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pivotTables/pivotTable13.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mc:AlternateContent xmlns:mc="http://schemas.openxmlformats.org/markup-compatibility/2006">
    <mc:Choice Requires="x15">
      <x15ac:absPath xmlns:x15ac="http://schemas.microsoft.com/office/spreadsheetml/2010/11/ac" url="/Users/pritwade/Desktop/"/>
    </mc:Choice>
  </mc:AlternateContent>
  <xr:revisionPtr revIDLastSave="0" documentId="8_{79306477-02A0-7A40-A02E-8E03B131D619}" xr6:coauthVersionLast="47" xr6:coauthVersionMax="47" xr10:uidLastSave="{00000000-0000-0000-0000-000000000000}"/>
  <bookViews>
    <workbookView xWindow="0" yWindow="760" windowWidth="29400" windowHeight="17200" firstSheet="3" activeTab="17" xr2:uid="{00000000-000D-0000-FFFF-FFFF00000000}"/>
  </bookViews>
  <sheets>
    <sheet name="Bookings(Main Table)" sheetId="1" r:id="rId1"/>
    <sheet name="Room Level Meetings Overcapacit" sheetId="28" r:id="rId2"/>
    <sheet name="Room Level Utilization" sheetId="2" r:id="rId3"/>
    <sheet name="Floor-Level Utilization Insight" sheetId="3" r:id="rId4"/>
    <sheet name="Day of week" sheetId="4" r:id="rId5"/>
    <sheet name="Hourly Meeting Demand Insight" sheetId="5" r:id="rId6"/>
    <sheet name="Meeting Type Utilization" sheetId="6" r:id="rId7"/>
    <sheet name="Mismatch Analysis" sheetId="8" r:id="rId8"/>
    <sheet name="Monthly Meeting Value" sheetId="9" r:id="rId9"/>
    <sheet name="Room size usage" sheetId="15" r:id="rId10"/>
    <sheet name="Meetings that consume more time" sheetId="17" r:id="rId11"/>
    <sheet name="Barely attended meetings" sheetId="19" r:id="rId12"/>
    <sheet name="Long Meetings" sheetId="20" r:id="rId13"/>
    <sheet name="back-to-back pivot" sheetId="24" r:id="rId14"/>
    <sheet name="DASHBOARD" sheetId="26" r:id="rId15"/>
    <sheet name="Back-to-back flag table" sheetId="23" r:id="rId16"/>
    <sheet name="Bookings Prev" sheetId="22" r:id="rId17"/>
    <sheet name="Bookings Current" sheetId="21" r:id="rId18"/>
  </sheets>
  <definedNames>
    <definedName name="_xlchart.v1.0" hidden="1">'Bookings(Main Table)'!$K$1</definedName>
    <definedName name="_xlchart.v1.1" hidden="1">'Bookings(Main Table)'!$K$2:$K$2997</definedName>
    <definedName name="_xlchart.v1.2" hidden="1">'Floor-Level Utilization Insight'!$E$3</definedName>
    <definedName name="_xlchart.v1.3" hidden="1">'Floor-Level Utilization Insight'!$E$4:$E$6</definedName>
    <definedName name="_xlchart.v1.4" hidden="1">'Floor-Level Utilization Insight'!$J$4:$J$6</definedName>
    <definedName name="_xlchart.v1.5" hidden="1">'Bookings(Main Table)'!$K$1</definedName>
    <definedName name="_xlchart.v1.6" hidden="1">'Bookings(Main Table)'!$K$2:$K$2997</definedName>
    <definedName name="_xlchart.v1.7" hidden="1">'Floor-Level Utilization Insight'!$E$3</definedName>
    <definedName name="_xlchart.v1.8" hidden="1">'Floor-Level Utilization Insight'!$E$4:$E$6</definedName>
    <definedName name="_xlchart.v1.9" hidden="1">'Floor-Level Utilization Insight'!$J$4:$J$6</definedName>
    <definedName name="ExternalData_1" localSheetId="17" hidden="1">'Bookings Current'!$A$1:$S$2997</definedName>
    <definedName name="ExternalData_2" localSheetId="16" hidden="1">'Bookings Prev'!$A$1:$T$2997</definedName>
    <definedName name="ExternalData_3" localSheetId="15" hidden="1">'Back-to-back flag table'!$A$1:$AL$2997</definedName>
    <definedName name="Slicer_Floor">#N/A</definedName>
    <definedName name="Slicer_Floor1">#N/A</definedName>
    <definedName name="Slicer_MeetingType">#N/A</definedName>
    <definedName name="Slicer_MeetingType1">#N/A</definedName>
    <definedName name="Slicer_Room_Size_Category">#N/A</definedName>
    <definedName name="Slicer_Room_Size_Category1">#N/A</definedName>
    <definedName name="Slicer_RoomName">#N/A</definedName>
    <definedName name="Slicer_RoomName1">#N/A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4:slicerCache r:id="rId27"/>
        <x14:slicerCache r:id="rId2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6" l="1"/>
  <c r="I14" i="2"/>
  <c r="J2" i="26"/>
  <c r="Q6" i="19"/>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K2" i="1"/>
  <c r="R2" i="1"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L2" i="1"/>
  <c r="Q2" i="1" s="1"/>
  <c r="L3" i="1"/>
  <c r="Q3" i="1" s="1"/>
  <c r="L4" i="1"/>
  <c r="Q4" i="1" s="1"/>
  <c r="L5" i="1"/>
  <c r="Q5" i="1" s="1"/>
  <c r="L6" i="1"/>
  <c r="Q6" i="1" s="1"/>
  <c r="L7" i="1"/>
  <c r="Q7" i="1" s="1"/>
  <c r="L8" i="1"/>
  <c r="Q8" i="1" s="1"/>
  <c r="L9" i="1"/>
  <c r="Q9" i="1" s="1"/>
  <c r="L10" i="1"/>
  <c r="Q10" i="1" s="1"/>
  <c r="L11" i="1"/>
  <c r="Q11" i="1" s="1"/>
  <c r="L12" i="1"/>
  <c r="Q12" i="1" s="1"/>
  <c r="L13" i="1"/>
  <c r="Q13" i="1" s="1"/>
  <c r="L14" i="1"/>
  <c r="Q14" i="1" s="1"/>
  <c r="L15" i="1"/>
  <c r="Q15" i="1" s="1"/>
  <c r="L16" i="1"/>
  <c r="Q16" i="1" s="1"/>
  <c r="L17" i="1"/>
  <c r="Q17" i="1" s="1"/>
  <c r="L18" i="1"/>
  <c r="Q18" i="1" s="1"/>
  <c r="L19" i="1"/>
  <c r="Q19" i="1" s="1"/>
  <c r="L20" i="1"/>
  <c r="Q20" i="1" s="1"/>
  <c r="L21" i="1"/>
  <c r="Q21" i="1" s="1"/>
  <c r="L22" i="1"/>
  <c r="Q22" i="1" s="1"/>
  <c r="L23" i="1"/>
  <c r="Q23" i="1" s="1"/>
  <c r="L24" i="1"/>
  <c r="Q24" i="1" s="1"/>
  <c r="L25" i="1"/>
  <c r="Q25" i="1" s="1"/>
  <c r="L26" i="1"/>
  <c r="Q26" i="1" s="1"/>
  <c r="L27" i="1"/>
  <c r="Q27" i="1" s="1"/>
  <c r="L28" i="1"/>
  <c r="Q28" i="1" s="1"/>
  <c r="L29" i="1"/>
  <c r="Q29" i="1" s="1"/>
  <c r="L30" i="1"/>
  <c r="Q30" i="1" s="1"/>
  <c r="L31" i="1"/>
  <c r="Q31" i="1" s="1"/>
  <c r="L32" i="1"/>
  <c r="Q32" i="1" s="1"/>
  <c r="L33" i="1"/>
  <c r="Q33" i="1" s="1"/>
  <c r="L34" i="1"/>
  <c r="Q34" i="1" s="1"/>
  <c r="L35" i="1"/>
  <c r="Q35" i="1" s="1"/>
  <c r="L36" i="1"/>
  <c r="Q36" i="1" s="1"/>
  <c r="L37" i="1"/>
  <c r="Q37" i="1" s="1"/>
  <c r="L38" i="1"/>
  <c r="Q38" i="1" s="1"/>
  <c r="L39" i="1"/>
  <c r="Q39" i="1" s="1"/>
  <c r="L40" i="1"/>
  <c r="Q40" i="1" s="1"/>
  <c r="L41" i="1"/>
  <c r="Q41" i="1" s="1"/>
  <c r="L42" i="1"/>
  <c r="Q42" i="1" s="1"/>
  <c r="L43" i="1"/>
  <c r="Q43" i="1" s="1"/>
  <c r="L44" i="1"/>
  <c r="Q44" i="1" s="1"/>
  <c r="L45" i="1"/>
  <c r="Q45" i="1" s="1"/>
  <c r="L46" i="1"/>
  <c r="Q46" i="1" s="1"/>
  <c r="L47" i="1"/>
  <c r="Q47" i="1" s="1"/>
  <c r="L48" i="1"/>
  <c r="Q48" i="1" s="1"/>
  <c r="L49" i="1"/>
  <c r="Q49" i="1" s="1"/>
  <c r="L50" i="1"/>
  <c r="Q50" i="1" s="1"/>
  <c r="L51" i="1"/>
  <c r="Q51" i="1" s="1"/>
  <c r="L52" i="1"/>
  <c r="Q52" i="1" s="1"/>
  <c r="L53" i="1"/>
  <c r="Q53" i="1" s="1"/>
  <c r="L54" i="1"/>
  <c r="Q54" i="1" s="1"/>
  <c r="L55" i="1"/>
  <c r="Q55" i="1" s="1"/>
  <c r="L56" i="1"/>
  <c r="Q56" i="1" s="1"/>
  <c r="L57" i="1"/>
  <c r="Q57" i="1" s="1"/>
  <c r="L58" i="1"/>
  <c r="Q58" i="1" s="1"/>
  <c r="L59" i="1"/>
  <c r="Q59" i="1" s="1"/>
  <c r="L60" i="1"/>
  <c r="Q60" i="1" s="1"/>
  <c r="L61" i="1"/>
  <c r="Q61" i="1" s="1"/>
  <c r="L62" i="1"/>
  <c r="Q62" i="1" s="1"/>
  <c r="L63" i="1"/>
  <c r="Q63" i="1" s="1"/>
  <c r="L64" i="1"/>
  <c r="Q64" i="1" s="1"/>
  <c r="L65" i="1"/>
  <c r="Q65" i="1" s="1"/>
  <c r="L66" i="1"/>
  <c r="Q66" i="1" s="1"/>
  <c r="L67" i="1"/>
  <c r="Q67" i="1" s="1"/>
  <c r="L68" i="1"/>
  <c r="Q68" i="1" s="1"/>
  <c r="L69" i="1"/>
  <c r="Q69" i="1" s="1"/>
  <c r="L70" i="1"/>
  <c r="Q70" i="1" s="1"/>
  <c r="L71" i="1"/>
  <c r="Q71" i="1" s="1"/>
  <c r="L72" i="1"/>
  <c r="Q72" i="1" s="1"/>
  <c r="L73" i="1"/>
  <c r="Q73" i="1" s="1"/>
  <c r="L74" i="1"/>
  <c r="Q74" i="1" s="1"/>
  <c r="L75" i="1"/>
  <c r="Q75" i="1" s="1"/>
  <c r="L76" i="1"/>
  <c r="Q76" i="1" s="1"/>
  <c r="L77" i="1"/>
  <c r="Q77" i="1" s="1"/>
  <c r="L78" i="1"/>
  <c r="Q78" i="1" s="1"/>
  <c r="L79" i="1"/>
  <c r="Q79" i="1" s="1"/>
  <c r="L80" i="1"/>
  <c r="Q80" i="1" s="1"/>
  <c r="L81" i="1"/>
  <c r="Q81" i="1" s="1"/>
  <c r="L82" i="1"/>
  <c r="Q82" i="1" s="1"/>
  <c r="L83" i="1"/>
  <c r="Q83" i="1" s="1"/>
  <c r="L84" i="1"/>
  <c r="Q84" i="1" s="1"/>
  <c r="L85" i="1"/>
  <c r="Q85" i="1" s="1"/>
  <c r="L86" i="1"/>
  <c r="Q86" i="1" s="1"/>
  <c r="L87" i="1"/>
  <c r="Q87" i="1" s="1"/>
  <c r="L88" i="1"/>
  <c r="Q88" i="1" s="1"/>
  <c r="L89" i="1"/>
  <c r="Q89" i="1" s="1"/>
  <c r="L90" i="1"/>
  <c r="Q90" i="1" s="1"/>
  <c r="L91" i="1"/>
  <c r="Q91" i="1" s="1"/>
  <c r="L92" i="1"/>
  <c r="Q92" i="1" s="1"/>
  <c r="L93" i="1"/>
  <c r="Q93" i="1" s="1"/>
  <c r="L94" i="1"/>
  <c r="Q94" i="1" s="1"/>
  <c r="L95" i="1"/>
  <c r="Q95" i="1" s="1"/>
  <c r="L96" i="1"/>
  <c r="Q96" i="1" s="1"/>
  <c r="L97" i="1"/>
  <c r="Q97" i="1" s="1"/>
  <c r="L98" i="1"/>
  <c r="Q98" i="1" s="1"/>
  <c r="L99" i="1"/>
  <c r="Q99" i="1" s="1"/>
  <c r="L100" i="1"/>
  <c r="Q100" i="1" s="1"/>
  <c r="L101" i="1"/>
  <c r="Q101" i="1" s="1"/>
  <c r="L102" i="1"/>
  <c r="Q102" i="1" s="1"/>
  <c r="L103" i="1"/>
  <c r="Q103" i="1" s="1"/>
  <c r="L104" i="1"/>
  <c r="Q104" i="1" s="1"/>
  <c r="L105" i="1"/>
  <c r="Q105" i="1" s="1"/>
  <c r="L106" i="1"/>
  <c r="Q106" i="1" s="1"/>
  <c r="L107" i="1"/>
  <c r="Q107" i="1" s="1"/>
  <c r="L108" i="1"/>
  <c r="Q108" i="1" s="1"/>
  <c r="L109" i="1"/>
  <c r="Q109" i="1" s="1"/>
  <c r="L110" i="1"/>
  <c r="Q110" i="1" s="1"/>
  <c r="L111" i="1"/>
  <c r="Q111" i="1" s="1"/>
  <c r="L112" i="1"/>
  <c r="Q112" i="1" s="1"/>
  <c r="L113" i="1"/>
  <c r="Q113" i="1" s="1"/>
  <c r="L114" i="1"/>
  <c r="Q114" i="1" s="1"/>
  <c r="L115" i="1"/>
  <c r="Q115" i="1" s="1"/>
  <c r="L116" i="1"/>
  <c r="Q116" i="1" s="1"/>
  <c r="L117" i="1"/>
  <c r="Q117" i="1" s="1"/>
  <c r="L118" i="1"/>
  <c r="Q118" i="1" s="1"/>
  <c r="L119" i="1"/>
  <c r="Q119" i="1" s="1"/>
  <c r="L120" i="1"/>
  <c r="Q120" i="1" s="1"/>
  <c r="L121" i="1"/>
  <c r="Q121" i="1" s="1"/>
  <c r="L122" i="1"/>
  <c r="Q122" i="1" s="1"/>
  <c r="L123" i="1"/>
  <c r="Q123" i="1" s="1"/>
  <c r="L124" i="1"/>
  <c r="Q124" i="1" s="1"/>
  <c r="L125" i="1"/>
  <c r="Q125" i="1" s="1"/>
  <c r="L126" i="1"/>
  <c r="Q126" i="1" s="1"/>
  <c r="L127" i="1"/>
  <c r="Q127" i="1" s="1"/>
  <c r="L128" i="1"/>
  <c r="Q128" i="1" s="1"/>
  <c r="L129" i="1"/>
  <c r="Q129" i="1" s="1"/>
  <c r="L130" i="1"/>
  <c r="Q130" i="1" s="1"/>
  <c r="L131" i="1"/>
  <c r="Q131" i="1" s="1"/>
  <c r="L132" i="1"/>
  <c r="Q132" i="1" s="1"/>
  <c r="L133" i="1"/>
  <c r="Q133" i="1" s="1"/>
  <c r="L134" i="1"/>
  <c r="Q134" i="1" s="1"/>
  <c r="L135" i="1"/>
  <c r="Q135" i="1" s="1"/>
  <c r="L136" i="1"/>
  <c r="Q136" i="1" s="1"/>
  <c r="L137" i="1"/>
  <c r="Q137" i="1" s="1"/>
  <c r="L138" i="1"/>
  <c r="Q138" i="1" s="1"/>
  <c r="L139" i="1"/>
  <c r="Q139" i="1" s="1"/>
  <c r="L140" i="1"/>
  <c r="Q140" i="1" s="1"/>
  <c r="L141" i="1"/>
  <c r="Q141" i="1" s="1"/>
  <c r="L142" i="1"/>
  <c r="Q142" i="1" s="1"/>
  <c r="L143" i="1"/>
  <c r="Q143" i="1" s="1"/>
  <c r="L144" i="1"/>
  <c r="Q144" i="1" s="1"/>
  <c r="L145" i="1"/>
  <c r="Q145" i="1" s="1"/>
  <c r="L146" i="1"/>
  <c r="Q146" i="1" s="1"/>
  <c r="L147" i="1"/>
  <c r="Q147" i="1" s="1"/>
  <c r="L148" i="1"/>
  <c r="Q148" i="1" s="1"/>
  <c r="L149" i="1"/>
  <c r="Q149" i="1" s="1"/>
  <c r="L150" i="1"/>
  <c r="Q150" i="1" s="1"/>
  <c r="L151" i="1"/>
  <c r="Q151" i="1" s="1"/>
  <c r="L152" i="1"/>
  <c r="Q152" i="1" s="1"/>
  <c r="L153" i="1"/>
  <c r="Q153" i="1" s="1"/>
  <c r="L154" i="1"/>
  <c r="Q154" i="1" s="1"/>
  <c r="L155" i="1"/>
  <c r="Q155" i="1" s="1"/>
  <c r="L156" i="1"/>
  <c r="Q156" i="1" s="1"/>
  <c r="L157" i="1"/>
  <c r="Q157" i="1" s="1"/>
  <c r="L158" i="1"/>
  <c r="Q158" i="1" s="1"/>
  <c r="L159" i="1"/>
  <c r="Q159" i="1" s="1"/>
  <c r="L160" i="1"/>
  <c r="Q160" i="1" s="1"/>
  <c r="L161" i="1"/>
  <c r="Q161" i="1" s="1"/>
  <c r="L162" i="1"/>
  <c r="Q162" i="1" s="1"/>
  <c r="L163" i="1"/>
  <c r="Q163" i="1" s="1"/>
  <c r="L164" i="1"/>
  <c r="Q164" i="1" s="1"/>
  <c r="L165" i="1"/>
  <c r="Q165" i="1" s="1"/>
  <c r="L166" i="1"/>
  <c r="Q166" i="1" s="1"/>
  <c r="L167" i="1"/>
  <c r="Q167" i="1" s="1"/>
  <c r="L168" i="1"/>
  <c r="Q168" i="1" s="1"/>
  <c r="L169" i="1"/>
  <c r="Q169" i="1" s="1"/>
  <c r="L170" i="1"/>
  <c r="Q170" i="1" s="1"/>
  <c r="L171" i="1"/>
  <c r="Q171" i="1" s="1"/>
  <c r="L172" i="1"/>
  <c r="Q172" i="1" s="1"/>
  <c r="L173" i="1"/>
  <c r="Q173" i="1" s="1"/>
  <c r="L174" i="1"/>
  <c r="Q174" i="1" s="1"/>
  <c r="L175" i="1"/>
  <c r="Q175" i="1" s="1"/>
  <c r="L176" i="1"/>
  <c r="Q176" i="1" s="1"/>
  <c r="L177" i="1"/>
  <c r="Q177" i="1" s="1"/>
  <c r="L178" i="1"/>
  <c r="Q178" i="1" s="1"/>
  <c r="L179" i="1"/>
  <c r="Q179" i="1" s="1"/>
  <c r="L180" i="1"/>
  <c r="Q180" i="1" s="1"/>
  <c r="L181" i="1"/>
  <c r="Q181" i="1" s="1"/>
  <c r="L182" i="1"/>
  <c r="Q182" i="1" s="1"/>
  <c r="L183" i="1"/>
  <c r="Q183" i="1" s="1"/>
  <c r="L184" i="1"/>
  <c r="Q184" i="1" s="1"/>
  <c r="L185" i="1"/>
  <c r="Q185" i="1" s="1"/>
  <c r="L186" i="1"/>
  <c r="Q186" i="1" s="1"/>
  <c r="L187" i="1"/>
  <c r="Q187" i="1" s="1"/>
  <c r="L188" i="1"/>
  <c r="Q188" i="1" s="1"/>
  <c r="L189" i="1"/>
  <c r="Q189" i="1" s="1"/>
  <c r="L190" i="1"/>
  <c r="Q190" i="1" s="1"/>
  <c r="L191" i="1"/>
  <c r="Q191" i="1" s="1"/>
  <c r="L192" i="1"/>
  <c r="Q192" i="1" s="1"/>
  <c r="L193" i="1"/>
  <c r="Q193" i="1" s="1"/>
  <c r="L194" i="1"/>
  <c r="Q194" i="1" s="1"/>
  <c r="L195" i="1"/>
  <c r="Q195" i="1" s="1"/>
  <c r="L196" i="1"/>
  <c r="Q196" i="1" s="1"/>
  <c r="L197" i="1"/>
  <c r="Q197" i="1" s="1"/>
  <c r="L198" i="1"/>
  <c r="Q198" i="1" s="1"/>
  <c r="L199" i="1"/>
  <c r="Q199" i="1" s="1"/>
  <c r="L200" i="1"/>
  <c r="Q200" i="1" s="1"/>
  <c r="L201" i="1"/>
  <c r="Q201" i="1" s="1"/>
  <c r="L202" i="1"/>
  <c r="Q202" i="1" s="1"/>
  <c r="L203" i="1"/>
  <c r="Q203" i="1" s="1"/>
  <c r="L204" i="1"/>
  <c r="Q204" i="1" s="1"/>
  <c r="L205" i="1"/>
  <c r="Q205" i="1" s="1"/>
  <c r="L206" i="1"/>
  <c r="Q206" i="1" s="1"/>
  <c r="L207" i="1"/>
  <c r="Q207" i="1" s="1"/>
  <c r="L208" i="1"/>
  <c r="Q208" i="1" s="1"/>
  <c r="L209" i="1"/>
  <c r="Q209" i="1" s="1"/>
  <c r="L210" i="1"/>
  <c r="Q210" i="1" s="1"/>
  <c r="L211" i="1"/>
  <c r="Q211" i="1" s="1"/>
  <c r="L212" i="1"/>
  <c r="Q212" i="1" s="1"/>
  <c r="L213" i="1"/>
  <c r="Q213" i="1" s="1"/>
  <c r="L214" i="1"/>
  <c r="Q214" i="1" s="1"/>
  <c r="L215" i="1"/>
  <c r="Q215" i="1" s="1"/>
  <c r="L216" i="1"/>
  <c r="Q216" i="1" s="1"/>
  <c r="L217" i="1"/>
  <c r="Q217" i="1" s="1"/>
  <c r="L218" i="1"/>
  <c r="Q218" i="1" s="1"/>
  <c r="L219" i="1"/>
  <c r="Q219" i="1" s="1"/>
  <c r="L220" i="1"/>
  <c r="Q220" i="1" s="1"/>
  <c r="L221" i="1"/>
  <c r="Q221" i="1" s="1"/>
  <c r="L222" i="1"/>
  <c r="Q222" i="1" s="1"/>
  <c r="L223" i="1"/>
  <c r="Q223" i="1" s="1"/>
  <c r="L224" i="1"/>
  <c r="Q224" i="1" s="1"/>
  <c r="L225" i="1"/>
  <c r="Q225" i="1" s="1"/>
  <c r="L226" i="1"/>
  <c r="Q226" i="1" s="1"/>
  <c r="L227" i="1"/>
  <c r="Q227" i="1" s="1"/>
  <c r="L228" i="1"/>
  <c r="Q228" i="1" s="1"/>
  <c r="L229" i="1"/>
  <c r="Q229" i="1" s="1"/>
  <c r="L230" i="1"/>
  <c r="Q230" i="1" s="1"/>
  <c r="L231" i="1"/>
  <c r="Q231" i="1" s="1"/>
  <c r="L232" i="1"/>
  <c r="Q232" i="1" s="1"/>
  <c r="L233" i="1"/>
  <c r="Q233" i="1" s="1"/>
  <c r="L234" i="1"/>
  <c r="Q234" i="1" s="1"/>
  <c r="L235" i="1"/>
  <c r="Q235" i="1" s="1"/>
  <c r="L236" i="1"/>
  <c r="Q236" i="1" s="1"/>
  <c r="L237" i="1"/>
  <c r="Q237" i="1" s="1"/>
  <c r="L238" i="1"/>
  <c r="Q238" i="1" s="1"/>
  <c r="L239" i="1"/>
  <c r="Q239" i="1" s="1"/>
  <c r="L240" i="1"/>
  <c r="Q240" i="1" s="1"/>
  <c r="L241" i="1"/>
  <c r="Q241" i="1" s="1"/>
  <c r="L242" i="1"/>
  <c r="Q242" i="1" s="1"/>
  <c r="L243" i="1"/>
  <c r="Q243" i="1" s="1"/>
  <c r="L244" i="1"/>
  <c r="Q244" i="1" s="1"/>
  <c r="L245" i="1"/>
  <c r="Q245" i="1" s="1"/>
  <c r="L246" i="1"/>
  <c r="Q246" i="1" s="1"/>
  <c r="L247" i="1"/>
  <c r="Q247" i="1" s="1"/>
  <c r="L248" i="1"/>
  <c r="Q248" i="1" s="1"/>
  <c r="L249" i="1"/>
  <c r="Q249" i="1" s="1"/>
  <c r="L250" i="1"/>
  <c r="Q250" i="1" s="1"/>
  <c r="L251" i="1"/>
  <c r="Q251" i="1" s="1"/>
  <c r="L252" i="1"/>
  <c r="Q252" i="1" s="1"/>
  <c r="L253" i="1"/>
  <c r="Q253" i="1" s="1"/>
  <c r="L254" i="1"/>
  <c r="Q254" i="1" s="1"/>
  <c r="L255" i="1"/>
  <c r="Q255" i="1" s="1"/>
  <c r="L256" i="1"/>
  <c r="Q256" i="1" s="1"/>
  <c r="L257" i="1"/>
  <c r="Q257" i="1" s="1"/>
  <c r="L258" i="1"/>
  <c r="Q258" i="1" s="1"/>
  <c r="L259" i="1"/>
  <c r="Q259" i="1" s="1"/>
  <c r="L260" i="1"/>
  <c r="Q260" i="1" s="1"/>
  <c r="L261" i="1"/>
  <c r="Q261" i="1" s="1"/>
  <c r="L262" i="1"/>
  <c r="Q262" i="1" s="1"/>
  <c r="L263" i="1"/>
  <c r="Q263" i="1" s="1"/>
  <c r="L264" i="1"/>
  <c r="Q264" i="1" s="1"/>
  <c r="L265" i="1"/>
  <c r="Q265" i="1" s="1"/>
  <c r="L266" i="1"/>
  <c r="Q266" i="1" s="1"/>
  <c r="L267" i="1"/>
  <c r="Q267" i="1" s="1"/>
  <c r="L268" i="1"/>
  <c r="Q268" i="1" s="1"/>
  <c r="L269" i="1"/>
  <c r="Q269" i="1" s="1"/>
  <c r="L270" i="1"/>
  <c r="Q270" i="1" s="1"/>
  <c r="L271" i="1"/>
  <c r="Q271" i="1" s="1"/>
  <c r="L272" i="1"/>
  <c r="Q272" i="1" s="1"/>
  <c r="L273" i="1"/>
  <c r="Q273" i="1" s="1"/>
  <c r="L274" i="1"/>
  <c r="Q274" i="1" s="1"/>
  <c r="L275" i="1"/>
  <c r="Q275" i="1" s="1"/>
  <c r="L276" i="1"/>
  <c r="Q276" i="1" s="1"/>
  <c r="L277" i="1"/>
  <c r="Q277" i="1" s="1"/>
  <c r="L278" i="1"/>
  <c r="Q278" i="1" s="1"/>
  <c r="L279" i="1"/>
  <c r="Q279" i="1" s="1"/>
  <c r="L280" i="1"/>
  <c r="Q280" i="1" s="1"/>
  <c r="L281" i="1"/>
  <c r="Q281" i="1" s="1"/>
  <c r="L282" i="1"/>
  <c r="Q282" i="1" s="1"/>
  <c r="L283" i="1"/>
  <c r="Q283" i="1" s="1"/>
  <c r="L284" i="1"/>
  <c r="Q284" i="1" s="1"/>
  <c r="L285" i="1"/>
  <c r="Q285" i="1" s="1"/>
  <c r="L286" i="1"/>
  <c r="Q286" i="1" s="1"/>
  <c r="L287" i="1"/>
  <c r="Q287" i="1" s="1"/>
  <c r="L288" i="1"/>
  <c r="Q288" i="1" s="1"/>
  <c r="L289" i="1"/>
  <c r="Q289" i="1" s="1"/>
  <c r="L290" i="1"/>
  <c r="Q290" i="1" s="1"/>
  <c r="L291" i="1"/>
  <c r="Q291" i="1" s="1"/>
  <c r="L292" i="1"/>
  <c r="Q292" i="1" s="1"/>
  <c r="L293" i="1"/>
  <c r="Q293" i="1" s="1"/>
  <c r="L294" i="1"/>
  <c r="Q294" i="1" s="1"/>
  <c r="L295" i="1"/>
  <c r="Q295" i="1" s="1"/>
  <c r="L296" i="1"/>
  <c r="Q296" i="1" s="1"/>
  <c r="L297" i="1"/>
  <c r="Q297" i="1" s="1"/>
  <c r="L298" i="1"/>
  <c r="Q298" i="1" s="1"/>
  <c r="L299" i="1"/>
  <c r="Q299" i="1" s="1"/>
  <c r="L300" i="1"/>
  <c r="Q300" i="1" s="1"/>
  <c r="L301" i="1"/>
  <c r="Q301" i="1" s="1"/>
  <c r="L302" i="1"/>
  <c r="Q302" i="1" s="1"/>
  <c r="L303" i="1"/>
  <c r="Q303" i="1" s="1"/>
  <c r="L304" i="1"/>
  <c r="Q304" i="1" s="1"/>
  <c r="L305" i="1"/>
  <c r="Q305" i="1" s="1"/>
  <c r="L306" i="1"/>
  <c r="Q306" i="1" s="1"/>
  <c r="L307" i="1"/>
  <c r="Q307" i="1" s="1"/>
  <c r="L308" i="1"/>
  <c r="Q308" i="1" s="1"/>
  <c r="L309" i="1"/>
  <c r="Q309" i="1" s="1"/>
  <c r="L310" i="1"/>
  <c r="Q310" i="1" s="1"/>
  <c r="L311" i="1"/>
  <c r="Q311" i="1" s="1"/>
  <c r="L312" i="1"/>
  <c r="Q312" i="1" s="1"/>
  <c r="L313" i="1"/>
  <c r="Q313" i="1" s="1"/>
  <c r="L314" i="1"/>
  <c r="Q314" i="1" s="1"/>
  <c r="L315" i="1"/>
  <c r="Q315" i="1" s="1"/>
  <c r="L316" i="1"/>
  <c r="Q316" i="1" s="1"/>
  <c r="L317" i="1"/>
  <c r="Q317" i="1" s="1"/>
  <c r="L318" i="1"/>
  <c r="Q318" i="1" s="1"/>
  <c r="L319" i="1"/>
  <c r="Q319" i="1" s="1"/>
  <c r="L320" i="1"/>
  <c r="Q320" i="1" s="1"/>
  <c r="L321" i="1"/>
  <c r="Q321" i="1" s="1"/>
  <c r="L322" i="1"/>
  <c r="Q322" i="1" s="1"/>
  <c r="L323" i="1"/>
  <c r="Q323" i="1" s="1"/>
  <c r="L324" i="1"/>
  <c r="Q324" i="1" s="1"/>
  <c r="L325" i="1"/>
  <c r="Q325" i="1" s="1"/>
  <c r="L326" i="1"/>
  <c r="Q326" i="1" s="1"/>
  <c r="L327" i="1"/>
  <c r="Q327" i="1" s="1"/>
  <c r="L328" i="1"/>
  <c r="Q328" i="1" s="1"/>
  <c r="L329" i="1"/>
  <c r="Q329" i="1" s="1"/>
  <c r="L330" i="1"/>
  <c r="Q330" i="1" s="1"/>
  <c r="L331" i="1"/>
  <c r="Q331" i="1" s="1"/>
  <c r="L332" i="1"/>
  <c r="Q332" i="1" s="1"/>
  <c r="L333" i="1"/>
  <c r="Q333" i="1" s="1"/>
  <c r="L334" i="1"/>
  <c r="Q334" i="1" s="1"/>
  <c r="L335" i="1"/>
  <c r="Q335" i="1" s="1"/>
  <c r="L336" i="1"/>
  <c r="Q336" i="1" s="1"/>
  <c r="L337" i="1"/>
  <c r="Q337" i="1" s="1"/>
  <c r="L338" i="1"/>
  <c r="Q338" i="1" s="1"/>
  <c r="L339" i="1"/>
  <c r="Q339" i="1" s="1"/>
  <c r="L340" i="1"/>
  <c r="Q340" i="1" s="1"/>
  <c r="L341" i="1"/>
  <c r="Q341" i="1" s="1"/>
  <c r="L342" i="1"/>
  <c r="Q342" i="1" s="1"/>
  <c r="L343" i="1"/>
  <c r="Q343" i="1" s="1"/>
  <c r="L344" i="1"/>
  <c r="Q344" i="1" s="1"/>
  <c r="L345" i="1"/>
  <c r="Q345" i="1" s="1"/>
  <c r="L346" i="1"/>
  <c r="Q346" i="1" s="1"/>
  <c r="L347" i="1"/>
  <c r="Q347" i="1" s="1"/>
  <c r="L348" i="1"/>
  <c r="Q348" i="1" s="1"/>
  <c r="L349" i="1"/>
  <c r="Q349" i="1" s="1"/>
  <c r="L350" i="1"/>
  <c r="Q350" i="1" s="1"/>
  <c r="L351" i="1"/>
  <c r="Q351" i="1" s="1"/>
  <c r="L352" i="1"/>
  <c r="Q352" i="1" s="1"/>
  <c r="L353" i="1"/>
  <c r="Q353" i="1" s="1"/>
  <c r="L354" i="1"/>
  <c r="Q354" i="1" s="1"/>
  <c r="L355" i="1"/>
  <c r="Q355" i="1" s="1"/>
  <c r="L356" i="1"/>
  <c r="Q356" i="1" s="1"/>
  <c r="L357" i="1"/>
  <c r="Q357" i="1" s="1"/>
  <c r="L358" i="1"/>
  <c r="Q358" i="1" s="1"/>
  <c r="L359" i="1"/>
  <c r="Q359" i="1" s="1"/>
  <c r="L360" i="1"/>
  <c r="Q360" i="1" s="1"/>
  <c r="L361" i="1"/>
  <c r="Q361" i="1" s="1"/>
  <c r="L362" i="1"/>
  <c r="Q362" i="1" s="1"/>
  <c r="L363" i="1"/>
  <c r="Q363" i="1" s="1"/>
  <c r="L364" i="1"/>
  <c r="Q364" i="1" s="1"/>
  <c r="L365" i="1"/>
  <c r="Q365" i="1" s="1"/>
  <c r="L366" i="1"/>
  <c r="Q366" i="1" s="1"/>
  <c r="L367" i="1"/>
  <c r="Q367" i="1" s="1"/>
  <c r="L368" i="1"/>
  <c r="Q368" i="1" s="1"/>
  <c r="L369" i="1"/>
  <c r="Q369" i="1" s="1"/>
  <c r="L370" i="1"/>
  <c r="Q370" i="1" s="1"/>
  <c r="L371" i="1"/>
  <c r="Q371" i="1" s="1"/>
  <c r="L372" i="1"/>
  <c r="Q372" i="1" s="1"/>
  <c r="L373" i="1"/>
  <c r="Q373" i="1" s="1"/>
  <c r="L374" i="1"/>
  <c r="Q374" i="1" s="1"/>
  <c r="L375" i="1"/>
  <c r="Q375" i="1" s="1"/>
  <c r="L376" i="1"/>
  <c r="Q376" i="1" s="1"/>
  <c r="L377" i="1"/>
  <c r="Q377" i="1" s="1"/>
  <c r="L378" i="1"/>
  <c r="Q378" i="1" s="1"/>
  <c r="L379" i="1"/>
  <c r="Q379" i="1" s="1"/>
  <c r="L380" i="1"/>
  <c r="Q380" i="1" s="1"/>
  <c r="L381" i="1"/>
  <c r="Q381" i="1" s="1"/>
  <c r="L382" i="1"/>
  <c r="Q382" i="1" s="1"/>
  <c r="L383" i="1"/>
  <c r="Q383" i="1" s="1"/>
  <c r="L384" i="1"/>
  <c r="Q384" i="1" s="1"/>
  <c r="L385" i="1"/>
  <c r="Q385" i="1" s="1"/>
  <c r="L386" i="1"/>
  <c r="Q386" i="1" s="1"/>
  <c r="L387" i="1"/>
  <c r="Q387" i="1" s="1"/>
  <c r="L388" i="1"/>
  <c r="Q388" i="1" s="1"/>
  <c r="L389" i="1"/>
  <c r="Q389" i="1" s="1"/>
  <c r="L390" i="1"/>
  <c r="Q390" i="1" s="1"/>
  <c r="L391" i="1"/>
  <c r="Q391" i="1" s="1"/>
  <c r="L392" i="1"/>
  <c r="Q392" i="1" s="1"/>
  <c r="L393" i="1"/>
  <c r="Q393" i="1" s="1"/>
  <c r="L394" i="1"/>
  <c r="Q394" i="1" s="1"/>
  <c r="L395" i="1"/>
  <c r="Q395" i="1" s="1"/>
  <c r="L396" i="1"/>
  <c r="Q396" i="1" s="1"/>
  <c r="L397" i="1"/>
  <c r="Q397" i="1" s="1"/>
  <c r="L398" i="1"/>
  <c r="Q398" i="1" s="1"/>
  <c r="L399" i="1"/>
  <c r="Q399" i="1" s="1"/>
  <c r="L400" i="1"/>
  <c r="Q400" i="1" s="1"/>
  <c r="L401" i="1"/>
  <c r="Q401" i="1" s="1"/>
  <c r="L402" i="1"/>
  <c r="Q402" i="1" s="1"/>
  <c r="L403" i="1"/>
  <c r="Q403" i="1" s="1"/>
  <c r="L404" i="1"/>
  <c r="Q404" i="1" s="1"/>
  <c r="L405" i="1"/>
  <c r="Q405" i="1" s="1"/>
  <c r="L406" i="1"/>
  <c r="Q406" i="1" s="1"/>
  <c r="L407" i="1"/>
  <c r="Q407" i="1" s="1"/>
  <c r="L408" i="1"/>
  <c r="Q408" i="1" s="1"/>
  <c r="L409" i="1"/>
  <c r="Q409" i="1" s="1"/>
  <c r="L410" i="1"/>
  <c r="Q410" i="1" s="1"/>
  <c r="L411" i="1"/>
  <c r="Q411" i="1" s="1"/>
  <c r="L412" i="1"/>
  <c r="Q412" i="1" s="1"/>
  <c r="L413" i="1"/>
  <c r="Q413" i="1" s="1"/>
  <c r="L414" i="1"/>
  <c r="Q414" i="1" s="1"/>
  <c r="L415" i="1"/>
  <c r="Q415" i="1" s="1"/>
  <c r="L416" i="1"/>
  <c r="Q416" i="1" s="1"/>
  <c r="L417" i="1"/>
  <c r="Q417" i="1" s="1"/>
  <c r="L418" i="1"/>
  <c r="Q418" i="1" s="1"/>
  <c r="L419" i="1"/>
  <c r="Q419" i="1" s="1"/>
  <c r="L420" i="1"/>
  <c r="Q420" i="1" s="1"/>
  <c r="L421" i="1"/>
  <c r="Q421" i="1" s="1"/>
  <c r="L422" i="1"/>
  <c r="Q422" i="1" s="1"/>
  <c r="L423" i="1"/>
  <c r="Q423" i="1" s="1"/>
  <c r="L424" i="1"/>
  <c r="Q424" i="1" s="1"/>
  <c r="L425" i="1"/>
  <c r="Q425" i="1" s="1"/>
  <c r="L426" i="1"/>
  <c r="Q426" i="1" s="1"/>
  <c r="L427" i="1"/>
  <c r="Q427" i="1" s="1"/>
  <c r="L428" i="1"/>
  <c r="Q428" i="1" s="1"/>
  <c r="L429" i="1"/>
  <c r="Q429" i="1" s="1"/>
  <c r="L430" i="1"/>
  <c r="Q430" i="1" s="1"/>
  <c r="L431" i="1"/>
  <c r="Q431" i="1" s="1"/>
  <c r="L432" i="1"/>
  <c r="Q432" i="1" s="1"/>
  <c r="L433" i="1"/>
  <c r="Q433" i="1" s="1"/>
  <c r="L434" i="1"/>
  <c r="Q434" i="1" s="1"/>
  <c r="L435" i="1"/>
  <c r="Q435" i="1" s="1"/>
  <c r="L436" i="1"/>
  <c r="Q436" i="1" s="1"/>
  <c r="L437" i="1"/>
  <c r="Q437" i="1" s="1"/>
  <c r="L438" i="1"/>
  <c r="Q438" i="1" s="1"/>
  <c r="L439" i="1"/>
  <c r="Q439" i="1" s="1"/>
  <c r="L440" i="1"/>
  <c r="Q440" i="1" s="1"/>
  <c r="L441" i="1"/>
  <c r="Q441" i="1" s="1"/>
  <c r="L442" i="1"/>
  <c r="Q442" i="1" s="1"/>
  <c r="L443" i="1"/>
  <c r="Q443" i="1" s="1"/>
  <c r="L444" i="1"/>
  <c r="Q444" i="1" s="1"/>
  <c r="L445" i="1"/>
  <c r="Q445" i="1" s="1"/>
  <c r="L446" i="1"/>
  <c r="Q446" i="1" s="1"/>
  <c r="L447" i="1"/>
  <c r="Q447" i="1" s="1"/>
  <c r="L448" i="1"/>
  <c r="Q448" i="1" s="1"/>
  <c r="L449" i="1"/>
  <c r="Q449" i="1" s="1"/>
  <c r="L450" i="1"/>
  <c r="Q450" i="1" s="1"/>
  <c r="L451" i="1"/>
  <c r="Q451" i="1" s="1"/>
  <c r="L452" i="1"/>
  <c r="Q452" i="1" s="1"/>
  <c r="L453" i="1"/>
  <c r="Q453" i="1" s="1"/>
  <c r="L454" i="1"/>
  <c r="Q454" i="1" s="1"/>
  <c r="L455" i="1"/>
  <c r="Q455" i="1" s="1"/>
  <c r="L456" i="1"/>
  <c r="Q456" i="1" s="1"/>
  <c r="L457" i="1"/>
  <c r="Q457" i="1" s="1"/>
  <c r="L458" i="1"/>
  <c r="Q458" i="1" s="1"/>
  <c r="L459" i="1"/>
  <c r="Q459" i="1" s="1"/>
  <c r="L460" i="1"/>
  <c r="Q460" i="1" s="1"/>
  <c r="L461" i="1"/>
  <c r="Q461" i="1" s="1"/>
  <c r="L462" i="1"/>
  <c r="Q462" i="1" s="1"/>
  <c r="L463" i="1"/>
  <c r="Q463" i="1" s="1"/>
  <c r="L464" i="1"/>
  <c r="Q464" i="1" s="1"/>
  <c r="L465" i="1"/>
  <c r="Q465" i="1" s="1"/>
  <c r="L466" i="1"/>
  <c r="Q466" i="1" s="1"/>
  <c r="L467" i="1"/>
  <c r="Q467" i="1" s="1"/>
  <c r="L468" i="1"/>
  <c r="Q468" i="1" s="1"/>
  <c r="L469" i="1"/>
  <c r="Q469" i="1" s="1"/>
  <c r="L470" i="1"/>
  <c r="Q470" i="1" s="1"/>
  <c r="L471" i="1"/>
  <c r="Q471" i="1" s="1"/>
  <c r="L472" i="1"/>
  <c r="Q472" i="1" s="1"/>
  <c r="L473" i="1"/>
  <c r="Q473" i="1" s="1"/>
  <c r="L474" i="1"/>
  <c r="Q474" i="1" s="1"/>
  <c r="L475" i="1"/>
  <c r="Q475" i="1" s="1"/>
  <c r="L476" i="1"/>
  <c r="Q476" i="1" s="1"/>
  <c r="L477" i="1"/>
  <c r="Q477" i="1" s="1"/>
  <c r="L478" i="1"/>
  <c r="Q478" i="1" s="1"/>
  <c r="L479" i="1"/>
  <c r="Q479" i="1" s="1"/>
  <c r="L480" i="1"/>
  <c r="Q480" i="1" s="1"/>
  <c r="L481" i="1"/>
  <c r="Q481" i="1" s="1"/>
  <c r="L482" i="1"/>
  <c r="Q482" i="1" s="1"/>
  <c r="L483" i="1"/>
  <c r="Q483" i="1" s="1"/>
  <c r="L484" i="1"/>
  <c r="Q484" i="1" s="1"/>
  <c r="L485" i="1"/>
  <c r="Q485" i="1" s="1"/>
  <c r="L486" i="1"/>
  <c r="Q486" i="1" s="1"/>
  <c r="L487" i="1"/>
  <c r="Q487" i="1" s="1"/>
  <c r="L488" i="1"/>
  <c r="Q488" i="1" s="1"/>
  <c r="L489" i="1"/>
  <c r="Q489" i="1" s="1"/>
  <c r="L490" i="1"/>
  <c r="Q490" i="1" s="1"/>
  <c r="L491" i="1"/>
  <c r="Q491" i="1" s="1"/>
  <c r="L492" i="1"/>
  <c r="Q492" i="1" s="1"/>
  <c r="L493" i="1"/>
  <c r="Q493" i="1" s="1"/>
  <c r="L494" i="1"/>
  <c r="Q494" i="1" s="1"/>
  <c r="L495" i="1"/>
  <c r="Q495" i="1" s="1"/>
  <c r="L496" i="1"/>
  <c r="Q496" i="1" s="1"/>
  <c r="L497" i="1"/>
  <c r="Q497" i="1" s="1"/>
  <c r="L498" i="1"/>
  <c r="Q498" i="1" s="1"/>
  <c r="L499" i="1"/>
  <c r="Q499" i="1" s="1"/>
  <c r="L500" i="1"/>
  <c r="Q500" i="1" s="1"/>
  <c r="L501" i="1"/>
  <c r="Q501" i="1" s="1"/>
  <c r="L502" i="1"/>
  <c r="Q502" i="1" s="1"/>
  <c r="L503" i="1"/>
  <c r="Q503" i="1" s="1"/>
  <c r="L504" i="1"/>
  <c r="Q504" i="1" s="1"/>
  <c r="L505" i="1"/>
  <c r="Q505" i="1" s="1"/>
  <c r="L506" i="1"/>
  <c r="Q506" i="1" s="1"/>
  <c r="L507" i="1"/>
  <c r="Q507" i="1" s="1"/>
  <c r="L508" i="1"/>
  <c r="Q508" i="1" s="1"/>
  <c r="L509" i="1"/>
  <c r="Q509" i="1" s="1"/>
  <c r="L510" i="1"/>
  <c r="Q510" i="1" s="1"/>
  <c r="L511" i="1"/>
  <c r="Q511" i="1" s="1"/>
  <c r="L512" i="1"/>
  <c r="Q512" i="1" s="1"/>
  <c r="L513" i="1"/>
  <c r="Q513" i="1" s="1"/>
  <c r="L514" i="1"/>
  <c r="Q514" i="1" s="1"/>
  <c r="L515" i="1"/>
  <c r="Q515" i="1" s="1"/>
  <c r="L516" i="1"/>
  <c r="Q516" i="1" s="1"/>
  <c r="L517" i="1"/>
  <c r="Q517" i="1" s="1"/>
  <c r="L518" i="1"/>
  <c r="Q518" i="1" s="1"/>
  <c r="L519" i="1"/>
  <c r="Q519" i="1" s="1"/>
  <c r="L520" i="1"/>
  <c r="Q520" i="1" s="1"/>
  <c r="L521" i="1"/>
  <c r="Q521" i="1" s="1"/>
  <c r="L522" i="1"/>
  <c r="Q522" i="1" s="1"/>
  <c r="L523" i="1"/>
  <c r="Q523" i="1" s="1"/>
  <c r="L524" i="1"/>
  <c r="Q524" i="1" s="1"/>
  <c r="L525" i="1"/>
  <c r="Q525" i="1" s="1"/>
  <c r="L526" i="1"/>
  <c r="Q526" i="1" s="1"/>
  <c r="L527" i="1"/>
  <c r="Q527" i="1" s="1"/>
  <c r="L528" i="1"/>
  <c r="Q528" i="1" s="1"/>
  <c r="L529" i="1"/>
  <c r="Q529" i="1" s="1"/>
  <c r="L530" i="1"/>
  <c r="Q530" i="1" s="1"/>
  <c r="L531" i="1"/>
  <c r="Q531" i="1" s="1"/>
  <c r="L532" i="1"/>
  <c r="Q532" i="1" s="1"/>
  <c r="L533" i="1"/>
  <c r="Q533" i="1" s="1"/>
  <c r="L534" i="1"/>
  <c r="Q534" i="1" s="1"/>
  <c r="L535" i="1"/>
  <c r="Q535" i="1" s="1"/>
  <c r="L536" i="1"/>
  <c r="Q536" i="1" s="1"/>
  <c r="L537" i="1"/>
  <c r="Q537" i="1" s="1"/>
  <c r="L538" i="1"/>
  <c r="Q538" i="1" s="1"/>
  <c r="L539" i="1"/>
  <c r="Q539" i="1" s="1"/>
  <c r="L540" i="1"/>
  <c r="Q540" i="1" s="1"/>
  <c r="L541" i="1"/>
  <c r="Q541" i="1" s="1"/>
  <c r="L542" i="1"/>
  <c r="Q542" i="1" s="1"/>
  <c r="L543" i="1"/>
  <c r="Q543" i="1" s="1"/>
  <c r="L544" i="1"/>
  <c r="Q544" i="1" s="1"/>
  <c r="L545" i="1"/>
  <c r="Q545" i="1" s="1"/>
  <c r="L546" i="1"/>
  <c r="Q546" i="1" s="1"/>
  <c r="L547" i="1"/>
  <c r="Q547" i="1" s="1"/>
  <c r="L548" i="1"/>
  <c r="Q548" i="1" s="1"/>
  <c r="L549" i="1"/>
  <c r="Q549" i="1" s="1"/>
  <c r="L550" i="1"/>
  <c r="Q550" i="1" s="1"/>
  <c r="L551" i="1"/>
  <c r="Q551" i="1" s="1"/>
  <c r="L552" i="1"/>
  <c r="Q552" i="1" s="1"/>
  <c r="L553" i="1"/>
  <c r="Q553" i="1" s="1"/>
  <c r="L554" i="1"/>
  <c r="Q554" i="1" s="1"/>
  <c r="L555" i="1"/>
  <c r="Q555" i="1" s="1"/>
  <c r="L556" i="1"/>
  <c r="Q556" i="1" s="1"/>
  <c r="L557" i="1"/>
  <c r="Q557" i="1" s="1"/>
  <c r="L558" i="1"/>
  <c r="Q558" i="1" s="1"/>
  <c r="L559" i="1"/>
  <c r="Q559" i="1" s="1"/>
  <c r="L560" i="1"/>
  <c r="Q560" i="1" s="1"/>
  <c r="L561" i="1"/>
  <c r="Q561" i="1" s="1"/>
  <c r="L562" i="1"/>
  <c r="Q562" i="1" s="1"/>
  <c r="L563" i="1"/>
  <c r="Q563" i="1" s="1"/>
  <c r="L564" i="1"/>
  <c r="Q564" i="1" s="1"/>
  <c r="L565" i="1"/>
  <c r="Q565" i="1" s="1"/>
  <c r="L566" i="1"/>
  <c r="Q566" i="1" s="1"/>
  <c r="L567" i="1"/>
  <c r="Q567" i="1" s="1"/>
  <c r="L568" i="1"/>
  <c r="Q568" i="1" s="1"/>
  <c r="L569" i="1"/>
  <c r="Q569" i="1" s="1"/>
  <c r="L570" i="1"/>
  <c r="Q570" i="1" s="1"/>
  <c r="L571" i="1"/>
  <c r="Q571" i="1" s="1"/>
  <c r="L572" i="1"/>
  <c r="Q572" i="1" s="1"/>
  <c r="L573" i="1"/>
  <c r="Q573" i="1" s="1"/>
  <c r="L574" i="1"/>
  <c r="Q574" i="1" s="1"/>
  <c r="L575" i="1"/>
  <c r="Q575" i="1" s="1"/>
  <c r="L576" i="1"/>
  <c r="Q576" i="1" s="1"/>
  <c r="L577" i="1"/>
  <c r="Q577" i="1" s="1"/>
  <c r="L578" i="1"/>
  <c r="Q578" i="1" s="1"/>
  <c r="L579" i="1"/>
  <c r="Q579" i="1" s="1"/>
  <c r="L580" i="1"/>
  <c r="Q580" i="1" s="1"/>
  <c r="L581" i="1"/>
  <c r="Q581" i="1" s="1"/>
  <c r="L582" i="1"/>
  <c r="Q582" i="1" s="1"/>
  <c r="L583" i="1"/>
  <c r="Q583" i="1" s="1"/>
  <c r="L584" i="1"/>
  <c r="Q584" i="1" s="1"/>
  <c r="L585" i="1"/>
  <c r="Q585" i="1" s="1"/>
  <c r="L586" i="1"/>
  <c r="Q586" i="1" s="1"/>
  <c r="L587" i="1"/>
  <c r="Q587" i="1" s="1"/>
  <c r="L588" i="1"/>
  <c r="Q588" i="1" s="1"/>
  <c r="L589" i="1"/>
  <c r="Q589" i="1" s="1"/>
  <c r="L590" i="1"/>
  <c r="Q590" i="1" s="1"/>
  <c r="L591" i="1"/>
  <c r="Q591" i="1" s="1"/>
  <c r="L592" i="1"/>
  <c r="Q592" i="1" s="1"/>
  <c r="L593" i="1"/>
  <c r="Q593" i="1" s="1"/>
  <c r="L594" i="1"/>
  <c r="Q594" i="1" s="1"/>
  <c r="L595" i="1"/>
  <c r="Q595" i="1" s="1"/>
  <c r="L596" i="1"/>
  <c r="Q596" i="1" s="1"/>
  <c r="L597" i="1"/>
  <c r="Q597" i="1" s="1"/>
  <c r="L598" i="1"/>
  <c r="Q598" i="1" s="1"/>
  <c r="L599" i="1"/>
  <c r="Q599" i="1" s="1"/>
  <c r="L600" i="1"/>
  <c r="Q600" i="1" s="1"/>
  <c r="L601" i="1"/>
  <c r="Q601" i="1" s="1"/>
  <c r="L602" i="1"/>
  <c r="Q602" i="1" s="1"/>
  <c r="L603" i="1"/>
  <c r="Q603" i="1" s="1"/>
  <c r="L604" i="1"/>
  <c r="Q604" i="1" s="1"/>
  <c r="L605" i="1"/>
  <c r="Q605" i="1" s="1"/>
  <c r="L606" i="1"/>
  <c r="Q606" i="1" s="1"/>
  <c r="L607" i="1"/>
  <c r="Q607" i="1" s="1"/>
  <c r="L608" i="1"/>
  <c r="Q608" i="1" s="1"/>
  <c r="L609" i="1"/>
  <c r="Q609" i="1" s="1"/>
  <c r="L610" i="1"/>
  <c r="Q610" i="1" s="1"/>
  <c r="L611" i="1"/>
  <c r="Q611" i="1" s="1"/>
  <c r="L612" i="1"/>
  <c r="Q612" i="1" s="1"/>
  <c r="L613" i="1"/>
  <c r="Q613" i="1" s="1"/>
  <c r="L614" i="1"/>
  <c r="Q614" i="1" s="1"/>
  <c r="L615" i="1"/>
  <c r="Q615" i="1" s="1"/>
  <c r="L616" i="1"/>
  <c r="Q616" i="1" s="1"/>
  <c r="L617" i="1"/>
  <c r="Q617" i="1" s="1"/>
  <c r="L618" i="1"/>
  <c r="Q618" i="1" s="1"/>
  <c r="L619" i="1"/>
  <c r="Q619" i="1" s="1"/>
  <c r="L620" i="1"/>
  <c r="Q620" i="1" s="1"/>
  <c r="L621" i="1"/>
  <c r="Q621" i="1" s="1"/>
  <c r="L622" i="1"/>
  <c r="Q622" i="1" s="1"/>
  <c r="L623" i="1"/>
  <c r="Q623" i="1" s="1"/>
  <c r="L624" i="1"/>
  <c r="Q624" i="1" s="1"/>
  <c r="L625" i="1"/>
  <c r="Q625" i="1" s="1"/>
  <c r="L626" i="1"/>
  <c r="Q626" i="1" s="1"/>
  <c r="L627" i="1"/>
  <c r="Q627" i="1" s="1"/>
  <c r="L628" i="1"/>
  <c r="Q628" i="1" s="1"/>
  <c r="L629" i="1"/>
  <c r="Q629" i="1" s="1"/>
  <c r="L630" i="1"/>
  <c r="Q630" i="1" s="1"/>
  <c r="L631" i="1"/>
  <c r="Q631" i="1" s="1"/>
  <c r="L632" i="1"/>
  <c r="Q632" i="1" s="1"/>
  <c r="L633" i="1"/>
  <c r="Q633" i="1" s="1"/>
  <c r="L634" i="1"/>
  <c r="Q634" i="1" s="1"/>
  <c r="L635" i="1"/>
  <c r="Q635" i="1" s="1"/>
  <c r="L636" i="1"/>
  <c r="Q636" i="1" s="1"/>
  <c r="L637" i="1"/>
  <c r="Q637" i="1" s="1"/>
  <c r="L638" i="1"/>
  <c r="Q638" i="1" s="1"/>
  <c r="L639" i="1"/>
  <c r="Q639" i="1" s="1"/>
  <c r="L640" i="1"/>
  <c r="Q640" i="1" s="1"/>
  <c r="L641" i="1"/>
  <c r="Q641" i="1" s="1"/>
  <c r="L642" i="1"/>
  <c r="Q642" i="1" s="1"/>
  <c r="L643" i="1"/>
  <c r="Q643" i="1" s="1"/>
  <c r="L644" i="1"/>
  <c r="Q644" i="1" s="1"/>
  <c r="L645" i="1"/>
  <c r="Q645" i="1" s="1"/>
  <c r="L646" i="1"/>
  <c r="Q646" i="1" s="1"/>
  <c r="L647" i="1"/>
  <c r="Q647" i="1" s="1"/>
  <c r="L648" i="1"/>
  <c r="Q648" i="1" s="1"/>
  <c r="L649" i="1"/>
  <c r="Q649" i="1" s="1"/>
  <c r="L650" i="1"/>
  <c r="Q650" i="1" s="1"/>
  <c r="L651" i="1"/>
  <c r="Q651" i="1" s="1"/>
  <c r="L652" i="1"/>
  <c r="Q652" i="1" s="1"/>
  <c r="L653" i="1"/>
  <c r="Q653" i="1" s="1"/>
  <c r="L654" i="1"/>
  <c r="Q654" i="1" s="1"/>
  <c r="L655" i="1"/>
  <c r="Q655" i="1" s="1"/>
  <c r="L656" i="1"/>
  <c r="Q656" i="1" s="1"/>
  <c r="L657" i="1"/>
  <c r="Q657" i="1" s="1"/>
  <c r="L658" i="1"/>
  <c r="Q658" i="1" s="1"/>
  <c r="L659" i="1"/>
  <c r="Q659" i="1" s="1"/>
  <c r="L660" i="1"/>
  <c r="Q660" i="1" s="1"/>
  <c r="L661" i="1"/>
  <c r="Q661" i="1" s="1"/>
  <c r="L662" i="1"/>
  <c r="Q662" i="1" s="1"/>
  <c r="L663" i="1"/>
  <c r="Q663" i="1" s="1"/>
  <c r="L664" i="1"/>
  <c r="Q664" i="1" s="1"/>
  <c r="L665" i="1"/>
  <c r="Q665" i="1" s="1"/>
  <c r="L666" i="1"/>
  <c r="Q666" i="1" s="1"/>
  <c r="L667" i="1"/>
  <c r="Q667" i="1" s="1"/>
  <c r="L668" i="1"/>
  <c r="Q668" i="1" s="1"/>
  <c r="L669" i="1"/>
  <c r="Q669" i="1" s="1"/>
  <c r="L670" i="1"/>
  <c r="Q670" i="1" s="1"/>
  <c r="L671" i="1"/>
  <c r="Q671" i="1" s="1"/>
  <c r="L672" i="1"/>
  <c r="Q672" i="1" s="1"/>
  <c r="L673" i="1"/>
  <c r="Q673" i="1" s="1"/>
  <c r="L674" i="1"/>
  <c r="Q674" i="1" s="1"/>
  <c r="L675" i="1"/>
  <c r="Q675" i="1" s="1"/>
  <c r="L676" i="1"/>
  <c r="Q676" i="1" s="1"/>
  <c r="L677" i="1"/>
  <c r="Q677" i="1" s="1"/>
  <c r="L678" i="1"/>
  <c r="Q678" i="1" s="1"/>
  <c r="L679" i="1"/>
  <c r="Q679" i="1" s="1"/>
  <c r="L680" i="1"/>
  <c r="Q680" i="1" s="1"/>
  <c r="L681" i="1"/>
  <c r="Q681" i="1" s="1"/>
  <c r="L682" i="1"/>
  <c r="Q682" i="1" s="1"/>
  <c r="L683" i="1"/>
  <c r="Q683" i="1" s="1"/>
  <c r="L684" i="1"/>
  <c r="Q684" i="1" s="1"/>
  <c r="L685" i="1"/>
  <c r="Q685" i="1" s="1"/>
  <c r="L686" i="1"/>
  <c r="Q686" i="1" s="1"/>
  <c r="L687" i="1"/>
  <c r="Q687" i="1" s="1"/>
  <c r="L688" i="1"/>
  <c r="Q688" i="1" s="1"/>
  <c r="L689" i="1"/>
  <c r="Q689" i="1" s="1"/>
  <c r="L690" i="1"/>
  <c r="Q690" i="1" s="1"/>
  <c r="L691" i="1"/>
  <c r="Q691" i="1" s="1"/>
  <c r="L692" i="1"/>
  <c r="Q692" i="1" s="1"/>
  <c r="L693" i="1"/>
  <c r="Q693" i="1" s="1"/>
  <c r="L694" i="1"/>
  <c r="Q694" i="1" s="1"/>
  <c r="L695" i="1"/>
  <c r="Q695" i="1" s="1"/>
  <c r="L696" i="1"/>
  <c r="Q696" i="1" s="1"/>
  <c r="L697" i="1"/>
  <c r="Q697" i="1" s="1"/>
  <c r="L698" i="1"/>
  <c r="Q698" i="1" s="1"/>
  <c r="L699" i="1"/>
  <c r="Q699" i="1" s="1"/>
  <c r="L700" i="1"/>
  <c r="Q700" i="1" s="1"/>
  <c r="L701" i="1"/>
  <c r="Q701" i="1" s="1"/>
  <c r="L702" i="1"/>
  <c r="Q702" i="1" s="1"/>
  <c r="L703" i="1"/>
  <c r="Q703" i="1" s="1"/>
  <c r="L704" i="1"/>
  <c r="Q704" i="1" s="1"/>
  <c r="L705" i="1"/>
  <c r="Q705" i="1" s="1"/>
  <c r="L706" i="1"/>
  <c r="Q706" i="1" s="1"/>
  <c r="L707" i="1"/>
  <c r="Q707" i="1" s="1"/>
  <c r="L708" i="1"/>
  <c r="Q708" i="1" s="1"/>
  <c r="L709" i="1"/>
  <c r="Q709" i="1" s="1"/>
  <c r="L710" i="1"/>
  <c r="Q710" i="1" s="1"/>
  <c r="L711" i="1"/>
  <c r="Q711" i="1" s="1"/>
  <c r="L712" i="1"/>
  <c r="Q712" i="1" s="1"/>
  <c r="L713" i="1"/>
  <c r="Q713" i="1" s="1"/>
  <c r="L714" i="1"/>
  <c r="Q714" i="1" s="1"/>
  <c r="L715" i="1"/>
  <c r="Q715" i="1" s="1"/>
  <c r="L716" i="1"/>
  <c r="Q716" i="1" s="1"/>
  <c r="L717" i="1"/>
  <c r="Q717" i="1" s="1"/>
  <c r="L718" i="1"/>
  <c r="Q718" i="1" s="1"/>
  <c r="L719" i="1"/>
  <c r="Q719" i="1" s="1"/>
  <c r="L720" i="1"/>
  <c r="Q720" i="1" s="1"/>
  <c r="L721" i="1"/>
  <c r="Q721" i="1" s="1"/>
  <c r="L722" i="1"/>
  <c r="Q722" i="1" s="1"/>
  <c r="L723" i="1"/>
  <c r="Q723" i="1" s="1"/>
  <c r="L724" i="1"/>
  <c r="Q724" i="1" s="1"/>
  <c r="L725" i="1"/>
  <c r="Q725" i="1" s="1"/>
  <c r="L726" i="1"/>
  <c r="Q726" i="1" s="1"/>
  <c r="L727" i="1"/>
  <c r="Q727" i="1" s="1"/>
  <c r="L728" i="1"/>
  <c r="Q728" i="1" s="1"/>
  <c r="L729" i="1"/>
  <c r="Q729" i="1" s="1"/>
  <c r="L730" i="1"/>
  <c r="Q730" i="1" s="1"/>
  <c r="L731" i="1"/>
  <c r="Q731" i="1" s="1"/>
  <c r="L732" i="1"/>
  <c r="Q732" i="1" s="1"/>
  <c r="L733" i="1"/>
  <c r="Q733" i="1" s="1"/>
  <c r="L734" i="1"/>
  <c r="Q734" i="1" s="1"/>
  <c r="L735" i="1"/>
  <c r="Q735" i="1" s="1"/>
  <c r="L736" i="1"/>
  <c r="Q736" i="1" s="1"/>
  <c r="L737" i="1"/>
  <c r="Q737" i="1" s="1"/>
  <c r="L738" i="1"/>
  <c r="Q738" i="1" s="1"/>
  <c r="L739" i="1"/>
  <c r="Q739" i="1" s="1"/>
  <c r="L740" i="1"/>
  <c r="Q740" i="1" s="1"/>
  <c r="L741" i="1"/>
  <c r="Q741" i="1" s="1"/>
  <c r="L742" i="1"/>
  <c r="Q742" i="1" s="1"/>
  <c r="L743" i="1"/>
  <c r="Q743" i="1" s="1"/>
  <c r="L744" i="1"/>
  <c r="Q744" i="1" s="1"/>
  <c r="L745" i="1"/>
  <c r="Q745" i="1" s="1"/>
  <c r="L746" i="1"/>
  <c r="Q746" i="1" s="1"/>
  <c r="L747" i="1"/>
  <c r="Q747" i="1" s="1"/>
  <c r="L748" i="1"/>
  <c r="Q748" i="1" s="1"/>
  <c r="L749" i="1"/>
  <c r="Q749" i="1" s="1"/>
  <c r="L750" i="1"/>
  <c r="Q750" i="1" s="1"/>
  <c r="L751" i="1"/>
  <c r="Q751" i="1" s="1"/>
  <c r="L752" i="1"/>
  <c r="Q752" i="1" s="1"/>
  <c r="L753" i="1"/>
  <c r="Q753" i="1" s="1"/>
  <c r="L754" i="1"/>
  <c r="Q754" i="1" s="1"/>
  <c r="L755" i="1"/>
  <c r="Q755" i="1" s="1"/>
  <c r="L756" i="1"/>
  <c r="Q756" i="1" s="1"/>
  <c r="L757" i="1"/>
  <c r="Q757" i="1" s="1"/>
  <c r="L758" i="1"/>
  <c r="Q758" i="1" s="1"/>
  <c r="L759" i="1"/>
  <c r="Q759" i="1" s="1"/>
  <c r="L760" i="1"/>
  <c r="Q760" i="1" s="1"/>
  <c r="L761" i="1"/>
  <c r="Q761" i="1" s="1"/>
  <c r="L762" i="1"/>
  <c r="Q762" i="1" s="1"/>
  <c r="L763" i="1"/>
  <c r="Q763" i="1" s="1"/>
  <c r="L764" i="1"/>
  <c r="Q764" i="1" s="1"/>
  <c r="L765" i="1"/>
  <c r="Q765" i="1" s="1"/>
  <c r="L766" i="1"/>
  <c r="Q766" i="1" s="1"/>
  <c r="L767" i="1"/>
  <c r="Q767" i="1" s="1"/>
  <c r="L768" i="1"/>
  <c r="Q768" i="1" s="1"/>
  <c r="L769" i="1"/>
  <c r="Q769" i="1" s="1"/>
  <c r="L770" i="1"/>
  <c r="Q770" i="1" s="1"/>
  <c r="L771" i="1"/>
  <c r="Q771" i="1" s="1"/>
  <c r="L772" i="1"/>
  <c r="Q772" i="1" s="1"/>
  <c r="L773" i="1"/>
  <c r="Q773" i="1" s="1"/>
  <c r="L774" i="1"/>
  <c r="Q774" i="1" s="1"/>
  <c r="L775" i="1"/>
  <c r="Q775" i="1" s="1"/>
  <c r="L776" i="1"/>
  <c r="Q776" i="1" s="1"/>
  <c r="L777" i="1"/>
  <c r="Q777" i="1" s="1"/>
  <c r="L778" i="1"/>
  <c r="Q778" i="1" s="1"/>
  <c r="L779" i="1"/>
  <c r="Q779" i="1" s="1"/>
  <c r="L780" i="1"/>
  <c r="Q780" i="1" s="1"/>
  <c r="L781" i="1"/>
  <c r="Q781" i="1" s="1"/>
  <c r="L782" i="1"/>
  <c r="Q782" i="1" s="1"/>
  <c r="L783" i="1"/>
  <c r="Q783" i="1" s="1"/>
  <c r="L784" i="1"/>
  <c r="Q784" i="1" s="1"/>
  <c r="L785" i="1"/>
  <c r="Q785" i="1" s="1"/>
  <c r="L786" i="1"/>
  <c r="Q786" i="1" s="1"/>
  <c r="L787" i="1"/>
  <c r="Q787" i="1" s="1"/>
  <c r="L788" i="1"/>
  <c r="Q788" i="1" s="1"/>
  <c r="L789" i="1"/>
  <c r="Q789" i="1" s="1"/>
  <c r="L790" i="1"/>
  <c r="Q790" i="1" s="1"/>
  <c r="L791" i="1"/>
  <c r="Q791" i="1" s="1"/>
  <c r="L792" i="1"/>
  <c r="Q792" i="1" s="1"/>
  <c r="L793" i="1"/>
  <c r="Q793" i="1" s="1"/>
  <c r="L794" i="1"/>
  <c r="Q794" i="1" s="1"/>
  <c r="L795" i="1"/>
  <c r="Q795" i="1" s="1"/>
  <c r="L796" i="1"/>
  <c r="Q796" i="1" s="1"/>
  <c r="L797" i="1"/>
  <c r="Q797" i="1" s="1"/>
  <c r="L798" i="1"/>
  <c r="Q798" i="1" s="1"/>
  <c r="L799" i="1"/>
  <c r="Q799" i="1" s="1"/>
  <c r="L800" i="1"/>
  <c r="Q800" i="1" s="1"/>
  <c r="L801" i="1"/>
  <c r="Q801" i="1" s="1"/>
  <c r="L802" i="1"/>
  <c r="Q802" i="1" s="1"/>
  <c r="L803" i="1"/>
  <c r="Q803" i="1" s="1"/>
  <c r="L804" i="1"/>
  <c r="Q804" i="1" s="1"/>
  <c r="L805" i="1"/>
  <c r="Q805" i="1" s="1"/>
  <c r="L806" i="1"/>
  <c r="Q806" i="1" s="1"/>
  <c r="L807" i="1"/>
  <c r="Q807" i="1" s="1"/>
  <c r="L808" i="1"/>
  <c r="Q808" i="1" s="1"/>
  <c r="L809" i="1"/>
  <c r="Q809" i="1" s="1"/>
  <c r="L810" i="1"/>
  <c r="Q810" i="1" s="1"/>
  <c r="L811" i="1"/>
  <c r="Q811" i="1" s="1"/>
  <c r="L812" i="1"/>
  <c r="Q812" i="1" s="1"/>
  <c r="L813" i="1"/>
  <c r="Q813" i="1" s="1"/>
  <c r="L814" i="1"/>
  <c r="Q814" i="1" s="1"/>
  <c r="L815" i="1"/>
  <c r="Q815" i="1" s="1"/>
  <c r="L816" i="1"/>
  <c r="Q816" i="1" s="1"/>
  <c r="L817" i="1"/>
  <c r="Q817" i="1" s="1"/>
  <c r="L818" i="1"/>
  <c r="Q818" i="1" s="1"/>
  <c r="L819" i="1"/>
  <c r="Q819" i="1" s="1"/>
  <c r="L820" i="1"/>
  <c r="Q820" i="1" s="1"/>
  <c r="L821" i="1"/>
  <c r="Q821" i="1" s="1"/>
  <c r="L822" i="1"/>
  <c r="Q822" i="1" s="1"/>
  <c r="L823" i="1"/>
  <c r="Q823" i="1" s="1"/>
  <c r="L824" i="1"/>
  <c r="Q824" i="1" s="1"/>
  <c r="L825" i="1"/>
  <c r="Q825" i="1" s="1"/>
  <c r="L826" i="1"/>
  <c r="Q826" i="1" s="1"/>
  <c r="L827" i="1"/>
  <c r="Q827" i="1" s="1"/>
  <c r="L828" i="1"/>
  <c r="Q828" i="1" s="1"/>
  <c r="L829" i="1"/>
  <c r="Q829" i="1" s="1"/>
  <c r="L830" i="1"/>
  <c r="Q830" i="1" s="1"/>
  <c r="L831" i="1"/>
  <c r="Q831" i="1" s="1"/>
  <c r="L832" i="1"/>
  <c r="Q832" i="1" s="1"/>
  <c r="L833" i="1"/>
  <c r="Q833" i="1" s="1"/>
  <c r="L834" i="1"/>
  <c r="Q834" i="1" s="1"/>
  <c r="L835" i="1"/>
  <c r="Q835" i="1" s="1"/>
  <c r="L836" i="1"/>
  <c r="Q836" i="1" s="1"/>
  <c r="L837" i="1"/>
  <c r="Q837" i="1" s="1"/>
  <c r="L838" i="1"/>
  <c r="Q838" i="1" s="1"/>
  <c r="L839" i="1"/>
  <c r="Q839" i="1" s="1"/>
  <c r="L840" i="1"/>
  <c r="Q840" i="1" s="1"/>
  <c r="L841" i="1"/>
  <c r="Q841" i="1" s="1"/>
  <c r="L842" i="1"/>
  <c r="Q842" i="1" s="1"/>
  <c r="L843" i="1"/>
  <c r="Q843" i="1" s="1"/>
  <c r="L844" i="1"/>
  <c r="Q844" i="1" s="1"/>
  <c r="L845" i="1"/>
  <c r="Q845" i="1" s="1"/>
  <c r="L846" i="1"/>
  <c r="Q846" i="1" s="1"/>
  <c r="L847" i="1"/>
  <c r="Q847" i="1" s="1"/>
  <c r="L848" i="1"/>
  <c r="Q848" i="1" s="1"/>
  <c r="L849" i="1"/>
  <c r="Q849" i="1" s="1"/>
  <c r="L850" i="1"/>
  <c r="Q850" i="1" s="1"/>
  <c r="L851" i="1"/>
  <c r="Q851" i="1" s="1"/>
  <c r="L852" i="1"/>
  <c r="Q852" i="1" s="1"/>
  <c r="L853" i="1"/>
  <c r="Q853" i="1" s="1"/>
  <c r="L854" i="1"/>
  <c r="Q854" i="1" s="1"/>
  <c r="L855" i="1"/>
  <c r="Q855" i="1" s="1"/>
  <c r="L856" i="1"/>
  <c r="Q856" i="1" s="1"/>
  <c r="L857" i="1"/>
  <c r="Q857" i="1" s="1"/>
  <c r="L858" i="1"/>
  <c r="Q858" i="1" s="1"/>
  <c r="L859" i="1"/>
  <c r="Q859" i="1" s="1"/>
  <c r="L860" i="1"/>
  <c r="Q860" i="1" s="1"/>
  <c r="L861" i="1"/>
  <c r="Q861" i="1" s="1"/>
  <c r="L862" i="1"/>
  <c r="Q862" i="1" s="1"/>
  <c r="L863" i="1"/>
  <c r="Q863" i="1" s="1"/>
  <c r="L864" i="1"/>
  <c r="Q864" i="1" s="1"/>
  <c r="L865" i="1"/>
  <c r="Q865" i="1" s="1"/>
  <c r="L866" i="1"/>
  <c r="Q866" i="1" s="1"/>
  <c r="L867" i="1"/>
  <c r="Q867" i="1" s="1"/>
  <c r="L868" i="1"/>
  <c r="Q868" i="1" s="1"/>
  <c r="L869" i="1"/>
  <c r="Q869" i="1" s="1"/>
  <c r="L870" i="1"/>
  <c r="Q870" i="1" s="1"/>
  <c r="L871" i="1"/>
  <c r="Q871" i="1" s="1"/>
  <c r="L872" i="1"/>
  <c r="Q872" i="1" s="1"/>
  <c r="L873" i="1"/>
  <c r="Q873" i="1" s="1"/>
  <c r="L874" i="1"/>
  <c r="Q874" i="1" s="1"/>
  <c r="L875" i="1"/>
  <c r="Q875" i="1" s="1"/>
  <c r="L876" i="1"/>
  <c r="Q876" i="1" s="1"/>
  <c r="L877" i="1"/>
  <c r="Q877" i="1" s="1"/>
  <c r="L878" i="1"/>
  <c r="Q878" i="1" s="1"/>
  <c r="L879" i="1"/>
  <c r="Q879" i="1" s="1"/>
  <c r="L880" i="1"/>
  <c r="Q880" i="1" s="1"/>
  <c r="L881" i="1"/>
  <c r="Q881" i="1" s="1"/>
  <c r="L882" i="1"/>
  <c r="Q882" i="1" s="1"/>
  <c r="L883" i="1"/>
  <c r="Q883" i="1" s="1"/>
  <c r="L884" i="1"/>
  <c r="Q884" i="1" s="1"/>
  <c r="L885" i="1"/>
  <c r="Q885" i="1" s="1"/>
  <c r="L886" i="1"/>
  <c r="Q886" i="1" s="1"/>
  <c r="L887" i="1"/>
  <c r="Q887" i="1" s="1"/>
  <c r="L888" i="1"/>
  <c r="Q888" i="1" s="1"/>
  <c r="L889" i="1"/>
  <c r="Q889" i="1" s="1"/>
  <c r="L890" i="1"/>
  <c r="Q890" i="1" s="1"/>
  <c r="L891" i="1"/>
  <c r="Q891" i="1" s="1"/>
  <c r="L892" i="1"/>
  <c r="Q892" i="1" s="1"/>
  <c r="L893" i="1"/>
  <c r="Q893" i="1" s="1"/>
  <c r="L894" i="1"/>
  <c r="Q894" i="1" s="1"/>
  <c r="L895" i="1"/>
  <c r="Q895" i="1" s="1"/>
  <c r="L896" i="1"/>
  <c r="Q896" i="1" s="1"/>
  <c r="L897" i="1"/>
  <c r="Q897" i="1" s="1"/>
  <c r="L898" i="1"/>
  <c r="Q898" i="1" s="1"/>
  <c r="L899" i="1"/>
  <c r="Q899" i="1" s="1"/>
  <c r="L900" i="1"/>
  <c r="Q900" i="1" s="1"/>
  <c r="L901" i="1"/>
  <c r="Q901" i="1" s="1"/>
  <c r="L902" i="1"/>
  <c r="Q902" i="1" s="1"/>
  <c r="L903" i="1"/>
  <c r="Q903" i="1" s="1"/>
  <c r="L904" i="1"/>
  <c r="Q904" i="1" s="1"/>
  <c r="L905" i="1"/>
  <c r="Q905" i="1" s="1"/>
  <c r="L906" i="1"/>
  <c r="Q906" i="1" s="1"/>
  <c r="L907" i="1"/>
  <c r="Q907" i="1" s="1"/>
  <c r="L908" i="1"/>
  <c r="Q908" i="1" s="1"/>
  <c r="L909" i="1"/>
  <c r="Q909" i="1" s="1"/>
  <c r="L910" i="1"/>
  <c r="Q910" i="1" s="1"/>
  <c r="L911" i="1"/>
  <c r="Q911" i="1" s="1"/>
  <c r="L912" i="1"/>
  <c r="Q912" i="1" s="1"/>
  <c r="L913" i="1"/>
  <c r="Q913" i="1" s="1"/>
  <c r="L914" i="1"/>
  <c r="Q914" i="1" s="1"/>
  <c r="L915" i="1"/>
  <c r="Q915" i="1" s="1"/>
  <c r="L916" i="1"/>
  <c r="Q916" i="1" s="1"/>
  <c r="L917" i="1"/>
  <c r="Q917" i="1" s="1"/>
  <c r="L918" i="1"/>
  <c r="Q918" i="1" s="1"/>
  <c r="L919" i="1"/>
  <c r="Q919" i="1" s="1"/>
  <c r="L920" i="1"/>
  <c r="Q920" i="1" s="1"/>
  <c r="L921" i="1"/>
  <c r="Q921" i="1" s="1"/>
  <c r="L922" i="1"/>
  <c r="Q922" i="1" s="1"/>
  <c r="L923" i="1"/>
  <c r="Q923" i="1" s="1"/>
  <c r="L924" i="1"/>
  <c r="Q924" i="1" s="1"/>
  <c r="L925" i="1"/>
  <c r="Q925" i="1" s="1"/>
  <c r="L926" i="1"/>
  <c r="Q926" i="1" s="1"/>
  <c r="L927" i="1"/>
  <c r="Q927" i="1" s="1"/>
  <c r="L928" i="1"/>
  <c r="Q928" i="1" s="1"/>
  <c r="L929" i="1"/>
  <c r="Q929" i="1" s="1"/>
  <c r="L930" i="1"/>
  <c r="Q930" i="1" s="1"/>
  <c r="L931" i="1"/>
  <c r="Q931" i="1" s="1"/>
  <c r="L932" i="1"/>
  <c r="Q932" i="1" s="1"/>
  <c r="L933" i="1"/>
  <c r="Q933" i="1" s="1"/>
  <c r="L934" i="1"/>
  <c r="Q934" i="1" s="1"/>
  <c r="L935" i="1"/>
  <c r="Q935" i="1" s="1"/>
  <c r="L936" i="1"/>
  <c r="Q936" i="1" s="1"/>
  <c r="L937" i="1"/>
  <c r="Q937" i="1" s="1"/>
  <c r="L938" i="1"/>
  <c r="Q938" i="1" s="1"/>
  <c r="L939" i="1"/>
  <c r="Q939" i="1" s="1"/>
  <c r="L940" i="1"/>
  <c r="Q940" i="1" s="1"/>
  <c r="L941" i="1"/>
  <c r="Q941" i="1" s="1"/>
  <c r="L942" i="1"/>
  <c r="Q942" i="1" s="1"/>
  <c r="L943" i="1"/>
  <c r="Q943" i="1" s="1"/>
  <c r="L944" i="1"/>
  <c r="Q944" i="1" s="1"/>
  <c r="L945" i="1"/>
  <c r="Q945" i="1" s="1"/>
  <c r="L946" i="1"/>
  <c r="Q946" i="1" s="1"/>
  <c r="L947" i="1"/>
  <c r="Q947" i="1" s="1"/>
  <c r="L948" i="1"/>
  <c r="Q948" i="1" s="1"/>
  <c r="L949" i="1"/>
  <c r="Q949" i="1" s="1"/>
  <c r="L950" i="1"/>
  <c r="Q950" i="1" s="1"/>
  <c r="L951" i="1"/>
  <c r="Q951" i="1" s="1"/>
  <c r="L952" i="1"/>
  <c r="Q952" i="1" s="1"/>
  <c r="L953" i="1"/>
  <c r="Q953" i="1" s="1"/>
  <c r="L954" i="1"/>
  <c r="Q954" i="1" s="1"/>
  <c r="L955" i="1"/>
  <c r="Q955" i="1" s="1"/>
  <c r="L956" i="1"/>
  <c r="Q956" i="1" s="1"/>
  <c r="L957" i="1"/>
  <c r="Q957" i="1" s="1"/>
  <c r="L958" i="1"/>
  <c r="Q958" i="1" s="1"/>
  <c r="L959" i="1"/>
  <c r="Q959" i="1" s="1"/>
  <c r="L960" i="1"/>
  <c r="Q960" i="1" s="1"/>
  <c r="L961" i="1"/>
  <c r="Q961" i="1" s="1"/>
  <c r="L962" i="1"/>
  <c r="Q962" i="1" s="1"/>
  <c r="L963" i="1"/>
  <c r="Q963" i="1" s="1"/>
  <c r="L964" i="1"/>
  <c r="Q964" i="1" s="1"/>
  <c r="L965" i="1"/>
  <c r="Q965" i="1" s="1"/>
  <c r="L966" i="1"/>
  <c r="Q966" i="1" s="1"/>
  <c r="L967" i="1"/>
  <c r="Q967" i="1" s="1"/>
  <c r="L968" i="1"/>
  <c r="Q968" i="1" s="1"/>
  <c r="L969" i="1"/>
  <c r="Q969" i="1" s="1"/>
  <c r="L970" i="1"/>
  <c r="Q970" i="1" s="1"/>
  <c r="L971" i="1"/>
  <c r="Q971" i="1" s="1"/>
  <c r="L972" i="1"/>
  <c r="Q972" i="1" s="1"/>
  <c r="L973" i="1"/>
  <c r="Q973" i="1" s="1"/>
  <c r="L974" i="1"/>
  <c r="Q974" i="1" s="1"/>
  <c r="L975" i="1"/>
  <c r="Q975" i="1" s="1"/>
  <c r="L976" i="1"/>
  <c r="Q976" i="1" s="1"/>
  <c r="L977" i="1"/>
  <c r="Q977" i="1" s="1"/>
  <c r="L978" i="1"/>
  <c r="Q978" i="1" s="1"/>
  <c r="L979" i="1"/>
  <c r="Q979" i="1" s="1"/>
  <c r="L980" i="1"/>
  <c r="Q980" i="1" s="1"/>
  <c r="L981" i="1"/>
  <c r="Q981" i="1" s="1"/>
  <c r="L982" i="1"/>
  <c r="Q982" i="1" s="1"/>
  <c r="L983" i="1"/>
  <c r="Q983" i="1" s="1"/>
  <c r="L984" i="1"/>
  <c r="Q984" i="1" s="1"/>
  <c r="L985" i="1"/>
  <c r="Q985" i="1" s="1"/>
  <c r="L986" i="1"/>
  <c r="Q986" i="1" s="1"/>
  <c r="L987" i="1"/>
  <c r="Q987" i="1" s="1"/>
  <c r="L988" i="1"/>
  <c r="Q988" i="1" s="1"/>
  <c r="L989" i="1"/>
  <c r="Q989" i="1" s="1"/>
  <c r="L990" i="1"/>
  <c r="Q990" i="1" s="1"/>
  <c r="L991" i="1"/>
  <c r="Q991" i="1" s="1"/>
  <c r="L992" i="1"/>
  <c r="Q992" i="1" s="1"/>
  <c r="L993" i="1"/>
  <c r="Q993" i="1" s="1"/>
  <c r="L994" i="1"/>
  <c r="Q994" i="1" s="1"/>
  <c r="L995" i="1"/>
  <c r="Q995" i="1" s="1"/>
  <c r="L996" i="1"/>
  <c r="Q996" i="1" s="1"/>
  <c r="L997" i="1"/>
  <c r="Q997" i="1" s="1"/>
  <c r="L998" i="1"/>
  <c r="Q998" i="1" s="1"/>
  <c r="L999" i="1"/>
  <c r="Q999" i="1" s="1"/>
  <c r="L1000" i="1"/>
  <c r="Q1000" i="1" s="1"/>
  <c r="L1001" i="1"/>
  <c r="Q1001" i="1" s="1"/>
  <c r="L1002" i="1"/>
  <c r="Q1002" i="1" s="1"/>
  <c r="L1003" i="1"/>
  <c r="Q1003" i="1" s="1"/>
  <c r="L1004" i="1"/>
  <c r="Q1004" i="1" s="1"/>
  <c r="L1005" i="1"/>
  <c r="Q1005" i="1" s="1"/>
  <c r="L1006" i="1"/>
  <c r="Q1006" i="1" s="1"/>
  <c r="L1007" i="1"/>
  <c r="Q1007" i="1" s="1"/>
  <c r="L1008" i="1"/>
  <c r="Q1008" i="1" s="1"/>
  <c r="L1009" i="1"/>
  <c r="Q1009" i="1" s="1"/>
  <c r="L1010" i="1"/>
  <c r="Q1010" i="1" s="1"/>
  <c r="L1011" i="1"/>
  <c r="Q1011" i="1" s="1"/>
  <c r="L1012" i="1"/>
  <c r="Q1012" i="1" s="1"/>
  <c r="L1013" i="1"/>
  <c r="Q1013" i="1" s="1"/>
  <c r="L1014" i="1"/>
  <c r="Q1014" i="1" s="1"/>
  <c r="L1015" i="1"/>
  <c r="Q1015" i="1" s="1"/>
  <c r="L1016" i="1"/>
  <c r="Q1016" i="1" s="1"/>
  <c r="L1017" i="1"/>
  <c r="Q1017" i="1" s="1"/>
  <c r="L1018" i="1"/>
  <c r="Q1018" i="1" s="1"/>
  <c r="L1019" i="1"/>
  <c r="Q1019" i="1" s="1"/>
  <c r="L1020" i="1"/>
  <c r="Q1020" i="1" s="1"/>
  <c r="L1021" i="1"/>
  <c r="Q1021" i="1" s="1"/>
  <c r="L1022" i="1"/>
  <c r="Q1022" i="1" s="1"/>
  <c r="L1023" i="1"/>
  <c r="Q1023" i="1" s="1"/>
  <c r="L1024" i="1"/>
  <c r="Q1024" i="1" s="1"/>
  <c r="L1025" i="1"/>
  <c r="Q1025" i="1" s="1"/>
  <c r="L1026" i="1"/>
  <c r="Q1026" i="1" s="1"/>
  <c r="L1027" i="1"/>
  <c r="Q1027" i="1" s="1"/>
  <c r="L1028" i="1"/>
  <c r="Q1028" i="1" s="1"/>
  <c r="L1029" i="1"/>
  <c r="Q1029" i="1" s="1"/>
  <c r="L1030" i="1"/>
  <c r="Q1030" i="1" s="1"/>
  <c r="L1031" i="1"/>
  <c r="Q1031" i="1" s="1"/>
  <c r="L1032" i="1"/>
  <c r="Q1032" i="1" s="1"/>
  <c r="L1033" i="1"/>
  <c r="Q1033" i="1" s="1"/>
  <c r="L1034" i="1"/>
  <c r="Q1034" i="1" s="1"/>
  <c r="L1035" i="1"/>
  <c r="Q1035" i="1" s="1"/>
  <c r="L1036" i="1"/>
  <c r="Q1036" i="1" s="1"/>
  <c r="L1037" i="1"/>
  <c r="Q1037" i="1" s="1"/>
  <c r="L1038" i="1"/>
  <c r="Q1038" i="1" s="1"/>
  <c r="L1039" i="1"/>
  <c r="Q1039" i="1" s="1"/>
  <c r="L1040" i="1"/>
  <c r="Q1040" i="1" s="1"/>
  <c r="L1041" i="1"/>
  <c r="Q1041" i="1" s="1"/>
  <c r="L1042" i="1"/>
  <c r="Q1042" i="1" s="1"/>
  <c r="L1043" i="1"/>
  <c r="Q1043" i="1" s="1"/>
  <c r="L1044" i="1"/>
  <c r="Q1044" i="1" s="1"/>
  <c r="L1045" i="1"/>
  <c r="Q1045" i="1" s="1"/>
  <c r="L1046" i="1"/>
  <c r="Q1046" i="1" s="1"/>
  <c r="L1047" i="1"/>
  <c r="Q1047" i="1" s="1"/>
  <c r="L1048" i="1"/>
  <c r="Q1048" i="1" s="1"/>
  <c r="L1049" i="1"/>
  <c r="Q1049" i="1" s="1"/>
  <c r="L1050" i="1"/>
  <c r="Q1050" i="1" s="1"/>
  <c r="L1051" i="1"/>
  <c r="Q1051" i="1" s="1"/>
  <c r="L1052" i="1"/>
  <c r="Q1052" i="1" s="1"/>
  <c r="L1053" i="1"/>
  <c r="Q1053" i="1" s="1"/>
  <c r="L1054" i="1"/>
  <c r="Q1054" i="1" s="1"/>
  <c r="L1055" i="1"/>
  <c r="Q1055" i="1" s="1"/>
  <c r="L1056" i="1"/>
  <c r="Q1056" i="1" s="1"/>
  <c r="L1057" i="1"/>
  <c r="Q1057" i="1" s="1"/>
  <c r="L1058" i="1"/>
  <c r="Q1058" i="1" s="1"/>
  <c r="L1059" i="1"/>
  <c r="Q1059" i="1" s="1"/>
  <c r="L1060" i="1"/>
  <c r="Q1060" i="1" s="1"/>
  <c r="L1061" i="1"/>
  <c r="Q1061" i="1" s="1"/>
  <c r="L1062" i="1"/>
  <c r="Q1062" i="1" s="1"/>
  <c r="L1063" i="1"/>
  <c r="Q1063" i="1" s="1"/>
  <c r="L1064" i="1"/>
  <c r="Q1064" i="1" s="1"/>
  <c r="L1065" i="1"/>
  <c r="Q1065" i="1" s="1"/>
  <c r="L1066" i="1"/>
  <c r="Q1066" i="1" s="1"/>
  <c r="L1067" i="1"/>
  <c r="Q1067" i="1" s="1"/>
  <c r="L1068" i="1"/>
  <c r="Q1068" i="1" s="1"/>
  <c r="L1069" i="1"/>
  <c r="Q1069" i="1" s="1"/>
  <c r="L1070" i="1"/>
  <c r="Q1070" i="1" s="1"/>
  <c r="L1071" i="1"/>
  <c r="Q1071" i="1" s="1"/>
  <c r="L1072" i="1"/>
  <c r="Q1072" i="1" s="1"/>
  <c r="L1073" i="1"/>
  <c r="Q1073" i="1" s="1"/>
  <c r="L1074" i="1"/>
  <c r="Q1074" i="1" s="1"/>
  <c r="L1075" i="1"/>
  <c r="Q1075" i="1" s="1"/>
  <c r="L1076" i="1"/>
  <c r="Q1076" i="1" s="1"/>
  <c r="L1077" i="1"/>
  <c r="Q1077" i="1" s="1"/>
  <c r="L1078" i="1"/>
  <c r="Q1078" i="1" s="1"/>
  <c r="L1079" i="1"/>
  <c r="Q1079" i="1" s="1"/>
  <c r="L1080" i="1"/>
  <c r="Q1080" i="1" s="1"/>
  <c r="L1081" i="1"/>
  <c r="Q1081" i="1" s="1"/>
  <c r="L1082" i="1"/>
  <c r="Q1082" i="1" s="1"/>
  <c r="L1083" i="1"/>
  <c r="Q1083" i="1" s="1"/>
  <c r="L1084" i="1"/>
  <c r="Q1084" i="1" s="1"/>
  <c r="L1085" i="1"/>
  <c r="Q1085" i="1" s="1"/>
  <c r="L1086" i="1"/>
  <c r="Q1086" i="1" s="1"/>
  <c r="L1087" i="1"/>
  <c r="Q1087" i="1" s="1"/>
  <c r="L1088" i="1"/>
  <c r="Q1088" i="1" s="1"/>
  <c r="L1089" i="1"/>
  <c r="Q1089" i="1" s="1"/>
  <c r="L1090" i="1"/>
  <c r="Q1090" i="1" s="1"/>
  <c r="L1091" i="1"/>
  <c r="Q1091" i="1" s="1"/>
  <c r="L1092" i="1"/>
  <c r="Q1092" i="1" s="1"/>
  <c r="L1093" i="1"/>
  <c r="Q1093" i="1" s="1"/>
  <c r="L1094" i="1"/>
  <c r="Q1094" i="1" s="1"/>
  <c r="L1095" i="1"/>
  <c r="Q1095" i="1" s="1"/>
  <c r="L1096" i="1"/>
  <c r="Q1096" i="1" s="1"/>
  <c r="L1097" i="1"/>
  <c r="Q1097" i="1" s="1"/>
  <c r="L1098" i="1"/>
  <c r="Q1098" i="1" s="1"/>
  <c r="L1099" i="1"/>
  <c r="Q1099" i="1" s="1"/>
  <c r="L1100" i="1"/>
  <c r="Q1100" i="1" s="1"/>
  <c r="L1101" i="1"/>
  <c r="Q1101" i="1" s="1"/>
  <c r="L1102" i="1"/>
  <c r="Q1102" i="1" s="1"/>
  <c r="L1103" i="1"/>
  <c r="Q1103" i="1" s="1"/>
  <c r="L1104" i="1"/>
  <c r="Q1104" i="1" s="1"/>
  <c r="L1105" i="1"/>
  <c r="Q1105" i="1" s="1"/>
  <c r="L1106" i="1"/>
  <c r="Q1106" i="1" s="1"/>
  <c r="L1107" i="1"/>
  <c r="Q1107" i="1" s="1"/>
  <c r="L1108" i="1"/>
  <c r="Q1108" i="1" s="1"/>
  <c r="L1109" i="1"/>
  <c r="Q1109" i="1" s="1"/>
  <c r="L1110" i="1"/>
  <c r="Q1110" i="1" s="1"/>
  <c r="L1111" i="1"/>
  <c r="Q1111" i="1" s="1"/>
  <c r="L1112" i="1"/>
  <c r="Q1112" i="1" s="1"/>
  <c r="L1113" i="1"/>
  <c r="Q1113" i="1" s="1"/>
  <c r="L1114" i="1"/>
  <c r="Q1114" i="1" s="1"/>
  <c r="L1115" i="1"/>
  <c r="Q1115" i="1" s="1"/>
  <c r="L1116" i="1"/>
  <c r="Q1116" i="1" s="1"/>
  <c r="L1117" i="1"/>
  <c r="Q1117" i="1" s="1"/>
  <c r="L1118" i="1"/>
  <c r="Q1118" i="1" s="1"/>
  <c r="L1119" i="1"/>
  <c r="Q1119" i="1" s="1"/>
  <c r="L1120" i="1"/>
  <c r="Q1120" i="1" s="1"/>
  <c r="L1121" i="1"/>
  <c r="Q1121" i="1" s="1"/>
  <c r="L1122" i="1"/>
  <c r="Q1122" i="1" s="1"/>
  <c r="L1123" i="1"/>
  <c r="Q1123" i="1" s="1"/>
  <c r="L1124" i="1"/>
  <c r="Q1124" i="1" s="1"/>
  <c r="L1125" i="1"/>
  <c r="Q1125" i="1" s="1"/>
  <c r="L1126" i="1"/>
  <c r="Q1126" i="1" s="1"/>
  <c r="L1127" i="1"/>
  <c r="Q1127" i="1" s="1"/>
  <c r="L1128" i="1"/>
  <c r="Q1128" i="1" s="1"/>
  <c r="L1129" i="1"/>
  <c r="Q1129" i="1" s="1"/>
  <c r="L1130" i="1"/>
  <c r="Q1130" i="1" s="1"/>
  <c r="L1131" i="1"/>
  <c r="Q1131" i="1" s="1"/>
  <c r="L1132" i="1"/>
  <c r="Q1132" i="1" s="1"/>
  <c r="L1133" i="1"/>
  <c r="Q1133" i="1" s="1"/>
  <c r="L1134" i="1"/>
  <c r="Q1134" i="1" s="1"/>
  <c r="L1135" i="1"/>
  <c r="Q1135" i="1" s="1"/>
  <c r="L1136" i="1"/>
  <c r="Q1136" i="1" s="1"/>
  <c r="L1137" i="1"/>
  <c r="Q1137" i="1" s="1"/>
  <c r="L1138" i="1"/>
  <c r="Q1138" i="1" s="1"/>
  <c r="L1139" i="1"/>
  <c r="Q1139" i="1" s="1"/>
  <c r="L1140" i="1"/>
  <c r="Q1140" i="1" s="1"/>
  <c r="L1141" i="1"/>
  <c r="Q1141" i="1" s="1"/>
  <c r="L1142" i="1"/>
  <c r="Q1142" i="1" s="1"/>
  <c r="L1143" i="1"/>
  <c r="Q1143" i="1" s="1"/>
  <c r="L1144" i="1"/>
  <c r="Q1144" i="1" s="1"/>
  <c r="L1145" i="1"/>
  <c r="Q1145" i="1" s="1"/>
  <c r="L1146" i="1"/>
  <c r="Q1146" i="1" s="1"/>
  <c r="L1147" i="1"/>
  <c r="Q1147" i="1" s="1"/>
  <c r="L1148" i="1"/>
  <c r="Q1148" i="1" s="1"/>
  <c r="L1149" i="1"/>
  <c r="Q1149" i="1" s="1"/>
  <c r="L1150" i="1"/>
  <c r="Q1150" i="1" s="1"/>
  <c r="L1151" i="1"/>
  <c r="Q1151" i="1" s="1"/>
  <c r="L1152" i="1"/>
  <c r="Q1152" i="1" s="1"/>
  <c r="L1153" i="1"/>
  <c r="Q1153" i="1" s="1"/>
  <c r="L1154" i="1"/>
  <c r="Q1154" i="1" s="1"/>
  <c r="L1155" i="1"/>
  <c r="Q1155" i="1" s="1"/>
  <c r="L1156" i="1"/>
  <c r="Q1156" i="1" s="1"/>
  <c r="L1157" i="1"/>
  <c r="Q1157" i="1" s="1"/>
  <c r="L1158" i="1"/>
  <c r="Q1158" i="1" s="1"/>
  <c r="L1159" i="1"/>
  <c r="Q1159" i="1" s="1"/>
  <c r="L1160" i="1"/>
  <c r="Q1160" i="1" s="1"/>
  <c r="L1161" i="1"/>
  <c r="Q1161" i="1" s="1"/>
  <c r="L1162" i="1"/>
  <c r="Q1162" i="1" s="1"/>
  <c r="L1163" i="1"/>
  <c r="Q1163" i="1" s="1"/>
  <c r="L1164" i="1"/>
  <c r="Q1164" i="1" s="1"/>
  <c r="L1165" i="1"/>
  <c r="Q1165" i="1" s="1"/>
  <c r="L1166" i="1"/>
  <c r="Q1166" i="1" s="1"/>
  <c r="L1167" i="1"/>
  <c r="Q1167" i="1" s="1"/>
  <c r="L1168" i="1"/>
  <c r="Q1168" i="1" s="1"/>
  <c r="L1169" i="1"/>
  <c r="Q1169" i="1" s="1"/>
  <c r="L1170" i="1"/>
  <c r="Q1170" i="1" s="1"/>
  <c r="L1171" i="1"/>
  <c r="Q1171" i="1" s="1"/>
  <c r="L1172" i="1"/>
  <c r="Q1172" i="1" s="1"/>
  <c r="L1173" i="1"/>
  <c r="Q1173" i="1" s="1"/>
  <c r="L1174" i="1"/>
  <c r="Q1174" i="1" s="1"/>
  <c r="L1175" i="1"/>
  <c r="Q1175" i="1" s="1"/>
  <c r="L1176" i="1"/>
  <c r="Q1176" i="1" s="1"/>
  <c r="L1177" i="1"/>
  <c r="Q1177" i="1" s="1"/>
  <c r="L1178" i="1"/>
  <c r="Q1178" i="1" s="1"/>
  <c r="L1179" i="1"/>
  <c r="Q1179" i="1" s="1"/>
  <c r="L1180" i="1"/>
  <c r="Q1180" i="1" s="1"/>
  <c r="L1181" i="1"/>
  <c r="Q1181" i="1" s="1"/>
  <c r="L1182" i="1"/>
  <c r="Q1182" i="1" s="1"/>
  <c r="L1183" i="1"/>
  <c r="Q1183" i="1" s="1"/>
  <c r="L1184" i="1"/>
  <c r="Q1184" i="1" s="1"/>
  <c r="L1185" i="1"/>
  <c r="Q1185" i="1" s="1"/>
  <c r="L1186" i="1"/>
  <c r="Q1186" i="1" s="1"/>
  <c r="L1187" i="1"/>
  <c r="Q1187" i="1" s="1"/>
  <c r="L1188" i="1"/>
  <c r="Q1188" i="1" s="1"/>
  <c r="L1189" i="1"/>
  <c r="Q1189" i="1" s="1"/>
  <c r="L1190" i="1"/>
  <c r="Q1190" i="1" s="1"/>
  <c r="L1191" i="1"/>
  <c r="Q1191" i="1" s="1"/>
  <c r="L1192" i="1"/>
  <c r="Q1192" i="1" s="1"/>
  <c r="L1193" i="1"/>
  <c r="Q1193" i="1" s="1"/>
  <c r="L1194" i="1"/>
  <c r="Q1194" i="1" s="1"/>
  <c r="L1195" i="1"/>
  <c r="Q1195" i="1" s="1"/>
  <c r="L1196" i="1"/>
  <c r="Q1196" i="1" s="1"/>
  <c r="L1197" i="1"/>
  <c r="Q1197" i="1" s="1"/>
  <c r="L1198" i="1"/>
  <c r="Q1198" i="1" s="1"/>
  <c r="L1199" i="1"/>
  <c r="Q1199" i="1" s="1"/>
  <c r="L1200" i="1"/>
  <c r="Q1200" i="1" s="1"/>
  <c r="L1201" i="1"/>
  <c r="Q1201" i="1" s="1"/>
  <c r="L1202" i="1"/>
  <c r="Q1202" i="1" s="1"/>
  <c r="L1203" i="1"/>
  <c r="Q1203" i="1" s="1"/>
  <c r="L1204" i="1"/>
  <c r="Q1204" i="1" s="1"/>
  <c r="L1205" i="1"/>
  <c r="Q1205" i="1" s="1"/>
  <c r="L1206" i="1"/>
  <c r="Q1206" i="1" s="1"/>
  <c r="L1207" i="1"/>
  <c r="Q1207" i="1" s="1"/>
  <c r="L1208" i="1"/>
  <c r="Q1208" i="1" s="1"/>
  <c r="L1209" i="1"/>
  <c r="Q1209" i="1" s="1"/>
  <c r="L1210" i="1"/>
  <c r="Q1210" i="1" s="1"/>
  <c r="L1211" i="1"/>
  <c r="Q1211" i="1" s="1"/>
  <c r="L1212" i="1"/>
  <c r="Q1212" i="1" s="1"/>
  <c r="L1213" i="1"/>
  <c r="Q1213" i="1" s="1"/>
  <c r="L1214" i="1"/>
  <c r="Q1214" i="1" s="1"/>
  <c r="L1215" i="1"/>
  <c r="Q1215" i="1" s="1"/>
  <c r="L1216" i="1"/>
  <c r="Q1216" i="1" s="1"/>
  <c r="L1217" i="1"/>
  <c r="Q1217" i="1" s="1"/>
  <c r="L1218" i="1"/>
  <c r="Q1218" i="1" s="1"/>
  <c r="L1219" i="1"/>
  <c r="Q1219" i="1" s="1"/>
  <c r="L1220" i="1"/>
  <c r="Q1220" i="1" s="1"/>
  <c r="L1221" i="1"/>
  <c r="Q1221" i="1" s="1"/>
  <c r="L1222" i="1"/>
  <c r="Q1222" i="1" s="1"/>
  <c r="L1223" i="1"/>
  <c r="Q1223" i="1" s="1"/>
  <c r="L1224" i="1"/>
  <c r="Q1224" i="1" s="1"/>
  <c r="L1225" i="1"/>
  <c r="Q1225" i="1" s="1"/>
  <c r="L1226" i="1"/>
  <c r="Q1226" i="1" s="1"/>
  <c r="L1227" i="1"/>
  <c r="Q1227" i="1" s="1"/>
  <c r="L1228" i="1"/>
  <c r="Q1228" i="1" s="1"/>
  <c r="L1229" i="1"/>
  <c r="Q1229" i="1" s="1"/>
  <c r="L1230" i="1"/>
  <c r="Q1230" i="1" s="1"/>
  <c r="L1231" i="1"/>
  <c r="Q1231" i="1" s="1"/>
  <c r="L1232" i="1"/>
  <c r="Q1232" i="1" s="1"/>
  <c r="L1233" i="1"/>
  <c r="Q1233" i="1" s="1"/>
  <c r="L1234" i="1"/>
  <c r="Q1234" i="1" s="1"/>
  <c r="L1235" i="1"/>
  <c r="Q1235" i="1" s="1"/>
  <c r="L1236" i="1"/>
  <c r="Q1236" i="1" s="1"/>
  <c r="L1237" i="1"/>
  <c r="Q1237" i="1" s="1"/>
  <c r="L1238" i="1"/>
  <c r="Q1238" i="1" s="1"/>
  <c r="L1239" i="1"/>
  <c r="Q1239" i="1" s="1"/>
  <c r="L1240" i="1"/>
  <c r="Q1240" i="1" s="1"/>
  <c r="L1241" i="1"/>
  <c r="Q1241" i="1" s="1"/>
  <c r="L1242" i="1"/>
  <c r="Q1242" i="1" s="1"/>
  <c r="L1243" i="1"/>
  <c r="Q1243" i="1" s="1"/>
  <c r="L1244" i="1"/>
  <c r="Q1244" i="1" s="1"/>
  <c r="L1245" i="1"/>
  <c r="Q1245" i="1" s="1"/>
  <c r="L1246" i="1"/>
  <c r="Q1246" i="1" s="1"/>
  <c r="L1247" i="1"/>
  <c r="Q1247" i="1" s="1"/>
  <c r="L1248" i="1"/>
  <c r="Q1248" i="1" s="1"/>
  <c r="L1249" i="1"/>
  <c r="Q1249" i="1" s="1"/>
  <c r="L1250" i="1"/>
  <c r="Q1250" i="1" s="1"/>
  <c r="L1251" i="1"/>
  <c r="Q1251" i="1" s="1"/>
  <c r="L1252" i="1"/>
  <c r="Q1252" i="1" s="1"/>
  <c r="L1253" i="1"/>
  <c r="Q1253" i="1" s="1"/>
  <c r="L1254" i="1"/>
  <c r="Q1254" i="1" s="1"/>
  <c r="L1255" i="1"/>
  <c r="Q1255" i="1" s="1"/>
  <c r="L1256" i="1"/>
  <c r="Q1256" i="1" s="1"/>
  <c r="L1257" i="1"/>
  <c r="Q1257" i="1" s="1"/>
  <c r="L1258" i="1"/>
  <c r="Q1258" i="1" s="1"/>
  <c r="L1259" i="1"/>
  <c r="Q1259" i="1" s="1"/>
  <c r="L1260" i="1"/>
  <c r="Q1260" i="1" s="1"/>
  <c r="L1261" i="1"/>
  <c r="Q1261" i="1" s="1"/>
  <c r="L1262" i="1"/>
  <c r="Q1262" i="1" s="1"/>
  <c r="L1263" i="1"/>
  <c r="Q1263" i="1" s="1"/>
  <c r="L1264" i="1"/>
  <c r="Q1264" i="1" s="1"/>
  <c r="L1265" i="1"/>
  <c r="Q1265" i="1" s="1"/>
  <c r="L1266" i="1"/>
  <c r="Q1266" i="1" s="1"/>
  <c r="L1267" i="1"/>
  <c r="Q1267" i="1" s="1"/>
  <c r="L1268" i="1"/>
  <c r="Q1268" i="1" s="1"/>
  <c r="L1269" i="1"/>
  <c r="Q1269" i="1" s="1"/>
  <c r="L1270" i="1"/>
  <c r="Q1270" i="1" s="1"/>
  <c r="L1271" i="1"/>
  <c r="Q1271" i="1" s="1"/>
  <c r="L1272" i="1"/>
  <c r="Q1272" i="1" s="1"/>
  <c r="L1273" i="1"/>
  <c r="Q1273" i="1" s="1"/>
  <c r="L1274" i="1"/>
  <c r="Q1274" i="1" s="1"/>
  <c r="L1275" i="1"/>
  <c r="Q1275" i="1" s="1"/>
  <c r="L1276" i="1"/>
  <c r="Q1276" i="1" s="1"/>
  <c r="L1277" i="1"/>
  <c r="Q1277" i="1" s="1"/>
  <c r="L1278" i="1"/>
  <c r="Q1278" i="1" s="1"/>
  <c r="L1279" i="1"/>
  <c r="Q1279" i="1" s="1"/>
  <c r="L1280" i="1"/>
  <c r="Q1280" i="1" s="1"/>
  <c r="L1281" i="1"/>
  <c r="Q1281" i="1" s="1"/>
  <c r="L1282" i="1"/>
  <c r="Q1282" i="1" s="1"/>
  <c r="L1283" i="1"/>
  <c r="Q1283" i="1" s="1"/>
  <c r="L1284" i="1"/>
  <c r="Q1284" i="1" s="1"/>
  <c r="L1285" i="1"/>
  <c r="Q1285" i="1" s="1"/>
  <c r="L1286" i="1"/>
  <c r="Q1286" i="1" s="1"/>
  <c r="L1287" i="1"/>
  <c r="Q1287" i="1" s="1"/>
  <c r="L1288" i="1"/>
  <c r="Q1288" i="1" s="1"/>
  <c r="L1289" i="1"/>
  <c r="Q1289" i="1" s="1"/>
  <c r="L1290" i="1"/>
  <c r="Q1290" i="1" s="1"/>
  <c r="L1291" i="1"/>
  <c r="Q1291" i="1" s="1"/>
  <c r="L1292" i="1"/>
  <c r="Q1292" i="1" s="1"/>
  <c r="L1293" i="1"/>
  <c r="Q1293" i="1" s="1"/>
  <c r="L1294" i="1"/>
  <c r="Q1294" i="1" s="1"/>
  <c r="L1295" i="1"/>
  <c r="Q1295" i="1" s="1"/>
  <c r="L1296" i="1"/>
  <c r="Q1296" i="1" s="1"/>
  <c r="L1297" i="1"/>
  <c r="Q1297" i="1" s="1"/>
  <c r="L1298" i="1"/>
  <c r="Q1298" i="1" s="1"/>
  <c r="L1299" i="1"/>
  <c r="Q1299" i="1" s="1"/>
  <c r="L1300" i="1"/>
  <c r="Q1300" i="1" s="1"/>
  <c r="L1301" i="1"/>
  <c r="Q1301" i="1" s="1"/>
  <c r="L1302" i="1"/>
  <c r="Q1302" i="1" s="1"/>
  <c r="L1303" i="1"/>
  <c r="Q1303" i="1" s="1"/>
  <c r="L1304" i="1"/>
  <c r="Q1304" i="1" s="1"/>
  <c r="L1305" i="1"/>
  <c r="Q1305" i="1" s="1"/>
  <c r="L1306" i="1"/>
  <c r="Q1306" i="1" s="1"/>
  <c r="L1307" i="1"/>
  <c r="Q1307" i="1" s="1"/>
  <c r="L1308" i="1"/>
  <c r="Q1308" i="1" s="1"/>
  <c r="L1309" i="1"/>
  <c r="Q1309" i="1" s="1"/>
  <c r="L1310" i="1"/>
  <c r="Q1310" i="1" s="1"/>
  <c r="L1311" i="1"/>
  <c r="Q1311" i="1" s="1"/>
  <c r="L1312" i="1"/>
  <c r="Q1312" i="1" s="1"/>
  <c r="L1313" i="1"/>
  <c r="Q1313" i="1" s="1"/>
  <c r="L1314" i="1"/>
  <c r="Q1314" i="1" s="1"/>
  <c r="L1315" i="1"/>
  <c r="Q1315" i="1" s="1"/>
  <c r="L1316" i="1"/>
  <c r="Q1316" i="1" s="1"/>
  <c r="L1317" i="1"/>
  <c r="Q1317" i="1" s="1"/>
  <c r="L1318" i="1"/>
  <c r="Q1318" i="1" s="1"/>
  <c r="L1319" i="1"/>
  <c r="Q1319" i="1" s="1"/>
  <c r="L1320" i="1"/>
  <c r="Q1320" i="1" s="1"/>
  <c r="L1321" i="1"/>
  <c r="Q1321" i="1" s="1"/>
  <c r="L1322" i="1"/>
  <c r="Q1322" i="1" s="1"/>
  <c r="L1323" i="1"/>
  <c r="Q1323" i="1" s="1"/>
  <c r="L1324" i="1"/>
  <c r="Q1324" i="1" s="1"/>
  <c r="L1325" i="1"/>
  <c r="Q1325" i="1" s="1"/>
  <c r="L1326" i="1"/>
  <c r="Q1326" i="1" s="1"/>
  <c r="L1327" i="1"/>
  <c r="Q1327" i="1" s="1"/>
  <c r="L1328" i="1"/>
  <c r="Q1328" i="1" s="1"/>
  <c r="L1329" i="1"/>
  <c r="Q1329" i="1" s="1"/>
  <c r="L1330" i="1"/>
  <c r="Q1330" i="1" s="1"/>
  <c r="L1331" i="1"/>
  <c r="Q1331" i="1" s="1"/>
  <c r="L1332" i="1"/>
  <c r="Q1332" i="1" s="1"/>
  <c r="L1333" i="1"/>
  <c r="Q1333" i="1" s="1"/>
  <c r="L1334" i="1"/>
  <c r="Q1334" i="1" s="1"/>
  <c r="L1335" i="1"/>
  <c r="Q1335" i="1" s="1"/>
  <c r="L1336" i="1"/>
  <c r="Q1336" i="1" s="1"/>
  <c r="L1337" i="1"/>
  <c r="Q1337" i="1" s="1"/>
  <c r="L1338" i="1"/>
  <c r="Q1338" i="1" s="1"/>
  <c r="L1339" i="1"/>
  <c r="Q1339" i="1" s="1"/>
  <c r="L1340" i="1"/>
  <c r="Q1340" i="1" s="1"/>
  <c r="L1341" i="1"/>
  <c r="Q1341" i="1" s="1"/>
  <c r="L1342" i="1"/>
  <c r="Q1342" i="1" s="1"/>
  <c r="L1343" i="1"/>
  <c r="Q1343" i="1" s="1"/>
  <c r="L1344" i="1"/>
  <c r="Q1344" i="1" s="1"/>
  <c r="L1345" i="1"/>
  <c r="Q1345" i="1" s="1"/>
  <c r="L1346" i="1"/>
  <c r="Q1346" i="1" s="1"/>
  <c r="L1347" i="1"/>
  <c r="Q1347" i="1" s="1"/>
  <c r="L1348" i="1"/>
  <c r="Q1348" i="1" s="1"/>
  <c r="L1349" i="1"/>
  <c r="Q1349" i="1" s="1"/>
  <c r="L1350" i="1"/>
  <c r="Q1350" i="1" s="1"/>
  <c r="L1351" i="1"/>
  <c r="Q1351" i="1" s="1"/>
  <c r="L1352" i="1"/>
  <c r="Q1352" i="1" s="1"/>
  <c r="L1353" i="1"/>
  <c r="Q1353" i="1" s="1"/>
  <c r="L1354" i="1"/>
  <c r="Q1354" i="1" s="1"/>
  <c r="L1355" i="1"/>
  <c r="Q1355" i="1" s="1"/>
  <c r="L1356" i="1"/>
  <c r="Q1356" i="1" s="1"/>
  <c r="L1357" i="1"/>
  <c r="Q1357" i="1" s="1"/>
  <c r="L1358" i="1"/>
  <c r="Q1358" i="1" s="1"/>
  <c r="L1359" i="1"/>
  <c r="Q1359" i="1" s="1"/>
  <c r="L1360" i="1"/>
  <c r="Q1360" i="1" s="1"/>
  <c r="L1361" i="1"/>
  <c r="Q1361" i="1" s="1"/>
  <c r="L1362" i="1"/>
  <c r="Q1362" i="1" s="1"/>
  <c r="L1363" i="1"/>
  <c r="Q1363" i="1" s="1"/>
  <c r="L1364" i="1"/>
  <c r="Q1364" i="1" s="1"/>
  <c r="L1365" i="1"/>
  <c r="Q1365" i="1" s="1"/>
  <c r="L1366" i="1"/>
  <c r="Q1366" i="1" s="1"/>
  <c r="L1367" i="1"/>
  <c r="Q1367" i="1" s="1"/>
  <c r="L1368" i="1"/>
  <c r="Q1368" i="1" s="1"/>
  <c r="L1369" i="1"/>
  <c r="Q1369" i="1" s="1"/>
  <c r="L1370" i="1"/>
  <c r="Q1370" i="1" s="1"/>
  <c r="L1371" i="1"/>
  <c r="Q1371" i="1" s="1"/>
  <c r="L1372" i="1"/>
  <c r="Q1372" i="1" s="1"/>
  <c r="L1373" i="1"/>
  <c r="Q1373" i="1" s="1"/>
  <c r="L1374" i="1"/>
  <c r="Q1374" i="1" s="1"/>
  <c r="L1375" i="1"/>
  <c r="Q1375" i="1" s="1"/>
  <c r="L1376" i="1"/>
  <c r="Q1376" i="1" s="1"/>
  <c r="L1377" i="1"/>
  <c r="Q1377" i="1" s="1"/>
  <c r="L1378" i="1"/>
  <c r="Q1378" i="1" s="1"/>
  <c r="L1379" i="1"/>
  <c r="Q1379" i="1" s="1"/>
  <c r="L1380" i="1"/>
  <c r="Q1380" i="1" s="1"/>
  <c r="L1381" i="1"/>
  <c r="Q1381" i="1" s="1"/>
  <c r="L1382" i="1"/>
  <c r="Q1382" i="1" s="1"/>
  <c r="L1383" i="1"/>
  <c r="Q1383" i="1" s="1"/>
  <c r="L1384" i="1"/>
  <c r="Q1384" i="1" s="1"/>
  <c r="L1385" i="1"/>
  <c r="Q1385" i="1" s="1"/>
  <c r="L1386" i="1"/>
  <c r="Q1386" i="1" s="1"/>
  <c r="L1387" i="1"/>
  <c r="Q1387" i="1" s="1"/>
  <c r="L1388" i="1"/>
  <c r="Q1388" i="1" s="1"/>
  <c r="L1389" i="1"/>
  <c r="Q1389" i="1" s="1"/>
  <c r="L1390" i="1"/>
  <c r="Q1390" i="1" s="1"/>
  <c r="L1391" i="1"/>
  <c r="Q1391" i="1" s="1"/>
  <c r="L1392" i="1"/>
  <c r="Q1392" i="1" s="1"/>
  <c r="L1393" i="1"/>
  <c r="Q1393" i="1" s="1"/>
  <c r="L1394" i="1"/>
  <c r="Q1394" i="1" s="1"/>
  <c r="L1395" i="1"/>
  <c r="Q1395" i="1" s="1"/>
  <c r="L1396" i="1"/>
  <c r="Q1396" i="1" s="1"/>
  <c r="L1397" i="1"/>
  <c r="Q1397" i="1" s="1"/>
  <c r="L1398" i="1"/>
  <c r="Q1398" i="1" s="1"/>
  <c r="L1399" i="1"/>
  <c r="Q1399" i="1" s="1"/>
  <c r="L1400" i="1"/>
  <c r="Q1400" i="1" s="1"/>
  <c r="L1401" i="1"/>
  <c r="Q1401" i="1" s="1"/>
  <c r="L1402" i="1"/>
  <c r="Q1402" i="1" s="1"/>
  <c r="L1403" i="1"/>
  <c r="Q1403" i="1" s="1"/>
  <c r="L1404" i="1"/>
  <c r="Q1404" i="1" s="1"/>
  <c r="L1405" i="1"/>
  <c r="Q1405" i="1" s="1"/>
  <c r="L1406" i="1"/>
  <c r="Q1406" i="1" s="1"/>
  <c r="L1407" i="1"/>
  <c r="Q1407" i="1" s="1"/>
  <c r="L1408" i="1"/>
  <c r="Q1408" i="1" s="1"/>
  <c r="L1409" i="1"/>
  <c r="Q1409" i="1" s="1"/>
  <c r="L1410" i="1"/>
  <c r="Q1410" i="1" s="1"/>
  <c r="L1411" i="1"/>
  <c r="Q1411" i="1" s="1"/>
  <c r="L1412" i="1"/>
  <c r="Q1412" i="1" s="1"/>
  <c r="L1413" i="1"/>
  <c r="Q1413" i="1" s="1"/>
  <c r="L1414" i="1"/>
  <c r="Q1414" i="1" s="1"/>
  <c r="L1415" i="1"/>
  <c r="Q1415" i="1" s="1"/>
  <c r="L1416" i="1"/>
  <c r="Q1416" i="1" s="1"/>
  <c r="L1417" i="1"/>
  <c r="Q1417" i="1" s="1"/>
  <c r="L1418" i="1"/>
  <c r="Q1418" i="1" s="1"/>
  <c r="L1419" i="1"/>
  <c r="Q1419" i="1" s="1"/>
  <c r="L1420" i="1"/>
  <c r="Q1420" i="1" s="1"/>
  <c r="L1421" i="1"/>
  <c r="Q1421" i="1" s="1"/>
  <c r="L1422" i="1"/>
  <c r="Q1422" i="1" s="1"/>
  <c r="L1423" i="1"/>
  <c r="Q1423" i="1" s="1"/>
  <c r="L1424" i="1"/>
  <c r="Q1424" i="1" s="1"/>
  <c r="L1425" i="1"/>
  <c r="Q1425" i="1" s="1"/>
  <c r="L1426" i="1"/>
  <c r="Q1426" i="1" s="1"/>
  <c r="L1427" i="1"/>
  <c r="Q1427" i="1" s="1"/>
  <c r="L1428" i="1"/>
  <c r="Q1428" i="1" s="1"/>
  <c r="L1429" i="1"/>
  <c r="Q1429" i="1" s="1"/>
  <c r="L1430" i="1"/>
  <c r="Q1430" i="1" s="1"/>
  <c r="L1431" i="1"/>
  <c r="Q1431" i="1" s="1"/>
  <c r="L1432" i="1"/>
  <c r="Q1432" i="1" s="1"/>
  <c r="L1433" i="1"/>
  <c r="Q1433" i="1" s="1"/>
  <c r="L1434" i="1"/>
  <c r="Q1434" i="1" s="1"/>
  <c r="L1435" i="1"/>
  <c r="Q1435" i="1" s="1"/>
  <c r="L1436" i="1"/>
  <c r="Q1436" i="1" s="1"/>
  <c r="L1437" i="1"/>
  <c r="Q1437" i="1" s="1"/>
  <c r="L1438" i="1"/>
  <c r="Q1438" i="1" s="1"/>
  <c r="L1439" i="1"/>
  <c r="Q1439" i="1" s="1"/>
  <c r="L1440" i="1"/>
  <c r="Q1440" i="1" s="1"/>
  <c r="L1441" i="1"/>
  <c r="Q1441" i="1" s="1"/>
  <c r="L1442" i="1"/>
  <c r="Q1442" i="1" s="1"/>
  <c r="L1443" i="1"/>
  <c r="Q1443" i="1" s="1"/>
  <c r="L1444" i="1"/>
  <c r="Q1444" i="1" s="1"/>
  <c r="L1445" i="1"/>
  <c r="Q1445" i="1" s="1"/>
  <c r="L1446" i="1"/>
  <c r="Q1446" i="1" s="1"/>
  <c r="L1447" i="1"/>
  <c r="Q1447" i="1" s="1"/>
  <c r="L1448" i="1"/>
  <c r="Q1448" i="1" s="1"/>
  <c r="L1449" i="1"/>
  <c r="Q1449" i="1" s="1"/>
  <c r="L1450" i="1"/>
  <c r="Q1450" i="1" s="1"/>
  <c r="L1451" i="1"/>
  <c r="Q1451" i="1" s="1"/>
  <c r="L1452" i="1"/>
  <c r="Q1452" i="1" s="1"/>
  <c r="L1453" i="1"/>
  <c r="Q1453" i="1" s="1"/>
  <c r="L1454" i="1"/>
  <c r="Q1454" i="1" s="1"/>
  <c r="L1455" i="1"/>
  <c r="Q1455" i="1" s="1"/>
  <c r="L1456" i="1"/>
  <c r="Q1456" i="1" s="1"/>
  <c r="L1457" i="1"/>
  <c r="Q1457" i="1" s="1"/>
  <c r="L1458" i="1"/>
  <c r="Q1458" i="1" s="1"/>
  <c r="L1459" i="1"/>
  <c r="Q1459" i="1" s="1"/>
  <c r="L1460" i="1"/>
  <c r="Q1460" i="1" s="1"/>
  <c r="L1461" i="1"/>
  <c r="Q1461" i="1" s="1"/>
  <c r="L1462" i="1"/>
  <c r="Q1462" i="1" s="1"/>
  <c r="L1463" i="1"/>
  <c r="Q1463" i="1" s="1"/>
  <c r="L1464" i="1"/>
  <c r="Q1464" i="1" s="1"/>
  <c r="L1465" i="1"/>
  <c r="Q1465" i="1" s="1"/>
  <c r="L1466" i="1"/>
  <c r="Q1466" i="1" s="1"/>
  <c r="L1467" i="1"/>
  <c r="Q1467" i="1" s="1"/>
  <c r="L1468" i="1"/>
  <c r="Q1468" i="1" s="1"/>
  <c r="L1469" i="1"/>
  <c r="Q1469" i="1" s="1"/>
  <c r="L1470" i="1"/>
  <c r="Q1470" i="1" s="1"/>
  <c r="L1471" i="1"/>
  <c r="Q1471" i="1" s="1"/>
  <c r="L1472" i="1"/>
  <c r="Q1472" i="1" s="1"/>
  <c r="L1473" i="1"/>
  <c r="Q1473" i="1" s="1"/>
  <c r="L1474" i="1"/>
  <c r="Q1474" i="1" s="1"/>
  <c r="L1475" i="1"/>
  <c r="Q1475" i="1" s="1"/>
  <c r="L1476" i="1"/>
  <c r="Q1476" i="1" s="1"/>
  <c r="L1477" i="1"/>
  <c r="Q1477" i="1" s="1"/>
  <c r="L1478" i="1"/>
  <c r="Q1478" i="1" s="1"/>
  <c r="L1479" i="1"/>
  <c r="Q1479" i="1" s="1"/>
  <c r="L1480" i="1"/>
  <c r="Q1480" i="1" s="1"/>
  <c r="L1481" i="1"/>
  <c r="Q1481" i="1" s="1"/>
  <c r="L1482" i="1"/>
  <c r="Q1482" i="1" s="1"/>
  <c r="L1483" i="1"/>
  <c r="Q1483" i="1" s="1"/>
  <c r="L1484" i="1"/>
  <c r="Q1484" i="1" s="1"/>
  <c r="L1485" i="1"/>
  <c r="Q1485" i="1" s="1"/>
  <c r="L1486" i="1"/>
  <c r="Q1486" i="1" s="1"/>
  <c r="L1487" i="1"/>
  <c r="Q1487" i="1" s="1"/>
  <c r="L1488" i="1"/>
  <c r="Q1488" i="1" s="1"/>
  <c r="L1489" i="1"/>
  <c r="Q1489" i="1" s="1"/>
  <c r="L1490" i="1"/>
  <c r="Q1490" i="1" s="1"/>
  <c r="L1491" i="1"/>
  <c r="Q1491" i="1" s="1"/>
  <c r="L1492" i="1"/>
  <c r="Q1492" i="1" s="1"/>
  <c r="L1493" i="1"/>
  <c r="Q1493" i="1" s="1"/>
  <c r="L1494" i="1"/>
  <c r="Q1494" i="1" s="1"/>
  <c r="L1495" i="1"/>
  <c r="Q1495" i="1" s="1"/>
  <c r="L1496" i="1"/>
  <c r="Q1496" i="1" s="1"/>
  <c r="L1497" i="1"/>
  <c r="Q1497" i="1" s="1"/>
  <c r="L1498" i="1"/>
  <c r="Q1498" i="1" s="1"/>
  <c r="L1499" i="1"/>
  <c r="Q1499" i="1" s="1"/>
  <c r="L1500" i="1"/>
  <c r="Q1500" i="1" s="1"/>
  <c r="L1501" i="1"/>
  <c r="Q1501" i="1" s="1"/>
  <c r="L1502" i="1"/>
  <c r="Q1502" i="1" s="1"/>
  <c r="L1503" i="1"/>
  <c r="Q1503" i="1" s="1"/>
  <c r="L1504" i="1"/>
  <c r="Q1504" i="1" s="1"/>
  <c r="L1505" i="1"/>
  <c r="Q1505" i="1" s="1"/>
  <c r="L1506" i="1"/>
  <c r="Q1506" i="1" s="1"/>
  <c r="L1507" i="1"/>
  <c r="Q1507" i="1" s="1"/>
  <c r="L1508" i="1"/>
  <c r="Q1508" i="1" s="1"/>
  <c r="L1509" i="1"/>
  <c r="Q1509" i="1" s="1"/>
  <c r="L1510" i="1"/>
  <c r="Q1510" i="1" s="1"/>
  <c r="L1511" i="1"/>
  <c r="Q1511" i="1" s="1"/>
  <c r="L1512" i="1"/>
  <c r="Q1512" i="1" s="1"/>
  <c r="L1513" i="1"/>
  <c r="Q1513" i="1" s="1"/>
  <c r="L1514" i="1"/>
  <c r="Q1514" i="1" s="1"/>
  <c r="L1515" i="1"/>
  <c r="Q1515" i="1" s="1"/>
  <c r="L1516" i="1"/>
  <c r="Q1516" i="1" s="1"/>
  <c r="L1517" i="1"/>
  <c r="Q1517" i="1" s="1"/>
  <c r="L1518" i="1"/>
  <c r="Q1518" i="1" s="1"/>
  <c r="L1519" i="1"/>
  <c r="Q1519" i="1" s="1"/>
  <c r="L1520" i="1"/>
  <c r="Q1520" i="1" s="1"/>
  <c r="L1521" i="1"/>
  <c r="Q1521" i="1" s="1"/>
  <c r="L1522" i="1"/>
  <c r="Q1522" i="1" s="1"/>
  <c r="L1523" i="1"/>
  <c r="Q1523" i="1" s="1"/>
  <c r="L1524" i="1"/>
  <c r="Q1524" i="1" s="1"/>
  <c r="L1525" i="1"/>
  <c r="Q1525" i="1" s="1"/>
  <c r="L1526" i="1"/>
  <c r="Q1526" i="1" s="1"/>
  <c r="L1527" i="1"/>
  <c r="Q1527" i="1" s="1"/>
  <c r="L1528" i="1"/>
  <c r="Q1528" i="1" s="1"/>
  <c r="L1529" i="1"/>
  <c r="Q1529" i="1" s="1"/>
  <c r="L1530" i="1"/>
  <c r="Q1530" i="1" s="1"/>
  <c r="L1531" i="1"/>
  <c r="Q1531" i="1" s="1"/>
  <c r="L1532" i="1"/>
  <c r="Q1532" i="1" s="1"/>
  <c r="L1533" i="1"/>
  <c r="Q1533" i="1" s="1"/>
  <c r="L1534" i="1"/>
  <c r="Q1534" i="1" s="1"/>
  <c r="L1535" i="1"/>
  <c r="Q1535" i="1" s="1"/>
  <c r="L1536" i="1"/>
  <c r="Q1536" i="1" s="1"/>
  <c r="L1537" i="1"/>
  <c r="Q1537" i="1" s="1"/>
  <c r="L1538" i="1"/>
  <c r="Q1538" i="1" s="1"/>
  <c r="L1539" i="1"/>
  <c r="Q1539" i="1" s="1"/>
  <c r="L1540" i="1"/>
  <c r="Q1540" i="1" s="1"/>
  <c r="L1541" i="1"/>
  <c r="Q1541" i="1" s="1"/>
  <c r="L1542" i="1"/>
  <c r="Q1542" i="1" s="1"/>
  <c r="L1543" i="1"/>
  <c r="Q1543" i="1" s="1"/>
  <c r="L1544" i="1"/>
  <c r="Q1544" i="1" s="1"/>
  <c r="L1545" i="1"/>
  <c r="Q1545" i="1" s="1"/>
  <c r="L1546" i="1"/>
  <c r="Q1546" i="1" s="1"/>
  <c r="L1547" i="1"/>
  <c r="Q1547" i="1" s="1"/>
  <c r="L1548" i="1"/>
  <c r="Q1548" i="1" s="1"/>
  <c r="L1549" i="1"/>
  <c r="Q1549" i="1" s="1"/>
  <c r="L1550" i="1"/>
  <c r="Q1550" i="1" s="1"/>
  <c r="L1551" i="1"/>
  <c r="Q1551" i="1" s="1"/>
  <c r="L1552" i="1"/>
  <c r="Q1552" i="1" s="1"/>
  <c r="L1553" i="1"/>
  <c r="Q1553" i="1" s="1"/>
  <c r="L1554" i="1"/>
  <c r="Q1554" i="1" s="1"/>
  <c r="L1555" i="1"/>
  <c r="Q1555" i="1" s="1"/>
  <c r="L1556" i="1"/>
  <c r="Q1556" i="1" s="1"/>
  <c r="L1557" i="1"/>
  <c r="Q1557" i="1" s="1"/>
  <c r="L1558" i="1"/>
  <c r="Q1558" i="1" s="1"/>
  <c r="L1559" i="1"/>
  <c r="Q1559" i="1" s="1"/>
  <c r="L1560" i="1"/>
  <c r="Q1560" i="1" s="1"/>
  <c r="L1561" i="1"/>
  <c r="Q1561" i="1" s="1"/>
  <c r="L1562" i="1"/>
  <c r="Q1562" i="1" s="1"/>
  <c r="L1563" i="1"/>
  <c r="Q1563" i="1" s="1"/>
  <c r="L1564" i="1"/>
  <c r="Q1564" i="1" s="1"/>
  <c r="L1565" i="1"/>
  <c r="Q1565" i="1" s="1"/>
  <c r="L1566" i="1"/>
  <c r="Q1566" i="1" s="1"/>
  <c r="L1567" i="1"/>
  <c r="Q1567" i="1" s="1"/>
  <c r="L1568" i="1"/>
  <c r="Q1568" i="1" s="1"/>
  <c r="L1569" i="1"/>
  <c r="Q1569" i="1" s="1"/>
  <c r="L1570" i="1"/>
  <c r="Q1570" i="1" s="1"/>
  <c r="L1571" i="1"/>
  <c r="Q1571" i="1" s="1"/>
  <c r="L1572" i="1"/>
  <c r="Q1572" i="1" s="1"/>
  <c r="L1573" i="1"/>
  <c r="Q1573" i="1" s="1"/>
  <c r="L1574" i="1"/>
  <c r="Q1574" i="1" s="1"/>
  <c r="L1575" i="1"/>
  <c r="Q1575" i="1" s="1"/>
  <c r="L1576" i="1"/>
  <c r="Q1576" i="1" s="1"/>
  <c r="L1577" i="1"/>
  <c r="Q1577" i="1" s="1"/>
  <c r="L1578" i="1"/>
  <c r="Q1578" i="1" s="1"/>
  <c r="L1579" i="1"/>
  <c r="Q1579" i="1" s="1"/>
  <c r="L1580" i="1"/>
  <c r="Q1580" i="1" s="1"/>
  <c r="L1581" i="1"/>
  <c r="Q1581" i="1" s="1"/>
  <c r="L1582" i="1"/>
  <c r="Q1582" i="1" s="1"/>
  <c r="L1583" i="1"/>
  <c r="Q1583" i="1" s="1"/>
  <c r="L1584" i="1"/>
  <c r="Q1584" i="1" s="1"/>
  <c r="L1585" i="1"/>
  <c r="Q1585" i="1" s="1"/>
  <c r="L1586" i="1"/>
  <c r="Q1586" i="1" s="1"/>
  <c r="L1587" i="1"/>
  <c r="Q1587" i="1" s="1"/>
  <c r="L1588" i="1"/>
  <c r="Q1588" i="1" s="1"/>
  <c r="L1589" i="1"/>
  <c r="Q1589" i="1" s="1"/>
  <c r="L1590" i="1"/>
  <c r="Q1590" i="1" s="1"/>
  <c r="L1591" i="1"/>
  <c r="Q1591" i="1" s="1"/>
  <c r="L1592" i="1"/>
  <c r="Q1592" i="1" s="1"/>
  <c r="L1593" i="1"/>
  <c r="Q1593" i="1" s="1"/>
  <c r="L1594" i="1"/>
  <c r="Q1594" i="1" s="1"/>
  <c r="L1595" i="1"/>
  <c r="Q1595" i="1" s="1"/>
  <c r="L1596" i="1"/>
  <c r="Q1596" i="1" s="1"/>
  <c r="L1597" i="1"/>
  <c r="Q1597" i="1" s="1"/>
  <c r="L1598" i="1"/>
  <c r="Q1598" i="1" s="1"/>
  <c r="L1599" i="1"/>
  <c r="Q1599" i="1" s="1"/>
  <c r="L1600" i="1"/>
  <c r="Q1600" i="1" s="1"/>
  <c r="L1601" i="1"/>
  <c r="Q1601" i="1" s="1"/>
  <c r="L1602" i="1"/>
  <c r="Q1602" i="1" s="1"/>
  <c r="L1603" i="1"/>
  <c r="Q1603" i="1" s="1"/>
  <c r="L1604" i="1"/>
  <c r="Q1604" i="1" s="1"/>
  <c r="L1605" i="1"/>
  <c r="Q1605" i="1" s="1"/>
  <c r="L1606" i="1"/>
  <c r="Q1606" i="1" s="1"/>
  <c r="L1607" i="1"/>
  <c r="Q1607" i="1" s="1"/>
  <c r="L1608" i="1"/>
  <c r="Q1608" i="1" s="1"/>
  <c r="L1609" i="1"/>
  <c r="Q1609" i="1" s="1"/>
  <c r="L1610" i="1"/>
  <c r="Q1610" i="1" s="1"/>
  <c r="L1611" i="1"/>
  <c r="Q1611" i="1" s="1"/>
  <c r="L1612" i="1"/>
  <c r="Q1612" i="1" s="1"/>
  <c r="L1613" i="1"/>
  <c r="Q1613" i="1" s="1"/>
  <c r="L1614" i="1"/>
  <c r="Q1614" i="1" s="1"/>
  <c r="L1615" i="1"/>
  <c r="Q1615" i="1" s="1"/>
  <c r="L1616" i="1"/>
  <c r="Q1616" i="1" s="1"/>
  <c r="L1617" i="1"/>
  <c r="Q1617" i="1" s="1"/>
  <c r="L1618" i="1"/>
  <c r="Q1618" i="1" s="1"/>
  <c r="L1619" i="1"/>
  <c r="Q1619" i="1" s="1"/>
  <c r="L1620" i="1"/>
  <c r="Q1620" i="1" s="1"/>
  <c r="L1621" i="1"/>
  <c r="Q1621" i="1" s="1"/>
  <c r="L1622" i="1"/>
  <c r="Q1622" i="1" s="1"/>
  <c r="L1623" i="1"/>
  <c r="Q1623" i="1" s="1"/>
  <c r="L1624" i="1"/>
  <c r="Q1624" i="1" s="1"/>
  <c r="L1625" i="1"/>
  <c r="Q1625" i="1" s="1"/>
  <c r="L1626" i="1"/>
  <c r="Q1626" i="1" s="1"/>
  <c r="L1627" i="1"/>
  <c r="Q1627" i="1" s="1"/>
  <c r="L1628" i="1"/>
  <c r="Q1628" i="1" s="1"/>
  <c r="L1629" i="1"/>
  <c r="Q1629" i="1" s="1"/>
  <c r="L1630" i="1"/>
  <c r="Q1630" i="1" s="1"/>
  <c r="L1631" i="1"/>
  <c r="Q1631" i="1" s="1"/>
  <c r="L1632" i="1"/>
  <c r="Q1632" i="1" s="1"/>
  <c r="L1633" i="1"/>
  <c r="Q1633" i="1" s="1"/>
  <c r="L1634" i="1"/>
  <c r="Q1634" i="1" s="1"/>
  <c r="L1635" i="1"/>
  <c r="Q1635" i="1" s="1"/>
  <c r="L1636" i="1"/>
  <c r="Q1636" i="1" s="1"/>
  <c r="L1637" i="1"/>
  <c r="Q1637" i="1" s="1"/>
  <c r="L1638" i="1"/>
  <c r="Q1638" i="1" s="1"/>
  <c r="L1639" i="1"/>
  <c r="Q1639" i="1" s="1"/>
  <c r="L1640" i="1"/>
  <c r="Q1640" i="1" s="1"/>
  <c r="L1641" i="1"/>
  <c r="Q1641" i="1" s="1"/>
  <c r="L1642" i="1"/>
  <c r="Q1642" i="1" s="1"/>
  <c r="L1643" i="1"/>
  <c r="Q1643" i="1" s="1"/>
  <c r="L1644" i="1"/>
  <c r="Q1644" i="1" s="1"/>
  <c r="L1645" i="1"/>
  <c r="Q1645" i="1" s="1"/>
  <c r="L1646" i="1"/>
  <c r="Q1646" i="1" s="1"/>
  <c r="L1647" i="1"/>
  <c r="Q1647" i="1" s="1"/>
  <c r="L1648" i="1"/>
  <c r="Q1648" i="1" s="1"/>
  <c r="L1649" i="1"/>
  <c r="Q1649" i="1" s="1"/>
  <c r="L1650" i="1"/>
  <c r="Q1650" i="1" s="1"/>
  <c r="L1651" i="1"/>
  <c r="Q1651" i="1" s="1"/>
  <c r="L1652" i="1"/>
  <c r="Q1652" i="1" s="1"/>
  <c r="L1653" i="1"/>
  <c r="Q1653" i="1" s="1"/>
  <c r="L1654" i="1"/>
  <c r="Q1654" i="1" s="1"/>
  <c r="L1655" i="1"/>
  <c r="Q1655" i="1" s="1"/>
  <c r="L1656" i="1"/>
  <c r="Q1656" i="1" s="1"/>
  <c r="L1657" i="1"/>
  <c r="Q1657" i="1" s="1"/>
  <c r="L1658" i="1"/>
  <c r="Q1658" i="1" s="1"/>
  <c r="L1659" i="1"/>
  <c r="Q1659" i="1" s="1"/>
  <c r="L1660" i="1"/>
  <c r="Q1660" i="1" s="1"/>
  <c r="L1661" i="1"/>
  <c r="Q1661" i="1" s="1"/>
  <c r="L1662" i="1"/>
  <c r="Q1662" i="1" s="1"/>
  <c r="L1663" i="1"/>
  <c r="Q1663" i="1" s="1"/>
  <c r="L1664" i="1"/>
  <c r="Q1664" i="1" s="1"/>
  <c r="L1665" i="1"/>
  <c r="Q1665" i="1" s="1"/>
  <c r="L1666" i="1"/>
  <c r="Q1666" i="1" s="1"/>
  <c r="L1667" i="1"/>
  <c r="Q1667" i="1" s="1"/>
  <c r="L1668" i="1"/>
  <c r="Q1668" i="1" s="1"/>
  <c r="L1669" i="1"/>
  <c r="Q1669" i="1" s="1"/>
  <c r="L1670" i="1"/>
  <c r="Q1670" i="1" s="1"/>
  <c r="L1671" i="1"/>
  <c r="Q1671" i="1" s="1"/>
  <c r="L1672" i="1"/>
  <c r="Q1672" i="1" s="1"/>
  <c r="L1673" i="1"/>
  <c r="Q1673" i="1" s="1"/>
  <c r="L1674" i="1"/>
  <c r="Q1674" i="1" s="1"/>
  <c r="L1675" i="1"/>
  <c r="Q1675" i="1" s="1"/>
  <c r="L1676" i="1"/>
  <c r="Q1676" i="1" s="1"/>
  <c r="L1677" i="1"/>
  <c r="Q1677" i="1" s="1"/>
  <c r="L1678" i="1"/>
  <c r="Q1678" i="1" s="1"/>
  <c r="L1679" i="1"/>
  <c r="Q1679" i="1" s="1"/>
  <c r="L1680" i="1"/>
  <c r="Q1680" i="1" s="1"/>
  <c r="L1681" i="1"/>
  <c r="Q1681" i="1" s="1"/>
  <c r="L1682" i="1"/>
  <c r="Q1682" i="1" s="1"/>
  <c r="L1683" i="1"/>
  <c r="Q1683" i="1" s="1"/>
  <c r="L1684" i="1"/>
  <c r="Q1684" i="1" s="1"/>
  <c r="L1685" i="1"/>
  <c r="Q1685" i="1" s="1"/>
  <c r="L1686" i="1"/>
  <c r="Q1686" i="1" s="1"/>
  <c r="L1687" i="1"/>
  <c r="Q1687" i="1" s="1"/>
  <c r="L1688" i="1"/>
  <c r="Q1688" i="1" s="1"/>
  <c r="L1689" i="1"/>
  <c r="Q1689" i="1" s="1"/>
  <c r="L1690" i="1"/>
  <c r="Q1690" i="1" s="1"/>
  <c r="L1691" i="1"/>
  <c r="Q1691" i="1" s="1"/>
  <c r="L1692" i="1"/>
  <c r="Q1692" i="1" s="1"/>
  <c r="L1693" i="1"/>
  <c r="Q1693" i="1" s="1"/>
  <c r="L1694" i="1"/>
  <c r="Q1694" i="1" s="1"/>
  <c r="L1695" i="1"/>
  <c r="Q1695" i="1" s="1"/>
  <c r="L1696" i="1"/>
  <c r="Q1696" i="1" s="1"/>
  <c r="L1697" i="1"/>
  <c r="Q1697" i="1" s="1"/>
  <c r="L1698" i="1"/>
  <c r="Q1698" i="1" s="1"/>
  <c r="L1699" i="1"/>
  <c r="Q1699" i="1" s="1"/>
  <c r="L1700" i="1"/>
  <c r="Q1700" i="1" s="1"/>
  <c r="L1701" i="1"/>
  <c r="Q1701" i="1" s="1"/>
  <c r="L1702" i="1"/>
  <c r="Q1702" i="1" s="1"/>
  <c r="L1703" i="1"/>
  <c r="Q1703" i="1" s="1"/>
  <c r="L1704" i="1"/>
  <c r="Q1704" i="1" s="1"/>
  <c r="L1705" i="1"/>
  <c r="Q1705" i="1" s="1"/>
  <c r="L1706" i="1"/>
  <c r="Q1706" i="1" s="1"/>
  <c r="L1707" i="1"/>
  <c r="Q1707" i="1" s="1"/>
  <c r="L1708" i="1"/>
  <c r="Q1708" i="1" s="1"/>
  <c r="L1709" i="1"/>
  <c r="Q1709" i="1" s="1"/>
  <c r="L1710" i="1"/>
  <c r="Q1710" i="1" s="1"/>
  <c r="L1711" i="1"/>
  <c r="Q1711" i="1" s="1"/>
  <c r="L1712" i="1"/>
  <c r="Q1712" i="1" s="1"/>
  <c r="L1713" i="1"/>
  <c r="Q1713" i="1" s="1"/>
  <c r="L1714" i="1"/>
  <c r="Q1714" i="1" s="1"/>
  <c r="L1715" i="1"/>
  <c r="Q1715" i="1" s="1"/>
  <c r="L1716" i="1"/>
  <c r="Q1716" i="1" s="1"/>
  <c r="L1717" i="1"/>
  <c r="Q1717" i="1" s="1"/>
  <c r="L1718" i="1"/>
  <c r="Q1718" i="1" s="1"/>
  <c r="L1719" i="1"/>
  <c r="Q1719" i="1" s="1"/>
  <c r="L1720" i="1"/>
  <c r="Q1720" i="1" s="1"/>
  <c r="L1721" i="1"/>
  <c r="Q1721" i="1" s="1"/>
  <c r="L1722" i="1"/>
  <c r="Q1722" i="1" s="1"/>
  <c r="L1723" i="1"/>
  <c r="Q1723" i="1" s="1"/>
  <c r="L1724" i="1"/>
  <c r="Q1724" i="1" s="1"/>
  <c r="L1725" i="1"/>
  <c r="Q1725" i="1" s="1"/>
  <c r="L1726" i="1"/>
  <c r="Q1726" i="1" s="1"/>
  <c r="L1727" i="1"/>
  <c r="Q1727" i="1" s="1"/>
  <c r="L1728" i="1"/>
  <c r="Q1728" i="1" s="1"/>
  <c r="L1729" i="1"/>
  <c r="Q1729" i="1" s="1"/>
  <c r="L1730" i="1"/>
  <c r="Q1730" i="1" s="1"/>
  <c r="L1731" i="1"/>
  <c r="Q1731" i="1" s="1"/>
  <c r="L1732" i="1"/>
  <c r="Q1732" i="1" s="1"/>
  <c r="L1733" i="1"/>
  <c r="Q1733" i="1" s="1"/>
  <c r="L1734" i="1"/>
  <c r="Q1734" i="1" s="1"/>
  <c r="L1735" i="1"/>
  <c r="Q1735" i="1" s="1"/>
  <c r="L1736" i="1"/>
  <c r="Q1736" i="1" s="1"/>
  <c r="L1737" i="1"/>
  <c r="Q1737" i="1" s="1"/>
  <c r="L1738" i="1"/>
  <c r="Q1738" i="1" s="1"/>
  <c r="L1739" i="1"/>
  <c r="Q1739" i="1" s="1"/>
  <c r="L1740" i="1"/>
  <c r="Q1740" i="1" s="1"/>
  <c r="L1741" i="1"/>
  <c r="Q1741" i="1" s="1"/>
  <c r="L1742" i="1"/>
  <c r="Q1742" i="1" s="1"/>
  <c r="L1743" i="1"/>
  <c r="Q1743" i="1" s="1"/>
  <c r="L1744" i="1"/>
  <c r="Q1744" i="1" s="1"/>
  <c r="L1745" i="1"/>
  <c r="Q1745" i="1" s="1"/>
  <c r="L1746" i="1"/>
  <c r="Q1746" i="1" s="1"/>
  <c r="L1747" i="1"/>
  <c r="Q1747" i="1" s="1"/>
  <c r="L1748" i="1"/>
  <c r="Q1748" i="1" s="1"/>
  <c r="L1749" i="1"/>
  <c r="Q1749" i="1" s="1"/>
  <c r="L1750" i="1"/>
  <c r="Q1750" i="1" s="1"/>
  <c r="L1751" i="1"/>
  <c r="Q1751" i="1" s="1"/>
  <c r="L1752" i="1"/>
  <c r="Q1752" i="1" s="1"/>
  <c r="L1753" i="1"/>
  <c r="Q1753" i="1" s="1"/>
  <c r="L1754" i="1"/>
  <c r="Q1754" i="1" s="1"/>
  <c r="L1755" i="1"/>
  <c r="Q1755" i="1" s="1"/>
  <c r="L1756" i="1"/>
  <c r="Q1756" i="1" s="1"/>
  <c r="L1757" i="1"/>
  <c r="Q1757" i="1" s="1"/>
  <c r="L1758" i="1"/>
  <c r="Q1758" i="1" s="1"/>
  <c r="L1759" i="1"/>
  <c r="Q1759" i="1" s="1"/>
  <c r="L1760" i="1"/>
  <c r="Q1760" i="1" s="1"/>
  <c r="L1761" i="1"/>
  <c r="Q1761" i="1" s="1"/>
  <c r="L1762" i="1"/>
  <c r="Q1762" i="1" s="1"/>
  <c r="L1763" i="1"/>
  <c r="Q1763" i="1" s="1"/>
  <c r="L1764" i="1"/>
  <c r="Q1764" i="1" s="1"/>
  <c r="L1765" i="1"/>
  <c r="Q1765" i="1" s="1"/>
  <c r="L1766" i="1"/>
  <c r="Q1766" i="1" s="1"/>
  <c r="L1767" i="1"/>
  <c r="Q1767" i="1" s="1"/>
  <c r="L1768" i="1"/>
  <c r="Q1768" i="1" s="1"/>
  <c r="L1769" i="1"/>
  <c r="Q1769" i="1" s="1"/>
  <c r="L1770" i="1"/>
  <c r="Q1770" i="1" s="1"/>
  <c r="L1771" i="1"/>
  <c r="Q1771" i="1" s="1"/>
  <c r="L1772" i="1"/>
  <c r="Q1772" i="1" s="1"/>
  <c r="L1773" i="1"/>
  <c r="Q1773" i="1" s="1"/>
  <c r="L1774" i="1"/>
  <c r="Q1774" i="1" s="1"/>
  <c r="L1775" i="1"/>
  <c r="Q1775" i="1" s="1"/>
  <c r="L1776" i="1"/>
  <c r="Q1776" i="1" s="1"/>
  <c r="L1777" i="1"/>
  <c r="Q1777" i="1" s="1"/>
  <c r="L1778" i="1"/>
  <c r="Q1778" i="1" s="1"/>
  <c r="L1779" i="1"/>
  <c r="Q1779" i="1" s="1"/>
  <c r="L1780" i="1"/>
  <c r="Q1780" i="1" s="1"/>
  <c r="L1781" i="1"/>
  <c r="Q1781" i="1" s="1"/>
  <c r="L1782" i="1"/>
  <c r="Q1782" i="1" s="1"/>
  <c r="L1783" i="1"/>
  <c r="Q1783" i="1" s="1"/>
  <c r="L1784" i="1"/>
  <c r="Q1784" i="1" s="1"/>
  <c r="L1785" i="1"/>
  <c r="Q1785" i="1" s="1"/>
  <c r="L1786" i="1"/>
  <c r="Q1786" i="1" s="1"/>
  <c r="L1787" i="1"/>
  <c r="Q1787" i="1" s="1"/>
  <c r="L1788" i="1"/>
  <c r="Q1788" i="1" s="1"/>
  <c r="L1789" i="1"/>
  <c r="Q1789" i="1" s="1"/>
  <c r="L1790" i="1"/>
  <c r="Q1790" i="1" s="1"/>
  <c r="L1791" i="1"/>
  <c r="Q1791" i="1" s="1"/>
  <c r="L1792" i="1"/>
  <c r="Q1792" i="1" s="1"/>
  <c r="L1793" i="1"/>
  <c r="Q1793" i="1" s="1"/>
  <c r="L1794" i="1"/>
  <c r="Q1794" i="1" s="1"/>
  <c r="L1795" i="1"/>
  <c r="Q1795" i="1" s="1"/>
  <c r="L1796" i="1"/>
  <c r="Q1796" i="1" s="1"/>
  <c r="L1797" i="1"/>
  <c r="Q1797" i="1" s="1"/>
  <c r="L1798" i="1"/>
  <c r="Q1798" i="1" s="1"/>
  <c r="L1799" i="1"/>
  <c r="Q1799" i="1" s="1"/>
  <c r="L1800" i="1"/>
  <c r="Q1800" i="1" s="1"/>
  <c r="L1801" i="1"/>
  <c r="Q1801" i="1" s="1"/>
  <c r="L1802" i="1"/>
  <c r="Q1802" i="1" s="1"/>
  <c r="L1803" i="1"/>
  <c r="Q1803" i="1" s="1"/>
  <c r="L1804" i="1"/>
  <c r="Q1804" i="1" s="1"/>
  <c r="L1805" i="1"/>
  <c r="Q1805" i="1" s="1"/>
  <c r="L1806" i="1"/>
  <c r="Q1806" i="1" s="1"/>
  <c r="L1807" i="1"/>
  <c r="Q1807" i="1" s="1"/>
  <c r="L1808" i="1"/>
  <c r="Q1808" i="1" s="1"/>
  <c r="L1809" i="1"/>
  <c r="Q1809" i="1" s="1"/>
  <c r="L1810" i="1"/>
  <c r="Q1810" i="1" s="1"/>
  <c r="L1811" i="1"/>
  <c r="Q1811" i="1" s="1"/>
  <c r="L1812" i="1"/>
  <c r="Q1812" i="1" s="1"/>
  <c r="L1813" i="1"/>
  <c r="Q1813" i="1" s="1"/>
  <c r="L1814" i="1"/>
  <c r="Q1814" i="1" s="1"/>
  <c r="L1815" i="1"/>
  <c r="Q1815" i="1" s="1"/>
  <c r="L1816" i="1"/>
  <c r="Q1816" i="1" s="1"/>
  <c r="L1817" i="1"/>
  <c r="Q1817" i="1" s="1"/>
  <c r="L1818" i="1"/>
  <c r="Q1818" i="1" s="1"/>
  <c r="L1819" i="1"/>
  <c r="Q1819" i="1" s="1"/>
  <c r="L1820" i="1"/>
  <c r="Q1820" i="1" s="1"/>
  <c r="L1821" i="1"/>
  <c r="Q1821" i="1" s="1"/>
  <c r="L1822" i="1"/>
  <c r="Q1822" i="1" s="1"/>
  <c r="L1823" i="1"/>
  <c r="Q1823" i="1" s="1"/>
  <c r="L1824" i="1"/>
  <c r="Q1824" i="1" s="1"/>
  <c r="L1825" i="1"/>
  <c r="Q1825" i="1" s="1"/>
  <c r="L1826" i="1"/>
  <c r="Q1826" i="1" s="1"/>
  <c r="L1827" i="1"/>
  <c r="Q1827" i="1" s="1"/>
  <c r="L1828" i="1"/>
  <c r="Q1828" i="1" s="1"/>
  <c r="L1829" i="1"/>
  <c r="Q1829" i="1" s="1"/>
  <c r="L1830" i="1"/>
  <c r="Q1830" i="1" s="1"/>
  <c r="L1831" i="1"/>
  <c r="Q1831" i="1" s="1"/>
  <c r="L1832" i="1"/>
  <c r="Q1832" i="1" s="1"/>
  <c r="L1833" i="1"/>
  <c r="Q1833" i="1" s="1"/>
  <c r="L1834" i="1"/>
  <c r="Q1834" i="1" s="1"/>
  <c r="L1835" i="1"/>
  <c r="Q1835" i="1" s="1"/>
  <c r="L1836" i="1"/>
  <c r="Q1836" i="1" s="1"/>
  <c r="L1837" i="1"/>
  <c r="Q1837" i="1" s="1"/>
  <c r="L1838" i="1"/>
  <c r="Q1838" i="1" s="1"/>
  <c r="L1839" i="1"/>
  <c r="Q1839" i="1" s="1"/>
  <c r="L1840" i="1"/>
  <c r="Q1840" i="1" s="1"/>
  <c r="L1841" i="1"/>
  <c r="Q1841" i="1" s="1"/>
  <c r="L1842" i="1"/>
  <c r="Q1842" i="1" s="1"/>
  <c r="L1843" i="1"/>
  <c r="Q1843" i="1" s="1"/>
  <c r="L1844" i="1"/>
  <c r="Q1844" i="1" s="1"/>
  <c r="L1845" i="1"/>
  <c r="Q1845" i="1" s="1"/>
  <c r="L1846" i="1"/>
  <c r="Q1846" i="1" s="1"/>
  <c r="L1847" i="1"/>
  <c r="Q1847" i="1" s="1"/>
  <c r="L1848" i="1"/>
  <c r="Q1848" i="1" s="1"/>
  <c r="L1849" i="1"/>
  <c r="Q1849" i="1" s="1"/>
  <c r="L1850" i="1"/>
  <c r="Q1850" i="1" s="1"/>
  <c r="L1851" i="1"/>
  <c r="Q1851" i="1" s="1"/>
  <c r="L1852" i="1"/>
  <c r="Q1852" i="1" s="1"/>
  <c r="L1853" i="1"/>
  <c r="Q1853" i="1" s="1"/>
  <c r="L1854" i="1"/>
  <c r="Q1854" i="1" s="1"/>
  <c r="L1855" i="1"/>
  <c r="Q1855" i="1" s="1"/>
  <c r="L1856" i="1"/>
  <c r="Q1856" i="1" s="1"/>
  <c r="L1857" i="1"/>
  <c r="Q1857" i="1" s="1"/>
  <c r="L1858" i="1"/>
  <c r="Q1858" i="1" s="1"/>
  <c r="L1859" i="1"/>
  <c r="Q1859" i="1" s="1"/>
  <c r="L1860" i="1"/>
  <c r="Q1860" i="1" s="1"/>
  <c r="L1861" i="1"/>
  <c r="Q1861" i="1" s="1"/>
  <c r="L1862" i="1"/>
  <c r="Q1862" i="1" s="1"/>
  <c r="L1863" i="1"/>
  <c r="Q1863" i="1" s="1"/>
  <c r="L1864" i="1"/>
  <c r="Q1864" i="1" s="1"/>
  <c r="L1865" i="1"/>
  <c r="Q1865" i="1" s="1"/>
  <c r="L1866" i="1"/>
  <c r="Q1866" i="1" s="1"/>
  <c r="L1867" i="1"/>
  <c r="Q1867" i="1" s="1"/>
  <c r="L1868" i="1"/>
  <c r="Q1868" i="1" s="1"/>
  <c r="L1869" i="1"/>
  <c r="Q1869" i="1" s="1"/>
  <c r="L1870" i="1"/>
  <c r="Q1870" i="1" s="1"/>
  <c r="L1871" i="1"/>
  <c r="Q1871" i="1" s="1"/>
  <c r="L1872" i="1"/>
  <c r="Q1872" i="1" s="1"/>
  <c r="L1873" i="1"/>
  <c r="Q1873" i="1" s="1"/>
  <c r="L1874" i="1"/>
  <c r="Q1874" i="1" s="1"/>
  <c r="L1875" i="1"/>
  <c r="Q1875" i="1" s="1"/>
  <c r="L1876" i="1"/>
  <c r="Q1876" i="1" s="1"/>
  <c r="L1877" i="1"/>
  <c r="Q1877" i="1" s="1"/>
  <c r="L1878" i="1"/>
  <c r="Q1878" i="1" s="1"/>
  <c r="L1879" i="1"/>
  <c r="Q1879" i="1" s="1"/>
  <c r="L1880" i="1"/>
  <c r="Q1880" i="1" s="1"/>
  <c r="L1881" i="1"/>
  <c r="Q1881" i="1" s="1"/>
  <c r="L1882" i="1"/>
  <c r="Q1882" i="1" s="1"/>
  <c r="L1883" i="1"/>
  <c r="Q1883" i="1" s="1"/>
  <c r="L1884" i="1"/>
  <c r="Q1884" i="1" s="1"/>
  <c r="L1885" i="1"/>
  <c r="Q1885" i="1" s="1"/>
  <c r="L1886" i="1"/>
  <c r="Q1886" i="1" s="1"/>
  <c r="L1887" i="1"/>
  <c r="Q1887" i="1" s="1"/>
  <c r="L1888" i="1"/>
  <c r="Q1888" i="1" s="1"/>
  <c r="L1889" i="1"/>
  <c r="Q1889" i="1" s="1"/>
  <c r="L1890" i="1"/>
  <c r="Q1890" i="1" s="1"/>
  <c r="L1891" i="1"/>
  <c r="Q1891" i="1" s="1"/>
  <c r="L1892" i="1"/>
  <c r="Q1892" i="1" s="1"/>
  <c r="L1893" i="1"/>
  <c r="Q1893" i="1" s="1"/>
  <c r="L1894" i="1"/>
  <c r="Q1894" i="1" s="1"/>
  <c r="L1895" i="1"/>
  <c r="Q1895" i="1" s="1"/>
  <c r="L1896" i="1"/>
  <c r="Q1896" i="1" s="1"/>
  <c r="L1897" i="1"/>
  <c r="Q1897" i="1" s="1"/>
  <c r="L1898" i="1"/>
  <c r="Q1898" i="1" s="1"/>
  <c r="L1899" i="1"/>
  <c r="Q1899" i="1" s="1"/>
  <c r="L1900" i="1"/>
  <c r="Q1900" i="1" s="1"/>
  <c r="L1901" i="1"/>
  <c r="Q1901" i="1" s="1"/>
  <c r="L1902" i="1"/>
  <c r="Q1902" i="1" s="1"/>
  <c r="L1903" i="1"/>
  <c r="Q1903" i="1" s="1"/>
  <c r="L1904" i="1"/>
  <c r="Q1904" i="1" s="1"/>
  <c r="L1905" i="1"/>
  <c r="Q1905" i="1" s="1"/>
  <c r="L1906" i="1"/>
  <c r="Q1906" i="1" s="1"/>
  <c r="L1907" i="1"/>
  <c r="Q1907" i="1" s="1"/>
  <c r="L1908" i="1"/>
  <c r="Q1908" i="1" s="1"/>
  <c r="L1909" i="1"/>
  <c r="Q1909" i="1" s="1"/>
  <c r="L1910" i="1"/>
  <c r="Q1910" i="1" s="1"/>
  <c r="L1911" i="1"/>
  <c r="Q1911" i="1" s="1"/>
  <c r="L1912" i="1"/>
  <c r="Q1912" i="1" s="1"/>
  <c r="L1913" i="1"/>
  <c r="Q1913" i="1" s="1"/>
  <c r="L1914" i="1"/>
  <c r="Q1914" i="1" s="1"/>
  <c r="L1915" i="1"/>
  <c r="Q1915" i="1" s="1"/>
  <c r="L1916" i="1"/>
  <c r="Q1916" i="1" s="1"/>
  <c r="L1917" i="1"/>
  <c r="Q1917" i="1" s="1"/>
  <c r="L1918" i="1"/>
  <c r="Q1918" i="1" s="1"/>
  <c r="L1919" i="1"/>
  <c r="Q1919" i="1" s="1"/>
  <c r="L1920" i="1"/>
  <c r="Q1920" i="1" s="1"/>
  <c r="L1921" i="1"/>
  <c r="Q1921" i="1" s="1"/>
  <c r="L1922" i="1"/>
  <c r="Q1922" i="1" s="1"/>
  <c r="L1923" i="1"/>
  <c r="Q1923" i="1" s="1"/>
  <c r="L1924" i="1"/>
  <c r="Q1924" i="1" s="1"/>
  <c r="L1925" i="1"/>
  <c r="Q1925" i="1" s="1"/>
  <c r="L1926" i="1"/>
  <c r="Q1926" i="1" s="1"/>
  <c r="L1927" i="1"/>
  <c r="Q1927" i="1" s="1"/>
  <c r="L1928" i="1"/>
  <c r="Q1928" i="1" s="1"/>
  <c r="L1929" i="1"/>
  <c r="Q1929" i="1" s="1"/>
  <c r="L1930" i="1"/>
  <c r="Q1930" i="1" s="1"/>
  <c r="L1931" i="1"/>
  <c r="Q1931" i="1" s="1"/>
  <c r="L1932" i="1"/>
  <c r="Q1932" i="1" s="1"/>
  <c r="L1933" i="1"/>
  <c r="Q1933" i="1" s="1"/>
  <c r="L1934" i="1"/>
  <c r="Q1934" i="1" s="1"/>
  <c r="L1935" i="1"/>
  <c r="Q1935" i="1" s="1"/>
  <c r="L1936" i="1"/>
  <c r="Q1936" i="1" s="1"/>
  <c r="L1937" i="1"/>
  <c r="Q1937" i="1" s="1"/>
  <c r="L1938" i="1"/>
  <c r="Q1938" i="1" s="1"/>
  <c r="L1939" i="1"/>
  <c r="Q1939" i="1" s="1"/>
  <c r="L1940" i="1"/>
  <c r="Q1940" i="1" s="1"/>
  <c r="L1941" i="1"/>
  <c r="Q1941" i="1" s="1"/>
  <c r="L1942" i="1"/>
  <c r="Q1942" i="1" s="1"/>
  <c r="L1943" i="1"/>
  <c r="Q1943" i="1" s="1"/>
  <c r="L1944" i="1"/>
  <c r="Q1944" i="1" s="1"/>
  <c r="L1945" i="1"/>
  <c r="Q1945" i="1" s="1"/>
  <c r="L1946" i="1"/>
  <c r="Q1946" i="1" s="1"/>
  <c r="L1947" i="1"/>
  <c r="Q1947" i="1" s="1"/>
  <c r="L1948" i="1"/>
  <c r="Q1948" i="1" s="1"/>
  <c r="L1949" i="1"/>
  <c r="Q1949" i="1" s="1"/>
  <c r="L1950" i="1"/>
  <c r="Q1950" i="1" s="1"/>
  <c r="L1951" i="1"/>
  <c r="Q1951" i="1" s="1"/>
  <c r="L1952" i="1"/>
  <c r="Q1952" i="1" s="1"/>
  <c r="L1953" i="1"/>
  <c r="Q1953" i="1" s="1"/>
  <c r="L1954" i="1"/>
  <c r="Q1954" i="1" s="1"/>
  <c r="L1955" i="1"/>
  <c r="Q1955" i="1" s="1"/>
  <c r="L1956" i="1"/>
  <c r="Q1956" i="1" s="1"/>
  <c r="L1957" i="1"/>
  <c r="Q1957" i="1" s="1"/>
  <c r="L1958" i="1"/>
  <c r="Q1958" i="1" s="1"/>
  <c r="L1959" i="1"/>
  <c r="Q1959" i="1" s="1"/>
  <c r="L1960" i="1"/>
  <c r="Q1960" i="1" s="1"/>
  <c r="L1961" i="1"/>
  <c r="Q1961" i="1" s="1"/>
  <c r="L1962" i="1"/>
  <c r="Q1962" i="1" s="1"/>
  <c r="L1963" i="1"/>
  <c r="Q1963" i="1" s="1"/>
  <c r="L1964" i="1"/>
  <c r="Q1964" i="1" s="1"/>
  <c r="L1965" i="1"/>
  <c r="Q1965" i="1" s="1"/>
  <c r="L1966" i="1"/>
  <c r="Q1966" i="1" s="1"/>
  <c r="L1967" i="1"/>
  <c r="Q1967" i="1" s="1"/>
  <c r="L1968" i="1"/>
  <c r="Q1968" i="1" s="1"/>
  <c r="L1969" i="1"/>
  <c r="Q1969" i="1" s="1"/>
  <c r="L1970" i="1"/>
  <c r="Q1970" i="1" s="1"/>
  <c r="L1971" i="1"/>
  <c r="Q1971" i="1" s="1"/>
  <c r="L1972" i="1"/>
  <c r="Q1972" i="1" s="1"/>
  <c r="L1973" i="1"/>
  <c r="Q1973" i="1" s="1"/>
  <c r="L1974" i="1"/>
  <c r="Q1974" i="1" s="1"/>
  <c r="L1975" i="1"/>
  <c r="Q1975" i="1" s="1"/>
  <c r="L1976" i="1"/>
  <c r="Q1976" i="1" s="1"/>
  <c r="L1977" i="1"/>
  <c r="Q1977" i="1" s="1"/>
  <c r="L1978" i="1"/>
  <c r="Q1978" i="1" s="1"/>
  <c r="L1979" i="1"/>
  <c r="Q1979" i="1" s="1"/>
  <c r="L1980" i="1"/>
  <c r="Q1980" i="1" s="1"/>
  <c r="L1981" i="1"/>
  <c r="Q1981" i="1" s="1"/>
  <c r="L1982" i="1"/>
  <c r="Q1982" i="1" s="1"/>
  <c r="L1983" i="1"/>
  <c r="Q1983" i="1" s="1"/>
  <c r="L1984" i="1"/>
  <c r="Q1984" i="1" s="1"/>
  <c r="L1985" i="1"/>
  <c r="Q1985" i="1" s="1"/>
  <c r="L1986" i="1"/>
  <c r="Q1986" i="1" s="1"/>
  <c r="L1987" i="1"/>
  <c r="Q1987" i="1" s="1"/>
  <c r="L1988" i="1"/>
  <c r="Q1988" i="1" s="1"/>
  <c r="L1989" i="1"/>
  <c r="Q1989" i="1" s="1"/>
  <c r="L1990" i="1"/>
  <c r="Q1990" i="1" s="1"/>
  <c r="L1991" i="1"/>
  <c r="Q1991" i="1" s="1"/>
  <c r="L1992" i="1"/>
  <c r="Q1992" i="1" s="1"/>
  <c r="L1993" i="1"/>
  <c r="Q1993" i="1" s="1"/>
  <c r="L1994" i="1"/>
  <c r="Q1994" i="1" s="1"/>
  <c r="L1995" i="1"/>
  <c r="Q1995" i="1" s="1"/>
  <c r="L1996" i="1"/>
  <c r="Q1996" i="1" s="1"/>
  <c r="L1997" i="1"/>
  <c r="Q1997" i="1" s="1"/>
  <c r="L1998" i="1"/>
  <c r="Q1998" i="1" s="1"/>
  <c r="L1999" i="1"/>
  <c r="Q1999" i="1" s="1"/>
  <c r="L2000" i="1"/>
  <c r="Q2000" i="1" s="1"/>
  <c r="L2001" i="1"/>
  <c r="Q2001" i="1" s="1"/>
  <c r="L2002" i="1"/>
  <c r="Q2002" i="1" s="1"/>
  <c r="L2003" i="1"/>
  <c r="Q2003" i="1" s="1"/>
  <c r="L2004" i="1"/>
  <c r="Q2004" i="1" s="1"/>
  <c r="L2005" i="1"/>
  <c r="Q2005" i="1" s="1"/>
  <c r="L2006" i="1"/>
  <c r="Q2006" i="1" s="1"/>
  <c r="L2007" i="1"/>
  <c r="Q2007" i="1" s="1"/>
  <c r="L2008" i="1"/>
  <c r="Q2008" i="1" s="1"/>
  <c r="L2009" i="1"/>
  <c r="Q2009" i="1" s="1"/>
  <c r="L2010" i="1"/>
  <c r="Q2010" i="1" s="1"/>
  <c r="L2011" i="1"/>
  <c r="Q2011" i="1" s="1"/>
  <c r="L2012" i="1"/>
  <c r="Q2012" i="1" s="1"/>
  <c r="L2013" i="1"/>
  <c r="Q2013" i="1" s="1"/>
  <c r="L2014" i="1"/>
  <c r="Q2014" i="1" s="1"/>
  <c r="L2015" i="1"/>
  <c r="Q2015" i="1" s="1"/>
  <c r="L2016" i="1"/>
  <c r="Q2016" i="1" s="1"/>
  <c r="L2017" i="1"/>
  <c r="Q2017" i="1" s="1"/>
  <c r="L2018" i="1"/>
  <c r="Q2018" i="1" s="1"/>
  <c r="L2019" i="1"/>
  <c r="Q2019" i="1" s="1"/>
  <c r="L2020" i="1"/>
  <c r="Q2020" i="1" s="1"/>
  <c r="L2021" i="1"/>
  <c r="Q2021" i="1" s="1"/>
  <c r="L2022" i="1"/>
  <c r="Q2022" i="1" s="1"/>
  <c r="L2023" i="1"/>
  <c r="Q2023" i="1" s="1"/>
  <c r="L2024" i="1"/>
  <c r="Q2024" i="1" s="1"/>
  <c r="L2025" i="1"/>
  <c r="Q2025" i="1" s="1"/>
  <c r="L2026" i="1"/>
  <c r="Q2026" i="1" s="1"/>
  <c r="L2027" i="1"/>
  <c r="Q2027" i="1" s="1"/>
  <c r="L2028" i="1"/>
  <c r="Q2028" i="1" s="1"/>
  <c r="L2029" i="1"/>
  <c r="Q2029" i="1" s="1"/>
  <c r="L2030" i="1"/>
  <c r="Q2030" i="1" s="1"/>
  <c r="L2031" i="1"/>
  <c r="Q2031" i="1" s="1"/>
  <c r="L2032" i="1"/>
  <c r="Q2032" i="1" s="1"/>
  <c r="L2033" i="1"/>
  <c r="Q2033" i="1" s="1"/>
  <c r="L2034" i="1"/>
  <c r="Q2034" i="1" s="1"/>
  <c r="L2035" i="1"/>
  <c r="Q2035" i="1" s="1"/>
  <c r="L2036" i="1"/>
  <c r="Q2036" i="1" s="1"/>
  <c r="L2037" i="1"/>
  <c r="Q2037" i="1" s="1"/>
  <c r="L2038" i="1"/>
  <c r="Q2038" i="1" s="1"/>
  <c r="L2039" i="1"/>
  <c r="Q2039" i="1" s="1"/>
  <c r="L2040" i="1"/>
  <c r="Q2040" i="1" s="1"/>
  <c r="L2041" i="1"/>
  <c r="Q2041" i="1" s="1"/>
  <c r="L2042" i="1"/>
  <c r="Q2042" i="1" s="1"/>
  <c r="L2043" i="1"/>
  <c r="Q2043" i="1" s="1"/>
  <c r="L2044" i="1"/>
  <c r="Q2044" i="1" s="1"/>
  <c r="L2045" i="1"/>
  <c r="Q2045" i="1" s="1"/>
  <c r="L2046" i="1"/>
  <c r="Q2046" i="1" s="1"/>
  <c r="L2047" i="1"/>
  <c r="Q2047" i="1" s="1"/>
  <c r="L2048" i="1"/>
  <c r="Q2048" i="1" s="1"/>
  <c r="L2049" i="1"/>
  <c r="Q2049" i="1" s="1"/>
  <c r="L2050" i="1"/>
  <c r="Q2050" i="1" s="1"/>
  <c r="L2051" i="1"/>
  <c r="Q2051" i="1" s="1"/>
  <c r="L2052" i="1"/>
  <c r="Q2052" i="1" s="1"/>
  <c r="L2053" i="1"/>
  <c r="Q2053" i="1" s="1"/>
  <c r="L2054" i="1"/>
  <c r="Q2054" i="1" s="1"/>
  <c r="L2055" i="1"/>
  <c r="Q2055" i="1" s="1"/>
  <c r="L2056" i="1"/>
  <c r="Q2056" i="1" s="1"/>
  <c r="L2057" i="1"/>
  <c r="Q2057" i="1" s="1"/>
  <c r="L2058" i="1"/>
  <c r="Q2058" i="1" s="1"/>
  <c r="L2059" i="1"/>
  <c r="Q2059" i="1" s="1"/>
  <c r="L2060" i="1"/>
  <c r="Q2060" i="1" s="1"/>
  <c r="L2061" i="1"/>
  <c r="Q2061" i="1" s="1"/>
  <c r="L2062" i="1"/>
  <c r="Q2062" i="1" s="1"/>
  <c r="L2063" i="1"/>
  <c r="Q2063" i="1" s="1"/>
  <c r="L2064" i="1"/>
  <c r="Q2064" i="1" s="1"/>
  <c r="L2065" i="1"/>
  <c r="Q2065" i="1" s="1"/>
  <c r="L2066" i="1"/>
  <c r="Q2066" i="1" s="1"/>
  <c r="L2067" i="1"/>
  <c r="Q2067" i="1" s="1"/>
  <c r="L2068" i="1"/>
  <c r="Q2068" i="1" s="1"/>
  <c r="L2069" i="1"/>
  <c r="Q2069" i="1" s="1"/>
  <c r="L2070" i="1"/>
  <c r="Q2070" i="1" s="1"/>
  <c r="L2071" i="1"/>
  <c r="Q2071" i="1" s="1"/>
  <c r="L2072" i="1"/>
  <c r="Q2072" i="1" s="1"/>
  <c r="L2073" i="1"/>
  <c r="Q2073" i="1" s="1"/>
  <c r="L2074" i="1"/>
  <c r="Q2074" i="1" s="1"/>
  <c r="L2075" i="1"/>
  <c r="Q2075" i="1" s="1"/>
  <c r="L2076" i="1"/>
  <c r="Q2076" i="1" s="1"/>
  <c r="L2077" i="1"/>
  <c r="Q2077" i="1" s="1"/>
  <c r="L2078" i="1"/>
  <c r="Q2078" i="1" s="1"/>
  <c r="L2079" i="1"/>
  <c r="Q2079" i="1" s="1"/>
  <c r="L2080" i="1"/>
  <c r="Q2080" i="1" s="1"/>
  <c r="L2081" i="1"/>
  <c r="Q2081" i="1" s="1"/>
  <c r="L2082" i="1"/>
  <c r="Q2082" i="1" s="1"/>
  <c r="L2083" i="1"/>
  <c r="Q2083" i="1" s="1"/>
  <c r="L2084" i="1"/>
  <c r="Q2084" i="1" s="1"/>
  <c r="L2085" i="1"/>
  <c r="Q2085" i="1" s="1"/>
  <c r="L2086" i="1"/>
  <c r="Q2086" i="1" s="1"/>
  <c r="L2087" i="1"/>
  <c r="Q2087" i="1" s="1"/>
  <c r="L2088" i="1"/>
  <c r="Q2088" i="1" s="1"/>
  <c r="L2089" i="1"/>
  <c r="Q2089" i="1" s="1"/>
  <c r="L2090" i="1"/>
  <c r="Q2090" i="1" s="1"/>
  <c r="L2091" i="1"/>
  <c r="Q2091" i="1" s="1"/>
  <c r="L2092" i="1"/>
  <c r="Q2092" i="1" s="1"/>
  <c r="L2093" i="1"/>
  <c r="Q2093" i="1" s="1"/>
  <c r="L2094" i="1"/>
  <c r="Q2094" i="1" s="1"/>
  <c r="L2095" i="1"/>
  <c r="Q2095" i="1" s="1"/>
  <c r="L2096" i="1"/>
  <c r="Q2096" i="1" s="1"/>
  <c r="L2097" i="1"/>
  <c r="Q2097" i="1" s="1"/>
  <c r="L2098" i="1"/>
  <c r="Q2098" i="1" s="1"/>
  <c r="L2099" i="1"/>
  <c r="Q2099" i="1" s="1"/>
  <c r="L2100" i="1"/>
  <c r="Q2100" i="1" s="1"/>
  <c r="L2101" i="1"/>
  <c r="Q2101" i="1" s="1"/>
  <c r="L2102" i="1"/>
  <c r="Q2102" i="1" s="1"/>
  <c r="L2103" i="1"/>
  <c r="Q2103" i="1" s="1"/>
  <c r="L2104" i="1"/>
  <c r="Q2104" i="1" s="1"/>
  <c r="L2105" i="1"/>
  <c r="Q2105" i="1" s="1"/>
  <c r="L2106" i="1"/>
  <c r="Q2106" i="1" s="1"/>
  <c r="L2107" i="1"/>
  <c r="Q2107" i="1" s="1"/>
  <c r="L2108" i="1"/>
  <c r="Q2108" i="1" s="1"/>
  <c r="L2109" i="1"/>
  <c r="Q2109" i="1" s="1"/>
  <c r="L2110" i="1"/>
  <c r="Q2110" i="1" s="1"/>
  <c r="L2111" i="1"/>
  <c r="Q2111" i="1" s="1"/>
  <c r="L2112" i="1"/>
  <c r="Q2112" i="1" s="1"/>
  <c r="L2113" i="1"/>
  <c r="Q2113" i="1" s="1"/>
  <c r="L2114" i="1"/>
  <c r="Q2114" i="1" s="1"/>
  <c r="L2115" i="1"/>
  <c r="Q2115" i="1" s="1"/>
  <c r="L2116" i="1"/>
  <c r="Q2116" i="1" s="1"/>
  <c r="L2117" i="1"/>
  <c r="Q2117" i="1" s="1"/>
  <c r="L2118" i="1"/>
  <c r="Q2118" i="1" s="1"/>
  <c r="L2119" i="1"/>
  <c r="Q2119" i="1" s="1"/>
  <c r="L2120" i="1"/>
  <c r="Q2120" i="1" s="1"/>
  <c r="L2121" i="1"/>
  <c r="Q2121" i="1" s="1"/>
  <c r="L2122" i="1"/>
  <c r="Q2122" i="1" s="1"/>
  <c r="L2123" i="1"/>
  <c r="Q2123" i="1" s="1"/>
  <c r="L2124" i="1"/>
  <c r="Q2124" i="1" s="1"/>
  <c r="L2125" i="1"/>
  <c r="Q2125" i="1" s="1"/>
  <c r="L2126" i="1"/>
  <c r="Q2126" i="1" s="1"/>
  <c r="L2127" i="1"/>
  <c r="Q2127" i="1" s="1"/>
  <c r="L2128" i="1"/>
  <c r="Q2128" i="1" s="1"/>
  <c r="L2129" i="1"/>
  <c r="Q2129" i="1" s="1"/>
  <c r="L2130" i="1"/>
  <c r="Q2130" i="1" s="1"/>
  <c r="L2131" i="1"/>
  <c r="Q2131" i="1" s="1"/>
  <c r="L2132" i="1"/>
  <c r="Q2132" i="1" s="1"/>
  <c r="L2133" i="1"/>
  <c r="Q2133" i="1" s="1"/>
  <c r="L2134" i="1"/>
  <c r="Q2134" i="1" s="1"/>
  <c r="L2135" i="1"/>
  <c r="Q2135" i="1" s="1"/>
  <c r="L2136" i="1"/>
  <c r="Q2136" i="1" s="1"/>
  <c r="L2137" i="1"/>
  <c r="Q2137" i="1" s="1"/>
  <c r="L2138" i="1"/>
  <c r="Q2138" i="1" s="1"/>
  <c r="L2139" i="1"/>
  <c r="Q2139" i="1" s="1"/>
  <c r="L2140" i="1"/>
  <c r="Q2140" i="1" s="1"/>
  <c r="L2141" i="1"/>
  <c r="Q2141" i="1" s="1"/>
  <c r="L2142" i="1"/>
  <c r="Q2142" i="1" s="1"/>
  <c r="L2143" i="1"/>
  <c r="Q2143" i="1" s="1"/>
  <c r="L2144" i="1"/>
  <c r="Q2144" i="1" s="1"/>
  <c r="L2145" i="1"/>
  <c r="Q2145" i="1" s="1"/>
  <c r="L2146" i="1"/>
  <c r="Q2146" i="1" s="1"/>
  <c r="L2147" i="1"/>
  <c r="Q2147" i="1" s="1"/>
  <c r="L2148" i="1"/>
  <c r="Q2148" i="1" s="1"/>
  <c r="L2149" i="1"/>
  <c r="Q2149" i="1" s="1"/>
  <c r="L2150" i="1"/>
  <c r="Q2150" i="1" s="1"/>
  <c r="L2151" i="1"/>
  <c r="Q2151" i="1" s="1"/>
  <c r="L2152" i="1"/>
  <c r="Q2152" i="1" s="1"/>
  <c r="L2153" i="1"/>
  <c r="Q2153" i="1" s="1"/>
  <c r="L2154" i="1"/>
  <c r="Q2154" i="1" s="1"/>
  <c r="L2155" i="1"/>
  <c r="Q2155" i="1" s="1"/>
  <c r="L2156" i="1"/>
  <c r="Q2156" i="1" s="1"/>
  <c r="L2157" i="1"/>
  <c r="Q2157" i="1" s="1"/>
  <c r="L2158" i="1"/>
  <c r="Q2158" i="1" s="1"/>
  <c r="L2159" i="1"/>
  <c r="Q2159" i="1" s="1"/>
  <c r="L2160" i="1"/>
  <c r="Q2160" i="1" s="1"/>
  <c r="L2161" i="1"/>
  <c r="Q2161" i="1" s="1"/>
  <c r="L2162" i="1"/>
  <c r="Q2162" i="1" s="1"/>
  <c r="L2163" i="1"/>
  <c r="Q2163" i="1" s="1"/>
  <c r="L2164" i="1"/>
  <c r="Q2164" i="1" s="1"/>
  <c r="L2165" i="1"/>
  <c r="Q2165" i="1" s="1"/>
  <c r="L2166" i="1"/>
  <c r="Q2166" i="1" s="1"/>
  <c r="L2167" i="1"/>
  <c r="Q2167" i="1" s="1"/>
  <c r="L2168" i="1"/>
  <c r="Q2168" i="1" s="1"/>
  <c r="L2169" i="1"/>
  <c r="Q2169" i="1" s="1"/>
  <c r="L2170" i="1"/>
  <c r="Q2170" i="1" s="1"/>
  <c r="L2171" i="1"/>
  <c r="Q2171" i="1" s="1"/>
  <c r="L2172" i="1"/>
  <c r="Q2172" i="1" s="1"/>
  <c r="L2173" i="1"/>
  <c r="Q2173" i="1" s="1"/>
  <c r="L2174" i="1"/>
  <c r="Q2174" i="1" s="1"/>
  <c r="L2175" i="1"/>
  <c r="Q2175" i="1" s="1"/>
  <c r="L2176" i="1"/>
  <c r="Q2176" i="1" s="1"/>
  <c r="L2177" i="1"/>
  <c r="Q2177" i="1" s="1"/>
  <c r="L2178" i="1"/>
  <c r="Q2178" i="1" s="1"/>
  <c r="L2179" i="1"/>
  <c r="Q2179" i="1" s="1"/>
  <c r="L2180" i="1"/>
  <c r="Q2180" i="1" s="1"/>
  <c r="L2181" i="1"/>
  <c r="Q2181" i="1" s="1"/>
  <c r="L2182" i="1"/>
  <c r="Q2182" i="1" s="1"/>
  <c r="L2183" i="1"/>
  <c r="Q2183" i="1" s="1"/>
  <c r="L2184" i="1"/>
  <c r="Q2184" i="1" s="1"/>
  <c r="L2185" i="1"/>
  <c r="Q2185" i="1" s="1"/>
  <c r="L2186" i="1"/>
  <c r="Q2186" i="1" s="1"/>
  <c r="L2187" i="1"/>
  <c r="Q2187" i="1" s="1"/>
  <c r="L2188" i="1"/>
  <c r="Q2188" i="1" s="1"/>
  <c r="L2189" i="1"/>
  <c r="Q2189" i="1" s="1"/>
  <c r="L2190" i="1"/>
  <c r="Q2190" i="1" s="1"/>
  <c r="L2191" i="1"/>
  <c r="Q2191" i="1" s="1"/>
  <c r="L2192" i="1"/>
  <c r="Q2192" i="1" s="1"/>
  <c r="L2193" i="1"/>
  <c r="Q2193" i="1" s="1"/>
  <c r="L2194" i="1"/>
  <c r="Q2194" i="1" s="1"/>
  <c r="L2195" i="1"/>
  <c r="Q2195" i="1" s="1"/>
  <c r="L2196" i="1"/>
  <c r="Q2196" i="1" s="1"/>
  <c r="L2197" i="1"/>
  <c r="Q2197" i="1" s="1"/>
  <c r="L2198" i="1"/>
  <c r="Q2198" i="1" s="1"/>
  <c r="L2199" i="1"/>
  <c r="Q2199" i="1" s="1"/>
  <c r="L2200" i="1"/>
  <c r="Q2200" i="1" s="1"/>
  <c r="L2201" i="1"/>
  <c r="Q2201" i="1" s="1"/>
  <c r="L2202" i="1"/>
  <c r="Q2202" i="1" s="1"/>
  <c r="L2203" i="1"/>
  <c r="Q2203" i="1" s="1"/>
  <c r="L2204" i="1"/>
  <c r="Q2204" i="1" s="1"/>
  <c r="L2205" i="1"/>
  <c r="Q2205" i="1" s="1"/>
  <c r="L2206" i="1"/>
  <c r="Q2206" i="1" s="1"/>
  <c r="L2207" i="1"/>
  <c r="Q2207" i="1" s="1"/>
  <c r="L2208" i="1"/>
  <c r="Q2208" i="1" s="1"/>
  <c r="L2209" i="1"/>
  <c r="Q2209" i="1" s="1"/>
  <c r="L2210" i="1"/>
  <c r="Q2210" i="1" s="1"/>
  <c r="L2211" i="1"/>
  <c r="Q2211" i="1" s="1"/>
  <c r="L2212" i="1"/>
  <c r="Q2212" i="1" s="1"/>
  <c r="L2213" i="1"/>
  <c r="Q2213" i="1" s="1"/>
  <c r="L2214" i="1"/>
  <c r="Q2214" i="1" s="1"/>
  <c r="L2215" i="1"/>
  <c r="Q2215" i="1" s="1"/>
  <c r="L2216" i="1"/>
  <c r="Q2216" i="1" s="1"/>
  <c r="L2217" i="1"/>
  <c r="Q2217" i="1" s="1"/>
  <c r="L2218" i="1"/>
  <c r="Q2218" i="1" s="1"/>
  <c r="L2219" i="1"/>
  <c r="Q2219" i="1" s="1"/>
  <c r="L2220" i="1"/>
  <c r="Q2220" i="1" s="1"/>
  <c r="L2221" i="1"/>
  <c r="Q2221" i="1" s="1"/>
  <c r="L2222" i="1"/>
  <c r="Q2222" i="1" s="1"/>
  <c r="L2223" i="1"/>
  <c r="Q2223" i="1" s="1"/>
  <c r="L2224" i="1"/>
  <c r="Q2224" i="1" s="1"/>
  <c r="L2225" i="1"/>
  <c r="Q2225" i="1" s="1"/>
  <c r="L2226" i="1"/>
  <c r="Q2226" i="1" s="1"/>
  <c r="L2227" i="1"/>
  <c r="Q2227" i="1" s="1"/>
  <c r="L2228" i="1"/>
  <c r="Q2228" i="1" s="1"/>
  <c r="L2229" i="1"/>
  <c r="Q2229" i="1" s="1"/>
  <c r="L2230" i="1"/>
  <c r="Q2230" i="1" s="1"/>
  <c r="L2231" i="1"/>
  <c r="Q2231" i="1" s="1"/>
  <c r="L2232" i="1"/>
  <c r="Q2232" i="1" s="1"/>
  <c r="L2233" i="1"/>
  <c r="Q2233" i="1" s="1"/>
  <c r="L2234" i="1"/>
  <c r="Q2234" i="1" s="1"/>
  <c r="L2235" i="1"/>
  <c r="Q2235" i="1" s="1"/>
  <c r="L2236" i="1"/>
  <c r="Q2236" i="1" s="1"/>
  <c r="L2237" i="1"/>
  <c r="Q2237" i="1" s="1"/>
  <c r="L2238" i="1"/>
  <c r="Q2238" i="1" s="1"/>
  <c r="L2239" i="1"/>
  <c r="Q2239" i="1" s="1"/>
  <c r="L2240" i="1"/>
  <c r="Q2240" i="1" s="1"/>
  <c r="L2241" i="1"/>
  <c r="Q2241" i="1" s="1"/>
  <c r="L2242" i="1"/>
  <c r="Q2242" i="1" s="1"/>
  <c r="L2243" i="1"/>
  <c r="Q2243" i="1" s="1"/>
  <c r="L2244" i="1"/>
  <c r="Q2244" i="1" s="1"/>
  <c r="L2245" i="1"/>
  <c r="Q2245" i="1" s="1"/>
  <c r="L2246" i="1"/>
  <c r="Q2246" i="1" s="1"/>
  <c r="L2247" i="1"/>
  <c r="Q2247" i="1" s="1"/>
  <c r="L2248" i="1"/>
  <c r="Q2248" i="1" s="1"/>
  <c r="L2249" i="1"/>
  <c r="Q2249" i="1" s="1"/>
  <c r="L2250" i="1"/>
  <c r="Q2250" i="1" s="1"/>
  <c r="L2251" i="1"/>
  <c r="Q2251" i="1" s="1"/>
  <c r="L2252" i="1"/>
  <c r="Q2252" i="1" s="1"/>
  <c r="L2253" i="1"/>
  <c r="Q2253" i="1" s="1"/>
  <c r="L2254" i="1"/>
  <c r="Q2254" i="1" s="1"/>
  <c r="L2255" i="1"/>
  <c r="Q2255" i="1" s="1"/>
  <c r="L2256" i="1"/>
  <c r="Q2256" i="1" s="1"/>
  <c r="L2257" i="1"/>
  <c r="Q2257" i="1" s="1"/>
  <c r="L2258" i="1"/>
  <c r="Q2258" i="1" s="1"/>
  <c r="L2259" i="1"/>
  <c r="Q2259" i="1" s="1"/>
  <c r="L2260" i="1"/>
  <c r="Q2260" i="1" s="1"/>
  <c r="L2261" i="1"/>
  <c r="Q2261" i="1" s="1"/>
  <c r="L2262" i="1"/>
  <c r="Q2262" i="1" s="1"/>
  <c r="L2263" i="1"/>
  <c r="Q2263" i="1" s="1"/>
  <c r="L2264" i="1"/>
  <c r="Q2264" i="1" s="1"/>
  <c r="L2265" i="1"/>
  <c r="Q2265" i="1" s="1"/>
  <c r="L2266" i="1"/>
  <c r="Q2266" i="1" s="1"/>
  <c r="L2267" i="1"/>
  <c r="Q2267" i="1" s="1"/>
  <c r="L2268" i="1"/>
  <c r="Q2268" i="1" s="1"/>
  <c r="L2269" i="1"/>
  <c r="Q2269" i="1" s="1"/>
  <c r="L2270" i="1"/>
  <c r="Q2270" i="1" s="1"/>
  <c r="L2271" i="1"/>
  <c r="Q2271" i="1" s="1"/>
  <c r="L2272" i="1"/>
  <c r="Q2272" i="1" s="1"/>
  <c r="L2273" i="1"/>
  <c r="Q2273" i="1" s="1"/>
  <c r="L2274" i="1"/>
  <c r="Q2274" i="1" s="1"/>
  <c r="L2275" i="1"/>
  <c r="Q2275" i="1" s="1"/>
  <c r="L2276" i="1"/>
  <c r="Q2276" i="1" s="1"/>
  <c r="L2277" i="1"/>
  <c r="Q2277" i="1" s="1"/>
  <c r="L2278" i="1"/>
  <c r="Q2278" i="1" s="1"/>
  <c r="L2279" i="1"/>
  <c r="Q2279" i="1" s="1"/>
  <c r="L2280" i="1"/>
  <c r="Q2280" i="1" s="1"/>
  <c r="L2281" i="1"/>
  <c r="Q2281" i="1" s="1"/>
  <c r="L2282" i="1"/>
  <c r="Q2282" i="1" s="1"/>
  <c r="L2283" i="1"/>
  <c r="Q2283" i="1" s="1"/>
  <c r="L2284" i="1"/>
  <c r="Q2284" i="1" s="1"/>
  <c r="L2285" i="1"/>
  <c r="Q2285" i="1" s="1"/>
  <c r="L2286" i="1"/>
  <c r="Q2286" i="1" s="1"/>
  <c r="L2287" i="1"/>
  <c r="Q2287" i="1" s="1"/>
  <c r="L2288" i="1"/>
  <c r="Q2288" i="1" s="1"/>
  <c r="L2289" i="1"/>
  <c r="Q2289" i="1" s="1"/>
  <c r="L2290" i="1"/>
  <c r="Q2290" i="1" s="1"/>
  <c r="L2291" i="1"/>
  <c r="Q2291" i="1" s="1"/>
  <c r="L2292" i="1"/>
  <c r="Q2292" i="1" s="1"/>
  <c r="L2293" i="1"/>
  <c r="Q2293" i="1" s="1"/>
  <c r="L2294" i="1"/>
  <c r="Q2294" i="1" s="1"/>
  <c r="L2295" i="1"/>
  <c r="Q2295" i="1" s="1"/>
  <c r="L2296" i="1"/>
  <c r="Q2296" i="1" s="1"/>
  <c r="L2297" i="1"/>
  <c r="Q2297" i="1" s="1"/>
  <c r="L2298" i="1"/>
  <c r="Q2298" i="1" s="1"/>
  <c r="L2299" i="1"/>
  <c r="Q2299" i="1" s="1"/>
  <c r="L2300" i="1"/>
  <c r="Q2300" i="1" s="1"/>
  <c r="L2301" i="1"/>
  <c r="Q2301" i="1" s="1"/>
  <c r="L2302" i="1"/>
  <c r="Q2302" i="1" s="1"/>
  <c r="L2303" i="1"/>
  <c r="Q2303" i="1" s="1"/>
  <c r="L2304" i="1"/>
  <c r="Q2304" i="1" s="1"/>
  <c r="L2305" i="1"/>
  <c r="Q2305" i="1" s="1"/>
  <c r="L2306" i="1"/>
  <c r="Q2306" i="1" s="1"/>
  <c r="L2307" i="1"/>
  <c r="Q2307" i="1" s="1"/>
  <c r="L2308" i="1"/>
  <c r="Q2308" i="1" s="1"/>
  <c r="L2309" i="1"/>
  <c r="Q2309" i="1" s="1"/>
  <c r="L2310" i="1"/>
  <c r="Q2310" i="1" s="1"/>
  <c r="L2311" i="1"/>
  <c r="Q2311" i="1" s="1"/>
  <c r="L2312" i="1"/>
  <c r="Q2312" i="1" s="1"/>
  <c r="L2313" i="1"/>
  <c r="Q2313" i="1" s="1"/>
  <c r="L2314" i="1"/>
  <c r="Q2314" i="1" s="1"/>
  <c r="L2315" i="1"/>
  <c r="Q2315" i="1" s="1"/>
  <c r="L2316" i="1"/>
  <c r="Q2316" i="1" s="1"/>
  <c r="L2317" i="1"/>
  <c r="Q2317" i="1" s="1"/>
  <c r="L2318" i="1"/>
  <c r="Q2318" i="1" s="1"/>
  <c r="L2319" i="1"/>
  <c r="Q2319" i="1" s="1"/>
  <c r="L2320" i="1"/>
  <c r="Q2320" i="1" s="1"/>
  <c r="L2321" i="1"/>
  <c r="Q2321" i="1" s="1"/>
  <c r="L2322" i="1"/>
  <c r="Q2322" i="1" s="1"/>
  <c r="L2323" i="1"/>
  <c r="Q2323" i="1" s="1"/>
  <c r="L2324" i="1"/>
  <c r="Q2324" i="1" s="1"/>
  <c r="L2325" i="1"/>
  <c r="Q2325" i="1" s="1"/>
  <c r="L2326" i="1"/>
  <c r="Q2326" i="1" s="1"/>
  <c r="L2327" i="1"/>
  <c r="Q2327" i="1" s="1"/>
  <c r="L2328" i="1"/>
  <c r="Q2328" i="1" s="1"/>
  <c r="L2329" i="1"/>
  <c r="Q2329" i="1" s="1"/>
  <c r="L2330" i="1"/>
  <c r="Q2330" i="1" s="1"/>
  <c r="L2331" i="1"/>
  <c r="Q2331" i="1" s="1"/>
  <c r="L2332" i="1"/>
  <c r="Q2332" i="1" s="1"/>
  <c r="L2333" i="1"/>
  <c r="Q2333" i="1" s="1"/>
  <c r="L2334" i="1"/>
  <c r="Q2334" i="1" s="1"/>
  <c r="L2335" i="1"/>
  <c r="Q2335" i="1" s="1"/>
  <c r="L2336" i="1"/>
  <c r="Q2336" i="1" s="1"/>
  <c r="L2337" i="1"/>
  <c r="Q2337" i="1" s="1"/>
  <c r="L2338" i="1"/>
  <c r="Q2338" i="1" s="1"/>
  <c r="L2339" i="1"/>
  <c r="Q2339" i="1" s="1"/>
  <c r="L2340" i="1"/>
  <c r="Q2340" i="1" s="1"/>
  <c r="L2341" i="1"/>
  <c r="Q2341" i="1" s="1"/>
  <c r="L2342" i="1"/>
  <c r="Q2342" i="1" s="1"/>
  <c r="L2343" i="1"/>
  <c r="Q2343" i="1" s="1"/>
  <c r="L2344" i="1"/>
  <c r="Q2344" i="1" s="1"/>
  <c r="L2345" i="1"/>
  <c r="Q2345" i="1" s="1"/>
  <c r="L2346" i="1"/>
  <c r="Q2346" i="1" s="1"/>
  <c r="L2347" i="1"/>
  <c r="Q2347" i="1" s="1"/>
  <c r="L2348" i="1"/>
  <c r="Q2348" i="1" s="1"/>
  <c r="L2349" i="1"/>
  <c r="Q2349" i="1" s="1"/>
  <c r="L2350" i="1"/>
  <c r="Q2350" i="1" s="1"/>
  <c r="L2351" i="1"/>
  <c r="Q2351" i="1" s="1"/>
  <c r="L2352" i="1"/>
  <c r="Q2352" i="1" s="1"/>
  <c r="L2353" i="1"/>
  <c r="Q2353" i="1" s="1"/>
  <c r="L2354" i="1"/>
  <c r="Q2354" i="1" s="1"/>
  <c r="L2355" i="1"/>
  <c r="Q2355" i="1" s="1"/>
  <c r="L2356" i="1"/>
  <c r="Q2356" i="1" s="1"/>
  <c r="L2357" i="1"/>
  <c r="Q2357" i="1" s="1"/>
  <c r="L2358" i="1"/>
  <c r="Q2358" i="1" s="1"/>
  <c r="L2359" i="1"/>
  <c r="Q2359" i="1" s="1"/>
  <c r="L2360" i="1"/>
  <c r="Q2360" i="1" s="1"/>
  <c r="L2361" i="1"/>
  <c r="Q2361" i="1" s="1"/>
  <c r="L2362" i="1"/>
  <c r="Q2362" i="1" s="1"/>
  <c r="L2363" i="1"/>
  <c r="Q2363" i="1" s="1"/>
  <c r="L2364" i="1"/>
  <c r="Q2364" i="1" s="1"/>
  <c r="L2365" i="1"/>
  <c r="Q2365" i="1" s="1"/>
  <c r="L2366" i="1"/>
  <c r="Q2366" i="1" s="1"/>
  <c r="L2367" i="1"/>
  <c r="Q2367" i="1" s="1"/>
  <c r="L2368" i="1"/>
  <c r="Q2368" i="1" s="1"/>
  <c r="L2369" i="1"/>
  <c r="Q2369" i="1" s="1"/>
  <c r="L2370" i="1"/>
  <c r="Q2370" i="1" s="1"/>
  <c r="L2371" i="1"/>
  <c r="Q2371" i="1" s="1"/>
  <c r="L2372" i="1"/>
  <c r="Q2372" i="1" s="1"/>
  <c r="L2373" i="1"/>
  <c r="Q2373" i="1" s="1"/>
  <c r="L2374" i="1"/>
  <c r="Q2374" i="1" s="1"/>
  <c r="L2375" i="1"/>
  <c r="Q2375" i="1" s="1"/>
  <c r="L2376" i="1"/>
  <c r="Q2376" i="1" s="1"/>
  <c r="L2377" i="1"/>
  <c r="Q2377" i="1" s="1"/>
  <c r="L2378" i="1"/>
  <c r="Q2378" i="1" s="1"/>
  <c r="L2379" i="1"/>
  <c r="Q2379" i="1" s="1"/>
  <c r="L2380" i="1"/>
  <c r="Q2380" i="1" s="1"/>
  <c r="L2381" i="1"/>
  <c r="Q2381" i="1" s="1"/>
  <c r="L2382" i="1"/>
  <c r="Q2382" i="1" s="1"/>
  <c r="L2383" i="1"/>
  <c r="Q2383" i="1" s="1"/>
  <c r="L2384" i="1"/>
  <c r="Q2384" i="1" s="1"/>
  <c r="L2385" i="1"/>
  <c r="Q2385" i="1" s="1"/>
  <c r="L2386" i="1"/>
  <c r="Q2386" i="1" s="1"/>
  <c r="L2387" i="1"/>
  <c r="Q2387" i="1" s="1"/>
  <c r="L2388" i="1"/>
  <c r="Q2388" i="1" s="1"/>
  <c r="L2389" i="1"/>
  <c r="Q2389" i="1" s="1"/>
  <c r="L2390" i="1"/>
  <c r="Q2390" i="1" s="1"/>
  <c r="L2391" i="1"/>
  <c r="Q2391" i="1" s="1"/>
  <c r="L2392" i="1"/>
  <c r="Q2392" i="1" s="1"/>
  <c r="L2393" i="1"/>
  <c r="Q2393" i="1" s="1"/>
  <c r="L2394" i="1"/>
  <c r="Q2394" i="1" s="1"/>
  <c r="L2395" i="1"/>
  <c r="Q2395" i="1" s="1"/>
  <c r="L2396" i="1"/>
  <c r="Q2396" i="1" s="1"/>
  <c r="L2397" i="1"/>
  <c r="Q2397" i="1" s="1"/>
  <c r="L2398" i="1"/>
  <c r="Q2398" i="1" s="1"/>
  <c r="L2399" i="1"/>
  <c r="Q2399" i="1" s="1"/>
  <c r="L2400" i="1"/>
  <c r="Q2400" i="1" s="1"/>
  <c r="L2401" i="1"/>
  <c r="Q2401" i="1" s="1"/>
  <c r="L2402" i="1"/>
  <c r="Q2402" i="1" s="1"/>
  <c r="L2403" i="1"/>
  <c r="Q2403" i="1" s="1"/>
  <c r="L2404" i="1"/>
  <c r="Q2404" i="1" s="1"/>
  <c r="L2405" i="1"/>
  <c r="Q2405" i="1" s="1"/>
  <c r="L2406" i="1"/>
  <c r="Q2406" i="1" s="1"/>
  <c r="L2407" i="1"/>
  <c r="Q2407" i="1" s="1"/>
  <c r="L2408" i="1"/>
  <c r="Q2408" i="1" s="1"/>
  <c r="L2409" i="1"/>
  <c r="Q2409" i="1" s="1"/>
  <c r="L2410" i="1"/>
  <c r="Q2410" i="1" s="1"/>
  <c r="L2411" i="1"/>
  <c r="Q2411" i="1" s="1"/>
  <c r="L2412" i="1"/>
  <c r="Q2412" i="1" s="1"/>
  <c r="L2413" i="1"/>
  <c r="Q2413" i="1" s="1"/>
  <c r="L2414" i="1"/>
  <c r="Q2414" i="1" s="1"/>
  <c r="L2415" i="1"/>
  <c r="Q2415" i="1" s="1"/>
  <c r="L2416" i="1"/>
  <c r="Q2416" i="1" s="1"/>
  <c r="L2417" i="1"/>
  <c r="Q2417" i="1" s="1"/>
  <c r="L2418" i="1"/>
  <c r="Q2418" i="1" s="1"/>
  <c r="L2419" i="1"/>
  <c r="Q2419" i="1" s="1"/>
  <c r="L2420" i="1"/>
  <c r="Q2420" i="1" s="1"/>
  <c r="L2421" i="1"/>
  <c r="Q2421" i="1" s="1"/>
  <c r="L2422" i="1"/>
  <c r="Q2422" i="1" s="1"/>
  <c r="L2423" i="1"/>
  <c r="Q2423" i="1" s="1"/>
  <c r="L2424" i="1"/>
  <c r="Q2424" i="1" s="1"/>
  <c r="L2425" i="1"/>
  <c r="Q2425" i="1" s="1"/>
  <c r="L2426" i="1"/>
  <c r="Q2426" i="1" s="1"/>
  <c r="L2427" i="1"/>
  <c r="Q2427" i="1" s="1"/>
  <c r="L2428" i="1"/>
  <c r="Q2428" i="1" s="1"/>
  <c r="L2429" i="1"/>
  <c r="Q2429" i="1" s="1"/>
  <c r="L2430" i="1"/>
  <c r="Q2430" i="1" s="1"/>
  <c r="L2431" i="1"/>
  <c r="Q2431" i="1" s="1"/>
  <c r="L2432" i="1"/>
  <c r="Q2432" i="1" s="1"/>
  <c r="L2433" i="1"/>
  <c r="Q2433" i="1" s="1"/>
  <c r="L2434" i="1"/>
  <c r="Q2434" i="1" s="1"/>
  <c r="L2435" i="1"/>
  <c r="Q2435" i="1" s="1"/>
  <c r="L2436" i="1"/>
  <c r="Q2436" i="1" s="1"/>
  <c r="L2437" i="1"/>
  <c r="Q2437" i="1" s="1"/>
  <c r="L2438" i="1"/>
  <c r="Q2438" i="1" s="1"/>
  <c r="L2439" i="1"/>
  <c r="Q2439" i="1" s="1"/>
  <c r="L2440" i="1"/>
  <c r="Q2440" i="1" s="1"/>
  <c r="L2441" i="1"/>
  <c r="Q2441" i="1" s="1"/>
  <c r="L2442" i="1"/>
  <c r="Q2442" i="1" s="1"/>
  <c r="L2443" i="1"/>
  <c r="Q2443" i="1" s="1"/>
  <c r="L2444" i="1"/>
  <c r="Q2444" i="1" s="1"/>
  <c r="L2445" i="1"/>
  <c r="Q2445" i="1" s="1"/>
  <c r="L2446" i="1"/>
  <c r="Q2446" i="1" s="1"/>
  <c r="L2447" i="1"/>
  <c r="Q2447" i="1" s="1"/>
  <c r="L2448" i="1"/>
  <c r="Q2448" i="1" s="1"/>
  <c r="L2449" i="1"/>
  <c r="Q2449" i="1" s="1"/>
  <c r="L2450" i="1"/>
  <c r="Q2450" i="1" s="1"/>
  <c r="L2451" i="1"/>
  <c r="Q2451" i="1" s="1"/>
  <c r="L2452" i="1"/>
  <c r="Q2452" i="1" s="1"/>
  <c r="L2453" i="1"/>
  <c r="Q2453" i="1" s="1"/>
  <c r="L2454" i="1"/>
  <c r="Q2454" i="1" s="1"/>
  <c r="L2455" i="1"/>
  <c r="Q2455" i="1" s="1"/>
  <c r="L2456" i="1"/>
  <c r="Q2456" i="1" s="1"/>
  <c r="L2457" i="1"/>
  <c r="Q2457" i="1" s="1"/>
  <c r="L2458" i="1"/>
  <c r="Q2458" i="1" s="1"/>
  <c r="L2459" i="1"/>
  <c r="Q2459" i="1" s="1"/>
  <c r="L2460" i="1"/>
  <c r="Q2460" i="1" s="1"/>
  <c r="L2461" i="1"/>
  <c r="Q2461" i="1" s="1"/>
  <c r="L2462" i="1"/>
  <c r="Q2462" i="1" s="1"/>
  <c r="L2463" i="1"/>
  <c r="Q2463" i="1" s="1"/>
  <c r="L2464" i="1"/>
  <c r="Q2464" i="1" s="1"/>
  <c r="L2465" i="1"/>
  <c r="Q2465" i="1" s="1"/>
  <c r="L2466" i="1"/>
  <c r="Q2466" i="1" s="1"/>
  <c r="L2467" i="1"/>
  <c r="Q2467" i="1" s="1"/>
  <c r="L2468" i="1"/>
  <c r="Q2468" i="1" s="1"/>
  <c r="L2469" i="1"/>
  <c r="Q2469" i="1" s="1"/>
  <c r="L2470" i="1"/>
  <c r="Q2470" i="1" s="1"/>
  <c r="L2471" i="1"/>
  <c r="Q2471" i="1" s="1"/>
  <c r="L2472" i="1"/>
  <c r="Q2472" i="1" s="1"/>
  <c r="L2473" i="1"/>
  <c r="Q2473" i="1" s="1"/>
  <c r="L2474" i="1"/>
  <c r="Q2474" i="1" s="1"/>
  <c r="L2475" i="1"/>
  <c r="Q2475" i="1" s="1"/>
  <c r="L2476" i="1"/>
  <c r="Q2476" i="1" s="1"/>
  <c r="L2477" i="1"/>
  <c r="Q2477" i="1" s="1"/>
  <c r="L2478" i="1"/>
  <c r="Q2478" i="1" s="1"/>
  <c r="L2479" i="1"/>
  <c r="Q2479" i="1" s="1"/>
  <c r="L2480" i="1"/>
  <c r="Q2480" i="1" s="1"/>
  <c r="L2481" i="1"/>
  <c r="Q2481" i="1" s="1"/>
  <c r="L2482" i="1"/>
  <c r="Q2482" i="1" s="1"/>
  <c r="L2483" i="1"/>
  <c r="Q2483" i="1" s="1"/>
  <c r="L2484" i="1"/>
  <c r="Q2484" i="1" s="1"/>
  <c r="L2485" i="1"/>
  <c r="Q2485" i="1" s="1"/>
  <c r="L2486" i="1"/>
  <c r="Q2486" i="1" s="1"/>
  <c r="L2487" i="1"/>
  <c r="Q2487" i="1" s="1"/>
  <c r="L2488" i="1"/>
  <c r="Q2488" i="1" s="1"/>
  <c r="L2489" i="1"/>
  <c r="Q2489" i="1" s="1"/>
  <c r="L2490" i="1"/>
  <c r="Q2490" i="1" s="1"/>
  <c r="L2491" i="1"/>
  <c r="Q2491" i="1" s="1"/>
  <c r="L2492" i="1"/>
  <c r="Q2492" i="1" s="1"/>
  <c r="L2493" i="1"/>
  <c r="Q2493" i="1" s="1"/>
  <c r="L2494" i="1"/>
  <c r="Q2494" i="1" s="1"/>
  <c r="L2495" i="1"/>
  <c r="Q2495" i="1" s="1"/>
  <c r="L2496" i="1"/>
  <c r="Q2496" i="1" s="1"/>
  <c r="L2497" i="1"/>
  <c r="Q2497" i="1" s="1"/>
  <c r="L2498" i="1"/>
  <c r="Q2498" i="1" s="1"/>
  <c r="L2499" i="1"/>
  <c r="Q2499" i="1" s="1"/>
  <c r="L2500" i="1"/>
  <c r="Q2500" i="1" s="1"/>
  <c r="L2501" i="1"/>
  <c r="Q2501" i="1" s="1"/>
  <c r="L2502" i="1"/>
  <c r="Q2502" i="1" s="1"/>
  <c r="L2503" i="1"/>
  <c r="Q2503" i="1" s="1"/>
  <c r="L2504" i="1"/>
  <c r="Q2504" i="1" s="1"/>
  <c r="L2505" i="1"/>
  <c r="Q2505" i="1" s="1"/>
  <c r="L2506" i="1"/>
  <c r="Q2506" i="1" s="1"/>
  <c r="L2507" i="1"/>
  <c r="Q2507" i="1" s="1"/>
  <c r="L2508" i="1"/>
  <c r="Q2508" i="1" s="1"/>
  <c r="L2509" i="1"/>
  <c r="Q2509" i="1" s="1"/>
  <c r="L2510" i="1"/>
  <c r="Q2510" i="1" s="1"/>
  <c r="L2511" i="1"/>
  <c r="Q2511" i="1" s="1"/>
  <c r="L2512" i="1"/>
  <c r="Q2512" i="1" s="1"/>
  <c r="L2513" i="1"/>
  <c r="Q2513" i="1" s="1"/>
  <c r="L2514" i="1"/>
  <c r="Q2514" i="1" s="1"/>
  <c r="L2515" i="1"/>
  <c r="Q2515" i="1" s="1"/>
  <c r="L2516" i="1"/>
  <c r="Q2516" i="1" s="1"/>
  <c r="L2517" i="1"/>
  <c r="Q2517" i="1" s="1"/>
  <c r="L2518" i="1"/>
  <c r="Q2518" i="1" s="1"/>
  <c r="L2519" i="1"/>
  <c r="Q2519" i="1" s="1"/>
  <c r="L2520" i="1"/>
  <c r="Q2520" i="1" s="1"/>
  <c r="L2521" i="1"/>
  <c r="Q2521" i="1" s="1"/>
  <c r="L2522" i="1"/>
  <c r="Q2522" i="1" s="1"/>
  <c r="L2523" i="1"/>
  <c r="Q2523" i="1" s="1"/>
  <c r="L2524" i="1"/>
  <c r="Q2524" i="1" s="1"/>
  <c r="L2525" i="1"/>
  <c r="Q2525" i="1" s="1"/>
  <c r="L2526" i="1"/>
  <c r="Q2526" i="1" s="1"/>
  <c r="L2527" i="1"/>
  <c r="Q2527" i="1" s="1"/>
  <c r="L2528" i="1"/>
  <c r="Q2528" i="1" s="1"/>
  <c r="L2529" i="1"/>
  <c r="Q2529" i="1" s="1"/>
  <c r="L2530" i="1"/>
  <c r="Q2530" i="1" s="1"/>
  <c r="L2531" i="1"/>
  <c r="Q2531" i="1" s="1"/>
  <c r="L2532" i="1"/>
  <c r="Q2532" i="1" s="1"/>
  <c r="L2533" i="1"/>
  <c r="Q2533" i="1" s="1"/>
  <c r="L2534" i="1"/>
  <c r="Q2534" i="1" s="1"/>
  <c r="L2535" i="1"/>
  <c r="Q2535" i="1" s="1"/>
  <c r="L2536" i="1"/>
  <c r="Q2536" i="1" s="1"/>
  <c r="L2537" i="1"/>
  <c r="Q2537" i="1" s="1"/>
  <c r="L2538" i="1"/>
  <c r="Q2538" i="1" s="1"/>
  <c r="L2539" i="1"/>
  <c r="Q2539" i="1" s="1"/>
  <c r="L2540" i="1"/>
  <c r="Q2540" i="1" s="1"/>
  <c r="L2541" i="1"/>
  <c r="Q2541" i="1" s="1"/>
  <c r="L2542" i="1"/>
  <c r="Q2542" i="1" s="1"/>
  <c r="L2543" i="1"/>
  <c r="Q2543" i="1" s="1"/>
  <c r="L2544" i="1"/>
  <c r="Q2544" i="1" s="1"/>
  <c r="L2545" i="1"/>
  <c r="Q2545" i="1" s="1"/>
  <c r="L2546" i="1"/>
  <c r="Q2546" i="1" s="1"/>
  <c r="L2547" i="1"/>
  <c r="Q2547" i="1" s="1"/>
  <c r="L2548" i="1"/>
  <c r="Q2548" i="1" s="1"/>
  <c r="L2549" i="1"/>
  <c r="Q2549" i="1" s="1"/>
  <c r="L2550" i="1"/>
  <c r="Q2550" i="1" s="1"/>
  <c r="L2551" i="1"/>
  <c r="Q2551" i="1" s="1"/>
  <c r="L2552" i="1"/>
  <c r="Q2552" i="1" s="1"/>
  <c r="L2553" i="1"/>
  <c r="Q2553" i="1" s="1"/>
  <c r="L2554" i="1"/>
  <c r="Q2554" i="1" s="1"/>
  <c r="L2555" i="1"/>
  <c r="Q2555" i="1" s="1"/>
  <c r="L2556" i="1"/>
  <c r="Q2556" i="1" s="1"/>
  <c r="L2557" i="1"/>
  <c r="Q2557" i="1" s="1"/>
  <c r="L2558" i="1"/>
  <c r="Q2558" i="1" s="1"/>
  <c r="L2559" i="1"/>
  <c r="Q2559" i="1" s="1"/>
  <c r="L2560" i="1"/>
  <c r="Q2560" i="1" s="1"/>
  <c r="L2561" i="1"/>
  <c r="Q2561" i="1" s="1"/>
  <c r="L2562" i="1"/>
  <c r="Q2562" i="1" s="1"/>
  <c r="L2563" i="1"/>
  <c r="Q2563" i="1" s="1"/>
  <c r="L2564" i="1"/>
  <c r="Q2564" i="1" s="1"/>
  <c r="L2565" i="1"/>
  <c r="Q2565" i="1" s="1"/>
  <c r="L2566" i="1"/>
  <c r="Q2566" i="1" s="1"/>
  <c r="L2567" i="1"/>
  <c r="Q2567" i="1" s="1"/>
  <c r="L2568" i="1"/>
  <c r="Q2568" i="1" s="1"/>
  <c r="L2569" i="1"/>
  <c r="Q2569" i="1" s="1"/>
  <c r="L2570" i="1"/>
  <c r="Q2570" i="1" s="1"/>
  <c r="L2571" i="1"/>
  <c r="Q2571" i="1" s="1"/>
  <c r="L2572" i="1"/>
  <c r="Q2572" i="1" s="1"/>
  <c r="L2573" i="1"/>
  <c r="Q2573" i="1" s="1"/>
  <c r="L2574" i="1"/>
  <c r="Q2574" i="1" s="1"/>
  <c r="L2575" i="1"/>
  <c r="Q2575" i="1" s="1"/>
  <c r="L2576" i="1"/>
  <c r="Q2576" i="1" s="1"/>
  <c r="L2577" i="1"/>
  <c r="Q2577" i="1" s="1"/>
  <c r="L2578" i="1"/>
  <c r="Q2578" i="1" s="1"/>
  <c r="L2579" i="1"/>
  <c r="Q2579" i="1" s="1"/>
  <c r="L2580" i="1"/>
  <c r="Q2580" i="1" s="1"/>
  <c r="L2581" i="1"/>
  <c r="Q2581" i="1" s="1"/>
  <c r="L2582" i="1"/>
  <c r="Q2582" i="1" s="1"/>
  <c r="L2583" i="1"/>
  <c r="Q2583" i="1" s="1"/>
  <c r="L2584" i="1"/>
  <c r="Q2584" i="1" s="1"/>
  <c r="L2585" i="1"/>
  <c r="Q2585" i="1" s="1"/>
  <c r="L2586" i="1"/>
  <c r="Q2586" i="1" s="1"/>
  <c r="L2587" i="1"/>
  <c r="Q2587" i="1" s="1"/>
  <c r="L2588" i="1"/>
  <c r="Q2588" i="1" s="1"/>
  <c r="L2589" i="1"/>
  <c r="Q2589" i="1" s="1"/>
  <c r="L2590" i="1"/>
  <c r="Q2590" i="1" s="1"/>
  <c r="L2591" i="1"/>
  <c r="Q2591" i="1" s="1"/>
  <c r="L2592" i="1"/>
  <c r="Q2592" i="1" s="1"/>
  <c r="L2593" i="1"/>
  <c r="Q2593" i="1" s="1"/>
  <c r="L2594" i="1"/>
  <c r="Q2594" i="1" s="1"/>
  <c r="L2595" i="1"/>
  <c r="Q2595" i="1" s="1"/>
  <c r="L2596" i="1"/>
  <c r="Q2596" i="1" s="1"/>
  <c r="L2597" i="1"/>
  <c r="Q2597" i="1" s="1"/>
  <c r="L2598" i="1"/>
  <c r="Q2598" i="1" s="1"/>
  <c r="L2599" i="1"/>
  <c r="Q2599" i="1" s="1"/>
  <c r="L2600" i="1"/>
  <c r="Q2600" i="1" s="1"/>
  <c r="L2601" i="1"/>
  <c r="Q2601" i="1" s="1"/>
  <c r="L2602" i="1"/>
  <c r="Q2602" i="1" s="1"/>
  <c r="L2603" i="1"/>
  <c r="Q2603" i="1" s="1"/>
  <c r="L2604" i="1"/>
  <c r="Q2604" i="1" s="1"/>
  <c r="L2605" i="1"/>
  <c r="Q2605" i="1" s="1"/>
  <c r="L2606" i="1"/>
  <c r="Q2606" i="1" s="1"/>
  <c r="L2607" i="1"/>
  <c r="Q2607" i="1" s="1"/>
  <c r="L2608" i="1"/>
  <c r="Q2608" i="1" s="1"/>
  <c r="L2609" i="1"/>
  <c r="Q2609" i="1" s="1"/>
  <c r="L2610" i="1"/>
  <c r="Q2610" i="1" s="1"/>
  <c r="L2611" i="1"/>
  <c r="Q2611" i="1" s="1"/>
  <c r="L2612" i="1"/>
  <c r="Q2612" i="1" s="1"/>
  <c r="L2613" i="1"/>
  <c r="Q2613" i="1" s="1"/>
  <c r="L2614" i="1"/>
  <c r="Q2614" i="1" s="1"/>
  <c r="L2615" i="1"/>
  <c r="Q2615" i="1" s="1"/>
  <c r="L2616" i="1"/>
  <c r="Q2616" i="1" s="1"/>
  <c r="L2617" i="1"/>
  <c r="Q2617" i="1" s="1"/>
  <c r="L2618" i="1"/>
  <c r="Q2618" i="1" s="1"/>
  <c r="L2619" i="1"/>
  <c r="Q2619" i="1" s="1"/>
  <c r="L2620" i="1"/>
  <c r="Q2620" i="1" s="1"/>
  <c r="L2621" i="1"/>
  <c r="Q2621" i="1" s="1"/>
  <c r="L2622" i="1"/>
  <c r="Q2622" i="1" s="1"/>
  <c r="L2623" i="1"/>
  <c r="Q2623" i="1" s="1"/>
  <c r="L2624" i="1"/>
  <c r="Q2624" i="1" s="1"/>
  <c r="L2625" i="1"/>
  <c r="Q2625" i="1" s="1"/>
  <c r="L2626" i="1"/>
  <c r="Q2626" i="1" s="1"/>
  <c r="L2627" i="1"/>
  <c r="Q2627" i="1" s="1"/>
  <c r="L2628" i="1"/>
  <c r="Q2628" i="1" s="1"/>
  <c r="L2629" i="1"/>
  <c r="Q2629" i="1" s="1"/>
  <c r="L2630" i="1"/>
  <c r="Q2630" i="1" s="1"/>
  <c r="L2631" i="1"/>
  <c r="Q2631" i="1" s="1"/>
  <c r="L2632" i="1"/>
  <c r="Q2632" i="1" s="1"/>
  <c r="L2633" i="1"/>
  <c r="Q2633" i="1" s="1"/>
  <c r="L2634" i="1"/>
  <c r="Q2634" i="1" s="1"/>
  <c r="L2635" i="1"/>
  <c r="Q2635" i="1" s="1"/>
  <c r="L2636" i="1"/>
  <c r="Q2636" i="1" s="1"/>
  <c r="L2637" i="1"/>
  <c r="Q2637" i="1" s="1"/>
  <c r="L2638" i="1"/>
  <c r="Q2638" i="1" s="1"/>
  <c r="L2639" i="1"/>
  <c r="Q2639" i="1" s="1"/>
  <c r="L2640" i="1"/>
  <c r="Q2640" i="1" s="1"/>
  <c r="L2641" i="1"/>
  <c r="Q2641" i="1" s="1"/>
  <c r="L2642" i="1"/>
  <c r="Q2642" i="1" s="1"/>
  <c r="L2643" i="1"/>
  <c r="Q2643" i="1" s="1"/>
  <c r="L2644" i="1"/>
  <c r="Q2644" i="1" s="1"/>
  <c r="L2645" i="1"/>
  <c r="Q2645" i="1" s="1"/>
  <c r="L2646" i="1"/>
  <c r="Q2646" i="1" s="1"/>
  <c r="L2647" i="1"/>
  <c r="Q2647" i="1" s="1"/>
  <c r="L2648" i="1"/>
  <c r="Q2648" i="1" s="1"/>
  <c r="L2649" i="1"/>
  <c r="Q2649" i="1" s="1"/>
  <c r="L2650" i="1"/>
  <c r="Q2650" i="1" s="1"/>
  <c r="L2651" i="1"/>
  <c r="Q2651" i="1" s="1"/>
  <c r="L2652" i="1"/>
  <c r="Q2652" i="1" s="1"/>
  <c r="L2653" i="1"/>
  <c r="Q2653" i="1" s="1"/>
  <c r="L2654" i="1"/>
  <c r="Q2654" i="1" s="1"/>
  <c r="L2655" i="1"/>
  <c r="Q2655" i="1" s="1"/>
  <c r="L2656" i="1"/>
  <c r="Q2656" i="1" s="1"/>
  <c r="L2657" i="1"/>
  <c r="Q2657" i="1" s="1"/>
  <c r="L2658" i="1"/>
  <c r="Q2658" i="1" s="1"/>
  <c r="L2659" i="1"/>
  <c r="Q2659" i="1" s="1"/>
  <c r="L2660" i="1"/>
  <c r="Q2660" i="1" s="1"/>
  <c r="L2661" i="1"/>
  <c r="Q2661" i="1" s="1"/>
  <c r="L2662" i="1"/>
  <c r="Q2662" i="1" s="1"/>
  <c r="L2663" i="1"/>
  <c r="Q2663" i="1" s="1"/>
  <c r="L2664" i="1"/>
  <c r="Q2664" i="1" s="1"/>
  <c r="L2665" i="1"/>
  <c r="Q2665" i="1" s="1"/>
  <c r="L2666" i="1"/>
  <c r="Q2666" i="1" s="1"/>
  <c r="L2667" i="1"/>
  <c r="Q2667" i="1" s="1"/>
  <c r="L2668" i="1"/>
  <c r="Q2668" i="1" s="1"/>
  <c r="L2669" i="1"/>
  <c r="Q2669" i="1" s="1"/>
  <c r="L2670" i="1"/>
  <c r="Q2670" i="1" s="1"/>
  <c r="L2671" i="1"/>
  <c r="Q2671" i="1" s="1"/>
  <c r="L2672" i="1"/>
  <c r="Q2672" i="1" s="1"/>
  <c r="L2673" i="1"/>
  <c r="Q2673" i="1" s="1"/>
  <c r="L2674" i="1"/>
  <c r="Q2674" i="1" s="1"/>
  <c r="L2675" i="1"/>
  <c r="Q2675" i="1" s="1"/>
  <c r="L2676" i="1"/>
  <c r="Q2676" i="1" s="1"/>
  <c r="L2677" i="1"/>
  <c r="Q2677" i="1" s="1"/>
  <c r="L2678" i="1"/>
  <c r="Q2678" i="1" s="1"/>
  <c r="L2679" i="1"/>
  <c r="Q2679" i="1" s="1"/>
  <c r="L2680" i="1"/>
  <c r="Q2680" i="1" s="1"/>
  <c r="L2681" i="1"/>
  <c r="Q2681" i="1" s="1"/>
  <c r="L2682" i="1"/>
  <c r="Q2682" i="1" s="1"/>
  <c r="L2683" i="1"/>
  <c r="Q2683" i="1" s="1"/>
  <c r="L2684" i="1"/>
  <c r="Q2684" i="1" s="1"/>
  <c r="L2685" i="1"/>
  <c r="Q2685" i="1" s="1"/>
  <c r="L2686" i="1"/>
  <c r="Q2686" i="1" s="1"/>
  <c r="L2687" i="1"/>
  <c r="Q2687" i="1" s="1"/>
  <c r="L2688" i="1"/>
  <c r="Q2688" i="1" s="1"/>
  <c r="L2689" i="1"/>
  <c r="Q2689" i="1" s="1"/>
  <c r="L2690" i="1"/>
  <c r="Q2690" i="1" s="1"/>
  <c r="L2691" i="1"/>
  <c r="Q2691" i="1" s="1"/>
  <c r="L2692" i="1"/>
  <c r="Q2692" i="1" s="1"/>
  <c r="L2693" i="1"/>
  <c r="Q2693" i="1" s="1"/>
  <c r="L2694" i="1"/>
  <c r="Q2694" i="1" s="1"/>
  <c r="L2695" i="1"/>
  <c r="Q2695" i="1" s="1"/>
  <c r="L2696" i="1"/>
  <c r="Q2696" i="1" s="1"/>
  <c r="L2697" i="1"/>
  <c r="Q2697" i="1" s="1"/>
  <c r="L2698" i="1"/>
  <c r="Q2698" i="1" s="1"/>
  <c r="L2699" i="1"/>
  <c r="Q2699" i="1" s="1"/>
  <c r="L2700" i="1"/>
  <c r="Q2700" i="1" s="1"/>
  <c r="L2701" i="1"/>
  <c r="Q2701" i="1" s="1"/>
  <c r="L2702" i="1"/>
  <c r="Q2702" i="1" s="1"/>
  <c r="L2703" i="1"/>
  <c r="Q2703" i="1" s="1"/>
  <c r="L2704" i="1"/>
  <c r="Q2704" i="1" s="1"/>
  <c r="L2705" i="1"/>
  <c r="Q2705" i="1" s="1"/>
  <c r="L2706" i="1"/>
  <c r="Q2706" i="1" s="1"/>
  <c r="L2707" i="1"/>
  <c r="Q2707" i="1" s="1"/>
  <c r="L2708" i="1"/>
  <c r="Q2708" i="1" s="1"/>
  <c r="L2709" i="1"/>
  <c r="Q2709" i="1" s="1"/>
  <c r="L2710" i="1"/>
  <c r="Q2710" i="1" s="1"/>
  <c r="L2711" i="1"/>
  <c r="Q2711" i="1" s="1"/>
  <c r="L2712" i="1"/>
  <c r="Q2712" i="1" s="1"/>
  <c r="L2713" i="1"/>
  <c r="Q2713" i="1" s="1"/>
  <c r="L2714" i="1"/>
  <c r="Q2714" i="1" s="1"/>
  <c r="L2715" i="1"/>
  <c r="Q2715" i="1" s="1"/>
  <c r="L2716" i="1"/>
  <c r="Q2716" i="1" s="1"/>
  <c r="L2717" i="1"/>
  <c r="Q2717" i="1" s="1"/>
  <c r="L2718" i="1"/>
  <c r="Q2718" i="1" s="1"/>
  <c r="L2719" i="1"/>
  <c r="Q2719" i="1" s="1"/>
  <c r="L2720" i="1"/>
  <c r="Q2720" i="1" s="1"/>
  <c r="L2721" i="1"/>
  <c r="Q2721" i="1" s="1"/>
  <c r="L2722" i="1"/>
  <c r="Q2722" i="1" s="1"/>
  <c r="L2723" i="1"/>
  <c r="Q2723" i="1" s="1"/>
  <c r="L2724" i="1"/>
  <c r="Q2724" i="1" s="1"/>
  <c r="L2725" i="1"/>
  <c r="Q2725" i="1" s="1"/>
  <c r="L2726" i="1"/>
  <c r="Q2726" i="1" s="1"/>
  <c r="L2727" i="1"/>
  <c r="Q2727" i="1" s="1"/>
  <c r="L2728" i="1"/>
  <c r="Q2728" i="1" s="1"/>
  <c r="L2729" i="1"/>
  <c r="Q2729" i="1" s="1"/>
  <c r="L2730" i="1"/>
  <c r="Q2730" i="1" s="1"/>
  <c r="L2731" i="1"/>
  <c r="Q2731" i="1" s="1"/>
  <c r="L2732" i="1"/>
  <c r="Q2732" i="1" s="1"/>
  <c r="L2733" i="1"/>
  <c r="Q2733" i="1" s="1"/>
  <c r="L2734" i="1"/>
  <c r="Q2734" i="1" s="1"/>
  <c r="L2735" i="1"/>
  <c r="Q2735" i="1" s="1"/>
  <c r="L2736" i="1"/>
  <c r="Q2736" i="1" s="1"/>
  <c r="L2737" i="1"/>
  <c r="Q2737" i="1" s="1"/>
  <c r="L2738" i="1"/>
  <c r="Q2738" i="1" s="1"/>
  <c r="L2739" i="1"/>
  <c r="Q2739" i="1" s="1"/>
  <c r="L2740" i="1"/>
  <c r="Q2740" i="1" s="1"/>
  <c r="L2741" i="1"/>
  <c r="Q2741" i="1" s="1"/>
  <c r="L2742" i="1"/>
  <c r="Q2742" i="1" s="1"/>
  <c r="L2743" i="1"/>
  <c r="Q2743" i="1" s="1"/>
  <c r="L2744" i="1"/>
  <c r="Q2744" i="1" s="1"/>
  <c r="L2745" i="1"/>
  <c r="Q2745" i="1" s="1"/>
  <c r="L2746" i="1"/>
  <c r="Q2746" i="1" s="1"/>
  <c r="L2747" i="1"/>
  <c r="Q2747" i="1" s="1"/>
  <c r="L2748" i="1"/>
  <c r="Q2748" i="1" s="1"/>
  <c r="L2749" i="1"/>
  <c r="Q2749" i="1" s="1"/>
  <c r="L2750" i="1"/>
  <c r="Q2750" i="1" s="1"/>
  <c r="L2751" i="1"/>
  <c r="Q2751" i="1" s="1"/>
  <c r="L2752" i="1"/>
  <c r="Q2752" i="1" s="1"/>
  <c r="L2753" i="1"/>
  <c r="Q2753" i="1" s="1"/>
  <c r="L2754" i="1"/>
  <c r="Q2754" i="1" s="1"/>
  <c r="L2755" i="1"/>
  <c r="Q2755" i="1" s="1"/>
  <c r="L2756" i="1"/>
  <c r="Q2756" i="1" s="1"/>
  <c r="L2757" i="1"/>
  <c r="Q2757" i="1" s="1"/>
  <c r="L2758" i="1"/>
  <c r="Q2758" i="1" s="1"/>
  <c r="L2759" i="1"/>
  <c r="Q2759" i="1" s="1"/>
  <c r="L2760" i="1"/>
  <c r="Q2760" i="1" s="1"/>
  <c r="L2761" i="1"/>
  <c r="Q2761" i="1" s="1"/>
  <c r="L2762" i="1"/>
  <c r="Q2762" i="1" s="1"/>
  <c r="L2763" i="1"/>
  <c r="Q2763" i="1" s="1"/>
  <c r="L2764" i="1"/>
  <c r="Q2764" i="1" s="1"/>
  <c r="L2765" i="1"/>
  <c r="Q2765" i="1" s="1"/>
  <c r="L2766" i="1"/>
  <c r="Q2766" i="1" s="1"/>
  <c r="L2767" i="1"/>
  <c r="Q2767" i="1" s="1"/>
  <c r="L2768" i="1"/>
  <c r="Q2768" i="1" s="1"/>
  <c r="L2769" i="1"/>
  <c r="Q2769" i="1" s="1"/>
  <c r="L2770" i="1"/>
  <c r="Q2770" i="1" s="1"/>
  <c r="L2771" i="1"/>
  <c r="Q2771" i="1" s="1"/>
  <c r="L2772" i="1"/>
  <c r="Q2772" i="1" s="1"/>
  <c r="L2773" i="1"/>
  <c r="Q2773" i="1" s="1"/>
  <c r="L2774" i="1"/>
  <c r="Q2774" i="1" s="1"/>
  <c r="L2775" i="1"/>
  <c r="Q2775" i="1" s="1"/>
  <c r="L2776" i="1"/>
  <c r="Q2776" i="1" s="1"/>
  <c r="L2777" i="1"/>
  <c r="Q2777" i="1" s="1"/>
  <c r="L2778" i="1"/>
  <c r="Q2778" i="1" s="1"/>
  <c r="L2779" i="1"/>
  <c r="Q2779" i="1" s="1"/>
  <c r="L2780" i="1"/>
  <c r="Q2780" i="1" s="1"/>
  <c r="L2781" i="1"/>
  <c r="Q2781" i="1" s="1"/>
  <c r="L2782" i="1"/>
  <c r="Q2782" i="1" s="1"/>
  <c r="L2783" i="1"/>
  <c r="Q2783" i="1" s="1"/>
  <c r="L2784" i="1"/>
  <c r="Q2784" i="1" s="1"/>
  <c r="L2785" i="1"/>
  <c r="Q2785" i="1" s="1"/>
  <c r="L2786" i="1"/>
  <c r="Q2786" i="1" s="1"/>
  <c r="L2787" i="1"/>
  <c r="Q2787" i="1" s="1"/>
  <c r="L2788" i="1"/>
  <c r="Q2788" i="1" s="1"/>
  <c r="L2789" i="1"/>
  <c r="Q2789" i="1" s="1"/>
  <c r="L2790" i="1"/>
  <c r="Q2790" i="1" s="1"/>
  <c r="L2791" i="1"/>
  <c r="Q2791" i="1" s="1"/>
  <c r="L2792" i="1"/>
  <c r="Q2792" i="1" s="1"/>
  <c r="L2793" i="1"/>
  <c r="Q2793" i="1" s="1"/>
  <c r="L2794" i="1"/>
  <c r="Q2794" i="1" s="1"/>
  <c r="L2795" i="1"/>
  <c r="Q2795" i="1" s="1"/>
  <c r="L2796" i="1"/>
  <c r="Q2796" i="1" s="1"/>
  <c r="L2797" i="1"/>
  <c r="Q2797" i="1" s="1"/>
  <c r="L2798" i="1"/>
  <c r="Q2798" i="1" s="1"/>
  <c r="L2799" i="1"/>
  <c r="Q2799" i="1" s="1"/>
  <c r="L2800" i="1"/>
  <c r="Q2800" i="1" s="1"/>
  <c r="L2801" i="1"/>
  <c r="Q2801" i="1" s="1"/>
  <c r="L2802" i="1"/>
  <c r="Q2802" i="1" s="1"/>
  <c r="L2803" i="1"/>
  <c r="Q2803" i="1" s="1"/>
  <c r="L2804" i="1"/>
  <c r="Q2804" i="1" s="1"/>
  <c r="L2805" i="1"/>
  <c r="Q2805" i="1" s="1"/>
  <c r="L2806" i="1"/>
  <c r="Q2806" i="1" s="1"/>
  <c r="L2807" i="1"/>
  <c r="Q2807" i="1" s="1"/>
  <c r="L2808" i="1"/>
  <c r="Q2808" i="1" s="1"/>
  <c r="L2809" i="1"/>
  <c r="Q2809" i="1" s="1"/>
  <c r="L2810" i="1"/>
  <c r="Q2810" i="1" s="1"/>
  <c r="L2811" i="1"/>
  <c r="Q2811" i="1" s="1"/>
  <c r="L2812" i="1"/>
  <c r="Q2812" i="1" s="1"/>
  <c r="L2813" i="1"/>
  <c r="Q2813" i="1" s="1"/>
  <c r="L2814" i="1"/>
  <c r="Q2814" i="1" s="1"/>
  <c r="L2815" i="1"/>
  <c r="Q2815" i="1" s="1"/>
  <c r="L2816" i="1"/>
  <c r="Q2816" i="1" s="1"/>
  <c r="L2817" i="1"/>
  <c r="Q2817" i="1" s="1"/>
  <c r="L2818" i="1"/>
  <c r="Q2818" i="1" s="1"/>
  <c r="L2819" i="1"/>
  <c r="Q2819" i="1" s="1"/>
  <c r="L2820" i="1"/>
  <c r="Q2820" i="1" s="1"/>
  <c r="L2821" i="1"/>
  <c r="Q2821" i="1" s="1"/>
  <c r="L2822" i="1"/>
  <c r="Q2822" i="1" s="1"/>
  <c r="L2823" i="1"/>
  <c r="Q2823" i="1" s="1"/>
  <c r="L2824" i="1"/>
  <c r="Q2824" i="1" s="1"/>
  <c r="L2825" i="1"/>
  <c r="Q2825" i="1" s="1"/>
  <c r="L2826" i="1"/>
  <c r="Q2826" i="1" s="1"/>
  <c r="L2827" i="1"/>
  <c r="Q2827" i="1" s="1"/>
  <c r="L2828" i="1"/>
  <c r="Q2828" i="1" s="1"/>
  <c r="L2829" i="1"/>
  <c r="Q2829" i="1" s="1"/>
  <c r="L2830" i="1"/>
  <c r="Q2830" i="1" s="1"/>
  <c r="L2831" i="1"/>
  <c r="Q2831" i="1" s="1"/>
  <c r="L2832" i="1"/>
  <c r="Q2832" i="1" s="1"/>
  <c r="L2833" i="1"/>
  <c r="Q2833" i="1" s="1"/>
  <c r="L2834" i="1"/>
  <c r="Q2834" i="1" s="1"/>
  <c r="L2835" i="1"/>
  <c r="Q2835" i="1" s="1"/>
  <c r="L2836" i="1"/>
  <c r="Q2836" i="1" s="1"/>
  <c r="L2837" i="1"/>
  <c r="Q2837" i="1" s="1"/>
  <c r="L2838" i="1"/>
  <c r="Q2838" i="1" s="1"/>
  <c r="L2839" i="1"/>
  <c r="Q2839" i="1" s="1"/>
  <c r="L2840" i="1"/>
  <c r="Q2840" i="1" s="1"/>
  <c r="L2841" i="1"/>
  <c r="Q2841" i="1" s="1"/>
  <c r="L2842" i="1"/>
  <c r="Q2842" i="1" s="1"/>
  <c r="L2843" i="1"/>
  <c r="Q2843" i="1" s="1"/>
  <c r="L2844" i="1"/>
  <c r="Q2844" i="1" s="1"/>
  <c r="L2845" i="1"/>
  <c r="Q2845" i="1" s="1"/>
  <c r="L2846" i="1"/>
  <c r="Q2846" i="1" s="1"/>
  <c r="L2847" i="1"/>
  <c r="Q2847" i="1" s="1"/>
  <c r="L2848" i="1"/>
  <c r="Q2848" i="1" s="1"/>
  <c r="L2849" i="1"/>
  <c r="Q2849" i="1" s="1"/>
  <c r="L2850" i="1"/>
  <c r="Q2850" i="1" s="1"/>
  <c r="L2851" i="1"/>
  <c r="Q2851" i="1" s="1"/>
  <c r="L2852" i="1"/>
  <c r="Q2852" i="1" s="1"/>
  <c r="L2853" i="1"/>
  <c r="Q2853" i="1" s="1"/>
  <c r="L2854" i="1"/>
  <c r="Q2854" i="1" s="1"/>
  <c r="L2855" i="1"/>
  <c r="Q2855" i="1" s="1"/>
  <c r="L2856" i="1"/>
  <c r="Q2856" i="1" s="1"/>
  <c r="L2857" i="1"/>
  <c r="Q2857" i="1" s="1"/>
  <c r="L2858" i="1"/>
  <c r="Q2858" i="1" s="1"/>
  <c r="L2859" i="1"/>
  <c r="Q2859" i="1" s="1"/>
  <c r="L2860" i="1"/>
  <c r="Q2860" i="1" s="1"/>
  <c r="L2861" i="1"/>
  <c r="Q2861" i="1" s="1"/>
  <c r="L2862" i="1"/>
  <c r="Q2862" i="1" s="1"/>
  <c r="L2863" i="1"/>
  <c r="Q2863" i="1" s="1"/>
  <c r="L2864" i="1"/>
  <c r="Q2864" i="1" s="1"/>
  <c r="L2865" i="1"/>
  <c r="Q2865" i="1" s="1"/>
  <c r="L2866" i="1"/>
  <c r="Q2866" i="1" s="1"/>
  <c r="L2867" i="1"/>
  <c r="Q2867" i="1" s="1"/>
  <c r="L2868" i="1"/>
  <c r="Q2868" i="1" s="1"/>
  <c r="L2869" i="1"/>
  <c r="Q2869" i="1" s="1"/>
  <c r="L2870" i="1"/>
  <c r="Q2870" i="1" s="1"/>
  <c r="L2871" i="1"/>
  <c r="Q2871" i="1" s="1"/>
  <c r="L2872" i="1"/>
  <c r="Q2872" i="1" s="1"/>
  <c r="L2873" i="1"/>
  <c r="Q2873" i="1" s="1"/>
  <c r="L2874" i="1"/>
  <c r="Q2874" i="1" s="1"/>
  <c r="L2875" i="1"/>
  <c r="Q2875" i="1" s="1"/>
  <c r="L2876" i="1"/>
  <c r="Q2876" i="1" s="1"/>
  <c r="L2877" i="1"/>
  <c r="Q2877" i="1" s="1"/>
  <c r="L2878" i="1"/>
  <c r="Q2878" i="1" s="1"/>
  <c r="L2879" i="1"/>
  <c r="Q2879" i="1" s="1"/>
  <c r="L2880" i="1"/>
  <c r="Q2880" i="1" s="1"/>
  <c r="L2881" i="1"/>
  <c r="Q2881" i="1" s="1"/>
  <c r="L2882" i="1"/>
  <c r="Q2882" i="1" s="1"/>
  <c r="L2883" i="1"/>
  <c r="Q2883" i="1" s="1"/>
  <c r="L2884" i="1"/>
  <c r="Q2884" i="1" s="1"/>
  <c r="L2885" i="1"/>
  <c r="Q2885" i="1" s="1"/>
  <c r="L2886" i="1"/>
  <c r="Q2886" i="1" s="1"/>
  <c r="L2887" i="1"/>
  <c r="Q2887" i="1" s="1"/>
  <c r="L2888" i="1"/>
  <c r="Q2888" i="1" s="1"/>
  <c r="L2889" i="1"/>
  <c r="Q2889" i="1" s="1"/>
  <c r="L2890" i="1"/>
  <c r="Q2890" i="1" s="1"/>
  <c r="L2891" i="1"/>
  <c r="Q2891" i="1" s="1"/>
  <c r="L2892" i="1"/>
  <c r="Q2892" i="1" s="1"/>
  <c r="L2893" i="1"/>
  <c r="Q2893" i="1" s="1"/>
  <c r="L2894" i="1"/>
  <c r="Q2894" i="1" s="1"/>
  <c r="L2895" i="1"/>
  <c r="Q2895" i="1" s="1"/>
  <c r="L2896" i="1"/>
  <c r="Q2896" i="1" s="1"/>
  <c r="L2897" i="1"/>
  <c r="Q2897" i="1" s="1"/>
  <c r="L2898" i="1"/>
  <c r="Q2898" i="1" s="1"/>
  <c r="L2899" i="1"/>
  <c r="Q2899" i="1" s="1"/>
  <c r="L2900" i="1"/>
  <c r="Q2900" i="1" s="1"/>
  <c r="L2901" i="1"/>
  <c r="Q2901" i="1" s="1"/>
  <c r="L2902" i="1"/>
  <c r="Q2902" i="1" s="1"/>
  <c r="L2903" i="1"/>
  <c r="Q2903" i="1" s="1"/>
  <c r="L2904" i="1"/>
  <c r="Q2904" i="1" s="1"/>
  <c r="L2905" i="1"/>
  <c r="Q2905" i="1" s="1"/>
  <c r="L2906" i="1"/>
  <c r="Q2906" i="1" s="1"/>
  <c r="L2907" i="1"/>
  <c r="Q2907" i="1" s="1"/>
  <c r="L2908" i="1"/>
  <c r="Q2908" i="1" s="1"/>
  <c r="L2909" i="1"/>
  <c r="Q2909" i="1" s="1"/>
  <c r="L2910" i="1"/>
  <c r="Q2910" i="1" s="1"/>
  <c r="L2911" i="1"/>
  <c r="Q2911" i="1" s="1"/>
  <c r="L2912" i="1"/>
  <c r="Q2912" i="1" s="1"/>
  <c r="L2913" i="1"/>
  <c r="Q2913" i="1" s="1"/>
  <c r="L2914" i="1"/>
  <c r="Q2914" i="1" s="1"/>
  <c r="L2915" i="1"/>
  <c r="Q2915" i="1" s="1"/>
  <c r="L2916" i="1"/>
  <c r="Q2916" i="1" s="1"/>
  <c r="L2917" i="1"/>
  <c r="Q2917" i="1" s="1"/>
  <c r="L2918" i="1"/>
  <c r="Q2918" i="1" s="1"/>
  <c r="L2919" i="1"/>
  <c r="Q2919" i="1" s="1"/>
  <c r="L2920" i="1"/>
  <c r="Q2920" i="1" s="1"/>
  <c r="L2921" i="1"/>
  <c r="Q2921" i="1" s="1"/>
  <c r="L2922" i="1"/>
  <c r="Q2922" i="1" s="1"/>
  <c r="L2923" i="1"/>
  <c r="Q2923" i="1" s="1"/>
  <c r="L2924" i="1"/>
  <c r="Q2924" i="1" s="1"/>
  <c r="L2925" i="1"/>
  <c r="Q2925" i="1" s="1"/>
  <c r="L2926" i="1"/>
  <c r="Q2926" i="1" s="1"/>
  <c r="L2927" i="1"/>
  <c r="Q2927" i="1" s="1"/>
  <c r="L2928" i="1"/>
  <c r="Q2928" i="1" s="1"/>
  <c r="L2929" i="1"/>
  <c r="Q2929" i="1" s="1"/>
  <c r="L2930" i="1"/>
  <c r="Q2930" i="1" s="1"/>
  <c r="L2931" i="1"/>
  <c r="Q2931" i="1" s="1"/>
  <c r="L2932" i="1"/>
  <c r="Q2932" i="1" s="1"/>
  <c r="L2933" i="1"/>
  <c r="Q2933" i="1" s="1"/>
  <c r="L2934" i="1"/>
  <c r="Q2934" i="1" s="1"/>
  <c r="L2935" i="1"/>
  <c r="Q2935" i="1" s="1"/>
  <c r="L2936" i="1"/>
  <c r="Q2936" i="1" s="1"/>
  <c r="L2937" i="1"/>
  <c r="Q2937" i="1" s="1"/>
  <c r="L2938" i="1"/>
  <c r="Q2938" i="1" s="1"/>
  <c r="L2939" i="1"/>
  <c r="Q2939" i="1" s="1"/>
  <c r="L2940" i="1"/>
  <c r="Q2940" i="1" s="1"/>
  <c r="L2941" i="1"/>
  <c r="Q2941" i="1" s="1"/>
  <c r="L2942" i="1"/>
  <c r="Q2942" i="1" s="1"/>
  <c r="L2943" i="1"/>
  <c r="Q2943" i="1" s="1"/>
  <c r="L2944" i="1"/>
  <c r="Q2944" i="1" s="1"/>
  <c r="L2945" i="1"/>
  <c r="Q2945" i="1" s="1"/>
  <c r="L2946" i="1"/>
  <c r="Q2946" i="1" s="1"/>
  <c r="L2947" i="1"/>
  <c r="Q2947" i="1" s="1"/>
  <c r="L2948" i="1"/>
  <c r="Q2948" i="1" s="1"/>
  <c r="L2949" i="1"/>
  <c r="Q2949" i="1" s="1"/>
  <c r="L2950" i="1"/>
  <c r="Q2950" i="1" s="1"/>
  <c r="L2951" i="1"/>
  <c r="Q2951" i="1" s="1"/>
  <c r="L2952" i="1"/>
  <c r="Q2952" i="1" s="1"/>
  <c r="L2953" i="1"/>
  <c r="Q2953" i="1" s="1"/>
  <c r="L2954" i="1"/>
  <c r="Q2954" i="1" s="1"/>
  <c r="L2955" i="1"/>
  <c r="Q2955" i="1" s="1"/>
  <c r="L2956" i="1"/>
  <c r="Q2956" i="1" s="1"/>
  <c r="L2957" i="1"/>
  <c r="Q2957" i="1" s="1"/>
  <c r="L2958" i="1"/>
  <c r="Q2958" i="1" s="1"/>
  <c r="L2959" i="1"/>
  <c r="Q2959" i="1" s="1"/>
  <c r="L2960" i="1"/>
  <c r="Q2960" i="1" s="1"/>
  <c r="L2961" i="1"/>
  <c r="Q2961" i="1" s="1"/>
  <c r="L2962" i="1"/>
  <c r="Q2962" i="1" s="1"/>
  <c r="L2963" i="1"/>
  <c r="Q2963" i="1" s="1"/>
  <c r="L2964" i="1"/>
  <c r="Q2964" i="1" s="1"/>
  <c r="L2965" i="1"/>
  <c r="Q2965" i="1" s="1"/>
  <c r="L2966" i="1"/>
  <c r="Q2966" i="1" s="1"/>
  <c r="L2967" i="1"/>
  <c r="Q2967" i="1" s="1"/>
  <c r="L2968" i="1"/>
  <c r="Q2968" i="1" s="1"/>
  <c r="L2969" i="1"/>
  <c r="Q2969" i="1" s="1"/>
  <c r="L2970" i="1"/>
  <c r="Q2970" i="1" s="1"/>
  <c r="L2971" i="1"/>
  <c r="Q2971" i="1" s="1"/>
  <c r="L2972" i="1"/>
  <c r="Q2972" i="1" s="1"/>
  <c r="L2973" i="1"/>
  <c r="Q2973" i="1" s="1"/>
  <c r="L2974" i="1"/>
  <c r="Q2974" i="1" s="1"/>
  <c r="L2975" i="1"/>
  <c r="Q2975" i="1" s="1"/>
  <c r="L2976" i="1"/>
  <c r="Q2976" i="1" s="1"/>
  <c r="L2977" i="1"/>
  <c r="Q2977" i="1" s="1"/>
  <c r="L2978" i="1"/>
  <c r="Q2978" i="1" s="1"/>
  <c r="L2979" i="1"/>
  <c r="Q2979" i="1" s="1"/>
  <c r="L2980" i="1"/>
  <c r="Q2980" i="1" s="1"/>
  <c r="L2981" i="1"/>
  <c r="Q2981" i="1" s="1"/>
  <c r="L2982" i="1"/>
  <c r="Q2982" i="1" s="1"/>
  <c r="L2983" i="1"/>
  <c r="Q2983" i="1" s="1"/>
  <c r="L2984" i="1"/>
  <c r="Q2984" i="1" s="1"/>
  <c r="L2985" i="1"/>
  <c r="Q2985" i="1" s="1"/>
  <c r="L2986" i="1"/>
  <c r="Q2986" i="1" s="1"/>
  <c r="L2987" i="1"/>
  <c r="Q2987" i="1" s="1"/>
  <c r="L2988" i="1"/>
  <c r="Q2988" i="1" s="1"/>
  <c r="L2989" i="1"/>
  <c r="Q2989" i="1" s="1"/>
  <c r="L2990" i="1"/>
  <c r="Q2990" i="1" s="1"/>
  <c r="L2991" i="1"/>
  <c r="Q2991" i="1" s="1"/>
  <c r="L2992" i="1"/>
  <c r="Q2992" i="1" s="1"/>
  <c r="L2993" i="1"/>
  <c r="Q2993" i="1" s="1"/>
  <c r="L2994" i="1"/>
  <c r="Q2994" i="1" s="1"/>
  <c r="L2995" i="1"/>
  <c r="Q2995" i="1" s="1"/>
  <c r="L2996" i="1"/>
  <c r="Q2996" i="1" s="1"/>
  <c r="L2997" i="1"/>
  <c r="Q2997" i="1" s="1"/>
  <c r="K3" i="1"/>
  <c r="R3" i="1" s="1"/>
  <c r="K4" i="1"/>
  <c r="R4" i="1" s="1"/>
  <c r="K5" i="1"/>
  <c r="R5" i="1" s="1"/>
  <c r="K6" i="1"/>
  <c r="R6" i="1" s="1"/>
  <c r="K7" i="1"/>
  <c r="R7" i="1" s="1"/>
  <c r="K8" i="1"/>
  <c r="R8" i="1" s="1"/>
  <c r="K9" i="1"/>
  <c r="R9" i="1" s="1"/>
  <c r="K10" i="1"/>
  <c r="R10" i="1" s="1"/>
  <c r="K11" i="1"/>
  <c r="R11" i="1" s="1"/>
  <c r="K12" i="1"/>
  <c r="R12" i="1" s="1"/>
  <c r="K13" i="1"/>
  <c r="R13" i="1" s="1"/>
  <c r="K14" i="1"/>
  <c r="R14" i="1" s="1"/>
  <c r="K15" i="1"/>
  <c r="R15" i="1" s="1"/>
  <c r="K16" i="1"/>
  <c r="R16" i="1" s="1"/>
  <c r="K17" i="1"/>
  <c r="R17" i="1" s="1"/>
  <c r="K18" i="1"/>
  <c r="R18" i="1" s="1"/>
  <c r="K19" i="1"/>
  <c r="R19" i="1" s="1"/>
  <c r="K20" i="1"/>
  <c r="R20" i="1" s="1"/>
  <c r="K21" i="1"/>
  <c r="R21" i="1" s="1"/>
  <c r="K22" i="1"/>
  <c r="R22" i="1" s="1"/>
  <c r="K23" i="1"/>
  <c r="R23" i="1" s="1"/>
  <c r="K24" i="1"/>
  <c r="R24" i="1" s="1"/>
  <c r="K25" i="1"/>
  <c r="R25" i="1" s="1"/>
  <c r="K26" i="1"/>
  <c r="R26" i="1" s="1"/>
  <c r="K27" i="1"/>
  <c r="R27" i="1" s="1"/>
  <c r="K28" i="1"/>
  <c r="R28" i="1" s="1"/>
  <c r="K29" i="1"/>
  <c r="R29" i="1" s="1"/>
  <c r="K30" i="1"/>
  <c r="R30" i="1" s="1"/>
  <c r="K31" i="1"/>
  <c r="R31" i="1" s="1"/>
  <c r="K32" i="1"/>
  <c r="R32" i="1" s="1"/>
  <c r="K33" i="1"/>
  <c r="R33" i="1" s="1"/>
  <c r="K34" i="1"/>
  <c r="R34" i="1" s="1"/>
  <c r="K35" i="1"/>
  <c r="R35" i="1" s="1"/>
  <c r="K36" i="1"/>
  <c r="R36" i="1" s="1"/>
  <c r="K37" i="1"/>
  <c r="R37" i="1" s="1"/>
  <c r="K38" i="1"/>
  <c r="R38" i="1" s="1"/>
  <c r="K39" i="1"/>
  <c r="R39" i="1" s="1"/>
  <c r="K40" i="1"/>
  <c r="R40" i="1" s="1"/>
  <c r="K41" i="1"/>
  <c r="R41" i="1" s="1"/>
  <c r="K42" i="1"/>
  <c r="R42" i="1" s="1"/>
  <c r="K43" i="1"/>
  <c r="R43" i="1" s="1"/>
  <c r="K44" i="1"/>
  <c r="R44" i="1" s="1"/>
  <c r="K45" i="1"/>
  <c r="R45" i="1" s="1"/>
  <c r="K46" i="1"/>
  <c r="R46" i="1" s="1"/>
  <c r="K47" i="1"/>
  <c r="R47" i="1" s="1"/>
  <c r="K48" i="1"/>
  <c r="R48" i="1" s="1"/>
  <c r="K49" i="1"/>
  <c r="R49" i="1" s="1"/>
  <c r="K50" i="1"/>
  <c r="R50" i="1" s="1"/>
  <c r="K51" i="1"/>
  <c r="R51" i="1" s="1"/>
  <c r="K52" i="1"/>
  <c r="R52" i="1" s="1"/>
  <c r="K53" i="1"/>
  <c r="R53" i="1" s="1"/>
  <c r="K54" i="1"/>
  <c r="R54" i="1" s="1"/>
  <c r="K55" i="1"/>
  <c r="R55" i="1" s="1"/>
  <c r="K56" i="1"/>
  <c r="R56" i="1" s="1"/>
  <c r="K57" i="1"/>
  <c r="R57" i="1" s="1"/>
  <c r="K58" i="1"/>
  <c r="R58" i="1" s="1"/>
  <c r="K59" i="1"/>
  <c r="R59" i="1" s="1"/>
  <c r="K60" i="1"/>
  <c r="R60" i="1" s="1"/>
  <c r="K61" i="1"/>
  <c r="R61" i="1" s="1"/>
  <c r="K62" i="1"/>
  <c r="R62" i="1" s="1"/>
  <c r="K63" i="1"/>
  <c r="R63" i="1" s="1"/>
  <c r="K64" i="1"/>
  <c r="R64" i="1" s="1"/>
  <c r="K65" i="1"/>
  <c r="R65" i="1" s="1"/>
  <c r="K66" i="1"/>
  <c r="R66" i="1" s="1"/>
  <c r="K67" i="1"/>
  <c r="R67" i="1" s="1"/>
  <c r="K68" i="1"/>
  <c r="R68" i="1" s="1"/>
  <c r="K69" i="1"/>
  <c r="R69" i="1" s="1"/>
  <c r="K70" i="1"/>
  <c r="R70" i="1" s="1"/>
  <c r="K71" i="1"/>
  <c r="R71" i="1" s="1"/>
  <c r="K72" i="1"/>
  <c r="R72" i="1" s="1"/>
  <c r="K73" i="1"/>
  <c r="R73" i="1" s="1"/>
  <c r="K74" i="1"/>
  <c r="R74" i="1" s="1"/>
  <c r="K75" i="1"/>
  <c r="R75" i="1" s="1"/>
  <c r="K76" i="1"/>
  <c r="R76" i="1" s="1"/>
  <c r="K77" i="1"/>
  <c r="R77" i="1" s="1"/>
  <c r="K78" i="1"/>
  <c r="R78" i="1" s="1"/>
  <c r="K79" i="1"/>
  <c r="R79" i="1" s="1"/>
  <c r="K80" i="1"/>
  <c r="R80" i="1" s="1"/>
  <c r="K81" i="1"/>
  <c r="R81" i="1" s="1"/>
  <c r="K82" i="1"/>
  <c r="R82" i="1" s="1"/>
  <c r="K83" i="1"/>
  <c r="R83" i="1" s="1"/>
  <c r="K84" i="1"/>
  <c r="R84" i="1" s="1"/>
  <c r="K85" i="1"/>
  <c r="R85" i="1" s="1"/>
  <c r="K86" i="1"/>
  <c r="R86" i="1" s="1"/>
  <c r="K87" i="1"/>
  <c r="R87" i="1" s="1"/>
  <c r="K88" i="1"/>
  <c r="R88" i="1" s="1"/>
  <c r="K89" i="1"/>
  <c r="R89" i="1" s="1"/>
  <c r="K90" i="1"/>
  <c r="R90" i="1" s="1"/>
  <c r="K91" i="1"/>
  <c r="R91" i="1" s="1"/>
  <c r="K92" i="1"/>
  <c r="R92" i="1" s="1"/>
  <c r="K93" i="1"/>
  <c r="R93" i="1" s="1"/>
  <c r="K94" i="1"/>
  <c r="R94" i="1" s="1"/>
  <c r="K95" i="1"/>
  <c r="R95" i="1" s="1"/>
  <c r="K96" i="1"/>
  <c r="R96" i="1" s="1"/>
  <c r="K97" i="1"/>
  <c r="R97" i="1" s="1"/>
  <c r="K98" i="1"/>
  <c r="R98" i="1" s="1"/>
  <c r="K99" i="1"/>
  <c r="R99" i="1" s="1"/>
  <c r="K100" i="1"/>
  <c r="R100" i="1" s="1"/>
  <c r="K101" i="1"/>
  <c r="R101" i="1" s="1"/>
  <c r="K102" i="1"/>
  <c r="R102" i="1" s="1"/>
  <c r="K103" i="1"/>
  <c r="R103" i="1" s="1"/>
  <c r="K104" i="1"/>
  <c r="R104" i="1" s="1"/>
  <c r="K105" i="1"/>
  <c r="R105" i="1" s="1"/>
  <c r="K106" i="1"/>
  <c r="R106" i="1" s="1"/>
  <c r="K107" i="1"/>
  <c r="R107" i="1" s="1"/>
  <c r="K108" i="1"/>
  <c r="R108" i="1" s="1"/>
  <c r="K109" i="1"/>
  <c r="R109" i="1" s="1"/>
  <c r="K110" i="1"/>
  <c r="R110" i="1" s="1"/>
  <c r="K111" i="1"/>
  <c r="R111" i="1" s="1"/>
  <c r="K112" i="1"/>
  <c r="R112" i="1" s="1"/>
  <c r="K113" i="1"/>
  <c r="R113" i="1" s="1"/>
  <c r="K114" i="1"/>
  <c r="R114" i="1" s="1"/>
  <c r="K115" i="1"/>
  <c r="R115" i="1" s="1"/>
  <c r="K116" i="1"/>
  <c r="R116" i="1" s="1"/>
  <c r="K117" i="1"/>
  <c r="R117" i="1" s="1"/>
  <c r="K118" i="1"/>
  <c r="R118" i="1" s="1"/>
  <c r="K119" i="1"/>
  <c r="R119" i="1" s="1"/>
  <c r="K120" i="1"/>
  <c r="R120" i="1" s="1"/>
  <c r="K121" i="1"/>
  <c r="R121" i="1" s="1"/>
  <c r="K122" i="1"/>
  <c r="R122" i="1" s="1"/>
  <c r="K123" i="1"/>
  <c r="R123" i="1" s="1"/>
  <c r="K124" i="1"/>
  <c r="R124" i="1" s="1"/>
  <c r="K125" i="1"/>
  <c r="R125" i="1" s="1"/>
  <c r="K126" i="1"/>
  <c r="R126" i="1" s="1"/>
  <c r="K127" i="1"/>
  <c r="R127" i="1" s="1"/>
  <c r="K128" i="1"/>
  <c r="R128" i="1" s="1"/>
  <c r="K129" i="1"/>
  <c r="R129" i="1" s="1"/>
  <c r="K130" i="1"/>
  <c r="R130" i="1" s="1"/>
  <c r="K131" i="1"/>
  <c r="R131" i="1" s="1"/>
  <c r="K132" i="1"/>
  <c r="R132" i="1" s="1"/>
  <c r="K133" i="1"/>
  <c r="R133" i="1" s="1"/>
  <c r="K134" i="1"/>
  <c r="R134" i="1" s="1"/>
  <c r="K135" i="1"/>
  <c r="R135" i="1" s="1"/>
  <c r="K136" i="1"/>
  <c r="R136" i="1" s="1"/>
  <c r="K137" i="1"/>
  <c r="R137" i="1" s="1"/>
  <c r="K138" i="1"/>
  <c r="R138" i="1" s="1"/>
  <c r="K139" i="1"/>
  <c r="R139" i="1" s="1"/>
  <c r="K140" i="1"/>
  <c r="R140" i="1" s="1"/>
  <c r="K141" i="1"/>
  <c r="R141" i="1" s="1"/>
  <c r="K142" i="1"/>
  <c r="R142" i="1" s="1"/>
  <c r="K143" i="1"/>
  <c r="R143" i="1" s="1"/>
  <c r="K144" i="1"/>
  <c r="R144" i="1" s="1"/>
  <c r="K145" i="1"/>
  <c r="R145" i="1" s="1"/>
  <c r="K146" i="1"/>
  <c r="R146" i="1" s="1"/>
  <c r="K147" i="1"/>
  <c r="R147" i="1" s="1"/>
  <c r="K148" i="1"/>
  <c r="R148" i="1" s="1"/>
  <c r="K149" i="1"/>
  <c r="R149" i="1" s="1"/>
  <c r="K150" i="1"/>
  <c r="R150" i="1" s="1"/>
  <c r="K151" i="1"/>
  <c r="R151" i="1" s="1"/>
  <c r="K152" i="1"/>
  <c r="R152" i="1" s="1"/>
  <c r="K153" i="1"/>
  <c r="R153" i="1" s="1"/>
  <c r="K154" i="1"/>
  <c r="R154" i="1" s="1"/>
  <c r="K155" i="1"/>
  <c r="R155" i="1" s="1"/>
  <c r="K156" i="1"/>
  <c r="R156" i="1" s="1"/>
  <c r="K157" i="1"/>
  <c r="R157" i="1" s="1"/>
  <c r="K158" i="1"/>
  <c r="R158" i="1" s="1"/>
  <c r="K159" i="1"/>
  <c r="R159" i="1" s="1"/>
  <c r="K160" i="1"/>
  <c r="R160" i="1" s="1"/>
  <c r="K161" i="1"/>
  <c r="R161" i="1" s="1"/>
  <c r="K162" i="1"/>
  <c r="R162" i="1" s="1"/>
  <c r="K163" i="1"/>
  <c r="R163" i="1" s="1"/>
  <c r="K164" i="1"/>
  <c r="R164" i="1" s="1"/>
  <c r="K165" i="1"/>
  <c r="R165" i="1" s="1"/>
  <c r="K166" i="1"/>
  <c r="R166" i="1" s="1"/>
  <c r="K167" i="1"/>
  <c r="R167" i="1" s="1"/>
  <c r="K168" i="1"/>
  <c r="R168" i="1" s="1"/>
  <c r="K169" i="1"/>
  <c r="R169" i="1" s="1"/>
  <c r="K170" i="1"/>
  <c r="R170" i="1" s="1"/>
  <c r="K171" i="1"/>
  <c r="R171" i="1" s="1"/>
  <c r="K172" i="1"/>
  <c r="R172" i="1" s="1"/>
  <c r="K173" i="1"/>
  <c r="R173" i="1" s="1"/>
  <c r="K174" i="1"/>
  <c r="R174" i="1" s="1"/>
  <c r="K175" i="1"/>
  <c r="R175" i="1" s="1"/>
  <c r="K176" i="1"/>
  <c r="R176" i="1" s="1"/>
  <c r="K177" i="1"/>
  <c r="R177" i="1" s="1"/>
  <c r="K178" i="1"/>
  <c r="R178" i="1" s="1"/>
  <c r="K179" i="1"/>
  <c r="R179" i="1" s="1"/>
  <c r="K180" i="1"/>
  <c r="R180" i="1" s="1"/>
  <c r="K181" i="1"/>
  <c r="R181" i="1" s="1"/>
  <c r="K182" i="1"/>
  <c r="R182" i="1" s="1"/>
  <c r="K183" i="1"/>
  <c r="R183" i="1" s="1"/>
  <c r="K184" i="1"/>
  <c r="R184" i="1" s="1"/>
  <c r="K185" i="1"/>
  <c r="R185" i="1" s="1"/>
  <c r="K186" i="1"/>
  <c r="R186" i="1" s="1"/>
  <c r="K187" i="1"/>
  <c r="R187" i="1" s="1"/>
  <c r="K188" i="1"/>
  <c r="R188" i="1" s="1"/>
  <c r="K189" i="1"/>
  <c r="R189" i="1" s="1"/>
  <c r="K190" i="1"/>
  <c r="R190" i="1" s="1"/>
  <c r="K191" i="1"/>
  <c r="R191" i="1" s="1"/>
  <c r="K192" i="1"/>
  <c r="R192" i="1" s="1"/>
  <c r="K193" i="1"/>
  <c r="R193" i="1" s="1"/>
  <c r="K194" i="1"/>
  <c r="R194" i="1" s="1"/>
  <c r="K195" i="1"/>
  <c r="R195" i="1" s="1"/>
  <c r="K196" i="1"/>
  <c r="R196" i="1" s="1"/>
  <c r="K197" i="1"/>
  <c r="R197" i="1" s="1"/>
  <c r="K198" i="1"/>
  <c r="R198" i="1" s="1"/>
  <c r="K199" i="1"/>
  <c r="R199" i="1" s="1"/>
  <c r="K200" i="1"/>
  <c r="R200" i="1" s="1"/>
  <c r="K201" i="1"/>
  <c r="R201" i="1" s="1"/>
  <c r="K202" i="1"/>
  <c r="R202" i="1" s="1"/>
  <c r="K203" i="1"/>
  <c r="R203" i="1" s="1"/>
  <c r="K204" i="1"/>
  <c r="R204" i="1" s="1"/>
  <c r="K205" i="1"/>
  <c r="R205" i="1" s="1"/>
  <c r="K206" i="1"/>
  <c r="R206" i="1" s="1"/>
  <c r="K207" i="1"/>
  <c r="R207" i="1" s="1"/>
  <c r="K208" i="1"/>
  <c r="R208" i="1" s="1"/>
  <c r="K209" i="1"/>
  <c r="R209" i="1" s="1"/>
  <c r="K210" i="1"/>
  <c r="R210" i="1" s="1"/>
  <c r="K211" i="1"/>
  <c r="R211" i="1" s="1"/>
  <c r="K212" i="1"/>
  <c r="R212" i="1" s="1"/>
  <c r="K213" i="1"/>
  <c r="R213" i="1" s="1"/>
  <c r="K214" i="1"/>
  <c r="R214" i="1" s="1"/>
  <c r="K215" i="1"/>
  <c r="R215" i="1" s="1"/>
  <c r="K216" i="1"/>
  <c r="R216" i="1" s="1"/>
  <c r="K217" i="1"/>
  <c r="R217" i="1" s="1"/>
  <c r="K218" i="1"/>
  <c r="R218" i="1" s="1"/>
  <c r="K219" i="1"/>
  <c r="R219" i="1" s="1"/>
  <c r="K220" i="1"/>
  <c r="R220" i="1" s="1"/>
  <c r="K221" i="1"/>
  <c r="R221" i="1" s="1"/>
  <c r="K222" i="1"/>
  <c r="R222" i="1" s="1"/>
  <c r="K223" i="1"/>
  <c r="R223" i="1" s="1"/>
  <c r="K224" i="1"/>
  <c r="R224" i="1" s="1"/>
  <c r="K225" i="1"/>
  <c r="R225" i="1" s="1"/>
  <c r="K226" i="1"/>
  <c r="R226" i="1" s="1"/>
  <c r="K227" i="1"/>
  <c r="R227" i="1" s="1"/>
  <c r="K228" i="1"/>
  <c r="R228" i="1" s="1"/>
  <c r="K229" i="1"/>
  <c r="R229" i="1" s="1"/>
  <c r="K230" i="1"/>
  <c r="R230" i="1" s="1"/>
  <c r="K231" i="1"/>
  <c r="R231" i="1" s="1"/>
  <c r="K232" i="1"/>
  <c r="R232" i="1" s="1"/>
  <c r="K233" i="1"/>
  <c r="R233" i="1" s="1"/>
  <c r="K234" i="1"/>
  <c r="R234" i="1" s="1"/>
  <c r="K235" i="1"/>
  <c r="R235" i="1" s="1"/>
  <c r="K236" i="1"/>
  <c r="R236" i="1" s="1"/>
  <c r="K237" i="1"/>
  <c r="R237" i="1" s="1"/>
  <c r="K238" i="1"/>
  <c r="R238" i="1" s="1"/>
  <c r="K239" i="1"/>
  <c r="R239" i="1" s="1"/>
  <c r="K240" i="1"/>
  <c r="R240" i="1" s="1"/>
  <c r="K241" i="1"/>
  <c r="R241" i="1" s="1"/>
  <c r="K242" i="1"/>
  <c r="R242" i="1" s="1"/>
  <c r="K243" i="1"/>
  <c r="R243" i="1" s="1"/>
  <c r="K244" i="1"/>
  <c r="R244" i="1" s="1"/>
  <c r="K245" i="1"/>
  <c r="R245" i="1" s="1"/>
  <c r="K246" i="1"/>
  <c r="R246" i="1" s="1"/>
  <c r="K247" i="1"/>
  <c r="R247" i="1" s="1"/>
  <c r="K248" i="1"/>
  <c r="R248" i="1" s="1"/>
  <c r="K249" i="1"/>
  <c r="R249" i="1" s="1"/>
  <c r="K250" i="1"/>
  <c r="R250" i="1" s="1"/>
  <c r="K251" i="1"/>
  <c r="R251" i="1" s="1"/>
  <c r="K252" i="1"/>
  <c r="R252" i="1" s="1"/>
  <c r="K253" i="1"/>
  <c r="R253" i="1" s="1"/>
  <c r="K254" i="1"/>
  <c r="R254" i="1" s="1"/>
  <c r="K255" i="1"/>
  <c r="R255" i="1" s="1"/>
  <c r="K256" i="1"/>
  <c r="R256" i="1" s="1"/>
  <c r="K257" i="1"/>
  <c r="R257" i="1" s="1"/>
  <c r="K258" i="1"/>
  <c r="R258" i="1" s="1"/>
  <c r="K259" i="1"/>
  <c r="R259" i="1" s="1"/>
  <c r="K260" i="1"/>
  <c r="R260" i="1" s="1"/>
  <c r="K261" i="1"/>
  <c r="R261" i="1" s="1"/>
  <c r="K262" i="1"/>
  <c r="R262" i="1" s="1"/>
  <c r="K263" i="1"/>
  <c r="R263" i="1" s="1"/>
  <c r="K264" i="1"/>
  <c r="R264" i="1" s="1"/>
  <c r="K265" i="1"/>
  <c r="R265" i="1" s="1"/>
  <c r="K266" i="1"/>
  <c r="R266" i="1" s="1"/>
  <c r="K267" i="1"/>
  <c r="R267" i="1" s="1"/>
  <c r="K268" i="1"/>
  <c r="R268" i="1" s="1"/>
  <c r="K269" i="1"/>
  <c r="R269" i="1" s="1"/>
  <c r="K270" i="1"/>
  <c r="R270" i="1" s="1"/>
  <c r="K271" i="1"/>
  <c r="R271" i="1" s="1"/>
  <c r="K272" i="1"/>
  <c r="R272" i="1" s="1"/>
  <c r="K273" i="1"/>
  <c r="R273" i="1" s="1"/>
  <c r="K274" i="1"/>
  <c r="R274" i="1" s="1"/>
  <c r="K275" i="1"/>
  <c r="R275" i="1" s="1"/>
  <c r="K276" i="1"/>
  <c r="R276" i="1" s="1"/>
  <c r="K277" i="1"/>
  <c r="R277" i="1" s="1"/>
  <c r="K278" i="1"/>
  <c r="R278" i="1" s="1"/>
  <c r="K279" i="1"/>
  <c r="R279" i="1" s="1"/>
  <c r="K280" i="1"/>
  <c r="R280" i="1" s="1"/>
  <c r="K281" i="1"/>
  <c r="R281" i="1" s="1"/>
  <c r="K282" i="1"/>
  <c r="R282" i="1" s="1"/>
  <c r="K283" i="1"/>
  <c r="R283" i="1" s="1"/>
  <c r="K284" i="1"/>
  <c r="R284" i="1" s="1"/>
  <c r="K285" i="1"/>
  <c r="R285" i="1" s="1"/>
  <c r="K286" i="1"/>
  <c r="R286" i="1" s="1"/>
  <c r="K287" i="1"/>
  <c r="R287" i="1" s="1"/>
  <c r="K288" i="1"/>
  <c r="R288" i="1" s="1"/>
  <c r="K289" i="1"/>
  <c r="R289" i="1" s="1"/>
  <c r="K290" i="1"/>
  <c r="R290" i="1" s="1"/>
  <c r="K291" i="1"/>
  <c r="R291" i="1" s="1"/>
  <c r="K292" i="1"/>
  <c r="R292" i="1" s="1"/>
  <c r="K293" i="1"/>
  <c r="R293" i="1" s="1"/>
  <c r="K294" i="1"/>
  <c r="R294" i="1" s="1"/>
  <c r="K295" i="1"/>
  <c r="R295" i="1" s="1"/>
  <c r="K296" i="1"/>
  <c r="R296" i="1" s="1"/>
  <c r="K297" i="1"/>
  <c r="R297" i="1" s="1"/>
  <c r="K298" i="1"/>
  <c r="R298" i="1" s="1"/>
  <c r="K299" i="1"/>
  <c r="R299" i="1" s="1"/>
  <c r="K300" i="1"/>
  <c r="R300" i="1" s="1"/>
  <c r="K301" i="1"/>
  <c r="R301" i="1" s="1"/>
  <c r="K302" i="1"/>
  <c r="R302" i="1" s="1"/>
  <c r="K303" i="1"/>
  <c r="R303" i="1" s="1"/>
  <c r="K304" i="1"/>
  <c r="R304" i="1" s="1"/>
  <c r="K305" i="1"/>
  <c r="R305" i="1" s="1"/>
  <c r="K306" i="1"/>
  <c r="R306" i="1" s="1"/>
  <c r="K307" i="1"/>
  <c r="R307" i="1" s="1"/>
  <c r="K308" i="1"/>
  <c r="R308" i="1" s="1"/>
  <c r="K309" i="1"/>
  <c r="R309" i="1" s="1"/>
  <c r="K310" i="1"/>
  <c r="R310" i="1" s="1"/>
  <c r="K311" i="1"/>
  <c r="R311" i="1" s="1"/>
  <c r="K312" i="1"/>
  <c r="R312" i="1" s="1"/>
  <c r="K313" i="1"/>
  <c r="R313" i="1" s="1"/>
  <c r="K314" i="1"/>
  <c r="R314" i="1" s="1"/>
  <c r="K315" i="1"/>
  <c r="R315" i="1" s="1"/>
  <c r="K316" i="1"/>
  <c r="R316" i="1" s="1"/>
  <c r="K317" i="1"/>
  <c r="R317" i="1" s="1"/>
  <c r="K318" i="1"/>
  <c r="R318" i="1" s="1"/>
  <c r="K319" i="1"/>
  <c r="R319" i="1" s="1"/>
  <c r="K320" i="1"/>
  <c r="R320" i="1" s="1"/>
  <c r="K321" i="1"/>
  <c r="R321" i="1" s="1"/>
  <c r="K322" i="1"/>
  <c r="R322" i="1" s="1"/>
  <c r="K323" i="1"/>
  <c r="R323" i="1" s="1"/>
  <c r="K324" i="1"/>
  <c r="R324" i="1" s="1"/>
  <c r="K325" i="1"/>
  <c r="R325" i="1" s="1"/>
  <c r="K326" i="1"/>
  <c r="R326" i="1" s="1"/>
  <c r="K327" i="1"/>
  <c r="R327" i="1" s="1"/>
  <c r="K328" i="1"/>
  <c r="R328" i="1" s="1"/>
  <c r="K329" i="1"/>
  <c r="R329" i="1" s="1"/>
  <c r="K330" i="1"/>
  <c r="R330" i="1" s="1"/>
  <c r="K331" i="1"/>
  <c r="R331" i="1" s="1"/>
  <c r="K332" i="1"/>
  <c r="R332" i="1" s="1"/>
  <c r="K333" i="1"/>
  <c r="R333" i="1" s="1"/>
  <c r="K334" i="1"/>
  <c r="R334" i="1" s="1"/>
  <c r="K335" i="1"/>
  <c r="R335" i="1" s="1"/>
  <c r="K336" i="1"/>
  <c r="R336" i="1" s="1"/>
  <c r="K337" i="1"/>
  <c r="R337" i="1" s="1"/>
  <c r="K338" i="1"/>
  <c r="R338" i="1" s="1"/>
  <c r="K339" i="1"/>
  <c r="R339" i="1" s="1"/>
  <c r="K340" i="1"/>
  <c r="R340" i="1" s="1"/>
  <c r="K341" i="1"/>
  <c r="R341" i="1" s="1"/>
  <c r="K342" i="1"/>
  <c r="R342" i="1" s="1"/>
  <c r="K343" i="1"/>
  <c r="R343" i="1" s="1"/>
  <c r="K344" i="1"/>
  <c r="R344" i="1" s="1"/>
  <c r="K345" i="1"/>
  <c r="R345" i="1" s="1"/>
  <c r="K346" i="1"/>
  <c r="R346" i="1" s="1"/>
  <c r="K347" i="1"/>
  <c r="R347" i="1" s="1"/>
  <c r="K348" i="1"/>
  <c r="R348" i="1" s="1"/>
  <c r="K349" i="1"/>
  <c r="R349" i="1" s="1"/>
  <c r="K350" i="1"/>
  <c r="R350" i="1" s="1"/>
  <c r="K351" i="1"/>
  <c r="R351" i="1" s="1"/>
  <c r="K352" i="1"/>
  <c r="R352" i="1" s="1"/>
  <c r="K353" i="1"/>
  <c r="R353" i="1" s="1"/>
  <c r="K354" i="1"/>
  <c r="R354" i="1" s="1"/>
  <c r="K355" i="1"/>
  <c r="R355" i="1" s="1"/>
  <c r="K356" i="1"/>
  <c r="R356" i="1" s="1"/>
  <c r="K357" i="1"/>
  <c r="R357" i="1" s="1"/>
  <c r="K358" i="1"/>
  <c r="R358" i="1" s="1"/>
  <c r="K359" i="1"/>
  <c r="R359" i="1" s="1"/>
  <c r="K360" i="1"/>
  <c r="R360" i="1" s="1"/>
  <c r="K361" i="1"/>
  <c r="R361" i="1" s="1"/>
  <c r="K362" i="1"/>
  <c r="R362" i="1" s="1"/>
  <c r="K363" i="1"/>
  <c r="R363" i="1" s="1"/>
  <c r="K364" i="1"/>
  <c r="R364" i="1" s="1"/>
  <c r="K365" i="1"/>
  <c r="R365" i="1" s="1"/>
  <c r="K366" i="1"/>
  <c r="R366" i="1" s="1"/>
  <c r="K367" i="1"/>
  <c r="R367" i="1" s="1"/>
  <c r="K368" i="1"/>
  <c r="R368" i="1" s="1"/>
  <c r="K369" i="1"/>
  <c r="R369" i="1" s="1"/>
  <c r="K370" i="1"/>
  <c r="R370" i="1" s="1"/>
  <c r="K371" i="1"/>
  <c r="R371" i="1" s="1"/>
  <c r="K372" i="1"/>
  <c r="R372" i="1" s="1"/>
  <c r="K373" i="1"/>
  <c r="R373" i="1" s="1"/>
  <c r="K374" i="1"/>
  <c r="R374" i="1" s="1"/>
  <c r="K375" i="1"/>
  <c r="R375" i="1" s="1"/>
  <c r="K376" i="1"/>
  <c r="R376" i="1" s="1"/>
  <c r="K377" i="1"/>
  <c r="R377" i="1" s="1"/>
  <c r="K378" i="1"/>
  <c r="R378" i="1" s="1"/>
  <c r="K379" i="1"/>
  <c r="R379" i="1" s="1"/>
  <c r="K380" i="1"/>
  <c r="R380" i="1" s="1"/>
  <c r="K381" i="1"/>
  <c r="R381" i="1" s="1"/>
  <c r="K382" i="1"/>
  <c r="R382" i="1" s="1"/>
  <c r="K383" i="1"/>
  <c r="R383" i="1" s="1"/>
  <c r="K384" i="1"/>
  <c r="R384" i="1" s="1"/>
  <c r="K385" i="1"/>
  <c r="R385" i="1" s="1"/>
  <c r="K386" i="1"/>
  <c r="R386" i="1" s="1"/>
  <c r="K387" i="1"/>
  <c r="R387" i="1" s="1"/>
  <c r="K388" i="1"/>
  <c r="R388" i="1" s="1"/>
  <c r="K389" i="1"/>
  <c r="R389" i="1" s="1"/>
  <c r="K390" i="1"/>
  <c r="R390" i="1" s="1"/>
  <c r="K391" i="1"/>
  <c r="R391" i="1" s="1"/>
  <c r="K392" i="1"/>
  <c r="R392" i="1" s="1"/>
  <c r="K393" i="1"/>
  <c r="R393" i="1" s="1"/>
  <c r="K394" i="1"/>
  <c r="R394" i="1" s="1"/>
  <c r="K395" i="1"/>
  <c r="R395" i="1" s="1"/>
  <c r="K396" i="1"/>
  <c r="R396" i="1" s="1"/>
  <c r="K397" i="1"/>
  <c r="R397" i="1" s="1"/>
  <c r="K398" i="1"/>
  <c r="R398" i="1" s="1"/>
  <c r="K399" i="1"/>
  <c r="R399" i="1" s="1"/>
  <c r="K400" i="1"/>
  <c r="R400" i="1" s="1"/>
  <c r="K401" i="1"/>
  <c r="R401" i="1" s="1"/>
  <c r="K402" i="1"/>
  <c r="R402" i="1" s="1"/>
  <c r="K403" i="1"/>
  <c r="R403" i="1" s="1"/>
  <c r="K404" i="1"/>
  <c r="R404" i="1" s="1"/>
  <c r="K405" i="1"/>
  <c r="R405" i="1" s="1"/>
  <c r="K406" i="1"/>
  <c r="R406" i="1" s="1"/>
  <c r="K407" i="1"/>
  <c r="R407" i="1" s="1"/>
  <c r="K408" i="1"/>
  <c r="R408" i="1" s="1"/>
  <c r="K409" i="1"/>
  <c r="R409" i="1" s="1"/>
  <c r="K410" i="1"/>
  <c r="R410" i="1" s="1"/>
  <c r="K411" i="1"/>
  <c r="R411" i="1" s="1"/>
  <c r="K412" i="1"/>
  <c r="R412" i="1" s="1"/>
  <c r="K413" i="1"/>
  <c r="R413" i="1" s="1"/>
  <c r="K414" i="1"/>
  <c r="R414" i="1" s="1"/>
  <c r="K415" i="1"/>
  <c r="R415" i="1" s="1"/>
  <c r="K416" i="1"/>
  <c r="R416" i="1" s="1"/>
  <c r="K417" i="1"/>
  <c r="R417" i="1" s="1"/>
  <c r="K418" i="1"/>
  <c r="R418" i="1" s="1"/>
  <c r="K419" i="1"/>
  <c r="R419" i="1" s="1"/>
  <c r="K420" i="1"/>
  <c r="R420" i="1" s="1"/>
  <c r="K421" i="1"/>
  <c r="R421" i="1" s="1"/>
  <c r="K422" i="1"/>
  <c r="R422" i="1" s="1"/>
  <c r="K423" i="1"/>
  <c r="R423" i="1" s="1"/>
  <c r="K424" i="1"/>
  <c r="R424" i="1" s="1"/>
  <c r="K425" i="1"/>
  <c r="R425" i="1" s="1"/>
  <c r="K426" i="1"/>
  <c r="R426" i="1" s="1"/>
  <c r="K427" i="1"/>
  <c r="R427" i="1" s="1"/>
  <c r="K428" i="1"/>
  <c r="R428" i="1" s="1"/>
  <c r="K429" i="1"/>
  <c r="R429" i="1" s="1"/>
  <c r="K430" i="1"/>
  <c r="R430" i="1" s="1"/>
  <c r="K431" i="1"/>
  <c r="R431" i="1" s="1"/>
  <c r="K432" i="1"/>
  <c r="R432" i="1" s="1"/>
  <c r="K433" i="1"/>
  <c r="R433" i="1" s="1"/>
  <c r="K434" i="1"/>
  <c r="R434" i="1" s="1"/>
  <c r="K435" i="1"/>
  <c r="R435" i="1" s="1"/>
  <c r="K436" i="1"/>
  <c r="R436" i="1" s="1"/>
  <c r="K437" i="1"/>
  <c r="R437" i="1" s="1"/>
  <c r="K438" i="1"/>
  <c r="R438" i="1" s="1"/>
  <c r="K439" i="1"/>
  <c r="R439" i="1" s="1"/>
  <c r="K440" i="1"/>
  <c r="R440" i="1" s="1"/>
  <c r="K441" i="1"/>
  <c r="R441" i="1" s="1"/>
  <c r="K442" i="1"/>
  <c r="R442" i="1" s="1"/>
  <c r="K443" i="1"/>
  <c r="R443" i="1" s="1"/>
  <c r="K444" i="1"/>
  <c r="R444" i="1" s="1"/>
  <c r="K445" i="1"/>
  <c r="R445" i="1" s="1"/>
  <c r="K446" i="1"/>
  <c r="R446" i="1" s="1"/>
  <c r="K447" i="1"/>
  <c r="R447" i="1" s="1"/>
  <c r="K448" i="1"/>
  <c r="R448" i="1" s="1"/>
  <c r="K449" i="1"/>
  <c r="R449" i="1" s="1"/>
  <c r="K450" i="1"/>
  <c r="R450" i="1" s="1"/>
  <c r="K451" i="1"/>
  <c r="R451" i="1" s="1"/>
  <c r="K452" i="1"/>
  <c r="R452" i="1" s="1"/>
  <c r="K453" i="1"/>
  <c r="R453" i="1" s="1"/>
  <c r="K454" i="1"/>
  <c r="R454" i="1" s="1"/>
  <c r="K455" i="1"/>
  <c r="R455" i="1" s="1"/>
  <c r="K456" i="1"/>
  <c r="R456" i="1" s="1"/>
  <c r="K457" i="1"/>
  <c r="R457" i="1" s="1"/>
  <c r="K458" i="1"/>
  <c r="R458" i="1" s="1"/>
  <c r="K459" i="1"/>
  <c r="R459" i="1" s="1"/>
  <c r="K460" i="1"/>
  <c r="R460" i="1" s="1"/>
  <c r="K461" i="1"/>
  <c r="R461" i="1" s="1"/>
  <c r="K462" i="1"/>
  <c r="R462" i="1" s="1"/>
  <c r="K463" i="1"/>
  <c r="R463" i="1" s="1"/>
  <c r="K464" i="1"/>
  <c r="R464" i="1" s="1"/>
  <c r="K465" i="1"/>
  <c r="R465" i="1" s="1"/>
  <c r="K466" i="1"/>
  <c r="R466" i="1" s="1"/>
  <c r="K467" i="1"/>
  <c r="R467" i="1" s="1"/>
  <c r="K468" i="1"/>
  <c r="R468" i="1" s="1"/>
  <c r="K469" i="1"/>
  <c r="R469" i="1" s="1"/>
  <c r="K470" i="1"/>
  <c r="R470" i="1" s="1"/>
  <c r="K471" i="1"/>
  <c r="R471" i="1" s="1"/>
  <c r="K472" i="1"/>
  <c r="R472" i="1" s="1"/>
  <c r="K473" i="1"/>
  <c r="R473" i="1" s="1"/>
  <c r="K474" i="1"/>
  <c r="R474" i="1" s="1"/>
  <c r="K475" i="1"/>
  <c r="R475" i="1" s="1"/>
  <c r="K476" i="1"/>
  <c r="R476" i="1" s="1"/>
  <c r="K477" i="1"/>
  <c r="R477" i="1" s="1"/>
  <c r="K478" i="1"/>
  <c r="R478" i="1" s="1"/>
  <c r="K479" i="1"/>
  <c r="R479" i="1" s="1"/>
  <c r="K480" i="1"/>
  <c r="R480" i="1" s="1"/>
  <c r="K481" i="1"/>
  <c r="R481" i="1" s="1"/>
  <c r="K482" i="1"/>
  <c r="R482" i="1" s="1"/>
  <c r="K483" i="1"/>
  <c r="R483" i="1" s="1"/>
  <c r="K484" i="1"/>
  <c r="R484" i="1" s="1"/>
  <c r="K485" i="1"/>
  <c r="R485" i="1" s="1"/>
  <c r="K486" i="1"/>
  <c r="R486" i="1" s="1"/>
  <c r="K487" i="1"/>
  <c r="R487" i="1" s="1"/>
  <c r="K488" i="1"/>
  <c r="R488" i="1" s="1"/>
  <c r="K489" i="1"/>
  <c r="R489" i="1" s="1"/>
  <c r="K490" i="1"/>
  <c r="R490" i="1" s="1"/>
  <c r="K491" i="1"/>
  <c r="R491" i="1" s="1"/>
  <c r="K492" i="1"/>
  <c r="R492" i="1" s="1"/>
  <c r="K493" i="1"/>
  <c r="R493" i="1" s="1"/>
  <c r="K494" i="1"/>
  <c r="R494" i="1" s="1"/>
  <c r="K495" i="1"/>
  <c r="R495" i="1" s="1"/>
  <c r="K496" i="1"/>
  <c r="R496" i="1" s="1"/>
  <c r="K497" i="1"/>
  <c r="R497" i="1" s="1"/>
  <c r="K498" i="1"/>
  <c r="R498" i="1" s="1"/>
  <c r="K499" i="1"/>
  <c r="R499" i="1" s="1"/>
  <c r="K500" i="1"/>
  <c r="R500" i="1" s="1"/>
  <c r="K501" i="1"/>
  <c r="R501" i="1" s="1"/>
  <c r="K502" i="1"/>
  <c r="R502" i="1" s="1"/>
  <c r="K503" i="1"/>
  <c r="R503" i="1" s="1"/>
  <c r="K504" i="1"/>
  <c r="R504" i="1" s="1"/>
  <c r="K505" i="1"/>
  <c r="R505" i="1" s="1"/>
  <c r="K506" i="1"/>
  <c r="R506" i="1" s="1"/>
  <c r="K507" i="1"/>
  <c r="R507" i="1" s="1"/>
  <c r="K508" i="1"/>
  <c r="R508" i="1" s="1"/>
  <c r="K509" i="1"/>
  <c r="R509" i="1" s="1"/>
  <c r="K510" i="1"/>
  <c r="R510" i="1" s="1"/>
  <c r="K511" i="1"/>
  <c r="R511" i="1" s="1"/>
  <c r="K512" i="1"/>
  <c r="R512" i="1" s="1"/>
  <c r="K513" i="1"/>
  <c r="R513" i="1" s="1"/>
  <c r="K514" i="1"/>
  <c r="R514" i="1" s="1"/>
  <c r="K515" i="1"/>
  <c r="R515" i="1" s="1"/>
  <c r="K516" i="1"/>
  <c r="R516" i="1" s="1"/>
  <c r="K517" i="1"/>
  <c r="R517" i="1" s="1"/>
  <c r="K518" i="1"/>
  <c r="R518" i="1" s="1"/>
  <c r="K519" i="1"/>
  <c r="R519" i="1" s="1"/>
  <c r="K520" i="1"/>
  <c r="R520" i="1" s="1"/>
  <c r="K521" i="1"/>
  <c r="R521" i="1" s="1"/>
  <c r="K522" i="1"/>
  <c r="R522" i="1" s="1"/>
  <c r="K523" i="1"/>
  <c r="R523" i="1" s="1"/>
  <c r="K524" i="1"/>
  <c r="R524" i="1" s="1"/>
  <c r="K525" i="1"/>
  <c r="R525" i="1" s="1"/>
  <c r="K526" i="1"/>
  <c r="R526" i="1" s="1"/>
  <c r="K527" i="1"/>
  <c r="R527" i="1" s="1"/>
  <c r="K528" i="1"/>
  <c r="R528" i="1" s="1"/>
  <c r="K529" i="1"/>
  <c r="R529" i="1" s="1"/>
  <c r="K530" i="1"/>
  <c r="R530" i="1" s="1"/>
  <c r="K531" i="1"/>
  <c r="R531" i="1" s="1"/>
  <c r="K532" i="1"/>
  <c r="R532" i="1" s="1"/>
  <c r="K533" i="1"/>
  <c r="R533" i="1" s="1"/>
  <c r="K534" i="1"/>
  <c r="R534" i="1" s="1"/>
  <c r="K535" i="1"/>
  <c r="R535" i="1" s="1"/>
  <c r="K536" i="1"/>
  <c r="R536" i="1" s="1"/>
  <c r="K537" i="1"/>
  <c r="R537" i="1" s="1"/>
  <c r="K538" i="1"/>
  <c r="R538" i="1" s="1"/>
  <c r="K539" i="1"/>
  <c r="R539" i="1" s="1"/>
  <c r="K540" i="1"/>
  <c r="R540" i="1" s="1"/>
  <c r="K541" i="1"/>
  <c r="R541" i="1" s="1"/>
  <c r="K542" i="1"/>
  <c r="R542" i="1" s="1"/>
  <c r="K543" i="1"/>
  <c r="R543" i="1" s="1"/>
  <c r="K544" i="1"/>
  <c r="R544" i="1" s="1"/>
  <c r="K545" i="1"/>
  <c r="R545" i="1" s="1"/>
  <c r="K546" i="1"/>
  <c r="R546" i="1" s="1"/>
  <c r="K547" i="1"/>
  <c r="R547" i="1" s="1"/>
  <c r="K548" i="1"/>
  <c r="R548" i="1" s="1"/>
  <c r="K549" i="1"/>
  <c r="R549" i="1" s="1"/>
  <c r="K550" i="1"/>
  <c r="R550" i="1" s="1"/>
  <c r="K551" i="1"/>
  <c r="R551" i="1" s="1"/>
  <c r="K552" i="1"/>
  <c r="R552" i="1" s="1"/>
  <c r="K553" i="1"/>
  <c r="R553" i="1" s="1"/>
  <c r="K554" i="1"/>
  <c r="R554" i="1" s="1"/>
  <c r="K555" i="1"/>
  <c r="R555" i="1" s="1"/>
  <c r="K556" i="1"/>
  <c r="R556" i="1" s="1"/>
  <c r="K557" i="1"/>
  <c r="R557" i="1" s="1"/>
  <c r="K558" i="1"/>
  <c r="R558" i="1" s="1"/>
  <c r="K559" i="1"/>
  <c r="R559" i="1" s="1"/>
  <c r="K560" i="1"/>
  <c r="R560" i="1" s="1"/>
  <c r="K561" i="1"/>
  <c r="R561" i="1" s="1"/>
  <c r="K562" i="1"/>
  <c r="R562" i="1" s="1"/>
  <c r="K563" i="1"/>
  <c r="R563" i="1" s="1"/>
  <c r="K564" i="1"/>
  <c r="R564" i="1" s="1"/>
  <c r="K565" i="1"/>
  <c r="R565" i="1" s="1"/>
  <c r="K566" i="1"/>
  <c r="R566" i="1" s="1"/>
  <c r="K567" i="1"/>
  <c r="R567" i="1" s="1"/>
  <c r="K568" i="1"/>
  <c r="R568" i="1" s="1"/>
  <c r="K569" i="1"/>
  <c r="R569" i="1" s="1"/>
  <c r="K570" i="1"/>
  <c r="R570" i="1" s="1"/>
  <c r="K571" i="1"/>
  <c r="R571" i="1" s="1"/>
  <c r="K572" i="1"/>
  <c r="R572" i="1" s="1"/>
  <c r="K573" i="1"/>
  <c r="R573" i="1" s="1"/>
  <c r="K574" i="1"/>
  <c r="R574" i="1" s="1"/>
  <c r="K575" i="1"/>
  <c r="R575" i="1" s="1"/>
  <c r="K576" i="1"/>
  <c r="R576" i="1" s="1"/>
  <c r="K577" i="1"/>
  <c r="R577" i="1" s="1"/>
  <c r="K578" i="1"/>
  <c r="R578" i="1" s="1"/>
  <c r="K579" i="1"/>
  <c r="R579" i="1" s="1"/>
  <c r="K580" i="1"/>
  <c r="R580" i="1" s="1"/>
  <c r="K581" i="1"/>
  <c r="R581" i="1" s="1"/>
  <c r="K582" i="1"/>
  <c r="R582" i="1" s="1"/>
  <c r="K583" i="1"/>
  <c r="R583" i="1" s="1"/>
  <c r="K584" i="1"/>
  <c r="R584" i="1" s="1"/>
  <c r="K585" i="1"/>
  <c r="R585" i="1" s="1"/>
  <c r="K586" i="1"/>
  <c r="R586" i="1" s="1"/>
  <c r="K587" i="1"/>
  <c r="R587" i="1" s="1"/>
  <c r="K588" i="1"/>
  <c r="R588" i="1" s="1"/>
  <c r="K589" i="1"/>
  <c r="R589" i="1" s="1"/>
  <c r="K590" i="1"/>
  <c r="R590" i="1" s="1"/>
  <c r="K591" i="1"/>
  <c r="R591" i="1" s="1"/>
  <c r="K592" i="1"/>
  <c r="R592" i="1" s="1"/>
  <c r="K593" i="1"/>
  <c r="R593" i="1" s="1"/>
  <c r="K594" i="1"/>
  <c r="R594" i="1" s="1"/>
  <c r="K595" i="1"/>
  <c r="R595" i="1" s="1"/>
  <c r="K596" i="1"/>
  <c r="R596" i="1" s="1"/>
  <c r="K597" i="1"/>
  <c r="R597" i="1" s="1"/>
  <c r="K598" i="1"/>
  <c r="R598" i="1" s="1"/>
  <c r="K599" i="1"/>
  <c r="R599" i="1" s="1"/>
  <c r="K600" i="1"/>
  <c r="R600" i="1" s="1"/>
  <c r="K601" i="1"/>
  <c r="R601" i="1" s="1"/>
  <c r="K602" i="1"/>
  <c r="R602" i="1" s="1"/>
  <c r="K603" i="1"/>
  <c r="R603" i="1" s="1"/>
  <c r="K604" i="1"/>
  <c r="R604" i="1" s="1"/>
  <c r="K605" i="1"/>
  <c r="R605" i="1" s="1"/>
  <c r="K606" i="1"/>
  <c r="R606" i="1" s="1"/>
  <c r="K607" i="1"/>
  <c r="R607" i="1" s="1"/>
  <c r="K608" i="1"/>
  <c r="R608" i="1" s="1"/>
  <c r="K609" i="1"/>
  <c r="R609" i="1" s="1"/>
  <c r="K610" i="1"/>
  <c r="R610" i="1" s="1"/>
  <c r="K611" i="1"/>
  <c r="R611" i="1" s="1"/>
  <c r="K612" i="1"/>
  <c r="R612" i="1" s="1"/>
  <c r="K613" i="1"/>
  <c r="R613" i="1" s="1"/>
  <c r="K614" i="1"/>
  <c r="R614" i="1" s="1"/>
  <c r="K615" i="1"/>
  <c r="R615" i="1" s="1"/>
  <c r="K616" i="1"/>
  <c r="R616" i="1" s="1"/>
  <c r="K617" i="1"/>
  <c r="R617" i="1" s="1"/>
  <c r="K618" i="1"/>
  <c r="R618" i="1" s="1"/>
  <c r="K619" i="1"/>
  <c r="R619" i="1" s="1"/>
  <c r="K620" i="1"/>
  <c r="R620" i="1" s="1"/>
  <c r="K621" i="1"/>
  <c r="R621" i="1" s="1"/>
  <c r="K622" i="1"/>
  <c r="R622" i="1" s="1"/>
  <c r="K623" i="1"/>
  <c r="R623" i="1" s="1"/>
  <c r="K624" i="1"/>
  <c r="R624" i="1" s="1"/>
  <c r="K625" i="1"/>
  <c r="R625" i="1" s="1"/>
  <c r="K626" i="1"/>
  <c r="R626" i="1" s="1"/>
  <c r="K627" i="1"/>
  <c r="R627" i="1" s="1"/>
  <c r="K628" i="1"/>
  <c r="R628" i="1" s="1"/>
  <c r="K629" i="1"/>
  <c r="R629" i="1" s="1"/>
  <c r="K630" i="1"/>
  <c r="R630" i="1" s="1"/>
  <c r="K631" i="1"/>
  <c r="R631" i="1" s="1"/>
  <c r="K632" i="1"/>
  <c r="R632" i="1" s="1"/>
  <c r="K633" i="1"/>
  <c r="R633" i="1" s="1"/>
  <c r="K634" i="1"/>
  <c r="R634" i="1" s="1"/>
  <c r="K635" i="1"/>
  <c r="R635" i="1" s="1"/>
  <c r="K636" i="1"/>
  <c r="R636" i="1" s="1"/>
  <c r="K637" i="1"/>
  <c r="R637" i="1" s="1"/>
  <c r="K638" i="1"/>
  <c r="R638" i="1" s="1"/>
  <c r="K639" i="1"/>
  <c r="R639" i="1" s="1"/>
  <c r="K640" i="1"/>
  <c r="R640" i="1" s="1"/>
  <c r="K641" i="1"/>
  <c r="R641" i="1" s="1"/>
  <c r="K642" i="1"/>
  <c r="R642" i="1" s="1"/>
  <c r="K643" i="1"/>
  <c r="R643" i="1" s="1"/>
  <c r="K644" i="1"/>
  <c r="R644" i="1" s="1"/>
  <c r="K645" i="1"/>
  <c r="R645" i="1" s="1"/>
  <c r="K646" i="1"/>
  <c r="R646" i="1" s="1"/>
  <c r="K647" i="1"/>
  <c r="R647" i="1" s="1"/>
  <c r="K648" i="1"/>
  <c r="R648" i="1" s="1"/>
  <c r="K649" i="1"/>
  <c r="R649" i="1" s="1"/>
  <c r="K650" i="1"/>
  <c r="R650" i="1" s="1"/>
  <c r="K651" i="1"/>
  <c r="R651" i="1" s="1"/>
  <c r="K652" i="1"/>
  <c r="R652" i="1" s="1"/>
  <c r="K653" i="1"/>
  <c r="R653" i="1" s="1"/>
  <c r="K654" i="1"/>
  <c r="R654" i="1" s="1"/>
  <c r="K655" i="1"/>
  <c r="R655" i="1" s="1"/>
  <c r="K656" i="1"/>
  <c r="R656" i="1" s="1"/>
  <c r="K657" i="1"/>
  <c r="R657" i="1" s="1"/>
  <c r="K658" i="1"/>
  <c r="R658" i="1" s="1"/>
  <c r="K659" i="1"/>
  <c r="R659" i="1" s="1"/>
  <c r="K660" i="1"/>
  <c r="R660" i="1" s="1"/>
  <c r="K661" i="1"/>
  <c r="R661" i="1" s="1"/>
  <c r="K662" i="1"/>
  <c r="R662" i="1" s="1"/>
  <c r="K663" i="1"/>
  <c r="R663" i="1" s="1"/>
  <c r="K664" i="1"/>
  <c r="R664" i="1" s="1"/>
  <c r="K665" i="1"/>
  <c r="R665" i="1" s="1"/>
  <c r="K666" i="1"/>
  <c r="R666" i="1" s="1"/>
  <c r="K667" i="1"/>
  <c r="R667" i="1" s="1"/>
  <c r="K668" i="1"/>
  <c r="R668" i="1" s="1"/>
  <c r="K669" i="1"/>
  <c r="R669" i="1" s="1"/>
  <c r="K670" i="1"/>
  <c r="R670" i="1" s="1"/>
  <c r="K671" i="1"/>
  <c r="R671" i="1" s="1"/>
  <c r="K672" i="1"/>
  <c r="R672" i="1" s="1"/>
  <c r="K673" i="1"/>
  <c r="R673" i="1" s="1"/>
  <c r="K674" i="1"/>
  <c r="R674" i="1" s="1"/>
  <c r="K675" i="1"/>
  <c r="R675" i="1" s="1"/>
  <c r="K676" i="1"/>
  <c r="R676" i="1" s="1"/>
  <c r="K677" i="1"/>
  <c r="R677" i="1" s="1"/>
  <c r="K678" i="1"/>
  <c r="R678" i="1" s="1"/>
  <c r="K679" i="1"/>
  <c r="R679" i="1" s="1"/>
  <c r="K680" i="1"/>
  <c r="R680" i="1" s="1"/>
  <c r="K681" i="1"/>
  <c r="R681" i="1" s="1"/>
  <c r="K682" i="1"/>
  <c r="R682" i="1" s="1"/>
  <c r="K683" i="1"/>
  <c r="R683" i="1" s="1"/>
  <c r="K684" i="1"/>
  <c r="R684" i="1" s="1"/>
  <c r="K685" i="1"/>
  <c r="R685" i="1" s="1"/>
  <c r="K686" i="1"/>
  <c r="R686" i="1" s="1"/>
  <c r="K687" i="1"/>
  <c r="R687" i="1" s="1"/>
  <c r="K688" i="1"/>
  <c r="R688" i="1" s="1"/>
  <c r="K689" i="1"/>
  <c r="R689" i="1" s="1"/>
  <c r="K690" i="1"/>
  <c r="R690" i="1" s="1"/>
  <c r="K691" i="1"/>
  <c r="R691" i="1" s="1"/>
  <c r="K692" i="1"/>
  <c r="R692" i="1" s="1"/>
  <c r="K693" i="1"/>
  <c r="R693" i="1" s="1"/>
  <c r="K694" i="1"/>
  <c r="R694" i="1" s="1"/>
  <c r="K695" i="1"/>
  <c r="R695" i="1" s="1"/>
  <c r="K696" i="1"/>
  <c r="R696" i="1" s="1"/>
  <c r="K697" i="1"/>
  <c r="R697" i="1" s="1"/>
  <c r="K698" i="1"/>
  <c r="R698" i="1" s="1"/>
  <c r="K699" i="1"/>
  <c r="R699" i="1" s="1"/>
  <c r="K700" i="1"/>
  <c r="R700" i="1" s="1"/>
  <c r="K701" i="1"/>
  <c r="R701" i="1" s="1"/>
  <c r="K702" i="1"/>
  <c r="R702" i="1" s="1"/>
  <c r="K703" i="1"/>
  <c r="R703" i="1" s="1"/>
  <c r="K704" i="1"/>
  <c r="R704" i="1" s="1"/>
  <c r="K705" i="1"/>
  <c r="R705" i="1" s="1"/>
  <c r="K706" i="1"/>
  <c r="R706" i="1" s="1"/>
  <c r="K707" i="1"/>
  <c r="R707" i="1" s="1"/>
  <c r="K708" i="1"/>
  <c r="R708" i="1" s="1"/>
  <c r="K709" i="1"/>
  <c r="R709" i="1" s="1"/>
  <c r="K710" i="1"/>
  <c r="R710" i="1" s="1"/>
  <c r="K711" i="1"/>
  <c r="R711" i="1" s="1"/>
  <c r="K712" i="1"/>
  <c r="R712" i="1" s="1"/>
  <c r="K713" i="1"/>
  <c r="R713" i="1" s="1"/>
  <c r="K714" i="1"/>
  <c r="R714" i="1" s="1"/>
  <c r="K715" i="1"/>
  <c r="R715" i="1" s="1"/>
  <c r="K716" i="1"/>
  <c r="R716" i="1" s="1"/>
  <c r="K717" i="1"/>
  <c r="R717" i="1" s="1"/>
  <c r="K718" i="1"/>
  <c r="R718" i="1" s="1"/>
  <c r="K719" i="1"/>
  <c r="R719" i="1" s="1"/>
  <c r="K720" i="1"/>
  <c r="R720" i="1" s="1"/>
  <c r="K721" i="1"/>
  <c r="R721" i="1" s="1"/>
  <c r="K722" i="1"/>
  <c r="R722" i="1" s="1"/>
  <c r="K723" i="1"/>
  <c r="R723" i="1" s="1"/>
  <c r="K724" i="1"/>
  <c r="R724" i="1" s="1"/>
  <c r="K725" i="1"/>
  <c r="R725" i="1" s="1"/>
  <c r="K726" i="1"/>
  <c r="R726" i="1" s="1"/>
  <c r="K727" i="1"/>
  <c r="R727" i="1" s="1"/>
  <c r="K728" i="1"/>
  <c r="R728" i="1" s="1"/>
  <c r="K729" i="1"/>
  <c r="R729" i="1" s="1"/>
  <c r="K730" i="1"/>
  <c r="R730" i="1" s="1"/>
  <c r="K731" i="1"/>
  <c r="R731" i="1" s="1"/>
  <c r="K732" i="1"/>
  <c r="R732" i="1" s="1"/>
  <c r="K733" i="1"/>
  <c r="R733" i="1" s="1"/>
  <c r="K734" i="1"/>
  <c r="R734" i="1" s="1"/>
  <c r="K735" i="1"/>
  <c r="R735" i="1" s="1"/>
  <c r="K736" i="1"/>
  <c r="R736" i="1" s="1"/>
  <c r="K737" i="1"/>
  <c r="R737" i="1" s="1"/>
  <c r="K738" i="1"/>
  <c r="R738" i="1" s="1"/>
  <c r="K739" i="1"/>
  <c r="R739" i="1" s="1"/>
  <c r="K740" i="1"/>
  <c r="R740" i="1" s="1"/>
  <c r="K741" i="1"/>
  <c r="R741" i="1" s="1"/>
  <c r="K742" i="1"/>
  <c r="R742" i="1" s="1"/>
  <c r="K743" i="1"/>
  <c r="R743" i="1" s="1"/>
  <c r="K744" i="1"/>
  <c r="R744" i="1" s="1"/>
  <c r="K745" i="1"/>
  <c r="R745" i="1" s="1"/>
  <c r="K746" i="1"/>
  <c r="R746" i="1" s="1"/>
  <c r="K747" i="1"/>
  <c r="R747" i="1" s="1"/>
  <c r="K748" i="1"/>
  <c r="R748" i="1" s="1"/>
  <c r="K749" i="1"/>
  <c r="R749" i="1" s="1"/>
  <c r="K750" i="1"/>
  <c r="R750" i="1" s="1"/>
  <c r="K751" i="1"/>
  <c r="R751" i="1" s="1"/>
  <c r="K752" i="1"/>
  <c r="R752" i="1" s="1"/>
  <c r="K753" i="1"/>
  <c r="R753" i="1" s="1"/>
  <c r="K754" i="1"/>
  <c r="R754" i="1" s="1"/>
  <c r="K755" i="1"/>
  <c r="R755" i="1" s="1"/>
  <c r="K756" i="1"/>
  <c r="R756" i="1" s="1"/>
  <c r="K757" i="1"/>
  <c r="R757" i="1" s="1"/>
  <c r="K758" i="1"/>
  <c r="R758" i="1" s="1"/>
  <c r="K759" i="1"/>
  <c r="R759" i="1" s="1"/>
  <c r="K760" i="1"/>
  <c r="R760" i="1" s="1"/>
  <c r="K761" i="1"/>
  <c r="R761" i="1" s="1"/>
  <c r="K762" i="1"/>
  <c r="R762" i="1" s="1"/>
  <c r="K763" i="1"/>
  <c r="R763" i="1" s="1"/>
  <c r="K764" i="1"/>
  <c r="R764" i="1" s="1"/>
  <c r="K765" i="1"/>
  <c r="R765" i="1" s="1"/>
  <c r="K766" i="1"/>
  <c r="R766" i="1" s="1"/>
  <c r="K767" i="1"/>
  <c r="R767" i="1" s="1"/>
  <c r="K768" i="1"/>
  <c r="R768" i="1" s="1"/>
  <c r="K769" i="1"/>
  <c r="R769" i="1" s="1"/>
  <c r="K770" i="1"/>
  <c r="R770" i="1" s="1"/>
  <c r="K771" i="1"/>
  <c r="R771" i="1" s="1"/>
  <c r="K772" i="1"/>
  <c r="R772" i="1" s="1"/>
  <c r="K773" i="1"/>
  <c r="R773" i="1" s="1"/>
  <c r="K774" i="1"/>
  <c r="R774" i="1" s="1"/>
  <c r="K775" i="1"/>
  <c r="R775" i="1" s="1"/>
  <c r="K776" i="1"/>
  <c r="R776" i="1" s="1"/>
  <c r="K777" i="1"/>
  <c r="R777" i="1" s="1"/>
  <c r="K778" i="1"/>
  <c r="R778" i="1" s="1"/>
  <c r="K779" i="1"/>
  <c r="R779" i="1" s="1"/>
  <c r="K780" i="1"/>
  <c r="R780" i="1" s="1"/>
  <c r="K781" i="1"/>
  <c r="R781" i="1" s="1"/>
  <c r="K782" i="1"/>
  <c r="R782" i="1" s="1"/>
  <c r="K783" i="1"/>
  <c r="R783" i="1" s="1"/>
  <c r="K784" i="1"/>
  <c r="R784" i="1" s="1"/>
  <c r="K785" i="1"/>
  <c r="R785" i="1" s="1"/>
  <c r="K786" i="1"/>
  <c r="R786" i="1" s="1"/>
  <c r="K787" i="1"/>
  <c r="R787" i="1" s="1"/>
  <c r="K788" i="1"/>
  <c r="R788" i="1" s="1"/>
  <c r="K789" i="1"/>
  <c r="R789" i="1" s="1"/>
  <c r="K790" i="1"/>
  <c r="R790" i="1" s="1"/>
  <c r="K791" i="1"/>
  <c r="R791" i="1" s="1"/>
  <c r="K792" i="1"/>
  <c r="R792" i="1" s="1"/>
  <c r="K793" i="1"/>
  <c r="R793" i="1" s="1"/>
  <c r="K794" i="1"/>
  <c r="R794" i="1" s="1"/>
  <c r="K795" i="1"/>
  <c r="R795" i="1" s="1"/>
  <c r="K796" i="1"/>
  <c r="R796" i="1" s="1"/>
  <c r="K797" i="1"/>
  <c r="R797" i="1" s="1"/>
  <c r="K798" i="1"/>
  <c r="R798" i="1" s="1"/>
  <c r="K799" i="1"/>
  <c r="R799" i="1" s="1"/>
  <c r="K800" i="1"/>
  <c r="R800" i="1" s="1"/>
  <c r="K801" i="1"/>
  <c r="R801" i="1" s="1"/>
  <c r="K802" i="1"/>
  <c r="R802" i="1" s="1"/>
  <c r="K803" i="1"/>
  <c r="R803" i="1" s="1"/>
  <c r="K804" i="1"/>
  <c r="R804" i="1" s="1"/>
  <c r="K805" i="1"/>
  <c r="R805" i="1" s="1"/>
  <c r="K806" i="1"/>
  <c r="R806" i="1" s="1"/>
  <c r="K807" i="1"/>
  <c r="R807" i="1" s="1"/>
  <c r="K808" i="1"/>
  <c r="R808" i="1" s="1"/>
  <c r="K809" i="1"/>
  <c r="R809" i="1" s="1"/>
  <c r="K810" i="1"/>
  <c r="R810" i="1" s="1"/>
  <c r="K811" i="1"/>
  <c r="R811" i="1" s="1"/>
  <c r="K812" i="1"/>
  <c r="R812" i="1" s="1"/>
  <c r="K813" i="1"/>
  <c r="R813" i="1" s="1"/>
  <c r="K814" i="1"/>
  <c r="R814" i="1" s="1"/>
  <c r="K815" i="1"/>
  <c r="R815" i="1" s="1"/>
  <c r="K816" i="1"/>
  <c r="R816" i="1" s="1"/>
  <c r="K817" i="1"/>
  <c r="R817" i="1" s="1"/>
  <c r="K818" i="1"/>
  <c r="R818" i="1" s="1"/>
  <c r="K819" i="1"/>
  <c r="R819" i="1" s="1"/>
  <c r="K820" i="1"/>
  <c r="R820" i="1" s="1"/>
  <c r="K821" i="1"/>
  <c r="R821" i="1" s="1"/>
  <c r="K822" i="1"/>
  <c r="R822" i="1" s="1"/>
  <c r="K823" i="1"/>
  <c r="R823" i="1" s="1"/>
  <c r="K824" i="1"/>
  <c r="R824" i="1" s="1"/>
  <c r="K825" i="1"/>
  <c r="R825" i="1" s="1"/>
  <c r="K826" i="1"/>
  <c r="R826" i="1" s="1"/>
  <c r="K827" i="1"/>
  <c r="R827" i="1" s="1"/>
  <c r="K828" i="1"/>
  <c r="R828" i="1" s="1"/>
  <c r="K829" i="1"/>
  <c r="R829" i="1" s="1"/>
  <c r="K830" i="1"/>
  <c r="R830" i="1" s="1"/>
  <c r="K831" i="1"/>
  <c r="R831" i="1" s="1"/>
  <c r="K832" i="1"/>
  <c r="R832" i="1" s="1"/>
  <c r="K833" i="1"/>
  <c r="R833" i="1" s="1"/>
  <c r="K834" i="1"/>
  <c r="R834" i="1" s="1"/>
  <c r="K835" i="1"/>
  <c r="R835" i="1" s="1"/>
  <c r="K836" i="1"/>
  <c r="R836" i="1" s="1"/>
  <c r="K837" i="1"/>
  <c r="R837" i="1" s="1"/>
  <c r="K838" i="1"/>
  <c r="R838" i="1" s="1"/>
  <c r="K839" i="1"/>
  <c r="R839" i="1" s="1"/>
  <c r="K840" i="1"/>
  <c r="R840" i="1" s="1"/>
  <c r="K841" i="1"/>
  <c r="R841" i="1" s="1"/>
  <c r="K842" i="1"/>
  <c r="R842" i="1" s="1"/>
  <c r="K843" i="1"/>
  <c r="R843" i="1" s="1"/>
  <c r="K844" i="1"/>
  <c r="R844" i="1" s="1"/>
  <c r="K845" i="1"/>
  <c r="R845" i="1" s="1"/>
  <c r="K846" i="1"/>
  <c r="R846" i="1" s="1"/>
  <c r="K847" i="1"/>
  <c r="R847" i="1" s="1"/>
  <c r="K848" i="1"/>
  <c r="R848" i="1" s="1"/>
  <c r="K849" i="1"/>
  <c r="R849" i="1" s="1"/>
  <c r="K850" i="1"/>
  <c r="R850" i="1" s="1"/>
  <c r="K851" i="1"/>
  <c r="R851" i="1" s="1"/>
  <c r="K852" i="1"/>
  <c r="R852" i="1" s="1"/>
  <c r="K853" i="1"/>
  <c r="R853" i="1" s="1"/>
  <c r="K854" i="1"/>
  <c r="R854" i="1" s="1"/>
  <c r="K855" i="1"/>
  <c r="R855" i="1" s="1"/>
  <c r="K856" i="1"/>
  <c r="R856" i="1" s="1"/>
  <c r="K857" i="1"/>
  <c r="R857" i="1" s="1"/>
  <c r="K858" i="1"/>
  <c r="R858" i="1" s="1"/>
  <c r="K859" i="1"/>
  <c r="R859" i="1" s="1"/>
  <c r="K860" i="1"/>
  <c r="R860" i="1" s="1"/>
  <c r="K861" i="1"/>
  <c r="R861" i="1" s="1"/>
  <c r="K862" i="1"/>
  <c r="R862" i="1" s="1"/>
  <c r="K863" i="1"/>
  <c r="R863" i="1" s="1"/>
  <c r="K864" i="1"/>
  <c r="R864" i="1" s="1"/>
  <c r="K865" i="1"/>
  <c r="R865" i="1" s="1"/>
  <c r="K866" i="1"/>
  <c r="R866" i="1" s="1"/>
  <c r="K867" i="1"/>
  <c r="R867" i="1" s="1"/>
  <c r="K868" i="1"/>
  <c r="R868" i="1" s="1"/>
  <c r="K869" i="1"/>
  <c r="R869" i="1" s="1"/>
  <c r="K870" i="1"/>
  <c r="R870" i="1" s="1"/>
  <c r="K871" i="1"/>
  <c r="R871" i="1" s="1"/>
  <c r="K872" i="1"/>
  <c r="R872" i="1" s="1"/>
  <c r="K873" i="1"/>
  <c r="R873" i="1" s="1"/>
  <c r="K874" i="1"/>
  <c r="R874" i="1" s="1"/>
  <c r="K875" i="1"/>
  <c r="R875" i="1" s="1"/>
  <c r="K876" i="1"/>
  <c r="R876" i="1" s="1"/>
  <c r="K877" i="1"/>
  <c r="R877" i="1" s="1"/>
  <c r="K878" i="1"/>
  <c r="R878" i="1" s="1"/>
  <c r="K879" i="1"/>
  <c r="R879" i="1" s="1"/>
  <c r="K880" i="1"/>
  <c r="R880" i="1" s="1"/>
  <c r="K881" i="1"/>
  <c r="R881" i="1" s="1"/>
  <c r="K882" i="1"/>
  <c r="R882" i="1" s="1"/>
  <c r="K883" i="1"/>
  <c r="R883" i="1" s="1"/>
  <c r="K884" i="1"/>
  <c r="R884" i="1" s="1"/>
  <c r="K885" i="1"/>
  <c r="R885" i="1" s="1"/>
  <c r="K886" i="1"/>
  <c r="R886" i="1" s="1"/>
  <c r="K887" i="1"/>
  <c r="R887" i="1" s="1"/>
  <c r="K888" i="1"/>
  <c r="R888" i="1" s="1"/>
  <c r="K889" i="1"/>
  <c r="R889" i="1" s="1"/>
  <c r="K890" i="1"/>
  <c r="R890" i="1" s="1"/>
  <c r="K891" i="1"/>
  <c r="R891" i="1" s="1"/>
  <c r="K892" i="1"/>
  <c r="R892" i="1" s="1"/>
  <c r="K893" i="1"/>
  <c r="R893" i="1" s="1"/>
  <c r="K894" i="1"/>
  <c r="R894" i="1" s="1"/>
  <c r="K895" i="1"/>
  <c r="R895" i="1" s="1"/>
  <c r="K896" i="1"/>
  <c r="R896" i="1" s="1"/>
  <c r="K897" i="1"/>
  <c r="R897" i="1" s="1"/>
  <c r="K898" i="1"/>
  <c r="R898" i="1" s="1"/>
  <c r="K899" i="1"/>
  <c r="R899" i="1" s="1"/>
  <c r="K900" i="1"/>
  <c r="R900" i="1" s="1"/>
  <c r="K901" i="1"/>
  <c r="R901" i="1" s="1"/>
  <c r="K902" i="1"/>
  <c r="R902" i="1" s="1"/>
  <c r="K903" i="1"/>
  <c r="R903" i="1" s="1"/>
  <c r="K904" i="1"/>
  <c r="R904" i="1" s="1"/>
  <c r="K905" i="1"/>
  <c r="R905" i="1" s="1"/>
  <c r="K906" i="1"/>
  <c r="R906" i="1" s="1"/>
  <c r="K907" i="1"/>
  <c r="R907" i="1" s="1"/>
  <c r="K908" i="1"/>
  <c r="R908" i="1" s="1"/>
  <c r="K909" i="1"/>
  <c r="R909" i="1" s="1"/>
  <c r="K910" i="1"/>
  <c r="R910" i="1" s="1"/>
  <c r="K911" i="1"/>
  <c r="R911" i="1" s="1"/>
  <c r="K912" i="1"/>
  <c r="R912" i="1" s="1"/>
  <c r="K913" i="1"/>
  <c r="R913" i="1" s="1"/>
  <c r="K914" i="1"/>
  <c r="R914" i="1" s="1"/>
  <c r="K915" i="1"/>
  <c r="R915" i="1" s="1"/>
  <c r="K916" i="1"/>
  <c r="R916" i="1" s="1"/>
  <c r="K917" i="1"/>
  <c r="R917" i="1" s="1"/>
  <c r="K918" i="1"/>
  <c r="R918" i="1" s="1"/>
  <c r="K919" i="1"/>
  <c r="R919" i="1" s="1"/>
  <c r="K920" i="1"/>
  <c r="R920" i="1" s="1"/>
  <c r="K921" i="1"/>
  <c r="R921" i="1" s="1"/>
  <c r="K922" i="1"/>
  <c r="R922" i="1" s="1"/>
  <c r="K923" i="1"/>
  <c r="R923" i="1" s="1"/>
  <c r="K924" i="1"/>
  <c r="R924" i="1" s="1"/>
  <c r="K925" i="1"/>
  <c r="R925" i="1" s="1"/>
  <c r="K926" i="1"/>
  <c r="R926" i="1" s="1"/>
  <c r="K927" i="1"/>
  <c r="R927" i="1" s="1"/>
  <c r="K928" i="1"/>
  <c r="R928" i="1" s="1"/>
  <c r="K929" i="1"/>
  <c r="R929" i="1" s="1"/>
  <c r="K930" i="1"/>
  <c r="R930" i="1" s="1"/>
  <c r="K931" i="1"/>
  <c r="R931" i="1" s="1"/>
  <c r="K932" i="1"/>
  <c r="R932" i="1" s="1"/>
  <c r="K933" i="1"/>
  <c r="R933" i="1" s="1"/>
  <c r="K934" i="1"/>
  <c r="R934" i="1" s="1"/>
  <c r="K935" i="1"/>
  <c r="R935" i="1" s="1"/>
  <c r="K936" i="1"/>
  <c r="R936" i="1" s="1"/>
  <c r="K937" i="1"/>
  <c r="R937" i="1" s="1"/>
  <c r="K938" i="1"/>
  <c r="R938" i="1" s="1"/>
  <c r="K939" i="1"/>
  <c r="R939" i="1" s="1"/>
  <c r="K940" i="1"/>
  <c r="R940" i="1" s="1"/>
  <c r="K941" i="1"/>
  <c r="R941" i="1" s="1"/>
  <c r="K942" i="1"/>
  <c r="R942" i="1" s="1"/>
  <c r="K943" i="1"/>
  <c r="R943" i="1" s="1"/>
  <c r="K944" i="1"/>
  <c r="R944" i="1" s="1"/>
  <c r="K945" i="1"/>
  <c r="R945" i="1" s="1"/>
  <c r="K946" i="1"/>
  <c r="R946" i="1" s="1"/>
  <c r="K947" i="1"/>
  <c r="R947" i="1" s="1"/>
  <c r="K948" i="1"/>
  <c r="R948" i="1" s="1"/>
  <c r="K949" i="1"/>
  <c r="R949" i="1" s="1"/>
  <c r="K950" i="1"/>
  <c r="R950" i="1" s="1"/>
  <c r="K951" i="1"/>
  <c r="R951" i="1" s="1"/>
  <c r="K952" i="1"/>
  <c r="R952" i="1" s="1"/>
  <c r="K953" i="1"/>
  <c r="R953" i="1" s="1"/>
  <c r="K954" i="1"/>
  <c r="R954" i="1" s="1"/>
  <c r="K955" i="1"/>
  <c r="R955" i="1" s="1"/>
  <c r="K956" i="1"/>
  <c r="R956" i="1" s="1"/>
  <c r="K957" i="1"/>
  <c r="R957" i="1" s="1"/>
  <c r="K958" i="1"/>
  <c r="R958" i="1" s="1"/>
  <c r="K959" i="1"/>
  <c r="R959" i="1" s="1"/>
  <c r="K960" i="1"/>
  <c r="R960" i="1" s="1"/>
  <c r="K961" i="1"/>
  <c r="R961" i="1" s="1"/>
  <c r="K962" i="1"/>
  <c r="R962" i="1" s="1"/>
  <c r="K963" i="1"/>
  <c r="R963" i="1" s="1"/>
  <c r="K964" i="1"/>
  <c r="R964" i="1" s="1"/>
  <c r="K965" i="1"/>
  <c r="R965" i="1" s="1"/>
  <c r="K966" i="1"/>
  <c r="R966" i="1" s="1"/>
  <c r="K967" i="1"/>
  <c r="R967" i="1" s="1"/>
  <c r="K968" i="1"/>
  <c r="R968" i="1" s="1"/>
  <c r="K969" i="1"/>
  <c r="R969" i="1" s="1"/>
  <c r="K970" i="1"/>
  <c r="R970" i="1" s="1"/>
  <c r="K971" i="1"/>
  <c r="R971" i="1" s="1"/>
  <c r="K972" i="1"/>
  <c r="R972" i="1" s="1"/>
  <c r="K973" i="1"/>
  <c r="R973" i="1" s="1"/>
  <c r="K974" i="1"/>
  <c r="R974" i="1" s="1"/>
  <c r="K975" i="1"/>
  <c r="R975" i="1" s="1"/>
  <c r="K976" i="1"/>
  <c r="R976" i="1" s="1"/>
  <c r="K977" i="1"/>
  <c r="R977" i="1" s="1"/>
  <c r="K978" i="1"/>
  <c r="R978" i="1" s="1"/>
  <c r="K979" i="1"/>
  <c r="R979" i="1" s="1"/>
  <c r="K980" i="1"/>
  <c r="R980" i="1" s="1"/>
  <c r="K981" i="1"/>
  <c r="R981" i="1" s="1"/>
  <c r="K982" i="1"/>
  <c r="R982" i="1" s="1"/>
  <c r="K983" i="1"/>
  <c r="R983" i="1" s="1"/>
  <c r="K984" i="1"/>
  <c r="R984" i="1" s="1"/>
  <c r="K985" i="1"/>
  <c r="R985" i="1" s="1"/>
  <c r="K986" i="1"/>
  <c r="R986" i="1" s="1"/>
  <c r="K987" i="1"/>
  <c r="R987" i="1" s="1"/>
  <c r="K988" i="1"/>
  <c r="R988" i="1" s="1"/>
  <c r="K989" i="1"/>
  <c r="R989" i="1" s="1"/>
  <c r="K990" i="1"/>
  <c r="R990" i="1" s="1"/>
  <c r="K991" i="1"/>
  <c r="R991" i="1" s="1"/>
  <c r="K992" i="1"/>
  <c r="R992" i="1" s="1"/>
  <c r="K993" i="1"/>
  <c r="R993" i="1" s="1"/>
  <c r="K994" i="1"/>
  <c r="R994" i="1" s="1"/>
  <c r="K995" i="1"/>
  <c r="R995" i="1" s="1"/>
  <c r="K996" i="1"/>
  <c r="R996" i="1" s="1"/>
  <c r="K997" i="1"/>
  <c r="R997" i="1" s="1"/>
  <c r="K998" i="1"/>
  <c r="R998" i="1" s="1"/>
  <c r="K999" i="1"/>
  <c r="R999" i="1" s="1"/>
  <c r="K1000" i="1"/>
  <c r="R1000" i="1" s="1"/>
  <c r="K1001" i="1"/>
  <c r="R1001" i="1" s="1"/>
  <c r="K1002" i="1"/>
  <c r="R1002" i="1" s="1"/>
  <c r="K1003" i="1"/>
  <c r="R1003" i="1" s="1"/>
  <c r="K1004" i="1"/>
  <c r="R1004" i="1" s="1"/>
  <c r="K1005" i="1"/>
  <c r="R1005" i="1" s="1"/>
  <c r="K1006" i="1"/>
  <c r="R1006" i="1" s="1"/>
  <c r="K1007" i="1"/>
  <c r="R1007" i="1" s="1"/>
  <c r="K1008" i="1"/>
  <c r="R1008" i="1" s="1"/>
  <c r="K1009" i="1"/>
  <c r="R1009" i="1" s="1"/>
  <c r="K1010" i="1"/>
  <c r="R1010" i="1" s="1"/>
  <c r="K1011" i="1"/>
  <c r="R1011" i="1" s="1"/>
  <c r="K1012" i="1"/>
  <c r="R1012" i="1" s="1"/>
  <c r="K1013" i="1"/>
  <c r="R1013" i="1" s="1"/>
  <c r="K1014" i="1"/>
  <c r="R1014" i="1" s="1"/>
  <c r="K1015" i="1"/>
  <c r="R1015" i="1" s="1"/>
  <c r="K1016" i="1"/>
  <c r="R1016" i="1" s="1"/>
  <c r="K1017" i="1"/>
  <c r="R1017" i="1" s="1"/>
  <c r="K1018" i="1"/>
  <c r="R1018" i="1" s="1"/>
  <c r="K1019" i="1"/>
  <c r="R1019" i="1" s="1"/>
  <c r="K1020" i="1"/>
  <c r="R1020" i="1" s="1"/>
  <c r="K1021" i="1"/>
  <c r="R1021" i="1" s="1"/>
  <c r="K1022" i="1"/>
  <c r="R1022" i="1" s="1"/>
  <c r="K1023" i="1"/>
  <c r="R1023" i="1" s="1"/>
  <c r="K1024" i="1"/>
  <c r="R1024" i="1" s="1"/>
  <c r="K1025" i="1"/>
  <c r="R1025" i="1" s="1"/>
  <c r="K1026" i="1"/>
  <c r="R1026" i="1" s="1"/>
  <c r="K1027" i="1"/>
  <c r="R1027" i="1" s="1"/>
  <c r="K1028" i="1"/>
  <c r="R1028" i="1" s="1"/>
  <c r="K1029" i="1"/>
  <c r="R1029" i="1" s="1"/>
  <c r="K1030" i="1"/>
  <c r="R1030" i="1" s="1"/>
  <c r="K1031" i="1"/>
  <c r="R1031" i="1" s="1"/>
  <c r="K1032" i="1"/>
  <c r="R1032" i="1" s="1"/>
  <c r="K1033" i="1"/>
  <c r="R1033" i="1" s="1"/>
  <c r="K1034" i="1"/>
  <c r="R1034" i="1" s="1"/>
  <c r="K1035" i="1"/>
  <c r="R1035" i="1" s="1"/>
  <c r="K1036" i="1"/>
  <c r="R1036" i="1" s="1"/>
  <c r="K1037" i="1"/>
  <c r="R1037" i="1" s="1"/>
  <c r="K1038" i="1"/>
  <c r="R1038" i="1" s="1"/>
  <c r="K1039" i="1"/>
  <c r="R1039" i="1" s="1"/>
  <c r="K1040" i="1"/>
  <c r="R1040" i="1" s="1"/>
  <c r="K1041" i="1"/>
  <c r="R1041" i="1" s="1"/>
  <c r="K1042" i="1"/>
  <c r="R1042" i="1" s="1"/>
  <c r="K1043" i="1"/>
  <c r="R1043" i="1" s="1"/>
  <c r="K1044" i="1"/>
  <c r="R1044" i="1" s="1"/>
  <c r="K1045" i="1"/>
  <c r="R1045" i="1" s="1"/>
  <c r="K1046" i="1"/>
  <c r="R1046" i="1" s="1"/>
  <c r="K1047" i="1"/>
  <c r="R1047" i="1" s="1"/>
  <c r="K1048" i="1"/>
  <c r="R1048" i="1" s="1"/>
  <c r="K1049" i="1"/>
  <c r="R1049" i="1" s="1"/>
  <c r="K1050" i="1"/>
  <c r="R1050" i="1" s="1"/>
  <c r="K1051" i="1"/>
  <c r="R1051" i="1" s="1"/>
  <c r="K1052" i="1"/>
  <c r="R1052" i="1" s="1"/>
  <c r="K1053" i="1"/>
  <c r="R1053" i="1" s="1"/>
  <c r="K1054" i="1"/>
  <c r="R1054" i="1" s="1"/>
  <c r="K1055" i="1"/>
  <c r="R1055" i="1" s="1"/>
  <c r="K1056" i="1"/>
  <c r="R1056" i="1" s="1"/>
  <c r="K1057" i="1"/>
  <c r="R1057" i="1" s="1"/>
  <c r="K1058" i="1"/>
  <c r="R1058" i="1" s="1"/>
  <c r="K1059" i="1"/>
  <c r="R1059" i="1" s="1"/>
  <c r="K1060" i="1"/>
  <c r="R1060" i="1" s="1"/>
  <c r="K1061" i="1"/>
  <c r="R1061" i="1" s="1"/>
  <c r="K1062" i="1"/>
  <c r="R1062" i="1" s="1"/>
  <c r="K1063" i="1"/>
  <c r="R1063" i="1" s="1"/>
  <c r="K1064" i="1"/>
  <c r="R1064" i="1" s="1"/>
  <c r="K1065" i="1"/>
  <c r="R1065" i="1" s="1"/>
  <c r="K1066" i="1"/>
  <c r="R1066" i="1" s="1"/>
  <c r="K1067" i="1"/>
  <c r="R1067" i="1" s="1"/>
  <c r="K1068" i="1"/>
  <c r="R1068" i="1" s="1"/>
  <c r="K1069" i="1"/>
  <c r="R1069" i="1" s="1"/>
  <c r="K1070" i="1"/>
  <c r="R1070" i="1" s="1"/>
  <c r="K1071" i="1"/>
  <c r="R1071" i="1" s="1"/>
  <c r="K1072" i="1"/>
  <c r="R1072" i="1" s="1"/>
  <c r="K1073" i="1"/>
  <c r="R1073" i="1" s="1"/>
  <c r="K1074" i="1"/>
  <c r="R1074" i="1" s="1"/>
  <c r="K1075" i="1"/>
  <c r="R1075" i="1" s="1"/>
  <c r="K1076" i="1"/>
  <c r="R1076" i="1" s="1"/>
  <c r="K1077" i="1"/>
  <c r="R1077" i="1" s="1"/>
  <c r="K1078" i="1"/>
  <c r="R1078" i="1" s="1"/>
  <c r="K1079" i="1"/>
  <c r="R1079" i="1" s="1"/>
  <c r="K1080" i="1"/>
  <c r="R1080" i="1" s="1"/>
  <c r="K1081" i="1"/>
  <c r="R1081" i="1" s="1"/>
  <c r="K1082" i="1"/>
  <c r="R1082" i="1" s="1"/>
  <c r="K1083" i="1"/>
  <c r="R1083" i="1" s="1"/>
  <c r="K1084" i="1"/>
  <c r="R1084" i="1" s="1"/>
  <c r="K1085" i="1"/>
  <c r="R1085" i="1" s="1"/>
  <c r="K1086" i="1"/>
  <c r="R1086" i="1" s="1"/>
  <c r="K1087" i="1"/>
  <c r="R1087" i="1" s="1"/>
  <c r="K1088" i="1"/>
  <c r="R1088" i="1" s="1"/>
  <c r="K1089" i="1"/>
  <c r="R1089" i="1" s="1"/>
  <c r="K1090" i="1"/>
  <c r="R1090" i="1" s="1"/>
  <c r="K1091" i="1"/>
  <c r="R1091" i="1" s="1"/>
  <c r="K1092" i="1"/>
  <c r="R1092" i="1" s="1"/>
  <c r="K1093" i="1"/>
  <c r="R1093" i="1" s="1"/>
  <c r="K1094" i="1"/>
  <c r="R1094" i="1" s="1"/>
  <c r="K1095" i="1"/>
  <c r="R1095" i="1" s="1"/>
  <c r="K1096" i="1"/>
  <c r="R1096" i="1" s="1"/>
  <c r="K1097" i="1"/>
  <c r="R1097" i="1" s="1"/>
  <c r="K1098" i="1"/>
  <c r="R1098" i="1" s="1"/>
  <c r="K1099" i="1"/>
  <c r="R1099" i="1" s="1"/>
  <c r="K1100" i="1"/>
  <c r="R1100" i="1" s="1"/>
  <c r="K1101" i="1"/>
  <c r="R1101" i="1" s="1"/>
  <c r="K1102" i="1"/>
  <c r="R1102" i="1" s="1"/>
  <c r="K1103" i="1"/>
  <c r="R1103" i="1" s="1"/>
  <c r="K1104" i="1"/>
  <c r="R1104" i="1" s="1"/>
  <c r="K1105" i="1"/>
  <c r="R1105" i="1" s="1"/>
  <c r="K1106" i="1"/>
  <c r="R1106" i="1" s="1"/>
  <c r="K1107" i="1"/>
  <c r="R1107" i="1" s="1"/>
  <c r="K1108" i="1"/>
  <c r="R1108" i="1" s="1"/>
  <c r="K1109" i="1"/>
  <c r="R1109" i="1" s="1"/>
  <c r="K1110" i="1"/>
  <c r="R1110" i="1" s="1"/>
  <c r="K1111" i="1"/>
  <c r="R1111" i="1" s="1"/>
  <c r="K1112" i="1"/>
  <c r="R1112" i="1" s="1"/>
  <c r="K1113" i="1"/>
  <c r="R1113" i="1" s="1"/>
  <c r="K1114" i="1"/>
  <c r="R1114" i="1" s="1"/>
  <c r="K1115" i="1"/>
  <c r="R1115" i="1" s="1"/>
  <c r="K1116" i="1"/>
  <c r="R1116" i="1" s="1"/>
  <c r="K1117" i="1"/>
  <c r="R1117" i="1" s="1"/>
  <c r="K1118" i="1"/>
  <c r="R1118" i="1" s="1"/>
  <c r="K1119" i="1"/>
  <c r="R1119" i="1" s="1"/>
  <c r="K1120" i="1"/>
  <c r="R1120" i="1" s="1"/>
  <c r="K1121" i="1"/>
  <c r="R1121" i="1" s="1"/>
  <c r="K1122" i="1"/>
  <c r="R1122" i="1" s="1"/>
  <c r="K1123" i="1"/>
  <c r="R1123" i="1" s="1"/>
  <c r="K1124" i="1"/>
  <c r="R1124" i="1" s="1"/>
  <c r="K1125" i="1"/>
  <c r="R1125" i="1" s="1"/>
  <c r="K1126" i="1"/>
  <c r="R1126" i="1" s="1"/>
  <c r="K1127" i="1"/>
  <c r="R1127" i="1" s="1"/>
  <c r="K1128" i="1"/>
  <c r="R1128" i="1" s="1"/>
  <c r="K1129" i="1"/>
  <c r="R1129" i="1" s="1"/>
  <c r="K1130" i="1"/>
  <c r="R1130" i="1" s="1"/>
  <c r="K1131" i="1"/>
  <c r="R1131" i="1" s="1"/>
  <c r="K1132" i="1"/>
  <c r="R1132" i="1" s="1"/>
  <c r="K1133" i="1"/>
  <c r="R1133" i="1" s="1"/>
  <c r="K1134" i="1"/>
  <c r="R1134" i="1" s="1"/>
  <c r="K1135" i="1"/>
  <c r="R1135" i="1" s="1"/>
  <c r="K1136" i="1"/>
  <c r="R1136" i="1" s="1"/>
  <c r="K1137" i="1"/>
  <c r="R1137" i="1" s="1"/>
  <c r="K1138" i="1"/>
  <c r="R1138" i="1" s="1"/>
  <c r="K1139" i="1"/>
  <c r="R1139" i="1" s="1"/>
  <c r="K1140" i="1"/>
  <c r="R1140" i="1" s="1"/>
  <c r="K1141" i="1"/>
  <c r="R1141" i="1" s="1"/>
  <c r="K1142" i="1"/>
  <c r="R1142" i="1" s="1"/>
  <c r="K1143" i="1"/>
  <c r="R1143" i="1" s="1"/>
  <c r="K1144" i="1"/>
  <c r="R1144" i="1" s="1"/>
  <c r="K1145" i="1"/>
  <c r="R1145" i="1" s="1"/>
  <c r="K1146" i="1"/>
  <c r="R1146" i="1" s="1"/>
  <c r="K1147" i="1"/>
  <c r="R1147" i="1" s="1"/>
  <c r="K1148" i="1"/>
  <c r="R1148" i="1" s="1"/>
  <c r="K1149" i="1"/>
  <c r="R1149" i="1" s="1"/>
  <c r="K1150" i="1"/>
  <c r="R1150" i="1" s="1"/>
  <c r="K1151" i="1"/>
  <c r="R1151" i="1" s="1"/>
  <c r="K1152" i="1"/>
  <c r="R1152" i="1" s="1"/>
  <c r="K1153" i="1"/>
  <c r="R1153" i="1" s="1"/>
  <c r="K1154" i="1"/>
  <c r="R1154" i="1" s="1"/>
  <c r="K1155" i="1"/>
  <c r="R1155" i="1" s="1"/>
  <c r="K1156" i="1"/>
  <c r="R1156" i="1" s="1"/>
  <c r="K1157" i="1"/>
  <c r="R1157" i="1" s="1"/>
  <c r="K1158" i="1"/>
  <c r="R1158" i="1" s="1"/>
  <c r="K1159" i="1"/>
  <c r="R1159" i="1" s="1"/>
  <c r="K1160" i="1"/>
  <c r="R1160" i="1" s="1"/>
  <c r="K1161" i="1"/>
  <c r="R1161" i="1" s="1"/>
  <c r="K1162" i="1"/>
  <c r="R1162" i="1" s="1"/>
  <c r="K1163" i="1"/>
  <c r="R1163" i="1" s="1"/>
  <c r="K1164" i="1"/>
  <c r="R1164" i="1" s="1"/>
  <c r="K1165" i="1"/>
  <c r="R1165" i="1" s="1"/>
  <c r="K1166" i="1"/>
  <c r="R1166" i="1" s="1"/>
  <c r="K1167" i="1"/>
  <c r="R1167" i="1" s="1"/>
  <c r="K1168" i="1"/>
  <c r="R1168" i="1" s="1"/>
  <c r="K1169" i="1"/>
  <c r="R1169" i="1" s="1"/>
  <c r="K1170" i="1"/>
  <c r="R1170" i="1" s="1"/>
  <c r="K1171" i="1"/>
  <c r="R1171" i="1" s="1"/>
  <c r="K1172" i="1"/>
  <c r="R1172" i="1" s="1"/>
  <c r="K1173" i="1"/>
  <c r="R1173" i="1" s="1"/>
  <c r="K1174" i="1"/>
  <c r="R1174" i="1" s="1"/>
  <c r="K1175" i="1"/>
  <c r="R1175" i="1" s="1"/>
  <c r="K1176" i="1"/>
  <c r="R1176" i="1" s="1"/>
  <c r="K1177" i="1"/>
  <c r="R1177" i="1" s="1"/>
  <c r="K1178" i="1"/>
  <c r="R1178" i="1" s="1"/>
  <c r="K1179" i="1"/>
  <c r="R1179" i="1" s="1"/>
  <c r="K1180" i="1"/>
  <c r="R1180" i="1" s="1"/>
  <c r="K1181" i="1"/>
  <c r="R1181" i="1" s="1"/>
  <c r="K1182" i="1"/>
  <c r="R1182" i="1" s="1"/>
  <c r="K1183" i="1"/>
  <c r="R1183" i="1" s="1"/>
  <c r="K1184" i="1"/>
  <c r="R1184" i="1" s="1"/>
  <c r="K1185" i="1"/>
  <c r="R1185" i="1" s="1"/>
  <c r="K1186" i="1"/>
  <c r="R1186" i="1" s="1"/>
  <c r="K1187" i="1"/>
  <c r="R1187" i="1" s="1"/>
  <c r="K1188" i="1"/>
  <c r="R1188" i="1" s="1"/>
  <c r="K1189" i="1"/>
  <c r="R1189" i="1" s="1"/>
  <c r="K1190" i="1"/>
  <c r="R1190" i="1" s="1"/>
  <c r="K1191" i="1"/>
  <c r="R1191" i="1" s="1"/>
  <c r="K1192" i="1"/>
  <c r="R1192" i="1" s="1"/>
  <c r="K1193" i="1"/>
  <c r="R1193" i="1" s="1"/>
  <c r="K1194" i="1"/>
  <c r="R1194" i="1" s="1"/>
  <c r="K1195" i="1"/>
  <c r="R1195" i="1" s="1"/>
  <c r="K1196" i="1"/>
  <c r="R1196" i="1" s="1"/>
  <c r="K1197" i="1"/>
  <c r="R1197" i="1" s="1"/>
  <c r="K1198" i="1"/>
  <c r="R1198" i="1" s="1"/>
  <c r="K1199" i="1"/>
  <c r="R1199" i="1" s="1"/>
  <c r="K1200" i="1"/>
  <c r="R1200" i="1" s="1"/>
  <c r="K1201" i="1"/>
  <c r="R1201" i="1" s="1"/>
  <c r="K1202" i="1"/>
  <c r="R1202" i="1" s="1"/>
  <c r="K1203" i="1"/>
  <c r="R1203" i="1" s="1"/>
  <c r="K1204" i="1"/>
  <c r="R1204" i="1" s="1"/>
  <c r="K1205" i="1"/>
  <c r="R1205" i="1" s="1"/>
  <c r="K1206" i="1"/>
  <c r="R1206" i="1" s="1"/>
  <c r="K1207" i="1"/>
  <c r="R1207" i="1" s="1"/>
  <c r="K1208" i="1"/>
  <c r="R1208" i="1" s="1"/>
  <c r="K1209" i="1"/>
  <c r="R1209" i="1" s="1"/>
  <c r="K1210" i="1"/>
  <c r="R1210" i="1" s="1"/>
  <c r="K1211" i="1"/>
  <c r="R1211" i="1" s="1"/>
  <c r="K1212" i="1"/>
  <c r="R1212" i="1" s="1"/>
  <c r="K1213" i="1"/>
  <c r="R1213" i="1" s="1"/>
  <c r="K1214" i="1"/>
  <c r="R1214" i="1" s="1"/>
  <c r="K1215" i="1"/>
  <c r="R1215" i="1" s="1"/>
  <c r="K1216" i="1"/>
  <c r="R1216" i="1" s="1"/>
  <c r="K1217" i="1"/>
  <c r="R1217" i="1" s="1"/>
  <c r="K1218" i="1"/>
  <c r="R1218" i="1" s="1"/>
  <c r="K1219" i="1"/>
  <c r="R1219" i="1" s="1"/>
  <c r="K1220" i="1"/>
  <c r="R1220" i="1" s="1"/>
  <c r="K1221" i="1"/>
  <c r="R1221" i="1" s="1"/>
  <c r="K1222" i="1"/>
  <c r="R1222" i="1" s="1"/>
  <c r="K1223" i="1"/>
  <c r="R1223" i="1" s="1"/>
  <c r="K1224" i="1"/>
  <c r="R1224" i="1" s="1"/>
  <c r="K1225" i="1"/>
  <c r="R1225" i="1" s="1"/>
  <c r="K1226" i="1"/>
  <c r="R1226" i="1" s="1"/>
  <c r="K1227" i="1"/>
  <c r="R1227" i="1" s="1"/>
  <c r="K1228" i="1"/>
  <c r="R1228" i="1" s="1"/>
  <c r="K1229" i="1"/>
  <c r="R1229" i="1" s="1"/>
  <c r="K1230" i="1"/>
  <c r="R1230" i="1" s="1"/>
  <c r="K1231" i="1"/>
  <c r="R1231" i="1" s="1"/>
  <c r="K1232" i="1"/>
  <c r="R1232" i="1" s="1"/>
  <c r="K1233" i="1"/>
  <c r="R1233" i="1" s="1"/>
  <c r="K1234" i="1"/>
  <c r="R1234" i="1" s="1"/>
  <c r="K1235" i="1"/>
  <c r="R1235" i="1" s="1"/>
  <c r="K1236" i="1"/>
  <c r="R1236" i="1" s="1"/>
  <c r="K1237" i="1"/>
  <c r="R1237" i="1" s="1"/>
  <c r="K1238" i="1"/>
  <c r="R1238" i="1" s="1"/>
  <c r="K1239" i="1"/>
  <c r="R1239" i="1" s="1"/>
  <c r="K1240" i="1"/>
  <c r="R1240" i="1" s="1"/>
  <c r="K1241" i="1"/>
  <c r="R1241" i="1" s="1"/>
  <c r="K1242" i="1"/>
  <c r="R1242" i="1" s="1"/>
  <c r="K1243" i="1"/>
  <c r="R1243" i="1" s="1"/>
  <c r="K1244" i="1"/>
  <c r="R1244" i="1" s="1"/>
  <c r="K1245" i="1"/>
  <c r="R1245" i="1" s="1"/>
  <c r="K1246" i="1"/>
  <c r="R1246" i="1" s="1"/>
  <c r="K1247" i="1"/>
  <c r="R1247" i="1" s="1"/>
  <c r="K1248" i="1"/>
  <c r="R1248" i="1" s="1"/>
  <c r="K1249" i="1"/>
  <c r="R1249" i="1" s="1"/>
  <c r="K1250" i="1"/>
  <c r="R1250" i="1" s="1"/>
  <c r="K1251" i="1"/>
  <c r="R1251" i="1" s="1"/>
  <c r="K1252" i="1"/>
  <c r="R1252" i="1" s="1"/>
  <c r="K1253" i="1"/>
  <c r="R1253" i="1" s="1"/>
  <c r="K1254" i="1"/>
  <c r="R1254" i="1" s="1"/>
  <c r="K1255" i="1"/>
  <c r="R1255" i="1" s="1"/>
  <c r="K1256" i="1"/>
  <c r="R1256" i="1" s="1"/>
  <c r="K1257" i="1"/>
  <c r="R1257" i="1" s="1"/>
  <c r="K1258" i="1"/>
  <c r="R1258" i="1" s="1"/>
  <c r="K1259" i="1"/>
  <c r="R1259" i="1" s="1"/>
  <c r="K1260" i="1"/>
  <c r="R1260" i="1" s="1"/>
  <c r="K1261" i="1"/>
  <c r="R1261" i="1" s="1"/>
  <c r="K1262" i="1"/>
  <c r="R1262" i="1" s="1"/>
  <c r="K1263" i="1"/>
  <c r="R1263" i="1" s="1"/>
  <c r="K1264" i="1"/>
  <c r="R1264" i="1" s="1"/>
  <c r="K1265" i="1"/>
  <c r="R1265" i="1" s="1"/>
  <c r="K1266" i="1"/>
  <c r="R1266" i="1" s="1"/>
  <c r="K1267" i="1"/>
  <c r="R1267" i="1" s="1"/>
  <c r="K1268" i="1"/>
  <c r="R1268" i="1" s="1"/>
  <c r="K1269" i="1"/>
  <c r="R1269" i="1" s="1"/>
  <c r="K1270" i="1"/>
  <c r="R1270" i="1" s="1"/>
  <c r="K1271" i="1"/>
  <c r="R1271" i="1" s="1"/>
  <c r="K1272" i="1"/>
  <c r="R1272" i="1" s="1"/>
  <c r="K1273" i="1"/>
  <c r="R1273" i="1" s="1"/>
  <c r="K1274" i="1"/>
  <c r="R1274" i="1" s="1"/>
  <c r="K1275" i="1"/>
  <c r="R1275" i="1" s="1"/>
  <c r="K1276" i="1"/>
  <c r="R1276" i="1" s="1"/>
  <c r="K1277" i="1"/>
  <c r="R1277" i="1" s="1"/>
  <c r="K1278" i="1"/>
  <c r="R1278" i="1" s="1"/>
  <c r="K1279" i="1"/>
  <c r="R1279" i="1" s="1"/>
  <c r="K1280" i="1"/>
  <c r="R1280" i="1" s="1"/>
  <c r="K1281" i="1"/>
  <c r="R1281" i="1" s="1"/>
  <c r="K1282" i="1"/>
  <c r="R1282" i="1" s="1"/>
  <c r="K1283" i="1"/>
  <c r="R1283" i="1" s="1"/>
  <c r="K1284" i="1"/>
  <c r="R1284" i="1" s="1"/>
  <c r="K1285" i="1"/>
  <c r="R1285" i="1" s="1"/>
  <c r="K1286" i="1"/>
  <c r="R1286" i="1" s="1"/>
  <c r="K1287" i="1"/>
  <c r="R1287" i="1" s="1"/>
  <c r="K1288" i="1"/>
  <c r="R1288" i="1" s="1"/>
  <c r="K1289" i="1"/>
  <c r="R1289" i="1" s="1"/>
  <c r="K1290" i="1"/>
  <c r="R1290" i="1" s="1"/>
  <c r="K1291" i="1"/>
  <c r="R1291" i="1" s="1"/>
  <c r="K1292" i="1"/>
  <c r="R1292" i="1" s="1"/>
  <c r="K1293" i="1"/>
  <c r="R1293" i="1" s="1"/>
  <c r="K1294" i="1"/>
  <c r="R1294" i="1" s="1"/>
  <c r="K1295" i="1"/>
  <c r="R1295" i="1" s="1"/>
  <c r="K1296" i="1"/>
  <c r="R1296" i="1" s="1"/>
  <c r="K1297" i="1"/>
  <c r="R1297" i="1" s="1"/>
  <c r="K1298" i="1"/>
  <c r="R1298" i="1" s="1"/>
  <c r="K1299" i="1"/>
  <c r="R1299" i="1" s="1"/>
  <c r="K1300" i="1"/>
  <c r="R1300" i="1" s="1"/>
  <c r="K1301" i="1"/>
  <c r="R1301" i="1" s="1"/>
  <c r="K1302" i="1"/>
  <c r="R1302" i="1" s="1"/>
  <c r="K1303" i="1"/>
  <c r="R1303" i="1" s="1"/>
  <c r="K1304" i="1"/>
  <c r="R1304" i="1" s="1"/>
  <c r="K1305" i="1"/>
  <c r="R1305" i="1" s="1"/>
  <c r="K1306" i="1"/>
  <c r="R1306" i="1" s="1"/>
  <c r="K1307" i="1"/>
  <c r="R1307" i="1" s="1"/>
  <c r="K1308" i="1"/>
  <c r="R1308" i="1" s="1"/>
  <c r="K1309" i="1"/>
  <c r="R1309" i="1" s="1"/>
  <c r="K1310" i="1"/>
  <c r="R1310" i="1" s="1"/>
  <c r="K1311" i="1"/>
  <c r="R1311" i="1" s="1"/>
  <c r="K1312" i="1"/>
  <c r="R1312" i="1" s="1"/>
  <c r="K1313" i="1"/>
  <c r="R1313" i="1" s="1"/>
  <c r="K1314" i="1"/>
  <c r="R1314" i="1" s="1"/>
  <c r="K1315" i="1"/>
  <c r="R1315" i="1" s="1"/>
  <c r="K1316" i="1"/>
  <c r="R1316" i="1" s="1"/>
  <c r="K1317" i="1"/>
  <c r="R1317" i="1" s="1"/>
  <c r="K1318" i="1"/>
  <c r="R1318" i="1" s="1"/>
  <c r="K1319" i="1"/>
  <c r="R1319" i="1" s="1"/>
  <c r="K1320" i="1"/>
  <c r="R1320" i="1" s="1"/>
  <c r="K1321" i="1"/>
  <c r="R1321" i="1" s="1"/>
  <c r="K1322" i="1"/>
  <c r="R1322" i="1" s="1"/>
  <c r="K1323" i="1"/>
  <c r="R1323" i="1" s="1"/>
  <c r="K1324" i="1"/>
  <c r="R1324" i="1" s="1"/>
  <c r="K1325" i="1"/>
  <c r="R1325" i="1" s="1"/>
  <c r="K1326" i="1"/>
  <c r="R1326" i="1" s="1"/>
  <c r="K1327" i="1"/>
  <c r="R1327" i="1" s="1"/>
  <c r="K1328" i="1"/>
  <c r="R1328" i="1" s="1"/>
  <c r="K1329" i="1"/>
  <c r="R1329" i="1" s="1"/>
  <c r="K1330" i="1"/>
  <c r="R1330" i="1" s="1"/>
  <c r="K1331" i="1"/>
  <c r="R1331" i="1" s="1"/>
  <c r="K1332" i="1"/>
  <c r="R1332" i="1" s="1"/>
  <c r="K1333" i="1"/>
  <c r="R1333" i="1" s="1"/>
  <c r="K1334" i="1"/>
  <c r="R1334" i="1" s="1"/>
  <c r="K1335" i="1"/>
  <c r="R1335" i="1" s="1"/>
  <c r="K1336" i="1"/>
  <c r="R1336" i="1" s="1"/>
  <c r="K1337" i="1"/>
  <c r="R1337" i="1" s="1"/>
  <c r="K1338" i="1"/>
  <c r="R1338" i="1" s="1"/>
  <c r="K1339" i="1"/>
  <c r="R1339" i="1" s="1"/>
  <c r="K1340" i="1"/>
  <c r="R1340" i="1" s="1"/>
  <c r="K1341" i="1"/>
  <c r="R1341" i="1" s="1"/>
  <c r="K1342" i="1"/>
  <c r="R1342" i="1" s="1"/>
  <c r="K1343" i="1"/>
  <c r="R1343" i="1" s="1"/>
  <c r="K1344" i="1"/>
  <c r="R1344" i="1" s="1"/>
  <c r="K1345" i="1"/>
  <c r="R1345" i="1" s="1"/>
  <c r="K1346" i="1"/>
  <c r="R1346" i="1" s="1"/>
  <c r="K1347" i="1"/>
  <c r="R1347" i="1" s="1"/>
  <c r="K1348" i="1"/>
  <c r="R1348" i="1" s="1"/>
  <c r="K1349" i="1"/>
  <c r="R1349" i="1" s="1"/>
  <c r="K1350" i="1"/>
  <c r="R1350" i="1" s="1"/>
  <c r="K1351" i="1"/>
  <c r="R1351" i="1" s="1"/>
  <c r="K1352" i="1"/>
  <c r="R1352" i="1" s="1"/>
  <c r="K1353" i="1"/>
  <c r="R1353" i="1" s="1"/>
  <c r="K1354" i="1"/>
  <c r="R1354" i="1" s="1"/>
  <c r="K1355" i="1"/>
  <c r="R1355" i="1" s="1"/>
  <c r="K1356" i="1"/>
  <c r="R1356" i="1" s="1"/>
  <c r="K1357" i="1"/>
  <c r="R1357" i="1" s="1"/>
  <c r="K1358" i="1"/>
  <c r="R1358" i="1" s="1"/>
  <c r="K1359" i="1"/>
  <c r="R1359" i="1" s="1"/>
  <c r="K1360" i="1"/>
  <c r="R1360" i="1" s="1"/>
  <c r="K1361" i="1"/>
  <c r="R1361" i="1" s="1"/>
  <c r="K1362" i="1"/>
  <c r="R1362" i="1" s="1"/>
  <c r="K1363" i="1"/>
  <c r="R1363" i="1" s="1"/>
  <c r="K1364" i="1"/>
  <c r="R1364" i="1" s="1"/>
  <c r="K1365" i="1"/>
  <c r="R1365" i="1" s="1"/>
  <c r="K1366" i="1"/>
  <c r="R1366" i="1" s="1"/>
  <c r="K1367" i="1"/>
  <c r="R1367" i="1" s="1"/>
  <c r="K1368" i="1"/>
  <c r="R1368" i="1" s="1"/>
  <c r="K1369" i="1"/>
  <c r="R1369" i="1" s="1"/>
  <c r="K1370" i="1"/>
  <c r="R1370" i="1" s="1"/>
  <c r="K1371" i="1"/>
  <c r="R1371" i="1" s="1"/>
  <c r="K1372" i="1"/>
  <c r="R1372" i="1" s="1"/>
  <c r="K1373" i="1"/>
  <c r="R1373" i="1" s="1"/>
  <c r="K1374" i="1"/>
  <c r="R1374" i="1" s="1"/>
  <c r="K1375" i="1"/>
  <c r="R1375" i="1" s="1"/>
  <c r="K1376" i="1"/>
  <c r="R1376" i="1" s="1"/>
  <c r="K1377" i="1"/>
  <c r="R1377" i="1" s="1"/>
  <c r="K1378" i="1"/>
  <c r="R1378" i="1" s="1"/>
  <c r="K1379" i="1"/>
  <c r="R1379" i="1" s="1"/>
  <c r="K1380" i="1"/>
  <c r="R1380" i="1" s="1"/>
  <c r="K1381" i="1"/>
  <c r="R1381" i="1" s="1"/>
  <c r="K1382" i="1"/>
  <c r="R1382" i="1" s="1"/>
  <c r="K1383" i="1"/>
  <c r="R1383" i="1" s="1"/>
  <c r="K1384" i="1"/>
  <c r="R1384" i="1" s="1"/>
  <c r="K1385" i="1"/>
  <c r="R1385" i="1" s="1"/>
  <c r="K1386" i="1"/>
  <c r="R1386" i="1" s="1"/>
  <c r="K1387" i="1"/>
  <c r="R1387" i="1" s="1"/>
  <c r="K1388" i="1"/>
  <c r="R1388" i="1" s="1"/>
  <c r="K1389" i="1"/>
  <c r="R1389" i="1" s="1"/>
  <c r="K1390" i="1"/>
  <c r="R1390" i="1" s="1"/>
  <c r="K1391" i="1"/>
  <c r="R1391" i="1" s="1"/>
  <c r="K1392" i="1"/>
  <c r="R1392" i="1" s="1"/>
  <c r="K1393" i="1"/>
  <c r="R1393" i="1" s="1"/>
  <c r="K1394" i="1"/>
  <c r="R1394" i="1" s="1"/>
  <c r="K1395" i="1"/>
  <c r="R1395" i="1" s="1"/>
  <c r="K1396" i="1"/>
  <c r="R1396" i="1" s="1"/>
  <c r="K1397" i="1"/>
  <c r="R1397" i="1" s="1"/>
  <c r="K1398" i="1"/>
  <c r="R1398" i="1" s="1"/>
  <c r="K1399" i="1"/>
  <c r="R1399" i="1" s="1"/>
  <c r="K1400" i="1"/>
  <c r="R1400" i="1" s="1"/>
  <c r="K1401" i="1"/>
  <c r="R1401" i="1" s="1"/>
  <c r="K1402" i="1"/>
  <c r="R1402" i="1" s="1"/>
  <c r="K1403" i="1"/>
  <c r="R1403" i="1" s="1"/>
  <c r="K1404" i="1"/>
  <c r="R1404" i="1" s="1"/>
  <c r="K1405" i="1"/>
  <c r="R1405" i="1" s="1"/>
  <c r="K1406" i="1"/>
  <c r="R1406" i="1" s="1"/>
  <c r="K1407" i="1"/>
  <c r="R1407" i="1" s="1"/>
  <c r="K1408" i="1"/>
  <c r="R1408" i="1" s="1"/>
  <c r="K1409" i="1"/>
  <c r="R1409" i="1" s="1"/>
  <c r="K1410" i="1"/>
  <c r="R1410" i="1" s="1"/>
  <c r="K1411" i="1"/>
  <c r="R1411" i="1" s="1"/>
  <c r="K1412" i="1"/>
  <c r="R1412" i="1" s="1"/>
  <c r="K1413" i="1"/>
  <c r="R1413" i="1" s="1"/>
  <c r="K1414" i="1"/>
  <c r="R1414" i="1" s="1"/>
  <c r="K1415" i="1"/>
  <c r="R1415" i="1" s="1"/>
  <c r="K1416" i="1"/>
  <c r="R1416" i="1" s="1"/>
  <c r="K1417" i="1"/>
  <c r="R1417" i="1" s="1"/>
  <c r="K1418" i="1"/>
  <c r="R1418" i="1" s="1"/>
  <c r="K1419" i="1"/>
  <c r="R1419" i="1" s="1"/>
  <c r="K1420" i="1"/>
  <c r="R1420" i="1" s="1"/>
  <c r="K1421" i="1"/>
  <c r="R1421" i="1" s="1"/>
  <c r="K1422" i="1"/>
  <c r="R1422" i="1" s="1"/>
  <c r="K1423" i="1"/>
  <c r="R1423" i="1" s="1"/>
  <c r="K1424" i="1"/>
  <c r="R1424" i="1" s="1"/>
  <c r="K1425" i="1"/>
  <c r="R1425" i="1" s="1"/>
  <c r="K1426" i="1"/>
  <c r="R1426" i="1" s="1"/>
  <c r="K1427" i="1"/>
  <c r="R1427" i="1" s="1"/>
  <c r="K1428" i="1"/>
  <c r="R1428" i="1" s="1"/>
  <c r="K1429" i="1"/>
  <c r="R1429" i="1" s="1"/>
  <c r="K1430" i="1"/>
  <c r="R1430" i="1" s="1"/>
  <c r="K1431" i="1"/>
  <c r="R1431" i="1" s="1"/>
  <c r="K1432" i="1"/>
  <c r="R1432" i="1" s="1"/>
  <c r="K1433" i="1"/>
  <c r="R1433" i="1" s="1"/>
  <c r="K1434" i="1"/>
  <c r="R1434" i="1" s="1"/>
  <c r="K1435" i="1"/>
  <c r="R1435" i="1" s="1"/>
  <c r="K1436" i="1"/>
  <c r="R1436" i="1" s="1"/>
  <c r="K1437" i="1"/>
  <c r="R1437" i="1" s="1"/>
  <c r="K1438" i="1"/>
  <c r="R1438" i="1" s="1"/>
  <c r="K1439" i="1"/>
  <c r="R1439" i="1" s="1"/>
  <c r="K1440" i="1"/>
  <c r="R1440" i="1" s="1"/>
  <c r="K1441" i="1"/>
  <c r="R1441" i="1" s="1"/>
  <c r="K1442" i="1"/>
  <c r="R1442" i="1" s="1"/>
  <c r="K1443" i="1"/>
  <c r="R1443" i="1" s="1"/>
  <c r="K1444" i="1"/>
  <c r="R1444" i="1" s="1"/>
  <c r="K1445" i="1"/>
  <c r="R1445" i="1" s="1"/>
  <c r="K1446" i="1"/>
  <c r="R1446" i="1" s="1"/>
  <c r="K1447" i="1"/>
  <c r="R1447" i="1" s="1"/>
  <c r="K1448" i="1"/>
  <c r="R1448" i="1" s="1"/>
  <c r="K1449" i="1"/>
  <c r="R1449" i="1" s="1"/>
  <c r="K1450" i="1"/>
  <c r="R1450" i="1" s="1"/>
  <c r="K1451" i="1"/>
  <c r="R1451" i="1" s="1"/>
  <c r="K1452" i="1"/>
  <c r="R1452" i="1" s="1"/>
  <c r="K1453" i="1"/>
  <c r="R1453" i="1" s="1"/>
  <c r="K1454" i="1"/>
  <c r="R1454" i="1" s="1"/>
  <c r="K1455" i="1"/>
  <c r="R1455" i="1" s="1"/>
  <c r="K1456" i="1"/>
  <c r="R1456" i="1" s="1"/>
  <c r="K1457" i="1"/>
  <c r="R1457" i="1" s="1"/>
  <c r="K1458" i="1"/>
  <c r="R1458" i="1" s="1"/>
  <c r="K1459" i="1"/>
  <c r="R1459" i="1" s="1"/>
  <c r="K1460" i="1"/>
  <c r="R1460" i="1" s="1"/>
  <c r="K1461" i="1"/>
  <c r="R1461" i="1" s="1"/>
  <c r="K1462" i="1"/>
  <c r="R1462" i="1" s="1"/>
  <c r="K1463" i="1"/>
  <c r="R1463" i="1" s="1"/>
  <c r="K1464" i="1"/>
  <c r="R1464" i="1" s="1"/>
  <c r="K1465" i="1"/>
  <c r="R1465" i="1" s="1"/>
  <c r="K1466" i="1"/>
  <c r="R1466" i="1" s="1"/>
  <c r="K1467" i="1"/>
  <c r="R1467" i="1" s="1"/>
  <c r="K1468" i="1"/>
  <c r="R1468" i="1" s="1"/>
  <c r="K1469" i="1"/>
  <c r="R1469" i="1" s="1"/>
  <c r="K1470" i="1"/>
  <c r="R1470" i="1" s="1"/>
  <c r="K1471" i="1"/>
  <c r="R1471" i="1" s="1"/>
  <c r="K1472" i="1"/>
  <c r="R1472" i="1" s="1"/>
  <c r="K1473" i="1"/>
  <c r="R1473" i="1" s="1"/>
  <c r="K1474" i="1"/>
  <c r="R1474" i="1" s="1"/>
  <c r="K1475" i="1"/>
  <c r="R1475" i="1" s="1"/>
  <c r="K1476" i="1"/>
  <c r="R1476" i="1" s="1"/>
  <c r="K1477" i="1"/>
  <c r="R1477" i="1" s="1"/>
  <c r="K1478" i="1"/>
  <c r="R1478" i="1" s="1"/>
  <c r="K1479" i="1"/>
  <c r="R1479" i="1" s="1"/>
  <c r="K1480" i="1"/>
  <c r="R1480" i="1" s="1"/>
  <c r="K1481" i="1"/>
  <c r="R1481" i="1" s="1"/>
  <c r="K1482" i="1"/>
  <c r="R1482" i="1" s="1"/>
  <c r="K1483" i="1"/>
  <c r="R1483" i="1" s="1"/>
  <c r="K1484" i="1"/>
  <c r="R1484" i="1" s="1"/>
  <c r="K1485" i="1"/>
  <c r="R1485" i="1" s="1"/>
  <c r="K1486" i="1"/>
  <c r="R1486" i="1" s="1"/>
  <c r="K1487" i="1"/>
  <c r="R1487" i="1" s="1"/>
  <c r="K1488" i="1"/>
  <c r="R1488" i="1" s="1"/>
  <c r="K1489" i="1"/>
  <c r="R1489" i="1" s="1"/>
  <c r="K1490" i="1"/>
  <c r="R1490" i="1" s="1"/>
  <c r="K1491" i="1"/>
  <c r="R1491" i="1" s="1"/>
  <c r="K1492" i="1"/>
  <c r="R1492" i="1" s="1"/>
  <c r="K1493" i="1"/>
  <c r="R1493" i="1" s="1"/>
  <c r="K1494" i="1"/>
  <c r="R1494" i="1" s="1"/>
  <c r="K1495" i="1"/>
  <c r="R1495" i="1" s="1"/>
  <c r="K1496" i="1"/>
  <c r="R1496" i="1" s="1"/>
  <c r="K1497" i="1"/>
  <c r="R1497" i="1" s="1"/>
  <c r="K1498" i="1"/>
  <c r="R1498" i="1" s="1"/>
  <c r="K1499" i="1"/>
  <c r="R1499" i="1" s="1"/>
  <c r="K1500" i="1"/>
  <c r="R1500" i="1" s="1"/>
  <c r="K1501" i="1"/>
  <c r="R1501" i="1" s="1"/>
  <c r="K1502" i="1"/>
  <c r="R1502" i="1" s="1"/>
  <c r="K1503" i="1"/>
  <c r="R1503" i="1" s="1"/>
  <c r="K1504" i="1"/>
  <c r="R1504" i="1" s="1"/>
  <c r="K1505" i="1"/>
  <c r="R1505" i="1" s="1"/>
  <c r="K1506" i="1"/>
  <c r="R1506" i="1" s="1"/>
  <c r="K1507" i="1"/>
  <c r="R1507" i="1" s="1"/>
  <c r="K1508" i="1"/>
  <c r="R1508" i="1" s="1"/>
  <c r="K1509" i="1"/>
  <c r="R1509" i="1" s="1"/>
  <c r="K1510" i="1"/>
  <c r="R1510" i="1" s="1"/>
  <c r="K1511" i="1"/>
  <c r="R1511" i="1" s="1"/>
  <c r="K1512" i="1"/>
  <c r="R1512" i="1" s="1"/>
  <c r="K1513" i="1"/>
  <c r="R1513" i="1" s="1"/>
  <c r="K1514" i="1"/>
  <c r="R1514" i="1" s="1"/>
  <c r="K1515" i="1"/>
  <c r="R1515" i="1" s="1"/>
  <c r="K1516" i="1"/>
  <c r="R1516" i="1" s="1"/>
  <c r="K1517" i="1"/>
  <c r="R1517" i="1" s="1"/>
  <c r="K1518" i="1"/>
  <c r="R1518" i="1" s="1"/>
  <c r="K1519" i="1"/>
  <c r="R1519" i="1" s="1"/>
  <c r="K1520" i="1"/>
  <c r="R1520" i="1" s="1"/>
  <c r="K1521" i="1"/>
  <c r="R1521" i="1" s="1"/>
  <c r="K1522" i="1"/>
  <c r="R1522" i="1" s="1"/>
  <c r="K1523" i="1"/>
  <c r="R1523" i="1" s="1"/>
  <c r="K1524" i="1"/>
  <c r="R1524" i="1" s="1"/>
  <c r="K1525" i="1"/>
  <c r="R1525" i="1" s="1"/>
  <c r="K1526" i="1"/>
  <c r="R1526" i="1" s="1"/>
  <c r="K1527" i="1"/>
  <c r="R1527" i="1" s="1"/>
  <c r="K1528" i="1"/>
  <c r="R1528" i="1" s="1"/>
  <c r="K1529" i="1"/>
  <c r="R1529" i="1" s="1"/>
  <c r="K1530" i="1"/>
  <c r="R1530" i="1" s="1"/>
  <c r="K1531" i="1"/>
  <c r="R1531" i="1" s="1"/>
  <c r="K1532" i="1"/>
  <c r="R1532" i="1" s="1"/>
  <c r="K1533" i="1"/>
  <c r="R1533" i="1" s="1"/>
  <c r="K1534" i="1"/>
  <c r="R1534" i="1" s="1"/>
  <c r="K1535" i="1"/>
  <c r="R1535" i="1" s="1"/>
  <c r="K1536" i="1"/>
  <c r="R1536" i="1" s="1"/>
  <c r="K1537" i="1"/>
  <c r="R1537" i="1" s="1"/>
  <c r="K1538" i="1"/>
  <c r="R1538" i="1" s="1"/>
  <c r="K1539" i="1"/>
  <c r="R1539" i="1" s="1"/>
  <c r="K1540" i="1"/>
  <c r="R1540" i="1" s="1"/>
  <c r="K1541" i="1"/>
  <c r="R1541" i="1" s="1"/>
  <c r="K1542" i="1"/>
  <c r="R1542" i="1" s="1"/>
  <c r="K1543" i="1"/>
  <c r="R1543" i="1" s="1"/>
  <c r="K1544" i="1"/>
  <c r="R1544" i="1" s="1"/>
  <c r="K1545" i="1"/>
  <c r="R1545" i="1" s="1"/>
  <c r="K1546" i="1"/>
  <c r="R1546" i="1" s="1"/>
  <c r="K1547" i="1"/>
  <c r="R1547" i="1" s="1"/>
  <c r="K1548" i="1"/>
  <c r="R1548" i="1" s="1"/>
  <c r="K1549" i="1"/>
  <c r="R1549" i="1" s="1"/>
  <c r="K1550" i="1"/>
  <c r="R1550" i="1" s="1"/>
  <c r="K1551" i="1"/>
  <c r="R1551" i="1" s="1"/>
  <c r="K1552" i="1"/>
  <c r="R1552" i="1" s="1"/>
  <c r="K1553" i="1"/>
  <c r="R1553" i="1" s="1"/>
  <c r="K1554" i="1"/>
  <c r="R1554" i="1" s="1"/>
  <c r="K1555" i="1"/>
  <c r="R1555" i="1" s="1"/>
  <c r="K1556" i="1"/>
  <c r="R1556" i="1" s="1"/>
  <c r="K1557" i="1"/>
  <c r="R1557" i="1" s="1"/>
  <c r="K1558" i="1"/>
  <c r="R1558" i="1" s="1"/>
  <c r="K1559" i="1"/>
  <c r="R1559" i="1" s="1"/>
  <c r="K1560" i="1"/>
  <c r="R1560" i="1" s="1"/>
  <c r="K1561" i="1"/>
  <c r="R1561" i="1" s="1"/>
  <c r="K1562" i="1"/>
  <c r="R1562" i="1" s="1"/>
  <c r="K1563" i="1"/>
  <c r="R1563" i="1" s="1"/>
  <c r="K1564" i="1"/>
  <c r="R1564" i="1" s="1"/>
  <c r="K1565" i="1"/>
  <c r="R1565" i="1" s="1"/>
  <c r="K1566" i="1"/>
  <c r="R1566" i="1" s="1"/>
  <c r="K1567" i="1"/>
  <c r="R1567" i="1" s="1"/>
  <c r="K1568" i="1"/>
  <c r="R1568" i="1" s="1"/>
  <c r="K1569" i="1"/>
  <c r="R1569" i="1" s="1"/>
  <c r="K1570" i="1"/>
  <c r="R1570" i="1" s="1"/>
  <c r="K1571" i="1"/>
  <c r="R1571" i="1" s="1"/>
  <c r="K1572" i="1"/>
  <c r="R1572" i="1" s="1"/>
  <c r="K1573" i="1"/>
  <c r="R1573" i="1" s="1"/>
  <c r="K1574" i="1"/>
  <c r="R1574" i="1" s="1"/>
  <c r="K1575" i="1"/>
  <c r="R1575" i="1" s="1"/>
  <c r="K1576" i="1"/>
  <c r="R1576" i="1" s="1"/>
  <c r="K1577" i="1"/>
  <c r="R1577" i="1" s="1"/>
  <c r="K1578" i="1"/>
  <c r="R1578" i="1" s="1"/>
  <c r="K1579" i="1"/>
  <c r="R1579" i="1" s="1"/>
  <c r="K1580" i="1"/>
  <c r="R1580" i="1" s="1"/>
  <c r="K1581" i="1"/>
  <c r="R1581" i="1" s="1"/>
  <c r="K1582" i="1"/>
  <c r="R1582" i="1" s="1"/>
  <c r="K1583" i="1"/>
  <c r="R1583" i="1" s="1"/>
  <c r="K1584" i="1"/>
  <c r="R1584" i="1" s="1"/>
  <c r="K1585" i="1"/>
  <c r="R1585" i="1" s="1"/>
  <c r="K1586" i="1"/>
  <c r="R1586" i="1" s="1"/>
  <c r="K1587" i="1"/>
  <c r="R1587" i="1" s="1"/>
  <c r="K1588" i="1"/>
  <c r="R1588" i="1" s="1"/>
  <c r="K1589" i="1"/>
  <c r="R1589" i="1" s="1"/>
  <c r="K1590" i="1"/>
  <c r="R1590" i="1" s="1"/>
  <c r="K1591" i="1"/>
  <c r="R1591" i="1" s="1"/>
  <c r="K1592" i="1"/>
  <c r="R1592" i="1" s="1"/>
  <c r="K1593" i="1"/>
  <c r="R1593" i="1" s="1"/>
  <c r="K1594" i="1"/>
  <c r="R1594" i="1" s="1"/>
  <c r="K1595" i="1"/>
  <c r="R1595" i="1" s="1"/>
  <c r="K1596" i="1"/>
  <c r="R1596" i="1" s="1"/>
  <c r="K1597" i="1"/>
  <c r="R1597" i="1" s="1"/>
  <c r="K1598" i="1"/>
  <c r="R1598" i="1" s="1"/>
  <c r="K1599" i="1"/>
  <c r="R1599" i="1" s="1"/>
  <c r="K1600" i="1"/>
  <c r="R1600" i="1" s="1"/>
  <c r="K1601" i="1"/>
  <c r="R1601" i="1" s="1"/>
  <c r="K1602" i="1"/>
  <c r="R1602" i="1" s="1"/>
  <c r="K1603" i="1"/>
  <c r="R1603" i="1" s="1"/>
  <c r="K1604" i="1"/>
  <c r="R1604" i="1" s="1"/>
  <c r="K1605" i="1"/>
  <c r="R1605" i="1" s="1"/>
  <c r="K1606" i="1"/>
  <c r="R1606" i="1" s="1"/>
  <c r="K1607" i="1"/>
  <c r="R1607" i="1" s="1"/>
  <c r="K1608" i="1"/>
  <c r="R1608" i="1" s="1"/>
  <c r="K1609" i="1"/>
  <c r="R1609" i="1" s="1"/>
  <c r="K1610" i="1"/>
  <c r="R1610" i="1" s="1"/>
  <c r="K1611" i="1"/>
  <c r="R1611" i="1" s="1"/>
  <c r="K1612" i="1"/>
  <c r="R1612" i="1" s="1"/>
  <c r="K1613" i="1"/>
  <c r="R1613" i="1" s="1"/>
  <c r="K1614" i="1"/>
  <c r="R1614" i="1" s="1"/>
  <c r="K1615" i="1"/>
  <c r="R1615" i="1" s="1"/>
  <c r="K1616" i="1"/>
  <c r="R1616" i="1" s="1"/>
  <c r="K1617" i="1"/>
  <c r="R1617" i="1" s="1"/>
  <c r="K1618" i="1"/>
  <c r="R1618" i="1" s="1"/>
  <c r="K1619" i="1"/>
  <c r="R1619" i="1" s="1"/>
  <c r="K1620" i="1"/>
  <c r="R1620" i="1" s="1"/>
  <c r="K1621" i="1"/>
  <c r="R1621" i="1" s="1"/>
  <c r="K1622" i="1"/>
  <c r="R1622" i="1" s="1"/>
  <c r="K1623" i="1"/>
  <c r="R1623" i="1" s="1"/>
  <c r="K1624" i="1"/>
  <c r="R1624" i="1" s="1"/>
  <c r="K1625" i="1"/>
  <c r="R1625" i="1" s="1"/>
  <c r="K1626" i="1"/>
  <c r="R1626" i="1" s="1"/>
  <c r="K1627" i="1"/>
  <c r="R1627" i="1" s="1"/>
  <c r="K1628" i="1"/>
  <c r="R1628" i="1" s="1"/>
  <c r="K1629" i="1"/>
  <c r="R1629" i="1" s="1"/>
  <c r="K1630" i="1"/>
  <c r="R1630" i="1" s="1"/>
  <c r="K1631" i="1"/>
  <c r="R1631" i="1" s="1"/>
  <c r="K1632" i="1"/>
  <c r="R1632" i="1" s="1"/>
  <c r="K1633" i="1"/>
  <c r="R1633" i="1" s="1"/>
  <c r="K1634" i="1"/>
  <c r="R1634" i="1" s="1"/>
  <c r="K1635" i="1"/>
  <c r="R1635" i="1" s="1"/>
  <c r="K1636" i="1"/>
  <c r="R1636" i="1" s="1"/>
  <c r="K1637" i="1"/>
  <c r="R1637" i="1" s="1"/>
  <c r="K1638" i="1"/>
  <c r="R1638" i="1" s="1"/>
  <c r="K1639" i="1"/>
  <c r="R1639" i="1" s="1"/>
  <c r="K1640" i="1"/>
  <c r="R1640" i="1" s="1"/>
  <c r="K1641" i="1"/>
  <c r="R1641" i="1" s="1"/>
  <c r="K1642" i="1"/>
  <c r="R1642" i="1" s="1"/>
  <c r="K1643" i="1"/>
  <c r="R1643" i="1" s="1"/>
  <c r="K1644" i="1"/>
  <c r="R1644" i="1" s="1"/>
  <c r="K1645" i="1"/>
  <c r="R1645" i="1" s="1"/>
  <c r="K1646" i="1"/>
  <c r="R1646" i="1" s="1"/>
  <c r="K1647" i="1"/>
  <c r="R1647" i="1" s="1"/>
  <c r="K1648" i="1"/>
  <c r="R1648" i="1" s="1"/>
  <c r="K1649" i="1"/>
  <c r="R1649" i="1" s="1"/>
  <c r="K1650" i="1"/>
  <c r="R1650" i="1" s="1"/>
  <c r="K1651" i="1"/>
  <c r="R1651" i="1" s="1"/>
  <c r="K1652" i="1"/>
  <c r="R1652" i="1" s="1"/>
  <c r="K1653" i="1"/>
  <c r="R1653" i="1" s="1"/>
  <c r="K1654" i="1"/>
  <c r="R1654" i="1" s="1"/>
  <c r="K1655" i="1"/>
  <c r="R1655" i="1" s="1"/>
  <c r="K1656" i="1"/>
  <c r="R1656" i="1" s="1"/>
  <c r="K1657" i="1"/>
  <c r="R1657" i="1" s="1"/>
  <c r="K1658" i="1"/>
  <c r="R1658" i="1" s="1"/>
  <c r="K1659" i="1"/>
  <c r="R1659" i="1" s="1"/>
  <c r="K1660" i="1"/>
  <c r="R1660" i="1" s="1"/>
  <c r="K1661" i="1"/>
  <c r="R1661" i="1" s="1"/>
  <c r="K1662" i="1"/>
  <c r="R1662" i="1" s="1"/>
  <c r="K1663" i="1"/>
  <c r="R1663" i="1" s="1"/>
  <c r="K1664" i="1"/>
  <c r="R1664" i="1" s="1"/>
  <c r="K1665" i="1"/>
  <c r="R1665" i="1" s="1"/>
  <c r="K1666" i="1"/>
  <c r="R1666" i="1" s="1"/>
  <c r="K1667" i="1"/>
  <c r="R1667" i="1" s="1"/>
  <c r="K1668" i="1"/>
  <c r="R1668" i="1" s="1"/>
  <c r="K1669" i="1"/>
  <c r="R1669" i="1" s="1"/>
  <c r="K1670" i="1"/>
  <c r="R1670" i="1" s="1"/>
  <c r="K1671" i="1"/>
  <c r="R1671" i="1" s="1"/>
  <c r="K1672" i="1"/>
  <c r="R1672" i="1" s="1"/>
  <c r="K1673" i="1"/>
  <c r="R1673" i="1" s="1"/>
  <c r="K1674" i="1"/>
  <c r="R1674" i="1" s="1"/>
  <c r="K1675" i="1"/>
  <c r="R1675" i="1" s="1"/>
  <c r="K1676" i="1"/>
  <c r="R1676" i="1" s="1"/>
  <c r="K1677" i="1"/>
  <c r="R1677" i="1" s="1"/>
  <c r="K1678" i="1"/>
  <c r="R1678" i="1" s="1"/>
  <c r="K1679" i="1"/>
  <c r="R1679" i="1" s="1"/>
  <c r="K1680" i="1"/>
  <c r="R1680" i="1" s="1"/>
  <c r="K1681" i="1"/>
  <c r="R1681" i="1" s="1"/>
  <c r="K1682" i="1"/>
  <c r="R1682" i="1" s="1"/>
  <c r="K1683" i="1"/>
  <c r="R1683" i="1" s="1"/>
  <c r="K1684" i="1"/>
  <c r="R1684" i="1" s="1"/>
  <c r="K1685" i="1"/>
  <c r="R1685" i="1" s="1"/>
  <c r="K1686" i="1"/>
  <c r="R1686" i="1" s="1"/>
  <c r="K1687" i="1"/>
  <c r="R1687" i="1" s="1"/>
  <c r="K1688" i="1"/>
  <c r="R1688" i="1" s="1"/>
  <c r="K1689" i="1"/>
  <c r="R1689" i="1" s="1"/>
  <c r="K1690" i="1"/>
  <c r="R1690" i="1" s="1"/>
  <c r="K1691" i="1"/>
  <c r="R1691" i="1" s="1"/>
  <c r="K1692" i="1"/>
  <c r="R1692" i="1" s="1"/>
  <c r="K1693" i="1"/>
  <c r="R1693" i="1" s="1"/>
  <c r="K1694" i="1"/>
  <c r="R1694" i="1" s="1"/>
  <c r="K1695" i="1"/>
  <c r="R1695" i="1" s="1"/>
  <c r="K1696" i="1"/>
  <c r="R1696" i="1" s="1"/>
  <c r="K1697" i="1"/>
  <c r="R1697" i="1" s="1"/>
  <c r="K1698" i="1"/>
  <c r="R1698" i="1" s="1"/>
  <c r="K1699" i="1"/>
  <c r="R1699" i="1" s="1"/>
  <c r="K1700" i="1"/>
  <c r="R1700" i="1" s="1"/>
  <c r="K1701" i="1"/>
  <c r="R1701" i="1" s="1"/>
  <c r="K1702" i="1"/>
  <c r="R1702" i="1" s="1"/>
  <c r="K1703" i="1"/>
  <c r="R1703" i="1" s="1"/>
  <c r="K1704" i="1"/>
  <c r="R1704" i="1" s="1"/>
  <c r="K1705" i="1"/>
  <c r="R1705" i="1" s="1"/>
  <c r="K1706" i="1"/>
  <c r="R1706" i="1" s="1"/>
  <c r="K1707" i="1"/>
  <c r="R1707" i="1" s="1"/>
  <c r="K1708" i="1"/>
  <c r="R1708" i="1" s="1"/>
  <c r="K1709" i="1"/>
  <c r="R1709" i="1" s="1"/>
  <c r="K1710" i="1"/>
  <c r="R1710" i="1" s="1"/>
  <c r="K1711" i="1"/>
  <c r="R1711" i="1" s="1"/>
  <c r="K1712" i="1"/>
  <c r="R1712" i="1" s="1"/>
  <c r="K1713" i="1"/>
  <c r="R1713" i="1" s="1"/>
  <c r="K1714" i="1"/>
  <c r="R1714" i="1" s="1"/>
  <c r="K1715" i="1"/>
  <c r="R1715" i="1" s="1"/>
  <c r="K1716" i="1"/>
  <c r="R1716" i="1" s="1"/>
  <c r="K1717" i="1"/>
  <c r="R1717" i="1" s="1"/>
  <c r="K1718" i="1"/>
  <c r="R1718" i="1" s="1"/>
  <c r="K1719" i="1"/>
  <c r="R1719" i="1" s="1"/>
  <c r="K1720" i="1"/>
  <c r="R1720" i="1" s="1"/>
  <c r="K1721" i="1"/>
  <c r="R1721" i="1" s="1"/>
  <c r="K1722" i="1"/>
  <c r="R1722" i="1" s="1"/>
  <c r="K1723" i="1"/>
  <c r="R1723" i="1" s="1"/>
  <c r="K1724" i="1"/>
  <c r="R1724" i="1" s="1"/>
  <c r="K1725" i="1"/>
  <c r="R1725" i="1" s="1"/>
  <c r="K1726" i="1"/>
  <c r="R1726" i="1" s="1"/>
  <c r="K1727" i="1"/>
  <c r="R1727" i="1" s="1"/>
  <c r="K1728" i="1"/>
  <c r="R1728" i="1" s="1"/>
  <c r="K1729" i="1"/>
  <c r="R1729" i="1" s="1"/>
  <c r="K1730" i="1"/>
  <c r="R1730" i="1" s="1"/>
  <c r="K1731" i="1"/>
  <c r="R1731" i="1" s="1"/>
  <c r="K1732" i="1"/>
  <c r="R1732" i="1" s="1"/>
  <c r="K1733" i="1"/>
  <c r="R1733" i="1" s="1"/>
  <c r="K1734" i="1"/>
  <c r="R1734" i="1" s="1"/>
  <c r="K1735" i="1"/>
  <c r="R1735" i="1" s="1"/>
  <c r="K1736" i="1"/>
  <c r="R1736" i="1" s="1"/>
  <c r="K1737" i="1"/>
  <c r="R1737" i="1" s="1"/>
  <c r="K1738" i="1"/>
  <c r="R1738" i="1" s="1"/>
  <c r="K1739" i="1"/>
  <c r="R1739" i="1" s="1"/>
  <c r="K1740" i="1"/>
  <c r="R1740" i="1" s="1"/>
  <c r="K1741" i="1"/>
  <c r="R1741" i="1" s="1"/>
  <c r="K1742" i="1"/>
  <c r="R1742" i="1" s="1"/>
  <c r="K1743" i="1"/>
  <c r="R1743" i="1" s="1"/>
  <c r="K1744" i="1"/>
  <c r="R1744" i="1" s="1"/>
  <c r="K1745" i="1"/>
  <c r="R1745" i="1" s="1"/>
  <c r="K1746" i="1"/>
  <c r="R1746" i="1" s="1"/>
  <c r="K1747" i="1"/>
  <c r="R1747" i="1" s="1"/>
  <c r="K1748" i="1"/>
  <c r="R1748" i="1" s="1"/>
  <c r="K1749" i="1"/>
  <c r="R1749" i="1" s="1"/>
  <c r="K1750" i="1"/>
  <c r="R1750" i="1" s="1"/>
  <c r="K1751" i="1"/>
  <c r="R1751" i="1" s="1"/>
  <c r="K1752" i="1"/>
  <c r="R1752" i="1" s="1"/>
  <c r="K1753" i="1"/>
  <c r="R1753" i="1" s="1"/>
  <c r="K1754" i="1"/>
  <c r="R1754" i="1" s="1"/>
  <c r="K1755" i="1"/>
  <c r="R1755" i="1" s="1"/>
  <c r="K1756" i="1"/>
  <c r="R1756" i="1" s="1"/>
  <c r="K1757" i="1"/>
  <c r="R1757" i="1" s="1"/>
  <c r="K1758" i="1"/>
  <c r="R1758" i="1" s="1"/>
  <c r="K1759" i="1"/>
  <c r="R1759" i="1" s="1"/>
  <c r="K1760" i="1"/>
  <c r="R1760" i="1" s="1"/>
  <c r="K1761" i="1"/>
  <c r="R1761" i="1" s="1"/>
  <c r="K1762" i="1"/>
  <c r="R1762" i="1" s="1"/>
  <c r="K1763" i="1"/>
  <c r="R1763" i="1" s="1"/>
  <c r="K1764" i="1"/>
  <c r="R1764" i="1" s="1"/>
  <c r="K1765" i="1"/>
  <c r="R1765" i="1" s="1"/>
  <c r="K1766" i="1"/>
  <c r="R1766" i="1" s="1"/>
  <c r="K1767" i="1"/>
  <c r="R1767" i="1" s="1"/>
  <c r="K1768" i="1"/>
  <c r="R1768" i="1" s="1"/>
  <c r="K1769" i="1"/>
  <c r="R1769" i="1" s="1"/>
  <c r="K1770" i="1"/>
  <c r="R1770" i="1" s="1"/>
  <c r="K1771" i="1"/>
  <c r="R1771" i="1" s="1"/>
  <c r="K1772" i="1"/>
  <c r="R1772" i="1" s="1"/>
  <c r="K1773" i="1"/>
  <c r="R1773" i="1" s="1"/>
  <c r="K1774" i="1"/>
  <c r="R1774" i="1" s="1"/>
  <c r="K1775" i="1"/>
  <c r="R1775" i="1" s="1"/>
  <c r="K1776" i="1"/>
  <c r="R1776" i="1" s="1"/>
  <c r="K1777" i="1"/>
  <c r="R1777" i="1" s="1"/>
  <c r="K1778" i="1"/>
  <c r="R1778" i="1" s="1"/>
  <c r="K1779" i="1"/>
  <c r="R1779" i="1" s="1"/>
  <c r="K1780" i="1"/>
  <c r="R1780" i="1" s="1"/>
  <c r="K1781" i="1"/>
  <c r="R1781" i="1" s="1"/>
  <c r="K1782" i="1"/>
  <c r="R1782" i="1" s="1"/>
  <c r="K1783" i="1"/>
  <c r="R1783" i="1" s="1"/>
  <c r="K1784" i="1"/>
  <c r="R1784" i="1" s="1"/>
  <c r="K1785" i="1"/>
  <c r="R1785" i="1" s="1"/>
  <c r="K1786" i="1"/>
  <c r="R1786" i="1" s="1"/>
  <c r="K1787" i="1"/>
  <c r="R1787" i="1" s="1"/>
  <c r="K1788" i="1"/>
  <c r="R1788" i="1" s="1"/>
  <c r="K1789" i="1"/>
  <c r="R1789" i="1" s="1"/>
  <c r="K1790" i="1"/>
  <c r="R1790" i="1" s="1"/>
  <c r="K1791" i="1"/>
  <c r="R1791" i="1" s="1"/>
  <c r="K1792" i="1"/>
  <c r="R1792" i="1" s="1"/>
  <c r="K1793" i="1"/>
  <c r="R1793" i="1" s="1"/>
  <c r="K1794" i="1"/>
  <c r="R1794" i="1" s="1"/>
  <c r="K1795" i="1"/>
  <c r="R1795" i="1" s="1"/>
  <c r="K1796" i="1"/>
  <c r="R1796" i="1" s="1"/>
  <c r="K1797" i="1"/>
  <c r="R1797" i="1" s="1"/>
  <c r="K1798" i="1"/>
  <c r="R1798" i="1" s="1"/>
  <c r="K1799" i="1"/>
  <c r="R1799" i="1" s="1"/>
  <c r="K1800" i="1"/>
  <c r="R1800" i="1" s="1"/>
  <c r="K1801" i="1"/>
  <c r="R1801" i="1" s="1"/>
  <c r="K1802" i="1"/>
  <c r="R1802" i="1" s="1"/>
  <c r="K1803" i="1"/>
  <c r="R1803" i="1" s="1"/>
  <c r="K1804" i="1"/>
  <c r="R1804" i="1" s="1"/>
  <c r="K1805" i="1"/>
  <c r="R1805" i="1" s="1"/>
  <c r="K1806" i="1"/>
  <c r="R1806" i="1" s="1"/>
  <c r="K1807" i="1"/>
  <c r="R1807" i="1" s="1"/>
  <c r="K1808" i="1"/>
  <c r="R1808" i="1" s="1"/>
  <c r="K1809" i="1"/>
  <c r="R1809" i="1" s="1"/>
  <c r="K1810" i="1"/>
  <c r="R1810" i="1" s="1"/>
  <c r="K1811" i="1"/>
  <c r="R1811" i="1" s="1"/>
  <c r="K1812" i="1"/>
  <c r="R1812" i="1" s="1"/>
  <c r="K1813" i="1"/>
  <c r="R1813" i="1" s="1"/>
  <c r="K1814" i="1"/>
  <c r="R1814" i="1" s="1"/>
  <c r="K1815" i="1"/>
  <c r="R1815" i="1" s="1"/>
  <c r="K1816" i="1"/>
  <c r="R1816" i="1" s="1"/>
  <c r="K1817" i="1"/>
  <c r="R1817" i="1" s="1"/>
  <c r="K1818" i="1"/>
  <c r="R1818" i="1" s="1"/>
  <c r="K1819" i="1"/>
  <c r="R1819" i="1" s="1"/>
  <c r="K1820" i="1"/>
  <c r="R1820" i="1" s="1"/>
  <c r="K1821" i="1"/>
  <c r="R1821" i="1" s="1"/>
  <c r="K1822" i="1"/>
  <c r="R1822" i="1" s="1"/>
  <c r="K1823" i="1"/>
  <c r="R1823" i="1" s="1"/>
  <c r="K1824" i="1"/>
  <c r="R1824" i="1" s="1"/>
  <c r="K1825" i="1"/>
  <c r="R1825" i="1" s="1"/>
  <c r="K1826" i="1"/>
  <c r="R1826" i="1" s="1"/>
  <c r="K1827" i="1"/>
  <c r="R1827" i="1" s="1"/>
  <c r="K1828" i="1"/>
  <c r="R1828" i="1" s="1"/>
  <c r="K1829" i="1"/>
  <c r="R1829" i="1" s="1"/>
  <c r="K1830" i="1"/>
  <c r="R1830" i="1" s="1"/>
  <c r="K1831" i="1"/>
  <c r="R1831" i="1" s="1"/>
  <c r="K1832" i="1"/>
  <c r="R1832" i="1" s="1"/>
  <c r="K1833" i="1"/>
  <c r="R1833" i="1" s="1"/>
  <c r="K1834" i="1"/>
  <c r="R1834" i="1" s="1"/>
  <c r="K1835" i="1"/>
  <c r="R1835" i="1" s="1"/>
  <c r="K1836" i="1"/>
  <c r="R1836" i="1" s="1"/>
  <c r="K1837" i="1"/>
  <c r="R1837" i="1" s="1"/>
  <c r="K1838" i="1"/>
  <c r="R1838" i="1" s="1"/>
  <c r="K1839" i="1"/>
  <c r="R1839" i="1" s="1"/>
  <c r="K1840" i="1"/>
  <c r="R1840" i="1" s="1"/>
  <c r="K1841" i="1"/>
  <c r="R1841" i="1" s="1"/>
  <c r="K1842" i="1"/>
  <c r="R1842" i="1" s="1"/>
  <c r="K1843" i="1"/>
  <c r="R1843" i="1" s="1"/>
  <c r="K1844" i="1"/>
  <c r="R1844" i="1" s="1"/>
  <c r="K1845" i="1"/>
  <c r="R1845" i="1" s="1"/>
  <c r="K1846" i="1"/>
  <c r="R1846" i="1" s="1"/>
  <c r="K1847" i="1"/>
  <c r="R1847" i="1" s="1"/>
  <c r="K1848" i="1"/>
  <c r="R1848" i="1" s="1"/>
  <c r="K1849" i="1"/>
  <c r="R1849" i="1" s="1"/>
  <c r="K1850" i="1"/>
  <c r="R1850" i="1" s="1"/>
  <c r="K1851" i="1"/>
  <c r="R1851" i="1" s="1"/>
  <c r="K1852" i="1"/>
  <c r="R1852" i="1" s="1"/>
  <c r="K1853" i="1"/>
  <c r="R1853" i="1" s="1"/>
  <c r="K1854" i="1"/>
  <c r="R1854" i="1" s="1"/>
  <c r="K1855" i="1"/>
  <c r="R1855" i="1" s="1"/>
  <c r="K1856" i="1"/>
  <c r="R1856" i="1" s="1"/>
  <c r="K1857" i="1"/>
  <c r="R1857" i="1" s="1"/>
  <c r="K1858" i="1"/>
  <c r="R1858" i="1" s="1"/>
  <c r="K1859" i="1"/>
  <c r="R1859" i="1" s="1"/>
  <c r="K1860" i="1"/>
  <c r="R1860" i="1" s="1"/>
  <c r="K1861" i="1"/>
  <c r="R1861" i="1" s="1"/>
  <c r="K1862" i="1"/>
  <c r="R1862" i="1" s="1"/>
  <c r="K1863" i="1"/>
  <c r="R1863" i="1" s="1"/>
  <c r="K1864" i="1"/>
  <c r="R1864" i="1" s="1"/>
  <c r="K1865" i="1"/>
  <c r="R1865" i="1" s="1"/>
  <c r="K1866" i="1"/>
  <c r="R1866" i="1" s="1"/>
  <c r="K1867" i="1"/>
  <c r="R1867" i="1" s="1"/>
  <c r="K1868" i="1"/>
  <c r="R1868" i="1" s="1"/>
  <c r="K1869" i="1"/>
  <c r="R1869" i="1" s="1"/>
  <c r="K1870" i="1"/>
  <c r="R1870" i="1" s="1"/>
  <c r="K1871" i="1"/>
  <c r="R1871" i="1" s="1"/>
  <c r="K1872" i="1"/>
  <c r="R1872" i="1" s="1"/>
  <c r="K1873" i="1"/>
  <c r="R1873" i="1" s="1"/>
  <c r="K1874" i="1"/>
  <c r="R1874" i="1" s="1"/>
  <c r="K1875" i="1"/>
  <c r="R1875" i="1" s="1"/>
  <c r="K1876" i="1"/>
  <c r="R1876" i="1" s="1"/>
  <c r="K1877" i="1"/>
  <c r="R1877" i="1" s="1"/>
  <c r="K1878" i="1"/>
  <c r="R1878" i="1" s="1"/>
  <c r="K1879" i="1"/>
  <c r="R1879" i="1" s="1"/>
  <c r="K1880" i="1"/>
  <c r="R1880" i="1" s="1"/>
  <c r="K1881" i="1"/>
  <c r="R1881" i="1" s="1"/>
  <c r="K1882" i="1"/>
  <c r="R1882" i="1" s="1"/>
  <c r="K1883" i="1"/>
  <c r="R1883" i="1" s="1"/>
  <c r="K1884" i="1"/>
  <c r="R1884" i="1" s="1"/>
  <c r="K1885" i="1"/>
  <c r="R1885" i="1" s="1"/>
  <c r="K1886" i="1"/>
  <c r="R1886" i="1" s="1"/>
  <c r="K1887" i="1"/>
  <c r="R1887" i="1" s="1"/>
  <c r="K1888" i="1"/>
  <c r="R1888" i="1" s="1"/>
  <c r="K1889" i="1"/>
  <c r="R1889" i="1" s="1"/>
  <c r="K1890" i="1"/>
  <c r="R1890" i="1" s="1"/>
  <c r="K1891" i="1"/>
  <c r="R1891" i="1" s="1"/>
  <c r="K1892" i="1"/>
  <c r="R1892" i="1" s="1"/>
  <c r="K1893" i="1"/>
  <c r="R1893" i="1" s="1"/>
  <c r="K1894" i="1"/>
  <c r="R1894" i="1" s="1"/>
  <c r="K1895" i="1"/>
  <c r="R1895" i="1" s="1"/>
  <c r="K1896" i="1"/>
  <c r="R1896" i="1" s="1"/>
  <c r="K1897" i="1"/>
  <c r="R1897" i="1" s="1"/>
  <c r="K1898" i="1"/>
  <c r="R1898" i="1" s="1"/>
  <c r="K1899" i="1"/>
  <c r="R1899" i="1" s="1"/>
  <c r="K1900" i="1"/>
  <c r="R1900" i="1" s="1"/>
  <c r="K1901" i="1"/>
  <c r="R1901" i="1" s="1"/>
  <c r="K1902" i="1"/>
  <c r="R1902" i="1" s="1"/>
  <c r="K1903" i="1"/>
  <c r="R1903" i="1" s="1"/>
  <c r="K1904" i="1"/>
  <c r="R1904" i="1" s="1"/>
  <c r="K1905" i="1"/>
  <c r="R1905" i="1" s="1"/>
  <c r="K1906" i="1"/>
  <c r="R1906" i="1" s="1"/>
  <c r="K1907" i="1"/>
  <c r="R1907" i="1" s="1"/>
  <c r="K1908" i="1"/>
  <c r="R1908" i="1" s="1"/>
  <c r="K1909" i="1"/>
  <c r="R1909" i="1" s="1"/>
  <c r="K1910" i="1"/>
  <c r="R1910" i="1" s="1"/>
  <c r="K1911" i="1"/>
  <c r="R1911" i="1" s="1"/>
  <c r="K1912" i="1"/>
  <c r="R1912" i="1" s="1"/>
  <c r="K1913" i="1"/>
  <c r="R1913" i="1" s="1"/>
  <c r="K1914" i="1"/>
  <c r="R1914" i="1" s="1"/>
  <c r="K1915" i="1"/>
  <c r="R1915" i="1" s="1"/>
  <c r="K1916" i="1"/>
  <c r="R1916" i="1" s="1"/>
  <c r="K1917" i="1"/>
  <c r="R1917" i="1" s="1"/>
  <c r="K1918" i="1"/>
  <c r="R1918" i="1" s="1"/>
  <c r="K1919" i="1"/>
  <c r="R1919" i="1" s="1"/>
  <c r="K1920" i="1"/>
  <c r="R1920" i="1" s="1"/>
  <c r="K1921" i="1"/>
  <c r="R1921" i="1" s="1"/>
  <c r="K1922" i="1"/>
  <c r="R1922" i="1" s="1"/>
  <c r="K1923" i="1"/>
  <c r="R1923" i="1" s="1"/>
  <c r="K1924" i="1"/>
  <c r="R1924" i="1" s="1"/>
  <c r="K1925" i="1"/>
  <c r="R1925" i="1" s="1"/>
  <c r="K1926" i="1"/>
  <c r="R1926" i="1" s="1"/>
  <c r="K1927" i="1"/>
  <c r="R1927" i="1" s="1"/>
  <c r="K1928" i="1"/>
  <c r="R1928" i="1" s="1"/>
  <c r="K1929" i="1"/>
  <c r="R1929" i="1" s="1"/>
  <c r="K1930" i="1"/>
  <c r="R1930" i="1" s="1"/>
  <c r="K1931" i="1"/>
  <c r="R1931" i="1" s="1"/>
  <c r="K1932" i="1"/>
  <c r="R1932" i="1" s="1"/>
  <c r="K1933" i="1"/>
  <c r="R1933" i="1" s="1"/>
  <c r="K1934" i="1"/>
  <c r="R1934" i="1" s="1"/>
  <c r="K1935" i="1"/>
  <c r="R1935" i="1" s="1"/>
  <c r="K1936" i="1"/>
  <c r="R1936" i="1" s="1"/>
  <c r="K1937" i="1"/>
  <c r="R1937" i="1" s="1"/>
  <c r="K1938" i="1"/>
  <c r="R1938" i="1" s="1"/>
  <c r="K1939" i="1"/>
  <c r="R1939" i="1" s="1"/>
  <c r="K1940" i="1"/>
  <c r="R1940" i="1" s="1"/>
  <c r="K1941" i="1"/>
  <c r="R1941" i="1" s="1"/>
  <c r="K1942" i="1"/>
  <c r="R1942" i="1" s="1"/>
  <c r="K1943" i="1"/>
  <c r="R1943" i="1" s="1"/>
  <c r="K1944" i="1"/>
  <c r="R1944" i="1" s="1"/>
  <c r="K1945" i="1"/>
  <c r="R1945" i="1" s="1"/>
  <c r="K1946" i="1"/>
  <c r="R1946" i="1" s="1"/>
  <c r="K1947" i="1"/>
  <c r="R1947" i="1" s="1"/>
  <c r="K1948" i="1"/>
  <c r="R1948" i="1" s="1"/>
  <c r="K1949" i="1"/>
  <c r="R1949" i="1" s="1"/>
  <c r="K1950" i="1"/>
  <c r="R1950" i="1" s="1"/>
  <c r="K1951" i="1"/>
  <c r="R1951" i="1" s="1"/>
  <c r="K1952" i="1"/>
  <c r="R1952" i="1" s="1"/>
  <c r="K1953" i="1"/>
  <c r="R1953" i="1" s="1"/>
  <c r="K1954" i="1"/>
  <c r="R1954" i="1" s="1"/>
  <c r="K1955" i="1"/>
  <c r="R1955" i="1" s="1"/>
  <c r="K1956" i="1"/>
  <c r="R1956" i="1" s="1"/>
  <c r="K1957" i="1"/>
  <c r="R1957" i="1" s="1"/>
  <c r="K1958" i="1"/>
  <c r="R1958" i="1" s="1"/>
  <c r="K1959" i="1"/>
  <c r="R1959" i="1" s="1"/>
  <c r="K1960" i="1"/>
  <c r="R1960" i="1" s="1"/>
  <c r="K1961" i="1"/>
  <c r="R1961" i="1" s="1"/>
  <c r="K1962" i="1"/>
  <c r="R1962" i="1" s="1"/>
  <c r="K1963" i="1"/>
  <c r="R1963" i="1" s="1"/>
  <c r="K1964" i="1"/>
  <c r="R1964" i="1" s="1"/>
  <c r="K1965" i="1"/>
  <c r="R1965" i="1" s="1"/>
  <c r="K1966" i="1"/>
  <c r="R1966" i="1" s="1"/>
  <c r="K1967" i="1"/>
  <c r="R1967" i="1" s="1"/>
  <c r="K1968" i="1"/>
  <c r="R1968" i="1" s="1"/>
  <c r="K1969" i="1"/>
  <c r="R1969" i="1" s="1"/>
  <c r="K1970" i="1"/>
  <c r="R1970" i="1" s="1"/>
  <c r="K1971" i="1"/>
  <c r="R1971" i="1" s="1"/>
  <c r="K1972" i="1"/>
  <c r="R1972" i="1" s="1"/>
  <c r="K1973" i="1"/>
  <c r="R1973" i="1" s="1"/>
  <c r="K1974" i="1"/>
  <c r="R1974" i="1" s="1"/>
  <c r="K1975" i="1"/>
  <c r="R1975" i="1" s="1"/>
  <c r="K1976" i="1"/>
  <c r="R1976" i="1" s="1"/>
  <c r="K1977" i="1"/>
  <c r="R1977" i="1" s="1"/>
  <c r="K1978" i="1"/>
  <c r="R1978" i="1" s="1"/>
  <c r="K1979" i="1"/>
  <c r="R1979" i="1" s="1"/>
  <c r="K1980" i="1"/>
  <c r="R1980" i="1" s="1"/>
  <c r="K1981" i="1"/>
  <c r="R1981" i="1" s="1"/>
  <c r="K1982" i="1"/>
  <c r="R1982" i="1" s="1"/>
  <c r="K1983" i="1"/>
  <c r="R1983" i="1" s="1"/>
  <c r="K1984" i="1"/>
  <c r="R1984" i="1" s="1"/>
  <c r="K1985" i="1"/>
  <c r="R1985" i="1" s="1"/>
  <c r="K1986" i="1"/>
  <c r="R1986" i="1" s="1"/>
  <c r="K1987" i="1"/>
  <c r="R1987" i="1" s="1"/>
  <c r="K1988" i="1"/>
  <c r="R1988" i="1" s="1"/>
  <c r="K1989" i="1"/>
  <c r="R1989" i="1" s="1"/>
  <c r="K1990" i="1"/>
  <c r="R1990" i="1" s="1"/>
  <c r="K1991" i="1"/>
  <c r="R1991" i="1" s="1"/>
  <c r="K1992" i="1"/>
  <c r="R1992" i="1" s="1"/>
  <c r="K1993" i="1"/>
  <c r="R1993" i="1" s="1"/>
  <c r="K1994" i="1"/>
  <c r="R1994" i="1" s="1"/>
  <c r="K1995" i="1"/>
  <c r="R1995" i="1" s="1"/>
  <c r="K1996" i="1"/>
  <c r="R1996" i="1" s="1"/>
  <c r="K1997" i="1"/>
  <c r="R1997" i="1" s="1"/>
  <c r="K1998" i="1"/>
  <c r="R1998" i="1" s="1"/>
  <c r="K1999" i="1"/>
  <c r="R1999" i="1" s="1"/>
  <c r="K2000" i="1"/>
  <c r="R2000" i="1" s="1"/>
  <c r="K2001" i="1"/>
  <c r="R2001" i="1" s="1"/>
  <c r="K2002" i="1"/>
  <c r="R2002" i="1" s="1"/>
  <c r="K2003" i="1"/>
  <c r="R2003" i="1" s="1"/>
  <c r="K2004" i="1"/>
  <c r="R2004" i="1" s="1"/>
  <c r="K2005" i="1"/>
  <c r="R2005" i="1" s="1"/>
  <c r="K2006" i="1"/>
  <c r="R2006" i="1" s="1"/>
  <c r="K2007" i="1"/>
  <c r="R2007" i="1" s="1"/>
  <c r="K2008" i="1"/>
  <c r="R2008" i="1" s="1"/>
  <c r="K2009" i="1"/>
  <c r="R2009" i="1" s="1"/>
  <c r="K2010" i="1"/>
  <c r="R2010" i="1" s="1"/>
  <c r="K2011" i="1"/>
  <c r="R2011" i="1" s="1"/>
  <c r="K2012" i="1"/>
  <c r="R2012" i="1" s="1"/>
  <c r="K2013" i="1"/>
  <c r="R2013" i="1" s="1"/>
  <c r="K2014" i="1"/>
  <c r="R2014" i="1" s="1"/>
  <c r="K2015" i="1"/>
  <c r="R2015" i="1" s="1"/>
  <c r="K2016" i="1"/>
  <c r="R2016" i="1" s="1"/>
  <c r="K2017" i="1"/>
  <c r="R2017" i="1" s="1"/>
  <c r="K2018" i="1"/>
  <c r="R2018" i="1" s="1"/>
  <c r="K2019" i="1"/>
  <c r="R2019" i="1" s="1"/>
  <c r="K2020" i="1"/>
  <c r="R2020" i="1" s="1"/>
  <c r="K2021" i="1"/>
  <c r="R2021" i="1" s="1"/>
  <c r="K2022" i="1"/>
  <c r="R2022" i="1" s="1"/>
  <c r="K2023" i="1"/>
  <c r="R2023" i="1" s="1"/>
  <c r="K2024" i="1"/>
  <c r="R2024" i="1" s="1"/>
  <c r="K2025" i="1"/>
  <c r="R2025" i="1" s="1"/>
  <c r="K2026" i="1"/>
  <c r="R2026" i="1" s="1"/>
  <c r="K2027" i="1"/>
  <c r="R2027" i="1" s="1"/>
  <c r="K2028" i="1"/>
  <c r="R2028" i="1" s="1"/>
  <c r="K2029" i="1"/>
  <c r="R2029" i="1" s="1"/>
  <c r="K2030" i="1"/>
  <c r="R2030" i="1" s="1"/>
  <c r="K2031" i="1"/>
  <c r="R2031" i="1" s="1"/>
  <c r="K2032" i="1"/>
  <c r="R2032" i="1" s="1"/>
  <c r="K2033" i="1"/>
  <c r="R2033" i="1" s="1"/>
  <c r="K2034" i="1"/>
  <c r="R2034" i="1" s="1"/>
  <c r="K2035" i="1"/>
  <c r="R2035" i="1" s="1"/>
  <c r="K2036" i="1"/>
  <c r="R2036" i="1" s="1"/>
  <c r="K2037" i="1"/>
  <c r="R2037" i="1" s="1"/>
  <c r="K2038" i="1"/>
  <c r="R2038" i="1" s="1"/>
  <c r="K2039" i="1"/>
  <c r="R2039" i="1" s="1"/>
  <c r="K2040" i="1"/>
  <c r="R2040" i="1" s="1"/>
  <c r="K2041" i="1"/>
  <c r="R2041" i="1" s="1"/>
  <c r="K2042" i="1"/>
  <c r="R2042" i="1" s="1"/>
  <c r="K2043" i="1"/>
  <c r="R2043" i="1" s="1"/>
  <c r="K2044" i="1"/>
  <c r="R2044" i="1" s="1"/>
  <c r="K2045" i="1"/>
  <c r="R2045" i="1" s="1"/>
  <c r="K2046" i="1"/>
  <c r="R2046" i="1" s="1"/>
  <c r="K2047" i="1"/>
  <c r="R2047" i="1" s="1"/>
  <c r="K2048" i="1"/>
  <c r="R2048" i="1" s="1"/>
  <c r="K2049" i="1"/>
  <c r="R2049" i="1" s="1"/>
  <c r="K2050" i="1"/>
  <c r="R2050" i="1" s="1"/>
  <c r="K2051" i="1"/>
  <c r="R2051" i="1" s="1"/>
  <c r="K2052" i="1"/>
  <c r="R2052" i="1" s="1"/>
  <c r="K2053" i="1"/>
  <c r="R2053" i="1" s="1"/>
  <c r="K2054" i="1"/>
  <c r="R2054" i="1" s="1"/>
  <c r="K2055" i="1"/>
  <c r="R2055" i="1" s="1"/>
  <c r="K2056" i="1"/>
  <c r="R2056" i="1" s="1"/>
  <c r="K2057" i="1"/>
  <c r="R2057" i="1" s="1"/>
  <c r="K2058" i="1"/>
  <c r="R2058" i="1" s="1"/>
  <c r="K2059" i="1"/>
  <c r="R2059" i="1" s="1"/>
  <c r="K2060" i="1"/>
  <c r="R2060" i="1" s="1"/>
  <c r="K2061" i="1"/>
  <c r="R2061" i="1" s="1"/>
  <c r="K2062" i="1"/>
  <c r="R2062" i="1" s="1"/>
  <c r="K2063" i="1"/>
  <c r="R2063" i="1" s="1"/>
  <c r="K2064" i="1"/>
  <c r="R2064" i="1" s="1"/>
  <c r="K2065" i="1"/>
  <c r="R2065" i="1" s="1"/>
  <c r="K2066" i="1"/>
  <c r="R2066" i="1" s="1"/>
  <c r="K2067" i="1"/>
  <c r="R2067" i="1" s="1"/>
  <c r="K2068" i="1"/>
  <c r="R2068" i="1" s="1"/>
  <c r="K2069" i="1"/>
  <c r="R2069" i="1" s="1"/>
  <c r="K2070" i="1"/>
  <c r="R2070" i="1" s="1"/>
  <c r="K2071" i="1"/>
  <c r="R2071" i="1" s="1"/>
  <c r="K2072" i="1"/>
  <c r="R2072" i="1" s="1"/>
  <c r="K2073" i="1"/>
  <c r="R2073" i="1" s="1"/>
  <c r="K2074" i="1"/>
  <c r="R2074" i="1" s="1"/>
  <c r="K2075" i="1"/>
  <c r="R2075" i="1" s="1"/>
  <c r="K2076" i="1"/>
  <c r="R2076" i="1" s="1"/>
  <c r="K2077" i="1"/>
  <c r="R2077" i="1" s="1"/>
  <c r="K2078" i="1"/>
  <c r="R2078" i="1" s="1"/>
  <c r="K2079" i="1"/>
  <c r="R2079" i="1" s="1"/>
  <c r="K2080" i="1"/>
  <c r="R2080" i="1" s="1"/>
  <c r="K2081" i="1"/>
  <c r="R2081" i="1" s="1"/>
  <c r="K2082" i="1"/>
  <c r="R2082" i="1" s="1"/>
  <c r="K2083" i="1"/>
  <c r="R2083" i="1" s="1"/>
  <c r="K2084" i="1"/>
  <c r="R2084" i="1" s="1"/>
  <c r="K2085" i="1"/>
  <c r="R2085" i="1" s="1"/>
  <c r="K2086" i="1"/>
  <c r="R2086" i="1" s="1"/>
  <c r="K2087" i="1"/>
  <c r="R2087" i="1" s="1"/>
  <c r="K2088" i="1"/>
  <c r="R2088" i="1" s="1"/>
  <c r="K2089" i="1"/>
  <c r="R2089" i="1" s="1"/>
  <c r="K2090" i="1"/>
  <c r="R2090" i="1" s="1"/>
  <c r="K2091" i="1"/>
  <c r="R2091" i="1" s="1"/>
  <c r="K2092" i="1"/>
  <c r="R2092" i="1" s="1"/>
  <c r="K2093" i="1"/>
  <c r="R2093" i="1" s="1"/>
  <c r="K2094" i="1"/>
  <c r="R2094" i="1" s="1"/>
  <c r="K2095" i="1"/>
  <c r="R2095" i="1" s="1"/>
  <c r="K2096" i="1"/>
  <c r="R2096" i="1" s="1"/>
  <c r="K2097" i="1"/>
  <c r="R2097" i="1" s="1"/>
  <c r="K2098" i="1"/>
  <c r="R2098" i="1" s="1"/>
  <c r="K2099" i="1"/>
  <c r="R2099" i="1" s="1"/>
  <c r="K2100" i="1"/>
  <c r="R2100" i="1" s="1"/>
  <c r="K2101" i="1"/>
  <c r="R2101" i="1" s="1"/>
  <c r="K2102" i="1"/>
  <c r="R2102" i="1" s="1"/>
  <c r="K2103" i="1"/>
  <c r="R2103" i="1" s="1"/>
  <c r="K2104" i="1"/>
  <c r="R2104" i="1" s="1"/>
  <c r="K2105" i="1"/>
  <c r="R2105" i="1" s="1"/>
  <c r="K2106" i="1"/>
  <c r="R2106" i="1" s="1"/>
  <c r="K2107" i="1"/>
  <c r="R2107" i="1" s="1"/>
  <c r="K2108" i="1"/>
  <c r="R2108" i="1" s="1"/>
  <c r="K2109" i="1"/>
  <c r="R2109" i="1" s="1"/>
  <c r="K2110" i="1"/>
  <c r="R2110" i="1" s="1"/>
  <c r="K2111" i="1"/>
  <c r="R2111" i="1" s="1"/>
  <c r="K2112" i="1"/>
  <c r="R2112" i="1" s="1"/>
  <c r="K2113" i="1"/>
  <c r="R2113" i="1" s="1"/>
  <c r="K2114" i="1"/>
  <c r="R2114" i="1" s="1"/>
  <c r="K2115" i="1"/>
  <c r="R2115" i="1" s="1"/>
  <c r="K2116" i="1"/>
  <c r="R2116" i="1" s="1"/>
  <c r="K2117" i="1"/>
  <c r="R2117" i="1" s="1"/>
  <c r="K2118" i="1"/>
  <c r="R2118" i="1" s="1"/>
  <c r="K2119" i="1"/>
  <c r="R2119" i="1" s="1"/>
  <c r="K2120" i="1"/>
  <c r="R2120" i="1" s="1"/>
  <c r="K2121" i="1"/>
  <c r="R2121" i="1" s="1"/>
  <c r="K2122" i="1"/>
  <c r="R2122" i="1" s="1"/>
  <c r="K2123" i="1"/>
  <c r="R2123" i="1" s="1"/>
  <c r="K2124" i="1"/>
  <c r="R2124" i="1" s="1"/>
  <c r="K2125" i="1"/>
  <c r="R2125" i="1" s="1"/>
  <c r="K2126" i="1"/>
  <c r="R2126" i="1" s="1"/>
  <c r="K2127" i="1"/>
  <c r="R2127" i="1" s="1"/>
  <c r="K2128" i="1"/>
  <c r="R2128" i="1" s="1"/>
  <c r="K2129" i="1"/>
  <c r="R2129" i="1" s="1"/>
  <c r="K2130" i="1"/>
  <c r="R2130" i="1" s="1"/>
  <c r="K2131" i="1"/>
  <c r="R2131" i="1" s="1"/>
  <c r="K2132" i="1"/>
  <c r="R2132" i="1" s="1"/>
  <c r="K2133" i="1"/>
  <c r="R2133" i="1" s="1"/>
  <c r="K2134" i="1"/>
  <c r="R2134" i="1" s="1"/>
  <c r="K2135" i="1"/>
  <c r="R2135" i="1" s="1"/>
  <c r="K2136" i="1"/>
  <c r="R2136" i="1" s="1"/>
  <c r="K2137" i="1"/>
  <c r="R2137" i="1" s="1"/>
  <c r="K2138" i="1"/>
  <c r="R2138" i="1" s="1"/>
  <c r="K2139" i="1"/>
  <c r="R2139" i="1" s="1"/>
  <c r="K2140" i="1"/>
  <c r="R2140" i="1" s="1"/>
  <c r="K2141" i="1"/>
  <c r="R2141" i="1" s="1"/>
  <c r="K2142" i="1"/>
  <c r="R2142" i="1" s="1"/>
  <c r="K2143" i="1"/>
  <c r="R2143" i="1" s="1"/>
  <c r="K2144" i="1"/>
  <c r="R2144" i="1" s="1"/>
  <c r="K2145" i="1"/>
  <c r="R2145" i="1" s="1"/>
  <c r="K2146" i="1"/>
  <c r="R2146" i="1" s="1"/>
  <c r="K2147" i="1"/>
  <c r="R2147" i="1" s="1"/>
  <c r="K2148" i="1"/>
  <c r="R2148" i="1" s="1"/>
  <c r="K2149" i="1"/>
  <c r="R2149" i="1" s="1"/>
  <c r="K2150" i="1"/>
  <c r="R2150" i="1" s="1"/>
  <c r="K2151" i="1"/>
  <c r="R2151" i="1" s="1"/>
  <c r="K2152" i="1"/>
  <c r="R2152" i="1" s="1"/>
  <c r="K2153" i="1"/>
  <c r="R2153" i="1" s="1"/>
  <c r="K2154" i="1"/>
  <c r="R2154" i="1" s="1"/>
  <c r="K2155" i="1"/>
  <c r="R2155" i="1" s="1"/>
  <c r="K2156" i="1"/>
  <c r="R2156" i="1" s="1"/>
  <c r="K2157" i="1"/>
  <c r="R2157" i="1" s="1"/>
  <c r="K2158" i="1"/>
  <c r="R2158" i="1" s="1"/>
  <c r="K2159" i="1"/>
  <c r="R2159" i="1" s="1"/>
  <c r="K2160" i="1"/>
  <c r="R2160" i="1" s="1"/>
  <c r="K2161" i="1"/>
  <c r="R2161" i="1" s="1"/>
  <c r="K2162" i="1"/>
  <c r="R2162" i="1" s="1"/>
  <c r="K2163" i="1"/>
  <c r="R2163" i="1" s="1"/>
  <c r="K2164" i="1"/>
  <c r="R2164" i="1" s="1"/>
  <c r="K2165" i="1"/>
  <c r="R2165" i="1" s="1"/>
  <c r="K2166" i="1"/>
  <c r="R2166" i="1" s="1"/>
  <c r="K2167" i="1"/>
  <c r="R2167" i="1" s="1"/>
  <c r="K2168" i="1"/>
  <c r="R2168" i="1" s="1"/>
  <c r="K2169" i="1"/>
  <c r="R2169" i="1" s="1"/>
  <c r="K2170" i="1"/>
  <c r="R2170" i="1" s="1"/>
  <c r="K2171" i="1"/>
  <c r="R2171" i="1" s="1"/>
  <c r="K2172" i="1"/>
  <c r="R2172" i="1" s="1"/>
  <c r="K2173" i="1"/>
  <c r="R2173" i="1" s="1"/>
  <c r="K2174" i="1"/>
  <c r="R2174" i="1" s="1"/>
  <c r="K2175" i="1"/>
  <c r="R2175" i="1" s="1"/>
  <c r="K2176" i="1"/>
  <c r="R2176" i="1" s="1"/>
  <c r="K2177" i="1"/>
  <c r="R2177" i="1" s="1"/>
  <c r="K2178" i="1"/>
  <c r="R2178" i="1" s="1"/>
  <c r="K2179" i="1"/>
  <c r="R2179" i="1" s="1"/>
  <c r="K2180" i="1"/>
  <c r="R2180" i="1" s="1"/>
  <c r="K2181" i="1"/>
  <c r="R2181" i="1" s="1"/>
  <c r="K2182" i="1"/>
  <c r="R2182" i="1" s="1"/>
  <c r="K2183" i="1"/>
  <c r="R2183" i="1" s="1"/>
  <c r="K2184" i="1"/>
  <c r="R2184" i="1" s="1"/>
  <c r="K2185" i="1"/>
  <c r="R2185" i="1" s="1"/>
  <c r="K2186" i="1"/>
  <c r="R2186" i="1" s="1"/>
  <c r="K2187" i="1"/>
  <c r="R2187" i="1" s="1"/>
  <c r="K2188" i="1"/>
  <c r="R2188" i="1" s="1"/>
  <c r="K2189" i="1"/>
  <c r="R2189" i="1" s="1"/>
  <c r="K2190" i="1"/>
  <c r="R2190" i="1" s="1"/>
  <c r="K2191" i="1"/>
  <c r="R2191" i="1" s="1"/>
  <c r="K2192" i="1"/>
  <c r="R2192" i="1" s="1"/>
  <c r="K2193" i="1"/>
  <c r="R2193" i="1" s="1"/>
  <c r="K2194" i="1"/>
  <c r="R2194" i="1" s="1"/>
  <c r="K2195" i="1"/>
  <c r="R2195" i="1" s="1"/>
  <c r="K2196" i="1"/>
  <c r="R2196" i="1" s="1"/>
  <c r="K2197" i="1"/>
  <c r="R2197" i="1" s="1"/>
  <c r="K2198" i="1"/>
  <c r="R2198" i="1" s="1"/>
  <c r="K2199" i="1"/>
  <c r="R2199" i="1" s="1"/>
  <c r="K2200" i="1"/>
  <c r="R2200" i="1" s="1"/>
  <c r="K2201" i="1"/>
  <c r="R2201" i="1" s="1"/>
  <c r="K2202" i="1"/>
  <c r="R2202" i="1" s="1"/>
  <c r="K2203" i="1"/>
  <c r="R2203" i="1" s="1"/>
  <c r="K2204" i="1"/>
  <c r="R2204" i="1" s="1"/>
  <c r="K2205" i="1"/>
  <c r="R2205" i="1" s="1"/>
  <c r="K2206" i="1"/>
  <c r="R2206" i="1" s="1"/>
  <c r="K2207" i="1"/>
  <c r="R2207" i="1" s="1"/>
  <c r="K2208" i="1"/>
  <c r="R2208" i="1" s="1"/>
  <c r="K2209" i="1"/>
  <c r="R2209" i="1" s="1"/>
  <c r="K2210" i="1"/>
  <c r="R2210" i="1" s="1"/>
  <c r="K2211" i="1"/>
  <c r="R2211" i="1" s="1"/>
  <c r="K2212" i="1"/>
  <c r="R2212" i="1" s="1"/>
  <c r="K2213" i="1"/>
  <c r="R2213" i="1" s="1"/>
  <c r="K2214" i="1"/>
  <c r="R2214" i="1" s="1"/>
  <c r="K2215" i="1"/>
  <c r="R2215" i="1" s="1"/>
  <c r="K2216" i="1"/>
  <c r="R2216" i="1" s="1"/>
  <c r="K2217" i="1"/>
  <c r="R2217" i="1" s="1"/>
  <c r="K2218" i="1"/>
  <c r="R2218" i="1" s="1"/>
  <c r="K2219" i="1"/>
  <c r="R2219" i="1" s="1"/>
  <c r="K2220" i="1"/>
  <c r="R2220" i="1" s="1"/>
  <c r="K2221" i="1"/>
  <c r="R2221" i="1" s="1"/>
  <c r="K2222" i="1"/>
  <c r="R2222" i="1" s="1"/>
  <c r="K2223" i="1"/>
  <c r="R2223" i="1" s="1"/>
  <c r="K2224" i="1"/>
  <c r="R2224" i="1" s="1"/>
  <c r="K2225" i="1"/>
  <c r="R2225" i="1" s="1"/>
  <c r="K2226" i="1"/>
  <c r="R2226" i="1" s="1"/>
  <c r="K2227" i="1"/>
  <c r="R2227" i="1" s="1"/>
  <c r="K2228" i="1"/>
  <c r="R2228" i="1" s="1"/>
  <c r="K2229" i="1"/>
  <c r="R2229" i="1" s="1"/>
  <c r="K2230" i="1"/>
  <c r="R2230" i="1" s="1"/>
  <c r="K2231" i="1"/>
  <c r="R2231" i="1" s="1"/>
  <c r="K2232" i="1"/>
  <c r="R2232" i="1" s="1"/>
  <c r="K2233" i="1"/>
  <c r="R2233" i="1" s="1"/>
  <c r="K2234" i="1"/>
  <c r="R2234" i="1" s="1"/>
  <c r="K2235" i="1"/>
  <c r="R2235" i="1" s="1"/>
  <c r="K2236" i="1"/>
  <c r="R2236" i="1" s="1"/>
  <c r="K2237" i="1"/>
  <c r="R2237" i="1" s="1"/>
  <c r="K2238" i="1"/>
  <c r="R2238" i="1" s="1"/>
  <c r="K2239" i="1"/>
  <c r="R2239" i="1" s="1"/>
  <c r="K2240" i="1"/>
  <c r="R2240" i="1" s="1"/>
  <c r="K2241" i="1"/>
  <c r="R2241" i="1" s="1"/>
  <c r="K2242" i="1"/>
  <c r="R2242" i="1" s="1"/>
  <c r="K2243" i="1"/>
  <c r="R2243" i="1" s="1"/>
  <c r="K2244" i="1"/>
  <c r="R2244" i="1" s="1"/>
  <c r="K2245" i="1"/>
  <c r="R2245" i="1" s="1"/>
  <c r="K2246" i="1"/>
  <c r="R2246" i="1" s="1"/>
  <c r="K2247" i="1"/>
  <c r="R2247" i="1" s="1"/>
  <c r="K2248" i="1"/>
  <c r="R2248" i="1" s="1"/>
  <c r="K2249" i="1"/>
  <c r="R2249" i="1" s="1"/>
  <c r="K2250" i="1"/>
  <c r="R2250" i="1" s="1"/>
  <c r="K2251" i="1"/>
  <c r="R2251" i="1" s="1"/>
  <c r="K2252" i="1"/>
  <c r="R2252" i="1" s="1"/>
  <c r="K2253" i="1"/>
  <c r="R2253" i="1" s="1"/>
  <c r="K2254" i="1"/>
  <c r="R2254" i="1" s="1"/>
  <c r="K2255" i="1"/>
  <c r="R2255" i="1" s="1"/>
  <c r="K2256" i="1"/>
  <c r="R2256" i="1" s="1"/>
  <c r="K2257" i="1"/>
  <c r="R2257" i="1" s="1"/>
  <c r="K2258" i="1"/>
  <c r="R2258" i="1" s="1"/>
  <c r="K2259" i="1"/>
  <c r="R2259" i="1" s="1"/>
  <c r="K2260" i="1"/>
  <c r="R2260" i="1" s="1"/>
  <c r="K2261" i="1"/>
  <c r="R2261" i="1" s="1"/>
  <c r="K2262" i="1"/>
  <c r="R2262" i="1" s="1"/>
  <c r="K2263" i="1"/>
  <c r="R2263" i="1" s="1"/>
  <c r="K2264" i="1"/>
  <c r="R2264" i="1" s="1"/>
  <c r="K2265" i="1"/>
  <c r="R2265" i="1" s="1"/>
  <c r="K2266" i="1"/>
  <c r="R2266" i="1" s="1"/>
  <c r="K2267" i="1"/>
  <c r="R2267" i="1" s="1"/>
  <c r="K2268" i="1"/>
  <c r="R2268" i="1" s="1"/>
  <c r="K2269" i="1"/>
  <c r="R2269" i="1" s="1"/>
  <c r="K2270" i="1"/>
  <c r="R2270" i="1" s="1"/>
  <c r="K2271" i="1"/>
  <c r="R2271" i="1" s="1"/>
  <c r="K2272" i="1"/>
  <c r="R2272" i="1" s="1"/>
  <c r="K2273" i="1"/>
  <c r="R2273" i="1" s="1"/>
  <c r="K2274" i="1"/>
  <c r="R2274" i="1" s="1"/>
  <c r="K2275" i="1"/>
  <c r="R2275" i="1" s="1"/>
  <c r="K2276" i="1"/>
  <c r="R2276" i="1" s="1"/>
  <c r="K2277" i="1"/>
  <c r="R2277" i="1" s="1"/>
  <c r="K2278" i="1"/>
  <c r="R2278" i="1" s="1"/>
  <c r="K2279" i="1"/>
  <c r="R2279" i="1" s="1"/>
  <c r="K2280" i="1"/>
  <c r="R2280" i="1" s="1"/>
  <c r="K2281" i="1"/>
  <c r="R2281" i="1" s="1"/>
  <c r="K2282" i="1"/>
  <c r="R2282" i="1" s="1"/>
  <c r="K2283" i="1"/>
  <c r="R2283" i="1" s="1"/>
  <c r="K2284" i="1"/>
  <c r="R2284" i="1" s="1"/>
  <c r="K2285" i="1"/>
  <c r="R2285" i="1" s="1"/>
  <c r="K2286" i="1"/>
  <c r="R2286" i="1" s="1"/>
  <c r="K2287" i="1"/>
  <c r="R2287" i="1" s="1"/>
  <c r="K2288" i="1"/>
  <c r="R2288" i="1" s="1"/>
  <c r="K2289" i="1"/>
  <c r="R2289" i="1" s="1"/>
  <c r="K2290" i="1"/>
  <c r="R2290" i="1" s="1"/>
  <c r="K2291" i="1"/>
  <c r="R2291" i="1" s="1"/>
  <c r="K2292" i="1"/>
  <c r="R2292" i="1" s="1"/>
  <c r="K2293" i="1"/>
  <c r="R2293" i="1" s="1"/>
  <c r="K2294" i="1"/>
  <c r="R2294" i="1" s="1"/>
  <c r="K2295" i="1"/>
  <c r="R2295" i="1" s="1"/>
  <c r="K2296" i="1"/>
  <c r="R2296" i="1" s="1"/>
  <c r="K2297" i="1"/>
  <c r="R2297" i="1" s="1"/>
  <c r="K2298" i="1"/>
  <c r="R2298" i="1" s="1"/>
  <c r="K2299" i="1"/>
  <c r="R2299" i="1" s="1"/>
  <c r="K2300" i="1"/>
  <c r="R2300" i="1" s="1"/>
  <c r="K2301" i="1"/>
  <c r="R2301" i="1" s="1"/>
  <c r="K2302" i="1"/>
  <c r="R2302" i="1" s="1"/>
  <c r="K2303" i="1"/>
  <c r="R2303" i="1" s="1"/>
  <c r="K2304" i="1"/>
  <c r="R2304" i="1" s="1"/>
  <c r="K2305" i="1"/>
  <c r="R2305" i="1" s="1"/>
  <c r="K2306" i="1"/>
  <c r="R2306" i="1" s="1"/>
  <c r="K2307" i="1"/>
  <c r="R2307" i="1" s="1"/>
  <c r="K2308" i="1"/>
  <c r="R2308" i="1" s="1"/>
  <c r="K2309" i="1"/>
  <c r="R2309" i="1" s="1"/>
  <c r="K2310" i="1"/>
  <c r="R2310" i="1" s="1"/>
  <c r="K2311" i="1"/>
  <c r="R2311" i="1" s="1"/>
  <c r="K2312" i="1"/>
  <c r="R2312" i="1" s="1"/>
  <c r="K2313" i="1"/>
  <c r="R2313" i="1" s="1"/>
  <c r="K2314" i="1"/>
  <c r="R2314" i="1" s="1"/>
  <c r="K2315" i="1"/>
  <c r="R2315" i="1" s="1"/>
  <c r="K2316" i="1"/>
  <c r="R2316" i="1" s="1"/>
  <c r="K2317" i="1"/>
  <c r="R2317" i="1" s="1"/>
  <c r="K2318" i="1"/>
  <c r="R2318" i="1" s="1"/>
  <c r="K2319" i="1"/>
  <c r="R2319" i="1" s="1"/>
  <c r="K2320" i="1"/>
  <c r="R2320" i="1" s="1"/>
  <c r="K2321" i="1"/>
  <c r="R2321" i="1" s="1"/>
  <c r="K2322" i="1"/>
  <c r="R2322" i="1" s="1"/>
  <c r="K2323" i="1"/>
  <c r="R2323" i="1" s="1"/>
  <c r="K2324" i="1"/>
  <c r="R2324" i="1" s="1"/>
  <c r="K2325" i="1"/>
  <c r="R2325" i="1" s="1"/>
  <c r="K2326" i="1"/>
  <c r="R2326" i="1" s="1"/>
  <c r="K2327" i="1"/>
  <c r="R2327" i="1" s="1"/>
  <c r="K2328" i="1"/>
  <c r="R2328" i="1" s="1"/>
  <c r="K2329" i="1"/>
  <c r="R2329" i="1" s="1"/>
  <c r="K2330" i="1"/>
  <c r="R2330" i="1" s="1"/>
  <c r="K2331" i="1"/>
  <c r="R2331" i="1" s="1"/>
  <c r="K2332" i="1"/>
  <c r="R2332" i="1" s="1"/>
  <c r="K2333" i="1"/>
  <c r="R2333" i="1" s="1"/>
  <c r="K2334" i="1"/>
  <c r="R2334" i="1" s="1"/>
  <c r="K2335" i="1"/>
  <c r="R2335" i="1" s="1"/>
  <c r="K2336" i="1"/>
  <c r="R2336" i="1" s="1"/>
  <c r="K2337" i="1"/>
  <c r="R2337" i="1" s="1"/>
  <c r="K2338" i="1"/>
  <c r="R2338" i="1" s="1"/>
  <c r="K2339" i="1"/>
  <c r="R2339" i="1" s="1"/>
  <c r="K2340" i="1"/>
  <c r="R2340" i="1" s="1"/>
  <c r="K2341" i="1"/>
  <c r="R2341" i="1" s="1"/>
  <c r="K2342" i="1"/>
  <c r="R2342" i="1" s="1"/>
  <c r="K2343" i="1"/>
  <c r="R2343" i="1" s="1"/>
  <c r="K2344" i="1"/>
  <c r="R2344" i="1" s="1"/>
  <c r="K2345" i="1"/>
  <c r="R2345" i="1" s="1"/>
  <c r="K2346" i="1"/>
  <c r="R2346" i="1" s="1"/>
  <c r="K2347" i="1"/>
  <c r="R2347" i="1" s="1"/>
  <c r="K2348" i="1"/>
  <c r="R2348" i="1" s="1"/>
  <c r="K2349" i="1"/>
  <c r="R2349" i="1" s="1"/>
  <c r="K2350" i="1"/>
  <c r="R2350" i="1" s="1"/>
  <c r="K2351" i="1"/>
  <c r="R2351" i="1" s="1"/>
  <c r="K2352" i="1"/>
  <c r="R2352" i="1" s="1"/>
  <c r="K2353" i="1"/>
  <c r="R2353" i="1" s="1"/>
  <c r="K2354" i="1"/>
  <c r="R2354" i="1" s="1"/>
  <c r="K2355" i="1"/>
  <c r="R2355" i="1" s="1"/>
  <c r="K2356" i="1"/>
  <c r="R2356" i="1" s="1"/>
  <c r="K2357" i="1"/>
  <c r="R2357" i="1" s="1"/>
  <c r="K2358" i="1"/>
  <c r="R2358" i="1" s="1"/>
  <c r="K2359" i="1"/>
  <c r="R2359" i="1" s="1"/>
  <c r="K2360" i="1"/>
  <c r="R2360" i="1" s="1"/>
  <c r="K2361" i="1"/>
  <c r="R2361" i="1" s="1"/>
  <c r="K2362" i="1"/>
  <c r="R2362" i="1" s="1"/>
  <c r="K2363" i="1"/>
  <c r="R2363" i="1" s="1"/>
  <c r="K2364" i="1"/>
  <c r="R2364" i="1" s="1"/>
  <c r="K2365" i="1"/>
  <c r="R2365" i="1" s="1"/>
  <c r="K2366" i="1"/>
  <c r="R2366" i="1" s="1"/>
  <c r="K2367" i="1"/>
  <c r="R2367" i="1" s="1"/>
  <c r="K2368" i="1"/>
  <c r="R2368" i="1" s="1"/>
  <c r="K2369" i="1"/>
  <c r="R2369" i="1" s="1"/>
  <c r="K2370" i="1"/>
  <c r="R2370" i="1" s="1"/>
  <c r="K2371" i="1"/>
  <c r="R2371" i="1" s="1"/>
  <c r="K2372" i="1"/>
  <c r="R2372" i="1" s="1"/>
  <c r="K2373" i="1"/>
  <c r="R2373" i="1" s="1"/>
  <c r="K2374" i="1"/>
  <c r="R2374" i="1" s="1"/>
  <c r="K2375" i="1"/>
  <c r="R2375" i="1" s="1"/>
  <c r="K2376" i="1"/>
  <c r="R2376" i="1" s="1"/>
  <c r="K2377" i="1"/>
  <c r="R2377" i="1" s="1"/>
  <c r="K2378" i="1"/>
  <c r="R2378" i="1" s="1"/>
  <c r="K2379" i="1"/>
  <c r="R2379" i="1" s="1"/>
  <c r="K2380" i="1"/>
  <c r="R2380" i="1" s="1"/>
  <c r="K2381" i="1"/>
  <c r="R2381" i="1" s="1"/>
  <c r="K2382" i="1"/>
  <c r="R2382" i="1" s="1"/>
  <c r="K2383" i="1"/>
  <c r="R2383" i="1" s="1"/>
  <c r="K2384" i="1"/>
  <c r="R2384" i="1" s="1"/>
  <c r="K2385" i="1"/>
  <c r="R2385" i="1" s="1"/>
  <c r="K2386" i="1"/>
  <c r="R2386" i="1" s="1"/>
  <c r="K2387" i="1"/>
  <c r="R2387" i="1" s="1"/>
  <c r="K2388" i="1"/>
  <c r="R2388" i="1" s="1"/>
  <c r="K2389" i="1"/>
  <c r="R2389" i="1" s="1"/>
  <c r="K2390" i="1"/>
  <c r="R2390" i="1" s="1"/>
  <c r="K2391" i="1"/>
  <c r="R2391" i="1" s="1"/>
  <c r="K2392" i="1"/>
  <c r="R2392" i="1" s="1"/>
  <c r="K2393" i="1"/>
  <c r="R2393" i="1" s="1"/>
  <c r="K2394" i="1"/>
  <c r="R2394" i="1" s="1"/>
  <c r="K2395" i="1"/>
  <c r="R2395" i="1" s="1"/>
  <c r="K2396" i="1"/>
  <c r="R2396" i="1" s="1"/>
  <c r="K2397" i="1"/>
  <c r="R2397" i="1" s="1"/>
  <c r="K2398" i="1"/>
  <c r="R2398" i="1" s="1"/>
  <c r="K2399" i="1"/>
  <c r="R2399" i="1" s="1"/>
  <c r="K2400" i="1"/>
  <c r="R2400" i="1" s="1"/>
  <c r="K2401" i="1"/>
  <c r="R2401" i="1" s="1"/>
  <c r="K2402" i="1"/>
  <c r="R2402" i="1" s="1"/>
  <c r="K2403" i="1"/>
  <c r="R2403" i="1" s="1"/>
  <c r="K2404" i="1"/>
  <c r="R2404" i="1" s="1"/>
  <c r="K2405" i="1"/>
  <c r="R2405" i="1" s="1"/>
  <c r="K2406" i="1"/>
  <c r="R2406" i="1" s="1"/>
  <c r="K2407" i="1"/>
  <c r="R2407" i="1" s="1"/>
  <c r="K2408" i="1"/>
  <c r="R2408" i="1" s="1"/>
  <c r="K2409" i="1"/>
  <c r="R2409" i="1" s="1"/>
  <c r="K2410" i="1"/>
  <c r="R2410" i="1" s="1"/>
  <c r="K2411" i="1"/>
  <c r="R2411" i="1" s="1"/>
  <c r="K2412" i="1"/>
  <c r="R2412" i="1" s="1"/>
  <c r="K2413" i="1"/>
  <c r="R2413" i="1" s="1"/>
  <c r="K2414" i="1"/>
  <c r="R2414" i="1" s="1"/>
  <c r="K2415" i="1"/>
  <c r="R2415" i="1" s="1"/>
  <c r="K2416" i="1"/>
  <c r="R2416" i="1" s="1"/>
  <c r="K2417" i="1"/>
  <c r="R2417" i="1" s="1"/>
  <c r="K2418" i="1"/>
  <c r="R2418" i="1" s="1"/>
  <c r="K2419" i="1"/>
  <c r="R2419" i="1" s="1"/>
  <c r="K2420" i="1"/>
  <c r="R2420" i="1" s="1"/>
  <c r="K2421" i="1"/>
  <c r="R2421" i="1" s="1"/>
  <c r="K2422" i="1"/>
  <c r="R2422" i="1" s="1"/>
  <c r="K2423" i="1"/>
  <c r="R2423" i="1" s="1"/>
  <c r="K2424" i="1"/>
  <c r="R2424" i="1" s="1"/>
  <c r="K2425" i="1"/>
  <c r="R2425" i="1" s="1"/>
  <c r="K2426" i="1"/>
  <c r="R2426" i="1" s="1"/>
  <c r="K2427" i="1"/>
  <c r="R2427" i="1" s="1"/>
  <c r="K2428" i="1"/>
  <c r="R2428" i="1" s="1"/>
  <c r="K2429" i="1"/>
  <c r="R2429" i="1" s="1"/>
  <c r="K2430" i="1"/>
  <c r="R2430" i="1" s="1"/>
  <c r="K2431" i="1"/>
  <c r="R2431" i="1" s="1"/>
  <c r="K2432" i="1"/>
  <c r="R2432" i="1" s="1"/>
  <c r="K2433" i="1"/>
  <c r="R2433" i="1" s="1"/>
  <c r="K2434" i="1"/>
  <c r="R2434" i="1" s="1"/>
  <c r="K2435" i="1"/>
  <c r="R2435" i="1" s="1"/>
  <c r="K2436" i="1"/>
  <c r="R2436" i="1" s="1"/>
  <c r="K2437" i="1"/>
  <c r="R2437" i="1" s="1"/>
  <c r="K2438" i="1"/>
  <c r="R2438" i="1" s="1"/>
  <c r="K2439" i="1"/>
  <c r="R2439" i="1" s="1"/>
  <c r="K2440" i="1"/>
  <c r="R2440" i="1" s="1"/>
  <c r="K2441" i="1"/>
  <c r="R2441" i="1" s="1"/>
  <c r="K2442" i="1"/>
  <c r="R2442" i="1" s="1"/>
  <c r="K2443" i="1"/>
  <c r="R2443" i="1" s="1"/>
  <c r="K2444" i="1"/>
  <c r="R2444" i="1" s="1"/>
  <c r="K2445" i="1"/>
  <c r="R2445" i="1" s="1"/>
  <c r="K2446" i="1"/>
  <c r="R2446" i="1" s="1"/>
  <c r="K2447" i="1"/>
  <c r="R2447" i="1" s="1"/>
  <c r="K2448" i="1"/>
  <c r="R2448" i="1" s="1"/>
  <c r="K2449" i="1"/>
  <c r="R2449" i="1" s="1"/>
  <c r="K2450" i="1"/>
  <c r="R2450" i="1" s="1"/>
  <c r="K2451" i="1"/>
  <c r="R2451" i="1" s="1"/>
  <c r="K2452" i="1"/>
  <c r="R2452" i="1" s="1"/>
  <c r="K2453" i="1"/>
  <c r="R2453" i="1" s="1"/>
  <c r="K2454" i="1"/>
  <c r="R2454" i="1" s="1"/>
  <c r="K2455" i="1"/>
  <c r="R2455" i="1" s="1"/>
  <c r="K2456" i="1"/>
  <c r="R2456" i="1" s="1"/>
  <c r="K2457" i="1"/>
  <c r="R2457" i="1" s="1"/>
  <c r="K2458" i="1"/>
  <c r="R2458" i="1" s="1"/>
  <c r="K2459" i="1"/>
  <c r="R2459" i="1" s="1"/>
  <c r="K2460" i="1"/>
  <c r="R2460" i="1" s="1"/>
  <c r="K2461" i="1"/>
  <c r="R2461" i="1" s="1"/>
  <c r="K2462" i="1"/>
  <c r="R2462" i="1" s="1"/>
  <c r="K2463" i="1"/>
  <c r="R2463" i="1" s="1"/>
  <c r="K2464" i="1"/>
  <c r="R2464" i="1" s="1"/>
  <c r="K2465" i="1"/>
  <c r="R2465" i="1" s="1"/>
  <c r="K2466" i="1"/>
  <c r="R2466" i="1" s="1"/>
  <c r="K2467" i="1"/>
  <c r="R2467" i="1" s="1"/>
  <c r="K2468" i="1"/>
  <c r="R2468" i="1" s="1"/>
  <c r="K2469" i="1"/>
  <c r="R2469" i="1" s="1"/>
  <c r="K2470" i="1"/>
  <c r="R2470" i="1" s="1"/>
  <c r="K2471" i="1"/>
  <c r="R2471" i="1" s="1"/>
  <c r="K2472" i="1"/>
  <c r="R2472" i="1" s="1"/>
  <c r="K2473" i="1"/>
  <c r="R2473" i="1" s="1"/>
  <c r="K2474" i="1"/>
  <c r="R2474" i="1" s="1"/>
  <c r="K2475" i="1"/>
  <c r="R2475" i="1" s="1"/>
  <c r="K2476" i="1"/>
  <c r="R2476" i="1" s="1"/>
  <c r="K2477" i="1"/>
  <c r="R2477" i="1" s="1"/>
  <c r="K2478" i="1"/>
  <c r="R2478" i="1" s="1"/>
  <c r="K2479" i="1"/>
  <c r="R2479" i="1" s="1"/>
  <c r="K2480" i="1"/>
  <c r="R2480" i="1" s="1"/>
  <c r="K2481" i="1"/>
  <c r="R2481" i="1" s="1"/>
  <c r="K2482" i="1"/>
  <c r="R2482" i="1" s="1"/>
  <c r="K2483" i="1"/>
  <c r="R2483" i="1" s="1"/>
  <c r="K2484" i="1"/>
  <c r="R2484" i="1" s="1"/>
  <c r="K2485" i="1"/>
  <c r="R2485" i="1" s="1"/>
  <c r="K2486" i="1"/>
  <c r="R2486" i="1" s="1"/>
  <c r="K2487" i="1"/>
  <c r="R2487" i="1" s="1"/>
  <c r="K2488" i="1"/>
  <c r="R2488" i="1" s="1"/>
  <c r="K2489" i="1"/>
  <c r="R2489" i="1" s="1"/>
  <c r="K2490" i="1"/>
  <c r="R2490" i="1" s="1"/>
  <c r="K2491" i="1"/>
  <c r="R2491" i="1" s="1"/>
  <c r="K2492" i="1"/>
  <c r="R2492" i="1" s="1"/>
  <c r="K2493" i="1"/>
  <c r="R2493" i="1" s="1"/>
  <c r="K2494" i="1"/>
  <c r="R2494" i="1" s="1"/>
  <c r="K2495" i="1"/>
  <c r="R2495" i="1" s="1"/>
  <c r="K2496" i="1"/>
  <c r="R2496" i="1" s="1"/>
  <c r="K2497" i="1"/>
  <c r="R2497" i="1" s="1"/>
  <c r="K2498" i="1"/>
  <c r="R2498" i="1" s="1"/>
  <c r="K2499" i="1"/>
  <c r="R2499" i="1" s="1"/>
  <c r="K2500" i="1"/>
  <c r="R2500" i="1" s="1"/>
  <c r="K2501" i="1"/>
  <c r="R2501" i="1" s="1"/>
  <c r="K2502" i="1"/>
  <c r="R2502" i="1" s="1"/>
  <c r="K2503" i="1"/>
  <c r="R2503" i="1" s="1"/>
  <c r="K2504" i="1"/>
  <c r="R2504" i="1" s="1"/>
  <c r="K2505" i="1"/>
  <c r="R2505" i="1" s="1"/>
  <c r="K2506" i="1"/>
  <c r="R2506" i="1" s="1"/>
  <c r="K2507" i="1"/>
  <c r="R2507" i="1" s="1"/>
  <c r="K2508" i="1"/>
  <c r="R2508" i="1" s="1"/>
  <c r="K2509" i="1"/>
  <c r="R2509" i="1" s="1"/>
  <c r="K2510" i="1"/>
  <c r="R2510" i="1" s="1"/>
  <c r="K2511" i="1"/>
  <c r="R2511" i="1" s="1"/>
  <c r="K2512" i="1"/>
  <c r="R2512" i="1" s="1"/>
  <c r="K2513" i="1"/>
  <c r="R2513" i="1" s="1"/>
  <c r="K2514" i="1"/>
  <c r="R2514" i="1" s="1"/>
  <c r="K2515" i="1"/>
  <c r="R2515" i="1" s="1"/>
  <c r="K2516" i="1"/>
  <c r="R2516" i="1" s="1"/>
  <c r="K2517" i="1"/>
  <c r="R2517" i="1" s="1"/>
  <c r="K2518" i="1"/>
  <c r="R2518" i="1" s="1"/>
  <c r="K2519" i="1"/>
  <c r="R2519" i="1" s="1"/>
  <c r="K2520" i="1"/>
  <c r="R2520" i="1" s="1"/>
  <c r="K2521" i="1"/>
  <c r="R2521" i="1" s="1"/>
  <c r="K2522" i="1"/>
  <c r="R2522" i="1" s="1"/>
  <c r="K2523" i="1"/>
  <c r="R2523" i="1" s="1"/>
  <c r="K2524" i="1"/>
  <c r="R2524" i="1" s="1"/>
  <c r="K2525" i="1"/>
  <c r="R2525" i="1" s="1"/>
  <c r="K2526" i="1"/>
  <c r="R2526" i="1" s="1"/>
  <c r="K2527" i="1"/>
  <c r="R2527" i="1" s="1"/>
  <c r="K2528" i="1"/>
  <c r="R2528" i="1" s="1"/>
  <c r="K2529" i="1"/>
  <c r="R2529" i="1" s="1"/>
  <c r="K2530" i="1"/>
  <c r="R2530" i="1" s="1"/>
  <c r="K2531" i="1"/>
  <c r="R2531" i="1" s="1"/>
  <c r="K2532" i="1"/>
  <c r="R2532" i="1" s="1"/>
  <c r="K2533" i="1"/>
  <c r="R2533" i="1" s="1"/>
  <c r="K2534" i="1"/>
  <c r="R2534" i="1" s="1"/>
  <c r="K2535" i="1"/>
  <c r="R2535" i="1" s="1"/>
  <c r="K2536" i="1"/>
  <c r="R2536" i="1" s="1"/>
  <c r="K2537" i="1"/>
  <c r="R2537" i="1" s="1"/>
  <c r="K2538" i="1"/>
  <c r="R2538" i="1" s="1"/>
  <c r="K2539" i="1"/>
  <c r="R2539" i="1" s="1"/>
  <c r="K2540" i="1"/>
  <c r="R2540" i="1" s="1"/>
  <c r="K2541" i="1"/>
  <c r="R2541" i="1" s="1"/>
  <c r="K2542" i="1"/>
  <c r="R2542" i="1" s="1"/>
  <c r="K2543" i="1"/>
  <c r="R2543" i="1" s="1"/>
  <c r="K2544" i="1"/>
  <c r="R2544" i="1" s="1"/>
  <c r="K2545" i="1"/>
  <c r="R2545" i="1" s="1"/>
  <c r="K2546" i="1"/>
  <c r="R2546" i="1" s="1"/>
  <c r="K2547" i="1"/>
  <c r="R2547" i="1" s="1"/>
  <c r="K2548" i="1"/>
  <c r="R2548" i="1" s="1"/>
  <c r="K2549" i="1"/>
  <c r="R2549" i="1" s="1"/>
  <c r="K2550" i="1"/>
  <c r="R2550" i="1" s="1"/>
  <c r="K2551" i="1"/>
  <c r="R2551" i="1" s="1"/>
  <c r="K2552" i="1"/>
  <c r="R2552" i="1" s="1"/>
  <c r="K2553" i="1"/>
  <c r="R2553" i="1" s="1"/>
  <c r="K2554" i="1"/>
  <c r="R2554" i="1" s="1"/>
  <c r="K2555" i="1"/>
  <c r="R2555" i="1" s="1"/>
  <c r="K2556" i="1"/>
  <c r="R2556" i="1" s="1"/>
  <c r="K2557" i="1"/>
  <c r="R2557" i="1" s="1"/>
  <c r="K2558" i="1"/>
  <c r="R2558" i="1" s="1"/>
  <c r="K2559" i="1"/>
  <c r="R2559" i="1" s="1"/>
  <c r="K2560" i="1"/>
  <c r="R2560" i="1" s="1"/>
  <c r="K2561" i="1"/>
  <c r="R2561" i="1" s="1"/>
  <c r="K2562" i="1"/>
  <c r="R2562" i="1" s="1"/>
  <c r="K2563" i="1"/>
  <c r="R2563" i="1" s="1"/>
  <c r="K2564" i="1"/>
  <c r="R2564" i="1" s="1"/>
  <c r="K2565" i="1"/>
  <c r="R2565" i="1" s="1"/>
  <c r="K2566" i="1"/>
  <c r="R2566" i="1" s="1"/>
  <c r="K2567" i="1"/>
  <c r="R2567" i="1" s="1"/>
  <c r="K2568" i="1"/>
  <c r="R2568" i="1" s="1"/>
  <c r="K2569" i="1"/>
  <c r="R2569" i="1" s="1"/>
  <c r="K2570" i="1"/>
  <c r="R2570" i="1" s="1"/>
  <c r="K2571" i="1"/>
  <c r="R2571" i="1" s="1"/>
  <c r="K2572" i="1"/>
  <c r="R2572" i="1" s="1"/>
  <c r="K2573" i="1"/>
  <c r="R2573" i="1" s="1"/>
  <c r="K2574" i="1"/>
  <c r="R2574" i="1" s="1"/>
  <c r="K2575" i="1"/>
  <c r="R2575" i="1" s="1"/>
  <c r="K2576" i="1"/>
  <c r="R2576" i="1" s="1"/>
  <c r="K2577" i="1"/>
  <c r="R2577" i="1" s="1"/>
  <c r="K2578" i="1"/>
  <c r="R2578" i="1" s="1"/>
  <c r="K2579" i="1"/>
  <c r="R2579" i="1" s="1"/>
  <c r="K2580" i="1"/>
  <c r="R2580" i="1" s="1"/>
  <c r="K2581" i="1"/>
  <c r="R2581" i="1" s="1"/>
  <c r="K2582" i="1"/>
  <c r="R2582" i="1" s="1"/>
  <c r="K2583" i="1"/>
  <c r="R2583" i="1" s="1"/>
  <c r="K2584" i="1"/>
  <c r="R2584" i="1" s="1"/>
  <c r="K2585" i="1"/>
  <c r="R2585" i="1" s="1"/>
  <c r="K2586" i="1"/>
  <c r="R2586" i="1" s="1"/>
  <c r="K2587" i="1"/>
  <c r="R2587" i="1" s="1"/>
  <c r="K2588" i="1"/>
  <c r="R2588" i="1" s="1"/>
  <c r="K2589" i="1"/>
  <c r="R2589" i="1" s="1"/>
  <c r="K2590" i="1"/>
  <c r="R2590" i="1" s="1"/>
  <c r="K2591" i="1"/>
  <c r="R2591" i="1" s="1"/>
  <c r="K2592" i="1"/>
  <c r="R2592" i="1" s="1"/>
  <c r="K2593" i="1"/>
  <c r="R2593" i="1" s="1"/>
  <c r="K2594" i="1"/>
  <c r="R2594" i="1" s="1"/>
  <c r="K2595" i="1"/>
  <c r="R2595" i="1" s="1"/>
  <c r="K2596" i="1"/>
  <c r="R2596" i="1" s="1"/>
  <c r="K2597" i="1"/>
  <c r="R2597" i="1" s="1"/>
  <c r="K2598" i="1"/>
  <c r="R2598" i="1" s="1"/>
  <c r="K2599" i="1"/>
  <c r="R2599" i="1" s="1"/>
  <c r="K2600" i="1"/>
  <c r="R2600" i="1" s="1"/>
  <c r="K2601" i="1"/>
  <c r="R2601" i="1" s="1"/>
  <c r="K2602" i="1"/>
  <c r="R2602" i="1" s="1"/>
  <c r="K2603" i="1"/>
  <c r="R2603" i="1" s="1"/>
  <c r="K2604" i="1"/>
  <c r="R2604" i="1" s="1"/>
  <c r="K2605" i="1"/>
  <c r="R2605" i="1" s="1"/>
  <c r="K2606" i="1"/>
  <c r="R2606" i="1" s="1"/>
  <c r="K2607" i="1"/>
  <c r="R2607" i="1" s="1"/>
  <c r="K2608" i="1"/>
  <c r="R2608" i="1" s="1"/>
  <c r="K2609" i="1"/>
  <c r="R2609" i="1" s="1"/>
  <c r="K2610" i="1"/>
  <c r="R2610" i="1" s="1"/>
  <c r="K2611" i="1"/>
  <c r="R2611" i="1" s="1"/>
  <c r="K2612" i="1"/>
  <c r="R2612" i="1" s="1"/>
  <c r="K2613" i="1"/>
  <c r="R2613" i="1" s="1"/>
  <c r="K2614" i="1"/>
  <c r="R2614" i="1" s="1"/>
  <c r="K2615" i="1"/>
  <c r="R2615" i="1" s="1"/>
  <c r="K2616" i="1"/>
  <c r="R2616" i="1" s="1"/>
  <c r="K2617" i="1"/>
  <c r="R2617" i="1" s="1"/>
  <c r="K2618" i="1"/>
  <c r="R2618" i="1" s="1"/>
  <c r="K2619" i="1"/>
  <c r="R2619" i="1" s="1"/>
  <c r="K2620" i="1"/>
  <c r="R2620" i="1" s="1"/>
  <c r="K2621" i="1"/>
  <c r="R2621" i="1" s="1"/>
  <c r="K2622" i="1"/>
  <c r="R2622" i="1" s="1"/>
  <c r="K2623" i="1"/>
  <c r="R2623" i="1" s="1"/>
  <c r="K2624" i="1"/>
  <c r="R2624" i="1" s="1"/>
  <c r="K2625" i="1"/>
  <c r="R2625" i="1" s="1"/>
  <c r="K2626" i="1"/>
  <c r="R2626" i="1" s="1"/>
  <c r="K2627" i="1"/>
  <c r="R2627" i="1" s="1"/>
  <c r="K2628" i="1"/>
  <c r="R2628" i="1" s="1"/>
  <c r="K2629" i="1"/>
  <c r="R2629" i="1" s="1"/>
  <c r="K2630" i="1"/>
  <c r="R2630" i="1" s="1"/>
  <c r="K2631" i="1"/>
  <c r="R2631" i="1" s="1"/>
  <c r="K2632" i="1"/>
  <c r="R2632" i="1" s="1"/>
  <c r="K2633" i="1"/>
  <c r="R2633" i="1" s="1"/>
  <c r="K2634" i="1"/>
  <c r="R2634" i="1" s="1"/>
  <c r="K2635" i="1"/>
  <c r="R2635" i="1" s="1"/>
  <c r="K2636" i="1"/>
  <c r="R2636" i="1" s="1"/>
  <c r="K2637" i="1"/>
  <c r="R2637" i="1" s="1"/>
  <c r="K2638" i="1"/>
  <c r="R2638" i="1" s="1"/>
  <c r="K2639" i="1"/>
  <c r="R2639" i="1" s="1"/>
  <c r="K2640" i="1"/>
  <c r="R2640" i="1" s="1"/>
  <c r="K2641" i="1"/>
  <c r="R2641" i="1" s="1"/>
  <c r="K2642" i="1"/>
  <c r="R2642" i="1" s="1"/>
  <c r="K2643" i="1"/>
  <c r="R2643" i="1" s="1"/>
  <c r="K2644" i="1"/>
  <c r="R2644" i="1" s="1"/>
  <c r="K2645" i="1"/>
  <c r="R2645" i="1" s="1"/>
  <c r="K2646" i="1"/>
  <c r="R2646" i="1" s="1"/>
  <c r="K2647" i="1"/>
  <c r="R2647" i="1" s="1"/>
  <c r="K2648" i="1"/>
  <c r="R2648" i="1" s="1"/>
  <c r="K2649" i="1"/>
  <c r="R2649" i="1" s="1"/>
  <c r="K2650" i="1"/>
  <c r="R2650" i="1" s="1"/>
  <c r="K2651" i="1"/>
  <c r="R2651" i="1" s="1"/>
  <c r="K2652" i="1"/>
  <c r="R2652" i="1" s="1"/>
  <c r="K2653" i="1"/>
  <c r="R2653" i="1" s="1"/>
  <c r="K2654" i="1"/>
  <c r="R2654" i="1" s="1"/>
  <c r="K2655" i="1"/>
  <c r="R2655" i="1" s="1"/>
  <c r="K2656" i="1"/>
  <c r="R2656" i="1" s="1"/>
  <c r="K2657" i="1"/>
  <c r="R2657" i="1" s="1"/>
  <c r="K2658" i="1"/>
  <c r="R2658" i="1" s="1"/>
  <c r="K2659" i="1"/>
  <c r="R2659" i="1" s="1"/>
  <c r="K2660" i="1"/>
  <c r="R2660" i="1" s="1"/>
  <c r="K2661" i="1"/>
  <c r="R2661" i="1" s="1"/>
  <c r="K2662" i="1"/>
  <c r="R2662" i="1" s="1"/>
  <c r="K2663" i="1"/>
  <c r="R2663" i="1" s="1"/>
  <c r="K2664" i="1"/>
  <c r="R2664" i="1" s="1"/>
  <c r="K2665" i="1"/>
  <c r="R2665" i="1" s="1"/>
  <c r="K2666" i="1"/>
  <c r="R2666" i="1" s="1"/>
  <c r="K2667" i="1"/>
  <c r="R2667" i="1" s="1"/>
  <c r="K2668" i="1"/>
  <c r="R2668" i="1" s="1"/>
  <c r="K2669" i="1"/>
  <c r="R2669" i="1" s="1"/>
  <c r="K2670" i="1"/>
  <c r="R2670" i="1" s="1"/>
  <c r="K2671" i="1"/>
  <c r="R2671" i="1" s="1"/>
  <c r="K2672" i="1"/>
  <c r="R2672" i="1" s="1"/>
  <c r="K2673" i="1"/>
  <c r="R2673" i="1" s="1"/>
  <c r="K2674" i="1"/>
  <c r="R2674" i="1" s="1"/>
  <c r="K2675" i="1"/>
  <c r="R2675" i="1" s="1"/>
  <c r="K2676" i="1"/>
  <c r="R2676" i="1" s="1"/>
  <c r="K2677" i="1"/>
  <c r="R2677" i="1" s="1"/>
  <c r="K2678" i="1"/>
  <c r="R2678" i="1" s="1"/>
  <c r="K2679" i="1"/>
  <c r="R2679" i="1" s="1"/>
  <c r="K2680" i="1"/>
  <c r="R2680" i="1" s="1"/>
  <c r="K2681" i="1"/>
  <c r="R2681" i="1" s="1"/>
  <c r="K2682" i="1"/>
  <c r="R2682" i="1" s="1"/>
  <c r="K2683" i="1"/>
  <c r="R2683" i="1" s="1"/>
  <c r="K2684" i="1"/>
  <c r="R2684" i="1" s="1"/>
  <c r="K2685" i="1"/>
  <c r="R2685" i="1" s="1"/>
  <c r="K2686" i="1"/>
  <c r="R2686" i="1" s="1"/>
  <c r="K2687" i="1"/>
  <c r="R2687" i="1" s="1"/>
  <c r="K2688" i="1"/>
  <c r="R2688" i="1" s="1"/>
  <c r="K2689" i="1"/>
  <c r="R2689" i="1" s="1"/>
  <c r="K2690" i="1"/>
  <c r="R2690" i="1" s="1"/>
  <c r="K2691" i="1"/>
  <c r="R2691" i="1" s="1"/>
  <c r="K2692" i="1"/>
  <c r="R2692" i="1" s="1"/>
  <c r="K2693" i="1"/>
  <c r="R2693" i="1" s="1"/>
  <c r="K2694" i="1"/>
  <c r="R2694" i="1" s="1"/>
  <c r="K2695" i="1"/>
  <c r="R2695" i="1" s="1"/>
  <c r="K2696" i="1"/>
  <c r="R2696" i="1" s="1"/>
  <c r="K2697" i="1"/>
  <c r="R2697" i="1" s="1"/>
  <c r="K2698" i="1"/>
  <c r="R2698" i="1" s="1"/>
  <c r="K2699" i="1"/>
  <c r="R2699" i="1" s="1"/>
  <c r="K2700" i="1"/>
  <c r="R2700" i="1" s="1"/>
  <c r="K2701" i="1"/>
  <c r="R2701" i="1" s="1"/>
  <c r="K2702" i="1"/>
  <c r="R2702" i="1" s="1"/>
  <c r="K2703" i="1"/>
  <c r="R2703" i="1" s="1"/>
  <c r="K2704" i="1"/>
  <c r="R2704" i="1" s="1"/>
  <c r="K2705" i="1"/>
  <c r="R2705" i="1" s="1"/>
  <c r="K2706" i="1"/>
  <c r="R2706" i="1" s="1"/>
  <c r="K2707" i="1"/>
  <c r="R2707" i="1" s="1"/>
  <c r="K2708" i="1"/>
  <c r="R2708" i="1" s="1"/>
  <c r="K2709" i="1"/>
  <c r="R2709" i="1" s="1"/>
  <c r="K2710" i="1"/>
  <c r="R2710" i="1" s="1"/>
  <c r="K2711" i="1"/>
  <c r="R2711" i="1" s="1"/>
  <c r="K2712" i="1"/>
  <c r="R2712" i="1" s="1"/>
  <c r="K2713" i="1"/>
  <c r="R2713" i="1" s="1"/>
  <c r="K2714" i="1"/>
  <c r="R2714" i="1" s="1"/>
  <c r="K2715" i="1"/>
  <c r="R2715" i="1" s="1"/>
  <c r="K2716" i="1"/>
  <c r="R2716" i="1" s="1"/>
  <c r="K2717" i="1"/>
  <c r="R2717" i="1" s="1"/>
  <c r="K2718" i="1"/>
  <c r="R2718" i="1" s="1"/>
  <c r="K2719" i="1"/>
  <c r="R2719" i="1" s="1"/>
  <c r="K2720" i="1"/>
  <c r="R2720" i="1" s="1"/>
  <c r="K2721" i="1"/>
  <c r="R2721" i="1" s="1"/>
  <c r="K2722" i="1"/>
  <c r="R2722" i="1" s="1"/>
  <c r="K2723" i="1"/>
  <c r="R2723" i="1" s="1"/>
  <c r="K2724" i="1"/>
  <c r="R2724" i="1" s="1"/>
  <c r="K2725" i="1"/>
  <c r="R2725" i="1" s="1"/>
  <c r="K2726" i="1"/>
  <c r="R2726" i="1" s="1"/>
  <c r="K2727" i="1"/>
  <c r="R2727" i="1" s="1"/>
  <c r="K2728" i="1"/>
  <c r="R2728" i="1" s="1"/>
  <c r="K2729" i="1"/>
  <c r="R2729" i="1" s="1"/>
  <c r="K2730" i="1"/>
  <c r="R2730" i="1" s="1"/>
  <c r="K2731" i="1"/>
  <c r="R2731" i="1" s="1"/>
  <c r="K2732" i="1"/>
  <c r="R2732" i="1" s="1"/>
  <c r="K2733" i="1"/>
  <c r="R2733" i="1" s="1"/>
  <c r="K2734" i="1"/>
  <c r="R2734" i="1" s="1"/>
  <c r="K2735" i="1"/>
  <c r="R2735" i="1" s="1"/>
  <c r="K2736" i="1"/>
  <c r="R2736" i="1" s="1"/>
  <c r="K2737" i="1"/>
  <c r="R2737" i="1" s="1"/>
  <c r="K2738" i="1"/>
  <c r="R2738" i="1" s="1"/>
  <c r="K2739" i="1"/>
  <c r="R2739" i="1" s="1"/>
  <c r="K2740" i="1"/>
  <c r="R2740" i="1" s="1"/>
  <c r="K2741" i="1"/>
  <c r="R2741" i="1" s="1"/>
  <c r="K2742" i="1"/>
  <c r="R2742" i="1" s="1"/>
  <c r="K2743" i="1"/>
  <c r="R2743" i="1" s="1"/>
  <c r="K2744" i="1"/>
  <c r="R2744" i="1" s="1"/>
  <c r="K2745" i="1"/>
  <c r="R2745" i="1" s="1"/>
  <c r="K2746" i="1"/>
  <c r="R2746" i="1" s="1"/>
  <c r="K2747" i="1"/>
  <c r="R2747" i="1" s="1"/>
  <c r="K2748" i="1"/>
  <c r="R2748" i="1" s="1"/>
  <c r="K2749" i="1"/>
  <c r="R2749" i="1" s="1"/>
  <c r="K2750" i="1"/>
  <c r="R2750" i="1" s="1"/>
  <c r="K2751" i="1"/>
  <c r="R2751" i="1" s="1"/>
  <c r="K2752" i="1"/>
  <c r="R2752" i="1" s="1"/>
  <c r="K2753" i="1"/>
  <c r="R2753" i="1" s="1"/>
  <c r="K2754" i="1"/>
  <c r="R2754" i="1" s="1"/>
  <c r="K2755" i="1"/>
  <c r="R2755" i="1" s="1"/>
  <c r="K2756" i="1"/>
  <c r="R2756" i="1" s="1"/>
  <c r="K2757" i="1"/>
  <c r="R2757" i="1" s="1"/>
  <c r="K2758" i="1"/>
  <c r="R2758" i="1" s="1"/>
  <c r="K2759" i="1"/>
  <c r="R2759" i="1" s="1"/>
  <c r="K2760" i="1"/>
  <c r="R2760" i="1" s="1"/>
  <c r="K2761" i="1"/>
  <c r="R2761" i="1" s="1"/>
  <c r="K2762" i="1"/>
  <c r="R2762" i="1" s="1"/>
  <c r="K2763" i="1"/>
  <c r="R2763" i="1" s="1"/>
  <c r="K2764" i="1"/>
  <c r="R2764" i="1" s="1"/>
  <c r="K2765" i="1"/>
  <c r="R2765" i="1" s="1"/>
  <c r="K2766" i="1"/>
  <c r="R2766" i="1" s="1"/>
  <c r="K2767" i="1"/>
  <c r="R2767" i="1" s="1"/>
  <c r="K2768" i="1"/>
  <c r="R2768" i="1" s="1"/>
  <c r="K2769" i="1"/>
  <c r="R2769" i="1" s="1"/>
  <c r="K2770" i="1"/>
  <c r="R2770" i="1" s="1"/>
  <c r="K2771" i="1"/>
  <c r="R2771" i="1" s="1"/>
  <c r="K2772" i="1"/>
  <c r="R2772" i="1" s="1"/>
  <c r="K2773" i="1"/>
  <c r="R2773" i="1" s="1"/>
  <c r="K2774" i="1"/>
  <c r="R2774" i="1" s="1"/>
  <c r="K2775" i="1"/>
  <c r="R2775" i="1" s="1"/>
  <c r="K2776" i="1"/>
  <c r="R2776" i="1" s="1"/>
  <c r="K2777" i="1"/>
  <c r="R2777" i="1" s="1"/>
  <c r="K2778" i="1"/>
  <c r="R2778" i="1" s="1"/>
  <c r="K2779" i="1"/>
  <c r="R2779" i="1" s="1"/>
  <c r="K2780" i="1"/>
  <c r="R2780" i="1" s="1"/>
  <c r="K2781" i="1"/>
  <c r="R2781" i="1" s="1"/>
  <c r="K2782" i="1"/>
  <c r="R2782" i="1" s="1"/>
  <c r="K2783" i="1"/>
  <c r="R2783" i="1" s="1"/>
  <c r="K2784" i="1"/>
  <c r="R2784" i="1" s="1"/>
  <c r="K2785" i="1"/>
  <c r="R2785" i="1" s="1"/>
  <c r="K2786" i="1"/>
  <c r="R2786" i="1" s="1"/>
  <c r="K2787" i="1"/>
  <c r="R2787" i="1" s="1"/>
  <c r="K2788" i="1"/>
  <c r="R2788" i="1" s="1"/>
  <c r="K2789" i="1"/>
  <c r="R2789" i="1" s="1"/>
  <c r="K2790" i="1"/>
  <c r="R2790" i="1" s="1"/>
  <c r="K2791" i="1"/>
  <c r="R2791" i="1" s="1"/>
  <c r="K2792" i="1"/>
  <c r="R2792" i="1" s="1"/>
  <c r="K2793" i="1"/>
  <c r="R2793" i="1" s="1"/>
  <c r="K2794" i="1"/>
  <c r="R2794" i="1" s="1"/>
  <c r="K2795" i="1"/>
  <c r="R2795" i="1" s="1"/>
  <c r="K2796" i="1"/>
  <c r="R2796" i="1" s="1"/>
  <c r="K2797" i="1"/>
  <c r="R2797" i="1" s="1"/>
  <c r="K2798" i="1"/>
  <c r="R2798" i="1" s="1"/>
  <c r="K2799" i="1"/>
  <c r="R2799" i="1" s="1"/>
  <c r="K2800" i="1"/>
  <c r="R2800" i="1" s="1"/>
  <c r="K2801" i="1"/>
  <c r="R2801" i="1" s="1"/>
  <c r="K2802" i="1"/>
  <c r="R2802" i="1" s="1"/>
  <c r="K2803" i="1"/>
  <c r="R2803" i="1" s="1"/>
  <c r="K2804" i="1"/>
  <c r="R2804" i="1" s="1"/>
  <c r="K2805" i="1"/>
  <c r="R2805" i="1" s="1"/>
  <c r="K2806" i="1"/>
  <c r="R2806" i="1" s="1"/>
  <c r="K2807" i="1"/>
  <c r="R2807" i="1" s="1"/>
  <c r="K2808" i="1"/>
  <c r="R2808" i="1" s="1"/>
  <c r="K2809" i="1"/>
  <c r="R2809" i="1" s="1"/>
  <c r="K2810" i="1"/>
  <c r="R2810" i="1" s="1"/>
  <c r="K2811" i="1"/>
  <c r="R2811" i="1" s="1"/>
  <c r="K2812" i="1"/>
  <c r="R2812" i="1" s="1"/>
  <c r="K2813" i="1"/>
  <c r="R2813" i="1" s="1"/>
  <c r="K2814" i="1"/>
  <c r="R2814" i="1" s="1"/>
  <c r="K2815" i="1"/>
  <c r="R2815" i="1" s="1"/>
  <c r="K2816" i="1"/>
  <c r="R2816" i="1" s="1"/>
  <c r="K2817" i="1"/>
  <c r="R2817" i="1" s="1"/>
  <c r="K2818" i="1"/>
  <c r="R2818" i="1" s="1"/>
  <c r="K2819" i="1"/>
  <c r="R2819" i="1" s="1"/>
  <c r="K2820" i="1"/>
  <c r="R2820" i="1" s="1"/>
  <c r="K2821" i="1"/>
  <c r="R2821" i="1" s="1"/>
  <c r="K2822" i="1"/>
  <c r="R2822" i="1" s="1"/>
  <c r="K2823" i="1"/>
  <c r="R2823" i="1" s="1"/>
  <c r="K2824" i="1"/>
  <c r="R2824" i="1" s="1"/>
  <c r="K2825" i="1"/>
  <c r="R2825" i="1" s="1"/>
  <c r="K2826" i="1"/>
  <c r="R2826" i="1" s="1"/>
  <c r="K2827" i="1"/>
  <c r="R2827" i="1" s="1"/>
  <c r="K2828" i="1"/>
  <c r="R2828" i="1" s="1"/>
  <c r="K2829" i="1"/>
  <c r="R2829" i="1" s="1"/>
  <c r="K2830" i="1"/>
  <c r="R2830" i="1" s="1"/>
  <c r="K2831" i="1"/>
  <c r="R2831" i="1" s="1"/>
  <c r="K2832" i="1"/>
  <c r="R2832" i="1" s="1"/>
  <c r="K2833" i="1"/>
  <c r="R2833" i="1" s="1"/>
  <c r="K2834" i="1"/>
  <c r="R2834" i="1" s="1"/>
  <c r="K2835" i="1"/>
  <c r="R2835" i="1" s="1"/>
  <c r="K2836" i="1"/>
  <c r="R2836" i="1" s="1"/>
  <c r="K2837" i="1"/>
  <c r="R2837" i="1" s="1"/>
  <c r="K2838" i="1"/>
  <c r="R2838" i="1" s="1"/>
  <c r="K2839" i="1"/>
  <c r="R2839" i="1" s="1"/>
  <c r="K2840" i="1"/>
  <c r="R2840" i="1" s="1"/>
  <c r="K2841" i="1"/>
  <c r="R2841" i="1" s="1"/>
  <c r="K2842" i="1"/>
  <c r="R2842" i="1" s="1"/>
  <c r="K2843" i="1"/>
  <c r="R2843" i="1" s="1"/>
  <c r="K2844" i="1"/>
  <c r="R2844" i="1" s="1"/>
  <c r="K2845" i="1"/>
  <c r="R2845" i="1" s="1"/>
  <c r="K2846" i="1"/>
  <c r="R2846" i="1" s="1"/>
  <c r="K2847" i="1"/>
  <c r="R2847" i="1" s="1"/>
  <c r="K2848" i="1"/>
  <c r="R2848" i="1" s="1"/>
  <c r="K2849" i="1"/>
  <c r="R2849" i="1" s="1"/>
  <c r="K2850" i="1"/>
  <c r="R2850" i="1" s="1"/>
  <c r="K2851" i="1"/>
  <c r="R2851" i="1" s="1"/>
  <c r="K2852" i="1"/>
  <c r="R2852" i="1" s="1"/>
  <c r="K2853" i="1"/>
  <c r="R2853" i="1" s="1"/>
  <c r="K2854" i="1"/>
  <c r="R2854" i="1" s="1"/>
  <c r="K2855" i="1"/>
  <c r="R2855" i="1" s="1"/>
  <c r="K2856" i="1"/>
  <c r="R2856" i="1" s="1"/>
  <c r="K2857" i="1"/>
  <c r="R2857" i="1" s="1"/>
  <c r="K2858" i="1"/>
  <c r="R2858" i="1" s="1"/>
  <c r="K2859" i="1"/>
  <c r="R2859" i="1" s="1"/>
  <c r="K2860" i="1"/>
  <c r="R2860" i="1" s="1"/>
  <c r="K2861" i="1"/>
  <c r="R2861" i="1" s="1"/>
  <c r="K2862" i="1"/>
  <c r="R2862" i="1" s="1"/>
  <c r="K2863" i="1"/>
  <c r="R2863" i="1" s="1"/>
  <c r="K2864" i="1"/>
  <c r="R2864" i="1" s="1"/>
  <c r="K2865" i="1"/>
  <c r="R2865" i="1" s="1"/>
  <c r="K2866" i="1"/>
  <c r="R2866" i="1" s="1"/>
  <c r="K2867" i="1"/>
  <c r="R2867" i="1" s="1"/>
  <c r="K2868" i="1"/>
  <c r="R2868" i="1" s="1"/>
  <c r="K2869" i="1"/>
  <c r="R2869" i="1" s="1"/>
  <c r="K2870" i="1"/>
  <c r="R2870" i="1" s="1"/>
  <c r="K2871" i="1"/>
  <c r="R2871" i="1" s="1"/>
  <c r="K2872" i="1"/>
  <c r="R2872" i="1" s="1"/>
  <c r="K2873" i="1"/>
  <c r="R2873" i="1" s="1"/>
  <c r="K2874" i="1"/>
  <c r="R2874" i="1" s="1"/>
  <c r="K2875" i="1"/>
  <c r="R2875" i="1" s="1"/>
  <c r="K2876" i="1"/>
  <c r="R2876" i="1" s="1"/>
  <c r="K2877" i="1"/>
  <c r="R2877" i="1" s="1"/>
  <c r="K2878" i="1"/>
  <c r="R2878" i="1" s="1"/>
  <c r="K2879" i="1"/>
  <c r="R2879" i="1" s="1"/>
  <c r="K2880" i="1"/>
  <c r="R2880" i="1" s="1"/>
  <c r="K2881" i="1"/>
  <c r="R2881" i="1" s="1"/>
  <c r="K2882" i="1"/>
  <c r="R2882" i="1" s="1"/>
  <c r="K2883" i="1"/>
  <c r="R2883" i="1" s="1"/>
  <c r="K2884" i="1"/>
  <c r="R2884" i="1" s="1"/>
  <c r="K2885" i="1"/>
  <c r="R2885" i="1" s="1"/>
  <c r="K2886" i="1"/>
  <c r="R2886" i="1" s="1"/>
  <c r="K2887" i="1"/>
  <c r="R2887" i="1" s="1"/>
  <c r="K2888" i="1"/>
  <c r="R2888" i="1" s="1"/>
  <c r="K2889" i="1"/>
  <c r="R2889" i="1" s="1"/>
  <c r="K2890" i="1"/>
  <c r="R2890" i="1" s="1"/>
  <c r="K2891" i="1"/>
  <c r="R2891" i="1" s="1"/>
  <c r="K2892" i="1"/>
  <c r="R2892" i="1" s="1"/>
  <c r="K2893" i="1"/>
  <c r="R2893" i="1" s="1"/>
  <c r="K2894" i="1"/>
  <c r="R2894" i="1" s="1"/>
  <c r="K2895" i="1"/>
  <c r="R2895" i="1" s="1"/>
  <c r="K2896" i="1"/>
  <c r="R2896" i="1" s="1"/>
  <c r="K2897" i="1"/>
  <c r="R2897" i="1" s="1"/>
  <c r="K2898" i="1"/>
  <c r="R2898" i="1" s="1"/>
  <c r="K2899" i="1"/>
  <c r="R2899" i="1" s="1"/>
  <c r="K2900" i="1"/>
  <c r="R2900" i="1" s="1"/>
  <c r="K2901" i="1"/>
  <c r="R2901" i="1" s="1"/>
  <c r="K2902" i="1"/>
  <c r="R2902" i="1" s="1"/>
  <c r="K2903" i="1"/>
  <c r="R2903" i="1" s="1"/>
  <c r="K2904" i="1"/>
  <c r="R2904" i="1" s="1"/>
  <c r="K2905" i="1"/>
  <c r="R2905" i="1" s="1"/>
  <c r="K2906" i="1"/>
  <c r="R2906" i="1" s="1"/>
  <c r="K2907" i="1"/>
  <c r="R2907" i="1" s="1"/>
  <c r="K2908" i="1"/>
  <c r="R2908" i="1" s="1"/>
  <c r="K2909" i="1"/>
  <c r="R2909" i="1" s="1"/>
  <c r="K2910" i="1"/>
  <c r="R2910" i="1" s="1"/>
  <c r="K2911" i="1"/>
  <c r="R2911" i="1" s="1"/>
  <c r="K2912" i="1"/>
  <c r="R2912" i="1" s="1"/>
  <c r="K2913" i="1"/>
  <c r="R2913" i="1" s="1"/>
  <c r="K2914" i="1"/>
  <c r="R2914" i="1" s="1"/>
  <c r="K2915" i="1"/>
  <c r="R2915" i="1" s="1"/>
  <c r="K2916" i="1"/>
  <c r="R2916" i="1" s="1"/>
  <c r="K2917" i="1"/>
  <c r="R2917" i="1" s="1"/>
  <c r="K2918" i="1"/>
  <c r="R2918" i="1" s="1"/>
  <c r="K2919" i="1"/>
  <c r="R2919" i="1" s="1"/>
  <c r="K2920" i="1"/>
  <c r="R2920" i="1" s="1"/>
  <c r="K2921" i="1"/>
  <c r="R2921" i="1" s="1"/>
  <c r="K2922" i="1"/>
  <c r="R2922" i="1" s="1"/>
  <c r="K2923" i="1"/>
  <c r="R2923" i="1" s="1"/>
  <c r="K2924" i="1"/>
  <c r="R2924" i="1" s="1"/>
  <c r="K2925" i="1"/>
  <c r="R2925" i="1" s="1"/>
  <c r="K2926" i="1"/>
  <c r="R2926" i="1" s="1"/>
  <c r="K2927" i="1"/>
  <c r="R2927" i="1" s="1"/>
  <c r="K2928" i="1"/>
  <c r="R2928" i="1" s="1"/>
  <c r="K2929" i="1"/>
  <c r="R2929" i="1" s="1"/>
  <c r="K2930" i="1"/>
  <c r="R2930" i="1" s="1"/>
  <c r="K2931" i="1"/>
  <c r="R2931" i="1" s="1"/>
  <c r="K2932" i="1"/>
  <c r="R2932" i="1" s="1"/>
  <c r="K2933" i="1"/>
  <c r="R2933" i="1" s="1"/>
  <c r="K2934" i="1"/>
  <c r="R2934" i="1" s="1"/>
  <c r="K2935" i="1"/>
  <c r="R2935" i="1" s="1"/>
  <c r="K2936" i="1"/>
  <c r="R2936" i="1" s="1"/>
  <c r="K2937" i="1"/>
  <c r="R2937" i="1" s="1"/>
  <c r="K2938" i="1"/>
  <c r="R2938" i="1" s="1"/>
  <c r="K2939" i="1"/>
  <c r="R2939" i="1" s="1"/>
  <c r="K2940" i="1"/>
  <c r="R2940" i="1" s="1"/>
  <c r="K2941" i="1"/>
  <c r="R2941" i="1" s="1"/>
  <c r="K2942" i="1"/>
  <c r="R2942" i="1" s="1"/>
  <c r="K2943" i="1"/>
  <c r="R2943" i="1" s="1"/>
  <c r="K2944" i="1"/>
  <c r="R2944" i="1" s="1"/>
  <c r="K2945" i="1"/>
  <c r="R2945" i="1" s="1"/>
  <c r="K2946" i="1"/>
  <c r="R2946" i="1" s="1"/>
  <c r="K2947" i="1"/>
  <c r="R2947" i="1" s="1"/>
  <c r="K2948" i="1"/>
  <c r="R2948" i="1" s="1"/>
  <c r="K2949" i="1"/>
  <c r="R2949" i="1" s="1"/>
  <c r="K2950" i="1"/>
  <c r="R2950" i="1" s="1"/>
  <c r="K2951" i="1"/>
  <c r="R2951" i="1" s="1"/>
  <c r="K2952" i="1"/>
  <c r="R2952" i="1" s="1"/>
  <c r="K2953" i="1"/>
  <c r="R2953" i="1" s="1"/>
  <c r="K2954" i="1"/>
  <c r="R2954" i="1" s="1"/>
  <c r="K2955" i="1"/>
  <c r="R2955" i="1" s="1"/>
  <c r="K2956" i="1"/>
  <c r="R2956" i="1" s="1"/>
  <c r="K2957" i="1"/>
  <c r="R2957" i="1" s="1"/>
  <c r="K2958" i="1"/>
  <c r="R2958" i="1" s="1"/>
  <c r="K2959" i="1"/>
  <c r="R2959" i="1" s="1"/>
  <c r="K2960" i="1"/>
  <c r="R2960" i="1" s="1"/>
  <c r="K2961" i="1"/>
  <c r="R2961" i="1" s="1"/>
  <c r="K2962" i="1"/>
  <c r="R2962" i="1" s="1"/>
  <c r="K2963" i="1"/>
  <c r="R2963" i="1" s="1"/>
  <c r="K2964" i="1"/>
  <c r="R2964" i="1" s="1"/>
  <c r="K2965" i="1"/>
  <c r="R2965" i="1" s="1"/>
  <c r="K2966" i="1"/>
  <c r="R2966" i="1" s="1"/>
  <c r="K2967" i="1"/>
  <c r="R2967" i="1" s="1"/>
  <c r="K2968" i="1"/>
  <c r="R2968" i="1" s="1"/>
  <c r="K2969" i="1"/>
  <c r="R2969" i="1" s="1"/>
  <c r="K2970" i="1"/>
  <c r="R2970" i="1" s="1"/>
  <c r="K2971" i="1"/>
  <c r="R2971" i="1" s="1"/>
  <c r="K2972" i="1"/>
  <c r="R2972" i="1" s="1"/>
  <c r="K2973" i="1"/>
  <c r="R2973" i="1" s="1"/>
  <c r="K2974" i="1"/>
  <c r="R2974" i="1" s="1"/>
  <c r="K2975" i="1"/>
  <c r="R2975" i="1" s="1"/>
  <c r="K2976" i="1"/>
  <c r="R2976" i="1" s="1"/>
  <c r="K2977" i="1"/>
  <c r="R2977" i="1" s="1"/>
  <c r="K2978" i="1"/>
  <c r="R2978" i="1" s="1"/>
  <c r="K2979" i="1"/>
  <c r="R2979" i="1" s="1"/>
  <c r="K2980" i="1"/>
  <c r="R2980" i="1" s="1"/>
  <c r="K2981" i="1"/>
  <c r="R2981" i="1" s="1"/>
  <c r="K2982" i="1"/>
  <c r="R2982" i="1" s="1"/>
  <c r="K2983" i="1"/>
  <c r="R2983" i="1" s="1"/>
  <c r="K2984" i="1"/>
  <c r="R2984" i="1" s="1"/>
  <c r="K2985" i="1"/>
  <c r="R2985" i="1" s="1"/>
  <c r="K2986" i="1"/>
  <c r="R2986" i="1" s="1"/>
  <c r="K2987" i="1"/>
  <c r="R2987" i="1" s="1"/>
  <c r="K2988" i="1"/>
  <c r="R2988" i="1" s="1"/>
  <c r="K2989" i="1"/>
  <c r="R2989" i="1" s="1"/>
  <c r="K2990" i="1"/>
  <c r="R2990" i="1" s="1"/>
  <c r="K2991" i="1"/>
  <c r="R2991" i="1" s="1"/>
  <c r="K2992" i="1"/>
  <c r="R2992" i="1" s="1"/>
  <c r="K2993" i="1"/>
  <c r="R2993" i="1" s="1"/>
  <c r="K2994" i="1"/>
  <c r="R2994" i="1" s="1"/>
  <c r="K2995" i="1"/>
  <c r="R2995" i="1" s="1"/>
  <c r="K2996" i="1"/>
  <c r="R2996" i="1" s="1"/>
  <c r="K2997" i="1"/>
  <c r="R2997" i="1" s="1"/>
  <c r="W8" i="26" l="1"/>
  <c r="C4" i="2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8F84BC-E74E-7C4E-A86A-F7F2A4101DA0}" keepAlive="1" name="Query - Bookings Current" description="Connection to the 'Bookings Current' query in the workbook." type="5" refreshedVersion="8" background="1" saveData="1">
    <dbPr connection="Provider=Microsoft.Mashup.OleDb.1;Data Source=$Workbook$;Location=&quot;Bookings Current&quot;;Extended Properties=&quot;&quot;" command="SELECT * FROM [Bookings Current]"/>
  </connection>
  <connection id="2" xr16:uid="{C79536FA-D0EF-5C45-84C0-2654ED68B666}" keepAlive="1" name="Query - Bookings Prev" description="Connection to the 'Bookings Prev' query in the workbook." type="5" refreshedVersion="8" background="1" saveData="1">
    <dbPr connection="Provider=Microsoft.Mashup.OleDb.1;Data Source=$Workbook$;Location=&quot;Bookings Prev&quot;;Extended Properties=&quot;&quot;" command="SELECT * FROM [Bookings Prev]"/>
  </connection>
  <connection id="3" xr16:uid="{4616F437-00CF-C74E-AF50-21103AD62E91}" keepAlive="1" name="Query - Merge" description="Connection to the 'Merge' query in the workbook." type="5" refreshedVersion="8" background="1" saveData="1">
    <dbPr connection="Provider=Microsoft.Mashup.OleDb.1;Data Source=$Workbook$;Location=Merge;Extended Properties=&quot;&quot;" command="SELECT * FROM [Merge]"/>
  </connection>
</connections>
</file>

<file path=xl/sharedStrings.xml><?xml version="1.0" encoding="utf-8"?>
<sst xmlns="http://schemas.openxmlformats.org/spreadsheetml/2006/main" count="108191" uniqueCount="191">
  <si>
    <t>BookingID</t>
  </si>
  <si>
    <t>Date</t>
  </si>
  <si>
    <t>StartTime</t>
  </si>
  <si>
    <t>EndTime</t>
  </si>
  <si>
    <t>RoomName</t>
  </si>
  <si>
    <t>Floor</t>
  </si>
  <si>
    <t>Capacity</t>
  </si>
  <si>
    <t>Attendees</t>
  </si>
  <si>
    <t>Organizer</t>
  </si>
  <si>
    <t>MeetingType</t>
  </si>
  <si>
    <t>14:00</t>
  </si>
  <si>
    <t>15:30</t>
  </si>
  <si>
    <t>Atlas</t>
  </si>
  <si>
    <t>Amit</t>
  </si>
  <si>
    <t>Standup</t>
  </si>
  <si>
    <t>11:30</t>
  </si>
  <si>
    <t>13:30</t>
  </si>
  <si>
    <t>Sarah</t>
  </si>
  <si>
    <t>Planning</t>
  </si>
  <si>
    <t>08:00</t>
  </si>
  <si>
    <t>09:30</t>
  </si>
  <si>
    <t>Orion</t>
  </si>
  <si>
    <t>Chen</t>
  </si>
  <si>
    <t>Client Call</t>
  </si>
  <si>
    <t>17:00</t>
  </si>
  <si>
    <t>Everest</t>
  </si>
  <si>
    <t>15:00</t>
  </si>
  <si>
    <t>Priya</t>
  </si>
  <si>
    <t>Workshop</t>
  </si>
  <si>
    <t>12:00</t>
  </si>
  <si>
    <t>1:1</t>
  </si>
  <si>
    <t>16:30</t>
  </si>
  <si>
    <t>13:00</t>
  </si>
  <si>
    <t>16:00</t>
  </si>
  <si>
    <t>09:00</t>
  </si>
  <si>
    <t>Neptune</t>
  </si>
  <si>
    <t>10:30</t>
  </si>
  <si>
    <t>12:30</t>
  </si>
  <si>
    <t>Zenith</t>
  </si>
  <si>
    <t>Mia</t>
  </si>
  <si>
    <t>Brainstorming</t>
  </si>
  <si>
    <t>Omar</t>
  </si>
  <si>
    <t>John</t>
  </si>
  <si>
    <t>10:00</t>
  </si>
  <si>
    <t>11:00</t>
  </si>
  <si>
    <t>14:30</t>
  </si>
  <si>
    <t>17:30</t>
  </si>
  <si>
    <t>08:30</t>
  </si>
  <si>
    <t>18:00</t>
  </si>
  <si>
    <t>Phoenix</t>
  </si>
  <si>
    <t>18:30</t>
  </si>
  <si>
    <t>Meeting duration (mins)</t>
  </si>
  <si>
    <t>Utilization %</t>
  </si>
  <si>
    <t>Overcapacity</t>
  </si>
  <si>
    <t>Day</t>
  </si>
  <si>
    <t>Month</t>
  </si>
  <si>
    <t>Grand Total</t>
  </si>
  <si>
    <t># Meetings</t>
  </si>
  <si>
    <t>Average Utilization %</t>
  </si>
  <si>
    <t>Overcapacity Count</t>
  </si>
  <si>
    <t>1. Key Metric
The main metric here is Average Utilization %, which shows how full each room is compared to its seating capacity.</t>
  </si>
  <si>
    <t>2. Highs vs Lows
	•	Highest utilization: Everest (99%) and Orion (82%)
	•	Lowest utilization: Phoenix (68%) and Zenith (63%)
Overcapacity counts reinforce this pattern: Everest (213) and Orion (156) show the most capacity issues, while large rooms like Zenith (80) show fewer.</t>
  </si>
  <si>
    <t>3. Pattern
Smaller rooms consistently show higher utilization and more overcapacity events, while larger rooms are less used. This indicates that teams prefer smaller collaboration spaces, and the existing room sizing does not match actual meeting behavior.</t>
  </si>
  <si>
    <t>4. Business Explanation
Employees are booking small rooms more often because most meetings involve small groups. Larger rooms are frequently booked but underfilled, which wastes space and reduces overall workplace efficiency.</t>
  </si>
  <si>
    <t>5. Recommendations
	•	Expand or add more small rooms, as these are at or above capacity.
	•	Repurpose underutilized large rooms (like Zenith or Phoenix) into multiple small rooms or flexible spaces to better match demand.</t>
  </si>
  <si>
    <t>Average Attendees</t>
  </si>
  <si>
    <t>1. Key Metric
The main metric is Average Utilization %, which shows how full each floor’s meeting rooms are relative to capacity.</t>
  </si>
  <si>
    <t>2. Highs vs Lows
	•	Floor 1 is the most heavily utilized at 91%, with the highest overcapacity count (369).
	•	Floor 3 is the least utilized at 65%, with the lowest overcapacity count (186).
	•	Floor 2 sits in the middle at 73% utilization.</t>
  </si>
  <si>
    <t>3. Pattern
Utilization drops consistently as you move up the building: Floor 1 → Floor 2 → Floor 3.
At the same time, average meeting size increases by floor (4 → 7 → 9 attendees).</t>
  </si>
  <si>
    <t>4. Business Explanation
Lower floors likely attract more small or quick meetings because they’re easier to access and closer to high-traffic areas.
Higher floors host fewer but larger meetings, but the current room mix does not fully match this behavior—Floor 3 has larger meetings but lower utilization, indicating potential oversupply or poor room fit.</t>
  </si>
  <si>
    <t>5. Recommendation
	•	Add or expand small rooms on Floor 1, where demand and overcapacity are highest.
	•	Repurpose some large rooms on Floor 3 into flexible spaces or additional mid-size rooms to better match actual meeting behavior.</t>
  </si>
  <si>
    <t>Sun</t>
  </si>
  <si>
    <t>Mon</t>
  </si>
  <si>
    <t>Tue</t>
  </si>
  <si>
    <t>Wed</t>
  </si>
  <si>
    <t>Thu</t>
  </si>
  <si>
    <t>Fri</t>
  </si>
  <si>
    <t>Sat</t>
  </si>
  <si>
    <t>1. Key Metric
The main metric is Average Utilization %, which shows how full rooms are on each day of the week.</t>
  </si>
  <si>
    <t>2. Highs vs Lows
	•	Highest utilization: Friday and Saturday (79%)
	•	Lowest utilization: All other weekdays and Sunday (75%)
	•	Meeting count varies only slightly, from 391 to 466 meetings per day.</t>
  </si>
  <si>
    <t>3. Pattern
Room utilization is extremely consistent throughout the week, with only minor differences in meeting volume or average attendees. Unlike typical workplaces with Tue–Thu peaks, this environment shows a steady, uniform booking pattern across all seven days.</t>
  </si>
  <si>
    <t>4. Business Explanation
The consistent pattern suggests a workplace with evenly distributed meeting demand—possibly due to shift-based teams, customer support operations, or global time-zone collaboration where meetings occur every day. It also indicates that meeting room behavior is not influenced by traditional hybrid work cycles.</t>
  </si>
  <si>
    <t>5. Recommendations
	•	Maintain the current balance of room sizes across weekdays, as demand is steady.
	•	Focus optimization efforts more on capacity alignment (small vs large rooms) rather than day-specific scheduling changes, since demand is uniform.</t>
  </si>
  <si>
    <t>Hour</t>
  </si>
  <si>
    <t>1. Key Metric
The main metric here is # Meetings, which shows when meeting rooms are in highest demand throughout the day.</t>
  </si>
  <si>
    <t>2. Highs vs Lows
	•	Peak hours: 09:30 (181 meetings), 14:00 (178), 16:00 (177), 08:30 (176).
	•	Lower-demand hours: 12:00 (156), 15:00 (154), 14:30 (152).
	•	Utilization remains stable across hours (73%–81%), indicating steady occupancy regardless of time.</t>
  </si>
  <si>
    <t>3. Pattern
The organization experiences two clear demand peaks:
	•	Morning spike around 08:30–10:30
	•	Afternoon spike around 14:00–16:30
Midday (12:00–13:00) sees a slight dip, likely due to lunch breaks. Meeting sizes remain consistent (6.2–7.3 attendees), showing stable team behavior across hours.</t>
  </si>
  <si>
    <t>4. Business Explanation
This pattern suggests a structured workday with early collaboration, midday recovery, and late-afternoon alignment meetings. The high volume of morning meetings may be driven by team standups and planning sessions, while afternoon peaks likely involve client calls or cross-team syncs.</t>
  </si>
  <si>
    <t>5. Recommendations
	•	Prioritize small-room availability between 08:30–10:30 and 14:00–16:30, where overcapacity counts are highest.
	•	Consider rescheduling low-impact or internal meetings to lower-demand slots (12:00–13:30 or post-16:30) to reduce peak-time pressure.</t>
  </si>
  <si>
    <t>1. Key Metric
The main metric is Average Utilization %, which shows how full rooms are for each meeting type relative to capacity.</t>
  </si>
  <si>
    <t>2. Highs vs Lows
	•	Highest utilization: Brainstorming (80%) and Planning (77%)
	•	Lowest utilization: 1:1 meetings (74%) and Workshops (75%)
	•	Brainstorming also shows the highest overcapacity count (150), while 1:1s show the lowest (117).</t>
  </si>
  <si>
    <t>3. Pattern
Collaborative meeting types such as Brainstorming, Standups, and Planning draw slightly larger groups (6.6–7.0 attendees) and drive higher utilization, meaning they rely heavily on appropriately sized rooms.
1:1 meetings, although frequent (484 meetings), consistently use more capacity than needed, reflecting a mismatch between room size and meeting size.</t>
  </si>
  <si>
    <t>4. Business Explanation
Teams use more space for collaborative work, leading to higher utilization and overcapacity in those meeting types. Meanwhile, small-format meetings like 1:1s often take place in rooms that are too large, causing space inefficiency and contributing to underutilization of smaller rooms.</t>
  </si>
  <si>
    <t>5. Recommendations
	•	Add or resize rooms specifically for collaboration-heavy meetings (Brainstorming, Standup, Planning), which show the highest utilization and overcapacity rates.
	•	Create more small focus rooms or phone booths to accommodate 1:1 meetings and reduce the use of larger rooms for very small groups</t>
  </si>
  <si>
    <t>Average Meeting duration (mins)</t>
  </si>
  <si>
    <t>Roon Name</t>
  </si>
  <si>
    <t>Meeting Type</t>
  </si>
  <si>
    <t>Room Capacity</t>
  </si>
  <si>
    <t>Jan</t>
  </si>
  <si>
    <t>Feb</t>
  </si>
  <si>
    <t>Mar</t>
  </si>
  <si>
    <t>Apr</t>
  </si>
  <si>
    <t>May</t>
  </si>
  <si>
    <t>Jun</t>
  </si>
  <si>
    <t>Jul</t>
  </si>
  <si>
    <t>Aug</t>
  </si>
  <si>
    <t>Sep</t>
  </si>
  <si>
    <t>Oct</t>
  </si>
  <si>
    <t>Nov</t>
  </si>
  <si>
    <t>Dec</t>
  </si>
  <si>
    <t>Row Labels</t>
  </si>
  <si>
    <t>Room Size Category</t>
  </si>
  <si>
    <t>Large</t>
  </si>
  <si>
    <t>Medium</t>
  </si>
  <si>
    <t>Small</t>
  </si>
  <si>
    <t>Average of Meeting duration (mins)</t>
  </si>
  <si>
    <t>Total Meeting Duration</t>
  </si>
  <si>
    <t>Barely Attended</t>
  </si>
  <si>
    <t>Normal</t>
  </si>
  <si>
    <t>#Meetings</t>
  </si>
  <si>
    <t>Barely Attended Meetings</t>
  </si>
  <si>
    <t>Barely Attended Flag</t>
  </si>
  <si>
    <t>LongMeetingFlag</t>
  </si>
  <si>
    <t>Long Meetings</t>
  </si>
  <si>
    <t>Long Meeting</t>
  </si>
  <si>
    <t>Back to back flag</t>
  </si>
  <si>
    <t>Index</t>
  </si>
  <si>
    <t>Index (2)</t>
  </si>
  <si>
    <t>BookingID.1</t>
  </si>
  <si>
    <t>Date.1</t>
  </si>
  <si>
    <t>StartTime.1</t>
  </si>
  <si>
    <t>EndTimePrev</t>
  </si>
  <si>
    <t>RoomNamePrev</t>
  </si>
  <si>
    <t>Floor.1</t>
  </si>
  <si>
    <t>Capacity.1</t>
  </si>
  <si>
    <t>Attendees.1</t>
  </si>
  <si>
    <t>Organizer.1</t>
  </si>
  <si>
    <t>MeetingType.1</t>
  </si>
  <si>
    <t>Meeting duration (mins).1</t>
  </si>
  <si>
    <t>Utilization %.1</t>
  </si>
  <si>
    <t>Overcapacity.1</t>
  </si>
  <si>
    <t>Day.1</t>
  </si>
  <si>
    <t>Month.1</t>
  </si>
  <si>
    <t>Room Size Category.1</t>
  </si>
  <si>
    <t>Index.1</t>
  </si>
  <si>
    <t>There's no back to meeting occurences</t>
  </si>
  <si>
    <t>Total Meetings : 2996</t>
  </si>
  <si>
    <t>Average Utilization</t>
  </si>
  <si>
    <t>% Barely Attended Meetings</t>
  </si>
  <si>
    <t>%Overcapacity Occurences</t>
  </si>
  <si>
    <t>Workspace Optimization: Meeting Room Analytics</t>
  </si>
  <si>
    <t>SLICER</t>
  </si>
  <si>
    <t>AQUA COMPANY
Workspace Optimization Summary
(2024 Meeting Room Utilization Dashboard)
Prepared By:
Prit Wade
Junior Insights &amp; Reporting Analyst
Project Overview:
• Dataset: Meeting Bookings (Jan–Dec 2024)
• Total Records: 2,996
• Rooms Analyzed: 6
• Floors Covered: 1, 2, 3
Key Insights:
• Small rooms have the highest demand and overcapacity.
• Large rooms remain underutilized across most hours.
• Peak meeting times: 9:30–11:30 AM and 2:00–4:00 PM.
• Mid-week (Wed–Thu) sees the highest meeting volume.
• 11% of meetings were barely attended (1–2 people).
How to Use This Dashboard:
• Use slicers on the right to filter by Meeting Type, Room, Floor, or Room Size.
• Hover over charts for deeper insights.
• Compare room utilization to identify space optimization opportunities.</t>
  </si>
  <si>
    <t>Helper table</t>
  </si>
  <si>
    <t>`</t>
  </si>
  <si>
    <t xml:space="preserve">Key Insights and Reommendations </t>
  </si>
  <si>
    <t>1. Key Metric
The key metric is Overcapacity Count, which shows how often a room hosted more people than its designed capacity.</t>
  </si>
  <si>
    <t>2. Highs vs Lows
	•	Everest has the highest overcapacity count (213).
	•	Zenith has the lowest (80).</t>
  </si>
  <si>
    <t>3. Pattern Observed
Rooms with higher meeting volumes (e.g., Zenith with 516 meetings) do not necessarily face more overcapacity incidents. Instead, smaller rooms like Everest and Orion show disproportionately high overcapacity counts despite having similar meeting volumes.</t>
  </si>
  <si>
    <t>4. Business Explanation
This suggests that certain rooms are consistently selected for meetings that exceed their seating capacity—likely because they are centrally located, preferred by teams, or booked by habit rather than suitability. It indicates a mismatch between room size and actual demand, where small rooms are being used for meetings that require larger spaces.</t>
  </si>
  <si>
    <t>5. Recommendations
	•	Repurpose or expand highly overburdened rooms like Everest into medium-sized spaces.
	•	Redirect larger meetings into bigger rooms through booking system nudges (capacity warnings / recommended room suggestions).</t>
  </si>
  <si>
    <t>1. Key Metric
The key metric is the relationship between room capacity and average attendees.
It helps identify whether teams are selecting the right-sized rooms for their meetings.</t>
  </si>
  <si>
    <t>2. Highs vs Lows
	•	Smallest rooms (Capacity 4–6) average 4–5 attendees, which is close to their limit.
	•	Larger rooms (Capacity 12–16) attract 8–10 attendees, which is well below capacity.</t>
  </si>
  <si>
    <t xml:space="preserve">3. Pattern Observed
The attendee line grows much slower than the room-capacity line.
This means teams are not proportionally filling bigger rooms.
Smaller rooms strain near capacity, while larger rooms are underutilized.
</t>
  </si>
  <si>
    <t>4. Business Explanation
This mismatch suggests a behavioral booking issue:
Teams may choose rooms out of habit, convenience, or availability instead of selecting based on actual meeting size.
It also shows that the current room mix may not align with real demand — the office might have too many large rooms and not enough small ones.</t>
  </si>
  <si>
    <t>5. Recommendations
	•	Repurpose 1–2 large rooms into more small or medium rooms to better match actual meeting sizes.
	•	Add booking system nudges (capacity warning / recommended room size) to steer users toward right-sized rooms automatically.</t>
  </si>
  <si>
    <t>1. Key Metric
The key metric is monthly meeting volume, showing how demand changes across the year.</t>
  </si>
  <si>
    <t>2. Highs vs Lows
	•	The highest meeting activity occurs in July (268) and August (269).
	•	The lowest months are April (223) and October (223).</t>
  </si>
  <si>
    <t>3. Pattern Observed
Overall, meeting volume stays relatively stable throughout the year, fluctuating within a tight range of around 220–270 meetings per month. There is a clear increase in summer months (May–August) and a slight dip in early spring and early fall. The year does not show sharp seasonality but does show mild mid-year peaks.</t>
  </si>
  <si>
    <t>4. Business Explanation
The higher summer activity may be due to project cycles, quarterly planning, or mid-year reviews where cross-team collaboration increases. The dips in April and October could indicate holidays, reduced corporate activity, or slower project phases in those periods.</t>
  </si>
  <si>
    <t>5. Recommendations
	•	Allocate more small/medium rooms during high-demand summer months to prevent booking congestion.
	•	Consider encouraging non-essential meetings to shift to lower-demand periods (April, October) to balance utilization.</t>
  </si>
  <si>
    <t>1. Key Metric
The key metric is meeting volume by room size category, which reflects how often small, medium, and large rooms are used relative to each other.</t>
  </si>
  <si>
    <t>2. Highs vs Lows
	•	Large rooms dominate bookings with 1,530 meetings (51%).
	•	Medium rooms are moderately used with 969 meetings (32%).
	•	Small rooms are the least used with 497 meetings (17%).</t>
  </si>
  <si>
    <t>3. Pattern Observed
A clear pattern emerges: teams heavily favor larger rooms, even though earlier analysis shows that average meeting sizes remain small (6–7 attendees). This indicates that booking behavior leans toward securing bigger rooms regardless of need. Medium rooms receive healthy usage, but small rooms appear significantly under-selected.</t>
  </si>
  <si>
    <t>4. Business Explanation
This imbalance suggests either:
	1.	Availability constraints — not enough small rooms exist, so users default to larger rooms.
	2.	Behavioral preference — teams may book larger rooms because they are perceived as more comfortable, or because they want flexibility in attendee count.
	3.	System design — the booking system may not guide users toward appropriately sized rooms.</t>
  </si>
  <si>
    <t>5. Recommendations
	•	Repurpose 1–2 large rooms into medium or small spaces to better match actual meeting sizes.
	•	Add booking system nudges (e.g., “This meeting fits best in a small room”) to reduce unnecessary large-room bookings.</t>
  </si>
  <si>
    <t>1. Key Metric
The key metric here is total meeting duration by meeting type, which shows which types of meetings consume the most overall time in the workplace.</t>
  </si>
  <si>
    <t>2. Highs vs Lows
	•	Client Calls (39,150 mins) and Standups (39,030 mins) account for the highest total meeting time.
	•	1:1 meetings have the lowest total duration at 36,990 mins, despite having an above-average meeting count.
	•	Average durations across all types are very similar (≈75–76 mins), so differences come mainly from frequency, not length.</t>
  </si>
  <si>
    <t>3. Pattern Observed
All meeting types have nearly identical average lengths, meaning meeting duration is consistent across contexts. But some meeting types — especially Client Calls, Standups, and Brainstorming — accumulate significantly more total time, implying they occur more often or involve more participants.</t>
  </si>
  <si>
    <t>4. Business Explanation
High total duration for Client Calls and Standups suggests these meeting types are core operational activities. Teams rely heavily on them for daily collaboration and customer work. The consistency of meeting duration indicates that organizations default to standard 60–90 minute blocks, regardless of meeting purpose.</t>
  </si>
  <si>
    <t>5. Recommendations
	•	Encourage teams to move Standups and 1:1 meetings to a 30-minute format when appropriate, reducing unnecessary meeting load.
	•	Provide guidelines for shorter Client Calls, especially for internal check-ins, to free up valuable room time.</t>
  </si>
  <si>
    <t>1. Key Metric
The key metric is Barely Attended Meetings, defined as bookings where the Room Utilization % fell below 25%.
This means the room was used at less than a quarter of its capacity — a clear indicator of inefficient room allocation.</t>
  </si>
  <si>
    <t>2. Highs vs Lows
	•	Client Calls (65) and Workshops (59) have the highest counts of underutilized meetings.
	•	Brainstorming (42) has the lowest among major meeting types.
	•	There are 333 barely attended meetings in total — 11% of all bookings.</t>
  </si>
  <si>
    <t>3. Pattern Observed
Barely-attended meetings appear across all room types, but the number is consistently high in mid-sized and large rooms (Neptune, Phoenix, Zenith).
This indicates that many meetings, regardless of purpose, are routinely taking place in rooms that are too large relative to actual attendance.</t>
  </si>
  <si>
    <t>4. Business Explanation
A utilization threshold below 25% means teams are frequently booking rooms much bigger than required.
This behavior may stem from:
	•	Limited availability of small rooms
	•	Habitual booking of the same preferred rooms
	•	Lack of guidance in the booking system
	•	Last-minute attendee drop-off
Either way, it results in large rooms being blocked for meetings that would fit comfortably in much smaller spaces.</t>
  </si>
  <si>
    <t>5. Recommendations
	•	Introduce a “Low Utilization Warning” in the booking system when expected attendance is far below room capacity.
	•	Add more small-focus rooms, reducing overdependence on large rooms.
	•	Review recurring meetings (especially Client Calls &amp; Workshops) where utilization stays low — and recommend downsizing the room.</t>
  </si>
  <si>
    <t>1. Key Metric
The key metric is Long Meetings, defined as any booking lasting over 90 minutes.
This helps identify which rooms experience the highest load from long-duration events that block availability for extended periods.</t>
  </si>
  <si>
    <t>2. Highs vs Lows
	•	Everest (144) and Atlas (140) host the highest number of long meetings.
	•	Orion (121) has the lowest count, followed by Neptune (130).
	•	Across all rooms, there are 804 long meetings, representing a significant portion of total bookings.</t>
  </si>
  <si>
    <t>3. Pattern Observed
Rooms that already showed high utilization in previous pivots — especially Everest, Phoenix, and Atlas — are also the most common locations for long meetings.
This indicates that the busiest rooms are being held for extended periods, reducing availability during peak times.</t>
  </si>
  <si>
    <t>4. Business Explanation
This likely reflects two factors:
	1.	Booking habits — Teams may consistently choose certain preferred rooms for long workshops, project reviews, client prep calls, etc.
	2.	Room layout or equipment — Rooms with better AV setups (Everest, Atlas) attract longer formal meetings.
However, this behavior contributes to booking congestion and increases pressure on the remaining rooms.</t>
  </si>
  <si>
    <t>5. Recommendations
	•	Create dedicated long-duration rooms (e.g., for 2–3 hour workshops) to free up the most popular rooms for regular turnover.
	•	Encourage teams to break long meetings into shorter blocks or use hybrid spaces when appropriate.
	•	Add booking system prompts recommending alternative rooms when a user attempts to schedule long meetings in high-demand rooms.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</si>
</sst>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4"/>
      <color theme="1"/>
      <name val="Calibri"/>
      <family val="2"/>
      <scheme val="minor"/>
    </font>
    <font>
      <b/>
      <sz val="18"/>
      <color theme="1"/>
      <name val="Calibri (Body)"/>
    </font>
    <font>
      <b/>
      <sz val="18"/>
      <color theme="1"/>
      <name val="Calibri"/>
      <family val="2"/>
      <scheme val="minor"/>
    </font>
    <font>
      <b/>
      <sz val="20"/>
      <color theme="1"/>
      <name val="Calibri"/>
      <family val="2"/>
      <scheme val="minor"/>
    </font>
    <font>
      <b/>
      <sz val="26"/>
      <color theme="1"/>
      <name val="Calibri"/>
      <family val="2"/>
      <scheme val="minor"/>
    </font>
    <font>
      <sz val="11"/>
      <color rgb="FFFF0000"/>
      <name val="Calibri"/>
      <family val="2"/>
      <scheme val="minor"/>
    </font>
    <font>
      <sz val="12.5"/>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DEF3FB"/>
        <bgColor indexed="64"/>
      </patternFill>
    </fill>
    <fill>
      <patternFill patternType="solid">
        <fgColor theme="8" tint="0.39997558519241921"/>
        <bgColor indexed="64"/>
      </patternFill>
    </fill>
    <fill>
      <patternFill patternType="solid">
        <fgColor theme="0"/>
        <bgColor indexed="64"/>
      </patternFill>
    </fill>
  </fills>
  <borders count="18">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14" fontId="0" fillId="0" borderId="0" xfId="0" applyNumberFormat="1"/>
    <xf numFmtId="164" fontId="0" fillId="0" borderId="0" xfId="0" applyNumberFormat="1"/>
    <xf numFmtId="165"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wrapText="1"/>
    </xf>
    <xf numFmtId="3" fontId="0" fillId="0" borderId="0" xfId="0" applyNumberFormat="1"/>
    <xf numFmtId="0" fontId="0" fillId="0" borderId="0" xfId="1" applyNumberFormat="1" applyFont="1"/>
    <xf numFmtId="49" fontId="0" fillId="0" borderId="0" xfId="0" applyNumberFormat="1"/>
    <xf numFmtId="2" fontId="0" fillId="0" borderId="0" xfId="0" applyNumberFormat="1"/>
    <xf numFmtId="0" fontId="0" fillId="0" borderId="0" xfId="0" applyAlignment="1">
      <alignment horizontal="left" indent="1"/>
    </xf>
    <xf numFmtId="0" fontId="0" fillId="2" borderId="0" xfId="0" applyFill="1"/>
    <xf numFmtId="0" fontId="11" fillId="0" borderId="0" xfId="0" applyFont="1"/>
    <xf numFmtId="9" fontId="11" fillId="0" borderId="0" xfId="1" applyFont="1"/>
    <xf numFmtId="0" fontId="0" fillId="3" borderId="3" xfId="0" applyFill="1" applyBorder="1"/>
    <xf numFmtId="0" fontId="0" fillId="4" borderId="0" xfId="0" applyFill="1"/>
    <xf numFmtId="0" fontId="4" fillId="0" borderId="0" xfId="0" applyFont="1"/>
    <xf numFmtId="0" fontId="2" fillId="0" borderId="2" xfId="0" applyFont="1" applyBorder="1" applyAlignment="1">
      <alignment horizontal="left"/>
    </xf>
    <xf numFmtId="0" fontId="2" fillId="4" borderId="1" xfId="0" applyFont="1" applyFill="1" applyBorder="1"/>
    <xf numFmtId="0" fontId="0" fillId="4" borderId="0" xfId="0" applyFill="1" applyAlignment="1">
      <alignment horizontal="left"/>
    </xf>
    <xf numFmtId="0" fontId="11" fillId="4" borderId="0" xfId="0" applyFont="1" applyFill="1"/>
    <xf numFmtId="9" fontId="11" fillId="4" borderId="0" xfId="1" applyFont="1" applyFill="1"/>
    <xf numFmtId="0" fontId="0" fillId="0" borderId="0" xfId="0" applyAlignment="1">
      <alignment horizontal="center" wrapText="1"/>
    </xf>
    <xf numFmtId="0" fontId="0" fillId="3" borderId="3" xfId="0" applyFill="1" applyBorder="1" applyAlignment="1">
      <alignment horizontal="center"/>
    </xf>
    <xf numFmtId="0" fontId="0" fillId="0" borderId="0" xfId="0" applyAlignment="1">
      <alignment horizontal="center"/>
    </xf>
    <xf numFmtId="0" fontId="10" fillId="2" borderId="5" xfId="0" applyFont="1" applyFill="1" applyBorder="1" applyAlignment="1">
      <alignment horizontal="left" vertical="top" wrapText="1"/>
    </xf>
    <xf numFmtId="0" fontId="10" fillId="2" borderId="0" xfId="0" applyFont="1" applyFill="1" applyAlignment="1">
      <alignment horizontal="left" vertical="top" wrapText="1"/>
    </xf>
    <xf numFmtId="0" fontId="6" fillId="2" borderId="7" xfId="0" applyFont="1" applyFill="1" applyBorder="1" applyAlignment="1">
      <alignment horizontal="center"/>
    </xf>
    <xf numFmtId="0" fontId="6" fillId="2" borderId="0" xfId="0" applyFont="1" applyFill="1" applyAlignment="1">
      <alignment horizontal="center"/>
    </xf>
    <xf numFmtId="0" fontId="6" fillId="2" borderId="9" xfId="0" applyFont="1" applyFill="1" applyBorder="1" applyAlignment="1">
      <alignment horizontal="center"/>
    </xf>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2" borderId="6" xfId="0" applyFont="1" applyFill="1" applyBorder="1" applyAlignment="1">
      <alignment horizontal="center"/>
    </xf>
    <xf numFmtId="0" fontId="8" fillId="2" borderId="16" xfId="0" applyFont="1" applyFill="1" applyBorder="1" applyAlignment="1">
      <alignment horizontal="center"/>
    </xf>
    <xf numFmtId="0" fontId="8" fillId="2" borderId="12" xfId="0" applyFont="1" applyFill="1" applyBorder="1" applyAlignment="1">
      <alignment horizontal="center"/>
    </xf>
    <xf numFmtId="0" fontId="8" fillId="2" borderId="17" xfId="0" applyFont="1" applyFill="1" applyBorder="1" applyAlignment="1">
      <alignment horizontal="center"/>
    </xf>
    <xf numFmtId="0" fontId="7" fillId="2" borderId="4" xfId="0" applyFont="1" applyFill="1" applyBorder="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7" fillId="2" borderId="11" xfId="0" applyFont="1" applyFill="1" applyBorder="1" applyAlignment="1">
      <alignment horizontal="center"/>
    </xf>
    <xf numFmtId="0" fontId="9" fillId="2" borderId="15" xfId="0" applyFont="1" applyFill="1" applyBorder="1" applyAlignment="1">
      <alignment horizontal="center"/>
    </xf>
    <xf numFmtId="0" fontId="9" fillId="2" borderId="14" xfId="0" applyFont="1" applyFill="1" applyBorder="1" applyAlignment="1">
      <alignment horizontal="center"/>
    </xf>
    <xf numFmtId="0" fontId="9" fillId="2" borderId="13" xfId="0" applyFont="1" applyFill="1" applyBorder="1" applyAlignment="1">
      <alignment horizontal="center"/>
    </xf>
    <xf numFmtId="0" fontId="5" fillId="2" borderId="7" xfId="0" applyFont="1" applyFill="1" applyBorder="1" applyAlignment="1">
      <alignment horizontal="center"/>
    </xf>
    <xf numFmtId="0" fontId="5" fillId="2" borderId="0" xfId="0" applyFont="1" applyFill="1" applyAlignment="1">
      <alignment horizontal="center"/>
    </xf>
    <xf numFmtId="0" fontId="5" fillId="2" borderId="8" xfId="0" applyFont="1" applyFill="1" applyBorder="1" applyAlignment="1">
      <alignment horizontal="center"/>
    </xf>
    <xf numFmtId="0" fontId="0" fillId="0" borderId="0" xfId="0" applyNumberFormat="1"/>
  </cellXfs>
  <cellStyles count="2">
    <cellStyle name="Normal" xfId="0" builtinId="0"/>
    <cellStyle name="Percent" xfId="1" builtinId="5"/>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 formatCode="0"/>
    </dxf>
    <dxf>
      <numFmt numFmtId="30" formatCode="@"/>
    </dxf>
    <dxf>
      <numFmt numFmtId="164" formatCode="[$-F400]h:mm:ss\ AM/PM"/>
    </dxf>
    <dxf>
      <numFmt numFmtId="164" formatCode="[$-F400]h:mm:ss\ AM/PM"/>
    </dxf>
    <dxf>
      <numFmt numFmtId="19" formatCode="yyyy/mm/dd"/>
    </dxf>
  </dxfs>
  <tableStyles count="0" defaultTableStyle="TableStyleMedium9" defaultPivotStyle="PivotStyleLight16"/>
  <colors>
    <mruColors>
      <color rgb="FFDEF3FB"/>
      <color rgb="FF8EF17D"/>
      <color rgb="FFFF0101"/>
      <color rgb="FFF66A6A"/>
      <color rgb="FFB1F0A6"/>
      <color rgb="FF57EA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Dashboard.xlsx]Room Level Utilization!PivotTable8</c:name>
    <c:fmtId val="3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Average Utilization% by Rooms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 Level Utilization'!$B$3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Level Utilization'!$A$4:$A$10</c:f>
              <c:strCache>
                <c:ptCount val="6"/>
                <c:pt idx="0">
                  <c:v>Everest</c:v>
                </c:pt>
                <c:pt idx="1">
                  <c:v>Orion</c:v>
                </c:pt>
                <c:pt idx="2">
                  <c:v>Atlas</c:v>
                </c:pt>
                <c:pt idx="3">
                  <c:v>Neptune</c:v>
                </c:pt>
                <c:pt idx="4">
                  <c:v>Phoenix</c:v>
                </c:pt>
                <c:pt idx="5">
                  <c:v>Zenith</c:v>
                </c:pt>
              </c:strCache>
            </c:strRef>
          </c:cat>
          <c:val>
            <c:numRef>
              <c:f>'Room Level Utilization'!$B$4:$B$10</c:f>
              <c:numCache>
                <c:formatCode>0%</c:formatCode>
                <c:ptCount val="6"/>
                <c:pt idx="0">
                  <c:v>0.98692152917505027</c:v>
                </c:pt>
                <c:pt idx="1">
                  <c:v>0.82407407407407318</c:v>
                </c:pt>
                <c:pt idx="2">
                  <c:v>0.75802277432712217</c:v>
                </c:pt>
                <c:pt idx="3">
                  <c:v>0.71269531250000051</c:v>
                </c:pt>
                <c:pt idx="4">
                  <c:v>0.67612881806108938</c:v>
                </c:pt>
                <c:pt idx="5">
                  <c:v>0.62790697674418605</c:v>
                </c:pt>
              </c:numCache>
            </c:numRef>
          </c:val>
          <c:extLst>
            <c:ext xmlns:c16="http://schemas.microsoft.com/office/drawing/2014/chart" uri="{C3380CC4-5D6E-409C-BE32-E72D297353CC}">
              <c16:uniqueId val="{00000000-7A9B-1F41-809E-31DF0C5DC02C}"/>
            </c:ext>
          </c:extLst>
        </c:ser>
        <c:dLbls>
          <c:dLblPos val="outEnd"/>
          <c:showLegendKey val="0"/>
          <c:showVal val="1"/>
          <c:showCatName val="0"/>
          <c:showSerName val="0"/>
          <c:showPercent val="0"/>
          <c:showBubbleSize val="0"/>
        </c:dLbls>
        <c:gapWidth val="164"/>
        <c:overlap val="-35"/>
        <c:axId val="580679455"/>
        <c:axId val="372775087"/>
      </c:barChart>
      <c:catAx>
        <c:axId val="58067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775087"/>
        <c:crosses val="autoZero"/>
        <c:auto val="1"/>
        <c:lblAlgn val="ctr"/>
        <c:lblOffset val="100"/>
        <c:noMultiLvlLbl val="0"/>
      </c:catAx>
      <c:valAx>
        <c:axId val="372775087"/>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8067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IN" sz="1400" b="1"/>
              <a:t>Meeting Volume by Day</a:t>
            </a:r>
          </a:p>
        </c:rich>
      </c:tx>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23669409744835"/>
          <c:y val="0.19580421794009417"/>
          <c:w val="0.85140992244390501"/>
          <c:h val="0.6725877418589008"/>
        </c:manualLayout>
      </c:layout>
      <c:barChart>
        <c:barDir val="col"/>
        <c:grouping val="clustered"/>
        <c:varyColors val="0"/>
        <c:ser>
          <c:idx val="0"/>
          <c:order val="0"/>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of week'!$A$4:$A$10</c:f>
              <c:strCache>
                <c:ptCount val="7"/>
                <c:pt idx="0">
                  <c:v>Sun</c:v>
                </c:pt>
                <c:pt idx="1">
                  <c:v>Mon</c:v>
                </c:pt>
                <c:pt idx="2">
                  <c:v>Tue</c:v>
                </c:pt>
                <c:pt idx="3">
                  <c:v>Wed</c:v>
                </c:pt>
                <c:pt idx="4">
                  <c:v>Thu</c:v>
                </c:pt>
                <c:pt idx="5">
                  <c:v>Fri</c:v>
                </c:pt>
                <c:pt idx="6">
                  <c:v>Sat</c:v>
                </c:pt>
              </c:strCache>
            </c:strRef>
          </c:cat>
          <c:val>
            <c:numRef>
              <c:f>'Day of week'!$C$4:$C$10</c:f>
              <c:numCache>
                <c:formatCode>General</c:formatCode>
                <c:ptCount val="7"/>
                <c:pt idx="0">
                  <c:v>418</c:v>
                </c:pt>
                <c:pt idx="1">
                  <c:v>434</c:v>
                </c:pt>
                <c:pt idx="2">
                  <c:v>399</c:v>
                </c:pt>
                <c:pt idx="3">
                  <c:v>391</c:v>
                </c:pt>
                <c:pt idx="4">
                  <c:v>466</c:v>
                </c:pt>
                <c:pt idx="5">
                  <c:v>429</c:v>
                </c:pt>
                <c:pt idx="6">
                  <c:v>459</c:v>
                </c:pt>
              </c:numCache>
            </c:numRef>
          </c:val>
          <c:extLst>
            <c:ext xmlns:c16="http://schemas.microsoft.com/office/drawing/2014/chart" uri="{C3380CC4-5D6E-409C-BE32-E72D297353CC}">
              <c16:uniqueId val="{00000000-1D62-CF41-9E34-7089D55A5D61}"/>
            </c:ext>
          </c:extLst>
        </c:ser>
        <c:dLbls>
          <c:showLegendKey val="0"/>
          <c:showVal val="1"/>
          <c:showCatName val="0"/>
          <c:showSerName val="0"/>
          <c:showPercent val="0"/>
          <c:showBubbleSize val="0"/>
        </c:dLbls>
        <c:gapWidth val="164"/>
        <c:overlap val="-35"/>
        <c:axId val="247694351"/>
        <c:axId val="247694831"/>
      </c:barChart>
      <c:catAx>
        <c:axId val="24769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7694831"/>
        <c:crosses val="autoZero"/>
        <c:auto val="1"/>
        <c:lblAlgn val="ctr"/>
        <c:lblOffset val="100"/>
        <c:noMultiLvlLbl val="0"/>
      </c:catAx>
      <c:valAx>
        <c:axId val="24769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7694351"/>
        <c:crosses val="autoZero"/>
        <c:crossBetween val="between"/>
      </c:valAx>
      <c:spPr>
        <a:noFill/>
        <a:ln w="38100">
          <a:solidFill>
            <a:schemeClr val="tx1"/>
          </a:solid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Dashboard.xlsx]Hourly Meeting Demand Insight!PivotTable11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Meeting Volume</a:t>
            </a:r>
          </a:p>
        </c:rich>
      </c:tx>
      <c:layout>
        <c:manualLayout>
          <c:xMode val="edge"/>
          <c:yMode val="edge"/>
          <c:x val="0.31171722091439602"/>
          <c:y val="2.566923359002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Meeting Demand Insight'!$B$3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'Hourly Meeting Demand Insight'!$A$4:$A$22</c:f>
              <c:strCache>
                <c:ptCount val="18"/>
                <c:pt idx="0">
                  <c:v>08:00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strCache>
            </c:strRef>
          </c:cat>
          <c:val>
            <c:numRef>
              <c:f>'Hourly Meeting Demand Insight'!$B$4:$B$22</c:f>
              <c:numCache>
                <c:formatCode>General</c:formatCode>
                <c:ptCount val="18"/>
                <c:pt idx="0">
                  <c:v>173</c:v>
                </c:pt>
                <c:pt idx="1">
                  <c:v>176</c:v>
                </c:pt>
                <c:pt idx="2">
                  <c:v>161</c:v>
                </c:pt>
                <c:pt idx="3">
                  <c:v>181</c:v>
                </c:pt>
                <c:pt idx="4">
                  <c:v>169</c:v>
                </c:pt>
                <c:pt idx="5">
                  <c:v>156</c:v>
                </c:pt>
                <c:pt idx="6">
                  <c:v>170</c:v>
                </c:pt>
                <c:pt idx="7">
                  <c:v>167</c:v>
                </c:pt>
                <c:pt idx="8">
                  <c:v>156</c:v>
                </c:pt>
                <c:pt idx="9">
                  <c:v>163</c:v>
                </c:pt>
                <c:pt idx="10">
                  <c:v>163</c:v>
                </c:pt>
                <c:pt idx="11">
                  <c:v>157</c:v>
                </c:pt>
                <c:pt idx="12">
                  <c:v>178</c:v>
                </c:pt>
                <c:pt idx="13">
                  <c:v>152</c:v>
                </c:pt>
                <c:pt idx="14">
                  <c:v>154</c:v>
                </c:pt>
                <c:pt idx="15">
                  <c:v>171</c:v>
                </c:pt>
                <c:pt idx="16">
                  <c:v>177</c:v>
                </c:pt>
                <c:pt idx="17">
                  <c:v>172</c:v>
                </c:pt>
              </c:numCache>
            </c:numRef>
          </c:val>
          <c:smooth val="0"/>
          <c:extLst>
            <c:ext xmlns:c16="http://schemas.microsoft.com/office/drawing/2014/chart" uri="{C3380CC4-5D6E-409C-BE32-E72D297353CC}">
              <c16:uniqueId val="{00000000-B4F0-514F-B206-FDBA05AB2334}"/>
            </c:ext>
          </c:extLst>
        </c:ser>
        <c:dLbls>
          <c:showLegendKey val="0"/>
          <c:showVal val="0"/>
          <c:showCatName val="0"/>
          <c:showSerName val="0"/>
          <c:showPercent val="0"/>
          <c:showBubbleSize val="0"/>
        </c:dLbls>
        <c:marker val="1"/>
        <c:smooth val="0"/>
        <c:axId val="472297999"/>
        <c:axId val="472295599"/>
      </c:lineChart>
      <c:catAx>
        <c:axId val="47229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95599"/>
        <c:crosses val="autoZero"/>
        <c:auto val="0"/>
        <c:lblAlgn val="ctr"/>
        <c:lblOffset val="100"/>
        <c:noMultiLvlLbl val="0"/>
      </c:catAx>
      <c:valAx>
        <c:axId val="472295599"/>
        <c:scaling>
          <c:orientation val="minMax"/>
        </c:scaling>
        <c:delete val="0"/>
        <c:axPos val="l"/>
        <c:majorGridlines>
          <c:spPr>
            <a:ln w="9525" cap="flat" cmpd="sng" algn="ctr">
              <a:no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Mismatch</a:t>
            </a:r>
            <a:r>
              <a:rPr lang="en-IN" baseline="0"/>
              <a:t> Analysis( Attendees vs Room Capacity)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'Mismatch Analysis'!$I$4</c:f>
              <c:strCache>
                <c:ptCount val="1"/>
              </c:strCache>
            </c:strRef>
          </c:tx>
          <c:spPr>
            <a:ln w="25400" cap="rnd">
              <a:solidFill>
                <a:schemeClr val="accent1"/>
              </a:solidFill>
              <a:round/>
            </a:ln>
            <a:effectLst/>
          </c:spPr>
          <c:marker>
            <c:symbol val="circle"/>
            <c:size val="7"/>
            <c:spPr>
              <a:solidFill>
                <a:schemeClr val="accent1"/>
              </a:solidFill>
              <a:ln w="9525">
                <a:solidFill>
                  <a:schemeClr val="accent1"/>
                </a:solidFill>
              </a:ln>
              <a:effectLst/>
            </c:spPr>
          </c:marker>
          <c:xVal>
            <c:numRef>
              <c:f>'Mismatch Analysis'!$A$4:$A$9</c:f>
              <c:numCache>
                <c:formatCode>General</c:formatCode>
                <c:ptCount val="6"/>
                <c:pt idx="0">
                  <c:v>4</c:v>
                </c:pt>
                <c:pt idx="1">
                  <c:v>6</c:v>
                </c:pt>
                <c:pt idx="2">
                  <c:v>8</c:v>
                </c:pt>
                <c:pt idx="3">
                  <c:v>10</c:v>
                </c:pt>
                <c:pt idx="4">
                  <c:v>12</c:v>
                </c:pt>
                <c:pt idx="5">
                  <c:v>16</c:v>
                </c:pt>
              </c:numCache>
            </c:numRef>
          </c:xVal>
          <c:yVal>
            <c:numRef>
              <c:f>'Mismatch Analysis'!$B$4:$B$9</c:f>
              <c:numCache>
                <c:formatCode>0.00</c:formatCode>
                <c:ptCount val="6"/>
                <c:pt idx="0">
                  <c:v>3.9476861167002011</c:v>
                </c:pt>
                <c:pt idx="1">
                  <c:v>4.9444444444444446</c:v>
                </c:pt>
                <c:pt idx="2">
                  <c:v>6.0641821946169774</c:v>
                </c:pt>
                <c:pt idx="3">
                  <c:v>7.126953125</c:v>
                </c:pt>
                <c:pt idx="4">
                  <c:v>8.1135458167330672</c:v>
                </c:pt>
                <c:pt idx="5">
                  <c:v>10.046511627906977</c:v>
                </c:pt>
              </c:numCache>
            </c:numRef>
          </c:yVal>
          <c:smooth val="0"/>
          <c:extLst>
            <c:ext xmlns:c16="http://schemas.microsoft.com/office/drawing/2014/chart" uri="{C3380CC4-5D6E-409C-BE32-E72D297353CC}">
              <c16:uniqueId val="{00000000-77E7-45FC-B40D-AA52683A9815}"/>
            </c:ext>
          </c:extLst>
        </c:ser>
        <c:ser>
          <c:idx val="1"/>
          <c:order val="1"/>
          <c:tx>
            <c:v>helper</c:v>
          </c:tx>
          <c:spPr>
            <a:ln w="19050" cap="rnd">
              <a:solidFill>
                <a:schemeClr val="bg1">
                  <a:lumMod val="75000"/>
                </a:schemeClr>
              </a:solidFill>
              <a:round/>
            </a:ln>
            <a:effectLst/>
          </c:spPr>
          <c:marker>
            <c:symbol val="none"/>
          </c:marker>
          <c:xVal>
            <c:numRef>
              <c:f>'Mismatch Analysis'!$M$5:$M$6</c:f>
              <c:numCache>
                <c:formatCode>General</c:formatCode>
                <c:ptCount val="2"/>
                <c:pt idx="0">
                  <c:v>0</c:v>
                </c:pt>
                <c:pt idx="1">
                  <c:v>18</c:v>
                </c:pt>
              </c:numCache>
            </c:numRef>
          </c:xVal>
          <c:yVal>
            <c:numRef>
              <c:f>'Mismatch Analysis'!$N$5:$N$6</c:f>
              <c:numCache>
                <c:formatCode>General</c:formatCode>
                <c:ptCount val="2"/>
                <c:pt idx="0">
                  <c:v>0</c:v>
                </c:pt>
                <c:pt idx="1">
                  <c:v>18</c:v>
                </c:pt>
              </c:numCache>
            </c:numRef>
          </c:yVal>
          <c:smooth val="0"/>
          <c:extLst>
            <c:ext xmlns:c16="http://schemas.microsoft.com/office/drawing/2014/chart" uri="{C3380CC4-5D6E-409C-BE32-E72D297353CC}">
              <c16:uniqueId val="{00000005-77E7-45FC-B40D-AA52683A9815}"/>
            </c:ext>
          </c:extLst>
        </c:ser>
        <c:dLbls>
          <c:showLegendKey val="0"/>
          <c:showVal val="0"/>
          <c:showCatName val="0"/>
          <c:showSerName val="0"/>
          <c:showPercent val="0"/>
          <c:showBubbleSize val="0"/>
        </c:dLbls>
        <c:axId val="1052467839"/>
        <c:axId val="1052463039"/>
      </c:scatterChart>
      <c:valAx>
        <c:axId val="1052467839"/>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Room</a:t>
                </a:r>
                <a:r>
                  <a:rPr lang="en-IN" baseline="0"/>
                  <a:t> Capacity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463039"/>
        <c:crosses val="autoZero"/>
        <c:crossBetween val="midCat"/>
      </c:valAx>
      <c:valAx>
        <c:axId val="1052463039"/>
        <c:scaling>
          <c:orientation val="minMax"/>
          <c:max val="18"/>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Attendees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524678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Dashboard.xlsx]Monthly Meeting Value!PivotTable1</c:name>
    <c:fmtId val="47"/>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Total Meetings by Month</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Meeting Value'!$B$3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Meeting Value'!$A$4:$A$16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Meeting Value'!$B$4:$B$16</c:f>
              <c:numCache>
                <c:formatCode>General</c:formatCode>
                <c:ptCount val="12"/>
                <c:pt idx="0">
                  <c:v>260</c:v>
                </c:pt>
                <c:pt idx="1">
                  <c:v>245</c:v>
                </c:pt>
                <c:pt idx="2">
                  <c:v>261</c:v>
                </c:pt>
                <c:pt idx="3">
                  <c:v>223</c:v>
                </c:pt>
                <c:pt idx="4">
                  <c:v>267</c:v>
                </c:pt>
                <c:pt idx="5">
                  <c:v>226</c:v>
                </c:pt>
                <c:pt idx="6">
                  <c:v>268</c:v>
                </c:pt>
                <c:pt idx="7">
                  <c:v>269</c:v>
                </c:pt>
                <c:pt idx="8">
                  <c:v>242</c:v>
                </c:pt>
                <c:pt idx="9">
                  <c:v>223</c:v>
                </c:pt>
                <c:pt idx="10">
                  <c:v>259</c:v>
                </c:pt>
                <c:pt idx="11">
                  <c:v>253</c:v>
                </c:pt>
              </c:numCache>
            </c:numRef>
          </c:val>
          <c:extLst>
            <c:ext xmlns:c16="http://schemas.microsoft.com/office/drawing/2014/chart" uri="{C3380CC4-5D6E-409C-BE32-E72D297353CC}">
              <c16:uniqueId val="{00000000-1036-B944-84C1-47412328E650}"/>
            </c:ext>
          </c:extLst>
        </c:ser>
        <c:dLbls>
          <c:dLblPos val="outEnd"/>
          <c:showLegendKey val="0"/>
          <c:showVal val="1"/>
          <c:showCatName val="0"/>
          <c:showSerName val="0"/>
          <c:showPercent val="0"/>
          <c:showBubbleSize val="0"/>
        </c:dLbls>
        <c:gapWidth val="164"/>
        <c:overlap val="-35"/>
        <c:axId val="1749563679"/>
        <c:axId val="1174040719"/>
      </c:barChart>
      <c:catAx>
        <c:axId val="174956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4040719"/>
        <c:crosses val="autoZero"/>
        <c:auto val="1"/>
        <c:lblAlgn val="ctr"/>
        <c:lblOffset val="100"/>
        <c:noMultiLvlLbl val="0"/>
      </c:catAx>
      <c:valAx>
        <c:axId val="1174040719"/>
        <c:scaling>
          <c:orientation val="minMax"/>
        </c:scaling>
        <c:delete val="1"/>
        <c:axPos val="l"/>
        <c:numFmt formatCode="General" sourceLinked="1"/>
        <c:majorTickMark val="none"/>
        <c:minorTickMark val="none"/>
        <c:tickLblPos val="nextTo"/>
        <c:crossAx val="174956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Dashboard.xlsx]Room size usage!PivotTable13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Meeting</a:t>
            </a:r>
            <a:r>
              <a:rPr lang="en-US" baseline="0"/>
              <a:t> Distribution</a:t>
            </a:r>
            <a:r>
              <a:rPr lang="en-US"/>
              <a:t> by Room Size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'Room size usage'!$B$3</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A8-8E48-A3C1-EF828DD8FE3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A8-8E48-A3C1-EF828DD8FE3E}"/>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A8-8E48-A3C1-EF828DD8FE3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'Room size usage'!$A$4:$A$7</c:f>
              <c:strCache>
                <c:ptCount val="3"/>
                <c:pt idx="0">
                  <c:v>Small</c:v>
                </c:pt>
                <c:pt idx="1">
                  <c:v>Medium</c:v>
                </c:pt>
                <c:pt idx="2">
                  <c:v>Large</c:v>
                </c:pt>
              </c:strCache>
            </c:strRef>
          </c:cat>
          <c:val>
            <c:numRef>
              <c:f>'Room size usage'!$B$4:$B$7</c:f>
              <c:numCache>
                <c:formatCode>General</c:formatCode>
                <c:ptCount val="3"/>
                <c:pt idx="0">
                  <c:v>497</c:v>
                </c:pt>
                <c:pt idx="1">
                  <c:v>969</c:v>
                </c:pt>
                <c:pt idx="2">
                  <c:v>1530</c:v>
                </c:pt>
              </c:numCache>
            </c:numRef>
          </c:val>
          <c:extLst>
            <c:ext xmlns:c16="http://schemas.microsoft.com/office/drawing/2014/chart" uri="{C3380CC4-5D6E-409C-BE32-E72D297353CC}">
              <c16:uniqueId val="{00000000-F1A7-4BDB-9877-3EDB30C15B27}"/>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Dashboard.xlsx]Room size usage!PivotTable13</c:name>
    <c:fmtId val="11"/>
  </c:pivotSource>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US" sz="1400" b="1"/>
              <a:t>Total</a:t>
            </a:r>
            <a:r>
              <a:rPr lang="en-US" sz="1400" b="1" baseline="0"/>
              <a:t> Meetings</a:t>
            </a:r>
            <a:r>
              <a:rPr lang="en-US" sz="1400" b="1"/>
              <a:t> by Room Size Category</a:t>
            </a:r>
          </a:p>
        </c:rich>
      </c:tx>
      <c:layout>
        <c:manualLayout>
          <c:xMode val="edge"/>
          <c:yMode val="edge"/>
          <c:x val="0.15279113033070099"/>
          <c:y val="4.4693901323608128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3118549079457"/>
          <c:y val="0.15725404090969333"/>
          <c:w val="0.76867135689997268"/>
          <c:h val="0.74442508530503326"/>
        </c:manualLayout>
      </c:layout>
      <c:barChart>
        <c:barDir val="col"/>
        <c:grouping val="clustered"/>
        <c:varyColors val="0"/>
        <c:ser>
          <c:idx val="0"/>
          <c:order val="0"/>
          <c:tx>
            <c:strRef>
              <c:f>'Room size usage'!$B$3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size usage'!$A$4:$A$7</c:f>
              <c:strCache>
                <c:ptCount val="3"/>
                <c:pt idx="0">
                  <c:v>Small</c:v>
                </c:pt>
                <c:pt idx="1">
                  <c:v>Medium</c:v>
                </c:pt>
                <c:pt idx="2">
                  <c:v>Large</c:v>
                </c:pt>
              </c:strCache>
            </c:strRef>
          </c:cat>
          <c:val>
            <c:numRef>
              <c:f>'Room size usage'!$B$4:$B$7</c:f>
              <c:numCache>
                <c:formatCode>General</c:formatCode>
                <c:ptCount val="3"/>
                <c:pt idx="0">
                  <c:v>497</c:v>
                </c:pt>
                <c:pt idx="1">
                  <c:v>969</c:v>
                </c:pt>
                <c:pt idx="2">
                  <c:v>1530</c:v>
                </c:pt>
              </c:numCache>
            </c:numRef>
          </c:val>
          <c:extLst>
            <c:ext xmlns:c16="http://schemas.microsoft.com/office/drawing/2014/chart" uri="{C3380CC4-5D6E-409C-BE32-E72D297353CC}">
              <c16:uniqueId val="{00000000-FE10-F44D-8A9B-6CB44B83DC76}"/>
            </c:ext>
          </c:extLst>
        </c:ser>
        <c:dLbls>
          <c:showLegendKey val="0"/>
          <c:showVal val="0"/>
          <c:showCatName val="0"/>
          <c:showSerName val="0"/>
          <c:showPercent val="0"/>
          <c:showBubbleSize val="0"/>
        </c:dLbls>
        <c:gapWidth val="164"/>
        <c:overlap val="-35"/>
        <c:axId val="1461315312"/>
        <c:axId val="1461315792"/>
      </c:barChart>
      <c:catAx>
        <c:axId val="146131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1315792"/>
        <c:crosses val="autoZero"/>
        <c:auto val="1"/>
        <c:lblAlgn val="ctr"/>
        <c:lblOffset val="100"/>
        <c:noMultiLvlLbl val="0"/>
      </c:catAx>
      <c:valAx>
        <c:axId val="146131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13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Meeting</a:t>
            </a:r>
            <a:r>
              <a:rPr lang="en-US" b="1" baseline="0"/>
              <a:t> Duration by Types(mins)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'Meetings that consume more time'!$C$3</c:f>
              <c:strCache>
                <c:ptCount val="1"/>
                <c:pt idx="0">
                  <c:v>Total Meeting Duration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'Meetings that consume more time'!$A$4:$A$9</c:f>
              <c:strCache>
                <c:ptCount val="6"/>
                <c:pt idx="0">
                  <c:v>1:1</c:v>
                </c:pt>
                <c:pt idx="1">
                  <c:v>Brainstorming</c:v>
                </c:pt>
                <c:pt idx="2">
                  <c:v>Client Call</c:v>
                </c:pt>
                <c:pt idx="3">
                  <c:v>Planning</c:v>
                </c:pt>
                <c:pt idx="4">
                  <c:v>Standup</c:v>
                </c:pt>
                <c:pt idx="5">
                  <c:v>Workshop</c:v>
                </c:pt>
              </c:strCache>
            </c:strRef>
          </c:cat>
          <c:val>
            <c:numRef>
              <c:f>'Meetings that consume more time'!$C$4:$C$9</c:f>
              <c:numCache>
                <c:formatCode>0</c:formatCode>
                <c:ptCount val="6"/>
                <c:pt idx="0">
                  <c:v>36990</c:v>
                </c:pt>
                <c:pt idx="1">
                  <c:v>38790</c:v>
                </c:pt>
                <c:pt idx="2">
                  <c:v>39150</c:v>
                </c:pt>
                <c:pt idx="3">
                  <c:v>37230</c:v>
                </c:pt>
                <c:pt idx="4">
                  <c:v>39030</c:v>
                </c:pt>
                <c:pt idx="5">
                  <c:v>36120</c:v>
                </c:pt>
              </c:numCache>
            </c:numRef>
          </c:val>
          <c:extLst>
            <c:ext xmlns:c16="http://schemas.microsoft.com/office/drawing/2014/chart" uri="{C3380CC4-5D6E-409C-BE32-E72D297353CC}">
              <c16:uniqueId val="{00000000-AFB4-0944-8C60-13154E777039}"/>
            </c:ext>
          </c:extLst>
        </c:ser>
        <c:dLbls>
          <c:dLblPos val="outEnd"/>
          <c:showLegendKey val="0"/>
          <c:showVal val="1"/>
          <c:showCatName val="0"/>
          <c:showSerName val="0"/>
          <c:showPercent val="0"/>
          <c:showBubbleSize val="0"/>
        </c:dLbls>
        <c:gapWidth val="219"/>
        <c:overlap val="-27"/>
        <c:axId val="1461200592"/>
        <c:axId val="1461203952"/>
      </c:barChart>
      <c:catAx>
        <c:axId val="14612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03952"/>
        <c:crosses val="autoZero"/>
        <c:auto val="1"/>
        <c:lblAlgn val="ctr"/>
        <c:lblOffset val="100"/>
        <c:noMultiLvlLbl val="0"/>
      </c:catAx>
      <c:valAx>
        <c:axId val="1461203952"/>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461200592"/>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IN" sz="1400" b="1"/>
              <a:t>Meeting Volume by Day</a:t>
            </a:r>
          </a:p>
        </c:rich>
      </c:tx>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23669409744835"/>
          <c:y val="0.19580421794009417"/>
          <c:w val="0.85140992244390501"/>
          <c:h val="0.6725877418589008"/>
        </c:manualLayout>
      </c:layout>
      <c:barChart>
        <c:barDir val="col"/>
        <c:grouping val="clustered"/>
        <c:varyColors val="0"/>
        <c:ser>
          <c:idx val="0"/>
          <c:order val="0"/>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of week'!$A$4:$A$10</c:f>
              <c:strCache>
                <c:ptCount val="7"/>
                <c:pt idx="0">
                  <c:v>Sun</c:v>
                </c:pt>
                <c:pt idx="1">
                  <c:v>Mon</c:v>
                </c:pt>
                <c:pt idx="2">
                  <c:v>Tue</c:v>
                </c:pt>
                <c:pt idx="3">
                  <c:v>Wed</c:v>
                </c:pt>
                <c:pt idx="4">
                  <c:v>Thu</c:v>
                </c:pt>
                <c:pt idx="5">
                  <c:v>Fri</c:v>
                </c:pt>
                <c:pt idx="6">
                  <c:v>Sat</c:v>
                </c:pt>
              </c:strCache>
            </c:strRef>
          </c:cat>
          <c:val>
            <c:numRef>
              <c:f>'Day of week'!$C$4:$C$10</c:f>
              <c:numCache>
                <c:formatCode>General</c:formatCode>
                <c:ptCount val="7"/>
                <c:pt idx="0">
                  <c:v>418</c:v>
                </c:pt>
                <c:pt idx="1">
                  <c:v>434</c:v>
                </c:pt>
                <c:pt idx="2">
                  <c:v>399</c:v>
                </c:pt>
                <c:pt idx="3">
                  <c:v>391</c:v>
                </c:pt>
                <c:pt idx="4">
                  <c:v>466</c:v>
                </c:pt>
                <c:pt idx="5">
                  <c:v>429</c:v>
                </c:pt>
                <c:pt idx="6">
                  <c:v>459</c:v>
                </c:pt>
              </c:numCache>
            </c:numRef>
          </c:val>
          <c:extLst>
            <c:ext xmlns:c16="http://schemas.microsoft.com/office/drawing/2014/chart" uri="{C3380CC4-5D6E-409C-BE32-E72D297353CC}">
              <c16:uniqueId val="{00000000-FCD3-674D-8874-55B49FC2DB69}"/>
            </c:ext>
          </c:extLst>
        </c:ser>
        <c:dLbls>
          <c:showLegendKey val="0"/>
          <c:showVal val="1"/>
          <c:showCatName val="0"/>
          <c:showSerName val="0"/>
          <c:showPercent val="0"/>
          <c:showBubbleSize val="0"/>
        </c:dLbls>
        <c:gapWidth val="164"/>
        <c:overlap val="-35"/>
        <c:axId val="247694351"/>
        <c:axId val="247694831"/>
      </c:barChart>
      <c:catAx>
        <c:axId val="24769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7694831"/>
        <c:crosses val="autoZero"/>
        <c:auto val="1"/>
        <c:lblAlgn val="ctr"/>
        <c:lblOffset val="100"/>
        <c:noMultiLvlLbl val="0"/>
      </c:catAx>
      <c:valAx>
        <c:axId val="24769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7694351"/>
        <c:crosses val="autoZero"/>
        <c:crossBetween val="between"/>
      </c:valAx>
      <c:spPr>
        <a:noFill/>
        <a:ln w="38100">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Dashboard.xlsx]Room size usage!PivotTable13</c:name>
    <c:fmtId val="5"/>
  </c:pivotSource>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US" sz="1400" b="1"/>
              <a:t>Avg Utilization by Room Size Category</a:t>
            </a:r>
          </a:p>
        </c:rich>
      </c:tx>
      <c:layout>
        <c:manualLayout>
          <c:xMode val="edge"/>
          <c:yMode val="edge"/>
          <c:x val="0.15279113033070099"/>
          <c:y val="4.4693901323608128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3118549079457"/>
          <c:y val="0.15725404090969333"/>
          <c:w val="0.76867135689997268"/>
          <c:h val="0.74442508530503326"/>
        </c:manualLayout>
      </c:layout>
      <c:barChart>
        <c:barDir val="col"/>
        <c:grouping val="clustered"/>
        <c:varyColors val="0"/>
        <c:ser>
          <c:idx val="0"/>
          <c:order val="0"/>
          <c:tx>
            <c:strRef>
              <c:f>'Room size usage'!$B$3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size usage'!$A$4:$A$7</c:f>
              <c:strCache>
                <c:ptCount val="3"/>
                <c:pt idx="0">
                  <c:v>Small</c:v>
                </c:pt>
                <c:pt idx="1">
                  <c:v>Medium</c:v>
                </c:pt>
                <c:pt idx="2">
                  <c:v>Large</c:v>
                </c:pt>
              </c:strCache>
            </c:strRef>
          </c:cat>
          <c:val>
            <c:numRef>
              <c:f>'Room size usage'!$B$4:$B$7</c:f>
              <c:numCache>
                <c:formatCode>General</c:formatCode>
                <c:ptCount val="3"/>
                <c:pt idx="0">
                  <c:v>497</c:v>
                </c:pt>
                <c:pt idx="1">
                  <c:v>969</c:v>
                </c:pt>
                <c:pt idx="2">
                  <c:v>1530</c:v>
                </c:pt>
              </c:numCache>
            </c:numRef>
          </c:val>
          <c:extLst>
            <c:ext xmlns:c16="http://schemas.microsoft.com/office/drawing/2014/chart" uri="{C3380CC4-5D6E-409C-BE32-E72D297353CC}">
              <c16:uniqueId val="{00000000-AE6F-4744-BBC5-70B30A0E5481}"/>
            </c:ext>
          </c:extLst>
        </c:ser>
        <c:dLbls>
          <c:showLegendKey val="0"/>
          <c:showVal val="0"/>
          <c:showCatName val="0"/>
          <c:showSerName val="0"/>
          <c:showPercent val="0"/>
          <c:showBubbleSize val="0"/>
        </c:dLbls>
        <c:gapWidth val="164"/>
        <c:overlap val="-35"/>
        <c:axId val="1461315312"/>
        <c:axId val="1461315792"/>
      </c:barChart>
      <c:catAx>
        <c:axId val="146131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1315792"/>
        <c:crosses val="autoZero"/>
        <c:auto val="1"/>
        <c:lblAlgn val="ctr"/>
        <c:lblOffset val="100"/>
        <c:noMultiLvlLbl val="0"/>
      </c:catAx>
      <c:valAx>
        <c:axId val="146131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13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Meeting</a:t>
            </a:r>
            <a:r>
              <a:rPr lang="en-US" b="1" baseline="0"/>
              <a:t> Duration by Types(mins)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'Meetings that consume more time'!$C$3</c:f>
              <c:strCache>
                <c:ptCount val="1"/>
                <c:pt idx="0">
                  <c:v>Total Meeting Duration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'Meetings that consume more time'!$A$4:$A$9</c:f>
              <c:strCache>
                <c:ptCount val="6"/>
                <c:pt idx="0">
                  <c:v>1:1</c:v>
                </c:pt>
                <c:pt idx="1">
                  <c:v>Brainstorming</c:v>
                </c:pt>
                <c:pt idx="2">
                  <c:v>Client Call</c:v>
                </c:pt>
                <c:pt idx="3">
                  <c:v>Planning</c:v>
                </c:pt>
                <c:pt idx="4">
                  <c:v>Standup</c:v>
                </c:pt>
                <c:pt idx="5">
                  <c:v>Workshop</c:v>
                </c:pt>
              </c:strCache>
            </c:strRef>
          </c:cat>
          <c:val>
            <c:numRef>
              <c:f>'Meetings that consume more time'!$C$4:$C$9</c:f>
              <c:numCache>
                <c:formatCode>0</c:formatCode>
                <c:ptCount val="6"/>
                <c:pt idx="0">
                  <c:v>36990</c:v>
                </c:pt>
                <c:pt idx="1">
                  <c:v>38790</c:v>
                </c:pt>
                <c:pt idx="2">
                  <c:v>39150</c:v>
                </c:pt>
                <c:pt idx="3">
                  <c:v>37230</c:v>
                </c:pt>
                <c:pt idx="4">
                  <c:v>39030</c:v>
                </c:pt>
                <c:pt idx="5">
                  <c:v>36120</c:v>
                </c:pt>
              </c:numCache>
            </c:numRef>
          </c:val>
          <c:extLst>
            <c:ext xmlns:c16="http://schemas.microsoft.com/office/drawing/2014/chart" uri="{C3380CC4-5D6E-409C-BE32-E72D297353CC}">
              <c16:uniqueId val="{00000000-2BC1-9C4D-906F-039E79A3F1A5}"/>
            </c:ext>
          </c:extLst>
        </c:ser>
        <c:dLbls>
          <c:dLblPos val="outEnd"/>
          <c:showLegendKey val="0"/>
          <c:showVal val="1"/>
          <c:showCatName val="0"/>
          <c:showSerName val="0"/>
          <c:showPercent val="0"/>
          <c:showBubbleSize val="0"/>
        </c:dLbls>
        <c:gapWidth val="219"/>
        <c:overlap val="-27"/>
        <c:axId val="1461200592"/>
        <c:axId val="1461203952"/>
      </c:barChart>
      <c:catAx>
        <c:axId val="14612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03952"/>
        <c:crosses val="autoZero"/>
        <c:auto val="1"/>
        <c:lblAlgn val="ctr"/>
        <c:lblOffset val="100"/>
        <c:noMultiLvlLbl val="0"/>
      </c:catAx>
      <c:valAx>
        <c:axId val="1461203952"/>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461200592"/>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Dashboard.xlsx]Room Level Utilization!PivotTable8</c:name>
    <c:fmtId val="2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Average Utilization% by Rooms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 Level Utilization'!$B$3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Level Utilization'!$A$4:$A$10</c:f>
              <c:strCache>
                <c:ptCount val="6"/>
                <c:pt idx="0">
                  <c:v>Everest</c:v>
                </c:pt>
                <c:pt idx="1">
                  <c:v>Orion</c:v>
                </c:pt>
                <c:pt idx="2">
                  <c:v>Atlas</c:v>
                </c:pt>
                <c:pt idx="3">
                  <c:v>Neptune</c:v>
                </c:pt>
                <c:pt idx="4">
                  <c:v>Phoenix</c:v>
                </c:pt>
                <c:pt idx="5">
                  <c:v>Zenith</c:v>
                </c:pt>
              </c:strCache>
            </c:strRef>
          </c:cat>
          <c:val>
            <c:numRef>
              <c:f>'Room Level Utilization'!$B$4:$B$10</c:f>
              <c:numCache>
                <c:formatCode>0%</c:formatCode>
                <c:ptCount val="6"/>
                <c:pt idx="0">
                  <c:v>0.98692152917505027</c:v>
                </c:pt>
                <c:pt idx="1">
                  <c:v>0.82407407407407318</c:v>
                </c:pt>
                <c:pt idx="2">
                  <c:v>0.75802277432712217</c:v>
                </c:pt>
                <c:pt idx="3">
                  <c:v>0.71269531250000051</c:v>
                </c:pt>
                <c:pt idx="4">
                  <c:v>0.67612881806108938</c:v>
                </c:pt>
                <c:pt idx="5">
                  <c:v>0.62790697674418605</c:v>
                </c:pt>
              </c:numCache>
            </c:numRef>
          </c:val>
          <c:extLst>
            <c:ext xmlns:c16="http://schemas.microsoft.com/office/drawing/2014/chart" uri="{C3380CC4-5D6E-409C-BE32-E72D297353CC}">
              <c16:uniqueId val="{00000000-B5FF-3B40-AC96-C6A41400D381}"/>
            </c:ext>
          </c:extLst>
        </c:ser>
        <c:dLbls>
          <c:dLblPos val="outEnd"/>
          <c:showLegendKey val="0"/>
          <c:showVal val="1"/>
          <c:showCatName val="0"/>
          <c:showSerName val="0"/>
          <c:showPercent val="0"/>
          <c:showBubbleSize val="0"/>
        </c:dLbls>
        <c:gapWidth val="164"/>
        <c:overlap val="-35"/>
        <c:axId val="580679455"/>
        <c:axId val="372775087"/>
      </c:barChart>
      <c:catAx>
        <c:axId val="58067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775087"/>
        <c:crosses val="autoZero"/>
        <c:auto val="1"/>
        <c:lblAlgn val="ctr"/>
        <c:lblOffset val="100"/>
        <c:noMultiLvlLbl val="0"/>
      </c:catAx>
      <c:valAx>
        <c:axId val="372775087"/>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8067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Dashboard.xlsx]Hourly Meeting Demand Insight!PivotTable11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Meeting Volume</a:t>
            </a:r>
          </a:p>
        </c:rich>
      </c:tx>
      <c:layout>
        <c:manualLayout>
          <c:xMode val="edge"/>
          <c:yMode val="edge"/>
          <c:x val="0.31171722091439602"/>
          <c:y val="2.5669233590025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Meeting Demand Insight'!$B$3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'Hourly Meeting Demand Insight'!$A$4:$A$22</c:f>
              <c:strCache>
                <c:ptCount val="18"/>
                <c:pt idx="0">
                  <c:v>08:00</c:v>
                </c:pt>
                <c:pt idx="1">
                  <c:v>08:30</c:v>
                </c:pt>
                <c:pt idx="2">
                  <c:v>09:00</c:v>
                </c:pt>
                <c:pt idx="3">
                  <c:v>09:30</c:v>
                </c:pt>
                <c:pt idx="4">
                  <c:v>10:00</c:v>
                </c:pt>
                <c:pt idx="5">
                  <c:v>10:30</c:v>
                </c:pt>
                <c:pt idx="6">
                  <c:v>11:00</c:v>
                </c:pt>
                <c:pt idx="7">
                  <c:v>11:30</c:v>
                </c:pt>
                <c:pt idx="8">
                  <c:v>12:00</c:v>
                </c:pt>
                <c:pt idx="9">
                  <c:v>12:30</c:v>
                </c:pt>
                <c:pt idx="10">
                  <c:v>13:00</c:v>
                </c:pt>
                <c:pt idx="11">
                  <c:v>13:30</c:v>
                </c:pt>
                <c:pt idx="12">
                  <c:v>14:00</c:v>
                </c:pt>
                <c:pt idx="13">
                  <c:v>14:30</c:v>
                </c:pt>
                <c:pt idx="14">
                  <c:v>15:00</c:v>
                </c:pt>
                <c:pt idx="15">
                  <c:v>15:30</c:v>
                </c:pt>
                <c:pt idx="16">
                  <c:v>16:00</c:v>
                </c:pt>
                <c:pt idx="17">
                  <c:v>16:30</c:v>
                </c:pt>
              </c:strCache>
            </c:strRef>
          </c:cat>
          <c:val>
            <c:numRef>
              <c:f>'Hourly Meeting Demand Insight'!$B$4:$B$22</c:f>
              <c:numCache>
                <c:formatCode>General</c:formatCode>
                <c:ptCount val="18"/>
                <c:pt idx="0">
                  <c:v>173</c:v>
                </c:pt>
                <c:pt idx="1">
                  <c:v>176</c:v>
                </c:pt>
                <c:pt idx="2">
                  <c:v>161</c:v>
                </c:pt>
                <c:pt idx="3">
                  <c:v>181</c:v>
                </c:pt>
                <c:pt idx="4">
                  <c:v>169</c:v>
                </c:pt>
                <c:pt idx="5">
                  <c:v>156</c:v>
                </c:pt>
                <c:pt idx="6">
                  <c:v>170</c:v>
                </c:pt>
                <c:pt idx="7">
                  <c:v>167</c:v>
                </c:pt>
                <c:pt idx="8">
                  <c:v>156</c:v>
                </c:pt>
                <c:pt idx="9">
                  <c:v>163</c:v>
                </c:pt>
                <c:pt idx="10">
                  <c:v>163</c:v>
                </c:pt>
                <c:pt idx="11">
                  <c:v>157</c:v>
                </c:pt>
                <c:pt idx="12">
                  <c:v>178</c:v>
                </c:pt>
                <c:pt idx="13">
                  <c:v>152</c:v>
                </c:pt>
                <c:pt idx="14">
                  <c:v>154</c:v>
                </c:pt>
                <c:pt idx="15">
                  <c:v>171</c:v>
                </c:pt>
                <c:pt idx="16">
                  <c:v>177</c:v>
                </c:pt>
                <c:pt idx="17">
                  <c:v>172</c:v>
                </c:pt>
              </c:numCache>
            </c:numRef>
          </c:val>
          <c:smooth val="0"/>
          <c:extLst>
            <c:ext xmlns:c16="http://schemas.microsoft.com/office/drawing/2014/chart" uri="{C3380CC4-5D6E-409C-BE32-E72D297353CC}">
              <c16:uniqueId val="{00000000-91EB-CA46-90D5-23259CEB8D6D}"/>
            </c:ext>
          </c:extLst>
        </c:ser>
        <c:dLbls>
          <c:showLegendKey val="0"/>
          <c:showVal val="0"/>
          <c:showCatName val="0"/>
          <c:showSerName val="0"/>
          <c:showPercent val="0"/>
          <c:showBubbleSize val="0"/>
        </c:dLbls>
        <c:marker val="1"/>
        <c:smooth val="0"/>
        <c:axId val="472297999"/>
        <c:axId val="472295599"/>
      </c:lineChart>
      <c:catAx>
        <c:axId val="47229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95599"/>
        <c:crosses val="autoZero"/>
        <c:auto val="0"/>
        <c:lblAlgn val="ctr"/>
        <c:lblOffset val="100"/>
        <c:noMultiLvlLbl val="0"/>
      </c:catAx>
      <c:valAx>
        <c:axId val="472295599"/>
        <c:scaling>
          <c:orientation val="minMax"/>
        </c:scaling>
        <c:delete val="0"/>
        <c:axPos val="l"/>
        <c:majorGridlines>
          <c:spPr>
            <a:ln w="9525" cap="flat" cmpd="sng" algn="ctr">
              <a:no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Mismatch</a:t>
            </a:r>
            <a:r>
              <a:rPr lang="en-IN" sz="1200" b="1" baseline="0"/>
              <a:t> Analysis( Attendees vs Room Capacity)</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'Mismatch Analysis'!$I$4</c:f>
              <c:strCache>
                <c:ptCount val="1"/>
              </c:strCache>
            </c:strRef>
          </c:tx>
          <c:spPr>
            <a:ln w="25400" cap="rnd">
              <a:solidFill>
                <a:schemeClr val="accent1"/>
              </a:solidFill>
              <a:round/>
            </a:ln>
            <a:effectLst/>
          </c:spPr>
          <c:marker>
            <c:symbol val="circle"/>
            <c:size val="7"/>
            <c:spPr>
              <a:solidFill>
                <a:schemeClr val="accent1"/>
              </a:solidFill>
              <a:ln w="9525">
                <a:solidFill>
                  <a:schemeClr val="accent1"/>
                </a:solidFill>
              </a:ln>
              <a:effectLst/>
            </c:spPr>
          </c:marker>
          <c:xVal>
            <c:numRef>
              <c:f>'Mismatch Analysis'!$A$4:$A$9</c:f>
              <c:numCache>
                <c:formatCode>General</c:formatCode>
                <c:ptCount val="6"/>
                <c:pt idx="0">
                  <c:v>4</c:v>
                </c:pt>
                <c:pt idx="1">
                  <c:v>6</c:v>
                </c:pt>
                <c:pt idx="2">
                  <c:v>8</c:v>
                </c:pt>
                <c:pt idx="3">
                  <c:v>10</c:v>
                </c:pt>
                <c:pt idx="4">
                  <c:v>12</c:v>
                </c:pt>
                <c:pt idx="5">
                  <c:v>16</c:v>
                </c:pt>
              </c:numCache>
            </c:numRef>
          </c:xVal>
          <c:yVal>
            <c:numRef>
              <c:f>'Mismatch Analysis'!$B$4:$B$9</c:f>
              <c:numCache>
                <c:formatCode>0.00</c:formatCode>
                <c:ptCount val="6"/>
                <c:pt idx="0">
                  <c:v>3.9476861167002011</c:v>
                </c:pt>
                <c:pt idx="1">
                  <c:v>4.9444444444444446</c:v>
                </c:pt>
                <c:pt idx="2">
                  <c:v>6.0641821946169774</c:v>
                </c:pt>
                <c:pt idx="3">
                  <c:v>7.126953125</c:v>
                </c:pt>
                <c:pt idx="4">
                  <c:v>8.1135458167330672</c:v>
                </c:pt>
                <c:pt idx="5">
                  <c:v>10.046511627906977</c:v>
                </c:pt>
              </c:numCache>
            </c:numRef>
          </c:yVal>
          <c:smooth val="0"/>
          <c:extLst>
            <c:ext xmlns:c16="http://schemas.microsoft.com/office/drawing/2014/chart" uri="{C3380CC4-5D6E-409C-BE32-E72D297353CC}">
              <c16:uniqueId val="{00000000-06C3-724B-994D-6A60AC5BF38C}"/>
            </c:ext>
          </c:extLst>
        </c:ser>
        <c:ser>
          <c:idx val="1"/>
          <c:order val="1"/>
          <c:tx>
            <c:v>helper</c:v>
          </c:tx>
          <c:spPr>
            <a:ln w="19050" cap="rnd">
              <a:solidFill>
                <a:schemeClr val="bg1">
                  <a:lumMod val="75000"/>
                </a:schemeClr>
              </a:solidFill>
              <a:round/>
            </a:ln>
            <a:effectLst/>
          </c:spPr>
          <c:marker>
            <c:symbol val="none"/>
          </c:marker>
          <c:xVal>
            <c:numRef>
              <c:f>'Mismatch Analysis'!$M$5:$M$6</c:f>
              <c:numCache>
                <c:formatCode>General</c:formatCode>
                <c:ptCount val="2"/>
                <c:pt idx="0">
                  <c:v>0</c:v>
                </c:pt>
                <c:pt idx="1">
                  <c:v>18</c:v>
                </c:pt>
              </c:numCache>
            </c:numRef>
          </c:xVal>
          <c:yVal>
            <c:numRef>
              <c:f>'Mismatch Analysis'!$N$5:$N$6</c:f>
              <c:numCache>
                <c:formatCode>General</c:formatCode>
                <c:ptCount val="2"/>
                <c:pt idx="0">
                  <c:v>0</c:v>
                </c:pt>
                <c:pt idx="1">
                  <c:v>18</c:v>
                </c:pt>
              </c:numCache>
            </c:numRef>
          </c:yVal>
          <c:smooth val="0"/>
          <c:extLst>
            <c:ext xmlns:c16="http://schemas.microsoft.com/office/drawing/2014/chart" uri="{C3380CC4-5D6E-409C-BE32-E72D297353CC}">
              <c16:uniqueId val="{00000001-06C3-724B-994D-6A60AC5BF38C}"/>
            </c:ext>
          </c:extLst>
        </c:ser>
        <c:dLbls>
          <c:showLegendKey val="0"/>
          <c:showVal val="0"/>
          <c:showCatName val="0"/>
          <c:showSerName val="0"/>
          <c:showPercent val="0"/>
          <c:showBubbleSize val="0"/>
        </c:dLbls>
        <c:axId val="1052467839"/>
        <c:axId val="1052463039"/>
      </c:scatterChart>
      <c:valAx>
        <c:axId val="1052467839"/>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Room</a:t>
                </a:r>
                <a:r>
                  <a:rPr lang="en-IN" baseline="0"/>
                  <a:t> Capacity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463039"/>
        <c:crosses val="autoZero"/>
        <c:crossBetween val="midCat"/>
      </c:valAx>
      <c:valAx>
        <c:axId val="1052463039"/>
        <c:scaling>
          <c:orientation val="minMax"/>
          <c:max val="18"/>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Attendees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52467839"/>
        <c:crosses val="autoZero"/>
        <c:crossBetween val="midCat"/>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 + Dashboard.xlsx]Monthly Meeting Value!PivotTable1</c:name>
    <c:fmtId val="4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Total Meetings by Month</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Meeting Value'!$B$3</c:f>
              <c:strCache>
                <c:ptCount val="1"/>
                <c:pt idx="0">
                  <c:v>Total</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Meeting Value'!$A$4:$A$16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Meeting Value'!$B$4:$B$16</c:f>
              <c:numCache>
                <c:formatCode>General</c:formatCode>
                <c:ptCount val="12"/>
                <c:pt idx="0">
                  <c:v>260</c:v>
                </c:pt>
                <c:pt idx="1">
                  <c:v>245</c:v>
                </c:pt>
                <c:pt idx="2">
                  <c:v>261</c:v>
                </c:pt>
                <c:pt idx="3">
                  <c:v>223</c:v>
                </c:pt>
                <c:pt idx="4">
                  <c:v>267</c:v>
                </c:pt>
                <c:pt idx="5">
                  <c:v>226</c:v>
                </c:pt>
                <c:pt idx="6">
                  <c:v>268</c:v>
                </c:pt>
                <c:pt idx="7">
                  <c:v>269</c:v>
                </c:pt>
                <c:pt idx="8">
                  <c:v>242</c:v>
                </c:pt>
                <c:pt idx="9">
                  <c:v>223</c:v>
                </c:pt>
                <c:pt idx="10">
                  <c:v>259</c:v>
                </c:pt>
                <c:pt idx="11">
                  <c:v>253</c:v>
                </c:pt>
              </c:numCache>
            </c:numRef>
          </c:val>
          <c:extLst>
            <c:ext xmlns:c16="http://schemas.microsoft.com/office/drawing/2014/chart" uri="{C3380CC4-5D6E-409C-BE32-E72D297353CC}">
              <c16:uniqueId val="{00000000-37B9-EE4F-953F-A087D47B181E}"/>
            </c:ext>
          </c:extLst>
        </c:ser>
        <c:dLbls>
          <c:dLblPos val="outEnd"/>
          <c:showLegendKey val="0"/>
          <c:showVal val="1"/>
          <c:showCatName val="0"/>
          <c:showSerName val="0"/>
          <c:showPercent val="0"/>
          <c:showBubbleSize val="0"/>
        </c:dLbls>
        <c:gapWidth val="164"/>
        <c:overlap val="-35"/>
        <c:axId val="1749563679"/>
        <c:axId val="1174040719"/>
      </c:barChart>
      <c:catAx>
        <c:axId val="174956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4040719"/>
        <c:crosses val="autoZero"/>
        <c:auto val="1"/>
        <c:lblAlgn val="ctr"/>
        <c:lblOffset val="100"/>
        <c:noMultiLvlLbl val="0"/>
      </c:catAx>
      <c:valAx>
        <c:axId val="1174040719"/>
        <c:scaling>
          <c:orientation val="minMax"/>
        </c:scaling>
        <c:delete val="1"/>
        <c:axPos val="l"/>
        <c:numFmt formatCode="General" sourceLinked="1"/>
        <c:majorTickMark val="none"/>
        <c:minorTickMark val="none"/>
        <c:tickLblPos val="nextTo"/>
        <c:crossAx val="174956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Duration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Duration Distribution</a:t>
          </a:r>
        </a:p>
      </cx:txPr>
    </cx:title>
    <cx:plotArea>
      <cx:plotAreaRegion>
        <cx:series layoutId="clusteredColumn" uniqueId="{5A8C399A-5812-44BD-BB82-ECB28C090E91}">
          <cx:tx>
            <cx:txData>
              <cx:f>_xlchart.v1.0</cx:f>
              <cx:v>Meeting duration (mins)</cx:v>
            </cx:txData>
          </cx:tx>
          <cx:dataLabels pos="outEnd">
            <cx:visibility seriesName="0" categoryName="0" value="1"/>
          </cx:dataLabels>
          <cx:dataId val="0"/>
          <cx:layoutPr>
            <cx:binning intervalClosed="r">
              <cx:binSize val="30"/>
            </cx:binning>
          </cx:layoutPr>
        </cx:series>
      </cx:plotAreaRegion>
      <cx:axis id="0">
        <cx:catScaling gapWidth="1.5"/>
        <cx:title>
          <cx:tx>
            <cx:txData>
              <cx:v>Meeting Duration(Mins)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Meeting Duration(Mins)</a:t>
              </a:r>
            </a:p>
          </cx:txPr>
        </cx:title>
        <cx:majorTickMarks type="out"/>
        <cx:tickLabels/>
      </cx:axis>
      <cx:axis id="1" hidden="1">
        <cx:valScaling/>
        <cx:title>
          <cx:tx>
            <cx:txData>
              <cx:v>Numer of Meetings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Numer of Meetings</a:t>
              </a:r>
            </a:p>
          </cx:txPr>
        </cx:title>
        <cx:majorTickMarks type="out"/>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_xlchart.v1.3</cx:f>
      </cx:numDim>
    </cx:data>
  </cx:chartData>
  <cx:chart>
    <cx:title pos="t" align="ctr" overlay="0">
      <cx:tx>
        <cx:txData>
          <cx:v>Floor level utilization</cx:v>
        </cx:txData>
      </cx:tx>
      <cx:txPr>
        <a:bodyPr rot="0" spcFirstLastPara="1" vertOverflow="ellipsis" vert="horz" wrap="square" lIns="38100" tIns="19050" rIns="38100" bIns="19050" anchor="ctr" anchorCtr="1" compatLnSpc="0"/>
        <a:lstStyle/>
        <a:p>
          <a:pPr algn="ctr" rtl="0">
            <a:defRPr sz="1200" b="1" i="0" u="none" strike="noStrike" kern="1200" spc="0" baseline="0">
              <a:solidFill>
                <a:sysClr val="windowText" lastClr="000000">
                  <a:lumMod val="65000"/>
                  <a:lumOff val="35000"/>
                </a:sysClr>
              </a:solidFill>
              <a:latin typeface="+mn-lt"/>
              <a:ea typeface="+mn-ea"/>
              <a:cs typeface="+mn-cs"/>
            </a:defRPr>
          </a:pPr>
          <a:r>
            <a:rPr kumimoji="0" lang="en-IN" sz="1200" b="1" i="0" u="none" strike="noStrike" kern="1200" cap="none" spc="0" normalizeH="0" baseline="0" noProof="0">
              <a:ln>
                <a:noFill/>
              </a:ln>
              <a:solidFill>
                <a:sysClr val="windowText" lastClr="000000">
                  <a:lumMod val="65000"/>
                  <a:lumOff val="35000"/>
                </a:sysClr>
              </a:solidFill>
              <a:effectLst/>
              <a:uLnTx/>
              <a:uFillTx/>
              <a:latin typeface="Calibri"/>
            </a:rPr>
            <a:t>Floor level utilization</a:t>
          </a:r>
        </a:p>
      </cx:txPr>
    </cx:title>
    <cx:plotArea>
      <cx:plotAreaRegion>
        <cx:series layoutId="treemap" uniqueId="{7B8FB54C-5660-2248-94ED-C50FFC70782B}">
          <cx:tx>
            <cx:txData>
              <cx:f>_xlchart.v1.2</cx:f>
              <cx:v>Average Utilization %</cx:v>
            </cx:txData>
          </cx:tx>
          <cx:spPr>
            <a:ln w="38100">
              <a:solidFill>
                <a:schemeClr val="tx1"/>
              </a:solidFill>
            </a:ln>
          </cx:spPr>
          <cx:dataLabels pos="inEnd">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a:endParaRPr>
              </a:p>
            </cx:txPr>
            <cx:visibility seriesName="0" categoryName="1" value="1"/>
          </cx:dataLabels>
          <cx:dataId val="0"/>
          <cx:layoutPr>
            <cx:parentLabelLayout val="overlapping"/>
          </cx:layoutPr>
        </cx:series>
      </cx:plotAreaRegion>
    </cx:plotArea>
  </cx:chart>
  <cx:spPr>
    <a:ln w="38100">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Duration Distribution</cx:v>
        </cx:txData>
      </cx:tx>
      <cx:txPr>
        <a:bodyPr spcFirstLastPara="1" vertOverflow="ellipsis" horzOverflow="overflow" wrap="square" lIns="0" tIns="0" rIns="0" bIns="0" anchor="ctr" anchorCtr="1"/>
        <a:lstStyle/>
        <a:p>
          <a:pPr algn="ctr" rtl="0">
            <a:defRPr sz="1400" b="1"/>
          </a:pPr>
          <a:r>
            <a:rPr lang="en-US" sz="1400" b="1" i="0" u="none" strike="noStrike" baseline="0">
              <a:solidFill>
                <a:sysClr val="windowText" lastClr="000000">
                  <a:lumMod val="65000"/>
                  <a:lumOff val="35000"/>
                </a:sysClr>
              </a:solidFill>
              <a:latin typeface="Calibri"/>
            </a:rPr>
            <a:t>Duration Distribution</a:t>
          </a:r>
        </a:p>
      </cx:txPr>
    </cx:title>
    <cx:plotArea>
      <cx:plotAreaRegion>
        <cx:series layoutId="clusteredColumn" uniqueId="{5A8C399A-5812-44BD-BB82-ECB28C090E91}">
          <cx:tx>
            <cx:txData>
              <cx:f>_xlchart.v1.5</cx:f>
              <cx:v>Meeting duration (mins)</cx:v>
            </cx:txData>
          </cx:tx>
          <cx:dataLabels pos="outEnd">
            <cx:visibility seriesName="0" categoryName="0" value="1"/>
          </cx:dataLabels>
          <cx:dataId val="0"/>
          <cx:layoutPr>
            <cx:binning intervalClosed="r">
              <cx:binSize val="30"/>
            </cx:binning>
          </cx:layoutPr>
        </cx:series>
      </cx:plotAreaRegion>
      <cx:axis id="0">
        <cx:catScaling gapWidth="1.5"/>
        <cx:title>
          <cx:tx>
            <cx:txData>
              <cx:v>Meeting Duration(Mins)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Meeting Duration(Mins)</a:t>
              </a:r>
            </a:p>
          </cx:txPr>
        </cx:title>
        <cx:majorTickMarks type="out"/>
        <cx:tickLabels/>
      </cx:axis>
      <cx:axis id="1" hidden="1">
        <cx:valScaling/>
        <cx:title>
          <cx:tx>
            <cx:txData>
              <cx:v>Numer of Meetings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Numer of Meetings</a:t>
              </a:r>
            </a:p>
          </cx:txPr>
        </cx:title>
        <cx:majorTickMarks type="out"/>
        <cx:tickLabels/>
      </cx:axis>
    </cx:plotArea>
  </cx:chart>
  <cx:spPr>
    <a:ln w="38100">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_xlchart.v1.8</cx:f>
      </cx:numDim>
    </cx:data>
  </cx:chartData>
  <cx:chart>
    <cx:title pos="t" align="ctr" overlay="0">
      <cx:tx>
        <cx:txData>
          <cx:v>Floor level utilization</cx:v>
        </cx:txData>
      </cx:tx>
      <cx:txPr>
        <a:bodyPr rot="0" spcFirstLastPara="1" vertOverflow="ellipsis" vert="horz" wrap="square" lIns="38100" tIns="19050" rIns="38100" bIns="19050" anchor="ctr" anchorCtr="1" compatLnSpc="0"/>
        <a:lstStyle/>
        <a:p>
          <a:pPr algn="ctr" rtl="0">
            <a:defRPr sz="1200" b="1" i="0" u="none" strike="noStrike" kern="1200" spc="0" baseline="0">
              <a:solidFill>
                <a:sysClr val="windowText" lastClr="000000">
                  <a:lumMod val="65000"/>
                  <a:lumOff val="35000"/>
                </a:sysClr>
              </a:solidFill>
              <a:latin typeface="+mn-lt"/>
              <a:ea typeface="+mn-ea"/>
              <a:cs typeface="+mn-cs"/>
            </a:defRPr>
          </a:pPr>
          <a:r>
            <a:rPr kumimoji="0" lang="en-IN" sz="1200" b="1" i="0" u="none" strike="noStrike" kern="1200" cap="none" spc="0" normalizeH="0" baseline="0" noProof="0">
              <a:ln>
                <a:noFill/>
              </a:ln>
              <a:solidFill>
                <a:sysClr val="windowText" lastClr="000000">
                  <a:lumMod val="65000"/>
                  <a:lumOff val="35000"/>
                </a:sysClr>
              </a:solidFill>
              <a:effectLst/>
              <a:uLnTx/>
              <a:uFillTx/>
              <a:latin typeface="Calibri"/>
            </a:rPr>
            <a:t>Floor level utilization</a:t>
          </a:r>
        </a:p>
      </cx:txPr>
    </cx:title>
    <cx:plotArea>
      <cx:plotAreaRegion>
        <cx:series layoutId="treemap" uniqueId="{7B8FB54C-5660-2248-94ED-C50FFC70782B}">
          <cx:tx>
            <cx:txData>
              <cx:f>_xlchart.v1.7</cx:f>
              <cx:v>Average Utilization %</cx:v>
            </cx:txData>
          </cx:tx>
          <cx:spPr>
            <a:ln w="38100">
              <a:solidFill>
                <a:schemeClr val="tx1"/>
              </a:solidFill>
            </a:ln>
          </cx:spPr>
          <cx:dataLabels pos="inEnd">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a:endParaRPr>
              </a:p>
            </cx:txPr>
            <cx:visibility seriesName="0" categoryName="1" value="1"/>
          </cx:dataLabels>
          <cx:dataId val="0"/>
          <cx:layoutPr>
            <cx:parentLabelLayout val="overlapping"/>
          </cx:layoutPr>
        </cx:series>
      </cx:plotAreaRegion>
    </cx:plotArea>
  </cx:chart>
  <cx:spPr>
    <a:ln w="3810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_rels/drawing11.xml.rels><?xml version="1.0" encoding="UTF-8" standalone="yes"?>
<Relationships xmlns="http://schemas.openxmlformats.org/package/2006/relationships"><Relationship Id="rId8" Type="http://schemas.microsoft.com/office/2014/relationships/chartEx" Target="../charts/chartEx4.xml"/><Relationship Id="rId3" Type="http://schemas.microsoft.com/office/2014/relationships/chartEx" Target="../charts/chartEx3.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35</xdr:col>
      <xdr:colOff>30908</xdr:colOff>
      <xdr:row>20</xdr:row>
      <xdr:rowOff>159948</xdr:rowOff>
    </xdr:from>
    <xdr:to>
      <xdr:col>42</xdr:col>
      <xdr:colOff>480602</xdr:colOff>
      <xdr:row>38</xdr:row>
      <xdr:rowOff>140899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36DBE89-EBB6-8702-2407-9AAB4B0A6C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530708" y="3969948"/>
              <a:ext cx="5161394" cy="34099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520700</xdr:colOff>
      <xdr:row>2931</xdr:row>
      <xdr:rowOff>0</xdr:rowOff>
    </xdr:from>
    <xdr:to>
      <xdr:col>22</xdr:col>
      <xdr:colOff>330200</xdr:colOff>
      <xdr:row>2943</xdr:row>
      <xdr:rowOff>142869</xdr:rowOff>
    </xdr:to>
    <mc:AlternateContent xmlns:mc="http://schemas.openxmlformats.org/markup-compatibility/2006" xmlns:sle15="http://schemas.microsoft.com/office/drawing/2012/slicer">
      <mc:Choice Requires="sle15">
        <xdr:graphicFrame macro="">
          <xdr:nvGraphicFramePr>
            <xdr:cNvPr id="3" name="RoomName">
              <a:extLst>
                <a:ext uri="{FF2B5EF4-FFF2-40B4-BE49-F238E27FC236}">
                  <a16:creationId xmlns:a16="http://schemas.microsoft.com/office/drawing/2014/main" id="{43A06ADB-F311-468A-D0AB-9F6DC804FCC1}"/>
                </a:ext>
              </a:extLst>
            </xdr:cNvPr>
            <xdr:cNvGraphicFramePr/>
          </xdr:nvGraphicFramePr>
          <xdr:xfrm>
            <a:off x="0" y="0"/>
            <a:ext cx="0" cy="0"/>
          </xdr:xfrm>
          <a:graphic>
            <a:graphicData uri="http://schemas.microsoft.com/office/drawing/2010/slicer">
              <sle:slicer xmlns:sle="http://schemas.microsoft.com/office/drawing/2010/slicer" name="RoomName"/>
            </a:graphicData>
          </a:graphic>
        </xdr:graphicFrame>
      </mc:Choice>
      <mc:Fallback xmlns="">
        <xdr:sp macro="" textlink="">
          <xdr:nvSpPr>
            <xdr:cNvPr id="0" name=""/>
            <xdr:cNvSpPr>
              <a:spLocks noTextEdit="1"/>
            </xdr:cNvSpPr>
          </xdr:nvSpPr>
          <xdr:spPr>
            <a:xfrm>
              <a:off x="26234633" y="543716966"/>
              <a:ext cx="1821522" cy="23689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1308100</xdr:colOff>
      <xdr:row>2931</xdr:row>
      <xdr:rowOff>88900</xdr:rowOff>
    </xdr:from>
    <xdr:to>
      <xdr:col>19</xdr:col>
      <xdr:colOff>152400</xdr:colOff>
      <xdr:row>2944</xdr:row>
      <xdr:rowOff>41269</xdr:rowOff>
    </xdr:to>
    <mc:AlternateContent xmlns:mc="http://schemas.openxmlformats.org/markup-compatibility/2006" xmlns:sle15="http://schemas.microsoft.com/office/drawing/2012/slicer">
      <mc:Choice Requires="sle15">
        <xdr:graphicFrame macro="">
          <xdr:nvGraphicFramePr>
            <xdr:cNvPr id="4" name="Floor">
              <a:extLst>
                <a:ext uri="{FF2B5EF4-FFF2-40B4-BE49-F238E27FC236}">
                  <a16:creationId xmlns:a16="http://schemas.microsoft.com/office/drawing/2014/main" id="{89B79BEB-5EB8-869F-A090-B6514189C9FF}"/>
                </a:ext>
              </a:extLst>
            </xdr:cNvPr>
            <xdr:cNvGraphicFramePr/>
          </xdr:nvGraphicFramePr>
          <xdr:xfrm>
            <a:off x="0" y="0"/>
            <a:ext cx="0" cy="0"/>
          </xdr:xfrm>
          <a:graphic>
            <a:graphicData uri="http://schemas.microsoft.com/office/drawing/2010/slicer">
              <sle:slicer xmlns:sle="http://schemas.microsoft.com/office/drawing/2010/slicer" name="Floor"/>
            </a:graphicData>
          </a:graphic>
        </xdr:graphicFrame>
      </mc:Choice>
      <mc:Fallback xmlns="">
        <xdr:sp macro="" textlink="">
          <xdr:nvSpPr>
            <xdr:cNvPr id="0" name=""/>
            <xdr:cNvSpPr>
              <a:spLocks noTextEdit="1"/>
            </xdr:cNvSpPr>
          </xdr:nvSpPr>
          <xdr:spPr>
            <a:xfrm>
              <a:off x="24039673" y="543805866"/>
              <a:ext cx="1826660" cy="23639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1587500</xdr:colOff>
      <xdr:row>2945</xdr:row>
      <xdr:rowOff>177800</xdr:rowOff>
    </xdr:from>
    <xdr:to>
      <xdr:col>19</xdr:col>
      <xdr:colOff>431800</xdr:colOff>
      <xdr:row>2958</xdr:row>
      <xdr:rowOff>130169</xdr:rowOff>
    </xdr:to>
    <mc:AlternateContent xmlns:mc="http://schemas.openxmlformats.org/markup-compatibility/2006" xmlns:sle15="http://schemas.microsoft.com/office/drawing/2012/slicer">
      <mc:Choice Requires="sle15">
        <xdr:graphicFrame macro="">
          <xdr:nvGraphicFramePr>
            <xdr:cNvPr id="5" name="MeetingType">
              <a:extLst>
                <a:ext uri="{FF2B5EF4-FFF2-40B4-BE49-F238E27FC236}">
                  <a16:creationId xmlns:a16="http://schemas.microsoft.com/office/drawing/2014/main" id="{DFBAF550-9402-B3D4-72C8-4AA15451F92C}"/>
                </a:ext>
              </a:extLst>
            </xdr:cNvPr>
            <xdr:cNvGraphicFramePr/>
          </xdr:nvGraphicFramePr>
          <xdr:xfrm>
            <a:off x="0" y="0"/>
            <a:ext cx="0" cy="0"/>
          </xdr:xfrm>
          <a:graphic>
            <a:graphicData uri="http://schemas.microsoft.com/office/drawing/2010/slicer">
              <sle:slicer xmlns:sle="http://schemas.microsoft.com/office/drawing/2010/slicer" name="MeetingType"/>
            </a:graphicData>
          </a:graphic>
        </xdr:graphicFrame>
      </mc:Choice>
      <mc:Fallback xmlns="">
        <xdr:sp macro="" textlink="">
          <xdr:nvSpPr>
            <xdr:cNvPr id="0" name=""/>
            <xdr:cNvSpPr>
              <a:spLocks noTextEdit="1"/>
            </xdr:cNvSpPr>
          </xdr:nvSpPr>
          <xdr:spPr>
            <a:xfrm>
              <a:off x="24319073" y="546491845"/>
              <a:ext cx="1826660" cy="23639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0</xdr:colOff>
      <xdr:row>2948</xdr:row>
      <xdr:rowOff>25400</xdr:rowOff>
    </xdr:from>
    <xdr:to>
      <xdr:col>23</xdr:col>
      <xdr:colOff>482600</xdr:colOff>
      <xdr:row>2960</xdr:row>
      <xdr:rowOff>168269</xdr:rowOff>
    </xdr:to>
    <mc:AlternateContent xmlns:mc="http://schemas.openxmlformats.org/markup-compatibility/2006" xmlns:sle15="http://schemas.microsoft.com/office/drawing/2012/slicer">
      <mc:Choice Requires="sle15">
        <xdr:graphicFrame macro="">
          <xdr:nvGraphicFramePr>
            <xdr:cNvPr id="6" name="Room Size Category">
              <a:extLst>
                <a:ext uri="{FF2B5EF4-FFF2-40B4-BE49-F238E27FC236}">
                  <a16:creationId xmlns:a16="http://schemas.microsoft.com/office/drawing/2014/main" id="{D734139D-F48D-F1A2-DEE5-B0416B756992}"/>
                </a:ext>
              </a:extLst>
            </xdr:cNvPr>
            <xdr:cNvGraphicFramePr/>
          </xdr:nvGraphicFramePr>
          <xdr:xfrm>
            <a:off x="0" y="0"/>
            <a:ext cx="0" cy="0"/>
          </xdr:xfrm>
          <a:graphic>
            <a:graphicData uri="http://schemas.microsoft.com/office/drawing/2010/slicer">
              <sle:slicer xmlns:sle="http://schemas.microsoft.com/office/drawing/2010/slicer" name="Room Size Category"/>
            </a:graphicData>
          </a:graphic>
        </xdr:graphicFrame>
      </mc:Choice>
      <mc:Fallback xmlns="">
        <xdr:sp macro="" textlink="">
          <xdr:nvSpPr>
            <xdr:cNvPr id="0" name=""/>
            <xdr:cNvSpPr>
              <a:spLocks noTextEdit="1"/>
            </xdr:cNvSpPr>
          </xdr:nvSpPr>
          <xdr:spPr>
            <a:xfrm>
              <a:off x="27055281" y="546895962"/>
              <a:ext cx="1823948" cy="236893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762000</xdr:colOff>
      <xdr:row>2943</xdr:row>
      <xdr:rowOff>76200</xdr:rowOff>
    </xdr:from>
    <xdr:to>
      <xdr:col>17</xdr:col>
      <xdr:colOff>1104900</xdr:colOff>
      <xdr:row>2956</xdr:row>
      <xdr:rowOff>28569</xdr:rowOff>
    </xdr:to>
    <mc:AlternateContent xmlns:mc="http://schemas.openxmlformats.org/markup-compatibility/2006" xmlns:sle15="http://schemas.microsoft.com/office/drawing/2012/slicer">
      <mc:Choice Requires="sle15">
        <xdr:graphicFrame macro="">
          <xdr:nvGraphicFramePr>
            <xdr:cNvPr id="7" name="MeetingType 2">
              <a:extLst>
                <a:ext uri="{FF2B5EF4-FFF2-40B4-BE49-F238E27FC236}">
                  <a16:creationId xmlns:a16="http://schemas.microsoft.com/office/drawing/2014/main" id="{D07F334A-A8B9-A683-F03C-3DE881F81272}"/>
                </a:ext>
              </a:extLst>
            </xdr:cNvPr>
            <xdr:cNvGraphicFramePr/>
          </xdr:nvGraphicFramePr>
          <xdr:xfrm>
            <a:off x="0" y="0"/>
            <a:ext cx="0" cy="0"/>
          </xdr:xfrm>
          <a:graphic>
            <a:graphicData uri="http://schemas.microsoft.com/office/drawing/2010/slicer">
              <sle:slicer xmlns:sle="http://schemas.microsoft.com/office/drawing/2010/slicer" name="MeetingType 2"/>
            </a:graphicData>
          </a:graphic>
        </xdr:graphicFrame>
      </mc:Choice>
      <mc:Fallback xmlns="">
        <xdr:sp macro="" textlink="">
          <xdr:nvSpPr>
            <xdr:cNvPr id="0" name=""/>
            <xdr:cNvSpPr>
              <a:spLocks noTextEdit="1"/>
            </xdr:cNvSpPr>
          </xdr:nvSpPr>
          <xdr:spPr>
            <a:xfrm>
              <a:off x="20582562" y="546019234"/>
              <a:ext cx="1826945" cy="23639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992644</xdr:colOff>
      <xdr:row>1</xdr:row>
      <xdr:rowOff>72989</xdr:rowOff>
    </xdr:from>
    <xdr:to>
      <xdr:col>7</xdr:col>
      <xdr:colOff>2934138</xdr:colOff>
      <xdr:row>16</xdr:row>
      <xdr:rowOff>905057</xdr:rowOff>
    </xdr:to>
    <xdr:graphicFrame macro="">
      <xdr:nvGraphicFramePr>
        <xdr:cNvPr id="10" name="Chart 9">
          <a:extLst>
            <a:ext uri="{FF2B5EF4-FFF2-40B4-BE49-F238E27FC236}">
              <a16:creationId xmlns:a16="http://schemas.microsoft.com/office/drawing/2014/main" id="{36B8A212-3A8E-CA41-B38E-22541CB5E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266700</xdr:colOff>
      <xdr:row>12</xdr:row>
      <xdr:rowOff>393095</xdr:rowOff>
    </xdr:from>
    <xdr:to>
      <xdr:col>9</xdr:col>
      <xdr:colOff>762000</xdr:colOff>
      <xdr:row>15</xdr:row>
      <xdr:rowOff>685800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B9F59C4-9A26-E745-BCD7-003A121568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45500" y="1929795"/>
              <a:ext cx="3721100" cy="40011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304800</xdr:colOff>
      <xdr:row>1</xdr:row>
      <xdr:rowOff>25400</xdr:rowOff>
    </xdr:from>
    <xdr:to>
      <xdr:col>8</xdr:col>
      <xdr:colOff>863600</xdr:colOff>
      <xdr:row>13</xdr:row>
      <xdr:rowOff>715433</xdr:rowOff>
    </xdr:to>
    <xdr:graphicFrame macro="">
      <xdr:nvGraphicFramePr>
        <xdr:cNvPr id="3" name="Chart 2">
          <a:extLst>
            <a:ext uri="{FF2B5EF4-FFF2-40B4-BE49-F238E27FC236}">
              <a16:creationId xmlns:a16="http://schemas.microsoft.com/office/drawing/2014/main" id="{CD8EC66C-C46E-AE41-84DA-BCF8C9E65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2</xdr:row>
      <xdr:rowOff>114300</xdr:rowOff>
    </xdr:from>
    <xdr:to>
      <xdr:col>9</xdr:col>
      <xdr:colOff>1041400</xdr:colOff>
      <xdr:row>21</xdr:row>
      <xdr:rowOff>63500</xdr:rowOff>
    </xdr:to>
    <xdr:graphicFrame macro="">
      <xdr:nvGraphicFramePr>
        <xdr:cNvPr id="3" name="Chart 2">
          <a:extLst>
            <a:ext uri="{FF2B5EF4-FFF2-40B4-BE49-F238E27FC236}">
              <a16:creationId xmlns:a16="http://schemas.microsoft.com/office/drawing/2014/main" id="{16D27F20-B28D-3D41-9283-939AF4420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728980</xdr:colOff>
      <xdr:row>11</xdr:row>
      <xdr:rowOff>144780</xdr:rowOff>
    </xdr:from>
    <xdr:to>
      <xdr:col>11</xdr:col>
      <xdr:colOff>322580</xdr:colOff>
      <xdr:row>30</xdr:row>
      <xdr:rowOff>171450</xdr:rowOff>
    </xdr:to>
    <xdr:graphicFrame macro="">
      <xdr:nvGraphicFramePr>
        <xdr:cNvPr id="2" name="Chart 1">
          <a:extLst>
            <a:ext uri="{FF2B5EF4-FFF2-40B4-BE49-F238E27FC236}">
              <a16:creationId xmlns:a16="http://schemas.microsoft.com/office/drawing/2014/main" id="{B61ACBAC-C464-60ED-FC20-7617E78F5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393700</xdr:colOff>
      <xdr:row>2</xdr:row>
      <xdr:rowOff>0</xdr:rowOff>
    </xdr:from>
    <xdr:to>
      <xdr:col>13</xdr:col>
      <xdr:colOff>609600</xdr:colOff>
      <xdr:row>18</xdr:row>
      <xdr:rowOff>88900</xdr:rowOff>
    </xdr:to>
    <xdr:graphicFrame macro="">
      <xdr:nvGraphicFramePr>
        <xdr:cNvPr id="4" name="Chart 3">
          <a:extLst>
            <a:ext uri="{FF2B5EF4-FFF2-40B4-BE49-F238E27FC236}">
              <a16:creationId xmlns:a16="http://schemas.microsoft.com/office/drawing/2014/main" id="{4E3CD8D1-D6FF-4E4E-B701-BFBC12ED5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127000</xdr:colOff>
      <xdr:row>3</xdr:row>
      <xdr:rowOff>54610</xdr:rowOff>
    </xdr:from>
    <xdr:to>
      <xdr:col>22</xdr:col>
      <xdr:colOff>609600</xdr:colOff>
      <xdr:row>13</xdr:row>
      <xdr:rowOff>762000</xdr:rowOff>
    </xdr:to>
    <xdr:graphicFrame macro="">
      <xdr:nvGraphicFramePr>
        <xdr:cNvPr id="2" name="Chart 1">
          <a:extLst>
            <a:ext uri="{FF2B5EF4-FFF2-40B4-BE49-F238E27FC236}">
              <a16:creationId xmlns:a16="http://schemas.microsoft.com/office/drawing/2014/main" id="{A904D710-ED29-4B3E-2147-21D615662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279400</xdr:colOff>
      <xdr:row>6</xdr:row>
      <xdr:rowOff>63500</xdr:rowOff>
    </xdr:from>
    <xdr:to>
      <xdr:col>10</xdr:col>
      <xdr:colOff>152400</xdr:colOff>
      <xdr:row>13</xdr:row>
      <xdr:rowOff>558800</xdr:rowOff>
    </xdr:to>
    <xdr:graphicFrame macro="">
      <xdr:nvGraphicFramePr>
        <xdr:cNvPr id="3" name="Chart 2">
          <a:extLst>
            <a:ext uri="{FF2B5EF4-FFF2-40B4-BE49-F238E27FC236}">
              <a16:creationId xmlns:a16="http://schemas.microsoft.com/office/drawing/2014/main" id="{FC311695-3C22-8E47-BAA5-C87E1D93F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635000</xdr:colOff>
      <xdr:row>2</xdr:row>
      <xdr:rowOff>88900</xdr:rowOff>
    </xdr:from>
    <xdr:to>
      <xdr:col>11</xdr:col>
      <xdr:colOff>76200</xdr:colOff>
      <xdr:row>15</xdr:row>
      <xdr:rowOff>13510</xdr:rowOff>
    </xdr:to>
    <xdr:graphicFrame macro="">
      <xdr:nvGraphicFramePr>
        <xdr:cNvPr id="3" name="Chart 2">
          <a:extLst>
            <a:ext uri="{FF2B5EF4-FFF2-40B4-BE49-F238E27FC236}">
              <a16:creationId xmlns:a16="http://schemas.microsoft.com/office/drawing/2014/main" id="{2B4C1279-40CD-4A43-AF03-BD3B6BC8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916800</xdr:colOff>
      <xdr:row>0</xdr:row>
      <xdr:rowOff>158400</xdr:rowOff>
    </xdr:from>
    <xdr:to>
      <xdr:col>1</xdr:col>
      <xdr:colOff>917160</xdr:colOff>
      <xdr:row>0</xdr:row>
      <xdr:rowOff>160200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65696E3-8851-364C-9250-5E06DDC35F0A}"/>
                </a:ext>
              </a:extLst>
            </xdr14:cNvPr>
            <xdr14:cNvContentPartPr/>
          </xdr14:nvContentPartPr>
          <xdr14:nvPr macro=""/>
          <xdr14:xfrm>
            <a:off x="1983600" y="158400"/>
            <a:ext cx="360" cy="1800"/>
          </xdr14:xfrm>
        </xdr:contentPart>
      </mc:Choice>
      <mc:Fallback xmlns="">
        <xdr:pic>
          <xdr:nvPicPr>
            <xdr:cNvPr id="2" name="Ink 1">
              <a:extLst>
                <a:ext uri="{FF2B5EF4-FFF2-40B4-BE49-F238E27FC236}">
                  <a16:creationId xmlns:a16="http://schemas.microsoft.com/office/drawing/2014/main" id="{865696E3-8851-364C-9250-5E06DDC35F0A}"/>
                </a:ext>
              </a:extLst>
            </xdr:cNvPr>
            <xdr:cNvPicPr/>
          </xdr:nvPicPr>
          <xdr:blipFill>
            <a:blip xmlns:r="http://schemas.openxmlformats.org/officeDocument/2006/relationships" r:embed="rId2"/>
            <a:stretch>
              <a:fillRect/>
            </a:stretch>
          </xdr:blipFill>
          <xdr:spPr>
            <a:xfrm>
              <a:off x="1977480" y="152280"/>
              <a:ext cx="12600" cy="14040"/>
            </a:xfrm>
            <a:prstGeom prst="rect">
              <a:avLst/>
            </a:prstGeom>
          </xdr:spPr>
        </xdr:pic>
      </mc:Fallback>
    </mc:AlternateContent>
    <xdr:clientData/>
  </xdr:twoCellAnchor>
  <xdr:twoCellAnchor editAs="oneCell">
    <xdr:from>
      <xdr:col>1</xdr:col>
      <xdr:colOff>978000</xdr:colOff>
      <xdr:row>0</xdr:row>
      <xdr:rowOff>116640</xdr:rowOff>
    </xdr:from>
    <xdr:to>
      <xdr:col>1</xdr:col>
      <xdr:colOff>978360</xdr:colOff>
      <xdr:row>0</xdr:row>
      <xdr:rowOff>118440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58B6B169-FEAC-0E5F-DEC0-231179AC5120}"/>
                </a:ext>
              </a:extLst>
            </xdr14:cNvPr>
            <xdr14:cNvContentPartPr/>
          </xdr14:nvContentPartPr>
          <xdr14:nvPr macro=""/>
          <xdr14:xfrm>
            <a:off x="2044800" y="116640"/>
            <a:ext cx="360" cy="1800"/>
          </xdr14:xfrm>
        </xdr:contentPart>
      </mc:Choice>
      <mc:Fallback xmlns="">
        <xdr:pic>
          <xdr:nvPicPr>
            <xdr:cNvPr id="3" name="Ink 2">
              <a:extLst>
                <a:ext uri="{FF2B5EF4-FFF2-40B4-BE49-F238E27FC236}">
                  <a16:creationId xmlns:a16="http://schemas.microsoft.com/office/drawing/2014/main" id="{58B6B169-FEAC-0E5F-DEC0-231179AC5120}"/>
                </a:ext>
              </a:extLst>
            </xdr:cNvPr>
            <xdr:cNvPicPr/>
          </xdr:nvPicPr>
          <xdr:blipFill>
            <a:blip xmlns:r="http://schemas.openxmlformats.org/officeDocument/2006/relationships" r:embed="rId4"/>
            <a:stretch>
              <a:fillRect/>
            </a:stretch>
          </xdr:blipFill>
          <xdr:spPr>
            <a:xfrm>
              <a:off x="2038680" y="110520"/>
              <a:ext cx="12600" cy="14040"/>
            </a:xfrm>
            <a:prstGeom prst="rect">
              <a:avLst/>
            </a:prstGeom>
          </xdr:spPr>
        </xdr:pic>
      </mc:Fallback>
    </mc:AlternateContent>
    <xdr:clientData/>
  </xdr:twoCellAnchor>
  <xdr:twoCellAnchor editAs="oneCell">
    <xdr:from>
      <xdr:col>2</xdr:col>
      <xdr:colOff>364180</xdr:colOff>
      <xdr:row>11</xdr:row>
      <xdr:rowOff>79620</xdr:rowOff>
    </xdr:from>
    <xdr:to>
      <xdr:col>2</xdr:col>
      <xdr:colOff>364540</xdr:colOff>
      <xdr:row>11</xdr:row>
      <xdr:rowOff>79980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7F3177B-FB6F-14D8-336D-209E3D6BAB31}"/>
                </a:ext>
              </a:extLst>
            </xdr14:cNvPr>
            <xdr14:cNvContentPartPr/>
          </xdr14:nvContentPartPr>
          <xdr14:nvPr macro=""/>
          <xdr14:xfrm>
            <a:off x="2485080" y="2175120"/>
            <a:ext cx="360" cy="360"/>
          </xdr14:xfrm>
        </xdr:contentPart>
      </mc:Choice>
      <mc:Fallback xmlns="">
        <xdr:pic>
          <xdr:nvPicPr>
            <xdr:cNvPr id="4" name="Ink 3">
              <a:extLst>
                <a:ext uri="{FF2B5EF4-FFF2-40B4-BE49-F238E27FC236}">
                  <a16:creationId xmlns:a16="http://schemas.microsoft.com/office/drawing/2014/main" id="{07F3177B-FB6F-14D8-336D-209E3D6BAB31}"/>
                </a:ext>
              </a:extLst>
            </xdr:cNvPr>
            <xdr:cNvPicPr/>
          </xdr:nvPicPr>
          <xdr:blipFill>
            <a:blip xmlns:r="http://schemas.openxmlformats.org/officeDocument/2006/relationships" r:embed="rId6"/>
            <a:stretch>
              <a:fillRect/>
            </a:stretch>
          </xdr:blipFill>
          <xdr:spPr>
            <a:xfrm>
              <a:off x="2478960" y="2169000"/>
              <a:ext cx="12600" cy="126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1011767</xdr:colOff>
      <xdr:row>5</xdr:row>
      <xdr:rowOff>25400</xdr:rowOff>
    </xdr:from>
    <xdr:to>
      <xdr:col>14</xdr:col>
      <xdr:colOff>1168400</xdr:colOff>
      <xdr:row>16</xdr:row>
      <xdr:rowOff>0</xdr:rowOff>
    </xdr:to>
    <xdr:graphicFrame macro="">
      <xdr:nvGraphicFramePr>
        <xdr:cNvPr id="5" name="Chart 4">
          <a:extLst>
            <a:ext uri="{FF2B5EF4-FFF2-40B4-BE49-F238E27FC236}">
              <a16:creationId xmlns:a16="http://schemas.microsoft.com/office/drawing/2014/main" id="{BC4E15E8-1C5B-0240-98C0-F278547C8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33867</xdr:colOff>
      <xdr:row>16</xdr:row>
      <xdr:rowOff>33867</xdr:rowOff>
    </xdr:from>
    <xdr:to>
      <xdr:col>6</xdr:col>
      <xdr:colOff>280582</xdr:colOff>
      <xdr:row>31</xdr:row>
      <xdr:rowOff>169333</xdr:rowOff>
    </xdr:to>
    <xdr:graphicFrame macro="">
      <xdr:nvGraphicFramePr>
        <xdr:cNvPr id="6" name="Chart 5">
          <a:extLst>
            <a:ext uri="{FF2B5EF4-FFF2-40B4-BE49-F238E27FC236}">
              <a16:creationId xmlns:a16="http://schemas.microsoft.com/office/drawing/2014/main" id="{A8323E16-FC63-EC40-93AD-D2AF23FCE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728134</xdr:colOff>
      <xdr:row>32</xdr:row>
      <xdr:rowOff>16933</xdr:rowOff>
    </xdr:from>
    <xdr:to>
      <xdr:col>7</xdr:col>
      <xdr:colOff>67734</xdr:colOff>
      <xdr:row>52</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FEC362B-79F0-4742-A4F6-C3C0883A4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823634" y="6468533"/>
              <a:ext cx="4191000" cy="37930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1016000</xdr:colOff>
      <xdr:row>32</xdr:row>
      <xdr:rowOff>10435</xdr:rowOff>
    </xdr:from>
    <xdr:to>
      <xdr:col>14</xdr:col>
      <xdr:colOff>1160753</xdr:colOff>
      <xdr:row>52</xdr:row>
      <xdr:rowOff>0</xdr:rowOff>
    </xdr:to>
    <xdr:graphicFrame macro="">
      <xdr:nvGraphicFramePr>
        <xdr:cNvPr id="12" name="Chart 11">
          <a:extLst>
            <a:ext uri="{FF2B5EF4-FFF2-40B4-BE49-F238E27FC236}">
              <a16:creationId xmlns:a16="http://schemas.microsoft.com/office/drawing/2014/main" id="{DC77A66E-5B70-B348-A28D-6D0C8CD4D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16933</xdr:colOff>
      <xdr:row>5</xdr:row>
      <xdr:rowOff>33868</xdr:rowOff>
    </xdr:from>
    <xdr:to>
      <xdr:col>7</xdr:col>
      <xdr:colOff>-1</xdr:colOff>
      <xdr:row>16</xdr:row>
      <xdr:rowOff>0</xdr:rowOff>
    </xdr:to>
    <xdr:graphicFrame macro="">
      <xdr:nvGraphicFramePr>
        <xdr:cNvPr id="14" name="Chart 13">
          <a:extLst>
            <a:ext uri="{FF2B5EF4-FFF2-40B4-BE49-F238E27FC236}">
              <a16:creationId xmlns:a16="http://schemas.microsoft.com/office/drawing/2014/main" id="{00E01D88-9B22-424C-AAAD-BD76A7D8D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87944</xdr:colOff>
      <xdr:row>5</xdr:row>
      <xdr:rowOff>102144</xdr:rowOff>
    </xdr:from>
    <xdr:to>
      <xdr:col>16</xdr:col>
      <xdr:colOff>697544</xdr:colOff>
      <xdr:row>17</xdr:row>
      <xdr:rowOff>46431</xdr:rowOff>
    </xdr:to>
    <mc:AlternateContent xmlns:mc="http://schemas.openxmlformats.org/markup-compatibility/2006" xmlns:a14="http://schemas.microsoft.com/office/drawing/2010/main">
      <mc:Choice Requires="a14">
        <xdr:graphicFrame macro="">
          <xdr:nvGraphicFramePr>
            <xdr:cNvPr id="15" name="MeetingType 4">
              <a:extLst>
                <a:ext uri="{FF2B5EF4-FFF2-40B4-BE49-F238E27FC236}">
                  <a16:creationId xmlns:a16="http://schemas.microsoft.com/office/drawing/2014/main" id="{E66E914B-E471-7E4E-A185-B9C6DA9E3A38}"/>
                </a:ext>
              </a:extLst>
            </xdr:cNvPr>
            <xdr:cNvGraphicFramePr/>
          </xdr:nvGraphicFramePr>
          <xdr:xfrm>
            <a:off x="0" y="0"/>
            <a:ext cx="0" cy="0"/>
          </xdr:xfrm>
          <a:graphic>
            <a:graphicData uri="http://schemas.microsoft.com/office/drawing/2010/slicer">
              <sle:slicer xmlns:sle="http://schemas.microsoft.com/office/drawing/2010/slicer" name="MeetingType 4"/>
            </a:graphicData>
          </a:graphic>
        </xdr:graphicFrame>
      </mc:Choice>
      <mc:Fallback xmlns="">
        <xdr:sp macro="" textlink="">
          <xdr:nvSpPr>
            <xdr:cNvPr id="0" name=""/>
            <xdr:cNvSpPr>
              <a:spLocks noTextEdit="1"/>
            </xdr:cNvSpPr>
          </xdr:nvSpPr>
          <xdr:spPr>
            <a:xfrm>
              <a:off x="14998685" y="1403502"/>
              <a:ext cx="1440587" cy="2202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16933</xdr:colOff>
      <xdr:row>5</xdr:row>
      <xdr:rowOff>33867</xdr:rowOff>
    </xdr:from>
    <xdr:to>
      <xdr:col>11</xdr:col>
      <xdr:colOff>999067</xdr:colOff>
      <xdr:row>16</xdr:row>
      <xdr:rowOff>1</xdr:rowOff>
    </xdr:to>
    <xdr:graphicFrame macro="">
      <xdr:nvGraphicFramePr>
        <xdr:cNvPr id="16" name="Chart 15">
          <a:extLst>
            <a:ext uri="{FF2B5EF4-FFF2-40B4-BE49-F238E27FC236}">
              <a16:creationId xmlns:a16="http://schemas.microsoft.com/office/drawing/2014/main" id="{7273A0B8-E86D-8D46-B85B-E6531BCDD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304801</xdr:colOff>
      <xdr:row>16</xdr:row>
      <xdr:rowOff>16932</xdr:rowOff>
    </xdr:from>
    <xdr:to>
      <xdr:col>11</xdr:col>
      <xdr:colOff>1320800</xdr:colOff>
      <xdr:row>31</xdr:row>
      <xdr:rowOff>186265</xdr:rowOff>
    </xdr:to>
    <xdr:graphicFrame macro="">
      <xdr:nvGraphicFramePr>
        <xdr:cNvPr id="17" name="Chart 16">
          <a:extLst>
            <a:ext uri="{FF2B5EF4-FFF2-40B4-BE49-F238E27FC236}">
              <a16:creationId xmlns:a16="http://schemas.microsoft.com/office/drawing/2014/main" id="{7B16E4F3-0D98-1F45-B6B1-11F5ABDE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1354666</xdr:colOff>
      <xdr:row>16</xdr:row>
      <xdr:rowOff>33866</xdr:rowOff>
    </xdr:from>
    <xdr:to>
      <xdr:col>14</xdr:col>
      <xdr:colOff>1168400</xdr:colOff>
      <xdr:row>31</xdr:row>
      <xdr:rowOff>169333</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2EA104F5-1067-4045-9F77-F41434402A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603566" y="3437466"/>
              <a:ext cx="3242734" cy="29929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84667</xdr:colOff>
      <xdr:row>32</xdr:row>
      <xdr:rowOff>16933</xdr:rowOff>
    </xdr:from>
    <xdr:to>
      <xdr:col>11</xdr:col>
      <xdr:colOff>982133</xdr:colOff>
      <xdr:row>52</xdr:row>
      <xdr:rowOff>0</xdr:rowOff>
    </xdr:to>
    <xdr:graphicFrame macro="">
      <xdr:nvGraphicFramePr>
        <xdr:cNvPr id="19" name="Chart 18">
          <a:extLst>
            <a:ext uri="{FF2B5EF4-FFF2-40B4-BE49-F238E27FC236}">
              <a16:creationId xmlns:a16="http://schemas.microsoft.com/office/drawing/2014/main" id="{8986C6D2-F8D9-9A45-A91B-21ECCA012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91222</xdr:colOff>
      <xdr:row>17</xdr:row>
      <xdr:rowOff>166604</xdr:rowOff>
    </xdr:from>
    <xdr:to>
      <xdr:col>16</xdr:col>
      <xdr:colOff>768555</xdr:colOff>
      <xdr:row>29</xdr:row>
      <xdr:rowOff>9288</xdr:rowOff>
    </xdr:to>
    <mc:AlternateContent xmlns:mc="http://schemas.openxmlformats.org/markup-compatibility/2006" xmlns:a14="http://schemas.microsoft.com/office/drawing/2010/main">
      <mc:Choice Requires="a14">
        <xdr:graphicFrame macro="">
          <xdr:nvGraphicFramePr>
            <xdr:cNvPr id="20" name="RoomName 3">
              <a:extLst>
                <a:ext uri="{FF2B5EF4-FFF2-40B4-BE49-F238E27FC236}">
                  <a16:creationId xmlns:a16="http://schemas.microsoft.com/office/drawing/2014/main" id="{E1DF3C9E-1C6A-5E45-B339-7F569C780F10}"/>
                </a:ext>
              </a:extLst>
            </xdr:cNvPr>
            <xdr:cNvGraphicFramePr/>
          </xdr:nvGraphicFramePr>
          <xdr:xfrm>
            <a:off x="0" y="0"/>
            <a:ext cx="0" cy="0"/>
          </xdr:xfrm>
          <a:graphic>
            <a:graphicData uri="http://schemas.microsoft.com/office/drawing/2010/slicer">
              <sle:slicer xmlns:sle="http://schemas.microsoft.com/office/drawing/2010/slicer" name="RoomName 3"/>
            </a:graphicData>
          </a:graphic>
        </xdr:graphicFrame>
      </mc:Choice>
      <mc:Fallback xmlns="">
        <xdr:sp macro="" textlink="">
          <xdr:nvSpPr>
            <xdr:cNvPr id="0" name=""/>
            <xdr:cNvSpPr>
              <a:spLocks noTextEdit="1"/>
            </xdr:cNvSpPr>
          </xdr:nvSpPr>
          <xdr:spPr>
            <a:xfrm>
              <a:off x="15001963" y="3725740"/>
              <a:ext cx="1508320" cy="2100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84121</xdr:colOff>
      <xdr:row>30</xdr:row>
      <xdr:rowOff>2731</xdr:rowOff>
    </xdr:from>
    <xdr:to>
      <xdr:col>16</xdr:col>
      <xdr:colOff>744521</xdr:colOff>
      <xdr:row>37</xdr:row>
      <xdr:rowOff>70463</xdr:rowOff>
    </xdr:to>
    <mc:AlternateContent xmlns:mc="http://schemas.openxmlformats.org/markup-compatibility/2006" xmlns:a14="http://schemas.microsoft.com/office/drawing/2010/main">
      <mc:Choice Requires="a14">
        <xdr:graphicFrame macro="">
          <xdr:nvGraphicFramePr>
            <xdr:cNvPr id="21" name="Floor 2">
              <a:extLst>
                <a:ext uri="{FF2B5EF4-FFF2-40B4-BE49-F238E27FC236}">
                  <a16:creationId xmlns:a16="http://schemas.microsoft.com/office/drawing/2014/main" id="{05C788E7-FAE0-F641-87C1-8E9673B33CCD}"/>
                </a:ext>
              </a:extLst>
            </xdr:cNvPr>
            <xdr:cNvGraphicFramePr/>
          </xdr:nvGraphicFramePr>
          <xdr:xfrm>
            <a:off x="0" y="0"/>
            <a:ext cx="0" cy="0"/>
          </xdr:xfrm>
          <a:graphic>
            <a:graphicData uri="http://schemas.microsoft.com/office/drawing/2010/slicer">
              <sle:slicer xmlns:sle="http://schemas.microsoft.com/office/drawing/2010/slicer" name="Floor 2"/>
            </a:graphicData>
          </a:graphic>
        </xdr:graphicFrame>
      </mc:Choice>
      <mc:Fallback xmlns="">
        <xdr:sp macro="" textlink="">
          <xdr:nvSpPr>
            <xdr:cNvPr id="0" name=""/>
            <xdr:cNvSpPr>
              <a:spLocks noTextEdit="1"/>
            </xdr:cNvSpPr>
          </xdr:nvSpPr>
          <xdr:spPr>
            <a:xfrm>
              <a:off x="14994862" y="6007793"/>
              <a:ext cx="1491387" cy="138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84120</xdr:colOff>
      <xdr:row>38</xdr:row>
      <xdr:rowOff>54076</xdr:rowOff>
    </xdr:from>
    <xdr:to>
      <xdr:col>16</xdr:col>
      <xdr:colOff>744521</xdr:colOff>
      <xdr:row>47</xdr:row>
      <xdr:rowOff>20209</xdr:rowOff>
    </xdr:to>
    <mc:AlternateContent xmlns:mc="http://schemas.openxmlformats.org/markup-compatibility/2006" xmlns:a14="http://schemas.microsoft.com/office/drawing/2010/main">
      <mc:Choice Requires="a14">
        <xdr:graphicFrame macro="">
          <xdr:nvGraphicFramePr>
            <xdr:cNvPr id="22" name="Room Size Category 2">
              <a:extLst>
                <a:ext uri="{FF2B5EF4-FFF2-40B4-BE49-F238E27FC236}">
                  <a16:creationId xmlns:a16="http://schemas.microsoft.com/office/drawing/2014/main" id="{E9FBD5FB-C2FF-694D-A9A6-651BA359E948}"/>
                </a:ext>
              </a:extLst>
            </xdr:cNvPr>
            <xdr:cNvGraphicFramePr/>
          </xdr:nvGraphicFramePr>
          <xdr:xfrm>
            <a:off x="0" y="0"/>
            <a:ext cx="0" cy="0"/>
          </xdr:xfrm>
          <a:graphic>
            <a:graphicData uri="http://schemas.microsoft.com/office/drawing/2010/slicer">
              <sle:slicer xmlns:sle="http://schemas.microsoft.com/office/drawing/2010/slicer" name="Room Size Category 2"/>
            </a:graphicData>
          </a:graphic>
        </xdr:graphicFrame>
      </mc:Choice>
      <mc:Fallback xmlns="">
        <xdr:sp macro="" textlink="">
          <xdr:nvSpPr>
            <xdr:cNvPr id="0" name=""/>
            <xdr:cNvSpPr>
              <a:spLocks noTextEdit="1"/>
            </xdr:cNvSpPr>
          </xdr:nvSpPr>
          <xdr:spPr>
            <a:xfrm>
              <a:off x="14994861" y="7564323"/>
              <a:ext cx="1491388" cy="1659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50801</xdr:colOff>
      <xdr:row>1</xdr:row>
      <xdr:rowOff>17397</xdr:rowOff>
    </xdr:from>
    <xdr:to>
      <xdr:col>1</xdr:col>
      <xdr:colOff>591508</xdr:colOff>
      <xdr:row>5</xdr:row>
      <xdr:rowOff>2184</xdr:rowOff>
    </xdr:to>
    <xdr:pic>
      <xdr:nvPicPr>
        <xdr:cNvPr id="23" name="Picture 22">
          <a:extLst>
            <a:ext uri="{FF2B5EF4-FFF2-40B4-BE49-F238E27FC236}">
              <a16:creationId xmlns:a16="http://schemas.microsoft.com/office/drawing/2014/main" id="{15F96DC7-2882-B03E-3B4E-E389A019AF52}"/>
            </a:ext>
          </a:extLst>
        </xdr:cNvPr>
        <xdr:cNvPicPr>
          <a:picLocks noChangeAspect="1"/>
        </xdr:cNvPicPr>
      </xdr:nvPicPr>
      <xdr:blipFill>
        <a:blip xmlns:r="http://schemas.openxmlformats.org/officeDocument/2006/relationships" r:embed="rId10"/>
        <a:stretch>
          <a:fillRect/>
        </a:stretch>
      </xdr:blipFill>
      <xdr:spPr>
        <a:xfrm>
          <a:off x="50801" y="417534"/>
          <a:ext cx="2732762" cy="88726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04:38:21.211"/>
    </inkml:context>
    <inkml:brush xml:id="br0">
      <inkml:brushProperty name="width" value="0.035" units="cm"/>
      <inkml:brushProperty name="height" value="0.035" units="cm"/>
    </inkml:brush>
  </inkml:definitions>
  <inkml:trace contextRef="#ctx0" brushRef="#br0">0 4 24575,'0'-2'0,"0"0"0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04:38:21.743"/>
    </inkml:context>
    <inkml:brush xml:id="br0">
      <inkml:brushProperty name="width" value="0.035" units="cm"/>
      <inkml:brushProperty name="height" value="0.035" units="cm"/>
    </inkml:brush>
  </inkml:definitions>
  <inkml:trace contextRef="#ctx0" brushRef="#br0">0 5 24575,'0'-2'0,"0"0"0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04:38:22.827"/>
    </inkml:context>
    <inkml:brush xml:id="br0">
      <inkml:brushProperty name="width" value="0.035" units="cm"/>
      <inkml:brushProperty name="height" value="0.035" units="cm"/>
    </inkml:brush>
  </inkml:definitions>
  <inkml:trace contextRef="#ctx0" brushRef="#br0">1 1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 Wade" refreshedDate="45979.839725578706" createdVersion="8" refreshedVersion="8" minRefreshableVersion="3" recordCount="2996" xr:uid="{F9C409AF-449B-C741-8495-432AB7FC4AE0}">
  <cacheSource type="worksheet">
    <worksheetSource name="Merge"/>
  </cacheSource>
  <cacheFields count="36">
    <cacheField name="BookingID" numFmtId="0">
      <sharedItems containsSemiMixedTypes="0" containsString="0" containsNumber="1" containsInteger="1" minValue="1" maxValue="3000"/>
    </cacheField>
    <cacheField name="Date" numFmtId="14">
      <sharedItems containsSemiMixedTypes="0" containsNonDate="0" containsDate="1" containsString="0" minDate="2024-01-01T00:00:00" maxDate="2025-01-01T00:00:00"/>
    </cacheField>
    <cacheField name="StartTime" numFmtId="164">
      <sharedItems containsSemiMixedTypes="0" containsNonDate="0" containsDate="1" containsString="0" minDate="1899-12-30T08:00:00" maxDate="1899-12-30T16:30:00"/>
    </cacheField>
    <cacheField name="EndTime" numFmtId="164">
      <sharedItems containsSemiMixedTypes="0" containsNonDate="0" containsDate="1" containsString="0" minDate="1899-12-30T08:30:00" maxDate="1899-12-30T18:30:00"/>
    </cacheField>
    <cacheField name="RoomName" numFmtId="0">
      <sharedItems/>
    </cacheField>
    <cacheField name="Floor" numFmtId="0">
      <sharedItems containsSemiMixedTypes="0" containsString="0" containsNumber="1" containsInteger="1" minValue="1" maxValue="3"/>
    </cacheField>
    <cacheField name="Capacity" numFmtId="0">
      <sharedItems containsSemiMixedTypes="0" containsString="0" containsNumber="1" containsInteger="1" minValue="4" maxValue="16"/>
    </cacheField>
    <cacheField name="Attendees" numFmtId="0">
      <sharedItems containsSemiMixedTypes="0" containsString="0" containsNumber="1" containsInteger="1" minValue="1" maxValue="19"/>
    </cacheField>
    <cacheField name="Organizer" numFmtId="0">
      <sharedItems/>
    </cacheField>
    <cacheField name="MeetingType" numFmtId="0">
      <sharedItems/>
    </cacheField>
    <cacheField name="Meeting duration (mins)" numFmtId="0">
      <sharedItems containsSemiMixedTypes="0" containsString="0" containsNumber="1" minValue="29.999999999999893" maxValue="120.00000000000006"/>
    </cacheField>
    <cacheField name="Utilization %" numFmtId="0">
      <sharedItems containsSemiMixedTypes="0" containsString="0" containsNumber="1" minValue="6.25E-2" maxValue="1.75"/>
    </cacheField>
    <cacheField name="Overcapacity" numFmtId="0">
      <sharedItems containsSemiMixedTypes="0" containsString="0" containsNumber="1" containsInteger="1" minValue="0" maxValue="1"/>
    </cacheField>
    <cacheField name="Day" numFmtId="0">
      <sharedItems/>
    </cacheField>
    <cacheField name="Month" numFmtId="0">
      <sharedItems/>
    </cacheField>
    <cacheField name="Room Size Category" numFmtId="0">
      <sharedItems/>
    </cacheField>
    <cacheField name="Index" numFmtId="0">
      <sharedItems containsSemiMixedTypes="0" containsString="0" containsNumber="1" containsInteger="1" minValue="0" maxValue="2995"/>
    </cacheField>
    <cacheField name="BookingID.1" numFmtId="0">
      <sharedItems containsString="0" containsBlank="1" containsNumber="1" containsInteger="1" minValue="1" maxValue="3000"/>
    </cacheField>
    <cacheField name="Date.1" numFmtId="14">
      <sharedItems containsNonDate="0" containsDate="1" containsString="0" containsBlank="1" minDate="2024-01-01T00:00:00" maxDate="2025-01-01T00:00:00"/>
    </cacheField>
    <cacheField name="StartTime.1" numFmtId="164">
      <sharedItems containsNonDate="0" containsDate="1" containsString="0" containsBlank="1" minDate="1899-12-30T08:00:00" maxDate="1899-12-30T16:30:00"/>
    </cacheField>
    <cacheField name="EndTimePrev" numFmtId="164">
      <sharedItems containsNonDate="0" containsDate="1" containsString="0" containsBlank="1" minDate="1899-12-30T08:30:00" maxDate="1899-12-30T18:30:00"/>
    </cacheField>
    <cacheField name="RoomNamePrev" numFmtId="0">
      <sharedItems containsBlank="1"/>
    </cacheField>
    <cacheField name="Floor.1" numFmtId="0">
      <sharedItems containsString="0" containsBlank="1" containsNumber="1" containsInteger="1" minValue="1" maxValue="3"/>
    </cacheField>
    <cacheField name="Capacity.1" numFmtId="0">
      <sharedItems containsString="0" containsBlank="1" containsNumber="1" containsInteger="1" minValue="4" maxValue="16"/>
    </cacheField>
    <cacheField name="Attendees.1" numFmtId="0">
      <sharedItems containsString="0" containsBlank="1" containsNumber="1" containsInteger="1" minValue="1" maxValue="19"/>
    </cacheField>
    <cacheField name="Organizer.1" numFmtId="0">
      <sharedItems containsBlank="1"/>
    </cacheField>
    <cacheField name="MeetingType.1" numFmtId="0">
      <sharedItems containsBlank="1"/>
    </cacheField>
    <cacheField name="Meeting duration (mins).1" numFmtId="0">
      <sharedItems containsString="0" containsBlank="1" containsNumber="1" minValue="29.999999999999893" maxValue="120.00000000000006"/>
    </cacheField>
    <cacheField name="Utilization %.1" numFmtId="0">
      <sharedItems containsString="0" containsBlank="1" containsNumber="1" minValue="6.25E-2" maxValue="1.75"/>
    </cacheField>
    <cacheField name="Overcapacity.1" numFmtId="0">
      <sharedItems containsString="0" containsBlank="1" containsNumber="1" containsInteger="1" minValue="0" maxValue="1"/>
    </cacheField>
    <cacheField name="Day.1" numFmtId="0">
      <sharedItems containsBlank="1"/>
    </cacheField>
    <cacheField name="Month.1" numFmtId="0">
      <sharedItems containsBlank="1"/>
    </cacheField>
    <cacheField name="Room Size Category.1" numFmtId="0">
      <sharedItems containsBlank="1"/>
    </cacheField>
    <cacheField name="Index.1" numFmtId="0">
      <sharedItems containsString="0" containsBlank="1" containsNumber="1" containsInteger="1" minValue="0" maxValue="2994"/>
    </cacheField>
    <cacheField name="Index (2)" numFmtId="0">
      <sharedItems containsString="0" containsBlank="1" containsNumber="1" containsInteger="1" minValue="1" maxValue="2995"/>
    </cacheField>
    <cacheField name="Back to back flag" numFmtId="0">
      <sharedItems count="1">
        <s v="Norm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 Wade" refreshedDate="45979.839725694444" createdVersion="8" refreshedVersion="8" minRefreshableVersion="3" recordCount="2996" xr:uid="{7CC11820-73FD-CB46-8E46-354CFBD97704}">
  <cacheSource type="worksheet">
    <worksheetSource name="Table1"/>
  </cacheSource>
  <cacheFields count="18">
    <cacheField name="BookingID" numFmtId="0">
      <sharedItems containsSemiMixedTypes="0" containsString="0" containsNumber="1" containsInteger="1" minValue="1" maxValue="3000"/>
    </cacheField>
    <cacheField name="Date" numFmtId="14">
      <sharedItems containsSemiMixedTypes="0" containsNonDate="0" containsDate="1" containsString="0" minDate="2024-01-01T00:00:00" maxDate="2025-01-01T00:00:00"/>
    </cacheField>
    <cacheField name="StartTime" numFmtId="164">
      <sharedItems count="18">
        <s v="14:00"/>
        <s v="11:30"/>
        <s v="08:00"/>
        <s v="15:30"/>
        <s v="15:00"/>
        <s v="12:00"/>
        <s v="10:30"/>
        <s v="09:00"/>
        <s v="16:00"/>
        <s v="12:30"/>
        <s v="14:30"/>
        <s v="13:00"/>
        <s v="10:00"/>
        <s v="08:30"/>
        <s v="16:30"/>
        <s v="13:30"/>
        <s v="09:30"/>
        <s v="11:00"/>
      </sharedItems>
    </cacheField>
    <cacheField name="EndTime" numFmtId="164">
      <sharedItems/>
    </cacheField>
    <cacheField name="RoomName" numFmtId="0">
      <sharedItems count="6">
        <s v="Atlas"/>
        <s v="Orion"/>
        <s v="Everest"/>
        <s v="Neptune"/>
        <s v="Zenith"/>
        <s v="Phoenix"/>
      </sharedItems>
    </cacheField>
    <cacheField name="Floor" numFmtId="0">
      <sharedItems containsSemiMixedTypes="0" containsString="0" containsNumber="1" containsInteger="1" minValue="1" maxValue="3" count="3">
        <n v="2"/>
        <n v="1"/>
        <n v="3"/>
      </sharedItems>
    </cacheField>
    <cacheField name="Capacity" numFmtId="49">
      <sharedItems containsSemiMixedTypes="0" containsString="0" containsNumber="1" containsInteger="1" minValue="4" maxValue="16" count="6">
        <n v="8"/>
        <n v="6"/>
        <n v="4"/>
        <n v="10"/>
        <n v="16"/>
        <n v="12"/>
      </sharedItems>
    </cacheField>
    <cacheField name="Attendees" numFmtId="0">
      <sharedItems containsSemiMixedTypes="0" containsString="0" containsNumber="1" containsInteger="1" minValue="1" maxValue="19"/>
    </cacheField>
    <cacheField name="Organizer" numFmtId="0">
      <sharedItems/>
    </cacheField>
    <cacheField name="MeetingType" numFmtId="0">
      <sharedItems count="6">
        <s v="Standup"/>
        <s v="Planning"/>
        <s v="Client Call"/>
        <s v="Workshop"/>
        <s v="1:1"/>
        <s v="Brainstorming"/>
      </sharedItems>
    </cacheField>
    <cacheField name="Meeting duration (mins)" numFmtId="1">
      <sharedItems containsSemiMixedTypes="0" containsString="0" containsNumber="1" minValue="29.999999999999893" maxValue="120.00000000000006"/>
    </cacheField>
    <cacheField name="Utilization %" numFmtId="9">
      <sharedItems containsSemiMixedTypes="0" containsString="0" containsNumber="1" minValue="6.25E-2" maxValue="1.75"/>
    </cacheField>
    <cacheField name="Overcapacity" numFmtId="0">
      <sharedItems containsSemiMixedTypes="0" containsString="0" containsNumber="1" containsInteger="1" minValue="0" maxValue="1"/>
    </cacheField>
    <cacheField name="Day" numFmtId="0">
      <sharedItems count="7">
        <s v="Mon"/>
        <s v="Tue"/>
        <s v="Fri"/>
        <s v="Sat"/>
        <s v="Sun"/>
        <s v="Wed"/>
        <s v="Thu"/>
      </sharedItems>
    </cacheField>
    <cacheField name="Month" numFmtId="0">
      <sharedItems count="12">
        <s v="Oct"/>
        <s v="Mar"/>
        <s v="Sep"/>
        <s v="Nov"/>
        <s v="Feb"/>
        <s v="Jun"/>
        <s v="Aug"/>
        <s v="Dec"/>
        <s v="Jul"/>
        <s v="Jan"/>
        <s v="May"/>
        <s v="Apr"/>
      </sharedItems>
    </cacheField>
    <cacheField name="Room Size Category" numFmtId="0">
      <sharedItems count="3">
        <s v="Medium"/>
        <s v="Small"/>
        <s v="Large"/>
      </sharedItems>
    </cacheField>
    <cacheField name="Barely Attended Flag" numFmtId="0">
      <sharedItems count="2">
        <s v="Normal"/>
        <s v="Barely Attended"/>
      </sharedItems>
    </cacheField>
    <cacheField name="LongMeetingFlag" numFmtId="0">
      <sharedItems count="2">
        <s v="Normal"/>
        <s v="Long Meeting"/>
      </sharedItems>
    </cacheField>
  </cacheFields>
  <extLst>
    <ext xmlns:x14="http://schemas.microsoft.com/office/spreadsheetml/2009/9/main" uri="{725AE2AE-9491-48be-B2B4-4EB974FC3084}">
      <x14:pivotCacheDefinition pivotCacheId="1825293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6">
  <r>
    <n v="2360"/>
    <d v="2024-09-27T00:00:00"/>
    <d v="1899-12-30T16:30:00"/>
    <d v="1899-12-30T17:30:00"/>
    <s v="Atlas"/>
    <n v="2"/>
    <n v="8"/>
    <n v="1"/>
    <s v="Amit"/>
    <s v="Planning"/>
    <n v="59.999999999999943"/>
    <n v="0.125"/>
    <n v="0"/>
    <s v="Fri"/>
    <s v="Sep"/>
    <s v="Medium"/>
    <n v="1"/>
    <n v="1799"/>
    <d v="2024-03-17T00:00:00"/>
    <d v="1899-12-30T16:30:00"/>
    <d v="1899-12-30T17:00:00"/>
    <s v="Atlas"/>
    <n v="2"/>
    <n v="8"/>
    <n v="1"/>
    <s v="John"/>
    <s v="Workshop"/>
    <n v="30.000000000000053"/>
    <n v="0.125"/>
    <n v="0"/>
    <s v="Sun"/>
    <s v="Mar"/>
    <s v="Medium"/>
    <n v="0"/>
    <n v="1"/>
    <x v="0"/>
  </r>
  <r>
    <n v="2993"/>
    <d v="2024-12-22T00:00:00"/>
    <d v="1899-12-30T16:30:00"/>
    <d v="1899-12-30T17:00:00"/>
    <s v="Atlas"/>
    <n v="2"/>
    <n v="8"/>
    <n v="5"/>
    <s v="Chen"/>
    <s v="Planning"/>
    <n v="30.000000000000053"/>
    <n v="0.625"/>
    <n v="0"/>
    <s v="Sun"/>
    <s v="Dec"/>
    <s v="Medium"/>
    <n v="29"/>
    <n v="1984"/>
    <d v="2024-03-14T00:00:00"/>
    <d v="1899-12-30T16:30:00"/>
    <d v="1899-12-30T18:00:00"/>
    <s v="Atlas"/>
    <n v="2"/>
    <n v="8"/>
    <n v="5"/>
    <s v="Chen"/>
    <s v="1:1"/>
    <n v="90"/>
    <n v="0.625"/>
    <n v="0"/>
    <s v="Thu"/>
    <s v="Mar"/>
    <s v="Medium"/>
    <n v="28"/>
    <n v="29"/>
    <x v="0"/>
  </r>
  <r>
    <n v="1984"/>
    <d v="2024-03-14T00:00:00"/>
    <d v="1899-12-30T16:30:00"/>
    <d v="1899-12-30T18:00:00"/>
    <s v="Atlas"/>
    <n v="2"/>
    <n v="8"/>
    <n v="5"/>
    <s v="Chen"/>
    <s v="1:1"/>
    <n v="90"/>
    <n v="0.625"/>
    <n v="0"/>
    <s v="Thu"/>
    <s v="Mar"/>
    <s v="Medium"/>
    <n v="28"/>
    <n v="762"/>
    <d v="2024-03-12T00:00:00"/>
    <d v="1899-12-30T16:30:00"/>
    <d v="1899-12-30T18:00:00"/>
    <s v="Atlas"/>
    <n v="2"/>
    <n v="8"/>
    <n v="5"/>
    <s v="Sarah"/>
    <s v="Brainstorming"/>
    <n v="90"/>
    <n v="0.625"/>
    <n v="0"/>
    <s v="Tue"/>
    <s v="Mar"/>
    <s v="Medium"/>
    <n v="27"/>
    <n v="28"/>
    <x v="0"/>
  </r>
  <r>
    <n v="762"/>
    <d v="2024-03-12T00:00:00"/>
    <d v="1899-12-30T16:30:00"/>
    <d v="1899-12-30T18:00:00"/>
    <s v="Atlas"/>
    <n v="2"/>
    <n v="8"/>
    <n v="5"/>
    <s v="Sarah"/>
    <s v="Brainstorming"/>
    <n v="90"/>
    <n v="0.625"/>
    <n v="0"/>
    <s v="Tue"/>
    <s v="Mar"/>
    <s v="Medium"/>
    <n v="27"/>
    <n v="219"/>
    <d v="2024-04-27T00:00:00"/>
    <d v="1899-12-30T16:30:00"/>
    <d v="1899-12-30T18:00:00"/>
    <s v="Atlas"/>
    <n v="2"/>
    <n v="8"/>
    <n v="10"/>
    <s v="John"/>
    <s v="Brainstorming"/>
    <n v="90"/>
    <n v="1.25"/>
    <n v="1"/>
    <s v="Sat"/>
    <s v="Apr"/>
    <s v="Medium"/>
    <n v="26"/>
    <n v="27"/>
    <x v="0"/>
  </r>
  <r>
    <n v="219"/>
    <d v="2024-04-27T00:00:00"/>
    <d v="1899-12-30T16:30:00"/>
    <d v="1899-12-30T18:00:00"/>
    <s v="Atlas"/>
    <n v="2"/>
    <n v="8"/>
    <n v="10"/>
    <s v="John"/>
    <s v="Brainstorming"/>
    <n v="90"/>
    <n v="1.25"/>
    <n v="1"/>
    <s v="Sat"/>
    <s v="Apr"/>
    <s v="Medium"/>
    <n v="26"/>
    <n v="1657"/>
    <d v="2024-12-23T00:00:00"/>
    <d v="1899-12-30T16:30:00"/>
    <d v="1899-12-30T17:00:00"/>
    <s v="Atlas"/>
    <n v="2"/>
    <n v="8"/>
    <n v="7"/>
    <s v="Amit"/>
    <s v="Workshop"/>
    <n v="30.000000000000053"/>
    <n v="0.875"/>
    <n v="0"/>
    <s v="Mon"/>
    <s v="Dec"/>
    <s v="Medium"/>
    <n v="25"/>
    <n v="26"/>
    <x v="0"/>
  </r>
  <r>
    <n v="1657"/>
    <d v="2024-12-23T00:00:00"/>
    <d v="1899-12-30T16:30:00"/>
    <d v="1899-12-30T17:00:00"/>
    <s v="Atlas"/>
    <n v="2"/>
    <n v="8"/>
    <n v="7"/>
    <s v="Amit"/>
    <s v="Workshop"/>
    <n v="30.000000000000053"/>
    <n v="0.875"/>
    <n v="0"/>
    <s v="Mon"/>
    <s v="Dec"/>
    <s v="Medium"/>
    <n v="25"/>
    <n v="615"/>
    <d v="2024-08-20T00:00:00"/>
    <d v="1899-12-30T16:30:00"/>
    <d v="1899-12-30T17:00:00"/>
    <s v="Atlas"/>
    <n v="2"/>
    <n v="8"/>
    <n v="7"/>
    <s v="Mia"/>
    <s v="Planning"/>
    <n v="30.000000000000053"/>
    <n v="0.875"/>
    <n v="0"/>
    <s v="Tue"/>
    <s v="Aug"/>
    <s v="Medium"/>
    <n v="24"/>
    <n v="25"/>
    <x v="0"/>
  </r>
  <r>
    <n v="615"/>
    <d v="2024-08-20T00:00:00"/>
    <d v="1899-12-30T16:30:00"/>
    <d v="1899-12-30T17:00:00"/>
    <s v="Atlas"/>
    <n v="2"/>
    <n v="8"/>
    <n v="7"/>
    <s v="Mia"/>
    <s v="Planning"/>
    <n v="30.000000000000053"/>
    <n v="0.875"/>
    <n v="0"/>
    <s v="Tue"/>
    <s v="Aug"/>
    <s v="Medium"/>
    <n v="24"/>
    <n v="220"/>
    <d v="2024-03-14T00:00:00"/>
    <d v="1899-12-30T16:30:00"/>
    <d v="1899-12-30T17:00:00"/>
    <s v="Atlas"/>
    <n v="2"/>
    <n v="8"/>
    <n v="1"/>
    <s v="Mia"/>
    <s v="Planning"/>
    <n v="30.000000000000053"/>
    <n v="0.125"/>
    <n v="0"/>
    <s v="Thu"/>
    <s v="Mar"/>
    <s v="Medium"/>
    <n v="23"/>
    <n v="24"/>
    <x v="0"/>
  </r>
  <r>
    <n v="220"/>
    <d v="2024-03-14T00:00:00"/>
    <d v="1899-12-30T16:30:00"/>
    <d v="1899-12-30T17:00:00"/>
    <s v="Atlas"/>
    <n v="2"/>
    <n v="8"/>
    <n v="1"/>
    <s v="Mia"/>
    <s v="Planning"/>
    <n v="30.000000000000053"/>
    <n v="0.125"/>
    <n v="0"/>
    <s v="Thu"/>
    <s v="Mar"/>
    <s v="Medium"/>
    <n v="23"/>
    <n v="1317"/>
    <d v="2024-04-13T00:00:00"/>
    <d v="1899-12-30T16:30:00"/>
    <d v="1899-12-30T18:00:00"/>
    <s v="Atlas"/>
    <n v="2"/>
    <n v="8"/>
    <n v="3"/>
    <s v="John"/>
    <s v="Client Call"/>
    <n v="90"/>
    <n v="0.375"/>
    <n v="0"/>
    <s v="Sat"/>
    <s v="Apr"/>
    <s v="Medium"/>
    <n v="22"/>
    <n v="23"/>
    <x v="0"/>
  </r>
  <r>
    <n v="1317"/>
    <d v="2024-04-13T00:00:00"/>
    <d v="1899-12-30T16:30:00"/>
    <d v="1899-12-30T18:00:00"/>
    <s v="Atlas"/>
    <n v="2"/>
    <n v="8"/>
    <n v="3"/>
    <s v="John"/>
    <s v="Client Call"/>
    <n v="90"/>
    <n v="0.375"/>
    <n v="0"/>
    <s v="Sat"/>
    <s v="Apr"/>
    <s v="Medium"/>
    <n v="22"/>
    <n v="1447"/>
    <d v="2024-07-21T00:00:00"/>
    <d v="1899-12-30T16:30:00"/>
    <d v="1899-12-30T17:00:00"/>
    <s v="Atlas"/>
    <n v="2"/>
    <n v="8"/>
    <n v="9"/>
    <s v="Chen"/>
    <s v="1:1"/>
    <n v="30.000000000000053"/>
    <n v="1.125"/>
    <n v="1"/>
    <s v="Sun"/>
    <s v="Jul"/>
    <s v="Medium"/>
    <n v="21"/>
    <n v="22"/>
    <x v="0"/>
  </r>
  <r>
    <n v="1447"/>
    <d v="2024-07-21T00:00:00"/>
    <d v="1899-12-30T16:30:00"/>
    <d v="1899-12-30T17:00:00"/>
    <s v="Atlas"/>
    <n v="2"/>
    <n v="8"/>
    <n v="9"/>
    <s v="Chen"/>
    <s v="1:1"/>
    <n v="30.000000000000053"/>
    <n v="1.125"/>
    <n v="1"/>
    <s v="Sun"/>
    <s v="Jul"/>
    <s v="Medium"/>
    <n v="21"/>
    <n v="1863"/>
    <d v="2024-05-09T00:00:00"/>
    <d v="1899-12-30T16:30:00"/>
    <d v="1899-12-30T17:30:00"/>
    <s v="Atlas"/>
    <n v="2"/>
    <n v="8"/>
    <n v="9"/>
    <s v="Sarah"/>
    <s v="Brainstorming"/>
    <n v="59.999999999999943"/>
    <n v="1.125"/>
    <n v="1"/>
    <s v="Thu"/>
    <s v="May"/>
    <s v="Medium"/>
    <n v="20"/>
    <n v="21"/>
    <x v="0"/>
  </r>
  <r>
    <n v="1863"/>
    <d v="2024-05-09T00:00:00"/>
    <d v="1899-12-30T16:30:00"/>
    <d v="1899-12-30T17:30:00"/>
    <s v="Atlas"/>
    <n v="2"/>
    <n v="8"/>
    <n v="9"/>
    <s v="Sarah"/>
    <s v="Brainstorming"/>
    <n v="59.999999999999943"/>
    <n v="1.125"/>
    <n v="1"/>
    <s v="Thu"/>
    <s v="May"/>
    <s v="Medium"/>
    <n v="20"/>
    <n v="1049"/>
    <d v="2024-11-18T00:00:00"/>
    <d v="1899-12-30T16:30:00"/>
    <d v="1899-12-30T17:00:00"/>
    <s v="Atlas"/>
    <n v="2"/>
    <n v="8"/>
    <n v="1"/>
    <s v="Chen"/>
    <s v="Client Call"/>
    <n v="30.000000000000053"/>
    <n v="0.125"/>
    <n v="0"/>
    <s v="Mon"/>
    <s v="Nov"/>
    <s v="Medium"/>
    <n v="19"/>
    <n v="20"/>
    <x v="0"/>
  </r>
  <r>
    <n v="1049"/>
    <d v="2024-11-18T00:00:00"/>
    <d v="1899-12-30T16:30:00"/>
    <d v="1899-12-30T17:00:00"/>
    <s v="Atlas"/>
    <n v="2"/>
    <n v="8"/>
    <n v="1"/>
    <s v="Chen"/>
    <s v="Client Call"/>
    <n v="30.000000000000053"/>
    <n v="0.125"/>
    <n v="0"/>
    <s v="Mon"/>
    <s v="Nov"/>
    <s v="Medium"/>
    <n v="19"/>
    <n v="2124"/>
    <d v="2024-04-25T00:00:00"/>
    <d v="1899-12-30T16:30:00"/>
    <d v="1899-12-30T18:30:00"/>
    <s v="Atlas"/>
    <n v="2"/>
    <n v="8"/>
    <n v="3"/>
    <s v="Sarah"/>
    <s v="1:1"/>
    <n v="120.00000000000006"/>
    <n v="0.375"/>
    <n v="0"/>
    <s v="Thu"/>
    <s v="Apr"/>
    <s v="Medium"/>
    <n v="18"/>
    <n v="19"/>
    <x v="0"/>
  </r>
  <r>
    <n v="2124"/>
    <d v="2024-04-25T00:00:00"/>
    <d v="1899-12-30T16:30:00"/>
    <d v="1899-12-30T18:30:00"/>
    <s v="Atlas"/>
    <n v="2"/>
    <n v="8"/>
    <n v="3"/>
    <s v="Sarah"/>
    <s v="1:1"/>
    <n v="120.00000000000006"/>
    <n v="0.375"/>
    <n v="0"/>
    <s v="Thu"/>
    <s v="Apr"/>
    <s v="Medium"/>
    <n v="18"/>
    <n v="506"/>
    <d v="2024-11-16T00:00:00"/>
    <d v="1899-12-30T16:30:00"/>
    <d v="1899-12-30T17:30:00"/>
    <s v="Atlas"/>
    <n v="2"/>
    <n v="8"/>
    <n v="2"/>
    <s v="Priya"/>
    <s v="Workshop"/>
    <n v="59.999999999999943"/>
    <n v="0.25"/>
    <n v="0"/>
    <s v="Sat"/>
    <s v="Nov"/>
    <s v="Medium"/>
    <n v="17"/>
    <n v="18"/>
    <x v="0"/>
  </r>
  <r>
    <n v="506"/>
    <d v="2024-11-16T00:00:00"/>
    <d v="1899-12-30T16:30:00"/>
    <d v="1899-12-30T17:30:00"/>
    <s v="Atlas"/>
    <n v="2"/>
    <n v="8"/>
    <n v="2"/>
    <s v="Priya"/>
    <s v="Workshop"/>
    <n v="59.999999999999943"/>
    <n v="0.25"/>
    <n v="0"/>
    <s v="Sat"/>
    <s v="Nov"/>
    <s v="Medium"/>
    <n v="17"/>
    <n v="2463"/>
    <d v="2024-08-11T00:00:00"/>
    <d v="1899-12-30T16:30:00"/>
    <d v="1899-12-30T17:00:00"/>
    <s v="Atlas"/>
    <n v="2"/>
    <n v="8"/>
    <n v="2"/>
    <s v="Chen"/>
    <s v="Standup"/>
    <n v="30.000000000000053"/>
    <n v="0.25"/>
    <n v="0"/>
    <s v="Sun"/>
    <s v="Aug"/>
    <s v="Medium"/>
    <n v="16"/>
    <n v="17"/>
    <x v="0"/>
  </r>
  <r>
    <n v="2463"/>
    <d v="2024-08-11T00:00:00"/>
    <d v="1899-12-30T16:30:00"/>
    <d v="1899-12-30T17:00:00"/>
    <s v="Atlas"/>
    <n v="2"/>
    <n v="8"/>
    <n v="2"/>
    <s v="Chen"/>
    <s v="Standup"/>
    <n v="30.000000000000053"/>
    <n v="0.25"/>
    <n v="0"/>
    <s v="Sun"/>
    <s v="Aug"/>
    <s v="Medium"/>
    <n v="16"/>
    <n v="527"/>
    <d v="2024-04-22T00:00:00"/>
    <d v="1899-12-30T16:30:00"/>
    <d v="1899-12-30T17:30:00"/>
    <s v="Atlas"/>
    <n v="2"/>
    <n v="8"/>
    <n v="7"/>
    <s v="Omar"/>
    <s v="Planning"/>
    <n v="59.999999999999943"/>
    <n v="0.875"/>
    <n v="0"/>
    <s v="Mon"/>
    <s v="Apr"/>
    <s v="Medium"/>
    <n v="15"/>
    <n v="16"/>
    <x v="0"/>
  </r>
  <r>
    <n v="1799"/>
    <d v="2024-03-17T00:00:00"/>
    <d v="1899-12-30T16:30:00"/>
    <d v="1899-12-30T17:00:00"/>
    <s v="Atlas"/>
    <n v="2"/>
    <n v="8"/>
    <n v="1"/>
    <s v="John"/>
    <s v="Workshop"/>
    <n v="30.000000000000053"/>
    <n v="0.125"/>
    <n v="0"/>
    <s v="Sun"/>
    <s v="Mar"/>
    <s v="Medium"/>
    <n v="0"/>
    <m/>
    <m/>
    <m/>
    <m/>
    <m/>
    <m/>
    <m/>
    <m/>
    <m/>
    <m/>
    <m/>
    <m/>
    <m/>
    <m/>
    <m/>
    <m/>
    <m/>
    <m/>
    <x v="0"/>
  </r>
  <r>
    <n v="1489"/>
    <d v="2024-08-26T00:00:00"/>
    <d v="1899-12-30T16:30:00"/>
    <d v="1899-12-30T17:00:00"/>
    <s v="Atlas"/>
    <n v="2"/>
    <n v="8"/>
    <n v="5"/>
    <s v="Priya"/>
    <s v="Planning"/>
    <n v="30.000000000000053"/>
    <n v="0.625"/>
    <n v="0"/>
    <s v="Mon"/>
    <s v="Aug"/>
    <s v="Medium"/>
    <n v="14"/>
    <n v="2487"/>
    <d v="2024-06-03T00:00:00"/>
    <d v="1899-12-30T16:30:00"/>
    <d v="1899-12-30T18:30:00"/>
    <s v="Atlas"/>
    <n v="2"/>
    <n v="8"/>
    <n v="5"/>
    <s v="Chen"/>
    <s v="Standup"/>
    <n v="120.00000000000006"/>
    <n v="0.625"/>
    <n v="0"/>
    <s v="Mon"/>
    <s v="Jun"/>
    <s v="Medium"/>
    <n v="13"/>
    <n v="14"/>
    <x v="0"/>
  </r>
  <r>
    <n v="527"/>
    <d v="2024-04-22T00:00:00"/>
    <d v="1899-12-30T16:30:00"/>
    <d v="1899-12-30T17:30:00"/>
    <s v="Atlas"/>
    <n v="2"/>
    <n v="8"/>
    <n v="7"/>
    <s v="Omar"/>
    <s v="Planning"/>
    <n v="59.999999999999943"/>
    <n v="0.875"/>
    <n v="0"/>
    <s v="Mon"/>
    <s v="Apr"/>
    <s v="Medium"/>
    <n v="15"/>
    <n v="1489"/>
    <d v="2024-08-26T00:00:00"/>
    <d v="1899-12-30T16:30:00"/>
    <d v="1899-12-30T17:00:00"/>
    <s v="Atlas"/>
    <n v="2"/>
    <n v="8"/>
    <n v="5"/>
    <s v="Priya"/>
    <s v="Planning"/>
    <n v="30.000000000000053"/>
    <n v="0.625"/>
    <n v="0"/>
    <s v="Mon"/>
    <s v="Aug"/>
    <s v="Medium"/>
    <n v="14"/>
    <n v="15"/>
    <x v="0"/>
  </r>
  <r>
    <n v="2940"/>
    <d v="2024-01-07T00:00:00"/>
    <d v="1899-12-30T16:30:00"/>
    <d v="1899-12-30T17:00:00"/>
    <s v="Atlas"/>
    <n v="2"/>
    <n v="8"/>
    <n v="9"/>
    <s v="Omar"/>
    <s v="Standup"/>
    <n v="30.000000000000053"/>
    <n v="1.125"/>
    <n v="1"/>
    <s v="Sun"/>
    <s v="Jan"/>
    <s v="Medium"/>
    <n v="2"/>
    <n v="2360"/>
    <d v="2024-09-27T00:00:00"/>
    <d v="1899-12-30T16:30:00"/>
    <d v="1899-12-30T17:30:00"/>
    <s v="Atlas"/>
    <n v="2"/>
    <n v="8"/>
    <n v="1"/>
    <s v="Amit"/>
    <s v="Planning"/>
    <n v="59.999999999999943"/>
    <n v="0.125"/>
    <n v="0"/>
    <s v="Fri"/>
    <s v="Sep"/>
    <s v="Medium"/>
    <n v="1"/>
    <n v="2"/>
    <x v="0"/>
  </r>
  <r>
    <n v="1528"/>
    <d v="2024-08-14T00:00:00"/>
    <d v="1899-12-30T16:30:00"/>
    <d v="1899-12-30T18:30:00"/>
    <s v="Atlas"/>
    <n v="2"/>
    <n v="8"/>
    <n v="8"/>
    <s v="Mia"/>
    <s v="Planning"/>
    <n v="120.00000000000006"/>
    <n v="1"/>
    <n v="0"/>
    <s v="Wed"/>
    <s v="Aug"/>
    <s v="Medium"/>
    <n v="3"/>
    <n v="2940"/>
    <d v="2024-01-07T00:00:00"/>
    <d v="1899-12-30T16:30:00"/>
    <d v="1899-12-30T17:00:00"/>
    <s v="Atlas"/>
    <n v="2"/>
    <n v="8"/>
    <n v="9"/>
    <s v="Omar"/>
    <s v="Standup"/>
    <n v="30.000000000000053"/>
    <n v="1.125"/>
    <n v="1"/>
    <s v="Sun"/>
    <s v="Jan"/>
    <s v="Medium"/>
    <n v="2"/>
    <n v="3"/>
    <x v="0"/>
  </r>
  <r>
    <n v="2320"/>
    <d v="2024-05-28T00:00:00"/>
    <d v="1899-12-30T16:30:00"/>
    <d v="1899-12-30T18:00:00"/>
    <s v="Atlas"/>
    <n v="2"/>
    <n v="8"/>
    <n v="1"/>
    <s v="Priya"/>
    <s v="1:1"/>
    <n v="90"/>
    <n v="0.125"/>
    <n v="0"/>
    <s v="Tue"/>
    <s v="May"/>
    <s v="Medium"/>
    <n v="4"/>
    <n v="1528"/>
    <d v="2024-08-14T00:00:00"/>
    <d v="1899-12-30T16:30:00"/>
    <d v="1899-12-30T18:30:00"/>
    <s v="Atlas"/>
    <n v="2"/>
    <n v="8"/>
    <n v="8"/>
    <s v="Mia"/>
    <s v="Planning"/>
    <n v="120.00000000000006"/>
    <n v="1"/>
    <n v="0"/>
    <s v="Wed"/>
    <s v="Aug"/>
    <s v="Medium"/>
    <n v="3"/>
    <n v="4"/>
    <x v="0"/>
  </r>
  <r>
    <n v="2342"/>
    <d v="2024-09-02T00:00:00"/>
    <d v="1899-12-30T16:30:00"/>
    <d v="1899-12-30T17:00:00"/>
    <s v="Atlas"/>
    <n v="2"/>
    <n v="8"/>
    <n v="2"/>
    <s v="Omar"/>
    <s v="1:1"/>
    <n v="30.000000000000053"/>
    <n v="0.25"/>
    <n v="0"/>
    <s v="Mon"/>
    <s v="Sep"/>
    <s v="Medium"/>
    <n v="6"/>
    <n v="635"/>
    <d v="2024-05-24T00:00:00"/>
    <d v="1899-12-30T16:30:00"/>
    <d v="1899-12-30T17:30:00"/>
    <s v="Atlas"/>
    <n v="2"/>
    <n v="8"/>
    <n v="9"/>
    <s v="Priya"/>
    <s v="Brainstorming"/>
    <n v="59.999999999999943"/>
    <n v="1.125"/>
    <n v="1"/>
    <s v="Fri"/>
    <s v="May"/>
    <s v="Medium"/>
    <n v="5"/>
    <n v="6"/>
    <x v="0"/>
  </r>
  <r>
    <n v="989"/>
    <d v="2024-10-09T00:00:00"/>
    <d v="1899-12-30T16:30:00"/>
    <d v="1899-12-30T18:00:00"/>
    <s v="Atlas"/>
    <n v="2"/>
    <n v="8"/>
    <n v="2"/>
    <s v="John"/>
    <s v="1:1"/>
    <n v="90"/>
    <n v="0.25"/>
    <n v="0"/>
    <s v="Wed"/>
    <s v="Oct"/>
    <s v="Medium"/>
    <n v="7"/>
    <n v="2342"/>
    <d v="2024-09-02T00:00:00"/>
    <d v="1899-12-30T16:30:00"/>
    <d v="1899-12-30T17:00:00"/>
    <s v="Atlas"/>
    <n v="2"/>
    <n v="8"/>
    <n v="2"/>
    <s v="Omar"/>
    <s v="1:1"/>
    <n v="30.000000000000053"/>
    <n v="0.25"/>
    <n v="0"/>
    <s v="Mon"/>
    <s v="Sep"/>
    <s v="Medium"/>
    <n v="6"/>
    <n v="7"/>
    <x v="0"/>
  </r>
  <r>
    <n v="635"/>
    <d v="2024-05-24T00:00:00"/>
    <d v="1899-12-30T16:30:00"/>
    <d v="1899-12-30T17:30:00"/>
    <s v="Atlas"/>
    <n v="2"/>
    <n v="8"/>
    <n v="9"/>
    <s v="Priya"/>
    <s v="Brainstorming"/>
    <n v="59.999999999999943"/>
    <n v="1.125"/>
    <n v="1"/>
    <s v="Fri"/>
    <s v="May"/>
    <s v="Medium"/>
    <n v="5"/>
    <n v="2320"/>
    <d v="2024-05-28T00:00:00"/>
    <d v="1899-12-30T16:30:00"/>
    <d v="1899-12-30T18:00:00"/>
    <s v="Atlas"/>
    <n v="2"/>
    <n v="8"/>
    <n v="1"/>
    <s v="Priya"/>
    <s v="1:1"/>
    <n v="90"/>
    <n v="0.125"/>
    <n v="0"/>
    <s v="Tue"/>
    <s v="May"/>
    <s v="Medium"/>
    <n v="4"/>
    <n v="5"/>
    <x v="0"/>
  </r>
  <r>
    <n v="1815"/>
    <d v="2024-05-23T00:00:00"/>
    <d v="1899-12-30T16:30:00"/>
    <d v="1899-12-30T18:00:00"/>
    <s v="Atlas"/>
    <n v="2"/>
    <n v="8"/>
    <n v="11"/>
    <s v="Amit"/>
    <s v="Planning"/>
    <n v="90"/>
    <n v="1.375"/>
    <n v="1"/>
    <s v="Thu"/>
    <s v="May"/>
    <s v="Medium"/>
    <n v="9"/>
    <n v="463"/>
    <d v="2024-10-24T00:00:00"/>
    <d v="1899-12-30T16:30:00"/>
    <d v="1899-12-30T17:30:00"/>
    <s v="Atlas"/>
    <n v="2"/>
    <n v="8"/>
    <n v="2"/>
    <s v="Amit"/>
    <s v="Client Call"/>
    <n v="59.999999999999943"/>
    <n v="0.25"/>
    <n v="0"/>
    <s v="Thu"/>
    <s v="Oct"/>
    <s v="Medium"/>
    <n v="8"/>
    <n v="9"/>
    <x v="0"/>
  </r>
  <r>
    <n v="916"/>
    <d v="2024-07-30T00:00:00"/>
    <d v="1899-12-30T16:30:00"/>
    <d v="1899-12-30T18:30:00"/>
    <s v="Atlas"/>
    <n v="2"/>
    <n v="8"/>
    <n v="5"/>
    <s v="Sarah"/>
    <s v="Brainstorming"/>
    <n v="120.00000000000006"/>
    <n v="0.625"/>
    <n v="0"/>
    <s v="Tue"/>
    <s v="Jul"/>
    <s v="Medium"/>
    <n v="10"/>
    <n v="1815"/>
    <d v="2024-05-23T00:00:00"/>
    <d v="1899-12-30T16:30:00"/>
    <d v="1899-12-30T18:00:00"/>
    <s v="Atlas"/>
    <n v="2"/>
    <n v="8"/>
    <n v="11"/>
    <s v="Amit"/>
    <s v="Planning"/>
    <n v="90"/>
    <n v="1.375"/>
    <n v="1"/>
    <s v="Thu"/>
    <s v="May"/>
    <s v="Medium"/>
    <n v="9"/>
    <n v="10"/>
    <x v="0"/>
  </r>
  <r>
    <n v="1653"/>
    <d v="2024-08-19T00:00:00"/>
    <d v="1899-12-30T16:30:00"/>
    <d v="1899-12-30T17:30:00"/>
    <s v="Atlas"/>
    <n v="2"/>
    <n v="8"/>
    <n v="2"/>
    <s v="Priya"/>
    <s v="Planning"/>
    <n v="59.999999999999943"/>
    <n v="0.25"/>
    <n v="0"/>
    <s v="Mon"/>
    <s v="Aug"/>
    <s v="Medium"/>
    <n v="11"/>
    <n v="916"/>
    <d v="2024-07-30T00:00:00"/>
    <d v="1899-12-30T16:30:00"/>
    <d v="1899-12-30T18:30:00"/>
    <s v="Atlas"/>
    <n v="2"/>
    <n v="8"/>
    <n v="5"/>
    <s v="Sarah"/>
    <s v="Brainstorming"/>
    <n v="120.00000000000006"/>
    <n v="0.625"/>
    <n v="0"/>
    <s v="Tue"/>
    <s v="Jul"/>
    <s v="Medium"/>
    <n v="10"/>
    <n v="11"/>
    <x v="0"/>
  </r>
  <r>
    <n v="2105"/>
    <d v="2024-11-22T00:00:00"/>
    <d v="1899-12-30T16:30:00"/>
    <d v="1899-12-30T18:30:00"/>
    <s v="Atlas"/>
    <n v="2"/>
    <n v="8"/>
    <n v="6"/>
    <s v="Omar"/>
    <s v="Workshop"/>
    <n v="120.00000000000006"/>
    <n v="0.75"/>
    <n v="0"/>
    <s v="Fri"/>
    <s v="Nov"/>
    <s v="Medium"/>
    <n v="12"/>
    <n v="1653"/>
    <d v="2024-08-19T00:00:00"/>
    <d v="1899-12-30T16:30:00"/>
    <d v="1899-12-30T17:30:00"/>
    <s v="Atlas"/>
    <n v="2"/>
    <n v="8"/>
    <n v="2"/>
    <s v="Priya"/>
    <s v="Planning"/>
    <n v="59.999999999999943"/>
    <n v="0.25"/>
    <n v="0"/>
    <s v="Mon"/>
    <s v="Aug"/>
    <s v="Medium"/>
    <n v="11"/>
    <n v="12"/>
    <x v="0"/>
  </r>
  <r>
    <n v="2487"/>
    <d v="2024-06-03T00:00:00"/>
    <d v="1899-12-30T16:30:00"/>
    <d v="1899-12-30T18:30:00"/>
    <s v="Atlas"/>
    <n v="2"/>
    <n v="8"/>
    <n v="5"/>
    <s v="Chen"/>
    <s v="Standup"/>
    <n v="120.00000000000006"/>
    <n v="0.625"/>
    <n v="0"/>
    <s v="Mon"/>
    <s v="Jun"/>
    <s v="Medium"/>
    <n v="13"/>
    <n v="2105"/>
    <d v="2024-11-22T00:00:00"/>
    <d v="1899-12-30T16:30:00"/>
    <d v="1899-12-30T18:30:00"/>
    <s v="Atlas"/>
    <n v="2"/>
    <n v="8"/>
    <n v="6"/>
    <s v="Omar"/>
    <s v="Workshop"/>
    <n v="120.00000000000006"/>
    <n v="0.75"/>
    <n v="0"/>
    <s v="Fri"/>
    <s v="Nov"/>
    <s v="Medium"/>
    <n v="12"/>
    <n v="13"/>
    <x v="0"/>
  </r>
  <r>
    <n v="463"/>
    <d v="2024-10-24T00:00:00"/>
    <d v="1899-12-30T16:30:00"/>
    <d v="1899-12-30T17:30:00"/>
    <s v="Atlas"/>
    <n v="2"/>
    <n v="8"/>
    <n v="2"/>
    <s v="Amit"/>
    <s v="Client Call"/>
    <n v="59.999999999999943"/>
    <n v="0.25"/>
    <n v="0"/>
    <s v="Thu"/>
    <s v="Oct"/>
    <s v="Medium"/>
    <n v="8"/>
    <n v="989"/>
    <d v="2024-10-09T00:00:00"/>
    <d v="1899-12-30T16:30:00"/>
    <d v="1899-12-30T18:00:00"/>
    <s v="Atlas"/>
    <n v="2"/>
    <n v="8"/>
    <n v="2"/>
    <s v="John"/>
    <s v="1:1"/>
    <n v="90"/>
    <n v="0.25"/>
    <n v="0"/>
    <s v="Wed"/>
    <s v="Oct"/>
    <s v="Medium"/>
    <n v="7"/>
    <n v="8"/>
    <x v="0"/>
  </r>
  <r>
    <n v="295"/>
    <d v="2024-11-14T00:00:00"/>
    <d v="1899-12-30T16:00:00"/>
    <d v="1899-12-30T17:30:00"/>
    <s v="Atlas"/>
    <n v="2"/>
    <n v="8"/>
    <n v="6"/>
    <s v="Omar"/>
    <s v="Workshop"/>
    <n v="90"/>
    <n v="0.75"/>
    <n v="0"/>
    <s v="Thu"/>
    <s v="Nov"/>
    <s v="Medium"/>
    <n v="53"/>
    <n v="1533"/>
    <d v="2024-03-23T00:00:00"/>
    <d v="1899-12-30T16:00:00"/>
    <d v="1899-12-30T18:00:00"/>
    <s v="Atlas"/>
    <n v="2"/>
    <n v="8"/>
    <n v="4"/>
    <s v="Chen"/>
    <s v="Brainstorming"/>
    <n v="120.00000000000006"/>
    <n v="0.5"/>
    <n v="0"/>
    <s v="Sat"/>
    <s v="Mar"/>
    <s v="Medium"/>
    <n v="52"/>
    <n v="53"/>
    <x v="0"/>
  </r>
  <r>
    <n v="1226"/>
    <d v="2024-03-23T00:00:00"/>
    <d v="1899-12-30T16:00:00"/>
    <d v="1899-12-30T18:00:00"/>
    <s v="Atlas"/>
    <n v="2"/>
    <n v="8"/>
    <n v="7"/>
    <s v="John"/>
    <s v="Client Call"/>
    <n v="120.00000000000006"/>
    <n v="0.875"/>
    <n v="0"/>
    <s v="Sat"/>
    <s v="Mar"/>
    <s v="Medium"/>
    <n v="49"/>
    <n v="1703"/>
    <d v="2024-08-23T00:00:00"/>
    <d v="1899-12-30T16:00:00"/>
    <d v="1899-12-30T18:00:00"/>
    <s v="Atlas"/>
    <n v="2"/>
    <n v="8"/>
    <n v="8"/>
    <s v="Sarah"/>
    <s v="Workshop"/>
    <n v="120.00000000000006"/>
    <n v="1"/>
    <n v="0"/>
    <s v="Fri"/>
    <s v="Aug"/>
    <s v="Medium"/>
    <n v="48"/>
    <n v="49"/>
    <x v="0"/>
  </r>
  <r>
    <n v="1144"/>
    <d v="2024-12-28T00:00:00"/>
    <d v="1899-12-30T16:00:00"/>
    <d v="1899-12-30T17:00:00"/>
    <s v="Atlas"/>
    <n v="2"/>
    <n v="8"/>
    <n v="4"/>
    <s v="Amit"/>
    <s v="Brainstorming"/>
    <n v="60.000000000000107"/>
    <n v="0.5"/>
    <n v="0"/>
    <s v="Sat"/>
    <s v="Dec"/>
    <s v="Medium"/>
    <n v="50"/>
    <n v="1226"/>
    <d v="2024-03-23T00:00:00"/>
    <d v="1899-12-30T16:00:00"/>
    <d v="1899-12-30T18:00:00"/>
    <s v="Atlas"/>
    <n v="2"/>
    <n v="8"/>
    <n v="7"/>
    <s v="John"/>
    <s v="Client Call"/>
    <n v="120.00000000000006"/>
    <n v="0.875"/>
    <n v="0"/>
    <s v="Sat"/>
    <s v="Mar"/>
    <s v="Medium"/>
    <n v="49"/>
    <n v="50"/>
    <x v="0"/>
  </r>
  <r>
    <n v="1825"/>
    <d v="2024-05-30T00:00:00"/>
    <d v="1899-12-30T16:00:00"/>
    <d v="1899-12-30T17:00:00"/>
    <s v="Atlas"/>
    <n v="2"/>
    <n v="8"/>
    <n v="10"/>
    <s v="Amit"/>
    <s v="Standup"/>
    <n v="60.000000000000107"/>
    <n v="1.25"/>
    <n v="1"/>
    <s v="Thu"/>
    <s v="May"/>
    <s v="Medium"/>
    <n v="51"/>
    <n v="1144"/>
    <d v="2024-12-28T00:00:00"/>
    <d v="1899-12-30T16:00:00"/>
    <d v="1899-12-30T17:00:00"/>
    <s v="Atlas"/>
    <n v="2"/>
    <n v="8"/>
    <n v="4"/>
    <s v="Amit"/>
    <s v="Brainstorming"/>
    <n v="60.000000000000107"/>
    <n v="0.5"/>
    <n v="0"/>
    <s v="Sat"/>
    <s v="Dec"/>
    <s v="Medium"/>
    <n v="50"/>
    <n v="51"/>
    <x v="0"/>
  </r>
  <r>
    <n v="1533"/>
    <d v="2024-03-23T00:00:00"/>
    <d v="1899-12-30T16:00:00"/>
    <d v="1899-12-30T18:00:00"/>
    <s v="Atlas"/>
    <n v="2"/>
    <n v="8"/>
    <n v="4"/>
    <s v="Chen"/>
    <s v="Brainstorming"/>
    <n v="120.00000000000006"/>
    <n v="0.5"/>
    <n v="0"/>
    <s v="Sat"/>
    <s v="Mar"/>
    <s v="Medium"/>
    <n v="52"/>
    <n v="1825"/>
    <d v="2024-05-30T00:00:00"/>
    <d v="1899-12-30T16:00:00"/>
    <d v="1899-12-30T17:00:00"/>
    <s v="Atlas"/>
    <n v="2"/>
    <n v="8"/>
    <n v="10"/>
    <s v="Amit"/>
    <s v="Standup"/>
    <n v="60.000000000000107"/>
    <n v="1.25"/>
    <n v="1"/>
    <s v="Thu"/>
    <s v="May"/>
    <s v="Medium"/>
    <n v="51"/>
    <n v="52"/>
    <x v="0"/>
  </r>
  <r>
    <n v="1523"/>
    <d v="2024-07-16T00:00:00"/>
    <d v="1899-12-30T16:00:00"/>
    <d v="1899-12-30T18:00:00"/>
    <s v="Atlas"/>
    <n v="2"/>
    <n v="8"/>
    <n v="3"/>
    <s v="Omar"/>
    <s v="Planning"/>
    <n v="120.00000000000006"/>
    <n v="0.375"/>
    <n v="0"/>
    <s v="Tue"/>
    <s v="Jul"/>
    <s v="Medium"/>
    <n v="54"/>
    <n v="295"/>
    <d v="2024-11-14T00:00:00"/>
    <d v="1899-12-30T16:00:00"/>
    <d v="1899-12-30T17:30:00"/>
    <s v="Atlas"/>
    <n v="2"/>
    <n v="8"/>
    <n v="6"/>
    <s v="Omar"/>
    <s v="Workshop"/>
    <n v="90"/>
    <n v="0.75"/>
    <n v="0"/>
    <s v="Thu"/>
    <s v="Nov"/>
    <s v="Medium"/>
    <n v="53"/>
    <n v="54"/>
    <x v="0"/>
  </r>
  <r>
    <n v="2941"/>
    <d v="2024-10-10T00:00:00"/>
    <d v="1899-12-30T16:00:00"/>
    <d v="1899-12-30T17:00:00"/>
    <s v="Atlas"/>
    <n v="2"/>
    <n v="8"/>
    <n v="11"/>
    <s v="Chen"/>
    <s v="Planning"/>
    <n v="60.000000000000107"/>
    <n v="1.375"/>
    <n v="1"/>
    <s v="Thu"/>
    <s v="Oct"/>
    <s v="Medium"/>
    <n v="62"/>
    <n v="952"/>
    <d v="2024-12-04T00:00:00"/>
    <d v="1899-12-30T16:00:00"/>
    <d v="1899-12-30T17:00:00"/>
    <s v="Atlas"/>
    <n v="2"/>
    <n v="8"/>
    <n v="4"/>
    <s v="Chen"/>
    <s v="Standup"/>
    <n v="60.000000000000107"/>
    <n v="0.5"/>
    <n v="0"/>
    <s v="Wed"/>
    <s v="Dec"/>
    <s v="Medium"/>
    <n v="61"/>
    <n v="62"/>
    <x v="0"/>
  </r>
  <r>
    <n v="313"/>
    <d v="2024-05-18T00:00:00"/>
    <d v="1899-12-30T16:00:00"/>
    <d v="1899-12-30T17:30:00"/>
    <s v="Atlas"/>
    <n v="2"/>
    <n v="8"/>
    <n v="11"/>
    <s v="John"/>
    <s v="Workshop"/>
    <n v="90"/>
    <n v="1.375"/>
    <n v="1"/>
    <s v="Sat"/>
    <s v="May"/>
    <s v="Medium"/>
    <n v="56"/>
    <n v="736"/>
    <d v="2024-02-09T00:00:00"/>
    <d v="1899-12-30T16:00:00"/>
    <d v="1899-12-30T16:30:00"/>
    <s v="Atlas"/>
    <n v="2"/>
    <n v="8"/>
    <n v="8"/>
    <s v="Sarah"/>
    <s v="Client Call"/>
    <n v="30.000000000000053"/>
    <n v="1"/>
    <n v="0"/>
    <s v="Fri"/>
    <s v="Feb"/>
    <s v="Medium"/>
    <n v="55"/>
    <n v="56"/>
    <x v="0"/>
  </r>
  <r>
    <n v="873"/>
    <d v="2024-02-18T00:00:00"/>
    <d v="1899-12-30T16:00:00"/>
    <d v="1899-12-30T16:30:00"/>
    <s v="Atlas"/>
    <n v="2"/>
    <n v="8"/>
    <n v="2"/>
    <s v="Mia"/>
    <s v="Brainstorming"/>
    <n v="30.000000000000053"/>
    <n v="0.25"/>
    <n v="0"/>
    <s v="Sun"/>
    <s v="Feb"/>
    <s v="Medium"/>
    <n v="57"/>
    <n v="313"/>
    <d v="2024-05-18T00:00:00"/>
    <d v="1899-12-30T16:00:00"/>
    <d v="1899-12-30T17:30:00"/>
    <s v="Atlas"/>
    <n v="2"/>
    <n v="8"/>
    <n v="11"/>
    <s v="John"/>
    <s v="Workshop"/>
    <n v="90"/>
    <n v="1.375"/>
    <n v="1"/>
    <s v="Sat"/>
    <s v="May"/>
    <s v="Medium"/>
    <n v="56"/>
    <n v="57"/>
    <x v="0"/>
  </r>
  <r>
    <n v="33"/>
    <d v="2024-08-08T00:00:00"/>
    <d v="1899-12-30T16:00:00"/>
    <d v="1899-12-30T18:00:00"/>
    <s v="Atlas"/>
    <n v="2"/>
    <n v="8"/>
    <n v="11"/>
    <s v="Amit"/>
    <s v="Workshop"/>
    <n v="120.00000000000006"/>
    <n v="1.375"/>
    <n v="1"/>
    <s v="Thu"/>
    <s v="Aug"/>
    <s v="Medium"/>
    <n v="58"/>
    <n v="873"/>
    <d v="2024-02-18T00:00:00"/>
    <d v="1899-12-30T16:00:00"/>
    <d v="1899-12-30T16:30:00"/>
    <s v="Atlas"/>
    <n v="2"/>
    <n v="8"/>
    <n v="2"/>
    <s v="Mia"/>
    <s v="Brainstorming"/>
    <n v="30.000000000000053"/>
    <n v="0.25"/>
    <n v="0"/>
    <s v="Sun"/>
    <s v="Feb"/>
    <s v="Medium"/>
    <n v="57"/>
    <n v="58"/>
    <x v="0"/>
  </r>
  <r>
    <n v="2130"/>
    <d v="2024-01-24T00:00:00"/>
    <d v="1899-12-30T16:00:00"/>
    <d v="1899-12-30T17:00:00"/>
    <s v="Atlas"/>
    <n v="2"/>
    <n v="8"/>
    <n v="11"/>
    <s v="Chen"/>
    <s v="Client Call"/>
    <n v="60.000000000000107"/>
    <n v="1.375"/>
    <n v="1"/>
    <s v="Wed"/>
    <s v="Jan"/>
    <s v="Medium"/>
    <n v="60"/>
    <n v="924"/>
    <d v="2024-05-02T00:00:00"/>
    <d v="1899-12-30T16:00:00"/>
    <d v="1899-12-30T17:30:00"/>
    <s v="Atlas"/>
    <n v="2"/>
    <n v="8"/>
    <n v="1"/>
    <s v="Sarah"/>
    <s v="1:1"/>
    <n v="90"/>
    <n v="0.125"/>
    <n v="0"/>
    <s v="Thu"/>
    <s v="May"/>
    <s v="Medium"/>
    <n v="59"/>
    <n v="60"/>
    <x v="0"/>
  </r>
  <r>
    <n v="952"/>
    <d v="2024-12-04T00:00:00"/>
    <d v="1899-12-30T16:00:00"/>
    <d v="1899-12-30T17:00:00"/>
    <s v="Atlas"/>
    <n v="2"/>
    <n v="8"/>
    <n v="4"/>
    <s v="Chen"/>
    <s v="Standup"/>
    <n v="60.000000000000107"/>
    <n v="0.5"/>
    <n v="0"/>
    <s v="Wed"/>
    <s v="Dec"/>
    <s v="Medium"/>
    <n v="61"/>
    <n v="2130"/>
    <d v="2024-01-24T00:00:00"/>
    <d v="1899-12-30T16:00:00"/>
    <d v="1899-12-30T17:00:00"/>
    <s v="Atlas"/>
    <n v="2"/>
    <n v="8"/>
    <n v="11"/>
    <s v="Chen"/>
    <s v="Client Call"/>
    <n v="60.000000000000107"/>
    <n v="1.375"/>
    <n v="1"/>
    <s v="Wed"/>
    <s v="Jan"/>
    <s v="Medium"/>
    <n v="60"/>
    <n v="61"/>
    <x v="0"/>
  </r>
  <r>
    <n v="1703"/>
    <d v="2024-08-23T00:00:00"/>
    <d v="1899-12-30T16:00:00"/>
    <d v="1899-12-30T18:00:00"/>
    <s v="Atlas"/>
    <n v="2"/>
    <n v="8"/>
    <n v="8"/>
    <s v="Sarah"/>
    <s v="Workshop"/>
    <n v="120.00000000000006"/>
    <n v="1"/>
    <n v="0"/>
    <s v="Fri"/>
    <s v="Aug"/>
    <s v="Medium"/>
    <n v="48"/>
    <n v="2739"/>
    <d v="2024-08-19T00:00:00"/>
    <d v="1899-12-30T16:00:00"/>
    <d v="1899-12-30T18:00:00"/>
    <s v="Atlas"/>
    <n v="2"/>
    <n v="8"/>
    <n v="10"/>
    <s v="Sarah"/>
    <s v="Brainstorming"/>
    <n v="120.00000000000006"/>
    <n v="1.25"/>
    <n v="1"/>
    <s v="Mon"/>
    <s v="Aug"/>
    <s v="Medium"/>
    <n v="47"/>
    <n v="48"/>
    <x v="0"/>
  </r>
  <r>
    <n v="736"/>
    <d v="2024-02-09T00:00:00"/>
    <d v="1899-12-30T16:00:00"/>
    <d v="1899-12-30T16:30:00"/>
    <s v="Atlas"/>
    <n v="2"/>
    <n v="8"/>
    <n v="8"/>
    <s v="Sarah"/>
    <s v="Client Call"/>
    <n v="30.000000000000053"/>
    <n v="1"/>
    <n v="0"/>
    <s v="Fri"/>
    <s v="Feb"/>
    <s v="Medium"/>
    <n v="55"/>
    <n v="1523"/>
    <d v="2024-07-16T00:00:00"/>
    <d v="1899-12-30T16:00:00"/>
    <d v="1899-12-30T18:00:00"/>
    <s v="Atlas"/>
    <n v="2"/>
    <n v="8"/>
    <n v="3"/>
    <s v="Omar"/>
    <s v="Planning"/>
    <n v="120.00000000000006"/>
    <n v="0.375"/>
    <n v="0"/>
    <s v="Tue"/>
    <s v="Jul"/>
    <s v="Medium"/>
    <n v="54"/>
    <n v="55"/>
    <x v="0"/>
  </r>
  <r>
    <n v="2739"/>
    <d v="2024-08-19T00:00:00"/>
    <d v="1899-12-30T16:00:00"/>
    <d v="1899-12-30T18:00:00"/>
    <s v="Atlas"/>
    <n v="2"/>
    <n v="8"/>
    <n v="10"/>
    <s v="Sarah"/>
    <s v="Brainstorming"/>
    <n v="120.00000000000006"/>
    <n v="1.25"/>
    <n v="1"/>
    <s v="Mon"/>
    <s v="Aug"/>
    <s v="Medium"/>
    <n v="47"/>
    <n v="1648"/>
    <d v="2024-10-09T00:00:00"/>
    <d v="1899-12-30T16:00:00"/>
    <d v="1899-12-30T17:30:00"/>
    <s v="Atlas"/>
    <n v="2"/>
    <n v="8"/>
    <n v="11"/>
    <s v="John"/>
    <s v="Standup"/>
    <n v="90"/>
    <n v="1.375"/>
    <n v="1"/>
    <s v="Wed"/>
    <s v="Oct"/>
    <s v="Medium"/>
    <n v="46"/>
    <n v="47"/>
    <x v="0"/>
  </r>
  <r>
    <n v="924"/>
    <d v="2024-05-02T00:00:00"/>
    <d v="1899-12-30T16:00:00"/>
    <d v="1899-12-30T17:30:00"/>
    <s v="Atlas"/>
    <n v="2"/>
    <n v="8"/>
    <n v="1"/>
    <s v="Sarah"/>
    <s v="1:1"/>
    <n v="90"/>
    <n v="0.125"/>
    <n v="0"/>
    <s v="Thu"/>
    <s v="May"/>
    <s v="Medium"/>
    <n v="59"/>
    <n v="33"/>
    <d v="2024-08-08T00:00:00"/>
    <d v="1899-12-30T16:00:00"/>
    <d v="1899-12-30T18:00:00"/>
    <s v="Atlas"/>
    <n v="2"/>
    <n v="8"/>
    <n v="11"/>
    <s v="Amit"/>
    <s v="Workshop"/>
    <n v="120.00000000000006"/>
    <n v="1.375"/>
    <n v="1"/>
    <s v="Thu"/>
    <s v="Aug"/>
    <s v="Medium"/>
    <n v="58"/>
    <n v="59"/>
    <x v="0"/>
  </r>
  <r>
    <n v="491"/>
    <d v="2024-11-07T00:00:00"/>
    <d v="1899-12-30T16:00:00"/>
    <d v="1899-12-30T17:30:00"/>
    <s v="Atlas"/>
    <n v="2"/>
    <n v="8"/>
    <n v="2"/>
    <s v="Chen"/>
    <s v="Brainstorming"/>
    <n v="90"/>
    <n v="0.25"/>
    <n v="0"/>
    <s v="Thu"/>
    <s v="Nov"/>
    <s v="Medium"/>
    <n v="45"/>
    <n v="421"/>
    <d v="2024-12-09T00:00:00"/>
    <d v="1899-12-30T16:00:00"/>
    <d v="1899-12-30T17:00:00"/>
    <s v="Atlas"/>
    <n v="2"/>
    <n v="8"/>
    <n v="6"/>
    <s v="Mia"/>
    <s v="Client Call"/>
    <n v="60.000000000000107"/>
    <n v="0.75"/>
    <n v="0"/>
    <s v="Mon"/>
    <s v="Dec"/>
    <s v="Medium"/>
    <n v="44"/>
    <n v="45"/>
    <x v="0"/>
  </r>
  <r>
    <n v="1883"/>
    <d v="2024-09-21T00:00:00"/>
    <d v="1899-12-30T16:00:00"/>
    <d v="1899-12-30T16:30:00"/>
    <s v="Atlas"/>
    <n v="2"/>
    <n v="8"/>
    <n v="8"/>
    <s v="Chen"/>
    <s v="1:1"/>
    <n v="30.000000000000053"/>
    <n v="1"/>
    <n v="0"/>
    <s v="Sat"/>
    <s v="Sep"/>
    <s v="Medium"/>
    <n v="31"/>
    <n v="1454"/>
    <d v="2024-09-14T00:00:00"/>
    <d v="1899-12-30T16:00:00"/>
    <d v="1899-12-30T17:00:00"/>
    <s v="Atlas"/>
    <n v="2"/>
    <n v="8"/>
    <n v="8"/>
    <s v="Sarah"/>
    <s v="Client Call"/>
    <n v="60.000000000000107"/>
    <n v="1"/>
    <n v="0"/>
    <s v="Sat"/>
    <s v="Sep"/>
    <s v="Medium"/>
    <n v="30"/>
    <n v="31"/>
    <x v="0"/>
  </r>
  <r>
    <n v="1648"/>
    <d v="2024-10-09T00:00:00"/>
    <d v="1899-12-30T16:00:00"/>
    <d v="1899-12-30T17:30:00"/>
    <s v="Atlas"/>
    <n v="2"/>
    <n v="8"/>
    <n v="11"/>
    <s v="John"/>
    <s v="Standup"/>
    <n v="90"/>
    <n v="1.375"/>
    <n v="1"/>
    <s v="Wed"/>
    <s v="Oct"/>
    <s v="Medium"/>
    <n v="46"/>
    <n v="491"/>
    <d v="2024-11-07T00:00:00"/>
    <d v="1899-12-30T16:00:00"/>
    <d v="1899-12-30T17:30:00"/>
    <s v="Atlas"/>
    <n v="2"/>
    <n v="8"/>
    <n v="2"/>
    <s v="Chen"/>
    <s v="Brainstorming"/>
    <n v="90"/>
    <n v="0.25"/>
    <n v="0"/>
    <s v="Thu"/>
    <s v="Nov"/>
    <s v="Medium"/>
    <n v="45"/>
    <n v="46"/>
    <x v="0"/>
  </r>
  <r>
    <n v="1633"/>
    <d v="2024-07-07T00:00:00"/>
    <d v="1899-12-30T16:00:00"/>
    <d v="1899-12-30T16:30:00"/>
    <s v="Atlas"/>
    <n v="2"/>
    <n v="8"/>
    <n v="5"/>
    <s v="Sarah"/>
    <s v="1:1"/>
    <n v="30.000000000000053"/>
    <n v="0.625"/>
    <n v="0"/>
    <s v="Sun"/>
    <s v="Jul"/>
    <s v="Medium"/>
    <n v="33"/>
    <n v="1378"/>
    <d v="2024-12-20T00:00:00"/>
    <d v="1899-12-30T16:00:00"/>
    <d v="1899-12-30T16:30:00"/>
    <s v="Atlas"/>
    <n v="2"/>
    <n v="8"/>
    <n v="8"/>
    <s v="Chen"/>
    <s v="1:1"/>
    <n v="30.000000000000053"/>
    <n v="1"/>
    <n v="0"/>
    <s v="Fri"/>
    <s v="Dec"/>
    <s v="Medium"/>
    <n v="32"/>
    <n v="33"/>
    <x v="0"/>
  </r>
  <r>
    <n v="1454"/>
    <d v="2024-09-14T00:00:00"/>
    <d v="1899-12-30T16:00:00"/>
    <d v="1899-12-30T17:00:00"/>
    <s v="Atlas"/>
    <n v="2"/>
    <n v="8"/>
    <n v="8"/>
    <s v="Sarah"/>
    <s v="Client Call"/>
    <n v="60.000000000000107"/>
    <n v="1"/>
    <n v="0"/>
    <s v="Sat"/>
    <s v="Sep"/>
    <s v="Medium"/>
    <n v="30"/>
    <n v="2993"/>
    <d v="2024-12-22T00:00:00"/>
    <d v="1899-12-30T16:30:00"/>
    <d v="1899-12-30T17:00:00"/>
    <s v="Atlas"/>
    <n v="2"/>
    <n v="8"/>
    <n v="5"/>
    <s v="Chen"/>
    <s v="Planning"/>
    <n v="30.000000000000053"/>
    <n v="0.625"/>
    <n v="0"/>
    <s v="Sun"/>
    <s v="Dec"/>
    <s v="Medium"/>
    <n v="29"/>
    <n v="30"/>
    <x v="0"/>
  </r>
  <r>
    <n v="537"/>
    <d v="2024-11-05T00:00:00"/>
    <d v="1899-12-30T16:00:00"/>
    <d v="1899-12-30T17:00:00"/>
    <s v="Atlas"/>
    <n v="2"/>
    <n v="8"/>
    <n v="10"/>
    <s v="Mia"/>
    <s v="Client Call"/>
    <n v="60.000000000000107"/>
    <n v="1.25"/>
    <n v="1"/>
    <s v="Tue"/>
    <s v="Nov"/>
    <s v="Medium"/>
    <n v="34"/>
    <n v="1633"/>
    <d v="2024-07-07T00:00:00"/>
    <d v="1899-12-30T16:00:00"/>
    <d v="1899-12-30T16:30:00"/>
    <s v="Atlas"/>
    <n v="2"/>
    <n v="8"/>
    <n v="5"/>
    <s v="Sarah"/>
    <s v="1:1"/>
    <n v="30.000000000000053"/>
    <n v="0.625"/>
    <n v="0"/>
    <s v="Sun"/>
    <s v="Jul"/>
    <s v="Medium"/>
    <n v="33"/>
    <n v="34"/>
    <x v="0"/>
  </r>
  <r>
    <n v="1451"/>
    <d v="2024-11-28T00:00:00"/>
    <d v="1899-12-30T16:00:00"/>
    <d v="1899-12-30T17:00:00"/>
    <s v="Atlas"/>
    <n v="2"/>
    <n v="8"/>
    <n v="1"/>
    <s v="Amit"/>
    <s v="Client Call"/>
    <n v="60.000000000000107"/>
    <n v="0.125"/>
    <n v="0"/>
    <s v="Thu"/>
    <s v="Nov"/>
    <s v="Medium"/>
    <n v="35"/>
    <n v="537"/>
    <d v="2024-11-05T00:00:00"/>
    <d v="1899-12-30T16:00:00"/>
    <d v="1899-12-30T17:00:00"/>
    <s v="Atlas"/>
    <n v="2"/>
    <n v="8"/>
    <n v="10"/>
    <s v="Mia"/>
    <s v="Client Call"/>
    <n v="60.000000000000107"/>
    <n v="1.25"/>
    <n v="1"/>
    <s v="Tue"/>
    <s v="Nov"/>
    <s v="Medium"/>
    <n v="34"/>
    <n v="35"/>
    <x v="0"/>
  </r>
  <r>
    <n v="2822"/>
    <d v="2024-05-22T00:00:00"/>
    <d v="1899-12-30T16:00:00"/>
    <d v="1899-12-30T16:30:00"/>
    <s v="Atlas"/>
    <n v="2"/>
    <n v="8"/>
    <n v="4"/>
    <s v="Priya"/>
    <s v="Brainstorming"/>
    <n v="30.000000000000053"/>
    <n v="0.5"/>
    <n v="0"/>
    <s v="Wed"/>
    <s v="May"/>
    <s v="Medium"/>
    <n v="36"/>
    <n v="1451"/>
    <d v="2024-11-28T00:00:00"/>
    <d v="1899-12-30T16:00:00"/>
    <d v="1899-12-30T17:00:00"/>
    <s v="Atlas"/>
    <n v="2"/>
    <n v="8"/>
    <n v="1"/>
    <s v="Amit"/>
    <s v="Client Call"/>
    <n v="60.000000000000107"/>
    <n v="0.125"/>
    <n v="0"/>
    <s v="Thu"/>
    <s v="Nov"/>
    <s v="Medium"/>
    <n v="35"/>
    <n v="36"/>
    <x v="0"/>
  </r>
  <r>
    <n v="1378"/>
    <d v="2024-12-20T00:00:00"/>
    <d v="1899-12-30T16:00:00"/>
    <d v="1899-12-30T16:30:00"/>
    <s v="Atlas"/>
    <n v="2"/>
    <n v="8"/>
    <n v="8"/>
    <s v="Chen"/>
    <s v="1:1"/>
    <n v="30.000000000000053"/>
    <n v="1"/>
    <n v="0"/>
    <s v="Fri"/>
    <s v="Dec"/>
    <s v="Medium"/>
    <n v="32"/>
    <n v="1883"/>
    <d v="2024-09-21T00:00:00"/>
    <d v="1899-12-30T16:00:00"/>
    <d v="1899-12-30T16:30:00"/>
    <s v="Atlas"/>
    <n v="2"/>
    <n v="8"/>
    <n v="8"/>
    <s v="Chen"/>
    <s v="1:1"/>
    <n v="30.000000000000053"/>
    <n v="1"/>
    <n v="0"/>
    <s v="Sat"/>
    <s v="Sep"/>
    <s v="Medium"/>
    <n v="31"/>
    <n v="32"/>
    <x v="0"/>
  </r>
  <r>
    <n v="1024"/>
    <d v="2024-05-03T00:00:00"/>
    <d v="1899-12-30T16:00:00"/>
    <d v="1899-12-30T17:30:00"/>
    <s v="Atlas"/>
    <n v="2"/>
    <n v="8"/>
    <n v="11"/>
    <s v="Amit"/>
    <s v="Client Call"/>
    <n v="90"/>
    <n v="1.375"/>
    <n v="1"/>
    <s v="Fri"/>
    <s v="May"/>
    <s v="Medium"/>
    <n v="38"/>
    <n v="1420"/>
    <d v="2024-08-09T00:00:00"/>
    <d v="1899-12-30T16:00:00"/>
    <d v="1899-12-30T17:30:00"/>
    <s v="Atlas"/>
    <n v="2"/>
    <n v="8"/>
    <n v="2"/>
    <s v="Priya"/>
    <s v="Workshop"/>
    <n v="90"/>
    <n v="0.25"/>
    <n v="0"/>
    <s v="Fri"/>
    <s v="Aug"/>
    <s v="Medium"/>
    <n v="37"/>
    <n v="38"/>
    <x v="0"/>
  </r>
  <r>
    <n v="1382"/>
    <d v="2024-06-23T00:00:00"/>
    <d v="1899-12-30T16:00:00"/>
    <d v="1899-12-30T17:00:00"/>
    <s v="Atlas"/>
    <n v="2"/>
    <n v="8"/>
    <n v="5"/>
    <s v="John"/>
    <s v="Client Call"/>
    <n v="60.000000000000107"/>
    <n v="0.625"/>
    <n v="0"/>
    <s v="Sun"/>
    <s v="Jun"/>
    <s v="Medium"/>
    <n v="39"/>
    <n v="1024"/>
    <d v="2024-05-03T00:00:00"/>
    <d v="1899-12-30T16:00:00"/>
    <d v="1899-12-30T17:30:00"/>
    <s v="Atlas"/>
    <n v="2"/>
    <n v="8"/>
    <n v="11"/>
    <s v="Amit"/>
    <s v="Client Call"/>
    <n v="90"/>
    <n v="1.375"/>
    <n v="1"/>
    <s v="Fri"/>
    <s v="May"/>
    <s v="Medium"/>
    <n v="38"/>
    <n v="39"/>
    <x v="0"/>
  </r>
  <r>
    <n v="1175"/>
    <d v="2024-01-19T00:00:00"/>
    <d v="1899-12-30T16:00:00"/>
    <d v="1899-12-30T18:00:00"/>
    <s v="Atlas"/>
    <n v="2"/>
    <n v="8"/>
    <n v="7"/>
    <s v="Omar"/>
    <s v="Workshop"/>
    <n v="120.00000000000006"/>
    <n v="0.875"/>
    <n v="0"/>
    <s v="Fri"/>
    <s v="Jan"/>
    <s v="Medium"/>
    <n v="40"/>
    <n v="1382"/>
    <d v="2024-06-23T00:00:00"/>
    <d v="1899-12-30T16:00:00"/>
    <d v="1899-12-30T17:00:00"/>
    <s v="Atlas"/>
    <n v="2"/>
    <n v="8"/>
    <n v="5"/>
    <s v="John"/>
    <s v="Client Call"/>
    <n v="60.000000000000107"/>
    <n v="0.625"/>
    <n v="0"/>
    <s v="Sun"/>
    <s v="Jun"/>
    <s v="Medium"/>
    <n v="39"/>
    <n v="40"/>
    <x v="0"/>
  </r>
  <r>
    <n v="2298"/>
    <d v="2024-06-05T00:00:00"/>
    <d v="1899-12-30T16:00:00"/>
    <d v="1899-12-30T18:00:00"/>
    <s v="Atlas"/>
    <n v="2"/>
    <n v="8"/>
    <n v="3"/>
    <s v="Priya"/>
    <s v="Brainstorming"/>
    <n v="120.00000000000006"/>
    <n v="0.375"/>
    <n v="0"/>
    <s v="Wed"/>
    <s v="Jun"/>
    <s v="Medium"/>
    <n v="41"/>
    <n v="1175"/>
    <d v="2024-01-19T00:00:00"/>
    <d v="1899-12-30T16:00:00"/>
    <d v="1899-12-30T18:00:00"/>
    <s v="Atlas"/>
    <n v="2"/>
    <n v="8"/>
    <n v="7"/>
    <s v="Omar"/>
    <s v="Workshop"/>
    <n v="120.00000000000006"/>
    <n v="0.875"/>
    <n v="0"/>
    <s v="Fri"/>
    <s v="Jan"/>
    <s v="Medium"/>
    <n v="40"/>
    <n v="41"/>
    <x v="0"/>
  </r>
  <r>
    <n v="117"/>
    <d v="2024-02-28T00:00:00"/>
    <d v="1899-12-30T16:00:00"/>
    <d v="1899-12-30T18:00:00"/>
    <s v="Atlas"/>
    <n v="2"/>
    <n v="8"/>
    <n v="2"/>
    <s v="Chen"/>
    <s v="Standup"/>
    <n v="120.00000000000006"/>
    <n v="0.25"/>
    <n v="0"/>
    <s v="Wed"/>
    <s v="Feb"/>
    <s v="Medium"/>
    <n v="42"/>
    <n v="2298"/>
    <d v="2024-06-05T00:00:00"/>
    <d v="1899-12-30T16:00:00"/>
    <d v="1899-12-30T18:00:00"/>
    <s v="Atlas"/>
    <n v="2"/>
    <n v="8"/>
    <n v="3"/>
    <s v="Priya"/>
    <s v="Brainstorming"/>
    <n v="120.00000000000006"/>
    <n v="0.375"/>
    <n v="0"/>
    <s v="Wed"/>
    <s v="Jun"/>
    <s v="Medium"/>
    <n v="41"/>
    <n v="42"/>
    <x v="0"/>
  </r>
  <r>
    <n v="2397"/>
    <d v="2024-01-07T00:00:00"/>
    <d v="1899-12-30T16:00:00"/>
    <d v="1899-12-30T18:00:00"/>
    <s v="Atlas"/>
    <n v="2"/>
    <n v="8"/>
    <n v="3"/>
    <s v="Sarah"/>
    <s v="Client Call"/>
    <n v="120.00000000000006"/>
    <n v="0.375"/>
    <n v="0"/>
    <s v="Sun"/>
    <s v="Jan"/>
    <s v="Medium"/>
    <n v="43"/>
    <n v="117"/>
    <d v="2024-02-28T00:00:00"/>
    <d v="1899-12-30T16:00:00"/>
    <d v="1899-12-30T18:00:00"/>
    <s v="Atlas"/>
    <n v="2"/>
    <n v="8"/>
    <n v="2"/>
    <s v="Chen"/>
    <s v="Standup"/>
    <n v="120.00000000000006"/>
    <n v="0.25"/>
    <n v="0"/>
    <s v="Wed"/>
    <s v="Feb"/>
    <s v="Medium"/>
    <n v="42"/>
    <n v="43"/>
    <x v="0"/>
  </r>
  <r>
    <n v="421"/>
    <d v="2024-12-09T00:00:00"/>
    <d v="1899-12-30T16:00:00"/>
    <d v="1899-12-30T17:00:00"/>
    <s v="Atlas"/>
    <n v="2"/>
    <n v="8"/>
    <n v="6"/>
    <s v="Mia"/>
    <s v="Client Call"/>
    <n v="60.000000000000107"/>
    <n v="0.75"/>
    <n v="0"/>
    <s v="Mon"/>
    <s v="Dec"/>
    <s v="Medium"/>
    <n v="44"/>
    <n v="2397"/>
    <d v="2024-01-07T00:00:00"/>
    <d v="1899-12-30T16:00:00"/>
    <d v="1899-12-30T18:00:00"/>
    <s v="Atlas"/>
    <n v="2"/>
    <n v="8"/>
    <n v="3"/>
    <s v="Sarah"/>
    <s v="Client Call"/>
    <n v="120.00000000000006"/>
    <n v="0.375"/>
    <n v="0"/>
    <s v="Sun"/>
    <s v="Jan"/>
    <s v="Medium"/>
    <n v="43"/>
    <n v="44"/>
    <x v="0"/>
  </r>
  <r>
    <n v="1420"/>
    <d v="2024-08-09T00:00:00"/>
    <d v="1899-12-30T16:00:00"/>
    <d v="1899-12-30T17:30:00"/>
    <s v="Atlas"/>
    <n v="2"/>
    <n v="8"/>
    <n v="2"/>
    <s v="Priya"/>
    <s v="Workshop"/>
    <n v="90"/>
    <n v="0.25"/>
    <n v="0"/>
    <s v="Fri"/>
    <s v="Aug"/>
    <s v="Medium"/>
    <n v="37"/>
    <n v="2822"/>
    <d v="2024-05-22T00:00:00"/>
    <d v="1899-12-30T16:00:00"/>
    <d v="1899-12-30T16:30:00"/>
    <s v="Atlas"/>
    <n v="2"/>
    <n v="8"/>
    <n v="4"/>
    <s v="Priya"/>
    <s v="Brainstorming"/>
    <n v="30.000000000000053"/>
    <n v="0.5"/>
    <n v="0"/>
    <s v="Wed"/>
    <s v="May"/>
    <s v="Medium"/>
    <n v="36"/>
    <n v="37"/>
    <x v="0"/>
  </r>
  <r>
    <n v="2720"/>
    <d v="2024-07-04T00:00:00"/>
    <d v="1899-12-30T15:30:00"/>
    <d v="1899-12-30T16:00:00"/>
    <s v="Atlas"/>
    <n v="2"/>
    <n v="8"/>
    <n v="6"/>
    <s v="John"/>
    <s v="Client Call"/>
    <n v="29.999999999999893"/>
    <n v="0.75"/>
    <n v="0"/>
    <s v="Thu"/>
    <s v="Jul"/>
    <s v="Medium"/>
    <n v="78"/>
    <n v="1177"/>
    <d v="2024-06-30T00:00:00"/>
    <d v="1899-12-30T15:30:00"/>
    <d v="1899-12-30T16:30:00"/>
    <s v="Atlas"/>
    <n v="2"/>
    <n v="8"/>
    <n v="11"/>
    <s v="Amit"/>
    <s v="Brainstorming"/>
    <n v="59.999999999999943"/>
    <n v="1.375"/>
    <n v="1"/>
    <s v="Sun"/>
    <s v="Jun"/>
    <s v="Medium"/>
    <n v="77"/>
    <n v="78"/>
    <x v="0"/>
  </r>
  <r>
    <n v="1680"/>
    <d v="2024-07-03T00:00:00"/>
    <d v="1899-12-30T15:30:00"/>
    <d v="1899-12-30T16:30:00"/>
    <s v="Atlas"/>
    <n v="2"/>
    <n v="8"/>
    <n v="1"/>
    <s v="Priya"/>
    <s v="Standup"/>
    <n v="59.999999999999943"/>
    <n v="0.125"/>
    <n v="0"/>
    <s v="Wed"/>
    <s v="Jul"/>
    <s v="Medium"/>
    <n v="79"/>
    <n v="2720"/>
    <d v="2024-07-04T00:00:00"/>
    <d v="1899-12-30T15:30:00"/>
    <d v="1899-12-30T16:00:00"/>
    <s v="Atlas"/>
    <n v="2"/>
    <n v="8"/>
    <n v="6"/>
    <s v="John"/>
    <s v="Client Call"/>
    <n v="29.999999999999893"/>
    <n v="0.75"/>
    <n v="0"/>
    <s v="Thu"/>
    <s v="Jul"/>
    <s v="Medium"/>
    <n v="78"/>
    <n v="79"/>
    <x v="0"/>
  </r>
  <r>
    <n v="1827"/>
    <d v="2024-03-11T00:00:00"/>
    <d v="1899-12-30T15:30:00"/>
    <d v="1899-12-30T16:30:00"/>
    <s v="Atlas"/>
    <n v="2"/>
    <n v="8"/>
    <n v="7"/>
    <s v="Omar"/>
    <s v="Brainstorming"/>
    <n v="59.999999999999943"/>
    <n v="0.875"/>
    <n v="0"/>
    <s v="Mon"/>
    <s v="Mar"/>
    <s v="Medium"/>
    <n v="80"/>
    <n v="1680"/>
    <d v="2024-07-03T00:00:00"/>
    <d v="1899-12-30T15:30:00"/>
    <d v="1899-12-30T16:30:00"/>
    <s v="Atlas"/>
    <n v="2"/>
    <n v="8"/>
    <n v="1"/>
    <s v="Priya"/>
    <s v="Standup"/>
    <n v="59.999999999999943"/>
    <n v="0.125"/>
    <n v="0"/>
    <s v="Wed"/>
    <s v="Jul"/>
    <s v="Medium"/>
    <n v="79"/>
    <n v="80"/>
    <x v="0"/>
  </r>
  <r>
    <n v="322"/>
    <d v="2024-06-20T00:00:00"/>
    <d v="1899-12-30T15:30:00"/>
    <d v="1899-12-30T16:30:00"/>
    <s v="Atlas"/>
    <n v="2"/>
    <n v="8"/>
    <n v="11"/>
    <s v="Amit"/>
    <s v="1:1"/>
    <n v="59.999999999999943"/>
    <n v="1.375"/>
    <n v="1"/>
    <s v="Thu"/>
    <s v="Jun"/>
    <s v="Medium"/>
    <n v="81"/>
    <n v="1827"/>
    <d v="2024-03-11T00:00:00"/>
    <d v="1899-12-30T15:30:00"/>
    <d v="1899-12-30T16:30:00"/>
    <s v="Atlas"/>
    <n v="2"/>
    <n v="8"/>
    <n v="7"/>
    <s v="Omar"/>
    <s v="Brainstorming"/>
    <n v="59.999999999999943"/>
    <n v="0.875"/>
    <n v="0"/>
    <s v="Mon"/>
    <s v="Mar"/>
    <s v="Medium"/>
    <n v="80"/>
    <n v="81"/>
    <x v="0"/>
  </r>
  <r>
    <n v="2194"/>
    <d v="2024-09-05T00:00:00"/>
    <d v="1899-12-30T15:30:00"/>
    <d v="1899-12-30T16:00:00"/>
    <s v="Atlas"/>
    <n v="2"/>
    <n v="8"/>
    <n v="11"/>
    <s v="Chen"/>
    <s v="Client Call"/>
    <n v="29.999999999999893"/>
    <n v="1.375"/>
    <n v="1"/>
    <s v="Thu"/>
    <s v="Sep"/>
    <s v="Medium"/>
    <n v="82"/>
    <n v="322"/>
    <d v="2024-06-20T00:00:00"/>
    <d v="1899-12-30T15:30:00"/>
    <d v="1899-12-30T16:30:00"/>
    <s v="Atlas"/>
    <n v="2"/>
    <n v="8"/>
    <n v="11"/>
    <s v="Amit"/>
    <s v="1:1"/>
    <n v="59.999999999999943"/>
    <n v="1.375"/>
    <n v="1"/>
    <s v="Thu"/>
    <s v="Jun"/>
    <s v="Medium"/>
    <n v="81"/>
    <n v="82"/>
    <x v="0"/>
  </r>
  <r>
    <n v="2532"/>
    <d v="2024-06-16T00:00:00"/>
    <d v="1899-12-30T15:30:00"/>
    <d v="1899-12-30T17:30:00"/>
    <s v="Atlas"/>
    <n v="2"/>
    <n v="8"/>
    <n v="2"/>
    <s v="Mia"/>
    <s v="Brainstorming"/>
    <n v="119.99999999999989"/>
    <n v="0.25"/>
    <n v="0"/>
    <s v="Sun"/>
    <s v="Jun"/>
    <s v="Medium"/>
    <n v="86"/>
    <n v="543"/>
    <d v="2024-03-04T00:00:00"/>
    <d v="1899-12-30T15:30:00"/>
    <d v="1899-12-30T17:30:00"/>
    <s v="Atlas"/>
    <n v="2"/>
    <n v="8"/>
    <n v="11"/>
    <s v="Priya"/>
    <s v="Planning"/>
    <n v="119.99999999999989"/>
    <n v="1.375"/>
    <n v="1"/>
    <s v="Mon"/>
    <s v="Mar"/>
    <s v="Medium"/>
    <n v="85"/>
    <n v="86"/>
    <x v="0"/>
  </r>
  <r>
    <n v="1060"/>
    <d v="2024-06-09T00:00:00"/>
    <d v="1899-12-30T15:30:00"/>
    <d v="1899-12-30T17:30:00"/>
    <s v="Atlas"/>
    <n v="2"/>
    <n v="8"/>
    <n v="3"/>
    <s v="John"/>
    <s v="Brainstorming"/>
    <n v="119.99999999999989"/>
    <n v="0.375"/>
    <n v="0"/>
    <s v="Sun"/>
    <s v="Jun"/>
    <s v="Medium"/>
    <n v="84"/>
    <n v="2505"/>
    <d v="2024-02-21T00:00:00"/>
    <d v="1899-12-30T15:30:00"/>
    <d v="1899-12-30T16:00:00"/>
    <s v="Atlas"/>
    <n v="2"/>
    <n v="8"/>
    <n v="8"/>
    <s v="Mia"/>
    <s v="1:1"/>
    <n v="29.999999999999893"/>
    <n v="1"/>
    <n v="0"/>
    <s v="Wed"/>
    <s v="Feb"/>
    <s v="Medium"/>
    <n v="83"/>
    <n v="84"/>
    <x v="0"/>
  </r>
  <r>
    <n v="543"/>
    <d v="2024-03-04T00:00:00"/>
    <d v="1899-12-30T15:30:00"/>
    <d v="1899-12-30T17:30:00"/>
    <s v="Atlas"/>
    <n v="2"/>
    <n v="8"/>
    <n v="11"/>
    <s v="Priya"/>
    <s v="Planning"/>
    <n v="119.99999999999989"/>
    <n v="1.375"/>
    <n v="1"/>
    <s v="Mon"/>
    <s v="Mar"/>
    <s v="Medium"/>
    <n v="85"/>
    <n v="1060"/>
    <d v="2024-06-09T00:00:00"/>
    <d v="1899-12-30T15:30:00"/>
    <d v="1899-12-30T17:30:00"/>
    <s v="Atlas"/>
    <n v="2"/>
    <n v="8"/>
    <n v="3"/>
    <s v="John"/>
    <s v="Brainstorming"/>
    <n v="119.99999999999989"/>
    <n v="0.375"/>
    <n v="0"/>
    <s v="Sun"/>
    <s v="Jun"/>
    <s v="Medium"/>
    <n v="84"/>
    <n v="85"/>
    <x v="0"/>
  </r>
  <r>
    <n v="1174"/>
    <d v="2024-03-29T00:00:00"/>
    <d v="1899-12-30T15:30:00"/>
    <d v="1899-12-30T17:00:00"/>
    <s v="Atlas"/>
    <n v="2"/>
    <n v="8"/>
    <n v="4"/>
    <s v="Priya"/>
    <s v="Planning"/>
    <n v="90"/>
    <n v="0.5"/>
    <n v="0"/>
    <s v="Fri"/>
    <s v="Mar"/>
    <s v="Medium"/>
    <n v="87"/>
    <n v="2532"/>
    <d v="2024-06-16T00:00:00"/>
    <d v="1899-12-30T15:30:00"/>
    <d v="1899-12-30T17:30:00"/>
    <s v="Atlas"/>
    <n v="2"/>
    <n v="8"/>
    <n v="2"/>
    <s v="Mia"/>
    <s v="Brainstorming"/>
    <n v="119.99999999999989"/>
    <n v="0.25"/>
    <n v="0"/>
    <s v="Sun"/>
    <s v="Jun"/>
    <s v="Medium"/>
    <n v="86"/>
    <n v="87"/>
    <x v="0"/>
  </r>
  <r>
    <n v="1033"/>
    <d v="2024-05-26T00:00:00"/>
    <d v="1899-12-30T15:30:00"/>
    <d v="1899-12-30T17:00:00"/>
    <s v="Atlas"/>
    <n v="2"/>
    <n v="8"/>
    <n v="6"/>
    <s v="Omar"/>
    <s v="Brainstorming"/>
    <n v="90"/>
    <n v="0.75"/>
    <n v="0"/>
    <s v="Sun"/>
    <s v="May"/>
    <s v="Medium"/>
    <n v="88"/>
    <n v="1174"/>
    <d v="2024-03-29T00:00:00"/>
    <d v="1899-12-30T15:30:00"/>
    <d v="1899-12-30T17:00:00"/>
    <s v="Atlas"/>
    <n v="2"/>
    <n v="8"/>
    <n v="4"/>
    <s v="Priya"/>
    <s v="Planning"/>
    <n v="90"/>
    <n v="0.5"/>
    <n v="0"/>
    <s v="Fri"/>
    <s v="Mar"/>
    <s v="Medium"/>
    <n v="87"/>
    <n v="88"/>
    <x v="0"/>
  </r>
  <r>
    <n v="2505"/>
    <d v="2024-02-21T00:00:00"/>
    <d v="1899-12-30T15:30:00"/>
    <d v="1899-12-30T16:00:00"/>
    <s v="Atlas"/>
    <n v="2"/>
    <n v="8"/>
    <n v="8"/>
    <s v="Mia"/>
    <s v="1:1"/>
    <n v="29.999999999999893"/>
    <n v="1"/>
    <n v="0"/>
    <s v="Wed"/>
    <s v="Feb"/>
    <s v="Medium"/>
    <n v="83"/>
    <n v="2194"/>
    <d v="2024-09-05T00:00:00"/>
    <d v="1899-12-30T15:30:00"/>
    <d v="1899-12-30T16:00:00"/>
    <s v="Atlas"/>
    <n v="2"/>
    <n v="8"/>
    <n v="11"/>
    <s v="Chen"/>
    <s v="Client Call"/>
    <n v="29.999999999999893"/>
    <n v="1.375"/>
    <n v="1"/>
    <s v="Thu"/>
    <s v="Sep"/>
    <s v="Medium"/>
    <n v="82"/>
    <n v="83"/>
    <x v="0"/>
  </r>
  <r>
    <n v="1177"/>
    <d v="2024-06-30T00:00:00"/>
    <d v="1899-12-30T15:30:00"/>
    <d v="1899-12-30T16:30:00"/>
    <s v="Atlas"/>
    <n v="2"/>
    <n v="8"/>
    <n v="11"/>
    <s v="Amit"/>
    <s v="Brainstorming"/>
    <n v="59.999999999999943"/>
    <n v="1.375"/>
    <n v="1"/>
    <s v="Sun"/>
    <s v="Jun"/>
    <s v="Medium"/>
    <n v="77"/>
    <n v="17"/>
    <d v="2024-03-23T00:00:00"/>
    <d v="1899-12-30T15:30:00"/>
    <d v="1899-12-30T16:00:00"/>
    <s v="Atlas"/>
    <n v="2"/>
    <n v="8"/>
    <n v="10"/>
    <s v="Amit"/>
    <s v="Workshop"/>
    <n v="29.999999999999893"/>
    <n v="1.25"/>
    <n v="1"/>
    <s v="Sat"/>
    <s v="Mar"/>
    <s v="Medium"/>
    <n v="76"/>
    <n v="77"/>
    <x v="0"/>
  </r>
  <r>
    <n v="758"/>
    <d v="2024-05-13T00:00:00"/>
    <d v="1899-12-30T15:30:00"/>
    <d v="1899-12-30T16:00:00"/>
    <s v="Atlas"/>
    <n v="2"/>
    <n v="8"/>
    <n v="11"/>
    <s v="Chen"/>
    <s v="Client Call"/>
    <n v="29.999999999999893"/>
    <n v="1.375"/>
    <n v="1"/>
    <s v="Mon"/>
    <s v="May"/>
    <s v="Medium"/>
    <n v="74"/>
    <n v="760"/>
    <d v="2024-09-07T00:00:00"/>
    <d v="1899-12-30T15:30:00"/>
    <d v="1899-12-30T17:30:00"/>
    <s v="Atlas"/>
    <n v="2"/>
    <n v="8"/>
    <n v="10"/>
    <s v="Sarah"/>
    <s v="Workshop"/>
    <n v="119.99999999999989"/>
    <n v="1.25"/>
    <n v="1"/>
    <s v="Sat"/>
    <s v="Sep"/>
    <s v="Medium"/>
    <n v="73"/>
    <n v="74"/>
    <x v="0"/>
  </r>
  <r>
    <n v="1592"/>
    <d v="2024-04-11T00:00:00"/>
    <d v="1899-12-30T15:30:00"/>
    <d v="1899-12-30T16:00:00"/>
    <s v="Atlas"/>
    <n v="2"/>
    <n v="8"/>
    <n v="7"/>
    <s v="Sarah"/>
    <s v="Brainstorming"/>
    <n v="29.999999999999893"/>
    <n v="0.875"/>
    <n v="0"/>
    <s v="Thu"/>
    <s v="Apr"/>
    <s v="Medium"/>
    <n v="75"/>
    <n v="758"/>
    <d v="2024-05-13T00:00:00"/>
    <d v="1899-12-30T15:30:00"/>
    <d v="1899-12-30T16:00:00"/>
    <s v="Atlas"/>
    <n v="2"/>
    <n v="8"/>
    <n v="11"/>
    <s v="Chen"/>
    <s v="Client Call"/>
    <n v="29.999999999999893"/>
    <n v="1.375"/>
    <n v="1"/>
    <s v="Mon"/>
    <s v="May"/>
    <s v="Medium"/>
    <n v="74"/>
    <n v="75"/>
    <x v="0"/>
  </r>
  <r>
    <n v="17"/>
    <d v="2024-03-23T00:00:00"/>
    <d v="1899-12-30T15:30:00"/>
    <d v="1899-12-30T16:00:00"/>
    <s v="Atlas"/>
    <n v="2"/>
    <n v="8"/>
    <n v="10"/>
    <s v="Amit"/>
    <s v="Workshop"/>
    <n v="29.999999999999893"/>
    <n v="1.25"/>
    <n v="1"/>
    <s v="Sat"/>
    <s v="Mar"/>
    <s v="Medium"/>
    <n v="76"/>
    <n v="1592"/>
    <d v="2024-04-11T00:00:00"/>
    <d v="1899-12-30T15:30:00"/>
    <d v="1899-12-30T16:00:00"/>
    <s v="Atlas"/>
    <n v="2"/>
    <n v="8"/>
    <n v="7"/>
    <s v="Sarah"/>
    <s v="Brainstorming"/>
    <n v="29.999999999999893"/>
    <n v="0.875"/>
    <n v="0"/>
    <s v="Thu"/>
    <s v="Apr"/>
    <s v="Medium"/>
    <n v="75"/>
    <n v="76"/>
    <x v="0"/>
  </r>
  <r>
    <n v="1130"/>
    <d v="2024-08-20T00:00:00"/>
    <d v="1899-12-30T15:30:00"/>
    <d v="1899-12-30T16:30:00"/>
    <s v="Atlas"/>
    <n v="2"/>
    <n v="8"/>
    <n v="6"/>
    <s v="Omar"/>
    <s v="Workshop"/>
    <n v="59.999999999999943"/>
    <n v="0.75"/>
    <n v="0"/>
    <s v="Tue"/>
    <s v="Aug"/>
    <s v="Medium"/>
    <n v="63"/>
    <n v="2941"/>
    <d v="2024-10-10T00:00:00"/>
    <d v="1899-12-30T16:00:00"/>
    <d v="1899-12-30T17:00:00"/>
    <s v="Atlas"/>
    <n v="2"/>
    <n v="8"/>
    <n v="11"/>
    <s v="Chen"/>
    <s v="Planning"/>
    <n v="60.000000000000107"/>
    <n v="1.375"/>
    <n v="1"/>
    <s v="Thu"/>
    <s v="Oct"/>
    <s v="Medium"/>
    <n v="62"/>
    <n v="63"/>
    <x v="0"/>
  </r>
  <r>
    <n v="1645"/>
    <d v="2024-08-18T00:00:00"/>
    <d v="1899-12-30T15:30:00"/>
    <d v="1899-12-30T16:30:00"/>
    <s v="Atlas"/>
    <n v="2"/>
    <n v="8"/>
    <n v="9"/>
    <s v="John"/>
    <s v="Standup"/>
    <n v="59.999999999999943"/>
    <n v="1.125"/>
    <n v="1"/>
    <s v="Sun"/>
    <s v="Aug"/>
    <s v="Medium"/>
    <n v="64"/>
    <n v="1130"/>
    <d v="2024-08-20T00:00:00"/>
    <d v="1899-12-30T15:30:00"/>
    <d v="1899-12-30T16:30:00"/>
    <s v="Atlas"/>
    <n v="2"/>
    <n v="8"/>
    <n v="6"/>
    <s v="Omar"/>
    <s v="Workshop"/>
    <n v="59.999999999999943"/>
    <n v="0.75"/>
    <n v="0"/>
    <s v="Tue"/>
    <s v="Aug"/>
    <s v="Medium"/>
    <n v="63"/>
    <n v="64"/>
    <x v="0"/>
  </r>
  <r>
    <n v="2784"/>
    <d v="2024-01-04T00:00:00"/>
    <d v="1899-12-30T15:30:00"/>
    <d v="1899-12-30T16:00:00"/>
    <s v="Atlas"/>
    <n v="2"/>
    <n v="8"/>
    <n v="3"/>
    <s v="John"/>
    <s v="Brainstorming"/>
    <n v="29.999999999999893"/>
    <n v="0.375"/>
    <n v="0"/>
    <s v="Thu"/>
    <s v="Jan"/>
    <s v="Medium"/>
    <n v="65"/>
    <n v="1645"/>
    <d v="2024-08-18T00:00:00"/>
    <d v="1899-12-30T15:30:00"/>
    <d v="1899-12-30T16:30:00"/>
    <s v="Atlas"/>
    <n v="2"/>
    <n v="8"/>
    <n v="9"/>
    <s v="John"/>
    <s v="Standup"/>
    <n v="59.999999999999943"/>
    <n v="1.125"/>
    <n v="1"/>
    <s v="Sun"/>
    <s v="Aug"/>
    <s v="Medium"/>
    <n v="64"/>
    <n v="65"/>
    <x v="0"/>
  </r>
  <r>
    <n v="1254"/>
    <d v="2024-08-10T00:00:00"/>
    <d v="1899-12-30T15:30:00"/>
    <d v="1899-12-30T16:30:00"/>
    <s v="Atlas"/>
    <n v="2"/>
    <n v="8"/>
    <n v="4"/>
    <s v="Sarah"/>
    <s v="Workshop"/>
    <n v="59.999999999999943"/>
    <n v="0.5"/>
    <n v="0"/>
    <s v="Sat"/>
    <s v="Aug"/>
    <s v="Medium"/>
    <n v="67"/>
    <n v="1223"/>
    <d v="2024-07-07T00:00:00"/>
    <d v="1899-12-30T15:30:00"/>
    <d v="1899-12-30T16:30:00"/>
    <s v="Atlas"/>
    <n v="2"/>
    <n v="8"/>
    <n v="3"/>
    <s v="Sarah"/>
    <s v="Brainstorming"/>
    <n v="59.999999999999943"/>
    <n v="0.375"/>
    <n v="0"/>
    <s v="Sun"/>
    <s v="Jul"/>
    <s v="Medium"/>
    <n v="66"/>
    <n v="67"/>
    <x v="0"/>
  </r>
  <r>
    <n v="1223"/>
    <d v="2024-07-07T00:00:00"/>
    <d v="1899-12-30T15:30:00"/>
    <d v="1899-12-30T16:30:00"/>
    <s v="Atlas"/>
    <n v="2"/>
    <n v="8"/>
    <n v="3"/>
    <s v="Sarah"/>
    <s v="Brainstorming"/>
    <n v="59.999999999999943"/>
    <n v="0.375"/>
    <n v="0"/>
    <s v="Sun"/>
    <s v="Jul"/>
    <s v="Medium"/>
    <n v="66"/>
    <n v="2784"/>
    <d v="2024-01-04T00:00:00"/>
    <d v="1899-12-30T15:30:00"/>
    <d v="1899-12-30T16:00:00"/>
    <s v="Atlas"/>
    <n v="2"/>
    <n v="8"/>
    <n v="3"/>
    <s v="John"/>
    <s v="Brainstorming"/>
    <n v="29.999999999999893"/>
    <n v="0.375"/>
    <n v="0"/>
    <s v="Thu"/>
    <s v="Jan"/>
    <s v="Medium"/>
    <n v="65"/>
    <n v="66"/>
    <x v="0"/>
  </r>
  <r>
    <n v="2723"/>
    <d v="2024-12-30T00:00:00"/>
    <d v="1899-12-30T15:30:00"/>
    <d v="1899-12-30T16:30:00"/>
    <s v="Atlas"/>
    <n v="2"/>
    <n v="8"/>
    <n v="11"/>
    <s v="Mia"/>
    <s v="Brainstorming"/>
    <n v="59.999999999999943"/>
    <n v="1.375"/>
    <n v="1"/>
    <s v="Mon"/>
    <s v="Dec"/>
    <s v="Medium"/>
    <n v="69"/>
    <n v="2652"/>
    <d v="2024-11-14T00:00:00"/>
    <d v="1899-12-30T15:30:00"/>
    <d v="1899-12-30T17:30:00"/>
    <s v="Atlas"/>
    <n v="2"/>
    <n v="8"/>
    <n v="4"/>
    <s v="Priya"/>
    <s v="Client Call"/>
    <n v="119.99999999999989"/>
    <n v="0.5"/>
    <n v="0"/>
    <s v="Thu"/>
    <s v="Nov"/>
    <s v="Medium"/>
    <n v="68"/>
    <n v="69"/>
    <x v="0"/>
  </r>
  <r>
    <n v="1462"/>
    <d v="2024-07-02T00:00:00"/>
    <d v="1899-12-30T15:30:00"/>
    <d v="1899-12-30T17:30:00"/>
    <s v="Atlas"/>
    <n v="2"/>
    <n v="8"/>
    <n v="7"/>
    <s v="Mia"/>
    <s v="Client Call"/>
    <n v="119.99999999999989"/>
    <n v="0.875"/>
    <n v="0"/>
    <s v="Tue"/>
    <s v="Jul"/>
    <s v="Medium"/>
    <n v="70"/>
    <n v="2723"/>
    <d v="2024-12-30T00:00:00"/>
    <d v="1899-12-30T15:30:00"/>
    <d v="1899-12-30T16:30:00"/>
    <s v="Atlas"/>
    <n v="2"/>
    <n v="8"/>
    <n v="11"/>
    <s v="Mia"/>
    <s v="Brainstorming"/>
    <n v="59.999999999999943"/>
    <n v="1.375"/>
    <n v="1"/>
    <s v="Mon"/>
    <s v="Dec"/>
    <s v="Medium"/>
    <n v="69"/>
    <n v="70"/>
    <x v="0"/>
  </r>
  <r>
    <n v="1361"/>
    <d v="2024-07-27T00:00:00"/>
    <d v="1899-12-30T15:30:00"/>
    <d v="1899-12-30T17:00:00"/>
    <s v="Atlas"/>
    <n v="2"/>
    <n v="8"/>
    <n v="3"/>
    <s v="Sarah"/>
    <s v="Brainstorming"/>
    <n v="90"/>
    <n v="0.375"/>
    <n v="0"/>
    <s v="Sat"/>
    <s v="Jul"/>
    <s v="Medium"/>
    <n v="71"/>
    <n v="1462"/>
    <d v="2024-07-02T00:00:00"/>
    <d v="1899-12-30T15:30:00"/>
    <d v="1899-12-30T17:30:00"/>
    <s v="Atlas"/>
    <n v="2"/>
    <n v="8"/>
    <n v="7"/>
    <s v="Mia"/>
    <s v="Client Call"/>
    <n v="119.99999999999989"/>
    <n v="0.875"/>
    <n v="0"/>
    <s v="Tue"/>
    <s v="Jul"/>
    <s v="Medium"/>
    <n v="70"/>
    <n v="71"/>
    <x v="0"/>
  </r>
  <r>
    <n v="403"/>
    <d v="2024-12-31T00:00:00"/>
    <d v="1899-12-30T15:30:00"/>
    <d v="1899-12-30T17:30:00"/>
    <s v="Atlas"/>
    <n v="2"/>
    <n v="8"/>
    <n v="2"/>
    <s v="Mia"/>
    <s v="Client Call"/>
    <n v="119.99999999999989"/>
    <n v="0.25"/>
    <n v="0"/>
    <s v="Tue"/>
    <s v="Dec"/>
    <s v="Medium"/>
    <n v="72"/>
    <n v="1361"/>
    <d v="2024-07-27T00:00:00"/>
    <d v="1899-12-30T15:30:00"/>
    <d v="1899-12-30T17:00:00"/>
    <s v="Atlas"/>
    <n v="2"/>
    <n v="8"/>
    <n v="3"/>
    <s v="Sarah"/>
    <s v="Brainstorming"/>
    <n v="90"/>
    <n v="0.375"/>
    <n v="0"/>
    <s v="Sat"/>
    <s v="Jul"/>
    <s v="Medium"/>
    <n v="71"/>
    <n v="72"/>
    <x v="0"/>
  </r>
  <r>
    <n v="760"/>
    <d v="2024-09-07T00:00:00"/>
    <d v="1899-12-30T15:30:00"/>
    <d v="1899-12-30T17:30:00"/>
    <s v="Atlas"/>
    <n v="2"/>
    <n v="8"/>
    <n v="10"/>
    <s v="Sarah"/>
    <s v="Workshop"/>
    <n v="119.99999999999989"/>
    <n v="1.25"/>
    <n v="1"/>
    <s v="Sat"/>
    <s v="Sep"/>
    <s v="Medium"/>
    <n v="73"/>
    <n v="403"/>
    <d v="2024-12-31T00:00:00"/>
    <d v="1899-12-30T15:30:00"/>
    <d v="1899-12-30T17:30:00"/>
    <s v="Atlas"/>
    <n v="2"/>
    <n v="8"/>
    <n v="2"/>
    <s v="Mia"/>
    <s v="Client Call"/>
    <n v="119.99999999999989"/>
    <n v="0.25"/>
    <n v="0"/>
    <s v="Tue"/>
    <s v="Dec"/>
    <s v="Medium"/>
    <n v="72"/>
    <n v="73"/>
    <x v="0"/>
  </r>
  <r>
    <n v="2652"/>
    <d v="2024-11-14T00:00:00"/>
    <d v="1899-12-30T15:30:00"/>
    <d v="1899-12-30T17:30:00"/>
    <s v="Atlas"/>
    <n v="2"/>
    <n v="8"/>
    <n v="4"/>
    <s v="Priya"/>
    <s v="Client Call"/>
    <n v="119.99999999999989"/>
    <n v="0.5"/>
    <n v="0"/>
    <s v="Thu"/>
    <s v="Nov"/>
    <s v="Medium"/>
    <n v="68"/>
    <n v="1254"/>
    <d v="2024-08-10T00:00:00"/>
    <d v="1899-12-30T15:30:00"/>
    <d v="1899-12-30T16:30:00"/>
    <s v="Atlas"/>
    <n v="2"/>
    <n v="8"/>
    <n v="4"/>
    <s v="Sarah"/>
    <s v="Workshop"/>
    <n v="59.999999999999943"/>
    <n v="0.5"/>
    <n v="0"/>
    <s v="Sat"/>
    <s v="Aug"/>
    <s v="Medium"/>
    <n v="67"/>
    <n v="68"/>
    <x v="0"/>
  </r>
  <r>
    <n v="1754"/>
    <d v="2024-07-31T00:00:00"/>
    <d v="1899-12-30T15:00:00"/>
    <d v="1899-12-30T17:00:00"/>
    <s v="Atlas"/>
    <n v="2"/>
    <n v="8"/>
    <n v="2"/>
    <s v="Priya"/>
    <s v="1:1"/>
    <n v="120.00000000000006"/>
    <n v="0.25"/>
    <n v="0"/>
    <s v="Wed"/>
    <s v="Jul"/>
    <s v="Medium"/>
    <n v="109"/>
    <n v="2756"/>
    <d v="2024-10-07T00:00:00"/>
    <d v="1899-12-30T15:00:00"/>
    <d v="1899-12-30T16:30:00"/>
    <s v="Atlas"/>
    <n v="2"/>
    <n v="8"/>
    <n v="9"/>
    <s v="Amit"/>
    <s v="Workshop"/>
    <n v="90"/>
    <n v="1.125"/>
    <n v="1"/>
    <s v="Mon"/>
    <s v="Oct"/>
    <s v="Medium"/>
    <n v="108"/>
    <n v="109"/>
    <x v="0"/>
  </r>
  <r>
    <n v="1790"/>
    <d v="2024-12-16T00:00:00"/>
    <d v="1899-12-30T15:00:00"/>
    <d v="1899-12-30T17:00:00"/>
    <s v="Atlas"/>
    <n v="2"/>
    <n v="8"/>
    <n v="6"/>
    <s v="Sarah"/>
    <s v="Planning"/>
    <n v="120.00000000000006"/>
    <n v="0.75"/>
    <n v="0"/>
    <s v="Mon"/>
    <s v="Dec"/>
    <s v="Medium"/>
    <n v="105"/>
    <n v="2398"/>
    <d v="2024-10-16T00:00:00"/>
    <d v="1899-12-30T15:00:00"/>
    <d v="1899-12-30T16:00:00"/>
    <s v="Atlas"/>
    <n v="2"/>
    <n v="8"/>
    <n v="10"/>
    <s v="Priya"/>
    <s v="Planning"/>
    <n v="59.999999999999943"/>
    <n v="1.25"/>
    <n v="1"/>
    <s v="Wed"/>
    <s v="Oct"/>
    <s v="Medium"/>
    <n v="104"/>
    <n v="105"/>
    <x v="0"/>
  </r>
  <r>
    <n v="1587"/>
    <d v="2024-11-19T00:00:00"/>
    <d v="1899-12-30T15:00:00"/>
    <d v="1899-12-30T16:30:00"/>
    <s v="Atlas"/>
    <n v="2"/>
    <n v="8"/>
    <n v="7"/>
    <s v="Chen"/>
    <s v="1:1"/>
    <n v="90"/>
    <n v="0.875"/>
    <n v="0"/>
    <s v="Tue"/>
    <s v="Nov"/>
    <s v="Medium"/>
    <n v="106"/>
    <n v="1790"/>
    <d v="2024-12-16T00:00:00"/>
    <d v="1899-12-30T15:00:00"/>
    <d v="1899-12-30T17:00:00"/>
    <s v="Atlas"/>
    <n v="2"/>
    <n v="8"/>
    <n v="6"/>
    <s v="Sarah"/>
    <s v="Planning"/>
    <n v="120.00000000000006"/>
    <n v="0.75"/>
    <n v="0"/>
    <s v="Mon"/>
    <s v="Dec"/>
    <s v="Medium"/>
    <n v="105"/>
    <n v="106"/>
    <x v="0"/>
  </r>
  <r>
    <n v="2756"/>
    <d v="2024-10-07T00:00:00"/>
    <d v="1899-12-30T15:00:00"/>
    <d v="1899-12-30T16:30:00"/>
    <s v="Atlas"/>
    <n v="2"/>
    <n v="8"/>
    <n v="9"/>
    <s v="Amit"/>
    <s v="Workshop"/>
    <n v="90"/>
    <n v="1.125"/>
    <n v="1"/>
    <s v="Mon"/>
    <s v="Oct"/>
    <s v="Medium"/>
    <n v="108"/>
    <n v="2391"/>
    <d v="2024-02-10T00:00:00"/>
    <d v="1899-12-30T15:00:00"/>
    <d v="1899-12-30T16:00:00"/>
    <s v="Atlas"/>
    <n v="2"/>
    <n v="8"/>
    <n v="8"/>
    <s v="Sarah"/>
    <s v="Workshop"/>
    <n v="59.999999999999943"/>
    <n v="1"/>
    <n v="0"/>
    <s v="Sat"/>
    <s v="Feb"/>
    <s v="Medium"/>
    <n v="107"/>
    <n v="108"/>
    <x v="0"/>
  </r>
  <r>
    <n v="1169"/>
    <d v="2024-01-14T00:00:00"/>
    <d v="1899-12-30T15:00:00"/>
    <d v="1899-12-30T16:00:00"/>
    <s v="Atlas"/>
    <n v="2"/>
    <n v="8"/>
    <n v="11"/>
    <s v="Priya"/>
    <s v="1:1"/>
    <n v="59.999999999999943"/>
    <n v="1.375"/>
    <n v="1"/>
    <s v="Sun"/>
    <s v="Jan"/>
    <s v="Medium"/>
    <n v="110"/>
    <n v="1754"/>
    <d v="2024-07-31T00:00:00"/>
    <d v="1899-12-30T15:00:00"/>
    <d v="1899-12-30T17:00:00"/>
    <s v="Atlas"/>
    <n v="2"/>
    <n v="8"/>
    <n v="2"/>
    <s v="Priya"/>
    <s v="1:1"/>
    <n v="120.00000000000006"/>
    <n v="0.25"/>
    <n v="0"/>
    <s v="Wed"/>
    <s v="Jul"/>
    <s v="Medium"/>
    <n v="109"/>
    <n v="110"/>
    <x v="0"/>
  </r>
  <r>
    <n v="2398"/>
    <d v="2024-10-16T00:00:00"/>
    <d v="1899-12-30T15:00:00"/>
    <d v="1899-12-30T16:00:00"/>
    <s v="Atlas"/>
    <n v="2"/>
    <n v="8"/>
    <n v="10"/>
    <s v="Priya"/>
    <s v="Planning"/>
    <n v="59.999999999999943"/>
    <n v="1.25"/>
    <n v="1"/>
    <s v="Wed"/>
    <s v="Oct"/>
    <s v="Medium"/>
    <n v="104"/>
    <n v="1546"/>
    <d v="2024-10-28T00:00:00"/>
    <d v="1899-12-30T15:00:00"/>
    <d v="1899-12-30T17:00:00"/>
    <s v="Atlas"/>
    <n v="2"/>
    <n v="8"/>
    <n v="5"/>
    <s v="Sarah"/>
    <s v="Standup"/>
    <n v="120.00000000000006"/>
    <n v="0.625"/>
    <n v="0"/>
    <s v="Mon"/>
    <s v="Oct"/>
    <s v="Medium"/>
    <n v="103"/>
    <n v="104"/>
    <x v="0"/>
  </r>
  <r>
    <n v="971"/>
    <d v="2024-11-13T00:00:00"/>
    <d v="1899-12-30T15:00:00"/>
    <d v="1899-12-30T17:00:00"/>
    <s v="Atlas"/>
    <n v="2"/>
    <n v="8"/>
    <n v="1"/>
    <s v="Amit"/>
    <s v="1:1"/>
    <n v="120.00000000000006"/>
    <n v="0.125"/>
    <n v="0"/>
    <s v="Wed"/>
    <s v="Nov"/>
    <s v="Medium"/>
    <n v="112"/>
    <n v="712"/>
    <d v="2024-05-22T00:00:00"/>
    <d v="1899-12-30T15:00:00"/>
    <d v="1899-12-30T17:00:00"/>
    <s v="Atlas"/>
    <n v="2"/>
    <n v="8"/>
    <n v="7"/>
    <s v="Sarah"/>
    <s v="Brainstorming"/>
    <n v="120.00000000000006"/>
    <n v="0.875"/>
    <n v="0"/>
    <s v="Wed"/>
    <s v="May"/>
    <s v="Medium"/>
    <n v="111"/>
    <n v="112"/>
    <x v="0"/>
  </r>
  <r>
    <n v="24"/>
    <d v="2024-07-27T00:00:00"/>
    <d v="1899-12-30T15:00:00"/>
    <d v="1899-12-30T16:00:00"/>
    <s v="Atlas"/>
    <n v="2"/>
    <n v="8"/>
    <n v="3"/>
    <s v="John"/>
    <s v="Standup"/>
    <n v="59.999999999999943"/>
    <n v="0.375"/>
    <n v="0"/>
    <s v="Sat"/>
    <s v="Jul"/>
    <s v="Medium"/>
    <n v="113"/>
    <n v="971"/>
    <d v="2024-11-13T00:00:00"/>
    <d v="1899-12-30T15:00:00"/>
    <d v="1899-12-30T17:00:00"/>
    <s v="Atlas"/>
    <n v="2"/>
    <n v="8"/>
    <n v="1"/>
    <s v="Amit"/>
    <s v="1:1"/>
    <n v="120.00000000000006"/>
    <n v="0.125"/>
    <n v="0"/>
    <s v="Wed"/>
    <s v="Nov"/>
    <s v="Medium"/>
    <n v="112"/>
    <n v="113"/>
    <x v="0"/>
  </r>
  <r>
    <n v="1080"/>
    <d v="2024-06-09T00:00:00"/>
    <d v="1899-12-30T15:00:00"/>
    <d v="1899-12-30T16:30:00"/>
    <s v="Atlas"/>
    <n v="2"/>
    <n v="8"/>
    <n v="1"/>
    <s v="Chen"/>
    <s v="Planning"/>
    <n v="90"/>
    <n v="0.125"/>
    <n v="0"/>
    <s v="Sun"/>
    <s v="Jun"/>
    <s v="Medium"/>
    <n v="114"/>
    <n v="24"/>
    <d v="2024-07-27T00:00:00"/>
    <d v="1899-12-30T15:00:00"/>
    <d v="1899-12-30T16:00:00"/>
    <s v="Atlas"/>
    <n v="2"/>
    <n v="8"/>
    <n v="3"/>
    <s v="John"/>
    <s v="Standup"/>
    <n v="59.999999999999943"/>
    <n v="0.375"/>
    <n v="0"/>
    <s v="Sat"/>
    <s v="Jul"/>
    <s v="Medium"/>
    <n v="113"/>
    <n v="114"/>
    <x v="0"/>
  </r>
  <r>
    <n v="1917"/>
    <d v="2024-03-29T00:00:00"/>
    <d v="1899-12-30T15:00:00"/>
    <d v="1899-12-30T16:00:00"/>
    <s v="Atlas"/>
    <n v="2"/>
    <n v="8"/>
    <n v="5"/>
    <s v="Amit"/>
    <s v="Standup"/>
    <n v="59.999999999999943"/>
    <n v="0.625"/>
    <n v="0"/>
    <s v="Fri"/>
    <s v="Mar"/>
    <s v="Medium"/>
    <n v="115"/>
    <n v="1080"/>
    <d v="2024-06-09T00:00:00"/>
    <d v="1899-12-30T15:00:00"/>
    <d v="1899-12-30T16:30:00"/>
    <s v="Atlas"/>
    <n v="2"/>
    <n v="8"/>
    <n v="1"/>
    <s v="Chen"/>
    <s v="Planning"/>
    <n v="90"/>
    <n v="0.125"/>
    <n v="0"/>
    <s v="Sun"/>
    <s v="Jun"/>
    <s v="Medium"/>
    <n v="114"/>
    <n v="115"/>
    <x v="0"/>
  </r>
  <r>
    <n v="712"/>
    <d v="2024-05-22T00:00:00"/>
    <d v="1899-12-30T15:00:00"/>
    <d v="1899-12-30T17:00:00"/>
    <s v="Atlas"/>
    <n v="2"/>
    <n v="8"/>
    <n v="7"/>
    <s v="Sarah"/>
    <s v="Brainstorming"/>
    <n v="120.00000000000006"/>
    <n v="0.875"/>
    <n v="0"/>
    <s v="Wed"/>
    <s v="May"/>
    <s v="Medium"/>
    <n v="111"/>
    <n v="1169"/>
    <d v="2024-01-14T00:00:00"/>
    <d v="1899-12-30T15:00:00"/>
    <d v="1899-12-30T16:00:00"/>
    <s v="Atlas"/>
    <n v="2"/>
    <n v="8"/>
    <n v="11"/>
    <s v="Priya"/>
    <s v="1:1"/>
    <n v="59.999999999999943"/>
    <n v="1.375"/>
    <n v="1"/>
    <s v="Sun"/>
    <s v="Jan"/>
    <s v="Medium"/>
    <n v="110"/>
    <n v="111"/>
    <x v="0"/>
  </r>
  <r>
    <n v="1546"/>
    <d v="2024-10-28T00:00:00"/>
    <d v="1899-12-30T15:00:00"/>
    <d v="1899-12-30T17:00:00"/>
    <s v="Atlas"/>
    <n v="2"/>
    <n v="8"/>
    <n v="5"/>
    <s v="Sarah"/>
    <s v="Standup"/>
    <n v="120.00000000000006"/>
    <n v="0.625"/>
    <n v="0"/>
    <s v="Mon"/>
    <s v="Oct"/>
    <s v="Medium"/>
    <n v="103"/>
    <n v="2426"/>
    <d v="2024-04-01T00:00:00"/>
    <d v="1899-12-30T15:00:00"/>
    <d v="1899-12-30T16:00:00"/>
    <s v="Atlas"/>
    <n v="2"/>
    <n v="8"/>
    <n v="5"/>
    <s v="John"/>
    <s v="1:1"/>
    <n v="59.999999999999943"/>
    <n v="0.625"/>
    <n v="0"/>
    <s v="Mon"/>
    <s v="Apr"/>
    <s v="Medium"/>
    <n v="102"/>
    <n v="103"/>
    <x v="0"/>
  </r>
  <r>
    <n v="2391"/>
    <d v="2024-02-10T00:00:00"/>
    <d v="1899-12-30T15:00:00"/>
    <d v="1899-12-30T16:00:00"/>
    <s v="Atlas"/>
    <n v="2"/>
    <n v="8"/>
    <n v="8"/>
    <s v="Sarah"/>
    <s v="Workshop"/>
    <n v="59.999999999999943"/>
    <n v="1"/>
    <n v="0"/>
    <s v="Sat"/>
    <s v="Feb"/>
    <s v="Medium"/>
    <n v="107"/>
    <n v="1587"/>
    <d v="2024-11-19T00:00:00"/>
    <d v="1899-12-30T15:00:00"/>
    <d v="1899-12-30T16:30:00"/>
    <s v="Atlas"/>
    <n v="2"/>
    <n v="8"/>
    <n v="7"/>
    <s v="Chen"/>
    <s v="1:1"/>
    <n v="90"/>
    <n v="0.875"/>
    <n v="0"/>
    <s v="Tue"/>
    <s v="Nov"/>
    <s v="Medium"/>
    <n v="106"/>
    <n v="107"/>
    <x v="0"/>
  </r>
  <r>
    <n v="195"/>
    <d v="2024-02-22T00:00:00"/>
    <d v="1899-12-30T15:00:00"/>
    <d v="1899-12-30T15:30:00"/>
    <s v="Atlas"/>
    <n v="2"/>
    <n v="8"/>
    <n v="8"/>
    <s v="Sarah"/>
    <s v="Planning"/>
    <n v="30.000000000000053"/>
    <n v="1"/>
    <n v="0"/>
    <s v="Thu"/>
    <s v="Feb"/>
    <s v="Medium"/>
    <n v="101"/>
    <n v="193"/>
    <d v="2024-09-19T00:00:00"/>
    <d v="1899-12-30T15:00:00"/>
    <d v="1899-12-30T17:00:00"/>
    <s v="Atlas"/>
    <n v="2"/>
    <n v="8"/>
    <n v="4"/>
    <s v="Sarah"/>
    <s v="Brainstorming"/>
    <n v="120.00000000000006"/>
    <n v="0.5"/>
    <n v="0"/>
    <s v="Thu"/>
    <s v="Sep"/>
    <s v="Medium"/>
    <n v="100"/>
    <n v="101"/>
    <x v="0"/>
  </r>
  <r>
    <n v="2426"/>
    <d v="2024-04-01T00:00:00"/>
    <d v="1899-12-30T15:00:00"/>
    <d v="1899-12-30T16:00:00"/>
    <s v="Atlas"/>
    <n v="2"/>
    <n v="8"/>
    <n v="5"/>
    <s v="John"/>
    <s v="1:1"/>
    <n v="59.999999999999943"/>
    <n v="0.625"/>
    <n v="0"/>
    <s v="Mon"/>
    <s v="Apr"/>
    <s v="Medium"/>
    <n v="102"/>
    <n v="195"/>
    <d v="2024-02-22T00:00:00"/>
    <d v="1899-12-30T15:00:00"/>
    <d v="1899-12-30T15:30:00"/>
    <s v="Atlas"/>
    <n v="2"/>
    <n v="8"/>
    <n v="8"/>
    <s v="Sarah"/>
    <s v="Planning"/>
    <n v="30.000000000000053"/>
    <n v="1"/>
    <n v="0"/>
    <s v="Thu"/>
    <s v="Feb"/>
    <s v="Medium"/>
    <n v="101"/>
    <n v="102"/>
    <x v="0"/>
  </r>
  <r>
    <n v="1199"/>
    <d v="2024-08-02T00:00:00"/>
    <d v="1899-12-30T15:00:00"/>
    <d v="1899-12-30T16:30:00"/>
    <s v="Atlas"/>
    <n v="2"/>
    <n v="8"/>
    <n v="8"/>
    <s v="John"/>
    <s v="1:1"/>
    <n v="90"/>
    <n v="1"/>
    <n v="0"/>
    <s v="Fri"/>
    <s v="Aug"/>
    <s v="Medium"/>
    <n v="91"/>
    <n v="1212"/>
    <d v="2024-08-29T00:00:00"/>
    <d v="1899-12-30T15:00:00"/>
    <d v="1899-12-30T16:00:00"/>
    <s v="Atlas"/>
    <n v="2"/>
    <n v="8"/>
    <n v="3"/>
    <s v="Omar"/>
    <s v="Brainstorming"/>
    <n v="59.999999999999943"/>
    <n v="0.375"/>
    <n v="0"/>
    <s v="Thu"/>
    <s v="Aug"/>
    <s v="Medium"/>
    <n v="90"/>
    <n v="91"/>
    <x v="0"/>
  </r>
  <r>
    <n v="416"/>
    <d v="2024-10-10T00:00:00"/>
    <d v="1899-12-30T15:00:00"/>
    <d v="1899-12-30T17:00:00"/>
    <s v="Atlas"/>
    <n v="2"/>
    <n v="8"/>
    <n v="4"/>
    <s v="Omar"/>
    <s v="Client Call"/>
    <n v="120.00000000000006"/>
    <n v="0.5"/>
    <n v="0"/>
    <s v="Thu"/>
    <s v="Oct"/>
    <s v="Medium"/>
    <n v="92"/>
    <n v="1199"/>
    <d v="2024-08-02T00:00:00"/>
    <d v="1899-12-30T15:00:00"/>
    <d v="1899-12-30T16:30:00"/>
    <s v="Atlas"/>
    <n v="2"/>
    <n v="8"/>
    <n v="8"/>
    <s v="John"/>
    <s v="1:1"/>
    <n v="90"/>
    <n v="1"/>
    <n v="0"/>
    <s v="Fri"/>
    <s v="Aug"/>
    <s v="Medium"/>
    <n v="91"/>
    <n v="92"/>
    <x v="0"/>
  </r>
  <r>
    <n v="2597"/>
    <d v="2024-09-04T00:00:00"/>
    <d v="1899-12-30T15:00:00"/>
    <d v="1899-12-30T16:00:00"/>
    <s v="Atlas"/>
    <n v="2"/>
    <n v="8"/>
    <n v="6"/>
    <s v="Mia"/>
    <s v="1:1"/>
    <n v="59.999999999999943"/>
    <n v="0.75"/>
    <n v="0"/>
    <s v="Wed"/>
    <s v="Sep"/>
    <s v="Medium"/>
    <n v="93"/>
    <n v="416"/>
    <d v="2024-10-10T00:00:00"/>
    <d v="1899-12-30T15:00:00"/>
    <d v="1899-12-30T17:00:00"/>
    <s v="Atlas"/>
    <n v="2"/>
    <n v="8"/>
    <n v="4"/>
    <s v="Omar"/>
    <s v="Client Call"/>
    <n v="120.00000000000006"/>
    <n v="0.5"/>
    <n v="0"/>
    <s v="Thu"/>
    <s v="Oct"/>
    <s v="Medium"/>
    <n v="92"/>
    <n v="93"/>
    <x v="0"/>
  </r>
  <r>
    <n v="1336"/>
    <d v="2024-07-06T00:00:00"/>
    <d v="1899-12-30T15:00:00"/>
    <d v="1899-12-30T17:00:00"/>
    <s v="Atlas"/>
    <n v="2"/>
    <n v="8"/>
    <n v="8"/>
    <s v="Chen"/>
    <s v="Planning"/>
    <n v="120.00000000000006"/>
    <n v="1"/>
    <n v="0"/>
    <s v="Sat"/>
    <s v="Jul"/>
    <s v="Medium"/>
    <n v="94"/>
    <n v="2597"/>
    <d v="2024-09-04T00:00:00"/>
    <d v="1899-12-30T15:00:00"/>
    <d v="1899-12-30T16:00:00"/>
    <s v="Atlas"/>
    <n v="2"/>
    <n v="8"/>
    <n v="6"/>
    <s v="Mia"/>
    <s v="1:1"/>
    <n v="59.999999999999943"/>
    <n v="0.75"/>
    <n v="0"/>
    <s v="Wed"/>
    <s v="Sep"/>
    <s v="Medium"/>
    <n v="93"/>
    <n v="94"/>
    <x v="0"/>
  </r>
  <r>
    <n v="1830"/>
    <d v="2024-05-19T00:00:00"/>
    <d v="1899-12-30T15:00:00"/>
    <d v="1899-12-30T15:30:00"/>
    <s v="Atlas"/>
    <n v="2"/>
    <n v="8"/>
    <n v="8"/>
    <s v="Sarah"/>
    <s v="Workshop"/>
    <n v="30.000000000000053"/>
    <n v="1"/>
    <n v="0"/>
    <s v="Sun"/>
    <s v="May"/>
    <s v="Medium"/>
    <n v="95"/>
    <n v="1336"/>
    <d v="2024-07-06T00:00:00"/>
    <d v="1899-12-30T15:00:00"/>
    <d v="1899-12-30T17:00:00"/>
    <s v="Atlas"/>
    <n v="2"/>
    <n v="8"/>
    <n v="8"/>
    <s v="Chen"/>
    <s v="Planning"/>
    <n v="120.00000000000006"/>
    <n v="1"/>
    <n v="0"/>
    <s v="Sat"/>
    <s v="Jul"/>
    <s v="Medium"/>
    <n v="94"/>
    <n v="95"/>
    <x v="0"/>
  </r>
  <r>
    <n v="1212"/>
    <d v="2024-08-29T00:00:00"/>
    <d v="1899-12-30T15:00:00"/>
    <d v="1899-12-30T16:00:00"/>
    <s v="Atlas"/>
    <n v="2"/>
    <n v="8"/>
    <n v="3"/>
    <s v="Omar"/>
    <s v="Brainstorming"/>
    <n v="59.999999999999943"/>
    <n v="0.375"/>
    <n v="0"/>
    <s v="Thu"/>
    <s v="Aug"/>
    <s v="Medium"/>
    <n v="90"/>
    <n v="1222"/>
    <d v="2024-08-09T00:00:00"/>
    <d v="1899-12-30T15:00:00"/>
    <d v="1899-12-30T16:30:00"/>
    <s v="Atlas"/>
    <n v="2"/>
    <n v="8"/>
    <n v="1"/>
    <s v="Chen"/>
    <s v="Client Call"/>
    <n v="90"/>
    <n v="0.125"/>
    <n v="0"/>
    <s v="Fri"/>
    <s v="Aug"/>
    <s v="Medium"/>
    <n v="89"/>
    <n v="90"/>
    <x v="0"/>
  </r>
  <r>
    <n v="2472"/>
    <d v="2024-12-01T00:00:00"/>
    <d v="1899-12-30T15:00:00"/>
    <d v="1899-12-30T16:30:00"/>
    <s v="Atlas"/>
    <n v="2"/>
    <n v="8"/>
    <n v="6"/>
    <s v="Chen"/>
    <s v="Planning"/>
    <n v="90"/>
    <n v="0.75"/>
    <n v="0"/>
    <s v="Sun"/>
    <s v="Dec"/>
    <s v="Medium"/>
    <n v="97"/>
    <n v="2485"/>
    <d v="2024-08-17T00:00:00"/>
    <d v="1899-12-30T15:00:00"/>
    <d v="1899-12-30T15:30:00"/>
    <s v="Atlas"/>
    <n v="2"/>
    <n v="8"/>
    <n v="1"/>
    <s v="Omar"/>
    <s v="Brainstorming"/>
    <n v="30.000000000000053"/>
    <n v="0.125"/>
    <n v="0"/>
    <s v="Sat"/>
    <s v="Aug"/>
    <s v="Medium"/>
    <n v="96"/>
    <n v="97"/>
    <x v="0"/>
  </r>
  <r>
    <n v="1222"/>
    <d v="2024-08-09T00:00:00"/>
    <d v="1899-12-30T15:00:00"/>
    <d v="1899-12-30T16:30:00"/>
    <s v="Atlas"/>
    <n v="2"/>
    <n v="8"/>
    <n v="1"/>
    <s v="Chen"/>
    <s v="Client Call"/>
    <n v="90"/>
    <n v="0.125"/>
    <n v="0"/>
    <s v="Fri"/>
    <s v="Aug"/>
    <s v="Medium"/>
    <n v="89"/>
    <n v="1033"/>
    <d v="2024-05-26T00:00:00"/>
    <d v="1899-12-30T15:30:00"/>
    <d v="1899-12-30T17:00:00"/>
    <s v="Atlas"/>
    <n v="2"/>
    <n v="8"/>
    <n v="6"/>
    <s v="Omar"/>
    <s v="Brainstorming"/>
    <n v="90"/>
    <n v="0.75"/>
    <n v="0"/>
    <s v="Sun"/>
    <s v="May"/>
    <s v="Medium"/>
    <n v="88"/>
    <n v="89"/>
    <x v="0"/>
  </r>
  <r>
    <n v="1502"/>
    <d v="2024-10-17T00:00:00"/>
    <d v="1899-12-30T15:00:00"/>
    <d v="1899-12-30T17:00:00"/>
    <s v="Atlas"/>
    <n v="2"/>
    <n v="8"/>
    <n v="2"/>
    <s v="Sarah"/>
    <s v="Standup"/>
    <n v="120.00000000000006"/>
    <n v="0.25"/>
    <n v="0"/>
    <s v="Thu"/>
    <s v="Oct"/>
    <s v="Medium"/>
    <n v="98"/>
    <n v="2472"/>
    <d v="2024-12-01T00:00:00"/>
    <d v="1899-12-30T15:00:00"/>
    <d v="1899-12-30T16:30:00"/>
    <s v="Atlas"/>
    <n v="2"/>
    <n v="8"/>
    <n v="6"/>
    <s v="Chen"/>
    <s v="Planning"/>
    <n v="90"/>
    <n v="0.75"/>
    <n v="0"/>
    <s v="Sun"/>
    <s v="Dec"/>
    <s v="Medium"/>
    <n v="97"/>
    <n v="98"/>
    <x v="0"/>
  </r>
  <r>
    <n v="224"/>
    <d v="2024-09-05T00:00:00"/>
    <d v="1899-12-30T15:00:00"/>
    <d v="1899-12-30T16:00:00"/>
    <s v="Atlas"/>
    <n v="2"/>
    <n v="8"/>
    <n v="9"/>
    <s v="John"/>
    <s v="Standup"/>
    <n v="59.999999999999943"/>
    <n v="1.125"/>
    <n v="1"/>
    <s v="Thu"/>
    <s v="Sep"/>
    <s v="Medium"/>
    <n v="99"/>
    <n v="1502"/>
    <d v="2024-10-17T00:00:00"/>
    <d v="1899-12-30T15:00:00"/>
    <d v="1899-12-30T17:00:00"/>
    <s v="Atlas"/>
    <n v="2"/>
    <n v="8"/>
    <n v="2"/>
    <s v="Sarah"/>
    <s v="Standup"/>
    <n v="120.00000000000006"/>
    <n v="0.25"/>
    <n v="0"/>
    <s v="Thu"/>
    <s v="Oct"/>
    <s v="Medium"/>
    <n v="98"/>
    <n v="99"/>
    <x v="0"/>
  </r>
  <r>
    <n v="193"/>
    <d v="2024-09-19T00:00:00"/>
    <d v="1899-12-30T15:00:00"/>
    <d v="1899-12-30T17:00:00"/>
    <s v="Atlas"/>
    <n v="2"/>
    <n v="8"/>
    <n v="4"/>
    <s v="Sarah"/>
    <s v="Brainstorming"/>
    <n v="120.00000000000006"/>
    <n v="0.5"/>
    <n v="0"/>
    <s v="Thu"/>
    <s v="Sep"/>
    <s v="Medium"/>
    <n v="100"/>
    <n v="224"/>
    <d v="2024-09-05T00:00:00"/>
    <d v="1899-12-30T15:00:00"/>
    <d v="1899-12-30T16:00:00"/>
    <s v="Atlas"/>
    <n v="2"/>
    <n v="8"/>
    <n v="9"/>
    <s v="John"/>
    <s v="Standup"/>
    <n v="59.999999999999943"/>
    <n v="1.125"/>
    <n v="1"/>
    <s v="Thu"/>
    <s v="Sep"/>
    <s v="Medium"/>
    <n v="99"/>
    <n v="100"/>
    <x v="0"/>
  </r>
  <r>
    <n v="2485"/>
    <d v="2024-08-17T00:00:00"/>
    <d v="1899-12-30T15:00:00"/>
    <d v="1899-12-30T15:30:00"/>
    <s v="Atlas"/>
    <n v="2"/>
    <n v="8"/>
    <n v="1"/>
    <s v="Omar"/>
    <s v="Brainstorming"/>
    <n v="30.000000000000053"/>
    <n v="0.125"/>
    <n v="0"/>
    <s v="Sat"/>
    <s v="Aug"/>
    <s v="Medium"/>
    <n v="96"/>
    <n v="1830"/>
    <d v="2024-05-19T00:00:00"/>
    <d v="1899-12-30T15:00:00"/>
    <d v="1899-12-30T15:30:00"/>
    <s v="Atlas"/>
    <n v="2"/>
    <n v="8"/>
    <n v="8"/>
    <s v="Sarah"/>
    <s v="Workshop"/>
    <n v="30.000000000000053"/>
    <n v="1"/>
    <n v="0"/>
    <s v="Sun"/>
    <s v="May"/>
    <s v="Medium"/>
    <n v="95"/>
    <n v="96"/>
    <x v="0"/>
  </r>
  <r>
    <n v="1668"/>
    <d v="2024-07-22T00:00:00"/>
    <d v="1899-12-30T14:30:00"/>
    <d v="1899-12-30T16:00:00"/>
    <s v="Atlas"/>
    <n v="2"/>
    <n v="8"/>
    <n v="2"/>
    <s v="John"/>
    <s v="Brainstorming"/>
    <n v="90"/>
    <n v="0.25"/>
    <n v="0"/>
    <s v="Mon"/>
    <s v="Jul"/>
    <s v="Medium"/>
    <n v="131"/>
    <n v="1062"/>
    <d v="2024-06-19T00:00:00"/>
    <d v="1899-12-30T14:30:00"/>
    <d v="1899-12-30T16:30:00"/>
    <s v="Atlas"/>
    <n v="2"/>
    <n v="8"/>
    <n v="11"/>
    <s v="Amit"/>
    <s v="Standup"/>
    <n v="120.00000000000006"/>
    <n v="1.375"/>
    <n v="1"/>
    <s v="Wed"/>
    <s v="Jun"/>
    <s v="Medium"/>
    <n v="130"/>
    <n v="131"/>
    <x v="0"/>
  </r>
  <r>
    <n v="2580"/>
    <d v="2024-08-02T00:00:00"/>
    <d v="1899-12-30T14:30:00"/>
    <d v="1899-12-30T16:30:00"/>
    <s v="Atlas"/>
    <n v="2"/>
    <n v="8"/>
    <n v="8"/>
    <s v="Priya"/>
    <s v="Standup"/>
    <n v="120.00000000000006"/>
    <n v="1"/>
    <n v="0"/>
    <s v="Fri"/>
    <s v="Aug"/>
    <s v="Medium"/>
    <n v="132"/>
    <n v="1668"/>
    <d v="2024-07-22T00:00:00"/>
    <d v="1899-12-30T14:30:00"/>
    <d v="1899-12-30T16:00:00"/>
    <s v="Atlas"/>
    <n v="2"/>
    <n v="8"/>
    <n v="2"/>
    <s v="John"/>
    <s v="Brainstorming"/>
    <n v="90"/>
    <n v="0.25"/>
    <n v="0"/>
    <s v="Mon"/>
    <s v="Jul"/>
    <s v="Medium"/>
    <n v="131"/>
    <n v="132"/>
    <x v="0"/>
  </r>
  <r>
    <n v="1220"/>
    <d v="2024-07-05T00:00:00"/>
    <d v="1899-12-30T14:30:00"/>
    <d v="1899-12-30T15:30:00"/>
    <s v="Atlas"/>
    <n v="2"/>
    <n v="8"/>
    <n v="7"/>
    <s v="Mia"/>
    <s v="Brainstorming"/>
    <n v="60.000000000000107"/>
    <n v="0.875"/>
    <n v="0"/>
    <s v="Fri"/>
    <s v="Jul"/>
    <s v="Medium"/>
    <n v="133"/>
    <n v="2580"/>
    <d v="2024-08-02T00:00:00"/>
    <d v="1899-12-30T14:30:00"/>
    <d v="1899-12-30T16:30:00"/>
    <s v="Atlas"/>
    <n v="2"/>
    <n v="8"/>
    <n v="8"/>
    <s v="Priya"/>
    <s v="Standup"/>
    <n v="120.00000000000006"/>
    <n v="1"/>
    <n v="0"/>
    <s v="Fri"/>
    <s v="Aug"/>
    <s v="Medium"/>
    <n v="132"/>
    <n v="133"/>
    <x v="0"/>
  </r>
  <r>
    <n v="2001"/>
    <d v="2024-07-01T00:00:00"/>
    <d v="1899-12-30T14:30:00"/>
    <d v="1899-12-30T15:00:00"/>
    <s v="Atlas"/>
    <n v="2"/>
    <n v="8"/>
    <n v="8"/>
    <s v="Mia"/>
    <s v="1:1"/>
    <n v="30.000000000000053"/>
    <n v="1"/>
    <n v="0"/>
    <s v="Mon"/>
    <s v="Jul"/>
    <s v="Medium"/>
    <n v="134"/>
    <n v="1220"/>
    <d v="2024-07-05T00:00:00"/>
    <d v="1899-12-30T14:30:00"/>
    <d v="1899-12-30T15:30:00"/>
    <s v="Atlas"/>
    <n v="2"/>
    <n v="8"/>
    <n v="7"/>
    <s v="Mia"/>
    <s v="Brainstorming"/>
    <n v="60.000000000000107"/>
    <n v="0.875"/>
    <n v="0"/>
    <s v="Fri"/>
    <s v="Jul"/>
    <s v="Medium"/>
    <n v="133"/>
    <n v="134"/>
    <x v="0"/>
  </r>
  <r>
    <n v="2038"/>
    <d v="2024-01-18T00:00:00"/>
    <d v="1899-12-30T14:30:00"/>
    <d v="1899-12-30T16:00:00"/>
    <s v="Atlas"/>
    <n v="2"/>
    <n v="8"/>
    <n v="5"/>
    <s v="John"/>
    <s v="Planning"/>
    <n v="90"/>
    <n v="0.625"/>
    <n v="0"/>
    <s v="Thu"/>
    <s v="Jan"/>
    <s v="Medium"/>
    <n v="137"/>
    <n v="1204"/>
    <d v="2024-07-26T00:00:00"/>
    <d v="1899-12-30T14:30:00"/>
    <d v="1899-12-30T16:00:00"/>
    <s v="Atlas"/>
    <n v="2"/>
    <n v="8"/>
    <n v="8"/>
    <s v="Chen"/>
    <s v="Client Call"/>
    <n v="90"/>
    <n v="1"/>
    <n v="0"/>
    <s v="Fri"/>
    <s v="Jul"/>
    <s v="Medium"/>
    <n v="136"/>
    <n v="137"/>
    <x v="0"/>
  </r>
  <r>
    <n v="1204"/>
    <d v="2024-07-26T00:00:00"/>
    <d v="1899-12-30T14:30:00"/>
    <d v="1899-12-30T16:00:00"/>
    <s v="Atlas"/>
    <n v="2"/>
    <n v="8"/>
    <n v="8"/>
    <s v="Chen"/>
    <s v="Client Call"/>
    <n v="90"/>
    <n v="1"/>
    <n v="0"/>
    <s v="Fri"/>
    <s v="Jul"/>
    <s v="Medium"/>
    <n v="136"/>
    <n v="2235"/>
    <d v="2024-11-18T00:00:00"/>
    <d v="1899-12-30T14:30:00"/>
    <d v="1899-12-30T15:00:00"/>
    <s v="Atlas"/>
    <n v="2"/>
    <n v="8"/>
    <n v="11"/>
    <s v="John"/>
    <s v="Planning"/>
    <n v="30.000000000000053"/>
    <n v="1.375"/>
    <n v="1"/>
    <s v="Mon"/>
    <s v="Nov"/>
    <s v="Medium"/>
    <n v="135"/>
    <n v="136"/>
    <x v="0"/>
  </r>
  <r>
    <n v="1846"/>
    <d v="2024-08-27T00:00:00"/>
    <d v="1899-12-30T14:30:00"/>
    <d v="1899-12-30T15:30:00"/>
    <s v="Atlas"/>
    <n v="2"/>
    <n v="8"/>
    <n v="2"/>
    <s v="Sarah"/>
    <s v="Standup"/>
    <n v="60.000000000000107"/>
    <n v="0.25"/>
    <n v="0"/>
    <s v="Tue"/>
    <s v="Aug"/>
    <s v="Medium"/>
    <n v="138"/>
    <n v="2038"/>
    <d v="2024-01-18T00:00:00"/>
    <d v="1899-12-30T14:30:00"/>
    <d v="1899-12-30T16:00:00"/>
    <s v="Atlas"/>
    <n v="2"/>
    <n v="8"/>
    <n v="5"/>
    <s v="John"/>
    <s v="Planning"/>
    <n v="90"/>
    <n v="0.625"/>
    <n v="0"/>
    <s v="Thu"/>
    <s v="Jan"/>
    <s v="Medium"/>
    <n v="137"/>
    <n v="138"/>
    <x v="0"/>
  </r>
  <r>
    <n v="562"/>
    <d v="2024-11-06T00:00:00"/>
    <d v="1899-12-30T14:30:00"/>
    <d v="1899-12-30T15:00:00"/>
    <s v="Atlas"/>
    <n v="2"/>
    <n v="8"/>
    <n v="5"/>
    <s v="Omar"/>
    <s v="Brainstorming"/>
    <n v="30.000000000000053"/>
    <n v="0.625"/>
    <n v="0"/>
    <s v="Wed"/>
    <s v="Nov"/>
    <s v="Medium"/>
    <n v="139"/>
    <n v="1846"/>
    <d v="2024-08-27T00:00:00"/>
    <d v="1899-12-30T14:30:00"/>
    <d v="1899-12-30T15:30:00"/>
    <s v="Atlas"/>
    <n v="2"/>
    <n v="8"/>
    <n v="2"/>
    <s v="Sarah"/>
    <s v="Standup"/>
    <n v="60.000000000000107"/>
    <n v="0.25"/>
    <n v="0"/>
    <s v="Tue"/>
    <s v="Aug"/>
    <s v="Medium"/>
    <n v="138"/>
    <n v="139"/>
    <x v="0"/>
  </r>
  <r>
    <n v="1062"/>
    <d v="2024-06-19T00:00:00"/>
    <d v="1899-12-30T14:30:00"/>
    <d v="1899-12-30T16:30:00"/>
    <s v="Atlas"/>
    <n v="2"/>
    <n v="8"/>
    <n v="11"/>
    <s v="Amit"/>
    <s v="Standup"/>
    <n v="120.00000000000006"/>
    <n v="1.375"/>
    <n v="1"/>
    <s v="Wed"/>
    <s v="Jun"/>
    <s v="Medium"/>
    <n v="130"/>
    <n v="545"/>
    <d v="2024-04-16T00:00:00"/>
    <d v="1899-12-30T14:30:00"/>
    <d v="1899-12-30T15:00:00"/>
    <s v="Atlas"/>
    <n v="2"/>
    <n v="8"/>
    <n v="11"/>
    <s v="Priya"/>
    <s v="Planning"/>
    <n v="30.000000000000053"/>
    <n v="1.375"/>
    <n v="1"/>
    <s v="Tue"/>
    <s v="Apr"/>
    <s v="Medium"/>
    <n v="129"/>
    <n v="130"/>
    <x v="0"/>
  </r>
  <r>
    <n v="2235"/>
    <d v="2024-11-18T00:00:00"/>
    <d v="1899-12-30T14:30:00"/>
    <d v="1899-12-30T15:00:00"/>
    <s v="Atlas"/>
    <n v="2"/>
    <n v="8"/>
    <n v="11"/>
    <s v="John"/>
    <s v="Planning"/>
    <n v="30.000000000000053"/>
    <n v="1.375"/>
    <n v="1"/>
    <s v="Mon"/>
    <s v="Nov"/>
    <s v="Medium"/>
    <n v="135"/>
    <n v="2001"/>
    <d v="2024-07-01T00:00:00"/>
    <d v="1899-12-30T14:30:00"/>
    <d v="1899-12-30T15:00:00"/>
    <s v="Atlas"/>
    <n v="2"/>
    <n v="8"/>
    <n v="8"/>
    <s v="Mia"/>
    <s v="1:1"/>
    <n v="30.000000000000053"/>
    <n v="1"/>
    <n v="0"/>
    <s v="Mon"/>
    <s v="Jul"/>
    <s v="Medium"/>
    <n v="134"/>
    <n v="135"/>
    <x v="0"/>
  </r>
  <r>
    <n v="545"/>
    <d v="2024-04-16T00:00:00"/>
    <d v="1899-12-30T14:30:00"/>
    <d v="1899-12-30T15:00:00"/>
    <s v="Atlas"/>
    <n v="2"/>
    <n v="8"/>
    <n v="11"/>
    <s v="Priya"/>
    <s v="Planning"/>
    <n v="30.000000000000053"/>
    <n v="1.375"/>
    <n v="1"/>
    <s v="Tue"/>
    <s v="Apr"/>
    <s v="Medium"/>
    <n v="129"/>
    <n v="1158"/>
    <d v="2024-11-30T00:00:00"/>
    <d v="1899-12-30T14:30:00"/>
    <d v="1899-12-30T15:00:00"/>
    <s v="Atlas"/>
    <n v="2"/>
    <n v="8"/>
    <n v="4"/>
    <s v="Sarah"/>
    <s v="Standup"/>
    <n v="30.000000000000053"/>
    <n v="0.5"/>
    <n v="0"/>
    <s v="Sat"/>
    <s v="Nov"/>
    <s v="Medium"/>
    <n v="128"/>
    <n v="129"/>
    <x v="0"/>
  </r>
  <r>
    <n v="1158"/>
    <d v="2024-11-30T00:00:00"/>
    <d v="1899-12-30T14:30:00"/>
    <d v="1899-12-30T15:00:00"/>
    <s v="Atlas"/>
    <n v="2"/>
    <n v="8"/>
    <n v="4"/>
    <s v="Sarah"/>
    <s v="Standup"/>
    <n v="30.000000000000053"/>
    <n v="0.5"/>
    <n v="0"/>
    <s v="Sat"/>
    <s v="Nov"/>
    <s v="Medium"/>
    <n v="128"/>
    <n v="1395"/>
    <d v="2024-01-17T00:00:00"/>
    <d v="1899-12-30T14:30:00"/>
    <d v="1899-12-30T16:30:00"/>
    <s v="Atlas"/>
    <n v="2"/>
    <n v="8"/>
    <n v="5"/>
    <s v="John"/>
    <s v="Workshop"/>
    <n v="120.00000000000006"/>
    <n v="0.625"/>
    <n v="0"/>
    <s v="Wed"/>
    <s v="Jan"/>
    <s v="Medium"/>
    <n v="127"/>
    <n v="128"/>
    <x v="0"/>
  </r>
  <r>
    <n v="1395"/>
    <d v="2024-01-17T00:00:00"/>
    <d v="1899-12-30T14:30:00"/>
    <d v="1899-12-30T16:30:00"/>
    <s v="Atlas"/>
    <n v="2"/>
    <n v="8"/>
    <n v="5"/>
    <s v="John"/>
    <s v="Workshop"/>
    <n v="120.00000000000006"/>
    <n v="0.625"/>
    <n v="0"/>
    <s v="Wed"/>
    <s v="Jan"/>
    <s v="Medium"/>
    <n v="127"/>
    <n v="2040"/>
    <d v="2024-11-22T00:00:00"/>
    <d v="1899-12-30T14:30:00"/>
    <d v="1899-12-30T16:30:00"/>
    <s v="Atlas"/>
    <n v="2"/>
    <n v="8"/>
    <n v="3"/>
    <s v="Priya"/>
    <s v="Client Call"/>
    <n v="120.00000000000006"/>
    <n v="0.375"/>
    <n v="0"/>
    <s v="Fri"/>
    <s v="Nov"/>
    <s v="Medium"/>
    <n v="126"/>
    <n v="127"/>
    <x v="0"/>
  </r>
  <r>
    <n v="1951"/>
    <d v="2024-12-06T00:00:00"/>
    <d v="1899-12-30T14:30:00"/>
    <d v="1899-12-30T15:30:00"/>
    <s v="Atlas"/>
    <n v="2"/>
    <n v="8"/>
    <n v="7"/>
    <s v="Amit"/>
    <s v="Client Call"/>
    <n v="60.000000000000107"/>
    <n v="0.875"/>
    <n v="0"/>
    <s v="Fri"/>
    <s v="Dec"/>
    <s v="Medium"/>
    <n v="116"/>
    <n v="1917"/>
    <d v="2024-03-29T00:00:00"/>
    <d v="1899-12-30T15:00:00"/>
    <d v="1899-12-30T16:00:00"/>
    <s v="Atlas"/>
    <n v="2"/>
    <n v="8"/>
    <n v="5"/>
    <s v="Amit"/>
    <s v="Standup"/>
    <n v="59.999999999999943"/>
    <n v="0.625"/>
    <n v="0"/>
    <s v="Fri"/>
    <s v="Mar"/>
    <s v="Medium"/>
    <n v="115"/>
    <n v="116"/>
    <x v="0"/>
  </r>
  <r>
    <n v="251"/>
    <d v="2024-03-31T00:00:00"/>
    <d v="1899-12-30T14:30:00"/>
    <d v="1899-12-30T16:00:00"/>
    <s v="Atlas"/>
    <n v="2"/>
    <n v="8"/>
    <n v="8"/>
    <s v="Omar"/>
    <s v="Workshop"/>
    <n v="90"/>
    <n v="1"/>
    <n v="0"/>
    <s v="Sun"/>
    <s v="Mar"/>
    <s v="Medium"/>
    <n v="117"/>
    <n v="1951"/>
    <d v="2024-12-06T00:00:00"/>
    <d v="1899-12-30T14:30:00"/>
    <d v="1899-12-30T15:30:00"/>
    <s v="Atlas"/>
    <n v="2"/>
    <n v="8"/>
    <n v="7"/>
    <s v="Amit"/>
    <s v="Client Call"/>
    <n v="60.000000000000107"/>
    <n v="0.875"/>
    <n v="0"/>
    <s v="Fri"/>
    <s v="Dec"/>
    <s v="Medium"/>
    <n v="116"/>
    <n v="117"/>
    <x v="0"/>
  </r>
  <r>
    <n v="752"/>
    <d v="2024-08-16T00:00:00"/>
    <d v="1899-12-30T14:30:00"/>
    <d v="1899-12-30T15:30:00"/>
    <s v="Atlas"/>
    <n v="2"/>
    <n v="8"/>
    <n v="6"/>
    <s v="Omar"/>
    <s v="Workshop"/>
    <n v="60.000000000000107"/>
    <n v="0.75"/>
    <n v="0"/>
    <s v="Fri"/>
    <s v="Aug"/>
    <s v="Medium"/>
    <n v="118"/>
    <n v="251"/>
    <d v="2024-03-31T00:00:00"/>
    <d v="1899-12-30T14:30:00"/>
    <d v="1899-12-30T16:00:00"/>
    <s v="Atlas"/>
    <n v="2"/>
    <n v="8"/>
    <n v="8"/>
    <s v="Omar"/>
    <s v="Workshop"/>
    <n v="90"/>
    <n v="1"/>
    <n v="0"/>
    <s v="Sun"/>
    <s v="Mar"/>
    <s v="Medium"/>
    <n v="117"/>
    <n v="118"/>
    <x v="0"/>
  </r>
  <r>
    <n v="1737"/>
    <d v="2024-06-16T00:00:00"/>
    <d v="1899-12-30T14:30:00"/>
    <d v="1899-12-30T16:00:00"/>
    <s v="Atlas"/>
    <n v="2"/>
    <n v="8"/>
    <n v="1"/>
    <s v="John"/>
    <s v="Planning"/>
    <n v="90"/>
    <n v="0.125"/>
    <n v="0"/>
    <s v="Sun"/>
    <s v="Jun"/>
    <s v="Medium"/>
    <n v="120"/>
    <n v="803"/>
    <d v="2024-06-30T00:00:00"/>
    <d v="1899-12-30T14:30:00"/>
    <d v="1899-12-30T15:30:00"/>
    <s v="Atlas"/>
    <n v="2"/>
    <n v="8"/>
    <n v="9"/>
    <s v="Priya"/>
    <s v="Standup"/>
    <n v="60.000000000000107"/>
    <n v="1.125"/>
    <n v="1"/>
    <s v="Sun"/>
    <s v="Jun"/>
    <s v="Medium"/>
    <n v="119"/>
    <n v="120"/>
    <x v="0"/>
  </r>
  <r>
    <n v="1545"/>
    <d v="2024-05-18T00:00:00"/>
    <d v="1899-12-30T14:30:00"/>
    <d v="1899-12-30T16:00:00"/>
    <s v="Atlas"/>
    <n v="2"/>
    <n v="8"/>
    <n v="8"/>
    <s v="Chen"/>
    <s v="Client Call"/>
    <n v="90"/>
    <n v="1"/>
    <n v="0"/>
    <s v="Sat"/>
    <s v="May"/>
    <s v="Medium"/>
    <n v="121"/>
    <n v="1737"/>
    <d v="2024-06-16T00:00:00"/>
    <d v="1899-12-30T14:30:00"/>
    <d v="1899-12-30T16:00:00"/>
    <s v="Atlas"/>
    <n v="2"/>
    <n v="8"/>
    <n v="1"/>
    <s v="John"/>
    <s v="Planning"/>
    <n v="90"/>
    <n v="0.125"/>
    <n v="0"/>
    <s v="Sun"/>
    <s v="Jun"/>
    <s v="Medium"/>
    <n v="120"/>
    <n v="121"/>
    <x v="0"/>
  </r>
  <r>
    <n v="803"/>
    <d v="2024-06-30T00:00:00"/>
    <d v="1899-12-30T14:30:00"/>
    <d v="1899-12-30T15:30:00"/>
    <s v="Atlas"/>
    <n v="2"/>
    <n v="8"/>
    <n v="9"/>
    <s v="Priya"/>
    <s v="Standup"/>
    <n v="60.000000000000107"/>
    <n v="1.125"/>
    <n v="1"/>
    <s v="Sun"/>
    <s v="Jun"/>
    <s v="Medium"/>
    <n v="119"/>
    <n v="752"/>
    <d v="2024-08-16T00:00:00"/>
    <d v="1899-12-30T14:30:00"/>
    <d v="1899-12-30T15:30:00"/>
    <s v="Atlas"/>
    <n v="2"/>
    <n v="8"/>
    <n v="6"/>
    <s v="Omar"/>
    <s v="Workshop"/>
    <n v="60.000000000000107"/>
    <n v="0.75"/>
    <n v="0"/>
    <s v="Fri"/>
    <s v="Aug"/>
    <s v="Medium"/>
    <n v="118"/>
    <n v="119"/>
    <x v="0"/>
  </r>
  <r>
    <n v="895"/>
    <d v="2024-09-22T00:00:00"/>
    <d v="1899-12-30T14:30:00"/>
    <d v="1899-12-30T16:30:00"/>
    <s v="Atlas"/>
    <n v="2"/>
    <n v="8"/>
    <n v="4"/>
    <s v="Priya"/>
    <s v="Client Call"/>
    <n v="120.00000000000006"/>
    <n v="0.5"/>
    <n v="0"/>
    <s v="Sun"/>
    <s v="Sep"/>
    <s v="Medium"/>
    <n v="123"/>
    <n v="1142"/>
    <d v="2024-08-04T00:00:00"/>
    <d v="1899-12-30T14:30:00"/>
    <d v="1899-12-30T15:00:00"/>
    <s v="Atlas"/>
    <n v="2"/>
    <n v="8"/>
    <n v="8"/>
    <s v="Amit"/>
    <s v="Planning"/>
    <n v="30.000000000000053"/>
    <n v="1"/>
    <n v="0"/>
    <s v="Sun"/>
    <s v="Aug"/>
    <s v="Medium"/>
    <n v="122"/>
    <n v="123"/>
    <x v="0"/>
  </r>
  <r>
    <n v="2240"/>
    <d v="2024-01-18T00:00:00"/>
    <d v="1899-12-30T14:30:00"/>
    <d v="1899-12-30T16:00:00"/>
    <s v="Atlas"/>
    <n v="2"/>
    <n v="8"/>
    <n v="1"/>
    <s v="Chen"/>
    <s v="Client Call"/>
    <n v="90"/>
    <n v="0.125"/>
    <n v="0"/>
    <s v="Thu"/>
    <s v="Jan"/>
    <s v="Medium"/>
    <n v="124"/>
    <n v="895"/>
    <d v="2024-09-22T00:00:00"/>
    <d v="1899-12-30T14:30:00"/>
    <d v="1899-12-30T16:30:00"/>
    <s v="Atlas"/>
    <n v="2"/>
    <n v="8"/>
    <n v="4"/>
    <s v="Priya"/>
    <s v="Client Call"/>
    <n v="120.00000000000006"/>
    <n v="0.5"/>
    <n v="0"/>
    <s v="Sun"/>
    <s v="Sep"/>
    <s v="Medium"/>
    <n v="123"/>
    <n v="124"/>
    <x v="0"/>
  </r>
  <r>
    <n v="1952"/>
    <d v="2024-01-27T00:00:00"/>
    <d v="1899-12-30T14:30:00"/>
    <d v="1899-12-30T16:30:00"/>
    <s v="Atlas"/>
    <n v="2"/>
    <n v="8"/>
    <n v="7"/>
    <s v="Priya"/>
    <s v="Standup"/>
    <n v="120.00000000000006"/>
    <n v="0.875"/>
    <n v="0"/>
    <s v="Sat"/>
    <s v="Jan"/>
    <s v="Medium"/>
    <n v="125"/>
    <n v="2240"/>
    <d v="2024-01-18T00:00:00"/>
    <d v="1899-12-30T14:30:00"/>
    <d v="1899-12-30T16:00:00"/>
    <s v="Atlas"/>
    <n v="2"/>
    <n v="8"/>
    <n v="1"/>
    <s v="Chen"/>
    <s v="Client Call"/>
    <n v="90"/>
    <n v="0.125"/>
    <n v="0"/>
    <s v="Thu"/>
    <s v="Jan"/>
    <s v="Medium"/>
    <n v="124"/>
    <n v="125"/>
    <x v="0"/>
  </r>
  <r>
    <n v="2040"/>
    <d v="2024-11-22T00:00:00"/>
    <d v="1899-12-30T14:30:00"/>
    <d v="1899-12-30T16:30:00"/>
    <s v="Atlas"/>
    <n v="2"/>
    <n v="8"/>
    <n v="3"/>
    <s v="Priya"/>
    <s v="Client Call"/>
    <n v="120.00000000000006"/>
    <n v="0.375"/>
    <n v="0"/>
    <s v="Fri"/>
    <s v="Nov"/>
    <s v="Medium"/>
    <n v="126"/>
    <n v="1952"/>
    <d v="2024-01-27T00:00:00"/>
    <d v="1899-12-30T14:30:00"/>
    <d v="1899-12-30T16:30:00"/>
    <s v="Atlas"/>
    <n v="2"/>
    <n v="8"/>
    <n v="7"/>
    <s v="Priya"/>
    <s v="Standup"/>
    <n v="120.00000000000006"/>
    <n v="0.875"/>
    <n v="0"/>
    <s v="Sat"/>
    <s v="Jan"/>
    <s v="Medium"/>
    <n v="125"/>
    <n v="126"/>
    <x v="0"/>
  </r>
  <r>
    <n v="1142"/>
    <d v="2024-08-04T00:00:00"/>
    <d v="1899-12-30T14:30:00"/>
    <d v="1899-12-30T15:00:00"/>
    <s v="Atlas"/>
    <n v="2"/>
    <n v="8"/>
    <n v="8"/>
    <s v="Amit"/>
    <s v="Planning"/>
    <n v="30.000000000000053"/>
    <n v="1"/>
    <n v="0"/>
    <s v="Sun"/>
    <s v="Aug"/>
    <s v="Medium"/>
    <n v="122"/>
    <n v="1545"/>
    <d v="2024-05-18T00:00:00"/>
    <d v="1899-12-30T14:30:00"/>
    <d v="1899-12-30T16:00:00"/>
    <s v="Atlas"/>
    <n v="2"/>
    <n v="8"/>
    <n v="8"/>
    <s v="Chen"/>
    <s v="Client Call"/>
    <n v="90"/>
    <n v="1"/>
    <n v="0"/>
    <s v="Sat"/>
    <s v="May"/>
    <s v="Medium"/>
    <n v="121"/>
    <n v="122"/>
    <x v="0"/>
  </r>
  <r>
    <n v="2596"/>
    <d v="2024-02-04T00:00:00"/>
    <d v="1899-12-30T14:00:00"/>
    <d v="1899-12-30T14:30:00"/>
    <s v="Atlas"/>
    <n v="2"/>
    <n v="8"/>
    <n v="3"/>
    <s v="Mia"/>
    <s v="Brainstorming"/>
    <n v="29.999999999999893"/>
    <n v="0.375"/>
    <n v="0"/>
    <s v="Sun"/>
    <s v="Feb"/>
    <s v="Medium"/>
    <n v="160"/>
    <n v="1283"/>
    <d v="2024-02-02T00:00:00"/>
    <d v="1899-12-30T14:00:00"/>
    <d v="1899-12-30T14:30:00"/>
    <s v="Atlas"/>
    <n v="2"/>
    <n v="8"/>
    <n v="1"/>
    <s v="Omar"/>
    <s v="Standup"/>
    <n v="29.999999999999893"/>
    <n v="0.125"/>
    <n v="0"/>
    <s v="Fri"/>
    <s v="Feb"/>
    <s v="Medium"/>
    <n v="159"/>
    <n v="160"/>
    <x v="0"/>
  </r>
  <r>
    <n v="2662"/>
    <d v="2024-07-02T00:00:00"/>
    <d v="1899-12-30T14:00:00"/>
    <d v="1899-12-30T15:30:00"/>
    <s v="Atlas"/>
    <n v="2"/>
    <n v="8"/>
    <n v="4"/>
    <s v="Priya"/>
    <s v="Standup"/>
    <n v="90"/>
    <n v="0.5"/>
    <n v="0"/>
    <s v="Tue"/>
    <s v="Jul"/>
    <s v="Medium"/>
    <n v="157"/>
    <n v="1143"/>
    <d v="2024-07-07T00:00:00"/>
    <d v="1899-12-30T14:00:00"/>
    <d v="1899-12-30T15:30:00"/>
    <s v="Atlas"/>
    <n v="2"/>
    <n v="8"/>
    <n v="7"/>
    <s v="Priya"/>
    <s v="Workshop"/>
    <n v="90"/>
    <n v="0.875"/>
    <n v="0"/>
    <s v="Sun"/>
    <s v="Jul"/>
    <s v="Medium"/>
    <n v="156"/>
    <n v="157"/>
    <x v="0"/>
  </r>
  <r>
    <n v="2631"/>
    <d v="2024-11-04T00:00:00"/>
    <d v="1899-12-30T14:00:00"/>
    <d v="1899-12-30T14:30:00"/>
    <s v="Atlas"/>
    <n v="2"/>
    <n v="8"/>
    <n v="9"/>
    <s v="Omar"/>
    <s v="Workshop"/>
    <n v="29.999999999999893"/>
    <n v="1.125"/>
    <n v="1"/>
    <s v="Mon"/>
    <s v="Nov"/>
    <s v="Medium"/>
    <n v="158"/>
    <n v="2662"/>
    <d v="2024-07-02T00:00:00"/>
    <d v="1899-12-30T14:00:00"/>
    <d v="1899-12-30T15:30:00"/>
    <s v="Atlas"/>
    <n v="2"/>
    <n v="8"/>
    <n v="4"/>
    <s v="Priya"/>
    <s v="Standup"/>
    <n v="90"/>
    <n v="0.5"/>
    <n v="0"/>
    <s v="Tue"/>
    <s v="Jul"/>
    <s v="Medium"/>
    <n v="157"/>
    <n v="158"/>
    <x v="0"/>
  </r>
  <r>
    <n v="1283"/>
    <d v="2024-02-02T00:00:00"/>
    <d v="1899-12-30T14:00:00"/>
    <d v="1899-12-30T14:30:00"/>
    <s v="Atlas"/>
    <n v="2"/>
    <n v="8"/>
    <n v="1"/>
    <s v="Omar"/>
    <s v="Standup"/>
    <n v="29.999999999999893"/>
    <n v="0.125"/>
    <n v="0"/>
    <s v="Fri"/>
    <s v="Feb"/>
    <s v="Medium"/>
    <n v="159"/>
    <n v="2631"/>
    <d v="2024-11-04T00:00:00"/>
    <d v="1899-12-30T14:00:00"/>
    <d v="1899-12-30T14:30:00"/>
    <s v="Atlas"/>
    <n v="2"/>
    <n v="8"/>
    <n v="9"/>
    <s v="Omar"/>
    <s v="Workshop"/>
    <n v="29.999999999999893"/>
    <n v="1.125"/>
    <n v="1"/>
    <s v="Mon"/>
    <s v="Nov"/>
    <s v="Medium"/>
    <n v="158"/>
    <n v="159"/>
    <x v="0"/>
  </r>
  <r>
    <n v="2427"/>
    <d v="2024-04-05T00:00:00"/>
    <d v="1899-12-30T14:00:00"/>
    <d v="1899-12-30T15:30:00"/>
    <s v="Atlas"/>
    <n v="2"/>
    <n v="8"/>
    <n v="1"/>
    <s v="John"/>
    <s v="1:1"/>
    <n v="90"/>
    <n v="0.125"/>
    <n v="0"/>
    <s v="Fri"/>
    <s v="Apr"/>
    <s v="Medium"/>
    <n v="161"/>
    <n v="2596"/>
    <d v="2024-02-04T00:00:00"/>
    <d v="1899-12-30T14:00:00"/>
    <d v="1899-12-30T14:30:00"/>
    <s v="Atlas"/>
    <n v="2"/>
    <n v="8"/>
    <n v="3"/>
    <s v="Mia"/>
    <s v="Brainstorming"/>
    <n v="29.999999999999893"/>
    <n v="0.375"/>
    <n v="0"/>
    <s v="Sun"/>
    <s v="Feb"/>
    <s v="Medium"/>
    <n v="160"/>
    <n v="161"/>
    <x v="0"/>
  </r>
  <r>
    <n v="618"/>
    <d v="2024-11-29T00:00:00"/>
    <d v="1899-12-30T14:00:00"/>
    <d v="1899-12-30T14:30:00"/>
    <s v="Atlas"/>
    <n v="2"/>
    <n v="8"/>
    <n v="8"/>
    <s v="John"/>
    <s v="Brainstorming"/>
    <n v="29.999999999999893"/>
    <n v="1"/>
    <n v="0"/>
    <s v="Fri"/>
    <s v="Nov"/>
    <s v="Medium"/>
    <n v="166"/>
    <n v="843"/>
    <d v="2024-07-05T00:00:00"/>
    <d v="1899-12-30T14:00:00"/>
    <d v="1899-12-30T15:30:00"/>
    <s v="Atlas"/>
    <n v="2"/>
    <n v="8"/>
    <n v="3"/>
    <s v="John"/>
    <s v="Client Call"/>
    <n v="90"/>
    <n v="0.375"/>
    <n v="0"/>
    <s v="Fri"/>
    <s v="Jul"/>
    <s v="Medium"/>
    <n v="165"/>
    <n v="166"/>
    <x v="0"/>
  </r>
  <r>
    <n v="2371"/>
    <d v="2024-09-27T00:00:00"/>
    <d v="1899-12-30T14:00:00"/>
    <d v="1899-12-30T16:00:00"/>
    <s v="Atlas"/>
    <n v="2"/>
    <n v="8"/>
    <n v="8"/>
    <s v="Amit"/>
    <s v="1:1"/>
    <n v="119.99999999999989"/>
    <n v="1"/>
    <n v="0"/>
    <s v="Fri"/>
    <s v="Sep"/>
    <s v="Medium"/>
    <n v="163"/>
    <n v="1182"/>
    <d v="2024-07-02T00:00:00"/>
    <d v="1899-12-30T14:00:00"/>
    <d v="1899-12-30T15:00:00"/>
    <s v="Atlas"/>
    <n v="2"/>
    <n v="8"/>
    <n v="3"/>
    <s v="Amit"/>
    <s v="1:1"/>
    <n v="59.999999999999943"/>
    <n v="0.375"/>
    <n v="0"/>
    <s v="Tue"/>
    <s v="Jul"/>
    <s v="Medium"/>
    <n v="162"/>
    <n v="163"/>
    <x v="0"/>
  </r>
  <r>
    <n v="837"/>
    <d v="2024-02-18T00:00:00"/>
    <d v="1899-12-30T14:00:00"/>
    <d v="1899-12-30T14:30:00"/>
    <s v="Atlas"/>
    <n v="2"/>
    <n v="8"/>
    <n v="7"/>
    <s v="John"/>
    <s v="Planning"/>
    <n v="29.999999999999893"/>
    <n v="0.875"/>
    <n v="0"/>
    <s v="Sun"/>
    <s v="Feb"/>
    <s v="Medium"/>
    <n v="164"/>
    <n v="2371"/>
    <d v="2024-09-27T00:00:00"/>
    <d v="1899-12-30T14:00:00"/>
    <d v="1899-12-30T16:00:00"/>
    <s v="Atlas"/>
    <n v="2"/>
    <n v="8"/>
    <n v="8"/>
    <s v="Amit"/>
    <s v="1:1"/>
    <n v="119.99999999999989"/>
    <n v="1"/>
    <n v="0"/>
    <s v="Fri"/>
    <s v="Sep"/>
    <s v="Medium"/>
    <n v="163"/>
    <n v="164"/>
    <x v="0"/>
  </r>
  <r>
    <n v="843"/>
    <d v="2024-07-05T00:00:00"/>
    <d v="1899-12-30T14:00:00"/>
    <d v="1899-12-30T15:30:00"/>
    <s v="Atlas"/>
    <n v="2"/>
    <n v="8"/>
    <n v="3"/>
    <s v="John"/>
    <s v="Client Call"/>
    <n v="90"/>
    <n v="0.375"/>
    <n v="0"/>
    <s v="Fri"/>
    <s v="Jul"/>
    <s v="Medium"/>
    <n v="165"/>
    <n v="837"/>
    <d v="2024-02-18T00:00:00"/>
    <d v="1899-12-30T14:00:00"/>
    <d v="1899-12-30T14:30:00"/>
    <s v="Atlas"/>
    <n v="2"/>
    <n v="8"/>
    <n v="7"/>
    <s v="John"/>
    <s v="Planning"/>
    <n v="29.999999999999893"/>
    <n v="0.875"/>
    <n v="0"/>
    <s v="Sun"/>
    <s v="Feb"/>
    <s v="Medium"/>
    <n v="164"/>
    <n v="165"/>
    <x v="0"/>
  </r>
  <r>
    <n v="1143"/>
    <d v="2024-07-07T00:00:00"/>
    <d v="1899-12-30T14:00:00"/>
    <d v="1899-12-30T15:30:00"/>
    <s v="Atlas"/>
    <n v="2"/>
    <n v="8"/>
    <n v="7"/>
    <s v="Priya"/>
    <s v="Workshop"/>
    <n v="90"/>
    <n v="0.875"/>
    <n v="0"/>
    <s v="Sun"/>
    <s v="Jul"/>
    <s v="Medium"/>
    <n v="156"/>
    <n v="1232"/>
    <d v="2024-11-04T00:00:00"/>
    <d v="1899-12-30T14:00:00"/>
    <d v="1899-12-30T16:00:00"/>
    <s v="Atlas"/>
    <n v="2"/>
    <n v="8"/>
    <n v="6"/>
    <s v="Omar"/>
    <s v="Brainstorming"/>
    <n v="119.99999999999989"/>
    <n v="0.75"/>
    <n v="0"/>
    <s v="Mon"/>
    <s v="Nov"/>
    <s v="Medium"/>
    <n v="155"/>
    <n v="156"/>
    <x v="0"/>
  </r>
  <r>
    <n v="2225"/>
    <d v="2024-12-08T00:00:00"/>
    <d v="1899-12-30T14:00:00"/>
    <d v="1899-12-30T14:30:00"/>
    <s v="Atlas"/>
    <n v="2"/>
    <n v="8"/>
    <n v="1"/>
    <s v="Omar"/>
    <s v="Workshop"/>
    <n v="29.999999999999893"/>
    <n v="0.125"/>
    <n v="0"/>
    <s v="Sun"/>
    <s v="Dec"/>
    <s v="Medium"/>
    <n v="167"/>
    <n v="618"/>
    <d v="2024-11-29T00:00:00"/>
    <d v="1899-12-30T14:00:00"/>
    <d v="1899-12-30T14:30:00"/>
    <s v="Atlas"/>
    <n v="2"/>
    <n v="8"/>
    <n v="8"/>
    <s v="John"/>
    <s v="Brainstorming"/>
    <n v="29.999999999999893"/>
    <n v="1"/>
    <n v="0"/>
    <s v="Fri"/>
    <s v="Nov"/>
    <s v="Medium"/>
    <n v="166"/>
    <n v="167"/>
    <x v="0"/>
  </r>
  <r>
    <n v="1182"/>
    <d v="2024-07-02T00:00:00"/>
    <d v="1899-12-30T14:00:00"/>
    <d v="1899-12-30T15:00:00"/>
    <s v="Atlas"/>
    <n v="2"/>
    <n v="8"/>
    <n v="3"/>
    <s v="Amit"/>
    <s v="1:1"/>
    <n v="59.999999999999943"/>
    <n v="0.375"/>
    <n v="0"/>
    <s v="Tue"/>
    <s v="Jul"/>
    <s v="Medium"/>
    <n v="162"/>
    <n v="2427"/>
    <d v="2024-04-05T00:00:00"/>
    <d v="1899-12-30T14:00:00"/>
    <d v="1899-12-30T15:30:00"/>
    <s v="Atlas"/>
    <n v="2"/>
    <n v="8"/>
    <n v="1"/>
    <s v="John"/>
    <s v="1:1"/>
    <n v="90"/>
    <n v="0.125"/>
    <n v="0"/>
    <s v="Fri"/>
    <s v="Apr"/>
    <s v="Medium"/>
    <n v="161"/>
    <n v="162"/>
    <x v="0"/>
  </r>
  <r>
    <n v="1232"/>
    <d v="2024-11-04T00:00:00"/>
    <d v="1899-12-30T14:00:00"/>
    <d v="1899-12-30T16:00:00"/>
    <s v="Atlas"/>
    <n v="2"/>
    <n v="8"/>
    <n v="6"/>
    <s v="Omar"/>
    <s v="Brainstorming"/>
    <n v="119.99999999999989"/>
    <n v="0.75"/>
    <n v="0"/>
    <s v="Mon"/>
    <s v="Nov"/>
    <s v="Medium"/>
    <n v="155"/>
    <n v="2292"/>
    <d v="2024-08-14T00:00:00"/>
    <d v="1899-12-30T14:00:00"/>
    <d v="1899-12-30T15:30:00"/>
    <s v="Atlas"/>
    <n v="2"/>
    <n v="8"/>
    <n v="7"/>
    <s v="Mia"/>
    <s v="1:1"/>
    <n v="90"/>
    <n v="0.875"/>
    <n v="0"/>
    <s v="Wed"/>
    <s v="Aug"/>
    <s v="Medium"/>
    <n v="154"/>
    <n v="155"/>
    <x v="0"/>
  </r>
  <r>
    <n v="976"/>
    <d v="2024-11-12T00:00:00"/>
    <d v="1899-12-30T14:00:00"/>
    <d v="1899-12-30T14:30:00"/>
    <s v="Atlas"/>
    <n v="2"/>
    <n v="8"/>
    <n v="8"/>
    <s v="Sarah"/>
    <s v="Client Call"/>
    <n v="29.999999999999893"/>
    <n v="1"/>
    <n v="0"/>
    <s v="Tue"/>
    <s v="Nov"/>
    <s v="Medium"/>
    <n v="150"/>
    <n v="1532"/>
    <d v="2024-11-21T00:00:00"/>
    <d v="1899-12-30T14:00:00"/>
    <d v="1899-12-30T14:30:00"/>
    <s v="Atlas"/>
    <n v="2"/>
    <n v="8"/>
    <n v="9"/>
    <s v="John"/>
    <s v="1:1"/>
    <n v="29.999999999999893"/>
    <n v="1.125"/>
    <n v="1"/>
    <s v="Thu"/>
    <s v="Nov"/>
    <s v="Medium"/>
    <n v="149"/>
    <n v="150"/>
    <x v="0"/>
  </r>
  <r>
    <n v="2750"/>
    <d v="2024-09-15T00:00:00"/>
    <d v="1899-12-30T14:00:00"/>
    <d v="1899-12-30T16:00:00"/>
    <s v="Atlas"/>
    <n v="2"/>
    <n v="8"/>
    <n v="1"/>
    <s v="Mia"/>
    <s v="Planning"/>
    <n v="119.99999999999989"/>
    <n v="0.125"/>
    <n v="0"/>
    <s v="Sun"/>
    <s v="Sep"/>
    <s v="Medium"/>
    <n v="153"/>
    <n v="122"/>
    <d v="2024-01-07T00:00:00"/>
    <d v="1899-12-30T14:00:00"/>
    <d v="1899-12-30T15:00:00"/>
    <s v="Atlas"/>
    <n v="2"/>
    <n v="8"/>
    <n v="7"/>
    <s v="Mia"/>
    <s v="Standup"/>
    <n v="59.999999999999943"/>
    <n v="0.875"/>
    <n v="0"/>
    <s v="Sun"/>
    <s v="Jan"/>
    <s v="Medium"/>
    <n v="152"/>
    <n v="153"/>
    <x v="0"/>
  </r>
  <r>
    <n v="1515"/>
    <d v="2024-02-16T00:00:00"/>
    <d v="1899-12-30T14:00:00"/>
    <d v="1899-12-30T14:30:00"/>
    <s v="Atlas"/>
    <n v="2"/>
    <n v="8"/>
    <n v="2"/>
    <s v="Sarah"/>
    <s v="Planning"/>
    <n v="29.999999999999893"/>
    <n v="0.25"/>
    <n v="0"/>
    <s v="Fri"/>
    <s v="Feb"/>
    <s v="Medium"/>
    <n v="140"/>
    <n v="562"/>
    <d v="2024-11-06T00:00:00"/>
    <d v="1899-12-30T14:30:00"/>
    <d v="1899-12-30T15:00:00"/>
    <s v="Atlas"/>
    <n v="2"/>
    <n v="8"/>
    <n v="5"/>
    <s v="Omar"/>
    <s v="Brainstorming"/>
    <n v="30.000000000000053"/>
    <n v="0.625"/>
    <n v="0"/>
    <s v="Wed"/>
    <s v="Nov"/>
    <s v="Medium"/>
    <n v="139"/>
    <n v="140"/>
    <x v="0"/>
  </r>
  <r>
    <n v="2292"/>
    <d v="2024-08-14T00:00:00"/>
    <d v="1899-12-30T14:00:00"/>
    <d v="1899-12-30T15:30:00"/>
    <s v="Atlas"/>
    <n v="2"/>
    <n v="8"/>
    <n v="7"/>
    <s v="Mia"/>
    <s v="1:1"/>
    <n v="90"/>
    <n v="0.875"/>
    <n v="0"/>
    <s v="Wed"/>
    <s v="Aug"/>
    <s v="Medium"/>
    <n v="154"/>
    <n v="2750"/>
    <d v="2024-09-15T00:00:00"/>
    <d v="1899-12-30T14:00:00"/>
    <d v="1899-12-30T16:00:00"/>
    <s v="Atlas"/>
    <n v="2"/>
    <n v="8"/>
    <n v="1"/>
    <s v="Mia"/>
    <s v="Planning"/>
    <n v="119.99999999999989"/>
    <n v="0.125"/>
    <n v="0"/>
    <s v="Sun"/>
    <s v="Sep"/>
    <s v="Medium"/>
    <n v="153"/>
    <n v="154"/>
    <x v="0"/>
  </r>
  <r>
    <n v="2904"/>
    <d v="2024-03-09T00:00:00"/>
    <d v="1899-12-30T14:00:00"/>
    <d v="1899-12-30T14:30:00"/>
    <s v="Atlas"/>
    <n v="2"/>
    <n v="8"/>
    <n v="10"/>
    <s v="John"/>
    <s v="Client Call"/>
    <n v="29.999999999999893"/>
    <n v="1.25"/>
    <n v="1"/>
    <s v="Sat"/>
    <s v="Mar"/>
    <s v="Medium"/>
    <n v="142"/>
    <n v="1"/>
    <d v="2024-10-28T00:00:00"/>
    <d v="1899-12-30T14:00:00"/>
    <d v="1899-12-30T15:30:00"/>
    <s v="Atlas"/>
    <n v="2"/>
    <n v="8"/>
    <n v="11"/>
    <s v="Amit"/>
    <s v="Standup"/>
    <n v="90"/>
    <n v="1.375"/>
    <n v="1"/>
    <s v="Mon"/>
    <s v="Oct"/>
    <s v="Medium"/>
    <n v="141"/>
    <n v="142"/>
    <x v="0"/>
  </r>
  <r>
    <n v="566"/>
    <d v="2024-01-13T00:00:00"/>
    <d v="1899-12-30T14:00:00"/>
    <d v="1899-12-30T16:00:00"/>
    <s v="Atlas"/>
    <n v="2"/>
    <n v="8"/>
    <n v="7"/>
    <s v="Sarah"/>
    <s v="1:1"/>
    <n v="119.99999999999989"/>
    <n v="0.875"/>
    <n v="0"/>
    <s v="Sat"/>
    <s v="Jan"/>
    <s v="Medium"/>
    <n v="143"/>
    <n v="2904"/>
    <d v="2024-03-09T00:00:00"/>
    <d v="1899-12-30T14:00:00"/>
    <d v="1899-12-30T14:30:00"/>
    <s v="Atlas"/>
    <n v="2"/>
    <n v="8"/>
    <n v="10"/>
    <s v="John"/>
    <s v="Client Call"/>
    <n v="29.999999999999893"/>
    <n v="1.25"/>
    <n v="1"/>
    <s v="Sat"/>
    <s v="Mar"/>
    <s v="Medium"/>
    <n v="142"/>
    <n v="143"/>
    <x v="0"/>
  </r>
  <r>
    <n v="62"/>
    <d v="2024-07-10T00:00:00"/>
    <d v="1899-12-30T14:00:00"/>
    <d v="1899-12-30T14:30:00"/>
    <s v="Atlas"/>
    <n v="2"/>
    <n v="8"/>
    <n v="4"/>
    <s v="John"/>
    <s v="Planning"/>
    <n v="29.999999999999893"/>
    <n v="0.5"/>
    <n v="0"/>
    <s v="Wed"/>
    <s v="Jul"/>
    <s v="Medium"/>
    <n v="144"/>
    <n v="566"/>
    <d v="2024-01-13T00:00:00"/>
    <d v="1899-12-30T14:00:00"/>
    <d v="1899-12-30T16:00:00"/>
    <s v="Atlas"/>
    <n v="2"/>
    <n v="8"/>
    <n v="7"/>
    <s v="Sarah"/>
    <s v="1:1"/>
    <n v="119.99999999999989"/>
    <n v="0.875"/>
    <n v="0"/>
    <s v="Sat"/>
    <s v="Jan"/>
    <s v="Medium"/>
    <n v="143"/>
    <n v="144"/>
    <x v="0"/>
  </r>
  <r>
    <n v="350"/>
    <d v="2024-09-19T00:00:00"/>
    <d v="1899-12-30T14:00:00"/>
    <d v="1899-12-30T15:30:00"/>
    <s v="Atlas"/>
    <n v="2"/>
    <n v="8"/>
    <n v="11"/>
    <s v="Omar"/>
    <s v="Standup"/>
    <n v="90"/>
    <n v="1.375"/>
    <n v="1"/>
    <s v="Thu"/>
    <s v="Sep"/>
    <s v="Medium"/>
    <n v="145"/>
    <n v="62"/>
    <d v="2024-07-10T00:00:00"/>
    <d v="1899-12-30T14:00:00"/>
    <d v="1899-12-30T14:30:00"/>
    <s v="Atlas"/>
    <n v="2"/>
    <n v="8"/>
    <n v="4"/>
    <s v="John"/>
    <s v="Planning"/>
    <n v="29.999999999999893"/>
    <n v="0.5"/>
    <n v="0"/>
    <s v="Wed"/>
    <s v="Jul"/>
    <s v="Medium"/>
    <n v="144"/>
    <n v="145"/>
    <x v="0"/>
  </r>
  <r>
    <n v="1"/>
    <d v="2024-10-28T00:00:00"/>
    <d v="1899-12-30T14:00:00"/>
    <d v="1899-12-30T15:30:00"/>
    <s v="Atlas"/>
    <n v="2"/>
    <n v="8"/>
    <n v="11"/>
    <s v="Amit"/>
    <s v="Standup"/>
    <n v="90"/>
    <n v="1.375"/>
    <n v="1"/>
    <s v="Mon"/>
    <s v="Oct"/>
    <s v="Medium"/>
    <n v="141"/>
    <n v="1515"/>
    <d v="2024-02-16T00:00:00"/>
    <d v="1899-12-30T14:00:00"/>
    <d v="1899-12-30T14:30:00"/>
    <s v="Atlas"/>
    <n v="2"/>
    <n v="8"/>
    <n v="2"/>
    <s v="Sarah"/>
    <s v="Planning"/>
    <n v="29.999999999999893"/>
    <n v="0.25"/>
    <n v="0"/>
    <s v="Fri"/>
    <s v="Feb"/>
    <s v="Medium"/>
    <n v="140"/>
    <n v="141"/>
    <x v="0"/>
  </r>
  <r>
    <n v="2458"/>
    <d v="2024-12-13T00:00:00"/>
    <d v="1899-12-30T14:00:00"/>
    <d v="1899-12-30T14:30:00"/>
    <s v="Atlas"/>
    <n v="2"/>
    <n v="8"/>
    <n v="5"/>
    <s v="Chen"/>
    <s v="Planning"/>
    <n v="29.999999999999893"/>
    <n v="0.625"/>
    <n v="0"/>
    <s v="Fri"/>
    <s v="Dec"/>
    <s v="Medium"/>
    <n v="147"/>
    <n v="349"/>
    <d v="2024-10-21T00:00:00"/>
    <d v="1899-12-30T14:00:00"/>
    <d v="1899-12-30T15:30:00"/>
    <s v="Atlas"/>
    <n v="2"/>
    <n v="8"/>
    <n v="11"/>
    <s v="Amit"/>
    <s v="Brainstorming"/>
    <n v="90"/>
    <n v="1.375"/>
    <n v="1"/>
    <s v="Mon"/>
    <s v="Oct"/>
    <s v="Medium"/>
    <n v="146"/>
    <n v="147"/>
    <x v="0"/>
  </r>
  <r>
    <n v="1073"/>
    <d v="2024-10-24T00:00:00"/>
    <d v="1899-12-30T14:00:00"/>
    <d v="1899-12-30T15:30:00"/>
    <s v="Atlas"/>
    <n v="2"/>
    <n v="8"/>
    <n v="3"/>
    <s v="Mia"/>
    <s v="Standup"/>
    <n v="90"/>
    <n v="0.375"/>
    <n v="0"/>
    <s v="Thu"/>
    <s v="Oct"/>
    <s v="Medium"/>
    <n v="148"/>
    <n v="2458"/>
    <d v="2024-12-13T00:00:00"/>
    <d v="1899-12-30T14:00:00"/>
    <d v="1899-12-30T14:30:00"/>
    <s v="Atlas"/>
    <n v="2"/>
    <n v="8"/>
    <n v="5"/>
    <s v="Chen"/>
    <s v="Planning"/>
    <n v="29.999999999999893"/>
    <n v="0.625"/>
    <n v="0"/>
    <s v="Fri"/>
    <s v="Dec"/>
    <s v="Medium"/>
    <n v="147"/>
    <n v="148"/>
    <x v="0"/>
  </r>
  <r>
    <n v="1532"/>
    <d v="2024-11-21T00:00:00"/>
    <d v="1899-12-30T14:00:00"/>
    <d v="1899-12-30T14:30:00"/>
    <s v="Atlas"/>
    <n v="2"/>
    <n v="8"/>
    <n v="9"/>
    <s v="John"/>
    <s v="1:1"/>
    <n v="29.999999999999893"/>
    <n v="1.125"/>
    <n v="1"/>
    <s v="Thu"/>
    <s v="Nov"/>
    <s v="Medium"/>
    <n v="149"/>
    <n v="1073"/>
    <d v="2024-10-24T00:00:00"/>
    <d v="1899-12-30T14:00:00"/>
    <d v="1899-12-30T15:30:00"/>
    <s v="Atlas"/>
    <n v="2"/>
    <n v="8"/>
    <n v="3"/>
    <s v="Mia"/>
    <s v="Standup"/>
    <n v="90"/>
    <n v="0.375"/>
    <n v="0"/>
    <s v="Thu"/>
    <s v="Oct"/>
    <s v="Medium"/>
    <n v="148"/>
    <n v="149"/>
    <x v="0"/>
  </r>
  <r>
    <n v="9"/>
    <d v="2024-11-05T00:00:00"/>
    <d v="1899-12-30T14:00:00"/>
    <d v="1899-12-30T16:00:00"/>
    <s v="Atlas"/>
    <n v="2"/>
    <n v="8"/>
    <n v="8"/>
    <s v="Chen"/>
    <s v="Workshop"/>
    <n v="119.99999999999989"/>
    <n v="1"/>
    <n v="0"/>
    <s v="Tue"/>
    <s v="Nov"/>
    <s v="Medium"/>
    <n v="151"/>
    <n v="976"/>
    <d v="2024-11-12T00:00:00"/>
    <d v="1899-12-30T14:00:00"/>
    <d v="1899-12-30T14:30:00"/>
    <s v="Atlas"/>
    <n v="2"/>
    <n v="8"/>
    <n v="8"/>
    <s v="Sarah"/>
    <s v="Client Call"/>
    <n v="29.999999999999893"/>
    <n v="1"/>
    <n v="0"/>
    <s v="Tue"/>
    <s v="Nov"/>
    <s v="Medium"/>
    <n v="150"/>
    <n v="151"/>
    <x v="0"/>
  </r>
  <r>
    <n v="122"/>
    <d v="2024-01-07T00:00:00"/>
    <d v="1899-12-30T14:00:00"/>
    <d v="1899-12-30T15:00:00"/>
    <s v="Atlas"/>
    <n v="2"/>
    <n v="8"/>
    <n v="7"/>
    <s v="Mia"/>
    <s v="Standup"/>
    <n v="59.999999999999943"/>
    <n v="0.875"/>
    <n v="0"/>
    <s v="Sun"/>
    <s v="Jan"/>
    <s v="Medium"/>
    <n v="152"/>
    <n v="9"/>
    <d v="2024-11-05T00:00:00"/>
    <d v="1899-12-30T14:00:00"/>
    <d v="1899-12-30T16:00:00"/>
    <s v="Atlas"/>
    <n v="2"/>
    <n v="8"/>
    <n v="8"/>
    <s v="Chen"/>
    <s v="Workshop"/>
    <n v="119.99999999999989"/>
    <n v="1"/>
    <n v="0"/>
    <s v="Tue"/>
    <s v="Nov"/>
    <s v="Medium"/>
    <n v="151"/>
    <n v="152"/>
    <x v="0"/>
  </r>
  <r>
    <n v="349"/>
    <d v="2024-10-21T00:00:00"/>
    <d v="1899-12-30T14:00:00"/>
    <d v="1899-12-30T15:30:00"/>
    <s v="Atlas"/>
    <n v="2"/>
    <n v="8"/>
    <n v="11"/>
    <s v="Amit"/>
    <s v="Brainstorming"/>
    <n v="90"/>
    <n v="1.375"/>
    <n v="1"/>
    <s v="Mon"/>
    <s v="Oct"/>
    <s v="Medium"/>
    <n v="146"/>
    <n v="350"/>
    <d v="2024-09-19T00:00:00"/>
    <d v="1899-12-30T14:00:00"/>
    <d v="1899-12-30T15:30:00"/>
    <s v="Atlas"/>
    <n v="2"/>
    <n v="8"/>
    <n v="11"/>
    <s v="Omar"/>
    <s v="Standup"/>
    <n v="90"/>
    <n v="1.375"/>
    <n v="1"/>
    <s v="Thu"/>
    <s v="Sep"/>
    <s v="Medium"/>
    <n v="145"/>
    <n v="146"/>
    <x v="0"/>
  </r>
  <r>
    <n v="600"/>
    <d v="2024-05-13T00:00:00"/>
    <d v="1899-12-30T13:30:00"/>
    <d v="1899-12-30T14:30:00"/>
    <s v="Atlas"/>
    <n v="2"/>
    <n v="8"/>
    <n v="3"/>
    <s v="John"/>
    <s v="Planning"/>
    <n v="59.999999999999943"/>
    <n v="0.375"/>
    <n v="0"/>
    <s v="Mon"/>
    <s v="May"/>
    <s v="Medium"/>
    <n v="186"/>
    <n v="684"/>
    <d v="2024-05-08T00:00:00"/>
    <d v="1899-12-30T13:30:00"/>
    <d v="1899-12-30T15:00:00"/>
    <s v="Atlas"/>
    <n v="2"/>
    <n v="8"/>
    <n v="10"/>
    <s v="Omar"/>
    <s v="Client Call"/>
    <n v="90"/>
    <n v="1.25"/>
    <n v="1"/>
    <s v="Wed"/>
    <s v="May"/>
    <s v="Medium"/>
    <n v="185"/>
    <n v="186"/>
    <x v="0"/>
  </r>
  <r>
    <n v="684"/>
    <d v="2024-05-08T00:00:00"/>
    <d v="1899-12-30T13:30:00"/>
    <d v="1899-12-30T15:00:00"/>
    <s v="Atlas"/>
    <n v="2"/>
    <n v="8"/>
    <n v="10"/>
    <s v="Omar"/>
    <s v="Client Call"/>
    <n v="90"/>
    <n v="1.25"/>
    <n v="1"/>
    <s v="Wed"/>
    <s v="May"/>
    <s v="Medium"/>
    <n v="185"/>
    <n v="1287"/>
    <d v="2024-09-10T00:00:00"/>
    <d v="1899-12-30T13:30:00"/>
    <d v="1899-12-30T15:30:00"/>
    <s v="Atlas"/>
    <n v="2"/>
    <n v="8"/>
    <n v="5"/>
    <s v="Amit"/>
    <s v="Client Call"/>
    <n v="120.00000000000006"/>
    <n v="0.625"/>
    <n v="0"/>
    <s v="Tue"/>
    <s v="Sep"/>
    <s v="Medium"/>
    <n v="184"/>
    <n v="185"/>
    <x v="0"/>
  </r>
  <r>
    <n v="1287"/>
    <d v="2024-09-10T00:00:00"/>
    <d v="1899-12-30T13:30:00"/>
    <d v="1899-12-30T15:30:00"/>
    <s v="Atlas"/>
    <n v="2"/>
    <n v="8"/>
    <n v="5"/>
    <s v="Amit"/>
    <s v="Client Call"/>
    <n v="120.00000000000006"/>
    <n v="0.625"/>
    <n v="0"/>
    <s v="Tue"/>
    <s v="Sep"/>
    <s v="Medium"/>
    <n v="184"/>
    <n v="473"/>
    <d v="2024-01-11T00:00:00"/>
    <d v="1899-12-30T13:30:00"/>
    <d v="1899-12-30T15:00:00"/>
    <s v="Atlas"/>
    <n v="2"/>
    <n v="8"/>
    <n v="11"/>
    <s v="Chen"/>
    <s v="Brainstorming"/>
    <n v="90"/>
    <n v="1.375"/>
    <n v="1"/>
    <s v="Thu"/>
    <s v="Jan"/>
    <s v="Medium"/>
    <n v="183"/>
    <n v="184"/>
    <x v="0"/>
  </r>
  <r>
    <n v="473"/>
    <d v="2024-01-11T00:00:00"/>
    <d v="1899-12-30T13:30:00"/>
    <d v="1899-12-30T15:00:00"/>
    <s v="Atlas"/>
    <n v="2"/>
    <n v="8"/>
    <n v="11"/>
    <s v="Chen"/>
    <s v="Brainstorming"/>
    <n v="90"/>
    <n v="1.375"/>
    <n v="1"/>
    <s v="Thu"/>
    <s v="Jan"/>
    <s v="Medium"/>
    <n v="183"/>
    <n v="303"/>
    <d v="2024-12-07T00:00:00"/>
    <d v="1899-12-30T13:30:00"/>
    <d v="1899-12-30T15:00:00"/>
    <s v="Atlas"/>
    <n v="2"/>
    <n v="8"/>
    <n v="1"/>
    <s v="Sarah"/>
    <s v="1:1"/>
    <n v="90"/>
    <n v="0.125"/>
    <n v="0"/>
    <s v="Sat"/>
    <s v="Dec"/>
    <s v="Medium"/>
    <n v="182"/>
    <n v="183"/>
    <x v="0"/>
  </r>
  <r>
    <n v="303"/>
    <d v="2024-12-07T00:00:00"/>
    <d v="1899-12-30T13:30:00"/>
    <d v="1899-12-30T15:00:00"/>
    <s v="Atlas"/>
    <n v="2"/>
    <n v="8"/>
    <n v="1"/>
    <s v="Sarah"/>
    <s v="1:1"/>
    <n v="90"/>
    <n v="0.125"/>
    <n v="0"/>
    <s v="Sat"/>
    <s v="Dec"/>
    <s v="Medium"/>
    <n v="182"/>
    <n v="2690"/>
    <d v="2024-05-15T00:00:00"/>
    <d v="1899-12-30T13:30:00"/>
    <d v="1899-12-30T14:00:00"/>
    <s v="Atlas"/>
    <n v="2"/>
    <n v="8"/>
    <n v="1"/>
    <s v="Sarah"/>
    <s v="Workshop"/>
    <n v="30.000000000000053"/>
    <n v="0.125"/>
    <n v="0"/>
    <s v="Wed"/>
    <s v="May"/>
    <s v="Medium"/>
    <n v="181"/>
    <n v="182"/>
    <x v="0"/>
  </r>
  <r>
    <n v="2690"/>
    <d v="2024-05-15T00:00:00"/>
    <d v="1899-12-30T13:30:00"/>
    <d v="1899-12-30T14:00:00"/>
    <s v="Atlas"/>
    <n v="2"/>
    <n v="8"/>
    <n v="1"/>
    <s v="Sarah"/>
    <s v="Workshop"/>
    <n v="30.000000000000053"/>
    <n v="0.125"/>
    <n v="0"/>
    <s v="Wed"/>
    <s v="May"/>
    <s v="Medium"/>
    <n v="181"/>
    <n v="1180"/>
    <d v="2024-08-09T00:00:00"/>
    <d v="1899-12-30T13:30:00"/>
    <d v="1899-12-30T14:30:00"/>
    <s v="Atlas"/>
    <n v="2"/>
    <n v="8"/>
    <n v="10"/>
    <s v="Priya"/>
    <s v="Brainstorming"/>
    <n v="59.999999999999943"/>
    <n v="1.25"/>
    <n v="1"/>
    <s v="Fri"/>
    <s v="Aug"/>
    <s v="Medium"/>
    <n v="180"/>
    <n v="181"/>
    <x v="0"/>
  </r>
  <r>
    <n v="1180"/>
    <d v="2024-08-09T00:00:00"/>
    <d v="1899-12-30T13:30:00"/>
    <d v="1899-12-30T14:30:00"/>
    <s v="Atlas"/>
    <n v="2"/>
    <n v="8"/>
    <n v="10"/>
    <s v="Priya"/>
    <s v="Brainstorming"/>
    <n v="59.999999999999943"/>
    <n v="1.25"/>
    <n v="1"/>
    <s v="Fri"/>
    <s v="Aug"/>
    <s v="Medium"/>
    <n v="180"/>
    <n v="2850"/>
    <d v="2024-08-25T00:00:00"/>
    <d v="1899-12-30T13:30:00"/>
    <d v="1899-12-30T14:00:00"/>
    <s v="Atlas"/>
    <n v="2"/>
    <n v="8"/>
    <n v="1"/>
    <s v="John"/>
    <s v="Standup"/>
    <n v="30.000000000000053"/>
    <n v="0.125"/>
    <n v="0"/>
    <s v="Sun"/>
    <s v="Aug"/>
    <s v="Medium"/>
    <n v="179"/>
    <n v="180"/>
    <x v="0"/>
  </r>
  <r>
    <n v="2850"/>
    <d v="2024-08-25T00:00:00"/>
    <d v="1899-12-30T13:30:00"/>
    <d v="1899-12-30T14:00:00"/>
    <s v="Atlas"/>
    <n v="2"/>
    <n v="8"/>
    <n v="1"/>
    <s v="John"/>
    <s v="Standup"/>
    <n v="30.000000000000053"/>
    <n v="0.125"/>
    <n v="0"/>
    <s v="Sun"/>
    <s v="Aug"/>
    <s v="Medium"/>
    <n v="179"/>
    <n v="1644"/>
    <d v="2024-07-12T00:00:00"/>
    <d v="1899-12-30T13:30:00"/>
    <d v="1899-12-30T15:30:00"/>
    <s v="Atlas"/>
    <n v="2"/>
    <n v="8"/>
    <n v="3"/>
    <s v="John"/>
    <s v="Standup"/>
    <n v="120.00000000000006"/>
    <n v="0.375"/>
    <n v="0"/>
    <s v="Fri"/>
    <s v="Jul"/>
    <s v="Medium"/>
    <n v="178"/>
    <n v="179"/>
    <x v="0"/>
  </r>
  <r>
    <n v="1644"/>
    <d v="2024-07-12T00:00:00"/>
    <d v="1899-12-30T13:30:00"/>
    <d v="1899-12-30T15:30:00"/>
    <s v="Atlas"/>
    <n v="2"/>
    <n v="8"/>
    <n v="3"/>
    <s v="John"/>
    <s v="Standup"/>
    <n v="120.00000000000006"/>
    <n v="0.375"/>
    <n v="0"/>
    <s v="Fri"/>
    <s v="Jul"/>
    <s v="Medium"/>
    <n v="178"/>
    <n v="478"/>
    <d v="2024-01-31T00:00:00"/>
    <d v="1899-12-30T13:30:00"/>
    <d v="1899-12-30T15:00:00"/>
    <s v="Atlas"/>
    <n v="2"/>
    <n v="8"/>
    <n v="9"/>
    <s v="Omar"/>
    <s v="Planning"/>
    <n v="90"/>
    <n v="1.125"/>
    <n v="1"/>
    <s v="Wed"/>
    <s v="Jan"/>
    <s v="Medium"/>
    <n v="177"/>
    <n v="178"/>
    <x v="0"/>
  </r>
  <r>
    <n v="2858"/>
    <d v="2024-02-04T00:00:00"/>
    <d v="1899-12-30T13:30:00"/>
    <d v="1899-12-30T14:00:00"/>
    <s v="Atlas"/>
    <n v="2"/>
    <n v="8"/>
    <n v="1"/>
    <s v="Priya"/>
    <s v="Client Call"/>
    <n v="30.000000000000053"/>
    <n v="0.125"/>
    <n v="0"/>
    <s v="Sun"/>
    <s v="Feb"/>
    <s v="Medium"/>
    <n v="176"/>
    <n v="685"/>
    <d v="2024-12-22T00:00:00"/>
    <d v="1899-12-30T13:30:00"/>
    <d v="1899-12-30T15:00:00"/>
    <s v="Atlas"/>
    <n v="2"/>
    <n v="8"/>
    <n v="4"/>
    <s v="Chen"/>
    <s v="Planning"/>
    <n v="90"/>
    <n v="0.5"/>
    <n v="0"/>
    <s v="Sun"/>
    <s v="Dec"/>
    <s v="Medium"/>
    <n v="175"/>
    <n v="176"/>
    <x v="0"/>
  </r>
  <r>
    <n v="685"/>
    <d v="2024-12-22T00:00:00"/>
    <d v="1899-12-30T13:30:00"/>
    <d v="1899-12-30T15:00:00"/>
    <s v="Atlas"/>
    <n v="2"/>
    <n v="8"/>
    <n v="4"/>
    <s v="Chen"/>
    <s v="Planning"/>
    <n v="90"/>
    <n v="0.5"/>
    <n v="0"/>
    <s v="Sun"/>
    <s v="Dec"/>
    <s v="Medium"/>
    <n v="175"/>
    <n v="869"/>
    <d v="2024-10-14T00:00:00"/>
    <d v="1899-12-30T13:30:00"/>
    <d v="1899-12-30T14:00:00"/>
    <s v="Atlas"/>
    <n v="2"/>
    <n v="8"/>
    <n v="6"/>
    <s v="Sarah"/>
    <s v="1:1"/>
    <n v="30.000000000000053"/>
    <n v="0.75"/>
    <n v="0"/>
    <s v="Mon"/>
    <s v="Oct"/>
    <s v="Medium"/>
    <n v="174"/>
    <n v="175"/>
    <x v="0"/>
  </r>
  <r>
    <n v="869"/>
    <d v="2024-10-14T00:00:00"/>
    <d v="1899-12-30T13:30:00"/>
    <d v="1899-12-30T14:00:00"/>
    <s v="Atlas"/>
    <n v="2"/>
    <n v="8"/>
    <n v="6"/>
    <s v="Sarah"/>
    <s v="1:1"/>
    <n v="30.000000000000053"/>
    <n v="0.75"/>
    <n v="0"/>
    <s v="Mon"/>
    <s v="Oct"/>
    <s v="Medium"/>
    <n v="174"/>
    <n v="2975"/>
    <d v="2024-07-15T00:00:00"/>
    <d v="1899-12-30T13:30:00"/>
    <d v="1899-12-30T15:00:00"/>
    <s v="Atlas"/>
    <n v="2"/>
    <n v="8"/>
    <n v="1"/>
    <s v="John"/>
    <s v="Client Call"/>
    <n v="90"/>
    <n v="0.125"/>
    <n v="0"/>
    <s v="Mon"/>
    <s v="Jul"/>
    <s v="Medium"/>
    <n v="173"/>
    <n v="174"/>
    <x v="0"/>
  </r>
  <r>
    <n v="2975"/>
    <d v="2024-07-15T00:00:00"/>
    <d v="1899-12-30T13:30:00"/>
    <d v="1899-12-30T15:00:00"/>
    <s v="Atlas"/>
    <n v="2"/>
    <n v="8"/>
    <n v="1"/>
    <s v="John"/>
    <s v="Client Call"/>
    <n v="90"/>
    <n v="0.125"/>
    <n v="0"/>
    <s v="Mon"/>
    <s v="Jul"/>
    <s v="Medium"/>
    <n v="173"/>
    <n v="176"/>
    <d v="2024-02-15T00:00:00"/>
    <d v="1899-12-30T13:30:00"/>
    <d v="1899-12-30T14:30:00"/>
    <s v="Atlas"/>
    <n v="2"/>
    <n v="8"/>
    <n v="8"/>
    <s v="Chen"/>
    <s v="Standup"/>
    <n v="59.999999999999943"/>
    <n v="1"/>
    <n v="0"/>
    <s v="Thu"/>
    <s v="Feb"/>
    <s v="Medium"/>
    <n v="172"/>
    <n v="173"/>
    <x v="0"/>
  </r>
  <r>
    <n v="176"/>
    <d v="2024-02-15T00:00:00"/>
    <d v="1899-12-30T13:30:00"/>
    <d v="1899-12-30T14:30:00"/>
    <s v="Atlas"/>
    <n v="2"/>
    <n v="8"/>
    <n v="8"/>
    <s v="Chen"/>
    <s v="Standup"/>
    <n v="59.999999999999943"/>
    <n v="1"/>
    <n v="0"/>
    <s v="Thu"/>
    <s v="Feb"/>
    <s v="Medium"/>
    <n v="172"/>
    <n v="1701"/>
    <d v="2024-03-13T00:00:00"/>
    <d v="1899-12-30T13:30:00"/>
    <d v="1899-12-30T14:30:00"/>
    <s v="Atlas"/>
    <n v="2"/>
    <n v="8"/>
    <n v="7"/>
    <s v="Priya"/>
    <s v="Workshop"/>
    <n v="59.999999999999943"/>
    <n v="0.875"/>
    <n v="0"/>
    <s v="Wed"/>
    <s v="Mar"/>
    <s v="Medium"/>
    <n v="171"/>
    <n v="172"/>
    <x v="0"/>
  </r>
  <r>
    <n v="1701"/>
    <d v="2024-03-13T00:00:00"/>
    <d v="1899-12-30T13:30:00"/>
    <d v="1899-12-30T14:30:00"/>
    <s v="Atlas"/>
    <n v="2"/>
    <n v="8"/>
    <n v="7"/>
    <s v="Priya"/>
    <s v="Workshop"/>
    <n v="59.999999999999943"/>
    <n v="0.875"/>
    <n v="0"/>
    <s v="Wed"/>
    <s v="Mar"/>
    <s v="Medium"/>
    <n v="171"/>
    <n v="963"/>
    <d v="2024-09-06T00:00:00"/>
    <d v="1899-12-30T13:30:00"/>
    <d v="1899-12-30T14:00:00"/>
    <s v="Atlas"/>
    <n v="2"/>
    <n v="8"/>
    <n v="10"/>
    <s v="Priya"/>
    <s v="Workshop"/>
    <n v="30.000000000000053"/>
    <n v="1.25"/>
    <n v="1"/>
    <s v="Fri"/>
    <s v="Sep"/>
    <s v="Medium"/>
    <n v="170"/>
    <n v="171"/>
    <x v="0"/>
  </r>
  <r>
    <n v="963"/>
    <d v="2024-09-06T00:00:00"/>
    <d v="1899-12-30T13:30:00"/>
    <d v="1899-12-30T14:00:00"/>
    <s v="Atlas"/>
    <n v="2"/>
    <n v="8"/>
    <n v="10"/>
    <s v="Priya"/>
    <s v="Workshop"/>
    <n v="30.000000000000053"/>
    <n v="1.25"/>
    <n v="1"/>
    <s v="Fri"/>
    <s v="Sep"/>
    <s v="Medium"/>
    <n v="170"/>
    <n v="1477"/>
    <d v="2024-12-24T00:00:00"/>
    <d v="1899-12-30T13:30:00"/>
    <d v="1899-12-30T14:30:00"/>
    <s v="Atlas"/>
    <n v="2"/>
    <n v="8"/>
    <n v="5"/>
    <s v="Mia"/>
    <s v="1:1"/>
    <n v="59.999999999999943"/>
    <n v="0.625"/>
    <n v="0"/>
    <s v="Tue"/>
    <s v="Dec"/>
    <s v="Medium"/>
    <n v="169"/>
    <n v="170"/>
    <x v="0"/>
  </r>
  <r>
    <n v="1477"/>
    <d v="2024-12-24T00:00:00"/>
    <d v="1899-12-30T13:30:00"/>
    <d v="1899-12-30T14:30:00"/>
    <s v="Atlas"/>
    <n v="2"/>
    <n v="8"/>
    <n v="5"/>
    <s v="Mia"/>
    <s v="1:1"/>
    <n v="59.999999999999943"/>
    <n v="0.625"/>
    <n v="0"/>
    <s v="Tue"/>
    <s v="Dec"/>
    <s v="Medium"/>
    <n v="169"/>
    <n v="2476"/>
    <d v="2024-09-17T00:00:00"/>
    <d v="1899-12-30T13:30:00"/>
    <d v="1899-12-30T14:30:00"/>
    <s v="Atlas"/>
    <n v="2"/>
    <n v="8"/>
    <n v="2"/>
    <s v="Chen"/>
    <s v="Planning"/>
    <n v="59.999999999999943"/>
    <n v="0.25"/>
    <n v="0"/>
    <s v="Tue"/>
    <s v="Sep"/>
    <s v="Medium"/>
    <n v="168"/>
    <n v="169"/>
    <x v="0"/>
  </r>
  <r>
    <n v="2476"/>
    <d v="2024-09-17T00:00:00"/>
    <d v="1899-12-30T13:30:00"/>
    <d v="1899-12-30T14:30:00"/>
    <s v="Atlas"/>
    <n v="2"/>
    <n v="8"/>
    <n v="2"/>
    <s v="Chen"/>
    <s v="Planning"/>
    <n v="59.999999999999943"/>
    <n v="0.25"/>
    <n v="0"/>
    <s v="Tue"/>
    <s v="Sep"/>
    <s v="Medium"/>
    <n v="168"/>
    <n v="2225"/>
    <d v="2024-12-08T00:00:00"/>
    <d v="1899-12-30T14:00:00"/>
    <d v="1899-12-30T14:30:00"/>
    <s v="Atlas"/>
    <n v="2"/>
    <n v="8"/>
    <n v="1"/>
    <s v="Omar"/>
    <s v="Workshop"/>
    <n v="29.999999999999893"/>
    <n v="0.125"/>
    <n v="0"/>
    <s v="Sun"/>
    <s v="Dec"/>
    <s v="Medium"/>
    <n v="167"/>
    <n v="168"/>
    <x v="0"/>
  </r>
  <r>
    <n v="478"/>
    <d v="2024-01-31T00:00:00"/>
    <d v="1899-12-30T13:30:00"/>
    <d v="1899-12-30T15:00:00"/>
    <s v="Atlas"/>
    <n v="2"/>
    <n v="8"/>
    <n v="9"/>
    <s v="Omar"/>
    <s v="Planning"/>
    <n v="90"/>
    <n v="1.125"/>
    <n v="1"/>
    <s v="Wed"/>
    <s v="Jan"/>
    <s v="Medium"/>
    <n v="177"/>
    <n v="2858"/>
    <d v="2024-02-04T00:00:00"/>
    <d v="1899-12-30T13:30:00"/>
    <d v="1899-12-30T14:00:00"/>
    <s v="Atlas"/>
    <n v="2"/>
    <n v="8"/>
    <n v="1"/>
    <s v="Priya"/>
    <s v="Client Call"/>
    <n v="30.000000000000053"/>
    <n v="0.125"/>
    <n v="0"/>
    <s v="Sun"/>
    <s v="Feb"/>
    <s v="Medium"/>
    <n v="176"/>
    <n v="177"/>
    <x v="0"/>
  </r>
  <r>
    <n v="2381"/>
    <d v="2024-12-04T00:00:00"/>
    <d v="1899-12-30T13:00:00"/>
    <d v="1899-12-30T14:00:00"/>
    <s v="Atlas"/>
    <n v="2"/>
    <n v="8"/>
    <n v="11"/>
    <s v="Amit"/>
    <s v="Planning"/>
    <n v="60.000000000000107"/>
    <n v="1.375"/>
    <n v="1"/>
    <s v="Wed"/>
    <s v="Dec"/>
    <s v="Medium"/>
    <n v="203"/>
    <n v="2825"/>
    <d v="2024-03-19T00:00:00"/>
    <d v="1899-12-30T13:00:00"/>
    <d v="1899-12-30T14:00:00"/>
    <s v="Atlas"/>
    <n v="2"/>
    <n v="8"/>
    <n v="4"/>
    <s v="Omar"/>
    <s v="Planning"/>
    <n v="60.000000000000107"/>
    <n v="0.5"/>
    <n v="0"/>
    <s v="Tue"/>
    <s v="Mar"/>
    <s v="Medium"/>
    <n v="202"/>
    <n v="203"/>
    <x v="0"/>
  </r>
  <r>
    <n v="1979"/>
    <d v="2024-04-25T00:00:00"/>
    <d v="1899-12-30T13:00:00"/>
    <d v="1899-12-30T13:30:00"/>
    <s v="Atlas"/>
    <n v="2"/>
    <n v="8"/>
    <n v="11"/>
    <s v="Chen"/>
    <s v="Client Call"/>
    <n v="30.000000000000053"/>
    <n v="1.375"/>
    <n v="1"/>
    <s v="Thu"/>
    <s v="Apr"/>
    <s v="Medium"/>
    <n v="204"/>
    <n v="2381"/>
    <d v="2024-12-04T00:00:00"/>
    <d v="1899-12-30T13:00:00"/>
    <d v="1899-12-30T14:00:00"/>
    <s v="Atlas"/>
    <n v="2"/>
    <n v="8"/>
    <n v="11"/>
    <s v="Amit"/>
    <s v="Planning"/>
    <n v="60.000000000000107"/>
    <n v="1.375"/>
    <n v="1"/>
    <s v="Wed"/>
    <s v="Dec"/>
    <s v="Medium"/>
    <n v="203"/>
    <n v="204"/>
    <x v="0"/>
  </r>
  <r>
    <n v="1404"/>
    <d v="2024-07-14T00:00:00"/>
    <d v="1899-12-30T13:00:00"/>
    <d v="1899-12-30T14:00:00"/>
    <s v="Atlas"/>
    <n v="2"/>
    <n v="8"/>
    <n v="9"/>
    <s v="Sarah"/>
    <s v="Workshop"/>
    <n v="60.000000000000107"/>
    <n v="1.125"/>
    <n v="1"/>
    <s v="Sun"/>
    <s v="Jul"/>
    <s v="Medium"/>
    <n v="205"/>
    <n v="1979"/>
    <d v="2024-04-25T00:00:00"/>
    <d v="1899-12-30T13:00:00"/>
    <d v="1899-12-30T13:30:00"/>
    <s v="Atlas"/>
    <n v="2"/>
    <n v="8"/>
    <n v="11"/>
    <s v="Chen"/>
    <s v="Client Call"/>
    <n v="30.000000000000053"/>
    <n v="1.375"/>
    <n v="1"/>
    <s v="Thu"/>
    <s v="Apr"/>
    <s v="Medium"/>
    <n v="204"/>
    <n v="205"/>
    <x v="0"/>
  </r>
  <r>
    <n v="2554"/>
    <d v="2024-04-18T00:00:00"/>
    <d v="1899-12-30T13:00:00"/>
    <d v="1899-12-30T14:30:00"/>
    <s v="Atlas"/>
    <n v="2"/>
    <n v="8"/>
    <n v="6"/>
    <s v="Priya"/>
    <s v="Planning"/>
    <n v="90"/>
    <n v="0.75"/>
    <n v="0"/>
    <s v="Thu"/>
    <s v="Apr"/>
    <s v="Medium"/>
    <n v="206"/>
    <n v="1404"/>
    <d v="2024-07-14T00:00:00"/>
    <d v="1899-12-30T13:00:00"/>
    <d v="1899-12-30T14:00:00"/>
    <s v="Atlas"/>
    <n v="2"/>
    <n v="8"/>
    <n v="9"/>
    <s v="Sarah"/>
    <s v="Workshop"/>
    <n v="60.000000000000107"/>
    <n v="1.125"/>
    <n v="1"/>
    <s v="Sun"/>
    <s v="Jul"/>
    <s v="Medium"/>
    <n v="205"/>
    <n v="206"/>
    <x v="0"/>
  </r>
  <r>
    <n v="1857"/>
    <d v="2024-07-25T00:00:00"/>
    <d v="1899-12-30T13:00:00"/>
    <d v="1899-12-30T13:30:00"/>
    <s v="Atlas"/>
    <n v="2"/>
    <n v="8"/>
    <n v="6"/>
    <s v="Amit"/>
    <s v="Client Call"/>
    <n v="30.000000000000053"/>
    <n v="0.75"/>
    <n v="0"/>
    <s v="Thu"/>
    <s v="Jul"/>
    <s v="Medium"/>
    <n v="211"/>
    <n v="2102"/>
    <d v="2024-10-15T00:00:00"/>
    <d v="1899-12-30T13:00:00"/>
    <d v="1899-12-30T14:30:00"/>
    <s v="Atlas"/>
    <n v="2"/>
    <n v="8"/>
    <n v="9"/>
    <s v="Amit"/>
    <s v="1:1"/>
    <n v="90"/>
    <n v="1.125"/>
    <n v="1"/>
    <s v="Tue"/>
    <s v="Oct"/>
    <s v="Medium"/>
    <n v="210"/>
    <n v="211"/>
    <x v="0"/>
  </r>
  <r>
    <n v="482"/>
    <d v="2024-11-10T00:00:00"/>
    <d v="1899-12-30T13:00:00"/>
    <d v="1899-12-30T14:30:00"/>
    <s v="Atlas"/>
    <n v="2"/>
    <n v="8"/>
    <n v="9"/>
    <s v="Priya"/>
    <s v="Brainstorming"/>
    <n v="90"/>
    <n v="1.125"/>
    <n v="1"/>
    <s v="Sun"/>
    <s v="Nov"/>
    <s v="Medium"/>
    <n v="208"/>
    <n v="2808"/>
    <d v="2024-01-11T00:00:00"/>
    <d v="1899-12-30T13:00:00"/>
    <d v="1899-12-30T13:30:00"/>
    <s v="Atlas"/>
    <n v="2"/>
    <n v="8"/>
    <n v="3"/>
    <s v="Chen"/>
    <s v="Workshop"/>
    <n v="30.000000000000053"/>
    <n v="0.375"/>
    <n v="0"/>
    <s v="Thu"/>
    <s v="Jan"/>
    <s v="Medium"/>
    <n v="207"/>
    <n v="208"/>
    <x v="0"/>
  </r>
  <r>
    <n v="2797"/>
    <d v="2024-10-21T00:00:00"/>
    <d v="1899-12-30T13:00:00"/>
    <d v="1899-12-30T13:30:00"/>
    <s v="Atlas"/>
    <n v="2"/>
    <n v="8"/>
    <n v="6"/>
    <s v="Priya"/>
    <s v="Planning"/>
    <n v="30.000000000000053"/>
    <n v="0.75"/>
    <n v="0"/>
    <s v="Mon"/>
    <s v="Oct"/>
    <s v="Medium"/>
    <n v="209"/>
    <n v="482"/>
    <d v="2024-11-10T00:00:00"/>
    <d v="1899-12-30T13:00:00"/>
    <d v="1899-12-30T14:30:00"/>
    <s v="Atlas"/>
    <n v="2"/>
    <n v="8"/>
    <n v="9"/>
    <s v="Priya"/>
    <s v="Brainstorming"/>
    <n v="90"/>
    <n v="1.125"/>
    <n v="1"/>
    <s v="Sun"/>
    <s v="Nov"/>
    <s v="Medium"/>
    <n v="208"/>
    <n v="209"/>
    <x v="0"/>
  </r>
  <r>
    <n v="2102"/>
    <d v="2024-10-15T00:00:00"/>
    <d v="1899-12-30T13:00:00"/>
    <d v="1899-12-30T14:30:00"/>
    <s v="Atlas"/>
    <n v="2"/>
    <n v="8"/>
    <n v="9"/>
    <s v="Amit"/>
    <s v="1:1"/>
    <n v="90"/>
    <n v="1.125"/>
    <n v="1"/>
    <s v="Tue"/>
    <s v="Oct"/>
    <s v="Medium"/>
    <n v="210"/>
    <n v="2797"/>
    <d v="2024-10-21T00:00:00"/>
    <d v="1899-12-30T13:00:00"/>
    <d v="1899-12-30T13:30:00"/>
    <s v="Atlas"/>
    <n v="2"/>
    <n v="8"/>
    <n v="6"/>
    <s v="Priya"/>
    <s v="Planning"/>
    <n v="30.000000000000053"/>
    <n v="0.75"/>
    <n v="0"/>
    <s v="Mon"/>
    <s v="Oct"/>
    <s v="Medium"/>
    <n v="209"/>
    <n v="210"/>
    <x v="0"/>
  </r>
  <r>
    <n v="2825"/>
    <d v="2024-03-19T00:00:00"/>
    <d v="1899-12-30T13:00:00"/>
    <d v="1899-12-30T14:00:00"/>
    <s v="Atlas"/>
    <n v="2"/>
    <n v="8"/>
    <n v="4"/>
    <s v="Omar"/>
    <s v="Planning"/>
    <n v="60.000000000000107"/>
    <n v="0.5"/>
    <n v="0"/>
    <s v="Tue"/>
    <s v="Mar"/>
    <s v="Medium"/>
    <n v="202"/>
    <n v="2883"/>
    <d v="2024-06-19T00:00:00"/>
    <d v="1899-12-30T13:00:00"/>
    <d v="1899-12-30T14:00:00"/>
    <s v="Atlas"/>
    <n v="2"/>
    <n v="8"/>
    <n v="2"/>
    <s v="Sarah"/>
    <s v="1:1"/>
    <n v="60.000000000000107"/>
    <n v="0.25"/>
    <n v="0"/>
    <s v="Wed"/>
    <s v="Jun"/>
    <s v="Medium"/>
    <n v="201"/>
    <n v="202"/>
    <x v="0"/>
  </r>
  <r>
    <n v="2808"/>
    <d v="2024-01-11T00:00:00"/>
    <d v="1899-12-30T13:00:00"/>
    <d v="1899-12-30T13:30:00"/>
    <s v="Atlas"/>
    <n v="2"/>
    <n v="8"/>
    <n v="3"/>
    <s v="Chen"/>
    <s v="Workshop"/>
    <n v="30.000000000000053"/>
    <n v="0.375"/>
    <n v="0"/>
    <s v="Thu"/>
    <s v="Jan"/>
    <s v="Medium"/>
    <n v="207"/>
    <n v="2554"/>
    <d v="2024-04-18T00:00:00"/>
    <d v="1899-12-30T13:00:00"/>
    <d v="1899-12-30T14:30:00"/>
    <s v="Atlas"/>
    <n v="2"/>
    <n v="8"/>
    <n v="6"/>
    <s v="Priya"/>
    <s v="Planning"/>
    <n v="90"/>
    <n v="0.75"/>
    <n v="0"/>
    <s v="Thu"/>
    <s v="Apr"/>
    <s v="Medium"/>
    <n v="206"/>
    <n v="207"/>
    <x v="0"/>
  </r>
  <r>
    <n v="2883"/>
    <d v="2024-06-19T00:00:00"/>
    <d v="1899-12-30T13:00:00"/>
    <d v="1899-12-30T14:00:00"/>
    <s v="Atlas"/>
    <n v="2"/>
    <n v="8"/>
    <n v="2"/>
    <s v="Sarah"/>
    <s v="1:1"/>
    <n v="60.000000000000107"/>
    <n v="0.25"/>
    <n v="0"/>
    <s v="Wed"/>
    <s v="Jun"/>
    <s v="Medium"/>
    <n v="201"/>
    <n v="2470"/>
    <d v="2024-04-20T00:00:00"/>
    <d v="1899-12-30T13:00:00"/>
    <d v="1899-12-30T14:00:00"/>
    <s v="Atlas"/>
    <n v="2"/>
    <n v="8"/>
    <n v="8"/>
    <s v="Sarah"/>
    <s v="Client Call"/>
    <n v="60.000000000000107"/>
    <n v="1"/>
    <n v="0"/>
    <s v="Sat"/>
    <s v="Apr"/>
    <s v="Medium"/>
    <n v="200"/>
    <n v="201"/>
    <x v="0"/>
  </r>
  <r>
    <n v="2470"/>
    <d v="2024-04-20T00:00:00"/>
    <d v="1899-12-30T13:00:00"/>
    <d v="1899-12-30T14:00:00"/>
    <s v="Atlas"/>
    <n v="2"/>
    <n v="8"/>
    <n v="8"/>
    <s v="Sarah"/>
    <s v="Client Call"/>
    <n v="60.000000000000107"/>
    <n v="1"/>
    <n v="0"/>
    <s v="Sat"/>
    <s v="Apr"/>
    <s v="Medium"/>
    <n v="200"/>
    <n v="1448"/>
    <d v="2024-09-23T00:00:00"/>
    <d v="1899-12-30T13:00:00"/>
    <d v="1899-12-30T15:00:00"/>
    <s v="Atlas"/>
    <n v="2"/>
    <n v="8"/>
    <n v="9"/>
    <s v="Amit"/>
    <s v="Client Call"/>
    <n v="120.00000000000006"/>
    <n v="1.125"/>
    <n v="1"/>
    <s v="Mon"/>
    <s v="Sep"/>
    <s v="Medium"/>
    <n v="199"/>
    <n v="200"/>
    <x v="0"/>
  </r>
  <r>
    <n v="466"/>
    <d v="2024-12-27T00:00:00"/>
    <d v="1899-12-30T13:00:00"/>
    <d v="1899-12-30T14:00:00"/>
    <s v="Atlas"/>
    <n v="2"/>
    <n v="8"/>
    <n v="10"/>
    <s v="John"/>
    <s v="Workshop"/>
    <n v="60.000000000000107"/>
    <n v="1.25"/>
    <n v="1"/>
    <s v="Fri"/>
    <s v="Dec"/>
    <s v="Medium"/>
    <n v="188"/>
    <n v="1687"/>
    <d v="2024-03-26T00:00:00"/>
    <d v="1899-12-30T13:00:00"/>
    <d v="1899-12-30T14:30:00"/>
    <s v="Atlas"/>
    <n v="2"/>
    <n v="8"/>
    <n v="11"/>
    <s v="Sarah"/>
    <s v="Client Call"/>
    <n v="90"/>
    <n v="1.375"/>
    <n v="1"/>
    <s v="Tue"/>
    <s v="Mar"/>
    <s v="Medium"/>
    <n v="187"/>
    <n v="188"/>
    <x v="0"/>
  </r>
  <r>
    <n v="1448"/>
    <d v="2024-09-23T00:00:00"/>
    <d v="1899-12-30T13:00:00"/>
    <d v="1899-12-30T15:00:00"/>
    <s v="Atlas"/>
    <n v="2"/>
    <n v="8"/>
    <n v="9"/>
    <s v="Amit"/>
    <s v="Client Call"/>
    <n v="120.00000000000006"/>
    <n v="1.125"/>
    <n v="1"/>
    <s v="Mon"/>
    <s v="Sep"/>
    <s v="Medium"/>
    <n v="199"/>
    <n v="2878"/>
    <d v="2024-05-16T00:00:00"/>
    <d v="1899-12-30T13:00:00"/>
    <d v="1899-12-30T14:30:00"/>
    <s v="Atlas"/>
    <n v="2"/>
    <n v="8"/>
    <n v="3"/>
    <s v="Mia"/>
    <s v="1:1"/>
    <n v="90"/>
    <n v="0.375"/>
    <n v="0"/>
    <s v="Thu"/>
    <s v="May"/>
    <s v="Medium"/>
    <n v="198"/>
    <n v="199"/>
    <x v="0"/>
  </r>
  <r>
    <n v="1687"/>
    <d v="2024-03-26T00:00:00"/>
    <d v="1899-12-30T13:00:00"/>
    <d v="1899-12-30T14:30:00"/>
    <s v="Atlas"/>
    <n v="2"/>
    <n v="8"/>
    <n v="11"/>
    <s v="Sarah"/>
    <s v="Client Call"/>
    <n v="90"/>
    <n v="1.375"/>
    <n v="1"/>
    <s v="Tue"/>
    <s v="Mar"/>
    <s v="Medium"/>
    <n v="187"/>
    <n v="600"/>
    <d v="2024-05-13T00:00:00"/>
    <d v="1899-12-30T13:30:00"/>
    <d v="1899-12-30T14:30:00"/>
    <s v="Atlas"/>
    <n v="2"/>
    <n v="8"/>
    <n v="3"/>
    <s v="John"/>
    <s v="Planning"/>
    <n v="59.999999999999943"/>
    <n v="0.375"/>
    <n v="0"/>
    <s v="Mon"/>
    <s v="May"/>
    <s v="Medium"/>
    <n v="186"/>
    <n v="187"/>
    <x v="0"/>
  </r>
  <r>
    <n v="1535"/>
    <d v="2024-06-27T00:00:00"/>
    <d v="1899-12-30T13:00:00"/>
    <d v="1899-12-30T15:00:00"/>
    <s v="Atlas"/>
    <n v="2"/>
    <n v="8"/>
    <n v="5"/>
    <s v="John"/>
    <s v="Brainstorming"/>
    <n v="120.00000000000006"/>
    <n v="0.625"/>
    <n v="0"/>
    <s v="Thu"/>
    <s v="Jun"/>
    <s v="Medium"/>
    <n v="189"/>
    <n v="466"/>
    <d v="2024-12-27T00:00:00"/>
    <d v="1899-12-30T13:00:00"/>
    <d v="1899-12-30T14:00:00"/>
    <s v="Atlas"/>
    <n v="2"/>
    <n v="8"/>
    <n v="10"/>
    <s v="John"/>
    <s v="Workshop"/>
    <n v="60.000000000000107"/>
    <n v="1.25"/>
    <n v="1"/>
    <s v="Fri"/>
    <s v="Dec"/>
    <s v="Medium"/>
    <n v="188"/>
    <n v="189"/>
    <x v="0"/>
  </r>
  <r>
    <n v="1870"/>
    <d v="2024-01-05T00:00:00"/>
    <d v="1899-12-30T13:00:00"/>
    <d v="1899-12-30T13:30:00"/>
    <s v="Atlas"/>
    <n v="2"/>
    <n v="8"/>
    <n v="10"/>
    <s v="Priya"/>
    <s v="Planning"/>
    <n v="30.000000000000053"/>
    <n v="1.25"/>
    <n v="1"/>
    <s v="Fri"/>
    <s v="Jan"/>
    <s v="Medium"/>
    <n v="190"/>
    <n v="1535"/>
    <d v="2024-06-27T00:00:00"/>
    <d v="1899-12-30T13:00:00"/>
    <d v="1899-12-30T15:00:00"/>
    <s v="Atlas"/>
    <n v="2"/>
    <n v="8"/>
    <n v="5"/>
    <s v="John"/>
    <s v="Brainstorming"/>
    <n v="120.00000000000006"/>
    <n v="0.625"/>
    <n v="0"/>
    <s v="Thu"/>
    <s v="Jun"/>
    <s v="Medium"/>
    <n v="189"/>
    <n v="190"/>
    <x v="0"/>
  </r>
  <r>
    <n v="583"/>
    <d v="2024-11-22T00:00:00"/>
    <d v="1899-12-30T13:00:00"/>
    <d v="1899-12-30T13:30:00"/>
    <s v="Atlas"/>
    <n v="2"/>
    <n v="8"/>
    <n v="4"/>
    <s v="Priya"/>
    <s v="Planning"/>
    <n v="30.000000000000053"/>
    <n v="0.5"/>
    <n v="0"/>
    <s v="Fri"/>
    <s v="Nov"/>
    <s v="Medium"/>
    <n v="192"/>
    <n v="2618"/>
    <d v="2024-03-23T00:00:00"/>
    <d v="1899-12-30T13:00:00"/>
    <d v="1899-12-30T14:30:00"/>
    <s v="Atlas"/>
    <n v="2"/>
    <n v="8"/>
    <n v="6"/>
    <s v="Priya"/>
    <s v="Standup"/>
    <n v="90"/>
    <n v="0.75"/>
    <n v="0"/>
    <s v="Sat"/>
    <s v="Mar"/>
    <s v="Medium"/>
    <n v="191"/>
    <n v="192"/>
    <x v="0"/>
  </r>
  <r>
    <n v="2618"/>
    <d v="2024-03-23T00:00:00"/>
    <d v="1899-12-30T13:00:00"/>
    <d v="1899-12-30T14:30:00"/>
    <s v="Atlas"/>
    <n v="2"/>
    <n v="8"/>
    <n v="6"/>
    <s v="Priya"/>
    <s v="Standup"/>
    <n v="90"/>
    <n v="0.75"/>
    <n v="0"/>
    <s v="Sat"/>
    <s v="Mar"/>
    <s v="Medium"/>
    <n v="191"/>
    <n v="1870"/>
    <d v="2024-01-05T00:00:00"/>
    <d v="1899-12-30T13:00:00"/>
    <d v="1899-12-30T13:30:00"/>
    <s v="Atlas"/>
    <n v="2"/>
    <n v="8"/>
    <n v="10"/>
    <s v="Priya"/>
    <s v="Planning"/>
    <n v="30.000000000000053"/>
    <n v="1.25"/>
    <n v="1"/>
    <s v="Fri"/>
    <s v="Jan"/>
    <s v="Medium"/>
    <n v="190"/>
    <n v="191"/>
    <x v="0"/>
  </r>
  <r>
    <n v="2985"/>
    <d v="2024-02-10T00:00:00"/>
    <d v="1899-12-30T13:00:00"/>
    <d v="1899-12-30T14:00:00"/>
    <s v="Atlas"/>
    <n v="2"/>
    <n v="8"/>
    <n v="5"/>
    <s v="Chen"/>
    <s v="Brainstorming"/>
    <n v="60.000000000000107"/>
    <n v="0.625"/>
    <n v="0"/>
    <s v="Sat"/>
    <s v="Feb"/>
    <s v="Medium"/>
    <n v="194"/>
    <n v="2714"/>
    <d v="2024-12-21T00:00:00"/>
    <d v="1899-12-30T13:00:00"/>
    <d v="1899-12-30T14:30:00"/>
    <s v="Atlas"/>
    <n v="2"/>
    <n v="8"/>
    <n v="5"/>
    <s v="Amit"/>
    <s v="1:1"/>
    <n v="90"/>
    <n v="0.625"/>
    <n v="0"/>
    <s v="Sat"/>
    <s v="Dec"/>
    <s v="Medium"/>
    <n v="193"/>
    <n v="194"/>
    <x v="0"/>
  </r>
  <r>
    <n v="1275"/>
    <d v="2024-05-26T00:00:00"/>
    <d v="1899-12-30T13:00:00"/>
    <d v="1899-12-30T14:30:00"/>
    <s v="Atlas"/>
    <n v="2"/>
    <n v="8"/>
    <n v="7"/>
    <s v="Priya"/>
    <s v="1:1"/>
    <n v="90"/>
    <n v="0.875"/>
    <n v="0"/>
    <s v="Sun"/>
    <s v="May"/>
    <s v="Medium"/>
    <n v="195"/>
    <n v="2985"/>
    <d v="2024-02-10T00:00:00"/>
    <d v="1899-12-30T13:00:00"/>
    <d v="1899-12-30T14:00:00"/>
    <s v="Atlas"/>
    <n v="2"/>
    <n v="8"/>
    <n v="5"/>
    <s v="Chen"/>
    <s v="Brainstorming"/>
    <n v="60.000000000000107"/>
    <n v="0.625"/>
    <n v="0"/>
    <s v="Sat"/>
    <s v="Feb"/>
    <s v="Medium"/>
    <n v="194"/>
    <n v="195"/>
    <x v="0"/>
  </r>
  <r>
    <n v="679"/>
    <d v="2024-05-15T00:00:00"/>
    <d v="1899-12-30T13:00:00"/>
    <d v="1899-12-30T13:30:00"/>
    <s v="Atlas"/>
    <n v="2"/>
    <n v="8"/>
    <n v="8"/>
    <s v="Mia"/>
    <s v="Standup"/>
    <n v="30.000000000000053"/>
    <n v="1"/>
    <n v="0"/>
    <s v="Wed"/>
    <s v="May"/>
    <s v="Medium"/>
    <n v="196"/>
    <n v="1275"/>
    <d v="2024-05-26T00:00:00"/>
    <d v="1899-12-30T13:00:00"/>
    <d v="1899-12-30T14:30:00"/>
    <s v="Atlas"/>
    <n v="2"/>
    <n v="8"/>
    <n v="7"/>
    <s v="Priya"/>
    <s v="1:1"/>
    <n v="90"/>
    <n v="0.875"/>
    <n v="0"/>
    <s v="Sun"/>
    <s v="May"/>
    <s v="Medium"/>
    <n v="195"/>
    <n v="196"/>
    <x v="0"/>
  </r>
  <r>
    <n v="2177"/>
    <d v="2024-09-16T00:00:00"/>
    <d v="1899-12-30T13:00:00"/>
    <d v="1899-12-30T15:00:00"/>
    <s v="Atlas"/>
    <n v="2"/>
    <n v="8"/>
    <n v="11"/>
    <s v="Mia"/>
    <s v="Standup"/>
    <n v="120.00000000000006"/>
    <n v="1.375"/>
    <n v="1"/>
    <s v="Mon"/>
    <s v="Sep"/>
    <s v="Medium"/>
    <n v="197"/>
    <n v="679"/>
    <d v="2024-05-15T00:00:00"/>
    <d v="1899-12-30T13:00:00"/>
    <d v="1899-12-30T13:30:00"/>
    <s v="Atlas"/>
    <n v="2"/>
    <n v="8"/>
    <n v="8"/>
    <s v="Mia"/>
    <s v="Standup"/>
    <n v="30.000000000000053"/>
    <n v="1"/>
    <n v="0"/>
    <s v="Wed"/>
    <s v="May"/>
    <s v="Medium"/>
    <n v="196"/>
    <n v="197"/>
    <x v="0"/>
  </r>
  <r>
    <n v="2878"/>
    <d v="2024-05-16T00:00:00"/>
    <d v="1899-12-30T13:00:00"/>
    <d v="1899-12-30T14:30:00"/>
    <s v="Atlas"/>
    <n v="2"/>
    <n v="8"/>
    <n v="3"/>
    <s v="Mia"/>
    <s v="1:1"/>
    <n v="90"/>
    <n v="0.375"/>
    <n v="0"/>
    <s v="Thu"/>
    <s v="May"/>
    <s v="Medium"/>
    <n v="198"/>
    <n v="2177"/>
    <d v="2024-09-16T00:00:00"/>
    <d v="1899-12-30T13:00:00"/>
    <d v="1899-12-30T15:00:00"/>
    <s v="Atlas"/>
    <n v="2"/>
    <n v="8"/>
    <n v="11"/>
    <s v="Mia"/>
    <s v="Standup"/>
    <n v="120.00000000000006"/>
    <n v="1.375"/>
    <n v="1"/>
    <s v="Mon"/>
    <s v="Sep"/>
    <s v="Medium"/>
    <n v="197"/>
    <n v="198"/>
    <x v="0"/>
  </r>
  <r>
    <n v="2714"/>
    <d v="2024-12-21T00:00:00"/>
    <d v="1899-12-30T13:00:00"/>
    <d v="1899-12-30T14:30:00"/>
    <s v="Atlas"/>
    <n v="2"/>
    <n v="8"/>
    <n v="5"/>
    <s v="Amit"/>
    <s v="1:1"/>
    <n v="90"/>
    <n v="0.625"/>
    <n v="0"/>
    <s v="Sat"/>
    <s v="Dec"/>
    <s v="Medium"/>
    <n v="193"/>
    <n v="583"/>
    <d v="2024-11-22T00:00:00"/>
    <d v="1899-12-30T13:00:00"/>
    <d v="1899-12-30T13:30:00"/>
    <s v="Atlas"/>
    <n v="2"/>
    <n v="8"/>
    <n v="4"/>
    <s v="Priya"/>
    <s v="Planning"/>
    <n v="30.000000000000053"/>
    <n v="0.5"/>
    <n v="0"/>
    <s v="Fri"/>
    <s v="Nov"/>
    <s v="Medium"/>
    <n v="192"/>
    <n v="193"/>
    <x v="0"/>
  </r>
  <r>
    <n v="2443"/>
    <d v="2024-04-04T00:00:00"/>
    <d v="1899-12-30T12:30:00"/>
    <d v="1899-12-30T13:00:00"/>
    <s v="Atlas"/>
    <n v="2"/>
    <n v="8"/>
    <n v="1"/>
    <s v="Chen"/>
    <s v="Client Call"/>
    <n v="29.999999999999893"/>
    <n v="0.125"/>
    <n v="0"/>
    <s v="Thu"/>
    <s v="Apr"/>
    <s v="Medium"/>
    <n v="229"/>
    <n v="1538"/>
    <d v="2024-05-25T00:00:00"/>
    <d v="1899-12-30T12:30:00"/>
    <d v="1899-12-30T13:00:00"/>
    <s v="Atlas"/>
    <n v="2"/>
    <n v="8"/>
    <n v="4"/>
    <s v="Chen"/>
    <s v="Planning"/>
    <n v="29.999999999999893"/>
    <n v="0.5"/>
    <n v="0"/>
    <s v="Sat"/>
    <s v="May"/>
    <s v="Medium"/>
    <n v="228"/>
    <n v="229"/>
    <x v="0"/>
  </r>
  <r>
    <n v="267"/>
    <d v="2024-01-16T00:00:00"/>
    <d v="1899-12-30T12:30:00"/>
    <d v="1899-12-30T13:00:00"/>
    <s v="Atlas"/>
    <n v="2"/>
    <n v="8"/>
    <n v="2"/>
    <s v="Chen"/>
    <s v="Planning"/>
    <n v="29.999999999999893"/>
    <n v="0.25"/>
    <n v="0"/>
    <s v="Tue"/>
    <s v="Jan"/>
    <s v="Medium"/>
    <n v="227"/>
    <n v="1289"/>
    <d v="2024-06-23T00:00:00"/>
    <d v="1899-12-30T12:30:00"/>
    <d v="1899-12-30T13:00:00"/>
    <s v="Atlas"/>
    <n v="2"/>
    <n v="8"/>
    <n v="7"/>
    <s v="Omar"/>
    <s v="Brainstorming"/>
    <n v="29.999999999999893"/>
    <n v="0.875"/>
    <n v="0"/>
    <s v="Sun"/>
    <s v="Jun"/>
    <s v="Medium"/>
    <n v="226"/>
    <n v="227"/>
    <x v="0"/>
  </r>
  <r>
    <n v="1538"/>
    <d v="2024-05-25T00:00:00"/>
    <d v="1899-12-30T12:30:00"/>
    <d v="1899-12-30T13:00:00"/>
    <s v="Atlas"/>
    <n v="2"/>
    <n v="8"/>
    <n v="4"/>
    <s v="Chen"/>
    <s v="Planning"/>
    <n v="29.999999999999893"/>
    <n v="0.5"/>
    <n v="0"/>
    <s v="Sat"/>
    <s v="May"/>
    <s v="Medium"/>
    <n v="228"/>
    <n v="267"/>
    <d v="2024-01-16T00:00:00"/>
    <d v="1899-12-30T12:30:00"/>
    <d v="1899-12-30T13:00:00"/>
    <s v="Atlas"/>
    <n v="2"/>
    <n v="8"/>
    <n v="2"/>
    <s v="Chen"/>
    <s v="Planning"/>
    <n v="29.999999999999893"/>
    <n v="0.25"/>
    <n v="0"/>
    <s v="Tue"/>
    <s v="Jan"/>
    <s v="Medium"/>
    <n v="227"/>
    <n v="228"/>
    <x v="0"/>
  </r>
  <r>
    <n v="1806"/>
    <d v="2024-10-10T00:00:00"/>
    <d v="1899-12-30T12:30:00"/>
    <d v="1899-12-30T14:30:00"/>
    <s v="Atlas"/>
    <n v="2"/>
    <n v="8"/>
    <n v="5"/>
    <s v="Omar"/>
    <s v="Workshop"/>
    <n v="119.99999999999989"/>
    <n v="0.625"/>
    <n v="0"/>
    <s v="Thu"/>
    <s v="Oct"/>
    <s v="Medium"/>
    <n v="230"/>
    <n v="2443"/>
    <d v="2024-04-04T00:00:00"/>
    <d v="1899-12-30T12:30:00"/>
    <d v="1899-12-30T13:00:00"/>
    <s v="Atlas"/>
    <n v="2"/>
    <n v="8"/>
    <n v="1"/>
    <s v="Chen"/>
    <s v="Client Call"/>
    <n v="29.999999999999893"/>
    <n v="0.125"/>
    <n v="0"/>
    <s v="Thu"/>
    <s v="Apr"/>
    <s v="Medium"/>
    <n v="229"/>
    <n v="230"/>
    <x v="0"/>
  </r>
  <r>
    <n v="44"/>
    <d v="2024-11-12T00:00:00"/>
    <d v="1899-12-30T12:30:00"/>
    <d v="1899-12-30T14:30:00"/>
    <s v="Atlas"/>
    <n v="2"/>
    <n v="8"/>
    <n v="10"/>
    <s v="Mia"/>
    <s v="Planning"/>
    <n v="119.99999999999989"/>
    <n v="1.25"/>
    <n v="1"/>
    <s v="Tue"/>
    <s v="Nov"/>
    <s v="Medium"/>
    <n v="222"/>
    <n v="28"/>
    <d v="2024-07-07T00:00:00"/>
    <d v="1899-12-30T12:30:00"/>
    <d v="1899-12-30T14:30:00"/>
    <s v="Atlas"/>
    <n v="2"/>
    <n v="8"/>
    <n v="5"/>
    <s v="Priya"/>
    <s v="1:1"/>
    <n v="119.99999999999989"/>
    <n v="0.625"/>
    <n v="0"/>
    <s v="Sun"/>
    <s v="Jul"/>
    <s v="Medium"/>
    <n v="221"/>
    <n v="222"/>
    <x v="0"/>
  </r>
  <r>
    <n v="2558"/>
    <d v="2024-07-31T00:00:00"/>
    <d v="1899-12-30T12:30:00"/>
    <d v="1899-12-30T14:30:00"/>
    <s v="Atlas"/>
    <n v="2"/>
    <n v="8"/>
    <n v="6"/>
    <s v="Sarah"/>
    <s v="Workshop"/>
    <n v="119.99999999999989"/>
    <n v="0.75"/>
    <n v="0"/>
    <s v="Wed"/>
    <s v="Jul"/>
    <s v="Medium"/>
    <n v="232"/>
    <n v="2498"/>
    <d v="2024-06-08T00:00:00"/>
    <d v="1899-12-30T12:30:00"/>
    <d v="1899-12-30T13:00:00"/>
    <s v="Atlas"/>
    <n v="2"/>
    <n v="8"/>
    <n v="5"/>
    <s v="Priya"/>
    <s v="Brainstorming"/>
    <n v="29.999999999999893"/>
    <n v="0.625"/>
    <n v="0"/>
    <s v="Sat"/>
    <s v="Jun"/>
    <s v="Medium"/>
    <n v="231"/>
    <n v="232"/>
    <x v="0"/>
  </r>
  <r>
    <n v="555"/>
    <d v="2024-07-08T00:00:00"/>
    <d v="1899-12-30T12:30:00"/>
    <d v="1899-12-30T13:00:00"/>
    <s v="Atlas"/>
    <n v="2"/>
    <n v="8"/>
    <n v="11"/>
    <s v="Chen"/>
    <s v="Standup"/>
    <n v="29.999999999999893"/>
    <n v="1.375"/>
    <n v="1"/>
    <s v="Mon"/>
    <s v="Jul"/>
    <s v="Medium"/>
    <n v="233"/>
    <n v="2558"/>
    <d v="2024-07-31T00:00:00"/>
    <d v="1899-12-30T12:30:00"/>
    <d v="1899-12-30T14:30:00"/>
    <s v="Atlas"/>
    <n v="2"/>
    <n v="8"/>
    <n v="6"/>
    <s v="Sarah"/>
    <s v="Workshop"/>
    <n v="119.99999999999989"/>
    <n v="0.75"/>
    <n v="0"/>
    <s v="Wed"/>
    <s v="Jul"/>
    <s v="Medium"/>
    <n v="232"/>
    <n v="233"/>
    <x v="0"/>
  </r>
  <r>
    <n v="1544"/>
    <d v="2024-06-07T00:00:00"/>
    <d v="1899-12-30T12:30:00"/>
    <d v="1899-12-30T14:00:00"/>
    <s v="Atlas"/>
    <n v="2"/>
    <n v="8"/>
    <n v="5"/>
    <s v="Sarah"/>
    <s v="Client Call"/>
    <n v="90"/>
    <n v="0.625"/>
    <n v="0"/>
    <s v="Fri"/>
    <s v="Jun"/>
    <s v="Medium"/>
    <n v="234"/>
    <n v="555"/>
    <d v="2024-07-08T00:00:00"/>
    <d v="1899-12-30T12:30:00"/>
    <d v="1899-12-30T13:00:00"/>
    <s v="Atlas"/>
    <n v="2"/>
    <n v="8"/>
    <n v="11"/>
    <s v="Chen"/>
    <s v="Standup"/>
    <n v="29.999999999999893"/>
    <n v="1.375"/>
    <n v="1"/>
    <s v="Mon"/>
    <s v="Jul"/>
    <s v="Medium"/>
    <n v="233"/>
    <n v="234"/>
    <x v="0"/>
  </r>
  <r>
    <n v="1289"/>
    <d v="2024-06-23T00:00:00"/>
    <d v="1899-12-30T12:30:00"/>
    <d v="1899-12-30T13:00:00"/>
    <s v="Atlas"/>
    <n v="2"/>
    <n v="8"/>
    <n v="7"/>
    <s v="Omar"/>
    <s v="Brainstorming"/>
    <n v="29.999999999999893"/>
    <n v="0.875"/>
    <n v="0"/>
    <s v="Sun"/>
    <s v="Jun"/>
    <s v="Medium"/>
    <n v="226"/>
    <n v="1195"/>
    <d v="2024-05-30T00:00:00"/>
    <d v="1899-12-30T12:30:00"/>
    <d v="1899-12-30T13:00:00"/>
    <s v="Atlas"/>
    <n v="2"/>
    <n v="8"/>
    <n v="1"/>
    <s v="Chen"/>
    <s v="1:1"/>
    <n v="29.999999999999893"/>
    <n v="0.125"/>
    <n v="0"/>
    <s v="Thu"/>
    <s v="May"/>
    <s v="Medium"/>
    <n v="225"/>
    <n v="226"/>
    <x v="0"/>
  </r>
  <r>
    <n v="2498"/>
    <d v="2024-06-08T00:00:00"/>
    <d v="1899-12-30T12:30:00"/>
    <d v="1899-12-30T13:00:00"/>
    <s v="Atlas"/>
    <n v="2"/>
    <n v="8"/>
    <n v="5"/>
    <s v="Priya"/>
    <s v="Brainstorming"/>
    <n v="29.999999999999893"/>
    <n v="0.625"/>
    <n v="0"/>
    <s v="Sat"/>
    <s v="Jun"/>
    <s v="Medium"/>
    <n v="231"/>
    <n v="1806"/>
    <d v="2024-10-10T00:00:00"/>
    <d v="1899-12-30T12:30:00"/>
    <d v="1899-12-30T14:30:00"/>
    <s v="Atlas"/>
    <n v="2"/>
    <n v="8"/>
    <n v="5"/>
    <s v="Omar"/>
    <s v="Workshop"/>
    <n v="119.99999999999989"/>
    <n v="0.625"/>
    <n v="0"/>
    <s v="Thu"/>
    <s v="Oct"/>
    <s v="Medium"/>
    <n v="230"/>
    <n v="231"/>
    <x v="0"/>
  </r>
  <r>
    <n v="1195"/>
    <d v="2024-05-30T00:00:00"/>
    <d v="1899-12-30T12:30:00"/>
    <d v="1899-12-30T13:00:00"/>
    <s v="Atlas"/>
    <n v="2"/>
    <n v="8"/>
    <n v="1"/>
    <s v="Chen"/>
    <s v="1:1"/>
    <n v="29.999999999999893"/>
    <n v="0.125"/>
    <n v="0"/>
    <s v="Thu"/>
    <s v="May"/>
    <s v="Medium"/>
    <n v="225"/>
    <n v="1189"/>
    <d v="2024-10-31T00:00:00"/>
    <d v="1899-12-30T12:30:00"/>
    <d v="1899-12-30T13:00:00"/>
    <s v="Atlas"/>
    <n v="2"/>
    <n v="8"/>
    <n v="1"/>
    <s v="Priya"/>
    <s v="1:1"/>
    <n v="29.999999999999893"/>
    <n v="0.125"/>
    <n v="0"/>
    <s v="Thu"/>
    <s v="Oct"/>
    <s v="Medium"/>
    <n v="224"/>
    <n v="225"/>
    <x v="0"/>
  </r>
  <r>
    <n v="811"/>
    <d v="2024-09-21T00:00:00"/>
    <d v="1899-12-30T12:30:00"/>
    <d v="1899-12-30T14:30:00"/>
    <s v="Atlas"/>
    <n v="2"/>
    <n v="8"/>
    <n v="10"/>
    <s v="Priya"/>
    <s v="1:1"/>
    <n v="119.99999999999989"/>
    <n v="1.25"/>
    <n v="1"/>
    <s v="Sat"/>
    <s v="Sep"/>
    <s v="Medium"/>
    <n v="219"/>
    <n v="647"/>
    <d v="2024-04-18T00:00:00"/>
    <d v="1899-12-30T12:30:00"/>
    <d v="1899-12-30T13:00:00"/>
    <s v="Atlas"/>
    <n v="2"/>
    <n v="8"/>
    <n v="6"/>
    <s v="Sarah"/>
    <s v="Client Call"/>
    <n v="29.999999999999893"/>
    <n v="0.75"/>
    <n v="0"/>
    <s v="Thu"/>
    <s v="Apr"/>
    <s v="Medium"/>
    <n v="218"/>
    <n v="219"/>
    <x v="0"/>
  </r>
  <r>
    <n v="307"/>
    <d v="2024-10-01T00:00:00"/>
    <d v="1899-12-30T12:30:00"/>
    <d v="1899-12-30T13:30:00"/>
    <s v="Atlas"/>
    <n v="2"/>
    <n v="8"/>
    <n v="2"/>
    <s v="Mia"/>
    <s v="Brainstorming"/>
    <n v="59.999999999999943"/>
    <n v="0.25"/>
    <n v="0"/>
    <s v="Tue"/>
    <s v="Oct"/>
    <s v="Medium"/>
    <n v="223"/>
    <n v="44"/>
    <d v="2024-11-12T00:00:00"/>
    <d v="1899-12-30T12:30:00"/>
    <d v="1899-12-30T14:30:00"/>
    <s v="Atlas"/>
    <n v="2"/>
    <n v="8"/>
    <n v="10"/>
    <s v="Mia"/>
    <s v="Planning"/>
    <n v="119.99999999999989"/>
    <n v="1.25"/>
    <n v="1"/>
    <s v="Tue"/>
    <s v="Nov"/>
    <s v="Medium"/>
    <n v="222"/>
    <n v="223"/>
    <x v="0"/>
  </r>
  <r>
    <n v="28"/>
    <d v="2024-07-07T00:00:00"/>
    <d v="1899-12-30T12:30:00"/>
    <d v="1899-12-30T14:30:00"/>
    <s v="Atlas"/>
    <n v="2"/>
    <n v="8"/>
    <n v="5"/>
    <s v="Priya"/>
    <s v="1:1"/>
    <n v="119.99999999999989"/>
    <n v="0.625"/>
    <n v="0"/>
    <s v="Sun"/>
    <s v="Jul"/>
    <s v="Medium"/>
    <n v="221"/>
    <n v="834"/>
    <d v="2024-05-02T00:00:00"/>
    <d v="1899-12-30T12:30:00"/>
    <d v="1899-12-30T14:00:00"/>
    <s v="Atlas"/>
    <n v="2"/>
    <n v="8"/>
    <n v="6"/>
    <s v="Sarah"/>
    <s v="Brainstorming"/>
    <n v="90"/>
    <n v="0.75"/>
    <n v="0"/>
    <s v="Thu"/>
    <s v="May"/>
    <s v="Medium"/>
    <n v="220"/>
    <n v="221"/>
    <x v="0"/>
  </r>
  <r>
    <n v="834"/>
    <d v="2024-05-02T00:00:00"/>
    <d v="1899-12-30T12:30:00"/>
    <d v="1899-12-30T14:00:00"/>
    <s v="Atlas"/>
    <n v="2"/>
    <n v="8"/>
    <n v="6"/>
    <s v="Sarah"/>
    <s v="Brainstorming"/>
    <n v="90"/>
    <n v="0.75"/>
    <n v="0"/>
    <s v="Thu"/>
    <s v="May"/>
    <s v="Medium"/>
    <n v="220"/>
    <n v="811"/>
    <d v="2024-09-21T00:00:00"/>
    <d v="1899-12-30T12:30:00"/>
    <d v="1899-12-30T14:30:00"/>
    <s v="Atlas"/>
    <n v="2"/>
    <n v="8"/>
    <n v="10"/>
    <s v="Priya"/>
    <s v="1:1"/>
    <n v="119.99999999999989"/>
    <n v="1.25"/>
    <n v="1"/>
    <s v="Sat"/>
    <s v="Sep"/>
    <s v="Medium"/>
    <n v="219"/>
    <n v="220"/>
    <x v="0"/>
  </r>
  <r>
    <n v="647"/>
    <d v="2024-04-18T00:00:00"/>
    <d v="1899-12-30T12:30:00"/>
    <d v="1899-12-30T13:00:00"/>
    <s v="Atlas"/>
    <n v="2"/>
    <n v="8"/>
    <n v="6"/>
    <s v="Sarah"/>
    <s v="Client Call"/>
    <n v="29.999999999999893"/>
    <n v="0.75"/>
    <n v="0"/>
    <s v="Thu"/>
    <s v="Apr"/>
    <s v="Medium"/>
    <n v="218"/>
    <n v="1272"/>
    <d v="2024-08-12T00:00:00"/>
    <d v="1899-12-30T12:30:00"/>
    <d v="1899-12-30T14:30:00"/>
    <s v="Atlas"/>
    <n v="2"/>
    <n v="8"/>
    <n v="6"/>
    <s v="Sarah"/>
    <s v="Brainstorming"/>
    <n v="119.99999999999989"/>
    <n v="0.75"/>
    <n v="0"/>
    <s v="Mon"/>
    <s v="Aug"/>
    <s v="Medium"/>
    <n v="217"/>
    <n v="218"/>
    <x v="0"/>
  </r>
  <r>
    <n v="1272"/>
    <d v="2024-08-12T00:00:00"/>
    <d v="1899-12-30T12:30:00"/>
    <d v="1899-12-30T14:30:00"/>
    <s v="Atlas"/>
    <n v="2"/>
    <n v="8"/>
    <n v="6"/>
    <s v="Sarah"/>
    <s v="Brainstorming"/>
    <n v="119.99999999999989"/>
    <n v="0.75"/>
    <n v="0"/>
    <s v="Mon"/>
    <s v="Aug"/>
    <s v="Medium"/>
    <n v="217"/>
    <n v="2350"/>
    <d v="2024-03-11T00:00:00"/>
    <d v="1899-12-30T12:30:00"/>
    <d v="1899-12-30T13:30:00"/>
    <s v="Atlas"/>
    <n v="2"/>
    <n v="8"/>
    <n v="11"/>
    <s v="Sarah"/>
    <s v="Standup"/>
    <n v="59.999999999999943"/>
    <n v="1.375"/>
    <n v="1"/>
    <s v="Mon"/>
    <s v="Mar"/>
    <s v="Medium"/>
    <n v="216"/>
    <n v="217"/>
    <x v="0"/>
  </r>
  <r>
    <n v="2350"/>
    <d v="2024-03-11T00:00:00"/>
    <d v="1899-12-30T12:30:00"/>
    <d v="1899-12-30T13:30:00"/>
    <s v="Atlas"/>
    <n v="2"/>
    <n v="8"/>
    <n v="11"/>
    <s v="Sarah"/>
    <s v="Standup"/>
    <n v="59.999999999999943"/>
    <n v="1.375"/>
    <n v="1"/>
    <s v="Mon"/>
    <s v="Mar"/>
    <s v="Medium"/>
    <n v="216"/>
    <n v="1674"/>
    <d v="2024-12-30T00:00:00"/>
    <d v="1899-12-30T12:30:00"/>
    <d v="1899-12-30T13:30:00"/>
    <s v="Atlas"/>
    <n v="2"/>
    <n v="8"/>
    <n v="8"/>
    <s v="Sarah"/>
    <s v="Standup"/>
    <n v="59.999999999999943"/>
    <n v="1"/>
    <n v="0"/>
    <s v="Mon"/>
    <s v="Dec"/>
    <s v="Medium"/>
    <n v="215"/>
    <n v="216"/>
    <x v="0"/>
  </r>
  <r>
    <n v="1674"/>
    <d v="2024-12-30T00:00:00"/>
    <d v="1899-12-30T12:30:00"/>
    <d v="1899-12-30T13:30:00"/>
    <s v="Atlas"/>
    <n v="2"/>
    <n v="8"/>
    <n v="8"/>
    <s v="Sarah"/>
    <s v="Standup"/>
    <n v="59.999999999999943"/>
    <n v="1"/>
    <n v="0"/>
    <s v="Mon"/>
    <s v="Dec"/>
    <s v="Medium"/>
    <n v="215"/>
    <n v="2269"/>
    <d v="2024-12-02T00:00:00"/>
    <d v="1899-12-30T12:30:00"/>
    <d v="1899-12-30T13:00:00"/>
    <s v="Atlas"/>
    <n v="2"/>
    <n v="8"/>
    <n v="8"/>
    <s v="John"/>
    <s v="Workshop"/>
    <n v="29.999999999999893"/>
    <n v="1"/>
    <n v="0"/>
    <s v="Mon"/>
    <s v="Dec"/>
    <s v="Medium"/>
    <n v="214"/>
    <n v="215"/>
    <x v="0"/>
  </r>
  <r>
    <n v="2269"/>
    <d v="2024-12-02T00:00:00"/>
    <d v="1899-12-30T12:30:00"/>
    <d v="1899-12-30T13:00:00"/>
    <s v="Atlas"/>
    <n v="2"/>
    <n v="8"/>
    <n v="8"/>
    <s v="John"/>
    <s v="Workshop"/>
    <n v="29.999999999999893"/>
    <n v="1"/>
    <n v="0"/>
    <s v="Mon"/>
    <s v="Dec"/>
    <s v="Medium"/>
    <n v="214"/>
    <n v="2361"/>
    <d v="2024-08-30T00:00:00"/>
    <d v="1899-12-30T12:30:00"/>
    <d v="1899-12-30T14:30:00"/>
    <s v="Atlas"/>
    <n v="2"/>
    <n v="8"/>
    <n v="4"/>
    <s v="John"/>
    <s v="Brainstorming"/>
    <n v="119.99999999999989"/>
    <n v="0.5"/>
    <n v="0"/>
    <s v="Fri"/>
    <s v="Aug"/>
    <s v="Medium"/>
    <n v="213"/>
    <n v="214"/>
    <x v="0"/>
  </r>
  <r>
    <n v="2361"/>
    <d v="2024-08-30T00:00:00"/>
    <d v="1899-12-30T12:30:00"/>
    <d v="1899-12-30T14:30:00"/>
    <s v="Atlas"/>
    <n v="2"/>
    <n v="8"/>
    <n v="4"/>
    <s v="John"/>
    <s v="Brainstorming"/>
    <n v="119.99999999999989"/>
    <n v="0.5"/>
    <n v="0"/>
    <s v="Fri"/>
    <s v="Aug"/>
    <s v="Medium"/>
    <n v="213"/>
    <n v="2237"/>
    <d v="2024-12-28T00:00:00"/>
    <d v="1899-12-30T12:30:00"/>
    <d v="1899-12-30T14:00:00"/>
    <s v="Atlas"/>
    <n v="2"/>
    <n v="8"/>
    <n v="11"/>
    <s v="Sarah"/>
    <s v="Brainstorming"/>
    <n v="90"/>
    <n v="1.375"/>
    <n v="1"/>
    <s v="Sat"/>
    <s v="Dec"/>
    <s v="Medium"/>
    <n v="212"/>
    <n v="213"/>
    <x v="0"/>
  </r>
  <r>
    <n v="2237"/>
    <d v="2024-12-28T00:00:00"/>
    <d v="1899-12-30T12:30:00"/>
    <d v="1899-12-30T14:00:00"/>
    <s v="Atlas"/>
    <n v="2"/>
    <n v="8"/>
    <n v="11"/>
    <s v="Sarah"/>
    <s v="Brainstorming"/>
    <n v="90"/>
    <n v="1.375"/>
    <n v="1"/>
    <s v="Sat"/>
    <s v="Dec"/>
    <s v="Medium"/>
    <n v="212"/>
    <n v="1857"/>
    <d v="2024-07-25T00:00:00"/>
    <d v="1899-12-30T13:00:00"/>
    <d v="1899-12-30T13:30:00"/>
    <s v="Atlas"/>
    <n v="2"/>
    <n v="8"/>
    <n v="6"/>
    <s v="Amit"/>
    <s v="Client Call"/>
    <n v="30.000000000000053"/>
    <n v="0.75"/>
    <n v="0"/>
    <s v="Thu"/>
    <s v="Jul"/>
    <s v="Medium"/>
    <n v="211"/>
    <n v="212"/>
    <x v="0"/>
  </r>
  <r>
    <n v="1189"/>
    <d v="2024-10-31T00:00:00"/>
    <d v="1899-12-30T12:30:00"/>
    <d v="1899-12-30T13:00:00"/>
    <s v="Atlas"/>
    <n v="2"/>
    <n v="8"/>
    <n v="1"/>
    <s v="Priya"/>
    <s v="1:1"/>
    <n v="29.999999999999893"/>
    <n v="0.125"/>
    <n v="0"/>
    <s v="Thu"/>
    <s v="Oct"/>
    <s v="Medium"/>
    <n v="224"/>
    <n v="307"/>
    <d v="2024-10-01T00:00:00"/>
    <d v="1899-12-30T12:30:00"/>
    <d v="1899-12-30T13:30:00"/>
    <s v="Atlas"/>
    <n v="2"/>
    <n v="8"/>
    <n v="2"/>
    <s v="Mia"/>
    <s v="Brainstorming"/>
    <n v="59.999999999999943"/>
    <n v="0.25"/>
    <n v="0"/>
    <s v="Tue"/>
    <s v="Oct"/>
    <s v="Medium"/>
    <n v="223"/>
    <n v="224"/>
    <x v="0"/>
  </r>
  <r>
    <n v="1791"/>
    <d v="2024-01-23T00:00:00"/>
    <d v="1899-12-30T12:00:00"/>
    <d v="1899-12-30T13:30:00"/>
    <s v="Atlas"/>
    <n v="2"/>
    <n v="8"/>
    <n v="9"/>
    <s v="Mia"/>
    <s v="Planning"/>
    <n v="90"/>
    <n v="1.125"/>
    <n v="1"/>
    <s v="Tue"/>
    <s v="Jan"/>
    <s v="Medium"/>
    <n v="249"/>
    <n v="1895"/>
    <d v="2024-05-14T00:00:00"/>
    <d v="1899-12-30T12:00:00"/>
    <d v="1899-12-30T12:30:00"/>
    <s v="Atlas"/>
    <n v="2"/>
    <n v="8"/>
    <n v="3"/>
    <s v="Mia"/>
    <s v="Planning"/>
    <n v="30.000000000000053"/>
    <n v="0.375"/>
    <n v="0"/>
    <s v="Tue"/>
    <s v="May"/>
    <s v="Medium"/>
    <n v="248"/>
    <n v="249"/>
    <x v="0"/>
  </r>
  <r>
    <n v="105"/>
    <d v="2024-02-27T00:00:00"/>
    <d v="1899-12-30T12:00:00"/>
    <d v="1899-12-30T12:30:00"/>
    <s v="Atlas"/>
    <n v="2"/>
    <n v="8"/>
    <n v="4"/>
    <s v="Chen"/>
    <s v="Client Call"/>
    <n v="30.000000000000053"/>
    <n v="0.5"/>
    <n v="0"/>
    <s v="Tue"/>
    <s v="Feb"/>
    <s v="Medium"/>
    <n v="250"/>
    <n v="1791"/>
    <d v="2024-01-23T00:00:00"/>
    <d v="1899-12-30T12:00:00"/>
    <d v="1899-12-30T13:30:00"/>
    <s v="Atlas"/>
    <n v="2"/>
    <n v="8"/>
    <n v="9"/>
    <s v="Mia"/>
    <s v="Planning"/>
    <n v="90"/>
    <n v="1.125"/>
    <n v="1"/>
    <s v="Tue"/>
    <s v="Jan"/>
    <s v="Medium"/>
    <n v="249"/>
    <n v="250"/>
    <x v="0"/>
  </r>
  <r>
    <n v="2722"/>
    <d v="2024-02-25T00:00:00"/>
    <d v="1899-12-30T12:00:00"/>
    <d v="1899-12-30T14:00:00"/>
    <s v="Atlas"/>
    <n v="2"/>
    <n v="8"/>
    <n v="11"/>
    <s v="John"/>
    <s v="Planning"/>
    <n v="120.00000000000006"/>
    <n v="1.375"/>
    <n v="1"/>
    <s v="Sun"/>
    <s v="Feb"/>
    <s v="Medium"/>
    <n v="252"/>
    <n v="364"/>
    <d v="2024-01-29T00:00:00"/>
    <d v="1899-12-30T12:00:00"/>
    <d v="1899-12-30T13:30:00"/>
    <s v="Atlas"/>
    <n v="2"/>
    <n v="8"/>
    <n v="8"/>
    <s v="Mia"/>
    <s v="Standup"/>
    <n v="90"/>
    <n v="1"/>
    <n v="0"/>
    <s v="Mon"/>
    <s v="Jan"/>
    <s v="Medium"/>
    <n v="251"/>
    <n v="252"/>
    <x v="0"/>
  </r>
  <r>
    <n v="364"/>
    <d v="2024-01-29T00:00:00"/>
    <d v="1899-12-30T12:00:00"/>
    <d v="1899-12-30T13:30:00"/>
    <s v="Atlas"/>
    <n v="2"/>
    <n v="8"/>
    <n v="8"/>
    <s v="Mia"/>
    <s v="Standup"/>
    <n v="90"/>
    <n v="1"/>
    <n v="0"/>
    <s v="Mon"/>
    <s v="Jan"/>
    <s v="Medium"/>
    <n v="251"/>
    <n v="105"/>
    <d v="2024-02-27T00:00:00"/>
    <d v="1899-12-30T12:00:00"/>
    <d v="1899-12-30T12:30:00"/>
    <s v="Atlas"/>
    <n v="2"/>
    <n v="8"/>
    <n v="4"/>
    <s v="Chen"/>
    <s v="Client Call"/>
    <n v="30.000000000000053"/>
    <n v="0.5"/>
    <n v="0"/>
    <s v="Tue"/>
    <s v="Feb"/>
    <s v="Medium"/>
    <n v="250"/>
    <n v="251"/>
    <x v="0"/>
  </r>
  <r>
    <n v="1795"/>
    <d v="2024-02-19T00:00:00"/>
    <d v="1899-12-30T12:00:00"/>
    <d v="1899-12-30T12:30:00"/>
    <s v="Atlas"/>
    <n v="2"/>
    <n v="8"/>
    <n v="2"/>
    <s v="Priya"/>
    <s v="Client Call"/>
    <n v="30.000000000000053"/>
    <n v="0.25"/>
    <n v="0"/>
    <s v="Mon"/>
    <s v="Feb"/>
    <s v="Medium"/>
    <n v="254"/>
    <n v="1583"/>
    <d v="2024-10-30T00:00:00"/>
    <d v="1899-12-30T12:00:00"/>
    <d v="1899-12-30T14:00:00"/>
    <s v="Atlas"/>
    <n v="2"/>
    <n v="8"/>
    <n v="10"/>
    <s v="John"/>
    <s v="Planning"/>
    <n v="120.00000000000006"/>
    <n v="1.25"/>
    <n v="1"/>
    <s v="Wed"/>
    <s v="Oct"/>
    <s v="Medium"/>
    <n v="253"/>
    <n v="254"/>
    <x v="0"/>
  </r>
  <r>
    <n v="658"/>
    <d v="2024-11-14T00:00:00"/>
    <d v="1899-12-30T12:00:00"/>
    <d v="1899-12-30T13:30:00"/>
    <s v="Atlas"/>
    <n v="2"/>
    <n v="8"/>
    <n v="4"/>
    <s v="Amit"/>
    <s v="Workshop"/>
    <n v="90"/>
    <n v="0.5"/>
    <n v="0"/>
    <s v="Thu"/>
    <s v="Nov"/>
    <s v="Medium"/>
    <n v="255"/>
    <n v="1795"/>
    <d v="2024-02-19T00:00:00"/>
    <d v="1899-12-30T12:00:00"/>
    <d v="1899-12-30T12:30:00"/>
    <s v="Atlas"/>
    <n v="2"/>
    <n v="8"/>
    <n v="2"/>
    <s v="Priya"/>
    <s v="Client Call"/>
    <n v="30.000000000000053"/>
    <n v="0.25"/>
    <n v="0"/>
    <s v="Mon"/>
    <s v="Feb"/>
    <s v="Medium"/>
    <n v="254"/>
    <n v="255"/>
    <x v="0"/>
  </r>
  <r>
    <n v="1950"/>
    <d v="2024-03-09T00:00:00"/>
    <d v="1899-12-30T12:00:00"/>
    <d v="1899-12-30T14:00:00"/>
    <s v="Atlas"/>
    <n v="2"/>
    <n v="8"/>
    <n v="6"/>
    <s v="Priya"/>
    <s v="Workshop"/>
    <n v="120.00000000000006"/>
    <n v="0.75"/>
    <n v="0"/>
    <s v="Sat"/>
    <s v="Mar"/>
    <s v="Medium"/>
    <n v="256"/>
    <n v="658"/>
    <d v="2024-11-14T00:00:00"/>
    <d v="1899-12-30T12:00:00"/>
    <d v="1899-12-30T13:30:00"/>
    <s v="Atlas"/>
    <n v="2"/>
    <n v="8"/>
    <n v="4"/>
    <s v="Amit"/>
    <s v="Workshop"/>
    <n v="90"/>
    <n v="0.5"/>
    <n v="0"/>
    <s v="Thu"/>
    <s v="Nov"/>
    <s v="Medium"/>
    <n v="255"/>
    <n v="256"/>
    <x v="0"/>
  </r>
  <r>
    <n v="1895"/>
    <d v="2024-05-14T00:00:00"/>
    <d v="1899-12-30T12:00:00"/>
    <d v="1899-12-30T12:30:00"/>
    <s v="Atlas"/>
    <n v="2"/>
    <n v="8"/>
    <n v="3"/>
    <s v="Mia"/>
    <s v="Planning"/>
    <n v="30.000000000000053"/>
    <n v="0.375"/>
    <n v="0"/>
    <s v="Tue"/>
    <s v="May"/>
    <s v="Medium"/>
    <n v="248"/>
    <n v="1056"/>
    <d v="2024-05-11T00:00:00"/>
    <d v="1899-12-30T12:00:00"/>
    <d v="1899-12-30T14:00:00"/>
    <s v="Atlas"/>
    <n v="2"/>
    <n v="8"/>
    <n v="8"/>
    <s v="Amit"/>
    <s v="Brainstorming"/>
    <n v="120.00000000000006"/>
    <n v="1"/>
    <n v="0"/>
    <s v="Sat"/>
    <s v="May"/>
    <s v="Medium"/>
    <n v="247"/>
    <n v="248"/>
    <x v="0"/>
  </r>
  <r>
    <n v="1583"/>
    <d v="2024-10-30T00:00:00"/>
    <d v="1899-12-30T12:00:00"/>
    <d v="1899-12-30T14:00:00"/>
    <s v="Atlas"/>
    <n v="2"/>
    <n v="8"/>
    <n v="10"/>
    <s v="John"/>
    <s v="Planning"/>
    <n v="120.00000000000006"/>
    <n v="1.25"/>
    <n v="1"/>
    <s v="Wed"/>
    <s v="Oct"/>
    <s v="Medium"/>
    <n v="253"/>
    <n v="2722"/>
    <d v="2024-02-25T00:00:00"/>
    <d v="1899-12-30T12:00:00"/>
    <d v="1899-12-30T14:00:00"/>
    <s v="Atlas"/>
    <n v="2"/>
    <n v="8"/>
    <n v="11"/>
    <s v="John"/>
    <s v="Planning"/>
    <n v="120.00000000000006"/>
    <n v="1.375"/>
    <n v="1"/>
    <s v="Sun"/>
    <s v="Feb"/>
    <s v="Medium"/>
    <n v="252"/>
    <n v="253"/>
    <x v="0"/>
  </r>
  <r>
    <n v="1056"/>
    <d v="2024-05-11T00:00:00"/>
    <d v="1899-12-30T12:00:00"/>
    <d v="1899-12-30T14:00:00"/>
    <s v="Atlas"/>
    <n v="2"/>
    <n v="8"/>
    <n v="8"/>
    <s v="Amit"/>
    <s v="Brainstorming"/>
    <n v="120.00000000000006"/>
    <n v="1"/>
    <n v="0"/>
    <s v="Sat"/>
    <s v="May"/>
    <s v="Medium"/>
    <n v="247"/>
    <n v="455"/>
    <d v="2024-03-21T00:00:00"/>
    <d v="1899-12-30T12:00:00"/>
    <d v="1899-12-30T13:00:00"/>
    <s v="Atlas"/>
    <n v="2"/>
    <n v="8"/>
    <n v="1"/>
    <s v="Priya"/>
    <s v="Brainstorming"/>
    <n v="59.999999999999943"/>
    <n v="0.125"/>
    <n v="0"/>
    <s v="Thu"/>
    <s v="Mar"/>
    <s v="Medium"/>
    <n v="246"/>
    <n v="247"/>
    <x v="0"/>
  </r>
  <r>
    <n v="440"/>
    <d v="2024-06-20T00:00:00"/>
    <d v="1899-12-30T12:00:00"/>
    <d v="1899-12-30T12:30:00"/>
    <s v="Atlas"/>
    <n v="2"/>
    <n v="8"/>
    <n v="7"/>
    <s v="Sarah"/>
    <s v="Workshop"/>
    <n v="30.000000000000053"/>
    <n v="0.875"/>
    <n v="0"/>
    <s v="Thu"/>
    <s v="Jun"/>
    <s v="Medium"/>
    <n v="236"/>
    <n v="2969"/>
    <d v="2024-04-25T00:00:00"/>
    <d v="1899-12-30T12:00:00"/>
    <d v="1899-12-30T12:30:00"/>
    <s v="Atlas"/>
    <n v="2"/>
    <n v="8"/>
    <n v="1"/>
    <s v="Mia"/>
    <s v="Brainstorming"/>
    <n v="30.000000000000053"/>
    <n v="0.125"/>
    <n v="0"/>
    <s v="Thu"/>
    <s v="Apr"/>
    <s v="Medium"/>
    <n v="235"/>
    <n v="236"/>
    <x v="0"/>
  </r>
  <r>
    <n v="2590"/>
    <d v="2024-01-27T00:00:00"/>
    <d v="1899-12-30T12:00:00"/>
    <d v="1899-12-30T13:30:00"/>
    <s v="Atlas"/>
    <n v="2"/>
    <n v="8"/>
    <n v="11"/>
    <s v="Omar"/>
    <s v="Brainstorming"/>
    <n v="90"/>
    <n v="1.375"/>
    <n v="1"/>
    <s v="Sat"/>
    <s v="Jan"/>
    <s v="Medium"/>
    <n v="245"/>
    <n v="2304"/>
    <d v="2024-10-02T00:00:00"/>
    <d v="1899-12-30T12:00:00"/>
    <d v="1899-12-30T13:30:00"/>
    <s v="Atlas"/>
    <n v="2"/>
    <n v="8"/>
    <n v="8"/>
    <s v="Priya"/>
    <s v="Brainstorming"/>
    <n v="90"/>
    <n v="1"/>
    <n v="0"/>
    <s v="Wed"/>
    <s v="Oct"/>
    <s v="Medium"/>
    <n v="244"/>
    <n v="245"/>
    <x v="0"/>
  </r>
  <r>
    <n v="455"/>
    <d v="2024-03-21T00:00:00"/>
    <d v="1899-12-30T12:00:00"/>
    <d v="1899-12-30T13:00:00"/>
    <s v="Atlas"/>
    <n v="2"/>
    <n v="8"/>
    <n v="1"/>
    <s v="Priya"/>
    <s v="Brainstorming"/>
    <n v="59.999999999999943"/>
    <n v="0.125"/>
    <n v="0"/>
    <s v="Thu"/>
    <s v="Mar"/>
    <s v="Medium"/>
    <n v="246"/>
    <n v="2590"/>
    <d v="2024-01-27T00:00:00"/>
    <d v="1899-12-30T12:00:00"/>
    <d v="1899-12-30T13:30:00"/>
    <s v="Atlas"/>
    <n v="2"/>
    <n v="8"/>
    <n v="11"/>
    <s v="Omar"/>
    <s v="Brainstorming"/>
    <n v="90"/>
    <n v="1.375"/>
    <n v="1"/>
    <s v="Sat"/>
    <s v="Jan"/>
    <s v="Medium"/>
    <n v="245"/>
    <n v="246"/>
    <x v="0"/>
  </r>
  <r>
    <n v="2282"/>
    <d v="2024-03-23T00:00:00"/>
    <d v="1899-12-30T12:00:00"/>
    <d v="1899-12-30T14:00:00"/>
    <s v="Atlas"/>
    <n v="2"/>
    <n v="8"/>
    <n v="6"/>
    <s v="Sarah"/>
    <s v="Workshop"/>
    <n v="120.00000000000006"/>
    <n v="0.75"/>
    <n v="0"/>
    <s v="Sat"/>
    <s v="Mar"/>
    <s v="Medium"/>
    <n v="237"/>
    <n v="440"/>
    <d v="2024-06-20T00:00:00"/>
    <d v="1899-12-30T12:00:00"/>
    <d v="1899-12-30T12:30:00"/>
    <s v="Atlas"/>
    <n v="2"/>
    <n v="8"/>
    <n v="7"/>
    <s v="Sarah"/>
    <s v="Workshop"/>
    <n v="30.000000000000053"/>
    <n v="0.875"/>
    <n v="0"/>
    <s v="Thu"/>
    <s v="Jun"/>
    <s v="Medium"/>
    <n v="236"/>
    <n v="237"/>
    <x v="0"/>
  </r>
  <r>
    <n v="6"/>
    <d v="2024-06-24T00:00:00"/>
    <d v="1899-12-30T12:00:00"/>
    <d v="1899-12-30T13:30:00"/>
    <s v="Atlas"/>
    <n v="2"/>
    <n v="8"/>
    <n v="1"/>
    <s v="Sarah"/>
    <s v="1:1"/>
    <n v="90"/>
    <n v="0.125"/>
    <n v="0"/>
    <s v="Mon"/>
    <s v="Jun"/>
    <s v="Medium"/>
    <n v="238"/>
    <n v="2282"/>
    <d v="2024-03-23T00:00:00"/>
    <d v="1899-12-30T12:00:00"/>
    <d v="1899-12-30T14:00:00"/>
    <s v="Atlas"/>
    <n v="2"/>
    <n v="8"/>
    <n v="6"/>
    <s v="Sarah"/>
    <s v="Workshop"/>
    <n v="120.00000000000006"/>
    <n v="0.75"/>
    <n v="0"/>
    <s v="Sat"/>
    <s v="Mar"/>
    <s v="Medium"/>
    <n v="237"/>
    <n v="238"/>
    <x v="0"/>
  </r>
  <r>
    <n v="751"/>
    <d v="2024-08-02T00:00:00"/>
    <d v="1899-12-30T12:00:00"/>
    <d v="1899-12-30T13:00:00"/>
    <s v="Atlas"/>
    <n v="2"/>
    <n v="8"/>
    <n v="7"/>
    <s v="Mia"/>
    <s v="Client Call"/>
    <n v="59.999999999999943"/>
    <n v="0.875"/>
    <n v="0"/>
    <s v="Fri"/>
    <s v="Aug"/>
    <s v="Medium"/>
    <n v="239"/>
    <n v="6"/>
    <d v="2024-06-24T00:00:00"/>
    <d v="1899-12-30T12:00:00"/>
    <d v="1899-12-30T13:30:00"/>
    <s v="Atlas"/>
    <n v="2"/>
    <n v="8"/>
    <n v="1"/>
    <s v="Sarah"/>
    <s v="1:1"/>
    <n v="90"/>
    <n v="0.125"/>
    <n v="0"/>
    <s v="Mon"/>
    <s v="Jun"/>
    <s v="Medium"/>
    <n v="238"/>
    <n v="239"/>
    <x v="0"/>
  </r>
  <r>
    <n v="2969"/>
    <d v="2024-04-25T00:00:00"/>
    <d v="1899-12-30T12:00:00"/>
    <d v="1899-12-30T12:30:00"/>
    <s v="Atlas"/>
    <n v="2"/>
    <n v="8"/>
    <n v="1"/>
    <s v="Mia"/>
    <s v="Brainstorming"/>
    <n v="30.000000000000053"/>
    <n v="0.125"/>
    <n v="0"/>
    <s v="Thu"/>
    <s v="Apr"/>
    <s v="Medium"/>
    <n v="235"/>
    <n v="1544"/>
    <d v="2024-06-07T00:00:00"/>
    <d v="1899-12-30T12:30:00"/>
    <d v="1899-12-30T14:00:00"/>
    <s v="Atlas"/>
    <n v="2"/>
    <n v="8"/>
    <n v="5"/>
    <s v="Sarah"/>
    <s v="Client Call"/>
    <n v="90"/>
    <n v="0.625"/>
    <n v="0"/>
    <s v="Fri"/>
    <s v="Jun"/>
    <s v="Medium"/>
    <n v="234"/>
    <n v="235"/>
    <x v="0"/>
  </r>
  <r>
    <n v="724"/>
    <d v="2024-01-05T00:00:00"/>
    <d v="1899-12-30T12:00:00"/>
    <d v="1899-12-30T12:30:00"/>
    <s v="Atlas"/>
    <n v="2"/>
    <n v="8"/>
    <n v="6"/>
    <s v="Priya"/>
    <s v="Standup"/>
    <n v="30.000000000000053"/>
    <n v="0.75"/>
    <n v="0"/>
    <s v="Fri"/>
    <s v="Jan"/>
    <s v="Medium"/>
    <n v="241"/>
    <n v="908"/>
    <d v="2024-08-10T00:00:00"/>
    <d v="1899-12-30T12:00:00"/>
    <d v="1899-12-30T13:00:00"/>
    <s v="Atlas"/>
    <n v="2"/>
    <n v="8"/>
    <n v="4"/>
    <s v="Sarah"/>
    <s v="Brainstorming"/>
    <n v="59.999999999999943"/>
    <n v="0.5"/>
    <n v="0"/>
    <s v="Sat"/>
    <s v="Aug"/>
    <s v="Medium"/>
    <n v="240"/>
    <n v="241"/>
    <x v="0"/>
  </r>
  <r>
    <n v="717"/>
    <d v="2024-06-05T00:00:00"/>
    <d v="1899-12-30T12:00:00"/>
    <d v="1899-12-30T13:00:00"/>
    <s v="Atlas"/>
    <n v="2"/>
    <n v="8"/>
    <n v="4"/>
    <s v="Priya"/>
    <s v="Brainstorming"/>
    <n v="59.999999999999943"/>
    <n v="0.5"/>
    <n v="0"/>
    <s v="Wed"/>
    <s v="Jun"/>
    <s v="Medium"/>
    <n v="242"/>
    <n v="724"/>
    <d v="2024-01-05T00:00:00"/>
    <d v="1899-12-30T12:00:00"/>
    <d v="1899-12-30T12:30:00"/>
    <s v="Atlas"/>
    <n v="2"/>
    <n v="8"/>
    <n v="6"/>
    <s v="Priya"/>
    <s v="Standup"/>
    <n v="30.000000000000053"/>
    <n v="0.75"/>
    <n v="0"/>
    <s v="Fri"/>
    <s v="Jan"/>
    <s v="Medium"/>
    <n v="241"/>
    <n v="242"/>
    <x v="0"/>
  </r>
  <r>
    <n v="2891"/>
    <d v="2024-12-22T00:00:00"/>
    <d v="1899-12-30T12:00:00"/>
    <d v="1899-12-30T13:30:00"/>
    <s v="Atlas"/>
    <n v="2"/>
    <n v="8"/>
    <n v="5"/>
    <s v="Mia"/>
    <s v="Client Call"/>
    <n v="90"/>
    <n v="0.625"/>
    <n v="0"/>
    <s v="Sun"/>
    <s v="Dec"/>
    <s v="Medium"/>
    <n v="243"/>
    <n v="717"/>
    <d v="2024-06-05T00:00:00"/>
    <d v="1899-12-30T12:00:00"/>
    <d v="1899-12-30T13:00:00"/>
    <s v="Atlas"/>
    <n v="2"/>
    <n v="8"/>
    <n v="4"/>
    <s v="Priya"/>
    <s v="Brainstorming"/>
    <n v="59.999999999999943"/>
    <n v="0.5"/>
    <n v="0"/>
    <s v="Wed"/>
    <s v="Jun"/>
    <s v="Medium"/>
    <n v="242"/>
    <n v="243"/>
    <x v="0"/>
  </r>
  <r>
    <n v="2304"/>
    <d v="2024-10-02T00:00:00"/>
    <d v="1899-12-30T12:00:00"/>
    <d v="1899-12-30T13:30:00"/>
    <s v="Atlas"/>
    <n v="2"/>
    <n v="8"/>
    <n v="8"/>
    <s v="Priya"/>
    <s v="Brainstorming"/>
    <n v="90"/>
    <n v="1"/>
    <n v="0"/>
    <s v="Wed"/>
    <s v="Oct"/>
    <s v="Medium"/>
    <n v="244"/>
    <n v="2891"/>
    <d v="2024-12-22T00:00:00"/>
    <d v="1899-12-30T12:00:00"/>
    <d v="1899-12-30T13:30:00"/>
    <s v="Atlas"/>
    <n v="2"/>
    <n v="8"/>
    <n v="5"/>
    <s v="Mia"/>
    <s v="Client Call"/>
    <n v="90"/>
    <n v="0.625"/>
    <n v="0"/>
    <s v="Sun"/>
    <s v="Dec"/>
    <s v="Medium"/>
    <n v="243"/>
    <n v="244"/>
    <x v="0"/>
  </r>
  <r>
    <n v="908"/>
    <d v="2024-08-10T00:00:00"/>
    <d v="1899-12-30T12:00:00"/>
    <d v="1899-12-30T13:00:00"/>
    <s v="Atlas"/>
    <n v="2"/>
    <n v="8"/>
    <n v="4"/>
    <s v="Sarah"/>
    <s v="Brainstorming"/>
    <n v="59.999999999999943"/>
    <n v="0.5"/>
    <n v="0"/>
    <s v="Sat"/>
    <s v="Aug"/>
    <s v="Medium"/>
    <n v="240"/>
    <n v="751"/>
    <d v="2024-08-02T00:00:00"/>
    <d v="1899-12-30T12:00:00"/>
    <d v="1899-12-30T13:00:00"/>
    <s v="Atlas"/>
    <n v="2"/>
    <n v="8"/>
    <n v="7"/>
    <s v="Mia"/>
    <s v="Client Call"/>
    <n v="59.999999999999943"/>
    <n v="0.875"/>
    <n v="0"/>
    <s v="Fri"/>
    <s v="Aug"/>
    <s v="Medium"/>
    <n v="239"/>
    <n v="240"/>
    <x v="0"/>
  </r>
  <r>
    <n v="1168"/>
    <d v="2024-06-09T00:00:00"/>
    <d v="1899-12-30T11:30:00"/>
    <d v="1899-12-30T13:30:00"/>
    <s v="Atlas"/>
    <n v="2"/>
    <n v="8"/>
    <n v="5"/>
    <s v="John"/>
    <s v="Standup"/>
    <n v="119.99999999999997"/>
    <n v="0.625"/>
    <n v="0"/>
    <s v="Sun"/>
    <s v="Jun"/>
    <s v="Medium"/>
    <n v="276"/>
    <n v="1520"/>
    <d v="2024-08-28T00:00:00"/>
    <d v="1899-12-30T11:30:00"/>
    <d v="1899-12-30T13:30:00"/>
    <s v="Atlas"/>
    <n v="2"/>
    <n v="8"/>
    <n v="5"/>
    <s v="Sarah"/>
    <s v="Brainstorming"/>
    <n v="119.99999999999997"/>
    <n v="0.625"/>
    <n v="0"/>
    <s v="Wed"/>
    <s v="Aug"/>
    <s v="Medium"/>
    <n v="275"/>
    <n v="276"/>
    <x v="0"/>
  </r>
  <r>
    <n v="2621"/>
    <d v="2024-03-24T00:00:00"/>
    <d v="1899-12-30T11:30:00"/>
    <d v="1899-12-30T12:00:00"/>
    <s v="Atlas"/>
    <n v="2"/>
    <n v="8"/>
    <n v="9"/>
    <s v="Amit"/>
    <s v="Brainstorming"/>
    <n v="29.999999999999972"/>
    <n v="1.125"/>
    <n v="1"/>
    <s v="Sun"/>
    <s v="Mar"/>
    <s v="Medium"/>
    <n v="277"/>
    <n v="1168"/>
    <d v="2024-06-09T00:00:00"/>
    <d v="1899-12-30T11:30:00"/>
    <d v="1899-12-30T13:30:00"/>
    <s v="Atlas"/>
    <n v="2"/>
    <n v="8"/>
    <n v="5"/>
    <s v="John"/>
    <s v="Standup"/>
    <n v="119.99999999999997"/>
    <n v="0.625"/>
    <n v="0"/>
    <s v="Sun"/>
    <s v="Jun"/>
    <s v="Medium"/>
    <n v="276"/>
    <n v="277"/>
    <x v="0"/>
  </r>
  <r>
    <n v="1122"/>
    <d v="2024-02-03T00:00:00"/>
    <d v="1899-12-30T11:30:00"/>
    <d v="1899-12-30T13:30:00"/>
    <s v="Atlas"/>
    <n v="2"/>
    <n v="8"/>
    <n v="11"/>
    <s v="Priya"/>
    <s v="Client Call"/>
    <n v="119.99999999999997"/>
    <n v="1.375"/>
    <n v="1"/>
    <s v="Sat"/>
    <s v="Feb"/>
    <s v="Medium"/>
    <n v="278"/>
    <n v="2621"/>
    <d v="2024-03-24T00:00:00"/>
    <d v="1899-12-30T11:30:00"/>
    <d v="1899-12-30T12:00:00"/>
    <s v="Atlas"/>
    <n v="2"/>
    <n v="8"/>
    <n v="9"/>
    <s v="Amit"/>
    <s v="Brainstorming"/>
    <n v="29.999999999999972"/>
    <n v="1.125"/>
    <n v="1"/>
    <s v="Sun"/>
    <s v="Mar"/>
    <s v="Medium"/>
    <n v="277"/>
    <n v="278"/>
    <x v="0"/>
  </r>
  <r>
    <n v="211"/>
    <d v="2024-08-20T00:00:00"/>
    <d v="1899-12-30T11:30:00"/>
    <d v="1899-12-30T13:30:00"/>
    <s v="Atlas"/>
    <n v="2"/>
    <n v="8"/>
    <n v="2"/>
    <s v="John"/>
    <s v="Brainstorming"/>
    <n v="119.99999999999997"/>
    <n v="0.25"/>
    <n v="0"/>
    <s v="Tue"/>
    <s v="Aug"/>
    <s v="Medium"/>
    <n v="279"/>
    <n v="1122"/>
    <d v="2024-02-03T00:00:00"/>
    <d v="1899-12-30T11:30:00"/>
    <d v="1899-12-30T13:30:00"/>
    <s v="Atlas"/>
    <n v="2"/>
    <n v="8"/>
    <n v="11"/>
    <s v="Priya"/>
    <s v="Client Call"/>
    <n v="119.99999999999997"/>
    <n v="1.375"/>
    <n v="1"/>
    <s v="Sat"/>
    <s v="Feb"/>
    <s v="Medium"/>
    <n v="278"/>
    <n v="279"/>
    <x v="0"/>
  </r>
  <r>
    <n v="2441"/>
    <d v="2024-09-09T00:00:00"/>
    <d v="1899-12-30T11:30:00"/>
    <d v="1899-12-30T13:30:00"/>
    <s v="Atlas"/>
    <n v="2"/>
    <n v="8"/>
    <n v="9"/>
    <s v="Sarah"/>
    <s v="Planning"/>
    <n v="119.99999999999997"/>
    <n v="1.125"/>
    <n v="1"/>
    <s v="Mon"/>
    <s v="Sep"/>
    <s v="Medium"/>
    <n v="280"/>
    <n v="211"/>
    <d v="2024-08-20T00:00:00"/>
    <d v="1899-12-30T11:30:00"/>
    <d v="1899-12-30T13:30:00"/>
    <s v="Atlas"/>
    <n v="2"/>
    <n v="8"/>
    <n v="2"/>
    <s v="John"/>
    <s v="Brainstorming"/>
    <n v="119.99999999999997"/>
    <n v="0.25"/>
    <n v="0"/>
    <s v="Tue"/>
    <s v="Aug"/>
    <s v="Medium"/>
    <n v="279"/>
    <n v="280"/>
    <x v="0"/>
  </r>
  <r>
    <n v="2791"/>
    <d v="2024-10-25T00:00:00"/>
    <d v="1899-12-30T11:30:00"/>
    <d v="1899-12-30T13:00:00"/>
    <s v="Atlas"/>
    <n v="2"/>
    <n v="8"/>
    <n v="6"/>
    <s v="Amit"/>
    <s v="Workshop"/>
    <n v="89.999999999999915"/>
    <n v="0.75"/>
    <n v="0"/>
    <s v="Fri"/>
    <s v="Oct"/>
    <s v="Medium"/>
    <n v="281"/>
    <n v="2441"/>
    <d v="2024-09-09T00:00:00"/>
    <d v="1899-12-30T11:30:00"/>
    <d v="1899-12-30T13:30:00"/>
    <s v="Atlas"/>
    <n v="2"/>
    <n v="8"/>
    <n v="9"/>
    <s v="Sarah"/>
    <s v="Planning"/>
    <n v="119.99999999999997"/>
    <n v="1.125"/>
    <n v="1"/>
    <s v="Mon"/>
    <s v="Sep"/>
    <s v="Medium"/>
    <n v="280"/>
    <n v="281"/>
    <x v="0"/>
  </r>
  <r>
    <n v="1045"/>
    <d v="2024-07-25T00:00:00"/>
    <d v="1899-12-30T11:30:00"/>
    <d v="1899-12-30T12:30:00"/>
    <s v="Atlas"/>
    <n v="2"/>
    <n v="8"/>
    <n v="7"/>
    <s v="Chen"/>
    <s v="Workshop"/>
    <n v="60.000000000000028"/>
    <n v="0.875"/>
    <n v="0"/>
    <s v="Thu"/>
    <s v="Jul"/>
    <s v="Medium"/>
    <n v="284"/>
    <n v="799"/>
    <d v="2024-07-18T00:00:00"/>
    <d v="1899-12-30T11:30:00"/>
    <d v="1899-12-30T13:30:00"/>
    <s v="Atlas"/>
    <n v="2"/>
    <n v="8"/>
    <n v="6"/>
    <s v="Priya"/>
    <s v="Standup"/>
    <n v="119.99999999999997"/>
    <n v="0.75"/>
    <n v="0"/>
    <s v="Thu"/>
    <s v="Jul"/>
    <s v="Medium"/>
    <n v="283"/>
    <n v="284"/>
    <x v="0"/>
  </r>
  <r>
    <n v="799"/>
    <d v="2024-07-18T00:00:00"/>
    <d v="1899-12-30T11:30:00"/>
    <d v="1899-12-30T13:30:00"/>
    <s v="Atlas"/>
    <n v="2"/>
    <n v="8"/>
    <n v="6"/>
    <s v="Priya"/>
    <s v="Standup"/>
    <n v="119.99999999999997"/>
    <n v="0.75"/>
    <n v="0"/>
    <s v="Thu"/>
    <s v="Jul"/>
    <s v="Medium"/>
    <n v="283"/>
    <n v="2"/>
    <d v="2024-03-05T00:00:00"/>
    <d v="1899-12-30T11:30:00"/>
    <d v="1899-12-30T13:30:00"/>
    <s v="Atlas"/>
    <n v="2"/>
    <n v="8"/>
    <n v="11"/>
    <s v="Sarah"/>
    <s v="Planning"/>
    <n v="119.99999999999997"/>
    <n v="1.375"/>
    <n v="1"/>
    <s v="Tue"/>
    <s v="Mar"/>
    <s v="Medium"/>
    <n v="282"/>
    <n v="283"/>
    <x v="0"/>
  </r>
  <r>
    <n v="2843"/>
    <d v="2024-05-16T00:00:00"/>
    <d v="1899-12-30T11:30:00"/>
    <d v="1899-12-30T13:30:00"/>
    <s v="Atlas"/>
    <n v="2"/>
    <n v="8"/>
    <n v="5"/>
    <s v="Priya"/>
    <s v="Workshop"/>
    <n v="119.99999999999997"/>
    <n v="0.625"/>
    <n v="0"/>
    <s v="Thu"/>
    <s v="May"/>
    <s v="Medium"/>
    <n v="285"/>
    <n v="1045"/>
    <d v="2024-07-25T00:00:00"/>
    <d v="1899-12-30T11:30:00"/>
    <d v="1899-12-30T12:30:00"/>
    <s v="Atlas"/>
    <n v="2"/>
    <n v="8"/>
    <n v="7"/>
    <s v="Chen"/>
    <s v="Workshop"/>
    <n v="60.000000000000028"/>
    <n v="0.875"/>
    <n v="0"/>
    <s v="Thu"/>
    <s v="Jul"/>
    <s v="Medium"/>
    <n v="284"/>
    <n v="285"/>
    <x v="0"/>
  </r>
  <r>
    <n v="46"/>
    <d v="2024-10-14T00:00:00"/>
    <d v="1899-12-30T11:30:00"/>
    <d v="1899-12-30T12:00:00"/>
    <s v="Atlas"/>
    <n v="2"/>
    <n v="8"/>
    <n v="1"/>
    <s v="Priya"/>
    <s v="Standup"/>
    <n v="29.999999999999972"/>
    <n v="0.125"/>
    <n v="0"/>
    <s v="Mon"/>
    <s v="Oct"/>
    <s v="Medium"/>
    <n v="286"/>
    <n v="2843"/>
    <d v="2024-05-16T00:00:00"/>
    <d v="1899-12-30T11:30:00"/>
    <d v="1899-12-30T13:30:00"/>
    <s v="Atlas"/>
    <n v="2"/>
    <n v="8"/>
    <n v="5"/>
    <s v="Priya"/>
    <s v="Workshop"/>
    <n v="119.99999999999997"/>
    <n v="0.625"/>
    <n v="0"/>
    <s v="Thu"/>
    <s v="May"/>
    <s v="Medium"/>
    <n v="285"/>
    <n v="286"/>
    <x v="0"/>
  </r>
  <r>
    <n v="465"/>
    <d v="2024-05-14T00:00:00"/>
    <d v="1899-12-30T11:30:00"/>
    <d v="1899-12-30T12:00:00"/>
    <s v="Atlas"/>
    <n v="2"/>
    <n v="8"/>
    <n v="11"/>
    <s v="Amit"/>
    <s v="Planning"/>
    <n v="29.999999999999972"/>
    <n v="1.375"/>
    <n v="1"/>
    <s v="Tue"/>
    <s v="May"/>
    <s v="Medium"/>
    <n v="288"/>
    <n v="2813"/>
    <d v="2024-07-11T00:00:00"/>
    <d v="1899-12-30T11:30:00"/>
    <d v="1899-12-30T12:30:00"/>
    <s v="Atlas"/>
    <n v="2"/>
    <n v="8"/>
    <n v="9"/>
    <s v="Priya"/>
    <s v="Standup"/>
    <n v="60.000000000000028"/>
    <n v="1.125"/>
    <n v="1"/>
    <s v="Thu"/>
    <s v="Jul"/>
    <s v="Medium"/>
    <n v="287"/>
    <n v="288"/>
    <x v="0"/>
  </r>
  <r>
    <n v="2327"/>
    <d v="2024-04-19T00:00:00"/>
    <d v="1899-12-30T11:30:00"/>
    <d v="1899-12-30T12:00:00"/>
    <s v="Atlas"/>
    <n v="2"/>
    <n v="8"/>
    <n v="10"/>
    <s v="Sarah"/>
    <s v="Workshop"/>
    <n v="29.999999999999972"/>
    <n v="1.25"/>
    <n v="1"/>
    <s v="Fri"/>
    <s v="Apr"/>
    <s v="Medium"/>
    <n v="289"/>
    <n v="465"/>
    <d v="2024-05-14T00:00:00"/>
    <d v="1899-12-30T11:30:00"/>
    <d v="1899-12-30T12:00:00"/>
    <s v="Atlas"/>
    <n v="2"/>
    <n v="8"/>
    <n v="11"/>
    <s v="Amit"/>
    <s v="Planning"/>
    <n v="29.999999999999972"/>
    <n v="1.375"/>
    <n v="1"/>
    <s v="Tue"/>
    <s v="May"/>
    <s v="Medium"/>
    <n v="288"/>
    <n v="289"/>
    <x v="0"/>
  </r>
  <r>
    <n v="1520"/>
    <d v="2024-08-28T00:00:00"/>
    <d v="1899-12-30T11:30:00"/>
    <d v="1899-12-30T13:30:00"/>
    <s v="Atlas"/>
    <n v="2"/>
    <n v="8"/>
    <n v="5"/>
    <s v="Sarah"/>
    <s v="Brainstorming"/>
    <n v="119.99999999999997"/>
    <n v="0.625"/>
    <n v="0"/>
    <s v="Wed"/>
    <s v="Aug"/>
    <s v="Medium"/>
    <n v="275"/>
    <n v="637"/>
    <d v="2024-10-09T00:00:00"/>
    <d v="1899-12-30T11:30:00"/>
    <d v="1899-12-30T12:00:00"/>
    <s v="Atlas"/>
    <n v="2"/>
    <n v="8"/>
    <n v="8"/>
    <s v="John"/>
    <s v="Standup"/>
    <n v="29.999999999999972"/>
    <n v="1"/>
    <n v="0"/>
    <s v="Wed"/>
    <s v="Oct"/>
    <s v="Medium"/>
    <n v="274"/>
    <n v="275"/>
    <x v="0"/>
  </r>
  <r>
    <n v="2"/>
    <d v="2024-03-05T00:00:00"/>
    <d v="1899-12-30T11:30:00"/>
    <d v="1899-12-30T13:30:00"/>
    <s v="Atlas"/>
    <n v="2"/>
    <n v="8"/>
    <n v="11"/>
    <s v="Sarah"/>
    <s v="Planning"/>
    <n v="119.99999999999997"/>
    <n v="1.375"/>
    <n v="1"/>
    <s v="Tue"/>
    <s v="Mar"/>
    <s v="Medium"/>
    <n v="282"/>
    <n v="2791"/>
    <d v="2024-10-25T00:00:00"/>
    <d v="1899-12-30T11:30:00"/>
    <d v="1899-12-30T13:00:00"/>
    <s v="Atlas"/>
    <n v="2"/>
    <n v="8"/>
    <n v="6"/>
    <s v="Amit"/>
    <s v="Workshop"/>
    <n v="89.999999999999915"/>
    <n v="0.75"/>
    <n v="0"/>
    <s v="Fri"/>
    <s v="Oct"/>
    <s v="Medium"/>
    <n v="281"/>
    <n v="282"/>
    <x v="0"/>
  </r>
  <r>
    <n v="637"/>
    <d v="2024-10-09T00:00:00"/>
    <d v="1899-12-30T11:30:00"/>
    <d v="1899-12-30T12:00:00"/>
    <s v="Atlas"/>
    <n v="2"/>
    <n v="8"/>
    <n v="8"/>
    <s v="John"/>
    <s v="Standup"/>
    <n v="29.999999999999972"/>
    <n v="1"/>
    <n v="0"/>
    <s v="Wed"/>
    <s v="Oct"/>
    <s v="Medium"/>
    <n v="274"/>
    <n v="2712"/>
    <d v="2024-03-21T00:00:00"/>
    <d v="1899-12-30T11:30:00"/>
    <d v="1899-12-30T13:00:00"/>
    <s v="Atlas"/>
    <n v="2"/>
    <n v="8"/>
    <n v="8"/>
    <s v="John"/>
    <s v="Planning"/>
    <n v="89.999999999999915"/>
    <n v="1"/>
    <n v="0"/>
    <s v="Thu"/>
    <s v="Mar"/>
    <s v="Medium"/>
    <n v="273"/>
    <n v="274"/>
    <x v="0"/>
  </r>
  <r>
    <n v="2813"/>
    <d v="2024-07-11T00:00:00"/>
    <d v="1899-12-30T11:30:00"/>
    <d v="1899-12-30T12:30:00"/>
    <s v="Atlas"/>
    <n v="2"/>
    <n v="8"/>
    <n v="9"/>
    <s v="Priya"/>
    <s v="Standup"/>
    <n v="60.000000000000028"/>
    <n v="1.125"/>
    <n v="1"/>
    <s v="Thu"/>
    <s v="Jul"/>
    <s v="Medium"/>
    <n v="287"/>
    <n v="46"/>
    <d v="2024-10-14T00:00:00"/>
    <d v="1899-12-30T11:30:00"/>
    <d v="1899-12-30T12:00:00"/>
    <s v="Atlas"/>
    <n v="2"/>
    <n v="8"/>
    <n v="1"/>
    <s v="Priya"/>
    <s v="Standup"/>
    <n v="29.999999999999972"/>
    <n v="0.125"/>
    <n v="0"/>
    <s v="Mon"/>
    <s v="Oct"/>
    <s v="Medium"/>
    <n v="286"/>
    <n v="287"/>
    <x v="0"/>
  </r>
  <r>
    <n v="1461"/>
    <d v="2024-06-08T00:00:00"/>
    <d v="1899-12-30T11:30:00"/>
    <d v="1899-12-30T12:30:00"/>
    <s v="Atlas"/>
    <n v="2"/>
    <n v="8"/>
    <n v="10"/>
    <s v="Chen"/>
    <s v="Brainstorming"/>
    <n v="60.000000000000028"/>
    <n v="1.25"/>
    <n v="1"/>
    <s v="Sat"/>
    <s v="Jun"/>
    <s v="Medium"/>
    <n v="272"/>
    <n v="1455"/>
    <d v="2024-05-16T00:00:00"/>
    <d v="1899-12-30T11:30:00"/>
    <d v="1899-12-30T13:30:00"/>
    <s v="Atlas"/>
    <n v="2"/>
    <n v="8"/>
    <n v="9"/>
    <s v="Amit"/>
    <s v="Planning"/>
    <n v="119.99999999999997"/>
    <n v="1.125"/>
    <n v="1"/>
    <s v="Thu"/>
    <s v="May"/>
    <s v="Medium"/>
    <n v="271"/>
    <n v="272"/>
    <x v="0"/>
  </r>
  <r>
    <n v="1972"/>
    <d v="2024-09-07T00:00:00"/>
    <d v="1899-12-30T11:30:00"/>
    <d v="1899-12-30T13:30:00"/>
    <s v="Atlas"/>
    <n v="2"/>
    <n v="8"/>
    <n v="2"/>
    <s v="Mia"/>
    <s v="Brainstorming"/>
    <n v="119.99999999999997"/>
    <n v="0.25"/>
    <n v="0"/>
    <s v="Sat"/>
    <s v="Sep"/>
    <s v="Medium"/>
    <n v="257"/>
    <n v="1950"/>
    <d v="2024-03-09T00:00:00"/>
    <d v="1899-12-30T12:00:00"/>
    <d v="1899-12-30T14:00:00"/>
    <s v="Atlas"/>
    <n v="2"/>
    <n v="8"/>
    <n v="6"/>
    <s v="Priya"/>
    <s v="Workshop"/>
    <n v="120.00000000000006"/>
    <n v="0.75"/>
    <n v="0"/>
    <s v="Sat"/>
    <s v="Mar"/>
    <s v="Medium"/>
    <n v="256"/>
    <n v="257"/>
    <x v="0"/>
  </r>
  <r>
    <n v="2712"/>
    <d v="2024-03-21T00:00:00"/>
    <d v="1899-12-30T11:30:00"/>
    <d v="1899-12-30T13:00:00"/>
    <s v="Atlas"/>
    <n v="2"/>
    <n v="8"/>
    <n v="8"/>
    <s v="John"/>
    <s v="Planning"/>
    <n v="89.999999999999915"/>
    <n v="1"/>
    <n v="0"/>
    <s v="Thu"/>
    <s v="Mar"/>
    <s v="Medium"/>
    <n v="273"/>
    <n v="1461"/>
    <d v="2024-06-08T00:00:00"/>
    <d v="1899-12-30T11:30:00"/>
    <d v="1899-12-30T12:30:00"/>
    <s v="Atlas"/>
    <n v="2"/>
    <n v="8"/>
    <n v="10"/>
    <s v="Chen"/>
    <s v="Brainstorming"/>
    <n v="60.000000000000028"/>
    <n v="1.25"/>
    <n v="1"/>
    <s v="Sat"/>
    <s v="Jun"/>
    <s v="Medium"/>
    <n v="272"/>
    <n v="273"/>
    <x v="0"/>
  </r>
  <r>
    <n v="1913"/>
    <d v="2024-01-21T00:00:00"/>
    <d v="1899-12-30T11:30:00"/>
    <d v="1899-12-30T13:00:00"/>
    <s v="Atlas"/>
    <n v="2"/>
    <n v="8"/>
    <n v="10"/>
    <s v="John"/>
    <s v="Standup"/>
    <n v="89.999999999999915"/>
    <n v="1.25"/>
    <n v="1"/>
    <s v="Sun"/>
    <s v="Jan"/>
    <s v="Medium"/>
    <n v="259"/>
    <n v="2153"/>
    <d v="2024-09-11T00:00:00"/>
    <d v="1899-12-30T11:30:00"/>
    <d v="1899-12-30T12:00:00"/>
    <s v="Atlas"/>
    <n v="2"/>
    <n v="8"/>
    <n v="8"/>
    <s v="Mia"/>
    <s v="Planning"/>
    <n v="29.999999999999972"/>
    <n v="1"/>
    <n v="0"/>
    <s v="Wed"/>
    <s v="Sep"/>
    <s v="Medium"/>
    <n v="258"/>
    <n v="259"/>
    <x v="0"/>
  </r>
  <r>
    <n v="353"/>
    <d v="2024-06-23T00:00:00"/>
    <d v="1899-12-30T11:30:00"/>
    <d v="1899-12-30T13:00:00"/>
    <s v="Atlas"/>
    <n v="2"/>
    <n v="8"/>
    <n v="8"/>
    <s v="Omar"/>
    <s v="1:1"/>
    <n v="89.999999999999915"/>
    <n v="1"/>
    <n v="0"/>
    <s v="Sun"/>
    <s v="Jun"/>
    <s v="Medium"/>
    <n v="260"/>
    <n v="1913"/>
    <d v="2024-01-21T00:00:00"/>
    <d v="1899-12-30T11:30:00"/>
    <d v="1899-12-30T13:00:00"/>
    <s v="Atlas"/>
    <n v="2"/>
    <n v="8"/>
    <n v="10"/>
    <s v="John"/>
    <s v="Standup"/>
    <n v="89.999999999999915"/>
    <n v="1.25"/>
    <n v="1"/>
    <s v="Sun"/>
    <s v="Jan"/>
    <s v="Medium"/>
    <n v="259"/>
    <n v="260"/>
    <x v="0"/>
  </r>
  <r>
    <n v="2006"/>
    <d v="2024-05-20T00:00:00"/>
    <d v="1899-12-30T11:30:00"/>
    <d v="1899-12-30T12:00:00"/>
    <s v="Atlas"/>
    <n v="2"/>
    <n v="8"/>
    <n v="1"/>
    <s v="Chen"/>
    <s v="Workshop"/>
    <n v="29.999999999999972"/>
    <n v="0.125"/>
    <n v="0"/>
    <s v="Mon"/>
    <s v="May"/>
    <s v="Medium"/>
    <n v="261"/>
    <n v="353"/>
    <d v="2024-06-23T00:00:00"/>
    <d v="1899-12-30T11:30:00"/>
    <d v="1899-12-30T13:00:00"/>
    <s v="Atlas"/>
    <n v="2"/>
    <n v="8"/>
    <n v="8"/>
    <s v="Omar"/>
    <s v="1:1"/>
    <n v="89.999999999999915"/>
    <n v="1"/>
    <n v="0"/>
    <s v="Sun"/>
    <s v="Jun"/>
    <s v="Medium"/>
    <n v="260"/>
    <n v="261"/>
    <x v="0"/>
  </r>
  <r>
    <n v="363"/>
    <d v="2024-03-31T00:00:00"/>
    <d v="1899-12-30T11:30:00"/>
    <d v="1899-12-30T13:30:00"/>
    <s v="Atlas"/>
    <n v="2"/>
    <n v="8"/>
    <n v="4"/>
    <s v="Amit"/>
    <s v="Standup"/>
    <n v="119.99999999999997"/>
    <n v="0.5"/>
    <n v="0"/>
    <s v="Sun"/>
    <s v="Mar"/>
    <s v="Medium"/>
    <n v="262"/>
    <n v="2006"/>
    <d v="2024-05-20T00:00:00"/>
    <d v="1899-12-30T11:30:00"/>
    <d v="1899-12-30T12:00:00"/>
    <s v="Atlas"/>
    <n v="2"/>
    <n v="8"/>
    <n v="1"/>
    <s v="Chen"/>
    <s v="Workshop"/>
    <n v="29.999999999999972"/>
    <n v="0.125"/>
    <n v="0"/>
    <s v="Mon"/>
    <s v="May"/>
    <s v="Medium"/>
    <n v="261"/>
    <n v="262"/>
    <x v="0"/>
  </r>
  <r>
    <n v="2208"/>
    <d v="2024-12-09T00:00:00"/>
    <d v="1899-12-30T11:30:00"/>
    <d v="1899-12-30T13:30:00"/>
    <s v="Atlas"/>
    <n v="2"/>
    <n v="8"/>
    <n v="8"/>
    <s v="John"/>
    <s v="Client Call"/>
    <n v="119.99999999999997"/>
    <n v="1"/>
    <n v="0"/>
    <s v="Mon"/>
    <s v="Dec"/>
    <s v="Medium"/>
    <n v="263"/>
    <n v="363"/>
    <d v="2024-03-31T00:00:00"/>
    <d v="1899-12-30T11:30:00"/>
    <d v="1899-12-30T13:30:00"/>
    <s v="Atlas"/>
    <n v="2"/>
    <n v="8"/>
    <n v="4"/>
    <s v="Amit"/>
    <s v="Standup"/>
    <n v="119.99999999999997"/>
    <n v="0.5"/>
    <n v="0"/>
    <s v="Sun"/>
    <s v="Mar"/>
    <s v="Medium"/>
    <n v="262"/>
    <n v="263"/>
    <x v="0"/>
  </r>
  <r>
    <n v="2153"/>
    <d v="2024-09-11T00:00:00"/>
    <d v="1899-12-30T11:30:00"/>
    <d v="1899-12-30T12:00:00"/>
    <s v="Atlas"/>
    <n v="2"/>
    <n v="8"/>
    <n v="8"/>
    <s v="Mia"/>
    <s v="Planning"/>
    <n v="29.999999999999972"/>
    <n v="1"/>
    <n v="0"/>
    <s v="Wed"/>
    <s v="Sep"/>
    <s v="Medium"/>
    <n v="258"/>
    <n v="1972"/>
    <d v="2024-09-07T00:00:00"/>
    <d v="1899-12-30T11:30:00"/>
    <d v="1899-12-30T13:30:00"/>
    <s v="Atlas"/>
    <n v="2"/>
    <n v="8"/>
    <n v="2"/>
    <s v="Mia"/>
    <s v="Brainstorming"/>
    <n v="119.99999999999997"/>
    <n v="0.25"/>
    <n v="0"/>
    <s v="Sat"/>
    <s v="Sep"/>
    <s v="Medium"/>
    <n v="257"/>
    <n v="258"/>
    <x v="0"/>
  </r>
  <r>
    <n v="2049"/>
    <d v="2024-04-02T00:00:00"/>
    <d v="1899-12-30T11:30:00"/>
    <d v="1899-12-30T13:30:00"/>
    <s v="Atlas"/>
    <n v="2"/>
    <n v="8"/>
    <n v="10"/>
    <s v="Mia"/>
    <s v="Workshop"/>
    <n v="119.99999999999997"/>
    <n v="1.25"/>
    <n v="1"/>
    <s v="Tue"/>
    <s v="Apr"/>
    <s v="Medium"/>
    <n v="265"/>
    <n v="2519"/>
    <d v="2024-12-04T00:00:00"/>
    <d v="1899-12-30T11:30:00"/>
    <d v="1899-12-30T13:30:00"/>
    <s v="Atlas"/>
    <n v="2"/>
    <n v="8"/>
    <n v="5"/>
    <s v="Sarah"/>
    <s v="Brainstorming"/>
    <n v="119.99999999999997"/>
    <n v="0.625"/>
    <n v="0"/>
    <s v="Wed"/>
    <s v="Dec"/>
    <s v="Medium"/>
    <n v="264"/>
    <n v="265"/>
    <x v="0"/>
  </r>
  <r>
    <n v="115"/>
    <d v="2024-06-18T00:00:00"/>
    <d v="1899-12-30T11:30:00"/>
    <d v="1899-12-30T13:00:00"/>
    <s v="Atlas"/>
    <n v="2"/>
    <n v="8"/>
    <n v="6"/>
    <s v="Chen"/>
    <s v="Brainstorming"/>
    <n v="89.999999999999915"/>
    <n v="0.75"/>
    <n v="0"/>
    <s v="Tue"/>
    <s v="Jun"/>
    <s v="Medium"/>
    <n v="266"/>
    <n v="2049"/>
    <d v="2024-04-02T00:00:00"/>
    <d v="1899-12-30T11:30:00"/>
    <d v="1899-12-30T13:30:00"/>
    <s v="Atlas"/>
    <n v="2"/>
    <n v="8"/>
    <n v="10"/>
    <s v="Mia"/>
    <s v="Workshop"/>
    <n v="119.99999999999997"/>
    <n v="1.25"/>
    <n v="1"/>
    <s v="Tue"/>
    <s v="Apr"/>
    <s v="Medium"/>
    <n v="265"/>
    <n v="266"/>
    <x v="0"/>
  </r>
  <r>
    <n v="630"/>
    <d v="2024-08-18T00:00:00"/>
    <d v="1899-12-30T11:30:00"/>
    <d v="1899-12-30T12:00:00"/>
    <s v="Atlas"/>
    <n v="2"/>
    <n v="8"/>
    <n v="7"/>
    <s v="Sarah"/>
    <s v="1:1"/>
    <n v="29.999999999999972"/>
    <n v="0.875"/>
    <n v="0"/>
    <s v="Sun"/>
    <s v="Aug"/>
    <s v="Medium"/>
    <n v="267"/>
    <n v="115"/>
    <d v="2024-06-18T00:00:00"/>
    <d v="1899-12-30T11:30:00"/>
    <d v="1899-12-30T13:00:00"/>
    <s v="Atlas"/>
    <n v="2"/>
    <n v="8"/>
    <n v="6"/>
    <s v="Chen"/>
    <s v="Brainstorming"/>
    <n v="89.999999999999915"/>
    <n v="0.75"/>
    <n v="0"/>
    <s v="Tue"/>
    <s v="Jun"/>
    <s v="Medium"/>
    <n v="266"/>
    <n v="267"/>
    <x v="0"/>
  </r>
  <r>
    <n v="2692"/>
    <d v="2024-08-20T00:00:00"/>
    <d v="1899-12-30T11:30:00"/>
    <d v="1899-12-30T13:30:00"/>
    <s v="Atlas"/>
    <n v="2"/>
    <n v="8"/>
    <n v="8"/>
    <s v="Omar"/>
    <s v="Client Call"/>
    <n v="119.99999999999997"/>
    <n v="1"/>
    <n v="0"/>
    <s v="Tue"/>
    <s v="Aug"/>
    <s v="Medium"/>
    <n v="268"/>
    <n v="630"/>
    <d v="2024-08-18T00:00:00"/>
    <d v="1899-12-30T11:30:00"/>
    <d v="1899-12-30T12:00:00"/>
    <s v="Atlas"/>
    <n v="2"/>
    <n v="8"/>
    <n v="7"/>
    <s v="Sarah"/>
    <s v="1:1"/>
    <n v="29.999999999999972"/>
    <n v="0.875"/>
    <n v="0"/>
    <s v="Sun"/>
    <s v="Aug"/>
    <s v="Medium"/>
    <n v="267"/>
    <n v="268"/>
    <x v="0"/>
  </r>
  <r>
    <n v="2699"/>
    <d v="2024-11-23T00:00:00"/>
    <d v="1899-12-30T11:30:00"/>
    <d v="1899-12-30T12:30:00"/>
    <s v="Atlas"/>
    <n v="2"/>
    <n v="8"/>
    <n v="8"/>
    <s v="Chen"/>
    <s v="Client Call"/>
    <n v="60.000000000000028"/>
    <n v="1"/>
    <n v="0"/>
    <s v="Sat"/>
    <s v="Nov"/>
    <s v="Medium"/>
    <n v="269"/>
    <n v="2692"/>
    <d v="2024-08-20T00:00:00"/>
    <d v="1899-12-30T11:30:00"/>
    <d v="1899-12-30T13:30:00"/>
    <s v="Atlas"/>
    <n v="2"/>
    <n v="8"/>
    <n v="8"/>
    <s v="Omar"/>
    <s v="Client Call"/>
    <n v="119.99999999999997"/>
    <n v="1"/>
    <n v="0"/>
    <s v="Tue"/>
    <s v="Aug"/>
    <s v="Medium"/>
    <n v="268"/>
    <n v="269"/>
    <x v="0"/>
  </r>
  <r>
    <n v="171"/>
    <d v="2024-03-08T00:00:00"/>
    <d v="1899-12-30T11:30:00"/>
    <d v="1899-12-30T12:30:00"/>
    <s v="Atlas"/>
    <n v="2"/>
    <n v="8"/>
    <n v="5"/>
    <s v="Priya"/>
    <s v="1:1"/>
    <n v="60.000000000000028"/>
    <n v="0.625"/>
    <n v="0"/>
    <s v="Fri"/>
    <s v="Mar"/>
    <s v="Medium"/>
    <n v="270"/>
    <n v="2699"/>
    <d v="2024-11-23T00:00:00"/>
    <d v="1899-12-30T11:30:00"/>
    <d v="1899-12-30T12:30:00"/>
    <s v="Atlas"/>
    <n v="2"/>
    <n v="8"/>
    <n v="8"/>
    <s v="Chen"/>
    <s v="Client Call"/>
    <n v="60.000000000000028"/>
    <n v="1"/>
    <n v="0"/>
    <s v="Sat"/>
    <s v="Nov"/>
    <s v="Medium"/>
    <n v="269"/>
    <n v="270"/>
    <x v="0"/>
  </r>
  <r>
    <n v="1455"/>
    <d v="2024-05-16T00:00:00"/>
    <d v="1899-12-30T11:30:00"/>
    <d v="1899-12-30T13:30:00"/>
    <s v="Atlas"/>
    <n v="2"/>
    <n v="8"/>
    <n v="9"/>
    <s v="Amit"/>
    <s v="Planning"/>
    <n v="119.99999999999997"/>
    <n v="1.125"/>
    <n v="1"/>
    <s v="Thu"/>
    <s v="May"/>
    <s v="Medium"/>
    <n v="271"/>
    <n v="171"/>
    <d v="2024-03-08T00:00:00"/>
    <d v="1899-12-30T11:30:00"/>
    <d v="1899-12-30T12:30:00"/>
    <s v="Atlas"/>
    <n v="2"/>
    <n v="8"/>
    <n v="5"/>
    <s v="Priya"/>
    <s v="1:1"/>
    <n v="60.000000000000028"/>
    <n v="0.625"/>
    <n v="0"/>
    <s v="Fri"/>
    <s v="Mar"/>
    <s v="Medium"/>
    <n v="270"/>
    <n v="271"/>
    <x v="0"/>
  </r>
  <r>
    <n v="2519"/>
    <d v="2024-12-04T00:00:00"/>
    <d v="1899-12-30T11:30:00"/>
    <d v="1899-12-30T13:30:00"/>
    <s v="Atlas"/>
    <n v="2"/>
    <n v="8"/>
    <n v="5"/>
    <s v="Sarah"/>
    <s v="Brainstorming"/>
    <n v="119.99999999999997"/>
    <n v="0.625"/>
    <n v="0"/>
    <s v="Wed"/>
    <s v="Dec"/>
    <s v="Medium"/>
    <n v="264"/>
    <n v="2208"/>
    <d v="2024-12-09T00:00:00"/>
    <d v="1899-12-30T11:30:00"/>
    <d v="1899-12-30T13:30:00"/>
    <s v="Atlas"/>
    <n v="2"/>
    <n v="8"/>
    <n v="8"/>
    <s v="John"/>
    <s v="Client Call"/>
    <n v="119.99999999999997"/>
    <n v="1"/>
    <n v="0"/>
    <s v="Mon"/>
    <s v="Dec"/>
    <s v="Medium"/>
    <n v="263"/>
    <n v="264"/>
    <x v="0"/>
  </r>
  <r>
    <n v="2358"/>
    <d v="2024-09-02T00:00:00"/>
    <d v="1899-12-30T11:00:00"/>
    <d v="1899-12-30T13:00:00"/>
    <s v="Atlas"/>
    <n v="2"/>
    <n v="8"/>
    <n v="1"/>
    <s v="Mia"/>
    <s v="1:1"/>
    <n v="119.99999999999997"/>
    <n v="0.125"/>
    <n v="0"/>
    <s v="Mon"/>
    <s v="Sep"/>
    <s v="Medium"/>
    <n v="307"/>
    <n v="1673"/>
    <d v="2024-09-14T00:00:00"/>
    <d v="1899-12-30T11:00:00"/>
    <d v="1899-12-30T13:00:00"/>
    <s v="Atlas"/>
    <n v="2"/>
    <n v="8"/>
    <n v="2"/>
    <s v="Priya"/>
    <s v="1:1"/>
    <n v="119.99999999999997"/>
    <n v="0.25"/>
    <n v="0"/>
    <s v="Sat"/>
    <s v="Sep"/>
    <s v="Medium"/>
    <n v="306"/>
    <n v="307"/>
    <x v="0"/>
  </r>
  <r>
    <n v="2383"/>
    <d v="2024-03-30T00:00:00"/>
    <d v="1899-12-30T11:00:00"/>
    <d v="1899-12-30T13:00:00"/>
    <s v="Atlas"/>
    <n v="2"/>
    <n v="8"/>
    <n v="6"/>
    <s v="Amit"/>
    <s v="Workshop"/>
    <n v="119.99999999999997"/>
    <n v="0.75"/>
    <n v="0"/>
    <s v="Sat"/>
    <s v="Mar"/>
    <s v="Medium"/>
    <n v="308"/>
    <n v="2358"/>
    <d v="2024-09-02T00:00:00"/>
    <d v="1899-12-30T11:00:00"/>
    <d v="1899-12-30T13:00:00"/>
    <s v="Atlas"/>
    <n v="2"/>
    <n v="8"/>
    <n v="1"/>
    <s v="Mia"/>
    <s v="1:1"/>
    <n v="119.99999999999997"/>
    <n v="0.125"/>
    <n v="0"/>
    <s v="Mon"/>
    <s v="Sep"/>
    <s v="Medium"/>
    <n v="307"/>
    <n v="308"/>
    <x v="0"/>
  </r>
  <r>
    <n v="1240"/>
    <d v="2024-08-26T00:00:00"/>
    <d v="1899-12-30T11:00:00"/>
    <d v="1899-12-30T11:30:00"/>
    <s v="Atlas"/>
    <n v="2"/>
    <n v="8"/>
    <n v="9"/>
    <s v="Mia"/>
    <s v="1:1"/>
    <n v="30.000000000000053"/>
    <n v="1.125"/>
    <n v="1"/>
    <s v="Mon"/>
    <s v="Aug"/>
    <s v="Medium"/>
    <n v="309"/>
    <n v="2383"/>
    <d v="2024-03-30T00:00:00"/>
    <d v="1899-12-30T11:00:00"/>
    <d v="1899-12-30T13:00:00"/>
    <s v="Atlas"/>
    <n v="2"/>
    <n v="8"/>
    <n v="6"/>
    <s v="Amit"/>
    <s v="Workshop"/>
    <n v="119.99999999999997"/>
    <n v="0.75"/>
    <n v="0"/>
    <s v="Sat"/>
    <s v="Mar"/>
    <s v="Medium"/>
    <n v="308"/>
    <n v="309"/>
    <x v="0"/>
  </r>
  <r>
    <n v="1797"/>
    <d v="2024-06-18T00:00:00"/>
    <d v="1899-12-30T11:00:00"/>
    <d v="1899-12-30T12:30:00"/>
    <s v="Atlas"/>
    <n v="2"/>
    <n v="8"/>
    <n v="10"/>
    <s v="Chen"/>
    <s v="Workshop"/>
    <n v="90.000000000000085"/>
    <n v="1.25"/>
    <n v="1"/>
    <s v="Tue"/>
    <s v="Jun"/>
    <s v="Medium"/>
    <n v="310"/>
    <n v="1240"/>
    <d v="2024-08-26T00:00:00"/>
    <d v="1899-12-30T11:00:00"/>
    <d v="1899-12-30T11:30:00"/>
    <s v="Atlas"/>
    <n v="2"/>
    <n v="8"/>
    <n v="9"/>
    <s v="Mia"/>
    <s v="1:1"/>
    <n v="30.000000000000053"/>
    <n v="1.125"/>
    <n v="1"/>
    <s v="Mon"/>
    <s v="Aug"/>
    <s v="Medium"/>
    <n v="309"/>
    <n v="310"/>
    <x v="0"/>
  </r>
  <r>
    <n v="1521"/>
    <d v="2024-01-25T00:00:00"/>
    <d v="1899-12-30T11:00:00"/>
    <d v="1899-12-30T11:30:00"/>
    <s v="Atlas"/>
    <n v="2"/>
    <n v="8"/>
    <n v="9"/>
    <s v="Priya"/>
    <s v="Client Call"/>
    <n v="30.000000000000053"/>
    <n v="1.125"/>
    <n v="1"/>
    <s v="Thu"/>
    <s v="Jan"/>
    <s v="Medium"/>
    <n v="311"/>
    <n v="1797"/>
    <d v="2024-06-18T00:00:00"/>
    <d v="1899-12-30T11:00:00"/>
    <d v="1899-12-30T12:30:00"/>
    <s v="Atlas"/>
    <n v="2"/>
    <n v="8"/>
    <n v="10"/>
    <s v="Chen"/>
    <s v="Workshop"/>
    <n v="90.000000000000085"/>
    <n v="1.25"/>
    <n v="1"/>
    <s v="Tue"/>
    <s v="Jun"/>
    <s v="Medium"/>
    <n v="310"/>
    <n v="311"/>
    <x v="0"/>
  </r>
  <r>
    <n v="1475"/>
    <d v="2024-12-07T00:00:00"/>
    <d v="1899-12-30T11:00:00"/>
    <d v="1899-12-30T11:30:00"/>
    <s v="Atlas"/>
    <n v="2"/>
    <n v="8"/>
    <n v="2"/>
    <s v="Omar"/>
    <s v="Standup"/>
    <n v="30.000000000000053"/>
    <n v="0.25"/>
    <n v="0"/>
    <s v="Sat"/>
    <s v="Dec"/>
    <s v="Medium"/>
    <n v="315"/>
    <n v="2199"/>
    <d v="2024-11-08T00:00:00"/>
    <d v="1899-12-30T11:00:00"/>
    <d v="1899-12-30T12:00:00"/>
    <s v="Atlas"/>
    <n v="2"/>
    <n v="8"/>
    <n v="4"/>
    <s v="Mia"/>
    <s v="Planning"/>
    <n v="60.000000000000028"/>
    <n v="0.5"/>
    <n v="0"/>
    <s v="Fri"/>
    <s v="Nov"/>
    <s v="Medium"/>
    <n v="314"/>
    <n v="315"/>
    <x v="0"/>
  </r>
  <r>
    <n v="191"/>
    <d v="2024-11-12T00:00:00"/>
    <d v="1899-12-30T11:00:00"/>
    <d v="1899-12-30T12:00:00"/>
    <s v="Atlas"/>
    <n v="2"/>
    <n v="8"/>
    <n v="8"/>
    <s v="Chen"/>
    <s v="Planning"/>
    <n v="60.000000000000028"/>
    <n v="1"/>
    <n v="0"/>
    <s v="Tue"/>
    <s v="Nov"/>
    <s v="Medium"/>
    <n v="313"/>
    <n v="2250"/>
    <d v="2024-09-04T00:00:00"/>
    <d v="1899-12-30T11:00:00"/>
    <d v="1899-12-30T12:30:00"/>
    <s v="Atlas"/>
    <n v="2"/>
    <n v="8"/>
    <n v="10"/>
    <s v="Omar"/>
    <s v="Brainstorming"/>
    <n v="90.000000000000085"/>
    <n v="1.25"/>
    <n v="1"/>
    <s v="Wed"/>
    <s v="Sep"/>
    <s v="Medium"/>
    <n v="312"/>
    <n v="313"/>
    <x v="0"/>
  </r>
  <r>
    <n v="2199"/>
    <d v="2024-11-08T00:00:00"/>
    <d v="1899-12-30T11:00:00"/>
    <d v="1899-12-30T12:00:00"/>
    <s v="Atlas"/>
    <n v="2"/>
    <n v="8"/>
    <n v="4"/>
    <s v="Mia"/>
    <s v="Planning"/>
    <n v="60.000000000000028"/>
    <n v="0.5"/>
    <n v="0"/>
    <s v="Fri"/>
    <s v="Nov"/>
    <s v="Medium"/>
    <n v="314"/>
    <n v="191"/>
    <d v="2024-11-12T00:00:00"/>
    <d v="1899-12-30T11:00:00"/>
    <d v="1899-12-30T12:00:00"/>
    <s v="Atlas"/>
    <n v="2"/>
    <n v="8"/>
    <n v="8"/>
    <s v="Chen"/>
    <s v="Planning"/>
    <n v="60.000000000000028"/>
    <n v="1"/>
    <n v="0"/>
    <s v="Tue"/>
    <s v="Nov"/>
    <s v="Medium"/>
    <n v="313"/>
    <n v="314"/>
    <x v="0"/>
  </r>
  <r>
    <n v="1728"/>
    <d v="2024-11-24T00:00:00"/>
    <d v="1899-12-30T11:00:00"/>
    <d v="1899-12-30T12:30:00"/>
    <s v="Atlas"/>
    <n v="2"/>
    <n v="8"/>
    <n v="3"/>
    <s v="Amit"/>
    <s v="Client Call"/>
    <n v="90.000000000000085"/>
    <n v="0.375"/>
    <n v="0"/>
    <s v="Sun"/>
    <s v="Nov"/>
    <s v="Medium"/>
    <n v="316"/>
    <n v="1475"/>
    <d v="2024-12-07T00:00:00"/>
    <d v="1899-12-30T11:00:00"/>
    <d v="1899-12-30T11:30:00"/>
    <s v="Atlas"/>
    <n v="2"/>
    <n v="8"/>
    <n v="2"/>
    <s v="Omar"/>
    <s v="Standup"/>
    <n v="30.000000000000053"/>
    <n v="0.25"/>
    <n v="0"/>
    <s v="Sat"/>
    <s v="Dec"/>
    <s v="Medium"/>
    <n v="315"/>
    <n v="316"/>
    <x v="0"/>
  </r>
  <r>
    <n v="1673"/>
    <d v="2024-09-14T00:00:00"/>
    <d v="1899-12-30T11:00:00"/>
    <d v="1899-12-30T13:00:00"/>
    <s v="Atlas"/>
    <n v="2"/>
    <n v="8"/>
    <n v="2"/>
    <s v="Priya"/>
    <s v="1:1"/>
    <n v="119.99999999999997"/>
    <n v="0.25"/>
    <n v="0"/>
    <s v="Sat"/>
    <s v="Sep"/>
    <s v="Medium"/>
    <n v="306"/>
    <n v="2290"/>
    <d v="2024-05-09T00:00:00"/>
    <d v="1899-12-30T11:00:00"/>
    <d v="1899-12-30T12:30:00"/>
    <s v="Atlas"/>
    <n v="2"/>
    <n v="8"/>
    <n v="10"/>
    <s v="Amit"/>
    <s v="Planning"/>
    <n v="90.000000000000085"/>
    <n v="1.25"/>
    <n v="1"/>
    <s v="Thu"/>
    <s v="May"/>
    <s v="Medium"/>
    <n v="305"/>
    <n v="306"/>
    <x v="0"/>
  </r>
  <r>
    <n v="1859"/>
    <d v="2024-03-31T00:00:00"/>
    <d v="1899-12-30T11:00:00"/>
    <d v="1899-12-30T12:30:00"/>
    <s v="Atlas"/>
    <n v="2"/>
    <n v="8"/>
    <n v="6"/>
    <s v="Amit"/>
    <s v="Brainstorming"/>
    <n v="90.000000000000085"/>
    <n v="0.75"/>
    <n v="0"/>
    <s v="Sun"/>
    <s v="Mar"/>
    <s v="Medium"/>
    <n v="317"/>
    <n v="1728"/>
    <d v="2024-11-24T00:00:00"/>
    <d v="1899-12-30T11:00:00"/>
    <d v="1899-12-30T12:30:00"/>
    <s v="Atlas"/>
    <n v="2"/>
    <n v="8"/>
    <n v="3"/>
    <s v="Amit"/>
    <s v="Client Call"/>
    <n v="90.000000000000085"/>
    <n v="0.375"/>
    <n v="0"/>
    <s v="Sun"/>
    <s v="Nov"/>
    <s v="Medium"/>
    <n v="316"/>
    <n v="317"/>
    <x v="0"/>
  </r>
  <r>
    <n v="2250"/>
    <d v="2024-09-04T00:00:00"/>
    <d v="1899-12-30T11:00:00"/>
    <d v="1899-12-30T12:30:00"/>
    <s v="Atlas"/>
    <n v="2"/>
    <n v="8"/>
    <n v="10"/>
    <s v="Omar"/>
    <s v="Brainstorming"/>
    <n v="90.000000000000085"/>
    <n v="1.25"/>
    <n v="1"/>
    <s v="Wed"/>
    <s v="Sep"/>
    <s v="Medium"/>
    <n v="312"/>
    <n v="1521"/>
    <d v="2024-01-25T00:00:00"/>
    <d v="1899-12-30T11:00:00"/>
    <d v="1899-12-30T11:30:00"/>
    <s v="Atlas"/>
    <n v="2"/>
    <n v="8"/>
    <n v="9"/>
    <s v="Priya"/>
    <s v="Client Call"/>
    <n v="30.000000000000053"/>
    <n v="1.125"/>
    <n v="1"/>
    <s v="Thu"/>
    <s v="Jan"/>
    <s v="Medium"/>
    <n v="311"/>
    <n v="312"/>
    <x v="0"/>
  </r>
  <r>
    <n v="2290"/>
    <d v="2024-05-09T00:00:00"/>
    <d v="1899-12-30T11:00:00"/>
    <d v="1899-12-30T12:30:00"/>
    <s v="Atlas"/>
    <n v="2"/>
    <n v="8"/>
    <n v="10"/>
    <s v="Amit"/>
    <s v="Planning"/>
    <n v="90.000000000000085"/>
    <n v="1.25"/>
    <n v="1"/>
    <s v="Thu"/>
    <s v="May"/>
    <s v="Medium"/>
    <n v="305"/>
    <n v="1709"/>
    <d v="2024-12-15T00:00:00"/>
    <d v="1899-12-30T11:00:00"/>
    <d v="1899-12-30T13:00:00"/>
    <s v="Atlas"/>
    <n v="2"/>
    <n v="8"/>
    <n v="4"/>
    <s v="John"/>
    <s v="1:1"/>
    <n v="119.99999999999997"/>
    <n v="0.5"/>
    <n v="0"/>
    <s v="Sun"/>
    <s v="Dec"/>
    <s v="Medium"/>
    <n v="304"/>
    <n v="305"/>
    <x v="0"/>
  </r>
  <r>
    <n v="1093"/>
    <d v="2024-04-25T00:00:00"/>
    <d v="1899-12-30T11:00:00"/>
    <d v="1899-12-30T12:00:00"/>
    <s v="Atlas"/>
    <n v="2"/>
    <n v="8"/>
    <n v="7"/>
    <s v="Sarah"/>
    <s v="1:1"/>
    <n v="60.000000000000028"/>
    <n v="0.875"/>
    <n v="0"/>
    <s v="Thu"/>
    <s v="Apr"/>
    <s v="Medium"/>
    <n v="291"/>
    <n v="1924"/>
    <d v="2024-04-08T00:00:00"/>
    <d v="1899-12-30T11:00:00"/>
    <d v="1899-12-30T12:30:00"/>
    <s v="Atlas"/>
    <n v="2"/>
    <n v="8"/>
    <n v="5"/>
    <s v="Sarah"/>
    <s v="Workshop"/>
    <n v="90.000000000000085"/>
    <n v="0.625"/>
    <n v="0"/>
    <s v="Mon"/>
    <s v="Apr"/>
    <s v="Medium"/>
    <n v="290"/>
    <n v="291"/>
    <x v="0"/>
  </r>
  <r>
    <n v="2246"/>
    <d v="2024-03-29T00:00:00"/>
    <d v="1899-12-30T11:00:00"/>
    <d v="1899-12-30T11:30:00"/>
    <s v="Atlas"/>
    <n v="2"/>
    <n v="8"/>
    <n v="7"/>
    <s v="Omar"/>
    <s v="Standup"/>
    <n v="30.000000000000053"/>
    <n v="0.875"/>
    <n v="0"/>
    <s v="Fri"/>
    <s v="Mar"/>
    <s v="Medium"/>
    <n v="303"/>
    <n v="2261"/>
    <d v="2024-08-12T00:00:00"/>
    <d v="1899-12-30T11:00:00"/>
    <d v="1899-12-30T12:00:00"/>
    <s v="Atlas"/>
    <n v="2"/>
    <n v="8"/>
    <n v="4"/>
    <s v="Priya"/>
    <s v="Standup"/>
    <n v="60.000000000000028"/>
    <n v="0.5"/>
    <n v="0"/>
    <s v="Mon"/>
    <s v="Aug"/>
    <s v="Medium"/>
    <n v="302"/>
    <n v="303"/>
    <x v="0"/>
  </r>
  <r>
    <n v="1709"/>
    <d v="2024-12-15T00:00:00"/>
    <d v="1899-12-30T11:00:00"/>
    <d v="1899-12-30T13:00:00"/>
    <s v="Atlas"/>
    <n v="2"/>
    <n v="8"/>
    <n v="4"/>
    <s v="John"/>
    <s v="1:1"/>
    <n v="119.99999999999997"/>
    <n v="0.5"/>
    <n v="0"/>
    <s v="Sun"/>
    <s v="Dec"/>
    <s v="Medium"/>
    <n v="304"/>
    <n v="2246"/>
    <d v="2024-03-29T00:00:00"/>
    <d v="1899-12-30T11:00:00"/>
    <d v="1899-12-30T11:30:00"/>
    <s v="Atlas"/>
    <n v="2"/>
    <n v="8"/>
    <n v="7"/>
    <s v="Omar"/>
    <s v="Standup"/>
    <n v="30.000000000000053"/>
    <n v="0.875"/>
    <n v="0"/>
    <s v="Fri"/>
    <s v="Mar"/>
    <s v="Medium"/>
    <n v="303"/>
    <n v="304"/>
    <x v="0"/>
  </r>
  <r>
    <n v="1924"/>
    <d v="2024-04-08T00:00:00"/>
    <d v="1899-12-30T11:00:00"/>
    <d v="1899-12-30T12:30:00"/>
    <s v="Atlas"/>
    <n v="2"/>
    <n v="8"/>
    <n v="5"/>
    <s v="Sarah"/>
    <s v="Workshop"/>
    <n v="90.000000000000085"/>
    <n v="0.625"/>
    <n v="0"/>
    <s v="Mon"/>
    <s v="Apr"/>
    <s v="Medium"/>
    <n v="290"/>
    <n v="2327"/>
    <d v="2024-04-19T00:00:00"/>
    <d v="1899-12-30T11:30:00"/>
    <d v="1899-12-30T12:00:00"/>
    <s v="Atlas"/>
    <n v="2"/>
    <n v="8"/>
    <n v="10"/>
    <s v="Sarah"/>
    <s v="Workshop"/>
    <n v="29.999999999999972"/>
    <n v="1.25"/>
    <n v="1"/>
    <s v="Fri"/>
    <s v="Apr"/>
    <s v="Medium"/>
    <n v="289"/>
    <n v="290"/>
    <x v="0"/>
  </r>
  <r>
    <n v="2711"/>
    <d v="2024-04-16T00:00:00"/>
    <d v="1899-12-30T11:00:00"/>
    <d v="1899-12-30T11:30:00"/>
    <s v="Atlas"/>
    <n v="2"/>
    <n v="8"/>
    <n v="7"/>
    <s v="Omar"/>
    <s v="Planning"/>
    <n v="30.000000000000053"/>
    <n v="0.875"/>
    <n v="0"/>
    <s v="Tue"/>
    <s v="Apr"/>
    <s v="Medium"/>
    <n v="293"/>
    <n v="722"/>
    <d v="2024-03-31T00:00:00"/>
    <d v="1899-12-30T11:00:00"/>
    <d v="1899-12-30T12:00:00"/>
    <s v="Atlas"/>
    <n v="2"/>
    <n v="8"/>
    <n v="7"/>
    <s v="Priya"/>
    <s v="Client Call"/>
    <n v="60.000000000000028"/>
    <n v="0.875"/>
    <n v="0"/>
    <s v="Sun"/>
    <s v="Mar"/>
    <s v="Medium"/>
    <n v="292"/>
    <n v="293"/>
    <x v="0"/>
  </r>
  <r>
    <n v="655"/>
    <d v="2024-06-03T00:00:00"/>
    <d v="1899-12-30T11:00:00"/>
    <d v="1899-12-30T13:00:00"/>
    <s v="Atlas"/>
    <n v="2"/>
    <n v="8"/>
    <n v="9"/>
    <s v="Chen"/>
    <s v="Brainstorming"/>
    <n v="119.99999999999997"/>
    <n v="1.125"/>
    <n v="1"/>
    <s v="Mon"/>
    <s v="Jun"/>
    <s v="Medium"/>
    <n v="294"/>
    <n v="2711"/>
    <d v="2024-04-16T00:00:00"/>
    <d v="1899-12-30T11:00:00"/>
    <d v="1899-12-30T11:30:00"/>
    <s v="Atlas"/>
    <n v="2"/>
    <n v="8"/>
    <n v="7"/>
    <s v="Omar"/>
    <s v="Planning"/>
    <n v="30.000000000000053"/>
    <n v="0.875"/>
    <n v="0"/>
    <s v="Tue"/>
    <s v="Apr"/>
    <s v="Medium"/>
    <n v="293"/>
    <n v="294"/>
    <x v="0"/>
  </r>
  <r>
    <n v="794"/>
    <d v="2024-11-22T00:00:00"/>
    <d v="1899-12-30T11:00:00"/>
    <d v="1899-12-30T11:30:00"/>
    <s v="Atlas"/>
    <n v="2"/>
    <n v="8"/>
    <n v="8"/>
    <s v="Omar"/>
    <s v="Client Call"/>
    <n v="30.000000000000053"/>
    <n v="1"/>
    <n v="0"/>
    <s v="Fri"/>
    <s v="Nov"/>
    <s v="Medium"/>
    <n v="295"/>
    <n v="655"/>
    <d v="2024-06-03T00:00:00"/>
    <d v="1899-12-30T11:00:00"/>
    <d v="1899-12-30T13:00:00"/>
    <s v="Atlas"/>
    <n v="2"/>
    <n v="8"/>
    <n v="9"/>
    <s v="Chen"/>
    <s v="Brainstorming"/>
    <n v="119.99999999999997"/>
    <n v="1.125"/>
    <n v="1"/>
    <s v="Mon"/>
    <s v="Jun"/>
    <s v="Medium"/>
    <n v="294"/>
    <n v="295"/>
    <x v="0"/>
  </r>
  <r>
    <n v="769"/>
    <d v="2024-04-20T00:00:00"/>
    <d v="1899-12-30T11:00:00"/>
    <d v="1899-12-30T13:00:00"/>
    <s v="Atlas"/>
    <n v="2"/>
    <n v="8"/>
    <n v="10"/>
    <s v="John"/>
    <s v="Brainstorming"/>
    <n v="119.99999999999997"/>
    <n v="1.25"/>
    <n v="1"/>
    <s v="Sat"/>
    <s v="Apr"/>
    <s v="Medium"/>
    <n v="296"/>
    <n v="794"/>
    <d v="2024-11-22T00:00:00"/>
    <d v="1899-12-30T11:00:00"/>
    <d v="1899-12-30T11:30:00"/>
    <s v="Atlas"/>
    <n v="2"/>
    <n v="8"/>
    <n v="8"/>
    <s v="Omar"/>
    <s v="Client Call"/>
    <n v="30.000000000000053"/>
    <n v="1"/>
    <n v="0"/>
    <s v="Fri"/>
    <s v="Nov"/>
    <s v="Medium"/>
    <n v="295"/>
    <n v="296"/>
    <x v="0"/>
  </r>
  <r>
    <n v="722"/>
    <d v="2024-03-31T00:00:00"/>
    <d v="1899-12-30T11:00:00"/>
    <d v="1899-12-30T12:00:00"/>
    <s v="Atlas"/>
    <n v="2"/>
    <n v="8"/>
    <n v="7"/>
    <s v="Priya"/>
    <s v="Client Call"/>
    <n v="60.000000000000028"/>
    <n v="0.875"/>
    <n v="0"/>
    <s v="Sun"/>
    <s v="Mar"/>
    <s v="Medium"/>
    <n v="292"/>
    <n v="1093"/>
    <d v="2024-04-25T00:00:00"/>
    <d v="1899-12-30T11:00:00"/>
    <d v="1899-12-30T12:00:00"/>
    <s v="Atlas"/>
    <n v="2"/>
    <n v="8"/>
    <n v="7"/>
    <s v="Sarah"/>
    <s v="1:1"/>
    <n v="60.000000000000028"/>
    <n v="0.875"/>
    <n v="0"/>
    <s v="Thu"/>
    <s v="Apr"/>
    <s v="Medium"/>
    <n v="291"/>
    <n v="292"/>
    <x v="0"/>
  </r>
  <r>
    <n v="2651"/>
    <d v="2024-05-23T00:00:00"/>
    <d v="1899-12-30T11:00:00"/>
    <d v="1899-12-30T12:30:00"/>
    <s v="Atlas"/>
    <n v="2"/>
    <n v="8"/>
    <n v="8"/>
    <s v="Chen"/>
    <s v="Brainstorming"/>
    <n v="90.000000000000085"/>
    <n v="1"/>
    <n v="0"/>
    <s v="Thu"/>
    <s v="May"/>
    <s v="Medium"/>
    <n v="298"/>
    <n v="2795"/>
    <d v="2024-01-04T00:00:00"/>
    <d v="1899-12-30T11:00:00"/>
    <d v="1899-12-30T12:30:00"/>
    <s v="Atlas"/>
    <n v="2"/>
    <n v="8"/>
    <n v="1"/>
    <s v="Omar"/>
    <s v="Client Call"/>
    <n v="90.000000000000085"/>
    <n v="0.125"/>
    <n v="0"/>
    <s v="Thu"/>
    <s v="Jan"/>
    <s v="Medium"/>
    <n v="297"/>
    <n v="298"/>
    <x v="0"/>
  </r>
  <r>
    <n v="1910"/>
    <d v="2024-07-31T00:00:00"/>
    <d v="1899-12-30T11:00:00"/>
    <d v="1899-12-30T13:00:00"/>
    <s v="Atlas"/>
    <n v="2"/>
    <n v="8"/>
    <n v="10"/>
    <s v="Sarah"/>
    <s v="1:1"/>
    <n v="119.99999999999997"/>
    <n v="1.25"/>
    <n v="1"/>
    <s v="Wed"/>
    <s v="Jul"/>
    <s v="Medium"/>
    <n v="299"/>
    <n v="2651"/>
    <d v="2024-05-23T00:00:00"/>
    <d v="1899-12-30T11:00:00"/>
    <d v="1899-12-30T12:30:00"/>
    <s v="Atlas"/>
    <n v="2"/>
    <n v="8"/>
    <n v="8"/>
    <s v="Chen"/>
    <s v="Brainstorming"/>
    <n v="90.000000000000085"/>
    <n v="1"/>
    <n v="0"/>
    <s v="Thu"/>
    <s v="May"/>
    <s v="Medium"/>
    <n v="298"/>
    <n v="299"/>
    <x v="0"/>
  </r>
  <r>
    <n v="2611"/>
    <d v="2024-12-01T00:00:00"/>
    <d v="1899-12-30T11:00:00"/>
    <d v="1899-12-30T11:30:00"/>
    <s v="Atlas"/>
    <n v="2"/>
    <n v="8"/>
    <n v="6"/>
    <s v="Omar"/>
    <s v="1:1"/>
    <n v="30.000000000000053"/>
    <n v="0.75"/>
    <n v="0"/>
    <s v="Sun"/>
    <s v="Dec"/>
    <s v="Medium"/>
    <n v="300"/>
    <n v="1910"/>
    <d v="2024-07-31T00:00:00"/>
    <d v="1899-12-30T11:00:00"/>
    <d v="1899-12-30T13:00:00"/>
    <s v="Atlas"/>
    <n v="2"/>
    <n v="8"/>
    <n v="10"/>
    <s v="Sarah"/>
    <s v="1:1"/>
    <n v="119.99999999999997"/>
    <n v="1.25"/>
    <n v="1"/>
    <s v="Wed"/>
    <s v="Jul"/>
    <s v="Medium"/>
    <n v="299"/>
    <n v="300"/>
    <x v="0"/>
  </r>
  <r>
    <n v="1247"/>
    <d v="2024-11-15T00:00:00"/>
    <d v="1899-12-30T11:00:00"/>
    <d v="1899-12-30T13:00:00"/>
    <s v="Atlas"/>
    <n v="2"/>
    <n v="8"/>
    <n v="8"/>
    <s v="Sarah"/>
    <s v="Planning"/>
    <n v="119.99999999999997"/>
    <n v="1"/>
    <n v="0"/>
    <s v="Fri"/>
    <s v="Nov"/>
    <s v="Medium"/>
    <n v="301"/>
    <n v="2611"/>
    <d v="2024-12-01T00:00:00"/>
    <d v="1899-12-30T11:00:00"/>
    <d v="1899-12-30T11:30:00"/>
    <s v="Atlas"/>
    <n v="2"/>
    <n v="8"/>
    <n v="6"/>
    <s v="Omar"/>
    <s v="1:1"/>
    <n v="30.000000000000053"/>
    <n v="0.75"/>
    <n v="0"/>
    <s v="Sun"/>
    <s v="Dec"/>
    <s v="Medium"/>
    <n v="300"/>
    <n v="301"/>
    <x v="0"/>
  </r>
  <r>
    <n v="2261"/>
    <d v="2024-08-12T00:00:00"/>
    <d v="1899-12-30T11:00:00"/>
    <d v="1899-12-30T12:00:00"/>
    <s v="Atlas"/>
    <n v="2"/>
    <n v="8"/>
    <n v="4"/>
    <s v="Priya"/>
    <s v="Standup"/>
    <n v="60.000000000000028"/>
    <n v="0.5"/>
    <n v="0"/>
    <s v="Mon"/>
    <s v="Aug"/>
    <s v="Medium"/>
    <n v="302"/>
    <n v="1247"/>
    <d v="2024-11-15T00:00:00"/>
    <d v="1899-12-30T11:00:00"/>
    <d v="1899-12-30T13:00:00"/>
    <s v="Atlas"/>
    <n v="2"/>
    <n v="8"/>
    <n v="8"/>
    <s v="Sarah"/>
    <s v="Planning"/>
    <n v="119.99999999999997"/>
    <n v="1"/>
    <n v="0"/>
    <s v="Fri"/>
    <s v="Nov"/>
    <s v="Medium"/>
    <n v="301"/>
    <n v="302"/>
    <x v="0"/>
  </r>
  <r>
    <n v="2795"/>
    <d v="2024-01-04T00:00:00"/>
    <d v="1899-12-30T11:00:00"/>
    <d v="1899-12-30T12:30:00"/>
    <s v="Atlas"/>
    <n v="2"/>
    <n v="8"/>
    <n v="1"/>
    <s v="Omar"/>
    <s v="Client Call"/>
    <n v="90.000000000000085"/>
    <n v="0.125"/>
    <n v="0"/>
    <s v="Thu"/>
    <s v="Jan"/>
    <s v="Medium"/>
    <n v="297"/>
    <n v="769"/>
    <d v="2024-04-20T00:00:00"/>
    <d v="1899-12-30T11:00:00"/>
    <d v="1899-12-30T13:00:00"/>
    <s v="Atlas"/>
    <n v="2"/>
    <n v="8"/>
    <n v="10"/>
    <s v="John"/>
    <s v="Brainstorming"/>
    <n v="119.99999999999997"/>
    <n v="1.25"/>
    <n v="1"/>
    <s v="Sat"/>
    <s v="Apr"/>
    <s v="Medium"/>
    <n v="296"/>
    <n v="297"/>
    <x v="0"/>
  </r>
  <r>
    <n v="2203"/>
    <d v="2024-06-06T00:00:00"/>
    <d v="1899-12-30T10:30:00"/>
    <d v="1899-12-30T12:30:00"/>
    <s v="Atlas"/>
    <n v="2"/>
    <n v="8"/>
    <n v="2"/>
    <s v="Sarah"/>
    <s v="Client Call"/>
    <n v="120.00000000000006"/>
    <n v="0.25"/>
    <n v="0"/>
    <s v="Thu"/>
    <s v="Jun"/>
    <s v="Medium"/>
    <n v="331"/>
    <n v="783"/>
    <d v="2024-12-31T00:00:00"/>
    <d v="1899-12-30T10:30:00"/>
    <d v="1899-12-30T12:00:00"/>
    <s v="Atlas"/>
    <n v="2"/>
    <n v="8"/>
    <n v="11"/>
    <s v="Mia"/>
    <s v="Client Call"/>
    <n v="90"/>
    <n v="1.375"/>
    <n v="1"/>
    <s v="Tue"/>
    <s v="Dec"/>
    <s v="Medium"/>
    <n v="330"/>
    <n v="331"/>
    <x v="0"/>
  </r>
  <r>
    <n v="2417"/>
    <d v="2024-07-16T00:00:00"/>
    <d v="1899-12-30T10:30:00"/>
    <d v="1899-12-30T12:30:00"/>
    <s v="Atlas"/>
    <n v="2"/>
    <n v="8"/>
    <n v="8"/>
    <s v="Priya"/>
    <s v="Standup"/>
    <n v="120.00000000000006"/>
    <n v="1"/>
    <n v="0"/>
    <s v="Tue"/>
    <s v="Jul"/>
    <s v="Medium"/>
    <n v="339"/>
    <n v="2464"/>
    <d v="2024-11-05T00:00:00"/>
    <d v="1899-12-30T10:30:00"/>
    <d v="1899-12-30T11:30:00"/>
    <s v="Atlas"/>
    <n v="2"/>
    <n v="8"/>
    <n v="5"/>
    <s v="Omar"/>
    <s v="Client Call"/>
    <n v="60.000000000000028"/>
    <n v="0.625"/>
    <n v="0"/>
    <s v="Tue"/>
    <s v="Nov"/>
    <s v="Medium"/>
    <n v="338"/>
    <n v="339"/>
    <x v="0"/>
  </r>
  <r>
    <n v="2464"/>
    <d v="2024-11-05T00:00:00"/>
    <d v="1899-12-30T10:30:00"/>
    <d v="1899-12-30T11:30:00"/>
    <s v="Atlas"/>
    <n v="2"/>
    <n v="8"/>
    <n v="5"/>
    <s v="Omar"/>
    <s v="Client Call"/>
    <n v="60.000000000000028"/>
    <n v="0.625"/>
    <n v="0"/>
    <s v="Tue"/>
    <s v="Nov"/>
    <s v="Medium"/>
    <n v="338"/>
    <n v="2836"/>
    <d v="2024-03-26T00:00:00"/>
    <d v="1899-12-30T10:30:00"/>
    <d v="1899-12-30T12:30:00"/>
    <s v="Atlas"/>
    <n v="2"/>
    <n v="8"/>
    <n v="9"/>
    <s v="John"/>
    <s v="Client Call"/>
    <n v="120.00000000000006"/>
    <n v="1.125"/>
    <n v="1"/>
    <s v="Tue"/>
    <s v="Mar"/>
    <s v="Medium"/>
    <n v="337"/>
    <n v="338"/>
    <x v="0"/>
  </r>
  <r>
    <n v="2836"/>
    <d v="2024-03-26T00:00:00"/>
    <d v="1899-12-30T10:30:00"/>
    <d v="1899-12-30T12:30:00"/>
    <s v="Atlas"/>
    <n v="2"/>
    <n v="8"/>
    <n v="9"/>
    <s v="John"/>
    <s v="Client Call"/>
    <n v="120.00000000000006"/>
    <n v="1.125"/>
    <n v="1"/>
    <s v="Tue"/>
    <s v="Mar"/>
    <s v="Medium"/>
    <n v="337"/>
    <n v="2291"/>
    <d v="2024-01-24T00:00:00"/>
    <d v="1899-12-30T10:30:00"/>
    <d v="1899-12-30T12:30:00"/>
    <s v="Atlas"/>
    <n v="2"/>
    <n v="8"/>
    <n v="11"/>
    <s v="Chen"/>
    <s v="Workshop"/>
    <n v="120.00000000000006"/>
    <n v="1.375"/>
    <n v="1"/>
    <s v="Wed"/>
    <s v="Jan"/>
    <s v="Medium"/>
    <n v="336"/>
    <n v="337"/>
    <x v="0"/>
  </r>
  <r>
    <n v="2291"/>
    <d v="2024-01-24T00:00:00"/>
    <d v="1899-12-30T10:30:00"/>
    <d v="1899-12-30T12:30:00"/>
    <s v="Atlas"/>
    <n v="2"/>
    <n v="8"/>
    <n v="11"/>
    <s v="Chen"/>
    <s v="Workshop"/>
    <n v="120.00000000000006"/>
    <n v="1.375"/>
    <n v="1"/>
    <s v="Wed"/>
    <s v="Jan"/>
    <s v="Medium"/>
    <n v="336"/>
    <n v="2762"/>
    <d v="2024-01-24T00:00:00"/>
    <d v="1899-12-30T10:30:00"/>
    <d v="1899-12-30T11:30:00"/>
    <s v="Atlas"/>
    <n v="2"/>
    <n v="8"/>
    <n v="4"/>
    <s v="Amit"/>
    <s v="Standup"/>
    <n v="60.000000000000028"/>
    <n v="0.5"/>
    <n v="0"/>
    <s v="Wed"/>
    <s v="Jan"/>
    <s v="Medium"/>
    <n v="335"/>
    <n v="336"/>
    <x v="0"/>
  </r>
  <r>
    <n v="2762"/>
    <d v="2024-01-24T00:00:00"/>
    <d v="1899-12-30T10:30:00"/>
    <d v="1899-12-30T11:30:00"/>
    <s v="Atlas"/>
    <n v="2"/>
    <n v="8"/>
    <n v="4"/>
    <s v="Amit"/>
    <s v="Standup"/>
    <n v="60.000000000000028"/>
    <n v="0.5"/>
    <n v="0"/>
    <s v="Wed"/>
    <s v="Jan"/>
    <s v="Medium"/>
    <n v="335"/>
    <n v="2928"/>
    <d v="2024-03-24T00:00:00"/>
    <d v="1899-12-30T10:30:00"/>
    <d v="1899-12-30T11:00:00"/>
    <s v="Atlas"/>
    <n v="2"/>
    <n v="8"/>
    <n v="5"/>
    <s v="Chen"/>
    <s v="Brainstorming"/>
    <n v="29.999999999999972"/>
    <n v="0.625"/>
    <n v="0"/>
    <s v="Sun"/>
    <s v="Mar"/>
    <s v="Medium"/>
    <n v="334"/>
    <n v="335"/>
    <x v="0"/>
  </r>
  <r>
    <n v="2928"/>
    <d v="2024-03-24T00:00:00"/>
    <d v="1899-12-30T10:30:00"/>
    <d v="1899-12-30T11:00:00"/>
    <s v="Atlas"/>
    <n v="2"/>
    <n v="8"/>
    <n v="5"/>
    <s v="Chen"/>
    <s v="Brainstorming"/>
    <n v="29.999999999999972"/>
    <n v="0.625"/>
    <n v="0"/>
    <s v="Sun"/>
    <s v="Mar"/>
    <s v="Medium"/>
    <n v="334"/>
    <n v="2693"/>
    <d v="2024-01-22T00:00:00"/>
    <d v="1899-12-30T10:30:00"/>
    <d v="1899-12-30T12:30:00"/>
    <s v="Atlas"/>
    <n v="2"/>
    <n v="8"/>
    <n v="11"/>
    <s v="John"/>
    <s v="Workshop"/>
    <n v="120.00000000000006"/>
    <n v="1.375"/>
    <n v="1"/>
    <s v="Mon"/>
    <s v="Jan"/>
    <s v="Medium"/>
    <n v="333"/>
    <n v="334"/>
    <x v="0"/>
  </r>
  <r>
    <n v="2693"/>
    <d v="2024-01-22T00:00:00"/>
    <d v="1899-12-30T10:30:00"/>
    <d v="1899-12-30T12:30:00"/>
    <s v="Atlas"/>
    <n v="2"/>
    <n v="8"/>
    <n v="11"/>
    <s v="John"/>
    <s v="Workshop"/>
    <n v="120.00000000000006"/>
    <n v="1.375"/>
    <n v="1"/>
    <s v="Mon"/>
    <s v="Jan"/>
    <s v="Medium"/>
    <n v="333"/>
    <n v="2435"/>
    <d v="2024-07-14T00:00:00"/>
    <d v="1899-12-30T10:30:00"/>
    <d v="1899-12-30T12:30:00"/>
    <s v="Atlas"/>
    <n v="2"/>
    <n v="8"/>
    <n v="6"/>
    <s v="Omar"/>
    <s v="Brainstorming"/>
    <n v="120.00000000000006"/>
    <n v="0.75"/>
    <n v="0"/>
    <s v="Sun"/>
    <s v="Jul"/>
    <s v="Medium"/>
    <n v="332"/>
    <n v="333"/>
    <x v="0"/>
  </r>
  <r>
    <n v="2435"/>
    <d v="2024-07-14T00:00:00"/>
    <d v="1899-12-30T10:30:00"/>
    <d v="1899-12-30T12:30:00"/>
    <s v="Atlas"/>
    <n v="2"/>
    <n v="8"/>
    <n v="6"/>
    <s v="Omar"/>
    <s v="Brainstorming"/>
    <n v="120.00000000000006"/>
    <n v="0.75"/>
    <n v="0"/>
    <s v="Sun"/>
    <s v="Jul"/>
    <s v="Medium"/>
    <n v="332"/>
    <n v="2203"/>
    <d v="2024-06-06T00:00:00"/>
    <d v="1899-12-30T10:30:00"/>
    <d v="1899-12-30T12:30:00"/>
    <s v="Atlas"/>
    <n v="2"/>
    <n v="8"/>
    <n v="2"/>
    <s v="Sarah"/>
    <s v="Client Call"/>
    <n v="120.00000000000006"/>
    <n v="0.25"/>
    <n v="0"/>
    <s v="Thu"/>
    <s v="Jun"/>
    <s v="Medium"/>
    <n v="331"/>
    <n v="332"/>
    <x v="0"/>
  </r>
  <r>
    <n v="783"/>
    <d v="2024-12-31T00:00:00"/>
    <d v="1899-12-30T10:30:00"/>
    <d v="1899-12-30T12:00:00"/>
    <s v="Atlas"/>
    <n v="2"/>
    <n v="8"/>
    <n v="11"/>
    <s v="Mia"/>
    <s v="Client Call"/>
    <n v="90"/>
    <n v="1.375"/>
    <n v="1"/>
    <s v="Tue"/>
    <s v="Dec"/>
    <s v="Medium"/>
    <n v="330"/>
    <n v="1078"/>
    <d v="2024-12-28T00:00:00"/>
    <d v="1899-12-30T10:30:00"/>
    <d v="1899-12-30T12:30:00"/>
    <s v="Atlas"/>
    <n v="2"/>
    <n v="8"/>
    <n v="8"/>
    <s v="Sarah"/>
    <s v="1:1"/>
    <n v="120.00000000000006"/>
    <n v="1"/>
    <n v="0"/>
    <s v="Sat"/>
    <s v="Dec"/>
    <s v="Medium"/>
    <n v="329"/>
    <n v="330"/>
    <x v="0"/>
  </r>
  <r>
    <n v="1078"/>
    <d v="2024-12-28T00:00:00"/>
    <d v="1899-12-30T10:30:00"/>
    <d v="1899-12-30T12:30:00"/>
    <s v="Atlas"/>
    <n v="2"/>
    <n v="8"/>
    <n v="8"/>
    <s v="Sarah"/>
    <s v="1:1"/>
    <n v="120.00000000000006"/>
    <n v="1"/>
    <n v="0"/>
    <s v="Sat"/>
    <s v="Dec"/>
    <s v="Medium"/>
    <n v="329"/>
    <n v="1353"/>
    <d v="2024-07-24T00:00:00"/>
    <d v="1899-12-30T10:30:00"/>
    <d v="1899-12-30T12:30:00"/>
    <s v="Atlas"/>
    <n v="2"/>
    <n v="8"/>
    <n v="10"/>
    <s v="Chen"/>
    <s v="Brainstorming"/>
    <n v="120.00000000000006"/>
    <n v="1.25"/>
    <n v="1"/>
    <s v="Wed"/>
    <s v="Jul"/>
    <s v="Medium"/>
    <n v="328"/>
    <n v="329"/>
    <x v="0"/>
  </r>
  <r>
    <n v="1353"/>
    <d v="2024-07-24T00:00:00"/>
    <d v="1899-12-30T10:30:00"/>
    <d v="1899-12-30T12:30:00"/>
    <s v="Atlas"/>
    <n v="2"/>
    <n v="8"/>
    <n v="10"/>
    <s v="Chen"/>
    <s v="Brainstorming"/>
    <n v="120.00000000000006"/>
    <n v="1.25"/>
    <n v="1"/>
    <s v="Wed"/>
    <s v="Jul"/>
    <s v="Medium"/>
    <n v="328"/>
    <n v="1607"/>
    <d v="2024-11-12T00:00:00"/>
    <d v="1899-12-30T10:30:00"/>
    <d v="1899-12-30T12:30:00"/>
    <s v="Atlas"/>
    <n v="2"/>
    <n v="8"/>
    <n v="2"/>
    <s v="Amit"/>
    <s v="Client Call"/>
    <n v="120.00000000000006"/>
    <n v="0.25"/>
    <n v="0"/>
    <s v="Tue"/>
    <s v="Nov"/>
    <s v="Medium"/>
    <n v="327"/>
    <n v="328"/>
    <x v="0"/>
  </r>
  <r>
    <n v="1559"/>
    <d v="2024-02-01T00:00:00"/>
    <d v="1899-12-30T10:30:00"/>
    <d v="1899-12-30T11:00:00"/>
    <s v="Atlas"/>
    <n v="2"/>
    <n v="8"/>
    <n v="11"/>
    <s v="John"/>
    <s v="Workshop"/>
    <n v="29.999999999999972"/>
    <n v="1.375"/>
    <n v="1"/>
    <s v="Thu"/>
    <s v="Feb"/>
    <s v="Medium"/>
    <n v="318"/>
    <n v="1859"/>
    <d v="2024-03-31T00:00:00"/>
    <d v="1899-12-30T11:00:00"/>
    <d v="1899-12-30T12:30:00"/>
    <s v="Atlas"/>
    <n v="2"/>
    <n v="8"/>
    <n v="6"/>
    <s v="Amit"/>
    <s v="Brainstorming"/>
    <n v="90.000000000000085"/>
    <n v="0.75"/>
    <n v="0"/>
    <s v="Sun"/>
    <s v="Mar"/>
    <s v="Medium"/>
    <n v="317"/>
    <n v="318"/>
    <x v="0"/>
  </r>
  <r>
    <n v="1721"/>
    <d v="2024-01-16T00:00:00"/>
    <d v="1899-12-30T10:30:00"/>
    <d v="1899-12-30T11:00:00"/>
    <s v="Atlas"/>
    <n v="2"/>
    <n v="8"/>
    <n v="6"/>
    <s v="John"/>
    <s v="Workshop"/>
    <n v="29.999999999999972"/>
    <n v="0.75"/>
    <n v="0"/>
    <s v="Tue"/>
    <s v="Jan"/>
    <s v="Medium"/>
    <n v="319"/>
    <n v="1559"/>
    <d v="2024-02-01T00:00:00"/>
    <d v="1899-12-30T10:30:00"/>
    <d v="1899-12-30T11:00:00"/>
    <s v="Atlas"/>
    <n v="2"/>
    <n v="8"/>
    <n v="11"/>
    <s v="John"/>
    <s v="Workshop"/>
    <n v="29.999999999999972"/>
    <n v="1.375"/>
    <n v="1"/>
    <s v="Thu"/>
    <s v="Feb"/>
    <s v="Medium"/>
    <n v="318"/>
    <n v="319"/>
    <x v="0"/>
  </r>
  <r>
    <n v="1752"/>
    <d v="2024-12-13T00:00:00"/>
    <d v="1899-12-30T10:30:00"/>
    <d v="1899-12-30T11:30:00"/>
    <s v="Atlas"/>
    <n v="2"/>
    <n v="8"/>
    <n v="11"/>
    <s v="Mia"/>
    <s v="Brainstorming"/>
    <n v="60.000000000000028"/>
    <n v="1.375"/>
    <n v="1"/>
    <s v="Fri"/>
    <s v="Dec"/>
    <s v="Medium"/>
    <n v="321"/>
    <n v="1337"/>
    <d v="2024-09-17T00:00:00"/>
    <d v="1899-12-30T10:30:00"/>
    <d v="1899-12-30T12:30:00"/>
    <s v="Atlas"/>
    <n v="2"/>
    <n v="8"/>
    <n v="1"/>
    <s v="Amit"/>
    <s v="Standup"/>
    <n v="120.00000000000006"/>
    <n v="0.125"/>
    <n v="0"/>
    <s v="Tue"/>
    <s v="Sep"/>
    <s v="Medium"/>
    <n v="320"/>
    <n v="321"/>
    <x v="0"/>
  </r>
  <r>
    <n v="699"/>
    <d v="2024-04-14T00:00:00"/>
    <d v="1899-12-30T10:30:00"/>
    <d v="1899-12-30T12:00:00"/>
    <s v="Atlas"/>
    <n v="2"/>
    <n v="8"/>
    <n v="1"/>
    <s v="Omar"/>
    <s v="Workshop"/>
    <n v="90"/>
    <n v="0.125"/>
    <n v="0"/>
    <s v="Sun"/>
    <s v="Apr"/>
    <s v="Medium"/>
    <n v="322"/>
    <n v="1752"/>
    <d v="2024-12-13T00:00:00"/>
    <d v="1899-12-30T10:30:00"/>
    <d v="1899-12-30T11:30:00"/>
    <s v="Atlas"/>
    <n v="2"/>
    <n v="8"/>
    <n v="11"/>
    <s v="Mia"/>
    <s v="Brainstorming"/>
    <n v="60.000000000000028"/>
    <n v="1.375"/>
    <n v="1"/>
    <s v="Fri"/>
    <s v="Dec"/>
    <s v="Medium"/>
    <n v="321"/>
    <n v="322"/>
    <x v="0"/>
  </r>
  <r>
    <n v="1337"/>
    <d v="2024-09-17T00:00:00"/>
    <d v="1899-12-30T10:30:00"/>
    <d v="1899-12-30T12:30:00"/>
    <s v="Atlas"/>
    <n v="2"/>
    <n v="8"/>
    <n v="1"/>
    <s v="Amit"/>
    <s v="Standup"/>
    <n v="120.00000000000006"/>
    <n v="0.125"/>
    <n v="0"/>
    <s v="Tue"/>
    <s v="Sep"/>
    <s v="Medium"/>
    <n v="320"/>
    <n v="1721"/>
    <d v="2024-01-16T00:00:00"/>
    <d v="1899-12-30T10:30:00"/>
    <d v="1899-12-30T11:00:00"/>
    <s v="Atlas"/>
    <n v="2"/>
    <n v="8"/>
    <n v="6"/>
    <s v="John"/>
    <s v="Workshop"/>
    <n v="29.999999999999972"/>
    <n v="0.75"/>
    <n v="0"/>
    <s v="Tue"/>
    <s v="Jan"/>
    <s v="Medium"/>
    <n v="319"/>
    <n v="320"/>
    <x v="0"/>
  </r>
  <r>
    <n v="444"/>
    <d v="2024-03-19T00:00:00"/>
    <d v="1899-12-30T10:30:00"/>
    <d v="1899-12-30T11:30:00"/>
    <s v="Atlas"/>
    <n v="2"/>
    <n v="8"/>
    <n v="7"/>
    <s v="Mia"/>
    <s v="Client Call"/>
    <n v="60.000000000000028"/>
    <n v="0.875"/>
    <n v="0"/>
    <s v="Tue"/>
    <s v="Mar"/>
    <s v="Medium"/>
    <n v="324"/>
    <n v="1807"/>
    <d v="2024-12-16T00:00:00"/>
    <d v="1899-12-30T10:30:00"/>
    <d v="1899-12-30T11:30:00"/>
    <s v="Atlas"/>
    <n v="2"/>
    <n v="8"/>
    <n v="9"/>
    <s v="Omar"/>
    <s v="Brainstorming"/>
    <n v="60.000000000000028"/>
    <n v="1.125"/>
    <n v="1"/>
    <s v="Mon"/>
    <s v="Dec"/>
    <s v="Medium"/>
    <n v="323"/>
    <n v="324"/>
    <x v="0"/>
  </r>
  <r>
    <n v="1392"/>
    <d v="2024-10-02T00:00:00"/>
    <d v="1899-12-30T10:30:00"/>
    <d v="1899-12-30T11:30:00"/>
    <s v="Atlas"/>
    <n v="2"/>
    <n v="8"/>
    <n v="2"/>
    <s v="John"/>
    <s v="Brainstorming"/>
    <n v="60.000000000000028"/>
    <n v="0.25"/>
    <n v="0"/>
    <s v="Wed"/>
    <s v="Oct"/>
    <s v="Medium"/>
    <n v="325"/>
    <n v="444"/>
    <d v="2024-03-19T00:00:00"/>
    <d v="1899-12-30T10:30:00"/>
    <d v="1899-12-30T11:30:00"/>
    <s v="Atlas"/>
    <n v="2"/>
    <n v="8"/>
    <n v="7"/>
    <s v="Mia"/>
    <s v="Client Call"/>
    <n v="60.000000000000028"/>
    <n v="0.875"/>
    <n v="0"/>
    <s v="Tue"/>
    <s v="Mar"/>
    <s v="Medium"/>
    <n v="324"/>
    <n v="325"/>
    <x v="0"/>
  </r>
  <r>
    <n v="1424"/>
    <d v="2024-06-23T00:00:00"/>
    <d v="1899-12-30T10:30:00"/>
    <d v="1899-12-30T12:30:00"/>
    <s v="Atlas"/>
    <n v="2"/>
    <n v="8"/>
    <n v="8"/>
    <s v="Chen"/>
    <s v="1:1"/>
    <n v="120.00000000000006"/>
    <n v="1"/>
    <n v="0"/>
    <s v="Sun"/>
    <s v="Jun"/>
    <s v="Medium"/>
    <n v="326"/>
    <n v="1392"/>
    <d v="2024-10-02T00:00:00"/>
    <d v="1899-12-30T10:30:00"/>
    <d v="1899-12-30T11:30:00"/>
    <s v="Atlas"/>
    <n v="2"/>
    <n v="8"/>
    <n v="2"/>
    <s v="John"/>
    <s v="Brainstorming"/>
    <n v="60.000000000000028"/>
    <n v="0.25"/>
    <n v="0"/>
    <s v="Wed"/>
    <s v="Oct"/>
    <s v="Medium"/>
    <n v="325"/>
    <n v="326"/>
    <x v="0"/>
  </r>
  <r>
    <n v="1607"/>
    <d v="2024-11-12T00:00:00"/>
    <d v="1899-12-30T10:30:00"/>
    <d v="1899-12-30T12:30:00"/>
    <s v="Atlas"/>
    <n v="2"/>
    <n v="8"/>
    <n v="2"/>
    <s v="Amit"/>
    <s v="Client Call"/>
    <n v="120.00000000000006"/>
    <n v="0.25"/>
    <n v="0"/>
    <s v="Tue"/>
    <s v="Nov"/>
    <s v="Medium"/>
    <n v="327"/>
    <n v="1424"/>
    <d v="2024-06-23T00:00:00"/>
    <d v="1899-12-30T10:30:00"/>
    <d v="1899-12-30T12:30:00"/>
    <s v="Atlas"/>
    <n v="2"/>
    <n v="8"/>
    <n v="8"/>
    <s v="Chen"/>
    <s v="1:1"/>
    <n v="120.00000000000006"/>
    <n v="1"/>
    <n v="0"/>
    <s v="Sun"/>
    <s v="Jun"/>
    <s v="Medium"/>
    <n v="326"/>
    <n v="327"/>
    <x v="0"/>
  </r>
  <r>
    <n v="1807"/>
    <d v="2024-12-16T00:00:00"/>
    <d v="1899-12-30T10:30:00"/>
    <d v="1899-12-30T11:30:00"/>
    <s v="Atlas"/>
    <n v="2"/>
    <n v="8"/>
    <n v="9"/>
    <s v="Omar"/>
    <s v="Brainstorming"/>
    <n v="60.000000000000028"/>
    <n v="1.125"/>
    <n v="1"/>
    <s v="Mon"/>
    <s v="Dec"/>
    <s v="Medium"/>
    <n v="323"/>
    <n v="699"/>
    <d v="2024-04-14T00:00:00"/>
    <d v="1899-12-30T10:30:00"/>
    <d v="1899-12-30T12:00:00"/>
    <s v="Atlas"/>
    <n v="2"/>
    <n v="8"/>
    <n v="1"/>
    <s v="Omar"/>
    <s v="Workshop"/>
    <n v="90"/>
    <n v="0.125"/>
    <n v="0"/>
    <s v="Sun"/>
    <s v="Apr"/>
    <s v="Medium"/>
    <n v="322"/>
    <n v="323"/>
    <x v="0"/>
  </r>
  <r>
    <n v="498"/>
    <d v="2024-02-21T00:00:00"/>
    <d v="1899-12-30T10:00:00"/>
    <d v="1899-12-30T11:30:00"/>
    <s v="Atlas"/>
    <n v="2"/>
    <n v="8"/>
    <n v="6"/>
    <s v="Omar"/>
    <s v="1:1"/>
    <n v="90"/>
    <n v="0.75"/>
    <n v="0"/>
    <s v="Wed"/>
    <s v="Feb"/>
    <s v="Medium"/>
    <n v="361"/>
    <n v="1150"/>
    <d v="2024-08-22T00:00:00"/>
    <d v="1899-12-30T10:00:00"/>
    <d v="1899-12-30T12:00:00"/>
    <s v="Atlas"/>
    <n v="2"/>
    <n v="8"/>
    <n v="6"/>
    <s v="Amit"/>
    <s v="Standup"/>
    <n v="119.99999999999997"/>
    <n v="0.75"/>
    <n v="0"/>
    <s v="Thu"/>
    <s v="Aug"/>
    <s v="Medium"/>
    <n v="360"/>
    <n v="361"/>
    <x v="0"/>
  </r>
  <r>
    <n v="1729"/>
    <d v="2024-12-19T00:00:00"/>
    <d v="1899-12-30T10:00:00"/>
    <d v="1899-12-30T11:30:00"/>
    <s v="Atlas"/>
    <n v="2"/>
    <n v="8"/>
    <n v="5"/>
    <s v="Mia"/>
    <s v="Standup"/>
    <n v="90"/>
    <n v="0.625"/>
    <n v="0"/>
    <s v="Thu"/>
    <s v="Dec"/>
    <s v="Medium"/>
    <n v="357"/>
    <n v="1727"/>
    <d v="2024-11-02T00:00:00"/>
    <d v="1899-12-30T10:00:00"/>
    <d v="1899-12-30T11:00:00"/>
    <s v="Atlas"/>
    <n v="2"/>
    <n v="8"/>
    <n v="4"/>
    <s v="Mia"/>
    <s v="Workshop"/>
    <n v="59.999999999999943"/>
    <n v="0.5"/>
    <n v="0"/>
    <s v="Sat"/>
    <s v="Nov"/>
    <s v="Medium"/>
    <n v="356"/>
    <n v="357"/>
    <x v="0"/>
  </r>
  <r>
    <n v="75"/>
    <d v="2024-04-10T00:00:00"/>
    <d v="1899-12-30T10:00:00"/>
    <d v="1899-12-30T11:00:00"/>
    <s v="Atlas"/>
    <n v="2"/>
    <n v="8"/>
    <n v="10"/>
    <s v="Omar"/>
    <s v="Client Call"/>
    <n v="59.999999999999943"/>
    <n v="1.25"/>
    <n v="1"/>
    <s v="Wed"/>
    <s v="Apr"/>
    <s v="Medium"/>
    <n v="358"/>
    <n v="1729"/>
    <d v="2024-12-19T00:00:00"/>
    <d v="1899-12-30T10:00:00"/>
    <d v="1899-12-30T11:30:00"/>
    <s v="Atlas"/>
    <n v="2"/>
    <n v="8"/>
    <n v="5"/>
    <s v="Mia"/>
    <s v="Standup"/>
    <n v="90"/>
    <n v="0.625"/>
    <n v="0"/>
    <s v="Thu"/>
    <s v="Dec"/>
    <s v="Medium"/>
    <n v="357"/>
    <n v="358"/>
    <x v="0"/>
  </r>
  <r>
    <n v="2848"/>
    <d v="2024-12-23T00:00:00"/>
    <d v="1899-12-30T10:00:00"/>
    <d v="1899-12-30T11:00:00"/>
    <s v="Atlas"/>
    <n v="2"/>
    <n v="8"/>
    <n v="2"/>
    <s v="Amit"/>
    <s v="Client Call"/>
    <n v="59.999999999999943"/>
    <n v="0.25"/>
    <n v="0"/>
    <s v="Mon"/>
    <s v="Dec"/>
    <s v="Medium"/>
    <n v="359"/>
    <n v="75"/>
    <d v="2024-04-10T00:00:00"/>
    <d v="1899-12-30T10:00:00"/>
    <d v="1899-12-30T11:00:00"/>
    <s v="Atlas"/>
    <n v="2"/>
    <n v="8"/>
    <n v="10"/>
    <s v="Omar"/>
    <s v="Client Call"/>
    <n v="59.999999999999943"/>
    <n v="1.25"/>
    <n v="1"/>
    <s v="Wed"/>
    <s v="Apr"/>
    <s v="Medium"/>
    <n v="358"/>
    <n v="359"/>
    <x v="0"/>
  </r>
  <r>
    <n v="1150"/>
    <d v="2024-08-22T00:00:00"/>
    <d v="1899-12-30T10:00:00"/>
    <d v="1899-12-30T12:00:00"/>
    <s v="Atlas"/>
    <n v="2"/>
    <n v="8"/>
    <n v="6"/>
    <s v="Amit"/>
    <s v="Standup"/>
    <n v="119.99999999999997"/>
    <n v="0.75"/>
    <n v="0"/>
    <s v="Thu"/>
    <s v="Aug"/>
    <s v="Medium"/>
    <n v="360"/>
    <n v="2848"/>
    <d v="2024-12-23T00:00:00"/>
    <d v="1899-12-30T10:00:00"/>
    <d v="1899-12-30T11:00:00"/>
    <s v="Atlas"/>
    <n v="2"/>
    <n v="8"/>
    <n v="2"/>
    <s v="Amit"/>
    <s v="Client Call"/>
    <n v="59.999999999999943"/>
    <n v="0.25"/>
    <n v="0"/>
    <s v="Mon"/>
    <s v="Dec"/>
    <s v="Medium"/>
    <n v="359"/>
    <n v="360"/>
    <x v="0"/>
  </r>
  <r>
    <n v="1012"/>
    <d v="2024-10-20T00:00:00"/>
    <d v="1899-12-30T10:00:00"/>
    <d v="1899-12-30T11:00:00"/>
    <s v="Atlas"/>
    <n v="2"/>
    <n v="8"/>
    <n v="6"/>
    <s v="Omar"/>
    <s v="1:1"/>
    <n v="59.999999999999943"/>
    <n v="0.75"/>
    <n v="0"/>
    <s v="Sun"/>
    <s v="Oct"/>
    <s v="Medium"/>
    <n v="362"/>
    <n v="498"/>
    <d v="2024-02-21T00:00:00"/>
    <d v="1899-12-30T10:00:00"/>
    <d v="1899-12-30T11:30:00"/>
    <s v="Atlas"/>
    <n v="2"/>
    <n v="8"/>
    <n v="6"/>
    <s v="Omar"/>
    <s v="1:1"/>
    <n v="90"/>
    <n v="0.75"/>
    <n v="0"/>
    <s v="Wed"/>
    <s v="Feb"/>
    <s v="Medium"/>
    <n v="361"/>
    <n v="362"/>
    <x v="0"/>
  </r>
  <r>
    <n v="541"/>
    <d v="2024-09-03T00:00:00"/>
    <d v="1899-12-30T10:00:00"/>
    <d v="1899-12-30T12:00:00"/>
    <s v="Atlas"/>
    <n v="2"/>
    <n v="8"/>
    <n v="11"/>
    <s v="Mia"/>
    <s v="Brainstorming"/>
    <n v="119.99999999999997"/>
    <n v="1.375"/>
    <n v="1"/>
    <s v="Tue"/>
    <s v="Sep"/>
    <s v="Medium"/>
    <n v="367"/>
    <n v="940"/>
    <d v="2024-02-09T00:00:00"/>
    <d v="1899-12-30T10:00:00"/>
    <d v="1899-12-30T11:30:00"/>
    <s v="Atlas"/>
    <n v="2"/>
    <n v="8"/>
    <n v="6"/>
    <s v="Chen"/>
    <s v="1:1"/>
    <n v="90"/>
    <n v="0.75"/>
    <n v="0"/>
    <s v="Fri"/>
    <s v="Feb"/>
    <s v="Medium"/>
    <n v="366"/>
    <n v="367"/>
    <x v="0"/>
  </r>
  <r>
    <n v="2879"/>
    <d v="2024-06-29T00:00:00"/>
    <d v="1899-12-30T10:00:00"/>
    <d v="1899-12-30T11:30:00"/>
    <s v="Atlas"/>
    <n v="2"/>
    <n v="8"/>
    <n v="1"/>
    <s v="Omar"/>
    <s v="Client Call"/>
    <n v="90"/>
    <n v="0.125"/>
    <n v="0"/>
    <s v="Sat"/>
    <s v="Jun"/>
    <s v="Medium"/>
    <n v="364"/>
    <n v="2061"/>
    <d v="2024-08-28T00:00:00"/>
    <d v="1899-12-30T10:00:00"/>
    <d v="1899-12-30T11:00:00"/>
    <s v="Atlas"/>
    <n v="2"/>
    <n v="8"/>
    <n v="1"/>
    <s v="Priya"/>
    <s v="Brainstorming"/>
    <n v="59.999999999999943"/>
    <n v="0.125"/>
    <n v="0"/>
    <s v="Wed"/>
    <s v="Aug"/>
    <s v="Medium"/>
    <n v="363"/>
    <n v="364"/>
    <x v="0"/>
  </r>
  <r>
    <n v="526"/>
    <d v="2024-10-23T00:00:00"/>
    <d v="1899-12-30T10:00:00"/>
    <d v="1899-12-30T12:00:00"/>
    <s v="Atlas"/>
    <n v="2"/>
    <n v="8"/>
    <n v="5"/>
    <s v="Sarah"/>
    <s v="Client Call"/>
    <n v="119.99999999999997"/>
    <n v="0.625"/>
    <n v="0"/>
    <s v="Wed"/>
    <s v="Oct"/>
    <s v="Medium"/>
    <n v="365"/>
    <n v="2879"/>
    <d v="2024-06-29T00:00:00"/>
    <d v="1899-12-30T10:00:00"/>
    <d v="1899-12-30T11:30:00"/>
    <s v="Atlas"/>
    <n v="2"/>
    <n v="8"/>
    <n v="1"/>
    <s v="Omar"/>
    <s v="Client Call"/>
    <n v="90"/>
    <n v="0.125"/>
    <n v="0"/>
    <s v="Sat"/>
    <s v="Jun"/>
    <s v="Medium"/>
    <n v="364"/>
    <n v="365"/>
    <x v="0"/>
  </r>
  <r>
    <n v="940"/>
    <d v="2024-02-09T00:00:00"/>
    <d v="1899-12-30T10:00:00"/>
    <d v="1899-12-30T11:30:00"/>
    <s v="Atlas"/>
    <n v="2"/>
    <n v="8"/>
    <n v="6"/>
    <s v="Chen"/>
    <s v="1:1"/>
    <n v="90"/>
    <n v="0.75"/>
    <n v="0"/>
    <s v="Fri"/>
    <s v="Feb"/>
    <s v="Medium"/>
    <n v="366"/>
    <n v="526"/>
    <d v="2024-10-23T00:00:00"/>
    <d v="1899-12-30T10:00:00"/>
    <d v="1899-12-30T12:00:00"/>
    <s v="Atlas"/>
    <n v="2"/>
    <n v="8"/>
    <n v="5"/>
    <s v="Sarah"/>
    <s v="Client Call"/>
    <n v="119.99999999999997"/>
    <n v="0.625"/>
    <n v="0"/>
    <s v="Wed"/>
    <s v="Oct"/>
    <s v="Medium"/>
    <n v="365"/>
    <n v="366"/>
    <x v="0"/>
  </r>
  <r>
    <n v="1727"/>
    <d v="2024-11-02T00:00:00"/>
    <d v="1899-12-30T10:00:00"/>
    <d v="1899-12-30T11:00:00"/>
    <s v="Atlas"/>
    <n v="2"/>
    <n v="8"/>
    <n v="4"/>
    <s v="Mia"/>
    <s v="Workshop"/>
    <n v="59.999999999999943"/>
    <n v="0.5"/>
    <n v="0"/>
    <s v="Sat"/>
    <s v="Nov"/>
    <s v="Medium"/>
    <n v="356"/>
    <n v="158"/>
    <d v="2024-02-08T00:00:00"/>
    <d v="1899-12-30T10:00:00"/>
    <d v="1899-12-30T12:00:00"/>
    <s v="Atlas"/>
    <n v="2"/>
    <n v="8"/>
    <n v="5"/>
    <s v="John"/>
    <s v="Client Call"/>
    <n v="119.99999999999997"/>
    <n v="0.625"/>
    <n v="0"/>
    <s v="Thu"/>
    <s v="Feb"/>
    <s v="Medium"/>
    <n v="355"/>
    <n v="356"/>
    <x v="0"/>
  </r>
  <r>
    <n v="510"/>
    <d v="2024-02-24T00:00:00"/>
    <d v="1899-12-30T10:00:00"/>
    <d v="1899-12-30T11:30:00"/>
    <s v="Atlas"/>
    <n v="2"/>
    <n v="8"/>
    <n v="6"/>
    <s v="John"/>
    <s v="Standup"/>
    <n v="90"/>
    <n v="0.75"/>
    <n v="0"/>
    <s v="Sat"/>
    <s v="Feb"/>
    <s v="Medium"/>
    <n v="368"/>
    <n v="541"/>
    <d v="2024-09-03T00:00:00"/>
    <d v="1899-12-30T10:00:00"/>
    <d v="1899-12-30T12:00:00"/>
    <s v="Atlas"/>
    <n v="2"/>
    <n v="8"/>
    <n v="11"/>
    <s v="Mia"/>
    <s v="Brainstorming"/>
    <n v="119.99999999999997"/>
    <n v="1.375"/>
    <n v="1"/>
    <s v="Tue"/>
    <s v="Sep"/>
    <s v="Medium"/>
    <n v="367"/>
    <n v="368"/>
    <x v="0"/>
  </r>
  <r>
    <n v="2061"/>
    <d v="2024-08-28T00:00:00"/>
    <d v="1899-12-30T10:00:00"/>
    <d v="1899-12-30T11:00:00"/>
    <s v="Atlas"/>
    <n v="2"/>
    <n v="8"/>
    <n v="1"/>
    <s v="Priya"/>
    <s v="Brainstorming"/>
    <n v="59.999999999999943"/>
    <n v="0.125"/>
    <n v="0"/>
    <s v="Wed"/>
    <s v="Aug"/>
    <s v="Medium"/>
    <n v="363"/>
    <n v="1012"/>
    <d v="2024-10-20T00:00:00"/>
    <d v="1899-12-30T10:00:00"/>
    <d v="1899-12-30T11:00:00"/>
    <s v="Atlas"/>
    <n v="2"/>
    <n v="8"/>
    <n v="6"/>
    <s v="Omar"/>
    <s v="1:1"/>
    <n v="59.999999999999943"/>
    <n v="0.75"/>
    <n v="0"/>
    <s v="Sun"/>
    <s v="Oct"/>
    <s v="Medium"/>
    <n v="362"/>
    <n v="363"/>
    <x v="0"/>
  </r>
  <r>
    <n v="158"/>
    <d v="2024-02-08T00:00:00"/>
    <d v="1899-12-30T10:00:00"/>
    <d v="1899-12-30T12:00:00"/>
    <s v="Atlas"/>
    <n v="2"/>
    <n v="8"/>
    <n v="5"/>
    <s v="John"/>
    <s v="Client Call"/>
    <n v="119.99999999999997"/>
    <n v="0.625"/>
    <n v="0"/>
    <s v="Thu"/>
    <s v="Feb"/>
    <s v="Medium"/>
    <n v="355"/>
    <n v="1129"/>
    <d v="2024-10-04T00:00:00"/>
    <d v="1899-12-30T10:00:00"/>
    <d v="1899-12-30T10:30:00"/>
    <s v="Atlas"/>
    <n v="2"/>
    <n v="8"/>
    <n v="6"/>
    <s v="Mia"/>
    <s v="1:1"/>
    <n v="29.999999999999972"/>
    <n v="0.75"/>
    <n v="0"/>
    <s v="Fri"/>
    <s v="Oct"/>
    <s v="Medium"/>
    <n v="354"/>
    <n v="355"/>
    <x v="0"/>
  </r>
  <r>
    <n v="690"/>
    <d v="2024-05-14T00:00:00"/>
    <d v="1899-12-30T10:00:00"/>
    <d v="1899-12-30T11:00:00"/>
    <s v="Atlas"/>
    <n v="2"/>
    <n v="8"/>
    <n v="5"/>
    <s v="Mia"/>
    <s v="Workshop"/>
    <n v="59.999999999999943"/>
    <n v="0.625"/>
    <n v="0"/>
    <s v="Tue"/>
    <s v="May"/>
    <s v="Medium"/>
    <n v="340"/>
    <n v="2417"/>
    <d v="2024-07-16T00:00:00"/>
    <d v="1899-12-30T10:30:00"/>
    <d v="1899-12-30T12:30:00"/>
    <s v="Atlas"/>
    <n v="2"/>
    <n v="8"/>
    <n v="8"/>
    <s v="Priya"/>
    <s v="Standup"/>
    <n v="120.00000000000006"/>
    <n v="1"/>
    <n v="0"/>
    <s v="Tue"/>
    <s v="Jul"/>
    <s v="Medium"/>
    <n v="339"/>
    <n v="340"/>
    <x v="0"/>
  </r>
  <r>
    <n v="1708"/>
    <d v="2024-10-09T00:00:00"/>
    <d v="1899-12-30T10:00:00"/>
    <d v="1899-12-30T11:00:00"/>
    <s v="Atlas"/>
    <n v="2"/>
    <n v="8"/>
    <n v="5"/>
    <s v="John"/>
    <s v="Client Call"/>
    <n v="59.999999999999943"/>
    <n v="0.625"/>
    <n v="0"/>
    <s v="Wed"/>
    <s v="Oct"/>
    <s v="Medium"/>
    <n v="353"/>
    <n v="1111"/>
    <d v="2024-08-31T00:00:00"/>
    <d v="1899-12-30T10:00:00"/>
    <d v="1899-12-30T11:30:00"/>
    <s v="Atlas"/>
    <n v="2"/>
    <n v="8"/>
    <n v="1"/>
    <s v="Omar"/>
    <s v="Planning"/>
    <n v="90"/>
    <n v="0.125"/>
    <n v="0"/>
    <s v="Sat"/>
    <s v="Aug"/>
    <s v="Medium"/>
    <n v="352"/>
    <n v="353"/>
    <x v="0"/>
  </r>
  <r>
    <n v="1641"/>
    <d v="2024-10-24T00:00:00"/>
    <d v="1899-12-30T10:00:00"/>
    <d v="1899-12-30T10:30:00"/>
    <s v="Atlas"/>
    <n v="2"/>
    <n v="8"/>
    <n v="3"/>
    <s v="Omar"/>
    <s v="Client Call"/>
    <n v="29.999999999999972"/>
    <n v="0.375"/>
    <n v="0"/>
    <s v="Thu"/>
    <s v="Oct"/>
    <s v="Medium"/>
    <n v="341"/>
    <n v="690"/>
    <d v="2024-05-14T00:00:00"/>
    <d v="1899-12-30T10:00:00"/>
    <d v="1899-12-30T11:00:00"/>
    <s v="Atlas"/>
    <n v="2"/>
    <n v="8"/>
    <n v="5"/>
    <s v="Mia"/>
    <s v="Workshop"/>
    <n v="59.999999999999943"/>
    <n v="0.625"/>
    <n v="0"/>
    <s v="Tue"/>
    <s v="May"/>
    <s v="Medium"/>
    <n v="340"/>
    <n v="341"/>
    <x v="0"/>
  </r>
  <r>
    <n v="2309"/>
    <d v="2024-04-15T00:00:00"/>
    <d v="1899-12-30T10:00:00"/>
    <d v="1899-12-30T10:30:00"/>
    <s v="Atlas"/>
    <n v="2"/>
    <n v="8"/>
    <n v="5"/>
    <s v="Mia"/>
    <s v="Brainstorming"/>
    <n v="29.999999999999972"/>
    <n v="0.625"/>
    <n v="0"/>
    <s v="Mon"/>
    <s v="Apr"/>
    <s v="Medium"/>
    <n v="342"/>
    <n v="1641"/>
    <d v="2024-10-24T00:00:00"/>
    <d v="1899-12-30T10:00:00"/>
    <d v="1899-12-30T10:30:00"/>
    <s v="Atlas"/>
    <n v="2"/>
    <n v="8"/>
    <n v="3"/>
    <s v="Omar"/>
    <s v="Client Call"/>
    <n v="29.999999999999972"/>
    <n v="0.375"/>
    <n v="0"/>
    <s v="Thu"/>
    <s v="Oct"/>
    <s v="Medium"/>
    <n v="341"/>
    <n v="342"/>
    <x v="0"/>
  </r>
  <r>
    <n v="870"/>
    <d v="2024-10-09T00:00:00"/>
    <d v="1899-12-30T10:00:00"/>
    <d v="1899-12-30T10:30:00"/>
    <s v="Atlas"/>
    <n v="2"/>
    <n v="8"/>
    <n v="2"/>
    <s v="Amit"/>
    <s v="Workshop"/>
    <n v="29.999999999999972"/>
    <n v="0.25"/>
    <n v="0"/>
    <s v="Wed"/>
    <s v="Oct"/>
    <s v="Medium"/>
    <n v="343"/>
    <n v="2309"/>
    <d v="2024-04-15T00:00:00"/>
    <d v="1899-12-30T10:00:00"/>
    <d v="1899-12-30T10:30:00"/>
    <s v="Atlas"/>
    <n v="2"/>
    <n v="8"/>
    <n v="5"/>
    <s v="Mia"/>
    <s v="Brainstorming"/>
    <n v="29.999999999999972"/>
    <n v="0.625"/>
    <n v="0"/>
    <s v="Mon"/>
    <s v="Apr"/>
    <s v="Medium"/>
    <n v="342"/>
    <n v="343"/>
    <x v="0"/>
  </r>
  <r>
    <n v="1129"/>
    <d v="2024-10-04T00:00:00"/>
    <d v="1899-12-30T10:00:00"/>
    <d v="1899-12-30T10:30:00"/>
    <s v="Atlas"/>
    <n v="2"/>
    <n v="8"/>
    <n v="6"/>
    <s v="Mia"/>
    <s v="1:1"/>
    <n v="29.999999999999972"/>
    <n v="0.75"/>
    <n v="0"/>
    <s v="Fri"/>
    <s v="Oct"/>
    <s v="Medium"/>
    <n v="354"/>
    <n v="1708"/>
    <d v="2024-10-09T00:00:00"/>
    <d v="1899-12-30T10:00:00"/>
    <d v="1899-12-30T11:00:00"/>
    <s v="Atlas"/>
    <n v="2"/>
    <n v="8"/>
    <n v="5"/>
    <s v="John"/>
    <s v="Client Call"/>
    <n v="59.999999999999943"/>
    <n v="0.625"/>
    <n v="0"/>
    <s v="Wed"/>
    <s v="Oct"/>
    <s v="Medium"/>
    <n v="353"/>
    <n v="354"/>
    <x v="0"/>
  </r>
  <r>
    <n v="479"/>
    <d v="2024-03-17T00:00:00"/>
    <d v="1899-12-30T10:00:00"/>
    <d v="1899-12-30T11:00:00"/>
    <s v="Atlas"/>
    <n v="2"/>
    <n v="8"/>
    <n v="7"/>
    <s v="Priya"/>
    <s v="Planning"/>
    <n v="59.999999999999943"/>
    <n v="0.875"/>
    <n v="0"/>
    <s v="Sun"/>
    <s v="Mar"/>
    <s v="Medium"/>
    <n v="345"/>
    <n v="1069"/>
    <d v="2024-08-18T00:00:00"/>
    <d v="1899-12-30T10:00:00"/>
    <d v="1899-12-30T10:30:00"/>
    <s v="Atlas"/>
    <n v="2"/>
    <n v="8"/>
    <n v="10"/>
    <s v="Amit"/>
    <s v="Planning"/>
    <n v="29.999999999999972"/>
    <n v="1.25"/>
    <n v="1"/>
    <s v="Sun"/>
    <s v="Aug"/>
    <s v="Medium"/>
    <n v="344"/>
    <n v="345"/>
    <x v="0"/>
  </r>
  <r>
    <n v="1598"/>
    <d v="2024-04-26T00:00:00"/>
    <d v="1899-12-30T10:00:00"/>
    <d v="1899-12-30T11:30:00"/>
    <s v="Atlas"/>
    <n v="2"/>
    <n v="8"/>
    <n v="5"/>
    <s v="Omar"/>
    <s v="Brainstorming"/>
    <n v="90"/>
    <n v="0.625"/>
    <n v="0"/>
    <s v="Fri"/>
    <s v="Apr"/>
    <s v="Medium"/>
    <n v="346"/>
    <n v="479"/>
    <d v="2024-03-17T00:00:00"/>
    <d v="1899-12-30T10:00:00"/>
    <d v="1899-12-30T11:00:00"/>
    <s v="Atlas"/>
    <n v="2"/>
    <n v="8"/>
    <n v="7"/>
    <s v="Priya"/>
    <s v="Planning"/>
    <n v="59.999999999999943"/>
    <n v="0.875"/>
    <n v="0"/>
    <s v="Sun"/>
    <s v="Mar"/>
    <s v="Medium"/>
    <n v="345"/>
    <n v="346"/>
    <x v="0"/>
  </r>
  <r>
    <n v="1069"/>
    <d v="2024-08-18T00:00:00"/>
    <d v="1899-12-30T10:00:00"/>
    <d v="1899-12-30T10:30:00"/>
    <s v="Atlas"/>
    <n v="2"/>
    <n v="8"/>
    <n v="10"/>
    <s v="Amit"/>
    <s v="Planning"/>
    <n v="29.999999999999972"/>
    <n v="1.25"/>
    <n v="1"/>
    <s v="Sun"/>
    <s v="Aug"/>
    <s v="Medium"/>
    <n v="344"/>
    <n v="870"/>
    <d v="2024-10-09T00:00:00"/>
    <d v="1899-12-30T10:00:00"/>
    <d v="1899-12-30T10:30:00"/>
    <s v="Atlas"/>
    <n v="2"/>
    <n v="8"/>
    <n v="2"/>
    <s v="Amit"/>
    <s v="Workshop"/>
    <n v="29.999999999999972"/>
    <n v="0.25"/>
    <n v="0"/>
    <s v="Wed"/>
    <s v="Oct"/>
    <s v="Medium"/>
    <n v="343"/>
    <n v="344"/>
    <x v="0"/>
  </r>
  <r>
    <n v="768"/>
    <d v="2024-09-02T00:00:00"/>
    <d v="1899-12-30T10:00:00"/>
    <d v="1899-12-30T12:00:00"/>
    <s v="Atlas"/>
    <n v="2"/>
    <n v="8"/>
    <n v="8"/>
    <s v="Priya"/>
    <s v="Workshop"/>
    <n v="119.99999999999997"/>
    <n v="1"/>
    <n v="0"/>
    <s v="Mon"/>
    <s v="Sep"/>
    <s v="Medium"/>
    <n v="348"/>
    <n v="2989"/>
    <d v="2024-01-18T00:00:00"/>
    <d v="1899-12-30T10:00:00"/>
    <d v="1899-12-30T11:00:00"/>
    <s v="Atlas"/>
    <n v="2"/>
    <n v="8"/>
    <n v="10"/>
    <s v="Sarah"/>
    <s v="Workshop"/>
    <n v="59.999999999999943"/>
    <n v="1.25"/>
    <n v="1"/>
    <s v="Thu"/>
    <s v="Jan"/>
    <s v="Medium"/>
    <n v="347"/>
    <n v="348"/>
    <x v="0"/>
  </r>
  <r>
    <n v="395"/>
    <d v="2024-08-11T00:00:00"/>
    <d v="1899-12-30T10:00:00"/>
    <d v="1899-12-30T10:30:00"/>
    <s v="Atlas"/>
    <n v="2"/>
    <n v="8"/>
    <n v="8"/>
    <s v="Amit"/>
    <s v="Workshop"/>
    <n v="29.999999999999972"/>
    <n v="1"/>
    <n v="0"/>
    <s v="Sun"/>
    <s v="Aug"/>
    <s v="Medium"/>
    <n v="349"/>
    <n v="768"/>
    <d v="2024-09-02T00:00:00"/>
    <d v="1899-12-30T10:00:00"/>
    <d v="1899-12-30T12:00:00"/>
    <s v="Atlas"/>
    <n v="2"/>
    <n v="8"/>
    <n v="8"/>
    <s v="Priya"/>
    <s v="Workshop"/>
    <n v="119.99999999999997"/>
    <n v="1"/>
    <n v="0"/>
    <s v="Mon"/>
    <s v="Sep"/>
    <s v="Medium"/>
    <n v="348"/>
    <n v="349"/>
    <x v="0"/>
  </r>
  <r>
    <n v="1248"/>
    <d v="2024-07-29T00:00:00"/>
    <d v="1899-12-30T10:00:00"/>
    <d v="1899-12-30T11:00:00"/>
    <s v="Atlas"/>
    <n v="2"/>
    <n v="8"/>
    <n v="3"/>
    <s v="Sarah"/>
    <s v="1:1"/>
    <n v="59.999999999999943"/>
    <n v="0.375"/>
    <n v="0"/>
    <s v="Mon"/>
    <s v="Jul"/>
    <s v="Medium"/>
    <n v="350"/>
    <n v="395"/>
    <d v="2024-08-11T00:00:00"/>
    <d v="1899-12-30T10:00:00"/>
    <d v="1899-12-30T10:30:00"/>
    <s v="Atlas"/>
    <n v="2"/>
    <n v="8"/>
    <n v="8"/>
    <s v="Amit"/>
    <s v="Workshop"/>
    <n v="29.999999999999972"/>
    <n v="1"/>
    <n v="0"/>
    <s v="Sun"/>
    <s v="Aug"/>
    <s v="Medium"/>
    <n v="349"/>
    <n v="350"/>
    <x v="0"/>
  </r>
  <r>
    <n v="2215"/>
    <d v="2024-06-03T00:00:00"/>
    <d v="1899-12-30T10:00:00"/>
    <d v="1899-12-30T11:30:00"/>
    <s v="Atlas"/>
    <n v="2"/>
    <n v="8"/>
    <n v="3"/>
    <s v="Chen"/>
    <s v="Workshop"/>
    <n v="90"/>
    <n v="0.375"/>
    <n v="0"/>
    <s v="Mon"/>
    <s v="Jun"/>
    <s v="Medium"/>
    <n v="351"/>
    <n v="1248"/>
    <d v="2024-07-29T00:00:00"/>
    <d v="1899-12-30T10:00:00"/>
    <d v="1899-12-30T11:00:00"/>
    <s v="Atlas"/>
    <n v="2"/>
    <n v="8"/>
    <n v="3"/>
    <s v="Sarah"/>
    <s v="1:1"/>
    <n v="59.999999999999943"/>
    <n v="0.375"/>
    <n v="0"/>
    <s v="Mon"/>
    <s v="Jul"/>
    <s v="Medium"/>
    <n v="350"/>
    <n v="351"/>
    <x v="0"/>
  </r>
  <r>
    <n v="1111"/>
    <d v="2024-08-31T00:00:00"/>
    <d v="1899-12-30T10:00:00"/>
    <d v="1899-12-30T11:30:00"/>
    <s v="Atlas"/>
    <n v="2"/>
    <n v="8"/>
    <n v="1"/>
    <s v="Omar"/>
    <s v="Planning"/>
    <n v="90"/>
    <n v="0.125"/>
    <n v="0"/>
    <s v="Sat"/>
    <s v="Aug"/>
    <s v="Medium"/>
    <n v="352"/>
    <n v="2215"/>
    <d v="2024-06-03T00:00:00"/>
    <d v="1899-12-30T10:00:00"/>
    <d v="1899-12-30T11:30:00"/>
    <s v="Atlas"/>
    <n v="2"/>
    <n v="8"/>
    <n v="3"/>
    <s v="Chen"/>
    <s v="Workshop"/>
    <n v="90"/>
    <n v="0.375"/>
    <n v="0"/>
    <s v="Mon"/>
    <s v="Jun"/>
    <s v="Medium"/>
    <n v="351"/>
    <n v="352"/>
    <x v="0"/>
  </r>
  <r>
    <n v="2989"/>
    <d v="2024-01-18T00:00:00"/>
    <d v="1899-12-30T10:00:00"/>
    <d v="1899-12-30T11:00:00"/>
    <s v="Atlas"/>
    <n v="2"/>
    <n v="8"/>
    <n v="10"/>
    <s v="Sarah"/>
    <s v="Workshop"/>
    <n v="59.999999999999943"/>
    <n v="1.25"/>
    <n v="1"/>
    <s v="Thu"/>
    <s v="Jan"/>
    <s v="Medium"/>
    <n v="347"/>
    <n v="1598"/>
    <d v="2024-04-26T00:00:00"/>
    <d v="1899-12-30T10:00:00"/>
    <d v="1899-12-30T11:30:00"/>
    <s v="Atlas"/>
    <n v="2"/>
    <n v="8"/>
    <n v="5"/>
    <s v="Omar"/>
    <s v="Brainstorming"/>
    <n v="90"/>
    <n v="0.625"/>
    <n v="0"/>
    <s v="Fri"/>
    <s v="Apr"/>
    <s v="Medium"/>
    <n v="346"/>
    <n v="347"/>
    <x v="0"/>
  </r>
  <r>
    <n v="1569"/>
    <d v="2024-10-29T00:00:00"/>
    <d v="1899-12-30T09:30:00"/>
    <d v="1899-12-30T10:00:00"/>
    <s v="Atlas"/>
    <n v="2"/>
    <n v="8"/>
    <n v="11"/>
    <s v="Priya"/>
    <s v="Brainstorming"/>
    <n v="30.000000000000053"/>
    <n v="1.375"/>
    <n v="1"/>
    <s v="Tue"/>
    <s v="Oct"/>
    <s v="Medium"/>
    <n v="392"/>
    <n v="2635"/>
    <d v="2024-04-12T00:00:00"/>
    <d v="1899-12-30T09:30:00"/>
    <d v="1899-12-30T11:00:00"/>
    <s v="Atlas"/>
    <n v="2"/>
    <n v="8"/>
    <n v="10"/>
    <s v="Mia"/>
    <s v="Planning"/>
    <n v="90"/>
    <n v="1.25"/>
    <n v="1"/>
    <s v="Fri"/>
    <s v="Apr"/>
    <s v="Medium"/>
    <n v="391"/>
    <n v="392"/>
    <x v="0"/>
  </r>
  <r>
    <n v="2607"/>
    <d v="2024-03-22T00:00:00"/>
    <d v="1899-12-30T09:30:00"/>
    <d v="1899-12-30T11:30:00"/>
    <s v="Atlas"/>
    <n v="2"/>
    <n v="8"/>
    <n v="3"/>
    <s v="John"/>
    <s v="Workshop"/>
    <n v="120.00000000000006"/>
    <n v="0.375"/>
    <n v="0"/>
    <s v="Fri"/>
    <s v="Mar"/>
    <s v="Medium"/>
    <n v="387"/>
    <n v="113"/>
    <d v="2024-12-17T00:00:00"/>
    <d v="1899-12-30T09:30:00"/>
    <d v="1899-12-30T11:00:00"/>
    <s v="Atlas"/>
    <n v="2"/>
    <n v="8"/>
    <n v="8"/>
    <s v="Mia"/>
    <s v="Client Call"/>
    <n v="90"/>
    <n v="1"/>
    <n v="0"/>
    <s v="Tue"/>
    <s v="Dec"/>
    <s v="Medium"/>
    <n v="386"/>
    <n v="387"/>
    <x v="0"/>
  </r>
  <r>
    <n v="2378"/>
    <d v="2024-06-20T00:00:00"/>
    <d v="1899-12-30T09:30:00"/>
    <d v="1899-12-30T10:30:00"/>
    <s v="Atlas"/>
    <n v="2"/>
    <n v="8"/>
    <n v="3"/>
    <s v="Chen"/>
    <s v="Workshop"/>
    <n v="60.000000000000028"/>
    <n v="0.375"/>
    <n v="0"/>
    <s v="Thu"/>
    <s v="Jun"/>
    <s v="Medium"/>
    <n v="388"/>
    <n v="2607"/>
    <d v="2024-03-22T00:00:00"/>
    <d v="1899-12-30T09:30:00"/>
    <d v="1899-12-30T11:30:00"/>
    <s v="Atlas"/>
    <n v="2"/>
    <n v="8"/>
    <n v="3"/>
    <s v="John"/>
    <s v="Workshop"/>
    <n v="120.00000000000006"/>
    <n v="0.375"/>
    <n v="0"/>
    <s v="Fri"/>
    <s v="Mar"/>
    <s v="Medium"/>
    <n v="387"/>
    <n v="388"/>
    <x v="0"/>
  </r>
  <r>
    <n v="1238"/>
    <d v="2024-03-24T00:00:00"/>
    <d v="1899-12-30T09:30:00"/>
    <d v="1899-12-30T11:00:00"/>
    <s v="Atlas"/>
    <n v="2"/>
    <n v="8"/>
    <n v="4"/>
    <s v="John"/>
    <s v="Brainstorming"/>
    <n v="90"/>
    <n v="0.5"/>
    <n v="0"/>
    <s v="Sun"/>
    <s v="Mar"/>
    <s v="Medium"/>
    <n v="389"/>
    <n v="2378"/>
    <d v="2024-06-20T00:00:00"/>
    <d v="1899-12-30T09:30:00"/>
    <d v="1899-12-30T10:30:00"/>
    <s v="Atlas"/>
    <n v="2"/>
    <n v="8"/>
    <n v="3"/>
    <s v="Chen"/>
    <s v="Workshop"/>
    <n v="60.000000000000028"/>
    <n v="0.375"/>
    <n v="0"/>
    <s v="Thu"/>
    <s v="Jun"/>
    <s v="Medium"/>
    <n v="388"/>
    <n v="389"/>
    <x v="0"/>
  </r>
  <r>
    <n v="2376"/>
    <d v="2024-03-31T00:00:00"/>
    <d v="1899-12-30T09:30:00"/>
    <d v="1899-12-30T11:00:00"/>
    <s v="Atlas"/>
    <n v="2"/>
    <n v="8"/>
    <n v="5"/>
    <s v="Omar"/>
    <s v="Standup"/>
    <n v="90"/>
    <n v="0.625"/>
    <n v="0"/>
    <s v="Sun"/>
    <s v="Mar"/>
    <s v="Medium"/>
    <n v="390"/>
    <n v="1238"/>
    <d v="2024-03-24T00:00:00"/>
    <d v="1899-12-30T09:30:00"/>
    <d v="1899-12-30T11:00:00"/>
    <s v="Atlas"/>
    <n v="2"/>
    <n v="8"/>
    <n v="4"/>
    <s v="John"/>
    <s v="Brainstorming"/>
    <n v="90"/>
    <n v="0.5"/>
    <n v="0"/>
    <s v="Sun"/>
    <s v="Mar"/>
    <s v="Medium"/>
    <n v="389"/>
    <n v="390"/>
    <x v="0"/>
  </r>
  <r>
    <n v="2373"/>
    <d v="2024-04-21T00:00:00"/>
    <d v="1899-12-30T09:30:00"/>
    <d v="1899-12-30T10:30:00"/>
    <s v="Atlas"/>
    <n v="2"/>
    <n v="8"/>
    <n v="10"/>
    <s v="Mia"/>
    <s v="Planning"/>
    <n v="60.000000000000028"/>
    <n v="1.25"/>
    <n v="1"/>
    <s v="Sun"/>
    <s v="Apr"/>
    <s v="Medium"/>
    <n v="393"/>
    <n v="1569"/>
    <d v="2024-10-29T00:00:00"/>
    <d v="1899-12-30T09:30:00"/>
    <d v="1899-12-30T10:00:00"/>
    <s v="Atlas"/>
    <n v="2"/>
    <n v="8"/>
    <n v="11"/>
    <s v="Priya"/>
    <s v="Brainstorming"/>
    <n v="30.000000000000053"/>
    <n v="1.375"/>
    <n v="1"/>
    <s v="Tue"/>
    <s v="Oct"/>
    <s v="Medium"/>
    <n v="392"/>
    <n v="393"/>
    <x v="0"/>
  </r>
  <r>
    <n v="113"/>
    <d v="2024-12-17T00:00:00"/>
    <d v="1899-12-30T09:30:00"/>
    <d v="1899-12-30T11:00:00"/>
    <s v="Atlas"/>
    <n v="2"/>
    <n v="8"/>
    <n v="8"/>
    <s v="Mia"/>
    <s v="Client Call"/>
    <n v="90"/>
    <n v="1"/>
    <n v="0"/>
    <s v="Tue"/>
    <s v="Dec"/>
    <s v="Medium"/>
    <n v="386"/>
    <n v="2541"/>
    <d v="2024-05-14T00:00:00"/>
    <d v="1899-12-30T09:30:00"/>
    <d v="1899-12-30T11:30:00"/>
    <s v="Atlas"/>
    <n v="2"/>
    <n v="8"/>
    <n v="7"/>
    <s v="Amit"/>
    <s v="Brainstorming"/>
    <n v="120.00000000000006"/>
    <n v="0.875"/>
    <n v="0"/>
    <s v="Tue"/>
    <s v="May"/>
    <s v="Medium"/>
    <n v="385"/>
    <n v="386"/>
    <x v="0"/>
  </r>
  <r>
    <n v="1893"/>
    <d v="2024-09-14T00:00:00"/>
    <d v="1899-12-30T09:30:00"/>
    <d v="1899-12-30T11:00:00"/>
    <s v="Atlas"/>
    <n v="2"/>
    <n v="8"/>
    <n v="4"/>
    <s v="Priya"/>
    <s v="Brainstorming"/>
    <n v="90"/>
    <n v="0.5"/>
    <n v="0"/>
    <s v="Sat"/>
    <s v="Sep"/>
    <s v="Medium"/>
    <n v="395"/>
    <n v="354"/>
    <d v="2024-12-17T00:00:00"/>
    <d v="1899-12-30T09:30:00"/>
    <d v="1899-12-30T11:30:00"/>
    <s v="Atlas"/>
    <n v="2"/>
    <n v="8"/>
    <n v="3"/>
    <s v="Amit"/>
    <s v="Planning"/>
    <n v="120.00000000000006"/>
    <n v="0.375"/>
    <n v="0"/>
    <s v="Tue"/>
    <s v="Dec"/>
    <s v="Medium"/>
    <n v="394"/>
    <n v="395"/>
    <x v="0"/>
  </r>
  <r>
    <n v="2491"/>
    <d v="2024-03-17T00:00:00"/>
    <d v="1899-12-30T09:30:00"/>
    <d v="1899-12-30T10:30:00"/>
    <s v="Atlas"/>
    <n v="2"/>
    <n v="8"/>
    <n v="2"/>
    <s v="Sarah"/>
    <s v="Planning"/>
    <n v="60.000000000000028"/>
    <n v="0.25"/>
    <n v="0"/>
    <s v="Sun"/>
    <s v="Mar"/>
    <s v="Medium"/>
    <n v="396"/>
    <n v="1893"/>
    <d v="2024-09-14T00:00:00"/>
    <d v="1899-12-30T09:30:00"/>
    <d v="1899-12-30T11:00:00"/>
    <s v="Atlas"/>
    <n v="2"/>
    <n v="8"/>
    <n v="4"/>
    <s v="Priya"/>
    <s v="Brainstorming"/>
    <n v="90"/>
    <n v="0.5"/>
    <n v="0"/>
    <s v="Sat"/>
    <s v="Sep"/>
    <s v="Medium"/>
    <n v="395"/>
    <n v="396"/>
    <x v="0"/>
  </r>
  <r>
    <n v="296"/>
    <d v="2024-03-13T00:00:00"/>
    <d v="1899-12-30T09:30:00"/>
    <d v="1899-12-30T10:30:00"/>
    <s v="Atlas"/>
    <n v="2"/>
    <n v="8"/>
    <n v="8"/>
    <s v="John"/>
    <s v="Client Call"/>
    <n v="60.000000000000028"/>
    <n v="1"/>
    <n v="0"/>
    <s v="Wed"/>
    <s v="Mar"/>
    <s v="Medium"/>
    <n v="397"/>
    <n v="2491"/>
    <d v="2024-03-17T00:00:00"/>
    <d v="1899-12-30T09:30:00"/>
    <d v="1899-12-30T10:30:00"/>
    <s v="Atlas"/>
    <n v="2"/>
    <n v="8"/>
    <n v="2"/>
    <s v="Sarah"/>
    <s v="Planning"/>
    <n v="60.000000000000028"/>
    <n v="0.25"/>
    <n v="0"/>
    <s v="Sun"/>
    <s v="Mar"/>
    <s v="Medium"/>
    <n v="396"/>
    <n v="397"/>
    <x v="0"/>
  </r>
  <r>
    <n v="2167"/>
    <d v="2024-04-11T00:00:00"/>
    <d v="1899-12-30T09:30:00"/>
    <d v="1899-12-30T10:30:00"/>
    <s v="Atlas"/>
    <n v="2"/>
    <n v="8"/>
    <n v="11"/>
    <s v="Chen"/>
    <s v="Planning"/>
    <n v="60.000000000000028"/>
    <n v="1.375"/>
    <n v="1"/>
    <s v="Thu"/>
    <s v="Apr"/>
    <s v="Medium"/>
    <n v="398"/>
    <n v="296"/>
    <d v="2024-03-13T00:00:00"/>
    <d v="1899-12-30T09:30:00"/>
    <d v="1899-12-30T10:30:00"/>
    <s v="Atlas"/>
    <n v="2"/>
    <n v="8"/>
    <n v="8"/>
    <s v="John"/>
    <s v="Client Call"/>
    <n v="60.000000000000028"/>
    <n v="1"/>
    <n v="0"/>
    <s v="Wed"/>
    <s v="Mar"/>
    <s v="Medium"/>
    <n v="397"/>
    <n v="398"/>
    <x v="0"/>
  </r>
  <r>
    <n v="796"/>
    <d v="2024-08-20T00:00:00"/>
    <d v="1899-12-30T09:30:00"/>
    <d v="1899-12-30T11:30:00"/>
    <s v="Atlas"/>
    <n v="2"/>
    <n v="8"/>
    <n v="1"/>
    <s v="Sarah"/>
    <s v="Standup"/>
    <n v="120.00000000000006"/>
    <n v="0.125"/>
    <n v="0"/>
    <s v="Tue"/>
    <s v="Aug"/>
    <s v="Medium"/>
    <n v="399"/>
    <n v="2167"/>
    <d v="2024-04-11T00:00:00"/>
    <d v="1899-12-30T09:30:00"/>
    <d v="1899-12-30T10:30:00"/>
    <s v="Atlas"/>
    <n v="2"/>
    <n v="8"/>
    <n v="11"/>
    <s v="Chen"/>
    <s v="Planning"/>
    <n v="60.000000000000028"/>
    <n v="1.375"/>
    <n v="1"/>
    <s v="Thu"/>
    <s v="Apr"/>
    <s v="Medium"/>
    <n v="398"/>
    <n v="399"/>
    <x v="0"/>
  </r>
  <r>
    <n v="354"/>
    <d v="2024-12-17T00:00:00"/>
    <d v="1899-12-30T09:30:00"/>
    <d v="1899-12-30T11:30:00"/>
    <s v="Atlas"/>
    <n v="2"/>
    <n v="8"/>
    <n v="3"/>
    <s v="Amit"/>
    <s v="Planning"/>
    <n v="120.00000000000006"/>
    <n v="0.375"/>
    <n v="0"/>
    <s v="Tue"/>
    <s v="Dec"/>
    <s v="Medium"/>
    <n v="394"/>
    <n v="2373"/>
    <d v="2024-04-21T00:00:00"/>
    <d v="1899-12-30T09:30:00"/>
    <d v="1899-12-30T10:30:00"/>
    <s v="Atlas"/>
    <n v="2"/>
    <n v="8"/>
    <n v="10"/>
    <s v="Mia"/>
    <s v="Planning"/>
    <n v="60.000000000000028"/>
    <n v="1.25"/>
    <n v="1"/>
    <s v="Sun"/>
    <s v="Apr"/>
    <s v="Medium"/>
    <n v="393"/>
    <n v="394"/>
    <x v="0"/>
  </r>
  <r>
    <n v="2541"/>
    <d v="2024-05-14T00:00:00"/>
    <d v="1899-12-30T09:30:00"/>
    <d v="1899-12-30T11:30:00"/>
    <s v="Atlas"/>
    <n v="2"/>
    <n v="8"/>
    <n v="7"/>
    <s v="Amit"/>
    <s v="Brainstorming"/>
    <n v="120.00000000000006"/>
    <n v="0.875"/>
    <n v="0"/>
    <s v="Tue"/>
    <s v="May"/>
    <s v="Medium"/>
    <n v="385"/>
    <n v="2322"/>
    <d v="2024-07-26T00:00:00"/>
    <d v="1899-12-30T09:30:00"/>
    <d v="1899-12-30T10:30:00"/>
    <s v="Atlas"/>
    <n v="2"/>
    <n v="8"/>
    <n v="7"/>
    <s v="Omar"/>
    <s v="Planning"/>
    <n v="60.000000000000028"/>
    <n v="0.875"/>
    <n v="0"/>
    <s v="Fri"/>
    <s v="Jul"/>
    <s v="Medium"/>
    <n v="384"/>
    <n v="385"/>
    <x v="0"/>
  </r>
  <r>
    <n v="2635"/>
    <d v="2024-04-12T00:00:00"/>
    <d v="1899-12-30T09:30:00"/>
    <d v="1899-12-30T11:00:00"/>
    <s v="Atlas"/>
    <n v="2"/>
    <n v="8"/>
    <n v="10"/>
    <s v="Mia"/>
    <s v="Planning"/>
    <n v="90"/>
    <n v="1.25"/>
    <n v="1"/>
    <s v="Fri"/>
    <s v="Apr"/>
    <s v="Medium"/>
    <n v="391"/>
    <n v="2376"/>
    <d v="2024-03-31T00:00:00"/>
    <d v="1899-12-30T09:30:00"/>
    <d v="1899-12-30T11:00:00"/>
    <s v="Atlas"/>
    <n v="2"/>
    <n v="8"/>
    <n v="5"/>
    <s v="Omar"/>
    <s v="Standup"/>
    <n v="90"/>
    <n v="0.625"/>
    <n v="0"/>
    <s v="Sun"/>
    <s v="Mar"/>
    <s v="Medium"/>
    <n v="390"/>
    <n v="391"/>
    <x v="0"/>
  </r>
  <r>
    <n v="2444"/>
    <d v="2024-10-09T00:00:00"/>
    <d v="1899-12-30T09:30:00"/>
    <d v="1899-12-30T10:30:00"/>
    <s v="Atlas"/>
    <n v="2"/>
    <n v="8"/>
    <n v="10"/>
    <s v="John"/>
    <s v="Client Call"/>
    <n v="60.000000000000028"/>
    <n v="1.25"/>
    <n v="1"/>
    <s v="Wed"/>
    <s v="Oct"/>
    <s v="Medium"/>
    <n v="383"/>
    <n v="1474"/>
    <d v="2024-03-15T00:00:00"/>
    <d v="1899-12-30T09:30:00"/>
    <d v="1899-12-30T10:00:00"/>
    <s v="Atlas"/>
    <n v="2"/>
    <n v="8"/>
    <n v="9"/>
    <s v="Chen"/>
    <s v="Planning"/>
    <n v="30.000000000000053"/>
    <n v="1.125"/>
    <n v="1"/>
    <s v="Fri"/>
    <s v="Mar"/>
    <s v="Medium"/>
    <n v="382"/>
    <n v="383"/>
    <x v="0"/>
  </r>
  <r>
    <n v="2322"/>
    <d v="2024-07-26T00:00:00"/>
    <d v="1899-12-30T09:30:00"/>
    <d v="1899-12-30T10:30:00"/>
    <s v="Atlas"/>
    <n v="2"/>
    <n v="8"/>
    <n v="7"/>
    <s v="Omar"/>
    <s v="Planning"/>
    <n v="60.000000000000028"/>
    <n v="0.875"/>
    <n v="0"/>
    <s v="Fri"/>
    <s v="Jul"/>
    <s v="Medium"/>
    <n v="384"/>
    <n v="2444"/>
    <d v="2024-10-09T00:00:00"/>
    <d v="1899-12-30T09:30:00"/>
    <d v="1899-12-30T10:30:00"/>
    <s v="Atlas"/>
    <n v="2"/>
    <n v="8"/>
    <n v="10"/>
    <s v="John"/>
    <s v="Client Call"/>
    <n v="60.000000000000028"/>
    <n v="1.25"/>
    <n v="1"/>
    <s v="Wed"/>
    <s v="Oct"/>
    <s v="Medium"/>
    <n v="383"/>
    <n v="384"/>
    <x v="0"/>
  </r>
  <r>
    <n v="2684"/>
    <d v="2024-05-14T00:00:00"/>
    <d v="1899-12-30T09:30:00"/>
    <d v="1899-12-30T11:00:00"/>
    <s v="Atlas"/>
    <n v="2"/>
    <n v="8"/>
    <n v="1"/>
    <s v="John"/>
    <s v="Client Call"/>
    <n v="90"/>
    <n v="0.125"/>
    <n v="0"/>
    <s v="Tue"/>
    <s v="May"/>
    <s v="Medium"/>
    <n v="371"/>
    <n v="2087"/>
    <d v="2024-01-31T00:00:00"/>
    <d v="1899-12-30T09:30:00"/>
    <d v="1899-12-30T11:00:00"/>
    <s v="Atlas"/>
    <n v="2"/>
    <n v="8"/>
    <n v="8"/>
    <s v="Omar"/>
    <s v="Standup"/>
    <n v="90"/>
    <n v="1"/>
    <n v="0"/>
    <s v="Wed"/>
    <s v="Jan"/>
    <s v="Medium"/>
    <n v="370"/>
    <n v="371"/>
    <x v="0"/>
  </r>
  <r>
    <n v="1314"/>
    <d v="2024-06-27T00:00:00"/>
    <d v="1899-12-30T09:30:00"/>
    <d v="1899-12-30T11:30:00"/>
    <s v="Atlas"/>
    <n v="2"/>
    <n v="8"/>
    <n v="5"/>
    <s v="Sarah"/>
    <s v="Workshop"/>
    <n v="120.00000000000006"/>
    <n v="0.625"/>
    <n v="0"/>
    <s v="Thu"/>
    <s v="Jun"/>
    <s v="Medium"/>
    <n v="372"/>
    <n v="2684"/>
    <d v="2024-05-14T00:00:00"/>
    <d v="1899-12-30T09:30:00"/>
    <d v="1899-12-30T11:00:00"/>
    <s v="Atlas"/>
    <n v="2"/>
    <n v="8"/>
    <n v="1"/>
    <s v="John"/>
    <s v="Client Call"/>
    <n v="90"/>
    <n v="0.125"/>
    <n v="0"/>
    <s v="Tue"/>
    <s v="May"/>
    <s v="Medium"/>
    <n v="371"/>
    <n v="372"/>
    <x v="0"/>
  </r>
  <r>
    <n v="761"/>
    <d v="2024-07-26T00:00:00"/>
    <d v="1899-12-30T09:30:00"/>
    <d v="1899-12-30T11:00:00"/>
    <s v="Atlas"/>
    <n v="2"/>
    <n v="8"/>
    <n v="9"/>
    <s v="Priya"/>
    <s v="Client Call"/>
    <n v="90"/>
    <n v="1.125"/>
    <n v="1"/>
    <s v="Fri"/>
    <s v="Jul"/>
    <s v="Medium"/>
    <n v="373"/>
    <n v="1314"/>
    <d v="2024-06-27T00:00:00"/>
    <d v="1899-12-30T09:30:00"/>
    <d v="1899-12-30T11:30:00"/>
    <s v="Atlas"/>
    <n v="2"/>
    <n v="8"/>
    <n v="5"/>
    <s v="Sarah"/>
    <s v="Workshop"/>
    <n v="120.00000000000006"/>
    <n v="0.625"/>
    <n v="0"/>
    <s v="Thu"/>
    <s v="Jun"/>
    <s v="Medium"/>
    <n v="372"/>
    <n v="373"/>
    <x v="0"/>
  </r>
  <r>
    <n v="103"/>
    <d v="2024-12-31T00:00:00"/>
    <d v="1899-12-30T09:30:00"/>
    <d v="1899-12-30T11:00:00"/>
    <s v="Atlas"/>
    <n v="2"/>
    <n v="8"/>
    <n v="7"/>
    <s v="Priya"/>
    <s v="Brainstorming"/>
    <n v="90"/>
    <n v="0.875"/>
    <n v="0"/>
    <s v="Tue"/>
    <s v="Dec"/>
    <s v="Medium"/>
    <n v="374"/>
    <n v="761"/>
    <d v="2024-07-26T00:00:00"/>
    <d v="1899-12-30T09:30:00"/>
    <d v="1899-12-30T11:00:00"/>
    <s v="Atlas"/>
    <n v="2"/>
    <n v="8"/>
    <n v="9"/>
    <s v="Priya"/>
    <s v="Client Call"/>
    <n v="90"/>
    <n v="1.125"/>
    <n v="1"/>
    <s v="Fri"/>
    <s v="Jul"/>
    <s v="Medium"/>
    <n v="373"/>
    <n v="374"/>
    <x v="0"/>
  </r>
  <r>
    <n v="1798"/>
    <d v="2024-10-10T00:00:00"/>
    <d v="1899-12-30T09:30:00"/>
    <d v="1899-12-30T11:30:00"/>
    <s v="Atlas"/>
    <n v="2"/>
    <n v="8"/>
    <n v="9"/>
    <s v="Chen"/>
    <s v="Brainstorming"/>
    <n v="120.00000000000006"/>
    <n v="1.125"/>
    <n v="1"/>
    <s v="Thu"/>
    <s v="Oct"/>
    <s v="Medium"/>
    <n v="375"/>
    <n v="103"/>
    <d v="2024-12-31T00:00:00"/>
    <d v="1899-12-30T09:30:00"/>
    <d v="1899-12-30T11:00:00"/>
    <s v="Atlas"/>
    <n v="2"/>
    <n v="8"/>
    <n v="7"/>
    <s v="Priya"/>
    <s v="Brainstorming"/>
    <n v="90"/>
    <n v="0.875"/>
    <n v="0"/>
    <s v="Tue"/>
    <s v="Dec"/>
    <s v="Medium"/>
    <n v="374"/>
    <n v="375"/>
    <x v="0"/>
  </r>
  <r>
    <n v="2317"/>
    <d v="2024-01-22T00:00:00"/>
    <d v="1899-12-30T09:30:00"/>
    <d v="1899-12-30T11:30:00"/>
    <s v="Atlas"/>
    <n v="2"/>
    <n v="8"/>
    <n v="9"/>
    <s v="Priya"/>
    <s v="Standup"/>
    <n v="120.00000000000006"/>
    <n v="1.125"/>
    <n v="1"/>
    <s v="Mon"/>
    <s v="Jan"/>
    <s v="Medium"/>
    <n v="376"/>
    <n v="1798"/>
    <d v="2024-10-10T00:00:00"/>
    <d v="1899-12-30T09:30:00"/>
    <d v="1899-12-30T11:30:00"/>
    <s v="Atlas"/>
    <n v="2"/>
    <n v="8"/>
    <n v="9"/>
    <s v="Chen"/>
    <s v="Brainstorming"/>
    <n v="120.00000000000006"/>
    <n v="1.125"/>
    <n v="1"/>
    <s v="Thu"/>
    <s v="Oct"/>
    <s v="Medium"/>
    <n v="375"/>
    <n v="376"/>
    <x v="0"/>
  </r>
  <r>
    <n v="2087"/>
    <d v="2024-01-31T00:00:00"/>
    <d v="1899-12-30T09:30:00"/>
    <d v="1899-12-30T11:00:00"/>
    <s v="Atlas"/>
    <n v="2"/>
    <n v="8"/>
    <n v="8"/>
    <s v="Omar"/>
    <s v="Standup"/>
    <n v="90"/>
    <n v="1"/>
    <n v="0"/>
    <s v="Wed"/>
    <s v="Jan"/>
    <s v="Medium"/>
    <n v="370"/>
    <n v="2614"/>
    <d v="2024-03-09T00:00:00"/>
    <d v="1899-12-30T09:30:00"/>
    <d v="1899-12-30T10:30:00"/>
    <s v="Atlas"/>
    <n v="2"/>
    <n v="8"/>
    <n v="4"/>
    <s v="Sarah"/>
    <s v="Planning"/>
    <n v="60.000000000000028"/>
    <n v="0.5"/>
    <n v="0"/>
    <s v="Sat"/>
    <s v="Mar"/>
    <s v="Medium"/>
    <n v="369"/>
    <n v="370"/>
    <x v="0"/>
  </r>
  <r>
    <n v="2614"/>
    <d v="2024-03-09T00:00:00"/>
    <d v="1899-12-30T09:30:00"/>
    <d v="1899-12-30T10:30:00"/>
    <s v="Atlas"/>
    <n v="2"/>
    <n v="8"/>
    <n v="4"/>
    <s v="Sarah"/>
    <s v="Planning"/>
    <n v="60.000000000000028"/>
    <n v="0.5"/>
    <n v="0"/>
    <s v="Sat"/>
    <s v="Mar"/>
    <s v="Medium"/>
    <n v="369"/>
    <n v="510"/>
    <d v="2024-02-24T00:00:00"/>
    <d v="1899-12-30T10:00:00"/>
    <d v="1899-12-30T11:30:00"/>
    <s v="Atlas"/>
    <n v="2"/>
    <n v="8"/>
    <n v="6"/>
    <s v="John"/>
    <s v="Standup"/>
    <n v="90"/>
    <n v="0.75"/>
    <n v="0"/>
    <s v="Sat"/>
    <s v="Feb"/>
    <s v="Medium"/>
    <n v="368"/>
    <n v="369"/>
    <x v="0"/>
  </r>
  <r>
    <n v="2230"/>
    <d v="2024-03-27T00:00:00"/>
    <d v="1899-12-30T09:30:00"/>
    <d v="1899-12-30T11:00:00"/>
    <s v="Atlas"/>
    <n v="2"/>
    <n v="8"/>
    <n v="7"/>
    <s v="Omar"/>
    <s v="Standup"/>
    <n v="90"/>
    <n v="0.875"/>
    <n v="0"/>
    <s v="Wed"/>
    <s v="Mar"/>
    <s v="Medium"/>
    <n v="378"/>
    <n v="2553"/>
    <d v="2024-08-27T00:00:00"/>
    <d v="1899-12-30T09:30:00"/>
    <d v="1899-12-30T10:30:00"/>
    <s v="Atlas"/>
    <n v="2"/>
    <n v="8"/>
    <n v="5"/>
    <s v="Chen"/>
    <s v="1:1"/>
    <n v="60.000000000000028"/>
    <n v="0.625"/>
    <n v="0"/>
    <s v="Tue"/>
    <s v="Aug"/>
    <s v="Medium"/>
    <n v="377"/>
    <n v="378"/>
    <x v="0"/>
  </r>
  <r>
    <n v="1389"/>
    <d v="2024-07-26T00:00:00"/>
    <d v="1899-12-30T09:30:00"/>
    <d v="1899-12-30T11:30:00"/>
    <s v="Atlas"/>
    <n v="2"/>
    <n v="8"/>
    <n v="6"/>
    <s v="Sarah"/>
    <s v="Workshop"/>
    <n v="120.00000000000006"/>
    <n v="0.75"/>
    <n v="0"/>
    <s v="Fri"/>
    <s v="Jul"/>
    <s v="Medium"/>
    <n v="379"/>
    <n v="2230"/>
    <d v="2024-03-27T00:00:00"/>
    <d v="1899-12-30T09:30:00"/>
    <d v="1899-12-30T11:00:00"/>
    <s v="Atlas"/>
    <n v="2"/>
    <n v="8"/>
    <n v="7"/>
    <s v="Omar"/>
    <s v="Standup"/>
    <n v="90"/>
    <n v="0.875"/>
    <n v="0"/>
    <s v="Wed"/>
    <s v="Mar"/>
    <s v="Medium"/>
    <n v="378"/>
    <n v="379"/>
    <x v="0"/>
  </r>
  <r>
    <n v="558"/>
    <d v="2024-03-03T00:00:00"/>
    <d v="1899-12-30T09:30:00"/>
    <d v="1899-12-30T11:30:00"/>
    <s v="Atlas"/>
    <n v="2"/>
    <n v="8"/>
    <n v="7"/>
    <s v="Priya"/>
    <s v="1:1"/>
    <n v="120.00000000000006"/>
    <n v="0.875"/>
    <n v="0"/>
    <s v="Sun"/>
    <s v="Mar"/>
    <s v="Medium"/>
    <n v="380"/>
    <n v="1389"/>
    <d v="2024-07-26T00:00:00"/>
    <d v="1899-12-30T09:30:00"/>
    <d v="1899-12-30T11:30:00"/>
    <s v="Atlas"/>
    <n v="2"/>
    <n v="8"/>
    <n v="6"/>
    <s v="Sarah"/>
    <s v="Workshop"/>
    <n v="120.00000000000006"/>
    <n v="0.75"/>
    <n v="0"/>
    <s v="Fri"/>
    <s v="Jul"/>
    <s v="Medium"/>
    <n v="379"/>
    <n v="380"/>
    <x v="0"/>
  </r>
  <r>
    <n v="2908"/>
    <d v="2024-10-05T00:00:00"/>
    <d v="1899-12-30T09:30:00"/>
    <d v="1899-12-30T10:30:00"/>
    <s v="Atlas"/>
    <n v="2"/>
    <n v="8"/>
    <n v="10"/>
    <s v="Priya"/>
    <s v="Brainstorming"/>
    <n v="60.000000000000028"/>
    <n v="1.25"/>
    <n v="1"/>
    <s v="Sat"/>
    <s v="Oct"/>
    <s v="Medium"/>
    <n v="381"/>
    <n v="558"/>
    <d v="2024-03-03T00:00:00"/>
    <d v="1899-12-30T09:30:00"/>
    <d v="1899-12-30T11:30:00"/>
    <s v="Atlas"/>
    <n v="2"/>
    <n v="8"/>
    <n v="7"/>
    <s v="Priya"/>
    <s v="1:1"/>
    <n v="120.00000000000006"/>
    <n v="0.875"/>
    <n v="0"/>
    <s v="Sun"/>
    <s v="Mar"/>
    <s v="Medium"/>
    <n v="380"/>
    <n v="381"/>
    <x v="0"/>
  </r>
  <r>
    <n v="1474"/>
    <d v="2024-03-15T00:00:00"/>
    <d v="1899-12-30T09:30:00"/>
    <d v="1899-12-30T10:00:00"/>
    <s v="Atlas"/>
    <n v="2"/>
    <n v="8"/>
    <n v="9"/>
    <s v="Chen"/>
    <s v="Planning"/>
    <n v="30.000000000000053"/>
    <n v="1.125"/>
    <n v="1"/>
    <s v="Fri"/>
    <s v="Mar"/>
    <s v="Medium"/>
    <n v="382"/>
    <n v="2908"/>
    <d v="2024-10-05T00:00:00"/>
    <d v="1899-12-30T09:30:00"/>
    <d v="1899-12-30T10:30:00"/>
    <s v="Atlas"/>
    <n v="2"/>
    <n v="8"/>
    <n v="10"/>
    <s v="Priya"/>
    <s v="Brainstorming"/>
    <n v="60.000000000000028"/>
    <n v="1.25"/>
    <n v="1"/>
    <s v="Sat"/>
    <s v="Oct"/>
    <s v="Medium"/>
    <n v="381"/>
    <n v="382"/>
    <x v="0"/>
  </r>
  <r>
    <n v="2553"/>
    <d v="2024-08-27T00:00:00"/>
    <d v="1899-12-30T09:30:00"/>
    <d v="1899-12-30T10:30:00"/>
    <s v="Atlas"/>
    <n v="2"/>
    <n v="8"/>
    <n v="5"/>
    <s v="Chen"/>
    <s v="1:1"/>
    <n v="60.000000000000028"/>
    <n v="0.625"/>
    <n v="0"/>
    <s v="Tue"/>
    <s v="Aug"/>
    <s v="Medium"/>
    <n v="377"/>
    <n v="2317"/>
    <d v="2024-01-22T00:00:00"/>
    <d v="1899-12-30T09:30:00"/>
    <d v="1899-12-30T11:30:00"/>
    <s v="Atlas"/>
    <n v="2"/>
    <n v="8"/>
    <n v="9"/>
    <s v="Priya"/>
    <s v="Standup"/>
    <n v="120.00000000000006"/>
    <n v="1.125"/>
    <n v="1"/>
    <s v="Mon"/>
    <s v="Jan"/>
    <s v="Medium"/>
    <n v="376"/>
    <n v="377"/>
    <x v="0"/>
  </r>
  <r>
    <n v="423"/>
    <d v="2024-10-27T00:00:00"/>
    <d v="1899-12-30T09:00:00"/>
    <d v="1899-12-30T09:30:00"/>
    <s v="Atlas"/>
    <n v="2"/>
    <n v="8"/>
    <n v="10"/>
    <s v="John"/>
    <s v="Brainstorming"/>
    <n v="29.999999999999972"/>
    <n v="1.25"/>
    <n v="1"/>
    <s v="Sun"/>
    <s v="Oct"/>
    <s v="Medium"/>
    <n v="417"/>
    <n v="1357"/>
    <d v="2024-02-04T00:00:00"/>
    <d v="1899-12-30T09:00:00"/>
    <d v="1899-12-30T09:30:00"/>
    <s v="Atlas"/>
    <n v="2"/>
    <n v="8"/>
    <n v="2"/>
    <s v="Chen"/>
    <s v="Workshop"/>
    <n v="29.999999999999972"/>
    <n v="0.25"/>
    <n v="0"/>
    <s v="Sun"/>
    <s v="Feb"/>
    <s v="Medium"/>
    <n v="416"/>
    <n v="417"/>
    <x v="0"/>
  </r>
  <r>
    <n v="261"/>
    <d v="2024-12-02T00:00:00"/>
    <d v="1899-12-30T09:00:00"/>
    <d v="1899-12-30T09:30:00"/>
    <s v="Atlas"/>
    <n v="2"/>
    <n v="8"/>
    <n v="7"/>
    <s v="Priya"/>
    <s v="Planning"/>
    <n v="29.999999999999972"/>
    <n v="0.875"/>
    <n v="0"/>
    <s v="Mon"/>
    <s v="Dec"/>
    <s v="Medium"/>
    <n v="418"/>
    <n v="423"/>
    <d v="2024-10-27T00:00:00"/>
    <d v="1899-12-30T09:00:00"/>
    <d v="1899-12-30T09:30:00"/>
    <s v="Atlas"/>
    <n v="2"/>
    <n v="8"/>
    <n v="10"/>
    <s v="John"/>
    <s v="Brainstorming"/>
    <n v="29.999999999999972"/>
    <n v="1.25"/>
    <n v="1"/>
    <s v="Sun"/>
    <s v="Oct"/>
    <s v="Medium"/>
    <n v="417"/>
    <n v="418"/>
    <x v="0"/>
  </r>
  <r>
    <n v="1092"/>
    <d v="2024-04-27T00:00:00"/>
    <d v="1899-12-30T09:00:00"/>
    <d v="1899-12-30T09:30:00"/>
    <s v="Atlas"/>
    <n v="2"/>
    <n v="8"/>
    <n v="7"/>
    <s v="Amit"/>
    <s v="Workshop"/>
    <n v="29.999999999999972"/>
    <n v="0.875"/>
    <n v="0"/>
    <s v="Sat"/>
    <s v="Apr"/>
    <s v="Medium"/>
    <n v="419"/>
    <n v="261"/>
    <d v="2024-12-02T00:00:00"/>
    <d v="1899-12-30T09:00:00"/>
    <d v="1899-12-30T09:30:00"/>
    <s v="Atlas"/>
    <n v="2"/>
    <n v="8"/>
    <n v="7"/>
    <s v="Priya"/>
    <s v="Planning"/>
    <n v="29.999999999999972"/>
    <n v="0.875"/>
    <n v="0"/>
    <s v="Mon"/>
    <s v="Dec"/>
    <s v="Medium"/>
    <n v="418"/>
    <n v="419"/>
    <x v="0"/>
  </r>
  <r>
    <n v="665"/>
    <d v="2024-01-08T00:00:00"/>
    <d v="1899-12-30T09:00:00"/>
    <d v="1899-12-30T10:30:00"/>
    <s v="Atlas"/>
    <n v="2"/>
    <n v="8"/>
    <n v="4"/>
    <s v="Priya"/>
    <s v="Client Call"/>
    <n v="90"/>
    <n v="0.5"/>
    <n v="0"/>
    <s v="Mon"/>
    <s v="Jan"/>
    <s v="Medium"/>
    <n v="420"/>
    <n v="1092"/>
    <d v="2024-04-27T00:00:00"/>
    <d v="1899-12-30T09:00:00"/>
    <d v="1899-12-30T09:30:00"/>
    <s v="Atlas"/>
    <n v="2"/>
    <n v="8"/>
    <n v="7"/>
    <s v="Amit"/>
    <s v="Workshop"/>
    <n v="29.999999999999972"/>
    <n v="0.875"/>
    <n v="0"/>
    <s v="Sat"/>
    <s v="Apr"/>
    <s v="Medium"/>
    <n v="419"/>
    <n v="420"/>
    <x v="0"/>
  </r>
  <r>
    <n v="1000"/>
    <d v="2024-07-13T00:00:00"/>
    <d v="1899-12-30T09:00:00"/>
    <d v="1899-12-30T10:30:00"/>
    <s v="Atlas"/>
    <n v="2"/>
    <n v="8"/>
    <n v="5"/>
    <s v="Mia"/>
    <s v="Client Call"/>
    <n v="90"/>
    <n v="0.625"/>
    <n v="0"/>
    <s v="Sat"/>
    <s v="Jul"/>
    <s v="Medium"/>
    <n v="421"/>
    <n v="665"/>
    <d v="2024-01-08T00:00:00"/>
    <d v="1899-12-30T09:00:00"/>
    <d v="1899-12-30T10:30:00"/>
    <s v="Atlas"/>
    <n v="2"/>
    <n v="8"/>
    <n v="4"/>
    <s v="Priya"/>
    <s v="Client Call"/>
    <n v="90"/>
    <n v="0.5"/>
    <n v="0"/>
    <s v="Mon"/>
    <s v="Jan"/>
    <s v="Medium"/>
    <n v="420"/>
    <n v="421"/>
    <x v="0"/>
  </r>
  <r>
    <n v="1977"/>
    <d v="2024-05-20T00:00:00"/>
    <d v="1899-12-30T09:00:00"/>
    <d v="1899-12-30T09:30:00"/>
    <s v="Atlas"/>
    <n v="2"/>
    <n v="8"/>
    <n v="3"/>
    <s v="Mia"/>
    <s v="Planning"/>
    <n v="29.999999999999972"/>
    <n v="0.375"/>
    <n v="0"/>
    <s v="Mon"/>
    <s v="May"/>
    <s v="Medium"/>
    <n v="425"/>
    <n v="1755"/>
    <d v="2024-03-12T00:00:00"/>
    <d v="1899-12-30T09:00:00"/>
    <d v="1899-12-30T10:30:00"/>
    <s v="Atlas"/>
    <n v="2"/>
    <n v="8"/>
    <n v="7"/>
    <s v="Priya"/>
    <s v="1:1"/>
    <n v="90"/>
    <n v="0.875"/>
    <n v="0"/>
    <s v="Tue"/>
    <s v="Mar"/>
    <s v="Medium"/>
    <n v="424"/>
    <n v="425"/>
    <x v="0"/>
  </r>
  <r>
    <n v="1935"/>
    <d v="2024-07-27T00:00:00"/>
    <d v="1899-12-30T09:00:00"/>
    <d v="1899-12-30T09:30:00"/>
    <s v="Atlas"/>
    <n v="2"/>
    <n v="8"/>
    <n v="2"/>
    <s v="Mia"/>
    <s v="Standup"/>
    <n v="29.999999999999972"/>
    <n v="0.25"/>
    <n v="0"/>
    <s v="Sat"/>
    <s v="Jul"/>
    <s v="Medium"/>
    <n v="423"/>
    <n v="2753"/>
    <d v="2024-08-10T00:00:00"/>
    <d v="1899-12-30T09:00:00"/>
    <d v="1899-12-30T10:30:00"/>
    <s v="Atlas"/>
    <n v="2"/>
    <n v="8"/>
    <n v="4"/>
    <s v="Omar"/>
    <s v="Client Call"/>
    <n v="90"/>
    <n v="0.5"/>
    <n v="0"/>
    <s v="Sat"/>
    <s v="Aug"/>
    <s v="Medium"/>
    <n v="422"/>
    <n v="423"/>
    <x v="0"/>
  </r>
  <r>
    <n v="1755"/>
    <d v="2024-03-12T00:00:00"/>
    <d v="1899-12-30T09:00:00"/>
    <d v="1899-12-30T10:30:00"/>
    <s v="Atlas"/>
    <n v="2"/>
    <n v="8"/>
    <n v="7"/>
    <s v="Priya"/>
    <s v="1:1"/>
    <n v="90"/>
    <n v="0.875"/>
    <n v="0"/>
    <s v="Tue"/>
    <s v="Mar"/>
    <s v="Medium"/>
    <n v="424"/>
    <n v="1935"/>
    <d v="2024-07-27T00:00:00"/>
    <d v="1899-12-30T09:00:00"/>
    <d v="1899-12-30T09:30:00"/>
    <s v="Atlas"/>
    <n v="2"/>
    <n v="8"/>
    <n v="2"/>
    <s v="Mia"/>
    <s v="Standup"/>
    <n v="29.999999999999972"/>
    <n v="0.25"/>
    <n v="0"/>
    <s v="Sat"/>
    <s v="Jul"/>
    <s v="Medium"/>
    <n v="423"/>
    <n v="424"/>
    <x v="0"/>
  </r>
  <r>
    <n v="2919"/>
    <d v="2024-06-01T00:00:00"/>
    <d v="1899-12-30T09:00:00"/>
    <d v="1899-12-30T09:30:00"/>
    <s v="Atlas"/>
    <n v="2"/>
    <n v="8"/>
    <n v="7"/>
    <s v="Priya"/>
    <s v="Client Call"/>
    <n v="29.999999999999972"/>
    <n v="0.875"/>
    <n v="0"/>
    <s v="Sat"/>
    <s v="Jun"/>
    <s v="Medium"/>
    <n v="426"/>
    <n v="1977"/>
    <d v="2024-05-20T00:00:00"/>
    <d v="1899-12-30T09:00:00"/>
    <d v="1899-12-30T09:30:00"/>
    <s v="Atlas"/>
    <n v="2"/>
    <n v="8"/>
    <n v="3"/>
    <s v="Mia"/>
    <s v="Planning"/>
    <n v="29.999999999999972"/>
    <n v="0.375"/>
    <n v="0"/>
    <s v="Mon"/>
    <s v="May"/>
    <s v="Medium"/>
    <n v="425"/>
    <n v="426"/>
    <x v="0"/>
  </r>
  <r>
    <n v="1126"/>
    <d v="2024-12-10T00:00:00"/>
    <d v="1899-12-30T09:00:00"/>
    <d v="1899-12-30T09:30:00"/>
    <s v="Atlas"/>
    <n v="2"/>
    <n v="8"/>
    <n v="7"/>
    <s v="Omar"/>
    <s v="1:1"/>
    <n v="29.999999999999972"/>
    <n v="0.875"/>
    <n v="0"/>
    <s v="Tue"/>
    <s v="Dec"/>
    <s v="Medium"/>
    <n v="427"/>
    <n v="2919"/>
    <d v="2024-06-01T00:00:00"/>
    <d v="1899-12-30T09:00:00"/>
    <d v="1899-12-30T09:30:00"/>
    <s v="Atlas"/>
    <n v="2"/>
    <n v="8"/>
    <n v="7"/>
    <s v="Priya"/>
    <s v="Client Call"/>
    <n v="29.999999999999972"/>
    <n v="0.875"/>
    <n v="0"/>
    <s v="Sat"/>
    <s v="Jun"/>
    <s v="Medium"/>
    <n v="426"/>
    <n v="427"/>
    <x v="0"/>
  </r>
  <r>
    <n v="1357"/>
    <d v="2024-02-04T00:00:00"/>
    <d v="1899-12-30T09:00:00"/>
    <d v="1899-12-30T09:30:00"/>
    <s v="Atlas"/>
    <n v="2"/>
    <n v="8"/>
    <n v="2"/>
    <s v="Chen"/>
    <s v="Workshop"/>
    <n v="29.999999999999972"/>
    <n v="0.25"/>
    <n v="0"/>
    <s v="Sun"/>
    <s v="Feb"/>
    <s v="Medium"/>
    <n v="416"/>
    <n v="206"/>
    <d v="2024-02-06T00:00:00"/>
    <d v="1899-12-30T09:00:00"/>
    <d v="1899-12-30T10:30:00"/>
    <s v="Atlas"/>
    <n v="2"/>
    <n v="8"/>
    <n v="1"/>
    <s v="Amit"/>
    <s v="Standup"/>
    <n v="90"/>
    <n v="0.125"/>
    <n v="0"/>
    <s v="Tue"/>
    <s v="Feb"/>
    <s v="Medium"/>
    <n v="415"/>
    <n v="416"/>
    <x v="0"/>
  </r>
  <r>
    <n v="2753"/>
    <d v="2024-08-10T00:00:00"/>
    <d v="1899-12-30T09:00:00"/>
    <d v="1899-12-30T10:30:00"/>
    <s v="Atlas"/>
    <n v="2"/>
    <n v="8"/>
    <n v="4"/>
    <s v="Omar"/>
    <s v="Client Call"/>
    <n v="90"/>
    <n v="0.5"/>
    <n v="0"/>
    <s v="Sat"/>
    <s v="Aug"/>
    <s v="Medium"/>
    <n v="422"/>
    <n v="1000"/>
    <d v="2024-07-13T00:00:00"/>
    <d v="1899-12-30T09:00:00"/>
    <d v="1899-12-30T10:30:00"/>
    <s v="Atlas"/>
    <n v="2"/>
    <n v="8"/>
    <n v="5"/>
    <s v="Mia"/>
    <s v="Client Call"/>
    <n v="90"/>
    <n v="0.625"/>
    <n v="0"/>
    <s v="Sat"/>
    <s v="Jul"/>
    <s v="Medium"/>
    <n v="421"/>
    <n v="422"/>
    <x v="0"/>
  </r>
  <r>
    <n v="206"/>
    <d v="2024-02-06T00:00:00"/>
    <d v="1899-12-30T09:00:00"/>
    <d v="1899-12-30T10:30:00"/>
    <s v="Atlas"/>
    <n v="2"/>
    <n v="8"/>
    <n v="1"/>
    <s v="Amit"/>
    <s v="Standup"/>
    <n v="90"/>
    <n v="0.125"/>
    <n v="0"/>
    <s v="Tue"/>
    <s v="Feb"/>
    <s v="Medium"/>
    <n v="415"/>
    <n v="16"/>
    <d v="2024-03-28T00:00:00"/>
    <d v="1899-12-30T09:00:00"/>
    <d v="1899-12-30T10:00:00"/>
    <s v="Atlas"/>
    <n v="2"/>
    <n v="8"/>
    <n v="8"/>
    <s v="John"/>
    <s v="Workshop"/>
    <n v="60.000000000000028"/>
    <n v="1"/>
    <n v="0"/>
    <s v="Thu"/>
    <s v="Mar"/>
    <s v="Medium"/>
    <n v="414"/>
    <n v="415"/>
    <x v="0"/>
  </r>
  <r>
    <n v="1205"/>
    <d v="2024-04-14T00:00:00"/>
    <d v="1899-12-30T09:00:00"/>
    <d v="1899-12-30T10:30:00"/>
    <s v="Atlas"/>
    <n v="2"/>
    <n v="8"/>
    <n v="10"/>
    <s v="Chen"/>
    <s v="Standup"/>
    <n v="90"/>
    <n v="1.25"/>
    <n v="1"/>
    <s v="Sun"/>
    <s v="Apr"/>
    <s v="Medium"/>
    <n v="412"/>
    <n v="1627"/>
    <d v="2024-11-30T00:00:00"/>
    <d v="1899-12-30T09:00:00"/>
    <d v="1899-12-30T10:30:00"/>
    <s v="Atlas"/>
    <n v="2"/>
    <n v="8"/>
    <n v="11"/>
    <s v="Omar"/>
    <s v="Planning"/>
    <n v="90"/>
    <n v="1.375"/>
    <n v="1"/>
    <s v="Sat"/>
    <s v="Nov"/>
    <s v="Medium"/>
    <n v="411"/>
    <n v="412"/>
    <x v="0"/>
  </r>
  <r>
    <n v="2543"/>
    <d v="2024-10-22T00:00:00"/>
    <d v="1899-12-30T09:00:00"/>
    <d v="1899-12-30T10:00:00"/>
    <s v="Atlas"/>
    <n v="2"/>
    <n v="8"/>
    <n v="7"/>
    <s v="Omar"/>
    <s v="Brainstorming"/>
    <n v="60.000000000000028"/>
    <n v="0.875"/>
    <n v="0"/>
    <s v="Tue"/>
    <s v="Oct"/>
    <s v="Medium"/>
    <n v="413"/>
    <n v="1205"/>
    <d v="2024-04-14T00:00:00"/>
    <d v="1899-12-30T09:00:00"/>
    <d v="1899-12-30T10:30:00"/>
    <s v="Atlas"/>
    <n v="2"/>
    <n v="8"/>
    <n v="10"/>
    <s v="Chen"/>
    <s v="Standup"/>
    <n v="90"/>
    <n v="1.25"/>
    <n v="1"/>
    <s v="Sun"/>
    <s v="Apr"/>
    <s v="Medium"/>
    <n v="412"/>
    <n v="413"/>
    <x v="0"/>
  </r>
  <r>
    <n v="2667"/>
    <d v="2024-12-07T00:00:00"/>
    <d v="1899-12-30T09:00:00"/>
    <d v="1899-12-30T11:00:00"/>
    <s v="Atlas"/>
    <n v="2"/>
    <n v="8"/>
    <n v="11"/>
    <s v="Mia"/>
    <s v="Planning"/>
    <n v="119.99999999999997"/>
    <n v="1.375"/>
    <n v="1"/>
    <s v="Sat"/>
    <s v="Dec"/>
    <s v="Medium"/>
    <n v="400"/>
    <n v="796"/>
    <d v="2024-08-20T00:00:00"/>
    <d v="1899-12-30T09:30:00"/>
    <d v="1899-12-30T11:30:00"/>
    <s v="Atlas"/>
    <n v="2"/>
    <n v="8"/>
    <n v="1"/>
    <s v="Sarah"/>
    <s v="Standup"/>
    <n v="120.00000000000006"/>
    <n v="0.125"/>
    <n v="0"/>
    <s v="Tue"/>
    <s v="Aug"/>
    <s v="Medium"/>
    <n v="399"/>
    <n v="400"/>
    <x v="0"/>
  </r>
  <r>
    <n v="16"/>
    <d v="2024-03-28T00:00:00"/>
    <d v="1899-12-30T09:00:00"/>
    <d v="1899-12-30T10:00:00"/>
    <s v="Atlas"/>
    <n v="2"/>
    <n v="8"/>
    <n v="8"/>
    <s v="John"/>
    <s v="Workshop"/>
    <n v="60.000000000000028"/>
    <n v="1"/>
    <n v="0"/>
    <s v="Thu"/>
    <s v="Mar"/>
    <s v="Medium"/>
    <n v="414"/>
    <n v="2543"/>
    <d v="2024-10-22T00:00:00"/>
    <d v="1899-12-30T09:00:00"/>
    <d v="1899-12-30T10:00:00"/>
    <s v="Atlas"/>
    <n v="2"/>
    <n v="8"/>
    <n v="7"/>
    <s v="Omar"/>
    <s v="Brainstorming"/>
    <n v="60.000000000000028"/>
    <n v="0.875"/>
    <n v="0"/>
    <s v="Tue"/>
    <s v="Oct"/>
    <s v="Medium"/>
    <n v="413"/>
    <n v="414"/>
    <x v="0"/>
  </r>
  <r>
    <n v="559"/>
    <d v="2024-04-11T00:00:00"/>
    <d v="1899-12-30T09:00:00"/>
    <d v="1899-12-30T10:00:00"/>
    <s v="Atlas"/>
    <n v="2"/>
    <n v="8"/>
    <n v="11"/>
    <s v="Omar"/>
    <s v="Standup"/>
    <n v="60.000000000000028"/>
    <n v="1.375"/>
    <n v="1"/>
    <s v="Thu"/>
    <s v="Apr"/>
    <s v="Medium"/>
    <n v="402"/>
    <n v="2257"/>
    <d v="2024-12-14T00:00:00"/>
    <d v="1899-12-30T09:00:00"/>
    <d v="1899-12-30T11:00:00"/>
    <s v="Atlas"/>
    <n v="2"/>
    <n v="8"/>
    <n v="11"/>
    <s v="Mia"/>
    <s v="Brainstorming"/>
    <n v="119.99999999999997"/>
    <n v="1.375"/>
    <n v="1"/>
    <s v="Sat"/>
    <s v="Dec"/>
    <s v="Medium"/>
    <n v="401"/>
    <n v="402"/>
    <x v="0"/>
  </r>
  <r>
    <n v="2392"/>
    <d v="2024-12-17T00:00:00"/>
    <d v="1899-12-30T09:00:00"/>
    <d v="1899-12-30T10:00:00"/>
    <s v="Atlas"/>
    <n v="2"/>
    <n v="8"/>
    <n v="3"/>
    <s v="Chen"/>
    <s v="Standup"/>
    <n v="60.000000000000028"/>
    <n v="0.375"/>
    <n v="0"/>
    <s v="Tue"/>
    <s v="Dec"/>
    <s v="Medium"/>
    <n v="403"/>
    <n v="559"/>
    <d v="2024-04-11T00:00:00"/>
    <d v="1899-12-30T09:00:00"/>
    <d v="1899-12-30T10:00:00"/>
    <s v="Atlas"/>
    <n v="2"/>
    <n v="8"/>
    <n v="11"/>
    <s v="Omar"/>
    <s v="Standup"/>
    <n v="60.000000000000028"/>
    <n v="1.375"/>
    <n v="1"/>
    <s v="Thu"/>
    <s v="Apr"/>
    <s v="Medium"/>
    <n v="402"/>
    <n v="403"/>
    <x v="0"/>
  </r>
  <r>
    <n v="2679"/>
    <d v="2024-03-06T00:00:00"/>
    <d v="1899-12-30T09:00:00"/>
    <d v="1899-12-30T11:00:00"/>
    <s v="Atlas"/>
    <n v="2"/>
    <n v="8"/>
    <n v="6"/>
    <s v="John"/>
    <s v="Standup"/>
    <n v="119.99999999999997"/>
    <n v="0.75"/>
    <n v="0"/>
    <s v="Wed"/>
    <s v="Mar"/>
    <s v="Medium"/>
    <n v="404"/>
    <n v="2392"/>
    <d v="2024-12-17T00:00:00"/>
    <d v="1899-12-30T09:00:00"/>
    <d v="1899-12-30T10:00:00"/>
    <s v="Atlas"/>
    <n v="2"/>
    <n v="8"/>
    <n v="3"/>
    <s v="Chen"/>
    <s v="Standup"/>
    <n v="60.000000000000028"/>
    <n v="0.375"/>
    <n v="0"/>
    <s v="Tue"/>
    <s v="Dec"/>
    <s v="Medium"/>
    <n v="403"/>
    <n v="404"/>
    <x v="0"/>
  </r>
  <r>
    <n v="1358"/>
    <d v="2024-04-15T00:00:00"/>
    <d v="1899-12-30T09:00:00"/>
    <d v="1899-12-30T10:00:00"/>
    <s v="Atlas"/>
    <n v="2"/>
    <n v="8"/>
    <n v="11"/>
    <s v="Sarah"/>
    <s v="Workshop"/>
    <n v="60.000000000000028"/>
    <n v="1.375"/>
    <n v="1"/>
    <s v="Mon"/>
    <s v="Apr"/>
    <s v="Medium"/>
    <n v="405"/>
    <n v="2679"/>
    <d v="2024-03-06T00:00:00"/>
    <d v="1899-12-30T09:00:00"/>
    <d v="1899-12-30T11:00:00"/>
    <s v="Atlas"/>
    <n v="2"/>
    <n v="8"/>
    <n v="6"/>
    <s v="John"/>
    <s v="Standup"/>
    <n v="119.99999999999997"/>
    <n v="0.75"/>
    <n v="0"/>
    <s v="Wed"/>
    <s v="Mar"/>
    <s v="Medium"/>
    <n v="404"/>
    <n v="405"/>
    <x v="0"/>
  </r>
  <r>
    <n v="2257"/>
    <d v="2024-12-14T00:00:00"/>
    <d v="1899-12-30T09:00:00"/>
    <d v="1899-12-30T11:00:00"/>
    <s v="Atlas"/>
    <n v="2"/>
    <n v="8"/>
    <n v="11"/>
    <s v="Mia"/>
    <s v="Brainstorming"/>
    <n v="119.99999999999997"/>
    <n v="1.375"/>
    <n v="1"/>
    <s v="Sat"/>
    <s v="Dec"/>
    <s v="Medium"/>
    <n v="401"/>
    <n v="2667"/>
    <d v="2024-12-07T00:00:00"/>
    <d v="1899-12-30T09:00:00"/>
    <d v="1899-12-30T11:00:00"/>
    <s v="Atlas"/>
    <n v="2"/>
    <n v="8"/>
    <n v="11"/>
    <s v="Mia"/>
    <s v="Planning"/>
    <n v="119.99999999999997"/>
    <n v="1.375"/>
    <n v="1"/>
    <s v="Sat"/>
    <s v="Dec"/>
    <s v="Medium"/>
    <n v="400"/>
    <n v="401"/>
    <x v="0"/>
  </r>
  <r>
    <n v="818"/>
    <d v="2024-06-30T00:00:00"/>
    <d v="1899-12-30T09:00:00"/>
    <d v="1899-12-30T10:30:00"/>
    <s v="Atlas"/>
    <n v="2"/>
    <n v="8"/>
    <n v="11"/>
    <s v="Chen"/>
    <s v="Workshop"/>
    <n v="90"/>
    <n v="1.375"/>
    <n v="1"/>
    <s v="Sun"/>
    <s v="Jun"/>
    <s v="Medium"/>
    <n v="407"/>
    <n v="1184"/>
    <d v="2024-08-15T00:00:00"/>
    <d v="1899-12-30T09:00:00"/>
    <d v="1899-12-30T10:30:00"/>
    <s v="Atlas"/>
    <n v="2"/>
    <n v="8"/>
    <n v="3"/>
    <s v="Mia"/>
    <s v="1:1"/>
    <n v="90"/>
    <n v="0.375"/>
    <n v="0"/>
    <s v="Thu"/>
    <s v="Aug"/>
    <s v="Medium"/>
    <n v="406"/>
    <n v="407"/>
    <x v="0"/>
  </r>
  <r>
    <n v="1300"/>
    <d v="2024-10-11T00:00:00"/>
    <d v="1899-12-30T09:00:00"/>
    <d v="1899-12-30T09:30:00"/>
    <s v="Atlas"/>
    <n v="2"/>
    <n v="8"/>
    <n v="3"/>
    <s v="Omar"/>
    <s v="1:1"/>
    <n v="29.999999999999972"/>
    <n v="0.375"/>
    <n v="0"/>
    <s v="Fri"/>
    <s v="Oct"/>
    <s v="Medium"/>
    <n v="408"/>
    <n v="818"/>
    <d v="2024-06-30T00:00:00"/>
    <d v="1899-12-30T09:00:00"/>
    <d v="1899-12-30T10:30:00"/>
    <s v="Atlas"/>
    <n v="2"/>
    <n v="8"/>
    <n v="11"/>
    <s v="Chen"/>
    <s v="Workshop"/>
    <n v="90"/>
    <n v="1.375"/>
    <n v="1"/>
    <s v="Sun"/>
    <s v="Jun"/>
    <s v="Medium"/>
    <n v="407"/>
    <n v="408"/>
    <x v="0"/>
  </r>
  <r>
    <n v="1291"/>
    <d v="2024-08-22T00:00:00"/>
    <d v="1899-12-30T09:00:00"/>
    <d v="1899-12-30T09:30:00"/>
    <s v="Atlas"/>
    <n v="2"/>
    <n v="8"/>
    <n v="3"/>
    <s v="Chen"/>
    <s v="Brainstorming"/>
    <n v="29.999999999999972"/>
    <n v="0.375"/>
    <n v="0"/>
    <s v="Thu"/>
    <s v="Aug"/>
    <s v="Medium"/>
    <n v="409"/>
    <n v="1300"/>
    <d v="2024-10-11T00:00:00"/>
    <d v="1899-12-30T09:00:00"/>
    <d v="1899-12-30T09:30:00"/>
    <s v="Atlas"/>
    <n v="2"/>
    <n v="8"/>
    <n v="3"/>
    <s v="Omar"/>
    <s v="1:1"/>
    <n v="29.999999999999972"/>
    <n v="0.375"/>
    <n v="0"/>
    <s v="Fri"/>
    <s v="Oct"/>
    <s v="Medium"/>
    <n v="408"/>
    <n v="409"/>
    <x v="0"/>
  </r>
  <r>
    <n v="2687"/>
    <d v="2024-09-03T00:00:00"/>
    <d v="1899-12-30T09:00:00"/>
    <d v="1899-12-30T10:00:00"/>
    <s v="Atlas"/>
    <n v="2"/>
    <n v="8"/>
    <n v="4"/>
    <s v="Priya"/>
    <s v="1:1"/>
    <n v="60.000000000000028"/>
    <n v="0.5"/>
    <n v="0"/>
    <s v="Tue"/>
    <s v="Sep"/>
    <s v="Medium"/>
    <n v="410"/>
    <n v="1291"/>
    <d v="2024-08-22T00:00:00"/>
    <d v="1899-12-30T09:00:00"/>
    <d v="1899-12-30T09:30:00"/>
    <s v="Atlas"/>
    <n v="2"/>
    <n v="8"/>
    <n v="3"/>
    <s v="Chen"/>
    <s v="Brainstorming"/>
    <n v="29.999999999999972"/>
    <n v="0.375"/>
    <n v="0"/>
    <s v="Thu"/>
    <s v="Aug"/>
    <s v="Medium"/>
    <n v="409"/>
    <n v="410"/>
    <x v="0"/>
  </r>
  <r>
    <n v="1627"/>
    <d v="2024-11-30T00:00:00"/>
    <d v="1899-12-30T09:00:00"/>
    <d v="1899-12-30T10:30:00"/>
    <s v="Atlas"/>
    <n v="2"/>
    <n v="8"/>
    <n v="11"/>
    <s v="Omar"/>
    <s v="Planning"/>
    <n v="90"/>
    <n v="1.375"/>
    <n v="1"/>
    <s v="Sat"/>
    <s v="Nov"/>
    <s v="Medium"/>
    <n v="411"/>
    <n v="2687"/>
    <d v="2024-09-03T00:00:00"/>
    <d v="1899-12-30T09:00:00"/>
    <d v="1899-12-30T10:00:00"/>
    <s v="Atlas"/>
    <n v="2"/>
    <n v="8"/>
    <n v="4"/>
    <s v="Priya"/>
    <s v="1:1"/>
    <n v="60.000000000000028"/>
    <n v="0.5"/>
    <n v="0"/>
    <s v="Tue"/>
    <s v="Sep"/>
    <s v="Medium"/>
    <n v="410"/>
    <n v="411"/>
    <x v="0"/>
  </r>
  <r>
    <n v="1184"/>
    <d v="2024-08-15T00:00:00"/>
    <d v="1899-12-30T09:00:00"/>
    <d v="1899-12-30T10:30:00"/>
    <s v="Atlas"/>
    <n v="2"/>
    <n v="8"/>
    <n v="3"/>
    <s v="Mia"/>
    <s v="1:1"/>
    <n v="90"/>
    <n v="0.375"/>
    <n v="0"/>
    <s v="Thu"/>
    <s v="Aug"/>
    <s v="Medium"/>
    <n v="406"/>
    <n v="1358"/>
    <d v="2024-04-15T00:00:00"/>
    <d v="1899-12-30T09:00:00"/>
    <d v="1899-12-30T10:00:00"/>
    <s v="Atlas"/>
    <n v="2"/>
    <n v="8"/>
    <n v="11"/>
    <s v="Sarah"/>
    <s v="Workshop"/>
    <n v="60.000000000000028"/>
    <n v="1.375"/>
    <n v="1"/>
    <s v="Mon"/>
    <s v="Apr"/>
    <s v="Medium"/>
    <n v="405"/>
    <n v="406"/>
    <x v="0"/>
  </r>
  <r>
    <n v="653"/>
    <d v="2024-05-28T00:00:00"/>
    <d v="1899-12-30T08:30:00"/>
    <d v="1899-12-30T09:00:00"/>
    <s v="Atlas"/>
    <n v="2"/>
    <n v="8"/>
    <n v="5"/>
    <s v="Mia"/>
    <s v="Workshop"/>
    <n v="29.999999999999972"/>
    <n v="0.625"/>
    <n v="0"/>
    <s v="Tue"/>
    <s v="May"/>
    <s v="Medium"/>
    <n v="444"/>
    <n v="66"/>
    <d v="2024-06-22T00:00:00"/>
    <d v="1899-12-30T08:30:00"/>
    <d v="1899-12-30T09:30:00"/>
    <s v="Atlas"/>
    <n v="2"/>
    <n v="8"/>
    <n v="7"/>
    <s v="Sarah"/>
    <s v="Brainstorming"/>
    <n v="59.999999999999943"/>
    <n v="0.875"/>
    <n v="0"/>
    <s v="Sat"/>
    <s v="Jun"/>
    <s v="Medium"/>
    <n v="443"/>
    <n v="444"/>
    <x v="0"/>
  </r>
  <r>
    <n v="1995"/>
    <d v="2024-04-03T00:00:00"/>
    <d v="1899-12-30T08:30:00"/>
    <d v="1899-12-30T10:30:00"/>
    <s v="Atlas"/>
    <n v="2"/>
    <n v="8"/>
    <n v="2"/>
    <s v="Sarah"/>
    <s v="1:1"/>
    <n v="119.99999999999997"/>
    <n v="0.25"/>
    <n v="0"/>
    <s v="Wed"/>
    <s v="Apr"/>
    <s v="Medium"/>
    <n v="445"/>
    <n v="653"/>
    <d v="2024-05-28T00:00:00"/>
    <d v="1899-12-30T08:30:00"/>
    <d v="1899-12-30T09:00:00"/>
    <s v="Atlas"/>
    <n v="2"/>
    <n v="8"/>
    <n v="5"/>
    <s v="Mia"/>
    <s v="Workshop"/>
    <n v="29.999999999999972"/>
    <n v="0.625"/>
    <n v="0"/>
    <s v="Tue"/>
    <s v="May"/>
    <s v="Medium"/>
    <n v="444"/>
    <n v="445"/>
    <x v="0"/>
  </r>
  <r>
    <n v="2003"/>
    <d v="2024-02-19T00:00:00"/>
    <d v="1899-12-30T08:30:00"/>
    <d v="1899-12-30T10:00:00"/>
    <s v="Atlas"/>
    <n v="2"/>
    <n v="8"/>
    <n v="5"/>
    <s v="Chen"/>
    <s v="Workshop"/>
    <n v="90"/>
    <n v="0.625"/>
    <n v="0"/>
    <s v="Mon"/>
    <s v="Feb"/>
    <s v="Medium"/>
    <n v="446"/>
    <n v="1995"/>
    <d v="2024-04-03T00:00:00"/>
    <d v="1899-12-30T08:30:00"/>
    <d v="1899-12-30T10:30:00"/>
    <s v="Atlas"/>
    <n v="2"/>
    <n v="8"/>
    <n v="2"/>
    <s v="Sarah"/>
    <s v="1:1"/>
    <n v="119.99999999999997"/>
    <n v="0.25"/>
    <n v="0"/>
    <s v="Wed"/>
    <s v="Apr"/>
    <s v="Medium"/>
    <n v="445"/>
    <n v="446"/>
    <x v="0"/>
  </r>
  <r>
    <n v="1167"/>
    <d v="2024-05-07T00:00:00"/>
    <d v="1899-12-30T08:30:00"/>
    <d v="1899-12-30T10:30:00"/>
    <s v="Atlas"/>
    <n v="2"/>
    <n v="8"/>
    <n v="4"/>
    <s v="Sarah"/>
    <s v="Client Call"/>
    <n v="119.99999999999997"/>
    <n v="0.5"/>
    <n v="0"/>
    <s v="Tue"/>
    <s v="May"/>
    <s v="Medium"/>
    <n v="447"/>
    <n v="2003"/>
    <d v="2024-02-19T00:00:00"/>
    <d v="1899-12-30T08:30:00"/>
    <d v="1899-12-30T10:00:00"/>
    <s v="Atlas"/>
    <n v="2"/>
    <n v="8"/>
    <n v="5"/>
    <s v="Chen"/>
    <s v="Workshop"/>
    <n v="90"/>
    <n v="0.625"/>
    <n v="0"/>
    <s v="Mon"/>
    <s v="Feb"/>
    <s v="Medium"/>
    <n v="446"/>
    <n v="447"/>
    <x v="0"/>
  </r>
  <r>
    <n v="1375"/>
    <d v="2024-03-29T00:00:00"/>
    <d v="1899-12-30T08:30:00"/>
    <d v="1899-12-30T09:00:00"/>
    <s v="Atlas"/>
    <n v="2"/>
    <n v="8"/>
    <n v="7"/>
    <s v="Mia"/>
    <s v="Workshop"/>
    <n v="29.999999999999972"/>
    <n v="0.875"/>
    <n v="0"/>
    <s v="Fri"/>
    <s v="Mar"/>
    <s v="Medium"/>
    <n v="448"/>
    <n v="1167"/>
    <d v="2024-05-07T00:00:00"/>
    <d v="1899-12-30T08:30:00"/>
    <d v="1899-12-30T10:30:00"/>
    <s v="Atlas"/>
    <n v="2"/>
    <n v="8"/>
    <n v="4"/>
    <s v="Sarah"/>
    <s v="Client Call"/>
    <n v="119.99999999999997"/>
    <n v="0.5"/>
    <n v="0"/>
    <s v="Tue"/>
    <s v="May"/>
    <s v="Medium"/>
    <n v="447"/>
    <n v="448"/>
    <x v="0"/>
  </r>
  <r>
    <n v="927"/>
    <d v="2024-06-27T00:00:00"/>
    <d v="1899-12-30T08:30:00"/>
    <d v="1899-12-30T09:00:00"/>
    <s v="Atlas"/>
    <n v="2"/>
    <n v="8"/>
    <n v="4"/>
    <s v="Amit"/>
    <s v="Planning"/>
    <n v="29.999999999999972"/>
    <n v="0.5"/>
    <n v="0"/>
    <s v="Thu"/>
    <s v="Jun"/>
    <s v="Medium"/>
    <n v="451"/>
    <n v="638"/>
    <d v="2024-02-27T00:00:00"/>
    <d v="1899-12-30T08:30:00"/>
    <d v="1899-12-30T10:30:00"/>
    <s v="Atlas"/>
    <n v="2"/>
    <n v="8"/>
    <n v="10"/>
    <s v="Omar"/>
    <s v="Client Call"/>
    <n v="119.99999999999997"/>
    <n v="1.25"/>
    <n v="1"/>
    <s v="Tue"/>
    <s v="Feb"/>
    <s v="Medium"/>
    <n v="450"/>
    <n v="451"/>
    <x v="0"/>
  </r>
  <r>
    <n v="638"/>
    <d v="2024-02-27T00:00:00"/>
    <d v="1899-12-30T08:30:00"/>
    <d v="1899-12-30T10:30:00"/>
    <s v="Atlas"/>
    <n v="2"/>
    <n v="8"/>
    <n v="10"/>
    <s v="Omar"/>
    <s v="Client Call"/>
    <n v="119.99999999999997"/>
    <n v="1.25"/>
    <n v="1"/>
    <s v="Tue"/>
    <s v="Feb"/>
    <s v="Medium"/>
    <n v="450"/>
    <n v="1486"/>
    <d v="2024-09-10T00:00:00"/>
    <d v="1899-12-30T08:30:00"/>
    <d v="1899-12-30T09:30:00"/>
    <s v="Atlas"/>
    <n v="2"/>
    <n v="8"/>
    <n v="1"/>
    <s v="Priya"/>
    <s v="Client Call"/>
    <n v="59.999999999999943"/>
    <n v="0.125"/>
    <n v="0"/>
    <s v="Tue"/>
    <s v="Sep"/>
    <s v="Medium"/>
    <n v="449"/>
    <n v="450"/>
    <x v="0"/>
  </r>
  <r>
    <n v="2265"/>
    <d v="2024-07-12T00:00:00"/>
    <d v="1899-12-30T08:30:00"/>
    <d v="1899-12-30T09:30:00"/>
    <s v="Atlas"/>
    <n v="2"/>
    <n v="8"/>
    <n v="10"/>
    <s v="Amit"/>
    <s v="Workshop"/>
    <n v="59.999999999999943"/>
    <n v="1.25"/>
    <n v="1"/>
    <s v="Fri"/>
    <s v="Jul"/>
    <s v="Medium"/>
    <n v="452"/>
    <n v="927"/>
    <d v="2024-06-27T00:00:00"/>
    <d v="1899-12-30T08:30:00"/>
    <d v="1899-12-30T09:00:00"/>
    <s v="Atlas"/>
    <n v="2"/>
    <n v="8"/>
    <n v="4"/>
    <s v="Amit"/>
    <s v="Planning"/>
    <n v="29.999999999999972"/>
    <n v="0.5"/>
    <n v="0"/>
    <s v="Thu"/>
    <s v="Jun"/>
    <s v="Medium"/>
    <n v="451"/>
    <n v="452"/>
    <x v="0"/>
  </r>
  <r>
    <n v="2563"/>
    <d v="2024-03-19T00:00:00"/>
    <d v="1899-12-30T08:30:00"/>
    <d v="1899-12-30T10:00:00"/>
    <s v="Atlas"/>
    <n v="2"/>
    <n v="8"/>
    <n v="6"/>
    <s v="John"/>
    <s v="Planning"/>
    <n v="90"/>
    <n v="0.75"/>
    <n v="0"/>
    <s v="Tue"/>
    <s v="Mar"/>
    <s v="Medium"/>
    <n v="453"/>
    <n v="2265"/>
    <d v="2024-07-12T00:00:00"/>
    <d v="1899-12-30T08:30:00"/>
    <d v="1899-12-30T09:30:00"/>
    <s v="Atlas"/>
    <n v="2"/>
    <n v="8"/>
    <n v="10"/>
    <s v="Amit"/>
    <s v="Workshop"/>
    <n v="59.999999999999943"/>
    <n v="1.25"/>
    <n v="1"/>
    <s v="Fri"/>
    <s v="Jul"/>
    <s v="Medium"/>
    <n v="452"/>
    <n v="453"/>
    <x v="0"/>
  </r>
  <r>
    <n v="66"/>
    <d v="2024-06-22T00:00:00"/>
    <d v="1899-12-30T08:30:00"/>
    <d v="1899-12-30T09:30:00"/>
    <s v="Atlas"/>
    <n v="2"/>
    <n v="8"/>
    <n v="7"/>
    <s v="Sarah"/>
    <s v="Brainstorming"/>
    <n v="59.999999999999943"/>
    <n v="0.875"/>
    <n v="0"/>
    <s v="Sat"/>
    <s v="Jun"/>
    <s v="Medium"/>
    <n v="443"/>
    <n v="1955"/>
    <d v="2024-07-07T00:00:00"/>
    <d v="1899-12-30T08:30:00"/>
    <d v="1899-12-30T10:00:00"/>
    <s v="Atlas"/>
    <n v="2"/>
    <n v="8"/>
    <n v="4"/>
    <s v="Omar"/>
    <s v="Client Call"/>
    <n v="90"/>
    <n v="0.5"/>
    <n v="0"/>
    <s v="Sun"/>
    <s v="Jul"/>
    <s v="Medium"/>
    <n v="442"/>
    <n v="443"/>
    <x v="0"/>
  </r>
  <r>
    <n v="1486"/>
    <d v="2024-09-10T00:00:00"/>
    <d v="1899-12-30T08:30:00"/>
    <d v="1899-12-30T09:30:00"/>
    <s v="Atlas"/>
    <n v="2"/>
    <n v="8"/>
    <n v="1"/>
    <s v="Priya"/>
    <s v="Client Call"/>
    <n v="59.999999999999943"/>
    <n v="0.125"/>
    <n v="0"/>
    <s v="Tue"/>
    <s v="Sep"/>
    <s v="Medium"/>
    <n v="449"/>
    <n v="1375"/>
    <d v="2024-03-29T00:00:00"/>
    <d v="1899-12-30T08:30:00"/>
    <d v="1899-12-30T09:00:00"/>
    <s v="Atlas"/>
    <n v="2"/>
    <n v="8"/>
    <n v="7"/>
    <s v="Mia"/>
    <s v="Workshop"/>
    <n v="29.999999999999972"/>
    <n v="0.875"/>
    <n v="0"/>
    <s v="Fri"/>
    <s v="Mar"/>
    <s v="Medium"/>
    <n v="448"/>
    <n v="449"/>
    <x v="0"/>
  </r>
  <r>
    <n v="1955"/>
    <d v="2024-07-07T00:00:00"/>
    <d v="1899-12-30T08:30:00"/>
    <d v="1899-12-30T10:00:00"/>
    <s v="Atlas"/>
    <n v="2"/>
    <n v="8"/>
    <n v="4"/>
    <s v="Omar"/>
    <s v="Client Call"/>
    <n v="90"/>
    <n v="0.5"/>
    <n v="0"/>
    <s v="Sun"/>
    <s v="Jul"/>
    <s v="Medium"/>
    <n v="442"/>
    <n v="2840"/>
    <d v="2024-04-25T00:00:00"/>
    <d v="1899-12-30T08:30:00"/>
    <d v="1899-12-30T09:00:00"/>
    <s v="Atlas"/>
    <n v="2"/>
    <n v="8"/>
    <n v="9"/>
    <s v="John"/>
    <s v="1:1"/>
    <n v="29.999999999999972"/>
    <n v="1.125"/>
    <n v="1"/>
    <s v="Thu"/>
    <s v="Apr"/>
    <s v="Medium"/>
    <n v="441"/>
    <n v="442"/>
    <x v="0"/>
  </r>
  <r>
    <n v="228"/>
    <d v="2024-05-31T00:00:00"/>
    <d v="1899-12-30T08:30:00"/>
    <d v="1899-12-30T10:30:00"/>
    <s v="Atlas"/>
    <n v="2"/>
    <n v="8"/>
    <n v="9"/>
    <s v="Priya"/>
    <s v="Workshop"/>
    <n v="119.99999999999997"/>
    <n v="1.125"/>
    <n v="1"/>
    <s v="Fri"/>
    <s v="May"/>
    <s v="Medium"/>
    <n v="440"/>
    <n v="40"/>
    <d v="2024-02-05T00:00:00"/>
    <d v="1899-12-30T08:30:00"/>
    <d v="1899-12-30T10:30:00"/>
    <s v="Atlas"/>
    <n v="2"/>
    <n v="8"/>
    <n v="3"/>
    <s v="Amit"/>
    <s v="Standup"/>
    <n v="119.99999999999997"/>
    <n v="0.375"/>
    <n v="0"/>
    <s v="Mon"/>
    <s v="Feb"/>
    <s v="Medium"/>
    <n v="439"/>
    <n v="440"/>
    <x v="0"/>
  </r>
  <r>
    <n v="2840"/>
    <d v="2024-04-25T00:00:00"/>
    <d v="1899-12-30T08:30:00"/>
    <d v="1899-12-30T09:00:00"/>
    <s v="Atlas"/>
    <n v="2"/>
    <n v="8"/>
    <n v="9"/>
    <s v="John"/>
    <s v="1:1"/>
    <n v="29.999999999999972"/>
    <n v="1.125"/>
    <n v="1"/>
    <s v="Thu"/>
    <s v="Apr"/>
    <s v="Medium"/>
    <n v="441"/>
    <n v="228"/>
    <d v="2024-05-31T00:00:00"/>
    <d v="1899-12-30T08:30:00"/>
    <d v="1899-12-30T10:30:00"/>
    <s v="Atlas"/>
    <n v="2"/>
    <n v="8"/>
    <n v="9"/>
    <s v="Priya"/>
    <s v="Workshop"/>
    <n v="119.99999999999997"/>
    <n v="1.125"/>
    <n v="1"/>
    <s v="Fri"/>
    <s v="May"/>
    <s v="Medium"/>
    <n v="440"/>
    <n v="441"/>
    <x v="0"/>
  </r>
  <r>
    <n v="1517"/>
    <d v="2024-11-18T00:00:00"/>
    <d v="1899-12-30T08:30:00"/>
    <d v="1899-12-30T10:30:00"/>
    <s v="Atlas"/>
    <n v="2"/>
    <n v="8"/>
    <n v="8"/>
    <s v="John"/>
    <s v="Workshop"/>
    <n v="119.99999999999997"/>
    <n v="1"/>
    <n v="0"/>
    <s v="Mon"/>
    <s v="Nov"/>
    <s v="Medium"/>
    <n v="428"/>
    <n v="1126"/>
    <d v="2024-12-10T00:00:00"/>
    <d v="1899-12-30T09:00:00"/>
    <d v="1899-12-30T09:30:00"/>
    <s v="Atlas"/>
    <n v="2"/>
    <n v="8"/>
    <n v="7"/>
    <s v="Omar"/>
    <s v="1:1"/>
    <n v="29.999999999999972"/>
    <n v="0.875"/>
    <n v="0"/>
    <s v="Tue"/>
    <s v="Dec"/>
    <s v="Medium"/>
    <n v="427"/>
    <n v="428"/>
    <x v="0"/>
  </r>
  <r>
    <n v="2902"/>
    <d v="2024-10-29T00:00:00"/>
    <d v="1899-12-30T08:30:00"/>
    <d v="1899-12-30T09:00:00"/>
    <s v="Atlas"/>
    <n v="2"/>
    <n v="8"/>
    <n v="2"/>
    <s v="Priya"/>
    <s v="1:1"/>
    <n v="29.999999999999972"/>
    <n v="0.25"/>
    <n v="0"/>
    <s v="Tue"/>
    <s v="Oct"/>
    <s v="Medium"/>
    <n v="429"/>
    <n v="1517"/>
    <d v="2024-11-18T00:00:00"/>
    <d v="1899-12-30T08:30:00"/>
    <d v="1899-12-30T10:30:00"/>
    <s v="Atlas"/>
    <n v="2"/>
    <n v="8"/>
    <n v="8"/>
    <s v="John"/>
    <s v="Workshop"/>
    <n v="119.99999999999997"/>
    <n v="1"/>
    <n v="0"/>
    <s v="Mon"/>
    <s v="Nov"/>
    <s v="Medium"/>
    <n v="428"/>
    <n v="429"/>
    <x v="0"/>
  </r>
  <r>
    <n v="453"/>
    <d v="2024-02-05T00:00:00"/>
    <d v="1899-12-30T08:30:00"/>
    <d v="1899-12-30T09:30:00"/>
    <s v="Atlas"/>
    <n v="2"/>
    <n v="8"/>
    <n v="3"/>
    <s v="John"/>
    <s v="Standup"/>
    <n v="59.999999999999943"/>
    <n v="0.375"/>
    <n v="0"/>
    <s v="Mon"/>
    <s v="Feb"/>
    <s v="Medium"/>
    <n v="430"/>
    <n v="2902"/>
    <d v="2024-10-29T00:00:00"/>
    <d v="1899-12-30T08:30:00"/>
    <d v="1899-12-30T09:00:00"/>
    <s v="Atlas"/>
    <n v="2"/>
    <n v="8"/>
    <n v="2"/>
    <s v="Priya"/>
    <s v="1:1"/>
    <n v="29.999999999999972"/>
    <n v="0.25"/>
    <n v="0"/>
    <s v="Tue"/>
    <s v="Oct"/>
    <s v="Medium"/>
    <n v="429"/>
    <n v="430"/>
    <x v="0"/>
  </r>
  <r>
    <n v="2593"/>
    <d v="2024-03-26T00:00:00"/>
    <d v="1899-12-30T08:30:00"/>
    <d v="1899-12-30T10:00:00"/>
    <s v="Atlas"/>
    <n v="2"/>
    <n v="8"/>
    <n v="2"/>
    <s v="Amit"/>
    <s v="Workshop"/>
    <n v="90"/>
    <n v="0.25"/>
    <n v="0"/>
    <s v="Tue"/>
    <s v="Mar"/>
    <s v="Medium"/>
    <n v="432"/>
    <n v="1833"/>
    <d v="2024-09-20T00:00:00"/>
    <d v="1899-12-30T08:30:00"/>
    <d v="1899-12-30T10:00:00"/>
    <s v="Atlas"/>
    <n v="2"/>
    <n v="8"/>
    <n v="6"/>
    <s v="John"/>
    <s v="Brainstorming"/>
    <n v="90"/>
    <n v="0.75"/>
    <n v="0"/>
    <s v="Fri"/>
    <s v="Sep"/>
    <s v="Medium"/>
    <n v="431"/>
    <n v="432"/>
    <x v="0"/>
  </r>
  <r>
    <n v="2790"/>
    <d v="2024-04-17T00:00:00"/>
    <d v="1899-12-30T08:30:00"/>
    <d v="1899-12-30T09:30:00"/>
    <s v="Atlas"/>
    <n v="2"/>
    <n v="8"/>
    <n v="1"/>
    <s v="Omar"/>
    <s v="1:1"/>
    <n v="59.999999999999943"/>
    <n v="0.125"/>
    <n v="0"/>
    <s v="Wed"/>
    <s v="Apr"/>
    <s v="Medium"/>
    <n v="433"/>
    <n v="2593"/>
    <d v="2024-03-26T00:00:00"/>
    <d v="1899-12-30T08:30:00"/>
    <d v="1899-12-30T10:00:00"/>
    <s v="Atlas"/>
    <n v="2"/>
    <n v="8"/>
    <n v="2"/>
    <s v="Amit"/>
    <s v="Workshop"/>
    <n v="90"/>
    <n v="0.25"/>
    <n v="0"/>
    <s v="Tue"/>
    <s v="Mar"/>
    <s v="Medium"/>
    <n v="432"/>
    <n v="433"/>
    <x v="0"/>
  </r>
  <r>
    <n v="1833"/>
    <d v="2024-09-20T00:00:00"/>
    <d v="1899-12-30T08:30:00"/>
    <d v="1899-12-30T10:00:00"/>
    <s v="Atlas"/>
    <n v="2"/>
    <n v="8"/>
    <n v="6"/>
    <s v="John"/>
    <s v="Brainstorming"/>
    <n v="90"/>
    <n v="0.75"/>
    <n v="0"/>
    <s v="Fri"/>
    <s v="Sep"/>
    <s v="Medium"/>
    <n v="431"/>
    <n v="453"/>
    <d v="2024-02-05T00:00:00"/>
    <d v="1899-12-30T08:30:00"/>
    <d v="1899-12-30T09:30:00"/>
    <s v="Atlas"/>
    <n v="2"/>
    <n v="8"/>
    <n v="3"/>
    <s v="John"/>
    <s v="Standup"/>
    <n v="59.999999999999943"/>
    <n v="0.375"/>
    <n v="0"/>
    <s v="Mon"/>
    <s v="Feb"/>
    <s v="Medium"/>
    <n v="430"/>
    <n v="431"/>
    <x v="0"/>
  </r>
  <r>
    <n v="2074"/>
    <d v="2024-01-11T00:00:00"/>
    <d v="1899-12-30T08:30:00"/>
    <d v="1899-12-30T10:30:00"/>
    <s v="Atlas"/>
    <n v="2"/>
    <n v="8"/>
    <n v="6"/>
    <s v="John"/>
    <s v="Client Call"/>
    <n v="119.99999999999997"/>
    <n v="0.75"/>
    <n v="0"/>
    <s v="Thu"/>
    <s v="Jan"/>
    <s v="Medium"/>
    <n v="435"/>
    <n v="763"/>
    <d v="2024-08-29T00:00:00"/>
    <d v="1899-12-30T08:30:00"/>
    <d v="1899-12-30T09:00:00"/>
    <s v="Atlas"/>
    <n v="2"/>
    <n v="8"/>
    <n v="4"/>
    <s v="Sarah"/>
    <s v="Client Call"/>
    <n v="29.999999999999972"/>
    <n v="0.5"/>
    <n v="0"/>
    <s v="Thu"/>
    <s v="Aug"/>
    <s v="Medium"/>
    <n v="434"/>
    <n v="435"/>
    <x v="0"/>
  </r>
  <r>
    <n v="2814"/>
    <d v="2024-05-07T00:00:00"/>
    <d v="1899-12-30T08:30:00"/>
    <d v="1899-12-30T10:30:00"/>
    <s v="Atlas"/>
    <n v="2"/>
    <n v="8"/>
    <n v="10"/>
    <s v="Omar"/>
    <s v="1:1"/>
    <n v="119.99999999999997"/>
    <n v="1.25"/>
    <n v="1"/>
    <s v="Tue"/>
    <s v="May"/>
    <s v="Medium"/>
    <n v="436"/>
    <n v="2074"/>
    <d v="2024-01-11T00:00:00"/>
    <d v="1899-12-30T08:30:00"/>
    <d v="1899-12-30T10:30:00"/>
    <s v="Atlas"/>
    <n v="2"/>
    <n v="8"/>
    <n v="6"/>
    <s v="John"/>
    <s v="Client Call"/>
    <n v="119.99999999999997"/>
    <n v="0.75"/>
    <n v="0"/>
    <s v="Thu"/>
    <s v="Jan"/>
    <s v="Medium"/>
    <n v="435"/>
    <n v="436"/>
    <x v="0"/>
  </r>
  <r>
    <n v="2831"/>
    <d v="2024-04-08T00:00:00"/>
    <d v="1899-12-30T08:30:00"/>
    <d v="1899-12-30T10:30:00"/>
    <s v="Atlas"/>
    <n v="2"/>
    <n v="8"/>
    <n v="8"/>
    <s v="Omar"/>
    <s v="Planning"/>
    <n v="119.99999999999997"/>
    <n v="1"/>
    <n v="0"/>
    <s v="Mon"/>
    <s v="Apr"/>
    <s v="Medium"/>
    <n v="437"/>
    <n v="2814"/>
    <d v="2024-05-07T00:00:00"/>
    <d v="1899-12-30T08:30:00"/>
    <d v="1899-12-30T10:30:00"/>
    <s v="Atlas"/>
    <n v="2"/>
    <n v="8"/>
    <n v="10"/>
    <s v="Omar"/>
    <s v="1:1"/>
    <n v="119.99999999999997"/>
    <n v="1.25"/>
    <n v="1"/>
    <s v="Tue"/>
    <s v="May"/>
    <s v="Medium"/>
    <n v="436"/>
    <n v="437"/>
    <x v="0"/>
  </r>
  <r>
    <n v="301"/>
    <d v="2024-11-03T00:00:00"/>
    <d v="1899-12-30T08:30:00"/>
    <d v="1899-12-30T10:00:00"/>
    <s v="Atlas"/>
    <n v="2"/>
    <n v="8"/>
    <n v="4"/>
    <s v="Omar"/>
    <s v="1:1"/>
    <n v="90"/>
    <n v="0.5"/>
    <n v="0"/>
    <s v="Sun"/>
    <s v="Nov"/>
    <s v="Medium"/>
    <n v="438"/>
    <n v="2831"/>
    <d v="2024-04-08T00:00:00"/>
    <d v="1899-12-30T08:30:00"/>
    <d v="1899-12-30T10:30:00"/>
    <s v="Atlas"/>
    <n v="2"/>
    <n v="8"/>
    <n v="8"/>
    <s v="Omar"/>
    <s v="Planning"/>
    <n v="119.99999999999997"/>
    <n v="1"/>
    <n v="0"/>
    <s v="Mon"/>
    <s v="Apr"/>
    <s v="Medium"/>
    <n v="437"/>
    <n v="438"/>
    <x v="0"/>
  </r>
  <r>
    <n v="40"/>
    <d v="2024-02-05T00:00:00"/>
    <d v="1899-12-30T08:30:00"/>
    <d v="1899-12-30T10:30:00"/>
    <s v="Atlas"/>
    <n v="2"/>
    <n v="8"/>
    <n v="3"/>
    <s v="Amit"/>
    <s v="Standup"/>
    <n v="119.99999999999997"/>
    <n v="0.375"/>
    <n v="0"/>
    <s v="Mon"/>
    <s v="Feb"/>
    <s v="Medium"/>
    <n v="439"/>
    <n v="301"/>
    <d v="2024-11-03T00:00:00"/>
    <d v="1899-12-30T08:30:00"/>
    <d v="1899-12-30T10:00:00"/>
    <s v="Atlas"/>
    <n v="2"/>
    <n v="8"/>
    <n v="4"/>
    <s v="Omar"/>
    <s v="1:1"/>
    <n v="90"/>
    <n v="0.5"/>
    <n v="0"/>
    <s v="Sun"/>
    <s v="Nov"/>
    <s v="Medium"/>
    <n v="438"/>
    <n v="439"/>
    <x v="0"/>
  </r>
  <r>
    <n v="763"/>
    <d v="2024-08-29T00:00:00"/>
    <d v="1899-12-30T08:30:00"/>
    <d v="1899-12-30T09:00:00"/>
    <s v="Atlas"/>
    <n v="2"/>
    <n v="8"/>
    <n v="4"/>
    <s v="Sarah"/>
    <s v="Client Call"/>
    <n v="29.999999999999972"/>
    <n v="0.5"/>
    <n v="0"/>
    <s v="Thu"/>
    <s v="Aug"/>
    <s v="Medium"/>
    <n v="434"/>
    <n v="2790"/>
    <d v="2024-04-17T00:00:00"/>
    <d v="1899-12-30T08:30:00"/>
    <d v="1899-12-30T09:30:00"/>
    <s v="Atlas"/>
    <n v="2"/>
    <n v="8"/>
    <n v="1"/>
    <s v="Omar"/>
    <s v="1:1"/>
    <n v="59.999999999999943"/>
    <n v="0.125"/>
    <n v="0"/>
    <s v="Wed"/>
    <s v="Apr"/>
    <s v="Medium"/>
    <n v="433"/>
    <n v="434"/>
    <x v="0"/>
  </r>
  <r>
    <n v="929"/>
    <d v="2024-11-11T00:00:00"/>
    <d v="1899-12-30T08:00:00"/>
    <d v="1899-12-30T08:30:00"/>
    <s v="Atlas"/>
    <n v="2"/>
    <n v="8"/>
    <n v="9"/>
    <s v="Sarah"/>
    <s v="Workshop"/>
    <n v="30.000000000000053"/>
    <n v="1.125"/>
    <n v="1"/>
    <s v="Mon"/>
    <s v="Nov"/>
    <s v="Medium"/>
    <n v="475"/>
    <n v="2270"/>
    <d v="2024-08-24T00:00:00"/>
    <d v="1899-12-30T08:00:00"/>
    <d v="1899-12-30T09:00:00"/>
    <s v="Atlas"/>
    <n v="2"/>
    <n v="8"/>
    <n v="10"/>
    <s v="Sarah"/>
    <s v="1:1"/>
    <n v="60.000000000000028"/>
    <n v="1.25"/>
    <n v="1"/>
    <s v="Sat"/>
    <s v="Aug"/>
    <s v="Medium"/>
    <n v="474"/>
    <n v="475"/>
    <x v="0"/>
  </r>
  <r>
    <n v="1165"/>
    <d v="2024-03-30T00:00:00"/>
    <d v="1899-12-30T08:00:00"/>
    <d v="1899-12-30T09:00:00"/>
    <s v="Atlas"/>
    <n v="2"/>
    <n v="8"/>
    <n v="7"/>
    <s v="Chen"/>
    <s v="1:1"/>
    <n v="60.000000000000028"/>
    <n v="0.875"/>
    <n v="0"/>
    <s v="Sat"/>
    <s v="Mar"/>
    <s v="Medium"/>
    <n v="471"/>
    <n v="1672"/>
    <d v="2024-08-04T00:00:00"/>
    <d v="1899-12-30T08:00:00"/>
    <d v="1899-12-30T10:00:00"/>
    <s v="Atlas"/>
    <n v="2"/>
    <n v="8"/>
    <n v="4"/>
    <s v="Sarah"/>
    <s v="Standup"/>
    <n v="120.00000000000006"/>
    <n v="0.5"/>
    <n v="0"/>
    <s v="Sun"/>
    <s v="Aug"/>
    <s v="Medium"/>
    <n v="470"/>
    <n v="471"/>
    <x v="0"/>
  </r>
  <r>
    <n v="2005"/>
    <d v="2024-02-21T00:00:00"/>
    <d v="1899-12-30T08:00:00"/>
    <d v="1899-12-30T08:30:00"/>
    <s v="Atlas"/>
    <n v="2"/>
    <n v="8"/>
    <n v="11"/>
    <s v="Sarah"/>
    <s v="Standup"/>
    <n v="30.000000000000053"/>
    <n v="1.375"/>
    <n v="1"/>
    <s v="Wed"/>
    <s v="Feb"/>
    <s v="Medium"/>
    <n v="472"/>
    <n v="1165"/>
    <d v="2024-03-30T00:00:00"/>
    <d v="1899-12-30T08:00:00"/>
    <d v="1899-12-30T09:00:00"/>
    <s v="Atlas"/>
    <n v="2"/>
    <n v="8"/>
    <n v="7"/>
    <s v="Chen"/>
    <s v="1:1"/>
    <n v="60.000000000000028"/>
    <n v="0.875"/>
    <n v="0"/>
    <s v="Sat"/>
    <s v="Mar"/>
    <s v="Medium"/>
    <n v="471"/>
    <n v="472"/>
    <x v="0"/>
  </r>
  <r>
    <n v="1504"/>
    <d v="2024-05-29T00:00:00"/>
    <d v="1899-12-30T08:00:00"/>
    <d v="1899-12-30T09:30:00"/>
    <s v="Atlas"/>
    <n v="2"/>
    <n v="8"/>
    <n v="2"/>
    <s v="Omar"/>
    <s v="1:1"/>
    <n v="90"/>
    <n v="0.25"/>
    <n v="0"/>
    <s v="Wed"/>
    <s v="May"/>
    <s v="Medium"/>
    <n v="473"/>
    <n v="2005"/>
    <d v="2024-02-21T00:00:00"/>
    <d v="1899-12-30T08:00:00"/>
    <d v="1899-12-30T08:30:00"/>
    <s v="Atlas"/>
    <n v="2"/>
    <n v="8"/>
    <n v="11"/>
    <s v="Sarah"/>
    <s v="Standup"/>
    <n v="30.000000000000053"/>
    <n v="1.375"/>
    <n v="1"/>
    <s v="Wed"/>
    <s v="Feb"/>
    <s v="Medium"/>
    <n v="472"/>
    <n v="473"/>
    <x v="0"/>
  </r>
  <r>
    <n v="2270"/>
    <d v="2024-08-24T00:00:00"/>
    <d v="1899-12-30T08:00:00"/>
    <d v="1899-12-30T09:00:00"/>
    <s v="Atlas"/>
    <n v="2"/>
    <n v="8"/>
    <n v="10"/>
    <s v="Sarah"/>
    <s v="1:1"/>
    <n v="60.000000000000028"/>
    <n v="1.25"/>
    <n v="1"/>
    <s v="Sat"/>
    <s v="Aug"/>
    <s v="Medium"/>
    <n v="474"/>
    <n v="1504"/>
    <d v="2024-05-29T00:00:00"/>
    <d v="1899-12-30T08:00:00"/>
    <d v="1899-12-30T09:30:00"/>
    <s v="Atlas"/>
    <n v="2"/>
    <n v="8"/>
    <n v="2"/>
    <s v="Omar"/>
    <s v="1:1"/>
    <n v="90"/>
    <n v="0.25"/>
    <n v="0"/>
    <s v="Wed"/>
    <s v="May"/>
    <s v="Medium"/>
    <n v="473"/>
    <n v="474"/>
    <x v="0"/>
  </r>
  <r>
    <n v="2728"/>
    <d v="2024-03-17T00:00:00"/>
    <d v="1899-12-30T08:00:00"/>
    <d v="1899-12-30T10:00:00"/>
    <s v="Atlas"/>
    <n v="2"/>
    <n v="8"/>
    <n v="4"/>
    <s v="Priya"/>
    <s v="1:1"/>
    <n v="120.00000000000006"/>
    <n v="0.5"/>
    <n v="0"/>
    <s v="Sun"/>
    <s v="Mar"/>
    <s v="Medium"/>
    <n v="476"/>
    <n v="929"/>
    <d v="2024-11-11T00:00:00"/>
    <d v="1899-12-30T08:00:00"/>
    <d v="1899-12-30T08:30:00"/>
    <s v="Atlas"/>
    <n v="2"/>
    <n v="8"/>
    <n v="9"/>
    <s v="Sarah"/>
    <s v="Workshop"/>
    <n v="30.000000000000053"/>
    <n v="1.125"/>
    <n v="1"/>
    <s v="Mon"/>
    <s v="Nov"/>
    <s v="Medium"/>
    <n v="475"/>
    <n v="476"/>
    <x v="0"/>
  </r>
  <r>
    <n v="2737"/>
    <d v="2024-01-23T00:00:00"/>
    <d v="1899-12-30T08:00:00"/>
    <d v="1899-12-30T10:00:00"/>
    <s v="Atlas"/>
    <n v="2"/>
    <n v="8"/>
    <n v="11"/>
    <s v="Chen"/>
    <s v="1:1"/>
    <n v="120.00000000000006"/>
    <n v="1.375"/>
    <n v="1"/>
    <s v="Tue"/>
    <s v="Jan"/>
    <s v="Medium"/>
    <n v="482"/>
    <n v="197"/>
    <d v="2024-02-04T00:00:00"/>
    <d v="1899-12-30T08:00:00"/>
    <d v="1899-12-30T10:00:00"/>
    <s v="Atlas"/>
    <n v="2"/>
    <n v="8"/>
    <n v="2"/>
    <s v="Sarah"/>
    <s v="Brainstorming"/>
    <n v="120.00000000000006"/>
    <n v="0.25"/>
    <n v="0"/>
    <s v="Sun"/>
    <s v="Feb"/>
    <s v="Medium"/>
    <n v="481"/>
    <n v="482"/>
    <x v="0"/>
  </r>
  <r>
    <n v="2929"/>
    <d v="2024-04-06T00:00:00"/>
    <d v="1899-12-30T08:00:00"/>
    <d v="1899-12-30T10:00:00"/>
    <s v="Atlas"/>
    <n v="2"/>
    <n v="8"/>
    <n v="2"/>
    <s v="Chen"/>
    <s v="Planning"/>
    <n v="120.00000000000006"/>
    <n v="0.25"/>
    <n v="0"/>
    <s v="Sat"/>
    <s v="Apr"/>
    <s v="Medium"/>
    <n v="478"/>
    <n v="867"/>
    <d v="2024-03-20T00:00:00"/>
    <d v="1899-12-30T08:00:00"/>
    <d v="1899-12-30T09:00:00"/>
    <s v="Atlas"/>
    <n v="2"/>
    <n v="8"/>
    <n v="2"/>
    <s v="Mia"/>
    <s v="Workshop"/>
    <n v="60.000000000000028"/>
    <n v="0.25"/>
    <n v="0"/>
    <s v="Wed"/>
    <s v="Mar"/>
    <s v="Medium"/>
    <n v="477"/>
    <n v="478"/>
    <x v="0"/>
  </r>
  <r>
    <n v="1714"/>
    <d v="2024-04-05T00:00:00"/>
    <d v="1899-12-30T08:00:00"/>
    <d v="1899-12-30T10:00:00"/>
    <s v="Atlas"/>
    <n v="2"/>
    <n v="8"/>
    <n v="10"/>
    <s v="Amit"/>
    <s v="Brainstorming"/>
    <n v="120.00000000000006"/>
    <n v="1.25"/>
    <n v="1"/>
    <s v="Fri"/>
    <s v="Apr"/>
    <s v="Medium"/>
    <n v="479"/>
    <n v="2929"/>
    <d v="2024-04-06T00:00:00"/>
    <d v="1899-12-30T08:00:00"/>
    <d v="1899-12-30T10:00:00"/>
    <s v="Atlas"/>
    <n v="2"/>
    <n v="8"/>
    <n v="2"/>
    <s v="Chen"/>
    <s v="Planning"/>
    <n v="120.00000000000006"/>
    <n v="0.25"/>
    <n v="0"/>
    <s v="Sat"/>
    <s v="Apr"/>
    <s v="Medium"/>
    <n v="478"/>
    <n v="479"/>
    <x v="0"/>
  </r>
  <r>
    <n v="2956"/>
    <d v="2024-07-08T00:00:00"/>
    <d v="1899-12-30T08:00:00"/>
    <d v="1899-12-30T10:00:00"/>
    <s v="Atlas"/>
    <n v="2"/>
    <n v="8"/>
    <n v="7"/>
    <s v="Amit"/>
    <s v="Planning"/>
    <n v="120.00000000000006"/>
    <n v="0.875"/>
    <n v="0"/>
    <s v="Mon"/>
    <s v="Jul"/>
    <s v="Medium"/>
    <n v="480"/>
    <n v="1714"/>
    <d v="2024-04-05T00:00:00"/>
    <d v="1899-12-30T08:00:00"/>
    <d v="1899-12-30T10:00:00"/>
    <s v="Atlas"/>
    <n v="2"/>
    <n v="8"/>
    <n v="10"/>
    <s v="Amit"/>
    <s v="Brainstorming"/>
    <n v="120.00000000000006"/>
    <n v="1.25"/>
    <n v="1"/>
    <s v="Fri"/>
    <s v="Apr"/>
    <s v="Medium"/>
    <n v="479"/>
    <n v="480"/>
    <x v="0"/>
  </r>
  <r>
    <n v="197"/>
    <d v="2024-02-04T00:00:00"/>
    <d v="1899-12-30T08:00:00"/>
    <d v="1899-12-30T10:00:00"/>
    <s v="Atlas"/>
    <n v="2"/>
    <n v="8"/>
    <n v="2"/>
    <s v="Sarah"/>
    <s v="Brainstorming"/>
    <n v="120.00000000000006"/>
    <n v="0.25"/>
    <n v="0"/>
    <s v="Sun"/>
    <s v="Feb"/>
    <s v="Medium"/>
    <n v="481"/>
    <n v="2956"/>
    <d v="2024-07-08T00:00:00"/>
    <d v="1899-12-30T08:00:00"/>
    <d v="1899-12-30T10:00:00"/>
    <s v="Atlas"/>
    <n v="2"/>
    <n v="8"/>
    <n v="7"/>
    <s v="Amit"/>
    <s v="Planning"/>
    <n v="120.00000000000006"/>
    <n v="0.875"/>
    <n v="0"/>
    <s v="Mon"/>
    <s v="Jul"/>
    <s v="Medium"/>
    <n v="480"/>
    <n v="481"/>
    <x v="0"/>
  </r>
  <r>
    <n v="1672"/>
    <d v="2024-08-04T00:00:00"/>
    <d v="1899-12-30T08:00:00"/>
    <d v="1899-12-30T10:00:00"/>
    <s v="Atlas"/>
    <n v="2"/>
    <n v="8"/>
    <n v="4"/>
    <s v="Sarah"/>
    <s v="Standup"/>
    <n v="120.00000000000006"/>
    <n v="0.5"/>
    <n v="0"/>
    <s v="Sun"/>
    <s v="Aug"/>
    <s v="Medium"/>
    <n v="470"/>
    <n v="210"/>
    <d v="2024-09-07T00:00:00"/>
    <d v="1899-12-30T08:00:00"/>
    <d v="1899-12-30T09:30:00"/>
    <s v="Atlas"/>
    <n v="2"/>
    <n v="8"/>
    <n v="6"/>
    <s v="Mia"/>
    <s v="Workshop"/>
    <n v="90"/>
    <n v="0.75"/>
    <n v="0"/>
    <s v="Sat"/>
    <s v="Sep"/>
    <s v="Medium"/>
    <n v="469"/>
    <n v="470"/>
    <x v="0"/>
  </r>
  <r>
    <n v="867"/>
    <d v="2024-03-20T00:00:00"/>
    <d v="1899-12-30T08:00:00"/>
    <d v="1899-12-30T09:00:00"/>
    <s v="Atlas"/>
    <n v="2"/>
    <n v="8"/>
    <n v="2"/>
    <s v="Mia"/>
    <s v="Workshop"/>
    <n v="60.000000000000028"/>
    <n v="0.25"/>
    <n v="0"/>
    <s v="Wed"/>
    <s v="Mar"/>
    <s v="Medium"/>
    <n v="477"/>
    <n v="2728"/>
    <d v="2024-03-17T00:00:00"/>
    <d v="1899-12-30T08:00:00"/>
    <d v="1899-12-30T10:00:00"/>
    <s v="Atlas"/>
    <n v="2"/>
    <n v="8"/>
    <n v="4"/>
    <s v="Priya"/>
    <s v="1:1"/>
    <n v="120.00000000000006"/>
    <n v="0.5"/>
    <n v="0"/>
    <s v="Sun"/>
    <s v="Mar"/>
    <s v="Medium"/>
    <n v="476"/>
    <n v="477"/>
    <x v="0"/>
  </r>
  <r>
    <n v="210"/>
    <d v="2024-09-07T00:00:00"/>
    <d v="1899-12-30T08:00:00"/>
    <d v="1899-12-30T09:30:00"/>
    <s v="Atlas"/>
    <n v="2"/>
    <n v="8"/>
    <n v="6"/>
    <s v="Mia"/>
    <s v="Workshop"/>
    <n v="90"/>
    <n v="0.75"/>
    <n v="0"/>
    <s v="Sat"/>
    <s v="Sep"/>
    <s v="Medium"/>
    <n v="469"/>
    <n v="35"/>
    <d v="2024-09-14T00:00:00"/>
    <d v="1899-12-30T08:00:00"/>
    <d v="1899-12-30T09:00:00"/>
    <s v="Atlas"/>
    <n v="2"/>
    <n v="8"/>
    <n v="6"/>
    <s v="John"/>
    <s v="Planning"/>
    <n v="60.000000000000028"/>
    <n v="0.75"/>
    <n v="0"/>
    <s v="Sat"/>
    <s v="Sep"/>
    <s v="Medium"/>
    <n v="468"/>
    <n v="469"/>
    <x v="0"/>
  </r>
  <r>
    <n v="740"/>
    <d v="2024-04-21T00:00:00"/>
    <d v="1899-12-30T08:00:00"/>
    <d v="1899-12-30T08:30:00"/>
    <s v="Atlas"/>
    <n v="2"/>
    <n v="8"/>
    <n v="5"/>
    <s v="Chen"/>
    <s v="Planning"/>
    <n v="30.000000000000053"/>
    <n v="0.625"/>
    <n v="0"/>
    <s v="Sun"/>
    <s v="Apr"/>
    <s v="Medium"/>
    <n v="465"/>
    <n v="1572"/>
    <d v="2024-09-26T00:00:00"/>
    <d v="1899-12-30T08:00:00"/>
    <d v="1899-12-30T09:30:00"/>
    <s v="Atlas"/>
    <n v="2"/>
    <n v="8"/>
    <n v="3"/>
    <s v="Omar"/>
    <s v="Standup"/>
    <n v="90"/>
    <n v="0.375"/>
    <n v="0"/>
    <s v="Thu"/>
    <s v="Sep"/>
    <s v="Medium"/>
    <n v="464"/>
    <n v="465"/>
    <x v="0"/>
  </r>
  <r>
    <n v="1510"/>
    <d v="2024-02-18T00:00:00"/>
    <d v="1899-12-30T08:00:00"/>
    <d v="1899-12-30T10:00:00"/>
    <s v="Atlas"/>
    <n v="2"/>
    <n v="8"/>
    <n v="3"/>
    <s v="Mia"/>
    <s v="Planning"/>
    <n v="120.00000000000006"/>
    <n v="0.375"/>
    <n v="0"/>
    <s v="Sun"/>
    <s v="Feb"/>
    <s v="Medium"/>
    <n v="467"/>
    <n v="1541"/>
    <d v="2024-10-10T00:00:00"/>
    <d v="1899-12-30T08:00:00"/>
    <d v="1899-12-30T09:30:00"/>
    <s v="Atlas"/>
    <n v="2"/>
    <n v="8"/>
    <n v="11"/>
    <s v="Chen"/>
    <s v="Client Call"/>
    <n v="90"/>
    <n v="1.375"/>
    <n v="1"/>
    <s v="Thu"/>
    <s v="Oct"/>
    <s v="Medium"/>
    <n v="466"/>
    <n v="467"/>
    <x v="0"/>
  </r>
  <r>
    <n v="1313"/>
    <d v="2024-09-21T00:00:00"/>
    <d v="1899-12-30T08:00:00"/>
    <d v="1899-12-30T09:30:00"/>
    <s v="Atlas"/>
    <n v="2"/>
    <n v="8"/>
    <n v="10"/>
    <s v="Mia"/>
    <s v="Standup"/>
    <n v="90"/>
    <n v="1.25"/>
    <n v="1"/>
    <s v="Sat"/>
    <s v="Sep"/>
    <s v="Medium"/>
    <n v="454"/>
    <n v="2563"/>
    <d v="2024-03-19T00:00:00"/>
    <d v="1899-12-30T08:30:00"/>
    <d v="1899-12-30T10:00:00"/>
    <s v="Atlas"/>
    <n v="2"/>
    <n v="8"/>
    <n v="6"/>
    <s v="John"/>
    <s v="Planning"/>
    <n v="90"/>
    <n v="0.75"/>
    <n v="0"/>
    <s v="Tue"/>
    <s v="Mar"/>
    <s v="Medium"/>
    <n v="453"/>
    <n v="454"/>
    <x v="0"/>
  </r>
  <r>
    <n v="2156"/>
    <d v="2024-03-17T00:00:00"/>
    <d v="1899-12-30T08:00:00"/>
    <d v="1899-12-30T09:30:00"/>
    <s v="Atlas"/>
    <n v="2"/>
    <n v="8"/>
    <n v="10"/>
    <s v="Amit"/>
    <s v="Standup"/>
    <n v="90"/>
    <n v="1.25"/>
    <n v="1"/>
    <s v="Sun"/>
    <s v="Mar"/>
    <s v="Medium"/>
    <n v="455"/>
    <n v="1313"/>
    <d v="2024-09-21T00:00:00"/>
    <d v="1899-12-30T08:00:00"/>
    <d v="1899-12-30T09:30:00"/>
    <s v="Atlas"/>
    <n v="2"/>
    <n v="8"/>
    <n v="10"/>
    <s v="Mia"/>
    <s v="Standup"/>
    <n v="90"/>
    <n v="1.25"/>
    <n v="1"/>
    <s v="Sat"/>
    <s v="Sep"/>
    <s v="Medium"/>
    <n v="454"/>
    <n v="455"/>
    <x v="0"/>
  </r>
  <r>
    <n v="415"/>
    <d v="2024-04-24T00:00:00"/>
    <d v="1899-12-30T08:00:00"/>
    <d v="1899-12-30T10:00:00"/>
    <s v="Atlas"/>
    <n v="2"/>
    <n v="8"/>
    <n v="1"/>
    <s v="Sarah"/>
    <s v="Client Call"/>
    <n v="120.00000000000006"/>
    <n v="0.125"/>
    <n v="0"/>
    <s v="Wed"/>
    <s v="Apr"/>
    <s v="Medium"/>
    <n v="456"/>
    <n v="2156"/>
    <d v="2024-03-17T00:00:00"/>
    <d v="1899-12-30T08:00:00"/>
    <d v="1899-12-30T09:30:00"/>
    <s v="Atlas"/>
    <n v="2"/>
    <n v="8"/>
    <n v="10"/>
    <s v="Amit"/>
    <s v="Standup"/>
    <n v="90"/>
    <n v="1.25"/>
    <n v="1"/>
    <s v="Sun"/>
    <s v="Mar"/>
    <s v="Medium"/>
    <n v="455"/>
    <n v="456"/>
    <x v="0"/>
  </r>
  <r>
    <n v="45"/>
    <d v="2024-10-17T00:00:00"/>
    <d v="1899-12-30T08:00:00"/>
    <d v="1899-12-30T10:00:00"/>
    <s v="Atlas"/>
    <n v="2"/>
    <n v="8"/>
    <n v="8"/>
    <s v="Chen"/>
    <s v="Brainstorming"/>
    <n v="120.00000000000006"/>
    <n v="1"/>
    <n v="0"/>
    <s v="Thu"/>
    <s v="Oct"/>
    <s v="Medium"/>
    <n v="457"/>
    <n v="415"/>
    <d v="2024-04-24T00:00:00"/>
    <d v="1899-12-30T08:00:00"/>
    <d v="1899-12-30T10:00:00"/>
    <s v="Atlas"/>
    <n v="2"/>
    <n v="8"/>
    <n v="1"/>
    <s v="Sarah"/>
    <s v="Client Call"/>
    <n v="120.00000000000006"/>
    <n v="0.125"/>
    <n v="0"/>
    <s v="Wed"/>
    <s v="Apr"/>
    <s v="Medium"/>
    <n v="456"/>
    <n v="457"/>
    <x v="0"/>
  </r>
  <r>
    <n v="35"/>
    <d v="2024-09-14T00:00:00"/>
    <d v="1899-12-30T08:00:00"/>
    <d v="1899-12-30T09:00:00"/>
    <s v="Atlas"/>
    <n v="2"/>
    <n v="8"/>
    <n v="6"/>
    <s v="John"/>
    <s v="Planning"/>
    <n v="60.000000000000028"/>
    <n v="0.75"/>
    <n v="0"/>
    <s v="Sat"/>
    <s v="Sep"/>
    <s v="Medium"/>
    <n v="468"/>
    <n v="1510"/>
    <d v="2024-02-18T00:00:00"/>
    <d v="1899-12-30T08:00:00"/>
    <d v="1899-12-30T10:00:00"/>
    <s v="Atlas"/>
    <n v="2"/>
    <n v="8"/>
    <n v="3"/>
    <s v="Mia"/>
    <s v="Planning"/>
    <n v="120.00000000000006"/>
    <n v="0.375"/>
    <n v="0"/>
    <s v="Sun"/>
    <s v="Feb"/>
    <s v="Medium"/>
    <n v="467"/>
    <n v="468"/>
    <x v="0"/>
  </r>
  <r>
    <n v="998"/>
    <d v="2024-03-15T00:00:00"/>
    <d v="1899-12-30T08:00:00"/>
    <d v="1899-12-30T08:30:00"/>
    <s v="Atlas"/>
    <n v="2"/>
    <n v="8"/>
    <n v="4"/>
    <s v="Priya"/>
    <s v="Workshop"/>
    <n v="30.000000000000053"/>
    <n v="0.5"/>
    <n v="0"/>
    <s v="Fri"/>
    <s v="Mar"/>
    <s v="Medium"/>
    <n v="459"/>
    <n v="1449"/>
    <d v="2024-01-10T00:00:00"/>
    <d v="1899-12-30T08:00:00"/>
    <d v="1899-12-30T10:00:00"/>
    <s v="Atlas"/>
    <n v="2"/>
    <n v="8"/>
    <n v="7"/>
    <s v="Chen"/>
    <s v="1:1"/>
    <n v="120.00000000000006"/>
    <n v="0.875"/>
    <n v="0"/>
    <s v="Wed"/>
    <s v="Jan"/>
    <s v="Medium"/>
    <n v="458"/>
    <n v="459"/>
    <x v="0"/>
  </r>
  <r>
    <n v="1449"/>
    <d v="2024-01-10T00:00:00"/>
    <d v="1899-12-30T08:00:00"/>
    <d v="1899-12-30T10:00:00"/>
    <s v="Atlas"/>
    <n v="2"/>
    <n v="8"/>
    <n v="7"/>
    <s v="Chen"/>
    <s v="1:1"/>
    <n v="120.00000000000006"/>
    <n v="0.875"/>
    <n v="0"/>
    <s v="Wed"/>
    <s v="Jan"/>
    <s v="Medium"/>
    <n v="458"/>
    <n v="45"/>
    <d v="2024-10-17T00:00:00"/>
    <d v="1899-12-30T08:00:00"/>
    <d v="1899-12-30T10:00:00"/>
    <s v="Atlas"/>
    <n v="2"/>
    <n v="8"/>
    <n v="8"/>
    <s v="Chen"/>
    <s v="Brainstorming"/>
    <n v="120.00000000000006"/>
    <n v="1"/>
    <n v="0"/>
    <s v="Thu"/>
    <s v="Oct"/>
    <s v="Medium"/>
    <n v="457"/>
    <n v="458"/>
    <x v="0"/>
  </r>
  <r>
    <n v="2243"/>
    <d v="2024-09-26T00:00:00"/>
    <d v="1899-12-30T08:00:00"/>
    <d v="1899-12-30T10:00:00"/>
    <s v="Atlas"/>
    <n v="2"/>
    <n v="8"/>
    <n v="1"/>
    <s v="Sarah"/>
    <s v="1:1"/>
    <n v="120.00000000000006"/>
    <n v="0.125"/>
    <n v="0"/>
    <s v="Thu"/>
    <s v="Sep"/>
    <s v="Medium"/>
    <n v="461"/>
    <n v="160"/>
    <d v="2024-05-04T00:00:00"/>
    <d v="1899-12-30T08:00:00"/>
    <d v="1899-12-30T10:00:00"/>
    <s v="Atlas"/>
    <n v="2"/>
    <n v="8"/>
    <n v="2"/>
    <s v="Mia"/>
    <s v="Client Call"/>
    <n v="120.00000000000006"/>
    <n v="0.25"/>
    <n v="0"/>
    <s v="Sat"/>
    <s v="May"/>
    <s v="Medium"/>
    <n v="460"/>
    <n v="461"/>
    <x v="0"/>
  </r>
  <r>
    <n v="357"/>
    <d v="2024-05-01T00:00:00"/>
    <d v="1899-12-30T08:00:00"/>
    <d v="1899-12-30T09:00:00"/>
    <s v="Atlas"/>
    <n v="2"/>
    <n v="8"/>
    <n v="10"/>
    <s v="Chen"/>
    <s v="Workshop"/>
    <n v="60.000000000000028"/>
    <n v="1.25"/>
    <n v="1"/>
    <s v="Wed"/>
    <s v="May"/>
    <s v="Medium"/>
    <n v="462"/>
    <n v="2243"/>
    <d v="2024-09-26T00:00:00"/>
    <d v="1899-12-30T08:00:00"/>
    <d v="1899-12-30T10:00:00"/>
    <s v="Atlas"/>
    <n v="2"/>
    <n v="8"/>
    <n v="1"/>
    <s v="Sarah"/>
    <s v="1:1"/>
    <n v="120.00000000000006"/>
    <n v="0.125"/>
    <n v="0"/>
    <s v="Thu"/>
    <s v="Sep"/>
    <s v="Medium"/>
    <n v="461"/>
    <n v="462"/>
    <x v="0"/>
  </r>
  <r>
    <n v="2405"/>
    <d v="2024-06-30T00:00:00"/>
    <d v="1899-12-30T08:00:00"/>
    <d v="1899-12-30T09:00:00"/>
    <s v="Atlas"/>
    <n v="2"/>
    <n v="8"/>
    <n v="1"/>
    <s v="Omar"/>
    <s v="Standup"/>
    <n v="60.000000000000028"/>
    <n v="0.125"/>
    <n v="0"/>
    <s v="Sun"/>
    <s v="Jun"/>
    <s v="Medium"/>
    <n v="463"/>
    <n v="357"/>
    <d v="2024-05-01T00:00:00"/>
    <d v="1899-12-30T08:00:00"/>
    <d v="1899-12-30T09:00:00"/>
    <s v="Atlas"/>
    <n v="2"/>
    <n v="8"/>
    <n v="10"/>
    <s v="Chen"/>
    <s v="Workshop"/>
    <n v="60.000000000000028"/>
    <n v="1.25"/>
    <n v="1"/>
    <s v="Wed"/>
    <s v="May"/>
    <s v="Medium"/>
    <n v="462"/>
    <n v="463"/>
    <x v="0"/>
  </r>
  <r>
    <n v="1572"/>
    <d v="2024-09-26T00:00:00"/>
    <d v="1899-12-30T08:00:00"/>
    <d v="1899-12-30T09:30:00"/>
    <s v="Atlas"/>
    <n v="2"/>
    <n v="8"/>
    <n v="3"/>
    <s v="Omar"/>
    <s v="Standup"/>
    <n v="90"/>
    <n v="0.375"/>
    <n v="0"/>
    <s v="Thu"/>
    <s v="Sep"/>
    <s v="Medium"/>
    <n v="464"/>
    <n v="2405"/>
    <d v="2024-06-30T00:00:00"/>
    <d v="1899-12-30T08:00:00"/>
    <d v="1899-12-30T09:00:00"/>
    <s v="Atlas"/>
    <n v="2"/>
    <n v="8"/>
    <n v="1"/>
    <s v="Omar"/>
    <s v="Standup"/>
    <n v="60.000000000000028"/>
    <n v="0.125"/>
    <n v="0"/>
    <s v="Sun"/>
    <s v="Jun"/>
    <s v="Medium"/>
    <n v="463"/>
    <n v="464"/>
    <x v="0"/>
  </r>
  <r>
    <n v="1541"/>
    <d v="2024-10-10T00:00:00"/>
    <d v="1899-12-30T08:00:00"/>
    <d v="1899-12-30T09:30:00"/>
    <s v="Atlas"/>
    <n v="2"/>
    <n v="8"/>
    <n v="11"/>
    <s v="Chen"/>
    <s v="Client Call"/>
    <n v="90"/>
    <n v="1.375"/>
    <n v="1"/>
    <s v="Thu"/>
    <s v="Oct"/>
    <s v="Medium"/>
    <n v="466"/>
    <n v="740"/>
    <d v="2024-04-21T00:00:00"/>
    <d v="1899-12-30T08:00:00"/>
    <d v="1899-12-30T08:30:00"/>
    <s v="Atlas"/>
    <n v="2"/>
    <n v="8"/>
    <n v="5"/>
    <s v="Chen"/>
    <s v="Planning"/>
    <n v="30.000000000000053"/>
    <n v="0.625"/>
    <n v="0"/>
    <s v="Sun"/>
    <s v="Apr"/>
    <s v="Medium"/>
    <n v="465"/>
    <n v="466"/>
    <x v="0"/>
  </r>
  <r>
    <n v="160"/>
    <d v="2024-05-04T00:00:00"/>
    <d v="1899-12-30T08:00:00"/>
    <d v="1899-12-30T10:00:00"/>
    <s v="Atlas"/>
    <n v="2"/>
    <n v="8"/>
    <n v="2"/>
    <s v="Mia"/>
    <s v="Client Call"/>
    <n v="120.00000000000006"/>
    <n v="0.25"/>
    <n v="0"/>
    <s v="Sat"/>
    <s v="May"/>
    <s v="Medium"/>
    <n v="460"/>
    <n v="998"/>
    <d v="2024-03-15T00:00:00"/>
    <d v="1899-12-30T08:00:00"/>
    <d v="1899-12-30T08:30:00"/>
    <s v="Atlas"/>
    <n v="2"/>
    <n v="8"/>
    <n v="4"/>
    <s v="Priya"/>
    <s v="Workshop"/>
    <n v="30.000000000000053"/>
    <n v="0.5"/>
    <n v="0"/>
    <s v="Fri"/>
    <s v="Mar"/>
    <s v="Medium"/>
    <n v="459"/>
    <n v="460"/>
    <x v="0"/>
  </r>
  <r>
    <n v="1228"/>
    <d v="2024-03-08T00:00:00"/>
    <d v="1899-12-30T16:30:00"/>
    <d v="1899-12-30T18:00:00"/>
    <s v="Everest"/>
    <n v="1"/>
    <n v="4"/>
    <n v="3"/>
    <s v="Omar"/>
    <s v="Planning"/>
    <n v="90"/>
    <n v="0.75"/>
    <n v="0"/>
    <s v="Fri"/>
    <s v="Mar"/>
    <s v="Small"/>
    <n v="502"/>
    <n v="2640"/>
    <d v="2024-08-14T00:00:00"/>
    <d v="1899-12-30T16:30:00"/>
    <d v="1899-12-30T17:00:00"/>
    <s v="Everest"/>
    <n v="1"/>
    <n v="4"/>
    <n v="7"/>
    <s v="Mia"/>
    <s v="Client Call"/>
    <n v="30.000000000000053"/>
    <n v="1.75"/>
    <n v="1"/>
    <s v="Wed"/>
    <s v="Aug"/>
    <s v="Small"/>
    <n v="501"/>
    <n v="502"/>
    <x v="0"/>
  </r>
  <r>
    <n v="2736"/>
    <d v="2024-12-05T00:00:00"/>
    <d v="1899-12-30T16:30:00"/>
    <d v="1899-12-30T18:30:00"/>
    <s v="Everest"/>
    <n v="1"/>
    <n v="4"/>
    <n v="2"/>
    <s v="Mia"/>
    <s v="1:1"/>
    <n v="120.00000000000006"/>
    <n v="0.5"/>
    <n v="0"/>
    <s v="Thu"/>
    <s v="Dec"/>
    <s v="Small"/>
    <n v="499"/>
    <n v="2274"/>
    <d v="2024-06-22T00:00:00"/>
    <d v="1899-12-30T16:30:00"/>
    <d v="1899-12-30T18:30:00"/>
    <s v="Everest"/>
    <n v="1"/>
    <n v="4"/>
    <n v="3"/>
    <s v="Sarah"/>
    <s v="Brainstorming"/>
    <n v="120.00000000000006"/>
    <n v="0.75"/>
    <n v="0"/>
    <s v="Sat"/>
    <s v="Jun"/>
    <s v="Small"/>
    <n v="498"/>
    <n v="499"/>
    <x v="0"/>
  </r>
  <r>
    <n v="1876"/>
    <d v="2024-05-18T00:00:00"/>
    <d v="1899-12-30T16:30:00"/>
    <d v="1899-12-30T18:30:00"/>
    <s v="Everest"/>
    <n v="1"/>
    <n v="4"/>
    <n v="2"/>
    <s v="Chen"/>
    <s v="Workshop"/>
    <n v="120.00000000000006"/>
    <n v="0.5"/>
    <n v="0"/>
    <s v="Sat"/>
    <s v="May"/>
    <s v="Small"/>
    <n v="500"/>
    <n v="2736"/>
    <d v="2024-12-05T00:00:00"/>
    <d v="1899-12-30T16:30:00"/>
    <d v="1899-12-30T18:30:00"/>
    <s v="Everest"/>
    <n v="1"/>
    <n v="4"/>
    <n v="2"/>
    <s v="Mia"/>
    <s v="1:1"/>
    <n v="120.00000000000006"/>
    <n v="0.5"/>
    <n v="0"/>
    <s v="Thu"/>
    <s v="Dec"/>
    <s v="Small"/>
    <n v="499"/>
    <n v="500"/>
    <x v="0"/>
  </r>
  <r>
    <n v="2640"/>
    <d v="2024-08-14T00:00:00"/>
    <d v="1899-12-30T16:30:00"/>
    <d v="1899-12-30T17:00:00"/>
    <s v="Everest"/>
    <n v="1"/>
    <n v="4"/>
    <n v="7"/>
    <s v="Mia"/>
    <s v="Client Call"/>
    <n v="30.000000000000053"/>
    <n v="1.75"/>
    <n v="1"/>
    <s v="Wed"/>
    <s v="Aug"/>
    <s v="Small"/>
    <n v="501"/>
    <n v="1876"/>
    <d v="2024-05-18T00:00:00"/>
    <d v="1899-12-30T16:30:00"/>
    <d v="1899-12-30T18:30:00"/>
    <s v="Everest"/>
    <n v="1"/>
    <n v="4"/>
    <n v="2"/>
    <s v="Chen"/>
    <s v="Workshop"/>
    <n v="120.00000000000006"/>
    <n v="0.5"/>
    <n v="0"/>
    <s v="Sat"/>
    <s v="May"/>
    <s v="Small"/>
    <n v="500"/>
    <n v="501"/>
    <x v="0"/>
  </r>
  <r>
    <n v="666"/>
    <d v="2024-06-03T00:00:00"/>
    <d v="1899-12-30T16:30:00"/>
    <d v="1899-12-30T18:00:00"/>
    <s v="Everest"/>
    <n v="1"/>
    <n v="4"/>
    <n v="2"/>
    <s v="Mia"/>
    <s v="1:1"/>
    <n v="90"/>
    <n v="0.5"/>
    <n v="0"/>
    <s v="Mon"/>
    <s v="Jun"/>
    <s v="Small"/>
    <n v="503"/>
    <n v="1228"/>
    <d v="2024-03-08T00:00:00"/>
    <d v="1899-12-30T16:30:00"/>
    <d v="1899-12-30T18:00:00"/>
    <s v="Everest"/>
    <n v="1"/>
    <n v="4"/>
    <n v="3"/>
    <s v="Omar"/>
    <s v="Planning"/>
    <n v="90"/>
    <n v="0.75"/>
    <n v="0"/>
    <s v="Fri"/>
    <s v="Mar"/>
    <s v="Small"/>
    <n v="502"/>
    <n v="503"/>
    <x v="0"/>
  </r>
  <r>
    <n v="2274"/>
    <d v="2024-06-22T00:00:00"/>
    <d v="1899-12-30T16:30:00"/>
    <d v="1899-12-30T18:30:00"/>
    <s v="Everest"/>
    <n v="1"/>
    <n v="4"/>
    <n v="3"/>
    <s v="Sarah"/>
    <s v="Brainstorming"/>
    <n v="120.00000000000006"/>
    <n v="0.75"/>
    <n v="0"/>
    <s v="Sat"/>
    <s v="Jun"/>
    <s v="Small"/>
    <n v="498"/>
    <n v="1590"/>
    <d v="2024-12-13T00:00:00"/>
    <d v="1899-12-30T16:30:00"/>
    <d v="1899-12-30T17:00:00"/>
    <s v="Everest"/>
    <n v="1"/>
    <n v="4"/>
    <n v="6"/>
    <s v="Amit"/>
    <s v="Workshop"/>
    <n v="30.000000000000053"/>
    <n v="1.5"/>
    <n v="1"/>
    <s v="Fri"/>
    <s v="Dec"/>
    <s v="Small"/>
    <n v="497"/>
    <n v="498"/>
    <x v="0"/>
  </r>
  <r>
    <n v="1097"/>
    <d v="2024-03-27T00:00:00"/>
    <d v="1899-12-30T16:30:00"/>
    <d v="1899-12-30T18:00:00"/>
    <s v="Everest"/>
    <n v="1"/>
    <n v="4"/>
    <n v="1"/>
    <s v="Priya"/>
    <s v="Standup"/>
    <n v="90"/>
    <n v="0.25"/>
    <n v="0"/>
    <s v="Wed"/>
    <s v="Mar"/>
    <s v="Small"/>
    <n v="505"/>
    <n v="472"/>
    <d v="2024-11-27T00:00:00"/>
    <d v="1899-12-30T16:30:00"/>
    <d v="1899-12-30T17:30:00"/>
    <s v="Everest"/>
    <n v="1"/>
    <n v="4"/>
    <n v="2"/>
    <s v="Sarah"/>
    <s v="Workshop"/>
    <n v="59.999999999999943"/>
    <n v="0.5"/>
    <n v="0"/>
    <s v="Wed"/>
    <s v="Nov"/>
    <s v="Small"/>
    <n v="504"/>
    <n v="505"/>
    <x v="0"/>
  </r>
  <r>
    <n v="368"/>
    <d v="2024-09-22T00:00:00"/>
    <d v="1899-12-30T16:30:00"/>
    <d v="1899-12-30T18:00:00"/>
    <s v="Everest"/>
    <n v="1"/>
    <n v="4"/>
    <n v="5"/>
    <s v="Omar"/>
    <s v="Planning"/>
    <n v="90"/>
    <n v="1.25"/>
    <n v="1"/>
    <s v="Sun"/>
    <s v="Sep"/>
    <s v="Small"/>
    <n v="506"/>
    <n v="1097"/>
    <d v="2024-03-27T00:00:00"/>
    <d v="1899-12-30T16:30:00"/>
    <d v="1899-12-30T18:00:00"/>
    <s v="Everest"/>
    <n v="1"/>
    <n v="4"/>
    <n v="1"/>
    <s v="Priya"/>
    <s v="Standup"/>
    <n v="90"/>
    <n v="0.25"/>
    <n v="0"/>
    <s v="Wed"/>
    <s v="Mar"/>
    <s v="Small"/>
    <n v="505"/>
    <n v="506"/>
    <x v="0"/>
  </r>
  <r>
    <n v="1602"/>
    <d v="2024-11-19T00:00:00"/>
    <d v="1899-12-30T16:30:00"/>
    <d v="1899-12-30T18:30:00"/>
    <s v="Everest"/>
    <n v="1"/>
    <n v="4"/>
    <n v="5"/>
    <s v="Amit"/>
    <s v="Standup"/>
    <n v="120.00000000000006"/>
    <n v="1.25"/>
    <n v="1"/>
    <s v="Tue"/>
    <s v="Nov"/>
    <s v="Small"/>
    <n v="507"/>
    <n v="368"/>
    <d v="2024-09-22T00:00:00"/>
    <d v="1899-12-30T16:30:00"/>
    <d v="1899-12-30T18:00:00"/>
    <s v="Everest"/>
    <n v="1"/>
    <n v="4"/>
    <n v="5"/>
    <s v="Omar"/>
    <s v="Planning"/>
    <n v="90"/>
    <n v="1.25"/>
    <n v="1"/>
    <s v="Sun"/>
    <s v="Sep"/>
    <s v="Small"/>
    <n v="506"/>
    <n v="507"/>
    <x v="0"/>
  </r>
  <r>
    <n v="270"/>
    <d v="2024-09-04T00:00:00"/>
    <d v="1899-12-30T16:30:00"/>
    <d v="1899-12-30T18:30:00"/>
    <s v="Everest"/>
    <n v="1"/>
    <n v="4"/>
    <n v="1"/>
    <s v="Mia"/>
    <s v="Client Call"/>
    <n v="120.00000000000006"/>
    <n v="0.25"/>
    <n v="0"/>
    <s v="Wed"/>
    <s v="Sep"/>
    <s v="Small"/>
    <n v="508"/>
    <n v="1602"/>
    <d v="2024-11-19T00:00:00"/>
    <d v="1899-12-30T16:30:00"/>
    <d v="1899-12-30T18:30:00"/>
    <s v="Everest"/>
    <n v="1"/>
    <n v="4"/>
    <n v="5"/>
    <s v="Amit"/>
    <s v="Standup"/>
    <n v="120.00000000000006"/>
    <n v="1.25"/>
    <n v="1"/>
    <s v="Tue"/>
    <s v="Nov"/>
    <s v="Small"/>
    <n v="507"/>
    <n v="508"/>
    <x v="0"/>
  </r>
  <r>
    <n v="1274"/>
    <d v="2024-06-24T00:00:00"/>
    <d v="1899-12-30T16:30:00"/>
    <d v="1899-12-30T17:30:00"/>
    <s v="Everest"/>
    <n v="1"/>
    <n v="4"/>
    <n v="1"/>
    <s v="Chen"/>
    <s v="Planning"/>
    <n v="59.999999999999943"/>
    <n v="0.25"/>
    <n v="0"/>
    <s v="Mon"/>
    <s v="Jun"/>
    <s v="Small"/>
    <n v="509"/>
    <n v="270"/>
    <d v="2024-09-04T00:00:00"/>
    <d v="1899-12-30T16:30:00"/>
    <d v="1899-12-30T18:30:00"/>
    <s v="Everest"/>
    <n v="1"/>
    <n v="4"/>
    <n v="1"/>
    <s v="Mia"/>
    <s v="Client Call"/>
    <n v="120.00000000000006"/>
    <n v="0.25"/>
    <n v="0"/>
    <s v="Wed"/>
    <s v="Sep"/>
    <s v="Small"/>
    <n v="508"/>
    <n v="509"/>
    <x v="0"/>
  </r>
  <r>
    <n v="472"/>
    <d v="2024-11-27T00:00:00"/>
    <d v="1899-12-30T16:30:00"/>
    <d v="1899-12-30T17:30:00"/>
    <s v="Everest"/>
    <n v="1"/>
    <n v="4"/>
    <n v="2"/>
    <s v="Sarah"/>
    <s v="Workshop"/>
    <n v="59.999999999999943"/>
    <n v="0.5"/>
    <n v="0"/>
    <s v="Wed"/>
    <s v="Nov"/>
    <s v="Small"/>
    <n v="504"/>
    <n v="666"/>
    <d v="2024-06-03T00:00:00"/>
    <d v="1899-12-30T16:30:00"/>
    <d v="1899-12-30T18:00:00"/>
    <s v="Everest"/>
    <n v="1"/>
    <n v="4"/>
    <n v="2"/>
    <s v="Mia"/>
    <s v="1:1"/>
    <n v="90"/>
    <n v="0.5"/>
    <n v="0"/>
    <s v="Mon"/>
    <s v="Jun"/>
    <s v="Small"/>
    <n v="503"/>
    <n v="504"/>
    <x v="0"/>
  </r>
  <r>
    <n v="1590"/>
    <d v="2024-12-13T00:00:00"/>
    <d v="1899-12-30T16:30:00"/>
    <d v="1899-12-30T17:00:00"/>
    <s v="Everest"/>
    <n v="1"/>
    <n v="4"/>
    <n v="6"/>
    <s v="Amit"/>
    <s v="Workshop"/>
    <n v="30.000000000000053"/>
    <n v="1.5"/>
    <n v="1"/>
    <s v="Fri"/>
    <s v="Dec"/>
    <s v="Small"/>
    <n v="497"/>
    <n v="1085"/>
    <d v="2024-03-09T00:00:00"/>
    <d v="1899-12-30T16:30:00"/>
    <d v="1899-12-30T18:00:00"/>
    <s v="Everest"/>
    <n v="1"/>
    <n v="4"/>
    <n v="6"/>
    <s v="Mia"/>
    <s v="Standup"/>
    <n v="90"/>
    <n v="1.5"/>
    <n v="1"/>
    <s v="Sat"/>
    <s v="Mar"/>
    <s v="Small"/>
    <n v="496"/>
    <n v="497"/>
    <x v="0"/>
  </r>
  <r>
    <n v="2415"/>
    <d v="2024-07-24T00:00:00"/>
    <d v="1899-12-30T16:30:00"/>
    <d v="1899-12-30T17:00:00"/>
    <s v="Everest"/>
    <n v="1"/>
    <n v="4"/>
    <n v="5"/>
    <s v="Omar"/>
    <s v="Brainstorming"/>
    <n v="30.000000000000053"/>
    <n v="1.25"/>
    <n v="1"/>
    <s v="Wed"/>
    <s v="Jul"/>
    <s v="Small"/>
    <n v="486"/>
    <n v="190"/>
    <d v="2024-05-15T00:00:00"/>
    <d v="1899-12-30T16:30:00"/>
    <d v="1899-12-30T17:30:00"/>
    <s v="Everest"/>
    <n v="1"/>
    <n v="4"/>
    <n v="3"/>
    <s v="Chen"/>
    <s v="Workshop"/>
    <n v="59.999999999999943"/>
    <n v="0.75"/>
    <n v="0"/>
    <s v="Wed"/>
    <s v="May"/>
    <s v="Small"/>
    <n v="485"/>
    <n v="486"/>
    <x v="0"/>
  </r>
  <r>
    <n v="1058"/>
    <d v="2024-01-07T00:00:00"/>
    <d v="1899-12-30T16:30:00"/>
    <d v="1899-12-30T18:30:00"/>
    <s v="Everest"/>
    <n v="1"/>
    <n v="4"/>
    <n v="6"/>
    <s v="Mia"/>
    <s v="Brainstorming"/>
    <n v="120.00000000000006"/>
    <n v="1.5"/>
    <n v="1"/>
    <s v="Sun"/>
    <s v="Jan"/>
    <s v="Small"/>
    <n v="495"/>
    <n v="32"/>
    <d v="2024-08-20T00:00:00"/>
    <d v="1899-12-30T16:30:00"/>
    <d v="1899-12-30T18:00:00"/>
    <s v="Everest"/>
    <n v="1"/>
    <n v="4"/>
    <n v="7"/>
    <s v="Mia"/>
    <s v="Standup"/>
    <n v="90"/>
    <n v="1.75"/>
    <n v="1"/>
    <s v="Tue"/>
    <s v="Aug"/>
    <s v="Small"/>
    <n v="494"/>
    <n v="495"/>
    <x v="0"/>
  </r>
  <r>
    <n v="1085"/>
    <d v="2024-03-09T00:00:00"/>
    <d v="1899-12-30T16:30:00"/>
    <d v="1899-12-30T18:00:00"/>
    <s v="Everest"/>
    <n v="1"/>
    <n v="4"/>
    <n v="6"/>
    <s v="Mia"/>
    <s v="Standup"/>
    <n v="90"/>
    <n v="1.5"/>
    <n v="1"/>
    <s v="Sat"/>
    <s v="Mar"/>
    <s v="Small"/>
    <n v="496"/>
    <n v="1058"/>
    <d v="2024-01-07T00:00:00"/>
    <d v="1899-12-30T16:30:00"/>
    <d v="1899-12-30T18:30:00"/>
    <s v="Everest"/>
    <n v="1"/>
    <n v="4"/>
    <n v="6"/>
    <s v="Mia"/>
    <s v="Brainstorming"/>
    <n v="120.00000000000006"/>
    <n v="1.5"/>
    <n v="1"/>
    <s v="Sun"/>
    <s v="Jan"/>
    <s v="Small"/>
    <n v="495"/>
    <n v="496"/>
    <x v="0"/>
  </r>
  <r>
    <n v="190"/>
    <d v="2024-05-15T00:00:00"/>
    <d v="1899-12-30T16:30:00"/>
    <d v="1899-12-30T17:30:00"/>
    <s v="Everest"/>
    <n v="1"/>
    <n v="4"/>
    <n v="3"/>
    <s v="Chen"/>
    <s v="Workshop"/>
    <n v="59.999999999999943"/>
    <n v="0.75"/>
    <n v="0"/>
    <s v="Wed"/>
    <s v="May"/>
    <s v="Small"/>
    <n v="485"/>
    <n v="2545"/>
    <d v="2024-11-09T00:00:00"/>
    <d v="1899-12-30T16:30:00"/>
    <d v="1899-12-30T18:00:00"/>
    <s v="Everest"/>
    <n v="1"/>
    <n v="4"/>
    <n v="5"/>
    <s v="Mia"/>
    <s v="Brainstorming"/>
    <n v="90"/>
    <n v="1.25"/>
    <n v="1"/>
    <s v="Sat"/>
    <s v="Nov"/>
    <s v="Small"/>
    <n v="484"/>
    <n v="485"/>
    <x v="0"/>
  </r>
  <r>
    <n v="532"/>
    <d v="2024-01-20T00:00:00"/>
    <d v="1899-12-30T16:30:00"/>
    <d v="1899-12-30T18:30:00"/>
    <s v="Everest"/>
    <n v="1"/>
    <n v="4"/>
    <n v="1"/>
    <s v="Priya"/>
    <s v="Planning"/>
    <n v="120.00000000000006"/>
    <n v="0.25"/>
    <n v="0"/>
    <s v="Sat"/>
    <s v="Jan"/>
    <s v="Small"/>
    <n v="483"/>
    <n v="2737"/>
    <d v="2024-01-23T00:00:00"/>
    <d v="1899-12-30T08:00:00"/>
    <d v="1899-12-30T10:00:00"/>
    <s v="Atlas"/>
    <n v="2"/>
    <n v="8"/>
    <n v="11"/>
    <s v="Chen"/>
    <s v="1:1"/>
    <n v="120.00000000000006"/>
    <n v="1.375"/>
    <n v="1"/>
    <s v="Tue"/>
    <s v="Jan"/>
    <s v="Medium"/>
    <n v="482"/>
    <n v="483"/>
    <x v="0"/>
  </r>
  <r>
    <n v="320"/>
    <d v="2024-11-22T00:00:00"/>
    <d v="1899-12-30T16:30:00"/>
    <d v="1899-12-30T17:00:00"/>
    <s v="Everest"/>
    <n v="1"/>
    <n v="4"/>
    <n v="7"/>
    <s v="John"/>
    <s v="Brainstorming"/>
    <n v="30.000000000000053"/>
    <n v="1.75"/>
    <n v="1"/>
    <s v="Fri"/>
    <s v="Nov"/>
    <s v="Small"/>
    <n v="487"/>
    <n v="2415"/>
    <d v="2024-07-24T00:00:00"/>
    <d v="1899-12-30T16:30:00"/>
    <d v="1899-12-30T17:00:00"/>
    <s v="Everest"/>
    <n v="1"/>
    <n v="4"/>
    <n v="5"/>
    <s v="Omar"/>
    <s v="Brainstorming"/>
    <n v="30.000000000000053"/>
    <n v="1.25"/>
    <n v="1"/>
    <s v="Wed"/>
    <s v="Jul"/>
    <s v="Small"/>
    <n v="486"/>
    <n v="487"/>
    <x v="0"/>
  </r>
  <r>
    <n v="151"/>
    <d v="2024-01-20T00:00:00"/>
    <d v="1899-12-30T16:30:00"/>
    <d v="1899-12-30T17:00:00"/>
    <s v="Everest"/>
    <n v="1"/>
    <n v="4"/>
    <n v="1"/>
    <s v="Omar"/>
    <s v="Planning"/>
    <n v="30.000000000000053"/>
    <n v="0.25"/>
    <n v="0"/>
    <s v="Sat"/>
    <s v="Jan"/>
    <s v="Small"/>
    <n v="488"/>
    <n v="320"/>
    <d v="2024-11-22T00:00:00"/>
    <d v="1899-12-30T16:30:00"/>
    <d v="1899-12-30T17:00:00"/>
    <s v="Everest"/>
    <n v="1"/>
    <n v="4"/>
    <n v="7"/>
    <s v="John"/>
    <s v="Brainstorming"/>
    <n v="30.000000000000053"/>
    <n v="1.75"/>
    <n v="1"/>
    <s v="Fri"/>
    <s v="Nov"/>
    <s v="Small"/>
    <n v="487"/>
    <n v="488"/>
    <x v="0"/>
  </r>
  <r>
    <n v="2545"/>
    <d v="2024-11-09T00:00:00"/>
    <d v="1899-12-30T16:30:00"/>
    <d v="1899-12-30T18:00:00"/>
    <s v="Everest"/>
    <n v="1"/>
    <n v="4"/>
    <n v="5"/>
    <s v="Mia"/>
    <s v="Brainstorming"/>
    <n v="90"/>
    <n v="1.25"/>
    <n v="1"/>
    <s v="Sat"/>
    <s v="Nov"/>
    <s v="Small"/>
    <n v="484"/>
    <n v="532"/>
    <d v="2024-01-20T00:00:00"/>
    <d v="1899-12-30T16:30:00"/>
    <d v="1899-12-30T18:30:00"/>
    <s v="Everest"/>
    <n v="1"/>
    <n v="4"/>
    <n v="1"/>
    <s v="Priya"/>
    <s v="Planning"/>
    <n v="120.00000000000006"/>
    <n v="0.25"/>
    <n v="0"/>
    <s v="Sat"/>
    <s v="Jan"/>
    <s v="Small"/>
    <n v="483"/>
    <n v="484"/>
    <x v="0"/>
  </r>
  <r>
    <n v="1540"/>
    <d v="2024-05-28T00:00:00"/>
    <d v="1899-12-30T16:30:00"/>
    <d v="1899-12-30T18:30:00"/>
    <s v="Everest"/>
    <n v="1"/>
    <n v="4"/>
    <n v="6"/>
    <s v="John"/>
    <s v="Brainstorming"/>
    <n v="120.00000000000006"/>
    <n v="1.5"/>
    <n v="1"/>
    <s v="Tue"/>
    <s v="May"/>
    <s v="Small"/>
    <n v="490"/>
    <n v="1969"/>
    <d v="2024-08-01T00:00:00"/>
    <d v="1899-12-30T16:30:00"/>
    <d v="1899-12-30T18:30:00"/>
    <s v="Everest"/>
    <n v="1"/>
    <n v="4"/>
    <n v="1"/>
    <s v="Mia"/>
    <s v="Client Call"/>
    <n v="120.00000000000006"/>
    <n v="0.25"/>
    <n v="0"/>
    <s v="Thu"/>
    <s v="Aug"/>
    <s v="Small"/>
    <n v="489"/>
    <n v="490"/>
    <x v="0"/>
  </r>
  <r>
    <n v="1310"/>
    <d v="2024-12-01T00:00:00"/>
    <d v="1899-12-30T16:30:00"/>
    <d v="1899-12-30T18:30:00"/>
    <s v="Everest"/>
    <n v="1"/>
    <n v="4"/>
    <n v="3"/>
    <s v="Priya"/>
    <s v="Workshop"/>
    <n v="120.00000000000006"/>
    <n v="0.75"/>
    <n v="0"/>
    <s v="Sun"/>
    <s v="Dec"/>
    <s v="Small"/>
    <n v="491"/>
    <n v="1540"/>
    <d v="2024-05-28T00:00:00"/>
    <d v="1899-12-30T16:30:00"/>
    <d v="1899-12-30T18:30:00"/>
    <s v="Everest"/>
    <n v="1"/>
    <n v="4"/>
    <n v="6"/>
    <s v="John"/>
    <s v="Brainstorming"/>
    <n v="120.00000000000006"/>
    <n v="1.5"/>
    <n v="1"/>
    <s v="Tue"/>
    <s v="May"/>
    <s v="Small"/>
    <n v="490"/>
    <n v="491"/>
    <x v="0"/>
  </r>
  <r>
    <n v="2526"/>
    <d v="2024-11-13T00:00:00"/>
    <d v="1899-12-30T16:30:00"/>
    <d v="1899-12-30T17:30:00"/>
    <s v="Everest"/>
    <n v="1"/>
    <n v="4"/>
    <n v="1"/>
    <s v="Sarah"/>
    <s v="Client Call"/>
    <n v="59.999999999999943"/>
    <n v="0.25"/>
    <n v="0"/>
    <s v="Wed"/>
    <s v="Nov"/>
    <s v="Small"/>
    <n v="492"/>
    <n v="1310"/>
    <d v="2024-12-01T00:00:00"/>
    <d v="1899-12-30T16:30:00"/>
    <d v="1899-12-30T18:30:00"/>
    <s v="Everest"/>
    <n v="1"/>
    <n v="4"/>
    <n v="3"/>
    <s v="Priya"/>
    <s v="Workshop"/>
    <n v="120.00000000000006"/>
    <n v="0.75"/>
    <n v="0"/>
    <s v="Sun"/>
    <s v="Dec"/>
    <s v="Small"/>
    <n v="491"/>
    <n v="492"/>
    <x v="0"/>
  </r>
  <r>
    <n v="726"/>
    <d v="2024-08-14T00:00:00"/>
    <d v="1899-12-30T16:30:00"/>
    <d v="1899-12-30T18:30:00"/>
    <s v="Everest"/>
    <n v="1"/>
    <n v="4"/>
    <n v="7"/>
    <s v="Amit"/>
    <s v="Brainstorming"/>
    <n v="120.00000000000006"/>
    <n v="1.75"/>
    <n v="1"/>
    <s v="Wed"/>
    <s v="Aug"/>
    <s v="Small"/>
    <n v="493"/>
    <n v="2526"/>
    <d v="2024-11-13T00:00:00"/>
    <d v="1899-12-30T16:30:00"/>
    <d v="1899-12-30T17:30:00"/>
    <s v="Everest"/>
    <n v="1"/>
    <n v="4"/>
    <n v="1"/>
    <s v="Sarah"/>
    <s v="Client Call"/>
    <n v="59.999999999999943"/>
    <n v="0.25"/>
    <n v="0"/>
    <s v="Wed"/>
    <s v="Nov"/>
    <s v="Small"/>
    <n v="492"/>
    <n v="493"/>
    <x v="0"/>
  </r>
  <r>
    <n v="32"/>
    <d v="2024-08-20T00:00:00"/>
    <d v="1899-12-30T16:30:00"/>
    <d v="1899-12-30T18:00:00"/>
    <s v="Everest"/>
    <n v="1"/>
    <n v="4"/>
    <n v="7"/>
    <s v="Mia"/>
    <s v="Standup"/>
    <n v="90"/>
    <n v="1.75"/>
    <n v="1"/>
    <s v="Tue"/>
    <s v="Aug"/>
    <s v="Small"/>
    <n v="494"/>
    <n v="726"/>
    <d v="2024-08-14T00:00:00"/>
    <d v="1899-12-30T16:30:00"/>
    <d v="1899-12-30T18:30:00"/>
    <s v="Everest"/>
    <n v="1"/>
    <n v="4"/>
    <n v="7"/>
    <s v="Amit"/>
    <s v="Brainstorming"/>
    <n v="120.00000000000006"/>
    <n v="1.75"/>
    <n v="1"/>
    <s v="Wed"/>
    <s v="Aug"/>
    <s v="Small"/>
    <n v="493"/>
    <n v="494"/>
    <x v="0"/>
  </r>
  <r>
    <n v="1969"/>
    <d v="2024-08-01T00:00:00"/>
    <d v="1899-12-30T16:30:00"/>
    <d v="1899-12-30T18:30:00"/>
    <s v="Everest"/>
    <n v="1"/>
    <n v="4"/>
    <n v="1"/>
    <s v="Mia"/>
    <s v="Client Call"/>
    <n v="120.00000000000006"/>
    <n v="0.25"/>
    <n v="0"/>
    <s v="Thu"/>
    <s v="Aug"/>
    <s v="Small"/>
    <n v="489"/>
    <n v="151"/>
    <d v="2024-01-20T00:00:00"/>
    <d v="1899-12-30T16:30:00"/>
    <d v="1899-12-30T17:00:00"/>
    <s v="Everest"/>
    <n v="1"/>
    <n v="4"/>
    <n v="1"/>
    <s v="Omar"/>
    <s v="Planning"/>
    <n v="30.000000000000053"/>
    <n v="0.25"/>
    <n v="0"/>
    <s v="Sat"/>
    <s v="Jan"/>
    <s v="Small"/>
    <n v="488"/>
    <n v="489"/>
    <x v="0"/>
  </r>
  <r>
    <n v="2586"/>
    <d v="2024-10-14T00:00:00"/>
    <d v="1899-12-30T16:00:00"/>
    <d v="1899-12-30T18:00:00"/>
    <s v="Everest"/>
    <n v="1"/>
    <n v="4"/>
    <n v="1"/>
    <s v="Mia"/>
    <s v="Brainstorming"/>
    <n v="120.00000000000006"/>
    <n v="0.25"/>
    <n v="0"/>
    <s v="Mon"/>
    <s v="Oct"/>
    <s v="Small"/>
    <n v="525"/>
    <n v="1203"/>
    <d v="2024-08-15T00:00:00"/>
    <d v="1899-12-30T16:00:00"/>
    <d v="1899-12-30T18:00:00"/>
    <s v="Everest"/>
    <n v="1"/>
    <n v="4"/>
    <n v="1"/>
    <s v="Mia"/>
    <s v="Workshop"/>
    <n v="120.00000000000006"/>
    <n v="0.25"/>
    <n v="0"/>
    <s v="Thu"/>
    <s v="Aug"/>
    <s v="Small"/>
    <n v="524"/>
    <n v="525"/>
    <x v="0"/>
  </r>
  <r>
    <n v="2127"/>
    <d v="2024-11-07T00:00:00"/>
    <d v="1899-12-30T16:00:00"/>
    <d v="1899-12-30T16:30:00"/>
    <s v="Everest"/>
    <n v="1"/>
    <n v="4"/>
    <n v="1"/>
    <s v="Sarah"/>
    <s v="Brainstorming"/>
    <n v="30.000000000000053"/>
    <n v="0.25"/>
    <n v="0"/>
    <s v="Thu"/>
    <s v="Nov"/>
    <s v="Small"/>
    <n v="527"/>
    <n v="1217"/>
    <d v="2024-05-10T00:00:00"/>
    <d v="1899-12-30T16:00:00"/>
    <d v="1899-12-30T17:30:00"/>
    <s v="Everest"/>
    <n v="1"/>
    <n v="4"/>
    <n v="6"/>
    <s v="Priya"/>
    <s v="Planning"/>
    <n v="90"/>
    <n v="1.5"/>
    <n v="1"/>
    <s v="Fri"/>
    <s v="May"/>
    <s v="Small"/>
    <n v="526"/>
    <n v="527"/>
    <x v="0"/>
  </r>
  <r>
    <n v="1973"/>
    <d v="2024-12-21T00:00:00"/>
    <d v="1899-12-30T16:00:00"/>
    <d v="1899-12-30T16:30:00"/>
    <s v="Everest"/>
    <n v="1"/>
    <n v="4"/>
    <n v="1"/>
    <s v="Amit"/>
    <s v="Brainstorming"/>
    <n v="30.000000000000053"/>
    <n v="0.25"/>
    <n v="0"/>
    <s v="Sat"/>
    <s v="Dec"/>
    <s v="Small"/>
    <n v="528"/>
    <n v="2127"/>
    <d v="2024-11-07T00:00:00"/>
    <d v="1899-12-30T16:00:00"/>
    <d v="1899-12-30T16:30:00"/>
    <s v="Everest"/>
    <n v="1"/>
    <n v="4"/>
    <n v="1"/>
    <s v="Sarah"/>
    <s v="Brainstorming"/>
    <n v="30.000000000000053"/>
    <n v="0.25"/>
    <n v="0"/>
    <s v="Thu"/>
    <s v="Nov"/>
    <s v="Small"/>
    <n v="527"/>
    <n v="528"/>
    <x v="0"/>
  </r>
  <r>
    <n v="1925"/>
    <d v="2024-10-17T00:00:00"/>
    <d v="1899-12-30T16:00:00"/>
    <d v="1899-12-30T17:30:00"/>
    <s v="Everest"/>
    <n v="1"/>
    <n v="4"/>
    <n v="7"/>
    <s v="Mia"/>
    <s v="Workshop"/>
    <n v="90"/>
    <n v="1.75"/>
    <n v="1"/>
    <s v="Thu"/>
    <s v="Oct"/>
    <s v="Small"/>
    <n v="529"/>
    <n v="1973"/>
    <d v="2024-12-21T00:00:00"/>
    <d v="1899-12-30T16:00:00"/>
    <d v="1899-12-30T16:30:00"/>
    <s v="Everest"/>
    <n v="1"/>
    <n v="4"/>
    <n v="1"/>
    <s v="Amit"/>
    <s v="Brainstorming"/>
    <n v="30.000000000000053"/>
    <n v="0.25"/>
    <n v="0"/>
    <s v="Sat"/>
    <s v="Dec"/>
    <s v="Small"/>
    <n v="528"/>
    <n v="529"/>
    <x v="0"/>
  </r>
  <r>
    <n v="1939"/>
    <d v="2024-05-05T00:00:00"/>
    <d v="1899-12-30T16:00:00"/>
    <d v="1899-12-30T17:00:00"/>
    <s v="Everest"/>
    <n v="1"/>
    <n v="4"/>
    <n v="6"/>
    <s v="John"/>
    <s v="Planning"/>
    <n v="60.000000000000107"/>
    <n v="1.5"/>
    <n v="1"/>
    <s v="Sun"/>
    <s v="May"/>
    <s v="Small"/>
    <n v="532"/>
    <n v="2121"/>
    <d v="2024-08-08T00:00:00"/>
    <d v="1899-12-30T16:00:00"/>
    <d v="1899-12-30T17:00:00"/>
    <s v="Everest"/>
    <n v="1"/>
    <n v="4"/>
    <n v="6"/>
    <s v="Chen"/>
    <s v="1:1"/>
    <n v="60.000000000000107"/>
    <n v="1.5"/>
    <n v="1"/>
    <s v="Thu"/>
    <s v="Aug"/>
    <s v="Small"/>
    <n v="531"/>
    <n v="532"/>
    <x v="0"/>
  </r>
  <r>
    <n v="2121"/>
    <d v="2024-08-08T00:00:00"/>
    <d v="1899-12-30T16:00:00"/>
    <d v="1899-12-30T17:00:00"/>
    <s v="Everest"/>
    <n v="1"/>
    <n v="4"/>
    <n v="6"/>
    <s v="Chen"/>
    <s v="1:1"/>
    <n v="60.000000000000107"/>
    <n v="1.5"/>
    <n v="1"/>
    <s v="Thu"/>
    <s v="Aug"/>
    <s v="Small"/>
    <n v="531"/>
    <n v="2847"/>
    <d v="2024-12-22T00:00:00"/>
    <d v="1899-12-30T16:00:00"/>
    <d v="1899-12-30T17:30:00"/>
    <s v="Everest"/>
    <n v="1"/>
    <n v="4"/>
    <n v="4"/>
    <s v="Mia"/>
    <s v="Standup"/>
    <n v="90"/>
    <n v="1"/>
    <n v="0"/>
    <s v="Sun"/>
    <s v="Dec"/>
    <s v="Small"/>
    <n v="530"/>
    <n v="531"/>
    <x v="0"/>
  </r>
  <r>
    <n v="2783"/>
    <d v="2024-12-08T00:00:00"/>
    <d v="1899-12-30T16:00:00"/>
    <d v="1899-12-30T18:00:00"/>
    <s v="Everest"/>
    <n v="1"/>
    <n v="4"/>
    <n v="5"/>
    <s v="Omar"/>
    <s v="Client Call"/>
    <n v="120.00000000000006"/>
    <n v="1.25"/>
    <n v="1"/>
    <s v="Sun"/>
    <s v="Dec"/>
    <s v="Small"/>
    <n v="533"/>
    <n v="1939"/>
    <d v="2024-05-05T00:00:00"/>
    <d v="1899-12-30T16:00:00"/>
    <d v="1899-12-30T17:00:00"/>
    <s v="Everest"/>
    <n v="1"/>
    <n v="4"/>
    <n v="6"/>
    <s v="John"/>
    <s v="Planning"/>
    <n v="60.000000000000107"/>
    <n v="1.5"/>
    <n v="1"/>
    <s v="Sun"/>
    <s v="May"/>
    <s v="Small"/>
    <n v="532"/>
    <n v="533"/>
    <x v="0"/>
  </r>
  <r>
    <n v="2632"/>
    <d v="2024-03-20T00:00:00"/>
    <d v="1899-12-30T16:00:00"/>
    <d v="1899-12-30T18:00:00"/>
    <s v="Everest"/>
    <n v="1"/>
    <n v="4"/>
    <n v="7"/>
    <s v="Mia"/>
    <s v="Planning"/>
    <n v="120.00000000000006"/>
    <n v="1.75"/>
    <n v="1"/>
    <s v="Wed"/>
    <s v="Mar"/>
    <s v="Small"/>
    <n v="534"/>
    <n v="2783"/>
    <d v="2024-12-08T00:00:00"/>
    <d v="1899-12-30T16:00:00"/>
    <d v="1899-12-30T18:00:00"/>
    <s v="Everest"/>
    <n v="1"/>
    <n v="4"/>
    <n v="5"/>
    <s v="Omar"/>
    <s v="Client Call"/>
    <n v="120.00000000000006"/>
    <n v="1.25"/>
    <n v="1"/>
    <s v="Sun"/>
    <s v="Dec"/>
    <s v="Small"/>
    <n v="533"/>
    <n v="534"/>
    <x v="0"/>
  </r>
  <r>
    <n v="1203"/>
    <d v="2024-08-15T00:00:00"/>
    <d v="1899-12-30T16:00:00"/>
    <d v="1899-12-30T18:00:00"/>
    <s v="Everest"/>
    <n v="1"/>
    <n v="4"/>
    <n v="1"/>
    <s v="Mia"/>
    <s v="Workshop"/>
    <n v="120.00000000000006"/>
    <n v="0.25"/>
    <n v="0"/>
    <s v="Thu"/>
    <s v="Aug"/>
    <s v="Small"/>
    <n v="524"/>
    <n v="2197"/>
    <d v="2024-12-26T00:00:00"/>
    <d v="1899-12-30T16:00:00"/>
    <d v="1899-12-30T16:30:00"/>
    <s v="Everest"/>
    <n v="1"/>
    <n v="4"/>
    <n v="4"/>
    <s v="Sarah"/>
    <s v="Brainstorming"/>
    <n v="30.000000000000053"/>
    <n v="1"/>
    <n v="0"/>
    <s v="Thu"/>
    <s v="Dec"/>
    <s v="Small"/>
    <n v="523"/>
    <n v="524"/>
    <x v="0"/>
  </r>
  <r>
    <n v="2847"/>
    <d v="2024-12-22T00:00:00"/>
    <d v="1899-12-30T16:00:00"/>
    <d v="1899-12-30T17:30:00"/>
    <s v="Everest"/>
    <n v="1"/>
    <n v="4"/>
    <n v="4"/>
    <s v="Mia"/>
    <s v="Standup"/>
    <n v="90"/>
    <n v="1"/>
    <n v="0"/>
    <s v="Sun"/>
    <s v="Dec"/>
    <s v="Small"/>
    <n v="530"/>
    <n v="1925"/>
    <d v="2024-10-17T00:00:00"/>
    <d v="1899-12-30T16:00:00"/>
    <d v="1899-12-30T17:30:00"/>
    <s v="Everest"/>
    <n v="1"/>
    <n v="4"/>
    <n v="7"/>
    <s v="Mia"/>
    <s v="Workshop"/>
    <n v="90"/>
    <n v="1.75"/>
    <n v="1"/>
    <s v="Thu"/>
    <s v="Oct"/>
    <s v="Small"/>
    <n v="529"/>
    <n v="530"/>
    <x v="0"/>
  </r>
  <r>
    <n v="2197"/>
    <d v="2024-12-26T00:00:00"/>
    <d v="1899-12-30T16:00:00"/>
    <d v="1899-12-30T16:30:00"/>
    <s v="Everest"/>
    <n v="1"/>
    <n v="4"/>
    <n v="4"/>
    <s v="Sarah"/>
    <s v="Brainstorming"/>
    <n v="30.000000000000053"/>
    <n v="1"/>
    <n v="0"/>
    <s v="Thu"/>
    <s v="Dec"/>
    <s v="Small"/>
    <n v="523"/>
    <n v="632"/>
    <d v="2024-01-14T00:00:00"/>
    <d v="1899-12-30T16:00:00"/>
    <d v="1899-12-30T17:00:00"/>
    <s v="Everest"/>
    <n v="1"/>
    <n v="4"/>
    <n v="3"/>
    <s v="Amit"/>
    <s v="Brainstorming"/>
    <n v="60.000000000000107"/>
    <n v="0.75"/>
    <n v="0"/>
    <s v="Sun"/>
    <s v="Jan"/>
    <s v="Small"/>
    <n v="522"/>
    <n v="523"/>
    <x v="0"/>
  </r>
  <r>
    <n v="1217"/>
    <d v="2024-05-10T00:00:00"/>
    <d v="1899-12-30T16:00:00"/>
    <d v="1899-12-30T17:30:00"/>
    <s v="Everest"/>
    <n v="1"/>
    <n v="4"/>
    <n v="6"/>
    <s v="Priya"/>
    <s v="Planning"/>
    <n v="90"/>
    <n v="1.5"/>
    <n v="1"/>
    <s v="Fri"/>
    <s v="May"/>
    <s v="Small"/>
    <n v="526"/>
    <n v="2586"/>
    <d v="2024-10-14T00:00:00"/>
    <d v="1899-12-30T16:00:00"/>
    <d v="1899-12-30T18:00:00"/>
    <s v="Everest"/>
    <n v="1"/>
    <n v="4"/>
    <n v="1"/>
    <s v="Mia"/>
    <s v="Brainstorming"/>
    <n v="120.00000000000006"/>
    <n v="0.25"/>
    <n v="0"/>
    <s v="Mon"/>
    <s v="Oct"/>
    <s v="Small"/>
    <n v="525"/>
    <n v="526"/>
    <x v="0"/>
  </r>
  <r>
    <n v="2568"/>
    <d v="2024-07-27T00:00:00"/>
    <d v="1899-12-30T16:00:00"/>
    <d v="1899-12-30T17:30:00"/>
    <s v="Everest"/>
    <n v="1"/>
    <n v="4"/>
    <n v="5"/>
    <s v="Mia"/>
    <s v="Standup"/>
    <n v="90"/>
    <n v="1.25"/>
    <n v="1"/>
    <s v="Sat"/>
    <s v="Jul"/>
    <s v="Small"/>
    <n v="521"/>
    <n v="1811"/>
    <d v="2024-03-28T00:00:00"/>
    <d v="1899-12-30T16:00:00"/>
    <d v="1899-12-30T17:30:00"/>
    <s v="Everest"/>
    <n v="1"/>
    <n v="4"/>
    <n v="1"/>
    <s v="Chen"/>
    <s v="Standup"/>
    <n v="90"/>
    <n v="0.25"/>
    <n v="0"/>
    <s v="Thu"/>
    <s v="Mar"/>
    <s v="Small"/>
    <n v="520"/>
    <n v="521"/>
    <x v="0"/>
  </r>
  <r>
    <n v="632"/>
    <d v="2024-01-14T00:00:00"/>
    <d v="1899-12-30T16:00:00"/>
    <d v="1899-12-30T17:00:00"/>
    <s v="Everest"/>
    <n v="1"/>
    <n v="4"/>
    <n v="3"/>
    <s v="Amit"/>
    <s v="Brainstorming"/>
    <n v="60.000000000000107"/>
    <n v="0.75"/>
    <n v="0"/>
    <s v="Sun"/>
    <s v="Jan"/>
    <s v="Small"/>
    <n v="522"/>
    <n v="2568"/>
    <d v="2024-07-27T00:00:00"/>
    <d v="1899-12-30T16:00:00"/>
    <d v="1899-12-30T17:30:00"/>
    <s v="Everest"/>
    <n v="1"/>
    <n v="4"/>
    <n v="5"/>
    <s v="Mia"/>
    <s v="Standup"/>
    <n v="90"/>
    <n v="1.25"/>
    <n v="1"/>
    <s v="Sat"/>
    <s v="Jul"/>
    <s v="Small"/>
    <n v="521"/>
    <n v="522"/>
    <x v="0"/>
  </r>
  <r>
    <n v="1138"/>
    <d v="2024-03-19T00:00:00"/>
    <d v="1899-12-30T16:00:00"/>
    <d v="1899-12-30T17:30:00"/>
    <s v="Everest"/>
    <n v="1"/>
    <n v="4"/>
    <n v="7"/>
    <s v="Priya"/>
    <s v="Standup"/>
    <n v="90"/>
    <n v="1.75"/>
    <n v="1"/>
    <s v="Tue"/>
    <s v="Mar"/>
    <s v="Small"/>
    <n v="511"/>
    <n v="430"/>
    <d v="2024-11-21T00:00:00"/>
    <d v="1899-12-30T16:00:00"/>
    <d v="1899-12-30T18:00:00"/>
    <s v="Everest"/>
    <n v="1"/>
    <n v="4"/>
    <n v="3"/>
    <s v="Chen"/>
    <s v="Planning"/>
    <n v="120.00000000000006"/>
    <n v="0.75"/>
    <n v="0"/>
    <s v="Thu"/>
    <s v="Nov"/>
    <s v="Small"/>
    <n v="510"/>
    <n v="511"/>
    <x v="0"/>
  </r>
  <r>
    <n v="430"/>
    <d v="2024-11-21T00:00:00"/>
    <d v="1899-12-30T16:00:00"/>
    <d v="1899-12-30T18:00:00"/>
    <s v="Everest"/>
    <n v="1"/>
    <n v="4"/>
    <n v="3"/>
    <s v="Chen"/>
    <s v="Planning"/>
    <n v="120.00000000000006"/>
    <n v="0.75"/>
    <n v="0"/>
    <s v="Thu"/>
    <s v="Nov"/>
    <s v="Small"/>
    <n v="510"/>
    <n v="1274"/>
    <d v="2024-06-24T00:00:00"/>
    <d v="1899-12-30T16:30:00"/>
    <d v="1899-12-30T17:30:00"/>
    <s v="Everest"/>
    <n v="1"/>
    <n v="4"/>
    <n v="1"/>
    <s v="Chen"/>
    <s v="Planning"/>
    <n v="59.999999999999943"/>
    <n v="0.25"/>
    <n v="0"/>
    <s v="Mon"/>
    <s v="Jun"/>
    <s v="Small"/>
    <n v="509"/>
    <n v="510"/>
    <x v="0"/>
  </r>
  <r>
    <n v="549"/>
    <d v="2024-11-14T00:00:00"/>
    <d v="1899-12-30T16:00:00"/>
    <d v="1899-12-30T16:30:00"/>
    <s v="Everest"/>
    <n v="1"/>
    <n v="4"/>
    <n v="1"/>
    <s v="John"/>
    <s v="Brainstorming"/>
    <n v="30.000000000000053"/>
    <n v="0.25"/>
    <n v="0"/>
    <s v="Thu"/>
    <s v="Nov"/>
    <s v="Small"/>
    <n v="513"/>
    <n v="2234"/>
    <d v="2024-10-10T00:00:00"/>
    <d v="1899-12-30T16:00:00"/>
    <d v="1899-12-30T17:30:00"/>
    <s v="Everest"/>
    <n v="1"/>
    <n v="4"/>
    <n v="6"/>
    <s v="Chen"/>
    <s v="Client Call"/>
    <n v="90"/>
    <n v="1.5"/>
    <n v="1"/>
    <s v="Thu"/>
    <s v="Oct"/>
    <s v="Small"/>
    <n v="512"/>
    <n v="513"/>
    <x v="0"/>
  </r>
  <r>
    <n v="1691"/>
    <d v="2024-12-16T00:00:00"/>
    <d v="1899-12-30T16:00:00"/>
    <d v="1899-12-30T17:00:00"/>
    <s v="Everest"/>
    <n v="1"/>
    <n v="4"/>
    <n v="6"/>
    <s v="Omar"/>
    <s v="Brainstorming"/>
    <n v="60.000000000000107"/>
    <n v="1.5"/>
    <n v="1"/>
    <s v="Mon"/>
    <s v="Dec"/>
    <s v="Small"/>
    <n v="514"/>
    <n v="549"/>
    <d v="2024-11-14T00:00:00"/>
    <d v="1899-12-30T16:00:00"/>
    <d v="1899-12-30T16:30:00"/>
    <s v="Everest"/>
    <n v="1"/>
    <n v="4"/>
    <n v="1"/>
    <s v="John"/>
    <s v="Brainstorming"/>
    <n v="30.000000000000053"/>
    <n v="0.25"/>
    <n v="0"/>
    <s v="Thu"/>
    <s v="Nov"/>
    <s v="Small"/>
    <n v="513"/>
    <n v="514"/>
    <x v="0"/>
  </r>
  <r>
    <n v="1391"/>
    <d v="2024-11-05T00:00:00"/>
    <d v="1899-12-30T16:00:00"/>
    <d v="1899-12-30T16:30:00"/>
    <s v="Everest"/>
    <n v="1"/>
    <n v="4"/>
    <n v="1"/>
    <s v="Sarah"/>
    <s v="Client Call"/>
    <n v="30.000000000000053"/>
    <n v="0.25"/>
    <n v="0"/>
    <s v="Tue"/>
    <s v="Nov"/>
    <s v="Small"/>
    <n v="515"/>
    <n v="1691"/>
    <d v="2024-12-16T00:00:00"/>
    <d v="1899-12-30T16:00:00"/>
    <d v="1899-12-30T17:00:00"/>
    <s v="Everest"/>
    <n v="1"/>
    <n v="4"/>
    <n v="6"/>
    <s v="Omar"/>
    <s v="Brainstorming"/>
    <n v="60.000000000000107"/>
    <n v="1.5"/>
    <n v="1"/>
    <s v="Mon"/>
    <s v="Dec"/>
    <s v="Small"/>
    <n v="514"/>
    <n v="515"/>
    <x v="0"/>
  </r>
  <r>
    <n v="2234"/>
    <d v="2024-10-10T00:00:00"/>
    <d v="1899-12-30T16:00:00"/>
    <d v="1899-12-30T17:30:00"/>
    <s v="Everest"/>
    <n v="1"/>
    <n v="4"/>
    <n v="6"/>
    <s v="Chen"/>
    <s v="Client Call"/>
    <n v="90"/>
    <n v="1.5"/>
    <n v="1"/>
    <s v="Thu"/>
    <s v="Oct"/>
    <s v="Small"/>
    <n v="512"/>
    <n v="1138"/>
    <d v="2024-03-19T00:00:00"/>
    <d v="1899-12-30T16:00:00"/>
    <d v="1899-12-30T17:30:00"/>
    <s v="Everest"/>
    <n v="1"/>
    <n v="4"/>
    <n v="7"/>
    <s v="Priya"/>
    <s v="Standup"/>
    <n v="90"/>
    <n v="1.75"/>
    <n v="1"/>
    <s v="Tue"/>
    <s v="Mar"/>
    <s v="Small"/>
    <n v="511"/>
    <n v="512"/>
    <x v="0"/>
  </r>
  <r>
    <n v="1788"/>
    <d v="2024-02-18T00:00:00"/>
    <d v="1899-12-30T16:00:00"/>
    <d v="1899-12-30T16:30:00"/>
    <s v="Everest"/>
    <n v="1"/>
    <n v="4"/>
    <n v="5"/>
    <s v="Priya"/>
    <s v="Workshop"/>
    <n v="30.000000000000053"/>
    <n v="1.25"/>
    <n v="1"/>
    <s v="Sun"/>
    <s v="Feb"/>
    <s v="Small"/>
    <n v="517"/>
    <n v="2565"/>
    <d v="2024-10-11T00:00:00"/>
    <d v="1899-12-30T16:00:00"/>
    <d v="1899-12-30T16:30:00"/>
    <s v="Everest"/>
    <n v="1"/>
    <n v="4"/>
    <n v="6"/>
    <s v="Omar"/>
    <s v="Workshop"/>
    <n v="30.000000000000053"/>
    <n v="1.5"/>
    <n v="1"/>
    <s v="Fri"/>
    <s v="Oct"/>
    <s v="Small"/>
    <n v="516"/>
    <n v="517"/>
    <x v="0"/>
  </r>
  <r>
    <n v="991"/>
    <d v="2024-06-19T00:00:00"/>
    <d v="1899-12-30T16:00:00"/>
    <d v="1899-12-30T17:30:00"/>
    <s v="Everest"/>
    <n v="1"/>
    <n v="4"/>
    <n v="1"/>
    <s v="Omar"/>
    <s v="Planning"/>
    <n v="90"/>
    <n v="0.25"/>
    <n v="0"/>
    <s v="Wed"/>
    <s v="Jun"/>
    <s v="Small"/>
    <n v="518"/>
    <n v="1788"/>
    <d v="2024-02-18T00:00:00"/>
    <d v="1899-12-30T16:00:00"/>
    <d v="1899-12-30T16:30:00"/>
    <s v="Everest"/>
    <n v="1"/>
    <n v="4"/>
    <n v="5"/>
    <s v="Priya"/>
    <s v="Workshop"/>
    <n v="30.000000000000053"/>
    <n v="1.25"/>
    <n v="1"/>
    <s v="Sun"/>
    <s v="Feb"/>
    <s v="Small"/>
    <n v="517"/>
    <n v="518"/>
    <x v="0"/>
  </r>
  <r>
    <n v="1828"/>
    <d v="2024-08-18T00:00:00"/>
    <d v="1899-12-30T16:00:00"/>
    <d v="1899-12-30T18:00:00"/>
    <s v="Everest"/>
    <n v="1"/>
    <n v="4"/>
    <n v="7"/>
    <s v="Omar"/>
    <s v="1:1"/>
    <n v="120.00000000000006"/>
    <n v="1.75"/>
    <n v="1"/>
    <s v="Sun"/>
    <s v="Aug"/>
    <s v="Small"/>
    <n v="519"/>
    <n v="991"/>
    <d v="2024-06-19T00:00:00"/>
    <d v="1899-12-30T16:00:00"/>
    <d v="1899-12-30T17:30:00"/>
    <s v="Everest"/>
    <n v="1"/>
    <n v="4"/>
    <n v="1"/>
    <s v="Omar"/>
    <s v="Planning"/>
    <n v="90"/>
    <n v="0.25"/>
    <n v="0"/>
    <s v="Wed"/>
    <s v="Jun"/>
    <s v="Small"/>
    <n v="518"/>
    <n v="519"/>
    <x v="0"/>
  </r>
  <r>
    <n v="1811"/>
    <d v="2024-03-28T00:00:00"/>
    <d v="1899-12-30T16:00:00"/>
    <d v="1899-12-30T17:30:00"/>
    <s v="Everest"/>
    <n v="1"/>
    <n v="4"/>
    <n v="1"/>
    <s v="Chen"/>
    <s v="Standup"/>
    <n v="90"/>
    <n v="0.25"/>
    <n v="0"/>
    <s v="Thu"/>
    <s v="Mar"/>
    <s v="Small"/>
    <n v="520"/>
    <n v="1828"/>
    <d v="2024-08-18T00:00:00"/>
    <d v="1899-12-30T16:00:00"/>
    <d v="1899-12-30T18:00:00"/>
    <s v="Everest"/>
    <n v="1"/>
    <n v="4"/>
    <n v="7"/>
    <s v="Omar"/>
    <s v="1:1"/>
    <n v="120.00000000000006"/>
    <n v="1.75"/>
    <n v="1"/>
    <s v="Sun"/>
    <s v="Aug"/>
    <s v="Small"/>
    <n v="519"/>
    <n v="520"/>
    <x v="0"/>
  </r>
  <r>
    <n v="2565"/>
    <d v="2024-10-11T00:00:00"/>
    <d v="1899-12-30T16:00:00"/>
    <d v="1899-12-30T16:30:00"/>
    <s v="Everest"/>
    <n v="1"/>
    <n v="4"/>
    <n v="6"/>
    <s v="Omar"/>
    <s v="Workshop"/>
    <n v="30.000000000000053"/>
    <n v="1.5"/>
    <n v="1"/>
    <s v="Fri"/>
    <s v="Oct"/>
    <s v="Small"/>
    <n v="516"/>
    <n v="1391"/>
    <d v="2024-11-05T00:00:00"/>
    <d v="1899-12-30T16:00:00"/>
    <d v="1899-12-30T16:30:00"/>
    <s v="Everest"/>
    <n v="1"/>
    <n v="4"/>
    <n v="1"/>
    <s v="Sarah"/>
    <s v="Client Call"/>
    <n v="30.000000000000053"/>
    <n v="0.25"/>
    <n v="0"/>
    <s v="Tue"/>
    <s v="Nov"/>
    <s v="Small"/>
    <n v="515"/>
    <n v="516"/>
    <x v="0"/>
  </r>
  <r>
    <n v="806"/>
    <d v="2024-01-31T00:00:00"/>
    <d v="1899-12-30T15:30:00"/>
    <d v="1899-12-30T16:30:00"/>
    <s v="Everest"/>
    <n v="1"/>
    <n v="4"/>
    <n v="2"/>
    <s v="Mia"/>
    <s v="Client Call"/>
    <n v="59.999999999999943"/>
    <n v="0.5"/>
    <n v="0"/>
    <s v="Wed"/>
    <s v="Jan"/>
    <s v="Small"/>
    <n v="557"/>
    <n v="1551"/>
    <d v="2024-11-04T00:00:00"/>
    <d v="1899-12-30T15:30:00"/>
    <d v="1899-12-30T16:00:00"/>
    <s v="Everest"/>
    <n v="1"/>
    <n v="4"/>
    <n v="7"/>
    <s v="Omar"/>
    <s v="Standup"/>
    <n v="29.999999999999893"/>
    <n v="1.75"/>
    <n v="1"/>
    <s v="Mon"/>
    <s v="Nov"/>
    <s v="Small"/>
    <n v="556"/>
    <n v="557"/>
    <x v="0"/>
  </r>
  <r>
    <n v="2382"/>
    <d v="2024-05-15T00:00:00"/>
    <d v="1899-12-30T15:30:00"/>
    <d v="1899-12-30T17:30:00"/>
    <s v="Everest"/>
    <n v="1"/>
    <n v="4"/>
    <n v="5"/>
    <s v="Omar"/>
    <s v="1:1"/>
    <n v="119.99999999999989"/>
    <n v="1.25"/>
    <n v="1"/>
    <s v="Wed"/>
    <s v="May"/>
    <s v="Small"/>
    <n v="558"/>
    <n v="806"/>
    <d v="2024-01-31T00:00:00"/>
    <d v="1899-12-30T15:30:00"/>
    <d v="1899-12-30T16:30:00"/>
    <s v="Everest"/>
    <n v="1"/>
    <n v="4"/>
    <n v="2"/>
    <s v="Mia"/>
    <s v="Client Call"/>
    <n v="59.999999999999943"/>
    <n v="0.5"/>
    <n v="0"/>
    <s v="Wed"/>
    <s v="Jan"/>
    <s v="Small"/>
    <n v="557"/>
    <n v="558"/>
    <x v="0"/>
  </r>
  <r>
    <n v="1604"/>
    <d v="2024-11-04T00:00:00"/>
    <d v="1899-12-30T15:30:00"/>
    <d v="1899-12-30T16:00:00"/>
    <s v="Everest"/>
    <n v="1"/>
    <n v="4"/>
    <n v="7"/>
    <s v="John"/>
    <s v="Brainstorming"/>
    <n v="29.999999999999893"/>
    <n v="1.75"/>
    <n v="1"/>
    <s v="Mon"/>
    <s v="Nov"/>
    <s v="Small"/>
    <n v="559"/>
    <n v="2382"/>
    <d v="2024-05-15T00:00:00"/>
    <d v="1899-12-30T15:30:00"/>
    <d v="1899-12-30T17:30:00"/>
    <s v="Everest"/>
    <n v="1"/>
    <n v="4"/>
    <n v="5"/>
    <s v="Omar"/>
    <s v="1:1"/>
    <n v="119.99999999999989"/>
    <n v="1.25"/>
    <n v="1"/>
    <s v="Wed"/>
    <s v="May"/>
    <s v="Small"/>
    <n v="558"/>
    <n v="559"/>
    <x v="0"/>
  </r>
  <r>
    <n v="2231"/>
    <d v="2024-07-18T00:00:00"/>
    <d v="1899-12-30T15:30:00"/>
    <d v="1899-12-30T16:00:00"/>
    <s v="Everest"/>
    <n v="1"/>
    <n v="4"/>
    <n v="3"/>
    <s v="Mia"/>
    <s v="Brainstorming"/>
    <n v="29.999999999999893"/>
    <n v="0.75"/>
    <n v="0"/>
    <s v="Thu"/>
    <s v="Jul"/>
    <s v="Small"/>
    <n v="560"/>
    <n v="1604"/>
    <d v="2024-11-04T00:00:00"/>
    <d v="1899-12-30T15:30:00"/>
    <d v="1899-12-30T16:00:00"/>
    <s v="Everest"/>
    <n v="1"/>
    <n v="4"/>
    <n v="7"/>
    <s v="John"/>
    <s v="Brainstorming"/>
    <n v="29.999999999999893"/>
    <n v="1.75"/>
    <n v="1"/>
    <s v="Mon"/>
    <s v="Nov"/>
    <s v="Small"/>
    <n v="559"/>
    <n v="560"/>
    <x v="0"/>
  </r>
  <r>
    <n v="2955"/>
    <d v="2024-01-03T00:00:00"/>
    <d v="1899-12-30T15:30:00"/>
    <d v="1899-12-30T16:30:00"/>
    <s v="Everest"/>
    <n v="1"/>
    <n v="4"/>
    <n v="3"/>
    <s v="Mia"/>
    <s v="Standup"/>
    <n v="59.999999999999943"/>
    <n v="0.75"/>
    <n v="0"/>
    <s v="Wed"/>
    <s v="Jan"/>
    <s v="Small"/>
    <n v="561"/>
    <n v="2231"/>
    <d v="2024-07-18T00:00:00"/>
    <d v="1899-12-30T15:30:00"/>
    <d v="1899-12-30T16:00:00"/>
    <s v="Everest"/>
    <n v="1"/>
    <n v="4"/>
    <n v="3"/>
    <s v="Mia"/>
    <s v="Brainstorming"/>
    <n v="29.999999999999893"/>
    <n v="0.75"/>
    <n v="0"/>
    <s v="Thu"/>
    <s v="Jul"/>
    <s v="Small"/>
    <n v="560"/>
    <n v="561"/>
    <x v="0"/>
  </r>
  <r>
    <n v="1762"/>
    <d v="2024-02-13T00:00:00"/>
    <d v="1899-12-30T15:30:00"/>
    <d v="1899-12-30T16:00:00"/>
    <s v="Everest"/>
    <n v="1"/>
    <n v="4"/>
    <n v="2"/>
    <s v="Amit"/>
    <s v="Standup"/>
    <n v="29.999999999999893"/>
    <n v="0.5"/>
    <n v="0"/>
    <s v="Tue"/>
    <s v="Feb"/>
    <s v="Small"/>
    <n v="562"/>
    <n v="2955"/>
    <d v="2024-01-03T00:00:00"/>
    <d v="1899-12-30T15:30:00"/>
    <d v="1899-12-30T16:30:00"/>
    <s v="Everest"/>
    <n v="1"/>
    <n v="4"/>
    <n v="3"/>
    <s v="Mia"/>
    <s v="Standup"/>
    <n v="59.999999999999943"/>
    <n v="0.75"/>
    <n v="0"/>
    <s v="Wed"/>
    <s v="Jan"/>
    <s v="Small"/>
    <n v="561"/>
    <n v="562"/>
    <x v="0"/>
  </r>
  <r>
    <n v="1649"/>
    <d v="2024-12-14T00:00:00"/>
    <d v="1899-12-30T15:30:00"/>
    <d v="1899-12-30T16:30:00"/>
    <s v="Everest"/>
    <n v="1"/>
    <n v="4"/>
    <n v="6"/>
    <s v="Omar"/>
    <s v="Client Call"/>
    <n v="59.999999999999943"/>
    <n v="1.5"/>
    <n v="1"/>
    <s v="Sat"/>
    <s v="Dec"/>
    <s v="Small"/>
    <n v="563"/>
    <n v="1762"/>
    <d v="2024-02-13T00:00:00"/>
    <d v="1899-12-30T15:30:00"/>
    <d v="1899-12-30T16:00:00"/>
    <s v="Everest"/>
    <n v="1"/>
    <n v="4"/>
    <n v="2"/>
    <s v="Amit"/>
    <s v="Standup"/>
    <n v="29.999999999999893"/>
    <n v="0.5"/>
    <n v="0"/>
    <s v="Tue"/>
    <s v="Feb"/>
    <s v="Small"/>
    <n v="562"/>
    <n v="563"/>
    <x v="0"/>
  </r>
  <r>
    <n v="1715"/>
    <d v="2024-02-15T00:00:00"/>
    <d v="1899-12-30T15:30:00"/>
    <d v="1899-12-30T16:00:00"/>
    <s v="Everest"/>
    <n v="1"/>
    <n v="4"/>
    <n v="4"/>
    <s v="Omar"/>
    <s v="Planning"/>
    <n v="29.999999999999893"/>
    <n v="1"/>
    <n v="0"/>
    <s v="Thu"/>
    <s v="Feb"/>
    <s v="Small"/>
    <n v="564"/>
    <n v="1649"/>
    <d v="2024-12-14T00:00:00"/>
    <d v="1899-12-30T15:30:00"/>
    <d v="1899-12-30T16:30:00"/>
    <s v="Everest"/>
    <n v="1"/>
    <n v="4"/>
    <n v="6"/>
    <s v="Omar"/>
    <s v="Client Call"/>
    <n v="59.999999999999943"/>
    <n v="1.5"/>
    <n v="1"/>
    <s v="Sat"/>
    <s v="Dec"/>
    <s v="Small"/>
    <n v="563"/>
    <n v="564"/>
    <x v="0"/>
  </r>
  <r>
    <n v="1961"/>
    <d v="2024-04-20T00:00:00"/>
    <d v="1899-12-30T15:30:00"/>
    <d v="1899-12-30T17:30:00"/>
    <s v="Everest"/>
    <n v="1"/>
    <n v="4"/>
    <n v="2"/>
    <s v="Chen"/>
    <s v="Standup"/>
    <n v="119.99999999999989"/>
    <n v="0.5"/>
    <n v="0"/>
    <s v="Sat"/>
    <s v="Apr"/>
    <s v="Small"/>
    <n v="570"/>
    <n v="744"/>
    <d v="2024-04-11T00:00:00"/>
    <d v="1899-12-30T15:30:00"/>
    <d v="1899-12-30T17:30:00"/>
    <s v="Everest"/>
    <n v="1"/>
    <n v="4"/>
    <n v="1"/>
    <s v="Priya"/>
    <s v="Brainstorming"/>
    <n v="119.99999999999989"/>
    <n v="0.25"/>
    <n v="0"/>
    <s v="Thu"/>
    <s v="Apr"/>
    <s v="Small"/>
    <n v="569"/>
    <n v="570"/>
    <x v="0"/>
  </r>
  <r>
    <n v="448"/>
    <d v="2024-05-28T00:00:00"/>
    <d v="1899-12-30T15:30:00"/>
    <d v="1899-12-30T17:30:00"/>
    <s v="Everest"/>
    <n v="1"/>
    <n v="4"/>
    <n v="7"/>
    <s v="Mia"/>
    <s v="Client Call"/>
    <n v="119.99999999999989"/>
    <n v="1.75"/>
    <n v="1"/>
    <s v="Tue"/>
    <s v="May"/>
    <s v="Small"/>
    <n v="566"/>
    <n v="431"/>
    <d v="2024-11-12T00:00:00"/>
    <d v="1899-12-30T15:30:00"/>
    <d v="1899-12-30T17:30:00"/>
    <s v="Everest"/>
    <n v="1"/>
    <n v="4"/>
    <n v="3"/>
    <s v="Priya"/>
    <s v="1:1"/>
    <n v="119.99999999999989"/>
    <n v="0.75"/>
    <n v="0"/>
    <s v="Tue"/>
    <s v="Nov"/>
    <s v="Small"/>
    <n v="565"/>
    <n v="566"/>
    <x v="0"/>
  </r>
  <r>
    <n v="374"/>
    <d v="2024-11-05T00:00:00"/>
    <d v="1899-12-30T15:30:00"/>
    <d v="1899-12-30T16:30:00"/>
    <s v="Everest"/>
    <n v="1"/>
    <n v="4"/>
    <n v="2"/>
    <s v="Amit"/>
    <s v="Planning"/>
    <n v="59.999999999999943"/>
    <n v="0.5"/>
    <n v="0"/>
    <s v="Tue"/>
    <s v="Nov"/>
    <s v="Small"/>
    <n v="567"/>
    <n v="448"/>
    <d v="2024-05-28T00:00:00"/>
    <d v="1899-12-30T15:30:00"/>
    <d v="1899-12-30T17:30:00"/>
    <s v="Everest"/>
    <n v="1"/>
    <n v="4"/>
    <n v="7"/>
    <s v="Mia"/>
    <s v="Client Call"/>
    <n v="119.99999999999989"/>
    <n v="1.75"/>
    <n v="1"/>
    <s v="Tue"/>
    <s v="May"/>
    <s v="Small"/>
    <n v="566"/>
    <n v="567"/>
    <x v="0"/>
  </r>
  <r>
    <n v="847"/>
    <d v="2024-07-15T00:00:00"/>
    <d v="1899-12-30T15:30:00"/>
    <d v="1899-12-30T16:30:00"/>
    <s v="Everest"/>
    <n v="1"/>
    <n v="4"/>
    <n v="3"/>
    <s v="Mia"/>
    <s v="Brainstorming"/>
    <n v="59.999999999999943"/>
    <n v="0.75"/>
    <n v="0"/>
    <s v="Mon"/>
    <s v="Jul"/>
    <s v="Small"/>
    <n v="568"/>
    <n v="374"/>
    <d v="2024-11-05T00:00:00"/>
    <d v="1899-12-30T15:30:00"/>
    <d v="1899-12-30T16:30:00"/>
    <s v="Everest"/>
    <n v="1"/>
    <n v="4"/>
    <n v="2"/>
    <s v="Amit"/>
    <s v="Planning"/>
    <n v="59.999999999999943"/>
    <n v="0.5"/>
    <n v="0"/>
    <s v="Tue"/>
    <s v="Nov"/>
    <s v="Small"/>
    <n v="567"/>
    <n v="568"/>
    <x v="0"/>
  </r>
  <r>
    <n v="744"/>
    <d v="2024-04-11T00:00:00"/>
    <d v="1899-12-30T15:30:00"/>
    <d v="1899-12-30T17:30:00"/>
    <s v="Everest"/>
    <n v="1"/>
    <n v="4"/>
    <n v="1"/>
    <s v="Priya"/>
    <s v="Brainstorming"/>
    <n v="119.99999999999989"/>
    <n v="0.25"/>
    <n v="0"/>
    <s v="Thu"/>
    <s v="Apr"/>
    <s v="Small"/>
    <n v="569"/>
    <n v="847"/>
    <d v="2024-07-15T00:00:00"/>
    <d v="1899-12-30T15:30:00"/>
    <d v="1899-12-30T16:30:00"/>
    <s v="Everest"/>
    <n v="1"/>
    <n v="4"/>
    <n v="3"/>
    <s v="Mia"/>
    <s v="Brainstorming"/>
    <n v="59.999999999999943"/>
    <n v="0.75"/>
    <n v="0"/>
    <s v="Mon"/>
    <s v="Jul"/>
    <s v="Small"/>
    <n v="568"/>
    <n v="569"/>
    <x v="0"/>
  </r>
  <r>
    <n v="856"/>
    <d v="2024-03-12T00:00:00"/>
    <d v="1899-12-30T15:30:00"/>
    <d v="1899-12-30T16:00:00"/>
    <s v="Everest"/>
    <n v="1"/>
    <n v="4"/>
    <n v="2"/>
    <s v="Amit"/>
    <s v="Brainstorming"/>
    <n v="29.999999999999893"/>
    <n v="0.5"/>
    <n v="0"/>
    <s v="Tue"/>
    <s v="Mar"/>
    <s v="Small"/>
    <n v="571"/>
    <n v="1961"/>
    <d v="2024-04-20T00:00:00"/>
    <d v="1899-12-30T15:30:00"/>
    <d v="1899-12-30T17:30:00"/>
    <s v="Everest"/>
    <n v="1"/>
    <n v="4"/>
    <n v="2"/>
    <s v="Chen"/>
    <s v="Standup"/>
    <n v="119.99999999999989"/>
    <n v="0.5"/>
    <n v="0"/>
    <s v="Sat"/>
    <s v="Apr"/>
    <s v="Small"/>
    <n v="570"/>
    <n v="571"/>
    <x v="0"/>
  </r>
  <r>
    <n v="2034"/>
    <d v="2024-04-04T00:00:00"/>
    <d v="1899-12-30T15:30:00"/>
    <d v="1899-12-30T16:00:00"/>
    <s v="Everest"/>
    <n v="1"/>
    <n v="4"/>
    <n v="2"/>
    <s v="Chen"/>
    <s v="Standup"/>
    <n v="29.999999999999893"/>
    <n v="0.5"/>
    <n v="0"/>
    <s v="Thu"/>
    <s v="Apr"/>
    <s v="Small"/>
    <n v="572"/>
    <n v="856"/>
    <d v="2024-03-12T00:00:00"/>
    <d v="1899-12-30T15:30:00"/>
    <d v="1899-12-30T16:00:00"/>
    <s v="Everest"/>
    <n v="1"/>
    <n v="4"/>
    <n v="2"/>
    <s v="Amit"/>
    <s v="Brainstorming"/>
    <n v="29.999999999999893"/>
    <n v="0.5"/>
    <n v="0"/>
    <s v="Tue"/>
    <s v="Mar"/>
    <s v="Small"/>
    <n v="571"/>
    <n v="572"/>
    <x v="0"/>
  </r>
  <r>
    <n v="2494"/>
    <d v="2024-12-25T00:00:00"/>
    <d v="1899-12-30T15:30:00"/>
    <d v="1899-12-30T17:00:00"/>
    <s v="Everest"/>
    <n v="1"/>
    <n v="4"/>
    <n v="6"/>
    <s v="Omar"/>
    <s v="Brainstorming"/>
    <n v="90"/>
    <n v="1.5"/>
    <n v="1"/>
    <s v="Wed"/>
    <s v="Dec"/>
    <s v="Small"/>
    <n v="573"/>
    <n v="2034"/>
    <d v="2024-04-04T00:00:00"/>
    <d v="1899-12-30T15:30:00"/>
    <d v="1899-12-30T16:00:00"/>
    <s v="Everest"/>
    <n v="1"/>
    <n v="4"/>
    <n v="2"/>
    <s v="Chen"/>
    <s v="Standup"/>
    <n v="29.999999999999893"/>
    <n v="0.5"/>
    <n v="0"/>
    <s v="Thu"/>
    <s v="Apr"/>
    <s v="Small"/>
    <n v="572"/>
    <n v="573"/>
    <x v="0"/>
  </r>
  <r>
    <n v="1551"/>
    <d v="2024-11-04T00:00:00"/>
    <d v="1899-12-30T15:30:00"/>
    <d v="1899-12-30T16:00:00"/>
    <s v="Everest"/>
    <n v="1"/>
    <n v="4"/>
    <n v="7"/>
    <s v="Omar"/>
    <s v="Standup"/>
    <n v="29.999999999999893"/>
    <n v="1.75"/>
    <n v="1"/>
    <s v="Mon"/>
    <s v="Nov"/>
    <s v="Small"/>
    <n v="556"/>
    <n v="2185"/>
    <d v="2024-10-30T00:00:00"/>
    <d v="1899-12-30T15:30:00"/>
    <d v="1899-12-30T16:30:00"/>
    <s v="Everest"/>
    <n v="1"/>
    <n v="4"/>
    <n v="3"/>
    <s v="John"/>
    <s v="Brainstorming"/>
    <n v="59.999999999999943"/>
    <n v="0.75"/>
    <n v="0"/>
    <s v="Wed"/>
    <s v="Oct"/>
    <s v="Small"/>
    <n v="555"/>
    <n v="556"/>
    <x v="0"/>
  </r>
  <r>
    <n v="431"/>
    <d v="2024-11-12T00:00:00"/>
    <d v="1899-12-30T15:30:00"/>
    <d v="1899-12-30T17:30:00"/>
    <s v="Everest"/>
    <n v="1"/>
    <n v="4"/>
    <n v="3"/>
    <s v="Priya"/>
    <s v="1:1"/>
    <n v="119.99999999999989"/>
    <n v="0.75"/>
    <n v="0"/>
    <s v="Tue"/>
    <s v="Nov"/>
    <s v="Small"/>
    <n v="565"/>
    <n v="1715"/>
    <d v="2024-02-15T00:00:00"/>
    <d v="1899-12-30T15:30:00"/>
    <d v="1899-12-30T16:00:00"/>
    <s v="Everest"/>
    <n v="1"/>
    <n v="4"/>
    <n v="4"/>
    <s v="Omar"/>
    <s v="Planning"/>
    <n v="29.999999999999893"/>
    <n v="1"/>
    <n v="0"/>
    <s v="Thu"/>
    <s v="Feb"/>
    <s v="Small"/>
    <n v="564"/>
    <n v="565"/>
    <x v="0"/>
  </r>
  <r>
    <n v="2185"/>
    <d v="2024-10-30T00:00:00"/>
    <d v="1899-12-30T15:30:00"/>
    <d v="1899-12-30T16:30:00"/>
    <s v="Everest"/>
    <n v="1"/>
    <n v="4"/>
    <n v="3"/>
    <s v="John"/>
    <s v="Brainstorming"/>
    <n v="59.999999999999943"/>
    <n v="0.75"/>
    <n v="0"/>
    <s v="Wed"/>
    <s v="Oct"/>
    <s v="Small"/>
    <n v="555"/>
    <n v="784"/>
    <d v="2024-08-21T00:00:00"/>
    <d v="1899-12-30T15:30:00"/>
    <d v="1899-12-30T17:30:00"/>
    <s v="Everest"/>
    <n v="1"/>
    <n v="4"/>
    <n v="7"/>
    <s v="Priya"/>
    <s v="Workshop"/>
    <n v="119.99999999999989"/>
    <n v="1.75"/>
    <n v="1"/>
    <s v="Wed"/>
    <s v="Aug"/>
    <s v="Small"/>
    <n v="554"/>
    <n v="555"/>
    <x v="0"/>
  </r>
  <r>
    <n v="2749"/>
    <d v="2024-01-12T00:00:00"/>
    <d v="1899-12-30T15:30:00"/>
    <d v="1899-12-30T17:00:00"/>
    <s v="Everest"/>
    <n v="1"/>
    <n v="4"/>
    <n v="2"/>
    <s v="Omar"/>
    <s v="Workshop"/>
    <n v="90"/>
    <n v="0.5"/>
    <n v="0"/>
    <s v="Fri"/>
    <s v="Jan"/>
    <s v="Small"/>
    <n v="542"/>
    <n v="2937"/>
    <d v="2024-09-07T00:00:00"/>
    <d v="1899-12-30T15:30:00"/>
    <d v="1899-12-30T17:30:00"/>
    <s v="Everest"/>
    <n v="1"/>
    <n v="4"/>
    <n v="5"/>
    <s v="Mia"/>
    <s v="Standup"/>
    <n v="119.99999999999989"/>
    <n v="1.25"/>
    <n v="1"/>
    <s v="Sat"/>
    <s v="Sep"/>
    <s v="Small"/>
    <n v="541"/>
    <n v="542"/>
    <x v="0"/>
  </r>
  <r>
    <n v="204"/>
    <d v="2024-10-24T00:00:00"/>
    <d v="1899-12-30T15:30:00"/>
    <d v="1899-12-30T17:30:00"/>
    <s v="Everest"/>
    <n v="1"/>
    <n v="4"/>
    <n v="3"/>
    <s v="Chen"/>
    <s v="Client Call"/>
    <n v="119.99999999999989"/>
    <n v="0.75"/>
    <n v="0"/>
    <s v="Thu"/>
    <s v="Oct"/>
    <s v="Small"/>
    <n v="553"/>
    <n v="4"/>
    <d v="2024-11-02T00:00:00"/>
    <d v="1899-12-30T15:30:00"/>
    <d v="1899-12-30T17:00:00"/>
    <s v="Everest"/>
    <n v="1"/>
    <n v="4"/>
    <n v="5"/>
    <s v="Amit"/>
    <s v="Client Call"/>
    <n v="90"/>
    <n v="1.25"/>
    <n v="1"/>
    <s v="Sat"/>
    <s v="Nov"/>
    <s v="Small"/>
    <n v="552"/>
    <n v="553"/>
    <x v="0"/>
  </r>
  <r>
    <n v="2715"/>
    <d v="2024-11-24T00:00:00"/>
    <d v="1899-12-30T15:30:00"/>
    <d v="1899-12-30T17:00:00"/>
    <s v="Everest"/>
    <n v="1"/>
    <n v="4"/>
    <n v="3"/>
    <s v="Priya"/>
    <s v="Workshop"/>
    <n v="90"/>
    <n v="0.75"/>
    <n v="0"/>
    <s v="Sun"/>
    <s v="Nov"/>
    <s v="Small"/>
    <n v="535"/>
    <n v="2632"/>
    <d v="2024-03-20T00:00:00"/>
    <d v="1899-12-30T16:00:00"/>
    <d v="1899-12-30T18:00:00"/>
    <s v="Everest"/>
    <n v="1"/>
    <n v="4"/>
    <n v="7"/>
    <s v="Mia"/>
    <s v="Planning"/>
    <n v="120.00000000000006"/>
    <n v="1.75"/>
    <n v="1"/>
    <s v="Wed"/>
    <s v="Mar"/>
    <s v="Small"/>
    <n v="534"/>
    <n v="535"/>
    <x v="0"/>
  </r>
  <r>
    <n v="2559"/>
    <d v="2024-01-30T00:00:00"/>
    <d v="1899-12-30T15:30:00"/>
    <d v="1899-12-30T17:00:00"/>
    <s v="Everest"/>
    <n v="1"/>
    <n v="4"/>
    <n v="5"/>
    <s v="Chen"/>
    <s v="Standup"/>
    <n v="90"/>
    <n v="1.25"/>
    <n v="1"/>
    <s v="Tue"/>
    <s v="Jan"/>
    <s v="Small"/>
    <n v="536"/>
    <n v="2715"/>
    <d v="2024-11-24T00:00:00"/>
    <d v="1899-12-30T15:30:00"/>
    <d v="1899-12-30T17:00:00"/>
    <s v="Everest"/>
    <n v="1"/>
    <n v="4"/>
    <n v="3"/>
    <s v="Priya"/>
    <s v="Workshop"/>
    <n v="90"/>
    <n v="0.75"/>
    <n v="0"/>
    <s v="Sun"/>
    <s v="Nov"/>
    <s v="Small"/>
    <n v="535"/>
    <n v="536"/>
    <x v="0"/>
  </r>
  <r>
    <n v="784"/>
    <d v="2024-08-21T00:00:00"/>
    <d v="1899-12-30T15:30:00"/>
    <d v="1899-12-30T17:30:00"/>
    <s v="Everest"/>
    <n v="1"/>
    <n v="4"/>
    <n v="7"/>
    <s v="Priya"/>
    <s v="Workshop"/>
    <n v="119.99999999999989"/>
    <n v="1.75"/>
    <n v="1"/>
    <s v="Wed"/>
    <s v="Aug"/>
    <s v="Small"/>
    <n v="554"/>
    <n v="204"/>
    <d v="2024-10-24T00:00:00"/>
    <d v="1899-12-30T15:30:00"/>
    <d v="1899-12-30T17:30:00"/>
    <s v="Everest"/>
    <n v="1"/>
    <n v="4"/>
    <n v="3"/>
    <s v="Chen"/>
    <s v="Client Call"/>
    <n v="119.99999999999989"/>
    <n v="0.75"/>
    <n v="0"/>
    <s v="Thu"/>
    <s v="Oct"/>
    <s v="Small"/>
    <n v="553"/>
    <n v="554"/>
    <x v="0"/>
  </r>
  <r>
    <n v="2576"/>
    <d v="2024-09-09T00:00:00"/>
    <d v="1899-12-30T15:30:00"/>
    <d v="1899-12-30T17:00:00"/>
    <s v="Everest"/>
    <n v="1"/>
    <n v="4"/>
    <n v="1"/>
    <s v="Chen"/>
    <s v="Planning"/>
    <n v="90"/>
    <n v="0.25"/>
    <n v="0"/>
    <s v="Mon"/>
    <s v="Sep"/>
    <s v="Small"/>
    <n v="538"/>
    <n v="1351"/>
    <d v="2024-06-12T00:00:00"/>
    <d v="1899-12-30T15:30:00"/>
    <d v="1899-12-30T17:00:00"/>
    <s v="Everest"/>
    <n v="1"/>
    <n v="4"/>
    <n v="3"/>
    <s v="Omar"/>
    <s v="Standup"/>
    <n v="90"/>
    <n v="0.75"/>
    <n v="0"/>
    <s v="Wed"/>
    <s v="Jun"/>
    <s v="Small"/>
    <n v="537"/>
    <n v="538"/>
    <x v="0"/>
  </r>
  <r>
    <n v="741"/>
    <d v="2024-07-29T00:00:00"/>
    <d v="1899-12-30T15:30:00"/>
    <d v="1899-12-30T17:30:00"/>
    <s v="Everest"/>
    <n v="1"/>
    <n v="4"/>
    <n v="6"/>
    <s v="Sarah"/>
    <s v="Planning"/>
    <n v="119.99999999999989"/>
    <n v="1.5"/>
    <n v="1"/>
    <s v="Mon"/>
    <s v="Jul"/>
    <s v="Small"/>
    <n v="539"/>
    <n v="2576"/>
    <d v="2024-09-09T00:00:00"/>
    <d v="1899-12-30T15:30:00"/>
    <d v="1899-12-30T17:00:00"/>
    <s v="Everest"/>
    <n v="1"/>
    <n v="4"/>
    <n v="1"/>
    <s v="Chen"/>
    <s v="Planning"/>
    <n v="90"/>
    <n v="0.25"/>
    <n v="0"/>
    <s v="Mon"/>
    <s v="Sep"/>
    <s v="Small"/>
    <n v="538"/>
    <n v="539"/>
    <x v="0"/>
  </r>
  <r>
    <n v="1295"/>
    <d v="2024-11-07T00:00:00"/>
    <d v="1899-12-30T15:30:00"/>
    <d v="1899-12-30T16:00:00"/>
    <s v="Everest"/>
    <n v="1"/>
    <n v="4"/>
    <n v="5"/>
    <s v="Sarah"/>
    <s v="Standup"/>
    <n v="29.999999999999893"/>
    <n v="1.25"/>
    <n v="1"/>
    <s v="Thu"/>
    <s v="Nov"/>
    <s v="Small"/>
    <n v="540"/>
    <n v="741"/>
    <d v="2024-07-29T00:00:00"/>
    <d v="1899-12-30T15:30:00"/>
    <d v="1899-12-30T17:30:00"/>
    <s v="Everest"/>
    <n v="1"/>
    <n v="4"/>
    <n v="6"/>
    <s v="Sarah"/>
    <s v="Planning"/>
    <n v="119.99999999999989"/>
    <n v="1.5"/>
    <n v="1"/>
    <s v="Mon"/>
    <s v="Jul"/>
    <s v="Small"/>
    <n v="539"/>
    <n v="540"/>
    <x v="0"/>
  </r>
  <r>
    <n v="2937"/>
    <d v="2024-09-07T00:00:00"/>
    <d v="1899-12-30T15:30:00"/>
    <d v="1899-12-30T17:30:00"/>
    <s v="Everest"/>
    <n v="1"/>
    <n v="4"/>
    <n v="5"/>
    <s v="Mia"/>
    <s v="Standup"/>
    <n v="119.99999999999989"/>
    <n v="1.25"/>
    <n v="1"/>
    <s v="Sat"/>
    <s v="Sep"/>
    <s v="Small"/>
    <n v="541"/>
    <n v="1295"/>
    <d v="2024-11-07T00:00:00"/>
    <d v="1899-12-30T15:30:00"/>
    <d v="1899-12-30T16:00:00"/>
    <s v="Everest"/>
    <n v="1"/>
    <n v="4"/>
    <n v="5"/>
    <s v="Sarah"/>
    <s v="Standup"/>
    <n v="29.999999999999893"/>
    <n v="1.25"/>
    <n v="1"/>
    <s v="Thu"/>
    <s v="Nov"/>
    <s v="Small"/>
    <n v="540"/>
    <n v="541"/>
    <x v="0"/>
  </r>
  <r>
    <n v="884"/>
    <d v="2024-03-07T00:00:00"/>
    <d v="1899-12-30T15:30:00"/>
    <d v="1899-12-30T17:00:00"/>
    <s v="Everest"/>
    <n v="1"/>
    <n v="4"/>
    <n v="3"/>
    <s v="Sarah"/>
    <s v="1:1"/>
    <n v="90"/>
    <n v="0.75"/>
    <n v="0"/>
    <s v="Thu"/>
    <s v="Mar"/>
    <s v="Small"/>
    <n v="543"/>
    <n v="2749"/>
    <d v="2024-01-12T00:00:00"/>
    <d v="1899-12-30T15:30:00"/>
    <d v="1899-12-30T17:00:00"/>
    <s v="Everest"/>
    <n v="1"/>
    <n v="4"/>
    <n v="2"/>
    <s v="Omar"/>
    <s v="Workshop"/>
    <n v="90"/>
    <n v="0.5"/>
    <n v="0"/>
    <s v="Fri"/>
    <s v="Jan"/>
    <s v="Small"/>
    <n v="542"/>
    <n v="543"/>
    <x v="0"/>
  </r>
  <r>
    <n v="1351"/>
    <d v="2024-06-12T00:00:00"/>
    <d v="1899-12-30T15:30:00"/>
    <d v="1899-12-30T17:00:00"/>
    <s v="Everest"/>
    <n v="1"/>
    <n v="4"/>
    <n v="3"/>
    <s v="Omar"/>
    <s v="Standup"/>
    <n v="90"/>
    <n v="0.75"/>
    <n v="0"/>
    <s v="Wed"/>
    <s v="Jun"/>
    <s v="Small"/>
    <n v="537"/>
    <n v="2559"/>
    <d v="2024-01-30T00:00:00"/>
    <d v="1899-12-30T15:30:00"/>
    <d v="1899-12-30T17:00:00"/>
    <s v="Everest"/>
    <n v="1"/>
    <n v="4"/>
    <n v="5"/>
    <s v="Chen"/>
    <s v="Standup"/>
    <n v="90"/>
    <n v="1.25"/>
    <n v="1"/>
    <s v="Tue"/>
    <s v="Jan"/>
    <s v="Small"/>
    <n v="536"/>
    <n v="537"/>
    <x v="0"/>
  </r>
  <r>
    <n v="1021"/>
    <d v="2024-12-16T00:00:00"/>
    <d v="1899-12-30T15:30:00"/>
    <d v="1899-12-30T17:00:00"/>
    <s v="Everest"/>
    <n v="1"/>
    <n v="4"/>
    <n v="4"/>
    <s v="Amit"/>
    <s v="Workshop"/>
    <n v="90"/>
    <n v="1"/>
    <n v="0"/>
    <s v="Mon"/>
    <s v="Dec"/>
    <s v="Small"/>
    <n v="545"/>
    <n v="82"/>
    <d v="2024-03-13T00:00:00"/>
    <d v="1899-12-30T15:30:00"/>
    <d v="1899-12-30T16:00:00"/>
    <s v="Everest"/>
    <n v="1"/>
    <n v="4"/>
    <n v="5"/>
    <s v="Sarah"/>
    <s v="Workshop"/>
    <n v="29.999999999999893"/>
    <n v="1.25"/>
    <n v="1"/>
    <s v="Wed"/>
    <s v="Mar"/>
    <s v="Small"/>
    <n v="544"/>
    <n v="545"/>
    <x v="0"/>
  </r>
  <r>
    <n v="1015"/>
    <d v="2024-08-04T00:00:00"/>
    <d v="1899-12-30T15:30:00"/>
    <d v="1899-12-30T17:30:00"/>
    <s v="Everest"/>
    <n v="1"/>
    <n v="4"/>
    <n v="4"/>
    <s v="John"/>
    <s v="Planning"/>
    <n v="119.99999999999989"/>
    <n v="1"/>
    <n v="0"/>
    <s v="Sun"/>
    <s v="Aug"/>
    <s v="Small"/>
    <n v="546"/>
    <n v="1021"/>
    <d v="2024-12-16T00:00:00"/>
    <d v="1899-12-30T15:30:00"/>
    <d v="1899-12-30T17:00:00"/>
    <s v="Everest"/>
    <n v="1"/>
    <n v="4"/>
    <n v="4"/>
    <s v="Amit"/>
    <s v="Workshop"/>
    <n v="90"/>
    <n v="1"/>
    <n v="0"/>
    <s v="Mon"/>
    <s v="Dec"/>
    <s v="Small"/>
    <n v="545"/>
    <n v="546"/>
    <x v="0"/>
  </r>
  <r>
    <n v="2874"/>
    <d v="2024-08-17T00:00:00"/>
    <d v="1899-12-30T15:30:00"/>
    <d v="1899-12-30T16:00:00"/>
    <s v="Everest"/>
    <n v="1"/>
    <n v="4"/>
    <n v="7"/>
    <s v="Amit"/>
    <s v="Client Call"/>
    <n v="29.999999999999893"/>
    <n v="1.75"/>
    <n v="1"/>
    <s v="Sat"/>
    <s v="Aug"/>
    <s v="Small"/>
    <n v="547"/>
    <n v="1015"/>
    <d v="2024-08-04T00:00:00"/>
    <d v="1899-12-30T15:30:00"/>
    <d v="1899-12-30T17:30:00"/>
    <s v="Everest"/>
    <n v="1"/>
    <n v="4"/>
    <n v="4"/>
    <s v="John"/>
    <s v="Planning"/>
    <n v="119.99999999999989"/>
    <n v="1"/>
    <n v="0"/>
    <s v="Sun"/>
    <s v="Aug"/>
    <s v="Small"/>
    <n v="546"/>
    <n v="547"/>
    <x v="0"/>
  </r>
  <r>
    <n v="1386"/>
    <d v="2024-02-12T00:00:00"/>
    <d v="1899-12-30T15:30:00"/>
    <d v="1899-12-30T16:30:00"/>
    <s v="Everest"/>
    <n v="1"/>
    <n v="4"/>
    <n v="7"/>
    <s v="Omar"/>
    <s v="Workshop"/>
    <n v="59.999999999999943"/>
    <n v="1.75"/>
    <n v="1"/>
    <s v="Mon"/>
    <s v="Feb"/>
    <s v="Small"/>
    <n v="548"/>
    <n v="2874"/>
    <d v="2024-08-17T00:00:00"/>
    <d v="1899-12-30T15:30:00"/>
    <d v="1899-12-30T16:00:00"/>
    <s v="Everest"/>
    <n v="1"/>
    <n v="4"/>
    <n v="7"/>
    <s v="Amit"/>
    <s v="Client Call"/>
    <n v="29.999999999999893"/>
    <n v="1.75"/>
    <n v="1"/>
    <s v="Sat"/>
    <s v="Aug"/>
    <s v="Small"/>
    <n v="547"/>
    <n v="548"/>
    <x v="0"/>
  </r>
  <r>
    <n v="553"/>
    <d v="2024-08-21T00:00:00"/>
    <d v="1899-12-30T15:30:00"/>
    <d v="1899-12-30T17:00:00"/>
    <s v="Everest"/>
    <n v="1"/>
    <n v="4"/>
    <n v="5"/>
    <s v="Chen"/>
    <s v="1:1"/>
    <n v="90"/>
    <n v="1.25"/>
    <n v="1"/>
    <s v="Wed"/>
    <s v="Aug"/>
    <s v="Small"/>
    <n v="549"/>
    <n v="1386"/>
    <d v="2024-02-12T00:00:00"/>
    <d v="1899-12-30T15:30:00"/>
    <d v="1899-12-30T16:30:00"/>
    <s v="Everest"/>
    <n v="1"/>
    <n v="4"/>
    <n v="7"/>
    <s v="Omar"/>
    <s v="Workshop"/>
    <n v="59.999999999999943"/>
    <n v="1.75"/>
    <n v="1"/>
    <s v="Mon"/>
    <s v="Feb"/>
    <s v="Small"/>
    <n v="548"/>
    <n v="549"/>
    <x v="0"/>
  </r>
  <r>
    <n v="2468"/>
    <d v="2024-12-02T00:00:00"/>
    <d v="1899-12-30T15:30:00"/>
    <d v="1899-12-30T16:30:00"/>
    <s v="Everest"/>
    <n v="1"/>
    <n v="4"/>
    <n v="1"/>
    <s v="Amit"/>
    <s v="1:1"/>
    <n v="59.999999999999943"/>
    <n v="0.25"/>
    <n v="0"/>
    <s v="Mon"/>
    <s v="Dec"/>
    <s v="Small"/>
    <n v="550"/>
    <n v="553"/>
    <d v="2024-08-21T00:00:00"/>
    <d v="1899-12-30T15:30:00"/>
    <d v="1899-12-30T17:00:00"/>
    <s v="Everest"/>
    <n v="1"/>
    <n v="4"/>
    <n v="5"/>
    <s v="Chen"/>
    <s v="1:1"/>
    <n v="90"/>
    <n v="1.25"/>
    <n v="1"/>
    <s v="Wed"/>
    <s v="Aug"/>
    <s v="Small"/>
    <n v="549"/>
    <n v="550"/>
    <x v="0"/>
  </r>
  <r>
    <n v="290"/>
    <d v="2024-01-30T00:00:00"/>
    <d v="1899-12-30T15:30:00"/>
    <d v="1899-12-30T17:30:00"/>
    <s v="Everest"/>
    <n v="1"/>
    <n v="4"/>
    <n v="4"/>
    <s v="Omar"/>
    <s v="1:1"/>
    <n v="119.99999999999989"/>
    <n v="1"/>
    <n v="0"/>
    <s v="Tue"/>
    <s v="Jan"/>
    <s v="Small"/>
    <n v="551"/>
    <n v="2468"/>
    <d v="2024-12-02T00:00:00"/>
    <d v="1899-12-30T15:30:00"/>
    <d v="1899-12-30T16:30:00"/>
    <s v="Everest"/>
    <n v="1"/>
    <n v="4"/>
    <n v="1"/>
    <s v="Amit"/>
    <s v="1:1"/>
    <n v="59.999999999999943"/>
    <n v="0.25"/>
    <n v="0"/>
    <s v="Mon"/>
    <s v="Dec"/>
    <s v="Small"/>
    <n v="550"/>
    <n v="551"/>
    <x v="0"/>
  </r>
  <r>
    <n v="4"/>
    <d v="2024-11-02T00:00:00"/>
    <d v="1899-12-30T15:30:00"/>
    <d v="1899-12-30T17:00:00"/>
    <s v="Everest"/>
    <n v="1"/>
    <n v="4"/>
    <n v="5"/>
    <s v="Amit"/>
    <s v="Client Call"/>
    <n v="90"/>
    <n v="1.25"/>
    <n v="1"/>
    <s v="Sat"/>
    <s v="Nov"/>
    <s v="Small"/>
    <n v="552"/>
    <n v="290"/>
    <d v="2024-01-30T00:00:00"/>
    <d v="1899-12-30T15:30:00"/>
    <d v="1899-12-30T17:30:00"/>
    <s v="Everest"/>
    <n v="1"/>
    <n v="4"/>
    <n v="4"/>
    <s v="Omar"/>
    <s v="1:1"/>
    <n v="119.99999999999989"/>
    <n v="1"/>
    <n v="0"/>
    <s v="Tue"/>
    <s v="Jan"/>
    <s v="Small"/>
    <n v="551"/>
    <n v="552"/>
    <x v="0"/>
  </r>
  <r>
    <n v="82"/>
    <d v="2024-03-13T00:00:00"/>
    <d v="1899-12-30T15:30:00"/>
    <d v="1899-12-30T16:00:00"/>
    <s v="Everest"/>
    <n v="1"/>
    <n v="4"/>
    <n v="5"/>
    <s v="Sarah"/>
    <s v="Workshop"/>
    <n v="29.999999999999893"/>
    <n v="1.25"/>
    <n v="1"/>
    <s v="Wed"/>
    <s v="Mar"/>
    <s v="Small"/>
    <n v="544"/>
    <n v="884"/>
    <d v="2024-03-07T00:00:00"/>
    <d v="1899-12-30T15:30:00"/>
    <d v="1899-12-30T17:00:00"/>
    <s v="Everest"/>
    <n v="1"/>
    <n v="4"/>
    <n v="3"/>
    <s v="Sarah"/>
    <s v="1:1"/>
    <n v="90"/>
    <n v="0.75"/>
    <n v="0"/>
    <s v="Thu"/>
    <s v="Mar"/>
    <s v="Small"/>
    <n v="543"/>
    <n v="544"/>
    <x v="0"/>
  </r>
  <r>
    <n v="2691"/>
    <d v="2024-02-27T00:00:00"/>
    <d v="1899-12-30T15:00:00"/>
    <d v="1899-12-30T17:00:00"/>
    <s v="Everest"/>
    <n v="1"/>
    <n v="4"/>
    <n v="3"/>
    <s v="Omar"/>
    <s v="Workshop"/>
    <n v="120.00000000000006"/>
    <n v="0.75"/>
    <n v="0"/>
    <s v="Tue"/>
    <s v="Feb"/>
    <s v="Small"/>
    <n v="590"/>
    <n v="209"/>
    <d v="2024-09-07T00:00:00"/>
    <d v="1899-12-30T15:00:00"/>
    <d v="1899-12-30T16:30:00"/>
    <s v="Everest"/>
    <n v="1"/>
    <n v="4"/>
    <n v="4"/>
    <s v="Priya"/>
    <s v="Brainstorming"/>
    <n v="90"/>
    <n v="1"/>
    <n v="0"/>
    <s v="Sat"/>
    <s v="Sep"/>
    <s v="Small"/>
    <n v="589"/>
    <n v="590"/>
    <x v="0"/>
  </r>
  <r>
    <n v="1685"/>
    <d v="2024-10-24T00:00:00"/>
    <d v="1899-12-30T15:00:00"/>
    <d v="1899-12-30T15:30:00"/>
    <s v="Everest"/>
    <n v="1"/>
    <n v="4"/>
    <n v="4"/>
    <s v="Sarah"/>
    <s v="Client Call"/>
    <n v="30.000000000000053"/>
    <n v="1"/>
    <n v="0"/>
    <s v="Thu"/>
    <s v="Oct"/>
    <s v="Small"/>
    <n v="591"/>
    <n v="2691"/>
    <d v="2024-02-27T00:00:00"/>
    <d v="1899-12-30T15:00:00"/>
    <d v="1899-12-30T17:00:00"/>
    <s v="Everest"/>
    <n v="1"/>
    <n v="4"/>
    <n v="3"/>
    <s v="Omar"/>
    <s v="Workshop"/>
    <n v="120.00000000000006"/>
    <n v="0.75"/>
    <n v="0"/>
    <s v="Tue"/>
    <s v="Feb"/>
    <s v="Small"/>
    <n v="590"/>
    <n v="591"/>
    <x v="0"/>
  </r>
  <r>
    <n v="34"/>
    <d v="2024-08-06T00:00:00"/>
    <d v="1899-12-30T15:00:00"/>
    <d v="1899-12-30T16:00:00"/>
    <s v="Everest"/>
    <n v="1"/>
    <n v="4"/>
    <n v="4"/>
    <s v="Amit"/>
    <s v="Client Call"/>
    <n v="59.999999999999943"/>
    <n v="1"/>
    <n v="0"/>
    <s v="Tue"/>
    <s v="Aug"/>
    <s v="Small"/>
    <n v="592"/>
    <n v="1685"/>
    <d v="2024-10-24T00:00:00"/>
    <d v="1899-12-30T15:00:00"/>
    <d v="1899-12-30T15:30:00"/>
    <s v="Everest"/>
    <n v="1"/>
    <n v="4"/>
    <n v="4"/>
    <s v="Sarah"/>
    <s v="Client Call"/>
    <n v="30.000000000000053"/>
    <n v="1"/>
    <n v="0"/>
    <s v="Thu"/>
    <s v="Oct"/>
    <s v="Small"/>
    <n v="591"/>
    <n v="592"/>
    <x v="0"/>
  </r>
  <r>
    <n v="449"/>
    <d v="2024-09-20T00:00:00"/>
    <d v="1899-12-30T15:00:00"/>
    <d v="1899-12-30T16:30:00"/>
    <s v="Everest"/>
    <n v="1"/>
    <n v="4"/>
    <n v="2"/>
    <s v="Omar"/>
    <s v="1:1"/>
    <n v="90"/>
    <n v="0.5"/>
    <n v="0"/>
    <s v="Fri"/>
    <s v="Sep"/>
    <s v="Small"/>
    <n v="593"/>
    <n v="34"/>
    <d v="2024-08-06T00:00:00"/>
    <d v="1899-12-30T15:00:00"/>
    <d v="1899-12-30T16:00:00"/>
    <s v="Everest"/>
    <n v="1"/>
    <n v="4"/>
    <n v="4"/>
    <s v="Amit"/>
    <s v="Client Call"/>
    <n v="59.999999999999943"/>
    <n v="1"/>
    <n v="0"/>
    <s v="Tue"/>
    <s v="Aug"/>
    <s v="Small"/>
    <n v="592"/>
    <n v="593"/>
    <x v="0"/>
  </r>
  <r>
    <n v="515"/>
    <d v="2024-10-24T00:00:00"/>
    <d v="1899-12-30T15:00:00"/>
    <d v="1899-12-30T17:00:00"/>
    <s v="Everest"/>
    <n v="1"/>
    <n v="4"/>
    <n v="1"/>
    <s v="Mia"/>
    <s v="Planning"/>
    <n v="120.00000000000006"/>
    <n v="0.25"/>
    <n v="0"/>
    <s v="Thu"/>
    <s v="Oct"/>
    <s v="Small"/>
    <n v="594"/>
    <n v="449"/>
    <d v="2024-09-20T00:00:00"/>
    <d v="1899-12-30T15:00:00"/>
    <d v="1899-12-30T16:30:00"/>
    <s v="Everest"/>
    <n v="1"/>
    <n v="4"/>
    <n v="2"/>
    <s v="Omar"/>
    <s v="1:1"/>
    <n v="90"/>
    <n v="0.5"/>
    <n v="0"/>
    <s v="Fri"/>
    <s v="Sep"/>
    <s v="Small"/>
    <n v="593"/>
    <n v="594"/>
    <x v="0"/>
  </r>
  <r>
    <n v="2333"/>
    <d v="2024-02-02T00:00:00"/>
    <d v="1899-12-30T15:00:00"/>
    <d v="1899-12-30T16:00:00"/>
    <s v="Everest"/>
    <n v="1"/>
    <n v="4"/>
    <n v="2"/>
    <s v="Sarah"/>
    <s v="Workshop"/>
    <n v="59.999999999999943"/>
    <n v="0.5"/>
    <n v="0"/>
    <s v="Fri"/>
    <s v="Feb"/>
    <s v="Small"/>
    <n v="599"/>
    <n v="1718"/>
    <d v="2024-09-02T00:00:00"/>
    <d v="1899-12-30T15:00:00"/>
    <d v="1899-12-30T15:30:00"/>
    <s v="Everest"/>
    <n v="1"/>
    <n v="4"/>
    <n v="2"/>
    <s v="Chen"/>
    <s v="Workshop"/>
    <n v="30.000000000000053"/>
    <n v="0.5"/>
    <n v="0"/>
    <s v="Mon"/>
    <s v="Sep"/>
    <s v="Small"/>
    <n v="598"/>
    <n v="599"/>
    <x v="0"/>
  </r>
  <r>
    <n v="2880"/>
    <d v="2024-07-08T00:00:00"/>
    <d v="1899-12-30T15:00:00"/>
    <d v="1899-12-30T16:30:00"/>
    <s v="Everest"/>
    <n v="1"/>
    <n v="4"/>
    <n v="1"/>
    <s v="John"/>
    <s v="Client Call"/>
    <n v="90"/>
    <n v="0.25"/>
    <n v="0"/>
    <s v="Mon"/>
    <s v="Jul"/>
    <s v="Small"/>
    <n v="596"/>
    <n v="1046"/>
    <d v="2024-01-26T00:00:00"/>
    <d v="1899-12-30T15:00:00"/>
    <d v="1899-12-30T16:00:00"/>
    <s v="Everest"/>
    <n v="1"/>
    <n v="4"/>
    <n v="4"/>
    <s v="John"/>
    <s v="Brainstorming"/>
    <n v="59.999999999999943"/>
    <n v="1"/>
    <n v="0"/>
    <s v="Fri"/>
    <s v="Jan"/>
    <s v="Small"/>
    <n v="595"/>
    <n v="596"/>
    <x v="0"/>
  </r>
  <r>
    <n v="1918"/>
    <d v="2024-07-29T00:00:00"/>
    <d v="1899-12-30T15:00:00"/>
    <d v="1899-12-30T15:30:00"/>
    <s v="Everest"/>
    <n v="1"/>
    <n v="4"/>
    <n v="3"/>
    <s v="Omar"/>
    <s v="1:1"/>
    <n v="30.000000000000053"/>
    <n v="0.75"/>
    <n v="0"/>
    <s v="Mon"/>
    <s v="Jul"/>
    <s v="Small"/>
    <n v="597"/>
    <n v="2880"/>
    <d v="2024-07-08T00:00:00"/>
    <d v="1899-12-30T15:00:00"/>
    <d v="1899-12-30T16:30:00"/>
    <s v="Everest"/>
    <n v="1"/>
    <n v="4"/>
    <n v="1"/>
    <s v="John"/>
    <s v="Client Call"/>
    <n v="90"/>
    <n v="0.25"/>
    <n v="0"/>
    <s v="Mon"/>
    <s v="Jul"/>
    <s v="Small"/>
    <n v="596"/>
    <n v="597"/>
    <x v="0"/>
  </r>
  <r>
    <n v="1718"/>
    <d v="2024-09-02T00:00:00"/>
    <d v="1899-12-30T15:00:00"/>
    <d v="1899-12-30T15:30:00"/>
    <s v="Everest"/>
    <n v="1"/>
    <n v="4"/>
    <n v="2"/>
    <s v="Chen"/>
    <s v="Workshop"/>
    <n v="30.000000000000053"/>
    <n v="0.5"/>
    <n v="0"/>
    <s v="Mon"/>
    <s v="Sep"/>
    <s v="Small"/>
    <n v="598"/>
    <n v="1918"/>
    <d v="2024-07-29T00:00:00"/>
    <d v="1899-12-30T15:00:00"/>
    <d v="1899-12-30T15:30:00"/>
    <s v="Everest"/>
    <n v="1"/>
    <n v="4"/>
    <n v="3"/>
    <s v="Omar"/>
    <s v="1:1"/>
    <n v="30.000000000000053"/>
    <n v="0.75"/>
    <n v="0"/>
    <s v="Mon"/>
    <s v="Jul"/>
    <s v="Small"/>
    <n v="597"/>
    <n v="598"/>
    <x v="0"/>
  </r>
  <r>
    <n v="209"/>
    <d v="2024-09-07T00:00:00"/>
    <d v="1899-12-30T15:00:00"/>
    <d v="1899-12-30T16:30:00"/>
    <s v="Everest"/>
    <n v="1"/>
    <n v="4"/>
    <n v="4"/>
    <s v="Priya"/>
    <s v="Brainstorming"/>
    <n v="90"/>
    <n v="1"/>
    <n v="0"/>
    <s v="Sat"/>
    <s v="Sep"/>
    <s v="Small"/>
    <n v="589"/>
    <n v="2085"/>
    <d v="2024-11-10T00:00:00"/>
    <d v="1899-12-30T15:00:00"/>
    <d v="1899-12-30T15:30:00"/>
    <s v="Everest"/>
    <n v="1"/>
    <n v="4"/>
    <n v="2"/>
    <s v="Priya"/>
    <s v="1:1"/>
    <n v="30.000000000000053"/>
    <n v="0.5"/>
    <n v="0"/>
    <s v="Sun"/>
    <s v="Nov"/>
    <s v="Small"/>
    <n v="588"/>
    <n v="589"/>
    <x v="0"/>
  </r>
  <r>
    <n v="327"/>
    <d v="2024-08-12T00:00:00"/>
    <d v="1899-12-30T15:00:00"/>
    <d v="1899-12-30T17:00:00"/>
    <s v="Everest"/>
    <n v="1"/>
    <n v="4"/>
    <n v="6"/>
    <s v="Mia"/>
    <s v="Client Call"/>
    <n v="120.00000000000006"/>
    <n v="1.5"/>
    <n v="1"/>
    <s v="Mon"/>
    <s v="Aug"/>
    <s v="Small"/>
    <n v="600"/>
    <n v="2333"/>
    <d v="2024-02-02T00:00:00"/>
    <d v="1899-12-30T15:00:00"/>
    <d v="1899-12-30T16:00:00"/>
    <s v="Everest"/>
    <n v="1"/>
    <n v="4"/>
    <n v="2"/>
    <s v="Sarah"/>
    <s v="Workshop"/>
    <n v="59.999999999999943"/>
    <n v="0.5"/>
    <n v="0"/>
    <s v="Fri"/>
    <s v="Feb"/>
    <s v="Small"/>
    <n v="599"/>
    <n v="600"/>
    <x v="0"/>
  </r>
  <r>
    <n v="1046"/>
    <d v="2024-01-26T00:00:00"/>
    <d v="1899-12-30T15:00:00"/>
    <d v="1899-12-30T16:00:00"/>
    <s v="Everest"/>
    <n v="1"/>
    <n v="4"/>
    <n v="4"/>
    <s v="John"/>
    <s v="Brainstorming"/>
    <n v="59.999999999999943"/>
    <n v="1"/>
    <n v="0"/>
    <s v="Fri"/>
    <s v="Jan"/>
    <s v="Small"/>
    <n v="595"/>
    <n v="515"/>
    <d v="2024-10-24T00:00:00"/>
    <d v="1899-12-30T15:00:00"/>
    <d v="1899-12-30T17:00:00"/>
    <s v="Everest"/>
    <n v="1"/>
    <n v="4"/>
    <n v="1"/>
    <s v="Mia"/>
    <s v="Planning"/>
    <n v="120.00000000000006"/>
    <n v="0.25"/>
    <n v="0"/>
    <s v="Thu"/>
    <s v="Oct"/>
    <s v="Small"/>
    <n v="594"/>
    <n v="595"/>
    <x v="0"/>
  </r>
  <r>
    <n v="2085"/>
    <d v="2024-11-10T00:00:00"/>
    <d v="1899-12-30T15:00:00"/>
    <d v="1899-12-30T15:30:00"/>
    <s v="Everest"/>
    <n v="1"/>
    <n v="4"/>
    <n v="2"/>
    <s v="Priya"/>
    <s v="1:1"/>
    <n v="30.000000000000053"/>
    <n v="0.5"/>
    <n v="0"/>
    <s v="Sun"/>
    <s v="Nov"/>
    <s v="Small"/>
    <n v="588"/>
    <n v="1127"/>
    <d v="2024-07-23T00:00:00"/>
    <d v="1899-12-30T15:00:00"/>
    <d v="1899-12-30T17:00:00"/>
    <s v="Everest"/>
    <n v="1"/>
    <n v="4"/>
    <n v="2"/>
    <s v="Priya"/>
    <s v="Workshop"/>
    <n v="120.00000000000006"/>
    <n v="0.5"/>
    <n v="0"/>
    <s v="Tue"/>
    <s v="Jul"/>
    <s v="Small"/>
    <n v="587"/>
    <n v="588"/>
    <x v="0"/>
  </r>
  <r>
    <n v="275"/>
    <d v="2024-01-28T00:00:00"/>
    <d v="1899-12-30T15:00:00"/>
    <d v="1899-12-30T16:00:00"/>
    <s v="Everest"/>
    <n v="1"/>
    <n v="4"/>
    <n v="4"/>
    <s v="Amit"/>
    <s v="Brainstorming"/>
    <n v="59.999999999999943"/>
    <n v="1"/>
    <n v="0"/>
    <s v="Sun"/>
    <s v="Jan"/>
    <s v="Small"/>
    <n v="575"/>
    <n v="604"/>
    <d v="2024-02-26T00:00:00"/>
    <d v="1899-12-30T15:00:00"/>
    <d v="1899-12-30T15:30:00"/>
    <s v="Everest"/>
    <n v="1"/>
    <n v="4"/>
    <n v="1"/>
    <s v="Mia"/>
    <s v="Brainstorming"/>
    <n v="30.000000000000053"/>
    <n v="0.25"/>
    <n v="0"/>
    <s v="Mon"/>
    <s v="Feb"/>
    <s v="Small"/>
    <n v="574"/>
    <n v="575"/>
    <x v="0"/>
  </r>
  <r>
    <n v="670"/>
    <d v="2024-11-23T00:00:00"/>
    <d v="1899-12-30T15:00:00"/>
    <d v="1899-12-30T15:30:00"/>
    <s v="Everest"/>
    <n v="1"/>
    <n v="4"/>
    <n v="5"/>
    <s v="Mia"/>
    <s v="Standup"/>
    <n v="30.000000000000053"/>
    <n v="1.25"/>
    <n v="1"/>
    <s v="Sat"/>
    <s v="Nov"/>
    <s v="Small"/>
    <n v="586"/>
    <n v="2115"/>
    <d v="2024-03-14T00:00:00"/>
    <d v="1899-12-30T15:00:00"/>
    <d v="1899-12-30T17:00:00"/>
    <s v="Everest"/>
    <n v="1"/>
    <n v="4"/>
    <n v="6"/>
    <s v="Amit"/>
    <s v="Workshop"/>
    <n v="120.00000000000006"/>
    <n v="1.5"/>
    <n v="1"/>
    <s v="Thu"/>
    <s v="Mar"/>
    <s v="Small"/>
    <n v="585"/>
    <n v="586"/>
    <x v="0"/>
  </r>
  <r>
    <n v="1127"/>
    <d v="2024-07-23T00:00:00"/>
    <d v="1899-12-30T15:00:00"/>
    <d v="1899-12-30T17:00:00"/>
    <s v="Everest"/>
    <n v="1"/>
    <n v="4"/>
    <n v="2"/>
    <s v="Priya"/>
    <s v="Workshop"/>
    <n v="120.00000000000006"/>
    <n v="0.5"/>
    <n v="0"/>
    <s v="Tue"/>
    <s v="Jul"/>
    <s v="Small"/>
    <n v="587"/>
    <n v="670"/>
    <d v="2024-11-23T00:00:00"/>
    <d v="1899-12-30T15:00:00"/>
    <d v="1899-12-30T15:30:00"/>
    <s v="Everest"/>
    <n v="1"/>
    <n v="4"/>
    <n v="5"/>
    <s v="Mia"/>
    <s v="Standup"/>
    <n v="30.000000000000053"/>
    <n v="1.25"/>
    <n v="1"/>
    <s v="Sat"/>
    <s v="Nov"/>
    <s v="Small"/>
    <n v="586"/>
    <n v="587"/>
    <x v="0"/>
  </r>
  <r>
    <n v="604"/>
    <d v="2024-02-26T00:00:00"/>
    <d v="1899-12-30T15:00:00"/>
    <d v="1899-12-30T15:30:00"/>
    <s v="Everest"/>
    <n v="1"/>
    <n v="4"/>
    <n v="1"/>
    <s v="Mia"/>
    <s v="Brainstorming"/>
    <n v="30.000000000000053"/>
    <n v="0.25"/>
    <n v="0"/>
    <s v="Mon"/>
    <s v="Feb"/>
    <s v="Small"/>
    <n v="574"/>
    <n v="2494"/>
    <d v="2024-12-25T00:00:00"/>
    <d v="1899-12-30T15:30:00"/>
    <d v="1899-12-30T17:00:00"/>
    <s v="Everest"/>
    <n v="1"/>
    <n v="4"/>
    <n v="6"/>
    <s v="Omar"/>
    <s v="Brainstorming"/>
    <n v="90"/>
    <n v="1.5"/>
    <n v="1"/>
    <s v="Wed"/>
    <s v="Dec"/>
    <s v="Small"/>
    <n v="573"/>
    <n v="574"/>
    <x v="0"/>
  </r>
  <r>
    <n v="173"/>
    <d v="2024-12-13T00:00:00"/>
    <d v="1899-12-30T15:00:00"/>
    <d v="1899-12-30T16:30:00"/>
    <s v="Everest"/>
    <n v="1"/>
    <n v="4"/>
    <n v="5"/>
    <s v="Amit"/>
    <s v="Client Call"/>
    <n v="90"/>
    <n v="1.25"/>
    <n v="1"/>
    <s v="Fri"/>
    <s v="Dec"/>
    <s v="Small"/>
    <n v="577"/>
    <n v="2670"/>
    <d v="2024-06-21T00:00:00"/>
    <d v="1899-12-30T15:00:00"/>
    <d v="1899-12-30T17:00:00"/>
    <s v="Everest"/>
    <n v="1"/>
    <n v="4"/>
    <n v="6"/>
    <s v="Mia"/>
    <s v="Standup"/>
    <n v="120.00000000000006"/>
    <n v="1.5"/>
    <n v="1"/>
    <s v="Fri"/>
    <s v="Jun"/>
    <s v="Small"/>
    <n v="576"/>
    <n v="577"/>
    <x v="0"/>
  </r>
  <r>
    <n v="138"/>
    <d v="2024-07-05T00:00:00"/>
    <d v="1899-12-30T15:00:00"/>
    <d v="1899-12-30T17:00:00"/>
    <s v="Everest"/>
    <n v="1"/>
    <n v="4"/>
    <n v="6"/>
    <s v="Sarah"/>
    <s v="Planning"/>
    <n v="120.00000000000006"/>
    <n v="1.5"/>
    <n v="1"/>
    <s v="Fri"/>
    <s v="Jul"/>
    <s v="Small"/>
    <n v="578"/>
    <n v="173"/>
    <d v="2024-12-13T00:00:00"/>
    <d v="1899-12-30T15:00:00"/>
    <d v="1899-12-30T16:30:00"/>
    <s v="Everest"/>
    <n v="1"/>
    <n v="4"/>
    <n v="5"/>
    <s v="Amit"/>
    <s v="Client Call"/>
    <n v="90"/>
    <n v="1.25"/>
    <n v="1"/>
    <s v="Fri"/>
    <s v="Dec"/>
    <s v="Small"/>
    <n v="577"/>
    <n v="578"/>
    <x v="0"/>
  </r>
  <r>
    <n v="2764"/>
    <d v="2024-04-12T00:00:00"/>
    <d v="1899-12-30T15:00:00"/>
    <d v="1899-12-30T17:00:00"/>
    <s v="Everest"/>
    <n v="1"/>
    <n v="4"/>
    <n v="7"/>
    <s v="Mia"/>
    <s v="Planning"/>
    <n v="120.00000000000006"/>
    <n v="1.75"/>
    <n v="1"/>
    <s v="Fri"/>
    <s v="Apr"/>
    <s v="Small"/>
    <n v="579"/>
    <n v="138"/>
    <d v="2024-07-05T00:00:00"/>
    <d v="1899-12-30T15:00:00"/>
    <d v="1899-12-30T17:00:00"/>
    <s v="Everest"/>
    <n v="1"/>
    <n v="4"/>
    <n v="6"/>
    <s v="Sarah"/>
    <s v="Planning"/>
    <n v="120.00000000000006"/>
    <n v="1.5"/>
    <n v="1"/>
    <s v="Fri"/>
    <s v="Jul"/>
    <s v="Small"/>
    <n v="578"/>
    <n v="579"/>
    <x v="0"/>
  </r>
  <r>
    <n v="2670"/>
    <d v="2024-06-21T00:00:00"/>
    <d v="1899-12-30T15:00:00"/>
    <d v="1899-12-30T17:00:00"/>
    <s v="Everest"/>
    <n v="1"/>
    <n v="4"/>
    <n v="6"/>
    <s v="Mia"/>
    <s v="Standup"/>
    <n v="120.00000000000006"/>
    <n v="1.5"/>
    <n v="1"/>
    <s v="Fri"/>
    <s v="Jun"/>
    <s v="Small"/>
    <n v="576"/>
    <n v="275"/>
    <d v="2024-01-28T00:00:00"/>
    <d v="1899-12-30T15:00:00"/>
    <d v="1899-12-30T16:00:00"/>
    <s v="Everest"/>
    <n v="1"/>
    <n v="4"/>
    <n v="4"/>
    <s v="Amit"/>
    <s v="Brainstorming"/>
    <n v="59.999999999999943"/>
    <n v="1"/>
    <n v="0"/>
    <s v="Sun"/>
    <s v="Jan"/>
    <s v="Small"/>
    <n v="575"/>
    <n v="576"/>
    <x v="0"/>
  </r>
  <r>
    <n v="486"/>
    <d v="2024-02-22T00:00:00"/>
    <d v="1899-12-30T15:00:00"/>
    <d v="1899-12-30T16:30:00"/>
    <s v="Everest"/>
    <n v="1"/>
    <n v="4"/>
    <n v="7"/>
    <s v="Chen"/>
    <s v="Brainstorming"/>
    <n v="90"/>
    <n v="1.75"/>
    <n v="1"/>
    <s v="Thu"/>
    <s v="Feb"/>
    <s v="Small"/>
    <n v="581"/>
    <n v="2986"/>
    <d v="2024-03-16T00:00:00"/>
    <d v="1899-12-30T15:00:00"/>
    <d v="1899-12-30T17:00:00"/>
    <s v="Everest"/>
    <n v="1"/>
    <n v="4"/>
    <n v="6"/>
    <s v="Amit"/>
    <s v="Standup"/>
    <n v="120.00000000000006"/>
    <n v="1.5"/>
    <n v="1"/>
    <s v="Sat"/>
    <s v="Mar"/>
    <s v="Small"/>
    <n v="580"/>
    <n v="581"/>
    <x v="0"/>
  </r>
  <r>
    <n v="539"/>
    <d v="2024-05-15T00:00:00"/>
    <d v="1899-12-30T15:00:00"/>
    <d v="1899-12-30T16:00:00"/>
    <s v="Everest"/>
    <n v="1"/>
    <n v="4"/>
    <n v="5"/>
    <s v="Sarah"/>
    <s v="1:1"/>
    <n v="59.999999999999943"/>
    <n v="1.25"/>
    <n v="1"/>
    <s v="Wed"/>
    <s v="May"/>
    <s v="Small"/>
    <n v="582"/>
    <n v="486"/>
    <d v="2024-02-22T00:00:00"/>
    <d v="1899-12-30T15:00:00"/>
    <d v="1899-12-30T16:30:00"/>
    <s v="Everest"/>
    <n v="1"/>
    <n v="4"/>
    <n v="7"/>
    <s v="Chen"/>
    <s v="Brainstorming"/>
    <n v="90"/>
    <n v="1.75"/>
    <n v="1"/>
    <s v="Thu"/>
    <s v="Feb"/>
    <s v="Small"/>
    <n v="581"/>
    <n v="582"/>
    <x v="0"/>
  </r>
  <r>
    <n v="2214"/>
    <d v="2024-10-17T00:00:00"/>
    <d v="1899-12-30T15:00:00"/>
    <d v="1899-12-30T15:30:00"/>
    <s v="Everest"/>
    <n v="1"/>
    <n v="4"/>
    <n v="4"/>
    <s v="Chen"/>
    <s v="Brainstorming"/>
    <n v="30.000000000000053"/>
    <n v="1"/>
    <n v="0"/>
    <s v="Thu"/>
    <s v="Oct"/>
    <s v="Small"/>
    <n v="583"/>
    <n v="539"/>
    <d v="2024-05-15T00:00:00"/>
    <d v="1899-12-30T15:00:00"/>
    <d v="1899-12-30T16:00:00"/>
    <s v="Everest"/>
    <n v="1"/>
    <n v="4"/>
    <n v="5"/>
    <s v="Sarah"/>
    <s v="1:1"/>
    <n v="59.999999999999943"/>
    <n v="1.25"/>
    <n v="1"/>
    <s v="Wed"/>
    <s v="May"/>
    <s v="Small"/>
    <n v="582"/>
    <n v="583"/>
    <x v="0"/>
  </r>
  <r>
    <n v="1642"/>
    <d v="2024-03-26T00:00:00"/>
    <d v="1899-12-30T15:00:00"/>
    <d v="1899-12-30T16:30:00"/>
    <s v="Everest"/>
    <n v="1"/>
    <n v="4"/>
    <n v="3"/>
    <s v="Sarah"/>
    <s v="Client Call"/>
    <n v="90"/>
    <n v="0.75"/>
    <n v="0"/>
    <s v="Tue"/>
    <s v="Mar"/>
    <s v="Small"/>
    <n v="584"/>
    <n v="2214"/>
    <d v="2024-10-17T00:00:00"/>
    <d v="1899-12-30T15:00:00"/>
    <d v="1899-12-30T15:30:00"/>
    <s v="Everest"/>
    <n v="1"/>
    <n v="4"/>
    <n v="4"/>
    <s v="Chen"/>
    <s v="Brainstorming"/>
    <n v="30.000000000000053"/>
    <n v="1"/>
    <n v="0"/>
    <s v="Thu"/>
    <s v="Oct"/>
    <s v="Small"/>
    <n v="583"/>
    <n v="584"/>
    <x v="0"/>
  </r>
  <r>
    <n v="2115"/>
    <d v="2024-03-14T00:00:00"/>
    <d v="1899-12-30T15:00:00"/>
    <d v="1899-12-30T17:00:00"/>
    <s v="Everest"/>
    <n v="1"/>
    <n v="4"/>
    <n v="6"/>
    <s v="Amit"/>
    <s v="Workshop"/>
    <n v="120.00000000000006"/>
    <n v="1.5"/>
    <n v="1"/>
    <s v="Thu"/>
    <s v="Mar"/>
    <s v="Small"/>
    <n v="585"/>
    <n v="1642"/>
    <d v="2024-03-26T00:00:00"/>
    <d v="1899-12-30T15:00:00"/>
    <d v="1899-12-30T16:30:00"/>
    <s v="Everest"/>
    <n v="1"/>
    <n v="4"/>
    <n v="3"/>
    <s v="Sarah"/>
    <s v="Client Call"/>
    <n v="90"/>
    <n v="0.75"/>
    <n v="0"/>
    <s v="Tue"/>
    <s v="Mar"/>
    <s v="Small"/>
    <n v="584"/>
    <n v="585"/>
    <x v="0"/>
  </r>
  <r>
    <n v="2986"/>
    <d v="2024-03-16T00:00:00"/>
    <d v="1899-12-30T15:00:00"/>
    <d v="1899-12-30T17:00:00"/>
    <s v="Everest"/>
    <n v="1"/>
    <n v="4"/>
    <n v="6"/>
    <s v="Amit"/>
    <s v="Standup"/>
    <n v="120.00000000000006"/>
    <n v="1.5"/>
    <n v="1"/>
    <s v="Sat"/>
    <s v="Mar"/>
    <s v="Small"/>
    <n v="580"/>
    <n v="2764"/>
    <d v="2024-04-12T00:00:00"/>
    <d v="1899-12-30T15:00:00"/>
    <d v="1899-12-30T17:00:00"/>
    <s v="Everest"/>
    <n v="1"/>
    <n v="4"/>
    <n v="7"/>
    <s v="Mia"/>
    <s v="Planning"/>
    <n v="120.00000000000006"/>
    <n v="1.75"/>
    <n v="1"/>
    <s v="Fri"/>
    <s v="Apr"/>
    <s v="Small"/>
    <n v="579"/>
    <n v="580"/>
    <x v="0"/>
  </r>
  <r>
    <n v="2833"/>
    <d v="2024-07-20T00:00:00"/>
    <d v="1899-12-30T14:30:00"/>
    <d v="1899-12-30T16:30:00"/>
    <s v="Everest"/>
    <n v="1"/>
    <n v="4"/>
    <n v="5"/>
    <s v="John"/>
    <s v="1:1"/>
    <n v="120.00000000000006"/>
    <n v="1.25"/>
    <n v="1"/>
    <s v="Sat"/>
    <s v="Jul"/>
    <s v="Small"/>
    <n v="613"/>
    <n v="2588"/>
    <d v="2024-01-20T00:00:00"/>
    <d v="1899-12-30T14:30:00"/>
    <d v="1899-12-30T16:30:00"/>
    <s v="Everest"/>
    <n v="1"/>
    <n v="4"/>
    <n v="1"/>
    <s v="Mia"/>
    <s v="Brainstorming"/>
    <n v="120.00000000000006"/>
    <n v="0.25"/>
    <n v="0"/>
    <s v="Sat"/>
    <s v="Jan"/>
    <s v="Small"/>
    <n v="612"/>
    <n v="613"/>
    <x v="0"/>
  </r>
  <r>
    <n v="1269"/>
    <d v="2024-06-18T00:00:00"/>
    <d v="1899-12-30T14:30:00"/>
    <d v="1899-12-30T16:30:00"/>
    <s v="Everest"/>
    <n v="1"/>
    <n v="4"/>
    <n v="4"/>
    <s v="Omar"/>
    <s v="Standup"/>
    <n v="120.00000000000006"/>
    <n v="1"/>
    <n v="0"/>
    <s v="Tue"/>
    <s v="Jun"/>
    <s v="Small"/>
    <n v="619"/>
    <n v="836"/>
    <d v="2024-03-10T00:00:00"/>
    <d v="1899-12-30T14:30:00"/>
    <d v="1899-12-30T15:00:00"/>
    <s v="Everest"/>
    <n v="1"/>
    <n v="4"/>
    <n v="7"/>
    <s v="Amit"/>
    <s v="Standup"/>
    <n v="30.000000000000053"/>
    <n v="1.75"/>
    <n v="1"/>
    <s v="Sun"/>
    <s v="Mar"/>
    <s v="Small"/>
    <n v="618"/>
    <n v="619"/>
    <x v="0"/>
  </r>
  <r>
    <n v="836"/>
    <d v="2024-03-10T00:00:00"/>
    <d v="1899-12-30T14:30:00"/>
    <d v="1899-12-30T15:00:00"/>
    <s v="Everest"/>
    <n v="1"/>
    <n v="4"/>
    <n v="7"/>
    <s v="Amit"/>
    <s v="Standup"/>
    <n v="30.000000000000053"/>
    <n v="1.75"/>
    <n v="1"/>
    <s v="Sun"/>
    <s v="Mar"/>
    <s v="Small"/>
    <n v="618"/>
    <n v="1086"/>
    <d v="2024-08-02T00:00:00"/>
    <d v="1899-12-30T14:30:00"/>
    <d v="1899-12-30T15:00:00"/>
    <s v="Everest"/>
    <n v="1"/>
    <n v="4"/>
    <n v="3"/>
    <s v="Omar"/>
    <s v="Planning"/>
    <n v="30.000000000000053"/>
    <n v="0.75"/>
    <n v="0"/>
    <s v="Fri"/>
    <s v="Aug"/>
    <s v="Small"/>
    <n v="617"/>
    <n v="618"/>
    <x v="0"/>
  </r>
  <r>
    <n v="1086"/>
    <d v="2024-08-02T00:00:00"/>
    <d v="1899-12-30T14:30:00"/>
    <d v="1899-12-30T15:00:00"/>
    <s v="Everest"/>
    <n v="1"/>
    <n v="4"/>
    <n v="3"/>
    <s v="Omar"/>
    <s v="Planning"/>
    <n v="30.000000000000053"/>
    <n v="0.75"/>
    <n v="0"/>
    <s v="Fri"/>
    <s v="Aug"/>
    <s v="Small"/>
    <n v="617"/>
    <n v="1700"/>
    <d v="2024-04-25T00:00:00"/>
    <d v="1899-12-30T14:30:00"/>
    <d v="1899-12-30T15:00:00"/>
    <s v="Everest"/>
    <n v="1"/>
    <n v="4"/>
    <n v="7"/>
    <s v="Amit"/>
    <s v="Standup"/>
    <n v="30.000000000000053"/>
    <n v="1.75"/>
    <n v="1"/>
    <s v="Thu"/>
    <s v="Apr"/>
    <s v="Small"/>
    <n v="616"/>
    <n v="617"/>
    <x v="0"/>
  </r>
  <r>
    <n v="1700"/>
    <d v="2024-04-25T00:00:00"/>
    <d v="1899-12-30T14:30:00"/>
    <d v="1899-12-30T15:00:00"/>
    <s v="Everest"/>
    <n v="1"/>
    <n v="4"/>
    <n v="7"/>
    <s v="Amit"/>
    <s v="Standup"/>
    <n v="30.000000000000053"/>
    <n v="1.75"/>
    <n v="1"/>
    <s v="Thu"/>
    <s v="Apr"/>
    <s v="Small"/>
    <n v="616"/>
    <n v="2939"/>
    <d v="2024-12-21T00:00:00"/>
    <d v="1899-12-30T14:30:00"/>
    <d v="1899-12-30T15:30:00"/>
    <s v="Everest"/>
    <n v="1"/>
    <n v="4"/>
    <n v="6"/>
    <s v="Sarah"/>
    <s v="Standup"/>
    <n v="60.000000000000107"/>
    <n v="1.5"/>
    <n v="1"/>
    <s v="Sat"/>
    <s v="Dec"/>
    <s v="Small"/>
    <n v="615"/>
    <n v="616"/>
    <x v="0"/>
  </r>
  <r>
    <n v="2939"/>
    <d v="2024-12-21T00:00:00"/>
    <d v="1899-12-30T14:30:00"/>
    <d v="1899-12-30T15:30:00"/>
    <s v="Everest"/>
    <n v="1"/>
    <n v="4"/>
    <n v="6"/>
    <s v="Sarah"/>
    <s v="Standup"/>
    <n v="60.000000000000107"/>
    <n v="1.5"/>
    <n v="1"/>
    <s v="Sat"/>
    <s v="Dec"/>
    <s v="Small"/>
    <n v="615"/>
    <n v="319"/>
    <d v="2024-07-13T00:00:00"/>
    <d v="1899-12-30T14:30:00"/>
    <d v="1899-12-30T15:00:00"/>
    <s v="Everest"/>
    <n v="1"/>
    <n v="4"/>
    <n v="1"/>
    <s v="Chen"/>
    <s v="1:1"/>
    <n v="30.000000000000053"/>
    <n v="0.25"/>
    <n v="0"/>
    <s v="Sat"/>
    <s v="Jul"/>
    <s v="Small"/>
    <n v="614"/>
    <n v="615"/>
    <x v="0"/>
  </r>
  <r>
    <n v="319"/>
    <d v="2024-07-13T00:00:00"/>
    <d v="1899-12-30T14:30:00"/>
    <d v="1899-12-30T15:00:00"/>
    <s v="Everest"/>
    <n v="1"/>
    <n v="4"/>
    <n v="1"/>
    <s v="Chen"/>
    <s v="1:1"/>
    <n v="30.000000000000053"/>
    <n v="0.25"/>
    <n v="0"/>
    <s v="Sat"/>
    <s v="Jul"/>
    <s v="Small"/>
    <n v="614"/>
    <n v="2833"/>
    <d v="2024-07-20T00:00:00"/>
    <d v="1899-12-30T14:30:00"/>
    <d v="1899-12-30T16:30:00"/>
    <s v="Everest"/>
    <n v="1"/>
    <n v="4"/>
    <n v="5"/>
    <s v="John"/>
    <s v="1:1"/>
    <n v="120.00000000000006"/>
    <n v="1.25"/>
    <n v="1"/>
    <s v="Sat"/>
    <s v="Jul"/>
    <s v="Small"/>
    <n v="613"/>
    <n v="614"/>
    <x v="0"/>
  </r>
  <r>
    <n v="1055"/>
    <d v="2024-07-06T00:00:00"/>
    <d v="1899-12-30T14:30:00"/>
    <d v="1899-12-30T16:30:00"/>
    <s v="Everest"/>
    <n v="1"/>
    <n v="4"/>
    <n v="2"/>
    <s v="Mia"/>
    <s v="Standup"/>
    <n v="120.00000000000006"/>
    <n v="0.5"/>
    <n v="0"/>
    <s v="Sat"/>
    <s v="Jul"/>
    <s v="Small"/>
    <n v="611"/>
    <n v="1343"/>
    <d v="2024-12-14T00:00:00"/>
    <d v="1899-12-30T14:30:00"/>
    <d v="1899-12-30T16:00:00"/>
    <s v="Everest"/>
    <n v="1"/>
    <n v="4"/>
    <n v="7"/>
    <s v="Chen"/>
    <s v="Brainstorming"/>
    <n v="90"/>
    <n v="1.75"/>
    <n v="1"/>
    <s v="Sat"/>
    <s v="Dec"/>
    <s v="Small"/>
    <n v="610"/>
    <n v="611"/>
    <x v="0"/>
  </r>
  <r>
    <n v="2588"/>
    <d v="2024-01-20T00:00:00"/>
    <d v="1899-12-30T14:30:00"/>
    <d v="1899-12-30T16:30:00"/>
    <s v="Everest"/>
    <n v="1"/>
    <n v="4"/>
    <n v="1"/>
    <s v="Mia"/>
    <s v="Brainstorming"/>
    <n v="120.00000000000006"/>
    <n v="0.25"/>
    <n v="0"/>
    <s v="Sat"/>
    <s v="Jan"/>
    <s v="Small"/>
    <n v="612"/>
    <n v="1055"/>
    <d v="2024-07-06T00:00:00"/>
    <d v="1899-12-30T14:30:00"/>
    <d v="1899-12-30T16:30:00"/>
    <s v="Everest"/>
    <n v="1"/>
    <n v="4"/>
    <n v="2"/>
    <s v="Mia"/>
    <s v="Standup"/>
    <n v="120.00000000000006"/>
    <n v="0.5"/>
    <n v="0"/>
    <s v="Sat"/>
    <s v="Jul"/>
    <s v="Small"/>
    <n v="611"/>
    <n v="612"/>
    <x v="0"/>
  </r>
  <r>
    <n v="129"/>
    <d v="2024-04-08T00:00:00"/>
    <d v="1899-12-30T14:30:00"/>
    <d v="1899-12-30T16:30:00"/>
    <s v="Everest"/>
    <n v="1"/>
    <n v="4"/>
    <n v="5"/>
    <s v="Omar"/>
    <s v="Workshop"/>
    <n v="120.00000000000006"/>
    <n v="1.25"/>
    <n v="1"/>
    <s v="Mon"/>
    <s v="Apr"/>
    <s v="Small"/>
    <n v="609"/>
    <n v="2108"/>
    <d v="2024-02-06T00:00:00"/>
    <d v="1899-12-30T14:30:00"/>
    <d v="1899-12-30T16:30:00"/>
    <s v="Everest"/>
    <n v="1"/>
    <n v="4"/>
    <n v="2"/>
    <s v="John"/>
    <s v="1:1"/>
    <n v="120.00000000000006"/>
    <n v="0.5"/>
    <n v="0"/>
    <s v="Tue"/>
    <s v="Feb"/>
    <s v="Small"/>
    <n v="608"/>
    <n v="609"/>
    <x v="0"/>
  </r>
  <r>
    <n v="1343"/>
    <d v="2024-12-14T00:00:00"/>
    <d v="1899-12-30T14:30:00"/>
    <d v="1899-12-30T16:00:00"/>
    <s v="Everest"/>
    <n v="1"/>
    <n v="4"/>
    <n v="7"/>
    <s v="Chen"/>
    <s v="Brainstorming"/>
    <n v="90"/>
    <n v="1.75"/>
    <n v="1"/>
    <s v="Sat"/>
    <s v="Dec"/>
    <s v="Small"/>
    <n v="610"/>
    <n v="129"/>
    <d v="2024-04-08T00:00:00"/>
    <d v="1899-12-30T14:30:00"/>
    <d v="1899-12-30T16:30:00"/>
    <s v="Everest"/>
    <n v="1"/>
    <n v="4"/>
    <n v="5"/>
    <s v="Omar"/>
    <s v="Workshop"/>
    <n v="120.00000000000006"/>
    <n v="1.25"/>
    <n v="1"/>
    <s v="Mon"/>
    <s v="Apr"/>
    <s v="Small"/>
    <n v="609"/>
    <n v="610"/>
    <x v="0"/>
  </r>
  <r>
    <n v="1113"/>
    <d v="2024-06-20T00:00:00"/>
    <d v="1899-12-30T14:30:00"/>
    <d v="1899-12-30T15:30:00"/>
    <s v="Everest"/>
    <n v="1"/>
    <n v="4"/>
    <n v="1"/>
    <s v="John"/>
    <s v="Workshop"/>
    <n v="60.000000000000107"/>
    <n v="0.25"/>
    <n v="0"/>
    <s v="Thu"/>
    <s v="Jun"/>
    <s v="Small"/>
    <n v="601"/>
    <n v="327"/>
    <d v="2024-08-12T00:00:00"/>
    <d v="1899-12-30T15:00:00"/>
    <d v="1899-12-30T17:00:00"/>
    <s v="Everest"/>
    <n v="1"/>
    <n v="4"/>
    <n v="6"/>
    <s v="Mia"/>
    <s v="Client Call"/>
    <n v="120.00000000000006"/>
    <n v="1.5"/>
    <n v="1"/>
    <s v="Mon"/>
    <s v="Aug"/>
    <s v="Small"/>
    <n v="600"/>
    <n v="601"/>
    <x v="0"/>
  </r>
  <r>
    <n v="1670"/>
    <d v="2024-01-30T00:00:00"/>
    <d v="1899-12-30T14:30:00"/>
    <d v="1899-12-30T16:30:00"/>
    <s v="Everest"/>
    <n v="1"/>
    <n v="4"/>
    <n v="3"/>
    <s v="Amit"/>
    <s v="Client Call"/>
    <n v="120.00000000000006"/>
    <n v="0.75"/>
    <n v="0"/>
    <s v="Tue"/>
    <s v="Jan"/>
    <s v="Small"/>
    <n v="603"/>
    <n v="882"/>
    <d v="2024-09-07T00:00:00"/>
    <d v="1899-12-30T14:30:00"/>
    <d v="1899-12-30T16:00:00"/>
    <s v="Everest"/>
    <n v="1"/>
    <n v="4"/>
    <n v="1"/>
    <s v="Omar"/>
    <s v="Planning"/>
    <n v="90"/>
    <n v="0.25"/>
    <n v="0"/>
    <s v="Sat"/>
    <s v="Sep"/>
    <s v="Small"/>
    <n v="602"/>
    <n v="603"/>
    <x v="0"/>
  </r>
  <r>
    <n v="942"/>
    <d v="2024-07-18T00:00:00"/>
    <d v="1899-12-30T14:30:00"/>
    <d v="1899-12-30T16:00:00"/>
    <s v="Everest"/>
    <n v="1"/>
    <n v="4"/>
    <n v="5"/>
    <s v="Chen"/>
    <s v="Standup"/>
    <n v="90"/>
    <n v="1.25"/>
    <n v="1"/>
    <s v="Thu"/>
    <s v="Jul"/>
    <s v="Small"/>
    <n v="604"/>
    <n v="1670"/>
    <d v="2024-01-30T00:00:00"/>
    <d v="1899-12-30T14:30:00"/>
    <d v="1899-12-30T16:30:00"/>
    <s v="Everest"/>
    <n v="1"/>
    <n v="4"/>
    <n v="3"/>
    <s v="Amit"/>
    <s v="Client Call"/>
    <n v="120.00000000000006"/>
    <n v="0.75"/>
    <n v="0"/>
    <s v="Tue"/>
    <s v="Jan"/>
    <s v="Small"/>
    <n v="603"/>
    <n v="604"/>
    <x v="0"/>
  </r>
  <r>
    <n v="882"/>
    <d v="2024-09-07T00:00:00"/>
    <d v="1899-12-30T14:30:00"/>
    <d v="1899-12-30T16:00:00"/>
    <s v="Everest"/>
    <n v="1"/>
    <n v="4"/>
    <n v="1"/>
    <s v="Omar"/>
    <s v="Planning"/>
    <n v="90"/>
    <n v="0.25"/>
    <n v="0"/>
    <s v="Sat"/>
    <s v="Sep"/>
    <s v="Small"/>
    <n v="602"/>
    <n v="1113"/>
    <d v="2024-06-20T00:00:00"/>
    <d v="1899-12-30T14:30:00"/>
    <d v="1899-12-30T15:30:00"/>
    <s v="Everest"/>
    <n v="1"/>
    <n v="4"/>
    <n v="1"/>
    <s v="John"/>
    <s v="Workshop"/>
    <n v="60.000000000000107"/>
    <n v="0.25"/>
    <n v="0"/>
    <s v="Thu"/>
    <s v="Jun"/>
    <s v="Small"/>
    <n v="601"/>
    <n v="602"/>
    <x v="0"/>
  </r>
  <r>
    <n v="885"/>
    <d v="2024-08-10T00:00:00"/>
    <d v="1899-12-30T14:30:00"/>
    <d v="1899-12-30T16:30:00"/>
    <s v="Everest"/>
    <n v="1"/>
    <n v="4"/>
    <n v="7"/>
    <s v="Sarah"/>
    <s v="Standup"/>
    <n v="120.00000000000006"/>
    <n v="1.75"/>
    <n v="1"/>
    <s v="Sat"/>
    <s v="Aug"/>
    <s v="Small"/>
    <n v="606"/>
    <n v="1702"/>
    <d v="2024-12-04T00:00:00"/>
    <d v="1899-12-30T14:30:00"/>
    <d v="1899-12-30T15:00:00"/>
    <s v="Everest"/>
    <n v="1"/>
    <n v="4"/>
    <n v="6"/>
    <s v="Chen"/>
    <s v="1:1"/>
    <n v="30.000000000000053"/>
    <n v="1.5"/>
    <n v="1"/>
    <s v="Wed"/>
    <s v="Dec"/>
    <s v="Small"/>
    <n v="605"/>
    <n v="606"/>
    <x v="0"/>
  </r>
  <r>
    <n v="2248"/>
    <d v="2024-09-23T00:00:00"/>
    <d v="1899-12-30T14:30:00"/>
    <d v="1899-12-30T16:00:00"/>
    <s v="Everest"/>
    <n v="1"/>
    <n v="4"/>
    <n v="6"/>
    <s v="John"/>
    <s v="Standup"/>
    <n v="90"/>
    <n v="1.5"/>
    <n v="1"/>
    <s v="Mon"/>
    <s v="Sep"/>
    <s v="Small"/>
    <n v="607"/>
    <n v="885"/>
    <d v="2024-08-10T00:00:00"/>
    <d v="1899-12-30T14:30:00"/>
    <d v="1899-12-30T16:30:00"/>
    <s v="Everest"/>
    <n v="1"/>
    <n v="4"/>
    <n v="7"/>
    <s v="Sarah"/>
    <s v="Standup"/>
    <n v="120.00000000000006"/>
    <n v="1.75"/>
    <n v="1"/>
    <s v="Sat"/>
    <s v="Aug"/>
    <s v="Small"/>
    <n v="606"/>
    <n v="607"/>
    <x v="0"/>
  </r>
  <r>
    <n v="2108"/>
    <d v="2024-02-06T00:00:00"/>
    <d v="1899-12-30T14:30:00"/>
    <d v="1899-12-30T16:30:00"/>
    <s v="Everest"/>
    <n v="1"/>
    <n v="4"/>
    <n v="2"/>
    <s v="John"/>
    <s v="1:1"/>
    <n v="120.00000000000006"/>
    <n v="0.5"/>
    <n v="0"/>
    <s v="Tue"/>
    <s v="Feb"/>
    <s v="Small"/>
    <n v="608"/>
    <n v="2248"/>
    <d v="2024-09-23T00:00:00"/>
    <d v="1899-12-30T14:30:00"/>
    <d v="1899-12-30T16:00:00"/>
    <s v="Everest"/>
    <n v="1"/>
    <n v="4"/>
    <n v="6"/>
    <s v="John"/>
    <s v="Standup"/>
    <n v="90"/>
    <n v="1.5"/>
    <n v="1"/>
    <s v="Mon"/>
    <s v="Sep"/>
    <s v="Small"/>
    <n v="607"/>
    <n v="608"/>
    <x v="0"/>
  </r>
  <r>
    <n v="1702"/>
    <d v="2024-12-04T00:00:00"/>
    <d v="1899-12-30T14:30:00"/>
    <d v="1899-12-30T15:00:00"/>
    <s v="Everest"/>
    <n v="1"/>
    <n v="4"/>
    <n v="6"/>
    <s v="Chen"/>
    <s v="1:1"/>
    <n v="30.000000000000053"/>
    <n v="1.5"/>
    <n v="1"/>
    <s v="Wed"/>
    <s v="Dec"/>
    <s v="Small"/>
    <n v="605"/>
    <n v="942"/>
    <d v="2024-07-18T00:00:00"/>
    <d v="1899-12-30T14:30:00"/>
    <d v="1899-12-30T16:00:00"/>
    <s v="Everest"/>
    <n v="1"/>
    <n v="4"/>
    <n v="5"/>
    <s v="Chen"/>
    <s v="Standup"/>
    <n v="90"/>
    <n v="1.25"/>
    <n v="1"/>
    <s v="Thu"/>
    <s v="Jul"/>
    <s v="Small"/>
    <n v="604"/>
    <n v="605"/>
    <x v="0"/>
  </r>
  <r>
    <n v="2629"/>
    <d v="2024-01-28T00:00:00"/>
    <d v="1899-12-30T14:00:00"/>
    <d v="1899-12-30T15:30:00"/>
    <s v="Everest"/>
    <n v="1"/>
    <n v="4"/>
    <n v="6"/>
    <s v="Priya"/>
    <s v="Brainstorming"/>
    <n v="90"/>
    <n v="1.5"/>
    <n v="1"/>
    <s v="Sun"/>
    <s v="Jan"/>
    <s v="Small"/>
    <n v="644"/>
    <n v="2945"/>
    <d v="2024-07-23T00:00:00"/>
    <d v="1899-12-30T14:00:00"/>
    <d v="1899-12-30T15:30:00"/>
    <s v="Everest"/>
    <n v="1"/>
    <n v="4"/>
    <n v="7"/>
    <s v="John"/>
    <s v="Workshop"/>
    <n v="90"/>
    <n v="1.75"/>
    <n v="1"/>
    <s v="Tue"/>
    <s v="Jul"/>
    <s v="Small"/>
    <n v="643"/>
    <n v="644"/>
    <x v="0"/>
  </r>
  <r>
    <n v="1463"/>
    <d v="2024-04-14T00:00:00"/>
    <d v="1899-12-30T14:00:00"/>
    <d v="1899-12-30T15:00:00"/>
    <s v="Everest"/>
    <n v="1"/>
    <n v="4"/>
    <n v="7"/>
    <s v="Sarah"/>
    <s v="Standup"/>
    <n v="59.999999999999943"/>
    <n v="1.75"/>
    <n v="1"/>
    <s v="Sun"/>
    <s v="Apr"/>
    <s v="Small"/>
    <n v="640"/>
    <n v="1470"/>
    <d v="2024-05-04T00:00:00"/>
    <d v="1899-12-30T14:00:00"/>
    <d v="1899-12-30T15:30:00"/>
    <s v="Everest"/>
    <n v="1"/>
    <n v="4"/>
    <n v="4"/>
    <s v="Omar"/>
    <s v="Planning"/>
    <n v="90"/>
    <n v="1"/>
    <n v="0"/>
    <s v="Sat"/>
    <s v="May"/>
    <s v="Small"/>
    <n v="639"/>
    <n v="640"/>
    <x v="0"/>
  </r>
  <r>
    <n v="2449"/>
    <d v="2024-09-23T00:00:00"/>
    <d v="1899-12-30T14:00:00"/>
    <d v="1899-12-30T15:00:00"/>
    <s v="Everest"/>
    <n v="1"/>
    <n v="4"/>
    <n v="3"/>
    <s v="Amit"/>
    <s v="Brainstorming"/>
    <n v="59.999999999999943"/>
    <n v="0.75"/>
    <n v="0"/>
    <s v="Mon"/>
    <s v="Sep"/>
    <s v="Small"/>
    <n v="641"/>
    <n v="1463"/>
    <d v="2024-04-14T00:00:00"/>
    <d v="1899-12-30T14:00:00"/>
    <d v="1899-12-30T15:00:00"/>
    <s v="Everest"/>
    <n v="1"/>
    <n v="4"/>
    <n v="7"/>
    <s v="Sarah"/>
    <s v="Standup"/>
    <n v="59.999999999999943"/>
    <n v="1.75"/>
    <n v="1"/>
    <s v="Sun"/>
    <s v="Apr"/>
    <s v="Small"/>
    <n v="640"/>
    <n v="641"/>
    <x v="0"/>
  </r>
  <r>
    <n v="1470"/>
    <d v="2024-05-04T00:00:00"/>
    <d v="1899-12-30T14:00:00"/>
    <d v="1899-12-30T15:30:00"/>
    <s v="Everest"/>
    <n v="1"/>
    <n v="4"/>
    <n v="4"/>
    <s v="Omar"/>
    <s v="Planning"/>
    <n v="90"/>
    <n v="1"/>
    <n v="0"/>
    <s v="Sat"/>
    <s v="May"/>
    <s v="Small"/>
    <n v="639"/>
    <n v="738"/>
    <d v="2024-03-06T00:00:00"/>
    <d v="1899-12-30T14:00:00"/>
    <d v="1899-12-30T14:30:00"/>
    <s v="Everest"/>
    <n v="1"/>
    <n v="4"/>
    <n v="3"/>
    <s v="John"/>
    <s v="Standup"/>
    <n v="29.999999999999893"/>
    <n v="0.75"/>
    <n v="0"/>
    <s v="Wed"/>
    <s v="Mar"/>
    <s v="Small"/>
    <n v="638"/>
    <n v="639"/>
    <x v="0"/>
  </r>
  <r>
    <n v="1323"/>
    <d v="2024-06-22T00:00:00"/>
    <d v="1899-12-30T14:00:00"/>
    <d v="1899-12-30T15:00:00"/>
    <s v="Everest"/>
    <n v="1"/>
    <n v="4"/>
    <n v="5"/>
    <s v="Amit"/>
    <s v="Standup"/>
    <n v="59.999999999999943"/>
    <n v="1.25"/>
    <n v="1"/>
    <s v="Sat"/>
    <s v="Jun"/>
    <s v="Small"/>
    <n v="642"/>
    <n v="2449"/>
    <d v="2024-09-23T00:00:00"/>
    <d v="1899-12-30T14:00:00"/>
    <d v="1899-12-30T15:00:00"/>
    <s v="Everest"/>
    <n v="1"/>
    <n v="4"/>
    <n v="3"/>
    <s v="Amit"/>
    <s v="Brainstorming"/>
    <n v="59.999999999999943"/>
    <n v="0.75"/>
    <n v="0"/>
    <s v="Mon"/>
    <s v="Sep"/>
    <s v="Small"/>
    <n v="641"/>
    <n v="642"/>
    <x v="0"/>
  </r>
  <r>
    <n v="2945"/>
    <d v="2024-07-23T00:00:00"/>
    <d v="1899-12-30T14:00:00"/>
    <d v="1899-12-30T15:30:00"/>
    <s v="Everest"/>
    <n v="1"/>
    <n v="4"/>
    <n v="7"/>
    <s v="John"/>
    <s v="Workshop"/>
    <n v="90"/>
    <n v="1.75"/>
    <n v="1"/>
    <s v="Tue"/>
    <s v="Jul"/>
    <s v="Small"/>
    <n v="643"/>
    <n v="1323"/>
    <d v="2024-06-22T00:00:00"/>
    <d v="1899-12-30T14:00:00"/>
    <d v="1899-12-30T15:00:00"/>
    <s v="Everest"/>
    <n v="1"/>
    <n v="4"/>
    <n v="5"/>
    <s v="Amit"/>
    <s v="Standup"/>
    <n v="59.999999999999943"/>
    <n v="1.25"/>
    <n v="1"/>
    <s v="Sat"/>
    <s v="Jun"/>
    <s v="Small"/>
    <n v="642"/>
    <n v="643"/>
    <x v="0"/>
  </r>
  <r>
    <n v="1615"/>
    <d v="2024-03-27T00:00:00"/>
    <d v="1899-12-30T14:00:00"/>
    <d v="1899-12-30T14:30:00"/>
    <s v="Everest"/>
    <n v="1"/>
    <n v="4"/>
    <n v="5"/>
    <s v="John"/>
    <s v="Client Call"/>
    <n v="29.999999999999893"/>
    <n v="1.25"/>
    <n v="1"/>
    <s v="Wed"/>
    <s v="Mar"/>
    <s v="Small"/>
    <n v="645"/>
    <n v="2629"/>
    <d v="2024-01-28T00:00:00"/>
    <d v="1899-12-30T14:00:00"/>
    <d v="1899-12-30T15:30:00"/>
    <s v="Everest"/>
    <n v="1"/>
    <n v="4"/>
    <n v="6"/>
    <s v="Priya"/>
    <s v="Brainstorming"/>
    <n v="90"/>
    <n v="1.5"/>
    <n v="1"/>
    <s v="Sun"/>
    <s v="Jan"/>
    <s v="Small"/>
    <n v="644"/>
    <n v="645"/>
    <x v="0"/>
  </r>
  <r>
    <n v="2695"/>
    <d v="2024-09-01T00:00:00"/>
    <d v="1899-12-30T14:00:00"/>
    <d v="1899-12-30T15:30:00"/>
    <s v="Everest"/>
    <n v="1"/>
    <n v="4"/>
    <n v="7"/>
    <s v="Amit"/>
    <s v="Standup"/>
    <n v="90"/>
    <n v="1.75"/>
    <n v="1"/>
    <s v="Sun"/>
    <s v="Sep"/>
    <s v="Small"/>
    <n v="650"/>
    <n v="1443"/>
    <d v="2024-03-02T00:00:00"/>
    <d v="1899-12-30T14:00:00"/>
    <d v="1899-12-30T15:30:00"/>
    <s v="Everest"/>
    <n v="1"/>
    <n v="4"/>
    <n v="7"/>
    <s v="Sarah"/>
    <s v="Client Call"/>
    <n v="90"/>
    <n v="1.75"/>
    <n v="1"/>
    <s v="Sat"/>
    <s v="Mar"/>
    <s v="Small"/>
    <n v="649"/>
    <n v="650"/>
    <x v="0"/>
  </r>
  <r>
    <n v="2671"/>
    <d v="2024-09-03T00:00:00"/>
    <d v="1899-12-30T14:00:00"/>
    <d v="1899-12-30T15:00:00"/>
    <s v="Everest"/>
    <n v="1"/>
    <n v="4"/>
    <n v="3"/>
    <s v="Amit"/>
    <s v="1:1"/>
    <n v="59.999999999999943"/>
    <n v="0.75"/>
    <n v="0"/>
    <s v="Tue"/>
    <s v="Sep"/>
    <s v="Small"/>
    <n v="647"/>
    <n v="1640"/>
    <d v="2024-01-28T00:00:00"/>
    <d v="1899-12-30T14:00:00"/>
    <d v="1899-12-30T15:30:00"/>
    <s v="Everest"/>
    <n v="1"/>
    <n v="4"/>
    <n v="7"/>
    <s v="Mia"/>
    <s v="Client Call"/>
    <n v="90"/>
    <n v="1.75"/>
    <n v="1"/>
    <s v="Sun"/>
    <s v="Jan"/>
    <s v="Small"/>
    <n v="646"/>
    <n v="647"/>
    <x v="0"/>
  </r>
  <r>
    <n v="1487"/>
    <d v="2024-09-10T00:00:00"/>
    <d v="1899-12-30T14:00:00"/>
    <d v="1899-12-30T15:00:00"/>
    <s v="Everest"/>
    <n v="1"/>
    <n v="4"/>
    <n v="3"/>
    <s v="Sarah"/>
    <s v="Workshop"/>
    <n v="59.999999999999943"/>
    <n v="0.75"/>
    <n v="0"/>
    <s v="Tue"/>
    <s v="Sep"/>
    <s v="Small"/>
    <n v="648"/>
    <n v="2671"/>
    <d v="2024-09-03T00:00:00"/>
    <d v="1899-12-30T14:00:00"/>
    <d v="1899-12-30T15:00:00"/>
    <s v="Everest"/>
    <n v="1"/>
    <n v="4"/>
    <n v="3"/>
    <s v="Amit"/>
    <s v="1:1"/>
    <n v="59.999999999999943"/>
    <n v="0.75"/>
    <n v="0"/>
    <s v="Tue"/>
    <s v="Sep"/>
    <s v="Small"/>
    <n v="647"/>
    <n v="648"/>
    <x v="0"/>
  </r>
  <r>
    <n v="1443"/>
    <d v="2024-03-02T00:00:00"/>
    <d v="1899-12-30T14:00:00"/>
    <d v="1899-12-30T15:30:00"/>
    <s v="Everest"/>
    <n v="1"/>
    <n v="4"/>
    <n v="7"/>
    <s v="Sarah"/>
    <s v="Client Call"/>
    <n v="90"/>
    <n v="1.75"/>
    <n v="1"/>
    <s v="Sat"/>
    <s v="Mar"/>
    <s v="Small"/>
    <n v="649"/>
    <n v="1487"/>
    <d v="2024-09-10T00:00:00"/>
    <d v="1899-12-30T14:00:00"/>
    <d v="1899-12-30T15:00:00"/>
    <s v="Everest"/>
    <n v="1"/>
    <n v="4"/>
    <n v="3"/>
    <s v="Sarah"/>
    <s v="Workshop"/>
    <n v="59.999999999999943"/>
    <n v="0.75"/>
    <n v="0"/>
    <s v="Tue"/>
    <s v="Sep"/>
    <s v="Small"/>
    <n v="648"/>
    <n v="649"/>
    <x v="0"/>
  </r>
  <r>
    <n v="2315"/>
    <d v="2024-10-31T00:00:00"/>
    <d v="1899-12-30T14:00:00"/>
    <d v="1899-12-30T14:30:00"/>
    <s v="Everest"/>
    <n v="1"/>
    <n v="4"/>
    <n v="2"/>
    <s v="John"/>
    <s v="Standup"/>
    <n v="29.999999999999893"/>
    <n v="0.5"/>
    <n v="0"/>
    <s v="Thu"/>
    <s v="Oct"/>
    <s v="Small"/>
    <n v="651"/>
    <n v="2695"/>
    <d v="2024-09-01T00:00:00"/>
    <d v="1899-12-30T14:00:00"/>
    <d v="1899-12-30T15:30:00"/>
    <s v="Everest"/>
    <n v="1"/>
    <n v="4"/>
    <n v="7"/>
    <s v="Amit"/>
    <s v="Standup"/>
    <n v="90"/>
    <n v="1.75"/>
    <n v="1"/>
    <s v="Sun"/>
    <s v="Sep"/>
    <s v="Small"/>
    <n v="650"/>
    <n v="651"/>
    <x v="0"/>
  </r>
  <r>
    <n v="2525"/>
    <d v="2024-12-29T00:00:00"/>
    <d v="1899-12-30T14:00:00"/>
    <d v="1899-12-30T14:30:00"/>
    <s v="Everest"/>
    <n v="1"/>
    <n v="4"/>
    <n v="1"/>
    <s v="Priya"/>
    <s v="Workshop"/>
    <n v="29.999999999999893"/>
    <n v="0.25"/>
    <n v="0"/>
    <s v="Sun"/>
    <s v="Dec"/>
    <s v="Small"/>
    <n v="652"/>
    <n v="2315"/>
    <d v="2024-10-31T00:00:00"/>
    <d v="1899-12-30T14:00:00"/>
    <d v="1899-12-30T14:30:00"/>
    <s v="Everest"/>
    <n v="1"/>
    <n v="4"/>
    <n v="2"/>
    <s v="John"/>
    <s v="Standup"/>
    <n v="29.999999999999893"/>
    <n v="0.5"/>
    <n v="0"/>
    <s v="Thu"/>
    <s v="Oct"/>
    <s v="Small"/>
    <n v="651"/>
    <n v="652"/>
    <x v="0"/>
  </r>
  <r>
    <n v="738"/>
    <d v="2024-03-06T00:00:00"/>
    <d v="1899-12-30T14:00:00"/>
    <d v="1899-12-30T14:30:00"/>
    <s v="Everest"/>
    <n v="1"/>
    <n v="4"/>
    <n v="3"/>
    <s v="John"/>
    <s v="Standup"/>
    <n v="29.999999999999893"/>
    <n v="0.75"/>
    <n v="0"/>
    <s v="Wed"/>
    <s v="Mar"/>
    <s v="Small"/>
    <n v="638"/>
    <n v="2052"/>
    <d v="2024-07-04T00:00:00"/>
    <d v="1899-12-30T14:00:00"/>
    <d v="1899-12-30T15:30:00"/>
    <s v="Everest"/>
    <n v="1"/>
    <n v="4"/>
    <n v="4"/>
    <s v="Mia"/>
    <s v="Standup"/>
    <n v="90"/>
    <n v="1"/>
    <n v="0"/>
    <s v="Thu"/>
    <s v="Jul"/>
    <s v="Small"/>
    <n v="637"/>
    <n v="638"/>
    <x v="0"/>
  </r>
  <r>
    <n v="1640"/>
    <d v="2024-01-28T00:00:00"/>
    <d v="1899-12-30T14:00:00"/>
    <d v="1899-12-30T15:30:00"/>
    <s v="Everest"/>
    <n v="1"/>
    <n v="4"/>
    <n v="7"/>
    <s v="Mia"/>
    <s v="Client Call"/>
    <n v="90"/>
    <n v="1.75"/>
    <n v="1"/>
    <s v="Sun"/>
    <s v="Jan"/>
    <s v="Small"/>
    <n v="646"/>
    <n v="1615"/>
    <d v="2024-03-27T00:00:00"/>
    <d v="1899-12-30T14:00:00"/>
    <d v="1899-12-30T14:30:00"/>
    <s v="Everest"/>
    <n v="1"/>
    <n v="4"/>
    <n v="5"/>
    <s v="John"/>
    <s v="Client Call"/>
    <n v="29.999999999999893"/>
    <n v="1.25"/>
    <n v="1"/>
    <s v="Wed"/>
    <s v="Mar"/>
    <s v="Small"/>
    <n v="645"/>
    <n v="646"/>
    <x v="0"/>
  </r>
  <r>
    <n v="2052"/>
    <d v="2024-07-04T00:00:00"/>
    <d v="1899-12-30T14:00:00"/>
    <d v="1899-12-30T15:30:00"/>
    <s v="Everest"/>
    <n v="1"/>
    <n v="4"/>
    <n v="4"/>
    <s v="Mia"/>
    <s v="Standup"/>
    <n v="90"/>
    <n v="1"/>
    <n v="0"/>
    <s v="Thu"/>
    <s v="Jul"/>
    <s v="Small"/>
    <n v="637"/>
    <n v="1152"/>
    <d v="2024-03-13T00:00:00"/>
    <d v="1899-12-30T14:00:00"/>
    <d v="1899-12-30T15:00:00"/>
    <s v="Everest"/>
    <n v="1"/>
    <n v="4"/>
    <n v="5"/>
    <s v="Omar"/>
    <s v="Workshop"/>
    <n v="59.999999999999943"/>
    <n v="1.25"/>
    <n v="1"/>
    <s v="Wed"/>
    <s v="Mar"/>
    <s v="Small"/>
    <n v="636"/>
    <n v="637"/>
    <x v="0"/>
  </r>
  <r>
    <n v="1152"/>
    <d v="2024-03-13T00:00:00"/>
    <d v="1899-12-30T14:00:00"/>
    <d v="1899-12-30T15:00:00"/>
    <s v="Everest"/>
    <n v="1"/>
    <n v="4"/>
    <n v="5"/>
    <s v="Omar"/>
    <s v="Workshop"/>
    <n v="59.999999999999943"/>
    <n v="1.25"/>
    <n v="1"/>
    <s v="Wed"/>
    <s v="Mar"/>
    <s v="Small"/>
    <n v="636"/>
    <n v="2898"/>
    <d v="2024-03-22T00:00:00"/>
    <d v="1899-12-30T14:00:00"/>
    <d v="1899-12-30T15:00:00"/>
    <s v="Everest"/>
    <n v="1"/>
    <n v="4"/>
    <n v="4"/>
    <s v="Mia"/>
    <s v="Workshop"/>
    <n v="59.999999999999943"/>
    <n v="1"/>
    <n v="0"/>
    <s v="Fri"/>
    <s v="Mar"/>
    <s v="Small"/>
    <n v="635"/>
    <n v="636"/>
    <x v="0"/>
  </r>
  <r>
    <n v="2898"/>
    <d v="2024-03-22T00:00:00"/>
    <d v="1899-12-30T14:00:00"/>
    <d v="1899-12-30T15:00:00"/>
    <s v="Everest"/>
    <n v="1"/>
    <n v="4"/>
    <n v="4"/>
    <s v="Mia"/>
    <s v="Workshop"/>
    <n v="59.999999999999943"/>
    <n v="1"/>
    <n v="0"/>
    <s v="Fri"/>
    <s v="Mar"/>
    <s v="Small"/>
    <n v="635"/>
    <n v="2211"/>
    <d v="2024-12-31T00:00:00"/>
    <d v="1899-12-30T14:00:00"/>
    <d v="1899-12-30T15:00:00"/>
    <s v="Everest"/>
    <n v="1"/>
    <n v="4"/>
    <n v="2"/>
    <s v="Amit"/>
    <s v="Client Call"/>
    <n v="59.999999999999943"/>
    <n v="0.5"/>
    <n v="0"/>
    <s v="Tue"/>
    <s v="Dec"/>
    <s v="Small"/>
    <n v="634"/>
    <n v="635"/>
    <x v="0"/>
  </r>
  <r>
    <n v="2786"/>
    <d v="2024-05-15T00:00:00"/>
    <d v="1899-12-30T14:00:00"/>
    <d v="1899-12-30T16:00:00"/>
    <s v="Everest"/>
    <n v="1"/>
    <n v="4"/>
    <n v="1"/>
    <s v="Priya"/>
    <s v="Workshop"/>
    <n v="119.99999999999989"/>
    <n v="0.25"/>
    <n v="0"/>
    <s v="Wed"/>
    <s v="May"/>
    <s v="Small"/>
    <n v="620"/>
    <n v="1269"/>
    <d v="2024-06-18T00:00:00"/>
    <d v="1899-12-30T14:30:00"/>
    <d v="1899-12-30T16:30:00"/>
    <s v="Everest"/>
    <n v="1"/>
    <n v="4"/>
    <n v="4"/>
    <s v="Omar"/>
    <s v="Standup"/>
    <n v="120.00000000000006"/>
    <n v="1"/>
    <n v="0"/>
    <s v="Tue"/>
    <s v="Jun"/>
    <s v="Small"/>
    <n v="619"/>
    <n v="620"/>
    <x v="0"/>
  </r>
  <r>
    <n v="2997"/>
    <d v="2024-05-25T00:00:00"/>
    <d v="1899-12-30T14:00:00"/>
    <d v="1899-12-30T14:30:00"/>
    <s v="Everest"/>
    <n v="1"/>
    <n v="4"/>
    <n v="6"/>
    <s v="Sarah"/>
    <s v="Workshop"/>
    <n v="29.999999999999893"/>
    <n v="1.5"/>
    <n v="1"/>
    <s v="Sat"/>
    <s v="May"/>
    <s v="Small"/>
    <n v="621"/>
    <n v="2786"/>
    <d v="2024-05-15T00:00:00"/>
    <d v="1899-12-30T14:00:00"/>
    <d v="1899-12-30T16:00:00"/>
    <s v="Everest"/>
    <n v="1"/>
    <n v="4"/>
    <n v="1"/>
    <s v="Priya"/>
    <s v="Workshop"/>
    <n v="119.99999999999989"/>
    <n v="0.25"/>
    <n v="0"/>
    <s v="Wed"/>
    <s v="May"/>
    <s v="Small"/>
    <n v="620"/>
    <n v="621"/>
    <x v="0"/>
  </r>
  <r>
    <n v="2854"/>
    <d v="2024-02-22T00:00:00"/>
    <d v="1899-12-30T14:00:00"/>
    <d v="1899-12-30T15:30:00"/>
    <s v="Everest"/>
    <n v="1"/>
    <n v="4"/>
    <n v="1"/>
    <s v="Sarah"/>
    <s v="Brainstorming"/>
    <n v="90"/>
    <n v="0.25"/>
    <n v="0"/>
    <s v="Thu"/>
    <s v="Feb"/>
    <s v="Small"/>
    <n v="622"/>
    <n v="2997"/>
    <d v="2024-05-25T00:00:00"/>
    <d v="1899-12-30T14:00:00"/>
    <d v="1899-12-30T14:30:00"/>
    <s v="Everest"/>
    <n v="1"/>
    <n v="4"/>
    <n v="6"/>
    <s v="Sarah"/>
    <s v="Workshop"/>
    <n v="29.999999999999893"/>
    <n v="1.5"/>
    <n v="1"/>
    <s v="Sat"/>
    <s v="May"/>
    <s v="Small"/>
    <n v="621"/>
    <n v="622"/>
    <x v="0"/>
  </r>
  <r>
    <n v="1027"/>
    <d v="2024-08-01T00:00:00"/>
    <d v="1899-12-30T14:00:00"/>
    <d v="1899-12-30T15:00:00"/>
    <s v="Everest"/>
    <n v="1"/>
    <n v="4"/>
    <n v="4"/>
    <s v="Mia"/>
    <s v="Planning"/>
    <n v="59.999999999999943"/>
    <n v="1"/>
    <n v="0"/>
    <s v="Thu"/>
    <s v="Aug"/>
    <s v="Small"/>
    <n v="624"/>
    <n v="1706"/>
    <d v="2024-07-13T00:00:00"/>
    <d v="1899-12-30T14:00:00"/>
    <d v="1899-12-30T14:30:00"/>
    <s v="Everest"/>
    <n v="1"/>
    <n v="4"/>
    <n v="4"/>
    <s v="Sarah"/>
    <s v="Client Call"/>
    <n v="29.999999999999893"/>
    <n v="1"/>
    <n v="0"/>
    <s v="Sat"/>
    <s v="Jul"/>
    <s v="Small"/>
    <n v="623"/>
    <n v="624"/>
    <x v="0"/>
  </r>
  <r>
    <n v="1032"/>
    <d v="2024-02-22T00:00:00"/>
    <d v="1899-12-30T14:00:00"/>
    <d v="1899-12-30T16:00:00"/>
    <s v="Everest"/>
    <n v="1"/>
    <n v="4"/>
    <n v="2"/>
    <s v="Mia"/>
    <s v="Planning"/>
    <n v="119.99999999999989"/>
    <n v="0.5"/>
    <n v="0"/>
    <s v="Thu"/>
    <s v="Feb"/>
    <s v="Small"/>
    <n v="625"/>
    <n v="1027"/>
    <d v="2024-08-01T00:00:00"/>
    <d v="1899-12-30T14:00:00"/>
    <d v="1899-12-30T15:00:00"/>
    <s v="Everest"/>
    <n v="1"/>
    <n v="4"/>
    <n v="4"/>
    <s v="Mia"/>
    <s v="Planning"/>
    <n v="59.999999999999943"/>
    <n v="1"/>
    <n v="0"/>
    <s v="Thu"/>
    <s v="Aug"/>
    <s v="Small"/>
    <n v="624"/>
    <n v="625"/>
    <x v="0"/>
  </r>
  <r>
    <n v="1919"/>
    <d v="2024-06-07T00:00:00"/>
    <d v="1899-12-30T14:00:00"/>
    <d v="1899-12-30T15:00:00"/>
    <s v="Everest"/>
    <n v="1"/>
    <n v="4"/>
    <n v="3"/>
    <s v="John"/>
    <s v="Client Call"/>
    <n v="59.999999999999943"/>
    <n v="0.75"/>
    <n v="0"/>
    <s v="Fri"/>
    <s v="Jun"/>
    <s v="Small"/>
    <n v="626"/>
    <n v="1032"/>
    <d v="2024-02-22T00:00:00"/>
    <d v="1899-12-30T14:00:00"/>
    <d v="1899-12-30T16:00:00"/>
    <s v="Everest"/>
    <n v="1"/>
    <n v="4"/>
    <n v="2"/>
    <s v="Mia"/>
    <s v="Planning"/>
    <n v="119.99999999999989"/>
    <n v="0.5"/>
    <n v="0"/>
    <s v="Thu"/>
    <s v="Feb"/>
    <s v="Small"/>
    <n v="625"/>
    <n v="626"/>
    <x v="0"/>
  </r>
  <r>
    <n v="878"/>
    <d v="2024-11-04T00:00:00"/>
    <d v="1899-12-30T14:00:00"/>
    <d v="1899-12-30T14:30:00"/>
    <s v="Everest"/>
    <n v="1"/>
    <n v="4"/>
    <n v="5"/>
    <s v="John"/>
    <s v="Planning"/>
    <n v="29.999999999999893"/>
    <n v="1.25"/>
    <n v="1"/>
    <s v="Mon"/>
    <s v="Nov"/>
    <s v="Small"/>
    <n v="627"/>
    <n v="1919"/>
    <d v="2024-06-07T00:00:00"/>
    <d v="1899-12-30T14:00:00"/>
    <d v="1899-12-30T15:00:00"/>
    <s v="Everest"/>
    <n v="1"/>
    <n v="4"/>
    <n v="3"/>
    <s v="John"/>
    <s v="Client Call"/>
    <n v="59.999999999999943"/>
    <n v="0.75"/>
    <n v="0"/>
    <s v="Fri"/>
    <s v="Jun"/>
    <s v="Small"/>
    <n v="626"/>
    <n v="627"/>
    <x v="0"/>
  </r>
  <r>
    <n v="1706"/>
    <d v="2024-07-13T00:00:00"/>
    <d v="1899-12-30T14:00:00"/>
    <d v="1899-12-30T14:30:00"/>
    <s v="Everest"/>
    <n v="1"/>
    <n v="4"/>
    <n v="4"/>
    <s v="Sarah"/>
    <s v="Client Call"/>
    <n v="29.999999999999893"/>
    <n v="1"/>
    <n v="0"/>
    <s v="Sat"/>
    <s v="Jul"/>
    <s v="Small"/>
    <n v="623"/>
    <n v="2854"/>
    <d v="2024-02-22T00:00:00"/>
    <d v="1899-12-30T14:00:00"/>
    <d v="1899-12-30T15:30:00"/>
    <s v="Everest"/>
    <n v="1"/>
    <n v="4"/>
    <n v="1"/>
    <s v="Sarah"/>
    <s v="Brainstorming"/>
    <n v="90"/>
    <n v="0.25"/>
    <n v="0"/>
    <s v="Thu"/>
    <s v="Feb"/>
    <s v="Small"/>
    <n v="622"/>
    <n v="623"/>
    <x v="0"/>
  </r>
  <r>
    <n v="1009"/>
    <d v="2024-07-11T00:00:00"/>
    <d v="1899-12-30T14:00:00"/>
    <d v="1899-12-30T14:30:00"/>
    <s v="Everest"/>
    <n v="1"/>
    <n v="4"/>
    <n v="7"/>
    <s v="Chen"/>
    <s v="Brainstorming"/>
    <n v="29.999999999999893"/>
    <n v="1.75"/>
    <n v="1"/>
    <s v="Thu"/>
    <s v="Jul"/>
    <s v="Small"/>
    <n v="629"/>
    <n v="2004"/>
    <d v="2024-07-18T00:00:00"/>
    <d v="1899-12-30T14:00:00"/>
    <d v="1899-12-30T14:30:00"/>
    <s v="Everest"/>
    <n v="1"/>
    <n v="4"/>
    <n v="6"/>
    <s v="John"/>
    <s v="Workshop"/>
    <n v="29.999999999999893"/>
    <n v="1.5"/>
    <n v="1"/>
    <s v="Thu"/>
    <s v="Jul"/>
    <s v="Small"/>
    <n v="628"/>
    <n v="629"/>
    <x v="0"/>
  </r>
  <r>
    <n v="1107"/>
    <d v="2024-04-27T00:00:00"/>
    <d v="1899-12-30T14:00:00"/>
    <d v="1899-12-30T16:00:00"/>
    <s v="Everest"/>
    <n v="1"/>
    <n v="4"/>
    <n v="2"/>
    <s v="Amit"/>
    <s v="Standup"/>
    <n v="119.99999999999989"/>
    <n v="0.5"/>
    <n v="0"/>
    <s v="Sat"/>
    <s v="Apr"/>
    <s v="Small"/>
    <n v="630"/>
    <n v="1009"/>
    <d v="2024-07-11T00:00:00"/>
    <d v="1899-12-30T14:00:00"/>
    <d v="1899-12-30T14:30:00"/>
    <s v="Everest"/>
    <n v="1"/>
    <n v="4"/>
    <n v="7"/>
    <s v="Chen"/>
    <s v="Brainstorming"/>
    <n v="29.999999999999893"/>
    <n v="1.75"/>
    <n v="1"/>
    <s v="Thu"/>
    <s v="Jul"/>
    <s v="Small"/>
    <n v="629"/>
    <n v="630"/>
    <x v="0"/>
  </r>
  <r>
    <n v="2984"/>
    <d v="2024-08-21T00:00:00"/>
    <d v="1899-12-30T14:00:00"/>
    <d v="1899-12-30T15:30:00"/>
    <s v="Everest"/>
    <n v="1"/>
    <n v="4"/>
    <n v="4"/>
    <s v="Mia"/>
    <s v="Client Call"/>
    <n v="90"/>
    <n v="1"/>
    <n v="0"/>
    <s v="Wed"/>
    <s v="Aug"/>
    <s v="Small"/>
    <n v="631"/>
    <n v="1107"/>
    <d v="2024-04-27T00:00:00"/>
    <d v="1899-12-30T14:00:00"/>
    <d v="1899-12-30T16:00:00"/>
    <s v="Everest"/>
    <n v="1"/>
    <n v="4"/>
    <n v="2"/>
    <s v="Amit"/>
    <s v="Standup"/>
    <n v="119.99999999999989"/>
    <n v="0.5"/>
    <n v="0"/>
    <s v="Sat"/>
    <s v="Apr"/>
    <s v="Small"/>
    <n v="630"/>
    <n v="631"/>
    <x v="0"/>
  </r>
  <r>
    <n v="2103"/>
    <d v="2024-06-01T00:00:00"/>
    <d v="1899-12-30T14:00:00"/>
    <d v="1899-12-30T15:30:00"/>
    <s v="Everest"/>
    <n v="1"/>
    <n v="4"/>
    <n v="7"/>
    <s v="Omar"/>
    <s v="Client Call"/>
    <n v="90"/>
    <n v="1.75"/>
    <n v="1"/>
    <s v="Sat"/>
    <s v="Jun"/>
    <s v="Small"/>
    <n v="632"/>
    <n v="2984"/>
    <d v="2024-08-21T00:00:00"/>
    <d v="1899-12-30T14:00:00"/>
    <d v="1899-12-30T15:30:00"/>
    <s v="Everest"/>
    <n v="1"/>
    <n v="4"/>
    <n v="4"/>
    <s v="Mia"/>
    <s v="Client Call"/>
    <n v="90"/>
    <n v="1"/>
    <n v="0"/>
    <s v="Wed"/>
    <s v="Aug"/>
    <s v="Small"/>
    <n v="631"/>
    <n v="632"/>
    <x v="0"/>
  </r>
  <r>
    <n v="61"/>
    <d v="2024-01-21T00:00:00"/>
    <d v="1899-12-30T14:00:00"/>
    <d v="1899-12-30T15:30:00"/>
    <s v="Everest"/>
    <n v="1"/>
    <n v="4"/>
    <n v="4"/>
    <s v="Priya"/>
    <s v="Standup"/>
    <n v="90"/>
    <n v="1"/>
    <n v="0"/>
    <s v="Sun"/>
    <s v="Jan"/>
    <s v="Small"/>
    <n v="633"/>
    <n v="2103"/>
    <d v="2024-06-01T00:00:00"/>
    <d v="1899-12-30T14:00:00"/>
    <d v="1899-12-30T15:30:00"/>
    <s v="Everest"/>
    <n v="1"/>
    <n v="4"/>
    <n v="7"/>
    <s v="Omar"/>
    <s v="Client Call"/>
    <n v="90"/>
    <n v="1.75"/>
    <n v="1"/>
    <s v="Sat"/>
    <s v="Jun"/>
    <s v="Small"/>
    <n v="632"/>
    <n v="633"/>
    <x v="0"/>
  </r>
  <r>
    <n v="2211"/>
    <d v="2024-12-31T00:00:00"/>
    <d v="1899-12-30T14:00:00"/>
    <d v="1899-12-30T15:00:00"/>
    <s v="Everest"/>
    <n v="1"/>
    <n v="4"/>
    <n v="2"/>
    <s v="Amit"/>
    <s v="Client Call"/>
    <n v="59.999999999999943"/>
    <n v="0.5"/>
    <n v="0"/>
    <s v="Tue"/>
    <s v="Dec"/>
    <s v="Small"/>
    <n v="634"/>
    <n v="61"/>
    <d v="2024-01-21T00:00:00"/>
    <d v="1899-12-30T14:00:00"/>
    <d v="1899-12-30T15:30:00"/>
    <s v="Everest"/>
    <n v="1"/>
    <n v="4"/>
    <n v="4"/>
    <s v="Priya"/>
    <s v="Standup"/>
    <n v="90"/>
    <n v="1"/>
    <n v="0"/>
    <s v="Sun"/>
    <s v="Jan"/>
    <s v="Small"/>
    <n v="633"/>
    <n v="634"/>
    <x v="0"/>
  </r>
  <r>
    <n v="2004"/>
    <d v="2024-07-18T00:00:00"/>
    <d v="1899-12-30T14:00:00"/>
    <d v="1899-12-30T14:30:00"/>
    <s v="Everest"/>
    <n v="1"/>
    <n v="4"/>
    <n v="6"/>
    <s v="John"/>
    <s v="Workshop"/>
    <n v="29.999999999999893"/>
    <n v="1.5"/>
    <n v="1"/>
    <s v="Thu"/>
    <s v="Jul"/>
    <s v="Small"/>
    <n v="628"/>
    <n v="878"/>
    <d v="2024-11-04T00:00:00"/>
    <d v="1899-12-30T14:00:00"/>
    <d v="1899-12-30T14:30:00"/>
    <s v="Everest"/>
    <n v="1"/>
    <n v="4"/>
    <n v="5"/>
    <s v="John"/>
    <s v="Planning"/>
    <n v="29.999999999999893"/>
    <n v="1.25"/>
    <n v="1"/>
    <s v="Mon"/>
    <s v="Nov"/>
    <s v="Small"/>
    <n v="627"/>
    <n v="628"/>
    <x v="0"/>
  </r>
  <r>
    <n v="2027"/>
    <d v="2024-08-05T00:00:00"/>
    <d v="1899-12-30T13:30:00"/>
    <d v="1899-12-30T15:30:00"/>
    <s v="Everest"/>
    <n v="1"/>
    <n v="4"/>
    <n v="5"/>
    <s v="Chen"/>
    <s v="Brainstorming"/>
    <n v="120.00000000000006"/>
    <n v="1.25"/>
    <n v="1"/>
    <s v="Mon"/>
    <s v="Aug"/>
    <s v="Small"/>
    <n v="664"/>
    <n v="2642"/>
    <d v="2024-07-02T00:00:00"/>
    <d v="1899-12-30T13:30:00"/>
    <d v="1899-12-30T14:30:00"/>
    <s v="Everest"/>
    <n v="1"/>
    <n v="4"/>
    <n v="5"/>
    <s v="Amit"/>
    <s v="Standup"/>
    <n v="59.999999999999943"/>
    <n v="1.25"/>
    <n v="1"/>
    <s v="Tue"/>
    <s v="Jul"/>
    <s v="Small"/>
    <n v="663"/>
    <n v="664"/>
    <x v="0"/>
  </r>
  <r>
    <n v="2766"/>
    <d v="2024-02-14T00:00:00"/>
    <d v="1899-12-30T13:30:00"/>
    <d v="1899-12-30T14:00:00"/>
    <s v="Everest"/>
    <n v="1"/>
    <n v="4"/>
    <n v="4"/>
    <s v="John"/>
    <s v="1:1"/>
    <n v="30.000000000000053"/>
    <n v="1"/>
    <n v="0"/>
    <s v="Wed"/>
    <s v="Feb"/>
    <s v="Small"/>
    <n v="671"/>
    <n v="2963"/>
    <d v="2024-06-29T00:00:00"/>
    <d v="1899-12-30T13:30:00"/>
    <d v="1899-12-30T15:00:00"/>
    <s v="Everest"/>
    <n v="1"/>
    <n v="4"/>
    <n v="3"/>
    <s v="Omar"/>
    <s v="Brainstorming"/>
    <n v="90"/>
    <n v="0.75"/>
    <n v="0"/>
    <s v="Sat"/>
    <s v="Jun"/>
    <s v="Small"/>
    <n v="670"/>
    <n v="671"/>
    <x v="0"/>
  </r>
  <r>
    <n v="2963"/>
    <d v="2024-06-29T00:00:00"/>
    <d v="1899-12-30T13:30:00"/>
    <d v="1899-12-30T15:00:00"/>
    <s v="Everest"/>
    <n v="1"/>
    <n v="4"/>
    <n v="3"/>
    <s v="Omar"/>
    <s v="Brainstorming"/>
    <n v="90"/>
    <n v="0.75"/>
    <n v="0"/>
    <s v="Sat"/>
    <s v="Jun"/>
    <s v="Small"/>
    <n v="670"/>
    <n v="588"/>
    <d v="2024-03-31T00:00:00"/>
    <d v="1899-12-30T13:30:00"/>
    <d v="1899-12-30T15:30:00"/>
    <s v="Everest"/>
    <n v="1"/>
    <n v="4"/>
    <n v="6"/>
    <s v="Mia"/>
    <s v="Brainstorming"/>
    <n v="120.00000000000006"/>
    <n v="1.5"/>
    <n v="1"/>
    <s v="Sun"/>
    <s v="Mar"/>
    <s v="Small"/>
    <n v="669"/>
    <n v="670"/>
    <x v="0"/>
  </r>
  <r>
    <n v="588"/>
    <d v="2024-03-31T00:00:00"/>
    <d v="1899-12-30T13:30:00"/>
    <d v="1899-12-30T15:30:00"/>
    <s v="Everest"/>
    <n v="1"/>
    <n v="4"/>
    <n v="6"/>
    <s v="Mia"/>
    <s v="Brainstorming"/>
    <n v="120.00000000000006"/>
    <n v="1.5"/>
    <n v="1"/>
    <s v="Sun"/>
    <s v="Mar"/>
    <s v="Small"/>
    <n v="669"/>
    <n v="2507"/>
    <d v="2024-02-09T00:00:00"/>
    <d v="1899-12-30T13:30:00"/>
    <d v="1899-12-30T14:30:00"/>
    <s v="Everest"/>
    <n v="1"/>
    <n v="4"/>
    <n v="6"/>
    <s v="Mia"/>
    <s v="Standup"/>
    <n v="59.999999999999943"/>
    <n v="1.5"/>
    <n v="1"/>
    <s v="Fri"/>
    <s v="Feb"/>
    <s v="Small"/>
    <n v="668"/>
    <n v="669"/>
    <x v="0"/>
  </r>
  <r>
    <n v="2507"/>
    <d v="2024-02-09T00:00:00"/>
    <d v="1899-12-30T13:30:00"/>
    <d v="1899-12-30T14:30:00"/>
    <s v="Everest"/>
    <n v="1"/>
    <n v="4"/>
    <n v="6"/>
    <s v="Mia"/>
    <s v="Standup"/>
    <n v="59.999999999999943"/>
    <n v="1.5"/>
    <n v="1"/>
    <s v="Fri"/>
    <s v="Feb"/>
    <s v="Small"/>
    <n v="668"/>
    <n v="2344"/>
    <d v="2024-08-12T00:00:00"/>
    <d v="1899-12-30T13:30:00"/>
    <d v="1899-12-30T14:00:00"/>
    <s v="Everest"/>
    <n v="1"/>
    <n v="4"/>
    <n v="6"/>
    <s v="Chen"/>
    <s v="Planning"/>
    <n v="30.000000000000053"/>
    <n v="1.5"/>
    <n v="1"/>
    <s v="Mon"/>
    <s v="Aug"/>
    <s v="Small"/>
    <n v="667"/>
    <n v="668"/>
    <x v="0"/>
  </r>
  <r>
    <n v="2344"/>
    <d v="2024-08-12T00:00:00"/>
    <d v="1899-12-30T13:30:00"/>
    <d v="1899-12-30T14:00:00"/>
    <s v="Everest"/>
    <n v="1"/>
    <n v="4"/>
    <n v="6"/>
    <s v="Chen"/>
    <s v="Planning"/>
    <n v="30.000000000000053"/>
    <n v="1.5"/>
    <n v="1"/>
    <s v="Mon"/>
    <s v="Aug"/>
    <s v="Small"/>
    <n v="667"/>
    <n v="2740"/>
    <d v="2024-04-19T00:00:00"/>
    <d v="1899-12-30T13:30:00"/>
    <d v="1899-12-30T15:30:00"/>
    <s v="Everest"/>
    <n v="1"/>
    <n v="4"/>
    <n v="2"/>
    <s v="Sarah"/>
    <s v="1:1"/>
    <n v="120.00000000000006"/>
    <n v="0.5"/>
    <n v="0"/>
    <s v="Fri"/>
    <s v="Apr"/>
    <s v="Small"/>
    <n v="666"/>
    <n v="667"/>
    <x v="0"/>
  </r>
  <r>
    <n v="2740"/>
    <d v="2024-04-19T00:00:00"/>
    <d v="1899-12-30T13:30:00"/>
    <d v="1899-12-30T15:30:00"/>
    <s v="Everest"/>
    <n v="1"/>
    <n v="4"/>
    <n v="2"/>
    <s v="Sarah"/>
    <s v="1:1"/>
    <n v="120.00000000000006"/>
    <n v="0.5"/>
    <n v="0"/>
    <s v="Fri"/>
    <s v="Apr"/>
    <s v="Small"/>
    <n v="666"/>
    <n v="1145"/>
    <d v="2024-03-07T00:00:00"/>
    <d v="1899-12-30T13:30:00"/>
    <d v="1899-12-30T14:30:00"/>
    <s v="Everest"/>
    <n v="1"/>
    <n v="4"/>
    <n v="3"/>
    <s v="John"/>
    <s v="1:1"/>
    <n v="59.999999999999943"/>
    <n v="0.75"/>
    <n v="0"/>
    <s v="Thu"/>
    <s v="Mar"/>
    <s v="Small"/>
    <n v="665"/>
    <n v="666"/>
    <x v="0"/>
  </r>
  <r>
    <n v="1145"/>
    <d v="2024-03-07T00:00:00"/>
    <d v="1899-12-30T13:30:00"/>
    <d v="1899-12-30T14:30:00"/>
    <s v="Everest"/>
    <n v="1"/>
    <n v="4"/>
    <n v="3"/>
    <s v="John"/>
    <s v="1:1"/>
    <n v="59.999999999999943"/>
    <n v="0.75"/>
    <n v="0"/>
    <s v="Thu"/>
    <s v="Mar"/>
    <s v="Small"/>
    <n v="665"/>
    <n v="2027"/>
    <d v="2024-08-05T00:00:00"/>
    <d v="1899-12-30T13:30:00"/>
    <d v="1899-12-30T15:30:00"/>
    <s v="Everest"/>
    <n v="1"/>
    <n v="4"/>
    <n v="5"/>
    <s v="Chen"/>
    <s v="Brainstorming"/>
    <n v="120.00000000000006"/>
    <n v="1.25"/>
    <n v="1"/>
    <s v="Mon"/>
    <s v="Aug"/>
    <s v="Small"/>
    <n v="664"/>
    <n v="665"/>
    <x v="0"/>
  </r>
  <r>
    <n v="2642"/>
    <d v="2024-07-02T00:00:00"/>
    <d v="1899-12-30T13:30:00"/>
    <d v="1899-12-30T14:30:00"/>
    <s v="Everest"/>
    <n v="1"/>
    <n v="4"/>
    <n v="5"/>
    <s v="Amit"/>
    <s v="Standup"/>
    <n v="59.999999999999943"/>
    <n v="1.25"/>
    <n v="1"/>
    <s v="Tue"/>
    <s v="Jul"/>
    <s v="Small"/>
    <n v="663"/>
    <n v="1588"/>
    <d v="2024-01-03T00:00:00"/>
    <d v="1899-12-30T13:30:00"/>
    <d v="1899-12-30T15:00:00"/>
    <s v="Everest"/>
    <n v="1"/>
    <n v="4"/>
    <n v="4"/>
    <s v="Amit"/>
    <s v="Workshop"/>
    <n v="90"/>
    <n v="1"/>
    <n v="0"/>
    <s v="Wed"/>
    <s v="Jan"/>
    <s v="Small"/>
    <n v="662"/>
    <n v="663"/>
    <x v="0"/>
  </r>
  <r>
    <n v="2229"/>
    <d v="2024-08-04T00:00:00"/>
    <d v="1899-12-30T13:30:00"/>
    <d v="1899-12-30T14:00:00"/>
    <s v="Everest"/>
    <n v="1"/>
    <n v="4"/>
    <n v="7"/>
    <s v="Priya"/>
    <s v="Planning"/>
    <n v="30.000000000000053"/>
    <n v="1.75"/>
    <n v="1"/>
    <s v="Sun"/>
    <s v="Aug"/>
    <s v="Small"/>
    <n v="661"/>
    <n v="2922"/>
    <d v="2024-02-08T00:00:00"/>
    <d v="1899-12-30T13:30:00"/>
    <d v="1899-12-30T15:30:00"/>
    <s v="Everest"/>
    <n v="1"/>
    <n v="4"/>
    <n v="2"/>
    <s v="Amit"/>
    <s v="1:1"/>
    <n v="120.00000000000006"/>
    <n v="0.5"/>
    <n v="0"/>
    <s v="Thu"/>
    <s v="Feb"/>
    <s v="Small"/>
    <n v="660"/>
    <n v="661"/>
    <x v="0"/>
  </r>
  <r>
    <n v="2922"/>
    <d v="2024-02-08T00:00:00"/>
    <d v="1899-12-30T13:30:00"/>
    <d v="1899-12-30T15:30:00"/>
    <s v="Everest"/>
    <n v="1"/>
    <n v="4"/>
    <n v="2"/>
    <s v="Amit"/>
    <s v="1:1"/>
    <n v="120.00000000000006"/>
    <n v="0.5"/>
    <n v="0"/>
    <s v="Thu"/>
    <s v="Feb"/>
    <s v="Small"/>
    <n v="660"/>
    <n v="627"/>
    <d v="2024-06-20T00:00:00"/>
    <d v="1899-12-30T13:30:00"/>
    <d v="1899-12-30T15:00:00"/>
    <s v="Everest"/>
    <n v="1"/>
    <n v="4"/>
    <n v="5"/>
    <s v="John"/>
    <s v="Planning"/>
    <n v="90"/>
    <n v="1.25"/>
    <n v="1"/>
    <s v="Thu"/>
    <s v="Jun"/>
    <s v="Small"/>
    <n v="659"/>
    <n v="660"/>
    <x v="0"/>
  </r>
  <r>
    <n v="627"/>
    <d v="2024-06-20T00:00:00"/>
    <d v="1899-12-30T13:30:00"/>
    <d v="1899-12-30T15:00:00"/>
    <s v="Everest"/>
    <n v="1"/>
    <n v="4"/>
    <n v="5"/>
    <s v="John"/>
    <s v="Planning"/>
    <n v="90"/>
    <n v="1.25"/>
    <n v="1"/>
    <s v="Thu"/>
    <s v="Jun"/>
    <s v="Small"/>
    <n v="659"/>
    <n v="1563"/>
    <d v="2024-03-24T00:00:00"/>
    <d v="1899-12-30T13:30:00"/>
    <d v="1899-12-30T14:00:00"/>
    <s v="Everest"/>
    <n v="1"/>
    <n v="4"/>
    <n v="1"/>
    <s v="John"/>
    <s v="Workshop"/>
    <n v="30.000000000000053"/>
    <n v="0.25"/>
    <n v="0"/>
    <s v="Sun"/>
    <s v="Mar"/>
    <s v="Small"/>
    <n v="658"/>
    <n v="659"/>
    <x v="0"/>
  </r>
  <r>
    <n v="1563"/>
    <d v="2024-03-24T00:00:00"/>
    <d v="1899-12-30T13:30:00"/>
    <d v="1899-12-30T14:00:00"/>
    <s v="Everest"/>
    <n v="1"/>
    <n v="4"/>
    <n v="1"/>
    <s v="John"/>
    <s v="Workshop"/>
    <n v="30.000000000000053"/>
    <n v="0.25"/>
    <n v="0"/>
    <s v="Sun"/>
    <s v="Mar"/>
    <s v="Small"/>
    <n v="658"/>
    <n v="682"/>
    <d v="2024-02-08T00:00:00"/>
    <d v="1899-12-30T13:30:00"/>
    <d v="1899-12-30T14:00:00"/>
    <s v="Everest"/>
    <n v="1"/>
    <n v="4"/>
    <n v="3"/>
    <s v="Omar"/>
    <s v="Brainstorming"/>
    <n v="30.000000000000053"/>
    <n v="0.75"/>
    <n v="0"/>
    <s v="Thu"/>
    <s v="Feb"/>
    <s v="Small"/>
    <n v="657"/>
    <n v="658"/>
    <x v="0"/>
  </r>
  <r>
    <n v="682"/>
    <d v="2024-02-08T00:00:00"/>
    <d v="1899-12-30T13:30:00"/>
    <d v="1899-12-30T14:00:00"/>
    <s v="Everest"/>
    <n v="1"/>
    <n v="4"/>
    <n v="3"/>
    <s v="Omar"/>
    <s v="Brainstorming"/>
    <n v="30.000000000000053"/>
    <n v="0.75"/>
    <n v="0"/>
    <s v="Thu"/>
    <s v="Feb"/>
    <s v="Small"/>
    <n v="657"/>
    <n v="851"/>
    <d v="2024-04-21T00:00:00"/>
    <d v="1899-12-30T13:30:00"/>
    <d v="1899-12-30T15:00:00"/>
    <s v="Everest"/>
    <n v="1"/>
    <n v="4"/>
    <n v="3"/>
    <s v="Chen"/>
    <s v="1:1"/>
    <n v="90"/>
    <n v="0.75"/>
    <n v="0"/>
    <s v="Sun"/>
    <s v="Apr"/>
    <s v="Small"/>
    <n v="656"/>
    <n v="657"/>
    <x v="0"/>
  </r>
  <r>
    <n v="851"/>
    <d v="2024-04-21T00:00:00"/>
    <d v="1899-12-30T13:30:00"/>
    <d v="1899-12-30T15:00:00"/>
    <s v="Everest"/>
    <n v="1"/>
    <n v="4"/>
    <n v="3"/>
    <s v="Chen"/>
    <s v="1:1"/>
    <n v="90"/>
    <n v="0.75"/>
    <n v="0"/>
    <s v="Sun"/>
    <s v="Apr"/>
    <s v="Small"/>
    <n v="656"/>
    <n v="450"/>
    <d v="2024-07-20T00:00:00"/>
    <d v="1899-12-30T13:30:00"/>
    <d v="1899-12-30T14:30:00"/>
    <s v="Everest"/>
    <n v="1"/>
    <n v="4"/>
    <n v="2"/>
    <s v="Priya"/>
    <s v="Planning"/>
    <n v="59.999999999999943"/>
    <n v="0.5"/>
    <n v="0"/>
    <s v="Sat"/>
    <s v="Jul"/>
    <s v="Small"/>
    <n v="655"/>
    <n v="656"/>
    <x v="0"/>
  </r>
  <r>
    <n v="450"/>
    <d v="2024-07-20T00:00:00"/>
    <d v="1899-12-30T13:30:00"/>
    <d v="1899-12-30T14:30:00"/>
    <s v="Everest"/>
    <n v="1"/>
    <n v="4"/>
    <n v="2"/>
    <s v="Priya"/>
    <s v="Planning"/>
    <n v="59.999999999999943"/>
    <n v="0.5"/>
    <n v="0"/>
    <s v="Sat"/>
    <s v="Jul"/>
    <s v="Small"/>
    <n v="655"/>
    <n v="512"/>
    <d v="2024-10-29T00:00:00"/>
    <d v="1899-12-30T13:30:00"/>
    <d v="1899-12-30T14:30:00"/>
    <s v="Everest"/>
    <n v="1"/>
    <n v="4"/>
    <n v="3"/>
    <s v="Chen"/>
    <s v="Brainstorming"/>
    <n v="59.999999999999943"/>
    <n v="0.75"/>
    <n v="0"/>
    <s v="Tue"/>
    <s v="Oct"/>
    <s v="Small"/>
    <n v="654"/>
    <n v="655"/>
    <x v="0"/>
  </r>
  <r>
    <n v="512"/>
    <d v="2024-10-29T00:00:00"/>
    <d v="1899-12-30T13:30:00"/>
    <d v="1899-12-30T14:30:00"/>
    <s v="Everest"/>
    <n v="1"/>
    <n v="4"/>
    <n v="3"/>
    <s v="Chen"/>
    <s v="Brainstorming"/>
    <n v="59.999999999999943"/>
    <n v="0.75"/>
    <n v="0"/>
    <s v="Tue"/>
    <s v="Oct"/>
    <s v="Small"/>
    <n v="654"/>
    <n v="2338"/>
    <d v="2024-10-16T00:00:00"/>
    <d v="1899-12-30T13:30:00"/>
    <d v="1899-12-30T15:00:00"/>
    <s v="Everest"/>
    <n v="1"/>
    <n v="4"/>
    <n v="1"/>
    <s v="Chen"/>
    <s v="Brainstorming"/>
    <n v="90"/>
    <n v="0.25"/>
    <n v="0"/>
    <s v="Wed"/>
    <s v="Oct"/>
    <s v="Small"/>
    <n v="653"/>
    <n v="654"/>
    <x v="0"/>
  </r>
  <r>
    <n v="1588"/>
    <d v="2024-01-03T00:00:00"/>
    <d v="1899-12-30T13:30:00"/>
    <d v="1899-12-30T15:00:00"/>
    <s v="Everest"/>
    <n v="1"/>
    <n v="4"/>
    <n v="4"/>
    <s v="Amit"/>
    <s v="Workshop"/>
    <n v="90"/>
    <n v="1"/>
    <n v="0"/>
    <s v="Wed"/>
    <s v="Jan"/>
    <s v="Small"/>
    <n v="662"/>
    <n v="2229"/>
    <d v="2024-08-04T00:00:00"/>
    <d v="1899-12-30T13:30:00"/>
    <d v="1899-12-30T14:00:00"/>
    <s v="Everest"/>
    <n v="1"/>
    <n v="4"/>
    <n v="7"/>
    <s v="Priya"/>
    <s v="Planning"/>
    <n v="30.000000000000053"/>
    <n v="1.75"/>
    <n v="1"/>
    <s v="Sun"/>
    <s v="Aug"/>
    <s v="Small"/>
    <n v="661"/>
    <n v="662"/>
    <x v="0"/>
  </r>
  <r>
    <n v="2338"/>
    <d v="2024-10-16T00:00:00"/>
    <d v="1899-12-30T13:30:00"/>
    <d v="1899-12-30T15:00:00"/>
    <s v="Everest"/>
    <n v="1"/>
    <n v="4"/>
    <n v="1"/>
    <s v="Chen"/>
    <s v="Brainstorming"/>
    <n v="90"/>
    <n v="0.25"/>
    <n v="0"/>
    <s v="Wed"/>
    <s v="Oct"/>
    <s v="Small"/>
    <n v="653"/>
    <n v="2525"/>
    <d v="2024-12-29T00:00:00"/>
    <d v="1899-12-30T14:00:00"/>
    <d v="1899-12-30T14:30:00"/>
    <s v="Everest"/>
    <n v="1"/>
    <n v="4"/>
    <n v="1"/>
    <s v="Priya"/>
    <s v="Workshop"/>
    <n v="29.999999999999893"/>
    <n v="0.25"/>
    <n v="0"/>
    <s v="Sun"/>
    <s v="Dec"/>
    <s v="Small"/>
    <n v="652"/>
    <n v="653"/>
    <x v="0"/>
  </r>
  <r>
    <n v="1539"/>
    <d v="2024-07-10T00:00:00"/>
    <d v="1899-12-30T13:00:00"/>
    <d v="1899-12-30T14:30:00"/>
    <s v="Everest"/>
    <n v="1"/>
    <n v="4"/>
    <n v="7"/>
    <s v="Sarah"/>
    <s v="Standup"/>
    <n v="90"/>
    <n v="1.75"/>
    <n v="1"/>
    <s v="Wed"/>
    <s v="Jul"/>
    <s v="Small"/>
    <n v="687"/>
    <n v="2160"/>
    <d v="2024-04-26T00:00:00"/>
    <d v="1899-12-30T13:00:00"/>
    <d v="1899-12-30T14:00:00"/>
    <s v="Everest"/>
    <n v="1"/>
    <n v="4"/>
    <n v="6"/>
    <s v="Omar"/>
    <s v="1:1"/>
    <n v="60.000000000000107"/>
    <n v="1.5"/>
    <n v="1"/>
    <s v="Fri"/>
    <s v="Apr"/>
    <s v="Small"/>
    <n v="686"/>
    <n v="687"/>
    <x v="0"/>
  </r>
  <r>
    <n v="1967"/>
    <d v="2024-10-22T00:00:00"/>
    <d v="1899-12-30T13:00:00"/>
    <d v="1899-12-30T13:30:00"/>
    <s v="Everest"/>
    <n v="1"/>
    <n v="4"/>
    <n v="4"/>
    <s v="Priya"/>
    <s v="Planning"/>
    <n v="30.000000000000053"/>
    <n v="1"/>
    <n v="0"/>
    <s v="Tue"/>
    <s v="Oct"/>
    <s v="Small"/>
    <n v="688"/>
    <n v="1539"/>
    <d v="2024-07-10T00:00:00"/>
    <d v="1899-12-30T13:00:00"/>
    <d v="1899-12-30T14:30:00"/>
    <s v="Everest"/>
    <n v="1"/>
    <n v="4"/>
    <n v="7"/>
    <s v="Sarah"/>
    <s v="Standup"/>
    <n v="90"/>
    <n v="1.75"/>
    <n v="1"/>
    <s v="Wed"/>
    <s v="Jul"/>
    <s v="Small"/>
    <n v="687"/>
    <n v="688"/>
    <x v="0"/>
  </r>
  <r>
    <n v="2499"/>
    <d v="2024-04-05T00:00:00"/>
    <d v="1899-12-30T13:00:00"/>
    <d v="1899-12-30T14:30:00"/>
    <s v="Everest"/>
    <n v="1"/>
    <n v="4"/>
    <n v="1"/>
    <s v="Amit"/>
    <s v="Planning"/>
    <n v="90"/>
    <n v="0.25"/>
    <n v="0"/>
    <s v="Fri"/>
    <s v="Apr"/>
    <s v="Small"/>
    <n v="689"/>
    <n v="1967"/>
    <d v="2024-10-22T00:00:00"/>
    <d v="1899-12-30T13:00:00"/>
    <d v="1899-12-30T13:30:00"/>
    <s v="Everest"/>
    <n v="1"/>
    <n v="4"/>
    <n v="4"/>
    <s v="Priya"/>
    <s v="Planning"/>
    <n v="30.000000000000053"/>
    <n v="1"/>
    <n v="0"/>
    <s v="Tue"/>
    <s v="Oct"/>
    <s v="Small"/>
    <n v="688"/>
    <n v="689"/>
    <x v="0"/>
  </r>
  <r>
    <n v="804"/>
    <d v="2024-12-07T00:00:00"/>
    <d v="1899-12-30T13:00:00"/>
    <d v="1899-12-30T13:30:00"/>
    <s v="Everest"/>
    <n v="1"/>
    <n v="4"/>
    <n v="2"/>
    <s v="John"/>
    <s v="1:1"/>
    <n v="30.000000000000053"/>
    <n v="0.5"/>
    <n v="0"/>
    <s v="Sat"/>
    <s v="Dec"/>
    <s v="Small"/>
    <n v="690"/>
    <n v="2499"/>
    <d v="2024-04-05T00:00:00"/>
    <d v="1899-12-30T13:00:00"/>
    <d v="1899-12-30T14:30:00"/>
    <s v="Everest"/>
    <n v="1"/>
    <n v="4"/>
    <n v="1"/>
    <s v="Amit"/>
    <s v="Planning"/>
    <n v="90"/>
    <n v="0.25"/>
    <n v="0"/>
    <s v="Fri"/>
    <s v="Apr"/>
    <s v="Small"/>
    <n v="689"/>
    <n v="690"/>
    <x v="0"/>
  </r>
  <r>
    <n v="391"/>
    <d v="2024-08-12T00:00:00"/>
    <d v="1899-12-30T13:00:00"/>
    <d v="1899-12-30T14:00:00"/>
    <s v="Everest"/>
    <n v="1"/>
    <n v="4"/>
    <n v="2"/>
    <s v="Chen"/>
    <s v="Standup"/>
    <n v="60.000000000000107"/>
    <n v="0.5"/>
    <n v="0"/>
    <s v="Mon"/>
    <s v="Aug"/>
    <s v="Small"/>
    <n v="691"/>
    <n v="804"/>
    <d v="2024-12-07T00:00:00"/>
    <d v="1899-12-30T13:00:00"/>
    <d v="1899-12-30T13:30:00"/>
    <s v="Everest"/>
    <n v="1"/>
    <n v="4"/>
    <n v="2"/>
    <s v="John"/>
    <s v="1:1"/>
    <n v="30.000000000000053"/>
    <n v="0.5"/>
    <n v="0"/>
    <s v="Sat"/>
    <s v="Dec"/>
    <s v="Small"/>
    <n v="690"/>
    <n v="691"/>
    <x v="0"/>
  </r>
  <r>
    <n v="1280"/>
    <d v="2024-06-15T00:00:00"/>
    <d v="1899-12-30T13:00:00"/>
    <d v="1899-12-30T15:00:00"/>
    <s v="Everest"/>
    <n v="1"/>
    <n v="4"/>
    <n v="2"/>
    <s v="Chen"/>
    <s v="Client Call"/>
    <n v="120.00000000000006"/>
    <n v="0.5"/>
    <n v="0"/>
    <s v="Sat"/>
    <s v="Jun"/>
    <s v="Small"/>
    <n v="695"/>
    <n v="951"/>
    <d v="2024-03-10T00:00:00"/>
    <d v="1899-12-30T13:00:00"/>
    <d v="1899-12-30T13:30:00"/>
    <s v="Everest"/>
    <n v="1"/>
    <n v="4"/>
    <n v="1"/>
    <s v="Omar"/>
    <s v="Standup"/>
    <n v="30.000000000000053"/>
    <n v="0.25"/>
    <n v="0"/>
    <s v="Sun"/>
    <s v="Mar"/>
    <s v="Small"/>
    <n v="694"/>
    <n v="695"/>
    <x v="0"/>
  </r>
  <r>
    <n v="2500"/>
    <d v="2024-02-27T00:00:00"/>
    <d v="1899-12-30T13:00:00"/>
    <d v="1899-12-30T15:00:00"/>
    <s v="Everest"/>
    <n v="1"/>
    <n v="4"/>
    <n v="6"/>
    <s v="Omar"/>
    <s v="1:1"/>
    <n v="120.00000000000006"/>
    <n v="1.5"/>
    <n v="1"/>
    <s v="Tue"/>
    <s v="Feb"/>
    <s v="Small"/>
    <n v="693"/>
    <n v="2409"/>
    <d v="2024-09-19T00:00:00"/>
    <d v="1899-12-30T13:00:00"/>
    <d v="1899-12-30T14:00:00"/>
    <s v="Everest"/>
    <n v="1"/>
    <n v="4"/>
    <n v="2"/>
    <s v="Sarah"/>
    <s v="Brainstorming"/>
    <n v="60.000000000000107"/>
    <n v="0.5"/>
    <n v="0"/>
    <s v="Thu"/>
    <s v="Sep"/>
    <s v="Small"/>
    <n v="692"/>
    <n v="693"/>
    <x v="0"/>
  </r>
  <r>
    <n v="951"/>
    <d v="2024-03-10T00:00:00"/>
    <d v="1899-12-30T13:00:00"/>
    <d v="1899-12-30T13:30:00"/>
    <s v="Everest"/>
    <n v="1"/>
    <n v="4"/>
    <n v="1"/>
    <s v="Omar"/>
    <s v="Standup"/>
    <n v="30.000000000000053"/>
    <n v="0.25"/>
    <n v="0"/>
    <s v="Sun"/>
    <s v="Mar"/>
    <s v="Small"/>
    <n v="694"/>
    <n v="2500"/>
    <d v="2024-02-27T00:00:00"/>
    <d v="1899-12-30T13:00:00"/>
    <d v="1899-12-30T15:00:00"/>
    <s v="Everest"/>
    <n v="1"/>
    <n v="4"/>
    <n v="6"/>
    <s v="Omar"/>
    <s v="1:1"/>
    <n v="120.00000000000006"/>
    <n v="1.5"/>
    <n v="1"/>
    <s v="Tue"/>
    <s v="Feb"/>
    <s v="Small"/>
    <n v="693"/>
    <n v="694"/>
    <x v="0"/>
  </r>
  <r>
    <n v="203"/>
    <d v="2024-03-01T00:00:00"/>
    <d v="1899-12-30T13:00:00"/>
    <d v="1899-12-30T15:00:00"/>
    <s v="Everest"/>
    <n v="1"/>
    <n v="4"/>
    <n v="3"/>
    <s v="Amit"/>
    <s v="Client Call"/>
    <n v="120.00000000000006"/>
    <n v="0.75"/>
    <n v="0"/>
    <s v="Fri"/>
    <s v="Mar"/>
    <s v="Small"/>
    <n v="696"/>
    <n v="1280"/>
    <d v="2024-06-15T00:00:00"/>
    <d v="1899-12-30T13:00:00"/>
    <d v="1899-12-30T15:00:00"/>
    <s v="Everest"/>
    <n v="1"/>
    <n v="4"/>
    <n v="2"/>
    <s v="Chen"/>
    <s v="Client Call"/>
    <n v="120.00000000000006"/>
    <n v="0.5"/>
    <n v="0"/>
    <s v="Sat"/>
    <s v="Jun"/>
    <s v="Small"/>
    <n v="695"/>
    <n v="696"/>
    <x v="0"/>
  </r>
  <r>
    <n v="1219"/>
    <d v="2024-05-09T00:00:00"/>
    <d v="1899-12-30T13:00:00"/>
    <d v="1899-12-30T15:00:00"/>
    <s v="Everest"/>
    <n v="1"/>
    <n v="4"/>
    <n v="7"/>
    <s v="Priya"/>
    <s v="Client Call"/>
    <n v="120.00000000000006"/>
    <n v="1.75"/>
    <n v="1"/>
    <s v="Thu"/>
    <s v="May"/>
    <s v="Small"/>
    <n v="697"/>
    <n v="203"/>
    <d v="2024-03-01T00:00:00"/>
    <d v="1899-12-30T13:00:00"/>
    <d v="1899-12-30T15:00:00"/>
    <s v="Everest"/>
    <n v="1"/>
    <n v="4"/>
    <n v="3"/>
    <s v="Amit"/>
    <s v="Client Call"/>
    <n v="120.00000000000006"/>
    <n v="0.75"/>
    <n v="0"/>
    <s v="Fri"/>
    <s v="Mar"/>
    <s v="Small"/>
    <n v="696"/>
    <n v="697"/>
    <x v="0"/>
  </r>
  <r>
    <n v="2409"/>
    <d v="2024-09-19T00:00:00"/>
    <d v="1899-12-30T13:00:00"/>
    <d v="1899-12-30T14:00:00"/>
    <s v="Everest"/>
    <n v="1"/>
    <n v="4"/>
    <n v="2"/>
    <s v="Sarah"/>
    <s v="Brainstorming"/>
    <n v="60.000000000000107"/>
    <n v="0.5"/>
    <n v="0"/>
    <s v="Thu"/>
    <s v="Sep"/>
    <s v="Small"/>
    <n v="692"/>
    <n v="391"/>
    <d v="2024-08-12T00:00:00"/>
    <d v="1899-12-30T13:00:00"/>
    <d v="1899-12-30T14:00:00"/>
    <s v="Everest"/>
    <n v="1"/>
    <n v="4"/>
    <n v="2"/>
    <s v="Chen"/>
    <s v="Standup"/>
    <n v="60.000000000000107"/>
    <n v="0.5"/>
    <n v="0"/>
    <s v="Mon"/>
    <s v="Aug"/>
    <s v="Small"/>
    <n v="691"/>
    <n v="692"/>
    <x v="0"/>
  </r>
  <r>
    <n v="2160"/>
    <d v="2024-04-26T00:00:00"/>
    <d v="1899-12-30T13:00:00"/>
    <d v="1899-12-30T14:00:00"/>
    <s v="Everest"/>
    <n v="1"/>
    <n v="4"/>
    <n v="6"/>
    <s v="Omar"/>
    <s v="1:1"/>
    <n v="60.000000000000107"/>
    <n v="1.5"/>
    <n v="1"/>
    <s v="Fri"/>
    <s v="Apr"/>
    <s v="Small"/>
    <n v="686"/>
    <n v="2063"/>
    <d v="2024-01-26T00:00:00"/>
    <d v="1899-12-30T13:00:00"/>
    <d v="1899-12-30T14:00:00"/>
    <s v="Everest"/>
    <n v="1"/>
    <n v="4"/>
    <n v="2"/>
    <s v="Omar"/>
    <s v="1:1"/>
    <n v="60.000000000000107"/>
    <n v="0.5"/>
    <n v="0"/>
    <s v="Fri"/>
    <s v="Jan"/>
    <s v="Small"/>
    <n v="685"/>
    <n v="686"/>
    <x v="0"/>
  </r>
  <r>
    <n v="1512"/>
    <d v="2024-06-24T00:00:00"/>
    <d v="1899-12-30T13:00:00"/>
    <d v="1899-12-30T14:00:00"/>
    <s v="Everest"/>
    <n v="1"/>
    <n v="4"/>
    <n v="1"/>
    <s v="Mia"/>
    <s v="Workshop"/>
    <n v="60.000000000000107"/>
    <n v="0.25"/>
    <n v="0"/>
    <s v="Mon"/>
    <s v="Jun"/>
    <s v="Small"/>
    <n v="677"/>
    <n v="1355"/>
    <d v="2024-08-24T00:00:00"/>
    <d v="1899-12-30T13:00:00"/>
    <d v="1899-12-30T13:30:00"/>
    <s v="Everest"/>
    <n v="1"/>
    <n v="4"/>
    <n v="7"/>
    <s v="Omar"/>
    <s v="Planning"/>
    <n v="30.000000000000053"/>
    <n v="1.75"/>
    <n v="1"/>
    <s v="Sat"/>
    <s v="Aug"/>
    <s v="Small"/>
    <n v="676"/>
    <n v="677"/>
    <x v="0"/>
  </r>
  <r>
    <n v="2438"/>
    <d v="2024-07-09T00:00:00"/>
    <d v="1899-12-30T13:00:00"/>
    <d v="1899-12-30T15:00:00"/>
    <s v="Everest"/>
    <n v="1"/>
    <n v="4"/>
    <n v="2"/>
    <s v="Omar"/>
    <s v="Planning"/>
    <n v="120.00000000000006"/>
    <n v="0.5"/>
    <n v="0"/>
    <s v="Tue"/>
    <s v="Jul"/>
    <s v="Small"/>
    <n v="684"/>
    <n v="196"/>
    <d v="2024-12-27T00:00:00"/>
    <d v="1899-12-30T13:00:00"/>
    <d v="1899-12-30T14:30:00"/>
    <s v="Everest"/>
    <n v="1"/>
    <n v="4"/>
    <n v="2"/>
    <s v="Omar"/>
    <s v="1:1"/>
    <n v="90"/>
    <n v="0.5"/>
    <n v="0"/>
    <s v="Fri"/>
    <s v="Dec"/>
    <s v="Small"/>
    <n v="683"/>
    <n v="684"/>
    <x v="0"/>
  </r>
  <r>
    <n v="186"/>
    <d v="2024-05-10T00:00:00"/>
    <d v="1899-12-30T13:00:00"/>
    <d v="1899-12-30T14:30:00"/>
    <s v="Everest"/>
    <n v="1"/>
    <n v="4"/>
    <n v="7"/>
    <s v="Sarah"/>
    <s v="1:1"/>
    <n v="90"/>
    <n v="1.75"/>
    <n v="1"/>
    <s v="Fri"/>
    <s v="May"/>
    <s v="Small"/>
    <n v="672"/>
    <n v="2766"/>
    <d v="2024-02-14T00:00:00"/>
    <d v="1899-12-30T13:30:00"/>
    <d v="1899-12-30T14:00:00"/>
    <s v="Everest"/>
    <n v="1"/>
    <n v="4"/>
    <n v="4"/>
    <s v="John"/>
    <s v="1:1"/>
    <n v="30.000000000000053"/>
    <n v="1"/>
    <n v="0"/>
    <s v="Wed"/>
    <s v="Feb"/>
    <s v="Small"/>
    <n v="671"/>
    <n v="672"/>
    <x v="0"/>
  </r>
  <r>
    <n v="2971"/>
    <d v="2024-09-02T00:00:00"/>
    <d v="1899-12-30T13:00:00"/>
    <d v="1899-12-30T15:00:00"/>
    <s v="Everest"/>
    <n v="1"/>
    <n v="4"/>
    <n v="6"/>
    <s v="Priya"/>
    <s v="Brainstorming"/>
    <n v="120.00000000000006"/>
    <n v="1.5"/>
    <n v="1"/>
    <s v="Mon"/>
    <s v="Sep"/>
    <s v="Small"/>
    <n v="673"/>
    <n v="186"/>
    <d v="2024-05-10T00:00:00"/>
    <d v="1899-12-30T13:00:00"/>
    <d v="1899-12-30T14:30:00"/>
    <s v="Everest"/>
    <n v="1"/>
    <n v="4"/>
    <n v="7"/>
    <s v="Sarah"/>
    <s v="1:1"/>
    <n v="90"/>
    <n v="1.75"/>
    <n v="1"/>
    <s v="Fri"/>
    <s v="May"/>
    <s v="Small"/>
    <n v="672"/>
    <n v="673"/>
    <x v="0"/>
  </r>
  <r>
    <n v="2857"/>
    <d v="2024-01-09T00:00:00"/>
    <d v="1899-12-30T13:00:00"/>
    <d v="1899-12-30T14:00:00"/>
    <s v="Everest"/>
    <n v="1"/>
    <n v="4"/>
    <n v="2"/>
    <s v="Mia"/>
    <s v="Client Call"/>
    <n v="60.000000000000107"/>
    <n v="0.5"/>
    <n v="0"/>
    <s v="Tue"/>
    <s v="Jan"/>
    <s v="Small"/>
    <n v="674"/>
    <n v="2971"/>
    <d v="2024-09-02T00:00:00"/>
    <d v="1899-12-30T13:00:00"/>
    <d v="1899-12-30T15:00:00"/>
    <s v="Everest"/>
    <n v="1"/>
    <n v="4"/>
    <n v="6"/>
    <s v="Priya"/>
    <s v="Brainstorming"/>
    <n v="120.00000000000006"/>
    <n v="1.5"/>
    <n v="1"/>
    <s v="Mon"/>
    <s v="Sep"/>
    <s v="Small"/>
    <n v="673"/>
    <n v="674"/>
    <x v="0"/>
  </r>
  <r>
    <n v="1469"/>
    <d v="2024-10-14T00:00:00"/>
    <d v="1899-12-30T13:00:00"/>
    <d v="1899-12-30T14:00:00"/>
    <s v="Everest"/>
    <n v="1"/>
    <n v="4"/>
    <n v="2"/>
    <s v="John"/>
    <s v="Standup"/>
    <n v="60.000000000000107"/>
    <n v="0.5"/>
    <n v="0"/>
    <s v="Mon"/>
    <s v="Oct"/>
    <s v="Small"/>
    <n v="675"/>
    <n v="2857"/>
    <d v="2024-01-09T00:00:00"/>
    <d v="1899-12-30T13:00:00"/>
    <d v="1899-12-30T14:00:00"/>
    <s v="Everest"/>
    <n v="1"/>
    <n v="4"/>
    <n v="2"/>
    <s v="Mia"/>
    <s v="Client Call"/>
    <n v="60.000000000000107"/>
    <n v="0.5"/>
    <n v="0"/>
    <s v="Tue"/>
    <s v="Jan"/>
    <s v="Small"/>
    <n v="674"/>
    <n v="675"/>
    <x v="0"/>
  </r>
  <r>
    <n v="1355"/>
    <d v="2024-08-24T00:00:00"/>
    <d v="1899-12-30T13:00:00"/>
    <d v="1899-12-30T13:30:00"/>
    <s v="Everest"/>
    <n v="1"/>
    <n v="4"/>
    <n v="7"/>
    <s v="Omar"/>
    <s v="Planning"/>
    <n v="30.000000000000053"/>
    <n v="1.75"/>
    <n v="1"/>
    <s v="Sat"/>
    <s v="Aug"/>
    <s v="Small"/>
    <n v="676"/>
    <n v="1469"/>
    <d v="2024-10-14T00:00:00"/>
    <d v="1899-12-30T13:00:00"/>
    <d v="1899-12-30T14:00:00"/>
    <s v="Everest"/>
    <n v="1"/>
    <n v="4"/>
    <n v="2"/>
    <s v="John"/>
    <s v="Standup"/>
    <n v="60.000000000000107"/>
    <n v="0.5"/>
    <n v="0"/>
    <s v="Mon"/>
    <s v="Oct"/>
    <s v="Small"/>
    <n v="675"/>
    <n v="676"/>
    <x v="0"/>
  </r>
  <r>
    <n v="2063"/>
    <d v="2024-01-26T00:00:00"/>
    <d v="1899-12-30T13:00:00"/>
    <d v="1899-12-30T14:00:00"/>
    <s v="Everest"/>
    <n v="1"/>
    <n v="4"/>
    <n v="2"/>
    <s v="Omar"/>
    <s v="1:1"/>
    <n v="60.000000000000107"/>
    <n v="0.5"/>
    <n v="0"/>
    <s v="Fri"/>
    <s v="Jan"/>
    <s v="Small"/>
    <n v="685"/>
    <n v="2438"/>
    <d v="2024-07-09T00:00:00"/>
    <d v="1899-12-30T13:00:00"/>
    <d v="1899-12-30T15:00:00"/>
    <s v="Everest"/>
    <n v="1"/>
    <n v="4"/>
    <n v="2"/>
    <s v="Omar"/>
    <s v="Planning"/>
    <n v="120.00000000000006"/>
    <n v="0.5"/>
    <n v="0"/>
    <s v="Tue"/>
    <s v="Jul"/>
    <s v="Small"/>
    <n v="684"/>
    <n v="685"/>
    <x v="0"/>
  </r>
  <r>
    <n v="2039"/>
    <d v="2024-08-18T00:00:00"/>
    <d v="1899-12-30T13:00:00"/>
    <d v="1899-12-30T13:30:00"/>
    <s v="Everest"/>
    <n v="1"/>
    <n v="4"/>
    <n v="6"/>
    <s v="Priya"/>
    <s v="Planning"/>
    <n v="30.000000000000053"/>
    <n v="1.5"/>
    <n v="1"/>
    <s v="Sun"/>
    <s v="Aug"/>
    <s v="Small"/>
    <n v="679"/>
    <n v="2119"/>
    <d v="2024-08-01T00:00:00"/>
    <d v="1899-12-30T13:00:00"/>
    <d v="1899-12-30T13:30:00"/>
    <s v="Everest"/>
    <n v="1"/>
    <n v="4"/>
    <n v="4"/>
    <s v="Priya"/>
    <s v="Standup"/>
    <n v="30.000000000000053"/>
    <n v="1"/>
    <n v="0"/>
    <s v="Thu"/>
    <s v="Aug"/>
    <s v="Small"/>
    <n v="678"/>
    <n v="679"/>
    <x v="0"/>
  </r>
  <r>
    <n v="546"/>
    <d v="2024-05-31T00:00:00"/>
    <d v="1899-12-30T13:00:00"/>
    <d v="1899-12-30T13:30:00"/>
    <s v="Everest"/>
    <n v="1"/>
    <n v="4"/>
    <n v="5"/>
    <s v="Omar"/>
    <s v="Workshop"/>
    <n v="30.000000000000053"/>
    <n v="1.25"/>
    <n v="1"/>
    <s v="Fri"/>
    <s v="May"/>
    <s v="Small"/>
    <n v="680"/>
    <n v="2039"/>
    <d v="2024-08-18T00:00:00"/>
    <d v="1899-12-30T13:00:00"/>
    <d v="1899-12-30T13:30:00"/>
    <s v="Everest"/>
    <n v="1"/>
    <n v="4"/>
    <n v="6"/>
    <s v="Priya"/>
    <s v="Planning"/>
    <n v="30.000000000000053"/>
    <n v="1.5"/>
    <n v="1"/>
    <s v="Sun"/>
    <s v="Aug"/>
    <s v="Small"/>
    <n v="679"/>
    <n v="680"/>
    <x v="0"/>
  </r>
  <r>
    <n v="1332"/>
    <d v="2024-01-23T00:00:00"/>
    <d v="1899-12-30T13:00:00"/>
    <d v="1899-12-30T14:30:00"/>
    <s v="Everest"/>
    <n v="1"/>
    <n v="4"/>
    <n v="5"/>
    <s v="John"/>
    <s v="1:1"/>
    <n v="90"/>
    <n v="1.25"/>
    <n v="1"/>
    <s v="Tue"/>
    <s v="Jan"/>
    <s v="Small"/>
    <n v="681"/>
    <n v="546"/>
    <d v="2024-05-31T00:00:00"/>
    <d v="1899-12-30T13:00:00"/>
    <d v="1899-12-30T13:30:00"/>
    <s v="Everest"/>
    <n v="1"/>
    <n v="4"/>
    <n v="5"/>
    <s v="Omar"/>
    <s v="Workshop"/>
    <n v="30.000000000000053"/>
    <n v="1.25"/>
    <n v="1"/>
    <s v="Fri"/>
    <s v="May"/>
    <s v="Small"/>
    <n v="680"/>
    <n v="681"/>
    <x v="0"/>
  </r>
  <r>
    <n v="2146"/>
    <d v="2024-11-07T00:00:00"/>
    <d v="1899-12-30T13:00:00"/>
    <d v="1899-12-30T14:30:00"/>
    <s v="Everest"/>
    <n v="1"/>
    <n v="4"/>
    <n v="1"/>
    <s v="Sarah"/>
    <s v="1:1"/>
    <n v="90"/>
    <n v="0.25"/>
    <n v="0"/>
    <s v="Thu"/>
    <s v="Nov"/>
    <s v="Small"/>
    <n v="682"/>
    <n v="1332"/>
    <d v="2024-01-23T00:00:00"/>
    <d v="1899-12-30T13:00:00"/>
    <d v="1899-12-30T14:30:00"/>
    <s v="Everest"/>
    <n v="1"/>
    <n v="4"/>
    <n v="5"/>
    <s v="John"/>
    <s v="1:1"/>
    <n v="90"/>
    <n v="1.25"/>
    <n v="1"/>
    <s v="Tue"/>
    <s v="Jan"/>
    <s v="Small"/>
    <n v="681"/>
    <n v="682"/>
    <x v="0"/>
  </r>
  <r>
    <n v="196"/>
    <d v="2024-12-27T00:00:00"/>
    <d v="1899-12-30T13:00:00"/>
    <d v="1899-12-30T14:30:00"/>
    <s v="Everest"/>
    <n v="1"/>
    <n v="4"/>
    <n v="2"/>
    <s v="Omar"/>
    <s v="1:1"/>
    <n v="90"/>
    <n v="0.5"/>
    <n v="0"/>
    <s v="Fri"/>
    <s v="Dec"/>
    <s v="Small"/>
    <n v="683"/>
    <n v="2146"/>
    <d v="2024-11-07T00:00:00"/>
    <d v="1899-12-30T13:00:00"/>
    <d v="1899-12-30T14:30:00"/>
    <s v="Everest"/>
    <n v="1"/>
    <n v="4"/>
    <n v="1"/>
    <s v="Sarah"/>
    <s v="1:1"/>
    <n v="90"/>
    <n v="0.25"/>
    <n v="0"/>
    <s v="Thu"/>
    <s v="Nov"/>
    <s v="Small"/>
    <n v="682"/>
    <n v="683"/>
    <x v="0"/>
  </r>
  <r>
    <n v="2119"/>
    <d v="2024-08-01T00:00:00"/>
    <d v="1899-12-30T13:00:00"/>
    <d v="1899-12-30T13:30:00"/>
    <s v="Everest"/>
    <n v="1"/>
    <n v="4"/>
    <n v="4"/>
    <s v="Priya"/>
    <s v="Standup"/>
    <n v="30.000000000000053"/>
    <n v="1"/>
    <n v="0"/>
    <s v="Thu"/>
    <s v="Aug"/>
    <s v="Small"/>
    <n v="678"/>
    <n v="1512"/>
    <d v="2024-06-24T00:00:00"/>
    <d v="1899-12-30T13:00:00"/>
    <d v="1899-12-30T14:00:00"/>
    <s v="Everest"/>
    <n v="1"/>
    <n v="4"/>
    <n v="1"/>
    <s v="Mia"/>
    <s v="Workshop"/>
    <n v="60.000000000000107"/>
    <n v="0.25"/>
    <n v="0"/>
    <s v="Mon"/>
    <s v="Jun"/>
    <s v="Small"/>
    <n v="677"/>
    <n v="678"/>
    <x v="0"/>
  </r>
  <r>
    <n v="1234"/>
    <d v="2024-01-22T00:00:00"/>
    <d v="1899-12-30T12:30:00"/>
    <d v="1899-12-30T13:30:00"/>
    <s v="Everest"/>
    <n v="1"/>
    <n v="4"/>
    <n v="2"/>
    <s v="Omar"/>
    <s v="Planning"/>
    <n v="59.999999999999943"/>
    <n v="0.5"/>
    <n v="0"/>
    <s v="Mon"/>
    <s v="Jan"/>
    <s v="Small"/>
    <n v="715"/>
    <n v="861"/>
    <d v="2024-11-03T00:00:00"/>
    <d v="1899-12-30T12:30:00"/>
    <d v="1899-12-30T14:30:00"/>
    <s v="Everest"/>
    <n v="1"/>
    <n v="4"/>
    <n v="4"/>
    <s v="Amit"/>
    <s v="Client Call"/>
    <n v="119.99999999999989"/>
    <n v="1"/>
    <n v="0"/>
    <s v="Sun"/>
    <s v="Nov"/>
    <s v="Small"/>
    <n v="714"/>
    <n v="715"/>
    <x v="0"/>
  </r>
  <r>
    <n v="2606"/>
    <d v="2024-11-18T00:00:00"/>
    <d v="1899-12-30T12:30:00"/>
    <d v="1899-12-30T13:00:00"/>
    <s v="Everest"/>
    <n v="1"/>
    <n v="4"/>
    <n v="3"/>
    <s v="Mia"/>
    <s v="Client Call"/>
    <n v="29.999999999999893"/>
    <n v="0.75"/>
    <n v="0"/>
    <s v="Mon"/>
    <s v="Nov"/>
    <s v="Small"/>
    <n v="716"/>
    <n v="1234"/>
    <d v="2024-01-22T00:00:00"/>
    <d v="1899-12-30T12:30:00"/>
    <d v="1899-12-30T13:30:00"/>
    <s v="Everest"/>
    <n v="1"/>
    <n v="4"/>
    <n v="2"/>
    <s v="Omar"/>
    <s v="Planning"/>
    <n v="59.999999999999943"/>
    <n v="0.5"/>
    <n v="0"/>
    <s v="Mon"/>
    <s v="Jan"/>
    <s v="Small"/>
    <n v="715"/>
    <n v="716"/>
    <x v="0"/>
  </r>
  <r>
    <n v="2198"/>
    <d v="2024-01-16T00:00:00"/>
    <d v="1899-12-30T12:30:00"/>
    <d v="1899-12-30T13:30:00"/>
    <s v="Everest"/>
    <n v="1"/>
    <n v="4"/>
    <n v="6"/>
    <s v="Chen"/>
    <s v="Client Call"/>
    <n v="59.999999999999943"/>
    <n v="1.5"/>
    <n v="1"/>
    <s v="Tue"/>
    <s v="Jan"/>
    <s v="Small"/>
    <n v="717"/>
    <n v="2606"/>
    <d v="2024-11-18T00:00:00"/>
    <d v="1899-12-30T12:30:00"/>
    <d v="1899-12-30T13:00:00"/>
    <s v="Everest"/>
    <n v="1"/>
    <n v="4"/>
    <n v="3"/>
    <s v="Mia"/>
    <s v="Client Call"/>
    <n v="29.999999999999893"/>
    <n v="0.75"/>
    <n v="0"/>
    <s v="Mon"/>
    <s v="Nov"/>
    <s v="Small"/>
    <n v="716"/>
    <n v="717"/>
    <x v="0"/>
  </r>
  <r>
    <n v="1297"/>
    <d v="2024-06-24T00:00:00"/>
    <d v="1899-12-30T12:30:00"/>
    <d v="1899-12-30T13:00:00"/>
    <s v="Everest"/>
    <n v="1"/>
    <n v="4"/>
    <n v="4"/>
    <s v="Priya"/>
    <s v="Workshop"/>
    <n v="29.999999999999893"/>
    <n v="1"/>
    <n v="0"/>
    <s v="Mon"/>
    <s v="Jun"/>
    <s v="Small"/>
    <n v="718"/>
    <n v="2198"/>
    <d v="2024-01-16T00:00:00"/>
    <d v="1899-12-30T12:30:00"/>
    <d v="1899-12-30T13:30:00"/>
    <s v="Everest"/>
    <n v="1"/>
    <n v="4"/>
    <n v="6"/>
    <s v="Chen"/>
    <s v="Client Call"/>
    <n v="59.999999999999943"/>
    <n v="1.5"/>
    <n v="1"/>
    <s v="Tue"/>
    <s v="Jan"/>
    <s v="Small"/>
    <n v="717"/>
    <n v="718"/>
    <x v="0"/>
  </r>
  <r>
    <n v="1077"/>
    <d v="2024-12-05T00:00:00"/>
    <d v="1899-12-30T12:30:00"/>
    <d v="1899-12-30T13:00:00"/>
    <s v="Everest"/>
    <n v="1"/>
    <n v="4"/>
    <n v="2"/>
    <s v="Sarah"/>
    <s v="Workshop"/>
    <n v="29.999999999999893"/>
    <n v="0.5"/>
    <n v="0"/>
    <s v="Thu"/>
    <s v="Dec"/>
    <s v="Small"/>
    <n v="719"/>
    <n v="1297"/>
    <d v="2024-06-24T00:00:00"/>
    <d v="1899-12-30T12:30:00"/>
    <d v="1899-12-30T13:00:00"/>
    <s v="Everest"/>
    <n v="1"/>
    <n v="4"/>
    <n v="4"/>
    <s v="Priya"/>
    <s v="Workshop"/>
    <n v="29.999999999999893"/>
    <n v="1"/>
    <n v="0"/>
    <s v="Mon"/>
    <s v="Jun"/>
    <s v="Small"/>
    <n v="718"/>
    <n v="719"/>
    <x v="0"/>
  </r>
  <r>
    <n v="520"/>
    <d v="2024-03-22T00:00:00"/>
    <d v="1899-12-30T12:30:00"/>
    <d v="1899-12-30T14:00:00"/>
    <s v="Everest"/>
    <n v="1"/>
    <n v="4"/>
    <n v="6"/>
    <s v="Omar"/>
    <s v="Planning"/>
    <n v="90"/>
    <n v="1.5"/>
    <n v="1"/>
    <s v="Fri"/>
    <s v="Mar"/>
    <s v="Small"/>
    <n v="722"/>
    <n v="1929"/>
    <d v="2024-11-02T00:00:00"/>
    <d v="1899-12-30T12:30:00"/>
    <d v="1899-12-30T14:30:00"/>
    <s v="Everest"/>
    <n v="1"/>
    <n v="4"/>
    <n v="2"/>
    <s v="Omar"/>
    <s v="Client Call"/>
    <n v="119.99999999999989"/>
    <n v="0.5"/>
    <n v="0"/>
    <s v="Sat"/>
    <s v="Nov"/>
    <s v="Small"/>
    <n v="721"/>
    <n v="722"/>
    <x v="0"/>
  </r>
  <r>
    <n v="1929"/>
    <d v="2024-11-02T00:00:00"/>
    <d v="1899-12-30T12:30:00"/>
    <d v="1899-12-30T14:30:00"/>
    <s v="Everest"/>
    <n v="1"/>
    <n v="4"/>
    <n v="2"/>
    <s v="Omar"/>
    <s v="Client Call"/>
    <n v="119.99999999999989"/>
    <n v="0.5"/>
    <n v="0"/>
    <s v="Sat"/>
    <s v="Nov"/>
    <s v="Small"/>
    <n v="721"/>
    <n v="258"/>
    <d v="2024-01-21T00:00:00"/>
    <d v="1899-12-30T12:30:00"/>
    <d v="1899-12-30T13:00:00"/>
    <s v="Everest"/>
    <n v="1"/>
    <n v="4"/>
    <n v="5"/>
    <s v="Priya"/>
    <s v="Brainstorming"/>
    <n v="29.999999999999893"/>
    <n v="1.25"/>
    <n v="1"/>
    <s v="Sun"/>
    <s v="Jan"/>
    <s v="Small"/>
    <n v="720"/>
    <n v="721"/>
    <x v="0"/>
  </r>
  <r>
    <n v="2947"/>
    <d v="2024-07-05T00:00:00"/>
    <d v="1899-12-30T12:30:00"/>
    <d v="1899-12-30T14:30:00"/>
    <s v="Everest"/>
    <n v="1"/>
    <n v="4"/>
    <n v="4"/>
    <s v="Chen"/>
    <s v="Client Call"/>
    <n v="119.99999999999989"/>
    <n v="1"/>
    <n v="0"/>
    <s v="Fri"/>
    <s v="Jul"/>
    <s v="Small"/>
    <n v="723"/>
    <n v="520"/>
    <d v="2024-03-22T00:00:00"/>
    <d v="1899-12-30T12:30:00"/>
    <d v="1899-12-30T14:00:00"/>
    <s v="Everest"/>
    <n v="1"/>
    <n v="4"/>
    <n v="6"/>
    <s v="Omar"/>
    <s v="Planning"/>
    <n v="90"/>
    <n v="1.5"/>
    <n v="1"/>
    <s v="Fri"/>
    <s v="Mar"/>
    <s v="Small"/>
    <n v="722"/>
    <n v="723"/>
    <x v="0"/>
  </r>
  <r>
    <n v="1856"/>
    <d v="2024-11-06T00:00:00"/>
    <d v="1899-12-30T12:30:00"/>
    <d v="1899-12-30T13:00:00"/>
    <s v="Everest"/>
    <n v="1"/>
    <n v="4"/>
    <n v="2"/>
    <s v="Sarah"/>
    <s v="1:1"/>
    <n v="29.999999999999893"/>
    <n v="0.5"/>
    <n v="0"/>
    <s v="Wed"/>
    <s v="Nov"/>
    <s v="Small"/>
    <n v="724"/>
    <n v="2947"/>
    <d v="2024-07-05T00:00:00"/>
    <d v="1899-12-30T12:30:00"/>
    <d v="1899-12-30T14:30:00"/>
    <s v="Everest"/>
    <n v="1"/>
    <n v="4"/>
    <n v="4"/>
    <s v="Chen"/>
    <s v="Client Call"/>
    <n v="119.99999999999989"/>
    <n v="1"/>
    <n v="0"/>
    <s v="Fri"/>
    <s v="Jul"/>
    <s v="Small"/>
    <n v="723"/>
    <n v="724"/>
    <x v="0"/>
  </r>
  <r>
    <n v="861"/>
    <d v="2024-11-03T00:00:00"/>
    <d v="1899-12-30T12:30:00"/>
    <d v="1899-12-30T14:30:00"/>
    <s v="Everest"/>
    <n v="1"/>
    <n v="4"/>
    <n v="4"/>
    <s v="Amit"/>
    <s v="Client Call"/>
    <n v="119.99999999999989"/>
    <n v="1"/>
    <n v="0"/>
    <s v="Sun"/>
    <s v="Nov"/>
    <s v="Small"/>
    <n v="714"/>
    <n v="1779"/>
    <d v="2024-09-19T00:00:00"/>
    <d v="1899-12-30T12:30:00"/>
    <d v="1899-12-30T13:30:00"/>
    <s v="Everest"/>
    <n v="1"/>
    <n v="4"/>
    <n v="6"/>
    <s v="Mia"/>
    <s v="Brainstorming"/>
    <n v="59.999999999999943"/>
    <n v="1.5"/>
    <n v="1"/>
    <s v="Thu"/>
    <s v="Sep"/>
    <s v="Small"/>
    <n v="713"/>
    <n v="714"/>
    <x v="0"/>
  </r>
  <r>
    <n v="258"/>
    <d v="2024-01-21T00:00:00"/>
    <d v="1899-12-30T12:30:00"/>
    <d v="1899-12-30T13:00:00"/>
    <s v="Everest"/>
    <n v="1"/>
    <n v="4"/>
    <n v="5"/>
    <s v="Priya"/>
    <s v="Brainstorming"/>
    <n v="29.999999999999893"/>
    <n v="1.25"/>
    <n v="1"/>
    <s v="Sun"/>
    <s v="Jan"/>
    <s v="Small"/>
    <n v="720"/>
    <n v="1077"/>
    <d v="2024-12-05T00:00:00"/>
    <d v="1899-12-30T12:30:00"/>
    <d v="1899-12-30T13:00:00"/>
    <s v="Everest"/>
    <n v="1"/>
    <n v="4"/>
    <n v="2"/>
    <s v="Sarah"/>
    <s v="Workshop"/>
    <n v="29.999999999999893"/>
    <n v="0.5"/>
    <n v="0"/>
    <s v="Thu"/>
    <s v="Dec"/>
    <s v="Small"/>
    <n v="719"/>
    <n v="720"/>
    <x v="0"/>
  </r>
  <r>
    <n v="1779"/>
    <d v="2024-09-19T00:00:00"/>
    <d v="1899-12-30T12:30:00"/>
    <d v="1899-12-30T13:30:00"/>
    <s v="Everest"/>
    <n v="1"/>
    <n v="4"/>
    <n v="6"/>
    <s v="Mia"/>
    <s v="Brainstorming"/>
    <n v="59.999999999999943"/>
    <n v="1.5"/>
    <n v="1"/>
    <s v="Thu"/>
    <s v="Sep"/>
    <s v="Small"/>
    <n v="713"/>
    <n v="2348"/>
    <d v="2024-10-19T00:00:00"/>
    <d v="1899-12-30T12:30:00"/>
    <d v="1899-12-30T13:00:00"/>
    <s v="Everest"/>
    <n v="1"/>
    <n v="4"/>
    <n v="3"/>
    <s v="John"/>
    <s v="Client Call"/>
    <n v="29.999999999999893"/>
    <n v="0.75"/>
    <n v="0"/>
    <s v="Sat"/>
    <s v="Oct"/>
    <s v="Small"/>
    <n v="712"/>
    <n v="713"/>
    <x v="0"/>
  </r>
  <r>
    <n v="2348"/>
    <d v="2024-10-19T00:00:00"/>
    <d v="1899-12-30T12:30:00"/>
    <d v="1899-12-30T13:00:00"/>
    <s v="Everest"/>
    <n v="1"/>
    <n v="4"/>
    <n v="3"/>
    <s v="John"/>
    <s v="Client Call"/>
    <n v="29.999999999999893"/>
    <n v="0.75"/>
    <n v="0"/>
    <s v="Sat"/>
    <s v="Oct"/>
    <s v="Small"/>
    <n v="712"/>
    <n v="1748"/>
    <d v="2024-09-07T00:00:00"/>
    <d v="1899-12-30T12:30:00"/>
    <d v="1899-12-30T13:00:00"/>
    <s v="Everest"/>
    <n v="1"/>
    <n v="4"/>
    <n v="4"/>
    <s v="John"/>
    <s v="Workshop"/>
    <n v="29.999999999999893"/>
    <n v="1"/>
    <n v="0"/>
    <s v="Sat"/>
    <s v="Sep"/>
    <s v="Small"/>
    <n v="711"/>
    <n v="712"/>
    <x v="0"/>
  </r>
  <r>
    <n v="945"/>
    <d v="2024-10-11T00:00:00"/>
    <d v="1899-12-30T12:30:00"/>
    <d v="1899-12-30T14:30:00"/>
    <s v="Everest"/>
    <n v="1"/>
    <n v="4"/>
    <n v="5"/>
    <s v="Mia"/>
    <s v="Brainstorming"/>
    <n v="119.99999999999989"/>
    <n v="1.25"/>
    <n v="1"/>
    <s v="Fri"/>
    <s v="Oct"/>
    <s v="Small"/>
    <n v="698"/>
    <n v="1219"/>
    <d v="2024-05-09T00:00:00"/>
    <d v="1899-12-30T13:00:00"/>
    <d v="1899-12-30T15:00:00"/>
    <s v="Everest"/>
    <n v="1"/>
    <n v="4"/>
    <n v="7"/>
    <s v="Priya"/>
    <s v="Client Call"/>
    <n v="120.00000000000006"/>
    <n v="1.75"/>
    <n v="1"/>
    <s v="Thu"/>
    <s v="May"/>
    <s v="Small"/>
    <n v="697"/>
    <n v="698"/>
    <x v="0"/>
  </r>
  <r>
    <n v="1748"/>
    <d v="2024-09-07T00:00:00"/>
    <d v="1899-12-30T12:30:00"/>
    <d v="1899-12-30T13:00:00"/>
    <s v="Everest"/>
    <n v="1"/>
    <n v="4"/>
    <n v="4"/>
    <s v="John"/>
    <s v="Workshop"/>
    <n v="29.999999999999893"/>
    <n v="1"/>
    <n v="0"/>
    <s v="Sat"/>
    <s v="Sep"/>
    <s v="Small"/>
    <n v="711"/>
    <n v="1747"/>
    <d v="2024-03-18T00:00:00"/>
    <d v="1899-12-30T12:30:00"/>
    <d v="1899-12-30T13:30:00"/>
    <s v="Everest"/>
    <n v="1"/>
    <n v="4"/>
    <n v="7"/>
    <s v="Chen"/>
    <s v="Client Call"/>
    <n v="59.999999999999943"/>
    <n v="1.75"/>
    <n v="1"/>
    <s v="Mon"/>
    <s v="Mar"/>
    <s v="Small"/>
    <n v="710"/>
    <n v="711"/>
    <x v="0"/>
  </r>
  <r>
    <n v="1399"/>
    <d v="2024-06-17T00:00:00"/>
    <d v="1899-12-30T12:30:00"/>
    <d v="1899-12-30T13:30:00"/>
    <s v="Everest"/>
    <n v="1"/>
    <n v="4"/>
    <n v="7"/>
    <s v="Sarah"/>
    <s v="Workshop"/>
    <n v="59.999999999999943"/>
    <n v="1.75"/>
    <n v="1"/>
    <s v="Mon"/>
    <s v="Jun"/>
    <s v="Small"/>
    <n v="699"/>
    <n v="945"/>
    <d v="2024-10-11T00:00:00"/>
    <d v="1899-12-30T12:30:00"/>
    <d v="1899-12-30T14:30:00"/>
    <s v="Everest"/>
    <n v="1"/>
    <n v="4"/>
    <n v="5"/>
    <s v="Mia"/>
    <s v="Brainstorming"/>
    <n v="119.99999999999989"/>
    <n v="1.25"/>
    <n v="1"/>
    <s v="Fri"/>
    <s v="Oct"/>
    <s v="Small"/>
    <n v="698"/>
    <n v="699"/>
    <x v="0"/>
  </r>
  <r>
    <n v="2075"/>
    <d v="2024-02-01T00:00:00"/>
    <d v="1899-12-30T12:30:00"/>
    <d v="1899-12-30T14:30:00"/>
    <s v="Everest"/>
    <n v="1"/>
    <n v="4"/>
    <n v="2"/>
    <s v="Mia"/>
    <s v="Client Call"/>
    <n v="119.99999999999989"/>
    <n v="0.5"/>
    <n v="0"/>
    <s v="Thu"/>
    <s v="Feb"/>
    <s v="Small"/>
    <n v="700"/>
    <n v="1399"/>
    <d v="2024-06-17T00:00:00"/>
    <d v="1899-12-30T12:30:00"/>
    <d v="1899-12-30T13:30:00"/>
    <s v="Everest"/>
    <n v="1"/>
    <n v="4"/>
    <n v="7"/>
    <s v="Sarah"/>
    <s v="Workshop"/>
    <n v="59.999999999999943"/>
    <n v="1.75"/>
    <n v="1"/>
    <s v="Mon"/>
    <s v="Jun"/>
    <s v="Small"/>
    <n v="699"/>
    <n v="700"/>
    <x v="0"/>
  </r>
  <r>
    <n v="947"/>
    <d v="2024-06-21T00:00:00"/>
    <d v="1899-12-30T12:30:00"/>
    <d v="1899-12-30T14:00:00"/>
    <s v="Everest"/>
    <n v="1"/>
    <n v="4"/>
    <n v="6"/>
    <s v="John"/>
    <s v="Brainstorming"/>
    <n v="90"/>
    <n v="1.5"/>
    <n v="1"/>
    <s v="Fri"/>
    <s v="Jun"/>
    <s v="Small"/>
    <n v="701"/>
    <n v="2075"/>
    <d v="2024-02-01T00:00:00"/>
    <d v="1899-12-30T12:30:00"/>
    <d v="1899-12-30T14:30:00"/>
    <s v="Everest"/>
    <n v="1"/>
    <n v="4"/>
    <n v="2"/>
    <s v="Mia"/>
    <s v="Client Call"/>
    <n v="119.99999999999989"/>
    <n v="0.5"/>
    <n v="0"/>
    <s v="Thu"/>
    <s v="Feb"/>
    <s v="Small"/>
    <n v="700"/>
    <n v="701"/>
    <x v="0"/>
  </r>
  <r>
    <n v="1692"/>
    <d v="2024-06-13T00:00:00"/>
    <d v="1899-12-30T12:30:00"/>
    <d v="1899-12-30T13:00:00"/>
    <s v="Everest"/>
    <n v="1"/>
    <n v="4"/>
    <n v="4"/>
    <s v="Mia"/>
    <s v="Planning"/>
    <n v="29.999999999999893"/>
    <n v="1"/>
    <n v="0"/>
    <s v="Thu"/>
    <s v="Jun"/>
    <s v="Small"/>
    <n v="703"/>
    <n v="911"/>
    <d v="2024-11-01T00:00:00"/>
    <d v="1899-12-30T12:30:00"/>
    <d v="1899-12-30T13:00:00"/>
    <s v="Everest"/>
    <n v="1"/>
    <n v="4"/>
    <n v="7"/>
    <s v="Priya"/>
    <s v="Standup"/>
    <n v="29.999999999999893"/>
    <n v="1.75"/>
    <n v="1"/>
    <s v="Fri"/>
    <s v="Nov"/>
    <s v="Small"/>
    <n v="702"/>
    <n v="703"/>
    <x v="0"/>
  </r>
  <r>
    <n v="188"/>
    <d v="2024-04-10T00:00:00"/>
    <d v="1899-12-30T12:30:00"/>
    <d v="1899-12-30T13:30:00"/>
    <s v="Everest"/>
    <n v="1"/>
    <n v="4"/>
    <n v="5"/>
    <s v="Omar"/>
    <s v="Standup"/>
    <n v="59.999999999999943"/>
    <n v="1.25"/>
    <n v="1"/>
    <s v="Wed"/>
    <s v="Apr"/>
    <s v="Small"/>
    <n v="704"/>
    <n v="1692"/>
    <d v="2024-06-13T00:00:00"/>
    <d v="1899-12-30T12:30:00"/>
    <d v="1899-12-30T13:00:00"/>
    <s v="Everest"/>
    <n v="1"/>
    <n v="4"/>
    <n v="4"/>
    <s v="Mia"/>
    <s v="Planning"/>
    <n v="29.999999999999893"/>
    <n v="1"/>
    <n v="0"/>
    <s v="Thu"/>
    <s v="Jun"/>
    <s v="Small"/>
    <n v="703"/>
    <n v="704"/>
    <x v="0"/>
  </r>
  <r>
    <n v="911"/>
    <d v="2024-11-01T00:00:00"/>
    <d v="1899-12-30T12:30:00"/>
    <d v="1899-12-30T13:00:00"/>
    <s v="Everest"/>
    <n v="1"/>
    <n v="4"/>
    <n v="7"/>
    <s v="Priya"/>
    <s v="Standup"/>
    <n v="29.999999999999893"/>
    <n v="1.75"/>
    <n v="1"/>
    <s v="Fri"/>
    <s v="Nov"/>
    <s v="Small"/>
    <n v="702"/>
    <n v="947"/>
    <d v="2024-06-21T00:00:00"/>
    <d v="1899-12-30T12:30:00"/>
    <d v="1899-12-30T14:00:00"/>
    <s v="Everest"/>
    <n v="1"/>
    <n v="4"/>
    <n v="6"/>
    <s v="John"/>
    <s v="Brainstorming"/>
    <n v="90"/>
    <n v="1.5"/>
    <n v="1"/>
    <s v="Fri"/>
    <s v="Jun"/>
    <s v="Small"/>
    <n v="701"/>
    <n v="702"/>
    <x v="0"/>
  </r>
  <r>
    <n v="1675"/>
    <d v="2024-04-10T00:00:00"/>
    <d v="1899-12-30T12:30:00"/>
    <d v="1899-12-30T13:30:00"/>
    <s v="Everest"/>
    <n v="1"/>
    <n v="4"/>
    <n v="6"/>
    <s v="Sarah"/>
    <s v="Planning"/>
    <n v="59.999999999999943"/>
    <n v="1.5"/>
    <n v="1"/>
    <s v="Wed"/>
    <s v="Apr"/>
    <s v="Small"/>
    <n v="706"/>
    <n v="91"/>
    <d v="2024-10-12T00:00:00"/>
    <d v="1899-12-30T12:30:00"/>
    <d v="1899-12-30T13:30:00"/>
    <s v="Everest"/>
    <n v="1"/>
    <n v="4"/>
    <n v="1"/>
    <s v="Priya"/>
    <s v="1:1"/>
    <n v="59.999999999999943"/>
    <n v="0.25"/>
    <n v="0"/>
    <s v="Sat"/>
    <s v="Oct"/>
    <s v="Small"/>
    <n v="705"/>
    <n v="706"/>
    <x v="0"/>
  </r>
  <r>
    <n v="2306"/>
    <d v="2024-02-26T00:00:00"/>
    <d v="1899-12-30T12:30:00"/>
    <d v="1899-12-30T14:00:00"/>
    <s v="Everest"/>
    <n v="1"/>
    <n v="4"/>
    <n v="5"/>
    <s v="Mia"/>
    <s v="Workshop"/>
    <n v="90"/>
    <n v="1.25"/>
    <n v="1"/>
    <s v="Mon"/>
    <s v="Feb"/>
    <s v="Small"/>
    <n v="707"/>
    <n v="1675"/>
    <d v="2024-04-10T00:00:00"/>
    <d v="1899-12-30T12:30:00"/>
    <d v="1899-12-30T13:30:00"/>
    <s v="Everest"/>
    <n v="1"/>
    <n v="4"/>
    <n v="6"/>
    <s v="Sarah"/>
    <s v="Planning"/>
    <n v="59.999999999999943"/>
    <n v="1.5"/>
    <n v="1"/>
    <s v="Wed"/>
    <s v="Apr"/>
    <s v="Small"/>
    <n v="706"/>
    <n v="707"/>
    <x v="0"/>
  </r>
  <r>
    <n v="1198"/>
    <d v="2024-04-20T00:00:00"/>
    <d v="1899-12-30T12:30:00"/>
    <d v="1899-12-30T13:30:00"/>
    <s v="Everest"/>
    <n v="1"/>
    <n v="4"/>
    <n v="1"/>
    <s v="Priya"/>
    <s v="1:1"/>
    <n v="59.999999999999943"/>
    <n v="0.25"/>
    <n v="0"/>
    <s v="Sat"/>
    <s v="Apr"/>
    <s v="Small"/>
    <n v="708"/>
    <n v="2306"/>
    <d v="2024-02-26T00:00:00"/>
    <d v="1899-12-30T12:30:00"/>
    <d v="1899-12-30T14:00:00"/>
    <s v="Everest"/>
    <n v="1"/>
    <n v="4"/>
    <n v="5"/>
    <s v="Mia"/>
    <s v="Workshop"/>
    <n v="90"/>
    <n v="1.25"/>
    <n v="1"/>
    <s v="Mon"/>
    <s v="Feb"/>
    <s v="Small"/>
    <n v="707"/>
    <n v="708"/>
    <x v="0"/>
  </r>
  <r>
    <n v="1149"/>
    <d v="2024-11-16T00:00:00"/>
    <d v="1899-12-30T12:30:00"/>
    <d v="1899-12-30T13:30:00"/>
    <s v="Everest"/>
    <n v="1"/>
    <n v="4"/>
    <n v="7"/>
    <s v="Amit"/>
    <s v="Workshop"/>
    <n v="59.999999999999943"/>
    <n v="1.75"/>
    <n v="1"/>
    <s v="Sat"/>
    <s v="Nov"/>
    <s v="Small"/>
    <n v="709"/>
    <n v="1198"/>
    <d v="2024-04-20T00:00:00"/>
    <d v="1899-12-30T12:30:00"/>
    <d v="1899-12-30T13:30:00"/>
    <s v="Everest"/>
    <n v="1"/>
    <n v="4"/>
    <n v="1"/>
    <s v="Priya"/>
    <s v="1:1"/>
    <n v="59.999999999999943"/>
    <n v="0.25"/>
    <n v="0"/>
    <s v="Sat"/>
    <s v="Apr"/>
    <s v="Small"/>
    <n v="708"/>
    <n v="709"/>
    <x v="0"/>
  </r>
  <r>
    <n v="1747"/>
    <d v="2024-03-18T00:00:00"/>
    <d v="1899-12-30T12:30:00"/>
    <d v="1899-12-30T13:30:00"/>
    <s v="Everest"/>
    <n v="1"/>
    <n v="4"/>
    <n v="7"/>
    <s v="Chen"/>
    <s v="Client Call"/>
    <n v="59.999999999999943"/>
    <n v="1.75"/>
    <n v="1"/>
    <s v="Mon"/>
    <s v="Mar"/>
    <s v="Small"/>
    <n v="710"/>
    <n v="1149"/>
    <d v="2024-11-16T00:00:00"/>
    <d v="1899-12-30T12:30:00"/>
    <d v="1899-12-30T13:30:00"/>
    <s v="Everest"/>
    <n v="1"/>
    <n v="4"/>
    <n v="7"/>
    <s v="Amit"/>
    <s v="Workshop"/>
    <n v="59.999999999999943"/>
    <n v="1.75"/>
    <n v="1"/>
    <s v="Sat"/>
    <s v="Nov"/>
    <s v="Small"/>
    <n v="709"/>
    <n v="710"/>
    <x v="0"/>
  </r>
  <r>
    <n v="91"/>
    <d v="2024-10-12T00:00:00"/>
    <d v="1899-12-30T12:30:00"/>
    <d v="1899-12-30T13:30:00"/>
    <s v="Everest"/>
    <n v="1"/>
    <n v="4"/>
    <n v="1"/>
    <s v="Priya"/>
    <s v="1:1"/>
    <n v="59.999999999999943"/>
    <n v="0.25"/>
    <n v="0"/>
    <s v="Sat"/>
    <s v="Oct"/>
    <s v="Small"/>
    <n v="705"/>
    <n v="188"/>
    <d v="2024-04-10T00:00:00"/>
    <d v="1899-12-30T12:30:00"/>
    <d v="1899-12-30T13:30:00"/>
    <s v="Everest"/>
    <n v="1"/>
    <n v="4"/>
    <n v="5"/>
    <s v="Omar"/>
    <s v="Standup"/>
    <n v="59.999999999999943"/>
    <n v="1.25"/>
    <n v="1"/>
    <s v="Wed"/>
    <s v="Apr"/>
    <s v="Small"/>
    <n v="704"/>
    <n v="705"/>
    <x v="0"/>
  </r>
  <r>
    <n v="124"/>
    <d v="2024-11-19T00:00:00"/>
    <d v="1899-12-30T12:00:00"/>
    <d v="1899-12-30T13:00:00"/>
    <s v="Everest"/>
    <n v="1"/>
    <n v="4"/>
    <n v="7"/>
    <s v="John"/>
    <s v="Workshop"/>
    <n v="59.999999999999943"/>
    <n v="1.75"/>
    <n v="1"/>
    <s v="Tue"/>
    <s v="Nov"/>
    <s v="Small"/>
    <n v="745"/>
    <n v="132"/>
    <d v="2024-08-10T00:00:00"/>
    <d v="1899-12-30T12:00:00"/>
    <d v="1899-12-30T13:00:00"/>
    <s v="Everest"/>
    <n v="1"/>
    <n v="4"/>
    <n v="4"/>
    <s v="Priya"/>
    <s v="Standup"/>
    <n v="59.999999999999943"/>
    <n v="1"/>
    <n v="0"/>
    <s v="Sat"/>
    <s v="Aug"/>
    <s v="Small"/>
    <n v="744"/>
    <n v="745"/>
    <x v="0"/>
  </r>
  <r>
    <n v="1288"/>
    <d v="2024-10-20T00:00:00"/>
    <d v="1899-12-30T12:00:00"/>
    <d v="1899-12-30T13:00:00"/>
    <s v="Everest"/>
    <n v="1"/>
    <n v="4"/>
    <n v="3"/>
    <s v="Chen"/>
    <s v="Brainstorming"/>
    <n v="59.999999999999943"/>
    <n v="0.75"/>
    <n v="0"/>
    <s v="Sun"/>
    <s v="Oct"/>
    <s v="Small"/>
    <n v="742"/>
    <n v="1362"/>
    <d v="2024-12-28T00:00:00"/>
    <d v="1899-12-30T12:00:00"/>
    <d v="1899-12-30T13:30:00"/>
    <s v="Everest"/>
    <n v="1"/>
    <n v="4"/>
    <n v="2"/>
    <s v="Mia"/>
    <s v="Standup"/>
    <n v="90"/>
    <n v="0.5"/>
    <n v="0"/>
    <s v="Sat"/>
    <s v="Dec"/>
    <s v="Small"/>
    <n v="741"/>
    <n v="742"/>
    <x v="0"/>
  </r>
  <r>
    <n v="1284"/>
    <d v="2024-03-27T00:00:00"/>
    <d v="1899-12-30T12:00:00"/>
    <d v="1899-12-30T14:00:00"/>
    <s v="Everest"/>
    <n v="1"/>
    <n v="4"/>
    <n v="1"/>
    <s v="Omar"/>
    <s v="1:1"/>
    <n v="120.00000000000006"/>
    <n v="0.25"/>
    <n v="0"/>
    <s v="Wed"/>
    <s v="Mar"/>
    <s v="Small"/>
    <n v="743"/>
    <n v="1288"/>
    <d v="2024-10-20T00:00:00"/>
    <d v="1899-12-30T12:00:00"/>
    <d v="1899-12-30T13:00:00"/>
    <s v="Everest"/>
    <n v="1"/>
    <n v="4"/>
    <n v="3"/>
    <s v="Chen"/>
    <s v="Brainstorming"/>
    <n v="59.999999999999943"/>
    <n v="0.75"/>
    <n v="0"/>
    <s v="Sun"/>
    <s v="Oct"/>
    <s v="Small"/>
    <n v="742"/>
    <n v="743"/>
    <x v="0"/>
  </r>
  <r>
    <n v="132"/>
    <d v="2024-08-10T00:00:00"/>
    <d v="1899-12-30T12:00:00"/>
    <d v="1899-12-30T13:00:00"/>
    <s v="Everest"/>
    <n v="1"/>
    <n v="4"/>
    <n v="4"/>
    <s v="Priya"/>
    <s v="Standup"/>
    <n v="59.999999999999943"/>
    <n v="1"/>
    <n v="0"/>
    <s v="Sat"/>
    <s v="Aug"/>
    <s v="Small"/>
    <n v="744"/>
    <n v="1284"/>
    <d v="2024-03-27T00:00:00"/>
    <d v="1899-12-30T12:00:00"/>
    <d v="1899-12-30T14:00:00"/>
    <s v="Everest"/>
    <n v="1"/>
    <n v="4"/>
    <n v="1"/>
    <s v="Omar"/>
    <s v="1:1"/>
    <n v="120.00000000000006"/>
    <n v="0.25"/>
    <n v="0"/>
    <s v="Wed"/>
    <s v="Mar"/>
    <s v="Small"/>
    <n v="743"/>
    <n v="744"/>
    <x v="0"/>
  </r>
  <r>
    <n v="1873"/>
    <d v="2024-08-20T00:00:00"/>
    <d v="1899-12-30T12:00:00"/>
    <d v="1899-12-30T12:30:00"/>
    <s v="Everest"/>
    <n v="1"/>
    <n v="4"/>
    <n v="4"/>
    <s v="Omar"/>
    <s v="Client Call"/>
    <n v="30.000000000000053"/>
    <n v="1"/>
    <n v="0"/>
    <s v="Tue"/>
    <s v="Aug"/>
    <s v="Small"/>
    <n v="746"/>
    <n v="124"/>
    <d v="2024-11-19T00:00:00"/>
    <d v="1899-12-30T12:00:00"/>
    <d v="1899-12-30T13:00:00"/>
    <s v="Everest"/>
    <n v="1"/>
    <n v="4"/>
    <n v="7"/>
    <s v="John"/>
    <s v="Workshop"/>
    <n v="59.999999999999943"/>
    <n v="1.75"/>
    <n v="1"/>
    <s v="Tue"/>
    <s v="Nov"/>
    <s v="Small"/>
    <n v="745"/>
    <n v="746"/>
    <x v="0"/>
  </r>
  <r>
    <n v="1362"/>
    <d v="2024-12-28T00:00:00"/>
    <d v="1899-12-30T12:00:00"/>
    <d v="1899-12-30T13:30:00"/>
    <s v="Everest"/>
    <n v="1"/>
    <n v="4"/>
    <n v="2"/>
    <s v="Mia"/>
    <s v="Standup"/>
    <n v="90"/>
    <n v="0.5"/>
    <n v="0"/>
    <s v="Sat"/>
    <s v="Dec"/>
    <s v="Small"/>
    <n v="741"/>
    <n v="1868"/>
    <d v="2024-07-11T00:00:00"/>
    <d v="1899-12-30T12:00:00"/>
    <d v="1899-12-30T13:30:00"/>
    <s v="Everest"/>
    <n v="1"/>
    <n v="4"/>
    <n v="4"/>
    <s v="Chen"/>
    <s v="Workshop"/>
    <n v="90"/>
    <n v="1"/>
    <n v="0"/>
    <s v="Thu"/>
    <s v="Jul"/>
    <s v="Small"/>
    <n v="740"/>
    <n v="741"/>
    <x v="0"/>
  </r>
  <r>
    <n v="645"/>
    <d v="2024-09-06T00:00:00"/>
    <d v="1899-12-30T12:00:00"/>
    <d v="1899-12-30T14:00:00"/>
    <s v="Everest"/>
    <n v="1"/>
    <n v="4"/>
    <n v="5"/>
    <s v="Priya"/>
    <s v="Client Call"/>
    <n v="120.00000000000006"/>
    <n v="1.25"/>
    <n v="1"/>
    <s v="Fri"/>
    <s v="Sep"/>
    <s v="Small"/>
    <n v="748"/>
    <n v="2696"/>
    <d v="2024-10-19T00:00:00"/>
    <d v="1899-12-30T12:00:00"/>
    <d v="1899-12-30T13:30:00"/>
    <s v="Everest"/>
    <n v="1"/>
    <n v="4"/>
    <n v="6"/>
    <s v="Omar"/>
    <s v="Standup"/>
    <n v="90"/>
    <n v="1.5"/>
    <n v="1"/>
    <s v="Sat"/>
    <s v="Oct"/>
    <s v="Small"/>
    <n v="747"/>
    <n v="748"/>
    <x v="0"/>
  </r>
  <r>
    <n v="1936"/>
    <d v="2024-01-13T00:00:00"/>
    <d v="1899-12-30T12:00:00"/>
    <d v="1899-12-30T13:30:00"/>
    <s v="Everest"/>
    <n v="1"/>
    <n v="4"/>
    <n v="1"/>
    <s v="John"/>
    <s v="Standup"/>
    <n v="90"/>
    <n v="0.25"/>
    <n v="0"/>
    <s v="Sat"/>
    <s v="Jan"/>
    <s v="Small"/>
    <n v="749"/>
    <n v="645"/>
    <d v="2024-09-06T00:00:00"/>
    <d v="1899-12-30T12:00:00"/>
    <d v="1899-12-30T14:00:00"/>
    <s v="Everest"/>
    <n v="1"/>
    <n v="4"/>
    <n v="5"/>
    <s v="Priya"/>
    <s v="Client Call"/>
    <n v="120.00000000000006"/>
    <n v="1.25"/>
    <n v="1"/>
    <s v="Fri"/>
    <s v="Sep"/>
    <s v="Small"/>
    <n v="748"/>
    <n v="749"/>
    <x v="0"/>
  </r>
  <r>
    <n v="1968"/>
    <d v="2024-11-21T00:00:00"/>
    <d v="1899-12-30T12:00:00"/>
    <d v="1899-12-30T13:00:00"/>
    <s v="Everest"/>
    <n v="1"/>
    <n v="4"/>
    <n v="3"/>
    <s v="John"/>
    <s v="Client Call"/>
    <n v="59.999999999999943"/>
    <n v="0.75"/>
    <n v="0"/>
    <s v="Thu"/>
    <s v="Nov"/>
    <s v="Small"/>
    <n v="750"/>
    <n v="1936"/>
    <d v="2024-01-13T00:00:00"/>
    <d v="1899-12-30T12:00:00"/>
    <d v="1899-12-30T13:30:00"/>
    <s v="Everest"/>
    <n v="1"/>
    <n v="4"/>
    <n v="1"/>
    <s v="John"/>
    <s v="Standup"/>
    <n v="90"/>
    <n v="0.25"/>
    <n v="0"/>
    <s v="Sat"/>
    <s v="Jan"/>
    <s v="Small"/>
    <n v="749"/>
    <n v="750"/>
    <x v="0"/>
  </r>
  <r>
    <n v="1121"/>
    <d v="2024-08-18T00:00:00"/>
    <d v="1899-12-30T12:00:00"/>
    <d v="1899-12-30T12:30:00"/>
    <s v="Everest"/>
    <n v="1"/>
    <n v="4"/>
    <n v="6"/>
    <s v="Priya"/>
    <s v="Client Call"/>
    <n v="30.000000000000053"/>
    <n v="1.5"/>
    <n v="1"/>
    <s v="Sun"/>
    <s v="Aug"/>
    <s v="Small"/>
    <n v="751"/>
    <n v="1968"/>
    <d v="2024-11-21T00:00:00"/>
    <d v="1899-12-30T12:00:00"/>
    <d v="1899-12-30T13:00:00"/>
    <s v="Everest"/>
    <n v="1"/>
    <n v="4"/>
    <n v="3"/>
    <s v="John"/>
    <s v="Client Call"/>
    <n v="59.999999999999943"/>
    <n v="0.75"/>
    <n v="0"/>
    <s v="Thu"/>
    <s v="Nov"/>
    <s v="Small"/>
    <n v="750"/>
    <n v="751"/>
    <x v="0"/>
  </r>
  <r>
    <n v="2232"/>
    <d v="2024-10-09T00:00:00"/>
    <d v="1899-12-30T12:00:00"/>
    <d v="1899-12-30T14:00:00"/>
    <s v="Everest"/>
    <n v="1"/>
    <n v="4"/>
    <n v="5"/>
    <s v="Omar"/>
    <s v="Standup"/>
    <n v="120.00000000000006"/>
    <n v="1.25"/>
    <n v="1"/>
    <s v="Wed"/>
    <s v="Oct"/>
    <s v="Small"/>
    <n v="752"/>
    <n v="1121"/>
    <d v="2024-08-18T00:00:00"/>
    <d v="1899-12-30T12:00:00"/>
    <d v="1899-12-30T12:30:00"/>
    <s v="Everest"/>
    <n v="1"/>
    <n v="4"/>
    <n v="6"/>
    <s v="Priya"/>
    <s v="Client Call"/>
    <n v="30.000000000000053"/>
    <n v="1.5"/>
    <n v="1"/>
    <s v="Sun"/>
    <s v="Aug"/>
    <s v="Small"/>
    <n v="751"/>
    <n v="752"/>
    <x v="0"/>
  </r>
  <r>
    <n v="2696"/>
    <d v="2024-10-19T00:00:00"/>
    <d v="1899-12-30T12:00:00"/>
    <d v="1899-12-30T13:30:00"/>
    <s v="Everest"/>
    <n v="1"/>
    <n v="4"/>
    <n v="6"/>
    <s v="Omar"/>
    <s v="Standup"/>
    <n v="90"/>
    <n v="1.5"/>
    <n v="1"/>
    <s v="Sat"/>
    <s v="Oct"/>
    <s v="Small"/>
    <n v="747"/>
    <n v="1873"/>
    <d v="2024-08-20T00:00:00"/>
    <d v="1899-12-30T12:00:00"/>
    <d v="1899-12-30T12:30:00"/>
    <s v="Everest"/>
    <n v="1"/>
    <n v="4"/>
    <n v="4"/>
    <s v="Omar"/>
    <s v="Client Call"/>
    <n v="30.000000000000053"/>
    <n v="1"/>
    <n v="0"/>
    <s v="Tue"/>
    <s v="Aug"/>
    <s v="Small"/>
    <n v="746"/>
    <n v="747"/>
    <x v="0"/>
  </r>
  <r>
    <n v="1868"/>
    <d v="2024-07-11T00:00:00"/>
    <d v="1899-12-30T12:00:00"/>
    <d v="1899-12-30T13:30:00"/>
    <s v="Everest"/>
    <n v="1"/>
    <n v="4"/>
    <n v="4"/>
    <s v="Chen"/>
    <s v="Workshop"/>
    <n v="90"/>
    <n v="1"/>
    <n v="0"/>
    <s v="Thu"/>
    <s v="Jul"/>
    <s v="Small"/>
    <n v="740"/>
    <n v="1432"/>
    <d v="2024-03-31T00:00:00"/>
    <d v="1899-12-30T12:00:00"/>
    <d v="1899-12-30T13:00:00"/>
    <s v="Everest"/>
    <n v="1"/>
    <n v="4"/>
    <n v="2"/>
    <s v="Omar"/>
    <s v="Standup"/>
    <n v="59.999999999999943"/>
    <n v="0.5"/>
    <n v="0"/>
    <s v="Sun"/>
    <s v="Mar"/>
    <s v="Small"/>
    <n v="739"/>
    <n v="740"/>
    <x v="0"/>
  </r>
  <r>
    <n v="793"/>
    <d v="2024-08-12T00:00:00"/>
    <d v="1899-12-30T12:00:00"/>
    <d v="1899-12-30T13:30:00"/>
    <s v="Everest"/>
    <n v="1"/>
    <n v="4"/>
    <n v="1"/>
    <s v="Amit"/>
    <s v="Planning"/>
    <n v="90"/>
    <n v="0.25"/>
    <n v="0"/>
    <s v="Mon"/>
    <s v="Aug"/>
    <s v="Small"/>
    <n v="725"/>
    <n v="1856"/>
    <d v="2024-11-06T00:00:00"/>
    <d v="1899-12-30T12:30:00"/>
    <d v="1899-12-30T13:00:00"/>
    <s v="Everest"/>
    <n v="1"/>
    <n v="4"/>
    <n v="2"/>
    <s v="Sarah"/>
    <s v="1:1"/>
    <n v="29.999999999999893"/>
    <n v="0.5"/>
    <n v="0"/>
    <s v="Wed"/>
    <s v="Nov"/>
    <s v="Small"/>
    <n v="724"/>
    <n v="725"/>
    <x v="0"/>
  </r>
  <r>
    <n v="1855"/>
    <d v="2024-08-03T00:00:00"/>
    <d v="1899-12-30T12:00:00"/>
    <d v="1899-12-30T13:00:00"/>
    <s v="Everest"/>
    <n v="1"/>
    <n v="4"/>
    <n v="3"/>
    <s v="Priya"/>
    <s v="Standup"/>
    <n v="59.999999999999943"/>
    <n v="0.75"/>
    <n v="0"/>
    <s v="Sat"/>
    <s v="Aug"/>
    <s v="Small"/>
    <n v="738"/>
    <n v="2459"/>
    <d v="2024-06-01T00:00:00"/>
    <d v="1899-12-30T12:00:00"/>
    <d v="1899-12-30T13:30:00"/>
    <s v="Everest"/>
    <n v="1"/>
    <n v="4"/>
    <n v="4"/>
    <s v="Mia"/>
    <s v="1:1"/>
    <n v="90"/>
    <n v="1"/>
    <n v="0"/>
    <s v="Sat"/>
    <s v="Jun"/>
    <s v="Small"/>
    <n v="737"/>
    <n v="738"/>
    <x v="0"/>
  </r>
  <r>
    <n v="1432"/>
    <d v="2024-03-31T00:00:00"/>
    <d v="1899-12-30T12:00:00"/>
    <d v="1899-12-30T13:00:00"/>
    <s v="Everest"/>
    <n v="1"/>
    <n v="4"/>
    <n v="2"/>
    <s v="Omar"/>
    <s v="Standup"/>
    <n v="59.999999999999943"/>
    <n v="0.5"/>
    <n v="0"/>
    <s v="Sun"/>
    <s v="Mar"/>
    <s v="Small"/>
    <n v="739"/>
    <n v="1855"/>
    <d v="2024-08-03T00:00:00"/>
    <d v="1899-12-30T12:00:00"/>
    <d v="1899-12-30T13:00:00"/>
    <s v="Everest"/>
    <n v="1"/>
    <n v="4"/>
    <n v="3"/>
    <s v="Priya"/>
    <s v="Standup"/>
    <n v="59.999999999999943"/>
    <n v="0.75"/>
    <n v="0"/>
    <s v="Sat"/>
    <s v="Aug"/>
    <s v="Small"/>
    <n v="738"/>
    <n v="739"/>
    <x v="0"/>
  </r>
  <r>
    <n v="162"/>
    <d v="2024-06-17T00:00:00"/>
    <d v="1899-12-30T12:00:00"/>
    <d v="1899-12-30T14:00:00"/>
    <s v="Everest"/>
    <n v="1"/>
    <n v="4"/>
    <n v="5"/>
    <s v="Sarah"/>
    <s v="Brainstorming"/>
    <n v="120.00000000000006"/>
    <n v="1.25"/>
    <n v="1"/>
    <s v="Mon"/>
    <s v="Jun"/>
    <s v="Small"/>
    <n v="727"/>
    <n v="800"/>
    <d v="2024-09-21T00:00:00"/>
    <d v="1899-12-30T12:00:00"/>
    <d v="1899-12-30T13:30:00"/>
    <s v="Everest"/>
    <n v="1"/>
    <n v="4"/>
    <n v="7"/>
    <s v="Amit"/>
    <s v="Brainstorming"/>
    <n v="90"/>
    <n v="1.75"/>
    <n v="1"/>
    <s v="Sat"/>
    <s v="Sep"/>
    <s v="Small"/>
    <n v="726"/>
    <n v="727"/>
    <x v="0"/>
  </r>
  <r>
    <n v="2379"/>
    <d v="2024-03-15T00:00:00"/>
    <d v="1899-12-30T12:00:00"/>
    <d v="1899-12-30T13:00:00"/>
    <s v="Everest"/>
    <n v="1"/>
    <n v="4"/>
    <n v="4"/>
    <s v="Chen"/>
    <s v="Standup"/>
    <n v="59.999999999999943"/>
    <n v="1"/>
    <n v="0"/>
    <s v="Fri"/>
    <s v="Mar"/>
    <s v="Small"/>
    <n v="728"/>
    <n v="162"/>
    <d v="2024-06-17T00:00:00"/>
    <d v="1899-12-30T12:00:00"/>
    <d v="1899-12-30T14:00:00"/>
    <s v="Everest"/>
    <n v="1"/>
    <n v="4"/>
    <n v="5"/>
    <s v="Sarah"/>
    <s v="Brainstorming"/>
    <n v="120.00000000000006"/>
    <n v="1.25"/>
    <n v="1"/>
    <s v="Mon"/>
    <s v="Jun"/>
    <s v="Small"/>
    <n v="727"/>
    <n v="728"/>
    <x v="0"/>
  </r>
  <r>
    <n v="2295"/>
    <d v="2024-03-04T00:00:00"/>
    <d v="1899-12-30T12:00:00"/>
    <d v="1899-12-30T13:00:00"/>
    <s v="Everest"/>
    <n v="1"/>
    <n v="4"/>
    <n v="5"/>
    <s v="John"/>
    <s v="Standup"/>
    <n v="59.999999999999943"/>
    <n v="1.25"/>
    <n v="1"/>
    <s v="Mon"/>
    <s v="Mar"/>
    <s v="Small"/>
    <n v="729"/>
    <n v="2379"/>
    <d v="2024-03-15T00:00:00"/>
    <d v="1899-12-30T12:00:00"/>
    <d v="1899-12-30T13:00:00"/>
    <s v="Everest"/>
    <n v="1"/>
    <n v="4"/>
    <n v="4"/>
    <s v="Chen"/>
    <s v="Standup"/>
    <n v="59.999999999999943"/>
    <n v="1"/>
    <n v="0"/>
    <s v="Fri"/>
    <s v="Mar"/>
    <s v="Small"/>
    <n v="728"/>
    <n v="729"/>
    <x v="0"/>
  </r>
  <r>
    <n v="2302"/>
    <d v="2024-07-11T00:00:00"/>
    <d v="1899-12-30T12:00:00"/>
    <d v="1899-12-30T13:30:00"/>
    <s v="Everest"/>
    <n v="1"/>
    <n v="4"/>
    <n v="3"/>
    <s v="Priya"/>
    <s v="Workshop"/>
    <n v="90"/>
    <n v="0.75"/>
    <n v="0"/>
    <s v="Thu"/>
    <s v="Jul"/>
    <s v="Small"/>
    <n v="730"/>
    <n v="2295"/>
    <d v="2024-03-04T00:00:00"/>
    <d v="1899-12-30T12:00:00"/>
    <d v="1899-12-30T13:00:00"/>
    <s v="Everest"/>
    <n v="1"/>
    <n v="4"/>
    <n v="5"/>
    <s v="John"/>
    <s v="Standup"/>
    <n v="59.999999999999943"/>
    <n v="1.25"/>
    <n v="1"/>
    <s v="Mon"/>
    <s v="Mar"/>
    <s v="Small"/>
    <n v="729"/>
    <n v="730"/>
    <x v="0"/>
  </r>
  <r>
    <n v="2307"/>
    <d v="2024-05-29T00:00:00"/>
    <d v="1899-12-30T12:00:00"/>
    <d v="1899-12-30T13:30:00"/>
    <s v="Everest"/>
    <n v="1"/>
    <n v="4"/>
    <n v="1"/>
    <s v="Chen"/>
    <s v="Client Call"/>
    <n v="90"/>
    <n v="0.25"/>
    <n v="0"/>
    <s v="Wed"/>
    <s v="May"/>
    <s v="Small"/>
    <n v="731"/>
    <n v="2302"/>
    <d v="2024-07-11T00:00:00"/>
    <d v="1899-12-30T12:00:00"/>
    <d v="1899-12-30T13:30:00"/>
    <s v="Everest"/>
    <n v="1"/>
    <n v="4"/>
    <n v="3"/>
    <s v="Priya"/>
    <s v="Workshop"/>
    <n v="90"/>
    <n v="0.75"/>
    <n v="0"/>
    <s v="Thu"/>
    <s v="Jul"/>
    <s v="Small"/>
    <n v="730"/>
    <n v="731"/>
    <x v="0"/>
  </r>
  <r>
    <n v="800"/>
    <d v="2024-09-21T00:00:00"/>
    <d v="1899-12-30T12:00:00"/>
    <d v="1899-12-30T13:30:00"/>
    <s v="Everest"/>
    <n v="1"/>
    <n v="4"/>
    <n v="7"/>
    <s v="Amit"/>
    <s v="Brainstorming"/>
    <n v="90"/>
    <n v="1.75"/>
    <n v="1"/>
    <s v="Sat"/>
    <s v="Sep"/>
    <s v="Small"/>
    <n v="726"/>
    <n v="793"/>
    <d v="2024-08-12T00:00:00"/>
    <d v="1899-12-30T12:00:00"/>
    <d v="1899-12-30T13:30:00"/>
    <s v="Everest"/>
    <n v="1"/>
    <n v="4"/>
    <n v="1"/>
    <s v="Amit"/>
    <s v="Planning"/>
    <n v="90"/>
    <n v="0.25"/>
    <n v="0"/>
    <s v="Mon"/>
    <s v="Aug"/>
    <s v="Small"/>
    <n v="725"/>
    <n v="726"/>
    <x v="0"/>
  </r>
  <r>
    <n v="1603"/>
    <d v="2024-12-16T00:00:00"/>
    <d v="1899-12-30T12:00:00"/>
    <d v="1899-12-30T14:00:00"/>
    <s v="Everest"/>
    <n v="1"/>
    <n v="4"/>
    <n v="4"/>
    <s v="Sarah"/>
    <s v="Workshop"/>
    <n v="120.00000000000006"/>
    <n v="1"/>
    <n v="0"/>
    <s v="Mon"/>
    <s v="Dec"/>
    <s v="Small"/>
    <n v="733"/>
    <n v="2365"/>
    <d v="2024-12-01T00:00:00"/>
    <d v="1899-12-30T12:00:00"/>
    <d v="1899-12-30T12:30:00"/>
    <s v="Everest"/>
    <n v="1"/>
    <n v="4"/>
    <n v="1"/>
    <s v="Mia"/>
    <s v="Client Call"/>
    <n v="30.000000000000053"/>
    <n v="0.25"/>
    <n v="0"/>
    <s v="Sun"/>
    <s v="Dec"/>
    <s v="Small"/>
    <n v="732"/>
    <n v="733"/>
    <x v="0"/>
  </r>
  <r>
    <n v="1808"/>
    <d v="2024-02-24T00:00:00"/>
    <d v="1899-12-30T12:00:00"/>
    <d v="1899-12-30T14:00:00"/>
    <s v="Everest"/>
    <n v="1"/>
    <n v="4"/>
    <n v="7"/>
    <s v="Chen"/>
    <s v="Brainstorming"/>
    <n v="120.00000000000006"/>
    <n v="1.75"/>
    <n v="1"/>
    <s v="Sat"/>
    <s v="Feb"/>
    <s v="Small"/>
    <n v="734"/>
    <n v="1603"/>
    <d v="2024-12-16T00:00:00"/>
    <d v="1899-12-30T12:00:00"/>
    <d v="1899-12-30T14:00:00"/>
    <s v="Everest"/>
    <n v="1"/>
    <n v="4"/>
    <n v="4"/>
    <s v="Sarah"/>
    <s v="Workshop"/>
    <n v="120.00000000000006"/>
    <n v="1"/>
    <n v="0"/>
    <s v="Mon"/>
    <s v="Dec"/>
    <s v="Small"/>
    <n v="733"/>
    <n v="734"/>
    <x v="0"/>
  </r>
  <r>
    <n v="397"/>
    <d v="2024-02-03T00:00:00"/>
    <d v="1899-12-30T12:00:00"/>
    <d v="1899-12-30T13:00:00"/>
    <s v="Everest"/>
    <n v="1"/>
    <n v="4"/>
    <n v="5"/>
    <s v="Sarah"/>
    <s v="1:1"/>
    <n v="59.999999999999943"/>
    <n v="1.25"/>
    <n v="1"/>
    <s v="Sat"/>
    <s v="Feb"/>
    <s v="Small"/>
    <n v="735"/>
    <n v="1808"/>
    <d v="2024-02-24T00:00:00"/>
    <d v="1899-12-30T12:00:00"/>
    <d v="1899-12-30T14:00:00"/>
    <s v="Everest"/>
    <n v="1"/>
    <n v="4"/>
    <n v="7"/>
    <s v="Chen"/>
    <s v="Brainstorming"/>
    <n v="120.00000000000006"/>
    <n v="1.75"/>
    <n v="1"/>
    <s v="Sat"/>
    <s v="Feb"/>
    <s v="Small"/>
    <n v="734"/>
    <n v="735"/>
    <x v="0"/>
  </r>
  <r>
    <n v="1554"/>
    <d v="2024-11-01T00:00:00"/>
    <d v="1899-12-30T12:00:00"/>
    <d v="1899-12-30T13:00:00"/>
    <s v="Everest"/>
    <n v="1"/>
    <n v="4"/>
    <n v="2"/>
    <s v="Amit"/>
    <s v="1:1"/>
    <n v="59.999999999999943"/>
    <n v="0.5"/>
    <n v="0"/>
    <s v="Fri"/>
    <s v="Nov"/>
    <s v="Small"/>
    <n v="736"/>
    <n v="397"/>
    <d v="2024-02-03T00:00:00"/>
    <d v="1899-12-30T12:00:00"/>
    <d v="1899-12-30T13:00:00"/>
    <s v="Everest"/>
    <n v="1"/>
    <n v="4"/>
    <n v="5"/>
    <s v="Sarah"/>
    <s v="1:1"/>
    <n v="59.999999999999943"/>
    <n v="1.25"/>
    <n v="1"/>
    <s v="Sat"/>
    <s v="Feb"/>
    <s v="Small"/>
    <n v="735"/>
    <n v="736"/>
    <x v="0"/>
  </r>
  <r>
    <n v="2459"/>
    <d v="2024-06-01T00:00:00"/>
    <d v="1899-12-30T12:00:00"/>
    <d v="1899-12-30T13:30:00"/>
    <s v="Everest"/>
    <n v="1"/>
    <n v="4"/>
    <n v="4"/>
    <s v="Mia"/>
    <s v="1:1"/>
    <n v="90"/>
    <n v="1"/>
    <n v="0"/>
    <s v="Sat"/>
    <s v="Jun"/>
    <s v="Small"/>
    <n v="737"/>
    <n v="1554"/>
    <d v="2024-11-01T00:00:00"/>
    <d v="1899-12-30T12:00:00"/>
    <d v="1899-12-30T13:00:00"/>
    <s v="Everest"/>
    <n v="1"/>
    <n v="4"/>
    <n v="2"/>
    <s v="Amit"/>
    <s v="1:1"/>
    <n v="59.999999999999943"/>
    <n v="0.5"/>
    <n v="0"/>
    <s v="Fri"/>
    <s v="Nov"/>
    <s v="Small"/>
    <n v="736"/>
    <n v="737"/>
    <x v="0"/>
  </r>
  <r>
    <n v="2365"/>
    <d v="2024-12-01T00:00:00"/>
    <d v="1899-12-30T12:00:00"/>
    <d v="1899-12-30T12:30:00"/>
    <s v="Everest"/>
    <n v="1"/>
    <n v="4"/>
    <n v="1"/>
    <s v="Mia"/>
    <s v="Client Call"/>
    <n v="30.000000000000053"/>
    <n v="0.25"/>
    <n v="0"/>
    <s v="Sun"/>
    <s v="Dec"/>
    <s v="Small"/>
    <n v="732"/>
    <n v="2307"/>
    <d v="2024-05-29T00:00:00"/>
    <d v="1899-12-30T12:00:00"/>
    <d v="1899-12-30T13:30:00"/>
    <s v="Everest"/>
    <n v="1"/>
    <n v="4"/>
    <n v="1"/>
    <s v="Chen"/>
    <s v="Client Call"/>
    <n v="90"/>
    <n v="0.25"/>
    <n v="0"/>
    <s v="Wed"/>
    <s v="May"/>
    <s v="Small"/>
    <n v="731"/>
    <n v="732"/>
    <x v="0"/>
  </r>
  <r>
    <n v="2773"/>
    <d v="2024-12-03T00:00:00"/>
    <d v="1899-12-30T11:30:00"/>
    <d v="1899-12-30T12:30:00"/>
    <s v="Everest"/>
    <n v="1"/>
    <n v="4"/>
    <n v="3"/>
    <s v="Priya"/>
    <s v="Standup"/>
    <n v="60.000000000000028"/>
    <n v="0.75"/>
    <n v="0"/>
    <s v="Tue"/>
    <s v="Dec"/>
    <s v="Small"/>
    <n v="769"/>
    <n v="2752"/>
    <d v="2024-07-17T00:00:00"/>
    <d v="1899-12-30T11:30:00"/>
    <d v="1899-12-30T13:30:00"/>
    <s v="Everest"/>
    <n v="1"/>
    <n v="4"/>
    <n v="3"/>
    <s v="John"/>
    <s v="Brainstorming"/>
    <n v="119.99999999999997"/>
    <n v="0.75"/>
    <n v="0"/>
    <s v="Wed"/>
    <s v="Jul"/>
    <s v="Small"/>
    <n v="768"/>
    <n v="769"/>
    <x v="0"/>
  </r>
  <r>
    <n v="1765"/>
    <d v="2024-02-02T00:00:00"/>
    <d v="1899-12-30T11:30:00"/>
    <d v="1899-12-30T13:30:00"/>
    <s v="Everest"/>
    <n v="1"/>
    <n v="4"/>
    <n v="6"/>
    <s v="Priya"/>
    <s v="1:1"/>
    <n v="119.99999999999997"/>
    <n v="1.5"/>
    <n v="1"/>
    <s v="Fri"/>
    <s v="Feb"/>
    <s v="Small"/>
    <n v="770"/>
    <n v="2773"/>
    <d v="2024-12-03T00:00:00"/>
    <d v="1899-12-30T11:30:00"/>
    <d v="1899-12-30T12:30:00"/>
    <s v="Everest"/>
    <n v="1"/>
    <n v="4"/>
    <n v="3"/>
    <s v="Priya"/>
    <s v="Standup"/>
    <n v="60.000000000000028"/>
    <n v="0.75"/>
    <n v="0"/>
    <s v="Tue"/>
    <s v="Dec"/>
    <s v="Small"/>
    <n v="769"/>
    <n v="770"/>
    <x v="0"/>
  </r>
  <r>
    <n v="2059"/>
    <d v="2024-04-28T00:00:00"/>
    <d v="1899-12-30T11:30:00"/>
    <d v="1899-12-30T13:30:00"/>
    <s v="Everest"/>
    <n v="1"/>
    <n v="4"/>
    <n v="1"/>
    <s v="Chen"/>
    <s v="Brainstorming"/>
    <n v="119.99999999999997"/>
    <n v="0.25"/>
    <n v="0"/>
    <s v="Sun"/>
    <s v="Apr"/>
    <s v="Small"/>
    <n v="771"/>
    <n v="1765"/>
    <d v="2024-02-02T00:00:00"/>
    <d v="1899-12-30T11:30:00"/>
    <d v="1899-12-30T13:30:00"/>
    <s v="Everest"/>
    <n v="1"/>
    <n v="4"/>
    <n v="6"/>
    <s v="Priya"/>
    <s v="1:1"/>
    <n v="119.99999999999997"/>
    <n v="1.5"/>
    <n v="1"/>
    <s v="Fri"/>
    <s v="Feb"/>
    <s v="Small"/>
    <n v="770"/>
    <n v="771"/>
    <x v="0"/>
  </r>
  <r>
    <n v="3000"/>
    <d v="2024-12-20T00:00:00"/>
    <d v="1899-12-30T11:30:00"/>
    <d v="1899-12-30T12:30:00"/>
    <s v="Everest"/>
    <n v="1"/>
    <n v="4"/>
    <n v="7"/>
    <s v="Omar"/>
    <s v="Client Call"/>
    <n v="60.000000000000028"/>
    <n v="1.75"/>
    <n v="1"/>
    <s v="Fri"/>
    <s v="Dec"/>
    <s v="Small"/>
    <n v="772"/>
    <n v="2059"/>
    <d v="2024-04-28T00:00:00"/>
    <d v="1899-12-30T11:30:00"/>
    <d v="1899-12-30T13:30:00"/>
    <s v="Everest"/>
    <n v="1"/>
    <n v="4"/>
    <n v="1"/>
    <s v="Chen"/>
    <s v="Brainstorming"/>
    <n v="119.99999999999997"/>
    <n v="0.25"/>
    <n v="0"/>
    <s v="Sun"/>
    <s v="Apr"/>
    <s v="Small"/>
    <n v="771"/>
    <n v="772"/>
    <x v="0"/>
  </r>
  <r>
    <n v="516"/>
    <d v="2024-02-15T00:00:00"/>
    <d v="1899-12-30T11:30:00"/>
    <d v="1899-12-30T12:30:00"/>
    <s v="Everest"/>
    <n v="1"/>
    <n v="4"/>
    <n v="5"/>
    <s v="Amit"/>
    <s v="Client Call"/>
    <n v="60.000000000000028"/>
    <n v="1.25"/>
    <n v="1"/>
    <s v="Thu"/>
    <s v="Feb"/>
    <s v="Small"/>
    <n v="773"/>
    <n v="3000"/>
    <d v="2024-12-20T00:00:00"/>
    <d v="1899-12-30T11:30:00"/>
    <d v="1899-12-30T12:30:00"/>
    <s v="Everest"/>
    <n v="1"/>
    <n v="4"/>
    <n v="7"/>
    <s v="Omar"/>
    <s v="Client Call"/>
    <n v="60.000000000000028"/>
    <n v="1.75"/>
    <n v="1"/>
    <s v="Fri"/>
    <s v="Dec"/>
    <s v="Small"/>
    <n v="772"/>
    <n v="773"/>
    <x v="0"/>
  </r>
  <r>
    <n v="13"/>
    <d v="2024-07-14T00:00:00"/>
    <d v="1899-12-30T11:30:00"/>
    <d v="1899-12-30T13:00:00"/>
    <s v="Everest"/>
    <n v="1"/>
    <n v="4"/>
    <n v="3"/>
    <s v="Amit"/>
    <s v="Brainstorming"/>
    <n v="89.999999999999915"/>
    <n v="0.75"/>
    <n v="0"/>
    <s v="Sun"/>
    <s v="Jul"/>
    <s v="Small"/>
    <n v="776"/>
    <n v="441"/>
    <d v="2024-12-17T00:00:00"/>
    <d v="1899-12-30T11:30:00"/>
    <d v="1899-12-30T13:00:00"/>
    <s v="Everest"/>
    <n v="1"/>
    <n v="4"/>
    <n v="6"/>
    <s v="Priya"/>
    <s v="Standup"/>
    <n v="89.999999999999915"/>
    <n v="1.5"/>
    <n v="1"/>
    <s v="Tue"/>
    <s v="Dec"/>
    <s v="Small"/>
    <n v="775"/>
    <n v="776"/>
    <x v="0"/>
  </r>
  <r>
    <n v="441"/>
    <d v="2024-12-17T00:00:00"/>
    <d v="1899-12-30T11:30:00"/>
    <d v="1899-12-30T13:00:00"/>
    <s v="Everest"/>
    <n v="1"/>
    <n v="4"/>
    <n v="6"/>
    <s v="Priya"/>
    <s v="Standup"/>
    <n v="89.999999999999915"/>
    <n v="1.5"/>
    <n v="1"/>
    <s v="Tue"/>
    <s v="Dec"/>
    <s v="Small"/>
    <n v="775"/>
    <n v="181"/>
    <d v="2024-10-15T00:00:00"/>
    <d v="1899-12-30T11:30:00"/>
    <d v="1899-12-30T12:00:00"/>
    <s v="Everest"/>
    <n v="1"/>
    <n v="4"/>
    <n v="2"/>
    <s v="Sarah"/>
    <s v="Brainstorming"/>
    <n v="29.999999999999972"/>
    <n v="0.5"/>
    <n v="0"/>
    <s v="Tue"/>
    <s v="Oct"/>
    <s v="Small"/>
    <n v="774"/>
    <n v="775"/>
    <x v="0"/>
  </r>
  <r>
    <n v="514"/>
    <d v="2024-04-22T00:00:00"/>
    <d v="1899-12-30T11:30:00"/>
    <d v="1899-12-30T13:30:00"/>
    <s v="Everest"/>
    <n v="1"/>
    <n v="4"/>
    <n v="2"/>
    <s v="Mia"/>
    <s v="Planning"/>
    <n v="119.99999999999997"/>
    <n v="0.5"/>
    <n v="0"/>
    <s v="Mon"/>
    <s v="Apr"/>
    <s v="Small"/>
    <n v="777"/>
    <n v="13"/>
    <d v="2024-07-14T00:00:00"/>
    <d v="1899-12-30T11:30:00"/>
    <d v="1899-12-30T13:00:00"/>
    <s v="Everest"/>
    <n v="1"/>
    <n v="4"/>
    <n v="3"/>
    <s v="Amit"/>
    <s v="Brainstorming"/>
    <n v="89.999999999999915"/>
    <n v="0.75"/>
    <n v="0"/>
    <s v="Sun"/>
    <s v="Jul"/>
    <s v="Small"/>
    <n v="776"/>
    <n v="777"/>
    <x v="0"/>
  </r>
  <r>
    <n v="366"/>
    <d v="2024-06-17T00:00:00"/>
    <d v="1899-12-30T11:30:00"/>
    <d v="1899-12-30T13:00:00"/>
    <s v="Everest"/>
    <n v="1"/>
    <n v="4"/>
    <n v="7"/>
    <s v="Mia"/>
    <s v="Brainstorming"/>
    <n v="89.999999999999915"/>
    <n v="1.75"/>
    <n v="1"/>
    <s v="Mon"/>
    <s v="Jun"/>
    <s v="Small"/>
    <n v="778"/>
    <n v="514"/>
    <d v="2024-04-22T00:00:00"/>
    <d v="1899-12-30T11:30:00"/>
    <d v="1899-12-30T13:30:00"/>
    <s v="Everest"/>
    <n v="1"/>
    <n v="4"/>
    <n v="2"/>
    <s v="Mia"/>
    <s v="Planning"/>
    <n v="119.99999999999997"/>
    <n v="0.5"/>
    <n v="0"/>
    <s v="Mon"/>
    <s v="Apr"/>
    <s v="Small"/>
    <n v="777"/>
    <n v="778"/>
    <x v="0"/>
  </r>
  <r>
    <n v="2752"/>
    <d v="2024-07-17T00:00:00"/>
    <d v="1899-12-30T11:30:00"/>
    <d v="1899-12-30T13:30:00"/>
    <s v="Everest"/>
    <n v="1"/>
    <n v="4"/>
    <n v="3"/>
    <s v="John"/>
    <s v="Brainstorming"/>
    <n v="119.99999999999997"/>
    <n v="0.75"/>
    <n v="0"/>
    <s v="Wed"/>
    <s v="Jul"/>
    <s v="Small"/>
    <n v="768"/>
    <n v="1159"/>
    <d v="2024-09-24T00:00:00"/>
    <d v="1899-12-30T11:30:00"/>
    <d v="1899-12-30T12:30:00"/>
    <s v="Everest"/>
    <n v="1"/>
    <n v="4"/>
    <n v="7"/>
    <s v="Amit"/>
    <s v="Client Call"/>
    <n v="60.000000000000028"/>
    <n v="1.75"/>
    <n v="1"/>
    <s v="Tue"/>
    <s v="Sep"/>
    <s v="Small"/>
    <n v="767"/>
    <n v="768"/>
    <x v="0"/>
  </r>
  <r>
    <n v="181"/>
    <d v="2024-10-15T00:00:00"/>
    <d v="1899-12-30T11:30:00"/>
    <d v="1899-12-30T12:00:00"/>
    <s v="Everest"/>
    <n v="1"/>
    <n v="4"/>
    <n v="2"/>
    <s v="Sarah"/>
    <s v="Brainstorming"/>
    <n v="29.999999999999972"/>
    <n v="0.5"/>
    <n v="0"/>
    <s v="Tue"/>
    <s v="Oct"/>
    <s v="Small"/>
    <n v="774"/>
    <n v="516"/>
    <d v="2024-02-15T00:00:00"/>
    <d v="1899-12-30T11:30:00"/>
    <d v="1899-12-30T12:30:00"/>
    <s v="Everest"/>
    <n v="1"/>
    <n v="4"/>
    <n v="5"/>
    <s v="Amit"/>
    <s v="Client Call"/>
    <n v="60.000000000000028"/>
    <n v="1.25"/>
    <n v="1"/>
    <s v="Thu"/>
    <s v="Feb"/>
    <s v="Small"/>
    <n v="773"/>
    <n v="774"/>
    <x v="0"/>
  </r>
  <r>
    <n v="1159"/>
    <d v="2024-09-24T00:00:00"/>
    <d v="1899-12-30T11:30:00"/>
    <d v="1899-12-30T12:30:00"/>
    <s v="Everest"/>
    <n v="1"/>
    <n v="4"/>
    <n v="7"/>
    <s v="Amit"/>
    <s v="Client Call"/>
    <n v="60.000000000000028"/>
    <n v="1.75"/>
    <n v="1"/>
    <s v="Tue"/>
    <s v="Sep"/>
    <s v="Small"/>
    <n v="767"/>
    <n v="2669"/>
    <d v="2024-08-31T00:00:00"/>
    <d v="1899-12-30T11:30:00"/>
    <d v="1899-12-30T13:00:00"/>
    <s v="Everest"/>
    <n v="1"/>
    <n v="4"/>
    <n v="3"/>
    <s v="Omar"/>
    <s v="Brainstorming"/>
    <n v="89.999999999999915"/>
    <n v="0.75"/>
    <n v="0"/>
    <s v="Sat"/>
    <s v="Aug"/>
    <s v="Small"/>
    <n v="766"/>
    <n v="767"/>
    <x v="0"/>
  </r>
  <r>
    <n v="925"/>
    <d v="2024-05-16T00:00:00"/>
    <d v="1899-12-30T11:30:00"/>
    <d v="1899-12-30T13:30:00"/>
    <s v="Everest"/>
    <n v="1"/>
    <n v="4"/>
    <n v="5"/>
    <s v="Chen"/>
    <s v="Planning"/>
    <n v="119.99999999999997"/>
    <n v="1.25"/>
    <n v="1"/>
    <s v="Thu"/>
    <s v="May"/>
    <s v="Small"/>
    <n v="760"/>
    <n v="2368"/>
    <d v="2024-03-14T00:00:00"/>
    <d v="1899-12-30T11:30:00"/>
    <d v="1899-12-30T12:00:00"/>
    <s v="Everest"/>
    <n v="1"/>
    <n v="4"/>
    <n v="6"/>
    <s v="Sarah"/>
    <s v="1:1"/>
    <n v="29.999999999999972"/>
    <n v="1.5"/>
    <n v="1"/>
    <s v="Thu"/>
    <s v="Mar"/>
    <s v="Small"/>
    <n v="759"/>
    <n v="760"/>
    <x v="0"/>
  </r>
  <r>
    <n v="1301"/>
    <d v="2024-01-27T00:00:00"/>
    <d v="1899-12-30T11:30:00"/>
    <d v="1899-12-30T12:30:00"/>
    <s v="Everest"/>
    <n v="1"/>
    <n v="4"/>
    <n v="7"/>
    <s v="Amit"/>
    <s v="Planning"/>
    <n v="60.000000000000028"/>
    <n v="1.75"/>
    <n v="1"/>
    <s v="Sat"/>
    <s v="Jan"/>
    <s v="Small"/>
    <n v="765"/>
    <n v="2591"/>
    <d v="2024-04-08T00:00:00"/>
    <d v="1899-12-30T11:30:00"/>
    <d v="1899-12-30T13:30:00"/>
    <s v="Everest"/>
    <n v="1"/>
    <n v="4"/>
    <n v="1"/>
    <s v="John"/>
    <s v="Client Call"/>
    <n v="119.99999999999997"/>
    <n v="0.25"/>
    <n v="0"/>
    <s v="Mon"/>
    <s v="Apr"/>
    <s v="Small"/>
    <n v="764"/>
    <n v="765"/>
    <x v="0"/>
  </r>
  <r>
    <n v="2178"/>
    <d v="2024-11-29T00:00:00"/>
    <d v="1899-12-30T11:30:00"/>
    <d v="1899-12-30T13:00:00"/>
    <s v="Everest"/>
    <n v="1"/>
    <n v="4"/>
    <n v="4"/>
    <s v="Sarah"/>
    <s v="1:1"/>
    <n v="89.999999999999915"/>
    <n v="1"/>
    <n v="0"/>
    <s v="Fri"/>
    <s v="Nov"/>
    <s v="Small"/>
    <n v="754"/>
    <n v="1793"/>
    <d v="2024-10-24T00:00:00"/>
    <d v="1899-12-30T11:30:00"/>
    <d v="1899-12-30T13:30:00"/>
    <s v="Everest"/>
    <n v="1"/>
    <n v="4"/>
    <n v="3"/>
    <s v="Amit"/>
    <s v="Client Call"/>
    <n v="119.99999999999997"/>
    <n v="0.75"/>
    <n v="0"/>
    <s v="Thu"/>
    <s v="Oct"/>
    <s v="Small"/>
    <n v="753"/>
    <n v="754"/>
    <x v="0"/>
  </r>
  <r>
    <n v="2226"/>
    <d v="2024-01-04T00:00:00"/>
    <d v="1899-12-30T11:30:00"/>
    <d v="1899-12-30T12:00:00"/>
    <s v="Everest"/>
    <n v="1"/>
    <n v="4"/>
    <n v="1"/>
    <s v="Sarah"/>
    <s v="Planning"/>
    <n v="29.999999999999972"/>
    <n v="0.25"/>
    <n v="0"/>
    <s v="Thu"/>
    <s v="Jan"/>
    <s v="Small"/>
    <n v="755"/>
    <n v="2178"/>
    <d v="2024-11-29T00:00:00"/>
    <d v="1899-12-30T11:30:00"/>
    <d v="1899-12-30T13:00:00"/>
    <s v="Everest"/>
    <n v="1"/>
    <n v="4"/>
    <n v="4"/>
    <s v="Sarah"/>
    <s v="1:1"/>
    <n v="89.999999999999915"/>
    <n v="1"/>
    <n v="0"/>
    <s v="Fri"/>
    <s v="Nov"/>
    <s v="Small"/>
    <n v="754"/>
    <n v="755"/>
    <x v="0"/>
  </r>
  <r>
    <n v="2158"/>
    <d v="2024-08-22T00:00:00"/>
    <d v="1899-12-30T11:30:00"/>
    <d v="1899-12-30T12:30:00"/>
    <s v="Everest"/>
    <n v="1"/>
    <n v="4"/>
    <n v="4"/>
    <s v="Sarah"/>
    <s v="1:1"/>
    <n v="60.000000000000028"/>
    <n v="1"/>
    <n v="0"/>
    <s v="Thu"/>
    <s v="Aug"/>
    <s v="Small"/>
    <n v="756"/>
    <n v="2226"/>
    <d v="2024-01-04T00:00:00"/>
    <d v="1899-12-30T11:30:00"/>
    <d v="1899-12-30T12:00:00"/>
    <s v="Everest"/>
    <n v="1"/>
    <n v="4"/>
    <n v="1"/>
    <s v="Sarah"/>
    <s v="Planning"/>
    <n v="29.999999999999972"/>
    <n v="0.25"/>
    <n v="0"/>
    <s v="Thu"/>
    <s v="Jan"/>
    <s v="Small"/>
    <n v="755"/>
    <n v="756"/>
    <x v="0"/>
  </r>
  <r>
    <n v="2163"/>
    <d v="2024-01-31T00:00:00"/>
    <d v="1899-12-30T11:30:00"/>
    <d v="1899-12-30T12:30:00"/>
    <s v="Everest"/>
    <n v="1"/>
    <n v="4"/>
    <n v="5"/>
    <s v="Mia"/>
    <s v="Client Call"/>
    <n v="60.000000000000028"/>
    <n v="1.25"/>
    <n v="1"/>
    <s v="Wed"/>
    <s v="Jan"/>
    <s v="Small"/>
    <n v="757"/>
    <n v="2158"/>
    <d v="2024-08-22T00:00:00"/>
    <d v="1899-12-30T11:30:00"/>
    <d v="1899-12-30T12:30:00"/>
    <s v="Everest"/>
    <n v="1"/>
    <n v="4"/>
    <n v="4"/>
    <s v="Sarah"/>
    <s v="1:1"/>
    <n v="60.000000000000028"/>
    <n v="1"/>
    <n v="0"/>
    <s v="Thu"/>
    <s v="Aug"/>
    <s v="Small"/>
    <n v="756"/>
    <n v="757"/>
    <x v="0"/>
  </r>
  <r>
    <n v="1087"/>
    <d v="2024-05-15T00:00:00"/>
    <d v="1899-12-30T11:30:00"/>
    <d v="1899-12-30T12:00:00"/>
    <s v="Everest"/>
    <n v="1"/>
    <n v="4"/>
    <n v="7"/>
    <s v="Omar"/>
    <s v="Planning"/>
    <n v="29.999999999999972"/>
    <n v="1.75"/>
    <n v="1"/>
    <s v="Wed"/>
    <s v="May"/>
    <s v="Small"/>
    <n v="758"/>
    <n v="2163"/>
    <d v="2024-01-31T00:00:00"/>
    <d v="1899-12-30T11:30:00"/>
    <d v="1899-12-30T12:30:00"/>
    <s v="Everest"/>
    <n v="1"/>
    <n v="4"/>
    <n v="5"/>
    <s v="Mia"/>
    <s v="Client Call"/>
    <n v="60.000000000000028"/>
    <n v="1.25"/>
    <n v="1"/>
    <s v="Wed"/>
    <s v="Jan"/>
    <s v="Small"/>
    <n v="757"/>
    <n v="758"/>
    <x v="0"/>
  </r>
  <r>
    <n v="2669"/>
    <d v="2024-08-31T00:00:00"/>
    <d v="1899-12-30T11:30:00"/>
    <d v="1899-12-30T13:00:00"/>
    <s v="Everest"/>
    <n v="1"/>
    <n v="4"/>
    <n v="3"/>
    <s v="Omar"/>
    <s v="Brainstorming"/>
    <n v="89.999999999999915"/>
    <n v="0.75"/>
    <n v="0"/>
    <s v="Sat"/>
    <s v="Aug"/>
    <s v="Small"/>
    <n v="766"/>
    <n v="1301"/>
    <d v="2024-01-27T00:00:00"/>
    <d v="1899-12-30T11:30:00"/>
    <d v="1899-12-30T12:30:00"/>
    <s v="Everest"/>
    <n v="1"/>
    <n v="4"/>
    <n v="7"/>
    <s v="Amit"/>
    <s v="Planning"/>
    <n v="60.000000000000028"/>
    <n v="1.75"/>
    <n v="1"/>
    <s v="Sat"/>
    <s v="Jan"/>
    <s v="Small"/>
    <n v="765"/>
    <n v="766"/>
    <x v="0"/>
  </r>
  <r>
    <n v="1793"/>
    <d v="2024-10-24T00:00:00"/>
    <d v="1899-12-30T11:30:00"/>
    <d v="1899-12-30T13:30:00"/>
    <s v="Everest"/>
    <n v="1"/>
    <n v="4"/>
    <n v="3"/>
    <s v="Amit"/>
    <s v="Client Call"/>
    <n v="119.99999999999997"/>
    <n v="0.75"/>
    <n v="0"/>
    <s v="Thu"/>
    <s v="Oct"/>
    <s v="Small"/>
    <n v="753"/>
    <n v="2232"/>
    <d v="2024-10-09T00:00:00"/>
    <d v="1899-12-30T12:00:00"/>
    <d v="1899-12-30T14:00:00"/>
    <s v="Everest"/>
    <n v="1"/>
    <n v="4"/>
    <n v="5"/>
    <s v="Omar"/>
    <s v="Standup"/>
    <n v="120.00000000000006"/>
    <n v="1.25"/>
    <n v="1"/>
    <s v="Wed"/>
    <s v="Oct"/>
    <s v="Small"/>
    <n v="752"/>
    <n v="753"/>
    <x v="0"/>
  </r>
  <r>
    <n v="1597"/>
    <d v="2024-01-23T00:00:00"/>
    <d v="1899-12-30T11:30:00"/>
    <d v="1899-12-30T13:30:00"/>
    <s v="Everest"/>
    <n v="1"/>
    <n v="4"/>
    <n v="5"/>
    <s v="Priya"/>
    <s v="Standup"/>
    <n v="119.99999999999997"/>
    <n v="1.25"/>
    <n v="1"/>
    <s v="Tue"/>
    <s v="Jan"/>
    <s v="Small"/>
    <n v="761"/>
    <n v="925"/>
    <d v="2024-05-16T00:00:00"/>
    <d v="1899-12-30T11:30:00"/>
    <d v="1899-12-30T13:30:00"/>
    <s v="Everest"/>
    <n v="1"/>
    <n v="4"/>
    <n v="5"/>
    <s v="Chen"/>
    <s v="Planning"/>
    <n v="119.99999999999997"/>
    <n v="1.25"/>
    <n v="1"/>
    <s v="Thu"/>
    <s v="May"/>
    <s v="Small"/>
    <n v="760"/>
    <n v="761"/>
    <x v="0"/>
  </r>
  <r>
    <n v="2493"/>
    <d v="2024-08-29T00:00:00"/>
    <d v="1899-12-30T11:30:00"/>
    <d v="1899-12-30T13:00:00"/>
    <s v="Everest"/>
    <n v="1"/>
    <n v="4"/>
    <n v="5"/>
    <s v="Omar"/>
    <s v="Brainstorming"/>
    <n v="89.999999999999915"/>
    <n v="1.25"/>
    <n v="1"/>
    <s v="Thu"/>
    <s v="Aug"/>
    <s v="Small"/>
    <n v="762"/>
    <n v="1597"/>
    <d v="2024-01-23T00:00:00"/>
    <d v="1899-12-30T11:30:00"/>
    <d v="1899-12-30T13:30:00"/>
    <s v="Everest"/>
    <n v="1"/>
    <n v="4"/>
    <n v="5"/>
    <s v="Priya"/>
    <s v="Standup"/>
    <n v="119.99999999999997"/>
    <n v="1.25"/>
    <n v="1"/>
    <s v="Tue"/>
    <s v="Jan"/>
    <s v="Small"/>
    <n v="761"/>
    <n v="762"/>
    <x v="0"/>
  </r>
  <r>
    <n v="2516"/>
    <d v="2024-09-29T00:00:00"/>
    <d v="1899-12-30T11:30:00"/>
    <d v="1899-12-30T12:30:00"/>
    <s v="Everest"/>
    <n v="1"/>
    <n v="4"/>
    <n v="6"/>
    <s v="Amit"/>
    <s v="Planning"/>
    <n v="60.000000000000028"/>
    <n v="1.5"/>
    <n v="1"/>
    <s v="Sun"/>
    <s v="Sep"/>
    <s v="Small"/>
    <n v="763"/>
    <n v="2493"/>
    <d v="2024-08-29T00:00:00"/>
    <d v="1899-12-30T11:30:00"/>
    <d v="1899-12-30T13:00:00"/>
    <s v="Everest"/>
    <n v="1"/>
    <n v="4"/>
    <n v="5"/>
    <s v="Omar"/>
    <s v="Brainstorming"/>
    <n v="89.999999999999915"/>
    <n v="1.25"/>
    <n v="1"/>
    <s v="Thu"/>
    <s v="Aug"/>
    <s v="Small"/>
    <n v="762"/>
    <n v="763"/>
    <x v="0"/>
  </r>
  <r>
    <n v="2591"/>
    <d v="2024-04-08T00:00:00"/>
    <d v="1899-12-30T11:30:00"/>
    <d v="1899-12-30T13:30:00"/>
    <s v="Everest"/>
    <n v="1"/>
    <n v="4"/>
    <n v="1"/>
    <s v="John"/>
    <s v="Client Call"/>
    <n v="119.99999999999997"/>
    <n v="0.25"/>
    <n v="0"/>
    <s v="Mon"/>
    <s v="Apr"/>
    <s v="Small"/>
    <n v="764"/>
    <n v="2516"/>
    <d v="2024-09-29T00:00:00"/>
    <d v="1899-12-30T11:30:00"/>
    <d v="1899-12-30T12:30:00"/>
    <s v="Everest"/>
    <n v="1"/>
    <n v="4"/>
    <n v="6"/>
    <s v="Amit"/>
    <s v="Planning"/>
    <n v="60.000000000000028"/>
    <n v="1.5"/>
    <n v="1"/>
    <s v="Sun"/>
    <s v="Sep"/>
    <s v="Small"/>
    <n v="763"/>
    <n v="764"/>
    <x v="0"/>
  </r>
  <r>
    <n v="2368"/>
    <d v="2024-03-14T00:00:00"/>
    <d v="1899-12-30T11:30:00"/>
    <d v="1899-12-30T12:00:00"/>
    <s v="Everest"/>
    <n v="1"/>
    <n v="4"/>
    <n v="6"/>
    <s v="Sarah"/>
    <s v="1:1"/>
    <n v="29.999999999999972"/>
    <n v="1.5"/>
    <n v="1"/>
    <s v="Thu"/>
    <s v="Mar"/>
    <s v="Small"/>
    <n v="759"/>
    <n v="1087"/>
    <d v="2024-05-15T00:00:00"/>
    <d v="1899-12-30T11:30:00"/>
    <d v="1899-12-30T12:00:00"/>
    <s v="Everest"/>
    <n v="1"/>
    <n v="4"/>
    <n v="7"/>
    <s v="Omar"/>
    <s v="Planning"/>
    <n v="29.999999999999972"/>
    <n v="1.75"/>
    <n v="1"/>
    <s v="Wed"/>
    <s v="May"/>
    <s v="Small"/>
    <n v="758"/>
    <n v="759"/>
    <x v="0"/>
  </r>
  <r>
    <n v="92"/>
    <d v="2024-06-28T00:00:00"/>
    <d v="1899-12-30T11:00:00"/>
    <d v="1899-12-30T12:30:00"/>
    <s v="Everest"/>
    <n v="1"/>
    <n v="4"/>
    <n v="6"/>
    <s v="John"/>
    <s v="1:1"/>
    <n v="90.000000000000085"/>
    <n v="1.5"/>
    <n v="1"/>
    <s v="Fri"/>
    <s v="Jun"/>
    <s v="Small"/>
    <n v="795"/>
    <n v="2026"/>
    <d v="2024-07-15T00:00:00"/>
    <d v="1899-12-30T11:00:00"/>
    <d v="1899-12-30T12:30:00"/>
    <s v="Everest"/>
    <n v="1"/>
    <n v="4"/>
    <n v="3"/>
    <s v="Chen"/>
    <s v="Brainstorming"/>
    <n v="90.000000000000085"/>
    <n v="0.75"/>
    <n v="0"/>
    <s v="Mon"/>
    <s v="Jul"/>
    <s v="Small"/>
    <n v="794"/>
    <n v="795"/>
    <x v="0"/>
  </r>
  <r>
    <n v="417"/>
    <d v="2024-10-11T00:00:00"/>
    <d v="1899-12-30T11:00:00"/>
    <d v="1899-12-30T12:00:00"/>
    <s v="Everest"/>
    <n v="1"/>
    <n v="4"/>
    <n v="1"/>
    <s v="Mia"/>
    <s v="Planning"/>
    <n v="60.000000000000028"/>
    <n v="0.25"/>
    <n v="0"/>
    <s v="Fri"/>
    <s v="Oct"/>
    <s v="Small"/>
    <n v="796"/>
    <n v="92"/>
    <d v="2024-06-28T00:00:00"/>
    <d v="1899-12-30T11:00:00"/>
    <d v="1899-12-30T12:30:00"/>
    <s v="Everest"/>
    <n v="1"/>
    <n v="4"/>
    <n v="6"/>
    <s v="John"/>
    <s v="1:1"/>
    <n v="90.000000000000085"/>
    <n v="1.5"/>
    <n v="1"/>
    <s v="Fri"/>
    <s v="Jun"/>
    <s v="Small"/>
    <n v="795"/>
    <n v="796"/>
    <x v="0"/>
  </r>
  <r>
    <n v="775"/>
    <d v="2024-04-26T00:00:00"/>
    <d v="1899-12-30T11:00:00"/>
    <d v="1899-12-30T12:00:00"/>
    <s v="Everest"/>
    <n v="1"/>
    <n v="4"/>
    <n v="5"/>
    <s v="Amit"/>
    <s v="Workshop"/>
    <n v="60.000000000000028"/>
    <n v="1.25"/>
    <n v="1"/>
    <s v="Fri"/>
    <s v="Apr"/>
    <s v="Small"/>
    <n v="797"/>
    <n v="417"/>
    <d v="2024-10-11T00:00:00"/>
    <d v="1899-12-30T11:00:00"/>
    <d v="1899-12-30T12:00:00"/>
    <s v="Everest"/>
    <n v="1"/>
    <n v="4"/>
    <n v="1"/>
    <s v="Mia"/>
    <s v="Planning"/>
    <n v="60.000000000000028"/>
    <n v="0.25"/>
    <n v="0"/>
    <s v="Fri"/>
    <s v="Oct"/>
    <s v="Small"/>
    <n v="796"/>
    <n v="797"/>
    <x v="0"/>
  </r>
  <r>
    <n v="2906"/>
    <d v="2024-04-10T00:00:00"/>
    <d v="1899-12-30T11:00:00"/>
    <d v="1899-12-30T13:00:00"/>
    <s v="Everest"/>
    <n v="1"/>
    <n v="4"/>
    <n v="1"/>
    <s v="Amit"/>
    <s v="Brainstorming"/>
    <n v="119.99999999999997"/>
    <n v="0.25"/>
    <n v="0"/>
    <s v="Wed"/>
    <s v="Apr"/>
    <s v="Small"/>
    <n v="798"/>
    <n v="775"/>
    <d v="2024-04-26T00:00:00"/>
    <d v="1899-12-30T11:00:00"/>
    <d v="1899-12-30T12:00:00"/>
    <s v="Everest"/>
    <n v="1"/>
    <n v="4"/>
    <n v="5"/>
    <s v="Amit"/>
    <s v="Workshop"/>
    <n v="60.000000000000028"/>
    <n v="1.25"/>
    <n v="1"/>
    <s v="Fri"/>
    <s v="Apr"/>
    <s v="Small"/>
    <n v="797"/>
    <n v="798"/>
    <x v="0"/>
  </r>
  <r>
    <n v="2221"/>
    <d v="2024-02-10T00:00:00"/>
    <d v="1899-12-30T11:00:00"/>
    <d v="1899-12-30T11:30:00"/>
    <s v="Everest"/>
    <n v="1"/>
    <n v="4"/>
    <n v="3"/>
    <s v="Sarah"/>
    <s v="Planning"/>
    <n v="30.000000000000053"/>
    <n v="0.75"/>
    <n v="0"/>
    <s v="Sat"/>
    <s v="Feb"/>
    <s v="Small"/>
    <n v="799"/>
    <n v="2906"/>
    <d v="2024-04-10T00:00:00"/>
    <d v="1899-12-30T11:00:00"/>
    <d v="1899-12-30T13:00:00"/>
    <s v="Everest"/>
    <n v="1"/>
    <n v="4"/>
    <n v="1"/>
    <s v="Amit"/>
    <s v="Brainstorming"/>
    <n v="119.99999999999997"/>
    <n v="0.25"/>
    <n v="0"/>
    <s v="Wed"/>
    <s v="Apr"/>
    <s v="Small"/>
    <n v="798"/>
    <n v="799"/>
    <x v="0"/>
  </r>
  <r>
    <n v="1265"/>
    <d v="2024-04-04T00:00:00"/>
    <d v="1899-12-30T11:00:00"/>
    <d v="1899-12-30T12:00:00"/>
    <s v="Everest"/>
    <n v="1"/>
    <n v="4"/>
    <n v="5"/>
    <s v="Mia"/>
    <s v="Client Call"/>
    <n v="60.000000000000028"/>
    <n v="1.25"/>
    <n v="1"/>
    <s v="Thu"/>
    <s v="Apr"/>
    <s v="Small"/>
    <n v="802"/>
    <n v="1596"/>
    <d v="2024-12-13T00:00:00"/>
    <d v="1899-12-30T11:00:00"/>
    <d v="1899-12-30T12:30:00"/>
    <s v="Everest"/>
    <n v="1"/>
    <n v="4"/>
    <n v="1"/>
    <s v="Omar"/>
    <s v="Standup"/>
    <n v="90.000000000000085"/>
    <n v="0.25"/>
    <n v="0"/>
    <s v="Fri"/>
    <s v="Dec"/>
    <s v="Small"/>
    <n v="801"/>
    <n v="802"/>
    <x v="0"/>
  </r>
  <r>
    <n v="1596"/>
    <d v="2024-12-13T00:00:00"/>
    <d v="1899-12-30T11:00:00"/>
    <d v="1899-12-30T12:30:00"/>
    <s v="Everest"/>
    <n v="1"/>
    <n v="4"/>
    <n v="1"/>
    <s v="Omar"/>
    <s v="Standup"/>
    <n v="90.000000000000085"/>
    <n v="0.25"/>
    <n v="0"/>
    <s v="Fri"/>
    <s v="Dec"/>
    <s v="Small"/>
    <n v="801"/>
    <n v="2913"/>
    <d v="2024-03-28T00:00:00"/>
    <d v="1899-12-30T11:00:00"/>
    <d v="1899-12-30T13:00:00"/>
    <s v="Everest"/>
    <n v="1"/>
    <n v="4"/>
    <n v="7"/>
    <s v="Priya"/>
    <s v="Brainstorming"/>
    <n v="119.99999999999997"/>
    <n v="1.75"/>
    <n v="1"/>
    <s v="Thu"/>
    <s v="Mar"/>
    <s v="Small"/>
    <n v="800"/>
    <n v="801"/>
    <x v="0"/>
  </r>
  <r>
    <n v="457"/>
    <d v="2024-11-08T00:00:00"/>
    <d v="1899-12-30T11:00:00"/>
    <d v="1899-12-30T13:00:00"/>
    <s v="Everest"/>
    <n v="1"/>
    <n v="4"/>
    <n v="3"/>
    <s v="Omar"/>
    <s v="Standup"/>
    <n v="119.99999999999997"/>
    <n v="0.75"/>
    <n v="0"/>
    <s v="Fri"/>
    <s v="Nov"/>
    <s v="Small"/>
    <n v="803"/>
    <n v="1265"/>
    <d v="2024-04-04T00:00:00"/>
    <d v="1899-12-30T11:00:00"/>
    <d v="1899-12-30T12:00:00"/>
    <s v="Everest"/>
    <n v="1"/>
    <n v="4"/>
    <n v="5"/>
    <s v="Mia"/>
    <s v="Client Call"/>
    <n v="60.000000000000028"/>
    <n v="1.25"/>
    <n v="1"/>
    <s v="Thu"/>
    <s v="Apr"/>
    <s v="Small"/>
    <n v="802"/>
    <n v="803"/>
    <x v="0"/>
  </r>
  <r>
    <n v="1636"/>
    <d v="2024-02-21T00:00:00"/>
    <d v="1899-12-30T11:00:00"/>
    <d v="1899-12-30T12:30:00"/>
    <s v="Everest"/>
    <n v="1"/>
    <n v="4"/>
    <n v="6"/>
    <s v="Priya"/>
    <s v="1:1"/>
    <n v="90.000000000000085"/>
    <n v="1.5"/>
    <n v="1"/>
    <s v="Wed"/>
    <s v="Feb"/>
    <s v="Small"/>
    <n v="804"/>
    <n v="457"/>
    <d v="2024-11-08T00:00:00"/>
    <d v="1899-12-30T11:00:00"/>
    <d v="1899-12-30T13:00:00"/>
    <s v="Everest"/>
    <n v="1"/>
    <n v="4"/>
    <n v="3"/>
    <s v="Omar"/>
    <s v="Standup"/>
    <n v="119.99999999999997"/>
    <n v="0.75"/>
    <n v="0"/>
    <s v="Fri"/>
    <s v="Nov"/>
    <s v="Small"/>
    <n v="803"/>
    <n v="804"/>
    <x v="0"/>
  </r>
  <r>
    <n v="2026"/>
    <d v="2024-07-15T00:00:00"/>
    <d v="1899-12-30T11:00:00"/>
    <d v="1899-12-30T12:30:00"/>
    <s v="Everest"/>
    <n v="1"/>
    <n v="4"/>
    <n v="3"/>
    <s v="Chen"/>
    <s v="Brainstorming"/>
    <n v="90.000000000000085"/>
    <n v="0.75"/>
    <n v="0"/>
    <s v="Mon"/>
    <s v="Jul"/>
    <s v="Small"/>
    <n v="794"/>
    <n v="2497"/>
    <d v="2024-10-21T00:00:00"/>
    <d v="1899-12-30T11:00:00"/>
    <d v="1899-12-30T11:30:00"/>
    <s v="Everest"/>
    <n v="1"/>
    <n v="4"/>
    <n v="3"/>
    <s v="Priya"/>
    <s v="Client Call"/>
    <n v="30.000000000000053"/>
    <n v="0.75"/>
    <n v="0"/>
    <s v="Mon"/>
    <s v="Oct"/>
    <s v="Small"/>
    <n v="793"/>
    <n v="794"/>
    <x v="0"/>
  </r>
  <r>
    <n v="2913"/>
    <d v="2024-03-28T00:00:00"/>
    <d v="1899-12-30T11:00:00"/>
    <d v="1899-12-30T13:00:00"/>
    <s v="Everest"/>
    <n v="1"/>
    <n v="4"/>
    <n v="7"/>
    <s v="Priya"/>
    <s v="Brainstorming"/>
    <n v="119.99999999999997"/>
    <n v="1.75"/>
    <n v="1"/>
    <s v="Thu"/>
    <s v="Mar"/>
    <s v="Small"/>
    <n v="800"/>
    <n v="2221"/>
    <d v="2024-02-10T00:00:00"/>
    <d v="1899-12-30T11:00:00"/>
    <d v="1899-12-30T11:30:00"/>
    <s v="Everest"/>
    <n v="1"/>
    <n v="4"/>
    <n v="3"/>
    <s v="Sarah"/>
    <s v="Planning"/>
    <n v="30.000000000000053"/>
    <n v="0.75"/>
    <n v="0"/>
    <s v="Sat"/>
    <s v="Feb"/>
    <s v="Small"/>
    <n v="799"/>
    <n v="800"/>
    <x v="0"/>
  </r>
  <r>
    <n v="2497"/>
    <d v="2024-10-21T00:00:00"/>
    <d v="1899-12-30T11:00:00"/>
    <d v="1899-12-30T11:30:00"/>
    <s v="Everest"/>
    <n v="1"/>
    <n v="4"/>
    <n v="3"/>
    <s v="Priya"/>
    <s v="Client Call"/>
    <n v="30.000000000000053"/>
    <n v="0.75"/>
    <n v="0"/>
    <s v="Mon"/>
    <s v="Oct"/>
    <s v="Small"/>
    <n v="793"/>
    <n v="2707"/>
    <d v="2024-12-26T00:00:00"/>
    <d v="1899-12-30T11:00:00"/>
    <d v="1899-12-30T12:30:00"/>
    <s v="Everest"/>
    <n v="1"/>
    <n v="4"/>
    <n v="1"/>
    <s v="Sarah"/>
    <s v="Standup"/>
    <n v="90.000000000000085"/>
    <n v="0.25"/>
    <n v="0"/>
    <s v="Thu"/>
    <s v="Dec"/>
    <s v="Small"/>
    <n v="792"/>
    <n v="793"/>
    <x v="0"/>
  </r>
  <r>
    <n v="745"/>
    <d v="2024-11-08T00:00:00"/>
    <d v="1899-12-30T11:00:00"/>
    <d v="1899-12-30T13:00:00"/>
    <s v="Everest"/>
    <n v="1"/>
    <n v="4"/>
    <n v="2"/>
    <s v="John"/>
    <s v="Workshop"/>
    <n v="119.99999999999997"/>
    <n v="0.5"/>
    <n v="0"/>
    <s v="Fri"/>
    <s v="Nov"/>
    <s v="Small"/>
    <n v="805"/>
    <n v="1636"/>
    <d v="2024-02-21T00:00:00"/>
    <d v="1899-12-30T11:00:00"/>
    <d v="1899-12-30T12:30:00"/>
    <s v="Everest"/>
    <n v="1"/>
    <n v="4"/>
    <n v="6"/>
    <s v="Priya"/>
    <s v="1:1"/>
    <n v="90.000000000000085"/>
    <n v="1.5"/>
    <n v="1"/>
    <s v="Wed"/>
    <s v="Feb"/>
    <s v="Small"/>
    <n v="804"/>
    <n v="805"/>
    <x v="0"/>
  </r>
  <r>
    <n v="2300"/>
    <d v="2024-03-16T00:00:00"/>
    <d v="1899-12-30T11:00:00"/>
    <d v="1899-12-30T12:30:00"/>
    <s v="Everest"/>
    <n v="1"/>
    <n v="4"/>
    <n v="5"/>
    <s v="Sarah"/>
    <s v="Client Call"/>
    <n v="90.000000000000085"/>
    <n v="1.25"/>
    <n v="1"/>
    <s v="Sat"/>
    <s v="Mar"/>
    <s v="Small"/>
    <n v="791"/>
    <n v="1141"/>
    <d v="2024-07-24T00:00:00"/>
    <d v="1899-12-30T11:00:00"/>
    <d v="1899-12-30T11:30:00"/>
    <s v="Everest"/>
    <n v="1"/>
    <n v="4"/>
    <n v="2"/>
    <s v="John"/>
    <s v="1:1"/>
    <n v="30.000000000000053"/>
    <n v="0.5"/>
    <n v="0"/>
    <s v="Wed"/>
    <s v="Jul"/>
    <s v="Small"/>
    <n v="790"/>
    <n v="791"/>
    <x v="0"/>
  </r>
  <r>
    <n v="2170"/>
    <d v="2024-06-01T00:00:00"/>
    <d v="1899-12-30T11:00:00"/>
    <d v="1899-12-30T12:00:00"/>
    <s v="Everest"/>
    <n v="1"/>
    <n v="4"/>
    <n v="5"/>
    <s v="Omar"/>
    <s v="Workshop"/>
    <n v="60.000000000000028"/>
    <n v="1.25"/>
    <n v="1"/>
    <s v="Sat"/>
    <s v="Jun"/>
    <s v="Small"/>
    <n v="780"/>
    <n v="1491"/>
    <d v="2024-11-29T00:00:00"/>
    <d v="1899-12-30T11:00:00"/>
    <d v="1899-12-30T11:30:00"/>
    <s v="Everest"/>
    <n v="1"/>
    <n v="4"/>
    <n v="4"/>
    <s v="Omar"/>
    <s v="Planning"/>
    <n v="30.000000000000053"/>
    <n v="1"/>
    <n v="0"/>
    <s v="Fri"/>
    <s v="Nov"/>
    <s v="Small"/>
    <n v="779"/>
    <n v="780"/>
    <x v="0"/>
  </r>
  <r>
    <n v="919"/>
    <d v="2024-07-18T00:00:00"/>
    <d v="1899-12-30T11:00:00"/>
    <d v="1899-12-30T13:00:00"/>
    <s v="Everest"/>
    <n v="1"/>
    <n v="4"/>
    <n v="2"/>
    <s v="Priya"/>
    <s v="Brainstorming"/>
    <n v="119.99999999999997"/>
    <n v="0.5"/>
    <n v="0"/>
    <s v="Thu"/>
    <s v="Jul"/>
    <s v="Small"/>
    <n v="781"/>
    <n v="2170"/>
    <d v="2024-06-01T00:00:00"/>
    <d v="1899-12-30T11:00:00"/>
    <d v="1899-12-30T12:00:00"/>
    <s v="Everest"/>
    <n v="1"/>
    <n v="4"/>
    <n v="5"/>
    <s v="Omar"/>
    <s v="Workshop"/>
    <n v="60.000000000000028"/>
    <n v="1.25"/>
    <n v="1"/>
    <s v="Sat"/>
    <s v="Jun"/>
    <s v="Small"/>
    <n v="780"/>
    <n v="781"/>
    <x v="0"/>
  </r>
  <r>
    <n v="663"/>
    <d v="2024-01-21T00:00:00"/>
    <d v="1899-12-30T11:00:00"/>
    <d v="1899-12-30T12:30:00"/>
    <s v="Everest"/>
    <n v="1"/>
    <n v="4"/>
    <n v="6"/>
    <s v="Priya"/>
    <s v="Client Call"/>
    <n v="90.000000000000085"/>
    <n v="1.5"/>
    <n v="1"/>
    <s v="Sun"/>
    <s v="Jan"/>
    <s v="Small"/>
    <n v="782"/>
    <n v="919"/>
    <d v="2024-07-18T00:00:00"/>
    <d v="1899-12-30T11:00:00"/>
    <d v="1899-12-30T13:00:00"/>
    <s v="Everest"/>
    <n v="1"/>
    <n v="4"/>
    <n v="2"/>
    <s v="Priya"/>
    <s v="Brainstorming"/>
    <n v="119.99999999999997"/>
    <n v="0.5"/>
    <n v="0"/>
    <s v="Thu"/>
    <s v="Jul"/>
    <s v="Small"/>
    <n v="781"/>
    <n v="782"/>
    <x v="0"/>
  </r>
  <r>
    <n v="2555"/>
    <d v="2024-07-22T00:00:00"/>
    <d v="1899-12-30T11:00:00"/>
    <d v="1899-12-30T12:30:00"/>
    <s v="Everest"/>
    <n v="1"/>
    <n v="4"/>
    <n v="3"/>
    <s v="Chen"/>
    <s v="Planning"/>
    <n v="90.000000000000085"/>
    <n v="0.75"/>
    <n v="0"/>
    <s v="Mon"/>
    <s v="Jul"/>
    <s v="Small"/>
    <n v="783"/>
    <n v="663"/>
    <d v="2024-01-21T00:00:00"/>
    <d v="1899-12-30T11:00:00"/>
    <d v="1899-12-30T12:30:00"/>
    <s v="Everest"/>
    <n v="1"/>
    <n v="4"/>
    <n v="6"/>
    <s v="Priya"/>
    <s v="Client Call"/>
    <n v="90.000000000000085"/>
    <n v="1.5"/>
    <n v="1"/>
    <s v="Sun"/>
    <s v="Jan"/>
    <s v="Small"/>
    <n v="782"/>
    <n v="783"/>
    <x v="0"/>
  </r>
  <r>
    <n v="2599"/>
    <d v="2024-12-13T00:00:00"/>
    <d v="1899-12-30T11:00:00"/>
    <d v="1899-12-30T11:30:00"/>
    <s v="Everest"/>
    <n v="1"/>
    <n v="4"/>
    <n v="5"/>
    <s v="Chen"/>
    <s v="Standup"/>
    <n v="30.000000000000053"/>
    <n v="1.25"/>
    <n v="1"/>
    <s v="Fri"/>
    <s v="Dec"/>
    <s v="Small"/>
    <n v="784"/>
    <n v="2555"/>
    <d v="2024-07-22T00:00:00"/>
    <d v="1899-12-30T11:00:00"/>
    <d v="1899-12-30T12:30:00"/>
    <s v="Everest"/>
    <n v="1"/>
    <n v="4"/>
    <n v="3"/>
    <s v="Chen"/>
    <s v="Planning"/>
    <n v="90.000000000000085"/>
    <n v="0.75"/>
    <n v="0"/>
    <s v="Mon"/>
    <s v="Jul"/>
    <s v="Small"/>
    <n v="783"/>
    <n v="784"/>
    <x v="0"/>
  </r>
  <r>
    <n v="1491"/>
    <d v="2024-11-29T00:00:00"/>
    <d v="1899-12-30T11:00:00"/>
    <d v="1899-12-30T11:30:00"/>
    <s v="Everest"/>
    <n v="1"/>
    <n v="4"/>
    <n v="4"/>
    <s v="Omar"/>
    <s v="Planning"/>
    <n v="30.000000000000053"/>
    <n v="1"/>
    <n v="0"/>
    <s v="Fri"/>
    <s v="Nov"/>
    <s v="Small"/>
    <n v="779"/>
    <n v="366"/>
    <d v="2024-06-17T00:00:00"/>
    <d v="1899-12-30T11:30:00"/>
    <d v="1899-12-30T13:00:00"/>
    <s v="Everest"/>
    <n v="1"/>
    <n v="4"/>
    <n v="7"/>
    <s v="Mia"/>
    <s v="Brainstorming"/>
    <n v="89.999999999999915"/>
    <n v="1.75"/>
    <n v="1"/>
    <s v="Mon"/>
    <s v="Jun"/>
    <s v="Small"/>
    <n v="778"/>
    <n v="779"/>
    <x v="0"/>
  </r>
  <r>
    <n v="1435"/>
    <d v="2024-05-17T00:00:00"/>
    <d v="1899-12-30T11:00:00"/>
    <d v="1899-12-30T11:30:00"/>
    <s v="Everest"/>
    <n v="1"/>
    <n v="4"/>
    <n v="2"/>
    <s v="Omar"/>
    <s v="Standup"/>
    <n v="30.000000000000053"/>
    <n v="0.5"/>
    <n v="0"/>
    <s v="Fri"/>
    <s v="May"/>
    <s v="Small"/>
    <n v="786"/>
    <n v="1320"/>
    <d v="2024-07-21T00:00:00"/>
    <d v="1899-12-30T11:00:00"/>
    <d v="1899-12-30T13:00:00"/>
    <s v="Everest"/>
    <n v="1"/>
    <n v="4"/>
    <n v="4"/>
    <s v="Priya"/>
    <s v="Workshop"/>
    <n v="119.99999999999997"/>
    <n v="1"/>
    <n v="0"/>
    <s v="Sun"/>
    <s v="Jul"/>
    <s v="Small"/>
    <n v="785"/>
    <n v="786"/>
    <x v="0"/>
  </r>
  <r>
    <n v="1320"/>
    <d v="2024-07-21T00:00:00"/>
    <d v="1899-12-30T11:00:00"/>
    <d v="1899-12-30T13:00:00"/>
    <s v="Everest"/>
    <n v="1"/>
    <n v="4"/>
    <n v="4"/>
    <s v="Priya"/>
    <s v="Workshop"/>
    <n v="119.99999999999997"/>
    <n v="1"/>
    <n v="0"/>
    <s v="Sun"/>
    <s v="Jul"/>
    <s v="Small"/>
    <n v="785"/>
    <n v="2599"/>
    <d v="2024-12-13T00:00:00"/>
    <d v="1899-12-30T11:00:00"/>
    <d v="1899-12-30T11:30:00"/>
    <s v="Everest"/>
    <n v="1"/>
    <n v="4"/>
    <n v="5"/>
    <s v="Chen"/>
    <s v="Standup"/>
    <n v="30.000000000000053"/>
    <n v="1.25"/>
    <n v="1"/>
    <s v="Fri"/>
    <s v="Dec"/>
    <s v="Small"/>
    <n v="784"/>
    <n v="785"/>
    <x v="0"/>
  </r>
  <r>
    <n v="1141"/>
    <d v="2024-07-24T00:00:00"/>
    <d v="1899-12-30T11:00:00"/>
    <d v="1899-12-30T11:30:00"/>
    <s v="Everest"/>
    <n v="1"/>
    <n v="4"/>
    <n v="2"/>
    <s v="John"/>
    <s v="1:1"/>
    <n v="30.000000000000053"/>
    <n v="0.5"/>
    <n v="0"/>
    <s v="Wed"/>
    <s v="Jul"/>
    <s v="Small"/>
    <n v="790"/>
    <n v="2676"/>
    <d v="2024-03-22T00:00:00"/>
    <d v="1899-12-30T11:00:00"/>
    <d v="1899-12-30T11:30:00"/>
    <s v="Everest"/>
    <n v="1"/>
    <n v="4"/>
    <n v="2"/>
    <s v="Mia"/>
    <s v="Standup"/>
    <n v="30.000000000000053"/>
    <n v="0.5"/>
    <n v="0"/>
    <s v="Fri"/>
    <s v="Mar"/>
    <s v="Small"/>
    <n v="789"/>
    <n v="790"/>
    <x v="0"/>
  </r>
  <r>
    <n v="2707"/>
    <d v="2024-12-26T00:00:00"/>
    <d v="1899-12-30T11:00:00"/>
    <d v="1899-12-30T12:30:00"/>
    <s v="Everest"/>
    <n v="1"/>
    <n v="4"/>
    <n v="1"/>
    <s v="Sarah"/>
    <s v="Standup"/>
    <n v="90.000000000000085"/>
    <n v="0.25"/>
    <n v="0"/>
    <s v="Thu"/>
    <s v="Dec"/>
    <s v="Small"/>
    <n v="792"/>
    <n v="2300"/>
    <d v="2024-03-16T00:00:00"/>
    <d v="1899-12-30T11:00:00"/>
    <d v="1899-12-30T12:30:00"/>
    <s v="Everest"/>
    <n v="1"/>
    <n v="4"/>
    <n v="5"/>
    <s v="Sarah"/>
    <s v="Client Call"/>
    <n v="90.000000000000085"/>
    <n v="1.25"/>
    <n v="1"/>
    <s v="Sat"/>
    <s v="Mar"/>
    <s v="Small"/>
    <n v="791"/>
    <n v="792"/>
    <x v="0"/>
  </r>
  <r>
    <n v="1989"/>
    <d v="2024-11-03T00:00:00"/>
    <d v="1899-12-30T11:00:00"/>
    <d v="1899-12-30T12:30:00"/>
    <s v="Everest"/>
    <n v="1"/>
    <n v="4"/>
    <n v="1"/>
    <s v="Chen"/>
    <s v="Workshop"/>
    <n v="90.000000000000085"/>
    <n v="0.25"/>
    <n v="0"/>
    <s v="Sun"/>
    <s v="Nov"/>
    <s v="Small"/>
    <n v="788"/>
    <n v="534"/>
    <d v="2024-04-07T00:00:00"/>
    <d v="1899-12-30T11:00:00"/>
    <d v="1899-12-30T12:00:00"/>
    <s v="Everest"/>
    <n v="1"/>
    <n v="4"/>
    <n v="2"/>
    <s v="Sarah"/>
    <s v="1:1"/>
    <n v="60.000000000000028"/>
    <n v="0.5"/>
    <n v="0"/>
    <s v="Sun"/>
    <s v="Apr"/>
    <s v="Small"/>
    <n v="787"/>
    <n v="788"/>
    <x v="0"/>
  </r>
  <r>
    <n v="534"/>
    <d v="2024-04-07T00:00:00"/>
    <d v="1899-12-30T11:00:00"/>
    <d v="1899-12-30T12:00:00"/>
    <s v="Everest"/>
    <n v="1"/>
    <n v="4"/>
    <n v="2"/>
    <s v="Sarah"/>
    <s v="1:1"/>
    <n v="60.000000000000028"/>
    <n v="0.5"/>
    <n v="0"/>
    <s v="Sun"/>
    <s v="Apr"/>
    <s v="Small"/>
    <n v="787"/>
    <n v="1435"/>
    <d v="2024-05-17T00:00:00"/>
    <d v="1899-12-30T11:00:00"/>
    <d v="1899-12-30T11:30:00"/>
    <s v="Everest"/>
    <n v="1"/>
    <n v="4"/>
    <n v="2"/>
    <s v="Omar"/>
    <s v="Standup"/>
    <n v="30.000000000000053"/>
    <n v="0.5"/>
    <n v="0"/>
    <s v="Fri"/>
    <s v="May"/>
    <s v="Small"/>
    <n v="786"/>
    <n v="787"/>
    <x v="0"/>
  </r>
  <r>
    <n v="2676"/>
    <d v="2024-03-22T00:00:00"/>
    <d v="1899-12-30T11:00:00"/>
    <d v="1899-12-30T11:30:00"/>
    <s v="Everest"/>
    <n v="1"/>
    <n v="4"/>
    <n v="2"/>
    <s v="Mia"/>
    <s v="Standup"/>
    <n v="30.000000000000053"/>
    <n v="0.5"/>
    <n v="0"/>
    <s v="Fri"/>
    <s v="Mar"/>
    <s v="Small"/>
    <n v="789"/>
    <n v="1989"/>
    <d v="2024-11-03T00:00:00"/>
    <d v="1899-12-30T11:00:00"/>
    <d v="1899-12-30T12:30:00"/>
    <s v="Everest"/>
    <n v="1"/>
    <n v="4"/>
    <n v="1"/>
    <s v="Chen"/>
    <s v="Workshop"/>
    <n v="90.000000000000085"/>
    <n v="0.25"/>
    <n v="0"/>
    <s v="Sun"/>
    <s v="Nov"/>
    <s v="Small"/>
    <n v="788"/>
    <n v="789"/>
    <x v="0"/>
  </r>
  <r>
    <n v="880"/>
    <d v="2024-05-13T00:00:00"/>
    <d v="1899-12-30T10:30:00"/>
    <d v="1899-12-30T11:00:00"/>
    <s v="Everest"/>
    <n v="1"/>
    <n v="4"/>
    <n v="3"/>
    <s v="Chen"/>
    <s v="Workshop"/>
    <n v="29.999999999999972"/>
    <n v="0.75"/>
    <n v="0"/>
    <s v="Mon"/>
    <s v="May"/>
    <s v="Small"/>
    <n v="819"/>
    <n v="1584"/>
    <d v="2024-04-08T00:00:00"/>
    <d v="1899-12-30T10:30:00"/>
    <d v="1899-12-30T12:00:00"/>
    <s v="Everest"/>
    <n v="1"/>
    <n v="4"/>
    <n v="6"/>
    <s v="Mia"/>
    <s v="1:1"/>
    <n v="90"/>
    <n v="1.5"/>
    <n v="1"/>
    <s v="Mon"/>
    <s v="Apr"/>
    <s v="Small"/>
    <n v="818"/>
    <n v="819"/>
    <x v="0"/>
  </r>
  <r>
    <n v="1614"/>
    <d v="2024-02-08T00:00:00"/>
    <d v="1899-12-30T10:30:00"/>
    <d v="1899-12-30T12:00:00"/>
    <s v="Everest"/>
    <n v="1"/>
    <n v="4"/>
    <n v="2"/>
    <s v="John"/>
    <s v="Brainstorming"/>
    <n v="90"/>
    <n v="0.5"/>
    <n v="0"/>
    <s v="Thu"/>
    <s v="Feb"/>
    <s v="Small"/>
    <n v="829"/>
    <n v="661"/>
    <d v="2024-05-06T00:00:00"/>
    <d v="1899-12-30T10:30:00"/>
    <d v="1899-12-30T11:00:00"/>
    <s v="Everest"/>
    <n v="1"/>
    <n v="4"/>
    <n v="3"/>
    <s v="Chen"/>
    <s v="1:1"/>
    <n v="29.999999999999972"/>
    <n v="0.75"/>
    <n v="0"/>
    <s v="Mon"/>
    <s v="May"/>
    <s v="Small"/>
    <n v="828"/>
    <n v="829"/>
    <x v="0"/>
  </r>
  <r>
    <n v="661"/>
    <d v="2024-05-06T00:00:00"/>
    <d v="1899-12-30T10:30:00"/>
    <d v="1899-12-30T11:00:00"/>
    <s v="Everest"/>
    <n v="1"/>
    <n v="4"/>
    <n v="3"/>
    <s v="Chen"/>
    <s v="1:1"/>
    <n v="29.999999999999972"/>
    <n v="0.75"/>
    <n v="0"/>
    <s v="Mon"/>
    <s v="May"/>
    <s v="Small"/>
    <n v="828"/>
    <n v="447"/>
    <d v="2024-12-05T00:00:00"/>
    <d v="1899-12-30T10:30:00"/>
    <d v="1899-12-30T12:00:00"/>
    <s v="Everest"/>
    <n v="1"/>
    <n v="4"/>
    <n v="4"/>
    <s v="John"/>
    <s v="Brainstorming"/>
    <n v="90"/>
    <n v="1"/>
    <n v="0"/>
    <s v="Thu"/>
    <s v="Dec"/>
    <s v="Small"/>
    <n v="827"/>
    <n v="828"/>
    <x v="0"/>
  </r>
  <r>
    <n v="1161"/>
    <d v="2024-06-05T00:00:00"/>
    <d v="1899-12-30T10:30:00"/>
    <d v="1899-12-30T12:30:00"/>
    <s v="Everest"/>
    <n v="1"/>
    <n v="4"/>
    <n v="5"/>
    <s v="Omar"/>
    <s v="Client Call"/>
    <n v="120.00000000000006"/>
    <n v="1.25"/>
    <n v="1"/>
    <s v="Wed"/>
    <s v="Jun"/>
    <s v="Small"/>
    <n v="826"/>
    <n v="639"/>
    <d v="2024-10-03T00:00:00"/>
    <d v="1899-12-30T10:30:00"/>
    <d v="1899-12-30T12:30:00"/>
    <s v="Everest"/>
    <n v="1"/>
    <n v="4"/>
    <n v="5"/>
    <s v="Priya"/>
    <s v="Planning"/>
    <n v="120.00000000000006"/>
    <n v="1.25"/>
    <n v="1"/>
    <s v="Thu"/>
    <s v="Oct"/>
    <s v="Small"/>
    <n v="825"/>
    <n v="826"/>
    <x v="0"/>
  </r>
  <r>
    <n v="639"/>
    <d v="2024-10-03T00:00:00"/>
    <d v="1899-12-30T10:30:00"/>
    <d v="1899-12-30T12:30:00"/>
    <s v="Everest"/>
    <n v="1"/>
    <n v="4"/>
    <n v="5"/>
    <s v="Priya"/>
    <s v="Planning"/>
    <n v="120.00000000000006"/>
    <n v="1.25"/>
    <n v="1"/>
    <s v="Thu"/>
    <s v="Oct"/>
    <s v="Small"/>
    <n v="825"/>
    <n v="1987"/>
    <d v="2024-12-01T00:00:00"/>
    <d v="1899-12-30T10:30:00"/>
    <d v="1899-12-30T12:30:00"/>
    <s v="Everest"/>
    <n v="1"/>
    <n v="4"/>
    <n v="4"/>
    <s v="Omar"/>
    <s v="Client Call"/>
    <n v="120.00000000000006"/>
    <n v="1"/>
    <n v="0"/>
    <s v="Sun"/>
    <s v="Dec"/>
    <s v="Small"/>
    <n v="824"/>
    <n v="825"/>
    <x v="0"/>
  </r>
  <r>
    <n v="1987"/>
    <d v="2024-12-01T00:00:00"/>
    <d v="1899-12-30T10:30:00"/>
    <d v="1899-12-30T12:30:00"/>
    <s v="Everest"/>
    <n v="1"/>
    <n v="4"/>
    <n v="4"/>
    <s v="Omar"/>
    <s v="Client Call"/>
    <n v="120.00000000000006"/>
    <n v="1"/>
    <n v="0"/>
    <s v="Sun"/>
    <s v="Dec"/>
    <s v="Small"/>
    <n v="824"/>
    <n v="1132"/>
    <d v="2024-08-03T00:00:00"/>
    <d v="1899-12-30T10:30:00"/>
    <d v="1899-12-30T12:00:00"/>
    <s v="Everest"/>
    <n v="1"/>
    <n v="4"/>
    <n v="5"/>
    <s v="Sarah"/>
    <s v="Standup"/>
    <n v="90"/>
    <n v="1.25"/>
    <n v="1"/>
    <s v="Sat"/>
    <s v="Aug"/>
    <s v="Small"/>
    <n v="823"/>
    <n v="824"/>
    <x v="0"/>
  </r>
  <r>
    <n v="1132"/>
    <d v="2024-08-03T00:00:00"/>
    <d v="1899-12-30T10:30:00"/>
    <d v="1899-12-30T12:00:00"/>
    <s v="Everest"/>
    <n v="1"/>
    <n v="4"/>
    <n v="5"/>
    <s v="Sarah"/>
    <s v="Standup"/>
    <n v="90"/>
    <n v="1.25"/>
    <n v="1"/>
    <s v="Sat"/>
    <s v="Aug"/>
    <s v="Small"/>
    <n v="823"/>
    <n v="962"/>
    <d v="2024-12-16T00:00:00"/>
    <d v="1899-12-30T10:30:00"/>
    <d v="1899-12-30T12:00:00"/>
    <s v="Everest"/>
    <n v="1"/>
    <n v="4"/>
    <n v="2"/>
    <s v="John"/>
    <s v="Client Call"/>
    <n v="90"/>
    <n v="0.5"/>
    <n v="0"/>
    <s v="Mon"/>
    <s v="Dec"/>
    <s v="Small"/>
    <n v="822"/>
    <n v="823"/>
    <x v="0"/>
  </r>
  <r>
    <n v="962"/>
    <d v="2024-12-16T00:00:00"/>
    <d v="1899-12-30T10:30:00"/>
    <d v="1899-12-30T12:00:00"/>
    <s v="Everest"/>
    <n v="1"/>
    <n v="4"/>
    <n v="2"/>
    <s v="John"/>
    <s v="Client Call"/>
    <n v="90"/>
    <n v="0.5"/>
    <n v="0"/>
    <s v="Mon"/>
    <s v="Dec"/>
    <s v="Small"/>
    <n v="822"/>
    <n v="387"/>
    <d v="2024-02-04T00:00:00"/>
    <d v="1899-12-30T10:30:00"/>
    <d v="1899-12-30T12:30:00"/>
    <s v="Everest"/>
    <n v="1"/>
    <n v="4"/>
    <n v="1"/>
    <s v="Chen"/>
    <s v="1:1"/>
    <n v="120.00000000000006"/>
    <n v="0.25"/>
    <n v="0"/>
    <s v="Sun"/>
    <s v="Feb"/>
    <s v="Small"/>
    <n v="821"/>
    <n v="822"/>
    <x v="0"/>
  </r>
  <r>
    <n v="387"/>
    <d v="2024-02-04T00:00:00"/>
    <d v="1899-12-30T10:30:00"/>
    <d v="1899-12-30T12:30:00"/>
    <s v="Everest"/>
    <n v="1"/>
    <n v="4"/>
    <n v="1"/>
    <s v="Chen"/>
    <s v="1:1"/>
    <n v="120.00000000000006"/>
    <n v="0.25"/>
    <n v="0"/>
    <s v="Sun"/>
    <s v="Feb"/>
    <s v="Small"/>
    <n v="821"/>
    <n v="84"/>
    <d v="2024-03-11T00:00:00"/>
    <d v="1899-12-30T10:30:00"/>
    <d v="1899-12-30T12:30:00"/>
    <s v="Everest"/>
    <n v="1"/>
    <n v="4"/>
    <n v="7"/>
    <s v="Priya"/>
    <s v="Client Call"/>
    <n v="120.00000000000006"/>
    <n v="1.75"/>
    <n v="1"/>
    <s v="Mon"/>
    <s v="Mar"/>
    <s v="Small"/>
    <n v="820"/>
    <n v="821"/>
    <x v="0"/>
  </r>
  <r>
    <n v="84"/>
    <d v="2024-03-11T00:00:00"/>
    <d v="1899-12-30T10:30:00"/>
    <d v="1899-12-30T12:30:00"/>
    <s v="Everest"/>
    <n v="1"/>
    <n v="4"/>
    <n v="7"/>
    <s v="Priya"/>
    <s v="Client Call"/>
    <n v="120.00000000000006"/>
    <n v="1.75"/>
    <n v="1"/>
    <s v="Mon"/>
    <s v="Mar"/>
    <s v="Small"/>
    <n v="820"/>
    <n v="880"/>
    <d v="2024-05-13T00:00:00"/>
    <d v="1899-12-30T10:30:00"/>
    <d v="1899-12-30T11:00:00"/>
    <s v="Everest"/>
    <n v="1"/>
    <n v="4"/>
    <n v="3"/>
    <s v="Chen"/>
    <s v="Workshop"/>
    <n v="29.999999999999972"/>
    <n v="0.75"/>
    <n v="0"/>
    <s v="Mon"/>
    <s v="May"/>
    <s v="Small"/>
    <n v="819"/>
    <n v="820"/>
    <x v="0"/>
  </r>
  <r>
    <n v="447"/>
    <d v="2024-12-05T00:00:00"/>
    <d v="1899-12-30T10:30:00"/>
    <d v="1899-12-30T12:00:00"/>
    <s v="Everest"/>
    <n v="1"/>
    <n v="4"/>
    <n v="4"/>
    <s v="John"/>
    <s v="Brainstorming"/>
    <n v="90"/>
    <n v="1"/>
    <n v="0"/>
    <s v="Thu"/>
    <s v="Dec"/>
    <s v="Small"/>
    <n v="827"/>
    <n v="1161"/>
    <d v="2024-06-05T00:00:00"/>
    <d v="1899-12-30T10:30:00"/>
    <d v="1899-12-30T12:30:00"/>
    <s v="Everest"/>
    <n v="1"/>
    <n v="4"/>
    <n v="5"/>
    <s v="Omar"/>
    <s v="Client Call"/>
    <n v="120.00000000000006"/>
    <n v="1.25"/>
    <n v="1"/>
    <s v="Wed"/>
    <s v="Jun"/>
    <s v="Small"/>
    <n v="826"/>
    <n v="827"/>
    <x v="0"/>
  </r>
  <r>
    <n v="1584"/>
    <d v="2024-04-08T00:00:00"/>
    <d v="1899-12-30T10:30:00"/>
    <d v="1899-12-30T12:00:00"/>
    <s v="Everest"/>
    <n v="1"/>
    <n v="4"/>
    <n v="6"/>
    <s v="Mia"/>
    <s v="1:1"/>
    <n v="90"/>
    <n v="1.5"/>
    <n v="1"/>
    <s v="Mon"/>
    <s v="Apr"/>
    <s v="Small"/>
    <n v="818"/>
    <n v="2277"/>
    <d v="2024-06-13T00:00:00"/>
    <d v="1899-12-30T10:30:00"/>
    <d v="1899-12-30T11:30:00"/>
    <s v="Everest"/>
    <n v="1"/>
    <n v="4"/>
    <n v="7"/>
    <s v="Sarah"/>
    <s v="1:1"/>
    <n v="60.000000000000028"/>
    <n v="1.75"/>
    <n v="1"/>
    <s v="Thu"/>
    <s v="Jun"/>
    <s v="Small"/>
    <n v="817"/>
    <n v="818"/>
    <x v="0"/>
  </r>
  <r>
    <n v="2205"/>
    <d v="2024-06-19T00:00:00"/>
    <d v="1899-12-30T10:30:00"/>
    <d v="1899-12-30T11:00:00"/>
    <s v="Everest"/>
    <n v="1"/>
    <n v="4"/>
    <n v="6"/>
    <s v="Sarah"/>
    <s v="1:1"/>
    <n v="29.999999999999972"/>
    <n v="1.5"/>
    <n v="1"/>
    <s v="Wed"/>
    <s v="Jun"/>
    <s v="Small"/>
    <n v="816"/>
    <n v="1207"/>
    <d v="2024-10-31T00:00:00"/>
    <d v="1899-12-30T10:30:00"/>
    <d v="1899-12-30T12:30:00"/>
    <s v="Everest"/>
    <n v="1"/>
    <n v="4"/>
    <n v="6"/>
    <s v="Mia"/>
    <s v="1:1"/>
    <n v="120.00000000000006"/>
    <n v="1.5"/>
    <n v="1"/>
    <s v="Thu"/>
    <s v="Oct"/>
    <s v="Small"/>
    <n v="815"/>
    <n v="816"/>
    <x v="0"/>
  </r>
  <r>
    <n v="2277"/>
    <d v="2024-06-13T00:00:00"/>
    <d v="1899-12-30T10:30:00"/>
    <d v="1899-12-30T11:30:00"/>
    <s v="Everest"/>
    <n v="1"/>
    <n v="4"/>
    <n v="7"/>
    <s v="Sarah"/>
    <s v="1:1"/>
    <n v="60.000000000000028"/>
    <n v="1.75"/>
    <n v="1"/>
    <s v="Thu"/>
    <s v="Jun"/>
    <s v="Small"/>
    <n v="817"/>
    <n v="2205"/>
    <d v="2024-06-19T00:00:00"/>
    <d v="1899-12-30T10:30:00"/>
    <d v="1899-12-30T11:00:00"/>
    <s v="Everest"/>
    <n v="1"/>
    <n v="4"/>
    <n v="6"/>
    <s v="Sarah"/>
    <s v="1:1"/>
    <n v="29.999999999999972"/>
    <n v="1.5"/>
    <n v="1"/>
    <s v="Wed"/>
    <s v="Jun"/>
    <s v="Small"/>
    <n v="816"/>
    <n v="817"/>
    <x v="0"/>
  </r>
  <r>
    <n v="2068"/>
    <d v="2024-09-05T00:00:00"/>
    <d v="1899-12-30T10:30:00"/>
    <d v="1899-12-30T11:30:00"/>
    <s v="Everest"/>
    <n v="1"/>
    <n v="4"/>
    <n v="2"/>
    <s v="Priya"/>
    <s v="Planning"/>
    <n v="60.000000000000028"/>
    <n v="0.5"/>
    <n v="0"/>
    <s v="Thu"/>
    <s v="Sep"/>
    <s v="Small"/>
    <n v="806"/>
    <n v="745"/>
    <d v="2024-11-08T00:00:00"/>
    <d v="1899-12-30T11:00:00"/>
    <d v="1899-12-30T13:00:00"/>
    <s v="Everest"/>
    <n v="1"/>
    <n v="4"/>
    <n v="2"/>
    <s v="John"/>
    <s v="Workshop"/>
    <n v="119.99999999999997"/>
    <n v="0.5"/>
    <n v="0"/>
    <s v="Fri"/>
    <s v="Nov"/>
    <s v="Small"/>
    <n v="805"/>
    <n v="806"/>
    <x v="0"/>
  </r>
  <r>
    <n v="2399"/>
    <d v="2024-02-21T00:00:00"/>
    <d v="1899-12-30T10:30:00"/>
    <d v="1899-12-30T12:30:00"/>
    <s v="Everest"/>
    <n v="1"/>
    <n v="4"/>
    <n v="6"/>
    <s v="Chen"/>
    <s v="Planning"/>
    <n v="120.00000000000006"/>
    <n v="1.5"/>
    <n v="1"/>
    <s v="Wed"/>
    <s v="Feb"/>
    <s v="Small"/>
    <n v="807"/>
    <n v="2068"/>
    <d v="2024-09-05T00:00:00"/>
    <d v="1899-12-30T10:30:00"/>
    <d v="1899-12-30T11:30:00"/>
    <s v="Everest"/>
    <n v="1"/>
    <n v="4"/>
    <n v="2"/>
    <s v="Priya"/>
    <s v="Planning"/>
    <n v="60.000000000000028"/>
    <n v="0.5"/>
    <n v="0"/>
    <s v="Thu"/>
    <s v="Sep"/>
    <s v="Small"/>
    <n v="806"/>
    <n v="807"/>
    <x v="0"/>
  </r>
  <r>
    <n v="324"/>
    <d v="2024-01-18T00:00:00"/>
    <d v="1899-12-30T10:30:00"/>
    <d v="1899-12-30T12:30:00"/>
    <s v="Everest"/>
    <n v="1"/>
    <n v="4"/>
    <n v="6"/>
    <s v="Omar"/>
    <s v="Brainstorming"/>
    <n v="120.00000000000006"/>
    <n v="1.5"/>
    <n v="1"/>
    <s v="Thu"/>
    <s v="Jan"/>
    <s v="Small"/>
    <n v="809"/>
    <n v="1250"/>
    <d v="2024-11-16T00:00:00"/>
    <d v="1899-12-30T10:30:00"/>
    <d v="1899-12-30T12:30:00"/>
    <s v="Everest"/>
    <n v="1"/>
    <n v="4"/>
    <n v="1"/>
    <s v="Mia"/>
    <s v="Planning"/>
    <n v="120.00000000000006"/>
    <n v="0.25"/>
    <n v="0"/>
    <s v="Sat"/>
    <s v="Nov"/>
    <s v="Small"/>
    <n v="808"/>
    <n v="809"/>
    <x v="0"/>
  </r>
  <r>
    <n v="2428"/>
    <d v="2024-01-07T00:00:00"/>
    <d v="1899-12-30T10:30:00"/>
    <d v="1899-12-30T11:00:00"/>
    <s v="Everest"/>
    <n v="1"/>
    <n v="4"/>
    <n v="5"/>
    <s v="Sarah"/>
    <s v="Client Call"/>
    <n v="29.999999999999972"/>
    <n v="1.25"/>
    <n v="1"/>
    <s v="Sun"/>
    <s v="Jan"/>
    <s v="Small"/>
    <n v="810"/>
    <n v="324"/>
    <d v="2024-01-18T00:00:00"/>
    <d v="1899-12-30T10:30:00"/>
    <d v="1899-12-30T12:30:00"/>
    <s v="Everest"/>
    <n v="1"/>
    <n v="4"/>
    <n v="6"/>
    <s v="Omar"/>
    <s v="Brainstorming"/>
    <n v="120.00000000000006"/>
    <n v="1.5"/>
    <n v="1"/>
    <s v="Thu"/>
    <s v="Jan"/>
    <s v="Small"/>
    <n v="809"/>
    <n v="810"/>
    <x v="0"/>
  </r>
  <r>
    <n v="1250"/>
    <d v="2024-11-16T00:00:00"/>
    <d v="1899-12-30T10:30:00"/>
    <d v="1899-12-30T12:30:00"/>
    <s v="Everest"/>
    <n v="1"/>
    <n v="4"/>
    <n v="1"/>
    <s v="Mia"/>
    <s v="Planning"/>
    <n v="120.00000000000006"/>
    <n v="0.25"/>
    <n v="0"/>
    <s v="Sat"/>
    <s v="Nov"/>
    <s v="Small"/>
    <n v="808"/>
    <n v="2399"/>
    <d v="2024-02-21T00:00:00"/>
    <d v="1899-12-30T10:30:00"/>
    <d v="1899-12-30T12:30:00"/>
    <s v="Everest"/>
    <n v="1"/>
    <n v="4"/>
    <n v="6"/>
    <s v="Chen"/>
    <s v="Planning"/>
    <n v="120.00000000000006"/>
    <n v="1.5"/>
    <n v="1"/>
    <s v="Wed"/>
    <s v="Feb"/>
    <s v="Small"/>
    <n v="807"/>
    <n v="808"/>
    <x v="0"/>
  </r>
  <r>
    <n v="2083"/>
    <d v="2024-12-08T00:00:00"/>
    <d v="1899-12-30T10:30:00"/>
    <d v="1899-12-30T12:30:00"/>
    <s v="Everest"/>
    <n v="1"/>
    <n v="4"/>
    <n v="6"/>
    <s v="John"/>
    <s v="1:1"/>
    <n v="120.00000000000006"/>
    <n v="1.5"/>
    <n v="1"/>
    <s v="Sun"/>
    <s v="Dec"/>
    <s v="Small"/>
    <n v="812"/>
    <n v="2650"/>
    <d v="2024-01-04T00:00:00"/>
    <d v="1899-12-30T10:30:00"/>
    <d v="1899-12-30T12:00:00"/>
    <s v="Everest"/>
    <n v="1"/>
    <n v="4"/>
    <n v="4"/>
    <s v="Mia"/>
    <s v="Client Call"/>
    <n v="90"/>
    <n v="1"/>
    <n v="0"/>
    <s v="Thu"/>
    <s v="Jan"/>
    <s v="Small"/>
    <n v="811"/>
    <n v="812"/>
    <x v="0"/>
  </r>
  <r>
    <n v="2090"/>
    <d v="2024-01-20T00:00:00"/>
    <d v="1899-12-30T10:30:00"/>
    <d v="1899-12-30T11:30:00"/>
    <s v="Everest"/>
    <n v="1"/>
    <n v="4"/>
    <n v="2"/>
    <s v="Mia"/>
    <s v="Planning"/>
    <n v="60.000000000000028"/>
    <n v="0.5"/>
    <n v="0"/>
    <s v="Sat"/>
    <s v="Jan"/>
    <s v="Small"/>
    <n v="813"/>
    <n v="2083"/>
    <d v="2024-12-08T00:00:00"/>
    <d v="1899-12-30T10:30:00"/>
    <d v="1899-12-30T12:30:00"/>
    <s v="Everest"/>
    <n v="1"/>
    <n v="4"/>
    <n v="6"/>
    <s v="John"/>
    <s v="1:1"/>
    <n v="120.00000000000006"/>
    <n v="1.5"/>
    <n v="1"/>
    <s v="Sun"/>
    <s v="Dec"/>
    <s v="Small"/>
    <n v="812"/>
    <n v="813"/>
    <x v="0"/>
  </r>
  <r>
    <n v="2571"/>
    <d v="2024-01-05T00:00:00"/>
    <d v="1899-12-30T10:30:00"/>
    <d v="1899-12-30T11:30:00"/>
    <s v="Everest"/>
    <n v="1"/>
    <n v="4"/>
    <n v="4"/>
    <s v="Amit"/>
    <s v="Standup"/>
    <n v="60.000000000000028"/>
    <n v="1"/>
    <n v="0"/>
    <s v="Fri"/>
    <s v="Jan"/>
    <s v="Small"/>
    <n v="814"/>
    <n v="2090"/>
    <d v="2024-01-20T00:00:00"/>
    <d v="1899-12-30T10:30:00"/>
    <d v="1899-12-30T11:30:00"/>
    <s v="Everest"/>
    <n v="1"/>
    <n v="4"/>
    <n v="2"/>
    <s v="Mia"/>
    <s v="Planning"/>
    <n v="60.000000000000028"/>
    <n v="0.5"/>
    <n v="0"/>
    <s v="Sat"/>
    <s v="Jan"/>
    <s v="Small"/>
    <n v="813"/>
    <n v="814"/>
    <x v="0"/>
  </r>
  <r>
    <n v="1207"/>
    <d v="2024-10-31T00:00:00"/>
    <d v="1899-12-30T10:30:00"/>
    <d v="1899-12-30T12:30:00"/>
    <s v="Everest"/>
    <n v="1"/>
    <n v="4"/>
    <n v="6"/>
    <s v="Mia"/>
    <s v="1:1"/>
    <n v="120.00000000000006"/>
    <n v="1.5"/>
    <n v="1"/>
    <s v="Thu"/>
    <s v="Oct"/>
    <s v="Small"/>
    <n v="815"/>
    <n v="2571"/>
    <d v="2024-01-05T00:00:00"/>
    <d v="1899-12-30T10:30:00"/>
    <d v="1899-12-30T11:30:00"/>
    <s v="Everest"/>
    <n v="1"/>
    <n v="4"/>
    <n v="4"/>
    <s v="Amit"/>
    <s v="Standup"/>
    <n v="60.000000000000028"/>
    <n v="1"/>
    <n v="0"/>
    <s v="Fri"/>
    <s v="Jan"/>
    <s v="Small"/>
    <n v="814"/>
    <n v="815"/>
    <x v="0"/>
  </r>
  <r>
    <n v="2650"/>
    <d v="2024-01-04T00:00:00"/>
    <d v="1899-12-30T10:30:00"/>
    <d v="1899-12-30T12:00:00"/>
    <s v="Everest"/>
    <n v="1"/>
    <n v="4"/>
    <n v="4"/>
    <s v="Mia"/>
    <s v="Client Call"/>
    <n v="90"/>
    <n v="1"/>
    <n v="0"/>
    <s v="Thu"/>
    <s v="Jan"/>
    <s v="Small"/>
    <n v="811"/>
    <n v="2428"/>
    <d v="2024-01-07T00:00:00"/>
    <d v="1899-12-30T10:30:00"/>
    <d v="1899-12-30T11:00:00"/>
    <s v="Everest"/>
    <n v="1"/>
    <n v="4"/>
    <n v="5"/>
    <s v="Sarah"/>
    <s v="Client Call"/>
    <n v="29.999999999999972"/>
    <n v="1.25"/>
    <n v="1"/>
    <s v="Sun"/>
    <s v="Jan"/>
    <s v="Small"/>
    <n v="810"/>
    <n v="811"/>
    <x v="0"/>
  </r>
  <r>
    <n v="1974"/>
    <d v="2024-07-09T00:00:00"/>
    <d v="1899-12-30T10:00:00"/>
    <d v="1899-12-30T11:30:00"/>
    <s v="Everest"/>
    <n v="1"/>
    <n v="4"/>
    <n v="5"/>
    <s v="Priya"/>
    <s v="Brainstorming"/>
    <n v="90"/>
    <n v="1.25"/>
    <n v="1"/>
    <s v="Tue"/>
    <s v="Jul"/>
    <s v="Small"/>
    <n v="852"/>
    <n v="2641"/>
    <d v="2024-07-22T00:00:00"/>
    <d v="1899-12-30T10:00:00"/>
    <d v="1899-12-30T11:00:00"/>
    <s v="Everest"/>
    <n v="1"/>
    <n v="4"/>
    <n v="1"/>
    <s v="Priya"/>
    <s v="Planning"/>
    <n v="59.999999999999943"/>
    <n v="0.25"/>
    <n v="0"/>
    <s v="Mon"/>
    <s v="Jul"/>
    <s v="Small"/>
    <n v="851"/>
    <n v="852"/>
    <x v="0"/>
  </r>
  <r>
    <n v="332"/>
    <d v="2024-03-06T00:00:00"/>
    <d v="1899-12-30T10:00:00"/>
    <d v="1899-12-30T12:00:00"/>
    <s v="Everest"/>
    <n v="1"/>
    <n v="4"/>
    <n v="4"/>
    <s v="John"/>
    <s v="Standup"/>
    <n v="119.99999999999997"/>
    <n v="1"/>
    <n v="0"/>
    <s v="Wed"/>
    <s v="Mar"/>
    <s v="Small"/>
    <n v="847"/>
    <n v="1840"/>
    <d v="2024-08-10T00:00:00"/>
    <d v="1899-12-30T10:00:00"/>
    <d v="1899-12-30T11:30:00"/>
    <s v="Everest"/>
    <n v="1"/>
    <n v="4"/>
    <n v="5"/>
    <s v="Sarah"/>
    <s v="Standup"/>
    <n v="90"/>
    <n v="1.25"/>
    <n v="1"/>
    <s v="Sat"/>
    <s v="Aug"/>
    <s v="Small"/>
    <n v="846"/>
    <n v="847"/>
    <x v="0"/>
  </r>
  <r>
    <n v="1066"/>
    <d v="2024-12-21T00:00:00"/>
    <d v="1899-12-30T10:00:00"/>
    <d v="1899-12-30T10:30:00"/>
    <s v="Everest"/>
    <n v="1"/>
    <n v="4"/>
    <n v="4"/>
    <s v="Priya"/>
    <s v="Standup"/>
    <n v="29.999999999999972"/>
    <n v="1"/>
    <n v="0"/>
    <s v="Sat"/>
    <s v="Dec"/>
    <s v="Small"/>
    <n v="849"/>
    <n v="1992"/>
    <d v="2024-04-10T00:00:00"/>
    <d v="1899-12-30T10:00:00"/>
    <d v="1899-12-30T11:00:00"/>
    <s v="Everest"/>
    <n v="1"/>
    <n v="4"/>
    <n v="7"/>
    <s v="Mia"/>
    <s v="Planning"/>
    <n v="59.999999999999943"/>
    <n v="1.75"/>
    <n v="1"/>
    <s v="Wed"/>
    <s v="Apr"/>
    <s v="Small"/>
    <n v="848"/>
    <n v="849"/>
    <x v="0"/>
  </r>
  <r>
    <n v="2080"/>
    <d v="2024-07-01T00:00:00"/>
    <d v="1899-12-30T10:00:00"/>
    <d v="1899-12-30T11:00:00"/>
    <s v="Everest"/>
    <n v="1"/>
    <n v="4"/>
    <n v="7"/>
    <s v="Amit"/>
    <s v="Client Call"/>
    <n v="59.999999999999943"/>
    <n v="1.75"/>
    <n v="1"/>
    <s v="Mon"/>
    <s v="Jul"/>
    <s v="Small"/>
    <n v="850"/>
    <n v="1066"/>
    <d v="2024-12-21T00:00:00"/>
    <d v="1899-12-30T10:00:00"/>
    <d v="1899-12-30T10:30:00"/>
    <s v="Everest"/>
    <n v="1"/>
    <n v="4"/>
    <n v="4"/>
    <s v="Priya"/>
    <s v="Standup"/>
    <n v="29.999999999999972"/>
    <n v="1"/>
    <n v="0"/>
    <s v="Sat"/>
    <s v="Dec"/>
    <s v="Small"/>
    <n v="849"/>
    <n v="850"/>
    <x v="0"/>
  </r>
  <r>
    <n v="2641"/>
    <d v="2024-07-22T00:00:00"/>
    <d v="1899-12-30T10:00:00"/>
    <d v="1899-12-30T11:00:00"/>
    <s v="Everest"/>
    <n v="1"/>
    <n v="4"/>
    <n v="1"/>
    <s v="Priya"/>
    <s v="Planning"/>
    <n v="59.999999999999943"/>
    <n v="0.25"/>
    <n v="0"/>
    <s v="Mon"/>
    <s v="Jul"/>
    <s v="Small"/>
    <n v="851"/>
    <n v="2080"/>
    <d v="2024-07-01T00:00:00"/>
    <d v="1899-12-30T10:00:00"/>
    <d v="1899-12-30T11:00:00"/>
    <s v="Everest"/>
    <n v="1"/>
    <n v="4"/>
    <n v="7"/>
    <s v="Amit"/>
    <s v="Client Call"/>
    <n v="59.999999999999943"/>
    <n v="1.75"/>
    <n v="1"/>
    <s v="Mon"/>
    <s v="Jul"/>
    <s v="Small"/>
    <n v="850"/>
    <n v="851"/>
    <x v="0"/>
  </r>
  <r>
    <n v="1460"/>
    <d v="2024-06-12T00:00:00"/>
    <d v="1899-12-30T10:00:00"/>
    <d v="1899-12-30T11:00:00"/>
    <s v="Everest"/>
    <n v="1"/>
    <n v="4"/>
    <n v="2"/>
    <s v="Priya"/>
    <s v="Brainstorming"/>
    <n v="59.999999999999943"/>
    <n v="0.5"/>
    <n v="0"/>
    <s v="Wed"/>
    <s v="Jun"/>
    <s v="Small"/>
    <n v="853"/>
    <n v="1974"/>
    <d v="2024-07-09T00:00:00"/>
    <d v="1899-12-30T10:00:00"/>
    <d v="1899-12-30T11:30:00"/>
    <s v="Everest"/>
    <n v="1"/>
    <n v="4"/>
    <n v="5"/>
    <s v="Priya"/>
    <s v="Brainstorming"/>
    <n v="90"/>
    <n v="1.25"/>
    <n v="1"/>
    <s v="Tue"/>
    <s v="Jul"/>
    <s v="Small"/>
    <n v="852"/>
    <n v="853"/>
    <x v="0"/>
  </r>
  <r>
    <n v="2710"/>
    <d v="2024-11-28T00:00:00"/>
    <d v="1899-12-30T10:00:00"/>
    <d v="1899-12-30T12:00:00"/>
    <s v="Everest"/>
    <n v="1"/>
    <n v="4"/>
    <n v="7"/>
    <s v="Mia"/>
    <s v="Client Call"/>
    <n v="119.99999999999997"/>
    <n v="1.75"/>
    <n v="1"/>
    <s v="Thu"/>
    <s v="Nov"/>
    <s v="Small"/>
    <n v="859"/>
    <n v="928"/>
    <d v="2024-07-28T00:00:00"/>
    <d v="1899-12-30T10:00:00"/>
    <d v="1899-12-30T12:00:00"/>
    <s v="Everest"/>
    <n v="1"/>
    <n v="4"/>
    <n v="1"/>
    <s v="John"/>
    <s v="Planning"/>
    <n v="119.99999999999997"/>
    <n v="0.25"/>
    <n v="0"/>
    <s v="Sun"/>
    <s v="Jul"/>
    <s v="Small"/>
    <n v="858"/>
    <n v="859"/>
    <x v="0"/>
  </r>
  <r>
    <n v="841"/>
    <d v="2024-04-24T00:00:00"/>
    <d v="1899-12-30T10:00:00"/>
    <d v="1899-12-30T10:30:00"/>
    <s v="Everest"/>
    <n v="1"/>
    <n v="4"/>
    <n v="4"/>
    <s v="Omar"/>
    <s v="Planning"/>
    <n v="29.999999999999972"/>
    <n v="1"/>
    <n v="0"/>
    <s v="Wed"/>
    <s v="Apr"/>
    <s v="Small"/>
    <n v="855"/>
    <n v="2688"/>
    <d v="2024-12-06T00:00:00"/>
    <d v="1899-12-30T10:00:00"/>
    <d v="1899-12-30T10:30:00"/>
    <s v="Everest"/>
    <n v="1"/>
    <n v="4"/>
    <n v="1"/>
    <s v="Omar"/>
    <s v="Client Call"/>
    <n v="29.999999999999972"/>
    <n v="0.25"/>
    <n v="0"/>
    <s v="Fri"/>
    <s v="Dec"/>
    <s v="Small"/>
    <n v="854"/>
    <n v="855"/>
    <x v="0"/>
  </r>
  <r>
    <n v="564"/>
    <d v="2024-06-23T00:00:00"/>
    <d v="1899-12-30T10:00:00"/>
    <d v="1899-12-30T10:30:00"/>
    <s v="Everest"/>
    <n v="1"/>
    <n v="4"/>
    <n v="6"/>
    <s v="Mia"/>
    <s v="Planning"/>
    <n v="29.999999999999972"/>
    <n v="1.5"/>
    <n v="1"/>
    <s v="Sun"/>
    <s v="Jun"/>
    <s v="Small"/>
    <n v="856"/>
    <n v="841"/>
    <d v="2024-04-24T00:00:00"/>
    <d v="1899-12-30T10:00:00"/>
    <d v="1899-12-30T10:30:00"/>
    <s v="Everest"/>
    <n v="1"/>
    <n v="4"/>
    <n v="4"/>
    <s v="Omar"/>
    <s v="Planning"/>
    <n v="29.999999999999972"/>
    <n v="1"/>
    <n v="0"/>
    <s v="Wed"/>
    <s v="Apr"/>
    <s v="Small"/>
    <n v="855"/>
    <n v="856"/>
    <x v="0"/>
  </r>
  <r>
    <n v="1178"/>
    <d v="2024-12-22T00:00:00"/>
    <d v="1899-12-30T10:00:00"/>
    <d v="1899-12-30T11:00:00"/>
    <s v="Everest"/>
    <n v="1"/>
    <n v="4"/>
    <n v="2"/>
    <s v="John"/>
    <s v="Standup"/>
    <n v="59.999999999999943"/>
    <n v="0.5"/>
    <n v="0"/>
    <s v="Sun"/>
    <s v="Dec"/>
    <s v="Small"/>
    <n v="857"/>
    <n v="564"/>
    <d v="2024-06-23T00:00:00"/>
    <d v="1899-12-30T10:00:00"/>
    <d v="1899-12-30T10:30:00"/>
    <s v="Everest"/>
    <n v="1"/>
    <n v="4"/>
    <n v="6"/>
    <s v="Mia"/>
    <s v="Planning"/>
    <n v="29.999999999999972"/>
    <n v="1.5"/>
    <n v="1"/>
    <s v="Sun"/>
    <s v="Jun"/>
    <s v="Small"/>
    <n v="856"/>
    <n v="857"/>
    <x v="0"/>
  </r>
  <r>
    <n v="928"/>
    <d v="2024-07-28T00:00:00"/>
    <d v="1899-12-30T10:00:00"/>
    <d v="1899-12-30T12:00:00"/>
    <s v="Everest"/>
    <n v="1"/>
    <n v="4"/>
    <n v="1"/>
    <s v="John"/>
    <s v="Planning"/>
    <n v="119.99999999999997"/>
    <n v="0.25"/>
    <n v="0"/>
    <s v="Sun"/>
    <s v="Jul"/>
    <s v="Small"/>
    <n v="858"/>
    <n v="1178"/>
    <d v="2024-12-22T00:00:00"/>
    <d v="1899-12-30T10:00:00"/>
    <d v="1899-12-30T11:00:00"/>
    <s v="Everest"/>
    <n v="1"/>
    <n v="4"/>
    <n v="2"/>
    <s v="John"/>
    <s v="Standup"/>
    <n v="59.999999999999943"/>
    <n v="0.5"/>
    <n v="0"/>
    <s v="Sun"/>
    <s v="Dec"/>
    <s v="Small"/>
    <n v="857"/>
    <n v="858"/>
    <x v="0"/>
  </r>
  <r>
    <n v="1840"/>
    <d v="2024-08-10T00:00:00"/>
    <d v="1899-12-30T10:00:00"/>
    <d v="1899-12-30T11:30:00"/>
    <s v="Everest"/>
    <n v="1"/>
    <n v="4"/>
    <n v="5"/>
    <s v="Sarah"/>
    <s v="Standup"/>
    <n v="90"/>
    <n v="1.25"/>
    <n v="1"/>
    <s v="Sat"/>
    <s v="Aug"/>
    <s v="Small"/>
    <n v="846"/>
    <n v="1054"/>
    <d v="2024-06-15T00:00:00"/>
    <d v="1899-12-30T10:00:00"/>
    <d v="1899-12-30T12:00:00"/>
    <s v="Everest"/>
    <n v="1"/>
    <n v="4"/>
    <n v="4"/>
    <s v="Mia"/>
    <s v="Planning"/>
    <n v="119.99999999999997"/>
    <n v="1"/>
    <n v="0"/>
    <s v="Sat"/>
    <s v="Jun"/>
    <s v="Small"/>
    <n v="845"/>
    <n v="846"/>
    <x v="0"/>
  </r>
  <r>
    <n v="2688"/>
    <d v="2024-12-06T00:00:00"/>
    <d v="1899-12-30T10:00:00"/>
    <d v="1899-12-30T10:30:00"/>
    <s v="Everest"/>
    <n v="1"/>
    <n v="4"/>
    <n v="1"/>
    <s v="Omar"/>
    <s v="Client Call"/>
    <n v="29.999999999999972"/>
    <n v="0.25"/>
    <n v="0"/>
    <s v="Fri"/>
    <s v="Dec"/>
    <s v="Small"/>
    <n v="854"/>
    <n v="1460"/>
    <d v="2024-06-12T00:00:00"/>
    <d v="1899-12-30T10:00:00"/>
    <d v="1899-12-30T11:00:00"/>
    <s v="Everest"/>
    <n v="1"/>
    <n v="4"/>
    <n v="2"/>
    <s v="Priya"/>
    <s v="Brainstorming"/>
    <n v="59.999999999999943"/>
    <n v="0.5"/>
    <n v="0"/>
    <s v="Wed"/>
    <s v="Jun"/>
    <s v="Small"/>
    <n v="853"/>
    <n v="854"/>
    <x v="0"/>
  </r>
  <r>
    <n v="1054"/>
    <d v="2024-06-15T00:00:00"/>
    <d v="1899-12-30T10:00:00"/>
    <d v="1899-12-30T12:00:00"/>
    <s v="Everest"/>
    <n v="1"/>
    <n v="4"/>
    <n v="4"/>
    <s v="Mia"/>
    <s v="Planning"/>
    <n v="119.99999999999997"/>
    <n v="1"/>
    <n v="0"/>
    <s v="Sat"/>
    <s v="Jun"/>
    <s v="Small"/>
    <n v="845"/>
    <n v="1075"/>
    <d v="2024-10-04T00:00:00"/>
    <d v="1899-12-30T10:00:00"/>
    <d v="1899-12-30T11:30:00"/>
    <s v="Everest"/>
    <n v="1"/>
    <n v="4"/>
    <n v="5"/>
    <s v="John"/>
    <s v="Planning"/>
    <n v="90"/>
    <n v="1.25"/>
    <n v="1"/>
    <s v="Fri"/>
    <s v="Oct"/>
    <s v="Small"/>
    <n v="844"/>
    <n v="845"/>
    <x v="0"/>
  </r>
  <r>
    <n v="1992"/>
    <d v="2024-04-10T00:00:00"/>
    <d v="1899-12-30T10:00:00"/>
    <d v="1899-12-30T11:00:00"/>
    <s v="Everest"/>
    <n v="1"/>
    <n v="4"/>
    <n v="7"/>
    <s v="Mia"/>
    <s v="Planning"/>
    <n v="59.999999999999943"/>
    <n v="1.75"/>
    <n v="1"/>
    <s v="Wed"/>
    <s v="Apr"/>
    <s v="Small"/>
    <n v="848"/>
    <n v="332"/>
    <d v="2024-03-06T00:00:00"/>
    <d v="1899-12-30T10:00:00"/>
    <d v="1899-12-30T12:00:00"/>
    <s v="Everest"/>
    <n v="1"/>
    <n v="4"/>
    <n v="4"/>
    <s v="John"/>
    <s v="Standup"/>
    <n v="119.99999999999997"/>
    <n v="1"/>
    <n v="0"/>
    <s v="Wed"/>
    <s v="Mar"/>
    <s v="Small"/>
    <n v="847"/>
    <n v="848"/>
    <x v="0"/>
  </r>
  <r>
    <n v="192"/>
    <d v="2024-03-23T00:00:00"/>
    <d v="1899-12-30T10:00:00"/>
    <d v="1899-12-30T11:00:00"/>
    <s v="Everest"/>
    <n v="1"/>
    <n v="4"/>
    <n v="1"/>
    <s v="Omar"/>
    <s v="Workshop"/>
    <n v="59.999999999999943"/>
    <n v="0.25"/>
    <n v="0"/>
    <s v="Sat"/>
    <s v="Mar"/>
    <s v="Small"/>
    <n v="843"/>
    <n v="864"/>
    <d v="2024-01-12T00:00:00"/>
    <d v="1899-12-30T10:00:00"/>
    <d v="1899-12-30T10:30:00"/>
    <s v="Everest"/>
    <n v="1"/>
    <n v="4"/>
    <n v="2"/>
    <s v="Sarah"/>
    <s v="1:1"/>
    <n v="29.999999999999972"/>
    <n v="0.5"/>
    <n v="0"/>
    <s v="Fri"/>
    <s v="Jan"/>
    <s v="Small"/>
    <n v="842"/>
    <n v="843"/>
    <x v="0"/>
  </r>
  <r>
    <n v="1075"/>
    <d v="2024-10-04T00:00:00"/>
    <d v="1899-12-30T10:00:00"/>
    <d v="1899-12-30T11:30:00"/>
    <s v="Everest"/>
    <n v="1"/>
    <n v="4"/>
    <n v="5"/>
    <s v="John"/>
    <s v="Planning"/>
    <n v="90"/>
    <n v="1.25"/>
    <n v="1"/>
    <s v="Fri"/>
    <s v="Oct"/>
    <s v="Small"/>
    <n v="844"/>
    <n v="192"/>
    <d v="2024-03-23T00:00:00"/>
    <d v="1899-12-30T10:00:00"/>
    <d v="1899-12-30T11:00:00"/>
    <s v="Everest"/>
    <n v="1"/>
    <n v="4"/>
    <n v="1"/>
    <s v="Omar"/>
    <s v="Workshop"/>
    <n v="59.999999999999943"/>
    <n v="0.25"/>
    <n v="0"/>
    <s v="Sat"/>
    <s v="Mar"/>
    <s v="Small"/>
    <n v="843"/>
    <n v="844"/>
    <x v="0"/>
  </r>
  <r>
    <n v="2171"/>
    <d v="2024-01-28T00:00:00"/>
    <d v="1899-12-30T10:00:00"/>
    <d v="1899-12-30T11:30:00"/>
    <s v="Everest"/>
    <n v="1"/>
    <n v="4"/>
    <n v="4"/>
    <s v="Mia"/>
    <s v="Standup"/>
    <n v="90"/>
    <n v="1"/>
    <n v="0"/>
    <s v="Sun"/>
    <s v="Jan"/>
    <s v="Small"/>
    <n v="831"/>
    <n v="2380"/>
    <d v="2024-08-04T00:00:00"/>
    <d v="1899-12-30T10:00:00"/>
    <d v="1899-12-30T12:00:00"/>
    <s v="Everest"/>
    <n v="1"/>
    <n v="4"/>
    <n v="2"/>
    <s v="Mia"/>
    <s v="Brainstorming"/>
    <n v="119.99999999999997"/>
    <n v="0.5"/>
    <n v="0"/>
    <s v="Sun"/>
    <s v="Aug"/>
    <s v="Small"/>
    <n v="830"/>
    <n v="831"/>
    <x v="0"/>
  </r>
  <r>
    <n v="2896"/>
    <d v="2024-06-12T00:00:00"/>
    <d v="1899-12-30T10:00:00"/>
    <d v="1899-12-30T10:30:00"/>
    <s v="Everest"/>
    <n v="1"/>
    <n v="4"/>
    <n v="2"/>
    <s v="Mia"/>
    <s v="Planning"/>
    <n v="29.999999999999972"/>
    <n v="0.5"/>
    <n v="0"/>
    <s v="Wed"/>
    <s v="Jun"/>
    <s v="Small"/>
    <n v="832"/>
    <n v="2171"/>
    <d v="2024-01-28T00:00:00"/>
    <d v="1899-12-30T10:00:00"/>
    <d v="1899-12-30T11:30:00"/>
    <s v="Everest"/>
    <n v="1"/>
    <n v="4"/>
    <n v="4"/>
    <s v="Mia"/>
    <s v="Standup"/>
    <n v="90"/>
    <n v="1"/>
    <n v="0"/>
    <s v="Sun"/>
    <s v="Jan"/>
    <s v="Small"/>
    <n v="831"/>
    <n v="832"/>
    <x v="0"/>
  </r>
  <r>
    <n v="1326"/>
    <d v="2024-10-24T00:00:00"/>
    <d v="1899-12-30T10:00:00"/>
    <d v="1899-12-30T12:00:00"/>
    <s v="Everest"/>
    <n v="1"/>
    <n v="4"/>
    <n v="6"/>
    <s v="Omar"/>
    <s v="Client Call"/>
    <n v="119.99999999999997"/>
    <n v="1.5"/>
    <n v="1"/>
    <s v="Thu"/>
    <s v="Oct"/>
    <s v="Small"/>
    <n v="833"/>
    <n v="2896"/>
    <d v="2024-06-12T00:00:00"/>
    <d v="1899-12-30T10:00:00"/>
    <d v="1899-12-30T10:30:00"/>
    <s v="Everest"/>
    <n v="1"/>
    <n v="4"/>
    <n v="2"/>
    <s v="Mia"/>
    <s v="Planning"/>
    <n v="29.999999999999972"/>
    <n v="0.5"/>
    <n v="0"/>
    <s v="Wed"/>
    <s v="Jun"/>
    <s v="Small"/>
    <n v="832"/>
    <n v="833"/>
    <x v="0"/>
  </r>
  <r>
    <n v="1599"/>
    <d v="2024-09-08T00:00:00"/>
    <d v="1899-12-30T10:00:00"/>
    <d v="1899-12-30T10:30:00"/>
    <s v="Everest"/>
    <n v="1"/>
    <n v="4"/>
    <n v="1"/>
    <s v="Amit"/>
    <s v="Planning"/>
    <n v="29.999999999999972"/>
    <n v="0.25"/>
    <n v="0"/>
    <s v="Sun"/>
    <s v="Sep"/>
    <s v="Small"/>
    <n v="835"/>
    <n v="410"/>
    <d v="2024-12-22T00:00:00"/>
    <d v="1899-12-30T10:00:00"/>
    <d v="1899-12-30T12:00:00"/>
    <s v="Everest"/>
    <n v="1"/>
    <n v="4"/>
    <n v="2"/>
    <s v="Omar"/>
    <s v="Planning"/>
    <n v="119.99999999999997"/>
    <n v="0.5"/>
    <n v="0"/>
    <s v="Sun"/>
    <s v="Dec"/>
    <s v="Small"/>
    <n v="834"/>
    <n v="835"/>
    <x v="0"/>
  </r>
  <r>
    <n v="38"/>
    <d v="2024-07-03T00:00:00"/>
    <d v="1899-12-30T10:00:00"/>
    <d v="1899-12-30T10:30:00"/>
    <s v="Everest"/>
    <n v="1"/>
    <n v="4"/>
    <n v="1"/>
    <s v="Chen"/>
    <s v="Planning"/>
    <n v="29.999999999999972"/>
    <n v="0.25"/>
    <n v="0"/>
    <s v="Wed"/>
    <s v="Jul"/>
    <s v="Small"/>
    <n v="836"/>
    <n v="1599"/>
    <d v="2024-09-08T00:00:00"/>
    <d v="1899-12-30T10:00:00"/>
    <d v="1899-12-30T10:30:00"/>
    <s v="Everest"/>
    <n v="1"/>
    <n v="4"/>
    <n v="1"/>
    <s v="Amit"/>
    <s v="Planning"/>
    <n v="29.999999999999972"/>
    <n v="0.25"/>
    <n v="0"/>
    <s v="Sun"/>
    <s v="Sep"/>
    <s v="Small"/>
    <n v="835"/>
    <n v="836"/>
    <x v="0"/>
  </r>
  <r>
    <n v="410"/>
    <d v="2024-12-22T00:00:00"/>
    <d v="1899-12-30T10:00:00"/>
    <d v="1899-12-30T12:00:00"/>
    <s v="Everest"/>
    <n v="1"/>
    <n v="4"/>
    <n v="2"/>
    <s v="Omar"/>
    <s v="Planning"/>
    <n v="119.99999999999997"/>
    <n v="0.5"/>
    <n v="0"/>
    <s v="Sun"/>
    <s v="Dec"/>
    <s v="Small"/>
    <n v="834"/>
    <n v="1326"/>
    <d v="2024-10-24T00:00:00"/>
    <d v="1899-12-30T10:00:00"/>
    <d v="1899-12-30T12:00:00"/>
    <s v="Everest"/>
    <n v="1"/>
    <n v="4"/>
    <n v="6"/>
    <s v="Omar"/>
    <s v="Client Call"/>
    <n v="119.99999999999997"/>
    <n v="1.5"/>
    <n v="1"/>
    <s v="Thu"/>
    <s v="Oct"/>
    <s v="Small"/>
    <n v="833"/>
    <n v="834"/>
    <x v="0"/>
  </r>
  <r>
    <n v="603"/>
    <d v="2024-05-01T00:00:00"/>
    <d v="1899-12-30T10:00:00"/>
    <d v="1899-12-30T12:00:00"/>
    <s v="Everest"/>
    <n v="1"/>
    <n v="4"/>
    <n v="7"/>
    <s v="Amit"/>
    <s v="Client Call"/>
    <n v="119.99999999999997"/>
    <n v="1.75"/>
    <n v="1"/>
    <s v="Wed"/>
    <s v="May"/>
    <s v="Small"/>
    <n v="838"/>
    <n v="2403"/>
    <d v="2024-12-18T00:00:00"/>
    <d v="1899-12-30T10:00:00"/>
    <d v="1899-12-30T12:00:00"/>
    <s v="Everest"/>
    <n v="1"/>
    <n v="4"/>
    <n v="1"/>
    <s v="John"/>
    <s v="Workshop"/>
    <n v="119.99999999999997"/>
    <n v="0.25"/>
    <n v="0"/>
    <s v="Wed"/>
    <s v="Dec"/>
    <s v="Small"/>
    <n v="837"/>
    <n v="838"/>
    <x v="0"/>
  </r>
  <r>
    <n v="1201"/>
    <d v="2024-08-04T00:00:00"/>
    <d v="1899-12-30T10:00:00"/>
    <d v="1899-12-30T11:30:00"/>
    <s v="Everest"/>
    <n v="1"/>
    <n v="4"/>
    <n v="6"/>
    <s v="Sarah"/>
    <s v="Workshop"/>
    <n v="90"/>
    <n v="1.5"/>
    <n v="1"/>
    <s v="Sun"/>
    <s v="Aug"/>
    <s v="Small"/>
    <n v="839"/>
    <n v="603"/>
    <d v="2024-05-01T00:00:00"/>
    <d v="1899-12-30T10:00:00"/>
    <d v="1899-12-30T12:00:00"/>
    <s v="Everest"/>
    <n v="1"/>
    <n v="4"/>
    <n v="7"/>
    <s v="Amit"/>
    <s v="Client Call"/>
    <n v="119.99999999999997"/>
    <n v="1.75"/>
    <n v="1"/>
    <s v="Wed"/>
    <s v="May"/>
    <s v="Small"/>
    <n v="838"/>
    <n v="839"/>
    <x v="0"/>
  </r>
  <r>
    <n v="2407"/>
    <d v="2024-05-28T00:00:00"/>
    <d v="1899-12-30T10:00:00"/>
    <d v="1899-12-30T11:30:00"/>
    <s v="Everest"/>
    <n v="1"/>
    <n v="4"/>
    <n v="1"/>
    <s v="Chen"/>
    <s v="Workshop"/>
    <n v="90"/>
    <n v="0.25"/>
    <n v="0"/>
    <s v="Tue"/>
    <s v="May"/>
    <s v="Small"/>
    <n v="840"/>
    <n v="1201"/>
    <d v="2024-08-04T00:00:00"/>
    <d v="1899-12-30T10:00:00"/>
    <d v="1899-12-30T11:30:00"/>
    <s v="Everest"/>
    <n v="1"/>
    <n v="4"/>
    <n v="6"/>
    <s v="Sarah"/>
    <s v="Workshop"/>
    <n v="90"/>
    <n v="1.5"/>
    <n v="1"/>
    <s v="Sun"/>
    <s v="Aug"/>
    <s v="Small"/>
    <n v="839"/>
    <n v="840"/>
    <x v="0"/>
  </r>
  <r>
    <n v="30"/>
    <d v="2024-11-13T00:00:00"/>
    <d v="1899-12-30T10:00:00"/>
    <d v="1899-12-30T11:00:00"/>
    <s v="Everest"/>
    <n v="1"/>
    <n v="4"/>
    <n v="1"/>
    <s v="Priya"/>
    <s v="Client Call"/>
    <n v="59.999999999999943"/>
    <n v="0.25"/>
    <n v="0"/>
    <s v="Wed"/>
    <s v="Nov"/>
    <s v="Small"/>
    <n v="841"/>
    <n v="2407"/>
    <d v="2024-05-28T00:00:00"/>
    <d v="1899-12-30T10:00:00"/>
    <d v="1899-12-30T11:30:00"/>
    <s v="Everest"/>
    <n v="1"/>
    <n v="4"/>
    <n v="1"/>
    <s v="Chen"/>
    <s v="Workshop"/>
    <n v="90"/>
    <n v="0.25"/>
    <n v="0"/>
    <s v="Tue"/>
    <s v="May"/>
    <s v="Small"/>
    <n v="840"/>
    <n v="841"/>
    <x v="0"/>
  </r>
  <r>
    <n v="2380"/>
    <d v="2024-08-04T00:00:00"/>
    <d v="1899-12-30T10:00:00"/>
    <d v="1899-12-30T12:00:00"/>
    <s v="Everest"/>
    <n v="1"/>
    <n v="4"/>
    <n v="2"/>
    <s v="Mia"/>
    <s v="Brainstorming"/>
    <n v="119.99999999999997"/>
    <n v="0.5"/>
    <n v="0"/>
    <s v="Sun"/>
    <s v="Aug"/>
    <s v="Small"/>
    <n v="830"/>
    <n v="1614"/>
    <d v="2024-02-08T00:00:00"/>
    <d v="1899-12-30T10:30:00"/>
    <d v="1899-12-30T12:00:00"/>
    <s v="Everest"/>
    <n v="1"/>
    <n v="4"/>
    <n v="2"/>
    <s v="John"/>
    <s v="Brainstorming"/>
    <n v="90"/>
    <n v="0.5"/>
    <n v="0"/>
    <s v="Thu"/>
    <s v="Feb"/>
    <s v="Small"/>
    <n v="829"/>
    <n v="830"/>
    <x v="0"/>
  </r>
  <r>
    <n v="864"/>
    <d v="2024-01-12T00:00:00"/>
    <d v="1899-12-30T10:00:00"/>
    <d v="1899-12-30T10:30:00"/>
    <s v="Everest"/>
    <n v="1"/>
    <n v="4"/>
    <n v="2"/>
    <s v="Sarah"/>
    <s v="1:1"/>
    <n v="29.999999999999972"/>
    <n v="0.5"/>
    <n v="0"/>
    <s v="Fri"/>
    <s v="Jan"/>
    <s v="Small"/>
    <n v="842"/>
    <n v="30"/>
    <d v="2024-11-13T00:00:00"/>
    <d v="1899-12-30T10:00:00"/>
    <d v="1899-12-30T11:00:00"/>
    <s v="Everest"/>
    <n v="1"/>
    <n v="4"/>
    <n v="1"/>
    <s v="Priya"/>
    <s v="Client Call"/>
    <n v="59.999999999999943"/>
    <n v="0.25"/>
    <n v="0"/>
    <s v="Wed"/>
    <s v="Nov"/>
    <s v="Small"/>
    <n v="841"/>
    <n v="842"/>
    <x v="0"/>
  </r>
  <r>
    <n v="2403"/>
    <d v="2024-12-18T00:00:00"/>
    <d v="1899-12-30T10:00:00"/>
    <d v="1899-12-30T12:00:00"/>
    <s v="Everest"/>
    <n v="1"/>
    <n v="4"/>
    <n v="1"/>
    <s v="John"/>
    <s v="Workshop"/>
    <n v="119.99999999999997"/>
    <n v="0.25"/>
    <n v="0"/>
    <s v="Wed"/>
    <s v="Dec"/>
    <s v="Small"/>
    <n v="837"/>
    <n v="38"/>
    <d v="2024-07-03T00:00:00"/>
    <d v="1899-12-30T10:00:00"/>
    <d v="1899-12-30T10:30:00"/>
    <s v="Everest"/>
    <n v="1"/>
    <n v="4"/>
    <n v="1"/>
    <s v="Chen"/>
    <s v="Planning"/>
    <n v="29.999999999999972"/>
    <n v="0.25"/>
    <n v="0"/>
    <s v="Wed"/>
    <s v="Jul"/>
    <s v="Small"/>
    <n v="836"/>
    <n v="837"/>
    <x v="0"/>
  </r>
  <r>
    <n v="2686"/>
    <d v="2024-08-01T00:00:00"/>
    <d v="1899-12-30T09:30:00"/>
    <d v="1899-12-30T11:00:00"/>
    <s v="Everest"/>
    <n v="1"/>
    <n v="4"/>
    <n v="2"/>
    <s v="John"/>
    <s v="Planning"/>
    <n v="90"/>
    <n v="0.5"/>
    <n v="0"/>
    <s v="Thu"/>
    <s v="Aug"/>
    <s v="Small"/>
    <n v="881"/>
    <n v="2792"/>
    <d v="2024-04-21T00:00:00"/>
    <d v="1899-12-30T09:30:00"/>
    <d v="1899-12-30T11:00:00"/>
    <s v="Everest"/>
    <n v="1"/>
    <n v="4"/>
    <n v="4"/>
    <s v="Chen"/>
    <s v="Planning"/>
    <n v="90"/>
    <n v="1"/>
    <n v="0"/>
    <s v="Sun"/>
    <s v="Apr"/>
    <s v="Small"/>
    <n v="880"/>
    <n v="881"/>
    <x v="0"/>
  </r>
  <r>
    <n v="255"/>
    <d v="2024-03-06T00:00:00"/>
    <d v="1899-12-30T09:30:00"/>
    <d v="1899-12-30T11:00:00"/>
    <s v="Everest"/>
    <n v="1"/>
    <n v="4"/>
    <n v="2"/>
    <s v="Omar"/>
    <s v="Planning"/>
    <n v="90"/>
    <n v="0.5"/>
    <n v="0"/>
    <s v="Wed"/>
    <s v="Mar"/>
    <s v="Small"/>
    <n v="877"/>
    <n v="299"/>
    <d v="2024-01-02T00:00:00"/>
    <d v="1899-12-30T09:30:00"/>
    <d v="1899-12-30T10:30:00"/>
    <s v="Everest"/>
    <n v="1"/>
    <n v="4"/>
    <n v="5"/>
    <s v="Priya"/>
    <s v="Planning"/>
    <n v="60.000000000000028"/>
    <n v="1.25"/>
    <n v="1"/>
    <s v="Tue"/>
    <s v="Jan"/>
    <s v="Small"/>
    <n v="876"/>
    <n v="877"/>
    <x v="0"/>
  </r>
  <r>
    <n v="2657"/>
    <d v="2024-06-15T00:00:00"/>
    <d v="1899-12-30T09:30:00"/>
    <d v="1899-12-30T10:30:00"/>
    <s v="Everest"/>
    <n v="1"/>
    <n v="4"/>
    <n v="4"/>
    <s v="Omar"/>
    <s v="Workshop"/>
    <n v="60.000000000000028"/>
    <n v="1"/>
    <n v="0"/>
    <s v="Sat"/>
    <s v="Jun"/>
    <s v="Small"/>
    <n v="878"/>
    <n v="255"/>
    <d v="2024-03-06T00:00:00"/>
    <d v="1899-12-30T09:30:00"/>
    <d v="1899-12-30T11:00:00"/>
    <s v="Everest"/>
    <n v="1"/>
    <n v="4"/>
    <n v="2"/>
    <s v="Omar"/>
    <s v="Planning"/>
    <n v="90"/>
    <n v="0.5"/>
    <n v="0"/>
    <s v="Wed"/>
    <s v="Mar"/>
    <s v="Small"/>
    <n v="877"/>
    <n v="878"/>
    <x v="0"/>
  </r>
  <r>
    <n v="187"/>
    <d v="2024-11-26T00:00:00"/>
    <d v="1899-12-30T09:30:00"/>
    <d v="1899-12-30T11:30:00"/>
    <s v="Everest"/>
    <n v="1"/>
    <n v="4"/>
    <n v="7"/>
    <s v="Mia"/>
    <s v="Brainstorming"/>
    <n v="120.00000000000006"/>
    <n v="1.75"/>
    <n v="1"/>
    <s v="Tue"/>
    <s v="Nov"/>
    <s v="Small"/>
    <n v="879"/>
    <n v="2657"/>
    <d v="2024-06-15T00:00:00"/>
    <d v="1899-12-30T09:30:00"/>
    <d v="1899-12-30T10:30:00"/>
    <s v="Everest"/>
    <n v="1"/>
    <n v="4"/>
    <n v="4"/>
    <s v="Omar"/>
    <s v="Workshop"/>
    <n v="60.000000000000028"/>
    <n v="1"/>
    <n v="0"/>
    <s v="Sat"/>
    <s v="Jun"/>
    <s v="Small"/>
    <n v="878"/>
    <n v="879"/>
    <x v="0"/>
  </r>
  <r>
    <n v="2792"/>
    <d v="2024-04-21T00:00:00"/>
    <d v="1899-12-30T09:30:00"/>
    <d v="1899-12-30T11:00:00"/>
    <s v="Everest"/>
    <n v="1"/>
    <n v="4"/>
    <n v="4"/>
    <s v="Chen"/>
    <s v="Planning"/>
    <n v="90"/>
    <n v="1"/>
    <n v="0"/>
    <s v="Sun"/>
    <s v="Apr"/>
    <s v="Small"/>
    <n v="880"/>
    <n v="187"/>
    <d v="2024-11-26T00:00:00"/>
    <d v="1899-12-30T09:30:00"/>
    <d v="1899-12-30T11:30:00"/>
    <s v="Everest"/>
    <n v="1"/>
    <n v="4"/>
    <n v="7"/>
    <s v="Mia"/>
    <s v="Brainstorming"/>
    <n v="120.00000000000006"/>
    <n v="1.75"/>
    <n v="1"/>
    <s v="Tue"/>
    <s v="Nov"/>
    <s v="Small"/>
    <n v="879"/>
    <n v="880"/>
    <x v="0"/>
  </r>
  <r>
    <n v="2894"/>
    <d v="2024-11-11T00:00:00"/>
    <d v="1899-12-30T09:30:00"/>
    <d v="1899-12-30T10:00:00"/>
    <s v="Everest"/>
    <n v="1"/>
    <n v="4"/>
    <n v="3"/>
    <s v="Chen"/>
    <s v="Planning"/>
    <n v="30.000000000000053"/>
    <n v="0.75"/>
    <n v="0"/>
    <s v="Mon"/>
    <s v="Nov"/>
    <s v="Small"/>
    <n v="882"/>
    <n v="2686"/>
    <d v="2024-08-01T00:00:00"/>
    <d v="1899-12-30T09:30:00"/>
    <d v="1899-12-30T11:00:00"/>
    <s v="Everest"/>
    <n v="1"/>
    <n v="4"/>
    <n v="2"/>
    <s v="John"/>
    <s v="Planning"/>
    <n v="90"/>
    <n v="0.5"/>
    <n v="0"/>
    <s v="Thu"/>
    <s v="Aug"/>
    <s v="Small"/>
    <n v="881"/>
    <n v="882"/>
    <x v="0"/>
  </r>
  <r>
    <n v="50"/>
    <d v="2024-03-02T00:00:00"/>
    <d v="1899-12-30T09:30:00"/>
    <d v="1899-12-30T11:00:00"/>
    <s v="Everest"/>
    <n v="1"/>
    <n v="4"/>
    <n v="6"/>
    <s v="Priya"/>
    <s v="Client Call"/>
    <n v="90"/>
    <n v="1.5"/>
    <n v="1"/>
    <s v="Sat"/>
    <s v="Mar"/>
    <s v="Small"/>
    <n v="889"/>
    <n v="807"/>
    <d v="2024-09-19T00:00:00"/>
    <d v="1899-12-30T09:30:00"/>
    <d v="1899-12-30T10:30:00"/>
    <s v="Everest"/>
    <n v="1"/>
    <n v="4"/>
    <n v="7"/>
    <s v="Priya"/>
    <s v="Workshop"/>
    <n v="60.000000000000028"/>
    <n v="1.75"/>
    <n v="1"/>
    <s v="Thu"/>
    <s v="Sep"/>
    <s v="Small"/>
    <n v="888"/>
    <n v="889"/>
    <x v="0"/>
  </r>
  <r>
    <n v="2938"/>
    <d v="2024-03-09T00:00:00"/>
    <d v="1899-12-30T09:30:00"/>
    <d v="1899-12-30T11:00:00"/>
    <s v="Everest"/>
    <n v="1"/>
    <n v="4"/>
    <n v="5"/>
    <s v="Priya"/>
    <s v="Brainstorming"/>
    <n v="90"/>
    <n v="1.25"/>
    <n v="1"/>
    <s v="Sat"/>
    <s v="Mar"/>
    <s v="Small"/>
    <n v="884"/>
    <n v="792"/>
    <d v="2024-03-01T00:00:00"/>
    <d v="1899-12-30T09:30:00"/>
    <d v="1899-12-30T10:00:00"/>
    <s v="Everest"/>
    <n v="1"/>
    <n v="4"/>
    <n v="3"/>
    <s v="Mia"/>
    <s v="Workshop"/>
    <n v="30.000000000000053"/>
    <n v="0.75"/>
    <n v="0"/>
    <s v="Fri"/>
    <s v="Mar"/>
    <s v="Small"/>
    <n v="883"/>
    <n v="884"/>
    <x v="0"/>
  </r>
  <r>
    <n v="765"/>
    <d v="2024-04-27T00:00:00"/>
    <d v="1899-12-30T09:30:00"/>
    <d v="1899-12-30T10:30:00"/>
    <s v="Everest"/>
    <n v="1"/>
    <n v="4"/>
    <n v="4"/>
    <s v="Amit"/>
    <s v="Planning"/>
    <n v="60.000000000000028"/>
    <n v="1"/>
    <n v="0"/>
    <s v="Sat"/>
    <s v="Apr"/>
    <s v="Small"/>
    <n v="885"/>
    <n v="2938"/>
    <d v="2024-03-09T00:00:00"/>
    <d v="1899-12-30T09:30:00"/>
    <d v="1899-12-30T11:00:00"/>
    <s v="Everest"/>
    <n v="1"/>
    <n v="4"/>
    <n v="5"/>
    <s v="Priya"/>
    <s v="Brainstorming"/>
    <n v="90"/>
    <n v="1.25"/>
    <n v="1"/>
    <s v="Sat"/>
    <s v="Mar"/>
    <s v="Small"/>
    <n v="884"/>
    <n v="885"/>
    <x v="0"/>
  </r>
  <r>
    <n v="2436"/>
    <d v="2024-04-22T00:00:00"/>
    <d v="1899-12-30T09:30:00"/>
    <d v="1899-12-30T11:30:00"/>
    <s v="Everest"/>
    <n v="1"/>
    <n v="4"/>
    <n v="2"/>
    <s v="Amit"/>
    <s v="Client Call"/>
    <n v="120.00000000000006"/>
    <n v="0.5"/>
    <n v="0"/>
    <s v="Mon"/>
    <s v="Apr"/>
    <s v="Small"/>
    <n v="886"/>
    <n v="765"/>
    <d v="2024-04-27T00:00:00"/>
    <d v="1899-12-30T09:30:00"/>
    <d v="1899-12-30T10:30:00"/>
    <s v="Everest"/>
    <n v="1"/>
    <n v="4"/>
    <n v="4"/>
    <s v="Amit"/>
    <s v="Planning"/>
    <n v="60.000000000000028"/>
    <n v="1"/>
    <n v="0"/>
    <s v="Sat"/>
    <s v="Apr"/>
    <s v="Small"/>
    <n v="885"/>
    <n v="886"/>
    <x v="0"/>
  </r>
  <r>
    <n v="2856"/>
    <d v="2024-08-28T00:00:00"/>
    <d v="1899-12-30T09:30:00"/>
    <d v="1899-12-30T10:00:00"/>
    <s v="Everest"/>
    <n v="1"/>
    <n v="4"/>
    <n v="3"/>
    <s v="Amit"/>
    <s v="1:1"/>
    <n v="30.000000000000053"/>
    <n v="0.75"/>
    <n v="0"/>
    <s v="Wed"/>
    <s v="Aug"/>
    <s v="Small"/>
    <n v="887"/>
    <n v="2436"/>
    <d v="2024-04-22T00:00:00"/>
    <d v="1899-12-30T09:30:00"/>
    <d v="1899-12-30T11:30:00"/>
    <s v="Everest"/>
    <n v="1"/>
    <n v="4"/>
    <n v="2"/>
    <s v="Amit"/>
    <s v="Client Call"/>
    <n v="120.00000000000006"/>
    <n v="0.5"/>
    <n v="0"/>
    <s v="Mon"/>
    <s v="Apr"/>
    <s v="Small"/>
    <n v="886"/>
    <n v="887"/>
    <x v="0"/>
  </r>
  <r>
    <n v="299"/>
    <d v="2024-01-02T00:00:00"/>
    <d v="1899-12-30T09:30:00"/>
    <d v="1899-12-30T10:30:00"/>
    <s v="Everest"/>
    <n v="1"/>
    <n v="4"/>
    <n v="5"/>
    <s v="Priya"/>
    <s v="Planning"/>
    <n v="60.000000000000028"/>
    <n v="1.25"/>
    <n v="1"/>
    <s v="Tue"/>
    <s v="Jan"/>
    <s v="Small"/>
    <n v="876"/>
    <n v="1453"/>
    <d v="2024-11-16T00:00:00"/>
    <d v="1899-12-30T09:30:00"/>
    <d v="1899-12-30T10:30:00"/>
    <s v="Everest"/>
    <n v="1"/>
    <n v="4"/>
    <n v="4"/>
    <s v="Mia"/>
    <s v="Planning"/>
    <n v="60.000000000000028"/>
    <n v="1"/>
    <n v="0"/>
    <s v="Sat"/>
    <s v="Nov"/>
    <s v="Small"/>
    <n v="875"/>
    <n v="876"/>
    <x v="0"/>
  </r>
  <r>
    <n v="792"/>
    <d v="2024-03-01T00:00:00"/>
    <d v="1899-12-30T09:30:00"/>
    <d v="1899-12-30T10:00:00"/>
    <s v="Everest"/>
    <n v="1"/>
    <n v="4"/>
    <n v="3"/>
    <s v="Mia"/>
    <s v="Workshop"/>
    <n v="30.000000000000053"/>
    <n v="0.75"/>
    <n v="0"/>
    <s v="Fri"/>
    <s v="Mar"/>
    <s v="Small"/>
    <n v="883"/>
    <n v="2894"/>
    <d v="2024-11-11T00:00:00"/>
    <d v="1899-12-30T09:30:00"/>
    <d v="1899-12-30T10:00:00"/>
    <s v="Everest"/>
    <n v="1"/>
    <n v="4"/>
    <n v="3"/>
    <s v="Chen"/>
    <s v="Planning"/>
    <n v="30.000000000000053"/>
    <n v="0.75"/>
    <n v="0"/>
    <s v="Mon"/>
    <s v="Nov"/>
    <s v="Small"/>
    <n v="882"/>
    <n v="883"/>
    <x v="0"/>
  </r>
  <r>
    <n v="1453"/>
    <d v="2024-11-16T00:00:00"/>
    <d v="1899-12-30T09:30:00"/>
    <d v="1899-12-30T10:30:00"/>
    <s v="Everest"/>
    <n v="1"/>
    <n v="4"/>
    <n v="4"/>
    <s v="Mia"/>
    <s v="Planning"/>
    <n v="60.000000000000028"/>
    <n v="1"/>
    <n v="0"/>
    <s v="Sat"/>
    <s v="Nov"/>
    <s v="Small"/>
    <n v="875"/>
    <n v="569"/>
    <d v="2024-12-25T00:00:00"/>
    <d v="1899-12-30T09:30:00"/>
    <d v="1899-12-30T10:00:00"/>
    <s v="Everest"/>
    <n v="1"/>
    <n v="4"/>
    <n v="4"/>
    <s v="Omar"/>
    <s v="Brainstorming"/>
    <n v="30.000000000000053"/>
    <n v="1"/>
    <n v="0"/>
    <s v="Wed"/>
    <s v="Dec"/>
    <s v="Small"/>
    <n v="874"/>
    <n v="875"/>
    <x v="0"/>
  </r>
  <r>
    <n v="807"/>
    <d v="2024-09-19T00:00:00"/>
    <d v="1899-12-30T09:30:00"/>
    <d v="1899-12-30T10:30:00"/>
    <s v="Everest"/>
    <n v="1"/>
    <n v="4"/>
    <n v="7"/>
    <s v="Priya"/>
    <s v="Workshop"/>
    <n v="60.000000000000028"/>
    <n v="1.75"/>
    <n v="1"/>
    <s v="Thu"/>
    <s v="Sep"/>
    <s v="Small"/>
    <n v="888"/>
    <n v="2856"/>
    <d v="2024-08-28T00:00:00"/>
    <d v="1899-12-30T09:30:00"/>
    <d v="1899-12-30T10:00:00"/>
    <s v="Everest"/>
    <n v="1"/>
    <n v="4"/>
    <n v="3"/>
    <s v="Amit"/>
    <s v="1:1"/>
    <n v="30.000000000000053"/>
    <n v="0.75"/>
    <n v="0"/>
    <s v="Wed"/>
    <s v="Aug"/>
    <s v="Small"/>
    <n v="887"/>
    <n v="888"/>
    <x v="0"/>
  </r>
  <r>
    <n v="1821"/>
    <d v="2024-08-26T00:00:00"/>
    <d v="1899-12-30T09:30:00"/>
    <d v="1899-12-30T10:30:00"/>
    <s v="Everest"/>
    <n v="1"/>
    <n v="4"/>
    <n v="5"/>
    <s v="Chen"/>
    <s v="Planning"/>
    <n v="60.000000000000028"/>
    <n v="1.25"/>
    <n v="1"/>
    <s v="Mon"/>
    <s v="Aug"/>
    <s v="Small"/>
    <n v="873"/>
    <n v="1774"/>
    <d v="2024-05-09T00:00:00"/>
    <d v="1899-12-30T09:30:00"/>
    <d v="1899-12-30T11:30:00"/>
    <s v="Everest"/>
    <n v="1"/>
    <n v="4"/>
    <n v="7"/>
    <s v="Mia"/>
    <s v="Workshop"/>
    <n v="120.00000000000006"/>
    <n v="1.75"/>
    <n v="1"/>
    <s v="Thu"/>
    <s v="May"/>
    <s v="Small"/>
    <n v="872"/>
    <n v="873"/>
    <x v="0"/>
  </r>
  <r>
    <n v="2256"/>
    <d v="2024-03-08T00:00:00"/>
    <d v="1899-12-30T09:30:00"/>
    <d v="1899-12-30T11:00:00"/>
    <s v="Everest"/>
    <n v="1"/>
    <n v="4"/>
    <n v="5"/>
    <s v="John"/>
    <s v="1:1"/>
    <n v="90"/>
    <n v="1.25"/>
    <n v="1"/>
    <s v="Fri"/>
    <s v="Mar"/>
    <s v="Small"/>
    <n v="860"/>
    <n v="2710"/>
    <d v="2024-11-28T00:00:00"/>
    <d v="1899-12-30T10:00:00"/>
    <d v="1899-12-30T12:00:00"/>
    <s v="Everest"/>
    <n v="1"/>
    <n v="4"/>
    <n v="7"/>
    <s v="Mia"/>
    <s v="Client Call"/>
    <n v="119.99999999999997"/>
    <n v="1.75"/>
    <n v="1"/>
    <s v="Thu"/>
    <s v="Nov"/>
    <s v="Small"/>
    <n v="859"/>
    <n v="860"/>
    <x v="0"/>
  </r>
  <r>
    <n v="471"/>
    <d v="2024-10-07T00:00:00"/>
    <d v="1899-12-30T09:30:00"/>
    <d v="1899-12-30T10:00:00"/>
    <s v="Everest"/>
    <n v="1"/>
    <n v="4"/>
    <n v="3"/>
    <s v="John"/>
    <s v="Client Call"/>
    <n v="30.000000000000053"/>
    <n v="0.75"/>
    <n v="0"/>
    <s v="Mon"/>
    <s v="Oct"/>
    <s v="Small"/>
    <n v="862"/>
    <n v="715"/>
    <d v="2024-03-12T00:00:00"/>
    <d v="1899-12-30T09:30:00"/>
    <d v="1899-12-30T11:30:00"/>
    <s v="Everest"/>
    <n v="1"/>
    <n v="4"/>
    <n v="7"/>
    <s v="John"/>
    <s v="Workshop"/>
    <n v="120.00000000000006"/>
    <n v="1.75"/>
    <n v="1"/>
    <s v="Tue"/>
    <s v="Mar"/>
    <s v="Small"/>
    <n v="861"/>
    <n v="862"/>
    <x v="0"/>
  </r>
  <r>
    <n v="705"/>
    <d v="2024-01-18T00:00:00"/>
    <d v="1899-12-30T09:30:00"/>
    <d v="1899-12-30T11:00:00"/>
    <s v="Everest"/>
    <n v="1"/>
    <n v="4"/>
    <n v="3"/>
    <s v="Sarah"/>
    <s v="Standup"/>
    <n v="90"/>
    <n v="0.75"/>
    <n v="0"/>
    <s v="Thu"/>
    <s v="Jan"/>
    <s v="Small"/>
    <n v="863"/>
    <n v="471"/>
    <d v="2024-10-07T00:00:00"/>
    <d v="1899-12-30T09:30:00"/>
    <d v="1899-12-30T10:00:00"/>
    <s v="Everest"/>
    <n v="1"/>
    <n v="4"/>
    <n v="3"/>
    <s v="John"/>
    <s v="Client Call"/>
    <n v="30.000000000000053"/>
    <n v="0.75"/>
    <n v="0"/>
    <s v="Mon"/>
    <s v="Oct"/>
    <s v="Small"/>
    <n v="862"/>
    <n v="863"/>
    <x v="0"/>
  </r>
  <r>
    <n v="2029"/>
    <d v="2024-04-26T00:00:00"/>
    <d v="1899-12-30T09:30:00"/>
    <d v="1899-12-30T10:00:00"/>
    <s v="Everest"/>
    <n v="1"/>
    <n v="4"/>
    <n v="2"/>
    <s v="Priya"/>
    <s v="Brainstorming"/>
    <n v="30.000000000000053"/>
    <n v="0.5"/>
    <n v="0"/>
    <s v="Fri"/>
    <s v="Apr"/>
    <s v="Small"/>
    <n v="864"/>
    <n v="705"/>
    <d v="2024-01-18T00:00:00"/>
    <d v="1899-12-30T09:30:00"/>
    <d v="1899-12-30T11:00:00"/>
    <s v="Everest"/>
    <n v="1"/>
    <n v="4"/>
    <n v="3"/>
    <s v="Sarah"/>
    <s v="Standup"/>
    <n v="90"/>
    <n v="0.75"/>
    <n v="0"/>
    <s v="Thu"/>
    <s v="Jan"/>
    <s v="Small"/>
    <n v="863"/>
    <n v="864"/>
    <x v="0"/>
  </r>
  <r>
    <n v="540"/>
    <d v="2024-08-07T00:00:00"/>
    <d v="1899-12-30T09:30:00"/>
    <d v="1899-12-30T10:30:00"/>
    <s v="Everest"/>
    <n v="1"/>
    <n v="4"/>
    <n v="2"/>
    <s v="John"/>
    <s v="Standup"/>
    <n v="60.000000000000028"/>
    <n v="0.5"/>
    <n v="0"/>
    <s v="Wed"/>
    <s v="Aug"/>
    <s v="Small"/>
    <n v="865"/>
    <n v="2029"/>
    <d v="2024-04-26T00:00:00"/>
    <d v="1899-12-30T09:30:00"/>
    <d v="1899-12-30T10:00:00"/>
    <s v="Everest"/>
    <n v="1"/>
    <n v="4"/>
    <n v="2"/>
    <s v="Priya"/>
    <s v="Brainstorming"/>
    <n v="30.000000000000053"/>
    <n v="0.5"/>
    <n v="0"/>
    <s v="Fri"/>
    <s v="Apr"/>
    <s v="Small"/>
    <n v="864"/>
    <n v="865"/>
    <x v="0"/>
  </r>
  <r>
    <n v="906"/>
    <d v="2024-06-13T00:00:00"/>
    <d v="1899-12-30T09:30:00"/>
    <d v="1899-12-30T11:30:00"/>
    <s v="Everest"/>
    <n v="1"/>
    <n v="4"/>
    <n v="1"/>
    <s v="John"/>
    <s v="Standup"/>
    <n v="120.00000000000006"/>
    <n v="0.25"/>
    <n v="0"/>
    <s v="Thu"/>
    <s v="Jun"/>
    <s v="Small"/>
    <n v="866"/>
    <n v="540"/>
    <d v="2024-08-07T00:00:00"/>
    <d v="1899-12-30T09:30:00"/>
    <d v="1899-12-30T10:30:00"/>
    <s v="Everest"/>
    <n v="1"/>
    <n v="4"/>
    <n v="2"/>
    <s v="John"/>
    <s v="Standup"/>
    <n v="60.000000000000028"/>
    <n v="0.5"/>
    <n v="0"/>
    <s v="Wed"/>
    <s v="Aug"/>
    <s v="Small"/>
    <n v="865"/>
    <n v="866"/>
    <x v="0"/>
  </r>
  <r>
    <n v="715"/>
    <d v="2024-03-12T00:00:00"/>
    <d v="1899-12-30T09:30:00"/>
    <d v="1899-12-30T11:30:00"/>
    <s v="Everest"/>
    <n v="1"/>
    <n v="4"/>
    <n v="7"/>
    <s v="John"/>
    <s v="Workshop"/>
    <n v="120.00000000000006"/>
    <n v="1.75"/>
    <n v="1"/>
    <s v="Tue"/>
    <s v="Mar"/>
    <s v="Small"/>
    <n v="861"/>
    <n v="2256"/>
    <d v="2024-03-08T00:00:00"/>
    <d v="1899-12-30T09:30:00"/>
    <d v="1899-12-30T11:00:00"/>
    <s v="Everest"/>
    <n v="1"/>
    <n v="4"/>
    <n v="5"/>
    <s v="John"/>
    <s v="1:1"/>
    <n v="90"/>
    <n v="1.25"/>
    <n v="1"/>
    <s v="Fri"/>
    <s v="Mar"/>
    <s v="Small"/>
    <n v="860"/>
    <n v="861"/>
    <x v="0"/>
  </r>
  <r>
    <n v="2071"/>
    <d v="2024-03-25T00:00:00"/>
    <d v="1899-12-30T09:30:00"/>
    <d v="1899-12-30T11:30:00"/>
    <s v="Everest"/>
    <n v="1"/>
    <n v="4"/>
    <n v="7"/>
    <s v="Amit"/>
    <s v="Brainstorming"/>
    <n v="120.00000000000006"/>
    <n v="1.75"/>
    <n v="1"/>
    <s v="Mon"/>
    <s v="Mar"/>
    <s v="Small"/>
    <n v="868"/>
    <n v="904"/>
    <d v="2024-12-16T00:00:00"/>
    <d v="1899-12-30T09:30:00"/>
    <d v="1899-12-30T11:30:00"/>
    <s v="Everest"/>
    <n v="1"/>
    <n v="4"/>
    <n v="6"/>
    <s v="Mia"/>
    <s v="Planning"/>
    <n v="120.00000000000006"/>
    <n v="1.5"/>
    <n v="1"/>
    <s v="Mon"/>
    <s v="Dec"/>
    <s v="Small"/>
    <n v="867"/>
    <n v="868"/>
    <x v="0"/>
  </r>
  <r>
    <n v="904"/>
    <d v="2024-12-16T00:00:00"/>
    <d v="1899-12-30T09:30:00"/>
    <d v="1899-12-30T11:30:00"/>
    <s v="Everest"/>
    <n v="1"/>
    <n v="4"/>
    <n v="6"/>
    <s v="Mia"/>
    <s v="Planning"/>
    <n v="120.00000000000006"/>
    <n v="1.5"/>
    <n v="1"/>
    <s v="Mon"/>
    <s v="Dec"/>
    <s v="Small"/>
    <n v="867"/>
    <n v="906"/>
    <d v="2024-06-13T00:00:00"/>
    <d v="1899-12-30T09:30:00"/>
    <d v="1899-12-30T11:30:00"/>
    <s v="Everest"/>
    <n v="1"/>
    <n v="4"/>
    <n v="1"/>
    <s v="John"/>
    <s v="Standup"/>
    <n v="120.00000000000006"/>
    <n v="0.25"/>
    <n v="0"/>
    <s v="Thu"/>
    <s v="Jun"/>
    <s v="Small"/>
    <n v="866"/>
    <n v="867"/>
    <x v="0"/>
  </r>
  <r>
    <n v="1774"/>
    <d v="2024-05-09T00:00:00"/>
    <d v="1899-12-30T09:30:00"/>
    <d v="1899-12-30T11:30:00"/>
    <s v="Everest"/>
    <n v="1"/>
    <n v="4"/>
    <n v="7"/>
    <s v="Mia"/>
    <s v="Workshop"/>
    <n v="120.00000000000006"/>
    <n v="1.75"/>
    <n v="1"/>
    <s v="Thu"/>
    <s v="May"/>
    <s v="Small"/>
    <n v="872"/>
    <n v="1937"/>
    <d v="2024-04-05T00:00:00"/>
    <d v="1899-12-30T09:30:00"/>
    <d v="1899-12-30T11:30:00"/>
    <s v="Everest"/>
    <n v="1"/>
    <n v="4"/>
    <n v="6"/>
    <s v="Sarah"/>
    <s v="Planning"/>
    <n v="120.00000000000006"/>
    <n v="1.5"/>
    <n v="1"/>
    <s v="Fri"/>
    <s v="Apr"/>
    <s v="Small"/>
    <n v="871"/>
    <n v="872"/>
    <x v="0"/>
  </r>
  <r>
    <n v="569"/>
    <d v="2024-12-25T00:00:00"/>
    <d v="1899-12-30T09:30:00"/>
    <d v="1899-12-30T10:00:00"/>
    <s v="Everest"/>
    <n v="1"/>
    <n v="4"/>
    <n v="4"/>
    <s v="Omar"/>
    <s v="Brainstorming"/>
    <n v="30.000000000000053"/>
    <n v="1"/>
    <n v="0"/>
    <s v="Wed"/>
    <s v="Dec"/>
    <s v="Small"/>
    <n v="874"/>
    <n v="1821"/>
    <d v="2024-08-26T00:00:00"/>
    <d v="1899-12-30T09:30:00"/>
    <d v="1899-12-30T10:30:00"/>
    <s v="Everest"/>
    <n v="1"/>
    <n v="4"/>
    <n v="5"/>
    <s v="Chen"/>
    <s v="Planning"/>
    <n v="60.000000000000028"/>
    <n v="1.25"/>
    <n v="1"/>
    <s v="Mon"/>
    <s v="Aug"/>
    <s v="Small"/>
    <n v="873"/>
    <n v="874"/>
    <x v="0"/>
  </r>
  <r>
    <n v="425"/>
    <d v="2024-12-08T00:00:00"/>
    <d v="1899-12-30T09:30:00"/>
    <d v="1899-12-30T11:00:00"/>
    <s v="Everest"/>
    <n v="1"/>
    <n v="4"/>
    <n v="1"/>
    <s v="Priya"/>
    <s v="Standup"/>
    <n v="90"/>
    <n v="0.25"/>
    <n v="0"/>
    <s v="Sun"/>
    <s v="Dec"/>
    <s v="Small"/>
    <n v="870"/>
    <n v="1330"/>
    <d v="2024-07-22T00:00:00"/>
    <d v="1899-12-30T09:30:00"/>
    <d v="1899-12-30T11:30:00"/>
    <s v="Everest"/>
    <n v="1"/>
    <n v="4"/>
    <n v="5"/>
    <s v="Priya"/>
    <s v="Client Call"/>
    <n v="120.00000000000006"/>
    <n v="1.25"/>
    <n v="1"/>
    <s v="Mon"/>
    <s v="Jul"/>
    <s v="Small"/>
    <n v="869"/>
    <n v="870"/>
    <x v="0"/>
  </r>
  <r>
    <n v="1330"/>
    <d v="2024-07-22T00:00:00"/>
    <d v="1899-12-30T09:30:00"/>
    <d v="1899-12-30T11:30:00"/>
    <s v="Everest"/>
    <n v="1"/>
    <n v="4"/>
    <n v="5"/>
    <s v="Priya"/>
    <s v="Client Call"/>
    <n v="120.00000000000006"/>
    <n v="1.25"/>
    <n v="1"/>
    <s v="Mon"/>
    <s v="Jul"/>
    <s v="Small"/>
    <n v="869"/>
    <n v="2071"/>
    <d v="2024-03-25T00:00:00"/>
    <d v="1899-12-30T09:30:00"/>
    <d v="1899-12-30T11:30:00"/>
    <s v="Everest"/>
    <n v="1"/>
    <n v="4"/>
    <n v="7"/>
    <s v="Amit"/>
    <s v="Brainstorming"/>
    <n v="120.00000000000006"/>
    <n v="1.75"/>
    <n v="1"/>
    <s v="Mon"/>
    <s v="Mar"/>
    <s v="Small"/>
    <n v="868"/>
    <n v="869"/>
    <x v="0"/>
  </r>
  <r>
    <n v="1937"/>
    <d v="2024-04-05T00:00:00"/>
    <d v="1899-12-30T09:30:00"/>
    <d v="1899-12-30T11:30:00"/>
    <s v="Everest"/>
    <n v="1"/>
    <n v="4"/>
    <n v="6"/>
    <s v="Sarah"/>
    <s v="Planning"/>
    <n v="120.00000000000006"/>
    <n v="1.5"/>
    <n v="1"/>
    <s v="Fri"/>
    <s v="Apr"/>
    <s v="Small"/>
    <n v="871"/>
    <n v="425"/>
    <d v="2024-12-08T00:00:00"/>
    <d v="1899-12-30T09:30:00"/>
    <d v="1899-12-30T11:00:00"/>
    <s v="Everest"/>
    <n v="1"/>
    <n v="4"/>
    <n v="1"/>
    <s v="Priya"/>
    <s v="Standup"/>
    <n v="90"/>
    <n v="0.25"/>
    <n v="0"/>
    <s v="Sun"/>
    <s v="Dec"/>
    <s v="Small"/>
    <n v="870"/>
    <n v="871"/>
    <x v="0"/>
  </r>
  <r>
    <n v="467"/>
    <d v="2024-07-16T00:00:00"/>
    <d v="1899-12-30T09:00:00"/>
    <d v="1899-12-30T10:30:00"/>
    <s v="Everest"/>
    <n v="1"/>
    <n v="4"/>
    <n v="1"/>
    <s v="Priya"/>
    <s v="Standup"/>
    <n v="90"/>
    <n v="0.25"/>
    <n v="0"/>
    <s v="Tue"/>
    <s v="Jul"/>
    <s v="Small"/>
    <n v="904"/>
    <n v="388"/>
    <d v="2024-03-16T00:00:00"/>
    <d v="1899-12-30T09:00:00"/>
    <d v="1899-12-30T10:30:00"/>
    <s v="Everest"/>
    <n v="1"/>
    <n v="4"/>
    <n v="7"/>
    <s v="Sarah"/>
    <s v="Standup"/>
    <n v="90"/>
    <n v="1.75"/>
    <n v="1"/>
    <s v="Sat"/>
    <s v="Mar"/>
    <s v="Small"/>
    <n v="903"/>
    <n v="904"/>
    <x v="0"/>
  </r>
  <r>
    <n v="2120"/>
    <d v="2024-04-26T00:00:00"/>
    <d v="1899-12-30T09:00:00"/>
    <d v="1899-12-30T10:00:00"/>
    <s v="Everest"/>
    <n v="1"/>
    <n v="4"/>
    <n v="1"/>
    <s v="Mia"/>
    <s v="Planning"/>
    <n v="60.000000000000028"/>
    <n v="0.25"/>
    <n v="0"/>
    <s v="Fri"/>
    <s v="Apr"/>
    <s v="Small"/>
    <n v="914"/>
    <n v="641"/>
    <d v="2024-09-14T00:00:00"/>
    <d v="1899-12-30T09:00:00"/>
    <d v="1899-12-30T09:30:00"/>
    <s v="Everest"/>
    <n v="1"/>
    <n v="4"/>
    <n v="4"/>
    <s v="Priya"/>
    <s v="Planning"/>
    <n v="29.999999999999972"/>
    <n v="1"/>
    <n v="0"/>
    <s v="Sat"/>
    <s v="Sep"/>
    <s v="Small"/>
    <n v="913"/>
    <n v="914"/>
    <x v="0"/>
  </r>
  <r>
    <n v="641"/>
    <d v="2024-09-14T00:00:00"/>
    <d v="1899-12-30T09:00:00"/>
    <d v="1899-12-30T09:30:00"/>
    <s v="Everest"/>
    <n v="1"/>
    <n v="4"/>
    <n v="4"/>
    <s v="Priya"/>
    <s v="Planning"/>
    <n v="29.999999999999972"/>
    <n v="1"/>
    <n v="0"/>
    <s v="Sat"/>
    <s v="Sep"/>
    <s v="Small"/>
    <n v="913"/>
    <n v="523"/>
    <d v="2024-02-03T00:00:00"/>
    <d v="1899-12-30T09:00:00"/>
    <d v="1899-12-30T11:00:00"/>
    <s v="Everest"/>
    <n v="1"/>
    <n v="4"/>
    <n v="6"/>
    <s v="Sarah"/>
    <s v="Brainstorming"/>
    <n v="119.99999999999997"/>
    <n v="1.5"/>
    <n v="1"/>
    <s v="Sat"/>
    <s v="Feb"/>
    <s v="Small"/>
    <n v="912"/>
    <n v="913"/>
    <x v="0"/>
  </r>
  <r>
    <n v="201"/>
    <d v="2024-03-17T00:00:00"/>
    <d v="1899-12-30T09:00:00"/>
    <d v="1899-12-30T09:30:00"/>
    <s v="Everest"/>
    <n v="1"/>
    <n v="4"/>
    <n v="5"/>
    <s v="Priya"/>
    <s v="Client Call"/>
    <n v="29.999999999999972"/>
    <n v="1.25"/>
    <n v="1"/>
    <s v="Sun"/>
    <s v="Mar"/>
    <s v="Small"/>
    <n v="911"/>
    <n v="898"/>
    <d v="2024-12-15T00:00:00"/>
    <d v="1899-12-30T09:00:00"/>
    <d v="1899-12-30T10:00:00"/>
    <s v="Everest"/>
    <n v="1"/>
    <n v="4"/>
    <n v="7"/>
    <s v="Amit"/>
    <s v="Brainstorming"/>
    <n v="60.000000000000028"/>
    <n v="1.75"/>
    <n v="1"/>
    <s v="Sun"/>
    <s v="Dec"/>
    <s v="Small"/>
    <n v="910"/>
    <n v="911"/>
    <x v="0"/>
  </r>
  <r>
    <n v="898"/>
    <d v="2024-12-15T00:00:00"/>
    <d v="1899-12-30T09:00:00"/>
    <d v="1899-12-30T10:00:00"/>
    <s v="Everest"/>
    <n v="1"/>
    <n v="4"/>
    <n v="7"/>
    <s v="Amit"/>
    <s v="Brainstorming"/>
    <n v="60.000000000000028"/>
    <n v="1.75"/>
    <n v="1"/>
    <s v="Sun"/>
    <s v="Dec"/>
    <s v="Small"/>
    <n v="910"/>
    <n v="781"/>
    <d v="2024-07-12T00:00:00"/>
    <d v="1899-12-30T09:00:00"/>
    <d v="1899-12-30T09:30:00"/>
    <s v="Everest"/>
    <n v="1"/>
    <n v="4"/>
    <n v="2"/>
    <s v="John"/>
    <s v="Workshop"/>
    <n v="29.999999999999972"/>
    <n v="0.5"/>
    <n v="0"/>
    <s v="Fri"/>
    <s v="Jul"/>
    <s v="Small"/>
    <n v="909"/>
    <n v="910"/>
    <x v="0"/>
  </r>
  <r>
    <n v="781"/>
    <d v="2024-07-12T00:00:00"/>
    <d v="1899-12-30T09:00:00"/>
    <d v="1899-12-30T09:30:00"/>
    <s v="Everest"/>
    <n v="1"/>
    <n v="4"/>
    <n v="2"/>
    <s v="John"/>
    <s v="Workshop"/>
    <n v="29.999999999999972"/>
    <n v="0.5"/>
    <n v="0"/>
    <s v="Fri"/>
    <s v="Jul"/>
    <s v="Small"/>
    <n v="909"/>
    <n v="64"/>
    <d v="2024-06-10T00:00:00"/>
    <d v="1899-12-30T09:00:00"/>
    <d v="1899-12-30T11:00:00"/>
    <s v="Everest"/>
    <n v="1"/>
    <n v="4"/>
    <n v="5"/>
    <s v="John"/>
    <s v="Standup"/>
    <n v="119.99999999999997"/>
    <n v="1.25"/>
    <n v="1"/>
    <s v="Mon"/>
    <s v="Jun"/>
    <s v="Small"/>
    <n v="908"/>
    <n v="909"/>
    <x v="0"/>
  </r>
  <r>
    <n v="64"/>
    <d v="2024-06-10T00:00:00"/>
    <d v="1899-12-30T09:00:00"/>
    <d v="1899-12-30T11:00:00"/>
    <s v="Everest"/>
    <n v="1"/>
    <n v="4"/>
    <n v="5"/>
    <s v="John"/>
    <s v="Standup"/>
    <n v="119.99999999999997"/>
    <n v="1.25"/>
    <n v="1"/>
    <s v="Mon"/>
    <s v="Jun"/>
    <s v="Small"/>
    <n v="908"/>
    <n v="889"/>
    <d v="2024-09-28T00:00:00"/>
    <d v="1899-12-30T09:00:00"/>
    <d v="1899-12-30T10:00:00"/>
    <s v="Everest"/>
    <n v="1"/>
    <n v="4"/>
    <n v="5"/>
    <s v="Amit"/>
    <s v="Client Call"/>
    <n v="60.000000000000028"/>
    <n v="1.25"/>
    <n v="1"/>
    <s v="Sat"/>
    <s v="Sep"/>
    <s v="Small"/>
    <n v="907"/>
    <n v="908"/>
    <x v="0"/>
  </r>
  <r>
    <n v="889"/>
    <d v="2024-09-28T00:00:00"/>
    <d v="1899-12-30T09:00:00"/>
    <d v="1899-12-30T10:00:00"/>
    <s v="Everest"/>
    <n v="1"/>
    <n v="4"/>
    <n v="5"/>
    <s v="Amit"/>
    <s v="Client Call"/>
    <n v="60.000000000000028"/>
    <n v="1.25"/>
    <n v="1"/>
    <s v="Sat"/>
    <s v="Sep"/>
    <s v="Small"/>
    <n v="907"/>
    <n v="1051"/>
    <d v="2024-02-21T00:00:00"/>
    <d v="1899-12-30T09:00:00"/>
    <d v="1899-12-30T10:00:00"/>
    <s v="Everest"/>
    <n v="1"/>
    <n v="4"/>
    <n v="3"/>
    <s v="Omar"/>
    <s v="Standup"/>
    <n v="60.000000000000028"/>
    <n v="0.75"/>
    <n v="0"/>
    <s v="Wed"/>
    <s v="Feb"/>
    <s v="Small"/>
    <n v="906"/>
    <n v="907"/>
    <x v="0"/>
  </r>
  <r>
    <n v="1051"/>
    <d v="2024-02-21T00:00:00"/>
    <d v="1899-12-30T09:00:00"/>
    <d v="1899-12-30T10:00:00"/>
    <s v="Everest"/>
    <n v="1"/>
    <n v="4"/>
    <n v="3"/>
    <s v="Omar"/>
    <s v="Standup"/>
    <n v="60.000000000000028"/>
    <n v="0.75"/>
    <n v="0"/>
    <s v="Wed"/>
    <s v="Feb"/>
    <s v="Small"/>
    <n v="906"/>
    <n v="1932"/>
    <d v="2024-10-28T00:00:00"/>
    <d v="1899-12-30T09:00:00"/>
    <d v="1899-12-30T10:30:00"/>
    <s v="Everest"/>
    <n v="1"/>
    <n v="4"/>
    <n v="1"/>
    <s v="John"/>
    <s v="Standup"/>
    <n v="90"/>
    <n v="0.25"/>
    <n v="0"/>
    <s v="Mon"/>
    <s v="Oct"/>
    <s v="Small"/>
    <n v="905"/>
    <n v="906"/>
    <x v="0"/>
  </r>
  <r>
    <n v="1932"/>
    <d v="2024-10-28T00:00:00"/>
    <d v="1899-12-30T09:00:00"/>
    <d v="1899-12-30T10:30:00"/>
    <s v="Everest"/>
    <n v="1"/>
    <n v="4"/>
    <n v="1"/>
    <s v="John"/>
    <s v="Standup"/>
    <n v="90"/>
    <n v="0.25"/>
    <n v="0"/>
    <s v="Mon"/>
    <s v="Oct"/>
    <s v="Small"/>
    <n v="905"/>
    <n v="467"/>
    <d v="2024-07-16T00:00:00"/>
    <d v="1899-12-30T09:00:00"/>
    <d v="1899-12-30T10:30:00"/>
    <s v="Everest"/>
    <n v="1"/>
    <n v="4"/>
    <n v="1"/>
    <s v="Priya"/>
    <s v="Standup"/>
    <n v="90"/>
    <n v="0.25"/>
    <n v="0"/>
    <s v="Tue"/>
    <s v="Jul"/>
    <s v="Small"/>
    <n v="904"/>
    <n v="905"/>
    <x v="0"/>
  </r>
  <r>
    <n v="523"/>
    <d v="2024-02-03T00:00:00"/>
    <d v="1899-12-30T09:00:00"/>
    <d v="1899-12-30T11:00:00"/>
    <s v="Everest"/>
    <n v="1"/>
    <n v="4"/>
    <n v="6"/>
    <s v="Sarah"/>
    <s v="Brainstorming"/>
    <n v="119.99999999999997"/>
    <n v="1.5"/>
    <n v="1"/>
    <s v="Sat"/>
    <s v="Feb"/>
    <s v="Small"/>
    <n v="912"/>
    <n v="201"/>
    <d v="2024-03-17T00:00:00"/>
    <d v="1899-12-30T09:00:00"/>
    <d v="1899-12-30T09:30:00"/>
    <s v="Everest"/>
    <n v="1"/>
    <n v="4"/>
    <n v="5"/>
    <s v="Priya"/>
    <s v="Client Call"/>
    <n v="29.999999999999972"/>
    <n v="1.25"/>
    <n v="1"/>
    <s v="Sun"/>
    <s v="Mar"/>
    <s v="Small"/>
    <n v="911"/>
    <n v="912"/>
    <x v="0"/>
  </r>
  <r>
    <n v="388"/>
    <d v="2024-03-16T00:00:00"/>
    <d v="1899-12-30T09:00:00"/>
    <d v="1899-12-30T10:30:00"/>
    <s v="Everest"/>
    <n v="1"/>
    <n v="4"/>
    <n v="7"/>
    <s v="Sarah"/>
    <s v="Standup"/>
    <n v="90"/>
    <n v="1.75"/>
    <n v="1"/>
    <s v="Sat"/>
    <s v="Mar"/>
    <s v="Small"/>
    <n v="903"/>
    <n v="1488"/>
    <d v="2024-04-14T00:00:00"/>
    <d v="1899-12-30T09:00:00"/>
    <d v="1899-12-30T09:30:00"/>
    <s v="Everest"/>
    <n v="1"/>
    <n v="4"/>
    <n v="5"/>
    <s v="Sarah"/>
    <s v="Brainstorming"/>
    <n v="29.999999999999972"/>
    <n v="1.25"/>
    <n v="1"/>
    <s v="Sun"/>
    <s v="Apr"/>
    <s v="Small"/>
    <n v="902"/>
    <n v="903"/>
    <x v="0"/>
  </r>
  <r>
    <n v="2550"/>
    <d v="2024-08-31T00:00:00"/>
    <d v="1899-12-30T09:00:00"/>
    <d v="1899-12-30T11:00:00"/>
    <s v="Everest"/>
    <n v="1"/>
    <n v="4"/>
    <n v="2"/>
    <s v="Omar"/>
    <s v="Standup"/>
    <n v="119.99999999999997"/>
    <n v="0.5"/>
    <n v="0"/>
    <s v="Sat"/>
    <s v="Aug"/>
    <s v="Small"/>
    <n v="901"/>
    <n v="1059"/>
    <d v="2024-05-24T00:00:00"/>
    <d v="1899-12-30T09:00:00"/>
    <d v="1899-12-30T11:00:00"/>
    <s v="Everest"/>
    <n v="1"/>
    <n v="4"/>
    <n v="6"/>
    <s v="John"/>
    <s v="Standup"/>
    <n v="119.99999999999997"/>
    <n v="1.5"/>
    <n v="1"/>
    <s v="Fri"/>
    <s v="May"/>
    <s v="Small"/>
    <n v="900"/>
    <n v="901"/>
    <x v="0"/>
  </r>
  <r>
    <n v="1488"/>
    <d v="2024-04-14T00:00:00"/>
    <d v="1899-12-30T09:00:00"/>
    <d v="1899-12-30T09:30:00"/>
    <s v="Everest"/>
    <n v="1"/>
    <n v="4"/>
    <n v="5"/>
    <s v="Sarah"/>
    <s v="Brainstorming"/>
    <n v="29.999999999999972"/>
    <n v="1.25"/>
    <n v="1"/>
    <s v="Sun"/>
    <s v="Apr"/>
    <s v="Small"/>
    <n v="902"/>
    <n v="2550"/>
    <d v="2024-08-31T00:00:00"/>
    <d v="1899-12-30T09:00:00"/>
    <d v="1899-12-30T11:00:00"/>
    <s v="Everest"/>
    <n v="1"/>
    <n v="4"/>
    <n v="2"/>
    <s v="Omar"/>
    <s v="Standup"/>
    <n v="119.99999999999997"/>
    <n v="0.5"/>
    <n v="0"/>
    <s v="Sat"/>
    <s v="Aug"/>
    <s v="Small"/>
    <n v="901"/>
    <n v="902"/>
    <x v="0"/>
  </r>
  <r>
    <n v="2535"/>
    <d v="2024-03-21T00:00:00"/>
    <d v="1899-12-30T09:00:00"/>
    <d v="1899-12-30T10:30:00"/>
    <s v="Everest"/>
    <n v="1"/>
    <n v="4"/>
    <n v="5"/>
    <s v="Sarah"/>
    <s v="1:1"/>
    <n v="90"/>
    <n v="1.25"/>
    <n v="1"/>
    <s v="Thu"/>
    <s v="Mar"/>
    <s v="Small"/>
    <n v="890"/>
    <n v="50"/>
    <d v="2024-03-02T00:00:00"/>
    <d v="1899-12-30T09:30:00"/>
    <d v="1899-12-30T11:00:00"/>
    <s v="Everest"/>
    <n v="1"/>
    <n v="4"/>
    <n v="6"/>
    <s v="Priya"/>
    <s v="Client Call"/>
    <n v="90"/>
    <n v="1.5"/>
    <n v="1"/>
    <s v="Sat"/>
    <s v="Mar"/>
    <s v="Small"/>
    <n v="889"/>
    <n v="890"/>
    <x v="0"/>
  </r>
  <r>
    <n v="838"/>
    <d v="2024-01-20T00:00:00"/>
    <d v="1899-12-30T09:00:00"/>
    <d v="1899-12-30T10:30:00"/>
    <s v="Everest"/>
    <n v="1"/>
    <n v="4"/>
    <n v="5"/>
    <s v="Sarah"/>
    <s v="Client Call"/>
    <n v="90"/>
    <n v="1.25"/>
    <n v="1"/>
    <s v="Sat"/>
    <s v="Jan"/>
    <s v="Small"/>
    <n v="891"/>
    <n v="2535"/>
    <d v="2024-03-21T00:00:00"/>
    <d v="1899-12-30T09:00:00"/>
    <d v="1899-12-30T10:30:00"/>
    <s v="Everest"/>
    <n v="1"/>
    <n v="4"/>
    <n v="5"/>
    <s v="Sarah"/>
    <s v="1:1"/>
    <n v="90"/>
    <n v="1.25"/>
    <n v="1"/>
    <s v="Thu"/>
    <s v="Mar"/>
    <s v="Small"/>
    <n v="890"/>
    <n v="891"/>
    <x v="0"/>
  </r>
  <r>
    <n v="2241"/>
    <d v="2024-06-30T00:00:00"/>
    <d v="1899-12-30T09:00:00"/>
    <d v="1899-12-30T10:00:00"/>
    <s v="Everest"/>
    <n v="1"/>
    <n v="4"/>
    <n v="4"/>
    <s v="Omar"/>
    <s v="Standup"/>
    <n v="60.000000000000028"/>
    <n v="1"/>
    <n v="0"/>
    <s v="Sun"/>
    <s v="Jun"/>
    <s v="Small"/>
    <n v="893"/>
    <n v="134"/>
    <d v="2024-04-04T00:00:00"/>
    <d v="1899-12-30T09:00:00"/>
    <d v="1899-12-30T10:30:00"/>
    <s v="Everest"/>
    <n v="1"/>
    <n v="4"/>
    <n v="3"/>
    <s v="Chen"/>
    <s v="Client Call"/>
    <n v="90"/>
    <n v="0.75"/>
    <n v="0"/>
    <s v="Thu"/>
    <s v="Apr"/>
    <s v="Small"/>
    <n v="892"/>
    <n v="893"/>
    <x v="0"/>
  </r>
  <r>
    <n v="719"/>
    <d v="2024-10-27T00:00:00"/>
    <d v="1899-12-30T09:00:00"/>
    <d v="1899-12-30T11:00:00"/>
    <s v="Everest"/>
    <n v="1"/>
    <n v="4"/>
    <n v="4"/>
    <s v="Amit"/>
    <s v="Planning"/>
    <n v="119.99999999999997"/>
    <n v="1"/>
    <n v="0"/>
    <s v="Sun"/>
    <s v="Oct"/>
    <s v="Small"/>
    <n v="894"/>
    <n v="2241"/>
    <d v="2024-06-30T00:00:00"/>
    <d v="1899-12-30T09:00:00"/>
    <d v="1899-12-30T10:00:00"/>
    <s v="Everest"/>
    <n v="1"/>
    <n v="4"/>
    <n v="4"/>
    <s v="Omar"/>
    <s v="Standup"/>
    <n v="60.000000000000028"/>
    <n v="1"/>
    <n v="0"/>
    <s v="Sun"/>
    <s v="Jun"/>
    <s v="Small"/>
    <n v="893"/>
    <n v="894"/>
    <x v="0"/>
  </r>
  <r>
    <n v="134"/>
    <d v="2024-04-04T00:00:00"/>
    <d v="1899-12-30T09:00:00"/>
    <d v="1899-12-30T10:30:00"/>
    <s v="Everest"/>
    <n v="1"/>
    <n v="4"/>
    <n v="3"/>
    <s v="Chen"/>
    <s v="Client Call"/>
    <n v="90"/>
    <n v="0.75"/>
    <n v="0"/>
    <s v="Thu"/>
    <s v="Apr"/>
    <s v="Small"/>
    <n v="892"/>
    <n v="838"/>
    <d v="2024-01-20T00:00:00"/>
    <d v="1899-12-30T09:00:00"/>
    <d v="1899-12-30T10:30:00"/>
    <s v="Everest"/>
    <n v="1"/>
    <n v="4"/>
    <n v="5"/>
    <s v="Sarah"/>
    <s v="Client Call"/>
    <n v="90"/>
    <n v="1.25"/>
    <n v="1"/>
    <s v="Sat"/>
    <s v="Jan"/>
    <s v="Small"/>
    <n v="891"/>
    <n v="892"/>
    <x v="0"/>
  </r>
  <r>
    <n v="2584"/>
    <d v="2024-03-12T00:00:00"/>
    <d v="1899-12-30T09:00:00"/>
    <d v="1899-12-30T11:00:00"/>
    <s v="Everest"/>
    <n v="1"/>
    <n v="4"/>
    <n v="6"/>
    <s v="John"/>
    <s v="Client Call"/>
    <n v="119.99999999999997"/>
    <n v="1.5"/>
    <n v="1"/>
    <s v="Tue"/>
    <s v="Mar"/>
    <s v="Small"/>
    <n v="896"/>
    <n v="2905"/>
    <d v="2024-06-21T00:00:00"/>
    <d v="1899-12-30T09:00:00"/>
    <d v="1899-12-30T10:00:00"/>
    <s v="Everest"/>
    <n v="1"/>
    <n v="4"/>
    <n v="1"/>
    <s v="Priya"/>
    <s v="Client Call"/>
    <n v="60.000000000000028"/>
    <n v="0.25"/>
    <n v="0"/>
    <s v="Fri"/>
    <s v="Jun"/>
    <s v="Small"/>
    <n v="895"/>
    <n v="896"/>
    <x v="0"/>
  </r>
  <r>
    <n v="2924"/>
    <d v="2024-11-17T00:00:00"/>
    <d v="1899-12-30T09:00:00"/>
    <d v="1899-12-30T09:30:00"/>
    <s v="Everest"/>
    <n v="1"/>
    <n v="4"/>
    <n v="1"/>
    <s v="Chen"/>
    <s v="Planning"/>
    <n v="29.999999999999972"/>
    <n v="0.25"/>
    <n v="0"/>
    <s v="Sun"/>
    <s v="Nov"/>
    <s v="Small"/>
    <n v="897"/>
    <n v="2584"/>
    <d v="2024-03-12T00:00:00"/>
    <d v="1899-12-30T09:00:00"/>
    <d v="1899-12-30T11:00:00"/>
    <s v="Everest"/>
    <n v="1"/>
    <n v="4"/>
    <n v="6"/>
    <s v="John"/>
    <s v="Client Call"/>
    <n v="119.99999999999997"/>
    <n v="1.5"/>
    <n v="1"/>
    <s v="Tue"/>
    <s v="Mar"/>
    <s v="Small"/>
    <n v="896"/>
    <n v="897"/>
    <x v="0"/>
  </r>
  <r>
    <n v="1349"/>
    <d v="2024-02-07T00:00:00"/>
    <d v="1899-12-30T09:00:00"/>
    <d v="1899-12-30T11:00:00"/>
    <s v="Everest"/>
    <n v="1"/>
    <n v="4"/>
    <n v="4"/>
    <s v="John"/>
    <s v="Planning"/>
    <n v="119.99999999999997"/>
    <n v="1"/>
    <n v="0"/>
    <s v="Wed"/>
    <s v="Feb"/>
    <s v="Small"/>
    <n v="898"/>
    <n v="2924"/>
    <d v="2024-11-17T00:00:00"/>
    <d v="1899-12-30T09:00:00"/>
    <d v="1899-12-30T09:30:00"/>
    <s v="Everest"/>
    <n v="1"/>
    <n v="4"/>
    <n v="1"/>
    <s v="Chen"/>
    <s v="Planning"/>
    <n v="29.999999999999972"/>
    <n v="0.25"/>
    <n v="0"/>
    <s v="Sun"/>
    <s v="Nov"/>
    <s v="Small"/>
    <n v="897"/>
    <n v="898"/>
    <x v="0"/>
  </r>
  <r>
    <n v="2897"/>
    <d v="2024-11-22T00:00:00"/>
    <d v="1899-12-30T09:00:00"/>
    <d v="1899-12-30T11:00:00"/>
    <s v="Everest"/>
    <n v="1"/>
    <n v="4"/>
    <n v="3"/>
    <s v="Amit"/>
    <s v="Brainstorming"/>
    <n v="119.99999999999997"/>
    <n v="0.75"/>
    <n v="0"/>
    <s v="Fri"/>
    <s v="Nov"/>
    <s v="Small"/>
    <n v="899"/>
    <n v="1349"/>
    <d v="2024-02-07T00:00:00"/>
    <d v="1899-12-30T09:00:00"/>
    <d v="1899-12-30T11:00:00"/>
    <s v="Everest"/>
    <n v="1"/>
    <n v="4"/>
    <n v="4"/>
    <s v="John"/>
    <s v="Planning"/>
    <n v="119.99999999999997"/>
    <n v="1"/>
    <n v="0"/>
    <s v="Wed"/>
    <s v="Feb"/>
    <s v="Small"/>
    <n v="898"/>
    <n v="899"/>
    <x v="0"/>
  </r>
  <r>
    <n v="1059"/>
    <d v="2024-05-24T00:00:00"/>
    <d v="1899-12-30T09:00:00"/>
    <d v="1899-12-30T11:00:00"/>
    <s v="Everest"/>
    <n v="1"/>
    <n v="4"/>
    <n v="6"/>
    <s v="John"/>
    <s v="Standup"/>
    <n v="119.99999999999997"/>
    <n v="1.5"/>
    <n v="1"/>
    <s v="Fri"/>
    <s v="May"/>
    <s v="Small"/>
    <n v="900"/>
    <n v="2897"/>
    <d v="2024-11-22T00:00:00"/>
    <d v="1899-12-30T09:00:00"/>
    <d v="1899-12-30T11:00:00"/>
    <s v="Everest"/>
    <n v="1"/>
    <n v="4"/>
    <n v="3"/>
    <s v="Amit"/>
    <s v="Brainstorming"/>
    <n v="119.99999999999997"/>
    <n v="0.75"/>
    <n v="0"/>
    <s v="Fri"/>
    <s v="Nov"/>
    <s v="Small"/>
    <n v="899"/>
    <n v="900"/>
    <x v="0"/>
  </r>
  <r>
    <n v="2905"/>
    <d v="2024-06-21T00:00:00"/>
    <d v="1899-12-30T09:00:00"/>
    <d v="1899-12-30T10:00:00"/>
    <s v="Everest"/>
    <n v="1"/>
    <n v="4"/>
    <n v="1"/>
    <s v="Priya"/>
    <s v="Client Call"/>
    <n v="60.000000000000028"/>
    <n v="0.25"/>
    <n v="0"/>
    <s v="Fri"/>
    <s v="Jun"/>
    <s v="Small"/>
    <n v="895"/>
    <n v="719"/>
    <d v="2024-10-27T00:00:00"/>
    <d v="1899-12-30T09:00:00"/>
    <d v="1899-12-30T11:00:00"/>
    <s v="Everest"/>
    <n v="1"/>
    <n v="4"/>
    <n v="4"/>
    <s v="Amit"/>
    <s v="Planning"/>
    <n v="119.99999999999997"/>
    <n v="1"/>
    <n v="0"/>
    <s v="Sun"/>
    <s v="Oct"/>
    <s v="Small"/>
    <n v="894"/>
    <n v="895"/>
    <x v="0"/>
  </r>
  <r>
    <n v="2244"/>
    <d v="2024-10-01T00:00:00"/>
    <d v="1899-12-30T08:30:00"/>
    <d v="1899-12-30T10:30:00"/>
    <s v="Everest"/>
    <n v="1"/>
    <n v="4"/>
    <n v="4"/>
    <s v="Omar"/>
    <s v="Planning"/>
    <n v="119.99999999999997"/>
    <n v="1"/>
    <n v="0"/>
    <s v="Tue"/>
    <s v="Oct"/>
    <s v="Small"/>
    <n v="938"/>
    <n v="269"/>
    <d v="2024-09-15T00:00:00"/>
    <d v="1899-12-30T08:30:00"/>
    <d v="1899-12-30T09:00:00"/>
    <s v="Everest"/>
    <n v="1"/>
    <n v="4"/>
    <n v="5"/>
    <s v="John"/>
    <s v="Workshop"/>
    <n v="29.999999999999972"/>
    <n v="1.25"/>
    <n v="1"/>
    <s v="Sun"/>
    <s v="Sep"/>
    <s v="Small"/>
    <n v="937"/>
    <n v="938"/>
    <x v="0"/>
  </r>
  <r>
    <n v="263"/>
    <d v="2024-08-09T00:00:00"/>
    <d v="1899-12-30T08:30:00"/>
    <d v="1899-12-30T09:30:00"/>
    <s v="Everest"/>
    <n v="1"/>
    <n v="4"/>
    <n v="2"/>
    <s v="Mia"/>
    <s v="Client Call"/>
    <n v="59.999999999999943"/>
    <n v="0.5"/>
    <n v="0"/>
    <s v="Fri"/>
    <s v="Aug"/>
    <s v="Small"/>
    <n v="934"/>
    <n v="694"/>
    <d v="2024-03-25T00:00:00"/>
    <d v="1899-12-30T08:30:00"/>
    <d v="1899-12-30T09:00:00"/>
    <s v="Everest"/>
    <n v="1"/>
    <n v="4"/>
    <n v="1"/>
    <s v="Mia"/>
    <s v="Client Call"/>
    <n v="29.999999999999972"/>
    <n v="0.25"/>
    <n v="0"/>
    <s v="Mon"/>
    <s v="Mar"/>
    <s v="Small"/>
    <n v="933"/>
    <n v="934"/>
    <x v="0"/>
  </r>
  <r>
    <n v="897"/>
    <d v="2024-07-11T00:00:00"/>
    <d v="1899-12-30T08:30:00"/>
    <d v="1899-12-30T10:30:00"/>
    <s v="Everest"/>
    <n v="1"/>
    <n v="4"/>
    <n v="3"/>
    <s v="Sarah"/>
    <s v="Client Call"/>
    <n v="119.99999999999997"/>
    <n v="0.75"/>
    <n v="0"/>
    <s v="Thu"/>
    <s v="Jul"/>
    <s v="Small"/>
    <n v="935"/>
    <n v="263"/>
    <d v="2024-08-09T00:00:00"/>
    <d v="1899-12-30T08:30:00"/>
    <d v="1899-12-30T09:30:00"/>
    <s v="Everest"/>
    <n v="1"/>
    <n v="4"/>
    <n v="2"/>
    <s v="Mia"/>
    <s v="Client Call"/>
    <n v="59.999999999999943"/>
    <n v="0.5"/>
    <n v="0"/>
    <s v="Fri"/>
    <s v="Aug"/>
    <s v="Small"/>
    <n v="934"/>
    <n v="935"/>
    <x v="0"/>
  </r>
  <r>
    <n v="1188"/>
    <d v="2024-06-06T00:00:00"/>
    <d v="1899-12-30T08:30:00"/>
    <d v="1899-12-30T09:30:00"/>
    <s v="Everest"/>
    <n v="1"/>
    <n v="4"/>
    <n v="2"/>
    <s v="Chen"/>
    <s v="Planning"/>
    <n v="59.999999999999943"/>
    <n v="0.5"/>
    <n v="0"/>
    <s v="Thu"/>
    <s v="Jun"/>
    <s v="Small"/>
    <n v="936"/>
    <n v="897"/>
    <d v="2024-07-11T00:00:00"/>
    <d v="1899-12-30T08:30:00"/>
    <d v="1899-12-30T10:30:00"/>
    <s v="Everest"/>
    <n v="1"/>
    <n v="4"/>
    <n v="3"/>
    <s v="Sarah"/>
    <s v="Client Call"/>
    <n v="119.99999999999997"/>
    <n v="0.75"/>
    <n v="0"/>
    <s v="Thu"/>
    <s v="Jul"/>
    <s v="Small"/>
    <n v="935"/>
    <n v="936"/>
    <x v="0"/>
  </r>
  <r>
    <n v="269"/>
    <d v="2024-09-15T00:00:00"/>
    <d v="1899-12-30T08:30:00"/>
    <d v="1899-12-30T09:00:00"/>
    <s v="Everest"/>
    <n v="1"/>
    <n v="4"/>
    <n v="5"/>
    <s v="John"/>
    <s v="Workshop"/>
    <n v="29.999999999999972"/>
    <n v="1.25"/>
    <n v="1"/>
    <s v="Sun"/>
    <s v="Sep"/>
    <s v="Small"/>
    <n v="937"/>
    <n v="1188"/>
    <d v="2024-06-06T00:00:00"/>
    <d v="1899-12-30T08:30:00"/>
    <d v="1899-12-30T09:30:00"/>
    <s v="Everest"/>
    <n v="1"/>
    <n v="4"/>
    <n v="2"/>
    <s v="Chen"/>
    <s v="Planning"/>
    <n v="59.999999999999943"/>
    <n v="0.5"/>
    <n v="0"/>
    <s v="Thu"/>
    <s v="Jun"/>
    <s v="Small"/>
    <n v="936"/>
    <n v="937"/>
    <x v="0"/>
  </r>
  <r>
    <n v="1261"/>
    <d v="2024-03-30T00:00:00"/>
    <d v="1899-12-30T08:30:00"/>
    <d v="1899-12-30T09:00:00"/>
    <s v="Everest"/>
    <n v="1"/>
    <n v="4"/>
    <n v="3"/>
    <s v="John"/>
    <s v="Standup"/>
    <n v="29.999999999999972"/>
    <n v="0.75"/>
    <n v="0"/>
    <s v="Sat"/>
    <s v="Mar"/>
    <s v="Small"/>
    <n v="939"/>
    <n v="2244"/>
    <d v="2024-10-01T00:00:00"/>
    <d v="1899-12-30T08:30:00"/>
    <d v="1899-12-30T10:30:00"/>
    <s v="Everest"/>
    <n v="1"/>
    <n v="4"/>
    <n v="4"/>
    <s v="Omar"/>
    <s v="Planning"/>
    <n v="119.99999999999997"/>
    <n v="1"/>
    <n v="0"/>
    <s v="Tue"/>
    <s v="Oct"/>
    <s v="Small"/>
    <n v="938"/>
    <n v="939"/>
    <x v="0"/>
  </r>
  <r>
    <n v="154"/>
    <d v="2024-09-07T00:00:00"/>
    <d v="1899-12-30T08:30:00"/>
    <d v="1899-12-30T09:00:00"/>
    <s v="Everest"/>
    <n v="1"/>
    <n v="4"/>
    <n v="1"/>
    <s v="Amit"/>
    <s v="Planning"/>
    <n v="29.999999999999972"/>
    <n v="0.25"/>
    <n v="0"/>
    <s v="Sat"/>
    <s v="Sep"/>
    <s v="Small"/>
    <n v="947"/>
    <n v="1303"/>
    <d v="2024-10-10T00:00:00"/>
    <d v="1899-12-30T08:30:00"/>
    <d v="1899-12-30T10:30:00"/>
    <s v="Everest"/>
    <n v="1"/>
    <n v="4"/>
    <n v="4"/>
    <s v="Priya"/>
    <s v="Standup"/>
    <n v="119.99999999999997"/>
    <n v="1"/>
    <n v="0"/>
    <s v="Thu"/>
    <s v="Oct"/>
    <s v="Small"/>
    <n v="946"/>
    <n v="947"/>
    <x v="0"/>
  </r>
  <r>
    <n v="309"/>
    <d v="2024-08-15T00:00:00"/>
    <d v="1899-12-30T08:30:00"/>
    <d v="1899-12-30T10:00:00"/>
    <s v="Everest"/>
    <n v="1"/>
    <n v="4"/>
    <n v="5"/>
    <s v="Sarah"/>
    <s v="Workshop"/>
    <n v="90"/>
    <n v="1.25"/>
    <n v="1"/>
    <s v="Thu"/>
    <s v="Aug"/>
    <s v="Small"/>
    <n v="941"/>
    <n v="1084"/>
    <d v="2024-08-25T00:00:00"/>
    <d v="1899-12-30T08:30:00"/>
    <d v="1899-12-30T10:30:00"/>
    <s v="Everest"/>
    <n v="1"/>
    <n v="4"/>
    <n v="4"/>
    <s v="Priya"/>
    <s v="Client Call"/>
    <n v="119.99999999999997"/>
    <n v="1"/>
    <n v="0"/>
    <s v="Sun"/>
    <s v="Aug"/>
    <s v="Small"/>
    <n v="940"/>
    <n v="941"/>
    <x v="0"/>
  </r>
  <r>
    <n v="177"/>
    <d v="2024-07-16T00:00:00"/>
    <d v="1899-12-30T08:30:00"/>
    <d v="1899-12-30T10:00:00"/>
    <s v="Everest"/>
    <n v="1"/>
    <n v="4"/>
    <n v="4"/>
    <s v="Priya"/>
    <s v="Standup"/>
    <n v="90"/>
    <n v="1"/>
    <n v="0"/>
    <s v="Tue"/>
    <s v="Jul"/>
    <s v="Small"/>
    <n v="942"/>
    <n v="309"/>
    <d v="2024-08-15T00:00:00"/>
    <d v="1899-12-30T08:30:00"/>
    <d v="1899-12-30T10:00:00"/>
    <s v="Everest"/>
    <n v="1"/>
    <n v="4"/>
    <n v="5"/>
    <s v="Sarah"/>
    <s v="Workshop"/>
    <n v="90"/>
    <n v="1.25"/>
    <n v="1"/>
    <s v="Thu"/>
    <s v="Aug"/>
    <s v="Small"/>
    <n v="941"/>
    <n v="942"/>
    <x v="0"/>
  </r>
  <r>
    <n v="2496"/>
    <d v="2024-07-02T00:00:00"/>
    <d v="1899-12-30T08:30:00"/>
    <d v="1899-12-30T10:00:00"/>
    <s v="Everest"/>
    <n v="1"/>
    <n v="4"/>
    <n v="1"/>
    <s v="Sarah"/>
    <s v="1:1"/>
    <n v="90"/>
    <n v="0.25"/>
    <n v="0"/>
    <s v="Tue"/>
    <s v="Jul"/>
    <s v="Small"/>
    <n v="943"/>
    <n v="177"/>
    <d v="2024-07-16T00:00:00"/>
    <d v="1899-12-30T08:30:00"/>
    <d v="1899-12-30T10:00:00"/>
    <s v="Everest"/>
    <n v="1"/>
    <n v="4"/>
    <n v="4"/>
    <s v="Priya"/>
    <s v="Standup"/>
    <n v="90"/>
    <n v="1"/>
    <n v="0"/>
    <s v="Tue"/>
    <s v="Jul"/>
    <s v="Small"/>
    <n v="942"/>
    <n v="943"/>
    <x v="0"/>
  </r>
  <r>
    <n v="2174"/>
    <d v="2024-06-09T00:00:00"/>
    <d v="1899-12-30T08:30:00"/>
    <d v="1899-12-30T09:30:00"/>
    <s v="Everest"/>
    <n v="1"/>
    <n v="4"/>
    <n v="1"/>
    <s v="Sarah"/>
    <s v="Standup"/>
    <n v="59.999999999999943"/>
    <n v="0.25"/>
    <n v="0"/>
    <s v="Sun"/>
    <s v="Jun"/>
    <s v="Small"/>
    <n v="944"/>
    <n v="2496"/>
    <d v="2024-07-02T00:00:00"/>
    <d v="1899-12-30T08:30:00"/>
    <d v="1899-12-30T10:00:00"/>
    <s v="Everest"/>
    <n v="1"/>
    <n v="4"/>
    <n v="1"/>
    <s v="Sarah"/>
    <s v="1:1"/>
    <n v="90"/>
    <n v="0.25"/>
    <n v="0"/>
    <s v="Tue"/>
    <s v="Jul"/>
    <s v="Small"/>
    <n v="943"/>
    <n v="944"/>
    <x v="0"/>
  </r>
  <r>
    <n v="2999"/>
    <d v="2024-09-13T00:00:00"/>
    <d v="1899-12-30T08:30:00"/>
    <d v="1899-12-30T10:00:00"/>
    <s v="Everest"/>
    <n v="1"/>
    <n v="4"/>
    <n v="5"/>
    <s v="Chen"/>
    <s v="1:1"/>
    <n v="90"/>
    <n v="1.25"/>
    <n v="1"/>
    <s v="Fri"/>
    <s v="Sep"/>
    <s v="Small"/>
    <n v="945"/>
    <n v="2174"/>
    <d v="2024-06-09T00:00:00"/>
    <d v="1899-12-30T08:30:00"/>
    <d v="1899-12-30T09:30:00"/>
    <s v="Everest"/>
    <n v="1"/>
    <n v="4"/>
    <n v="1"/>
    <s v="Sarah"/>
    <s v="Standup"/>
    <n v="59.999999999999943"/>
    <n v="0.25"/>
    <n v="0"/>
    <s v="Sun"/>
    <s v="Jun"/>
    <s v="Small"/>
    <n v="944"/>
    <n v="945"/>
    <x v="0"/>
  </r>
  <r>
    <n v="694"/>
    <d v="2024-03-25T00:00:00"/>
    <d v="1899-12-30T08:30:00"/>
    <d v="1899-12-30T09:00:00"/>
    <s v="Everest"/>
    <n v="1"/>
    <n v="4"/>
    <n v="1"/>
    <s v="Mia"/>
    <s v="Client Call"/>
    <n v="29.999999999999972"/>
    <n v="0.25"/>
    <n v="0"/>
    <s v="Mon"/>
    <s v="Mar"/>
    <s v="Small"/>
    <n v="933"/>
    <n v="1629"/>
    <d v="2024-05-17T00:00:00"/>
    <d v="1899-12-30T08:30:00"/>
    <d v="1899-12-30T09:30:00"/>
    <s v="Everest"/>
    <n v="1"/>
    <n v="4"/>
    <n v="4"/>
    <s v="Sarah"/>
    <s v="1:1"/>
    <n v="59.999999999999943"/>
    <n v="1"/>
    <n v="0"/>
    <s v="Fri"/>
    <s v="May"/>
    <s v="Small"/>
    <n v="932"/>
    <n v="933"/>
    <x v="0"/>
  </r>
  <r>
    <n v="1084"/>
    <d v="2024-08-25T00:00:00"/>
    <d v="1899-12-30T08:30:00"/>
    <d v="1899-12-30T10:30:00"/>
    <s v="Everest"/>
    <n v="1"/>
    <n v="4"/>
    <n v="4"/>
    <s v="Priya"/>
    <s v="Client Call"/>
    <n v="119.99999999999997"/>
    <n v="1"/>
    <n v="0"/>
    <s v="Sun"/>
    <s v="Aug"/>
    <s v="Small"/>
    <n v="940"/>
    <n v="1261"/>
    <d v="2024-03-30T00:00:00"/>
    <d v="1899-12-30T08:30:00"/>
    <d v="1899-12-30T09:00:00"/>
    <s v="Everest"/>
    <n v="1"/>
    <n v="4"/>
    <n v="3"/>
    <s v="John"/>
    <s v="Standup"/>
    <n v="29.999999999999972"/>
    <n v="0.75"/>
    <n v="0"/>
    <s v="Sat"/>
    <s v="Mar"/>
    <s v="Small"/>
    <n v="939"/>
    <n v="940"/>
    <x v="0"/>
  </r>
  <r>
    <n v="1629"/>
    <d v="2024-05-17T00:00:00"/>
    <d v="1899-12-30T08:30:00"/>
    <d v="1899-12-30T09:30:00"/>
    <s v="Everest"/>
    <n v="1"/>
    <n v="4"/>
    <n v="4"/>
    <s v="Sarah"/>
    <s v="1:1"/>
    <n v="59.999999999999943"/>
    <n v="1"/>
    <n v="0"/>
    <s v="Fri"/>
    <s v="May"/>
    <s v="Small"/>
    <n v="932"/>
    <n v="1227"/>
    <d v="2024-03-04T00:00:00"/>
    <d v="1899-12-30T08:30:00"/>
    <d v="1899-12-30T10:00:00"/>
    <s v="Everest"/>
    <n v="1"/>
    <n v="4"/>
    <n v="1"/>
    <s v="Omar"/>
    <s v="Workshop"/>
    <n v="90"/>
    <n v="0.25"/>
    <n v="0"/>
    <s v="Mon"/>
    <s v="Mar"/>
    <s v="Small"/>
    <n v="931"/>
    <n v="932"/>
    <x v="0"/>
  </r>
  <r>
    <n v="1303"/>
    <d v="2024-10-10T00:00:00"/>
    <d v="1899-12-30T08:30:00"/>
    <d v="1899-12-30T10:30:00"/>
    <s v="Everest"/>
    <n v="1"/>
    <n v="4"/>
    <n v="4"/>
    <s v="Priya"/>
    <s v="Standup"/>
    <n v="119.99999999999997"/>
    <n v="1"/>
    <n v="0"/>
    <s v="Thu"/>
    <s v="Oct"/>
    <s v="Small"/>
    <n v="946"/>
    <n v="2999"/>
    <d v="2024-09-13T00:00:00"/>
    <d v="1899-12-30T08:30:00"/>
    <d v="1899-12-30T10:00:00"/>
    <s v="Everest"/>
    <n v="1"/>
    <n v="4"/>
    <n v="5"/>
    <s v="Chen"/>
    <s v="1:1"/>
    <n v="90"/>
    <n v="1.25"/>
    <n v="1"/>
    <s v="Fri"/>
    <s v="Sep"/>
    <s v="Small"/>
    <n v="945"/>
    <n v="946"/>
    <x v="0"/>
  </r>
  <r>
    <n v="1210"/>
    <d v="2024-12-16T00:00:00"/>
    <d v="1899-12-30T08:30:00"/>
    <d v="1899-12-30T10:00:00"/>
    <s v="Everest"/>
    <n v="1"/>
    <n v="4"/>
    <n v="6"/>
    <s v="Chen"/>
    <s v="Workshop"/>
    <n v="90"/>
    <n v="1.5"/>
    <n v="1"/>
    <s v="Mon"/>
    <s v="Dec"/>
    <s v="Small"/>
    <n v="930"/>
    <n v="2314"/>
    <d v="2024-11-24T00:00:00"/>
    <d v="1899-12-30T08:30:00"/>
    <d v="1899-12-30T09:30:00"/>
    <s v="Everest"/>
    <n v="1"/>
    <n v="4"/>
    <n v="6"/>
    <s v="John"/>
    <s v="Standup"/>
    <n v="59.999999999999943"/>
    <n v="1.5"/>
    <n v="1"/>
    <s v="Sun"/>
    <s v="Nov"/>
    <s v="Small"/>
    <n v="929"/>
    <n v="930"/>
    <x v="0"/>
  </r>
  <r>
    <n v="1227"/>
    <d v="2024-03-04T00:00:00"/>
    <d v="1899-12-30T08:30:00"/>
    <d v="1899-12-30T10:00:00"/>
    <s v="Everest"/>
    <n v="1"/>
    <n v="4"/>
    <n v="1"/>
    <s v="Omar"/>
    <s v="Workshop"/>
    <n v="90"/>
    <n v="0.25"/>
    <n v="0"/>
    <s v="Mon"/>
    <s v="Mar"/>
    <s v="Small"/>
    <n v="931"/>
    <n v="1210"/>
    <d v="2024-12-16T00:00:00"/>
    <d v="1899-12-30T08:30:00"/>
    <d v="1899-12-30T10:00:00"/>
    <s v="Everest"/>
    <n v="1"/>
    <n v="4"/>
    <n v="6"/>
    <s v="Chen"/>
    <s v="Workshop"/>
    <n v="90"/>
    <n v="1.5"/>
    <n v="1"/>
    <s v="Mon"/>
    <s v="Dec"/>
    <s v="Small"/>
    <n v="930"/>
    <n v="931"/>
    <x v="0"/>
  </r>
  <r>
    <n v="1140"/>
    <d v="2024-02-17T00:00:00"/>
    <d v="1899-12-30T08:30:00"/>
    <d v="1899-12-30T09:00:00"/>
    <s v="Everest"/>
    <n v="1"/>
    <n v="4"/>
    <n v="4"/>
    <s v="Priya"/>
    <s v="Planning"/>
    <n v="29.999999999999972"/>
    <n v="1"/>
    <n v="0"/>
    <s v="Sat"/>
    <s v="Feb"/>
    <s v="Small"/>
    <n v="915"/>
    <n v="2120"/>
    <d v="2024-04-26T00:00:00"/>
    <d v="1899-12-30T09:00:00"/>
    <d v="1899-12-30T10:00:00"/>
    <s v="Everest"/>
    <n v="1"/>
    <n v="4"/>
    <n v="1"/>
    <s v="Mia"/>
    <s v="Planning"/>
    <n v="60.000000000000028"/>
    <n v="0.25"/>
    <n v="0"/>
    <s v="Fri"/>
    <s v="Apr"/>
    <s v="Small"/>
    <n v="914"/>
    <n v="915"/>
    <x v="0"/>
  </r>
  <r>
    <n v="764"/>
    <d v="2024-06-05T00:00:00"/>
    <d v="1899-12-30T08:30:00"/>
    <d v="1899-12-30T10:00:00"/>
    <s v="Everest"/>
    <n v="1"/>
    <n v="4"/>
    <n v="3"/>
    <s v="Amit"/>
    <s v="Planning"/>
    <n v="90"/>
    <n v="0.75"/>
    <n v="0"/>
    <s v="Wed"/>
    <s v="Jun"/>
    <s v="Small"/>
    <n v="917"/>
    <n v="1888"/>
    <d v="2024-08-23T00:00:00"/>
    <d v="1899-12-30T08:30:00"/>
    <d v="1899-12-30T10:00:00"/>
    <s v="Everest"/>
    <n v="1"/>
    <n v="4"/>
    <n v="7"/>
    <s v="Omar"/>
    <s v="Brainstorming"/>
    <n v="90"/>
    <n v="1.75"/>
    <n v="1"/>
    <s v="Fri"/>
    <s v="Aug"/>
    <s v="Small"/>
    <n v="916"/>
    <n v="917"/>
    <x v="0"/>
  </r>
  <r>
    <n v="1914"/>
    <d v="2024-06-01T00:00:00"/>
    <d v="1899-12-30T08:30:00"/>
    <d v="1899-12-30T09:00:00"/>
    <s v="Everest"/>
    <n v="1"/>
    <n v="4"/>
    <n v="4"/>
    <s v="Omar"/>
    <s v="Brainstorming"/>
    <n v="29.999999999999972"/>
    <n v="1"/>
    <n v="0"/>
    <s v="Sat"/>
    <s v="Jun"/>
    <s v="Small"/>
    <n v="918"/>
    <n v="764"/>
    <d v="2024-06-05T00:00:00"/>
    <d v="1899-12-30T08:30:00"/>
    <d v="1899-12-30T10:00:00"/>
    <s v="Everest"/>
    <n v="1"/>
    <n v="4"/>
    <n v="3"/>
    <s v="Amit"/>
    <s v="Planning"/>
    <n v="90"/>
    <n v="0.75"/>
    <n v="0"/>
    <s v="Wed"/>
    <s v="Jun"/>
    <s v="Small"/>
    <n v="917"/>
    <n v="918"/>
    <x v="0"/>
  </r>
  <r>
    <n v="1494"/>
    <d v="2024-02-28T00:00:00"/>
    <d v="1899-12-30T08:30:00"/>
    <d v="1899-12-30T10:30:00"/>
    <s v="Everest"/>
    <n v="1"/>
    <n v="4"/>
    <n v="4"/>
    <s v="Mia"/>
    <s v="Standup"/>
    <n v="119.99999999999997"/>
    <n v="1"/>
    <n v="0"/>
    <s v="Wed"/>
    <s v="Feb"/>
    <s v="Small"/>
    <n v="919"/>
    <n v="1914"/>
    <d v="2024-06-01T00:00:00"/>
    <d v="1899-12-30T08:30:00"/>
    <d v="1899-12-30T09:00:00"/>
    <s v="Everest"/>
    <n v="1"/>
    <n v="4"/>
    <n v="4"/>
    <s v="Omar"/>
    <s v="Brainstorming"/>
    <n v="29.999999999999972"/>
    <n v="1"/>
    <n v="0"/>
    <s v="Sat"/>
    <s v="Jun"/>
    <s v="Small"/>
    <n v="918"/>
    <n v="919"/>
    <x v="0"/>
  </r>
  <r>
    <n v="2623"/>
    <d v="2024-05-04T00:00:00"/>
    <d v="1899-12-30T08:30:00"/>
    <d v="1899-12-30T09:30:00"/>
    <s v="Everest"/>
    <n v="1"/>
    <n v="4"/>
    <n v="7"/>
    <s v="Amit"/>
    <s v="Client Call"/>
    <n v="59.999999999999943"/>
    <n v="1.75"/>
    <n v="1"/>
    <s v="Sat"/>
    <s v="May"/>
    <s v="Small"/>
    <n v="920"/>
    <n v="1494"/>
    <d v="2024-02-28T00:00:00"/>
    <d v="1899-12-30T08:30:00"/>
    <d v="1899-12-30T10:30:00"/>
    <s v="Everest"/>
    <n v="1"/>
    <n v="4"/>
    <n v="4"/>
    <s v="Mia"/>
    <s v="Standup"/>
    <n v="119.99999999999997"/>
    <n v="1"/>
    <n v="0"/>
    <s v="Wed"/>
    <s v="Feb"/>
    <s v="Small"/>
    <n v="919"/>
    <n v="920"/>
    <x v="0"/>
  </r>
  <r>
    <n v="351"/>
    <d v="2024-06-10T00:00:00"/>
    <d v="1899-12-30T08:30:00"/>
    <d v="1899-12-30T10:00:00"/>
    <s v="Everest"/>
    <n v="1"/>
    <n v="4"/>
    <n v="7"/>
    <s v="Priya"/>
    <s v="Standup"/>
    <n v="90"/>
    <n v="1.75"/>
    <n v="1"/>
    <s v="Mon"/>
    <s v="Jun"/>
    <s v="Small"/>
    <n v="921"/>
    <n v="2623"/>
    <d v="2024-05-04T00:00:00"/>
    <d v="1899-12-30T08:30:00"/>
    <d v="1899-12-30T09:30:00"/>
    <s v="Everest"/>
    <n v="1"/>
    <n v="4"/>
    <n v="7"/>
    <s v="Amit"/>
    <s v="Client Call"/>
    <n v="59.999999999999943"/>
    <n v="1.75"/>
    <n v="1"/>
    <s v="Sat"/>
    <s v="May"/>
    <s v="Small"/>
    <n v="920"/>
    <n v="921"/>
    <x v="0"/>
  </r>
  <r>
    <n v="1888"/>
    <d v="2024-08-23T00:00:00"/>
    <d v="1899-12-30T08:30:00"/>
    <d v="1899-12-30T10:00:00"/>
    <s v="Everest"/>
    <n v="1"/>
    <n v="4"/>
    <n v="7"/>
    <s v="Omar"/>
    <s v="Brainstorming"/>
    <n v="90"/>
    <n v="1.75"/>
    <n v="1"/>
    <s v="Fri"/>
    <s v="Aug"/>
    <s v="Small"/>
    <n v="916"/>
    <n v="1140"/>
    <d v="2024-02-17T00:00:00"/>
    <d v="1899-12-30T08:30:00"/>
    <d v="1899-12-30T09:00:00"/>
    <s v="Everest"/>
    <n v="1"/>
    <n v="4"/>
    <n v="4"/>
    <s v="Priya"/>
    <s v="Planning"/>
    <n v="29.999999999999972"/>
    <n v="1"/>
    <n v="0"/>
    <s v="Sat"/>
    <s v="Feb"/>
    <s v="Small"/>
    <n v="915"/>
    <n v="916"/>
    <x v="0"/>
  </r>
  <r>
    <n v="360"/>
    <d v="2024-08-26T00:00:00"/>
    <d v="1899-12-30T08:30:00"/>
    <d v="1899-12-30T09:00:00"/>
    <s v="Everest"/>
    <n v="1"/>
    <n v="4"/>
    <n v="5"/>
    <s v="Sarah"/>
    <s v="Standup"/>
    <n v="29.999999999999972"/>
    <n v="1.25"/>
    <n v="1"/>
    <s v="Mon"/>
    <s v="Aug"/>
    <s v="Small"/>
    <n v="923"/>
    <n v="1963"/>
    <d v="2024-12-18T00:00:00"/>
    <d v="1899-12-30T08:30:00"/>
    <d v="1899-12-30T09:30:00"/>
    <s v="Everest"/>
    <n v="1"/>
    <n v="4"/>
    <n v="3"/>
    <s v="Omar"/>
    <s v="1:1"/>
    <n v="59.999999999999943"/>
    <n v="0.75"/>
    <n v="0"/>
    <s v="Wed"/>
    <s v="Dec"/>
    <s v="Small"/>
    <n v="922"/>
    <n v="923"/>
    <x v="0"/>
  </r>
  <r>
    <n v="1479"/>
    <d v="2024-09-09T00:00:00"/>
    <d v="1899-12-30T08:30:00"/>
    <d v="1899-12-30T10:00:00"/>
    <s v="Everest"/>
    <n v="1"/>
    <n v="4"/>
    <n v="3"/>
    <s v="Chen"/>
    <s v="Planning"/>
    <n v="90"/>
    <n v="0.75"/>
    <n v="0"/>
    <s v="Mon"/>
    <s v="Sep"/>
    <s v="Small"/>
    <n v="924"/>
    <n v="360"/>
    <d v="2024-08-26T00:00:00"/>
    <d v="1899-12-30T08:30:00"/>
    <d v="1899-12-30T09:00:00"/>
    <s v="Everest"/>
    <n v="1"/>
    <n v="4"/>
    <n v="5"/>
    <s v="Sarah"/>
    <s v="Standup"/>
    <n v="29.999999999999972"/>
    <n v="1.25"/>
    <n v="1"/>
    <s v="Mon"/>
    <s v="Aug"/>
    <s v="Small"/>
    <n v="923"/>
    <n v="924"/>
    <x v="0"/>
  </r>
  <r>
    <n v="1020"/>
    <d v="2024-12-27T00:00:00"/>
    <d v="1899-12-30T08:30:00"/>
    <d v="1899-12-30T10:30:00"/>
    <s v="Everest"/>
    <n v="1"/>
    <n v="4"/>
    <n v="7"/>
    <s v="John"/>
    <s v="1:1"/>
    <n v="119.99999999999997"/>
    <n v="1.75"/>
    <n v="1"/>
    <s v="Fri"/>
    <s v="Dec"/>
    <s v="Small"/>
    <n v="925"/>
    <n v="1479"/>
    <d v="2024-09-09T00:00:00"/>
    <d v="1899-12-30T08:30:00"/>
    <d v="1899-12-30T10:00:00"/>
    <s v="Everest"/>
    <n v="1"/>
    <n v="4"/>
    <n v="3"/>
    <s v="Chen"/>
    <s v="Planning"/>
    <n v="90"/>
    <n v="0.75"/>
    <n v="0"/>
    <s v="Mon"/>
    <s v="Sep"/>
    <s v="Small"/>
    <n v="924"/>
    <n v="925"/>
    <x v="0"/>
  </r>
  <r>
    <n v="2155"/>
    <d v="2024-11-03T00:00:00"/>
    <d v="1899-12-30T08:30:00"/>
    <d v="1899-12-30T10:00:00"/>
    <s v="Everest"/>
    <n v="1"/>
    <n v="4"/>
    <n v="6"/>
    <s v="Omar"/>
    <s v="Workshop"/>
    <n v="90"/>
    <n v="1.5"/>
    <n v="1"/>
    <s v="Sun"/>
    <s v="Nov"/>
    <s v="Small"/>
    <n v="926"/>
    <n v="1020"/>
    <d v="2024-12-27T00:00:00"/>
    <d v="1899-12-30T08:30:00"/>
    <d v="1899-12-30T10:30:00"/>
    <s v="Everest"/>
    <n v="1"/>
    <n v="4"/>
    <n v="7"/>
    <s v="John"/>
    <s v="1:1"/>
    <n v="119.99999999999997"/>
    <n v="1.75"/>
    <n v="1"/>
    <s v="Fri"/>
    <s v="Dec"/>
    <s v="Small"/>
    <n v="925"/>
    <n v="926"/>
    <x v="0"/>
  </r>
  <r>
    <n v="1090"/>
    <d v="2024-03-23T00:00:00"/>
    <d v="1899-12-30T08:30:00"/>
    <d v="1899-12-30T10:00:00"/>
    <s v="Everest"/>
    <n v="1"/>
    <n v="4"/>
    <n v="7"/>
    <s v="Omar"/>
    <s v="1:1"/>
    <n v="90"/>
    <n v="1.75"/>
    <n v="1"/>
    <s v="Sat"/>
    <s v="Mar"/>
    <s v="Small"/>
    <n v="927"/>
    <n v="2155"/>
    <d v="2024-11-03T00:00:00"/>
    <d v="1899-12-30T08:30:00"/>
    <d v="1899-12-30T10:00:00"/>
    <s v="Everest"/>
    <n v="1"/>
    <n v="4"/>
    <n v="6"/>
    <s v="Omar"/>
    <s v="Workshop"/>
    <n v="90"/>
    <n v="1.5"/>
    <n v="1"/>
    <s v="Sun"/>
    <s v="Nov"/>
    <s v="Small"/>
    <n v="926"/>
    <n v="927"/>
    <x v="0"/>
  </r>
  <r>
    <n v="1542"/>
    <d v="2024-01-13T00:00:00"/>
    <d v="1899-12-30T08:30:00"/>
    <d v="1899-12-30T10:30:00"/>
    <s v="Everest"/>
    <n v="1"/>
    <n v="4"/>
    <n v="2"/>
    <s v="John"/>
    <s v="Brainstorming"/>
    <n v="119.99999999999997"/>
    <n v="0.5"/>
    <n v="0"/>
    <s v="Sat"/>
    <s v="Jan"/>
    <s v="Small"/>
    <n v="928"/>
    <n v="1090"/>
    <d v="2024-03-23T00:00:00"/>
    <d v="1899-12-30T08:30:00"/>
    <d v="1899-12-30T10:00:00"/>
    <s v="Everest"/>
    <n v="1"/>
    <n v="4"/>
    <n v="7"/>
    <s v="Omar"/>
    <s v="1:1"/>
    <n v="90"/>
    <n v="1.75"/>
    <n v="1"/>
    <s v="Sat"/>
    <s v="Mar"/>
    <s v="Small"/>
    <n v="927"/>
    <n v="928"/>
    <x v="0"/>
  </r>
  <r>
    <n v="2314"/>
    <d v="2024-11-24T00:00:00"/>
    <d v="1899-12-30T08:30:00"/>
    <d v="1899-12-30T09:30:00"/>
    <s v="Everest"/>
    <n v="1"/>
    <n v="4"/>
    <n v="6"/>
    <s v="John"/>
    <s v="Standup"/>
    <n v="59.999999999999943"/>
    <n v="1.5"/>
    <n v="1"/>
    <s v="Sun"/>
    <s v="Nov"/>
    <s v="Small"/>
    <n v="929"/>
    <n v="1542"/>
    <d v="2024-01-13T00:00:00"/>
    <d v="1899-12-30T08:30:00"/>
    <d v="1899-12-30T10:30:00"/>
    <s v="Everest"/>
    <n v="1"/>
    <n v="4"/>
    <n v="2"/>
    <s v="John"/>
    <s v="Brainstorming"/>
    <n v="119.99999999999997"/>
    <n v="0.5"/>
    <n v="0"/>
    <s v="Sat"/>
    <s v="Jan"/>
    <s v="Small"/>
    <n v="928"/>
    <n v="929"/>
    <x v="0"/>
  </r>
  <r>
    <n v="1963"/>
    <d v="2024-12-18T00:00:00"/>
    <d v="1899-12-30T08:30:00"/>
    <d v="1899-12-30T09:30:00"/>
    <s v="Everest"/>
    <n v="1"/>
    <n v="4"/>
    <n v="3"/>
    <s v="Omar"/>
    <s v="1:1"/>
    <n v="59.999999999999943"/>
    <n v="0.75"/>
    <n v="0"/>
    <s v="Wed"/>
    <s v="Dec"/>
    <s v="Small"/>
    <n v="922"/>
    <n v="351"/>
    <d v="2024-06-10T00:00:00"/>
    <d v="1899-12-30T08:30:00"/>
    <d v="1899-12-30T10:00:00"/>
    <s v="Everest"/>
    <n v="1"/>
    <n v="4"/>
    <n v="7"/>
    <s v="Priya"/>
    <s v="Standup"/>
    <n v="90"/>
    <n v="1.75"/>
    <n v="1"/>
    <s v="Mon"/>
    <s v="Jun"/>
    <s v="Small"/>
    <n v="921"/>
    <n v="922"/>
    <x v="0"/>
  </r>
  <r>
    <n v="2521"/>
    <d v="2024-10-24T00:00:00"/>
    <d v="1899-12-30T08:00:00"/>
    <d v="1899-12-30T09:00:00"/>
    <s v="Everest"/>
    <n v="1"/>
    <n v="4"/>
    <n v="2"/>
    <s v="Omar"/>
    <s v="Brainstorming"/>
    <n v="60.000000000000028"/>
    <n v="0.5"/>
    <n v="0"/>
    <s v="Thu"/>
    <s v="Oct"/>
    <s v="Small"/>
    <n v="967"/>
    <n v="281"/>
    <d v="2024-07-20T00:00:00"/>
    <d v="1899-12-30T08:00:00"/>
    <d v="1899-12-30T10:00:00"/>
    <s v="Everest"/>
    <n v="1"/>
    <n v="4"/>
    <n v="5"/>
    <s v="Priya"/>
    <s v="Planning"/>
    <n v="120.00000000000006"/>
    <n v="1.25"/>
    <n v="1"/>
    <s v="Sat"/>
    <s v="Jul"/>
    <s v="Small"/>
    <n v="966"/>
    <n v="967"/>
    <x v="0"/>
  </r>
  <r>
    <n v="2655"/>
    <d v="2024-03-17T00:00:00"/>
    <d v="1899-12-30T08:00:00"/>
    <d v="1899-12-30T09:30:00"/>
    <s v="Everest"/>
    <n v="1"/>
    <n v="4"/>
    <n v="5"/>
    <s v="Priya"/>
    <s v="Standup"/>
    <n v="90"/>
    <n v="1.25"/>
    <n v="1"/>
    <s v="Sun"/>
    <s v="Mar"/>
    <s v="Small"/>
    <n v="968"/>
    <n v="2521"/>
    <d v="2024-10-24T00:00:00"/>
    <d v="1899-12-30T08:00:00"/>
    <d v="1899-12-30T09:00:00"/>
    <s v="Everest"/>
    <n v="1"/>
    <n v="4"/>
    <n v="2"/>
    <s v="Omar"/>
    <s v="Brainstorming"/>
    <n v="60.000000000000028"/>
    <n v="0.5"/>
    <n v="0"/>
    <s v="Thu"/>
    <s v="Oct"/>
    <s v="Small"/>
    <n v="967"/>
    <n v="968"/>
    <x v="0"/>
  </r>
  <r>
    <n v="2672"/>
    <d v="2024-06-15T00:00:00"/>
    <d v="1899-12-30T08:00:00"/>
    <d v="1899-12-30T09:30:00"/>
    <s v="Everest"/>
    <n v="1"/>
    <n v="4"/>
    <n v="5"/>
    <s v="Chen"/>
    <s v="Workshop"/>
    <n v="90"/>
    <n v="1.25"/>
    <n v="1"/>
    <s v="Sat"/>
    <s v="Jun"/>
    <s v="Small"/>
    <n v="969"/>
    <n v="2655"/>
    <d v="2024-03-17T00:00:00"/>
    <d v="1899-12-30T08:00:00"/>
    <d v="1899-12-30T09:30:00"/>
    <s v="Everest"/>
    <n v="1"/>
    <n v="4"/>
    <n v="5"/>
    <s v="Priya"/>
    <s v="Standup"/>
    <n v="90"/>
    <n v="1.25"/>
    <n v="1"/>
    <s v="Sun"/>
    <s v="Mar"/>
    <s v="Small"/>
    <n v="968"/>
    <n v="969"/>
    <x v="0"/>
  </r>
  <r>
    <n v="150"/>
    <d v="2024-02-12T00:00:00"/>
    <d v="1899-12-30T08:00:00"/>
    <d v="1899-12-30T09:00:00"/>
    <s v="Everest"/>
    <n v="1"/>
    <n v="4"/>
    <n v="2"/>
    <s v="Mia"/>
    <s v="1:1"/>
    <n v="60.000000000000028"/>
    <n v="0.5"/>
    <n v="0"/>
    <s v="Mon"/>
    <s v="Feb"/>
    <s v="Small"/>
    <n v="970"/>
    <n v="2672"/>
    <d v="2024-06-15T00:00:00"/>
    <d v="1899-12-30T08:00:00"/>
    <d v="1899-12-30T09:30:00"/>
    <s v="Everest"/>
    <n v="1"/>
    <n v="4"/>
    <n v="5"/>
    <s v="Chen"/>
    <s v="Workshop"/>
    <n v="90"/>
    <n v="1.25"/>
    <n v="1"/>
    <s v="Sat"/>
    <s v="Jun"/>
    <s v="Small"/>
    <n v="969"/>
    <n v="970"/>
    <x v="0"/>
  </r>
  <r>
    <n v="1586"/>
    <d v="2024-06-13T00:00:00"/>
    <d v="1899-12-30T08:00:00"/>
    <d v="1899-12-30T09:00:00"/>
    <s v="Everest"/>
    <n v="1"/>
    <n v="4"/>
    <n v="2"/>
    <s v="Mia"/>
    <s v="1:1"/>
    <n v="60.000000000000028"/>
    <n v="0.5"/>
    <n v="0"/>
    <s v="Thu"/>
    <s v="Jun"/>
    <s v="Small"/>
    <n v="971"/>
    <n v="150"/>
    <d v="2024-02-12T00:00:00"/>
    <d v="1899-12-30T08:00:00"/>
    <d v="1899-12-30T09:00:00"/>
    <s v="Everest"/>
    <n v="1"/>
    <n v="4"/>
    <n v="2"/>
    <s v="Mia"/>
    <s v="1:1"/>
    <n v="60.000000000000028"/>
    <n v="0.5"/>
    <n v="0"/>
    <s v="Mon"/>
    <s v="Feb"/>
    <s v="Small"/>
    <n v="970"/>
    <n v="971"/>
    <x v="0"/>
  </r>
  <r>
    <n v="2370"/>
    <d v="2024-11-04T00:00:00"/>
    <d v="1899-12-30T08:00:00"/>
    <d v="1899-12-30T08:30:00"/>
    <s v="Everest"/>
    <n v="1"/>
    <n v="4"/>
    <n v="1"/>
    <s v="Amit"/>
    <s v="Standup"/>
    <n v="30.000000000000053"/>
    <n v="0.25"/>
    <n v="0"/>
    <s v="Mon"/>
    <s v="Nov"/>
    <s v="Small"/>
    <n v="972"/>
    <n v="1586"/>
    <d v="2024-06-13T00:00:00"/>
    <d v="1899-12-30T08:00:00"/>
    <d v="1899-12-30T09:00:00"/>
    <s v="Everest"/>
    <n v="1"/>
    <n v="4"/>
    <n v="2"/>
    <s v="Mia"/>
    <s v="1:1"/>
    <n v="60.000000000000028"/>
    <n v="0.5"/>
    <n v="0"/>
    <s v="Thu"/>
    <s v="Jun"/>
    <s v="Small"/>
    <n v="971"/>
    <n v="972"/>
    <x v="0"/>
  </r>
  <r>
    <n v="180"/>
    <d v="2024-11-07T00:00:00"/>
    <d v="1899-12-30T08:00:00"/>
    <d v="1899-12-30T10:00:00"/>
    <s v="Everest"/>
    <n v="1"/>
    <n v="4"/>
    <n v="3"/>
    <s v="Priya"/>
    <s v="Client Call"/>
    <n v="120.00000000000006"/>
    <n v="0.75"/>
    <n v="0"/>
    <s v="Thu"/>
    <s v="Nov"/>
    <s v="Small"/>
    <n v="976"/>
    <n v="246"/>
    <d v="2024-10-27T00:00:00"/>
    <d v="1899-12-30T08:00:00"/>
    <d v="1899-12-30T10:00:00"/>
    <s v="Everest"/>
    <n v="1"/>
    <n v="4"/>
    <n v="6"/>
    <s v="Omar"/>
    <s v="Workshop"/>
    <n v="120.00000000000006"/>
    <n v="1.5"/>
    <n v="1"/>
    <s v="Sun"/>
    <s v="Oct"/>
    <s v="Small"/>
    <n v="975"/>
    <n v="976"/>
    <x v="0"/>
  </r>
  <r>
    <n v="1926"/>
    <d v="2024-03-29T00:00:00"/>
    <d v="1899-12-30T08:00:00"/>
    <d v="1899-12-30T09:30:00"/>
    <s v="Everest"/>
    <n v="1"/>
    <n v="4"/>
    <n v="1"/>
    <s v="Omar"/>
    <s v="Standup"/>
    <n v="90"/>
    <n v="0.25"/>
    <n v="0"/>
    <s v="Fri"/>
    <s v="Mar"/>
    <s v="Small"/>
    <n v="974"/>
    <n v="891"/>
    <d v="2024-09-15T00:00:00"/>
    <d v="1899-12-30T08:00:00"/>
    <d v="1899-12-30T10:00:00"/>
    <s v="Everest"/>
    <n v="1"/>
    <n v="4"/>
    <n v="5"/>
    <s v="John"/>
    <s v="1:1"/>
    <n v="120.00000000000006"/>
    <n v="1.25"/>
    <n v="1"/>
    <s v="Sun"/>
    <s v="Sep"/>
    <s v="Small"/>
    <n v="973"/>
    <n v="974"/>
    <x v="0"/>
  </r>
  <r>
    <n v="246"/>
    <d v="2024-10-27T00:00:00"/>
    <d v="1899-12-30T08:00:00"/>
    <d v="1899-12-30T10:00:00"/>
    <s v="Everest"/>
    <n v="1"/>
    <n v="4"/>
    <n v="6"/>
    <s v="Omar"/>
    <s v="Workshop"/>
    <n v="120.00000000000006"/>
    <n v="1.5"/>
    <n v="1"/>
    <s v="Sun"/>
    <s v="Oct"/>
    <s v="Small"/>
    <n v="975"/>
    <n v="1926"/>
    <d v="2024-03-29T00:00:00"/>
    <d v="1899-12-30T08:00:00"/>
    <d v="1899-12-30T09:30:00"/>
    <s v="Everest"/>
    <n v="1"/>
    <n v="4"/>
    <n v="1"/>
    <s v="Omar"/>
    <s v="Standup"/>
    <n v="90"/>
    <n v="0.25"/>
    <n v="0"/>
    <s v="Fri"/>
    <s v="Mar"/>
    <s v="Small"/>
    <n v="974"/>
    <n v="975"/>
    <x v="0"/>
  </r>
  <r>
    <n v="733"/>
    <d v="2024-04-22T00:00:00"/>
    <d v="1899-12-30T08:00:00"/>
    <d v="1899-12-30T10:00:00"/>
    <s v="Everest"/>
    <n v="1"/>
    <n v="4"/>
    <n v="3"/>
    <s v="Priya"/>
    <s v="Client Call"/>
    <n v="120.00000000000006"/>
    <n v="0.75"/>
    <n v="0"/>
    <s v="Mon"/>
    <s v="Apr"/>
    <s v="Small"/>
    <n v="977"/>
    <n v="180"/>
    <d v="2024-11-07T00:00:00"/>
    <d v="1899-12-30T08:00:00"/>
    <d v="1899-12-30T10:00:00"/>
    <s v="Everest"/>
    <n v="1"/>
    <n v="4"/>
    <n v="3"/>
    <s v="Priya"/>
    <s v="Client Call"/>
    <n v="120.00000000000006"/>
    <n v="0.75"/>
    <n v="0"/>
    <s v="Thu"/>
    <s v="Nov"/>
    <s v="Small"/>
    <n v="976"/>
    <n v="977"/>
    <x v="0"/>
  </r>
  <r>
    <n v="826"/>
    <d v="2024-01-11T00:00:00"/>
    <d v="1899-12-30T08:00:00"/>
    <d v="1899-12-30T09:00:00"/>
    <s v="Everest"/>
    <n v="1"/>
    <n v="4"/>
    <n v="7"/>
    <s v="Priya"/>
    <s v="Workshop"/>
    <n v="60.000000000000028"/>
    <n v="1.75"/>
    <n v="1"/>
    <s v="Thu"/>
    <s v="Jan"/>
    <s v="Small"/>
    <n v="978"/>
    <n v="733"/>
    <d v="2024-04-22T00:00:00"/>
    <d v="1899-12-30T08:00:00"/>
    <d v="1899-12-30T10:00:00"/>
    <s v="Everest"/>
    <n v="1"/>
    <n v="4"/>
    <n v="3"/>
    <s v="Priya"/>
    <s v="Client Call"/>
    <n v="120.00000000000006"/>
    <n v="0.75"/>
    <n v="0"/>
    <s v="Mon"/>
    <s v="Apr"/>
    <s v="Small"/>
    <n v="977"/>
    <n v="978"/>
    <x v="0"/>
  </r>
  <r>
    <n v="723"/>
    <d v="2024-05-25T00:00:00"/>
    <d v="1899-12-30T08:00:00"/>
    <d v="1899-12-30T09:30:00"/>
    <s v="Everest"/>
    <n v="1"/>
    <n v="4"/>
    <n v="1"/>
    <s v="Mia"/>
    <s v="Planning"/>
    <n v="90"/>
    <n v="0.25"/>
    <n v="0"/>
    <s v="Sat"/>
    <s v="May"/>
    <s v="Small"/>
    <n v="979"/>
    <n v="826"/>
    <d v="2024-01-11T00:00:00"/>
    <d v="1899-12-30T08:00:00"/>
    <d v="1899-12-30T09:00:00"/>
    <s v="Everest"/>
    <n v="1"/>
    <n v="4"/>
    <n v="7"/>
    <s v="Priya"/>
    <s v="Workshop"/>
    <n v="60.000000000000028"/>
    <n v="1.75"/>
    <n v="1"/>
    <s v="Thu"/>
    <s v="Jan"/>
    <s v="Small"/>
    <n v="978"/>
    <n v="979"/>
    <x v="0"/>
  </r>
  <r>
    <n v="281"/>
    <d v="2024-07-20T00:00:00"/>
    <d v="1899-12-30T08:00:00"/>
    <d v="1899-12-30T10:00:00"/>
    <s v="Everest"/>
    <n v="1"/>
    <n v="4"/>
    <n v="5"/>
    <s v="Priya"/>
    <s v="Planning"/>
    <n v="120.00000000000006"/>
    <n v="1.25"/>
    <n v="1"/>
    <s v="Sat"/>
    <s v="Jul"/>
    <s v="Small"/>
    <n v="966"/>
    <n v="2110"/>
    <d v="2024-11-07T00:00:00"/>
    <d v="1899-12-30T08:00:00"/>
    <d v="1899-12-30T08:30:00"/>
    <s v="Everest"/>
    <n v="1"/>
    <n v="4"/>
    <n v="3"/>
    <s v="Mia"/>
    <s v="Standup"/>
    <n v="30.000000000000053"/>
    <n v="0.75"/>
    <n v="0"/>
    <s v="Thu"/>
    <s v="Nov"/>
    <s v="Small"/>
    <n v="965"/>
    <n v="966"/>
    <x v="0"/>
  </r>
  <r>
    <n v="891"/>
    <d v="2024-09-15T00:00:00"/>
    <d v="1899-12-30T08:00:00"/>
    <d v="1899-12-30T10:00:00"/>
    <s v="Everest"/>
    <n v="1"/>
    <n v="4"/>
    <n v="5"/>
    <s v="John"/>
    <s v="1:1"/>
    <n v="120.00000000000006"/>
    <n v="1.25"/>
    <n v="1"/>
    <s v="Sun"/>
    <s v="Sep"/>
    <s v="Small"/>
    <n v="973"/>
    <n v="2370"/>
    <d v="2024-11-04T00:00:00"/>
    <d v="1899-12-30T08:00:00"/>
    <d v="1899-12-30T08:30:00"/>
    <s v="Everest"/>
    <n v="1"/>
    <n v="4"/>
    <n v="1"/>
    <s v="Amit"/>
    <s v="Standup"/>
    <n v="30.000000000000053"/>
    <n v="0.25"/>
    <n v="0"/>
    <s v="Mon"/>
    <s v="Nov"/>
    <s v="Small"/>
    <n v="972"/>
    <n v="973"/>
    <x v="0"/>
  </r>
  <r>
    <n v="2110"/>
    <d v="2024-11-07T00:00:00"/>
    <d v="1899-12-30T08:00:00"/>
    <d v="1899-12-30T08:30:00"/>
    <s v="Everest"/>
    <n v="1"/>
    <n v="4"/>
    <n v="3"/>
    <s v="Mia"/>
    <s v="Standup"/>
    <n v="30.000000000000053"/>
    <n v="0.75"/>
    <n v="0"/>
    <s v="Thu"/>
    <s v="Nov"/>
    <s v="Small"/>
    <n v="965"/>
    <n v="742"/>
    <d v="2024-06-27T00:00:00"/>
    <d v="1899-12-30T08:00:00"/>
    <d v="1899-12-30T10:00:00"/>
    <s v="Everest"/>
    <n v="1"/>
    <n v="4"/>
    <n v="6"/>
    <s v="John"/>
    <s v="Brainstorming"/>
    <n v="120.00000000000006"/>
    <n v="1.5"/>
    <n v="1"/>
    <s v="Thu"/>
    <s v="Jun"/>
    <s v="Small"/>
    <n v="964"/>
    <n v="965"/>
    <x v="0"/>
  </r>
  <r>
    <n v="1101"/>
    <d v="2024-01-12T00:00:00"/>
    <d v="1899-12-30T08:00:00"/>
    <d v="1899-12-30T09:00:00"/>
    <s v="Everest"/>
    <n v="1"/>
    <n v="4"/>
    <n v="6"/>
    <s v="Priya"/>
    <s v="Client Call"/>
    <n v="60.000000000000028"/>
    <n v="1.5"/>
    <n v="1"/>
    <s v="Fri"/>
    <s v="Jan"/>
    <s v="Small"/>
    <n v="961"/>
    <n v="1757"/>
    <d v="2024-07-28T00:00:00"/>
    <d v="1899-12-30T08:00:00"/>
    <d v="1899-12-30T09:30:00"/>
    <s v="Everest"/>
    <n v="1"/>
    <n v="4"/>
    <n v="3"/>
    <s v="Chen"/>
    <s v="Standup"/>
    <n v="90"/>
    <n v="0.75"/>
    <n v="0"/>
    <s v="Sun"/>
    <s v="Jul"/>
    <s v="Small"/>
    <n v="960"/>
    <n v="961"/>
    <x v="0"/>
  </r>
  <r>
    <n v="2202"/>
    <d v="2024-02-02T00:00:00"/>
    <d v="1899-12-30T08:00:00"/>
    <d v="1899-12-30T09:00:00"/>
    <s v="Everest"/>
    <n v="1"/>
    <n v="4"/>
    <n v="5"/>
    <s v="Amit"/>
    <s v="Client Call"/>
    <n v="60.000000000000028"/>
    <n v="1.25"/>
    <n v="1"/>
    <s v="Fri"/>
    <s v="Feb"/>
    <s v="Small"/>
    <n v="963"/>
    <n v="2694"/>
    <d v="2024-07-16T00:00:00"/>
    <d v="1899-12-30T08:00:00"/>
    <d v="1899-12-30T10:00:00"/>
    <s v="Everest"/>
    <n v="1"/>
    <n v="4"/>
    <n v="2"/>
    <s v="Omar"/>
    <s v="1:1"/>
    <n v="120.00000000000006"/>
    <n v="0.5"/>
    <n v="0"/>
    <s v="Tue"/>
    <s v="Jul"/>
    <s v="Small"/>
    <n v="962"/>
    <n v="963"/>
    <x v="0"/>
  </r>
  <r>
    <n v="2996"/>
    <d v="2024-10-22T00:00:00"/>
    <d v="1899-12-30T08:00:00"/>
    <d v="1899-12-30T08:30:00"/>
    <s v="Everest"/>
    <n v="1"/>
    <n v="4"/>
    <n v="6"/>
    <s v="Mia"/>
    <s v="Workshop"/>
    <n v="30.000000000000053"/>
    <n v="1.5"/>
    <n v="1"/>
    <s v="Tue"/>
    <s v="Oct"/>
    <s v="Small"/>
    <n v="948"/>
    <n v="154"/>
    <d v="2024-09-07T00:00:00"/>
    <d v="1899-12-30T08:30:00"/>
    <d v="1899-12-30T09:00:00"/>
    <s v="Everest"/>
    <n v="1"/>
    <n v="4"/>
    <n v="1"/>
    <s v="Amit"/>
    <s v="Planning"/>
    <n v="29.999999999999972"/>
    <n v="0.25"/>
    <n v="0"/>
    <s v="Sat"/>
    <s v="Sep"/>
    <s v="Small"/>
    <n v="947"/>
    <n v="948"/>
    <x v="0"/>
  </r>
  <r>
    <n v="2982"/>
    <d v="2024-03-12T00:00:00"/>
    <d v="1899-12-30T08:00:00"/>
    <d v="1899-12-30T08:30:00"/>
    <s v="Everest"/>
    <n v="1"/>
    <n v="4"/>
    <n v="7"/>
    <s v="Chen"/>
    <s v="Planning"/>
    <n v="30.000000000000053"/>
    <n v="1.75"/>
    <n v="1"/>
    <s v="Tue"/>
    <s v="Mar"/>
    <s v="Small"/>
    <n v="949"/>
    <n v="2996"/>
    <d v="2024-10-22T00:00:00"/>
    <d v="1899-12-30T08:00:00"/>
    <d v="1899-12-30T08:30:00"/>
    <s v="Everest"/>
    <n v="1"/>
    <n v="4"/>
    <n v="6"/>
    <s v="Mia"/>
    <s v="Workshop"/>
    <n v="30.000000000000053"/>
    <n v="1.5"/>
    <n v="1"/>
    <s v="Tue"/>
    <s v="Oct"/>
    <s v="Small"/>
    <n v="948"/>
    <n v="949"/>
    <x v="0"/>
  </r>
  <r>
    <n v="742"/>
    <d v="2024-06-27T00:00:00"/>
    <d v="1899-12-30T08:00:00"/>
    <d v="1899-12-30T10:00:00"/>
    <s v="Everest"/>
    <n v="1"/>
    <n v="4"/>
    <n v="6"/>
    <s v="John"/>
    <s v="Brainstorming"/>
    <n v="120.00000000000006"/>
    <n v="1.5"/>
    <n v="1"/>
    <s v="Thu"/>
    <s v="Jun"/>
    <s v="Small"/>
    <n v="964"/>
    <n v="2202"/>
    <d v="2024-02-02T00:00:00"/>
    <d v="1899-12-30T08:00:00"/>
    <d v="1899-12-30T09:00:00"/>
    <s v="Everest"/>
    <n v="1"/>
    <n v="4"/>
    <n v="5"/>
    <s v="Amit"/>
    <s v="Client Call"/>
    <n v="60.000000000000028"/>
    <n v="1.25"/>
    <n v="1"/>
    <s v="Fri"/>
    <s v="Feb"/>
    <s v="Small"/>
    <n v="963"/>
    <n v="964"/>
    <x v="0"/>
  </r>
  <r>
    <n v="780"/>
    <d v="2024-01-03T00:00:00"/>
    <d v="1899-12-30T08:00:00"/>
    <d v="1899-12-30T09:00:00"/>
    <s v="Everest"/>
    <n v="1"/>
    <n v="4"/>
    <n v="5"/>
    <s v="Chen"/>
    <s v="Standup"/>
    <n v="60.000000000000028"/>
    <n v="1.25"/>
    <n v="1"/>
    <s v="Wed"/>
    <s v="Jan"/>
    <s v="Small"/>
    <n v="951"/>
    <n v="979"/>
    <d v="2024-01-31T00:00:00"/>
    <d v="1899-12-30T08:00:00"/>
    <d v="1899-12-30T08:30:00"/>
    <s v="Everest"/>
    <n v="1"/>
    <n v="4"/>
    <n v="1"/>
    <s v="Omar"/>
    <s v="Brainstorming"/>
    <n v="30.000000000000053"/>
    <n v="0.25"/>
    <n v="0"/>
    <s v="Wed"/>
    <s v="Jan"/>
    <s v="Small"/>
    <n v="950"/>
    <n v="951"/>
    <x v="0"/>
  </r>
  <r>
    <n v="502"/>
    <d v="2024-12-31T00:00:00"/>
    <d v="1899-12-30T08:00:00"/>
    <d v="1899-12-30T08:30:00"/>
    <s v="Everest"/>
    <n v="1"/>
    <n v="4"/>
    <n v="7"/>
    <s v="Sarah"/>
    <s v="Workshop"/>
    <n v="30.000000000000053"/>
    <n v="1.75"/>
    <n v="1"/>
    <s v="Tue"/>
    <s v="Dec"/>
    <s v="Small"/>
    <n v="952"/>
    <n v="780"/>
    <d v="2024-01-03T00:00:00"/>
    <d v="1899-12-30T08:00:00"/>
    <d v="1899-12-30T09:00:00"/>
    <s v="Everest"/>
    <n v="1"/>
    <n v="4"/>
    <n v="5"/>
    <s v="Chen"/>
    <s v="Standup"/>
    <n v="60.000000000000028"/>
    <n v="1.25"/>
    <n v="1"/>
    <s v="Wed"/>
    <s v="Jan"/>
    <s v="Small"/>
    <n v="951"/>
    <n v="952"/>
    <x v="0"/>
  </r>
  <r>
    <n v="470"/>
    <d v="2024-05-20T00:00:00"/>
    <d v="1899-12-30T08:00:00"/>
    <d v="1899-12-30T10:00:00"/>
    <s v="Everest"/>
    <n v="1"/>
    <n v="4"/>
    <n v="7"/>
    <s v="Priya"/>
    <s v="Workshop"/>
    <n v="120.00000000000006"/>
    <n v="1.75"/>
    <n v="1"/>
    <s v="Mon"/>
    <s v="May"/>
    <s v="Small"/>
    <n v="953"/>
    <n v="502"/>
    <d v="2024-12-31T00:00:00"/>
    <d v="1899-12-30T08:00:00"/>
    <d v="1899-12-30T08:30:00"/>
    <s v="Everest"/>
    <n v="1"/>
    <n v="4"/>
    <n v="7"/>
    <s v="Sarah"/>
    <s v="Workshop"/>
    <n v="30.000000000000053"/>
    <n v="1.75"/>
    <n v="1"/>
    <s v="Tue"/>
    <s v="Dec"/>
    <s v="Small"/>
    <n v="952"/>
    <n v="953"/>
    <x v="0"/>
  </r>
  <r>
    <n v="1923"/>
    <d v="2024-09-15T00:00:00"/>
    <d v="1899-12-30T08:00:00"/>
    <d v="1899-12-30T09:30:00"/>
    <s v="Everest"/>
    <n v="1"/>
    <n v="4"/>
    <n v="5"/>
    <s v="Sarah"/>
    <s v="Brainstorming"/>
    <n v="90"/>
    <n v="1.25"/>
    <n v="1"/>
    <s v="Sun"/>
    <s v="Sep"/>
    <s v="Small"/>
    <n v="954"/>
    <n v="470"/>
    <d v="2024-05-20T00:00:00"/>
    <d v="1899-12-30T08:00:00"/>
    <d v="1899-12-30T10:00:00"/>
    <s v="Everest"/>
    <n v="1"/>
    <n v="4"/>
    <n v="7"/>
    <s v="Priya"/>
    <s v="Workshop"/>
    <n v="120.00000000000006"/>
    <n v="1.75"/>
    <n v="1"/>
    <s v="Mon"/>
    <s v="May"/>
    <s v="Small"/>
    <n v="953"/>
    <n v="954"/>
    <x v="0"/>
  </r>
  <r>
    <n v="979"/>
    <d v="2024-01-31T00:00:00"/>
    <d v="1899-12-30T08:00:00"/>
    <d v="1899-12-30T08:30:00"/>
    <s v="Everest"/>
    <n v="1"/>
    <n v="4"/>
    <n v="1"/>
    <s v="Omar"/>
    <s v="Brainstorming"/>
    <n v="30.000000000000053"/>
    <n v="0.25"/>
    <n v="0"/>
    <s v="Wed"/>
    <s v="Jan"/>
    <s v="Small"/>
    <n v="950"/>
    <n v="2982"/>
    <d v="2024-03-12T00:00:00"/>
    <d v="1899-12-30T08:00:00"/>
    <d v="1899-12-30T08:30:00"/>
    <s v="Everest"/>
    <n v="1"/>
    <n v="4"/>
    <n v="7"/>
    <s v="Chen"/>
    <s v="Planning"/>
    <n v="30.000000000000053"/>
    <n v="1.75"/>
    <n v="1"/>
    <s v="Tue"/>
    <s v="Mar"/>
    <s v="Small"/>
    <n v="949"/>
    <n v="950"/>
    <x v="0"/>
  </r>
  <r>
    <n v="1886"/>
    <d v="2024-06-01T00:00:00"/>
    <d v="1899-12-30T08:00:00"/>
    <d v="1899-12-30T09:00:00"/>
    <s v="Everest"/>
    <n v="1"/>
    <n v="4"/>
    <n v="7"/>
    <s v="Amit"/>
    <s v="Workshop"/>
    <n v="60.000000000000028"/>
    <n v="1.75"/>
    <n v="1"/>
    <s v="Sat"/>
    <s v="Jun"/>
    <s v="Small"/>
    <n v="956"/>
    <n v="1739"/>
    <d v="2024-11-09T00:00:00"/>
    <d v="1899-12-30T08:00:00"/>
    <d v="1899-12-30T09:00:00"/>
    <s v="Everest"/>
    <n v="1"/>
    <n v="4"/>
    <n v="4"/>
    <s v="Amit"/>
    <s v="Standup"/>
    <n v="60.000000000000028"/>
    <n v="1"/>
    <n v="0"/>
    <s v="Sat"/>
    <s v="Nov"/>
    <s v="Small"/>
    <n v="955"/>
    <n v="956"/>
    <x v="0"/>
  </r>
  <r>
    <n v="969"/>
    <d v="2024-10-04T00:00:00"/>
    <d v="1899-12-30T08:00:00"/>
    <d v="1899-12-30T09:00:00"/>
    <s v="Everest"/>
    <n v="1"/>
    <n v="4"/>
    <n v="3"/>
    <s v="Priya"/>
    <s v="Planning"/>
    <n v="60.000000000000028"/>
    <n v="0.75"/>
    <n v="0"/>
    <s v="Fri"/>
    <s v="Oct"/>
    <s v="Small"/>
    <n v="957"/>
    <n v="1886"/>
    <d v="2024-06-01T00:00:00"/>
    <d v="1899-12-30T08:00:00"/>
    <d v="1899-12-30T09:00:00"/>
    <s v="Everest"/>
    <n v="1"/>
    <n v="4"/>
    <n v="7"/>
    <s v="Amit"/>
    <s v="Workshop"/>
    <n v="60.000000000000028"/>
    <n v="1.75"/>
    <n v="1"/>
    <s v="Sat"/>
    <s v="Jun"/>
    <s v="Small"/>
    <n v="956"/>
    <n v="957"/>
    <x v="0"/>
  </r>
  <r>
    <n v="987"/>
    <d v="2024-09-29T00:00:00"/>
    <d v="1899-12-30T08:00:00"/>
    <d v="1899-12-30T10:00:00"/>
    <s v="Everest"/>
    <n v="1"/>
    <n v="4"/>
    <n v="3"/>
    <s v="Chen"/>
    <s v="1:1"/>
    <n v="120.00000000000006"/>
    <n v="0.75"/>
    <n v="0"/>
    <s v="Sun"/>
    <s v="Sep"/>
    <s v="Small"/>
    <n v="958"/>
    <n v="969"/>
    <d v="2024-10-04T00:00:00"/>
    <d v="1899-12-30T08:00:00"/>
    <d v="1899-12-30T09:00:00"/>
    <s v="Everest"/>
    <n v="1"/>
    <n v="4"/>
    <n v="3"/>
    <s v="Priya"/>
    <s v="Planning"/>
    <n v="60.000000000000028"/>
    <n v="0.75"/>
    <n v="0"/>
    <s v="Fri"/>
    <s v="Oct"/>
    <s v="Small"/>
    <n v="957"/>
    <n v="958"/>
    <x v="0"/>
  </r>
  <r>
    <n v="461"/>
    <d v="2024-11-01T00:00:00"/>
    <d v="1899-12-30T08:00:00"/>
    <d v="1899-12-30T08:30:00"/>
    <s v="Everest"/>
    <n v="1"/>
    <n v="4"/>
    <n v="7"/>
    <s v="Sarah"/>
    <s v="Brainstorming"/>
    <n v="30.000000000000053"/>
    <n v="1.75"/>
    <n v="1"/>
    <s v="Fri"/>
    <s v="Nov"/>
    <s v="Small"/>
    <n v="959"/>
    <n v="987"/>
    <d v="2024-09-29T00:00:00"/>
    <d v="1899-12-30T08:00:00"/>
    <d v="1899-12-30T10:00:00"/>
    <s v="Everest"/>
    <n v="1"/>
    <n v="4"/>
    <n v="3"/>
    <s v="Chen"/>
    <s v="1:1"/>
    <n v="120.00000000000006"/>
    <n v="0.75"/>
    <n v="0"/>
    <s v="Sun"/>
    <s v="Sep"/>
    <s v="Small"/>
    <n v="958"/>
    <n v="959"/>
    <x v="0"/>
  </r>
  <r>
    <n v="1757"/>
    <d v="2024-07-28T00:00:00"/>
    <d v="1899-12-30T08:00:00"/>
    <d v="1899-12-30T09:30:00"/>
    <s v="Everest"/>
    <n v="1"/>
    <n v="4"/>
    <n v="3"/>
    <s v="Chen"/>
    <s v="Standup"/>
    <n v="90"/>
    <n v="0.75"/>
    <n v="0"/>
    <s v="Sun"/>
    <s v="Jul"/>
    <s v="Small"/>
    <n v="960"/>
    <n v="461"/>
    <d v="2024-11-01T00:00:00"/>
    <d v="1899-12-30T08:00:00"/>
    <d v="1899-12-30T08:30:00"/>
    <s v="Everest"/>
    <n v="1"/>
    <n v="4"/>
    <n v="7"/>
    <s v="Sarah"/>
    <s v="Brainstorming"/>
    <n v="30.000000000000053"/>
    <n v="1.75"/>
    <n v="1"/>
    <s v="Fri"/>
    <s v="Nov"/>
    <s v="Small"/>
    <n v="959"/>
    <n v="960"/>
    <x v="0"/>
  </r>
  <r>
    <n v="2694"/>
    <d v="2024-07-16T00:00:00"/>
    <d v="1899-12-30T08:00:00"/>
    <d v="1899-12-30T10:00:00"/>
    <s v="Everest"/>
    <n v="1"/>
    <n v="4"/>
    <n v="2"/>
    <s v="Omar"/>
    <s v="1:1"/>
    <n v="120.00000000000006"/>
    <n v="0.5"/>
    <n v="0"/>
    <s v="Tue"/>
    <s v="Jul"/>
    <s v="Small"/>
    <n v="962"/>
    <n v="1101"/>
    <d v="2024-01-12T00:00:00"/>
    <d v="1899-12-30T08:00:00"/>
    <d v="1899-12-30T09:00:00"/>
    <s v="Everest"/>
    <n v="1"/>
    <n v="4"/>
    <n v="6"/>
    <s v="Priya"/>
    <s v="Client Call"/>
    <n v="60.000000000000028"/>
    <n v="1.5"/>
    <n v="1"/>
    <s v="Fri"/>
    <s v="Jan"/>
    <s v="Small"/>
    <n v="961"/>
    <n v="962"/>
    <x v="0"/>
  </r>
  <r>
    <n v="1739"/>
    <d v="2024-11-09T00:00:00"/>
    <d v="1899-12-30T08:00:00"/>
    <d v="1899-12-30T09:00:00"/>
    <s v="Everest"/>
    <n v="1"/>
    <n v="4"/>
    <n v="4"/>
    <s v="Amit"/>
    <s v="Standup"/>
    <n v="60.000000000000028"/>
    <n v="1"/>
    <n v="0"/>
    <s v="Sat"/>
    <s v="Nov"/>
    <s v="Small"/>
    <n v="955"/>
    <n v="1923"/>
    <d v="2024-09-15T00:00:00"/>
    <d v="1899-12-30T08:00:00"/>
    <d v="1899-12-30T09:30:00"/>
    <s v="Everest"/>
    <n v="1"/>
    <n v="4"/>
    <n v="5"/>
    <s v="Sarah"/>
    <s v="Brainstorming"/>
    <n v="90"/>
    <n v="1.25"/>
    <n v="1"/>
    <s v="Sun"/>
    <s v="Sep"/>
    <s v="Small"/>
    <n v="954"/>
    <n v="955"/>
    <x v="0"/>
  </r>
  <r>
    <n v="2869"/>
    <d v="2024-04-28T00:00:00"/>
    <d v="1899-12-30T16:30:00"/>
    <d v="1899-12-30T17:00:00"/>
    <s v="Neptune"/>
    <n v="2"/>
    <n v="10"/>
    <n v="4"/>
    <s v="Chen"/>
    <s v="Planning"/>
    <n v="30.000000000000053"/>
    <n v="0.4"/>
    <n v="0"/>
    <s v="Sun"/>
    <s v="Apr"/>
    <s v="Large"/>
    <n v="994"/>
    <n v="70"/>
    <d v="2024-05-29T00:00:00"/>
    <d v="1899-12-30T16:30:00"/>
    <d v="1899-12-30T18:00:00"/>
    <s v="Neptune"/>
    <n v="2"/>
    <n v="10"/>
    <n v="1"/>
    <s v="Omar"/>
    <s v="1:1"/>
    <n v="90"/>
    <n v="0.1"/>
    <n v="0"/>
    <s v="Wed"/>
    <s v="May"/>
    <s v="Large"/>
    <n v="993"/>
    <n v="994"/>
    <x v="0"/>
  </r>
  <r>
    <n v="2685"/>
    <d v="2024-01-31T00:00:00"/>
    <d v="1899-12-30T16:30:00"/>
    <d v="1899-12-30T17:00:00"/>
    <s v="Neptune"/>
    <n v="2"/>
    <n v="10"/>
    <n v="2"/>
    <s v="Amit"/>
    <s v="Client Call"/>
    <n v="30.000000000000053"/>
    <n v="0.2"/>
    <n v="0"/>
    <s v="Wed"/>
    <s v="Jan"/>
    <s v="Large"/>
    <n v="995"/>
    <n v="2869"/>
    <d v="2024-04-28T00:00:00"/>
    <d v="1899-12-30T16:30:00"/>
    <d v="1899-12-30T17:00:00"/>
    <s v="Neptune"/>
    <n v="2"/>
    <n v="10"/>
    <n v="4"/>
    <s v="Chen"/>
    <s v="Planning"/>
    <n v="30.000000000000053"/>
    <n v="0.4"/>
    <n v="0"/>
    <s v="Sun"/>
    <s v="Apr"/>
    <s v="Large"/>
    <n v="994"/>
    <n v="995"/>
    <x v="0"/>
  </r>
  <r>
    <n v="1102"/>
    <d v="2024-02-24T00:00:00"/>
    <d v="1899-12-30T16:30:00"/>
    <d v="1899-12-30T18:30:00"/>
    <s v="Neptune"/>
    <n v="2"/>
    <n v="10"/>
    <n v="9"/>
    <s v="Omar"/>
    <s v="Brainstorming"/>
    <n v="120.00000000000006"/>
    <n v="0.9"/>
    <n v="0"/>
    <s v="Sat"/>
    <s v="Feb"/>
    <s v="Large"/>
    <n v="996"/>
    <n v="2685"/>
    <d v="2024-01-31T00:00:00"/>
    <d v="1899-12-30T16:30:00"/>
    <d v="1899-12-30T17:00:00"/>
    <s v="Neptune"/>
    <n v="2"/>
    <n v="10"/>
    <n v="2"/>
    <s v="Amit"/>
    <s v="Client Call"/>
    <n v="30.000000000000053"/>
    <n v="0.2"/>
    <n v="0"/>
    <s v="Wed"/>
    <s v="Jan"/>
    <s v="Large"/>
    <n v="995"/>
    <n v="996"/>
    <x v="0"/>
  </r>
  <r>
    <n v="701"/>
    <d v="2024-01-09T00:00:00"/>
    <d v="1899-12-30T16:30:00"/>
    <d v="1899-12-30T18:00:00"/>
    <s v="Neptune"/>
    <n v="2"/>
    <n v="10"/>
    <n v="4"/>
    <s v="Priya"/>
    <s v="Brainstorming"/>
    <n v="90"/>
    <n v="0.4"/>
    <n v="0"/>
    <s v="Tue"/>
    <s v="Jan"/>
    <s v="Large"/>
    <n v="997"/>
    <n v="1102"/>
    <d v="2024-02-24T00:00:00"/>
    <d v="1899-12-30T16:30:00"/>
    <d v="1899-12-30T18:30:00"/>
    <s v="Neptune"/>
    <n v="2"/>
    <n v="10"/>
    <n v="9"/>
    <s v="Omar"/>
    <s v="Brainstorming"/>
    <n v="120.00000000000006"/>
    <n v="0.9"/>
    <n v="0"/>
    <s v="Sat"/>
    <s v="Feb"/>
    <s v="Large"/>
    <n v="996"/>
    <n v="997"/>
    <x v="0"/>
  </r>
  <r>
    <n v="2518"/>
    <d v="2024-02-01T00:00:00"/>
    <d v="1899-12-30T16:30:00"/>
    <d v="1899-12-30T18:00:00"/>
    <s v="Neptune"/>
    <n v="2"/>
    <n v="10"/>
    <n v="12"/>
    <s v="Sarah"/>
    <s v="Workshop"/>
    <n v="90"/>
    <n v="1.2"/>
    <n v="1"/>
    <s v="Thu"/>
    <s v="Feb"/>
    <s v="Large"/>
    <n v="1001"/>
    <n v="1115"/>
    <d v="2024-08-31T00:00:00"/>
    <d v="1899-12-30T16:30:00"/>
    <d v="1899-12-30T18:00:00"/>
    <s v="Neptune"/>
    <n v="2"/>
    <n v="10"/>
    <n v="2"/>
    <s v="John"/>
    <s v="Planning"/>
    <n v="90"/>
    <n v="0.2"/>
    <n v="0"/>
    <s v="Sat"/>
    <s v="Aug"/>
    <s v="Large"/>
    <n v="1000"/>
    <n v="1001"/>
    <x v="0"/>
  </r>
  <r>
    <n v="797"/>
    <d v="2024-11-18T00:00:00"/>
    <d v="1899-12-30T16:30:00"/>
    <d v="1899-12-30T18:00:00"/>
    <s v="Neptune"/>
    <n v="2"/>
    <n v="10"/>
    <n v="11"/>
    <s v="Priya"/>
    <s v="Standup"/>
    <n v="90"/>
    <n v="1.1000000000000001"/>
    <n v="1"/>
    <s v="Mon"/>
    <s v="Nov"/>
    <s v="Large"/>
    <n v="999"/>
    <n v="1792"/>
    <d v="2024-05-16T00:00:00"/>
    <d v="1899-12-30T16:30:00"/>
    <d v="1899-12-30T18:00:00"/>
    <s v="Neptune"/>
    <n v="2"/>
    <n v="10"/>
    <n v="7"/>
    <s v="Omar"/>
    <s v="Client Call"/>
    <n v="90"/>
    <n v="0.7"/>
    <n v="0"/>
    <s v="Thu"/>
    <s v="May"/>
    <s v="Large"/>
    <n v="998"/>
    <n v="999"/>
    <x v="0"/>
  </r>
  <r>
    <n v="1115"/>
    <d v="2024-08-31T00:00:00"/>
    <d v="1899-12-30T16:30:00"/>
    <d v="1899-12-30T18:00:00"/>
    <s v="Neptune"/>
    <n v="2"/>
    <n v="10"/>
    <n v="2"/>
    <s v="John"/>
    <s v="Planning"/>
    <n v="90"/>
    <n v="0.2"/>
    <n v="0"/>
    <s v="Sat"/>
    <s v="Aug"/>
    <s v="Large"/>
    <n v="1000"/>
    <n v="797"/>
    <d v="2024-11-18T00:00:00"/>
    <d v="1899-12-30T16:30:00"/>
    <d v="1899-12-30T18:00:00"/>
    <s v="Neptune"/>
    <n v="2"/>
    <n v="10"/>
    <n v="11"/>
    <s v="Priya"/>
    <s v="Standup"/>
    <n v="90"/>
    <n v="1.1000000000000001"/>
    <n v="1"/>
    <s v="Mon"/>
    <s v="Nov"/>
    <s v="Large"/>
    <n v="999"/>
    <n v="1000"/>
    <x v="0"/>
  </r>
  <r>
    <n v="2106"/>
    <d v="2024-02-09T00:00:00"/>
    <d v="1899-12-30T16:30:00"/>
    <d v="1899-12-30T17:00:00"/>
    <s v="Neptune"/>
    <n v="2"/>
    <n v="10"/>
    <n v="11"/>
    <s v="Amit"/>
    <s v="Standup"/>
    <n v="30.000000000000053"/>
    <n v="1.1000000000000001"/>
    <n v="1"/>
    <s v="Fri"/>
    <s v="Feb"/>
    <s v="Large"/>
    <n v="1002"/>
    <n v="2518"/>
    <d v="2024-02-01T00:00:00"/>
    <d v="1899-12-30T16:30:00"/>
    <d v="1899-12-30T18:00:00"/>
    <s v="Neptune"/>
    <n v="2"/>
    <n v="10"/>
    <n v="12"/>
    <s v="Sarah"/>
    <s v="Workshop"/>
    <n v="90"/>
    <n v="1.2"/>
    <n v="1"/>
    <s v="Thu"/>
    <s v="Feb"/>
    <s v="Large"/>
    <n v="1001"/>
    <n v="1002"/>
    <x v="0"/>
  </r>
  <r>
    <n v="70"/>
    <d v="2024-05-29T00:00:00"/>
    <d v="1899-12-30T16:30:00"/>
    <d v="1899-12-30T18:00:00"/>
    <s v="Neptune"/>
    <n v="2"/>
    <n v="10"/>
    <n v="1"/>
    <s v="Omar"/>
    <s v="1:1"/>
    <n v="90"/>
    <n v="0.1"/>
    <n v="0"/>
    <s v="Wed"/>
    <s v="May"/>
    <s v="Large"/>
    <n v="993"/>
    <n v="2819"/>
    <d v="2024-02-08T00:00:00"/>
    <d v="1899-12-30T16:30:00"/>
    <d v="1899-12-30T18:00:00"/>
    <s v="Neptune"/>
    <n v="2"/>
    <n v="10"/>
    <n v="13"/>
    <s v="Omar"/>
    <s v="Standup"/>
    <n v="90"/>
    <n v="1.3"/>
    <n v="1"/>
    <s v="Thu"/>
    <s v="Feb"/>
    <s v="Large"/>
    <n v="992"/>
    <n v="993"/>
    <x v="0"/>
  </r>
  <r>
    <n v="1792"/>
    <d v="2024-05-16T00:00:00"/>
    <d v="1899-12-30T16:30:00"/>
    <d v="1899-12-30T18:00:00"/>
    <s v="Neptune"/>
    <n v="2"/>
    <n v="10"/>
    <n v="7"/>
    <s v="Omar"/>
    <s v="Client Call"/>
    <n v="90"/>
    <n v="0.7"/>
    <n v="0"/>
    <s v="Thu"/>
    <s v="May"/>
    <s v="Large"/>
    <n v="998"/>
    <n v="701"/>
    <d v="2024-01-09T00:00:00"/>
    <d v="1899-12-30T16:30:00"/>
    <d v="1899-12-30T18:00:00"/>
    <s v="Neptune"/>
    <n v="2"/>
    <n v="10"/>
    <n v="4"/>
    <s v="Priya"/>
    <s v="Brainstorming"/>
    <n v="90"/>
    <n v="0.4"/>
    <n v="0"/>
    <s v="Tue"/>
    <s v="Jan"/>
    <s v="Large"/>
    <n v="997"/>
    <n v="998"/>
    <x v="0"/>
  </r>
  <r>
    <n v="2819"/>
    <d v="2024-02-08T00:00:00"/>
    <d v="1899-12-30T16:30:00"/>
    <d v="1899-12-30T18:00:00"/>
    <s v="Neptune"/>
    <n v="2"/>
    <n v="10"/>
    <n v="13"/>
    <s v="Omar"/>
    <s v="Standup"/>
    <n v="90"/>
    <n v="1.3"/>
    <n v="1"/>
    <s v="Thu"/>
    <s v="Feb"/>
    <s v="Large"/>
    <n v="992"/>
    <n v="346"/>
    <d v="2024-02-17T00:00:00"/>
    <d v="1899-12-30T16:30:00"/>
    <d v="1899-12-30T17:00:00"/>
    <s v="Neptune"/>
    <n v="2"/>
    <n v="10"/>
    <n v="11"/>
    <s v="Omar"/>
    <s v="Brainstorming"/>
    <n v="30.000000000000053"/>
    <n v="1.1000000000000001"/>
    <n v="1"/>
    <s v="Sat"/>
    <s v="Feb"/>
    <s v="Large"/>
    <n v="991"/>
    <n v="992"/>
    <x v="0"/>
  </r>
  <r>
    <n v="1505"/>
    <d v="2024-01-07T00:00:00"/>
    <d v="1899-12-30T16:30:00"/>
    <d v="1899-12-30T17:30:00"/>
    <s v="Neptune"/>
    <n v="2"/>
    <n v="10"/>
    <n v="10"/>
    <s v="Mia"/>
    <s v="Planning"/>
    <n v="59.999999999999943"/>
    <n v="1"/>
    <n v="0"/>
    <s v="Sun"/>
    <s v="Jan"/>
    <s v="Large"/>
    <n v="988"/>
    <n v="464"/>
    <d v="2024-08-27T00:00:00"/>
    <d v="1899-12-30T16:30:00"/>
    <d v="1899-12-30T18:30:00"/>
    <s v="Neptune"/>
    <n v="2"/>
    <n v="10"/>
    <n v="8"/>
    <s v="Sarah"/>
    <s v="Planning"/>
    <n v="120.00000000000006"/>
    <n v="0.8"/>
    <n v="0"/>
    <s v="Tue"/>
    <s v="Aug"/>
    <s v="Large"/>
    <n v="987"/>
    <n v="988"/>
    <x v="0"/>
  </r>
  <r>
    <n v="1308"/>
    <d v="2024-12-14T00:00:00"/>
    <d v="1899-12-30T16:30:00"/>
    <d v="1899-12-30T17:00:00"/>
    <s v="Neptune"/>
    <n v="2"/>
    <n v="10"/>
    <n v="12"/>
    <s v="Amit"/>
    <s v="1:1"/>
    <n v="30.000000000000053"/>
    <n v="1.2"/>
    <n v="1"/>
    <s v="Sat"/>
    <s v="Dec"/>
    <s v="Large"/>
    <n v="990"/>
    <n v="2866"/>
    <d v="2024-08-08T00:00:00"/>
    <d v="1899-12-30T16:30:00"/>
    <d v="1899-12-30T17:30:00"/>
    <s v="Neptune"/>
    <n v="2"/>
    <n v="10"/>
    <n v="3"/>
    <s v="Mia"/>
    <s v="Client Call"/>
    <n v="59.999999999999943"/>
    <n v="0.3"/>
    <n v="0"/>
    <s v="Thu"/>
    <s v="Aug"/>
    <s v="Large"/>
    <n v="989"/>
    <n v="990"/>
    <x v="0"/>
  </r>
  <r>
    <n v="2866"/>
    <d v="2024-08-08T00:00:00"/>
    <d v="1899-12-30T16:30:00"/>
    <d v="1899-12-30T17:30:00"/>
    <s v="Neptune"/>
    <n v="2"/>
    <n v="10"/>
    <n v="3"/>
    <s v="Mia"/>
    <s v="Client Call"/>
    <n v="59.999999999999943"/>
    <n v="0.3"/>
    <n v="0"/>
    <s v="Thu"/>
    <s v="Aug"/>
    <s v="Large"/>
    <n v="989"/>
    <n v="1505"/>
    <d v="2024-01-07T00:00:00"/>
    <d v="1899-12-30T16:30:00"/>
    <d v="1899-12-30T17:30:00"/>
    <s v="Neptune"/>
    <n v="2"/>
    <n v="10"/>
    <n v="10"/>
    <s v="Mia"/>
    <s v="Planning"/>
    <n v="59.999999999999943"/>
    <n v="1"/>
    <n v="0"/>
    <s v="Sun"/>
    <s v="Jan"/>
    <s v="Large"/>
    <n v="988"/>
    <n v="989"/>
    <x v="0"/>
  </r>
  <r>
    <n v="2461"/>
    <d v="2024-11-24T00:00:00"/>
    <d v="1899-12-30T16:30:00"/>
    <d v="1899-12-30T17:00:00"/>
    <s v="Neptune"/>
    <n v="2"/>
    <n v="10"/>
    <n v="7"/>
    <s v="Omar"/>
    <s v="Client Call"/>
    <n v="30.000000000000053"/>
    <n v="0.7"/>
    <n v="0"/>
    <s v="Sun"/>
    <s v="Nov"/>
    <s v="Large"/>
    <n v="980"/>
    <n v="723"/>
    <d v="2024-05-25T00:00:00"/>
    <d v="1899-12-30T08:00:00"/>
    <d v="1899-12-30T09:30:00"/>
    <s v="Everest"/>
    <n v="1"/>
    <n v="4"/>
    <n v="1"/>
    <s v="Mia"/>
    <s v="Planning"/>
    <n v="90"/>
    <n v="0.25"/>
    <n v="0"/>
    <s v="Sat"/>
    <s v="May"/>
    <s v="Small"/>
    <n v="979"/>
    <n v="980"/>
    <x v="0"/>
  </r>
  <r>
    <n v="464"/>
    <d v="2024-08-27T00:00:00"/>
    <d v="1899-12-30T16:30:00"/>
    <d v="1899-12-30T18:30:00"/>
    <s v="Neptune"/>
    <n v="2"/>
    <n v="10"/>
    <n v="8"/>
    <s v="Sarah"/>
    <s v="Planning"/>
    <n v="120.00000000000006"/>
    <n v="0.8"/>
    <n v="0"/>
    <s v="Tue"/>
    <s v="Aug"/>
    <s v="Large"/>
    <n v="987"/>
    <n v="242"/>
    <d v="2024-11-09T00:00:00"/>
    <d v="1899-12-30T16:30:00"/>
    <d v="1899-12-30T18:30:00"/>
    <s v="Neptune"/>
    <n v="2"/>
    <n v="10"/>
    <n v="13"/>
    <s v="Mia"/>
    <s v="Client Call"/>
    <n v="120.00000000000006"/>
    <n v="1.3"/>
    <n v="1"/>
    <s v="Sat"/>
    <s v="Nov"/>
    <s v="Large"/>
    <n v="986"/>
    <n v="987"/>
    <x v="0"/>
  </r>
  <r>
    <n v="242"/>
    <d v="2024-11-09T00:00:00"/>
    <d v="1899-12-30T16:30:00"/>
    <d v="1899-12-30T18:30:00"/>
    <s v="Neptune"/>
    <n v="2"/>
    <n v="10"/>
    <n v="13"/>
    <s v="Mia"/>
    <s v="Client Call"/>
    <n v="120.00000000000006"/>
    <n v="1.3"/>
    <n v="1"/>
    <s v="Sat"/>
    <s v="Nov"/>
    <s v="Large"/>
    <n v="986"/>
    <n v="226"/>
    <d v="2024-03-02T00:00:00"/>
    <d v="1899-12-30T16:30:00"/>
    <d v="1899-12-30T17:00:00"/>
    <s v="Neptune"/>
    <n v="2"/>
    <n v="10"/>
    <n v="13"/>
    <s v="Priya"/>
    <s v="1:1"/>
    <n v="30.000000000000053"/>
    <n v="1.3"/>
    <n v="1"/>
    <s v="Sat"/>
    <s v="Mar"/>
    <s v="Large"/>
    <n v="985"/>
    <n v="986"/>
    <x v="0"/>
  </r>
  <r>
    <n v="226"/>
    <d v="2024-03-02T00:00:00"/>
    <d v="1899-12-30T16:30:00"/>
    <d v="1899-12-30T17:00:00"/>
    <s v="Neptune"/>
    <n v="2"/>
    <n v="10"/>
    <n v="13"/>
    <s v="Priya"/>
    <s v="1:1"/>
    <n v="30.000000000000053"/>
    <n v="1.3"/>
    <n v="1"/>
    <s v="Sat"/>
    <s v="Mar"/>
    <s v="Large"/>
    <n v="985"/>
    <n v="2420"/>
    <d v="2024-05-13T00:00:00"/>
    <d v="1899-12-30T16:30:00"/>
    <d v="1899-12-30T17:00:00"/>
    <s v="Neptune"/>
    <n v="2"/>
    <n v="10"/>
    <n v="9"/>
    <s v="Sarah"/>
    <s v="Standup"/>
    <n v="30.000000000000053"/>
    <n v="0.9"/>
    <n v="0"/>
    <s v="Mon"/>
    <s v="May"/>
    <s v="Large"/>
    <n v="984"/>
    <n v="985"/>
    <x v="0"/>
  </r>
  <r>
    <n v="2420"/>
    <d v="2024-05-13T00:00:00"/>
    <d v="1899-12-30T16:30:00"/>
    <d v="1899-12-30T17:00:00"/>
    <s v="Neptune"/>
    <n v="2"/>
    <n v="10"/>
    <n v="9"/>
    <s v="Sarah"/>
    <s v="Standup"/>
    <n v="30.000000000000053"/>
    <n v="0.9"/>
    <n v="0"/>
    <s v="Mon"/>
    <s v="May"/>
    <s v="Large"/>
    <n v="984"/>
    <n v="859"/>
    <d v="2024-02-11T00:00:00"/>
    <d v="1899-12-30T16:30:00"/>
    <d v="1899-12-30T18:00:00"/>
    <s v="Neptune"/>
    <n v="2"/>
    <n v="10"/>
    <n v="11"/>
    <s v="John"/>
    <s v="Brainstorming"/>
    <n v="90"/>
    <n v="1.1000000000000001"/>
    <n v="1"/>
    <s v="Sun"/>
    <s v="Feb"/>
    <s v="Large"/>
    <n v="983"/>
    <n v="984"/>
    <x v="0"/>
  </r>
  <r>
    <n v="859"/>
    <d v="2024-02-11T00:00:00"/>
    <d v="1899-12-30T16:30:00"/>
    <d v="1899-12-30T18:00:00"/>
    <s v="Neptune"/>
    <n v="2"/>
    <n v="10"/>
    <n v="11"/>
    <s v="John"/>
    <s v="Brainstorming"/>
    <n v="90"/>
    <n v="1.1000000000000001"/>
    <n v="1"/>
    <s v="Sun"/>
    <s v="Feb"/>
    <s v="Large"/>
    <n v="983"/>
    <n v="2421"/>
    <d v="2024-02-29T00:00:00"/>
    <d v="1899-12-30T16:30:00"/>
    <d v="1899-12-30T18:30:00"/>
    <s v="Neptune"/>
    <n v="2"/>
    <n v="10"/>
    <n v="4"/>
    <s v="Omar"/>
    <s v="Client Call"/>
    <n v="120.00000000000006"/>
    <n v="0.4"/>
    <n v="0"/>
    <s v="Thu"/>
    <s v="Feb"/>
    <s v="Large"/>
    <n v="982"/>
    <n v="983"/>
    <x v="0"/>
  </r>
  <r>
    <n v="2421"/>
    <d v="2024-02-29T00:00:00"/>
    <d v="1899-12-30T16:30:00"/>
    <d v="1899-12-30T18:30:00"/>
    <s v="Neptune"/>
    <n v="2"/>
    <n v="10"/>
    <n v="4"/>
    <s v="Omar"/>
    <s v="Client Call"/>
    <n v="120.00000000000006"/>
    <n v="0.4"/>
    <n v="0"/>
    <s v="Thu"/>
    <s v="Feb"/>
    <s v="Large"/>
    <n v="982"/>
    <n v="1099"/>
    <d v="2024-05-13T00:00:00"/>
    <d v="1899-12-30T16:30:00"/>
    <d v="1899-12-30T17:30:00"/>
    <s v="Neptune"/>
    <n v="2"/>
    <n v="10"/>
    <n v="1"/>
    <s v="Omar"/>
    <s v="1:1"/>
    <n v="59.999999999999943"/>
    <n v="0.1"/>
    <n v="0"/>
    <s v="Mon"/>
    <s v="May"/>
    <s v="Large"/>
    <n v="981"/>
    <n v="982"/>
    <x v="0"/>
  </r>
  <r>
    <n v="1099"/>
    <d v="2024-05-13T00:00:00"/>
    <d v="1899-12-30T16:30:00"/>
    <d v="1899-12-30T17:30:00"/>
    <s v="Neptune"/>
    <n v="2"/>
    <n v="10"/>
    <n v="1"/>
    <s v="Omar"/>
    <s v="1:1"/>
    <n v="59.999999999999943"/>
    <n v="0.1"/>
    <n v="0"/>
    <s v="Mon"/>
    <s v="May"/>
    <s v="Large"/>
    <n v="981"/>
    <n v="2461"/>
    <d v="2024-11-24T00:00:00"/>
    <d v="1899-12-30T16:30:00"/>
    <d v="1899-12-30T17:00:00"/>
    <s v="Neptune"/>
    <n v="2"/>
    <n v="10"/>
    <n v="7"/>
    <s v="Omar"/>
    <s v="Client Call"/>
    <n v="30.000000000000053"/>
    <n v="0.7"/>
    <n v="0"/>
    <s v="Sun"/>
    <s v="Nov"/>
    <s v="Large"/>
    <n v="980"/>
    <n v="981"/>
    <x v="0"/>
  </r>
  <r>
    <n v="346"/>
    <d v="2024-02-17T00:00:00"/>
    <d v="1899-12-30T16:30:00"/>
    <d v="1899-12-30T17:00:00"/>
    <s v="Neptune"/>
    <n v="2"/>
    <n v="10"/>
    <n v="11"/>
    <s v="Omar"/>
    <s v="Brainstorming"/>
    <n v="30.000000000000053"/>
    <n v="1.1000000000000001"/>
    <n v="1"/>
    <s v="Sat"/>
    <s v="Feb"/>
    <s v="Large"/>
    <n v="991"/>
    <n v="1308"/>
    <d v="2024-12-14T00:00:00"/>
    <d v="1899-12-30T16:30:00"/>
    <d v="1899-12-30T17:00:00"/>
    <s v="Neptune"/>
    <n v="2"/>
    <n v="10"/>
    <n v="12"/>
    <s v="Amit"/>
    <s v="1:1"/>
    <n v="30.000000000000053"/>
    <n v="1.2"/>
    <n v="1"/>
    <s v="Sat"/>
    <s v="Dec"/>
    <s v="Large"/>
    <n v="990"/>
    <n v="991"/>
    <x v="0"/>
  </r>
  <r>
    <n v="235"/>
    <d v="2024-11-07T00:00:00"/>
    <d v="1899-12-30T16:00:00"/>
    <d v="1899-12-30T17:30:00"/>
    <s v="Neptune"/>
    <n v="2"/>
    <n v="10"/>
    <n v="6"/>
    <s v="Omar"/>
    <s v="Workshop"/>
    <n v="90"/>
    <n v="0.6"/>
    <n v="0"/>
    <s v="Thu"/>
    <s v="Nov"/>
    <s v="Large"/>
    <n v="1019"/>
    <n v="868"/>
    <d v="2024-05-10T00:00:00"/>
    <d v="1899-12-30T16:00:00"/>
    <d v="1899-12-30T17:30:00"/>
    <s v="Neptune"/>
    <n v="2"/>
    <n v="10"/>
    <n v="9"/>
    <s v="Sarah"/>
    <s v="Client Call"/>
    <n v="90"/>
    <n v="0.9"/>
    <n v="0"/>
    <s v="Fri"/>
    <s v="May"/>
    <s v="Large"/>
    <n v="1018"/>
    <n v="1019"/>
    <x v="0"/>
  </r>
  <r>
    <n v="252"/>
    <d v="2024-04-05T00:00:00"/>
    <d v="1899-12-30T16:00:00"/>
    <d v="1899-12-30T17:00:00"/>
    <s v="Neptune"/>
    <n v="2"/>
    <n v="10"/>
    <n v="13"/>
    <s v="Priya"/>
    <s v="Client Call"/>
    <n v="60.000000000000107"/>
    <n v="1.3"/>
    <n v="1"/>
    <s v="Fri"/>
    <s v="Apr"/>
    <s v="Large"/>
    <n v="1020"/>
    <n v="235"/>
    <d v="2024-11-07T00:00:00"/>
    <d v="1899-12-30T16:00:00"/>
    <d v="1899-12-30T17:30:00"/>
    <s v="Neptune"/>
    <n v="2"/>
    <n v="10"/>
    <n v="6"/>
    <s v="Omar"/>
    <s v="Workshop"/>
    <n v="90"/>
    <n v="0.6"/>
    <n v="0"/>
    <s v="Thu"/>
    <s v="Nov"/>
    <s v="Large"/>
    <n v="1019"/>
    <n v="1020"/>
    <x v="0"/>
  </r>
  <r>
    <n v="2213"/>
    <d v="2024-01-22T00:00:00"/>
    <d v="1899-12-30T16:00:00"/>
    <d v="1899-12-30T16:30:00"/>
    <s v="Neptune"/>
    <n v="2"/>
    <n v="10"/>
    <n v="9"/>
    <s v="Omar"/>
    <s v="Workshop"/>
    <n v="30.000000000000053"/>
    <n v="0.9"/>
    <n v="0"/>
    <s v="Mon"/>
    <s v="Jan"/>
    <s v="Large"/>
    <n v="1021"/>
    <n v="252"/>
    <d v="2024-04-05T00:00:00"/>
    <d v="1899-12-30T16:00:00"/>
    <d v="1899-12-30T17:00:00"/>
    <s v="Neptune"/>
    <n v="2"/>
    <n v="10"/>
    <n v="13"/>
    <s v="Priya"/>
    <s v="Client Call"/>
    <n v="60.000000000000107"/>
    <n v="1.3"/>
    <n v="1"/>
    <s v="Fri"/>
    <s v="Apr"/>
    <s v="Large"/>
    <n v="1020"/>
    <n v="1021"/>
    <x v="0"/>
  </r>
  <r>
    <n v="292"/>
    <d v="2024-03-12T00:00:00"/>
    <d v="1899-12-30T16:00:00"/>
    <d v="1899-12-30T17:30:00"/>
    <s v="Neptune"/>
    <n v="2"/>
    <n v="10"/>
    <n v="3"/>
    <s v="John"/>
    <s v="Brainstorming"/>
    <n v="90"/>
    <n v="0.3"/>
    <n v="0"/>
    <s v="Tue"/>
    <s v="Mar"/>
    <s v="Large"/>
    <n v="1022"/>
    <n v="2213"/>
    <d v="2024-01-22T00:00:00"/>
    <d v="1899-12-30T16:00:00"/>
    <d v="1899-12-30T16:30:00"/>
    <s v="Neptune"/>
    <n v="2"/>
    <n v="10"/>
    <n v="9"/>
    <s v="Omar"/>
    <s v="Workshop"/>
    <n v="30.000000000000053"/>
    <n v="0.9"/>
    <n v="0"/>
    <s v="Mon"/>
    <s v="Jan"/>
    <s v="Large"/>
    <n v="1021"/>
    <n v="1022"/>
    <x v="0"/>
  </r>
  <r>
    <n v="1949"/>
    <d v="2024-11-05T00:00:00"/>
    <d v="1899-12-30T16:00:00"/>
    <d v="1899-12-30T17:00:00"/>
    <s v="Neptune"/>
    <n v="2"/>
    <n v="10"/>
    <n v="4"/>
    <s v="Priya"/>
    <s v="1:1"/>
    <n v="60.000000000000107"/>
    <n v="0.4"/>
    <n v="0"/>
    <s v="Tue"/>
    <s v="Nov"/>
    <s v="Large"/>
    <n v="1027"/>
    <n v="1796"/>
    <d v="2024-06-08T00:00:00"/>
    <d v="1899-12-30T16:00:00"/>
    <d v="1899-12-30T17:30:00"/>
    <s v="Neptune"/>
    <n v="2"/>
    <n v="10"/>
    <n v="10"/>
    <s v="Sarah"/>
    <s v="1:1"/>
    <n v="90"/>
    <n v="1"/>
    <n v="0"/>
    <s v="Sat"/>
    <s v="Jun"/>
    <s v="Large"/>
    <n v="1026"/>
    <n v="1027"/>
    <x v="0"/>
  </r>
  <r>
    <n v="1994"/>
    <d v="2024-09-27T00:00:00"/>
    <d v="1899-12-30T16:00:00"/>
    <d v="1899-12-30T17:30:00"/>
    <s v="Neptune"/>
    <n v="2"/>
    <n v="10"/>
    <n v="5"/>
    <s v="Priya"/>
    <s v="Workshop"/>
    <n v="90"/>
    <n v="0.5"/>
    <n v="0"/>
    <s v="Fri"/>
    <s v="Sep"/>
    <s v="Large"/>
    <n v="1024"/>
    <n v="725"/>
    <d v="2024-09-11T00:00:00"/>
    <d v="1899-12-30T16:00:00"/>
    <d v="1899-12-30T18:00:00"/>
    <s v="Neptune"/>
    <n v="2"/>
    <n v="10"/>
    <n v="2"/>
    <s v="Omar"/>
    <s v="Workshop"/>
    <n v="120.00000000000006"/>
    <n v="0.2"/>
    <n v="0"/>
    <s v="Wed"/>
    <s v="Sep"/>
    <s v="Large"/>
    <n v="1023"/>
    <n v="1024"/>
    <x v="0"/>
  </r>
  <r>
    <n v="260"/>
    <d v="2024-07-15T00:00:00"/>
    <d v="1899-12-30T16:00:00"/>
    <d v="1899-12-30T17:30:00"/>
    <s v="Neptune"/>
    <n v="2"/>
    <n v="10"/>
    <n v="2"/>
    <s v="Priya"/>
    <s v="Standup"/>
    <n v="90"/>
    <n v="0.2"/>
    <n v="0"/>
    <s v="Mon"/>
    <s v="Jul"/>
    <s v="Large"/>
    <n v="1025"/>
    <n v="1994"/>
    <d v="2024-09-27T00:00:00"/>
    <d v="1899-12-30T16:00:00"/>
    <d v="1899-12-30T17:30:00"/>
    <s v="Neptune"/>
    <n v="2"/>
    <n v="10"/>
    <n v="5"/>
    <s v="Priya"/>
    <s v="Workshop"/>
    <n v="90"/>
    <n v="0.5"/>
    <n v="0"/>
    <s v="Fri"/>
    <s v="Sep"/>
    <s v="Large"/>
    <n v="1024"/>
    <n v="1025"/>
    <x v="0"/>
  </r>
  <r>
    <n v="1796"/>
    <d v="2024-06-08T00:00:00"/>
    <d v="1899-12-30T16:00:00"/>
    <d v="1899-12-30T17:30:00"/>
    <s v="Neptune"/>
    <n v="2"/>
    <n v="10"/>
    <n v="10"/>
    <s v="Sarah"/>
    <s v="1:1"/>
    <n v="90"/>
    <n v="1"/>
    <n v="0"/>
    <s v="Sat"/>
    <s v="Jun"/>
    <s v="Large"/>
    <n v="1026"/>
    <n v="260"/>
    <d v="2024-07-15T00:00:00"/>
    <d v="1899-12-30T16:00:00"/>
    <d v="1899-12-30T17:30:00"/>
    <s v="Neptune"/>
    <n v="2"/>
    <n v="10"/>
    <n v="2"/>
    <s v="Priya"/>
    <s v="Standup"/>
    <n v="90"/>
    <n v="0.2"/>
    <n v="0"/>
    <s v="Mon"/>
    <s v="Jul"/>
    <s v="Large"/>
    <n v="1025"/>
    <n v="1026"/>
    <x v="0"/>
  </r>
  <r>
    <n v="2462"/>
    <d v="2024-05-19T00:00:00"/>
    <d v="1899-12-30T16:00:00"/>
    <d v="1899-12-30T16:30:00"/>
    <s v="Neptune"/>
    <n v="2"/>
    <n v="10"/>
    <n v="1"/>
    <s v="Chen"/>
    <s v="Planning"/>
    <n v="30.000000000000053"/>
    <n v="0.1"/>
    <n v="0"/>
    <s v="Sun"/>
    <s v="May"/>
    <s v="Large"/>
    <n v="1017"/>
    <n v="2801"/>
    <d v="2024-12-05T00:00:00"/>
    <d v="1899-12-30T16:00:00"/>
    <d v="1899-12-30T17:30:00"/>
    <s v="Neptune"/>
    <n v="2"/>
    <n v="10"/>
    <n v="8"/>
    <s v="Chen"/>
    <s v="Standup"/>
    <n v="90"/>
    <n v="0.8"/>
    <n v="0"/>
    <s v="Thu"/>
    <s v="Dec"/>
    <s v="Large"/>
    <n v="1016"/>
    <n v="1017"/>
    <x v="0"/>
  </r>
  <r>
    <n v="469"/>
    <d v="2024-09-11T00:00:00"/>
    <d v="1899-12-30T16:00:00"/>
    <d v="1899-12-30T16:30:00"/>
    <s v="Neptune"/>
    <n v="2"/>
    <n v="10"/>
    <n v="4"/>
    <s v="John"/>
    <s v="Planning"/>
    <n v="30.000000000000053"/>
    <n v="0.4"/>
    <n v="0"/>
    <s v="Wed"/>
    <s v="Sep"/>
    <s v="Large"/>
    <n v="1028"/>
    <n v="1949"/>
    <d v="2024-11-05T00:00:00"/>
    <d v="1899-12-30T16:00:00"/>
    <d v="1899-12-30T17:00:00"/>
    <s v="Neptune"/>
    <n v="2"/>
    <n v="10"/>
    <n v="4"/>
    <s v="Priya"/>
    <s v="1:1"/>
    <n v="60.000000000000107"/>
    <n v="0.4"/>
    <n v="0"/>
    <s v="Tue"/>
    <s v="Nov"/>
    <s v="Large"/>
    <n v="1027"/>
    <n v="1028"/>
    <x v="0"/>
  </r>
  <r>
    <n v="725"/>
    <d v="2024-09-11T00:00:00"/>
    <d v="1899-12-30T16:00:00"/>
    <d v="1899-12-30T18:00:00"/>
    <s v="Neptune"/>
    <n v="2"/>
    <n v="10"/>
    <n v="2"/>
    <s v="Omar"/>
    <s v="Workshop"/>
    <n v="120.00000000000006"/>
    <n v="0.2"/>
    <n v="0"/>
    <s v="Wed"/>
    <s v="Sep"/>
    <s v="Large"/>
    <n v="1023"/>
    <n v="292"/>
    <d v="2024-03-12T00:00:00"/>
    <d v="1899-12-30T16:00:00"/>
    <d v="1899-12-30T17:30:00"/>
    <s v="Neptune"/>
    <n v="2"/>
    <n v="10"/>
    <n v="3"/>
    <s v="John"/>
    <s v="Brainstorming"/>
    <n v="90"/>
    <n v="0.3"/>
    <n v="0"/>
    <s v="Tue"/>
    <s v="Mar"/>
    <s v="Large"/>
    <n v="1022"/>
    <n v="1023"/>
    <x v="0"/>
  </r>
  <r>
    <n v="2801"/>
    <d v="2024-12-05T00:00:00"/>
    <d v="1899-12-30T16:00:00"/>
    <d v="1899-12-30T17:30:00"/>
    <s v="Neptune"/>
    <n v="2"/>
    <n v="10"/>
    <n v="8"/>
    <s v="Chen"/>
    <s v="Standup"/>
    <n v="90"/>
    <n v="0.8"/>
    <n v="0"/>
    <s v="Thu"/>
    <s v="Dec"/>
    <s v="Large"/>
    <n v="1016"/>
    <n v="59"/>
    <d v="2024-11-14T00:00:00"/>
    <d v="1899-12-30T16:00:00"/>
    <d v="1899-12-30T17:00:00"/>
    <s v="Neptune"/>
    <n v="2"/>
    <n v="10"/>
    <n v="11"/>
    <s v="Amit"/>
    <s v="Client Call"/>
    <n v="60.000000000000107"/>
    <n v="1.1000000000000001"/>
    <n v="1"/>
    <s v="Thu"/>
    <s v="Nov"/>
    <s v="Large"/>
    <n v="1015"/>
    <n v="1016"/>
    <x v="0"/>
  </r>
  <r>
    <n v="868"/>
    <d v="2024-05-10T00:00:00"/>
    <d v="1899-12-30T16:00:00"/>
    <d v="1899-12-30T17:30:00"/>
    <s v="Neptune"/>
    <n v="2"/>
    <n v="10"/>
    <n v="9"/>
    <s v="Sarah"/>
    <s v="Client Call"/>
    <n v="90"/>
    <n v="0.9"/>
    <n v="0"/>
    <s v="Fri"/>
    <s v="May"/>
    <s v="Large"/>
    <n v="1018"/>
    <n v="2462"/>
    <d v="2024-05-19T00:00:00"/>
    <d v="1899-12-30T16:00:00"/>
    <d v="1899-12-30T16:30:00"/>
    <s v="Neptune"/>
    <n v="2"/>
    <n v="10"/>
    <n v="1"/>
    <s v="Chen"/>
    <s v="Planning"/>
    <n v="30.000000000000053"/>
    <n v="0.1"/>
    <n v="0"/>
    <s v="Sun"/>
    <s v="May"/>
    <s v="Large"/>
    <n v="1017"/>
    <n v="1018"/>
    <x v="0"/>
  </r>
  <r>
    <n v="2846"/>
    <d v="2024-12-07T00:00:00"/>
    <d v="1899-12-30T16:00:00"/>
    <d v="1899-12-30T17:00:00"/>
    <s v="Neptune"/>
    <n v="2"/>
    <n v="10"/>
    <n v="12"/>
    <s v="Omar"/>
    <s v="Standup"/>
    <n v="60.000000000000107"/>
    <n v="1.2"/>
    <n v="1"/>
    <s v="Sat"/>
    <s v="Dec"/>
    <s v="Large"/>
    <n v="1014"/>
    <n v="2871"/>
    <d v="2024-07-11T00:00:00"/>
    <d v="1899-12-30T16:00:00"/>
    <d v="1899-12-30T18:00:00"/>
    <s v="Neptune"/>
    <n v="2"/>
    <n v="10"/>
    <n v="5"/>
    <s v="Sarah"/>
    <s v="Standup"/>
    <n v="120.00000000000006"/>
    <n v="0.5"/>
    <n v="0"/>
    <s v="Thu"/>
    <s v="Jul"/>
    <s v="Large"/>
    <n v="1013"/>
    <n v="1014"/>
    <x v="0"/>
  </r>
  <r>
    <n v="59"/>
    <d v="2024-11-14T00:00:00"/>
    <d v="1899-12-30T16:00:00"/>
    <d v="1899-12-30T17:00:00"/>
    <s v="Neptune"/>
    <n v="2"/>
    <n v="10"/>
    <n v="11"/>
    <s v="Amit"/>
    <s v="Client Call"/>
    <n v="60.000000000000107"/>
    <n v="1.1000000000000001"/>
    <n v="1"/>
    <s v="Thu"/>
    <s v="Nov"/>
    <s v="Large"/>
    <n v="1015"/>
    <n v="2846"/>
    <d v="2024-12-07T00:00:00"/>
    <d v="1899-12-30T16:00:00"/>
    <d v="1899-12-30T17:00:00"/>
    <s v="Neptune"/>
    <n v="2"/>
    <n v="10"/>
    <n v="12"/>
    <s v="Omar"/>
    <s v="Standup"/>
    <n v="60.000000000000107"/>
    <n v="1.2"/>
    <n v="1"/>
    <s v="Sat"/>
    <s v="Dec"/>
    <s v="Large"/>
    <n v="1014"/>
    <n v="1015"/>
    <x v="0"/>
  </r>
  <r>
    <n v="1096"/>
    <d v="2024-07-01T00:00:00"/>
    <d v="1899-12-30T16:00:00"/>
    <d v="1899-12-30T18:00:00"/>
    <s v="Neptune"/>
    <n v="2"/>
    <n v="10"/>
    <n v="10"/>
    <s v="Sarah"/>
    <s v="Planning"/>
    <n v="120.00000000000006"/>
    <n v="1"/>
    <n v="0"/>
    <s v="Mon"/>
    <s v="Jul"/>
    <s v="Large"/>
    <n v="1003"/>
    <n v="2106"/>
    <d v="2024-02-09T00:00:00"/>
    <d v="1899-12-30T16:30:00"/>
    <d v="1899-12-30T17:00:00"/>
    <s v="Neptune"/>
    <n v="2"/>
    <n v="10"/>
    <n v="11"/>
    <s v="Amit"/>
    <s v="Standup"/>
    <n v="30.000000000000053"/>
    <n v="1.1000000000000001"/>
    <n v="1"/>
    <s v="Fri"/>
    <s v="Feb"/>
    <s v="Large"/>
    <n v="1002"/>
    <n v="1003"/>
    <x v="0"/>
  </r>
  <r>
    <n v="565"/>
    <d v="2024-10-21T00:00:00"/>
    <d v="1899-12-30T16:00:00"/>
    <d v="1899-12-30T17:30:00"/>
    <s v="Neptune"/>
    <n v="2"/>
    <n v="10"/>
    <n v="5"/>
    <s v="Chen"/>
    <s v="Brainstorming"/>
    <n v="90"/>
    <n v="0.5"/>
    <n v="0"/>
    <s v="Mon"/>
    <s v="Oct"/>
    <s v="Large"/>
    <n v="1004"/>
    <n v="1096"/>
    <d v="2024-07-01T00:00:00"/>
    <d v="1899-12-30T16:00:00"/>
    <d v="1899-12-30T18:00:00"/>
    <s v="Neptune"/>
    <n v="2"/>
    <n v="10"/>
    <n v="10"/>
    <s v="Sarah"/>
    <s v="Planning"/>
    <n v="120.00000000000006"/>
    <n v="1"/>
    <n v="0"/>
    <s v="Mon"/>
    <s v="Jul"/>
    <s v="Large"/>
    <n v="1003"/>
    <n v="1004"/>
    <x v="0"/>
  </r>
  <r>
    <n v="522"/>
    <d v="2024-07-15T00:00:00"/>
    <d v="1899-12-30T16:00:00"/>
    <d v="1899-12-30T17:00:00"/>
    <s v="Neptune"/>
    <n v="2"/>
    <n v="10"/>
    <n v="4"/>
    <s v="Mia"/>
    <s v="Standup"/>
    <n v="60.000000000000107"/>
    <n v="0.4"/>
    <n v="0"/>
    <s v="Mon"/>
    <s v="Jul"/>
    <s v="Large"/>
    <n v="1006"/>
    <n v="1135"/>
    <d v="2024-07-09T00:00:00"/>
    <d v="1899-12-30T16:00:00"/>
    <d v="1899-12-30T17:30:00"/>
    <s v="Neptune"/>
    <n v="2"/>
    <n v="10"/>
    <n v="10"/>
    <s v="Priya"/>
    <s v="Brainstorming"/>
    <n v="90"/>
    <n v="1"/>
    <n v="0"/>
    <s v="Tue"/>
    <s v="Jul"/>
    <s v="Large"/>
    <n v="1005"/>
    <n v="1006"/>
    <x v="0"/>
  </r>
  <r>
    <n v="1052"/>
    <d v="2024-11-07T00:00:00"/>
    <d v="1899-12-30T16:00:00"/>
    <d v="1899-12-30T16:30:00"/>
    <s v="Neptune"/>
    <n v="2"/>
    <n v="10"/>
    <n v="2"/>
    <s v="Chen"/>
    <s v="Client Call"/>
    <n v="30.000000000000053"/>
    <n v="0.2"/>
    <n v="0"/>
    <s v="Thu"/>
    <s v="Nov"/>
    <s v="Large"/>
    <n v="1007"/>
    <n v="522"/>
    <d v="2024-07-15T00:00:00"/>
    <d v="1899-12-30T16:00:00"/>
    <d v="1899-12-30T17:00:00"/>
    <s v="Neptune"/>
    <n v="2"/>
    <n v="10"/>
    <n v="4"/>
    <s v="Mia"/>
    <s v="Standup"/>
    <n v="60.000000000000107"/>
    <n v="0.4"/>
    <n v="0"/>
    <s v="Mon"/>
    <s v="Jul"/>
    <s v="Large"/>
    <n v="1006"/>
    <n v="1007"/>
    <x v="0"/>
  </r>
  <r>
    <n v="1135"/>
    <d v="2024-07-09T00:00:00"/>
    <d v="1899-12-30T16:00:00"/>
    <d v="1899-12-30T17:30:00"/>
    <s v="Neptune"/>
    <n v="2"/>
    <n v="10"/>
    <n v="10"/>
    <s v="Priya"/>
    <s v="Brainstorming"/>
    <n v="90"/>
    <n v="1"/>
    <n v="0"/>
    <s v="Tue"/>
    <s v="Jul"/>
    <s v="Large"/>
    <n v="1005"/>
    <n v="565"/>
    <d v="2024-10-21T00:00:00"/>
    <d v="1899-12-30T16:00:00"/>
    <d v="1899-12-30T17:30:00"/>
    <s v="Neptune"/>
    <n v="2"/>
    <n v="10"/>
    <n v="5"/>
    <s v="Chen"/>
    <s v="Brainstorming"/>
    <n v="90"/>
    <n v="0.5"/>
    <n v="0"/>
    <s v="Mon"/>
    <s v="Oct"/>
    <s v="Large"/>
    <n v="1004"/>
    <n v="1005"/>
    <x v="0"/>
  </r>
  <r>
    <n v="310"/>
    <d v="2024-03-03T00:00:00"/>
    <d v="1899-12-30T16:00:00"/>
    <d v="1899-12-30T16:30:00"/>
    <s v="Neptune"/>
    <n v="2"/>
    <n v="10"/>
    <n v="9"/>
    <s v="John"/>
    <s v="Standup"/>
    <n v="30.000000000000053"/>
    <n v="0.9"/>
    <n v="0"/>
    <s v="Sun"/>
    <s v="Mar"/>
    <s v="Large"/>
    <n v="1009"/>
    <n v="1053"/>
    <d v="2024-04-04T00:00:00"/>
    <d v="1899-12-30T16:00:00"/>
    <d v="1899-12-30T17:30:00"/>
    <s v="Neptune"/>
    <n v="2"/>
    <n v="10"/>
    <n v="3"/>
    <s v="John"/>
    <s v="Planning"/>
    <n v="90"/>
    <n v="0.3"/>
    <n v="0"/>
    <s v="Thu"/>
    <s v="Apr"/>
    <s v="Large"/>
    <n v="1008"/>
    <n v="1009"/>
    <x v="0"/>
  </r>
  <r>
    <n v="1621"/>
    <d v="2024-04-15T00:00:00"/>
    <d v="1899-12-30T16:00:00"/>
    <d v="1899-12-30T17:00:00"/>
    <s v="Neptune"/>
    <n v="2"/>
    <n v="10"/>
    <n v="5"/>
    <s v="Sarah"/>
    <s v="Planning"/>
    <n v="60.000000000000107"/>
    <n v="0.5"/>
    <n v="0"/>
    <s v="Mon"/>
    <s v="Apr"/>
    <s v="Large"/>
    <n v="1010"/>
    <n v="310"/>
    <d v="2024-03-03T00:00:00"/>
    <d v="1899-12-30T16:00:00"/>
    <d v="1899-12-30T16:30:00"/>
    <s v="Neptune"/>
    <n v="2"/>
    <n v="10"/>
    <n v="9"/>
    <s v="John"/>
    <s v="Standup"/>
    <n v="30.000000000000053"/>
    <n v="0.9"/>
    <n v="0"/>
    <s v="Sun"/>
    <s v="Mar"/>
    <s v="Large"/>
    <n v="1009"/>
    <n v="1010"/>
    <x v="0"/>
  </r>
  <r>
    <n v="21"/>
    <d v="2024-05-05T00:00:00"/>
    <d v="1899-12-30T16:00:00"/>
    <d v="1899-12-30T16:30:00"/>
    <s v="Neptune"/>
    <n v="2"/>
    <n v="10"/>
    <n v="12"/>
    <s v="Mia"/>
    <s v="Planning"/>
    <n v="30.000000000000053"/>
    <n v="1.2"/>
    <n v="1"/>
    <s v="Sun"/>
    <s v="May"/>
    <s v="Large"/>
    <n v="1011"/>
    <n v="1621"/>
    <d v="2024-04-15T00:00:00"/>
    <d v="1899-12-30T16:00:00"/>
    <d v="1899-12-30T17:00:00"/>
    <s v="Neptune"/>
    <n v="2"/>
    <n v="10"/>
    <n v="5"/>
    <s v="Sarah"/>
    <s v="Planning"/>
    <n v="60.000000000000107"/>
    <n v="0.5"/>
    <n v="0"/>
    <s v="Mon"/>
    <s v="Apr"/>
    <s v="Large"/>
    <n v="1010"/>
    <n v="1011"/>
    <x v="0"/>
  </r>
  <r>
    <n v="2900"/>
    <d v="2024-02-04T00:00:00"/>
    <d v="1899-12-30T16:00:00"/>
    <d v="1899-12-30T16:30:00"/>
    <s v="Neptune"/>
    <n v="2"/>
    <n v="10"/>
    <n v="8"/>
    <s v="Amit"/>
    <s v="Brainstorming"/>
    <n v="30.000000000000053"/>
    <n v="0.8"/>
    <n v="0"/>
    <s v="Sun"/>
    <s v="Feb"/>
    <s v="Large"/>
    <n v="1012"/>
    <n v="21"/>
    <d v="2024-05-05T00:00:00"/>
    <d v="1899-12-30T16:00:00"/>
    <d v="1899-12-30T16:30:00"/>
    <s v="Neptune"/>
    <n v="2"/>
    <n v="10"/>
    <n v="12"/>
    <s v="Mia"/>
    <s v="Planning"/>
    <n v="30.000000000000053"/>
    <n v="1.2"/>
    <n v="1"/>
    <s v="Sun"/>
    <s v="May"/>
    <s v="Large"/>
    <n v="1011"/>
    <n v="1012"/>
    <x v="0"/>
  </r>
  <r>
    <n v="2871"/>
    <d v="2024-07-11T00:00:00"/>
    <d v="1899-12-30T16:00:00"/>
    <d v="1899-12-30T18:00:00"/>
    <s v="Neptune"/>
    <n v="2"/>
    <n v="10"/>
    <n v="5"/>
    <s v="Sarah"/>
    <s v="Standup"/>
    <n v="120.00000000000006"/>
    <n v="0.5"/>
    <n v="0"/>
    <s v="Thu"/>
    <s v="Jul"/>
    <s v="Large"/>
    <n v="1013"/>
    <n v="2900"/>
    <d v="2024-02-04T00:00:00"/>
    <d v="1899-12-30T16:00:00"/>
    <d v="1899-12-30T16:30:00"/>
    <s v="Neptune"/>
    <n v="2"/>
    <n v="10"/>
    <n v="8"/>
    <s v="Amit"/>
    <s v="Brainstorming"/>
    <n v="30.000000000000053"/>
    <n v="0.8"/>
    <n v="0"/>
    <s v="Sun"/>
    <s v="Feb"/>
    <s v="Large"/>
    <n v="1012"/>
    <n v="1013"/>
    <x v="0"/>
  </r>
  <r>
    <n v="1053"/>
    <d v="2024-04-04T00:00:00"/>
    <d v="1899-12-30T16:00:00"/>
    <d v="1899-12-30T17:30:00"/>
    <s v="Neptune"/>
    <n v="2"/>
    <n v="10"/>
    <n v="3"/>
    <s v="John"/>
    <s v="Planning"/>
    <n v="90"/>
    <n v="0.3"/>
    <n v="0"/>
    <s v="Thu"/>
    <s v="Apr"/>
    <s v="Large"/>
    <n v="1008"/>
    <n v="1052"/>
    <d v="2024-11-07T00:00:00"/>
    <d v="1899-12-30T16:00:00"/>
    <d v="1899-12-30T16:30:00"/>
    <s v="Neptune"/>
    <n v="2"/>
    <n v="10"/>
    <n v="2"/>
    <s v="Chen"/>
    <s v="Client Call"/>
    <n v="30.000000000000053"/>
    <n v="0.2"/>
    <n v="0"/>
    <s v="Thu"/>
    <s v="Nov"/>
    <s v="Large"/>
    <n v="1007"/>
    <n v="1008"/>
    <x v="0"/>
  </r>
  <r>
    <n v="2139"/>
    <d v="2024-10-28T00:00:00"/>
    <d v="1899-12-30T15:30:00"/>
    <d v="1899-12-30T17:30:00"/>
    <s v="Neptune"/>
    <n v="2"/>
    <n v="10"/>
    <n v="4"/>
    <s v="John"/>
    <s v="Client Call"/>
    <n v="119.99999999999989"/>
    <n v="0.4"/>
    <n v="0"/>
    <s v="Mon"/>
    <s v="Oct"/>
    <s v="Large"/>
    <n v="1052"/>
    <n v="2131"/>
    <d v="2024-11-02T00:00:00"/>
    <d v="1899-12-30T15:30:00"/>
    <d v="1899-12-30T16:00:00"/>
    <s v="Neptune"/>
    <n v="2"/>
    <n v="10"/>
    <n v="7"/>
    <s v="Mia"/>
    <s v="Workshop"/>
    <n v="29.999999999999893"/>
    <n v="0.7"/>
    <n v="0"/>
    <s v="Sat"/>
    <s v="Nov"/>
    <s v="Large"/>
    <n v="1051"/>
    <n v="1052"/>
    <x v="0"/>
  </r>
  <r>
    <n v="2058"/>
    <d v="2024-08-10T00:00:00"/>
    <d v="1899-12-30T15:30:00"/>
    <d v="1899-12-30T16:00:00"/>
    <s v="Neptune"/>
    <n v="2"/>
    <n v="10"/>
    <n v="3"/>
    <s v="Amit"/>
    <s v="Brainstorming"/>
    <n v="29.999999999999893"/>
    <n v="0.3"/>
    <n v="0"/>
    <s v="Sat"/>
    <s v="Aug"/>
    <s v="Large"/>
    <n v="1048"/>
    <n v="1252"/>
    <d v="2024-07-11T00:00:00"/>
    <d v="1899-12-30T15:30:00"/>
    <d v="1899-12-30T17:30:00"/>
    <s v="Neptune"/>
    <n v="2"/>
    <n v="10"/>
    <n v="13"/>
    <s v="John"/>
    <s v="Brainstorming"/>
    <n v="119.99999999999989"/>
    <n v="1.3"/>
    <n v="1"/>
    <s v="Thu"/>
    <s v="Jul"/>
    <s v="Large"/>
    <n v="1047"/>
    <n v="1048"/>
    <x v="0"/>
  </r>
  <r>
    <n v="2088"/>
    <d v="2024-10-20T00:00:00"/>
    <d v="1899-12-30T15:30:00"/>
    <d v="1899-12-30T16:30:00"/>
    <s v="Neptune"/>
    <n v="2"/>
    <n v="10"/>
    <n v="2"/>
    <s v="Amit"/>
    <s v="Planning"/>
    <n v="59.999999999999943"/>
    <n v="0.2"/>
    <n v="0"/>
    <s v="Sun"/>
    <s v="Oct"/>
    <s v="Large"/>
    <n v="1049"/>
    <n v="2058"/>
    <d v="2024-08-10T00:00:00"/>
    <d v="1899-12-30T15:30:00"/>
    <d v="1899-12-30T16:00:00"/>
    <s v="Neptune"/>
    <n v="2"/>
    <n v="10"/>
    <n v="3"/>
    <s v="Amit"/>
    <s v="Brainstorming"/>
    <n v="29.999999999999893"/>
    <n v="0.3"/>
    <n v="0"/>
    <s v="Sat"/>
    <s v="Aug"/>
    <s v="Large"/>
    <n v="1048"/>
    <n v="1049"/>
    <x v="0"/>
  </r>
  <r>
    <n v="2117"/>
    <d v="2024-07-09T00:00:00"/>
    <d v="1899-12-30T15:30:00"/>
    <d v="1899-12-30T16:30:00"/>
    <s v="Neptune"/>
    <n v="2"/>
    <n v="10"/>
    <n v="4"/>
    <s v="Amit"/>
    <s v="Standup"/>
    <n v="59.999999999999943"/>
    <n v="0.4"/>
    <n v="0"/>
    <s v="Tue"/>
    <s v="Jul"/>
    <s v="Large"/>
    <n v="1050"/>
    <n v="2088"/>
    <d v="2024-10-20T00:00:00"/>
    <d v="1899-12-30T15:30:00"/>
    <d v="1899-12-30T16:30:00"/>
    <s v="Neptune"/>
    <n v="2"/>
    <n v="10"/>
    <n v="2"/>
    <s v="Amit"/>
    <s v="Planning"/>
    <n v="59.999999999999943"/>
    <n v="0.2"/>
    <n v="0"/>
    <s v="Sun"/>
    <s v="Oct"/>
    <s v="Large"/>
    <n v="1049"/>
    <n v="1050"/>
    <x v="0"/>
  </r>
  <r>
    <n v="2131"/>
    <d v="2024-11-02T00:00:00"/>
    <d v="1899-12-30T15:30:00"/>
    <d v="1899-12-30T16:00:00"/>
    <s v="Neptune"/>
    <n v="2"/>
    <n v="10"/>
    <n v="7"/>
    <s v="Mia"/>
    <s v="Workshop"/>
    <n v="29.999999999999893"/>
    <n v="0.7"/>
    <n v="0"/>
    <s v="Sat"/>
    <s v="Nov"/>
    <s v="Large"/>
    <n v="1051"/>
    <n v="2117"/>
    <d v="2024-07-09T00:00:00"/>
    <d v="1899-12-30T15:30:00"/>
    <d v="1899-12-30T16:30:00"/>
    <s v="Neptune"/>
    <n v="2"/>
    <n v="10"/>
    <n v="4"/>
    <s v="Amit"/>
    <s v="Standup"/>
    <n v="59.999999999999943"/>
    <n v="0.4"/>
    <n v="0"/>
    <s v="Tue"/>
    <s v="Jul"/>
    <s v="Large"/>
    <n v="1050"/>
    <n v="1051"/>
    <x v="0"/>
  </r>
  <r>
    <n v="2191"/>
    <d v="2024-11-10T00:00:00"/>
    <d v="1899-12-30T15:30:00"/>
    <d v="1899-12-30T17:30:00"/>
    <s v="Neptune"/>
    <n v="2"/>
    <n v="10"/>
    <n v="9"/>
    <s v="Omar"/>
    <s v="Client Call"/>
    <n v="119.99999999999989"/>
    <n v="0.9"/>
    <n v="0"/>
    <s v="Sun"/>
    <s v="Nov"/>
    <s v="Large"/>
    <n v="1053"/>
    <n v="2139"/>
    <d v="2024-10-28T00:00:00"/>
    <d v="1899-12-30T15:30:00"/>
    <d v="1899-12-30T17:30:00"/>
    <s v="Neptune"/>
    <n v="2"/>
    <n v="10"/>
    <n v="4"/>
    <s v="John"/>
    <s v="Client Call"/>
    <n v="119.99999999999989"/>
    <n v="0.4"/>
    <n v="0"/>
    <s v="Mon"/>
    <s v="Oct"/>
    <s v="Large"/>
    <n v="1052"/>
    <n v="1053"/>
    <x v="0"/>
  </r>
  <r>
    <n v="2245"/>
    <d v="2024-07-21T00:00:00"/>
    <d v="1899-12-30T15:30:00"/>
    <d v="1899-12-30T16:30:00"/>
    <s v="Neptune"/>
    <n v="2"/>
    <n v="10"/>
    <n v="5"/>
    <s v="Sarah"/>
    <s v="Brainstorming"/>
    <n v="59.999999999999943"/>
    <n v="0.5"/>
    <n v="0"/>
    <s v="Sun"/>
    <s v="Jul"/>
    <s v="Large"/>
    <n v="1060"/>
    <n v="1850"/>
    <d v="2024-01-24T00:00:00"/>
    <d v="1899-12-30T15:30:00"/>
    <d v="1899-12-30T17:30:00"/>
    <s v="Neptune"/>
    <n v="2"/>
    <n v="10"/>
    <n v="3"/>
    <s v="John"/>
    <s v="Standup"/>
    <n v="119.99999999999989"/>
    <n v="0.3"/>
    <n v="0"/>
    <s v="Wed"/>
    <s v="Jan"/>
    <s v="Large"/>
    <n v="1059"/>
    <n v="1060"/>
    <x v="0"/>
  </r>
  <r>
    <n v="2207"/>
    <d v="2024-07-04T00:00:00"/>
    <d v="1899-12-30T15:30:00"/>
    <d v="1899-12-30T17:30:00"/>
    <s v="Neptune"/>
    <n v="2"/>
    <n v="10"/>
    <n v="13"/>
    <s v="Priya"/>
    <s v="Standup"/>
    <n v="119.99999999999989"/>
    <n v="1.3"/>
    <n v="1"/>
    <s v="Thu"/>
    <s v="Jul"/>
    <s v="Large"/>
    <n v="1055"/>
    <n v="1324"/>
    <d v="2024-06-15T00:00:00"/>
    <d v="1899-12-30T15:30:00"/>
    <d v="1899-12-30T16:00:00"/>
    <s v="Neptune"/>
    <n v="2"/>
    <n v="10"/>
    <n v="1"/>
    <s v="John"/>
    <s v="1:1"/>
    <n v="29.999999999999893"/>
    <n v="0.1"/>
    <n v="0"/>
    <s v="Sat"/>
    <s v="Jun"/>
    <s v="Large"/>
    <n v="1054"/>
    <n v="1055"/>
    <x v="0"/>
  </r>
  <r>
    <n v="1887"/>
    <d v="2024-06-05T00:00:00"/>
    <d v="1899-12-30T15:30:00"/>
    <d v="1899-12-30T16:00:00"/>
    <s v="Neptune"/>
    <n v="2"/>
    <n v="10"/>
    <n v="11"/>
    <s v="Mia"/>
    <s v="1:1"/>
    <n v="29.999999999999893"/>
    <n v="1.1000000000000001"/>
    <n v="1"/>
    <s v="Wed"/>
    <s v="Jun"/>
    <s v="Large"/>
    <n v="1056"/>
    <n v="2207"/>
    <d v="2024-07-04T00:00:00"/>
    <d v="1899-12-30T15:30:00"/>
    <d v="1899-12-30T17:30:00"/>
    <s v="Neptune"/>
    <n v="2"/>
    <n v="10"/>
    <n v="13"/>
    <s v="Priya"/>
    <s v="Standup"/>
    <n v="119.99999999999989"/>
    <n v="1.3"/>
    <n v="1"/>
    <s v="Thu"/>
    <s v="Jul"/>
    <s v="Large"/>
    <n v="1055"/>
    <n v="1056"/>
    <x v="0"/>
  </r>
  <r>
    <n v="2210"/>
    <d v="2024-11-28T00:00:00"/>
    <d v="1899-12-30T15:30:00"/>
    <d v="1899-12-30T16:30:00"/>
    <s v="Neptune"/>
    <n v="2"/>
    <n v="10"/>
    <n v="5"/>
    <s v="Chen"/>
    <s v="1:1"/>
    <n v="59.999999999999943"/>
    <n v="0.5"/>
    <n v="0"/>
    <s v="Thu"/>
    <s v="Nov"/>
    <s v="Large"/>
    <n v="1057"/>
    <n v="1887"/>
    <d v="2024-06-05T00:00:00"/>
    <d v="1899-12-30T15:30:00"/>
    <d v="1899-12-30T16:00:00"/>
    <s v="Neptune"/>
    <n v="2"/>
    <n v="10"/>
    <n v="11"/>
    <s v="Mia"/>
    <s v="1:1"/>
    <n v="29.999999999999893"/>
    <n v="1.1000000000000001"/>
    <n v="1"/>
    <s v="Wed"/>
    <s v="Jun"/>
    <s v="Large"/>
    <n v="1056"/>
    <n v="1057"/>
    <x v="0"/>
  </r>
  <r>
    <n v="1007"/>
    <d v="2024-12-01T00:00:00"/>
    <d v="1899-12-30T15:30:00"/>
    <d v="1899-12-30T16:00:00"/>
    <s v="Neptune"/>
    <n v="2"/>
    <n v="10"/>
    <n v="13"/>
    <s v="Sarah"/>
    <s v="Brainstorming"/>
    <n v="29.999999999999893"/>
    <n v="1.3"/>
    <n v="1"/>
    <s v="Sun"/>
    <s v="Dec"/>
    <s v="Large"/>
    <n v="1058"/>
    <n v="2210"/>
    <d v="2024-11-28T00:00:00"/>
    <d v="1899-12-30T15:30:00"/>
    <d v="1899-12-30T16:30:00"/>
    <s v="Neptune"/>
    <n v="2"/>
    <n v="10"/>
    <n v="5"/>
    <s v="Chen"/>
    <s v="1:1"/>
    <n v="59.999999999999943"/>
    <n v="0.5"/>
    <n v="0"/>
    <s v="Thu"/>
    <s v="Nov"/>
    <s v="Large"/>
    <n v="1057"/>
    <n v="1058"/>
    <x v="0"/>
  </r>
  <r>
    <n v="1850"/>
    <d v="2024-01-24T00:00:00"/>
    <d v="1899-12-30T15:30:00"/>
    <d v="1899-12-30T17:30:00"/>
    <s v="Neptune"/>
    <n v="2"/>
    <n v="10"/>
    <n v="3"/>
    <s v="John"/>
    <s v="Standup"/>
    <n v="119.99999999999989"/>
    <n v="0.3"/>
    <n v="0"/>
    <s v="Wed"/>
    <s v="Jan"/>
    <s v="Large"/>
    <n v="1059"/>
    <n v="1007"/>
    <d v="2024-12-01T00:00:00"/>
    <d v="1899-12-30T15:30:00"/>
    <d v="1899-12-30T16:00:00"/>
    <s v="Neptune"/>
    <n v="2"/>
    <n v="10"/>
    <n v="13"/>
    <s v="Sarah"/>
    <s v="Brainstorming"/>
    <n v="29.999999999999893"/>
    <n v="1.3"/>
    <n v="1"/>
    <s v="Sun"/>
    <s v="Dec"/>
    <s v="Large"/>
    <n v="1058"/>
    <n v="1059"/>
    <x v="0"/>
  </r>
  <r>
    <n v="1252"/>
    <d v="2024-07-11T00:00:00"/>
    <d v="1899-12-30T15:30:00"/>
    <d v="1899-12-30T17:30:00"/>
    <s v="Neptune"/>
    <n v="2"/>
    <n v="10"/>
    <n v="13"/>
    <s v="John"/>
    <s v="Brainstorming"/>
    <n v="119.99999999999989"/>
    <n v="1.3"/>
    <n v="1"/>
    <s v="Thu"/>
    <s v="Jul"/>
    <s v="Large"/>
    <n v="1047"/>
    <n v="977"/>
    <d v="2024-08-03T00:00:00"/>
    <d v="1899-12-30T15:30:00"/>
    <d v="1899-12-30T16:00:00"/>
    <s v="Neptune"/>
    <n v="2"/>
    <n v="10"/>
    <n v="2"/>
    <s v="John"/>
    <s v="Standup"/>
    <n v="29.999999999999893"/>
    <n v="0.2"/>
    <n v="0"/>
    <s v="Sat"/>
    <s v="Aug"/>
    <s v="Large"/>
    <n v="1046"/>
    <n v="1047"/>
    <x v="0"/>
  </r>
  <r>
    <n v="1324"/>
    <d v="2024-06-15T00:00:00"/>
    <d v="1899-12-30T15:30:00"/>
    <d v="1899-12-30T16:00:00"/>
    <s v="Neptune"/>
    <n v="2"/>
    <n v="10"/>
    <n v="1"/>
    <s v="John"/>
    <s v="1:1"/>
    <n v="29.999999999999893"/>
    <n v="0.1"/>
    <n v="0"/>
    <s v="Sat"/>
    <s v="Jun"/>
    <s v="Large"/>
    <n v="1054"/>
    <n v="2191"/>
    <d v="2024-11-10T00:00:00"/>
    <d v="1899-12-30T15:30:00"/>
    <d v="1899-12-30T17:30:00"/>
    <s v="Neptune"/>
    <n v="2"/>
    <n v="10"/>
    <n v="9"/>
    <s v="Omar"/>
    <s v="Client Call"/>
    <n v="119.99999999999989"/>
    <n v="0.9"/>
    <n v="0"/>
    <s v="Sun"/>
    <s v="Nov"/>
    <s v="Large"/>
    <n v="1053"/>
    <n v="1054"/>
    <x v="0"/>
  </r>
  <r>
    <n v="977"/>
    <d v="2024-08-03T00:00:00"/>
    <d v="1899-12-30T15:30:00"/>
    <d v="1899-12-30T16:00:00"/>
    <s v="Neptune"/>
    <n v="2"/>
    <n v="10"/>
    <n v="2"/>
    <s v="John"/>
    <s v="Standup"/>
    <n v="29.999999999999893"/>
    <n v="0.2"/>
    <n v="0"/>
    <s v="Sat"/>
    <s v="Aug"/>
    <s v="Large"/>
    <n v="1046"/>
    <n v="890"/>
    <d v="2024-02-05T00:00:00"/>
    <d v="1899-12-30T15:30:00"/>
    <d v="1899-12-30T17:00:00"/>
    <s v="Neptune"/>
    <n v="2"/>
    <n v="10"/>
    <n v="7"/>
    <s v="Chen"/>
    <s v="Brainstorming"/>
    <n v="90"/>
    <n v="0.7"/>
    <n v="0"/>
    <s v="Mon"/>
    <s v="Feb"/>
    <s v="Large"/>
    <n v="1045"/>
    <n v="1046"/>
    <x v="0"/>
  </r>
  <r>
    <n v="2051"/>
    <d v="2024-03-16T00:00:00"/>
    <d v="1899-12-30T15:30:00"/>
    <d v="1899-12-30T17:00:00"/>
    <s v="Neptune"/>
    <n v="2"/>
    <n v="10"/>
    <n v="13"/>
    <s v="Mia"/>
    <s v="Workshop"/>
    <n v="90"/>
    <n v="1.3"/>
    <n v="1"/>
    <s v="Sat"/>
    <s v="Mar"/>
    <s v="Large"/>
    <n v="1029"/>
    <n v="469"/>
    <d v="2024-09-11T00:00:00"/>
    <d v="1899-12-30T16:00:00"/>
    <d v="1899-12-30T16:30:00"/>
    <s v="Neptune"/>
    <n v="2"/>
    <n v="10"/>
    <n v="4"/>
    <s v="John"/>
    <s v="Planning"/>
    <n v="30.000000000000053"/>
    <n v="0.4"/>
    <n v="0"/>
    <s v="Wed"/>
    <s v="Sep"/>
    <s v="Large"/>
    <n v="1028"/>
    <n v="1029"/>
    <x v="0"/>
  </r>
  <r>
    <n v="238"/>
    <d v="2024-10-28T00:00:00"/>
    <d v="1899-12-30T15:30:00"/>
    <d v="1899-12-30T16:30:00"/>
    <s v="Neptune"/>
    <n v="2"/>
    <n v="10"/>
    <n v="8"/>
    <s v="Sarah"/>
    <s v="1:1"/>
    <n v="59.999999999999943"/>
    <n v="0.8"/>
    <n v="0"/>
    <s v="Mon"/>
    <s v="Oct"/>
    <s v="Large"/>
    <n v="1044"/>
    <n v="15"/>
    <d v="2024-01-29T00:00:00"/>
    <d v="1899-12-30T15:30:00"/>
    <d v="1899-12-30T17:00:00"/>
    <s v="Neptune"/>
    <n v="2"/>
    <n v="10"/>
    <n v="11"/>
    <s v="John"/>
    <s v="Workshop"/>
    <n v="90"/>
    <n v="1.1000000000000001"/>
    <n v="1"/>
    <s v="Mon"/>
    <s v="Jan"/>
    <s v="Large"/>
    <n v="1043"/>
    <n v="1044"/>
    <x v="0"/>
  </r>
  <r>
    <n v="890"/>
    <d v="2024-02-05T00:00:00"/>
    <d v="1899-12-30T15:30:00"/>
    <d v="1899-12-30T17:00:00"/>
    <s v="Neptune"/>
    <n v="2"/>
    <n v="10"/>
    <n v="7"/>
    <s v="Chen"/>
    <s v="Brainstorming"/>
    <n v="90"/>
    <n v="0.7"/>
    <n v="0"/>
    <s v="Mon"/>
    <s v="Feb"/>
    <s v="Large"/>
    <n v="1045"/>
    <n v="238"/>
    <d v="2024-10-28T00:00:00"/>
    <d v="1899-12-30T15:30:00"/>
    <d v="1899-12-30T16:30:00"/>
    <s v="Neptune"/>
    <n v="2"/>
    <n v="10"/>
    <n v="8"/>
    <s v="Sarah"/>
    <s v="1:1"/>
    <n v="59.999999999999943"/>
    <n v="0.8"/>
    <n v="0"/>
    <s v="Mon"/>
    <s v="Oct"/>
    <s v="Large"/>
    <n v="1044"/>
    <n v="1045"/>
    <x v="0"/>
  </r>
  <r>
    <n v="2460"/>
    <d v="2024-11-16T00:00:00"/>
    <d v="1899-12-30T15:30:00"/>
    <d v="1899-12-30T16:30:00"/>
    <s v="Neptune"/>
    <n v="2"/>
    <n v="10"/>
    <n v="7"/>
    <s v="John"/>
    <s v="Brainstorming"/>
    <n v="59.999999999999943"/>
    <n v="0.7"/>
    <n v="0"/>
    <s v="Sat"/>
    <s v="Nov"/>
    <s v="Large"/>
    <n v="1030"/>
    <n v="2051"/>
    <d v="2024-03-16T00:00:00"/>
    <d v="1899-12-30T15:30:00"/>
    <d v="1899-12-30T17:00:00"/>
    <s v="Neptune"/>
    <n v="2"/>
    <n v="10"/>
    <n v="13"/>
    <s v="Mia"/>
    <s v="Workshop"/>
    <n v="90"/>
    <n v="1.3"/>
    <n v="1"/>
    <s v="Sat"/>
    <s v="Mar"/>
    <s v="Large"/>
    <n v="1029"/>
    <n v="1030"/>
    <x v="0"/>
  </r>
  <r>
    <n v="827"/>
    <d v="2024-01-15T00:00:00"/>
    <d v="1899-12-30T15:30:00"/>
    <d v="1899-12-30T17:00:00"/>
    <s v="Neptune"/>
    <n v="2"/>
    <n v="10"/>
    <n v="6"/>
    <s v="Omar"/>
    <s v="Brainstorming"/>
    <n v="90"/>
    <n v="0.6"/>
    <n v="0"/>
    <s v="Mon"/>
    <s v="Jan"/>
    <s v="Large"/>
    <n v="1032"/>
    <n v="2578"/>
    <d v="2024-04-11T00:00:00"/>
    <d v="1899-12-30T15:30:00"/>
    <d v="1899-12-30T16:30:00"/>
    <s v="Neptune"/>
    <n v="2"/>
    <n v="10"/>
    <n v="2"/>
    <s v="Chen"/>
    <s v="Workshop"/>
    <n v="59.999999999999943"/>
    <n v="0.2"/>
    <n v="0"/>
    <s v="Thu"/>
    <s v="Apr"/>
    <s v="Large"/>
    <n v="1031"/>
    <n v="1032"/>
    <x v="0"/>
  </r>
  <r>
    <n v="1742"/>
    <d v="2024-04-11T00:00:00"/>
    <d v="1899-12-30T15:30:00"/>
    <d v="1899-12-30T17:00:00"/>
    <s v="Neptune"/>
    <n v="2"/>
    <n v="10"/>
    <n v="13"/>
    <s v="John"/>
    <s v="Brainstorming"/>
    <n v="90"/>
    <n v="1.3"/>
    <n v="1"/>
    <s v="Thu"/>
    <s v="Apr"/>
    <s v="Large"/>
    <n v="1033"/>
    <n v="827"/>
    <d v="2024-01-15T00:00:00"/>
    <d v="1899-12-30T15:30:00"/>
    <d v="1899-12-30T17:00:00"/>
    <s v="Neptune"/>
    <n v="2"/>
    <n v="10"/>
    <n v="6"/>
    <s v="Omar"/>
    <s v="Brainstorming"/>
    <n v="90"/>
    <n v="0.6"/>
    <n v="0"/>
    <s v="Mon"/>
    <s v="Jan"/>
    <s v="Large"/>
    <n v="1032"/>
    <n v="1033"/>
    <x v="0"/>
  </r>
  <r>
    <n v="2810"/>
    <d v="2024-09-09T00:00:00"/>
    <d v="1899-12-30T15:30:00"/>
    <d v="1899-12-30T17:30:00"/>
    <s v="Neptune"/>
    <n v="2"/>
    <n v="10"/>
    <n v="5"/>
    <s v="Priya"/>
    <s v="Brainstorming"/>
    <n v="119.99999999999989"/>
    <n v="0.5"/>
    <n v="0"/>
    <s v="Mon"/>
    <s v="Sep"/>
    <s v="Large"/>
    <n v="1034"/>
    <n v="1742"/>
    <d v="2024-04-11T00:00:00"/>
    <d v="1899-12-30T15:30:00"/>
    <d v="1899-12-30T17:00:00"/>
    <s v="Neptune"/>
    <n v="2"/>
    <n v="10"/>
    <n v="13"/>
    <s v="John"/>
    <s v="Brainstorming"/>
    <n v="90"/>
    <n v="1.3"/>
    <n v="1"/>
    <s v="Thu"/>
    <s v="Apr"/>
    <s v="Large"/>
    <n v="1033"/>
    <n v="1034"/>
    <x v="0"/>
  </r>
  <r>
    <n v="2820"/>
    <d v="2024-03-14T00:00:00"/>
    <d v="1899-12-30T15:30:00"/>
    <d v="1899-12-30T17:00:00"/>
    <s v="Neptune"/>
    <n v="2"/>
    <n v="10"/>
    <n v="9"/>
    <s v="Chen"/>
    <s v="Standup"/>
    <n v="90"/>
    <n v="0.9"/>
    <n v="0"/>
    <s v="Thu"/>
    <s v="Mar"/>
    <s v="Large"/>
    <n v="1035"/>
    <n v="2810"/>
    <d v="2024-09-09T00:00:00"/>
    <d v="1899-12-30T15:30:00"/>
    <d v="1899-12-30T17:30:00"/>
    <s v="Neptune"/>
    <n v="2"/>
    <n v="10"/>
    <n v="5"/>
    <s v="Priya"/>
    <s v="Brainstorming"/>
    <n v="119.99999999999989"/>
    <n v="0.5"/>
    <n v="0"/>
    <s v="Mon"/>
    <s v="Sep"/>
    <s v="Large"/>
    <n v="1034"/>
    <n v="1035"/>
    <x v="0"/>
  </r>
  <r>
    <n v="1704"/>
    <d v="2024-08-27T00:00:00"/>
    <d v="1899-12-30T15:30:00"/>
    <d v="1899-12-30T17:00:00"/>
    <s v="Neptune"/>
    <n v="2"/>
    <n v="10"/>
    <n v="6"/>
    <s v="Omar"/>
    <s v="Workshop"/>
    <n v="90"/>
    <n v="0.6"/>
    <n v="0"/>
    <s v="Tue"/>
    <s v="Aug"/>
    <s v="Large"/>
    <n v="1036"/>
    <n v="2820"/>
    <d v="2024-03-14T00:00:00"/>
    <d v="1899-12-30T15:30:00"/>
    <d v="1899-12-30T17:00:00"/>
    <s v="Neptune"/>
    <n v="2"/>
    <n v="10"/>
    <n v="9"/>
    <s v="Chen"/>
    <s v="Standup"/>
    <n v="90"/>
    <n v="0.9"/>
    <n v="0"/>
    <s v="Thu"/>
    <s v="Mar"/>
    <s v="Large"/>
    <n v="1035"/>
    <n v="1036"/>
    <x v="0"/>
  </r>
  <r>
    <n v="2578"/>
    <d v="2024-04-11T00:00:00"/>
    <d v="1899-12-30T15:30:00"/>
    <d v="1899-12-30T16:30:00"/>
    <s v="Neptune"/>
    <n v="2"/>
    <n v="10"/>
    <n v="2"/>
    <s v="Chen"/>
    <s v="Workshop"/>
    <n v="59.999999999999943"/>
    <n v="0.2"/>
    <n v="0"/>
    <s v="Thu"/>
    <s v="Apr"/>
    <s v="Large"/>
    <n v="1031"/>
    <n v="2460"/>
    <d v="2024-11-16T00:00:00"/>
    <d v="1899-12-30T15:30:00"/>
    <d v="1899-12-30T16:30:00"/>
    <s v="Neptune"/>
    <n v="2"/>
    <n v="10"/>
    <n v="7"/>
    <s v="John"/>
    <s v="Brainstorming"/>
    <n v="59.999999999999943"/>
    <n v="0.7"/>
    <n v="0"/>
    <s v="Sat"/>
    <s v="Nov"/>
    <s v="Large"/>
    <n v="1030"/>
    <n v="1031"/>
    <x v="0"/>
  </r>
  <r>
    <n v="808"/>
    <d v="2024-06-20T00:00:00"/>
    <d v="1899-12-30T15:30:00"/>
    <d v="1899-12-30T17:00:00"/>
    <s v="Neptune"/>
    <n v="2"/>
    <n v="10"/>
    <n v="7"/>
    <s v="John"/>
    <s v="1:1"/>
    <n v="90"/>
    <n v="0.7"/>
    <n v="0"/>
    <s v="Thu"/>
    <s v="Jun"/>
    <s v="Large"/>
    <n v="1038"/>
    <n v="992"/>
    <d v="2024-11-05T00:00:00"/>
    <d v="1899-12-30T15:30:00"/>
    <d v="1899-12-30T17:00:00"/>
    <s v="Neptune"/>
    <n v="2"/>
    <n v="10"/>
    <n v="12"/>
    <s v="Amit"/>
    <s v="Client Call"/>
    <n v="90"/>
    <n v="1.2"/>
    <n v="1"/>
    <s v="Tue"/>
    <s v="Nov"/>
    <s v="Large"/>
    <n v="1037"/>
    <n v="1038"/>
    <x v="0"/>
  </r>
  <r>
    <n v="1108"/>
    <d v="2024-12-26T00:00:00"/>
    <d v="1899-12-30T15:30:00"/>
    <d v="1899-12-30T17:00:00"/>
    <s v="Neptune"/>
    <n v="2"/>
    <n v="10"/>
    <n v="9"/>
    <s v="Amit"/>
    <s v="Planning"/>
    <n v="90"/>
    <n v="0.9"/>
    <n v="0"/>
    <s v="Thu"/>
    <s v="Dec"/>
    <s v="Large"/>
    <n v="1039"/>
    <n v="808"/>
    <d v="2024-06-20T00:00:00"/>
    <d v="1899-12-30T15:30:00"/>
    <d v="1899-12-30T17:00:00"/>
    <s v="Neptune"/>
    <n v="2"/>
    <n v="10"/>
    <n v="7"/>
    <s v="John"/>
    <s v="1:1"/>
    <n v="90"/>
    <n v="0.7"/>
    <n v="0"/>
    <s v="Thu"/>
    <s v="Jun"/>
    <s v="Large"/>
    <n v="1038"/>
    <n v="1039"/>
    <x v="0"/>
  </r>
  <r>
    <n v="2923"/>
    <d v="2024-01-27T00:00:00"/>
    <d v="1899-12-30T15:30:00"/>
    <d v="1899-12-30T17:00:00"/>
    <s v="Neptune"/>
    <n v="2"/>
    <n v="10"/>
    <n v="13"/>
    <s v="John"/>
    <s v="Client Call"/>
    <n v="90"/>
    <n v="1.3"/>
    <n v="1"/>
    <s v="Sat"/>
    <s v="Jan"/>
    <s v="Large"/>
    <n v="1040"/>
    <n v="1108"/>
    <d v="2024-12-26T00:00:00"/>
    <d v="1899-12-30T15:30:00"/>
    <d v="1899-12-30T17:00:00"/>
    <s v="Neptune"/>
    <n v="2"/>
    <n v="10"/>
    <n v="9"/>
    <s v="Amit"/>
    <s v="Planning"/>
    <n v="90"/>
    <n v="0.9"/>
    <n v="0"/>
    <s v="Thu"/>
    <s v="Dec"/>
    <s v="Large"/>
    <n v="1039"/>
    <n v="1040"/>
    <x v="0"/>
  </r>
  <r>
    <n v="2932"/>
    <d v="2024-11-08T00:00:00"/>
    <d v="1899-12-30T15:30:00"/>
    <d v="1899-12-30T17:30:00"/>
    <s v="Neptune"/>
    <n v="2"/>
    <n v="10"/>
    <n v="8"/>
    <s v="John"/>
    <s v="Brainstorming"/>
    <n v="119.99999999999989"/>
    <n v="0.8"/>
    <n v="0"/>
    <s v="Fri"/>
    <s v="Nov"/>
    <s v="Large"/>
    <n v="1041"/>
    <n v="2923"/>
    <d v="2024-01-27T00:00:00"/>
    <d v="1899-12-30T15:30:00"/>
    <d v="1899-12-30T17:00:00"/>
    <s v="Neptune"/>
    <n v="2"/>
    <n v="10"/>
    <n v="13"/>
    <s v="John"/>
    <s v="Client Call"/>
    <n v="90"/>
    <n v="1.3"/>
    <n v="1"/>
    <s v="Sat"/>
    <s v="Jan"/>
    <s v="Large"/>
    <n v="1040"/>
    <n v="1041"/>
    <x v="0"/>
  </r>
  <r>
    <n v="1530"/>
    <d v="2024-08-21T00:00:00"/>
    <d v="1899-12-30T15:30:00"/>
    <d v="1899-12-30T17:30:00"/>
    <s v="Neptune"/>
    <n v="2"/>
    <n v="10"/>
    <n v="4"/>
    <s v="Sarah"/>
    <s v="Workshop"/>
    <n v="119.99999999999989"/>
    <n v="0.4"/>
    <n v="0"/>
    <s v="Wed"/>
    <s v="Aug"/>
    <s v="Large"/>
    <n v="1042"/>
    <n v="2932"/>
    <d v="2024-11-08T00:00:00"/>
    <d v="1899-12-30T15:30:00"/>
    <d v="1899-12-30T17:30:00"/>
    <s v="Neptune"/>
    <n v="2"/>
    <n v="10"/>
    <n v="8"/>
    <s v="John"/>
    <s v="Brainstorming"/>
    <n v="119.99999999999989"/>
    <n v="0.8"/>
    <n v="0"/>
    <s v="Fri"/>
    <s v="Nov"/>
    <s v="Large"/>
    <n v="1041"/>
    <n v="1042"/>
    <x v="0"/>
  </r>
  <r>
    <n v="15"/>
    <d v="2024-01-29T00:00:00"/>
    <d v="1899-12-30T15:30:00"/>
    <d v="1899-12-30T17:00:00"/>
    <s v="Neptune"/>
    <n v="2"/>
    <n v="10"/>
    <n v="11"/>
    <s v="John"/>
    <s v="Workshop"/>
    <n v="90"/>
    <n v="1.1000000000000001"/>
    <n v="1"/>
    <s v="Mon"/>
    <s v="Jan"/>
    <s v="Large"/>
    <n v="1043"/>
    <n v="1530"/>
    <d v="2024-08-21T00:00:00"/>
    <d v="1899-12-30T15:30:00"/>
    <d v="1899-12-30T17:30:00"/>
    <s v="Neptune"/>
    <n v="2"/>
    <n v="10"/>
    <n v="4"/>
    <s v="Sarah"/>
    <s v="Workshop"/>
    <n v="119.99999999999989"/>
    <n v="0.4"/>
    <n v="0"/>
    <s v="Wed"/>
    <s v="Aug"/>
    <s v="Large"/>
    <n v="1042"/>
    <n v="1043"/>
    <x v="0"/>
  </r>
  <r>
    <n v="992"/>
    <d v="2024-11-05T00:00:00"/>
    <d v="1899-12-30T15:30:00"/>
    <d v="1899-12-30T17:00:00"/>
    <s v="Neptune"/>
    <n v="2"/>
    <n v="10"/>
    <n v="12"/>
    <s v="Amit"/>
    <s v="Client Call"/>
    <n v="90"/>
    <n v="1.2"/>
    <n v="1"/>
    <s v="Tue"/>
    <s v="Nov"/>
    <s v="Large"/>
    <n v="1037"/>
    <n v="1704"/>
    <d v="2024-08-27T00:00:00"/>
    <d v="1899-12-30T15:30:00"/>
    <d v="1899-12-30T17:00:00"/>
    <s v="Neptune"/>
    <n v="2"/>
    <n v="10"/>
    <n v="6"/>
    <s v="Omar"/>
    <s v="Workshop"/>
    <n v="90"/>
    <n v="0.6"/>
    <n v="0"/>
    <s v="Tue"/>
    <s v="Aug"/>
    <s v="Large"/>
    <n v="1036"/>
    <n v="1037"/>
    <x v="0"/>
  </r>
  <r>
    <n v="2742"/>
    <d v="2024-06-21T00:00:00"/>
    <d v="1899-12-30T15:00:00"/>
    <d v="1899-12-30T17:00:00"/>
    <s v="Neptune"/>
    <n v="2"/>
    <n v="10"/>
    <n v="6"/>
    <s v="Omar"/>
    <s v="Planning"/>
    <n v="120.00000000000006"/>
    <n v="0.6"/>
    <n v="0"/>
    <s v="Fri"/>
    <s v="Jun"/>
    <s v="Large"/>
    <n v="1076"/>
    <n v="369"/>
    <d v="2024-05-09T00:00:00"/>
    <d v="1899-12-30T15:00:00"/>
    <d v="1899-12-30T17:00:00"/>
    <s v="Neptune"/>
    <n v="2"/>
    <n v="10"/>
    <n v="2"/>
    <s v="Mia"/>
    <s v="Planning"/>
    <n v="120.00000000000006"/>
    <n v="0.2"/>
    <n v="0"/>
    <s v="Thu"/>
    <s v="May"/>
    <s v="Large"/>
    <n v="1075"/>
    <n v="1076"/>
    <x v="0"/>
  </r>
  <r>
    <n v="1652"/>
    <d v="2024-01-03T00:00:00"/>
    <d v="1899-12-30T15:00:00"/>
    <d v="1899-12-30T17:00:00"/>
    <s v="Neptune"/>
    <n v="2"/>
    <n v="10"/>
    <n v="9"/>
    <s v="John"/>
    <s v="Workshop"/>
    <n v="120.00000000000006"/>
    <n v="0.9"/>
    <n v="0"/>
    <s v="Wed"/>
    <s v="Jan"/>
    <s v="Large"/>
    <n v="1077"/>
    <n v="2742"/>
    <d v="2024-06-21T00:00:00"/>
    <d v="1899-12-30T15:00:00"/>
    <d v="1899-12-30T17:00:00"/>
    <s v="Neptune"/>
    <n v="2"/>
    <n v="10"/>
    <n v="6"/>
    <s v="Omar"/>
    <s v="Planning"/>
    <n v="120.00000000000006"/>
    <n v="0.6"/>
    <n v="0"/>
    <s v="Fri"/>
    <s v="Jun"/>
    <s v="Large"/>
    <n v="1076"/>
    <n v="1077"/>
    <x v="0"/>
  </r>
  <r>
    <n v="652"/>
    <d v="2024-04-13T00:00:00"/>
    <d v="1899-12-30T15:00:00"/>
    <d v="1899-12-30T16:00:00"/>
    <s v="Neptune"/>
    <n v="2"/>
    <n v="10"/>
    <n v="10"/>
    <s v="Priya"/>
    <s v="1:1"/>
    <n v="59.999999999999943"/>
    <n v="1"/>
    <n v="0"/>
    <s v="Sat"/>
    <s v="Apr"/>
    <s v="Large"/>
    <n v="1078"/>
    <n v="1652"/>
    <d v="2024-01-03T00:00:00"/>
    <d v="1899-12-30T15:00:00"/>
    <d v="1899-12-30T17:00:00"/>
    <s v="Neptune"/>
    <n v="2"/>
    <n v="10"/>
    <n v="9"/>
    <s v="John"/>
    <s v="Workshop"/>
    <n v="120.00000000000006"/>
    <n v="0.9"/>
    <n v="0"/>
    <s v="Wed"/>
    <s v="Jan"/>
    <s v="Large"/>
    <n v="1077"/>
    <n v="1078"/>
    <x v="0"/>
  </r>
  <r>
    <n v="1500"/>
    <d v="2024-03-22T00:00:00"/>
    <d v="1899-12-30T15:00:00"/>
    <d v="1899-12-30T17:00:00"/>
    <s v="Neptune"/>
    <n v="2"/>
    <n v="10"/>
    <n v="7"/>
    <s v="Amit"/>
    <s v="Client Call"/>
    <n v="120.00000000000006"/>
    <n v="0.7"/>
    <n v="0"/>
    <s v="Fri"/>
    <s v="Mar"/>
    <s v="Large"/>
    <n v="1079"/>
    <n v="652"/>
    <d v="2024-04-13T00:00:00"/>
    <d v="1899-12-30T15:00:00"/>
    <d v="1899-12-30T16:00:00"/>
    <s v="Neptune"/>
    <n v="2"/>
    <n v="10"/>
    <n v="10"/>
    <s v="Priya"/>
    <s v="1:1"/>
    <n v="59.999999999999943"/>
    <n v="1"/>
    <n v="0"/>
    <s v="Sat"/>
    <s v="Apr"/>
    <s v="Large"/>
    <n v="1078"/>
    <n v="1079"/>
    <x v="0"/>
  </r>
  <r>
    <n v="950"/>
    <d v="2024-06-17T00:00:00"/>
    <d v="1899-12-30T15:00:00"/>
    <d v="1899-12-30T16:00:00"/>
    <s v="Neptune"/>
    <n v="2"/>
    <n v="10"/>
    <n v="11"/>
    <s v="John"/>
    <s v="Planning"/>
    <n v="59.999999999999943"/>
    <n v="1.1000000000000001"/>
    <n v="1"/>
    <s v="Mon"/>
    <s v="Jun"/>
    <s v="Large"/>
    <n v="1083"/>
    <n v="809"/>
    <d v="2024-08-03T00:00:00"/>
    <d v="1899-12-30T15:00:00"/>
    <d v="1899-12-30T16:00:00"/>
    <s v="Neptune"/>
    <n v="2"/>
    <n v="10"/>
    <n v="5"/>
    <s v="Sarah"/>
    <s v="Client Call"/>
    <n v="59.999999999999943"/>
    <n v="0.5"/>
    <n v="0"/>
    <s v="Sat"/>
    <s v="Aug"/>
    <s v="Large"/>
    <n v="1082"/>
    <n v="1083"/>
    <x v="0"/>
  </r>
  <r>
    <n v="852"/>
    <d v="2024-06-05T00:00:00"/>
    <d v="1899-12-30T15:00:00"/>
    <d v="1899-12-30T17:00:00"/>
    <s v="Neptune"/>
    <n v="2"/>
    <n v="10"/>
    <n v="10"/>
    <s v="Sarah"/>
    <s v="1:1"/>
    <n v="120.00000000000006"/>
    <n v="1"/>
    <n v="0"/>
    <s v="Wed"/>
    <s v="Jun"/>
    <s v="Large"/>
    <n v="1081"/>
    <n v="683"/>
    <d v="2024-02-26T00:00:00"/>
    <d v="1899-12-30T15:00:00"/>
    <d v="1899-12-30T15:30:00"/>
    <s v="Neptune"/>
    <n v="2"/>
    <n v="10"/>
    <n v="4"/>
    <s v="Chen"/>
    <s v="1:1"/>
    <n v="30.000000000000053"/>
    <n v="0.4"/>
    <n v="0"/>
    <s v="Mon"/>
    <s v="Feb"/>
    <s v="Large"/>
    <n v="1080"/>
    <n v="1081"/>
    <x v="0"/>
  </r>
  <r>
    <n v="809"/>
    <d v="2024-08-03T00:00:00"/>
    <d v="1899-12-30T15:00:00"/>
    <d v="1899-12-30T16:00:00"/>
    <s v="Neptune"/>
    <n v="2"/>
    <n v="10"/>
    <n v="5"/>
    <s v="Sarah"/>
    <s v="Client Call"/>
    <n v="59.999999999999943"/>
    <n v="0.5"/>
    <n v="0"/>
    <s v="Sat"/>
    <s v="Aug"/>
    <s v="Large"/>
    <n v="1082"/>
    <n v="852"/>
    <d v="2024-06-05T00:00:00"/>
    <d v="1899-12-30T15:00:00"/>
    <d v="1899-12-30T17:00:00"/>
    <s v="Neptune"/>
    <n v="2"/>
    <n v="10"/>
    <n v="10"/>
    <s v="Sarah"/>
    <s v="1:1"/>
    <n v="120.00000000000006"/>
    <n v="1"/>
    <n v="0"/>
    <s v="Wed"/>
    <s v="Jun"/>
    <s v="Large"/>
    <n v="1081"/>
    <n v="1082"/>
    <x v="0"/>
  </r>
  <r>
    <n v="770"/>
    <d v="2024-04-03T00:00:00"/>
    <d v="1899-12-30T15:00:00"/>
    <d v="1899-12-30T15:30:00"/>
    <s v="Neptune"/>
    <n v="2"/>
    <n v="10"/>
    <n v="2"/>
    <s v="Amit"/>
    <s v="Brainstorming"/>
    <n v="30.000000000000053"/>
    <n v="0.2"/>
    <n v="0"/>
    <s v="Wed"/>
    <s v="Apr"/>
    <s v="Large"/>
    <n v="1084"/>
    <n v="950"/>
    <d v="2024-06-17T00:00:00"/>
    <d v="1899-12-30T15:00:00"/>
    <d v="1899-12-30T16:00:00"/>
    <s v="Neptune"/>
    <n v="2"/>
    <n v="10"/>
    <n v="11"/>
    <s v="John"/>
    <s v="Planning"/>
    <n v="59.999999999999943"/>
    <n v="1.1000000000000001"/>
    <n v="1"/>
    <s v="Mon"/>
    <s v="Jun"/>
    <s v="Large"/>
    <n v="1083"/>
    <n v="1084"/>
    <x v="0"/>
  </r>
  <r>
    <n v="369"/>
    <d v="2024-05-09T00:00:00"/>
    <d v="1899-12-30T15:00:00"/>
    <d v="1899-12-30T17:00:00"/>
    <s v="Neptune"/>
    <n v="2"/>
    <n v="10"/>
    <n v="2"/>
    <s v="Mia"/>
    <s v="Planning"/>
    <n v="120.00000000000006"/>
    <n v="0.2"/>
    <n v="0"/>
    <s v="Thu"/>
    <s v="May"/>
    <s v="Large"/>
    <n v="1075"/>
    <n v="2805"/>
    <d v="2024-09-19T00:00:00"/>
    <d v="1899-12-30T15:00:00"/>
    <d v="1899-12-30T15:30:00"/>
    <s v="Neptune"/>
    <n v="2"/>
    <n v="10"/>
    <n v="6"/>
    <s v="John"/>
    <s v="Workshop"/>
    <n v="30.000000000000053"/>
    <n v="0.6"/>
    <n v="0"/>
    <s v="Thu"/>
    <s v="Sep"/>
    <s v="Large"/>
    <n v="1074"/>
    <n v="1075"/>
    <x v="0"/>
  </r>
  <r>
    <n v="683"/>
    <d v="2024-02-26T00:00:00"/>
    <d v="1899-12-30T15:00:00"/>
    <d v="1899-12-30T15:30:00"/>
    <s v="Neptune"/>
    <n v="2"/>
    <n v="10"/>
    <n v="4"/>
    <s v="Chen"/>
    <s v="1:1"/>
    <n v="30.000000000000053"/>
    <n v="0.4"/>
    <n v="0"/>
    <s v="Mon"/>
    <s v="Feb"/>
    <s v="Large"/>
    <n v="1080"/>
    <n v="1500"/>
    <d v="2024-03-22T00:00:00"/>
    <d v="1899-12-30T15:00:00"/>
    <d v="1899-12-30T17:00:00"/>
    <s v="Neptune"/>
    <n v="2"/>
    <n v="10"/>
    <n v="7"/>
    <s v="Amit"/>
    <s v="Client Call"/>
    <n v="120.00000000000006"/>
    <n v="0.7"/>
    <n v="0"/>
    <s v="Fri"/>
    <s v="Mar"/>
    <s v="Large"/>
    <n v="1079"/>
    <n v="1080"/>
    <x v="0"/>
  </r>
  <r>
    <n v="2805"/>
    <d v="2024-09-19T00:00:00"/>
    <d v="1899-12-30T15:00:00"/>
    <d v="1899-12-30T15:30:00"/>
    <s v="Neptune"/>
    <n v="2"/>
    <n v="10"/>
    <n v="6"/>
    <s v="John"/>
    <s v="Workshop"/>
    <n v="30.000000000000053"/>
    <n v="0.6"/>
    <n v="0"/>
    <s v="Thu"/>
    <s v="Sep"/>
    <s v="Large"/>
    <n v="1074"/>
    <n v="1157"/>
    <d v="2024-05-19T00:00:00"/>
    <d v="1899-12-30T15:00:00"/>
    <d v="1899-12-30T16:00:00"/>
    <s v="Neptune"/>
    <n v="2"/>
    <n v="10"/>
    <n v="1"/>
    <s v="Priya"/>
    <s v="Workshop"/>
    <n v="59.999999999999943"/>
    <n v="0.1"/>
    <n v="0"/>
    <s v="Sun"/>
    <s v="May"/>
    <s v="Large"/>
    <n v="1073"/>
    <n v="1074"/>
    <x v="0"/>
  </r>
  <r>
    <n v="1783"/>
    <d v="2024-04-20T00:00:00"/>
    <d v="1899-12-30T15:00:00"/>
    <d v="1899-12-30T17:00:00"/>
    <s v="Neptune"/>
    <n v="2"/>
    <n v="10"/>
    <n v="9"/>
    <s v="Chen"/>
    <s v="Standup"/>
    <n v="120.00000000000006"/>
    <n v="0.9"/>
    <n v="0"/>
    <s v="Sat"/>
    <s v="Apr"/>
    <s v="Large"/>
    <n v="1071"/>
    <n v="1340"/>
    <d v="2024-04-23T00:00:00"/>
    <d v="1899-12-30T15:00:00"/>
    <d v="1899-12-30T15:30:00"/>
    <s v="Neptune"/>
    <n v="2"/>
    <n v="10"/>
    <n v="10"/>
    <s v="Amit"/>
    <s v="1:1"/>
    <n v="30.000000000000053"/>
    <n v="1"/>
    <n v="0"/>
    <s v="Tue"/>
    <s v="Apr"/>
    <s v="Large"/>
    <n v="1070"/>
    <n v="1071"/>
    <x v="0"/>
  </r>
  <r>
    <n v="2278"/>
    <d v="2024-06-17T00:00:00"/>
    <d v="1899-12-30T15:00:00"/>
    <d v="1899-12-30T15:30:00"/>
    <s v="Neptune"/>
    <n v="2"/>
    <n v="10"/>
    <n v="6"/>
    <s v="John"/>
    <s v="1:1"/>
    <n v="30.000000000000053"/>
    <n v="0.6"/>
    <n v="0"/>
    <s v="Mon"/>
    <s v="Jun"/>
    <s v="Large"/>
    <n v="1072"/>
    <n v="1783"/>
    <d v="2024-04-20T00:00:00"/>
    <d v="1899-12-30T15:00:00"/>
    <d v="1899-12-30T17:00:00"/>
    <s v="Neptune"/>
    <n v="2"/>
    <n v="10"/>
    <n v="9"/>
    <s v="Chen"/>
    <s v="Standup"/>
    <n v="120.00000000000006"/>
    <n v="0.9"/>
    <n v="0"/>
    <s v="Sat"/>
    <s v="Apr"/>
    <s v="Large"/>
    <n v="1071"/>
    <n v="1072"/>
    <x v="0"/>
  </r>
  <r>
    <n v="1804"/>
    <d v="2024-08-23T00:00:00"/>
    <d v="1899-12-30T15:00:00"/>
    <d v="1899-12-30T16:00:00"/>
    <s v="Neptune"/>
    <n v="2"/>
    <n v="10"/>
    <n v="11"/>
    <s v="Omar"/>
    <s v="Standup"/>
    <n v="59.999999999999943"/>
    <n v="1.1000000000000001"/>
    <n v="1"/>
    <s v="Fri"/>
    <s v="Aug"/>
    <s v="Large"/>
    <n v="1061"/>
    <n v="2245"/>
    <d v="2024-07-21T00:00:00"/>
    <d v="1899-12-30T15:30:00"/>
    <d v="1899-12-30T16:30:00"/>
    <s v="Neptune"/>
    <n v="2"/>
    <n v="10"/>
    <n v="5"/>
    <s v="Sarah"/>
    <s v="Brainstorming"/>
    <n v="59.999999999999943"/>
    <n v="0.5"/>
    <n v="0"/>
    <s v="Sun"/>
    <s v="Jul"/>
    <s v="Large"/>
    <n v="1060"/>
    <n v="1061"/>
    <x v="0"/>
  </r>
  <r>
    <n v="1157"/>
    <d v="2024-05-19T00:00:00"/>
    <d v="1899-12-30T15:00:00"/>
    <d v="1899-12-30T16:00:00"/>
    <s v="Neptune"/>
    <n v="2"/>
    <n v="10"/>
    <n v="1"/>
    <s v="Priya"/>
    <s v="Workshop"/>
    <n v="59.999999999999943"/>
    <n v="0.1"/>
    <n v="0"/>
    <s v="Sun"/>
    <s v="May"/>
    <s v="Large"/>
    <n v="1073"/>
    <n v="2278"/>
    <d v="2024-06-17T00:00:00"/>
    <d v="1899-12-30T15:00:00"/>
    <d v="1899-12-30T15:30:00"/>
    <s v="Neptune"/>
    <n v="2"/>
    <n v="10"/>
    <n v="6"/>
    <s v="John"/>
    <s v="1:1"/>
    <n v="30.000000000000053"/>
    <n v="0.6"/>
    <n v="0"/>
    <s v="Mon"/>
    <s v="Jun"/>
    <s v="Large"/>
    <n v="1072"/>
    <n v="1073"/>
    <x v="0"/>
  </r>
  <r>
    <n v="547"/>
    <d v="2024-04-13T00:00:00"/>
    <d v="1899-12-30T15:00:00"/>
    <d v="1899-12-30T17:00:00"/>
    <s v="Neptune"/>
    <n v="2"/>
    <n v="10"/>
    <n v="5"/>
    <s v="John"/>
    <s v="Workshop"/>
    <n v="120.00000000000006"/>
    <n v="0.5"/>
    <n v="0"/>
    <s v="Sat"/>
    <s v="Apr"/>
    <s v="Large"/>
    <n v="1062"/>
    <n v="1804"/>
    <d v="2024-08-23T00:00:00"/>
    <d v="1899-12-30T15:00:00"/>
    <d v="1899-12-30T16:00:00"/>
    <s v="Neptune"/>
    <n v="2"/>
    <n v="10"/>
    <n v="11"/>
    <s v="Omar"/>
    <s v="Standup"/>
    <n v="59.999999999999943"/>
    <n v="1.1000000000000001"/>
    <n v="1"/>
    <s v="Fri"/>
    <s v="Aug"/>
    <s v="Large"/>
    <n v="1061"/>
    <n v="1062"/>
    <x v="0"/>
  </r>
  <r>
    <n v="2100"/>
    <d v="2024-07-08T00:00:00"/>
    <d v="1899-12-30T15:00:00"/>
    <d v="1899-12-30T16:30:00"/>
    <s v="Neptune"/>
    <n v="2"/>
    <n v="10"/>
    <n v="13"/>
    <s v="Priya"/>
    <s v="Standup"/>
    <n v="90"/>
    <n v="1.3"/>
    <n v="1"/>
    <s v="Mon"/>
    <s v="Jul"/>
    <s v="Large"/>
    <n v="1063"/>
    <n v="547"/>
    <d v="2024-04-13T00:00:00"/>
    <d v="1899-12-30T15:00:00"/>
    <d v="1899-12-30T17:00:00"/>
    <s v="Neptune"/>
    <n v="2"/>
    <n v="10"/>
    <n v="5"/>
    <s v="John"/>
    <s v="Workshop"/>
    <n v="120.00000000000006"/>
    <n v="0.5"/>
    <n v="0"/>
    <s v="Sat"/>
    <s v="Apr"/>
    <s v="Large"/>
    <n v="1062"/>
    <n v="1063"/>
    <x v="0"/>
  </r>
  <r>
    <n v="2247"/>
    <d v="2024-02-09T00:00:00"/>
    <d v="1899-12-30T15:00:00"/>
    <d v="1899-12-30T15:30:00"/>
    <s v="Neptune"/>
    <n v="2"/>
    <n v="10"/>
    <n v="9"/>
    <s v="Chen"/>
    <s v="Brainstorming"/>
    <n v="30.000000000000053"/>
    <n v="0.9"/>
    <n v="0"/>
    <s v="Fri"/>
    <s v="Feb"/>
    <s v="Large"/>
    <n v="1065"/>
    <n v="2912"/>
    <d v="2024-05-25T00:00:00"/>
    <d v="1899-12-30T15:00:00"/>
    <d v="1899-12-30T17:00:00"/>
    <s v="Neptune"/>
    <n v="2"/>
    <n v="10"/>
    <n v="3"/>
    <s v="Chen"/>
    <s v="Client Call"/>
    <n v="120.00000000000006"/>
    <n v="0.3"/>
    <n v="0"/>
    <s v="Sat"/>
    <s v="May"/>
    <s v="Large"/>
    <n v="1064"/>
    <n v="1065"/>
    <x v="0"/>
  </r>
  <r>
    <n v="2912"/>
    <d v="2024-05-25T00:00:00"/>
    <d v="1899-12-30T15:00:00"/>
    <d v="1899-12-30T17:00:00"/>
    <s v="Neptune"/>
    <n v="2"/>
    <n v="10"/>
    <n v="3"/>
    <s v="Chen"/>
    <s v="Client Call"/>
    <n v="120.00000000000006"/>
    <n v="0.3"/>
    <n v="0"/>
    <s v="Sat"/>
    <s v="May"/>
    <s v="Large"/>
    <n v="1064"/>
    <n v="2100"/>
    <d v="2024-07-08T00:00:00"/>
    <d v="1899-12-30T15:00:00"/>
    <d v="1899-12-30T16:30:00"/>
    <s v="Neptune"/>
    <n v="2"/>
    <n v="10"/>
    <n v="13"/>
    <s v="Priya"/>
    <s v="Standup"/>
    <n v="90"/>
    <n v="1.3"/>
    <n v="1"/>
    <s v="Mon"/>
    <s v="Jul"/>
    <s v="Large"/>
    <n v="1063"/>
    <n v="1064"/>
    <x v="0"/>
  </r>
  <r>
    <n v="2873"/>
    <d v="2024-02-12T00:00:00"/>
    <d v="1899-12-30T15:00:00"/>
    <d v="1899-12-30T16:00:00"/>
    <s v="Neptune"/>
    <n v="2"/>
    <n v="10"/>
    <n v="11"/>
    <s v="Omar"/>
    <s v="Standup"/>
    <n v="59.999999999999943"/>
    <n v="1.1000000000000001"/>
    <n v="1"/>
    <s v="Mon"/>
    <s v="Feb"/>
    <s v="Large"/>
    <n v="1067"/>
    <n v="1933"/>
    <d v="2024-12-12T00:00:00"/>
    <d v="1899-12-30T15:00:00"/>
    <d v="1899-12-30T17:00:00"/>
    <s v="Neptune"/>
    <n v="2"/>
    <n v="10"/>
    <n v="6"/>
    <s v="John"/>
    <s v="Brainstorming"/>
    <n v="120.00000000000006"/>
    <n v="0.6"/>
    <n v="0"/>
    <s v="Thu"/>
    <s v="Dec"/>
    <s v="Large"/>
    <n v="1066"/>
    <n v="1067"/>
    <x v="0"/>
  </r>
  <r>
    <n v="2374"/>
    <d v="2024-06-28T00:00:00"/>
    <d v="1899-12-30T15:00:00"/>
    <d v="1899-12-30T15:30:00"/>
    <s v="Neptune"/>
    <n v="2"/>
    <n v="10"/>
    <n v="9"/>
    <s v="John"/>
    <s v="Client Call"/>
    <n v="30.000000000000053"/>
    <n v="0.9"/>
    <n v="0"/>
    <s v="Fri"/>
    <s v="Jun"/>
    <s v="Large"/>
    <n v="1068"/>
    <n v="2873"/>
    <d v="2024-02-12T00:00:00"/>
    <d v="1899-12-30T15:00:00"/>
    <d v="1899-12-30T16:00:00"/>
    <s v="Neptune"/>
    <n v="2"/>
    <n v="10"/>
    <n v="11"/>
    <s v="Omar"/>
    <s v="Standup"/>
    <n v="59.999999999999943"/>
    <n v="1.1000000000000001"/>
    <n v="1"/>
    <s v="Mon"/>
    <s v="Feb"/>
    <s v="Large"/>
    <n v="1067"/>
    <n v="1068"/>
    <x v="0"/>
  </r>
  <r>
    <n v="2582"/>
    <d v="2024-04-14T00:00:00"/>
    <d v="1899-12-30T15:00:00"/>
    <d v="1899-12-30T16:30:00"/>
    <s v="Neptune"/>
    <n v="2"/>
    <n v="10"/>
    <n v="2"/>
    <s v="Chen"/>
    <s v="Standup"/>
    <n v="90"/>
    <n v="0.2"/>
    <n v="0"/>
    <s v="Sun"/>
    <s v="Apr"/>
    <s v="Large"/>
    <n v="1069"/>
    <n v="2374"/>
    <d v="2024-06-28T00:00:00"/>
    <d v="1899-12-30T15:00:00"/>
    <d v="1899-12-30T15:30:00"/>
    <s v="Neptune"/>
    <n v="2"/>
    <n v="10"/>
    <n v="9"/>
    <s v="John"/>
    <s v="Client Call"/>
    <n v="30.000000000000053"/>
    <n v="0.9"/>
    <n v="0"/>
    <s v="Fri"/>
    <s v="Jun"/>
    <s v="Large"/>
    <n v="1068"/>
    <n v="1069"/>
    <x v="0"/>
  </r>
  <r>
    <n v="1340"/>
    <d v="2024-04-23T00:00:00"/>
    <d v="1899-12-30T15:00:00"/>
    <d v="1899-12-30T15:30:00"/>
    <s v="Neptune"/>
    <n v="2"/>
    <n v="10"/>
    <n v="10"/>
    <s v="Amit"/>
    <s v="1:1"/>
    <n v="30.000000000000053"/>
    <n v="1"/>
    <n v="0"/>
    <s v="Tue"/>
    <s v="Apr"/>
    <s v="Large"/>
    <n v="1070"/>
    <n v="2582"/>
    <d v="2024-04-14T00:00:00"/>
    <d v="1899-12-30T15:00:00"/>
    <d v="1899-12-30T16:30:00"/>
    <s v="Neptune"/>
    <n v="2"/>
    <n v="10"/>
    <n v="2"/>
    <s v="Chen"/>
    <s v="Standup"/>
    <n v="90"/>
    <n v="0.2"/>
    <n v="0"/>
    <s v="Sun"/>
    <s v="Apr"/>
    <s v="Large"/>
    <n v="1069"/>
    <n v="1070"/>
    <x v="0"/>
  </r>
  <r>
    <n v="1933"/>
    <d v="2024-12-12T00:00:00"/>
    <d v="1899-12-30T15:00:00"/>
    <d v="1899-12-30T17:00:00"/>
    <s v="Neptune"/>
    <n v="2"/>
    <n v="10"/>
    <n v="6"/>
    <s v="John"/>
    <s v="Brainstorming"/>
    <n v="120.00000000000006"/>
    <n v="0.6"/>
    <n v="0"/>
    <s v="Thu"/>
    <s v="Dec"/>
    <s v="Large"/>
    <n v="1066"/>
    <n v="2247"/>
    <d v="2024-02-09T00:00:00"/>
    <d v="1899-12-30T15:00:00"/>
    <d v="1899-12-30T15:30:00"/>
    <s v="Neptune"/>
    <n v="2"/>
    <n v="10"/>
    <n v="9"/>
    <s v="Chen"/>
    <s v="Brainstorming"/>
    <n v="30.000000000000053"/>
    <n v="0.9"/>
    <n v="0"/>
    <s v="Fri"/>
    <s v="Feb"/>
    <s v="Large"/>
    <n v="1065"/>
    <n v="1066"/>
    <x v="0"/>
  </r>
  <r>
    <n v="2227"/>
    <d v="2024-05-10T00:00:00"/>
    <d v="1899-12-30T14:30:00"/>
    <d v="1899-12-30T16:30:00"/>
    <s v="Neptune"/>
    <n v="2"/>
    <n v="10"/>
    <n v="13"/>
    <s v="John"/>
    <s v="Standup"/>
    <n v="120.00000000000006"/>
    <n v="1.3"/>
    <n v="1"/>
    <s v="Fri"/>
    <s v="May"/>
    <s v="Large"/>
    <n v="1103"/>
    <n v="2264"/>
    <d v="2024-02-06T00:00:00"/>
    <d v="1899-12-30T14:30:00"/>
    <d v="1899-12-30T15:00:00"/>
    <s v="Neptune"/>
    <n v="2"/>
    <n v="10"/>
    <n v="3"/>
    <s v="John"/>
    <s v="Planning"/>
    <n v="30.000000000000053"/>
    <n v="0.3"/>
    <n v="0"/>
    <s v="Tue"/>
    <s v="Feb"/>
    <s v="Large"/>
    <n v="1102"/>
    <n v="1103"/>
    <x v="0"/>
  </r>
  <r>
    <n v="99"/>
    <d v="2024-01-15T00:00:00"/>
    <d v="1899-12-30T14:30:00"/>
    <d v="1899-12-30T16:30:00"/>
    <s v="Neptune"/>
    <n v="2"/>
    <n v="10"/>
    <n v="1"/>
    <s v="Mia"/>
    <s v="Planning"/>
    <n v="120.00000000000006"/>
    <n v="0.1"/>
    <n v="0"/>
    <s v="Mon"/>
    <s v="Jan"/>
    <s v="Large"/>
    <n v="1100"/>
    <n v="1390"/>
    <d v="2024-01-15T00:00:00"/>
    <d v="1899-12-30T14:30:00"/>
    <d v="1899-12-30T15:00:00"/>
    <s v="Neptune"/>
    <n v="2"/>
    <n v="10"/>
    <n v="11"/>
    <s v="Chen"/>
    <s v="Brainstorming"/>
    <n v="30.000000000000053"/>
    <n v="1.1000000000000001"/>
    <n v="1"/>
    <s v="Mon"/>
    <s v="Jan"/>
    <s v="Large"/>
    <n v="1099"/>
    <n v="1100"/>
    <x v="0"/>
  </r>
  <r>
    <n v="2070"/>
    <d v="2024-09-09T00:00:00"/>
    <d v="1899-12-30T14:30:00"/>
    <d v="1899-12-30T16:00:00"/>
    <s v="Neptune"/>
    <n v="2"/>
    <n v="10"/>
    <n v="11"/>
    <s v="Sarah"/>
    <s v="Standup"/>
    <n v="90"/>
    <n v="1.1000000000000001"/>
    <n v="1"/>
    <s v="Mon"/>
    <s v="Sep"/>
    <s v="Large"/>
    <n v="1101"/>
    <n v="99"/>
    <d v="2024-01-15T00:00:00"/>
    <d v="1899-12-30T14:30:00"/>
    <d v="1899-12-30T16:30:00"/>
    <s v="Neptune"/>
    <n v="2"/>
    <n v="10"/>
    <n v="1"/>
    <s v="Mia"/>
    <s v="Planning"/>
    <n v="120.00000000000006"/>
    <n v="0.1"/>
    <n v="0"/>
    <s v="Mon"/>
    <s v="Jan"/>
    <s v="Large"/>
    <n v="1100"/>
    <n v="1101"/>
    <x v="0"/>
  </r>
  <r>
    <n v="2264"/>
    <d v="2024-02-06T00:00:00"/>
    <d v="1899-12-30T14:30:00"/>
    <d v="1899-12-30T15:00:00"/>
    <s v="Neptune"/>
    <n v="2"/>
    <n v="10"/>
    <n v="3"/>
    <s v="John"/>
    <s v="Planning"/>
    <n v="30.000000000000053"/>
    <n v="0.3"/>
    <n v="0"/>
    <s v="Tue"/>
    <s v="Feb"/>
    <s v="Large"/>
    <n v="1102"/>
    <n v="2070"/>
    <d v="2024-09-09T00:00:00"/>
    <d v="1899-12-30T14:30:00"/>
    <d v="1899-12-30T16:00:00"/>
    <s v="Neptune"/>
    <n v="2"/>
    <n v="10"/>
    <n v="11"/>
    <s v="Sarah"/>
    <s v="Standup"/>
    <n v="90"/>
    <n v="1.1000000000000001"/>
    <n v="1"/>
    <s v="Mon"/>
    <s v="Sep"/>
    <s v="Large"/>
    <n v="1101"/>
    <n v="1102"/>
    <x v="0"/>
  </r>
  <r>
    <n v="675"/>
    <d v="2024-02-17T00:00:00"/>
    <d v="1899-12-30T14:30:00"/>
    <d v="1899-12-30T15:30:00"/>
    <s v="Neptune"/>
    <n v="2"/>
    <n v="10"/>
    <n v="1"/>
    <s v="Omar"/>
    <s v="Client Call"/>
    <n v="60.000000000000107"/>
    <n v="0.1"/>
    <n v="0"/>
    <s v="Sat"/>
    <s v="Feb"/>
    <s v="Large"/>
    <n v="1104"/>
    <n v="2227"/>
    <d v="2024-05-10T00:00:00"/>
    <d v="1899-12-30T14:30:00"/>
    <d v="1899-12-30T16:30:00"/>
    <s v="Neptune"/>
    <n v="2"/>
    <n v="10"/>
    <n v="13"/>
    <s v="John"/>
    <s v="Standup"/>
    <n v="120.00000000000006"/>
    <n v="1.3"/>
    <n v="1"/>
    <s v="Fri"/>
    <s v="May"/>
    <s v="Large"/>
    <n v="1103"/>
    <n v="1104"/>
    <x v="0"/>
  </r>
  <r>
    <n v="909"/>
    <d v="2024-10-28T00:00:00"/>
    <d v="1899-12-30T14:30:00"/>
    <d v="1899-12-30T15:30:00"/>
    <s v="Neptune"/>
    <n v="2"/>
    <n v="10"/>
    <n v="12"/>
    <s v="Sarah"/>
    <s v="Client Call"/>
    <n v="60.000000000000107"/>
    <n v="1.2"/>
    <n v="1"/>
    <s v="Mon"/>
    <s v="Oct"/>
    <s v="Large"/>
    <n v="1109"/>
    <n v="2180"/>
    <d v="2024-08-13T00:00:00"/>
    <d v="1899-12-30T14:30:00"/>
    <d v="1899-12-30T16:00:00"/>
    <s v="Neptune"/>
    <n v="2"/>
    <n v="10"/>
    <n v="1"/>
    <s v="Priya"/>
    <s v="1:1"/>
    <n v="90"/>
    <n v="0.1"/>
    <n v="0"/>
    <s v="Tue"/>
    <s v="Aug"/>
    <s v="Large"/>
    <n v="1108"/>
    <n v="1109"/>
    <x v="0"/>
  </r>
  <r>
    <n v="2546"/>
    <d v="2024-08-14T00:00:00"/>
    <d v="1899-12-30T14:30:00"/>
    <d v="1899-12-30T16:00:00"/>
    <s v="Neptune"/>
    <n v="2"/>
    <n v="10"/>
    <n v="1"/>
    <s v="Sarah"/>
    <s v="Standup"/>
    <n v="90"/>
    <n v="0.1"/>
    <n v="0"/>
    <s v="Wed"/>
    <s v="Aug"/>
    <s v="Large"/>
    <n v="1106"/>
    <n v="2091"/>
    <d v="2024-04-29T00:00:00"/>
    <d v="1899-12-30T14:30:00"/>
    <d v="1899-12-30T16:00:00"/>
    <s v="Neptune"/>
    <n v="2"/>
    <n v="10"/>
    <n v="1"/>
    <s v="Priya"/>
    <s v="Planning"/>
    <n v="90"/>
    <n v="0.1"/>
    <n v="0"/>
    <s v="Mon"/>
    <s v="Apr"/>
    <s v="Large"/>
    <n v="1105"/>
    <n v="1106"/>
    <x v="0"/>
  </r>
  <r>
    <n v="2727"/>
    <d v="2024-07-17T00:00:00"/>
    <d v="1899-12-30T14:30:00"/>
    <d v="1899-12-30T16:30:00"/>
    <s v="Neptune"/>
    <n v="2"/>
    <n v="10"/>
    <n v="1"/>
    <s v="John"/>
    <s v="Planning"/>
    <n v="120.00000000000006"/>
    <n v="0.1"/>
    <n v="0"/>
    <s v="Wed"/>
    <s v="Jul"/>
    <s v="Large"/>
    <n v="1107"/>
    <n v="2546"/>
    <d v="2024-08-14T00:00:00"/>
    <d v="1899-12-30T14:30:00"/>
    <d v="1899-12-30T16:00:00"/>
    <s v="Neptune"/>
    <n v="2"/>
    <n v="10"/>
    <n v="1"/>
    <s v="Sarah"/>
    <s v="Standup"/>
    <n v="90"/>
    <n v="0.1"/>
    <n v="0"/>
    <s v="Wed"/>
    <s v="Aug"/>
    <s v="Large"/>
    <n v="1106"/>
    <n v="1107"/>
    <x v="0"/>
  </r>
  <r>
    <n v="2180"/>
    <d v="2024-08-13T00:00:00"/>
    <d v="1899-12-30T14:30:00"/>
    <d v="1899-12-30T16:00:00"/>
    <s v="Neptune"/>
    <n v="2"/>
    <n v="10"/>
    <n v="1"/>
    <s v="Priya"/>
    <s v="1:1"/>
    <n v="90"/>
    <n v="0.1"/>
    <n v="0"/>
    <s v="Tue"/>
    <s v="Aug"/>
    <s v="Large"/>
    <n v="1108"/>
    <n v="2727"/>
    <d v="2024-07-17T00:00:00"/>
    <d v="1899-12-30T14:30:00"/>
    <d v="1899-12-30T16:30:00"/>
    <s v="Neptune"/>
    <n v="2"/>
    <n v="10"/>
    <n v="1"/>
    <s v="John"/>
    <s v="Planning"/>
    <n v="120.00000000000006"/>
    <n v="0.1"/>
    <n v="0"/>
    <s v="Wed"/>
    <s v="Jul"/>
    <s v="Large"/>
    <n v="1107"/>
    <n v="1108"/>
    <x v="0"/>
  </r>
  <r>
    <n v="1390"/>
    <d v="2024-01-15T00:00:00"/>
    <d v="1899-12-30T14:30:00"/>
    <d v="1899-12-30T15:00:00"/>
    <s v="Neptune"/>
    <n v="2"/>
    <n v="10"/>
    <n v="11"/>
    <s v="Chen"/>
    <s v="Brainstorming"/>
    <n v="30.000000000000053"/>
    <n v="1.1000000000000001"/>
    <n v="1"/>
    <s v="Mon"/>
    <s v="Jan"/>
    <s v="Large"/>
    <n v="1099"/>
    <n v="402"/>
    <d v="2024-12-06T00:00:00"/>
    <d v="1899-12-30T14:30:00"/>
    <d v="1899-12-30T16:00:00"/>
    <s v="Neptune"/>
    <n v="2"/>
    <n v="10"/>
    <n v="6"/>
    <s v="Amit"/>
    <s v="Standup"/>
    <n v="90"/>
    <n v="0.6"/>
    <n v="0"/>
    <s v="Fri"/>
    <s v="Dec"/>
    <s v="Large"/>
    <n v="1098"/>
    <n v="1099"/>
    <x v="0"/>
  </r>
  <r>
    <n v="2091"/>
    <d v="2024-04-29T00:00:00"/>
    <d v="1899-12-30T14:30:00"/>
    <d v="1899-12-30T16:00:00"/>
    <s v="Neptune"/>
    <n v="2"/>
    <n v="10"/>
    <n v="1"/>
    <s v="Priya"/>
    <s v="Planning"/>
    <n v="90"/>
    <n v="0.1"/>
    <n v="0"/>
    <s v="Mon"/>
    <s v="Apr"/>
    <s v="Large"/>
    <n v="1105"/>
    <n v="675"/>
    <d v="2024-02-17T00:00:00"/>
    <d v="1899-12-30T14:30:00"/>
    <d v="1899-12-30T15:30:00"/>
    <s v="Neptune"/>
    <n v="2"/>
    <n v="10"/>
    <n v="1"/>
    <s v="Omar"/>
    <s v="Client Call"/>
    <n v="60.000000000000107"/>
    <n v="0.1"/>
    <n v="0"/>
    <s v="Sat"/>
    <s v="Feb"/>
    <s v="Large"/>
    <n v="1104"/>
    <n v="1105"/>
    <x v="0"/>
  </r>
  <r>
    <n v="402"/>
    <d v="2024-12-06T00:00:00"/>
    <d v="1899-12-30T14:30:00"/>
    <d v="1899-12-30T16:00:00"/>
    <s v="Neptune"/>
    <n v="2"/>
    <n v="10"/>
    <n v="6"/>
    <s v="Amit"/>
    <s v="Standup"/>
    <n v="90"/>
    <n v="0.6"/>
    <n v="0"/>
    <s v="Fri"/>
    <s v="Dec"/>
    <s v="Large"/>
    <n v="1098"/>
    <n v="1065"/>
    <d v="2024-10-19T00:00:00"/>
    <d v="1899-12-30T14:30:00"/>
    <d v="1899-12-30T16:30:00"/>
    <s v="Neptune"/>
    <n v="2"/>
    <n v="10"/>
    <n v="7"/>
    <s v="Sarah"/>
    <s v="Workshop"/>
    <n v="120.00000000000006"/>
    <n v="0.7"/>
    <n v="0"/>
    <s v="Sat"/>
    <s v="Oct"/>
    <s v="Large"/>
    <n v="1097"/>
    <n v="1098"/>
    <x v="0"/>
  </r>
  <r>
    <n v="631"/>
    <d v="2024-12-05T00:00:00"/>
    <d v="1899-12-30T14:30:00"/>
    <d v="1899-12-30T16:00:00"/>
    <s v="Neptune"/>
    <n v="2"/>
    <n v="10"/>
    <n v="7"/>
    <s v="Mia"/>
    <s v="1:1"/>
    <n v="90"/>
    <n v="0.7"/>
    <n v="0"/>
    <s v="Thu"/>
    <s v="Dec"/>
    <s v="Large"/>
    <n v="1086"/>
    <n v="1136"/>
    <d v="2024-07-05T00:00:00"/>
    <d v="1899-12-30T14:30:00"/>
    <d v="1899-12-30T16:30:00"/>
    <s v="Neptune"/>
    <n v="2"/>
    <n v="10"/>
    <n v="5"/>
    <s v="Amit"/>
    <s v="Standup"/>
    <n v="120.00000000000006"/>
    <n v="0.5"/>
    <n v="0"/>
    <s v="Fri"/>
    <s v="Jul"/>
    <s v="Large"/>
    <n v="1085"/>
    <n v="1086"/>
    <x v="0"/>
  </r>
  <r>
    <n v="592"/>
    <d v="2024-01-23T00:00:00"/>
    <d v="1899-12-30T14:30:00"/>
    <d v="1899-12-30T15:00:00"/>
    <s v="Neptune"/>
    <n v="2"/>
    <n v="10"/>
    <n v="3"/>
    <s v="Mia"/>
    <s v="Planning"/>
    <n v="30.000000000000053"/>
    <n v="0.3"/>
    <n v="0"/>
    <s v="Tue"/>
    <s v="Jan"/>
    <s v="Large"/>
    <n v="1096"/>
    <n v="137"/>
    <d v="2024-10-22T00:00:00"/>
    <d v="1899-12-30T14:30:00"/>
    <d v="1899-12-30T16:30:00"/>
    <s v="Neptune"/>
    <n v="2"/>
    <n v="10"/>
    <n v="6"/>
    <s v="Priya"/>
    <s v="1:1"/>
    <n v="120.00000000000006"/>
    <n v="0.6"/>
    <n v="0"/>
    <s v="Tue"/>
    <s v="Oct"/>
    <s v="Large"/>
    <n v="1095"/>
    <n v="1096"/>
    <x v="0"/>
  </r>
  <r>
    <n v="1065"/>
    <d v="2024-10-19T00:00:00"/>
    <d v="1899-12-30T14:30:00"/>
    <d v="1899-12-30T16:30:00"/>
    <s v="Neptune"/>
    <n v="2"/>
    <n v="10"/>
    <n v="7"/>
    <s v="Sarah"/>
    <s v="Workshop"/>
    <n v="120.00000000000006"/>
    <n v="0.7"/>
    <n v="0"/>
    <s v="Sat"/>
    <s v="Oct"/>
    <s v="Large"/>
    <n v="1097"/>
    <n v="592"/>
    <d v="2024-01-23T00:00:00"/>
    <d v="1899-12-30T14:30:00"/>
    <d v="1899-12-30T15:00:00"/>
    <s v="Neptune"/>
    <n v="2"/>
    <n v="10"/>
    <n v="3"/>
    <s v="Mia"/>
    <s v="Planning"/>
    <n v="30.000000000000053"/>
    <n v="0.3"/>
    <n v="0"/>
    <s v="Tue"/>
    <s v="Jan"/>
    <s v="Large"/>
    <n v="1096"/>
    <n v="1097"/>
    <x v="0"/>
  </r>
  <r>
    <n v="1136"/>
    <d v="2024-07-05T00:00:00"/>
    <d v="1899-12-30T14:30:00"/>
    <d v="1899-12-30T16:30:00"/>
    <s v="Neptune"/>
    <n v="2"/>
    <n v="10"/>
    <n v="5"/>
    <s v="Amit"/>
    <s v="Standup"/>
    <n v="120.00000000000006"/>
    <n v="0.5"/>
    <n v="0"/>
    <s v="Fri"/>
    <s v="Jul"/>
    <s v="Large"/>
    <n v="1085"/>
    <n v="770"/>
    <d v="2024-04-03T00:00:00"/>
    <d v="1899-12-30T15:00:00"/>
    <d v="1899-12-30T15:30:00"/>
    <s v="Neptune"/>
    <n v="2"/>
    <n v="10"/>
    <n v="2"/>
    <s v="Amit"/>
    <s v="Brainstorming"/>
    <n v="30.000000000000053"/>
    <n v="0.2"/>
    <n v="0"/>
    <s v="Wed"/>
    <s v="Apr"/>
    <s v="Large"/>
    <n v="1084"/>
    <n v="1085"/>
    <x v="0"/>
  </r>
  <r>
    <n v="2910"/>
    <d v="2024-01-30T00:00:00"/>
    <d v="1899-12-30T14:30:00"/>
    <d v="1899-12-30T15:30:00"/>
    <s v="Neptune"/>
    <n v="2"/>
    <n v="10"/>
    <n v="2"/>
    <s v="Mia"/>
    <s v="Planning"/>
    <n v="60.000000000000107"/>
    <n v="0.2"/>
    <n v="0"/>
    <s v="Tue"/>
    <s v="Jan"/>
    <s v="Large"/>
    <n v="1088"/>
    <n v="601"/>
    <d v="2024-04-24T00:00:00"/>
    <d v="1899-12-30T14:30:00"/>
    <d v="1899-12-30T16:00:00"/>
    <s v="Neptune"/>
    <n v="2"/>
    <n v="10"/>
    <n v="5"/>
    <s v="Chen"/>
    <s v="Standup"/>
    <n v="90"/>
    <n v="0.5"/>
    <n v="0"/>
    <s v="Wed"/>
    <s v="Apr"/>
    <s v="Large"/>
    <n v="1087"/>
    <n v="1088"/>
    <x v="0"/>
  </r>
  <r>
    <n v="1478"/>
    <d v="2024-06-15T00:00:00"/>
    <d v="1899-12-30T14:30:00"/>
    <d v="1899-12-30T15:30:00"/>
    <s v="Neptune"/>
    <n v="2"/>
    <n v="10"/>
    <n v="9"/>
    <s v="Priya"/>
    <s v="Client Call"/>
    <n v="60.000000000000107"/>
    <n v="0.9"/>
    <n v="0"/>
    <s v="Sat"/>
    <s v="Jun"/>
    <s v="Large"/>
    <n v="1089"/>
    <n v="2910"/>
    <d v="2024-01-30T00:00:00"/>
    <d v="1899-12-30T14:30:00"/>
    <d v="1899-12-30T15:30:00"/>
    <s v="Neptune"/>
    <n v="2"/>
    <n v="10"/>
    <n v="2"/>
    <s v="Mia"/>
    <s v="Planning"/>
    <n v="60.000000000000107"/>
    <n v="0.2"/>
    <n v="0"/>
    <s v="Tue"/>
    <s v="Jan"/>
    <s v="Large"/>
    <n v="1088"/>
    <n v="1089"/>
    <x v="0"/>
  </r>
  <r>
    <n v="2206"/>
    <d v="2024-12-05T00:00:00"/>
    <d v="1899-12-30T14:30:00"/>
    <d v="1899-12-30T16:30:00"/>
    <s v="Neptune"/>
    <n v="2"/>
    <n v="10"/>
    <n v="2"/>
    <s v="Mia"/>
    <s v="1:1"/>
    <n v="120.00000000000006"/>
    <n v="0.2"/>
    <n v="0"/>
    <s v="Thu"/>
    <s v="Dec"/>
    <s v="Large"/>
    <n v="1090"/>
    <n v="1478"/>
    <d v="2024-06-15T00:00:00"/>
    <d v="1899-12-30T14:30:00"/>
    <d v="1899-12-30T15:30:00"/>
    <s v="Neptune"/>
    <n v="2"/>
    <n v="10"/>
    <n v="9"/>
    <s v="Priya"/>
    <s v="Client Call"/>
    <n v="60.000000000000107"/>
    <n v="0.9"/>
    <n v="0"/>
    <s v="Sat"/>
    <s v="Jun"/>
    <s v="Large"/>
    <n v="1089"/>
    <n v="1090"/>
    <x v="0"/>
  </r>
  <r>
    <n v="601"/>
    <d v="2024-04-24T00:00:00"/>
    <d v="1899-12-30T14:30:00"/>
    <d v="1899-12-30T16:00:00"/>
    <s v="Neptune"/>
    <n v="2"/>
    <n v="10"/>
    <n v="5"/>
    <s v="Chen"/>
    <s v="Standup"/>
    <n v="90"/>
    <n v="0.5"/>
    <n v="0"/>
    <s v="Wed"/>
    <s v="Apr"/>
    <s v="Large"/>
    <n v="1087"/>
    <n v="631"/>
    <d v="2024-12-05T00:00:00"/>
    <d v="1899-12-30T14:30:00"/>
    <d v="1899-12-30T16:00:00"/>
    <s v="Neptune"/>
    <n v="2"/>
    <n v="10"/>
    <n v="7"/>
    <s v="Mia"/>
    <s v="1:1"/>
    <n v="90"/>
    <n v="0.7"/>
    <n v="0"/>
    <s v="Thu"/>
    <s v="Dec"/>
    <s v="Large"/>
    <n v="1086"/>
    <n v="1087"/>
    <x v="0"/>
  </r>
  <r>
    <n v="594"/>
    <d v="2024-01-16T00:00:00"/>
    <d v="1899-12-30T14:30:00"/>
    <d v="1899-12-30T15:30:00"/>
    <s v="Neptune"/>
    <n v="2"/>
    <n v="10"/>
    <n v="1"/>
    <s v="Amit"/>
    <s v="Brainstorming"/>
    <n v="60.000000000000107"/>
    <n v="0.1"/>
    <n v="0"/>
    <s v="Tue"/>
    <s v="Jan"/>
    <s v="Large"/>
    <n v="1092"/>
    <n v="812"/>
    <d v="2024-03-17T00:00:00"/>
    <d v="1899-12-30T14:30:00"/>
    <d v="1899-12-30T16:00:00"/>
    <s v="Neptune"/>
    <n v="2"/>
    <n v="10"/>
    <n v="12"/>
    <s v="Mia"/>
    <s v="Client Call"/>
    <n v="90"/>
    <n v="1.2"/>
    <n v="1"/>
    <s v="Sun"/>
    <s v="Mar"/>
    <s v="Large"/>
    <n v="1091"/>
    <n v="1092"/>
    <x v="0"/>
  </r>
  <r>
    <n v="1439"/>
    <d v="2024-09-15T00:00:00"/>
    <d v="1899-12-30T14:30:00"/>
    <d v="1899-12-30T16:00:00"/>
    <s v="Neptune"/>
    <n v="2"/>
    <n v="10"/>
    <n v="11"/>
    <s v="Mia"/>
    <s v="Standup"/>
    <n v="90"/>
    <n v="1.1000000000000001"/>
    <n v="1"/>
    <s v="Sun"/>
    <s v="Sep"/>
    <s v="Large"/>
    <n v="1093"/>
    <n v="594"/>
    <d v="2024-01-16T00:00:00"/>
    <d v="1899-12-30T14:30:00"/>
    <d v="1899-12-30T15:30:00"/>
    <s v="Neptune"/>
    <n v="2"/>
    <n v="10"/>
    <n v="1"/>
    <s v="Amit"/>
    <s v="Brainstorming"/>
    <n v="60.000000000000107"/>
    <n v="0.1"/>
    <n v="0"/>
    <s v="Tue"/>
    <s v="Jan"/>
    <s v="Large"/>
    <n v="1092"/>
    <n v="1093"/>
    <x v="0"/>
  </r>
  <r>
    <n v="1396"/>
    <d v="2024-07-13T00:00:00"/>
    <d v="1899-12-30T14:30:00"/>
    <d v="1899-12-30T15:00:00"/>
    <s v="Neptune"/>
    <n v="2"/>
    <n v="10"/>
    <n v="12"/>
    <s v="Sarah"/>
    <s v="Client Call"/>
    <n v="30.000000000000053"/>
    <n v="1.2"/>
    <n v="1"/>
    <s v="Sat"/>
    <s v="Jul"/>
    <s v="Large"/>
    <n v="1094"/>
    <n v="1439"/>
    <d v="2024-09-15T00:00:00"/>
    <d v="1899-12-30T14:30:00"/>
    <d v="1899-12-30T16:00:00"/>
    <s v="Neptune"/>
    <n v="2"/>
    <n v="10"/>
    <n v="11"/>
    <s v="Mia"/>
    <s v="Standup"/>
    <n v="90"/>
    <n v="1.1000000000000001"/>
    <n v="1"/>
    <s v="Sun"/>
    <s v="Sep"/>
    <s v="Large"/>
    <n v="1093"/>
    <n v="1094"/>
    <x v="0"/>
  </r>
  <r>
    <n v="137"/>
    <d v="2024-10-22T00:00:00"/>
    <d v="1899-12-30T14:30:00"/>
    <d v="1899-12-30T16:30:00"/>
    <s v="Neptune"/>
    <n v="2"/>
    <n v="10"/>
    <n v="6"/>
    <s v="Priya"/>
    <s v="1:1"/>
    <n v="120.00000000000006"/>
    <n v="0.6"/>
    <n v="0"/>
    <s v="Tue"/>
    <s v="Oct"/>
    <s v="Large"/>
    <n v="1095"/>
    <n v="1396"/>
    <d v="2024-07-13T00:00:00"/>
    <d v="1899-12-30T14:30:00"/>
    <d v="1899-12-30T15:00:00"/>
    <s v="Neptune"/>
    <n v="2"/>
    <n v="10"/>
    <n v="12"/>
    <s v="Sarah"/>
    <s v="Client Call"/>
    <n v="30.000000000000053"/>
    <n v="1.2"/>
    <n v="1"/>
    <s v="Sat"/>
    <s v="Jul"/>
    <s v="Large"/>
    <n v="1094"/>
    <n v="1095"/>
    <x v="0"/>
  </r>
  <r>
    <n v="812"/>
    <d v="2024-03-17T00:00:00"/>
    <d v="1899-12-30T14:30:00"/>
    <d v="1899-12-30T16:00:00"/>
    <s v="Neptune"/>
    <n v="2"/>
    <n v="10"/>
    <n v="12"/>
    <s v="Mia"/>
    <s v="Client Call"/>
    <n v="90"/>
    <n v="1.2"/>
    <n v="1"/>
    <s v="Sun"/>
    <s v="Mar"/>
    <s v="Large"/>
    <n v="1091"/>
    <n v="2206"/>
    <d v="2024-12-05T00:00:00"/>
    <d v="1899-12-30T14:30:00"/>
    <d v="1899-12-30T16:30:00"/>
    <s v="Neptune"/>
    <n v="2"/>
    <n v="10"/>
    <n v="2"/>
    <s v="Mia"/>
    <s v="1:1"/>
    <n v="120.00000000000006"/>
    <n v="0.2"/>
    <n v="0"/>
    <s v="Thu"/>
    <s v="Dec"/>
    <s v="Large"/>
    <n v="1090"/>
    <n v="1091"/>
    <x v="0"/>
  </r>
  <r>
    <n v="2844"/>
    <d v="2024-08-07T00:00:00"/>
    <d v="1899-12-30T14:00:00"/>
    <d v="1899-12-30T15:00:00"/>
    <s v="Neptune"/>
    <n v="2"/>
    <n v="10"/>
    <n v="13"/>
    <s v="Chen"/>
    <s v="Brainstorming"/>
    <n v="59.999999999999943"/>
    <n v="1.3"/>
    <n v="1"/>
    <s v="Wed"/>
    <s v="Aug"/>
    <s v="Large"/>
    <n v="1129"/>
    <n v="424"/>
    <d v="2024-09-04T00:00:00"/>
    <d v="1899-12-30T14:00:00"/>
    <d v="1899-12-30T15:00:00"/>
    <s v="Neptune"/>
    <n v="2"/>
    <n v="10"/>
    <n v="6"/>
    <s v="Sarah"/>
    <s v="Planning"/>
    <n v="59.999999999999943"/>
    <n v="0.6"/>
    <n v="0"/>
    <s v="Wed"/>
    <s v="Sep"/>
    <s v="Large"/>
    <n v="1128"/>
    <n v="1129"/>
    <x v="0"/>
  </r>
  <r>
    <n v="36"/>
    <d v="2024-06-02T00:00:00"/>
    <d v="1899-12-30T14:00:00"/>
    <d v="1899-12-30T15:00:00"/>
    <s v="Neptune"/>
    <n v="2"/>
    <n v="10"/>
    <n v="6"/>
    <s v="Chen"/>
    <s v="Standup"/>
    <n v="59.999999999999943"/>
    <n v="0.6"/>
    <n v="0"/>
    <s v="Sun"/>
    <s v="Jun"/>
    <s v="Large"/>
    <n v="1130"/>
    <n v="2844"/>
    <d v="2024-08-07T00:00:00"/>
    <d v="1899-12-30T14:00:00"/>
    <d v="1899-12-30T15:00:00"/>
    <s v="Neptune"/>
    <n v="2"/>
    <n v="10"/>
    <n v="13"/>
    <s v="Chen"/>
    <s v="Brainstorming"/>
    <n v="59.999999999999943"/>
    <n v="1.3"/>
    <n v="1"/>
    <s v="Wed"/>
    <s v="Aug"/>
    <s v="Large"/>
    <n v="1129"/>
    <n v="1130"/>
    <x v="0"/>
  </r>
  <r>
    <n v="623"/>
    <d v="2024-11-03T00:00:00"/>
    <d v="1899-12-30T14:00:00"/>
    <d v="1899-12-30T14:30:00"/>
    <s v="Neptune"/>
    <n v="2"/>
    <n v="10"/>
    <n v="1"/>
    <s v="Priya"/>
    <s v="Brainstorming"/>
    <n v="29.999999999999893"/>
    <n v="0.1"/>
    <n v="0"/>
    <s v="Sun"/>
    <s v="Nov"/>
    <s v="Large"/>
    <n v="1131"/>
    <n v="36"/>
    <d v="2024-06-02T00:00:00"/>
    <d v="1899-12-30T14:00:00"/>
    <d v="1899-12-30T15:00:00"/>
    <s v="Neptune"/>
    <n v="2"/>
    <n v="10"/>
    <n v="6"/>
    <s v="Chen"/>
    <s v="Standup"/>
    <n v="59.999999999999943"/>
    <n v="0.6"/>
    <n v="0"/>
    <s v="Sun"/>
    <s v="Jun"/>
    <s v="Large"/>
    <n v="1130"/>
    <n v="1131"/>
    <x v="0"/>
  </r>
  <r>
    <n v="1191"/>
    <d v="2024-08-11T00:00:00"/>
    <d v="1899-12-30T14:00:00"/>
    <d v="1899-12-30T16:00:00"/>
    <s v="Neptune"/>
    <n v="2"/>
    <n v="10"/>
    <n v="8"/>
    <s v="John"/>
    <s v="Planning"/>
    <n v="119.99999999999989"/>
    <n v="0.8"/>
    <n v="0"/>
    <s v="Sun"/>
    <s v="Aug"/>
    <s v="Large"/>
    <n v="1132"/>
    <n v="623"/>
    <d v="2024-11-03T00:00:00"/>
    <d v="1899-12-30T14:00:00"/>
    <d v="1899-12-30T14:30:00"/>
    <s v="Neptune"/>
    <n v="2"/>
    <n v="10"/>
    <n v="1"/>
    <s v="Priya"/>
    <s v="Brainstorming"/>
    <n v="29.999999999999893"/>
    <n v="0.1"/>
    <n v="0"/>
    <s v="Sun"/>
    <s v="Nov"/>
    <s v="Large"/>
    <n v="1131"/>
    <n v="1132"/>
    <x v="0"/>
  </r>
  <r>
    <n v="958"/>
    <d v="2024-05-08T00:00:00"/>
    <d v="1899-12-30T14:00:00"/>
    <d v="1899-12-30T14:30:00"/>
    <s v="Neptune"/>
    <n v="2"/>
    <n v="10"/>
    <n v="10"/>
    <s v="Sarah"/>
    <s v="Workshop"/>
    <n v="29.999999999999893"/>
    <n v="1"/>
    <n v="0"/>
    <s v="Wed"/>
    <s v="May"/>
    <s v="Large"/>
    <n v="1133"/>
    <n v="1191"/>
    <d v="2024-08-11T00:00:00"/>
    <d v="1899-12-30T14:00:00"/>
    <d v="1899-12-30T16:00:00"/>
    <s v="Neptune"/>
    <n v="2"/>
    <n v="10"/>
    <n v="8"/>
    <s v="John"/>
    <s v="Planning"/>
    <n v="119.99999999999989"/>
    <n v="0.8"/>
    <n v="0"/>
    <s v="Sun"/>
    <s v="Aug"/>
    <s v="Large"/>
    <n v="1132"/>
    <n v="1133"/>
    <x v="0"/>
  </r>
  <r>
    <n v="672"/>
    <d v="2024-09-24T00:00:00"/>
    <d v="1899-12-30T14:00:00"/>
    <d v="1899-12-30T15:30:00"/>
    <s v="Neptune"/>
    <n v="2"/>
    <n v="10"/>
    <n v="13"/>
    <s v="Omar"/>
    <s v="Planning"/>
    <n v="90"/>
    <n v="1.3"/>
    <n v="1"/>
    <s v="Tue"/>
    <s v="Sep"/>
    <s v="Large"/>
    <n v="1134"/>
    <n v="958"/>
    <d v="2024-05-08T00:00:00"/>
    <d v="1899-12-30T14:00:00"/>
    <d v="1899-12-30T14:30:00"/>
    <s v="Neptune"/>
    <n v="2"/>
    <n v="10"/>
    <n v="10"/>
    <s v="Sarah"/>
    <s v="Workshop"/>
    <n v="29.999999999999893"/>
    <n v="1"/>
    <n v="0"/>
    <s v="Wed"/>
    <s v="May"/>
    <s v="Large"/>
    <n v="1133"/>
    <n v="1134"/>
    <x v="0"/>
  </r>
  <r>
    <n v="1889"/>
    <d v="2024-01-07T00:00:00"/>
    <d v="1899-12-30T14:00:00"/>
    <d v="1899-12-30T16:00:00"/>
    <s v="Neptune"/>
    <n v="2"/>
    <n v="10"/>
    <n v="3"/>
    <s v="John"/>
    <s v="Workshop"/>
    <n v="119.99999999999989"/>
    <n v="0.3"/>
    <n v="0"/>
    <s v="Sun"/>
    <s v="Jan"/>
    <s v="Large"/>
    <n v="1136"/>
    <n v="1956"/>
    <d v="2024-09-11T00:00:00"/>
    <d v="1899-12-30T14:00:00"/>
    <d v="1899-12-30T15:30:00"/>
    <s v="Neptune"/>
    <n v="2"/>
    <n v="10"/>
    <n v="9"/>
    <s v="Mia"/>
    <s v="Workshop"/>
    <n v="90"/>
    <n v="0.9"/>
    <n v="0"/>
    <s v="Wed"/>
    <s v="Sep"/>
    <s v="Large"/>
    <n v="1135"/>
    <n v="1136"/>
    <x v="0"/>
  </r>
  <r>
    <n v="2353"/>
    <d v="2024-12-09T00:00:00"/>
    <d v="1899-12-30T14:00:00"/>
    <d v="1899-12-30T16:00:00"/>
    <s v="Neptune"/>
    <n v="2"/>
    <n v="10"/>
    <n v="10"/>
    <s v="John"/>
    <s v="Workshop"/>
    <n v="119.99999999999989"/>
    <n v="1"/>
    <n v="0"/>
    <s v="Mon"/>
    <s v="Dec"/>
    <s v="Large"/>
    <n v="1142"/>
    <n v="371"/>
    <d v="2024-11-24T00:00:00"/>
    <d v="1899-12-30T14:00:00"/>
    <d v="1899-12-30T16:00:00"/>
    <s v="Neptune"/>
    <n v="2"/>
    <n v="10"/>
    <n v="2"/>
    <s v="Mia"/>
    <s v="Planning"/>
    <n v="119.99999999999989"/>
    <n v="0.2"/>
    <n v="0"/>
    <s v="Sun"/>
    <s v="Nov"/>
    <s v="Large"/>
    <n v="1141"/>
    <n v="1142"/>
    <x v="0"/>
  </r>
  <r>
    <n v="1908"/>
    <d v="2024-07-03T00:00:00"/>
    <d v="1899-12-30T14:00:00"/>
    <d v="1899-12-30T16:00:00"/>
    <s v="Neptune"/>
    <n v="2"/>
    <n v="10"/>
    <n v="2"/>
    <s v="Mia"/>
    <s v="Workshop"/>
    <n v="119.99999999999989"/>
    <n v="0.2"/>
    <n v="0"/>
    <s v="Wed"/>
    <s v="Jul"/>
    <s v="Large"/>
    <n v="1138"/>
    <n v="2775"/>
    <d v="2024-03-22T00:00:00"/>
    <d v="1899-12-30T14:00:00"/>
    <d v="1899-12-30T15:30:00"/>
    <s v="Neptune"/>
    <n v="2"/>
    <n v="10"/>
    <n v="6"/>
    <s v="John"/>
    <s v="Brainstorming"/>
    <n v="90"/>
    <n v="0.6"/>
    <n v="0"/>
    <s v="Fri"/>
    <s v="Mar"/>
    <s v="Large"/>
    <n v="1137"/>
    <n v="1138"/>
    <x v="0"/>
  </r>
  <r>
    <n v="1408"/>
    <d v="2024-12-21T00:00:00"/>
    <d v="1899-12-30T14:00:00"/>
    <d v="1899-12-30T15:30:00"/>
    <s v="Neptune"/>
    <n v="2"/>
    <n v="10"/>
    <n v="3"/>
    <s v="Priya"/>
    <s v="Standup"/>
    <n v="90"/>
    <n v="0.3"/>
    <n v="0"/>
    <s v="Sat"/>
    <s v="Dec"/>
    <s v="Large"/>
    <n v="1139"/>
    <n v="1908"/>
    <d v="2024-07-03T00:00:00"/>
    <d v="1899-12-30T14:00:00"/>
    <d v="1899-12-30T16:00:00"/>
    <s v="Neptune"/>
    <n v="2"/>
    <n v="10"/>
    <n v="2"/>
    <s v="Mia"/>
    <s v="Workshop"/>
    <n v="119.99999999999989"/>
    <n v="0.2"/>
    <n v="0"/>
    <s v="Wed"/>
    <s v="Jul"/>
    <s v="Large"/>
    <n v="1138"/>
    <n v="1139"/>
    <x v="0"/>
  </r>
  <r>
    <n v="1852"/>
    <d v="2024-12-03T00:00:00"/>
    <d v="1899-12-30T14:00:00"/>
    <d v="1899-12-30T15:30:00"/>
    <s v="Neptune"/>
    <n v="2"/>
    <n v="10"/>
    <n v="13"/>
    <s v="Mia"/>
    <s v="Brainstorming"/>
    <n v="90"/>
    <n v="1.3"/>
    <n v="1"/>
    <s v="Tue"/>
    <s v="Dec"/>
    <s v="Large"/>
    <n v="1140"/>
    <n v="1408"/>
    <d v="2024-12-21T00:00:00"/>
    <d v="1899-12-30T14:00:00"/>
    <d v="1899-12-30T15:30:00"/>
    <s v="Neptune"/>
    <n v="2"/>
    <n v="10"/>
    <n v="3"/>
    <s v="Priya"/>
    <s v="Standup"/>
    <n v="90"/>
    <n v="0.3"/>
    <n v="0"/>
    <s v="Sat"/>
    <s v="Dec"/>
    <s v="Large"/>
    <n v="1139"/>
    <n v="1140"/>
    <x v="0"/>
  </r>
  <r>
    <n v="371"/>
    <d v="2024-11-24T00:00:00"/>
    <d v="1899-12-30T14:00:00"/>
    <d v="1899-12-30T16:00:00"/>
    <s v="Neptune"/>
    <n v="2"/>
    <n v="10"/>
    <n v="2"/>
    <s v="Mia"/>
    <s v="Planning"/>
    <n v="119.99999999999989"/>
    <n v="0.2"/>
    <n v="0"/>
    <s v="Sun"/>
    <s v="Nov"/>
    <s v="Large"/>
    <n v="1141"/>
    <n v="1852"/>
    <d v="2024-12-03T00:00:00"/>
    <d v="1899-12-30T14:00:00"/>
    <d v="1899-12-30T15:30:00"/>
    <s v="Neptune"/>
    <n v="2"/>
    <n v="10"/>
    <n v="13"/>
    <s v="Mia"/>
    <s v="Brainstorming"/>
    <n v="90"/>
    <n v="1.3"/>
    <n v="1"/>
    <s v="Tue"/>
    <s v="Dec"/>
    <s v="Large"/>
    <n v="1140"/>
    <n v="1141"/>
    <x v="0"/>
  </r>
  <r>
    <n v="1083"/>
    <d v="2024-01-18T00:00:00"/>
    <d v="1899-12-30T14:00:00"/>
    <d v="1899-12-30T14:30:00"/>
    <s v="Neptune"/>
    <n v="2"/>
    <n v="10"/>
    <n v="3"/>
    <s v="Mia"/>
    <s v="Workshop"/>
    <n v="29.999999999999893"/>
    <n v="0.3"/>
    <n v="0"/>
    <s v="Thu"/>
    <s v="Jan"/>
    <s v="Large"/>
    <n v="1143"/>
    <n v="2353"/>
    <d v="2024-12-09T00:00:00"/>
    <d v="1899-12-30T14:00:00"/>
    <d v="1899-12-30T16:00:00"/>
    <s v="Neptune"/>
    <n v="2"/>
    <n v="10"/>
    <n v="10"/>
    <s v="John"/>
    <s v="Workshop"/>
    <n v="119.99999999999989"/>
    <n v="1"/>
    <n v="0"/>
    <s v="Mon"/>
    <s v="Dec"/>
    <s v="Large"/>
    <n v="1142"/>
    <n v="1143"/>
    <x v="0"/>
  </r>
  <r>
    <n v="1931"/>
    <d v="2024-10-01T00:00:00"/>
    <d v="1899-12-30T14:00:00"/>
    <d v="1899-12-30T16:00:00"/>
    <s v="Neptune"/>
    <n v="2"/>
    <n v="10"/>
    <n v="5"/>
    <s v="Chen"/>
    <s v="1:1"/>
    <n v="119.99999999999989"/>
    <n v="0.5"/>
    <n v="0"/>
    <s v="Tue"/>
    <s v="Oct"/>
    <s v="Large"/>
    <n v="1144"/>
    <n v="1083"/>
    <d v="2024-01-18T00:00:00"/>
    <d v="1899-12-30T14:00:00"/>
    <d v="1899-12-30T14:30:00"/>
    <s v="Neptune"/>
    <n v="2"/>
    <n v="10"/>
    <n v="3"/>
    <s v="Mia"/>
    <s v="Workshop"/>
    <n v="29.999999999999893"/>
    <n v="0.3"/>
    <n v="0"/>
    <s v="Thu"/>
    <s v="Jan"/>
    <s v="Large"/>
    <n v="1143"/>
    <n v="1144"/>
    <x v="0"/>
  </r>
  <r>
    <n v="2775"/>
    <d v="2024-03-22T00:00:00"/>
    <d v="1899-12-30T14:00:00"/>
    <d v="1899-12-30T15:30:00"/>
    <s v="Neptune"/>
    <n v="2"/>
    <n v="10"/>
    <n v="6"/>
    <s v="John"/>
    <s v="Brainstorming"/>
    <n v="90"/>
    <n v="0.6"/>
    <n v="0"/>
    <s v="Fri"/>
    <s v="Mar"/>
    <s v="Large"/>
    <n v="1137"/>
    <n v="1889"/>
    <d v="2024-01-07T00:00:00"/>
    <d v="1899-12-30T14:00:00"/>
    <d v="1899-12-30T16:00:00"/>
    <s v="Neptune"/>
    <n v="2"/>
    <n v="10"/>
    <n v="3"/>
    <s v="John"/>
    <s v="Workshop"/>
    <n v="119.99999999999989"/>
    <n v="0.3"/>
    <n v="0"/>
    <s v="Sun"/>
    <s v="Jan"/>
    <s v="Large"/>
    <n v="1136"/>
    <n v="1137"/>
    <x v="0"/>
  </r>
  <r>
    <n v="424"/>
    <d v="2024-09-04T00:00:00"/>
    <d v="1899-12-30T14:00:00"/>
    <d v="1899-12-30T15:00:00"/>
    <s v="Neptune"/>
    <n v="2"/>
    <n v="10"/>
    <n v="6"/>
    <s v="Sarah"/>
    <s v="Planning"/>
    <n v="59.999999999999943"/>
    <n v="0.6"/>
    <n v="0"/>
    <s v="Wed"/>
    <s v="Sep"/>
    <s v="Large"/>
    <n v="1128"/>
    <n v="933"/>
    <d v="2024-02-02T00:00:00"/>
    <d v="1899-12-30T14:00:00"/>
    <d v="1899-12-30T15:30:00"/>
    <s v="Neptune"/>
    <n v="2"/>
    <n v="10"/>
    <n v="3"/>
    <s v="Omar"/>
    <s v="Planning"/>
    <n v="90"/>
    <n v="0.3"/>
    <n v="0"/>
    <s v="Fri"/>
    <s v="Feb"/>
    <s v="Large"/>
    <n v="1127"/>
    <n v="1128"/>
    <x v="0"/>
  </r>
  <r>
    <n v="1956"/>
    <d v="2024-09-11T00:00:00"/>
    <d v="1899-12-30T14:00:00"/>
    <d v="1899-12-30T15:30:00"/>
    <s v="Neptune"/>
    <n v="2"/>
    <n v="10"/>
    <n v="9"/>
    <s v="Mia"/>
    <s v="Workshop"/>
    <n v="90"/>
    <n v="0.9"/>
    <n v="0"/>
    <s v="Wed"/>
    <s v="Sep"/>
    <s v="Large"/>
    <n v="1135"/>
    <n v="672"/>
    <d v="2024-09-24T00:00:00"/>
    <d v="1899-12-30T14:00:00"/>
    <d v="1899-12-30T15:30:00"/>
    <s v="Neptune"/>
    <n v="2"/>
    <n v="10"/>
    <n v="13"/>
    <s v="Omar"/>
    <s v="Planning"/>
    <n v="90"/>
    <n v="1.3"/>
    <n v="1"/>
    <s v="Tue"/>
    <s v="Sep"/>
    <s v="Large"/>
    <n v="1134"/>
    <n v="1135"/>
    <x v="0"/>
  </r>
  <r>
    <n v="1738"/>
    <d v="2024-03-18T00:00:00"/>
    <d v="1899-12-30T14:00:00"/>
    <d v="1899-12-30T15:30:00"/>
    <s v="Neptune"/>
    <n v="2"/>
    <n v="10"/>
    <n v="12"/>
    <s v="Omar"/>
    <s v="Workshop"/>
    <n v="90"/>
    <n v="1.2"/>
    <n v="1"/>
    <s v="Mon"/>
    <s v="Mar"/>
    <s v="Large"/>
    <n v="1126"/>
    <n v="2297"/>
    <d v="2024-06-04T00:00:00"/>
    <d v="1899-12-30T14:00:00"/>
    <d v="1899-12-30T14:30:00"/>
    <s v="Neptune"/>
    <n v="2"/>
    <n v="10"/>
    <n v="7"/>
    <s v="John"/>
    <s v="Workshop"/>
    <n v="29.999999999999893"/>
    <n v="0.7"/>
    <n v="0"/>
    <s v="Tue"/>
    <s v="Jun"/>
    <s v="Large"/>
    <n v="1125"/>
    <n v="1126"/>
    <x v="0"/>
  </r>
  <r>
    <n v="933"/>
    <d v="2024-02-02T00:00:00"/>
    <d v="1899-12-30T14:00:00"/>
    <d v="1899-12-30T15:30:00"/>
    <s v="Neptune"/>
    <n v="2"/>
    <n v="10"/>
    <n v="3"/>
    <s v="Omar"/>
    <s v="Planning"/>
    <n v="90"/>
    <n v="0.3"/>
    <n v="0"/>
    <s v="Fri"/>
    <s v="Feb"/>
    <s v="Large"/>
    <n v="1127"/>
    <n v="1738"/>
    <d v="2024-03-18T00:00:00"/>
    <d v="1899-12-30T14:00:00"/>
    <d v="1899-12-30T15:30:00"/>
    <s v="Neptune"/>
    <n v="2"/>
    <n v="10"/>
    <n v="12"/>
    <s v="Omar"/>
    <s v="Workshop"/>
    <n v="90"/>
    <n v="1.2"/>
    <n v="1"/>
    <s v="Mon"/>
    <s v="Mar"/>
    <s v="Large"/>
    <n v="1126"/>
    <n v="1127"/>
    <x v="0"/>
  </r>
  <r>
    <n v="481"/>
    <d v="2024-05-02T00:00:00"/>
    <d v="1899-12-30T14:00:00"/>
    <d v="1899-12-30T15:30:00"/>
    <s v="Neptune"/>
    <n v="2"/>
    <n v="10"/>
    <n v="3"/>
    <s v="Omar"/>
    <s v="1:1"/>
    <n v="90"/>
    <n v="0.3"/>
    <n v="0"/>
    <s v="Thu"/>
    <s v="May"/>
    <s v="Large"/>
    <n v="1110"/>
    <n v="909"/>
    <d v="2024-10-28T00:00:00"/>
    <d v="1899-12-30T14:30:00"/>
    <d v="1899-12-30T15:30:00"/>
    <s v="Neptune"/>
    <n v="2"/>
    <n v="10"/>
    <n v="12"/>
    <s v="Sarah"/>
    <s v="Client Call"/>
    <n v="60.000000000000107"/>
    <n v="1.2"/>
    <n v="1"/>
    <s v="Mon"/>
    <s v="Oct"/>
    <s v="Large"/>
    <n v="1109"/>
    <n v="1110"/>
    <x v="0"/>
  </r>
  <r>
    <n v="2271"/>
    <d v="2024-10-19T00:00:00"/>
    <d v="1899-12-30T14:00:00"/>
    <d v="1899-12-30T14:30:00"/>
    <s v="Neptune"/>
    <n v="2"/>
    <n v="10"/>
    <n v="9"/>
    <s v="Mia"/>
    <s v="Client Call"/>
    <n v="29.999999999999893"/>
    <n v="0.9"/>
    <n v="0"/>
    <s v="Sat"/>
    <s v="Oct"/>
    <s v="Large"/>
    <n v="1112"/>
    <n v="345"/>
    <d v="2024-03-21T00:00:00"/>
    <d v="1899-12-30T14:00:00"/>
    <d v="1899-12-30T15:00:00"/>
    <s v="Neptune"/>
    <n v="2"/>
    <n v="10"/>
    <n v="2"/>
    <s v="Amit"/>
    <s v="Planning"/>
    <n v="59.999999999999943"/>
    <n v="0.2"/>
    <n v="0"/>
    <s v="Thu"/>
    <s v="Mar"/>
    <s v="Large"/>
    <n v="1111"/>
    <n v="1112"/>
    <x v="0"/>
  </r>
  <r>
    <n v="2626"/>
    <d v="2024-02-13T00:00:00"/>
    <d v="1899-12-30T14:00:00"/>
    <d v="1899-12-30T15:00:00"/>
    <s v="Neptune"/>
    <n v="2"/>
    <n v="10"/>
    <n v="12"/>
    <s v="John"/>
    <s v="Planning"/>
    <n v="59.999999999999943"/>
    <n v="1.2"/>
    <n v="1"/>
    <s v="Tue"/>
    <s v="Feb"/>
    <s v="Large"/>
    <n v="1113"/>
    <n v="2271"/>
    <d v="2024-10-19T00:00:00"/>
    <d v="1899-12-30T14:00:00"/>
    <d v="1899-12-30T14:30:00"/>
    <s v="Neptune"/>
    <n v="2"/>
    <n v="10"/>
    <n v="9"/>
    <s v="Mia"/>
    <s v="Client Call"/>
    <n v="29.999999999999893"/>
    <n v="0.9"/>
    <n v="0"/>
    <s v="Sat"/>
    <s v="Oct"/>
    <s v="Large"/>
    <n v="1112"/>
    <n v="1113"/>
    <x v="0"/>
  </r>
  <r>
    <n v="446"/>
    <d v="2024-02-23T00:00:00"/>
    <d v="1899-12-30T14:00:00"/>
    <d v="1899-12-30T15:30:00"/>
    <s v="Neptune"/>
    <n v="2"/>
    <n v="10"/>
    <n v="8"/>
    <s v="Omar"/>
    <s v="Workshop"/>
    <n v="90"/>
    <n v="0.8"/>
    <n v="0"/>
    <s v="Fri"/>
    <s v="Feb"/>
    <s v="Large"/>
    <n v="1114"/>
    <n v="2626"/>
    <d v="2024-02-13T00:00:00"/>
    <d v="1899-12-30T14:00:00"/>
    <d v="1899-12-30T15:00:00"/>
    <s v="Neptune"/>
    <n v="2"/>
    <n v="10"/>
    <n v="12"/>
    <s v="John"/>
    <s v="Planning"/>
    <n v="59.999999999999943"/>
    <n v="1.2"/>
    <n v="1"/>
    <s v="Tue"/>
    <s v="Feb"/>
    <s v="Large"/>
    <n v="1113"/>
    <n v="1114"/>
    <x v="0"/>
  </r>
  <r>
    <n v="939"/>
    <d v="2024-10-08T00:00:00"/>
    <d v="1899-12-30T14:00:00"/>
    <d v="1899-12-30T15:30:00"/>
    <s v="Neptune"/>
    <n v="2"/>
    <n v="10"/>
    <n v="11"/>
    <s v="Omar"/>
    <s v="1:1"/>
    <n v="90"/>
    <n v="1.1000000000000001"/>
    <n v="1"/>
    <s v="Tue"/>
    <s v="Oct"/>
    <s v="Large"/>
    <n v="1115"/>
    <n v="446"/>
    <d v="2024-02-23T00:00:00"/>
    <d v="1899-12-30T14:00:00"/>
    <d v="1899-12-30T15:30:00"/>
    <s v="Neptune"/>
    <n v="2"/>
    <n v="10"/>
    <n v="8"/>
    <s v="Omar"/>
    <s v="Workshop"/>
    <n v="90"/>
    <n v="0.8"/>
    <n v="0"/>
    <s v="Fri"/>
    <s v="Feb"/>
    <s v="Large"/>
    <n v="1114"/>
    <n v="1115"/>
    <x v="0"/>
  </r>
  <r>
    <n v="2448"/>
    <d v="2024-06-11T00:00:00"/>
    <d v="1899-12-30T14:00:00"/>
    <d v="1899-12-30T15:30:00"/>
    <s v="Neptune"/>
    <n v="2"/>
    <n v="10"/>
    <n v="7"/>
    <s v="Mia"/>
    <s v="Client Call"/>
    <n v="90"/>
    <n v="0.7"/>
    <n v="0"/>
    <s v="Tue"/>
    <s v="Jun"/>
    <s v="Large"/>
    <n v="1116"/>
    <n v="939"/>
    <d v="2024-10-08T00:00:00"/>
    <d v="1899-12-30T14:00:00"/>
    <d v="1899-12-30T15:30:00"/>
    <s v="Neptune"/>
    <n v="2"/>
    <n v="10"/>
    <n v="11"/>
    <s v="Omar"/>
    <s v="1:1"/>
    <n v="90"/>
    <n v="1.1000000000000001"/>
    <n v="1"/>
    <s v="Tue"/>
    <s v="Oct"/>
    <s v="Large"/>
    <n v="1115"/>
    <n v="1116"/>
    <x v="0"/>
  </r>
  <r>
    <n v="2128"/>
    <d v="2024-03-03T00:00:00"/>
    <d v="1899-12-30T14:00:00"/>
    <d v="1899-12-30T15:00:00"/>
    <s v="Neptune"/>
    <n v="2"/>
    <n v="10"/>
    <n v="12"/>
    <s v="Omar"/>
    <s v="Workshop"/>
    <n v="59.999999999999943"/>
    <n v="1.2"/>
    <n v="1"/>
    <s v="Sun"/>
    <s v="Mar"/>
    <s v="Large"/>
    <n v="1117"/>
    <n v="2448"/>
    <d v="2024-06-11T00:00:00"/>
    <d v="1899-12-30T14:00:00"/>
    <d v="1899-12-30T15:30:00"/>
    <s v="Neptune"/>
    <n v="2"/>
    <n v="10"/>
    <n v="7"/>
    <s v="Mia"/>
    <s v="Client Call"/>
    <n v="90"/>
    <n v="0.7"/>
    <n v="0"/>
    <s v="Tue"/>
    <s v="Jun"/>
    <s v="Large"/>
    <n v="1116"/>
    <n v="1117"/>
    <x v="0"/>
  </r>
  <r>
    <n v="345"/>
    <d v="2024-03-21T00:00:00"/>
    <d v="1899-12-30T14:00:00"/>
    <d v="1899-12-30T15:00:00"/>
    <s v="Neptune"/>
    <n v="2"/>
    <n v="10"/>
    <n v="2"/>
    <s v="Amit"/>
    <s v="Planning"/>
    <n v="59.999999999999943"/>
    <n v="0.2"/>
    <n v="0"/>
    <s v="Thu"/>
    <s v="Mar"/>
    <s v="Large"/>
    <n v="1111"/>
    <n v="481"/>
    <d v="2024-05-02T00:00:00"/>
    <d v="1899-12-30T14:00:00"/>
    <d v="1899-12-30T15:30:00"/>
    <s v="Neptune"/>
    <n v="2"/>
    <n v="10"/>
    <n v="3"/>
    <s v="Omar"/>
    <s v="1:1"/>
    <n v="90"/>
    <n v="0.3"/>
    <n v="0"/>
    <s v="Thu"/>
    <s v="May"/>
    <s v="Large"/>
    <n v="1110"/>
    <n v="1111"/>
    <x v="0"/>
  </r>
  <r>
    <n v="343"/>
    <d v="2024-11-03T00:00:00"/>
    <d v="1899-12-30T14:00:00"/>
    <d v="1899-12-30T15:00:00"/>
    <s v="Neptune"/>
    <n v="2"/>
    <n v="10"/>
    <n v="10"/>
    <s v="Mia"/>
    <s v="Planning"/>
    <n v="59.999999999999943"/>
    <n v="1"/>
    <n v="0"/>
    <s v="Sun"/>
    <s v="Nov"/>
    <s v="Large"/>
    <n v="1119"/>
    <n v="706"/>
    <d v="2024-03-08T00:00:00"/>
    <d v="1899-12-30T14:00:00"/>
    <d v="1899-12-30T14:30:00"/>
    <s v="Neptune"/>
    <n v="2"/>
    <n v="10"/>
    <n v="4"/>
    <s v="Chen"/>
    <s v="Standup"/>
    <n v="29.999999999999893"/>
    <n v="0.4"/>
    <n v="0"/>
    <s v="Fri"/>
    <s v="Mar"/>
    <s v="Large"/>
    <n v="1118"/>
    <n v="1119"/>
    <x v="0"/>
  </r>
  <r>
    <n v="53"/>
    <d v="2024-05-26T00:00:00"/>
    <d v="1899-12-30T14:00:00"/>
    <d v="1899-12-30T15:30:00"/>
    <s v="Neptune"/>
    <n v="2"/>
    <n v="10"/>
    <n v="1"/>
    <s v="Mia"/>
    <s v="Client Call"/>
    <n v="90"/>
    <n v="0.1"/>
    <n v="0"/>
    <s v="Sun"/>
    <s v="May"/>
    <s v="Large"/>
    <n v="1120"/>
    <n v="343"/>
    <d v="2024-11-03T00:00:00"/>
    <d v="1899-12-30T14:00:00"/>
    <d v="1899-12-30T15:00:00"/>
    <s v="Neptune"/>
    <n v="2"/>
    <n v="10"/>
    <n v="10"/>
    <s v="Mia"/>
    <s v="Planning"/>
    <n v="59.999999999999943"/>
    <n v="1"/>
    <n v="0"/>
    <s v="Sun"/>
    <s v="Nov"/>
    <s v="Large"/>
    <n v="1119"/>
    <n v="1120"/>
    <x v="0"/>
  </r>
  <r>
    <n v="848"/>
    <d v="2024-01-30T00:00:00"/>
    <d v="1899-12-30T14:00:00"/>
    <d v="1899-12-30T14:30:00"/>
    <s v="Neptune"/>
    <n v="2"/>
    <n v="10"/>
    <n v="10"/>
    <s v="Omar"/>
    <s v="Client Call"/>
    <n v="29.999999999999893"/>
    <n v="1"/>
    <n v="0"/>
    <s v="Tue"/>
    <s v="Jan"/>
    <s v="Large"/>
    <n v="1121"/>
    <n v="53"/>
    <d v="2024-05-26T00:00:00"/>
    <d v="1899-12-30T14:00:00"/>
    <d v="1899-12-30T15:30:00"/>
    <s v="Neptune"/>
    <n v="2"/>
    <n v="10"/>
    <n v="1"/>
    <s v="Mia"/>
    <s v="Client Call"/>
    <n v="90"/>
    <n v="0.1"/>
    <n v="0"/>
    <s v="Sun"/>
    <s v="May"/>
    <s v="Large"/>
    <n v="1120"/>
    <n v="1121"/>
    <x v="0"/>
  </r>
  <r>
    <n v="2022"/>
    <d v="2024-07-26T00:00:00"/>
    <d v="1899-12-30T14:00:00"/>
    <d v="1899-12-30T16:00:00"/>
    <s v="Neptune"/>
    <n v="2"/>
    <n v="10"/>
    <n v="6"/>
    <s v="Chen"/>
    <s v="Client Call"/>
    <n v="119.99999999999989"/>
    <n v="0.6"/>
    <n v="0"/>
    <s v="Fri"/>
    <s v="Jul"/>
    <s v="Large"/>
    <n v="1122"/>
    <n v="848"/>
    <d v="2024-01-30T00:00:00"/>
    <d v="1899-12-30T14:00:00"/>
    <d v="1899-12-30T14:30:00"/>
    <s v="Neptune"/>
    <n v="2"/>
    <n v="10"/>
    <n v="10"/>
    <s v="Omar"/>
    <s v="Client Call"/>
    <n v="29.999999999999893"/>
    <n v="1"/>
    <n v="0"/>
    <s v="Tue"/>
    <s v="Jan"/>
    <s v="Large"/>
    <n v="1121"/>
    <n v="1122"/>
    <x v="0"/>
  </r>
  <r>
    <n v="2839"/>
    <d v="2024-01-01T00:00:00"/>
    <d v="1899-12-30T14:00:00"/>
    <d v="1899-12-30T15:30:00"/>
    <s v="Neptune"/>
    <n v="2"/>
    <n v="10"/>
    <n v="5"/>
    <s v="Amit"/>
    <s v="1:1"/>
    <n v="90"/>
    <n v="0.5"/>
    <n v="0"/>
    <s v="Mon"/>
    <s v="Jan"/>
    <s v="Large"/>
    <n v="1123"/>
    <n v="2022"/>
    <d v="2024-07-26T00:00:00"/>
    <d v="1899-12-30T14:00:00"/>
    <d v="1899-12-30T16:00:00"/>
    <s v="Neptune"/>
    <n v="2"/>
    <n v="10"/>
    <n v="6"/>
    <s v="Chen"/>
    <s v="Client Call"/>
    <n v="119.99999999999989"/>
    <n v="0.6"/>
    <n v="0"/>
    <s v="Fri"/>
    <s v="Jul"/>
    <s v="Large"/>
    <n v="1122"/>
    <n v="1123"/>
    <x v="0"/>
  </r>
  <r>
    <n v="172"/>
    <d v="2024-01-01T00:00:00"/>
    <d v="1899-12-30T14:00:00"/>
    <d v="1899-12-30T15:30:00"/>
    <s v="Neptune"/>
    <n v="2"/>
    <n v="10"/>
    <n v="7"/>
    <s v="Chen"/>
    <s v="Client Call"/>
    <n v="90"/>
    <n v="0.7"/>
    <n v="0"/>
    <s v="Mon"/>
    <s v="Jan"/>
    <s v="Large"/>
    <n v="1124"/>
    <n v="2839"/>
    <d v="2024-01-01T00:00:00"/>
    <d v="1899-12-30T14:00:00"/>
    <d v="1899-12-30T15:30:00"/>
    <s v="Neptune"/>
    <n v="2"/>
    <n v="10"/>
    <n v="5"/>
    <s v="Amit"/>
    <s v="1:1"/>
    <n v="90"/>
    <n v="0.5"/>
    <n v="0"/>
    <s v="Mon"/>
    <s v="Jan"/>
    <s v="Large"/>
    <n v="1123"/>
    <n v="1124"/>
    <x v="0"/>
  </r>
  <r>
    <n v="2297"/>
    <d v="2024-06-04T00:00:00"/>
    <d v="1899-12-30T14:00:00"/>
    <d v="1899-12-30T14:30:00"/>
    <s v="Neptune"/>
    <n v="2"/>
    <n v="10"/>
    <n v="7"/>
    <s v="John"/>
    <s v="Workshop"/>
    <n v="29.999999999999893"/>
    <n v="0.7"/>
    <n v="0"/>
    <s v="Tue"/>
    <s v="Jun"/>
    <s v="Large"/>
    <n v="1125"/>
    <n v="172"/>
    <d v="2024-01-01T00:00:00"/>
    <d v="1899-12-30T14:00:00"/>
    <d v="1899-12-30T15:30:00"/>
    <s v="Neptune"/>
    <n v="2"/>
    <n v="10"/>
    <n v="7"/>
    <s v="Chen"/>
    <s v="Client Call"/>
    <n v="90"/>
    <n v="0.7"/>
    <n v="0"/>
    <s v="Mon"/>
    <s v="Jan"/>
    <s v="Large"/>
    <n v="1124"/>
    <n v="1125"/>
    <x v="0"/>
  </r>
  <r>
    <n v="706"/>
    <d v="2024-03-08T00:00:00"/>
    <d v="1899-12-30T14:00:00"/>
    <d v="1899-12-30T14:30:00"/>
    <s v="Neptune"/>
    <n v="2"/>
    <n v="10"/>
    <n v="4"/>
    <s v="Chen"/>
    <s v="Standup"/>
    <n v="29.999999999999893"/>
    <n v="0.4"/>
    <n v="0"/>
    <s v="Fri"/>
    <s v="Mar"/>
    <s v="Large"/>
    <n v="1118"/>
    <n v="2128"/>
    <d v="2024-03-03T00:00:00"/>
    <d v="1899-12-30T14:00:00"/>
    <d v="1899-12-30T15:00:00"/>
    <s v="Neptune"/>
    <n v="2"/>
    <n v="10"/>
    <n v="12"/>
    <s v="Omar"/>
    <s v="Workshop"/>
    <n v="59.999999999999943"/>
    <n v="1.2"/>
    <n v="1"/>
    <s v="Sun"/>
    <s v="Mar"/>
    <s v="Large"/>
    <n v="1117"/>
    <n v="1118"/>
    <x v="0"/>
  </r>
  <r>
    <n v="1713"/>
    <d v="2024-05-21T00:00:00"/>
    <d v="1899-12-30T13:30:00"/>
    <d v="1899-12-30T15:00:00"/>
    <s v="Neptune"/>
    <n v="2"/>
    <n v="10"/>
    <n v="6"/>
    <s v="Priya"/>
    <s v="1:1"/>
    <n v="90"/>
    <n v="0.6"/>
    <n v="0"/>
    <s v="Tue"/>
    <s v="May"/>
    <s v="Large"/>
    <n v="1162"/>
    <n v="2564"/>
    <d v="2024-03-01T00:00:00"/>
    <d v="1899-12-30T13:30:00"/>
    <d v="1899-12-30T14:00:00"/>
    <s v="Neptune"/>
    <n v="2"/>
    <n v="10"/>
    <n v="9"/>
    <s v="John"/>
    <s v="1:1"/>
    <n v="30.000000000000053"/>
    <n v="0.9"/>
    <n v="0"/>
    <s v="Fri"/>
    <s v="Mar"/>
    <s v="Large"/>
    <n v="1161"/>
    <n v="1162"/>
    <x v="0"/>
  </r>
  <r>
    <n v="1309"/>
    <d v="2024-10-08T00:00:00"/>
    <d v="1899-12-30T13:30:00"/>
    <d v="1899-12-30T14:30:00"/>
    <s v="Neptune"/>
    <n v="2"/>
    <n v="10"/>
    <n v="2"/>
    <s v="Sarah"/>
    <s v="Brainstorming"/>
    <n v="59.999999999999943"/>
    <n v="0.2"/>
    <n v="0"/>
    <s v="Tue"/>
    <s v="Oct"/>
    <s v="Large"/>
    <n v="1163"/>
    <n v="1713"/>
    <d v="2024-05-21T00:00:00"/>
    <d v="1899-12-30T13:30:00"/>
    <d v="1899-12-30T15:00:00"/>
    <s v="Neptune"/>
    <n v="2"/>
    <n v="10"/>
    <n v="6"/>
    <s v="Priya"/>
    <s v="1:1"/>
    <n v="90"/>
    <n v="0.6"/>
    <n v="0"/>
    <s v="Tue"/>
    <s v="May"/>
    <s v="Large"/>
    <n v="1162"/>
    <n v="1163"/>
    <x v="0"/>
  </r>
  <r>
    <n v="1915"/>
    <d v="2024-12-22T00:00:00"/>
    <d v="1899-12-30T13:30:00"/>
    <d v="1899-12-30T15:00:00"/>
    <s v="Neptune"/>
    <n v="2"/>
    <n v="10"/>
    <n v="8"/>
    <s v="Amit"/>
    <s v="1:1"/>
    <n v="90"/>
    <n v="0.8"/>
    <n v="0"/>
    <s v="Sun"/>
    <s v="Dec"/>
    <s v="Large"/>
    <n v="1164"/>
    <n v="1309"/>
    <d v="2024-10-08T00:00:00"/>
    <d v="1899-12-30T13:30:00"/>
    <d v="1899-12-30T14:30:00"/>
    <s v="Neptune"/>
    <n v="2"/>
    <n v="10"/>
    <n v="2"/>
    <s v="Sarah"/>
    <s v="Brainstorming"/>
    <n v="59.999999999999943"/>
    <n v="0.2"/>
    <n v="0"/>
    <s v="Tue"/>
    <s v="Oct"/>
    <s v="Large"/>
    <n v="1163"/>
    <n v="1164"/>
    <x v="0"/>
  </r>
  <r>
    <n v="680"/>
    <d v="2024-07-23T00:00:00"/>
    <d v="1899-12-30T13:30:00"/>
    <d v="1899-12-30T15:30:00"/>
    <s v="Neptune"/>
    <n v="2"/>
    <n v="10"/>
    <n v="8"/>
    <s v="Sarah"/>
    <s v="1:1"/>
    <n v="120.00000000000006"/>
    <n v="0.8"/>
    <n v="0"/>
    <s v="Tue"/>
    <s v="Jul"/>
    <s v="Large"/>
    <n v="1165"/>
    <n v="1915"/>
    <d v="2024-12-22T00:00:00"/>
    <d v="1899-12-30T13:30:00"/>
    <d v="1899-12-30T15:00:00"/>
    <s v="Neptune"/>
    <n v="2"/>
    <n v="10"/>
    <n v="8"/>
    <s v="Amit"/>
    <s v="1:1"/>
    <n v="90"/>
    <n v="0.8"/>
    <n v="0"/>
    <s v="Sun"/>
    <s v="Dec"/>
    <s v="Large"/>
    <n v="1164"/>
    <n v="1165"/>
    <x v="0"/>
  </r>
  <r>
    <n v="1304"/>
    <d v="2024-02-23T00:00:00"/>
    <d v="1899-12-30T13:30:00"/>
    <d v="1899-12-30T15:00:00"/>
    <s v="Neptune"/>
    <n v="2"/>
    <n v="10"/>
    <n v="9"/>
    <s v="Mia"/>
    <s v="Brainstorming"/>
    <n v="90"/>
    <n v="0.9"/>
    <n v="0"/>
    <s v="Fri"/>
    <s v="Feb"/>
    <s v="Large"/>
    <n v="1166"/>
    <n v="680"/>
    <d v="2024-07-23T00:00:00"/>
    <d v="1899-12-30T13:30:00"/>
    <d v="1899-12-30T15:30:00"/>
    <s v="Neptune"/>
    <n v="2"/>
    <n v="10"/>
    <n v="8"/>
    <s v="Sarah"/>
    <s v="1:1"/>
    <n v="120.00000000000006"/>
    <n v="0.8"/>
    <n v="0"/>
    <s v="Tue"/>
    <s v="Jul"/>
    <s v="Large"/>
    <n v="1165"/>
    <n v="1166"/>
    <x v="0"/>
  </r>
  <r>
    <n v="1231"/>
    <d v="2024-09-06T00:00:00"/>
    <d v="1899-12-30T13:30:00"/>
    <d v="1899-12-30T14:30:00"/>
    <s v="Neptune"/>
    <n v="2"/>
    <n v="10"/>
    <n v="13"/>
    <s v="Amit"/>
    <s v="Client Call"/>
    <n v="59.999999999999943"/>
    <n v="1.3"/>
    <n v="1"/>
    <s v="Fri"/>
    <s v="Sep"/>
    <s v="Large"/>
    <n v="1170"/>
    <n v="743"/>
    <d v="2024-11-09T00:00:00"/>
    <d v="1899-12-30T13:30:00"/>
    <d v="1899-12-30T15:00:00"/>
    <s v="Neptune"/>
    <n v="2"/>
    <n v="10"/>
    <n v="12"/>
    <s v="Omar"/>
    <s v="Brainstorming"/>
    <n v="90"/>
    <n v="1.2"/>
    <n v="1"/>
    <s v="Sat"/>
    <s v="Nov"/>
    <s v="Large"/>
    <n v="1169"/>
    <n v="1170"/>
    <x v="0"/>
  </r>
  <r>
    <n v="980"/>
    <d v="2024-05-20T00:00:00"/>
    <d v="1899-12-30T13:30:00"/>
    <d v="1899-12-30T15:00:00"/>
    <s v="Neptune"/>
    <n v="2"/>
    <n v="10"/>
    <n v="7"/>
    <s v="Mia"/>
    <s v="Planning"/>
    <n v="90"/>
    <n v="0.7"/>
    <n v="0"/>
    <s v="Mon"/>
    <s v="May"/>
    <s v="Large"/>
    <n v="1168"/>
    <n v="2509"/>
    <d v="2024-03-11T00:00:00"/>
    <d v="1899-12-30T13:30:00"/>
    <d v="1899-12-30T14:30:00"/>
    <s v="Neptune"/>
    <n v="2"/>
    <n v="10"/>
    <n v="13"/>
    <s v="Omar"/>
    <s v="Planning"/>
    <n v="59.999999999999943"/>
    <n v="1.3"/>
    <n v="1"/>
    <s v="Mon"/>
    <s v="Mar"/>
    <s v="Large"/>
    <n v="1167"/>
    <n v="1168"/>
    <x v="0"/>
  </r>
  <r>
    <n v="743"/>
    <d v="2024-11-09T00:00:00"/>
    <d v="1899-12-30T13:30:00"/>
    <d v="1899-12-30T15:00:00"/>
    <s v="Neptune"/>
    <n v="2"/>
    <n v="10"/>
    <n v="12"/>
    <s v="Omar"/>
    <s v="Brainstorming"/>
    <n v="90"/>
    <n v="1.2"/>
    <n v="1"/>
    <s v="Sat"/>
    <s v="Nov"/>
    <s v="Large"/>
    <n v="1169"/>
    <n v="980"/>
    <d v="2024-05-20T00:00:00"/>
    <d v="1899-12-30T13:30:00"/>
    <d v="1899-12-30T15:00:00"/>
    <s v="Neptune"/>
    <n v="2"/>
    <n v="10"/>
    <n v="7"/>
    <s v="Mia"/>
    <s v="Planning"/>
    <n v="90"/>
    <n v="0.7"/>
    <n v="0"/>
    <s v="Mon"/>
    <s v="May"/>
    <s v="Large"/>
    <n v="1168"/>
    <n v="1169"/>
    <x v="0"/>
  </r>
  <r>
    <n v="2774"/>
    <d v="2024-06-08T00:00:00"/>
    <d v="1899-12-30T13:30:00"/>
    <d v="1899-12-30T14:00:00"/>
    <s v="Neptune"/>
    <n v="2"/>
    <n v="10"/>
    <n v="12"/>
    <s v="Sarah"/>
    <s v="Standup"/>
    <n v="30.000000000000053"/>
    <n v="1.2"/>
    <n v="1"/>
    <s v="Sat"/>
    <s v="Jun"/>
    <s v="Large"/>
    <n v="1172"/>
    <n v="2466"/>
    <d v="2024-03-07T00:00:00"/>
    <d v="1899-12-30T13:30:00"/>
    <d v="1899-12-30T15:30:00"/>
    <s v="Neptune"/>
    <n v="2"/>
    <n v="10"/>
    <n v="2"/>
    <s v="Omar"/>
    <s v="Planning"/>
    <n v="120.00000000000006"/>
    <n v="0.2"/>
    <n v="0"/>
    <s v="Thu"/>
    <s v="Mar"/>
    <s v="Large"/>
    <n v="1171"/>
    <n v="1172"/>
    <x v="0"/>
  </r>
  <r>
    <n v="2452"/>
    <d v="2024-08-16T00:00:00"/>
    <d v="1899-12-30T13:30:00"/>
    <d v="1899-12-30T15:00:00"/>
    <s v="Neptune"/>
    <n v="2"/>
    <n v="10"/>
    <n v="1"/>
    <s v="John"/>
    <s v="Standup"/>
    <n v="90"/>
    <n v="0.1"/>
    <n v="0"/>
    <s v="Fri"/>
    <s v="Aug"/>
    <s v="Large"/>
    <n v="1173"/>
    <n v="2774"/>
    <d v="2024-06-08T00:00:00"/>
    <d v="1899-12-30T13:30:00"/>
    <d v="1899-12-30T14:00:00"/>
    <s v="Neptune"/>
    <n v="2"/>
    <n v="10"/>
    <n v="12"/>
    <s v="Sarah"/>
    <s v="Standup"/>
    <n v="30.000000000000053"/>
    <n v="1.2"/>
    <n v="1"/>
    <s v="Sat"/>
    <s v="Jun"/>
    <s v="Large"/>
    <n v="1172"/>
    <n v="1173"/>
    <x v="0"/>
  </r>
  <r>
    <n v="2564"/>
    <d v="2024-03-01T00:00:00"/>
    <d v="1899-12-30T13:30:00"/>
    <d v="1899-12-30T14:00:00"/>
    <s v="Neptune"/>
    <n v="2"/>
    <n v="10"/>
    <n v="9"/>
    <s v="John"/>
    <s v="1:1"/>
    <n v="30.000000000000053"/>
    <n v="0.9"/>
    <n v="0"/>
    <s v="Fri"/>
    <s v="Mar"/>
    <s v="Large"/>
    <n v="1161"/>
    <n v="311"/>
    <d v="2024-05-28T00:00:00"/>
    <d v="1899-12-30T13:30:00"/>
    <d v="1899-12-30T14:00:00"/>
    <s v="Neptune"/>
    <n v="2"/>
    <n v="10"/>
    <n v="8"/>
    <s v="Sarah"/>
    <s v="1:1"/>
    <n v="30.000000000000053"/>
    <n v="0.8"/>
    <n v="0"/>
    <s v="Tue"/>
    <s v="May"/>
    <s v="Large"/>
    <n v="1160"/>
    <n v="1161"/>
    <x v="0"/>
  </r>
  <r>
    <n v="2509"/>
    <d v="2024-03-11T00:00:00"/>
    <d v="1899-12-30T13:30:00"/>
    <d v="1899-12-30T14:30:00"/>
    <s v="Neptune"/>
    <n v="2"/>
    <n v="10"/>
    <n v="13"/>
    <s v="Omar"/>
    <s v="Planning"/>
    <n v="59.999999999999943"/>
    <n v="1.3"/>
    <n v="1"/>
    <s v="Mon"/>
    <s v="Mar"/>
    <s v="Large"/>
    <n v="1167"/>
    <n v="1304"/>
    <d v="2024-02-23T00:00:00"/>
    <d v="1899-12-30T13:30:00"/>
    <d v="1899-12-30T15:00:00"/>
    <s v="Neptune"/>
    <n v="2"/>
    <n v="10"/>
    <n v="9"/>
    <s v="Mia"/>
    <s v="Brainstorming"/>
    <n v="90"/>
    <n v="0.9"/>
    <n v="0"/>
    <s v="Fri"/>
    <s v="Feb"/>
    <s v="Large"/>
    <n v="1166"/>
    <n v="1167"/>
    <x v="0"/>
  </r>
  <r>
    <n v="311"/>
    <d v="2024-05-28T00:00:00"/>
    <d v="1899-12-30T13:30:00"/>
    <d v="1899-12-30T14:00:00"/>
    <s v="Neptune"/>
    <n v="2"/>
    <n v="10"/>
    <n v="8"/>
    <s v="Sarah"/>
    <s v="1:1"/>
    <n v="30.000000000000053"/>
    <n v="0.8"/>
    <n v="0"/>
    <s v="Tue"/>
    <s v="May"/>
    <s v="Large"/>
    <n v="1160"/>
    <n v="373"/>
    <d v="2024-06-06T00:00:00"/>
    <d v="1899-12-30T13:30:00"/>
    <d v="1899-12-30T15:30:00"/>
    <s v="Neptune"/>
    <n v="2"/>
    <n v="10"/>
    <n v="4"/>
    <s v="Chen"/>
    <s v="Client Call"/>
    <n v="120.00000000000006"/>
    <n v="0.4"/>
    <n v="0"/>
    <s v="Thu"/>
    <s v="Jun"/>
    <s v="Large"/>
    <n v="1159"/>
    <n v="1160"/>
    <x v="0"/>
  </r>
  <r>
    <n v="2466"/>
    <d v="2024-03-07T00:00:00"/>
    <d v="1899-12-30T13:30:00"/>
    <d v="1899-12-30T15:30:00"/>
    <s v="Neptune"/>
    <n v="2"/>
    <n v="10"/>
    <n v="2"/>
    <s v="Omar"/>
    <s v="Planning"/>
    <n v="120.00000000000006"/>
    <n v="0.2"/>
    <n v="0"/>
    <s v="Thu"/>
    <s v="Mar"/>
    <s v="Large"/>
    <n v="1171"/>
    <n v="1231"/>
    <d v="2024-09-06T00:00:00"/>
    <d v="1899-12-30T13:30:00"/>
    <d v="1899-12-30T14:30:00"/>
    <s v="Neptune"/>
    <n v="2"/>
    <n v="10"/>
    <n v="13"/>
    <s v="Amit"/>
    <s v="Client Call"/>
    <n v="59.999999999999943"/>
    <n v="1.3"/>
    <n v="1"/>
    <s v="Fri"/>
    <s v="Sep"/>
    <s v="Large"/>
    <n v="1170"/>
    <n v="1171"/>
    <x v="0"/>
  </r>
  <r>
    <n v="283"/>
    <d v="2024-10-22T00:00:00"/>
    <d v="1899-12-30T13:30:00"/>
    <d v="1899-12-30T15:00:00"/>
    <s v="Neptune"/>
    <n v="2"/>
    <n v="10"/>
    <n v="10"/>
    <s v="John"/>
    <s v="1:1"/>
    <n v="90"/>
    <n v="1"/>
    <n v="0"/>
    <s v="Tue"/>
    <s v="Oct"/>
    <s v="Large"/>
    <n v="1158"/>
    <n v="1384"/>
    <d v="2024-07-30T00:00:00"/>
    <d v="1899-12-30T13:30:00"/>
    <d v="1899-12-30T15:00:00"/>
    <s v="Neptune"/>
    <n v="2"/>
    <n v="10"/>
    <n v="12"/>
    <s v="Priya"/>
    <s v="1:1"/>
    <n v="90"/>
    <n v="1.2"/>
    <n v="1"/>
    <s v="Tue"/>
    <s v="Jul"/>
    <s v="Large"/>
    <n v="1157"/>
    <n v="1158"/>
    <x v="0"/>
  </r>
  <r>
    <n v="289"/>
    <d v="2024-02-05T00:00:00"/>
    <d v="1899-12-30T13:30:00"/>
    <d v="1899-12-30T14:00:00"/>
    <s v="Neptune"/>
    <n v="2"/>
    <n v="10"/>
    <n v="10"/>
    <s v="Mia"/>
    <s v="Workshop"/>
    <n v="30.000000000000053"/>
    <n v="1"/>
    <n v="0"/>
    <s v="Mon"/>
    <s v="Feb"/>
    <s v="Large"/>
    <n v="1147"/>
    <n v="957"/>
    <d v="2024-10-24T00:00:00"/>
    <d v="1899-12-30T13:30:00"/>
    <d v="1899-12-30T15:00:00"/>
    <s v="Neptune"/>
    <n v="2"/>
    <n v="10"/>
    <n v="9"/>
    <s v="Mia"/>
    <s v="Planning"/>
    <n v="90"/>
    <n v="0.9"/>
    <n v="0"/>
    <s v="Thu"/>
    <s v="Oct"/>
    <s v="Large"/>
    <n v="1146"/>
    <n v="1147"/>
    <x v="0"/>
  </r>
  <r>
    <n v="2540"/>
    <d v="2024-05-01T00:00:00"/>
    <d v="1899-12-30T13:30:00"/>
    <d v="1899-12-30T15:00:00"/>
    <s v="Neptune"/>
    <n v="2"/>
    <n v="10"/>
    <n v="4"/>
    <s v="Omar"/>
    <s v="Workshop"/>
    <n v="90"/>
    <n v="0.4"/>
    <n v="0"/>
    <s v="Wed"/>
    <s v="May"/>
    <s v="Large"/>
    <n v="1145"/>
    <n v="1931"/>
    <d v="2024-10-01T00:00:00"/>
    <d v="1899-12-30T14:00:00"/>
    <d v="1899-12-30T16:00:00"/>
    <s v="Neptune"/>
    <n v="2"/>
    <n v="10"/>
    <n v="5"/>
    <s v="Chen"/>
    <s v="1:1"/>
    <n v="119.99999999999989"/>
    <n v="0.5"/>
    <n v="0"/>
    <s v="Tue"/>
    <s v="Oct"/>
    <s v="Large"/>
    <n v="1144"/>
    <n v="1145"/>
    <x v="0"/>
  </r>
  <r>
    <n v="789"/>
    <d v="2024-02-07T00:00:00"/>
    <d v="1899-12-30T13:30:00"/>
    <d v="1899-12-30T15:30:00"/>
    <s v="Neptune"/>
    <n v="2"/>
    <n v="10"/>
    <n v="13"/>
    <s v="Omar"/>
    <s v="1:1"/>
    <n v="120.00000000000006"/>
    <n v="1.3"/>
    <n v="1"/>
    <s v="Wed"/>
    <s v="Feb"/>
    <s v="Large"/>
    <n v="1148"/>
    <n v="289"/>
    <d v="2024-02-05T00:00:00"/>
    <d v="1899-12-30T13:30:00"/>
    <d v="1899-12-30T14:00:00"/>
    <s v="Neptune"/>
    <n v="2"/>
    <n v="10"/>
    <n v="10"/>
    <s v="Mia"/>
    <s v="Workshop"/>
    <n v="30.000000000000053"/>
    <n v="1"/>
    <n v="0"/>
    <s v="Mon"/>
    <s v="Feb"/>
    <s v="Large"/>
    <n v="1147"/>
    <n v="1148"/>
    <x v="0"/>
  </r>
  <r>
    <n v="428"/>
    <d v="2024-12-08T00:00:00"/>
    <d v="1899-12-30T13:30:00"/>
    <d v="1899-12-30T14:00:00"/>
    <s v="Neptune"/>
    <n v="2"/>
    <n v="10"/>
    <n v="4"/>
    <s v="Amit"/>
    <s v="Standup"/>
    <n v="30.000000000000053"/>
    <n v="0.4"/>
    <n v="0"/>
    <s v="Sun"/>
    <s v="Dec"/>
    <s v="Large"/>
    <n v="1149"/>
    <n v="789"/>
    <d v="2024-02-07T00:00:00"/>
    <d v="1899-12-30T13:30:00"/>
    <d v="1899-12-30T15:30:00"/>
    <s v="Neptune"/>
    <n v="2"/>
    <n v="10"/>
    <n v="13"/>
    <s v="Omar"/>
    <s v="1:1"/>
    <n v="120.00000000000006"/>
    <n v="1.3"/>
    <n v="1"/>
    <s v="Wed"/>
    <s v="Feb"/>
    <s v="Large"/>
    <n v="1148"/>
    <n v="1149"/>
    <x v="0"/>
  </r>
  <r>
    <n v="2367"/>
    <d v="2024-10-04T00:00:00"/>
    <d v="1899-12-30T13:30:00"/>
    <d v="1899-12-30T15:00:00"/>
    <s v="Neptune"/>
    <n v="2"/>
    <n v="10"/>
    <n v="1"/>
    <s v="Amit"/>
    <s v="1:1"/>
    <n v="90"/>
    <n v="0.1"/>
    <n v="0"/>
    <s v="Fri"/>
    <s v="Oct"/>
    <s v="Large"/>
    <n v="1150"/>
    <n v="428"/>
    <d v="2024-12-08T00:00:00"/>
    <d v="1899-12-30T13:30:00"/>
    <d v="1899-12-30T14:00:00"/>
    <s v="Neptune"/>
    <n v="2"/>
    <n v="10"/>
    <n v="4"/>
    <s v="Amit"/>
    <s v="Standup"/>
    <n v="30.000000000000053"/>
    <n v="0.4"/>
    <n v="0"/>
    <s v="Sun"/>
    <s v="Dec"/>
    <s v="Large"/>
    <n v="1149"/>
    <n v="1150"/>
    <x v="0"/>
  </r>
  <r>
    <n v="2114"/>
    <d v="2024-08-25T00:00:00"/>
    <d v="1899-12-30T13:30:00"/>
    <d v="1899-12-30T14:30:00"/>
    <s v="Neptune"/>
    <n v="2"/>
    <n v="10"/>
    <n v="3"/>
    <s v="Amit"/>
    <s v="Planning"/>
    <n v="59.999999999999943"/>
    <n v="0.3"/>
    <n v="0"/>
    <s v="Sun"/>
    <s v="Aug"/>
    <s v="Large"/>
    <n v="1151"/>
    <n v="2367"/>
    <d v="2024-10-04T00:00:00"/>
    <d v="1899-12-30T13:30:00"/>
    <d v="1899-12-30T15:00:00"/>
    <s v="Neptune"/>
    <n v="2"/>
    <n v="10"/>
    <n v="1"/>
    <s v="Amit"/>
    <s v="1:1"/>
    <n v="90"/>
    <n v="0.1"/>
    <n v="0"/>
    <s v="Fri"/>
    <s v="Oct"/>
    <s v="Large"/>
    <n v="1150"/>
    <n v="1151"/>
    <x v="0"/>
  </r>
  <r>
    <n v="957"/>
    <d v="2024-10-24T00:00:00"/>
    <d v="1899-12-30T13:30:00"/>
    <d v="1899-12-30T15:00:00"/>
    <s v="Neptune"/>
    <n v="2"/>
    <n v="10"/>
    <n v="9"/>
    <s v="Mia"/>
    <s v="Planning"/>
    <n v="90"/>
    <n v="0.9"/>
    <n v="0"/>
    <s v="Thu"/>
    <s v="Oct"/>
    <s v="Large"/>
    <n v="1146"/>
    <n v="2540"/>
    <d v="2024-05-01T00:00:00"/>
    <d v="1899-12-30T13:30:00"/>
    <d v="1899-12-30T15:00:00"/>
    <s v="Neptune"/>
    <n v="2"/>
    <n v="10"/>
    <n v="4"/>
    <s v="Omar"/>
    <s v="Workshop"/>
    <n v="90"/>
    <n v="0.4"/>
    <n v="0"/>
    <s v="Wed"/>
    <s v="May"/>
    <s v="Large"/>
    <n v="1145"/>
    <n v="1146"/>
    <x v="0"/>
  </r>
  <r>
    <n v="1745"/>
    <d v="2024-01-09T00:00:00"/>
    <d v="1899-12-30T13:30:00"/>
    <d v="1899-12-30T15:00:00"/>
    <s v="Neptune"/>
    <n v="2"/>
    <n v="10"/>
    <n v="2"/>
    <s v="Mia"/>
    <s v="Planning"/>
    <n v="90"/>
    <n v="0.2"/>
    <n v="0"/>
    <s v="Tue"/>
    <s v="Jan"/>
    <s v="Large"/>
    <n v="1153"/>
    <n v="732"/>
    <d v="2024-11-23T00:00:00"/>
    <d v="1899-12-30T13:30:00"/>
    <d v="1899-12-30T15:30:00"/>
    <s v="Neptune"/>
    <n v="2"/>
    <n v="10"/>
    <n v="10"/>
    <s v="Amit"/>
    <s v="Planning"/>
    <n v="120.00000000000006"/>
    <n v="1"/>
    <n v="0"/>
    <s v="Sat"/>
    <s v="Nov"/>
    <s v="Large"/>
    <n v="1152"/>
    <n v="1153"/>
    <x v="0"/>
  </r>
  <r>
    <n v="732"/>
    <d v="2024-11-23T00:00:00"/>
    <d v="1899-12-30T13:30:00"/>
    <d v="1899-12-30T15:30:00"/>
    <s v="Neptune"/>
    <n v="2"/>
    <n v="10"/>
    <n v="10"/>
    <s v="Amit"/>
    <s v="Planning"/>
    <n v="120.00000000000006"/>
    <n v="1"/>
    <n v="0"/>
    <s v="Sat"/>
    <s v="Nov"/>
    <s v="Large"/>
    <n v="1152"/>
    <n v="2114"/>
    <d v="2024-08-25T00:00:00"/>
    <d v="1899-12-30T13:30:00"/>
    <d v="1899-12-30T14:30:00"/>
    <s v="Neptune"/>
    <n v="2"/>
    <n v="10"/>
    <n v="3"/>
    <s v="Amit"/>
    <s v="Planning"/>
    <n v="59.999999999999943"/>
    <n v="0.3"/>
    <n v="0"/>
    <s v="Sun"/>
    <s v="Aug"/>
    <s v="Large"/>
    <n v="1151"/>
    <n v="1152"/>
    <x v="0"/>
  </r>
  <r>
    <n v="1384"/>
    <d v="2024-07-30T00:00:00"/>
    <d v="1899-12-30T13:30:00"/>
    <d v="1899-12-30T15:00:00"/>
    <s v="Neptune"/>
    <n v="2"/>
    <n v="10"/>
    <n v="12"/>
    <s v="Priya"/>
    <s v="1:1"/>
    <n v="90"/>
    <n v="1.2"/>
    <n v="1"/>
    <s v="Tue"/>
    <s v="Jul"/>
    <s v="Large"/>
    <n v="1157"/>
    <n v="1890"/>
    <d v="2024-06-21T00:00:00"/>
    <d v="1899-12-30T13:30:00"/>
    <d v="1899-12-30T15:30:00"/>
    <s v="Neptune"/>
    <n v="2"/>
    <n v="10"/>
    <n v="2"/>
    <s v="Amit"/>
    <s v="Client Call"/>
    <n v="120.00000000000006"/>
    <n v="0.2"/>
    <n v="0"/>
    <s v="Fri"/>
    <s v="Jun"/>
    <s v="Large"/>
    <n v="1156"/>
    <n v="1157"/>
    <x v="0"/>
  </r>
  <r>
    <n v="373"/>
    <d v="2024-06-06T00:00:00"/>
    <d v="1899-12-30T13:30:00"/>
    <d v="1899-12-30T15:30:00"/>
    <s v="Neptune"/>
    <n v="2"/>
    <n v="10"/>
    <n v="4"/>
    <s v="Chen"/>
    <s v="Client Call"/>
    <n v="120.00000000000006"/>
    <n v="0.4"/>
    <n v="0"/>
    <s v="Thu"/>
    <s v="Jun"/>
    <s v="Large"/>
    <n v="1159"/>
    <n v="283"/>
    <d v="2024-10-22T00:00:00"/>
    <d v="1899-12-30T13:30:00"/>
    <d v="1899-12-30T15:00:00"/>
    <s v="Neptune"/>
    <n v="2"/>
    <n v="10"/>
    <n v="10"/>
    <s v="John"/>
    <s v="1:1"/>
    <n v="90"/>
    <n v="1"/>
    <n v="0"/>
    <s v="Tue"/>
    <s v="Oct"/>
    <s v="Large"/>
    <n v="1158"/>
    <n v="1159"/>
    <x v="0"/>
  </r>
  <r>
    <n v="2255"/>
    <d v="2024-03-06T00:00:00"/>
    <d v="1899-12-30T13:30:00"/>
    <d v="1899-12-30T15:00:00"/>
    <s v="Neptune"/>
    <n v="2"/>
    <n v="10"/>
    <n v="4"/>
    <s v="Sarah"/>
    <s v="Workshop"/>
    <n v="90"/>
    <n v="0.4"/>
    <n v="0"/>
    <s v="Wed"/>
    <s v="Mar"/>
    <s v="Large"/>
    <n v="1155"/>
    <n v="379"/>
    <d v="2024-07-15T00:00:00"/>
    <d v="1899-12-30T13:30:00"/>
    <d v="1899-12-30T14:00:00"/>
    <s v="Neptune"/>
    <n v="2"/>
    <n v="10"/>
    <n v="11"/>
    <s v="John"/>
    <s v="Brainstorming"/>
    <n v="30.000000000000053"/>
    <n v="1.1000000000000001"/>
    <n v="1"/>
    <s v="Mon"/>
    <s v="Jul"/>
    <s v="Large"/>
    <n v="1154"/>
    <n v="1155"/>
    <x v="0"/>
  </r>
  <r>
    <n v="379"/>
    <d v="2024-07-15T00:00:00"/>
    <d v="1899-12-30T13:30:00"/>
    <d v="1899-12-30T14:00:00"/>
    <s v="Neptune"/>
    <n v="2"/>
    <n v="10"/>
    <n v="11"/>
    <s v="John"/>
    <s v="Brainstorming"/>
    <n v="30.000000000000053"/>
    <n v="1.1000000000000001"/>
    <n v="1"/>
    <s v="Mon"/>
    <s v="Jul"/>
    <s v="Large"/>
    <n v="1154"/>
    <n v="1745"/>
    <d v="2024-01-09T00:00:00"/>
    <d v="1899-12-30T13:30:00"/>
    <d v="1899-12-30T15:00:00"/>
    <s v="Neptune"/>
    <n v="2"/>
    <n v="10"/>
    <n v="2"/>
    <s v="Mia"/>
    <s v="Planning"/>
    <n v="90"/>
    <n v="0.2"/>
    <n v="0"/>
    <s v="Tue"/>
    <s v="Jan"/>
    <s v="Large"/>
    <n v="1153"/>
    <n v="1154"/>
    <x v="0"/>
  </r>
  <r>
    <n v="1890"/>
    <d v="2024-06-21T00:00:00"/>
    <d v="1899-12-30T13:30:00"/>
    <d v="1899-12-30T15:30:00"/>
    <s v="Neptune"/>
    <n v="2"/>
    <n v="10"/>
    <n v="2"/>
    <s v="Amit"/>
    <s v="Client Call"/>
    <n v="120.00000000000006"/>
    <n v="0.2"/>
    <n v="0"/>
    <s v="Fri"/>
    <s v="Jun"/>
    <s v="Large"/>
    <n v="1156"/>
    <n v="2255"/>
    <d v="2024-03-06T00:00:00"/>
    <d v="1899-12-30T13:30:00"/>
    <d v="1899-12-30T15:00:00"/>
    <s v="Neptune"/>
    <n v="2"/>
    <n v="10"/>
    <n v="4"/>
    <s v="Sarah"/>
    <s v="Workshop"/>
    <n v="90"/>
    <n v="0.4"/>
    <n v="0"/>
    <s v="Wed"/>
    <s v="Mar"/>
    <s v="Large"/>
    <n v="1155"/>
    <n v="1156"/>
    <x v="0"/>
  </r>
  <r>
    <n v="2181"/>
    <d v="2024-07-12T00:00:00"/>
    <d v="1899-12-30T13:00:00"/>
    <d v="1899-12-30T14:30:00"/>
    <s v="Neptune"/>
    <n v="2"/>
    <n v="10"/>
    <n v="10"/>
    <s v="Amit"/>
    <s v="Planning"/>
    <n v="90"/>
    <n v="1"/>
    <n v="0"/>
    <s v="Fri"/>
    <s v="Jul"/>
    <s v="Large"/>
    <n v="1189"/>
    <n v="1837"/>
    <d v="2024-10-10T00:00:00"/>
    <d v="1899-12-30T13:00:00"/>
    <d v="1899-12-30T15:00:00"/>
    <s v="Neptune"/>
    <n v="2"/>
    <n v="10"/>
    <n v="11"/>
    <s v="Chen"/>
    <s v="Planning"/>
    <n v="120.00000000000006"/>
    <n v="1.1000000000000001"/>
    <n v="1"/>
    <s v="Thu"/>
    <s v="Oct"/>
    <s v="Large"/>
    <n v="1188"/>
    <n v="1189"/>
    <x v="0"/>
  </r>
  <r>
    <n v="2942"/>
    <d v="2024-09-21T00:00:00"/>
    <d v="1899-12-30T13:00:00"/>
    <d v="1899-12-30T14:00:00"/>
    <s v="Neptune"/>
    <n v="2"/>
    <n v="10"/>
    <n v="3"/>
    <s v="Priya"/>
    <s v="Workshop"/>
    <n v="60.000000000000107"/>
    <n v="0.3"/>
    <n v="0"/>
    <s v="Sat"/>
    <s v="Sep"/>
    <s v="Large"/>
    <n v="1201"/>
    <n v="2503"/>
    <d v="2024-04-12T00:00:00"/>
    <d v="1899-12-30T13:00:00"/>
    <d v="1899-12-30T14:00:00"/>
    <s v="Neptune"/>
    <n v="2"/>
    <n v="10"/>
    <n v="1"/>
    <s v="Mia"/>
    <s v="Brainstorming"/>
    <n v="60.000000000000107"/>
    <n v="0.1"/>
    <n v="0"/>
    <s v="Fri"/>
    <s v="Apr"/>
    <s v="Large"/>
    <n v="1200"/>
    <n v="1201"/>
    <x v="0"/>
  </r>
  <r>
    <n v="2503"/>
    <d v="2024-04-12T00:00:00"/>
    <d v="1899-12-30T13:00:00"/>
    <d v="1899-12-30T14:00:00"/>
    <s v="Neptune"/>
    <n v="2"/>
    <n v="10"/>
    <n v="1"/>
    <s v="Mia"/>
    <s v="Brainstorming"/>
    <n v="60.000000000000107"/>
    <n v="0.1"/>
    <n v="0"/>
    <s v="Fri"/>
    <s v="Apr"/>
    <s v="Large"/>
    <n v="1200"/>
    <n v="901"/>
    <d v="2024-12-30T00:00:00"/>
    <d v="1899-12-30T13:00:00"/>
    <d v="1899-12-30T15:00:00"/>
    <s v="Neptune"/>
    <n v="2"/>
    <n v="10"/>
    <n v="12"/>
    <s v="Amit"/>
    <s v="Brainstorming"/>
    <n v="120.00000000000006"/>
    <n v="1.2"/>
    <n v="1"/>
    <s v="Mon"/>
    <s v="Dec"/>
    <s v="Large"/>
    <n v="1199"/>
    <n v="1200"/>
    <x v="0"/>
  </r>
  <r>
    <n v="901"/>
    <d v="2024-12-30T00:00:00"/>
    <d v="1899-12-30T13:00:00"/>
    <d v="1899-12-30T15:00:00"/>
    <s v="Neptune"/>
    <n v="2"/>
    <n v="10"/>
    <n v="12"/>
    <s v="Amit"/>
    <s v="Brainstorming"/>
    <n v="120.00000000000006"/>
    <n v="1.2"/>
    <n v="1"/>
    <s v="Mon"/>
    <s v="Dec"/>
    <s v="Large"/>
    <n v="1199"/>
    <n v="2000"/>
    <d v="2024-07-11T00:00:00"/>
    <d v="1899-12-30T13:00:00"/>
    <d v="1899-12-30T14:30:00"/>
    <s v="Neptune"/>
    <n v="2"/>
    <n v="10"/>
    <n v="9"/>
    <s v="Priya"/>
    <s v="Planning"/>
    <n v="90"/>
    <n v="0.9"/>
    <n v="0"/>
    <s v="Thu"/>
    <s v="Jul"/>
    <s v="Large"/>
    <n v="1198"/>
    <n v="1199"/>
    <x v="0"/>
  </r>
  <r>
    <n v="1495"/>
    <d v="2024-12-23T00:00:00"/>
    <d v="1899-12-30T13:00:00"/>
    <d v="1899-12-30T13:30:00"/>
    <s v="Neptune"/>
    <n v="2"/>
    <n v="10"/>
    <n v="13"/>
    <s v="Amit"/>
    <s v="Client Call"/>
    <n v="30.000000000000053"/>
    <n v="1.3"/>
    <n v="1"/>
    <s v="Mon"/>
    <s v="Dec"/>
    <s v="Large"/>
    <n v="1197"/>
    <n v="1476"/>
    <d v="2024-11-13T00:00:00"/>
    <d v="1899-12-30T13:00:00"/>
    <d v="1899-12-30T13:30:00"/>
    <s v="Neptune"/>
    <n v="2"/>
    <n v="10"/>
    <n v="5"/>
    <s v="Mia"/>
    <s v="Standup"/>
    <n v="30.000000000000053"/>
    <n v="0.5"/>
    <n v="0"/>
    <s v="Wed"/>
    <s v="Nov"/>
    <s v="Large"/>
    <n v="1196"/>
    <n v="1197"/>
    <x v="0"/>
  </r>
  <r>
    <n v="1476"/>
    <d v="2024-11-13T00:00:00"/>
    <d v="1899-12-30T13:00:00"/>
    <d v="1899-12-30T13:30:00"/>
    <s v="Neptune"/>
    <n v="2"/>
    <n v="10"/>
    <n v="5"/>
    <s v="Mia"/>
    <s v="Standup"/>
    <n v="30.000000000000053"/>
    <n v="0.5"/>
    <n v="0"/>
    <s v="Wed"/>
    <s v="Nov"/>
    <s v="Large"/>
    <n v="1196"/>
    <n v="542"/>
    <d v="2024-09-22T00:00:00"/>
    <d v="1899-12-30T13:00:00"/>
    <d v="1899-12-30T13:30:00"/>
    <s v="Neptune"/>
    <n v="2"/>
    <n v="10"/>
    <n v="11"/>
    <s v="Priya"/>
    <s v="Planning"/>
    <n v="30.000000000000053"/>
    <n v="1.1000000000000001"/>
    <n v="1"/>
    <s v="Sun"/>
    <s v="Sep"/>
    <s v="Large"/>
    <n v="1195"/>
    <n v="1196"/>
    <x v="0"/>
  </r>
  <r>
    <n v="542"/>
    <d v="2024-09-22T00:00:00"/>
    <d v="1899-12-30T13:00:00"/>
    <d v="1899-12-30T13:30:00"/>
    <s v="Neptune"/>
    <n v="2"/>
    <n v="10"/>
    <n v="11"/>
    <s v="Priya"/>
    <s v="Planning"/>
    <n v="30.000000000000053"/>
    <n v="1.1000000000000001"/>
    <n v="1"/>
    <s v="Sun"/>
    <s v="Sep"/>
    <s v="Large"/>
    <n v="1195"/>
    <n v="1393"/>
    <d v="2024-06-14T00:00:00"/>
    <d v="1899-12-30T13:00:00"/>
    <d v="1899-12-30T14:00:00"/>
    <s v="Neptune"/>
    <n v="2"/>
    <n v="10"/>
    <n v="11"/>
    <s v="Omar"/>
    <s v="Standup"/>
    <n v="60.000000000000107"/>
    <n v="1.1000000000000001"/>
    <n v="1"/>
    <s v="Fri"/>
    <s v="Jun"/>
    <s v="Large"/>
    <n v="1194"/>
    <n v="1195"/>
    <x v="0"/>
  </r>
  <r>
    <n v="1393"/>
    <d v="2024-06-14T00:00:00"/>
    <d v="1899-12-30T13:00:00"/>
    <d v="1899-12-30T14:00:00"/>
    <s v="Neptune"/>
    <n v="2"/>
    <n v="10"/>
    <n v="11"/>
    <s v="Omar"/>
    <s v="Standup"/>
    <n v="60.000000000000107"/>
    <n v="1.1000000000000001"/>
    <n v="1"/>
    <s v="Fri"/>
    <s v="Jun"/>
    <s v="Large"/>
    <n v="1194"/>
    <n v="183"/>
    <d v="2024-11-06T00:00:00"/>
    <d v="1899-12-30T13:00:00"/>
    <d v="1899-12-30T13:30:00"/>
    <s v="Neptune"/>
    <n v="2"/>
    <n v="10"/>
    <n v="12"/>
    <s v="Sarah"/>
    <s v="Brainstorming"/>
    <n v="30.000000000000053"/>
    <n v="1.2"/>
    <n v="1"/>
    <s v="Wed"/>
    <s v="Nov"/>
    <s v="Large"/>
    <n v="1193"/>
    <n v="1194"/>
    <x v="0"/>
  </r>
  <r>
    <n v="183"/>
    <d v="2024-11-06T00:00:00"/>
    <d v="1899-12-30T13:00:00"/>
    <d v="1899-12-30T13:30:00"/>
    <s v="Neptune"/>
    <n v="2"/>
    <n v="10"/>
    <n v="12"/>
    <s v="Sarah"/>
    <s v="Brainstorming"/>
    <n v="30.000000000000053"/>
    <n v="1.2"/>
    <n v="1"/>
    <s v="Wed"/>
    <s v="Nov"/>
    <s v="Large"/>
    <n v="1193"/>
    <n v="1369"/>
    <d v="2024-04-30T00:00:00"/>
    <d v="1899-12-30T13:00:00"/>
    <d v="1899-12-30T15:00:00"/>
    <s v="Neptune"/>
    <n v="2"/>
    <n v="10"/>
    <n v="5"/>
    <s v="Mia"/>
    <s v="Brainstorming"/>
    <n v="120.00000000000006"/>
    <n v="0.5"/>
    <n v="0"/>
    <s v="Tue"/>
    <s v="Apr"/>
    <s v="Large"/>
    <n v="1192"/>
    <n v="1193"/>
    <x v="0"/>
  </r>
  <r>
    <n v="1369"/>
    <d v="2024-04-30T00:00:00"/>
    <d v="1899-12-30T13:00:00"/>
    <d v="1899-12-30T15:00:00"/>
    <s v="Neptune"/>
    <n v="2"/>
    <n v="10"/>
    <n v="5"/>
    <s v="Mia"/>
    <s v="Brainstorming"/>
    <n v="120.00000000000006"/>
    <n v="0.5"/>
    <n v="0"/>
    <s v="Tue"/>
    <s v="Apr"/>
    <s v="Large"/>
    <n v="1192"/>
    <n v="1071"/>
    <d v="2024-05-06T00:00:00"/>
    <d v="1899-12-30T13:00:00"/>
    <d v="1899-12-30T13:30:00"/>
    <s v="Neptune"/>
    <n v="2"/>
    <n v="10"/>
    <n v="3"/>
    <s v="John"/>
    <s v="Brainstorming"/>
    <n v="30.000000000000053"/>
    <n v="0.3"/>
    <n v="0"/>
    <s v="Mon"/>
    <s v="May"/>
    <s v="Large"/>
    <n v="1191"/>
    <n v="1192"/>
    <x v="0"/>
  </r>
  <r>
    <n v="1071"/>
    <d v="2024-05-06T00:00:00"/>
    <d v="1899-12-30T13:00:00"/>
    <d v="1899-12-30T13:30:00"/>
    <s v="Neptune"/>
    <n v="2"/>
    <n v="10"/>
    <n v="3"/>
    <s v="John"/>
    <s v="Brainstorming"/>
    <n v="30.000000000000053"/>
    <n v="0.3"/>
    <n v="0"/>
    <s v="Mon"/>
    <s v="May"/>
    <s v="Large"/>
    <n v="1191"/>
    <n v="398"/>
    <d v="2024-02-04T00:00:00"/>
    <d v="1899-12-30T13:00:00"/>
    <d v="1899-12-30T14:30:00"/>
    <s v="Neptune"/>
    <n v="2"/>
    <n v="10"/>
    <n v="11"/>
    <s v="Mia"/>
    <s v="Planning"/>
    <n v="90"/>
    <n v="1.1000000000000001"/>
    <n v="1"/>
    <s v="Sun"/>
    <s v="Feb"/>
    <s v="Large"/>
    <n v="1190"/>
    <n v="1191"/>
    <x v="0"/>
  </r>
  <r>
    <n v="398"/>
    <d v="2024-02-04T00:00:00"/>
    <d v="1899-12-30T13:00:00"/>
    <d v="1899-12-30T14:30:00"/>
    <s v="Neptune"/>
    <n v="2"/>
    <n v="10"/>
    <n v="11"/>
    <s v="Mia"/>
    <s v="Planning"/>
    <n v="90"/>
    <n v="1.1000000000000001"/>
    <n v="1"/>
    <s v="Sun"/>
    <s v="Feb"/>
    <s v="Large"/>
    <n v="1190"/>
    <n v="2181"/>
    <d v="2024-07-12T00:00:00"/>
    <d v="1899-12-30T13:00:00"/>
    <d v="1899-12-30T14:30:00"/>
    <s v="Neptune"/>
    <n v="2"/>
    <n v="10"/>
    <n v="10"/>
    <s v="Amit"/>
    <s v="Planning"/>
    <n v="90"/>
    <n v="1"/>
    <n v="0"/>
    <s v="Fri"/>
    <s v="Jul"/>
    <s v="Large"/>
    <n v="1189"/>
    <n v="1190"/>
    <x v="0"/>
  </r>
  <r>
    <n v="2000"/>
    <d v="2024-07-11T00:00:00"/>
    <d v="1899-12-30T13:00:00"/>
    <d v="1899-12-30T14:30:00"/>
    <s v="Neptune"/>
    <n v="2"/>
    <n v="10"/>
    <n v="9"/>
    <s v="Priya"/>
    <s v="Planning"/>
    <n v="90"/>
    <n v="0.9"/>
    <n v="0"/>
    <s v="Thu"/>
    <s v="Jul"/>
    <s v="Large"/>
    <n v="1198"/>
    <n v="1495"/>
    <d v="2024-12-23T00:00:00"/>
    <d v="1899-12-30T13:00:00"/>
    <d v="1899-12-30T13:30:00"/>
    <s v="Neptune"/>
    <n v="2"/>
    <n v="10"/>
    <n v="13"/>
    <s v="Amit"/>
    <s v="Client Call"/>
    <n v="30.000000000000053"/>
    <n v="1.3"/>
    <n v="1"/>
    <s v="Mon"/>
    <s v="Dec"/>
    <s v="Large"/>
    <n v="1197"/>
    <n v="1198"/>
    <x v="0"/>
  </r>
  <r>
    <n v="746"/>
    <d v="2024-02-15T00:00:00"/>
    <d v="1899-12-30T13:00:00"/>
    <d v="1899-12-30T14:30:00"/>
    <s v="Neptune"/>
    <n v="2"/>
    <n v="10"/>
    <n v="1"/>
    <s v="John"/>
    <s v="Client Call"/>
    <n v="90"/>
    <n v="0.1"/>
    <n v="0"/>
    <s v="Thu"/>
    <s v="Feb"/>
    <s v="Large"/>
    <n v="1187"/>
    <n v="278"/>
    <d v="2024-11-12T00:00:00"/>
    <d v="1899-12-30T13:00:00"/>
    <d v="1899-12-30T14:00:00"/>
    <s v="Neptune"/>
    <n v="2"/>
    <n v="10"/>
    <n v="11"/>
    <s v="John"/>
    <s v="Brainstorming"/>
    <n v="60.000000000000107"/>
    <n v="1.1000000000000001"/>
    <n v="1"/>
    <s v="Tue"/>
    <s v="Nov"/>
    <s v="Large"/>
    <n v="1186"/>
    <n v="1187"/>
    <x v="0"/>
  </r>
  <r>
    <n v="278"/>
    <d v="2024-11-12T00:00:00"/>
    <d v="1899-12-30T13:00:00"/>
    <d v="1899-12-30T14:00:00"/>
    <s v="Neptune"/>
    <n v="2"/>
    <n v="10"/>
    <n v="11"/>
    <s v="John"/>
    <s v="Brainstorming"/>
    <n v="60.000000000000107"/>
    <n v="1.1000000000000001"/>
    <n v="1"/>
    <s v="Tue"/>
    <s v="Nov"/>
    <s v="Large"/>
    <n v="1186"/>
    <n v="1606"/>
    <d v="2024-01-26T00:00:00"/>
    <d v="1899-12-30T13:00:00"/>
    <d v="1899-12-30T14:30:00"/>
    <s v="Neptune"/>
    <n v="2"/>
    <n v="10"/>
    <n v="12"/>
    <s v="Sarah"/>
    <s v="Brainstorming"/>
    <n v="90"/>
    <n v="1.2"/>
    <n v="1"/>
    <s v="Fri"/>
    <s v="Jan"/>
    <s v="Large"/>
    <n v="1185"/>
    <n v="1186"/>
    <x v="0"/>
  </r>
  <r>
    <n v="1837"/>
    <d v="2024-10-10T00:00:00"/>
    <d v="1899-12-30T13:00:00"/>
    <d v="1899-12-30T15:00:00"/>
    <s v="Neptune"/>
    <n v="2"/>
    <n v="10"/>
    <n v="11"/>
    <s v="Chen"/>
    <s v="Planning"/>
    <n v="120.00000000000006"/>
    <n v="1.1000000000000001"/>
    <n v="1"/>
    <s v="Thu"/>
    <s v="Oct"/>
    <s v="Large"/>
    <n v="1188"/>
    <n v="746"/>
    <d v="2024-02-15T00:00:00"/>
    <d v="1899-12-30T13:00:00"/>
    <d v="1899-12-30T14:30:00"/>
    <s v="Neptune"/>
    <n v="2"/>
    <n v="10"/>
    <n v="1"/>
    <s v="John"/>
    <s v="Client Call"/>
    <n v="90"/>
    <n v="0.1"/>
    <n v="0"/>
    <s v="Thu"/>
    <s v="Feb"/>
    <s v="Large"/>
    <n v="1187"/>
    <n v="1188"/>
    <x v="0"/>
  </r>
  <r>
    <n v="840"/>
    <d v="2024-02-02T00:00:00"/>
    <d v="1899-12-30T13:00:00"/>
    <d v="1899-12-30T15:00:00"/>
    <s v="Neptune"/>
    <n v="2"/>
    <n v="10"/>
    <n v="7"/>
    <s v="John"/>
    <s v="Standup"/>
    <n v="120.00000000000006"/>
    <n v="0.7"/>
    <n v="0"/>
    <s v="Fri"/>
    <s v="Feb"/>
    <s v="Large"/>
    <n v="1175"/>
    <n v="517"/>
    <d v="2024-08-12T00:00:00"/>
    <d v="1899-12-30T13:00:00"/>
    <d v="1899-12-30T13:30:00"/>
    <s v="Neptune"/>
    <n v="2"/>
    <n v="10"/>
    <n v="6"/>
    <s v="Amit"/>
    <s v="Planning"/>
    <n v="30.000000000000053"/>
    <n v="0.6"/>
    <n v="0"/>
    <s v="Mon"/>
    <s v="Aug"/>
    <s v="Large"/>
    <n v="1174"/>
    <n v="1175"/>
    <x v="0"/>
  </r>
  <r>
    <n v="165"/>
    <d v="2024-02-01T00:00:00"/>
    <d v="1899-12-30T13:00:00"/>
    <d v="1899-12-30T15:00:00"/>
    <s v="Neptune"/>
    <n v="2"/>
    <n v="10"/>
    <n v="13"/>
    <s v="Priya"/>
    <s v="Planning"/>
    <n v="120.00000000000006"/>
    <n v="1.3"/>
    <n v="1"/>
    <s v="Thu"/>
    <s v="Feb"/>
    <s v="Large"/>
    <n v="1176"/>
    <n v="840"/>
    <d v="2024-02-02T00:00:00"/>
    <d v="1899-12-30T13:00:00"/>
    <d v="1899-12-30T15:00:00"/>
    <s v="Neptune"/>
    <n v="2"/>
    <n v="10"/>
    <n v="7"/>
    <s v="John"/>
    <s v="Standup"/>
    <n v="120.00000000000006"/>
    <n v="0.7"/>
    <n v="0"/>
    <s v="Fri"/>
    <s v="Feb"/>
    <s v="Large"/>
    <n v="1175"/>
    <n v="1176"/>
    <x v="0"/>
  </r>
  <r>
    <n v="2301"/>
    <d v="2024-06-21T00:00:00"/>
    <d v="1899-12-30T13:00:00"/>
    <d v="1899-12-30T13:30:00"/>
    <s v="Neptune"/>
    <n v="2"/>
    <n v="10"/>
    <n v="5"/>
    <s v="John"/>
    <s v="Workshop"/>
    <n v="30.000000000000053"/>
    <n v="0.5"/>
    <n v="0"/>
    <s v="Fri"/>
    <s v="Jun"/>
    <s v="Large"/>
    <n v="1177"/>
    <n v="165"/>
    <d v="2024-02-01T00:00:00"/>
    <d v="1899-12-30T13:00:00"/>
    <d v="1899-12-30T15:00:00"/>
    <s v="Neptune"/>
    <n v="2"/>
    <n v="10"/>
    <n v="13"/>
    <s v="Priya"/>
    <s v="Planning"/>
    <n v="120.00000000000006"/>
    <n v="1.3"/>
    <n v="1"/>
    <s v="Thu"/>
    <s v="Feb"/>
    <s v="Large"/>
    <n v="1176"/>
    <n v="1177"/>
    <x v="0"/>
  </r>
  <r>
    <n v="1938"/>
    <d v="2024-04-27T00:00:00"/>
    <d v="1899-12-30T13:00:00"/>
    <d v="1899-12-30T14:00:00"/>
    <s v="Neptune"/>
    <n v="2"/>
    <n v="10"/>
    <n v="7"/>
    <s v="Priya"/>
    <s v="Standup"/>
    <n v="60.000000000000107"/>
    <n v="0.7"/>
    <n v="0"/>
    <s v="Sat"/>
    <s v="Apr"/>
    <s v="Large"/>
    <n v="1178"/>
    <n v="2301"/>
    <d v="2024-06-21T00:00:00"/>
    <d v="1899-12-30T13:00:00"/>
    <d v="1899-12-30T13:30:00"/>
    <s v="Neptune"/>
    <n v="2"/>
    <n v="10"/>
    <n v="5"/>
    <s v="John"/>
    <s v="Workshop"/>
    <n v="30.000000000000053"/>
    <n v="0.5"/>
    <n v="0"/>
    <s v="Fri"/>
    <s v="Jun"/>
    <s v="Large"/>
    <n v="1177"/>
    <n v="1178"/>
    <x v="0"/>
  </r>
  <r>
    <n v="2610"/>
    <d v="2024-02-02T00:00:00"/>
    <d v="1899-12-30T13:00:00"/>
    <d v="1899-12-30T14:00:00"/>
    <s v="Neptune"/>
    <n v="2"/>
    <n v="10"/>
    <n v="12"/>
    <s v="Amit"/>
    <s v="Client Call"/>
    <n v="60.000000000000107"/>
    <n v="1.2"/>
    <n v="1"/>
    <s v="Fri"/>
    <s v="Feb"/>
    <s v="Large"/>
    <n v="1179"/>
    <n v="1938"/>
    <d v="2024-04-27T00:00:00"/>
    <d v="1899-12-30T13:00:00"/>
    <d v="1899-12-30T14:00:00"/>
    <s v="Neptune"/>
    <n v="2"/>
    <n v="10"/>
    <n v="7"/>
    <s v="Priya"/>
    <s v="Standup"/>
    <n v="60.000000000000107"/>
    <n v="0.7"/>
    <n v="0"/>
    <s v="Sat"/>
    <s v="Apr"/>
    <s v="Large"/>
    <n v="1178"/>
    <n v="1179"/>
    <x v="0"/>
  </r>
  <r>
    <n v="517"/>
    <d v="2024-08-12T00:00:00"/>
    <d v="1899-12-30T13:00:00"/>
    <d v="1899-12-30T13:30:00"/>
    <s v="Neptune"/>
    <n v="2"/>
    <n v="10"/>
    <n v="6"/>
    <s v="Amit"/>
    <s v="Planning"/>
    <n v="30.000000000000053"/>
    <n v="0.6"/>
    <n v="0"/>
    <s v="Mon"/>
    <s v="Aug"/>
    <s v="Large"/>
    <n v="1174"/>
    <n v="2452"/>
    <d v="2024-08-16T00:00:00"/>
    <d v="1899-12-30T13:30:00"/>
    <d v="1899-12-30T15:00:00"/>
    <s v="Neptune"/>
    <n v="2"/>
    <n v="10"/>
    <n v="1"/>
    <s v="John"/>
    <s v="Standup"/>
    <n v="90"/>
    <n v="0.1"/>
    <n v="0"/>
    <s v="Fri"/>
    <s v="Aug"/>
    <s v="Large"/>
    <n v="1173"/>
    <n v="1174"/>
    <x v="0"/>
  </r>
  <r>
    <n v="1671"/>
    <d v="2024-04-01T00:00:00"/>
    <d v="1899-12-30T13:00:00"/>
    <d v="1899-12-30T14:30:00"/>
    <s v="Neptune"/>
    <n v="2"/>
    <n v="10"/>
    <n v="4"/>
    <s v="Chen"/>
    <s v="Planning"/>
    <n v="90"/>
    <n v="0.4"/>
    <n v="0"/>
    <s v="Mon"/>
    <s v="Apr"/>
    <s v="Large"/>
    <n v="1181"/>
    <n v="695"/>
    <d v="2024-03-06T00:00:00"/>
    <d v="1899-12-30T13:00:00"/>
    <d v="1899-12-30T14:30:00"/>
    <s v="Neptune"/>
    <n v="2"/>
    <n v="10"/>
    <n v="10"/>
    <s v="Mia"/>
    <s v="Planning"/>
    <n v="90"/>
    <n v="1"/>
    <n v="0"/>
    <s v="Wed"/>
    <s v="Mar"/>
    <s v="Large"/>
    <n v="1180"/>
    <n v="1181"/>
    <x v="0"/>
  </r>
  <r>
    <n v="2335"/>
    <d v="2024-09-15T00:00:00"/>
    <d v="1899-12-30T13:00:00"/>
    <d v="1899-12-30T15:00:00"/>
    <s v="Neptune"/>
    <n v="2"/>
    <n v="10"/>
    <n v="9"/>
    <s v="John"/>
    <s v="Workshop"/>
    <n v="120.00000000000006"/>
    <n v="0.9"/>
    <n v="0"/>
    <s v="Sun"/>
    <s v="Sep"/>
    <s v="Large"/>
    <n v="1182"/>
    <n v="1671"/>
    <d v="2024-04-01T00:00:00"/>
    <d v="1899-12-30T13:00:00"/>
    <d v="1899-12-30T14:30:00"/>
    <s v="Neptune"/>
    <n v="2"/>
    <n v="10"/>
    <n v="4"/>
    <s v="Chen"/>
    <s v="Planning"/>
    <n v="90"/>
    <n v="0.4"/>
    <n v="0"/>
    <s v="Mon"/>
    <s v="Apr"/>
    <s v="Large"/>
    <n v="1181"/>
    <n v="1182"/>
    <x v="0"/>
  </r>
  <r>
    <n v="505"/>
    <d v="2024-02-27T00:00:00"/>
    <d v="1899-12-30T13:00:00"/>
    <d v="1899-12-30T14:00:00"/>
    <s v="Neptune"/>
    <n v="2"/>
    <n v="10"/>
    <n v="11"/>
    <s v="John"/>
    <s v="1:1"/>
    <n v="60.000000000000107"/>
    <n v="1.1000000000000001"/>
    <n v="1"/>
    <s v="Tue"/>
    <s v="Feb"/>
    <s v="Large"/>
    <n v="1183"/>
    <n v="2335"/>
    <d v="2024-09-15T00:00:00"/>
    <d v="1899-12-30T13:00:00"/>
    <d v="1899-12-30T15:00:00"/>
    <s v="Neptune"/>
    <n v="2"/>
    <n v="10"/>
    <n v="9"/>
    <s v="John"/>
    <s v="Workshop"/>
    <n v="120.00000000000006"/>
    <n v="0.9"/>
    <n v="0"/>
    <s v="Sun"/>
    <s v="Sep"/>
    <s v="Large"/>
    <n v="1182"/>
    <n v="1183"/>
    <x v="0"/>
  </r>
  <r>
    <n v="300"/>
    <d v="2024-05-30T00:00:00"/>
    <d v="1899-12-30T13:00:00"/>
    <d v="1899-12-30T14:00:00"/>
    <s v="Neptune"/>
    <n v="2"/>
    <n v="10"/>
    <n v="7"/>
    <s v="Omar"/>
    <s v="Planning"/>
    <n v="60.000000000000107"/>
    <n v="0.7"/>
    <n v="0"/>
    <s v="Thu"/>
    <s v="May"/>
    <s v="Large"/>
    <n v="1184"/>
    <n v="505"/>
    <d v="2024-02-27T00:00:00"/>
    <d v="1899-12-30T13:00:00"/>
    <d v="1899-12-30T14:00:00"/>
    <s v="Neptune"/>
    <n v="2"/>
    <n v="10"/>
    <n v="11"/>
    <s v="John"/>
    <s v="1:1"/>
    <n v="60.000000000000107"/>
    <n v="1.1000000000000001"/>
    <n v="1"/>
    <s v="Tue"/>
    <s v="Feb"/>
    <s v="Large"/>
    <n v="1183"/>
    <n v="1184"/>
    <x v="0"/>
  </r>
  <r>
    <n v="1606"/>
    <d v="2024-01-26T00:00:00"/>
    <d v="1899-12-30T13:00:00"/>
    <d v="1899-12-30T14:30:00"/>
    <s v="Neptune"/>
    <n v="2"/>
    <n v="10"/>
    <n v="12"/>
    <s v="Sarah"/>
    <s v="Brainstorming"/>
    <n v="90"/>
    <n v="1.2"/>
    <n v="1"/>
    <s v="Fri"/>
    <s v="Jan"/>
    <s v="Large"/>
    <n v="1185"/>
    <n v="300"/>
    <d v="2024-05-30T00:00:00"/>
    <d v="1899-12-30T13:00:00"/>
    <d v="1899-12-30T14:00:00"/>
    <s v="Neptune"/>
    <n v="2"/>
    <n v="10"/>
    <n v="7"/>
    <s v="Omar"/>
    <s v="Planning"/>
    <n v="60.000000000000107"/>
    <n v="0.7"/>
    <n v="0"/>
    <s v="Thu"/>
    <s v="May"/>
    <s v="Large"/>
    <n v="1184"/>
    <n v="1185"/>
    <x v="0"/>
  </r>
  <r>
    <n v="695"/>
    <d v="2024-03-06T00:00:00"/>
    <d v="1899-12-30T13:00:00"/>
    <d v="1899-12-30T14:30:00"/>
    <s v="Neptune"/>
    <n v="2"/>
    <n v="10"/>
    <n v="10"/>
    <s v="Mia"/>
    <s v="Planning"/>
    <n v="90"/>
    <n v="1"/>
    <n v="0"/>
    <s v="Wed"/>
    <s v="Mar"/>
    <s v="Large"/>
    <n v="1180"/>
    <n v="2610"/>
    <d v="2024-02-02T00:00:00"/>
    <d v="1899-12-30T13:00:00"/>
    <d v="1899-12-30T14:00:00"/>
    <s v="Neptune"/>
    <n v="2"/>
    <n v="10"/>
    <n v="12"/>
    <s v="Amit"/>
    <s v="Client Call"/>
    <n v="60.000000000000107"/>
    <n v="1.2"/>
    <n v="1"/>
    <s v="Fri"/>
    <s v="Feb"/>
    <s v="Large"/>
    <n v="1179"/>
    <n v="1180"/>
    <x v="0"/>
  </r>
  <r>
    <n v="2053"/>
    <d v="2024-01-15T00:00:00"/>
    <d v="1899-12-30T12:30:00"/>
    <d v="1899-12-30T13:30:00"/>
    <s v="Neptune"/>
    <n v="2"/>
    <n v="10"/>
    <n v="2"/>
    <s v="Amit"/>
    <s v="Workshop"/>
    <n v="59.999999999999943"/>
    <n v="0.2"/>
    <n v="0"/>
    <s v="Mon"/>
    <s v="Jan"/>
    <s v="Large"/>
    <n v="1218"/>
    <n v="2761"/>
    <d v="2024-11-09T00:00:00"/>
    <d v="1899-12-30T12:30:00"/>
    <d v="1899-12-30T14:30:00"/>
    <s v="Neptune"/>
    <n v="2"/>
    <n v="10"/>
    <n v="5"/>
    <s v="Omar"/>
    <s v="Planning"/>
    <n v="119.99999999999989"/>
    <n v="0.5"/>
    <n v="0"/>
    <s v="Sat"/>
    <s v="Nov"/>
    <s v="Large"/>
    <n v="1217"/>
    <n v="1218"/>
    <x v="0"/>
  </r>
  <r>
    <n v="2253"/>
    <d v="2024-03-25T00:00:00"/>
    <d v="1899-12-30T12:30:00"/>
    <d v="1899-12-30T13:30:00"/>
    <s v="Neptune"/>
    <n v="2"/>
    <n v="10"/>
    <n v="7"/>
    <s v="Mia"/>
    <s v="Client Call"/>
    <n v="59.999999999999943"/>
    <n v="0.7"/>
    <n v="0"/>
    <s v="Mon"/>
    <s v="Mar"/>
    <s v="Large"/>
    <n v="1219"/>
    <n v="2053"/>
    <d v="2024-01-15T00:00:00"/>
    <d v="1899-12-30T12:30:00"/>
    <d v="1899-12-30T13:30:00"/>
    <s v="Neptune"/>
    <n v="2"/>
    <n v="10"/>
    <n v="2"/>
    <s v="Amit"/>
    <s v="Workshop"/>
    <n v="59.999999999999943"/>
    <n v="0.2"/>
    <n v="0"/>
    <s v="Mon"/>
    <s v="Jan"/>
    <s v="Large"/>
    <n v="1218"/>
    <n v="1219"/>
    <x v="0"/>
  </r>
  <r>
    <n v="650"/>
    <d v="2024-12-31T00:00:00"/>
    <d v="1899-12-30T12:30:00"/>
    <d v="1899-12-30T14:30:00"/>
    <s v="Neptune"/>
    <n v="2"/>
    <n v="10"/>
    <n v="10"/>
    <s v="Omar"/>
    <s v="Brainstorming"/>
    <n v="119.99999999999989"/>
    <n v="1"/>
    <n v="0"/>
    <s v="Tue"/>
    <s v="Dec"/>
    <s v="Large"/>
    <n v="1220"/>
    <n v="2253"/>
    <d v="2024-03-25T00:00:00"/>
    <d v="1899-12-30T12:30:00"/>
    <d v="1899-12-30T13:30:00"/>
    <s v="Neptune"/>
    <n v="2"/>
    <n v="10"/>
    <n v="7"/>
    <s v="Mia"/>
    <s v="Client Call"/>
    <n v="59.999999999999943"/>
    <n v="0.7"/>
    <n v="0"/>
    <s v="Mon"/>
    <s v="Mar"/>
    <s v="Large"/>
    <n v="1219"/>
    <n v="1220"/>
    <x v="0"/>
  </r>
  <r>
    <n v="2665"/>
    <d v="2024-06-25T00:00:00"/>
    <d v="1899-12-30T12:30:00"/>
    <d v="1899-12-30T13:30:00"/>
    <s v="Neptune"/>
    <n v="2"/>
    <n v="10"/>
    <n v="11"/>
    <s v="Amit"/>
    <s v="Standup"/>
    <n v="59.999999999999943"/>
    <n v="1.1000000000000001"/>
    <n v="1"/>
    <s v="Tue"/>
    <s v="Jun"/>
    <s v="Large"/>
    <n v="1221"/>
    <n v="650"/>
    <d v="2024-12-31T00:00:00"/>
    <d v="1899-12-30T12:30:00"/>
    <d v="1899-12-30T14:30:00"/>
    <s v="Neptune"/>
    <n v="2"/>
    <n v="10"/>
    <n v="10"/>
    <s v="Omar"/>
    <s v="Brainstorming"/>
    <n v="119.99999999999989"/>
    <n v="1"/>
    <n v="0"/>
    <s v="Tue"/>
    <s v="Dec"/>
    <s v="Large"/>
    <n v="1220"/>
    <n v="1221"/>
    <x v="0"/>
  </r>
  <r>
    <n v="1686"/>
    <d v="2024-09-17T00:00:00"/>
    <d v="1899-12-30T12:30:00"/>
    <d v="1899-12-30T14:30:00"/>
    <s v="Neptune"/>
    <n v="2"/>
    <n v="10"/>
    <n v="4"/>
    <s v="Mia"/>
    <s v="Client Call"/>
    <n v="119.99999999999989"/>
    <n v="0.4"/>
    <n v="0"/>
    <s v="Tue"/>
    <s v="Sep"/>
    <s v="Large"/>
    <n v="1222"/>
    <n v="2665"/>
    <d v="2024-06-25T00:00:00"/>
    <d v="1899-12-30T12:30:00"/>
    <d v="1899-12-30T13:30:00"/>
    <s v="Neptune"/>
    <n v="2"/>
    <n v="10"/>
    <n v="11"/>
    <s v="Amit"/>
    <s v="Standup"/>
    <n v="59.999999999999943"/>
    <n v="1.1000000000000001"/>
    <n v="1"/>
    <s v="Tue"/>
    <s v="Jun"/>
    <s v="Large"/>
    <n v="1221"/>
    <n v="1222"/>
    <x v="0"/>
  </r>
  <r>
    <n v="2395"/>
    <d v="2024-09-10T00:00:00"/>
    <d v="1899-12-30T12:30:00"/>
    <d v="1899-12-30T13:30:00"/>
    <s v="Neptune"/>
    <n v="2"/>
    <n v="10"/>
    <n v="5"/>
    <s v="Omar"/>
    <s v="Brainstorming"/>
    <n v="59.999999999999943"/>
    <n v="0.5"/>
    <n v="0"/>
    <s v="Tue"/>
    <s v="Sep"/>
    <s v="Large"/>
    <n v="1225"/>
    <n v="1761"/>
    <d v="2024-01-10T00:00:00"/>
    <d v="1899-12-30T12:30:00"/>
    <d v="1899-12-30T13:00:00"/>
    <s v="Neptune"/>
    <n v="2"/>
    <n v="10"/>
    <n v="8"/>
    <s v="Omar"/>
    <s v="1:1"/>
    <n v="29.999999999999893"/>
    <n v="0.8"/>
    <n v="0"/>
    <s v="Wed"/>
    <s v="Jan"/>
    <s v="Large"/>
    <n v="1224"/>
    <n v="1225"/>
    <x v="0"/>
  </r>
  <r>
    <n v="1761"/>
    <d v="2024-01-10T00:00:00"/>
    <d v="1899-12-30T12:30:00"/>
    <d v="1899-12-30T13:00:00"/>
    <s v="Neptune"/>
    <n v="2"/>
    <n v="10"/>
    <n v="8"/>
    <s v="Omar"/>
    <s v="1:1"/>
    <n v="29.999999999999893"/>
    <n v="0.8"/>
    <n v="0"/>
    <s v="Wed"/>
    <s v="Jan"/>
    <s v="Large"/>
    <n v="1224"/>
    <n v="1171"/>
    <d v="2024-11-05T00:00:00"/>
    <d v="1899-12-30T12:30:00"/>
    <d v="1899-12-30T14:30:00"/>
    <s v="Neptune"/>
    <n v="2"/>
    <n v="10"/>
    <n v="12"/>
    <s v="Priya"/>
    <s v="1:1"/>
    <n v="119.99999999999989"/>
    <n v="1.2"/>
    <n v="1"/>
    <s v="Tue"/>
    <s v="Nov"/>
    <s v="Large"/>
    <n v="1223"/>
    <n v="1224"/>
    <x v="0"/>
  </r>
  <r>
    <n v="1419"/>
    <d v="2024-06-30T00:00:00"/>
    <d v="1899-12-30T12:30:00"/>
    <d v="1899-12-30T13:00:00"/>
    <s v="Neptune"/>
    <n v="2"/>
    <n v="10"/>
    <n v="5"/>
    <s v="Omar"/>
    <s v="Client Call"/>
    <n v="29.999999999999893"/>
    <n v="0.5"/>
    <n v="0"/>
    <s v="Sun"/>
    <s v="Jun"/>
    <s v="Large"/>
    <n v="1226"/>
    <n v="2395"/>
    <d v="2024-09-10T00:00:00"/>
    <d v="1899-12-30T12:30:00"/>
    <d v="1899-12-30T13:30:00"/>
    <s v="Neptune"/>
    <n v="2"/>
    <n v="10"/>
    <n v="5"/>
    <s v="Omar"/>
    <s v="Brainstorming"/>
    <n v="59.999999999999943"/>
    <n v="0.5"/>
    <n v="0"/>
    <s v="Tue"/>
    <s v="Sep"/>
    <s v="Large"/>
    <n v="1225"/>
    <n v="1226"/>
    <x v="0"/>
  </r>
  <r>
    <n v="2603"/>
    <d v="2024-11-18T00:00:00"/>
    <d v="1899-12-30T12:30:00"/>
    <d v="1899-12-30T14:30:00"/>
    <s v="Neptune"/>
    <n v="2"/>
    <n v="10"/>
    <n v="13"/>
    <s v="John"/>
    <s v="Planning"/>
    <n v="119.99999999999989"/>
    <n v="1.3"/>
    <n v="1"/>
    <s v="Mon"/>
    <s v="Nov"/>
    <s v="Large"/>
    <n v="1227"/>
    <n v="1419"/>
    <d v="2024-06-30T00:00:00"/>
    <d v="1899-12-30T12:30:00"/>
    <d v="1899-12-30T13:00:00"/>
    <s v="Neptune"/>
    <n v="2"/>
    <n v="10"/>
    <n v="5"/>
    <s v="Omar"/>
    <s v="Client Call"/>
    <n v="29.999999999999893"/>
    <n v="0.5"/>
    <n v="0"/>
    <s v="Sun"/>
    <s v="Jun"/>
    <s v="Large"/>
    <n v="1226"/>
    <n v="1227"/>
    <x v="0"/>
  </r>
  <r>
    <n v="2761"/>
    <d v="2024-11-09T00:00:00"/>
    <d v="1899-12-30T12:30:00"/>
    <d v="1899-12-30T14:30:00"/>
    <s v="Neptune"/>
    <n v="2"/>
    <n v="10"/>
    <n v="5"/>
    <s v="Omar"/>
    <s v="Planning"/>
    <n v="119.99999999999989"/>
    <n v="0.5"/>
    <n v="0"/>
    <s v="Sat"/>
    <s v="Nov"/>
    <s v="Large"/>
    <n v="1217"/>
    <n v="2328"/>
    <d v="2024-01-11T00:00:00"/>
    <d v="1899-12-30T12:30:00"/>
    <d v="1899-12-30T14:30:00"/>
    <s v="Neptune"/>
    <n v="2"/>
    <n v="10"/>
    <n v="5"/>
    <s v="John"/>
    <s v="Brainstorming"/>
    <n v="119.99999999999989"/>
    <n v="0.5"/>
    <n v="0"/>
    <s v="Thu"/>
    <s v="Jan"/>
    <s v="Large"/>
    <n v="1216"/>
    <n v="1217"/>
    <x v="0"/>
  </r>
  <r>
    <n v="1171"/>
    <d v="2024-11-05T00:00:00"/>
    <d v="1899-12-30T12:30:00"/>
    <d v="1899-12-30T14:30:00"/>
    <s v="Neptune"/>
    <n v="2"/>
    <n v="10"/>
    <n v="12"/>
    <s v="Priya"/>
    <s v="1:1"/>
    <n v="119.99999999999989"/>
    <n v="1.2"/>
    <n v="1"/>
    <s v="Tue"/>
    <s v="Nov"/>
    <s v="Large"/>
    <n v="1223"/>
    <n v="1686"/>
    <d v="2024-09-17T00:00:00"/>
    <d v="1899-12-30T12:30:00"/>
    <d v="1899-12-30T14:30:00"/>
    <s v="Neptune"/>
    <n v="2"/>
    <n v="10"/>
    <n v="4"/>
    <s v="Mia"/>
    <s v="Client Call"/>
    <n v="119.99999999999989"/>
    <n v="0.4"/>
    <n v="0"/>
    <s v="Tue"/>
    <s v="Sep"/>
    <s v="Large"/>
    <n v="1222"/>
    <n v="1223"/>
    <x v="0"/>
  </r>
  <r>
    <n v="2328"/>
    <d v="2024-01-11T00:00:00"/>
    <d v="1899-12-30T12:30:00"/>
    <d v="1899-12-30T14:30:00"/>
    <s v="Neptune"/>
    <n v="2"/>
    <n v="10"/>
    <n v="5"/>
    <s v="John"/>
    <s v="Brainstorming"/>
    <n v="119.99999999999989"/>
    <n v="0.5"/>
    <n v="0"/>
    <s v="Thu"/>
    <s v="Jan"/>
    <s v="Large"/>
    <n v="1216"/>
    <n v="767"/>
    <d v="2024-09-09T00:00:00"/>
    <d v="1899-12-30T12:30:00"/>
    <d v="1899-12-30T14:00:00"/>
    <s v="Neptune"/>
    <n v="2"/>
    <n v="10"/>
    <n v="8"/>
    <s v="Omar"/>
    <s v="Brainstorming"/>
    <n v="90"/>
    <n v="0.8"/>
    <n v="0"/>
    <s v="Mon"/>
    <s v="Sep"/>
    <s v="Large"/>
    <n v="1215"/>
    <n v="1216"/>
    <x v="0"/>
  </r>
  <r>
    <n v="571"/>
    <d v="2024-07-05T00:00:00"/>
    <d v="1899-12-30T12:30:00"/>
    <d v="1899-12-30T13:00:00"/>
    <s v="Neptune"/>
    <n v="2"/>
    <n v="10"/>
    <n v="6"/>
    <s v="Priya"/>
    <s v="Standup"/>
    <n v="29.999999999999893"/>
    <n v="0.6"/>
    <n v="0"/>
    <s v="Fri"/>
    <s v="Jul"/>
    <s v="Large"/>
    <n v="1214"/>
    <n v="1982"/>
    <d v="2024-07-11T00:00:00"/>
    <d v="1899-12-30T12:30:00"/>
    <d v="1899-12-30T14:30:00"/>
    <s v="Neptune"/>
    <n v="2"/>
    <n v="10"/>
    <n v="12"/>
    <s v="Amit"/>
    <s v="1:1"/>
    <n v="119.99999999999989"/>
    <n v="1.2"/>
    <n v="1"/>
    <s v="Thu"/>
    <s v="Jul"/>
    <s v="Large"/>
    <n v="1213"/>
    <n v="1214"/>
    <x v="0"/>
  </r>
  <r>
    <n v="2007"/>
    <d v="2024-05-11T00:00:00"/>
    <d v="1899-12-30T12:30:00"/>
    <d v="1899-12-30T13:00:00"/>
    <s v="Neptune"/>
    <n v="2"/>
    <n v="10"/>
    <n v="10"/>
    <s v="Omar"/>
    <s v="Planning"/>
    <n v="29.999999999999893"/>
    <n v="1"/>
    <n v="0"/>
    <s v="Sat"/>
    <s v="May"/>
    <s v="Large"/>
    <n v="1203"/>
    <n v="1637"/>
    <d v="2024-06-25T00:00:00"/>
    <d v="1899-12-30T12:30:00"/>
    <d v="1899-12-30T14:00:00"/>
    <s v="Neptune"/>
    <n v="2"/>
    <n v="10"/>
    <n v="11"/>
    <s v="Omar"/>
    <s v="Planning"/>
    <n v="90"/>
    <n v="1.1000000000000001"/>
    <n v="1"/>
    <s v="Tue"/>
    <s v="Jun"/>
    <s v="Large"/>
    <n v="1202"/>
    <n v="1203"/>
    <x v="0"/>
  </r>
  <r>
    <n v="1637"/>
    <d v="2024-06-25T00:00:00"/>
    <d v="1899-12-30T12:30:00"/>
    <d v="1899-12-30T14:00:00"/>
    <s v="Neptune"/>
    <n v="2"/>
    <n v="10"/>
    <n v="11"/>
    <s v="Omar"/>
    <s v="Planning"/>
    <n v="90"/>
    <n v="1.1000000000000001"/>
    <n v="1"/>
    <s v="Tue"/>
    <s v="Jun"/>
    <s v="Large"/>
    <n v="1202"/>
    <n v="2942"/>
    <d v="2024-09-21T00:00:00"/>
    <d v="1899-12-30T13:00:00"/>
    <d v="1899-12-30T14:00:00"/>
    <s v="Neptune"/>
    <n v="2"/>
    <n v="10"/>
    <n v="3"/>
    <s v="Priya"/>
    <s v="Workshop"/>
    <n v="60.000000000000107"/>
    <n v="0.3"/>
    <n v="0"/>
    <s v="Sat"/>
    <s v="Sep"/>
    <s v="Large"/>
    <n v="1201"/>
    <n v="1202"/>
    <x v="0"/>
  </r>
  <r>
    <n v="767"/>
    <d v="2024-09-09T00:00:00"/>
    <d v="1899-12-30T12:30:00"/>
    <d v="1899-12-30T14:00:00"/>
    <s v="Neptune"/>
    <n v="2"/>
    <n v="10"/>
    <n v="8"/>
    <s v="Omar"/>
    <s v="Brainstorming"/>
    <n v="90"/>
    <n v="0.8"/>
    <n v="0"/>
    <s v="Mon"/>
    <s v="Sep"/>
    <s v="Large"/>
    <n v="1215"/>
    <n v="571"/>
    <d v="2024-07-05T00:00:00"/>
    <d v="1899-12-30T12:30:00"/>
    <d v="1899-12-30T13:00:00"/>
    <s v="Neptune"/>
    <n v="2"/>
    <n v="10"/>
    <n v="6"/>
    <s v="Priya"/>
    <s v="Standup"/>
    <n v="29.999999999999893"/>
    <n v="0.6"/>
    <n v="0"/>
    <s v="Fri"/>
    <s v="Jul"/>
    <s v="Large"/>
    <n v="1214"/>
    <n v="1215"/>
    <x v="0"/>
  </r>
  <r>
    <n v="2853"/>
    <d v="2024-02-13T00:00:00"/>
    <d v="1899-12-30T12:30:00"/>
    <d v="1899-12-30T14:00:00"/>
    <s v="Neptune"/>
    <n v="2"/>
    <n v="10"/>
    <n v="5"/>
    <s v="Amit"/>
    <s v="Workshop"/>
    <n v="90"/>
    <n v="0.5"/>
    <n v="0"/>
    <s v="Tue"/>
    <s v="Feb"/>
    <s v="Large"/>
    <n v="1204"/>
    <n v="2007"/>
    <d v="2024-05-11T00:00:00"/>
    <d v="1899-12-30T12:30:00"/>
    <d v="1899-12-30T13:00:00"/>
    <s v="Neptune"/>
    <n v="2"/>
    <n v="10"/>
    <n v="10"/>
    <s v="Omar"/>
    <s v="Planning"/>
    <n v="29.999999999999893"/>
    <n v="1"/>
    <n v="0"/>
    <s v="Sat"/>
    <s v="May"/>
    <s v="Large"/>
    <n v="1203"/>
    <n v="1204"/>
    <x v="0"/>
  </r>
  <r>
    <n v="1244"/>
    <d v="2024-12-11T00:00:00"/>
    <d v="1899-12-30T12:30:00"/>
    <d v="1899-12-30T13:00:00"/>
    <s v="Neptune"/>
    <n v="2"/>
    <n v="10"/>
    <n v="13"/>
    <s v="Omar"/>
    <s v="1:1"/>
    <n v="29.999999999999893"/>
    <n v="1.3"/>
    <n v="1"/>
    <s v="Wed"/>
    <s v="Dec"/>
    <s v="Large"/>
    <n v="1205"/>
    <n v="2853"/>
    <d v="2024-02-13T00:00:00"/>
    <d v="1899-12-30T12:30:00"/>
    <d v="1899-12-30T14:00:00"/>
    <s v="Neptune"/>
    <n v="2"/>
    <n v="10"/>
    <n v="5"/>
    <s v="Amit"/>
    <s v="Workshop"/>
    <n v="90"/>
    <n v="0.5"/>
    <n v="0"/>
    <s v="Tue"/>
    <s v="Feb"/>
    <s v="Large"/>
    <n v="1204"/>
    <n v="1205"/>
    <x v="0"/>
  </r>
  <r>
    <n v="748"/>
    <d v="2024-03-16T00:00:00"/>
    <d v="1899-12-30T12:30:00"/>
    <d v="1899-12-30T13:00:00"/>
    <s v="Neptune"/>
    <n v="2"/>
    <n v="10"/>
    <n v="11"/>
    <s v="Chen"/>
    <s v="Planning"/>
    <n v="29.999999999999893"/>
    <n v="1.1000000000000001"/>
    <n v="1"/>
    <s v="Sat"/>
    <s v="Mar"/>
    <s v="Large"/>
    <n v="1207"/>
    <n v="1622"/>
    <d v="2024-05-11T00:00:00"/>
    <d v="1899-12-30T12:30:00"/>
    <d v="1899-12-30T14:00:00"/>
    <s v="Neptune"/>
    <n v="2"/>
    <n v="10"/>
    <n v="4"/>
    <s v="John"/>
    <s v="Standup"/>
    <n v="90"/>
    <n v="0.4"/>
    <n v="0"/>
    <s v="Sat"/>
    <s v="May"/>
    <s v="Large"/>
    <n v="1206"/>
    <n v="1207"/>
    <x v="0"/>
  </r>
  <r>
    <n v="1622"/>
    <d v="2024-05-11T00:00:00"/>
    <d v="1899-12-30T12:30:00"/>
    <d v="1899-12-30T14:00:00"/>
    <s v="Neptune"/>
    <n v="2"/>
    <n v="10"/>
    <n v="4"/>
    <s v="John"/>
    <s v="Standup"/>
    <n v="90"/>
    <n v="0.4"/>
    <n v="0"/>
    <s v="Sat"/>
    <s v="May"/>
    <s v="Large"/>
    <n v="1206"/>
    <n v="1244"/>
    <d v="2024-12-11T00:00:00"/>
    <d v="1899-12-30T12:30:00"/>
    <d v="1899-12-30T13:00:00"/>
    <s v="Neptune"/>
    <n v="2"/>
    <n v="10"/>
    <n v="13"/>
    <s v="Omar"/>
    <s v="1:1"/>
    <n v="29.999999999999893"/>
    <n v="1.3"/>
    <n v="1"/>
    <s v="Wed"/>
    <s v="Dec"/>
    <s v="Large"/>
    <n v="1205"/>
    <n v="1206"/>
    <x v="0"/>
  </r>
  <r>
    <n v="2218"/>
    <d v="2024-09-01T00:00:00"/>
    <d v="1899-12-30T12:30:00"/>
    <d v="1899-12-30T13:00:00"/>
    <s v="Neptune"/>
    <n v="2"/>
    <n v="10"/>
    <n v="8"/>
    <s v="Priya"/>
    <s v="1:1"/>
    <n v="29.999999999999893"/>
    <n v="0.8"/>
    <n v="0"/>
    <s v="Sun"/>
    <s v="Sep"/>
    <s v="Large"/>
    <n v="1209"/>
    <n v="2616"/>
    <d v="2024-11-29T00:00:00"/>
    <d v="1899-12-30T12:30:00"/>
    <d v="1899-12-30T13:00:00"/>
    <s v="Neptune"/>
    <n v="2"/>
    <n v="10"/>
    <n v="4"/>
    <s v="Chen"/>
    <s v="Planning"/>
    <n v="29.999999999999893"/>
    <n v="0.4"/>
    <n v="0"/>
    <s v="Fri"/>
    <s v="Nov"/>
    <s v="Large"/>
    <n v="1208"/>
    <n v="1209"/>
    <x v="0"/>
  </r>
  <r>
    <n v="2867"/>
    <d v="2024-12-27T00:00:00"/>
    <d v="1899-12-30T12:30:00"/>
    <d v="1899-12-30T13:30:00"/>
    <s v="Neptune"/>
    <n v="2"/>
    <n v="10"/>
    <n v="2"/>
    <s v="Amit"/>
    <s v="Planning"/>
    <n v="59.999999999999943"/>
    <n v="0.2"/>
    <n v="0"/>
    <s v="Fri"/>
    <s v="Dec"/>
    <s v="Large"/>
    <n v="1210"/>
    <n v="2218"/>
    <d v="2024-09-01T00:00:00"/>
    <d v="1899-12-30T12:30:00"/>
    <d v="1899-12-30T13:00:00"/>
    <s v="Neptune"/>
    <n v="2"/>
    <n v="10"/>
    <n v="8"/>
    <s v="Priya"/>
    <s v="1:1"/>
    <n v="29.999999999999893"/>
    <n v="0.8"/>
    <n v="0"/>
    <s v="Sun"/>
    <s v="Sep"/>
    <s v="Large"/>
    <n v="1209"/>
    <n v="1210"/>
    <x v="0"/>
  </r>
  <r>
    <n v="2414"/>
    <d v="2024-11-12T00:00:00"/>
    <d v="1899-12-30T12:30:00"/>
    <d v="1899-12-30T14:00:00"/>
    <s v="Neptune"/>
    <n v="2"/>
    <n v="10"/>
    <n v="7"/>
    <s v="John"/>
    <s v="Brainstorming"/>
    <n v="90"/>
    <n v="0.7"/>
    <n v="0"/>
    <s v="Tue"/>
    <s v="Nov"/>
    <s v="Large"/>
    <n v="1211"/>
    <n v="2867"/>
    <d v="2024-12-27T00:00:00"/>
    <d v="1899-12-30T12:30:00"/>
    <d v="1899-12-30T13:30:00"/>
    <s v="Neptune"/>
    <n v="2"/>
    <n v="10"/>
    <n v="2"/>
    <s v="Amit"/>
    <s v="Planning"/>
    <n v="59.999999999999943"/>
    <n v="0.2"/>
    <n v="0"/>
    <s v="Fri"/>
    <s v="Dec"/>
    <s v="Large"/>
    <n v="1210"/>
    <n v="1211"/>
    <x v="0"/>
  </r>
  <r>
    <n v="2644"/>
    <d v="2024-03-20T00:00:00"/>
    <d v="1899-12-30T12:30:00"/>
    <d v="1899-12-30T14:00:00"/>
    <s v="Neptune"/>
    <n v="2"/>
    <n v="10"/>
    <n v="8"/>
    <s v="Omar"/>
    <s v="Planning"/>
    <n v="90"/>
    <n v="0.8"/>
    <n v="0"/>
    <s v="Wed"/>
    <s v="Mar"/>
    <s v="Large"/>
    <n v="1212"/>
    <n v="2414"/>
    <d v="2024-11-12T00:00:00"/>
    <d v="1899-12-30T12:30:00"/>
    <d v="1899-12-30T14:00:00"/>
    <s v="Neptune"/>
    <n v="2"/>
    <n v="10"/>
    <n v="7"/>
    <s v="John"/>
    <s v="Brainstorming"/>
    <n v="90"/>
    <n v="0.7"/>
    <n v="0"/>
    <s v="Tue"/>
    <s v="Nov"/>
    <s v="Large"/>
    <n v="1211"/>
    <n v="1212"/>
    <x v="0"/>
  </r>
  <r>
    <n v="1982"/>
    <d v="2024-07-11T00:00:00"/>
    <d v="1899-12-30T12:30:00"/>
    <d v="1899-12-30T14:30:00"/>
    <s v="Neptune"/>
    <n v="2"/>
    <n v="10"/>
    <n v="12"/>
    <s v="Amit"/>
    <s v="1:1"/>
    <n v="119.99999999999989"/>
    <n v="1.2"/>
    <n v="1"/>
    <s v="Thu"/>
    <s v="Jul"/>
    <s v="Large"/>
    <n v="1213"/>
    <n v="2644"/>
    <d v="2024-03-20T00:00:00"/>
    <d v="1899-12-30T12:30:00"/>
    <d v="1899-12-30T14:00:00"/>
    <s v="Neptune"/>
    <n v="2"/>
    <n v="10"/>
    <n v="8"/>
    <s v="Omar"/>
    <s v="Planning"/>
    <n v="90"/>
    <n v="0.8"/>
    <n v="0"/>
    <s v="Wed"/>
    <s v="Mar"/>
    <s v="Large"/>
    <n v="1212"/>
    <n v="1213"/>
    <x v="0"/>
  </r>
  <r>
    <n v="2616"/>
    <d v="2024-11-29T00:00:00"/>
    <d v="1899-12-30T12:30:00"/>
    <d v="1899-12-30T13:00:00"/>
    <s v="Neptune"/>
    <n v="2"/>
    <n v="10"/>
    <n v="4"/>
    <s v="Chen"/>
    <s v="Planning"/>
    <n v="29.999999999999893"/>
    <n v="0.4"/>
    <n v="0"/>
    <s v="Fri"/>
    <s v="Nov"/>
    <s v="Large"/>
    <n v="1208"/>
    <n v="748"/>
    <d v="2024-03-16T00:00:00"/>
    <d v="1899-12-30T12:30:00"/>
    <d v="1899-12-30T13:00:00"/>
    <s v="Neptune"/>
    <n v="2"/>
    <n v="10"/>
    <n v="11"/>
    <s v="Chen"/>
    <s v="Planning"/>
    <n v="29.999999999999893"/>
    <n v="1.1000000000000001"/>
    <n v="1"/>
    <s v="Sat"/>
    <s v="Mar"/>
    <s v="Large"/>
    <n v="1207"/>
    <n v="1208"/>
    <x v="0"/>
  </r>
  <r>
    <n v="2336"/>
    <d v="2024-07-04T00:00:00"/>
    <d v="1899-12-30T12:00:00"/>
    <d v="1899-12-30T14:00:00"/>
    <s v="Neptune"/>
    <n v="2"/>
    <n v="10"/>
    <n v="13"/>
    <s v="Mia"/>
    <s v="Planning"/>
    <n v="120.00000000000006"/>
    <n v="1.3"/>
    <n v="1"/>
    <s v="Thu"/>
    <s v="Jul"/>
    <s v="Large"/>
    <n v="1246"/>
    <n v="405"/>
    <d v="2024-03-28T00:00:00"/>
    <d v="1899-12-30T12:00:00"/>
    <d v="1899-12-30T13:00:00"/>
    <s v="Neptune"/>
    <n v="2"/>
    <n v="10"/>
    <n v="6"/>
    <s v="Amit"/>
    <s v="Workshop"/>
    <n v="59.999999999999943"/>
    <n v="0.6"/>
    <n v="0"/>
    <s v="Thu"/>
    <s v="Mar"/>
    <s v="Large"/>
    <n v="1245"/>
    <n v="1246"/>
    <x v="0"/>
  </r>
  <r>
    <n v="707"/>
    <d v="2024-02-08T00:00:00"/>
    <d v="1899-12-30T12:00:00"/>
    <d v="1899-12-30T12:30:00"/>
    <s v="Neptune"/>
    <n v="2"/>
    <n v="10"/>
    <n v="3"/>
    <s v="Sarah"/>
    <s v="1:1"/>
    <n v="30.000000000000053"/>
    <n v="0.3"/>
    <n v="0"/>
    <s v="Thu"/>
    <s v="Feb"/>
    <s v="Large"/>
    <n v="1244"/>
    <n v="2423"/>
    <d v="2024-11-14T00:00:00"/>
    <d v="1899-12-30T12:00:00"/>
    <d v="1899-12-30T14:00:00"/>
    <s v="Neptune"/>
    <n v="2"/>
    <n v="10"/>
    <n v="11"/>
    <s v="Amit"/>
    <s v="Brainstorming"/>
    <n v="120.00000000000006"/>
    <n v="1.1000000000000001"/>
    <n v="1"/>
    <s v="Thu"/>
    <s v="Nov"/>
    <s v="Large"/>
    <n v="1243"/>
    <n v="1244"/>
    <x v="0"/>
  </r>
  <r>
    <n v="405"/>
    <d v="2024-03-28T00:00:00"/>
    <d v="1899-12-30T12:00:00"/>
    <d v="1899-12-30T13:00:00"/>
    <s v="Neptune"/>
    <n v="2"/>
    <n v="10"/>
    <n v="6"/>
    <s v="Amit"/>
    <s v="Workshop"/>
    <n v="59.999999999999943"/>
    <n v="0.6"/>
    <n v="0"/>
    <s v="Thu"/>
    <s v="Mar"/>
    <s v="Large"/>
    <n v="1245"/>
    <n v="707"/>
    <d v="2024-02-08T00:00:00"/>
    <d v="1899-12-30T12:00:00"/>
    <d v="1899-12-30T12:30:00"/>
    <s v="Neptune"/>
    <n v="2"/>
    <n v="10"/>
    <n v="3"/>
    <s v="Sarah"/>
    <s v="1:1"/>
    <n v="30.000000000000053"/>
    <n v="0.3"/>
    <n v="0"/>
    <s v="Thu"/>
    <s v="Feb"/>
    <s v="Large"/>
    <n v="1244"/>
    <n v="1245"/>
    <x v="0"/>
  </r>
  <r>
    <n v="1772"/>
    <d v="2024-04-20T00:00:00"/>
    <d v="1899-12-30T12:00:00"/>
    <d v="1899-12-30T13:00:00"/>
    <s v="Neptune"/>
    <n v="2"/>
    <n v="10"/>
    <n v="12"/>
    <s v="Omar"/>
    <s v="Workshop"/>
    <n v="59.999999999999943"/>
    <n v="1.2"/>
    <n v="1"/>
    <s v="Sat"/>
    <s v="Apr"/>
    <s v="Large"/>
    <n v="1247"/>
    <n v="2336"/>
    <d v="2024-07-04T00:00:00"/>
    <d v="1899-12-30T12:00:00"/>
    <d v="1899-12-30T14:00:00"/>
    <s v="Neptune"/>
    <n v="2"/>
    <n v="10"/>
    <n v="13"/>
    <s v="Mia"/>
    <s v="Planning"/>
    <n v="120.00000000000006"/>
    <n v="1.3"/>
    <n v="1"/>
    <s v="Thu"/>
    <s v="Jul"/>
    <s v="Large"/>
    <n v="1246"/>
    <n v="1247"/>
    <x v="0"/>
  </r>
  <r>
    <n v="2892"/>
    <d v="2024-09-02T00:00:00"/>
    <d v="1899-12-30T12:00:00"/>
    <d v="1899-12-30T13:00:00"/>
    <s v="Neptune"/>
    <n v="2"/>
    <n v="10"/>
    <n v="4"/>
    <s v="John"/>
    <s v="Standup"/>
    <n v="59.999999999999943"/>
    <n v="0.4"/>
    <n v="0"/>
    <s v="Mon"/>
    <s v="Sep"/>
    <s v="Large"/>
    <n v="1242"/>
    <n v="1832"/>
    <d v="2024-08-17T00:00:00"/>
    <d v="1899-12-30T12:00:00"/>
    <d v="1899-12-30T13:00:00"/>
    <s v="Neptune"/>
    <n v="2"/>
    <n v="10"/>
    <n v="9"/>
    <s v="Amit"/>
    <s v="Standup"/>
    <n v="59.999999999999943"/>
    <n v="0.9"/>
    <n v="0"/>
    <s v="Sat"/>
    <s v="Aug"/>
    <s v="Large"/>
    <n v="1241"/>
    <n v="1242"/>
    <x v="0"/>
  </r>
  <r>
    <n v="961"/>
    <d v="2024-01-21T00:00:00"/>
    <d v="1899-12-30T12:00:00"/>
    <d v="1899-12-30T13:00:00"/>
    <s v="Neptune"/>
    <n v="2"/>
    <n v="10"/>
    <n v="3"/>
    <s v="Omar"/>
    <s v="Standup"/>
    <n v="59.999999999999943"/>
    <n v="0.3"/>
    <n v="0"/>
    <s v="Sun"/>
    <s v="Jan"/>
    <s v="Large"/>
    <n v="1249"/>
    <n v="1600"/>
    <d v="2024-08-31T00:00:00"/>
    <d v="1899-12-30T12:00:00"/>
    <d v="1899-12-30T13:30:00"/>
    <s v="Neptune"/>
    <n v="2"/>
    <n v="10"/>
    <n v="13"/>
    <s v="Amit"/>
    <s v="Standup"/>
    <n v="90"/>
    <n v="1.3"/>
    <n v="1"/>
    <s v="Sat"/>
    <s v="Aug"/>
    <s v="Large"/>
    <n v="1248"/>
    <n v="1249"/>
    <x v="0"/>
  </r>
  <r>
    <n v="2926"/>
    <d v="2024-08-23T00:00:00"/>
    <d v="1899-12-30T12:00:00"/>
    <d v="1899-12-30T12:30:00"/>
    <s v="Neptune"/>
    <n v="2"/>
    <n v="10"/>
    <n v="13"/>
    <s v="Chen"/>
    <s v="Planning"/>
    <n v="30.000000000000053"/>
    <n v="1.3"/>
    <n v="1"/>
    <s v="Fri"/>
    <s v="Aug"/>
    <s v="Large"/>
    <n v="1250"/>
    <n v="961"/>
    <d v="2024-01-21T00:00:00"/>
    <d v="1899-12-30T12:00:00"/>
    <d v="1899-12-30T13:00:00"/>
    <s v="Neptune"/>
    <n v="2"/>
    <n v="10"/>
    <n v="3"/>
    <s v="Omar"/>
    <s v="Standup"/>
    <n v="59.999999999999943"/>
    <n v="0.3"/>
    <n v="0"/>
    <s v="Sun"/>
    <s v="Jan"/>
    <s v="Large"/>
    <n v="1249"/>
    <n v="1250"/>
    <x v="0"/>
  </r>
  <r>
    <n v="1904"/>
    <d v="2024-12-14T00:00:00"/>
    <d v="1899-12-30T12:00:00"/>
    <d v="1899-12-30T13:00:00"/>
    <s v="Neptune"/>
    <n v="2"/>
    <n v="10"/>
    <n v="1"/>
    <s v="John"/>
    <s v="Standup"/>
    <n v="59.999999999999943"/>
    <n v="0.1"/>
    <n v="0"/>
    <s v="Sat"/>
    <s v="Dec"/>
    <s v="Large"/>
    <n v="1251"/>
    <n v="2926"/>
    <d v="2024-08-23T00:00:00"/>
    <d v="1899-12-30T12:00:00"/>
    <d v="1899-12-30T12:30:00"/>
    <s v="Neptune"/>
    <n v="2"/>
    <n v="10"/>
    <n v="13"/>
    <s v="Chen"/>
    <s v="Planning"/>
    <n v="30.000000000000053"/>
    <n v="1.3"/>
    <n v="1"/>
    <s v="Fri"/>
    <s v="Aug"/>
    <s v="Large"/>
    <n v="1250"/>
    <n v="1251"/>
    <x v="0"/>
  </r>
  <r>
    <n v="2423"/>
    <d v="2024-11-14T00:00:00"/>
    <d v="1899-12-30T12:00:00"/>
    <d v="1899-12-30T14:00:00"/>
    <s v="Neptune"/>
    <n v="2"/>
    <n v="10"/>
    <n v="11"/>
    <s v="Amit"/>
    <s v="Brainstorming"/>
    <n v="120.00000000000006"/>
    <n v="1.1000000000000001"/>
    <n v="1"/>
    <s v="Thu"/>
    <s v="Nov"/>
    <s v="Large"/>
    <n v="1243"/>
    <n v="2892"/>
    <d v="2024-09-02T00:00:00"/>
    <d v="1899-12-30T12:00:00"/>
    <d v="1899-12-30T13:00:00"/>
    <s v="Neptune"/>
    <n v="2"/>
    <n v="10"/>
    <n v="4"/>
    <s v="John"/>
    <s v="Standup"/>
    <n v="59.999999999999943"/>
    <n v="0.4"/>
    <n v="0"/>
    <s v="Mon"/>
    <s v="Sep"/>
    <s v="Large"/>
    <n v="1242"/>
    <n v="1243"/>
    <x v="0"/>
  </r>
  <r>
    <n v="1600"/>
    <d v="2024-08-31T00:00:00"/>
    <d v="1899-12-30T12:00:00"/>
    <d v="1899-12-30T13:30:00"/>
    <s v="Neptune"/>
    <n v="2"/>
    <n v="10"/>
    <n v="13"/>
    <s v="Amit"/>
    <s v="Standup"/>
    <n v="90"/>
    <n v="1.3"/>
    <n v="1"/>
    <s v="Sat"/>
    <s v="Aug"/>
    <s v="Large"/>
    <n v="1248"/>
    <n v="1772"/>
    <d v="2024-04-20T00:00:00"/>
    <d v="1899-12-30T12:00:00"/>
    <d v="1899-12-30T13:00:00"/>
    <s v="Neptune"/>
    <n v="2"/>
    <n v="10"/>
    <n v="12"/>
    <s v="Omar"/>
    <s v="Workshop"/>
    <n v="59.999999999999943"/>
    <n v="1.2"/>
    <n v="1"/>
    <s v="Sat"/>
    <s v="Apr"/>
    <s v="Large"/>
    <n v="1247"/>
    <n v="1248"/>
    <x v="0"/>
  </r>
  <r>
    <n v="1832"/>
    <d v="2024-08-17T00:00:00"/>
    <d v="1899-12-30T12:00:00"/>
    <d v="1899-12-30T13:00:00"/>
    <s v="Neptune"/>
    <n v="2"/>
    <n v="10"/>
    <n v="9"/>
    <s v="Amit"/>
    <s v="Standup"/>
    <n v="59.999999999999943"/>
    <n v="0.9"/>
    <n v="0"/>
    <s v="Sat"/>
    <s v="Aug"/>
    <s v="Large"/>
    <n v="1241"/>
    <n v="2192"/>
    <d v="2024-02-09T00:00:00"/>
    <d v="1899-12-30T12:00:00"/>
    <d v="1899-12-30T13:30:00"/>
    <s v="Neptune"/>
    <n v="2"/>
    <n v="10"/>
    <n v="1"/>
    <s v="Amit"/>
    <s v="Client Call"/>
    <n v="90"/>
    <n v="0.1"/>
    <n v="0"/>
    <s v="Fri"/>
    <s v="Feb"/>
    <s v="Large"/>
    <n v="1240"/>
    <n v="1241"/>
    <x v="0"/>
  </r>
  <r>
    <n v="1345"/>
    <d v="2024-04-11T00:00:00"/>
    <d v="1899-12-30T12:00:00"/>
    <d v="1899-12-30T12:30:00"/>
    <s v="Neptune"/>
    <n v="2"/>
    <n v="10"/>
    <n v="7"/>
    <s v="John"/>
    <s v="Client Call"/>
    <n v="30.000000000000053"/>
    <n v="0.7"/>
    <n v="0"/>
    <s v="Thu"/>
    <s v="Apr"/>
    <s v="Large"/>
    <n v="1237"/>
    <n v="458"/>
    <d v="2024-07-08T00:00:00"/>
    <d v="1899-12-30T12:00:00"/>
    <d v="1899-12-30T14:00:00"/>
    <s v="Neptune"/>
    <n v="2"/>
    <n v="10"/>
    <n v="2"/>
    <s v="Mia"/>
    <s v="Brainstorming"/>
    <n v="120.00000000000006"/>
    <n v="0.2"/>
    <n v="0"/>
    <s v="Mon"/>
    <s v="Jul"/>
    <s v="Large"/>
    <n v="1236"/>
    <n v="1237"/>
    <x v="0"/>
  </r>
  <r>
    <n v="926"/>
    <d v="2024-09-15T00:00:00"/>
    <d v="1899-12-30T12:00:00"/>
    <d v="1899-12-30T12:30:00"/>
    <s v="Neptune"/>
    <n v="2"/>
    <n v="10"/>
    <n v="7"/>
    <s v="Sarah"/>
    <s v="Client Call"/>
    <n v="30.000000000000053"/>
    <n v="0.7"/>
    <n v="0"/>
    <s v="Sun"/>
    <s v="Sep"/>
    <s v="Large"/>
    <n v="1239"/>
    <n v="1660"/>
    <d v="2024-03-15T00:00:00"/>
    <d v="1899-12-30T12:00:00"/>
    <d v="1899-12-30T13:30:00"/>
    <s v="Neptune"/>
    <n v="2"/>
    <n v="10"/>
    <n v="12"/>
    <s v="Omar"/>
    <s v="Standup"/>
    <n v="90"/>
    <n v="1.2"/>
    <n v="1"/>
    <s v="Fri"/>
    <s v="Mar"/>
    <s v="Large"/>
    <n v="1238"/>
    <n v="1239"/>
    <x v="0"/>
  </r>
  <r>
    <n v="1483"/>
    <d v="2024-01-24T00:00:00"/>
    <d v="1899-12-30T12:00:00"/>
    <d v="1899-12-30T14:00:00"/>
    <s v="Neptune"/>
    <n v="2"/>
    <n v="10"/>
    <n v="13"/>
    <s v="Amit"/>
    <s v="Brainstorming"/>
    <n v="120.00000000000006"/>
    <n v="1.3"/>
    <n v="1"/>
    <s v="Wed"/>
    <s v="Jan"/>
    <s v="Large"/>
    <n v="1228"/>
    <n v="2603"/>
    <d v="2024-11-18T00:00:00"/>
    <d v="1899-12-30T12:30:00"/>
    <d v="1899-12-30T14:30:00"/>
    <s v="Neptune"/>
    <n v="2"/>
    <n v="10"/>
    <n v="13"/>
    <s v="John"/>
    <s v="Planning"/>
    <n v="119.99999999999989"/>
    <n v="1.3"/>
    <n v="1"/>
    <s v="Mon"/>
    <s v="Nov"/>
    <s v="Large"/>
    <n v="1227"/>
    <n v="1228"/>
    <x v="0"/>
  </r>
  <r>
    <n v="1335"/>
    <d v="2024-02-09T00:00:00"/>
    <d v="1899-12-30T12:00:00"/>
    <d v="1899-12-30T14:00:00"/>
    <s v="Neptune"/>
    <n v="2"/>
    <n v="10"/>
    <n v="7"/>
    <s v="Omar"/>
    <s v="Planning"/>
    <n v="120.00000000000006"/>
    <n v="0.7"/>
    <n v="0"/>
    <s v="Fri"/>
    <s v="Feb"/>
    <s v="Large"/>
    <n v="1229"/>
    <n v="1483"/>
    <d v="2024-01-24T00:00:00"/>
    <d v="1899-12-30T12:00:00"/>
    <d v="1899-12-30T14:00:00"/>
    <s v="Neptune"/>
    <n v="2"/>
    <n v="10"/>
    <n v="13"/>
    <s v="Amit"/>
    <s v="Brainstorming"/>
    <n v="120.00000000000006"/>
    <n v="1.3"/>
    <n v="1"/>
    <s v="Wed"/>
    <s v="Jan"/>
    <s v="Large"/>
    <n v="1228"/>
    <n v="1229"/>
    <x v="0"/>
  </r>
  <r>
    <n v="2192"/>
    <d v="2024-02-09T00:00:00"/>
    <d v="1899-12-30T12:00:00"/>
    <d v="1899-12-30T13:30:00"/>
    <s v="Neptune"/>
    <n v="2"/>
    <n v="10"/>
    <n v="1"/>
    <s v="Amit"/>
    <s v="Client Call"/>
    <n v="90"/>
    <n v="0.1"/>
    <n v="0"/>
    <s v="Fri"/>
    <s v="Feb"/>
    <s v="Large"/>
    <n v="1240"/>
    <n v="926"/>
    <d v="2024-09-15T00:00:00"/>
    <d v="1899-12-30T12:00:00"/>
    <d v="1899-12-30T12:30:00"/>
    <s v="Neptune"/>
    <n v="2"/>
    <n v="10"/>
    <n v="7"/>
    <s v="Sarah"/>
    <s v="Client Call"/>
    <n v="30.000000000000053"/>
    <n v="0.7"/>
    <n v="0"/>
    <s v="Sun"/>
    <s v="Sep"/>
    <s v="Large"/>
    <n v="1239"/>
    <n v="1240"/>
    <x v="0"/>
  </r>
  <r>
    <n v="1428"/>
    <d v="2024-11-04T00:00:00"/>
    <d v="1899-12-30T12:00:00"/>
    <d v="1899-12-30T14:00:00"/>
    <s v="Neptune"/>
    <n v="2"/>
    <n v="10"/>
    <n v="1"/>
    <s v="Mia"/>
    <s v="Workshop"/>
    <n v="120.00000000000006"/>
    <n v="0.1"/>
    <n v="0"/>
    <s v="Mon"/>
    <s v="Nov"/>
    <s v="Large"/>
    <n v="1231"/>
    <n v="1426"/>
    <d v="2024-08-20T00:00:00"/>
    <d v="1899-12-30T12:00:00"/>
    <d v="1899-12-30T13:30:00"/>
    <s v="Neptune"/>
    <n v="2"/>
    <n v="10"/>
    <n v="1"/>
    <s v="Chen"/>
    <s v="Workshop"/>
    <n v="90"/>
    <n v="0.1"/>
    <n v="0"/>
    <s v="Tue"/>
    <s v="Aug"/>
    <s v="Large"/>
    <n v="1230"/>
    <n v="1231"/>
    <x v="0"/>
  </r>
  <r>
    <n v="2222"/>
    <d v="2024-03-03T00:00:00"/>
    <d v="1899-12-30T12:00:00"/>
    <d v="1899-12-30T14:00:00"/>
    <s v="Neptune"/>
    <n v="2"/>
    <n v="10"/>
    <n v="10"/>
    <s v="Chen"/>
    <s v="1:1"/>
    <n v="120.00000000000006"/>
    <n v="1"/>
    <n v="0"/>
    <s v="Sun"/>
    <s v="Mar"/>
    <s v="Large"/>
    <n v="1232"/>
    <n v="1428"/>
    <d v="2024-11-04T00:00:00"/>
    <d v="1899-12-30T12:00:00"/>
    <d v="1899-12-30T14:00:00"/>
    <s v="Neptune"/>
    <n v="2"/>
    <n v="10"/>
    <n v="1"/>
    <s v="Mia"/>
    <s v="Workshop"/>
    <n v="120.00000000000006"/>
    <n v="0.1"/>
    <n v="0"/>
    <s v="Mon"/>
    <s v="Nov"/>
    <s v="Large"/>
    <n v="1231"/>
    <n v="1232"/>
    <x v="0"/>
  </r>
  <r>
    <n v="1426"/>
    <d v="2024-08-20T00:00:00"/>
    <d v="1899-12-30T12:00:00"/>
    <d v="1899-12-30T13:30:00"/>
    <s v="Neptune"/>
    <n v="2"/>
    <n v="10"/>
    <n v="1"/>
    <s v="Chen"/>
    <s v="Workshop"/>
    <n v="90"/>
    <n v="0.1"/>
    <n v="0"/>
    <s v="Tue"/>
    <s v="Aug"/>
    <s v="Large"/>
    <n v="1230"/>
    <n v="1335"/>
    <d v="2024-02-09T00:00:00"/>
    <d v="1899-12-30T12:00:00"/>
    <d v="1899-12-30T14:00:00"/>
    <s v="Neptune"/>
    <n v="2"/>
    <n v="10"/>
    <n v="7"/>
    <s v="Omar"/>
    <s v="Planning"/>
    <n v="120.00000000000006"/>
    <n v="0.7"/>
    <n v="0"/>
    <s v="Fri"/>
    <s v="Feb"/>
    <s v="Large"/>
    <n v="1229"/>
    <n v="1230"/>
    <x v="0"/>
  </r>
  <r>
    <n v="1366"/>
    <d v="2024-12-14T00:00:00"/>
    <d v="1899-12-30T12:00:00"/>
    <d v="1899-12-30T13:00:00"/>
    <s v="Neptune"/>
    <n v="2"/>
    <n v="10"/>
    <n v="13"/>
    <s v="Amit"/>
    <s v="Brainstorming"/>
    <n v="59.999999999999943"/>
    <n v="1.3"/>
    <n v="1"/>
    <s v="Sat"/>
    <s v="Dec"/>
    <s v="Large"/>
    <n v="1234"/>
    <n v="2716"/>
    <d v="2024-06-05T00:00:00"/>
    <d v="1899-12-30T12:00:00"/>
    <d v="1899-12-30T13:30:00"/>
    <s v="Neptune"/>
    <n v="2"/>
    <n v="10"/>
    <n v="9"/>
    <s v="Sarah"/>
    <s v="Planning"/>
    <n v="90"/>
    <n v="0.9"/>
    <n v="0"/>
    <s v="Wed"/>
    <s v="Jun"/>
    <s v="Large"/>
    <n v="1233"/>
    <n v="1234"/>
    <x v="0"/>
  </r>
  <r>
    <n v="1381"/>
    <d v="2024-10-23T00:00:00"/>
    <d v="1899-12-30T12:00:00"/>
    <d v="1899-12-30T13:30:00"/>
    <s v="Neptune"/>
    <n v="2"/>
    <n v="10"/>
    <n v="11"/>
    <s v="Sarah"/>
    <s v="Planning"/>
    <n v="90"/>
    <n v="1.1000000000000001"/>
    <n v="1"/>
    <s v="Wed"/>
    <s v="Oct"/>
    <s v="Large"/>
    <n v="1235"/>
    <n v="1366"/>
    <d v="2024-12-14T00:00:00"/>
    <d v="1899-12-30T12:00:00"/>
    <d v="1899-12-30T13:00:00"/>
    <s v="Neptune"/>
    <n v="2"/>
    <n v="10"/>
    <n v="13"/>
    <s v="Amit"/>
    <s v="Brainstorming"/>
    <n v="59.999999999999943"/>
    <n v="1.3"/>
    <n v="1"/>
    <s v="Sat"/>
    <s v="Dec"/>
    <s v="Large"/>
    <n v="1234"/>
    <n v="1235"/>
    <x v="0"/>
  </r>
  <r>
    <n v="458"/>
    <d v="2024-07-08T00:00:00"/>
    <d v="1899-12-30T12:00:00"/>
    <d v="1899-12-30T14:00:00"/>
    <s v="Neptune"/>
    <n v="2"/>
    <n v="10"/>
    <n v="2"/>
    <s v="Mia"/>
    <s v="Brainstorming"/>
    <n v="120.00000000000006"/>
    <n v="0.2"/>
    <n v="0"/>
    <s v="Mon"/>
    <s v="Jul"/>
    <s v="Large"/>
    <n v="1236"/>
    <n v="1381"/>
    <d v="2024-10-23T00:00:00"/>
    <d v="1899-12-30T12:00:00"/>
    <d v="1899-12-30T13:30:00"/>
    <s v="Neptune"/>
    <n v="2"/>
    <n v="10"/>
    <n v="11"/>
    <s v="Sarah"/>
    <s v="Planning"/>
    <n v="90"/>
    <n v="1.1000000000000001"/>
    <n v="1"/>
    <s v="Wed"/>
    <s v="Oct"/>
    <s v="Large"/>
    <n v="1235"/>
    <n v="1236"/>
    <x v="0"/>
  </r>
  <r>
    <n v="1660"/>
    <d v="2024-03-15T00:00:00"/>
    <d v="1899-12-30T12:00:00"/>
    <d v="1899-12-30T13:30:00"/>
    <s v="Neptune"/>
    <n v="2"/>
    <n v="10"/>
    <n v="12"/>
    <s v="Omar"/>
    <s v="Standup"/>
    <n v="90"/>
    <n v="1.2"/>
    <n v="1"/>
    <s v="Fri"/>
    <s v="Mar"/>
    <s v="Large"/>
    <n v="1238"/>
    <n v="1345"/>
    <d v="2024-04-11T00:00:00"/>
    <d v="1899-12-30T12:00:00"/>
    <d v="1899-12-30T12:30:00"/>
    <s v="Neptune"/>
    <n v="2"/>
    <n v="10"/>
    <n v="7"/>
    <s v="John"/>
    <s v="Client Call"/>
    <n v="30.000000000000053"/>
    <n v="0.7"/>
    <n v="0"/>
    <s v="Thu"/>
    <s v="Apr"/>
    <s v="Large"/>
    <n v="1237"/>
    <n v="1238"/>
    <x v="0"/>
  </r>
  <r>
    <n v="2716"/>
    <d v="2024-06-05T00:00:00"/>
    <d v="1899-12-30T12:00:00"/>
    <d v="1899-12-30T13:30:00"/>
    <s v="Neptune"/>
    <n v="2"/>
    <n v="10"/>
    <n v="9"/>
    <s v="Sarah"/>
    <s v="Planning"/>
    <n v="90"/>
    <n v="0.9"/>
    <n v="0"/>
    <s v="Wed"/>
    <s v="Jun"/>
    <s v="Large"/>
    <n v="1233"/>
    <n v="2222"/>
    <d v="2024-03-03T00:00:00"/>
    <d v="1899-12-30T12:00:00"/>
    <d v="1899-12-30T14:00:00"/>
    <s v="Neptune"/>
    <n v="2"/>
    <n v="10"/>
    <n v="10"/>
    <s v="Chen"/>
    <s v="1:1"/>
    <n v="120.00000000000006"/>
    <n v="1"/>
    <n v="0"/>
    <s v="Sun"/>
    <s v="Mar"/>
    <s v="Large"/>
    <n v="1232"/>
    <n v="1233"/>
    <x v="0"/>
  </r>
  <r>
    <n v="106"/>
    <d v="2024-08-29T00:00:00"/>
    <d v="1899-12-30T11:30:00"/>
    <d v="1899-12-30T13:00:00"/>
    <s v="Neptune"/>
    <n v="2"/>
    <n v="10"/>
    <n v="6"/>
    <s v="Mia"/>
    <s v="Client Call"/>
    <n v="89.999999999999915"/>
    <n v="0.6"/>
    <n v="0"/>
    <s v="Thu"/>
    <s v="Aug"/>
    <s v="Large"/>
    <n v="1272"/>
    <n v="524"/>
    <d v="2024-12-06T00:00:00"/>
    <d v="1899-12-30T11:30:00"/>
    <d v="1899-12-30T12:00:00"/>
    <s v="Neptune"/>
    <n v="2"/>
    <n v="10"/>
    <n v="4"/>
    <s v="Priya"/>
    <s v="Brainstorming"/>
    <n v="29.999999999999972"/>
    <n v="0.4"/>
    <n v="0"/>
    <s v="Fri"/>
    <s v="Dec"/>
    <s v="Large"/>
    <n v="1271"/>
    <n v="1272"/>
    <x v="0"/>
  </r>
  <r>
    <n v="2895"/>
    <d v="2024-04-27T00:00:00"/>
    <d v="1899-12-30T11:30:00"/>
    <d v="1899-12-30T13:30:00"/>
    <s v="Neptune"/>
    <n v="2"/>
    <n v="10"/>
    <n v="1"/>
    <s v="Amit"/>
    <s v="Standup"/>
    <n v="119.99999999999997"/>
    <n v="0.1"/>
    <n v="0"/>
    <s v="Sat"/>
    <s v="Apr"/>
    <s v="Large"/>
    <n v="1273"/>
    <n v="106"/>
    <d v="2024-08-29T00:00:00"/>
    <d v="1899-12-30T11:30:00"/>
    <d v="1899-12-30T13:00:00"/>
    <s v="Neptune"/>
    <n v="2"/>
    <n v="10"/>
    <n v="6"/>
    <s v="Mia"/>
    <s v="Client Call"/>
    <n v="89.999999999999915"/>
    <n v="0.6"/>
    <n v="0"/>
    <s v="Thu"/>
    <s v="Aug"/>
    <s v="Large"/>
    <n v="1272"/>
    <n v="1273"/>
    <x v="0"/>
  </r>
  <r>
    <n v="614"/>
    <d v="2024-01-17T00:00:00"/>
    <d v="1899-12-30T11:30:00"/>
    <d v="1899-12-30T13:30:00"/>
    <s v="Neptune"/>
    <n v="2"/>
    <n v="10"/>
    <n v="9"/>
    <s v="Priya"/>
    <s v="1:1"/>
    <n v="119.99999999999997"/>
    <n v="0.9"/>
    <n v="0"/>
    <s v="Wed"/>
    <s v="Jan"/>
    <s v="Large"/>
    <n v="1274"/>
    <n v="2895"/>
    <d v="2024-04-27T00:00:00"/>
    <d v="1899-12-30T11:30:00"/>
    <d v="1899-12-30T13:30:00"/>
    <s v="Neptune"/>
    <n v="2"/>
    <n v="10"/>
    <n v="1"/>
    <s v="Amit"/>
    <s v="Standup"/>
    <n v="119.99999999999997"/>
    <n v="0.1"/>
    <n v="0"/>
    <s v="Sat"/>
    <s v="Apr"/>
    <s v="Large"/>
    <n v="1273"/>
    <n v="1274"/>
    <x v="0"/>
  </r>
  <r>
    <n v="1529"/>
    <d v="2024-09-11T00:00:00"/>
    <d v="1899-12-30T11:30:00"/>
    <d v="1899-12-30T12:00:00"/>
    <s v="Neptune"/>
    <n v="2"/>
    <n v="10"/>
    <n v="2"/>
    <s v="Priya"/>
    <s v="1:1"/>
    <n v="29.999999999999972"/>
    <n v="0.2"/>
    <n v="0"/>
    <s v="Wed"/>
    <s v="Sep"/>
    <s v="Large"/>
    <n v="1275"/>
    <n v="614"/>
    <d v="2024-01-17T00:00:00"/>
    <d v="1899-12-30T11:30:00"/>
    <d v="1899-12-30T13:30:00"/>
    <s v="Neptune"/>
    <n v="2"/>
    <n v="10"/>
    <n v="9"/>
    <s v="Priya"/>
    <s v="1:1"/>
    <n v="119.99999999999997"/>
    <n v="0.9"/>
    <n v="0"/>
    <s v="Wed"/>
    <s v="Jan"/>
    <s v="Large"/>
    <n v="1274"/>
    <n v="1275"/>
    <x v="0"/>
  </r>
  <r>
    <n v="2303"/>
    <d v="2024-11-30T00:00:00"/>
    <d v="1899-12-30T11:30:00"/>
    <d v="1899-12-30T13:00:00"/>
    <s v="Neptune"/>
    <n v="2"/>
    <n v="10"/>
    <n v="3"/>
    <s v="Chen"/>
    <s v="Client Call"/>
    <n v="89.999999999999915"/>
    <n v="0.3"/>
    <n v="0"/>
    <s v="Sat"/>
    <s v="Nov"/>
    <s v="Large"/>
    <n v="1276"/>
    <n v="1529"/>
    <d v="2024-09-11T00:00:00"/>
    <d v="1899-12-30T11:30:00"/>
    <d v="1899-12-30T12:00:00"/>
    <s v="Neptune"/>
    <n v="2"/>
    <n v="10"/>
    <n v="2"/>
    <s v="Priya"/>
    <s v="1:1"/>
    <n v="29.999999999999972"/>
    <n v="0.2"/>
    <n v="0"/>
    <s v="Wed"/>
    <s v="Sep"/>
    <s v="Large"/>
    <n v="1275"/>
    <n v="1276"/>
    <x v="0"/>
  </r>
  <r>
    <n v="1550"/>
    <d v="2024-07-14T00:00:00"/>
    <d v="1899-12-30T11:30:00"/>
    <d v="1899-12-30T12:00:00"/>
    <s v="Neptune"/>
    <n v="2"/>
    <n v="10"/>
    <n v="4"/>
    <s v="Priya"/>
    <s v="Planning"/>
    <n v="29.999999999999972"/>
    <n v="0.4"/>
    <n v="0"/>
    <s v="Sun"/>
    <s v="Jul"/>
    <s v="Large"/>
    <n v="1277"/>
    <n v="2303"/>
    <d v="2024-11-30T00:00:00"/>
    <d v="1899-12-30T11:30:00"/>
    <d v="1899-12-30T13:00:00"/>
    <s v="Neptune"/>
    <n v="2"/>
    <n v="10"/>
    <n v="3"/>
    <s v="Chen"/>
    <s v="Client Call"/>
    <n v="89.999999999999915"/>
    <n v="0.3"/>
    <n v="0"/>
    <s v="Sat"/>
    <s v="Nov"/>
    <s v="Large"/>
    <n v="1276"/>
    <n v="1277"/>
    <x v="0"/>
  </r>
  <r>
    <n v="1002"/>
    <d v="2024-03-11T00:00:00"/>
    <d v="1899-12-30T11:30:00"/>
    <d v="1899-12-30T12:00:00"/>
    <s v="Neptune"/>
    <n v="2"/>
    <n v="10"/>
    <n v="5"/>
    <s v="Amit"/>
    <s v="Brainstorming"/>
    <n v="29.999999999999972"/>
    <n v="0.5"/>
    <n v="0"/>
    <s v="Mon"/>
    <s v="Mar"/>
    <s v="Large"/>
    <n v="1278"/>
    <n v="1550"/>
    <d v="2024-07-14T00:00:00"/>
    <d v="1899-12-30T11:30:00"/>
    <d v="1899-12-30T12:00:00"/>
    <s v="Neptune"/>
    <n v="2"/>
    <n v="10"/>
    <n v="4"/>
    <s v="Priya"/>
    <s v="Planning"/>
    <n v="29.999999999999972"/>
    <n v="0.4"/>
    <n v="0"/>
    <s v="Sun"/>
    <s v="Jul"/>
    <s v="Large"/>
    <n v="1277"/>
    <n v="1278"/>
    <x v="0"/>
  </r>
  <r>
    <n v="2411"/>
    <d v="2024-02-23T00:00:00"/>
    <d v="1899-12-30T11:30:00"/>
    <d v="1899-12-30T12:00:00"/>
    <s v="Neptune"/>
    <n v="2"/>
    <n v="10"/>
    <n v="1"/>
    <s v="Sarah"/>
    <s v="1:1"/>
    <n v="29.999999999999972"/>
    <n v="0.1"/>
    <n v="0"/>
    <s v="Fri"/>
    <s v="Feb"/>
    <s v="Large"/>
    <n v="1258"/>
    <n v="390"/>
    <d v="2024-07-17T00:00:00"/>
    <d v="1899-12-30T11:30:00"/>
    <d v="1899-12-30T13:30:00"/>
    <s v="Neptune"/>
    <n v="2"/>
    <n v="10"/>
    <n v="5"/>
    <s v="Sarah"/>
    <s v="Planning"/>
    <n v="119.99999999999997"/>
    <n v="0.5"/>
    <n v="0"/>
    <s v="Wed"/>
    <s v="Jul"/>
    <s v="Large"/>
    <n v="1257"/>
    <n v="1258"/>
    <x v="0"/>
  </r>
  <r>
    <n v="1507"/>
    <d v="2024-07-27T00:00:00"/>
    <d v="1899-12-30T11:30:00"/>
    <d v="1899-12-30T12:00:00"/>
    <s v="Neptune"/>
    <n v="2"/>
    <n v="10"/>
    <n v="3"/>
    <s v="Priya"/>
    <s v="Brainstorming"/>
    <n v="29.999999999999972"/>
    <n v="0.3"/>
    <n v="0"/>
    <s v="Sat"/>
    <s v="Jul"/>
    <s v="Large"/>
    <n v="1280"/>
    <n v="1707"/>
    <d v="2024-05-05T00:00:00"/>
    <d v="1899-12-30T11:30:00"/>
    <d v="1899-12-30T13:00:00"/>
    <s v="Neptune"/>
    <n v="2"/>
    <n v="10"/>
    <n v="9"/>
    <s v="Priya"/>
    <s v="Standup"/>
    <n v="89.999999999999915"/>
    <n v="0.9"/>
    <n v="0"/>
    <s v="Sun"/>
    <s v="May"/>
    <s v="Large"/>
    <n v="1279"/>
    <n v="1280"/>
    <x v="0"/>
  </r>
  <r>
    <n v="2552"/>
    <d v="2024-10-03T00:00:00"/>
    <d v="1899-12-30T11:30:00"/>
    <d v="1899-12-30T13:00:00"/>
    <s v="Neptune"/>
    <n v="2"/>
    <n v="10"/>
    <n v="7"/>
    <s v="John"/>
    <s v="Brainstorming"/>
    <n v="89.999999999999915"/>
    <n v="0.7"/>
    <n v="0"/>
    <s v="Thu"/>
    <s v="Oct"/>
    <s v="Large"/>
    <n v="1281"/>
    <n v="1507"/>
    <d v="2024-07-27T00:00:00"/>
    <d v="1899-12-30T11:30:00"/>
    <d v="1899-12-30T12:00:00"/>
    <s v="Neptune"/>
    <n v="2"/>
    <n v="10"/>
    <n v="3"/>
    <s v="Priya"/>
    <s v="Brainstorming"/>
    <n v="29.999999999999972"/>
    <n v="0.3"/>
    <n v="0"/>
    <s v="Sat"/>
    <s v="Jul"/>
    <s v="Large"/>
    <n v="1280"/>
    <n v="1281"/>
    <x v="0"/>
  </r>
  <r>
    <n v="2675"/>
    <d v="2024-11-08T00:00:00"/>
    <d v="1899-12-30T11:30:00"/>
    <d v="1899-12-30T13:00:00"/>
    <s v="Neptune"/>
    <n v="2"/>
    <n v="10"/>
    <n v="1"/>
    <s v="Priya"/>
    <s v="Client Call"/>
    <n v="89.999999999999915"/>
    <n v="0.1"/>
    <n v="0"/>
    <s v="Fri"/>
    <s v="Nov"/>
    <s v="Large"/>
    <n v="1282"/>
    <n v="2552"/>
    <d v="2024-10-03T00:00:00"/>
    <d v="1899-12-30T11:30:00"/>
    <d v="1899-12-30T13:00:00"/>
    <s v="Neptune"/>
    <n v="2"/>
    <n v="10"/>
    <n v="7"/>
    <s v="John"/>
    <s v="Brainstorming"/>
    <n v="89.999999999999915"/>
    <n v="0.7"/>
    <n v="0"/>
    <s v="Thu"/>
    <s v="Oct"/>
    <s v="Large"/>
    <n v="1281"/>
    <n v="1282"/>
    <x v="0"/>
  </r>
  <r>
    <n v="2570"/>
    <d v="2024-08-21T00:00:00"/>
    <d v="1899-12-30T11:30:00"/>
    <d v="1899-12-30T13:00:00"/>
    <s v="Neptune"/>
    <n v="2"/>
    <n v="10"/>
    <n v="5"/>
    <s v="Chen"/>
    <s v="Standup"/>
    <n v="89.999999999999915"/>
    <n v="0.5"/>
    <n v="0"/>
    <s v="Wed"/>
    <s v="Aug"/>
    <s v="Large"/>
    <n v="1283"/>
    <n v="2675"/>
    <d v="2024-11-08T00:00:00"/>
    <d v="1899-12-30T11:30:00"/>
    <d v="1899-12-30T13:00:00"/>
    <s v="Neptune"/>
    <n v="2"/>
    <n v="10"/>
    <n v="1"/>
    <s v="Priya"/>
    <s v="Client Call"/>
    <n v="89.999999999999915"/>
    <n v="0.1"/>
    <n v="0"/>
    <s v="Fri"/>
    <s v="Nov"/>
    <s v="Large"/>
    <n v="1282"/>
    <n v="1283"/>
    <x v="0"/>
  </r>
  <r>
    <n v="2845"/>
    <d v="2024-04-10T00:00:00"/>
    <d v="1899-12-30T11:30:00"/>
    <d v="1899-12-30T13:30:00"/>
    <s v="Neptune"/>
    <n v="2"/>
    <n v="10"/>
    <n v="5"/>
    <s v="Omar"/>
    <s v="Planning"/>
    <n v="119.99999999999997"/>
    <n v="0.5"/>
    <n v="0"/>
    <s v="Wed"/>
    <s v="Apr"/>
    <s v="Large"/>
    <n v="1284"/>
    <n v="2570"/>
    <d v="2024-08-21T00:00:00"/>
    <d v="1899-12-30T11:30:00"/>
    <d v="1899-12-30T13:00:00"/>
    <s v="Neptune"/>
    <n v="2"/>
    <n v="10"/>
    <n v="5"/>
    <s v="Chen"/>
    <s v="Standup"/>
    <n v="89.999999999999915"/>
    <n v="0.5"/>
    <n v="0"/>
    <s v="Wed"/>
    <s v="Aug"/>
    <s v="Large"/>
    <n v="1283"/>
    <n v="1284"/>
    <x v="0"/>
  </r>
  <r>
    <n v="285"/>
    <d v="2024-05-12T00:00:00"/>
    <d v="1899-12-30T11:30:00"/>
    <d v="1899-12-30T13:00:00"/>
    <s v="Neptune"/>
    <n v="2"/>
    <n v="10"/>
    <n v="8"/>
    <s v="Chen"/>
    <s v="1:1"/>
    <n v="89.999999999999915"/>
    <n v="0.8"/>
    <n v="0"/>
    <s v="Sun"/>
    <s v="May"/>
    <s v="Large"/>
    <n v="1285"/>
    <n v="2845"/>
    <d v="2024-04-10T00:00:00"/>
    <d v="1899-12-30T11:30:00"/>
    <d v="1899-12-30T13:30:00"/>
    <s v="Neptune"/>
    <n v="2"/>
    <n v="10"/>
    <n v="5"/>
    <s v="Omar"/>
    <s v="Planning"/>
    <n v="119.99999999999997"/>
    <n v="0.5"/>
    <n v="0"/>
    <s v="Wed"/>
    <s v="Apr"/>
    <s v="Large"/>
    <n v="1284"/>
    <n v="1285"/>
    <x v="0"/>
  </r>
  <r>
    <n v="524"/>
    <d v="2024-12-06T00:00:00"/>
    <d v="1899-12-30T11:30:00"/>
    <d v="1899-12-30T12:00:00"/>
    <s v="Neptune"/>
    <n v="2"/>
    <n v="10"/>
    <n v="4"/>
    <s v="Priya"/>
    <s v="Brainstorming"/>
    <n v="29.999999999999972"/>
    <n v="0.4"/>
    <n v="0"/>
    <s v="Fri"/>
    <s v="Dec"/>
    <s v="Large"/>
    <n v="1271"/>
    <n v="1484"/>
    <d v="2024-02-12T00:00:00"/>
    <d v="1899-12-30T11:30:00"/>
    <d v="1899-12-30T12:30:00"/>
    <s v="Neptune"/>
    <n v="2"/>
    <n v="10"/>
    <n v="1"/>
    <s v="Sarah"/>
    <s v="Planning"/>
    <n v="60.000000000000028"/>
    <n v="0.1"/>
    <n v="0"/>
    <s v="Mon"/>
    <s v="Feb"/>
    <s v="Large"/>
    <n v="1270"/>
    <n v="1271"/>
    <x v="0"/>
  </r>
  <r>
    <n v="1707"/>
    <d v="2024-05-05T00:00:00"/>
    <d v="1899-12-30T11:30:00"/>
    <d v="1899-12-30T13:00:00"/>
    <s v="Neptune"/>
    <n v="2"/>
    <n v="10"/>
    <n v="9"/>
    <s v="Priya"/>
    <s v="Standup"/>
    <n v="89.999999999999915"/>
    <n v="0.9"/>
    <n v="0"/>
    <s v="Sun"/>
    <s v="May"/>
    <s v="Large"/>
    <n v="1279"/>
    <n v="1002"/>
    <d v="2024-03-11T00:00:00"/>
    <d v="1899-12-30T11:30:00"/>
    <d v="1899-12-30T12:00:00"/>
    <s v="Neptune"/>
    <n v="2"/>
    <n v="10"/>
    <n v="5"/>
    <s v="Amit"/>
    <s v="Brainstorming"/>
    <n v="29.999999999999972"/>
    <n v="0.5"/>
    <n v="0"/>
    <s v="Mon"/>
    <s v="Mar"/>
    <s v="Large"/>
    <n v="1278"/>
    <n v="1279"/>
    <x v="0"/>
  </r>
  <r>
    <n v="1484"/>
    <d v="2024-02-12T00:00:00"/>
    <d v="1899-12-30T11:30:00"/>
    <d v="1899-12-30T12:30:00"/>
    <s v="Neptune"/>
    <n v="2"/>
    <n v="10"/>
    <n v="1"/>
    <s v="Sarah"/>
    <s v="Planning"/>
    <n v="60.000000000000028"/>
    <n v="0.1"/>
    <n v="0"/>
    <s v="Mon"/>
    <s v="Feb"/>
    <s v="Large"/>
    <n v="1270"/>
    <n v="1347"/>
    <d v="2024-06-04T00:00:00"/>
    <d v="1899-12-30T11:30:00"/>
    <d v="1899-12-30T12:30:00"/>
    <s v="Neptune"/>
    <n v="2"/>
    <n v="10"/>
    <n v="12"/>
    <s v="Mia"/>
    <s v="Brainstorming"/>
    <n v="60.000000000000028"/>
    <n v="1.2"/>
    <n v="1"/>
    <s v="Tue"/>
    <s v="Jun"/>
    <s v="Large"/>
    <n v="1269"/>
    <n v="1270"/>
    <x v="0"/>
  </r>
  <r>
    <n v="2962"/>
    <d v="2024-08-22T00:00:00"/>
    <d v="1899-12-30T11:30:00"/>
    <d v="1899-12-30T12:30:00"/>
    <s v="Neptune"/>
    <n v="2"/>
    <n v="10"/>
    <n v="7"/>
    <s v="Omar"/>
    <s v="Workshop"/>
    <n v="60.000000000000028"/>
    <n v="0.7"/>
    <n v="0"/>
    <s v="Thu"/>
    <s v="Aug"/>
    <s v="Large"/>
    <n v="1254"/>
    <n v="1438"/>
    <d v="2024-01-11T00:00:00"/>
    <d v="1899-12-30T11:30:00"/>
    <d v="1899-12-30T12:00:00"/>
    <s v="Neptune"/>
    <n v="2"/>
    <n v="10"/>
    <n v="3"/>
    <s v="Mia"/>
    <s v="1:1"/>
    <n v="29.999999999999972"/>
    <n v="0.3"/>
    <n v="0"/>
    <s v="Thu"/>
    <s v="Jan"/>
    <s v="Large"/>
    <n v="1253"/>
    <n v="1254"/>
    <x v="0"/>
  </r>
  <r>
    <n v="2785"/>
    <d v="2024-02-06T00:00:00"/>
    <d v="1899-12-30T11:30:00"/>
    <d v="1899-12-30T12:30:00"/>
    <s v="Neptune"/>
    <n v="2"/>
    <n v="10"/>
    <n v="7"/>
    <s v="Mia"/>
    <s v="1:1"/>
    <n v="60.000000000000028"/>
    <n v="0.7"/>
    <n v="0"/>
    <s v="Tue"/>
    <s v="Feb"/>
    <s v="Large"/>
    <n v="1268"/>
    <n v="1356"/>
    <d v="2024-02-28T00:00:00"/>
    <d v="1899-12-30T11:30:00"/>
    <d v="1899-12-30T12:30:00"/>
    <s v="Neptune"/>
    <n v="2"/>
    <n v="10"/>
    <n v="9"/>
    <s v="John"/>
    <s v="Brainstorming"/>
    <n v="60.000000000000028"/>
    <n v="0.9"/>
    <n v="0"/>
    <s v="Wed"/>
    <s v="Feb"/>
    <s v="Large"/>
    <n v="1267"/>
    <n v="1268"/>
    <x v="0"/>
  </r>
  <r>
    <n v="22"/>
    <d v="2024-07-01T00:00:00"/>
    <d v="1899-12-30T11:30:00"/>
    <d v="1899-12-30T12:00:00"/>
    <s v="Neptune"/>
    <n v="2"/>
    <n v="10"/>
    <n v="2"/>
    <s v="Amit"/>
    <s v="Standup"/>
    <n v="29.999999999999972"/>
    <n v="0.2"/>
    <n v="0"/>
    <s v="Mon"/>
    <s v="Jul"/>
    <s v="Large"/>
    <n v="1252"/>
    <n v="1904"/>
    <d v="2024-12-14T00:00:00"/>
    <d v="1899-12-30T12:00:00"/>
    <d v="1899-12-30T13:00:00"/>
    <s v="Neptune"/>
    <n v="2"/>
    <n v="10"/>
    <n v="1"/>
    <s v="John"/>
    <s v="Standup"/>
    <n v="59.999999999999943"/>
    <n v="0.1"/>
    <n v="0"/>
    <s v="Sat"/>
    <s v="Dec"/>
    <s v="Large"/>
    <n v="1251"/>
    <n v="1252"/>
    <x v="0"/>
  </r>
  <r>
    <n v="1438"/>
    <d v="2024-01-11T00:00:00"/>
    <d v="1899-12-30T11:30:00"/>
    <d v="1899-12-30T12:00:00"/>
    <s v="Neptune"/>
    <n v="2"/>
    <n v="10"/>
    <n v="3"/>
    <s v="Mia"/>
    <s v="1:1"/>
    <n v="29.999999999999972"/>
    <n v="0.3"/>
    <n v="0"/>
    <s v="Thu"/>
    <s v="Jan"/>
    <s v="Large"/>
    <n v="1253"/>
    <n v="22"/>
    <d v="2024-07-01T00:00:00"/>
    <d v="1899-12-30T11:30:00"/>
    <d v="1899-12-30T12:00:00"/>
    <s v="Neptune"/>
    <n v="2"/>
    <n v="10"/>
    <n v="2"/>
    <s v="Amit"/>
    <s v="Standup"/>
    <n v="29.999999999999972"/>
    <n v="0.2"/>
    <n v="0"/>
    <s v="Mon"/>
    <s v="Jul"/>
    <s v="Large"/>
    <n v="1252"/>
    <n v="1253"/>
    <x v="0"/>
  </r>
  <r>
    <n v="2142"/>
    <d v="2024-12-15T00:00:00"/>
    <d v="1899-12-30T11:30:00"/>
    <d v="1899-12-30T13:00:00"/>
    <s v="Neptune"/>
    <n v="2"/>
    <n v="10"/>
    <n v="8"/>
    <s v="John"/>
    <s v="Standup"/>
    <n v="89.999999999999915"/>
    <n v="0.8"/>
    <n v="0"/>
    <s v="Sun"/>
    <s v="Dec"/>
    <s v="Large"/>
    <n v="1255"/>
    <n v="2962"/>
    <d v="2024-08-22T00:00:00"/>
    <d v="1899-12-30T11:30:00"/>
    <d v="1899-12-30T12:30:00"/>
    <s v="Neptune"/>
    <n v="2"/>
    <n v="10"/>
    <n v="7"/>
    <s v="Omar"/>
    <s v="Workshop"/>
    <n v="60.000000000000028"/>
    <n v="0.7"/>
    <n v="0"/>
    <s v="Thu"/>
    <s v="Aug"/>
    <s v="Large"/>
    <n v="1254"/>
    <n v="1255"/>
    <x v="0"/>
  </r>
  <r>
    <n v="2731"/>
    <d v="2024-10-10T00:00:00"/>
    <d v="1899-12-30T11:30:00"/>
    <d v="1899-12-30T13:00:00"/>
    <s v="Neptune"/>
    <n v="2"/>
    <n v="10"/>
    <n v="9"/>
    <s v="Priya"/>
    <s v="Standup"/>
    <n v="89.999999999999915"/>
    <n v="0.9"/>
    <n v="0"/>
    <s v="Thu"/>
    <s v="Oct"/>
    <s v="Large"/>
    <n v="1256"/>
    <n v="2142"/>
    <d v="2024-12-15T00:00:00"/>
    <d v="1899-12-30T11:30:00"/>
    <d v="1899-12-30T13:00:00"/>
    <s v="Neptune"/>
    <n v="2"/>
    <n v="10"/>
    <n v="8"/>
    <s v="John"/>
    <s v="Standup"/>
    <n v="89.999999999999915"/>
    <n v="0.8"/>
    <n v="0"/>
    <s v="Sun"/>
    <s v="Dec"/>
    <s v="Large"/>
    <n v="1255"/>
    <n v="1256"/>
    <x v="0"/>
  </r>
  <r>
    <n v="1347"/>
    <d v="2024-06-04T00:00:00"/>
    <d v="1899-12-30T11:30:00"/>
    <d v="1899-12-30T12:30:00"/>
    <s v="Neptune"/>
    <n v="2"/>
    <n v="10"/>
    <n v="12"/>
    <s v="Mia"/>
    <s v="Brainstorming"/>
    <n v="60.000000000000028"/>
    <n v="1.2"/>
    <n v="1"/>
    <s v="Tue"/>
    <s v="Jun"/>
    <s v="Large"/>
    <n v="1269"/>
    <n v="2785"/>
    <d v="2024-02-06T00:00:00"/>
    <d v="1899-12-30T11:30:00"/>
    <d v="1899-12-30T12:30:00"/>
    <s v="Neptune"/>
    <n v="2"/>
    <n v="10"/>
    <n v="7"/>
    <s v="Mia"/>
    <s v="1:1"/>
    <n v="60.000000000000028"/>
    <n v="0.7"/>
    <n v="0"/>
    <s v="Tue"/>
    <s v="Feb"/>
    <s v="Large"/>
    <n v="1268"/>
    <n v="1269"/>
    <x v="0"/>
  </r>
  <r>
    <n v="352"/>
    <d v="2024-03-15T00:00:00"/>
    <d v="1899-12-30T11:30:00"/>
    <d v="1899-12-30T13:00:00"/>
    <s v="Neptune"/>
    <n v="2"/>
    <n v="10"/>
    <n v="5"/>
    <s v="Chen"/>
    <s v="Brainstorming"/>
    <n v="89.999999999999915"/>
    <n v="0.5"/>
    <n v="0"/>
    <s v="Fri"/>
    <s v="Mar"/>
    <s v="Large"/>
    <n v="1259"/>
    <n v="2411"/>
    <d v="2024-02-23T00:00:00"/>
    <d v="1899-12-30T11:30:00"/>
    <d v="1899-12-30T12:00:00"/>
    <s v="Neptune"/>
    <n v="2"/>
    <n v="10"/>
    <n v="1"/>
    <s v="Sarah"/>
    <s v="1:1"/>
    <n v="29.999999999999972"/>
    <n v="0.1"/>
    <n v="0"/>
    <s v="Fri"/>
    <s v="Feb"/>
    <s v="Large"/>
    <n v="1258"/>
    <n v="1259"/>
    <x v="0"/>
  </r>
  <r>
    <n v="385"/>
    <d v="2024-09-12T00:00:00"/>
    <d v="1899-12-30T11:30:00"/>
    <d v="1899-12-30T12:30:00"/>
    <s v="Neptune"/>
    <n v="2"/>
    <n v="10"/>
    <n v="4"/>
    <s v="Mia"/>
    <s v="1:1"/>
    <n v="60.000000000000028"/>
    <n v="0.4"/>
    <n v="0"/>
    <s v="Thu"/>
    <s v="Sep"/>
    <s v="Large"/>
    <n v="1260"/>
    <n v="352"/>
    <d v="2024-03-15T00:00:00"/>
    <d v="1899-12-30T11:30:00"/>
    <d v="1899-12-30T13:00:00"/>
    <s v="Neptune"/>
    <n v="2"/>
    <n v="10"/>
    <n v="5"/>
    <s v="Chen"/>
    <s v="Brainstorming"/>
    <n v="89.999999999999915"/>
    <n v="0.5"/>
    <n v="0"/>
    <s v="Fri"/>
    <s v="Mar"/>
    <s v="Large"/>
    <n v="1259"/>
    <n v="1260"/>
    <x v="0"/>
  </r>
  <r>
    <n v="390"/>
    <d v="2024-07-17T00:00:00"/>
    <d v="1899-12-30T11:30:00"/>
    <d v="1899-12-30T13:30:00"/>
    <s v="Neptune"/>
    <n v="2"/>
    <n v="10"/>
    <n v="5"/>
    <s v="Sarah"/>
    <s v="Planning"/>
    <n v="119.99999999999997"/>
    <n v="0.5"/>
    <n v="0"/>
    <s v="Wed"/>
    <s v="Jul"/>
    <s v="Large"/>
    <n v="1257"/>
    <n v="2731"/>
    <d v="2024-10-10T00:00:00"/>
    <d v="1899-12-30T11:30:00"/>
    <d v="1899-12-30T13:00:00"/>
    <s v="Neptune"/>
    <n v="2"/>
    <n v="10"/>
    <n v="9"/>
    <s v="Priya"/>
    <s v="Standup"/>
    <n v="89.999999999999915"/>
    <n v="0.9"/>
    <n v="0"/>
    <s v="Thu"/>
    <s v="Oct"/>
    <s v="Large"/>
    <n v="1256"/>
    <n v="1257"/>
    <x v="0"/>
  </r>
  <r>
    <n v="1965"/>
    <d v="2024-01-03T00:00:00"/>
    <d v="1899-12-30T11:30:00"/>
    <d v="1899-12-30T12:00:00"/>
    <s v="Neptune"/>
    <n v="2"/>
    <n v="10"/>
    <n v="12"/>
    <s v="Omar"/>
    <s v="Standup"/>
    <n v="29.999999999999972"/>
    <n v="1.2"/>
    <n v="1"/>
    <s v="Wed"/>
    <s v="Jan"/>
    <s v="Large"/>
    <n v="1262"/>
    <n v="1316"/>
    <d v="2024-04-03T00:00:00"/>
    <d v="1899-12-30T11:30:00"/>
    <d v="1899-12-30T12:00:00"/>
    <s v="Neptune"/>
    <n v="2"/>
    <n v="10"/>
    <n v="9"/>
    <s v="Chen"/>
    <s v="1:1"/>
    <n v="29.999999999999972"/>
    <n v="0.9"/>
    <n v="0"/>
    <s v="Wed"/>
    <s v="Apr"/>
    <s v="Large"/>
    <n v="1261"/>
    <n v="1262"/>
    <x v="0"/>
  </r>
  <r>
    <n v="2321"/>
    <d v="2024-05-08T00:00:00"/>
    <d v="1899-12-30T11:30:00"/>
    <d v="1899-12-30T12:00:00"/>
    <s v="Neptune"/>
    <n v="2"/>
    <n v="10"/>
    <n v="12"/>
    <s v="Omar"/>
    <s v="Client Call"/>
    <n v="29.999999999999972"/>
    <n v="1.2"/>
    <n v="1"/>
    <s v="Wed"/>
    <s v="May"/>
    <s v="Large"/>
    <n v="1263"/>
    <n v="1965"/>
    <d v="2024-01-03T00:00:00"/>
    <d v="1899-12-30T11:30:00"/>
    <d v="1899-12-30T12:00:00"/>
    <s v="Neptune"/>
    <n v="2"/>
    <n v="10"/>
    <n v="12"/>
    <s v="Omar"/>
    <s v="Standup"/>
    <n v="29.999999999999972"/>
    <n v="1.2"/>
    <n v="1"/>
    <s v="Wed"/>
    <s v="Jan"/>
    <s v="Large"/>
    <n v="1262"/>
    <n v="1263"/>
    <x v="0"/>
  </r>
  <r>
    <n v="12"/>
    <d v="2024-12-15T00:00:00"/>
    <d v="1899-12-30T11:30:00"/>
    <d v="1899-12-30T12:30:00"/>
    <s v="Neptune"/>
    <n v="2"/>
    <n v="10"/>
    <n v="10"/>
    <s v="Amit"/>
    <s v="Standup"/>
    <n v="60.000000000000028"/>
    <n v="1"/>
    <n v="0"/>
    <s v="Sun"/>
    <s v="Dec"/>
    <s v="Large"/>
    <n v="1264"/>
    <n v="2321"/>
    <d v="2024-05-08T00:00:00"/>
    <d v="1899-12-30T11:30:00"/>
    <d v="1899-12-30T12:00:00"/>
    <s v="Neptune"/>
    <n v="2"/>
    <n v="10"/>
    <n v="12"/>
    <s v="Omar"/>
    <s v="Client Call"/>
    <n v="29.999999999999972"/>
    <n v="1.2"/>
    <n v="1"/>
    <s v="Wed"/>
    <s v="May"/>
    <s v="Large"/>
    <n v="1263"/>
    <n v="1264"/>
    <x v="0"/>
  </r>
  <r>
    <n v="2363"/>
    <d v="2024-09-29T00:00:00"/>
    <d v="1899-12-30T11:30:00"/>
    <d v="1899-12-30T13:30:00"/>
    <s v="Neptune"/>
    <n v="2"/>
    <n v="10"/>
    <n v="8"/>
    <s v="John"/>
    <s v="Planning"/>
    <n v="119.99999999999997"/>
    <n v="0.8"/>
    <n v="0"/>
    <s v="Sun"/>
    <s v="Sep"/>
    <s v="Large"/>
    <n v="1265"/>
    <n v="12"/>
    <d v="2024-12-15T00:00:00"/>
    <d v="1899-12-30T11:30:00"/>
    <d v="1899-12-30T12:30:00"/>
    <s v="Neptune"/>
    <n v="2"/>
    <n v="10"/>
    <n v="10"/>
    <s v="Amit"/>
    <s v="Standup"/>
    <n v="60.000000000000028"/>
    <n v="1"/>
    <n v="0"/>
    <s v="Sun"/>
    <s v="Dec"/>
    <s v="Large"/>
    <n v="1264"/>
    <n v="1265"/>
    <x v="0"/>
  </r>
  <r>
    <n v="2086"/>
    <d v="2024-11-16T00:00:00"/>
    <d v="1899-12-30T11:30:00"/>
    <d v="1899-12-30T13:00:00"/>
    <s v="Neptune"/>
    <n v="2"/>
    <n v="10"/>
    <n v="9"/>
    <s v="Omar"/>
    <s v="1:1"/>
    <n v="89.999999999999915"/>
    <n v="0.9"/>
    <n v="0"/>
    <s v="Sat"/>
    <s v="Nov"/>
    <s v="Large"/>
    <n v="1266"/>
    <n v="2363"/>
    <d v="2024-09-29T00:00:00"/>
    <d v="1899-12-30T11:30:00"/>
    <d v="1899-12-30T13:30:00"/>
    <s v="Neptune"/>
    <n v="2"/>
    <n v="10"/>
    <n v="8"/>
    <s v="John"/>
    <s v="Planning"/>
    <n v="119.99999999999997"/>
    <n v="0.8"/>
    <n v="0"/>
    <s v="Sun"/>
    <s v="Sep"/>
    <s v="Large"/>
    <n v="1265"/>
    <n v="1266"/>
    <x v="0"/>
  </r>
  <r>
    <n v="1356"/>
    <d v="2024-02-28T00:00:00"/>
    <d v="1899-12-30T11:30:00"/>
    <d v="1899-12-30T12:30:00"/>
    <s v="Neptune"/>
    <n v="2"/>
    <n v="10"/>
    <n v="9"/>
    <s v="John"/>
    <s v="Brainstorming"/>
    <n v="60.000000000000028"/>
    <n v="0.9"/>
    <n v="0"/>
    <s v="Wed"/>
    <s v="Feb"/>
    <s v="Large"/>
    <n v="1267"/>
    <n v="2086"/>
    <d v="2024-11-16T00:00:00"/>
    <d v="1899-12-30T11:30:00"/>
    <d v="1899-12-30T13:00:00"/>
    <s v="Neptune"/>
    <n v="2"/>
    <n v="10"/>
    <n v="9"/>
    <s v="Omar"/>
    <s v="1:1"/>
    <n v="89.999999999999915"/>
    <n v="0.9"/>
    <n v="0"/>
    <s v="Sat"/>
    <s v="Nov"/>
    <s v="Large"/>
    <n v="1266"/>
    <n v="1267"/>
    <x v="0"/>
  </r>
  <r>
    <n v="1316"/>
    <d v="2024-04-03T00:00:00"/>
    <d v="1899-12-30T11:30:00"/>
    <d v="1899-12-30T12:00:00"/>
    <s v="Neptune"/>
    <n v="2"/>
    <n v="10"/>
    <n v="9"/>
    <s v="Chen"/>
    <s v="1:1"/>
    <n v="29.999999999999972"/>
    <n v="0.9"/>
    <n v="0"/>
    <s v="Wed"/>
    <s v="Apr"/>
    <s v="Large"/>
    <n v="1261"/>
    <n v="385"/>
    <d v="2024-09-12T00:00:00"/>
    <d v="1899-12-30T11:30:00"/>
    <d v="1899-12-30T12:30:00"/>
    <s v="Neptune"/>
    <n v="2"/>
    <n v="10"/>
    <n v="4"/>
    <s v="Mia"/>
    <s v="1:1"/>
    <n v="60.000000000000028"/>
    <n v="0.4"/>
    <n v="0"/>
    <s v="Thu"/>
    <s v="Sep"/>
    <s v="Large"/>
    <n v="1260"/>
    <n v="1261"/>
    <x v="0"/>
  </r>
  <r>
    <n v="1472"/>
    <d v="2024-02-15T00:00:00"/>
    <d v="1899-12-30T11:00:00"/>
    <d v="1899-12-30T12:30:00"/>
    <s v="Neptune"/>
    <n v="2"/>
    <n v="10"/>
    <n v="1"/>
    <s v="John"/>
    <s v="1:1"/>
    <n v="90.000000000000085"/>
    <n v="0.1"/>
    <n v="0"/>
    <s v="Thu"/>
    <s v="Feb"/>
    <s v="Large"/>
    <n v="1309"/>
    <n v="1829"/>
    <d v="2024-09-13T00:00:00"/>
    <d v="1899-12-30T11:00:00"/>
    <d v="1899-12-30T12:30:00"/>
    <s v="Neptune"/>
    <n v="2"/>
    <n v="10"/>
    <n v="2"/>
    <s v="John"/>
    <s v="Workshop"/>
    <n v="90.000000000000085"/>
    <n v="0.2"/>
    <n v="0"/>
    <s v="Fri"/>
    <s v="Sep"/>
    <s v="Large"/>
    <n v="1308"/>
    <n v="1309"/>
    <x v="0"/>
  </r>
  <r>
    <n v="2899"/>
    <d v="2024-04-01T00:00:00"/>
    <d v="1899-12-30T11:00:00"/>
    <d v="1899-12-30T11:30:00"/>
    <s v="Neptune"/>
    <n v="2"/>
    <n v="10"/>
    <n v="3"/>
    <s v="Amit"/>
    <s v="Standup"/>
    <n v="30.000000000000053"/>
    <n v="0.3"/>
    <n v="0"/>
    <s v="Mon"/>
    <s v="Apr"/>
    <s v="Large"/>
    <n v="1305"/>
    <n v="1179"/>
    <d v="2024-04-18T00:00:00"/>
    <d v="1899-12-30T11:00:00"/>
    <d v="1899-12-30T13:00:00"/>
    <s v="Neptune"/>
    <n v="2"/>
    <n v="10"/>
    <n v="3"/>
    <s v="Mia"/>
    <s v="1:1"/>
    <n v="119.99999999999997"/>
    <n v="0.3"/>
    <n v="0"/>
    <s v="Thu"/>
    <s v="Apr"/>
    <s v="Large"/>
    <n v="1304"/>
    <n v="1305"/>
    <x v="0"/>
  </r>
  <r>
    <n v="708"/>
    <d v="2024-07-09T00:00:00"/>
    <d v="1899-12-30T11:00:00"/>
    <d v="1899-12-30T12:30:00"/>
    <s v="Neptune"/>
    <n v="2"/>
    <n v="10"/>
    <n v="8"/>
    <s v="Chen"/>
    <s v="Standup"/>
    <n v="90.000000000000085"/>
    <n v="0.8"/>
    <n v="0"/>
    <s v="Tue"/>
    <s v="Jul"/>
    <s v="Large"/>
    <n v="1306"/>
    <n v="2899"/>
    <d v="2024-04-01T00:00:00"/>
    <d v="1899-12-30T11:00:00"/>
    <d v="1899-12-30T11:30:00"/>
    <s v="Neptune"/>
    <n v="2"/>
    <n v="10"/>
    <n v="3"/>
    <s v="Amit"/>
    <s v="Standup"/>
    <n v="30.000000000000053"/>
    <n v="0.3"/>
    <n v="0"/>
    <s v="Mon"/>
    <s v="Apr"/>
    <s v="Large"/>
    <n v="1305"/>
    <n v="1306"/>
    <x v="0"/>
  </r>
  <r>
    <n v="529"/>
    <d v="2024-03-28T00:00:00"/>
    <d v="1899-12-30T11:00:00"/>
    <d v="1899-12-30T12:30:00"/>
    <s v="Neptune"/>
    <n v="2"/>
    <n v="10"/>
    <n v="9"/>
    <s v="Sarah"/>
    <s v="Standup"/>
    <n v="90.000000000000085"/>
    <n v="0.9"/>
    <n v="0"/>
    <s v="Thu"/>
    <s v="Mar"/>
    <s v="Large"/>
    <n v="1307"/>
    <n v="708"/>
    <d v="2024-07-09T00:00:00"/>
    <d v="1899-12-30T11:00:00"/>
    <d v="1899-12-30T12:30:00"/>
    <s v="Neptune"/>
    <n v="2"/>
    <n v="10"/>
    <n v="8"/>
    <s v="Chen"/>
    <s v="Standup"/>
    <n v="90.000000000000085"/>
    <n v="0.8"/>
    <n v="0"/>
    <s v="Tue"/>
    <s v="Jul"/>
    <s v="Large"/>
    <n v="1306"/>
    <n v="1307"/>
    <x v="0"/>
  </r>
  <r>
    <n v="1829"/>
    <d v="2024-09-13T00:00:00"/>
    <d v="1899-12-30T11:00:00"/>
    <d v="1899-12-30T12:30:00"/>
    <s v="Neptune"/>
    <n v="2"/>
    <n v="10"/>
    <n v="2"/>
    <s v="John"/>
    <s v="Workshop"/>
    <n v="90.000000000000085"/>
    <n v="0.2"/>
    <n v="0"/>
    <s v="Fri"/>
    <s v="Sep"/>
    <s v="Large"/>
    <n v="1308"/>
    <n v="529"/>
    <d v="2024-03-28T00:00:00"/>
    <d v="1899-12-30T11:00:00"/>
    <d v="1899-12-30T12:30:00"/>
    <s v="Neptune"/>
    <n v="2"/>
    <n v="10"/>
    <n v="9"/>
    <s v="Sarah"/>
    <s v="Standup"/>
    <n v="90.000000000000085"/>
    <n v="0.9"/>
    <n v="0"/>
    <s v="Thu"/>
    <s v="Mar"/>
    <s v="Large"/>
    <n v="1307"/>
    <n v="1308"/>
    <x v="0"/>
  </r>
  <r>
    <n v="2434"/>
    <d v="2024-02-12T00:00:00"/>
    <d v="1899-12-30T11:00:00"/>
    <d v="1899-12-30T12:00:00"/>
    <s v="Neptune"/>
    <n v="2"/>
    <n v="10"/>
    <n v="4"/>
    <s v="Chen"/>
    <s v="Planning"/>
    <n v="60.000000000000028"/>
    <n v="0.4"/>
    <n v="0"/>
    <s v="Mon"/>
    <s v="Feb"/>
    <s v="Large"/>
    <n v="1310"/>
    <n v="1472"/>
    <d v="2024-02-15T00:00:00"/>
    <d v="1899-12-30T11:00:00"/>
    <d v="1899-12-30T12:30:00"/>
    <s v="Neptune"/>
    <n v="2"/>
    <n v="10"/>
    <n v="1"/>
    <s v="John"/>
    <s v="1:1"/>
    <n v="90.000000000000085"/>
    <n v="0.1"/>
    <n v="0"/>
    <s v="Thu"/>
    <s v="Feb"/>
    <s v="Large"/>
    <n v="1309"/>
    <n v="1310"/>
    <x v="0"/>
  </r>
  <r>
    <n v="1179"/>
    <d v="2024-04-18T00:00:00"/>
    <d v="1899-12-30T11:00:00"/>
    <d v="1899-12-30T13:00:00"/>
    <s v="Neptune"/>
    <n v="2"/>
    <n v="10"/>
    <n v="3"/>
    <s v="Mia"/>
    <s v="1:1"/>
    <n v="119.99999999999997"/>
    <n v="0.3"/>
    <n v="0"/>
    <s v="Thu"/>
    <s v="Apr"/>
    <s v="Large"/>
    <n v="1304"/>
    <n v="2318"/>
    <d v="2024-04-13T00:00:00"/>
    <d v="1899-12-30T11:00:00"/>
    <d v="1899-12-30T12:00:00"/>
    <s v="Neptune"/>
    <n v="2"/>
    <n v="10"/>
    <n v="4"/>
    <s v="Omar"/>
    <s v="Standup"/>
    <n v="60.000000000000028"/>
    <n v="0.4"/>
    <n v="0"/>
    <s v="Sat"/>
    <s v="Apr"/>
    <s v="Large"/>
    <n v="1303"/>
    <n v="1304"/>
    <x v="0"/>
  </r>
  <r>
    <n v="2702"/>
    <d v="2024-11-13T00:00:00"/>
    <d v="1899-12-30T11:00:00"/>
    <d v="1899-12-30T11:30:00"/>
    <s v="Neptune"/>
    <n v="2"/>
    <n v="10"/>
    <n v="10"/>
    <s v="Amit"/>
    <s v="Planning"/>
    <n v="30.000000000000053"/>
    <n v="1"/>
    <n v="0"/>
    <s v="Wed"/>
    <s v="Nov"/>
    <s v="Large"/>
    <n v="1312"/>
    <n v="2508"/>
    <d v="2024-10-10T00:00:00"/>
    <d v="1899-12-30T11:00:00"/>
    <d v="1899-12-30T12:00:00"/>
    <s v="Neptune"/>
    <n v="2"/>
    <n v="10"/>
    <n v="11"/>
    <s v="Chen"/>
    <s v="Workshop"/>
    <n v="60.000000000000028"/>
    <n v="1.1000000000000001"/>
    <n v="1"/>
    <s v="Thu"/>
    <s v="Oct"/>
    <s v="Large"/>
    <n v="1311"/>
    <n v="1312"/>
    <x v="0"/>
  </r>
  <r>
    <n v="1764"/>
    <d v="2024-07-19T00:00:00"/>
    <d v="1899-12-30T11:00:00"/>
    <d v="1899-12-30T13:00:00"/>
    <s v="Neptune"/>
    <n v="2"/>
    <n v="10"/>
    <n v="8"/>
    <s v="Amit"/>
    <s v="Workshop"/>
    <n v="119.99999999999997"/>
    <n v="0.8"/>
    <n v="0"/>
    <s v="Fri"/>
    <s v="Jul"/>
    <s v="Large"/>
    <n v="1313"/>
    <n v="2702"/>
    <d v="2024-11-13T00:00:00"/>
    <d v="1899-12-30T11:00:00"/>
    <d v="1899-12-30T11:30:00"/>
    <s v="Neptune"/>
    <n v="2"/>
    <n v="10"/>
    <n v="10"/>
    <s v="Amit"/>
    <s v="Planning"/>
    <n v="30.000000000000053"/>
    <n v="1"/>
    <n v="0"/>
    <s v="Wed"/>
    <s v="Nov"/>
    <s v="Large"/>
    <n v="1312"/>
    <n v="1313"/>
    <x v="0"/>
  </r>
  <r>
    <n v="248"/>
    <d v="2024-06-04T00:00:00"/>
    <d v="1899-12-30T11:00:00"/>
    <d v="1899-12-30T13:00:00"/>
    <s v="Neptune"/>
    <n v="2"/>
    <n v="10"/>
    <n v="2"/>
    <s v="Chen"/>
    <s v="Workshop"/>
    <n v="119.99999999999997"/>
    <n v="0.2"/>
    <n v="0"/>
    <s v="Tue"/>
    <s v="Jun"/>
    <s v="Large"/>
    <n v="1314"/>
    <n v="1764"/>
    <d v="2024-07-19T00:00:00"/>
    <d v="1899-12-30T11:00:00"/>
    <d v="1899-12-30T13:00:00"/>
    <s v="Neptune"/>
    <n v="2"/>
    <n v="10"/>
    <n v="8"/>
    <s v="Amit"/>
    <s v="Workshop"/>
    <n v="119.99999999999997"/>
    <n v="0.8"/>
    <n v="0"/>
    <s v="Fri"/>
    <s v="Jul"/>
    <s v="Large"/>
    <n v="1313"/>
    <n v="1314"/>
    <x v="0"/>
  </r>
  <r>
    <n v="2319"/>
    <d v="2024-01-27T00:00:00"/>
    <d v="1899-12-30T11:00:00"/>
    <d v="1899-12-30T12:00:00"/>
    <s v="Neptune"/>
    <n v="2"/>
    <n v="10"/>
    <n v="13"/>
    <s v="Chen"/>
    <s v="Brainstorming"/>
    <n v="60.000000000000028"/>
    <n v="1.3"/>
    <n v="1"/>
    <s v="Sat"/>
    <s v="Jan"/>
    <s v="Large"/>
    <n v="1316"/>
    <n v="104"/>
    <d v="2024-03-13T00:00:00"/>
    <d v="1899-12-30T11:00:00"/>
    <d v="1899-12-30T13:00:00"/>
    <s v="Neptune"/>
    <n v="2"/>
    <n v="10"/>
    <n v="2"/>
    <s v="Amit"/>
    <s v="Brainstorming"/>
    <n v="119.99999999999997"/>
    <n v="0.2"/>
    <n v="0"/>
    <s v="Wed"/>
    <s v="Mar"/>
    <s v="Large"/>
    <n v="1315"/>
    <n v="1316"/>
    <x v="0"/>
  </r>
  <r>
    <n v="1506"/>
    <d v="2024-01-15T00:00:00"/>
    <d v="1899-12-30T11:00:00"/>
    <d v="1899-12-30T11:30:00"/>
    <s v="Neptune"/>
    <n v="2"/>
    <n v="10"/>
    <n v="2"/>
    <s v="Omar"/>
    <s v="Standup"/>
    <n v="30.000000000000053"/>
    <n v="0.2"/>
    <n v="0"/>
    <s v="Mon"/>
    <s v="Jan"/>
    <s v="Large"/>
    <n v="1317"/>
    <n v="2319"/>
    <d v="2024-01-27T00:00:00"/>
    <d v="1899-12-30T11:00:00"/>
    <d v="1899-12-30T12:00:00"/>
    <s v="Neptune"/>
    <n v="2"/>
    <n v="10"/>
    <n v="13"/>
    <s v="Chen"/>
    <s v="Brainstorming"/>
    <n v="60.000000000000028"/>
    <n v="1.3"/>
    <n v="1"/>
    <s v="Sat"/>
    <s v="Jan"/>
    <s v="Large"/>
    <n v="1316"/>
    <n v="1317"/>
    <x v="0"/>
  </r>
  <r>
    <n v="168"/>
    <d v="2024-05-16T00:00:00"/>
    <d v="1899-12-30T11:00:00"/>
    <d v="1899-12-30T12:30:00"/>
    <s v="Neptune"/>
    <n v="2"/>
    <n v="10"/>
    <n v="3"/>
    <s v="Amit"/>
    <s v="Brainstorming"/>
    <n v="90.000000000000085"/>
    <n v="0.3"/>
    <n v="0"/>
    <s v="Thu"/>
    <s v="May"/>
    <s v="Large"/>
    <n v="1318"/>
    <n v="1506"/>
    <d v="2024-01-15T00:00:00"/>
    <d v="1899-12-30T11:00:00"/>
    <d v="1899-12-30T11:30:00"/>
    <s v="Neptune"/>
    <n v="2"/>
    <n v="10"/>
    <n v="2"/>
    <s v="Omar"/>
    <s v="Standup"/>
    <n v="30.000000000000053"/>
    <n v="0.2"/>
    <n v="0"/>
    <s v="Mon"/>
    <s v="Jan"/>
    <s v="Large"/>
    <n v="1317"/>
    <n v="1318"/>
    <x v="0"/>
  </r>
  <r>
    <n v="2508"/>
    <d v="2024-10-10T00:00:00"/>
    <d v="1899-12-30T11:00:00"/>
    <d v="1899-12-30T12:00:00"/>
    <s v="Neptune"/>
    <n v="2"/>
    <n v="10"/>
    <n v="11"/>
    <s v="Chen"/>
    <s v="Workshop"/>
    <n v="60.000000000000028"/>
    <n v="1.1000000000000001"/>
    <n v="1"/>
    <s v="Thu"/>
    <s v="Oct"/>
    <s v="Large"/>
    <n v="1311"/>
    <n v="2434"/>
    <d v="2024-02-12T00:00:00"/>
    <d v="1899-12-30T11:00:00"/>
    <d v="1899-12-30T12:00:00"/>
    <s v="Neptune"/>
    <n v="2"/>
    <n v="10"/>
    <n v="4"/>
    <s v="Chen"/>
    <s v="Planning"/>
    <n v="60.000000000000028"/>
    <n v="0.4"/>
    <n v="0"/>
    <s v="Mon"/>
    <s v="Feb"/>
    <s v="Large"/>
    <n v="1310"/>
    <n v="1311"/>
    <x v="0"/>
  </r>
  <r>
    <n v="2318"/>
    <d v="2024-04-13T00:00:00"/>
    <d v="1899-12-30T11:00:00"/>
    <d v="1899-12-30T12:00:00"/>
    <s v="Neptune"/>
    <n v="2"/>
    <n v="10"/>
    <n v="4"/>
    <s v="Omar"/>
    <s v="Standup"/>
    <n v="60.000000000000028"/>
    <n v="0.4"/>
    <n v="0"/>
    <s v="Sat"/>
    <s v="Apr"/>
    <s v="Large"/>
    <n v="1303"/>
    <n v="2118"/>
    <d v="2024-07-27T00:00:00"/>
    <d v="1899-12-30T11:00:00"/>
    <d v="1899-12-30T12:30:00"/>
    <s v="Neptune"/>
    <n v="2"/>
    <n v="10"/>
    <n v="5"/>
    <s v="Sarah"/>
    <s v="Workshop"/>
    <n v="90.000000000000085"/>
    <n v="0.5"/>
    <n v="0"/>
    <s v="Sat"/>
    <s v="Jul"/>
    <s v="Large"/>
    <n v="1302"/>
    <n v="1303"/>
    <x v="0"/>
  </r>
  <r>
    <n v="104"/>
    <d v="2024-03-13T00:00:00"/>
    <d v="1899-12-30T11:00:00"/>
    <d v="1899-12-30T13:00:00"/>
    <s v="Neptune"/>
    <n v="2"/>
    <n v="10"/>
    <n v="2"/>
    <s v="Amit"/>
    <s v="Brainstorming"/>
    <n v="119.99999999999997"/>
    <n v="0.2"/>
    <n v="0"/>
    <s v="Wed"/>
    <s v="Mar"/>
    <s v="Large"/>
    <n v="1315"/>
    <n v="248"/>
    <d v="2024-06-04T00:00:00"/>
    <d v="1899-12-30T11:00:00"/>
    <d v="1899-12-30T13:00:00"/>
    <s v="Neptune"/>
    <n v="2"/>
    <n v="10"/>
    <n v="2"/>
    <s v="Chen"/>
    <s v="Workshop"/>
    <n v="119.99999999999997"/>
    <n v="0.2"/>
    <n v="0"/>
    <s v="Tue"/>
    <s v="Jun"/>
    <s v="Large"/>
    <n v="1314"/>
    <n v="1315"/>
    <x v="0"/>
  </r>
  <r>
    <n v="2674"/>
    <d v="2024-07-08T00:00:00"/>
    <d v="1899-12-30T11:00:00"/>
    <d v="1899-12-30T13:00:00"/>
    <s v="Neptune"/>
    <n v="2"/>
    <n v="10"/>
    <n v="8"/>
    <s v="John"/>
    <s v="Client Call"/>
    <n v="119.99999999999997"/>
    <n v="0.8"/>
    <n v="0"/>
    <s v="Mon"/>
    <s v="Jul"/>
    <s v="Large"/>
    <n v="1301"/>
    <n v="2884"/>
    <d v="2024-11-13T00:00:00"/>
    <d v="1899-12-30T11:00:00"/>
    <d v="1899-12-30T13:00:00"/>
    <s v="Neptune"/>
    <n v="2"/>
    <n v="10"/>
    <n v="13"/>
    <s v="Chen"/>
    <s v="1:1"/>
    <n v="119.99999999999997"/>
    <n v="1.3"/>
    <n v="1"/>
    <s v="Wed"/>
    <s v="Nov"/>
    <s v="Large"/>
    <n v="1300"/>
    <n v="1301"/>
    <x v="0"/>
  </r>
  <r>
    <n v="2118"/>
    <d v="2024-07-27T00:00:00"/>
    <d v="1899-12-30T11:00:00"/>
    <d v="1899-12-30T12:30:00"/>
    <s v="Neptune"/>
    <n v="2"/>
    <n v="10"/>
    <n v="5"/>
    <s v="Sarah"/>
    <s v="Workshop"/>
    <n v="90.000000000000085"/>
    <n v="0.5"/>
    <n v="0"/>
    <s v="Sat"/>
    <s v="Jul"/>
    <s v="Large"/>
    <n v="1302"/>
    <n v="2674"/>
    <d v="2024-07-08T00:00:00"/>
    <d v="1899-12-30T11:00:00"/>
    <d v="1899-12-30T13:00:00"/>
    <s v="Neptune"/>
    <n v="2"/>
    <n v="10"/>
    <n v="8"/>
    <s v="John"/>
    <s v="Client Call"/>
    <n v="119.99999999999997"/>
    <n v="0.8"/>
    <n v="0"/>
    <s v="Mon"/>
    <s v="Jul"/>
    <s v="Large"/>
    <n v="1301"/>
    <n v="1302"/>
    <x v="0"/>
  </r>
  <r>
    <n v="1860"/>
    <d v="2024-03-31T00:00:00"/>
    <d v="1899-12-30T11:00:00"/>
    <d v="1899-12-30T13:00:00"/>
    <s v="Neptune"/>
    <n v="2"/>
    <n v="10"/>
    <n v="13"/>
    <s v="Sarah"/>
    <s v="Workshop"/>
    <n v="119.99999999999997"/>
    <n v="1.3"/>
    <n v="1"/>
    <s v="Sun"/>
    <s v="Mar"/>
    <s v="Large"/>
    <n v="1287"/>
    <n v="2748"/>
    <d v="2024-04-16T00:00:00"/>
    <d v="1899-12-30T11:00:00"/>
    <d v="1899-12-30T12:30:00"/>
    <s v="Neptune"/>
    <n v="2"/>
    <n v="10"/>
    <n v="2"/>
    <s v="John"/>
    <s v="Workshop"/>
    <n v="90.000000000000085"/>
    <n v="0.2"/>
    <n v="0"/>
    <s v="Tue"/>
    <s v="Apr"/>
    <s v="Large"/>
    <n v="1286"/>
    <n v="1287"/>
    <x v="0"/>
  </r>
  <r>
    <n v="2735"/>
    <d v="2024-10-19T00:00:00"/>
    <d v="1899-12-30T11:00:00"/>
    <d v="1899-12-30T11:30:00"/>
    <s v="Neptune"/>
    <n v="2"/>
    <n v="10"/>
    <n v="10"/>
    <s v="Amit"/>
    <s v="Client Call"/>
    <n v="30.000000000000053"/>
    <n v="1"/>
    <n v="0"/>
    <s v="Sat"/>
    <s v="Oct"/>
    <s v="Large"/>
    <n v="1288"/>
    <n v="1860"/>
    <d v="2024-03-31T00:00:00"/>
    <d v="1899-12-30T11:00:00"/>
    <d v="1899-12-30T13:00:00"/>
    <s v="Neptune"/>
    <n v="2"/>
    <n v="10"/>
    <n v="13"/>
    <s v="Sarah"/>
    <s v="Workshop"/>
    <n v="119.99999999999997"/>
    <n v="1.3"/>
    <n v="1"/>
    <s v="Sun"/>
    <s v="Mar"/>
    <s v="Large"/>
    <n v="1287"/>
    <n v="1288"/>
    <x v="0"/>
  </r>
  <r>
    <n v="328"/>
    <d v="2024-07-20T00:00:00"/>
    <d v="1899-12-30T11:00:00"/>
    <d v="1899-12-30T13:00:00"/>
    <s v="Neptune"/>
    <n v="2"/>
    <n v="10"/>
    <n v="12"/>
    <s v="Mia"/>
    <s v="Brainstorming"/>
    <n v="119.99999999999997"/>
    <n v="1.2"/>
    <n v="1"/>
    <s v="Sat"/>
    <s v="Jul"/>
    <s v="Large"/>
    <n v="1289"/>
    <n v="2735"/>
    <d v="2024-10-19T00:00:00"/>
    <d v="1899-12-30T11:00:00"/>
    <d v="1899-12-30T11:30:00"/>
    <s v="Neptune"/>
    <n v="2"/>
    <n v="10"/>
    <n v="10"/>
    <s v="Amit"/>
    <s v="Client Call"/>
    <n v="30.000000000000053"/>
    <n v="1"/>
    <n v="0"/>
    <s v="Sat"/>
    <s v="Oct"/>
    <s v="Large"/>
    <n v="1288"/>
    <n v="1289"/>
    <x v="0"/>
  </r>
  <r>
    <n v="2123"/>
    <d v="2024-05-09T00:00:00"/>
    <d v="1899-12-30T11:00:00"/>
    <d v="1899-12-30T12:00:00"/>
    <s v="Neptune"/>
    <n v="2"/>
    <n v="10"/>
    <n v="8"/>
    <s v="Amit"/>
    <s v="Brainstorming"/>
    <n v="60.000000000000028"/>
    <n v="0.8"/>
    <n v="0"/>
    <s v="Thu"/>
    <s v="May"/>
    <s v="Large"/>
    <n v="1290"/>
    <n v="328"/>
    <d v="2024-07-20T00:00:00"/>
    <d v="1899-12-30T11:00:00"/>
    <d v="1899-12-30T13:00:00"/>
    <s v="Neptune"/>
    <n v="2"/>
    <n v="10"/>
    <n v="12"/>
    <s v="Mia"/>
    <s v="Brainstorming"/>
    <n v="119.99999999999997"/>
    <n v="1.2"/>
    <n v="1"/>
    <s v="Sat"/>
    <s v="Jul"/>
    <s v="Large"/>
    <n v="1289"/>
    <n v="1290"/>
    <x v="0"/>
  </r>
  <r>
    <n v="1959"/>
    <d v="2024-07-19T00:00:00"/>
    <d v="1899-12-30T11:00:00"/>
    <d v="1899-12-30T13:00:00"/>
    <s v="Neptune"/>
    <n v="2"/>
    <n v="10"/>
    <n v="13"/>
    <s v="Priya"/>
    <s v="Planning"/>
    <n v="119.99999999999997"/>
    <n v="1.3"/>
    <n v="1"/>
    <s v="Fri"/>
    <s v="Jul"/>
    <s v="Large"/>
    <n v="1291"/>
    <n v="2123"/>
    <d v="2024-05-09T00:00:00"/>
    <d v="1899-12-30T11:00:00"/>
    <d v="1899-12-30T12:00:00"/>
    <s v="Neptune"/>
    <n v="2"/>
    <n v="10"/>
    <n v="8"/>
    <s v="Amit"/>
    <s v="Brainstorming"/>
    <n v="60.000000000000028"/>
    <n v="0.8"/>
    <n v="0"/>
    <s v="Thu"/>
    <s v="May"/>
    <s v="Large"/>
    <n v="1290"/>
    <n v="1291"/>
    <x v="0"/>
  </r>
  <r>
    <n v="1325"/>
    <d v="2024-06-24T00:00:00"/>
    <d v="1899-12-30T11:00:00"/>
    <d v="1899-12-30T12:00:00"/>
    <s v="Neptune"/>
    <n v="2"/>
    <n v="10"/>
    <n v="13"/>
    <s v="Amit"/>
    <s v="Workshop"/>
    <n v="60.000000000000028"/>
    <n v="1.3"/>
    <n v="1"/>
    <s v="Mon"/>
    <s v="Jun"/>
    <s v="Large"/>
    <n v="1292"/>
    <n v="1959"/>
    <d v="2024-07-19T00:00:00"/>
    <d v="1899-12-30T11:00:00"/>
    <d v="1899-12-30T13:00:00"/>
    <s v="Neptune"/>
    <n v="2"/>
    <n v="10"/>
    <n v="13"/>
    <s v="Priya"/>
    <s v="Planning"/>
    <n v="119.99999999999997"/>
    <n v="1.3"/>
    <n v="1"/>
    <s v="Fri"/>
    <s v="Jul"/>
    <s v="Large"/>
    <n v="1291"/>
    <n v="1292"/>
    <x v="0"/>
  </r>
  <r>
    <n v="2748"/>
    <d v="2024-04-16T00:00:00"/>
    <d v="1899-12-30T11:00:00"/>
    <d v="1899-12-30T12:30:00"/>
    <s v="Neptune"/>
    <n v="2"/>
    <n v="10"/>
    <n v="2"/>
    <s v="John"/>
    <s v="Workshop"/>
    <n v="90.000000000000085"/>
    <n v="0.2"/>
    <n v="0"/>
    <s v="Tue"/>
    <s v="Apr"/>
    <s v="Large"/>
    <n v="1286"/>
    <n v="285"/>
    <d v="2024-05-12T00:00:00"/>
    <d v="1899-12-30T11:30:00"/>
    <d v="1899-12-30T13:00:00"/>
    <s v="Neptune"/>
    <n v="2"/>
    <n v="10"/>
    <n v="8"/>
    <s v="Chen"/>
    <s v="1:1"/>
    <n v="89.999999999999915"/>
    <n v="0.8"/>
    <n v="0"/>
    <s v="Sun"/>
    <s v="May"/>
    <s v="Large"/>
    <n v="1285"/>
    <n v="1286"/>
    <x v="0"/>
  </r>
  <r>
    <n v="956"/>
    <d v="2024-05-28T00:00:00"/>
    <d v="1899-12-30T11:00:00"/>
    <d v="1899-12-30T11:30:00"/>
    <s v="Neptune"/>
    <n v="2"/>
    <n v="10"/>
    <n v="13"/>
    <s v="Mia"/>
    <s v="Standup"/>
    <n v="30.000000000000053"/>
    <n v="1.3"/>
    <n v="1"/>
    <s v="Tue"/>
    <s v="May"/>
    <s v="Large"/>
    <n v="1294"/>
    <n v="232"/>
    <d v="2024-05-27T00:00:00"/>
    <d v="1899-12-30T11:00:00"/>
    <d v="1899-12-30T11:30:00"/>
    <s v="Neptune"/>
    <n v="2"/>
    <n v="10"/>
    <n v="8"/>
    <s v="Chen"/>
    <s v="1:1"/>
    <n v="30.000000000000053"/>
    <n v="0.8"/>
    <n v="0"/>
    <s v="Mon"/>
    <s v="May"/>
    <s v="Large"/>
    <n v="1293"/>
    <n v="1294"/>
    <x v="0"/>
  </r>
  <r>
    <n v="2048"/>
    <d v="2024-06-14T00:00:00"/>
    <d v="1899-12-30T11:00:00"/>
    <d v="1899-12-30T11:30:00"/>
    <s v="Neptune"/>
    <n v="2"/>
    <n v="10"/>
    <n v="6"/>
    <s v="Omar"/>
    <s v="Planning"/>
    <n v="30.000000000000053"/>
    <n v="0.6"/>
    <n v="0"/>
    <s v="Fri"/>
    <s v="Jun"/>
    <s v="Large"/>
    <n v="1295"/>
    <n v="956"/>
    <d v="2024-05-28T00:00:00"/>
    <d v="1899-12-30T11:00:00"/>
    <d v="1899-12-30T11:30:00"/>
    <s v="Neptune"/>
    <n v="2"/>
    <n v="10"/>
    <n v="13"/>
    <s v="Mia"/>
    <s v="Standup"/>
    <n v="30.000000000000053"/>
    <n v="1.3"/>
    <n v="1"/>
    <s v="Tue"/>
    <s v="May"/>
    <s v="Large"/>
    <n v="1294"/>
    <n v="1295"/>
    <x v="0"/>
  </r>
  <r>
    <n v="1094"/>
    <d v="2024-11-04T00:00:00"/>
    <d v="1899-12-30T11:00:00"/>
    <d v="1899-12-30T11:30:00"/>
    <s v="Neptune"/>
    <n v="2"/>
    <n v="10"/>
    <n v="3"/>
    <s v="John"/>
    <s v="Planning"/>
    <n v="30.000000000000053"/>
    <n v="0.3"/>
    <n v="0"/>
    <s v="Mon"/>
    <s v="Nov"/>
    <s v="Large"/>
    <n v="1296"/>
    <n v="2048"/>
    <d v="2024-06-14T00:00:00"/>
    <d v="1899-12-30T11:00:00"/>
    <d v="1899-12-30T11:30:00"/>
    <s v="Neptune"/>
    <n v="2"/>
    <n v="10"/>
    <n v="6"/>
    <s v="Omar"/>
    <s v="Planning"/>
    <n v="30.000000000000053"/>
    <n v="0.6"/>
    <n v="0"/>
    <s v="Fri"/>
    <s v="Jun"/>
    <s v="Large"/>
    <n v="1295"/>
    <n v="1296"/>
    <x v="0"/>
  </r>
  <r>
    <n v="966"/>
    <d v="2024-09-20T00:00:00"/>
    <d v="1899-12-30T11:00:00"/>
    <d v="1899-12-30T12:30:00"/>
    <s v="Neptune"/>
    <n v="2"/>
    <n v="10"/>
    <n v="8"/>
    <s v="Priya"/>
    <s v="Workshop"/>
    <n v="90.000000000000085"/>
    <n v="0.8"/>
    <n v="0"/>
    <s v="Fri"/>
    <s v="Sep"/>
    <s v="Large"/>
    <n v="1297"/>
    <n v="1094"/>
    <d v="2024-11-04T00:00:00"/>
    <d v="1899-12-30T11:00:00"/>
    <d v="1899-12-30T11:30:00"/>
    <s v="Neptune"/>
    <n v="2"/>
    <n v="10"/>
    <n v="3"/>
    <s v="John"/>
    <s v="Planning"/>
    <n v="30.000000000000053"/>
    <n v="0.3"/>
    <n v="0"/>
    <s v="Mon"/>
    <s v="Nov"/>
    <s v="Large"/>
    <n v="1296"/>
    <n v="1297"/>
    <x v="0"/>
  </r>
  <r>
    <n v="2343"/>
    <d v="2024-12-21T00:00:00"/>
    <d v="1899-12-30T11:00:00"/>
    <d v="1899-12-30T13:00:00"/>
    <s v="Neptune"/>
    <n v="2"/>
    <n v="10"/>
    <n v="12"/>
    <s v="John"/>
    <s v="1:1"/>
    <n v="119.99999999999997"/>
    <n v="1.2"/>
    <n v="1"/>
    <s v="Sat"/>
    <s v="Dec"/>
    <s v="Large"/>
    <n v="1298"/>
    <n v="966"/>
    <d v="2024-09-20T00:00:00"/>
    <d v="1899-12-30T11:00:00"/>
    <d v="1899-12-30T12:30:00"/>
    <s v="Neptune"/>
    <n v="2"/>
    <n v="10"/>
    <n v="8"/>
    <s v="Priya"/>
    <s v="Workshop"/>
    <n v="90.000000000000085"/>
    <n v="0.8"/>
    <n v="0"/>
    <s v="Fri"/>
    <s v="Sep"/>
    <s v="Large"/>
    <n v="1297"/>
    <n v="1298"/>
    <x v="0"/>
  </r>
  <r>
    <n v="1241"/>
    <d v="2024-04-05T00:00:00"/>
    <d v="1899-12-30T11:00:00"/>
    <d v="1899-12-30T11:30:00"/>
    <s v="Neptune"/>
    <n v="2"/>
    <n v="10"/>
    <n v="6"/>
    <s v="John"/>
    <s v="Brainstorming"/>
    <n v="30.000000000000053"/>
    <n v="0.6"/>
    <n v="0"/>
    <s v="Fri"/>
    <s v="Apr"/>
    <s v="Large"/>
    <n v="1299"/>
    <n v="2343"/>
    <d v="2024-12-21T00:00:00"/>
    <d v="1899-12-30T11:00:00"/>
    <d v="1899-12-30T13:00:00"/>
    <s v="Neptune"/>
    <n v="2"/>
    <n v="10"/>
    <n v="12"/>
    <s v="John"/>
    <s v="1:1"/>
    <n v="119.99999999999997"/>
    <n v="1.2"/>
    <n v="1"/>
    <s v="Sat"/>
    <s v="Dec"/>
    <s v="Large"/>
    <n v="1298"/>
    <n v="1299"/>
    <x v="0"/>
  </r>
  <r>
    <n v="2884"/>
    <d v="2024-11-13T00:00:00"/>
    <d v="1899-12-30T11:00:00"/>
    <d v="1899-12-30T13:00:00"/>
    <s v="Neptune"/>
    <n v="2"/>
    <n v="10"/>
    <n v="13"/>
    <s v="Chen"/>
    <s v="1:1"/>
    <n v="119.99999999999997"/>
    <n v="1.3"/>
    <n v="1"/>
    <s v="Wed"/>
    <s v="Nov"/>
    <s v="Large"/>
    <n v="1300"/>
    <n v="1241"/>
    <d v="2024-04-05T00:00:00"/>
    <d v="1899-12-30T11:00:00"/>
    <d v="1899-12-30T11:30:00"/>
    <s v="Neptune"/>
    <n v="2"/>
    <n v="10"/>
    <n v="6"/>
    <s v="John"/>
    <s v="Brainstorming"/>
    <n v="30.000000000000053"/>
    <n v="0.6"/>
    <n v="0"/>
    <s v="Fri"/>
    <s v="Apr"/>
    <s v="Large"/>
    <n v="1299"/>
    <n v="1300"/>
    <x v="0"/>
  </r>
  <r>
    <n v="232"/>
    <d v="2024-05-27T00:00:00"/>
    <d v="1899-12-30T11:00:00"/>
    <d v="1899-12-30T11:30:00"/>
    <s v="Neptune"/>
    <n v="2"/>
    <n v="10"/>
    <n v="8"/>
    <s v="Chen"/>
    <s v="1:1"/>
    <n v="30.000000000000053"/>
    <n v="0.8"/>
    <n v="0"/>
    <s v="Mon"/>
    <s v="May"/>
    <s v="Large"/>
    <n v="1293"/>
    <n v="1325"/>
    <d v="2024-06-24T00:00:00"/>
    <d v="1899-12-30T11:00:00"/>
    <d v="1899-12-30T12:00:00"/>
    <s v="Neptune"/>
    <n v="2"/>
    <n v="10"/>
    <n v="13"/>
    <s v="Amit"/>
    <s v="Workshop"/>
    <n v="60.000000000000028"/>
    <n v="1.3"/>
    <n v="1"/>
    <s v="Mon"/>
    <s v="Jun"/>
    <s v="Large"/>
    <n v="1292"/>
    <n v="1293"/>
    <x v="0"/>
  </r>
  <r>
    <n v="1497"/>
    <d v="2024-11-24T00:00:00"/>
    <d v="1899-12-30T10:30:00"/>
    <d v="1899-12-30T11:00:00"/>
    <s v="Neptune"/>
    <n v="2"/>
    <n v="10"/>
    <n v="8"/>
    <s v="Mia"/>
    <s v="1:1"/>
    <n v="29.999999999999972"/>
    <n v="0.8"/>
    <n v="0"/>
    <s v="Sun"/>
    <s v="Nov"/>
    <s v="Large"/>
    <n v="1337"/>
    <n v="1896"/>
    <d v="2024-05-07T00:00:00"/>
    <d v="1899-12-30T10:30:00"/>
    <d v="1899-12-30T12:30:00"/>
    <s v="Neptune"/>
    <n v="2"/>
    <n v="10"/>
    <n v="4"/>
    <s v="Chen"/>
    <s v="Planning"/>
    <n v="120.00000000000006"/>
    <n v="0.4"/>
    <n v="0"/>
    <s v="Tue"/>
    <s v="May"/>
    <s v="Large"/>
    <n v="1336"/>
    <n v="1337"/>
    <x v="0"/>
  </r>
  <r>
    <n v="1509"/>
    <d v="2024-01-26T00:00:00"/>
    <d v="1899-12-30T10:30:00"/>
    <d v="1899-12-30T11:00:00"/>
    <s v="Neptune"/>
    <n v="2"/>
    <n v="10"/>
    <n v="13"/>
    <s v="John"/>
    <s v="Workshop"/>
    <n v="29.999999999999972"/>
    <n v="1.3"/>
    <n v="1"/>
    <s v="Fri"/>
    <s v="Jan"/>
    <s v="Large"/>
    <n v="1338"/>
    <n v="1497"/>
    <d v="2024-11-24T00:00:00"/>
    <d v="1899-12-30T10:30:00"/>
    <d v="1899-12-30T11:00:00"/>
    <s v="Neptune"/>
    <n v="2"/>
    <n v="10"/>
    <n v="8"/>
    <s v="Mia"/>
    <s v="1:1"/>
    <n v="29.999999999999972"/>
    <n v="0.8"/>
    <n v="0"/>
    <s v="Sun"/>
    <s v="Nov"/>
    <s v="Large"/>
    <n v="1337"/>
    <n v="1338"/>
    <x v="0"/>
  </r>
  <r>
    <n v="2116"/>
    <d v="2024-09-19T00:00:00"/>
    <d v="1899-12-30T10:30:00"/>
    <d v="1899-12-30T12:00:00"/>
    <s v="Neptune"/>
    <n v="2"/>
    <n v="10"/>
    <n v="12"/>
    <s v="Sarah"/>
    <s v="Client Call"/>
    <n v="90"/>
    <n v="1.2"/>
    <n v="1"/>
    <s v="Thu"/>
    <s v="Sep"/>
    <s v="Large"/>
    <n v="1339"/>
    <n v="1509"/>
    <d v="2024-01-26T00:00:00"/>
    <d v="1899-12-30T10:30:00"/>
    <d v="1899-12-30T11:00:00"/>
    <s v="Neptune"/>
    <n v="2"/>
    <n v="10"/>
    <n v="13"/>
    <s v="John"/>
    <s v="Workshop"/>
    <n v="29.999999999999972"/>
    <n v="1.3"/>
    <n v="1"/>
    <s v="Fri"/>
    <s v="Jan"/>
    <s v="Large"/>
    <n v="1338"/>
    <n v="1339"/>
    <x v="0"/>
  </r>
  <r>
    <n v="2859"/>
    <d v="2024-02-28T00:00:00"/>
    <d v="1899-12-30T10:30:00"/>
    <d v="1899-12-30T12:00:00"/>
    <s v="Neptune"/>
    <n v="2"/>
    <n v="10"/>
    <n v="11"/>
    <s v="Omar"/>
    <s v="Standup"/>
    <n v="90"/>
    <n v="1.1000000000000001"/>
    <n v="1"/>
    <s v="Wed"/>
    <s v="Feb"/>
    <s v="Large"/>
    <n v="1340"/>
    <n v="2116"/>
    <d v="2024-09-19T00:00:00"/>
    <d v="1899-12-30T10:30:00"/>
    <d v="1899-12-30T12:00:00"/>
    <s v="Neptune"/>
    <n v="2"/>
    <n v="10"/>
    <n v="12"/>
    <s v="Sarah"/>
    <s v="Client Call"/>
    <n v="90"/>
    <n v="1.2"/>
    <n v="1"/>
    <s v="Thu"/>
    <s v="Sep"/>
    <s v="Large"/>
    <n v="1339"/>
    <n v="1340"/>
    <x v="0"/>
  </r>
  <r>
    <n v="1328"/>
    <d v="2024-09-23T00:00:00"/>
    <d v="1899-12-30T10:30:00"/>
    <d v="1899-12-30T12:30:00"/>
    <s v="Neptune"/>
    <n v="2"/>
    <n v="10"/>
    <n v="13"/>
    <s v="Chen"/>
    <s v="Planning"/>
    <n v="120.00000000000006"/>
    <n v="1.3"/>
    <n v="1"/>
    <s v="Mon"/>
    <s v="Sep"/>
    <s v="Large"/>
    <n v="1341"/>
    <n v="2859"/>
    <d v="2024-02-28T00:00:00"/>
    <d v="1899-12-30T10:30:00"/>
    <d v="1899-12-30T12:00:00"/>
    <s v="Neptune"/>
    <n v="2"/>
    <n v="10"/>
    <n v="11"/>
    <s v="Omar"/>
    <s v="Standup"/>
    <n v="90"/>
    <n v="1.1000000000000001"/>
    <n v="1"/>
    <s v="Wed"/>
    <s v="Feb"/>
    <s v="Large"/>
    <n v="1340"/>
    <n v="1341"/>
    <x v="0"/>
  </r>
  <r>
    <n v="41"/>
    <d v="2024-08-02T00:00:00"/>
    <d v="1899-12-30T10:30:00"/>
    <d v="1899-12-30T11:00:00"/>
    <s v="Neptune"/>
    <n v="2"/>
    <n v="10"/>
    <n v="8"/>
    <s v="Mia"/>
    <s v="Planning"/>
    <n v="29.999999999999972"/>
    <n v="0.8"/>
    <n v="0"/>
    <s v="Fri"/>
    <s v="Aug"/>
    <s v="Large"/>
    <n v="1342"/>
    <n v="1328"/>
    <d v="2024-09-23T00:00:00"/>
    <d v="1899-12-30T10:30:00"/>
    <d v="1899-12-30T12:30:00"/>
    <s v="Neptune"/>
    <n v="2"/>
    <n v="10"/>
    <n v="13"/>
    <s v="Chen"/>
    <s v="Planning"/>
    <n v="120.00000000000006"/>
    <n v="1.3"/>
    <n v="1"/>
    <s v="Mon"/>
    <s v="Sep"/>
    <s v="Large"/>
    <n v="1341"/>
    <n v="1342"/>
    <x v="0"/>
  </r>
  <r>
    <n v="2112"/>
    <d v="2024-04-14T00:00:00"/>
    <d v="1899-12-30T10:30:00"/>
    <d v="1899-12-30T12:30:00"/>
    <s v="Neptune"/>
    <n v="2"/>
    <n v="10"/>
    <n v="3"/>
    <s v="Priya"/>
    <s v="Workshop"/>
    <n v="120.00000000000006"/>
    <n v="0.3"/>
    <n v="0"/>
    <s v="Sun"/>
    <s v="Apr"/>
    <s v="Large"/>
    <n v="1346"/>
    <n v="587"/>
    <d v="2024-03-03T00:00:00"/>
    <d v="1899-12-30T10:30:00"/>
    <d v="1899-12-30T12:00:00"/>
    <s v="Neptune"/>
    <n v="2"/>
    <n v="10"/>
    <n v="5"/>
    <s v="Amit"/>
    <s v="Planning"/>
    <n v="90"/>
    <n v="0.5"/>
    <n v="0"/>
    <s v="Sun"/>
    <s v="Mar"/>
    <s v="Large"/>
    <n v="1345"/>
    <n v="1346"/>
    <x v="0"/>
  </r>
  <r>
    <n v="596"/>
    <d v="2024-11-06T00:00:00"/>
    <d v="1899-12-30T10:30:00"/>
    <d v="1899-12-30T11:30:00"/>
    <s v="Neptune"/>
    <n v="2"/>
    <n v="10"/>
    <n v="4"/>
    <s v="John"/>
    <s v="Workshop"/>
    <n v="60.000000000000028"/>
    <n v="0.4"/>
    <n v="0"/>
    <s v="Wed"/>
    <s v="Nov"/>
    <s v="Large"/>
    <n v="1344"/>
    <n v="1271"/>
    <d v="2024-09-16T00:00:00"/>
    <d v="1899-12-30T10:30:00"/>
    <d v="1899-12-30T12:00:00"/>
    <s v="Neptune"/>
    <n v="2"/>
    <n v="10"/>
    <n v="7"/>
    <s v="Chen"/>
    <s v="1:1"/>
    <n v="90"/>
    <n v="0.7"/>
    <n v="0"/>
    <s v="Mon"/>
    <s v="Sep"/>
    <s v="Large"/>
    <n v="1343"/>
    <n v="1344"/>
    <x v="0"/>
  </r>
  <r>
    <n v="587"/>
    <d v="2024-03-03T00:00:00"/>
    <d v="1899-12-30T10:30:00"/>
    <d v="1899-12-30T12:00:00"/>
    <s v="Neptune"/>
    <n v="2"/>
    <n v="10"/>
    <n v="5"/>
    <s v="Amit"/>
    <s v="Planning"/>
    <n v="90"/>
    <n v="0.5"/>
    <n v="0"/>
    <s v="Sun"/>
    <s v="Mar"/>
    <s v="Large"/>
    <n v="1345"/>
    <n v="596"/>
    <d v="2024-11-06T00:00:00"/>
    <d v="1899-12-30T10:30:00"/>
    <d v="1899-12-30T11:30:00"/>
    <s v="Neptune"/>
    <n v="2"/>
    <n v="10"/>
    <n v="4"/>
    <s v="John"/>
    <s v="Workshop"/>
    <n v="60.000000000000028"/>
    <n v="0.4"/>
    <n v="0"/>
    <s v="Wed"/>
    <s v="Nov"/>
    <s v="Large"/>
    <n v="1344"/>
    <n v="1345"/>
    <x v="0"/>
  </r>
  <r>
    <n v="20"/>
    <d v="2024-01-23T00:00:00"/>
    <d v="1899-12-30T10:30:00"/>
    <d v="1899-12-30T11:00:00"/>
    <s v="Neptune"/>
    <n v="2"/>
    <n v="10"/>
    <n v="3"/>
    <s v="Priya"/>
    <s v="Workshop"/>
    <n v="29.999999999999972"/>
    <n v="0.3"/>
    <n v="0"/>
    <s v="Tue"/>
    <s v="Jan"/>
    <s v="Large"/>
    <n v="1348"/>
    <n v="2224"/>
    <d v="2024-05-24T00:00:00"/>
    <d v="1899-12-30T10:30:00"/>
    <d v="1899-12-30T12:30:00"/>
    <s v="Neptune"/>
    <n v="2"/>
    <n v="10"/>
    <n v="13"/>
    <s v="Omar"/>
    <s v="Standup"/>
    <n v="120.00000000000006"/>
    <n v="1.3"/>
    <n v="1"/>
    <s v="Fri"/>
    <s v="May"/>
    <s v="Large"/>
    <n v="1347"/>
    <n v="1348"/>
    <x v="0"/>
  </r>
  <r>
    <n v="2976"/>
    <d v="2024-04-06T00:00:00"/>
    <d v="1899-12-30T10:30:00"/>
    <d v="1899-12-30T11:00:00"/>
    <s v="Neptune"/>
    <n v="2"/>
    <n v="10"/>
    <n v="7"/>
    <s v="Priya"/>
    <s v="Brainstorming"/>
    <n v="29.999999999999972"/>
    <n v="0.7"/>
    <n v="0"/>
    <s v="Sat"/>
    <s v="Apr"/>
    <s v="Large"/>
    <n v="1349"/>
    <n v="20"/>
    <d v="2024-01-23T00:00:00"/>
    <d v="1899-12-30T10:30:00"/>
    <d v="1899-12-30T11:00:00"/>
    <s v="Neptune"/>
    <n v="2"/>
    <n v="10"/>
    <n v="3"/>
    <s v="Priya"/>
    <s v="Workshop"/>
    <n v="29.999999999999972"/>
    <n v="0.3"/>
    <n v="0"/>
    <s v="Tue"/>
    <s v="Jan"/>
    <s v="Large"/>
    <n v="1348"/>
    <n v="1349"/>
    <x v="0"/>
  </r>
  <r>
    <n v="2841"/>
    <d v="2024-12-12T00:00:00"/>
    <d v="1899-12-30T10:30:00"/>
    <d v="1899-12-30T12:00:00"/>
    <s v="Neptune"/>
    <n v="2"/>
    <n v="10"/>
    <n v="9"/>
    <s v="Chen"/>
    <s v="Planning"/>
    <n v="90"/>
    <n v="0.9"/>
    <n v="0"/>
    <s v="Thu"/>
    <s v="Dec"/>
    <s v="Large"/>
    <n v="1350"/>
    <n v="2976"/>
    <d v="2024-04-06T00:00:00"/>
    <d v="1899-12-30T10:30:00"/>
    <d v="1899-12-30T11:00:00"/>
    <s v="Neptune"/>
    <n v="2"/>
    <n v="10"/>
    <n v="7"/>
    <s v="Priya"/>
    <s v="Brainstorming"/>
    <n v="29.999999999999972"/>
    <n v="0.7"/>
    <n v="0"/>
    <s v="Sat"/>
    <s v="Apr"/>
    <s v="Large"/>
    <n v="1349"/>
    <n v="1350"/>
    <x v="0"/>
  </r>
  <r>
    <n v="1896"/>
    <d v="2024-05-07T00:00:00"/>
    <d v="1899-12-30T10:30:00"/>
    <d v="1899-12-30T12:30:00"/>
    <s v="Neptune"/>
    <n v="2"/>
    <n v="10"/>
    <n v="4"/>
    <s v="Chen"/>
    <s v="Planning"/>
    <n v="120.00000000000006"/>
    <n v="0.4"/>
    <n v="0"/>
    <s v="Tue"/>
    <s v="May"/>
    <s v="Large"/>
    <n v="1336"/>
    <n v="2721"/>
    <d v="2024-01-12T00:00:00"/>
    <d v="1899-12-30T10:30:00"/>
    <d v="1899-12-30T11:30:00"/>
    <s v="Neptune"/>
    <n v="2"/>
    <n v="10"/>
    <n v="13"/>
    <s v="Sarah"/>
    <s v="Standup"/>
    <n v="60.000000000000028"/>
    <n v="1.3"/>
    <n v="1"/>
    <s v="Fri"/>
    <s v="Jan"/>
    <s v="Large"/>
    <n v="1335"/>
    <n v="1336"/>
    <x v="0"/>
  </r>
  <r>
    <n v="1271"/>
    <d v="2024-09-16T00:00:00"/>
    <d v="1899-12-30T10:30:00"/>
    <d v="1899-12-30T12:00:00"/>
    <s v="Neptune"/>
    <n v="2"/>
    <n v="10"/>
    <n v="7"/>
    <s v="Chen"/>
    <s v="1:1"/>
    <n v="90"/>
    <n v="0.7"/>
    <n v="0"/>
    <s v="Mon"/>
    <s v="Sep"/>
    <s v="Large"/>
    <n v="1343"/>
    <n v="41"/>
    <d v="2024-08-02T00:00:00"/>
    <d v="1899-12-30T10:30:00"/>
    <d v="1899-12-30T11:00:00"/>
    <s v="Neptune"/>
    <n v="2"/>
    <n v="10"/>
    <n v="8"/>
    <s v="Mia"/>
    <s v="Planning"/>
    <n v="29.999999999999972"/>
    <n v="0.8"/>
    <n v="0"/>
    <s v="Fri"/>
    <s v="Aug"/>
    <s v="Large"/>
    <n v="1342"/>
    <n v="1343"/>
    <x v="0"/>
  </r>
  <r>
    <n v="2721"/>
    <d v="2024-01-12T00:00:00"/>
    <d v="1899-12-30T10:30:00"/>
    <d v="1899-12-30T11:30:00"/>
    <s v="Neptune"/>
    <n v="2"/>
    <n v="10"/>
    <n v="13"/>
    <s v="Sarah"/>
    <s v="Standup"/>
    <n v="60.000000000000028"/>
    <n v="1.3"/>
    <n v="1"/>
    <s v="Fri"/>
    <s v="Jan"/>
    <s v="Large"/>
    <n v="1335"/>
    <n v="2717"/>
    <d v="2024-04-25T00:00:00"/>
    <d v="1899-12-30T10:30:00"/>
    <d v="1899-12-30T11:30:00"/>
    <s v="Neptune"/>
    <n v="2"/>
    <n v="10"/>
    <n v="4"/>
    <s v="Priya"/>
    <s v="1:1"/>
    <n v="60.000000000000028"/>
    <n v="0.4"/>
    <n v="0"/>
    <s v="Thu"/>
    <s v="Apr"/>
    <s v="Large"/>
    <n v="1334"/>
    <n v="1335"/>
    <x v="0"/>
  </r>
  <r>
    <n v="2224"/>
    <d v="2024-05-24T00:00:00"/>
    <d v="1899-12-30T10:30:00"/>
    <d v="1899-12-30T12:30:00"/>
    <s v="Neptune"/>
    <n v="2"/>
    <n v="10"/>
    <n v="13"/>
    <s v="Omar"/>
    <s v="Standup"/>
    <n v="120.00000000000006"/>
    <n v="1.3"/>
    <n v="1"/>
    <s v="Fri"/>
    <s v="May"/>
    <s v="Large"/>
    <n v="1347"/>
    <n v="2112"/>
    <d v="2024-04-14T00:00:00"/>
    <d v="1899-12-30T10:30:00"/>
    <d v="1899-12-30T12:30:00"/>
    <s v="Neptune"/>
    <n v="2"/>
    <n v="10"/>
    <n v="3"/>
    <s v="Priya"/>
    <s v="Workshop"/>
    <n v="120.00000000000006"/>
    <n v="0.3"/>
    <n v="0"/>
    <s v="Sun"/>
    <s v="Apr"/>
    <s v="Large"/>
    <n v="1346"/>
    <n v="1347"/>
    <x v="0"/>
  </r>
  <r>
    <n v="2258"/>
    <d v="2024-04-04T00:00:00"/>
    <d v="1899-12-30T10:30:00"/>
    <d v="1899-12-30T12:30:00"/>
    <s v="Neptune"/>
    <n v="2"/>
    <n v="10"/>
    <n v="11"/>
    <s v="Chen"/>
    <s v="Brainstorming"/>
    <n v="120.00000000000006"/>
    <n v="1.1000000000000001"/>
    <n v="1"/>
    <s v="Thu"/>
    <s v="Apr"/>
    <s v="Large"/>
    <n v="1333"/>
    <n v="1402"/>
    <d v="2024-10-12T00:00:00"/>
    <d v="1899-12-30T10:30:00"/>
    <d v="1899-12-30T11:30:00"/>
    <s v="Neptune"/>
    <n v="2"/>
    <n v="10"/>
    <n v="1"/>
    <s v="Chen"/>
    <s v="Standup"/>
    <n v="60.000000000000028"/>
    <n v="0.1"/>
    <n v="0"/>
    <s v="Sat"/>
    <s v="Oct"/>
    <s v="Large"/>
    <n v="1332"/>
    <n v="1333"/>
    <x v="0"/>
  </r>
  <r>
    <n v="492"/>
    <d v="2024-01-21T00:00:00"/>
    <d v="1899-12-30T10:30:00"/>
    <d v="1899-12-30T12:00:00"/>
    <s v="Neptune"/>
    <n v="2"/>
    <n v="10"/>
    <n v="11"/>
    <s v="Priya"/>
    <s v="Standup"/>
    <n v="90"/>
    <n v="1.1000000000000001"/>
    <n v="1"/>
    <s v="Sun"/>
    <s v="Jan"/>
    <s v="Large"/>
    <n v="1320"/>
    <n v="576"/>
    <d v="2024-01-30T00:00:00"/>
    <d v="1899-12-30T10:30:00"/>
    <d v="1899-12-30T12:00:00"/>
    <s v="Neptune"/>
    <n v="2"/>
    <n v="10"/>
    <n v="7"/>
    <s v="Amit"/>
    <s v="Brainstorming"/>
    <n v="90"/>
    <n v="0.7"/>
    <n v="0"/>
    <s v="Tue"/>
    <s v="Jan"/>
    <s v="Large"/>
    <n v="1319"/>
    <n v="1320"/>
    <x v="0"/>
  </r>
  <r>
    <n v="483"/>
    <d v="2024-12-27T00:00:00"/>
    <d v="1899-12-30T10:30:00"/>
    <d v="1899-12-30T11:30:00"/>
    <s v="Neptune"/>
    <n v="2"/>
    <n v="10"/>
    <n v="13"/>
    <s v="Sarah"/>
    <s v="1:1"/>
    <n v="60.000000000000028"/>
    <n v="1.3"/>
    <n v="1"/>
    <s v="Fri"/>
    <s v="Dec"/>
    <s v="Large"/>
    <n v="1322"/>
    <n v="2032"/>
    <d v="2024-12-26T00:00:00"/>
    <d v="1899-12-30T10:30:00"/>
    <d v="1899-12-30T12:30:00"/>
    <s v="Neptune"/>
    <n v="2"/>
    <n v="10"/>
    <n v="10"/>
    <s v="Amit"/>
    <s v="Client Call"/>
    <n v="120.00000000000006"/>
    <n v="1"/>
    <n v="0"/>
    <s v="Thu"/>
    <s v="Dec"/>
    <s v="Large"/>
    <n v="1321"/>
    <n v="1322"/>
    <x v="0"/>
  </r>
  <r>
    <n v="576"/>
    <d v="2024-01-30T00:00:00"/>
    <d v="1899-12-30T10:30:00"/>
    <d v="1899-12-30T12:00:00"/>
    <s v="Neptune"/>
    <n v="2"/>
    <n v="10"/>
    <n v="7"/>
    <s v="Amit"/>
    <s v="Brainstorming"/>
    <n v="90"/>
    <n v="0.7"/>
    <n v="0"/>
    <s v="Tue"/>
    <s v="Jan"/>
    <s v="Large"/>
    <n v="1319"/>
    <n v="168"/>
    <d v="2024-05-16T00:00:00"/>
    <d v="1899-12-30T11:00:00"/>
    <d v="1899-12-30T12:30:00"/>
    <s v="Neptune"/>
    <n v="2"/>
    <n v="10"/>
    <n v="3"/>
    <s v="Amit"/>
    <s v="Brainstorming"/>
    <n v="90.000000000000085"/>
    <n v="0.3"/>
    <n v="0"/>
    <s v="Thu"/>
    <s v="May"/>
    <s v="Large"/>
    <n v="1318"/>
    <n v="1319"/>
    <x v="0"/>
  </r>
  <r>
    <n v="1732"/>
    <d v="2024-03-31T00:00:00"/>
    <d v="1899-12-30T10:30:00"/>
    <d v="1899-12-30T12:30:00"/>
    <s v="Neptune"/>
    <n v="2"/>
    <n v="10"/>
    <n v="6"/>
    <s v="Mia"/>
    <s v="Workshop"/>
    <n v="120.00000000000006"/>
    <n v="0.6"/>
    <n v="0"/>
    <s v="Sun"/>
    <s v="Mar"/>
    <s v="Large"/>
    <n v="1323"/>
    <n v="483"/>
    <d v="2024-12-27T00:00:00"/>
    <d v="1899-12-30T10:30:00"/>
    <d v="1899-12-30T11:30:00"/>
    <s v="Neptune"/>
    <n v="2"/>
    <n v="10"/>
    <n v="13"/>
    <s v="Sarah"/>
    <s v="1:1"/>
    <n v="60.000000000000028"/>
    <n v="1.3"/>
    <n v="1"/>
    <s v="Fri"/>
    <s v="Dec"/>
    <s v="Large"/>
    <n v="1322"/>
    <n v="1323"/>
    <x v="0"/>
  </r>
  <r>
    <n v="1743"/>
    <d v="2024-02-19T00:00:00"/>
    <d v="1899-12-30T10:30:00"/>
    <d v="1899-12-30T11:30:00"/>
    <s v="Neptune"/>
    <n v="2"/>
    <n v="10"/>
    <n v="12"/>
    <s v="Sarah"/>
    <s v="Brainstorming"/>
    <n v="60.000000000000028"/>
    <n v="1.2"/>
    <n v="1"/>
    <s v="Mon"/>
    <s v="Feb"/>
    <s v="Large"/>
    <n v="1324"/>
    <n v="1732"/>
    <d v="2024-03-31T00:00:00"/>
    <d v="1899-12-30T10:30:00"/>
    <d v="1899-12-30T12:30:00"/>
    <s v="Neptune"/>
    <n v="2"/>
    <n v="10"/>
    <n v="6"/>
    <s v="Mia"/>
    <s v="Workshop"/>
    <n v="120.00000000000006"/>
    <n v="0.6"/>
    <n v="0"/>
    <s v="Sun"/>
    <s v="Mar"/>
    <s v="Large"/>
    <n v="1323"/>
    <n v="1324"/>
    <x v="0"/>
  </r>
  <r>
    <n v="2484"/>
    <d v="2024-03-11T00:00:00"/>
    <d v="1899-12-30T10:30:00"/>
    <d v="1899-12-30T11:00:00"/>
    <s v="Neptune"/>
    <n v="2"/>
    <n v="10"/>
    <n v="8"/>
    <s v="Mia"/>
    <s v="1:1"/>
    <n v="29.999999999999972"/>
    <n v="0.8"/>
    <n v="0"/>
    <s v="Mon"/>
    <s v="Mar"/>
    <s v="Large"/>
    <n v="1325"/>
    <n v="1743"/>
    <d v="2024-02-19T00:00:00"/>
    <d v="1899-12-30T10:30:00"/>
    <d v="1899-12-30T11:30:00"/>
    <s v="Neptune"/>
    <n v="2"/>
    <n v="10"/>
    <n v="12"/>
    <s v="Sarah"/>
    <s v="Brainstorming"/>
    <n v="60.000000000000028"/>
    <n v="1.2"/>
    <n v="1"/>
    <s v="Mon"/>
    <s v="Feb"/>
    <s v="Large"/>
    <n v="1324"/>
    <n v="1325"/>
    <x v="0"/>
  </r>
  <r>
    <n v="2032"/>
    <d v="2024-12-26T00:00:00"/>
    <d v="1899-12-30T10:30:00"/>
    <d v="1899-12-30T12:30:00"/>
    <s v="Neptune"/>
    <n v="2"/>
    <n v="10"/>
    <n v="10"/>
    <s v="Amit"/>
    <s v="Client Call"/>
    <n v="120.00000000000006"/>
    <n v="1"/>
    <n v="0"/>
    <s v="Thu"/>
    <s v="Dec"/>
    <s v="Large"/>
    <n v="1321"/>
    <n v="492"/>
    <d v="2024-01-21T00:00:00"/>
    <d v="1899-12-30T10:30:00"/>
    <d v="1899-12-30T12:00:00"/>
    <s v="Neptune"/>
    <n v="2"/>
    <n v="10"/>
    <n v="11"/>
    <s v="Priya"/>
    <s v="Standup"/>
    <n v="90"/>
    <n v="1.1000000000000001"/>
    <n v="1"/>
    <s v="Sun"/>
    <s v="Jan"/>
    <s v="Large"/>
    <n v="1320"/>
    <n v="1321"/>
    <x v="0"/>
  </r>
  <r>
    <n v="567"/>
    <d v="2024-03-26T00:00:00"/>
    <d v="1899-12-30T10:30:00"/>
    <d v="1899-12-30T11:00:00"/>
    <s v="Neptune"/>
    <n v="2"/>
    <n v="10"/>
    <n v="8"/>
    <s v="Chen"/>
    <s v="Brainstorming"/>
    <n v="29.999999999999972"/>
    <n v="0.8"/>
    <n v="0"/>
    <s v="Tue"/>
    <s v="Mar"/>
    <s v="Large"/>
    <n v="1327"/>
    <n v="334"/>
    <d v="2024-02-11T00:00:00"/>
    <d v="1899-12-30T10:30:00"/>
    <d v="1899-12-30T12:00:00"/>
    <s v="Neptune"/>
    <n v="2"/>
    <n v="10"/>
    <n v="13"/>
    <s v="Mia"/>
    <s v="1:1"/>
    <n v="90"/>
    <n v="1.3"/>
    <n v="1"/>
    <s v="Sun"/>
    <s v="Feb"/>
    <s v="Large"/>
    <n v="1326"/>
    <n v="1327"/>
    <x v="0"/>
  </r>
  <r>
    <n v="334"/>
    <d v="2024-02-11T00:00:00"/>
    <d v="1899-12-30T10:30:00"/>
    <d v="1899-12-30T12:00:00"/>
    <s v="Neptune"/>
    <n v="2"/>
    <n v="10"/>
    <n v="13"/>
    <s v="Mia"/>
    <s v="1:1"/>
    <n v="90"/>
    <n v="1.3"/>
    <n v="1"/>
    <s v="Sun"/>
    <s v="Feb"/>
    <s v="Large"/>
    <n v="1326"/>
    <n v="2484"/>
    <d v="2024-03-11T00:00:00"/>
    <d v="1899-12-30T10:30:00"/>
    <d v="1899-12-30T11:00:00"/>
    <s v="Neptune"/>
    <n v="2"/>
    <n v="10"/>
    <n v="8"/>
    <s v="Mia"/>
    <s v="1:1"/>
    <n v="29.999999999999972"/>
    <n v="0.8"/>
    <n v="0"/>
    <s v="Mon"/>
    <s v="Mar"/>
    <s v="Large"/>
    <n v="1325"/>
    <n v="1326"/>
    <x v="0"/>
  </r>
  <r>
    <n v="1402"/>
    <d v="2024-10-12T00:00:00"/>
    <d v="1899-12-30T10:30:00"/>
    <d v="1899-12-30T11:30:00"/>
    <s v="Neptune"/>
    <n v="2"/>
    <n v="10"/>
    <n v="1"/>
    <s v="Chen"/>
    <s v="Standup"/>
    <n v="60.000000000000028"/>
    <n v="0.1"/>
    <n v="0"/>
    <s v="Sat"/>
    <s v="Oct"/>
    <s v="Large"/>
    <n v="1332"/>
    <n v="262"/>
    <d v="2024-12-12T00:00:00"/>
    <d v="1899-12-30T10:30:00"/>
    <d v="1899-12-30T12:30:00"/>
    <s v="Neptune"/>
    <n v="2"/>
    <n v="10"/>
    <n v="1"/>
    <s v="John"/>
    <s v="Brainstorming"/>
    <n v="120.00000000000006"/>
    <n v="0.1"/>
    <n v="0"/>
    <s v="Thu"/>
    <s v="Dec"/>
    <s v="Large"/>
    <n v="1331"/>
    <n v="1332"/>
    <x v="0"/>
  </r>
  <r>
    <n v="262"/>
    <d v="2024-12-12T00:00:00"/>
    <d v="1899-12-30T10:30:00"/>
    <d v="1899-12-30T12:30:00"/>
    <s v="Neptune"/>
    <n v="2"/>
    <n v="10"/>
    <n v="1"/>
    <s v="John"/>
    <s v="Brainstorming"/>
    <n v="120.00000000000006"/>
    <n v="0.1"/>
    <n v="0"/>
    <s v="Thu"/>
    <s v="Dec"/>
    <s v="Large"/>
    <n v="1331"/>
    <n v="2437"/>
    <d v="2024-11-30T00:00:00"/>
    <d v="1899-12-30T10:30:00"/>
    <d v="1899-12-30T12:00:00"/>
    <s v="Neptune"/>
    <n v="2"/>
    <n v="10"/>
    <n v="13"/>
    <s v="Sarah"/>
    <s v="Standup"/>
    <n v="90"/>
    <n v="1.3"/>
    <n v="1"/>
    <s v="Sat"/>
    <s v="Nov"/>
    <s v="Large"/>
    <n v="1330"/>
    <n v="1331"/>
    <x v="0"/>
  </r>
  <r>
    <n v="2717"/>
    <d v="2024-04-25T00:00:00"/>
    <d v="1899-12-30T10:30:00"/>
    <d v="1899-12-30T11:30:00"/>
    <s v="Neptune"/>
    <n v="2"/>
    <n v="10"/>
    <n v="4"/>
    <s v="Priya"/>
    <s v="1:1"/>
    <n v="60.000000000000028"/>
    <n v="0.4"/>
    <n v="0"/>
    <s v="Thu"/>
    <s v="Apr"/>
    <s v="Large"/>
    <n v="1334"/>
    <n v="2258"/>
    <d v="2024-04-04T00:00:00"/>
    <d v="1899-12-30T10:30:00"/>
    <d v="1899-12-30T12:30:00"/>
    <s v="Neptune"/>
    <n v="2"/>
    <n v="10"/>
    <n v="11"/>
    <s v="Chen"/>
    <s v="Brainstorming"/>
    <n v="120.00000000000006"/>
    <n v="1.1000000000000001"/>
    <n v="1"/>
    <s v="Thu"/>
    <s v="Apr"/>
    <s v="Large"/>
    <n v="1333"/>
    <n v="1334"/>
    <x v="0"/>
  </r>
  <r>
    <n v="257"/>
    <d v="2024-03-24T00:00:00"/>
    <d v="1899-12-30T10:30:00"/>
    <d v="1899-12-30T11:30:00"/>
    <s v="Neptune"/>
    <n v="2"/>
    <n v="10"/>
    <n v="1"/>
    <s v="Omar"/>
    <s v="Client Call"/>
    <n v="60.000000000000028"/>
    <n v="0.1"/>
    <n v="0"/>
    <s v="Sun"/>
    <s v="Mar"/>
    <s v="Large"/>
    <n v="1329"/>
    <n v="265"/>
    <d v="2024-11-22T00:00:00"/>
    <d v="1899-12-30T10:30:00"/>
    <d v="1899-12-30T12:00:00"/>
    <s v="Neptune"/>
    <n v="2"/>
    <n v="10"/>
    <n v="8"/>
    <s v="John"/>
    <s v="Client Call"/>
    <n v="90"/>
    <n v="0.8"/>
    <n v="0"/>
    <s v="Fri"/>
    <s v="Nov"/>
    <s v="Large"/>
    <n v="1328"/>
    <n v="1329"/>
    <x v="0"/>
  </r>
  <r>
    <n v="265"/>
    <d v="2024-11-22T00:00:00"/>
    <d v="1899-12-30T10:30:00"/>
    <d v="1899-12-30T12:00:00"/>
    <s v="Neptune"/>
    <n v="2"/>
    <n v="10"/>
    <n v="8"/>
    <s v="John"/>
    <s v="Client Call"/>
    <n v="90"/>
    <n v="0.8"/>
    <n v="0"/>
    <s v="Fri"/>
    <s v="Nov"/>
    <s v="Large"/>
    <n v="1328"/>
    <n v="567"/>
    <d v="2024-03-26T00:00:00"/>
    <d v="1899-12-30T10:30:00"/>
    <d v="1899-12-30T11:00:00"/>
    <s v="Neptune"/>
    <n v="2"/>
    <n v="10"/>
    <n v="8"/>
    <s v="Chen"/>
    <s v="Brainstorming"/>
    <n v="29.999999999999972"/>
    <n v="0.8"/>
    <n v="0"/>
    <s v="Tue"/>
    <s v="Mar"/>
    <s v="Large"/>
    <n v="1327"/>
    <n v="1328"/>
    <x v="0"/>
  </r>
  <r>
    <n v="2437"/>
    <d v="2024-11-30T00:00:00"/>
    <d v="1899-12-30T10:30:00"/>
    <d v="1899-12-30T12:00:00"/>
    <s v="Neptune"/>
    <n v="2"/>
    <n v="10"/>
    <n v="13"/>
    <s v="Sarah"/>
    <s v="Standup"/>
    <n v="90"/>
    <n v="1.3"/>
    <n v="1"/>
    <s v="Sat"/>
    <s v="Nov"/>
    <s v="Large"/>
    <n v="1330"/>
    <n v="257"/>
    <d v="2024-03-24T00:00:00"/>
    <d v="1899-12-30T10:30:00"/>
    <d v="1899-12-30T11:30:00"/>
    <s v="Neptune"/>
    <n v="2"/>
    <n v="10"/>
    <n v="1"/>
    <s v="Omar"/>
    <s v="Client Call"/>
    <n v="60.000000000000028"/>
    <n v="0.1"/>
    <n v="0"/>
    <s v="Sun"/>
    <s v="Mar"/>
    <s v="Large"/>
    <n v="1329"/>
    <n v="1330"/>
    <x v="0"/>
  </r>
  <r>
    <n v="535"/>
    <d v="2024-06-01T00:00:00"/>
    <d v="1899-12-30T10:00:00"/>
    <d v="1899-12-30T11:00:00"/>
    <s v="Neptune"/>
    <n v="2"/>
    <n v="10"/>
    <n v="7"/>
    <s v="John"/>
    <s v="Workshop"/>
    <n v="59.999999999999943"/>
    <n v="0.7"/>
    <n v="0"/>
    <s v="Sat"/>
    <s v="Jun"/>
    <s v="Large"/>
    <n v="1364"/>
    <n v="152"/>
    <d v="2024-03-11T00:00:00"/>
    <d v="1899-12-30T10:00:00"/>
    <d v="1899-12-30T11:30:00"/>
    <s v="Neptune"/>
    <n v="2"/>
    <n v="10"/>
    <n v="12"/>
    <s v="Chen"/>
    <s v="Brainstorming"/>
    <n v="90"/>
    <n v="1.2"/>
    <n v="1"/>
    <s v="Mon"/>
    <s v="Mar"/>
    <s v="Large"/>
    <n v="1363"/>
    <n v="1364"/>
    <x v="0"/>
  </r>
  <r>
    <n v="788"/>
    <d v="2024-03-10T00:00:00"/>
    <d v="1899-12-30T10:00:00"/>
    <d v="1899-12-30T11:00:00"/>
    <s v="Neptune"/>
    <n v="2"/>
    <n v="10"/>
    <n v="6"/>
    <s v="John"/>
    <s v="Standup"/>
    <n v="59.999999999999943"/>
    <n v="0.6"/>
    <n v="0"/>
    <s v="Sun"/>
    <s v="Mar"/>
    <s v="Large"/>
    <n v="1374"/>
    <n v="1011"/>
    <d v="2024-06-25T00:00:00"/>
    <d v="1899-12-30T10:00:00"/>
    <d v="1899-12-30T11:30:00"/>
    <s v="Neptune"/>
    <n v="2"/>
    <n v="10"/>
    <n v="8"/>
    <s v="Chen"/>
    <s v="Client Call"/>
    <n v="90"/>
    <n v="0.8"/>
    <n v="0"/>
    <s v="Tue"/>
    <s v="Jun"/>
    <s v="Large"/>
    <n v="1373"/>
    <n v="1374"/>
    <x v="0"/>
  </r>
  <r>
    <n v="1011"/>
    <d v="2024-06-25T00:00:00"/>
    <d v="1899-12-30T10:00:00"/>
    <d v="1899-12-30T11:30:00"/>
    <s v="Neptune"/>
    <n v="2"/>
    <n v="10"/>
    <n v="8"/>
    <s v="Chen"/>
    <s v="Client Call"/>
    <n v="90"/>
    <n v="0.8"/>
    <n v="0"/>
    <s v="Tue"/>
    <s v="Jun"/>
    <s v="Large"/>
    <n v="1373"/>
    <n v="69"/>
    <d v="2024-08-19T00:00:00"/>
    <d v="1899-12-30T10:00:00"/>
    <d v="1899-12-30T10:30:00"/>
    <s v="Neptune"/>
    <n v="2"/>
    <n v="10"/>
    <n v="4"/>
    <s v="Sarah"/>
    <s v="Client Call"/>
    <n v="29.999999999999972"/>
    <n v="0.4"/>
    <n v="0"/>
    <s v="Mon"/>
    <s v="Aug"/>
    <s v="Large"/>
    <n v="1372"/>
    <n v="1373"/>
    <x v="0"/>
  </r>
  <r>
    <n v="866"/>
    <d v="2024-07-18T00:00:00"/>
    <d v="1899-12-30T10:00:00"/>
    <d v="1899-12-30T12:00:00"/>
    <s v="Neptune"/>
    <n v="2"/>
    <n v="10"/>
    <n v="4"/>
    <s v="Sarah"/>
    <s v="Planning"/>
    <n v="119.99999999999997"/>
    <n v="0.4"/>
    <n v="0"/>
    <s v="Thu"/>
    <s v="Jul"/>
    <s v="Large"/>
    <n v="1371"/>
    <n v="2816"/>
    <d v="2024-06-15T00:00:00"/>
    <d v="1899-12-30T10:00:00"/>
    <d v="1899-12-30T12:00:00"/>
    <s v="Neptune"/>
    <n v="2"/>
    <n v="10"/>
    <n v="12"/>
    <s v="Chen"/>
    <s v="Workshop"/>
    <n v="119.99999999999997"/>
    <n v="1.2"/>
    <n v="1"/>
    <s v="Sat"/>
    <s v="Jun"/>
    <s v="Large"/>
    <n v="1370"/>
    <n v="1371"/>
    <x v="0"/>
  </r>
  <r>
    <n v="2816"/>
    <d v="2024-06-15T00:00:00"/>
    <d v="1899-12-30T10:00:00"/>
    <d v="1899-12-30T12:00:00"/>
    <s v="Neptune"/>
    <n v="2"/>
    <n v="10"/>
    <n v="12"/>
    <s v="Chen"/>
    <s v="Workshop"/>
    <n v="119.99999999999997"/>
    <n v="1.2"/>
    <n v="1"/>
    <s v="Sat"/>
    <s v="Jun"/>
    <s v="Large"/>
    <n v="1370"/>
    <n v="1425"/>
    <d v="2024-06-19T00:00:00"/>
    <d v="1899-12-30T10:00:00"/>
    <d v="1899-12-30T12:00:00"/>
    <s v="Neptune"/>
    <n v="2"/>
    <n v="10"/>
    <n v="6"/>
    <s v="Mia"/>
    <s v="Planning"/>
    <n v="119.99999999999997"/>
    <n v="0.6"/>
    <n v="0"/>
    <s v="Wed"/>
    <s v="Jun"/>
    <s v="Large"/>
    <n v="1369"/>
    <n v="1370"/>
    <x v="0"/>
  </r>
  <r>
    <n v="1425"/>
    <d v="2024-06-19T00:00:00"/>
    <d v="1899-12-30T10:00:00"/>
    <d v="1899-12-30T12:00:00"/>
    <s v="Neptune"/>
    <n v="2"/>
    <n v="10"/>
    <n v="6"/>
    <s v="Mia"/>
    <s v="Planning"/>
    <n v="119.99999999999997"/>
    <n v="0.6"/>
    <n v="0"/>
    <s v="Wed"/>
    <s v="Jun"/>
    <s v="Large"/>
    <n v="1369"/>
    <n v="1962"/>
    <d v="2024-04-29T00:00:00"/>
    <d v="1899-12-30T10:00:00"/>
    <d v="1899-12-30T11:30:00"/>
    <s v="Neptune"/>
    <n v="2"/>
    <n v="10"/>
    <n v="1"/>
    <s v="Chen"/>
    <s v="Brainstorming"/>
    <n v="90"/>
    <n v="0.1"/>
    <n v="0"/>
    <s v="Mon"/>
    <s v="Apr"/>
    <s v="Large"/>
    <n v="1368"/>
    <n v="1369"/>
    <x v="0"/>
  </r>
  <r>
    <n v="1962"/>
    <d v="2024-04-29T00:00:00"/>
    <d v="1899-12-30T10:00:00"/>
    <d v="1899-12-30T11:30:00"/>
    <s v="Neptune"/>
    <n v="2"/>
    <n v="10"/>
    <n v="1"/>
    <s v="Chen"/>
    <s v="Brainstorming"/>
    <n v="90"/>
    <n v="0.1"/>
    <n v="0"/>
    <s v="Mon"/>
    <s v="Apr"/>
    <s v="Large"/>
    <n v="1368"/>
    <n v="273"/>
    <d v="2024-03-05T00:00:00"/>
    <d v="1899-12-30T10:00:00"/>
    <d v="1899-12-30T11:00:00"/>
    <s v="Neptune"/>
    <n v="2"/>
    <n v="10"/>
    <n v="9"/>
    <s v="Sarah"/>
    <s v="Client Call"/>
    <n v="59.999999999999943"/>
    <n v="0.9"/>
    <n v="0"/>
    <s v="Tue"/>
    <s v="Mar"/>
    <s v="Large"/>
    <n v="1367"/>
    <n v="1368"/>
    <x v="0"/>
  </r>
  <r>
    <n v="273"/>
    <d v="2024-03-05T00:00:00"/>
    <d v="1899-12-30T10:00:00"/>
    <d v="1899-12-30T11:00:00"/>
    <s v="Neptune"/>
    <n v="2"/>
    <n v="10"/>
    <n v="9"/>
    <s v="Sarah"/>
    <s v="Client Call"/>
    <n v="59.999999999999943"/>
    <n v="0.9"/>
    <n v="0"/>
    <s v="Tue"/>
    <s v="Mar"/>
    <s v="Large"/>
    <n v="1367"/>
    <n v="2612"/>
    <d v="2024-06-14T00:00:00"/>
    <d v="1899-12-30T10:00:00"/>
    <d v="1899-12-30T10:30:00"/>
    <s v="Neptune"/>
    <n v="2"/>
    <n v="10"/>
    <n v="13"/>
    <s v="Sarah"/>
    <s v="Planning"/>
    <n v="29.999999999999972"/>
    <n v="1.3"/>
    <n v="1"/>
    <s v="Fri"/>
    <s v="Jun"/>
    <s v="Large"/>
    <n v="1366"/>
    <n v="1367"/>
    <x v="0"/>
  </r>
  <r>
    <n v="2612"/>
    <d v="2024-06-14T00:00:00"/>
    <d v="1899-12-30T10:00:00"/>
    <d v="1899-12-30T10:30:00"/>
    <s v="Neptune"/>
    <n v="2"/>
    <n v="10"/>
    <n v="13"/>
    <s v="Sarah"/>
    <s v="Planning"/>
    <n v="29.999999999999972"/>
    <n v="1.3"/>
    <n v="1"/>
    <s v="Fri"/>
    <s v="Jun"/>
    <s v="Large"/>
    <n v="1366"/>
    <n v="2877"/>
    <d v="2024-03-14T00:00:00"/>
    <d v="1899-12-30T10:00:00"/>
    <d v="1899-12-30T11:00:00"/>
    <s v="Neptune"/>
    <n v="2"/>
    <n v="10"/>
    <n v="2"/>
    <s v="Sarah"/>
    <s v="Planning"/>
    <n v="59.999999999999943"/>
    <n v="0.2"/>
    <n v="0"/>
    <s v="Thu"/>
    <s v="Mar"/>
    <s v="Large"/>
    <n v="1365"/>
    <n v="1366"/>
    <x v="0"/>
  </r>
  <r>
    <n v="2877"/>
    <d v="2024-03-14T00:00:00"/>
    <d v="1899-12-30T10:00:00"/>
    <d v="1899-12-30T11:00:00"/>
    <s v="Neptune"/>
    <n v="2"/>
    <n v="10"/>
    <n v="2"/>
    <s v="Sarah"/>
    <s v="Planning"/>
    <n v="59.999999999999943"/>
    <n v="0.2"/>
    <n v="0"/>
    <s v="Thu"/>
    <s v="Mar"/>
    <s v="Large"/>
    <n v="1365"/>
    <n v="535"/>
    <d v="2024-06-01T00:00:00"/>
    <d v="1899-12-30T10:00:00"/>
    <d v="1899-12-30T11:00:00"/>
    <s v="Neptune"/>
    <n v="2"/>
    <n v="10"/>
    <n v="7"/>
    <s v="John"/>
    <s v="Workshop"/>
    <n v="59.999999999999943"/>
    <n v="0.7"/>
    <n v="0"/>
    <s v="Sat"/>
    <s v="Jun"/>
    <s v="Large"/>
    <n v="1364"/>
    <n v="1365"/>
    <x v="0"/>
  </r>
  <r>
    <n v="69"/>
    <d v="2024-08-19T00:00:00"/>
    <d v="1899-12-30T10:00:00"/>
    <d v="1899-12-30T10:30:00"/>
    <s v="Neptune"/>
    <n v="2"/>
    <n v="10"/>
    <n v="4"/>
    <s v="Sarah"/>
    <s v="Client Call"/>
    <n v="29.999999999999972"/>
    <n v="0.4"/>
    <n v="0"/>
    <s v="Mon"/>
    <s v="Aug"/>
    <s v="Large"/>
    <n v="1372"/>
    <n v="866"/>
    <d v="2024-07-18T00:00:00"/>
    <d v="1899-12-30T10:00:00"/>
    <d v="1899-12-30T12:00:00"/>
    <s v="Neptune"/>
    <n v="2"/>
    <n v="10"/>
    <n v="4"/>
    <s v="Sarah"/>
    <s v="Planning"/>
    <n v="119.99999999999997"/>
    <n v="0.4"/>
    <n v="0"/>
    <s v="Thu"/>
    <s v="Jul"/>
    <s v="Large"/>
    <n v="1371"/>
    <n v="1372"/>
    <x v="0"/>
  </r>
  <r>
    <n v="152"/>
    <d v="2024-03-11T00:00:00"/>
    <d v="1899-12-30T10:00:00"/>
    <d v="1899-12-30T11:30:00"/>
    <s v="Neptune"/>
    <n v="2"/>
    <n v="10"/>
    <n v="12"/>
    <s v="Chen"/>
    <s v="Brainstorming"/>
    <n v="90"/>
    <n v="1.2"/>
    <n v="1"/>
    <s v="Mon"/>
    <s v="Mar"/>
    <s v="Large"/>
    <n v="1363"/>
    <n v="1688"/>
    <d v="2024-01-30T00:00:00"/>
    <d v="1899-12-30T10:00:00"/>
    <d v="1899-12-30T11:00:00"/>
    <s v="Neptune"/>
    <n v="2"/>
    <n v="10"/>
    <n v="3"/>
    <s v="Mia"/>
    <s v="Workshop"/>
    <n v="59.999999999999943"/>
    <n v="0.3"/>
    <n v="0"/>
    <s v="Tue"/>
    <s v="Jan"/>
    <s v="Large"/>
    <n v="1362"/>
    <n v="1363"/>
    <x v="0"/>
  </r>
  <r>
    <n v="1233"/>
    <d v="2024-01-19T00:00:00"/>
    <d v="1899-12-30T10:00:00"/>
    <d v="1899-12-30T10:30:00"/>
    <s v="Neptune"/>
    <n v="2"/>
    <n v="10"/>
    <n v="11"/>
    <s v="Mia"/>
    <s v="1:1"/>
    <n v="29.999999999999972"/>
    <n v="1.1000000000000001"/>
    <n v="1"/>
    <s v="Fri"/>
    <s v="Jan"/>
    <s v="Large"/>
    <n v="1361"/>
    <n v="1200"/>
    <d v="2024-02-02T00:00:00"/>
    <d v="1899-12-30T10:00:00"/>
    <d v="1899-12-30T11:00:00"/>
    <s v="Neptune"/>
    <n v="2"/>
    <n v="10"/>
    <n v="4"/>
    <s v="Mia"/>
    <s v="Brainstorming"/>
    <n v="59.999999999999943"/>
    <n v="0.4"/>
    <n v="0"/>
    <s v="Fri"/>
    <s v="Feb"/>
    <s v="Large"/>
    <n v="1360"/>
    <n v="1361"/>
    <x v="0"/>
  </r>
  <r>
    <n v="1688"/>
    <d v="2024-01-30T00:00:00"/>
    <d v="1899-12-30T10:00:00"/>
    <d v="1899-12-30T11:00:00"/>
    <s v="Neptune"/>
    <n v="2"/>
    <n v="10"/>
    <n v="3"/>
    <s v="Mia"/>
    <s v="Workshop"/>
    <n v="59.999999999999943"/>
    <n v="0.3"/>
    <n v="0"/>
    <s v="Tue"/>
    <s v="Jan"/>
    <s v="Large"/>
    <n v="1362"/>
    <n v="1233"/>
    <d v="2024-01-19T00:00:00"/>
    <d v="1899-12-30T10:00:00"/>
    <d v="1899-12-30T10:30:00"/>
    <s v="Neptune"/>
    <n v="2"/>
    <n v="10"/>
    <n v="11"/>
    <s v="Mia"/>
    <s v="1:1"/>
    <n v="29.999999999999972"/>
    <n v="1.1000000000000001"/>
    <n v="1"/>
    <s v="Fri"/>
    <s v="Jan"/>
    <s v="Large"/>
    <n v="1361"/>
    <n v="1362"/>
    <x v="0"/>
  </r>
  <r>
    <n v="433"/>
    <d v="2024-10-03T00:00:00"/>
    <d v="1899-12-30T10:00:00"/>
    <d v="1899-12-30T10:30:00"/>
    <s v="Neptune"/>
    <n v="2"/>
    <n v="10"/>
    <n v="5"/>
    <s v="Amit"/>
    <s v="Workshop"/>
    <n v="29.999999999999972"/>
    <n v="0.5"/>
    <n v="0"/>
    <s v="Thu"/>
    <s v="Oct"/>
    <s v="Large"/>
    <n v="1351"/>
    <n v="2841"/>
    <d v="2024-12-12T00:00:00"/>
    <d v="1899-12-30T10:30:00"/>
    <d v="1899-12-30T12:00:00"/>
    <s v="Neptune"/>
    <n v="2"/>
    <n v="10"/>
    <n v="9"/>
    <s v="Chen"/>
    <s v="Planning"/>
    <n v="90"/>
    <n v="0.9"/>
    <n v="0"/>
    <s v="Thu"/>
    <s v="Dec"/>
    <s v="Large"/>
    <n v="1350"/>
    <n v="1351"/>
    <x v="0"/>
  </r>
  <r>
    <n v="90"/>
    <d v="2024-02-25T00:00:00"/>
    <d v="1899-12-30T10:00:00"/>
    <d v="1899-12-30T10:30:00"/>
    <s v="Neptune"/>
    <n v="2"/>
    <n v="10"/>
    <n v="1"/>
    <s v="Chen"/>
    <s v="Planning"/>
    <n v="29.999999999999972"/>
    <n v="0.1"/>
    <n v="0"/>
    <s v="Sun"/>
    <s v="Feb"/>
    <s v="Large"/>
    <n v="1353"/>
    <n v="2125"/>
    <d v="2024-11-11T00:00:00"/>
    <d v="1899-12-30T10:00:00"/>
    <d v="1899-12-30T12:00:00"/>
    <s v="Neptune"/>
    <n v="2"/>
    <n v="10"/>
    <n v="5"/>
    <s v="Omar"/>
    <s v="Brainstorming"/>
    <n v="119.99999999999997"/>
    <n v="0.5"/>
    <n v="0"/>
    <s v="Mon"/>
    <s v="Nov"/>
    <s v="Large"/>
    <n v="1352"/>
    <n v="1353"/>
    <x v="0"/>
  </r>
  <r>
    <n v="1281"/>
    <d v="2024-11-24T00:00:00"/>
    <d v="1899-12-30T10:00:00"/>
    <d v="1899-12-30T11:00:00"/>
    <s v="Neptune"/>
    <n v="2"/>
    <n v="10"/>
    <n v="2"/>
    <s v="Priya"/>
    <s v="Standup"/>
    <n v="59.999999999999943"/>
    <n v="0.2"/>
    <n v="0"/>
    <s v="Sun"/>
    <s v="Nov"/>
    <s v="Large"/>
    <n v="1354"/>
    <n v="90"/>
    <d v="2024-02-25T00:00:00"/>
    <d v="1899-12-30T10:00:00"/>
    <d v="1899-12-30T10:30:00"/>
    <s v="Neptune"/>
    <n v="2"/>
    <n v="10"/>
    <n v="1"/>
    <s v="Chen"/>
    <s v="Planning"/>
    <n v="29.999999999999972"/>
    <n v="0.1"/>
    <n v="0"/>
    <s v="Sun"/>
    <s v="Feb"/>
    <s v="Large"/>
    <n v="1353"/>
    <n v="1354"/>
    <x v="0"/>
  </r>
  <r>
    <n v="2239"/>
    <d v="2024-06-27T00:00:00"/>
    <d v="1899-12-30T10:00:00"/>
    <d v="1899-12-30T12:00:00"/>
    <s v="Neptune"/>
    <n v="2"/>
    <n v="10"/>
    <n v="7"/>
    <s v="Priya"/>
    <s v="Standup"/>
    <n v="119.99999999999997"/>
    <n v="0.7"/>
    <n v="0"/>
    <s v="Thu"/>
    <s v="Jun"/>
    <s v="Large"/>
    <n v="1355"/>
    <n v="1281"/>
    <d v="2024-11-24T00:00:00"/>
    <d v="1899-12-30T10:00:00"/>
    <d v="1899-12-30T11:00:00"/>
    <s v="Neptune"/>
    <n v="2"/>
    <n v="10"/>
    <n v="2"/>
    <s v="Priya"/>
    <s v="Standup"/>
    <n v="59.999999999999943"/>
    <n v="0.2"/>
    <n v="0"/>
    <s v="Sun"/>
    <s v="Nov"/>
    <s v="Large"/>
    <n v="1354"/>
    <n v="1355"/>
    <x v="0"/>
  </r>
  <r>
    <n v="2125"/>
    <d v="2024-11-11T00:00:00"/>
    <d v="1899-12-30T10:00:00"/>
    <d v="1899-12-30T12:00:00"/>
    <s v="Neptune"/>
    <n v="2"/>
    <n v="10"/>
    <n v="5"/>
    <s v="Omar"/>
    <s v="Brainstorming"/>
    <n v="119.99999999999997"/>
    <n v="0.5"/>
    <n v="0"/>
    <s v="Mon"/>
    <s v="Nov"/>
    <s v="Large"/>
    <n v="1352"/>
    <n v="433"/>
    <d v="2024-10-03T00:00:00"/>
    <d v="1899-12-30T10:00:00"/>
    <d v="1899-12-30T10:30:00"/>
    <s v="Neptune"/>
    <n v="2"/>
    <n v="10"/>
    <n v="5"/>
    <s v="Amit"/>
    <s v="Workshop"/>
    <n v="29.999999999999972"/>
    <n v="0.5"/>
    <n v="0"/>
    <s v="Thu"/>
    <s v="Oct"/>
    <s v="Large"/>
    <n v="1351"/>
    <n v="1352"/>
    <x v="0"/>
  </r>
  <r>
    <n v="1193"/>
    <d v="2024-08-22T00:00:00"/>
    <d v="1899-12-30T10:00:00"/>
    <d v="1899-12-30T11:00:00"/>
    <s v="Neptune"/>
    <n v="2"/>
    <n v="10"/>
    <n v="1"/>
    <s v="Sarah"/>
    <s v="Workshop"/>
    <n v="59.999999999999943"/>
    <n v="0.1"/>
    <n v="0"/>
    <s v="Thu"/>
    <s v="Aug"/>
    <s v="Large"/>
    <n v="1357"/>
    <n v="451"/>
    <d v="2024-07-08T00:00:00"/>
    <d v="1899-12-30T10:00:00"/>
    <d v="1899-12-30T11:00:00"/>
    <s v="Neptune"/>
    <n v="2"/>
    <n v="10"/>
    <n v="6"/>
    <s v="Amit"/>
    <s v="Workshop"/>
    <n v="59.999999999999943"/>
    <n v="0.6"/>
    <n v="0"/>
    <s v="Mon"/>
    <s v="Jul"/>
    <s v="Large"/>
    <n v="1356"/>
    <n v="1357"/>
    <x v="0"/>
  </r>
  <r>
    <n v="871"/>
    <d v="2024-07-02T00:00:00"/>
    <d v="1899-12-30T10:00:00"/>
    <d v="1899-12-30T11:30:00"/>
    <s v="Neptune"/>
    <n v="2"/>
    <n v="10"/>
    <n v="12"/>
    <s v="Mia"/>
    <s v="Planning"/>
    <n v="90"/>
    <n v="1.2"/>
    <n v="1"/>
    <s v="Tue"/>
    <s v="Jul"/>
    <s v="Large"/>
    <n v="1358"/>
    <n v="1193"/>
    <d v="2024-08-22T00:00:00"/>
    <d v="1899-12-30T10:00:00"/>
    <d v="1899-12-30T11:00:00"/>
    <s v="Neptune"/>
    <n v="2"/>
    <n v="10"/>
    <n v="1"/>
    <s v="Sarah"/>
    <s v="Workshop"/>
    <n v="59.999999999999943"/>
    <n v="0.1"/>
    <n v="0"/>
    <s v="Thu"/>
    <s v="Aug"/>
    <s v="Large"/>
    <n v="1357"/>
    <n v="1358"/>
    <x v="0"/>
  </r>
  <r>
    <n v="123"/>
    <d v="2024-11-06T00:00:00"/>
    <d v="1899-12-30T10:00:00"/>
    <d v="1899-12-30T11:00:00"/>
    <s v="Neptune"/>
    <n v="2"/>
    <n v="10"/>
    <n v="12"/>
    <s v="Omar"/>
    <s v="Client Call"/>
    <n v="59.999999999999943"/>
    <n v="1.2"/>
    <n v="1"/>
    <s v="Wed"/>
    <s v="Nov"/>
    <s v="Large"/>
    <n v="1359"/>
    <n v="871"/>
    <d v="2024-07-02T00:00:00"/>
    <d v="1899-12-30T10:00:00"/>
    <d v="1899-12-30T11:30:00"/>
    <s v="Neptune"/>
    <n v="2"/>
    <n v="10"/>
    <n v="12"/>
    <s v="Mia"/>
    <s v="Planning"/>
    <n v="90"/>
    <n v="1.2"/>
    <n v="1"/>
    <s v="Tue"/>
    <s v="Jul"/>
    <s v="Large"/>
    <n v="1358"/>
    <n v="1359"/>
    <x v="0"/>
  </r>
  <r>
    <n v="1200"/>
    <d v="2024-02-02T00:00:00"/>
    <d v="1899-12-30T10:00:00"/>
    <d v="1899-12-30T11:00:00"/>
    <s v="Neptune"/>
    <n v="2"/>
    <n v="10"/>
    <n v="4"/>
    <s v="Mia"/>
    <s v="Brainstorming"/>
    <n v="59.999999999999943"/>
    <n v="0.4"/>
    <n v="0"/>
    <s v="Fri"/>
    <s v="Feb"/>
    <s v="Large"/>
    <n v="1360"/>
    <n v="123"/>
    <d v="2024-11-06T00:00:00"/>
    <d v="1899-12-30T10:00:00"/>
    <d v="1899-12-30T11:00:00"/>
    <s v="Neptune"/>
    <n v="2"/>
    <n v="10"/>
    <n v="12"/>
    <s v="Omar"/>
    <s v="Client Call"/>
    <n v="59.999999999999943"/>
    <n v="1.2"/>
    <n v="1"/>
    <s v="Wed"/>
    <s v="Nov"/>
    <s v="Large"/>
    <n v="1359"/>
    <n v="1360"/>
    <x v="0"/>
  </r>
  <r>
    <n v="451"/>
    <d v="2024-07-08T00:00:00"/>
    <d v="1899-12-30T10:00:00"/>
    <d v="1899-12-30T11:00:00"/>
    <s v="Neptune"/>
    <n v="2"/>
    <n v="10"/>
    <n v="6"/>
    <s v="Amit"/>
    <s v="Workshop"/>
    <n v="59.999999999999943"/>
    <n v="0.6"/>
    <n v="0"/>
    <s v="Mon"/>
    <s v="Jul"/>
    <s v="Large"/>
    <n v="1356"/>
    <n v="2239"/>
    <d v="2024-06-27T00:00:00"/>
    <d v="1899-12-30T10:00:00"/>
    <d v="1899-12-30T12:00:00"/>
    <s v="Neptune"/>
    <n v="2"/>
    <n v="10"/>
    <n v="7"/>
    <s v="Priya"/>
    <s v="Standup"/>
    <n v="119.99999999999997"/>
    <n v="0.7"/>
    <n v="0"/>
    <s v="Thu"/>
    <s v="Jun"/>
    <s v="Large"/>
    <n v="1355"/>
    <n v="1356"/>
    <x v="0"/>
  </r>
  <r>
    <n v="131"/>
    <d v="2024-05-16T00:00:00"/>
    <d v="1899-12-30T09:30:00"/>
    <d v="1899-12-30T11:30:00"/>
    <s v="Neptune"/>
    <n v="2"/>
    <n v="10"/>
    <n v="11"/>
    <s v="Mia"/>
    <s v="Standup"/>
    <n v="120.00000000000006"/>
    <n v="1.1000000000000001"/>
    <n v="1"/>
    <s v="Thu"/>
    <s v="May"/>
    <s v="Large"/>
    <n v="1400"/>
    <n v="333"/>
    <d v="2024-05-29T00:00:00"/>
    <d v="1899-12-30T09:30:00"/>
    <d v="1899-12-30T10:00:00"/>
    <s v="Neptune"/>
    <n v="2"/>
    <n v="10"/>
    <n v="7"/>
    <s v="Chen"/>
    <s v="Brainstorming"/>
    <n v="30.000000000000053"/>
    <n v="0.7"/>
    <n v="0"/>
    <s v="Wed"/>
    <s v="May"/>
    <s v="Large"/>
    <n v="1399"/>
    <n v="1400"/>
    <x v="0"/>
  </r>
  <r>
    <n v="1360"/>
    <d v="2024-12-31T00:00:00"/>
    <d v="1899-12-30T09:30:00"/>
    <d v="1899-12-30T11:00:00"/>
    <s v="Neptune"/>
    <n v="2"/>
    <n v="10"/>
    <n v="2"/>
    <s v="Omar"/>
    <s v="Standup"/>
    <n v="90"/>
    <n v="0.2"/>
    <n v="0"/>
    <s v="Tue"/>
    <s v="Dec"/>
    <s v="Large"/>
    <n v="1395"/>
    <n v="2276"/>
    <d v="2024-02-24T00:00:00"/>
    <d v="1899-12-30T09:30:00"/>
    <d v="1899-12-30T11:00:00"/>
    <s v="Neptune"/>
    <n v="2"/>
    <n v="10"/>
    <n v="6"/>
    <s v="John"/>
    <s v="Planning"/>
    <n v="90"/>
    <n v="0.6"/>
    <n v="0"/>
    <s v="Sat"/>
    <s v="Feb"/>
    <s v="Large"/>
    <n v="1394"/>
    <n v="1395"/>
    <x v="0"/>
  </r>
  <r>
    <n v="80"/>
    <d v="2024-05-02T00:00:00"/>
    <d v="1899-12-30T09:30:00"/>
    <d v="1899-12-30T10:30:00"/>
    <s v="Neptune"/>
    <n v="2"/>
    <n v="10"/>
    <n v="2"/>
    <s v="Mia"/>
    <s v="Planning"/>
    <n v="60.000000000000028"/>
    <n v="0.2"/>
    <n v="0"/>
    <s v="Thu"/>
    <s v="May"/>
    <s v="Large"/>
    <n v="1396"/>
    <n v="1360"/>
    <d v="2024-12-31T00:00:00"/>
    <d v="1899-12-30T09:30:00"/>
    <d v="1899-12-30T11:00:00"/>
    <s v="Neptune"/>
    <n v="2"/>
    <n v="10"/>
    <n v="2"/>
    <s v="Omar"/>
    <s v="Standup"/>
    <n v="90"/>
    <n v="0.2"/>
    <n v="0"/>
    <s v="Tue"/>
    <s v="Dec"/>
    <s v="Large"/>
    <n v="1395"/>
    <n v="1396"/>
    <x v="0"/>
  </r>
  <r>
    <n v="1921"/>
    <d v="2024-07-17T00:00:00"/>
    <d v="1899-12-30T09:30:00"/>
    <d v="1899-12-30T11:30:00"/>
    <s v="Neptune"/>
    <n v="2"/>
    <n v="10"/>
    <n v="3"/>
    <s v="Mia"/>
    <s v="Client Call"/>
    <n v="120.00000000000006"/>
    <n v="0.3"/>
    <n v="0"/>
    <s v="Wed"/>
    <s v="Jul"/>
    <s v="Large"/>
    <n v="1397"/>
    <n v="80"/>
    <d v="2024-05-02T00:00:00"/>
    <d v="1899-12-30T09:30:00"/>
    <d v="1899-12-30T10:30:00"/>
    <s v="Neptune"/>
    <n v="2"/>
    <n v="10"/>
    <n v="2"/>
    <s v="Mia"/>
    <s v="Planning"/>
    <n v="60.000000000000028"/>
    <n v="0.2"/>
    <n v="0"/>
    <s v="Thu"/>
    <s v="May"/>
    <s v="Large"/>
    <n v="1396"/>
    <n v="1397"/>
    <x v="0"/>
  </r>
  <r>
    <n v="580"/>
    <d v="2024-02-28T00:00:00"/>
    <d v="1899-12-30T09:30:00"/>
    <d v="1899-12-30T10:00:00"/>
    <s v="Neptune"/>
    <n v="2"/>
    <n v="10"/>
    <n v="12"/>
    <s v="Mia"/>
    <s v="1:1"/>
    <n v="30.000000000000053"/>
    <n v="1.2"/>
    <n v="1"/>
    <s v="Wed"/>
    <s v="Feb"/>
    <s v="Large"/>
    <n v="1398"/>
    <n v="1921"/>
    <d v="2024-07-17T00:00:00"/>
    <d v="1899-12-30T09:30:00"/>
    <d v="1899-12-30T11:30:00"/>
    <s v="Neptune"/>
    <n v="2"/>
    <n v="10"/>
    <n v="3"/>
    <s v="Mia"/>
    <s v="Client Call"/>
    <n v="120.00000000000006"/>
    <n v="0.3"/>
    <n v="0"/>
    <s v="Wed"/>
    <s v="Jul"/>
    <s v="Large"/>
    <n v="1397"/>
    <n v="1398"/>
    <x v="0"/>
  </r>
  <r>
    <n v="333"/>
    <d v="2024-05-29T00:00:00"/>
    <d v="1899-12-30T09:30:00"/>
    <d v="1899-12-30T10:00:00"/>
    <s v="Neptune"/>
    <n v="2"/>
    <n v="10"/>
    <n v="7"/>
    <s v="Chen"/>
    <s v="Brainstorming"/>
    <n v="30.000000000000053"/>
    <n v="0.7"/>
    <n v="0"/>
    <s v="Wed"/>
    <s v="May"/>
    <s v="Large"/>
    <n v="1399"/>
    <n v="580"/>
    <d v="2024-02-28T00:00:00"/>
    <d v="1899-12-30T09:30:00"/>
    <d v="1899-12-30T10:00:00"/>
    <s v="Neptune"/>
    <n v="2"/>
    <n v="10"/>
    <n v="12"/>
    <s v="Mia"/>
    <s v="1:1"/>
    <n v="30.000000000000053"/>
    <n v="1.2"/>
    <n v="1"/>
    <s v="Wed"/>
    <s v="Feb"/>
    <s v="Large"/>
    <n v="1398"/>
    <n v="1399"/>
    <x v="0"/>
  </r>
  <r>
    <n v="2531"/>
    <d v="2024-03-06T00:00:00"/>
    <d v="1899-12-30T09:30:00"/>
    <d v="1899-12-30T11:30:00"/>
    <s v="Neptune"/>
    <n v="2"/>
    <n v="10"/>
    <n v="1"/>
    <s v="John"/>
    <s v="Brainstorming"/>
    <n v="120.00000000000006"/>
    <n v="0.1"/>
    <n v="0"/>
    <s v="Wed"/>
    <s v="Mar"/>
    <s v="Large"/>
    <n v="1401"/>
    <n v="131"/>
    <d v="2024-05-16T00:00:00"/>
    <d v="1899-12-30T09:30:00"/>
    <d v="1899-12-30T11:30:00"/>
    <s v="Neptune"/>
    <n v="2"/>
    <n v="10"/>
    <n v="11"/>
    <s v="Mia"/>
    <s v="Standup"/>
    <n v="120.00000000000006"/>
    <n v="1.1000000000000001"/>
    <n v="1"/>
    <s v="Thu"/>
    <s v="May"/>
    <s v="Large"/>
    <n v="1400"/>
    <n v="1401"/>
    <x v="0"/>
  </r>
  <r>
    <n v="167"/>
    <d v="2024-12-18T00:00:00"/>
    <d v="1899-12-30T09:30:00"/>
    <d v="1899-12-30T10:30:00"/>
    <s v="Neptune"/>
    <n v="2"/>
    <n v="10"/>
    <n v="12"/>
    <s v="Sarah"/>
    <s v="1:1"/>
    <n v="60.000000000000028"/>
    <n v="1.2"/>
    <n v="1"/>
    <s v="Wed"/>
    <s v="Dec"/>
    <s v="Large"/>
    <n v="1407"/>
    <n v="1839"/>
    <d v="2024-11-04T00:00:00"/>
    <d v="1899-12-30T09:30:00"/>
    <d v="1899-12-30T11:00:00"/>
    <s v="Neptune"/>
    <n v="2"/>
    <n v="10"/>
    <n v="4"/>
    <s v="Chen"/>
    <s v="1:1"/>
    <n v="90"/>
    <n v="0.4"/>
    <n v="0"/>
    <s v="Mon"/>
    <s v="Nov"/>
    <s v="Large"/>
    <n v="1406"/>
    <n v="1407"/>
    <x v="0"/>
  </r>
  <r>
    <n v="2276"/>
    <d v="2024-02-24T00:00:00"/>
    <d v="1899-12-30T09:30:00"/>
    <d v="1899-12-30T11:00:00"/>
    <s v="Neptune"/>
    <n v="2"/>
    <n v="10"/>
    <n v="6"/>
    <s v="John"/>
    <s v="Planning"/>
    <n v="90"/>
    <n v="0.6"/>
    <n v="0"/>
    <s v="Sat"/>
    <s v="Feb"/>
    <s v="Large"/>
    <n v="1394"/>
    <n v="593"/>
    <d v="2024-05-21T00:00:00"/>
    <d v="1899-12-30T09:30:00"/>
    <d v="1899-12-30T11:30:00"/>
    <s v="Neptune"/>
    <n v="2"/>
    <n v="10"/>
    <n v="4"/>
    <s v="Mia"/>
    <s v="Workshop"/>
    <n v="120.00000000000006"/>
    <n v="0.4"/>
    <n v="0"/>
    <s v="Tue"/>
    <s v="May"/>
    <s v="Large"/>
    <n v="1393"/>
    <n v="1394"/>
    <x v="0"/>
  </r>
  <r>
    <n v="2069"/>
    <d v="2024-05-25T00:00:00"/>
    <d v="1899-12-30T09:30:00"/>
    <d v="1899-12-30T11:00:00"/>
    <s v="Neptune"/>
    <n v="2"/>
    <n v="10"/>
    <n v="5"/>
    <s v="John"/>
    <s v="Planning"/>
    <n v="90"/>
    <n v="0.5"/>
    <n v="0"/>
    <s v="Sat"/>
    <s v="May"/>
    <s v="Large"/>
    <n v="1404"/>
    <n v="340"/>
    <d v="2024-01-14T00:00:00"/>
    <d v="1899-12-30T09:30:00"/>
    <d v="1899-12-30T10:30:00"/>
    <s v="Neptune"/>
    <n v="2"/>
    <n v="10"/>
    <n v="1"/>
    <s v="Mia"/>
    <s v="Planning"/>
    <n v="60.000000000000028"/>
    <n v="0.1"/>
    <n v="0"/>
    <s v="Sun"/>
    <s v="Jan"/>
    <s v="Large"/>
    <n v="1403"/>
    <n v="1404"/>
    <x v="0"/>
  </r>
  <r>
    <n v="561"/>
    <d v="2024-02-08T00:00:00"/>
    <d v="1899-12-30T09:30:00"/>
    <d v="1899-12-30T11:00:00"/>
    <s v="Neptune"/>
    <n v="2"/>
    <n v="10"/>
    <n v="11"/>
    <s v="Priya"/>
    <s v="Brainstorming"/>
    <n v="90"/>
    <n v="1.1000000000000001"/>
    <n v="1"/>
    <s v="Thu"/>
    <s v="Feb"/>
    <s v="Large"/>
    <n v="1405"/>
    <n v="2069"/>
    <d v="2024-05-25T00:00:00"/>
    <d v="1899-12-30T09:30:00"/>
    <d v="1899-12-30T11:00:00"/>
    <s v="Neptune"/>
    <n v="2"/>
    <n v="10"/>
    <n v="5"/>
    <s v="John"/>
    <s v="Planning"/>
    <n v="90"/>
    <n v="0.5"/>
    <n v="0"/>
    <s v="Sat"/>
    <s v="May"/>
    <s v="Large"/>
    <n v="1404"/>
    <n v="1405"/>
    <x v="0"/>
  </r>
  <r>
    <n v="1839"/>
    <d v="2024-11-04T00:00:00"/>
    <d v="1899-12-30T09:30:00"/>
    <d v="1899-12-30T11:00:00"/>
    <s v="Neptune"/>
    <n v="2"/>
    <n v="10"/>
    <n v="4"/>
    <s v="Chen"/>
    <s v="1:1"/>
    <n v="90"/>
    <n v="0.4"/>
    <n v="0"/>
    <s v="Mon"/>
    <s v="Nov"/>
    <s v="Large"/>
    <n v="1406"/>
    <n v="561"/>
    <d v="2024-02-08T00:00:00"/>
    <d v="1899-12-30T09:30:00"/>
    <d v="1899-12-30T11:00:00"/>
    <s v="Neptune"/>
    <n v="2"/>
    <n v="10"/>
    <n v="11"/>
    <s v="Priya"/>
    <s v="Brainstorming"/>
    <n v="90"/>
    <n v="1.1000000000000001"/>
    <n v="1"/>
    <s v="Thu"/>
    <s v="Feb"/>
    <s v="Large"/>
    <n v="1405"/>
    <n v="1406"/>
    <x v="0"/>
  </r>
  <r>
    <n v="1731"/>
    <d v="2024-08-25T00:00:00"/>
    <d v="1899-12-30T09:30:00"/>
    <d v="1899-12-30T10:00:00"/>
    <s v="Neptune"/>
    <n v="2"/>
    <n v="10"/>
    <n v="7"/>
    <s v="Priya"/>
    <s v="Brainstorming"/>
    <n v="30.000000000000053"/>
    <n v="0.7"/>
    <n v="0"/>
    <s v="Sun"/>
    <s v="Aug"/>
    <s v="Large"/>
    <n v="1408"/>
    <n v="167"/>
    <d v="2024-12-18T00:00:00"/>
    <d v="1899-12-30T09:30:00"/>
    <d v="1899-12-30T10:30:00"/>
    <s v="Neptune"/>
    <n v="2"/>
    <n v="10"/>
    <n v="12"/>
    <s v="Sarah"/>
    <s v="1:1"/>
    <n v="60.000000000000028"/>
    <n v="1.2"/>
    <n v="1"/>
    <s v="Wed"/>
    <s v="Dec"/>
    <s v="Large"/>
    <n v="1407"/>
    <n v="1408"/>
    <x v="0"/>
  </r>
  <r>
    <n v="2758"/>
    <d v="2024-06-30T00:00:00"/>
    <d v="1899-12-30T09:30:00"/>
    <d v="1899-12-30T10:30:00"/>
    <s v="Neptune"/>
    <n v="2"/>
    <n v="10"/>
    <n v="11"/>
    <s v="Priya"/>
    <s v="Planning"/>
    <n v="60.000000000000028"/>
    <n v="1.1000000000000001"/>
    <n v="1"/>
    <s v="Sun"/>
    <s v="Jun"/>
    <s v="Large"/>
    <n v="1409"/>
    <n v="1731"/>
    <d v="2024-08-25T00:00:00"/>
    <d v="1899-12-30T09:30:00"/>
    <d v="1899-12-30T10:00:00"/>
    <s v="Neptune"/>
    <n v="2"/>
    <n v="10"/>
    <n v="7"/>
    <s v="Priya"/>
    <s v="Brainstorming"/>
    <n v="30.000000000000053"/>
    <n v="0.7"/>
    <n v="0"/>
    <s v="Sun"/>
    <s v="Aug"/>
    <s v="Large"/>
    <n v="1408"/>
    <n v="1409"/>
    <x v="0"/>
  </r>
  <r>
    <n v="118"/>
    <d v="2024-10-25T00:00:00"/>
    <d v="1899-12-30T09:30:00"/>
    <d v="1899-12-30T11:30:00"/>
    <s v="Neptune"/>
    <n v="2"/>
    <n v="10"/>
    <n v="2"/>
    <s v="Omar"/>
    <s v="Standup"/>
    <n v="120.00000000000006"/>
    <n v="0.2"/>
    <n v="0"/>
    <s v="Fri"/>
    <s v="Oct"/>
    <s v="Large"/>
    <n v="1402"/>
    <n v="2531"/>
    <d v="2024-03-06T00:00:00"/>
    <d v="1899-12-30T09:30:00"/>
    <d v="1899-12-30T11:30:00"/>
    <s v="Neptune"/>
    <n v="2"/>
    <n v="10"/>
    <n v="1"/>
    <s v="John"/>
    <s v="Brainstorming"/>
    <n v="120.00000000000006"/>
    <n v="0.1"/>
    <n v="0"/>
    <s v="Wed"/>
    <s v="Mar"/>
    <s v="Large"/>
    <n v="1401"/>
    <n v="1402"/>
    <x v="0"/>
  </r>
  <r>
    <n v="593"/>
    <d v="2024-05-21T00:00:00"/>
    <d v="1899-12-30T09:30:00"/>
    <d v="1899-12-30T11:30:00"/>
    <s v="Neptune"/>
    <n v="2"/>
    <n v="10"/>
    <n v="4"/>
    <s v="Mia"/>
    <s v="Workshop"/>
    <n v="120.00000000000006"/>
    <n v="0.4"/>
    <n v="0"/>
    <s v="Tue"/>
    <s v="May"/>
    <s v="Large"/>
    <n v="1393"/>
    <n v="408"/>
    <d v="2024-08-15T00:00:00"/>
    <d v="1899-12-30T09:30:00"/>
    <d v="1899-12-30T11:30:00"/>
    <s v="Neptune"/>
    <n v="2"/>
    <n v="10"/>
    <n v="8"/>
    <s v="Amit"/>
    <s v="Planning"/>
    <n v="120.00000000000006"/>
    <n v="0.8"/>
    <n v="0"/>
    <s v="Thu"/>
    <s v="Aug"/>
    <s v="Large"/>
    <n v="1392"/>
    <n v="1393"/>
    <x v="0"/>
  </r>
  <r>
    <n v="340"/>
    <d v="2024-01-14T00:00:00"/>
    <d v="1899-12-30T09:30:00"/>
    <d v="1899-12-30T10:30:00"/>
    <s v="Neptune"/>
    <n v="2"/>
    <n v="10"/>
    <n v="1"/>
    <s v="Mia"/>
    <s v="Planning"/>
    <n v="60.000000000000028"/>
    <n v="0.1"/>
    <n v="0"/>
    <s v="Sun"/>
    <s v="Jan"/>
    <s v="Large"/>
    <n v="1403"/>
    <n v="118"/>
    <d v="2024-10-25T00:00:00"/>
    <d v="1899-12-30T09:30:00"/>
    <d v="1899-12-30T11:30:00"/>
    <s v="Neptune"/>
    <n v="2"/>
    <n v="10"/>
    <n v="2"/>
    <s v="Omar"/>
    <s v="Standup"/>
    <n v="120.00000000000006"/>
    <n v="0.2"/>
    <n v="0"/>
    <s v="Fri"/>
    <s v="Oct"/>
    <s v="Large"/>
    <n v="1402"/>
    <n v="1403"/>
    <x v="0"/>
  </r>
  <r>
    <n v="2325"/>
    <d v="2024-07-23T00:00:00"/>
    <d v="1899-12-30T09:30:00"/>
    <d v="1899-12-30T11:30:00"/>
    <s v="Neptune"/>
    <n v="2"/>
    <n v="10"/>
    <n v="5"/>
    <s v="Mia"/>
    <s v="Standup"/>
    <n v="120.00000000000006"/>
    <n v="0.5"/>
    <n v="0"/>
    <s v="Tue"/>
    <s v="Jul"/>
    <s v="Large"/>
    <n v="1391"/>
    <n v="2639"/>
    <d v="2024-05-01T00:00:00"/>
    <d v="1899-12-30T09:30:00"/>
    <d v="1899-12-30T10:30:00"/>
    <s v="Neptune"/>
    <n v="2"/>
    <n v="10"/>
    <n v="10"/>
    <s v="Chen"/>
    <s v="Client Call"/>
    <n v="60.000000000000028"/>
    <n v="1"/>
    <n v="0"/>
    <s v="Wed"/>
    <s v="May"/>
    <s v="Large"/>
    <n v="1390"/>
    <n v="1391"/>
    <x v="0"/>
  </r>
  <r>
    <n v="408"/>
    <d v="2024-08-15T00:00:00"/>
    <d v="1899-12-30T09:30:00"/>
    <d v="1899-12-30T11:30:00"/>
    <s v="Neptune"/>
    <n v="2"/>
    <n v="10"/>
    <n v="8"/>
    <s v="Amit"/>
    <s v="Planning"/>
    <n v="120.00000000000006"/>
    <n v="0.8"/>
    <n v="0"/>
    <s v="Thu"/>
    <s v="Aug"/>
    <s v="Large"/>
    <n v="1392"/>
    <n v="2325"/>
    <d v="2024-07-23T00:00:00"/>
    <d v="1899-12-30T09:30:00"/>
    <d v="1899-12-30T11:30:00"/>
    <s v="Neptune"/>
    <n v="2"/>
    <n v="10"/>
    <n v="5"/>
    <s v="Mia"/>
    <s v="Standup"/>
    <n v="120.00000000000006"/>
    <n v="0.5"/>
    <n v="0"/>
    <s v="Tue"/>
    <s v="Jul"/>
    <s v="Large"/>
    <n v="1391"/>
    <n v="1392"/>
    <x v="0"/>
  </r>
  <r>
    <n v="153"/>
    <d v="2024-02-02T00:00:00"/>
    <d v="1899-12-30T09:30:00"/>
    <d v="1899-12-30T10:00:00"/>
    <s v="Neptune"/>
    <n v="2"/>
    <n v="10"/>
    <n v="11"/>
    <s v="Chen"/>
    <s v="1:1"/>
    <n v="30.000000000000053"/>
    <n v="1.1000000000000001"/>
    <n v="1"/>
    <s v="Fri"/>
    <s v="Feb"/>
    <s v="Large"/>
    <n v="1375"/>
    <n v="788"/>
    <d v="2024-03-10T00:00:00"/>
    <d v="1899-12-30T10:00:00"/>
    <d v="1899-12-30T11:00:00"/>
    <s v="Neptune"/>
    <n v="2"/>
    <n v="10"/>
    <n v="6"/>
    <s v="John"/>
    <s v="Standup"/>
    <n v="59.999999999999943"/>
    <n v="0.6"/>
    <n v="0"/>
    <s v="Sun"/>
    <s v="Mar"/>
    <s v="Large"/>
    <n v="1374"/>
    <n v="1375"/>
    <x v="0"/>
  </r>
  <r>
    <n v="145"/>
    <d v="2024-03-02T00:00:00"/>
    <d v="1899-12-30T09:30:00"/>
    <d v="1899-12-30T11:00:00"/>
    <s v="Neptune"/>
    <n v="2"/>
    <n v="10"/>
    <n v="10"/>
    <s v="Amit"/>
    <s v="Standup"/>
    <n v="90"/>
    <n v="1"/>
    <n v="0"/>
    <s v="Sat"/>
    <s v="Mar"/>
    <s v="Large"/>
    <n v="1376"/>
    <n v="153"/>
    <d v="2024-02-02T00:00:00"/>
    <d v="1899-12-30T09:30:00"/>
    <d v="1899-12-30T10:00:00"/>
    <s v="Neptune"/>
    <n v="2"/>
    <n v="10"/>
    <n v="11"/>
    <s v="Chen"/>
    <s v="1:1"/>
    <n v="30.000000000000053"/>
    <n v="1.1000000000000001"/>
    <n v="1"/>
    <s v="Fri"/>
    <s v="Feb"/>
    <s v="Large"/>
    <n v="1375"/>
    <n v="1376"/>
    <x v="0"/>
  </r>
  <r>
    <n v="2718"/>
    <d v="2024-04-22T00:00:00"/>
    <d v="1899-12-30T09:30:00"/>
    <d v="1899-12-30T10:00:00"/>
    <s v="Neptune"/>
    <n v="2"/>
    <n v="10"/>
    <n v="12"/>
    <s v="Omar"/>
    <s v="Client Call"/>
    <n v="30.000000000000053"/>
    <n v="1.2"/>
    <n v="1"/>
    <s v="Mon"/>
    <s v="Apr"/>
    <s v="Large"/>
    <n v="1378"/>
    <n v="687"/>
    <d v="2024-08-31T00:00:00"/>
    <d v="1899-12-30T09:30:00"/>
    <d v="1899-12-30T11:00:00"/>
    <s v="Neptune"/>
    <n v="2"/>
    <n v="10"/>
    <n v="2"/>
    <s v="Priya"/>
    <s v="Workshop"/>
    <n v="90"/>
    <n v="0.2"/>
    <n v="0"/>
    <s v="Sat"/>
    <s v="Aug"/>
    <s v="Large"/>
    <n v="1377"/>
    <n v="1378"/>
    <x v="0"/>
  </r>
  <r>
    <n v="2673"/>
    <d v="2024-08-12T00:00:00"/>
    <d v="1899-12-30T09:30:00"/>
    <d v="1899-12-30T10:00:00"/>
    <s v="Neptune"/>
    <n v="2"/>
    <n v="10"/>
    <n v="10"/>
    <s v="Omar"/>
    <s v="1:1"/>
    <n v="30.000000000000053"/>
    <n v="1"/>
    <n v="0"/>
    <s v="Mon"/>
    <s v="Aug"/>
    <s v="Large"/>
    <n v="1379"/>
    <n v="2718"/>
    <d v="2024-04-22T00:00:00"/>
    <d v="1899-12-30T09:30:00"/>
    <d v="1899-12-30T10:00:00"/>
    <s v="Neptune"/>
    <n v="2"/>
    <n v="10"/>
    <n v="12"/>
    <s v="Omar"/>
    <s v="Client Call"/>
    <n v="30.000000000000053"/>
    <n v="1.2"/>
    <n v="1"/>
    <s v="Mon"/>
    <s v="Apr"/>
    <s v="Large"/>
    <n v="1378"/>
    <n v="1379"/>
    <x v="0"/>
  </r>
  <r>
    <n v="948"/>
    <d v="2024-01-08T00:00:00"/>
    <d v="1899-12-30T09:30:00"/>
    <d v="1899-12-30T10:00:00"/>
    <s v="Neptune"/>
    <n v="2"/>
    <n v="10"/>
    <n v="2"/>
    <s v="Amit"/>
    <s v="1:1"/>
    <n v="30.000000000000053"/>
    <n v="0.2"/>
    <n v="0"/>
    <s v="Mon"/>
    <s v="Jan"/>
    <s v="Large"/>
    <n v="1380"/>
    <n v="2673"/>
    <d v="2024-08-12T00:00:00"/>
    <d v="1899-12-30T09:30:00"/>
    <d v="1899-12-30T10:00:00"/>
    <s v="Neptune"/>
    <n v="2"/>
    <n v="10"/>
    <n v="10"/>
    <s v="Omar"/>
    <s v="1:1"/>
    <n v="30.000000000000053"/>
    <n v="1"/>
    <n v="0"/>
    <s v="Mon"/>
    <s v="Aug"/>
    <s v="Large"/>
    <n v="1379"/>
    <n v="1380"/>
    <x v="0"/>
  </r>
  <r>
    <n v="2078"/>
    <d v="2024-09-22T00:00:00"/>
    <d v="1899-12-30T09:30:00"/>
    <d v="1899-12-30T10:00:00"/>
    <s v="Neptune"/>
    <n v="2"/>
    <n v="10"/>
    <n v="10"/>
    <s v="Sarah"/>
    <s v="Client Call"/>
    <n v="30.000000000000053"/>
    <n v="1"/>
    <n v="0"/>
    <s v="Sun"/>
    <s v="Sep"/>
    <s v="Large"/>
    <n v="1381"/>
    <n v="948"/>
    <d v="2024-01-08T00:00:00"/>
    <d v="1899-12-30T09:30:00"/>
    <d v="1899-12-30T10:00:00"/>
    <s v="Neptune"/>
    <n v="2"/>
    <n v="10"/>
    <n v="2"/>
    <s v="Amit"/>
    <s v="1:1"/>
    <n v="30.000000000000053"/>
    <n v="0.2"/>
    <n v="0"/>
    <s v="Mon"/>
    <s v="Jan"/>
    <s v="Large"/>
    <n v="1380"/>
    <n v="1381"/>
    <x v="0"/>
  </r>
  <r>
    <n v="646"/>
    <d v="2024-10-28T00:00:00"/>
    <d v="1899-12-30T09:30:00"/>
    <d v="1899-12-30T11:00:00"/>
    <s v="Neptune"/>
    <n v="2"/>
    <n v="10"/>
    <n v="8"/>
    <s v="Chen"/>
    <s v="Brainstorming"/>
    <n v="90"/>
    <n v="0.8"/>
    <n v="0"/>
    <s v="Mon"/>
    <s v="Oct"/>
    <s v="Large"/>
    <n v="1382"/>
    <n v="2078"/>
    <d v="2024-09-22T00:00:00"/>
    <d v="1899-12-30T09:30:00"/>
    <d v="1899-12-30T10:00:00"/>
    <s v="Neptune"/>
    <n v="2"/>
    <n v="10"/>
    <n v="10"/>
    <s v="Sarah"/>
    <s v="Client Call"/>
    <n v="30.000000000000053"/>
    <n v="1"/>
    <n v="0"/>
    <s v="Sun"/>
    <s v="Sep"/>
    <s v="Large"/>
    <n v="1381"/>
    <n v="1382"/>
    <x v="0"/>
  </r>
  <r>
    <n v="687"/>
    <d v="2024-08-31T00:00:00"/>
    <d v="1899-12-30T09:30:00"/>
    <d v="1899-12-30T11:00:00"/>
    <s v="Neptune"/>
    <n v="2"/>
    <n v="10"/>
    <n v="2"/>
    <s v="Priya"/>
    <s v="Workshop"/>
    <n v="90"/>
    <n v="0.2"/>
    <n v="0"/>
    <s v="Sat"/>
    <s v="Aug"/>
    <s v="Large"/>
    <n v="1377"/>
    <n v="145"/>
    <d v="2024-03-02T00:00:00"/>
    <d v="1899-12-30T09:30:00"/>
    <d v="1899-12-30T11:00:00"/>
    <s v="Neptune"/>
    <n v="2"/>
    <n v="10"/>
    <n v="10"/>
    <s v="Amit"/>
    <s v="Standup"/>
    <n v="90"/>
    <n v="1"/>
    <n v="0"/>
    <s v="Sat"/>
    <s v="Mar"/>
    <s v="Large"/>
    <n v="1376"/>
    <n v="1377"/>
    <x v="0"/>
  </r>
  <r>
    <n v="984"/>
    <d v="2024-04-14T00:00:00"/>
    <d v="1899-12-30T09:30:00"/>
    <d v="1899-12-30T10:00:00"/>
    <s v="Neptune"/>
    <n v="2"/>
    <n v="10"/>
    <n v="9"/>
    <s v="Chen"/>
    <s v="Workshop"/>
    <n v="30.000000000000053"/>
    <n v="0.9"/>
    <n v="0"/>
    <s v="Sun"/>
    <s v="Apr"/>
    <s v="Large"/>
    <n v="1384"/>
    <n v="83"/>
    <d v="2024-05-07T00:00:00"/>
    <d v="1899-12-30T09:30:00"/>
    <d v="1899-12-30T11:30:00"/>
    <s v="Neptune"/>
    <n v="2"/>
    <n v="10"/>
    <n v="2"/>
    <s v="Chen"/>
    <s v="Workshop"/>
    <n v="120.00000000000006"/>
    <n v="0.2"/>
    <n v="0"/>
    <s v="Tue"/>
    <s v="May"/>
    <s v="Large"/>
    <n v="1383"/>
    <n v="1384"/>
    <x v="0"/>
  </r>
  <r>
    <n v="1293"/>
    <d v="2024-12-12T00:00:00"/>
    <d v="1899-12-30T09:30:00"/>
    <d v="1899-12-30T11:30:00"/>
    <s v="Neptune"/>
    <n v="2"/>
    <n v="10"/>
    <n v="6"/>
    <s v="John"/>
    <s v="Standup"/>
    <n v="120.00000000000006"/>
    <n v="0.6"/>
    <n v="0"/>
    <s v="Thu"/>
    <s v="Dec"/>
    <s v="Large"/>
    <n v="1385"/>
    <n v="984"/>
    <d v="2024-04-14T00:00:00"/>
    <d v="1899-12-30T09:30:00"/>
    <d v="1899-12-30T10:00:00"/>
    <s v="Neptune"/>
    <n v="2"/>
    <n v="10"/>
    <n v="9"/>
    <s v="Chen"/>
    <s v="Workshop"/>
    <n v="30.000000000000053"/>
    <n v="0.9"/>
    <n v="0"/>
    <s v="Sun"/>
    <s v="Apr"/>
    <s v="Large"/>
    <n v="1384"/>
    <n v="1385"/>
    <x v="0"/>
  </r>
  <r>
    <n v="881"/>
    <d v="2024-10-25T00:00:00"/>
    <d v="1899-12-30T09:30:00"/>
    <d v="1899-12-30T10:00:00"/>
    <s v="Neptune"/>
    <n v="2"/>
    <n v="10"/>
    <n v="6"/>
    <s v="Mia"/>
    <s v="1:1"/>
    <n v="30.000000000000053"/>
    <n v="0.6"/>
    <n v="0"/>
    <s v="Fri"/>
    <s v="Oct"/>
    <s v="Large"/>
    <n v="1386"/>
    <n v="1293"/>
    <d v="2024-12-12T00:00:00"/>
    <d v="1899-12-30T09:30:00"/>
    <d v="1899-12-30T11:30:00"/>
    <s v="Neptune"/>
    <n v="2"/>
    <n v="10"/>
    <n v="6"/>
    <s v="John"/>
    <s v="Standup"/>
    <n v="120.00000000000006"/>
    <n v="0.6"/>
    <n v="0"/>
    <s v="Thu"/>
    <s v="Dec"/>
    <s v="Large"/>
    <n v="1385"/>
    <n v="1386"/>
    <x v="0"/>
  </r>
  <r>
    <n v="721"/>
    <d v="2024-03-07T00:00:00"/>
    <d v="1899-12-30T09:30:00"/>
    <d v="1899-12-30T10:00:00"/>
    <s v="Neptune"/>
    <n v="2"/>
    <n v="10"/>
    <n v="5"/>
    <s v="Amit"/>
    <s v="Client Call"/>
    <n v="30.000000000000053"/>
    <n v="0.5"/>
    <n v="0"/>
    <s v="Thu"/>
    <s v="Mar"/>
    <s v="Large"/>
    <n v="1387"/>
    <n v="881"/>
    <d v="2024-10-25T00:00:00"/>
    <d v="1899-12-30T09:30:00"/>
    <d v="1899-12-30T10:00:00"/>
    <s v="Neptune"/>
    <n v="2"/>
    <n v="10"/>
    <n v="6"/>
    <s v="Mia"/>
    <s v="1:1"/>
    <n v="30.000000000000053"/>
    <n v="0.6"/>
    <n v="0"/>
    <s v="Fri"/>
    <s v="Oct"/>
    <s v="Large"/>
    <n v="1386"/>
    <n v="1387"/>
    <x v="0"/>
  </r>
  <r>
    <n v="2639"/>
    <d v="2024-05-01T00:00:00"/>
    <d v="1899-12-30T09:30:00"/>
    <d v="1899-12-30T10:30:00"/>
    <s v="Neptune"/>
    <n v="2"/>
    <n v="10"/>
    <n v="10"/>
    <s v="Chen"/>
    <s v="Client Call"/>
    <n v="60.000000000000028"/>
    <n v="1"/>
    <n v="0"/>
    <s v="Wed"/>
    <s v="May"/>
    <s v="Large"/>
    <n v="1390"/>
    <n v="2988"/>
    <d v="2024-02-29T00:00:00"/>
    <d v="1899-12-30T09:30:00"/>
    <d v="1899-12-30T11:30:00"/>
    <s v="Neptune"/>
    <n v="2"/>
    <n v="10"/>
    <n v="11"/>
    <s v="John"/>
    <s v="Standup"/>
    <n v="120.00000000000006"/>
    <n v="1.1000000000000001"/>
    <n v="1"/>
    <s v="Thu"/>
    <s v="Feb"/>
    <s v="Large"/>
    <n v="1389"/>
    <n v="1390"/>
    <x v="0"/>
  </r>
  <r>
    <n v="1413"/>
    <d v="2024-06-21T00:00:00"/>
    <d v="1899-12-30T09:30:00"/>
    <d v="1899-12-30T10:30:00"/>
    <s v="Neptune"/>
    <n v="2"/>
    <n v="10"/>
    <n v="11"/>
    <s v="Omar"/>
    <s v="Planning"/>
    <n v="60.000000000000028"/>
    <n v="1.1000000000000001"/>
    <n v="1"/>
    <s v="Fri"/>
    <s v="Jun"/>
    <s v="Large"/>
    <n v="1388"/>
    <n v="721"/>
    <d v="2024-03-07T00:00:00"/>
    <d v="1899-12-30T09:30:00"/>
    <d v="1899-12-30T10:00:00"/>
    <s v="Neptune"/>
    <n v="2"/>
    <n v="10"/>
    <n v="5"/>
    <s v="Amit"/>
    <s v="Client Call"/>
    <n v="30.000000000000053"/>
    <n v="0.5"/>
    <n v="0"/>
    <s v="Thu"/>
    <s v="Mar"/>
    <s v="Large"/>
    <n v="1387"/>
    <n v="1388"/>
    <x v="0"/>
  </r>
  <r>
    <n v="2988"/>
    <d v="2024-02-29T00:00:00"/>
    <d v="1899-12-30T09:30:00"/>
    <d v="1899-12-30T11:30:00"/>
    <s v="Neptune"/>
    <n v="2"/>
    <n v="10"/>
    <n v="11"/>
    <s v="John"/>
    <s v="Standup"/>
    <n v="120.00000000000006"/>
    <n v="1.1000000000000001"/>
    <n v="1"/>
    <s v="Thu"/>
    <s v="Feb"/>
    <s v="Large"/>
    <n v="1389"/>
    <n v="1413"/>
    <d v="2024-06-21T00:00:00"/>
    <d v="1899-12-30T09:30:00"/>
    <d v="1899-12-30T10:30:00"/>
    <s v="Neptune"/>
    <n v="2"/>
    <n v="10"/>
    <n v="11"/>
    <s v="Omar"/>
    <s v="Planning"/>
    <n v="60.000000000000028"/>
    <n v="1.1000000000000001"/>
    <n v="1"/>
    <s v="Fri"/>
    <s v="Jun"/>
    <s v="Large"/>
    <n v="1388"/>
    <n v="1389"/>
    <x v="0"/>
  </r>
  <r>
    <n v="83"/>
    <d v="2024-05-07T00:00:00"/>
    <d v="1899-12-30T09:30:00"/>
    <d v="1899-12-30T11:30:00"/>
    <s v="Neptune"/>
    <n v="2"/>
    <n v="10"/>
    <n v="2"/>
    <s v="Chen"/>
    <s v="Workshop"/>
    <n v="120.00000000000006"/>
    <n v="0.2"/>
    <n v="0"/>
    <s v="Tue"/>
    <s v="May"/>
    <s v="Large"/>
    <n v="1383"/>
    <n v="646"/>
    <d v="2024-10-28T00:00:00"/>
    <d v="1899-12-30T09:30:00"/>
    <d v="1899-12-30T11:00:00"/>
    <s v="Neptune"/>
    <n v="2"/>
    <n v="10"/>
    <n v="8"/>
    <s v="Chen"/>
    <s v="Brainstorming"/>
    <n v="90"/>
    <n v="0.8"/>
    <n v="0"/>
    <s v="Mon"/>
    <s v="Oct"/>
    <s v="Large"/>
    <n v="1382"/>
    <n v="1383"/>
    <x v="0"/>
  </r>
  <r>
    <n v="1039"/>
    <d v="2024-12-10T00:00:00"/>
    <d v="1899-12-30T09:00:00"/>
    <d v="1899-12-30T09:30:00"/>
    <s v="Neptune"/>
    <n v="2"/>
    <n v="10"/>
    <n v="5"/>
    <s v="Omar"/>
    <s v="Planning"/>
    <n v="29.999999999999972"/>
    <n v="0.5"/>
    <n v="0"/>
    <s v="Tue"/>
    <s v="Dec"/>
    <s v="Large"/>
    <n v="1425"/>
    <n v="37"/>
    <d v="2024-02-09T00:00:00"/>
    <d v="1899-12-30T09:00:00"/>
    <d v="1899-12-30T10:00:00"/>
    <s v="Neptune"/>
    <n v="2"/>
    <n v="10"/>
    <n v="1"/>
    <s v="John"/>
    <s v="1:1"/>
    <n v="60.000000000000028"/>
    <n v="0.1"/>
    <n v="0"/>
    <s v="Fri"/>
    <s v="Feb"/>
    <s v="Large"/>
    <n v="1424"/>
    <n v="1425"/>
    <x v="0"/>
  </r>
  <r>
    <n v="1154"/>
    <d v="2024-02-01T00:00:00"/>
    <d v="1899-12-30T09:00:00"/>
    <d v="1899-12-30T09:30:00"/>
    <s v="Neptune"/>
    <n v="2"/>
    <n v="10"/>
    <n v="10"/>
    <s v="Amit"/>
    <s v="Client Call"/>
    <n v="29.999999999999972"/>
    <n v="1"/>
    <n v="0"/>
    <s v="Thu"/>
    <s v="Feb"/>
    <s v="Large"/>
    <n v="1426"/>
    <n v="1039"/>
    <d v="2024-12-10T00:00:00"/>
    <d v="1899-12-30T09:00:00"/>
    <d v="1899-12-30T09:30:00"/>
    <s v="Neptune"/>
    <n v="2"/>
    <n v="10"/>
    <n v="5"/>
    <s v="Omar"/>
    <s v="Planning"/>
    <n v="29.999999999999972"/>
    <n v="0.5"/>
    <n v="0"/>
    <s v="Tue"/>
    <s v="Dec"/>
    <s v="Large"/>
    <n v="1425"/>
    <n v="1426"/>
    <x v="0"/>
  </r>
  <r>
    <n v="79"/>
    <d v="2024-07-18T00:00:00"/>
    <d v="1899-12-30T09:00:00"/>
    <d v="1899-12-30T10:00:00"/>
    <s v="Neptune"/>
    <n v="2"/>
    <n v="10"/>
    <n v="3"/>
    <s v="John"/>
    <s v="Client Call"/>
    <n v="60.000000000000028"/>
    <n v="0.3"/>
    <n v="0"/>
    <s v="Thu"/>
    <s v="Jul"/>
    <s v="Large"/>
    <n v="1427"/>
    <n v="1154"/>
    <d v="2024-02-01T00:00:00"/>
    <d v="1899-12-30T09:00:00"/>
    <d v="1899-12-30T09:30:00"/>
    <s v="Neptune"/>
    <n v="2"/>
    <n v="10"/>
    <n v="10"/>
    <s v="Amit"/>
    <s v="Client Call"/>
    <n v="29.999999999999972"/>
    <n v="1"/>
    <n v="0"/>
    <s v="Thu"/>
    <s v="Feb"/>
    <s v="Large"/>
    <n v="1426"/>
    <n v="1427"/>
    <x v="0"/>
  </r>
  <r>
    <n v="108"/>
    <d v="2024-05-29T00:00:00"/>
    <d v="1899-12-30T09:00:00"/>
    <d v="1899-12-30T10:00:00"/>
    <s v="Neptune"/>
    <n v="2"/>
    <n v="10"/>
    <n v="1"/>
    <s v="Chen"/>
    <s v="1:1"/>
    <n v="60.000000000000028"/>
    <n v="0.1"/>
    <n v="0"/>
    <s v="Wed"/>
    <s v="May"/>
    <s v="Large"/>
    <n v="1428"/>
    <n v="79"/>
    <d v="2024-07-18T00:00:00"/>
    <d v="1899-12-30T09:00:00"/>
    <d v="1899-12-30T10:00:00"/>
    <s v="Neptune"/>
    <n v="2"/>
    <n v="10"/>
    <n v="3"/>
    <s v="John"/>
    <s v="Client Call"/>
    <n v="60.000000000000028"/>
    <n v="0.3"/>
    <n v="0"/>
    <s v="Thu"/>
    <s v="Jul"/>
    <s v="Large"/>
    <n v="1427"/>
    <n v="1428"/>
    <x v="0"/>
  </r>
  <r>
    <n v="60"/>
    <d v="2024-08-15T00:00:00"/>
    <d v="1899-12-30T09:00:00"/>
    <d v="1899-12-30T10:30:00"/>
    <s v="Neptune"/>
    <n v="2"/>
    <n v="10"/>
    <n v="4"/>
    <s v="Priya"/>
    <s v="Client Call"/>
    <n v="90"/>
    <n v="0.4"/>
    <n v="0"/>
    <s v="Thu"/>
    <s v="Aug"/>
    <s v="Large"/>
    <n v="1431"/>
    <n v="2751"/>
    <d v="2024-12-05T00:00:00"/>
    <d v="1899-12-30T09:00:00"/>
    <d v="1899-12-30T11:00:00"/>
    <s v="Neptune"/>
    <n v="2"/>
    <n v="10"/>
    <n v="13"/>
    <s v="Omar"/>
    <s v="Standup"/>
    <n v="119.99999999999997"/>
    <n v="1.3"/>
    <n v="1"/>
    <s v="Thu"/>
    <s v="Dec"/>
    <s v="Large"/>
    <n v="1430"/>
    <n v="1431"/>
    <x v="0"/>
  </r>
  <r>
    <n v="2751"/>
    <d v="2024-12-05T00:00:00"/>
    <d v="1899-12-30T09:00:00"/>
    <d v="1899-12-30T11:00:00"/>
    <s v="Neptune"/>
    <n v="2"/>
    <n v="10"/>
    <n v="13"/>
    <s v="Omar"/>
    <s v="Standup"/>
    <n v="119.99999999999997"/>
    <n v="1.3"/>
    <n v="1"/>
    <s v="Thu"/>
    <s v="Dec"/>
    <s v="Large"/>
    <n v="1430"/>
    <n v="2585"/>
    <d v="2024-12-04T00:00:00"/>
    <d v="1899-12-30T09:00:00"/>
    <d v="1899-12-30T11:00:00"/>
    <s v="Neptune"/>
    <n v="2"/>
    <n v="10"/>
    <n v="1"/>
    <s v="John"/>
    <s v="Client Call"/>
    <n v="119.99999999999997"/>
    <n v="0.1"/>
    <n v="0"/>
    <s v="Wed"/>
    <s v="Dec"/>
    <s v="Large"/>
    <n v="1429"/>
    <n v="1430"/>
    <x v="0"/>
  </r>
  <r>
    <n v="2537"/>
    <d v="2024-06-21T00:00:00"/>
    <d v="1899-12-30T09:00:00"/>
    <d v="1899-12-30T10:30:00"/>
    <s v="Neptune"/>
    <n v="2"/>
    <n v="10"/>
    <n v="6"/>
    <s v="Amit"/>
    <s v="Brainstorming"/>
    <n v="90"/>
    <n v="0.6"/>
    <n v="0"/>
    <s v="Fri"/>
    <s v="Jun"/>
    <s v="Large"/>
    <n v="1432"/>
    <n v="60"/>
    <d v="2024-08-15T00:00:00"/>
    <d v="1899-12-30T09:00:00"/>
    <d v="1899-12-30T10:30:00"/>
    <s v="Neptune"/>
    <n v="2"/>
    <n v="10"/>
    <n v="4"/>
    <s v="Priya"/>
    <s v="Client Call"/>
    <n v="90"/>
    <n v="0.4"/>
    <n v="0"/>
    <s v="Thu"/>
    <s v="Aug"/>
    <s v="Large"/>
    <n v="1431"/>
    <n v="1432"/>
    <x v="0"/>
  </r>
  <r>
    <n v="1698"/>
    <d v="2024-11-04T00:00:00"/>
    <d v="1899-12-30T09:00:00"/>
    <d v="1899-12-30T11:00:00"/>
    <s v="Neptune"/>
    <n v="2"/>
    <n v="10"/>
    <n v="8"/>
    <s v="Chen"/>
    <s v="Brainstorming"/>
    <n v="119.99999999999997"/>
    <n v="0.8"/>
    <n v="0"/>
    <s v="Mon"/>
    <s v="Nov"/>
    <s v="Large"/>
    <n v="1433"/>
    <n v="2537"/>
    <d v="2024-06-21T00:00:00"/>
    <d v="1899-12-30T09:00:00"/>
    <d v="1899-12-30T10:30:00"/>
    <s v="Neptune"/>
    <n v="2"/>
    <n v="10"/>
    <n v="6"/>
    <s v="Amit"/>
    <s v="Brainstorming"/>
    <n v="90"/>
    <n v="0.6"/>
    <n v="0"/>
    <s v="Fri"/>
    <s v="Jun"/>
    <s v="Large"/>
    <n v="1432"/>
    <n v="1433"/>
    <x v="0"/>
  </r>
  <r>
    <n v="37"/>
    <d v="2024-02-09T00:00:00"/>
    <d v="1899-12-30T09:00:00"/>
    <d v="1899-12-30T10:00:00"/>
    <s v="Neptune"/>
    <n v="2"/>
    <n v="10"/>
    <n v="1"/>
    <s v="John"/>
    <s v="1:1"/>
    <n v="60.000000000000028"/>
    <n v="0.1"/>
    <n v="0"/>
    <s v="Fri"/>
    <s v="Feb"/>
    <s v="Large"/>
    <n v="1424"/>
    <n v="1854"/>
    <d v="2024-03-17T00:00:00"/>
    <d v="1899-12-30T09:00:00"/>
    <d v="1899-12-30T11:00:00"/>
    <s v="Neptune"/>
    <n v="2"/>
    <n v="10"/>
    <n v="11"/>
    <s v="Mia"/>
    <s v="Standup"/>
    <n v="119.99999999999997"/>
    <n v="1.1000000000000001"/>
    <n v="1"/>
    <s v="Sun"/>
    <s v="Mar"/>
    <s v="Large"/>
    <n v="1423"/>
    <n v="1424"/>
    <x v="0"/>
  </r>
  <r>
    <n v="2585"/>
    <d v="2024-12-04T00:00:00"/>
    <d v="1899-12-30T09:00:00"/>
    <d v="1899-12-30T11:00:00"/>
    <s v="Neptune"/>
    <n v="2"/>
    <n v="10"/>
    <n v="1"/>
    <s v="John"/>
    <s v="Client Call"/>
    <n v="119.99999999999997"/>
    <n v="0.1"/>
    <n v="0"/>
    <s v="Wed"/>
    <s v="Dec"/>
    <s v="Large"/>
    <n v="1429"/>
    <n v="108"/>
    <d v="2024-05-29T00:00:00"/>
    <d v="1899-12-30T09:00:00"/>
    <d v="1899-12-30T10:00:00"/>
    <s v="Neptune"/>
    <n v="2"/>
    <n v="10"/>
    <n v="1"/>
    <s v="Chen"/>
    <s v="1:1"/>
    <n v="60.000000000000028"/>
    <n v="0.1"/>
    <n v="0"/>
    <s v="Wed"/>
    <s v="May"/>
    <s v="Large"/>
    <n v="1428"/>
    <n v="1429"/>
    <x v="0"/>
  </r>
  <r>
    <n v="1854"/>
    <d v="2024-03-17T00:00:00"/>
    <d v="1899-12-30T09:00:00"/>
    <d v="1899-12-30T11:00:00"/>
    <s v="Neptune"/>
    <n v="2"/>
    <n v="10"/>
    <n v="11"/>
    <s v="Mia"/>
    <s v="Standup"/>
    <n v="119.99999999999997"/>
    <n v="1.1000000000000001"/>
    <n v="1"/>
    <s v="Sun"/>
    <s v="Mar"/>
    <s v="Large"/>
    <n v="1423"/>
    <n v="2544"/>
    <d v="2024-11-15T00:00:00"/>
    <d v="1899-12-30T09:00:00"/>
    <d v="1899-12-30T09:30:00"/>
    <s v="Neptune"/>
    <n v="2"/>
    <n v="10"/>
    <n v="5"/>
    <s v="Mia"/>
    <s v="Planning"/>
    <n v="29.999999999999972"/>
    <n v="0.5"/>
    <n v="0"/>
    <s v="Fri"/>
    <s v="Nov"/>
    <s v="Large"/>
    <n v="1422"/>
    <n v="1423"/>
    <x v="0"/>
  </r>
  <r>
    <n v="1156"/>
    <d v="2024-10-18T00:00:00"/>
    <d v="1899-12-30T09:00:00"/>
    <d v="1899-12-30T10:30:00"/>
    <s v="Neptune"/>
    <n v="2"/>
    <n v="10"/>
    <n v="9"/>
    <s v="Priya"/>
    <s v="Brainstorming"/>
    <n v="90"/>
    <n v="0.9"/>
    <n v="0"/>
    <s v="Fri"/>
    <s v="Oct"/>
    <s v="Large"/>
    <n v="1419"/>
    <n v="384"/>
    <d v="2024-10-19T00:00:00"/>
    <d v="1899-12-30T09:00:00"/>
    <d v="1899-12-30T10:30:00"/>
    <s v="Neptune"/>
    <n v="2"/>
    <n v="10"/>
    <n v="2"/>
    <s v="Mia"/>
    <s v="1:1"/>
    <n v="90"/>
    <n v="0.2"/>
    <n v="0"/>
    <s v="Sat"/>
    <s v="Oct"/>
    <s v="Large"/>
    <n v="1418"/>
    <n v="1419"/>
    <x v="0"/>
  </r>
  <r>
    <n v="833"/>
    <d v="2024-12-19T00:00:00"/>
    <d v="1899-12-30T09:00:00"/>
    <d v="1899-12-30T10:30:00"/>
    <s v="Neptune"/>
    <n v="2"/>
    <n v="10"/>
    <n v="9"/>
    <s v="Amit"/>
    <s v="Brainstorming"/>
    <n v="90"/>
    <n v="0.9"/>
    <n v="0"/>
    <s v="Thu"/>
    <s v="Dec"/>
    <s v="Large"/>
    <n v="1421"/>
    <n v="2802"/>
    <d v="2024-10-30T00:00:00"/>
    <d v="1899-12-30T09:00:00"/>
    <d v="1899-12-30T11:00:00"/>
    <s v="Neptune"/>
    <n v="2"/>
    <n v="10"/>
    <n v="13"/>
    <s v="Chen"/>
    <s v="Client Call"/>
    <n v="119.99999999999997"/>
    <n v="1.3"/>
    <n v="1"/>
    <s v="Wed"/>
    <s v="Oct"/>
    <s v="Large"/>
    <n v="1420"/>
    <n v="1421"/>
    <x v="0"/>
  </r>
  <r>
    <n v="2802"/>
    <d v="2024-10-30T00:00:00"/>
    <d v="1899-12-30T09:00:00"/>
    <d v="1899-12-30T11:00:00"/>
    <s v="Neptune"/>
    <n v="2"/>
    <n v="10"/>
    <n v="13"/>
    <s v="Chen"/>
    <s v="Client Call"/>
    <n v="119.99999999999997"/>
    <n v="1.3"/>
    <n v="1"/>
    <s v="Wed"/>
    <s v="Oct"/>
    <s v="Large"/>
    <n v="1420"/>
    <n v="1156"/>
    <d v="2024-10-18T00:00:00"/>
    <d v="1899-12-30T09:00:00"/>
    <d v="1899-12-30T10:30:00"/>
    <s v="Neptune"/>
    <n v="2"/>
    <n v="10"/>
    <n v="9"/>
    <s v="Priya"/>
    <s v="Brainstorming"/>
    <n v="90"/>
    <n v="0.9"/>
    <n v="0"/>
    <s v="Fri"/>
    <s v="Oct"/>
    <s v="Large"/>
    <n v="1419"/>
    <n v="1420"/>
    <x v="0"/>
  </r>
  <r>
    <n v="384"/>
    <d v="2024-10-19T00:00:00"/>
    <d v="1899-12-30T09:00:00"/>
    <d v="1899-12-30T10:30:00"/>
    <s v="Neptune"/>
    <n v="2"/>
    <n v="10"/>
    <n v="2"/>
    <s v="Mia"/>
    <s v="1:1"/>
    <n v="90"/>
    <n v="0.2"/>
    <n v="0"/>
    <s v="Sat"/>
    <s v="Oct"/>
    <s v="Large"/>
    <n v="1418"/>
    <n v="730"/>
    <d v="2024-08-05T00:00:00"/>
    <d v="1899-12-30T09:00:00"/>
    <d v="1899-12-30T10:00:00"/>
    <s v="Neptune"/>
    <n v="2"/>
    <n v="10"/>
    <n v="13"/>
    <s v="John"/>
    <s v="Brainstorming"/>
    <n v="60.000000000000028"/>
    <n v="1.3"/>
    <n v="1"/>
    <s v="Mon"/>
    <s v="Aug"/>
    <s v="Large"/>
    <n v="1417"/>
    <n v="1418"/>
    <x v="0"/>
  </r>
  <r>
    <n v="730"/>
    <d v="2024-08-05T00:00:00"/>
    <d v="1899-12-30T09:00:00"/>
    <d v="1899-12-30T10:00:00"/>
    <s v="Neptune"/>
    <n v="2"/>
    <n v="10"/>
    <n v="13"/>
    <s v="John"/>
    <s v="Brainstorming"/>
    <n v="60.000000000000028"/>
    <n v="1.3"/>
    <n v="1"/>
    <s v="Mon"/>
    <s v="Aug"/>
    <s v="Large"/>
    <n v="1417"/>
    <n v="910"/>
    <d v="2024-08-25T00:00:00"/>
    <d v="1899-12-30T09:00:00"/>
    <d v="1899-12-30T10:30:00"/>
    <s v="Neptune"/>
    <n v="2"/>
    <n v="10"/>
    <n v="1"/>
    <s v="Mia"/>
    <s v="Brainstorming"/>
    <n v="90"/>
    <n v="0.1"/>
    <n v="0"/>
    <s v="Sun"/>
    <s v="Aug"/>
    <s v="Large"/>
    <n v="1416"/>
    <n v="1417"/>
    <x v="0"/>
  </r>
  <r>
    <n v="910"/>
    <d v="2024-08-25T00:00:00"/>
    <d v="1899-12-30T09:00:00"/>
    <d v="1899-12-30T10:30:00"/>
    <s v="Neptune"/>
    <n v="2"/>
    <n v="10"/>
    <n v="1"/>
    <s v="Mia"/>
    <s v="Brainstorming"/>
    <n v="90"/>
    <n v="0.1"/>
    <n v="0"/>
    <s v="Sun"/>
    <s v="Aug"/>
    <s v="Large"/>
    <n v="1416"/>
    <n v="2341"/>
    <d v="2024-08-10T00:00:00"/>
    <d v="1899-12-30T09:00:00"/>
    <d v="1899-12-30T10:30:00"/>
    <s v="Neptune"/>
    <n v="2"/>
    <n v="10"/>
    <n v="1"/>
    <s v="Chen"/>
    <s v="1:1"/>
    <n v="90"/>
    <n v="0.1"/>
    <n v="0"/>
    <s v="Sat"/>
    <s v="Aug"/>
    <s v="Large"/>
    <n v="1415"/>
    <n v="1416"/>
    <x v="0"/>
  </r>
  <r>
    <n v="2341"/>
    <d v="2024-08-10T00:00:00"/>
    <d v="1899-12-30T09:00:00"/>
    <d v="1899-12-30T10:30:00"/>
    <s v="Neptune"/>
    <n v="2"/>
    <n v="10"/>
    <n v="1"/>
    <s v="Chen"/>
    <s v="1:1"/>
    <n v="90"/>
    <n v="0.1"/>
    <n v="0"/>
    <s v="Sat"/>
    <s v="Aug"/>
    <s v="Large"/>
    <n v="1415"/>
    <n v="2047"/>
    <d v="2024-08-19T00:00:00"/>
    <d v="1899-12-30T09:00:00"/>
    <d v="1899-12-30T10:30:00"/>
    <s v="Neptune"/>
    <n v="2"/>
    <n v="10"/>
    <n v="8"/>
    <s v="Mia"/>
    <s v="Planning"/>
    <n v="90"/>
    <n v="0.8"/>
    <n v="0"/>
    <s v="Mon"/>
    <s v="Aug"/>
    <s v="Large"/>
    <n v="1414"/>
    <n v="1415"/>
    <x v="0"/>
  </r>
  <r>
    <n v="2047"/>
    <d v="2024-08-19T00:00:00"/>
    <d v="1899-12-30T09:00:00"/>
    <d v="1899-12-30T10:30:00"/>
    <s v="Neptune"/>
    <n v="2"/>
    <n v="10"/>
    <n v="8"/>
    <s v="Mia"/>
    <s v="Planning"/>
    <n v="90"/>
    <n v="0.8"/>
    <n v="0"/>
    <s v="Mon"/>
    <s v="Aug"/>
    <s v="Large"/>
    <n v="1414"/>
    <n v="2400"/>
    <d v="2024-01-01T00:00:00"/>
    <d v="1899-12-30T09:00:00"/>
    <d v="1899-12-30T10:30:00"/>
    <s v="Neptune"/>
    <n v="2"/>
    <n v="10"/>
    <n v="1"/>
    <s v="Sarah"/>
    <s v="Planning"/>
    <n v="90"/>
    <n v="0.1"/>
    <n v="0"/>
    <s v="Mon"/>
    <s v="Jan"/>
    <s v="Large"/>
    <n v="1413"/>
    <n v="1414"/>
    <x v="0"/>
  </r>
  <r>
    <n v="2400"/>
    <d v="2024-01-01T00:00:00"/>
    <d v="1899-12-30T09:00:00"/>
    <d v="1899-12-30T10:30:00"/>
    <s v="Neptune"/>
    <n v="2"/>
    <n v="10"/>
    <n v="1"/>
    <s v="Sarah"/>
    <s v="Planning"/>
    <n v="90"/>
    <n v="0.1"/>
    <n v="0"/>
    <s v="Mon"/>
    <s v="Jan"/>
    <s v="Large"/>
    <n v="1413"/>
    <n v="56"/>
    <d v="2024-02-12T00:00:00"/>
    <d v="1899-12-30T09:00:00"/>
    <d v="1899-12-30T10:30:00"/>
    <s v="Neptune"/>
    <n v="2"/>
    <n v="10"/>
    <n v="8"/>
    <s v="Priya"/>
    <s v="Workshop"/>
    <n v="90"/>
    <n v="0.8"/>
    <n v="0"/>
    <s v="Mon"/>
    <s v="Feb"/>
    <s v="Large"/>
    <n v="1412"/>
    <n v="1413"/>
    <x v="0"/>
  </r>
  <r>
    <n v="56"/>
    <d v="2024-02-12T00:00:00"/>
    <d v="1899-12-30T09:00:00"/>
    <d v="1899-12-30T10:30:00"/>
    <s v="Neptune"/>
    <n v="2"/>
    <n v="10"/>
    <n v="8"/>
    <s v="Priya"/>
    <s v="Workshop"/>
    <n v="90"/>
    <n v="0.8"/>
    <n v="0"/>
    <s v="Mon"/>
    <s v="Feb"/>
    <s v="Large"/>
    <n v="1412"/>
    <n v="1555"/>
    <d v="2024-03-20T00:00:00"/>
    <d v="1899-12-30T09:00:00"/>
    <d v="1899-12-30T11:00:00"/>
    <s v="Neptune"/>
    <n v="2"/>
    <n v="10"/>
    <n v="5"/>
    <s v="Sarah"/>
    <s v="Standup"/>
    <n v="119.99999999999997"/>
    <n v="0.5"/>
    <n v="0"/>
    <s v="Wed"/>
    <s v="Mar"/>
    <s v="Large"/>
    <n v="1411"/>
    <n v="1412"/>
    <x v="0"/>
  </r>
  <r>
    <n v="1555"/>
    <d v="2024-03-20T00:00:00"/>
    <d v="1899-12-30T09:00:00"/>
    <d v="1899-12-30T11:00:00"/>
    <s v="Neptune"/>
    <n v="2"/>
    <n v="10"/>
    <n v="5"/>
    <s v="Sarah"/>
    <s v="Standup"/>
    <n v="119.99999999999997"/>
    <n v="0.5"/>
    <n v="0"/>
    <s v="Wed"/>
    <s v="Mar"/>
    <s v="Large"/>
    <n v="1411"/>
    <n v="2073"/>
    <d v="2024-11-14T00:00:00"/>
    <d v="1899-12-30T09:00:00"/>
    <d v="1899-12-30T11:00:00"/>
    <s v="Neptune"/>
    <n v="2"/>
    <n v="10"/>
    <n v="11"/>
    <s v="Sarah"/>
    <s v="1:1"/>
    <n v="119.99999999999997"/>
    <n v="1.1000000000000001"/>
    <n v="1"/>
    <s v="Thu"/>
    <s v="Nov"/>
    <s v="Large"/>
    <n v="1410"/>
    <n v="1411"/>
    <x v="0"/>
  </r>
  <r>
    <n v="2073"/>
    <d v="2024-11-14T00:00:00"/>
    <d v="1899-12-30T09:00:00"/>
    <d v="1899-12-30T11:00:00"/>
    <s v="Neptune"/>
    <n v="2"/>
    <n v="10"/>
    <n v="11"/>
    <s v="Sarah"/>
    <s v="1:1"/>
    <n v="119.99999999999997"/>
    <n v="1.1000000000000001"/>
    <n v="1"/>
    <s v="Thu"/>
    <s v="Nov"/>
    <s v="Large"/>
    <n v="1410"/>
    <n v="2758"/>
    <d v="2024-06-30T00:00:00"/>
    <d v="1899-12-30T09:30:00"/>
    <d v="1899-12-30T10:30:00"/>
    <s v="Neptune"/>
    <n v="2"/>
    <n v="10"/>
    <n v="11"/>
    <s v="Priya"/>
    <s v="Planning"/>
    <n v="60.000000000000028"/>
    <n v="1.1000000000000001"/>
    <n v="1"/>
    <s v="Sun"/>
    <s v="Jun"/>
    <s v="Large"/>
    <n v="1409"/>
    <n v="1410"/>
    <x v="0"/>
  </r>
  <r>
    <n v="2544"/>
    <d v="2024-11-15T00:00:00"/>
    <d v="1899-12-30T09:00:00"/>
    <d v="1899-12-30T09:30:00"/>
    <s v="Neptune"/>
    <n v="2"/>
    <n v="10"/>
    <n v="5"/>
    <s v="Mia"/>
    <s v="Planning"/>
    <n v="29.999999999999972"/>
    <n v="0.5"/>
    <n v="0"/>
    <s v="Fri"/>
    <s v="Nov"/>
    <s v="Large"/>
    <n v="1422"/>
    <n v="833"/>
    <d v="2024-12-19T00:00:00"/>
    <d v="1899-12-30T09:00:00"/>
    <d v="1899-12-30T10:30:00"/>
    <s v="Neptune"/>
    <n v="2"/>
    <n v="10"/>
    <n v="9"/>
    <s v="Amit"/>
    <s v="Brainstorming"/>
    <n v="90"/>
    <n v="0.9"/>
    <n v="0"/>
    <s v="Thu"/>
    <s v="Dec"/>
    <s v="Large"/>
    <n v="1421"/>
    <n v="1422"/>
    <x v="0"/>
  </r>
  <r>
    <n v="1741"/>
    <d v="2024-12-17T00:00:00"/>
    <d v="1899-12-30T08:30:00"/>
    <d v="1899-12-30T10:00:00"/>
    <s v="Neptune"/>
    <n v="2"/>
    <n v="10"/>
    <n v="7"/>
    <s v="Omar"/>
    <s v="Standup"/>
    <n v="90"/>
    <n v="0.7"/>
    <n v="0"/>
    <s v="Tue"/>
    <s v="Dec"/>
    <s v="Large"/>
    <n v="1449"/>
    <n v="938"/>
    <d v="2024-08-29T00:00:00"/>
    <d v="1899-12-30T08:30:00"/>
    <d v="1899-12-30T09:00:00"/>
    <s v="Neptune"/>
    <n v="2"/>
    <n v="10"/>
    <n v="1"/>
    <s v="Chen"/>
    <s v="Workshop"/>
    <n v="29.999999999999972"/>
    <n v="0.1"/>
    <n v="0"/>
    <s v="Thu"/>
    <s v="Aug"/>
    <s v="Large"/>
    <n v="1448"/>
    <n v="1449"/>
    <x v="0"/>
  </r>
  <r>
    <n v="2179"/>
    <d v="2024-10-21T00:00:00"/>
    <d v="1899-12-30T08:30:00"/>
    <d v="1899-12-30T09:30:00"/>
    <s v="Neptune"/>
    <n v="2"/>
    <n v="10"/>
    <n v="8"/>
    <s v="Chen"/>
    <s v="Standup"/>
    <n v="59.999999999999943"/>
    <n v="0.8"/>
    <n v="0"/>
    <s v="Mon"/>
    <s v="Oct"/>
    <s v="Large"/>
    <n v="1450"/>
    <n v="1741"/>
    <d v="2024-12-17T00:00:00"/>
    <d v="1899-12-30T08:30:00"/>
    <d v="1899-12-30T10:00:00"/>
    <s v="Neptune"/>
    <n v="2"/>
    <n v="10"/>
    <n v="7"/>
    <s v="Omar"/>
    <s v="Standup"/>
    <n v="90"/>
    <n v="0.7"/>
    <n v="0"/>
    <s v="Tue"/>
    <s v="Dec"/>
    <s v="Large"/>
    <n v="1449"/>
    <n v="1450"/>
    <x v="0"/>
  </r>
  <r>
    <n v="2664"/>
    <d v="2024-01-21T00:00:00"/>
    <d v="1899-12-30T08:30:00"/>
    <d v="1899-12-30T10:00:00"/>
    <s v="Neptune"/>
    <n v="2"/>
    <n v="10"/>
    <n v="11"/>
    <s v="John"/>
    <s v="Brainstorming"/>
    <n v="90"/>
    <n v="1.1000000000000001"/>
    <n v="1"/>
    <s v="Sun"/>
    <s v="Jan"/>
    <s v="Large"/>
    <n v="1451"/>
    <n v="2179"/>
    <d v="2024-10-21T00:00:00"/>
    <d v="1899-12-30T08:30:00"/>
    <d v="1899-12-30T09:30:00"/>
    <s v="Neptune"/>
    <n v="2"/>
    <n v="10"/>
    <n v="8"/>
    <s v="Chen"/>
    <s v="Standup"/>
    <n v="59.999999999999943"/>
    <n v="0.8"/>
    <n v="0"/>
    <s v="Mon"/>
    <s v="Oct"/>
    <s v="Large"/>
    <n v="1450"/>
    <n v="1451"/>
    <x v="0"/>
  </r>
  <r>
    <n v="511"/>
    <d v="2024-03-03T00:00:00"/>
    <d v="1899-12-30T08:30:00"/>
    <d v="1899-12-30T10:30:00"/>
    <s v="Neptune"/>
    <n v="2"/>
    <n v="10"/>
    <n v="6"/>
    <s v="Mia"/>
    <s v="Planning"/>
    <n v="119.99999999999997"/>
    <n v="0.6"/>
    <n v="0"/>
    <s v="Sun"/>
    <s v="Mar"/>
    <s v="Large"/>
    <n v="1452"/>
    <n v="2664"/>
    <d v="2024-01-21T00:00:00"/>
    <d v="1899-12-30T08:30:00"/>
    <d v="1899-12-30T10:00:00"/>
    <s v="Neptune"/>
    <n v="2"/>
    <n v="10"/>
    <n v="11"/>
    <s v="John"/>
    <s v="Brainstorming"/>
    <n v="90"/>
    <n v="1.1000000000000001"/>
    <n v="1"/>
    <s v="Sun"/>
    <s v="Jan"/>
    <s v="Large"/>
    <n v="1451"/>
    <n v="1452"/>
    <x v="0"/>
  </r>
  <r>
    <n v="633"/>
    <d v="2024-04-22T00:00:00"/>
    <d v="1899-12-30T08:30:00"/>
    <d v="1899-12-30T10:30:00"/>
    <s v="Neptune"/>
    <n v="2"/>
    <n v="10"/>
    <n v="5"/>
    <s v="Sarah"/>
    <s v="1:1"/>
    <n v="119.99999999999997"/>
    <n v="0.5"/>
    <n v="0"/>
    <s v="Mon"/>
    <s v="Apr"/>
    <s v="Large"/>
    <n v="1458"/>
    <n v="2201"/>
    <d v="2024-08-31T00:00:00"/>
    <d v="1899-12-30T08:30:00"/>
    <d v="1899-12-30T10:30:00"/>
    <s v="Neptune"/>
    <n v="2"/>
    <n v="10"/>
    <n v="13"/>
    <s v="Amit"/>
    <s v="Brainstorming"/>
    <n v="119.99999999999997"/>
    <n v="1.3"/>
    <n v="1"/>
    <s v="Sat"/>
    <s v="Aug"/>
    <s v="Large"/>
    <n v="1457"/>
    <n v="1458"/>
    <x v="0"/>
  </r>
  <r>
    <n v="1763"/>
    <d v="2024-12-22T00:00:00"/>
    <d v="1899-12-30T08:30:00"/>
    <d v="1899-12-30T09:00:00"/>
    <s v="Neptune"/>
    <n v="2"/>
    <n v="10"/>
    <n v="12"/>
    <s v="Chen"/>
    <s v="Standup"/>
    <n v="29.999999999999972"/>
    <n v="1.2"/>
    <n v="1"/>
    <s v="Sun"/>
    <s v="Dec"/>
    <s v="Large"/>
    <n v="1454"/>
    <n v="422"/>
    <d v="2024-07-25T00:00:00"/>
    <d v="1899-12-30T08:30:00"/>
    <d v="1899-12-30T10:00:00"/>
    <s v="Neptune"/>
    <n v="2"/>
    <n v="10"/>
    <n v="7"/>
    <s v="Mia"/>
    <s v="Brainstorming"/>
    <n v="90"/>
    <n v="0.7"/>
    <n v="0"/>
    <s v="Thu"/>
    <s v="Jul"/>
    <s v="Large"/>
    <n v="1453"/>
    <n v="1454"/>
    <x v="0"/>
  </r>
  <r>
    <n v="2911"/>
    <d v="2024-12-12T00:00:00"/>
    <d v="1899-12-30T08:30:00"/>
    <d v="1899-12-30T09:30:00"/>
    <s v="Neptune"/>
    <n v="2"/>
    <n v="10"/>
    <n v="12"/>
    <s v="John"/>
    <s v="Client Call"/>
    <n v="59.999999999999943"/>
    <n v="1.2"/>
    <n v="1"/>
    <s v="Thu"/>
    <s v="Dec"/>
    <s v="Large"/>
    <n v="1455"/>
    <n v="1763"/>
    <d v="2024-12-22T00:00:00"/>
    <d v="1899-12-30T08:30:00"/>
    <d v="1899-12-30T09:00:00"/>
    <s v="Neptune"/>
    <n v="2"/>
    <n v="10"/>
    <n v="12"/>
    <s v="Chen"/>
    <s v="Standup"/>
    <n v="29.999999999999972"/>
    <n v="1.2"/>
    <n v="1"/>
    <s v="Sun"/>
    <s v="Dec"/>
    <s v="Large"/>
    <n v="1454"/>
    <n v="1455"/>
    <x v="0"/>
  </r>
  <r>
    <n v="256"/>
    <d v="2024-07-02T00:00:00"/>
    <d v="1899-12-30T08:30:00"/>
    <d v="1899-12-30T09:00:00"/>
    <s v="Neptune"/>
    <n v="2"/>
    <n v="10"/>
    <n v="4"/>
    <s v="Amit"/>
    <s v="Planning"/>
    <n v="29.999999999999972"/>
    <n v="0.4"/>
    <n v="0"/>
    <s v="Tue"/>
    <s v="Jul"/>
    <s v="Large"/>
    <n v="1456"/>
    <n v="2911"/>
    <d v="2024-12-12T00:00:00"/>
    <d v="1899-12-30T08:30:00"/>
    <d v="1899-12-30T09:30:00"/>
    <s v="Neptune"/>
    <n v="2"/>
    <n v="10"/>
    <n v="12"/>
    <s v="John"/>
    <s v="Client Call"/>
    <n v="59.999999999999943"/>
    <n v="1.2"/>
    <n v="1"/>
    <s v="Thu"/>
    <s v="Dec"/>
    <s v="Large"/>
    <n v="1455"/>
    <n v="1456"/>
    <x v="0"/>
  </r>
  <r>
    <n v="2201"/>
    <d v="2024-08-31T00:00:00"/>
    <d v="1899-12-30T08:30:00"/>
    <d v="1899-12-30T10:30:00"/>
    <s v="Neptune"/>
    <n v="2"/>
    <n v="10"/>
    <n v="13"/>
    <s v="Amit"/>
    <s v="Brainstorming"/>
    <n v="119.99999999999997"/>
    <n v="1.3"/>
    <n v="1"/>
    <s v="Sat"/>
    <s v="Aug"/>
    <s v="Large"/>
    <n v="1457"/>
    <n v="256"/>
    <d v="2024-07-02T00:00:00"/>
    <d v="1899-12-30T08:30:00"/>
    <d v="1899-12-30T09:00:00"/>
    <s v="Neptune"/>
    <n v="2"/>
    <n v="10"/>
    <n v="4"/>
    <s v="Amit"/>
    <s v="Planning"/>
    <n v="29.999999999999972"/>
    <n v="0.4"/>
    <n v="0"/>
    <s v="Tue"/>
    <s v="Jul"/>
    <s v="Large"/>
    <n v="1456"/>
    <n v="1457"/>
    <x v="0"/>
  </r>
  <r>
    <n v="422"/>
    <d v="2024-07-25T00:00:00"/>
    <d v="1899-12-30T08:30:00"/>
    <d v="1899-12-30T10:00:00"/>
    <s v="Neptune"/>
    <n v="2"/>
    <n v="10"/>
    <n v="7"/>
    <s v="Mia"/>
    <s v="Brainstorming"/>
    <n v="90"/>
    <n v="0.7"/>
    <n v="0"/>
    <s v="Thu"/>
    <s v="Jul"/>
    <s v="Large"/>
    <n v="1453"/>
    <n v="511"/>
    <d v="2024-03-03T00:00:00"/>
    <d v="1899-12-30T08:30:00"/>
    <d v="1899-12-30T10:30:00"/>
    <s v="Neptune"/>
    <n v="2"/>
    <n v="10"/>
    <n v="6"/>
    <s v="Mia"/>
    <s v="Planning"/>
    <n v="119.99999999999997"/>
    <n v="0.6"/>
    <n v="0"/>
    <s v="Sun"/>
    <s v="Mar"/>
    <s v="Large"/>
    <n v="1452"/>
    <n v="1453"/>
    <x v="0"/>
  </r>
  <r>
    <n v="2668"/>
    <d v="2024-12-08T00:00:00"/>
    <d v="1899-12-30T08:30:00"/>
    <d v="1899-12-30T10:30:00"/>
    <s v="Neptune"/>
    <n v="2"/>
    <n v="10"/>
    <n v="11"/>
    <s v="Mia"/>
    <s v="Brainstorming"/>
    <n v="119.99999999999997"/>
    <n v="1.1000000000000001"/>
    <n v="1"/>
    <s v="Sun"/>
    <s v="Dec"/>
    <s v="Large"/>
    <n v="1447"/>
    <n v="1525"/>
    <d v="2024-06-17T00:00:00"/>
    <d v="1899-12-30T08:30:00"/>
    <d v="1899-12-30T09:30:00"/>
    <s v="Neptune"/>
    <n v="2"/>
    <n v="10"/>
    <n v="13"/>
    <s v="Sarah"/>
    <s v="1:1"/>
    <n v="59.999999999999943"/>
    <n v="1.3"/>
    <n v="1"/>
    <s v="Mon"/>
    <s v="Jun"/>
    <s v="Large"/>
    <n v="1446"/>
    <n v="1447"/>
    <x v="0"/>
  </r>
  <r>
    <n v="938"/>
    <d v="2024-08-29T00:00:00"/>
    <d v="1899-12-30T08:30:00"/>
    <d v="1899-12-30T09:00:00"/>
    <s v="Neptune"/>
    <n v="2"/>
    <n v="10"/>
    <n v="1"/>
    <s v="Chen"/>
    <s v="Workshop"/>
    <n v="29.999999999999972"/>
    <n v="0.1"/>
    <n v="0"/>
    <s v="Thu"/>
    <s v="Aug"/>
    <s v="Large"/>
    <n v="1448"/>
    <n v="2668"/>
    <d v="2024-12-08T00:00:00"/>
    <d v="1899-12-30T08:30:00"/>
    <d v="1899-12-30T10:30:00"/>
    <s v="Neptune"/>
    <n v="2"/>
    <n v="10"/>
    <n v="11"/>
    <s v="Mia"/>
    <s v="Brainstorming"/>
    <n v="119.99999999999997"/>
    <n v="1.1000000000000001"/>
    <n v="1"/>
    <s v="Sun"/>
    <s v="Dec"/>
    <s v="Large"/>
    <n v="1447"/>
    <n v="1448"/>
    <x v="0"/>
  </r>
  <r>
    <n v="1394"/>
    <d v="2024-04-19T00:00:00"/>
    <d v="1899-12-30T08:30:00"/>
    <d v="1899-12-30T09:30:00"/>
    <s v="Neptune"/>
    <n v="2"/>
    <n v="10"/>
    <n v="2"/>
    <s v="John"/>
    <s v="Brainstorming"/>
    <n v="59.999999999999943"/>
    <n v="0.2"/>
    <n v="0"/>
    <s v="Fri"/>
    <s v="Apr"/>
    <s v="Large"/>
    <n v="1445"/>
    <n v="2046"/>
    <d v="2024-11-22T00:00:00"/>
    <d v="1899-12-30T08:30:00"/>
    <d v="1899-12-30T10:00:00"/>
    <s v="Neptune"/>
    <n v="2"/>
    <n v="10"/>
    <n v="10"/>
    <s v="John"/>
    <s v="Client Call"/>
    <n v="90"/>
    <n v="1"/>
    <n v="0"/>
    <s v="Fri"/>
    <s v="Nov"/>
    <s v="Large"/>
    <n v="1444"/>
    <n v="1445"/>
    <x v="0"/>
  </r>
  <r>
    <n v="128"/>
    <d v="2024-06-15T00:00:00"/>
    <d v="1899-12-30T08:30:00"/>
    <d v="1899-12-30T10:00:00"/>
    <s v="Neptune"/>
    <n v="2"/>
    <n v="10"/>
    <n v="8"/>
    <s v="Priya"/>
    <s v="Standup"/>
    <n v="90"/>
    <n v="0.8"/>
    <n v="0"/>
    <s v="Sat"/>
    <s v="Jun"/>
    <s v="Large"/>
    <n v="1434"/>
    <n v="1698"/>
    <d v="2024-11-04T00:00:00"/>
    <d v="1899-12-30T09:00:00"/>
    <d v="1899-12-30T11:00:00"/>
    <s v="Neptune"/>
    <n v="2"/>
    <n v="10"/>
    <n v="8"/>
    <s v="Chen"/>
    <s v="Brainstorming"/>
    <n v="119.99999999999997"/>
    <n v="0.8"/>
    <n v="0"/>
    <s v="Mon"/>
    <s v="Nov"/>
    <s v="Large"/>
    <n v="1433"/>
    <n v="1434"/>
    <x v="0"/>
  </r>
  <r>
    <n v="1853"/>
    <d v="2024-04-24T00:00:00"/>
    <d v="1899-12-30T08:30:00"/>
    <d v="1899-12-30T09:00:00"/>
    <s v="Neptune"/>
    <n v="2"/>
    <n v="10"/>
    <n v="12"/>
    <s v="Amit"/>
    <s v="Standup"/>
    <n v="29.999999999999972"/>
    <n v="1.2"/>
    <n v="1"/>
    <s v="Wed"/>
    <s v="Apr"/>
    <s v="Large"/>
    <n v="1435"/>
    <n v="128"/>
    <d v="2024-06-15T00:00:00"/>
    <d v="1899-12-30T08:30:00"/>
    <d v="1899-12-30T10:00:00"/>
    <s v="Neptune"/>
    <n v="2"/>
    <n v="10"/>
    <n v="8"/>
    <s v="Priya"/>
    <s v="Standup"/>
    <n v="90"/>
    <n v="0.8"/>
    <n v="0"/>
    <s v="Sat"/>
    <s v="Jun"/>
    <s v="Large"/>
    <n v="1434"/>
    <n v="1435"/>
    <x v="0"/>
  </r>
  <r>
    <n v="1282"/>
    <d v="2024-02-07T00:00:00"/>
    <d v="1899-12-30T08:30:00"/>
    <d v="1899-12-30T10:00:00"/>
    <s v="Neptune"/>
    <n v="2"/>
    <n v="10"/>
    <n v="10"/>
    <s v="Omar"/>
    <s v="Planning"/>
    <n v="90"/>
    <n v="1"/>
    <n v="0"/>
    <s v="Wed"/>
    <s v="Feb"/>
    <s v="Large"/>
    <n v="1436"/>
    <n v="1853"/>
    <d v="2024-04-24T00:00:00"/>
    <d v="1899-12-30T08:30:00"/>
    <d v="1899-12-30T09:00:00"/>
    <s v="Neptune"/>
    <n v="2"/>
    <n v="10"/>
    <n v="12"/>
    <s v="Amit"/>
    <s v="Standup"/>
    <n v="29.999999999999972"/>
    <n v="1.2"/>
    <n v="1"/>
    <s v="Wed"/>
    <s v="Apr"/>
    <s v="Large"/>
    <n v="1435"/>
    <n v="1436"/>
    <x v="0"/>
  </r>
  <r>
    <n v="1229"/>
    <d v="2024-06-25T00:00:00"/>
    <d v="1899-12-30T08:30:00"/>
    <d v="1899-12-30T10:30:00"/>
    <s v="Neptune"/>
    <n v="2"/>
    <n v="10"/>
    <n v="7"/>
    <s v="Chen"/>
    <s v="1:1"/>
    <n v="119.99999999999997"/>
    <n v="0.7"/>
    <n v="0"/>
    <s v="Tue"/>
    <s v="Jun"/>
    <s v="Large"/>
    <n v="1437"/>
    <n v="1282"/>
    <d v="2024-02-07T00:00:00"/>
    <d v="1899-12-30T08:30:00"/>
    <d v="1899-12-30T10:00:00"/>
    <s v="Neptune"/>
    <n v="2"/>
    <n v="10"/>
    <n v="10"/>
    <s v="Omar"/>
    <s v="Planning"/>
    <n v="90"/>
    <n v="1"/>
    <n v="0"/>
    <s v="Wed"/>
    <s v="Feb"/>
    <s v="Large"/>
    <n v="1436"/>
    <n v="1437"/>
    <x v="0"/>
  </r>
  <r>
    <n v="2044"/>
    <d v="2024-08-15T00:00:00"/>
    <d v="1899-12-30T08:30:00"/>
    <d v="1899-12-30T10:30:00"/>
    <s v="Neptune"/>
    <n v="2"/>
    <n v="10"/>
    <n v="4"/>
    <s v="Omar"/>
    <s v="Planning"/>
    <n v="119.99999999999997"/>
    <n v="0.4"/>
    <n v="0"/>
    <s v="Thu"/>
    <s v="Aug"/>
    <s v="Large"/>
    <n v="1438"/>
    <n v="1229"/>
    <d v="2024-06-25T00:00:00"/>
    <d v="1899-12-30T08:30:00"/>
    <d v="1899-12-30T10:30:00"/>
    <s v="Neptune"/>
    <n v="2"/>
    <n v="10"/>
    <n v="7"/>
    <s v="Chen"/>
    <s v="1:1"/>
    <n v="119.99999999999997"/>
    <n v="0.7"/>
    <n v="0"/>
    <s v="Tue"/>
    <s v="Jun"/>
    <s v="Large"/>
    <n v="1437"/>
    <n v="1438"/>
    <x v="0"/>
  </r>
  <r>
    <n v="1525"/>
    <d v="2024-06-17T00:00:00"/>
    <d v="1899-12-30T08:30:00"/>
    <d v="1899-12-30T09:30:00"/>
    <s v="Neptune"/>
    <n v="2"/>
    <n v="10"/>
    <n v="13"/>
    <s v="Sarah"/>
    <s v="1:1"/>
    <n v="59.999999999999943"/>
    <n v="1.3"/>
    <n v="1"/>
    <s v="Mon"/>
    <s v="Jun"/>
    <s v="Large"/>
    <n v="1446"/>
    <n v="1394"/>
    <d v="2024-04-19T00:00:00"/>
    <d v="1899-12-30T08:30:00"/>
    <d v="1899-12-30T09:30:00"/>
    <s v="Neptune"/>
    <n v="2"/>
    <n v="10"/>
    <n v="2"/>
    <s v="John"/>
    <s v="Brainstorming"/>
    <n v="59.999999999999943"/>
    <n v="0.2"/>
    <n v="0"/>
    <s v="Fri"/>
    <s v="Apr"/>
    <s v="Large"/>
    <n v="1445"/>
    <n v="1446"/>
    <x v="0"/>
  </r>
  <r>
    <n v="2583"/>
    <d v="2024-03-03T00:00:00"/>
    <d v="1899-12-30T08:30:00"/>
    <d v="1899-12-30T10:00:00"/>
    <s v="Neptune"/>
    <n v="2"/>
    <n v="10"/>
    <n v="12"/>
    <s v="Chen"/>
    <s v="Workshop"/>
    <n v="90"/>
    <n v="1.2"/>
    <n v="1"/>
    <s v="Sun"/>
    <s v="Mar"/>
    <s v="Large"/>
    <n v="1440"/>
    <n v="662"/>
    <d v="2024-06-23T00:00:00"/>
    <d v="1899-12-30T08:30:00"/>
    <d v="1899-12-30T09:30:00"/>
    <s v="Neptune"/>
    <n v="2"/>
    <n v="10"/>
    <n v="2"/>
    <s v="Omar"/>
    <s v="Workshop"/>
    <n v="59.999999999999943"/>
    <n v="0.2"/>
    <n v="0"/>
    <s v="Sun"/>
    <s v="Jun"/>
    <s v="Large"/>
    <n v="1439"/>
    <n v="1440"/>
    <x v="0"/>
  </r>
  <r>
    <n v="1630"/>
    <d v="2024-03-27T00:00:00"/>
    <d v="1899-12-30T08:30:00"/>
    <d v="1899-12-30T09:30:00"/>
    <s v="Neptune"/>
    <n v="2"/>
    <n v="10"/>
    <n v="13"/>
    <s v="John"/>
    <s v="Workshop"/>
    <n v="59.999999999999943"/>
    <n v="1.3"/>
    <n v="1"/>
    <s v="Wed"/>
    <s v="Mar"/>
    <s v="Large"/>
    <n v="1441"/>
    <n v="2583"/>
    <d v="2024-03-03T00:00:00"/>
    <d v="1899-12-30T08:30:00"/>
    <d v="1899-12-30T10:00:00"/>
    <s v="Neptune"/>
    <n v="2"/>
    <n v="10"/>
    <n v="12"/>
    <s v="Chen"/>
    <s v="Workshop"/>
    <n v="90"/>
    <n v="1.2"/>
    <n v="1"/>
    <s v="Sun"/>
    <s v="Mar"/>
    <s v="Large"/>
    <n v="1440"/>
    <n v="1441"/>
    <x v="0"/>
  </r>
  <r>
    <n v="2451"/>
    <d v="2024-11-02T00:00:00"/>
    <d v="1899-12-30T08:30:00"/>
    <d v="1899-12-30T10:00:00"/>
    <s v="Neptune"/>
    <n v="2"/>
    <n v="10"/>
    <n v="6"/>
    <s v="Sarah"/>
    <s v="Client Call"/>
    <n v="90"/>
    <n v="0.6"/>
    <n v="0"/>
    <s v="Sat"/>
    <s v="Nov"/>
    <s v="Large"/>
    <n v="1442"/>
    <n v="1630"/>
    <d v="2024-03-27T00:00:00"/>
    <d v="1899-12-30T08:30:00"/>
    <d v="1899-12-30T09:30:00"/>
    <s v="Neptune"/>
    <n v="2"/>
    <n v="10"/>
    <n v="13"/>
    <s v="John"/>
    <s v="Workshop"/>
    <n v="59.999999999999943"/>
    <n v="1.3"/>
    <n v="1"/>
    <s v="Wed"/>
    <s v="Mar"/>
    <s v="Large"/>
    <n v="1441"/>
    <n v="1442"/>
    <x v="0"/>
  </r>
  <r>
    <n v="2812"/>
    <d v="2024-06-14T00:00:00"/>
    <d v="1899-12-30T08:30:00"/>
    <d v="1899-12-30T10:30:00"/>
    <s v="Neptune"/>
    <n v="2"/>
    <n v="10"/>
    <n v="12"/>
    <s v="Omar"/>
    <s v="1:1"/>
    <n v="119.99999999999997"/>
    <n v="1.2"/>
    <n v="1"/>
    <s v="Fri"/>
    <s v="Jun"/>
    <s v="Large"/>
    <n v="1443"/>
    <n v="2451"/>
    <d v="2024-11-02T00:00:00"/>
    <d v="1899-12-30T08:30:00"/>
    <d v="1899-12-30T10:00:00"/>
    <s v="Neptune"/>
    <n v="2"/>
    <n v="10"/>
    <n v="6"/>
    <s v="Sarah"/>
    <s v="Client Call"/>
    <n v="90"/>
    <n v="0.6"/>
    <n v="0"/>
    <s v="Sat"/>
    <s v="Nov"/>
    <s v="Large"/>
    <n v="1442"/>
    <n v="1443"/>
    <x v="0"/>
  </r>
  <r>
    <n v="2046"/>
    <d v="2024-11-22T00:00:00"/>
    <d v="1899-12-30T08:30:00"/>
    <d v="1899-12-30T10:00:00"/>
    <s v="Neptune"/>
    <n v="2"/>
    <n v="10"/>
    <n v="10"/>
    <s v="John"/>
    <s v="Client Call"/>
    <n v="90"/>
    <n v="1"/>
    <n v="0"/>
    <s v="Fri"/>
    <s v="Nov"/>
    <s v="Large"/>
    <n v="1444"/>
    <n v="2812"/>
    <d v="2024-06-14T00:00:00"/>
    <d v="1899-12-30T08:30:00"/>
    <d v="1899-12-30T10:30:00"/>
    <s v="Neptune"/>
    <n v="2"/>
    <n v="10"/>
    <n v="12"/>
    <s v="Omar"/>
    <s v="1:1"/>
    <n v="119.99999999999997"/>
    <n v="1.2"/>
    <n v="1"/>
    <s v="Fri"/>
    <s v="Jun"/>
    <s v="Large"/>
    <n v="1443"/>
    <n v="1444"/>
    <x v="0"/>
  </r>
  <r>
    <n v="662"/>
    <d v="2024-06-23T00:00:00"/>
    <d v="1899-12-30T08:30:00"/>
    <d v="1899-12-30T09:30:00"/>
    <s v="Neptune"/>
    <n v="2"/>
    <n v="10"/>
    <n v="2"/>
    <s v="Omar"/>
    <s v="Workshop"/>
    <n v="59.999999999999943"/>
    <n v="0.2"/>
    <n v="0"/>
    <s v="Sun"/>
    <s v="Jun"/>
    <s v="Large"/>
    <n v="1439"/>
    <n v="2044"/>
    <d v="2024-08-15T00:00:00"/>
    <d v="1899-12-30T08:30:00"/>
    <d v="1899-12-30T10:30:00"/>
    <s v="Neptune"/>
    <n v="2"/>
    <n v="10"/>
    <n v="4"/>
    <s v="Omar"/>
    <s v="Planning"/>
    <n v="119.99999999999997"/>
    <n v="0.4"/>
    <n v="0"/>
    <s v="Thu"/>
    <s v="Aug"/>
    <s v="Large"/>
    <n v="1438"/>
    <n v="1439"/>
    <x v="0"/>
  </r>
  <r>
    <n v="860"/>
    <d v="2024-12-16T00:00:00"/>
    <d v="1899-12-30T08:00:00"/>
    <d v="1899-12-30T09:30:00"/>
    <s v="Neptune"/>
    <n v="2"/>
    <n v="10"/>
    <n v="2"/>
    <s v="Chen"/>
    <s v="Client Call"/>
    <n v="90"/>
    <n v="0.2"/>
    <n v="0"/>
    <s v="Mon"/>
    <s v="Dec"/>
    <s v="Large"/>
    <n v="1477"/>
    <n v="231"/>
    <d v="2024-05-14T00:00:00"/>
    <d v="1899-12-30T08:00:00"/>
    <d v="1899-12-30T10:00:00"/>
    <s v="Neptune"/>
    <n v="2"/>
    <n v="10"/>
    <n v="2"/>
    <s v="Amit"/>
    <s v="Planning"/>
    <n v="120.00000000000006"/>
    <n v="0.2"/>
    <n v="0"/>
    <s v="Tue"/>
    <s v="May"/>
    <s v="Large"/>
    <n v="1476"/>
    <n v="1477"/>
    <x v="0"/>
  </r>
  <r>
    <n v="903"/>
    <d v="2024-02-15T00:00:00"/>
    <d v="1899-12-30T08:00:00"/>
    <d v="1899-12-30T10:00:00"/>
    <s v="Neptune"/>
    <n v="2"/>
    <n v="10"/>
    <n v="13"/>
    <s v="Amit"/>
    <s v="1:1"/>
    <n v="120.00000000000006"/>
    <n v="1.3"/>
    <n v="1"/>
    <s v="Thu"/>
    <s v="Feb"/>
    <s v="Large"/>
    <n v="1478"/>
    <n v="860"/>
    <d v="2024-12-16T00:00:00"/>
    <d v="1899-12-30T08:00:00"/>
    <d v="1899-12-30T09:30:00"/>
    <s v="Neptune"/>
    <n v="2"/>
    <n v="10"/>
    <n v="2"/>
    <s v="Chen"/>
    <s v="Client Call"/>
    <n v="90"/>
    <n v="0.2"/>
    <n v="0"/>
    <s v="Mon"/>
    <s v="Dec"/>
    <s v="Large"/>
    <n v="1477"/>
    <n v="1478"/>
    <x v="0"/>
  </r>
  <r>
    <n v="10"/>
    <d v="2024-08-17T00:00:00"/>
    <d v="1899-12-30T08:00:00"/>
    <d v="1899-12-30T09:00:00"/>
    <s v="Neptune"/>
    <n v="2"/>
    <n v="10"/>
    <n v="13"/>
    <s v="Sarah"/>
    <s v="Client Call"/>
    <n v="60.000000000000028"/>
    <n v="1.3"/>
    <n v="1"/>
    <s v="Sat"/>
    <s v="Aug"/>
    <s v="Large"/>
    <n v="1479"/>
    <n v="903"/>
    <d v="2024-02-15T00:00:00"/>
    <d v="1899-12-30T08:00:00"/>
    <d v="1899-12-30T10:00:00"/>
    <s v="Neptune"/>
    <n v="2"/>
    <n v="10"/>
    <n v="13"/>
    <s v="Amit"/>
    <s v="1:1"/>
    <n v="120.00000000000006"/>
    <n v="1.3"/>
    <n v="1"/>
    <s v="Thu"/>
    <s v="Feb"/>
    <s v="Large"/>
    <n v="1478"/>
    <n v="1479"/>
    <x v="0"/>
  </r>
  <r>
    <n v="1553"/>
    <d v="2024-08-26T00:00:00"/>
    <d v="1899-12-30T08:00:00"/>
    <d v="1899-12-30T08:30:00"/>
    <s v="Neptune"/>
    <n v="2"/>
    <n v="10"/>
    <n v="9"/>
    <s v="Amit"/>
    <s v="1:1"/>
    <n v="30.000000000000053"/>
    <n v="0.9"/>
    <n v="0"/>
    <s v="Mon"/>
    <s v="Aug"/>
    <s v="Large"/>
    <n v="1480"/>
    <n v="10"/>
    <d v="2024-08-17T00:00:00"/>
    <d v="1899-12-30T08:00:00"/>
    <d v="1899-12-30T09:00:00"/>
    <s v="Neptune"/>
    <n v="2"/>
    <n v="10"/>
    <n v="13"/>
    <s v="Sarah"/>
    <s v="Client Call"/>
    <n v="60.000000000000028"/>
    <n v="1.3"/>
    <n v="1"/>
    <s v="Sat"/>
    <s v="Aug"/>
    <s v="Large"/>
    <n v="1479"/>
    <n v="1480"/>
    <x v="0"/>
  </r>
  <r>
    <n v="2454"/>
    <d v="2024-08-11T00:00:00"/>
    <d v="1899-12-30T08:00:00"/>
    <d v="1899-12-30T09:00:00"/>
    <s v="Neptune"/>
    <n v="2"/>
    <n v="10"/>
    <n v="4"/>
    <s v="Sarah"/>
    <s v="Brainstorming"/>
    <n v="60.000000000000028"/>
    <n v="0.4"/>
    <n v="0"/>
    <s v="Sun"/>
    <s v="Aug"/>
    <s v="Large"/>
    <n v="1481"/>
    <n v="1553"/>
    <d v="2024-08-26T00:00:00"/>
    <d v="1899-12-30T08:00:00"/>
    <d v="1899-12-30T08:30:00"/>
    <s v="Neptune"/>
    <n v="2"/>
    <n v="10"/>
    <n v="9"/>
    <s v="Amit"/>
    <s v="1:1"/>
    <n v="30.000000000000053"/>
    <n v="0.9"/>
    <n v="0"/>
    <s v="Mon"/>
    <s v="Aug"/>
    <s v="Large"/>
    <n v="1480"/>
    <n v="1481"/>
    <x v="0"/>
  </r>
  <r>
    <n v="698"/>
    <d v="2024-07-10T00:00:00"/>
    <d v="1899-12-30T08:00:00"/>
    <d v="1899-12-30T10:00:00"/>
    <s v="Neptune"/>
    <n v="2"/>
    <n v="10"/>
    <n v="4"/>
    <s v="Sarah"/>
    <s v="Planning"/>
    <n v="120.00000000000006"/>
    <n v="0.4"/>
    <n v="0"/>
    <s v="Wed"/>
    <s v="Jul"/>
    <s v="Large"/>
    <n v="1482"/>
    <n v="2454"/>
    <d v="2024-08-11T00:00:00"/>
    <d v="1899-12-30T08:00:00"/>
    <d v="1899-12-30T09:00:00"/>
    <s v="Neptune"/>
    <n v="2"/>
    <n v="10"/>
    <n v="4"/>
    <s v="Sarah"/>
    <s v="Brainstorming"/>
    <n v="60.000000000000028"/>
    <n v="0.4"/>
    <n v="0"/>
    <s v="Sun"/>
    <s v="Aug"/>
    <s v="Large"/>
    <n v="1481"/>
    <n v="1482"/>
    <x v="0"/>
  </r>
  <r>
    <n v="1681"/>
    <d v="2024-07-23T00:00:00"/>
    <d v="1899-12-30T08:00:00"/>
    <d v="1899-12-30T08:30:00"/>
    <s v="Neptune"/>
    <n v="2"/>
    <n v="10"/>
    <n v="13"/>
    <s v="Mia"/>
    <s v="Workshop"/>
    <n v="30.000000000000053"/>
    <n v="1.3"/>
    <n v="1"/>
    <s v="Tue"/>
    <s v="Jul"/>
    <s v="Large"/>
    <n v="1483"/>
    <n v="698"/>
    <d v="2024-07-10T00:00:00"/>
    <d v="1899-12-30T08:00:00"/>
    <d v="1899-12-30T10:00:00"/>
    <s v="Neptune"/>
    <n v="2"/>
    <n v="10"/>
    <n v="4"/>
    <s v="Sarah"/>
    <s v="Planning"/>
    <n v="120.00000000000006"/>
    <n v="0.4"/>
    <n v="0"/>
    <s v="Wed"/>
    <s v="Jul"/>
    <s v="Large"/>
    <n v="1482"/>
    <n v="1483"/>
    <x v="0"/>
  </r>
  <r>
    <n v="1601"/>
    <d v="2024-02-28T00:00:00"/>
    <d v="1899-12-30T08:00:00"/>
    <d v="1899-12-30T08:30:00"/>
    <s v="Neptune"/>
    <n v="2"/>
    <n v="10"/>
    <n v="12"/>
    <s v="Chen"/>
    <s v="Client Call"/>
    <n v="30.000000000000053"/>
    <n v="1.2"/>
    <n v="1"/>
    <s v="Wed"/>
    <s v="Feb"/>
    <s v="Large"/>
    <n v="1486"/>
    <n v="2534"/>
    <d v="2024-07-13T00:00:00"/>
    <d v="1899-12-30T08:00:00"/>
    <d v="1899-12-30T09:30:00"/>
    <s v="Neptune"/>
    <n v="2"/>
    <n v="10"/>
    <n v="6"/>
    <s v="Mia"/>
    <s v="Workshop"/>
    <n v="90"/>
    <n v="0.6"/>
    <n v="0"/>
    <s v="Sat"/>
    <s v="Jul"/>
    <s v="Large"/>
    <n v="1485"/>
    <n v="1486"/>
    <x v="0"/>
  </r>
  <r>
    <n v="2534"/>
    <d v="2024-07-13T00:00:00"/>
    <d v="1899-12-30T08:00:00"/>
    <d v="1899-12-30T09:30:00"/>
    <s v="Neptune"/>
    <n v="2"/>
    <n v="10"/>
    <n v="6"/>
    <s v="Mia"/>
    <s v="Workshop"/>
    <n v="90"/>
    <n v="0.6"/>
    <n v="0"/>
    <s v="Sat"/>
    <s v="Jul"/>
    <s v="Large"/>
    <n v="1485"/>
    <n v="1682"/>
    <d v="2024-05-07T00:00:00"/>
    <d v="1899-12-30T08:00:00"/>
    <d v="1899-12-30T10:00:00"/>
    <s v="Neptune"/>
    <n v="2"/>
    <n v="10"/>
    <n v="12"/>
    <s v="Sarah"/>
    <s v="Planning"/>
    <n v="120.00000000000006"/>
    <n v="1.2"/>
    <n v="1"/>
    <s v="Tue"/>
    <s v="May"/>
    <s v="Large"/>
    <n v="1484"/>
    <n v="1485"/>
    <x v="0"/>
  </r>
  <r>
    <n v="582"/>
    <d v="2024-06-14T00:00:00"/>
    <d v="1899-12-30T08:00:00"/>
    <d v="1899-12-30T08:30:00"/>
    <s v="Neptune"/>
    <n v="2"/>
    <n v="10"/>
    <n v="4"/>
    <s v="Sarah"/>
    <s v="Workshop"/>
    <n v="30.000000000000053"/>
    <n v="0.4"/>
    <n v="0"/>
    <s v="Fri"/>
    <s v="Jun"/>
    <s v="Large"/>
    <n v="1487"/>
    <n v="1601"/>
    <d v="2024-02-28T00:00:00"/>
    <d v="1899-12-30T08:00:00"/>
    <d v="1899-12-30T08:30:00"/>
    <s v="Neptune"/>
    <n v="2"/>
    <n v="10"/>
    <n v="12"/>
    <s v="Chen"/>
    <s v="Client Call"/>
    <n v="30.000000000000053"/>
    <n v="1.2"/>
    <n v="1"/>
    <s v="Wed"/>
    <s v="Feb"/>
    <s v="Large"/>
    <n v="1486"/>
    <n v="1487"/>
    <x v="0"/>
  </r>
  <r>
    <n v="533"/>
    <d v="2024-09-14T00:00:00"/>
    <d v="1899-12-30T08:00:00"/>
    <d v="1899-12-30T08:30:00"/>
    <s v="Neptune"/>
    <n v="2"/>
    <n v="10"/>
    <n v="11"/>
    <s v="Priya"/>
    <s v="Planning"/>
    <n v="30.000000000000053"/>
    <n v="1.1000000000000001"/>
    <n v="1"/>
    <s v="Sat"/>
    <s v="Sep"/>
    <s v="Large"/>
    <n v="1488"/>
    <n v="582"/>
    <d v="2024-06-14T00:00:00"/>
    <d v="1899-12-30T08:00:00"/>
    <d v="1899-12-30T08:30:00"/>
    <s v="Neptune"/>
    <n v="2"/>
    <n v="10"/>
    <n v="4"/>
    <s v="Sarah"/>
    <s v="Workshop"/>
    <n v="30.000000000000053"/>
    <n v="0.4"/>
    <n v="0"/>
    <s v="Fri"/>
    <s v="Jun"/>
    <s v="Large"/>
    <n v="1487"/>
    <n v="1488"/>
    <x v="0"/>
  </r>
  <r>
    <n v="231"/>
    <d v="2024-05-14T00:00:00"/>
    <d v="1899-12-30T08:00:00"/>
    <d v="1899-12-30T10:00:00"/>
    <s v="Neptune"/>
    <n v="2"/>
    <n v="10"/>
    <n v="2"/>
    <s v="Amit"/>
    <s v="Planning"/>
    <n v="120.00000000000006"/>
    <n v="0.2"/>
    <n v="0"/>
    <s v="Tue"/>
    <s v="May"/>
    <s v="Large"/>
    <n v="1476"/>
    <n v="612"/>
    <d v="2024-03-14T00:00:00"/>
    <d v="1899-12-30T08:00:00"/>
    <d v="1899-12-30T08:30:00"/>
    <s v="Neptune"/>
    <n v="2"/>
    <n v="10"/>
    <n v="5"/>
    <s v="Amit"/>
    <s v="Client Call"/>
    <n v="30.000000000000053"/>
    <n v="0.5"/>
    <n v="0"/>
    <s v="Thu"/>
    <s v="Mar"/>
    <s v="Large"/>
    <n v="1475"/>
    <n v="1476"/>
    <x v="0"/>
  </r>
  <r>
    <n v="1098"/>
    <d v="2024-11-09T00:00:00"/>
    <d v="1899-12-30T08:00:00"/>
    <d v="1899-12-30T08:30:00"/>
    <s v="Neptune"/>
    <n v="2"/>
    <n v="10"/>
    <n v="10"/>
    <s v="Mia"/>
    <s v="Brainstorming"/>
    <n v="30.000000000000053"/>
    <n v="1"/>
    <n v="0"/>
    <s v="Sat"/>
    <s v="Nov"/>
    <s v="Large"/>
    <n v="1490"/>
    <n v="1318"/>
    <d v="2024-01-22T00:00:00"/>
    <d v="1899-12-30T08:00:00"/>
    <d v="1899-12-30T09:30:00"/>
    <s v="Neptune"/>
    <n v="2"/>
    <n v="10"/>
    <n v="6"/>
    <s v="Chen"/>
    <s v="1:1"/>
    <n v="90"/>
    <n v="0.6"/>
    <n v="0"/>
    <s v="Mon"/>
    <s v="Jan"/>
    <s v="Large"/>
    <n v="1489"/>
    <n v="1490"/>
    <x v="0"/>
  </r>
  <r>
    <n v="616"/>
    <d v="2024-07-23T00:00:00"/>
    <d v="1899-12-30T08:00:00"/>
    <d v="1899-12-30T08:30:00"/>
    <s v="Neptune"/>
    <n v="2"/>
    <n v="10"/>
    <n v="7"/>
    <s v="John"/>
    <s v="Workshop"/>
    <n v="30.000000000000053"/>
    <n v="0.7"/>
    <n v="0"/>
    <s v="Tue"/>
    <s v="Jul"/>
    <s v="Large"/>
    <n v="1491"/>
    <n v="1098"/>
    <d v="2024-11-09T00:00:00"/>
    <d v="1899-12-30T08:00:00"/>
    <d v="1899-12-30T08:30:00"/>
    <s v="Neptune"/>
    <n v="2"/>
    <n v="10"/>
    <n v="10"/>
    <s v="Mia"/>
    <s v="Brainstorming"/>
    <n v="30.000000000000053"/>
    <n v="1"/>
    <n v="0"/>
    <s v="Sat"/>
    <s v="Nov"/>
    <s v="Large"/>
    <n v="1490"/>
    <n v="1491"/>
    <x v="0"/>
  </r>
  <r>
    <n v="1682"/>
    <d v="2024-05-07T00:00:00"/>
    <d v="1899-12-30T08:00:00"/>
    <d v="1899-12-30T10:00:00"/>
    <s v="Neptune"/>
    <n v="2"/>
    <n v="10"/>
    <n v="12"/>
    <s v="Sarah"/>
    <s v="Planning"/>
    <n v="120.00000000000006"/>
    <n v="1.2"/>
    <n v="1"/>
    <s v="Tue"/>
    <s v="May"/>
    <s v="Large"/>
    <n v="1484"/>
    <n v="1681"/>
    <d v="2024-07-23T00:00:00"/>
    <d v="1899-12-30T08:00:00"/>
    <d v="1899-12-30T08:30:00"/>
    <s v="Neptune"/>
    <n v="2"/>
    <n v="10"/>
    <n v="13"/>
    <s v="Mia"/>
    <s v="Workshop"/>
    <n v="30.000000000000053"/>
    <n v="1.3"/>
    <n v="1"/>
    <s v="Tue"/>
    <s v="Jul"/>
    <s v="Large"/>
    <n v="1483"/>
    <n v="1484"/>
    <x v="0"/>
  </r>
  <r>
    <n v="1318"/>
    <d v="2024-01-22T00:00:00"/>
    <d v="1899-12-30T08:00:00"/>
    <d v="1899-12-30T09:30:00"/>
    <s v="Neptune"/>
    <n v="2"/>
    <n v="10"/>
    <n v="6"/>
    <s v="Chen"/>
    <s v="1:1"/>
    <n v="90"/>
    <n v="0.6"/>
    <n v="0"/>
    <s v="Mon"/>
    <s v="Jan"/>
    <s v="Large"/>
    <n v="1489"/>
    <n v="533"/>
    <d v="2024-09-14T00:00:00"/>
    <d v="1899-12-30T08:00:00"/>
    <d v="1899-12-30T08:30:00"/>
    <s v="Neptune"/>
    <n v="2"/>
    <n v="10"/>
    <n v="11"/>
    <s v="Priya"/>
    <s v="Planning"/>
    <n v="30.000000000000053"/>
    <n v="1.1000000000000001"/>
    <n v="1"/>
    <s v="Sat"/>
    <s v="Sep"/>
    <s v="Large"/>
    <n v="1488"/>
    <n v="1489"/>
    <x v="0"/>
  </r>
  <r>
    <n v="612"/>
    <d v="2024-03-14T00:00:00"/>
    <d v="1899-12-30T08:00:00"/>
    <d v="1899-12-30T08:30:00"/>
    <s v="Neptune"/>
    <n v="2"/>
    <n v="10"/>
    <n v="5"/>
    <s v="Amit"/>
    <s v="Client Call"/>
    <n v="30.000000000000053"/>
    <n v="0.5"/>
    <n v="0"/>
    <s v="Thu"/>
    <s v="Mar"/>
    <s v="Large"/>
    <n v="1475"/>
    <n v="1823"/>
    <d v="2024-12-09T00:00:00"/>
    <d v="1899-12-30T08:00:00"/>
    <d v="1899-12-30T10:00:00"/>
    <s v="Neptune"/>
    <n v="2"/>
    <n v="10"/>
    <n v="5"/>
    <s v="Sarah"/>
    <s v="Standup"/>
    <n v="120.00000000000006"/>
    <n v="0.5"/>
    <n v="0"/>
    <s v="Mon"/>
    <s v="Dec"/>
    <s v="Large"/>
    <n v="1474"/>
    <n v="1475"/>
    <x v="0"/>
  </r>
  <r>
    <n v="2709"/>
    <d v="2024-04-10T00:00:00"/>
    <d v="1899-12-30T08:00:00"/>
    <d v="1899-12-30T09:00:00"/>
    <s v="Neptune"/>
    <n v="2"/>
    <n v="10"/>
    <n v="13"/>
    <s v="John"/>
    <s v="Client Call"/>
    <n v="60.000000000000028"/>
    <n v="1.3"/>
    <n v="1"/>
    <s v="Wed"/>
    <s v="Apr"/>
    <s v="Large"/>
    <n v="1473"/>
    <n v="2990"/>
    <d v="2024-03-15T00:00:00"/>
    <d v="1899-12-30T08:00:00"/>
    <d v="1899-12-30T09:00:00"/>
    <s v="Neptune"/>
    <n v="2"/>
    <n v="10"/>
    <n v="3"/>
    <s v="Chen"/>
    <s v="Brainstorming"/>
    <n v="60.000000000000028"/>
    <n v="0.3"/>
    <n v="0"/>
    <s v="Fri"/>
    <s v="Mar"/>
    <s v="Large"/>
    <n v="1472"/>
    <n v="1473"/>
    <x v="0"/>
  </r>
  <r>
    <n v="2617"/>
    <d v="2024-08-17T00:00:00"/>
    <d v="1899-12-30T08:00:00"/>
    <d v="1899-12-30T09:30:00"/>
    <s v="Neptune"/>
    <n v="2"/>
    <n v="10"/>
    <n v="3"/>
    <s v="Priya"/>
    <s v="Brainstorming"/>
    <n v="90"/>
    <n v="0.3"/>
    <n v="0"/>
    <s v="Sat"/>
    <s v="Aug"/>
    <s v="Large"/>
    <n v="1459"/>
    <n v="633"/>
    <d v="2024-04-22T00:00:00"/>
    <d v="1899-12-30T08:30:00"/>
    <d v="1899-12-30T10:30:00"/>
    <s v="Neptune"/>
    <n v="2"/>
    <n v="10"/>
    <n v="5"/>
    <s v="Sarah"/>
    <s v="1:1"/>
    <n v="119.99999999999997"/>
    <n v="0.5"/>
    <n v="0"/>
    <s v="Mon"/>
    <s v="Apr"/>
    <s v="Large"/>
    <n v="1458"/>
    <n v="1459"/>
    <x v="0"/>
  </r>
  <r>
    <n v="1823"/>
    <d v="2024-12-09T00:00:00"/>
    <d v="1899-12-30T08:00:00"/>
    <d v="1899-12-30T10:00:00"/>
    <s v="Neptune"/>
    <n v="2"/>
    <n v="10"/>
    <n v="5"/>
    <s v="Sarah"/>
    <s v="Standup"/>
    <n v="120.00000000000006"/>
    <n v="0.5"/>
    <n v="0"/>
    <s v="Mon"/>
    <s v="Dec"/>
    <s v="Large"/>
    <n v="1474"/>
    <n v="2709"/>
    <d v="2024-04-10T00:00:00"/>
    <d v="1899-12-30T08:00:00"/>
    <d v="1899-12-30T09:00:00"/>
    <s v="Neptune"/>
    <n v="2"/>
    <n v="10"/>
    <n v="13"/>
    <s v="John"/>
    <s v="Client Call"/>
    <n v="60.000000000000028"/>
    <n v="1.3"/>
    <n v="1"/>
    <s v="Wed"/>
    <s v="Apr"/>
    <s v="Large"/>
    <n v="1473"/>
    <n v="1474"/>
    <x v="0"/>
  </r>
  <r>
    <n v="1255"/>
    <d v="2024-07-19T00:00:00"/>
    <d v="1899-12-30T08:00:00"/>
    <d v="1899-12-30T08:30:00"/>
    <s v="Neptune"/>
    <n v="2"/>
    <n v="10"/>
    <n v="13"/>
    <s v="Amit"/>
    <s v="Standup"/>
    <n v="30.000000000000053"/>
    <n v="1.3"/>
    <n v="1"/>
    <s v="Fri"/>
    <s v="Jul"/>
    <s v="Large"/>
    <n v="1461"/>
    <n v="1695"/>
    <d v="2024-08-26T00:00:00"/>
    <d v="1899-12-30T08:00:00"/>
    <d v="1899-12-30T09:30:00"/>
    <s v="Neptune"/>
    <n v="2"/>
    <n v="10"/>
    <n v="8"/>
    <s v="John"/>
    <s v="Standup"/>
    <n v="90"/>
    <n v="0.8"/>
    <n v="0"/>
    <s v="Mon"/>
    <s v="Aug"/>
    <s v="Large"/>
    <n v="1460"/>
    <n v="1461"/>
    <x v="0"/>
  </r>
  <r>
    <n v="2994"/>
    <d v="2024-01-05T00:00:00"/>
    <d v="1899-12-30T08:00:00"/>
    <d v="1899-12-30T08:30:00"/>
    <s v="Neptune"/>
    <n v="2"/>
    <n v="10"/>
    <n v="6"/>
    <s v="Chen"/>
    <s v="Standup"/>
    <n v="30.000000000000053"/>
    <n v="0.6"/>
    <n v="0"/>
    <s v="Fri"/>
    <s v="Jan"/>
    <s v="Large"/>
    <n v="1462"/>
    <n v="1255"/>
    <d v="2024-07-19T00:00:00"/>
    <d v="1899-12-30T08:00:00"/>
    <d v="1899-12-30T08:30:00"/>
    <s v="Neptune"/>
    <n v="2"/>
    <n v="10"/>
    <n v="13"/>
    <s v="Amit"/>
    <s v="Standup"/>
    <n v="30.000000000000053"/>
    <n v="1.3"/>
    <n v="1"/>
    <s v="Fri"/>
    <s v="Jul"/>
    <s v="Large"/>
    <n v="1461"/>
    <n v="1462"/>
    <x v="0"/>
  </r>
  <r>
    <n v="1374"/>
    <d v="2024-09-22T00:00:00"/>
    <d v="1899-12-30T08:00:00"/>
    <d v="1899-12-30T08:30:00"/>
    <s v="Neptune"/>
    <n v="2"/>
    <n v="10"/>
    <n v="4"/>
    <s v="Mia"/>
    <s v="Client Call"/>
    <n v="30.000000000000053"/>
    <n v="0.4"/>
    <n v="0"/>
    <s v="Sun"/>
    <s v="Sep"/>
    <s v="Large"/>
    <n v="1463"/>
    <n v="2994"/>
    <d v="2024-01-05T00:00:00"/>
    <d v="1899-12-30T08:00:00"/>
    <d v="1899-12-30T08:30:00"/>
    <s v="Neptune"/>
    <n v="2"/>
    <n v="10"/>
    <n v="6"/>
    <s v="Chen"/>
    <s v="Standup"/>
    <n v="30.000000000000053"/>
    <n v="0.6"/>
    <n v="0"/>
    <s v="Fri"/>
    <s v="Jan"/>
    <s v="Large"/>
    <n v="1462"/>
    <n v="1463"/>
    <x v="0"/>
  </r>
  <r>
    <n v="245"/>
    <d v="2024-08-08T00:00:00"/>
    <d v="1899-12-30T08:00:00"/>
    <d v="1899-12-30T09:00:00"/>
    <s v="Neptune"/>
    <n v="2"/>
    <n v="10"/>
    <n v="6"/>
    <s v="Chen"/>
    <s v="Brainstorming"/>
    <n v="60.000000000000028"/>
    <n v="0.6"/>
    <n v="0"/>
    <s v="Thu"/>
    <s v="Aug"/>
    <s v="Large"/>
    <n v="1464"/>
    <n v="1374"/>
    <d v="2024-09-22T00:00:00"/>
    <d v="1899-12-30T08:00:00"/>
    <d v="1899-12-30T08:30:00"/>
    <s v="Neptune"/>
    <n v="2"/>
    <n v="10"/>
    <n v="4"/>
    <s v="Mia"/>
    <s v="Client Call"/>
    <n v="30.000000000000053"/>
    <n v="0.4"/>
    <n v="0"/>
    <s v="Sun"/>
    <s v="Sep"/>
    <s v="Large"/>
    <n v="1463"/>
    <n v="1464"/>
    <x v="0"/>
  </r>
  <r>
    <n v="1194"/>
    <d v="2024-07-12T00:00:00"/>
    <d v="1899-12-30T08:00:00"/>
    <d v="1899-12-30T10:00:00"/>
    <s v="Neptune"/>
    <n v="2"/>
    <n v="10"/>
    <n v="6"/>
    <s v="Amit"/>
    <s v="Workshop"/>
    <n v="120.00000000000006"/>
    <n v="0.6"/>
    <n v="0"/>
    <s v="Fri"/>
    <s v="Jul"/>
    <s v="Large"/>
    <n v="1465"/>
    <n v="245"/>
    <d v="2024-08-08T00:00:00"/>
    <d v="1899-12-30T08:00:00"/>
    <d v="1899-12-30T09:00:00"/>
    <s v="Neptune"/>
    <n v="2"/>
    <n v="10"/>
    <n v="6"/>
    <s v="Chen"/>
    <s v="Brainstorming"/>
    <n v="60.000000000000028"/>
    <n v="0.6"/>
    <n v="0"/>
    <s v="Thu"/>
    <s v="Aug"/>
    <s v="Large"/>
    <n v="1464"/>
    <n v="1465"/>
    <x v="0"/>
  </r>
  <r>
    <n v="1695"/>
    <d v="2024-08-26T00:00:00"/>
    <d v="1899-12-30T08:00:00"/>
    <d v="1899-12-30T09:30:00"/>
    <s v="Neptune"/>
    <n v="2"/>
    <n v="10"/>
    <n v="8"/>
    <s v="John"/>
    <s v="Standup"/>
    <n v="90"/>
    <n v="0.8"/>
    <n v="0"/>
    <s v="Mon"/>
    <s v="Aug"/>
    <s v="Large"/>
    <n v="1460"/>
    <n v="2617"/>
    <d v="2024-08-17T00:00:00"/>
    <d v="1899-12-30T08:00:00"/>
    <d v="1899-12-30T09:30:00"/>
    <s v="Neptune"/>
    <n v="2"/>
    <n v="10"/>
    <n v="3"/>
    <s v="Priya"/>
    <s v="Brainstorming"/>
    <n v="90"/>
    <n v="0.3"/>
    <n v="0"/>
    <s v="Sat"/>
    <s v="Aug"/>
    <s v="Large"/>
    <n v="1459"/>
    <n v="1460"/>
    <x v="0"/>
  </r>
  <r>
    <n v="1388"/>
    <d v="2024-10-22T00:00:00"/>
    <d v="1899-12-30T08:00:00"/>
    <d v="1899-12-30T08:30:00"/>
    <s v="Neptune"/>
    <n v="2"/>
    <n v="10"/>
    <n v="11"/>
    <s v="Chen"/>
    <s v="Client Call"/>
    <n v="30.000000000000053"/>
    <n v="1.1000000000000001"/>
    <n v="1"/>
    <s v="Tue"/>
    <s v="Oct"/>
    <s v="Large"/>
    <n v="1467"/>
    <n v="1242"/>
    <d v="2024-05-03T00:00:00"/>
    <d v="1899-12-30T08:00:00"/>
    <d v="1899-12-30T09:00:00"/>
    <s v="Neptune"/>
    <n v="2"/>
    <n v="10"/>
    <n v="3"/>
    <s v="Priya"/>
    <s v="Planning"/>
    <n v="60.000000000000028"/>
    <n v="0.3"/>
    <n v="0"/>
    <s v="Fri"/>
    <s v="May"/>
    <s v="Large"/>
    <n v="1466"/>
    <n v="1467"/>
    <x v="0"/>
  </r>
  <r>
    <n v="1183"/>
    <d v="2024-03-24T00:00:00"/>
    <d v="1899-12-30T08:00:00"/>
    <d v="1899-12-30T08:30:00"/>
    <s v="Neptune"/>
    <n v="2"/>
    <n v="10"/>
    <n v="7"/>
    <s v="Priya"/>
    <s v="1:1"/>
    <n v="30.000000000000053"/>
    <n v="0.7"/>
    <n v="0"/>
    <s v="Sun"/>
    <s v="Mar"/>
    <s v="Large"/>
    <n v="1468"/>
    <n v="1388"/>
    <d v="2024-10-22T00:00:00"/>
    <d v="1899-12-30T08:00:00"/>
    <d v="1899-12-30T08:30:00"/>
    <s v="Neptune"/>
    <n v="2"/>
    <n v="10"/>
    <n v="11"/>
    <s v="Chen"/>
    <s v="Client Call"/>
    <n v="30.000000000000053"/>
    <n v="1.1000000000000001"/>
    <n v="1"/>
    <s v="Tue"/>
    <s v="Oct"/>
    <s v="Large"/>
    <n v="1467"/>
    <n v="1468"/>
    <x v="0"/>
  </r>
  <r>
    <n v="2312"/>
    <d v="2024-09-15T00:00:00"/>
    <d v="1899-12-30T08:00:00"/>
    <d v="1899-12-30T09:30:00"/>
    <s v="Neptune"/>
    <n v="2"/>
    <n v="10"/>
    <n v="12"/>
    <s v="John"/>
    <s v="Planning"/>
    <n v="90"/>
    <n v="1.2"/>
    <n v="1"/>
    <s v="Sun"/>
    <s v="Sep"/>
    <s v="Large"/>
    <n v="1469"/>
    <n v="1183"/>
    <d v="2024-03-24T00:00:00"/>
    <d v="1899-12-30T08:00:00"/>
    <d v="1899-12-30T08:30:00"/>
    <s v="Neptune"/>
    <n v="2"/>
    <n v="10"/>
    <n v="7"/>
    <s v="Priya"/>
    <s v="1:1"/>
    <n v="30.000000000000053"/>
    <n v="0.7"/>
    <n v="0"/>
    <s v="Sun"/>
    <s v="Mar"/>
    <s v="Large"/>
    <n v="1468"/>
    <n v="1469"/>
    <x v="0"/>
  </r>
  <r>
    <n v="2681"/>
    <d v="2024-09-09T00:00:00"/>
    <d v="1899-12-30T08:00:00"/>
    <d v="1899-12-30T08:30:00"/>
    <s v="Neptune"/>
    <n v="2"/>
    <n v="10"/>
    <n v="6"/>
    <s v="Chen"/>
    <s v="Planning"/>
    <n v="30.000000000000053"/>
    <n v="0.6"/>
    <n v="0"/>
    <s v="Mon"/>
    <s v="Sep"/>
    <s v="Large"/>
    <n v="1470"/>
    <n v="2312"/>
    <d v="2024-09-15T00:00:00"/>
    <d v="1899-12-30T08:00:00"/>
    <d v="1899-12-30T09:30:00"/>
    <s v="Neptune"/>
    <n v="2"/>
    <n v="10"/>
    <n v="12"/>
    <s v="John"/>
    <s v="Planning"/>
    <n v="90"/>
    <n v="1.2"/>
    <n v="1"/>
    <s v="Sun"/>
    <s v="Sep"/>
    <s v="Large"/>
    <n v="1469"/>
    <n v="1470"/>
    <x v="0"/>
  </r>
  <r>
    <n v="107"/>
    <d v="2024-11-06T00:00:00"/>
    <d v="1899-12-30T08:00:00"/>
    <d v="1899-12-30T08:30:00"/>
    <s v="Neptune"/>
    <n v="2"/>
    <n v="10"/>
    <n v="1"/>
    <s v="Mia"/>
    <s v="Planning"/>
    <n v="30.000000000000053"/>
    <n v="0.1"/>
    <n v="0"/>
    <s v="Wed"/>
    <s v="Nov"/>
    <s v="Large"/>
    <n v="1471"/>
    <n v="2681"/>
    <d v="2024-09-09T00:00:00"/>
    <d v="1899-12-30T08:00:00"/>
    <d v="1899-12-30T08:30:00"/>
    <s v="Neptune"/>
    <n v="2"/>
    <n v="10"/>
    <n v="6"/>
    <s v="Chen"/>
    <s v="Planning"/>
    <n v="30.000000000000053"/>
    <n v="0.6"/>
    <n v="0"/>
    <s v="Mon"/>
    <s v="Sep"/>
    <s v="Large"/>
    <n v="1470"/>
    <n v="1471"/>
    <x v="0"/>
  </r>
  <r>
    <n v="2990"/>
    <d v="2024-03-15T00:00:00"/>
    <d v="1899-12-30T08:00:00"/>
    <d v="1899-12-30T09:00:00"/>
    <s v="Neptune"/>
    <n v="2"/>
    <n v="10"/>
    <n v="3"/>
    <s v="Chen"/>
    <s v="Brainstorming"/>
    <n v="60.000000000000028"/>
    <n v="0.3"/>
    <n v="0"/>
    <s v="Fri"/>
    <s v="Mar"/>
    <s v="Large"/>
    <n v="1472"/>
    <n v="107"/>
    <d v="2024-11-06T00:00:00"/>
    <d v="1899-12-30T08:00:00"/>
    <d v="1899-12-30T08:30:00"/>
    <s v="Neptune"/>
    <n v="2"/>
    <n v="10"/>
    <n v="1"/>
    <s v="Mia"/>
    <s v="Planning"/>
    <n v="30.000000000000053"/>
    <n v="0.1"/>
    <n v="0"/>
    <s v="Wed"/>
    <s v="Nov"/>
    <s v="Large"/>
    <n v="1471"/>
    <n v="1472"/>
    <x v="0"/>
  </r>
  <r>
    <n v="1242"/>
    <d v="2024-05-03T00:00:00"/>
    <d v="1899-12-30T08:00:00"/>
    <d v="1899-12-30T09:00:00"/>
    <s v="Neptune"/>
    <n v="2"/>
    <n v="10"/>
    <n v="3"/>
    <s v="Priya"/>
    <s v="Planning"/>
    <n v="60.000000000000028"/>
    <n v="0.3"/>
    <n v="0"/>
    <s v="Fri"/>
    <s v="May"/>
    <s v="Large"/>
    <n v="1466"/>
    <n v="1194"/>
    <d v="2024-07-12T00:00:00"/>
    <d v="1899-12-30T08:00:00"/>
    <d v="1899-12-30T10:00:00"/>
    <s v="Neptune"/>
    <n v="2"/>
    <n v="10"/>
    <n v="6"/>
    <s v="Amit"/>
    <s v="Workshop"/>
    <n v="120.00000000000006"/>
    <n v="0.6"/>
    <n v="0"/>
    <s v="Fri"/>
    <s v="Jul"/>
    <s v="Large"/>
    <n v="1465"/>
    <n v="1466"/>
    <x v="0"/>
  </r>
  <r>
    <n v="850"/>
    <d v="2024-06-07T00:00:00"/>
    <d v="1899-12-30T16:30:00"/>
    <d v="1899-12-30T17:30:00"/>
    <s v="Orion"/>
    <n v="1"/>
    <n v="6"/>
    <n v="3"/>
    <s v="Chen"/>
    <s v="Brainstorming"/>
    <n v="59.999999999999943"/>
    <n v="0.5"/>
    <n v="0"/>
    <s v="Fri"/>
    <s v="Jun"/>
    <s v="Medium"/>
    <n v="1505"/>
    <n v="728"/>
    <d v="2024-12-18T00:00:00"/>
    <d v="1899-12-30T16:30:00"/>
    <d v="1899-12-30T17:00:00"/>
    <s v="Orion"/>
    <n v="1"/>
    <n v="6"/>
    <n v="7"/>
    <s v="John"/>
    <s v="Client Call"/>
    <n v="30.000000000000053"/>
    <n v="1.1666666666666667"/>
    <n v="1"/>
    <s v="Wed"/>
    <s v="Dec"/>
    <s v="Medium"/>
    <n v="1504"/>
    <n v="1505"/>
    <x v="0"/>
  </r>
  <r>
    <n v="294"/>
    <d v="2024-04-15T00:00:00"/>
    <d v="1899-12-30T16:30:00"/>
    <d v="1899-12-30T17:30:00"/>
    <s v="Orion"/>
    <n v="1"/>
    <n v="6"/>
    <n v="4"/>
    <s v="John"/>
    <s v="1:1"/>
    <n v="59.999999999999943"/>
    <n v="0.66666666666666663"/>
    <n v="0"/>
    <s v="Mon"/>
    <s v="Apr"/>
    <s v="Medium"/>
    <n v="1507"/>
    <n v="121"/>
    <d v="2024-08-23T00:00:00"/>
    <d v="1899-12-30T16:30:00"/>
    <d v="1899-12-30T17:30:00"/>
    <s v="Orion"/>
    <n v="1"/>
    <n v="6"/>
    <n v="8"/>
    <s v="Mia"/>
    <s v="1:1"/>
    <n v="59.999999999999943"/>
    <n v="1.3333333333333333"/>
    <n v="1"/>
    <s v="Fri"/>
    <s v="Aug"/>
    <s v="Medium"/>
    <n v="1506"/>
    <n v="1507"/>
    <x v="0"/>
  </r>
  <r>
    <n v="297"/>
    <d v="2024-01-16T00:00:00"/>
    <d v="1899-12-30T16:30:00"/>
    <d v="1899-12-30T18:00:00"/>
    <s v="Orion"/>
    <n v="1"/>
    <n v="6"/>
    <n v="9"/>
    <s v="Mia"/>
    <s v="Workshop"/>
    <n v="90"/>
    <n v="1.5"/>
    <n v="1"/>
    <s v="Tue"/>
    <s v="Jan"/>
    <s v="Medium"/>
    <n v="1508"/>
    <n v="294"/>
    <d v="2024-04-15T00:00:00"/>
    <d v="1899-12-30T16:30:00"/>
    <d v="1899-12-30T17:30:00"/>
    <s v="Orion"/>
    <n v="1"/>
    <n v="6"/>
    <n v="4"/>
    <s v="John"/>
    <s v="1:1"/>
    <n v="59.999999999999943"/>
    <n v="0.66666666666666663"/>
    <n v="0"/>
    <s v="Mon"/>
    <s v="Apr"/>
    <s v="Medium"/>
    <n v="1507"/>
    <n v="1508"/>
    <x v="0"/>
  </r>
  <r>
    <n v="1333"/>
    <d v="2024-07-15T00:00:00"/>
    <d v="1899-12-30T16:30:00"/>
    <d v="1899-12-30T18:00:00"/>
    <s v="Orion"/>
    <n v="1"/>
    <n v="6"/>
    <n v="5"/>
    <s v="Priya"/>
    <s v="Standup"/>
    <n v="90"/>
    <n v="0.83333333333333348"/>
    <n v="0"/>
    <s v="Mon"/>
    <s v="Jul"/>
    <s v="Medium"/>
    <n v="1509"/>
    <n v="297"/>
    <d v="2024-01-16T00:00:00"/>
    <d v="1899-12-30T16:30:00"/>
    <d v="1899-12-30T18:00:00"/>
    <s v="Orion"/>
    <n v="1"/>
    <n v="6"/>
    <n v="9"/>
    <s v="Mia"/>
    <s v="Workshop"/>
    <n v="90"/>
    <n v="1.5"/>
    <n v="1"/>
    <s v="Tue"/>
    <s v="Jan"/>
    <s v="Medium"/>
    <n v="1508"/>
    <n v="1509"/>
    <x v="0"/>
  </r>
  <r>
    <n v="700"/>
    <d v="2024-05-12T00:00:00"/>
    <d v="1899-12-30T16:30:00"/>
    <d v="1899-12-30T17:30:00"/>
    <s v="Orion"/>
    <n v="1"/>
    <n v="6"/>
    <n v="4"/>
    <s v="Chen"/>
    <s v="Brainstorming"/>
    <n v="59.999999999999943"/>
    <n v="0.66666666666666663"/>
    <n v="0"/>
    <s v="Sun"/>
    <s v="May"/>
    <s v="Medium"/>
    <n v="1513"/>
    <n v="636"/>
    <d v="2024-08-20T00:00:00"/>
    <d v="1899-12-30T16:30:00"/>
    <d v="1899-12-30T17:00:00"/>
    <s v="Orion"/>
    <n v="1"/>
    <n v="6"/>
    <n v="8"/>
    <s v="Chen"/>
    <s v="Standup"/>
    <n v="30.000000000000053"/>
    <n v="1.3333333333333333"/>
    <n v="1"/>
    <s v="Tue"/>
    <s v="Aug"/>
    <s v="Medium"/>
    <n v="1512"/>
    <n v="1513"/>
    <x v="0"/>
  </r>
  <r>
    <n v="2799"/>
    <d v="2024-02-26T00:00:00"/>
    <d v="1899-12-30T16:30:00"/>
    <d v="1899-12-30T18:00:00"/>
    <s v="Orion"/>
    <n v="1"/>
    <n v="6"/>
    <n v="8"/>
    <s v="Priya"/>
    <s v="Planning"/>
    <n v="90"/>
    <n v="1.3333333333333333"/>
    <n v="1"/>
    <s v="Mon"/>
    <s v="Feb"/>
    <s v="Medium"/>
    <n v="1511"/>
    <n v="1789"/>
    <d v="2024-06-29T00:00:00"/>
    <d v="1899-12-30T16:30:00"/>
    <d v="1899-12-30T17:30:00"/>
    <s v="Orion"/>
    <n v="1"/>
    <n v="6"/>
    <n v="2"/>
    <s v="Mia"/>
    <s v="Workshop"/>
    <n v="59.999999999999943"/>
    <n v="0.33333333333333331"/>
    <n v="0"/>
    <s v="Sat"/>
    <s v="Jun"/>
    <s v="Medium"/>
    <n v="1510"/>
    <n v="1511"/>
    <x v="0"/>
  </r>
  <r>
    <n v="636"/>
    <d v="2024-08-20T00:00:00"/>
    <d v="1899-12-30T16:30:00"/>
    <d v="1899-12-30T17:00:00"/>
    <s v="Orion"/>
    <n v="1"/>
    <n v="6"/>
    <n v="8"/>
    <s v="Chen"/>
    <s v="Standup"/>
    <n v="30.000000000000053"/>
    <n v="1.3333333333333333"/>
    <n v="1"/>
    <s v="Tue"/>
    <s v="Aug"/>
    <s v="Medium"/>
    <n v="1512"/>
    <n v="2799"/>
    <d v="2024-02-26T00:00:00"/>
    <d v="1899-12-30T16:30:00"/>
    <d v="1899-12-30T18:00:00"/>
    <s v="Orion"/>
    <n v="1"/>
    <n v="6"/>
    <n v="8"/>
    <s v="Priya"/>
    <s v="Planning"/>
    <n v="90"/>
    <n v="1.3333333333333333"/>
    <n v="1"/>
    <s v="Mon"/>
    <s v="Feb"/>
    <s v="Medium"/>
    <n v="1511"/>
    <n v="1512"/>
    <x v="0"/>
  </r>
  <r>
    <n v="1884"/>
    <d v="2024-05-06T00:00:00"/>
    <d v="1899-12-30T16:30:00"/>
    <d v="1899-12-30T17:30:00"/>
    <s v="Orion"/>
    <n v="1"/>
    <n v="6"/>
    <n v="9"/>
    <s v="Sarah"/>
    <s v="Client Call"/>
    <n v="59.999999999999943"/>
    <n v="1.5"/>
    <n v="1"/>
    <s v="Mon"/>
    <s v="May"/>
    <s v="Medium"/>
    <n v="1514"/>
    <n v="700"/>
    <d v="2024-05-12T00:00:00"/>
    <d v="1899-12-30T16:30:00"/>
    <d v="1899-12-30T17:30:00"/>
    <s v="Orion"/>
    <n v="1"/>
    <n v="6"/>
    <n v="4"/>
    <s v="Chen"/>
    <s v="Brainstorming"/>
    <n v="59.999999999999943"/>
    <n v="0.66666666666666663"/>
    <n v="0"/>
    <s v="Sun"/>
    <s v="May"/>
    <s v="Medium"/>
    <n v="1513"/>
    <n v="1514"/>
    <x v="0"/>
  </r>
  <r>
    <n v="1697"/>
    <d v="2024-09-25T00:00:00"/>
    <d v="1899-12-30T16:30:00"/>
    <d v="1899-12-30T17:00:00"/>
    <s v="Orion"/>
    <n v="1"/>
    <n v="6"/>
    <n v="2"/>
    <s v="Amit"/>
    <s v="Standup"/>
    <n v="30.000000000000053"/>
    <n v="0.33333333333333331"/>
    <n v="0"/>
    <s v="Wed"/>
    <s v="Sep"/>
    <s v="Medium"/>
    <n v="1515"/>
    <n v="1884"/>
    <d v="2024-05-06T00:00:00"/>
    <d v="1899-12-30T16:30:00"/>
    <d v="1899-12-30T17:30:00"/>
    <s v="Orion"/>
    <n v="1"/>
    <n v="6"/>
    <n v="9"/>
    <s v="Sarah"/>
    <s v="Client Call"/>
    <n v="59.999999999999943"/>
    <n v="1.5"/>
    <n v="1"/>
    <s v="Mon"/>
    <s v="May"/>
    <s v="Medium"/>
    <n v="1514"/>
    <n v="1515"/>
    <x v="0"/>
  </r>
  <r>
    <n v="1789"/>
    <d v="2024-06-29T00:00:00"/>
    <d v="1899-12-30T16:30:00"/>
    <d v="1899-12-30T17:30:00"/>
    <s v="Orion"/>
    <n v="1"/>
    <n v="6"/>
    <n v="2"/>
    <s v="Mia"/>
    <s v="Workshop"/>
    <n v="59.999999999999943"/>
    <n v="0.33333333333333331"/>
    <n v="0"/>
    <s v="Sat"/>
    <s v="Jun"/>
    <s v="Medium"/>
    <n v="1510"/>
    <n v="1333"/>
    <d v="2024-07-15T00:00:00"/>
    <d v="1899-12-30T16:30:00"/>
    <d v="1899-12-30T18:00:00"/>
    <s v="Orion"/>
    <n v="1"/>
    <n v="6"/>
    <n v="5"/>
    <s v="Priya"/>
    <s v="Standup"/>
    <n v="90"/>
    <n v="0.83333333333333348"/>
    <n v="0"/>
    <s v="Mon"/>
    <s v="Jul"/>
    <s v="Medium"/>
    <n v="1509"/>
    <n v="1510"/>
    <x v="0"/>
  </r>
  <r>
    <n v="728"/>
    <d v="2024-12-18T00:00:00"/>
    <d v="1899-12-30T16:30:00"/>
    <d v="1899-12-30T17:00:00"/>
    <s v="Orion"/>
    <n v="1"/>
    <n v="6"/>
    <n v="7"/>
    <s v="John"/>
    <s v="Client Call"/>
    <n v="30.000000000000053"/>
    <n v="1.1666666666666667"/>
    <n v="1"/>
    <s v="Wed"/>
    <s v="Dec"/>
    <s v="Medium"/>
    <n v="1504"/>
    <n v="2901"/>
    <d v="2024-11-13T00:00:00"/>
    <d v="1899-12-30T16:30:00"/>
    <d v="1899-12-30T17:00:00"/>
    <s v="Orion"/>
    <n v="1"/>
    <n v="6"/>
    <n v="6"/>
    <s v="John"/>
    <s v="Client Call"/>
    <n v="30.000000000000053"/>
    <n v="1"/>
    <n v="0"/>
    <s v="Wed"/>
    <s v="Nov"/>
    <s v="Medium"/>
    <n v="1503"/>
    <n v="1504"/>
    <x v="0"/>
  </r>
  <r>
    <n v="121"/>
    <d v="2024-08-23T00:00:00"/>
    <d v="1899-12-30T16:30:00"/>
    <d v="1899-12-30T17:30:00"/>
    <s v="Orion"/>
    <n v="1"/>
    <n v="6"/>
    <n v="8"/>
    <s v="Mia"/>
    <s v="1:1"/>
    <n v="59.999999999999943"/>
    <n v="1.3333333333333333"/>
    <n v="1"/>
    <s v="Fri"/>
    <s v="Aug"/>
    <s v="Medium"/>
    <n v="1506"/>
    <n v="850"/>
    <d v="2024-06-07T00:00:00"/>
    <d v="1899-12-30T16:30:00"/>
    <d v="1899-12-30T17:30:00"/>
    <s v="Orion"/>
    <n v="1"/>
    <n v="6"/>
    <n v="3"/>
    <s v="Chen"/>
    <s v="Brainstorming"/>
    <n v="59.999999999999943"/>
    <n v="0.5"/>
    <n v="0"/>
    <s v="Fri"/>
    <s v="Jun"/>
    <s v="Medium"/>
    <n v="1505"/>
    <n v="1506"/>
    <x v="0"/>
  </r>
  <r>
    <n v="1109"/>
    <d v="2024-06-29T00:00:00"/>
    <d v="1899-12-30T16:30:00"/>
    <d v="1899-12-30T17:00:00"/>
    <s v="Orion"/>
    <n v="1"/>
    <n v="6"/>
    <n v="6"/>
    <s v="John"/>
    <s v="1:1"/>
    <n v="30.000000000000053"/>
    <n v="1"/>
    <n v="0"/>
    <s v="Sat"/>
    <s v="Jun"/>
    <s v="Medium"/>
    <n v="1502"/>
    <n v="2488"/>
    <d v="2024-02-16T00:00:00"/>
    <d v="1899-12-30T16:30:00"/>
    <d v="1899-12-30T18:00:00"/>
    <s v="Orion"/>
    <n v="1"/>
    <n v="6"/>
    <n v="9"/>
    <s v="Chen"/>
    <s v="Standup"/>
    <n v="90"/>
    <n v="1.5"/>
    <n v="1"/>
    <s v="Fri"/>
    <s v="Feb"/>
    <s v="Medium"/>
    <n v="1501"/>
    <n v="1502"/>
    <x v="0"/>
  </r>
  <r>
    <n v="2901"/>
    <d v="2024-11-13T00:00:00"/>
    <d v="1899-12-30T16:30:00"/>
    <d v="1899-12-30T17:00:00"/>
    <s v="Orion"/>
    <n v="1"/>
    <n v="6"/>
    <n v="6"/>
    <s v="John"/>
    <s v="Client Call"/>
    <n v="30.000000000000053"/>
    <n v="1"/>
    <n v="0"/>
    <s v="Wed"/>
    <s v="Nov"/>
    <s v="Medium"/>
    <n v="1503"/>
    <n v="1109"/>
    <d v="2024-06-29T00:00:00"/>
    <d v="1899-12-30T16:30:00"/>
    <d v="1899-12-30T17:00:00"/>
    <s v="Orion"/>
    <n v="1"/>
    <n v="6"/>
    <n v="6"/>
    <s v="John"/>
    <s v="1:1"/>
    <n v="30.000000000000053"/>
    <n v="1"/>
    <n v="0"/>
    <s v="Sat"/>
    <s v="Jun"/>
    <s v="Medium"/>
    <n v="1502"/>
    <n v="1503"/>
    <x v="0"/>
  </r>
  <r>
    <n v="1262"/>
    <d v="2024-10-13T00:00:00"/>
    <d v="1899-12-30T16:30:00"/>
    <d v="1899-12-30T18:30:00"/>
    <s v="Orion"/>
    <n v="1"/>
    <n v="6"/>
    <n v="3"/>
    <s v="Amit"/>
    <s v="Brainstorming"/>
    <n v="120.00000000000006"/>
    <n v="0.5"/>
    <n v="0"/>
    <s v="Sun"/>
    <s v="Oct"/>
    <s v="Medium"/>
    <n v="1492"/>
    <n v="616"/>
    <d v="2024-07-23T00:00:00"/>
    <d v="1899-12-30T08:00:00"/>
    <d v="1899-12-30T08:30:00"/>
    <s v="Neptune"/>
    <n v="2"/>
    <n v="10"/>
    <n v="7"/>
    <s v="John"/>
    <s v="Workshop"/>
    <n v="30.000000000000053"/>
    <n v="0.7"/>
    <n v="0"/>
    <s v="Tue"/>
    <s v="Jul"/>
    <s v="Large"/>
    <n v="1491"/>
    <n v="1492"/>
    <x v="0"/>
  </r>
  <r>
    <n v="518"/>
    <d v="2024-06-26T00:00:00"/>
    <d v="1899-12-30T16:30:00"/>
    <d v="1899-12-30T17:30:00"/>
    <s v="Orion"/>
    <n v="1"/>
    <n v="6"/>
    <n v="4"/>
    <s v="Omar"/>
    <s v="Brainstorming"/>
    <n v="59.999999999999943"/>
    <n v="0.66666666666666663"/>
    <n v="0"/>
    <s v="Wed"/>
    <s v="Jun"/>
    <s v="Medium"/>
    <n v="1493"/>
    <n v="1262"/>
    <d v="2024-10-13T00:00:00"/>
    <d v="1899-12-30T16:30:00"/>
    <d v="1899-12-30T18:30:00"/>
    <s v="Orion"/>
    <n v="1"/>
    <n v="6"/>
    <n v="3"/>
    <s v="Amit"/>
    <s v="Brainstorming"/>
    <n v="120.00000000000006"/>
    <n v="0.5"/>
    <n v="0"/>
    <s v="Sun"/>
    <s v="Oct"/>
    <s v="Medium"/>
    <n v="1492"/>
    <n v="1493"/>
    <x v="0"/>
  </r>
  <r>
    <n v="2410"/>
    <d v="2024-11-12T00:00:00"/>
    <d v="1899-12-30T16:30:00"/>
    <d v="1899-12-30T18:00:00"/>
    <s v="Orion"/>
    <n v="1"/>
    <n v="6"/>
    <n v="3"/>
    <s v="Sarah"/>
    <s v="Workshop"/>
    <n v="90"/>
    <n v="0.5"/>
    <n v="0"/>
    <s v="Tue"/>
    <s v="Nov"/>
    <s v="Medium"/>
    <n v="1494"/>
    <n v="518"/>
    <d v="2024-06-26T00:00:00"/>
    <d v="1899-12-30T16:30:00"/>
    <d v="1899-12-30T17:30:00"/>
    <s v="Orion"/>
    <n v="1"/>
    <n v="6"/>
    <n v="4"/>
    <s v="Omar"/>
    <s v="Brainstorming"/>
    <n v="59.999999999999943"/>
    <n v="0.66666666666666663"/>
    <n v="0"/>
    <s v="Wed"/>
    <s v="Jun"/>
    <s v="Medium"/>
    <n v="1493"/>
    <n v="1494"/>
    <x v="0"/>
  </r>
  <r>
    <n v="1273"/>
    <d v="2024-09-12T00:00:00"/>
    <d v="1899-12-30T16:30:00"/>
    <d v="1899-12-30T17:30:00"/>
    <s v="Orion"/>
    <n v="1"/>
    <n v="6"/>
    <n v="4"/>
    <s v="Omar"/>
    <s v="1:1"/>
    <n v="59.999999999999943"/>
    <n v="0.66666666666666663"/>
    <n v="0"/>
    <s v="Thu"/>
    <s v="Sep"/>
    <s v="Medium"/>
    <n v="1495"/>
    <n v="2410"/>
    <d v="2024-11-12T00:00:00"/>
    <d v="1899-12-30T16:30:00"/>
    <d v="1899-12-30T18:00:00"/>
    <s v="Orion"/>
    <n v="1"/>
    <n v="6"/>
    <n v="3"/>
    <s v="Sarah"/>
    <s v="Workshop"/>
    <n v="90"/>
    <n v="0.5"/>
    <n v="0"/>
    <s v="Tue"/>
    <s v="Nov"/>
    <s v="Medium"/>
    <n v="1494"/>
    <n v="1495"/>
    <x v="0"/>
  </r>
  <r>
    <n v="2917"/>
    <d v="2024-03-13T00:00:00"/>
    <d v="1899-12-30T16:30:00"/>
    <d v="1899-12-30T17:30:00"/>
    <s v="Orion"/>
    <n v="1"/>
    <n v="6"/>
    <n v="8"/>
    <s v="Amit"/>
    <s v="Client Call"/>
    <n v="59.999999999999943"/>
    <n v="1.3333333333333333"/>
    <n v="1"/>
    <s v="Wed"/>
    <s v="Mar"/>
    <s v="Medium"/>
    <n v="1498"/>
    <n v="773"/>
    <d v="2024-11-05T00:00:00"/>
    <d v="1899-12-30T16:30:00"/>
    <d v="1899-12-30T18:00:00"/>
    <s v="Orion"/>
    <n v="1"/>
    <n v="6"/>
    <n v="7"/>
    <s v="Amit"/>
    <s v="Standup"/>
    <n v="90"/>
    <n v="1.1666666666666667"/>
    <n v="1"/>
    <s v="Tue"/>
    <s v="Nov"/>
    <s v="Medium"/>
    <n v="1497"/>
    <n v="1498"/>
    <x v="0"/>
  </r>
  <r>
    <n v="773"/>
    <d v="2024-11-05T00:00:00"/>
    <d v="1899-12-30T16:30:00"/>
    <d v="1899-12-30T18:00:00"/>
    <s v="Orion"/>
    <n v="1"/>
    <n v="6"/>
    <n v="7"/>
    <s v="Amit"/>
    <s v="Standup"/>
    <n v="90"/>
    <n v="1.1666666666666667"/>
    <n v="1"/>
    <s v="Tue"/>
    <s v="Nov"/>
    <s v="Medium"/>
    <n v="1497"/>
    <n v="244"/>
    <d v="2024-08-11T00:00:00"/>
    <d v="1899-12-30T16:30:00"/>
    <d v="1899-12-30T17:30:00"/>
    <s v="Orion"/>
    <n v="1"/>
    <n v="6"/>
    <n v="1"/>
    <s v="Mia"/>
    <s v="Standup"/>
    <n v="59.999999999999943"/>
    <n v="0.16666666666666666"/>
    <n v="0"/>
    <s v="Sun"/>
    <s v="Aug"/>
    <s v="Medium"/>
    <n v="1496"/>
    <n v="1497"/>
    <x v="0"/>
  </r>
  <r>
    <n v="2488"/>
    <d v="2024-02-16T00:00:00"/>
    <d v="1899-12-30T16:30:00"/>
    <d v="1899-12-30T18:00:00"/>
    <s v="Orion"/>
    <n v="1"/>
    <n v="6"/>
    <n v="9"/>
    <s v="Chen"/>
    <s v="Standup"/>
    <n v="90"/>
    <n v="1.5"/>
    <n v="1"/>
    <s v="Fri"/>
    <s v="Feb"/>
    <s v="Medium"/>
    <n v="1501"/>
    <n v="1749"/>
    <d v="2024-08-24T00:00:00"/>
    <d v="1899-12-30T16:30:00"/>
    <d v="1899-12-30T17:30:00"/>
    <s v="Orion"/>
    <n v="1"/>
    <n v="6"/>
    <n v="3"/>
    <s v="Sarah"/>
    <s v="Client Call"/>
    <n v="59.999999999999943"/>
    <n v="0.5"/>
    <n v="0"/>
    <s v="Sat"/>
    <s v="Aug"/>
    <s v="Medium"/>
    <n v="1500"/>
    <n v="1501"/>
    <x v="0"/>
  </r>
  <r>
    <n v="1749"/>
    <d v="2024-08-24T00:00:00"/>
    <d v="1899-12-30T16:30:00"/>
    <d v="1899-12-30T17:30:00"/>
    <s v="Orion"/>
    <n v="1"/>
    <n v="6"/>
    <n v="3"/>
    <s v="Sarah"/>
    <s v="Client Call"/>
    <n v="59.999999999999943"/>
    <n v="0.5"/>
    <n v="0"/>
    <s v="Sat"/>
    <s v="Aug"/>
    <s v="Medium"/>
    <n v="1500"/>
    <n v="1277"/>
    <d v="2024-11-06T00:00:00"/>
    <d v="1899-12-30T16:30:00"/>
    <d v="1899-12-30T18:30:00"/>
    <s v="Orion"/>
    <n v="1"/>
    <n v="6"/>
    <n v="9"/>
    <s v="Omar"/>
    <s v="Client Call"/>
    <n v="120.00000000000006"/>
    <n v="1.5"/>
    <n v="1"/>
    <s v="Wed"/>
    <s v="Nov"/>
    <s v="Medium"/>
    <n v="1499"/>
    <n v="1500"/>
    <x v="0"/>
  </r>
  <r>
    <n v="244"/>
    <d v="2024-08-11T00:00:00"/>
    <d v="1899-12-30T16:30:00"/>
    <d v="1899-12-30T17:30:00"/>
    <s v="Orion"/>
    <n v="1"/>
    <n v="6"/>
    <n v="1"/>
    <s v="Mia"/>
    <s v="Standup"/>
    <n v="59.999999999999943"/>
    <n v="0.16666666666666666"/>
    <n v="0"/>
    <s v="Sun"/>
    <s v="Aug"/>
    <s v="Medium"/>
    <n v="1496"/>
    <n v="1273"/>
    <d v="2024-09-12T00:00:00"/>
    <d v="1899-12-30T16:30:00"/>
    <d v="1899-12-30T17:30:00"/>
    <s v="Orion"/>
    <n v="1"/>
    <n v="6"/>
    <n v="4"/>
    <s v="Omar"/>
    <s v="1:1"/>
    <n v="59.999999999999943"/>
    <n v="0.66666666666666663"/>
    <n v="0"/>
    <s v="Thu"/>
    <s v="Sep"/>
    <s v="Medium"/>
    <n v="1495"/>
    <n v="1496"/>
    <x v="0"/>
  </r>
  <r>
    <n v="1277"/>
    <d v="2024-11-06T00:00:00"/>
    <d v="1899-12-30T16:30:00"/>
    <d v="1899-12-30T18:30:00"/>
    <s v="Orion"/>
    <n v="1"/>
    <n v="6"/>
    <n v="9"/>
    <s v="Omar"/>
    <s v="Client Call"/>
    <n v="120.00000000000006"/>
    <n v="1.5"/>
    <n v="1"/>
    <s v="Wed"/>
    <s v="Nov"/>
    <s v="Medium"/>
    <n v="1499"/>
    <n v="2917"/>
    <d v="2024-03-13T00:00:00"/>
    <d v="1899-12-30T16:30:00"/>
    <d v="1899-12-30T17:30:00"/>
    <s v="Orion"/>
    <n v="1"/>
    <n v="6"/>
    <n v="8"/>
    <s v="Amit"/>
    <s v="Client Call"/>
    <n v="59.999999999999943"/>
    <n v="1.3333333333333333"/>
    <n v="1"/>
    <s v="Wed"/>
    <s v="Mar"/>
    <s v="Medium"/>
    <n v="1498"/>
    <n v="1499"/>
    <x v="0"/>
  </r>
  <r>
    <n v="2903"/>
    <d v="2024-08-16T00:00:00"/>
    <d v="1899-12-30T16:00:00"/>
    <d v="1899-12-30T16:30:00"/>
    <s v="Orion"/>
    <n v="1"/>
    <n v="6"/>
    <n v="7"/>
    <s v="Amit"/>
    <s v="Standup"/>
    <n v="30.000000000000053"/>
    <n v="1.1666666666666667"/>
    <n v="1"/>
    <s v="Fri"/>
    <s v="Aug"/>
    <s v="Medium"/>
    <n v="1516"/>
    <n v="1697"/>
    <d v="2024-09-25T00:00:00"/>
    <d v="1899-12-30T16:30:00"/>
    <d v="1899-12-30T17:00:00"/>
    <s v="Orion"/>
    <n v="1"/>
    <n v="6"/>
    <n v="2"/>
    <s v="Amit"/>
    <s v="Standup"/>
    <n v="30.000000000000053"/>
    <n v="0.33333333333333331"/>
    <n v="0"/>
    <s v="Wed"/>
    <s v="Sep"/>
    <s v="Medium"/>
    <n v="1515"/>
    <n v="1516"/>
    <x v="0"/>
  </r>
  <r>
    <n v="2432"/>
    <d v="2024-06-25T00:00:00"/>
    <d v="1899-12-30T16:00:00"/>
    <d v="1899-12-30T18:00:00"/>
    <s v="Orion"/>
    <n v="1"/>
    <n v="6"/>
    <n v="8"/>
    <s v="John"/>
    <s v="Workshop"/>
    <n v="120.00000000000006"/>
    <n v="1.3333333333333333"/>
    <n v="1"/>
    <s v="Tue"/>
    <s v="Jun"/>
    <s v="Medium"/>
    <n v="1536"/>
    <n v="2012"/>
    <d v="2024-10-22T00:00:00"/>
    <d v="1899-12-30T16:00:00"/>
    <d v="1899-12-30T17:00:00"/>
    <s v="Orion"/>
    <n v="1"/>
    <n v="6"/>
    <n v="2"/>
    <s v="John"/>
    <s v="Client Call"/>
    <n v="60.000000000000107"/>
    <n v="0.33333333333333331"/>
    <n v="0"/>
    <s v="Tue"/>
    <s v="Oct"/>
    <s v="Medium"/>
    <n v="1535"/>
    <n v="1536"/>
    <x v="0"/>
  </r>
  <r>
    <n v="2659"/>
    <d v="2024-12-27T00:00:00"/>
    <d v="1899-12-30T16:00:00"/>
    <d v="1899-12-30T17:30:00"/>
    <s v="Orion"/>
    <n v="1"/>
    <n v="6"/>
    <n v="2"/>
    <s v="Sarah"/>
    <s v="Workshop"/>
    <n v="90"/>
    <n v="0.33333333333333331"/>
    <n v="0"/>
    <s v="Fri"/>
    <s v="Dec"/>
    <s v="Medium"/>
    <n v="1537"/>
    <n v="2432"/>
    <d v="2024-06-25T00:00:00"/>
    <d v="1899-12-30T16:00:00"/>
    <d v="1899-12-30T18:00:00"/>
    <s v="Orion"/>
    <n v="1"/>
    <n v="6"/>
    <n v="8"/>
    <s v="John"/>
    <s v="Workshop"/>
    <n v="120.00000000000006"/>
    <n v="1.3333333333333333"/>
    <n v="1"/>
    <s v="Tue"/>
    <s v="Jun"/>
    <s v="Medium"/>
    <n v="1536"/>
    <n v="1537"/>
    <x v="0"/>
  </r>
  <r>
    <n v="2767"/>
    <d v="2024-03-23T00:00:00"/>
    <d v="1899-12-30T16:00:00"/>
    <d v="1899-12-30T18:00:00"/>
    <s v="Orion"/>
    <n v="1"/>
    <n v="6"/>
    <n v="9"/>
    <s v="Sarah"/>
    <s v="Standup"/>
    <n v="120.00000000000006"/>
    <n v="1.5"/>
    <n v="1"/>
    <s v="Sat"/>
    <s v="Mar"/>
    <s v="Medium"/>
    <n v="1539"/>
    <n v="1079"/>
    <d v="2024-04-16T00:00:00"/>
    <d v="1899-12-30T16:00:00"/>
    <d v="1899-12-30T17:30:00"/>
    <s v="Orion"/>
    <n v="1"/>
    <n v="6"/>
    <n v="1"/>
    <s v="John"/>
    <s v="Client Call"/>
    <n v="90"/>
    <n v="0.16666666666666666"/>
    <n v="0"/>
    <s v="Tue"/>
    <s v="Apr"/>
    <s v="Medium"/>
    <n v="1538"/>
    <n v="1539"/>
    <x v="0"/>
  </r>
  <r>
    <n v="1279"/>
    <d v="2024-03-19T00:00:00"/>
    <d v="1899-12-30T16:00:00"/>
    <d v="1899-12-30T16:30:00"/>
    <s v="Orion"/>
    <n v="1"/>
    <n v="6"/>
    <n v="5"/>
    <s v="Sarah"/>
    <s v="Standup"/>
    <n v="30.000000000000053"/>
    <n v="0.83333333333333348"/>
    <n v="0"/>
    <s v="Tue"/>
    <s v="Mar"/>
    <s v="Medium"/>
    <n v="1540"/>
    <n v="2767"/>
    <d v="2024-03-23T00:00:00"/>
    <d v="1899-12-30T16:00:00"/>
    <d v="1899-12-30T18:00:00"/>
    <s v="Orion"/>
    <n v="1"/>
    <n v="6"/>
    <n v="9"/>
    <s v="Sarah"/>
    <s v="Standup"/>
    <n v="120.00000000000006"/>
    <n v="1.5"/>
    <n v="1"/>
    <s v="Sat"/>
    <s v="Mar"/>
    <s v="Medium"/>
    <n v="1539"/>
    <n v="1540"/>
    <x v="0"/>
  </r>
  <r>
    <n v="65"/>
    <d v="2024-10-06T00:00:00"/>
    <d v="1899-12-30T16:00:00"/>
    <d v="1899-12-30T17:00:00"/>
    <s v="Orion"/>
    <n v="1"/>
    <n v="6"/>
    <n v="6"/>
    <s v="Sarah"/>
    <s v="Client Call"/>
    <n v="60.000000000000107"/>
    <n v="1"/>
    <n v="0"/>
    <s v="Sun"/>
    <s v="Oct"/>
    <s v="Medium"/>
    <n v="1541"/>
    <n v="1279"/>
    <d v="2024-03-19T00:00:00"/>
    <d v="1899-12-30T16:00:00"/>
    <d v="1899-12-30T16:30:00"/>
    <s v="Orion"/>
    <n v="1"/>
    <n v="6"/>
    <n v="5"/>
    <s v="Sarah"/>
    <s v="Standup"/>
    <n v="30.000000000000053"/>
    <n v="0.83333333333333348"/>
    <n v="0"/>
    <s v="Tue"/>
    <s v="Mar"/>
    <s v="Medium"/>
    <n v="1540"/>
    <n v="1541"/>
    <x v="0"/>
  </r>
  <r>
    <n v="1421"/>
    <d v="2024-01-19T00:00:00"/>
    <d v="1899-12-30T16:00:00"/>
    <d v="1899-12-30T18:00:00"/>
    <s v="Orion"/>
    <n v="1"/>
    <n v="6"/>
    <n v="6"/>
    <s v="John"/>
    <s v="Workshop"/>
    <n v="120.00000000000006"/>
    <n v="1"/>
    <n v="0"/>
    <s v="Fri"/>
    <s v="Jan"/>
    <s v="Medium"/>
    <n v="1542"/>
    <n v="65"/>
    <d v="2024-10-06T00:00:00"/>
    <d v="1899-12-30T16:00:00"/>
    <d v="1899-12-30T17:00:00"/>
    <s v="Orion"/>
    <n v="1"/>
    <n v="6"/>
    <n v="6"/>
    <s v="Sarah"/>
    <s v="Client Call"/>
    <n v="60.000000000000107"/>
    <n v="1"/>
    <n v="0"/>
    <s v="Sun"/>
    <s v="Oct"/>
    <s v="Medium"/>
    <n v="1541"/>
    <n v="1542"/>
    <x v="0"/>
  </r>
  <r>
    <n v="1418"/>
    <d v="2024-07-22T00:00:00"/>
    <d v="1899-12-30T16:00:00"/>
    <d v="1899-12-30T17:30:00"/>
    <s v="Orion"/>
    <n v="1"/>
    <n v="6"/>
    <n v="5"/>
    <s v="Mia"/>
    <s v="Brainstorming"/>
    <n v="90"/>
    <n v="0.83333333333333348"/>
    <n v="0"/>
    <s v="Mon"/>
    <s v="Jul"/>
    <s v="Medium"/>
    <n v="1543"/>
    <n v="1421"/>
    <d v="2024-01-19T00:00:00"/>
    <d v="1899-12-30T16:00:00"/>
    <d v="1899-12-30T18:00:00"/>
    <s v="Orion"/>
    <n v="1"/>
    <n v="6"/>
    <n v="6"/>
    <s v="John"/>
    <s v="Workshop"/>
    <n v="120.00000000000006"/>
    <n v="1"/>
    <n v="0"/>
    <s v="Fri"/>
    <s v="Jan"/>
    <s v="Medium"/>
    <n v="1542"/>
    <n v="1543"/>
    <x v="0"/>
  </r>
  <r>
    <n v="1911"/>
    <d v="2024-10-28T00:00:00"/>
    <d v="1899-12-30T16:00:00"/>
    <d v="1899-12-30T16:30:00"/>
    <s v="Orion"/>
    <n v="1"/>
    <n v="6"/>
    <n v="6"/>
    <s v="Sarah"/>
    <s v="Planning"/>
    <n v="30.000000000000053"/>
    <n v="1"/>
    <n v="0"/>
    <s v="Mon"/>
    <s v="Oct"/>
    <s v="Medium"/>
    <n v="1544"/>
    <n v="1418"/>
    <d v="2024-07-22T00:00:00"/>
    <d v="1899-12-30T16:00:00"/>
    <d v="1899-12-30T17:30:00"/>
    <s v="Orion"/>
    <n v="1"/>
    <n v="6"/>
    <n v="5"/>
    <s v="Mia"/>
    <s v="Brainstorming"/>
    <n v="90"/>
    <n v="0.83333333333333348"/>
    <n v="0"/>
    <s v="Mon"/>
    <s v="Jul"/>
    <s v="Medium"/>
    <n v="1543"/>
    <n v="1544"/>
    <x v="0"/>
  </r>
  <r>
    <n v="595"/>
    <d v="2024-12-08T00:00:00"/>
    <d v="1899-12-30T16:00:00"/>
    <d v="1899-12-30T16:30:00"/>
    <s v="Orion"/>
    <n v="1"/>
    <n v="6"/>
    <n v="7"/>
    <s v="Omar"/>
    <s v="Brainstorming"/>
    <n v="30.000000000000053"/>
    <n v="1.1666666666666667"/>
    <n v="1"/>
    <s v="Sun"/>
    <s v="Dec"/>
    <s v="Medium"/>
    <n v="1545"/>
    <n v="1911"/>
    <d v="2024-10-28T00:00:00"/>
    <d v="1899-12-30T16:00:00"/>
    <d v="1899-12-30T16:30:00"/>
    <s v="Orion"/>
    <n v="1"/>
    <n v="6"/>
    <n v="6"/>
    <s v="Sarah"/>
    <s v="Planning"/>
    <n v="30.000000000000053"/>
    <n v="1"/>
    <n v="0"/>
    <s v="Mon"/>
    <s v="Oct"/>
    <s v="Medium"/>
    <n v="1544"/>
    <n v="1545"/>
    <x v="0"/>
  </r>
  <r>
    <n v="964"/>
    <d v="2024-03-29T00:00:00"/>
    <d v="1899-12-30T16:00:00"/>
    <d v="1899-12-30T17:30:00"/>
    <s v="Orion"/>
    <n v="1"/>
    <n v="6"/>
    <n v="2"/>
    <s v="Omar"/>
    <s v="Planning"/>
    <n v="90"/>
    <n v="0.33333333333333331"/>
    <n v="0"/>
    <s v="Fri"/>
    <s v="Mar"/>
    <s v="Medium"/>
    <n v="1546"/>
    <n v="595"/>
    <d v="2024-12-08T00:00:00"/>
    <d v="1899-12-30T16:00:00"/>
    <d v="1899-12-30T16:30:00"/>
    <s v="Orion"/>
    <n v="1"/>
    <n v="6"/>
    <n v="7"/>
    <s v="Omar"/>
    <s v="Brainstorming"/>
    <n v="30.000000000000053"/>
    <n v="1.1666666666666667"/>
    <n v="1"/>
    <s v="Sun"/>
    <s v="Dec"/>
    <s v="Medium"/>
    <n v="1545"/>
    <n v="1546"/>
    <x v="0"/>
  </r>
  <r>
    <n v="264"/>
    <d v="2024-01-22T00:00:00"/>
    <d v="1899-12-30T16:00:00"/>
    <d v="1899-12-30T18:00:00"/>
    <s v="Orion"/>
    <n v="1"/>
    <n v="6"/>
    <n v="1"/>
    <s v="Priya"/>
    <s v="Client Call"/>
    <n v="120.00000000000006"/>
    <n v="0.16666666666666666"/>
    <n v="0"/>
    <s v="Mon"/>
    <s v="Jan"/>
    <s v="Medium"/>
    <n v="1547"/>
    <n v="964"/>
    <d v="2024-03-29T00:00:00"/>
    <d v="1899-12-30T16:00:00"/>
    <d v="1899-12-30T17:30:00"/>
    <s v="Orion"/>
    <n v="1"/>
    <n v="6"/>
    <n v="2"/>
    <s v="Omar"/>
    <s v="Planning"/>
    <n v="90"/>
    <n v="0.33333333333333331"/>
    <n v="0"/>
    <s v="Fri"/>
    <s v="Mar"/>
    <s v="Medium"/>
    <n v="1546"/>
    <n v="1547"/>
    <x v="0"/>
  </r>
  <r>
    <n v="2377"/>
    <d v="2024-12-19T00:00:00"/>
    <d v="1899-12-30T16:00:00"/>
    <d v="1899-12-30T17:00:00"/>
    <s v="Orion"/>
    <n v="1"/>
    <n v="6"/>
    <n v="5"/>
    <s v="Sarah"/>
    <s v="Workshop"/>
    <n v="60.000000000000107"/>
    <n v="0.83333333333333348"/>
    <n v="0"/>
    <s v="Thu"/>
    <s v="Dec"/>
    <s v="Medium"/>
    <n v="1548"/>
    <n v="264"/>
    <d v="2024-01-22T00:00:00"/>
    <d v="1899-12-30T16:00:00"/>
    <d v="1899-12-30T18:00:00"/>
    <s v="Orion"/>
    <n v="1"/>
    <n v="6"/>
    <n v="1"/>
    <s v="Priya"/>
    <s v="Client Call"/>
    <n v="120.00000000000006"/>
    <n v="0.16666666666666666"/>
    <n v="0"/>
    <s v="Mon"/>
    <s v="Jan"/>
    <s v="Medium"/>
    <n v="1547"/>
    <n v="1548"/>
    <x v="0"/>
  </r>
  <r>
    <n v="1043"/>
    <d v="2024-07-18T00:00:00"/>
    <d v="1899-12-30T16:00:00"/>
    <d v="1899-12-30T17:00:00"/>
    <s v="Orion"/>
    <n v="1"/>
    <n v="6"/>
    <n v="9"/>
    <s v="Sarah"/>
    <s v="Planning"/>
    <n v="60.000000000000107"/>
    <n v="1.5"/>
    <n v="1"/>
    <s v="Thu"/>
    <s v="Jul"/>
    <s v="Medium"/>
    <n v="1549"/>
    <n v="2377"/>
    <d v="2024-12-19T00:00:00"/>
    <d v="1899-12-30T16:00:00"/>
    <d v="1899-12-30T17:00:00"/>
    <s v="Orion"/>
    <n v="1"/>
    <n v="6"/>
    <n v="5"/>
    <s v="Sarah"/>
    <s v="Workshop"/>
    <n v="60.000000000000107"/>
    <n v="0.83333333333333348"/>
    <n v="0"/>
    <s v="Thu"/>
    <s v="Dec"/>
    <s v="Medium"/>
    <n v="1548"/>
    <n v="1549"/>
    <x v="0"/>
  </r>
  <r>
    <n v="2012"/>
    <d v="2024-10-22T00:00:00"/>
    <d v="1899-12-30T16:00:00"/>
    <d v="1899-12-30T17:00:00"/>
    <s v="Orion"/>
    <n v="1"/>
    <n v="6"/>
    <n v="2"/>
    <s v="John"/>
    <s v="Client Call"/>
    <n v="60.000000000000107"/>
    <n v="0.33333333333333331"/>
    <n v="0"/>
    <s v="Tue"/>
    <s v="Oct"/>
    <s v="Medium"/>
    <n v="1535"/>
    <n v="202"/>
    <d v="2024-03-10T00:00:00"/>
    <d v="1899-12-30T16:00:00"/>
    <d v="1899-12-30T17:00:00"/>
    <s v="Orion"/>
    <n v="1"/>
    <n v="6"/>
    <n v="1"/>
    <s v="Amit"/>
    <s v="1:1"/>
    <n v="60.000000000000107"/>
    <n v="0.16666666666666666"/>
    <n v="0"/>
    <s v="Sun"/>
    <s v="Mar"/>
    <s v="Medium"/>
    <n v="1534"/>
    <n v="1535"/>
    <x v="0"/>
  </r>
  <r>
    <n v="202"/>
    <d v="2024-03-10T00:00:00"/>
    <d v="1899-12-30T16:00:00"/>
    <d v="1899-12-30T17:00:00"/>
    <s v="Orion"/>
    <n v="1"/>
    <n v="6"/>
    <n v="1"/>
    <s v="Amit"/>
    <s v="1:1"/>
    <n v="60.000000000000107"/>
    <n v="0.16666666666666666"/>
    <n v="0"/>
    <s v="Sun"/>
    <s v="Mar"/>
    <s v="Medium"/>
    <n v="1534"/>
    <n v="1582"/>
    <d v="2024-07-24T00:00:00"/>
    <d v="1899-12-30T16:00:00"/>
    <d v="1899-12-30T17:30:00"/>
    <s v="Orion"/>
    <n v="1"/>
    <n v="6"/>
    <n v="7"/>
    <s v="Mia"/>
    <s v="Workshop"/>
    <n v="90"/>
    <n v="1.1666666666666667"/>
    <n v="1"/>
    <s v="Wed"/>
    <s v="Jul"/>
    <s v="Medium"/>
    <n v="1533"/>
    <n v="1534"/>
    <x v="0"/>
  </r>
  <r>
    <n v="1079"/>
    <d v="2024-04-16T00:00:00"/>
    <d v="1899-12-30T16:00:00"/>
    <d v="1899-12-30T17:30:00"/>
    <s v="Orion"/>
    <n v="1"/>
    <n v="6"/>
    <n v="1"/>
    <s v="John"/>
    <s v="Client Call"/>
    <n v="90"/>
    <n v="0.16666666666666666"/>
    <n v="0"/>
    <s v="Tue"/>
    <s v="Apr"/>
    <s v="Medium"/>
    <n v="1538"/>
    <n v="2659"/>
    <d v="2024-12-27T00:00:00"/>
    <d v="1899-12-30T16:00:00"/>
    <d v="1899-12-30T17:30:00"/>
    <s v="Orion"/>
    <n v="1"/>
    <n v="6"/>
    <n v="2"/>
    <s v="Sarah"/>
    <s v="Workshop"/>
    <n v="90"/>
    <n v="0.33333333333333331"/>
    <n v="0"/>
    <s v="Fri"/>
    <s v="Dec"/>
    <s v="Medium"/>
    <n v="1537"/>
    <n v="1538"/>
    <x v="0"/>
  </r>
  <r>
    <n v="2609"/>
    <d v="2024-05-23T00:00:00"/>
    <d v="1899-12-30T16:00:00"/>
    <d v="1899-12-30T17:00:00"/>
    <s v="Orion"/>
    <n v="1"/>
    <n v="6"/>
    <n v="2"/>
    <s v="Priya"/>
    <s v="Client Call"/>
    <n v="60.000000000000107"/>
    <n v="0.33333333333333331"/>
    <n v="0"/>
    <s v="Thu"/>
    <s v="May"/>
    <s v="Medium"/>
    <n v="1532"/>
    <n v="771"/>
    <d v="2024-02-18T00:00:00"/>
    <d v="1899-12-30T16:00:00"/>
    <d v="1899-12-30T18:00:00"/>
    <s v="Orion"/>
    <n v="1"/>
    <n v="6"/>
    <n v="5"/>
    <s v="John"/>
    <s v="Planning"/>
    <n v="120.00000000000006"/>
    <n v="0.83333333333333348"/>
    <n v="0"/>
    <s v="Sun"/>
    <s v="Feb"/>
    <s v="Medium"/>
    <n v="1531"/>
    <n v="1532"/>
    <x v="0"/>
  </r>
  <r>
    <n v="169"/>
    <d v="2024-07-17T00:00:00"/>
    <d v="1899-12-30T16:00:00"/>
    <d v="1899-12-30T17:00:00"/>
    <s v="Orion"/>
    <n v="1"/>
    <n v="6"/>
    <n v="4"/>
    <s v="Sarah"/>
    <s v="Brainstorming"/>
    <n v="60.000000000000107"/>
    <n v="0.66666666666666663"/>
    <n v="0"/>
    <s v="Wed"/>
    <s v="Jul"/>
    <s v="Medium"/>
    <n v="1517"/>
    <n v="2903"/>
    <d v="2024-08-16T00:00:00"/>
    <d v="1899-12-30T16:00:00"/>
    <d v="1899-12-30T16:30:00"/>
    <s v="Orion"/>
    <n v="1"/>
    <n v="6"/>
    <n v="7"/>
    <s v="Amit"/>
    <s v="Standup"/>
    <n v="30.000000000000053"/>
    <n v="1.1666666666666667"/>
    <n v="1"/>
    <s v="Fri"/>
    <s v="Aug"/>
    <s v="Medium"/>
    <n v="1516"/>
    <n v="1517"/>
    <x v="0"/>
  </r>
  <r>
    <n v="426"/>
    <d v="2024-07-02T00:00:00"/>
    <d v="1899-12-30T16:00:00"/>
    <d v="1899-12-30T17:30:00"/>
    <s v="Orion"/>
    <n v="1"/>
    <n v="6"/>
    <n v="2"/>
    <s v="Omar"/>
    <s v="1:1"/>
    <n v="90"/>
    <n v="0.33333333333333331"/>
    <n v="0"/>
    <s v="Tue"/>
    <s v="Jul"/>
    <s v="Medium"/>
    <n v="1518"/>
    <n v="169"/>
    <d v="2024-07-17T00:00:00"/>
    <d v="1899-12-30T16:00:00"/>
    <d v="1899-12-30T17:00:00"/>
    <s v="Orion"/>
    <n v="1"/>
    <n v="6"/>
    <n v="4"/>
    <s v="Sarah"/>
    <s v="Brainstorming"/>
    <n v="60.000000000000107"/>
    <n v="0.66666666666666663"/>
    <n v="0"/>
    <s v="Wed"/>
    <s v="Jul"/>
    <s v="Medium"/>
    <n v="1517"/>
    <n v="1518"/>
    <x v="0"/>
  </r>
  <r>
    <n v="1734"/>
    <d v="2024-10-11T00:00:00"/>
    <d v="1899-12-30T16:00:00"/>
    <d v="1899-12-30T18:00:00"/>
    <s v="Orion"/>
    <n v="1"/>
    <n v="6"/>
    <n v="9"/>
    <s v="John"/>
    <s v="1:1"/>
    <n v="120.00000000000006"/>
    <n v="1.5"/>
    <n v="1"/>
    <s v="Fri"/>
    <s v="Oct"/>
    <s v="Medium"/>
    <n v="1519"/>
    <n v="426"/>
    <d v="2024-07-02T00:00:00"/>
    <d v="1899-12-30T16:00:00"/>
    <d v="1899-12-30T17:30:00"/>
    <s v="Orion"/>
    <n v="1"/>
    <n v="6"/>
    <n v="2"/>
    <s v="Omar"/>
    <s v="1:1"/>
    <n v="90"/>
    <n v="0.33333333333333331"/>
    <n v="0"/>
    <s v="Tue"/>
    <s v="Jul"/>
    <s v="Medium"/>
    <n v="1518"/>
    <n v="1519"/>
    <x v="0"/>
  </r>
  <r>
    <n v="1582"/>
    <d v="2024-07-24T00:00:00"/>
    <d v="1899-12-30T16:00:00"/>
    <d v="1899-12-30T17:30:00"/>
    <s v="Orion"/>
    <n v="1"/>
    <n v="6"/>
    <n v="7"/>
    <s v="Mia"/>
    <s v="Workshop"/>
    <n v="90"/>
    <n v="1.1666666666666667"/>
    <n v="1"/>
    <s v="Wed"/>
    <s v="Jul"/>
    <s v="Medium"/>
    <n v="1533"/>
    <n v="2609"/>
    <d v="2024-05-23T00:00:00"/>
    <d v="1899-12-30T16:00:00"/>
    <d v="1899-12-30T17:00:00"/>
    <s v="Orion"/>
    <n v="1"/>
    <n v="6"/>
    <n v="2"/>
    <s v="Priya"/>
    <s v="Client Call"/>
    <n v="60.000000000000107"/>
    <n v="0.33333333333333331"/>
    <n v="0"/>
    <s v="Thu"/>
    <s v="May"/>
    <s v="Medium"/>
    <n v="1532"/>
    <n v="1533"/>
    <x v="0"/>
  </r>
  <r>
    <n v="454"/>
    <d v="2024-12-22T00:00:00"/>
    <d v="1899-12-30T16:00:00"/>
    <d v="1899-12-30T17:00:00"/>
    <s v="Orion"/>
    <n v="1"/>
    <n v="6"/>
    <n v="8"/>
    <s v="Sarah"/>
    <s v="Brainstorming"/>
    <n v="60.000000000000107"/>
    <n v="1.3333333333333333"/>
    <n v="1"/>
    <s v="Sun"/>
    <s v="Dec"/>
    <s v="Medium"/>
    <n v="1521"/>
    <n v="2524"/>
    <d v="2024-08-09T00:00:00"/>
    <d v="1899-12-30T16:00:00"/>
    <d v="1899-12-30T17:00:00"/>
    <s v="Orion"/>
    <n v="1"/>
    <n v="6"/>
    <n v="5"/>
    <s v="Amit"/>
    <s v="1:1"/>
    <n v="60.000000000000107"/>
    <n v="0.83333333333333348"/>
    <n v="0"/>
    <s v="Fri"/>
    <s v="Aug"/>
    <s v="Medium"/>
    <n v="1520"/>
    <n v="1521"/>
    <x v="0"/>
  </r>
  <r>
    <n v="2495"/>
    <d v="2024-06-18T00:00:00"/>
    <d v="1899-12-30T16:00:00"/>
    <d v="1899-12-30T17:30:00"/>
    <s v="Orion"/>
    <n v="1"/>
    <n v="6"/>
    <n v="8"/>
    <s v="Priya"/>
    <s v="Client Call"/>
    <n v="90"/>
    <n v="1.3333333333333333"/>
    <n v="1"/>
    <s v="Tue"/>
    <s v="Jun"/>
    <s v="Medium"/>
    <n v="1522"/>
    <n v="454"/>
    <d v="2024-12-22T00:00:00"/>
    <d v="1899-12-30T16:00:00"/>
    <d v="1899-12-30T17:00:00"/>
    <s v="Orion"/>
    <n v="1"/>
    <n v="6"/>
    <n v="8"/>
    <s v="Sarah"/>
    <s v="Brainstorming"/>
    <n v="60.000000000000107"/>
    <n v="1.3333333333333333"/>
    <n v="1"/>
    <s v="Sun"/>
    <s v="Dec"/>
    <s v="Medium"/>
    <n v="1521"/>
    <n v="1522"/>
    <x v="0"/>
  </r>
  <r>
    <n v="414"/>
    <d v="2024-10-29T00:00:00"/>
    <d v="1899-12-30T16:00:00"/>
    <d v="1899-12-30T17:00:00"/>
    <s v="Orion"/>
    <n v="1"/>
    <n v="6"/>
    <n v="4"/>
    <s v="Priya"/>
    <s v="Brainstorming"/>
    <n v="60.000000000000107"/>
    <n v="0.66666666666666663"/>
    <n v="0"/>
    <s v="Tue"/>
    <s v="Oct"/>
    <s v="Medium"/>
    <n v="1523"/>
    <n v="2495"/>
    <d v="2024-06-18T00:00:00"/>
    <d v="1899-12-30T16:00:00"/>
    <d v="1899-12-30T17:30:00"/>
    <s v="Orion"/>
    <n v="1"/>
    <n v="6"/>
    <n v="8"/>
    <s v="Priya"/>
    <s v="Client Call"/>
    <n v="90"/>
    <n v="1.3333333333333333"/>
    <n v="1"/>
    <s v="Tue"/>
    <s v="Jun"/>
    <s v="Medium"/>
    <n v="1522"/>
    <n v="1523"/>
    <x v="0"/>
  </r>
  <r>
    <n v="1659"/>
    <d v="2024-12-24T00:00:00"/>
    <d v="1899-12-30T16:00:00"/>
    <d v="1899-12-30T18:00:00"/>
    <s v="Orion"/>
    <n v="1"/>
    <n v="6"/>
    <n v="3"/>
    <s v="Omar"/>
    <s v="Standup"/>
    <n v="120.00000000000006"/>
    <n v="0.5"/>
    <n v="0"/>
    <s v="Tue"/>
    <s v="Dec"/>
    <s v="Medium"/>
    <n v="1524"/>
    <n v="414"/>
    <d v="2024-10-29T00:00:00"/>
    <d v="1899-12-30T16:00:00"/>
    <d v="1899-12-30T17:00:00"/>
    <s v="Orion"/>
    <n v="1"/>
    <n v="6"/>
    <n v="4"/>
    <s v="Priya"/>
    <s v="Brainstorming"/>
    <n v="60.000000000000107"/>
    <n v="0.66666666666666663"/>
    <n v="0"/>
    <s v="Tue"/>
    <s v="Oct"/>
    <s v="Medium"/>
    <n v="1523"/>
    <n v="1524"/>
    <x v="0"/>
  </r>
  <r>
    <n v="2524"/>
    <d v="2024-08-09T00:00:00"/>
    <d v="1899-12-30T16:00:00"/>
    <d v="1899-12-30T17:00:00"/>
    <s v="Orion"/>
    <n v="1"/>
    <n v="6"/>
    <n v="5"/>
    <s v="Amit"/>
    <s v="1:1"/>
    <n v="60.000000000000107"/>
    <n v="0.83333333333333348"/>
    <n v="0"/>
    <s v="Fri"/>
    <s v="Aug"/>
    <s v="Medium"/>
    <n v="1520"/>
    <n v="1734"/>
    <d v="2024-10-11T00:00:00"/>
    <d v="1899-12-30T16:00:00"/>
    <d v="1899-12-30T18:00:00"/>
    <s v="Orion"/>
    <n v="1"/>
    <n v="6"/>
    <n v="9"/>
    <s v="John"/>
    <s v="1:1"/>
    <n v="120.00000000000006"/>
    <n v="1.5"/>
    <n v="1"/>
    <s v="Fri"/>
    <s v="Oct"/>
    <s v="Medium"/>
    <n v="1519"/>
    <n v="1520"/>
    <x v="0"/>
  </r>
  <r>
    <n v="178"/>
    <d v="2024-10-12T00:00:00"/>
    <d v="1899-12-30T16:00:00"/>
    <d v="1899-12-30T18:00:00"/>
    <s v="Orion"/>
    <n v="1"/>
    <n v="6"/>
    <n v="4"/>
    <s v="Omar"/>
    <s v="1:1"/>
    <n v="120.00000000000006"/>
    <n v="0.66666666666666663"/>
    <n v="0"/>
    <s v="Sat"/>
    <s v="Oct"/>
    <s v="Medium"/>
    <n v="1526"/>
    <n v="657"/>
    <d v="2024-11-22T00:00:00"/>
    <d v="1899-12-30T16:00:00"/>
    <d v="1899-12-30T18:00:00"/>
    <s v="Orion"/>
    <n v="1"/>
    <n v="6"/>
    <n v="2"/>
    <s v="John"/>
    <s v="Client Call"/>
    <n v="120.00000000000006"/>
    <n v="0.33333333333333331"/>
    <n v="0"/>
    <s v="Fri"/>
    <s v="Nov"/>
    <s v="Medium"/>
    <n v="1525"/>
    <n v="1526"/>
    <x v="0"/>
  </r>
  <r>
    <n v="460"/>
    <d v="2024-02-24T00:00:00"/>
    <d v="1899-12-30T16:00:00"/>
    <d v="1899-12-30T18:00:00"/>
    <s v="Orion"/>
    <n v="1"/>
    <n v="6"/>
    <n v="1"/>
    <s v="Omar"/>
    <s v="Client Call"/>
    <n v="120.00000000000006"/>
    <n v="0.16666666666666666"/>
    <n v="0"/>
    <s v="Sat"/>
    <s v="Feb"/>
    <s v="Medium"/>
    <n v="1527"/>
    <n v="178"/>
    <d v="2024-10-12T00:00:00"/>
    <d v="1899-12-30T16:00:00"/>
    <d v="1899-12-30T18:00:00"/>
    <s v="Orion"/>
    <n v="1"/>
    <n v="6"/>
    <n v="4"/>
    <s v="Omar"/>
    <s v="1:1"/>
    <n v="120.00000000000006"/>
    <n v="0.66666666666666663"/>
    <n v="0"/>
    <s v="Sat"/>
    <s v="Oct"/>
    <s v="Medium"/>
    <n v="1526"/>
    <n v="1527"/>
    <x v="0"/>
  </r>
  <r>
    <n v="27"/>
    <d v="2024-08-06T00:00:00"/>
    <d v="1899-12-30T16:00:00"/>
    <d v="1899-12-30T17:30:00"/>
    <s v="Orion"/>
    <n v="1"/>
    <n v="6"/>
    <n v="8"/>
    <s v="Omar"/>
    <s v="Planning"/>
    <n v="90"/>
    <n v="1.3333333333333333"/>
    <n v="1"/>
    <s v="Tue"/>
    <s v="Aug"/>
    <s v="Medium"/>
    <n v="1528"/>
    <n v="460"/>
    <d v="2024-02-24T00:00:00"/>
    <d v="1899-12-30T16:00:00"/>
    <d v="1899-12-30T18:00:00"/>
    <s v="Orion"/>
    <n v="1"/>
    <n v="6"/>
    <n v="1"/>
    <s v="Omar"/>
    <s v="Client Call"/>
    <n v="120.00000000000006"/>
    <n v="0.16666666666666666"/>
    <n v="0"/>
    <s v="Sat"/>
    <s v="Feb"/>
    <s v="Medium"/>
    <n v="1527"/>
    <n v="1528"/>
    <x v="0"/>
  </r>
  <r>
    <n v="1986"/>
    <d v="2024-04-23T00:00:00"/>
    <d v="1899-12-30T16:00:00"/>
    <d v="1899-12-30T17:30:00"/>
    <s v="Orion"/>
    <n v="1"/>
    <n v="6"/>
    <n v="5"/>
    <s v="Amit"/>
    <s v="Client Call"/>
    <n v="90"/>
    <n v="0.83333333333333348"/>
    <n v="0"/>
    <s v="Tue"/>
    <s v="Apr"/>
    <s v="Medium"/>
    <n v="1529"/>
    <n v="27"/>
    <d v="2024-08-06T00:00:00"/>
    <d v="1899-12-30T16:00:00"/>
    <d v="1899-12-30T17:30:00"/>
    <s v="Orion"/>
    <n v="1"/>
    <n v="6"/>
    <n v="8"/>
    <s v="Omar"/>
    <s v="Planning"/>
    <n v="90"/>
    <n v="1.3333333333333333"/>
    <n v="1"/>
    <s v="Tue"/>
    <s v="Aug"/>
    <s v="Medium"/>
    <n v="1528"/>
    <n v="1529"/>
    <x v="0"/>
  </r>
  <r>
    <n v="1561"/>
    <d v="2024-10-16T00:00:00"/>
    <d v="1899-12-30T16:00:00"/>
    <d v="1899-12-30T16:30:00"/>
    <s v="Orion"/>
    <n v="1"/>
    <n v="6"/>
    <n v="5"/>
    <s v="Omar"/>
    <s v="1:1"/>
    <n v="30.000000000000053"/>
    <n v="0.83333333333333348"/>
    <n v="0"/>
    <s v="Wed"/>
    <s v="Oct"/>
    <s v="Medium"/>
    <n v="1530"/>
    <n v="1986"/>
    <d v="2024-04-23T00:00:00"/>
    <d v="1899-12-30T16:00:00"/>
    <d v="1899-12-30T17:30:00"/>
    <s v="Orion"/>
    <n v="1"/>
    <n v="6"/>
    <n v="5"/>
    <s v="Amit"/>
    <s v="Client Call"/>
    <n v="90"/>
    <n v="0.83333333333333348"/>
    <n v="0"/>
    <s v="Tue"/>
    <s v="Apr"/>
    <s v="Medium"/>
    <n v="1529"/>
    <n v="1530"/>
    <x v="0"/>
  </r>
  <r>
    <n v="771"/>
    <d v="2024-02-18T00:00:00"/>
    <d v="1899-12-30T16:00:00"/>
    <d v="1899-12-30T18:00:00"/>
    <s v="Orion"/>
    <n v="1"/>
    <n v="6"/>
    <n v="5"/>
    <s v="John"/>
    <s v="Planning"/>
    <n v="120.00000000000006"/>
    <n v="0.83333333333333348"/>
    <n v="0"/>
    <s v="Sun"/>
    <s v="Feb"/>
    <s v="Medium"/>
    <n v="1531"/>
    <n v="1561"/>
    <d v="2024-10-16T00:00:00"/>
    <d v="1899-12-30T16:00:00"/>
    <d v="1899-12-30T16:30:00"/>
    <s v="Orion"/>
    <n v="1"/>
    <n v="6"/>
    <n v="5"/>
    <s v="Omar"/>
    <s v="1:1"/>
    <n v="30.000000000000053"/>
    <n v="0.83333333333333348"/>
    <n v="0"/>
    <s v="Wed"/>
    <s v="Oct"/>
    <s v="Medium"/>
    <n v="1530"/>
    <n v="1531"/>
    <x v="0"/>
  </r>
  <r>
    <n v="657"/>
    <d v="2024-11-22T00:00:00"/>
    <d v="1899-12-30T16:00:00"/>
    <d v="1899-12-30T18:00:00"/>
    <s v="Orion"/>
    <n v="1"/>
    <n v="6"/>
    <n v="2"/>
    <s v="John"/>
    <s v="Client Call"/>
    <n v="120.00000000000006"/>
    <n v="0.33333333333333331"/>
    <n v="0"/>
    <s v="Fri"/>
    <s v="Nov"/>
    <s v="Medium"/>
    <n v="1525"/>
    <n v="1659"/>
    <d v="2024-12-24T00:00:00"/>
    <d v="1899-12-30T16:00:00"/>
    <d v="1899-12-30T18:00:00"/>
    <s v="Orion"/>
    <n v="1"/>
    <n v="6"/>
    <n v="3"/>
    <s v="Omar"/>
    <s v="Standup"/>
    <n v="120.00000000000006"/>
    <n v="0.5"/>
    <n v="0"/>
    <s v="Tue"/>
    <s v="Dec"/>
    <s v="Medium"/>
    <n v="1524"/>
    <n v="1525"/>
    <x v="0"/>
  </r>
  <r>
    <n v="729"/>
    <d v="2024-12-18T00:00:00"/>
    <d v="1899-12-30T15:30:00"/>
    <d v="1899-12-30T16:30:00"/>
    <s v="Orion"/>
    <n v="1"/>
    <n v="6"/>
    <n v="8"/>
    <s v="John"/>
    <s v="Client Call"/>
    <n v="59.999999999999943"/>
    <n v="1.3333333333333333"/>
    <n v="1"/>
    <s v="Wed"/>
    <s v="Dec"/>
    <s v="Medium"/>
    <n v="1564"/>
    <n v="1499"/>
    <d v="2024-01-27T00:00:00"/>
    <d v="1899-12-30T15:30:00"/>
    <d v="1899-12-30T16:00:00"/>
    <s v="Orion"/>
    <n v="1"/>
    <n v="6"/>
    <n v="5"/>
    <s v="Amit"/>
    <s v="1:1"/>
    <n v="29.999999999999893"/>
    <n v="0.83333333333333348"/>
    <n v="0"/>
    <s v="Sat"/>
    <s v="Jan"/>
    <s v="Medium"/>
    <n v="1563"/>
    <n v="1564"/>
    <x v="0"/>
  </r>
  <r>
    <n v="1816"/>
    <d v="2024-10-12T00:00:00"/>
    <d v="1899-12-30T15:30:00"/>
    <d v="1899-12-30T17:30:00"/>
    <s v="Orion"/>
    <n v="1"/>
    <n v="6"/>
    <n v="4"/>
    <s v="Omar"/>
    <s v="Planning"/>
    <n v="119.99999999999989"/>
    <n v="0.66666666666666663"/>
    <n v="0"/>
    <s v="Sat"/>
    <s v="Oct"/>
    <s v="Medium"/>
    <n v="1565"/>
    <n v="729"/>
    <d v="2024-12-18T00:00:00"/>
    <d v="1899-12-30T15:30:00"/>
    <d v="1899-12-30T16:30:00"/>
    <s v="Orion"/>
    <n v="1"/>
    <n v="6"/>
    <n v="8"/>
    <s v="John"/>
    <s v="Client Call"/>
    <n v="59.999999999999943"/>
    <n v="1.3333333333333333"/>
    <n v="1"/>
    <s v="Wed"/>
    <s v="Dec"/>
    <s v="Medium"/>
    <n v="1564"/>
    <n v="1565"/>
    <x v="0"/>
  </r>
  <r>
    <n v="2254"/>
    <d v="2024-02-26T00:00:00"/>
    <d v="1899-12-30T15:30:00"/>
    <d v="1899-12-30T16:00:00"/>
    <s v="Orion"/>
    <n v="1"/>
    <n v="6"/>
    <n v="7"/>
    <s v="Sarah"/>
    <s v="Brainstorming"/>
    <n v="29.999999999999893"/>
    <n v="1.1666666666666667"/>
    <n v="1"/>
    <s v="Mon"/>
    <s v="Feb"/>
    <s v="Medium"/>
    <n v="1567"/>
    <n v="1263"/>
    <d v="2024-01-03T00:00:00"/>
    <d v="1899-12-30T15:30:00"/>
    <d v="1899-12-30T16:00:00"/>
    <s v="Orion"/>
    <n v="1"/>
    <n v="6"/>
    <n v="5"/>
    <s v="Amit"/>
    <s v="Planning"/>
    <n v="29.999999999999893"/>
    <n v="0.83333333333333348"/>
    <n v="0"/>
    <s v="Wed"/>
    <s v="Jan"/>
    <s v="Medium"/>
    <n v="1566"/>
    <n v="1567"/>
    <x v="0"/>
  </r>
  <r>
    <n v="2092"/>
    <d v="2024-07-13T00:00:00"/>
    <d v="1899-12-30T15:30:00"/>
    <d v="1899-12-30T17:30:00"/>
    <s v="Orion"/>
    <n v="1"/>
    <n v="6"/>
    <n v="6"/>
    <s v="Sarah"/>
    <s v="Brainstorming"/>
    <n v="119.99999999999989"/>
    <n v="1"/>
    <n v="0"/>
    <s v="Sat"/>
    <s v="Jul"/>
    <s v="Medium"/>
    <n v="1568"/>
    <n v="2254"/>
    <d v="2024-02-26T00:00:00"/>
    <d v="1899-12-30T15:30:00"/>
    <d v="1899-12-30T16:00:00"/>
    <s v="Orion"/>
    <n v="1"/>
    <n v="6"/>
    <n v="7"/>
    <s v="Sarah"/>
    <s v="Brainstorming"/>
    <n v="29.999999999999893"/>
    <n v="1.1666666666666667"/>
    <n v="1"/>
    <s v="Mon"/>
    <s v="Feb"/>
    <s v="Medium"/>
    <n v="1567"/>
    <n v="1568"/>
    <x v="0"/>
  </r>
  <r>
    <n v="427"/>
    <d v="2024-11-25T00:00:00"/>
    <d v="1899-12-30T15:30:00"/>
    <d v="1899-12-30T16:00:00"/>
    <s v="Orion"/>
    <n v="1"/>
    <n v="6"/>
    <n v="7"/>
    <s v="Priya"/>
    <s v="Brainstorming"/>
    <n v="29.999999999999893"/>
    <n v="1.1666666666666667"/>
    <n v="1"/>
    <s v="Mon"/>
    <s v="Nov"/>
    <s v="Medium"/>
    <n v="1571"/>
    <n v="819"/>
    <d v="2024-12-31T00:00:00"/>
    <d v="1899-12-30T15:30:00"/>
    <d v="1899-12-30T16:30:00"/>
    <s v="Orion"/>
    <n v="1"/>
    <n v="6"/>
    <n v="5"/>
    <s v="Chen"/>
    <s v="Workshop"/>
    <n v="59.999999999999943"/>
    <n v="0.83333333333333348"/>
    <n v="0"/>
    <s v="Tue"/>
    <s v="Dec"/>
    <s v="Medium"/>
    <n v="1570"/>
    <n v="1571"/>
    <x v="0"/>
  </r>
  <r>
    <n v="819"/>
    <d v="2024-12-31T00:00:00"/>
    <d v="1899-12-30T15:30:00"/>
    <d v="1899-12-30T16:30:00"/>
    <s v="Orion"/>
    <n v="1"/>
    <n v="6"/>
    <n v="5"/>
    <s v="Chen"/>
    <s v="Workshop"/>
    <n v="59.999999999999943"/>
    <n v="0.83333333333333348"/>
    <n v="0"/>
    <s v="Tue"/>
    <s v="Dec"/>
    <s v="Medium"/>
    <n v="1570"/>
    <n v="125"/>
    <d v="2024-09-13T00:00:00"/>
    <d v="1899-12-30T15:30:00"/>
    <d v="1899-12-30T17:30:00"/>
    <s v="Orion"/>
    <n v="1"/>
    <n v="6"/>
    <n v="7"/>
    <s v="John"/>
    <s v="Client Call"/>
    <n v="119.99999999999989"/>
    <n v="1.1666666666666667"/>
    <n v="1"/>
    <s v="Fri"/>
    <s v="Sep"/>
    <s v="Medium"/>
    <n v="1569"/>
    <n v="1570"/>
    <x v="0"/>
  </r>
  <r>
    <n v="2781"/>
    <d v="2024-08-04T00:00:00"/>
    <d v="1899-12-30T15:30:00"/>
    <d v="1899-12-30T16:30:00"/>
    <s v="Orion"/>
    <n v="1"/>
    <n v="6"/>
    <n v="8"/>
    <s v="Omar"/>
    <s v="1:1"/>
    <n v="59.999999999999943"/>
    <n v="1.3333333333333333"/>
    <n v="1"/>
    <s v="Sun"/>
    <s v="Aug"/>
    <s v="Medium"/>
    <n v="1572"/>
    <n v="427"/>
    <d v="2024-11-25T00:00:00"/>
    <d v="1899-12-30T15:30:00"/>
    <d v="1899-12-30T16:00:00"/>
    <s v="Orion"/>
    <n v="1"/>
    <n v="6"/>
    <n v="7"/>
    <s v="Priya"/>
    <s v="Brainstorming"/>
    <n v="29.999999999999893"/>
    <n v="1.1666666666666667"/>
    <n v="1"/>
    <s v="Mon"/>
    <s v="Nov"/>
    <s v="Medium"/>
    <n v="1571"/>
    <n v="1572"/>
    <x v="0"/>
  </r>
  <r>
    <n v="1499"/>
    <d v="2024-01-27T00:00:00"/>
    <d v="1899-12-30T15:30:00"/>
    <d v="1899-12-30T16:00:00"/>
    <s v="Orion"/>
    <n v="1"/>
    <n v="6"/>
    <n v="5"/>
    <s v="Amit"/>
    <s v="1:1"/>
    <n v="29.999999999999893"/>
    <n v="0.83333333333333348"/>
    <n v="0"/>
    <s v="Sat"/>
    <s v="Jan"/>
    <s v="Medium"/>
    <n v="1563"/>
    <n v="990"/>
    <d v="2024-01-21T00:00:00"/>
    <d v="1899-12-30T15:30:00"/>
    <d v="1899-12-30T16:00:00"/>
    <s v="Orion"/>
    <n v="1"/>
    <n v="6"/>
    <n v="4"/>
    <s v="Chen"/>
    <s v="Brainstorming"/>
    <n v="29.999999999999893"/>
    <n v="0.66666666666666663"/>
    <n v="0"/>
    <s v="Sun"/>
    <s v="Jan"/>
    <s v="Medium"/>
    <n v="1562"/>
    <n v="1563"/>
    <x v="0"/>
  </r>
  <r>
    <n v="125"/>
    <d v="2024-09-13T00:00:00"/>
    <d v="1899-12-30T15:30:00"/>
    <d v="1899-12-30T17:30:00"/>
    <s v="Orion"/>
    <n v="1"/>
    <n v="6"/>
    <n v="7"/>
    <s v="John"/>
    <s v="Client Call"/>
    <n v="119.99999999999989"/>
    <n v="1.1666666666666667"/>
    <n v="1"/>
    <s v="Fri"/>
    <s v="Sep"/>
    <s v="Medium"/>
    <n v="1569"/>
    <n v="2092"/>
    <d v="2024-07-13T00:00:00"/>
    <d v="1899-12-30T15:30:00"/>
    <d v="1899-12-30T17:30:00"/>
    <s v="Orion"/>
    <n v="1"/>
    <n v="6"/>
    <n v="6"/>
    <s v="Sarah"/>
    <s v="Brainstorming"/>
    <n v="119.99999999999989"/>
    <n v="1"/>
    <n v="0"/>
    <s v="Sat"/>
    <s v="Jul"/>
    <s v="Medium"/>
    <n v="1568"/>
    <n v="1569"/>
    <x v="0"/>
  </r>
  <r>
    <n v="990"/>
    <d v="2024-01-21T00:00:00"/>
    <d v="1899-12-30T15:30:00"/>
    <d v="1899-12-30T16:00:00"/>
    <s v="Orion"/>
    <n v="1"/>
    <n v="6"/>
    <n v="4"/>
    <s v="Chen"/>
    <s v="Brainstorming"/>
    <n v="29.999999999999893"/>
    <n v="0.66666666666666663"/>
    <n v="0"/>
    <s v="Sun"/>
    <s v="Jan"/>
    <s v="Medium"/>
    <n v="1562"/>
    <n v="155"/>
    <d v="2024-07-18T00:00:00"/>
    <d v="1899-12-30T15:30:00"/>
    <d v="1899-12-30T17:00:00"/>
    <s v="Orion"/>
    <n v="1"/>
    <n v="6"/>
    <n v="1"/>
    <s v="Sarah"/>
    <s v="Standup"/>
    <n v="90"/>
    <n v="0.16666666666666666"/>
    <n v="0"/>
    <s v="Thu"/>
    <s v="Jul"/>
    <s v="Medium"/>
    <n v="1561"/>
    <n v="1562"/>
    <x v="0"/>
  </r>
  <r>
    <n v="1263"/>
    <d v="2024-01-03T00:00:00"/>
    <d v="1899-12-30T15:30:00"/>
    <d v="1899-12-30T16:00:00"/>
    <s v="Orion"/>
    <n v="1"/>
    <n v="6"/>
    <n v="5"/>
    <s v="Amit"/>
    <s v="Planning"/>
    <n v="29.999999999999893"/>
    <n v="0.83333333333333348"/>
    <n v="0"/>
    <s v="Wed"/>
    <s v="Jan"/>
    <s v="Medium"/>
    <n v="1566"/>
    <n v="1816"/>
    <d v="2024-10-12T00:00:00"/>
    <d v="1899-12-30T15:30:00"/>
    <d v="1899-12-30T17:30:00"/>
    <s v="Orion"/>
    <n v="1"/>
    <n v="6"/>
    <n v="4"/>
    <s v="Omar"/>
    <s v="Planning"/>
    <n v="119.99999999999989"/>
    <n v="0.66666666666666663"/>
    <n v="0"/>
    <s v="Sat"/>
    <s v="Oct"/>
    <s v="Medium"/>
    <n v="1565"/>
    <n v="1566"/>
    <x v="0"/>
  </r>
  <r>
    <n v="2566"/>
    <d v="2024-12-15T00:00:00"/>
    <d v="1899-12-30T15:30:00"/>
    <d v="1899-12-30T16:30:00"/>
    <s v="Orion"/>
    <n v="1"/>
    <n v="6"/>
    <n v="5"/>
    <s v="John"/>
    <s v="Client Call"/>
    <n v="59.999999999999943"/>
    <n v="0.83333333333333348"/>
    <n v="0"/>
    <s v="Sun"/>
    <s v="Dec"/>
    <s v="Medium"/>
    <n v="1560"/>
    <n v="1160"/>
    <d v="2024-01-13T00:00:00"/>
    <d v="1899-12-30T15:30:00"/>
    <d v="1899-12-30T16:00:00"/>
    <s v="Orion"/>
    <n v="1"/>
    <n v="6"/>
    <n v="6"/>
    <s v="John"/>
    <s v="Workshop"/>
    <n v="29.999999999999893"/>
    <n v="1"/>
    <n v="0"/>
    <s v="Sat"/>
    <s v="Jan"/>
    <s v="Medium"/>
    <n v="1559"/>
    <n v="1560"/>
    <x v="0"/>
  </r>
  <r>
    <n v="155"/>
    <d v="2024-07-18T00:00:00"/>
    <d v="1899-12-30T15:30:00"/>
    <d v="1899-12-30T17:00:00"/>
    <s v="Orion"/>
    <n v="1"/>
    <n v="6"/>
    <n v="1"/>
    <s v="Sarah"/>
    <s v="Standup"/>
    <n v="90"/>
    <n v="0.16666666666666666"/>
    <n v="0"/>
    <s v="Thu"/>
    <s v="Jul"/>
    <s v="Medium"/>
    <n v="1561"/>
    <n v="2566"/>
    <d v="2024-12-15T00:00:00"/>
    <d v="1899-12-30T15:30:00"/>
    <d v="1899-12-30T16:30:00"/>
    <s v="Orion"/>
    <n v="1"/>
    <n v="6"/>
    <n v="5"/>
    <s v="John"/>
    <s v="Client Call"/>
    <n v="59.999999999999943"/>
    <n v="0.83333333333333348"/>
    <n v="0"/>
    <s v="Sun"/>
    <s v="Dec"/>
    <s v="Medium"/>
    <n v="1560"/>
    <n v="1561"/>
    <x v="0"/>
  </r>
  <r>
    <n v="2066"/>
    <d v="2024-01-18T00:00:00"/>
    <d v="1899-12-30T15:30:00"/>
    <d v="1899-12-30T16:00:00"/>
    <s v="Orion"/>
    <n v="1"/>
    <n v="6"/>
    <n v="7"/>
    <s v="Sarah"/>
    <s v="Brainstorming"/>
    <n v="29.999999999999893"/>
    <n v="1.1666666666666667"/>
    <n v="1"/>
    <s v="Thu"/>
    <s v="Jan"/>
    <s v="Medium"/>
    <n v="1551"/>
    <n v="439"/>
    <d v="2024-04-15T00:00:00"/>
    <d v="1899-12-30T15:30:00"/>
    <d v="1899-12-30T16:00:00"/>
    <s v="Orion"/>
    <n v="1"/>
    <n v="6"/>
    <n v="3"/>
    <s v="Amit"/>
    <s v="Brainstorming"/>
    <n v="29.999999999999893"/>
    <n v="0.5"/>
    <n v="0"/>
    <s v="Mon"/>
    <s v="Apr"/>
    <s v="Medium"/>
    <n v="1550"/>
    <n v="1551"/>
    <x v="0"/>
  </r>
  <r>
    <n v="266"/>
    <d v="2024-12-25T00:00:00"/>
    <d v="1899-12-30T15:30:00"/>
    <d v="1899-12-30T16:00:00"/>
    <s v="Orion"/>
    <n v="1"/>
    <n v="6"/>
    <n v="9"/>
    <s v="Sarah"/>
    <s v="Planning"/>
    <n v="29.999999999999893"/>
    <n v="1.5"/>
    <n v="1"/>
    <s v="Wed"/>
    <s v="Dec"/>
    <s v="Medium"/>
    <n v="1552"/>
    <n v="2066"/>
    <d v="2024-01-18T00:00:00"/>
    <d v="1899-12-30T15:30:00"/>
    <d v="1899-12-30T16:00:00"/>
    <s v="Orion"/>
    <n v="1"/>
    <n v="6"/>
    <n v="7"/>
    <s v="Sarah"/>
    <s v="Brainstorming"/>
    <n v="29.999999999999893"/>
    <n v="1.1666666666666667"/>
    <n v="1"/>
    <s v="Thu"/>
    <s v="Jan"/>
    <s v="Medium"/>
    <n v="1551"/>
    <n v="1552"/>
    <x v="0"/>
  </r>
  <r>
    <n v="142"/>
    <d v="2024-09-13T00:00:00"/>
    <d v="1899-12-30T15:30:00"/>
    <d v="1899-12-30T17:00:00"/>
    <s v="Orion"/>
    <n v="1"/>
    <n v="6"/>
    <n v="9"/>
    <s v="John"/>
    <s v="Client Call"/>
    <n v="90"/>
    <n v="1.5"/>
    <n v="1"/>
    <s v="Fri"/>
    <s v="Sep"/>
    <s v="Medium"/>
    <n v="1554"/>
    <n v="1696"/>
    <d v="2024-04-28T00:00:00"/>
    <d v="1899-12-30T15:30:00"/>
    <d v="1899-12-30T16:00:00"/>
    <s v="Orion"/>
    <n v="1"/>
    <n v="6"/>
    <n v="1"/>
    <s v="Amit"/>
    <s v="Standup"/>
    <n v="29.999999999999893"/>
    <n v="0.16666666666666666"/>
    <n v="0"/>
    <s v="Sun"/>
    <s v="Apr"/>
    <s v="Medium"/>
    <n v="1553"/>
    <n v="1554"/>
    <x v="0"/>
  </r>
  <r>
    <n v="854"/>
    <d v="2024-02-16T00:00:00"/>
    <d v="1899-12-30T15:30:00"/>
    <d v="1899-12-30T17:30:00"/>
    <s v="Orion"/>
    <n v="1"/>
    <n v="6"/>
    <n v="9"/>
    <s v="Priya"/>
    <s v="Planning"/>
    <n v="119.99999999999989"/>
    <n v="1.5"/>
    <n v="1"/>
    <s v="Fri"/>
    <s v="Feb"/>
    <s v="Medium"/>
    <n v="1555"/>
    <n v="142"/>
    <d v="2024-09-13T00:00:00"/>
    <d v="1899-12-30T15:30:00"/>
    <d v="1899-12-30T17:00:00"/>
    <s v="Orion"/>
    <n v="1"/>
    <n v="6"/>
    <n v="9"/>
    <s v="John"/>
    <s v="Client Call"/>
    <n v="90"/>
    <n v="1.5"/>
    <n v="1"/>
    <s v="Fri"/>
    <s v="Sep"/>
    <s v="Medium"/>
    <n v="1554"/>
    <n v="1555"/>
    <x v="0"/>
  </r>
  <r>
    <n v="1696"/>
    <d v="2024-04-28T00:00:00"/>
    <d v="1899-12-30T15:30:00"/>
    <d v="1899-12-30T16:00:00"/>
    <s v="Orion"/>
    <n v="1"/>
    <n v="6"/>
    <n v="1"/>
    <s v="Amit"/>
    <s v="Standup"/>
    <n v="29.999999999999893"/>
    <n v="0.16666666666666666"/>
    <n v="0"/>
    <s v="Sun"/>
    <s v="Apr"/>
    <s v="Medium"/>
    <n v="1553"/>
    <n v="266"/>
    <d v="2024-12-25T00:00:00"/>
    <d v="1899-12-30T15:30:00"/>
    <d v="1899-12-30T16:00:00"/>
    <s v="Orion"/>
    <n v="1"/>
    <n v="6"/>
    <n v="9"/>
    <s v="Sarah"/>
    <s v="Planning"/>
    <n v="29.999999999999893"/>
    <n v="1.5"/>
    <n v="1"/>
    <s v="Wed"/>
    <s v="Dec"/>
    <s v="Medium"/>
    <n v="1552"/>
    <n v="1553"/>
    <x v="0"/>
  </r>
  <r>
    <n v="439"/>
    <d v="2024-04-15T00:00:00"/>
    <d v="1899-12-30T15:30:00"/>
    <d v="1899-12-30T16:00:00"/>
    <s v="Orion"/>
    <n v="1"/>
    <n v="6"/>
    <n v="3"/>
    <s v="Amit"/>
    <s v="Brainstorming"/>
    <n v="29.999999999999893"/>
    <n v="0.5"/>
    <n v="0"/>
    <s v="Mon"/>
    <s v="Apr"/>
    <s v="Medium"/>
    <n v="1550"/>
    <n v="1043"/>
    <d v="2024-07-18T00:00:00"/>
    <d v="1899-12-30T16:00:00"/>
    <d v="1899-12-30T17:00:00"/>
    <s v="Orion"/>
    <n v="1"/>
    <n v="6"/>
    <n v="9"/>
    <s v="Sarah"/>
    <s v="Planning"/>
    <n v="60.000000000000107"/>
    <n v="1.5"/>
    <n v="1"/>
    <s v="Thu"/>
    <s v="Jul"/>
    <s v="Medium"/>
    <n v="1549"/>
    <n v="1550"/>
    <x v="0"/>
  </r>
  <r>
    <n v="452"/>
    <d v="2024-07-30T00:00:00"/>
    <d v="1899-12-30T15:30:00"/>
    <d v="1899-12-30T17:30:00"/>
    <s v="Orion"/>
    <n v="1"/>
    <n v="6"/>
    <n v="7"/>
    <s v="Chen"/>
    <s v="Client Call"/>
    <n v="119.99999999999989"/>
    <n v="1.1666666666666667"/>
    <n v="1"/>
    <s v="Tue"/>
    <s v="Jul"/>
    <s v="Medium"/>
    <n v="1557"/>
    <n v="2811"/>
    <d v="2024-10-26T00:00:00"/>
    <d v="1899-12-30T15:30:00"/>
    <d v="1899-12-30T16:30:00"/>
    <s v="Orion"/>
    <n v="1"/>
    <n v="6"/>
    <n v="1"/>
    <s v="Amit"/>
    <s v="Workshop"/>
    <n v="59.999999999999943"/>
    <n v="0.16666666666666666"/>
    <n v="0"/>
    <s v="Sat"/>
    <s v="Oct"/>
    <s v="Medium"/>
    <n v="1556"/>
    <n v="1557"/>
    <x v="0"/>
  </r>
  <r>
    <n v="2549"/>
    <d v="2024-09-27T00:00:00"/>
    <d v="1899-12-30T15:30:00"/>
    <d v="1899-12-30T16:30:00"/>
    <s v="Orion"/>
    <n v="1"/>
    <n v="6"/>
    <n v="4"/>
    <s v="Amit"/>
    <s v="Standup"/>
    <n v="59.999999999999943"/>
    <n v="0.66666666666666663"/>
    <n v="0"/>
    <s v="Fri"/>
    <s v="Sep"/>
    <s v="Medium"/>
    <n v="1558"/>
    <n v="452"/>
    <d v="2024-07-30T00:00:00"/>
    <d v="1899-12-30T15:30:00"/>
    <d v="1899-12-30T17:30:00"/>
    <s v="Orion"/>
    <n v="1"/>
    <n v="6"/>
    <n v="7"/>
    <s v="Chen"/>
    <s v="Client Call"/>
    <n v="119.99999999999989"/>
    <n v="1.1666666666666667"/>
    <n v="1"/>
    <s v="Tue"/>
    <s v="Jul"/>
    <s v="Medium"/>
    <n v="1557"/>
    <n v="1558"/>
    <x v="0"/>
  </r>
  <r>
    <n v="1160"/>
    <d v="2024-01-13T00:00:00"/>
    <d v="1899-12-30T15:30:00"/>
    <d v="1899-12-30T16:00:00"/>
    <s v="Orion"/>
    <n v="1"/>
    <n v="6"/>
    <n v="6"/>
    <s v="John"/>
    <s v="Workshop"/>
    <n v="29.999999999999893"/>
    <n v="1"/>
    <n v="0"/>
    <s v="Sat"/>
    <s v="Jan"/>
    <s v="Medium"/>
    <n v="1559"/>
    <n v="2549"/>
    <d v="2024-09-27T00:00:00"/>
    <d v="1899-12-30T15:30:00"/>
    <d v="1899-12-30T16:30:00"/>
    <s v="Orion"/>
    <n v="1"/>
    <n v="6"/>
    <n v="4"/>
    <s v="Amit"/>
    <s v="Standup"/>
    <n v="59.999999999999943"/>
    <n v="0.66666666666666663"/>
    <n v="0"/>
    <s v="Fri"/>
    <s v="Sep"/>
    <s v="Medium"/>
    <n v="1558"/>
    <n v="1559"/>
    <x v="0"/>
  </r>
  <r>
    <n v="2811"/>
    <d v="2024-10-26T00:00:00"/>
    <d v="1899-12-30T15:30:00"/>
    <d v="1899-12-30T16:30:00"/>
    <s v="Orion"/>
    <n v="1"/>
    <n v="6"/>
    <n v="1"/>
    <s v="Amit"/>
    <s v="Workshop"/>
    <n v="59.999999999999943"/>
    <n v="0.16666666666666666"/>
    <n v="0"/>
    <s v="Sat"/>
    <s v="Oct"/>
    <s v="Medium"/>
    <n v="1556"/>
    <n v="854"/>
    <d v="2024-02-16T00:00:00"/>
    <d v="1899-12-30T15:30:00"/>
    <d v="1899-12-30T17:30:00"/>
    <s v="Orion"/>
    <n v="1"/>
    <n v="6"/>
    <n v="9"/>
    <s v="Priya"/>
    <s v="Planning"/>
    <n v="119.99999999999989"/>
    <n v="1.5"/>
    <n v="1"/>
    <s v="Fri"/>
    <s v="Feb"/>
    <s v="Medium"/>
    <n v="1555"/>
    <n v="1556"/>
    <x v="0"/>
  </r>
  <r>
    <n v="459"/>
    <d v="2024-11-30T00:00:00"/>
    <d v="1899-12-30T15:00:00"/>
    <d v="1899-12-30T15:30:00"/>
    <s v="Orion"/>
    <n v="1"/>
    <n v="6"/>
    <n v="9"/>
    <s v="Priya"/>
    <s v="Standup"/>
    <n v="30.000000000000053"/>
    <n v="1.5"/>
    <n v="1"/>
    <s v="Sat"/>
    <s v="Nov"/>
    <s v="Medium"/>
    <n v="1594"/>
    <n v="968"/>
    <d v="2024-05-13T00:00:00"/>
    <d v="1899-12-30T15:00:00"/>
    <d v="1899-12-30T16:30:00"/>
    <s v="Orion"/>
    <n v="1"/>
    <n v="6"/>
    <n v="6"/>
    <s v="Sarah"/>
    <s v="Brainstorming"/>
    <n v="90"/>
    <n v="1"/>
    <n v="0"/>
    <s v="Mon"/>
    <s v="May"/>
    <s v="Medium"/>
    <n v="1593"/>
    <n v="1594"/>
    <x v="0"/>
  </r>
  <r>
    <n v="1570"/>
    <d v="2024-09-28T00:00:00"/>
    <d v="1899-12-30T15:00:00"/>
    <d v="1899-12-30T16:30:00"/>
    <s v="Orion"/>
    <n v="1"/>
    <n v="6"/>
    <n v="2"/>
    <s v="Chen"/>
    <s v="1:1"/>
    <n v="90"/>
    <n v="0.33333333333333331"/>
    <n v="0"/>
    <s v="Sat"/>
    <s v="Sep"/>
    <s v="Medium"/>
    <n v="1590"/>
    <n v="1651"/>
    <d v="2024-06-24T00:00:00"/>
    <d v="1899-12-30T15:00:00"/>
    <d v="1899-12-30T17:00:00"/>
    <s v="Orion"/>
    <n v="1"/>
    <n v="6"/>
    <n v="2"/>
    <s v="Omar"/>
    <s v="Client Call"/>
    <n v="120.00000000000006"/>
    <n v="0.33333333333333331"/>
    <n v="0"/>
    <s v="Mon"/>
    <s v="Jun"/>
    <s v="Medium"/>
    <n v="1589"/>
    <n v="1590"/>
    <x v="0"/>
  </r>
  <r>
    <n v="2804"/>
    <d v="2024-01-15T00:00:00"/>
    <d v="1899-12-30T15:00:00"/>
    <d v="1899-12-30T16:00:00"/>
    <s v="Orion"/>
    <n v="1"/>
    <n v="6"/>
    <n v="2"/>
    <s v="John"/>
    <s v="Client Call"/>
    <n v="59.999999999999943"/>
    <n v="0.33333333333333331"/>
    <n v="0"/>
    <s v="Mon"/>
    <s v="Jan"/>
    <s v="Medium"/>
    <n v="1591"/>
    <n v="1570"/>
    <d v="2024-09-28T00:00:00"/>
    <d v="1899-12-30T15:00:00"/>
    <d v="1899-12-30T16:30:00"/>
    <s v="Orion"/>
    <n v="1"/>
    <n v="6"/>
    <n v="2"/>
    <s v="Chen"/>
    <s v="1:1"/>
    <n v="90"/>
    <n v="0.33333333333333331"/>
    <n v="0"/>
    <s v="Sat"/>
    <s v="Sep"/>
    <s v="Medium"/>
    <n v="1590"/>
    <n v="1591"/>
    <x v="0"/>
  </r>
  <r>
    <n v="816"/>
    <d v="2024-03-24T00:00:00"/>
    <d v="1899-12-30T15:00:00"/>
    <d v="1899-12-30T16:30:00"/>
    <s v="Orion"/>
    <n v="1"/>
    <n v="6"/>
    <n v="1"/>
    <s v="Chen"/>
    <s v="Planning"/>
    <n v="90"/>
    <n v="0.16666666666666666"/>
    <n v="0"/>
    <s v="Sun"/>
    <s v="Mar"/>
    <s v="Medium"/>
    <n v="1592"/>
    <n v="2804"/>
    <d v="2024-01-15T00:00:00"/>
    <d v="1899-12-30T15:00:00"/>
    <d v="1899-12-30T16:00:00"/>
    <s v="Orion"/>
    <n v="1"/>
    <n v="6"/>
    <n v="2"/>
    <s v="John"/>
    <s v="Client Call"/>
    <n v="59.999999999999943"/>
    <n v="0.33333333333333331"/>
    <n v="0"/>
    <s v="Mon"/>
    <s v="Jan"/>
    <s v="Medium"/>
    <n v="1591"/>
    <n v="1592"/>
    <x v="0"/>
  </r>
  <r>
    <n v="968"/>
    <d v="2024-05-13T00:00:00"/>
    <d v="1899-12-30T15:00:00"/>
    <d v="1899-12-30T16:30:00"/>
    <s v="Orion"/>
    <n v="1"/>
    <n v="6"/>
    <n v="6"/>
    <s v="Sarah"/>
    <s v="Brainstorming"/>
    <n v="90"/>
    <n v="1"/>
    <n v="0"/>
    <s v="Mon"/>
    <s v="May"/>
    <s v="Medium"/>
    <n v="1593"/>
    <n v="816"/>
    <d v="2024-03-24T00:00:00"/>
    <d v="1899-12-30T15:00:00"/>
    <d v="1899-12-30T16:30:00"/>
    <s v="Orion"/>
    <n v="1"/>
    <n v="6"/>
    <n v="1"/>
    <s v="Chen"/>
    <s v="Planning"/>
    <n v="90"/>
    <n v="0.16666666666666666"/>
    <n v="0"/>
    <s v="Sun"/>
    <s v="Mar"/>
    <s v="Medium"/>
    <n v="1592"/>
    <n v="1593"/>
    <x v="0"/>
  </r>
  <r>
    <n v="1705"/>
    <d v="2024-07-29T00:00:00"/>
    <d v="1899-12-30T15:00:00"/>
    <d v="1899-12-30T16:30:00"/>
    <s v="Orion"/>
    <n v="1"/>
    <n v="6"/>
    <n v="3"/>
    <s v="Chen"/>
    <s v="Workshop"/>
    <n v="90"/>
    <n v="0.5"/>
    <n v="0"/>
    <s v="Mon"/>
    <s v="Jul"/>
    <s v="Medium"/>
    <n v="1595"/>
    <n v="459"/>
    <d v="2024-11-30T00:00:00"/>
    <d v="1899-12-30T15:00:00"/>
    <d v="1899-12-30T15:30:00"/>
    <s v="Orion"/>
    <n v="1"/>
    <n v="6"/>
    <n v="9"/>
    <s v="Priya"/>
    <s v="Standup"/>
    <n v="30.000000000000053"/>
    <n v="1.5"/>
    <n v="1"/>
    <s v="Sat"/>
    <s v="Nov"/>
    <s v="Medium"/>
    <n v="1594"/>
    <n v="1595"/>
    <x v="0"/>
  </r>
  <r>
    <n v="2890"/>
    <d v="2024-01-09T00:00:00"/>
    <d v="1899-12-30T15:00:00"/>
    <d v="1899-12-30T15:30:00"/>
    <s v="Orion"/>
    <n v="1"/>
    <n v="6"/>
    <n v="8"/>
    <s v="Priya"/>
    <s v="Client Call"/>
    <n v="30.000000000000053"/>
    <n v="1.3333333333333333"/>
    <n v="1"/>
    <s v="Tue"/>
    <s v="Jan"/>
    <s v="Medium"/>
    <n v="1601"/>
    <n v="2111"/>
    <d v="2024-05-23T00:00:00"/>
    <d v="1899-12-30T15:00:00"/>
    <d v="1899-12-30T15:30:00"/>
    <s v="Orion"/>
    <n v="1"/>
    <n v="6"/>
    <n v="1"/>
    <s v="Amit"/>
    <s v="Standup"/>
    <n v="30.000000000000053"/>
    <n v="0.16666666666666666"/>
    <n v="0"/>
    <s v="Thu"/>
    <s v="May"/>
    <s v="Medium"/>
    <n v="1600"/>
    <n v="1601"/>
    <x v="0"/>
  </r>
  <r>
    <n v="621"/>
    <d v="2024-05-02T00:00:00"/>
    <d v="1899-12-30T15:00:00"/>
    <d v="1899-12-30T16:00:00"/>
    <s v="Orion"/>
    <n v="1"/>
    <n v="6"/>
    <n v="1"/>
    <s v="Chen"/>
    <s v="1:1"/>
    <n v="59.999999999999943"/>
    <n v="0.16666666666666666"/>
    <n v="0"/>
    <s v="Thu"/>
    <s v="May"/>
    <s v="Medium"/>
    <n v="1597"/>
    <n v="166"/>
    <d v="2024-10-06T00:00:00"/>
    <d v="1899-12-30T15:00:00"/>
    <d v="1899-12-30T16:30:00"/>
    <s v="Orion"/>
    <n v="1"/>
    <n v="6"/>
    <n v="7"/>
    <s v="Mia"/>
    <s v="Planning"/>
    <n v="90"/>
    <n v="1.1666666666666667"/>
    <n v="1"/>
    <s v="Sun"/>
    <s v="Oct"/>
    <s v="Medium"/>
    <n v="1596"/>
    <n v="1597"/>
    <x v="0"/>
  </r>
  <r>
    <n v="1867"/>
    <d v="2024-04-11T00:00:00"/>
    <d v="1899-12-30T15:00:00"/>
    <d v="1899-12-30T15:30:00"/>
    <s v="Orion"/>
    <n v="1"/>
    <n v="6"/>
    <n v="4"/>
    <s v="Mia"/>
    <s v="Planning"/>
    <n v="30.000000000000053"/>
    <n v="0.66666666666666663"/>
    <n v="0"/>
    <s v="Thu"/>
    <s v="Apr"/>
    <s v="Medium"/>
    <n v="1598"/>
    <n v="621"/>
    <d v="2024-05-02T00:00:00"/>
    <d v="1899-12-30T15:00:00"/>
    <d v="1899-12-30T16:00:00"/>
    <s v="Orion"/>
    <n v="1"/>
    <n v="6"/>
    <n v="1"/>
    <s v="Chen"/>
    <s v="1:1"/>
    <n v="59.999999999999943"/>
    <n v="0.16666666666666666"/>
    <n v="0"/>
    <s v="Thu"/>
    <s v="May"/>
    <s v="Medium"/>
    <n v="1597"/>
    <n v="1598"/>
    <x v="0"/>
  </r>
  <r>
    <n v="2065"/>
    <d v="2024-08-18T00:00:00"/>
    <d v="1899-12-30T15:00:00"/>
    <d v="1899-12-30T16:00:00"/>
    <s v="Orion"/>
    <n v="1"/>
    <n v="6"/>
    <n v="5"/>
    <s v="Chen"/>
    <s v="Brainstorming"/>
    <n v="59.999999999999943"/>
    <n v="0.83333333333333348"/>
    <n v="0"/>
    <s v="Sun"/>
    <s v="Aug"/>
    <s v="Medium"/>
    <n v="1599"/>
    <n v="1867"/>
    <d v="2024-04-11T00:00:00"/>
    <d v="1899-12-30T15:00:00"/>
    <d v="1899-12-30T15:30:00"/>
    <s v="Orion"/>
    <n v="1"/>
    <n v="6"/>
    <n v="4"/>
    <s v="Mia"/>
    <s v="Planning"/>
    <n v="30.000000000000053"/>
    <n v="0.66666666666666663"/>
    <n v="0"/>
    <s v="Thu"/>
    <s v="Apr"/>
    <s v="Medium"/>
    <n v="1598"/>
    <n v="1599"/>
    <x v="0"/>
  </r>
  <r>
    <n v="2111"/>
    <d v="2024-05-23T00:00:00"/>
    <d v="1899-12-30T15:00:00"/>
    <d v="1899-12-30T15:30:00"/>
    <s v="Orion"/>
    <n v="1"/>
    <n v="6"/>
    <n v="1"/>
    <s v="Amit"/>
    <s v="Standup"/>
    <n v="30.000000000000053"/>
    <n v="0.16666666666666666"/>
    <n v="0"/>
    <s v="Thu"/>
    <s v="May"/>
    <s v="Medium"/>
    <n v="1600"/>
    <n v="2065"/>
    <d v="2024-08-18T00:00:00"/>
    <d v="1899-12-30T15:00:00"/>
    <d v="1899-12-30T16:00:00"/>
    <s v="Orion"/>
    <n v="1"/>
    <n v="6"/>
    <n v="5"/>
    <s v="Chen"/>
    <s v="Brainstorming"/>
    <n v="59.999999999999943"/>
    <n v="0.83333333333333348"/>
    <n v="0"/>
    <s v="Sun"/>
    <s v="Aug"/>
    <s v="Medium"/>
    <n v="1599"/>
    <n v="1600"/>
    <x v="0"/>
  </r>
  <r>
    <n v="1676"/>
    <d v="2024-03-02T00:00:00"/>
    <d v="1899-12-30T15:00:00"/>
    <d v="1899-12-30T16:30:00"/>
    <s v="Orion"/>
    <n v="1"/>
    <n v="6"/>
    <n v="4"/>
    <s v="Mia"/>
    <s v="1:1"/>
    <n v="90"/>
    <n v="0.66666666666666663"/>
    <n v="0"/>
    <s v="Sat"/>
    <s v="Mar"/>
    <s v="Medium"/>
    <n v="1602"/>
    <n v="2890"/>
    <d v="2024-01-09T00:00:00"/>
    <d v="1899-12-30T15:00:00"/>
    <d v="1899-12-30T15:30:00"/>
    <s v="Orion"/>
    <n v="1"/>
    <n v="6"/>
    <n v="8"/>
    <s v="Priya"/>
    <s v="Client Call"/>
    <n v="30.000000000000053"/>
    <n v="1.3333333333333333"/>
    <n v="1"/>
    <s v="Tue"/>
    <s v="Jan"/>
    <s v="Medium"/>
    <n v="1601"/>
    <n v="1602"/>
    <x v="0"/>
  </r>
  <r>
    <n v="166"/>
    <d v="2024-10-06T00:00:00"/>
    <d v="1899-12-30T15:00:00"/>
    <d v="1899-12-30T16:30:00"/>
    <s v="Orion"/>
    <n v="1"/>
    <n v="6"/>
    <n v="7"/>
    <s v="Mia"/>
    <s v="Planning"/>
    <n v="90"/>
    <n v="1.1666666666666667"/>
    <n v="1"/>
    <s v="Sun"/>
    <s v="Oct"/>
    <s v="Medium"/>
    <n v="1596"/>
    <n v="1705"/>
    <d v="2024-07-29T00:00:00"/>
    <d v="1899-12-30T15:00:00"/>
    <d v="1899-12-30T16:30:00"/>
    <s v="Orion"/>
    <n v="1"/>
    <n v="6"/>
    <n v="3"/>
    <s v="Chen"/>
    <s v="Workshop"/>
    <n v="90"/>
    <n v="0.5"/>
    <n v="0"/>
    <s v="Mon"/>
    <s v="Jul"/>
    <s v="Medium"/>
    <n v="1595"/>
    <n v="1596"/>
    <x v="0"/>
  </r>
  <r>
    <n v="2200"/>
    <d v="2024-07-13T00:00:00"/>
    <d v="1899-12-30T15:00:00"/>
    <d v="1899-12-30T16:30:00"/>
    <s v="Orion"/>
    <n v="1"/>
    <n v="6"/>
    <n v="3"/>
    <s v="Chen"/>
    <s v="Standup"/>
    <n v="90"/>
    <n v="0.5"/>
    <n v="0"/>
    <s v="Sat"/>
    <s v="Jul"/>
    <s v="Medium"/>
    <n v="1588"/>
    <n v="2150"/>
    <d v="2024-03-16T00:00:00"/>
    <d v="1899-12-30T15:00:00"/>
    <d v="1899-12-30T16:00:00"/>
    <s v="Orion"/>
    <n v="1"/>
    <n v="6"/>
    <n v="2"/>
    <s v="Mia"/>
    <s v="Client Call"/>
    <n v="59.999999999999943"/>
    <n v="0.33333333333333331"/>
    <n v="0"/>
    <s v="Sat"/>
    <s v="Mar"/>
    <s v="Medium"/>
    <n v="1587"/>
    <n v="1588"/>
    <x v="0"/>
  </r>
  <r>
    <n v="1651"/>
    <d v="2024-06-24T00:00:00"/>
    <d v="1899-12-30T15:00:00"/>
    <d v="1899-12-30T17:00:00"/>
    <s v="Orion"/>
    <n v="1"/>
    <n v="6"/>
    <n v="2"/>
    <s v="Omar"/>
    <s v="Client Call"/>
    <n v="120.00000000000006"/>
    <n v="0.33333333333333331"/>
    <n v="0"/>
    <s v="Mon"/>
    <s v="Jun"/>
    <s v="Medium"/>
    <n v="1589"/>
    <n v="2200"/>
    <d v="2024-07-13T00:00:00"/>
    <d v="1899-12-30T15:00:00"/>
    <d v="1899-12-30T16:30:00"/>
    <s v="Orion"/>
    <n v="1"/>
    <n v="6"/>
    <n v="3"/>
    <s v="Chen"/>
    <s v="Standup"/>
    <n v="90"/>
    <n v="0.5"/>
    <n v="0"/>
    <s v="Sat"/>
    <s v="Jul"/>
    <s v="Medium"/>
    <n v="1588"/>
    <n v="1589"/>
    <x v="0"/>
  </r>
  <r>
    <n v="1025"/>
    <d v="2024-03-13T00:00:00"/>
    <d v="1899-12-30T15:00:00"/>
    <d v="1899-12-30T16:30:00"/>
    <s v="Orion"/>
    <n v="1"/>
    <n v="6"/>
    <n v="8"/>
    <s v="Sarah"/>
    <s v="Brainstorming"/>
    <n v="90"/>
    <n v="1.3333333333333333"/>
    <n v="1"/>
    <s v="Wed"/>
    <s v="Mar"/>
    <s v="Medium"/>
    <n v="1586"/>
    <n v="960"/>
    <d v="2024-12-04T00:00:00"/>
    <d v="1899-12-30T15:00:00"/>
    <d v="1899-12-30T16:30:00"/>
    <s v="Orion"/>
    <n v="1"/>
    <n v="6"/>
    <n v="8"/>
    <s v="Mia"/>
    <s v="Planning"/>
    <n v="90"/>
    <n v="1.3333333333333333"/>
    <n v="1"/>
    <s v="Wed"/>
    <s v="Dec"/>
    <s v="Medium"/>
    <n v="1585"/>
    <n v="1586"/>
    <x v="0"/>
  </r>
  <r>
    <n v="2150"/>
    <d v="2024-03-16T00:00:00"/>
    <d v="1899-12-30T15:00:00"/>
    <d v="1899-12-30T16:00:00"/>
    <s v="Orion"/>
    <n v="1"/>
    <n v="6"/>
    <n v="2"/>
    <s v="Mia"/>
    <s v="Client Call"/>
    <n v="59.999999999999943"/>
    <n v="0.33333333333333331"/>
    <n v="0"/>
    <s v="Sat"/>
    <s v="Mar"/>
    <s v="Medium"/>
    <n v="1587"/>
    <n v="1025"/>
    <d v="2024-03-13T00:00:00"/>
    <d v="1899-12-30T15:00:00"/>
    <d v="1899-12-30T16:30:00"/>
    <s v="Orion"/>
    <n v="1"/>
    <n v="6"/>
    <n v="8"/>
    <s v="Sarah"/>
    <s v="Brainstorming"/>
    <n v="90"/>
    <n v="1.3333333333333333"/>
    <n v="1"/>
    <s v="Wed"/>
    <s v="Mar"/>
    <s v="Medium"/>
    <n v="1586"/>
    <n v="1587"/>
    <x v="0"/>
  </r>
  <r>
    <n v="2547"/>
    <d v="2024-03-28T00:00:00"/>
    <d v="1899-12-30T15:00:00"/>
    <d v="1899-12-30T17:00:00"/>
    <s v="Orion"/>
    <n v="1"/>
    <n v="6"/>
    <n v="8"/>
    <s v="Priya"/>
    <s v="Client Call"/>
    <n v="120.00000000000006"/>
    <n v="1.3333333333333333"/>
    <n v="1"/>
    <s v="Thu"/>
    <s v="Mar"/>
    <s v="Medium"/>
    <n v="1574"/>
    <n v="953"/>
    <d v="2024-01-02T00:00:00"/>
    <d v="1899-12-30T15:00:00"/>
    <d v="1899-12-30T17:00:00"/>
    <s v="Orion"/>
    <n v="1"/>
    <n v="6"/>
    <n v="1"/>
    <s v="John"/>
    <s v="Planning"/>
    <n v="120.00000000000006"/>
    <n v="0.16666666666666666"/>
    <n v="0"/>
    <s v="Tue"/>
    <s v="Jan"/>
    <s v="Medium"/>
    <n v="1573"/>
    <n v="1574"/>
    <x v="0"/>
  </r>
  <r>
    <n v="1869"/>
    <d v="2024-03-25T00:00:00"/>
    <d v="1899-12-30T15:00:00"/>
    <d v="1899-12-30T16:30:00"/>
    <s v="Orion"/>
    <n v="1"/>
    <n v="6"/>
    <n v="8"/>
    <s v="Sarah"/>
    <s v="Planning"/>
    <n v="90"/>
    <n v="1.3333333333333333"/>
    <n v="1"/>
    <s v="Mon"/>
    <s v="Mar"/>
    <s v="Medium"/>
    <n v="1575"/>
    <n v="2547"/>
    <d v="2024-03-28T00:00:00"/>
    <d v="1899-12-30T15:00:00"/>
    <d v="1899-12-30T17:00:00"/>
    <s v="Orion"/>
    <n v="1"/>
    <n v="6"/>
    <n v="8"/>
    <s v="Priya"/>
    <s v="Client Call"/>
    <n v="120.00000000000006"/>
    <n v="1.3333333333333333"/>
    <n v="1"/>
    <s v="Thu"/>
    <s v="Mar"/>
    <s v="Medium"/>
    <n v="1574"/>
    <n v="1575"/>
    <x v="0"/>
  </r>
  <r>
    <n v="1294"/>
    <d v="2024-02-17T00:00:00"/>
    <d v="1899-12-30T15:00:00"/>
    <d v="1899-12-30T16:30:00"/>
    <s v="Orion"/>
    <n v="1"/>
    <n v="6"/>
    <n v="6"/>
    <s v="Omar"/>
    <s v="1:1"/>
    <n v="90"/>
    <n v="1"/>
    <n v="0"/>
    <s v="Sat"/>
    <s v="Feb"/>
    <s v="Medium"/>
    <n v="1576"/>
    <n v="1869"/>
    <d v="2024-03-25T00:00:00"/>
    <d v="1899-12-30T15:00:00"/>
    <d v="1899-12-30T16:30:00"/>
    <s v="Orion"/>
    <n v="1"/>
    <n v="6"/>
    <n v="8"/>
    <s v="Sarah"/>
    <s v="Planning"/>
    <n v="90"/>
    <n v="1.3333333333333333"/>
    <n v="1"/>
    <s v="Mon"/>
    <s v="Mar"/>
    <s v="Medium"/>
    <n v="1575"/>
    <n v="1576"/>
    <x v="0"/>
  </r>
  <r>
    <n v="1292"/>
    <d v="2024-11-22T00:00:00"/>
    <d v="1899-12-30T15:00:00"/>
    <d v="1899-12-30T16:00:00"/>
    <s v="Orion"/>
    <n v="1"/>
    <n v="6"/>
    <n v="9"/>
    <s v="Omar"/>
    <s v="1:1"/>
    <n v="59.999999999999943"/>
    <n v="1.5"/>
    <n v="1"/>
    <s v="Fri"/>
    <s v="Nov"/>
    <s v="Medium"/>
    <n v="1577"/>
    <n v="1294"/>
    <d v="2024-02-17T00:00:00"/>
    <d v="1899-12-30T15:00:00"/>
    <d v="1899-12-30T16:30:00"/>
    <s v="Orion"/>
    <n v="1"/>
    <n v="6"/>
    <n v="6"/>
    <s v="Omar"/>
    <s v="1:1"/>
    <n v="90"/>
    <n v="1"/>
    <n v="0"/>
    <s v="Sat"/>
    <s v="Feb"/>
    <s v="Medium"/>
    <n v="1576"/>
    <n v="1577"/>
    <x v="0"/>
  </r>
  <r>
    <n v="5"/>
    <d v="2024-02-04T00:00:00"/>
    <d v="1899-12-30T15:00:00"/>
    <d v="1899-12-30T17:00:00"/>
    <s v="Orion"/>
    <n v="1"/>
    <n v="6"/>
    <n v="5"/>
    <s v="Priya"/>
    <s v="Workshop"/>
    <n v="120.00000000000006"/>
    <n v="0.83333333333333348"/>
    <n v="0"/>
    <s v="Sun"/>
    <s v="Feb"/>
    <s v="Medium"/>
    <n v="1578"/>
    <n v="1292"/>
    <d v="2024-11-22T00:00:00"/>
    <d v="1899-12-30T15:00:00"/>
    <d v="1899-12-30T16:00:00"/>
    <s v="Orion"/>
    <n v="1"/>
    <n v="6"/>
    <n v="9"/>
    <s v="Omar"/>
    <s v="1:1"/>
    <n v="59.999999999999943"/>
    <n v="1.5"/>
    <n v="1"/>
    <s v="Fri"/>
    <s v="Nov"/>
    <s v="Medium"/>
    <n v="1577"/>
    <n v="1578"/>
    <x v="0"/>
  </r>
  <r>
    <n v="953"/>
    <d v="2024-01-02T00:00:00"/>
    <d v="1899-12-30T15:00:00"/>
    <d v="1899-12-30T17:00:00"/>
    <s v="Orion"/>
    <n v="1"/>
    <n v="6"/>
    <n v="1"/>
    <s v="John"/>
    <s v="Planning"/>
    <n v="120.00000000000006"/>
    <n v="0.16666666666666666"/>
    <n v="0"/>
    <s v="Tue"/>
    <s v="Jan"/>
    <s v="Medium"/>
    <n v="1573"/>
    <n v="2781"/>
    <d v="2024-08-04T00:00:00"/>
    <d v="1899-12-30T15:30:00"/>
    <d v="1899-12-30T16:30:00"/>
    <s v="Orion"/>
    <n v="1"/>
    <n v="6"/>
    <n v="8"/>
    <s v="Omar"/>
    <s v="1:1"/>
    <n v="59.999999999999943"/>
    <n v="1.3333333333333333"/>
    <n v="1"/>
    <s v="Sun"/>
    <s v="Aug"/>
    <s v="Medium"/>
    <n v="1572"/>
    <n v="1573"/>
    <x v="0"/>
  </r>
  <r>
    <n v="2803"/>
    <d v="2024-06-28T00:00:00"/>
    <d v="1899-12-30T15:00:00"/>
    <d v="1899-12-30T17:00:00"/>
    <s v="Orion"/>
    <n v="1"/>
    <n v="6"/>
    <n v="5"/>
    <s v="Amit"/>
    <s v="Planning"/>
    <n v="120.00000000000006"/>
    <n v="0.83333333333333348"/>
    <n v="0"/>
    <s v="Fri"/>
    <s v="Jun"/>
    <s v="Medium"/>
    <n v="1580"/>
    <n v="442"/>
    <d v="2024-05-27T00:00:00"/>
    <d v="1899-12-30T15:00:00"/>
    <d v="1899-12-30T15:30:00"/>
    <s v="Orion"/>
    <n v="1"/>
    <n v="6"/>
    <n v="1"/>
    <s v="John"/>
    <s v="Standup"/>
    <n v="30.000000000000053"/>
    <n v="0.16666666666666666"/>
    <n v="0"/>
    <s v="Mon"/>
    <s v="May"/>
    <s v="Medium"/>
    <n v="1579"/>
    <n v="1580"/>
    <x v="0"/>
  </r>
  <r>
    <n v="560"/>
    <d v="2024-01-15T00:00:00"/>
    <d v="1899-12-30T15:00:00"/>
    <d v="1899-12-30T15:30:00"/>
    <s v="Orion"/>
    <n v="1"/>
    <n v="6"/>
    <n v="5"/>
    <s v="Mia"/>
    <s v="Planning"/>
    <n v="30.000000000000053"/>
    <n v="0.83333333333333348"/>
    <n v="0"/>
    <s v="Mon"/>
    <s v="Jan"/>
    <s v="Medium"/>
    <n v="1581"/>
    <n v="2803"/>
    <d v="2024-06-28T00:00:00"/>
    <d v="1899-12-30T15:00:00"/>
    <d v="1899-12-30T17:00:00"/>
    <s v="Orion"/>
    <n v="1"/>
    <n v="6"/>
    <n v="5"/>
    <s v="Amit"/>
    <s v="Planning"/>
    <n v="120.00000000000006"/>
    <n v="0.83333333333333348"/>
    <n v="0"/>
    <s v="Fri"/>
    <s v="Jun"/>
    <s v="Medium"/>
    <n v="1580"/>
    <n v="1581"/>
    <x v="0"/>
  </r>
  <r>
    <n v="1076"/>
    <d v="2024-07-25T00:00:00"/>
    <d v="1899-12-30T15:00:00"/>
    <d v="1899-12-30T16:30:00"/>
    <s v="Orion"/>
    <n v="1"/>
    <n v="6"/>
    <n v="8"/>
    <s v="Chen"/>
    <s v="Client Call"/>
    <n v="90"/>
    <n v="1.3333333333333333"/>
    <n v="1"/>
    <s v="Thu"/>
    <s v="Jul"/>
    <s v="Medium"/>
    <n v="1582"/>
    <n v="560"/>
    <d v="2024-01-15T00:00:00"/>
    <d v="1899-12-30T15:00:00"/>
    <d v="1899-12-30T15:30:00"/>
    <s v="Orion"/>
    <n v="1"/>
    <n v="6"/>
    <n v="5"/>
    <s v="Mia"/>
    <s v="Planning"/>
    <n v="30.000000000000053"/>
    <n v="0.83333333333333348"/>
    <n v="0"/>
    <s v="Mon"/>
    <s v="Jan"/>
    <s v="Medium"/>
    <n v="1581"/>
    <n v="1582"/>
    <x v="0"/>
  </r>
  <r>
    <n v="2453"/>
    <d v="2024-09-04T00:00:00"/>
    <d v="1899-12-30T15:00:00"/>
    <d v="1899-12-30T15:30:00"/>
    <s v="Orion"/>
    <n v="1"/>
    <n v="6"/>
    <n v="5"/>
    <s v="Priya"/>
    <s v="Planning"/>
    <n v="30.000000000000053"/>
    <n v="0.83333333333333348"/>
    <n v="0"/>
    <s v="Wed"/>
    <s v="Sep"/>
    <s v="Medium"/>
    <n v="1583"/>
    <n v="1076"/>
    <d v="2024-07-25T00:00:00"/>
    <d v="1899-12-30T15:00:00"/>
    <d v="1899-12-30T16:30:00"/>
    <s v="Orion"/>
    <n v="1"/>
    <n v="6"/>
    <n v="8"/>
    <s v="Chen"/>
    <s v="Client Call"/>
    <n v="90"/>
    <n v="1.3333333333333333"/>
    <n v="1"/>
    <s v="Thu"/>
    <s v="Jul"/>
    <s v="Medium"/>
    <n v="1582"/>
    <n v="1583"/>
    <x v="0"/>
  </r>
  <r>
    <n v="7"/>
    <d v="2024-08-04T00:00:00"/>
    <d v="1899-12-30T15:00:00"/>
    <d v="1899-12-30T16:30:00"/>
    <s v="Orion"/>
    <n v="1"/>
    <n v="6"/>
    <n v="4"/>
    <s v="Chen"/>
    <s v="1:1"/>
    <n v="90"/>
    <n v="0.66666666666666663"/>
    <n v="0"/>
    <s v="Sun"/>
    <s v="Aug"/>
    <s v="Medium"/>
    <n v="1584"/>
    <n v="2453"/>
    <d v="2024-09-04T00:00:00"/>
    <d v="1899-12-30T15:00:00"/>
    <d v="1899-12-30T15:30:00"/>
    <s v="Orion"/>
    <n v="1"/>
    <n v="6"/>
    <n v="5"/>
    <s v="Priya"/>
    <s v="Planning"/>
    <n v="30.000000000000053"/>
    <n v="0.83333333333333348"/>
    <n v="0"/>
    <s v="Wed"/>
    <s v="Sep"/>
    <s v="Medium"/>
    <n v="1583"/>
    <n v="1584"/>
    <x v="0"/>
  </r>
  <r>
    <n v="960"/>
    <d v="2024-12-04T00:00:00"/>
    <d v="1899-12-30T15:00:00"/>
    <d v="1899-12-30T16:30:00"/>
    <s v="Orion"/>
    <n v="1"/>
    <n v="6"/>
    <n v="8"/>
    <s v="Mia"/>
    <s v="Planning"/>
    <n v="90"/>
    <n v="1.3333333333333333"/>
    <n v="1"/>
    <s v="Wed"/>
    <s v="Dec"/>
    <s v="Medium"/>
    <n v="1585"/>
    <n v="7"/>
    <d v="2024-08-04T00:00:00"/>
    <d v="1899-12-30T15:00:00"/>
    <d v="1899-12-30T16:30:00"/>
    <s v="Orion"/>
    <n v="1"/>
    <n v="6"/>
    <n v="4"/>
    <s v="Chen"/>
    <s v="1:1"/>
    <n v="90"/>
    <n v="0.66666666666666663"/>
    <n v="0"/>
    <s v="Sun"/>
    <s v="Aug"/>
    <s v="Medium"/>
    <n v="1584"/>
    <n v="1585"/>
    <x v="0"/>
  </r>
  <r>
    <n v="442"/>
    <d v="2024-05-27T00:00:00"/>
    <d v="1899-12-30T15:00:00"/>
    <d v="1899-12-30T15:30:00"/>
    <s v="Orion"/>
    <n v="1"/>
    <n v="6"/>
    <n v="1"/>
    <s v="John"/>
    <s v="Standup"/>
    <n v="30.000000000000053"/>
    <n v="0.16666666666666666"/>
    <n v="0"/>
    <s v="Mon"/>
    <s v="May"/>
    <s v="Medium"/>
    <n v="1579"/>
    <n v="5"/>
    <d v="2024-02-04T00:00:00"/>
    <d v="1899-12-30T15:00:00"/>
    <d v="1899-12-30T17:00:00"/>
    <s v="Orion"/>
    <n v="1"/>
    <n v="6"/>
    <n v="5"/>
    <s v="Priya"/>
    <s v="Workshop"/>
    <n v="120.00000000000006"/>
    <n v="0.83333333333333348"/>
    <n v="0"/>
    <s v="Sun"/>
    <s v="Feb"/>
    <s v="Medium"/>
    <n v="1578"/>
    <n v="1579"/>
    <x v="0"/>
  </r>
  <r>
    <n v="1031"/>
    <d v="2024-01-08T00:00:00"/>
    <d v="1899-12-30T14:30:00"/>
    <d v="1899-12-30T16:30:00"/>
    <s v="Orion"/>
    <n v="1"/>
    <n v="6"/>
    <n v="4"/>
    <s v="Amit"/>
    <s v="Brainstorming"/>
    <n v="120.00000000000006"/>
    <n v="0.66666666666666663"/>
    <n v="0"/>
    <s v="Mon"/>
    <s v="Jan"/>
    <s v="Medium"/>
    <n v="1620"/>
    <n v="609"/>
    <d v="2024-01-27T00:00:00"/>
    <d v="1899-12-30T14:30:00"/>
    <d v="1899-12-30T16:00:00"/>
    <s v="Orion"/>
    <n v="1"/>
    <n v="6"/>
    <n v="8"/>
    <s v="John"/>
    <s v="Client Call"/>
    <n v="90"/>
    <n v="1.3333333333333333"/>
    <n v="1"/>
    <s v="Sat"/>
    <s v="Jan"/>
    <s v="Medium"/>
    <n v="1619"/>
    <n v="1620"/>
    <x v="0"/>
  </r>
  <r>
    <n v="126"/>
    <d v="2024-10-22T00:00:00"/>
    <d v="1899-12-30T14:30:00"/>
    <d v="1899-12-30T16:00:00"/>
    <s v="Orion"/>
    <n v="1"/>
    <n v="6"/>
    <n v="1"/>
    <s v="Sarah"/>
    <s v="1:1"/>
    <n v="90"/>
    <n v="0.16666666666666666"/>
    <n v="0"/>
    <s v="Tue"/>
    <s v="Oct"/>
    <s v="Medium"/>
    <n v="1621"/>
    <n v="1031"/>
    <d v="2024-01-08T00:00:00"/>
    <d v="1899-12-30T14:30:00"/>
    <d v="1899-12-30T16:30:00"/>
    <s v="Orion"/>
    <n v="1"/>
    <n v="6"/>
    <n v="4"/>
    <s v="Amit"/>
    <s v="Brainstorming"/>
    <n v="120.00000000000006"/>
    <n v="0.66666666666666663"/>
    <n v="0"/>
    <s v="Mon"/>
    <s v="Jan"/>
    <s v="Medium"/>
    <n v="1620"/>
    <n v="1621"/>
    <x v="0"/>
  </r>
  <r>
    <n v="1147"/>
    <d v="2024-06-26T00:00:00"/>
    <d v="1899-12-30T14:30:00"/>
    <d v="1899-12-30T16:30:00"/>
    <s v="Orion"/>
    <n v="1"/>
    <n v="6"/>
    <n v="1"/>
    <s v="Sarah"/>
    <s v="Workshop"/>
    <n v="120.00000000000006"/>
    <n v="0.16666666666666666"/>
    <n v="0"/>
    <s v="Wed"/>
    <s v="Jun"/>
    <s v="Medium"/>
    <n v="1622"/>
    <n v="126"/>
    <d v="2024-10-22T00:00:00"/>
    <d v="1899-12-30T14:30:00"/>
    <d v="1899-12-30T16:00:00"/>
    <s v="Orion"/>
    <n v="1"/>
    <n v="6"/>
    <n v="1"/>
    <s v="Sarah"/>
    <s v="1:1"/>
    <n v="90"/>
    <n v="0.16666666666666666"/>
    <n v="0"/>
    <s v="Tue"/>
    <s v="Oct"/>
    <s v="Medium"/>
    <n v="1621"/>
    <n v="1622"/>
    <x v="0"/>
  </r>
  <r>
    <n v="2442"/>
    <d v="2024-03-23T00:00:00"/>
    <d v="1899-12-30T14:30:00"/>
    <d v="1899-12-30T16:00:00"/>
    <s v="Orion"/>
    <n v="1"/>
    <n v="6"/>
    <n v="4"/>
    <s v="Priya"/>
    <s v="Client Call"/>
    <n v="90"/>
    <n v="0.66666666666666663"/>
    <n v="0"/>
    <s v="Sat"/>
    <s v="Mar"/>
    <s v="Medium"/>
    <n v="1623"/>
    <n v="1147"/>
    <d v="2024-06-26T00:00:00"/>
    <d v="1899-12-30T14:30:00"/>
    <d v="1899-12-30T16:30:00"/>
    <s v="Orion"/>
    <n v="1"/>
    <n v="6"/>
    <n v="1"/>
    <s v="Sarah"/>
    <s v="Workshop"/>
    <n v="120.00000000000006"/>
    <n v="0.16666666666666666"/>
    <n v="0"/>
    <s v="Wed"/>
    <s v="Jun"/>
    <s v="Medium"/>
    <n v="1622"/>
    <n v="1623"/>
    <x v="0"/>
  </r>
  <r>
    <n v="2346"/>
    <d v="2024-04-20T00:00:00"/>
    <d v="1899-12-30T14:30:00"/>
    <d v="1899-12-30T15:30:00"/>
    <s v="Orion"/>
    <n v="1"/>
    <n v="6"/>
    <n v="9"/>
    <s v="Priya"/>
    <s v="Standup"/>
    <n v="60.000000000000107"/>
    <n v="1.5"/>
    <n v="1"/>
    <s v="Sat"/>
    <s v="Apr"/>
    <s v="Medium"/>
    <n v="1624"/>
    <n v="2442"/>
    <d v="2024-03-23T00:00:00"/>
    <d v="1899-12-30T14:30:00"/>
    <d v="1899-12-30T16:00:00"/>
    <s v="Orion"/>
    <n v="1"/>
    <n v="6"/>
    <n v="4"/>
    <s v="Priya"/>
    <s v="Client Call"/>
    <n v="90"/>
    <n v="0.66666666666666663"/>
    <n v="0"/>
    <s v="Sat"/>
    <s v="Mar"/>
    <s v="Medium"/>
    <n v="1623"/>
    <n v="1624"/>
    <x v="0"/>
  </r>
  <r>
    <n v="386"/>
    <d v="2024-08-01T00:00:00"/>
    <d v="1899-12-30T14:30:00"/>
    <d v="1899-12-30T16:00:00"/>
    <s v="Orion"/>
    <n v="1"/>
    <n v="6"/>
    <n v="3"/>
    <s v="Chen"/>
    <s v="Standup"/>
    <n v="90"/>
    <n v="0.5"/>
    <n v="0"/>
    <s v="Thu"/>
    <s v="Aug"/>
    <s v="Medium"/>
    <n v="1628"/>
    <n v="915"/>
    <d v="2024-04-27T00:00:00"/>
    <d v="1899-12-30T14:30:00"/>
    <d v="1899-12-30T16:30:00"/>
    <s v="Orion"/>
    <n v="1"/>
    <n v="6"/>
    <n v="2"/>
    <s v="Priya"/>
    <s v="1:1"/>
    <n v="120.00000000000006"/>
    <n v="0.33333333333333331"/>
    <n v="0"/>
    <s v="Sat"/>
    <s v="Apr"/>
    <s v="Medium"/>
    <n v="1627"/>
    <n v="1628"/>
    <x v="0"/>
  </r>
  <r>
    <n v="1556"/>
    <d v="2024-08-06T00:00:00"/>
    <d v="1899-12-30T14:30:00"/>
    <d v="1899-12-30T16:30:00"/>
    <s v="Orion"/>
    <n v="1"/>
    <n v="6"/>
    <n v="3"/>
    <s v="Chen"/>
    <s v="Workshop"/>
    <n v="120.00000000000006"/>
    <n v="0.5"/>
    <n v="0"/>
    <s v="Tue"/>
    <s v="Aug"/>
    <s v="Medium"/>
    <n v="1626"/>
    <n v="2450"/>
    <d v="2024-02-21T00:00:00"/>
    <d v="1899-12-30T14:30:00"/>
    <d v="1899-12-30T16:00:00"/>
    <s v="Orion"/>
    <n v="1"/>
    <n v="6"/>
    <n v="8"/>
    <s v="Amit"/>
    <s v="Workshop"/>
    <n v="90"/>
    <n v="1.3333333333333333"/>
    <n v="1"/>
    <s v="Wed"/>
    <s v="Feb"/>
    <s v="Medium"/>
    <n v="1625"/>
    <n v="1626"/>
    <x v="0"/>
  </r>
  <r>
    <n v="915"/>
    <d v="2024-04-27T00:00:00"/>
    <d v="1899-12-30T14:30:00"/>
    <d v="1899-12-30T16:30:00"/>
    <s v="Orion"/>
    <n v="1"/>
    <n v="6"/>
    <n v="2"/>
    <s v="Priya"/>
    <s v="1:1"/>
    <n v="120.00000000000006"/>
    <n v="0.33333333333333331"/>
    <n v="0"/>
    <s v="Sat"/>
    <s v="Apr"/>
    <s v="Medium"/>
    <n v="1627"/>
    <n v="1556"/>
    <d v="2024-08-06T00:00:00"/>
    <d v="1899-12-30T14:30:00"/>
    <d v="1899-12-30T16:30:00"/>
    <s v="Orion"/>
    <n v="1"/>
    <n v="6"/>
    <n v="3"/>
    <s v="Chen"/>
    <s v="Workshop"/>
    <n v="120.00000000000006"/>
    <n v="0.5"/>
    <n v="0"/>
    <s v="Tue"/>
    <s v="Aug"/>
    <s v="Medium"/>
    <n v="1626"/>
    <n v="1627"/>
    <x v="0"/>
  </r>
  <r>
    <n v="1403"/>
    <d v="2024-02-25T00:00:00"/>
    <d v="1899-12-30T14:30:00"/>
    <d v="1899-12-30T16:00:00"/>
    <s v="Orion"/>
    <n v="1"/>
    <n v="6"/>
    <n v="2"/>
    <s v="Omar"/>
    <s v="Standup"/>
    <n v="90"/>
    <n v="0.33333333333333331"/>
    <n v="0"/>
    <s v="Sun"/>
    <s v="Feb"/>
    <s v="Medium"/>
    <n v="1629"/>
    <n v="386"/>
    <d v="2024-08-01T00:00:00"/>
    <d v="1899-12-30T14:30:00"/>
    <d v="1899-12-30T16:00:00"/>
    <s v="Orion"/>
    <n v="1"/>
    <n v="6"/>
    <n v="3"/>
    <s v="Chen"/>
    <s v="Standup"/>
    <n v="90"/>
    <n v="0.5"/>
    <n v="0"/>
    <s v="Thu"/>
    <s v="Aug"/>
    <s v="Medium"/>
    <n v="1628"/>
    <n v="1629"/>
    <x v="0"/>
  </r>
  <r>
    <n v="2776"/>
    <d v="2024-10-19T00:00:00"/>
    <d v="1899-12-30T14:30:00"/>
    <d v="1899-12-30T15:30:00"/>
    <s v="Orion"/>
    <n v="1"/>
    <n v="6"/>
    <n v="4"/>
    <s v="Mia"/>
    <s v="1:1"/>
    <n v="60.000000000000107"/>
    <n v="0.66666666666666663"/>
    <n v="0"/>
    <s v="Sat"/>
    <s v="Oct"/>
    <s v="Medium"/>
    <n v="1630"/>
    <n v="1403"/>
    <d v="2024-02-25T00:00:00"/>
    <d v="1899-12-30T14:30:00"/>
    <d v="1899-12-30T16:00:00"/>
    <s v="Orion"/>
    <n v="1"/>
    <n v="6"/>
    <n v="2"/>
    <s v="Omar"/>
    <s v="Standup"/>
    <n v="90"/>
    <n v="0.33333333333333331"/>
    <n v="0"/>
    <s v="Sun"/>
    <s v="Feb"/>
    <s v="Medium"/>
    <n v="1629"/>
    <n v="1630"/>
    <x v="0"/>
  </r>
  <r>
    <n v="609"/>
    <d v="2024-01-27T00:00:00"/>
    <d v="1899-12-30T14:30:00"/>
    <d v="1899-12-30T16:00:00"/>
    <s v="Orion"/>
    <n v="1"/>
    <n v="6"/>
    <n v="8"/>
    <s v="John"/>
    <s v="Client Call"/>
    <n v="90"/>
    <n v="1.3333333333333333"/>
    <n v="1"/>
    <s v="Sat"/>
    <s v="Jan"/>
    <s v="Medium"/>
    <n v="1619"/>
    <n v="1591"/>
    <d v="2024-01-22T00:00:00"/>
    <d v="1899-12-30T14:30:00"/>
    <d v="1899-12-30T16:00:00"/>
    <s v="Orion"/>
    <n v="1"/>
    <n v="6"/>
    <n v="7"/>
    <s v="Chen"/>
    <s v="1:1"/>
    <n v="90"/>
    <n v="1.1666666666666667"/>
    <n v="1"/>
    <s v="Mon"/>
    <s v="Jan"/>
    <s v="Medium"/>
    <n v="1618"/>
    <n v="1619"/>
    <x v="0"/>
  </r>
  <r>
    <n v="2450"/>
    <d v="2024-02-21T00:00:00"/>
    <d v="1899-12-30T14:30:00"/>
    <d v="1899-12-30T16:00:00"/>
    <s v="Orion"/>
    <n v="1"/>
    <n v="6"/>
    <n v="8"/>
    <s v="Amit"/>
    <s v="Workshop"/>
    <n v="90"/>
    <n v="1.3333333333333333"/>
    <n v="1"/>
    <s v="Wed"/>
    <s v="Feb"/>
    <s v="Medium"/>
    <n v="1625"/>
    <n v="2346"/>
    <d v="2024-04-20T00:00:00"/>
    <d v="1899-12-30T14:30:00"/>
    <d v="1899-12-30T15:30:00"/>
    <s v="Orion"/>
    <n v="1"/>
    <n v="6"/>
    <n v="9"/>
    <s v="Priya"/>
    <s v="Standup"/>
    <n v="60.000000000000107"/>
    <n v="1.5"/>
    <n v="1"/>
    <s v="Sat"/>
    <s v="Apr"/>
    <s v="Medium"/>
    <n v="1624"/>
    <n v="1625"/>
    <x v="0"/>
  </r>
  <r>
    <n v="1591"/>
    <d v="2024-01-22T00:00:00"/>
    <d v="1899-12-30T14:30:00"/>
    <d v="1899-12-30T16:00:00"/>
    <s v="Orion"/>
    <n v="1"/>
    <n v="6"/>
    <n v="7"/>
    <s v="Chen"/>
    <s v="1:1"/>
    <n v="90"/>
    <n v="1.1666666666666667"/>
    <n v="1"/>
    <s v="Mon"/>
    <s v="Jan"/>
    <s v="Medium"/>
    <n v="1618"/>
    <n v="877"/>
    <d v="2024-06-10T00:00:00"/>
    <d v="1899-12-30T14:30:00"/>
    <d v="1899-12-30T16:00:00"/>
    <s v="Orion"/>
    <n v="1"/>
    <n v="6"/>
    <n v="5"/>
    <s v="Chen"/>
    <s v="1:1"/>
    <n v="90"/>
    <n v="0.83333333333333348"/>
    <n v="0"/>
    <s v="Mon"/>
    <s v="Jun"/>
    <s v="Medium"/>
    <n v="1617"/>
    <n v="1618"/>
    <x v="0"/>
  </r>
  <r>
    <n v="1114"/>
    <d v="2024-02-08T00:00:00"/>
    <d v="1899-12-30T14:30:00"/>
    <d v="1899-12-30T16:00:00"/>
    <s v="Orion"/>
    <n v="1"/>
    <n v="6"/>
    <n v="1"/>
    <s v="Mia"/>
    <s v="Workshop"/>
    <n v="90"/>
    <n v="0.16666666666666666"/>
    <n v="0"/>
    <s v="Thu"/>
    <s v="Feb"/>
    <s v="Medium"/>
    <n v="1611"/>
    <n v="1208"/>
    <d v="2024-09-04T00:00:00"/>
    <d v="1899-12-30T14:30:00"/>
    <d v="1899-12-30T15:30:00"/>
    <s v="Orion"/>
    <n v="1"/>
    <n v="6"/>
    <n v="6"/>
    <s v="Chen"/>
    <s v="Standup"/>
    <n v="60.000000000000107"/>
    <n v="1"/>
    <n v="0"/>
    <s v="Wed"/>
    <s v="Sep"/>
    <s v="Medium"/>
    <n v="1610"/>
    <n v="1611"/>
    <x v="0"/>
  </r>
  <r>
    <n v="1120"/>
    <d v="2024-09-23T00:00:00"/>
    <d v="1899-12-30T14:30:00"/>
    <d v="1899-12-30T16:30:00"/>
    <s v="Orion"/>
    <n v="1"/>
    <n v="6"/>
    <n v="2"/>
    <s v="John"/>
    <s v="1:1"/>
    <n v="120.00000000000006"/>
    <n v="0.33333333333333331"/>
    <n v="0"/>
    <s v="Mon"/>
    <s v="Sep"/>
    <s v="Medium"/>
    <n v="1616"/>
    <n v="130"/>
    <d v="2024-07-21T00:00:00"/>
    <d v="1899-12-30T14:30:00"/>
    <d v="1899-12-30T16:30:00"/>
    <s v="Orion"/>
    <n v="1"/>
    <n v="6"/>
    <n v="8"/>
    <s v="Mia"/>
    <s v="Brainstorming"/>
    <n v="120.00000000000006"/>
    <n v="1.3333333333333333"/>
    <n v="1"/>
    <s v="Sun"/>
    <s v="Jul"/>
    <s v="Medium"/>
    <n v="1615"/>
    <n v="1616"/>
    <x v="0"/>
  </r>
  <r>
    <n v="877"/>
    <d v="2024-06-10T00:00:00"/>
    <d v="1899-12-30T14:30:00"/>
    <d v="1899-12-30T16:00:00"/>
    <s v="Orion"/>
    <n v="1"/>
    <n v="6"/>
    <n v="5"/>
    <s v="Chen"/>
    <s v="1:1"/>
    <n v="90"/>
    <n v="0.83333333333333348"/>
    <n v="0"/>
    <s v="Mon"/>
    <s v="Jun"/>
    <s v="Medium"/>
    <n v="1617"/>
    <n v="1120"/>
    <d v="2024-09-23T00:00:00"/>
    <d v="1899-12-30T14:30:00"/>
    <d v="1899-12-30T16:30:00"/>
    <s v="Orion"/>
    <n v="1"/>
    <n v="6"/>
    <n v="2"/>
    <s v="John"/>
    <s v="1:1"/>
    <n v="120.00000000000006"/>
    <n v="0.33333333333333331"/>
    <n v="0"/>
    <s v="Mon"/>
    <s v="Sep"/>
    <s v="Medium"/>
    <n v="1616"/>
    <n v="1617"/>
    <x v="0"/>
  </r>
  <r>
    <n v="1341"/>
    <d v="2024-09-14T00:00:00"/>
    <d v="1899-12-30T14:30:00"/>
    <d v="1899-12-30T16:00:00"/>
    <s v="Orion"/>
    <n v="1"/>
    <n v="6"/>
    <n v="9"/>
    <s v="Chen"/>
    <s v="Client Call"/>
    <n v="90"/>
    <n v="1.5"/>
    <n v="1"/>
    <s v="Sat"/>
    <s v="Sep"/>
    <s v="Medium"/>
    <n v="1605"/>
    <n v="1445"/>
    <d v="2024-05-14T00:00:00"/>
    <d v="1899-12-30T14:30:00"/>
    <d v="1899-12-30T16:00:00"/>
    <s v="Orion"/>
    <n v="1"/>
    <n v="6"/>
    <n v="2"/>
    <s v="Chen"/>
    <s v="Brainstorming"/>
    <n v="90"/>
    <n v="0.33333333333333331"/>
    <n v="0"/>
    <s v="Tue"/>
    <s v="May"/>
    <s v="Medium"/>
    <n v="1604"/>
    <n v="1605"/>
    <x v="0"/>
  </r>
  <r>
    <n v="2352"/>
    <d v="2024-09-11T00:00:00"/>
    <d v="1899-12-30T14:30:00"/>
    <d v="1899-12-30T15:30:00"/>
    <s v="Orion"/>
    <n v="1"/>
    <n v="6"/>
    <n v="2"/>
    <s v="John"/>
    <s v="1:1"/>
    <n v="60.000000000000107"/>
    <n v="0.33333333333333331"/>
    <n v="0"/>
    <s v="Wed"/>
    <s v="Sep"/>
    <s v="Medium"/>
    <n v="1606"/>
    <n v="1341"/>
    <d v="2024-09-14T00:00:00"/>
    <d v="1899-12-30T14:30:00"/>
    <d v="1899-12-30T16:00:00"/>
    <s v="Orion"/>
    <n v="1"/>
    <n v="6"/>
    <n v="9"/>
    <s v="Chen"/>
    <s v="Client Call"/>
    <n v="90"/>
    <n v="1.5"/>
    <n v="1"/>
    <s v="Sat"/>
    <s v="Sep"/>
    <s v="Medium"/>
    <n v="1605"/>
    <n v="1606"/>
    <x v="0"/>
  </r>
  <r>
    <n v="2648"/>
    <d v="2024-11-01T00:00:00"/>
    <d v="1899-12-30T14:30:00"/>
    <d v="1899-12-30T16:00:00"/>
    <s v="Orion"/>
    <n v="1"/>
    <n v="6"/>
    <n v="9"/>
    <s v="Chen"/>
    <s v="Brainstorming"/>
    <n v="90"/>
    <n v="1.5"/>
    <n v="1"/>
    <s v="Fri"/>
    <s v="Nov"/>
    <s v="Medium"/>
    <n v="1607"/>
    <n v="2352"/>
    <d v="2024-09-11T00:00:00"/>
    <d v="1899-12-30T14:30:00"/>
    <d v="1899-12-30T15:30:00"/>
    <s v="Orion"/>
    <n v="1"/>
    <n v="6"/>
    <n v="2"/>
    <s v="John"/>
    <s v="1:1"/>
    <n v="60.000000000000107"/>
    <n v="0.33333333333333331"/>
    <n v="0"/>
    <s v="Wed"/>
    <s v="Sep"/>
    <s v="Medium"/>
    <n v="1606"/>
    <n v="1607"/>
    <x v="0"/>
  </r>
  <r>
    <n v="855"/>
    <d v="2024-06-18T00:00:00"/>
    <d v="1899-12-30T14:30:00"/>
    <d v="1899-12-30T15:30:00"/>
    <s v="Orion"/>
    <n v="1"/>
    <n v="6"/>
    <n v="6"/>
    <s v="Priya"/>
    <s v="1:1"/>
    <n v="60.000000000000107"/>
    <n v="1"/>
    <n v="0"/>
    <s v="Tue"/>
    <s v="Jun"/>
    <s v="Medium"/>
    <n v="1608"/>
    <n v="2648"/>
    <d v="2024-11-01T00:00:00"/>
    <d v="1899-12-30T14:30:00"/>
    <d v="1899-12-30T16:00:00"/>
    <s v="Orion"/>
    <n v="1"/>
    <n v="6"/>
    <n v="9"/>
    <s v="Chen"/>
    <s v="Brainstorming"/>
    <n v="90"/>
    <n v="1.5"/>
    <n v="1"/>
    <s v="Fri"/>
    <s v="Nov"/>
    <s v="Medium"/>
    <n v="1607"/>
    <n v="1608"/>
    <x v="0"/>
  </r>
  <r>
    <n v="1934"/>
    <d v="2024-08-23T00:00:00"/>
    <d v="1899-12-30T14:30:00"/>
    <d v="1899-12-30T16:00:00"/>
    <s v="Orion"/>
    <n v="1"/>
    <n v="6"/>
    <n v="2"/>
    <s v="Omar"/>
    <s v="Client Call"/>
    <n v="90"/>
    <n v="0.33333333333333331"/>
    <n v="0"/>
    <s v="Fri"/>
    <s v="Aug"/>
    <s v="Medium"/>
    <n v="1609"/>
    <n v="855"/>
    <d v="2024-06-18T00:00:00"/>
    <d v="1899-12-30T14:30:00"/>
    <d v="1899-12-30T15:30:00"/>
    <s v="Orion"/>
    <n v="1"/>
    <n v="6"/>
    <n v="6"/>
    <s v="Priya"/>
    <s v="1:1"/>
    <n v="60.000000000000107"/>
    <n v="1"/>
    <n v="0"/>
    <s v="Tue"/>
    <s v="Jun"/>
    <s v="Medium"/>
    <n v="1608"/>
    <n v="1609"/>
    <x v="0"/>
  </r>
  <r>
    <n v="1445"/>
    <d v="2024-05-14T00:00:00"/>
    <d v="1899-12-30T14:30:00"/>
    <d v="1899-12-30T16:00:00"/>
    <s v="Orion"/>
    <n v="1"/>
    <n v="6"/>
    <n v="2"/>
    <s v="Chen"/>
    <s v="Brainstorming"/>
    <n v="90"/>
    <n v="0.33333333333333331"/>
    <n v="0"/>
    <s v="Tue"/>
    <s v="May"/>
    <s v="Medium"/>
    <n v="1604"/>
    <n v="754"/>
    <d v="2024-03-20T00:00:00"/>
    <d v="1899-12-30T14:30:00"/>
    <d v="1899-12-30T16:30:00"/>
    <s v="Orion"/>
    <n v="1"/>
    <n v="6"/>
    <n v="8"/>
    <s v="John"/>
    <s v="Standup"/>
    <n v="120.00000000000006"/>
    <n v="1.3333333333333333"/>
    <n v="1"/>
    <s v="Wed"/>
    <s v="Mar"/>
    <s v="Medium"/>
    <n v="1603"/>
    <n v="1604"/>
    <x v="0"/>
  </r>
  <r>
    <n v="754"/>
    <d v="2024-03-20T00:00:00"/>
    <d v="1899-12-30T14:30:00"/>
    <d v="1899-12-30T16:30:00"/>
    <s v="Orion"/>
    <n v="1"/>
    <n v="6"/>
    <n v="8"/>
    <s v="John"/>
    <s v="Standup"/>
    <n v="120.00000000000006"/>
    <n v="1.3333333333333333"/>
    <n v="1"/>
    <s v="Wed"/>
    <s v="Mar"/>
    <s v="Medium"/>
    <n v="1603"/>
    <n v="1676"/>
    <d v="2024-03-02T00:00:00"/>
    <d v="1899-12-30T15:00:00"/>
    <d v="1899-12-30T16:30:00"/>
    <s v="Orion"/>
    <n v="1"/>
    <n v="6"/>
    <n v="4"/>
    <s v="Mia"/>
    <s v="1:1"/>
    <n v="90"/>
    <n v="0.66666666666666663"/>
    <n v="0"/>
    <s v="Sat"/>
    <s v="Mar"/>
    <s v="Medium"/>
    <n v="1602"/>
    <n v="1603"/>
    <x v="0"/>
  </r>
  <r>
    <n v="230"/>
    <d v="2024-02-12T00:00:00"/>
    <d v="1899-12-30T14:30:00"/>
    <d v="1899-12-30T15:00:00"/>
    <s v="Orion"/>
    <n v="1"/>
    <n v="6"/>
    <n v="1"/>
    <s v="Sarah"/>
    <s v="Workshop"/>
    <n v="30.000000000000053"/>
    <n v="0.16666666666666666"/>
    <n v="0"/>
    <s v="Mon"/>
    <s v="Feb"/>
    <s v="Medium"/>
    <n v="1612"/>
    <n v="1114"/>
    <d v="2024-02-08T00:00:00"/>
    <d v="1899-12-30T14:30:00"/>
    <d v="1899-12-30T16:00:00"/>
    <s v="Orion"/>
    <n v="1"/>
    <n v="6"/>
    <n v="1"/>
    <s v="Mia"/>
    <s v="Workshop"/>
    <n v="90"/>
    <n v="0.16666666666666666"/>
    <n v="0"/>
    <s v="Thu"/>
    <s v="Feb"/>
    <s v="Medium"/>
    <n v="1611"/>
    <n v="1612"/>
    <x v="0"/>
  </r>
  <r>
    <n v="144"/>
    <d v="2024-08-18T00:00:00"/>
    <d v="1899-12-30T14:30:00"/>
    <d v="1899-12-30T16:00:00"/>
    <s v="Orion"/>
    <n v="1"/>
    <n v="6"/>
    <n v="4"/>
    <s v="Omar"/>
    <s v="Brainstorming"/>
    <n v="90"/>
    <n v="0.66666666666666663"/>
    <n v="0"/>
    <s v="Sun"/>
    <s v="Aug"/>
    <s v="Medium"/>
    <n v="1613"/>
    <n v="230"/>
    <d v="2024-02-12T00:00:00"/>
    <d v="1899-12-30T14:30:00"/>
    <d v="1899-12-30T15:00:00"/>
    <s v="Orion"/>
    <n v="1"/>
    <n v="6"/>
    <n v="1"/>
    <s v="Sarah"/>
    <s v="Workshop"/>
    <n v="30.000000000000053"/>
    <n v="0.16666666666666666"/>
    <n v="0"/>
    <s v="Mon"/>
    <s v="Feb"/>
    <s v="Medium"/>
    <n v="1612"/>
    <n v="1613"/>
    <x v="0"/>
  </r>
  <r>
    <n v="1034"/>
    <d v="2024-04-13T00:00:00"/>
    <d v="1899-12-30T14:30:00"/>
    <d v="1899-12-30T16:30:00"/>
    <s v="Orion"/>
    <n v="1"/>
    <n v="6"/>
    <n v="7"/>
    <s v="Mia"/>
    <s v="Brainstorming"/>
    <n v="120.00000000000006"/>
    <n v="1.1666666666666667"/>
    <n v="1"/>
    <s v="Sat"/>
    <s v="Apr"/>
    <s v="Medium"/>
    <n v="1614"/>
    <n v="144"/>
    <d v="2024-08-18T00:00:00"/>
    <d v="1899-12-30T14:30:00"/>
    <d v="1899-12-30T16:00:00"/>
    <s v="Orion"/>
    <n v="1"/>
    <n v="6"/>
    <n v="4"/>
    <s v="Omar"/>
    <s v="Brainstorming"/>
    <n v="90"/>
    <n v="0.66666666666666663"/>
    <n v="0"/>
    <s v="Sun"/>
    <s v="Aug"/>
    <s v="Medium"/>
    <n v="1613"/>
    <n v="1614"/>
    <x v="0"/>
  </r>
  <r>
    <n v="130"/>
    <d v="2024-07-21T00:00:00"/>
    <d v="1899-12-30T14:30:00"/>
    <d v="1899-12-30T16:30:00"/>
    <s v="Orion"/>
    <n v="1"/>
    <n v="6"/>
    <n v="8"/>
    <s v="Mia"/>
    <s v="Brainstorming"/>
    <n v="120.00000000000006"/>
    <n v="1.3333333333333333"/>
    <n v="1"/>
    <s v="Sun"/>
    <s v="Jul"/>
    <s v="Medium"/>
    <n v="1615"/>
    <n v="1034"/>
    <d v="2024-04-13T00:00:00"/>
    <d v="1899-12-30T14:30:00"/>
    <d v="1899-12-30T16:30:00"/>
    <s v="Orion"/>
    <n v="1"/>
    <n v="6"/>
    <n v="7"/>
    <s v="Mia"/>
    <s v="Brainstorming"/>
    <n v="120.00000000000006"/>
    <n v="1.1666666666666667"/>
    <n v="1"/>
    <s v="Sat"/>
    <s v="Apr"/>
    <s v="Medium"/>
    <n v="1614"/>
    <n v="1615"/>
    <x v="0"/>
  </r>
  <r>
    <n v="1208"/>
    <d v="2024-09-04T00:00:00"/>
    <d v="1899-12-30T14:30:00"/>
    <d v="1899-12-30T15:30:00"/>
    <s v="Orion"/>
    <n v="1"/>
    <n v="6"/>
    <n v="6"/>
    <s v="Chen"/>
    <s v="Standup"/>
    <n v="60.000000000000107"/>
    <n v="1"/>
    <n v="0"/>
    <s v="Wed"/>
    <s v="Sep"/>
    <s v="Medium"/>
    <n v="1610"/>
    <n v="1934"/>
    <d v="2024-08-23T00:00:00"/>
    <d v="1899-12-30T14:30:00"/>
    <d v="1899-12-30T16:00:00"/>
    <s v="Orion"/>
    <n v="1"/>
    <n v="6"/>
    <n v="2"/>
    <s v="Omar"/>
    <s v="Client Call"/>
    <n v="90"/>
    <n v="0.33333333333333331"/>
    <n v="0"/>
    <s v="Fri"/>
    <s v="Aug"/>
    <s v="Medium"/>
    <n v="1609"/>
    <n v="1610"/>
    <x v="0"/>
  </r>
  <r>
    <n v="411"/>
    <d v="2024-12-22T00:00:00"/>
    <d v="1899-12-30T14:00:00"/>
    <d v="1899-12-30T16:00:00"/>
    <s v="Orion"/>
    <n v="1"/>
    <n v="6"/>
    <n v="9"/>
    <s v="Amit"/>
    <s v="Brainstorming"/>
    <n v="119.99999999999989"/>
    <n v="1.5"/>
    <n v="1"/>
    <s v="Sun"/>
    <s v="Dec"/>
    <s v="Medium"/>
    <n v="1647"/>
    <n v="218"/>
    <d v="2024-06-07T00:00:00"/>
    <d v="1899-12-30T14:00:00"/>
    <d v="1899-12-30T14:30:00"/>
    <s v="Orion"/>
    <n v="1"/>
    <n v="6"/>
    <n v="3"/>
    <s v="John"/>
    <s v="Standup"/>
    <n v="29.999999999999893"/>
    <n v="0.5"/>
    <n v="0"/>
    <s v="Fri"/>
    <s v="Jun"/>
    <s v="Medium"/>
    <n v="1646"/>
    <n v="1647"/>
    <x v="0"/>
  </r>
  <r>
    <n v="844"/>
    <d v="2024-12-20T00:00:00"/>
    <d v="1899-12-30T14:00:00"/>
    <d v="1899-12-30T15:00:00"/>
    <s v="Orion"/>
    <n v="1"/>
    <n v="6"/>
    <n v="6"/>
    <s v="Sarah"/>
    <s v="Client Call"/>
    <n v="59.999999999999943"/>
    <n v="1"/>
    <n v="0"/>
    <s v="Fri"/>
    <s v="Dec"/>
    <s v="Medium"/>
    <n v="1648"/>
    <n v="411"/>
    <d v="2024-12-22T00:00:00"/>
    <d v="1899-12-30T14:00:00"/>
    <d v="1899-12-30T16:00:00"/>
    <s v="Orion"/>
    <n v="1"/>
    <n v="6"/>
    <n v="9"/>
    <s v="Amit"/>
    <s v="Brainstorming"/>
    <n v="119.99999999999989"/>
    <n v="1.5"/>
    <n v="1"/>
    <s v="Sun"/>
    <s v="Dec"/>
    <s v="Medium"/>
    <n v="1647"/>
    <n v="1648"/>
    <x v="0"/>
  </r>
  <r>
    <n v="2818"/>
    <d v="2024-08-01T00:00:00"/>
    <d v="1899-12-30T14:00:00"/>
    <d v="1899-12-30T15:30:00"/>
    <s v="Orion"/>
    <n v="1"/>
    <n v="6"/>
    <n v="6"/>
    <s v="Priya"/>
    <s v="Client Call"/>
    <n v="90"/>
    <n v="1"/>
    <n v="0"/>
    <s v="Thu"/>
    <s v="Aug"/>
    <s v="Medium"/>
    <n v="1649"/>
    <n v="844"/>
    <d v="2024-12-20T00:00:00"/>
    <d v="1899-12-30T14:00:00"/>
    <d v="1899-12-30T15:00:00"/>
    <s v="Orion"/>
    <n v="1"/>
    <n v="6"/>
    <n v="6"/>
    <s v="Sarah"/>
    <s v="Client Call"/>
    <n v="59.999999999999943"/>
    <n v="1"/>
    <n v="0"/>
    <s v="Fri"/>
    <s v="Dec"/>
    <s v="Medium"/>
    <n v="1648"/>
    <n v="1649"/>
    <x v="0"/>
  </r>
  <r>
    <n v="2965"/>
    <d v="2024-11-12T00:00:00"/>
    <d v="1899-12-30T14:00:00"/>
    <d v="1899-12-30T16:00:00"/>
    <s v="Orion"/>
    <n v="1"/>
    <n v="6"/>
    <n v="3"/>
    <s v="Omar"/>
    <s v="Client Call"/>
    <n v="119.99999999999989"/>
    <n v="0.5"/>
    <n v="0"/>
    <s v="Tue"/>
    <s v="Nov"/>
    <s v="Medium"/>
    <n v="1650"/>
    <n v="2818"/>
    <d v="2024-08-01T00:00:00"/>
    <d v="1899-12-30T14:00:00"/>
    <d v="1899-12-30T15:30:00"/>
    <s v="Orion"/>
    <n v="1"/>
    <n v="6"/>
    <n v="6"/>
    <s v="Priya"/>
    <s v="Client Call"/>
    <n v="90"/>
    <n v="1"/>
    <n v="0"/>
    <s v="Thu"/>
    <s v="Aug"/>
    <s v="Medium"/>
    <n v="1649"/>
    <n v="1650"/>
    <x v="0"/>
  </r>
  <r>
    <n v="1270"/>
    <d v="2024-12-26T00:00:00"/>
    <d v="1899-12-30T14:00:00"/>
    <d v="1899-12-30T16:00:00"/>
    <s v="Orion"/>
    <n v="1"/>
    <n v="6"/>
    <n v="6"/>
    <s v="Mia"/>
    <s v="Standup"/>
    <n v="119.99999999999989"/>
    <n v="1"/>
    <n v="0"/>
    <s v="Thu"/>
    <s v="Dec"/>
    <s v="Medium"/>
    <n v="1651"/>
    <n v="2965"/>
    <d v="2024-11-12T00:00:00"/>
    <d v="1899-12-30T14:00:00"/>
    <d v="1899-12-30T16:00:00"/>
    <s v="Orion"/>
    <n v="1"/>
    <n v="6"/>
    <n v="3"/>
    <s v="Omar"/>
    <s v="Client Call"/>
    <n v="119.99999999999989"/>
    <n v="0.5"/>
    <n v="0"/>
    <s v="Tue"/>
    <s v="Nov"/>
    <s v="Medium"/>
    <n v="1650"/>
    <n v="1651"/>
    <x v="0"/>
  </r>
  <r>
    <n v="19"/>
    <d v="2024-03-18T00:00:00"/>
    <d v="1899-12-30T14:00:00"/>
    <d v="1899-12-30T15:30:00"/>
    <s v="Orion"/>
    <n v="1"/>
    <n v="6"/>
    <n v="1"/>
    <s v="Omar"/>
    <s v="Workshop"/>
    <n v="90"/>
    <n v="0.16666666666666666"/>
    <n v="0"/>
    <s v="Mon"/>
    <s v="Mar"/>
    <s v="Medium"/>
    <n v="1654"/>
    <n v="1465"/>
    <d v="2024-01-29T00:00:00"/>
    <d v="1899-12-30T14:00:00"/>
    <d v="1899-12-30T14:30:00"/>
    <s v="Orion"/>
    <n v="1"/>
    <n v="6"/>
    <n v="9"/>
    <s v="Sarah"/>
    <s v="Workshop"/>
    <n v="29.999999999999893"/>
    <n v="1.5"/>
    <n v="1"/>
    <s v="Mon"/>
    <s v="Jan"/>
    <s v="Medium"/>
    <n v="1653"/>
    <n v="1654"/>
    <x v="0"/>
  </r>
  <r>
    <n v="1465"/>
    <d v="2024-01-29T00:00:00"/>
    <d v="1899-12-30T14:00:00"/>
    <d v="1899-12-30T14:30:00"/>
    <s v="Orion"/>
    <n v="1"/>
    <n v="6"/>
    <n v="9"/>
    <s v="Sarah"/>
    <s v="Workshop"/>
    <n v="29.999999999999893"/>
    <n v="1.5"/>
    <n v="1"/>
    <s v="Mon"/>
    <s v="Jan"/>
    <s v="Medium"/>
    <n v="1653"/>
    <n v="18"/>
    <d v="2024-01-28T00:00:00"/>
    <d v="1899-12-30T14:00:00"/>
    <d v="1899-12-30T15:30:00"/>
    <s v="Orion"/>
    <n v="1"/>
    <n v="6"/>
    <n v="7"/>
    <s v="Sarah"/>
    <s v="Planning"/>
    <n v="90"/>
    <n v="1.1666666666666667"/>
    <n v="1"/>
    <s v="Sun"/>
    <s v="Jan"/>
    <s v="Medium"/>
    <n v="1652"/>
    <n v="1653"/>
    <x v="0"/>
  </r>
  <r>
    <n v="1442"/>
    <d v="2024-10-26T00:00:00"/>
    <d v="1899-12-30T14:00:00"/>
    <d v="1899-12-30T14:30:00"/>
    <s v="Orion"/>
    <n v="1"/>
    <n v="6"/>
    <n v="5"/>
    <s v="John"/>
    <s v="Brainstorming"/>
    <n v="29.999999999999893"/>
    <n v="0.83333333333333348"/>
    <n v="0"/>
    <s v="Sat"/>
    <s v="Oct"/>
    <s v="Medium"/>
    <n v="1655"/>
    <n v="19"/>
    <d v="2024-03-18T00:00:00"/>
    <d v="1899-12-30T14:00:00"/>
    <d v="1899-12-30T15:30:00"/>
    <s v="Orion"/>
    <n v="1"/>
    <n v="6"/>
    <n v="1"/>
    <s v="Omar"/>
    <s v="Workshop"/>
    <n v="90"/>
    <n v="0.16666666666666666"/>
    <n v="0"/>
    <s v="Mon"/>
    <s v="Mar"/>
    <s v="Medium"/>
    <n v="1654"/>
    <n v="1655"/>
    <x v="0"/>
  </r>
  <r>
    <n v="946"/>
    <d v="2024-08-23T00:00:00"/>
    <d v="1899-12-30T14:00:00"/>
    <d v="1899-12-30T14:30:00"/>
    <s v="Orion"/>
    <n v="1"/>
    <n v="6"/>
    <n v="4"/>
    <s v="Priya"/>
    <s v="Brainstorming"/>
    <n v="29.999999999999893"/>
    <n v="0.66666666666666663"/>
    <n v="0"/>
    <s v="Fri"/>
    <s v="Aug"/>
    <s v="Medium"/>
    <n v="1656"/>
    <n v="1442"/>
    <d v="2024-10-26T00:00:00"/>
    <d v="1899-12-30T14:00:00"/>
    <d v="1899-12-30T14:30:00"/>
    <s v="Orion"/>
    <n v="1"/>
    <n v="6"/>
    <n v="5"/>
    <s v="John"/>
    <s v="Brainstorming"/>
    <n v="29.999999999999893"/>
    <n v="0.83333333333333348"/>
    <n v="0"/>
    <s v="Sat"/>
    <s v="Oct"/>
    <s v="Medium"/>
    <n v="1655"/>
    <n v="1656"/>
    <x v="0"/>
  </r>
  <r>
    <n v="1492"/>
    <d v="2024-03-07T00:00:00"/>
    <d v="1899-12-30T14:00:00"/>
    <d v="1899-12-30T15:00:00"/>
    <s v="Orion"/>
    <n v="1"/>
    <n v="6"/>
    <n v="3"/>
    <s v="Sarah"/>
    <s v="Workshop"/>
    <n v="59.999999999999943"/>
    <n v="0.5"/>
    <n v="0"/>
    <s v="Thu"/>
    <s v="Mar"/>
    <s v="Medium"/>
    <n v="1645"/>
    <n v="1299"/>
    <d v="2024-05-31T00:00:00"/>
    <d v="1899-12-30T14:00:00"/>
    <d v="1899-12-30T14:30:00"/>
    <s v="Orion"/>
    <n v="1"/>
    <n v="6"/>
    <n v="9"/>
    <s v="Omar"/>
    <s v="1:1"/>
    <n v="29.999999999999893"/>
    <n v="1.5"/>
    <n v="1"/>
    <s v="Fri"/>
    <s v="May"/>
    <s v="Medium"/>
    <n v="1644"/>
    <n v="1645"/>
    <x v="0"/>
  </r>
  <r>
    <n v="18"/>
    <d v="2024-01-28T00:00:00"/>
    <d v="1899-12-30T14:00:00"/>
    <d v="1899-12-30T15:30:00"/>
    <s v="Orion"/>
    <n v="1"/>
    <n v="6"/>
    <n v="7"/>
    <s v="Sarah"/>
    <s v="Planning"/>
    <n v="90"/>
    <n v="1.1666666666666667"/>
    <n v="1"/>
    <s v="Sun"/>
    <s v="Jan"/>
    <s v="Medium"/>
    <n v="1652"/>
    <n v="1270"/>
    <d v="2024-12-26T00:00:00"/>
    <d v="1899-12-30T14:00:00"/>
    <d v="1899-12-30T16:00:00"/>
    <s v="Orion"/>
    <n v="1"/>
    <n v="6"/>
    <n v="6"/>
    <s v="Mia"/>
    <s v="Standup"/>
    <n v="119.99999999999989"/>
    <n v="1"/>
    <n v="0"/>
    <s v="Thu"/>
    <s v="Dec"/>
    <s v="Medium"/>
    <n v="1651"/>
    <n v="1652"/>
    <x v="0"/>
  </r>
  <r>
    <n v="1299"/>
    <d v="2024-05-31T00:00:00"/>
    <d v="1899-12-30T14:00:00"/>
    <d v="1899-12-30T14:30:00"/>
    <s v="Orion"/>
    <n v="1"/>
    <n v="6"/>
    <n v="9"/>
    <s v="Omar"/>
    <s v="1:1"/>
    <n v="29.999999999999893"/>
    <n v="1.5"/>
    <n v="1"/>
    <s v="Fri"/>
    <s v="May"/>
    <s v="Medium"/>
    <n v="1644"/>
    <n v="1838"/>
    <d v="2024-08-07T00:00:00"/>
    <d v="1899-12-30T14:00:00"/>
    <d v="1899-12-30T15:00:00"/>
    <s v="Orion"/>
    <n v="1"/>
    <n v="6"/>
    <n v="7"/>
    <s v="Mia"/>
    <s v="Client Call"/>
    <n v="59.999999999999943"/>
    <n v="1.1666666666666667"/>
    <n v="1"/>
    <s v="Wed"/>
    <s v="Aug"/>
    <s v="Medium"/>
    <n v="1643"/>
    <n v="1644"/>
    <x v="0"/>
  </r>
  <r>
    <n v="218"/>
    <d v="2024-06-07T00:00:00"/>
    <d v="1899-12-30T14:00:00"/>
    <d v="1899-12-30T14:30:00"/>
    <s v="Orion"/>
    <n v="1"/>
    <n v="6"/>
    <n v="3"/>
    <s v="John"/>
    <s v="Standup"/>
    <n v="29.999999999999893"/>
    <n v="0.5"/>
    <n v="0"/>
    <s v="Fri"/>
    <s v="Jun"/>
    <s v="Medium"/>
    <n v="1646"/>
    <n v="1492"/>
    <d v="2024-03-07T00:00:00"/>
    <d v="1899-12-30T14:00:00"/>
    <d v="1899-12-30T15:00:00"/>
    <s v="Orion"/>
    <n v="1"/>
    <n v="6"/>
    <n v="3"/>
    <s v="Sarah"/>
    <s v="Workshop"/>
    <n v="59.999999999999943"/>
    <n v="0.5"/>
    <n v="0"/>
    <s v="Thu"/>
    <s v="Mar"/>
    <s v="Medium"/>
    <n v="1645"/>
    <n v="1646"/>
    <x v="0"/>
  </r>
  <r>
    <n v="1431"/>
    <d v="2024-07-18T00:00:00"/>
    <d v="1899-12-30T14:00:00"/>
    <d v="1899-12-30T16:00:00"/>
    <s v="Orion"/>
    <n v="1"/>
    <n v="6"/>
    <n v="1"/>
    <s v="John"/>
    <s v="Planning"/>
    <n v="119.99999999999989"/>
    <n v="0.16666666666666666"/>
    <n v="0"/>
    <s v="Thu"/>
    <s v="Jul"/>
    <s v="Medium"/>
    <n v="1642"/>
    <n v="625"/>
    <d v="2024-09-15T00:00:00"/>
    <d v="1899-12-30T14:00:00"/>
    <d v="1899-12-30T15:30:00"/>
    <s v="Orion"/>
    <n v="1"/>
    <n v="6"/>
    <n v="1"/>
    <s v="Mia"/>
    <s v="Workshop"/>
    <n v="90"/>
    <n v="0.16666666666666666"/>
    <n v="0"/>
    <s v="Sun"/>
    <s v="Sep"/>
    <s v="Medium"/>
    <n v="1641"/>
    <n v="1642"/>
    <x v="0"/>
  </r>
  <r>
    <n v="1196"/>
    <d v="2024-03-23T00:00:00"/>
    <d v="1899-12-30T14:00:00"/>
    <d v="1899-12-30T15:00:00"/>
    <s v="Orion"/>
    <n v="1"/>
    <n v="6"/>
    <n v="2"/>
    <s v="Chen"/>
    <s v="Standup"/>
    <n v="59.999999999999943"/>
    <n v="0.33333333333333331"/>
    <n v="0"/>
    <s v="Sat"/>
    <s v="Mar"/>
    <s v="Medium"/>
    <n v="1631"/>
    <n v="2776"/>
    <d v="2024-10-19T00:00:00"/>
    <d v="1899-12-30T14:30:00"/>
    <d v="1899-12-30T15:30:00"/>
    <s v="Orion"/>
    <n v="1"/>
    <n v="6"/>
    <n v="4"/>
    <s v="Mia"/>
    <s v="1:1"/>
    <n v="60.000000000000107"/>
    <n v="0.66666666666666663"/>
    <n v="0"/>
    <s v="Sat"/>
    <s v="Oct"/>
    <s v="Medium"/>
    <n v="1630"/>
    <n v="1631"/>
    <x v="0"/>
  </r>
  <r>
    <n v="1838"/>
    <d v="2024-08-07T00:00:00"/>
    <d v="1899-12-30T14:00:00"/>
    <d v="1899-12-30T15:00:00"/>
    <s v="Orion"/>
    <n v="1"/>
    <n v="6"/>
    <n v="7"/>
    <s v="Mia"/>
    <s v="Client Call"/>
    <n v="59.999999999999943"/>
    <n v="1.1666666666666667"/>
    <n v="1"/>
    <s v="Wed"/>
    <s v="Aug"/>
    <s v="Medium"/>
    <n v="1643"/>
    <n v="1431"/>
    <d v="2024-07-18T00:00:00"/>
    <d v="1899-12-30T14:00:00"/>
    <d v="1899-12-30T16:00:00"/>
    <s v="Orion"/>
    <n v="1"/>
    <n v="6"/>
    <n v="1"/>
    <s v="John"/>
    <s v="Planning"/>
    <n v="119.99999999999989"/>
    <n v="0.16666666666666666"/>
    <n v="0"/>
    <s v="Thu"/>
    <s v="Jul"/>
    <s v="Medium"/>
    <n v="1642"/>
    <n v="1643"/>
    <x v="0"/>
  </r>
  <r>
    <n v="1433"/>
    <d v="2024-08-07T00:00:00"/>
    <d v="1899-12-30T14:00:00"/>
    <d v="1899-12-30T15:30:00"/>
    <s v="Orion"/>
    <n v="1"/>
    <n v="6"/>
    <n v="6"/>
    <s v="Amit"/>
    <s v="1:1"/>
    <n v="90"/>
    <n v="1"/>
    <n v="0"/>
    <s v="Wed"/>
    <s v="Aug"/>
    <s v="Medium"/>
    <n v="1632"/>
    <n v="1196"/>
    <d v="2024-03-23T00:00:00"/>
    <d v="1899-12-30T14:00:00"/>
    <d v="1899-12-30T15:00:00"/>
    <s v="Orion"/>
    <n v="1"/>
    <n v="6"/>
    <n v="2"/>
    <s v="Chen"/>
    <s v="Standup"/>
    <n v="59.999999999999943"/>
    <n v="0.33333333333333331"/>
    <n v="0"/>
    <s v="Sat"/>
    <s v="Mar"/>
    <s v="Medium"/>
    <n v="1631"/>
    <n v="1632"/>
    <x v="0"/>
  </r>
  <r>
    <n v="727"/>
    <d v="2024-11-05T00:00:00"/>
    <d v="1899-12-30T14:00:00"/>
    <d v="1899-12-30T16:00:00"/>
    <s v="Orion"/>
    <n v="1"/>
    <n v="6"/>
    <n v="4"/>
    <s v="John"/>
    <s v="1:1"/>
    <n v="119.99999999999989"/>
    <n v="0.66666666666666663"/>
    <n v="0"/>
    <s v="Tue"/>
    <s v="Nov"/>
    <s v="Medium"/>
    <n v="1633"/>
    <n v="1433"/>
    <d v="2024-08-07T00:00:00"/>
    <d v="1899-12-30T14:00:00"/>
    <d v="1899-12-30T15:30:00"/>
    <s v="Orion"/>
    <n v="1"/>
    <n v="6"/>
    <n v="6"/>
    <s v="Amit"/>
    <s v="1:1"/>
    <n v="90"/>
    <n v="1"/>
    <n v="0"/>
    <s v="Wed"/>
    <s v="Aug"/>
    <s v="Medium"/>
    <n v="1632"/>
    <n v="1633"/>
    <x v="0"/>
  </r>
  <r>
    <n v="1377"/>
    <d v="2024-09-24T00:00:00"/>
    <d v="1899-12-30T14:00:00"/>
    <d v="1899-12-30T16:00:00"/>
    <s v="Orion"/>
    <n v="1"/>
    <n v="6"/>
    <n v="9"/>
    <s v="John"/>
    <s v="Workshop"/>
    <n v="119.99999999999989"/>
    <n v="1.5"/>
    <n v="1"/>
    <s v="Tue"/>
    <s v="Sep"/>
    <s v="Medium"/>
    <n v="1635"/>
    <n v="1331"/>
    <d v="2024-01-05T00:00:00"/>
    <d v="1899-12-30T14:00:00"/>
    <d v="1899-12-30T15:30:00"/>
    <s v="Orion"/>
    <n v="1"/>
    <n v="6"/>
    <n v="4"/>
    <s v="Omar"/>
    <s v="Client Call"/>
    <n v="90"/>
    <n v="0.66666666666666663"/>
    <n v="0"/>
    <s v="Fri"/>
    <s v="Jan"/>
    <s v="Medium"/>
    <n v="1634"/>
    <n v="1635"/>
    <x v="0"/>
  </r>
  <r>
    <n v="370"/>
    <d v="2024-03-22T00:00:00"/>
    <d v="1899-12-30T14:00:00"/>
    <d v="1899-12-30T15:00:00"/>
    <s v="Orion"/>
    <n v="1"/>
    <n v="6"/>
    <n v="6"/>
    <s v="Amit"/>
    <s v="Standup"/>
    <n v="59.999999999999943"/>
    <n v="1"/>
    <n v="0"/>
    <s v="Fri"/>
    <s v="Mar"/>
    <s v="Medium"/>
    <n v="1636"/>
    <n v="1377"/>
    <d v="2024-09-24T00:00:00"/>
    <d v="1899-12-30T14:00:00"/>
    <d v="1899-12-30T16:00:00"/>
    <s v="Orion"/>
    <n v="1"/>
    <n v="6"/>
    <n v="9"/>
    <s v="John"/>
    <s v="Workshop"/>
    <n v="119.99999999999989"/>
    <n v="1.5"/>
    <n v="1"/>
    <s v="Tue"/>
    <s v="Sep"/>
    <s v="Medium"/>
    <n v="1635"/>
    <n v="1636"/>
    <x v="0"/>
  </r>
  <r>
    <n v="1331"/>
    <d v="2024-01-05T00:00:00"/>
    <d v="1899-12-30T14:00:00"/>
    <d v="1899-12-30T15:30:00"/>
    <s v="Orion"/>
    <n v="1"/>
    <n v="6"/>
    <n v="4"/>
    <s v="Omar"/>
    <s v="Client Call"/>
    <n v="90"/>
    <n v="0.66666666666666663"/>
    <n v="0"/>
    <s v="Fri"/>
    <s v="Jan"/>
    <s v="Medium"/>
    <n v="1634"/>
    <n v="727"/>
    <d v="2024-11-05T00:00:00"/>
    <d v="1899-12-30T14:00:00"/>
    <d v="1899-12-30T16:00:00"/>
    <s v="Orion"/>
    <n v="1"/>
    <n v="6"/>
    <n v="4"/>
    <s v="John"/>
    <s v="1:1"/>
    <n v="119.99999999999989"/>
    <n v="0.66666666666666663"/>
    <n v="0"/>
    <s v="Tue"/>
    <s v="Nov"/>
    <s v="Medium"/>
    <n v="1633"/>
    <n v="1634"/>
    <x v="0"/>
  </r>
  <r>
    <n v="1041"/>
    <d v="2024-09-06T00:00:00"/>
    <d v="1899-12-30T14:00:00"/>
    <d v="1899-12-30T14:30:00"/>
    <s v="Orion"/>
    <n v="1"/>
    <n v="6"/>
    <n v="4"/>
    <s v="Sarah"/>
    <s v="Workshop"/>
    <n v="29.999999999999893"/>
    <n v="0.66666666666666663"/>
    <n v="0"/>
    <s v="Fri"/>
    <s v="Sep"/>
    <s v="Medium"/>
    <n v="1638"/>
    <n v="2010"/>
    <d v="2024-05-20T00:00:00"/>
    <d v="1899-12-30T14:00:00"/>
    <d v="1899-12-30T14:30:00"/>
    <s v="Orion"/>
    <n v="1"/>
    <n v="6"/>
    <n v="5"/>
    <s v="Chen"/>
    <s v="Standup"/>
    <n v="29.999999999999893"/>
    <n v="0.83333333333333348"/>
    <n v="0"/>
    <s v="Mon"/>
    <s v="May"/>
    <s v="Medium"/>
    <n v="1637"/>
    <n v="1638"/>
    <x v="0"/>
  </r>
  <r>
    <n v="2979"/>
    <d v="2024-03-15T00:00:00"/>
    <d v="1899-12-30T14:00:00"/>
    <d v="1899-12-30T16:00:00"/>
    <s v="Orion"/>
    <n v="1"/>
    <n v="6"/>
    <n v="2"/>
    <s v="Amit"/>
    <s v="Client Call"/>
    <n v="119.99999999999989"/>
    <n v="0.33333333333333331"/>
    <n v="0"/>
    <s v="Fri"/>
    <s v="Mar"/>
    <s v="Medium"/>
    <n v="1639"/>
    <n v="1041"/>
    <d v="2024-09-06T00:00:00"/>
    <d v="1899-12-30T14:00:00"/>
    <d v="1899-12-30T14:30:00"/>
    <s v="Orion"/>
    <n v="1"/>
    <n v="6"/>
    <n v="4"/>
    <s v="Sarah"/>
    <s v="Workshop"/>
    <n v="29.999999999999893"/>
    <n v="0.66666666666666663"/>
    <n v="0"/>
    <s v="Fri"/>
    <s v="Sep"/>
    <s v="Medium"/>
    <n v="1638"/>
    <n v="1639"/>
    <x v="0"/>
  </r>
  <r>
    <n v="76"/>
    <d v="2024-03-01T00:00:00"/>
    <d v="1899-12-30T14:00:00"/>
    <d v="1899-12-30T15:00:00"/>
    <s v="Orion"/>
    <n v="1"/>
    <n v="6"/>
    <n v="9"/>
    <s v="Mia"/>
    <s v="Client Call"/>
    <n v="59.999999999999943"/>
    <n v="1.5"/>
    <n v="1"/>
    <s v="Fri"/>
    <s v="Mar"/>
    <s v="Medium"/>
    <n v="1640"/>
    <n v="2979"/>
    <d v="2024-03-15T00:00:00"/>
    <d v="1899-12-30T14:00:00"/>
    <d v="1899-12-30T16:00:00"/>
    <s v="Orion"/>
    <n v="1"/>
    <n v="6"/>
    <n v="2"/>
    <s v="Amit"/>
    <s v="Client Call"/>
    <n v="119.99999999999989"/>
    <n v="0.33333333333333331"/>
    <n v="0"/>
    <s v="Fri"/>
    <s v="Mar"/>
    <s v="Medium"/>
    <n v="1639"/>
    <n v="1640"/>
    <x v="0"/>
  </r>
  <r>
    <n v="625"/>
    <d v="2024-09-15T00:00:00"/>
    <d v="1899-12-30T14:00:00"/>
    <d v="1899-12-30T15:30:00"/>
    <s v="Orion"/>
    <n v="1"/>
    <n v="6"/>
    <n v="1"/>
    <s v="Mia"/>
    <s v="Workshop"/>
    <n v="90"/>
    <n v="0.16666666666666666"/>
    <n v="0"/>
    <s v="Sun"/>
    <s v="Sep"/>
    <s v="Medium"/>
    <n v="1641"/>
    <n v="76"/>
    <d v="2024-03-01T00:00:00"/>
    <d v="1899-12-30T14:00:00"/>
    <d v="1899-12-30T15:00:00"/>
    <s v="Orion"/>
    <n v="1"/>
    <n v="6"/>
    <n v="9"/>
    <s v="Mia"/>
    <s v="Client Call"/>
    <n v="59.999999999999943"/>
    <n v="1.5"/>
    <n v="1"/>
    <s v="Fri"/>
    <s v="Mar"/>
    <s v="Medium"/>
    <n v="1640"/>
    <n v="1641"/>
    <x v="0"/>
  </r>
  <r>
    <n v="2010"/>
    <d v="2024-05-20T00:00:00"/>
    <d v="1899-12-30T14:00:00"/>
    <d v="1899-12-30T14:30:00"/>
    <s v="Orion"/>
    <n v="1"/>
    <n v="6"/>
    <n v="5"/>
    <s v="Chen"/>
    <s v="Standup"/>
    <n v="29.999999999999893"/>
    <n v="0.83333333333333348"/>
    <n v="0"/>
    <s v="Mon"/>
    <s v="May"/>
    <s v="Medium"/>
    <n v="1637"/>
    <n v="370"/>
    <d v="2024-03-22T00:00:00"/>
    <d v="1899-12-30T14:00:00"/>
    <d v="1899-12-30T15:00:00"/>
    <s v="Orion"/>
    <n v="1"/>
    <n v="6"/>
    <n v="6"/>
    <s v="Amit"/>
    <s v="Standup"/>
    <n v="59.999999999999943"/>
    <n v="1"/>
    <n v="0"/>
    <s v="Fri"/>
    <s v="Mar"/>
    <s v="Medium"/>
    <n v="1636"/>
    <n v="1637"/>
    <x v="0"/>
  </r>
  <r>
    <n v="1780"/>
    <d v="2024-10-30T00:00:00"/>
    <d v="1899-12-30T13:30:00"/>
    <d v="1899-12-30T14:30:00"/>
    <s v="Orion"/>
    <n v="1"/>
    <n v="6"/>
    <n v="5"/>
    <s v="Omar"/>
    <s v="Client Call"/>
    <n v="59.999999999999943"/>
    <n v="0.83333333333333348"/>
    <n v="0"/>
    <s v="Wed"/>
    <s v="Oct"/>
    <s v="Medium"/>
    <n v="1682"/>
    <n v="648"/>
    <d v="2024-05-13T00:00:00"/>
    <d v="1899-12-30T13:30:00"/>
    <d v="1899-12-30T15:30:00"/>
    <s v="Orion"/>
    <n v="1"/>
    <n v="6"/>
    <n v="7"/>
    <s v="Chen"/>
    <s v="Brainstorming"/>
    <n v="120.00000000000006"/>
    <n v="1.1666666666666667"/>
    <n v="1"/>
    <s v="Mon"/>
    <s v="May"/>
    <s v="Medium"/>
    <n v="1681"/>
    <n v="1682"/>
    <x v="0"/>
  </r>
  <r>
    <n v="2149"/>
    <d v="2024-08-26T00:00:00"/>
    <d v="1899-12-30T13:30:00"/>
    <d v="1899-12-30T14:30:00"/>
    <s v="Orion"/>
    <n v="1"/>
    <n v="6"/>
    <n v="4"/>
    <s v="Chen"/>
    <s v="Standup"/>
    <n v="59.999999999999943"/>
    <n v="0.66666666666666663"/>
    <n v="0"/>
    <s v="Mon"/>
    <s v="Aug"/>
    <s v="Medium"/>
    <n v="1678"/>
    <n v="476"/>
    <d v="2024-04-25T00:00:00"/>
    <d v="1899-12-30T13:30:00"/>
    <d v="1899-12-30T15:00:00"/>
    <s v="Orion"/>
    <n v="1"/>
    <n v="6"/>
    <n v="4"/>
    <s v="Sarah"/>
    <s v="Client Call"/>
    <n v="90"/>
    <n v="0.66666666666666663"/>
    <n v="0"/>
    <s v="Thu"/>
    <s v="Apr"/>
    <s v="Medium"/>
    <n v="1677"/>
    <n v="1678"/>
    <x v="0"/>
  </r>
  <r>
    <n v="2031"/>
    <d v="2024-12-28T00:00:00"/>
    <d v="1899-12-30T13:30:00"/>
    <d v="1899-12-30T14:30:00"/>
    <s v="Orion"/>
    <n v="1"/>
    <n v="6"/>
    <n v="4"/>
    <s v="Chen"/>
    <s v="Client Call"/>
    <n v="59.999999999999943"/>
    <n v="0.66666666666666663"/>
    <n v="0"/>
    <s v="Sat"/>
    <s v="Dec"/>
    <s v="Medium"/>
    <n v="1679"/>
    <n v="2149"/>
    <d v="2024-08-26T00:00:00"/>
    <d v="1899-12-30T13:30:00"/>
    <d v="1899-12-30T14:30:00"/>
    <s v="Orion"/>
    <n v="1"/>
    <n v="6"/>
    <n v="4"/>
    <s v="Chen"/>
    <s v="Standup"/>
    <n v="59.999999999999943"/>
    <n v="0.66666666666666663"/>
    <n v="0"/>
    <s v="Mon"/>
    <s v="Aug"/>
    <s v="Medium"/>
    <n v="1678"/>
    <n v="1679"/>
    <x v="0"/>
  </r>
  <r>
    <n v="994"/>
    <d v="2024-09-19T00:00:00"/>
    <d v="1899-12-30T13:30:00"/>
    <d v="1899-12-30T15:30:00"/>
    <s v="Orion"/>
    <n v="1"/>
    <n v="6"/>
    <n v="3"/>
    <s v="Amit"/>
    <s v="Workshop"/>
    <n v="120.00000000000006"/>
    <n v="0.5"/>
    <n v="0"/>
    <s v="Thu"/>
    <s v="Sep"/>
    <s v="Medium"/>
    <n v="1680"/>
    <n v="2031"/>
    <d v="2024-12-28T00:00:00"/>
    <d v="1899-12-30T13:30:00"/>
    <d v="1899-12-30T14:30:00"/>
    <s v="Orion"/>
    <n v="1"/>
    <n v="6"/>
    <n v="4"/>
    <s v="Chen"/>
    <s v="Client Call"/>
    <n v="59.999999999999943"/>
    <n v="0.66666666666666663"/>
    <n v="0"/>
    <s v="Sat"/>
    <s v="Dec"/>
    <s v="Medium"/>
    <n v="1679"/>
    <n v="1680"/>
    <x v="0"/>
  </r>
  <r>
    <n v="648"/>
    <d v="2024-05-13T00:00:00"/>
    <d v="1899-12-30T13:30:00"/>
    <d v="1899-12-30T15:30:00"/>
    <s v="Orion"/>
    <n v="1"/>
    <n v="6"/>
    <n v="7"/>
    <s v="Chen"/>
    <s v="Brainstorming"/>
    <n v="120.00000000000006"/>
    <n v="1.1666666666666667"/>
    <n v="1"/>
    <s v="Mon"/>
    <s v="May"/>
    <s v="Medium"/>
    <n v="1681"/>
    <n v="994"/>
    <d v="2024-09-19T00:00:00"/>
    <d v="1899-12-30T13:30:00"/>
    <d v="1899-12-30T15:30:00"/>
    <s v="Orion"/>
    <n v="1"/>
    <n v="6"/>
    <n v="3"/>
    <s v="Amit"/>
    <s v="Workshop"/>
    <n v="120.00000000000006"/>
    <n v="0.5"/>
    <n v="0"/>
    <s v="Thu"/>
    <s v="Sep"/>
    <s v="Medium"/>
    <n v="1680"/>
    <n v="1681"/>
    <x v="0"/>
  </r>
  <r>
    <n v="476"/>
    <d v="2024-04-25T00:00:00"/>
    <d v="1899-12-30T13:30:00"/>
    <d v="1899-12-30T15:00:00"/>
    <s v="Orion"/>
    <n v="1"/>
    <n v="6"/>
    <n v="4"/>
    <s v="Sarah"/>
    <s v="Client Call"/>
    <n v="90"/>
    <n v="0.66666666666666663"/>
    <n v="0"/>
    <s v="Thu"/>
    <s v="Apr"/>
    <s v="Medium"/>
    <n v="1677"/>
    <n v="2223"/>
    <d v="2024-06-19T00:00:00"/>
    <d v="1899-12-30T13:30:00"/>
    <d v="1899-12-30T15:30:00"/>
    <s v="Orion"/>
    <n v="1"/>
    <n v="6"/>
    <n v="7"/>
    <s v="Sarah"/>
    <s v="Workshop"/>
    <n v="120.00000000000006"/>
    <n v="1.1666666666666667"/>
    <n v="1"/>
    <s v="Wed"/>
    <s v="Jun"/>
    <s v="Medium"/>
    <n v="1676"/>
    <n v="1677"/>
    <x v="0"/>
  </r>
  <r>
    <n v="1617"/>
    <d v="2024-05-02T00:00:00"/>
    <d v="1899-12-30T13:30:00"/>
    <d v="1899-12-30T14:00:00"/>
    <s v="Orion"/>
    <n v="1"/>
    <n v="6"/>
    <n v="8"/>
    <s v="Sarah"/>
    <s v="Standup"/>
    <n v="30.000000000000053"/>
    <n v="1.3333333333333333"/>
    <n v="1"/>
    <s v="Thu"/>
    <s v="May"/>
    <s v="Medium"/>
    <n v="1683"/>
    <n v="1780"/>
    <d v="2024-10-30T00:00:00"/>
    <d v="1899-12-30T13:30:00"/>
    <d v="1899-12-30T14:30:00"/>
    <s v="Orion"/>
    <n v="1"/>
    <n v="6"/>
    <n v="5"/>
    <s v="Omar"/>
    <s v="Client Call"/>
    <n v="59.999999999999943"/>
    <n v="0.83333333333333348"/>
    <n v="0"/>
    <s v="Wed"/>
    <s v="Oct"/>
    <s v="Medium"/>
    <n v="1682"/>
    <n v="1683"/>
    <x v="0"/>
  </r>
  <r>
    <n v="2744"/>
    <d v="2024-03-21T00:00:00"/>
    <d v="1899-12-30T13:30:00"/>
    <d v="1899-12-30T15:30:00"/>
    <s v="Orion"/>
    <n v="1"/>
    <n v="6"/>
    <n v="9"/>
    <s v="Amit"/>
    <s v="Workshop"/>
    <n v="120.00000000000006"/>
    <n v="1.5"/>
    <n v="1"/>
    <s v="Thu"/>
    <s v="Mar"/>
    <s v="Medium"/>
    <n v="1689"/>
    <n v="2700"/>
    <d v="2024-05-17T00:00:00"/>
    <d v="1899-12-30T13:30:00"/>
    <d v="1899-12-30T14:30:00"/>
    <s v="Orion"/>
    <n v="1"/>
    <n v="6"/>
    <n v="6"/>
    <s v="Mia"/>
    <s v="Planning"/>
    <n v="59.999999999999943"/>
    <n v="1"/>
    <n v="0"/>
    <s v="Fri"/>
    <s v="May"/>
    <s v="Medium"/>
    <n v="1688"/>
    <n v="1689"/>
    <x v="0"/>
  </r>
  <r>
    <n v="1444"/>
    <d v="2024-12-21T00:00:00"/>
    <d v="1899-12-30T13:30:00"/>
    <d v="1899-12-30T14:30:00"/>
    <s v="Orion"/>
    <n v="1"/>
    <n v="6"/>
    <n v="1"/>
    <s v="Sarah"/>
    <s v="Planning"/>
    <n v="59.999999999999943"/>
    <n v="0.16666666666666666"/>
    <n v="0"/>
    <s v="Sat"/>
    <s v="Dec"/>
    <s v="Medium"/>
    <n v="1685"/>
    <n v="48"/>
    <d v="2024-08-17T00:00:00"/>
    <d v="1899-12-30T13:30:00"/>
    <d v="1899-12-30T15:00:00"/>
    <s v="Orion"/>
    <n v="1"/>
    <n v="6"/>
    <n v="8"/>
    <s v="John"/>
    <s v="1:1"/>
    <n v="90"/>
    <n v="1.3333333333333333"/>
    <n v="1"/>
    <s v="Sat"/>
    <s v="Aug"/>
    <s v="Medium"/>
    <n v="1684"/>
    <n v="1685"/>
    <x v="0"/>
  </r>
  <r>
    <n v="2347"/>
    <d v="2024-07-13T00:00:00"/>
    <d v="1899-12-30T13:30:00"/>
    <d v="1899-12-30T15:00:00"/>
    <s v="Orion"/>
    <n v="1"/>
    <n v="6"/>
    <n v="4"/>
    <s v="Priya"/>
    <s v="Planning"/>
    <n v="90"/>
    <n v="0.66666666666666663"/>
    <n v="0"/>
    <s v="Sat"/>
    <s v="Jul"/>
    <s v="Medium"/>
    <n v="1686"/>
    <n v="1444"/>
    <d v="2024-12-21T00:00:00"/>
    <d v="1899-12-30T13:30:00"/>
    <d v="1899-12-30T14:30:00"/>
    <s v="Orion"/>
    <n v="1"/>
    <n v="6"/>
    <n v="1"/>
    <s v="Sarah"/>
    <s v="Planning"/>
    <n v="59.999999999999943"/>
    <n v="0.16666666666666666"/>
    <n v="0"/>
    <s v="Sat"/>
    <s v="Dec"/>
    <s v="Medium"/>
    <n v="1685"/>
    <n v="1686"/>
    <x v="0"/>
  </r>
  <r>
    <n v="1773"/>
    <d v="2024-06-03T00:00:00"/>
    <d v="1899-12-30T13:30:00"/>
    <d v="1899-12-30T15:00:00"/>
    <s v="Orion"/>
    <n v="1"/>
    <n v="6"/>
    <n v="3"/>
    <s v="John"/>
    <s v="Planning"/>
    <n v="90"/>
    <n v="0.5"/>
    <n v="0"/>
    <s v="Mon"/>
    <s v="Jun"/>
    <s v="Medium"/>
    <n v="1687"/>
    <n v="2347"/>
    <d v="2024-07-13T00:00:00"/>
    <d v="1899-12-30T13:30:00"/>
    <d v="1899-12-30T15:00:00"/>
    <s v="Orion"/>
    <n v="1"/>
    <n v="6"/>
    <n v="4"/>
    <s v="Priya"/>
    <s v="Planning"/>
    <n v="90"/>
    <n v="0.66666666666666663"/>
    <n v="0"/>
    <s v="Sat"/>
    <s v="Jul"/>
    <s v="Medium"/>
    <n v="1686"/>
    <n v="1687"/>
    <x v="0"/>
  </r>
  <r>
    <n v="2700"/>
    <d v="2024-05-17T00:00:00"/>
    <d v="1899-12-30T13:30:00"/>
    <d v="1899-12-30T14:30:00"/>
    <s v="Orion"/>
    <n v="1"/>
    <n v="6"/>
    <n v="6"/>
    <s v="Mia"/>
    <s v="Planning"/>
    <n v="59.999999999999943"/>
    <n v="1"/>
    <n v="0"/>
    <s v="Fri"/>
    <s v="May"/>
    <s v="Medium"/>
    <n v="1688"/>
    <n v="1773"/>
    <d v="2024-06-03T00:00:00"/>
    <d v="1899-12-30T13:30:00"/>
    <d v="1899-12-30T15:00:00"/>
    <s v="Orion"/>
    <n v="1"/>
    <n v="6"/>
    <n v="3"/>
    <s v="John"/>
    <s v="Planning"/>
    <n v="90"/>
    <n v="0.5"/>
    <n v="0"/>
    <s v="Mon"/>
    <s v="Jun"/>
    <s v="Medium"/>
    <n v="1687"/>
    <n v="1688"/>
    <x v="0"/>
  </r>
  <r>
    <n v="996"/>
    <d v="2024-01-01T00:00:00"/>
    <d v="1899-12-30T13:30:00"/>
    <d v="1899-12-30T14:30:00"/>
    <s v="Orion"/>
    <n v="1"/>
    <n v="6"/>
    <n v="2"/>
    <s v="John"/>
    <s v="Planning"/>
    <n v="59.999999999999943"/>
    <n v="0.33333333333333331"/>
    <n v="0"/>
    <s v="Mon"/>
    <s v="Jan"/>
    <s v="Medium"/>
    <n v="1690"/>
    <n v="2744"/>
    <d v="2024-03-21T00:00:00"/>
    <d v="1899-12-30T13:30:00"/>
    <d v="1899-12-30T15:30:00"/>
    <s v="Orion"/>
    <n v="1"/>
    <n v="6"/>
    <n v="9"/>
    <s v="Amit"/>
    <s v="Workshop"/>
    <n v="120.00000000000006"/>
    <n v="1.5"/>
    <n v="1"/>
    <s v="Thu"/>
    <s v="Mar"/>
    <s v="Medium"/>
    <n v="1689"/>
    <n v="1690"/>
    <x v="0"/>
  </r>
  <r>
    <n v="949"/>
    <d v="2024-02-28T00:00:00"/>
    <d v="1899-12-30T13:30:00"/>
    <d v="1899-12-30T15:00:00"/>
    <s v="Orion"/>
    <n v="1"/>
    <n v="6"/>
    <n v="9"/>
    <s v="Sarah"/>
    <s v="Standup"/>
    <n v="90"/>
    <n v="1.5"/>
    <n v="1"/>
    <s v="Wed"/>
    <s v="Feb"/>
    <s v="Medium"/>
    <n v="1691"/>
    <n v="996"/>
    <d v="2024-01-01T00:00:00"/>
    <d v="1899-12-30T13:30:00"/>
    <d v="1899-12-30T14:30:00"/>
    <s v="Orion"/>
    <n v="1"/>
    <n v="6"/>
    <n v="2"/>
    <s v="John"/>
    <s v="Planning"/>
    <n v="59.999999999999943"/>
    <n v="0.33333333333333331"/>
    <n v="0"/>
    <s v="Mon"/>
    <s v="Jan"/>
    <s v="Medium"/>
    <n v="1690"/>
    <n v="1691"/>
    <x v="0"/>
  </r>
  <r>
    <n v="2223"/>
    <d v="2024-06-19T00:00:00"/>
    <d v="1899-12-30T13:30:00"/>
    <d v="1899-12-30T15:30:00"/>
    <s v="Orion"/>
    <n v="1"/>
    <n v="6"/>
    <n v="7"/>
    <s v="Sarah"/>
    <s v="Workshop"/>
    <n v="120.00000000000006"/>
    <n v="1.1666666666666667"/>
    <n v="1"/>
    <s v="Wed"/>
    <s v="Jun"/>
    <s v="Medium"/>
    <n v="1676"/>
    <n v="198"/>
    <d v="2024-10-31T00:00:00"/>
    <d v="1899-12-30T13:30:00"/>
    <d v="1899-12-30T15:00:00"/>
    <s v="Orion"/>
    <n v="1"/>
    <n v="6"/>
    <n v="2"/>
    <s v="Amit"/>
    <s v="Planning"/>
    <n v="90"/>
    <n v="0.33333333333333331"/>
    <n v="0"/>
    <s v="Thu"/>
    <s v="Oct"/>
    <s v="Medium"/>
    <n v="1675"/>
    <n v="1676"/>
    <x v="0"/>
  </r>
  <r>
    <n v="48"/>
    <d v="2024-08-17T00:00:00"/>
    <d v="1899-12-30T13:30:00"/>
    <d v="1899-12-30T15:00:00"/>
    <s v="Orion"/>
    <n v="1"/>
    <n v="6"/>
    <n v="8"/>
    <s v="John"/>
    <s v="1:1"/>
    <n v="90"/>
    <n v="1.3333333333333333"/>
    <n v="1"/>
    <s v="Sat"/>
    <s v="Aug"/>
    <s v="Medium"/>
    <n v="1684"/>
    <n v="1617"/>
    <d v="2024-05-02T00:00:00"/>
    <d v="1899-12-30T13:30:00"/>
    <d v="1899-12-30T14:00:00"/>
    <s v="Orion"/>
    <n v="1"/>
    <n v="6"/>
    <n v="8"/>
    <s v="Sarah"/>
    <s v="Standup"/>
    <n v="30.000000000000053"/>
    <n v="1.3333333333333333"/>
    <n v="1"/>
    <s v="Thu"/>
    <s v="May"/>
    <s v="Medium"/>
    <n v="1683"/>
    <n v="1684"/>
    <x v="0"/>
  </r>
  <r>
    <n v="198"/>
    <d v="2024-10-31T00:00:00"/>
    <d v="1899-12-30T13:30:00"/>
    <d v="1899-12-30T15:00:00"/>
    <s v="Orion"/>
    <n v="1"/>
    <n v="6"/>
    <n v="2"/>
    <s v="Amit"/>
    <s v="Planning"/>
    <n v="90"/>
    <n v="0.33333333333333331"/>
    <n v="0"/>
    <s v="Thu"/>
    <s v="Oct"/>
    <s v="Medium"/>
    <n v="1675"/>
    <n v="282"/>
    <d v="2024-07-19T00:00:00"/>
    <d v="1899-12-30T13:30:00"/>
    <d v="1899-12-30T15:30:00"/>
    <s v="Orion"/>
    <n v="1"/>
    <n v="6"/>
    <n v="5"/>
    <s v="Omar"/>
    <s v="1:1"/>
    <n v="120.00000000000006"/>
    <n v="0.83333333333333348"/>
    <n v="0"/>
    <s v="Fri"/>
    <s v="Jul"/>
    <s v="Medium"/>
    <n v="1674"/>
    <n v="1675"/>
    <x v="0"/>
  </r>
  <r>
    <n v="1805"/>
    <d v="2024-07-15T00:00:00"/>
    <d v="1899-12-30T13:30:00"/>
    <d v="1899-12-30T15:30:00"/>
    <s v="Orion"/>
    <n v="1"/>
    <n v="6"/>
    <n v="3"/>
    <s v="Sarah"/>
    <s v="Client Call"/>
    <n v="120.00000000000006"/>
    <n v="0.5"/>
    <n v="0"/>
    <s v="Mon"/>
    <s v="Jul"/>
    <s v="Medium"/>
    <n v="1662"/>
    <n v="2533"/>
    <d v="2024-08-13T00:00:00"/>
    <d v="1899-12-30T13:30:00"/>
    <d v="1899-12-30T15:00:00"/>
    <s v="Orion"/>
    <n v="1"/>
    <n v="6"/>
    <n v="4"/>
    <s v="Sarah"/>
    <s v="Planning"/>
    <n v="90"/>
    <n v="0.66666666666666663"/>
    <n v="0"/>
    <s v="Tue"/>
    <s v="Aug"/>
    <s v="Medium"/>
    <n v="1661"/>
    <n v="1662"/>
    <x v="0"/>
  </r>
  <r>
    <n v="508"/>
    <d v="2024-04-09T00:00:00"/>
    <d v="1899-12-30T13:30:00"/>
    <d v="1899-12-30T14:00:00"/>
    <s v="Orion"/>
    <n v="1"/>
    <n v="6"/>
    <n v="5"/>
    <s v="Omar"/>
    <s v="Workshop"/>
    <n v="30.000000000000053"/>
    <n v="0.83333333333333348"/>
    <n v="0"/>
    <s v="Tue"/>
    <s v="Apr"/>
    <s v="Medium"/>
    <n v="1673"/>
    <n v="288"/>
    <d v="2024-08-06T00:00:00"/>
    <d v="1899-12-30T13:30:00"/>
    <d v="1899-12-30T14:30:00"/>
    <s v="Orion"/>
    <n v="1"/>
    <n v="6"/>
    <n v="5"/>
    <s v="Mia"/>
    <s v="Workshop"/>
    <n v="59.999999999999943"/>
    <n v="0.83333333333333348"/>
    <n v="0"/>
    <s v="Tue"/>
    <s v="Aug"/>
    <s v="Medium"/>
    <n v="1672"/>
    <n v="1673"/>
    <x v="0"/>
  </r>
  <r>
    <n v="282"/>
    <d v="2024-07-19T00:00:00"/>
    <d v="1899-12-30T13:30:00"/>
    <d v="1899-12-30T15:30:00"/>
    <s v="Orion"/>
    <n v="1"/>
    <n v="6"/>
    <n v="5"/>
    <s v="Omar"/>
    <s v="1:1"/>
    <n v="120.00000000000006"/>
    <n v="0.83333333333333348"/>
    <n v="0"/>
    <s v="Fri"/>
    <s v="Jul"/>
    <s v="Medium"/>
    <n v="1674"/>
    <n v="508"/>
    <d v="2024-04-09T00:00:00"/>
    <d v="1899-12-30T13:30:00"/>
    <d v="1899-12-30T14:00:00"/>
    <s v="Orion"/>
    <n v="1"/>
    <n v="6"/>
    <n v="5"/>
    <s v="Omar"/>
    <s v="Workshop"/>
    <n v="30.000000000000053"/>
    <n v="0.83333333333333348"/>
    <n v="0"/>
    <s v="Tue"/>
    <s v="Apr"/>
    <s v="Medium"/>
    <n v="1673"/>
    <n v="1674"/>
    <x v="0"/>
  </r>
  <r>
    <n v="720"/>
    <d v="2024-01-06T00:00:00"/>
    <d v="1899-12-30T13:30:00"/>
    <d v="1899-12-30T15:00:00"/>
    <s v="Orion"/>
    <n v="1"/>
    <n v="6"/>
    <n v="7"/>
    <s v="Sarah"/>
    <s v="1:1"/>
    <n v="90"/>
    <n v="1.1666666666666667"/>
    <n v="1"/>
    <s v="Sat"/>
    <s v="Jan"/>
    <s v="Medium"/>
    <n v="1658"/>
    <n v="912"/>
    <d v="2024-11-13T00:00:00"/>
    <d v="1899-12-30T13:30:00"/>
    <d v="1899-12-30T15:00:00"/>
    <s v="Orion"/>
    <n v="1"/>
    <n v="6"/>
    <n v="5"/>
    <s v="Mia"/>
    <s v="Workshop"/>
    <n v="90"/>
    <n v="0.83333333333333348"/>
    <n v="0"/>
    <s v="Wed"/>
    <s v="Nov"/>
    <s v="Medium"/>
    <n v="1657"/>
    <n v="1658"/>
    <x v="0"/>
  </r>
  <r>
    <n v="161"/>
    <d v="2024-02-12T00:00:00"/>
    <d v="1899-12-30T13:30:00"/>
    <d v="1899-12-30T15:30:00"/>
    <s v="Orion"/>
    <n v="1"/>
    <n v="6"/>
    <n v="3"/>
    <s v="Chen"/>
    <s v="Client Call"/>
    <n v="120.00000000000006"/>
    <n v="0.5"/>
    <n v="0"/>
    <s v="Mon"/>
    <s v="Feb"/>
    <s v="Medium"/>
    <n v="1659"/>
    <n v="720"/>
    <d v="2024-01-06T00:00:00"/>
    <d v="1899-12-30T13:30:00"/>
    <d v="1899-12-30T15:00:00"/>
    <s v="Orion"/>
    <n v="1"/>
    <n v="6"/>
    <n v="7"/>
    <s v="Sarah"/>
    <s v="1:1"/>
    <n v="90"/>
    <n v="1.1666666666666667"/>
    <n v="1"/>
    <s v="Sat"/>
    <s v="Jan"/>
    <s v="Medium"/>
    <n v="1658"/>
    <n v="1659"/>
    <x v="0"/>
  </r>
  <r>
    <n v="2595"/>
    <d v="2024-01-04T00:00:00"/>
    <d v="1899-12-30T13:30:00"/>
    <d v="1899-12-30T14:00:00"/>
    <s v="Orion"/>
    <n v="1"/>
    <n v="6"/>
    <n v="2"/>
    <s v="John"/>
    <s v="Brainstorming"/>
    <n v="30.000000000000053"/>
    <n v="0.33333333333333331"/>
    <n v="0"/>
    <s v="Thu"/>
    <s v="Jan"/>
    <s v="Medium"/>
    <n v="1660"/>
    <n v="161"/>
    <d v="2024-02-12T00:00:00"/>
    <d v="1899-12-30T13:30:00"/>
    <d v="1899-12-30T15:30:00"/>
    <s v="Orion"/>
    <n v="1"/>
    <n v="6"/>
    <n v="3"/>
    <s v="Chen"/>
    <s v="Client Call"/>
    <n v="120.00000000000006"/>
    <n v="0.5"/>
    <n v="0"/>
    <s v="Mon"/>
    <s v="Feb"/>
    <s v="Medium"/>
    <n v="1659"/>
    <n v="1660"/>
    <x v="0"/>
  </r>
  <r>
    <n v="2533"/>
    <d v="2024-08-13T00:00:00"/>
    <d v="1899-12-30T13:30:00"/>
    <d v="1899-12-30T15:00:00"/>
    <s v="Orion"/>
    <n v="1"/>
    <n v="6"/>
    <n v="4"/>
    <s v="Sarah"/>
    <s v="Planning"/>
    <n v="90"/>
    <n v="0.66666666666666663"/>
    <n v="0"/>
    <s v="Tue"/>
    <s v="Aug"/>
    <s v="Medium"/>
    <n v="1661"/>
    <n v="2595"/>
    <d v="2024-01-04T00:00:00"/>
    <d v="1899-12-30T13:30:00"/>
    <d v="1899-12-30T14:00:00"/>
    <s v="Orion"/>
    <n v="1"/>
    <n v="6"/>
    <n v="2"/>
    <s v="John"/>
    <s v="Brainstorming"/>
    <n v="30.000000000000053"/>
    <n v="0.33333333333333331"/>
    <n v="0"/>
    <s v="Thu"/>
    <s v="Jan"/>
    <s v="Medium"/>
    <n v="1660"/>
    <n v="1661"/>
    <x v="0"/>
  </r>
  <r>
    <n v="1215"/>
    <d v="2024-02-01T00:00:00"/>
    <d v="1899-12-30T13:30:00"/>
    <d v="1899-12-30T14:00:00"/>
    <s v="Orion"/>
    <n v="1"/>
    <n v="6"/>
    <n v="2"/>
    <s v="Amit"/>
    <s v="Client Call"/>
    <n v="30.000000000000053"/>
    <n v="0.33333333333333331"/>
    <n v="0"/>
    <s v="Thu"/>
    <s v="Feb"/>
    <s v="Medium"/>
    <n v="1663"/>
    <n v="1805"/>
    <d v="2024-07-15T00:00:00"/>
    <d v="1899-12-30T13:30:00"/>
    <d v="1899-12-30T15:30:00"/>
    <s v="Orion"/>
    <n v="1"/>
    <n v="6"/>
    <n v="3"/>
    <s v="Sarah"/>
    <s v="Client Call"/>
    <n v="120.00000000000006"/>
    <n v="0.5"/>
    <n v="0"/>
    <s v="Mon"/>
    <s v="Jul"/>
    <s v="Medium"/>
    <n v="1662"/>
    <n v="1663"/>
    <x v="0"/>
  </r>
  <r>
    <n v="1490"/>
    <d v="2024-06-02T00:00:00"/>
    <d v="1899-12-30T13:30:00"/>
    <d v="1899-12-30T15:00:00"/>
    <s v="Orion"/>
    <n v="1"/>
    <n v="6"/>
    <n v="9"/>
    <s v="John"/>
    <s v="Brainstorming"/>
    <n v="90"/>
    <n v="1.5"/>
    <n v="1"/>
    <s v="Sun"/>
    <s v="Jun"/>
    <s v="Medium"/>
    <n v="1664"/>
    <n v="1215"/>
    <d v="2024-02-01T00:00:00"/>
    <d v="1899-12-30T13:30:00"/>
    <d v="1899-12-30T14:00:00"/>
    <s v="Orion"/>
    <n v="1"/>
    <n v="6"/>
    <n v="2"/>
    <s v="Amit"/>
    <s v="Client Call"/>
    <n v="30.000000000000053"/>
    <n v="0.33333333333333331"/>
    <n v="0"/>
    <s v="Thu"/>
    <s v="Feb"/>
    <s v="Medium"/>
    <n v="1663"/>
    <n v="1664"/>
    <x v="0"/>
  </r>
  <r>
    <n v="912"/>
    <d v="2024-11-13T00:00:00"/>
    <d v="1899-12-30T13:30:00"/>
    <d v="1899-12-30T15:00:00"/>
    <s v="Orion"/>
    <n v="1"/>
    <n v="6"/>
    <n v="5"/>
    <s v="Mia"/>
    <s v="Workshop"/>
    <n v="90"/>
    <n v="0.83333333333333348"/>
    <n v="0"/>
    <s v="Wed"/>
    <s v="Nov"/>
    <s v="Medium"/>
    <n v="1657"/>
    <n v="946"/>
    <d v="2024-08-23T00:00:00"/>
    <d v="1899-12-30T14:00:00"/>
    <d v="1899-12-30T14:30:00"/>
    <s v="Orion"/>
    <n v="1"/>
    <n v="6"/>
    <n v="4"/>
    <s v="Priya"/>
    <s v="Brainstorming"/>
    <n v="29.999999999999893"/>
    <n v="0.66666666666666663"/>
    <n v="0"/>
    <s v="Fri"/>
    <s v="Aug"/>
    <s v="Medium"/>
    <n v="1656"/>
    <n v="1657"/>
    <x v="0"/>
  </r>
  <r>
    <n v="1398"/>
    <d v="2024-05-22T00:00:00"/>
    <d v="1899-12-30T13:30:00"/>
    <d v="1899-12-30T14:30:00"/>
    <s v="Orion"/>
    <n v="1"/>
    <n v="6"/>
    <n v="9"/>
    <s v="Amit"/>
    <s v="Brainstorming"/>
    <n v="59.999999999999943"/>
    <n v="1.5"/>
    <n v="1"/>
    <s v="Wed"/>
    <s v="May"/>
    <s v="Medium"/>
    <n v="1666"/>
    <n v="217"/>
    <d v="2024-05-27T00:00:00"/>
    <d v="1899-12-30T13:30:00"/>
    <d v="1899-12-30T14:30:00"/>
    <s v="Orion"/>
    <n v="1"/>
    <n v="6"/>
    <n v="6"/>
    <s v="Mia"/>
    <s v="Brainstorming"/>
    <n v="59.999999999999943"/>
    <n v="1"/>
    <n v="0"/>
    <s v="Mon"/>
    <s v="May"/>
    <s v="Medium"/>
    <n v="1665"/>
    <n v="1666"/>
    <x v="0"/>
  </r>
  <r>
    <n v="1371"/>
    <d v="2024-04-15T00:00:00"/>
    <d v="1899-12-30T13:30:00"/>
    <d v="1899-12-30T14:30:00"/>
    <s v="Orion"/>
    <n v="1"/>
    <n v="6"/>
    <n v="8"/>
    <s v="Mia"/>
    <s v="Brainstorming"/>
    <n v="59.999999999999943"/>
    <n v="1.3333333333333333"/>
    <n v="1"/>
    <s v="Mon"/>
    <s v="Apr"/>
    <s v="Medium"/>
    <n v="1667"/>
    <n v="1398"/>
    <d v="2024-05-22T00:00:00"/>
    <d v="1899-12-30T13:30:00"/>
    <d v="1899-12-30T14:30:00"/>
    <s v="Orion"/>
    <n v="1"/>
    <n v="6"/>
    <n v="9"/>
    <s v="Amit"/>
    <s v="Brainstorming"/>
    <n v="59.999999999999943"/>
    <n v="1.5"/>
    <n v="1"/>
    <s v="Wed"/>
    <s v="May"/>
    <s v="Medium"/>
    <n v="1666"/>
    <n v="1667"/>
    <x v="0"/>
  </r>
  <r>
    <n v="1123"/>
    <d v="2024-12-26T00:00:00"/>
    <d v="1899-12-30T13:30:00"/>
    <d v="1899-12-30T15:00:00"/>
    <s v="Orion"/>
    <n v="1"/>
    <n v="6"/>
    <n v="9"/>
    <s v="Chen"/>
    <s v="Standup"/>
    <n v="90"/>
    <n v="1.5"/>
    <n v="1"/>
    <s v="Thu"/>
    <s v="Dec"/>
    <s v="Medium"/>
    <n v="1668"/>
    <n v="1371"/>
    <d v="2024-04-15T00:00:00"/>
    <d v="1899-12-30T13:30:00"/>
    <d v="1899-12-30T14:30:00"/>
    <s v="Orion"/>
    <n v="1"/>
    <n v="6"/>
    <n v="8"/>
    <s v="Mia"/>
    <s v="Brainstorming"/>
    <n v="59.999999999999943"/>
    <n v="1.3333333333333333"/>
    <n v="1"/>
    <s v="Mon"/>
    <s v="Apr"/>
    <s v="Medium"/>
    <n v="1667"/>
    <n v="1668"/>
    <x v="0"/>
  </r>
  <r>
    <n v="2251"/>
    <d v="2024-07-21T00:00:00"/>
    <d v="1899-12-30T13:30:00"/>
    <d v="1899-12-30T15:30:00"/>
    <s v="Orion"/>
    <n v="1"/>
    <n v="6"/>
    <n v="9"/>
    <s v="Omar"/>
    <s v="Client Call"/>
    <n v="120.00000000000006"/>
    <n v="1.5"/>
    <n v="1"/>
    <s v="Sun"/>
    <s v="Jul"/>
    <s v="Medium"/>
    <n v="1669"/>
    <n v="1123"/>
    <d v="2024-12-26T00:00:00"/>
    <d v="1899-12-30T13:30:00"/>
    <d v="1899-12-30T15:00:00"/>
    <s v="Orion"/>
    <n v="1"/>
    <n v="6"/>
    <n v="9"/>
    <s v="Chen"/>
    <s v="Standup"/>
    <n v="90"/>
    <n v="1.5"/>
    <n v="1"/>
    <s v="Thu"/>
    <s v="Dec"/>
    <s v="Medium"/>
    <n v="1668"/>
    <n v="1669"/>
    <x v="0"/>
  </r>
  <r>
    <n v="1365"/>
    <d v="2024-05-04T00:00:00"/>
    <d v="1899-12-30T13:30:00"/>
    <d v="1899-12-30T15:30:00"/>
    <s v="Orion"/>
    <n v="1"/>
    <n v="6"/>
    <n v="3"/>
    <s v="Sarah"/>
    <s v="Brainstorming"/>
    <n v="120.00000000000006"/>
    <n v="0.5"/>
    <n v="0"/>
    <s v="Sat"/>
    <s v="May"/>
    <s v="Medium"/>
    <n v="1670"/>
    <n v="2251"/>
    <d v="2024-07-21T00:00:00"/>
    <d v="1899-12-30T13:30:00"/>
    <d v="1899-12-30T15:30:00"/>
    <s v="Orion"/>
    <n v="1"/>
    <n v="6"/>
    <n v="9"/>
    <s v="Omar"/>
    <s v="Client Call"/>
    <n v="120.00000000000006"/>
    <n v="1.5"/>
    <n v="1"/>
    <s v="Sun"/>
    <s v="Jul"/>
    <s v="Medium"/>
    <n v="1669"/>
    <n v="1670"/>
    <x v="0"/>
  </r>
  <r>
    <n v="2677"/>
    <d v="2024-04-07T00:00:00"/>
    <d v="1899-12-30T13:30:00"/>
    <d v="1899-12-30T15:00:00"/>
    <s v="Orion"/>
    <n v="1"/>
    <n v="6"/>
    <n v="3"/>
    <s v="Chen"/>
    <s v="Standup"/>
    <n v="90"/>
    <n v="0.5"/>
    <n v="0"/>
    <s v="Sun"/>
    <s v="Apr"/>
    <s v="Medium"/>
    <n v="1671"/>
    <n v="1365"/>
    <d v="2024-05-04T00:00:00"/>
    <d v="1899-12-30T13:30:00"/>
    <d v="1899-12-30T15:30:00"/>
    <s v="Orion"/>
    <n v="1"/>
    <n v="6"/>
    <n v="3"/>
    <s v="Sarah"/>
    <s v="Brainstorming"/>
    <n v="120.00000000000006"/>
    <n v="0.5"/>
    <n v="0"/>
    <s v="Sat"/>
    <s v="May"/>
    <s v="Medium"/>
    <n v="1670"/>
    <n v="1671"/>
    <x v="0"/>
  </r>
  <r>
    <n v="288"/>
    <d v="2024-08-06T00:00:00"/>
    <d v="1899-12-30T13:30:00"/>
    <d v="1899-12-30T14:30:00"/>
    <s v="Orion"/>
    <n v="1"/>
    <n v="6"/>
    <n v="5"/>
    <s v="Mia"/>
    <s v="Workshop"/>
    <n v="59.999999999999943"/>
    <n v="0.83333333333333348"/>
    <n v="0"/>
    <s v="Tue"/>
    <s v="Aug"/>
    <s v="Medium"/>
    <n v="1672"/>
    <n v="2677"/>
    <d v="2024-04-07T00:00:00"/>
    <d v="1899-12-30T13:30:00"/>
    <d v="1899-12-30T15:00:00"/>
    <s v="Orion"/>
    <n v="1"/>
    <n v="6"/>
    <n v="3"/>
    <s v="Chen"/>
    <s v="Standup"/>
    <n v="90"/>
    <n v="0.5"/>
    <n v="0"/>
    <s v="Sun"/>
    <s v="Apr"/>
    <s v="Medium"/>
    <n v="1671"/>
    <n v="1672"/>
    <x v="0"/>
  </r>
  <r>
    <n v="217"/>
    <d v="2024-05-27T00:00:00"/>
    <d v="1899-12-30T13:30:00"/>
    <d v="1899-12-30T14:30:00"/>
    <s v="Orion"/>
    <n v="1"/>
    <n v="6"/>
    <n v="6"/>
    <s v="Mia"/>
    <s v="Brainstorming"/>
    <n v="59.999999999999943"/>
    <n v="1"/>
    <n v="0"/>
    <s v="Mon"/>
    <s v="May"/>
    <s v="Medium"/>
    <n v="1665"/>
    <n v="1490"/>
    <d v="2024-06-02T00:00:00"/>
    <d v="1899-12-30T13:30:00"/>
    <d v="1899-12-30T15:00:00"/>
    <s v="Orion"/>
    <n v="1"/>
    <n v="6"/>
    <n v="9"/>
    <s v="John"/>
    <s v="Brainstorming"/>
    <n v="90"/>
    <n v="1.5"/>
    <n v="1"/>
    <s v="Sun"/>
    <s v="Jun"/>
    <s v="Medium"/>
    <n v="1664"/>
    <n v="1665"/>
    <x v="0"/>
  </r>
  <r>
    <n v="2041"/>
    <d v="2024-12-13T00:00:00"/>
    <d v="1899-12-30T13:00:00"/>
    <d v="1899-12-30T14:00:00"/>
    <s v="Orion"/>
    <n v="1"/>
    <n v="6"/>
    <n v="5"/>
    <s v="Omar"/>
    <s v="1:1"/>
    <n v="60.000000000000107"/>
    <n v="0.83333333333333348"/>
    <n v="0"/>
    <s v="Fri"/>
    <s v="Dec"/>
    <s v="Medium"/>
    <n v="1709"/>
    <n v="63"/>
    <d v="2024-06-27T00:00:00"/>
    <d v="1899-12-30T13:00:00"/>
    <d v="1899-12-30T14:30:00"/>
    <s v="Orion"/>
    <n v="1"/>
    <n v="6"/>
    <n v="5"/>
    <s v="Chen"/>
    <s v="Workshop"/>
    <n v="90"/>
    <n v="0.83333333333333348"/>
    <n v="0"/>
    <s v="Thu"/>
    <s v="Jun"/>
    <s v="Medium"/>
    <n v="1708"/>
    <n v="1709"/>
    <x v="0"/>
  </r>
  <r>
    <n v="1964"/>
    <d v="2024-01-26T00:00:00"/>
    <d v="1899-12-30T13:00:00"/>
    <d v="1899-12-30T14:30:00"/>
    <s v="Orion"/>
    <n v="1"/>
    <n v="6"/>
    <n v="9"/>
    <s v="Priya"/>
    <s v="Workshop"/>
    <n v="90"/>
    <n v="1.5"/>
    <n v="1"/>
    <s v="Fri"/>
    <s v="Jan"/>
    <s v="Medium"/>
    <n v="1710"/>
    <n v="2041"/>
    <d v="2024-12-13T00:00:00"/>
    <d v="1899-12-30T13:00:00"/>
    <d v="1899-12-30T14:00:00"/>
    <s v="Orion"/>
    <n v="1"/>
    <n v="6"/>
    <n v="5"/>
    <s v="Omar"/>
    <s v="1:1"/>
    <n v="60.000000000000107"/>
    <n v="0.83333333333333348"/>
    <n v="0"/>
    <s v="Fri"/>
    <s v="Dec"/>
    <s v="Medium"/>
    <n v="1709"/>
    <n v="1710"/>
    <x v="0"/>
  </r>
  <r>
    <n v="2581"/>
    <d v="2024-01-14T00:00:00"/>
    <d v="1899-12-30T13:00:00"/>
    <d v="1899-12-30T14:30:00"/>
    <s v="Orion"/>
    <n v="1"/>
    <n v="6"/>
    <n v="8"/>
    <s v="Priya"/>
    <s v="Workshop"/>
    <n v="90"/>
    <n v="1.3333333333333333"/>
    <n v="1"/>
    <s v="Sun"/>
    <s v="Jan"/>
    <s v="Medium"/>
    <n v="1711"/>
    <n v="1964"/>
    <d v="2024-01-26T00:00:00"/>
    <d v="1899-12-30T13:00:00"/>
    <d v="1899-12-30T14:30:00"/>
    <s v="Orion"/>
    <n v="1"/>
    <n v="6"/>
    <n v="9"/>
    <s v="Priya"/>
    <s v="Workshop"/>
    <n v="90"/>
    <n v="1.5"/>
    <n v="1"/>
    <s v="Fri"/>
    <s v="Jan"/>
    <s v="Medium"/>
    <n v="1710"/>
    <n v="1711"/>
    <x v="0"/>
  </r>
  <r>
    <n v="1875"/>
    <d v="2024-06-29T00:00:00"/>
    <d v="1899-12-30T13:00:00"/>
    <d v="1899-12-30T14:30:00"/>
    <s v="Orion"/>
    <n v="1"/>
    <n v="6"/>
    <n v="2"/>
    <s v="Priya"/>
    <s v="Planning"/>
    <n v="90"/>
    <n v="0.33333333333333331"/>
    <n v="0"/>
    <s v="Sat"/>
    <s v="Jun"/>
    <s v="Medium"/>
    <n v="1712"/>
    <n v="2581"/>
    <d v="2024-01-14T00:00:00"/>
    <d v="1899-12-30T13:00:00"/>
    <d v="1899-12-30T14:30:00"/>
    <s v="Orion"/>
    <n v="1"/>
    <n v="6"/>
    <n v="8"/>
    <s v="Priya"/>
    <s v="Workshop"/>
    <n v="90"/>
    <n v="1.3333333333333333"/>
    <n v="1"/>
    <s v="Sun"/>
    <s v="Jan"/>
    <s v="Medium"/>
    <n v="1711"/>
    <n v="1712"/>
    <x v="0"/>
  </r>
  <r>
    <n v="2082"/>
    <d v="2024-09-16T00:00:00"/>
    <d v="1899-12-30T13:00:00"/>
    <d v="1899-12-30T13:30:00"/>
    <s v="Orion"/>
    <n v="1"/>
    <n v="6"/>
    <n v="6"/>
    <s v="Sarah"/>
    <s v="Standup"/>
    <n v="30.000000000000053"/>
    <n v="1"/>
    <n v="0"/>
    <s v="Mon"/>
    <s v="Sep"/>
    <s v="Medium"/>
    <n v="1713"/>
    <n v="1875"/>
    <d v="2024-06-29T00:00:00"/>
    <d v="1899-12-30T13:00:00"/>
    <d v="1899-12-30T14:30:00"/>
    <s v="Orion"/>
    <n v="1"/>
    <n v="6"/>
    <n v="2"/>
    <s v="Priya"/>
    <s v="Planning"/>
    <n v="90"/>
    <n v="0.33333333333333331"/>
    <n v="0"/>
    <s v="Sat"/>
    <s v="Jun"/>
    <s v="Medium"/>
    <n v="1712"/>
    <n v="1713"/>
    <x v="0"/>
  </r>
  <r>
    <n v="824"/>
    <d v="2024-08-29T00:00:00"/>
    <d v="1899-12-30T13:00:00"/>
    <d v="1899-12-30T13:30:00"/>
    <s v="Orion"/>
    <n v="1"/>
    <n v="6"/>
    <n v="1"/>
    <s v="Amit"/>
    <s v="Planning"/>
    <n v="30.000000000000053"/>
    <n v="0.16666666666666666"/>
    <n v="0"/>
    <s v="Thu"/>
    <s v="Aug"/>
    <s v="Medium"/>
    <n v="1714"/>
    <n v="2082"/>
    <d v="2024-09-16T00:00:00"/>
    <d v="1899-12-30T13:00:00"/>
    <d v="1899-12-30T13:30:00"/>
    <s v="Orion"/>
    <n v="1"/>
    <n v="6"/>
    <n v="6"/>
    <s v="Sarah"/>
    <s v="Standup"/>
    <n v="30.000000000000053"/>
    <n v="1"/>
    <n v="0"/>
    <s v="Mon"/>
    <s v="Sep"/>
    <s v="Medium"/>
    <n v="1713"/>
    <n v="1714"/>
    <x v="0"/>
  </r>
  <r>
    <n v="2345"/>
    <d v="2024-01-25T00:00:00"/>
    <d v="1899-12-30T13:00:00"/>
    <d v="1899-12-30T13:30:00"/>
    <s v="Orion"/>
    <n v="1"/>
    <n v="6"/>
    <n v="5"/>
    <s v="Mia"/>
    <s v="Brainstorming"/>
    <n v="30.000000000000053"/>
    <n v="0.83333333333333348"/>
    <n v="0"/>
    <s v="Thu"/>
    <s v="Jan"/>
    <s v="Medium"/>
    <n v="1718"/>
    <n v="2015"/>
    <d v="2024-04-16T00:00:00"/>
    <d v="1899-12-30T13:00:00"/>
    <d v="1899-12-30T14:30:00"/>
    <s v="Orion"/>
    <n v="1"/>
    <n v="6"/>
    <n v="3"/>
    <s v="Priya"/>
    <s v="Brainstorming"/>
    <n v="90"/>
    <n v="0.5"/>
    <n v="0"/>
    <s v="Tue"/>
    <s v="Apr"/>
    <s v="Medium"/>
    <n v="1717"/>
    <n v="1718"/>
    <x v="0"/>
  </r>
  <r>
    <n v="1814"/>
    <d v="2024-09-13T00:00:00"/>
    <d v="1899-12-30T13:00:00"/>
    <d v="1899-12-30T14:30:00"/>
    <s v="Orion"/>
    <n v="1"/>
    <n v="6"/>
    <n v="6"/>
    <s v="Chen"/>
    <s v="Planning"/>
    <n v="90"/>
    <n v="1"/>
    <n v="0"/>
    <s v="Fri"/>
    <s v="Sep"/>
    <s v="Medium"/>
    <n v="1716"/>
    <n v="1321"/>
    <d v="2024-04-18T00:00:00"/>
    <d v="1899-12-30T13:00:00"/>
    <d v="1899-12-30T14:00:00"/>
    <s v="Orion"/>
    <n v="1"/>
    <n v="6"/>
    <n v="4"/>
    <s v="Amit"/>
    <s v="Brainstorming"/>
    <n v="60.000000000000107"/>
    <n v="0.66666666666666663"/>
    <n v="0"/>
    <s v="Thu"/>
    <s v="Apr"/>
    <s v="Medium"/>
    <n v="1715"/>
    <n v="1716"/>
    <x v="0"/>
  </r>
  <r>
    <n v="2015"/>
    <d v="2024-04-16T00:00:00"/>
    <d v="1899-12-30T13:00:00"/>
    <d v="1899-12-30T14:30:00"/>
    <s v="Orion"/>
    <n v="1"/>
    <n v="6"/>
    <n v="3"/>
    <s v="Priya"/>
    <s v="Brainstorming"/>
    <n v="90"/>
    <n v="0.5"/>
    <n v="0"/>
    <s v="Tue"/>
    <s v="Apr"/>
    <s v="Medium"/>
    <n v="1717"/>
    <n v="1814"/>
    <d v="2024-09-13T00:00:00"/>
    <d v="1899-12-30T13:00:00"/>
    <d v="1899-12-30T14:30:00"/>
    <s v="Orion"/>
    <n v="1"/>
    <n v="6"/>
    <n v="6"/>
    <s v="Chen"/>
    <s v="Planning"/>
    <n v="90"/>
    <n v="1"/>
    <n v="0"/>
    <s v="Fri"/>
    <s v="Sep"/>
    <s v="Medium"/>
    <n v="1716"/>
    <n v="1717"/>
    <x v="0"/>
  </r>
  <r>
    <n v="2864"/>
    <d v="2024-05-05T00:00:00"/>
    <d v="1899-12-30T13:00:00"/>
    <d v="1899-12-30T15:00:00"/>
    <s v="Orion"/>
    <n v="1"/>
    <n v="6"/>
    <n v="1"/>
    <s v="Omar"/>
    <s v="Brainstorming"/>
    <n v="120.00000000000006"/>
    <n v="0.16666666666666666"/>
    <n v="0"/>
    <s v="Sun"/>
    <s v="May"/>
    <s v="Medium"/>
    <n v="1719"/>
    <n v="2345"/>
    <d v="2024-01-25T00:00:00"/>
    <d v="1899-12-30T13:00:00"/>
    <d v="1899-12-30T13:30:00"/>
    <s v="Orion"/>
    <n v="1"/>
    <n v="6"/>
    <n v="5"/>
    <s v="Mia"/>
    <s v="Brainstorming"/>
    <n v="30.000000000000053"/>
    <n v="0.83333333333333348"/>
    <n v="0"/>
    <s v="Thu"/>
    <s v="Jan"/>
    <s v="Medium"/>
    <n v="1718"/>
    <n v="1719"/>
    <x v="0"/>
  </r>
  <r>
    <n v="2037"/>
    <d v="2024-07-08T00:00:00"/>
    <d v="1899-12-30T13:00:00"/>
    <d v="1899-12-30T13:30:00"/>
    <s v="Orion"/>
    <n v="1"/>
    <n v="6"/>
    <n v="8"/>
    <s v="Chen"/>
    <s v="1:1"/>
    <n v="30.000000000000053"/>
    <n v="1.3333333333333333"/>
    <n v="1"/>
    <s v="Mon"/>
    <s v="Jul"/>
    <s v="Medium"/>
    <n v="1720"/>
    <n v="2864"/>
    <d v="2024-05-05T00:00:00"/>
    <d v="1899-12-30T13:00:00"/>
    <d v="1899-12-30T15:00:00"/>
    <s v="Orion"/>
    <n v="1"/>
    <n v="6"/>
    <n v="1"/>
    <s v="Omar"/>
    <s v="Brainstorming"/>
    <n v="120.00000000000006"/>
    <n v="0.16666666666666666"/>
    <n v="0"/>
    <s v="Sun"/>
    <s v="May"/>
    <s v="Medium"/>
    <n v="1719"/>
    <n v="1720"/>
    <x v="0"/>
  </r>
  <r>
    <n v="63"/>
    <d v="2024-06-27T00:00:00"/>
    <d v="1899-12-30T13:00:00"/>
    <d v="1899-12-30T14:30:00"/>
    <s v="Orion"/>
    <n v="1"/>
    <n v="6"/>
    <n v="5"/>
    <s v="Chen"/>
    <s v="Workshop"/>
    <n v="90"/>
    <n v="0.83333333333333348"/>
    <n v="0"/>
    <s v="Thu"/>
    <s v="Jun"/>
    <s v="Medium"/>
    <n v="1708"/>
    <n v="557"/>
    <d v="2024-03-29T00:00:00"/>
    <d v="1899-12-30T13:00:00"/>
    <d v="1899-12-30T14:00:00"/>
    <s v="Orion"/>
    <n v="1"/>
    <n v="6"/>
    <n v="4"/>
    <s v="Priya"/>
    <s v="Standup"/>
    <n v="60.000000000000107"/>
    <n v="0.66666666666666663"/>
    <n v="0"/>
    <s v="Fri"/>
    <s v="Mar"/>
    <s v="Medium"/>
    <n v="1707"/>
    <n v="1708"/>
    <x v="0"/>
  </r>
  <r>
    <n v="1321"/>
    <d v="2024-04-18T00:00:00"/>
    <d v="1899-12-30T13:00:00"/>
    <d v="1899-12-30T14:00:00"/>
    <s v="Orion"/>
    <n v="1"/>
    <n v="6"/>
    <n v="4"/>
    <s v="Amit"/>
    <s v="Brainstorming"/>
    <n v="60.000000000000107"/>
    <n v="0.66666666666666663"/>
    <n v="0"/>
    <s v="Thu"/>
    <s v="Apr"/>
    <s v="Medium"/>
    <n v="1715"/>
    <n v="824"/>
    <d v="2024-08-29T00:00:00"/>
    <d v="1899-12-30T13:00:00"/>
    <d v="1899-12-30T13:30:00"/>
    <s v="Orion"/>
    <n v="1"/>
    <n v="6"/>
    <n v="1"/>
    <s v="Amit"/>
    <s v="Planning"/>
    <n v="30.000000000000053"/>
    <n v="0.16666666666666666"/>
    <n v="0"/>
    <s v="Thu"/>
    <s v="Aug"/>
    <s v="Medium"/>
    <n v="1714"/>
    <n v="1715"/>
    <x v="0"/>
  </r>
  <r>
    <n v="557"/>
    <d v="2024-03-29T00:00:00"/>
    <d v="1899-12-30T13:00:00"/>
    <d v="1899-12-30T14:00:00"/>
    <s v="Orion"/>
    <n v="1"/>
    <n v="6"/>
    <n v="4"/>
    <s v="Priya"/>
    <s v="Standup"/>
    <n v="60.000000000000107"/>
    <n v="0.66666666666666663"/>
    <n v="0"/>
    <s v="Fri"/>
    <s v="Mar"/>
    <s v="Medium"/>
    <n v="1707"/>
    <n v="2189"/>
    <d v="2024-12-15T00:00:00"/>
    <d v="1899-12-30T13:00:00"/>
    <d v="1899-12-30T15:00:00"/>
    <s v="Orion"/>
    <n v="1"/>
    <n v="6"/>
    <n v="4"/>
    <s v="Sarah"/>
    <s v="1:1"/>
    <n v="120.00000000000006"/>
    <n v="0.66666666666666663"/>
    <n v="0"/>
    <s v="Sun"/>
    <s v="Dec"/>
    <s v="Medium"/>
    <n v="1706"/>
    <n v="1707"/>
    <x v="0"/>
  </r>
  <r>
    <n v="1744"/>
    <d v="2024-04-25T00:00:00"/>
    <d v="1899-12-30T13:00:00"/>
    <d v="1899-12-30T14:00:00"/>
    <s v="Orion"/>
    <n v="1"/>
    <n v="6"/>
    <n v="8"/>
    <s v="John"/>
    <s v="Planning"/>
    <n v="60.000000000000107"/>
    <n v="1.3333333333333333"/>
    <n v="1"/>
    <s v="Thu"/>
    <s v="Apr"/>
    <s v="Medium"/>
    <n v="1704"/>
    <n v="1736"/>
    <d v="2024-11-24T00:00:00"/>
    <d v="1899-12-30T13:00:00"/>
    <d v="1899-12-30T13:30:00"/>
    <s v="Orion"/>
    <n v="1"/>
    <n v="6"/>
    <n v="2"/>
    <s v="Amit"/>
    <s v="Standup"/>
    <n v="30.000000000000053"/>
    <n v="0.33333333333333331"/>
    <n v="0"/>
    <s v="Sun"/>
    <s v="Nov"/>
    <s v="Medium"/>
    <n v="1703"/>
    <n v="1704"/>
    <x v="0"/>
  </r>
  <r>
    <n v="49"/>
    <d v="2024-02-12T00:00:00"/>
    <d v="1899-12-30T13:00:00"/>
    <d v="1899-12-30T14:30:00"/>
    <s v="Orion"/>
    <n v="1"/>
    <n v="6"/>
    <n v="4"/>
    <s v="John"/>
    <s v="Client Call"/>
    <n v="90"/>
    <n v="0.66666666666666663"/>
    <n v="0"/>
    <s v="Mon"/>
    <s v="Feb"/>
    <s v="Medium"/>
    <n v="1705"/>
    <n v="1744"/>
    <d v="2024-04-25T00:00:00"/>
    <d v="1899-12-30T13:00:00"/>
    <d v="1899-12-30T14:00:00"/>
    <s v="Orion"/>
    <n v="1"/>
    <n v="6"/>
    <n v="8"/>
    <s v="John"/>
    <s v="Planning"/>
    <n v="60.000000000000107"/>
    <n v="1.3333333333333333"/>
    <n v="1"/>
    <s v="Thu"/>
    <s v="Apr"/>
    <s v="Medium"/>
    <n v="1704"/>
    <n v="1705"/>
    <x v="0"/>
  </r>
  <r>
    <n v="2189"/>
    <d v="2024-12-15T00:00:00"/>
    <d v="1899-12-30T13:00:00"/>
    <d v="1899-12-30T15:00:00"/>
    <s v="Orion"/>
    <n v="1"/>
    <n v="6"/>
    <n v="4"/>
    <s v="Sarah"/>
    <s v="1:1"/>
    <n v="120.00000000000006"/>
    <n v="0.66666666666666663"/>
    <n v="0"/>
    <s v="Sun"/>
    <s v="Dec"/>
    <s v="Medium"/>
    <n v="1706"/>
    <n v="49"/>
    <d v="2024-02-12T00:00:00"/>
    <d v="1899-12-30T13:00:00"/>
    <d v="1899-12-30T14:30:00"/>
    <s v="Orion"/>
    <n v="1"/>
    <n v="6"/>
    <n v="4"/>
    <s v="John"/>
    <s v="Client Call"/>
    <n v="90"/>
    <n v="0.66666666666666663"/>
    <n v="0"/>
    <s v="Mon"/>
    <s v="Feb"/>
    <s v="Medium"/>
    <n v="1705"/>
    <n v="1706"/>
    <x v="0"/>
  </r>
  <r>
    <n v="1634"/>
    <d v="2024-05-25T00:00:00"/>
    <d v="1899-12-30T13:00:00"/>
    <d v="1899-12-30T13:30:00"/>
    <s v="Orion"/>
    <n v="1"/>
    <n v="6"/>
    <n v="8"/>
    <s v="Amit"/>
    <s v="1:1"/>
    <n v="30.000000000000053"/>
    <n v="1.3333333333333333"/>
    <n v="1"/>
    <s v="Sat"/>
    <s v="May"/>
    <s v="Medium"/>
    <n v="1694"/>
    <n v="822"/>
    <d v="2024-02-07T00:00:00"/>
    <d v="1899-12-30T13:00:00"/>
    <d v="1899-12-30T14:30:00"/>
    <s v="Orion"/>
    <n v="1"/>
    <n v="6"/>
    <n v="4"/>
    <s v="Mia"/>
    <s v="1:1"/>
    <n v="90"/>
    <n v="0.66666666666666663"/>
    <n v="0"/>
    <s v="Wed"/>
    <s v="Feb"/>
    <s v="Medium"/>
    <n v="1693"/>
    <n v="1694"/>
    <x v="0"/>
  </r>
  <r>
    <n v="1877"/>
    <d v="2024-12-19T00:00:00"/>
    <d v="1899-12-30T13:00:00"/>
    <d v="1899-12-30T14:00:00"/>
    <s v="Orion"/>
    <n v="1"/>
    <n v="6"/>
    <n v="9"/>
    <s v="Chen"/>
    <s v="1:1"/>
    <n v="60.000000000000107"/>
    <n v="1.5"/>
    <n v="1"/>
    <s v="Thu"/>
    <s v="Dec"/>
    <s v="Medium"/>
    <n v="1695"/>
    <n v="1634"/>
    <d v="2024-05-25T00:00:00"/>
    <d v="1899-12-30T13:00:00"/>
    <d v="1899-12-30T13:30:00"/>
    <s v="Orion"/>
    <n v="1"/>
    <n v="6"/>
    <n v="8"/>
    <s v="Amit"/>
    <s v="1:1"/>
    <n v="30.000000000000053"/>
    <n v="1.3333333333333333"/>
    <n v="1"/>
    <s v="Sat"/>
    <s v="May"/>
    <s v="Medium"/>
    <n v="1694"/>
    <n v="1695"/>
    <x v="0"/>
  </r>
  <r>
    <n v="347"/>
    <d v="2024-07-01T00:00:00"/>
    <d v="1899-12-30T13:00:00"/>
    <d v="1899-12-30T15:00:00"/>
    <s v="Orion"/>
    <n v="1"/>
    <n v="6"/>
    <n v="4"/>
    <s v="Amit"/>
    <s v="Brainstorming"/>
    <n v="120.00000000000006"/>
    <n v="0.66666666666666663"/>
    <n v="0"/>
    <s v="Mon"/>
    <s v="Jul"/>
    <s v="Medium"/>
    <n v="1696"/>
    <n v="1877"/>
    <d v="2024-12-19T00:00:00"/>
    <d v="1899-12-30T13:00:00"/>
    <d v="1899-12-30T14:00:00"/>
    <s v="Orion"/>
    <n v="1"/>
    <n v="6"/>
    <n v="9"/>
    <s v="Chen"/>
    <s v="1:1"/>
    <n v="60.000000000000107"/>
    <n v="1.5"/>
    <n v="1"/>
    <s v="Thu"/>
    <s v="Dec"/>
    <s v="Medium"/>
    <n v="1695"/>
    <n v="1696"/>
    <x v="0"/>
  </r>
  <r>
    <n v="1334"/>
    <d v="2024-05-10T00:00:00"/>
    <d v="1899-12-30T13:00:00"/>
    <d v="1899-12-30T14:00:00"/>
    <s v="Orion"/>
    <n v="1"/>
    <n v="6"/>
    <n v="2"/>
    <s v="Amit"/>
    <s v="Standup"/>
    <n v="60.000000000000107"/>
    <n v="0.33333333333333331"/>
    <n v="0"/>
    <s v="Fri"/>
    <s v="May"/>
    <s v="Medium"/>
    <n v="1697"/>
    <n v="347"/>
    <d v="2024-07-01T00:00:00"/>
    <d v="1899-12-30T13:00:00"/>
    <d v="1899-12-30T15:00:00"/>
    <s v="Orion"/>
    <n v="1"/>
    <n v="6"/>
    <n v="4"/>
    <s v="Amit"/>
    <s v="Brainstorming"/>
    <n v="120.00000000000006"/>
    <n v="0.66666666666666663"/>
    <n v="0"/>
    <s v="Mon"/>
    <s v="Jul"/>
    <s v="Medium"/>
    <n v="1696"/>
    <n v="1697"/>
    <x v="0"/>
  </r>
  <r>
    <n v="2002"/>
    <d v="2024-07-08T00:00:00"/>
    <d v="1899-12-30T13:00:00"/>
    <d v="1899-12-30T15:00:00"/>
    <s v="Orion"/>
    <n v="1"/>
    <n v="6"/>
    <n v="4"/>
    <s v="John"/>
    <s v="1:1"/>
    <n v="120.00000000000006"/>
    <n v="0.66666666666666663"/>
    <n v="0"/>
    <s v="Mon"/>
    <s v="Jul"/>
    <s v="Medium"/>
    <n v="1698"/>
    <n v="1334"/>
    <d v="2024-05-10T00:00:00"/>
    <d v="1899-12-30T13:00:00"/>
    <d v="1899-12-30T14:00:00"/>
    <s v="Orion"/>
    <n v="1"/>
    <n v="6"/>
    <n v="2"/>
    <s v="Amit"/>
    <s v="Standup"/>
    <n v="60.000000000000107"/>
    <n v="0.33333333333333331"/>
    <n v="0"/>
    <s v="Fri"/>
    <s v="May"/>
    <s v="Medium"/>
    <n v="1697"/>
    <n v="1698"/>
    <x v="0"/>
  </r>
  <r>
    <n v="822"/>
    <d v="2024-02-07T00:00:00"/>
    <d v="1899-12-30T13:00:00"/>
    <d v="1899-12-30T14:30:00"/>
    <s v="Orion"/>
    <n v="1"/>
    <n v="6"/>
    <n v="4"/>
    <s v="Mia"/>
    <s v="1:1"/>
    <n v="90"/>
    <n v="0.66666666666666663"/>
    <n v="0"/>
    <s v="Wed"/>
    <s v="Feb"/>
    <s v="Medium"/>
    <n v="1693"/>
    <n v="29"/>
    <d v="2024-11-30T00:00:00"/>
    <d v="1899-12-30T13:00:00"/>
    <d v="1899-12-30T14:00:00"/>
    <s v="Orion"/>
    <n v="1"/>
    <n v="6"/>
    <n v="3"/>
    <s v="Priya"/>
    <s v="1:1"/>
    <n v="60.000000000000107"/>
    <n v="0.5"/>
    <n v="0"/>
    <s v="Sat"/>
    <s v="Nov"/>
    <s v="Medium"/>
    <n v="1692"/>
    <n v="1693"/>
    <x v="0"/>
  </r>
  <r>
    <n v="835"/>
    <d v="2024-02-03T00:00:00"/>
    <d v="1899-12-30T13:00:00"/>
    <d v="1899-12-30T14:00:00"/>
    <s v="Orion"/>
    <n v="1"/>
    <n v="6"/>
    <n v="5"/>
    <s v="Mia"/>
    <s v="Workshop"/>
    <n v="60.000000000000107"/>
    <n v="0.83333333333333348"/>
    <n v="0"/>
    <s v="Sat"/>
    <s v="Feb"/>
    <s v="Medium"/>
    <n v="1700"/>
    <n v="1224"/>
    <d v="2024-07-13T00:00:00"/>
    <d v="1899-12-30T13:00:00"/>
    <d v="1899-12-30T15:00:00"/>
    <s v="Orion"/>
    <n v="1"/>
    <n v="6"/>
    <n v="3"/>
    <s v="Priya"/>
    <s v="Brainstorming"/>
    <n v="120.00000000000006"/>
    <n v="0.5"/>
    <n v="0"/>
    <s v="Sat"/>
    <s v="Jul"/>
    <s v="Medium"/>
    <n v="1699"/>
    <n v="1700"/>
    <x v="0"/>
  </r>
  <r>
    <n v="2288"/>
    <d v="2024-03-17T00:00:00"/>
    <d v="1899-12-30T13:00:00"/>
    <d v="1899-12-30T15:00:00"/>
    <s v="Orion"/>
    <n v="1"/>
    <n v="6"/>
    <n v="9"/>
    <s v="Chen"/>
    <s v="Planning"/>
    <n v="120.00000000000006"/>
    <n v="1.5"/>
    <n v="1"/>
    <s v="Sun"/>
    <s v="Mar"/>
    <s v="Medium"/>
    <n v="1701"/>
    <n v="835"/>
    <d v="2024-02-03T00:00:00"/>
    <d v="1899-12-30T13:00:00"/>
    <d v="1899-12-30T14:00:00"/>
    <s v="Orion"/>
    <n v="1"/>
    <n v="6"/>
    <n v="5"/>
    <s v="Mia"/>
    <s v="Workshop"/>
    <n v="60.000000000000107"/>
    <n v="0.83333333333333348"/>
    <n v="0"/>
    <s v="Sat"/>
    <s v="Feb"/>
    <s v="Medium"/>
    <n v="1700"/>
    <n v="1701"/>
    <x v="0"/>
  </r>
  <r>
    <n v="2661"/>
    <d v="2024-10-02T00:00:00"/>
    <d v="1899-12-30T13:00:00"/>
    <d v="1899-12-30T14:00:00"/>
    <s v="Orion"/>
    <n v="1"/>
    <n v="6"/>
    <n v="1"/>
    <s v="Sarah"/>
    <s v="Client Call"/>
    <n v="60.000000000000107"/>
    <n v="0.16666666666666666"/>
    <n v="0"/>
    <s v="Wed"/>
    <s v="Oct"/>
    <s v="Medium"/>
    <n v="1702"/>
    <n v="2288"/>
    <d v="2024-03-17T00:00:00"/>
    <d v="1899-12-30T13:00:00"/>
    <d v="1899-12-30T15:00:00"/>
    <s v="Orion"/>
    <n v="1"/>
    <n v="6"/>
    <n v="9"/>
    <s v="Chen"/>
    <s v="Planning"/>
    <n v="120.00000000000006"/>
    <n v="1.5"/>
    <n v="1"/>
    <s v="Sun"/>
    <s v="Mar"/>
    <s v="Medium"/>
    <n v="1701"/>
    <n v="1702"/>
    <x v="0"/>
  </r>
  <r>
    <n v="1736"/>
    <d v="2024-11-24T00:00:00"/>
    <d v="1899-12-30T13:00:00"/>
    <d v="1899-12-30T13:30:00"/>
    <s v="Orion"/>
    <n v="1"/>
    <n v="6"/>
    <n v="2"/>
    <s v="Amit"/>
    <s v="Standup"/>
    <n v="30.000000000000053"/>
    <n v="0.33333333333333331"/>
    <n v="0"/>
    <s v="Sun"/>
    <s v="Nov"/>
    <s v="Medium"/>
    <n v="1703"/>
    <n v="2661"/>
    <d v="2024-10-02T00:00:00"/>
    <d v="1899-12-30T13:00:00"/>
    <d v="1899-12-30T14:00:00"/>
    <s v="Orion"/>
    <n v="1"/>
    <n v="6"/>
    <n v="1"/>
    <s v="Sarah"/>
    <s v="Client Call"/>
    <n v="60.000000000000107"/>
    <n v="0.16666666666666666"/>
    <n v="0"/>
    <s v="Wed"/>
    <s v="Oct"/>
    <s v="Medium"/>
    <n v="1702"/>
    <n v="1703"/>
    <x v="0"/>
  </r>
  <r>
    <n v="29"/>
    <d v="2024-11-30T00:00:00"/>
    <d v="1899-12-30T13:00:00"/>
    <d v="1899-12-30T14:00:00"/>
    <s v="Orion"/>
    <n v="1"/>
    <n v="6"/>
    <n v="3"/>
    <s v="Priya"/>
    <s v="1:1"/>
    <n v="60.000000000000107"/>
    <n v="0.5"/>
    <n v="0"/>
    <s v="Sat"/>
    <s v="Nov"/>
    <s v="Medium"/>
    <n v="1692"/>
    <n v="949"/>
    <d v="2024-02-28T00:00:00"/>
    <d v="1899-12-30T13:30:00"/>
    <d v="1899-12-30T15:00:00"/>
    <s v="Orion"/>
    <n v="1"/>
    <n v="6"/>
    <n v="9"/>
    <s v="Sarah"/>
    <s v="Standup"/>
    <n v="90"/>
    <n v="1.5"/>
    <n v="1"/>
    <s v="Wed"/>
    <s v="Feb"/>
    <s v="Medium"/>
    <n v="1691"/>
    <n v="1692"/>
    <x v="0"/>
  </r>
  <r>
    <n v="1224"/>
    <d v="2024-07-13T00:00:00"/>
    <d v="1899-12-30T13:00:00"/>
    <d v="1899-12-30T15:00:00"/>
    <s v="Orion"/>
    <n v="1"/>
    <n v="6"/>
    <n v="3"/>
    <s v="Priya"/>
    <s v="Brainstorming"/>
    <n v="120.00000000000006"/>
    <n v="0.5"/>
    <n v="0"/>
    <s v="Sat"/>
    <s v="Jul"/>
    <s v="Medium"/>
    <n v="1699"/>
    <n v="2002"/>
    <d v="2024-07-08T00:00:00"/>
    <d v="1899-12-30T13:00:00"/>
    <d v="1899-12-30T15:00:00"/>
    <s v="Orion"/>
    <n v="1"/>
    <n v="6"/>
    <n v="4"/>
    <s v="John"/>
    <s v="1:1"/>
    <n v="120.00000000000006"/>
    <n v="0.66666666666666663"/>
    <n v="0"/>
    <s v="Mon"/>
    <s v="Jul"/>
    <s v="Medium"/>
    <n v="1698"/>
    <n v="1699"/>
    <x v="0"/>
  </r>
  <r>
    <n v="55"/>
    <d v="2024-06-17T00:00:00"/>
    <d v="1899-12-30T12:30:00"/>
    <d v="1899-12-30T14:00:00"/>
    <s v="Orion"/>
    <n v="1"/>
    <n v="6"/>
    <n v="2"/>
    <s v="Chen"/>
    <s v="Workshop"/>
    <n v="90"/>
    <n v="0.33333333333333331"/>
    <n v="0"/>
    <s v="Mon"/>
    <s v="Jun"/>
    <s v="Medium"/>
    <n v="1736"/>
    <n v="1004"/>
    <d v="2024-05-27T00:00:00"/>
    <d v="1899-12-30T12:30:00"/>
    <d v="1899-12-30T13:30:00"/>
    <s v="Orion"/>
    <n v="1"/>
    <n v="6"/>
    <n v="5"/>
    <s v="Mia"/>
    <s v="Brainstorming"/>
    <n v="59.999999999999943"/>
    <n v="0.83333333333333348"/>
    <n v="0"/>
    <s v="Mon"/>
    <s v="May"/>
    <s v="Medium"/>
    <n v="1735"/>
    <n v="1736"/>
    <x v="0"/>
  </r>
  <r>
    <n v="504"/>
    <d v="2024-08-08T00:00:00"/>
    <d v="1899-12-30T12:30:00"/>
    <d v="1899-12-30T13:00:00"/>
    <s v="Orion"/>
    <n v="1"/>
    <n v="6"/>
    <n v="9"/>
    <s v="Mia"/>
    <s v="Client Call"/>
    <n v="29.999999999999893"/>
    <n v="1.5"/>
    <n v="1"/>
    <s v="Thu"/>
    <s v="Aug"/>
    <s v="Medium"/>
    <n v="1737"/>
    <n v="55"/>
    <d v="2024-06-17T00:00:00"/>
    <d v="1899-12-30T12:30:00"/>
    <d v="1899-12-30T14:00:00"/>
    <s v="Orion"/>
    <n v="1"/>
    <n v="6"/>
    <n v="2"/>
    <s v="Chen"/>
    <s v="Workshop"/>
    <n v="90"/>
    <n v="0.33333333333333331"/>
    <n v="0"/>
    <s v="Mon"/>
    <s v="Jun"/>
    <s v="Medium"/>
    <n v="1736"/>
    <n v="1737"/>
    <x v="0"/>
  </r>
  <r>
    <n v="1267"/>
    <d v="2024-05-31T00:00:00"/>
    <d v="1899-12-30T12:30:00"/>
    <d v="1899-12-30T14:00:00"/>
    <s v="Orion"/>
    <n v="1"/>
    <n v="6"/>
    <n v="1"/>
    <s v="Chen"/>
    <s v="Client Call"/>
    <n v="90"/>
    <n v="0.16666666666666666"/>
    <n v="0"/>
    <s v="Fri"/>
    <s v="May"/>
    <s v="Medium"/>
    <n v="1738"/>
    <n v="504"/>
    <d v="2024-08-08T00:00:00"/>
    <d v="1899-12-30T12:30:00"/>
    <d v="1899-12-30T13:00:00"/>
    <s v="Orion"/>
    <n v="1"/>
    <n v="6"/>
    <n v="9"/>
    <s v="Mia"/>
    <s v="Client Call"/>
    <n v="29.999999999999893"/>
    <n v="1.5"/>
    <n v="1"/>
    <s v="Thu"/>
    <s v="Aug"/>
    <s v="Medium"/>
    <n v="1737"/>
    <n v="1738"/>
    <x v="0"/>
  </r>
  <r>
    <n v="525"/>
    <d v="2024-11-24T00:00:00"/>
    <d v="1899-12-30T12:30:00"/>
    <d v="1899-12-30T14:00:00"/>
    <s v="Orion"/>
    <n v="1"/>
    <n v="6"/>
    <n v="6"/>
    <s v="Chen"/>
    <s v="1:1"/>
    <n v="90"/>
    <n v="1"/>
    <n v="0"/>
    <s v="Sun"/>
    <s v="Nov"/>
    <s v="Medium"/>
    <n v="1739"/>
    <n v="1267"/>
    <d v="2024-05-31T00:00:00"/>
    <d v="1899-12-30T12:30:00"/>
    <d v="1899-12-30T14:00:00"/>
    <s v="Orion"/>
    <n v="1"/>
    <n v="6"/>
    <n v="1"/>
    <s v="Chen"/>
    <s v="Client Call"/>
    <n v="90"/>
    <n v="0.16666666666666666"/>
    <n v="0"/>
    <s v="Fri"/>
    <s v="May"/>
    <s v="Medium"/>
    <n v="1738"/>
    <n v="1739"/>
    <x v="0"/>
  </r>
  <r>
    <n v="2734"/>
    <d v="2024-12-28T00:00:00"/>
    <d v="1899-12-30T12:30:00"/>
    <d v="1899-12-30T14:30:00"/>
    <s v="Orion"/>
    <n v="1"/>
    <n v="6"/>
    <n v="9"/>
    <s v="Amit"/>
    <s v="Brainstorming"/>
    <n v="119.99999999999989"/>
    <n v="1.5"/>
    <n v="1"/>
    <s v="Sat"/>
    <s v="Dec"/>
    <s v="Medium"/>
    <n v="1742"/>
    <n v="164"/>
    <d v="2024-04-30T00:00:00"/>
    <d v="1899-12-30T12:30:00"/>
    <d v="1899-12-30T13:00:00"/>
    <s v="Orion"/>
    <n v="1"/>
    <n v="6"/>
    <n v="4"/>
    <s v="Priya"/>
    <s v="Client Call"/>
    <n v="29.999999999999893"/>
    <n v="0.66666666666666663"/>
    <n v="0"/>
    <s v="Tue"/>
    <s v="Apr"/>
    <s v="Medium"/>
    <n v="1741"/>
    <n v="1742"/>
    <x v="0"/>
  </r>
  <r>
    <n v="164"/>
    <d v="2024-04-30T00:00:00"/>
    <d v="1899-12-30T12:30:00"/>
    <d v="1899-12-30T13:00:00"/>
    <s v="Orion"/>
    <n v="1"/>
    <n v="6"/>
    <n v="4"/>
    <s v="Priya"/>
    <s v="Client Call"/>
    <n v="29.999999999999893"/>
    <n v="0.66666666666666663"/>
    <n v="0"/>
    <s v="Tue"/>
    <s v="Apr"/>
    <s v="Medium"/>
    <n v="1741"/>
    <n v="888"/>
    <d v="2024-04-15T00:00:00"/>
    <d v="1899-12-30T12:30:00"/>
    <d v="1899-12-30T14:30:00"/>
    <s v="Orion"/>
    <n v="1"/>
    <n v="6"/>
    <n v="5"/>
    <s v="Priya"/>
    <s v="Client Call"/>
    <n v="119.99999999999989"/>
    <n v="0.83333333333333348"/>
    <n v="0"/>
    <s v="Mon"/>
    <s v="Apr"/>
    <s v="Medium"/>
    <n v="1740"/>
    <n v="1741"/>
    <x v="0"/>
  </r>
  <r>
    <n v="2016"/>
    <d v="2024-01-01T00:00:00"/>
    <d v="1899-12-30T12:30:00"/>
    <d v="1899-12-30T14:30:00"/>
    <s v="Orion"/>
    <n v="1"/>
    <n v="6"/>
    <n v="2"/>
    <s v="Sarah"/>
    <s v="1:1"/>
    <n v="119.99999999999989"/>
    <n v="0.33333333333333331"/>
    <n v="0"/>
    <s v="Mon"/>
    <s v="Jan"/>
    <s v="Medium"/>
    <n v="1743"/>
    <n v="2734"/>
    <d v="2024-12-28T00:00:00"/>
    <d v="1899-12-30T12:30:00"/>
    <d v="1899-12-30T14:30:00"/>
    <s v="Orion"/>
    <n v="1"/>
    <n v="6"/>
    <n v="9"/>
    <s v="Amit"/>
    <s v="Brainstorming"/>
    <n v="119.99999999999989"/>
    <n v="1.5"/>
    <n v="1"/>
    <s v="Sat"/>
    <s v="Dec"/>
    <s v="Medium"/>
    <n v="1742"/>
    <n v="1743"/>
    <x v="0"/>
  </r>
  <r>
    <n v="2093"/>
    <d v="2024-05-12T00:00:00"/>
    <d v="1899-12-30T12:30:00"/>
    <d v="1899-12-30T13:30:00"/>
    <s v="Orion"/>
    <n v="1"/>
    <n v="6"/>
    <n v="8"/>
    <s v="Omar"/>
    <s v="1:1"/>
    <n v="59.999999999999943"/>
    <n v="1.3333333333333333"/>
    <n v="1"/>
    <s v="Sun"/>
    <s v="May"/>
    <s v="Medium"/>
    <n v="1744"/>
    <n v="2016"/>
    <d v="2024-01-01T00:00:00"/>
    <d v="1899-12-30T12:30:00"/>
    <d v="1899-12-30T14:30:00"/>
    <s v="Orion"/>
    <n v="1"/>
    <n v="6"/>
    <n v="2"/>
    <s v="Sarah"/>
    <s v="1:1"/>
    <n v="119.99999999999989"/>
    <n v="0.33333333333333331"/>
    <n v="0"/>
    <s v="Mon"/>
    <s v="Jan"/>
    <s v="Medium"/>
    <n v="1743"/>
    <n v="1744"/>
    <x v="0"/>
  </r>
  <r>
    <n v="1004"/>
    <d v="2024-05-27T00:00:00"/>
    <d v="1899-12-30T12:30:00"/>
    <d v="1899-12-30T13:30:00"/>
    <s v="Orion"/>
    <n v="1"/>
    <n v="6"/>
    <n v="5"/>
    <s v="Mia"/>
    <s v="Brainstorming"/>
    <n v="59.999999999999943"/>
    <n v="0.83333333333333348"/>
    <n v="0"/>
    <s v="Mon"/>
    <s v="May"/>
    <s v="Medium"/>
    <n v="1735"/>
    <n v="930"/>
    <d v="2024-01-16T00:00:00"/>
    <d v="1899-12-30T12:30:00"/>
    <d v="1899-12-30T14:30:00"/>
    <s v="Orion"/>
    <n v="1"/>
    <n v="6"/>
    <n v="5"/>
    <s v="Sarah"/>
    <s v="Planning"/>
    <n v="119.99999999999989"/>
    <n v="0.83333333333333348"/>
    <n v="0"/>
    <s v="Tue"/>
    <s v="Jan"/>
    <s v="Medium"/>
    <n v="1734"/>
    <n v="1735"/>
    <x v="0"/>
  </r>
  <r>
    <n v="888"/>
    <d v="2024-04-15T00:00:00"/>
    <d v="1899-12-30T12:30:00"/>
    <d v="1899-12-30T14:30:00"/>
    <s v="Orion"/>
    <n v="1"/>
    <n v="6"/>
    <n v="5"/>
    <s v="Priya"/>
    <s v="Client Call"/>
    <n v="119.99999999999989"/>
    <n v="0.83333333333333348"/>
    <n v="0"/>
    <s v="Mon"/>
    <s v="Apr"/>
    <s v="Medium"/>
    <n v="1740"/>
    <n v="525"/>
    <d v="2024-11-24T00:00:00"/>
    <d v="1899-12-30T12:30:00"/>
    <d v="1899-12-30T14:00:00"/>
    <s v="Orion"/>
    <n v="1"/>
    <n v="6"/>
    <n v="6"/>
    <s v="Chen"/>
    <s v="1:1"/>
    <n v="90"/>
    <n v="1"/>
    <n v="0"/>
    <s v="Sun"/>
    <s v="Nov"/>
    <s v="Medium"/>
    <n v="1739"/>
    <n v="1740"/>
    <x v="0"/>
  </r>
  <r>
    <n v="930"/>
    <d v="2024-01-16T00:00:00"/>
    <d v="1899-12-30T12:30:00"/>
    <d v="1899-12-30T14:30:00"/>
    <s v="Orion"/>
    <n v="1"/>
    <n v="6"/>
    <n v="5"/>
    <s v="Sarah"/>
    <s v="Planning"/>
    <n v="119.99999999999989"/>
    <n v="0.83333333333333348"/>
    <n v="0"/>
    <s v="Tue"/>
    <s v="Jan"/>
    <s v="Medium"/>
    <n v="1734"/>
    <n v="1593"/>
    <d v="2024-10-27T00:00:00"/>
    <d v="1899-12-30T12:30:00"/>
    <d v="1899-12-30T13:30:00"/>
    <s v="Orion"/>
    <n v="1"/>
    <n v="6"/>
    <n v="4"/>
    <s v="Chen"/>
    <s v="1:1"/>
    <n v="59.999999999999943"/>
    <n v="0.66666666666666663"/>
    <n v="0"/>
    <s v="Sun"/>
    <s v="Oct"/>
    <s v="Medium"/>
    <n v="1733"/>
    <n v="1734"/>
    <x v="0"/>
  </r>
  <r>
    <n v="1593"/>
    <d v="2024-10-27T00:00:00"/>
    <d v="1899-12-30T12:30:00"/>
    <d v="1899-12-30T13:30:00"/>
    <s v="Orion"/>
    <n v="1"/>
    <n v="6"/>
    <n v="4"/>
    <s v="Chen"/>
    <s v="1:1"/>
    <n v="59.999999999999943"/>
    <n v="0.66666666666666663"/>
    <n v="0"/>
    <s v="Sun"/>
    <s v="Oct"/>
    <s v="Medium"/>
    <n v="1733"/>
    <n v="611"/>
    <d v="2024-10-20T00:00:00"/>
    <d v="1899-12-30T12:30:00"/>
    <d v="1899-12-30T14:00:00"/>
    <s v="Orion"/>
    <n v="1"/>
    <n v="6"/>
    <n v="4"/>
    <s v="Mia"/>
    <s v="1:1"/>
    <n v="90"/>
    <n v="0.66666666666666663"/>
    <n v="0"/>
    <s v="Sun"/>
    <s v="Oct"/>
    <s v="Medium"/>
    <n v="1732"/>
    <n v="1733"/>
    <x v="0"/>
  </r>
  <r>
    <n v="611"/>
    <d v="2024-10-20T00:00:00"/>
    <d v="1899-12-30T12:30:00"/>
    <d v="1899-12-30T14:00:00"/>
    <s v="Orion"/>
    <n v="1"/>
    <n v="6"/>
    <n v="4"/>
    <s v="Mia"/>
    <s v="1:1"/>
    <n v="90"/>
    <n v="0.66666666666666663"/>
    <n v="0"/>
    <s v="Sun"/>
    <s v="Oct"/>
    <s v="Medium"/>
    <n v="1732"/>
    <n v="1176"/>
    <d v="2024-04-06T00:00:00"/>
    <d v="1899-12-30T12:30:00"/>
    <d v="1899-12-30T14:00:00"/>
    <s v="Orion"/>
    <n v="1"/>
    <n v="6"/>
    <n v="2"/>
    <s v="Mia"/>
    <s v="Client Call"/>
    <n v="90"/>
    <n v="0.33333333333333331"/>
    <n v="0"/>
    <s v="Sat"/>
    <s v="Apr"/>
    <s v="Medium"/>
    <n v="1731"/>
    <n v="1732"/>
    <x v="0"/>
  </r>
  <r>
    <n v="1760"/>
    <d v="2024-05-03T00:00:00"/>
    <d v="1899-12-30T12:30:00"/>
    <d v="1899-12-30T13:30:00"/>
    <s v="Orion"/>
    <n v="1"/>
    <n v="6"/>
    <n v="4"/>
    <s v="Mia"/>
    <s v="Standup"/>
    <n v="59.999999999999943"/>
    <n v="0.66666666666666663"/>
    <n v="0"/>
    <s v="Fri"/>
    <s v="May"/>
    <s v="Medium"/>
    <n v="1721"/>
    <n v="2037"/>
    <d v="2024-07-08T00:00:00"/>
    <d v="1899-12-30T13:00:00"/>
    <d v="1899-12-30T13:30:00"/>
    <s v="Orion"/>
    <n v="1"/>
    <n v="6"/>
    <n v="8"/>
    <s v="Chen"/>
    <s v="1:1"/>
    <n v="30.000000000000053"/>
    <n v="1.3333333333333333"/>
    <n v="1"/>
    <s v="Mon"/>
    <s v="Jul"/>
    <s v="Medium"/>
    <n v="1720"/>
    <n v="1721"/>
    <x v="0"/>
  </r>
  <r>
    <n v="1971"/>
    <d v="2024-08-25T00:00:00"/>
    <d v="1899-12-30T12:30:00"/>
    <d v="1899-12-30T13:30:00"/>
    <s v="Orion"/>
    <n v="1"/>
    <n v="6"/>
    <n v="3"/>
    <s v="Priya"/>
    <s v="Standup"/>
    <n v="59.999999999999943"/>
    <n v="0.5"/>
    <n v="0"/>
    <s v="Sun"/>
    <s v="Aug"/>
    <s v="Medium"/>
    <n v="1722"/>
    <n v="1760"/>
    <d v="2024-05-03T00:00:00"/>
    <d v="1899-12-30T12:30:00"/>
    <d v="1899-12-30T13:30:00"/>
    <s v="Orion"/>
    <n v="1"/>
    <n v="6"/>
    <n v="4"/>
    <s v="Mia"/>
    <s v="Standup"/>
    <n v="59.999999999999943"/>
    <n v="0.66666666666666663"/>
    <n v="0"/>
    <s v="Fri"/>
    <s v="May"/>
    <s v="Medium"/>
    <n v="1721"/>
    <n v="1722"/>
    <x v="0"/>
  </r>
  <r>
    <n v="25"/>
    <d v="2024-06-18T00:00:00"/>
    <d v="1899-12-30T12:30:00"/>
    <d v="1899-12-30T14:30:00"/>
    <s v="Orion"/>
    <n v="1"/>
    <n v="6"/>
    <n v="1"/>
    <s v="Amit"/>
    <s v="Client Call"/>
    <n v="119.99999999999989"/>
    <n v="0.16666666666666666"/>
    <n v="0"/>
    <s v="Tue"/>
    <s v="Jun"/>
    <s v="Medium"/>
    <n v="1723"/>
    <n v="1971"/>
    <d v="2024-08-25T00:00:00"/>
    <d v="1899-12-30T12:30:00"/>
    <d v="1899-12-30T13:30:00"/>
    <s v="Orion"/>
    <n v="1"/>
    <n v="6"/>
    <n v="3"/>
    <s v="Priya"/>
    <s v="Standup"/>
    <n v="59.999999999999943"/>
    <n v="0.5"/>
    <n v="0"/>
    <s v="Sun"/>
    <s v="Aug"/>
    <s v="Medium"/>
    <n v="1722"/>
    <n v="1723"/>
    <x v="0"/>
  </r>
  <r>
    <n v="348"/>
    <d v="2024-07-31T00:00:00"/>
    <d v="1899-12-30T12:30:00"/>
    <d v="1899-12-30T14:00:00"/>
    <s v="Orion"/>
    <n v="1"/>
    <n v="6"/>
    <n v="6"/>
    <s v="Omar"/>
    <s v="Standup"/>
    <n v="90"/>
    <n v="1"/>
    <n v="0"/>
    <s v="Wed"/>
    <s v="Jul"/>
    <s v="Medium"/>
    <n v="1725"/>
    <n v="1847"/>
    <d v="2024-01-09T00:00:00"/>
    <d v="1899-12-30T12:30:00"/>
    <d v="1899-12-30T14:00:00"/>
    <s v="Orion"/>
    <n v="1"/>
    <n v="6"/>
    <n v="7"/>
    <s v="Omar"/>
    <s v="Planning"/>
    <n v="90"/>
    <n v="1.1666666666666667"/>
    <n v="1"/>
    <s v="Tue"/>
    <s v="Jan"/>
    <s v="Medium"/>
    <n v="1724"/>
    <n v="1725"/>
    <x v="0"/>
  </r>
  <r>
    <n v="205"/>
    <d v="2024-12-30T00:00:00"/>
    <d v="1899-12-30T12:30:00"/>
    <d v="1899-12-30T13:30:00"/>
    <s v="Orion"/>
    <n v="1"/>
    <n v="6"/>
    <n v="1"/>
    <s v="Amit"/>
    <s v="Client Call"/>
    <n v="59.999999999999943"/>
    <n v="0.16666666666666666"/>
    <n v="0"/>
    <s v="Mon"/>
    <s v="Dec"/>
    <s v="Medium"/>
    <n v="1726"/>
    <n v="348"/>
    <d v="2024-07-31T00:00:00"/>
    <d v="1899-12-30T12:30:00"/>
    <d v="1899-12-30T14:00:00"/>
    <s v="Orion"/>
    <n v="1"/>
    <n v="6"/>
    <n v="6"/>
    <s v="Omar"/>
    <s v="Standup"/>
    <n v="90"/>
    <n v="1"/>
    <n v="0"/>
    <s v="Wed"/>
    <s v="Jul"/>
    <s v="Medium"/>
    <n v="1725"/>
    <n v="1726"/>
    <x v="0"/>
  </r>
  <r>
    <n v="1847"/>
    <d v="2024-01-09T00:00:00"/>
    <d v="1899-12-30T12:30:00"/>
    <d v="1899-12-30T14:00:00"/>
    <s v="Orion"/>
    <n v="1"/>
    <n v="6"/>
    <n v="7"/>
    <s v="Omar"/>
    <s v="Planning"/>
    <n v="90"/>
    <n v="1.1666666666666667"/>
    <n v="1"/>
    <s v="Tue"/>
    <s v="Jan"/>
    <s v="Medium"/>
    <n v="1724"/>
    <n v="25"/>
    <d v="2024-06-18T00:00:00"/>
    <d v="1899-12-30T12:30:00"/>
    <d v="1899-12-30T14:30:00"/>
    <s v="Orion"/>
    <n v="1"/>
    <n v="6"/>
    <n v="1"/>
    <s v="Amit"/>
    <s v="Client Call"/>
    <n v="119.99999999999989"/>
    <n v="0.16666666666666666"/>
    <n v="0"/>
    <s v="Tue"/>
    <s v="Jun"/>
    <s v="Medium"/>
    <n v="1723"/>
    <n v="1724"/>
    <x v="0"/>
  </r>
  <r>
    <n v="1750"/>
    <d v="2024-02-08T00:00:00"/>
    <d v="1899-12-30T12:30:00"/>
    <d v="1899-12-30T13:00:00"/>
    <s v="Orion"/>
    <n v="1"/>
    <n v="6"/>
    <n v="4"/>
    <s v="Priya"/>
    <s v="1:1"/>
    <n v="29.999999999999893"/>
    <n v="0.66666666666666663"/>
    <n v="0"/>
    <s v="Thu"/>
    <s v="Feb"/>
    <s v="Medium"/>
    <n v="1728"/>
    <n v="396"/>
    <d v="2024-10-06T00:00:00"/>
    <d v="1899-12-30T12:30:00"/>
    <d v="1899-12-30T13:30:00"/>
    <s v="Orion"/>
    <n v="1"/>
    <n v="6"/>
    <n v="2"/>
    <s v="Amit"/>
    <s v="1:1"/>
    <n v="59.999999999999943"/>
    <n v="0.33333333333333331"/>
    <n v="0"/>
    <s v="Sun"/>
    <s v="Oct"/>
    <s v="Medium"/>
    <n v="1727"/>
    <n v="1728"/>
    <x v="0"/>
  </r>
  <r>
    <n v="2561"/>
    <d v="2024-05-18T00:00:00"/>
    <d v="1899-12-30T12:30:00"/>
    <d v="1899-12-30T14:00:00"/>
    <s v="Orion"/>
    <n v="1"/>
    <n v="6"/>
    <n v="7"/>
    <s v="Sarah"/>
    <s v="Workshop"/>
    <n v="90"/>
    <n v="1.1666666666666667"/>
    <n v="1"/>
    <s v="Sat"/>
    <s v="May"/>
    <s v="Medium"/>
    <n v="1729"/>
    <n v="1750"/>
    <d v="2024-02-08T00:00:00"/>
    <d v="1899-12-30T12:30:00"/>
    <d v="1899-12-30T13:00:00"/>
    <s v="Orion"/>
    <n v="1"/>
    <n v="6"/>
    <n v="4"/>
    <s v="Priya"/>
    <s v="1:1"/>
    <n v="29.999999999999893"/>
    <n v="0.66666666666666663"/>
    <n v="0"/>
    <s v="Thu"/>
    <s v="Feb"/>
    <s v="Medium"/>
    <n v="1728"/>
    <n v="1729"/>
    <x v="0"/>
  </r>
  <r>
    <n v="2575"/>
    <d v="2024-10-20T00:00:00"/>
    <d v="1899-12-30T12:30:00"/>
    <d v="1899-12-30T14:30:00"/>
    <s v="Orion"/>
    <n v="1"/>
    <n v="6"/>
    <n v="4"/>
    <s v="Mia"/>
    <s v="Client Call"/>
    <n v="119.99999999999989"/>
    <n v="0.66666666666666663"/>
    <n v="0"/>
    <s v="Sun"/>
    <s v="Oct"/>
    <s v="Medium"/>
    <n v="1730"/>
    <n v="2561"/>
    <d v="2024-05-18T00:00:00"/>
    <d v="1899-12-30T12:30:00"/>
    <d v="1899-12-30T14:00:00"/>
    <s v="Orion"/>
    <n v="1"/>
    <n v="6"/>
    <n v="7"/>
    <s v="Sarah"/>
    <s v="Workshop"/>
    <n v="90"/>
    <n v="1.1666666666666667"/>
    <n v="1"/>
    <s v="Sat"/>
    <s v="May"/>
    <s v="Medium"/>
    <n v="1729"/>
    <n v="1730"/>
    <x v="0"/>
  </r>
  <r>
    <n v="1176"/>
    <d v="2024-04-06T00:00:00"/>
    <d v="1899-12-30T12:30:00"/>
    <d v="1899-12-30T14:00:00"/>
    <s v="Orion"/>
    <n v="1"/>
    <n v="6"/>
    <n v="2"/>
    <s v="Mia"/>
    <s v="Client Call"/>
    <n v="90"/>
    <n v="0.33333333333333331"/>
    <n v="0"/>
    <s v="Sat"/>
    <s v="Apr"/>
    <s v="Medium"/>
    <n v="1731"/>
    <n v="2575"/>
    <d v="2024-10-20T00:00:00"/>
    <d v="1899-12-30T12:30:00"/>
    <d v="1899-12-30T14:30:00"/>
    <s v="Orion"/>
    <n v="1"/>
    <n v="6"/>
    <n v="4"/>
    <s v="Mia"/>
    <s v="Client Call"/>
    <n v="119.99999999999989"/>
    <n v="0.66666666666666663"/>
    <n v="0"/>
    <s v="Sun"/>
    <s v="Oct"/>
    <s v="Medium"/>
    <n v="1730"/>
    <n v="1731"/>
    <x v="0"/>
  </r>
  <r>
    <n v="396"/>
    <d v="2024-10-06T00:00:00"/>
    <d v="1899-12-30T12:30:00"/>
    <d v="1899-12-30T13:30:00"/>
    <s v="Orion"/>
    <n v="1"/>
    <n v="6"/>
    <n v="2"/>
    <s v="Amit"/>
    <s v="1:1"/>
    <n v="59.999999999999943"/>
    <n v="0.33333333333333331"/>
    <n v="0"/>
    <s v="Sun"/>
    <s v="Oct"/>
    <s v="Medium"/>
    <n v="1727"/>
    <n v="205"/>
    <d v="2024-12-30T00:00:00"/>
    <d v="1899-12-30T12:30:00"/>
    <d v="1899-12-30T13:30:00"/>
    <s v="Orion"/>
    <n v="1"/>
    <n v="6"/>
    <n v="1"/>
    <s v="Amit"/>
    <s v="Client Call"/>
    <n v="59.999999999999943"/>
    <n v="0.16666666666666666"/>
    <n v="0"/>
    <s v="Mon"/>
    <s v="Dec"/>
    <s v="Medium"/>
    <n v="1726"/>
    <n v="1727"/>
    <x v="0"/>
  </r>
  <r>
    <n v="585"/>
    <d v="2024-05-13T00:00:00"/>
    <d v="1899-12-30T12:00:00"/>
    <d v="1899-12-30T13:00:00"/>
    <s v="Orion"/>
    <n v="1"/>
    <n v="6"/>
    <n v="8"/>
    <s v="Amit"/>
    <s v="Workshop"/>
    <n v="59.999999999999943"/>
    <n v="1.3333333333333333"/>
    <n v="1"/>
    <s v="Mon"/>
    <s v="May"/>
    <s v="Medium"/>
    <n v="1766"/>
    <n v="2823"/>
    <d v="2024-04-21T00:00:00"/>
    <d v="1899-12-30T12:00:00"/>
    <d v="1899-12-30T13:00:00"/>
    <s v="Orion"/>
    <n v="1"/>
    <n v="6"/>
    <n v="1"/>
    <s v="Mia"/>
    <s v="Workshop"/>
    <n v="59.999999999999943"/>
    <n v="0.16666666666666666"/>
    <n v="0"/>
    <s v="Sun"/>
    <s v="Apr"/>
    <s v="Medium"/>
    <n v="1765"/>
    <n v="1766"/>
    <x v="0"/>
  </r>
  <r>
    <n v="409"/>
    <d v="2024-09-13T00:00:00"/>
    <d v="1899-12-30T12:00:00"/>
    <d v="1899-12-30T12:30:00"/>
    <s v="Orion"/>
    <n v="1"/>
    <n v="6"/>
    <n v="7"/>
    <s v="Priya"/>
    <s v="1:1"/>
    <n v="30.000000000000053"/>
    <n v="1.1666666666666667"/>
    <n v="1"/>
    <s v="Fri"/>
    <s v="Sep"/>
    <s v="Medium"/>
    <n v="1762"/>
    <n v="1514"/>
    <d v="2024-07-09T00:00:00"/>
    <d v="1899-12-30T12:00:00"/>
    <d v="1899-12-30T13:00:00"/>
    <s v="Orion"/>
    <n v="1"/>
    <n v="6"/>
    <n v="7"/>
    <s v="Omar"/>
    <s v="Brainstorming"/>
    <n v="59.999999999999943"/>
    <n v="1.1666666666666667"/>
    <n v="1"/>
    <s v="Tue"/>
    <s v="Jul"/>
    <s v="Medium"/>
    <n v="1761"/>
    <n v="1762"/>
    <x v="0"/>
  </r>
  <r>
    <n v="480"/>
    <d v="2024-11-21T00:00:00"/>
    <d v="1899-12-30T12:00:00"/>
    <d v="1899-12-30T13:30:00"/>
    <s v="Orion"/>
    <n v="1"/>
    <n v="6"/>
    <n v="7"/>
    <s v="Priya"/>
    <s v="Workshop"/>
    <n v="90"/>
    <n v="1.1666666666666667"/>
    <n v="1"/>
    <s v="Thu"/>
    <s v="Nov"/>
    <s v="Medium"/>
    <n v="1763"/>
    <n v="409"/>
    <d v="2024-09-13T00:00:00"/>
    <d v="1899-12-30T12:00:00"/>
    <d v="1899-12-30T12:30:00"/>
    <s v="Orion"/>
    <n v="1"/>
    <n v="6"/>
    <n v="7"/>
    <s v="Priya"/>
    <s v="1:1"/>
    <n v="30.000000000000053"/>
    <n v="1.1666666666666667"/>
    <n v="1"/>
    <s v="Fri"/>
    <s v="Sep"/>
    <s v="Medium"/>
    <n v="1762"/>
    <n v="1763"/>
    <x v="0"/>
  </r>
  <r>
    <n v="2729"/>
    <d v="2024-08-02T00:00:00"/>
    <d v="1899-12-30T12:00:00"/>
    <d v="1899-12-30T12:30:00"/>
    <s v="Orion"/>
    <n v="1"/>
    <n v="6"/>
    <n v="3"/>
    <s v="Sarah"/>
    <s v="1:1"/>
    <n v="30.000000000000053"/>
    <n v="0.5"/>
    <n v="0"/>
    <s v="Fri"/>
    <s v="Aug"/>
    <s v="Medium"/>
    <n v="1764"/>
    <n v="480"/>
    <d v="2024-11-21T00:00:00"/>
    <d v="1899-12-30T12:00:00"/>
    <d v="1899-12-30T13:30:00"/>
    <s v="Orion"/>
    <n v="1"/>
    <n v="6"/>
    <n v="7"/>
    <s v="Priya"/>
    <s v="Workshop"/>
    <n v="90"/>
    <n v="1.1666666666666667"/>
    <n v="1"/>
    <s v="Thu"/>
    <s v="Nov"/>
    <s v="Medium"/>
    <n v="1763"/>
    <n v="1764"/>
    <x v="0"/>
  </r>
  <r>
    <n v="2823"/>
    <d v="2024-04-21T00:00:00"/>
    <d v="1899-12-30T12:00:00"/>
    <d v="1899-12-30T13:00:00"/>
    <s v="Orion"/>
    <n v="1"/>
    <n v="6"/>
    <n v="1"/>
    <s v="Mia"/>
    <s v="Workshop"/>
    <n v="59.999999999999943"/>
    <n v="0.16666666666666666"/>
    <n v="0"/>
    <s v="Sun"/>
    <s v="Apr"/>
    <s v="Medium"/>
    <n v="1765"/>
    <n v="2729"/>
    <d v="2024-08-02T00:00:00"/>
    <d v="1899-12-30T12:00:00"/>
    <d v="1899-12-30T12:30:00"/>
    <s v="Orion"/>
    <n v="1"/>
    <n v="6"/>
    <n v="3"/>
    <s v="Sarah"/>
    <s v="1:1"/>
    <n v="30.000000000000053"/>
    <n v="0.5"/>
    <n v="0"/>
    <s v="Fri"/>
    <s v="Aug"/>
    <s v="Medium"/>
    <n v="1764"/>
    <n v="1765"/>
    <x v="0"/>
  </r>
  <r>
    <n v="156"/>
    <d v="2024-10-14T00:00:00"/>
    <d v="1899-12-30T12:00:00"/>
    <d v="1899-12-30T12:30:00"/>
    <s v="Orion"/>
    <n v="1"/>
    <n v="6"/>
    <n v="1"/>
    <s v="Amit"/>
    <s v="Client Call"/>
    <n v="30.000000000000053"/>
    <n v="0.16666666666666666"/>
    <n v="0"/>
    <s v="Mon"/>
    <s v="Oct"/>
    <s v="Medium"/>
    <n v="1767"/>
    <n v="585"/>
    <d v="2024-05-13T00:00:00"/>
    <d v="1899-12-30T12:00:00"/>
    <d v="1899-12-30T13:00:00"/>
    <s v="Orion"/>
    <n v="1"/>
    <n v="6"/>
    <n v="8"/>
    <s v="Amit"/>
    <s v="Workshop"/>
    <n v="59.999999999999943"/>
    <n v="1.3333333333333333"/>
    <n v="1"/>
    <s v="Mon"/>
    <s v="May"/>
    <s v="Medium"/>
    <n v="1766"/>
    <n v="1767"/>
    <x v="0"/>
  </r>
  <r>
    <n v="1678"/>
    <d v="2024-05-28T00:00:00"/>
    <d v="1899-12-30T12:00:00"/>
    <d v="1899-12-30T13:30:00"/>
    <s v="Orion"/>
    <n v="1"/>
    <n v="6"/>
    <n v="3"/>
    <s v="Sarah"/>
    <s v="Brainstorming"/>
    <n v="90"/>
    <n v="0.5"/>
    <n v="0"/>
    <s v="Tue"/>
    <s v="May"/>
    <s v="Medium"/>
    <n v="1773"/>
    <n v="2060"/>
    <d v="2024-09-10T00:00:00"/>
    <d v="1899-12-30T12:00:00"/>
    <d v="1899-12-30T12:30:00"/>
    <s v="Orion"/>
    <n v="1"/>
    <n v="6"/>
    <n v="2"/>
    <s v="John"/>
    <s v="Workshop"/>
    <n v="30.000000000000053"/>
    <n v="0.33333333333333331"/>
    <n v="0"/>
    <s v="Tue"/>
    <s v="Sep"/>
    <s v="Medium"/>
    <n v="1772"/>
    <n v="1773"/>
    <x v="0"/>
  </r>
  <r>
    <n v="1467"/>
    <d v="2024-05-22T00:00:00"/>
    <d v="1899-12-30T12:00:00"/>
    <d v="1899-12-30T12:30:00"/>
    <s v="Orion"/>
    <n v="1"/>
    <n v="6"/>
    <n v="2"/>
    <s v="John"/>
    <s v="Client Call"/>
    <n v="30.000000000000053"/>
    <n v="0.33333333333333331"/>
    <n v="0"/>
    <s v="Wed"/>
    <s v="May"/>
    <s v="Medium"/>
    <n v="1769"/>
    <n v="544"/>
    <d v="2024-10-14T00:00:00"/>
    <d v="1899-12-30T12:00:00"/>
    <d v="1899-12-30T12:30:00"/>
    <s v="Orion"/>
    <n v="1"/>
    <n v="6"/>
    <n v="4"/>
    <s v="John"/>
    <s v="Workshop"/>
    <n v="30.000000000000053"/>
    <n v="0.66666666666666663"/>
    <n v="0"/>
    <s v="Mon"/>
    <s v="Oct"/>
    <s v="Medium"/>
    <n v="1768"/>
    <n v="1769"/>
    <x v="0"/>
  </r>
  <r>
    <n v="905"/>
    <d v="2024-03-03T00:00:00"/>
    <d v="1899-12-30T12:00:00"/>
    <d v="1899-12-30T14:00:00"/>
    <s v="Orion"/>
    <n v="1"/>
    <n v="6"/>
    <n v="3"/>
    <s v="Chen"/>
    <s v="Standup"/>
    <n v="120.00000000000006"/>
    <n v="0.5"/>
    <n v="0"/>
    <s v="Sun"/>
    <s v="Mar"/>
    <s v="Medium"/>
    <n v="1770"/>
    <n v="1467"/>
    <d v="2024-05-22T00:00:00"/>
    <d v="1899-12-30T12:00:00"/>
    <d v="1899-12-30T12:30:00"/>
    <s v="Orion"/>
    <n v="1"/>
    <n v="6"/>
    <n v="2"/>
    <s v="John"/>
    <s v="Client Call"/>
    <n v="30.000000000000053"/>
    <n v="0.33333333333333331"/>
    <n v="0"/>
    <s v="Wed"/>
    <s v="May"/>
    <s v="Medium"/>
    <n v="1769"/>
    <n v="1770"/>
    <x v="0"/>
  </r>
  <r>
    <n v="536"/>
    <d v="2024-05-20T00:00:00"/>
    <d v="1899-12-30T12:00:00"/>
    <d v="1899-12-30T12:30:00"/>
    <s v="Orion"/>
    <n v="1"/>
    <n v="6"/>
    <n v="2"/>
    <s v="Sarah"/>
    <s v="Planning"/>
    <n v="30.000000000000053"/>
    <n v="0.33333333333333331"/>
    <n v="0"/>
    <s v="Mon"/>
    <s v="May"/>
    <s v="Medium"/>
    <n v="1771"/>
    <n v="905"/>
    <d v="2024-03-03T00:00:00"/>
    <d v="1899-12-30T12:00:00"/>
    <d v="1899-12-30T14:00:00"/>
    <s v="Orion"/>
    <n v="1"/>
    <n v="6"/>
    <n v="3"/>
    <s v="Chen"/>
    <s v="Standup"/>
    <n v="120.00000000000006"/>
    <n v="0.5"/>
    <n v="0"/>
    <s v="Sun"/>
    <s v="Mar"/>
    <s v="Medium"/>
    <n v="1770"/>
    <n v="1771"/>
    <x v="0"/>
  </r>
  <r>
    <n v="2060"/>
    <d v="2024-09-10T00:00:00"/>
    <d v="1899-12-30T12:00:00"/>
    <d v="1899-12-30T12:30:00"/>
    <s v="Orion"/>
    <n v="1"/>
    <n v="6"/>
    <n v="2"/>
    <s v="John"/>
    <s v="Workshop"/>
    <n v="30.000000000000053"/>
    <n v="0.33333333333333331"/>
    <n v="0"/>
    <s v="Tue"/>
    <s v="Sep"/>
    <s v="Medium"/>
    <n v="1772"/>
    <n v="536"/>
    <d v="2024-05-20T00:00:00"/>
    <d v="1899-12-30T12:00:00"/>
    <d v="1899-12-30T12:30:00"/>
    <s v="Orion"/>
    <n v="1"/>
    <n v="6"/>
    <n v="2"/>
    <s v="Sarah"/>
    <s v="Planning"/>
    <n v="30.000000000000053"/>
    <n v="0.33333333333333331"/>
    <n v="0"/>
    <s v="Mon"/>
    <s v="May"/>
    <s v="Medium"/>
    <n v="1771"/>
    <n v="1772"/>
    <x v="0"/>
  </r>
  <r>
    <n v="1514"/>
    <d v="2024-07-09T00:00:00"/>
    <d v="1899-12-30T12:00:00"/>
    <d v="1899-12-30T13:00:00"/>
    <s v="Orion"/>
    <n v="1"/>
    <n v="6"/>
    <n v="7"/>
    <s v="Omar"/>
    <s v="Brainstorming"/>
    <n v="59.999999999999943"/>
    <n v="1.1666666666666667"/>
    <n v="1"/>
    <s v="Tue"/>
    <s v="Jul"/>
    <s v="Medium"/>
    <n v="1761"/>
    <n v="2876"/>
    <d v="2024-01-01T00:00:00"/>
    <d v="1899-12-30T12:00:00"/>
    <d v="1899-12-30T13:00:00"/>
    <s v="Orion"/>
    <n v="1"/>
    <n v="6"/>
    <n v="9"/>
    <s v="Omar"/>
    <s v="Workshop"/>
    <n v="59.999999999999943"/>
    <n v="1.5"/>
    <n v="1"/>
    <s v="Mon"/>
    <s v="Jan"/>
    <s v="Medium"/>
    <n v="1760"/>
    <n v="1761"/>
    <x v="0"/>
  </r>
  <r>
    <n v="544"/>
    <d v="2024-10-14T00:00:00"/>
    <d v="1899-12-30T12:00:00"/>
    <d v="1899-12-30T12:30:00"/>
    <s v="Orion"/>
    <n v="1"/>
    <n v="6"/>
    <n v="4"/>
    <s v="John"/>
    <s v="Workshop"/>
    <n v="30.000000000000053"/>
    <n v="0.66666666666666663"/>
    <n v="0"/>
    <s v="Mon"/>
    <s v="Oct"/>
    <s v="Medium"/>
    <n v="1768"/>
    <n v="156"/>
    <d v="2024-10-14T00:00:00"/>
    <d v="1899-12-30T12:00:00"/>
    <d v="1899-12-30T12:30:00"/>
    <s v="Orion"/>
    <n v="1"/>
    <n v="6"/>
    <n v="1"/>
    <s v="Amit"/>
    <s v="Client Call"/>
    <n v="30.000000000000053"/>
    <n v="0.16666666666666666"/>
    <n v="0"/>
    <s v="Mon"/>
    <s v="Oct"/>
    <s v="Medium"/>
    <n v="1767"/>
    <n v="1768"/>
    <x v="0"/>
  </r>
  <r>
    <n v="2876"/>
    <d v="2024-01-01T00:00:00"/>
    <d v="1899-12-30T12:00:00"/>
    <d v="1899-12-30T13:00:00"/>
    <s v="Orion"/>
    <n v="1"/>
    <n v="6"/>
    <n v="9"/>
    <s v="Omar"/>
    <s v="Workshop"/>
    <n v="59.999999999999943"/>
    <n v="1.5"/>
    <n v="1"/>
    <s v="Mon"/>
    <s v="Jan"/>
    <s v="Medium"/>
    <n v="1760"/>
    <n v="1608"/>
    <d v="2024-01-15T00:00:00"/>
    <d v="1899-12-30T12:00:00"/>
    <d v="1899-12-30T12:30:00"/>
    <s v="Orion"/>
    <n v="1"/>
    <n v="6"/>
    <n v="3"/>
    <s v="John"/>
    <s v="Brainstorming"/>
    <n v="30.000000000000053"/>
    <n v="0.5"/>
    <n v="0"/>
    <s v="Mon"/>
    <s v="Jan"/>
    <s v="Medium"/>
    <n v="1759"/>
    <n v="1760"/>
    <x v="0"/>
  </r>
  <r>
    <n v="1608"/>
    <d v="2024-01-15T00:00:00"/>
    <d v="1899-12-30T12:00:00"/>
    <d v="1899-12-30T12:30:00"/>
    <s v="Orion"/>
    <n v="1"/>
    <n v="6"/>
    <n v="3"/>
    <s v="John"/>
    <s v="Brainstorming"/>
    <n v="30.000000000000053"/>
    <n v="0.5"/>
    <n v="0"/>
    <s v="Mon"/>
    <s v="Jan"/>
    <s v="Medium"/>
    <n v="1759"/>
    <n v="2204"/>
    <d v="2024-03-09T00:00:00"/>
    <d v="1899-12-30T12:00:00"/>
    <d v="1899-12-30T14:00:00"/>
    <s v="Orion"/>
    <n v="1"/>
    <n v="6"/>
    <n v="6"/>
    <s v="Priya"/>
    <s v="Brainstorming"/>
    <n v="120.00000000000006"/>
    <n v="1"/>
    <n v="0"/>
    <s v="Sat"/>
    <s v="Mar"/>
    <s v="Medium"/>
    <n v="1758"/>
    <n v="1759"/>
    <x v="0"/>
  </r>
  <r>
    <n v="2204"/>
    <d v="2024-03-09T00:00:00"/>
    <d v="1899-12-30T12:00:00"/>
    <d v="1899-12-30T14:00:00"/>
    <s v="Orion"/>
    <n v="1"/>
    <n v="6"/>
    <n v="6"/>
    <s v="Priya"/>
    <s v="Brainstorming"/>
    <n v="120.00000000000006"/>
    <n v="1"/>
    <n v="0"/>
    <s v="Sat"/>
    <s v="Mar"/>
    <s v="Medium"/>
    <n v="1758"/>
    <n v="406"/>
    <d v="2024-03-15T00:00:00"/>
    <d v="1899-12-30T12:00:00"/>
    <d v="1899-12-30T12:30:00"/>
    <s v="Orion"/>
    <n v="1"/>
    <n v="6"/>
    <n v="8"/>
    <s v="Mia"/>
    <s v="Brainstorming"/>
    <n v="30.000000000000053"/>
    <n v="1.3333333333333333"/>
    <n v="1"/>
    <s v="Fri"/>
    <s v="Mar"/>
    <s v="Medium"/>
    <n v="1757"/>
    <n v="1758"/>
    <x v="0"/>
  </r>
  <r>
    <n v="1843"/>
    <d v="2024-05-18T00:00:00"/>
    <d v="1899-12-30T12:00:00"/>
    <d v="1899-12-30T14:00:00"/>
    <s v="Orion"/>
    <n v="1"/>
    <n v="6"/>
    <n v="3"/>
    <s v="Mia"/>
    <s v="1:1"/>
    <n v="120.00000000000006"/>
    <n v="0.5"/>
    <n v="0"/>
    <s v="Sat"/>
    <s v="May"/>
    <s v="Medium"/>
    <n v="1745"/>
    <n v="2093"/>
    <d v="2024-05-12T00:00:00"/>
    <d v="1899-12-30T12:30:00"/>
    <d v="1899-12-30T13:30:00"/>
    <s v="Orion"/>
    <n v="1"/>
    <n v="6"/>
    <n v="8"/>
    <s v="Omar"/>
    <s v="1:1"/>
    <n v="59.999999999999943"/>
    <n v="1.3333333333333333"/>
    <n v="1"/>
    <s v="Sun"/>
    <s v="May"/>
    <s v="Medium"/>
    <n v="1744"/>
    <n v="1745"/>
    <x v="0"/>
  </r>
  <r>
    <n v="1385"/>
    <d v="2024-03-08T00:00:00"/>
    <d v="1899-12-30T12:00:00"/>
    <d v="1899-12-30T14:00:00"/>
    <s v="Orion"/>
    <n v="1"/>
    <n v="6"/>
    <n v="4"/>
    <s v="Omar"/>
    <s v="Standup"/>
    <n v="120.00000000000006"/>
    <n v="0.66666666666666663"/>
    <n v="0"/>
    <s v="Fri"/>
    <s v="Mar"/>
    <s v="Medium"/>
    <n v="1746"/>
    <n v="1843"/>
    <d v="2024-05-18T00:00:00"/>
    <d v="1899-12-30T12:00:00"/>
    <d v="1899-12-30T14:00:00"/>
    <s v="Orion"/>
    <n v="1"/>
    <n v="6"/>
    <n v="3"/>
    <s v="Mia"/>
    <s v="1:1"/>
    <n v="120.00000000000006"/>
    <n v="0.5"/>
    <n v="0"/>
    <s v="Sat"/>
    <s v="May"/>
    <s v="Medium"/>
    <n v="1745"/>
    <n v="1746"/>
    <x v="0"/>
  </r>
  <r>
    <n v="1733"/>
    <d v="2024-03-08T00:00:00"/>
    <d v="1899-12-30T12:00:00"/>
    <d v="1899-12-30T13:30:00"/>
    <s v="Orion"/>
    <n v="1"/>
    <n v="6"/>
    <n v="2"/>
    <s v="Omar"/>
    <s v="Workshop"/>
    <n v="90"/>
    <n v="0.33333333333333331"/>
    <n v="0"/>
    <s v="Fri"/>
    <s v="Mar"/>
    <s v="Medium"/>
    <n v="1748"/>
    <n v="8"/>
    <d v="2024-06-22T00:00:00"/>
    <d v="1899-12-30T12:00:00"/>
    <d v="1899-12-30T13:00:00"/>
    <s v="Orion"/>
    <n v="1"/>
    <n v="6"/>
    <n v="9"/>
    <s v="Amit"/>
    <s v="1:1"/>
    <n v="59.999999999999943"/>
    <n v="1.5"/>
    <n v="1"/>
    <s v="Sat"/>
    <s v="Jun"/>
    <s v="Medium"/>
    <n v="1747"/>
    <n v="1748"/>
    <x v="0"/>
  </r>
  <r>
    <n v="2504"/>
    <d v="2024-07-03T00:00:00"/>
    <d v="1899-12-30T12:00:00"/>
    <d v="1899-12-30T13:30:00"/>
    <s v="Orion"/>
    <n v="1"/>
    <n v="6"/>
    <n v="1"/>
    <s v="John"/>
    <s v="Planning"/>
    <n v="90"/>
    <n v="0.16666666666666666"/>
    <n v="0"/>
    <s v="Wed"/>
    <s v="Jul"/>
    <s v="Medium"/>
    <n v="1749"/>
    <n v="1733"/>
    <d v="2024-03-08T00:00:00"/>
    <d v="1899-12-30T12:00:00"/>
    <d v="1899-12-30T13:30:00"/>
    <s v="Orion"/>
    <n v="1"/>
    <n v="6"/>
    <n v="2"/>
    <s v="Omar"/>
    <s v="Workshop"/>
    <n v="90"/>
    <n v="0.33333333333333331"/>
    <n v="0"/>
    <s v="Fri"/>
    <s v="Mar"/>
    <s v="Medium"/>
    <n v="1748"/>
    <n v="1749"/>
    <x v="0"/>
  </r>
  <r>
    <n v="1558"/>
    <d v="2024-05-29T00:00:00"/>
    <d v="1899-12-30T12:00:00"/>
    <d v="1899-12-30T13:00:00"/>
    <s v="Orion"/>
    <n v="1"/>
    <n v="6"/>
    <n v="6"/>
    <s v="Priya"/>
    <s v="Planning"/>
    <n v="59.999999999999943"/>
    <n v="1"/>
    <n v="0"/>
    <s v="Wed"/>
    <s v="May"/>
    <s v="Medium"/>
    <n v="1750"/>
    <n v="2504"/>
    <d v="2024-07-03T00:00:00"/>
    <d v="1899-12-30T12:00:00"/>
    <d v="1899-12-30T13:30:00"/>
    <s v="Orion"/>
    <n v="1"/>
    <n v="6"/>
    <n v="1"/>
    <s v="John"/>
    <s v="Planning"/>
    <n v="90"/>
    <n v="0.16666666666666666"/>
    <n v="0"/>
    <s v="Wed"/>
    <s v="Jul"/>
    <s v="Medium"/>
    <n v="1749"/>
    <n v="1750"/>
    <x v="0"/>
  </r>
  <r>
    <n v="2028"/>
    <d v="2024-11-06T00:00:00"/>
    <d v="1899-12-30T12:00:00"/>
    <d v="1899-12-30T13:00:00"/>
    <s v="Orion"/>
    <n v="1"/>
    <n v="6"/>
    <n v="9"/>
    <s v="Priya"/>
    <s v="Workshop"/>
    <n v="59.999999999999943"/>
    <n v="1.5"/>
    <n v="1"/>
    <s v="Wed"/>
    <s v="Nov"/>
    <s v="Medium"/>
    <n v="1751"/>
    <n v="1558"/>
    <d v="2024-05-29T00:00:00"/>
    <d v="1899-12-30T12:00:00"/>
    <d v="1899-12-30T13:00:00"/>
    <s v="Orion"/>
    <n v="1"/>
    <n v="6"/>
    <n v="6"/>
    <s v="Priya"/>
    <s v="Planning"/>
    <n v="59.999999999999943"/>
    <n v="1"/>
    <n v="0"/>
    <s v="Wed"/>
    <s v="May"/>
    <s v="Medium"/>
    <n v="1750"/>
    <n v="1751"/>
    <x v="0"/>
  </r>
  <r>
    <n v="8"/>
    <d v="2024-06-22T00:00:00"/>
    <d v="1899-12-30T12:00:00"/>
    <d v="1899-12-30T13:00:00"/>
    <s v="Orion"/>
    <n v="1"/>
    <n v="6"/>
    <n v="9"/>
    <s v="Amit"/>
    <s v="1:1"/>
    <n v="59.999999999999943"/>
    <n v="1.5"/>
    <n v="1"/>
    <s v="Sat"/>
    <s v="Jun"/>
    <s v="Medium"/>
    <n v="1747"/>
    <n v="1385"/>
    <d v="2024-03-08T00:00:00"/>
    <d v="1899-12-30T12:00:00"/>
    <d v="1899-12-30T14:00:00"/>
    <s v="Orion"/>
    <n v="1"/>
    <n v="6"/>
    <n v="4"/>
    <s v="Omar"/>
    <s v="Standup"/>
    <n v="120.00000000000006"/>
    <n v="0.66666666666666663"/>
    <n v="0"/>
    <s v="Fri"/>
    <s v="Mar"/>
    <s v="Medium"/>
    <n v="1746"/>
    <n v="1747"/>
    <x v="0"/>
  </r>
  <r>
    <n v="913"/>
    <d v="2024-11-29T00:00:00"/>
    <d v="1899-12-30T12:00:00"/>
    <d v="1899-12-30T14:00:00"/>
    <s v="Orion"/>
    <n v="1"/>
    <n v="6"/>
    <n v="8"/>
    <s v="Amit"/>
    <s v="1:1"/>
    <n v="120.00000000000006"/>
    <n v="1.3333333333333333"/>
    <n v="1"/>
    <s v="Fri"/>
    <s v="Nov"/>
    <s v="Medium"/>
    <n v="1753"/>
    <n v="2860"/>
    <d v="2024-01-04T00:00:00"/>
    <d v="1899-12-30T12:00:00"/>
    <d v="1899-12-30T12:30:00"/>
    <s v="Orion"/>
    <n v="1"/>
    <n v="6"/>
    <n v="2"/>
    <s v="Omar"/>
    <s v="Brainstorming"/>
    <n v="30.000000000000053"/>
    <n v="0.33333333333333331"/>
    <n v="0"/>
    <s v="Thu"/>
    <s v="Jan"/>
    <s v="Medium"/>
    <n v="1752"/>
    <n v="1753"/>
    <x v="0"/>
  </r>
  <r>
    <n v="785"/>
    <d v="2024-09-20T00:00:00"/>
    <d v="1899-12-30T12:00:00"/>
    <d v="1899-12-30T12:30:00"/>
    <s v="Orion"/>
    <n v="1"/>
    <n v="6"/>
    <n v="9"/>
    <s v="Omar"/>
    <s v="Workshop"/>
    <n v="30.000000000000053"/>
    <n v="1.5"/>
    <n v="1"/>
    <s v="Fri"/>
    <s v="Sep"/>
    <s v="Medium"/>
    <n v="1754"/>
    <n v="913"/>
    <d v="2024-11-29T00:00:00"/>
    <d v="1899-12-30T12:00:00"/>
    <d v="1899-12-30T14:00:00"/>
    <s v="Orion"/>
    <n v="1"/>
    <n v="6"/>
    <n v="8"/>
    <s v="Amit"/>
    <s v="1:1"/>
    <n v="120.00000000000006"/>
    <n v="1.3333333333333333"/>
    <n v="1"/>
    <s v="Fri"/>
    <s v="Nov"/>
    <s v="Medium"/>
    <n v="1753"/>
    <n v="1754"/>
    <x v="0"/>
  </r>
  <r>
    <n v="1239"/>
    <d v="2024-11-17T00:00:00"/>
    <d v="1899-12-30T12:00:00"/>
    <d v="1899-12-30T12:30:00"/>
    <s v="Orion"/>
    <n v="1"/>
    <n v="6"/>
    <n v="3"/>
    <s v="Mia"/>
    <s v="Standup"/>
    <n v="30.000000000000053"/>
    <n v="0.5"/>
    <n v="0"/>
    <s v="Sun"/>
    <s v="Nov"/>
    <s v="Medium"/>
    <n v="1755"/>
    <n v="785"/>
    <d v="2024-09-20T00:00:00"/>
    <d v="1899-12-30T12:00:00"/>
    <d v="1899-12-30T12:30:00"/>
    <s v="Orion"/>
    <n v="1"/>
    <n v="6"/>
    <n v="9"/>
    <s v="Omar"/>
    <s v="Workshop"/>
    <n v="30.000000000000053"/>
    <n v="1.5"/>
    <n v="1"/>
    <s v="Fri"/>
    <s v="Sep"/>
    <s v="Medium"/>
    <n v="1754"/>
    <n v="1755"/>
    <x v="0"/>
  </r>
  <r>
    <n v="2446"/>
    <d v="2024-07-07T00:00:00"/>
    <d v="1899-12-30T12:00:00"/>
    <d v="1899-12-30T13:30:00"/>
    <s v="Orion"/>
    <n v="1"/>
    <n v="6"/>
    <n v="6"/>
    <s v="Priya"/>
    <s v="Workshop"/>
    <n v="90"/>
    <n v="1"/>
    <n v="0"/>
    <s v="Sun"/>
    <s v="Jul"/>
    <s v="Medium"/>
    <n v="1756"/>
    <n v="1239"/>
    <d v="2024-11-17T00:00:00"/>
    <d v="1899-12-30T12:00:00"/>
    <d v="1899-12-30T12:30:00"/>
    <s v="Orion"/>
    <n v="1"/>
    <n v="6"/>
    <n v="3"/>
    <s v="Mia"/>
    <s v="Standup"/>
    <n v="30.000000000000053"/>
    <n v="0.5"/>
    <n v="0"/>
    <s v="Sun"/>
    <s v="Nov"/>
    <s v="Medium"/>
    <n v="1755"/>
    <n v="1756"/>
    <x v="0"/>
  </r>
  <r>
    <n v="406"/>
    <d v="2024-03-15T00:00:00"/>
    <d v="1899-12-30T12:00:00"/>
    <d v="1899-12-30T12:30:00"/>
    <s v="Orion"/>
    <n v="1"/>
    <n v="6"/>
    <n v="8"/>
    <s v="Mia"/>
    <s v="Brainstorming"/>
    <n v="30.000000000000053"/>
    <n v="1.3333333333333333"/>
    <n v="1"/>
    <s v="Fri"/>
    <s v="Mar"/>
    <s v="Medium"/>
    <n v="1757"/>
    <n v="2446"/>
    <d v="2024-07-07T00:00:00"/>
    <d v="1899-12-30T12:00:00"/>
    <d v="1899-12-30T13:30:00"/>
    <s v="Orion"/>
    <n v="1"/>
    <n v="6"/>
    <n v="6"/>
    <s v="Priya"/>
    <s v="Workshop"/>
    <n v="90"/>
    <n v="1"/>
    <n v="0"/>
    <s v="Sun"/>
    <s v="Jul"/>
    <s v="Medium"/>
    <n v="1756"/>
    <n v="1757"/>
    <x v="0"/>
  </r>
  <r>
    <n v="2860"/>
    <d v="2024-01-04T00:00:00"/>
    <d v="1899-12-30T12:00:00"/>
    <d v="1899-12-30T12:30:00"/>
    <s v="Orion"/>
    <n v="1"/>
    <n v="6"/>
    <n v="2"/>
    <s v="Omar"/>
    <s v="Brainstorming"/>
    <n v="30.000000000000053"/>
    <n v="0.33333333333333331"/>
    <n v="0"/>
    <s v="Thu"/>
    <s v="Jan"/>
    <s v="Medium"/>
    <n v="1752"/>
    <n v="2028"/>
    <d v="2024-11-06T00:00:00"/>
    <d v="1899-12-30T12:00:00"/>
    <d v="1899-12-30T13:00:00"/>
    <s v="Orion"/>
    <n v="1"/>
    <n v="6"/>
    <n v="9"/>
    <s v="Priya"/>
    <s v="Workshop"/>
    <n v="59.999999999999943"/>
    <n v="1.5"/>
    <n v="1"/>
    <s v="Wed"/>
    <s v="Nov"/>
    <s v="Medium"/>
    <n v="1751"/>
    <n v="1752"/>
    <x v="0"/>
  </r>
  <r>
    <n v="376"/>
    <d v="2024-12-11T00:00:00"/>
    <d v="1899-12-30T11:30:00"/>
    <d v="1899-12-30T12:30:00"/>
    <s v="Orion"/>
    <n v="1"/>
    <n v="6"/>
    <n v="1"/>
    <s v="Amit"/>
    <s v="Workshop"/>
    <n v="60.000000000000028"/>
    <n v="0.16666666666666666"/>
    <n v="0"/>
    <s v="Wed"/>
    <s v="Dec"/>
    <s v="Medium"/>
    <n v="1787"/>
    <n v="2339"/>
    <d v="2024-05-16T00:00:00"/>
    <d v="1899-12-30T11:30:00"/>
    <d v="1899-12-30T13:30:00"/>
    <s v="Orion"/>
    <n v="1"/>
    <n v="6"/>
    <n v="1"/>
    <s v="Priya"/>
    <s v="1:1"/>
    <n v="119.99999999999997"/>
    <n v="0.16666666666666666"/>
    <n v="0"/>
    <s v="Thu"/>
    <s v="May"/>
    <s v="Medium"/>
    <n v="1786"/>
    <n v="1787"/>
    <x v="0"/>
  </r>
  <r>
    <n v="1662"/>
    <d v="2024-09-10T00:00:00"/>
    <d v="1899-12-30T11:30:00"/>
    <d v="1899-12-30T13:00:00"/>
    <s v="Orion"/>
    <n v="1"/>
    <n v="6"/>
    <n v="9"/>
    <s v="Sarah"/>
    <s v="Brainstorming"/>
    <n v="89.999999999999915"/>
    <n v="1.5"/>
    <n v="1"/>
    <s v="Tue"/>
    <s v="Sep"/>
    <s v="Medium"/>
    <n v="1794"/>
    <n v="2133"/>
    <d v="2024-02-24T00:00:00"/>
    <d v="1899-12-30T11:30:00"/>
    <d v="1899-12-30T13:30:00"/>
    <s v="Orion"/>
    <n v="1"/>
    <n v="6"/>
    <n v="9"/>
    <s v="Mia"/>
    <s v="Client Call"/>
    <n v="119.99999999999997"/>
    <n v="1.5"/>
    <n v="1"/>
    <s v="Sat"/>
    <s v="Feb"/>
    <s v="Medium"/>
    <n v="1793"/>
    <n v="1794"/>
    <x v="0"/>
  </r>
  <r>
    <n v="2133"/>
    <d v="2024-02-24T00:00:00"/>
    <d v="1899-12-30T11:30:00"/>
    <d v="1899-12-30T13:30:00"/>
    <s v="Orion"/>
    <n v="1"/>
    <n v="6"/>
    <n v="9"/>
    <s v="Mia"/>
    <s v="Client Call"/>
    <n v="119.99999999999997"/>
    <n v="1.5"/>
    <n v="1"/>
    <s v="Sat"/>
    <s v="Feb"/>
    <s v="Medium"/>
    <n v="1793"/>
    <n v="892"/>
    <d v="2024-04-24T00:00:00"/>
    <d v="1899-12-30T11:30:00"/>
    <d v="1899-12-30T12:30:00"/>
    <s v="Orion"/>
    <n v="1"/>
    <n v="6"/>
    <n v="3"/>
    <s v="Chen"/>
    <s v="1:1"/>
    <n v="60.000000000000028"/>
    <n v="0.5"/>
    <n v="0"/>
    <s v="Wed"/>
    <s v="Apr"/>
    <s v="Medium"/>
    <n v="1792"/>
    <n v="1793"/>
    <x v="0"/>
  </r>
  <r>
    <n v="892"/>
    <d v="2024-04-24T00:00:00"/>
    <d v="1899-12-30T11:30:00"/>
    <d v="1899-12-30T12:30:00"/>
    <s v="Orion"/>
    <n v="1"/>
    <n v="6"/>
    <n v="3"/>
    <s v="Chen"/>
    <s v="1:1"/>
    <n v="60.000000000000028"/>
    <n v="0.5"/>
    <n v="0"/>
    <s v="Wed"/>
    <s v="Apr"/>
    <s v="Medium"/>
    <n v="1792"/>
    <n v="714"/>
    <d v="2024-09-28T00:00:00"/>
    <d v="1899-12-30T11:30:00"/>
    <d v="1899-12-30T12:00:00"/>
    <s v="Orion"/>
    <n v="1"/>
    <n v="6"/>
    <n v="9"/>
    <s v="Omar"/>
    <s v="Standup"/>
    <n v="29.999999999999972"/>
    <n v="1.5"/>
    <n v="1"/>
    <s v="Sat"/>
    <s v="Sep"/>
    <s v="Medium"/>
    <n v="1791"/>
    <n v="1792"/>
    <x v="0"/>
  </r>
  <r>
    <n v="714"/>
    <d v="2024-09-28T00:00:00"/>
    <d v="1899-12-30T11:30:00"/>
    <d v="1899-12-30T12:00:00"/>
    <s v="Orion"/>
    <n v="1"/>
    <n v="6"/>
    <n v="9"/>
    <s v="Omar"/>
    <s v="Standup"/>
    <n v="29.999999999999972"/>
    <n v="1.5"/>
    <n v="1"/>
    <s v="Sat"/>
    <s v="Sep"/>
    <s v="Medium"/>
    <n v="1791"/>
    <n v="2011"/>
    <d v="2024-12-18T00:00:00"/>
    <d v="1899-12-30T11:30:00"/>
    <d v="1899-12-30T13:30:00"/>
    <s v="Orion"/>
    <n v="1"/>
    <n v="6"/>
    <n v="1"/>
    <s v="Chen"/>
    <s v="Workshop"/>
    <n v="119.99999999999997"/>
    <n v="0.16666666666666666"/>
    <n v="0"/>
    <s v="Wed"/>
    <s v="Dec"/>
    <s v="Medium"/>
    <n v="1790"/>
    <n v="1791"/>
    <x v="0"/>
  </r>
  <r>
    <n v="2011"/>
    <d v="2024-12-18T00:00:00"/>
    <d v="1899-12-30T11:30:00"/>
    <d v="1899-12-30T13:30:00"/>
    <s v="Orion"/>
    <n v="1"/>
    <n v="6"/>
    <n v="1"/>
    <s v="Chen"/>
    <s v="Workshop"/>
    <n v="119.99999999999997"/>
    <n v="0.16666666666666666"/>
    <n v="0"/>
    <s v="Wed"/>
    <s v="Dec"/>
    <s v="Medium"/>
    <n v="1790"/>
    <n v="1061"/>
    <d v="2024-10-15T00:00:00"/>
    <d v="1899-12-30T11:30:00"/>
    <d v="1899-12-30T13:00:00"/>
    <s v="Orion"/>
    <n v="1"/>
    <n v="6"/>
    <n v="7"/>
    <s v="John"/>
    <s v="Standup"/>
    <n v="89.999999999999915"/>
    <n v="1.1666666666666667"/>
    <n v="1"/>
    <s v="Tue"/>
    <s v="Oct"/>
    <s v="Medium"/>
    <n v="1789"/>
    <n v="1790"/>
    <x v="0"/>
  </r>
  <r>
    <n v="1061"/>
    <d v="2024-10-15T00:00:00"/>
    <d v="1899-12-30T11:30:00"/>
    <d v="1899-12-30T13:00:00"/>
    <s v="Orion"/>
    <n v="1"/>
    <n v="6"/>
    <n v="7"/>
    <s v="John"/>
    <s v="Standup"/>
    <n v="89.999999999999915"/>
    <n v="1.1666666666666667"/>
    <n v="1"/>
    <s v="Tue"/>
    <s v="Oct"/>
    <s v="Medium"/>
    <n v="1789"/>
    <n v="2099"/>
    <d v="2024-01-08T00:00:00"/>
    <d v="1899-12-30T11:30:00"/>
    <d v="1899-12-30T12:00:00"/>
    <s v="Orion"/>
    <n v="1"/>
    <n v="6"/>
    <n v="8"/>
    <s v="Sarah"/>
    <s v="1:1"/>
    <n v="29.999999999999972"/>
    <n v="1.3333333333333333"/>
    <n v="1"/>
    <s v="Mon"/>
    <s v="Jan"/>
    <s v="Medium"/>
    <n v="1788"/>
    <n v="1789"/>
    <x v="0"/>
  </r>
  <r>
    <n v="2099"/>
    <d v="2024-01-08T00:00:00"/>
    <d v="1899-12-30T11:30:00"/>
    <d v="1899-12-30T12:00:00"/>
    <s v="Orion"/>
    <n v="1"/>
    <n v="6"/>
    <n v="8"/>
    <s v="Sarah"/>
    <s v="1:1"/>
    <n v="29.999999999999972"/>
    <n v="1.3333333333333333"/>
    <n v="1"/>
    <s v="Mon"/>
    <s v="Jan"/>
    <s v="Medium"/>
    <n v="1788"/>
    <n v="376"/>
    <d v="2024-12-11T00:00:00"/>
    <d v="1899-12-30T11:30:00"/>
    <d v="1899-12-30T12:30:00"/>
    <s v="Orion"/>
    <n v="1"/>
    <n v="6"/>
    <n v="1"/>
    <s v="Amit"/>
    <s v="Workshop"/>
    <n v="60.000000000000028"/>
    <n v="0.16666666666666666"/>
    <n v="0"/>
    <s v="Wed"/>
    <s v="Dec"/>
    <s v="Medium"/>
    <n v="1787"/>
    <n v="1788"/>
    <x v="0"/>
  </r>
  <r>
    <n v="2339"/>
    <d v="2024-05-16T00:00:00"/>
    <d v="1899-12-30T11:30:00"/>
    <d v="1899-12-30T13:30:00"/>
    <s v="Orion"/>
    <n v="1"/>
    <n v="6"/>
    <n v="1"/>
    <s v="Priya"/>
    <s v="1:1"/>
    <n v="119.99999999999997"/>
    <n v="0.16666666666666666"/>
    <n v="0"/>
    <s v="Thu"/>
    <s v="May"/>
    <s v="Medium"/>
    <n v="1786"/>
    <n v="2972"/>
    <d v="2024-08-10T00:00:00"/>
    <d v="1899-12-30T11:30:00"/>
    <d v="1899-12-30T12:30:00"/>
    <s v="Orion"/>
    <n v="1"/>
    <n v="6"/>
    <n v="3"/>
    <s v="John"/>
    <s v="Brainstorming"/>
    <n v="60.000000000000028"/>
    <n v="0.5"/>
    <n v="0"/>
    <s v="Sat"/>
    <s v="Aug"/>
    <s v="Medium"/>
    <n v="1785"/>
    <n v="1786"/>
    <x v="0"/>
  </r>
  <r>
    <n v="2972"/>
    <d v="2024-08-10T00:00:00"/>
    <d v="1899-12-30T11:30:00"/>
    <d v="1899-12-30T12:30:00"/>
    <s v="Orion"/>
    <n v="1"/>
    <n v="6"/>
    <n v="3"/>
    <s v="John"/>
    <s v="Brainstorming"/>
    <n v="60.000000000000028"/>
    <n v="0.5"/>
    <n v="0"/>
    <s v="Sat"/>
    <s v="Aug"/>
    <s v="Medium"/>
    <n v="1785"/>
    <n v="367"/>
    <d v="2024-02-29T00:00:00"/>
    <d v="1899-12-30T11:30:00"/>
    <d v="1899-12-30T12:30:00"/>
    <s v="Orion"/>
    <n v="1"/>
    <n v="6"/>
    <n v="1"/>
    <s v="Chen"/>
    <s v="Planning"/>
    <n v="60.000000000000028"/>
    <n v="0.16666666666666666"/>
    <n v="0"/>
    <s v="Thu"/>
    <s v="Feb"/>
    <s v="Medium"/>
    <n v="1784"/>
    <n v="1785"/>
    <x v="0"/>
  </r>
  <r>
    <n v="23"/>
    <d v="2024-11-17T00:00:00"/>
    <d v="1899-12-30T11:30:00"/>
    <d v="1899-12-30T12:00:00"/>
    <s v="Orion"/>
    <n v="1"/>
    <n v="6"/>
    <n v="6"/>
    <s v="Mia"/>
    <s v="Brainstorming"/>
    <n v="29.999999999999972"/>
    <n v="1"/>
    <n v="0"/>
    <s v="Sun"/>
    <s v="Nov"/>
    <s v="Medium"/>
    <n v="1776"/>
    <n v="959"/>
    <d v="2024-07-30T00:00:00"/>
    <d v="1899-12-30T11:30:00"/>
    <d v="1899-12-30T13:00:00"/>
    <s v="Orion"/>
    <n v="1"/>
    <n v="6"/>
    <n v="2"/>
    <s v="Priya"/>
    <s v="Brainstorming"/>
    <n v="89.999999999999915"/>
    <n v="0.33333333333333331"/>
    <n v="0"/>
    <s v="Tue"/>
    <s v="Jul"/>
    <s v="Medium"/>
    <n v="1775"/>
    <n v="1776"/>
    <x v="0"/>
  </r>
  <r>
    <n v="1836"/>
    <d v="2024-10-16T00:00:00"/>
    <d v="1899-12-30T11:30:00"/>
    <d v="1899-12-30T12:30:00"/>
    <s v="Orion"/>
    <n v="1"/>
    <n v="6"/>
    <n v="2"/>
    <s v="Mia"/>
    <s v="Standup"/>
    <n v="60.000000000000028"/>
    <n v="0.33333333333333331"/>
    <n v="0"/>
    <s v="Wed"/>
    <s v="Oct"/>
    <s v="Medium"/>
    <n v="1783"/>
    <n v="1944"/>
    <d v="2024-04-18T00:00:00"/>
    <d v="1899-12-30T11:30:00"/>
    <d v="1899-12-30T13:30:00"/>
    <s v="Orion"/>
    <n v="1"/>
    <n v="6"/>
    <n v="2"/>
    <s v="Chen"/>
    <s v="Brainstorming"/>
    <n v="119.99999999999997"/>
    <n v="0.33333333333333331"/>
    <n v="0"/>
    <s v="Thu"/>
    <s v="Apr"/>
    <s v="Medium"/>
    <n v="1782"/>
    <n v="1783"/>
    <x v="0"/>
  </r>
  <r>
    <n v="1944"/>
    <d v="2024-04-18T00:00:00"/>
    <d v="1899-12-30T11:30:00"/>
    <d v="1899-12-30T13:30:00"/>
    <s v="Orion"/>
    <n v="1"/>
    <n v="6"/>
    <n v="2"/>
    <s v="Chen"/>
    <s v="Brainstorming"/>
    <n v="119.99999999999997"/>
    <n v="0.33333333333333331"/>
    <n v="0"/>
    <s v="Thu"/>
    <s v="Apr"/>
    <s v="Medium"/>
    <n v="1782"/>
    <n v="2637"/>
    <d v="2024-12-22T00:00:00"/>
    <d v="1899-12-30T11:30:00"/>
    <d v="1899-12-30T13:00:00"/>
    <s v="Orion"/>
    <n v="1"/>
    <n v="6"/>
    <n v="2"/>
    <s v="Chen"/>
    <s v="1:1"/>
    <n v="89.999999999999915"/>
    <n v="0.33333333333333331"/>
    <n v="0"/>
    <s v="Sun"/>
    <s v="Dec"/>
    <s v="Medium"/>
    <n v="1781"/>
    <n v="1782"/>
    <x v="0"/>
  </r>
  <r>
    <n v="2637"/>
    <d v="2024-12-22T00:00:00"/>
    <d v="1899-12-30T11:30:00"/>
    <d v="1899-12-30T13:00:00"/>
    <s v="Orion"/>
    <n v="1"/>
    <n v="6"/>
    <n v="2"/>
    <s v="Chen"/>
    <s v="1:1"/>
    <n v="89.999999999999915"/>
    <n v="0.33333333333333331"/>
    <n v="0"/>
    <s v="Sun"/>
    <s v="Dec"/>
    <s v="Medium"/>
    <n v="1781"/>
    <n v="598"/>
    <d v="2024-11-28T00:00:00"/>
    <d v="1899-12-30T11:30:00"/>
    <d v="1899-12-30T13:00:00"/>
    <s v="Orion"/>
    <n v="1"/>
    <n v="6"/>
    <n v="7"/>
    <s v="Sarah"/>
    <s v="Planning"/>
    <n v="89.999999999999915"/>
    <n v="1.1666666666666667"/>
    <n v="1"/>
    <s v="Thu"/>
    <s v="Nov"/>
    <s v="Medium"/>
    <n v="1780"/>
    <n v="1781"/>
    <x v="0"/>
  </r>
  <r>
    <n v="598"/>
    <d v="2024-11-28T00:00:00"/>
    <d v="1899-12-30T11:30:00"/>
    <d v="1899-12-30T13:00:00"/>
    <s v="Orion"/>
    <n v="1"/>
    <n v="6"/>
    <n v="7"/>
    <s v="Sarah"/>
    <s v="Planning"/>
    <n v="89.999999999999915"/>
    <n v="1.1666666666666667"/>
    <n v="1"/>
    <s v="Thu"/>
    <s v="Nov"/>
    <s v="Medium"/>
    <n v="1780"/>
    <n v="2697"/>
    <d v="2024-11-23T00:00:00"/>
    <d v="1899-12-30T11:30:00"/>
    <d v="1899-12-30T13:30:00"/>
    <s v="Orion"/>
    <n v="1"/>
    <n v="6"/>
    <n v="5"/>
    <s v="Sarah"/>
    <s v="Standup"/>
    <n v="119.99999999999997"/>
    <n v="0.83333333333333348"/>
    <n v="0"/>
    <s v="Sat"/>
    <s v="Nov"/>
    <s v="Medium"/>
    <n v="1779"/>
    <n v="1780"/>
    <x v="0"/>
  </r>
  <r>
    <n v="2697"/>
    <d v="2024-11-23T00:00:00"/>
    <d v="1899-12-30T11:30:00"/>
    <d v="1899-12-30T13:30:00"/>
    <s v="Orion"/>
    <n v="1"/>
    <n v="6"/>
    <n v="5"/>
    <s v="Sarah"/>
    <s v="Standup"/>
    <n v="119.99999999999997"/>
    <n v="0.83333333333333348"/>
    <n v="0"/>
    <s v="Sat"/>
    <s v="Nov"/>
    <s v="Medium"/>
    <n v="1779"/>
    <n v="711"/>
    <d v="2024-05-13T00:00:00"/>
    <d v="1899-12-30T11:30:00"/>
    <d v="1899-12-30T12:30:00"/>
    <s v="Orion"/>
    <n v="1"/>
    <n v="6"/>
    <n v="2"/>
    <s v="Priya"/>
    <s v="1:1"/>
    <n v="60.000000000000028"/>
    <n v="0.33333333333333331"/>
    <n v="0"/>
    <s v="Mon"/>
    <s v="May"/>
    <s v="Medium"/>
    <n v="1778"/>
    <n v="1779"/>
    <x v="0"/>
  </r>
  <r>
    <n v="711"/>
    <d v="2024-05-13T00:00:00"/>
    <d v="1899-12-30T11:30:00"/>
    <d v="1899-12-30T12:30:00"/>
    <s v="Orion"/>
    <n v="1"/>
    <n v="6"/>
    <n v="2"/>
    <s v="Priya"/>
    <s v="1:1"/>
    <n v="60.000000000000028"/>
    <n v="0.33333333333333331"/>
    <n v="0"/>
    <s v="Mon"/>
    <s v="May"/>
    <s v="Medium"/>
    <n v="1778"/>
    <n v="1459"/>
    <d v="2024-06-01T00:00:00"/>
    <d v="1899-12-30T11:30:00"/>
    <d v="1899-12-30T12:00:00"/>
    <s v="Orion"/>
    <n v="1"/>
    <n v="6"/>
    <n v="6"/>
    <s v="Sarah"/>
    <s v="Planning"/>
    <n v="29.999999999999972"/>
    <n v="1"/>
    <n v="0"/>
    <s v="Sat"/>
    <s v="Jun"/>
    <s v="Medium"/>
    <n v="1777"/>
    <n v="1778"/>
    <x v="0"/>
  </r>
  <r>
    <n v="1459"/>
    <d v="2024-06-01T00:00:00"/>
    <d v="1899-12-30T11:30:00"/>
    <d v="1899-12-30T12:00:00"/>
    <s v="Orion"/>
    <n v="1"/>
    <n v="6"/>
    <n v="6"/>
    <s v="Sarah"/>
    <s v="Planning"/>
    <n v="29.999999999999972"/>
    <n v="1"/>
    <n v="0"/>
    <s v="Sat"/>
    <s v="Jun"/>
    <s v="Medium"/>
    <n v="1777"/>
    <n v="23"/>
    <d v="2024-11-17T00:00:00"/>
    <d v="1899-12-30T11:30:00"/>
    <d v="1899-12-30T12:00:00"/>
    <s v="Orion"/>
    <n v="1"/>
    <n v="6"/>
    <n v="6"/>
    <s v="Mia"/>
    <s v="Brainstorming"/>
    <n v="29.999999999999972"/>
    <n v="1"/>
    <n v="0"/>
    <s v="Sun"/>
    <s v="Nov"/>
    <s v="Medium"/>
    <n v="1776"/>
    <n v="1777"/>
    <x v="0"/>
  </r>
  <r>
    <n v="2144"/>
    <d v="2024-07-19T00:00:00"/>
    <d v="1899-12-30T11:30:00"/>
    <d v="1899-12-30T12:00:00"/>
    <s v="Orion"/>
    <n v="1"/>
    <n v="6"/>
    <n v="4"/>
    <s v="Priya"/>
    <s v="Client Call"/>
    <n v="29.999999999999972"/>
    <n v="0.66666666666666663"/>
    <n v="0"/>
    <s v="Fri"/>
    <s v="Jul"/>
    <s v="Medium"/>
    <n v="1774"/>
    <n v="1678"/>
    <d v="2024-05-28T00:00:00"/>
    <d v="1899-12-30T12:00:00"/>
    <d v="1899-12-30T13:30:00"/>
    <s v="Orion"/>
    <n v="1"/>
    <n v="6"/>
    <n v="3"/>
    <s v="Sarah"/>
    <s v="Brainstorming"/>
    <n v="90"/>
    <n v="0.5"/>
    <n v="0"/>
    <s v="Tue"/>
    <s v="May"/>
    <s v="Medium"/>
    <n v="1773"/>
    <n v="1774"/>
    <x v="0"/>
  </r>
  <r>
    <n v="959"/>
    <d v="2024-07-30T00:00:00"/>
    <d v="1899-12-30T11:30:00"/>
    <d v="1899-12-30T13:00:00"/>
    <s v="Orion"/>
    <n v="1"/>
    <n v="6"/>
    <n v="2"/>
    <s v="Priya"/>
    <s v="Brainstorming"/>
    <n v="89.999999999999915"/>
    <n v="0.33333333333333331"/>
    <n v="0"/>
    <s v="Tue"/>
    <s v="Jul"/>
    <s v="Medium"/>
    <n v="1775"/>
    <n v="2144"/>
    <d v="2024-07-19T00:00:00"/>
    <d v="1899-12-30T11:30:00"/>
    <d v="1899-12-30T12:00:00"/>
    <s v="Orion"/>
    <n v="1"/>
    <n v="6"/>
    <n v="4"/>
    <s v="Priya"/>
    <s v="Client Call"/>
    <n v="29.999999999999972"/>
    <n v="0.66666666666666663"/>
    <n v="0"/>
    <s v="Fri"/>
    <s v="Jul"/>
    <s v="Medium"/>
    <n v="1774"/>
    <n v="1775"/>
    <x v="0"/>
  </r>
  <r>
    <n v="367"/>
    <d v="2024-02-29T00:00:00"/>
    <d v="1899-12-30T11:30:00"/>
    <d v="1899-12-30T12:30:00"/>
    <s v="Orion"/>
    <n v="1"/>
    <n v="6"/>
    <n v="1"/>
    <s v="Chen"/>
    <s v="Planning"/>
    <n v="60.000000000000028"/>
    <n v="0.16666666666666666"/>
    <n v="0"/>
    <s v="Thu"/>
    <s v="Feb"/>
    <s v="Medium"/>
    <n v="1784"/>
    <n v="1836"/>
    <d v="2024-10-16T00:00:00"/>
    <d v="1899-12-30T11:30:00"/>
    <d v="1899-12-30T12:30:00"/>
    <s v="Orion"/>
    <n v="1"/>
    <n v="6"/>
    <n v="2"/>
    <s v="Mia"/>
    <s v="Standup"/>
    <n v="60.000000000000028"/>
    <n v="0.33333333333333331"/>
    <n v="0"/>
    <s v="Wed"/>
    <s v="Oct"/>
    <s v="Medium"/>
    <n v="1783"/>
    <n v="1784"/>
    <x v="0"/>
  </r>
  <r>
    <n v="81"/>
    <d v="2024-03-06T00:00:00"/>
    <d v="1899-12-30T11:00:00"/>
    <d v="1899-12-30T12:00:00"/>
    <s v="Orion"/>
    <n v="1"/>
    <n v="6"/>
    <n v="1"/>
    <s v="Chen"/>
    <s v="Client Call"/>
    <n v="60.000000000000028"/>
    <n v="0.16666666666666666"/>
    <n v="0"/>
    <s v="Wed"/>
    <s v="Mar"/>
    <s v="Medium"/>
    <n v="1817"/>
    <n v="2608"/>
    <d v="2024-08-03T00:00:00"/>
    <d v="1899-12-30T11:00:00"/>
    <d v="1899-12-30T11:30:00"/>
    <s v="Orion"/>
    <n v="1"/>
    <n v="6"/>
    <n v="2"/>
    <s v="Amit"/>
    <s v="Workshop"/>
    <n v="30.000000000000053"/>
    <n v="0.33333333333333331"/>
    <n v="0"/>
    <s v="Sat"/>
    <s v="Aug"/>
    <s v="Medium"/>
    <n v="1816"/>
    <n v="1817"/>
    <x v="0"/>
  </r>
  <r>
    <n v="2608"/>
    <d v="2024-08-03T00:00:00"/>
    <d v="1899-12-30T11:00:00"/>
    <d v="1899-12-30T11:30:00"/>
    <s v="Orion"/>
    <n v="1"/>
    <n v="6"/>
    <n v="2"/>
    <s v="Amit"/>
    <s v="Workshop"/>
    <n v="30.000000000000053"/>
    <n v="0.33333333333333331"/>
    <n v="0"/>
    <s v="Sat"/>
    <s v="Aug"/>
    <s v="Medium"/>
    <n v="1816"/>
    <n v="2517"/>
    <d v="2024-01-22T00:00:00"/>
    <d v="1899-12-30T11:00:00"/>
    <d v="1899-12-30T13:00:00"/>
    <s v="Orion"/>
    <n v="1"/>
    <n v="6"/>
    <n v="8"/>
    <s v="Omar"/>
    <s v="Workshop"/>
    <n v="119.99999999999997"/>
    <n v="1.3333333333333333"/>
    <n v="1"/>
    <s v="Mon"/>
    <s v="Jan"/>
    <s v="Medium"/>
    <n v="1815"/>
    <n v="1816"/>
    <x v="0"/>
  </r>
  <r>
    <n v="2520"/>
    <d v="2024-10-08T00:00:00"/>
    <d v="1899-12-30T11:00:00"/>
    <d v="1899-12-30T12:00:00"/>
    <s v="Orion"/>
    <n v="1"/>
    <n v="6"/>
    <n v="9"/>
    <s v="John"/>
    <s v="Brainstorming"/>
    <n v="60.000000000000028"/>
    <n v="1.5"/>
    <n v="1"/>
    <s v="Tue"/>
    <s v="Oct"/>
    <s v="Medium"/>
    <n v="1813"/>
    <n v="1993"/>
    <d v="2024-12-20T00:00:00"/>
    <d v="1899-12-30T11:00:00"/>
    <d v="1899-12-30T12:00:00"/>
    <s v="Orion"/>
    <n v="1"/>
    <n v="6"/>
    <n v="6"/>
    <s v="Omar"/>
    <s v="Client Call"/>
    <n v="60.000000000000028"/>
    <n v="1"/>
    <n v="0"/>
    <s v="Fri"/>
    <s v="Dec"/>
    <s v="Medium"/>
    <n v="1812"/>
    <n v="1813"/>
    <x v="0"/>
  </r>
  <r>
    <n v="89"/>
    <d v="2024-07-07T00:00:00"/>
    <d v="1899-12-30T11:00:00"/>
    <d v="1899-12-30T11:30:00"/>
    <s v="Orion"/>
    <n v="1"/>
    <n v="6"/>
    <n v="6"/>
    <s v="Mia"/>
    <s v="1:1"/>
    <n v="30.000000000000053"/>
    <n v="1"/>
    <n v="0"/>
    <s v="Sun"/>
    <s v="Jul"/>
    <s v="Medium"/>
    <n v="1814"/>
    <n v="2520"/>
    <d v="2024-10-08T00:00:00"/>
    <d v="1899-12-30T11:00:00"/>
    <d v="1899-12-30T12:00:00"/>
    <s v="Orion"/>
    <n v="1"/>
    <n v="6"/>
    <n v="9"/>
    <s v="John"/>
    <s v="Brainstorming"/>
    <n v="60.000000000000028"/>
    <n v="1.5"/>
    <n v="1"/>
    <s v="Tue"/>
    <s v="Oct"/>
    <s v="Medium"/>
    <n v="1813"/>
    <n v="1814"/>
    <x v="0"/>
  </r>
  <r>
    <n v="893"/>
    <d v="2024-10-02T00:00:00"/>
    <d v="1899-12-30T11:00:00"/>
    <d v="1899-12-30T13:00:00"/>
    <s v="Orion"/>
    <n v="1"/>
    <n v="6"/>
    <n v="2"/>
    <s v="John"/>
    <s v="Standup"/>
    <n v="119.99999999999997"/>
    <n v="0.33333333333333331"/>
    <n v="0"/>
    <s v="Wed"/>
    <s v="Oct"/>
    <s v="Medium"/>
    <n v="1818"/>
    <n v="81"/>
    <d v="2024-03-06T00:00:00"/>
    <d v="1899-12-30T11:00:00"/>
    <d v="1899-12-30T12:00:00"/>
    <s v="Orion"/>
    <n v="1"/>
    <n v="6"/>
    <n v="1"/>
    <s v="Chen"/>
    <s v="Client Call"/>
    <n v="60.000000000000028"/>
    <n v="0.16666666666666666"/>
    <n v="0"/>
    <s v="Wed"/>
    <s v="Mar"/>
    <s v="Medium"/>
    <n v="1817"/>
    <n v="1818"/>
    <x v="0"/>
  </r>
  <r>
    <n v="2517"/>
    <d v="2024-01-22T00:00:00"/>
    <d v="1899-12-30T11:00:00"/>
    <d v="1899-12-30T13:00:00"/>
    <s v="Orion"/>
    <n v="1"/>
    <n v="6"/>
    <n v="8"/>
    <s v="Omar"/>
    <s v="Workshop"/>
    <n v="119.99999999999997"/>
    <n v="1.3333333333333333"/>
    <n v="1"/>
    <s v="Mon"/>
    <s v="Jan"/>
    <s v="Medium"/>
    <n v="1815"/>
    <n v="89"/>
    <d v="2024-07-07T00:00:00"/>
    <d v="1899-12-30T11:00:00"/>
    <d v="1899-12-30T11:30:00"/>
    <s v="Orion"/>
    <n v="1"/>
    <n v="6"/>
    <n v="6"/>
    <s v="Mia"/>
    <s v="1:1"/>
    <n v="30.000000000000053"/>
    <n v="1"/>
    <n v="0"/>
    <s v="Sun"/>
    <s v="Jul"/>
    <s v="Medium"/>
    <n v="1814"/>
    <n v="1815"/>
    <x v="0"/>
  </r>
  <r>
    <n v="839"/>
    <d v="2024-11-30T00:00:00"/>
    <d v="1899-12-30T11:00:00"/>
    <d v="1899-12-30T12:00:00"/>
    <s v="Orion"/>
    <n v="1"/>
    <n v="6"/>
    <n v="6"/>
    <s v="Omar"/>
    <s v="Brainstorming"/>
    <n v="60.000000000000028"/>
    <n v="1"/>
    <n v="0"/>
    <s v="Sat"/>
    <s v="Nov"/>
    <s v="Medium"/>
    <n v="1819"/>
    <n v="893"/>
    <d v="2024-10-02T00:00:00"/>
    <d v="1899-12-30T11:00:00"/>
    <d v="1899-12-30T13:00:00"/>
    <s v="Orion"/>
    <n v="1"/>
    <n v="6"/>
    <n v="2"/>
    <s v="John"/>
    <s v="Standup"/>
    <n v="119.99999999999997"/>
    <n v="0.33333333333333331"/>
    <n v="0"/>
    <s v="Wed"/>
    <s v="Oct"/>
    <s v="Medium"/>
    <n v="1818"/>
    <n v="1819"/>
    <x v="0"/>
  </r>
  <r>
    <n v="795"/>
    <d v="2024-10-02T00:00:00"/>
    <d v="1899-12-30T11:00:00"/>
    <d v="1899-12-30T12:30:00"/>
    <s v="Orion"/>
    <n v="1"/>
    <n v="6"/>
    <n v="3"/>
    <s v="Priya"/>
    <s v="Brainstorming"/>
    <n v="90.000000000000085"/>
    <n v="0.5"/>
    <n v="0"/>
    <s v="Wed"/>
    <s v="Oct"/>
    <s v="Medium"/>
    <n v="1824"/>
    <n v="2872"/>
    <d v="2024-07-05T00:00:00"/>
    <d v="1899-12-30T11:00:00"/>
    <d v="1899-12-30T13:00:00"/>
    <s v="Orion"/>
    <n v="1"/>
    <n v="6"/>
    <n v="5"/>
    <s v="Omar"/>
    <s v="Standup"/>
    <n v="119.99999999999997"/>
    <n v="0.83333333333333348"/>
    <n v="0"/>
    <s v="Fri"/>
    <s v="Jul"/>
    <s v="Medium"/>
    <n v="1823"/>
    <n v="1824"/>
    <x v="0"/>
  </r>
  <r>
    <n v="1350"/>
    <d v="2024-08-14T00:00:00"/>
    <d v="1899-12-30T11:00:00"/>
    <d v="1899-12-30T13:00:00"/>
    <s v="Orion"/>
    <n v="1"/>
    <n v="6"/>
    <n v="5"/>
    <s v="Mia"/>
    <s v="Brainstorming"/>
    <n v="119.99999999999997"/>
    <n v="0.83333333333333348"/>
    <n v="0"/>
    <s v="Wed"/>
    <s v="Aug"/>
    <s v="Medium"/>
    <n v="1821"/>
    <n v="2316"/>
    <d v="2024-12-01T00:00:00"/>
    <d v="1899-12-30T11:00:00"/>
    <d v="1899-12-30T13:00:00"/>
    <s v="Orion"/>
    <n v="1"/>
    <n v="6"/>
    <n v="2"/>
    <s v="Chen"/>
    <s v="Workshop"/>
    <n v="119.99999999999997"/>
    <n v="0.33333333333333331"/>
    <n v="0"/>
    <s v="Sun"/>
    <s v="Dec"/>
    <s v="Medium"/>
    <n v="1820"/>
    <n v="1821"/>
    <x v="0"/>
  </r>
  <r>
    <n v="2798"/>
    <d v="2024-12-31T00:00:00"/>
    <d v="1899-12-30T11:00:00"/>
    <d v="1899-12-30T11:30:00"/>
    <s v="Orion"/>
    <n v="1"/>
    <n v="6"/>
    <n v="6"/>
    <s v="Omar"/>
    <s v="Standup"/>
    <n v="30.000000000000053"/>
    <n v="1"/>
    <n v="0"/>
    <s v="Tue"/>
    <s v="Dec"/>
    <s v="Medium"/>
    <n v="1822"/>
    <n v="1350"/>
    <d v="2024-08-14T00:00:00"/>
    <d v="1899-12-30T11:00:00"/>
    <d v="1899-12-30T13:00:00"/>
    <s v="Orion"/>
    <n v="1"/>
    <n v="6"/>
    <n v="5"/>
    <s v="Mia"/>
    <s v="Brainstorming"/>
    <n v="119.99999999999997"/>
    <n v="0.83333333333333348"/>
    <n v="0"/>
    <s v="Wed"/>
    <s v="Aug"/>
    <s v="Medium"/>
    <n v="1821"/>
    <n v="1822"/>
    <x v="0"/>
  </r>
  <r>
    <n v="2872"/>
    <d v="2024-07-05T00:00:00"/>
    <d v="1899-12-30T11:00:00"/>
    <d v="1899-12-30T13:00:00"/>
    <s v="Orion"/>
    <n v="1"/>
    <n v="6"/>
    <n v="5"/>
    <s v="Omar"/>
    <s v="Standup"/>
    <n v="119.99999999999997"/>
    <n v="0.83333333333333348"/>
    <n v="0"/>
    <s v="Fri"/>
    <s v="Jul"/>
    <s v="Medium"/>
    <n v="1823"/>
    <n v="2798"/>
    <d v="2024-12-31T00:00:00"/>
    <d v="1899-12-30T11:00:00"/>
    <d v="1899-12-30T11:30:00"/>
    <s v="Orion"/>
    <n v="1"/>
    <n v="6"/>
    <n v="6"/>
    <s v="Omar"/>
    <s v="Standup"/>
    <n v="30.000000000000053"/>
    <n v="1"/>
    <n v="0"/>
    <s v="Tue"/>
    <s v="Dec"/>
    <s v="Medium"/>
    <n v="1822"/>
    <n v="1823"/>
    <x v="0"/>
  </r>
  <r>
    <n v="1902"/>
    <d v="2024-01-08T00:00:00"/>
    <d v="1899-12-30T11:00:00"/>
    <d v="1899-12-30T13:00:00"/>
    <s v="Orion"/>
    <n v="1"/>
    <n v="6"/>
    <n v="2"/>
    <s v="Mia"/>
    <s v="Planning"/>
    <n v="119.99999999999997"/>
    <n v="0.33333333333333331"/>
    <n v="0"/>
    <s v="Mon"/>
    <s v="Jan"/>
    <s v="Medium"/>
    <n v="1825"/>
    <n v="795"/>
    <d v="2024-10-02T00:00:00"/>
    <d v="1899-12-30T11:00:00"/>
    <d v="1899-12-30T12:30:00"/>
    <s v="Orion"/>
    <n v="1"/>
    <n v="6"/>
    <n v="3"/>
    <s v="Priya"/>
    <s v="Brainstorming"/>
    <n v="90.000000000000085"/>
    <n v="0.5"/>
    <n v="0"/>
    <s v="Wed"/>
    <s v="Oct"/>
    <s v="Medium"/>
    <n v="1824"/>
    <n v="1825"/>
    <x v="0"/>
  </r>
  <r>
    <n v="2101"/>
    <d v="2024-10-18T00:00:00"/>
    <d v="1899-12-30T11:00:00"/>
    <d v="1899-12-30T12:00:00"/>
    <s v="Orion"/>
    <n v="1"/>
    <n v="6"/>
    <n v="3"/>
    <s v="Sarah"/>
    <s v="Client Call"/>
    <n v="60.000000000000028"/>
    <n v="0.5"/>
    <n v="0"/>
    <s v="Fri"/>
    <s v="Oct"/>
    <s v="Medium"/>
    <n v="1826"/>
    <n v="1902"/>
    <d v="2024-01-08T00:00:00"/>
    <d v="1899-12-30T11:00:00"/>
    <d v="1899-12-30T13:00:00"/>
    <s v="Orion"/>
    <n v="1"/>
    <n v="6"/>
    <n v="2"/>
    <s v="Mia"/>
    <s v="Planning"/>
    <n v="119.99999999999997"/>
    <n v="0.33333333333333331"/>
    <n v="0"/>
    <s v="Mon"/>
    <s v="Jan"/>
    <s v="Medium"/>
    <n v="1825"/>
    <n v="1826"/>
    <x v="0"/>
  </r>
  <r>
    <n v="2316"/>
    <d v="2024-12-01T00:00:00"/>
    <d v="1899-12-30T11:00:00"/>
    <d v="1899-12-30T13:00:00"/>
    <s v="Orion"/>
    <n v="1"/>
    <n v="6"/>
    <n v="2"/>
    <s v="Chen"/>
    <s v="Workshop"/>
    <n v="119.99999999999997"/>
    <n v="0.33333333333333331"/>
    <n v="0"/>
    <s v="Sun"/>
    <s v="Dec"/>
    <s v="Medium"/>
    <n v="1820"/>
    <n v="839"/>
    <d v="2024-11-30T00:00:00"/>
    <d v="1899-12-30T11:00:00"/>
    <d v="1899-12-30T12:00:00"/>
    <s v="Orion"/>
    <n v="1"/>
    <n v="6"/>
    <n v="6"/>
    <s v="Omar"/>
    <s v="Brainstorming"/>
    <n v="60.000000000000028"/>
    <n v="1"/>
    <n v="0"/>
    <s v="Sat"/>
    <s v="Nov"/>
    <s v="Medium"/>
    <n v="1819"/>
    <n v="1820"/>
    <x v="0"/>
  </r>
  <r>
    <n v="1993"/>
    <d v="2024-12-20T00:00:00"/>
    <d v="1899-12-30T11:00:00"/>
    <d v="1899-12-30T12:00:00"/>
    <s v="Orion"/>
    <n v="1"/>
    <n v="6"/>
    <n v="6"/>
    <s v="Omar"/>
    <s v="Client Call"/>
    <n v="60.000000000000028"/>
    <n v="1"/>
    <n v="0"/>
    <s v="Fri"/>
    <s v="Dec"/>
    <s v="Medium"/>
    <n v="1812"/>
    <n v="1437"/>
    <d v="2024-05-12T00:00:00"/>
    <d v="1899-12-30T11:00:00"/>
    <d v="1899-12-30T11:30:00"/>
    <s v="Orion"/>
    <n v="1"/>
    <n v="6"/>
    <n v="8"/>
    <s v="Mia"/>
    <s v="1:1"/>
    <n v="30.000000000000053"/>
    <n v="1.3333333333333333"/>
    <n v="1"/>
    <s v="Sun"/>
    <s v="May"/>
    <s v="Medium"/>
    <n v="1811"/>
    <n v="1812"/>
    <x v="0"/>
  </r>
  <r>
    <n v="2647"/>
    <d v="2024-09-17T00:00:00"/>
    <d v="1899-12-30T11:00:00"/>
    <d v="1899-12-30T12:30:00"/>
    <s v="Orion"/>
    <n v="1"/>
    <n v="6"/>
    <n v="8"/>
    <s v="Sarah"/>
    <s v="Brainstorming"/>
    <n v="90.000000000000085"/>
    <n v="1.3333333333333333"/>
    <n v="1"/>
    <s v="Tue"/>
    <s v="Sep"/>
    <s v="Medium"/>
    <n v="1800"/>
    <n v="1249"/>
    <d v="2024-04-08T00:00:00"/>
    <d v="1899-12-30T11:00:00"/>
    <d v="1899-12-30T11:30:00"/>
    <s v="Orion"/>
    <n v="1"/>
    <n v="6"/>
    <n v="5"/>
    <s v="Priya"/>
    <s v="Client Call"/>
    <n v="30.000000000000053"/>
    <n v="0.83333333333333348"/>
    <n v="0"/>
    <s v="Mon"/>
    <s v="Apr"/>
    <s v="Medium"/>
    <n v="1799"/>
    <n v="1800"/>
    <x v="0"/>
  </r>
  <r>
    <n v="668"/>
    <d v="2024-11-02T00:00:00"/>
    <d v="1899-12-30T11:00:00"/>
    <d v="1899-12-30T13:00:00"/>
    <s v="Orion"/>
    <n v="1"/>
    <n v="6"/>
    <n v="3"/>
    <s v="Chen"/>
    <s v="Brainstorming"/>
    <n v="119.99999999999997"/>
    <n v="0.5"/>
    <n v="0"/>
    <s v="Sat"/>
    <s v="Nov"/>
    <s v="Medium"/>
    <n v="1810"/>
    <n v="782"/>
    <d v="2024-08-15T00:00:00"/>
    <d v="1899-12-30T11:00:00"/>
    <d v="1899-12-30T13:00:00"/>
    <s v="Orion"/>
    <n v="1"/>
    <n v="6"/>
    <n v="9"/>
    <s v="Amit"/>
    <s v="Client Call"/>
    <n v="119.99999999999997"/>
    <n v="1.5"/>
    <n v="1"/>
    <s v="Thu"/>
    <s v="Aug"/>
    <s v="Medium"/>
    <n v="1809"/>
    <n v="1810"/>
    <x v="0"/>
  </r>
  <r>
    <n v="1437"/>
    <d v="2024-05-12T00:00:00"/>
    <d v="1899-12-30T11:00:00"/>
    <d v="1899-12-30T11:30:00"/>
    <s v="Orion"/>
    <n v="1"/>
    <n v="6"/>
    <n v="8"/>
    <s v="Mia"/>
    <s v="1:1"/>
    <n v="30.000000000000053"/>
    <n v="1.3333333333333333"/>
    <n v="1"/>
    <s v="Sun"/>
    <s v="May"/>
    <s v="Medium"/>
    <n v="1811"/>
    <n v="668"/>
    <d v="2024-11-02T00:00:00"/>
    <d v="1899-12-30T11:00:00"/>
    <d v="1899-12-30T13:00:00"/>
    <s v="Orion"/>
    <n v="1"/>
    <n v="6"/>
    <n v="3"/>
    <s v="Chen"/>
    <s v="Brainstorming"/>
    <n v="119.99999999999997"/>
    <n v="0.5"/>
    <n v="0"/>
    <s v="Sat"/>
    <s v="Nov"/>
    <s v="Medium"/>
    <n v="1810"/>
    <n v="1811"/>
    <x v="0"/>
  </r>
  <r>
    <n v="2126"/>
    <d v="2024-06-26T00:00:00"/>
    <d v="1899-12-30T11:00:00"/>
    <d v="1899-12-30T13:00:00"/>
    <s v="Orion"/>
    <n v="1"/>
    <n v="6"/>
    <n v="3"/>
    <s v="John"/>
    <s v="1:1"/>
    <n v="119.99999999999997"/>
    <n v="0.5"/>
    <n v="0"/>
    <s v="Wed"/>
    <s v="Jun"/>
    <s v="Medium"/>
    <n v="1795"/>
    <n v="1662"/>
    <d v="2024-09-10T00:00:00"/>
    <d v="1899-12-30T11:30:00"/>
    <d v="1899-12-30T13:00:00"/>
    <s v="Orion"/>
    <n v="1"/>
    <n v="6"/>
    <n v="9"/>
    <s v="Sarah"/>
    <s v="Brainstorming"/>
    <n v="89.999999999999915"/>
    <n v="1.5"/>
    <n v="1"/>
    <s v="Tue"/>
    <s v="Sep"/>
    <s v="Medium"/>
    <n v="1794"/>
    <n v="1795"/>
    <x v="0"/>
  </r>
  <r>
    <n v="2572"/>
    <d v="2024-09-10T00:00:00"/>
    <d v="1899-12-30T11:00:00"/>
    <d v="1899-12-30T12:30:00"/>
    <s v="Orion"/>
    <n v="1"/>
    <n v="6"/>
    <n v="8"/>
    <s v="Mia"/>
    <s v="Workshop"/>
    <n v="90.000000000000085"/>
    <n v="1.3333333333333333"/>
    <n v="1"/>
    <s v="Tue"/>
    <s v="Sep"/>
    <s v="Medium"/>
    <n v="1797"/>
    <n v="2698"/>
    <d v="2024-05-12T00:00:00"/>
    <d v="1899-12-30T11:00:00"/>
    <d v="1899-12-30T12:30:00"/>
    <s v="Orion"/>
    <n v="1"/>
    <n v="6"/>
    <n v="8"/>
    <s v="John"/>
    <s v="Brainstorming"/>
    <n v="90.000000000000085"/>
    <n v="1.3333333333333333"/>
    <n v="1"/>
    <s v="Sun"/>
    <s v="May"/>
    <s v="Medium"/>
    <n v="1796"/>
    <n v="1797"/>
    <x v="0"/>
  </r>
  <r>
    <n v="1978"/>
    <d v="2024-05-06T00:00:00"/>
    <d v="1899-12-30T11:00:00"/>
    <d v="1899-12-30T11:30:00"/>
    <s v="Orion"/>
    <n v="1"/>
    <n v="6"/>
    <n v="9"/>
    <s v="Amit"/>
    <s v="Workshop"/>
    <n v="30.000000000000053"/>
    <n v="1.5"/>
    <n v="1"/>
    <s v="Mon"/>
    <s v="May"/>
    <s v="Medium"/>
    <n v="1798"/>
    <n v="2572"/>
    <d v="2024-09-10T00:00:00"/>
    <d v="1899-12-30T11:00:00"/>
    <d v="1899-12-30T12:30:00"/>
    <s v="Orion"/>
    <n v="1"/>
    <n v="6"/>
    <n v="8"/>
    <s v="Mia"/>
    <s v="Workshop"/>
    <n v="90.000000000000085"/>
    <n v="1.3333333333333333"/>
    <n v="1"/>
    <s v="Tue"/>
    <s v="Sep"/>
    <s v="Medium"/>
    <n v="1797"/>
    <n v="1798"/>
    <x v="0"/>
  </r>
  <r>
    <n v="1249"/>
    <d v="2024-04-08T00:00:00"/>
    <d v="1899-12-30T11:00:00"/>
    <d v="1899-12-30T11:30:00"/>
    <s v="Orion"/>
    <n v="1"/>
    <n v="6"/>
    <n v="5"/>
    <s v="Priya"/>
    <s v="Client Call"/>
    <n v="30.000000000000053"/>
    <n v="0.83333333333333348"/>
    <n v="0"/>
    <s v="Mon"/>
    <s v="Apr"/>
    <s v="Medium"/>
    <n v="1799"/>
    <n v="1978"/>
    <d v="2024-05-06T00:00:00"/>
    <d v="1899-12-30T11:00:00"/>
    <d v="1899-12-30T11:30:00"/>
    <s v="Orion"/>
    <n v="1"/>
    <n v="6"/>
    <n v="9"/>
    <s v="Amit"/>
    <s v="Workshop"/>
    <n v="30.000000000000053"/>
    <n v="1.5"/>
    <n v="1"/>
    <s v="Mon"/>
    <s v="May"/>
    <s v="Medium"/>
    <n v="1798"/>
    <n v="1799"/>
    <x v="0"/>
  </r>
  <r>
    <n v="1543"/>
    <d v="2024-01-18T00:00:00"/>
    <d v="1899-12-30T11:00:00"/>
    <d v="1899-12-30T12:30:00"/>
    <s v="Orion"/>
    <n v="1"/>
    <n v="6"/>
    <n v="5"/>
    <s v="Chen"/>
    <s v="Workshop"/>
    <n v="90.000000000000085"/>
    <n v="0.83333333333333348"/>
    <n v="0"/>
    <s v="Thu"/>
    <s v="Jan"/>
    <s v="Medium"/>
    <n v="1801"/>
    <n v="2647"/>
    <d v="2024-09-17T00:00:00"/>
    <d v="1899-12-30T11:00:00"/>
    <d v="1899-12-30T12:30:00"/>
    <s v="Orion"/>
    <n v="1"/>
    <n v="6"/>
    <n v="8"/>
    <s v="Sarah"/>
    <s v="Brainstorming"/>
    <n v="90.000000000000085"/>
    <n v="1.3333333333333333"/>
    <n v="1"/>
    <s v="Tue"/>
    <s v="Sep"/>
    <s v="Medium"/>
    <n v="1800"/>
    <n v="1801"/>
    <x v="0"/>
  </r>
  <r>
    <n v="1611"/>
    <d v="2024-10-16T00:00:00"/>
    <d v="1899-12-30T11:00:00"/>
    <d v="1899-12-30T13:00:00"/>
    <s v="Orion"/>
    <n v="1"/>
    <n v="6"/>
    <n v="6"/>
    <s v="Sarah"/>
    <s v="Client Call"/>
    <n v="119.99999999999997"/>
    <n v="1"/>
    <n v="0"/>
    <s v="Wed"/>
    <s v="Oct"/>
    <s v="Medium"/>
    <n v="1802"/>
    <n v="1543"/>
    <d v="2024-01-18T00:00:00"/>
    <d v="1899-12-30T11:00:00"/>
    <d v="1899-12-30T12:30:00"/>
    <s v="Orion"/>
    <n v="1"/>
    <n v="6"/>
    <n v="5"/>
    <s v="Chen"/>
    <s v="Workshop"/>
    <n v="90.000000000000085"/>
    <n v="0.83333333333333348"/>
    <n v="0"/>
    <s v="Thu"/>
    <s v="Jan"/>
    <s v="Medium"/>
    <n v="1801"/>
    <n v="1802"/>
    <x v="0"/>
  </r>
  <r>
    <n v="2698"/>
    <d v="2024-05-12T00:00:00"/>
    <d v="1899-12-30T11:00:00"/>
    <d v="1899-12-30T12:30:00"/>
    <s v="Orion"/>
    <n v="1"/>
    <n v="6"/>
    <n v="8"/>
    <s v="John"/>
    <s v="Brainstorming"/>
    <n v="90.000000000000085"/>
    <n v="1.3333333333333333"/>
    <n v="1"/>
    <s v="Sun"/>
    <s v="May"/>
    <s v="Medium"/>
    <n v="1796"/>
    <n v="2126"/>
    <d v="2024-06-26T00:00:00"/>
    <d v="1899-12-30T11:00:00"/>
    <d v="1899-12-30T13:00:00"/>
    <s v="Orion"/>
    <n v="1"/>
    <n v="6"/>
    <n v="3"/>
    <s v="John"/>
    <s v="1:1"/>
    <n v="119.99999999999997"/>
    <n v="0.5"/>
    <n v="0"/>
    <s v="Wed"/>
    <s v="Jun"/>
    <s v="Medium"/>
    <n v="1795"/>
    <n v="1796"/>
    <x v="0"/>
  </r>
  <r>
    <n v="2569"/>
    <d v="2024-04-20T00:00:00"/>
    <d v="1899-12-30T11:00:00"/>
    <d v="1899-12-30T12:30:00"/>
    <s v="Orion"/>
    <n v="1"/>
    <n v="6"/>
    <n v="9"/>
    <s v="Sarah"/>
    <s v="Planning"/>
    <n v="90.000000000000085"/>
    <n v="1.5"/>
    <n v="1"/>
    <s v="Sat"/>
    <s v="Apr"/>
    <s v="Medium"/>
    <n v="1804"/>
    <n v="1022"/>
    <d v="2024-09-10T00:00:00"/>
    <d v="1899-12-30T11:00:00"/>
    <d v="1899-12-30T12:30:00"/>
    <s v="Orion"/>
    <n v="1"/>
    <n v="6"/>
    <n v="4"/>
    <s v="Sarah"/>
    <s v="Client Call"/>
    <n v="90.000000000000085"/>
    <n v="0.66666666666666663"/>
    <n v="0"/>
    <s v="Tue"/>
    <s v="Sep"/>
    <s v="Medium"/>
    <n v="1803"/>
    <n v="1804"/>
    <x v="0"/>
  </r>
  <r>
    <n v="110"/>
    <d v="2024-09-23T00:00:00"/>
    <d v="1899-12-30T11:00:00"/>
    <d v="1899-12-30T11:30:00"/>
    <s v="Orion"/>
    <n v="1"/>
    <n v="6"/>
    <n v="2"/>
    <s v="Omar"/>
    <s v="Standup"/>
    <n v="30.000000000000053"/>
    <n v="0.33333333333333331"/>
    <n v="0"/>
    <s v="Mon"/>
    <s v="Sep"/>
    <s v="Medium"/>
    <n v="1805"/>
    <n v="2569"/>
    <d v="2024-04-20T00:00:00"/>
    <d v="1899-12-30T11:00:00"/>
    <d v="1899-12-30T12:30:00"/>
    <s v="Orion"/>
    <n v="1"/>
    <n v="6"/>
    <n v="9"/>
    <s v="Sarah"/>
    <s v="Planning"/>
    <n v="90.000000000000085"/>
    <n v="1.5"/>
    <n v="1"/>
    <s v="Sat"/>
    <s v="Apr"/>
    <s v="Medium"/>
    <n v="1804"/>
    <n v="1805"/>
    <x v="0"/>
  </r>
  <r>
    <n v="954"/>
    <d v="2024-09-01T00:00:00"/>
    <d v="1899-12-30T11:00:00"/>
    <d v="1899-12-30T12:00:00"/>
    <s v="Orion"/>
    <n v="1"/>
    <n v="6"/>
    <n v="6"/>
    <s v="Omar"/>
    <s v="1:1"/>
    <n v="60.000000000000028"/>
    <n v="1"/>
    <n v="0"/>
    <s v="Sun"/>
    <s v="Sep"/>
    <s v="Medium"/>
    <n v="1806"/>
    <n v="110"/>
    <d v="2024-09-23T00:00:00"/>
    <d v="1899-12-30T11:00:00"/>
    <d v="1899-12-30T11:30:00"/>
    <s v="Orion"/>
    <n v="1"/>
    <n v="6"/>
    <n v="2"/>
    <s v="Omar"/>
    <s v="Standup"/>
    <n v="30.000000000000053"/>
    <n v="0.33333333333333331"/>
    <n v="0"/>
    <s v="Mon"/>
    <s v="Sep"/>
    <s v="Medium"/>
    <n v="1805"/>
    <n v="1806"/>
    <x v="0"/>
  </r>
  <r>
    <n v="2886"/>
    <d v="2024-02-13T00:00:00"/>
    <d v="1899-12-30T11:00:00"/>
    <d v="1899-12-30T13:00:00"/>
    <s v="Orion"/>
    <n v="1"/>
    <n v="6"/>
    <n v="2"/>
    <s v="Sarah"/>
    <s v="1:1"/>
    <n v="119.99999999999997"/>
    <n v="0.33333333333333331"/>
    <n v="0"/>
    <s v="Tue"/>
    <s v="Feb"/>
    <s v="Medium"/>
    <n v="1807"/>
    <n v="954"/>
    <d v="2024-09-01T00:00:00"/>
    <d v="1899-12-30T11:00:00"/>
    <d v="1899-12-30T12:00:00"/>
    <s v="Orion"/>
    <n v="1"/>
    <n v="6"/>
    <n v="6"/>
    <s v="Omar"/>
    <s v="1:1"/>
    <n v="60.000000000000028"/>
    <n v="1"/>
    <n v="0"/>
    <s v="Sun"/>
    <s v="Sep"/>
    <s v="Medium"/>
    <n v="1806"/>
    <n v="1807"/>
    <x v="0"/>
  </r>
  <r>
    <n v="519"/>
    <d v="2024-09-01T00:00:00"/>
    <d v="1899-12-30T11:00:00"/>
    <d v="1899-12-30T12:30:00"/>
    <s v="Orion"/>
    <n v="1"/>
    <n v="6"/>
    <n v="7"/>
    <s v="Priya"/>
    <s v="Brainstorming"/>
    <n v="90.000000000000085"/>
    <n v="1.1666666666666667"/>
    <n v="1"/>
    <s v="Sun"/>
    <s v="Sep"/>
    <s v="Medium"/>
    <n v="1808"/>
    <n v="2886"/>
    <d v="2024-02-13T00:00:00"/>
    <d v="1899-12-30T11:00:00"/>
    <d v="1899-12-30T13:00:00"/>
    <s v="Orion"/>
    <n v="1"/>
    <n v="6"/>
    <n v="2"/>
    <s v="Sarah"/>
    <s v="1:1"/>
    <n v="119.99999999999997"/>
    <n v="0.33333333333333331"/>
    <n v="0"/>
    <s v="Tue"/>
    <s v="Feb"/>
    <s v="Medium"/>
    <n v="1807"/>
    <n v="1808"/>
    <x v="0"/>
  </r>
  <r>
    <n v="782"/>
    <d v="2024-08-15T00:00:00"/>
    <d v="1899-12-30T11:00:00"/>
    <d v="1899-12-30T13:00:00"/>
    <s v="Orion"/>
    <n v="1"/>
    <n v="6"/>
    <n v="9"/>
    <s v="Amit"/>
    <s v="Client Call"/>
    <n v="119.99999999999997"/>
    <n v="1.5"/>
    <n v="1"/>
    <s v="Thu"/>
    <s v="Aug"/>
    <s v="Medium"/>
    <n v="1809"/>
    <n v="519"/>
    <d v="2024-09-01T00:00:00"/>
    <d v="1899-12-30T11:00:00"/>
    <d v="1899-12-30T12:30:00"/>
    <s v="Orion"/>
    <n v="1"/>
    <n v="6"/>
    <n v="7"/>
    <s v="Priya"/>
    <s v="Brainstorming"/>
    <n v="90.000000000000085"/>
    <n v="1.1666666666666667"/>
    <n v="1"/>
    <s v="Sun"/>
    <s v="Sep"/>
    <s v="Medium"/>
    <n v="1808"/>
    <n v="1809"/>
    <x v="0"/>
  </r>
  <r>
    <n v="1022"/>
    <d v="2024-09-10T00:00:00"/>
    <d v="1899-12-30T11:00:00"/>
    <d v="1899-12-30T12:30:00"/>
    <s v="Orion"/>
    <n v="1"/>
    <n v="6"/>
    <n v="4"/>
    <s v="Sarah"/>
    <s v="Client Call"/>
    <n v="90.000000000000085"/>
    <n v="0.66666666666666663"/>
    <n v="0"/>
    <s v="Tue"/>
    <s v="Sep"/>
    <s v="Medium"/>
    <n v="1803"/>
    <n v="1611"/>
    <d v="2024-10-16T00:00:00"/>
    <d v="1899-12-30T11:00:00"/>
    <d v="1899-12-30T13:00:00"/>
    <s v="Orion"/>
    <n v="1"/>
    <n v="6"/>
    <n v="6"/>
    <s v="Sarah"/>
    <s v="Client Call"/>
    <n v="119.99999999999997"/>
    <n v="1"/>
    <n v="0"/>
    <s v="Wed"/>
    <s v="Oct"/>
    <s v="Medium"/>
    <n v="1802"/>
    <n v="1803"/>
    <x v="0"/>
  </r>
  <r>
    <n v="978"/>
    <d v="2024-03-10T00:00:00"/>
    <d v="1899-12-30T10:30:00"/>
    <d v="1899-12-30T11:30:00"/>
    <s v="Orion"/>
    <n v="1"/>
    <n v="6"/>
    <n v="5"/>
    <s v="Amit"/>
    <s v="Brainstorming"/>
    <n v="60.000000000000028"/>
    <n v="0.83333333333333348"/>
    <n v="0"/>
    <s v="Sun"/>
    <s v="Mar"/>
    <s v="Medium"/>
    <n v="1841"/>
    <n v="2725"/>
    <d v="2024-07-03T00:00:00"/>
    <d v="1899-12-30T10:30:00"/>
    <d v="1899-12-30T12:00:00"/>
    <s v="Orion"/>
    <n v="1"/>
    <n v="6"/>
    <n v="2"/>
    <s v="Omar"/>
    <s v="1:1"/>
    <n v="90"/>
    <n v="0.33333333333333331"/>
    <n v="0"/>
    <s v="Wed"/>
    <s v="Jul"/>
    <s v="Medium"/>
    <n v="1840"/>
    <n v="1841"/>
    <x v="0"/>
  </r>
  <r>
    <n v="2627"/>
    <d v="2024-12-28T00:00:00"/>
    <d v="1899-12-30T10:30:00"/>
    <d v="1899-12-30T11:00:00"/>
    <s v="Orion"/>
    <n v="1"/>
    <n v="6"/>
    <n v="1"/>
    <s v="Amit"/>
    <s v="Brainstorming"/>
    <n v="29.999999999999972"/>
    <n v="0.16666666666666666"/>
    <n v="0"/>
    <s v="Sat"/>
    <s v="Dec"/>
    <s v="Medium"/>
    <n v="1842"/>
    <n v="978"/>
    <d v="2024-03-10T00:00:00"/>
    <d v="1899-12-30T10:30:00"/>
    <d v="1899-12-30T11:30:00"/>
    <s v="Orion"/>
    <n v="1"/>
    <n v="6"/>
    <n v="5"/>
    <s v="Amit"/>
    <s v="Brainstorming"/>
    <n v="60.000000000000028"/>
    <n v="0.83333333333333348"/>
    <n v="0"/>
    <s v="Sun"/>
    <s v="Mar"/>
    <s v="Medium"/>
    <n v="1841"/>
    <n v="1842"/>
    <x v="0"/>
  </r>
  <r>
    <n v="2567"/>
    <d v="2024-02-14T00:00:00"/>
    <d v="1899-12-30T10:30:00"/>
    <d v="1899-12-30T11:30:00"/>
    <s v="Orion"/>
    <n v="1"/>
    <n v="6"/>
    <n v="2"/>
    <s v="Priya"/>
    <s v="Standup"/>
    <n v="60.000000000000028"/>
    <n v="0.33333333333333331"/>
    <n v="0"/>
    <s v="Wed"/>
    <s v="Feb"/>
    <s v="Medium"/>
    <n v="1843"/>
    <n v="2627"/>
    <d v="2024-12-28T00:00:00"/>
    <d v="1899-12-30T10:30:00"/>
    <d v="1899-12-30T11:00:00"/>
    <s v="Orion"/>
    <n v="1"/>
    <n v="6"/>
    <n v="1"/>
    <s v="Amit"/>
    <s v="Brainstorming"/>
    <n v="29.999999999999972"/>
    <n v="0.16666666666666666"/>
    <n v="0"/>
    <s v="Sat"/>
    <s v="Dec"/>
    <s v="Medium"/>
    <n v="1842"/>
    <n v="1843"/>
    <x v="0"/>
  </r>
  <r>
    <n v="2666"/>
    <d v="2024-09-12T00:00:00"/>
    <d v="1899-12-30T10:30:00"/>
    <d v="1899-12-30T11:00:00"/>
    <s v="Orion"/>
    <n v="1"/>
    <n v="6"/>
    <n v="5"/>
    <s v="John"/>
    <s v="Standup"/>
    <n v="29.999999999999972"/>
    <n v="0.83333333333333348"/>
    <n v="0"/>
    <s v="Thu"/>
    <s v="Sep"/>
    <s v="Medium"/>
    <n v="1844"/>
    <n v="2567"/>
    <d v="2024-02-14T00:00:00"/>
    <d v="1899-12-30T10:30:00"/>
    <d v="1899-12-30T11:30:00"/>
    <s v="Orion"/>
    <n v="1"/>
    <n v="6"/>
    <n v="2"/>
    <s v="Priya"/>
    <s v="Standup"/>
    <n v="60.000000000000028"/>
    <n v="0.33333333333333331"/>
    <n v="0"/>
    <s v="Wed"/>
    <s v="Feb"/>
    <s v="Medium"/>
    <n v="1843"/>
    <n v="1844"/>
    <x v="0"/>
  </r>
  <r>
    <n v="2946"/>
    <d v="2024-06-28T00:00:00"/>
    <d v="1899-12-30T10:30:00"/>
    <d v="1899-12-30T12:30:00"/>
    <s v="Orion"/>
    <n v="1"/>
    <n v="6"/>
    <n v="1"/>
    <s v="Priya"/>
    <s v="Workshop"/>
    <n v="120.00000000000006"/>
    <n v="0.16666666666666666"/>
    <n v="0"/>
    <s v="Fri"/>
    <s v="Jun"/>
    <s v="Medium"/>
    <n v="1848"/>
    <n v="1826"/>
    <d v="2024-08-24T00:00:00"/>
    <d v="1899-12-30T10:30:00"/>
    <d v="1899-12-30T12:30:00"/>
    <s v="Orion"/>
    <n v="1"/>
    <n v="6"/>
    <n v="5"/>
    <s v="Priya"/>
    <s v="Standup"/>
    <n v="120.00000000000006"/>
    <n v="0.83333333333333348"/>
    <n v="0"/>
    <s v="Sat"/>
    <s v="Aug"/>
    <s v="Medium"/>
    <n v="1847"/>
    <n v="1848"/>
    <x v="0"/>
  </r>
  <r>
    <n v="2135"/>
    <d v="2024-08-30T00:00:00"/>
    <d v="1899-12-30T10:30:00"/>
    <d v="1899-12-30T12:30:00"/>
    <s v="Orion"/>
    <n v="1"/>
    <n v="6"/>
    <n v="8"/>
    <s v="Mia"/>
    <s v="Planning"/>
    <n v="120.00000000000006"/>
    <n v="1.3333333333333333"/>
    <n v="1"/>
    <s v="Fri"/>
    <s v="Aug"/>
    <s v="Medium"/>
    <n v="1846"/>
    <n v="1985"/>
    <d v="2024-07-04T00:00:00"/>
    <d v="1899-12-30T10:30:00"/>
    <d v="1899-12-30T11:00:00"/>
    <s v="Orion"/>
    <n v="1"/>
    <n v="6"/>
    <n v="3"/>
    <s v="Amit"/>
    <s v="Brainstorming"/>
    <n v="29.999999999999972"/>
    <n v="0.5"/>
    <n v="0"/>
    <s v="Thu"/>
    <s v="Jul"/>
    <s v="Medium"/>
    <n v="1845"/>
    <n v="1846"/>
    <x v="0"/>
  </r>
  <r>
    <n v="1826"/>
    <d v="2024-08-24T00:00:00"/>
    <d v="1899-12-30T10:30:00"/>
    <d v="1899-12-30T12:30:00"/>
    <s v="Orion"/>
    <n v="1"/>
    <n v="6"/>
    <n v="5"/>
    <s v="Priya"/>
    <s v="Standup"/>
    <n v="120.00000000000006"/>
    <n v="0.83333333333333348"/>
    <n v="0"/>
    <s v="Sat"/>
    <s v="Aug"/>
    <s v="Medium"/>
    <n v="1847"/>
    <n v="2135"/>
    <d v="2024-08-30T00:00:00"/>
    <d v="1899-12-30T10:30:00"/>
    <d v="1899-12-30T12:30:00"/>
    <s v="Orion"/>
    <n v="1"/>
    <n v="6"/>
    <n v="8"/>
    <s v="Mia"/>
    <s v="Planning"/>
    <n v="120.00000000000006"/>
    <n v="1.3333333333333333"/>
    <n v="1"/>
    <s v="Fri"/>
    <s v="Aug"/>
    <s v="Medium"/>
    <n v="1846"/>
    <n v="1847"/>
    <x v="0"/>
  </r>
  <r>
    <n v="865"/>
    <d v="2024-11-21T00:00:00"/>
    <d v="1899-12-30T10:30:00"/>
    <d v="1899-12-30T11:00:00"/>
    <s v="Orion"/>
    <n v="1"/>
    <n v="6"/>
    <n v="5"/>
    <s v="Omar"/>
    <s v="Client Call"/>
    <n v="29.999999999999972"/>
    <n v="0.83333333333333348"/>
    <n v="0"/>
    <s v="Thu"/>
    <s v="Nov"/>
    <s v="Medium"/>
    <n v="1849"/>
    <n v="2946"/>
    <d v="2024-06-28T00:00:00"/>
    <d v="1899-12-30T10:30:00"/>
    <d v="1899-12-30T12:30:00"/>
    <s v="Orion"/>
    <n v="1"/>
    <n v="6"/>
    <n v="1"/>
    <s v="Priya"/>
    <s v="Workshop"/>
    <n v="120.00000000000006"/>
    <n v="0.16666666666666666"/>
    <n v="0"/>
    <s v="Fri"/>
    <s v="Jun"/>
    <s v="Medium"/>
    <n v="1848"/>
    <n v="1849"/>
    <x v="0"/>
  </r>
  <r>
    <n v="2725"/>
    <d v="2024-07-03T00:00:00"/>
    <d v="1899-12-30T10:30:00"/>
    <d v="1899-12-30T12:00:00"/>
    <s v="Orion"/>
    <n v="1"/>
    <n v="6"/>
    <n v="2"/>
    <s v="Omar"/>
    <s v="1:1"/>
    <n v="90"/>
    <n v="0.33333333333333331"/>
    <n v="0"/>
    <s v="Wed"/>
    <s v="Jul"/>
    <s v="Medium"/>
    <n v="1840"/>
    <n v="936"/>
    <d v="2024-07-26T00:00:00"/>
    <d v="1899-12-30T10:30:00"/>
    <d v="1899-12-30T11:30:00"/>
    <s v="Orion"/>
    <n v="1"/>
    <n v="6"/>
    <n v="9"/>
    <s v="Sarah"/>
    <s v="Client Call"/>
    <n v="60.000000000000028"/>
    <n v="1.5"/>
    <n v="1"/>
    <s v="Fri"/>
    <s v="Jul"/>
    <s v="Medium"/>
    <n v="1839"/>
    <n v="1840"/>
    <x v="0"/>
  </r>
  <r>
    <n v="1985"/>
    <d v="2024-07-04T00:00:00"/>
    <d v="1899-12-30T10:30:00"/>
    <d v="1899-12-30T11:00:00"/>
    <s v="Orion"/>
    <n v="1"/>
    <n v="6"/>
    <n v="3"/>
    <s v="Amit"/>
    <s v="Brainstorming"/>
    <n v="29.999999999999972"/>
    <n v="0.5"/>
    <n v="0"/>
    <s v="Thu"/>
    <s v="Jul"/>
    <s v="Medium"/>
    <n v="1845"/>
    <n v="2666"/>
    <d v="2024-09-12T00:00:00"/>
    <d v="1899-12-30T10:30:00"/>
    <d v="1899-12-30T11:00:00"/>
    <s v="Orion"/>
    <n v="1"/>
    <n v="6"/>
    <n v="5"/>
    <s v="John"/>
    <s v="Standup"/>
    <n v="29.999999999999972"/>
    <n v="0.83333333333333348"/>
    <n v="0"/>
    <s v="Thu"/>
    <s v="Sep"/>
    <s v="Medium"/>
    <n v="1844"/>
    <n v="1845"/>
    <x v="0"/>
  </r>
  <r>
    <n v="936"/>
    <d v="2024-07-26T00:00:00"/>
    <d v="1899-12-30T10:30:00"/>
    <d v="1899-12-30T11:30:00"/>
    <s v="Orion"/>
    <n v="1"/>
    <n v="6"/>
    <n v="9"/>
    <s v="Sarah"/>
    <s v="Client Call"/>
    <n v="60.000000000000028"/>
    <n v="1.5"/>
    <n v="1"/>
    <s v="Fri"/>
    <s v="Jul"/>
    <s v="Medium"/>
    <n v="1839"/>
    <n v="626"/>
    <d v="2024-06-30T00:00:00"/>
    <d v="1899-12-30T10:30:00"/>
    <d v="1899-12-30T11:30:00"/>
    <s v="Orion"/>
    <n v="1"/>
    <n v="6"/>
    <n v="2"/>
    <s v="Priya"/>
    <s v="Brainstorming"/>
    <n v="60.000000000000028"/>
    <n v="0.33333333333333331"/>
    <n v="0"/>
    <s v="Sun"/>
    <s v="Jun"/>
    <s v="Medium"/>
    <n v="1838"/>
    <n v="1839"/>
    <x v="0"/>
  </r>
  <r>
    <n v="1417"/>
    <d v="2024-07-17T00:00:00"/>
    <d v="1899-12-30T10:30:00"/>
    <d v="1899-12-30T12:30:00"/>
    <s v="Orion"/>
    <n v="1"/>
    <n v="6"/>
    <n v="2"/>
    <s v="Amit"/>
    <s v="1:1"/>
    <n v="120.00000000000006"/>
    <n v="0.33333333333333331"/>
    <n v="0"/>
    <s v="Wed"/>
    <s v="Jul"/>
    <s v="Medium"/>
    <n v="1837"/>
    <n v="456"/>
    <d v="2024-11-07T00:00:00"/>
    <d v="1899-12-30T10:30:00"/>
    <d v="1899-12-30T11:00:00"/>
    <s v="Orion"/>
    <n v="1"/>
    <n v="6"/>
    <n v="7"/>
    <s v="Chen"/>
    <s v="Brainstorming"/>
    <n v="29.999999999999972"/>
    <n v="1.1666666666666667"/>
    <n v="1"/>
    <s v="Thu"/>
    <s v="Nov"/>
    <s v="Medium"/>
    <n v="1836"/>
    <n v="1837"/>
    <x v="0"/>
  </r>
  <r>
    <n v="239"/>
    <d v="2024-02-02T00:00:00"/>
    <d v="1899-12-30T10:30:00"/>
    <d v="1899-12-30T11:00:00"/>
    <s v="Orion"/>
    <n v="1"/>
    <n v="6"/>
    <n v="4"/>
    <s v="Chen"/>
    <s v="Brainstorming"/>
    <n v="29.999999999999972"/>
    <n v="0.66666666666666663"/>
    <n v="0"/>
    <s v="Fri"/>
    <s v="Feb"/>
    <s v="Medium"/>
    <n v="1829"/>
    <n v="1017"/>
    <d v="2024-10-11T00:00:00"/>
    <d v="1899-12-30T10:30:00"/>
    <d v="1899-12-30T11:00:00"/>
    <s v="Orion"/>
    <n v="1"/>
    <n v="6"/>
    <n v="1"/>
    <s v="John"/>
    <s v="Client Call"/>
    <n v="29.999999999999972"/>
    <n v="0.16666666666666666"/>
    <n v="0"/>
    <s v="Fri"/>
    <s v="Oct"/>
    <s v="Medium"/>
    <n v="1828"/>
    <n v="1829"/>
    <x v="0"/>
  </r>
  <r>
    <n v="456"/>
    <d v="2024-11-07T00:00:00"/>
    <d v="1899-12-30T10:30:00"/>
    <d v="1899-12-30T11:00:00"/>
    <s v="Orion"/>
    <n v="1"/>
    <n v="6"/>
    <n v="7"/>
    <s v="Chen"/>
    <s v="Brainstorming"/>
    <n v="29.999999999999972"/>
    <n v="1.1666666666666667"/>
    <n v="1"/>
    <s v="Thu"/>
    <s v="Nov"/>
    <s v="Medium"/>
    <n v="1836"/>
    <n v="380"/>
    <d v="2024-08-02T00:00:00"/>
    <d v="1899-12-30T10:30:00"/>
    <d v="1899-12-30T11:30:00"/>
    <s v="Orion"/>
    <n v="1"/>
    <n v="6"/>
    <n v="8"/>
    <s v="Omar"/>
    <s v="Standup"/>
    <n v="60.000000000000028"/>
    <n v="1.3333333333333333"/>
    <n v="1"/>
    <s v="Fri"/>
    <s v="Aug"/>
    <s v="Medium"/>
    <n v="1835"/>
    <n v="1836"/>
    <x v="0"/>
  </r>
  <r>
    <n v="380"/>
    <d v="2024-08-02T00:00:00"/>
    <d v="1899-12-30T10:30:00"/>
    <d v="1899-12-30T11:30:00"/>
    <s v="Orion"/>
    <n v="1"/>
    <n v="6"/>
    <n v="8"/>
    <s v="Omar"/>
    <s v="Standup"/>
    <n v="60.000000000000028"/>
    <n v="1.3333333333333333"/>
    <n v="1"/>
    <s v="Fri"/>
    <s v="Aug"/>
    <s v="Medium"/>
    <n v="1835"/>
    <n v="2826"/>
    <d v="2024-12-19T00:00:00"/>
    <d v="1899-12-30T10:30:00"/>
    <d v="1899-12-30T11:00:00"/>
    <s v="Orion"/>
    <n v="1"/>
    <n v="6"/>
    <n v="8"/>
    <s v="Mia"/>
    <s v="Planning"/>
    <n v="29.999999999999972"/>
    <n v="1.3333333333333333"/>
    <n v="1"/>
    <s v="Thu"/>
    <s v="Dec"/>
    <s v="Medium"/>
    <n v="1834"/>
    <n v="1835"/>
    <x v="0"/>
  </r>
  <r>
    <n v="2826"/>
    <d v="2024-12-19T00:00:00"/>
    <d v="1899-12-30T10:30:00"/>
    <d v="1899-12-30T11:00:00"/>
    <s v="Orion"/>
    <n v="1"/>
    <n v="6"/>
    <n v="8"/>
    <s v="Mia"/>
    <s v="Planning"/>
    <n v="29.999999999999972"/>
    <n v="1.3333333333333333"/>
    <n v="1"/>
    <s v="Thu"/>
    <s v="Dec"/>
    <s v="Medium"/>
    <n v="1834"/>
    <n v="597"/>
    <d v="2024-01-08T00:00:00"/>
    <d v="1899-12-30T10:30:00"/>
    <d v="1899-12-30T11:30:00"/>
    <s v="Orion"/>
    <n v="1"/>
    <n v="6"/>
    <n v="1"/>
    <s v="Omar"/>
    <s v="Brainstorming"/>
    <n v="60.000000000000028"/>
    <n v="0.16666666666666666"/>
    <n v="0"/>
    <s v="Mon"/>
    <s v="Jan"/>
    <s v="Medium"/>
    <n v="1833"/>
    <n v="1834"/>
    <x v="0"/>
  </r>
  <r>
    <n v="597"/>
    <d v="2024-01-08T00:00:00"/>
    <d v="1899-12-30T10:30:00"/>
    <d v="1899-12-30T11:30:00"/>
    <s v="Orion"/>
    <n v="1"/>
    <n v="6"/>
    <n v="1"/>
    <s v="Omar"/>
    <s v="Brainstorming"/>
    <n v="60.000000000000028"/>
    <n v="0.16666666666666666"/>
    <n v="0"/>
    <s v="Mon"/>
    <s v="Jan"/>
    <s v="Medium"/>
    <n v="1833"/>
    <n v="2925"/>
    <d v="2024-08-08T00:00:00"/>
    <d v="1899-12-30T10:30:00"/>
    <d v="1899-12-30T11:30:00"/>
    <s v="Orion"/>
    <n v="1"/>
    <n v="6"/>
    <n v="7"/>
    <s v="Amit"/>
    <s v="Brainstorming"/>
    <n v="60.000000000000028"/>
    <n v="1.1666666666666667"/>
    <n v="1"/>
    <s v="Thu"/>
    <s v="Aug"/>
    <s v="Medium"/>
    <n v="1832"/>
    <n v="1833"/>
    <x v="0"/>
  </r>
  <r>
    <n v="2925"/>
    <d v="2024-08-08T00:00:00"/>
    <d v="1899-12-30T10:30:00"/>
    <d v="1899-12-30T11:30:00"/>
    <s v="Orion"/>
    <n v="1"/>
    <n v="6"/>
    <n v="7"/>
    <s v="Amit"/>
    <s v="Brainstorming"/>
    <n v="60.000000000000028"/>
    <n v="1.1666666666666667"/>
    <n v="1"/>
    <s v="Thu"/>
    <s v="Aug"/>
    <s v="Medium"/>
    <n v="1832"/>
    <n v="2738"/>
    <d v="2024-01-18T00:00:00"/>
    <d v="1899-12-30T10:30:00"/>
    <d v="1899-12-30T12:30:00"/>
    <s v="Orion"/>
    <n v="1"/>
    <n v="6"/>
    <n v="4"/>
    <s v="Mia"/>
    <s v="Standup"/>
    <n v="120.00000000000006"/>
    <n v="0.66666666666666663"/>
    <n v="0"/>
    <s v="Thu"/>
    <s v="Jan"/>
    <s v="Medium"/>
    <n v="1831"/>
    <n v="1832"/>
    <x v="0"/>
  </r>
  <r>
    <n v="2738"/>
    <d v="2024-01-18T00:00:00"/>
    <d v="1899-12-30T10:30:00"/>
    <d v="1899-12-30T12:30:00"/>
    <s v="Orion"/>
    <n v="1"/>
    <n v="6"/>
    <n v="4"/>
    <s v="Mia"/>
    <s v="Standup"/>
    <n v="120.00000000000006"/>
    <n v="0.66666666666666663"/>
    <n v="0"/>
    <s v="Thu"/>
    <s v="Jan"/>
    <s v="Medium"/>
    <n v="1831"/>
    <n v="214"/>
    <d v="2024-06-29T00:00:00"/>
    <d v="1899-12-30T10:30:00"/>
    <d v="1899-12-30T12:30:00"/>
    <s v="Orion"/>
    <n v="1"/>
    <n v="6"/>
    <n v="6"/>
    <s v="Sarah"/>
    <s v="Brainstorming"/>
    <n v="120.00000000000006"/>
    <n v="1"/>
    <n v="0"/>
    <s v="Sat"/>
    <s v="Jun"/>
    <s v="Medium"/>
    <n v="1830"/>
    <n v="1831"/>
    <x v="0"/>
  </r>
  <r>
    <n v="214"/>
    <d v="2024-06-29T00:00:00"/>
    <d v="1899-12-30T10:30:00"/>
    <d v="1899-12-30T12:30:00"/>
    <s v="Orion"/>
    <n v="1"/>
    <n v="6"/>
    <n v="6"/>
    <s v="Sarah"/>
    <s v="Brainstorming"/>
    <n v="120.00000000000006"/>
    <n v="1"/>
    <n v="0"/>
    <s v="Sat"/>
    <s v="Jun"/>
    <s v="Medium"/>
    <n v="1830"/>
    <n v="239"/>
    <d v="2024-02-02T00:00:00"/>
    <d v="1899-12-30T10:30:00"/>
    <d v="1899-12-30T11:00:00"/>
    <s v="Orion"/>
    <n v="1"/>
    <n v="6"/>
    <n v="4"/>
    <s v="Chen"/>
    <s v="Brainstorming"/>
    <n v="29.999999999999972"/>
    <n v="0.66666666666666663"/>
    <n v="0"/>
    <s v="Fri"/>
    <s v="Feb"/>
    <s v="Medium"/>
    <n v="1829"/>
    <n v="1830"/>
    <x v="0"/>
  </r>
  <r>
    <n v="1017"/>
    <d v="2024-10-11T00:00:00"/>
    <d v="1899-12-30T10:30:00"/>
    <d v="1899-12-30T11:00:00"/>
    <s v="Orion"/>
    <n v="1"/>
    <n v="6"/>
    <n v="1"/>
    <s v="John"/>
    <s v="Client Call"/>
    <n v="29.999999999999972"/>
    <n v="0.16666666666666666"/>
    <n v="0"/>
    <s v="Fri"/>
    <s v="Oct"/>
    <s v="Medium"/>
    <n v="1828"/>
    <n v="1720"/>
    <d v="2024-01-20T00:00:00"/>
    <d v="1899-12-30T10:30:00"/>
    <d v="1899-12-30T11:30:00"/>
    <s v="Orion"/>
    <n v="1"/>
    <n v="6"/>
    <n v="1"/>
    <s v="John"/>
    <s v="Client Call"/>
    <n v="60.000000000000028"/>
    <n v="0.16666666666666666"/>
    <n v="0"/>
    <s v="Sat"/>
    <s v="Jan"/>
    <s v="Medium"/>
    <n v="1827"/>
    <n v="1828"/>
    <x v="0"/>
  </r>
  <r>
    <n v="626"/>
    <d v="2024-06-30T00:00:00"/>
    <d v="1899-12-30T10:30:00"/>
    <d v="1899-12-30T11:30:00"/>
    <s v="Orion"/>
    <n v="1"/>
    <n v="6"/>
    <n v="2"/>
    <s v="Priya"/>
    <s v="Brainstorming"/>
    <n v="60.000000000000028"/>
    <n v="0.33333333333333331"/>
    <n v="0"/>
    <s v="Sun"/>
    <s v="Jun"/>
    <s v="Medium"/>
    <n v="1838"/>
    <n v="1417"/>
    <d v="2024-07-17T00:00:00"/>
    <d v="1899-12-30T10:30:00"/>
    <d v="1899-12-30T12:30:00"/>
    <s v="Orion"/>
    <n v="1"/>
    <n v="6"/>
    <n v="2"/>
    <s v="Amit"/>
    <s v="1:1"/>
    <n v="120.00000000000006"/>
    <n v="0.33333333333333331"/>
    <n v="0"/>
    <s v="Wed"/>
    <s v="Jul"/>
    <s v="Medium"/>
    <n v="1837"/>
    <n v="1838"/>
    <x v="0"/>
  </r>
  <r>
    <n v="1720"/>
    <d v="2024-01-20T00:00:00"/>
    <d v="1899-12-30T10:30:00"/>
    <d v="1899-12-30T11:30:00"/>
    <s v="Orion"/>
    <n v="1"/>
    <n v="6"/>
    <n v="1"/>
    <s v="John"/>
    <s v="Client Call"/>
    <n v="60.000000000000028"/>
    <n v="0.16666666666666666"/>
    <n v="0"/>
    <s v="Sat"/>
    <s v="Jan"/>
    <s v="Medium"/>
    <n v="1827"/>
    <n v="2101"/>
    <d v="2024-10-18T00:00:00"/>
    <d v="1899-12-30T11:00:00"/>
    <d v="1899-12-30T12:00:00"/>
    <s v="Orion"/>
    <n v="1"/>
    <n v="6"/>
    <n v="3"/>
    <s v="Sarah"/>
    <s v="Client Call"/>
    <n v="60.000000000000028"/>
    <n v="0.5"/>
    <n v="0"/>
    <s v="Fri"/>
    <s v="Oct"/>
    <s v="Medium"/>
    <n v="1826"/>
    <n v="1827"/>
    <x v="0"/>
  </r>
  <r>
    <n v="432"/>
    <d v="2024-08-09T00:00:00"/>
    <d v="1899-12-30T10:00:00"/>
    <d v="1899-12-30T12:00:00"/>
    <s v="Orion"/>
    <n v="1"/>
    <n v="6"/>
    <n v="6"/>
    <s v="Mia"/>
    <s v="Standup"/>
    <n v="119.99999999999997"/>
    <n v="1"/>
    <n v="0"/>
    <s v="Fri"/>
    <s v="Aug"/>
    <s v="Medium"/>
    <n v="1869"/>
    <n v="2390"/>
    <d v="2024-10-07T00:00:00"/>
    <d v="1899-12-30T10:00:00"/>
    <d v="1899-12-30T10:30:00"/>
    <s v="Orion"/>
    <n v="1"/>
    <n v="6"/>
    <n v="5"/>
    <s v="Chen"/>
    <s v="1:1"/>
    <n v="29.999999999999972"/>
    <n v="0.83333333333333348"/>
    <n v="0"/>
    <s v="Mon"/>
    <s v="Oct"/>
    <s v="Medium"/>
    <n v="1868"/>
    <n v="1869"/>
    <x v="0"/>
  </r>
  <r>
    <n v="2390"/>
    <d v="2024-10-07T00:00:00"/>
    <d v="1899-12-30T10:00:00"/>
    <d v="1899-12-30T10:30:00"/>
    <s v="Orion"/>
    <n v="1"/>
    <n v="6"/>
    <n v="5"/>
    <s v="Chen"/>
    <s v="1:1"/>
    <n v="29.999999999999972"/>
    <n v="0.83333333333333348"/>
    <n v="0"/>
    <s v="Mon"/>
    <s v="Oct"/>
    <s v="Medium"/>
    <n v="1868"/>
    <n v="109"/>
    <d v="2024-05-30T00:00:00"/>
    <d v="1899-12-30T10:00:00"/>
    <d v="1899-12-30T10:30:00"/>
    <s v="Orion"/>
    <n v="1"/>
    <n v="6"/>
    <n v="7"/>
    <s v="Priya"/>
    <s v="Workshop"/>
    <n v="29.999999999999972"/>
    <n v="1.1666666666666667"/>
    <n v="1"/>
    <s v="Thu"/>
    <s v="May"/>
    <s v="Medium"/>
    <n v="1867"/>
    <n v="1868"/>
    <x v="0"/>
  </r>
  <r>
    <n v="2653"/>
    <d v="2024-09-03T00:00:00"/>
    <d v="1899-12-30T10:00:00"/>
    <d v="1899-12-30T12:00:00"/>
    <s v="Orion"/>
    <n v="1"/>
    <n v="6"/>
    <n v="4"/>
    <s v="Amit"/>
    <s v="Client Call"/>
    <n v="119.99999999999997"/>
    <n v="0.66666666666666663"/>
    <n v="0"/>
    <s v="Tue"/>
    <s v="Sep"/>
    <s v="Medium"/>
    <n v="1866"/>
    <n v="305"/>
    <d v="2024-11-08T00:00:00"/>
    <d v="1899-12-30T10:00:00"/>
    <d v="1899-12-30T12:00:00"/>
    <s v="Orion"/>
    <n v="1"/>
    <n v="6"/>
    <n v="7"/>
    <s v="Amit"/>
    <s v="Client Call"/>
    <n v="119.99999999999997"/>
    <n v="1.1666666666666667"/>
    <n v="1"/>
    <s v="Fri"/>
    <s v="Nov"/>
    <s v="Medium"/>
    <n v="1865"/>
    <n v="1866"/>
    <x v="0"/>
  </r>
  <r>
    <n v="2759"/>
    <d v="2024-08-23T00:00:00"/>
    <d v="1899-12-30T10:00:00"/>
    <d v="1899-12-30T12:00:00"/>
    <s v="Orion"/>
    <n v="1"/>
    <n v="6"/>
    <n v="9"/>
    <s v="Amit"/>
    <s v="Planning"/>
    <n v="119.99999999999997"/>
    <n v="1.5"/>
    <n v="1"/>
    <s v="Fri"/>
    <s v="Aug"/>
    <s v="Medium"/>
    <n v="1870"/>
    <n v="432"/>
    <d v="2024-08-09T00:00:00"/>
    <d v="1899-12-30T10:00:00"/>
    <d v="1899-12-30T12:00:00"/>
    <s v="Orion"/>
    <n v="1"/>
    <n v="6"/>
    <n v="6"/>
    <s v="Mia"/>
    <s v="Standup"/>
    <n v="119.99999999999997"/>
    <n v="1"/>
    <n v="0"/>
    <s v="Fri"/>
    <s v="Aug"/>
    <s v="Medium"/>
    <n v="1869"/>
    <n v="1870"/>
    <x v="0"/>
  </r>
  <r>
    <n v="109"/>
    <d v="2024-05-30T00:00:00"/>
    <d v="1899-12-30T10:00:00"/>
    <d v="1899-12-30T10:30:00"/>
    <s v="Orion"/>
    <n v="1"/>
    <n v="6"/>
    <n v="7"/>
    <s v="Priya"/>
    <s v="Workshop"/>
    <n v="29.999999999999972"/>
    <n v="1.1666666666666667"/>
    <n v="1"/>
    <s v="Thu"/>
    <s v="May"/>
    <s v="Medium"/>
    <n v="1867"/>
    <n v="2653"/>
    <d v="2024-09-03T00:00:00"/>
    <d v="1899-12-30T10:00:00"/>
    <d v="1899-12-30T12:00:00"/>
    <s v="Orion"/>
    <n v="1"/>
    <n v="6"/>
    <n v="4"/>
    <s v="Amit"/>
    <s v="Client Call"/>
    <n v="119.99999999999997"/>
    <n v="0.66666666666666663"/>
    <n v="0"/>
    <s v="Tue"/>
    <s v="Sep"/>
    <s v="Medium"/>
    <n v="1866"/>
    <n v="1867"/>
    <x v="0"/>
  </r>
  <r>
    <n v="2834"/>
    <d v="2024-02-28T00:00:00"/>
    <d v="1899-12-30T10:00:00"/>
    <d v="1899-12-30T12:00:00"/>
    <s v="Orion"/>
    <n v="1"/>
    <n v="6"/>
    <n v="4"/>
    <s v="Priya"/>
    <s v="Workshop"/>
    <n v="119.99999999999997"/>
    <n v="0.66666666666666663"/>
    <n v="0"/>
    <s v="Wed"/>
    <s v="Feb"/>
    <s v="Medium"/>
    <n v="1871"/>
    <n v="2759"/>
    <d v="2024-08-23T00:00:00"/>
    <d v="1899-12-30T10:00:00"/>
    <d v="1899-12-30T12:00:00"/>
    <s v="Orion"/>
    <n v="1"/>
    <n v="6"/>
    <n v="9"/>
    <s v="Amit"/>
    <s v="Planning"/>
    <n v="119.99999999999997"/>
    <n v="1.5"/>
    <n v="1"/>
    <s v="Fri"/>
    <s v="Aug"/>
    <s v="Medium"/>
    <n v="1870"/>
    <n v="1871"/>
    <x v="0"/>
  </r>
  <r>
    <n v="1740"/>
    <d v="2024-10-31T00:00:00"/>
    <d v="1899-12-30T10:00:00"/>
    <d v="1899-12-30T11:00:00"/>
    <s v="Orion"/>
    <n v="1"/>
    <n v="6"/>
    <n v="5"/>
    <s v="Chen"/>
    <s v="Standup"/>
    <n v="59.999999999999943"/>
    <n v="0.83333333333333348"/>
    <n v="0"/>
    <s v="Thu"/>
    <s v="Oct"/>
    <s v="Medium"/>
    <n v="1876"/>
    <n v="2513"/>
    <d v="2024-09-26T00:00:00"/>
    <d v="1899-12-30T10:00:00"/>
    <d v="1899-12-30T11:30:00"/>
    <s v="Orion"/>
    <n v="1"/>
    <n v="6"/>
    <n v="7"/>
    <s v="Chen"/>
    <s v="Planning"/>
    <n v="90"/>
    <n v="1.1666666666666667"/>
    <n v="1"/>
    <s v="Thu"/>
    <s v="Sep"/>
    <s v="Medium"/>
    <n v="1875"/>
    <n v="1876"/>
    <x v="0"/>
  </r>
  <r>
    <n v="2909"/>
    <d v="2024-01-04T00:00:00"/>
    <d v="1899-12-30T10:00:00"/>
    <d v="1899-12-30T11:30:00"/>
    <s v="Orion"/>
    <n v="1"/>
    <n v="6"/>
    <n v="9"/>
    <s v="Omar"/>
    <s v="Standup"/>
    <n v="90"/>
    <n v="1.5"/>
    <n v="1"/>
    <s v="Thu"/>
    <s v="Jan"/>
    <s v="Medium"/>
    <n v="1873"/>
    <n v="581"/>
    <d v="2024-07-11T00:00:00"/>
    <d v="1899-12-30T10:00:00"/>
    <d v="1899-12-30T10:30:00"/>
    <s v="Orion"/>
    <n v="1"/>
    <n v="6"/>
    <n v="7"/>
    <s v="Sarah"/>
    <s v="Workshop"/>
    <n v="29.999999999999972"/>
    <n v="1.1666666666666667"/>
    <n v="1"/>
    <s v="Thu"/>
    <s v="Jul"/>
    <s v="Medium"/>
    <n v="1872"/>
    <n v="1873"/>
    <x v="0"/>
  </r>
  <r>
    <n v="2036"/>
    <d v="2024-11-06T00:00:00"/>
    <d v="1899-12-30T10:00:00"/>
    <d v="1899-12-30T11:30:00"/>
    <s v="Orion"/>
    <n v="1"/>
    <n v="6"/>
    <n v="6"/>
    <s v="Sarah"/>
    <s v="Brainstorming"/>
    <n v="90"/>
    <n v="1"/>
    <n v="0"/>
    <s v="Wed"/>
    <s v="Nov"/>
    <s v="Medium"/>
    <n v="1874"/>
    <n v="2909"/>
    <d v="2024-01-04T00:00:00"/>
    <d v="1899-12-30T10:00:00"/>
    <d v="1899-12-30T11:30:00"/>
    <s v="Orion"/>
    <n v="1"/>
    <n v="6"/>
    <n v="9"/>
    <s v="Omar"/>
    <s v="Standup"/>
    <n v="90"/>
    <n v="1.5"/>
    <n v="1"/>
    <s v="Thu"/>
    <s v="Jan"/>
    <s v="Medium"/>
    <n v="1873"/>
    <n v="1874"/>
    <x v="0"/>
  </r>
  <r>
    <n v="2513"/>
    <d v="2024-09-26T00:00:00"/>
    <d v="1899-12-30T10:00:00"/>
    <d v="1899-12-30T11:30:00"/>
    <s v="Orion"/>
    <n v="1"/>
    <n v="6"/>
    <n v="7"/>
    <s v="Chen"/>
    <s v="Planning"/>
    <n v="90"/>
    <n v="1.1666666666666667"/>
    <n v="1"/>
    <s v="Thu"/>
    <s v="Sep"/>
    <s v="Medium"/>
    <n v="1875"/>
    <n v="2036"/>
    <d v="2024-11-06T00:00:00"/>
    <d v="1899-12-30T10:00:00"/>
    <d v="1899-12-30T11:30:00"/>
    <s v="Orion"/>
    <n v="1"/>
    <n v="6"/>
    <n v="6"/>
    <s v="Sarah"/>
    <s v="Brainstorming"/>
    <n v="90"/>
    <n v="1"/>
    <n v="0"/>
    <s v="Wed"/>
    <s v="Nov"/>
    <s v="Medium"/>
    <n v="1874"/>
    <n v="1875"/>
    <x v="0"/>
  </r>
  <r>
    <n v="572"/>
    <d v="2024-07-28T00:00:00"/>
    <d v="1899-12-30T10:00:00"/>
    <d v="1899-12-30T11:30:00"/>
    <s v="Orion"/>
    <n v="1"/>
    <n v="6"/>
    <n v="2"/>
    <s v="Omar"/>
    <s v="Standup"/>
    <n v="90"/>
    <n v="0.33333333333333331"/>
    <n v="0"/>
    <s v="Sun"/>
    <s v="Jul"/>
    <s v="Medium"/>
    <n v="1877"/>
    <n v="1740"/>
    <d v="2024-10-31T00:00:00"/>
    <d v="1899-12-30T10:00:00"/>
    <d v="1899-12-30T11:00:00"/>
    <s v="Orion"/>
    <n v="1"/>
    <n v="6"/>
    <n v="5"/>
    <s v="Chen"/>
    <s v="Standup"/>
    <n v="59.999999999999943"/>
    <n v="0.83333333333333348"/>
    <n v="0"/>
    <s v="Thu"/>
    <s v="Oct"/>
    <s v="Medium"/>
    <n v="1876"/>
    <n v="1877"/>
    <x v="0"/>
  </r>
  <r>
    <n v="581"/>
    <d v="2024-07-11T00:00:00"/>
    <d v="1899-12-30T10:00:00"/>
    <d v="1899-12-30T10:30:00"/>
    <s v="Orion"/>
    <n v="1"/>
    <n v="6"/>
    <n v="7"/>
    <s v="Sarah"/>
    <s v="Workshop"/>
    <n v="29.999999999999972"/>
    <n v="1.1666666666666667"/>
    <n v="1"/>
    <s v="Thu"/>
    <s v="Jul"/>
    <s v="Medium"/>
    <n v="1872"/>
    <n v="2834"/>
    <d v="2024-02-28T00:00:00"/>
    <d v="1899-12-30T10:00:00"/>
    <d v="1899-12-30T12:00:00"/>
    <s v="Orion"/>
    <n v="1"/>
    <n v="6"/>
    <n v="4"/>
    <s v="Priya"/>
    <s v="Workshop"/>
    <n v="119.99999999999997"/>
    <n v="0.66666666666666663"/>
    <n v="0"/>
    <s v="Wed"/>
    <s v="Feb"/>
    <s v="Medium"/>
    <n v="1871"/>
    <n v="1872"/>
    <x v="0"/>
  </r>
  <r>
    <n v="305"/>
    <d v="2024-11-08T00:00:00"/>
    <d v="1899-12-30T10:00:00"/>
    <d v="1899-12-30T12:00:00"/>
    <s v="Orion"/>
    <n v="1"/>
    <n v="6"/>
    <n v="7"/>
    <s v="Amit"/>
    <s v="Client Call"/>
    <n v="119.99999999999997"/>
    <n v="1.1666666666666667"/>
    <n v="1"/>
    <s v="Fri"/>
    <s v="Nov"/>
    <s v="Medium"/>
    <n v="1865"/>
    <n v="1305"/>
    <d v="2024-02-19T00:00:00"/>
    <d v="1899-12-30T10:00:00"/>
    <d v="1899-12-30T11:30:00"/>
    <s v="Orion"/>
    <n v="1"/>
    <n v="6"/>
    <n v="5"/>
    <s v="Amit"/>
    <s v="Client Call"/>
    <n v="90"/>
    <n v="0.83333333333333348"/>
    <n v="0"/>
    <s v="Mon"/>
    <s v="Feb"/>
    <s v="Medium"/>
    <n v="1864"/>
    <n v="1865"/>
    <x v="0"/>
  </r>
  <r>
    <n v="1415"/>
    <d v="2024-12-19T00:00:00"/>
    <d v="1899-12-30T10:00:00"/>
    <d v="1899-12-30T11:30:00"/>
    <s v="Orion"/>
    <n v="1"/>
    <n v="6"/>
    <n v="6"/>
    <s v="Omar"/>
    <s v="Brainstorming"/>
    <n v="90"/>
    <n v="1"/>
    <n v="0"/>
    <s v="Thu"/>
    <s v="Dec"/>
    <s v="Medium"/>
    <n v="1852"/>
    <n v="159"/>
    <d v="2024-09-17T00:00:00"/>
    <d v="1899-12-30T10:00:00"/>
    <d v="1899-12-30T11:30:00"/>
    <s v="Orion"/>
    <n v="1"/>
    <n v="6"/>
    <n v="9"/>
    <s v="Priya"/>
    <s v="Planning"/>
    <n v="90"/>
    <n v="1.5"/>
    <n v="1"/>
    <s v="Tue"/>
    <s v="Sep"/>
    <s v="Medium"/>
    <n v="1851"/>
    <n v="1852"/>
    <x v="0"/>
  </r>
  <r>
    <n v="1578"/>
    <d v="2024-09-06T00:00:00"/>
    <d v="1899-12-30T10:00:00"/>
    <d v="1899-12-30T10:30:00"/>
    <s v="Orion"/>
    <n v="1"/>
    <n v="6"/>
    <n v="8"/>
    <s v="Amit"/>
    <s v="Planning"/>
    <n v="29.999999999999972"/>
    <n v="1.3333333333333333"/>
    <n v="1"/>
    <s v="Fri"/>
    <s v="Sep"/>
    <s v="Medium"/>
    <n v="1863"/>
    <n v="1574"/>
    <d v="2024-12-03T00:00:00"/>
    <d v="1899-12-30T10:00:00"/>
    <d v="1899-12-30T11:00:00"/>
    <s v="Orion"/>
    <n v="1"/>
    <n v="6"/>
    <n v="7"/>
    <s v="Priya"/>
    <s v="Planning"/>
    <n v="59.999999999999943"/>
    <n v="1.1666666666666667"/>
    <n v="1"/>
    <s v="Tue"/>
    <s v="Dec"/>
    <s v="Medium"/>
    <n v="1862"/>
    <n v="1863"/>
    <x v="0"/>
  </r>
  <r>
    <n v="1305"/>
    <d v="2024-02-19T00:00:00"/>
    <d v="1899-12-30T10:00:00"/>
    <d v="1899-12-30T11:30:00"/>
    <s v="Orion"/>
    <n v="1"/>
    <n v="6"/>
    <n v="5"/>
    <s v="Amit"/>
    <s v="Client Call"/>
    <n v="90"/>
    <n v="0.83333333333333348"/>
    <n v="0"/>
    <s v="Mon"/>
    <s v="Feb"/>
    <s v="Medium"/>
    <n v="1864"/>
    <n v="1578"/>
    <d v="2024-09-06T00:00:00"/>
    <d v="1899-12-30T10:00:00"/>
    <d v="1899-12-30T10:30:00"/>
    <s v="Orion"/>
    <n v="1"/>
    <n v="6"/>
    <n v="8"/>
    <s v="Amit"/>
    <s v="Planning"/>
    <n v="29.999999999999972"/>
    <n v="1.3333333333333333"/>
    <n v="1"/>
    <s v="Fri"/>
    <s v="Sep"/>
    <s v="Medium"/>
    <n v="1863"/>
    <n v="1864"/>
    <x v="0"/>
  </r>
  <r>
    <n v="136"/>
    <d v="2024-02-09T00:00:00"/>
    <d v="1899-12-30T10:00:00"/>
    <d v="1899-12-30T10:30:00"/>
    <s v="Orion"/>
    <n v="1"/>
    <n v="6"/>
    <n v="5"/>
    <s v="Chen"/>
    <s v="Client Call"/>
    <n v="29.999999999999972"/>
    <n v="0.83333333333333348"/>
    <n v="0"/>
    <s v="Fri"/>
    <s v="Feb"/>
    <s v="Medium"/>
    <n v="1850"/>
    <n v="865"/>
    <d v="2024-11-21T00:00:00"/>
    <d v="1899-12-30T10:30:00"/>
    <d v="1899-12-30T11:00:00"/>
    <s v="Orion"/>
    <n v="1"/>
    <n v="6"/>
    <n v="5"/>
    <s v="Omar"/>
    <s v="Client Call"/>
    <n v="29.999999999999972"/>
    <n v="0.83333333333333348"/>
    <n v="0"/>
    <s v="Thu"/>
    <s v="Nov"/>
    <s v="Medium"/>
    <n v="1849"/>
    <n v="1850"/>
    <x v="0"/>
  </r>
  <r>
    <n v="159"/>
    <d v="2024-09-17T00:00:00"/>
    <d v="1899-12-30T10:00:00"/>
    <d v="1899-12-30T11:30:00"/>
    <s v="Orion"/>
    <n v="1"/>
    <n v="6"/>
    <n v="9"/>
    <s v="Priya"/>
    <s v="Planning"/>
    <n v="90"/>
    <n v="1.5"/>
    <n v="1"/>
    <s v="Tue"/>
    <s v="Sep"/>
    <s v="Medium"/>
    <n v="1851"/>
    <n v="136"/>
    <d v="2024-02-09T00:00:00"/>
    <d v="1899-12-30T10:00:00"/>
    <d v="1899-12-30T10:30:00"/>
    <s v="Orion"/>
    <n v="1"/>
    <n v="6"/>
    <n v="5"/>
    <s v="Chen"/>
    <s v="Client Call"/>
    <n v="29.999999999999972"/>
    <n v="0.83333333333333348"/>
    <n v="0"/>
    <s v="Fri"/>
    <s v="Feb"/>
    <s v="Medium"/>
    <n v="1850"/>
    <n v="1851"/>
    <x v="0"/>
  </r>
  <r>
    <n v="1756"/>
    <d v="2024-09-22T00:00:00"/>
    <d v="1899-12-30T10:00:00"/>
    <d v="1899-12-30T11:00:00"/>
    <s v="Orion"/>
    <n v="1"/>
    <n v="6"/>
    <n v="4"/>
    <s v="Mia"/>
    <s v="Workshop"/>
    <n v="59.999999999999943"/>
    <n v="0.66666666666666663"/>
    <n v="0"/>
    <s v="Sun"/>
    <s v="Sep"/>
    <s v="Medium"/>
    <n v="1853"/>
    <n v="1415"/>
    <d v="2024-12-19T00:00:00"/>
    <d v="1899-12-30T10:00:00"/>
    <d v="1899-12-30T11:30:00"/>
    <s v="Orion"/>
    <n v="1"/>
    <n v="6"/>
    <n v="6"/>
    <s v="Omar"/>
    <s v="Brainstorming"/>
    <n v="90"/>
    <n v="1"/>
    <n v="0"/>
    <s v="Thu"/>
    <s v="Dec"/>
    <s v="Medium"/>
    <n v="1852"/>
    <n v="1853"/>
    <x v="0"/>
  </r>
  <r>
    <n v="2331"/>
    <d v="2024-09-25T00:00:00"/>
    <d v="1899-12-30T10:00:00"/>
    <d v="1899-12-30T10:30:00"/>
    <s v="Orion"/>
    <n v="1"/>
    <n v="6"/>
    <n v="9"/>
    <s v="Chen"/>
    <s v="Brainstorming"/>
    <n v="29.999999999999972"/>
    <n v="1.5"/>
    <n v="1"/>
    <s v="Wed"/>
    <s v="Sep"/>
    <s v="Medium"/>
    <n v="1855"/>
    <n v="1864"/>
    <d v="2024-10-01T00:00:00"/>
    <d v="1899-12-30T10:00:00"/>
    <d v="1899-12-30T11:00:00"/>
    <s v="Orion"/>
    <n v="1"/>
    <n v="6"/>
    <n v="4"/>
    <s v="Omar"/>
    <s v="1:1"/>
    <n v="59.999999999999943"/>
    <n v="0.66666666666666663"/>
    <n v="0"/>
    <s v="Tue"/>
    <s v="Oct"/>
    <s v="Medium"/>
    <n v="1854"/>
    <n v="1855"/>
    <x v="0"/>
  </r>
  <r>
    <n v="606"/>
    <d v="2024-06-28T00:00:00"/>
    <d v="1899-12-30T10:00:00"/>
    <d v="1899-12-30T11:30:00"/>
    <s v="Orion"/>
    <n v="1"/>
    <n v="6"/>
    <n v="8"/>
    <s v="Sarah"/>
    <s v="1:1"/>
    <n v="90"/>
    <n v="1.3333333333333333"/>
    <n v="1"/>
    <s v="Fri"/>
    <s v="Jun"/>
    <s v="Medium"/>
    <n v="1856"/>
    <n v="2331"/>
    <d v="2024-09-25T00:00:00"/>
    <d v="1899-12-30T10:00:00"/>
    <d v="1899-12-30T10:30:00"/>
    <s v="Orion"/>
    <n v="1"/>
    <n v="6"/>
    <n v="9"/>
    <s v="Chen"/>
    <s v="Brainstorming"/>
    <n v="29.999999999999972"/>
    <n v="1.5"/>
    <n v="1"/>
    <s v="Wed"/>
    <s v="Sep"/>
    <s v="Medium"/>
    <n v="1855"/>
    <n v="1856"/>
    <x v="0"/>
  </r>
  <r>
    <n v="1864"/>
    <d v="2024-10-01T00:00:00"/>
    <d v="1899-12-30T10:00:00"/>
    <d v="1899-12-30T11:00:00"/>
    <s v="Orion"/>
    <n v="1"/>
    <n v="6"/>
    <n v="4"/>
    <s v="Omar"/>
    <s v="1:1"/>
    <n v="59.999999999999943"/>
    <n v="0.66666666666666663"/>
    <n v="0"/>
    <s v="Tue"/>
    <s v="Oct"/>
    <s v="Medium"/>
    <n v="1854"/>
    <n v="1756"/>
    <d v="2024-09-22T00:00:00"/>
    <d v="1899-12-30T10:00:00"/>
    <d v="1899-12-30T11:00:00"/>
    <s v="Orion"/>
    <n v="1"/>
    <n v="6"/>
    <n v="4"/>
    <s v="Mia"/>
    <s v="Workshop"/>
    <n v="59.999999999999943"/>
    <n v="0.66666666666666663"/>
    <n v="0"/>
    <s v="Sun"/>
    <s v="Sep"/>
    <s v="Medium"/>
    <n v="1853"/>
    <n v="1854"/>
    <x v="0"/>
  </r>
  <r>
    <n v="1882"/>
    <d v="2024-03-20T00:00:00"/>
    <d v="1899-12-30T10:00:00"/>
    <d v="1899-12-30T10:30:00"/>
    <s v="Orion"/>
    <n v="1"/>
    <n v="6"/>
    <n v="8"/>
    <s v="Omar"/>
    <s v="Workshop"/>
    <n v="29.999999999999972"/>
    <n v="1.3333333333333333"/>
    <n v="1"/>
    <s v="Wed"/>
    <s v="Mar"/>
    <s v="Medium"/>
    <n v="1858"/>
    <n v="2701"/>
    <d v="2024-07-02T00:00:00"/>
    <d v="1899-12-30T10:00:00"/>
    <d v="1899-12-30T11:30:00"/>
    <s v="Orion"/>
    <n v="1"/>
    <n v="6"/>
    <n v="4"/>
    <s v="Amit"/>
    <s v="Planning"/>
    <n v="90"/>
    <n v="0.66666666666666663"/>
    <n v="0"/>
    <s v="Tue"/>
    <s v="Jul"/>
    <s v="Medium"/>
    <n v="1857"/>
    <n v="1858"/>
    <x v="0"/>
  </r>
  <r>
    <n v="2430"/>
    <d v="2024-08-02T00:00:00"/>
    <d v="1899-12-30T10:00:00"/>
    <d v="1899-12-30T11:00:00"/>
    <s v="Orion"/>
    <n v="1"/>
    <n v="6"/>
    <n v="9"/>
    <s v="Omar"/>
    <s v="1:1"/>
    <n v="59.999999999999943"/>
    <n v="1.5"/>
    <n v="1"/>
    <s v="Fri"/>
    <s v="Aug"/>
    <s v="Medium"/>
    <n v="1859"/>
    <n v="1882"/>
    <d v="2024-03-20T00:00:00"/>
    <d v="1899-12-30T10:00:00"/>
    <d v="1899-12-30T10:30:00"/>
    <s v="Orion"/>
    <n v="1"/>
    <n v="6"/>
    <n v="8"/>
    <s v="Omar"/>
    <s v="Workshop"/>
    <n v="29.999999999999972"/>
    <n v="1.3333333333333333"/>
    <n v="1"/>
    <s v="Wed"/>
    <s v="Mar"/>
    <s v="Medium"/>
    <n v="1858"/>
    <n v="1859"/>
    <x v="0"/>
  </r>
  <r>
    <n v="1312"/>
    <d v="2024-05-10T00:00:00"/>
    <d v="1899-12-30T10:00:00"/>
    <d v="1899-12-30T12:00:00"/>
    <s v="Orion"/>
    <n v="1"/>
    <n v="6"/>
    <n v="6"/>
    <s v="John"/>
    <s v="Workshop"/>
    <n v="119.99999999999997"/>
    <n v="1"/>
    <n v="0"/>
    <s v="Fri"/>
    <s v="May"/>
    <s v="Medium"/>
    <n v="1860"/>
    <n v="2430"/>
    <d v="2024-08-02T00:00:00"/>
    <d v="1899-12-30T10:00:00"/>
    <d v="1899-12-30T11:00:00"/>
    <s v="Orion"/>
    <n v="1"/>
    <n v="6"/>
    <n v="9"/>
    <s v="Omar"/>
    <s v="1:1"/>
    <n v="59.999999999999943"/>
    <n v="1.5"/>
    <n v="1"/>
    <s v="Fri"/>
    <s v="Aug"/>
    <s v="Medium"/>
    <n v="1859"/>
    <n v="1860"/>
    <x v="0"/>
  </r>
  <r>
    <n v="1817"/>
    <d v="2024-11-03T00:00:00"/>
    <d v="1899-12-30T10:00:00"/>
    <d v="1899-12-30T11:30:00"/>
    <s v="Orion"/>
    <n v="1"/>
    <n v="6"/>
    <n v="1"/>
    <s v="Sarah"/>
    <s v="Planning"/>
    <n v="90"/>
    <n v="0.16666666666666666"/>
    <n v="0"/>
    <s v="Sun"/>
    <s v="Nov"/>
    <s v="Medium"/>
    <n v="1861"/>
    <n v="1312"/>
    <d v="2024-05-10T00:00:00"/>
    <d v="1899-12-30T10:00:00"/>
    <d v="1899-12-30T12:00:00"/>
    <s v="Orion"/>
    <n v="1"/>
    <n v="6"/>
    <n v="6"/>
    <s v="John"/>
    <s v="Workshop"/>
    <n v="119.99999999999997"/>
    <n v="1"/>
    <n v="0"/>
    <s v="Fri"/>
    <s v="May"/>
    <s v="Medium"/>
    <n v="1860"/>
    <n v="1861"/>
    <x v="0"/>
  </r>
  <r>
    <n v="1574"/>
    <d v="2024-12-03T00:00:00"/>
    <d v="1899-12-30T10:00:00"/>
    <d v="1899-12-30T11:00:00"/>
    <s v="Orion"/>
    <n v="1"/>
    <n v="6"/>
    <n v="7"/>
    <s v="Priya"/>
    <s v="Planning"/>
    <n v="59.999999999999943"/>
    <n v="1.1666666666666667"/>
    <n v="1"/>
    <s v="Tue"/>
    <s v="Dec"/>
    <s v="Medium"/>
    <n v="1862"/>
    <n v="1817"/>
    <d v="2024-11-03T00:00:00"/>
    <d v="1899-12-30T10:00:00"/>
    <d v="1899-12-30T11:30:00"/>
    <s v="Orion"/>
    <n v="1"/>
    <n v="6"/>
    <n v="1"/>
    <s v="Sarah"/>
    <s v="Planning"/>
    <n v="90"/>
    <n v="0.16666666666666666"/>
    <n v="0"/>
    <s v="Sun"/>
    <s v="Nov"/>
    <s v="Medium"/>
    <n v="1861"/>
    <n v="1862"/>
    <x v="0"/>
  </r>
  <r>
    <n v="2701"/>
    <d v="2024-07-02T00:00:00"/>
    <d v="1899-12-30T10:00:00"/>
    <d v="1899-12-30T11:30:00"/>
    <s v="Orion"/>
    <n v="1"/>
    <n v="6"/>
    <n v="4"/>
    <s v="Amit"/>
    <s v="Planning"/>
    <n v="90"/>
    <n v="0.66666666666666663"/>
    <n v="0"/>
    <s v="Tue"/>
    <s v="Jul"/>
    <s v="Medium"/>
    <n v="1857"/>
    <n v="606"/>
    <d v="2024-06-28T00:00:00"/>
    <d v="1899-12-30T10:00:00"/>
    <d v="1899-12-30T11:30:00"/>
    <s v="Orion"/>
    <n v="1"/>
    <n v="6"/>
    <n v="8"/>
    <s v="Sarah"/>
    <s v="1:1"/>
    <n v="90"/>
    <n v="1.3333333333333333"/>
    <n v="1"/>
    <s v="Fri"/>
    <s v="Jun"/>
    <s v="Medium"/>
    <n v="1856"/>
    <n v="1857"/>
    <x v="0"/>
  </r>
  <r>
    <n v="2633"/>
    <d v="2024-05-02T00:00:00"/>
    <d v="1899-12-30T09:30:00"/>
    <d v="1899-12-30T11:30:00"/>
    <s v="Orion"/>
    <n v="1"/>
    <n v="6"/>
    <n v="5"/>
    <s v="Priya"/>
    <s v="Planning"/>
    <n v="120.00000000000006"/>
    <n v="0.83333333333333348"/>
    <n v="0"/>
    <s v="Thu"/>
    <s v="May"/>
    <s v="Medium"/>
    <n v="1899"/>
    <n v="1256"/>
    <d v="2024-08-18T00:00:00"/>
    <d v="1899-12-30T09:30:00"/>
    <d v="1899-12-30T11:30:00"/>
    <s v="Orion"/>
    <n v="1"/>
    <n v="6"/>
    <n v="9"/>
    <s v="Mia"/>
    <s v="Client Call"/>
    <n v="120.00000000000006"/>
    <n v="1.5"/>
    <n v="1"/>
    <s v="Sun"/>
    <s v="Aug"/>
    <s v="Medium"/>
    <n v="1898"/>
    <n v="1899"/>
    <x v="0"/>
  </r>
  <r>
    <n v="2187"/>
    <d v="2024-01-05T00:00:00"/>
    <d v="1899-12-30T09:30:00"/>
    <d v="1899-12-30T11:30:00"/>
    <s v="Orion"/>
    <n v="1"/>
    <n v="6"/>
    <n v="4"/>
    <s v="John"/>
    <s v="Planning"/>
    <n v="120.00000000000006"/>
    <n v="0.66666666666666663"/>
    <n v="0"/>
    <s v="Fri"/>
    <s v="Jan"/>
    <s v="Medium"/>
    <n v="1895"/>
    <n v="58"/>
    <d v="2024-07-19T00:00:00"/>
    <d v="1899-12-30T09:30:00"/>
    <d v="1899-12-30T10:00:00"/>
    <s v="Orion"/>
    <n v="1"/>
    <n v="6"/>
    <n v="4"/>
    <s v="Chen"/>
    <s v="1:1"/>
    <n v="30.000000000000053"/>
    <n v="0.66666666666666663"/>
    <n v="0"/>
    <s v="Fri"/>
    <s v="Jul"/>
    <s v="Medium"/>
    <n v="1894"/>
    <n v="1895"/>
    <x v="0"/>
  </r>
  <r>
    <n v="2422"/>
    <d v="2024-12-31T00:00:00"/>
    <d v="1899-12-30T09:30:00"/>
    <d v="1899-12-30T10:30:00"/>
    <s v="Orion"/>
    <n v="1"/>
    <n v="6"/>
    <n v="9"/>
    <s v="Amit"/>
    <s v="Planning"/>
    <n v="60.000000000000028"/>
    <n v="1.5"/>
    <n v="1"/>
    <s v="Tue"/>
    <s v="Dec"/>
    <s v="Medium"/>
    <n v="1896"/>
    <n v="2187"/>
    <d v="2024-01-05T00:00:00"/>
    <d v="1899-12-30T09:30:00"/>
    <d v="1899-12-30T11:30:00"/>
    <s v="Orion"/>
    <n v="1"/>
    <n v="6"/>
    <n v="4"/>
    <s v="John"/>
    <s v="Planning"/>
    <n v="120.00000000000006"/>
    <n v="0.66666666666666663"/>
    <n v="0"/>
    <s v="Fri"/>
    <s v="Jan"/>
    <s v="Medium"/>
    <n v="1895"/>
    <n v="1896"/>
    <x v="0"/>
  </r>
  <r>
    <n v="221"/>
    <d v="2024-07-18T00:00:00"/>
    <d v="1899-12-30T09:30:00"/>
    <d v="1899-12-30T11:30:00"/>
    <s v="Orion"/>
    <n v="1"/>
    <n v="6"/>
    <n v="6"/>
    <s v="Priya"/>
    <s v="1:1"/>
    <n v="120.00000000000006"/>
    <n v="1"/>
    <n v="0"/>
    <s v="Thu"/>
    <s v="Jul"/>
    <s v="Medium"/>
    <n v="1897"/>
    <n v="2422"/>
    <d v="2024-12-31T00:00:00"/>
    <d v="1899-12-30T09:30:00"/>
    <d v="1899-12-30T10:30:00"/>
    <s v="Orion"/>
    <n v="1"/>
    <n v="6"/>
    <n v="9"/>
    <s v="Amit"/>
    <s v="Planning"/>
    <n v="60.000000000000028"/>
    <n v="1.5"/>
    <n v="1"/>
    <s v="Tue"/>
    <s v="Dec"/>
    <s v="Medium"/>
    <n v="1896"/>
    <n v="1897"/>
    <x v="0"/>
  </r>
  <r>
    <n v="1256"/>
    <d v="2024-08-18T00:00:00"/>
    <d v="1899-12-30T09:30:00"/>
    <d v="1899-12-30T11:30:00"/>
    <s v="Orion"/>
    <n v="1"/>
    <n v="6"/>
    <n v="9"/>
    <s v="Mia"/>
    <s v="Client Call"/>
    <n v="120.00000000000006"/>
    <n v="1.5"/>
    <n v="1"/>
    <s v="Sun"/>
    <s v="Aug"/>
    <s v="Medium"/>
    <n v="1898"/>
    <n v="221"/>
    <d v="2024-07-18T00:00:00"/>
    <d v="1899-12-30T09:30:00"/>
    <d v="1899-12-30T11:30:00"/>
    <s v="Orion"/>
    <n v="1"/>
    <n v="6"/>
    <n v="6"/>
    <s v="Priya"/>
    <s v="1:1"/>
    <n v="120.00000000000006"/>
    <n v="1"/>
    <n v="0"/>
    <s v="Thu"/>
    <s v="Jul"/>
    <s v="Medium"/>
    <n v="1897"/>
    <n v="1898"/>
    <x v="0"/>
  </r>
  <r>
    <n v="58"/>
    <d v="2024-07-19T00:00:00"/>
    <d v="1899-12-30T09:30:00"/>
    <d v="1899-12-30T10:00:00"/>
    <s v="Orion"/>
    <n v="1"/>
    <n v="6"/>
    <n v="4"/>
    <s v="Chen"/>
    <s v="1:1"/>
    <n v="30.000000000000053"/>
    <n v="0.66666666666666663"/>
    <n v="0"/>
    <s v="Fri"/>
    <s v="Jul"/>
    <s v="Medium"/>
    <n v="1894"/>
    <n v="1003"/>
    <d v="2024-02-01T00:00:00"/>
    <d v="1899-12-30T09:30:00"/>
    <d v="1899-12-30T10:30:00"/>
    <s v="Orion"/>
    <n v="1"/>
    <n v="6"/>
    <n v="7"/>
    <s v="Sarah"/>
    <s v="Planning"/>
    <n v="60.000000000000028"/>
    <n v="1.1666666666666667"/>
    <n v="1"/>
    <s v="Thu"/>
    <s v="Feb"/>
    <s v="Medium"/>
    <n v="1893"/>
    <n v="1894"/>
    <x v="0"/>
  </r>
  <r>
    <n v="1018"/>
    <d v="2024-10-08T00:00:00"/>
    <d v="1899-12-30T09:30:00"/>
    <d v="1899-12-30T10:30:00"/>
    <s v="Orion"/>
    <n v="1"/>
    <n v="6"/>
    <n v="4"/>
    <s v="Sarah"/>
    <s v="Standup"/>
    <n v="60.000000000000028"/>
    <n v="0.66666666666666663"/>
    <n v="0"/>
    <s v="Tue"/>
    <s v="Oct"/>
    <s v="Medium"/>
    <n v="1906"/>
    <n v="902"/>
    <d v="2024-02-16T00:00:00"/>
    <d v="1899-12-30T09:30:00"/>
    <d v="1899-12-30T10:30:00"/>
    <s v="Orion"/>
    <n v="1"/>
    <n v="6"/>
    <n v="7"/>
    <s v="Priya"/>
    <s v="Planning"/>
    <n v="60.000000000000028"/>
    <n v="1.1666666666666667"/>
    <n v="1"/>
    <s v="Fri"/>
    <s v="Feb"/>
    <s v="Medium"/>
    <n v="1905"/>
    <n v="1906"/>
    <x v="0"/>
  </r>
  <r>
    <n v="737"/>
    <d v="2024-12-21T00:00:00"/>
    <d v="1899-12-30T09:30:00"/>
    <d v="1899-12-30T11:00:00"/>
    <s v="Orion"/>
    <n v="1"/>
    <n v="6"/>
    <n v="8"/>
    <s v="Amit"/>
    <s v="Planning"/>
    <n v="90"/>
    <n v="1.3333333333333333"/>
    <n v="1"/>
    <s v="Sat"/>
    <s v="Dec"/>
    <s v="Medium"/>
    <n v="1901"/>
    <n v="538"/>
    <d v="2024-03-26T00:00:00"/>
    <d v="1899-12-30T09:30:00"/>
    <d v="1899-12-30T11:00:00"/>
    <s v="Orion"/>
    <n v="1"/>
    <n v="6"/>
    <n v="5"/>
    <s v="Chen"/>
    <s v="Planning"/>
    <n v="90"/>
    <n v="0.83333333333333348"/>
    <n v="0"/>
    <s v="Tue"/>
    <s v="Mar"/>
    <s v="Medium"/>
    <n v="1900"/>
    <n v="1901"/>
    <x v="0"/>
  </r>
  <r>
    <n v="2216"/>
    <d v="2024-09-13T00:00:00"/>
    <d v="1899-12-30T09:30:00"/>
    <d v="1899-12-30T11:30:00"/>
    <s v="Orion"/>
    <n v="1"/>
    <n v="6"/>
    <n v="1"/>
    <s v="Sarah"/>
    <s v="Standup"/>
    <n v="120.00000000000006"/>
    <n v="0.16666666666666666"/>
    <n v="0"/>
    <s v="Fri"/>
    <s v="Sep"/>
    <s v="Medium"/>
    <n v="1902"/>
    <n v="737"/>
    <d v="2024-12-21T00:00:00"/>
    <d v="1899-12-30T09:30:00"/>
    <d v="1899-12-30T11:00:00"/>
    <s v="Orion"/>
    <n v="1"/>
    <n v="6"/>
    <n v="8"/>
    <s v="Amit"/>
    <s v="Planning"/>
    <n v="90"/>
    <n v="1.3333333333333333"/>
    <n v="1"/>
    <s v="Sat"/>
    <s v="Dec"/>
    <s v="Medium"/>
    <n v="1901"/>
    <n v="1902"/>
    <x v="0"/>
  </r>
  <r>
    <n v="550"/>
    <d v="2024-05-12T00:00:00"/>
    <d v="1899-12-30T09:30:00"/>
    <d v="1899-12-30T11:00:00"/>
    <s v="Orion"/>
    <n v="1"/>
    <n v="6"/>
    <n v="5"/>
    <s v="Priya"/>
    <s v="Planning"/>
    <n v="90"/>
    <n v="0.83333333333333348"/>
    <n v="0"/>
    <s v="Sun"/>
    <s v="May"/>
    <s v="Medium"/>
    <n v="1903"/>
    <n v="2216"/>
    <d v="2024-09-13T00:00:00"/>
    <d v="1899-12-30T09:30:00"/>
    <d v="1899-12-30T11:30:00"/>
    <s v="Orion"/>
    <n v="1"/>
    <n v="6"/>
    <n v="1"/>
    <s v="Sarah"/>
    <s v="Standup"/>
    <n v="120.00000000000006"/>
    <n v="0.16666666666666666"/>
    <n v="0"/>
    <s v="Fri"/>
    <s v="Sep"/>
    <s v="Medium"/>
    <n v="1902"/>
    <n v="1903"/>
    <x v="0"/>
  </r>
  <r>
    <n v="2663"/>
    <d v="2024-06-03T00:00:00"/>
    <d v="1899-12-30T09:30:00"/>
    <d v="1899-12-30T10:30:00"/>
    <s v="Orion"/>
    <n v="1"/>
    <n v="6"/>
    <n v="2"/>
    <s v="Amit"/>
    <s v="Planning"/>
    <n v="60.000000000000028"/>
    <n v="0.33333333333333331"/>
    <n v="0"/>
    <s v="Mon"/>
    <s v="Jun"/>
    <s v="Medium"/>
    <n v="1904"/>
    <n v="550"/>
    <d v="2024-05-12T00:00:00"/>
    <d v="1899-12-30T09:30:00"/>
    <d v="1899-12-30T11:00:00"/>
    <s v="Orion"/>
    <n v="1"/>
    <n v="6"/>
    <n v="5"/>
    <s v="Priya"/>
    <s v="Planning"/>
    <n v="90"/>
    <n v="0.83333333333333348"/>
    <n v="0"/>
    <s v="Sun"/>
    <s v="May"/>
    <s v="Medium"/>
    <n v="1903"/>
    <n v="1904"/>
    <x v="0"/>
  </r>
  <r>
    <n v="902"/>
    <d v="2024-02-16T00:00:00"/>
    <d v="1899-12-30T09:30:00"/>
    <d v="1899-12-30T10:30:00"/>
    <s v="Orion"/>
    <n v="1"/>
    <n v="6"/>
    <n v="7"/>
    <s v="Priya"/>
    <s v="Planning"/>
    <n v="60.000000000000028"/>
    <n v="1.1666666666666667"/>
    <n v="1"/>
    <s v="Fri"/>
    <s v="Feb"/>
    <s v="Medium"/>
    <n v="1905"/>
    <n v="2663"/>
    <d v="2024-06-03T00:00:00"/>
    <d v="1899-12-30T09:30:00"/>
    <d v="1899-12-30T10:30:00"/>
    <s v="Orion"/>
    <n v="1"/>
    <n v="6"/>
    <n v="2"/>
    <s v="Amit"/>
    <s v="Planning"/>
    <n v="60.000000000000028"/>
    <n v="0.33333333333333331"/>
    <n v="0"/>
    <s v="Mon"/>
    <s v="Jun"/>
    <s v="Medium"/>
    <n v="1904"/>
    <n v="1905"/>
    <x v="0"/>
  </r>
  <r>
    <n v="538"/>
    <d v="2024-03-26T00:00:00"/>
    <d v="1899-12-30T09:30:00"/>
    <d v="1899-12-30T11:00:00"/>
    <s v="Orion"/>
    <n v="1"/>
    <n v="6"/>
    <n v="5"/>
    <s v="Chen"/>
    <s v="Planning"/>
    <n v="90"/>
    <n v="0.83333333333333348"/>
    <n v="0"/>
    <s v="Tue"/>
    <s v="Mar"/>
    <s v="Medium"/>
    <n v="1900"/>
    <n v="2633"/>
    <d v="2024-05-02T00:00:00"/>
    <d v="1899-12-30T09:30:00"/>
    <d v="1899-12-30T11:30:00"/>
    <s v="Orion"/>
    <n v="1"/>
    <n v="6"/>
    <n v="5"/>
    <s v="Priya"/>
    <s v="Planning"/>
    <n v="120.00000000000006"/>
    <n v="0.83333333333333348"/>
    <n v="0"/>
    <s v="Thu"/>
    <s v="May"/>
    <s v="Medium"/>
    <n v="1899"/>
    <n v="1900"/>
    <x v="0"/>
  </r>
  <r>
    <n v="1003"/>
    <d v="2024-02-01T00:00:00"/>
    <d v="1899-12-30T09:30:00"/>
    <d v="1899-12-30T10:30:00"/>
    <s v="Orion"/>
    <n v="1"/>
    <n v="6"/>
    <n v="7"/>
    <s v="Sarah"/>
    <s v="Planning"/>
    <n v="60.000000000000028"/>
    <n v="1.1666666666666667"/>
    <n v="1"/>
    <s v="Thu"/>
    <s v="Feb"/>
    <s v="Medium"/>
    <n v="1893"/>
    <n v="1758"/>
    <d v="2024-03-25T00:00:00"/>
    <d v="1899-12-30T09:30:00"/>
    <d v="1899-12-30T10:30:00"/>
    <s v="Orion"/>
    <n v="1"/>
    <n v="6"/>
    <n v="6"/>
    <s v="Chen"/>
    <s v="Workshop"/>
    <n v="60.000000000000028"/>
    <n v="1"/>
    <n v="0"/>
    <s v="Mon"/>
    <s v="Mar"/>
    <s v="Medium"/>
    <n v="1892"/>
    <n v="1893"/>
    <x v="0"/>
  </r>
  <r>
    <n v="1941"/>
    <d v="2024-08-02T00:00:00"/>
    <d v="1899-12-30T09:30:00"/>
    <d v="1899-12-30T11:00:00"/>
    <s v="Orion"/>
    <n v="1"/>
    <n v="6"/>
    <n v="6"/>
    <s v="Mia"/>
    <s v="Planning"/>
    <n v="90"/>
    <n v="1"/>
    <n v="0"/>
    <s v="Fri"/>
    <s v="Aug"/>
    <s v="Medium"/>
    <n v="1885"/>
    <n v="1166"/>
    <d v="2024-12-03T00:00:00"/>
    <d v="1899-12-30T09:30:00"/>
    <d v="1899-12-30T10:00:00"/>
    <s v="Orion"/>
    <n v="1"/>
    <n v="6"/>
    <n v="2"/>
    <s v="Amit"/>
    <s v="Workshop"/>
    <n v="30.000000000000053"/>
    <n v="0.33333333333333331"/>
    <n v="0"/>
    <s v="Tue"/>
    <s v="Dec"/>
    <s v="Medium"/>
    <n v="1884"/>
    <n v="1885"/>
    <x v="0"/>
  </r>
  <r>
    <n v="1493"/>
    <d v="2024-09-12T00:00:00"/>
    <d v="1899-12-30T09:30:00"/>
    <d v="1899-12-30T10:30:00"/>
    <s v="Orion"/>
    <n v="1"/>
    <n v="6"/>
    <n v="2"/>
    <s v="Amit"/>
    <s v="1:1"/>
    <n v="60.000000000000028"/>
    <n v="0.33333333333333331"/>
    <n v="0"/>
    <s v="Thu"/>
    <s v="Sep"/>
    <s v="Medium"/>
    <n v="1891"/>
    <n v="749"/>
    <d v="2024-02-18T00:00:00"/>
    <d v="1899-12-30T09:30:00"/>
    <d v="1899-12-30T10:00:00"/>
    <s v="Orion"/>
    <n v="1"/>
    <n v="6"/>
    <n v="6"/>
    <s v="Sarah"/>
    <s v="Brainstorming"/>
    <n v="30.000000000000053"/>
    <n v="1"/>
    <n v="0"/>
    <s v="Sun"/>
    <s v="Feb"/>
    <s v="Medium"/>
    <n v="1890"/>
    <n v="1891"/>
    <x v="0"/>
  </r>
  <r>
    <n v="1758"/>
    <d v="2024-03-25T00:00:00"/>
    <d v="1899-12-30T09:30:00"/>
    <d v="1899-12-30T10:30:00"/>
    <s v="Orion"/>
    <n v="1"/>
    <n v="6"/>
    <n v="6"/>
    <s v="Chen"/>
    <s v="Workshop"/>
    <n v="60.000000000000028"/>
    <n v="1"/>
    <n v="0"/>
    <s v="Mon"/>
    <s v="Mar"/>
    <s v="Medium"/>
    <n v="1892"/>
    <n v="1493"/>
    <d v="2024-09-12T00:00:00"/>
    <d v="1899-12-30T09:30:00"/>
    <d v="1899-12-30T10:30:00"/>
    <s v="Orion"/>
    <n v="1"/>
    <n v="6"/>
    <n v="2"/>
    <s v="Amit"/>
    <s v="1:1"/>
    <n v="60.000000000000028"/>
    <n v="0.33333333333333331"/>
    <n v="0"/>
    <s v="Thu"/>
    <s v="Sep"/>
    <s v="Medium"/>
    <n v="1891"/>
    <n v="1892"/>
    <x v="0"/>
  </r>
  <r>
    <n v="2789"/>
    <d v="2024-02-14T00:00:00"/>
    <d v="1899-12-30T09:30:00"/>
    <d v="1899-12-30T11:00:00"/>
    <s v="Orion"/>
    <n v="1"/>
    <n v="6"/>
    <n v="8"/>
    <s v="Priya"/>
    <s v="Planning"/>
    <n v="90"/>
    <n v="1.3333333333333333"/>
    <n v="1"/>
    <s v="Wed"/>
    <s v="Feb"/>
    <s v="Medium"/>
    <n v="1878"/>
    <n v="572"/>
    <d v="2024-07-28T00:00:00"/>
    <d v="1899-12-30T10:00:00"/>
    <d v="1899-12-30T11:30:00"/>
    <s v="Orion"/>
    <n v="1"/>
    <n v="6"/>
    <n v="2"/>
    <s v="Omar"/>
    <s v="Standup"/>
    <n v="90"/>
    <n v="0.33333333333333331"/>
    <n v="0"/>
    <s v="Sun"/>
    <s v="Jul"/>
    <s v="Medium"/>
    <n v="1877"/>
    <n v="1878"/>
    <x v="0"/>
  </r>
  <r>
    <n v="1776"/>
    <d v="2024-10-21T00:00:00"/>
    <d v="1899-12-30T09:30:00"/>
    <d v="1899-12-30T11:00:00"/>
    <s v="Orion"/>
    <n v="1"/>
    <n v="6"/>
    <n v="5"/>
    <s v="Priya"/>
    <s v="Brainstorming"/>
    <n v="90"/>
    <n v="0.83333333333333348"/>
    <n v="0"/>
    <s v="Mon"/>
    <s v="Oct"/>
    <s v="Medium"/>
    <n v="1879"/>
    <n v="2789"/>
    <d v="2024-02-14T00:00:00"/>
    <d v="1899-12-30T09:30:00"/>
    <d v="1899-12-30T11:00:00"/>
    <s v="Orion"/>
    <n v="1"/>
    <n v="6"/>
    <n v="8"/>
    <s v="Priya"/>
    <s v="Planning"/>
    <n v="90"/>
    <n v="1.3333333333333333"/>
    <n v="1"/>
    <s v="Wed"/>
    <s v="Feb"/>
    <s v="Medium"/>
    <n v="1878"/>
    <n v="1879"/>
    <x v="0"/>
  </r>
  <r>
    <n v="2329"/>
    <d v="2024-10-22T00:00:00"/>
    <d v="1899-12-30T09:30:00"/>
    <d v="1899-12-30T11:30:00"/>
    <s v="Orion"/>
    <n v="1"/>
    <n v="6"/>
    <n v="1"/>
    <s v="Omar"/>
    <s v="1:1"/>
    <n v="120.00000000000006"/>
    <n v="0.16666666666666666"/>
    <n v="0"/>
    <s v="Tue"/>
    <s v="Oct"/>
    <s v="Medium"/>
    <n v="1880"/>
    <n v="1776"/>
    <d v="2024-10-21T00:00:00"/>
    <d v="1899-12-30T09:30:00"/>
    <d v="1899-12-30T11:00:00"/>
    <s v="Orion"/>
    <n v="1"/>
    <n v="6"/>
    <n v="5"/>
    <s v="Priya"/>
    <s v="Brainstorming"/>
    <n v="90"/>
    <n v="0.83333333333333348"/>
    <n v="0"/>
    <s v="Mon"/>
    <s v="Oct"/>
    <s v="Medium"/>
    <n v="1879"/>
    <n v="1880"/>
    <x v="0"/>
  </r>
  <r>
    <n v="2077"/>
    <d v="2024-09-28T00:00:00"/>
    <d v="1899-12-30T09:30:00"/>
    <d v="1899-12-30T11:00:00"/>
    <s v="Orion"/>
    <n v="1"/>
    <n v="6"/>
    <n v="5"/>
    <s v="Amit"/>
    <s v="1:1"/>
    <n v="90"/>
    <n v="0.83333333333333348"/>
    <n v="0"/>
    <s v="Sat"/>
    <s v="Sep"/>
    <s v="Medium"/>
    <n v="1881"/>
    <n v="2329"/>
    <d v="2024-10-22T00:00:00"/>
    <d v="1899-12-30T09:30:00"/>
    <d v="1899-12-30T11:30:00"/>
    <s v="Orion"/>
    <n v="1"/>
    <n v="6"/>
    <n v="1"/>
    <s v="Omar"/>
    <s v="1:1"/>
    <n v="120.00000000000006"/>
    <n v="0.16666666666666666"/>
    <n v="0"/>
    <s v="Tue"/>
    <s v="Oct"/>
    <s v="Medium"/>
    <n v="1880"/>
    <n v="1881"/>
    <x v="0"/>
  </r>
  <r>
    <n v="2238"/>
    <d v="2024-01-23T00:00:00"/>
    <d v="1899-12-30T09:30:00"/>
    <d v="1899-12-30T11:30:00"/>
    <s v="Orion"/>
    <n v="1"/>
    <n v="6"/>
    <n v="7"/>
    <s v="Sarah"/>
    <s v="Client Call"/>
    <n v="120.00000000000006"/>
    <n v="1.1666666666666667"/>
    <n v="1"/>
    <s v="Tue"/>
    <s v="Jan"/>
    <s v="Medium"/>
    <n v="1882"/>
    <n v="2077"/>
    <d v="2024-09-28T00:00:00"/>
    <d v="1899-12-30T09:30:00"/>
    <d v="1899-12-30T11:00:00"/>
    <s v="Orion"/>
    <n v="1"/>
    <n v="6"/>
    <n v="5"/>
    <s v="Amit"/>
    <s v="1:1"/>
    <n v="90"/>
    <n v="0.83333333333333348"/>
    <n v="0"/>
    <s v="Sat"/>
    <s v="Sep"/>
    <s v="Medium"/>
    <n v="1881"/>
    <n v="1882"/>
    <x v="0"/>
  </r>
  <r>
    <n v="434"/>
    <d v="2024-02-28T00:00:00"/>
    <d v="1899-12-30T09:30:00"/>
    <d v="1899-12-30T11:00:00"/>
    <s v="Orion"/>
    <n v="1"/>
    <n v="6"/>
    <n v="6"/>
    <s v="John"/>
    <s v="1:1"/>
    <n v="90"/>
    <n v="1"/>
    <n v="0"/>
    <s v="Wed"/>
    <s v="Feb"/>
    <s v="Medium"/>
    <n v="1883"/>
    <n v="2238"/>
    <d v="2024-01-23T00:00:00"/>
    <d v="1899-12-30T09:30:00"/>
    <d v="1899-12-30T11:30:00"/>
    <s v="Orion"/>
    <n v="1"/>
    <n v="6"/>
    <n v="7"/>
    <s v="Sarah"/>
    <s v="Client Call"/>
    <n v="120.00000000000006"/>
    <n v="1.1666666666666667"/>
    <n v="1"/>
    <s v="Tue"/>
    <s v="Jan"/>
    <s v="Medium"/>
    <n v="1882"/>
    <n v="1883"/>
    <x v="0"/>
  </r>
  <r>
    <n v="1166"/>
    <d v="2024-12-03T00:00:00"/>
    <d v="1899-12-30T09:30:00"/>
    <d v="1899-12-30T10:00:00"/>
    <s v="Orion"/>
    <n v="1"/>
    <n v="6"/>
    <n v="2"/>
    <s v="Amit"/>
    <s v="Workshop"/>
    <n v="30.000000000000053"/>
    <n v="0.33333333333333331"/>
    <n v="0"/>
    <s v="Tue"/>
    <s v="Dec"/>
    <s v="Medium"/>
    <n v="1884"/>
    <n v="434"/>
    <d v="2024-02-28T00:00:00"/>
    <d v="1899-12-30T09:30:00"/>
    <d v="1899-12-30T11:00:00"/>
    <s v="Orion"/>
    <n v="1"/>
    <n v="6"/>
    <n v="6"/>
    <s v="John"/>
    <s v="1:1"/>
    <n v="90"/>
    <n v="1"/>
    <n v="0"/>
    <s v="Wed"/>
    <s v="Feb"/>
    <s v="Medium"/>
    <n v="1883"/>
    <n v="1884"/>
    <x v="0"/>
  </r>
  <r>
    <n v="312"/>
    <d v="2024-04-18T00:00:00"/>
    <d v="1899-12-30T09:30:00"/>
    <d v="1899-12-30T10:00:00"/>
    <s v="Orion"/>
    <n v="1"/>
    <n v="6"/>
    <n v="2"/>
    <s v="Sarah"/>
    <s v="Client Call"/>
    <n v="30.000000000000053"/>
    <n v="0.33333333333333331"/>
    <n v="0"/>
    <s v="Thu"/>
    <s v="Apr"/>
    <s v="Medium"/>
    <n v="1886"/>
    <n v="1941"/>
    <d v="2024-08-02T00:00:00"/>
    <d v="1899-12-30T09:30:00"/>
    <d v="1899-12-30T11:00:00"/>
    <s v="Orion"/>
    <n v="1"/>
    <n v="6"/>
    <n v="6"/>
    <s v="Mia"/>
    <s v="Planning"/>
    <n v="90"/>
    <n v="1"/>
    <n v="0"/>
    <s v="Fri"/>
    <s v="Aug"/>
    <s v="Medium"/>
    <n v="1885"/>
    <n v="1886"/>
    <x v="0"/>
  </r>
  <r>
    <n v="317"/>
    <d v="2024-03-01T00:00:00"/>
    <d v="1899-12-30T09:30:00"/>
    <d v="1899-12-30T11:30:00"/>
    <s v="Orion"/>
    <n v="1"/>
    <n v="6"/>
    <n v="3"/>
    <s v="John"/>
    <s v="Planning"/>
    <n v="120.00000000000006"/>
    <n v="0.5"/>
    <n v="0"/>
    <s v="Fri"/>
    <s v="Mar"/>
    <s v="Medium"/>
    <n v="1887"/>
    <n v="312"/>
    <d v="2024-04-18T00:00:00"/>
    <d v="1899-12-30T09:30:00"/>
    <d v="1899-12-30T10:00:00"/>
    <s v="Orion"/>
    <n v="1"/>
    <n v="6"/>
    <n v="2"/>
    <s v="Sarah"/>
    <s v="Client Call"/>
    <n v="30.000000000000053"/>
    <n v="0.33333333333333331"/>
    <n v="0"/>
    <s v="Thu"/>
    <s v="Apr"/>
    <s v="Medium"/>
    <n v="1886"/>
    <n v="1887"/>
    <x v="0"/>
  </r>
  <r>
    <n v="1104"/>
    <d v="2024-02-04T00:00:00"/>
    <d v="1899-12-30T09:30:00"/>
    <d v="1899-12-30T11:30:00"/>
    <s v="Orion"/>
    <n v="1"/>
    <n v="6"/>
    <n v="8"/>
    <s v="Mia"/>
    <s v="Planning"/>
    <n v="120.00000000000006"/>
    <n v="1.3333333333333333"/>
    <n v="1"/>
    <s v="Sun"/>
    <s v="Feb"/>
    <s v="Medium"/>
    <n v="1888"/>
    <n v="317"/>
    <d v="2024-03-01T00:00:00"/>
    <d v="1899-12-30T09:30:00"/>
    <d v="1899-12-30T11:30:00"/>
    <s v="Orion"/>
    <n v="1"/>
    <n v="6"/>
    <n v="3"/>
    <s v="John"/>
    <s v="Planning"/>
    <n v="120.00000000000006"/>
    <n v="0.5"/>
    <n v="0"/>
    <s v="Fri"/>
    <s v="Mar"/>
    <s v="Medium"/>
    <n v="1887"/>
    <n v="1888"/>
    <x v="0"/>
  </r>
  <r>
    <n v="2035"/>
    <d v="2024-04-28T00:00:00"/>
    <d v="1899-12-30T09:30:00"/>
    <d v="1899-12-30T10:30:00"/>
    <s v="Orion"/>
    <n v="1"/>
    <n v="6"/>
    <n v="5"/>
    <s v="Priya"/>
    <s v="Client Call"/>
    <n v="60.000000000000028"/>
    <n v="0.83333333333333348"/>
    <n v="0"/>
    <s v="Sun"/>
    <s v="Apr"/>
    <s v="Medium"/>
    <n v="1889"/>
    <n v="1104"/>
    <d v="2024-02-04T00:00:00"/>
    <d v="1899-12-30T09:30:00"/>
    <d v="1899-12-30T11:30:00"/>
    <s v="Orion"/>
    <n v="1"/>
    <n v="6"/>
    <n v="8"/>
    <s v="Mia"/>
    <s v="Planning"/>
    <n v="120.00000000000006"/>
    <n v="1.3333333333333333"/>
    <n v="1"/>
    <s v="Sun"/>
    <s v="Feb"/>
    <s v="Medium"/>
    <n v="1888"/>
    <n v="1889"/>
    <x v="0"/>
  </r>
  <r>
    <n v="749"/>
    <d v="2024-02-18T00:00:00"/>
    <d v="1899-12-30T09:30:00"/>
    <d v="1899-12-30T10:00:00"/>
    <s v="Orion"/>
    <n v="1"/>
    <n v="6"/>
    <n v="6"/>
    <s v="Sarah"/>
    <s v="Brainstorming"/>
    <n v="30.000000000000053"/>
    <n v="1"/>
    <n v="0"/>
    <s v="Sun"/>
    <s v="Feb"/>
    <s v="Medium"/>
    <n v="1890"/>
    <n v="2035"/>
    <d v="2024-04-28T00:00:00"/>
    <d v="1899-12-30T09:30:00"/>
    <d v="1899-12-30T10:30:00"/>
    <s v="Orion"/>
    <n v="1"/>
    <n v="6"/>
    <n v="5"/>
    <s v="Priya"/>
    <s v="Client Call"/>
    <n v="60.000000000000028"/>
    <n v="0.83333333333333348"/>
    <n v="0"/>
    <s v="Sun"/>
    <s v="Apr"/>
    <s v="Medium"/>
    <n v="1889"/>
    <n v="1890"/>
    <x v="0"/>
  </r>
  <r>
    <n v="1946"/>
    <d v="2024-06-04T00:00:00"/>
    <d v="1899-12-30T09:00:00"/>
    <d v="1899-12-30T11:00:00"/>
    <s v="Orion"/>
    <n v="1"/>
    <n v="6"/>
    <n v="6"/>
    <s v="Amit"/>
    <s v="Brainstorming"/>
    <n v="119.99999999999997"/>
    <n v="1"/>
    <n v="0"/>
    <s v="Tue"/>
    <s v="Jun"/>
    <s v="Medium"/>
    <n v="1921"/>
    <n v="825"/>
    <d v="2024-02-13T00:00:00"/>
    <d v="1899-12-30T09:00:00"/>
    <d v="1899-12-30T09:30:00"/>
    <s v="Orion"/>
    <n v="1"/>
    <n v="6"/>
    <n v="2"/>
    <s v="Omar"/>
    <s v="Planning"/>
    <n v="29.999999999999972"/>
    <n v="0.33333333333333331"/>
    <n v="0"/>
    <s v="Tue"/>
    <s v="Feb"/>
    <s v="Medium"/>
    <n v="1920"/>
    <n v="1921"/>
    <x v="0"/>
  </r>
  <r>
    <n v="271"/>
    <d v="2024-02-05T00:00:00"/>
    <d v="1899-12-30T09:00:00"/>
    <d v="1899-12-30T11:00:00"/>
    <s v="Orion"/>
    <n v="1"/>
    <n v="6"/>
    <n v="5"/>
    <s v="Omar"/>
    <s v="Standup"/>
    <n v="119.99999999999997"/>
    <n v="0.83333333333333348"/>
    <n v="0"/>
    <s v="Mon"/>
    <s v="Feb"/>
    <s v="Medium"/>
    <n v="1922"/>
    <n v="1946"/>
    <d v="2024-06-04T00:00:00"/>
    <d v="1899-12-30T09:00:00"/>
    <d v="1899-12-30T11:00:00"/>
    <s v="Orion"/>
    <n v="1"/>
    <n v="6"/>
    <n v="6"/>
    <s v="Amit"/>
    <s v="Brainstorming"/>
    <n v="119.99999999999997"/>
    <n v="1"/>
    <n v="0"/>
    <s v="Tue"/>
    <s v="Jun"/>
    <s v="Medium"/>
    <n v="1921"/>
    <n v="1922"/>
    <x v="0"/>
  </r>
  <r>
    <n v="1524"/>
    <d v="2024-11-17T00:00:00"/>
    <d v="1899-12-30T09:00:00"/>
    <d v="1899-12-30T10:00:00"/>
    <s v="Orion"/>
    <n v="1"/>
    <n v="6"/>
    <n v="7"/>
    <s v="Mia"/>
    <s v="Planning"/>
    <n v="60.000000000000028"/>
    <n v="1.1666666666666667"/>
    <n v="1"/>
    <s v="Sun"/>
    <s v="Nov"/>
    <s v="Medium"/>
    <n v="1924"/>
    <n v="1966"/>
    <d v="2024-03-11T00:00:00"/>
    <d v="1899-12-30T09:00:00"/>
    <d v="1899-12-30T09:30:00"/>
    <s v="Orion"/>
    <n v="1"/>
    <n v="6"/>
    <n v="2"/>
    <s v="Omar"/>
    <s v="Brainstorming"/>
    <n v="29.999999999999972"/>
    <n v="0.33333333333333331"/>
    <n v="0"/>
    <s v="Mon"/>
    <s v="Mar"/>
    <s v="Medium"/>
    <n v="1923"/>
    <n v="1924"/>
    <x v="0"/>
  </r>
  <r>
    <n v="2445"/>
    <d v="2024-01-01T00:00:00"/>
    <d v="1899-12-30T09:00:00"/>
    <d v="1899-12-30T11:00:00"/>
    <s v="Orion"/>
    <n v="1"/>
    <n v="6"/>
    <n v="5"/>
    <s v="Amit"/>
    <s v="Planning"/>
    <n v="119.99999999999997"/>
    <n v="0.83333333333333348"/>
    <n v="0"/>
    <s v="Mon"/>
    <s v="Jan"/>
    <s v="Medium"/>
    <n v="1925"/>
    <n v="1524"/>
    <d v="2024-11-17T00:00:00"/>
    <d v="1899-12-30T09:00:00"/>
    <d v="1899-12-30T10:00:00"/>
    <s v="Orion"/>
    <n v="1"/>
    <n v="6"/>
    <n v="7"/>
    <s v="Mia"/>
    <s v="Planning"/>
    <n v="60.000000000000028"/>
    <n v="1.1666666666666667"/>
    <n v="1"/>
    <s v="Sun"/>
    <s v="Nov"/>
    <s v="Medium"/>
    <n v="1924"/>
    <n v="1925"/>
    <x v="0"/>
  </r>
  <r>
    <n v="674"/>
    <d v="2024-04-11T00:00:00"/>
    <d v="1899-12-30T09:00:00"/>
    <d v="1899-12-30T09:30:00"/>
    <s v="Orion"/>
    <n v="1"/>
    <n v="6"/>
    <n v="3"/>
    <s v="Mia"/>
    <s v="1:1"/>
    <n v="29.999999999999972"/>
    <n v="0.5"/>
    <n v="0"/>
    <s v="Thu"/>
    <s v="Apr"/>
    <s v="Medium"/>
    <n v="1928"/>
    <n v="1137"/>
    <d v="2024-05-19T00:00:00"/>
    <d v="1899-12-30T09:00:00"/>
    <d v="1899-12-30T10:30:00"/>
    <s v="Orion"/>
    <n v="1"/>
    <n v="6"/>
    <n v="7"/>
    <s v="Chen"/>
    <s v="Planning"/>
    <n v="90"/>
    <n v="1.1666666666666667"/>
    <n v="1"/>
    <s v="Sun"/>
    <s v="May"/>
    <s v="Medium"/>
    <n v="1927"/>
    <n v="1928"/>
    <x v="0"/>
  </r>
  <r>
    <n v="1137"/>
    <d v="2024-05-19T00:00:00"/>
    <d v="1899-12-30T09:00:00"/>
    <d v="1899-12-30T10:30:00"/>
    <s v="Orion"/>
    <n v="1"/>
    <n v="6"/>
    <n v="7"/>
    <s v="Chen"/>
    <s v="Planning"/>
    <n v="90"/>
    <n v="1.1666666666666667"/>
    <n v="1"/>
    <s v="Sun"/>
    <s v="May"/>
    <s v="Medium"/>
    <n v="1927"/>
    <n v="2389"/>
    <d v="2024-08-21T00:00:00"/>
    <d v="1899-12-30T09:00:00"/>
    <d v="1899-12-30T10:00:00"/>
    <s v="Orion"/>
    <n v="1"/>
    <n v="6"/>
    <n v="8"/>
    <s v="John"/>
    <s v="Brainstorming"/>
    <n v="60.000000000000028"/>
    <n v="1.3333333333333333"/>
    <n v="1"/>
    <s v="Wed"/>
    <s v="Aug"/>
    <s v="Medium"/>
    <n v="1926"/>
    <n v="1927"/>
    <x v="0"/>
  </r>
  <r>
    <n v="825"/>
    <d v="2024-02-13T00:00:00"/>
    <d v="1899-12-30T09:00:00"/>
    <d v="1899-12-30T09:30:00"/>
    <s v="Orion"/>
    <n v="1"/>
    <n v="6"/>
    <n v="2"/>
    <s v="Omar"/>
    <s v="Planning"/>
    <n v="29.999999999999972"/>
    <n v="0.33333333333333331"/>
    <n v="0"/>
    <s v="Tue"/>
    <s v="Feb"/>
    <s v="Medium"/>
    <n v="1920"/>
    <n v="100"/>
    <d v="2024-09-27T00:00:00"/>
    <d v="1899-12-30T09:00:00"/>
    <d v="1899-12-30T09:30:00"/>
    <s v="Orion"/>
    <n v="1"/>
    <n v="6"/>
    <n v="2"/>
    <s v="Amit"/>
    <s v="Standup"/>
    <n v="29.999999999999972"/>
    <n v="0.33333333333333331"/>
    <n v="0"/>
    <s v="Fri"/>
    <s v="Sep"/>
    <s v="Medium"/>
    <n v="1919"/>
    <n v="1920"/>
    <x v="0"/>
  </r>
  <r>
    <n v="1616"/>
    <d v="2024-04-12T00:00:00"/>
    <d v="1899-12-30T09:00:00"/>
    <d v="1899-12-30T10:00:00"/>
    <s v="Orion"/>
    <n v="1"/>
    <n v="6"/>
    <n v="9"/>
    <s v="Priya"/>
    <s v="Client Call"/>
    <n v="60.000000000000028"/>
    <n v="1.5"/>
    <n v="1"/>
    <s v="Fri"/>
    <s v="Apr"/>
    <s v="Medium"/>
    <n v="1929"/>
    <n v="674"/>
    <d v="2024-04-11T00:00:00"/>
    <d v="1899-12-30T09:00:00"/>
    <d v="1899-12-30T09:30:00"/>
    <s v="Orion"/>
    <n v="1"/>
    <n v="6"/>
    <n v="3"/>
    <s v="Mia"/>
    <s v="1:1"/>
    <n v="29.999999999999972"/>
    <n v="0.5"/>
    <n v="0"/>
    <s v="Thu"/>
    <s v="Apr"/>
    <s v="Medium"/>
    <n v="1928"/>
    <n v="1929"/>
    <x v="0"/>
  </r>
  <r>
    <n v="2952"/>
    <d v="2024-01-17T00:00:00"/>
    <d v="1899-12-30T09:00:00"/>
    <d v="1899-12-30T09:30:00"/>
    <s v="Orion"/>
    <n v="1"/>
    <n v="6"/>
    <n v="2"/>
    <s v="Amit"/>
    <s v="Brainstorming"/>
    <n v="29.999999999999972"/>
    <n v="0.33333333333333331"/>
    <n v="0"/>
    <s v="Wed"/>
    <s v="Jan"/>
    <s v="Medium"/>
    <n v="1930"/>
    <n v="1616"/>
    <d v="2024-04-12T00:00:00"/>
    <d v="1899-12-30T09:00:00"/>
    <d v="1899-12-30T10:00:00"/>
    <s v="Orion"/>
    <n v="1"/>
    <n v="6"/>
    <n v="9"/>
    <s v="Priya"/>
    <s v="Client Call"/>
    <n v="60.000000000000028"/>
    <n v="1.5"/>
    <n v="1"/>
    <s v="Fri"/>
    <s v="Apr"/>
    <s v="Medium"/>
    <n v="1929"/>
    <n v="1930"/>
    <x v="0"/>
  </r>
  <r>
    <n v="2389"/>
    <d v="2024-08-21T00:00:00"/>
    <d v="1899-12-30T09:00:00"/>
    <d v="1899-12-30T10:00:00"/>
    <s v="Orion"/>
    <n v="1"/>
    <n v="6"/>
    <n v="8"/>
    <s v="John"/>
    <s v="Brainstorming"/>
    <n v="60.000000000000028"/>
    <n v="1.3333333333333333"/>
    <n v="1"/>
    <s v="Wed"/>
    <s v="Aug"/>
    <s v="Medium"/>
    <n v="1926"/>
    <n v="2445"/>
    <d v="2024-01-01T00:00:00"/>
    <d v="1899-12-30T09:00:00"/>
    <d v="1899-12-30T11:00:00"/>
    <s v="Orion"/>
    <n v="1"/>
    <n v="6"/>
    <n v="5"/>
    <s v="Amit"/>
    <s v="Planning"/>
    <n v="119.99999999999997"/>
    <n v="0.83333333333333348"/>
    <n v="0"/>
    <s v="Mon"/>
    <s v="Jan"/>
    <s v="Medium"/>
    <n v="1925"/>
    <n v="1926"/>
    <x v="0"/>
  </r>
  <r>
    <n v="100"/>
    <d v="2024-09-27T00:00:00"/>
    <d v="1899-12-30T09:00:00"/>
    <d v="1899-12-30T09:30:00"/>
    <s v="Orion"/>
    <n v="1"/>
    <n v="6"/>
    <n v="2"/>
    <s v="Amit"/>
    <s v="Standup"/>
    <n v="29.999999999999972"/>
    <n v="0.33333333333333331"/>
    <n v="0"/>
    <s v="Fri"/>
    <s v="Sep"/>
    <s v="Medium"/>
    <n v="1919"/>
    <n v="1996"/>
    <d v="2024-12-04T00:00:00"/>
    <d v="1899-12-30T09:00:00"/>
    <d v="1899-12-30T10:30:00"/>
    <s v="Orion"/>
    <n v="1"/>
    <n v="6"/>
    <n v="2"/>
    <s v="Omar"/>
    <s v="Standup"/>
    <n v="90"/>
    <n v="0.33333333333333331"/>
    <n v="0"/>
    <s v="Wed"/>
    <s v="Dec"/>
    <s v="Medium"/>
    <n v="1918"/>
    <n v="1919"/>
    <x v="0"/>
  </r>
  <r>
    <n v="1966"/>
    <d v="2024-03-11T00:00:00"/>
    <d v="1899-12-30T09:00:00"/>
    <d v="1899-12-30T09:30:00"/>
    <s v="Orion"/>
    <n v="1"/>
    <n v="6"/>
    <n v="2"/>
    <s v="Omar"/>
    <s v="Brainstorming"/>
    <n v="29.999999999999972"/>
    <n v="0.33333333333333331"/>
    <n v="0"/>
    <s v="Mon"/>
    <s v="Mar"/>
    <s v="Medium"/>
    <n v="1923"/>
    <n v="271"/>
    <d v="2024-02-05T00:00:00"/>
    <d v="1899-12-30T09:00:00"/>
    <d v="1899-12-30T11:00:00"/>
    <s v="Orion"/>
    <n v="1"/>
    <n v="6"/>
    <n v="5"/>
    <s v="Omar"/>
    <s v="Standup"/>
    <n v="119.99999999999997"/>
    <n v="0.83333333333333348"/>
    <n v="0"/>
    <s v="Mon"/>
    <s v="Feb"/>
    <s v="Medium"/>
    <n v="1922"/>
    <n v="1923"/>
    <x v="0"/>
  </r>
  <r>
    <n v="1209"/>
    <d v="2024-06-28T00:00:00"/>
    <d v="1899-12-30T09:00:00"/>
    <d v="1899-12-30T09:30:00"/>
    <s v="Orion"/>
    <n v="1"/>
    <n v="6"/>
    <n v="8"/>
    <s v="Mia"/>
    <s v="Client Call"/>
    <n v="29.999999999999972"/>
    <n v="1.3333333333333333"/>
    <n v="1"/>
    <s v="Fri"/>
    <s v="Jun"/>
    <s v="Medium"/>
    <n v="1917"/>
    <n v="1976"/>
    <d v="2024-11-29T00:00:00"/>
    <d v="1899-12-30T09:00:00"/>
    <d v="1899-12-30T10:30:00"/>
    <s v="Orion"/>
    <n v="1"/>
    <n v="6"/>
    <n v="9"/>
    <s v="Priya"/>
    <s v="Standup"/>
    <n v="90"/>
    <n v="1.5"/>
    <n v="1"/>
    <s v="Fri"/>
    <s v="Nov"/>
    <s v="Medium"/>
    <n v="1916"/>
    <n v="1917"/>
    <x v="0"/>
  </r>
  <r>
    <n v="1996"/>
    <d v="2024-12-04T00:00:00"/>
    <d v="1899-12-30T09:00:00"/>
    <d v="1899-12-30T10:30:00"/>
    <s v="Orion"/>
    <n v="1"/>
    <n v="6"/>
    <n v="2"/>
    <s v="Omar"/>
    <s v="Standup"/>
    <n v="90"/>
    <n v="0.33333333333333331"/>
    <n v="0"/>
    <s v="Wed"/>
    <s v="Dec"/>
    <s v="Medium"/>
    <n v="1918"/>
    <n v="1209"/>
    <d v="2024-06-28T00:00:00"/>
    <d v="1899-12-30T09:00:00"/>
    <d v="1899-12-30T09:30:00"/>
    <s v="Orion"/>
    <n v="1"/>
    <n v="6"/>
    <n v="8"/>
    <s v="Mia"/>
    <s v="Client Call"/>
    <n v="29.999999999999972"/>
    <n v="1.3333333333333333"/>
    <n v="1"/>
    <s v="Fri"/>
    <s v="Jun"/>
    <s v="Medium"/>
    <n v="1917"/>
    <n v="1918"/>
    <x v="0"/>
  </r>
  <r>
    <n v="1379"/>
    <d v="2024-05-15T00:00:00"/>
    <d v="1899-12-30T09:00:00"/>
    <d v="1899-12-30T09:30:00"/>
    <s v="Orion"/>
    <n v="1"/>
    <n v="6"/>
    <n v="5"/>
    <s v="John"/>
    <s v="Planning"/>
    <n v="29.999999999999972"/>
    <n v="0.83333333333333348"/>
    <n v="0"/>
    <s v="Wed"/>
    <s v="May"/>
    <s v="Medium"/>
    <n v="1907"/>
    <n v="1018"/>
    <d v="2024-10-08T00:00:00"/>
    <d v="1899-12-30T09:30:00"/>
    <d v="1899-12-30T10:30:00"/>
    <s v="Orion"/>
    <n v="1"/>
    <n v="6"/>
    <n v="4"/>
    <s v="Sarah"/>
    <s v="Standup"/>
    <n v="60.000000000000028"/>
    <n v="0.66666666666666663"/>
    <n v="0"/>
    <s v="Tue"/>
    <s v="Oct"/>
    <s v="Medium"/>
    <n v="1906"/>
    <n v="1907"/>
    <x v="0"/>
  </r>
  <r>
    <n v="2682"/>
    <d v="2024-03-22T00:00:00"/>
    <d v="1899-12-30T09:00:00"/>
    <d v="1899-12-30T10:00:00"/>
    <s v="Orion"/>
    <n v="1"/>
    <n v="6"/>
    <n v="2"/>
    <s v="John"/>
    <s v="Workshop"/>
    <n v="60.000000000000028"/>
    <n v="0.33333333333333331"/>
    <n v="0"/>
    <s v="Fri"/>
    <s v="Mar"/>
    <s v="Medium"/>
    <n v="1908"/>
    <n v="1379"/>
    <d v="2024-05-15T00:00:00"/>
    <d v="1899-12-30T09:00:00"/>
    <d v="1899-12-30T09:30:00"/>
    <s v="Orion"/>
    <n v="1"/>
    <n v="6"/>
    <n v="5"/>
    <s v="John"/>
    <s v="Planning"/>
    <n v="29.999999999999972"/>
    <n v="0.83333333333333348"/>
    <n v="0"/>
    <s v="Wed"/>
    <s v="May"/>
    <s v="Medium"/>
    <n v="1907"/>
    <n v="1908"/>
    <x v="0"/>
  </r>
  <r>
    <n v="277"/>
    <d v="2024-02-04T00:00:00"/>
    <d v="1899-12-30T09:00:00"/>
    <d v="1899-12-30T10:00:00"/>
    <s v="Orion"/>
    <n v="1"/>
    <n v="6"/>
    <n v="2"/>
    <s v="John"/>
    <s v="Client Call"/>
    <n v="60.000000000000028"/>
    <n v="0.33333333333333331"/>
    <n v="0"/>
    <s v="Sun"/>
    <s v="Feb"/>
    <s v="Medium"/>
    <n v="1909"/>
    <n v="2682"/>
    <d v="2024-03-22T00:00:00"/>
    <d v="1899-12-30T09:00:00"/>
    <d v="1899-12-30T10:00:00"/>
    <s v="Orion"/>
    <n v="1"/>
    <n v="6"/>
    <n v="2"/>
    <s v="John"/>
    <s v="Workshop"/>
    <n v="60.000000000000028"/>
    <n v="0.33333333333333331"/>
    <n v="0"/>
    <s v="Fri"/>
    <s v="Mar"/>
    <s v="Medium"/>
    <n v="1908"/>
    <n v="1909"/>
    <x v="0"/>
  </r>
  <r>
    <n v="931"/>
    <d v="2024-07-13T00:00:00"/>
    <d v="1899-12-30T09:00:00"/>
    <d v="1899-12-30T10:30:00"/>
    <s v="Orion"/>
    <n v="1"/>
    <n v="6"/>
    <n v="2"/>
    <s v="Priya"/>
    <s v="Client Call"/>
    <n v="90"/>
    <n v="0.33333333333333331"/>
    <n v="0"/>
    <s v="Sat"/>
    <s v="Jul"/>
    <s v="Medium"/>
    <n v="1911"/>
    <n v="1983"/>
    <d v="2024-08-06T00:00:00"/>
    <d v="1899-12-30T09:00:00"/>
    <d v="1899-12-30T10:00:00"/>
    <s v="Orion"/>
    <n v="1"/>
    <n v="6"/>
    <n v="1"/>
    <s v="Amit"/>
    <s v="1:1"/>
    <n v="60.000000000000028"/>
    <n v="0.16666666666666666"/>
    <n v="0"/>
    <s v="Tue"/>
    <s v="Aug"/>
    <s v="Medium"/>
    <n v="1910"/>
    <n v="1911"/>
    <x v="0"/>
  </r>
  <r>
    <n v="1983"/>
    <d v="2024-08-06T00:00:00"/>
    <d v="1899-12-30T09:00:00"/>
    <d v="1899-12-30T10:00:00"/>
    <s v="Orion"/>
    <n v="1"/>
    <n v="6"/>
    <n v="1"/>
    <s v="Amit"/>
    <s v="1:1"/>
    <n v="60.000000000000028"/>
    <n v="0.16666666666666666"/>
    <n v="0"/>
    <s v="Tue"/>
    <s v="Aug"/>
    <s v="Medium"/>
    <n v="1910"/>
    <n v="277"/>
    <d v="2024-02-04T00:00:00"/>
    <d v="1899-12-30T09:00:00"/>
    <d v="1899-12-30T10:00:00"/>
    <s v="Orion"/>
    <n v="1"/>
    <n v="6"/>
    <n v="2"/>
    <s v="John"/>
    <s v="Client Call"/>
    <n v="60.000000000000028"/>
    <n v="0.33333333333333331"/>
    <n v="0"/>
    <s v="Sun"/>
    <s v="Feb"/>
    <s v="Medium"/>
    <n v="1909"/>
    <n v="1910"/>
    <x v="0"/>
  </r>
  <r>
    <n v="1612"/>
    <d v="2024-12-16T00:00:00"/>
    <d v="1899-12-30T09:00:00"/>
    <d v="1899-12-30T10:00:00"/>
    <s v="Orion"/>
    <n v="1"/>
    <n v="6"/>
    <n v="6"/>
    <s v="Sarah"/>
    <s v="Workshop"/>
    <n v="60.000000000000028"/>
    <n v="1"/>
    <n v="0"/>
    <s v="Mon"/>
    <s v="Dec"/>
    <s v="Medium"/>
    <n v="1913"/>
    <n v="2267"/>
    <d v="2024-11-08T00:00:00"/>
    <d v="1899-12-30T09:00:00"/>
    <d v="1899-12-30T10:30:00"/>
    <s v="Orion"/>
    <n v="1"/>
    <n v="6"/>
    <n v="2"/>
    <s v="Mia"/>
    <s v="Brainstorming"/>
    <n v="90"/>
    <n v="0.33333333333333331"/>
    <n v="0"/>
    <s v="Fri"/>
    <s v="Nov"/>
    <s v="Medium"/>
    <n v="1912"/>
    <n v="1913"/>
    <x v="0"/>
  </r>
  <r>
    <n v="757"/>
    <d v="2024-08-20T00:00:00"/>
    <d v="1899-12-30T09:00:00"/>
    <d v="1899-12-30T09:30:00"/>
    <s v="Orion"/>
    <n v="1"/>
    <n v="6"/>
    <n v="7"/>
    <s v="Chen"/>
    <s v="Standup"/>
    <n v="29.999999999999972"/>
    <n v="1.1666666666666667"/>
    <n v="1"/>
    <s v="Tue"/>
    <s v="Aug"/>
    <s v="Medium"/>
    <n v="1914"/>
    <n v="1612"/>
    <d v="2024-12-16T00:00:00"/>
    <d v="1899-12-30T09:00:00"/>
    <d v="1899-12-30T10:00:00"/>
    <s v="Orion"/>
    <n v="1"/>
    <n v="6"/>
    <n v="6"/>
    <s v="Sarah"/>
    <s v="Workshop"/>
    <n v="60.000000000000028"/>
    <n v="1"/>
    <n v="0"/>
    <s v="Mon"/>
    <s v="Dec"/>
    <s v="Medium"/>
    <n v="1913"/>
    <n v="1914"/>
    <x v="0"/>
  </r>
  <r>
    <n v="607"/>
    <d v="2024-09-16T00:00:00"/>
    <d v="1899-12-30T09:00:00"/>
    <d v="1899-12-30T09:30:00"/>
    <s v="Orion"/>
    <n v="1"/>
    <n v="6"/>
    <n v="4"/>
    <s v="Omar"/>
    <s v="Brainstorming"/>
    <n v="29.999999999999972"/>
    <n v="0.66666666666666663"/>
    <n v="0"/>
    <s v="Mon"/>
    <s v="Sep"/>
    <s v="Medium"/>
    <n v="1915"/>
    <n v="757"/>
    <d v="2024-08-20T00:00:00"/>
    <d v="1899-12-30T09:00:00"/>
    <d v="1899-12-30T09:30:00"/>
    <s v="Orion"/>
    <n v="1"/>
    <n v="6"/>
    <n v="7"/>
    <s v="Chen"/>
    <s v="Standup"/>
    <n v="29.999999999999972"/>
    <n v="1.1666666666666667"/>
    <n v="1"/>
    <s v="Tue"/>
    <s v="Aug"/>
    <s v="Medium"/>
    <n v="1914"/>
    <n v="1915"/>
    <x v="0"/>
  </r>
  <r>
    <n v="1976"/>
    <d v="2024-11-29T00:00:00"/>
    <d v="1899-12-30T09:00:00"/>
    <d v="1899-12-30T10:30:00"/>
    <s v="Orion"/>
    <n v="1"/>
    <n v="6"/>
    <n v="9"/>
    <s v="Priya"/>
    <s v="Standup"/>
    <n v="90"/>
    <n v="1.5"/>
    <n v="1"/>
    <s v="Fri"/>
    <s v="Nov"/>
    <s v="Medium"/>
    <n v="1916"/>
    <n v="607"/>
    <d v="2024-09-16T00:00:00"/>
    <d v="1899-12-30T09:00:00"/>
    <d v="1899-12-30T09:30:00"/>
    <s v="Orion"/>
    <n v="1"/>
    <n v="6"/>
    <n v="4"/>
    <s v="Omar"/>
    <s v="Brainstorming"/>
    <n v="29.999999999999972"/>
    <n v="0.66666666666666663"/>
    <n v="0"/>
    <s v="Mon"/>
    <s v="Sep"/>
    <s v="Medium"/>
    <n v="1915"/>
    <n v="1916"/>
    <x v="0"/>
  </r>
  <r>
    <n v="2267"/>
    <d v="2024-11-08T00:00:00"/>
    <d v="1899-12-30T09:00:00"/>
    <d v="1899-12-30T10:30:00"/>
    <s v="Orion"/>
    <n v="1"/>
    <n v="6"/>
    <n v="2"/>
    <s v="Mia"/>
    <s v="Brainstorming"/>
    <n v="90"/>
    <n v="0.33333333333333331"/>
    <n v="0"/>
    <s v="Fri"/>
    <s v="Nov"/>
    <s v="Medium"/>
    <n v="1912"/>
    <n v="931"/>
    <d v="2024-07-13T00:00:00"/>
    <d v="1899-12-30T09:00:00"/>
    <d v="1899-12-30T10:30:00"/>
    <s v="Orion"/>
    <n v="1"/>
    <n v="6"/>
    <n v="2"/>
    <s v="Priya"/>
    <s v="Client Call"/>
    <n v="90"/>
    <n v="0.33333333333333331"/>
    <n v="0"/>
    <s v="Sat"/>
    <s v="Jul"/>
    <s v="Medium"/>
    <n v="1911"/>
    <n v="1912"/>
    <x v="0"/>
  </r>
  <r>
    <n v="1410"/>
    <d v="2024-08-15T00:00:00"/>
    <d v="1899-12-30T08:30:00"/>
    <d v="1899-12-30T09:30:00"/>
    <s v="Orion"/>
    <n v="1"/>
    <n v="6"/>
    <n v="9"/>
    <s v="John"/>
    <s v="1:1"/>
    <n v="59.999999999999943"/>
    <n v="1.5"/>
    <n v="1"/>
    <s v="Thu"/>
    <s v="Aug"/>
    <s v="Medium"/>
    <n v="1951"/>
    <n v="528"/>
    <d v="2024-08-19T00:00:00"/>
    <d v="1899-12-30T08:30:00"/>
    <d v="1899-12-30T09:30:00"/>
    <s v="Orion"/>
    <n v="1"/>
    <n v="6"/>
    <n v="7"/>
    <s v="John"/>
    <s v="Standup"/>
    <n v="59.999999999999943"/>
    <n v="1.1666666666666667"/>
    <n v="1"/>
    <s v="Mon"/>
    <s v="Aug"/>
    <s v="Medium"/>
    <n v="1950"/>
    <n v="1951"/>
    <x v="0"/>
  </r>
  <r>
    <n v="2604"/>
    <d v="2024-05-23T00:00:00"/>
    <d v="1899-12-30T08:30:00"/>
    <d v="1899-12-30T10:00:00"/>
    <s v="Orion"/>
    <n v="1"/>
    <n v="6"/>
    <n v="2"/>
    <s v="Sarah"/>
    <s v="1:1"/>
    <n v="90"/>
    <n v="0.33333333333333331"/>
    <n v="0"/>
    <s v="Thu"/>
    <s v="May"/>
    <s v="Medium"/>
    <n v="1947"/>
    <n v="1117"/>
    <d v="2024-05-11T00:00:00"/>
    <d v="1899-12-30T08:30:00"/>
    <d v="1899-12-30T09:30:00"/>
    <s v="Orion"/>
    <n v="1"/>
    <n v="6"/>
    <n v="9"/>
    <s v="Amit"/>
    <s v="1:1"/>
    <n v="59.999999999999943"/>
    <n v="1.5"/>
    <n v="1"/>
    <s v="Sat"/>
    <s v="May"/>
    <s v="Medium"/>
    <n v="1946"/>
    <n v="1947"/>
    <x v="0"/>
  </r>
  <r>
    <n v="1518"/>
    <d v="2024-10-19T00:00:00"/>
    <d v="1899-12-30T08:30:00"/>
    <d v="1899-12-30T10:00:00"/>
    <s v="Orion"/>
    <n v="1"/>
    <n v="6"/>
    <n v="6"/>
    <s v="Mia"/>
    <s v="Workshop"/>
    <n v="90"/>
    <n v="1"/>
    <n v="0"/>
    <s v="Sat"/>
    <s v="Oct"/>
    <s v="Medium"/>
    <n v="1948"/>
    <n v="2604"/>
    <d v="2024-05-23T00:00:00"/>
    <d v="1899-12-30T08:30:00"/>
    <d v="1899-12-30T10:00:00"/>
    <s v="Orion"/>
    <n v="1"/>
    <n v="6"/>
    <n v="2"/>
    <s v="Sarah"/>
    <s v="1:1"/>
    <n v="90"/>
    <n v="0.33333333333333331"/>
    <n v="0"/>
    <s v="Thu"/>
    <s v="May"/>
    <s v="Medium"/>
    <n v="1947"/>
    <n v="1948"/>
    <x v="0"/>
  </r>
  <r>
    <n v="528"/>
    <d v="2024-08-19T00:00:00"/>
    <d v="1899-12-30T08:30:00"/>
    <d v="1899-12-30T09:30:00"/>
    <s v="Orion"/>
    <n v="1"/>
    <n v="6"/>
    <n v="7"/>
    <s v="John"/>
    <s v="Standup"/>
    <n v="59.999999999999943"/>
    <n v="1.1666666666666667"/>
    <n v="1"/>
    <s v="Mon"/>
    <s v="Aug"/>
    <s v="Medium"/>
    <n v="1950"/>
    <n v="1513"/>
    <d v="2024-05-05T00:00:00"/>
    <d v="1899-12-30T08:30:00"/>
    <d v="1899-12-30T10:00:00"/>
    <s v="Orion"/>
    <n v="1"/>
    <n v="6"/>
    <n v="6"/>
    <s v="Amit"/>
    <s v="1:1"/>
    <n v="90"/>
    <n v="1"/>
    <n v="0"/>
    <s v="Sun"/>
    <s v="May"/>
    <s v="Medium"/>
    <n v="1949"/>
    <n v="1950"/>
    <x v="0"/>
  </r>
  <r>
    <n v="2771"/>
    <d v="2024-12-09T00:00:00"/>
    <d v="1899-12-30T08:30:00"/>
    <d v="1899-12-30T09:00:00"/>
    <s v="Orion"/>
    <n v="1"/>
    <n v="6"/>
    <n v="5"/>
    <s v="Mia"/>
    <s v="Planning"/>
    <n v="29.999999999999972"/>
    <n v="0.83333333333333348"/>
    <n v="0"/>
    <s v="Mon"/>
    <s v="Dec"/>
    <s v="Medium"/>
    <n v="1952"/>
    <n v="1410"/>
    <d v="2024-08-15T00:00:00"/>
    <d v="1899-12-30T08:30:00"/>
    <d v="1899-12-30T09:30:00"/>
    <s v="Orion"/>
    <n v="1"/>
    <n v="6"/>
    <n v="9"/>
    <s v="John"/>
    <s v="1:1"/>
    <n v="59.999999999999943"/>
    <n v="1.5"/>
    <n v="1"/>
    <s v="Thu"/>
    <s v="Aug"/>
    <s v="Medium"/>
    <n v="1951"/>
    <n v="1952"/>
    <x v="0"/>
  </r>
  <r>
    <n v="622"/>
    <d v="2024-04-04T00:00:00"/>
    <d v="1899-12-30T08:30:00"/>
    <d v="1899-12-30T09:30:00"/>
    <s v="Orion"/>
    <n v="1"/>
    <n v="6"/>
    <n v="3"/>
    <s v="Priya"/>
    <s v="Workshop"/>
    <n v="59.999999999999943"/>
    <n v="0.5"/>
    <n v="0"/>
    <s v="Thu"/>
    <s v="Apr"/>
    <s v="Medium"/>
    <n v="1958"/>
    <n v="1322"/>
    <d v="2024-09-14T00:00:00"/>
    <d v="1899-12-30T08:30:00"/>
    <d v="1899-12-30T10:00:00"/>
    <s v="Orion"/>
    <n v="1"/>
    <n v="6"/>
    <n v="7"/>
    <s v="John"/>
    <s v="Standup"/>
    <n v="90"/>
    <n v="1.1666666666666667"/>
    <n v="1"/>
    <s v="Sat"/>
    <s v="Sep"/>
    <s v="Medium"/>
    <n v="1957"/>
    <n v="1958"/>
    <x v="0"/>
  </r>
  <r>
    <n v="1070"/>
    <d v="2024-11-27T00:00:00"/>
    <d v="1899-12-30T08:30:00"/>
    <d v="1899-12-30T09:00:00"/>
    <s v="Orion"/>
    <n v="1"/>
    <n v="6"/>
    <n v="9"/>
    <s v="Sarah"/>
    <s v="Brainstorming"/>
    <n v="29.999999999999972"/>
    <n v="1.5"/>
    <n v="1"/>
    <s v="Wed"/>
    <s v="Nov"/>
    <s v="Medium"/>
    <n v="1954"/>
    <n v="2817"/>
    <d v="2024-05-25T00:00:00"/>
    <d v="1899-12-30T08:30:00"/>
    <d v="1899-12-30T09:30:00"/>
    <s v="Orion"/>
    <n v="1"/>
    <n v="6"/>
    <n v="6"/>
    <s v="Amit"/>
    <s v="Client Call"/>
    <n v="59.999999999999943"/>
    <n v="1"/>
    <n v="0"/>
    <s v="Sat"/>
    <s v="May"/>
    <s v="Medium"/>
    <n v="1953"/>
    <n v="1954"/>
    <x v="0"/>
  </r>
  <r>
    <n v="1148"/>
    <d v="2024-02-12T00:00:00"/>
    <d v="1899-12-30T08:30:00"/>
    <d v="1899-12-30T09:30:00"/>
    <s v="Orion"/>
    <n v="1"/>
    <n v="6"/>
    <n v="4"/>
    <s v="Chen"/>
    <s v="1:1"/>
    <n v="59.999999999999943"/>
    <n v="0.66666666666666663"/>
    <n v="0"/>
    <s v="Mon"/>
    <s v="Feb"/>
    <s v="Medium"/>
    <n v="1955"/>
    <n v="1070"/>
    <d v="2024-11-27T00:00:00"/>
    <d v="1899-12-30T08:30:00"/>
    <d v="1899-12-30T09:00:00"/>
    <s v="Orion"/>
    <n v="1"/>
    <n v="6"/>
    <n v="9"/>
    <s v="Sarah"/>
    <s v="Brainstorming"/>
    <n v="29.999999999999972"/>
    <n v="1.5"/>
    <n v="1"/>
    <s v="Wed"/>
    <s v="Nov"/>
    <s v="Medium"/>
    <n v="1954"/>
    <n v="1955"/>
    <x v="0"/>
  </r>
  <r>
    <n v="879"/>
    <d v="2024-09-04T00:00:00"/>
    <d v="1899-12-30T08:30:00"/>
    <d v="1899-12-30T09:30:00"/>
    <s v="Orion"/>
    <n v="1"/>
    <n v="6"/>
    <n v="4"/>
    <s v="Chen"/>
    <s v="1:1"/>
    <n v="59.999999999999943"/>
    <n v="0.66666666666666663"/>
    <n v="0"/>
    <s v="Wed"/>
    <s v="Sep"/>
    <s v="Medium"/>
    <n v="1956"/>
    <n v="1148"/>
    <d v="2024-02-12T00:00:00"/>
    <d v="1899-12-30T08:30:00"/>
    <d v="1899-12-30T09:30:00"/>
    <s v="Orion"/>
    <n v="1"/>
    <n v="6"/>
    <n v="4"/>
    <s v="Chen"/>
    <s v="1:1"/>
    <n v="59.999999999999943"/>
    <n v="0.66666666666666663"/>
    <n v="0"/>
    <s v="Mon"/>
    <s v="Feb"/>
    <s v="Medium"/>
    <n v="1955"/>
    <n v="1956"/>
    <x v="0"/>
  </r>
  <r>
    <n v="1322"/>
    <d v="2024-09-14T00:00:00"/>
    <d v="1899-12-30T08:30:00"/>
    <d v="1899-12-30T10:00:00"/>
    <s v="Orion"/>
    <n v="1"/>
    <n v="6"/>
    <n v="7"/>
    <s v="John"/>
    <s v="Standup"/>
    <n v="90"/>
    <n v="1.1666666666666667"/>
    <n v="1"/>
    <s v="Sat"/>
    <s v="Sep"/>
    <s v="Medium"/>
    <n v="1957"/>
    <n v="879"/>
    <d v="2024-09-04T00:00:00"/>
    <d v="1899-12-30T08:30:00"/>
    <d v="1899-12-30T09:30:00"/>
    <s v="Orion"/>
    <n v="1"/>
    <n v="6"/>
    <n v="4"/>
    <s v="Chen"/>
    <s v="1:1"/>
    <n v="59.999999999999943"/>
    <n v="0.66666666666666663"/>
    <n v="0"/>
    <s v="Wed"/>
    <s v="Sep"/>
    <s v="Medium"/>
    <n v="1956"/>
    <n v="1957"/>
    <x v="0"/>
  </r>
  <r>
    <n v="1117"/>
    <d v="2024-05-11T00:00:00"/>
    <d v="1899-12-30T08:30:00"/>
    <d v="1899-12-30T09:30:00"/>
    <s v="Orion"/>
    <n v="1"/>
    <n v="6"/>
    <n v="9"/>
    <s v="Amit"/>
    <s v="1:1"/>
    <n v="59.999999999999943"/>
    <n v="1.5"/>
    <n v="1"/>
    <s v="Sat"/>
    <s v="May"/>
    <s v="Medium"/>
    <n v="1946"/>
    <n v="1594"/>
    <d v="2024-11-25T00:00:00"/>
    <d v="1899-12-30T08:30:00"/>
    <d v="1899-12-30T10:00:00"/>
    <s v="Orion"/>
    <n v="1"/>
    <n v="6"/>
    <n v="2"/>
    <s v="John"/>
    <s v="Brainstorming"/>
    <n v="90"/>
    <n v="0.33333333333333331"/>
    <n v="0"/>
    <s v="Mon"/>
    <s v="Nov"/>
    <s v="Medium"/>
    <n v="1945"/>
    <n v="1946"/>
    <x v="0"/>
  </r>
  <r>
    <n v="2817"/>
    <d v="2024-05-25T00:00:00"/>
    <d v="1899-12-30T08:30:00"/>
    <d v="1899-12-30T09:30:00"/>
    <s v="Orion"/>
    <n v="1"/>
    <n v="6"/>
    <n v="6"/>
    <s v="Amit"/>
    <s v="Client Call"/>
    <n v="59.999999999999943"/>
    <n v="1"/>
    <n v="0"/>
    <s v="Sat"/>
    <s v="May"/>
    <s v="Medium"/>
    <n v="1953"/>
    <n v="2771"/>
    <d v="2024-12-09T00:00:00"/>
    <d v="1899-12-30T08:30:00"/>
    <d v="1899-12-30T09:00:00"/>
    <s v="Orion"/>
    <n v="1"/>
    <n v="6"/>
    <n v="5"/>
    <s v="Mia"/>
    <s v="Planning"/>
    <n v="29.999999999999972"/>
    <n v="0.83333333333333348"/>
    <n v="0"/>
    <s v="Mon"/>
    <s v="Dec"/>
    <s v="Medium"/>
    <n v="1952"/>
    <n v="1953"/>
    <x v="0"/>
  </r>
  <r>
    <n v="1594"/>
    <d v="2024-11-25T00:00:00"/>
    <d v="1899-12-30T08:30:00"/>
    <d v="1899-12-30T10:00:00"/>
    <s v="Orion"/>
    <n v="1"/>
    <n v="6"/>
    <n v="2"/>
    <s v="John"/>
    <s v="Brainstorming"/>
    <n v="90"/>
    <n v="0.33333333333333331"/>
    <n v="0"/>
    <s v="Mon"/>
    <s v="Nov"/>
    <s v="Medium"/>
    <n v="1945"/>
    <n v="1638"/>
    <d v="2024-11-09T00:00:00"/>
    <d v="1899-12-30T08:30:00"/>
    <d v="1899-12-30T10:30:00"/>
    <s v="Orion"/>
    <n v="1"/>
    <n v="6"/>
    <n v="7"/>
    <s v="Sarah"/>
    <s v="Standup"/>
    <n v="119.99999999999997"/>
    <n v="1.1666666666666667"/>
    <n v="1"/>
    <s v="Sat"/>
    <s v="Nov"/>
    <s v="Medium"/>
    <n v="1944"/>
    <n v="1945"/>
    <x v="0"/>
  </r>
  <r>
    <n v="1513"/>
    <d v="2024-05-05T00:00:00"/>
    <d v="1899-12-30T08:30:00"/>
    <d v="1899-12-30T10:00:00"/>
    <s v="Orion"/>
    <n v="1"/>
    <n v="6"/>
    <n v="6"/>
    <s v="Amit"/>
    <s v="1:1"/>
    <n v="90"/>
    <n v="1"/>
    <n v="0"/>
    <s v="Sun"/>
    <s v="May"/>
    <s v="Medium"/>
    <n v="1949"/>
    <n v="1518"/>
    <d v="2024-10-19T00:00:00"/>
    <d v="1899-12-30T08:30:00"/>
    <d v="1899-12-30T10:00:00"/>
    <s v="Orion"/>
    <n v="1"/>
    <n v="6"/>
    <n v="6"/>
    <s v="Mia"/>
    <s v="Workshop"/>
    <n v="90"/>
    <n v="1"/>
    <n v="0"/>
    <s v="Sat"/>
    <s v="Oct"/>
    <s v="Medium"/>
    <n v="1948"/>
    <n v="1949"/>
    <x v="0"/>
  </r>
  <r>
    <n v="1647"/>
    <d v="2024-10-27T00:00:00"/>
    <d v="1899-12-30T08:30:00"/>
    <d v="1899-12-30T10:30:00"/>
    <s v="Orion"/>
    <n v="1"/>
    <n v="6"/>
    <n v="8"/>
    <s v="Mia"/>
    <s v="Planning"/>
    <n v="119.99999999999997"/>
    <n v="1.3333333333333333"/>
    <n v="1"/>
    <s v="Sun"/>
    <s v="Oct"/>
    <s v="Medium"/>
    <n v="1943"/>
    <n v="1656"/>
    <d v="2024-07-28T00:00:00"/>
    <d v="1899-12-30T08:30:00"/>
    <d v="1899-12-30T10:30:00"/>
    <s v="Orion"/>
    <n v="1"/>
    <n v="6"/>
    <n v="1"/>
    <s v="Priya"/>
    <s v="Client Call"/>
    <n v="119.99999999999997"/>
    <n v="0.16666666666666666"/>
    <n v="0"/>
    <s v="Sun"/>
    <s v="Jul"/>
    <s v="Medium"/>
    <n v="1942"/>
    <n v="1943"/>
    <x v="0"/>
  </r>
  <r>
    <n v="1638"/>
    <d v="2024-11-09T00:00:00"/>
    <d v="1899-12-30T08:30:00"/>
    <d v="1899-12-30T10:30:00"/>
    <s v="Orion"/>
    <n v="1"/>
    <n v="6"/>
    <n v="7"/>
    <s v="Sarah"/>
    <s v="Standup"/>
    <n v="119.99999999999997"/>
    <n v="1.1666666666666667"/>
    <n v="1"/>
    <s v="Sat"/>
    <s v="Nov"/>
    <s v="Medium"/>
    <n v="1944"/>
    <n v="1647"/>
    <d v="2024-10-27T00:00:00"/>
    <d v="1899-12-30T08:30:00"/>
    <d v="1899-12-30T10:30:00"/>
    <s v="Orion"/>
    <n v="1"/>
    <n v="6"/>
    <n v="8"/>
    <s v="Mia"/>
    <s v="Planning"/>
    <n v="119.99999999999997"/>
    <n v="1.3333333333333333"/>
    <n v="1"/>
    <s v="Sun"/>
    <s v="Oct"/>
    <s v="Medium"/>
    <n v="1943"/>
    <n v="1944"/>
    <x v="0"/>
  </r>
  <r>
    <n v="2289"/>
    <d v="2024-05-06T00:00:00"/>
    <d v="1899-12-30T08:30:00"/>
    <d v="1899-12-30T09:00:00"/>
    <s v="Orion"/>
    <n v="1"/>
    <n v="6"/>
    <n v="2"/>
    <s v="Priya"/>
    <s v="1:1"/>
    <n v="29.999999999999972"/>
    <n v="0.33333333333333331"/>
    <n v="0"/>
    <s v="Mon"/>
    <s v="May"/>
    <s v="Medium"/>
    <n v="1932"/>
    <n v="731"/>
    <d v="2024-05-15T00:00:00"/>
    <d v="1899-12-30T08:30:00"/>
    <d v="1899-12-30T09:30:00"/>
    <s v="Orion"/>
    <n v="1"/>
    <n v="6"/>
    <n v="7"/>
    <s v="Chen"/>
    <s v="Workshop"/>
    <n v="59.999999999999943"/>
    <n v="1.1666666666666667"/>
    <n v="1"/>
    <s v="Wed"/>
    <s v="May"/>
    <s v="Medium"/>
    <n v="1931"/>
    <n v="1932"/>
    <x v="0"/>
  </r>
  <r>
    <n v="1990"/>
    <d v="2024-01-04T00:00:00"/>
    <d v="1899-12-30T08:30:00"/>
    <d v="1899-12-30T09:30:00"/>
    <s v="Orion"/>
    <n v="1"/>
    <n v="6"/>
    <n v="9"/>
    <s v="Mia"/>
    <s v="Planning"/>
    <n v="59.999999999999943"/>
    <n v="1.5"/>
    <n v="1"/>
    <s v="Thu"/>
    <s v="Jan"/>
    <s v="Medium"/>
    <n v="1933"/>
    <n v="2289"/>
    <d v="2024-05-06T00:00:00"/>
    <d v="1899-12-30T08:30:00"/>
    <d v="1899-12-30T09:00:00"/>
    <s v="Orion"/>
    <n v="1"/>
    <n v="6"/>
    <n v="2"/>
    <s v="Priya"/>
    <s v="1:1"/>
    <n v="29.999999999999972"/>
    <n v="0.33333333333333331"/>
    <n v="0"/>
    <s v="Mon"/>
    <s v="May"/>
    <s v="Medium"/>
    <n v="1932"/>
    <n v="1933"/>
    <x v="0"/>
  </r>
  <r>
    <n v="1116"/>
    <d v="2024-08-26T00:00:00"/>
    <d v="1899-12-30T08:30:00"/>
    <d v="1899-12-30T10:00:00"/>
    <s v="Orion"/>
    <n v="1"/>
    <n v="6"/>
    <n v="4"/>
    <s v="Chen"/>
    <s v="Planning"/>
    <n v="90"/>
    <n v="0.66666666666666663"/>
    <n v="0"/>
    <s v="Mon"/>
    <s v="Aug"/>
    <s v="Medium"/>
    <n v="1935"/>
    <n v="2168"/>
    <d v="2024-07-30T00:00:00"/>
    <d v="1899-12-30T08:30:00"/>
    <d v="1899-12-30T09:30:00"/>
    <s v="Orion"/>
    <n v="1"/>
    <n v="6"/>
    <n v="2"/>
    <s v="Amit"/>
    <s v="Workshop"/>
    <n v="59.999999999999943"/>
    <n v="0.33333333333333331"/>
    <n v="0"/>
    <s v="Tue"/>
    <s v="Jul"/>
    <s v="Medium"/>
    <n v="1934"/>
    <n v="1935"/>
    <x v="0"/>
  </r>
  <r>
    <n v="2875"/>
    <d v="2024-11-22T00:00:00"/>
    <d v="1899-12-30T08:30:00"/>
    <d v="1899-12-30T10:30:00"/>
    <s v="Orion"/>
    <n v="1"/>
    <n v="6"/>
    <n v="9"/>
    <s v="Mia"/>
    <s v="1:1"/>
    <n v="119.99999999999997"/>
    <n v="1.5"/>
    <n v="1"/>
    <s v="Fri"/>
    <s v="Nov"/>
    <s v="Medium"/>
    <n v="1936"/>
    <n v="1116"/>
    <d v="2024-08-26T00:00:00"/>
    <d v="1899-12-30T08:30:00"/>
    <d v="1899-12-30T10:00:00"/>
    <s v="Orion"/>
    <n v="1"/>
    <n v="6"/>
    <n v="4"/>
    <s v="Chen"/>
    <s v="Planning"/>
    <n v="90"/>
    <n v="0.66666666666666663"/>
    <n v="0"/>
    <s v="Mon"/>
    <s v="Aug"/>
    <s v="Medium"/>
    <n v="1935"/>
    <n v="1936"/>
    <x v="0"/>
  </r>
  <r>
    <n v="1782"/>
    <d v="2024-01-09T00:00:00"/>
    <d v="1899-12-30T08:30:00"/>
    <d v="1899-12-30T10:00:00"/>
    <s v="Orion"/>
    <n v="1"/>
    <n v="6"/>
    <n v="1"/>
    <s v="Omar"/>
    <s v="Workshop"/>
    <n v="90"/>
    <n v="0.16666666666666666"/>
    <n v="0"/>
    <s v="Tue"/>
    <s v="Jan"/>
    <s v="Medium"/>
    <n v="1937"/>
    <n v="2875"/>
    <d v="2024-11-22T00:00:00"/>
    <d v="1899-12-30T08:30:00"/>
    <d v="1899-12-30T10:30:00"/>
    <s v="Orion"/>
    <n v="1"/>
    <n v="6"/>
    <n v="9"/>
    <s v="Mia"/>
    <s v="1:1"/>
    <n v="119.99999999999997"/>
    <n v="1.5"/>
    <n v="1"/>
    <s v="Fri"/>
    <s v="Nov"/>
    <s v="Medium"/>
    <n v="1936"/>
    <n v="1937"/>
    <x v="0"/>
  </r>
  <r>
    <n v="2168"/>
    <d v="2024-07-30T00:00:00"/>
    <d v="1899-12-30T08:30:00"/>
    <d v="1899-12-30T09:30:00"/>
    <s v="Orion"/>
    <n v="1"/>
    <n v="6"/>
    <n v="2"/>
    <s v="Amit"/>
    <s v="Workshop"/>
    <n v="59.999999999999943"/>
    <n v="0.33333333333333331"/>
    <n v="0"/>
    <s v="Tue"/>
    <s v="Jul"/>
    <s v="Medium"/>
    <n v="1934"/>
    <n v="1990"/>
    <d v="2024-01-04T00:00:00"/>
    <d v="1899-12-30T08:30:00"/>
    <d v="1899-12-30T09:30:00"/>
    <s v="Orion"/>
    <n v="1"/>
    <n v="6"/>
    <n v="9"/>
    <s v="Mia"/>
    <s v="Planning"/>
    <n v="59.999999999999943"/>
    <n v="1.5"/>
    <n v="1"/>
    <s v="Thu"/>
    <s v="Jan"/>
    <s v="Medium"/>
    <n v="1933"/>
    <n v="1934"/>
    <x v="0"/>
  </r>
  <r>
    <n v="1690"/>
    <d v="2024-09-25T00:00:00"/>
    <d v="1899-12-30T08:30:00"/>
    <d v="1899-12-30T09:00:00"/>
    <s v="Orion"/>
    <n v="1"/>
    <n v="6"/>
    <n v="6"/>
    <s v="Amit"/>
    <s v="Client Call"/>
    <n v="29.999999999999972"/>
    <n v="1"/>
    <n v="0"/>
    <s v="Wed"/>
    <s v="Sep"/>
    <s v="Medium"/>
    <n v="1939"/>
    <n v="170"/>
    <d v="2024-11-04T00:00:00"/>
    <d v="1899-12-30T08:30:00"/>
    <d v="1899-12-30T09:30:00"/>
    <s v="Orion"/>
    <n v="1"/>
    <n v="6"/>
    <n v="4"/>
    <s v="Sarah"/>
    <s v="Standup"/>
    <n v="59.999999999999943"/>
    <n v="0.66666666666666663"/>
    <n v="0"/>
    <s v="Mon"/>
    <s v="Nov"/>
    <s v="Medium"/>
    <n v="1938"/>
    <n v="1939"/>
    <x v="0"/>
  </r>
  <r>
    <n v="993"/>
    <d v="2024-02-26T00:00:00"/>
    <d v="1899-12-30T08:30:00"/>
    <d v="1899-12-30T09:30:00"/>
    <s v="Orion"/>
    <n v="1"/>
    <n v="6"/>
    <n v="3"/>
    <s v="Priya"/>
    <s v="1:1"/>
    <n v="59.999999999999943"/>
    <n v="0.5"/>
    <n v="0"/>
    <s v="Mon"/>
    <s v="Feb"/>
    <s v="Medium"/>
    <n v="1940"/>
    <n v="1690"/>
    <d v="2024-09-25T00:00:00"/>
    <d v="1899-12-30T08:30:00"/>
    <d v="1899-12-30T09:00:00"/>
    <s v="Orion"/>
    <n v="1"/>
    <n v="6"/>
    <n v="6"/>
    <s v="Amit"/>
    <s v="Client Call"/>
    <n v="29.999999999999972"/>
    <n v="1"/>
    <n v="0"/>
    <s v="Wed"/>
    <s v="Sep"/>
    <s v="Medium"/>
    <n v="1939"/>
    <n v="1940"/>
    <x v="0"/>
  </r>
  <r>
    <n v="731"/>
    <d v="2024-05-15T00:00:00"/>
    <d v="1899-12-30T08:30:00"/>
    <d v="1899-12-30T09:30:00"/>
    <s v="Orion"/>
    <n v="1"/>
    <n v="6"/>
    <n v="7"/>
    <s v="Chen"/>
    <s v="Workshop"/>
    <n v="59.999999999999943"/>
    <n v="1.1666666666666667"/>
    <n v="1"/>
    <s v="Wed"/>
    <s v="May"/>
    <s v="Medium"/>
    <n v="1931"/>
    <n v="2952"/>
    <d v="2024-01-17T00:00:00"/>
    <d v="1899-12-30T09:00:00"/>
    <d v="1899-12-30T09:30:00"/>
    <s v="Orion"/>
    <n v="1"/>
    <n v="6"/>
    <n v="2"/>
    <s v="Amit"/>
    <s v="Brainstorming"/>
    <n v="29.999999999999972"/>
    <n v="0.33333333333333331"/>
    <n v="0"/>
    <s v="Wed"/>
    <s v="Jan"/>
    <s v="Medium"/>
    <n v="1930"/>
    <n v="1931"/>
    <x v="0"/>
  </r>
  <r>
    <n v="849"/>
    <d v="2024-02-13T00:00:00"/>
    <d v="1899-12-30T08:30:00"/>
    <d v="1899-12-30T10:00:00"/>
    <s v="Orion"/>
    <n v="1"/>
    <n v="6"/>
    <n v="3"/>
    <s v="Mia"/>
    <s v="Brainstorming"/>
    <n v="90"/>
    <n v="0.5"/>
    <n v="0"/>
    <s v="Tue"/>
    <s v="Feb"/>
    <s v="Medium"/>
    <n v="1941"/>
    <n v="993"/>
    <d v="2024-02-26T00:00:00"/>
    <d v="1899-12-30T08:30:00"/>
    <d v="1899-12-30T09:30:00"/>
    <s v="Orion"/>
    <n v="1"/>
    <n v="6"/>
    <n v="3"/>
    <s v="Priya"/>
    <s v="1:1"/>
    <n v="59.999999999999943"/>
    <n v="0.5"/>
    <n v="0"/>
    <s v="Mon"/>
    <s v="Feb"/>
    <s v="Medium"/>
    <n v="1940"/>
    <n v="1941"/>
    <x v="0"/>
  </r>
  <r>
    <n v="1656"/>
    <d v="2024-07-28T00:00:00"/>
    <d v="1899-12-30T08:30:00"/>
    <d v="1899-12-30T10:30:00"/>
    <s v="Orion"/>
    <n v="1"/>
    <n v="6"/>
    <n v="1"/>
    <s v="Priya"/>
    <s v="Client Call"/>
    <n v="119.99999999999997"/>
    <n v="0.16666666666666666"/>
    <n v="0"/>
    <s v="Sun"/>
    <s v="Jul"/>
    <s v="Medium"/>
    <n v="1942"/>
    <n v="849"/>
    <d v="2024-02-13T00:00:00"/>
    <d v="1899-12-30T08:30:00"/>
    <d v="1899-12-30T10:00:00"/>
    <s v="Orion"/>
    <n v="1"/>
    <n v="6"/>
    <n v="3"/>
    <s v="Mia"/>
    <s v="Brainstorming"/>
    <n v="90"/>
    <n v="0.5"/>
    <n v="0"/>
    <s v="Tue"/>
    <s v="Feb"/>
    <s v="Medium"/>
    <n v="1941"/>
    <n v="1942"/>
    <x v="0"/>
  </r>
  <r>
    <n v="170"/>
    <d v="2024-11-04T00:00:00"/>
    <d v="1899-12-30T08:30:00"/>
    <d v="1899-12-30T09:30:00"/>
    <s v="Orion"/>
    <n v="1"/>
    <n v="6"/>
    <n v="4"/>
    <s v="Sarah"/>
    <s v="Standup"/>
    <n v="59.999999999999943"/>
    <n v="0.66666666666666663"/>
    <n v="0"/>
    <s v="Mon"/>
    <s v="Nov"/>
    <s v="Medium"/>
    <n v="1938"/>
    <n v="1782"/>
    <d v="2024-01-09T00:00:00"/>
    <d v="1899-12-30T08:30:00"/>
    <d v="1899-12-30T10:00:00"/>
    <s v="Orion"/>
    <n v="1"/>
    <n v="6"/>
    <n v="1"/>
    <s v="Omar"/>
    <s v="Workshop"/>
    <n v="90"/>
    <n v="0.16666666666666666"/>
    <n v="0"/>
    <s v="Tue"/>
    <s v="Jan"/>
    <s v="Medium"/>
    <n v="1937"/>
    <n v="1938"/>
    <x v="0"/>
  </r>
  <r>
    <n v="1844"/>
    <d v="2024-01-28T00:00:00"/>
    <d v="1899-12-30T08:00:00"/>
    <d v="1899-12-30T08:30:00"/>
    <s v="Orion"/>
    <n v="1"/>
    <n v="6"/>
    <n v="9"/>
    <s v="John"/>
    <s v="Planning"/>
    <n v="30.000000000000053"/>
    <n v="1.5"/>
    <n v="1"/>
    <s v="Sun"/>
    <s v="Jan"/>
    <s v="Medium"/>
    <n v="1970"/>
    <n v="88"/>
    <d v="2024-09-07T00:00:00"/>
    <d v="1899-12-30T08:00:00"/>
    <d v="1899-12-30T09:30:00"/>
    <s v="Orion"/>
    <n v="1"/>
    <n v="6"/>
    <n v="9"/>
    <s v="Sarah"/>
    <s v="Brainstorming"/>
    <n v="90"/>
    <n v="1.5"/>
    <n v="1"/>
    <s v="Sat"/>
    <s v="Sep"/>
    <s v="Medium"/>
    <n v="1969"/>
    <n v="1970"/>
    <x v="0"/>
  </r>
  <r>
    <n v="1872"/>
    <d v="2024-12-26T00:00:00"/>
    <d v="1899-12-30T08:00:00"/>
    <d v="1899-12-30T09:00:00"/>
    <s v="Orion"/>
    <n v="1"/>
    <n v="6"/>
    <n v="3"/>
    <s v="John"/>
    <s v="Client Call"/>
    <n v="60.000000000000028"/>
    <n v="0.5"/>
    <n v="0"/>
    <s v="Thu"/>
    <s v="Dec"/>
    <s v="Medium"/>
    <n v="1977"/>
    <n v="2384"/>
    <d v="2024-06-11T00:00:00"/>
    <d v="1899-12-30T08:00:00"/>
    <d v="1899-12-30T08:30:00"/>
    <s v="Orion"/>
    <n v="1"/>
    <n v="6"/>
    <n v="1"/>
    <s v="Amit"/>
    <s v="Standup"/>
    <n v="30.000000000000053"/>
    <n v="0.16666666666666666"/>
    <n v="0"/>
    <s v="Tue"/>
    <s v="Jun"/>
    <s v="Medium"/>
    <n v="1976"/>
    <n v="1977"/>
    <x v="0"/>
  </r>
  <r>
    <n v="2384"/>
    <d v="2024-06-11T00:00:00"/>
    <d v="1899-12-30T08:00:00"/>
    <d v="1899-12-30T08:30:00"/>
    <s v="Orion"/>
    <n v="1"/>
    <n v="6"/>
    <n v="1"/>
    <s v="Amit"/>
    <s v="Standup"/>
    <n v="30.000000000000053"/>
    <n v="0.16666666666666666"/>
    <n v="0"/>
    <s v="Tue"/>
    <s v="Jun"/>
    <s v="Medium"/>
    <n v="1976"/>
    <n v="2598"/>
    <d v="2024-10-04T00:00:00"/>
    <d v="1899-12-30T08:00:00"/>
    <d v="1899-12-30T10:00:00"/>
    <s v="Orion"/>
    <n v="1"/>
    <n v="6"/>
    <n v="5"/>
    <s v="Chen"/>
    <s v="Standup"/>
    <n v="120.00000000000006"/>
    <n v="0.83333333333333348"/>
    <n v="0"/>
    <s v="Fri"/>
    <s v="Oct"/>
    <s v="Medium"/>
    <n v="1975"/>
    <n v="1976"/>
    <x v="0"/>
  </r>
  <r>
    <n v="2598"/>
    <d v="2024-10-04T00:00:00"/>
    <d v="1899-12-30T08:00:00"/>
    <d v="1899-12-30T10:00:00"/>
    <s v="Orion"/>
    <n v="1"/>
    <n v="6"/>
    <n v="5"/>
    <s v="Chen"/>
    <s v="Standup"/>
    <n v="120.00000000000006"/>
    <n v="0.83333333333333348"/>
    <n v="0"/>
    <s v="Fri"/>
    <s v="Oct"/>
    <s v="Medium"/>
    <n v="1975"/>
    <n v="2311"/>
    <d v="2024-11-02T00:00:00"/>
    <d v="1899-12-30T08:00:00"/>
    <d v="1899-12-30T10:00:00"/>
    <s v="Orion"/>
    <n v="1"/>
    <n v="6"/>
    <n v="9"/>
    <s v="Priya"/>
    <s v="1:1"/>
    <n v="120.00000000000006"/>
    <n v="1.5"/>
    <n v="1"/>
    <s v="Sat"/>
    <s v="Nov"/>
    <s v="Medium"/>
    <n v="1974"/>
    <n v="1975"/>
    <x v="0"/>
  </r>
  <r>
    <n v="2311"/>
    <d v="2024-11-02T00:00:00"/>
    <d v="1899-12-30T08:00:00"/>
    <d v="1899-12-30T10:00:00"/>
    <s v="Orion"/>
    <n v="1"/>
    <n v="6"/>
    <n v="9"/>
    <s v="Priya"/>
    <s v="1:1"/>
    <n v="120.00000000000006"/>
    <n v="1.5"/>
    <n v="1"/>
    <s v="Sat"/>
    <s v="Nov"/>
    <s v="Medium"/>
    <n v="1974"/>
    <n v="2351"/>
    <d v="2024-06-01T00:00:00"/>
    <d v="1899-12-30T08:00:00"/>
    <d v="1899-12-30T10:00:00"/>
    <s v="Orion"/>
    <n v="1"/>
    <n v="6"/>
    <n v="2"/>
    <s v="Omar"/>
    <s v="1:1"/>
    <n v="120.00000000000006"/>
    <n v="0.33333333333333331"/>
    <n v="0"/>
    <s v="Sat"/>
    <s v="Jun"/>
    <s v="Medium"/>
    <n v="1973"/>
    <n v="1974"/>
    <x v="0"/>
  </r>
  <r>
    <n v="2351"/>
    <d v="2024-06-01T00:00:00"/>
    <d v="1899-12-30T08:00:00"/>
    <d v="1899-12-30T10:00:00"/>
    <s v="Orion"/>
    <n v="1"/>
    <n v="6"/>
    <n v="2"/>
    <s v="Omar"/>
    <s v="1:1"/>
    <n v="120.00000000000006"/>
    <n v="0.33333333333333331"/>
    <n v="0"/>
    <s v="Sat"/>
    <s v="Jun"/>
    <s v="Medium"/>
    <n v="1973"/>
    <n v="1363"/>
    <d v="2024-05-29T00:00:00"/>
    <d v="1899-12-30T08:00:00"/>
    <d v="1899-12-30T08:30:00"/>
    <s v="Orion"/>
    <n v="1"/>
    <n v="6"/>
    <n v="3"/>
    <s v="Sarah"/>
    <s v="Client Call"/>
    <n v="30.000000000000053"/>
    <n v="0.5"/>
    <n v="0"/>
    <s v="Wed"/>
    <s v="May"/>
    <s v="Medium"/>
    <n v="1972"/>
    <n v="1973"/>
    <x v="0"/>
  </r>
  <r>
    <n v="1363"/>
    <d v="2024-05-29T00:00:00"/>
    <d v="1899-12-30T08:00:00"/>
    <d v="1899-12-30T08:30:00"/>
    <s v="Orion"/>
    <n v="1"/>
    <n v="6"/>
    <n v="3"/>
    <s v="Sarah"/>
    <s v="Client Call"/>
    <n v="30.000000000000053"/>
    <n v="0.5"/>
    <n v="0"/>
    <s v="Wed"/>
    <s v="May"/>
    <s v="Medium"/>
    <n v="1972"/>
    <n v="894"/>
    <d v="2024-11-13T00:00:00"/>
    <d v="1899-12-30T08:00:00"/>
    <d v="1899-12-30T08:30:00"/>
    <s v="Orion"/>
    <n v="1"/>
    <n v="6"/>
    <n v="4"/>
    <s v="Mia"/>
    <s v="Client Call"/>
    <n v="30.000000000000053"/>
    <n v="0.66666666666666663"/>
    <n v="0"/>
    <s v="Wed"/>
    <s v="Nov"/>
    <s v="Medium"/>
    <n v="1971"/>
    <n v="1972"/>
    <x v="0"/>
  </r>
  <r>
    <n v="88"/>
    <d v="2024-09-07T00:00:00"/>
    <d v="1899-12-30T08:00:00"/>
    <d v="1899-12-30T09:30:00"/>
    <s v="Orion"/>
    <n v="1"/>
    <n v="6"/>
    <n v="9"/>
    <s v="Sarah"/>
    <s v="Brainstorming"/>
    <n v="90"/>
    <n v="1.5"/>
    <n v="1"/>
    <s v="Sat"/>
    <s v="Sep"/>
    <s v="Medium"/>
    <n v="1969"/>
    <n v="3"/>
    <d v="2024-09-06T00:00:00"/>
    <d v="1899-12-30T08:00:00"/>
    <d v="1899-12-30T09:30:00"/>
    <s v="Orion"/>
    <n v="1"/>
    <n v="6"/>
    <n v="7"/>
    <s v="Chen"/>
    <s v="Client Call"/>
    <n v="90"/>
    <n v="1.1666666666666667"/>
    <n v="1"/>
    <s v="Fri"/>
    <s v="Sep"/>
    <s v="Medium"/>
    <n v="1968"/>
    <n v="1969"/>
    <x v="0"/>
  </r>
  <r>
    <n v="894"/>
    <d v="2024-11-13T00:00:00"/>
    <d v="1899-12-30T08:00:00"/>
    <d v="1899-12-30T08:30:00"/>
    <s v="Orion"/>
    <n v="1"/>
    <n v="6"/>
    <n v="4"/>
    <s v="Mia"/>
    <s v="Client Call"/>
    <n v="30.000000000000053"/>
    <n v="0.66666666666666663"/>
    <n v="0"/>
    <s v="Wed"/>
    <s v="Nov"/>
    <s v="Medium"/>
    <n v="1971"/>
    <n v="1844"/>
    <d v="2024-01-28T00:00:00"/>
    <d v="1899-12-30T08:00:00"/>
    <d v="1899-12-30T08:30:00"/>
    <s v="Orion"/>
    <n v="1"/>
    <n v="6"/>
    <n v="9"/>
    <s v="John"/>
    <s v="Planning"/>
    <n v="30.000000000000053"/>
    <n v="1.5"/>
    <n v="1"/>
    <s v="Sun"/>
    <s v="Jan"/>
    <s v="Medium"/>
    <n v="1970"/>
    <n v="1971"/>
    <x v="0"/>
  </r>
  <r>
    <n v="858"/>
    <d v="2024-06-25T00:00:00"/>
    <d v="1899-12-30T08:00:00"/>
    <d v="1899-12-30T08:30:00"/>
    <s v="Orion"/>
    <n v="1"/>
    <n v="6"/>
    <n v="2"/>
    <s v="Omar"/>
    <s v="1:1"/>
    <n v="30.000000000000053"/>
    <n v="0.33333333333333331"/>
    <n v="0"/>
    <s v="Tue"/>
    <s v="Jun"/>
    <s v="Medium"/>
    <n v="1967"/>
    <n v="2183"/>
    <d v="2024-03-17T00:00:00"/>
    <d v="1899-12-30T08:00:00"/>
    <d v="1899-12-30T09:30:00"/>
    <s v="Orion"/>
    <n v="1"/>
    <n v="6"/>
    <n v="1"/>
    <s v="Priya"/>
    <s v="Workshop"/>
    <n v="90"/>
    <n v="0.16666666666666666"/>
    <n v="0"/>
    <s v="Sun"/>
    <s v="Mar"/>
    <s v="Medium"/>
    <n v="1966"/>
    <n v="1967"/>
    <x v="0"/>
  </r>
  <r>
    <n v="3"/>
    <d v="2024-09-06T00:00:00"/>
    <d v="1899-12-30T08:00:00"/>
    <d v="1899-12-30T09:30:00"/>
    <s v="Orion"/>
    <n v="1"/>
    <n v="6"/>
    <n v="7"/>
    <s v="Chen"/>
    <s v="Client Call"/>
    <n v="90"/>
    <n v="1.1666666666666667"/>
    <n v="1"/>
    <s v="Fri"/>
    <s v="Sep"/>
    <s v="Medium"/>
    <n v="1968"/>
    <n v="858"/>
    <d v="2024-06-25T00:00:00"/>
    <d v="1899-12-30T08:00:00"/>
    <d v="1899-12-30T08:30:00"/>
    <s v="Orion"/>
    <n v="1"/>
    <n v="6"/>
    <n v="2"/>
    <s v="Omar"/>
    <s v="1:1"/>
    <n v="30.000000000000053"/>
    <n v="0.33333333333333331"/>
    <n v="0"/>
    <s v="Tue"/>
    <s v="Jun"/>
    <s v="Medium"/>
    <n v="1967"/>
    <n v="1968"/>
    <x v="0"/>
  </r>
  <r>
    <n v="2934"/>
    <d v="2024-04-20T00:00:00"/>
    <d v="1899-12-30T08:00:00"/>
    <d v="1899-12-30T10:00:00"/>
    <s v="Orion"/>
    <n v="1"/>
    <n v="6"/>
    <n v="5"/>
    <s v="Priya"/>
    <s v="1:1"/>
    <n v="120.00000000000006"/>
    <n v="0.83333333333333348"/>
    <n v="0"/>
    <s v="Sat"/>
    <s v="Apr"/>
    <s v="Medium"/>
    <n v="1960"/>
    <n v="1901"/>
    <d v="2024-06-16T00:00:00"/>
    <d v="1899-12-30T08:00:00"/>
    <d v="1899-12-30T09:00:00"/>
    <s v="Orion"/>
    <n v="1"/>
    <n v="6"/>
    <n v="1"/>
    <s v="Sarah"/>
    <s v="Workshop"/>
    <n v="60.000000000000028"/>
    <n v="0.16666666666666666"/>
    <n v="0"/>
    <s v="Sun"/>
    <s v="Jun"/>
    <s v="Medium"/>
    <n v="1959"/>
    <n v="1960"/>
    <x v="0"/>
  </r>
  <r>
    <n v="887"/>
    <d v="2024-07-24T00:00:00"/>
    <d v="1899-12-30T08:00:00"/>
    <d v="1899-12-30T09:30:00"/>
    <s v="Orion"/>
    <n v="1"/>
    <n v="6"/>
    <n v="7"/>
    <s v="Priya"/>
    <s v="Client Call"/>
    <n v="90"/>
    <n v="1.1666666666666667"/>
    <n v="1"/>
    <s v="Wed"/>
    <s v="Jul"/>
    <s v="Medium"/>
    <n v="1961"/>
    <n v="2934"/>
    <d v="2024-04-20T00:00:00"/>
    <d v="1899-12-30T08:00:00"/>
    <d v="1899-12-30T10:00:00"/>
    <s v="Orion"/>
    <n v="1"/>
    <n v="6"/>
    <n v="5"/>
    <s v="Priya"/>
    <s v="1:1"/>
    <n v="120.00000000000006"/>
    <n v="0.83333333333333348"/>
    <n v="0"/>
    <s v="Sat"/>
    <s v="Apr"/>
    <s v="Medium"/>
    <n v="1960"/>
    <n v="1961"/>
    <x v="0"/>
  </r>
  <r>
    <n v="1571"/>
    <d v="2024-07-03T00:00:00"/>
    <d v="1899-12-30T08:00:00"/>
    <d v="1899-12-30T09:00:00"/>
    <s v="Orion"/>
    <n v="1"/>
    <n v="6"/>
    <n v="2"/>
    <s v="John"/>
    <s v="1:1"/>
    <n v="60.000000000000028"/>
    <n v="0.33333333333333331"/>
    <n v="0"/>
    <s v="Wed"/>
    <s v="Jul"/>
    <s v="Medium"/>
    <n v="1962"/>
    <n v="887"/>
    <d v="2024-07-24T00:00:00"/>
    <d v="1899-12-30T08:00:00"/>
    <d v="1899-12-30T09:30:00"/>
    <s v="Orion"/>
    <n v="1"/>
    <n v="6"/>
    <n v="7"/>
    <s v="Priya"/>
    <s v="Client Call"/>
    <n v="90"/>
    <n v="1.1666666666666667"/>
    <n v="1"/>
    <s v="Wed"/>
    <s v="Jul"/>
    <s v="Medium"/>
    <n v="1961"/>
    <n v="1962"/>
    <x v="0"/>
  </r>
  <r>
    <n v="1901"/>
    <d v="2024-06-16T00:00:00"/>
    <d v="1899-12-30T08:00:00"/>
    <d v="1899-12-30T09:00:00"/>
    <s v="Orion"/>
    <n v="1"/>
    <n v="6"/>
    <n v="1"/>
    <s v="Sarah"/>
    <s v="Workshop"/>
    <n v="60.000000000000028"/>
    <n v="0.16666666666666666"/>
    <n v="0"/>
    <s v="Sun"/>
    <s v="Jun"/>
    <s v="Medium"/>
    <n v="1959"/>
    <n v="622"/>
    <d v="2024-04-04T00:00:00"/>
    <d v="1899-12-30T08:30:00"/>
    <d v="1899-12-30T09:30:00"/>
    <s v="Orion"/>
    <n v="1"/>
    <n v="6"/>
    <n v="3"/>
    <s v="Priya"/>
    <s v="Workshop"/>
    <n v="59.999999999999943"/>
    <n v="0.5"/>
    <n v="0"/>
    <s v="Thu"/>
    <s v="Apr"/>
    <s v="Medium"/>
    <n v="1958"/>
    <n v="1959"/>
    <x v="0"/>
  </r>
  <r>
    <n v="2973"/>
    <d v="2024-01-01T00:00:00"/>
    <d v="1899-12-30T08:00:00"/>
    <d v="1899-12-30T08:30:00"/>
    <s v="Orion"/>
    <n v="1"/>
    <n v="6"/>
    <n v="8"/>
    <s v="John"/>
    <s v="1:1"/>
    <n v="30.000000000000053"/>
    <n v="1.3333333333333333"/>
    <n v="1"/>
    <s v="Mon"/>
    <s v="Jan"/>
    <s v="Medium"/>
    <n v="1964"/>
    <n v="830"/>
    <d v="2024-12-25T00:00:00"/>
    <d v="1899-12-30T08:00:00"/>
    <d v="1899-12-30T10:00:00"/>
    <s v="Orion"/>
    <n v="1"/>
    <n v="6"/>
    <n v="7"/>
    <s v="Omar"/>
    <s v="1:1"/>
    <n v="120.00000000000006"/>
    <n v="1.1666666666666667"/>
    <n v="1"/>
    <s v="Wed"/>
    <s v="Dec"/>
    <s v="Medium"/>
    <n v="1963"/>
    <n v="1964"/>
    <x v="0"/>
  </r>
  <r>
    <n v="608"/>
    <d v="2024-08-01T00:00:00"/>
    <d v="1899-12-30T08:00:00"/>
    <d v="1899-12-30T10:00:00"/>
    <s v="Orion"/>
    <n v="1"/>
    <n v="6"/>
    <n v="4"/>
    <s v="Omar"/>
    <s v="Client Call"/>
    <n v="120.00000000000006"/>
    <n v="0.66666666666666663"/>
    <n v="0"/>
    <s v="Thu"/>
    <s v="Aug"/>
    <s v="Medium"/>
    <n v="1965"/>
    <n v="2973"/>
    <d v="2024-01-01T00:00:00"/>
    <d v="1899-12-30T08:00:00"/>
    <d v="1899-12-30T08:30:00"/>
    <s v="Orion"/>
    <n v="1"/>
    <n v="6"/>
    <n v="8"/>
    <s v="John"/>
    <s v="1:1"/>
    <n v="30.000000000000053"/>
    <n v="1.3333333333333333"/>
    <n v="1"/>
    <s v="Mon"/>
    <s v="Jan"/>
    <s v="Medium"/>
    <n v="1964"/>
    <n v="1965"/>
    <x v="0"/>
  </r>
  <r>
    <n v="2183"/>
    <d v="2024-03-17T00:00:00"/>
    <d v="1899-12-30T08:00:00"/>
    <d v="1899-12-30T09:30:00"/>
    <s v="Orion"/>
    <n v="1"/>
    <n v="6"/>
    <n v="1"/>
    <s v="Priya"/>
    <s v="Workshop"/>
    <n v="90"/>
    <n v="0.16666666666666666"/>
    <n v="0"/>
    <s v="Sun"/>
    <s v="Mar"/>
    <s v="Medium"/>
    <n v="1966"/>
    <n v="608"/>
    <d v="2024-08-01T00:00:00"/>
    <d v="1899-12-30T08:00:00"/>
    <d v="1899-12-30T10:00:00"/>
    <s v="Orion"/>
    <n v="1"/>
    <n v="6"/>
    <n v="4"/>
    <s v="Omar"/>
    <s v="Client Call"/>
    <n v="120.00000000000006"/>
    <n v="0.66666666666666663"/>
    <n v="0"/>
    <s v="Thu"/>
    <s v="Aug"/>
    <s v="Medium"/>
    <n v="1965"/>
    <n v="1966"/>
    <x v="0"/>
  </r>
  <r>
    <n v="830"/>
    <d v="2024-12-25T00:00:00"/>
    <d v="1899-12-30T08:00:00"/>
    <d v="1899-12-30T10:00:00"/>
    <s v="Orion"/>
    <n v="1"/>
    <n v="6"/>
    <n v="7"/>
    <s v="Omar"/>
    <s v="1:1"/>
    <n v="120.00000000000006"/>
    <n v="1.1666666666666667"/>
    <n v="1"/>
    <s v="Wed"/>
    <s v="Dec"/>
    <s v="Medium"/>
    <n v="1963"/>
    <n v="1571"/>
    <d v="2024-07-03T00:00:00"/>
    <d v="1899-12-30T08:00:00"/>
    <d v="1899-12-30T09:00:00"/>
    <s v="Orion"/>
    <n v="1"/>
    <n v="6"/>
    <n v="2"/>
    <s v="John"/>
    <s v="1:1"/>
    <n v="60.000000000000028"/>
    <n v="0.33333333333333331"/>
    <n v="0"/>
    <s v="Wed"/>
    <s v="Jul"/>
    <s v="Medium"/>
    <n v="1962"/>
    <n v="1963"/>
    <x v="0"/>
  </r>
  <r>
    <n v="302"/>
    <d v="2024-09-02T00:00:00"/>
    <d v="1899-12-30T16:30:00"/>
    <d v="1899-12-30T18:00:00"/>
    <s v="Phoenix"/>
    <n v="3"/>
    <n v="12"/>
    <n v="3"/>
    <s v="Priya"/>
    <s v="Brainstorming"/>
    <n v="90"/>
    <n v="0.25"/>
    <n v="0"/>
    <s v="Mon"/>
    <s v="Sep"/>
    <s v="Large"/>
    <n v="2006"/>
    <n v="599"/>
    <d v="2024-08-27T00:00:00"/>
    <d v="1899-12-30T16:30:00"/>
    <d v="1899-12-30T17:00:00"/>
    <s v="Phoenix"/>
    <n v="3"/>
    <n v="12"/>
    <n v="12"/>
    <s v="Sarah"/>
    <s v="Standup"/>
    <n v="30.000000000000053"/>
    <n v="1"/>
    <n v="0"/>
    <s v="Tue"/>
    <s v="Aug"/>
    <s v="Large"/>
    <n v="2005"/>
    <n v="2006"/>
    <x v="0"/>
  </r>
  <r>
    <n v="67"/>
    <d v="2024-03-15T00:00:00"/>
    <d v="1899-12-30T16:30:00"/>
    <d v="1899-12-30T18:00:00"/>
    <s v="Phoenix"/>
    <n v="3"/>
    <n v="12"/>
    <n v="4"/>
    <s v="Amit"/>
    <s v="Brainstorming"/>
    <n v="90"/>
    <n v="0.33333333333333331"/>
    <n v="0"/>
    <s v="Fri"/>
    <s v="Mar"/>
    <s v="Large"/>
    <n v="2000"/>
    <n v="1485"/>
    <d v="2024-05-11T00:00:00"/>
    <d v="1899-12-30T16:30:00"/>
    <d v="1899-12-30T18:30:00"/>
    <s v="Phoenix"/>
    <n v="3"/>
    <n v="12"/>
    <n v="11"/>
    <s v="Amit"/>
    <s v="1:1"/>
    <n v="120.00000000000006"/>
    <n v="0.91666666666666652"/>
    <n v="0"/>
    <s v="Sat"/>
    <s v="May"/>
    <s v="Large"/>
    <n v="1999"/>
    <n v="2000"/>
    <x v="0"/>
  </r>
  <r>
    <n v="1354"/>
    <d v="2024-04-15T00:00:00"/>
    <d v="1899-12-30T16:30:00"/>
    <d v="1899-12-30T18:30:00"/>
    <s v="Phoenix"/>
    <n v="3"/>
    <n v="12"/>
    <n v="12"/>
    <s v="Sarah"/>
    <s v="Workshop"/>
    <n v="120.00000000000006"/>
    <n v="1"/>
    <n v="0"/>
    <s v="Mon"/>
    <s v="Apr"/>
    <s v="Large"/>
    <n v="2001"/>
    <n v="67"/>
    <d v="2024-03-15T00:00:00"/>
    <d v="1899-12-30T16:30:00"/>
    <d v="1899-12-30T18:00:00"/>
    <s v="Phoenix"/>
    <n v="3"/>
    <n v="12"/>
    <n v="4"/>
    <s v="Amit"/>
    <s v="Brainstorming"/>
    <n v="90"/>
    <n v="0.33333333333333331"/>
    <n v="0"/>
    <s v="Fri"/>
    <s v="Mar"/>
    <s v="Large"/>
    <n v="2000"/>
    <n v="2001"/>
    <x v="0"/>
  </r>
  <r>
    <n v="1841"/>
    <d v="2024-09-06T00:00:00"/>
    <d v="1899-12-30T16:30:00"/>
    <d v="1899-12-30T18:00:00"/>
    <s v="Phoenix"/>
    <n v="3"/>
    <n v="12"/>
    <n v="13"/>
    <s v="Chen"/>
    <s v="Client Call"/>
    <n v="90"/>
    <n v="1.0833333333333333"/>
    <n v="1"/>
    <s v="Fri"/>
    <s v="Sep"/>
    <s v="Large"/>
    <n v="2002"/>
    <n v="1354"/>
    <d v="2024-04-15T00:00:00"/>
    <d v="1899-12-30T16:30:00"/>
    <d v="1899-12-30T18:30:00"/>
    <s v="Phoenix"/>
    <n v="3"/>
    <n v="12"/>
    <n v="12"/>
    <s v="Sarah"/>
    <s v="Workshop"/>
    <n v="120.00000000000006"/>
    <n v="1"/>
    <n v="0"/>
    <s v="Mon"/>
    <s v="Apr"/>
    <s v="Large"/>
    <n v="2001"/>
    <n v="2002"/>
    <x v="0"/>
  </r>
  <r>
    <n v="1835"/>
    <d v="2024-06-17T00:00:00"/>
    <d v="1899-12-30T16:30:00"/>
    <d v="1899-12-30T17:30:00"/>
    <s v="Phoenix"/>
    <n v="3"/>
    <n v="12"/>
    <n v="11"/>
    <s v="Chen"/>
    <s v="Workshop"/>
    <n v="59.999999999999943"/>
    <n v="0.91666666666666652"/>
    <n v="0"/>
    <s v="Mon"/>
    <s v="Jun"/>
    <s v="Large"/>
    <n v="2003"/>
    <n v="1841"/>
    <d v="2024-09-06T00:00:00"/>
    <d v="1899-12-30T16:30:00"/>
    <d v="1899-12-30T18:00:00"/>
    <s v="Phoenix"/>
    <n v="3"/>
    <n v="12"/>
    <n v="13"/>
    <s v="Chen"/>
    <s v="Client Call"/>
    <n v="90"/>
    <n v="1.0833333333333333"/>
    <n v="1"/>
    <s v="Fri"/>
    <s v="Sep"/>
    <s v="Large"/>
    <n v="2002"/>
    <n v="2003"/>
    <x v="0"/>
  </r>
  <r>
    <n v="2991"/>
    <d v="2024-05-30T00:00:00"/>
    <d v="1899-12-30T16:30:00"/>
    <d v="1899-12-30T17:30:00"/>
    <s v="Phoenix"/>
    <n v="3"/>
    <n v="12"/>
    <n v="7"/>
    <s v="Amit"/>
    <s v="Planning"/>
    <n v="59.999999999999943"/>
    <n v="0.58333333333333337"/>
    <n v="0"/>
    <s v="Thu"/>
    <s v="May"/>
    <s v="Large"/>
    <n v="2004"/>
    <n v="1835"/>
    <d v="2024-06-17T00:00:00"/>
    <d v="1899-12-30T16:30:00"/>
    <d v="1899-12-30T17:30:00"/>
    <s v="Phoenix"/>
    <n v="3"/>
    <n v="12"/>
    <n v="11"/>
    <s v="Chen"/>
    <s v="Workshop"/>
    <n v="59.999999999999943"/>
    <n v="0.91666666666666652"/>
    <n v="0"/>
    <s v="Mon"/>
    <s v="Jun"/>
    <s v="Large"/>
    <n v="2003"/>
    <n v="2004"/>
    <x v="0"/>
  </r>
  <r>
    <n v="599"/>
    <d v="2024-08-27T00:00:00"/>
    <d v="1899-12-30T16:30:00"/>
    <d v="1899-12-30T17:00:00"/>
    <s v="Phoenix"/>
    <n v="3"/>
    <n v="12"/>
    <n v="12"/>
    <s v="Sarah"/>
    <s v="Standup"/>
    <n v="30.000000000000053"/>
    <n v="1"/>
    <n v="0"/>
    <s v="Tue"/>
    <s v="Aug"/>
    <s v="Large"/>
    <n v="2005"/>
    <n v="2991"/>
    <d v="2024-05-30T00:00:00"/>
    <d v="1899-12-30T16:30:00"/>
    <d v="1899-12-30T17:30:00"/>
    <s v="Phoenix"/>
    <n v="3"/>
    <n v="12"/>
    <n v="7"/>
    <s v="Amit"/>
    <s v="Planning"/>
    <n v="59.999999999999943"/>
    <n v="0.58333333333333337"/>
    <n v="0"/>
    <s v="Thu"/>
    <s v="May"/>
    <s v="Large"/>
    <n v="2004"/>
    <n v="2005"/>
    <x v="0"/>
  </r>
  <r>
    <n v="2983"/>
    <d v="2024-10-29T00:00:00"/>
    <d v="1899-12-30T16:30:00"/>
    <d v="1899-12-30T17:00:00"/>
    <s v="Phoenix"/>
    <n v="3"/>
    <n v="12"/>
    <n v="12"/>
    <s v="Mia"/>
    <s v="Planning"/>
    <n v="30.000000000000053"/>
    <n v="1"/>
    <n v="0"/>
    <s v="Tue"/>
    <s v="Oct"/>
    <s v="Large"/>
    <n v="2007"/>
    <n v="302"/>
    <d v="2024-09-02T00:00:00"/>
    <d v="1899-12-30T16:30:00"/>
    <d v="1899-12-30T18:00:00"/>
    <s v="Phoenix"/>
    <n v="3"/>
    <n v="12"/>
    <n v="3"/>
    <s v="Priya"/>
    <s v="Brainstorming"/>
    <n v="90"/>
    <n v="0.25"/>
    <n v="0"/>
    <s v="Mon"/>
    <s v="Sep"/>
    <s v="Large"/>
    <n v="2006"/>
    <n v="2007"/>
    <x v="0"/>
  </r>
  <r>
    <n v="1412"/>
    <d v="2024-07-26T00:00:00"/>
    <d v="1899-12-30T16:30:00"/>
    <d v="1899-12-30T17:30:00"/>
    <s v="Phoenix"/>
    <n v="3"/>
    <n v="12"/>
    <n v="7"/>
    <s v="Amit"/>
    <s v="Client Call"/>
    <n v="59.999999999999943"/>
    <n v="0.58333333333333337"/>
    <n v="0"/>
    <s v="Fri"/>
    <s v="Jul"/>
    <s v="Large"/>
    <n v="2012"/>
    <n v="1770"/>
    <d v="2024-08-13T00:00:00"/>
    <d v="1899-12-30T16:30:00"/>
    <d v="1899-12-30T18:00:00"/>
    <s v="Phoenix"/>
    <n v="3"/>
    <n v="12"/>
    <n v="15"/>
    <s v="Chen"/>
    <s v="Brainstorming"/>
    <n v="90"/>
    <n v="1.25"/>
    <n v="1"/>
    <s v="Tue"/>
    <s v="Aug"/>
    <s v="Large"/>
    <n v="2011"/>
    <n v="2012"/>
    <x v="0"/>
  </r>
  <r>
    <n v="2079"/>
    <d v="2024-04-08T00:00:00"/>
    <d v="1899-12-30T16:30:00"/>
    <d v="1899-12-30T17:00:00"/>
    <s v="Phoenix"/>
    <n v="3"/>
    <n v="12"/>
    <n v="14"/>
    <s v="Omar"/>
    <s v="Brainstorming"/>
    <n v="30.000000000000053"/>
    <n v="1.1666666666666667"/>
    <n v="1"/>
    <s v="Mon"/>
    <s v="Apr"/>
    <s v="Large"/>
    <n v="2009"/>
    <n v="2182"/>
    <d v="2024-07-27T00:00:00"/>
    <d v="1899-12-30T16:30:00"/>
    <d v="1899-12-30T17:00:00"/>
    <s v="Phoenix"/>
    <n v="3"/>
    <n v="12"/>
    <n v="1"/>
    <s v="Amit"/>
    <s v="Standup"/>
    <n v="30.000000000000053"/>
    <n v="8.3333333333333329E-2"/>
    <n v="0"/>
    <s v="Sat"/>
    <s v="Jul"/>
    <s v="Large"/>
    <n v="2008"/>
    <n v="2009"/>
    <x v="0"/>
  </r>
  <r>
    <n v="1429"/>
    <d v="2024-02-10T00:00:00"/>
    <d v="1899-12-30T16:30:00"/>
    <d v="1899-12-30T17:30:00"/>
    <s v="Phoenix"/>
    <n v="3"/>
    <n v="12"/>
    <n v="5"/>
    <s v="Priya"/>
    <s v="Brainstorming"/>
    <n v="59.999999999999943"/>
    <n v="0.41666666666666674"/>
    <n v="0"/>
    <s v="Sat"/>
    <s v="Feb"/>
    <s v="Large"/>
    <n v="2010"/>
    <n v="2079"/>
    <d v="2024-04-08T00:00:00"/>
    <d v="1899-12-30T16:30:00"/>
    <d v="1899-12-30T17:00:00"/>
    <s v="Phoenix"/>
    <n v="3"/>
    <n v="12"/>
    <n v="14"/>
    <s v="Omar"/>
    <s v="Brainstorming"/>
    <n v="30.000000000000053"/>
    <n v="1.1666666666666667"/>
    <n v="1"/>
    <s v="Mon"/>
    <s v="Apr"/>
    <s v="Large"/>
    <n v="2009"/>
    <n v="2010"/>
    <x v="0"/>
  </r>
  <r>
    <n v="1770"/>
    <d v="2024-08-13T00:00:00"/>
    <d v="1899-12-30T16:30:00"/>
    <d v="1899-12-30T18:00:00"/>
    <s v="Phoenix"/>
    <n v="3"/>
    <n v="12"/>
    <n v="15"/>
    <s v="Chen"/>
    <s v="Brainstorming"/>
    <n v="90"/>
    <n v="1.25"/>
    <n v="1"/>
    <s v="Tue"/>
    <s v="Aug"/>
    <s v="Large"/>
    <n v="2011"/>
    <n v="1429"/>
    <d v="2024-02-10T00:00:00"/>
    <d v="1899-12-30T16:30:00"/>
    <d v="1899-12-30T17:30:00"/>
    <s v="Phoenix"/>
    <n v="3"/>
    <n v="12"/>
    <n v="5"/>
    <s v="Priya"/>
    <s v="Brainstorming"/>
    <n v="59.999999999999943"/>
    <n v="0.41666666666666674"/>
    <n v="0"/>
    <s v="Sat"/>
    <s v="Feb"/>
    <s v="Large"/>
    <n v="2010"/>
    <n v="2011"/>
    <x v="0"/>
  </r>
  <r>
    <n v="2689"/>
    <d v="2024-10-05T00:00:00"/>
    <d v="1899-12-30T16:30:00"/>
    <d v="1899-12-30T18:30:00"/>
    <s v="Phoenix"/>
    <n v="3"/>
    <n v="12"/>
    <n v="5"/>
    <s v="Amit"/>
    <s v="1:1"/>
    <n v="120.00000000000006"/>
    <n v="0.41666666666666674"/>
    <n v="0"/>
    <s v="Sat"/>
    <s v="Oct"/>
    <s v="Large"/>
    <n v="2013"/>
    <n v="1412"/>
    <d v="2024-07-26T00:00:00"/>
    <d v="1899-12-30T16:30:00"/>
    <d v="1899-12-30T17:30:00"/>
    <s v="Phoenix"/>
    <n v="3"/>
    <n v="12"/>
    <n v="7"/>
    <s v="Amit"/>
    <s v="Client Call"/>
    <n v="59.999999999999943"/>
    <n v="0.58333333333333337"/>
    <n v="0"/>
    <s v="Fri"/>
    <s v="Jul"/>
    <s v="Large"/>
    <n v="2012"/>
    <n v="2013"/>
    <x v="0"/>
  </r>
  <r>
    <n v="755"/>
    <d v="2024-04-12T00:00:00"/>
    <d v="1899-12-30T16:30:00"/>
    <d v="1899-12-30T17:00:00"/>
    <s v="Phoenix"/>
    <n v="3"/>
    <n v="12"/>
    <n v="1"/>
    <s v="Chen"/>
    <s v="Workshop"/>
    <n v="30.000000000000053"/>
    <n v="8.3333333333333329E-2"/>
    <n v="0"/>
    <s v="Fri"/>
    <s v="Apr"/>
    <s v="Large"/>
    <n v="2014"/>
    <n v="2689"/>
    <d v="2024-10-05T00:00:00"/>
    <d v="1899-12-30T16:30:00"/>
    <d v="1899-12-30T18:30:00"/>
    <s v="Phoenix"/>
    <n v="3"/>
    <n v="12"/>
    <n v="5"/>
    <s v="Amit"/>
    <s v="1:1"/>
    <n v="120.00000000000006"/>
    <n v="0.41666666666666674"/>
    <n v="0"/>
    <s v="Sat"/>
    <s v="Oct"/>
    <s v="Large"/>
    <n v="2013"/>
    <n v="2014"/>
    <x v="0"/>
  </r>
  <r>
    <n v="981"/>
    <d v="2024-12-14T00:00:00"/>
    <d v="1899-12-30T16:30:00"/>
    <d v="1899-12-30T18:00:00"/>
    <s v="Phoenix"/>
    <n v="3"/>
    <n v="12"/>
    <n v="13"/>
    <s v="Omar"/>
    <s v="Client Call"/>
    <n v="90"/>
    <n v="1.0833333333333333"/>
    <n v="1"/>
    <s v="Sat"/>
    <s v="Dec"/>
    <s v="Large"/>
    <n v="2015"/>
    <n v="755"/>
    <d v="2024-04-12T00:00:00"/>
    <d v="1899-12-30T16:30:00"/>
    <d v="1899-12-30T17:00:00"/>
    <s v="Phoenix"/>
    <n v="3"/>
    <n v="12"/>
    <n v="1"/>
    <s v="Chen"/>
    <s v="Workshop"/>
    <n v="30.000000000000053"/>
    <n v="8.3333333333333329E-2"/>
    <n v="0"/>
    <s v="Fri"/>
    <s v="Apr"/>
    <s v="Large"/>
    <n v="2014"/>
    <n v="2015"/>
    <x v="0"/>
  </r>
  <r>
    <n v="1485"/>
    <d v="2024-05-11T00:00:00"/>
    <d v="1899-12-30T16:30:00"/>
    <d v="1899-12-30T18:30:00"/>
    <s v="Phoenix"/>
    <n v="3"/>
    <n v="12"/>
    <n v="11"/>
    <s v="Amit"/>
    <s v="1:1"/>
    <n v="120.00000000000006"/>
    <n v="0.91666666666666652"/>
    <n v="0"/>
    <s v="Sat"/>
    <s v="May"/>
    <s v="Large"/>
    <n v="1999"/>
    <n v="291"/>
    <d v="2024-11-06T00:00:00"/>
    <d v="1899-12-30T16:30:00"/>
    <d v="1899-12-30T18:00:00"/>
    <s v="Phoenix"/>
    <n v="3"/>
    <n v="12"/>
    <n v="10"/>
    <s v="Mia"/>
    <s v="Standup"/>
    <n v="90"/>
    <n v="0.83333333333333348"/>
    <n v="0"/>
    <s v="Wed"/>
    <s v="Nov"/>
    <s v="Large"/>
    <n v="1998"/>
    <n v="1999"/>
    <x v="0"/>
  </r>
  <r>
    <n v="2182"/>
    <d v="2024-07-27T00:00:00"/>
    <d v="1899-12-30T16:30:00"/>
    <d v="1899-12-30T17:00:00"/>
    <s v="Phoenix"/>
    <n v="3"/>
    <n v="12"/>
    <n v="1"/>
    <s v="Amit"/>
    <s v="Standup"/>
    <n v="30.000000000000053"/>
    <n v="8.3333333333333329E-2"/>
    <n v="0"/>
    <s v="Sat"/>
    <s v="Jul"/>
    <s v="Large"/>
    <n v="2008"/>
    <n v="2983"/>
    <d v="2024-10-29T00:00:00"/>
    <d v="1899-12-30T16:30:00"/>
    <d v="1899-12-30T17:00:00"/>
    <s v="Phoenix"/>
    <n v="3"/>
    <n v="12"/>
    <n v="12"/>
    <s v="Mia"/>
    <s v="Planning"/>
    <n v="30.000000000000053"/>
    <n v="1"/>
    <n v="0"/>
    <s v="Tue"/>
    <s v="Oct"/>
    <s v="Large"/>
    <n v="2007"/>
    <n v="2008"/>
    <x v="0"/>
  </r>
  <r>
    <n v="291"/>
    <d v="2024-11-06T00:00:00"/>
    <d v="1899-12-30T16:30:00"/>
    <d v="1899-12-30T18:00:00"/>
    <s v="Phoenix"/>
    <n v="3"/>
    <n v="12"/>
    <n v="10"/>
    <s v="Mia"/>
    <s v="Standup"/>
    <n v="90"/>
    <n v="0.83333333333333348"/>
    <n v="0"/>
    <s v="Wed"/>
    <s v="Nov"/>
    <s v="Large"/>
    <n v="1998"/>
    <n v="759"/>
    <d v="2024-08-24T00:00:00"/>
    <d v="1899-12-30T16:30:00"/>
    <d v="1899-12-30T18:30:00"/>
    <s v="Phoenix"/>
    <n v="3"/>
    <n v="12"/>
    <n v="15"/>
    <s v="Sarah"/>
    <s v="1:1"/>
    <n v="120.00000000000006"/>
    <n v="1.25"/>
    <n v="1"/>
    <s v="Sat"/>
    <s v="Aug"/>
    <s v="Large"/>
    <n v="1997"/>
    <n v="1998"/>
    <x v="0"/>
  </r>
  <r>
    <n v="1643"/>
    <d v="2024-10-11T00:00:00"/>
    <d v="1899-12-30T16:30:00"/>
    <d v="1899-12-30T17:00:00"/>
    <s v="Phoenix"/>
    <n v="3"/>
    <n v="12"/>
    <n v="4"/>
    <s v="Sarah"/>
    <s v="Workshop"/>
    <n v="30.000000000000053"/>
    <n v="0.33333333333333331"/>
    <n v="0"/>
    <s v="Fri"/>
    <s v="Oct"/>
    <s v="Large"/>
    <n v="1993"/>
    <n v="2557"/>
    <d v="2024-01-29T00:00:00"/>
    <d v="1899-12-30T16:30:00"/>
    <d v="1899-12-30T18:00:00"/>
    <s v="Phoenix"/>
    <n v="3"/>
    <n v="12"/>
    <n v="7"/>
    <s v="Priya"/>
    <s v="1:1"/>
    <n v="90"/>
    <n v="0.58333333333333337"/>
    <n v="0"/>
    <s v="Mon"/>
    <s v="Jan"/>
    <s v="Large"/>
    <n v="1992"/>
    <n v="1993"/>
    <x v="0"/>
  </r>
  <r>
    <n v="497"/>
    <d v="2024-06-21T00:00:00"/>
    <d v="1899-12-30T16:30:00"/>
    <d v="1899-12-30T18:30:00"/>
    <s v="Phoenix"/>
    <n v="3"/>
    <n v="12"/>
    <n v="12"/>
    <s v="Chen"/>
    <s v="Client Call"/>
    <n v="120.00000000000006"/>
    <n v="1"/>
    <n v="0"/>
    <s v="Fri"/>
    <s v="Jun"/>
    <s v="Large"/>
    <n v="1996"/>
    <n v="787"/>
    <d v="2024-11-13T00:00:00"/>
    <d v="1899-12-30T16:30:00"/>
    <d v="1899-12-30T18:30:00"/>
    <s v="Phoenix"/>
    <n v="3"/>
    <n v="12"/>
    <n v="14"/>
    <s v="Priya"/>
    <s v="Brainstorming"/>
    <n v="120.00000000000006"/>
    <n v="1.1666666666666667"/>
    <n v="1"/>
    <s v="Wed"/>
    <s v="Nov"/>
    <s v="Large"/>
    <n v="1995"/>
    <n v="1996"/>
    <x v="0"/>
  </r>
  <r>
    <n v="759"/>
    <d v="2024-08-24T00:00:00"/>
    <d v="1899-12-30T16:30:00"/>
    <d v="1899-12-30T18:30:00"/>
    <s v="Phoenix"/>
    <n v="3"/>
    <n v="12"/>
    <n v="15"/>
    <s v="Sarah"/>
    <s v="1:1"/>
    <n v="120.00000000000006"/>
    <n v="1.25"/>
    <n v="1"/>
    <s v="Sat"/>
    <s v="Aug"/>
    <s v="Large"/>
    <n v="1997"/>
    <n v="497"/>
    <d v="2024-06-21T00:00:00"/>
    <d v="1899-12-30T16:30:00"/>
    <d v="1899-12-30T18:30:00"/>
    <s v="Phoenix"/>
    <n v="3"/>
    <n v="12"/>
    <n v="12"/>
    <s v="Chen"/>
    <s v="Client Call"/>
    <n v="120.00000000000006"/>
    <n v="1"/>
    <n v="0"/>
    <s v="Fri"/>
    <s v="Jun"/>
    <s v="Large"/>
    <n v="1996"/>
    <n v="1997"/>
    <x v="0"/>
  </r>
  <r>
    <n v="1259"/>
    <d v="2024-09-04T00:00:00"/>
    <d v="1899-12-30T16:30:00"/>
    <d v="1899-12-30T17:30:00"/>
    <s v="Phoenix"/>
    <n v="3"/>
    <n v="12"/>
    <n v="8"/>
    <s v="Chen"/>
    <s v="1:1"/>
    <n v="59.999999999999943"/>
    <n v="0.66666666666666663"/>
    <n v="0"/>
    <s v="Wed"/>
    <s v="Sep"/>
    <s v="Large"/>
    <n v="1979"/>
    <n v="1712"/>
    <d v="2024-02-06T00:00:00"/>
    <d v="1899-12-30T16:30:00"/>
    <d v="1899-12-30T18:00:00"/>
    <s v="Phoenix"/>
    <n v="3"/>
    <n v="12"/>
    <n v="11"/>
    <s v="Priya"/>
    <s v="Client Call"/>
    <n v="90"/>
    <n v="0.91666666666666652"/>
    <n v="0"/>
    <s v="Tue"/>
    <s v="Feb"/>
    <s v="Large"/>
    <n v="1978"/>
    <n v="1979"/>
    <x v="0"/>
  </r>
  <r>
    <n v="236"/>
    <d v="2024-05-05T00:00:00"/>
    <d v="1899-12-30T16:30:00"/>
    <d v="1899-12-30T17:00:00"/>
    <s v="Phoenix"/>
    <n v="3"/>
    <n v="12"/>
    <n v="4"/>
    <s v="Chen"/>
    <s v="Client Call"/>
    <n v="30.000000000000053"/>
    <n v="0.33333333333333331"/>
    <n v="0"/>
    <s v="Sun"/>
    <s v="May"/>
    <s v="Large"/>
    <n v="1981"/>
    <n v="2842"/>
    <d v="2024-03-14T00:00:00"/>
    <d v="1899-12-30T16:30:00"/>
    <d v="1899-12-30T17:30:00"/>
    <s v="Phoenix"/>
    <n v="3"/>
    <n v="12"/>
    <n v="9"/>
    <s v="John"/>
    <s v="Client Call"/>
    <n v="59.999999999999943"/>
    <n v="0.75"/>
    <n v="0"/>
    <s v="Thu"/>
    <s v="Mar"/>
    <s v="Large"/>
    <n v="1980"/>
    <n v="1981"/>
    <x v="0"/>
  </r>
  <r>
    <n v="499"/>
    <d v="2024-11-30T00:00:00"/>
    <d v="1899-12-30T16:30:00"/>
    <d v="1899-12-30T17:00:00"/>
    <s v="Phoenix"/>
    <n v="3"/>
    <n v="12"/>
    <n v="2"/>
    <s v="Amit"/>
    <s v="Planning"/>
    <n v="30.000000000000053"/>
    <n v="0.16666666666666666"/>
    <n v="0"/>
    <s v="Sat"/>
    <s v="Nov"/>
    <s v="Large"/>
    <n v="1982"/>
    <n v="236"/>
    <d v="2024-05-05T00:00:00"/>
    <d v="1899-12-30T16:30:00"/>
    <d v="1899-12-30T17:00:00"/>
    <s v="Phoenix"/>
    <n v="3"/>
    <n v="12"/>
    <n v="4"/>
    <s v="Chen"/>
    <s v="Client Call"/>
    <n v="30.000000000000053"/>
    <n v="0.33333333333333331"/>
    <n v="0"/>
    <s v="Sun"/>
    <s v="May"/>
    <s v="Large"/>
    <n v="1981"/>
    <n v="1982"/>
    <x v="0"/>
  </r>
  <r>
    <n v="2514"/>
    <d v="2024-11-12T00:00:00"/>
    <d v="1899-12-30T16:30:00"/>
    <d v="1899-12-30T18:30:00"/>
    <s v="Phoenix"/>
    <n v="3"/>
    <n v="12"/>
    <n v="11"/>
    <s v="John"/>
    <s v="Brainstorming"/>
    <n v="120.00000000000006"/>
    <n v="0.91666666666666652"/>
    <n v="0"/>
    <s v="Tue"/>
    <s v="Nov"/>
    <s v="Large"/>
    <n v="1983"/>
    <n v="499"/>
    <d v="2024-11-30T00:00:00"/>
    <d v="1899-12-30T16:30:00"/>
    <d v="1899-12-30T17:00:00"/>
    <s v="Phoenix"/>
    <n v="3"/>
    <n v="12"/>
    <n v="2"/>
    <s v="Amit"/>
    <s v="Planning"/>
    <n v="30.000000000000053"/>
    <n v="0.16666666666666666"/>
    <n v="0"/>
    <s v="Sat"/>
    <s v="Nov"/>
    <s v="Large"/>
    <n v="1982"/>
    <n v="1983"/>
    <x v="0"/>
  </r>
  <r>
    <n v="1885"/>
    <d v="2024-09-09T00:00:00"/>
    <d v="1899-12-30T16:30:00"/>
    <d v="1899-12-30T17:30:00"/>
    <s v="Phoenix"/>
    <n v="3"/>
    <n v="12"/>
    <n v="10"/>
    <s v="Chen"/>
    <s v="1:1"/>
    <n v="59.999999999999943"/>
    <n v="0.83333333333333348"/>
    <n v="0"/>
    <s v="Mon"/>
    <s v="Sep"/>
    <s v="Large"/>
    <n v="1984"/>
    <n v="2514"/>
    <d v="2024-11-12T00:00:00"/>
    <d v="1899-12-30T16:30:00"/>
    <d v="1899-12-30T18:30:00"/>
    <s v="Phoenix"/>
    <n v="3"/>
    <n v="12"/>
    <n v="11"/>
    <s v="John"/>
    <s v="Brainstorming"/>
    <n v="120.00000000000006"/>
    <n v="0.91666666666666652"/>
    <n v="0"/>
    <s v="Tue"/>
    <s v="Nov"/>
    <s v="Large"/>
    <n v="1983"/>
    <n v="1984"/>
    <x v="0"/>
  </r>
  <r>
    <n v="133"/>
    <d v="2024-08-07T00:00:00"/>
    <d v="1899-12-30T16:30:00"/>
    <d v="1899-12-30T17:30:00"/>
    <s v="Phoenix"/>
    <n v="3"/>
    <n v="12"/>
    <n v="10"/>
    <s v="Mia"/>
    <s v="1:1"/>
    <n v="59.999999999999943"/>
    <n v="0.83333333333333348"/>
    <n v="0"/>
    <s v="Wed"/>
    <s v="Aug"/>
    <s v="Large"/>
    <n v="1985"/>
    <n v="1885"/>
    <d v="2024-09-09T00:00:00"/>
    <d v="1899-12-30T16:30:00"/>
    <d v="1899-12-30T17:30:00"/>
    <s v="Phoenix"/>
    <n v="3"/>
    <n v="12"/>
    <n v="10"/>
    <s v="Chen"/>
    <s v="1:1"/>
    <n v="59.999999999999943"/>
    <n v="0.83333333333333348"/>
    <n v="0"/>
    <s v="Mon"/>
    <s v="Sep"/>
    <s v="Large"/>
    <n v="1984"/>
    <n v="1985"/>
    <x v="0"/>
  </r>
  <r>
    <n v="756"/>
    <d v="2024-04-27T00:00:00"/>
    <d v="1899-12-30T16:30:00"/>
    <d v="1899-12-30T17:00:00"/>
    <s v="Phoenix"/>
    <n v="3"/>
    <n v="12"/>
    <n v="14"/>
    <s v="John"/>
    <s v="1:1"/>
    <n v="30.000000000000053"/>
    <n v="1.1666666666666667"/>
    <n v="1"/>
    <s v="Sat"/>
    <s v="Apr"/>
    <s v="Large"/>
    <n v="1986"/>
    <n v="133"/>
    <d v="2024-08-07T00:00:00"/>
    <d v="1899-12-30T16:30:00"/>
    <d v="1899-12-30T17:30:00"/>
    <s v="Phoenix"/>
    <n v="3"/>
    <n v="12"/>
    <n v="10"/>
    <s v="Mia"/>
    <s v="1:1"/>
    <n v="59.999999999999943"/>
    <n v="0.83333333333333348"/>
    <n v="0"/>
    <s v="Wed"/>
    <s v="Aug"/>
    <s v="Large"/>
    <n v="1985"/>
    <n v="1986"/>
    <x v="0"/>
  </r>
  <r>
    <n v="2842"/>
    <d v="2024-03-14T00:00:00"/>
    <d v="1899-12-30T16:30:00"/>
    <d v="1899-12-30T17:30:00"/>
    <s v="Phoenix"/>
    <n v="3"/>
    <n v="12"/>
    <n v="9"/>
    <s v="John"/>
    <s v="Client Call"/>
    <n v="59.999999999999943"/>
    <n v="0.75"/>
    <n v="0"/>
    <s v="Thu"/>
    <s v="Mar"/>
    <s v="Large"/>
    <n v="1980"/>
    <n v="1259"/>
    <d v="2024-09-04T00:00:00"/>
    <d v="1899-12-30T16:30:00"/>
    <d v="1899-12-30T17:30:00"/>
    <s v="Phoenix"/>
    <n v="3"/>
    <n v="12"/>
    <n v="8"/>
    <s v="Chen"/>
    <s v="1:1"/>
    <n v="59.999999999999943"/>
    <n v="0.66666666666666663"/>
    <n v="0"/>
    <s v="Wed"/>
    <s v="Sep"/>
    <s v="Large"/>
    <n v="1979"/>
    <n v="1980"/>
    <x v="0"/>
  </r>
  <r>
    <n v="798"/>
    <d v="2024-04-24T00:00:00"/>
    <d v="1899-12-30T16:30:00"/>
    <d v="1899-12-30T18:30:00"/>
    <s v="Phoenix"/>
    <n v="3"/>
    <n v="12"/>
    <n v="9"/>
    <s v="John"/>
    <s v="1:1"/>
    <n v="120.00000000000006"/>
    <n v="0.75"/>
    <n v="0"/>
    <s v="Wed"/>
    <s v="Apr"/>
    <s v="Large"/>
    <n v="1988"/>
    <n v="1566"/>
    <d v="2024-04-14T00:00:00"/>
    <d v="1899-12-30T16:30:00"/>
    <d v="1899-12-30T17:30:00"/>
    <s v="Phoenix"/>
    <n v="3"/>
    <n v="12"/>
    <n v="13"/>
    <s v="Priya"/>
    <s v="Client Call"/>
    <n v="59.999999999999943"/>
    <n v="1.0833333333333333"/>
    <n v="1"/>
    <s v="Sun"/>
    <s v="Apr"/>
    <s v="Large"/>
    <n v="1987"/>
    <n v="1988"/>
    <x v="0"/>
  </r>
  <r>
    <n v="1319"/>
    <d v="2024-07-06T00:00:00"/>
    <d v="1899-12-30T16:30:00"/>
    <d v="1899-12-30T18:30:00"/>
    <s v="Phoenix"/>
    <n v="3"/>
    <n v="12"/>
    <n v="7"/>
    <s v="John"/>
    <s v="Workshop"/>
    <n v="120.00000000000006"/>
    <n v="0.58333333333333337"/>
    <n v="0"/>
    <s v="Sat"/>
    <s v="Jul"/>
    <s v="Large"/>
    <n v="1989"/>
    <n v="798"/>
    <d v="2024-04-24T00:00:00"/>
    <d v="1899-12-30T16:30:00"/>
    <d v="1899-12-30T18:30:00"/>
    <s v="Phoenix"/>
    <n v="3"/>
    <n v="12"/>
    <n v="9"/>
    <s v="John"/>
    <s v="1:1"/>
    <n v="120.00000000000006"/>
    <n v="0.75"/>
    <n v="0"/>
    <s v="Wed"/>
    <s v="Apr"/>
    <s v="Large"/>
    <n v="1988"/>
    <n v="1989"/>
    <x v="0"/>
  </r>
  <r>
    <n v="1577"/>
    <d v="2024-05-03T00:00:00"/>
    <d v="1899-12-30T16:30:00"/>
    <d v="1899-12-30T18:30:00"/>
    <s v="Phoenix"/>
    <n v="3"/>
    <n v="12"/>
    <n v="9"/>
    <s v="John"/>
    <s v="Client Call"/>
    <n v="120.00000000000006"/>
    <n v="0.75"/>
    <n v="0"/>
    <s v="Fri"/>
    <s v="May"/>
    <s v="Large"/>
    <n v="1990"/>
    <n v="1319"/>
    <d v="2024-07-06T00:00:00"/>
    <d v="1899-12-30T16:30:00"/>
    <d v="1899-12-30T18:30:00"/>
    <s v="Phoenix"/>
    <n v="3"/>
    <n v="12"/>
    <n v="7"/>
    <s v="John"/>
    <s v="Workshop"/>
    <n v="120.00000000000006"/>
    <n v="0.58333333333333337"/>
    <n v="0"/>
    <s v="Sat"/>
    <s v="Jul"/>
    <s v="Large"/>
    <n v="1989"/>
    <n v="1990"/>
    <x v="0"/>
  </r>
  <r>
    <n v="1119"/>
    <d v="2024-01-19T00:00:00"/>
    <d v="1899-12-30T16:30:00"/>
    <d v="1899-12-30T18:30:00"/>
    <s v="Phoenix"/>
    <n v="3"/>
    <n v="12"/>
    <n v="11"/>
    <s v="Omar"/>
    <s v="Standup"/>
    <n v="120.00000000000006"/>
    <n v="0.91666666666666652"/>
    <n v="0"/>
    <s v="Fri"/>
    <s v="Jan"/>
    <s v="Large"/>
    <n v="1991"/>
    <n v="1577"/>
    <d v="2024-05-03T00:00:00"/>
    <d v="1899-12-30T16:30:00"/>
    <d v="1899-12-30T18:30:00"/>
    <s v="Phoenix"/>
    <n v="3"/>
    <n v="12"/>
    <n v="9"/>
    <s v="John"/>
    <s v="Client Call"/>
    <n v="120.00000000000006"/>
    <n v="0.75"/>
    <n v="0"/>
    <s v="Fri"/>
    <s v="May"/>
    <s v="Large"/>
    <n v="1990"/>
    <n v="1991"/>
    <x v="0"/>
  </r>
  <r>
    <n v="2557"/>
    <d v="2024-01-29T00:00:00"/>
    <d v="1899-12-30T16:30:00"/>
    <d v="1899-12-30T18:00:00"/>
    <s v="Phoenix"/>
    <n v="3"/>
    <n v="12"/>
    <n v="7"/>
    <s v="Priya"/>
    <s v="1:1"/>
    <n v="90"/>
    <n v="0.58333333333333337"/>
    <n v="0"/>
    <s v="Mon"/>
    <s v="Jan"/>
    <s v="Large"/>
    <n v="1992"/>
    <n v="1119"/>
    <d v="2024-01-19T00:00:00"/>
    <d v="1899-12-30T16:30:00"/>
    <d v="1899-12-30T18:30:00"/>
    <s v="Phoenix"/>
    <n v="3"/>
    <n v="12"/>
    <n v="11"/>
    <s v="Omar"/>
    <s v="Standup"/>
    <n v="120.00000000000006"/>
    <n v="0.91666666666666652"/>
    <n v="0"/>
    <s v="Fri"/>
    <s v="Jan"/>
    <s v="Large"/>
    <n v="1991"/>
    <n v="1992"/>
    <x v="0"/>
  </r>
  <r>
    <n v="1712"/>
    <d v="2024-02-06T00:00:00"/>
    <d v="1899-12-30T16:30:00"/>
    <d v="1899-12-30T18:00:00"/>
    <s v="Phoenix"/>
    <n v="3"/>
    <n v="12"/>
    <n v="11"/>
    <s v="Priya"/>
    <s v="Client Call"/>
    <n v="90"/>
    <n v="0.91666666666666652"/>
    <n v="0"/>
    <s v="Tue"/>
    <s v="Feb"/>
    <s v="Large"/>
    <n v="1978"/>
    <n v="1872"/>
    <d v="2024-12-26T00:00:00"/>
    <d v="1899-12-30T08:00:00"/>
    <d v="1899-12-30T09:00:00"/>
    <s v="Orion"/>
    <n v="1"/>
    <n v="6"/>
    <n v="3"/>
    <s v="John"/>
    <s v="Client Call"/>
    <n v="60.000000000000028"/>
    <n v="0.5"/>
    <n v="0"/>
    <s v="Thu"/>
    <s v="Dec"/>
    <s v="Medium"/>
    <n v="1977"/>
    <n v="1978"/>
    <x v="0"/>
  </r>
  <r>
    <n v="148"/>
    <d v="2024-07-30T00:00:00"/>
    <d v="1899-12-30T16:30:00"/>
    <d v="1899-12-30T18:30:00"/>
    <s v="Phoenix"/>
    <n v="3"/>
    <n v="12"/>
    <n v="15"/>
    <s v="Priya"/>
    <s v="1:1"/>
    <n v="120.00000000000006"/>
    <n v="1.25"/>
    <n v="1"/>
    <s v="Tue"/>
    <s v="Jul"/>
    <s v="Large"/>
    <n v="1994"/>
    <n v="1643"/>
    <d v="2024-10-11T00:00:00"/>
    <d v="1899-12-30T16:30:00"/>
    <d v="1899-12-30T17:00:00"/>
    <s v="Phoenix"/>
    <n v="3"/>
    <n v="12"/>
    <n v="4"/>
    <s v="Sarah"/>
    <s v="Workshop"/>
    <n v="30.000000000000053"/>
    <n v="0.33333333333333331"/>
    <n v="0"/>
    <s v="Fri"/>
    <s v="Oct"/>
    <s v="Large"/>
    <n v="1993"/>
    <n v="1994"/>
    <x v="0"/>
  </r>
  <r>
    <n v="1566"/>
    <d v="2024-04-14T00:00:00"/>
    <d v="1899-12-30T16:30:00"/>
    <d v="1899-12-30T17:30:00"/>
    <s v="Phoenix"/>
    <n v="3"/>
    <n v="12"/>
    <n v="13"/>
    <s v="Priya"/>
    <s v="Client Call"/>
    <n v="59.999999999999943"/>
    <n v="1.0833333333333333"/>
    <n v="1"/>
    <s v="Sun"/>
    <s v="Apr"/>
    <s v="Large"/>
    <n v="1987"/>
    <n v="756"/>
    <d v="2024-04-27T00:00:00"/>
    <d v="1899-12-30T16:30:00"/>
    <d v="1899-12-30T17:00:00"/>
    <s v="Phoenix"/>
    <n v="3"/>
    <n v="12"/>
    <n v="14"/>
    <s v="John"/>
    <s v="1:1"/>
    <n v="30.000000000000053"/>
    <n v="1.1666666666666667"/>
    <n v="1"/>
    <s v="Sat"/>
    <s v="Apr"/>
    <s v="Large"/>
    <n v="1986"/>
    <n v="1987"/>
    <x v="0"/>
  </r>
  <r>
    <n v="787"/>
    <d v="2024-11-13T00:00:00"/>
    <d v="1899-12-30T16:30:00"/>
    <d v="1899-12-30T18:30:00"/>
    <s v="Phoenix"/>
    <n v="3"/>
    <n v="12"/>
    <n v="14"/>
    <s v="Priya"/>
    <s v="Brainstorming"/>
    <n v="120.00000000000006"/>
    <n v="1.1666666666666667"/>
    <n v="1"/>
    <s v="Wed"/>
    <s v="Nov"/>
    <s v="Large"/>
    <n v="1995"/>
    <n v="148"/>
    <d v="2024-07-30T00:00:00"/>
    <d v="1899-12-30T16:30:00"/>
    <d v="1899-12-30T18:30:00"/>
    <s v="Phoenix"/>
    <n v="3"/>
    <n v="12"/>
    <n v="15"/>
    <s v="Priya"/>
    <s v="1:1"/>
    <n v="120.00000000000006"/>
    <n v="1.25"/>
    <n v="1"/>
    <s v="Tue"/>
    <s v="Jul"/>
    <s v="Large"/>
    <n v="1994"/>
    <n v="1995"/>
    <x v="0"/>
  </r>
  <r>
    <n v="394"/>
    <d v="2024-08-14T00:00:00"/>
    <d v="1899-12-30T16:00:00"/>
    <d v="1899-12-30T16:30:00"/>
    <s v="Phoenix"/>
    <n v="3"/>
    <n v="12"/>
    <n v="5"/>
    <s v="Mia"/>
    <s v="1:1"/>
    <n v="30.000000000000053"/>
    <n v="0.41666666666666674"/>
    <n v="0"/>
    <s v="Wed"/>
    <s v="Aug"/>
    <s v="Large"/>
    <n v="2034"/>
    <n v="1834"/>
    <d v="2024-01-12T00:00:00"/>
    <d v="1899-12-30T16:00:00"/>
    <d v="1899-12-30T18:00:00"/>
    <s v="Phoenix"/>
    <n v="3"/>
    <n v="12"/>
    <n v="12"/>
    <s v="Mia"/>
    <s v="1:1"/>
    <n v="120.00000000000006"/>
    <n v="1"/>
    <n v="0"/>
    <s v="Fri"/>
    <s v="Jan"/>
    <s v="Large"/>
    <n v="2033"/>
    <n v="2034"/>
    <x v="0"/>
  </r>
  <r>
    <n v="2424"/>
    <d v="2024-01-25T00:00:00"/>
    <d v="1899-12-30T16:00:00"/>
    <d v="1899-12-30T17:30:00"/>
    <s v="Phoenix"/>
    <n v="3"/>
    <n v="12"/>
    <n v="12"/>
    <s v="Mia"/>
    <s v="Client Call"/>
    <n v="90"/>
    <n v="1"/>
    <n v="0"/>
    <s v="Thu"/>
    <s v="Jan"/>
    <s v="Large"/>
    <n v="2035"/>
    <n v="394"/>
    <d v="2024-08-14T00:00:00"/>
    <d v="1899-12-30T16:00:00"/>
    <d v="1899-12-30T16:30:00"/>
    <s v="Phoenix"/>
    <n v="3"/>
    <n v="12"/>
    <n v="5"/>
    <s v="Mia"/>
    <s v="1:1"/>
    <n v="30.000000000000053"/>
    <n v="0.41666666666666674"/>
    <n v="0"/>
    <s v="Wed"/>
    <s v="Aug"/>
    <s v="Large"/>
    <n v="2034"/>
    <n v="2035"/>
    <x v="0"/>
  </r>
  <r>
    <n v="2473"/>
    <d v="2024-02-08T00:00:00"/>
    <d v="1899-12-30T16:00:00"/>
    <d v="1899-12-30T17:00:00"/>
    <s v="Phoenix"/>
    <n v="3"/>
    <n v="12"/>
    <n v="10"/>
    <s v="Amit"/>
    <s v="1:1"/>
    <n v="60.000000000000107"/>
    <n v="0.83333333333333348"/>
    <n v="0"/>
    <s v="Thu"/>
    <s v="Feb"/>
    <s v="Large"/>
    <n v="2036"/>
    <n v="2424"/>
    <d v="2024-01-25T00:00:00"/>
    <d v="1899-12-30T16:00:00"/>
    <d v="1899-12-30T17:30:00"/>
    <s v="Phoenix"/>
    <n v="3"/>
    <n v="12"/>
    <n v="12"/>
    <s v="Mia"/>
    <s v="Client Call"/>
    <n v="90"/>
    <n v="1"/>
    <n v="0"/>
    <s v="Thu"/>
    <s v="Jan"/>
    <s v="Large"/>
    <n v="2035"/>
    <n v="2036"/>
    <x v="0"/>
  </r>
  <r>
    <n v="234"/>
    <d v="2024-02-04T00:00:00"/>
    <d v="1899-12-30T16:00:00"/>
    <d v="1899-12-30T16:30:00"/>
    <s v="Phoenix"/>
    <n v="3"/>
    <n v="12"/>
    <n v="2"/>
    <s v="Mia"/>
    <s v="Standup"/>
    <n v="30.000000000000053"/>
    <n v="0.16666666666666666"/>
    <n v="0"/>
    <s v="Sun"/>
    <s v="Feb"/>
    <s v="Large"/>
    <n v="2037"/>
    <n v="2473"/>
    <d v="2024-02-08T00:00:00"/>
    <d v="1899-12-30T16:00:00"/>
    <d v="1899-12-30T17:00:00"/>
    <s v="Phoenix"/>
    <n v="3"/>
    <n v="12"/>
    <n v="10"/>
    <s v="Amit"/>
    <s v="1:1"/>
    <n v="60.000000000000107"/>
    <n v="0.83333333333333348"/>
    <n v="0"/>
    <s v="Thu"/>
    <s v="Feb"/>
    <s v="Large"/>
    <n v="2036"/>
    <n v="2037"/>
    <x v="0"/>
  </r>
  <r>
    <n v="2501"/>
    <d v="2024-02-13T00:00:00"/>
    <d v="1899-12-30T16:00:00"/>
    <d v="1899-12-30T17:30:00"/>
    <s v="Phoenix"/>
    <n v="3"/>
    <n v="12"/>
    <n v="15"/>
    <s v="Mia"/>
    <s v="Workshop"/>
    <n v="90"/>
    <n v="1.25"/>
    <n v="1"/>
    <s v="Tue"/>
    <s v="Feb"/>
    <s v="Large"/>
    <n v="2038"/>
    <n v="234"/>
    <d v="2024-02-04T00:00:00"/>
    <d v="1899-12-30T16:00:00"/>
    <d v="1899-12-30T16:30:00"/>
    <s v="Phoenix"/>
    <n v="3"/>
    <n v="12"/>
    <n v="2"/>
    <s v="Mia"/>
    <s v="Standup"/>
    <n v="30.000000000000053"/>
    <n v="0.16666666666666666"/>
    <n v="0"/>
    <s v="Sun"/>
    <s v="Feb"/>
    <s v="Large"/>
    <n v="2037"/>
    <n v="2038"/>
    <x v="0"/>
  </r>
  <r>
    <n v="1999"/>
    <d v="2024-11-30T00:00:00"/>
    <d v="1899-12-30T16:00:00"/>
    <d v="1899-12-30T18:00:00"/>
    <s v="Phoenix"/>
    <n v="3"/>
    <n v="12"/>
    <n v="8"/>
    <s v="Sarah"/>
    <s v="1:1"/>
    <n v="120.00000000000006"/>
    <n v="0.66666666666666663"/>
    <n v="0"/>
    <s v="Sat"/>
    <s v="Nov"/>
    <s v="Large"/>
    <n v="2039"/>
    <n v="2501"/>
    <d v="2024-02-13T00:00:00"/>
    <d v="1899-12-30T16:00:00"/>
    <d v="1899-12-30T17:30:00"/>
    <s v="Phoenix"/>
    <n v="3"/>
    <n v="12"/>
    <n v="15"/>
    <s v="Mia"/>
    <s v="Workshop"/>
    <n v="90"/>
    <n v="1.25"/>
    <n v="1"/>
    <s v="Tue"/>
    <s v="Feb"/>
    <s v="Large"/>
    <n v="2038"/>
    <n v="2039"/>
    <x v="0"/>
  </r>
  <r>
    <n v="669"/>
    <d v="2024-12-27T00:00:00"/>
    <d v="1899-12-30T16:00:00"/>
    <d v="1899-12-30T18:00:00"/>
    <s v="Phoenix"/>
    <n v="3"/>
    <n v="12"/>
    <n v="8"/>
    <s v="Mia"/>
    <s v="Brainstorming"/>
    <n v="120.00000000000006"/>
    <n v="0.66666666666666663"/>
    <n v="0"/>
    <s v="Fri"/>
    <s v="Dec"/>
    <s v="Large"/>
    <n v="2044"/>
    <n v="2530"/>
    <d v="2024-01-16T00:00:00"/>
    <d v="1899-12-30T16:00:00"/>
    <d v="1899-12-30T17:00:00"/>
    <s v="Phoenix"/>
    <n v="3"/>
    <n v="12"/>
    <n v="8"/>
    <s v="Sarah"/>
    <s v="Brainstorming"/>
    <n v="60.000000000000107"/>
    <n v="0.66666666666666663"/>
    <n v="0"/>
    <s v="Tue"/>
    <s v="Jan"/>
    <s v="Large"/>
    <n v="2043"/>
    <n v="2044"/>
    <x v="0"/>
  </r>
  <r>
    <n v="2528"/>
    <d v="2024-05-17T00:00:00"/>
    <d v="1899-12-30T16:00:00"/>
    <d v="1899-12-30T16:30:00"/>
    <s v="Phoenix"/>
    <n v="3"/>
    <n v="12"/>
    <n v="7"/>
    <s v="Omar"/>
    <s v="Workshop"/>
    <n v="30.000000000000053"/>
    <n v="0.58333333333333337"/>
    <n v="0"/>
    <s v="Fri"/>
    <s v="May"/>
    <s v="Large"/>
    <n v="2042"/>
    <n v="1710"/>
    <d v="2024-12-23T00:00:00"/>
    <d v="1899-12-30T16:00:00"/>
    <d v="1899-12-30T17:30:00"/>
    <s v="Phoenix"/>
    <n v="3"/>
    <n v="12"/>
    <n v="15"/>
    <s v="Omar"/>
    <s v="Brainstorming"/>
    <n v="90"/>
    <n v="1.25"/>
    <n v="1"/>
    <s v="Mon"/>
    <s v="Dec"/>
    <s v="Large"/>
    <n v="2041"/>
    <n v="2042"/>
    <x v="0"/>
  </r>
  <r>
    <n v="2530"/>
    <d v="2024-01-16T00:00:00"/>
    <d v="1899-12-30T16:00:00"/>
    <d v="1899-12-30T17:00:00"/>
    <s v="Phoenix"/>
    <n v="3"/>
    <n v="12"/>
    <n v="8"/>
    <s v="Sarah"/>
    <s v="Brainstorming"/>
    <n v="60.000000000000107"/>
    <n v="0.66666666666666663"/>
    <n v="0"/>
    <s v="Tue"/>
    <s v="Jan"/>
    <s v="Large"/>
    <n v="2043"/>
    <n v="2528"/>
    <d v="2024-05-17T00:00:00"/>
    <d v="1899-12-30T16:00:00"/>
    <d v="1899-12-30T16:30:00"/>
    <s v="Phoenix"/>
    <n v="3"/>
    <n v="12"/>
    <n v="7"/>
    <s v="Omar"/>
    <s v="Workshop"/>
    <n v="30.000000000000053"/>
    <n v="0.58333333333333337"/>
    <n v="0"/>
    <s v="Fri"/>
    <s v="May"/>
    <s v="Large"/>
    <n v="2042"/>
    <n v="2043"/>
    <x v="0"/>
  </r>
  <r>
    <n v="2281"/>
    <d v="2024-08-09T00:00:00"/>
    <d v="1899-12-30T16:00:00"/>
    <d v="1899-12-30T17:00:00"/>
    <s v="Phoenix"/>
    <n v="3"/>
    <n v="12"/>
    <n v="6"/>
    <s v="Mia"/>
    <s v="Standup"/>
    <n v="60.000000000000107"/>
    <n v="0.5"/>
    <n v="0"/>
    <s v="Fri"/>
    <s v="Aug"/>
    <s v="Large"/>
    <n v="2045"/>
    <n v="669"/>
    <d v="2024-12-27T00:00:00"/>
    <d v="1899-12-30T16:00:00"/>
    <d v="1899-12-30T18:00:00"/>
    <s v="Phoenix"/>
    <n v="3"/>
    <n v="12"/>
    <n v="8"/>
    <s v="Mia"/>
    <s v="Brainstorming"/>
    <n v="120.00000000000006"/>
    <n v="0.66666666666666663"/>
    <n v="0"/>
    <s v="Fri"/>
    <s v="Dec"/>
    <s v="Large"/>
    <n v="2044"/>
    <n v="2045"/>
    <x v="0"/>
  </r>
  <r>
    <n v="2023"/>
    <d v="2024-09-21T00:00:00"/>
    <d v="1899-12-30T16:00:00"/>
    <d v="1899-12-30T16:30:00"/>
    <s v="Phoenix"/>
    <n v="3"/>
    <n v="12"/>
    <n v="10"/>
    <s v="Priya"/>
    <s v="Client Call"/>
    <n v="30.000000000000053"/>
    <n v="0.83333333333333348"/>
    <n v="0"/>
    <s v="Sat"/>
    <s v="Sep"/>
    <s v="Large"/>
    <n v="2046"/>
    <n v="2281"/>
    <d v="2024-08-09T00:00:00"/>
    <d v="1899-12-30T16:00:00"/>
    <d v="1899-12-30T17:00:00"/>
    <s v="Phoenix"/>
    <n v="3"/>
    <n v="12"/>
    <n v="6"/>
    <s v="Mia"/>
    <s v="Standup"/>
    <n v="60.000000000000107"/>
    <n v="0.5"/>
    <n v="0"/>
    <s v="Fri"/>
    <s v="Aug"/>
    <s v="Large"/>
    <n v="2045"/>
    <n v="2046"/>
    <x v="0"/>
  </r>
  <r>
    <n v="918"/>
    <d v="2024-07-11T00:00:00"/>
    <d v="1899-12-30T16:00:00"/>
    <d v="1899-12-30T16:30:00"/>
    <s v="Phoenix"/>
    <n v="3"/>
    <n v="12"/>
    <n v="4"/>
    <s v="John"/>
    <s v="1:1"/>
    <n v="30.000000000000053"/>
    <n v="0.33333333333333331"/>
    <n v="0"/>
    <s v="Thu"/>
    <s v="Jul"/>
    <s v="Large"/>
    <n v="2047"/>
    <n v="2023"/>
    <d v="2024-09-21T00:00:00"/>
    <d v="1899-12-30T16:00:00"/>
    <d v="1899-12-30T16:30:00"/>
    <s v="Phoenix"/>
    <n v="3"/>
    <n v="12"/>
    <n v="10"/>
    <s v="Priya"/>
    <s v="Client Call"/>
    <n v="30.000000000000053"/>
    <n v="0.83333333333333348"/>
    <n v="0"/>
    <s v="Sat"/>
    <s v="Sep"/>
    <s v="Large"/>
    <n v="2046"/>
    <n v="2047"/>
    <x v="0"/>
  </r>
  <r>
    <n v="1834"/>
    <d v="2024-01-12T00:00:00"/>
    <d v="1899-12-30T16:00:00"/>
    <d v="1899-12-30T18:00:00"/>
    <s v="Phoenix"/>
    <n v="3"/>
    <n v="12"/>
    <n v="12"/>
    <s v="Mia"/>
    <s v="1:1"/>
    <n v="120.00000000000006"/>
    <n v="1"/>
    <n v="0"/>
    <s v="Fri"/>
    <s v="Jan"/>
    <s v="Large"/>
    <n v="2033"/>
    <n v="973"/>
    <d v="2024-10-31T00:00:00"/>
    <d v="1899-12-30T16:00:00"/>
    <d v="1899-12-30T18:00:00"/>
    <s v="Phoenix"/>
    <n v="3"/>
    <n v="12"/>
    <n v="11"/>
    <s v="Mia"/>
    <s v="Planning"/>
    <n v="120.00000000000006"/>
    <n v="0.91666666666666652"/>
    <n v="0"/>
    <s v="Thu"/>
    <s v="Oct"/>
    <s v="Large"/>
    <n v="2032"/>
    <n v="2033"/>
    <x v="0"/>
  </r>
  <r>
    <n v="337"/>
    <d v="2024-09-11T00:00:00"/>
    <d v="1899-12-30T16:00:00"/>
    <d v="1899-12-30T16:30:00"/>
    <s v="Phoenix"/>
    <n v="3"/>
    <n v="12"/>
    <n v="15"/>
    <s v="Amit"/>
    <s v="Planning"/>
    <n v="30.000000000000053"/>
    <n v="1.25"/>
    <n v="1"/>
    <s v="Wed"/>
    <s v="Sep"/>
    <s v="Large"/>
    <n v="2040"/>
    <n v="1999"/>
    <d v="2024-11-30T00:00:00"/>
    <d v="1899-12-30T16:00:00"/>
    <d v="1899-12-30T18:00:00"/>
    <s v="Phoenix"/>
    <n v="3"/>
    <n v="12"/>
    <n v="8"/>
    <s v="Sarah"/>
    <s v="1:1"/>
    <n v="120.00000000000006"/>
    <n v="0.66666666666666663"/>
    <n v="0"/>
    <s v="Sat"/>
    <s v="Nov"/>
    <s v="Large"/>
    <n v="2039"/>
    <n v="2040"/>
    <x v="0"/>
  </r>
  <r>
    <n v="973"/>
    <d v="2024-10-31T00:00:00"/>
    <d v="1899-12-30T16:00:00"/>
    <d v="1899-12-30T18:00:00"/>
    <s v="Phoenix"/>
    <n v="3"/>
    <n v="12"/>
    <n v="11"/>
    <s v="Mia"/>
    <s v="Planning"/>
    <n v="120.00000000000006"/>
    <n v="0.91666666666666652"/>
    <n v="0"/>
    <s v="Thu"/>
    <s v="Oct"/>
    <s v="Large"/>
    <n v="2032"/>
    <n v="735"/>
    <d v="2024-12-16T00:00:00"/>
    <d v="1899-12-30T16:00:00"/>
    <d v="1899-12-30T17:30:00"/>
    <s v="Phoenix"/>
    <n v="3"/>
    <n v="12"/>
    <n v="5"/>
    <s v="John"/>
    <s v="Standup"/>
    <n v="90"/>
    <n v="0.41666666666666674"/>
    <n v="0"/>
    <s v="Mon"/>
    <s v="Dec"/>
    <s v="Large"/>
    <n v="2031"/>
    <n v="2032"/>
    <x v="0"/>
  </r>
  <r>
    <n v="1710"/>
    <d v="2024-12-23T00:00:00"/>
    <d v="1899-12-30T16:00:00"/>
    <d v="1899-12-30T17:30:00"/>
    <s v="Phoenix"/>
    <n v="3"/>
    <n v="12"/>
    <n v="15"/>
    <s v="Omar"/>
    <s v="Brainstorming"/>
    <n v="90"/>
    <n v="1.25"/>
    <n v="1"/>
    <s v="Mon"/>
    <s v="Dec"/>
    <s v="Large"/>
    <n v="2041"/>
    <n v="337"/>
    <d v="2024-09-11T00:00:00"/>
    <d v="1899-12-30T16:00:00"/>
    <d v="1899-12-30T16:30:00"/>
    <s v="Phoenix"/>
    <n v="3"/>
    <n v="12"/>
    <n v="15"/>
    <s v="Amit"/>
    <s v="Planning"/>
    <n v="30.000000000000053"/>
    <n v="1.25"/>
    <n v="1"/>
    <s v="Wed"/>
    <s v="Sep"/>
    <s v="Large"/>
    <n v="2040"/>
    <n v="2041"/>
    <x v="0"/>
  </r>
  <r>
    <n v="1960"/>
    <d v="2024-10-17T00:00:00"/>
    <d v="1899-12-30T16:00:00"/>
    <d v="1899-12-30T18:00:00"/>
    <s v="Phoenix"/>
    <n v="3"/>
    <n v="12"/>
    <n v="1"/>
    <s v="John"/>
    <s v="Standup"/>
    <n v="120.00000000000006"/>
    <n v="8.3333333333333329E-2"/>
    <n v="0"/>
    <s v="Thu"/>
    <s v="Oct"/>
    <s v="Large"/>
    <n v="2030"/>
    <n v="1624"/>
    <d v="2024-02-05T00:00:00"/>
    <d v="1899-12-30T16:00:00"/>
    <d v="1899-12-30T17:30:00"/>
    <s v="Phoenix"/>
    <n v="3"/>
    <n v="12"/>
    <n v="15"/>
    <s v="Mia"/>
    <s v="1:1"/>
    <n v="90"/>
    <n v="1.25"/>
    <n v="1"/>
    <s v="Mon"/>
    <s v="Feb"/>
    <s v="Large"/>
    <n v="2029"/>
    <n v="2030"/>
    <x v="0"/>
  </r>
  <r>
    <n v="735"/>
    <d v="2024-12-16T00:00:00"/>
    <d v="1899-12-30T16:00:00"/>
    <d v="1899-12-30T17:30:00"/>
    <s v="Phoenix"/>
    <n v="3"/>
    <n v="12"/>
    <n v="5"/>
    <s v="John"/>
    <s v="Standup"/>
    <n v="90"/>
    <n v="0.41666666666666674"/>
    <n v="0"/>
    <s v="Mon"/>
    <s v="Dec"/>
    <s v="Large"/>
    <n v="2031"/>
    <n v="1960"/>
    <d v="2024-10-17T00:00:00"/>
    <d v="1899-12-30T16:00:00"/>
    <d v="1899-12-30T18:00:00"/>
    <s v="Phoenix"/>
    <n v="3"/>
    <n v="12"/>
    <n v="1"/>
    <s v="John"/>
    <s v="Standup"/>
    <n v="120.00000000000006"/>
    <n v="8.3333333333333329E-2"/>
    <n v="0"/>
    <s v="Thu"/>
    <s v="Oct"/>
    <s v="Large"/>
    <n v="2030"/>
    <n v="2031"/>
    <x v="0"/>
  </r>
  <r>
    <n v="2793"/>
    <d v="2024-04-13T00:00:00"/>
    <d v="1899-12-30T16:00:00"/>
    <d v="1899-12-30T17:30:00"/>
    <s v="Phoenix"/>
    <n v="3"/>
    <n v="12"/>
    <n v="5"/>
    <s v="John"/>
    <s v="Client Call"/>
    <n v="90"/>
    <n v="0.41666666666666674"/>
    <n v="0"/>
    <s v="Sat"/>
    <s v="Apr"/>
    <s v="Large"/>
    <n v="2016"/>
    <n v="981"/>
    <d v="2024-12-14T00:00:00"/>
    <d v="1899-12-30T16:30:00"/>
    <d v="1899-12-30T18:00:00"/>
    <s v="Phoenix"/>
    <n v="3"/>
    <n v="12"/>
    <n v="13"/>
    <s v="Omar"/>
    <s v="Client Call"/>
    <n v="90"/>
    <n v="1.0833333333333333"/>
    <n v="1"/>
    <s v="Sat"/>
    <s v="Dec"/>
    <s v="Large"/>
    <n v="2015"/>
    <n v="2016"/>
    <x v="0"/>
  </r>
  <r>
    <n v="1940"/>
    <d v="2024-12-22T00:00:00"/>
    <d v="1899-12-30T16:00:00"/>
    <d v="1899-12-30T17:30:00"/>
    <s v="Phoenix"/>
    <n v="3"/>
    <n v="12"/>
    <n v="5"/>
    <s v="John"/>
    <s v="1:1"/>
    <n v="90"/>
    <n v="0.41666666666666674"/>
    <n v="0"/>
    <s v="Sun"/>
    <s v="Dec"/>
    <s v="Large"/>
    <n v="2018"/>
    <n v="2787"/>
    <d v="2024-07-02T00:00:00"/>
    <d v="1899-12-30T16:00:00"/>
    <d v="1899-12-30T16:30:00"/>
    <s v="Phoenix"/>
    <n v="3"/>
    <n v="12"/>
    <n v="3"/>
    <s v="Sarah"/>
    <s v="Standup"/>
    <n v="30.000000000000053"/>
    <n v="0.25"/>
    <n v="0"/>
    <s v="Tue"/>
    <s v="Jul"/>
    <s v="Large"/>
    <n v="2017"/>
    <n v="2018"/>
    <x v="0"/>
  </r>
  <r>
    <n v="1440"/>
    <d v="2024-12-14T00:00:00"/>
    <d v="1899-12-30T16:00:00"/>
    <d v="1899-12-30T18:00:00"/>
    <s v="Phoenix"/>
    <n v="3"/>
    <n v="12"/>
    <n v="4"/>
    <s v="Sarah"/>
    <s v="Client Call"/>
    <n v="120.00000000000006"/>
    <n v="0.33333333333333331"/>
    <n v="0"/>
    <s v="Sat"/>
    <s v="Dec"/>
    <s v="Large"/>
    <n v="2019"/>
    <n v="1940"/>
    <d v="2024-12-22T00:00:00"/>
    <d v="1899-12-30T16:00:00"/>
    <d v="1899-12-30T17:30:00"/>
    <s v="Phoenix"/>
    <n v="3"/>
    <n v="12"/>
    <n v="5"/>
    <s v="John"/>
    <s v="1:1"/>
    <n v="90"/>
    <n v="0.41666666666666674"/>
    <n v="0"/>
    <s v="Sun"/>
    <s v="Dec"/>
    <s v="Large"/>
    <n v="2018"/>
    <n v="2019"/>
    <x v="0"/>
  </r>
  <r>
    <n v="1170"/>
    <d v="2024-06-17T00:00:00"/>
    <d v="1899-12-30T16:00:00"/>
    <d v="1899-12-30T17:30:00"/>
    <s v="Phoenix"/>
    <n v="3"/>
    <n v="12"/>
    <n v="11"/>
    <s v="Chen"/>
    <s v="Brainstorming"/>
    <n v="90"/>
    <n v="0.91666666666666652"/>
    <n v="0"/>
    <s v="Mon"/>
    <s v="Jun"/>
    <s v="Large"/>
    <n v="2020"/>
    <n v="1440"/>
    <d v="2024-12-14T00:00:00"/>
    <d v="1899-12-30T16:00:00"/>
    <d v="1899-12-30T18:00:00"/>
    <s v="Phoenix"/>
    <n v="3"/>
    <n v="12"/>
    <n v="4"/>
    <s v="Sarah"/>
    <s v="Client Call"/>
    <n v="120.00000000000006"/>
    <n v="0.33333333333333331"/>
    <n v="0"/>
    <s v="Sat"/>
    <s v="Dec"/>
    <s v="Large"/>
    <n v="2019"/>
    <n v="2020"/>
    <x v="0"/>
  </r>
  <r>
    <n v="2757"/>
    <d v="2024-11-10T00:00:00"/>
    <d v="1899-12-30T16:00:00"/>
    <d v="1899-12-30T17:30:00"/>
    <s v="Phoenix"/>
    <n v="3"/>
    <n v="12"/>
    <n v="14"/>
    <s v="Amit"/>
    <s v="Planning"/>
    <n v="90"/>
    <n v="1.1666666666666667"/>
    <n v="1"/>
    <s v="Sun"/>
    <s v="Nov"/>
    <s v="Large"/>
    <n v="2021"/>
    <n v="1170"/>
    <d v="2024-06-17T00:00:00"/>
    <d v="1899-12-30T16:00:00"/>
    <d v="1899-12-30T17:30:00"/>
    <s v="Phoenix"/>
    <n v="3"/>
    <n v="12"/>
    <n v="11"/>
    <s v="Chen"/>
    <s v="Brainstorming"/>
    <n v="90"/>
    <n v="0.91666666666666652"/>
    <n v="0"/>
    <s v="Mon"/>
    <s v="Jun"/>
    <s v="Large"/>
    <n v="2020"/>
    <n v="2021"/>
    <x v="0"/>
  </r>
  <r>
    <n v="922"/>
    <d v="2024-07-01T00:00:00"/>
    <d v="1899-12-30T16:00:00"/>
    <d v="1899-12-30T18:00:00"/>
    <s v="Phoenix"/>
    <n v="3"/>
    <n v="12"/>
    <n v="2"/>
    <s v="Omar"/>
    <s v="Brainstorming"/>
    <n v="120.00000000000006"/>
    <n v="0.16666666666666666"/>
    <n v="0"/>
    <s v="Mon"/>
    <s v="Jul"/>
    <s v="Large"/>
    <n v="2022"/>
    <n v="2757"/>
    <d v="2024-11-10T00:00:00"/>
    <d v="1899-12-30T16:00:00"/>
    <d v="1899-12-30T17:30:00"/>
    <s v="Phoenix"/>
    <n v="3"/>
    <n v="12"/>
    <n v="14"/>
    <s v="Amit"/>
    <s v="Planning"/>
    <n v="90"/>
    <n v="1.1666666666666667"/>
    <n v="1"/>
    <s v="Sun"/>
    <s v="Nov"/>
    <s v="Large"/>
    <n v="2021"/>
    <n v="2022"/>
    <x v="0"/>
  </r>
  <r>
    <n v="2787"/>
    <d v="2024-07-02T00:00:00"/>
    <d v="1899-12-30T16:00:00"/>
    <d v="1899-12-30T16:30:00"/>
    <s v="Phoenix"/>
    <n v="3"/>
    <n v="12"/>
    <n v="3"/>
    <s v="Sarah"/>
    <s v="Standup"/>
    <n v="30.000000000000053"/>
    <n v="0.25"/>
    <n v="0"/>
    <s v="Tue"/>
    <s v="Jul"/>
    <s v="Large"/>
    <n v="2017"/>
    <n v="2793"/>
    <d v="2024-04-13T00:00:00"/>
    <d v="1899-12-30T16:00:00"/>
    <d v="1899-12-30T17:30:00"/>
    <s v="Phoenix"/>
    <n v="3"/>
    <n v="12"/>
    <n v="5"/>
    <s v="John"/>
    <s v="Client Call"/>
    <n v="90"/>
    <n v="0.41666666666666674"/>
    <n v="0"/>
    <s v="Sat"/>
    <s v="Apr"/>
    <s v="Large"/>
    <n v="2016"/>
    <n v="2017"/>
    <x v="0"/>
  </r>
  <r>
    <n v="1298"/>
    <d v="2024-03-26T00:00:00"/>
    <d v="1899-12-30T16:00:00"/>
    <d v="1899-12-30T17:30:00"/>
    <s v="Phoenix"/>
    <n v="3"/>
    <n v="12"/>
    <n v="11"/>
    <s v="Omar"/>
    <s v="1:1"/>
    <n v="90"/>
    <n v="0.91666666666666652"/>
    <n v="0"/>
    <s v="Tue"/>
    <s v="Mar"/>
    <s v="Large"/>
    <n v="2024"/>
    <n v="2732"/>
    <d v="2024-02-24T00:00:00"/>
    <d v="1899-12-30T16:00:00"/>
    <d v="1899-12-30T18:00:00"/>
    <s v="Phoenix"/>
    <n v="3"/>
    <n v="12"/>
    <n v="7"/>
    <s v="John"/>
    <s v="Client Call"/>
    <n v="120.00000000000006"/>
    <n v="0.58333333333333337"/>
    <n v="0"/>
    <s v="Sat"/>
    <s v="Feb"/>
    <s v="Large"/>
    <n v="2023"/>
    <n v="2024"/>
    <x v="0"/>
  </r>
  <r>
    <n v="1406"/>
    <d v="2024-05-29T00:00:00"/>
    <d v="1899-12-30T16:00:00"/>
    <d v="1899-12-30T16:30:00"/>
    <s v="Phoenix"/>
    <n v="3"/>
    <n v="12"/>
    <n v="4"/>
    <s v="John"/>
    <s v="Brainstorming"/>
    <n v="30.000000000000053"/>
    <n v="0.33333333333333331"/>
    <n v="0"/>
    <s v="Wed"/>
    <s v="May"/>
    <s v="Large"/>
    <n v="2025"/>
    <n v="1298"/>
    <d v="2024-03-26T00:00:00"/>
    <d v="1899-12-30T16:00:00"/>
    <d v="1899-12-30T17:30:00"/>
    <s v="Phoenix"/>
    <n v="3"/>
    <n v="12"/>
    <n v="11"/>
    <s v="Omar"/>
    <s v="1:1"/>
    <n v="90"/>
    <n v="0.91666666666666652"/>
    <n v="0"/>
    <s v="Tue"/>
    <s v="Mar"/>
    <s v="Large"/>
    <n v="2024"/>
    <n v="2025"/>
    <x v="0"/>
  </r>
  <r>
    <n v="2212"/>
    <d v="2024-03-17T00:00:00"/>
    <d v="1899-12-30T16:00:00"/>
    <d v="1899-12-30T17:00:00"/>
    <s v="Phoenix"/>
    <n v="3"/>
    <n v="12"/>
    <n v="10"/>
    <s v="Omar"/>
    <s v="Planning"/>
    <n v="60.000000000000107"/>
    <n v="0.83333333333333348"/>
    <n v="0"/>
    <s v="Sun"/>
    <s v="Mar"/>
    <s v="Large"/>
    <n v="2026"/>
    <n v="1406"/>
    <d v="2024-05-29T00:00:00"/>
    <d v="1899-12-30T16:00:00"/>
    <d v="1899-12-30T16:30:00"/>
    <s v="Phoenix"/>
    <n v="3"/>
    <n v="12"/>
    <n v="4"/>
    <s v="John"/>
    <s v="Brainstorming"/>
    <n v="30.000000000000053"/>
    <n v="0.33333333333333331"/>
    <n v="0"/>
    <s v="Wed"/>
    <s v="May"/>
    <s v="Large"/>
    <n v="2025"/>
    <n v="2026"/>
    <x v="0"/>
  </r>
  <r>
    <n v="323"/>
    <d v="2024-08-22T00:00:00"/>
    <d v="1899-12-30T16:00:00"/>
    <d v="1899-12-30T17:30:00"/>
    <s v="Phoenix"/>
    <n v="3"/>
    <n v="12"/>
    <n v="10"/>
    <s v="Priya"/>
    <s v="Planning"/>
    <n v="90"/>
    <n v="0.83333333333333348"/>
    <n v="0"/>
    <s v="Thu"/>
    <s v="Aug"/>
    <s v="Large"/>
    <n v="2027"/>
    <n v="2212"/>
    <d v="2024-03-17T00:00:00"/>
    <d v="1899-12-30T16:00:00"/>
    <d v="1899-12-30T17:00:00"/>
    <s v="Phoenix"/>
    <n v="3"/>
    <n v="12"/>
    <n v="10"/>
    <s v="Omar"/>
    <s v="Planning"/>
    <n v="60.000000000000107"/>
    <n v="0.83333333333333348"/>
    <n v="0"/>
    <s v="Sun"/>
    <s v="Mar"/>
    <s v="Large"/>
    <n v="2026"/>
    <n v="2027"/>
    <x v="0"/>
  </r>
  <r>
    <n v="1624"/>
    <d v="2024-02-05T00:00:00"/>
    <d v="1899-12-30T16:00:00"/>
    <d v="1899-12-30T17:30:00"/>
    <s v="Phoenix"/>
    <n v="3"/>
    <n v="12"/>
    <n v="15"/>
    <s v="Mia"/>
    <s v="1:1"/>
    <n v="90"/>
    <n v="1.25"/>
    <n v="1"/>
    <s v="Mon"/>
    <s v="Feb"/>
    <s v="Large"/>
    <n v="2029"/>
    <n v="2579"/>
    <d v="2024-01-21T00:00:00"/>
    <d v="1899-12-30T16:00:00"/>
    <d v="1899-12-30T18:00:00"/>
    <s v="Phoenix"/>
    <n v="3"/>
    <n v="12"/>
    <n v="15"/>
    <s v="Chen"/>
    <s v="Planning"/>
    <n v="120.00000000000006"/>
    <n v="1.25"/>
    <n v="1"/>
    <s v="Sun"/>
    <s v="Jan"/>
    <s v="Large"/>
    <n v="2028"/>
    <n v="2029"/>
    <x v="0"/>
  </r>
  <r>
    <n v="2579"/>
    <d v="2024-01-21T00:00:00"/>
    <d v="1899-12-30T16:00:00"/>
    <d v="1899-12-30T18:00:00"/>
    <s v="Phoenix"/>
    <n v="3"/>
    <n v="12"/>
    <n v="15"/>
    <s v="Chen"/>
    <s v="Planning"/>
    <n v="120.00000000000006"/>
    <n v="1.25"/>
    <n v="1"/>
    <s v="Sun"/>
    <s v="Jan"/>
    <s v="Large"/>
    <n v="2028"/>
    <n v="323"/>
    <d v="2024-08-22T00:00:00"/>
    <d v="1899-12-30T16:00:00"/>
    <d v="1899-12-30T17:30:00"/>
    <s v="Phoenix"/>
    <n v="3"/>
    <n v="12"/>
    <n v="10"/>
    <s v="Priya"/>
    <s v="Planning"/>
    <n v="90"/>
    <n v="0.83333333333333348"/>
    <n v="0"/>
    <s v="Thu"/>
    <s v="Aug"/>
    <s v="Large"/>
    <n v="2027"/>
    <n v="2028"/>
    <x v="0"/>
  </r>
  <r>
    <n v="2732"/>
    <d v="2024-02-24T00:00:00"/>
    <d v="1899-12-30T16:00:00"/>
    <d v="1899-12-30T18:00:00"/>
    <s v="Phoenix"/>
    <n v="3"/>
    <n v="12"/>
    <n v="7"/>
    <s v="John"/>
    <s v="Client Call"/>
    <n v="120.00000000000006"/>
    <n v="0.58333333333333337"/>
    <n v="0"/>
    <s v="Sat"/>
    <s v="Feb"/>
    <s v="Large"/>
    <n v="2023"/>
    <n v="922"/>
    <d v="2024-07-01T00:00:00"/>
    <d v="1899-12-30T16:00:00"/>
    <d v="1899-12-30T18:00:00"/>
    <s v="Phoenix"/>
    <n v="3"/>
    <n v="12"/>
    <n v="2"/>
    <s v="Omar"/>
    <s v="Brainstorming"/>
    <n v="120.00000000000006"/>
    <n v="0.16666666666666666"/>
    <n v="0"/>
    <s v="Mon"/>
    <s v="Jul"/>
    <s v="Large"/>
    <n v="2022"/>
    <n v="2023"/>
    <x v="0"/>
  </r>
  <r>
    <n v="2772"/>
    <d v="2024-09-24T00:00:00"/>
    <d v="1899-12-30T15:30:00"/>
    <d v="1899-12-30T17:30:00"/>
    <s v="Phoenix"/>
    <n v="3"/>
    <n v="12"/>
    <n v="14"/>
    <s v="Sarah"/>
    <s v="Client Call"/>
    <n v="119.99999999999989"/>
    <n v="1.1666666666666667"/>
    <n v="1"/>
    <s v="Tue"/>
    <s v="Sep"/>
    <s v="Large"/>
    <n v="2064"/>
    <n v="1315"/>
    <d v="2024-06-10T00:00:00"/>
    <d v="1899-12-30T15:30:00"/>
    <d v="1899-12-30T16:30:00"/>
    <s v="Phoenix"/>
    <n v="3"/>
    <n v="12"/>
    <n v="3"/>
    <s v="Chen"/>
    <s v="Brainstorming"/>
    <n v="59.999999999999943"/>
    <n v="0.25"/>
    <n v="0"/>
    <s v="Mon"/>
    <s v="Jun"/>
    <s v="Large"/>
    <n v="2063"/>
    <n v="2064"/>
    <x v="0"/>
  </r>
  <r>
    <n v="1186"/>
    <d v="2024-07-04T00:00:00"/>
    <d v="1899-12-30T15:30:00"/>
    <d v="1899-12-30T16:00:00"/>
    <s v="Phoenix"/>
    <n v="3"/>
    <n v="12"/>
    <n v="12"/>
    <s v="Omar"/>
    <s v="Brainstorming"/>
    <n v="29.999999999999893"/>
    <n v="1"/>
    <n v="0"/>
    <s v="Thu"/>
    <s v="Jul"/>
    <s v="Large"/>
    <n v="2065"/>
    <n v="2772"/>
    <d v="2024-09-24T00:00:00"/>
    <d v="1899-12-30T15:30:00"/>
    <d v="1899-12-30T17:30:00"/>
    <s v="Phoenix"/>
    <n v="3"/>
    <n v="12"/>
    <n v="14"/>
    <s v="Sarah"/>
    <s v="Client Call"/>
    <n v="119.99999999999989"/>
    <n v="1.1666666666666667"/>
    <n v="1"/>
    <s v="Tue"/>
    <s v="Sep"/>
    <s v="Large"/>
    <n v="2064"/>
    <n v="2065"/>
    <x v="0"/>
  </r>
  <r>
    <n v="1480"/>
    <d v="2024-01-20T00:00:00"/>
    <d v="1899-12-30T15:30:00"/>
    <d v="1899-12-30T16:30:00"/>
    <s v="Phoenix"/>
    <n v="3"/>
    <n v="12"/>
    <n v="4"/>
    <s v="Sarah"/>
    <s v="Brainstorming"/>
    <n v="59.999999999999943"/>
    <n v="0.33333333333333331"/>
    <n v="0"/>
    <s v="Sat"/>
    <s v="Jan"/>
    <s v="Large"/>
    <n v="2066"/>
    <n v="1186"/>
    <d v="2024-07-04T00:00:00"/>
    <d v="1899-12-30T15:30:00"/>
    <d v="1899-12-30T16:00:00"/>
    <s v="Phoenix"/>
    <n v="3"/>
    <n v="12"/>
    <n v="12"/>
    <s v="Omar"/>
    <s v="Brainstorming"/>
    <n v="29.999999999999893"/>
    <n v="1"/>
    <n v="0"/>
    <s v="Thu"/>
    <s v="Jul"/>
    <s v="Large"/>
    <n v="2065"/>
    <n v="2066"/>
    <x v="0"/>
  </r>
  <r>
    <n v="718"/>
    <d v="2024-02-27T00:00:00"/>
    <d v="1899-12-30T15:30:00"/>
    <d v="1899-12-30T17:30:00"/>
    <s v="Phoenix"/>
    <n v="3"/>
    <n v="12"/>
    <n v="1"/>
    <s v="Omar"/>
    <s v="Brainstorming"/>
    <n v="119.99999999999989"/>
    <n v="8.3333333333333329E-2"/>
    <n v="0"/>
    <s v="Tue"/>
    <s v="Feb"/>
    <s v="Large"/>
    <n v="2067"/>
    <n v="1480"/>
    <d v="2024-01-20T00:00:00"/>
    <d v="1899-12-30T15:30:00"/>
    <d v="1899-12-30T16:30:00"/>
    <s v="Phoenix"/>
    <n v="3"/>
    <n v="12"/>
    <n v="4"/>
    <s v="Sarah"/>
    <s v="Brainstorming"/>
    <n v="59.999999999999943"/>
    <n v="0.33333333333333331"/>
    <n v="0"/>
    <s v="Sat"/>
    <s v="Jan"/>
    <s v="Large"/>
    <n v="2066"/>
    <n v="2067"/>
    <x v="0"/>
  </r>
  <r>
    <n v="1998"/>
    <d v="2024-08-29T00:00:00"/>
    <d v="1899-12-30T15:30:00"/>
    <d v="1899-12-30T16:00:00"/>
    <s v="Phoenix"/>
    <n v="3"/>
    <n v="12"/>
    <n v="12"/>
    <s v="Omar"/>
    <s v="Planning"/>
    <n v="29.999999999999893"/>
    <n v="1"/>
    <n v="0"/>
    <s v="Thu"/>
    <s v="Aug"/>
    <s v="Large"/>
    <n v="2070"/>
    <n v="530"/>
    <d v="2024-04-25T00:00:00"/>
    <d v="1899-12-30T15:30:00"/>
    <d v="1899-12-30T16:30:00"/>
    <s v="Phoenix"/>
    <n v="3"/>
    <n v="12"/>
    <n v="8"/>
    <s v="Omar"/>
    <s v="Client Call"/>
    <n v="59.999999999999943"/>
    <n v="0.66666666666666663"/>
    <n v="0"/>
    <s v="Thu"/>
    <s v="Apr"/>
    <s v="Large"/>
    <n v="2069"/>
    <n v="2070"/>
    <x v="0"/>
  </r>
  <r>
    <n v="530"/>
    <d v="2024-04-25T00:00:00"/>
    <d v="1899-12-30T15:30:00"/>
    <d v="1899-12-30T16:30:00"/>
    <s v="Phoenix"/>
    <n v="3"/>
    <n v="12"/>
    <n v="8"/>
    <s v="Omar"/>
    <s v="Client Call"/>
    <n v="59.999999999999943"/>
    <n v="0.66666666666666663"/>
    <n v="0"/>
    <s v="Thu"/>
    <s v="Apr"/>
    <s v="Large"/>
    <n v="2069"/>
    <n v="2340"/>
    <d v="2024-10-02T00:00:00"/>
    <d v="1899-12-30T15:30:00"/>
    <d v="1899-12-30T16:30:00"/>
    <s v="Phoenix"/>
    <n v="3"/>
    <n v="12"/>
    <n v="15"/>
    <s v="Sarah"/>
    <s v="Standup"/>
    <n v="59.999999999999943"/>
    <n v="1.25"/>
    <n v="1"/>
    <s v="Wed"/>
    <s v="Oct"/>
    <s v="Large"/>
    <n v="2068"/>
    <n v="2069"/>
    <x v="0"/>
  </r>
  <r>
    <n v="2506"/>
    <d v="2024-10-01T00:00:00"/>
    <d v="1899-12-30T15:30:00"/>
    <d v="1899-12-30T16:00:00"/>
    <s v="Phoenix"/>
    <n v="3"/>
    <n v="12"/>
    <n v="9"/>
    <s v="Amit"/>
    <s v="Client Call"/>
    <n v="29.999999999999893"/>
    <n v="0.75"/>
    <n v="0"/>
    <s v="Tue"/>
    <s v="Oct"/>
    <s v="Large"/>
    <n v="2071"/>
    <n v="1998"/>
    <d v="2024-08-29T00:00:00"/>
    <d v="1899-12-30T15:30:00"/>
    <d v="1899-12-30T16:00:00"/>
    <s v="Phoenix"/>
    <n v="3"/>
    <n v="12"/>
    <n v="12"/>
    <s v="Omar"/>
    <s v="Planning"/>
    <n v="29.999999999999893"/>
    <n v="1"/>
    <n v="0"/>
    <s v="Thu"/>
    <s v="Aug"/>
    <s v="Large"/>
    <n v="2070"/>
    <n v="2071"/>
    <x v="0"/>
  </r>
  <r>
    <n v="2356"/>
    <d v="2024-02-28T00:00:00"/>
    <d v="1899-12-30T15:30:00"/>
    <d v="1899-12-30T17:30:00"/>
    <s v="Phoenix"/>
    <n v="3"/>
    <n v="12"/>
    <n v="13"/>
    <s v="Chen"/>
    <s v="Standup"/>
    <n v="119.99999999999989"/>
    <n v="1.0833333333333333"/>
    <n v="1"/>
    <s v="Wed"/>
    <s v="Feb"/>
    <s v="Large"/>
    <n v="2072"/>
    <n v="2506"/>
    <d v="2024-10-01T00:00:00"/>
    <d v="1899-12-30T15:30:00"/>
    <d v="1899-12-30T16:00:00"/>
    <s v="Phoenix"/>
    <n v="3"/>
    <n v="12"/>
    <n v="9"/>
    <s v="Amit"/>
    <s v="Client Call"/>
    <n v="29.999999999999893"/>
    <n v="0.75"/>
    <n v="0"/>
    <s v="Tue"/>
    <s v="Oct"/>
    <s v="Large"/>
    <n v="2071"/>
    <n v="2072"/>
    <x v="0"/>
  </r>
  <r>
    <n v="1623"/>
    <d v="2024-09-22T00:00:00"/>
    <d v="1899-12-30T15:30:00"/>
    <d v="1899-12-30T16:00:00"/>
    <s v="Phoenix"/>
    <n v="3"/>
    <n v="12"/>
    <n v="11"/>
    <s v="John"/>
    <s v="Standup"/>
    <n v="29.999999999999893"/>
    <n v="0.91666666666666652"/>
    <n v="0"/>
    <s v="Sun"/>
    <s v="Sep"/>
    <s v="Large"/>
    <n v="2073"/>
    <n v="2356"/>
    <d v="2024-02-28T00:00:00"/>
    <d v="1899-12-30T15:30:00"/>
    <d v="1899-12-30T17:30:00"/>
    <s v="Phoenix"/>
    <n v="3"/>
    <n v="12"/>
    <n v="13"/>
    <s v="Chen"/>
    <s v="Standup"/>
    <n v="119.99999999999989"/>
    <n v="1.0833333333333333"/>
    <n v="1"/>
    <s v="Wed"/>
    <s v="Feb"/>
    <s v="Large"/>
    <n v="2072"/>
    <n v="2073"/>
    <x v="0"/>
  </r>
  <r>
    <n v="1315"/>
    <d v="2024-06-10T00:00:00"/>
    <d v="1899-12-30T15:30:00"/>
    <d v="1899-12-30T16:30:00"/>
    <s v="Phoenix"/>
    <n v="3"/>
    <n v="12"/>
    <n v="3"/>
    <s v="Chen"/>
    <s v="Brainstorming"/>
    <n v="59.999999999999943"/>
    <n v="0.25"/>
    <n v="0"/>
    <s v="Mon"/>
    <s v="Jun"/>
    <s v="Large"/>
    <n v="2063"/>
    <n v="2385"/>
    <d v="2024-09-17T00:00:00"/>
    <d v="1899-12-30T15:30:00"/>
    <d v="1899-12-30T16:00:00"/>
    <s v="Phoenix"/>
    <n v="3"/>
    <n v="12"/>
    <n v="4"/>
    <s v="John"/>
    <s v="Client Call"/>
    <n v="29.999999999999893"/>
    <n v="0.33333333333333331"/>
    <n v="0"/>
    <s v="Tue"/>
    <s v="Sep"/>
    <s v="Large"/>
    <n v="2062"/>
    <n v="2063"/>
    <x v="0"/>
  </r>
  <r>
    <n v="2340"/>
    <d v="2024-10-02T00:00:00"/>
    <d v="1899-12-30T15:30:00"/>
    <d v="1899-12-30T16:30:00"/>
    <s v="Phoenix"/>
    <n v="3"/>
    <n v="12"/>
    <n v="15"/>
    <s v="Sarah"/>
    <s v="Standup"/>
    <n v="59.999999999999943"/>
    <n v="1.25"/>
    <n v="1"/>
    <s v="Wed"/>
    <s v="Oct"/>
    <s v="Large"/>
    <n v="2068"/>
    <n v="718"/>
    <d v="2024-02-27T00:00:00"/>
    <d v="1899-12-30T15:30:00"/>
    <d v="1899-12-30T17:30:00"/>
    <s v="Phoenix"/>
    <n v="3"/>
    <n v="12"/>
    <n v="1"/>
    <s v="Omar"/>
    <s v="Brainstorming"/>
    <n v="119.99999999999989"/>
    <n v="8.3333333333333329E-2"/>
    <n v="0"/>
    <s v="Tue"/>
    <s v="Feb"/>
    <s v="Large"/>
    <n v="2067"/>
    <n v="2068"/>
    <x v="0"/>
  </r>
  <r>
    <n v="2385"/>
    <d v="2024-09-17T00:00:00"/>
    <d v="1899-12-30T15:30:00"/>
    <d v="1899-12-30T16:00:00"/>
    <s v="Phoenix"/>
    <n v="3"/>
    <n v="12"/>
    <n v="4"/>
    <s v="John"/>
    <s v="Client Call"/>
    <n v="29.999999999999893"/>
    <n v="0.33333333333333331"/>
    <n v="0"/>
    <s v="Tue"/>
    <s v="Sep"/>
    <s v="Large"/>
    <n v="2062"/>
    <n v="215"/>
    <d v="2024-09-24T00:00:00"/>
    <d v="1899-12-30T15:30:00"/>
    <d v="1899-12-30T17:30:00"/>
    <s v="Phoenix"/>
    <n v="3"/>
    <n v="12"/>
    <n v="2"/>
    <s v="John"/>
    <s v="Standup"/>
    <n v="119.99999999999989"/>
    <n v="0.16666666666666666"/>
    <n v="0"/>
    <s v="Tue"/>
    <s v="Sep"/>
    <s v="Large"/>
    <n v="2061"/>
    <n v="2062"/>
    <x v="0"/>
  </r>
  <r>
    <n v="1359"/>
    <d v="2024-08-06T00:00:00"/>
    <d v="1899-12-30T15:30:00"/>
    <d v="1899-12-30T17:00:00"/>
    <s v="Phoenix"/>
    <n v="3"/>
    <n v="12"/>
    <n v="11"/>
    <s v="Mia"/>
    <s v="Planning"/>
    <n v="90"/>
    <n v="0.91666666666666652"/>
    <n v="0"/>
    <s v="Tue"/>
    <s v="Aug"/>
    <s v="Large"/>
    <n v="2058"/>
    <n v="2236"/>
    <d v="2024-06-26T00:00:00"/>
    <d v="1899-12-30T15:30:00"/>
    <d v="1899-12-30T17:30:00"/>
    <s v="Phoenix"/>
    <n v="3"/>
    <n v="12"/>
    <n v="3"/>
    <s v="Sarah"/>
    <s v="Standup"/>
    <n v="119.99999999999989"/>
    <n v="0.25"/>
    <n v="0"/>
    <s v="Wed"/>
    <s v="Jun"/>
    <s v="Large"/>
    <n v="2057"/>
    <n v="2058"/>
    <x v="0"/>
  </r>
  <r>
    <n v="1072"/>
    <d v="2024-02-18T00:00:00"/>
    <d v="1899-12-30T15:30:00"/>
    <d v="1899-12-30T17:00:00"/>
    <s v="Phoenix"/>
    <n v="3"/>
    <n v="12"/>
    <n v="14"/>
    <s v="Chen"/>
    <s v="Brainstorming"/>
    <n v="90"/>
    <n v="1.1666666666666667"/>
    <n v="1"/>
    <s v="Sun"/>
    <s v="Feb"/>
    <s v="Large"/>
    <n v="2060"/>
    <n v="2780"/>
    <d v="2024-08-23T00:00:00"/>
    <d v="1899-12-30T15:30:00"/>
    <d v="1899-12-30T17:30:00"/>
    <s v="Phoenix"/>
    <n v="3"/>
    <n v="12"/>
    <n v="9"/>
    <s v="Mia"/>
    <s v="Planning"/>
    <n v="119.99999999999989"/>
    <n v="0.75"/>
    <n v="0"/>
    <s v="Fri"/>
    <s v="Aug"/>
    <s v="Large"/>
    <n v="2059"/>
    <n v="2060"/>
    <x v="0"/>
  </r>
  <r>
    <n v="215"/>
    <d v="2024-09-24T00:00:00"/>
    <d v="1899-12-30T15:30:00"/>
    <d v="1899-12-30T17:30:00"/>
    <s v="Phoenix"/>
    <n v="3"/>
    <n v="12"/>
    <n v="2"/>
    <s v="John"/>
    <s v="Standup"/>
    <n v="119.99999999999989"/>
    <n v="0.16666666666666666"/>
    <n v="0"/>
    <s v="Tue"/>
    <s v="Sep"/>
    <s v="Large"/>
    <n v="2061"/>
    <n v="1072"/>
    <d v="2024-02-18T00:00:00"/>
    <d v="1899-12-30T15:30:00"/>
    <d v="1899-12-30T17:00:00"/>
    <s v="Phoenix"/>
    <n v="3"/>
    <n v="12"/>
    <n v="14"/>
    <s v="Chen"/>
    <s v="Brainstorming"/>
    <n v="90"/>
    <n v="1.1666666666666667"/>
    <n v="1"/>
    <s v="Sun"/>
    <s v="Feb"/>
    <s v="Large"/>
    <n v="2060"/>
    <n v="2061"/>
    <x v="0"/>
  </r>
  <r>
    <n v="982"/>
    <d v="2024-05-10T00:00:00"/>
    <d v="1899-12-30T15:30:00"/>
    <d v="1899-12-30T16:00:00"/>
    <s v="Phoenix"/>
    <n v="3"/>
    <n v="12"/>
    <n v="8"/>
    <s v="Priya"/>
    <s v="Planning"/>
    <n v="29.999999999999893"/>
    <n v="0.66666666666666663"/>
    <n v="0"/>
    <s v="Fri"/>
    <s v="May"/>
    <s v="Large"/>
    <n v="2049"/>
    <n v="2624"/>
    <d v="2024-03-10T00:00:00"/>
    <d v="1899-12-30T15:30:00"/>
    <d v="1899-12-30T17:30:00"/>
    <s v="Phoenix"/>
    <n v="3"/>
    <n v="12"/>
    <n v="3"/>
    <s v="Priya"/>
    <s v="1:1"/>
    <n v="119.99999999999989"/>
    <n v="0.25"/>
    <n v="0"/>
    <s v="Sun"/>
    <s v="Mar"/>
    <s v="Large"/>
    <n v="2048"/>
    <n v="2049"/>
    <x v="0"/>
  </r>
  <r>
    <n v="1903"/>
    <d v="2024-10-05T00:00:00"/>
    <d v="1899-12-30T15:30:00"/>
    <d v="1899-12-30T17:30:00"/>
    <s v="Phoenix"/>
    <n v="3"/>
    <n v="12"/>
    <n v="6"/>
    <s v="Chen"/>
    <s v="Planning"/>
    <n v="119.99999999999989"/>
    <n v="0.5"/>
    <n v="0"/>
    <s v="Sat"/>
    <s v="Oct"/>
    <s v="Large"/>
    <n v="2050"/>
    <n v="982"/>
    <d v="2024-05-10T00:00:00"/>
    <d v="1899-12-30T15:30:00"/>
    <d v="1899-12-30T16:00:00"/>
    <s v="Phoenix"/>
    <n v="3"/>
    <n v="12"/>
    <n v="8"/>
    <s v="Priya"/>
    <s v="Planning"/>
    <n v="29.999999999999893"/>
    <n v="0.66666666666666663"/>
    <n v="0"/>
    <s v="Fri"/>
    <s v="May"/>
    <s v="Large"/>
    <n v="2049"/>
    <n v="2050"/>
    <x v="0"/>
  </r>
  <r>
    <n v="2326"/>
    <d v="2024-11-01T00:00:00"/>
    <d v="1899-12-30T15:30:00"/>
    <d v="1899-12-30T17:00:00"/>
    <s v="Phoenix"/>
    <n v="3"/>
    <n v="12"/>
    <n v="14"/>
    <s v="Priya"/>
    <s v="Standup"/>
    <n v="90"/>
    <n v="1.1666666666666667"/>
    <n v="1"/>
    <s v="Fri"/>
    <s v="Nov"/>
    <s v="Large"/>
    <n v="2051"/>
    <n v="1903"/>
    <d v="2024-10-05T00:00:00"/>
    <d v="1899-12-30T15:30:00"/>
    <d v="1899-12-30T17:30:00"/>
    <s v="Phoenix"/>
    <n v="3"/>
    <n v="12"/>
    <n v="6"/>
    <s v="Chen"/>
    <s v="Planning"/>
    <n v="119.99999999999989"/>
    <n v="0.5"/>
    <n v="0"/>
    <s v="Sat"/>
    <s v="Oct"/>
    <s v="Large"/>
    <n v="2050"/>
    <n v="2051"/>
    <x v="0"/>
  </r>
  <r>
    <n v="1006"/>
    <d v="2024-11-28T00:00:00"/>
    <d v="1899-12-30T15:30:00"/>
    <d v="1899-12-30T16:00:00"/>
    <s v="Phoenix"/>
    <n v="3"/>
    <n v="12"/>
    <n v="14"/>
    <s v="Amit"/>
    <s v="Standup"/>
    <n v="29.999999999999893"/>
    <n v="1.1666666666666667"/>
    <n v="1"/>
    <s v="Thu"/>
    <s v="Nov"/>
    <s v="Large"/>
    <n v="2052"/>
    <n v="2326"/>
    <d v="2024-11-01T00:00:00"/>
    <d v="1899-12-30T15:30:00"/>
    <d v="1899-12-30T17:00:00"/>
    <s v="Phoenix"/>
    <n v="3"/>
    <n v="12"/>
    <n v="14"/>
    <s v="Priya"/>
    <s v="Standup"/>
    <n v="90"/>
    <n v="1.1666666666666667"/>
    <n v="1"/>
    <s v="Fri"/>
    <s v="Nov"/>
    <s v="Large"/>
    <n v="2051"/>
    <n v="2052"/>
    <x v="0"/>
  </r>
  <r>
    <n v="2624"/>
    <d v="2024-03-10T00:00:00"/>
    <d v="1899-12-30T15:30:00"/>
    <d v="1899-12-30T17:30:00"/>
    <s v="Phoenix"/>
    <n v="3"/>
    <n v="12"/>
    <n v="3"/>
    <s v="Priya"/>
    <s v="1:1"/>
    <n v="119.99999999999989"/>
    <n v="0.25"/>
    <n v="0"/>
    <s v="Sun"/>
    <s v="Mar"/>
    <s v="Large"/>
    <n v="2048"/>
    <n v="918"/>
    <d v="2024-07-11T00:00:00"/>
    <d v="1899-12-30T16:00:00"/>
    <d v="1899-12-30T16:30:00"/>
    <s v="Phoenix"/>
    <n v="3"/>
    <n v="12"/>
    <n v="4"/>
    <s v="John"/>
    <s v="1:1"/>
    <n v="30.000000000000053"/>
    <n v="0.33333333333333331"/>
    <n v="0"/>
    <s v="Thu"/>
    <s v="Jul"/>
    <s v="Large"/>
    <n v="2047"/>
    <n v="2048"/>
    <x v="0"/>
  </r>
  <r>
    <n v="2475"/>
    <d v="2024-07-19T00:00:00"/>
    <d v="1899-12-30T15:30:00"/>
    <d v="1899-12-30T17:00:00"/>
    <s v="Phoenix"/>
    <n v="3"/>
    <n v="12"/>
    <n v="13"/>
    <s v="Amit"/>
    <s v="Brainstorming"/>
    <n v="90"/>
    <n v="1.0833333333333333"/>
    <n v="1"/>
    <s v="Fri"/>
    <s v="Jul"/>
    <s v="Large"/>
    <n v="2054"/>
    <n v="2084"/>
    <d v="2024-10-22T00:00:00"/>
    <d v="1899-12-30T15:30:00"/>
    <d v="1899-12-30T16:00:00"/>
    <s v="Phoenix"/>
    <n v="3"/>
    <n v="12"/>
    <n v="7"/>
    <s v="Amit"/>
    <s v="Client Call"/>
    <n v="29.999999999999893"/>
    <n v="0.58333333333333337"/>
    <n v="0"/>
    <s v="Tue"/>
    <s v="Oct"/>
    <s v="Large"/>
    <n v="2053"/>
    <n v="2054"/>
    <x v="0"/>
  </r>
  <r>
    <n v="1991"/>
    <d v="2024-05-17T00:00:00"/>
    <d v="1899-12-30T15:30:00"/>
    <d v="1899-12-30T17:00:00"/>
    <s v="Phoenix"/>
    <n v="3"/>
    <n v="12"/>
    <n v="9"/>
    <s v="Omar"/>
    <s v="Brainstorming"/>
    <n v="90"/>
    <n v="0.75"/>
    <n v="0"/>
    <s v="Fri"/>
    <s v="May"/>
    <s v="Large"/>
    <n v="2055"/>
    <n v="2475"/>
    <d v="2024-07-19T00:00:00"/>
    <d v="1899-12-30T15:30:00"/>
    <d v="1899-12-30T17:00:00"/>
    <s v="Phoenix"/>
    <n v="3"/>
    <n v="12"/>
    <n v="13"/>
    <s v="Amit"/>
    <s v="Brainstorming"/>
    <n v="90"/>
    <n v="1.0833333333333333"/>
    <n v="1"/>
    <s v="Fri"/>
    <s v="Jul"/>
    <s v="Large"/>
    <n v="2054"/>
    <n v="2055"/>
    <x v="0"/>
  </r>
  <r>
    <n v="1367"/>
    <d v="2024-05-24T00:00:00"/>
    <d v="1899-12-30T15:30:00"/>
    <d v="1899-12-30T17:30:00"/>
    <s v="Phoenix"/>
    <n v="3"/>
    <n v="12"/>
    <n v="2"/>
    <s v="Mia"/>
    <s v="1:1"/>
    <n v="119.99999999999989"/>
    <n v="0.16666666666666666"/>
    <n v="0"/>
    <s v="Fri"/>
    <s v="May"/>
    <s v="Large"/>
    <n v="2056"/>
    <n v="1991"/>
    <d v="2024-05-17T00:00:00"/>
    <d v="1899-12-30T15:30:00"/>
    <d v="1899-12-30T17:00:00"/>
    <s v="Phoenix"/>
    <n v="3"/>
    <n v="12"/>
    <n v="9"/>
    <s v="Omar"/>
    <s v="Brainstorming"/>
    <n v="90"/>
    <n v="0.75"/>
    <n v="0"/>
    <s v="Fri"/>
    <s v="May"/>
    <s v="Large"/>
    <n v="2055"/>
    <n v="2056"/>
    <x v="0"/>
  </r>
  <r>
    <n v="2236"/>
    <d v="2024-06-26T00:00:00"/>
    <d v="1899-12-30T15:30:00"/>
    <d v="1899-12-30T17:30:00"/>
    <s v="Phoenix"/>
    <n v="3"/>
    <n v="12"/>
    <n v="3"/>
    <s v="Sarah"/>
    <s v="Standup"/>
    <n v="119.99999999999989"/>
    <n v="0.25"/>
    <n v="0"/>
    <s v="Wed"/>
    <s v="Jun"/>
    <s v="Large"/>
    <n v="2057"/>
    <n v="1367"/>
    <d v="2024-05-24T00:00:00"/>
    <d v="1899-12-30T15:30:00"/>
    <d v="1899-12-30T17:30:00"/>
    <s v="Phoenix"/>
    <n v="3"/>
    <n v="12"/>
    <n v="2"/>
    <s v="Mia"/>
    <s v="1:1"/>
    <n v="119.99999999999989"/>
    <n v="0.16666666666666666"/>
    <n v="0"/>
    <s v="Fri"/>
    <s v="May"/>
    <s v="Large"/>
    <n v="2056"/>
    <n v="2057"/>
    <x v="0"/>
  </r>
  <r>
    <n v="2780"/>
    <d v="2024-08-23T00:00:00"/>
    <d v="1899-12-30T15:30:00"/>
    <d v="1899-12-30T17:30:00"/>
    <s v="Phoenix"/>
    <n v="3"/>
    <n v="12"/>
    <n v="9"/>
    <s v="Mia"/>
    <s v="Planning"/>
    <n v="119.99999999999989"/>
    <n v="0.75"/>
    <n v="0"/>
    <s v="Fri"/>
    <s v="Aug"/>
    <s v="Large"/>
    <n v="2059"/>
    <n v="1359"/>
    <d v="2024-08-06T00:00:00"/>
    <d v="1899-12-30T15:30:00"/>
    <d v="1899-12-30T17:00:00"/>
    <s v="Phoenix"/>
    <n v="3"/>
    <n v="12"/>
    <n v="11"/>
    <s v="Mia"/>
    <s v="Planning"/>
    <n v="90"/>
    <n v="0.91666666666666652"/>
    <n v="0"/>
    <s v="Tue"/>
    <s v="Aug"/>
    <s v="Large"/>
    <n v="2058"/>
    <n v="2059"/>
    <x v="0"/>
  </r>
  <r>
    <n v="2084"/>
    <d v="2024-10-22T00:00:00"/>
    <d v="1899-12-30T15:30:00"/>
    <d v="1899-12-30T16:00:00"/>
    <s v="Phoenix"/>
    <n v="3"/>
    <n v="12"/>
    <n v="7"/>
    <s v="Amit"/>
    <s v="Client Call"/>
    <n v="29.999999999999893"/>
    <n v="0.58333333333333337"/>
    <n v="0"/>
    <s v="Tue"/>
    <s v="Oct"/>
    <s v="Large"/>
    <n v="2053"/>
    <n v="1006"/>
    <d v="2024-11-28T00:00:00"/>
    <d v="1899-12-30T15:30:00"/>
    <d v="1899-12-30T16:00:00"/>
    <s v="Phoenix"/>
    <n v="3"/>
    <n v="12"/>
    <n v="14"/>
    <s v="Amit"/>
    <s v="Standup"/>
    <n v="29.999999999999893"/>
    <n v="1.1666666666666667"/>
    <n v="1"/>
    <s v="Thu"/>
    <s v="Nov"/>
    <s v="Large"/>
    <n v="2052"/>
    <n v="2053"/>
    <x v="0"/>
  </r>
  <r>
    <n v="1503"/>
    <d v="2024-11-25T00:00:00"/>
    <d v="1899-12-30T15:00:00"/>
    <d v="1899-12-30T15:30:00"/>
    <s v="Phoenix"/>
    <n v="3"/>
    <n v="12"/>
    <n v="1"/>
    <s v="John"/>
    <s v="Planning"/>
    <n v="30.000000000000053"/>
    <n v="8.3333333333333329E-2"/>
    <n v="0"/>
    <s v="Mon"/>
    <s v="Nov"/>
    <s v="Large"/>
    <n v="2087"/>
    <n v="2680"/>
    <d v="2024-07-11T00:00:00"/>
    <d v="1899-12-30T15:00:00"/>
    <d v="1899-12-30T15:30:00"/>
    <s v="Phoenix"/>
    <n v="3"/>
    <n v="12"/>
    <n v="1"/>
    <s v="John"/>
    <s v="Client Call"/>
    <n v="30.000000000000053"/>
    <n v="8.3333333333333329E-2"/>
    <n v="0"/>
    <s v="Thu"/>
    <s v="Jul"/>
    <s v="Large"/>
    <n v="2086"/>
    <n v="2087"/>
    <x v="0"/>
  </r>
  <r>
    <n v="2998"/>
    <d v="2024-11-30T00:00:00"/>
    <d v="1899-12-30T15:00:00"/>
    <d v="1899-12-30T15:30:00"/>
    <s v="Phoenix"/>
    <n v="3"/>
    <n v="12"/>
    <n v="9"/>
    <s v="Amit"/>
    <s v="Brainstorming"/>
    <n v="30.000000000000053"/>
    <n v="0.75"/>
    <n v="0"/>
    <s v="Sat"/>
    <s v="Nov"/>
    <s v="Large"/>
    <n v="2095"/>
    <n v="2907"/>
    <d v="2024-08-05T00:00:00"/>
    <d v="1899-12-30T15:00:00"/>
    <d v="1899-12-30T16:30:00"/>
    <s v="Phoenix"/>
    <n v="3"/>
    <n v="12"/>
    <n v="4"/>
    <s v="Omar"/>
    <s v="Client Call"/>
    <n v="90"/>
    <n v="0.33333333333333331"/>
    <n v="0"/>
    <s v="Mon"/>
    <s v="Aug"/>
    <s v="Large"/>
    <n v="2094"/>
    <n v="2095"/>
    <x v="0"/>
  </r>
  <r>
    <n v="2907"/>
    <d v="2024-08-05T00:00:00"/>
    <d v="1899-12-30T15:00:00"/>
    <d v="1899-12-30T16:30:00"/>
    <s v="Phoenix"/>
    <n v="3"/>
    <n v="12"/>
    <n v="4"/>
    <s v="Omar"/>
    <s v="Client Call"/>
    <n v="90"/>
    <n v="0.33333333333333331"/>
    <n v="0"/>
    <s v="Mon"/>
    <s v="Aug"/>
    <s v="Large"/>
    <n v="2094"/>
    <n v="2477"/>
    <d v="2024-05-27T00:00:00"/>
    <d v="1899-12-30T15:00:00"/>
    <d v="1899-12-30T15:30:00"/>
    <s v="Phoenix"/>
    <n v="3"/>
    <n v="12"/>
    <n v="2"/>
    <s v="Omar"/>
    <s v="Brainstorming"/>
    <n v="30.000000000000053"/>
    <n v="0.16666666666666666"/>
    <n v="0"/>
    <s v="Mon"/>
    <s v="May"/>
    <s v="Large"/>
    <n v="2093"/>
    <n v="2094"/>
    <x v="0"/>
  </r>
  <r>
    <n v="2477"/>
    <d v="2024-05-27T00:00:00"/>
    <d v="1899-12-30T15:00:00"/>
    <d v="1899-12-30T15:30:00"/>
    <s v="Phoenix"/>
    <n v="3"/>
    <n v="12"/>
    <n v="2"/>
    <s v="Omar"/>
    <s v="Brainstorming"/>
    <n v="30.000000000000053"/>
    <n v="0.16666666666666666"/>
    <n v="0"/>
    <s v="Mon"/>
    <s v="May"/>
    <s v="Large"/>
    <n v="2093"/>
    <n v="1769"/>
    <d v="2024-08-10T00:00:00"/>
    <d v="1899-12-30T15:00:00"/>
    <d v="1899-12-30T17:00:00"/>
    <s v="Phoenix"/>
    <n v="3"/>
    <n v="12"/>
    <n v="9"/>
    <s v="Sarah"/>
    <s v="1:1"/>
    <n v="120.00000000000006"/>
    <n v="0.75"/>
    <n v="0"/>
    <s v="Sat"/>
    <s v="Aug"/>
    <s v="Large"/>
    <n v="2092"/>
    <n v="2093"/>
    <x v="0"/>
  </r>
  <r>
    <n v="1769"/>
    <d v="2024-08-10T00:00:00"/>
    <d v="1899-12-30T15:00:00"/>
    <d v="1899-12-30T17:00:00"/>
    <s v="Phoenix"/>
    <n v="3"/>
    <n v="12"/>
    <n v="9"/>
    <s v="Sarah"/>
    <s v="1:1"/>
    <n v="120.00000000000006"/>
    <n v="0.75"/>
    <n v="0"/>
    <s v="Sat"/>
    <s v="Aug"/>
    <s v="Large"/>
    <n v="2092"/>
    <n v="1411"/>
    <d v="2024-07-13T00:00:00"/>
    <d v="1899-12-30T15:00:00"/>
    <d v="1899-12-30T17:00:00"/>
    <s v="Phoenix"/>
    <n v="3"/>
    <n v="12"/>
    <n v="5"/>
    <s v="John"/>
    <s v="Standup"/>
    <n v="120.00000000000006"/>
    <n v="0.41666666666666674"/>
    <n v="0"/>
    <s v="Sat"/>
    <s v="Jul"/>
    <s v="Large"/>
    <n v="2091"/>
    <n v="2092"/>
    <x v="0"/>
  </r>
  <r>
    <n v="1411"/>
    <d v="2024-07-13T00:00:00"/>
    <d v="1899-12-30T15:00:00"/>
    <d v="1899-12-30T17:00:00"/>
    <s v="Phoenix"/>
    <n v="3"/>
    <n v="12"/>
    <n v="5"/>
    <s v="John"/>
    <s v="Standup"/>
    <n v="120.00000000000006"/>
    <n v="0.41666666666666674"/>
    <n v="0"/>
    <s v="Sat"/>
    <s v="Jul"/>
    <s v="Large"/>
    <n v="2091"/>
    <n v="2020"/>
    <d v="2024-10-02T00:00:00"/>
    <d v="1899-12-30T15:00:00"/>
    <d v="1899-12-30T15:30:00"/>
    <s v="Phoenix"/>
    <n v="3"/>
    <n v="12"/>
    <n v="8"/>
    <s v="John"/>
    <s v="Standup"/>
    <n v="30.000000000000053"/>
    <n v="0.66666666666666663"/>
    <n v="0"/>
    <s v="Wed"/>
    <s v="Oct"/>
    <s v="Large"/>
    <n v="2090"/>
    <n v="2091"/>
    <x v="0"/>
  </r>
  <r>
    <n v="2020"/>
    <d v="2024-10-02T00:00:00"/>
    <d v="1899-12-30T15:00:00"/>
    <d v="1899-12-30T15:30:00"/>
    <s v="Phoenix"/>
    <n v="3"/>
    <n v="12"/>
    <n v="8"/>
    <s v="John"/>
    <s v="Standup"/>
    <n v="30.000000000000053"/>
    <n v="0.66666666666666663"/>
    <n v="0"/>
    <s v="Wed"/>
    <s v="Oct"/>
    <s v="Large"/>
    <n v="2090"/>
    <n v="1100"/>
    <d v="2024-05-13T00:00:00"/>
    <d v="1899-12-30T15:00:00"/>
    <d v="1899-12-30T15:30:00"/>
    <s v="Phoenix"/>
    <n v="3"/>
    <n v="12"/>
    <n v="4"/>
    <s v="Chen"/>
    <s v="Client Call"/>
    <n v="30.000000000000053"/>
    <n v="0.33333333333333331"/>
    <n v="0"/>
    <s v="Mon"/>
    <s v="May"/>
    <s v="Large"/>
    <n v="2089"/>
    <n v="2090"/>
    <x v="0"/>
  </r>
  <r>
    <n v="1100"/>
    <d v="2024-05-13T00:00:00"/>
    <d v="1899-12-30T15:00:00"/>
    <d v="1899-12-30T15:30:00"/>
    <s v="Phoenix"/>
    <n v="3"/>
    <n v="12"/>
    <n v="4"/>
    <s v="Chen"/>
    <s v="Client Call"/>
    <n v="30.000000000000053"/>
    <n v="0.33333333333333331"/>
    <n v="0"/>
    <s v="Mon"/>
    <s v="May"/>
    <s v="Large"/>
    <n v="2089"/>
    <n v="2511"/>
    <d v="2024-04-16T00:00:00"/>
    <d v="1899-12-30T15:00:00"/>
    <d v="1899-12-30T16:00:00"/>
    <s v="Phoenix"/>
    <n v="3"/>
    <n v="12"/>
    <n v="13"/>
    <s v="John"/>
    <s v="Workshop"/>
    <n v="59.999999999999943"/>
    <n v="1.0833333333333333"/>
    <n v="1"/>
    <s v="Tue"/>
    <s v="Apr"/>
    <s v="Large"/>
    <n v="2088"/>
    <n v="2089"/>
    <x v="0"/>
  </r>
  <r>
    <n v="2511"/>
    <d v="2024-04-16T00:00:00"/>
    <d v="1899-12-30T15:00:00"/>
    <d v="1899-12-30T16:00:00"/>
    <s v="Phoenix"/>
    <n v="3"/>
    <n v="12"/>
    <n v="13"/>
    <s v="John"/>
    <s v="Workshop"/>
    <n v="59.999999999999943"/>
    <n v="1.0833333333333333"/>
    <n v="1"/>
    <s v="Tue"/>
    <s v="Apr"/>
    <s v="Large"/>
    <n v="2088"/>
    <n v="1503"/>
    <d v="2024-11-25T00:00:00"/>
    <d v="1899-12-30T15:00:00"/>
    <d v="1899-12-30T15:30:00"/>
    <s v="Phoenix"/>
    <n v="3"/>
    <n v="12"/>
    <n v="1"/>
    <s v="John"/>
    <s v="Planning"/>
    <n v="30.000000000000053"/>
    <n v="8.3333333333333329E-2"/>
    <n v="0"/>
    <s v="Mon"/>
    <s v="Nov"/>
    <s v="Large"/>
    <n v="2087"/>
    <n v="2088"/>
    <x v="0"/>
  </r>
  <r>
    <n v="2680"/>
    <d v="2024-07-11T00:00:00"/>
    <d v="1899-12-30T15:00:00"/>
    <d v="1899-12-30T15:30:00"/>
    <s v="Phoenix"/>
    <n v="3"/>
    <n v="12"/>
    <n v="1"/>
    <s v="John"/>
    <s v="Client Call"/>
    <n v="30.000000000000053"/>
    <n v="8.3333333333333329E-2"/>
    <n v="0"/>
    <s v="Thu"/>
    <s v="Jul"/>
    <s v="Large"/>
    <n v="2086"/>
    <n v="965"/>
    <d v="2024-08-16T00:00:00"/>
    <d v="1899-12-30T15:00:00"/>
    <d v="1899-12-30T17:00:00"/>
    <s v="Phoenix"/>
    <n v="3"/>
    <n v="12"/>
    <n v="14"/>
    <s v="Chen"/>
    <s v="Standup"/>
    <n v="120.00000000000006"/>
    <n v="1.1666666666666667"/>
    <n v="1"/>
    <s v="Fri"/>
    <s v="Aug"/>
    <s v="Large"/>
    <n v="2085"/>
    <n v="2086"/>
    <x v="0"/>
  </r>
  <r>
    <n v="2154"/>
    <d v="2024-12-16T00:00:00"/>
    <d v="1899-12-30T15:00:00"/>
    <d v="1899-12-30T15:30:00"/>
    <s v="Phoenix"/>
    <n v="3"/>
    <n v="12"/>
    <n v="14"/>
    <s v="Omar"/>
    <s v="Brainstorming"/>
    <n v="30.000000000000053"/>
    <n v="1.1666666666666667"/>
    <n v="1"/>
    <s v="Mon"/>
    <s v="Dec"/>
    <s v="Large"/>
    <n v="2078"/>
    <n v="1849"/>
    <d v="2024-11-24T00:00:00"/>
    <d v="1899-12-30T15:00:00"/>
    <d v="1899-12-30T16:30:00"/>
    <s v="Phoenix"/>
    <n v="3"/>
    <n v="12"/>
    <n v="9"/>
    <s v="Omar"/>
    <s v="Brainstorming"/>
    <n v="90"/>
    <n v="0.75"/>
    <n v="0"/>
    <s v="Sun"/>
    <s v="Nov"/>
    <s v="Large"/>
    <n v="2077"/>
    <n v="2078"/>
    <x v="0"/>
  </r>
  <r>
    <n v="995"/>
    <d v="2024-03-12T00:00:00"/>
    <d v="1899-12-30T15:00:00"/>
    <d v="1899-12-30T15:30:00"/>
    <s v="Phoenix"/>
    <n v="3"/>
    <n v="12"/>
    <n v="7"/>
    <s v="Amit"/>
    <s v="Brainstorming"/>
    <n v="30.000000000000053"/>
    <n v="0.58333333333333337"/>
    <n v="0"/>
    <s v="Tue"/>
    <s v="Mar"/>
    <s v="Large"/>
    <n v="2084"/>
    <n v="293"/>
    <d v="2024-05-04T00:00:00"/>
    <d v="1899-12-30T15:00:00"/>
    <d v="1899-12-30T16:30:00"/>
    <s v="Phoenix"/>
    <n v="3"/>
    <n v="12"/>
    <n v="1"/>
    <s v="Sarah"/>
    <s v="Brainstorming"/>
    <n v="90"/>
    <n v="8.3333333333333329E-2"/>
    <n v="0"/>
    <s v="Sat"/>
    <s v="May"/>
    <s v="Large"/>
    <n v="2083"/>
    <n v="2084"/>
    <x v="0"/>
  </r>
  <r>
    <n v="965"/>
    <d v="2024-08-16T00:00:00"/>
    <d v="1899-12-30T15:00:00"/>
    <d v="1899-12-30T17:00:00"/>
    <s v="Phoenix"/>
    <n v="3"/>
    <n v="12"/>
    <n v="14"/>
    <s v="Chen"/>
    <s v="Standup"/>
    <n v="120.00000000000006"/>
    <n v="1.1666666666666667"/>
    <n v="1"/>
    <s v="Fri"/>
    <s v="Aug"/>
    <s v="Large"/>
    <n v="2085"/>
    <n v="995"/>
    <d v="2024-03-12T00:00:00"/>
    <d v="1899-12-30T15:00:00"/>
    <d v="1899-12-30T15:30:00"/>
    <s v="Phoenix"/>
    <n v="3"/>
    <n v="12"/>
    <n v="7"/>
    <s v="Amit"/>
    <s v="Brainstorming"/>
    <n v="30.000000000000053"/>
    <n v="0.58333333333333337"/>
    <n v="0"/>
    <s v="Tue"/>
    <s v="Mar"/>
    <s v="Large"/>
    <n v="2084"/>
    <n v="2085"/>
    <x v="0"/>
  </r>
  <r>
    <n v="2173"/>
    <d v="2024-01-28T00:00:00"/>
    <d v="1899-12-30T15:00:00"/>
    <d v="1899-12-30T17:00:00"/>
    <s v="Phoenix"/>
    <n v="3"/>
    <n v="12"/>
    <n v="1"/>
    <s v="Chen"/>
    <s v="Planning"/>
    <n v="120.00000000000006"/>
    <n v="8.3333333333333329E-2"/>
    <n v="0"/>
    <s v="Sun"/>
    <s v="Jan"/>
    <s v="Large"/>
    <n v="2075"/>
    <n v="1953"/>
    <d v="2024-09-01T00:00:00"/>
    <d v="1899-12-30T15:00:00"/>
    <d v="1899-12-30T17:00:00"/>
    <s v="Phoenix"/>
    <n v="3"/>
    <n v="12"/>
    <n v="9"/>
    <s v="Priya"/>
    <s v="Planning"/>
    <n v="120.00000000000006"/>
    <n v="0.75"/>
    <n v="0"/>
    <s v="Sun"/>
    <s v="Sep"/>
    <s v="Large"/>
    <n v="2074"/>
    <n v="2075"/>
    <x v="0"/>
  </r>
  <r>
    <n v="2660"/>
    <d v="2024-12-31T00:00:00"/>
    <d v="1899-12-30T15:00:00"/>
    <d v="1899-12-30T16:30:00"/>
    <s v="Phoenix"/>
    <n v="3"/>
    <n v="12"/>
    <n v="7"/>
    <s v="John"/>
    <s v="1:1"/>
    <n v="90"/>
    <n v="0.58333333333333337"/>
    <n v="0"/>
    <s v="Tue"/>
    <s v="Dec"/>
    <s v="Large"/>
    <n v="2076"/>
    <n v="2173"/>
    <d v="2024-01-28T00:00:00"/>
    <d v="1899-12-30T15:00:00"/>
    <d v="1899-12-30T17:00:00"/>
    <s v="Phoenix"/>
    <n v="3"/>
    <n v="12"/>
    <n v="1"/>
    <s v="Chen"/>
    <s v="Planning"/>
    <n v="120.00000000000006"/>
    <n v="8.3333333333333329E-2"/>
    <n v="0"/>
    <s v="Sun"/>
    <s v="Jan"/>
    <s v="Large"/>
    <n v="2075"/>
    <n v="2076"/>
    <x v="0"/>
  </r>
  <r>
    <n v="1849"/>
    <d v="2024-11-24T00:00:00"/>
    <d v="1899-12-30T15:00:00"/>
    <d v="1899-12-30T16:30:00"/>
    <s v="Phoenix"/>
    <n v="3"/>
    <n v="12"/>
    <n v="9"/>
    <s v="Omar"/>
    <s v="Brainstorming"/>
    <n v="90"/>
    <n v="0.75"/>
    <n v="0"/>
    <s v="Sun"/>
    <s v="Nov"/>
    <s v="Large"/>
    <n v="2077"/>
    <n v="2660"/>
    <d v="2024-12-31T00:00:00"/>
    <d v="1899-12-30T15:00:00"/>
    <d v="1899-12-30T16:30:00"/>
    <s v="Phoenix"/>
    <n v="3"/>
    <n v="12"/>
    <n v="7"/>
    <s v="John"/>
    <s v="1:1"/>
    <n v="90"/>
    <n v="0.58333333333333337"/>
    <n v="0"/>
    <s v="Tue"/>
    <s v="Dec"/>
    <s v="Large"/>
    <n v="2076"/>
    <n v="2077"/>
    <x v="0"/>
  </r>
  <r>
    <n v="1953"/>
    <d v="2024-09-01T00:00:00"/>
    <d v="1899-12-30T15:00:00"/>
    <d v="1899-12-30T17:00:00"/>
    <s v="Phoenix"/>
    <n v="3"/>
    <n v="12"/>
    <n v="9"/>
    <s v="Priya"/>
    <s v="Planning"/>
    <n v="120.00000000000006"/>
    <n v="0.75"/>
    <n v="0"/>
    <s v="Sun"/>
    <s v="Sep"/>
    <s v="Large"/>
    <n v="2074"/>
    <n v="1623"/>
    <d v="2024-09-22T00:00:00"/>
    <d v="1899-12-30T15:30:00"/>
    <d v="1899-12-30T16:00:00"/>
    <s v="Phoenix"/>
    <n v="3"/>
    <n v="12"/>
    <n v="11"/>
    <s v="John"/>
    <s v="Standup"/>
    <n v="29.999999999999893"/>
    <n v="0.91666666666666652"/>
    <n v="0"/>
    <s v="Sun"/>
    <s v="Sep"/>
    <s v="Large"/>
    <n v="2073"/>
    <n v="2074"/>
    <x v="0"/>
  </r>
  <r>
    <n v="2522"/>
    <d v="2024-08-19T00:00:00"/>
    <d v="1899-12-30T15:00:00"/>
    <d v="1899-12-30T16:30:00"/>
    <s v="Phoenix"/>
    <n v="3"/>
    <n v="12"/>
    <n v="12"/>
    <s v="John"/>
    <s v="Standup"/>
    <n v="90"/>
    <n v="1"/>
    <n v="0"/>
    <s v="Mon"/>
    <s v="Aug"/>
    <s v="Large"/>
    <n v="2079"/>
    <n v="2154"/>
    <d v="2024-12-16T00:00:00"/>
    <d v="1899-12-30T15:00:00"/>
    <d v="1899-12-30T15:30:00"/>
    <s v="Phoenix"/>
    <n v="3"/>
    <n v="12"/>
    <n v="14"/>
    <s v="Omar"/>
    <s v="Brainstorming"/>
    <n v="30.000000000000053"/>
    <n v="1.1666666666666667"/>
    <n v="1"/>
    <s v="Mon"/>
    <s v="Dec"/>
    <s v="Large"/>
    <n v="2078"/>
    <n v="2079"/>
    <x v="0"/>
  </r>
  <r>
    <n v="212"/>
    <d v="2024-10-26T00:00:00"/>
    <d v="1899-12-30T15:00:00"/>
    <d v="1899-12-30T15:30:00"/>
    <s v="Phoenix"/>
    <n v="3"/>
    <n v="12"/>
    <n v="6"/>
    <s v="Priya"/>
    <s v="Workshop"/>
    <n v="30.000000000000053"/>
    <n v="0.5"/>
    <n v="0"/>
    <s v="Sat"/>
    <s v="Oct"/>
    <s v="Large"/>
    <n v="2080"/>
    <n v="2522"/>
    <d v="2024-08-19T00:00:00"/>
    <d v="1899-12-30T15:00:00"/>
    <d v="1899-12-30T16:30:00"/>
    <s v="Phoenix"/>
    <n v="3"/>
    <n v="12"/>
    <n v="12"/>
    <s v="John"/>
    <s v="Standup"/>
    <n v="90"/>
    <n v="1"/>
    <n v="0"/>
    <s v="Mon"/>
    <s v="Aug"/>
    <s v="Large"/>
    <n v="2079"/>
    <n v="2080"/>
    <x v="0"/>
  </r>
  <r>
    <n v="358"/>
    <d v="2024-09-11T00:00:00"/>
    <d v="1899-12-30T15:00:00"/>
    <d v="1899-12-30T16:00:00"/>
    <s v="Phoenix"/>
    <n v="3"/>
    <n v="12"/>
    <n v="14"/>
    <s v="Mia"/>
    <s v="1:1"/>
    <n v="59.999999999999943"/>
    <n v="1.1666666666666667"/>
    <n v="1"/>
    <s v="Wed"/>
    <s v="Sep"/>
    <s v="Large"/>
    <n v="2081"/>
    <n v="212"/>
    <d v="2024-10-26T00:00:00"/>
    <d v="1899-12-30T15:00:00"/>
    <d v="1899-12-30T15:30:00"/>
    <s v="Phoenix"/>
    <n v="3"/>
    <n v="12"/>
    <n v="6"/>
    <s v="Priya"/>
    <s v="Workshop"/>
    <n v="30.000000000000053"/>
    <n v="0.5"/>
    <n v="0"/>
    <s v="Sat"/>
    <s v="Oct"/>
    <s v="Large"/>
    <n v="2080"/>
    <n v="2081"/>
    <x v="0"/>
  </r>
  <r>
    <n v="1216"/>
    <d v="2024-04-01T00:00:00"/>
    <d v="1899-12-30T15:00:00"/>
    <d v="1899-12-30T17:00:00"/>
    <s v="Phoenix"/>
    <n v="3"/>
    <n v="12"/>
    <n v="7"/>
    <s v="Sarah"/>
    <s v="1:1"/>
    <n v="120.00000000000006"/>
    <n v="0.58333333333333337"/>
    <n v="0"/>
    <s v="Mon"/>
    <s v="Apr"/>
    <s v="Large"/>
    <n v="2082"/>
    <n v="358"/>
    <d v="2024-09-11T00:00:00"/>
    <d v="1899-12-30T15:00:00"/>
    <d v="1899-12-30T16:00:00"/>
    <s v="Phoenix"/>
    <n v="3"/>
    <n v="12"/>
    <n v="14"/>
    <s v="Mia"/>
    <s v="1:1"/>
    <n v="59.999999999999943"/>
    <n v="1.1666666666666667"/>
    <n v="1"/>
    <s v="Wed"/>
    <s v="Sep"/>
    <s v="Large"/>
    <n v="2081"/>
    <n v="2082"/>
    <x v="0"/>
  </r>
  <r>
    <n v="293"/>
    <d v="2024-05-04T00:00:00"/>
    <d v="1899-12-30T15:00:00"/>
    <d v="1899-12-30T16:30:00"/>
    <s v="Phoenix"/>
    <n v="3"/>
    <n v="12"/>
    <n v="1"/>
    <s v="Sarah"/>
    <s v="Brainstorming"/>
    <n v="90"/>
    <n v="8.3333333333333329E-2"/>
    <n v="0"/>
    <s v="Sat"/>
    <s v="May"/>
    <s v="Large"/>
    <n v="2083"/>
    <n v="1216"/>
    <d v="2024-04-01T00:00:00"/>
    <d v="1899-12-30T15:00:00"/>
    <d v="1899-12-30T17:00:00"/>
    <s v="Phoenix"/>
    <n v="3"/>
    <n v="12"/>
    <n v="7"/>
    <s v="Sarah"/>
    <s v="1:1"/>
    <n v="120.00000000000006"/>
    <n v="0.58333333333333337"/>
    <n v="0"/>
    <s v="Mon"/>
    <s v="Apr"/>
    <s v="Large"/>
    <n v="2082"/>
    <n v="2083"/>
    <x v="0"/>
  </r>
  <r>
    <n v="331"/>
    <d v="2024-01-17T00:00:00"/>
    <d v="1899-12-30T14:30:00"/>
    <d v="1899-12-30T16:30:00"/>
    <s v="Phoenix"/>
    <n v="3"/>
    <n v="12"/>
    <n v="14"/>
    <s v="Mia"/>
    <s v="1:1"/>
    <n v="120.00000000000006"/>
    <n v="1.1666666666666667"/>
    <n v="1"/>
    <s v="Wed"/>
    <s v="Jan"/>
    <s v="Large"/>
    <n v="2112"/>
    <n v="2809"/>
    <d v="2024-01-11T00:00:00"/>
    <d v="1899-12-30T14:30:00"/>
    <d v="1899-12-30T16:30:00"/>
    <s v="Phoenix"/>
    <n v="3"/>
    <n v="12"/>
    <n v="9"/>
    <s v="Amit"/>
    <s v="1:1"/>
    <n v="120.00000000000006"/>
    <n v="0.75"/>
    <n v="0"/>
    <s v="Thu"/>
    <s v="Jan"/>
    <s v="Large"/>
    <n v="2111"/>
    <n v="2112"/>
    <x v="0"/>
  </r>
  <r>
    <n v="644"/>
    <d v="2024-04-29T00:00:00"/>
    <d v="1899-12-30T14:30:00"/>
    <d v="1899-12-30T16:00:00"/>
    <s v="Phoenix"/>
    <n v="3"/>
    <n v="12"/>
    <n v="4"/>
    <s v="Mia"/>
    <s v="1:1"/>
    <n v="90"/>
    <n v="0.33333333333333331"/>
    <n v="0"/>
    <s v="Mon"/>
    <s v="Apr"/>
    <s v="Large"/>
    <n v="2113"/>
    <n v="331"/>
    <d v="2024-01-17T00:00:00"/>
    <d v="1899-12-30T14:30:00"/>
    <d v="1899-12-30T16:30:00"/>
    <s v="Phoenix"/>
    <n v="3"/>
    <n v="12"/>
    <n v="14"/>
    <s v="Mia"/>
    <s v="1:1"/>
    <n v="120.00000000000006"/>
    <n v="1.1666666666666667"/>
    <n v="1"/>
    <s v="Wed"/>
    <s v="Jan"/>
    <s v="Large"/>
    <n v="2112"/>
    <n v="2113"/>
    <x v="0"/>
  </r>
  <r>
    <n v="702"/>
    <d v="2024-04-06T00:00:00"/>
    <d v="1899-12-30T14:30:00"/>
    <d v="1899-12-30T15:00:00"/>
    <s v="Phoenix"/>
    <n v="3"/>
    <n v="12"/>
    <n v="3"/>
    <s v="Mia"/>
    <s v="Brainstorming"/>
    <n v="30.000000000000053"/>
    <n v="0.25"/>
    <n v="0"/>
    <s v="Sat"/>
    <s v="Apr"/>
    <s v="Large"/>
    <n v="2114"/>
    <n v="644"/>
    <d v="2024-04-29T00:00:00"/>
    <d v="1899-12-30T14:30:00"/>
    <d v="1899-12-30T16:00:00"/>
    <s v="Phoenix"/>
    <n v="3"/>
    <n v="12"/>
    <n v="4"/>
    <s v="Mia"/>
    <s v="1:1"/>
    <n v="90"/>
    <n v="0.33333333333333331"/>
    <n v="0"/>
    <s v="Mon"/>
    <s v="Apr"/>
    <s v="Large"/>
    <n v="2113"/>
    <n v="2114"/>
    <x v="0"/>
  </r>
  <r>
    <n v="829"/>
    <d v="2024-02-01T00:00:00"/>
    <d v="1899-12-30T14:30:00"/>
    <d v="1899-12-30T15:00:00"/>
    <s v="Phoenix"/>
    <n v="3"/>
    <n v="12"/>
    <n v="1"/>
    <s v="Chen"/>
    <s v="Brainstorming"/>
    <n v="30.000000000000053"/>
    <n v="8.3333333333333329E-2"/>
    <n v="0"/>
    <s v="Thu"/>
    <s v="Feb"/>
    <s v="Large"/>
    <n v="2116"/>
    <n v="1511"/>
    <d v="2024-02-07T00:00:00"/>
    <d v="1899-12-30T14:30:00"/>
    <d v="1899-12-30T16:00:00"/>
    <s v="Phoenix"/>
    <n v="3"/>
    <n v="12"/>
    <n v="7"/>
    <s v="Amit"/>
    <s v="1:1"/>
    <n v="90"/>
    <n v="0.58333333333333337"/>
    <n v="0"/>
    <s v="Wed"/>
    <s v="Feb"/>
    <s v="Large"/>
    <n v="2115"/>
    <n v="2116"/>
    <x v="0"/>
  </r>
  <r>
    <n v="1028"/>
    <d v="2024-03-01T00:00:00"/>
    <d v="1899-12-30T14:30:00"/>
    <d v="1899-12-30T16:30:00"/>
    <s v="Phoenix"/>
    <n v="3"/>
    <n v="12"/>
    <n v="14"/>
    <s v="Sarah"/>
    <s v="Planning"/>
    <n v="120.00000000000006"/>
    <n v="1.1666666666666667"/>
    <n v="1"/>
    <s v="Fri"/>
    <s v="Mar"/>
    <s v="Large"/>
    <n v="2117"/>
    <n v="829"/>
    <d v="2024-02-01T00:00:00"/>
    <d v="1899-12-30T14:30:00"/>
    <d v="1899-12-30T15:00:00"/>
    <s v="Phoenix"/>
    <n v="3"/>
    <n v="12"/>
    <n v="1"/>
    <s v="Chen"/>
    <s v="Brainstorming"/>
    <n v="30.000000000000053"/>
    <n v="8.3333333333333329E-2"/>
    <n v="0"/>
    <s v="Thu"/>
    <s v="Feb"/>
    <s v="Large"/>
    <n v="2116"/>
    <n v="2117"/>
    <x v="0"/>
  </r>
  <r>
    <n v="2089"/>
    <d v="2024-08-24T00:00:00"/>
    <d v="1899-12-30T14:30:00"/>
    <d v="1899-12-30T15:30:00"/>
    <s v="Phoenix"/>
    <n v="3"/>
    <n v="12"/>
    <n v="4"/>
    <s v="Sarah"/>
    <s v="Planning"/>
    <n v="60.000000000000107"/>
    <n v="0.33333333333333331"/>
    <n v="0"/>
    <s v="Sat"/>
    <s v="Aug"/>
    <s v="Large"/>
    <n v="2120"/>
    <n v="563"/>
    <d v="2024-10-12T00:00:00"/>
    <d v="1899-12-30T14:30:00"/>
    <d v="1899-12-30T15:30:00"/>
    <s v="Phoenix"/>
    <n v="3"/>
    <n v="12"/>
    <n v="11"/>
    <s v="Mia"/>
    <s v="Workshop"/>
    <n v="60.000000000000107"/>
    <n v="0.91666666666666652"/>
    <n v="0"/>
    <s v="Sat"/>
    <s v="Oct"/>
    <s v="Large"/>
    <n v="2119"/>
    <n v="2120"/>
    <x v="0"/>
  </r>
  <r>
    <n v="563"/>
    <d v="2024-10-12T00:00:00"/>
    <d v="1899-12-30T14:30:00"/>
    <d v="1899-12-30T15:30:00"/>
    <s v="Phoenix"/>
    <n v="3"/>
    <n v="12"/>
    <n v="11"/>
    <s v="Mia"/>
    <s v="Workshop"/>
    <n v="60.000000000000107"/>
    <n v="0.91666666666666652"/>
    <n v="0"/>
    <s v="Sat"/>
    <s v="Oct"/>
    <s v="Large"/>
    <n v="2119"/>
    <n v="2743"/>
    <d v="2024-09-05T00:00:00"/>
    <d v="1899-12-30T14:30:00"/>
    <d v="1899-12-30T16:30:00"/>
    <s v="Phoenix"/>
    <n v="3"/>
    <n v="12"/>
    <n v="1"/>
    <s v="Priya"/>
    <s v="Client Call"/>
    <n v="120.00000000000006"/>
    <n v="8.3333333333333329E-2"/>
    <n v="0"/>
    <s v="Thu"/>
    <s v="Sep"/>
    <s v="Large"/>
    <n v="2118"/>
    <n v="2119"/>
    <x v="0"/>
  </r>
  <r>
    <n v="2809"/>
    <d v="2024-01-11T00:00:00"/>
    <d v="1899-12-30T14:30:00"/>
    <d v="1899-12-30T16:30:00"/>
    <s v="Phoenix"/>
    <n v="3"/>
    <n v="12"/>
    <n v="9"/>
    <s v="Amit"/>
    <s v="1:1"/>
    <n v="120.00000000000006"/>
    <n v="0.75"/>
    <n v="0"/>
    <s v="Thu"/>
    <s v="Jan"/>
    <s v="Large"/>
    <n v="2111"/>
    <n v="1711"/>
    <d v="2024-12-14T00:00:00"/>
    <d v="1899-12-30T14:30:00"/>
    <d v="1899-12-30T15:00:00"/>
    <s v="Phoenix"/>
    <n v="3"/>
    <n v="12"/>
    <n v="8"/>
    <s v="Chen"/>
    <s v="1:1"/>
    <n v="30.000000000000053"/>
    <n v="0.66666666666666663"/>
    <n v="0"/>
    <s v="Sat"/>
    <s v="Dec"/>
    <s v="Large"/>
    <n v="2110"/>
    <n v="2111"/>
    <x v="0"/>
  </r>
  <r>
    <n v="74"/>
    <d v="2024-04-12T00:00:00"/>
    <d v="1899-12-30T14:30:00"/>
    <d v="1899-12-30T16:00:00"/>
    <s v="Phoenix"/>
    <n v="3"/>
    <n v="12"/>
    <n v="13"/>
    <s v="Priya"/>
    <s v="Brainstorming"/>
    <n v="90"/>
    <n v="1.0833333333333333"/>
    <n v="1"/>
    <s v="Fri"/>
    <s v="Apr"/>
    <s v="Large"/>
    <n v="2121"/>
    <n v="2089"/>
    <d v="2024-08-24T00:00:00"/>
    <d v="1899-12-30T14:30:00"/>
    <d v="1899-12-30T15:30:00"/>
    <s v="Phoenix"/>
    <n v="3"/>
    <n v="12"/>
    <n v="4"/>
    <s v="Sarah"/>
    <s v="Planning"/>
    <n v="60.000000000000107"/>
    <n v="0.33333333333333331"/>
    <n v="0"/>
    <s v="Sat"/>
    <s v="Aug"/>
    <s v="Large"/>
    <n v="2120"/>
    <n v="2121"/>
    <x v="0"/>
  </r>
  <r>
    <n v="2959"/>
    <d v="2024-04-26T00:00:00"/>
    <d v="1899-12-30T14:30:00"/>
    <d v="1899-12-30T15:30:00"/>
    <s v="Phoenix"/>
    <n v="3"/>
    <n v="12"/>
    <n v="3"/>
    <s v="Amit"/>
    <s v="Standup"/>
    <n v="60.000000000000107"/>
    <n v="0.25"/>
    <n v="0"/>
    <s v="Fri"/>
    <s v="Apr"/>
    <s v="Large"/>
    <n v="2122"/>
    <n v="74"/>
    <d v="2024-04-12T00:00:00"/>
    <d v="1899-12-30T14:30:00"/>
    <d v="1899-12-30T16:00:00"/>
    <s v="Phoenix"/>
    <n v="3"/>
    <n v="12"/>
    <n v="13"/>
    <s v="Priya"/>
    <s v="Brainstorming"/>
    <n v="90"/>
    <n v="1.0833333333333333"/>
    <n v="1"/>
    <s v="Fri"/>
    <s v="Apr"/>
    <s v="Large"/>
    <n v="2121"/>
    <n v="2122"/>
    <x v="0"/>
  </r>
  <r>
    <n v="2196"/>
    <d v="2024-03-28T00:00:00"/>
    <d v="1899-12-30T14:30:00"/>
    <d v="1899-12-30T15:00:00"/>
    <s v="Phoenix"/>
    <n v="3"/>
    <n v="12"/>
    <n v="7"/>
    <s v="John"/>
    <s v="Workshop"/>
    <n v="30.000000000000053"/>
    <n v="0.58333333333333337"/>
    <n v="0"/>
    <s v="Thu"/>
    <s v="Mar"/>
    <s v="Large"/>
    <n v="2123"/>
    <n v="2959"/>
    <d v="2024-04-26T00:00:00"/>
    <d v="1899-12-30T14:30:00"/>
    <d v="1899-12-30T15:30:00"/>
    <s v="Phoenix"/>
    <n v="3"/>
    <n v="12"/>
    <n v="3"/>
    <s v="Amit"/>
    <s v="Standup"/>
    <n v="60.000000000000107"/>
    <n v="0.25"/>
    <n v="0"/>
    <s v="Fri"/>
    <s v="Apr"/>
    <s v="Large"/>
    <n v="2122"/>
    <n v="2123"/>
    <x v="0"/>
  </r>
  <r>
    <n v="2743"/>
    <d v="2024-09-05T00:00:00"/>
    <d v="1899-12-30T14:30:00"/>
    <d v="1899-12-30T16:30:00"/>
    <s v="Phoenix"/>
    <n v="3"/>
    <n v="12"/>
    <n v="1"/>
    <s v="Priya"/>
    <s v="Client Call"/>
    <n v="120.00000000000006"/>
    <n v="8.3333333333333329E-2"/>
    <n v="0"/>
    <s v="Thu"/>
    <s v="Sep"/>
    <s v="Large"/>
    <n v="2118"/>
    <n v="1028"/>
    <d v="2024-03-01T00:00:00"/>
    <d v="1899-12-30T14:30:00"/>
    <d v="1899-12-30T16:30:00"/>
    <s v="Phoenix"/>
    <n v="3"/>
    <n v="12"/>
    <n v="14"/>
    <s v="Sarah"/>
    <s v="Planning"/>
    <n v="120.00000000000006"/>
    <n v="1.1666666666666667"/>
    <n v="1"/>
    <s v="Fri"/>
    <s v="Mar"/>
    <s v="Large"/>
    <n v="2117"/>
    <n v="2118"/>
    <x v="0"/>
  </r>
  <r>
    <n v="1711"/>
    <d v="2024-12-14T00:00:00"/>
    <d v="1899-12-30T14:30:00"/>
    <d v="1899-12-30T15:00:00"/>
    <s v="Phoenix"/>
    <n v="3"/>
    <n v="12"/>
    <n v="8"/>
    <s v="Chen"/>
    <s v="1:1"/>
    <n v="30.000000000000053"/>
    <n v="0.66666666666666663"/>
    <n v="0"/>
    <s v="Sat"/>
    <s v="Dec"/>
    <s v="Large"/>
    <n v="2110"/>
    <n v="2512"/>
    <d v="2024-07-25T00:00:00"/>
    <d v="1899-12-30T14:30:00"/>
    <d v="1899-12-30T16:00:00"/>
    <s v="Phoenix"/>
    <n v="3"/>
    <n v="12"/>
    <n v="10"/>
    <s v="Amit"/>
    <s v="Workshop"/>
    <n v="90"/>
    <n v="0.83333333333333348"/>
    <n v="0"/>
    <s v="Thu"/>
    <s v="Jul"/>
    <s v="Large"/>
    <n v="2109"/>
    <n v="2110"/>
    <x v="0"/>
  </r>
  <r>
    <n v="1511"/>
    <d v="2024-02-07T00:00:00"/>
    <d v="1899-12-30T14:30:00"/>
    <d v="1899-12-30T16:00:00"/>
    <s v="Phoenix"/>
    <n v="3"/>
    <n v="12"/>
    <n v="7"/>
    <s v="Amit"/>
    <s v="1:1"/>
    <n v="90"/>
    <n v="0.58333333333333337"/>
    <n v="0"/>
    <s v="Wed"/>
    <s v="Feb"/>
    <s v="Large"/>
    <n v="2115"/>
    <n v="702"/>
    <d v="2024-04-06T00:00:00"/>
    <d v="1899-12-30T14:30:00"/>
    <d v="1899-12-30T15:00:00"/>
    <s v="Phoenix"/>
    <n v="3"/>
    <n v="12"/>
    <n v="3"/>
    <s v="Mia"/>
    <s v="Brainstorming"/>
    <n v="30.000000000000053"/>
    <n v="0.25"/>
    <n v="0"/>
    <s v="Sat"/>
    <s v="Apr"/>
    <s v="Large"/>
    <n v="2114"/>
    <n v="2115"/>
    <x v="0"/>
  </r>
  <r>
    <n v="247"/>
    <d v="2024-07-09T00:00:00"/>
    <d v="1899-12-30T14:30:00"/>
    <d v="1899-12-30T16:00:00"/>
    <s v="Phoenix"/>
    <n v="3"/>
    <n v="12"/>
    <n v="13"/>
    <s v="Amit"/>
    <s v="Planning"/>
    <n v="90"/>
    <n v="1.0833333333333333"/>
    <n v="1"/>
    <s v="Tue"/>
    <s v="Jul"/>
    <s v="Large"/>
    <n v="2108"/>
    <n v="2995"/>
    <d v="2024-08-06T00:00:00"/>
    <d v="1899-12-30T14:30:00"/>
    <d v="1899-12-30T15:00:00"/>
    <s v="Phoenix"/>
    <n v="3"/>
    <n v="12"/>
    <n v="12"/>
    <s v="Priya"/>
    <s v="Planning"/>
    <n v="30.000000000000053"/>
    <n v="1"/>
    <n v="0"/>
    <s v="Tue"/>
    <s v="Aug"/>
    <s v="Large"/>
    <n v="2107"/>
    <n v="2108"/>
    <x v="0"/>
  </r>
  <r>
    <n v="2512"/>
    <d v="2024-07-25T00:00:00"/>
    <d v="1899-12-30T14:30:00"/>
    <d v="1899-12-30T16:00:00"/>
    <s v="Phoenix"/>
    <n v="3"/>
    <n v="12"/>
    <n v="10"/>
    <s v="Amit"/>
    <s v="Workshop"/>
    <n v="90"/>
    <n v="0.83333333333333348"/>
    <n v="0"/>
    <s v="Thu"/>
    <s v="Jul"/>
    <s v="Large"/>
    <n v="2109"/>
    <n v="247"/>
    <d v="2024-07-09T00:00:00"/>
    <d v="1899-12-30T14:30:00"/>
    <d v="1899-12-30T16:00:00"/>
    <s v="Phoenix"/>
    <n v="3"/>
    <n v="12"/>
    <n v="13"/>
    <s v="Amit"/>
    <s v="Planning"/>
    <n v="90"/>
    <n v="1.0833333333333333"/>
    <n v="1"/>
    <s v="Tue"/>
    <s v="Jul"/>
    <s v="Large"/>
    <n v="2108"/>
    <n v="2109"/>
    <x v="0"/>
  </r>
  <r>
    <n v="2953"/>
    <d v="2024-05-27T00:00:00"/>
    <d v="1899-12-30T14:30:00"/>
    <d v="1899-12-30T15:30:00"/>
    <s v="Phoenix"/>
    <n v="3"/>
    <n v="12"/>
    <n v="8"/>
    <s v="Amit"/>
    <s v="Brainstorming"/>
    <n v="60.000000000000107"/>
    <n v="0.66666666666666663"/>
    <n v="0"/>
    <s v="Mon"/>
    <s v="May"/>
    <s v="Large"/>
    <n v="2097"/>
    <n v="656"/>
    <d v="2024-12-01T00:00:00"/>
    <d v="1899-12-30T14:30:00"/>
    <d v="1899-12-30T16:30:00"/>
    <s v="Phoenix"/>
    <n v="3"/>
    <n v="12"/>
    <n v="15"/>
    <s v="Omar"/>
    <s v="Planning"/>
    <n v="120.00000000000006"/>
    <n v="1.25"/>
    <n v="1"/>
    <s v="Sun"/>
    <s v="Dec"/>
    <s v="Large"/>
    <n v="2096"/>
    <n v="2097"/>
    <x v="0"/>
  </r>
  <r>
    <n v="2861"/>
    <d v="2024-07-13T00:00:00"/>
    <d v="1899-12-30T14:30:00"/>
    <d v="1899-12-30T15:30:00"/>
    <s v="Phoenix"/>
    <n v="3"/>
    <n v="12"/>
    <n v="2"/>
    <s v="John"/>
    <s v="Standup"/>
    <n v="60.000000000000107"/>
    <n v="0.16666666666666666"/>
    <n v="0"/>
    <s v="Sat"/>
    <s v="Jul"/>
    <s v="Large"/>
    <n v="2098"/>
    <n v="2953"/>
    <d v="2024-05-27T00:00:00"/>
    <d v="1899-12-30T14:30:00"/>
    <d v="1899-12-30T15:30:00"/>
    <s v="Phoenix"/>
    <n v="3"/>
    <n v="12"/>
    <n v="8"/>
    <s v="Amit"/>
    <s v="Brainstorming"/>
    <n v="60.000000000000107"/>
    <n v="0.66666666666666663"/>
    <n v="0"/>
    <s v="Mon"/>
    <s v="May"/>
    <s v="Large"/>
    <n v="2097"/>
    <n v="2098"/>
    <x v="0"/>
  </r>
  <r>
    <n v="1930"/>
    <d v="2024-01-13T00:00:00"/>
    <d v="1899-12-30T14:30:00"/>
    <d v="1899-12-30T16:30:00"/>
    <s v="Phoenix"/>
    <n v="3"/>
    <n v="12"/>
    <n v="7"/>
    <s v="Mia"/>
    <s v="Client Call"/>
    <n v="120.00000000000006"/>
    <n v="0.58333333333333337"/>
    <n v="0"/>
    <s v="Sat"/>
    <s v="Jan"/>
    <s v="Large"/>
    <n v="2099"/>
    <n v="2861"/>
    <d v="2024-07-13T00:00:00"/>
    <d v="1899-12-30T14:30:00"/>
    <d v="1899-12-30T15:30:00"/>
    <s v="Phoenix"/>
    <n v="3"/>
    <n v="12"/>
    <n v="2"/>
    <s v="John"/>
    <s v="Standup"/>
    <n v="60.000000000000107"/>
    <n v="0.16666666666666666"/>
    <n v="0"/>
    <s v="Sat"/>
    <s v="Jul"/>
    <s v="Large"/>
    <n v="2098"/>
    <n v="2099"/>
    <x v="0"/>
  </r>
  <r>
    <n v="1568"/>
    <d v="2024-07-06T00:00:00"/>
    <d v="1899-12-30T14:30:00"/>
    <d v="1899-12-30T15:30:00"/>
    <s v="Phoenix"/>
    <n v="3"/>
    <n v="12"/>
    <n v="13"/>
    <s v="John"/>
    <s v="1:1"/>
    <n v="60.000000000000107"/>
    <n v="1.0833333333333333"/>
    <n v="1"/>
    <s v="Sat"/>
    <s v="Jul"/>
    <s v="Large"/>
    <n v="2100"/>
    <n v="1930"/>
    <d v="2024-01-13T00:00:00"/>
    <d v="1899-12-30T14:30:00"/>
    <d v="1899-12-30T16:30:00"/>
    <s v="Phoenix"/>
    <n v="3"/>
    <n v="12"/>
    <n v="7"/>
    <s v="Mia"/>
    <s v="Client Call"/>
    <n v="120.00000000000006"/>
    <n v="0.58333333333333337"/>
    <n v="0"/>
    <s v="Sat"/>
    <s v="Jan"/>
    <s v="Large"/>
    <n v="2099"/>
    <n v="2100"/>
    <x v="0"/>
  </r>
  <r>
    <n v="1922"/>
    <d v="2024-01-23T00:00:00"/>
    <d v="1899-12-30T14:30:00"/>
    <d v="1899-12-30T16:30:00"/>
    <s v="Phoenix"/>
    <n v="3"/>
    <n v="12"/>
    <n v="7"/>
    <s v="Sarah"/>
    <s v="Client Call"/>
    <n v="120.00000000000006"/>
    <n v="0.58333333333333337"/>
    <n v="0"/>
    <s v="Tue"/>
    <s v="Jan"/>
    <s v="Large"/>
    <n v="2101"/>
    <n v="1568"/>
    <d v="2024-07-06T00:00:00"/>
    <d v="1899-12-30T14:30:00"/>
    <d v="1899-12-30T15:30:00"/>
    <s v="Phoenix"/>
    <n v="3"/>
    <n v="12"/>
    <n v="13"/>
    <s v="John"/>
    <s v="1:1"/>
    <n v="60.000000000000107"/>
    <n v="1.0833333333333333"/>
    <n v="1"/>
    <s v="Sat"/>
    <s v="Jul"/>
    <s v="Large"/>
    <n v="2100"/>
    <n v="2101"/>
    <x v="0"/>
  </r>
  <r>
    <n v="656"/>
    <d v="2024-12-01T00:00:00"/>
    <d v="1899-12-30T14:30:00"/>
    <d v="1899-12-30T16:30:00"/>
    <s v="Phoenix"/>
    <n v="3"/>
    <n v="12"/>
    <n v="15"/>
    <s v="Omar"/>
    <s v="Planning"/>
    <n v="120.00000000000006"/>
    <n v="1.25"/>
    <n v="1"/>
    <s v="Sun"/>
    <s v="Dec"/>
    <s v="Large"/>
    <n v="2096"/>
    <n v="2998"/>
    <d v="2024-11-30T00:00:00"/>
    <d v="1899-12-30T15:00:00"/>
    <d v="1899-12-30T15:30:00"/>
    <s v="Phoenix"/>
    <n v="3"/>
    <n v="12"/>
    <n v="9"/>
    <s v="Amit"/>
    <s v="Brainstorming"/>
    <n v="30.000000000000053"/>
    <n v="0.75"/>
    <n v="0"/>
    <s v="Sat"/>
    <s v="Nov"/>
    <s v="Large"/>
    <n v="2095"/>
    <n v="2096"/>
    <x v="0"/>
  </r>
  <r>
    <n v="1906"/>
    <d v="2024-08-31T00:00:00"/>
    <d v="1899-12-30T14:30:00"/>
    <d v="1899-12-30T15:00:00"/>
    <s v="Phoenix"/>
    <n v="3"/>
    <n v="12"/>
    <n v="11"/>
    <s v="Omar"/>
    <s v="Client Call"/>
    <n v="30.000000000000053"/>
    <n v="0.91666666666666652"/>
    <n v="0"/>
    <s v="Sat"/>
    <s v="Aug"/>
    <s v="Large"/>
    <n v="2103"/>
    <n v="1920"/>
    <d v="2024-09-27T00:00:00"/>
    <d v="1899-12-30T14:30:00"/>
    <d v="1899-12-30T15:30:00"/>
    <s v="Phoenix"/>
    <n v="3"/>
    <n v="12"/>
    <n v="2"/>
    <s v="Amit"/>
    <s v="Client Call"/>
    <n v="60.000000000000107"/>
    <n v="0.16666666666666666"/>
    <n v="0"/>
    <s v="Fri"/>
    <s v="Sep"/>
    <s v="Large"/>
    <n v="2102"/>
    <n v="2103"/>
    <x v="0"/>
  </r>
  <r>
    <n v="2330"/>
    <d v="2024-01-03T00:00:00"/>
    <d v="1899-12-30T14:30:00"/>
    <d v="1899-12-30T15:30:00"/>
    <s v="Phoenix"/>
    <n v="3"/>
    <n v="12"/>
    <n v="7"/>
    <s v="Chen"/>
    <s v="Workshop"/>
    <n v="60.000000000000107"/>
    <n v="0.58333333333333337"/>
    <n v="0"/>
    <s v="Wed"/>
    <s v="Jan"/>
    <s v="Large"/>
    <n v="2104"/>
    <n v="1906"/>
    <d v="2024-08-31T00:00:00"/>
    <d v="1899-12-30T14:30:00"/>
    <d v="1899-12-30T15:00:00"/>
    <s v="Phoenix"/>
    <n v="3"/>
    <n v="12"/>
    <n v="11"/>
    <s v="Omar"/>
    <s v="Client Call"/>
    <n v="30.000000000000053"/>
    <n v="0.91666666666666652"/>
    <n v="0"/>
    <s v="Sat"/>
    <s v="Aug"/>
    <s v="Large"/>
    <n v="2103"/>
    <n v="2104"/>
    <x v="0"/>
  </r>
  <r>
    <n v="2366"/>
    <d v="2024-01-28T00:00:00"/>
    <d v="1899-12-30T14:30:00"/>
    <d v="1899-12-30T15:00:00"/>
    <s v="Phoenix"/>
    <n v="3"/>
    <n v="12"/>
    <n v="5"/>
    <s v="Mia"/>
    <s v="1:1"/>
    <n v="30.000000000000053"/>
    <n v="0.41666666666666674"/>
    <n v="0"/>
    <s v="Sun"/>
    <s v="Jan"/>
    <s v="Large"/>
    <n v="2105"/>
    <n v="2330"/>
    <d v="2024-01-03T00:00:00"/>
    <d v="1899-12-30T14:30:00"/>
    <d v="1899-12-30T15:30:00"/>
    <s v="Phoenix"/>
    <n v="3"/>
    <n v="12"/>
    <n v="7"/>
    <s v="Chen"/>
    <s v="Workshop"/>
    <n v="60.000000000000107"/>
    <n v="0.58333333333333337"/>
    <n v="0"/>
    <s v="Wed"/>
    <s v="Jan"/>
    <s v="Large"/>
    <n v="2104"/>
    <n v="2105"/>
    <x v="0"/>
  </r>
  <r>
    <n v="1970"/>
    <d v="2024-01-19T00:00:00"/>
    <d v="1899-12-30T14:30:00"/>
    <d v="1899-12-30T16:30:00"/>
    <s v="Phoenix"/>
    <n v="3"/>
    <n v="12"/>
    <n v="5"/>
    <s v="Priya"/>
    <s v="1:1"/>
    <n v="120.00000000000006"/>
    <n v="0.41666666666666674"/>
    <n v="0"/>
    <s v="Fri"/>
    <s v="Jan"/>
    <s v="Large"/>
    <n v="2106"/>
    <n v="2366"/>
    <d v="2024-01-28T00:00:00"/>
    <d v="1899-12-30T14:30:00"/>
    <d v="1899-12-30T15:00:00"/>
    <s v="Phoenix"/>
    <n v="3"/>
    <n v="12"/>
    <n v="5"/>
    <s v="Mia"/>
    <s v="1:1"/>
    <n v="30.000000000000053"/>
    <n v="0.41666666666666674"/>
    <n v="0"/>
    <s v="Sun"/>
    <s v="Jan"/>
    <s v="Large"/>
    <n v="2105"/>
    <n v="2106"/>
    <x v="0"/>
  </r>
  <r>
    <n v="2995"/>
    <d v="2024-08-06T00:00:00"/>
    <d v="1899-12-30T14:30:00"/>
    <d v="1899-12-30T15:00:00"/>
    <s v="Phoenix"/>
    <n v="3"/>
    <n v="12"/>
    <n v="12"/>
    <s v="Priya"/>
    <s v="Planning"/>
    <n v="30.000000000000053"/>
    <n v="1"/>
    <n v="0"/>
    <s v="Tue"/>
    <s v="Aug"/>
    <s v="Large"/>
    <n v="2107"/>
    <n v="1970"/>
    <d v="2024-01-19T00:00:00"/>
    <d v="1899-12-30T14:30:00"/>
    <d v="1899-12-30T16:30:00"/>
    <s v="Phoenix"/>
    <n v="3"/>
    <n v="12"/>
    <n v="5"/>
    <s v="Priya"/>
    <s v="1:1"/>
    <n v="120.00000000000006"/>
    <n v="0.41666666666666674"/>
    <n v="0"/>
    <s v="Fri"/>
    <s v="Jan"/>
    <s v="Large"/>
    <n v="2106"/>
    <n v="2107"/>
    <x v="0"/>
  </r>
  <r>
    <n v="1920"/>
    <d v="2024-09-27T00:00:00"/>
    <d v="1899-12-30T14:30:00"/>
    <d v="1899-12-30T15:30:00"/>
    <s v="Phoenix"/>
    <n v="3"/>
    <n v="12"/>
    <n v="2"/>
    <s v="Amit"/>
    <s v="Client Call"/>
    <n v="60.000000000000107"/>
    <n v="0.16666666666666666"/>
    <n v="0"/>
    <s v="Fri"/>
    <s v="Sep"/>
    <s v="Large"/>
    <n v="2102"/>
    <n v="1922"/>
    <d v="2024-01-23T00:00:00"/>
    <d v="1899-12-30T14:30:00"/>
    <d v="1899-12-30T16:30:00"/>
    <s v="Phoenix"/>
    <n v="3"/>
    <n v="12"/>
    <n v="7"/>
    <s v="Sarah"/>
    <s v="Client Call"/>
    <n v="120.00000000000006"/>
    <n v="0.58333333333333337"/>
    <n v="0"/>
    <s v="Tue"/>
    <s v="Jan"/>
    <s v="Large"/>
    <n v="2101"/>
    <n v="2102"/>
    <x v="0"/>
  </r>
  <r>
    <n v="1618"/>
    <d v="2024-08-10T00:00:00"/>
    <d v="1899-12-30T14:00:00"/>
    <d v="1899-12-30T15:30:00"/>
    <s v="Phoenix"/>
    <n v="3"/>
    <n v="12"/>
    <n v="6"/>
    <s v="John"/>
    <s v="Planning"/>
    <n v="90"/>
    <n v="0.5"/>
    <n v="0"/>
    <s v="Sat"/>
    <s v="Aug"/>
    <s v="Large"/>
    <n v="2142"/>
    <n v="2280"/>
    <d v="2024-07-01T00:00:00"/>
    <d v="1899-12-30T14:00:00"/>
    <d v="1899-12-30T15:30:00"/>
    <s v="Phoenix"/>
    <n v="3"/>
    <n v="12"/>
    <n v="5"/>
    <s v="Mia"/>
    <s v="1:1"/>
    <n v="90"/>
    <n v="0.41666666666666674"/>
    <n v="0"/>
    <s v="Mon"/>
    <s v="Jul"/>
    <s v="Large"/>
    <n v="2141"/>
    <n v="2142"/>
    <x v="0"/>
  </r>
  <r>
    <n v="485"/>
    <d v="2024-10-10T00:00:00"/>
    <d v="1899-12-30T14:00:00"/>
    <d v="1899-12-30T15:30:00"/>
    <s v="Phoenix"/>
    <n v="3"/>
    <n v="12"/>
    <n v="2"/>
    <s v="Amit"/>
    <s v="1:1"/>
    <n v="90"/>
    <n v="0.16666666666666666"/>
    <n v="0"/>
    <s v="Thu"/>
    <s v="Oct"/>
    <s v="Large"/>
    <n v="2143"/>
    <n v="1618"/>
    <d v="2024-08-10T00:00:00"/>
    <d v="1899-12-30T14:00:00"/>
    <d v="1899-12-30T15:30:00"/>
    <s v="Phoenix"/>
    <n v="3"/>
    <n v="12"/>
    <n v="6"/>
    <s v="John"/>
    <s v="Planning"/>
    <n v="90"/>
    <n v="0.5"/>
    <n v="0"/>
    <s v="Sat"/>
    <s v="Aug"/>
    <s v="Large"/>
    <n v="2142"/>
    <n v="2143"/>
    <x v="0"/>
  </r>
  <r>
    <n v="1650"/>
    <d v="2024-04-08T00:00:00"/>
    <d v="1899-12-30T14:00:00"/>
    <d v="1899-12-30T15:30:00"/>
    <s v="Phoenix"/>
    <n v="3"/>
    <n v="12"/>
    <n v="10"/>
    <s v="Priya"/>
    <s v="1:1"/>
    <n v="90"/>
    <n v="0.83333333333333348"/>
    <n v="0"/>
    <s v="Mon"/>
    <s v="Apr"/>
    <s v="Large"/>
    <n v="2144"/>
    <n v="485"/>
    <d v="2024-10-10T00:00:00"/>
    <d v="1899-12-30T14:00:00"/>
    <d v="1899-12-30T15:30:00"/>
    <s v="Phoenix"/>
    <n v="3"/>
    <n v="12"/>
    <n v="2"/>
    <s v="Amit"/>
    <s v="1:1"/>
    <n v="90"/>
    <n v="0.16666666666666666"/>
    <n v="0"/>
    <s v="Thu"/>
    <s v="Oct"/>
    <s v="Large"/>
    <n v="2143"/>
    <n v="2144"/>
    <x v="0"/>
  </r>
  <r>
    <n v="2043"/>
    <d v="2024-01-24T00:00:00"/>
    <d v="1899-12-30T14:00:00"/>
    <d v="1899-12-30T15:00:00"/>
    <s v="Phoenix"/>
    <n v="3"/>
    <n v="12"/>
    <n v="2"/>
    <s v="Omar"/>
    <s v="Brainstorming"/>
    <n v="59.999999999999943"/>
    <n v="0.16666666666666666"/>
    <n v="0"/>
    <s v="Wed"/>
    <s v="Jan"/>
    <s v="Large"/>
    <n v="2145"/>
    <n v="1650"/>
    <d v="2024-04-08T00:00:00"/>
    <d v="1899-12-30T14:00:00"/>
    <d v="1899-12-30T15:30:00"/>
    <s v="Phoenix"/>
    <n v="3"/>
    <n v="12"/>
    <n v="10"/>
    <s v="Priya"/>
    <s v="1:1"/>
    <n v="90"/>
    <n v="0.83333333333333348"/>
    <n v="0"/>
    <s v="Mon"/>
    <s v="Apr"/>
    <s v="Large"/>
    <n v="2144"/>
    <n v="2145"/>
    <x v="0"/>
  </r>
  <r>
    <n v="1213"/>
    <d v="2024-09-16T00:00:00"/>
    <d v="1899-12-30T14:00:00"/>
    <d v="1899-12-30T15:00:00"/>
    <s v="Phoenix"/>
    <n v="3"/>
    <n v="12"/>
    <n v="3"/>
    <s v="Amit"/>
    <s v="Workshop"/>
    <n v="59.999999999999943"/>
    <n v="0.25"/>
    <n v="0"/>
    <s v="Mon"/>
    <s v="Sep"/>
    <s v="Large"/>
    <n v="2146"/>
    <n v="2043"/>
    <d v="2024-01-24T00:00:00"/>
    <d v="1899-12-30T14:00:00"/>
    <d v="1899-12-30T15:00:00"/>
    <s v="Phoenix"/>
    <n v="3"/>
    <n v="12"/>
    <n v="2"/>
    <s v="Omar"/>
    <s v="Brainstorming"/>
    <n v="59.999999999999943"/>
    <n v="0.16666666666666666"/>
    <n v="0"/>
    <s v="Wed"/>
    <s v="Jan"/>
    <s v="Large"/>
    <n v="2145"/>
    <n v="2146"/>
    <x v="0"/>
  </r>
  <r>
    <n v="602"/>
    <d v="2024-09-26T00:00:00"/>
    <d v="1899-12-30T14:00:00"/>
    <d v="1899-12-30T15:00:00"/>
    <s v="Phoenix"/>
    <n v="3"/>
    <n v="12"/>
    <n v="15"/>
    <s v="Omar"/>
    <s v="Standup"/>
    <n v="59.999999999999943"/>
    <n v="1.25"/>
    <n v="1"/>
    <s v="Thu"/>
    <s v="Sep"/>
    <s v="Large"/>
    <n v="2147"/>
    <n v="1213"/>
    <d v="2024-09-16T00:00:00"/>
    <d v="1899-12-30T14:00:00"/>
    <d v="1899-12-30T15:00:00"/>
    <s v="Phoenix"/>
    <n v="3"/>
    <n v="12"/>
    <n v="3"/>
    <s v="Amit"/>
    <s v="Workshop"/>
    <n v="59.999999999999943"/>
    <n v="0.25"/>
    <n v="0"/>
    <s v="Mon"/>
    <s v="Sep"/>
    <s v="Large"/>
    <n v="2146"/>
    <n v="2147"/>
    <x v="0"/>
  </r>
  <r>
    <n v="1471"/>
    <d v="2024-01-06T00:00:00"/>
    <d v="1899-12-30T14:00:00"/>
    <d v="1899-12-30T15:00:00"/>
    <s v="Phoenix"/>
    <n v="3"/>
    <n v="12"/>
    <n v="15"/>
    <s v="Priya"/>
    <s v="Standup"/>
    <n v="59.999999999999943"/>
    <n v="1.25"/>
    <n v="1"/>
    <s v="Sat"/>
    <s v="Jan"/>
    <s v="Large"/>
    <n v="2150"/>
    <n v="774"/>
    <d v="2024-02-12T00:00:00"/>
    <d v="1899-12-30T14:00:00"/>
    <d v="1899-12-30T14:30:00"/>
    <s v="Phoenix"/>
    <n v="3"/>
    <n v="12"/>
    <n v="13"/>
    <s v="Priya"/>
    <s v="Standup"/>
    <n v="29.999999999999893"/>
    <n v="1.0833333333333333"/>
    <n v="1"/>
    <s v="Mon"/>
    <s v="Feb"/>
    <s v="Large"/>
    <n v="2149"/>
    <n v="2150"/>
    <x v="0"/>
  </r>
  <r>
    <n v="774"/>
    <d v="2024-02-12T00:00:00"/>
    <d v="1899-12-30T14:00:00"/>
    <d v="1899-12-30T14:30:00"/>
    <s v="Phoenix"/>
    <n v="3"/>
    <n v="12"/>
    <n v="13"/>
    <s v="Priya"/>
    <s v="Standup"/>
    <n v="29.999999999999893"/>
    <n v="1.0833333333333333"/>
    <n v="1"/>
    <s v="Mon"/>
    <s v="Feb"/>
    <s v="Large"/>
    <n v="2149"/>
    <n v="1342"/>
    <d v="2024-06-22T00:00:00"/>
    <d v="1899-12-30T14:00:00"/>
    <d v="1899-12-30T16:00:00"/>
    <s v="Phoenix"/>
    <n v="3"/>
    <n v="12"/>
    <n v="11"/>
    <s v="Sarah"/>
    <s v="Client Call"/>
    <n v="119.99999999999989"/>
    <n v="0.91666666666666652"/>
    <n v="0"/>
    <s v="Sat"/>
    <s v="Jun"/>
    <s v="Large"/>
    <n v="2148"/>
    <n v="2149"/>
    <x v="0"/>
  </r>
  <r>
    <n v="1016"/>
    <d v="2024-04-19T00:00:00"/>
    <d v="1899-12-30T14:00:00"/>
    <d v="1899-12-30T15:00:00"/>
    <s v="Phoenix"/>
    <n v="3"/>
    <n v="12"/>
    <n v="11"/>
    <s v="Mia"/>
    <s v="Client Call"/>
    <n v="59.999999999999943"/>
    <n v="0.91666666666666652"/>
    <n v="0"/>
    <s v="Fri"/>
    <s v="Apr"/>
    <s v="Large"/>
    <n v="2151"/>
    <n v="1471"/>
    <d v="2024-01-06T00:00:00"/>
    <d v="1899-12-30T14:00:00"/>
    <d v="1899-12-30T15:00:00"/>
    <s v="Phoenix"/>
    <n v="3"/>
    <n v="12"/>
    <n v="15"/>
    <s v="Priya"/>
    <s v="Standup"/>
    <n v="59.999999999999943"/>
    <n v="1.25"/>
    <n v="1"/>
    <s v="Sat"/>
    <s v="Jan"/>
    <s v="Large"/>
    <n v="2150"/>
    <n v="2151"/>
    <x v="0"/>
  </r>
  <r>
    <n v="2259"/>
    <d v="2024-07-12T00:00:00"/>
    <d v="1899-12-30T14:00:00"/>
    <d v="1899-12-30T16:00:00"/>
    <s v="Phoenix"/>
    <n v="3"/>
    <n v="12"/>
    <n v="14"/>
    <s v="Amit"/>
    <s v="Standup"/>
    <n v="119.99999999999989"/>
    <n v="1.1666666666666667"/>
    <n v="1"/>
    <s v="Fri"/>
    <s v="Jul"/>
    <s v="Large"/>
    <n v="2152"/>
    <n v="1016"/>
    <d v="2024-04-19T00:00:00"/>
    <d v="1899-12-30T14:00:00"/>
    <d v="1899-12-30T15:00:00"/>
    <s v="Phoenix"/>
    <n v="3"/>
    <n v="12"/>
    <n v="11"/>
    <s v="Mia"/>
    <s v="Client Call"/>
    <n v="59.999999999999943"/>
    <n v="0.91666666666666652"/>
    <n v="0"/>
    <s v="Fri"/>
    <s v="Apr"/>
    <s v="Large"/>
    <n v="2151"/>
    <n v="2152"/>
    <x v="0"/>
  </r>
  <r>
    <n v="2228"/>
    <d v="2024-06-10T00:00:00"/>
    <d v="1899-12-30T14:00:00"/>
    <d v="1899-12-30T15:30:00"/>
    <s v="Phoenix"/>
    <n v="3"/>
    <n v="12"/>
    <n v="13"/>
    <s v="Omar"/>
    <s v="Client Call"/>
    <n v="90"/>
    <n v="1.0833333333333333"/>
    <n v="1"/>
    <s v="Mon"/>
    <s v="Jun"/>
    <s v="Large"/>
    <n v="2153"/>
    <n v="2259"/>
    <d v="2024-07-12T00:00:00"/>
    <d v="1899-12-30T14:00:00"/>
    <d v="1899-12-30T16:00:00"/>
    <s v="Phoenix"/>
    <n v="3"/>
    <n v="12"/>
    <n v="14"/>
    <s v="Amit"/>
    <s v="Standup"/>
    <n v="119.99999999999989"/>
    <n v="1.1666666666666667"/>
    <n v="1"/>
    <s v="Fri"/>
    <s v="Jul"/>
    <s v="Large"/>
    <n v="2152"/>
    <n v="2153"/>
    <x v="0"/>
  </r>
  <r>
    <n v="2280"/>
    <d v="2024-07-01T00:00:00"/>
    <d v="1899-12-30T14:00:00"/>
    <d v="1899-12-30T15:30:00"/>
    <s v="Phoenix"/>
    <n v="3"/>
    <n v="12"/>
    <n v="5"/>
    <s v="Mia"/>
    <s v="1:1"/>
    <n v="90"/>
    <n v="0.41666666666666674"/>
    <n v="0"/>
    <s v="Mon"/>
    <s v="Jul"/>
    <s v="Large"/>
    <n v="2141"/>
    <n v="624"/>
    <d v="2024-12-24T00:00:00"/>
    <d v="1899-12-30T14:00:00"/>
    <d v="1899-12-30T15:00:00"/>
    <s v="Phoenix"/>
    <n v="3"/>
    <n v="12"/>
    <n v="3"/>
    <s v="Priya"/>
    <s v="Brainstorming"/>
    <n v="59.999999999999943"/>
    <n v="0.25"/>
    <n v="0"/>
    <s v="Tue"/>
    <s v="Dec"/>
    <s v="Large"/>
    <n v="2140"/>
    <n v="2141"/>
    <x v="0"/>
  </r>
  <r>
    <n v="1342"/>
    <d v="2024-06-22T00:00:00"/>
    <d v="1899-12-30T14:00:00"/>
    <d v="1899-12-30T16:00:00"/>
    <s v="Phoenix"/>
    <n v="3"/>
    <n v="12"/>
    <n v="11"/>
    <s v="Sarah"/>
    <s v="Client Call"/>
    <n v="119.99999999999989"/>
    <n v="0.91666666666666652"/>
    <n v="0"/>
    <s v="Sat"/>
    <s v="Jun"/>
    <s v="Large"/>
    <n v="2148"/>
    <n v="602"/>
    <d v="2024-09-26T00:00:00"/>
    <d v="1899-12-30T14:00:00"/>
    <d v="1899-12-30T15:00:00"/>
    <s v="Phoenix"/>
    <n v="3"/>
    <n v="12"/>
    <n v="15"/>
    <s v="Omar"/>
    <s v="Standup"/>
    <n v="59.999999999999943"/>
    <n v="1.25"/>
    <n v="1"/>
    <s v="Thu"/>
    <s v="Sep"/>
    <s v="Large"/>
    <n v="2147"/>
    <n v="2148"/>
    <x v="0"/>
  </r>
  <r>
    <n v="624"/>
    <d v="2024-12-24T00:00:00"/>
    <d v="1899-12-30T14:00:00"/>
    <d v="1899-12-30T15:00:00"/>
    <s v="Phoenix"/>
    <n v="3"/>
    <n v="12"/>
    <n v="3"/>
    <s v="Priya"/>
    <s v="Brainstorming"/>
    <n v="59.999999999999943"/>
    <n v="0.25"/>
    <n v="0"/>
    <s v="Tue"/>
    <s v="Dec"/>
    <s v="Large"/>
    <n v="2140"/>
    <n v="2017"/>
    <d v="2024-09-03T00:00:00"/>
    <d v="1899-12-30T14:00:00"/>
    <d v="1899-12-30T14:30:00"/>
    <s v="Phoenix"/>
    <n v="3"/>
    <n v="12"/>
    <n v="9"/>
    <s v="Sarah"/>
    <s v="Client Call"/>
    <n v="29.999999999999893"/>
    <n v="0.75"/>
    <n v="0"/>
    <s v="Tue"/>
    <s v="Sep"/>
    <s v="Large"/>
    <n v="2139"/>
    <n v="2140"/>
    <x v="0"/>
  </r>
  <r>
    <n v="2951"/>
    <d v="2024-03-04T00:00:00"/>
    <d v="1899-12-30T14:00:00"/>
    <d v="1899-12-30T14:30:00"/>
    <s v="Phoenix"/>
    <n v="3"/>
    <n v="12"/>
    <n v="1"/>
    <s v="Omar"/>
    <s v="Workshop"/>
    <n v="29.999999999999893"/>
    <n v="8.3333333333333329E-2"/>
    <n v="0"/>
    <s v="Mon"/>
    <s v="Mar"/>
    <s v="Large"/>
    <n v="2124"/>
    <n v="2196"/>
    <d v="2024-03-28T00:00:00"/>
    <d v="1899-12-30T14:30:00"/>
    <d v="1899-12-30T15:00:00"/>
    <s v="Phoenix"/>
    <n v="3"/>
    <n v="12"/>
    <n v="7"/>
    <s v="John"/>
    <s v="Workshop"/>
    <n v="30.000000000000053"/>
    <n v="0.58333333333333337"/>
    <n v="0"/>
    <s v="Thu"/>
    <s v="Mar"/>
    <s v="Large"/>
    <n v="2123"/>
    <n v="2124"/>
    <x v="0"/>
  </r>
  <r>
    <n v="2013"/>
    <d v="2024-08-21T00:00:00"/>
    <d v="1899-12-30T14:00:00"/>
    <d v="1899-12-30T15:00:00"/>
    <s v="Phoenix"/>
    <n v="3"/>
    <n v="12"/>
    <n v="6"/>
    <s v="Sarah"/>
    <s v="Workshop"/>
    <n v="59.999999999999943"/>
    <n v="0.5"/>
    <n v="0"/>
    <s v="Wed"/>
    <s v="Aug"/>
    <s v="Large"/>
    <n v="2138"/>
    <n v="2478"/>
    <d v="2024-06-06T00:00:00"/>
    <d v="1899-12-30T14:00:00"/>
    <d v="1899-12-30T15:00:00"/>
    <s v="Phoenix"/>
    <n v="3"/>
    <n v="12"/>
    <n v="10"/>
    <s v="John"/>
    <s v="Planning"/>
    <n v="59.999999999999943"/>
    <n v="0.83333333333333348"/>
    <n v="0"/>
    <s v="Thu"/>
    <s v="Jun"/>
    <s v="Large"/>
    <n v="2137"/>
    <n v="2138"/>
    <x v="0"/>
  </r>
  <r>
    <n v="2970"/>
    <d v="2024-12-30T00:00:00"/>
    <d v="1899-12-30T14:00:00"/>
    <d v="1899-12-30T15:00:00"/>
    <s v="Phoenix"/>
    <n v="3"/>
    <n v="12"/>
    <n v="12"/>
    <s v="Amit"/>
    <s v="Brainstorming"/>
    <n v="59.999999999999943"/>
    <n v="1"/>
    <n v="0"/>
    <s v="Mon"/>
    <s v="Dec"/>
    <s v="Large"/>
    <n v="2125"/>
    <n v="2951"/>
    <d v="2024-03-04T00:00:00"/>
    <d v="1899-12-30T14:00:00"/>
    <d v="1899-12-30T14:30:00"/>
    <s v="Phoenix"/>
    <n v="3"/>
    <n v="12"/>
    <n v="1"/>
    <s v="Omar"/>
    <s v="Workshop"/>
    <n v="29.999999999999893"/>
    <n v="8.3333333333333329E-2"/>
    <n v="0"/>
    <s v="Mon"/>
    <s v="Mar"/>
    <s v="Large"/>
    <n v="2124"/>
    <n v="2125"/>
    <x v="0"/>
  </r>
  <r>
    <n v="676"/>
    <d v="2024-10-19T00:00:00"/>
    <d v="1899-12-30T14:00:00"/>
    <d v="1899-12-30T14:30:00"/>
    <s v="Phoenix"/>
    <n v="3"/>
    <n v="12"/>
    <n v="14"/>
    <s v="Amit"/>
    <s v="Brainstorming"/>
    <n v="29.999999999999893"/>
    <n v="1.1666666666666667"/>
    <n v="1"/>
    <s v="Sat"/>
    <s v="Oct"/>
    <s v="Large"/>
    <n v="2126"/>
    <n v="2970"/>
    <d v="2024-12-30T00:00:00"/>
    <d v="1899-12-30T14:00:00"/>
    <d v="1899-12-30T15:00:00"/>
    <s v="Phoenix"/>
    <n v="3"/>
    <n v="12"/>
    <n v="12"/>
    <s v="Amit"/>
    <s v="Brainstorming"/>
    <n v="59.999999999999943"/>
    <n v="1"/>
    <n v="0"/>
    <s v="Mon"/>
    <s v="Dec"/>
    <s v="Large"/>
    <n v="2125"/>
    <n v="2126"/>
    <x v="0"/>
  </r>
  <r>
    <n v="1153"/>
    <d v="2024-10-13T00:00:00"/>
    <d v="1899-12-30T14:00:00"/>
    <d v="1899-12-30T16:00:00"/>
    <s v="Phoenix"/>
    <n v="3"/>
    <n v="12"/>
    <n v="5"/>
    <s v="Chen"/>
    <s v="Workshop"/>
    <n v="119.99999999999989"/>
    <n v="0.41666666666666674"/>
    <n v="0"/>
    <s v="Sun"/>
    <s v="Oct"/>
    <s v="Large"/>
    <n v="2127"/>
    <n v="676"/>
    <d v="2024-10-19T00:00:00"/>
    <d v="1899-12-30T14:00:00"/>
    <d v="1899-12-30T14:30:00"/>
    <s v="Phoenix"/>
    <n v="3"/>
    <n v="12"/>
    <n v="14"/>
    <s v="Amit"/>
    <s v="Brainstorming"/>
    <n v="29.999999999999893"/>
    <n v="1.1666666666666667"/>
    <n v="1"/>
    <s v="Sat"/>
    <s v="Oct"/>
    <s v="Large"/>
    <n v="2126"/>
    <n v="2127"/>
    <x v="0"/>
  </r>
  <r>
    <n v="2957"/>
    <d v="2024-08-05T00:00:00"/>
    <d v="1899-12-30T14:00:00"/>
    <d v="1899-12-30T14:30:00"/>
    <s v="Phoenix"/>
    <n v="3"/>
    <n v="12"/>
    <n v="1"/>
    <s v="Amit"/>
    <s v="1:1"/>
    <n v="29.999999999999893"/>
    <n v="8.3333333333333329E-2"/>
    <n v="0"/>
    <s v="Mon"/>
    <s v="Aug"/>
    <s v="Large"/>
    <n v="2129"/>
    <n v="920"/>
    <d v="2024-09-11T00:00:00"/>
    <d v="1899-12-30T14:00:00"/>
    <d v="1899-12-30T15:30:00"/>
    <s v="Phoenix"/>
    <n v="3"/>
    <n v="12"/>
    <n v="7"/>
    <s v="Mia"/>
    <s v="1:1"/>
    <n v="90"/>
    <n v="0.58333333333333337"/>
    <n v="0"/>
    <s v="Wed"/>
    <s v="Sep"/>
    <s v="Large"/>
    <n v="2128"/>
    <n v="2129"/>
    <x v="0"/>
  </r>
  <r>
    <n v="2017"/>
    <d v="2024-09-03T00:00:00"/>
    <d v="1899-12-30T14:00:00"/>
    <d v="1899-12-30T14:30:00"/>
    <s v="Phoenix"/>
    <n v="3"/>
    <n v="12"/>
    <n v="9"/>
    <s v="Sarah"/>
    <s v="Client Call"/>
    <n v="29.999999999999893"/>
    <n v="0.75"/>
    <n v="0"/>
    <s v="Tue"/>
    <s v="Sep"/>
    <s v="Large"/>
    <n v="2139"/>
    <n v="2013"/>
    <d v="2024-08-21T00:00:00"/>
    <d v="1899-12-30T14:00:00"/>
    <d v="1899-12-30T15:00:00"/>
    <s v="Phoenix"/>
    <n v="3"/>
    <n v="12"/>
    <n v="6"/>
    <s v="Sarah"/>
    <s v="Workshop"/>
    <n v="59.999999999999943"/>
    <n v="0.5"/>
    <n v="0"/>
    <s v="Wed"/>
    <s v="Aug"/>
    <s v="Large"/>
    <n v="2138"/>
    <n v="2139"/>
    <x v="0"/>
  </r>
  <r>
    <n v="1211"/>
    <d v="2024-05-03T00:00:00"/>
    <d v="1899-12-30T14:00:00"/>
    <d v="1899-12-30T15:00:00"/>
    <s v="Phoenix"/>
    <n v="3"/>
    <n v="12"/>
    <n v="14"/>
    <s v="Amit"/>
    <s v="Workshop"/>
    <n v="59.999999999999943"/>
    <n v="1.1666666666666667"/>
    <n v="1"/>
    <s v="Fri"/>
    <s v="May"/>
    <s v="Large"/>
    <n v="2131"/>
    <n v="1014"/>
    <d v="2024-12-13T00:00:00"/>
    <d v="1899-12-30T14:00:00"/>
    <d v="1899-12-30T16:00:00"/>
    <s v="Phoenix"/>
    <n v="3"/>
    <n v="12"/>
    <n v="2"/>
    <s v="Priya"/>
    <s v="Workshop"/>
    <n v="119.99999999999989"/>
    <n v="0.16666666666666666"/>
    <n v="0"/>
    <s v="Fri"/>
    <s v="Dec"/>
    <s v="Large"/>
    <n v="2130"/>
    <n v="2131"/>
    <x v="0"/>
  </r>
  <r>
    <n v="1014"/>
    <d v="2024-12-13T00:00:00"/>
    <d v="1899-12-30T14:00:00"/>
    <d v="1899-12-30T16:00:00"/>
    <s v="Phoenix"/>
    <n v="3"/>
    <n v="12"/>
    <n v="2"/>
    <s v="Priya"/>
    <s v="Workshop"/>
    <n v="119.99999999999989"/>
    <n v="0.16666666666666666"/>
    <n v="0"/>
    <s v="Fri"/>
    <s v="Dec"/>
    <s v="Large"/>
    <n v="2130"/>
    <n v="2957"/>
    <d v="2024-08-05T00:00:00"/>
    <d v="1899-12-30T14:00:00"/>
    <d v="1899-12-30T14:30:00"/>
    <s v="Phoenix"/>
    <n v="3"/>
    <n v="12"/>
    <n v="1"/>
    <s v="Amit"/>
    <s v="1:1"/>
    <n v="29.999999999999893"/>
    <n v="8.3333333333333329E-2"/>
    <n v="0"/>
    <s v="Mon"/>
    <s v="Aug"/>
    <s v="Large"/>
    <n v="2129"/>
    <n v="2130"/>
    <x v="0"/>
  </r>
  <r>
    <n v="1912"/>
    <d v="2024-03-19T00:00:00"/>
    <d v="1899-12-30T14:00:00"/>
    <d v="1899-12-30T15:00:00"/>
    <s v="Phoenix"/>
    <n v="3"/>
    <n v="12"/>
    <n v="13"/>
    <s v="John"/>
    <s v="Brainstorming"/>
    <n v="59.999999999999943"/>
    <n v="1.0833333333333333"/>
    <n v="1"/>
    <s v="Tue"/>
    <s v="Mar"/>
    <s v="Large"/>
    <n v="2133"/>
    <n v="237"/>
    <d v="2024-01-21T00:00:00"/>
    <d v="1899-12-30T14:00:00"/>
    <d v="1899-12-30T15:30:00"/>
    <s v="Phoenix"/>
    <n v="3"/>
    <n v="12"/>
    <n v="13"/>
    <s v="Amit"/>
    <s v="Workshop"/>
    <n v="90"/>
    <n v="1.0833333333333333"/>
    <n v="1"/>
    <s v="Sun"/>
    <s v="Jan"/>
    <s v="Large"/>
    <n v="2132"/>
    <n v="2133"/>
    <x v="0"/>
  </r>
  <r>
    <n v="233"/>
    <d v="2024-02-22T00:00:00"/>
    <d v="1899-12-30T14:00:00"/>
    <d v="1899-12-30T15:00:00"/>
    <s v="Phoenix"/>
    <n v="3"/>
    <n v="12"/>
    <n v="4"/>
    <s v="Amit"/>
    <s v="Standup"/>
    <n v="59.999999999999943"/>
    <n v="0.33333333333333331"/>
    <n v="0"/>
    <s v="Thu"/>
    <s v="Feb"/>
    <s v="Large"/>
    <n v="2134"/>
    <n v="1912"/>
    <d v="2024-03-19T00:00:00"/>
    <d v="1899-12-30T14:00:00"/>
    <d v="1899-12-30T15:00:00"/>
    <s v="Phoenix"/>
    <n v="3"/>
    <n v="12"/>
    <n v="13"/>
    <s v="John"/>
    <s v="Brainstorming"/>
    <n v="59.999999999999943"/>
    <n v="1.0833333333333333"/>
    <n v="1"/>
    <s v="Tue"/>
    <s v="Mar"/>
    <s v="Large"/>
    <n v="2133"/>
    <n v="2134"/>
    <x v="0"/>
  </r>
  <r>
    <n v="2418"/>
    <d v="2024-03-03T00:00:00"/>
    <d v="1899-12-30T14:00:00"/>
    <d v="1899-12-30T15:30:00"/>
    <s v="Phoenix"/>
    <n v="3"/>
    <n v="12"/>
    <n v="10"/>
    <s v="Sarah"/>
    <s v="Workshop"/>
    <n v="90"/>
    <n v="0.83333333333333348"/>
    <n v="0"/>
    <s v="Sun"/>
    <s v="Mar"/>
    <s v="Large"/>
    <n v="2135"/>
    <n v="233"/>
    <d v="2024-02-22T00:00:00"/>
    <d v="1899-12-30T14:00:00"/>
    <d v="1899-12-30T15:00:00"/>
    <s v="Phoenix"/>
    <n v="3"/>
    <n v="12"/>
    <n v="4"/>
    <s v="Amit"/>
    <s v="Standup"/>
    <n v="59.999999999999943"/>
    <n v="0.33333333333333331"/>
    <n v="0"/>
    <s v="Thu"/>
    <s v="Feb"/>
    <s v="Large"/>
    <n v="2134"/>
    <n v="2135"/>
    <x v="0"/>
  </r>
  <r>
    <n v="1800"/>
    <d v="2024-12-13T00:00:00"/>
    <d v="1899-12-30T14:00:00"/>
    <d v="1899-12-30T15:00:00"/>
    <s v="Phoenix"/>
    <n v="3"/>
    <n v="12"/>
    <n v="10"/>
    <s v="Mia"/>
    <s v="1:1"/>
    <n v="59.999999999999943"/>
    <n v="0.83333333333333348"/>
    <n v="0"/>
    <s v="Fri"/>
    <s v="Dec"/>
    <s v="Large"/>
    <n v="2136"/>
    <n v="2418"/>
    <d v="2024-03-03T00:00:00"/>
    <d v="1899-12-30T14:00:00"/>
    <d v="1899-12-30T15:30:00"/>
    <s v="Phoenix"/>
    <n v="3"/>
    <n v="12"/>
    <n v="10"/>
    <s v="Sarah"/>
    <s v="Workshop"/>
    <n v="90"/>
    <n v="0.83333333333333348"/>
    <n v="0"/>
    <s v="Sun"/>
    <s v="Mar"/>
    <s v="Large"/>
    <n v="2135"/>
    <n v="2136"/>
    <x v="0"/>
  </r>
  <r>
    <n v="2478"/>
    <d v="2024-06-06T00:00:00"/>
    <d v="1899-12-30T14:00:00"/>
    <d v="1899-12-30T15:00:00"/>
    <s v="Phoenix"/>
    <n v="3"/>
    <n v="12"/>
    <n v="10"/>
    <s v="John"/>
    <s v="Planning"/>
    <n v="59.999999999999943"/>
    <n v="0.83333333333333348"/>
    <n v="0"/>
    <s v="Thu"/>
    <s v="Jun"/>
    <s v="Large"/>
    <n v="2137"/>
    <n v="1800"/>
    <d v="2024-12-13T00:00:00"/>
    <d v="1899-12-30T14:00:00"/>
    <d v="1899-12-30T15:00:00"/>
    <s v="Phoenix"/>
    <n v="3"/>
    <n v="12"/>
    <n v="10"/>
    <s v="Mia"/>
    <s v="1:1"/>
    <n v="59.999999999999943"/>
    <n v="0.83333333333333348"/>
    <n v="0"/>
    <s v="Fri"/>
    <s v="Dec"/>
    <s v="Large"/>
    <n v="2136"/>
    <n v="2137"/>
    <x v="0"/>
  </r>
  <r>
    <n v="237"/>
    <d v="2024-01-21T00:00:00"/>
    <d v="1899-12-30T14:00:00"/>
    <d v="1899-12-30T15:30:00"/>
    <s v="Phoenix"/>
    <n v="3"/>
    <n v="12"/>
    <n v="13"/>
    <s v="Amit"/>
    <s v="Workshop"/>
    <n v="90"/>
    <n v="1.0833333333333333"/>
    <n v="1"/>
    <s v="Sun"/>
    <s v="Jan"/>
    <s v="Large"/>
    <n v="2132"/>
    <n v="1211"/>
    <d v="2024-05-03T00:00:00"/>
    <d v="1899-12-30T14:00:00"/>
    <d v="1899-12-30T15:00:00"/>
    <s v="Phoenix"/>
    <n v="3"/>
    <n v="12"/>
    <n v="14"/>
    <s v="Amit"/>
    <s v="Workshop"/>
    <n v="59.999999999999943"/>
    <n v="1.1666666666666667"/>
    <n v="1"/>
    <s v="Fri"/>
    <s v="May"/>
    <s v="Large"/>
    <n v="2131"/>
    <n v="2132"/>
    <x v="0"/>
  </r>
  <r>
    <n v="920"/>
    <d v="2024-09-11T00:00:00"/>
    <d v="1899-12-30T14:00:00"/>
    <d v="1899-12-30T15:30:00"/>
    <s v="Phoenix"/>
    <n v="3"/>
    <n v="12"/>
    <n v="7"/>
    <s v="Mia"/>
    <s v="1:1"/>
    <n v="90"/>
    <n v="0.58333333333333337"/>
    <n v="0"/>
    <s v="Wed"/>
    <s v="Sep"/>
    <s v="Large"/>
    <n v="2128"/>
    <n v="1153"/>
    <d v="2024-10-13T00:00:00"/>
    <d v="1899-12-30T14:00:00"/>
    <d v="1899-12-30T16:00:00"/>
    <s v="Phoenix"/>
    <n v="3"/>
    <n v="12"/>
    <n v="5"/>
    <s v="Chen"/>
    <s v="Workshop"/>
    <n v="119.99999999999989"/>
    <n v="0.41666666666666674"/>
    <n v="0"/>
    <s v="Sun"/>
    <s v="Oct"/>
    <s v="Large"/>
    <n v="2127"/>
    <n v="2128"/>
    <x v="0"/>
  </r>
  <r>
    <n v="591"/>
    <d v="2024-11-03T00:00:00"/>
    <d v="1899-12-30T13:30:00"/>
    <d v="1899-12-30T15:00:00"/>
    <s v="Phoenix"/>
    <n v="3"/>
    <n v="12"/>
    <n v="10"/>
    <s v="Omar"/>
    <s v="Client Call"/>
    <n v="90"/>
    <n v="0.83333333333333348"/>
    <n v="0"/>
    <s v="Sun"/>
    <s v="Nov"/>
    <s v="Large"/>
    <n v="2169"/>
    <n v="1661"/>
    <d v="2024-09-11T00:00:00"/>
    <d v="1899-12-30T13:30:00"/>
    <d v="1899-12-30T15:00:00"/>
    <s v="Phoenix"/>
    <n v="3"/>
    <n v="12"/>
    <n v="13"/>
    <s v="Sarah"/>
    <s v="1:1"/>
    <n v="90"/>
    <n v="1.0833333333333333"/>
    <n v="1"/>
    <s v="Wed"/>
    <s v="Sep"/>
    <s v="Large"/>
    <n v="2168"/>
    <n v="2169"/>
    <x v="0"/>
  </r>
  <r>
    <n v="1947"/>
    <d v="2024-05-31T00:00:00"/>
    <d v="1899-12-30T13:30:00"/>
    <d v="1899-12-30T14:00:00"/>
    <s v="Phoenix"/>
    <n v="3"/>
    <n v="12"/>
    <n v="11"/>
    <s v="Omar"/>
    <s v="Brainstorming"/>
    <n v="30.000000000000053"/>
    <n v="0.91666666666666652"/>
    <n v="0"/>
    <s v="Fri"/>
    <s v="May"/>
    <s v="Large"/>
    <n v="2172"/>
    <n v="1663"/>
    <d v="2024-02-17T00:00:00"/>
    <d v="1899-12-30T13:30:00"/>
    <d v="1899-12-30T14:00:00"/>
    <s v="Phoenix"/>
    <n v="3"/>
    <n v="12"/>
    <n v="13"/>
    <s v="Omar"/>
    <s v="1:1"/>
    <n v="30.000000000000053"/>
    <n v="1.0833333333333333"/>
    <n v="1"/>
    <s v="Sat"/>
    <s v="Feb"/>
    <s v="Large"/>
    <n v="2171"/>
    <n v="2172"/>
    <x v="0"/>
  </r>
  <r>
    <n v="1663"/>
    <d v="2024-02-17T00:00:00"/>
    <d v="1899-12-30T13:30:00"/>
    <d v="1899-12-30T14:00:00"/>
    <s v="Phoenix"/>
    <n v="3"/>
    <n v="12"/>
    <n v="13"/>
    <s v="Omar"/>
    <s v="1:1"/>
    <n v="30.000000000000053"/>
    <n v="1.0833333333333333"/>
    <n v="1"/>
    <s v="Sat"/>
    <s v="Feb"/>
    <s v="Large"/>
    <n v="2171"/>
    <n v="477"/>
    <d v="2024-01-25T00:00:00"/>
    <d v="1899-12-30T13:30:00"/>
    <d v="1899-12-30T15:00:00"/>
    <s v="Phoenix"/>
    <n v="3"/>
    <n v="12"/>
    <n v="8"/>
    <s v="Amit"/>
    <s v="Workshop"/>
    <n v="90"/>
    <n v="0.66666666666666663"/>
    <n v="0"/>
    <s v="Thu"/>
    <s v="Jan"/>
    <s v="Large"/>
    <n v="2170"/>
    <n v="2171"/>
    <x v="0"/>
  </r>
  <r>
    <n v="1943"/>
    <d v="2024-08-13T00:00:00"/>
    <d v="1899-12-30T13:30:00"/>
    <d v="1899-12-30T14:00:00"/>
    <s v="Phoenix"/>
    <n v="3"/>
    <n v="12"/>
    <n v="12"/>
    <s v="Sarah"/>
    <s v="Standup"/>
    <n v="30.000000000000053"/>
    <n v="1"/>
    <n v="0"/>
    <s v="Tue"/>
    <s v="Aug"/>
    <s v="Large"/>
    <n v="2173"/>
    <n v="1947"/>
    <d v="2024-05-31T00:00:00"/>
    <d v="1899-12-30T13:30:00"/>
    <d v="1899-12-30T14:00:00"/>
    <s v="Phoenix"/>
    <n v="3"/>
    <n v="12"/>
    <n v="11"/>
    <s v="Omar"/>
    <s v="Brainstorming"/>
    <n v="30.000000000000053"/>
    <n v="0.91666666666666652"/>
    <n v="0"/>
    <s v="Fri"/>
    <s v="May"/>
    <s v="Large"/>
    <n v="2172"/>
    <n v="2173"/>
    <x v="0"/>
  </r>
  <r>
    <n v="484"/>
    <d v="2024-09-20T00:00:00"/>
    <d v="1899-12-30T13:30:00"/>
    <d v="1899-12-30T15:00:00"/>
    <s v="Phoenix"/>
    <n v="3"/>
    <n v="12"/>
    <n v="1"/>
    <s v="Sarah"/>
    <s v="Brainstorming"/>
    <n v="90"/>
    <n v="8.3333333333333329E-2"/>
    <n v="0"/>
    <s v="Fri"/>
    <s v="Sep"/>
    <s v="Large"/>
    <n v="2175"/>
    <n v="1268"/>
    <d v="2024-10-05T00:00:00"/>
    <d v="1899-12-30T13:30:00"/>
    <d v="1899-12-30T14:30:00"/>
    <s v="Phoenix"/>
    <n v="3"/>
    <n v="12"/>
    <n v="1"/>
    <s v="Mia"/>
    <s v="Workshop"/>
    <n v="59.999999999999943"/>
    <n v="8.3333333333333329E-2"/>
    <n v="0"/>
    <s v="Sat"/>
    <s v="Oct"/>
    <s v="Large"/>
    <n v="2174"/>
    <n v="2175"/>
    <x v="0"/>
  </r>
  <r>
    <n v="1029"/>
    <d v="2024-11-10T00:00:00"/>
    <d v="1899-12-30T13:30:00"/>
    <d v="1899-12-30T14:00:00"/>
    <s v="Phoenix"/>
    <n v="3"/>
    <n v="12"/>
    <n v="9"/>
    <s v="Priya"/>
    <s v="Planning"/>
    <n v="30.000000000000053"/>
    <n v="0.75"/>
    <n v="0"/>
    <s v="Sun"/>
    <s v="Nov"/>
    <s v="Large"/>
    <n v="2176"/>
    <n v="484"/>
    <d v="2024-09-20T00:00:00"/>
    <d v="1899-12-30T13:30:00"/>
    <d v="1899-12-30T15:00:00"/>
    <s v="Phoenix"/>
    <n v="3"/>
    <n v="12"/>
    <n v="1"/>
    <s v="Sarah"/>
    <s v="Brainstorming"/>
    <n v="90"/>
    <n v="8.3333333333333329E-2"/>
    <n v="0"/>
    <s v="Fri"/>
    <s v="Sep"/>
    <s v="Large"/>
    <n v="2175"/>
    <n v="2176"/>
    <x v="0"/>
  </r>
  <r>
    <n v="1786"/>
    <d v="2024-06-12T00:00:00"/>
    <d v="1899-12-30T13:30:00"/>
    <d v="1899-12-30T15:00:00"/>
    <s v="Phoenix"/>
    <n v="3"/>
    <n v="12"/>
    <n v="6"/>
    <s v="Chen"/>
    <s v="Workshop"/>
    <n v="90"/>
    <n v="0.5"/>
    <n v="0"/>
    <s v="Wed"/>
    <s v="Jun"/>
    <s v="Large"/>
    <n v="2177"/>
    <n v="1029"/>
    <d v="2024-11-10T00:00:00"/>
    <d v="1899-12-30T13:30:00"/>
    <d v="1899-12-30T14:00:00"/>
    <s v="Phoenix"/>
    <n v="3"/>
    <n v="12"/>
    <n v="9"/>
    <s v="Priya"/>
    <s v="Planning"/>
    <n v="30.000000000000053"/>
    <n v="0.75"/>
    <n v="0"/>
    <s v="Sun"/>
    <s v="Nov"/>
    <s v="Large"/>
    <n v="2176"/>
    <n v="2177"/>
    <x v="0"/>
  </r>
  <r>
    <n v="2057"/>
    <d v="2024-10-07T00:00:00"/>
    <d v="1899-12-30T13:30:00"/>
    <d v="1899-12-30T15:00:00"/>
    <s v="Phoenix"/>
    <n v="3"/>
    <n v="12"/>
    <n v="13"/>
    <s v="Amit"/>
    <s v="Standup"/>
    <n v="90"/>
    <n v="1.0833333333333333"/>
    <n v="1"/>
    <s v="Mon"/>
    <s v="Oct"/>
    <s v="Large"/>
    <n v="2178"/>
    <n v="1786"/>
    <d v="2024-06-12T00:00:00"/>
    <d v="1899-12-30T13:30:00"/>
    <d v="1899-12-30T15:00:00"/>
    <s v="Phoenix"/>
    <n v="3"/>
    <n v="12"/>
    <n v="6"/>
    <s v="Chen"/>
    <s v="Workshop"/>
    <n v="90"/>
    <n v="0.5"/>
    <n v="0"/>
    <s v="Wed"/>
    <s v="Jun"/>
    <s v="Large"/>
    <n v="2177"/>
    <n v="2178"/>
    <x v="0"/>
  </r>
  <r>
    <n v="1661"/>
    <d v="2024-09-11T00:00:00"/>
    <d v="1899-12-30T13:30:00"/>
    <d v="1899-12-30T15:00:00"/>
    <s v="Phoenix"/>
    <n v="3"/>
    <n v="12"/>
    <n v="13"/>
    <s v="Sarah"/>
    <s v="1:1"/>
    <n v="90"/>
    <n v="1.0833333333333333"/>
    <n v="1"/>
    <s v="Wed"/>
    <s v="Sep"/>
    <s v="Large"/>
    <n v="2168"/>
    <n v="1037"/>
    <d v="2024-10-30T00:00:00"/>
    <d v="1899-12-30T13:30:00"/>
    <d v="1899-12-30T15:00:00"/>
    <s v="Phoenix"/>
    <n v="3"/>
    <n v="12"/>
    <n v="6"/>
    <s v="Amit"/>
    <s v="Client Call"/>
    <n v="90"/>
    <n v="0.5"/>
    <n v="0"/>
    <s v="Wed"/>
    <s v="Oct"/>
    <s v="Large"/>
    <n v="2167"/>
    <n v="2168"/>
    <x v="0"/>
  </r>
  <r>
    <n v="1268"/>
    <d v="2024-10-05T00:00:00"/>
    <d v="1899-12-30T13:30:00"/>
    <d v="1899-12-30T14:30:00"/>
    <s v="Phoenix"/>
    <n v="3"/>
    <n v="12"/>
    <n v="1"/>
    <s v="Mia"/>
    <s v="Workshop"/>
    <n v="59.999999999999943"/>
    <n v="8.3333333333333329E-2"/>
    <n v="0"/>
    <s v="Sat"/>
    <s v="Oct"/>
    <s v="Large"/>
    <n v="2174"/>
    <n v="1943"/>
    <d v="2024-08-13T00:00:00"/>
    <d v="1899-12-30T13:30:00"/>
    <d v="1899-12-30T14:00:00"/>
    <s v="Phoenix"/>
    <n v="3"/>
    <n v="12"/>
    <n v="12"/>
    <s v="Sarah"/>
    <s v="Standup"/>
    <n v="30.000000000000053"/>
    <n v="1"/>
    <n v="0"/>
    <s v="Tue"/>
    <s v="Aug"/>
    <s v="Large"/>
    <n v="2173"/>
    <n v="2174"/>
    <x v="0"/>
  </r>
  <r>
    <n v="1037"/>
    <d v="2024-10-30T00:00:00"/>
    <d v="1899-12-30T13:30:00"/>
    <d v="1899-12-30T15:00:00"/>
    <s v="Phoenix"/>
    <n v="3"/>
    <n v="12"/>
    <n v="6"/>
    <s v="Amit"/>
    <s v="Client Call"/>
    <n v="90"/>
    <n v="0.5"/>
    <n v="0"/>
    <s v="Wed"/>
    <s v="Oct"/>
    <s v="Large"/>
    <n v="2167"/>
    <n v="1082"/>
    <d v="2024-10-20T00:00:00"/>
    <d v="1899-12-30T13:30:00"/>
    <d v="1899-12-30T14:00:00"/>
    <s v="Phoenix"/>
    <n v="3"/>
    <n v="12"/>
    <n v="6"/>
    <s v="Chen"/>
    <s v="Client Call"/>
    <n v="30.000000000000053"/>
    <n v="0.5"/>
    <n v="0"/>
    <s v="Sun"/>
    <s v="Oct"/>
    <s v="Large"/>
    <n v="2166"/>
    <n v="2167"/>
    <x v="0"/>
  </r>
  <r>
    <n v="477"/>
    <d v="2024-01-25T00:00:00"/>
    <d v="1899-12-30T13:30:00"/>
    <d v="1899-12-30T15:00:00"/>
    <s v="Phoenix"/>
    <n v="3"/>
    <n v="12"/>
    <n v="8"/>
    <s v="Amit"/>
    <s v="Workshop"/>
    <n v="90"/>
    <n v="0.66666666666666663"/>
    <n v="0"/>
    <s v="Thu"/>
    <s v="Jan"/>
    <s v="Large"/>
    <n v="2170"/>
    <n v="591"/>
    <d v="2024-11-03T00:00:00"/>
    <d v="1899-12-30T13:30:00"/>
    <d v="1899-12-30T15:00:00"/>
    <s v="Phoenix"/>
    <n v="3"/>
    <n v="12"/>
    <n v="10"/>
    <s v="Omar"/>
    <s v="Client Call"/>
    <n v="90"/>
    <n v="0.83333333333333348"/>
    <n v="0"/>
    <s v="Sun"/>
    <s v="Nov"/>
    <s v="Large"/>
    <n v="2169"/>
    <n v="2170"/>
    <x v="0"/>
  </r>
  <r>
    <n v="194"/>
    <d v="2024-11-30T00:00:00"/>
    <d v="1899-12-30T13:30:00"/>
    <d v="1899-12-30T14:00:00"/>
    <s v="Phoenix"/>
    <n v="3"/>
    <n v="12"/>
    <n v="7"/>
    <s v="Sarah"/>
    <s v="Planning"/>
    <n v="30.000000000000053"/>
    <n v="0.58333333333333337"/>
    <n v="0"/>
    <s v="Sat"/>
    <s v="Nov"/>
    <s v="Large"/>
    <n v="2165"/>
    <n v="2865"/>
    <d v="2024-12-24T00:00:00"/>
    <d v="1899-12-30T13:30:00"/>
    <d v="1899-12-30T14:00:00"/>
    <s v="Phoenix"/>
    <n v="3"/>
    <n v="12"/>
    <n v="8"/>
    <s v="John"/>
    <s v="Client Call"/>
    <n v="30.000000000000053"/>
    <n v="0.66666666666666663"/>
    <n v="0"/>
    <s v="Tue"/>
    <s v="Dec"/>
    <s v="Large"/>
    <n v="2164"/>
    <n v="2165"/>
    <x v="0"/>
  </r>
  <r>
    <n v="2977"/>
    <d v="2024-04-09T00:00:00"/>
    <d v="1899-12-30T13:30:00"/>
    <d v="1899-12-30T14:30:00"/>
    <s v="Phoenix"/>
    <n v="3"/>
    <n v="12"/>
    <n v="9"/>
    <s v="Amit"/>
    <s v="Planning"/>
    <n v="59.999999999999943"/>
    <n v="0.75"/>
    <n v="0"/>
    <s v="Tue"/>
    <s v="Apr"/>
    <s v="Large"/>
    <n v="2154"/>
    <n v="2228"/>
    <d v="2024-06-10T00:00:00"/>
    <d v="1899-12-30T14:00:00"/>
    <d v="1899-12-30T15:30:00"/>
    <s v="Phoenix"/>
    <n v="3"/>
    <n v="12"/>
    <n v="13"/>
    <s v="Omar"/>
    <s v="Client Call"/>
    <n v="90"/>
    <n v="1.0833333333333333"/>
    <n v="1"/>
    <s v="Mon"/>
    <s v="Jun"/>
    <s v="Large"/>
    <n v="2153"/>
    <n v="2154"/>
    <x v="0"/>
  </r>
  <r>
    <n v="2796"/>
    <d v="2024-06-27T00:00:00"/>
    <d v="1899-12-30T13:30:00"/>
    <d v="1899-12-30T14:30:00"/>
    <s v="Phoenix"/>
    <n v="3"/>
    <n v="12"/>
    <n v="8"/>
    <s v="Priya"/>
    <s v="Client Call"/>
    <n v="59.999999999999943"/>
    <n v="0.66666666666666663"/>
    <n v="0"/>
    <s v="Thu"/>
    <s v="Jun"/>
    <s v="Large"/>
    <n v="2155"/>
    <n v="2977"/>
    <d v="2024-04-09T00:00:00"/>
    <d v="1899-12-30T13:30:00"/>
    <d v="1899-12-30T14:30:00"/>
    <s v="Phoenix"/>
    <n v="3"/>
    <n v="12"/>
    <n v="9"/>
    <s v="Amit"/>
    <s v="Planning"/>
    <n v="59.999999999999943"/>
    <n v="0.75"/>
    <n v="0"/>
    <s v="Tue"/>
    <s v="Apr"/>
    <s v="Large"/>
    <n v="2154"/>
    <n v="2155"/>
    <x v="0"/>
  </r>
  <r>
    <n v="189"/>
    <d v="2024-12-02T00:00:00"/>
    <d v="1899-12-30T13:30:00"/>
    <d v="1899-12-30T14:30:00"/>
    <s v="Phoenix"/>
    <n v="3"/>
    <n v="12"/>
    <n v="6"/>
    <s v="Chen"/>
    <s v="Brainstorming"/>
    <n v="59.999999999999943"/>
    <n v="0.5"/>
    <n v="0"/>
    <s v="Mon"/>
    <s v="Dec"/>
    <s v="Large"/>
    <n v="2156"/>
    <n v="2796"/>
    <d v="2024-06-27T00:00:00"/>
    <d v="1899-12-30T13:30:00"/>
    <d v="1899-12-30T14:30:00"/>
    <s v="Phoenix"/>
    <n v="3"/>
    <n v="12"/>
    <n v="8"/>
    <s v="Priya"/>
    <s v="Client Call"/>
    <n v="59.999999999999943"/>
    <n v="0.66666666666666663"/>
    <n v="0"/>
    <s v="Thu"/>
    <s v="Jun"/>
    <s v="Large"/>
    <n v="2155"/>
    <n v="2156"/>
    <x v="0"/>
  </r>
  <r>
    <n v="814"/>
    <d v="2024-10-26T00:00:00"/>
    <d v="1899-12-30T13:30:00"/>
    <d v="1899-12-30T15:30:00"/>
    <s v="Phoenix"/>
    <n v="3"/>
    <n v="12"/>
    <n v="1"/>
    <s v="Omar"/>
    <s v="Client Call"/>
    <n v="120.00000000000006"/>
    <n v="8.3333333333333329E-2"/>
    <n v="0"/>
    <s v="Sat"/>
    <s v="Oct"/>
    <s v="Large"/>
    <n v="2157"/>
    <n v="189"/>
    <d v="2024-12-02T00:00:00"/>
    <d v="1899-12-30T13:30:00"/>
    <d v="1899-12-30T14:30:00"/>
    <s v="Phoenix"/>
    <n v="3"/>
    <n v="12"/>
    <n v="6"/>
    <s v="Chen"/>
    <s v="Brainstorming"/>
    <n v="59.999999999999943"/>
    <n v="0.5"/>
    <n v="0"/>
    <s v="Mon"/>
    <s v="Dec"/>
    <s v="Large"/>
    <n v="2156"/>
    <n v="2157"/>
    <x v="0"/>
  </r>
  <r>
    <n v="2613"/>
    <d v="2024-05-27T00:00:00"/>
    <d v="1899-12-30T13:30:00"/>
    <d v="1899-12-30T15:30:00"/>
    <s v="Phoenix"/>
    <n v="3"/>
    <n v="12"/>
    <n v="13"/>
    <s v="Omar"/>
    <s v="Standup"/>
    <n v="120.00000000000006"/>
    <n v="1.0833333333333333"/>
    <n v="1"/>
    <s v="Mon"/>
    <s v="May"/>
    <s v="Large"/>
    <n v="2158"/>
    <n v="814"/>
    <d v="2024-10-26T00:00:00"/>
    <d v="1899-12-30T13:30:00"/>
    <d v="1899-12-30T15:30:00"/>
    <s v="Phoenix"/>
    <n v="3"/>
    <n v="12"/>
    <n v="1"/>
    <s v="Omar"/>
    <s v="Client Call"/>
    <n v="120.00000000000006"/>
    <n v="8.3333333333333329E-2"/>
    <n v="0"/>
    <s v="Sat"/>
    <s v="Oct"/>
    <s v="Large"/>
    <n v="2157"/>
    <n v="2158"/>
    <x v="0"/>
  </r>
  <r>
    <n v="1082"/>
    <d v="2024-10-20T00:00:00"/>
    <d v="1899-12-30T13:30:00"/>
    <d v="1899-12-30T14:00:00"/>
    <s v="Phoenix"/>
    <n v="3"/>
    <n v="12"/>
    <n v="6"/>
    <s v="Chen"/>
    <s v="Client Call"/>
    <n v="30.000000000000053"/>
    <n v="0.5"/>
    <n v="0"/>
    <s v="Sun"/>
    <s v="Oct"/>
    <s v="Large"/>
    <n v="2166"/>
    <n v="194"/>
    <d v="2024-11-30T00:00:00"/>
    <d v="1899-12-30T13:30:00"/>
    <d v="1899-12-30T14:00:00"/>
    <s v="Phoenix"/>
    <n v="3"/>
    <n v="12"/>
    <n v="7"/>
    <s v="Sarah"/>
    <s v="Planning"/>
    <n v="30.000000000000053"/>
    <n v="0.58333333333333337"/>
    <n v="0"/>
    <s v="Sat"/>
    <s v="Nov"/>
    <s v="Large"/>
    <n v="2165"/>
    <n v="2166"/>
    <x v="0"/>
  </r>
  <r>
    <n v="2419"/>
    <d v="2024-02-03T00:00:00"/>
    <d v="1899-12-30T13:30:00"/>
    <d v="1899-12-30T14:30:00"/>
    <s v="Phoenix"/>
    <n v="3"/>
    <n v="12"/>
    <n v="11"/>
    <s v="Amit"/>
    <s v="Planning"/>
    <n v="59.999999999999943"/>
    <n v="0.91666666666666652"/>
    <n v="0"/>
    <s v="Sat"/>
    <s v="Feb"/>
    <s v="Large"/>
    <n v="2160"/>
    <n v="739"/>
    <d v="2024-05-31T00:00:00"/>
    <d v="1899-12-30T13:30:00"/>
    <d v="1899-12-30T15:30:00"/>
    <s v="Phoenix"/>
    <n v="3"/>
    <n v="12"/>
    <n v="6"/>
    <s v="John"/>
    <s v="Planning"/>
    <n v="120.00000000000006"/>
    <n v="0.5"/>
    <n v="0"/>
    <s v="Fri"/>
    <s v="May"/>
    <s v="Large"/>
    <n v="2159"/>
    <n v="2160"/>
    <x v="0"/>
  </r>
  <r>
    <n v="734"/>
    <d v="2024-10-27T00:00:00"/>
    <d v="1899-12-30T13:30:00"/>
    <d v="1899-12-30T15:30:00"/>
    <s v="Phoenix"/>
    <n v="3"/>
    <n v="12"/>
    <n v="11"/>
    <s v="Omar"/>
    <s v="Workshop"/>
    <n v="120.00000000000006"/>
    <n v="0.91666666666666652"/>
    <n v="0"/>
    <s v="Sun"/>
    <s v="Oct"/>
    <s v="Large"/>
    <n v="2161"/>
    <n v="2419"/>
    <d v="2024-02-03T00:00:00"/>
    <d v="1899-12-30T13:30:00"/>
    <d v="1899-12-30T14:30:00"/>
    <s v="Phoenix"/>
    <n v="3"/>
    <n v="12"/>
    <n v="11"/>
    <s v="Amit"/>
    <s v="Planning"/>
    <n v="59.999999999999943"/>
    <n v="0.91666666666666652"/>
    <n v="0"/>
    <s v="Sat"/>
    <s v="Feb"/>
    <s v="Large"/>
    <n v="2160"/>
    <n v="2161"/>
    <x v="0"/>
  </r>
  <r>
    <n v="2838"/>
    <d v="2024-12-20T00:00:00"/>
    <d v="1899-12-30T13:30:00"/>
    <d v="1899-12-30T15:30:00"/>
    <s v="Phoenix"/>
    <n v="3"/>
    <n v="12"/>
    <n v="13"/>
    <s v="Chen"/>
    <s v="Standup"/>
    <n v="120.00000000000006"/>
    <n v="1.0833333333333333"/>
    <n v="1"/>
    <s v="Fri"/>
    <s v="Dec"/>
    <s v="Large"/>
    <n v="2162"/>
    <n v="734"/>
    <d v="2024-10-27T00:00:00"/>
    <d v="1899-12-30T13:30:00"/>
    <d v="1899-12-30T15:30:00"/>
    <s v="Phoenix"/>
    <n v="3"/>
    <n v="12"/>
    <n v="11"/>
    <s v="Omar"/>
    <s v="Workshop"/>
    <n v="120.00000000000006"/>
    <n v="0.91666666666666652"/>
    <n v="0"/>
    <s v="Sun"/>
    <s v="Oct"/>
    <s v="Large"/>
    <n v="2161"/>
    <n v="2162"/>
    <x v="0"/>
  </r>
  <r>
    <n v="2332"/>
    <d v="2024-04-01T00:00:00"/>
    <d v="1899-12-30T13:30:00"/>
    <d v="1899-12-30T15:00:00"/>
    <s v="Phoenix"/>
    <n v="3"/>
    <n v="12"/>
    <n v="12"/>
    <s v="Sarah"/>
    <s v="1:1"/>
    <n v="90"/>
    <n v="1"/>
    <n v="0"/>
    <s v="Mon"/>
    <s v="Apr"/>
    <s v="Large"/>
    <n v="2163"/>
    <n v="2838"/>
    <d v="2024-12-20T00:00:00"/>
    <d v="1899-12-30T13:30:00"/>
    <d v="1899-12-30T15:30:00"/>
    <s v="Phoenix"/>
    <n v="3"/>
    <n v="12"/>
    <n v="13"/>
    <s v="Chen"/>
    <s v="Standup"/>
    <n v="120.00000000000006"/>
    <n v="1.0833333333333333"/>
    <n v="1"/>
    <s v="Fri"/>
    <s v="Dec"/>
    <s v="Large"/>
    <n v="2162"/>
    <n v="2163"/>
    <x v="0"/>
  </r>
  <r>
    <n v="2865"/>
    <d v="2024-12-24T00:00:00"/>
    <d v="1899-12-30T13:30:00"/>
    <d v="1899-12-30T14:00:00"/>
    <s v="Phoenix"/>
    <n v="3"/>
    <n v="12"/>
    <n v="8"/>
    <s v="John"/>
    <s v="Client Call"/>
    <n v="30.000000000000053"/>
    <n v="0.66666666666666663"/>
    <n v="0"/>
    <s v="Tue"/>
    <s v="Dec"/>
    <s v="Large"/>
    <n v="2164"/>
    <n v="2332"/>
    <d v="2024-04-01T00:00:00"/>
    <d v="1899-12-30T13:30:00"/>
    <d v="1899-12-30T15:00:00"/>
    <s v="Phoenix"/>
    <n v="3"/>
    <n v="12"/>
    <n v="12"/>
    <s v="Sarah"/>
    <s v="1:1"/>
    <n v="90"/>
    <n v="1"/>
    <n v="0"/>
    <s v="Mon"/>
    <s v="Apr"/>
    <s v="Large"/>
    <n v="2163"/>
    <n v="2164"/>
    <x v="0"/>
  </r>
  <r>
    <n v="739"/>
    <d v="2024-05-31T00:00:00"/>
    <d v="1899-12-30T13:30:00"/>
    <d v="1899-12-30T15:30:00"/>
    <s v="Phoenix"/>
    <n v="3"/>
    <n v="12"/>
    <n v="6"/>
    <s v="John"/>
    <s v="Planning"/>
    <n v="120.00000000000006"/>
    <n v="0.5"/>
    <n v="0"/>
    <s v="Fri"/>
    <s v="May"/>
    <s v="Large"/>
    <n v="2159"/>
    <n v="2613"/>
    <d v="2024-05-27T00:00:00"/>
    <d v="1899-12-30T13:30:00"/>
    <d v="1899-12-30T15:30:00"/>
    <s v="Phoenix"/>
    <n v="3"/>
    <n v="12"/>
    <n v="13"/>
    <s v="Omar"/>
    <s v="Standup"/>
    <n v="120.00000000000006"/>
    <n v="1.0833333333333333"/>
    <n v="1"/>
    <s v="Mon"/>
    <s v="May"/>
    <s v="Large"/>
    <n v="2158"/>
    <n v="2159"/>
    <x v="0"/>
  </r>
  <r>
    <n v="488"/>
    <d v="2024-08-16T00:00:00"/>
    <d v="1899-12-30T13:00:00"/>
    <d v="1899-12-30T13:30:00"/>
    <s v="Phoenix"/>
    <n v="3"/>
    <n v="12"/>
    <n v="5"/>
    <s v="Mia"/>
    <s v="1:1"/>
    <n v="30.000000000000053"/>
    <n v="0.41666666666666674"/>
    <n v="0"/>
    <s v="Fri"/>
    <s v="Aug"/>
    <s v="Large"/>
    <n v="2197"/>
    <n v="73"/>
    <d v="2024-06-11T00:00:00"/>
    <d v="1899-12-30T13:00:00"/>
    <d v="1899-12-30T14:00:00"/>
    <s v="Phoenix"/>
    <n v="3"/>
    <n v="12"/>
    <n v="3"/>
    <s v="Priya"/>
    <s v="Brainstorming"/>
    <n v="60.000000000000107"/>
    <n v="0.25"/>
    <n v="0"/>
    <s v="Tue"/>
    <s v="Jun"/>
    <s v="Large"/>
    <n v="2196"/>
    <n v="2197"/>
    <x v="0"/>
  </r>
  <r>
    <n v="2881"/>
    <d v="2024-07-27T00:00:00"/>
    <d v="1899-12-30T13:00:00"/>
    <d v="1899-12-30T13:30:00"/>
    <s v="Phoenix"/>
    <n v="3"/>
    <n v="12"/>
    <n v="2"/>
    <s v="Amit"/>
    <s v="Client Call"/>
    <n v="30.000000000000053"/>
    <n v="0.16666666666666666"/>
    <n v="0"/>
    <s v="Sat"/>
    <s v="Jul"/>
    <s v="Large"/>
    <n v="2198"/>
    <n v="488"/>
    <d v="2024-08-16T00:00:00"/>
    <d v="1899-12-30T13:00:00"/>
    <d v="1899-12-30T13:30:00"/>
    <s v="Phoenix"/>
    <n v="3"/>
    <n v="12"/>
    <n v="5"/>
    <s v="Mia"/>
    <s v="1:1"/>
    <n v="30.000000000000053"/>
    <n v="0.41666666666666674"/>
    <n v="0"/>
    <s v="Fri"/>
    <s v="Aug"/>
    <s v="Large"/>
    <n v="2197"/>
    <n v="2198"/>
    <x v="0"/>
  </r>
  <r>
    <n v="1155"/>
    <d v="2024-05-29T00:00:00"/>
    <d v="1899-12-30T13:00:00"/>
    <d v="1899-12-30T14:30:00"/>
    <s v="Phoenix"/>
    <n v="3"/>
    <n v="12"/>
    <n v="3"/>
    <s v="Mia"/>
    <s v="Client Call"/>
    <n v="90"/>
    <n v="0.25"/>
    <n v="0"/>
    <s v="Wed"/>
    <s v="May"/>
    <s v="Large"/>
    <n v="2199"/>
    <n v="2881"/>
    <d v="2024-07-27T00:00:00"/>
    <d v="1899-12-30T13:00:00"/>
    <d v="1899-12-30T13:30:00"/>
    <s v="Phoenix"/>
    <n v="3"/>
    <n v="12"/>
    <n v="2"/>
    <s v="Amit"/>
    <s v="Client Call"/>
    <n v="30.000000000000053"/>
    <n v="0.16666666666666666"/>
    <n v="0"/>
    <s v="Sat"/>
    <s v="Jul"/>
    <s v="Large"/>
    <n v="2198"/>
    <n v="2199"/>
    <x v="0"/>
  </r>
  <r>
    <n v="1812"/>
    <d v="2024-06-24T00:00:00"/>
    <d v="1899-12-30T13:00:00"/>
    <d v="1899-12-30T15:00:00"/>
    <s v="Phoenix"/>
    <n v="3"/>
    <n v="12"/>
    <n v="1"/>
    <s v="Sarah"/>
    <s v="Client Call"/>
    <n v="120.00000000000006"/>
    <n v="8.3333333333333329E-2"/>
    <n v="0"/>
    <s v="Mon"/>
    <s v="Jun"/>
    <s v="Large"/>
    <n v="2200"/>
    <n v="1155"/>
    <d v="2024-05-29T00:00:00"/>
    <d v="1899-12-30T13:00:00"/>
    <d v="1899-12-30T14:30:00"/>
    <s v="Phoenix"/>
    <n v="3"/>
    <n v="12"/>
    <n v="3"/>
    <s v="Mia"/>
    <s v="Client Call"/>
    <n v="90"/>
    <n v="0.25"/>
    <n v="0"/>
    <s v="Wed"/>
    <s v="May"/>
    <s v="Large"/>
    <n v="2199"/>
    <n v="2200"/>
    <x v="0"/>
  </r>
  <r>
    <n v="2151"/>
    <d v="2024-04-11T00:00:00"/>
    <d v="1899-12-30T13:00:00"/>
    <d v="1899-12-30T14:30:00"/>
    <s v="Phoenix"/>
    <n v="3"/>
    <n v="12"/>
    <n v="9"/>
    <s v="Chen"/>
    <s v="Standup"/>
    <n v="90"/>
    <n v="0.75"/>
    <n v="0"/>
    <s v="Thu"/>
    <s v="Apr"/>
    <s v="Large"/>
    <n v="2201"/>
    <n v="1812"/>
    <d v="2024-06-24T00:00:00"/>
    <d v="1899-12-30T13:00:00"/>
    <d v="1899-12-30T15:00:00"/>
    <s v="Phoenix"/>
    <n v="3"/>
    <n v="12"/>
    <n v="1"/>
    <s v="Sarah"/>
    <s v="Client Call"/>
    <n v="120.00000000000006"/>
    <n v="8.3333333333333329E-2"/>
    <n v="0"/>
    <s v="Mon"/>
    <s v="Jun"/>
    <s v="Large"/>
    <n v="2200"/>
    <n v="2201"/>
    <x v="0"/>
  </r>
  <r>
    <n v="1654"/>
    <d v="2024-11-10T00:00:00"/>
    <d v="1899-12-30T13:00:00"/>
    <d v="1899-12-30T14:30:00"/>
    <s v="Phoenix"/>
    <n v="3"/>
    <n v="12"/>
    <n v="1"/>
    <s v="Sarah"/>
    <s v="Client Call"/>
    <n v="90"/>
    <n v="8.3333333333333329E-2"/>
    <n v="0"/>
    <s v="Sun"/>
    <s v="Nov"/>
    <s v="Large"/>
    <n v="2204"/>
    <n v="2562"/>
    <d v="2024-11-18T00:00:00"/>
    <d v="1899-12-30T13:00:00"/>
    <d v="1899-12-30T14:00:00"/>
    <s v="Phoenix"/>
    <n v="3"/>
    <n v="12"/>
    <n v="6"/>
    <s v="Sarah"/>
    <s v="Client Call"/>
    <n v="60.000000000000107"/>
    <n v="0.5"/>
    <n v="0"/>
    <s v="Mon"/>
    <s v="Nov"/>
    <s v="Large"/>
    <n v="2203"/>
    <n v="2204"/>
    <x v="0"/>
  </r>
  <r>
    <n v="2562"/>
    <d v="2024-11-18T00:00:00"/>
    <d v="1899-12-30T13:00:00"/>
    <d v="1899-12-30T14:00:00"/>
    <s v="Phoenix"/>
    <n v="3"/>
    <n v="12"/>
    <n v="6"/>
    <s v="Sarah"/>
    <s v="Client Call"/>
    <n v="60.000000000000107"/>
    <n v="0.5"/>
    <n v="0"/>
    <s v="Mon"/>
    <s v="Nov"/>
    <s v="Large"/>
    <n v="2203"/>
    <n v="967"/>
    <d v="2024-06-08T00:00:00"/>
    <d v="1899-12-30T13:00:00"/>
    <d v="1899-12-30T15:00:00"/>
    <s v="Phoenix"/>
    <n v="3"/>
    <n v="12"/>
    <n v="9"/>
    <s v="John"/>
    <s v="Workshop"/>
    <n v="120.00000000000006"/>
    <n v="0.75"/>
    <n v="0"/>
    <s v="Sat"/>
    <s v="Jun"/>
    <s v="Large"/>
    <n v="2202"/>
    <n v="2203"/>
    <x v="0"/>
  </r>
  <r>
    <n v="1162"/>
    <d v="2024-07-26T00:00:00"/>
    <d v="1899-12-30T13:00:00"/>
    <d v="1899-12-30T14:30:00"/>
    <s v="Phoenix"/>
    <n v="3"/>
    <n v="12"/>
    <n v="3"/>
    <s v="Chen"/>
    <s v="Workshop"/>
    <n v="90"/>
    <n v="0.25"/>
    <n v="0"/>
    <s v="Fri"/>
    <s v="Jul"/>
    <s v="Large"/>
    <n v="2205"/>
    <n v="1654"/>
    <d v="2024-11-10T00:00:00"/>
    <d v="1899-12-30T13:00:00"/>
    <d v="1899-12-30T14:30:00"/>
    <s v="Phoenix"/>
    <n v="3"/>
    <n v="12"/>
    <n v="1"/>
    <s v="Sarah"/>
    <s v="Client Call"/>
    <n v="90"/>
    <n v="8.3333333333333329E-2"/>
    <n v="0"/>
    <s v="Sun"/>
    <s v="Nov"/>
    <s v="Large"/>
    <n v="2204"/>
    <n v="2205"/>
    <x v="0"/>
  </r>
  <r>
    <n v="1801"/>
    <d v="2024-02-01T00:00:00"/>
    <d v="1899-12-30T13:00:00"/>
    <d v="1899-12-30T14:00:00"/>
    <s v="Phoenix"/>
    <n v="3"/>
    <n v="12"/>
    <n v="10"/>
    <s v="John"/>
    <s v="Standup"/>
    <n v="60.000000000000107"/>
    <n v="0.83333333333333348"/>
    <n v="0"/>
    <s v="Thu"/>
    <s v="Feb"/>
    <s v="Large"/>
    <n v="2206"/>
    <n v="1162"/>
    <d v="2024-07-26T00:00:00"/>
    <d v="1899-12-30T13:00:00"/>
    <d v="1899-12-30T14:30:00"/>
    <s v="Phoenix"/>
    <n v="3"/>
    <n v="12"/>
    <n v="3"/>
    <s v="Chen"/>
    <s v="Workshop"/>
    <n v="90"/>
    <n v="0.25"/>
    <n v="0"/>
    <s v="Fri"/>
    <s v="Jul"/>
    <s v="Large"/>
    <n v="2205"/>
    <n v="2206"/>
    <x v="0"/>
  </r>
  <r>
    <n v="2456"/>
    <d v="2024-06-12T00:00:00"/>
    <d v="1899-12-30T13:00:00"/>
    <d v="1899-12-30T14:30:00"/>
    <s v="Phoenix"/>
    <n v="3"/>
    <n v="12"/>
    <n v="9"/>
    <s v="Omar"/>
    <s v="Planning"/>
    <n v="90"/>
    <n v="0.75"/>
    <n v="0"/>
    <s v="Wed"/>
    <s v="Jun"/>
    <s v="Large"/>
    <n v="2207"/>
    <n v="1801"/>
    <d v="2024-02-01T00:00:00"/>
    <d v="1899-12-30T13:00:00"/>
    <d v="1899-12-30T14:00:00"/>
    <s v="Phoenix"/>
    <n v="3"/>
    <n v="12"/>
    <n v="10"/>
    <s v="John"/>
    <s v="Standup"/>
    <n v="60.000000000000107"/>
    <n v="0.83333333333333348"/>
    <n v="0"/>
    <s v="Thu"/>
    <s v="Feb"/>
    <s v="Large"/>
    <n v="2206"/>
    <n v="2207"/>
    <x v="0"/>
  </r>
  <r>
    <n v="73"/>
    <d v="2024-06-11T00:00:00"/>
    <d v="1899-12-30T13:00:00"/>
    <d v="1899-12-30T14:00:00"/>
    <s v="Phoenix"/>
    <n v="3"/>
    <n v="12"/>
    <n v="3"/>
    <s v="Priya"/>
    <s v="Brainstorming"/>
    <n v="60.000000000000107"/>
    <n v="0.25"/>
    <n v="0"/>
    <s v="Tue"/>
    <s v="Jun"/>
    <s v="Large"/>
    <n v="2196"/>
    <n v="610"/>
    <d v="2024-11-26T00:00:00"/>
    <d v="1899-12-30T13:00:00"/>
    <d v="1899-12-30T14:00:00"/>
    <s v="Phoenix"/>
    <n v="3"/>
    <n v="12"/>
    <n v="11"/>
    <s v="John"/>
    <s v="Planning"/>
    <n v="60.000000000000107"/>
    <n v="0.91666666666666652"/>
    <n v="0"/>
    <s v="Tue"/>
    <s v="Nov"/>
    <s v="Large"/>
    <n v="2195"/>
    <n v="2196"/>
    <x v="0"/>
  </r>
  <r>
    <n v="967"/>
    <d v="2024-06-08T00:00:00"/>
    <d v="1899-12-30T13:00:00"/>
    <d v="1899-12-30T15:00:00"/>
    <s v="Phoenix"/>
    <n v="3"/>
    <n v="12"/>
    <n v="9"/>
    <s v="John"/>
    <s v="Workshop"/>
    <n v="120.00000000000006"/>
    <n v="0.75"/>
    <n v="0"/>
    <s v="Sat"/>
    <s v="Jun"/>
    <s v="Large"/>
    <n v="2202"/>
    <n v="2151"/>
    <d v="2024-04-11T00:00:00"/>
    <d v="1899-12-30T13:00:00"/>
    <d v="1899-12-30T14:30:00"/>
    <s v="Phoenix"/>
    <n v="3"/>
    <n v="12"/>
    <n v="9"/>
    <s v="Chen"/>
    <s v="Standup"/>
    <n v="90"/>
    <n v="0.75"/>
    <n v="0"/>
    <s v="Thu"/>
    <s v="Apr"/>
    <s v="Large"/>
    <n v="2201"/>
    <n v="2202"/>
    <x v="0"/>
  </r>
  <r>
    <n v="2539"/>
    <d v="2024-09-19T00:00:00"/>
    <d v="1899-12-30T13:00:00"/>
    <d v="1899-12-30T14:00:00"/>
    <s v="Phoenix"/>
    <n v="3"/>
    <n v="12"/>
    <n v="11"/>
    <s v="Mia"/>
    <s v="Workshop"/>
    <n v="60.000000000000107"/>
    <n v="0.91666666666666652"/>
    <n v="0"/>
    <s v="Thu"/>
    <s v="Sep"/>
    <s v="Large"/>
    <n v="2194"/>
    <n v="2260"/>
    <d v="2024-09-29T00:00:00"/>
    <d v="1899-12-30T13:00:00"/>
    <d v="1899-12-30T14:00:00"/>
    <s v="Phoenix"/>
    <n v="3"/>
    <n v="12"/>
    <n v="7"/>
    <s v="Priya"/>
    <s v="Standup"/>
    <n v="60.000000000000107"/>
    <n v="0.58333333333333337"/>
    <n v="0"/>
    <s v="Sun"/>
    <s v="Sep"/>
    <s v="Large"/>
    <n v="2193"/>
    <n v="2194"/>
    <x v="0"/>
  </r>
  <r>
    <n v="610"/>
    <d v="2024-11-26T00:00:00"/>
    <d v="1899-12-30T13:00:00"/>
    <d v="1899-12-30T14:00:00"/>
    <s v="Phoenix"/>
    <n v="3"/>
    <n v="12"/>
    <n v="11"/>
    <s v="John"/>
    <s v="Planning"/>
    <n v="60.000000000000107"/>
    <n v="0.91666666666666652"/>
    <n v="0"/>
    <s v="Tue"/>
    <s v="Nov"/>
    <s v="Large"/>
    <n v="2195"/>
    <n v="2539"/>
    <d v="2024-09-19T00:00:00"/>
    <d v="1899-12-30T13:00:00"/>
    <d v="1899-12-30T14:00:00"/>
    <s v="Phoenix"/>
    <n v="3"/>
    <n v="12"/>
    <n v="11"/>
    <s v="Mia"/>
    <s v="Workshop"/>
    <n v="60.000000000000107"/>
    <n v="0.91666666666666652"/>
    <n v="0"/>
    <s v="Thu"/>
    <s v="Sep"/>
    <s v="Large"/>
    <n v="2194"/>
    <n v="2195"/>
    <x v="0"/>
  </r>
  <r>
    <n v="2949"/>
    <d v="2024-01-24T00:00:00"/>
    <d v="1899-12-30T13:00:00"/>
    <d v="1899-12-30T15:00:00"/>
    <s v="Phoenix"/>
    <n v="3"/>
    <n v="12"/>
    <n v="1"/>
    <s v="Sarah"/>
    <s v="Planning"/>
    <n v="120.00000000000006"/>
    <n v="8.3333333333333329E-2"/>
    <n v="0"/>
    <s v="Wed"/>
    <s v="Jan"/>
    <s v="Large"/>
    <n v="2192"/>
    <n v="2502"/>
    <d v="2024-05-30T00:00:00"/>
    <d v="1899-12-30T13:00:00"/>
    <d v="1899-12-30T13:30:00"/>
    <s v="Phoenix"/>
    <n v="3"/>
    <n v="12"/>
    <n v="15"/>
    <s v="Omar"/>
    <s v="1:1"/>
    <n v="30.000000000000053"/>
    <n v="1.25"/>
    <n v="1"/>
    <s v="Thu"/>
    <s v="May"/>
    <s v="Large"/>
    <n v="2191"/>
    <n v="2192"/>
    <x v="0"/>
  </r>
  <r>
    <n v="2107"/>
    <d v="2024-09-02T00:00:00"/>
    <d v="1899-12-30T13:00:00"/>
    <d v="1899-12-30T14:30:00"/>
    <s v="Phoenix"/>
    <n v="3"/>
    <n v="12"/>
    <n v="3"/>
    <s v="Amit"/>
    <s v="Planning"/>
    <n v="90"/>
    <n v="0.25"/>
    <n v="0"/>
    <s v="Mon"/>
    <s v="Sep"/>
    <s v="Large"/>
    <n v="2179"/>
    <n v="2057"/>
    <d v="2024-10-07T00:00:00"/>
    <d v="1899-12-30T13:30:00"/>
    <d v="1899-12-30T15:00:00"/>
    <s v="Phoenix"/>
    <n v="3"/>
    <n v="12"/>
    <n v="13"/>
    <s v="Amit"/>
    <s v="Standup"/>
    <n v="90"/>
    <n v="1.0833333333333333"/>
    <n v="1"/>
    <s v="Mon"/>
    <s v="Oct"/>
    <s v="Large"/>
    <n v="2178"/>
    <n v="2179"/>
    <x v="0"/>
  </r>
  <r>
    <n v="2260"/>
    <d v="2024-09-29T00:00:00"/>
    <d v="1899-12-30T13:00:00"/>
    <d v="1899-12-30T14:00:00"/>
    <s v="Phoenix"/>
    <n v="3"/>
    <n v="12"/>
    <n v="7"/>
    <s v="Priya"/>
    <s v="Standup"/>
    <n v="60.000000000000107"/>
    <n v="0.58333333333333337"/>
    <n v="0"/>
    <s v="Sun"/>
    <s v="Sep"/>
    <s v="Large"/>
    <n v="2193"/>
    <n v="2949"/>
    <d v="2024-01-24T00:00:00"/>
    <d v="1899-12-30T13:00:00"/>
    <d v="1899-12-30T15:00:00"/>
    <s v="Phoenix"/>
    <n v="3"/>
    <n v="12"/>
    <n v="1"/>
    <s v="Sarah"/>
    <s v="Planning"/>
    <n v="120.00000000000006"/>
    <n v="8.3333333333333329E-2"/>
    <n v="0"/>
    <s v="Wed"/>
    <s v="Jan"/>
    <s v="Large"/>
    <n v="2192"/>
    <n v="2193"/>
    <x v="0"/>
  </r>
  <r>
    <n v="2769"/>
    <d v="2024-01-01T00:00:00"/>
    <d v="1899-12-30T13:00:00"/>
    <d v="1899-12-30T14:00:00"/>
    <s v="Phoenix"/>
    <n v="3"/>
    <n v="12"/>
    <n v="13"/>
    <s v="John"/>
    <s v="Planning"/>
    <n v="60.000000000000107"/>
    <n v="1.0833333333333333"/>
    <n v="1"/>
    <s v="Mon"/>
    <s v="Jan"/>
    <s v="Large"/>
    <n v="2180"/>
    <n v="2107"/>
    <d v="2024-09-02T00:00:00"/>
    <d v="1899-12-30T13:00:00"/>
    <d v="1899-12-30T14:30:00"/>
    <s v="Phoenix"/>
    <n v="3"/>
    <n v="12"/>
    <n v="3"/>
    <s v="Amit"/>
    <s v="Planning"/>
    <n v="90"/>
    <n v="0.25"/>
    <n v="0"/>
    <s v="Mon"/>
    <s v="Sep"/>
    <s v="Large"/>
    <n v="2179"/>
    <n v="2180"/>
    <x v="0"/>
  </r>
  <r>
    <n v="43"/>
    <d v="2024-08-31T00:00:00"/>
    <d v="1899-12-30T13:00:00"/>
    <d v="1899-12-30T13:30:00"/>
    <s v="Phoenix"/>
    <n v="3"/>
    <n v="12"/>
    <n v="1"/>
    <s v="Chen"/>
    <s v="Standup"/>
    <n v="30.000000000000053"/>
    <n v="8.3333333333333329E-2"/>
    <n v="0"/>
    <s v="Sat"/>
    <s v="Aug"/>
    <s v="Large"/>
    <n v="2181"/>
    <n v="2769"/>
    <d v="2024-01-01T00:00:00"/>
    <d v="1899-12-30T13:00:00"/>
    <d v="1899-12-30T14:00:00"/>
    <s v="Phoenix"/>
    <n v="3"/>
    <n v="12"/>
    <n v="13"/>
    <s v="John"/>
    <s v="Planning"/>
    <n v="60.000000000000107"/>
    <n v="1.0833333333333333"/>
    <n v="1"/>
    <s v="Mon"/>
    <s v="Jan"/>
    <s v="Large"/>
    <n v="2180"/>
    <n v="2181"/>
    <x v="0"/>
  </r>
  <r>
    <n v="1699"/>
    <d v="2024-05-16T00:00:00"/>
    <d v="1899-12-30T13:00:00"/>
    <d v="1899-12-30T14:30:00"/>
    <s v="Phoenix"/>
    <n v="3"/>
    <n v="12"/>
    <n v="9"/>
    <s v="Amit"/>
    <s v="1:1"/>
    <n v="90"/>
    <n v="0.75"/>
    <n v="0"/>
    <s v="Thu"/>
    <s v="May"/>
    <s v="Large"/>
    <n v="2182"/>
    <n v="43"/>
    <d v="2024-08-31T00:00:00"/>
    <d v="1899-12-30T13:00:00"/>
    <d v="1899-12-30T13:30:00"/>
    <s v="Phoenix"/>
    <n v="3"/>
    <n v="12"/>
    <n v="1"/>
    <s v="Chen"/>
    <s v="Standup"/>
    <n v="30.000000000000053"/>
    <n v="8.3333333333333329E-2"/>
    <n v="0"/>
    <s v="Sat"/>
    <s v="Aug"/>
    <s v="Large"/>
    <n v="2181"/>
    <n v="2182"/>
    <x v="0"/>
  </r>
  <r>
    <n v="589"/>
    <d v="2024-06-11T00:00:00"/>
    <d v="1899-12-30T13:00:00"/>
    <d v="1899-12-30T14:00:00"/>
    <s v="Phoenix"/>
    <n v="3"/>
    <n v="12"/>
    <n v="1"/>
    <s v="John"/>
    <s v="1:1"/>
    <n v="60.000000000000107"/>
    <n v="8.3333333333333329E-2"/>
    <n v="0"/>
    <s v="Tue"/>
    <s v="Jun"/>
    <s v="Large"/>
    <n v="2184"/>
    <n v="436"/>
    <d v="2024-12-07T00:00:00"/>
    <d v="1899-12-30T13:00:00"/>
    <d v="1899-12-30T13:30:00"/>
    <s v="Phoenix"/>
    <n v="3"/>
    <n v="12"/>
    <n v="11"/>
    <s v="Priya"/>
    <s v="Client Call"/>
    <n v="30.000000000000053"/>
    <n v="0.91666666666666652"/>
    <n v="0"/>
    <s v="Sat"/>
    <s v="Dec"/>
    <s v="Large"/>
    <n v="2183"/>
    <n v="2184"/>
    <x v="0"/>
  </r>
  <r>
    <n v="2209"/>
    <d v="2024-10-24T00:00:00"/>
    <d v="1899-12-30T13:00:00"/>
    <d v="1899-12-30T14:30:00"/>
    <s v="Phoenix"/>
    <n v="3"/>
    <n v="12"/>
    <n v="6"/>
    <s v="Mia"/>
    <s v="Standup"/>
    <n v="90"/>
    <n v="0.5"/>
    <n v="0"/>
    <s v="Thu"/>
    <s v="Oct"/>
    <s v="Large"/>
    <n v="2185"/>
    <n v="589"/>
    <d v="2024-06-11T00:00:00"/>
    <d v="1899-12-30T13:00:00"/>
    <d v="1899-12-30T14:00:00"/>
    <s v="Phoenix"/>
    <n v="3"/>
    <n v="12"/>
    <n v="1"/>
    <s v="John"/>
    <s v="1:1"/>
    <n v="60.000000000000107"/>
    <n v="8.3333333333333329E-2"/>
    <n v="0"/>
    <s v="Tue"/>
    <s v="Jun"/>
    <s v="Large"/>
    <n v="2184"/>
    <n v="2185"/>
    <x v="0"/>
  </r>
  <r>
    <n v="436"/>
    <d v="2024-12-07T00:00:00"/>
    <d v="1899-12-30T13:00:00"/>
    <d v="1899-12-30T13:30:00"/>
    <s v="Phoenix"/>
    <n v="3"/>
    <n v="12"/>
    <n v="11"/>
    <s v="Priya"/>
    <s v="Client Call"/>
    <n v="30.000000000000053"/>
    <n v="0.91666666666666652"/>
    <n v="0"/>
    <s v="Sat"/>
    <s v="Dec"/>
    <s v="Large"/>
    <n v="2183"/>
    <n v="1699"/>
    <d v="2024-05-16T00:00:00"/>
    <d v="1899-12-30T13:00:00"/>
    <d v="1899-12-30T14:30:00"/>
    <s v="Phoenix"/>
    <n v="3"/>
    <n v="12"/>
    <n v="9"/>
    <s v="Amit"/>
    <s v="1:1"/>
    <n v="90"/>
    <n v="0.75"/>
    <n v="0"/>
    <s v="Thu"/>
    <s v="May"/>
    <s v="Large"/>
    <n v="2182"/>
    <n v="2183"/>
    <x v="0"/>
  </r>
  <r>
    <n v="2283"/>
    <d v="2024-05-05T00:00:00"/>
    <d v="1899-12-30T13:00:00"/>
    <d v="1899-12-30T15:00:00"/>
    <s v="Phoenix"/>
    <n v="3"/>
    <n v="12"/>
    <n v="4"/>
    <s v="Priya"/>
    <s v="Planning"/>
    <n v="120.00000000000006"/>
    <n v="0.33333333333333331"/>
    <n v="0"/>
    <s v="Sun"/>
    <s v="May"/>
    <s v="Large"/>
    <n v="2187"/>
    <n v="1112"/>
    <d v="2024-11-12T00:00:00"/>
    <d v="1899-12-30T13:00:00"/>
    <d v="1899-12-30T15:00:00"/>
    <s v="Phoenix"/>
    <n v="3"/>
    <n v="12"/>
    <n v="1"/>
    <s v="John"/>
    <s v="Brainstorming"/>
    <n v="120.00000000000006"/>
    <n v="8.3333333333333329E-2"/>
    <n v="0"/>
    <s v="Tue"/>
    <s v="Nov"/>
    <s v="Large"/>
    <n v="2186"/>
    <n v="2187"/>
    <x v="0"/>
  </r>
  <r>
    <n v="2703"/>
    <d v="2024-12-14T00:00:00"/>
    <d v="1899-12-30T13:00:00"/>
    <d v="1899-12-30T14:00:00"/>
    <s v="Phoenix"/>
    <n v="3"/>
    <n v="12"/>
    <n v="15"/>
    <s v="Amit"/>
    <s v="Brainstorming"/>
    <n v="60.000000000000107"/>
    <n v="1.25"/>
    <n v="1"/>
    <s v="Sat"/>
    <s v="Dec"/>
    <s v="Large"/>
    <n v="2188"/>
    <n v="2283"/>
    <d v="2024-05-05T00:00:00"/>
    <d v="1899-12-30T13:00:00"/>
    <d v="1899-12-30T15:00:00"/>
    <s v="Phoenix"/>
    <n v="3"/>
    <n v="12"/>
    <n v="4"/>
    <s v="Priya"/>
    <s v="Planning"/>
    <n v="120.00000000000006"/>
    <n v="0.33333333333333331"/>
    <n v="0"/>
    <s v="Sun"/>
    <s v="May"/>
    <s v="Large"/>
    <n v="2187"/>
    <n v="2188"/>
    <x v="0"/>
  </r>
  <r>
    <n v="2030"/>
    <d v="2024-09-03T00:00:00"/>
    <d v="1899-12-30T13:00:00"/>
    <d v="1899-12-30T14:00:00"/>
    <s v="Phoenix"/>
    <n v="3"/>
    <n v="12"/>
    <n v="15"/>
    <s v="Priya"/>
    <s v="Client Call"/>
    <n v="60.000000000000107"/>
    <n v="1.25"/>
    <n v="1"/>
    <s v="Tue"/>
    <s v="Sep"/>
    <s v="Large"/>
    <n v="2189"/>
    <n v="2703"/>
    <d v="2024-12-14T00:00:00"/>
    <d v="1899-12-30T13:00:00"/>
    <d v="1899-12-30T14:00:00"/>
    <s v="Phoenix"/>
    <n v="3"/>
    <n v="12"/>
    <n v="15"/>
    <s v="Amit"/>
    <s v="Brainstorming"/>
    <n v="60.000000000000107"/>
    <n v="1.25"/>
    <n v="1"/>
    <s v="Sat"/>
    <s v="Dec"/>
    <s v="Large"/>
    <n v="2188"/>
    <n v="2189"/>
    <x v="0"/>
  </r>
  <r>
    <n v="1457"/>
    <d v="2024-02-02T00:00:00"/>
    <d v="1899-12-30T13:00:00"/>
    <d v="1899-12-30T13:30:00"/>
    <s v="Phoenix"/>
    <n v="3"/>
    <n v="12"/>
    <n v="9"/>
    <s v="Omar"/>
    <s v="Workshop"/>
    <n v="30.000000000000053"/>
    <n v="0.75"/>
    <n v="0"/>
    <s v="Fri"/>
    <s v="Feb"/>
    <s v="Large"/>
    <n v="2190"/>
    <n v="2030"/>
    <d v="2024-09-03T00:00:00"/>
    <d v="1899-12-30T13:00:00"/>
    <d v="1899-12-30T14:00:00"/>
    <s v="Phoenix"/>
    <n v="3"/>
    <n v="12"/>
    <n v="15"/>
    <s v="Priya"/>
    <s v="Client Call"/>
    <n v="60.000000000000107"/>
    <n v="1.25"/>
    <n v="1"/>
    <s v="Tue"/>
    <s v="Sep"/>
    <s v="Large"/>
    <n v="2189"/>
    <n v="2190"/>
    <x v="0"/>
  </r>
  <r>
    <n v="2502"/>
    <d v="2024-05-30T00:00:00"/>
    <d v="1899-12-30T13:00:00"/>
    <d v="1899-12-30T13:30:00"/>
    <s v="Phoenix"/>
    <n v="3"/>
    <n v="12"/>
    <n v="15"/>
    <s v="Omar"/>
    <s v="1:1"/>
    <n v="30.000000000000053"/>
    <n v="1.25"/>
    <n v="1"/>
    <s v="Thu"/>
    <s v="May"/>
    <s v="Large"/>
    <n v="2191"/>
    <n v="1457"/>
    <d v="2024-02-02T00:00:00"/>
    <d v="1899-12-30T13:00:00"/>
    <d v="1899-12-30T13:30:00"/>
    <s v="Phoenix"/>
    <n v="3"/>
    <n v="12"/>
    <n v="9"/>
    <s v="Omar"/>
    <s v="Workshop"/>
    <n v="30.000000000000053"/>
    <n v="0.75"/>
    <n v="0"/>
    <s v="Fri"/>
    <s v="Feb"/>
    <s v="Large"/>
    <n v="2190"/>
    <n v="2191"/>
    <x v="0"/>
  </r>
  <r>
    <n v="1112"/>
    <d v="2024-11-12T00:00:00"/>
    <d v="1899-12-30T13:00:00"/>
    <d v="1899-12-30T15:00:00"/>
    <s v="Phoenix"/>
    <n v="3"/>
    <n v="12"/>
    <n v="1"/>
    <s v="John"/>
    <s v="Brainstorming"/>
    <n v="120.00000000000006"/>
    <n v="8.3333333333333329E-2"/>
    <n v="0"/>
    <s v="Tue"/>
    <s v="Nov"/>
    <s v="Large"/>
    <n v="2186"/>
    <n v="2209"/>
    <d v="2024-10-24T00:00:00"/>
    <d v="1899-12-30T13:00:00"/>
    <d v="1899-12-30T14:30:00"/>
    <s v="Phoenix"/>
    <n v="3"/>
    <n v="12"/>
    <n v="6"/>
    <s v="Mia"/>
    <s v="Standup"/>
    <n v="90"/>
    <n v="0.5"/>
    <n v="0"/>
    <s v="Thu"/>
    <s v="Oct"/>
    <s v="Large"/>
    <n v="2185"/>
    <n v="2186"/>
    <x v="0"/>
  </r>
  <r>
    <n v="2134"/>
    <d v="2024-09-19T00:00:00"/>
    <d v="1899-12-30T12:30:00"/>
    <d v="1899-12-30T14:00:00"/>
    <s v="Phoenix"/>
    <n v="3"/>
    <n v="12"/>
    <n v="15"/>
    <s v="Priya"/>
    <s v="Client Call"/>
    <n v="90"/>
    <n v="1.25"/>
    <n v="1"/>
    <s v="Thu"/>
    <s v="Sep"/>
    <s v="Large"/>
    <n v="2232"/>
    <n v="489"/>
    <d v="2024-10-02T00:00:00"/>
    <d v="1899-12-30T12:30:00"/>
    <d v="1899-12-30T14:00:00"/>
    <s v="Phoenix"/>
    <n v="3"/>
    <n v="12"/>
    <n v="7"/>
    <s v="Amit"/>
    <s v="Workshop"/>
    <n v="90"/>
    <n v="0.58333333333333337"/>
    <n v="0"/>
    <s v="Wed"/>
    <s v="Oct"/>
    <s v="Large"/>
    <n v="2231"/>
    <n v="2232"/>
    <x v="0"/>
  </r>
  <r>
    <n v="2643"/>
    <d v="2024-02-22T00:00:00"/>
    <d v="1899-12-30T12:30:00"/>
    <d v="1899-12-30T14:30:00"/>
    <s v="Phoenix"/>
    <n v="3"/>
    <n v="12"/>
    <n v="15"/>
    <s v="Mia"/>
    <s v="Workshop"/>
    <n v="119.99999999999989"/>
    <n v="1.25"/>
    <n v="1"/>
    <s v="Thu"/>
    <s v="Feb"/>
    <s v="Large"/>
    <n v="2228"/>
    <n v="2829"/>
    <d v="2024-12-16T00:00:00"/>
    <d v="1899-12-30T12:30:00"/>
    <d v="1899-12-30T13:00:00"/>
    <s v="Phoenix"/>
    <n v="3"/>
    <n v="12"/>
    <n v="14"/>
    <s v="Amit"/>
    <s v="Standup"/>
    <n v="29.999999999999893"/>
    <n v="1.1666666666666667"/>
    <n v="1"/>
    <s v="Mon"/>
    <s v="Dec"/>
    <s v="Large"/>
    <n v="2227"/>
    <n v="2228"/>
    <x v="0"/>
  </r>
  <r>
    <n v="2829"/>
    <d v="2024-12-16T00:00:00"/>
    <d v="1899-12-30T12:30:00"/>
    <d v="1899-12-30T13:00:00"/>
    <s v="Phoenix"/>
    <n v="3"/>
    <n v="12"/>
    <n v="14"/>
    <s v="Amit"/>
    <s v="Standup"/>
    <n v="29.999999999999893"/>
    <n v="1.1666666666666667"/>
    <n v="1"/>
    <s v="Mon"/>
    <s v="Dec"/>
    <s v="Large"/>
    <n v="2227"/>
    <n v="1151"/>
    <d v="2024-08-09T00:00:00"/>
    <d v="1899-12-30T12:30:00"/>
    <d v="1899-12-30T14:30:00"/>
    <s v="Phoenix"/>
    <n v="3"/>
    <n v="12"/>
    <n v="12"/>
    <s v="Chen"/>
    <s v="Standup"/>
    <n v="119.99999999999989"/>
    <n v="1"/>
    <n v="0"/>
    <s v="Fri"/>
    <s v="Aug"/>
    <s v="Large"/>
    <n v="2226"/>
    <n v="2227"/>
    <x v="0"/>
  </r>
  <r>
    <n v="1422"/>
    <d v="2024-05-19T00:00:00"/>
    <d v="1899-12-30T12:30:00"/>
    <d v="1899-12-30T14:00:00"/>
    <s v="Phoenix"/>
    <n v="3"/>
    <n v="12"/>
    <n v="5"/>
    <s v="Mia"/>
    <s v="Workshop"/>
    <n v="90"/>
    <n v="0.41666666666666674"/>
    <n v="0"/>
    <s v="Sun"/>
    <s v="May"/>
    <s v="Large"/>
    <n v="2229"/>
    <n v="2643"/>
    <d v="2024-02-22T00:00:00"/>
    <d v="1899-12-30T12:30:00"/>
    <d v="1899-12-30T14:30:00"/>
    <s v="Phoenix"/>
    <n v="3"/>
    <n v="12"/>
    <n v="15"/>
    <s v="Mia"/>
    <s v="Workshop"/>
    <n v="119.99999999999989"/>
    <n v="1.25"/>
    <n v="1"/>
    <s v="Thu"/>
    <s v="Feb"/>
    <s v="Large"/>
    <n v="2228"/>
    <n v="2229"/>
    <x v="0"/>
  </r>
  <r>
    <n v="586"/>
    <d v="2024-01-23T00:00:00"/>
    <d v="1899-12-30T12:30:00"/>
    <d v="1899-12-30T13:00:00"/>
    <s v="Phoenix"/>
    <n v="3"/>
    <n v="12"/>
    <n v="12"/>
    <s v="Amit"/>
    <s v="Standup"/>
    <n v="29.999999999999893"/>
    <n v="1"/>
    <n v="0"/>
    <s v="Tue"/>
    <s v="Jan"/>
    <s v="Large"/>
    <n v="2230"/>
    <n v="1422"/>
    <d v="2024-05-19T00:00:00"/>
    <d v="1899-12-30T12:30:00"/>
    <d v="1899-12-30T14:00:00"/>
    <s v="Phoenix"/>
    <n v="3"/>
    <n v="12"/>
    <n v="5"/>
    <s v="Mia"/>
    <s v="Workshop"/>
    <n v="90"/>
    <n v="0.41666666666666674"/>
    <n v="0"/>
    <s v="Sun"/>
    <s v="May"/>
    <s v="Large"/>
    <n v="2229"/>
    <n v="2230"/>
    <x v="0"/>
  </r>
  <r>
    <n v="489"/>
    <d v="2024-10-02T00:00:00"/>
    <d v="1899-12-30T12:30:00"/>
    <d v="1899-12-30T14:00:00"/>
    <s v="Phoenix"/>
    <n v="3"/>
    <n v="12"/>
    <n v="7"/>
    <s v="Amit"/>
    <s v="Workshop"/>
    <n v="90"/>
    <n v="0.58333333333333337"/>
    <n v="0"/>
    <s v="Wed"/>
    <s v="Oct"/>
    <s v="Large"/>
    <n v="2231"/>
    <n v="586"/>
    <d v="2024-01-23T00:00:00"/>
    <d v="1899-12-30T12:30:00"/>
    <d v="1899-12-30T13:00:00"/>
    <s v="Phoenix"/>
    <n v="3"/>
    <n v="12"/>
    <n v="12"/>
    <s v="Amit"/>
    <s v="Standup"/>
    <n v="29.999999999999893"/>
    <n v="1"/>
    <n v="0"/>
    <s v="Tue"/>
    <s v="Jan"/>
    <s v="Large"/>
    <n v="2230"/>
    <n v="2231"/>
    <x v="0"/>
  </r>
  <r>
    <n v="2619"/>
    <d v="2024-05-28T00:00:00"/>
    <d v="1899-12-30T12:30:00"/>
    <d v="1899-12-30T14:30:00"/>
    <s v="Phoenix"/>
    <n v="3"/>
    <n v="12"/>
    <n v="9"/>
    <s v="John"/>
    <s v="Client Call"/>
    <n v="119.99999999999989"/>
    <n v="0.75"/>
    <n v="0"/>
    <s v="Tue"/>
    <s v="May"/>
    <s v="Large"/>
    <n v="2233"/>
    <n v="2134"/>
    <d v="2024-09-19T00:00:00"/>
    <d v="1899-12-30T12:30:00"/>
    <d v="1899-12-30T14:00:00"/>
    <s v="Phoenix"/>
    <n v="3"/>
    <n v="12"/>
    <n v="15"/>
    <s v="Priya"/>
    <s v="Client Call"/>
    <n v="90"/>
    <n v="1.25"/>
    <n v="1"/>
    <s v="Thu"/>
    <s v="Sep"/>
    <s v="Large"/>
    <n v="2232"/>
    <n v="2233"/>
    <x v="0"/>
  </r>
  <r>
    <n v="779"/>
    <d v="2024-12-29T00:00:00"/>
    <d v="1899-12-30T12:30:00"/>
    <d v="1899-12-30T14:30:00"/>
    <s v="Phoenix"/>
    <n v="3"/>
    <n v="12"/>
    <n v="12"/>
    <s v="Priya"/>
    <s v="Standup"/>
    <n v="119.99999999999989"/>
    <n v="1"/>
    <n v="0"/>
    <s v="Sun"/>
    <s v="Dec"/>
    <s v="Large"/>
    <n v="2239"/>
    <n v="308"/>
    <d v="2024-06-24T00:00:00"/>
    <d v="1899-12-30T12:30:00"/>
    <d v="1899-12-30T13:00:00"/>
    <s v="Phoenix"/>
    <n v="3"/>
    <n v="12"/>
    <n v="15"/>
    <s v="John"/>
    <s v="Brainstorming"/>
    <n v="29.999999999999893"/>
    <n v="1.25"/>
    <n v="1"/>
    <s v="Mon"/>
    <s v="Jun"/>
    <s v="Large"/>
    <n v="2238"/>
    <n v="2239"/>
    <x v="0"/>
  </r>
  <r>
    <n v="2536"/>
    <d v="2024-10-01T00:00:00"/>
    <d v="1899-12-30T12:30:00"/>
    <d v="1899-12-30T13:30:00"/>
    <s v="Phoenix"/>
    <n v="3"/>
    <n v="12"/>
    <n v="2"/>
    <s v="Chen"/>
    <s v="Workshop"/>
    <n v="59.999999999999943"/>
    <n v="0.16666666666666666"/>
    <n v="0"/>
    <s v="Tue"/>
    <s v="Oct"/>
    <s v="Large"/>
    <n v="2235"/>
    <n v="2987"/>
    <d v="2024-07-01T00:00:00"/>
    <d v="1899-12-30T12:30:00"/>
    <d v="1899-12-30T13:30:00"/>
    <s v="Phoenix"/>
    <n v="3"/>
    <n v="12"/>
    <n v="8"/>
    <s v="Mia"/>
    <s v="Brainstorming"/>
    <n v="59.999999999999943"/>
    <n v="0.66666666666666663"/>
    <n v="0"/>
    <s v="Mon"/>
    <s v="Jul"/>
    <s v="Large"/>
    <n v="2234"/>
    <n v="2235"/>
    <x v="0"/>
  </r>
  <r>
    <n v="664"/>
    <d v="2024-08-19T00:00:00"/>
    <d v="1899-12-30T12:30:00"/>
    <d v="1899-12-30T13:00:00"/>
    <s v="Phoenix"/>
    <n v="3"/>
    <n v="12"/>
    <n v="9"/>
    <s v="John"/>
    <s v="Planning"/>
    <n v="29.999999999999893"/>
    <n v="0.75"/>
    <n v="0"/>
    <s v="Mon"/>
    <s v="Aug"/>
    <s v="Large"/>
    <n v="2236"/>
    <n v="2536"/>
    <d v="2024-10-01T00:00:00"/>
    <d v="1899-12-30T12:30:00"/>
    <d v="1899-12-30T13:30:00"/>
    <s v="Phoenix"/>
    <n v="3"/>
    <n v="12"/>
    <n v="2"/>
    <s v="Chen"/>
    <s v="Workshop"/>
    <n v="59.999999999999943"/>
    <n v="0.16666666666666666"/>
    <n v="0"/>
    <s v="Tue"/>
    <s v="Oct"/>
    <s v="Large"/>
    <n v="2235"/>
    <n v="2236"/>
    <x v="0"/>
  </r>
  <r>
    <n v="1091"/>
    <d v="2024-02-19T00:00:00"/>
    <d v="1899-12-30T12:30:00"/>
    <d v="1899-12-30T14:00:00"/>
    <s v="Phoenix"/>
    <n v="3"/>
    <n v="12"/>
    <n v="7"/>
    <s v="Omar"/>
    <s v="Brainstorming"/>
    <n v="90"/>
    <n v="0.58333333333333337"/>
    <n v="0"/>
    <s v="Mon"/>
    <s v="Feb"/>
    <s v="Large"/>
    <n v="2237"/>
    <n v="664"/>
    <d v="2024-08-19T00:00:00"/>
    <d v="1899-12-30T12:30:00"/>
    <d v="1899-12-30T13:00:00"/>
    <s v="Phoenix"/>
    <n v="3"/>
    <n v="12"/>
    <n v="9"/>
    <s v="John"/>
    <s v="Planning"/>
    <n v="29.999999999999893"/>
    <n v="0.75"/>
    <n v="0"/>
    <s v="Mon"/>
    <s v="Aug"/>
    <s v="Large"/>
    <n v="2236"/>
    <n v="2237"/>
    <x v="0"/>
  </r>
  <r>
    <n v="308"/>
    <d v="2024-06-24T00:00:00"/>
    <d v="1899-12-30T12:30:00"/>
    <d v="1899-12-30T13:00:00"/>
    <s v="Phoenix"/>
    <n v="3"/>
    <n v="12"/>
    <n v="15"/>
    <s v="John"/>
    <s v="Brainstorming"/>
    <n v="29.999999999999893"/>
    <n v="1.25"/>
    <n v="1"/>
    <s v="Mon"/>
    <s v="Jun"/>
    <s v="Large"/>
    <n v="2238"/>
    <n v="1091"/>
    <d v="2024-02-19T00:00:00"/>
    <d v="1899-12-30T12:30:00"/>
    <d v="1899-12-30T14:00:00"/>
    <s v="Phoenix"/>
    <n v="3"/>
    <n v="12"/>
    <n v="7"/>
    <s v="Omar"/>
    <s v="Brainstorming"/>
    <n v="90"/>
    <n v="0.58333333333333337"/>
    <n v="0"/>
    <s v="Mon"/>
    <s v="Feb"/>
    <s v="Large"/>
    <n v="2237"/>
    <n v="2238"/>
    <x v="0"/>
  </r>
  <r>
    <n v="2172"/>
    <d v="2024-10-28T00:00:00"/>
    <d v="1899-12-30T12:30:00"/>
    <d v="1899-12-30T14:00:00"/>
    <s v="Phoenix"/>
    <n v="3"/>
    <n v="12"/>
    <n v="14"/>
    <s v="Sarah"/>
    <s v="Brainstorming"/>
    <n v="90"/>
    <n v="1.1666666666666667"/>
    <n v="1"/>
    <s v="Mon"/>
    <s v="Oct"/>
    <s v="Large"/>
    <n v="2240"/>
    <n v="779"/>
    <d v="2024-12-29T00:00:00"/>
    <d v="1899-12-30T12:30:00"/>
    <d v="1899-12-30T14:30:00"/>
    <s v="Phoenix"/>
    <n v="3"/>
    <n v="12"/>
    <n v="12"/>
    <s v="Priya"/>
    <s v="Standup"/>
    <n v="119.99999999999989"/>
    <n v="1"/>
    <n v="0"/>
    <s v="Sun"/>
    <s v="Dec"/>
    <s v="Large"/>
    <n v="2239"/>
    <n v="2240"/>
    <x v="0"/>
  </r>
  <r>
    <n v="1151"/>
    <d v="2024-08-09T00:00:00"/>
    <d v="1899-12-30T12:30:00"/>
    <d v="1899-12-30T14:30:00"/>
    <s v="Phoenix"/>
    <n v="3"/>
    <n v="12"/>
    <n v="12"/>
    <s v="Chen"/>
    <s v="Standup"/>
    <n v="119.99999999999989"/>
    <n v="1"/>
    <n v="0"/>
    <s v="Fri"/>
    <s v="Aug"/>
    <s v="Large"/>
    <n v="2226"/>
    <n v="356"/>
    <d v="2024-06-21T00:00:00"/>
    <d v="1899-12-30T12:30:00"/>
    <d v="1899-12-30T14:30:00"/>
    <s v="Phoenix"/>
    <n v="3"/>
    <n v="12"/>
    <n v="6"/>
    <s v="Omar"/>
    <s v="1:1"/>
    <n v="119.99999999999989"/>
    <n v="0.5"/>
    <n v="0"/>
    <s v="Fri"/>
    <s v="Jun"/>
    <s v="Large"/>
    <n v="2225"/>
    <n v="2226"/>
    <x v="0"/>
  </r>
  <r>
    <n v="2987"/>
    <d v="2024-07-01T00:00:00"/>
    <d v="1899-12-30T12:30:00"/>
    <d v="1899-12-30T13:30:00"/>
    <s v="Phoenix"/>
    <n v="3"/>
    <n v="12"/>
    <n v="8"/>
    <s v="Mia"/>
    <s v="Brainstorming"/>
    <n v="59.999999999999943"/>
    <n v="0.66666666666666663"/>
    <n v="0"/>
    <s v="Mon"/>
    <s v="Jul"/>
    <s v="Large"/>
    <n v="2234"/>
    <n v="2619"/>
    <d v="2024-05-28T00:00:00"/>
    <d v="1899-12-30T12:30:00"/>
    <d v="1899-12-30T14:30:00"/>
    <s v="Phoenix"/>
    <n v="3"/>
    <n v="12"/>
    <n v="9"/>
    <s v="John"/>
    <s v="Client Call"/>
    <n v="119.99999999999989"/>
    <n v="0.75"/>
    <n v="0"/>
    <s v="Tue"/>
    <s v="May"/>
    <s v="Large"/>
    <n v="2233"/>
    <n v="2234"/>
    <x v="0"/>
  </r>
  <r>
    <n v="356"/>
    <d v="2024-06-21T00:00:00"/>
    <d v="1899-12-30T12:30:00"/>
    <d v="1899-12-30T14:30:00"/>
    <s v="Phoenix"/>
    <n v="3"/>
    <n v="12"/>
    <n v="6"/>
    <s v="Omar"/>
    <s v="1:1"/>
    <n v="119.99999999999989"/>
    <n v="0.5"/>
    <n v="0"/>
    <s v="Fri"/>
    <s v="Jun"/>
    <s v="Large"/>
    <n v="2225"/>
    <n v="1146"/>
    <d v="2024-08-01T00:00:00"/>
    <d v="1899-12-30T12:30:00"/>
    <d v="1899-12-30T14:00:00"/>
    <s v="Phoenix"/>
    <n v="3"/>
    <n v="12"/>
    <n v="11"/>
    <s v="Amit"/>
    <s v="Planning"/>
    <n v="90"/>
    <n v="0.91666666666666652"/>
    <n v="0"/>
    <s v="Thu"/>
    <s v="Aug"/>
    <s v="Large"/>
    <n v="2224"/>
    <n v="2225"/>
    <x v="0"/>
  </r>
  <r>
    <n v="2056"/>
    <d v="2024-02-12T00:00:00"/>
    <d v="1899-12-30T12:30:00"/>
    <d v="1899-12-30T13:30:00"/>
    <s v="Phoenix"/>
    <n v="3"/>
    <n v="12"/>
    <n v="10"/>
    <s v="Sarah"/>
    <s v="Workshop"/>
    <n v="59.999999999999943"/>
    <n v="0.83333333333333348"/>
    <n v="0"/>
    <s v="Mon"/>
    <s v="Feb"/>
    <s v="Large"/>
    <n v="2210"/>
    <n v="2252"/>
    <d v="2024-09-14T00:00:00"/>
    <d v="1899-12-30T12:30:00"/>
    <d v="1899-12-30T14:30:00"/>
    <s v="Phoenix"/>
    <n v="3"/>
    <n v="12"/>
    <n v="11"/>
    <s v="Omar"/>
    <s v="Standup"/>
    <n v="119.99999999999989"/>
    <n v="0.91666666666666652"/>
    <n v="0"/>
    <s v="Sat"/>
    <s v="Sep"/>
    <s v="Large"/>
    <n v="2209"/>
    <n v="2210"/>
    <x v="0"/>
  </r>
  <r>
    <n v="1954"/>
    <d v="2024-11-24T00:00:00"/>
    <d v="1899-12-30T12:30:00"/>
    <d v="1899-12-30T13:00:00"/>
    <s v="Phoenix"/>
    <n v="3"/>
    <n v="12"/>
    <n v="12"/>
    <s v="Chen"/>
    <s v="Standup"/>
    <n v="29.999999999999893"/>
    <n v="1"/>
    <n v="0"/>
    <s v="Sun"/>
    <s v="Nov"/>
    <s v="Large"/>
    <n v="2223"/>
    <n v="2745"/>
    <d v="2024-01-11T00:00:00"/>
    <d v="1899-12-30T12:30:00"/>
    <d v="1899-12-30T14:30:00"/>
    <s v="Phoenix"/>
    <n v="3"/>
    <n v="12"/>
    <n v="15"/>
    <s v="Chen"/>
    <s v="1:1"/>
    <n v="119.99999999999989"/>
    <n v="1.25"/>
    <n v="1"/>
    <s v="Thu"/>
    <s v="Jan"/>
    <s v="Large"/>
    <n v="2222"/>
    <n v="2223"/>
    <x v="0"/>
  </r>
  <r>
    <n v="1146"/>
    <d v="2024-08-01T00:00:00"/>
    <d v="1899-12-30T12:30:00"/>
    <d v="1899-12-30T14:00:00"/>
    <s v="Phoenix"/>
    <n v="3"/>
    <n v="12"/>
    <n v="11"/>
    <s v="Amit"/>
    <s v="Planning"/>
    <n v="90"/>
    <n v="0.91666666666666652"/>
    <n v="0"/>
    <s v="Thu"/>
    <s v="Aug"/>
    <s v="Large"/>
    <n v="2224"/>
    <n v="1954"/>
    <d v="2024-11-24T00:00:00"/>
    <d v="1899-12-30T12:30:00"/>
    <d v="1899-12-30T13:00:00"/>
    <s v="Phoenix"/>
    <n v="3"/>
    <n v="12"/>
    <n v="12"/>
    <s v="Chen"/>
    <s v="Standup"/>
    <n v="29.999999999999893"/>
    <n v="1"/>
    <n v="0"/>
    <s v="Sun"/>
    <s v="Nov"/>
    <s v="Large"/>
    <n v="2223"/>
    <n v="2224"/>
    <x v="0"/>
  </r>
  <r>
    <n v="2252"/>
    <d v="2024-09-14T00:00:00"/>
    <d v="1899-12-30T12:30:00"/>
    <d v="1899-12-30T14:30:00"/>
    <s v="Phoenix"/>
    <n v="3"/>
    <n v="12"/>
    <n v="11"/>
    <s v="Omar"/>
    <s v="Standup"/>
    <n v="119.99999999999989"/>
    <n v="0.91666666666666652"/>
    <n v="0"/>
    <s v="Sat"/>
    <s v="Sep"/>
    <s v="Large"/>
    <n v="2209"/>
    <n v="1573"/>
    <d v="2024-05-11T00:00:00"/>
    <d v="1899-12-30T12:30:00"/>
    <d v="1899-12-30T14:30:00"/>
    <s v="Phoenix"/>
    <n v="3"/>
    <n v="12"/>
    <n v="14"/>
    <s v="Priya"/>
    <s v="Standup"/>
    <n v="119.99999999999989"/>
    <n v="1.1666666666666667"/>
    <n v="1"/>
    <s v="Sat"/>
    <s v="May"/>
    <s v="Large"/>
    <n v="2208"/>
    <n v="2209"/>
    <x v="0"/>
  </r>
  <r>
    <n v="1190"/>
    <d v="2024-02-29T00:00:00"/>
    <d v="1899-12-30T12:30:00"/>
    <d v="1899-12-30T14:30:00"/>
    <s v="Phoenix"/>
    <n v="3"/>
    <n v="12"/>
    <n v="4"/>
    <s v="Sarah"/>
    <s v="Planning"/>
    <n v="119.99999999999989"/>
    <n v="0.33333333333333331"/>
    <n v="0"/>
    <s v="Thu"/>
    <s v="Feb"/>
    <s v="Large"/>
    <n v="2211"/>
    <n v="2056"/>
    <d v="2024-02-12T00:00:00"/>
    <d v="1899-12-30T12:30:00"/>
    <d v="1899-12-30T13:30:00"/>
    <s v="Phoenix"/>
    <n v="3"/>
    <n v="12"/>
    <n v="10"/>
    <s v="Sarah"/>
    <s v="Workshop"/>
    <n v="59.999999999999943"/>
    <n v="0.83333333333333348"/>
    <n v="0"/>
    <s v="Mon"/>
    <s v="Feb"/>
    <s v="Large"/>
    <n v="2210"/>
    <n v="2211"/>
    <x v="0"/>
  </r>
  <r>
    <n v="229"/>
    <d v="2024-10-18T00:00:00"/>
    <d v="1899-12-30T12:30:00"/>
    <d v="1899-12-30T14:00:00"/>
    <s v="Phoenix"/>
    <n v="3"/>
    <n v="12"/>
    <n v="10"/>
    <s v="Omar"/>
    <s v="Client Call"/>
    <n v="90"/>
    <n v="0.83333333333333348"/>
    <n v="0"/>
    <s v="Fri"/>
    <s v="Oct"/>
    <s v="Large"/>
    <n v="2212"/>
    <n v="1190"/>
    <d v="2024-02-29T00:00:00"/>
    <d v="1899-12-30T12:30:00"/>
    <d v="1899-12-30T14:30:00"/>
    <s v="Phoenix"/>
    <n v="3"/>
    <n v="12"/>
    <n v="4"/>
    <s v="Sarah"/>
    <s v="Planning"/>
    <n v="119.99999999999989"/>
    <n v="0.33333333333333331"/>
    <n v="0"/>
    <s v="Thu"/>
    <s v="Feb"/>
    <s v="Large"/>
    <n v="2211"/>
    <n v="2212"/>
    <x v="0"/>
  </r>
  <r>
    <n v="1785"/>
    <d v="2024-05-18T00:00:00"/>
    <d v="1899-12-30T12:30:00"/>
    <d v="1899-12-30T14:00:00"/>
    <s v="Phoenix"/>
    <n v="3"/>
    <n v="12"/>
    <n v="3"/>
    <s v="Priya"/>
    <s v="Workshop"/>
    <n v="90"/>
    <n v="0.25"/>
    <n v="0"/>
    <s v="Sat"/>
    <s v="May"/>
    <s v="Large"/>
    <n v="2213"/>
    <n v="229"/>
    <d v="2024-10-18T00:00:00"/>
    <d v="1899-12-30T12:30:00"/>
    <d v="1899-12-30T14:00:00"/>
    <s v="Phoenix"/>
    <n v="3"/>
    <n v="12"/>
    <n v="10"/>
    <s v="Omar"/>
    <s v="Client Call"/>
    <n v="90"/>
    <n v="0.83333333333333348"/>
    <n v="0"/>
    <s v="Fri"/>
    <s v="Oct"/>
    <s v="Large"/>
    <n v="2212"/>
    <n v="2213"/>
    <x v="0"/>
  </r>
  <r>
    <n v="2359"/>
    <d v="2024-05-04T00:00:00"/>
    <d v="1899-12-30T12:30:00"/>
    <d v="1899-12-30T13:00:00"/>
    <s v="Phoenix"/>
    <n v="3"/>
    <n v="12"/>
    <n v="10"/>
    <s v="Mia"/>
    <s v="Standup"/>
    <n v="29.999999999999893"/>
    <n v="0.83333333333333348"/>
    <n v="0"/>
    <s v="Sat"/>
    <s v="May"/>
    <s v="Large"/>
    <n v="2214"/>
    <n v="1785"/>
    <d v="2024-05-18T00:00:00"/>
    <d v="1899-12-30T12:30:00"/>
    <d v="1899-12-30T14:00:00"/>
    <s v="Phoenix"/>
    <n v="3"/>
    <n v="12"/>
    <n v="3"/>
    <s v="Priya"/>
    <s v="Workshop"/>
    <n v="90"/>
    <n v="0.25"/>
    <n v="0"/>
    <s v="Sat"/>
    <s v="May"/>
    <s v="Large"/>
    <n v="2213"/>
    <n v="2214"/>
    <x v="0"/>
  </r>
  <r>
    <n v="326"/>
    <d v="2024-03-31T00:00:00"/>
    <d v="1899-12-30T12:30:00"/>
    <d v="1899-12-30T14:30:00"/>
    <s v="Phoenix"/>
    <n v="3"/>
    <n v="12"/>
    <n v="7"/>
    <s v="Sarah"/>
    <s v="1:1"/>
    <n v="119.99999999999989"/>
    <n v="0.58333333333333337"/>
    <n v="0"/>
    <s v="Sun"/>
    <s v="Mar"/>
    <s v="Large"/>
    <n v="2215"/>
    <n v="2359"/>
    <d v="2024-05-04T00:00:00"/>
    <d v="1899-12-30T12:30:00"/>
    <d v="1899-12-30T13:00:00"/>
    <s v="Phoenix"/>
    <n v="3"/>
    <n v="12"/>
    <n v="10"/>
    <s v="Mia"/>
    <s v="Standup"/>
    <n v="29.999999999999893"/>
    <n v="0.83333333333333348"/>
    <n v="0"/>
    <s v="Sat"/>
    <s v="May"/>
    <s v="Large"/>
    <n v="2214"/>
    <n v="2215"/>
    <x v="0"/>
  </r>
  <r>
    <n v="1573"/>
    <d v="2024-05-11T00:00:00"/>
    <d v="1899-12-30T12:30:00"/>
    <d v="1899-12-30T14:30:00"/>
    <s v="Phoenix"/>
    <n v="3"/>
    <n v="12"/>
    <n v="14"/>
    <s v="Priya"/>
    <s v="Standup"/>
    <n v="119.99999999999989"/>
    <n v="1.1666666666666667"/>
    <n v="1"/>
    <s v="Sat"/>
    <s v="May"/>
    <s v="Large"/>
    <n v="2208"/>
    <n v="2456"/>
    <d v="2024-06-12T00:00:00"/>
    <d v="1899-12-30T13:00:00"/>
    <d v="1899-12-30T14:30:00"/>
    <s v="Phoenix"/>
    <n v="3"/>
    <n v="12"/>
    <n v="9"/>
    <s v="Omar"/>
    <s v="Planning"/>
    <n v="90"/>
    <n v="0.75"/>
    <n v="0"/>
    <s v="Wed"/>
    <s v="Jun"/>
    <s v="Large"/>
    <n v="2207"/>
    <n v="2208"/>
    <x v="0"/>
  </r>
  <r>
    <n v="862"/>
    <d v="2024-04-28T00:00:00"/>
    <d v="1899-12-30T12:30:00"/>
    <d v="1899-12-30T13:30:00"/>
    <s v="Phoenix"/>
    <n v="3"/>
    <n v="12"/>
    <n v="4"/>
    <s v="John"/>
    <s v="Standup"/>
    <n v="59.999999999999943"/>
    <n v="0.33333333333333331"/>
    <n v="0"/>
    <s v="Sun"/>
    <s v="Apr"/>
    <s v="Large"/>
    <n v="2217"/>
    <n v="1549"/>
    <d v="2024-01-02T00:00:00"/>
    <d v="1899-12-30T12:30:00"/>
    <d v="1899-12-30T14:00:00"/>
    <s v="Phoenix"/>
    <n v="3"/>
    <n v="12"/>
    <n v="8"/>
    <s v="Sarah"/>
    <s v="Brainstorming"/>
    <n v="90"/>
    <n v="0.66666666666666663"/>
    <n v="0"/>
    <s v="Tue"/>
    <s v="Jan"/>
    <s v="Large"/>
    <n v="2216"/>
    <n v="2217"/>
    <x v="0"/>
  </r>
  <r>
    <n v="686"/>
    <d v="2024-01-21T00:00:00"/>
    <d v="1899-12-30T12:30:00"/>
    <d v="1899-12-30T13:30:00"/>
    <s v="Phoenix"/>
    <n v="3"/>
    <n v="12"/>
    <n v="1"/>
    <s v="Mia"/>
    <s v="Planning"/>
    <n v="59.999999999999943"/>
    <n v="8.3333333333333329E-2"/>
    <n v="0"/>
    <s v="Sun"/>
    <s v="Jan"/>
    <s v="Large"/>
    <n v="2218"/>
    <n v="862"/>
    <d v="2024-04-28T00:00:00"/>
    <d v="1899-12-30T12:30:00"/>
    <d v="1899-12-30T13:30:00"/>
    <s v="Phoenix"/>
    <n v="3"/>
    <n v="12"/>
    <n v="4"/>
    <s v="John"/>
    <s v="Standup"/>
    <n v="59.999999999999943"/>
    <n v="0.33333333333333331"/>
    <n v="0"/>
    <s v="Sun"/>
    <s v="Apr"/>
    <s v="Large"/>
    <n v="2217"/>
    <n v="2218"/>
    <x v="0"/>
  </r>
  <r>
    <n v="2849"/>
    <d v="2024-02-26T00:00:00"/>
    <d v="1899-12-30T12:30:00"/>
    <d v="1899-12-30T13:00:00"/>
    <s v="Phoenix"/>
    <n v="3"/>
    <n v="12"/>
    <n v="6"/>
    <s v="Sarah"/>
    <s v="Planning"/>
    <n v="29.999999999999893"/>
    <n v="0.5"/>
    <n v="0"/>
    <s v="Mon"/>
    <s v="Feb"/>
    <s v="Large"/>
    <n v="2219"/>
    <n v="686"/>
    <d v="2024-01-21T00:00:00"/>
    <d v="1899-12-30T12:30:00"/>
    <d v="1899-12-30T13:30:00"/>
    <s v="Phoenix"/>
    <n v="3"/>
    <n v="12"/>
    <n v="1"/>
    <s v="Mia"/>
    <s v="Planning"/>
    <n v="59.999999999999943"/>
    <n v="8.3333333333333329E-2"/>
    <n v="0"/>
    <s v="Sun"/>
    <s v="Jan"/>
    <s v="Large"/>
    <n v="2218"/>
    <n v="2219"/>
    <x v="0"/>
  </r>
  <r>
    <n v="2656"/>
    <d v="2024-09-28T00:00:00"/>
    <d v="1899-12-30T12:30:00"/>
    <d v="1899-12-30T13:30:00"/>
    <s v="Phoenix"/>
    <n v="3"/>
    <n v="12"/>
    <n v="1"/>
    <s v="Priya"/>
    <s v="Standup"/>
    <n v="59.999999999999943"/>
    <n v="8.3333333333333329E-2"/>
    <n v="0"/>
    <s v="Sat"/>
    <s v="Sep"/>
    <s v="Large"/>
    <n v="2220"/>
    <n v="2849"/>
    <d v="2024-02-26T00:00:00"/>
    <d v="1899-12-30T12:30:00"/>
    <d v="1899-12-30T13:00:00"/>
    <s v="Phoenix"/>
    <n v="3"/>
    <n v="12"/>
    <n v="6"/>
    <s v="Sarah"/>
    <s v="Planning"/>
    <n v="29.999999999999893"/>
    <n v="0.5"/>
    <n v="0"/>
    <s v="Mon"/>
    <s v="Feb"/>
    <s v="Large"/>
    <n v="2219"/>
    <n v="2220"/>
    <x v="0"/>
  </r>
  <r>
    <n v="619"/>
    <d v="2024-02-24T00:00:00"/>
    <d v="1899-12-30T12:30:00"/>
    <d v="1899-12-30T14:30:00"/>
    <s v="Phoenix"/>
    <n v="3"/>
    <n v="12"/>
    <n v="7"/>
    <s v="Amit"/>
    <s v="1:1"/>
    <n v="119.99999999999989"/>
    <n v="0.58333333333333337"/>
    <n v="0"/>
    <s v="Sat"/>
    <s v="Feb"/>
    <s v="Large"/>
    <n v="2221"/>
    <n v="2656"/>
    <d v="2024-09-28T00:00:00"/>
    <d v="1899-12-30T12:30:00"/>
    <d v="1899-12-30T13:30:00"/>
    <s v="Phoenix"/>
    <n v="3"/>
    <n v="12"/>
    <n v="1"/>
    <s v="Priya"/>
    <s v="Standup"/>
    <n v="59.999999999999943"/>
    <n v="8.3333333333333329E-2"/>
    <n v="0"/>
    <s v="Sat"/>
    <s v="Sep"/>
    <s v="Large"/>
    <n v="2220"/>
    <n v="2221"/>
    <x v="0"/>
  </r>
  <r>
    <n v="2745"/>
    <d v="2024-01-11T00:00:00"/>
    <d v="1899-12-30T12:30:00"/>
    <d v="1899-12-30T14:30:00"/>
    <s v="Phoenix"/>
    <n v="3"/>
    <n v="12"/>
    <n v="15"/>
    <s v="Chen"/>
    <s v="1:1"/>
    <n v="119.99999999999989"/>
    <n v="1.25"/>
    <n v="1"/>
    <s v="Thu"/>
    <s v="Jan"/>
    <s v="Large"/>
    <n v="2222"/>
    <n v="619"/>
    <d v="2024-02-24T00:00:00"/>
    <d v="1899-12-30T12:30:00"/>
    <d v="1899-12-30T14:30:00"/>
    <s v="Phoenix"/>
    <n v="3"/>
    <n v="12"/>
    <n v="7"/>
    <s v="Amit"/>
    <s v="1:1"/>
    <n v="119.99999999999989"/>
    <n v="0.58333333333333337"/>
    <n v="0"/>
    <s v="Sat"/>
    <s v="Feb"/>
    <s v="Large"/>
    <n v="2221"/>
    <n v="2222"/>
    <x v="0"/>
  </r>
  <r>
    <n v="1549"/>
    <d v="2024-01-02T00:00:00"/>
    <d v="1899-12-30T12:30:00"/>
    <d v="1899-12-30T14:00:00"/>
    <s v="Phoenix"/>
    <n v="3"/>
    <n v="12"/>
    <n v="8"/>
    <s v="Sarah"/>
    <s v="Brainstorming"/>
    <n v="90"/>
    <n v="0.66666666666666663"/>
    <n v="0"/>
    <s v="Tue"/>
    <s v="Jan"/>
    <s v="Large"/>
    <n v="2216"/>
    <n v="326"/>
    <d v="2024-03-31T00:00:00"/>
    <d v="1899-12-30T12:30:00"/>
    <d v="1899-12-30T14:30:00"/>
    <s v="Phoenix"/>
    <n v="3"/>
    <n v="12"/>
    <n v="7"/>
    <s v="Sarah"/>
    <s v="1:1"/>
    <n v="119.99999999999989"/>
    <n v="0.58333333333333337"/>
    <n v="0"/>
    <s v="Sun"/>
    <s v="Mar"/>
    <s v="Large"/>
    <n v="2215"/>
    <n v="2216"/>
    <x v="0"/>
  </r>
  <r>
    <n v="1106"/>
    <d v="2024-04-30T00:00:00"/>
    <d v="1899-12-30T12:00:00"/>
    <d v="1899-12-30T13:00:00"/>
    <s v="Phoenix"/>
    <n v="3"/>
    <n v="12"/>
    <n v="7"/>
    <s v="Chen"/>
    <s v="Workshop"/>
    <n v="59.999999999999943"/>
    <n v="0.58333333333333337"/>
    <n v="0"/>
    <s v="Tue"/>
    <s v="Apr"/>
    <s v="Large"/>
    <n v="2256"/>
    <n v="1766"/>
    <d v="2024-09-23T00:00:00"/>
    <d v="1899-12-30T12:00:00"/>
    <d v="1899-12-30T13:30:00"/>
    <s v="Phoenix"/>
    <n v="3"/>
    <n v="12"/>
    <n v="7"/>
    <s v="John"/>
    <s v="Planning"/>
    <n v="90"/>
    <n v="0.58333333333333337"/>
    <n v="0"/>
    <s v="Mon"/>
    <s v="Sep"/>
    <s v="Large"/>
    <n v="2255"/>
    <n v="2256"/>
    <x v="0"/>
  </r>
  <r>
    <n v="709"/>
    <d v="2024-08-24T00:00:00"/>
    <d v="1899-12-30T12:00:00"/>
    <d v="1899-12-30T14:00:00"/>
    <s v="Phoenix"/>
    <n v="3"/>
    <n v="12"/>
    <n v="6"/>
    <s v="Mia"/>
    <s v="Standup"/>
    <n v="120.00000000000006"/>
    <n v="0.5"/>
    <n v="0"/>
    <s v="Sat"/>
    <s v="Aug"/>
    <s v="Large"/>
    <n v="2257"/>
    <n v="1106"/>
    <d v="2024-04-30T00:00:00"/>
    <d v="1899-12-30T12:00:00"/>
    <d v="1899-12-30T13:00:00"/>
    <s v="Phoenix"/>
    <n v="3"/>
    <n v="12"/>
    <n v="7"/>
    <s v="Chen"/>
    <s v="Workshop"/>
    <n v="59.999999999999943"/>
    <n v="0.58333333333333337"/>
    <n v="0"/>
    <s v="Tue"/>
    <s v="Apr"/>
    <s v="Large"/>
    <n v="2256"/>
    <n v="2257"/>
    <x v="0"/>
  </r>
  <r>
    <n v="863"/>
    <d v="2024-07-08T00:00:00"/>
    <d v="1899-12-30T12:00:00"/>
    <d v="1899-12-30T13:30:00"/>
    <s v="Phoenix"/>
    <n v="3"/>
    <n v="12"/>
    <n v="13"/>
    <s v="Amit"/>
    <s v="Workshop"/>
    <n v="90"/>
    <n v="1.0833333333333333"/>
    <n v="1"/>
    <s v="Mon"/>
    <s v="Jul"/>
    <s v="Large"/>
    <n v="2267"/>
    <n v="2433"/>
    <d v="2024-05-15T00:00:00"/>
    <d v="1899-12-30T12:00:00"/>
    <d v="1899-12-30T14:00:00"/>
    <s v="Phoenix"/>
    <n v="3"/>
    <n v="12"/>
    <n v="15"/>
    <s v="John"/>
    <s v="Brainstorming"/>
    <n v="120.00000000000006"/>
    <n v="1.25"/>
    <n v="1"/>
    <s v="Wed"/>
    <s v="May"/>
    <s v="Large"/>
    <n v="2266"/>
    <n v="2267"/>
    <x v="0"/>
  </r>
  <r>
    <n v="1669"/>
    <d v="2024-01-14T00:00:00"/>
    <d v="1899-12-30T12:00:00"/>
    <d v="1899-12-30T14:00:00"/>
    <s v="Phoenix"/>
    <n v="3"/>
    <n v="12"/>
    <n v="15"/>
    <s v="Amit"/>
    <s v="Brainstorming"/>
    <n v="120.00000000000006"/>
    <n v="1.25"/>
    <n v="1"/>
    <s v="Sun"/>
    <s v="Jan"/>
    <s v="Large"/>
    <n v="2258"/>
    <n v="709"/>
    <d v="2024-08-24T00:00:00"/>
    <d v="1899-12-30T12:00:00"/>
    <d v="1899-12-30T14:00:00"/>
    <s v="Phoenix"/>
    <n v="3"/>
    <n v="12"/>
    <n v="6"/>
    <s v="Mia"/>
    <s v="Standup"/>
    <n v="120.00000000000006"/>
    <n v="0.5"/>
    <n v="0"/>
    <s v="Sat"/>
    <s v="Aug"/>
    <s v="Large"/>
    <n v="2257"/>
    <n v="2258"/>
    <x v="0"/>
  </r>
  <r>
    <n v="1631"/>
    <d v="2024-01-30T00:00:00"/>
    <d v="1899-12-30T12:00:00"/>
    <d v="1899-12-30T13:30:00"/>
    <s v="Phoenix"/>
    <n v="3"/>
    <n v="12"/>
    <n v="4"/>
    <s v="Mia"/>
    <s v="1:1"/>
    <n v="90"/>
    <n v="0.33333333333333331"/>
    <n v="0"/>
    <s v="Tue"/>
    <s v="Jan"/>
    <s v="Large"/>
    <n v="2259"/>
    <n v="1669"/>
    <d v="2024-01-14T00:00:00"/>
    <d v="1899-12-30T12:00:00"/>
    <d v="1899-12-30T14:00:00"/>
    <s v="Phoenix"/>
    <n v="3"/>
    <n v="12"/>
    <n v="15"/>
    <s v="Amit"/>
    <s v="Brainstorming"/>
    <n v="120.00000000000006"/>
    <n v="1.25"/>
    <n v="1"/>
    <s v="Sun"/>
    <s v="Jan"/>
    <s v="Large"/>
    <n v="2258"/>
    <n v="2259"/>
    <x v="0"/>
  </r>
  <r>
    <n v="579"/>
    <d v="2024-09-14T00:00:00"/>
    <d v="1899-12-30T12:00:00"/>
    <d v="1899-12-30T12:30:00"/>
    <s v="Phoenix"/>
    <n v="3"/>
    <n v="12"/>
    <n v="1"/>
    <s v="Mia"/>
    <s v="Planning"/>
    <n v="30.000000000000053"/>
    <n v="8.3333333333333329E-2"/>
    <n v="0"/>
    <s v="Sat"/>
    <s v="Sep"/>
    <s v="Large"/>
    <n v="2263"/>
    <n v="1257"/>
    <d v="2024-04-29T00:00:00"/>
    <d v="1899-12-30T12:00:00"/>
    <d v="1899-12-30T13:30:00"/>
    <s v="Phoenix"/>
    <n v="3"/>
    <n v="12"/>
    <n v="7"/>
    <s v="Sarah"/>
    <s v="1:1"/>
    <n v="90"/>
    <n v="0.58333333333333337"/>
    <n v="0"/>
    <s v="Mon"/>
    <s v="Apr"/>
    <s v="Large"/>
    <n v="2262"/>
    <n v="2263"/>
    <x v="0"/>
  </r>
  <r>
    <n v="1900"/>
    <d v="2024-06-09T00:00:00"/>
    <d v="1899-12-30T12:00:00"/>
    <d v="1899-12-30T12:30:00"/>
    <s v="Phoenix"/>
    <n v="3"/>
    <n v="12"/>
    <n v="9"/>
    <s v="Omar"/>
    <s v="Planning"/>
    <n v="30.000000000000053"/>
    <n v="0.75"/>
    <n v="0"/>
    <s v="Sun"/>
    <s v="Jun"/>
    <s v="Large"/>
    <n v="2261"/>
    <n v="493"/>
    <d v="2024-05-10T00:00:00"/>
    <d v="1899-12-30T12:00:00"/>
    <d v="1899-12-30T13:30:00"/>
    <s v="Phoenix"/>
    <n v="3"/>
    <n v="12"/>
    <n v="8"/>
    <s v="Chen"/>
    <s v="1:1"/>
    <n v="90"/>
    <n v="0.66666666666666663"/>
    <n v="0"/>
    <s v="Fri"/>
    <s v="May"/>
    <s v="Large"/>
    <n v="2260"/>
    <n v="2261"/>
    <x v="0"/>
  </r>
  <r>
    <n v="1257"/>
    <d v="2024-04-29T00:00:00"/>
    <d v="1899-12-30T12:00:00"/>
    <d v="1899-12-30T13:30:00"/>
    <s v="Phoenix"/>
    <n v="3"/>
    <n v="12"/>
    <n v="7"/>
    <s v="Sarah"/>
    <s v="1:1"/>
    <n v="90"/>
    <n v="0.58333333333333337"/>
    <n v="0"/>
    <s v="Mon"/>
    <s v="Apr"/>
    <s v="Large"/>
    <n v="2262"/>
    <n v="1900"/>
    <d v="2024-06-09T00:00:00"/>
    <d v="1899-12-30T12:00:00"/>
    <d v="1899-12-30T12:30:00"/>
    <s v="Phoenix"/>
    <n v="3"/>
    <n v="12"/>
    <n v="9"/>
    <s v="Omar"/>
    <s v="Planning"/>
    <n v="30.000000000000053"/>
    <n v="0.75"/>
    <n v="0"/>
    <s v="Sun"/>
    <s v="Jun"/>
    <s v="Large"/>
    <n v="2261"/>
    <n v="2262"/>
    <x v="0"/>
  </r>
  <r>
    <n v="2726"/>
    <d v="2024-01-17T00:00:00"/>
    <d v="1899-12-30T12:00:00"/>
    <d v="1899-12-30T13:30:00"/>
    <s v="Phoenix"/>
    <n v="3"/>
    <n v="12"/>
    <n v="1"/>
    <s v="Omar"/>
    <s v="Workshop"/>
    <n v="90"/>
    <n v="8.3333333333333329E-2"/>
    <n v="0"/>
    <s v="Wed"/>
    <s v="Jan"/>
    <s v="Large"/>
    <n v="2264"/>
    <n v="579"/>
    <d v="2024-09-14T00:00:00"/>
    <d v="1899-12-30T12:00:00"/>
    <d v="1899-12-30T12:30:00"/>
    <s v="Phoenix"/>
    <n v="3"/>
    <n v="12"/>
    <n v="1"/>
    <s v="Mia"/>
    <s v="Planning"/>
    <n v="30.000000000000053"/>
    <n v="8.3333333333333329E-2"/>
    <n v="0"/>
    <s v="Sat"/>
    <s v="Sep"/>
    <s v="Large"/>
    <n v="2263"/>
    <n v="2264"/>
    <x v="0"/>
  </r>
  <r>
    <n v="1928"/>
    <d v="2024-07-12T00:00:00"/>
    <d v="1899-12-30T12:00:00"/>
    <d v="1899-12-30T13:00:00"/>
    <s v="Phoenix"/>
    <n v="3"/>
    <n v="12"/>
    <n v="2"/>
    <s v="Chen"/>
    <s v="Workshop"/>
    <n v="59.999999999999943"/>
    <n v="0.16666666666666666"/>
    <n v="0"/>
    <s v="Fri"/>
    <s v="Jul"/>
    <s v="Large"/>
    <n v="2265"/>
    <n v="2726"/>
    <d v="2024-01-17T00:00:00"/>
    <d v="1899-12-30T12:00:00"/>
    <d v="1899-12-30T13:30:00"/>
    <s v="Phoenix"/>
    <n v="3"/>
    <n v="12"/>
    <n v="1"/>
    <s v="Omar"/>
    <s v="Workshop"/>
    <n v="90"/>
    <n v="8.3333333333333329E-2"/>
    <n v="0"/>
    <s v="Wed"/>
    <s v="Jan"/>
    <s v="Large"/>
    <n v="2264"/>
    <n v="2265"/>
    <x v="0"/>
  </r>
  <r>
    <n v="2433"/>
    <d v="2024-05-15T00:00:00"/>
    <d v="1899-12-30T12:00:00"/>
    <d v="1899-12-30T14:00:00"/>
    <s v="Phoenix"/>
    <n v="3"/>
    <n v="12"/>
    <n v="15"/>
    <s v="John"/>
    <s v="Brainstorming"/>
    <n v="120.00000000000006"/>
    <n v="1.25"/>
    <n v="1"/>
    <s v="Wed"/>
    <s v="May"/>
    <s v="Large"/>
    <n v="2266"/>
    <n v="1928"/>
    <d v="2024-07-12T00:00:00"/>
    <d v="1899-12-30T12:00:00"/>
    <d v="1899-12-30T13:00:00"/>
    <s v="Phoenix"/>
    <n v="3"/>
    <n v="12"/>
    <n v="2"/>
    <s v="Chen"/>
    <s v="Workshop"/>
    <n v="59.999999999999943"/>
    <n v="0.16666666666666666"/>
    <n v="0"/>
    <s v="Fri"/>
    <s v="Jul"/>
    <s v="Large"/>
    <n v="2265"/>
    <n v="2266"/>
    <x v="0"/>
  </r>
  <r>
    <n v="493"/>
    <d v="2024-05-10T00:00:00"/>
    <d v="1899-12-30T12:00:00"/>
    <d v="1899-12-30T13:30:00"/>
    <s v="Phoenix"/>
    <n v="3"/>
    <n v="12"/>
    <n v="8"/>
    <s v="Chen"/>
    <s v="1:1"/>
    <n v="90"/>
    <n v="0.66666666666666663"/>
    <n v="0"/>
    <s v="Fri"/>
    <s v="May"/>
    <s v="Large"/>
    <n v="2260"/>
    <n v="1631"/>
    <d v="2024-01-30T00:00:00"/>
    <d v="1899-12-30T12:00:00"/>
    <d v="1899-12-30T13:30:00"/>
    <s v="Phoenix"/>
    <n v="3"/>
    <n v="12"/>
    <n v="4"/>
    <s v="Mia"/>
    <s v="1:1"/>
    <n v="90"/>
    <n v="0.33333333333333331"/>
    <n v="0"/>
    <s v="Tue"/>
    <s v="Jan"/>
    <s v="Large"/>
    <n v="2259"/>
    <n v="2260"/>
    <x v="0"/>
  </r>
  <r>
    <n v="1766"/>
    <d v="2024-09-23T00:00:00"/>
    <d v="1899-12-30T12:00:00"/>
    <d v="1899-12-30T13:30:00"/>
    <s v="Phoenix"/>
    <n v="3"/>
    <n v="12"/>
    <n v="7"/>
    <s v="John"/>
    <s v="Planning"/>
    <n v="90"/>
    <n v="0.58333333333333337"/>
    <n v="0"/>
    <s v="Mon"/>
    <s v="Sep"/>
    <s v="Large"/>
    <n v="2255"/>
    <n v="1468"/>
    <d v="2024-07-18T00:00:00"/>
    <d v="1899-12-30T12:00:00"/>
    <d v="1899-12-30T12:30:00"/>
    <s v="Phoenix"/>
    <n v="3"/>
    <n v="12"/>
    <n v="6"/>
    <s v="John"/>
    <s v="Client Call"/>
    <n v="30.000000000000053"/>
    <n v="0.5"/>
    <n v="0"/>
    <s v="Thu"/>
    <s v="Jul"/>
    <s v="Large"/>
    <n v="2254"/>
    <n v="2255"/>
    <x v="0"/>
  </r>
  <r>
    <n v="1468"/>
    <d v="2024-07-18T00:00:00"/>
    <d v="1899-12-30T12:00:00"/>
    <d v="1899-12-30T12:30:00"/>
    <s v="Phoenix"/>
    <n v="3"/>
    <n v="12"/>
    <n v="6"/>
    <s v="John"/>
    <s v="Client Call"/>
    <n v="30.000000000000053"/>
    <n v="0.5"/>
    <n v="0"/>
    <s v="Thu"/>
    <s v="Jul"/>
    <s v="Large"/>
    <n v="2254"/>
    <n v="2025"/>
    <d v="2024-01-06T00:00:00"/>
    <d v="1899-12-30T12:00:00"/>
    <d v="1899-12-30T12:30:00"/>
    <s v="Phoenix"/>
    <n v="3"/>
    <n v="12"/>
    <n v="2"/>
    <s v="Priya"/>
    <s v="Client Call"/>
    <n v="30.000000000000053"/>
    <n v="0.16666666666666666"/>
    <n v="0"/>
    <s v="Sat"/>
    <s v="Jan"/>
    <s v="Large"/>
    <n v="2253"/>
    <n v="2254"/>
    <x v="0"/>
  </r>
  <r>
    <n v="2429"/>
    <d v="2024-11-05T00:00:00"/>
    <d v="1899-12-30T12:00:00"/>
    <d v="1899-12-30T14:00:00"/>
    <s v="Phoenix"/>
    <n v="3"/>
    <n v="12"/>
    <n v="11"/>
    <s v="John"/>
    <s v="Brainstorming"/>
    <n v="120.00000000000006"/>
    <n v="0.91666666666666652"/>
    <n v="0"/>
    <s v="Tue"/>
    <s v="Nov"/>
    <s v="Large"/>
    <n v="2252"/>
    <n v="259"/>
    <d v="2024-11-06T00:00:00"/>
    <d v="1899-12-30T12:00:00"/>
    <d v="1899-12-30T13:00:00"/>
    <s v="Phoenix"/>
    <n v="3"/>
    <n v="12"/>
    <n v="2"/>
    <s v="Chen"/>
    <s v="Planning"/>
    <n v="59.999999999999943"/>
    <n v="0.16666666666666666"/>
    <n v="0"/>
    <s v="Wed"/>
    <s v="Nov"/>
    <s v="Large"/>
    <n v="2251"/>
    <n v="2252"/>
    <x v="0"/>
  </r>
  <r>
    <n v="2025"/>
    <d v="2024-01-06T00:00:00"/>
    <d v="1899-12-30T12:00:00"/>
    <d v="1899-12-30T12:30:00"/>
    <s v="Phoenix"/>
    <n v="3"/>
    <n v="12"/>
    <n v="2"/>
    <s v="Priya"/>
    <s v="Client Call"/>
    <n v="30.000000000000053"/>
    <n v="0.16666666666666666"/>
    <n v="0"/>
    <s v="Sat"/>
    <s v="Jan"/>
    <s v="Large"/>
    <n v="2253"/>
    <n v="2429"/>
    <d v="2024-11-05T00:00:00"/>
    <d v="1899-12-30T12:00:00"/>
    <d v="1899-12-30T14:00:00"/>
    <s v="Phoenix"/>
    <n v="3"/>
    <n v="12"/>
    <n v="11"/>
    <s v="John"/>
    <s v="Brainstorming"/>
    <n v="120.00000000000006"/>
    <n v="0.91666666666666652"/>
    <n v="0"/>
    <s v="Tue"/>
    <s v="Nov"/>
    <s v="Large"/>
    <n v="2252"/>
    <n v="2253"/>
    <x v="0"/>
  </r>
  <r>
    <n v="2855"/>
    <d v="2024-05-17T00:00:00"/>
    <d v="1899-12-30T12:00:00"/>
    <d v="1899-12-30T14:00:00"/>
    <s v="Phoenix"/>
    <n v="3"/>
    <n v="12"/>
    <n v="5"/>
    <s v="Omar"/>
    <s v="Workshop"/>
    <n v="120.00000000000006"/>
    <n v="0.41666666666666674"/>
    <n v="0"/>
    <s v="Fri"/>
    <s v="May"/>
    <s v="Large"/>
    <n v="2241"/>
    <n v="2172"/>
    <d v="2024-10-28T00:00:00"/>
    <d v="1899-12-30T12:30:00"/>
    <d v="1899-12-30T14:00:00"/>
    <s v="Phoenix"/>
    <n v="3"/>
    <n v="12"/>
    <n v="14"/>
    <s v="Sarah"/>
    <s v="Brainstorming"/>
    <n v="90"/>
    <n v="1.1666666666666667"/>
    <n v="1"/>
    <s v="Mon"/>
    <s v="Oct"/>
    <s v="Large"/>
    <n v="2240"/>
    <n v="2241"/>
    <x v="0"/>
  </r>
  <r>
    <n v="462"/>
    <d v="2024-01-04T00:00:00"/>
    <d v="1899-12-30T12:00:00"/>
    <d v="1899-12-30T13:00:00"/>
    <s v="Phoenix"/>
    <n v="3"/>
    <n v="12"/>
    <n v="15"/>
    <s v="Priya"/>
    <s v="Workshop"/>
    <n v="59.999999999999943"/>
    <n v="1.25"/>
    <n v="1"/>
    <s v="Thu"/>
    <s v="Jan"/>
    <s v="Large"/>
    <n v="2242"/>
    <n v="2855"/>
    <d v="2024-05-17T00:00:00"/>
    <d v="1899-12-30T12:00:00"/>
    <d v="1899-12-30T14:00:00"/>
    <s v="Phoenix"/>
    <n v="3"/>
    <n v="12"/>
    <n v="5"/>
    <s v="Omar"/>
    <s v="Workshop"/>
    <n v="120.00000000000006"/>
    <n v="0.41666666666666674"/>
    <n v="0"/>
    <s v="Fri"/>
    <s v="May"/>
    <s v="Large"/>
    <n v="2241"/>
    <n v="2242"/>
    <x v="0"/>
  </r>
  <r>
    <n v="1008"/>
    <d v="2024-02-27T00:00:00"/>
    <d v="1899-12-30T12:00:00"/>
    <d v="1899-12-30T13:30:00"/>
    <s v="Phoenix"/>
    <n v="3"/>
    <n v="12"/>
    <n v="4"/>
    <s v="Mia"/>
    <s v="Planning"/>
    <n v="90"/>
    <n v="0.33333333333333331"/>
    <n v="0"/>
    <s v="Tue"/>
    <s v="Feb"/>
    <s v="Large"/>
    <n v="2243"/>
    <n v="462"/>
    <d v="2024-01-04T00:00:00"/>
    <d v="1899-12-30T12:00:00"/>
    <d v="1899-12-30T13:00:00"/>
    <s v="Phoenix"/>
    <n v="3"/>
    <n v="12"/>
    <n v="15"/>
    <s v="Priya"/>
    <s v="Workshop"/>
    <n v="59.999999999999943"/>
    <n v="1.25"/>
    <n v="1"/>
    <s v="Thu"/>
    <s v="Jan"/>
    <s v="Large"/>
    <n v="2242"/>
    <n v="2243"/>
    <x v="0"/>
  </r>
  <r>
    <n v="1655"/>
    <d v="2024-04-15T00:00:00"/>
    <d v="1899-12-30T12:00:00"/>
    <d v="1899-12-30T13:30:00"/>
    <s v="Phoenix"/>
    <n v="3"/>
    <n v="12"/>
    <n v="7"/>
    <s v="John"/>
    <s v="1:1"/>
    <n v="90"/>
    <n v="0.58333333333333337"/>
    <n v="0"/>
    <s v="Mon"/>
    <s v="Apr"/>
    <s v="Large"/>
    <n v="2244"/>
    <n v="1008"/>
    <d v="2024-02-27T00:00:00"/>
    <d v="1899-12-30T12:00:00"/>
    <d v="1899-12-30T13:30:00"/>
    <s v="Phoenix"/>
    <n v="3"/>
    <n v="12"/>
    <n v="4"/>
    <s v="Mia"/>
    <s v="Planning"/>
    <n v="90"/>
    <n v="0.33333333333333331"/>
    <n v="0"/>
    <s v="Tue"/>
    <s v="Feb"/>
    <s v="Large"/>
    <n v="2243"/>
    <n v="2244"/>
    <x v="0"/>
  </r>
  <r>
    <n v="2936"/>
    <d v="2024-11-13T00:00:00"/>
    <d v="1899-12-30T12:00:00"/>
    <d v="1899-12-30T12:30:00"/>
    <s v="Phoenix"/>
    <n v="3"/>
    <n v="12"/>
    <n v="7"/>
    <s v="Mia"/>
    <s v="Brainstorming"/>
    <n v="30.000000000000053"/>
    <n v="0.58333333333333337"/>
    <n v="0"/>
    <s v="Wed"/>
    <s v="Nov"/>
    <s v="Large"/>
    <n v="2250"/>
    <n v="1585"/>
    <d v="2024-12-31T00:00:00"/>
    <d v="1899-12-30T12:00:00"/>
    <d v="1899-12-30T13:00:00"/>
    <s v="Phoenix"/>
    <n v="3"/>
    <n v="12"/>
    <n v="13"/>
    <s v="Chen"/>
    <s v="Workshop"/>
    <n v="59.999999999999943"/>
    <n v="1.0833333333333333"/>
    <n v="1"/>
    <s v="Tue"/>
    <s v="Dec"/>
    <s v="Large"/>
    <n v="2249"/>
    <n v="2250"/>
    <x v="0"/>
  </r>
  <r>
    <n v="1980"/>
    <d v="2024-02-02T00:00:00"/>
    <d v="1899-12-30T12:00:00"/>
    <d v="1899-12-30T14:00:00"/>
    <s v="Phoenix"/>
    <n v="3"/>
    <n v="12"/>
    <n v="9"/>
    <s v="John"/>
    <s v="Workshop"/>
    <n v="120.00000000000006"/>
    <n v="0.75"/>
    <n v="0"/>
    <s v="Fri"/>
    <s v="Feb"/>
    <s v="Large"/>
    <n v="2246"/>
    <n v="983"/>
    <d v="2024-04-10T00:00:00"/>
    <d v="1899-12-30T12:00:00"/>
    <d v="1899-12-30T13:30:00"/>
    <s v="Phoenix"/>
    <n v="3"/>
    <n v="12"/>
    <n v="1"/>
    <s v="Amit"/>
    <s v="Workshop"/>
    <n v="90"/>
    <n v="8.3333333333333329E-2"/>
    <n v="0"/>
    <s v="Wed"/>
    <s v="Apr"/>
    <s v="Large"/>
    <n v="2245"/>
    <n v="2246"/>
    <x v="0"/>
  </r>
  <r>
    <n v="983"/>
    <d v="2024-04-10T00:00:00"/>
    <d v="1899-12-30T12:00:00"/>
    <d v="1899-12-30T13:30:00"/>
    <s v="Phoenix"/>
    <n v="3"/>
    <n v="12"/>
    <n v="1"/>
    <s v="Amit"/>
    <s v="Workshop"/>
    <n v="90"/>
    <n v="8.3333333333333329E-2"/>
    <n v="0"/>
    <s v="Wed"/>
    <s v="Apr"/>
    <s v="Large"/>
    <n v="2245"/>
    <n v="1655"/>
    <d v="2024-04-15T00:00:00"/>
    <d v="1899-12-30T12:00:00"/>
    <d v="1899-12-30T13:30:00"/>
    <s v="Phoenix"/>
    <n v="3"/>
    <n v="12"/>
    <n v="7"/>
    <s v="John"/>
    <s v="1:1"/>
    <n v="90"/>
    <n v="0.58333333333333337"/>
    <n v="0"/>
    <s v="Mon"/>
    <s v="Apr"/>
    <s v="Large"/>
    <n v="2244"/>
    <n v="2245"/>
    <x v="0"/>
  </r>
  <r>
    <n v="1585"/>
    <d v="2024-12-31T00:00:00"/>
    <d v="1899-12-30T12:00:00"/>
    <d v="1899-12-30T13:00:00"/>
    <s v="Phoenix"/>
    <n v="3"/>
    <n v="12"/>
    <n v="13"/>
    <s v="Chen"/>
    <s v="Workshop"/>
    <n v="59.999999999999943"/>
    <n v="1.0833333333333333"/>
    <n v="1"/>
    <s v="Tue"/>
    <s v="Dec"/>
    <s v="Large"/>
    <n v="2249"/>
    <n v="494"/>
    <d v="2024-03-20T00:00:00"/>
    <d v="1899-12-30T12:00:00"/>
    <d v="1899-12-30T13:30:00"/>
    <s v="Phoenix"/>
    <n v="3"/>
    <n v="12"/>
    <n v="9"/>
    <s v="Amit"/>
    <s v="Client Call"/>
    <n v="90"/>
    <n v="0.75"/>
    <n v="0"/>
    <s v="Wed"/>
    <s v="Mar"/>
    <s v="Large"/>
    <n v="2248"/>
    <n v="2249"/>
    <x v="0"/>
  </r>
  <r>
    <n v="259"/>
    <d v="2024-11-06T00:00:00"/>
    <d v="1899-12-30T12:00:00"/>
    <d v="1899-12-30T13:00:00"/>
    <s v="Phoenix"/>
    <n v="3"/>
    <n v="12"/>
    <n v="2"/>
    <s v="Chen"/>
    <s v="Planning"/>
    <n v="59.999999999999943"/>
    <n v="0.16666666666666666"/>
    <n v="0"/>
    <s v="Wed"/>
    <s v="Nov"/>
    <s v="Large"/>
    <n v="2251"/>
    <n v="2936"/>
    <d v="2024-11-13T00:00:00"/>
    <d v="1899-12-30T12:00:00"/>
    <d v="1899-12-30T12:30:00"/>
    <s v="Phoenix"/>
    <n v="3"/>
    <n v="12"/>
    <n v="7"/>
    <s v="Mia"/>
    <s v="Brainstorming"/>
    <n v="30.000000000000053"/>
    <n v="0.58333333333333337"/>
    <n v="0"/>
    <s v="Wed"/>
    <s v="Nov"/>
    <s v="Large"/>
    <n v="2250"/>
    <n v="2251"/>
    <x v="0"/>
  </r>
  <r>
    <n v="494"/>
    <d v="2024-03-20T00:00:00"/>
    <d v="1899-12-30T12:00:00"/>
    <d v="1899-12-30T13:30:00"/>
    <s v="Phoenix"/>
    <n v="3"/>
    <n v="12"/>
    <n v="9"/>
    <s v="Amit"/>
    <s v="Client Call"/>
    <n v="90"/>
    <n v="0.75"/>
    <n v="0"/>
    <s v="Wed"/>
    <s v="Mar"/>
    <s v="Large"/>
    <n v="2248"/>
    <n v="401"/>
    <d v="2024-10-21T00:00:00"/>
    <d v="1899-12-30T12:00:00"/>
    <d v="1899-12-30T14:00:00"/>
    <s v="Phoenix"/>
    <n v="3"/>
    <n v="12"/>
    <n v="12"/>
    <s v="Priya"/>
    <s v="Client Call"/>
    <n v="120.00000000000006"/>
    <n v="1"/>
    <n v="0"/>
    <s v="Mon"/>
    <s v="Oct"/>
    <s v="Large"/>
    <n v="2247"/>
    <n v="2248"/>
    <x v="0"/>
  </r>
  <r>
    <n v="401"/>
    <d v="2024-10-21T00:00:00"/>
    <d v="1899-12-30T12:00:00"/>
    <d v="1899-12-30T14:00:00"/>
    <s v="Phoenix"/>
    <n v="3"/>
    <n v="12"/>
    <n v="12"/>
    <s v="Priya"/>
    <s v="Client Call"/>
    <n v="120.00000000000006"/>
    <n v="1"/>
    <n v="0"/>
    <s v="Mon"/>
    <s v="Oct"/>
    <s v="Large"/>
    <n v="2247"/>
    <n v="1980"/>
    <d v="2024-02-02T00:00:00"/>
    <d v="1899-12-30T12:00:00"/>
    <d v="1899-12-30T14:00:00"/>
    <s v="Phoenix"/>
    <n v="3"/>
    <n v="12"/>
    <n v="9"/>
    <s v="John"/>
    <s v="Workshop"/>
    <n v="120.00000000000006"/>
    <n v="0.75"/>
    <n v="0"/>
    <s v="Fri"/>
    <s v="Feb"/>
    <s v="Large"/>
    <n v="2246"/>
    <n v="2247"/>
    <x v="0"/>
  </r>
  <r>
    <n v="2406"/>
    <d v="2024-07-08T00:00:00"/>
    <d v="1899-12-30T11:30:00"/>
    <d v="1899-12-30T12:30:00"/>
    <s v="Phoenix"/>
    <n v="3"/>
    <n v="12"/>
    <n v="14"/>
    <s v="Sarah"/>
    <s v="Workshop"/>
    <n v="60.000000000000028"/>
    <n v="1.1666666666666667"/>
    <n v="1"/>
    <s v="Mon"/>
    <s v="Jul"/>
    <s v="Large"/>
    <n v="2286"/>
    <n v="568"/>
    <d v="2024-10-22T00:00:00"/>
    <d v="1899-12-30T11:30:00"/>
    <d v="1899-12-30T13:00:00"/>
    <s v="Phoenix"/>
    <n v="3"/>
    <n v="12"/>
    <n v="7"/>
    <s v="Omar"/>
    <s v="Workshop"/>
    <n v="89.999999999999915"/>
    <n v="0.58333333333333337"/>
    <n v="0"/>
    <s v="Tue"/>
    <s v="Oct"/>
    <s v="Large"/>
    <n v="2285"/>
    <n v="2286"/>
    <x v="0"/>
  </r>
  <r>
    <n v="568"/>
    <d v="2024-10-22T00:00:00"/>
    <d v="1899-12-30T11:30:00"/>
    <d v="1899-12-30T13:00:00"/>
    <s v="Phoenix"/>
    <n v="3"/>
    <n v="12"/>
    <n v="7"/>
    <s v="Omar"/>
    <s v="Workshop"/>
    <n v="89.999999999999915"/>
    <n v="0.58333333333333337"/>
    <n v="0"/>
    <s v="Tue"/>
    <s v="Oct"/>
    <s v="Large"/>
    <n v="2285"/>
    <n v="1694"/>
    <d v="2024-05-10T00:00:00"/>
    <d v="1899-12-30T11:30:00"/>
    <d v="1899-12-30T12:00:00"/>
    <s v="Phoenix"/>
    <n v="3"/>
    <n v="12"/>
    <n v="1"/>
    <s v="John"/>
    <s v="1:1"/>
    <n v="29.999999999999972"/>
    <n v="8.3333333333333329E-2"/>
    <n v="0"/>
    <s v="Fri"/>
    <s v="May"/>
    <s v="Large"/>
    <n v="2284"/>
    <n v="2285"/>
    <x v="0"/>
  </r>
  <r>
    <n v="1694"/>
    <d v="2024-05-10T00:00:00"/>
    <d v="1899-12-30T11:30:00"/>
    <d v="1899-12-30T12:00:00"/>
    <s v="Phoenix"/>
    <n v="3"/>
    <n v="12"/>
    <n v="1"/>
    <s v="John"/>
    <s v="1:1"/>
    <n v="29.999999999999972"/>
    <n v="8.3333333333333329E-2"/>
    <n v="0"/>
    <s v="Fri"/>
    <s v="May"/>
    <s v="Large"/>
    <n v="2284"/>
    <n v="2262"/>
    <d v="2024-05-16T00:00:00"/>
    <d v="1899-12-30T11:30:00"/>
    <d v="1899-12-30T12:00:00"/>
    <s v="Phoenix"/>
    <n v="3"/>
    <n v="12"/>
    <n v="12"/>
    <s v="Sarah"/>
    <s v="Workshop"/>
    <n v="29.999999999999972"/>
    <n v="1"/>
    <n v="0"/>
    <s v="Thu"/>
    <s v="May"/>
    <s v="Large"/>
    <n v="2283"/>
    <n v="2284"/>
    <x v="0"/>
  </r>
  <r>
    <n v="2262"/>
    <d v="2024-05-16T00:00:00"/>
    <d v="1899-12-30T11:30:00"/>
    <d v="1899-12-30T12:00:00"/>
    <s v="Phoenix"/>
    <n v="3"/>
    <n v="12"/>
    <n v="12"/>
    <s v="Sarah"/>
    <s v="Workshop"/>
    <n v="29.999999999999972"/>
    <n v="1"/>
    <n v="0"/>
    <s v="Thu"/>
    <s v="May"/>
    <s v="Large"/>
    <n v="2283"/>
    <n v="1716"/>
    <d v="2024-03-16T00:00:00"/>
    <d v="1899-12-30T11:30:00"/>
    <d v="1899-12-30T13:00:00"/>
    <s v="Phoenix"/>
    <n v="3"/>
    <n v="12"/>
    <n v="14"/>
    <s v="Chen"/>
    <s v="Standup"/>
    <n v="89.999999999999915"/>
    <n v="1.1666666666666667"/>
    <n v="1"/>
    <s v="Sat"/>
    <s v="Mar"/>
    <s v="Large"/>
    <n v="2282"/>
    <n v="2283"/>
    <x v="0"/>
  </r>
  <r>
    <n v="147"/>
    <d v="2024-02-08T00:00:00"/>
    <d v="1899-12-30T11:30:00"/>
    <d v="1899-12-30T13:00:00"/>
    <s v="Phoenix"/>
    <n v="3"/>
    <n v="12"/>
    <n v="12"/>
    <s v="Priya"/>
    <s v="Brainstorming"/>
    <n v="89.999999999999915"/>
    <n v="1"/>
    <n v="0"/>
    <s v="Thu"/>
    <s v="Feb"/>
    <s v="Large"/>
    <n v="2281"/>
    <n v="696"/>
    <d v="2024-11-18T00:00:00"/>
    <d v="1899-12-30T11:30:00"/>
    <d v="1899-12-30T13:00:00"/>
    <s v="Phoenix"/>
    <n v="3"/>
    <n v="12"/>
    <n v="5"/>
    <s v="Chen"/>
    <s v="Brainstorming"/>
    <n v="89.999999999999915"/>
    <n v="0.41666666666666674"/>
    <n v="0"/>
    <s v="Mon"/>
    <s v="Nov"/>
    <s v="Large"/>
    <n v="2280"/>
    <n v="2281"/>
    <x v="0"/>
  </r>
  <r>
    <n v="696"/>
    <d v="2024-11-18T00:00:00"/>
    <d v="1899-12-30T11:30:00"/>
    <d v="1899-12-30T13:00:00"/>
    <s v="Phoenix"/>
    <n v="3"/>
    <n v="12"/>
    <n v="5"/>
    <s v="Chen"/>
    <s v="Brainstorming"/>
    <n v="89.999999999999915"/>
    <n v="0.41666666666666674"/>
    <n v="0"/>
    <s v="Mon"/>
    <s v="Nov"/>
    <s v="Large"/>
    <n v="2280"/>
    <n v="2413"/>
    <d v="2024-12-20T00:00:00"/>
    <d v="1899-12-30T11:30:00"/>
    <d v="1899-12-30T12:30:00"/>
    <s v="Phoenix"/>
    <n v="3"/>
    <n v="12"/>
    <n v="15"/>
    <s v="John"/>
    <s v="Client Call"/>
    <n v="60.000000000000028"/>
    <n v="1.25"/>
    <n v="1"/>
    <s v="Fri"/>
    <s v="Dec"/>
    <s v="Large"/>
    <n v="2279"/>
    <n v="2280"/>
    <x v="0"/>
  </r>
  <r>
    <n v="2413"/>
    <d v="2024-12-20T00:00:00"/>
    <d v="1899-12-30T11:30:00"/>
    <d v="1899-12-30T12:30:00"/>
    <s v="Phoenix"/>
    <n v="3"/>
    <n v="12"/>
    <n v="15"/>
    <s v="John"/>
    <s v="Client Call"/>
    <n v="60.000000000000028"/>
    <n v="1.25"/>
    <n v="1"/>
    <s v="Fri"/>
    <s v="Dec"/>
    <s v="Large"/>
    <n v="2279"/>
    <n v="362"/>
    <d v="2024-10-10T00:00:00"/>
    <d v="1899-12-30T11:30:00"/>
    <d v="1899-12-30T12:30:00"/>
    <s v="Phoenix"/>
    <n v="3"/>
    <n v="12"/>
    <n v="10"/>
    <s v="Amit"/>
    <s v="Brainstorming"/>
    <n v="60.000000000000028"/>
    <n v="0.83333333333333348"/>
    <n v="0"/>
    <s v="Thu"/>
    <s v="Oct"/>
    <s v="Large"/>
    <n v="2278"/>
    <n v="2279"/>
    <x v="0"/>
  </r>
  <r>
    <n v="362"/>
    <d v="2024-10-10T00:00:00"/>
    <d v="1899-12-30T11:30:00"/>
    <d v="1899-12-30T12:30:00"/>
    <s v="Phoenix"/>
    <n v="3"/>
    <n v="12"/>
    <n v="10"/>
    <s v="Amit"/>
    <s v="Brainstorming"/>
    <n v="60.000000000000028"/>
    <n v="0.83333333333333348"/>
    <n v="0"/>
    <s v="Thu"/>
    <s v="Oct"/>
    <s v="Large"/>
    <n v="2278"/>
    <n v="2161"/>
    <d v="2024-02-21T00:00:00"/>
    <d v="1899-12-30T11:30:00"/>
    <d v="1899-12-30T13:00:00"/>
    <s v="Phoenix"/>
    <n v="3"/>
    <n v="12"/>
    <n v="6"/>
    <s v="Sarah"/>
    <s v="Client Call"/>
    <n v="89.999999999999915"/>
    <n v="0.5"/>
    <n v="0"/>
    <s v="Wed"/>
    <s v="Feb"/>
    <s v="Large"/>
    <n v="2277"/>
    <n v="2278"/>
    <x v="0"/>
  </r>
  <r>
    <n v="1716"/>
    <d v="2024-03-16T00:00:00"/>
    <d v="1899-12-30T11:30:00"/>
    <d v="1899-12-30T13:00:00"/>
    <s v="Phoenix"/>
    <n v="3"/>
    <n v="12"/>
    <n v="14"/>
    <s v="Chen"/>
    <s v="Standup"/>
    <n v="89.999999999999915"/>
    <n v="1.1666666666666667"/>
    <n v="1"/>
    <s v="Sat"/>
    <s v="Mar"/>
    <s v="Large"/>
    <n v="2282"/>
    <n v="147"/>
    <d v="2024-02-08T00:00:00"/>
    <d v="1899-12-30T11:30:00"/>
    <d v="1899-12-30T13:00:00"/>
    <s v="Phoenix"/>
    <n v="3"/>
    <n v="12"/>
    <n v="12"/>
    <s v="Priya"/>
    <s v="Brainstorming"/>
    <n v="89.999999999999915"/>
    <n v="1"/>
    <n v="0"/>
    <s v="Thu"/>
    <s v="Feb"/>
    <s v="Large"/>
    <n v="2281"/>
    <n v="2282"/>
    <x v="0"/>
  </r>
  <r>
    <n v="681"/>
    <d v="2024-09-11T00:00:00"/>
    <d v="1899-12-30T11:30:00"/>
    <d v="1899-12-30T12:30:00"/>
    <s v="Phoenix"/>
    <n v="3"/>
    <n v="12"/>
    <n v="12"/>
    <s v="Amit"/>
    <s v="Standup"/>
    <n v="60.000000000000028"/>
    <n v="1"/>
    <n v="0"/>
    <s v="Wed"/>
    <s v="Sep"/>
    <s v="Large"/>
    <n v="2276"/>
    <n v="304"/>
    <d v="2024-10-26T00:00:00"/>
    <d v="1899-12-30T11:30:00"/>
    <d v="1899-12-30T13:30:00"/>
    <s v="Phoenix"/>
    <n v="3"/>
    <n v="12"/>
    <n v="15"/>
    <s v="Mia"/>
    <s v="Workshop"/>
    <n v="119.99999999999997"/>
    <n v="1.25"/>
    <n v="1"/>
    <s v="Sat"/>
    <s v="Oct"/>
    <s v="Large"/>
    <n v="2275"/>
    <n v="2276"/>
    <x v="0"/>
  </r>
  <r>
    <n v="304"/>
    <d v="2024-10-26T00:00:00"/>
    <d v="1899-12-30T11:30:00"/>
    <d v="1899-12-30T13:30:00"/>
    <s v="Phoenix"/>
    <n v="3"/>
    <n v="12"/>
    <n v="15"/>
    <s v="Mia"/>
    <s v="Workshop"/>
    <n v="119.99999999999997"/>
    <n v="1.25"/>
    <n v="1"/>
    <s v="Sat"/>
    <s v="Oct"/>
    <s v="Large"/>
    <n v="2275"/>
    <n v="1988"/>
    <d v="2024-01-17T00:00:00"/>
    <d v="1899-12-30T11:30:00"/>
    <d v="1899-12-30T12:30:00"/>
    <s v="Phoenix"/>
    <n v="3"/>
    <n v="12"/>
    <n v="10"/>
    <s v="John"/>
    <s v="Brainstorming"/>
    <n v="60.000000000000028"/>
    <n v="0.83333333333333348"/>
    <n v="0"/>
    <s v="Wed"/>
    <s v="Jan"/>
    <s v="Large"/>
    <n v="2274"/>
    <n v="2275"/>
    <x v="0"/>
  </r>
  <r>
    <n v="1988"/>
    <d v="2024-01-17T00:00:00"/>
    <d v="1899-12-30T11:30:00"/>
    <d v="1899-12-30T12:30:00"/>
    <s v="Phoenix"/>
    <n v="3"/>
    <n v="12"/>
    <n v="10"/>
    <s v="John"/>
    <s v="Brainstorming"/>
    <n v="60.000000000000028"/>
    <n v="0.83333333333333348"/>
    <n v="0"/>
    <s v="Wed"/>
    <s v="Jan"/>
    <s v="Large"/>
    <n v="2274"/>
    <n v="2157"/>
    <d v="2024-01-14T00:00:00"/>
    <d v="1899-12-30T11:30:00"/>
    <d v="1899-12-30T12:00:00"/>
    <s v="Phoenix"/>
    <n v="3"/>
    <n v="12"/>
    <n v="3"/>
    <s v="John"/>
    <s v="Client Call"/>
    <n v="29.999999999999972"/>
    <n v="0.25"/>
    <n v="0"/>
    <s v="Sun"/>
    <s v="Jan"/>
    <s v="Large"/>
    <n v="2273"/>
    <n v="2274"/>
    <x v="0"/>
  </r>
  <r>
    <n v="2157"/>
    <d v="2024-01-14T00:00:00"/>
    <d v="1899-12-30T11:30:00"/>
    <d v="1899-12-30T12:00:00"/>
    <s v="Phoenix"/>
    <n v="3"/>
    <n v="12"/>
    <n v="3"/>
    <s v="John"/>
    <s v="Client Call"/>
    <n v="29.999999999999972"/>
    <n v="0.25"/>
    <n v="0"/>
    <s v="Sun"/>
    <s v="Jan"/>
    <s v="Large"/>
    <n v="2273"/>
    <n v="778"/>
    <d v="2024-06-29T00:00:00"/>
    <d v="1899-12-30T11:30:00"/>
    <d v="1899-12-30T12:00:00"/>
    <s v="Phoenix"/>
    <n v="3"/>
    <n v="12"/>
    <n v="1"/>
    <s v="John"/>
    <s v="Brainstorming"/>
    <n v="29.999999999999972"/>
    <n v="8.3333333333333329E-2"/>
    <n v="0"/>
    <s v="Sat"/>
    <s v="Jun"/>
    <s v="Large"/>
    <n v="2272"/>
    <n v="2273"/>
    <x v="0"/>
  </r>
  <r>
    <n v="778"/>
    <d v="2024-06-29T00:00:00"/>
    <d v="1899-12-30T11:30:00"/>
    <d v="1899-12-30T12:00:00"/>
    <s v="Phoenix"/>
    <n v="3"/>
    <n v="12"/>
    <n v="1"/>
    <s v="John"/>
    <s v="Brainstorming"/>
    <n v="29.999999999999972"/>
    <n v="8.3333333333333329E-2"/>
    <n v="0"/>
    <s v="Sat"/>
    <s v="Jun"/>
    <s v="Large"/>
    <n v="2272"/>
    <n v="468"/>
    <d v="2024-09-11T00:00:00"/>
    <d v="1899-12-30T11:30:00"/>
    <d v="1899-12-30T12:30:00"/>
    <s v="Phoenix"/>
    <n v="3"/>
    <n v="12"/>
    <n v="6"/>
    <s v="Mia"/>
    <s v="Standup"/>
    <n v="60.000000000000028"/>
    <n v="0.5"/>
    <n v="0"/>
    <s v="Wed"/>
    <s v="Sep"/>
    <s v="Large"/>
    <n v="2271"/>
    <n v="2272"/>
    <x v="0"/>
  </r>
  <r>
    <n v="468"/>
    <d v="2024-09-11T00:00:00"/>
    <d v="1899-12-30T11:30:00"/>
    <d v="1899-12-30T12:30:00"/>
    <s v="Phoenix"/>
    <n v="3"/>
    <n v="12"/>
    <n v="6"/>
    <s v="Mia"/>
    <s v="Standup"/>
    <n v="60.000000000000028"/>
    <n v="0.5"/>
    <n v="0"/>
    <s v="Wed"/>
    <s v="Sep"/>
    <s v="Large"/>
    <n v="2271"/>
    <n v="495"/>
    <d v="2024-09-23T00:00:00"/>
    <d v="1899-12-30T11:30:00"/>
    <d v="1899-12-30T12:30:00"/>
    <s v="Phoenix"/>
    <n v="3"/>
    <n v="12"/>
    <n v="9"/>
    <s v="John"/>
    <s v="1:1"/>
    <n v="60.000000000000028"/>
    <n v="0.75"/>
    <n v="0"/>
    <s v="Mon"/>
    <s v="Sep"/>
    <s v="Large"/>
    <n v="2270"/>
    <n v="2271"/>
    <x v="0"/>
  </r>
  <r>
    <n v="495"/>
    <d v="2024-09-23T00:00:00"/>
    <d v="1899-12-30T11:30:00"/>
    <d v="1899-12-30T12:30:00"/>
    <s v="Phoenix"/>
    <n v="3"/>
    <n v="12"/>
    <n v="9"/>
    <s v="John"/>
    <s v="1:1"/>
    <n v="60.000000000000028"/>
    <n v="0.75"/>
    <n v="0"/>
    <s v="Mon"/>
    <s v="Sep"/>
    <s v="Large"/>
    <n v="2270"/>
    <n v="590"/>
    <d v="2024-10-12T00:00:00"/>
    <d v="1899-12-30T11:30:00"/>
    <d v="1899-12-30T12:00:00"/>
    <s v="Phoenix"/>
    <n v="3"/>
    <n v="12"/>
    <n v="7"/>
    <s v="Sarah"/>
    <s v="Standup"/>
    <n v="29.999999999999972"/>
    <n v="0.58333333333333337"/>
    <n v="0"/>
    <s v="Sat"/>
    <s v="Oct"/>
    <s v="Large"/>
    <n v="2269"/>
    <n v="2270"/>
    <x v="0"/>
  </r>
  <r>
    <n v="590"/>
    <d v="2024-10-12T00:00:00"/>
    <d v="1899-12-30T11:30:00"/>
    <d v="1899-12-30T12:00:00"/>
    <s v="Phoenix"/>
    <n v="3"/>
    <n v="12"/>
    <n v="7"/>
    <s v="Sarah"/>
    <s v="Standup"/>
    <n v="29.999999999999972"/>
    <n v="0.58333333333333337"/>
    <n v="0"/>
    <s v="Sat"/>
    <s v="Oct"/>
    <s v="Large"/>
    <n v="2269"/>
    <n v="254"/>
    <d v="2024-02-10T00:00:00"/>
    <d v="1899-12-30T11:30:00"/>
    <d v="1899-12-30T12:30:00"/>
    <s v="Phoenix"/>
    <n v="3"/>
    <n v="12"/>
    <n v="2"/>
    <s v="Amit"/>
    <s v="Standup"/>
    <n v="60.000000000000028"/>
    <n v="0.16666666666666666"/>
    <n v="0"/>
    <s v="Sat"/>
    <s v="Feb"/>
    <s v="Large"/>
    <n v="2268"/>
    <n v="2269"/>
    <x v="0"/>
  </r>
  <r>
    <n v="254"/>
    <d v="2024-02-10T00:00:00"/>
    <d v="1899-12-30T11:30:00"/>
    <d v="1899-12-30T12:30:00"/>
    <s v="Phoenix"/>
    <n v="3"/>
    <n v="12"/>
    <n v="2"/>
    <s v="Amit"/>
    <s v="Standup"/>
    <n v="60.000000000000028"/>
    <n v="0.16666666666666666"/>
    <n v="0"/>
    <s v="Sat"/>
    <s v="Feb"/>
    <s v="Large"/>
    <n v="2268"/>
    <n v="863"/>
    <d v="2024-07-08T00:00:00"/>
    <d v="1899-12-30T12:00:00"/>
    <d v="1899-12-30T13:30:00"/>
    <s v="Phoenix"/>
    <n v="3"/>
    <n v="12"/>
    <n v="13"/>
    <s v="Amit"/>
    <s v="Workshop"/>
    <n v="90"/>
    <n v="1.0833333333333333"/>
    <n v="1"/>
    <s v="Mon"/>
    <s v="Jul"/>
    <s v="Large"/>
    <n v="2267"/>
    <n v="2268"/>
    <x v="0"/>
  </r>
  <r>
    <n v="2161"/>
    <d v="2024-02-21T00:00:00"/>
    <d v="1899-12-30T11:30:00"/>
    <d v="1899-12-30T13:00:00"/>
    <s v="Phoenix"/>
    <n v="3"/>
    <n v="12"/>
    <n v="6"/>
    <s v="Sarah"/>
    <s v="Client Call"/>
    <n v="89.999999999999915"/>
    <n v="0.5"/>
    <n v="0"/>
    <s v="Wed"/>
    <s v="Feb"/>
    <s v="Large"/>
    <n v="2277"/>
    <n v="681"/>
    <d v="2024-09-11T00:00:00"/>
    <d v="1899-12-30T11:30:00"/>
    <d v="1899-12-30T12:30:00"/>
    <s v="Phoenix"/>
    <n v="3"/>
    <n v="12"/>
    <n v="12"/>
    <s v="Amit"/>
    <s v="Standup"/>
    <n v="60.000000000000028"/>
    <n v="1"/>
    <n v="0"/>
    <s v="Wed"/>
    <s v="Sep"/>
    <s v="Large"/>
    <n v="2276"/>
    <n v="2277"/>
    <x v="0"/>
  </r>
  <r>
    <n v="200"/>
    <d v="2024-07-30T00:00:00"/>
    <d v="1899-12-30T11:00:00"/>
    <d v="1899-12-30T12:30:00"/>
    <s v="Phoenix"/>
    <n v="3"/>
    <n v="12"/>
    <n v="6"/>
    <s v="Amit"/>
    <s v="Standup"/>
    <n v="90.000000000000085"/>
    <n v="0.5"/>
    <n v="0"/>
    <s v="Tue"/>
    <s v="Jul"/>
    <s v="Large"/>
    <n v="2301"/>
    <n v="111"/>
    <d v="2024-05-09T00:00:00"/>
    <d v="1899-12-30T11:00:00"/>
    <d v="1899-12-30T11:30:00"/>
    <s v="Phoenix"/>
    <n v="3"/>
    <n v="12"/>
    <n v="15"/>
    <s v="Priya"/>
    <s v="1:1"/>
    <n v="30.000000000000053"/>
    <n v="1.25"/>
    <n v="1"/>
    <s v="Thu"/>
    <s v="May"/>
    <s v="Large"/>
    <n v="2300"/>
    <n v="2301"/>
    <x v="0"/>
  </r>
  <r>
    <n v="1380"/>
    <d v="2024-12-17T00:00:00"/>
    <d v="1899-12-30T11:00:00"/>
    <d v="1899-12-30T13:00:00"/>
    <s v="Phoenix"/>
    <n v="3"/>
    <n v="12"/>
    <n v="3"/>
    <s v="Chen"/>
    <s v="Brainstorming"/>
    <n v="119.99999999999997"/>
    <n v="0.25"/>
    <n v="0"/>
    <s v="Tue"/>
    <s v="Dec"/>
    <s v="Large"/>
    <n v="2302"/>
    <n v="200"/>
    <d v="2024-07-30T00:00:00"/>
    <d v="1899-12-30T11:00:00"/>
    <d v="1899-12-30T12:30:00"/>
    <s v="Phoenix"/>
    <n v="3"/>
    <n v="12"/>
    <n v="6"/>
    <s v="Amit"/>
    <s v="Standup"/>
    <n v="90.000000000000085"/>
    <n v="0.5"/>
    <n v="0"/>
    <s v="Tue"/>
    <s v="Jul"/>
    <s v="Large"/>
    <n v="2301"/>
    <n v="2302"/>
    <x v="0"/>
  </r>
  <r>
    <n v="2724"/>
    <d v="2024-03-16T00:00:00"/>
    <d v="1899-12-30T11:00:00"/>
    <d v="1899-12-30T11:30:00"/>
    <s v="Phoenix"/>
    <n v="3"/>
    <n v="12"/>
    <n v="9"/>
    <s v="John"/>
    <s v="1:1"/>
    <n v="30.000000000000053"/>
    <n v="0.75"/>
    <n v="0"/>
    <s v="Sat"/>
    <s v="Mar"/>
    <s v="Large"/>
    <n v="2303"/>
    <n v="1380"/>
    <d v="2024-12-17T00:00:00"/>
    <d v="1899-12-30T11:00:00"/>
    <d v="1899-12-30T13:00:00"/>
    <s v="Phoenix"/>
    <n v="3"/>
    <n v="12"/>
    <n v="3"/>
    <s v="Chen"/>
    <s v="Brainstorming"/>
    <n v="119.99999999999997"/>
    <n v="0.25"/>
    <n v="0"/>
    <s v="Tue"/>
    <s v="Dec"/>
    <s v="Large"/>
    <n v="2302"/>
    <n v="2303"/>
    <x v="0"/>
  </r>
  <r>
    <n v="2948"/>
    <d v="2024-11-30T00:00:00"/>
    <d v="1899-12-30T11:00:00"/>
    <d v="1899-12-30T12:30:00"/>
    <s v="Phoenix"/>
    <n v="3"/>
    <n v="12"/>
    <n v="2"/>
    <s v="Omar"/>
    <s v="Client Call"/>
    <n v="90.000000000000085"/>
    <n v="0.16666666666666666"/>
    <n v="0"/>
    <s v="Sat"/>
    <s v="Nov"/>
    <s v="Large"/>
    <n v="2304"/>
    <n v="2724"/>
    <d v="2024-03-16T00:00:00"/>
    <d v="1899-12-30T11:00:00"/>
    <d v="1899-12-30T11:30:00"/>
    <s v="Phoenix"/>
    <n v="3"/>
    <n v="12"/>
    <n v="9"/>
    <s v="John"/>
    <s v="1:1"/>
    <n v="30.000000000000053"/>
    <n v="0.75"/>
    <n v="0"/>
    <s v="Sat"/>
    <s v="Mar"/>
    <s v="Large"/>
    <n v="2303"/>
    <n v="2304"/>
    <x v="0"/>
  </r>
  <r>
    <n v="2014"/>
    <d v="2024-07-04T00:00:00"/>
    <d v="1899-12-30T11:00:00"/>
    <d v="1899-12-30T13:00:00"/>
    <s v="Phoenix"/>
    <n v="3"/>
    <n v="12"/>
    <n v="4"/>
    <s v="Sarah"/>
    <s v="1:1"/>
    <n v="119.99999999999997"/>
    <n v="0.33333333333333331"/>
    <n v="0"/>
    <s v="Thu"/>
    <s v="Jul"/>
    <s v="Large"/>
    <n v="2309"/>
    <n v="1081"/>
    <d v="2024-12-21T00:00:00"/>
    <d v="1899-12-30T11:00:00"/>
    <d v="1899-12-30T13:00:00"/>
    <s v="Phoenix"/>
    <n v="3"/>
    <n v="12"/>
    <n v="7"/>
    <s v="Omar"/>
    <s v="Brainstorming"/>
    <n v="119.99999999999997"/>
    <n v="0.58333333333333337"/>
    <n v="0"/>
    <s v="Sat"/>
    <s v="Dec"/>
    <s v="Large"/>
    <n v="2308"/>
    <n v="2309"/>
    <x v="0"/>
  </r>
  <r>
    <n v="54"/>
    <d v="2024-02-27T00:00:00"/>
    <d v="1899-12-30T11:00:00"/>
    <d v="1899-12-30T12:00:00"/>
    <s v="Phoenix"/>
    <n v="3"/>
    <n v="12"/>
    <n v="9"/>
    <s v="Mia"/>
    <s v="Planning"/>
    <n v="60.000000000000028"/>
    <n v="0.75"/>
    <n v="0"/>
    <s v="Tue"/>
    <s v="Feb"/>
    <s v="Large"/>
    <n v="2306"/>
    <n v="501"/>
    <d v="2024-10-31T00:00:00"/>
    <d v="1899-12-30T11:00:00"/>
    <d v="1899-12-30T12:30:00"/>
    <s v="Phoenix"/>
    <n v="3"/>
    <n v="12"/>
    <n v="6"/>
    <s v="Chen"/>
    <s v="Workshop"/>
    <n v="90.000000000000085"/>
    <n v="0.5"/>
    <n v="0"/>
    <s v="Thu"/>
    <s v="Oct"/>
    <s v="Large"/>
    <n v="2305"/>
    <n v="2306"/>
    <x v="0"/>
  </r>
  <r>
    <n v="1253"/>
    <d v="2024-12-28T00:00:00"/>
    <d v="1899-12-30T11:00:00"/>
    <d v="1899-12-30T13:00:00"/>
    <s v="Phoenix"/>
    <n v="3"/>
    <n v="12"/>
    <n v="2"/>
    <s v="Sarah"/>
    <s v="Brainstorming"/>
    <n v="119.99999999999997"/>
    <n v="0.16666666666666666"/>
    <n v="0"/>
    <s v="Sat"/>
    <s v="Dec"/>
    <s v="Large"/>
    <n v="2307"/>
    <n v="54"/>
    <d v="2024-02-27T00:00:00"/>
    <d v="1899-12-30T11:00:00"/>
    <d v="1899-12-30T12:00:00"/>
    <s v="Phoenix"/>
    <n v="3"/>
    <n v="12"/>
    <n v="9"/>
    <s v="Mia"/>
    <s v="Planning"/>
    <n v="60.000000000000028"/>
    <n v="0.75"/>
    <n v="0"/>
    <s v="Tue"/>
    <s v="Feb"/>
    <s v="Large"/>
    <n v="2306"/>
    <n v="2307"/>
    <x v="0"/>
  </r>
  <r>
    <n v="1081"/>
    <d v="2024-12-21T00:00:00"/>
    <d v="1899-12-30T11:00:00"/>
    <d v="1899-12-30T13:00:00"/>
    <s v="Phoenix"/>
    <n v="3"/>
    <n v="12"/>
    <n v="7"/>
    <s v="Omar"/>
    <s v="Brainstorming"/>
    <n v="119.99999999999997"/>
    <n v="0.58333333333333337"/>
    <n v="0"/>
    <s v="Sat"/>
    <s v="Dec"/>
    <s v="Large"/>
    <n v="2308"/>
    <n v="1253"/>
    <d v="2024-12-28T00:00:00"/>
    <d v="1899-12-30T11:00:00"/>
    <d v="1899-12-30T13:00:00"/>
    <s v="Phoenix"/>
    <n v="3"/>
    <n v="12"/>
    <n v="2"/>
    <s v="Sarah"/>
    <s v="Brainstorming"/>
    <n v="119.99999999999997"/>
    <n v="0.16666666666666666"/>
    <n v="0"/>
    <s v="Sat"/>
    <s v="Dec"/>
    <s v="Large"/>
    <n v="2307"/>
    <n v="2308"/>
    <x v="0"/>
  </r>
  <r>
    <n v="111"/>
    <d v="2024-05-09T00:00:00"/>
    <d v="1899-12-30T11:00:00"/>
    <d v="1899-12-30T11:30:00"/>
    <s v="Phoenix"/>
    <n v="3"/>
    <n v="12"/>
    <n v="15"/>
    <s v="Priya"/>
    <s v="1:1"/>
    <n v="30.000000000000053"/>
    <n v="1.25"/>
    <n v="1"/>
    <s v="Thu"/>
    <s v="May"/>
    <s v="Large"/>
    <n v="2300"/>
    <n v="875"/>
    <d v="2024-09-08T00:00:00"/>
    <d v="1899-12-30T11:00:00"/>
    <d v="1899-12-30T12:30:00"/>
    <s v="Phoenix"/>
    <n v="3"/>
    <n v="12"/>
    <n v="2"/>
    <s v="Priya"/>
    <s v="Standup"/>
    <n v="90.000000000000085"/>
    <n v="0.16666666666666666"/>
    <n v="0"/>
    <s v="Sun"/>
    <s v="Sep"/>
    <s v="Large"/>
    <n v="2299"/>
    <n v="2300"/>
    <x v="0"/>
  </r>
  <r>
    <n v="501"/>
    <d v="2024-10-31T00:00:00"/>
    <d v="1899-12-30T11:00:00"/>
    <d v="1899-12-30T12:30:00"/>
    <s v="Phoenix"/>
    <n v="3"/>
    <n v="12"/>
    <n v="6"/>
    <s v="Chen"/>
    <s v="Workshop"/>
    <n v="90.000000000000085"/>
    <n v="0.5"/>
    <n v="0"/>
    <s v="Thu"/>
    <s v="Oct"/>
    <s v="Large"/>
    <n v="2305"/>
    <n v="2948"/>
    <d v="2024-11-30T00:00:00"/>
    <d v="1899-12-30T11:00:00"/>
    <d v="1899-12-30T12:30:00"/>
    <s v="Phoenix"/>
    <n v="3"/>
    <n v="12"/>
    <n v="2"/>
    <s v="Omar"/>
    <s v="Client Call"/>
    <n v="90.000000000000085"/>
    <n v="0.16666666666666666"/>
    <n v="0"/>
    <s v="Sat"/>
    <s v="Nov"/>
    <s v="Large"/>
    <n v="2304"/>
    <n v="2305"/>
    <x v="0"/>
  </r>
  <r>
    <n v="875"/>
    <d v="2024-09-08T00:00:00"/>
    <d v="1899-12-30T11:00:00"/>
    <d v="1899-12-30T12:30:00"/>
    <s v="Phoenix"/>
    <n v="3"/>
    <n v="12"/>
    <n v="2"/>
    <s v="Priya"/>
    <s v="Standup"/>
    <n v="90.000000000000085"/>
    <n v="0.16666666666666666"/>
    <n v="0"/>
    <s v="Sun"/>
    <s v="Sep"/>
    <s v="Large"/>
    <n v="2299"/>
    <n v="1580"/>
    <d v="2024-08-11T00:00:00"/>
    <d v="1899-12-30T11:00:00"/>
    <d v="1899-12-30T12:30:00"/>
    <s v="Phoenix"/>
    <n v="3"/>
    <n v="12"/>
    <n v="14"/>
    <s v="Sarah"/>
    <s v="Brainstorming"/>
    <n v="90.000000000000085"/>
    <n v="1.1666666666666667"/>
    <n v="1"/>
    <s v="Sun"/>
    <s v="Aug"/>
    <s v="Large"/>
    <n v="2298"/>
    <n v="2299"/>
    <x v="0"/>
  </r>
  <r>
    <n v="1677"/>
    <d v="2024-05-12T00:00:00"/>
    <d v="1899-12-30T11:00:00"/>
    <d v="1899-12-30T12:00:00"/>
    <s v="Phoenix"/>
    <n v="3"/>
    <n v="12"/>
    <n v="5"/>
    <s v="Priya"/>
    <s v="Workshop"/>
    <n v="60.000000000000028"/>
    <n v="0.41666666666666674"/>
    <n v="0"/>
    <s v="Sun"/>
    <s v="May"/>
    <s v="Large"/>
    <n v="2310"/>
    <n v="2014"/>
    <d v="2024-07-04T00:00:00"/>
    <d v="1899-12-30T11:00:00"/>
    <d v="1899-12-30T13:00:00"/>
    <s v="Phoenix"/>
    <n v="3"/>
    <n v="12"/>
    <n v="4"/>
    <s v="Sarah"/>
    <s v="1:1"/>
    <n v="119.99999999999997"/>
    <n v="0.33333333333333331"/>
    <n v="0"/>
    <s v="Thu"/>
    <s v="Jul"/>
    <s v="Large"/>
    <n v="2309"/>
    <n v="2310"/>
    <x v="0"/>
  </r>
  <r>
    <n v="1560"/>
    <d v="2024-08-25T00:00:00"/>
    <d v="1899-12-30T11:00:00"/>
    <d v="1899-12-30T13:00:00"/>
    <s v="Phoenix"/>
    <n v="3"/>
    <n v="12"/>
    <n v="13"/>
    <s v="Priya"/>
    <s v="Workshop"/>
    <n v="119.99999999999997"/>
    <n v="1.0833333333333333"/>
    <n v="1"/>
    <s v="Sun"/>
    <s v="Aug"/>
    <s v="Large"/>
    <n v="2297"/>
    <n v="1397"/>
    <d v="2024-12-31T00:00:00"/>
    <d v="1899-12-30T11:00:00"/>
    <d v="1899-12-30T13:00:00"/>
    <s v="Phoenix"/>
    <n v="3"/>
    <n v="12"/>
    <n v="2"/>
    <s v="Omar"/>
    <s v="Workshop"/>
    <n v="119.99999999999997"/>
    <n v="0.16666666666666666"/>
    <n v="0"/>
    <s v="Tue"/>
    <s v="Dec"/>
    <s v="Large"/>
    <n v="2296"/>
    <n v="2297"/>
    <x v="0"/>
  </r>
  <r>
    <n v="2746"/>
    <d v="2024-05-26T00:00:00"/>
    <d v="1899-12-30T11:00:00"/>
    <d v="1899-12-30T12:30:00"/>
    <s v="Phoenix"/>
    <n v="3"/>
    <n v="12"/>
    <n v="6"/>
    <s v="Sarah"/>
    <s v="Planning"/>
    <n v="90.000000000000085"/>
    <n v="0.5"/>
    <n v="0"/>
    <s v="Sun"/>
    <s v="May"/>
    <s v="Large"/>
    <n v="2287"/>
    <n v="2406"/>
    <d v="2024-07-08T00:00:00"/>
    <d v="1899-12-30T11:30:00"/>
    <d v="1899-12-30T12:30:00"/>
    <s v="Phoenix"/>
    <n v="3"/>
    <n v="12"/>
    <n v="14"/>
    <s v="Sarah"/>
    <s v="Workshop"/>
    <n v="60.000000000000028"/>
    <n v="1.1666666666666667"/>
    <n v="1"/>
    <s v="Mon"/>
    <s v="Jul"/>
    <s v="Large"/>
    <n v="2286"/>
    <n v="2287"/>
    <x v="0"/>
  </r>
  <r>
    <n v="2992"/>
    <d v="2024-08-20T00:00:00"/>
    <d v="1899-12-30T11:00:00"/>
    <d v="1899-12-30T11:30:00"/>
    <s v="Phoenix"/>
    <n v="3"/>
    <n v="12"/>
    <n v="9"/>
    <s v="Omar"/>
    <s v="Planning"/>
    <n v="30.000000000000053"/>
    <n v="0.75"/>
    <n v="0"/>
    <s v="Tue"/>
    <s v="Aug"/>
    <s v="Large"/>
    <n v="2288"/>
    <n v="2746"/>
    <d v="2024-05-26T00:00:00"/>
    <d v="1899-12-30T11:00:00"/>
    <d v="1899-12-30T12:30:00"/>
    <s v="Phoenix"/>
    <n v="3"/>
    <n v="12"/>
    <n v="6"/>
    <s v="Sarah"/>
    <s v="Planning"/>
    <n v="90.000000000000085"/>
    <n v="0.5"/>
    <n v="0"/>
    <s v="Sun"/>
    <s v="May"/>
    <s v="Large"/>
    <n v="2287"/>
    <n v="2288"/>
    <x v="0"/>
  </r>
  <r>
    <n v="399"/>
    <d v="2024-10-23T00:00:00"/>
    <d v="1899-12-30T11:00:00"/>
    <d v="1899-12-30T13:00:00"/>
    <s v="Phoenix"/>
    <n v="3"/>
    <n v="12"/>
    <n v="11"/>
    <s v="Chen"/>
    <s v="Standup"/>
    <n v="119.99999999999997"/>
    <n v="0.91666666666666652"/>
    <n v="0"/>
    <s v="Wed"/>
    <s v="Oct"/>
    <s v="Large"/>
    <n v="2289"/>
    <n v="2992"/>
    <d v="2024-08-20T00:00:00"/>
    <d v="1899-12-30T11:00:00"/>
    <d v="1899-12-30T11:30:00"/>
    <s v="Phoenix"/>
    <n v="3"/>
    <n v="12"/>
    <n v="9"/>
    <s v="Omar"/>
    <s v="Planning"/>
    <n v="30.000000000000053"/>
    <n v="0.75"/>
    <n v="0"/>
    <s v="Tue"/>
    <s v="Aug"/>
    <s v="Large"/>
    <n v="2288"/>
    <n v="2289"/>
    <x v="0"/>
  </r>
  <r>
    <n v="2885"/>
    <d v="2024-02-05T00:00:00"/>
    <d v="1899-12-30T11:00:00"/>
    <d v="1899-12-30T13:00:00"/>
    <s v="Phoenix"/>
    <n v="3"/>
    <n v="12"/>
    <n v="14"/>
    <s v="Amit"/>
    <s v="1:1"/>
    <n v="119.99999999999997"/>
    <n v="1.1666666666666667"/>
    <n v="1"/>
    <s v="Mon"/>
    <s v="Feb"/>
    <s v="Large"/>
    <n v="2290"/>
    <n v="399"/>
    <d v="2024-10-23T00:00:00"/>
    <d v="1899-12-30T11:00:00"/>
    <d v="1899-12-30T13:00:00"/>
    <s v="Phoenix"/>
    <n v="3"/>
    <n v="12"/>
    <n v="11"/>
    <s v="Chen"/>
    <s v="Standup"/>
    <n v="119.99999999999997"/>
    <n v="0.91666666666666652"/>
    <n v="0"/>
    <s v="Wed"/>
    <s v="Oct"/>
    <s v="Large"/>
    <n v="2289"/>
    <n v="2290"/>
    <x v="0"/>
  </r>
  <r>
    <n v="659"/>
    <d v="2024-01-23T00:00:00"/>
    <d v="1899-12-30T11:00:00"/>
    <d v="1899-12-30T12:30:00"/>
    <s v="Phoenix"/>
    <n v="3"/>
    <n v="12"/>
    <n v="7"/>
    <s v="Amit"/>
    <s v="Client Call"/>
    <n v="90.000000000000085"/>
    <n v="0.58333333333333337"/>
    <n v="0"/>
    <s v="Tue"/>
    <s v="Jan"/>
    <s v="Large"/>
    <n v="2291"/>
    <n v="2885"/>
    <d v="2024-02-05T00:00:00"/>
    <d v="1899-12-30T11:00:00"/>
    <d v="1899-12-30T13:00:00"/>
    <s v="Phoenix"/>
    <n v="3"/>
    <n v="12"/>
    <n v="14"/>
    <s v="Amit"/>
    <s v="1:1"/>
    <n v="119.99999999999997"/>
    <n v="1.1666666666666667"/>
    <n v="1"/>
    <s v="Mon"/>
    <s v="Feb"/>
    <s v="Large"/>
    <n v="2290"/>
    <n v="2291"/>
    <x v="0"/>
  </r>
  <r>
    <n v="1580"/>
    <d v="2024-08-11T00:00:00"/>
    <d v="1899-12-30T11:00:00"/>
    <d v="1899-12-30T12:30:00"/>
    <s v="Phoenix"/>
    <n v="3"/>
    <n v="12"/>
    <n v="14"/>
    <s v="Sarah"/>
    <s v="Brainstorming"/>
    <n v="90.000000000000085"/>
    <n v="1.1666666666666667"/>
    <n v="1"/>
    <s v="Sun"/>
    <s v="Aug"/>
    <s v="Large"/>
    <n v="2298"/>
    <n v="1560"/>
    <d v="2024-08-25T00:00:00"/>
    <d v="1899-12-30T11:00:00"/>
    <d v="1899-12-30T13:00:00"/>
    <s v="Phoenix"/>
    <n v="3"/>
    <n v="12"/>
    <n v="13"/>
    <s v="Priya"/>
    <s v="Workshop"/>
    <n v="119.99999999999997"/>
    <n v="1.0833333333333333"/>
    <n v="1"/>
    <s v="Sun"/>
    <s v="Aug"/>
    <s v="Large"/>
    <n v="2297"/>
    <n v="2298"/>
    <x v="0"/>
  </r>
  <r>
    <n v="1285"/>
    <d v="2024-08-11T00:00:00"/>
    <d v="1899-12-30T11:00:00"/>
    <d v="1899-12-30T12:00:00"/>
    <s v="Phoenix"/>
    <n v="3"/>
    <n v="12"/>
    <n v="12"/>
    <s v="John"/>
    <s v="Planning"/>
    <n v="60.000000000000028"/>
    <n v="1"/>
    <n v="0"/>
    <s v="Sun"/>
    <s v="Aug"/>
    <s v="Large"/>
    <n v="2293"/>
    <n v="1278"/>
    <d v="2024-11-30T00:00:00"/>
    <d v="1899-12-30T11:00:00"/>
    <d v="1899-12-30T11:30:00"/>
    <s v="Phoenix"/>
    <n v="3"/>
    <n v="12"/>
    <n v="3"/>
    <s v="Omar"/>
    <s v="1:1"/>
    <n v="30.000000000000053"/>
    <n v="0.25"/>
    <n v="0"/>
    <s v="Sat"/>
    <s v="Nov"/>
    <s v="Large"/>
    <n v="2292"/>
    <n v="2293"/>
    <x v="0"/>
  </r>
  <r>
    <n v="336"/>
    <d v="2024-08-29T00:00:00"/>
    <d v="1899-12-30T11:00:00"/>
    <d v="1899-12-30T11:30:00"/>
    <s v="Phoenix"/>
    <n v="3"/>
    <n v="12"/>
    <n v="2"/>
    <s v="Omar"/>
    <s v="Planning"/>
    <n v="30.000000000000053"/>
    <n v="0.16666666666666666"/>
    <n v="0"/>
    <s v="Thu"/>
    <s v="Aug"/>
    <s v="Large"/>
    <n v="2294"/>
    <n v="1285"/>
    <d v="2024-08-11T00:00:00"/>
    <d v="1899-12-30T11:00:00"/>
    <d v="1899-12-30T12:00:00"/>
    <s v="Phoenix"/>
    <n v="3"/>
    <n v="12"/>
    <n v="12"/>
    <s v="John"/>
    <s v="Planning"/>
    <n v="60.000000000000028"/>
    <n v="1"/>
    <n v="0"/>
    <s v="Sun"/>
    <s v="Aug"/>
    <s v="Large"/>
    <n v="2293"/>
    <n v="2294"/>
    <x v="0"/>
  </r>
  <r>
    <n v="1030"/>
    <d v="2024-04-09T00:00:00"/>
    <d v="1899-12-30T11:00:00"/>
    <d v="1899-12-30T13:00:00"/>
    <s v="Phoenix"/>
    <n v="3"/>
    <n v="12"/>
    <n v="3"/>
    <s v="Amit"/>
    <s v="Client Call"/>
    <n v="119.99999999999997"/>
    <n v="0.25"/>
    <n v="0"/>
    <s v="Tue"/>
    <s v="Apr"/>
    <s v="Large"/>
    <n v="2295"/>
    <n v="336"/>
    <d v="2024-08-29T00:00:00"/>
    <d v="1899-12-30T11:00:00"/>
    <d v="1899-12-30T11:30:00"/>
    <s v="Phoenix"/>
    <n v="3"/>
    <n v="12"/>
    <n v="2"/>
    <s v="Omar"/>
    <s v="Planning"/>
    <n v="30.000000000000053"/>
    <n v="0.16666666666666666"/>
    <n v="0"/>
    <s v="Thu"/>
    <s v="Aug"/>
    <s v="Large"/>
    <n v="2294"/>
    <n v="2295"/>
    <x v="0"/>
  </r>
  <r>
    <n v="1397"/>
    <d v="2024-12-31T00:00:00"/>
    <d v="1899-12-30T11:00:00"/>
    <d v="1899-12-30T13:00:00"/>
    <s v="Phoenix"/>
    <n v="3"/>
    <n v="12"/>
    <n v="2"/>
    <s v="Omar"/>
    <s v="Workshop"/>
    <n v="119.99999999999997"/>
    <n v="0.16666666666666666"/>
    <n v="0"/>
    <s v="Tue"/>
    <s v="Dec"/>
    <s v="Large"/>
    <n v="2296"/>
    <n v="1030"/>
    <d v="2024-04-09T00:00:00"/>
    <d v="1899-12-30T11:00:00"/>
    <d v="1899-12-30T13:00:00"/>
    <s v="Phoenix"/>
    <n v="3"/>
    <n v="12"/>
    <n v="3"/>
    <s v="Amit"/>
    <s v="Client Call"/>
    <n v="119.99999999999997"/>
    <n v="0.25"/>
    <n v="0"/>
    <s v="Tue"/>
    <s v="Apr"/>
    <s v="Large"/>
    <n v="2295"/>
    <n v="2296"/>
    <x v="0"/>
  </r>
  <r>
    <n v="1278"/>
    <d v="2024-11-30T00:00:00"/>
    <d v="1899-12-30T11:00:00"/>
    <d v="1899-12-30T11:30:00"/>
    <s v="Phoenix"/>
    <n v="3"/>
    <n v="12"/>
    <n v="3"/>
    <s v="Omar"/>
    <s v="1:1"/>
    <n v="30.000000000000053"/>
    <n v="0.25"/>
    <n v="0"/>
    <s v="Sat"/>
    <s v="Nov"/>
    <s v="Large"/>
    <n v="2292"/>
    <n v="659"/>
    <d v="2024-01-23T00:00:00"/>
    <d v="1899-12-30T11:00:00"/>
    <d v="1899-12-30T12:30:00"/>
    <s v="Phoenix"/>
    <n v="3"/>
    <n v="12"/>
    <n v="7"/>
    <s v="Amit"/>
    <s v="Client Call"/>
    <n v="90.000000000000085"/>
    <n v="0.58333333333333337"/>
    <n v="0"/>
    <s v="Tue"/>
    <s v="Jan"/>
    <s v="Large"/>
    <n v="2291"/>
    <n v="2292"/>
    <x v="0"/>
  </r>
  <r>
    <n v="1658"/>
    <d v="2024-06-27T00:00:00"/>
    <d v="1899-12-30T10:30:00"/>
    <d v="1899-12-30T12:00:00"/>
    <s v="Phoenix"/>
    <n v="3"/>
    <n v="12"/>
    <n v="14"/>
    <s v="John"/>
    <s v="Standup"/>
    <n v="90"/>
    <n v="1.1666666666666667"/>
    <n v="1"/>
    <s v="Thu"/>
    <s v="Jun"/>
    <s v="Large"/>
    <n v="2328"/>
    <n v="253"/>
    <d v="2024-06-08T00:00:00"/>
    <d v="1899-12-30T10:30:00"/>
    <d v="1899-12-30T12:00:00"/>
    <s v="Phoenix"/>
    <n v="3"/>
    <n v="12"/>
    <n v="12"/>
    <s v="Priya"/>
    <s v="Planning"/>
    <n v="90"/>
    <n v="1"/>
    <n v="0"/>
    <s v="Sat"/>
    <s v="Jun"/>
    <s v="Large"/>
    <n v="2327"/>
    <n v="2328"/>
    <x v="0"/>
  </r>
  <r>
    <n v="149"/>
    <d v="2024-03-27T00:00:00"/>
    <d v="1899-12-30T10:30:00"/>
    <d v="1899-12-30T11:00:00"/>
    <s v="Phoenix"/>
    <n v="3"/>
    <n v="12"/>
    <n v="6"/>
    <s v="Omar"/>
    <s v="Standup"/>
    <n v="29.999999999999972"/>
    <n v="0.5"/>
    <n v="0"/>
    <s v="Wed"/>
    <s v="Mar"/>
    <s v="Large"/>
    <n v="2329"/>
    <n v="1658"/>
    <d v="2024-06-27T00:00:00"/>
    <d v="1899-12-30T10:30:00"/>
    <d v="1899-12-30T12:00:00"/>
    <s v="Phoenix"/>
    <n v="3"/>
    <n v="12"/>
    <n v="14"/>
    <s v="John"/>
    <s v="Standup"/>
    <n v="90"/>
    <n v="1.1666666666666667"/>
    <n v="1"/>
    <s v="Thu"/>
    <s v="Jun"/>
    <s v="Large"/>
    <n v="2328"/>
    <n v="2329"/>
    <x v="0"/>
  </r>
  <r>
    <n v="338"/>
    <d v="2024-07-14T00:00:00"/>
    <d v="1899-12-30T10:30:00"/>
    <d v="1899-12-30T12:00:00"/>
    <s v="Phoenix"/>
    <n v="3"/>
    <n v="12"/>
    <n v="3"/>
    <s v="Mia"/>
    <s v="Brainstorming"/>
    <n v="90"/>
    <n v="0.25"/>
    <n v="0"/>
    <s v="Sun"/>
    <s v="Jul"/>
    <s v="Large"/>
    <n v="2330"/>
    <n v="149"/>
    <d v="2024-03-27T00:00:00"/>
    <d v="1899-12-30T10:30:00"/>
    <d v="1899-12-30T11:00:00"/>
    <s v="Phoenix"/>
    <n v="3"/>
    <n v="12"/>
    <n v="6"/>
    <s v="Omar"/>
    <s v="Standup"/>
    <n v="29.999999999999972"/>
    <n v="0.5"/>
    <n v="0"/>
    <s v="Wed"/>
    <s v="Mar"/>
    <s v="Large"/>
    <n v="2329"/>
    <n v="2330"/>
    <x v="0"/>
  </r>
  <r>
    <n v="2305"/>
    <d v="2024-06-08T00:00:00"/>
    <d v="1899-12-30T10:30:00"/>
    <d v="1899-12-30T11:00:00"/>
    <s v="Phoenix"/>
    <n v="3"/>
    <n v="12"/>
    <n v="5"/>
    <s v="Priya"/>
    <s v="Brainstorming"/>
    <n v="29.999999999999972"/>
    <n v="0.41666666666666674"/>
    <n v="0"/>
    <s v="Sat"/>
    <s v="Jun"/>
    <s v="Large"/>
    <n v="2331"/>
    <n v="338"/>
    <d v="2024-07-14T00:00:00"/>
    <d v="1899-12-30T10:30:00"/>
    <d v="1899-12-30T12:00:00"/>
    <s v="Phoenix"/>
    <n v="3"/>
    <n v="12"/>
    <n v="3"/>
    <s v="Mia"/>
    <s v="Brainstorming"/>
    <n v="90"/>
    <n v="0.25"/>
    <n v="0"/>
    <s v="Sun"/>
    <s v="Jul"/>
    <s v="Large"/>
    <n v="2330"/>
    <n v="2331"/>
    <x v="0"/>
  </r>
  <r>
    <n v="1508"/>
    <d v="2024-03-04T00:00:00"/>
    <d v="1899-12-30T10:30:00"/>
    <d v="1899-12-30T12:00:00"/>
    <s v="Phoenix"/>
    <n v="3"/>
    <n v="12"/>
    <n v="3"/>
    <s v="Sarah"/>
    <s v="Standup"/>
    <n v="90"/>
    <n v="0.25"/>
    <n v="0"/>
    <s v="Mon"/>
    <s v="Mar"/>
    <s v="Large"/>
    <n v="2332"/>
    <n v="2305"/>
    <d v="2024-06-08T00:00:00"/>
    <d v="1899-12-30T10:30:00"/>
    <d v="1899-12-30T11:00:00"/>
    <s v="Phoenix"/>
    <n v="3"/>
    <n v="12"/>
    <n v="5"/>
    <s v="Priya"/>
    <s v="Brainstorming"/>
    <n v="29.999999999999972"/>
    <n v="0.41666666666666674"/>
    <n v="0"/>
    <s v="Sat"/>
    <s v="Jun"/>
    <s v="Large"/>
    <n v="2331"/>
    <n v="2332"/>
    <x v="0"/>
  </r>
  <r>
    <n v="1128"/>
    <d v="2024-05-09T00:00:00"/>
    <d v="1899-12-30T10:30:00"/>
    <d v="1899-12-30T12:30:00"/>
    <s v="Phoenix"/>
    <n v="3"/>
    <n v="12"/>
    <n v="9"/>
    <s v="Sarah"/>
    <s v="Brainstorming"/>
    <n v="120.00000000000006"/>
    <n v="0.75"/>
    <n v="0"/>
    <s v="Thu"/>
    <s v="May"/>
    <s v="Large"/>
    <n v="2335"/>
    <n v="2401"/>
    <d v="2024-12-23T00:00:00"/>
    <d v="1899-12-30T10:30:00"/>
    <d v="1899-12-30T11:00:00"/>
    <s v="Phoenix"/>
    <n v="3"/>
    <n v="12"/>
    <n v="11"/>
    <s v="Omar"/>
    <s v="1:1"/>
    <n v="29.999999999999972"/>
    <n v="0.91666666666666652"/>
    <n v="0"/>
    <s v="Mon"/>
    <s v="Dec"/>
    <s v="Large"/>
    <n v="2334"/>
    <n v="2335"/>
    <x v="0"/>
  </r>
  <r>
    <n v="2401"/>
    <d v="2024-12-23T00:00:00"/>
    <d v="1899-12-30T10:30:00"/>
    <d v="1899-12-30T11:00:00"/>
    <s v="Phoenix"/>
    <n v="3"/>
    <n v="12"/>
    <n v="11"/>
    <s v="Omar"/>
    <s v="1:1"/>
    <n v="29.999999999999972"/>
    <n v="0.91666666666666652"/>
    <n v="0"/>
    <s v="Mon"/>
    <s v="Dec"/>
    <s v="Large"/>
    <n v="2334"/>
    <n v="418"/>
    <d v="2024-05-19T00:00:00"/>
    <d v="1899-12-30T10:30:00"/>
    <d v="1899-12-30T12:30:00"/>
    <s v="Phoenix"/>
    <n v="3"/>
    <n v="12"/>
    <n v="6"/>
    <s v="John"/>
    <s v="1:1"/>
    <n v="120.00000000000006"/>
    <n v="0.5"/>
    <n v="0"/>
    <s v="Sun"/>
    <s v="May"/>
    <s v="Large"/>
    <n v="2333"/>
    <n v="2334"/>
    <x v="0"/>
  </r>
  <r>
    <n v="141"/>
    <d v="2024-10-17T00:00:00"/>
    <d v="1899-12-30T10:30:00"/>
    <d v="1899-12-30T12:00:00"/>
    <s v="Phoenix"/>
    <n v="3"/>
    <n v="12"/>
    <n v="5"/>
    <s v="John"/>
    <s v="Brainstorming"/>
    <n v="90"/>
    <n v="0.41666666666666674"/>
    <n v="0"/>
    <s v="Thu"/>
    <s v="Oct"/>
    <s v="Large"/>
    <n v="2336"/>
    <n v="1128"/>
    <d v="2024-05-09T00:00:00"/>
    <d v="1899-12-30T10:30:00"/>
    <d v="1899-12-30T12:30:00"/>
    <s v="Phoenix"/>
    <n v="3"/>
    <n v="12"/>
    <n v="9"/>
    <s v="Sarah"/>
    <s v="Brainstorming"/>
    <n v="120.00000000000006"/>
    <n v="0.75"/>
    <n v="0"/>
    <s v="Thu"/>
    <s v="May"/>
    <s v="Large"/>
    <n v="2335"/>
    <n v="2336"/>
    <x v="0"/>
  </r>
  <r>
    <n v="1414"/>
    <d v="2024-03-13T00:00:00"/>
    <d v="1899-12-30T10:30:00"/>
    <d v="1899-12-30T12:30:00"/>
    <s v="Phoenix"/>
    <n v="3"/>
    <n v="12"/>
    <n v="8"/>
    <s v="Priya"/>
    <s v="Client Call"/>
    <n v="120.00000000000006"/>
    <n v="0.66666666666666663"/>
    <n v="0"/>
    <s v="Wed"/>
    <s v="Mar"/>
    <s v="Large"/>
    <n v="2337"/>
    <n v="141"/>
    <d v="2024-10-17T00:00:00"/>
    <d v="1899-12-30T10:30:00"/>
    <d v="1899-12-30T12:00:00"/>
    <s v="Phoenix"/>
    <n v="3"/>
    <n v="12"/>
    <n v="5"/>
    <s v="John"/>
    <s v="Brainstorming"/>
    <n v="90"/>
    <n v="0.41666666666666674"/>
    <n v="0"/>
    <s v="Thu"/>
    <s v="Oct"/>
    <s v="Large"/>
    <n v="2336"/>
    <n v="2337"/>
    <x v="0"/>
  </r>
  <r>
    <n v="253"/>
    <d v="2024-06-08T00:00:00"/>
    <d v="1899-12-30T10:30:00"/>
    <d v="1899-12-30T12:00:00"/>
    <s v="Phoenix"/>
    <n v="3"/>
    <n v="12"/>
    <n v="12"/>
    <s v="Priya"/>
    <s v="Planning"/>
    <n v="90"/>
    <n v="1"/>
    <n v="0"/>
    <s v="Sat"/>
    <s v="Jun"/>
    <s v="Large"/>
    <n v="2327"/>
    <n v="2778"/>
    <d v="2024-12-08T00:00:00"/>
    <d v="1899-12-30T10:30:00"/>
    <d v="1899-12-30T11:00:00"/>
    <s v="Phoenix"/>
    <n v="3"/>
    <n v="12"/>
    <n v="13"/>
    <s v="Sarah"/>
    <s v="Client Call"/>
    <n v="29.999999999999972"/>
    <n v="1.0833333333333333"/>
    <n v="1"/>
    <s v="Sun"/>
    <s v="Dec"/>
    <s v="Large"/>
    <n v="2326"/>
    <n v="2327"/>
    <x v="0"/>
  </r>
  <r>
    <n v="1458"/>
    <d v="2024-12-25T00:00:00"/>
    <d v="1899-12-30T10:30:00"/>
    <d v="1899-12-30T11:30:00"/>
    <s v="Phoenix"/>
    <n v="3"/>
    <n v="12"/>
    <n v="11"/>
    <s v="Priya"/>
    <s v="Standup"/>
    <n v="60.000000000000028"/>
    <n v="0.91666666666666652"/>
    <n v="0"/>
    <s v="Wed"/>
    <s v="Dec"/>
    <s v="Large"/>
    <n v="2339"/>
    <n v="2394"/>
    <d v="2024-10-23T00:00:00"/>
    <d v="1899-12-30T10:30:00"/>
    <d v="1899-12-30T11:00:00"/>
    <s v="Phoenix"/>
    <n v="3"/>
    <n v="12"/>
    <n v="2"/>
    <s v="Omar"/>
    <s v="Brainstorming"/>
    <n v="29.999999999999972"/>
    <n v="0.16666666666666666"/>
    <n v="0"/>
    <s v="Wed"/>
    <s v="Oct"/>
    <s v="Large"/>
    <n v="2338"/>
    <n v="2339"/>
    <x v="0"/>
  </r>
  <r>
    <n v="418"/>
    <d v="2024-05-19T00:00:00"/>
    <d v="1899-12-30T10:30:00"/>
    <d v="1899-12-30T12:30:00"/>
    <s v="Phoenix"/>
    <n v="3"/>
    <n v="12"/>
    <n v="6"/>
    <s v="John"/>
    <s v="1:1"/>
    <n v="120.00000000000006"/>
    <n v="0.5"/>
    <n v="0"/>
    <s v="Sun"/>
    <s v="May"/>
    <s v="Large"/>
    <n v="2333"/>
    <n v="1508"/>
    <d v="2024-03-04T00:00:00"/>
    <d v="1899-12-30T10:30:00"/>
    <d v="1899-12-30T12:00:00"/>
    <s v="Phoenix"/>
    <n v="3"/>
    <n v="12"/>
    <n v="3"/>
    <s v="Sarah"/>
    <s v="Standup"/>
    <n v="90"/>
    <n v="0.25"/>
    <n v="0"/>
    <s v="Mon"/>
    <s v="Mar"/>
    <s v="Large"/>
    <n v="2332"/>
    <n v="2333"/>
    <x v="0"/>
  </r>
  <r>
    <n v="2394"/>
    <d v="2024-10-23T00:00:00"/>
    <d v="1899-12-30T10:30:00"/>
    <d v="1899-12-30T11:00:00"/>
    <s v="Phoenix"/>
    <n v="3"/>
    <n v="12"/>
    <n v="2"/>
    <s v="Omar"/>
    <s v="Brainstorming"/>
    <n v="29.999999999999972"/>
    <n v="0.16666666666666666"/>
    <n v="0"/>
    <s v="Wed"/>
    <s v="Oct"/>
    <s v="Large"/>
    <n v="2338"/>
    <n v="1414"/>
    <d v="2024-03-13T00:00:00"/>
    <d v="1899-12-30T10:30:00"/>
    <d v="1899-12-30T12:30:00"/>
    <s v="Phoenix"/>
    <n v="3"/>
    <n v="12"/>
    <n v="8"/>
    <s v="Priya"/>
    <s v="Client Call"/>
    <n v="120.00000000000006"/>
    <n v="0.66666666666666663"/>
    <n v="0"/>
    <s v="Wed"/>
    <s v="Mar"/>
    <s v="Large"/>
    <n v="2337"/>
    <n v="2338"/>
    <x v="0"/>
  </r>
  <r>
    <n v="2778"/>
    <d v="2024-12-08T00:00:00"/>
    <d v="1899-12-30T10:30:00"/>
    <d v="1899-12-30T11:00:00"/>
    <s v="Phoenix"/>
    <n v="3"/>
    <n v="12"/>
    <n v="13"/>
    <s v="Sarah"/>
    <s v="Client Call"/>
    <n v="29.999999999999972"/>
    <n v="1.0833333333333333"/>
    <n v="1"/>
    <s v="Sun"/>
    <s v="Dec"/>
    <s v="Large"/>
    <n v="2326"/>
    <n v="923"/>
    <d v="2024-09-12T00:00:00"/>
    <d v="1899-12-30T10:30:00"/>
    <d v="1899-12-30T12:30:00"/>
    <s v="Phoenix"/>
    <n v="3"/>
    <n v="12"/>
    <n v="3"/>
    <s v="Amit"/>
    <s v="Client Call"/>
    <n v="120.00000000000006"/>
    <n v="0.25"/>
    <n v="0"/>
    <s v="Thu"/>
    <s v="Sep"/>
    <s v="Large"/>
    <n v="2325"/>
    <n v="2326"/>
    <x v="0"/>
  </r>
  <r>
    <n v="1307"/>
    <d v="2024-04-25T00:00:00"/>
    <d v="1899-12-30T10:30:00"/>
    <d v="1899-12-30T11:30:00"/>
    <s v="Phoenix"/>
    <n v="3"/>
    <n v="12"/>
    <n v="3"/>
    <s v="Chen"/>
    <s v="Client Call"/>
    <n v="60.000000000000028"/>
    <n v="0.25"/>
    <n v="0"/>
    <s v="Thu"/>
    <s v="Apr"/>
    <s v="Large"/>
    <n v="2324"/>
    <n v="2195"/>
    <d v="2024-09-08T00:00:00"/>
    <d v="1899-12-30T10:30:00"/>
    <d v="1899-12-30T11:00:00"/>
    <s v="Phoenix"/>
    <n v="3"/>
    <n v="12"/>
    <n v="8"/>
    <s v="Amit"/>
    <s v="Workshop"/>
    <n v="29.999999999999972"/>
    <n v="0.66666666666666663"/>
    <n v="0"/>
    <s v="Sun"/>
    <s v="Sep"/>
    <s v="Large"/>
    <n v="2323"/>
    <n v="2324"/>
    <x v="0"/>
  </r>
  <r>
    <n v="923"/>
    <d v="2024-09-12T00:00:00"/>
    <d v="1899-12-30T10:30:00"/>
    <d v="1899-12-30T12:30:00"/>
    <s v="Phoenix"/>
    <n v="3"/>
    <n v="12"/>
    <n v="3"/>
    <s v="Amit"/>
    <s v="Client Call"/>
    <n v="120.00000000000006"/>
    <n v="0.25"/>
    <n v="0"/>
    <s v="Thu"/>
    <s v="Sep"/>
    <s v="Large"/>
    <n v="2325"/>
    <n v="1307"/>
    <d v="2024-04-25T00:00:00"/>
    <d v="1899-12-30T10:30:00"/>
    <d v="1899-12-30T11:30:00"/>
    <s v="Phoenix"/>
    <n v="3"/>
    <n v="12"/>
    <n v="3"/>
    <s v="Chen"/>
    <s v="Client Call"/>
    <n v="60.000000000000028"/>
    <n v="0.25"/>
    <n v="0"/>
    <s v="Thu"/>
    <s v="Apr"/>
    <s v="Large"/>
    <n v="2324"/>
    <n v="2325"/>
    <x v="0"/>
  </r>
  <r>
    <n v="747"/>
    <d v="2024-08-18T00:00:00"/>
    <d v="1899-12-30T10:30:00"/>
    <d v="1899-12-30T11:30:00"/>
    <s v="Phoenix"/>
    <n v="3"/>
    <n v="12"/>
    <n v="4"/>
    <s v="Omar"/>
    <s v="Workshop"/>
    <n v="60.000000000000028"/>
    <n v="0.33333333333333331"/>
    <n v="0"/>
    <s v="Sun"/>
    <s v="Aug"/>
    <s v="Large"/>
    <n v="2312"/>
    <n v="900"/>
    <d v="2024-05-07T00:00:00"/>
    <d v="1899-12-30T10:30:00"/>
    <d v="1899-12-30T11:30:00"/>
    <s v="Phoenix"/>
    <n v="3"/>
    <n v="12"/>
    <n v="10"/>
    <s v="John"/>
    <s v="Brainstorming"/>
    <n v="60.000000000000028"/>
    <n v="0.83333333333333348"/>
    <n v="0"/>
    <s v="Tue"/>
    <s v="May"/>
    <s v="Large"/>
    <n v="2311"/>
    <n v="2312"/>
    <x v="0"/>
  </r>
  <r>
    <n v="997"/>
    <d v="2024-02-19T00:00:00"/>
    <d v="1899-12-30T10:30:00"/>
    <d v="1899-12-30T12:00:00"/>
    <s v="Phoenix"/>
    <n v="3"/>
    <n v="12"/>
    <n v="6"/>
    <s v="Sarah"/>
    <s v="Workshop"/>
    <n v="90"/>
    <n v="0.5"/>
    <n v="0"/>
    <s v="Mon"/>
    <s v="Feb"/>
    <s v="Large"/>
    <n v="2313"/>
    <n v="747"/>
    <d v="2024-08-18T00:00:00"/>
    <d v="1899-12-30T10:30:00"/>
    <d v="1899-12-30T11:30:00"/>
    <s v="Phoenix"/>
    <n v="3"/>
    <n v="12"/>
    <n v="4"/>
    <s v="Omar"/>
    <s v="Workshop"/>
    <n v="60.000000000000028"/>
    <n v="0.33333333333333331"/>
    <n v="0"/>
    <s v="Sun"/>
    <s v="Aug"/>
    <s v="Large"/>
    <n v="2312"/>
    <n v="2313"/>
    <x v="0"/>
  </r>
  <r>
    <n v="1214"/>
    <d v="2024-03-10T00:00:00"/>
    <d v="1899-12-30T10:30:00"/>
    <d v="1899-12-30T12:30:00"/>
    <s v="Phoenix"/>
    <n v="3"/>
    <n v="12"/>
    <n v="10"/>
    <s v="Amit"/>
    <s v="Standup"/>
    <n v="120.00000000000006"/>
    <n v="0.83333333333333348"/>
    <n v="0"/>
    <s v="Sun"/>
    <s v="Mar"/>
    <s v="Large"/>
    <n v="2314"/>
    <n v="997"/>
    <d v="2024-02-19T00:00:00"/>
    <d v="1899-12-30T10:30:00"/>
    <d v="1899-12-30T12:00:00"/>
    <s v="Phoenix"/>
    <n v="3"/>
    <n v="12"/>
    <n v="6"/>
    <s v="Sarah"/>
    <s v="Workshop"/>
    <n v="90"/>
    <n v="0.5"/>
    <n v="0"/>
    <s v="Mon"/>
    <s v="Feb"/>
    <s v="Large"/>
    <n v="2313"/>
    <n v="2314"/>
    <x v="0"/>
  </r>
  <r>
    <n v="57"/>
    <d v="2024-03-05T00:00:00"/>
    <d v="1899-12-30T10:30:00"/>
    <d v="1899-12-30T12:00:00"/>
    <s v="Phoenix"/>
    <n v="3"/>
    <n v="12"/>
    <n v="7"/>
    <s v="Chen"/>
    <s v="Brainstorming"/>
    <n v="90"/>
    <n v="0.58333333333333337"/>
    <n v="0"/>
    <s v="Tue"/>
    <s v="Mar"/>
    <s v="Large"/>
    <n v="2315"/>
    <n v="1214"/>
    <d v="2024-03-10T00:00:00"/>
    <d v="1899-12-30T10:30:00"/>
    <d v="1899-12-30T12:30:00"/>
    <s v="Phoenix"/>
    <n v="3"/>
    <n v="12"/>
    <n v="10"/>
    <s v="Amit"/>
    <s v="Standup"/>
    <n v="120.00000000000006"/>
    <n v="0.83333333333333348"/>
    <n v="0"/>
    <s v="Sun"/>
    <s v="Mar"/>
    <s v="Large"/>
    <n v="2314"/>
    <n v="2315"/>
    <x v="0"/>
  </r>
  <r>
    <n v="2888"/>
    <d v="2024-09-11T00:00:00"/>
    <d v="1899-12-30T10:30:00"/>
    <d v="1899-12-30T12:30:00"/>
    <s v="Phoenix"/>
    <n v="3"/>
    <n v="12"/>
    <n v="14"/>
    <s v="Sarah"/>
    <s v="Workshop"/>
    <n v="120.00000000000006"/>
    <n v="1.1666666666666667"/>
    <n v="1"/>
    <s v="Wed"/>
    <s v="Sep"/>
    <s v="Large"/>
    <n v="2316"/>
    <n v="57"/>
    <d v="2024-03-05T00:00:00"/>
    <d v="1899-12-30T10:30:00"/>
    <d v="1899-12-30T12:00:00"/>
    <s v="Phoenix"/>
    <n v="3"/>
    <n v="12"/>
    <n v="7"/>
    <s v="Chen"/>
    <s v="Brainstorming"/>
    <n v="90"/>
    <n v="0.58333333333333337"/>
    <n v="0"/>
    <s v="Tue"/>
    <s v="Mar"/>
    <s v="Large"/>
    <n v="2315"/>
    <n v="2316"/>
    <x v="0"/>
  </r>
  <r>
    <n v="900"/>
    <d v="2024-05-07T00:00:00"/>
    <d v="1899-12-30T10:30:00"/>
    <d v="1899-12-30T11:30:00"/>
    <s v="Phoenix"/>
    <n v="3"/>
    <n v="12"/>
    <n v="10"/>
    <s v="John"/>
    <s v="Brainstorming"/>
    <n v="60.000000000000028"/>
    <n v="0.83333333333333348"/>
    <n v="0"/>
    <s v="Tue"/>
    <s v="May"/>
    <s v="Large"/>
    <n v="2311"/>
    <n v="1677"/>
    <d v="2024-05-12T00:00:00"/>
    <d v="1899-12-30T11:00:00"/>
    <d v="1899-12-30T12:00:00"/>
    <s v="Phoenix"/>
    <n v="3"/>
    <n v="12"/>
    <n v="5"/>
    <s v="Priya"/>
    <s v="Workshop"/>
    <n v="60.000000000000028"/>
    <n v="0.41666666666666674"/>
    <n v="0"/>
    <s v="Sun"/>
    <s v="May"/>
    <s v="Large"/>
    <n v="2310"/>
    <n v="2311"/>
    <x v="0"/>
  </r>
  <r>
    <n v="1185"/>
    <d v="2024-01-26T00:00:00"/>
    <d v="1899-12-30T10:30:00"/>
    <d v="1899-12-30T12:30:00"/>
    <s v="Phoenix"/>
    <n v="3"/>
    <n v="12"/>
    <n v="14"/>
    <s v="Mia"/>
    <s v="Brainstorming"/>
    <n v="120.00000000000006"/>
    <n v="1.1666666666666667"/>
    <n v="1"/>
    <s v="Fri"/>
    <s v="Jan"/>
    <s v="Large"/>
    <n v="2318"/>
    <n v="1581"/>
    <d v="2024-05-16T00:00:00"/>
    <d v="1899-12-30T10:30:00"/>
    <d v="1899-12-30T12:30:00"/>
    <s v="Phoenix"/>
    <n v="3"/>
    <n v="12"/>
    <n v="10"/>
    <s v="Omar"/>
    <s v="1:1"/>
    <n v="120.00000000000006"/>
    <n v="0.83333333333333348"/>
    <n v="0"/>
    <s v="Thu"/>
    <s v="May"/>
    <s v="Large"/>
    <n v="2317"/>
    <n v="2318"/>
    <x v="0"/>
  </r>
  <r>
    <n v="1372"/>
    <d v="2024-11-11T00:00:00"/>
    <d v="1899-12-30T10:30:00"/>
    <d v="1899-12-30T11:30:00"/>
    <s v="Phoenix"/>
    <n v="3"/>
    <n v="12"/>
    <n v="8"/>
    <s v="John"/>
    <s v="Planning"/>
    <n v="60.000000000000028"/>
    <n v="0.66666666666666663"/>
    <n v="0"/>
    <s v="Mon"/>
    <s v="Nov"/>
    <s v="Large"/>
    <n v="2319"/>
    <n v="1185"/>
    <d v="2024-01-26T00:00:00"/>
    <d v="1899-12-30T10:30:00"/>
    <d v="1899-12-30T12:30:00"/>
    <s v="Phoenix"/>
    <n v="3"/>
    <n v="12"/>
    <n v="14"/>
    <s v="Mia"/>
    <s v="Brainstorming"/>
    <n v="120.00000000000006"/>
    <n v="1.1666666666666667"/>
    <n v="1"/>
    <s v="Fri"/>
    <s v="Jan"/>
    <s v="Large"/>
    <n v="2318"/>
    <n v="2319"/>
    <x v="0"/>
  </r>
  <r>
    <n v="240"/>
    <d v="2024-04-20T00:00:00"/>
    <d v="1899-12-30T10:30:00"/>
    <d v="1899-12-30T12:30:00"/>
    <s v="Phoenix"/>
    <n v="3"/>
    <n v="12"/>
    <n v="10"/>
    <s v="John"/>
    <s v="Workshop"/>
    <n v="120.00000000000006"/>
    <n v="0.83333333333333348"/>
    <n v="0"/>
    <s v="Sat"/>
    <s v="Apr"/>
    <s v="Large"/>
    <n v="2320"/>
    <n v="1372"/>
    <d v="2024-11-11T00:00:00"/>
    <d v="1899-12-30T10:30:00"/>
    <d v="1899-12-30T11:30:00"/>
    <s v="Phoenix"/>
    <n v="3"/>
    <n v="12"/>
    <n v="8"/>
    <s v="John"/>
    <s v="Planning"/>
    <n v="60.000000000000028"/>
    <n v="0.66666666666666663"/>
    <n v="0"/>
    <s v="Mon"/>
    <s v="Nov"/>
    <s v="Large"/>
    <n v="2319"/>
    <n v="2320"/>
    <x v="0"/>
  </r>
  <r>
    <n v="2386"/>
    <d v="2024-04-18T00:00:00"/>
    <d v="1899-12-30T10:30:00"/>
    <d v="1899-12-30T12:30:00"/>
    <s v="Phoenix"/>
    <n v="3"/>
    <n v="12"/>
    <n v="11"/>
    <s v="Chen"/>
    <s v="Standup"/>
    <n v="120.00000000000006"/>
    <n v="0.91666666666666652"/>
    <n v="0"/>
    <s v="Thu"/>
    <s v="Apr"/>
    <s v="Large"/>
    <n v="2321"/>
    <n v="240"/>
    <d v="2024-04-20T00:00:00"/>
    <d v="1899-12-30T10:30:00"/>
    <d v="1899-12-30T12:30:00"/>
    <s v="Phoenix"/>
    <n v="3"/>
    <n v="12"/>
    <n v="10"/>
    <s v="John"/>
    <s v="Workshop"/>
    <n v="120.00000000000006"/>
    <n v="0.83333333333333348"/>
    <n v="0"/>
    <s v="Sat"/>
    <s v="Apr"/>
    <s v="Large"/>
    <n v="2320"/>
    <n v="2321"/>
    <x v="0"/>
  </r>
  <r>
    <n v="943"/>
    <d v="2024-03-25T00:00:00"/>
    <d v="1899-12-30T10:30:00"/>
    <d v="1899-12-30T11:30:00"/>
    <s v="Phoenix"/>
    <n v="3"/>
    <n v="12"/>
    <n v="9"/>
    <s v="John"/>
    <s v="Client Call"/>
    <n v="60.000000000000028"/>
    <n v="0.75"/>
    <n v="0"/>
    <s v="Mon"/>
    <s v="Mar"/>
    <s v="Large"/>
    <n v="2322"/>
    <n v="2386"/>
    <d v="2024-04-18T00:00:00"/>
    <d v="1899-12-30T10:30:00"/>
    <d v="1899-12-30T12:30:00"/>
    <s v="Phoenix"/>
    <n v="3"/>
    <n v="12"/>
    <n v="11"/>
    <s v="Chen"/>
    <s v="Standup"/>
    <n v="120.00000000000006"/>
    <n v="0.91666666666666652"/>
    <n v="0"/>
    <s v="Thu"/>
    <s v="Apr"/>
    <s v="Large"/>
    <n v="2321"/>
    <n v="2322"/>
    <x v="0"/>
  </r>
  <r>
    <n v="2195"/>
    <d v="2024-09-08T00:00:00"/>
    <d v="1899-12-30T10:30:00"/>
    <d v="1899-12-30T11:00:00"/>
    <s v="Phoenix"/>
    <n v="3"/>
    <n v="12"/>
    <n v="8"/>
    <s v="Amit"/>
    <s v="Workshop"/>
    <n v="29.999999999999972"/>
    <n v="0.66666666666666663"/>
    <n v="0"/>
    <s v="Sun"/>
    <s v="Sep"/>
    <s v="Large"/>
    <n v="2323"/>
    <n v="943"/>
    <d v="2024-03-25T00:00:00"/>
    <d v="1899-12-30T10:30:00"/>
    <d v="1899-12-30T11:30:00"/>
    <s v="Phoenix"/>
    <n v="3"/>
    <n v="12"/>
    <n v="9"/>
    <s v="John"/>
    <s v="Client Call"/>
    <n v="60.000000000000028"/>
    <n v="0.75"/>
    <n v="0"/>
    <s v="Mon"/>
    <s v="Mar"/>
    <s v="Large"/>
    <n v="2322"/>
    <n v="2323"/>
    <x v="0"/>
  </r>
  <r>
    <n v="1581"/>
    <d v="2024-05-16T00:00:00"/>
    <d v="1899-12-30T10:30:00"/>
    <d v="1899-12-30T12:30:00"/>
    <s v="Phoenix"/>
    <n v="3"/>
    <n v="12"/>
    <n v="10"/>
    <s v="Omar"/>
    <s v="1:1"/>
    <n v="120.00000000000006"/>
    <n v="0.83333333333333348"/>
    <n v="0"/>
    <s v="Thu"/>
    <s v="May"/>
    <s v="Large"/>
    <n v="2317"/>
    <n v="2888"/>
    <d v="2024-09-11T00:00:00"/>
    <d v="1899-12-30T10:30:00"/>
    <d v="1899-12-30T12:30:00"/>
    <s v="Phoenix"/>
    <n v="3"/>
    <n v="12"/>
    <n v="14"/>
    <s v="Sarah"/>
    <s v="Workshop"/>
    <n v="120.00000000000006"/>
    <n v="1.1666666666666667"/>
    <n v="1"/>
    <s v="Wed"/>
    <s v="Sep"/>
    <s v="Large"/>
    <n v="2316"/>
    <n v="2317"/>
    <x v="0"/>
  </r>
  <r>
    <n v="2827"/>
    <d v="2024-11-25T00:00:00"/>
    <d v="1899-12-30T10:00:00"/>
    <d v="1899-12-30T10:30:00"/>
    <s v="Phoenix"/>
    <n v="3"/>
    <n v="12"/>
    <n v="13"/>
    <s v="Amit"/>
    <s v="Brainstorming"/>
    <n v="29.999999999999972"/>
    <n v="1.0833333333333333"/>
    <n v="1"/>
    <s v="Mon"/>
    <s v="Nov"/>
    <s v="Large"/>
    <n v="2356"/>
    <n v="2551"/>
    <d v="2024-12-13T00:00:00"/>
    <d v="1899-12-30T10:00:00"/>
    <d v="1899-12-30T12:00:00"/>
    <s v="Phoenix"/>
    <n v="3"/>
    <n v="12"/>
    <n v="9"/>
    <s v="Chen"/>
    <s v="Standup"/>
    <n v="119.99999999999997"/>
    <n v="0.75"/>
    <n v="0"/>
    <s v="Fri"/>
    <s v="Dec"/>
    <s v="Large"/>
    <n v="2355"/>
    <n v="2356"/>
    <x v="0"/>
  </r>
  <r>
    <n v="1717"/>
    <d v="2024-03-17T00:00:00"/>
    <d v="1899-12-30T10:00:00"/>
    <d v="1899-12-30T11:00:00"/>
    <s v="Phoenix"/>
    <n v="3"/>
    <n v="12"/>
    <n v="1"/>
    <s v="Priya"/>
    <s v="Client Call"/>
    <n v="59.999999999999943"/>
    <n v="8.3333333333333329E-2"/>
    <n v="0"/>
    <s v="Sun"/>
    <s v="Mar"/>
    <s v="Large"/>
    <n v="2357"/>
    <n v="2827"/>
    <d v="2024-11-25T00:00:00"/>
    <d v="1899-12-30T10:00:00"/>
    <d v="1899-12-30T10:30:00"/>
    <s v="Phoenix"/>
    <n v="3"/>
    <n v="12"/>
    <n v="13"/>
    <s v="Amit"/>
    <s v="Brainstorming"/>
    <n v="29.999999999999972"/>
    <n v="1.0833333333333333"/>
    <n v="1"/>
    <s v="Mon"/>
    <s v="Nov"/>
    <s v="Large"/>
    <n v="2356"/>
    <n v="2357"/>
    <x v="0"/>
  </r>
  <r>
    <n v="435"/>
    <d v="2024-04-18T00:00:00"/>
    <d v="1899-12-30T10:00:00"/>
    <d v="1899-12-30T10:30:00"/>
    <s v="Phoenix"/>
    <n v="3"/>
    <n v="12"/>
    <n v="10"/>
    <s v="Omar"/>
    <s v="1:1"/>
    <n v="29.999999999999972"/>
    <n v="0.83333333333333348"/>
    <n v="0"/>
    <s v="Thu"/>
    <s v="Apr"/>
    <s v="Large"/>
    <n v="2358"/>
    <n v="1717"/>
    <d v="2024-03-17T00:00:00"/>
    <d v="1899-12-30T10:00:00"/>
    <d v="1899-12-30T11:00:00"/>
    <s v="Phoenix"/>
    <n v="3"/>
    <n v="12"/>
    <n v="1"/>
    <s v="Priya"/>
    <s v="Client Call"/>
    <n v="59.999999999999943"/>
    <n v="8.3333333333333329E-2"/>
    <n v="0"/>
    <s v="Sun"/>
    <s v="Mar"/>
    <s v="Large"/>
    <n v="2357"/>
    <n v="2358"/>
    <x v="0"/>
  </r>
  <r>
    <n v="1286"/>
    <d v="2024-06-06T00:00:00"/>
    <d v="1899-12-30T10:00:00"/>
    <d v="1899-12-30T10:30:00"/>
    <s v="Phoenix"/>
    <n v="3"/>
    <n v="12"/>
    <n v="14"/>
    <s v="Sarah"/>
    <s v="1:1"/>
    <n v="29.999999999999972"/>
    <n v="1.1666666666666667"/>
    <n v="1"/>
    <s v="Thu"/>
    <s v="Jun"/>
    <s v="Large"/>
    <n v="2359"/>
    <n v="435"/>
    <d v="2024-04-18T00:00:00"/>
    <d v="1899-12-30T10:00:00"/>
    <d v="1899-12-30T10:30:00"/>
    <s v="Phoenix"/>
    <n v="3"/>
    <n v="12"/>
    <n v="10"/>
    <s v="Omar"/>
    <s v="1:1"/>
    <n v="29.999999999999972"/>
    <n v="0.83333333333333348"/>
    <n v="0"/>
    <s v="Thu"/>
    <s v="Apr"/>
    <s v="Large"/>
    <n v="2358"/>
    <n v="2359"/>
    <x v="0"/>
  </r>
  <r>
    <n v="2263"/>
    <d v="2024-03-06T00:00:00"/>
    <d v="1899-12-30T10:00:00"/>
    <d v="1899-12-30T10:30:00"/>
    <s v="Phoenix"/>
    <n v="3"/>
    <n v="12"/>
    <n v="1"/>
    <s v="Amit"/>
    <s v="Client Call"/>
    <n v="29.999999999999972"/>
    <n v="8.3333333333333329E-2"/>
    <n v="0"/>
    <s v="Wed"/>
    <s v="Mar"/>
    <s v="Large"/>
    <n v="2360"/>
    <n v="1286"/>
    <d v="2024-06-06T00:00:00"/>
    <d v="1899-12-30T10:00:00"/>
    <d v="1899-12-30T10:30:00"/>
    <s v="Phoenix"/>
    <n v="3"/>
    <n v="12"/>
    <n v="14"/>
    <s v="Sarah"/>
    <s v="1:1"/>
    <n v="29.999999999999972"/>
    <n v="1.1666666666666667"/>
    <n v="1"/>
    <s v="Thu"/>
    <s v="Jun"/>
    <s v="Large"/>
    <n v="2359"/>
    <n v="2360"/>
    <x v="0"/>
  </r>
  <r>
    <n v="1110"/>
    <d v="2024-02-12T00:00:00"/>
    <d v="1899-12-30T10:00:00"/>
    <d v="1899-12-30T11:30:00"/>
    <s v="Phoenix"/>
    <n v="3"/>
    <n v="12"/>
    <n v="13"/>
    <s v="Omar"/>
    <s v="Client Call"/>
    <n v="90"/>
    <n v="1.0833333333333333"/>
    <n v="1"/>
    <s v="Mon"/>
    <s v="Feb"/>
    <s v="Large"/>
    <n v="2364"/>
    <n v="1131"/>
    <d v="2024-08-04T00:00:00"/>
    <d v="1899-12-30T10:00:00"/>
    <d v="1899-12-30T11:30:00"/>
    <s v="Phoenix"/>
    <n v="3"/>
    <n v="12"/>
    <n v="3"/>
    <s v="Mia"/>
    <s v="Standup"/>
    <n v="90"/>
    <n v="0.25"/>
    <n v="0"/>
    <s v="Sun"/>
    <s v="Aug"/>
    <s v="Large"/>
    <n v="2363"/>
    <n v="2364"/>
    <x v="0"/>
  </r>
  <r>
    <n v="2416"/>
    <d v="2024-09-04T00:00:00"/>
    <d v="1899-12-30T10:00:00"/>
    <d v="1899-12-30T12:00:00"/>
    <s v="Phoenix"/>
    <n v="3"/>
    <n v="12"/>
    <n v="4"/>
    <s v="Sarah"/>
    <s v="Planning"/>
    <n v="119.99999999999997"/>
    <n v="0.33333333333333331"/>
    <n v="0"/>
    <s v="Wed"/>
    <s v="Sep"/>
    <s v="Large"/>
    <n v="2362"/>
    <n v="1945"/>
    <d v="2024-08-13T00:00:00"/>
    <d v="1899-12-30T10:00:00"/>
    <d v="1899-12-30T11:00:00"/>
    <s v="Phoenix"/>
    <n v="3"/>
    <n v="12"/>
    <n v="4"/>
    <s v="Sarah"/>
    <s v="Workshop"/>
    <n v="59.999999999999943"/>
    <n v="0.33333333333333331"/>
    <n v="0"/>
    <s v="Tue"/>
    <s v="Aug"/>
    <s v="Large"/>
    <n v="2361"/>
    <n v="2362"/>
    <x v="0"/>
  </r>
  <r>
    <n v="1131"/>
    <d v="2024-08-04T00:00:00"/>
    <d v="1899-12-30T10:00:00"/>
    <d v="1899-12-30T11:30:00"/>
    <s v="Phoenix"/>
    <n v="3"/>
    <n v="12"/>
    <n v="3"/>
    <s v="Mia"/>
    <s v="Standup"/>
    <n v="90"/>
    <n v="0.25"/>
    <n v="0"/>
    <s v="Sun"/>
    <s v="Aug"/>
    <s v="Large"/>
    <n v="2363"/>
    <n v="2416"/>
    <d v="2024-09-04T00:00:00"/>
    <d v="1899-12-30T10:00:00"/>
    <d v="1899-12-30T12:00:00"/>
    <s v="Phoenix"/>
    <n v="3"/>
    <n v="12"/>
    <n v="4"/>
    <s v="Sarah"/>
    <s v="Planning"/>
    <n v="119.99999999999997"/>
    <n v="0.33333333333333331"/>
    <n v="0"/>
    <s v="Wed"/>
    <s v="Sep"/>
    <s v="Large"/>
    <n v="2362"/>
    <n v="2363"/>
    <x v="0"/>
  </r>
  <r>
    <n v="1266"/>
    <d v="2024-01-29T00:00:00"/>
    <d v="1899-12-30T10:00:00"/>
    <d v="1899-12-30T12:00:00"/>
    <s v="Phoenix"/>
    <n v="3"/>
    <n v="12"/>
    <n v="8"/>
    <s v="Amit"/>
    <s v="Planning"/>
    <n v="119.99999999999997"/>
    <n v="0.66666666666666663"/>
    <n v="0"/>
    <s v="Mon"/>
    <s v="Jan"/>
    <s v="Large"/>
    <n v="2365"/>
    <n v="1110"/>
    <d v="2024-02-12T00:00:00"/>
    <d v="1899-12-30T10:00:00"/>
    <d v="1899-12-30T11:30:00"/>
    <s v="Phoenix"/>
    <n v="3"/>
    <n v="12"/>
    <n v="13"/>
    <s v="Omar"/>
    <s v="Client Call"/>
    <n v="90"/>
    <n v="1.0833333333333333"/>
    <n v="1"/>
    <s v="Mon"/>
    <s v="Feb"/>
    <s v="Large"/>
    <n v="2364"/>
    <n v="2365"/>
    <x v="0"/>
  </r>
  <r>
    <n v="1197"/>
    <d v="2024-08-27T00:00:00"/>
    <d v="1899-12-30T10:00:00"/>
    <d v="1899-12-30T11:00:00"/>
    <s v="Phoenix"/>
    <n v="3"/>
    <n v="12"/>
    <n v="3"/>
    <s v="Omar"/>
    <s v="Client Call"/>
    <n v="59.999999999999943"/>
    <n v="0.25"/>
    <n v="0"/>
    <s v="Tue"/>
    <s v="Aug"/>
    <s v="Large"/>
    <n v="2366"/>
    <n v="1266"/>
    <d v="2024-01-29T00:00:00"/>
    <d v="1899-12-30T10:00:00"/>
    <d v="1899-12-30T12:00:00"/>
    <s v="Phoenix"/>
    <n v="3"/>
    <n v="12"/>
    <n v="8"/>
    <s v="Amit"/>
    <s v="Planning"/>
    <n v="119.99999999999997"/>
    <n v="0.66666666666666663"/>
    <n v="0"/>
    <s v="Mon"/>
    <s v="Jan"/>
    <s v="Large"/>
    <n v="2365"/>
    <n v="2366"/>
    <x v="0"/>
  </r>
  <r>
    <n v="2551"/>
    <d v="2024-12-13T00:00:00"/>
    <d v="1899-12-30T10:00:00"/>
    <d v="1899-12-30T12:00:00"/>
    <s v="Phoenix"/>
    <n v="3"/>
    <n v="12"/>
    <n v="9"/>
    <s v="Chen"/>
    <s v="Standup"/>
    <n v="119.99999999999997"/>
    <n v="0.75"/>
    <n v="0"/>
    <s v="Fri"/>
    <s v="Dec"/>
    <s v="Large"/>
    <n v="2355"/>
    <n v="2140"/>
    <d v="2024-02-07T00:00:00"/>
    <d v="1899-12-30T10:00:00"/>
    <d v="1899-12-30T12:00:00"/>
    <s v="Phoenix"/>
    <n v="3"/>
    <n v="12"/>
    <n v="13"/>
    <s v="Sarah"/>
    <s v="Standup"/>
    <n v="119.99999999999997"/>
    <n v="1.0833333333333333"/>
    <n v="1"/>
    <s v="Wed"/>
    <s v="Feb"/>
    <s v="Large"/>
    <n v="2354"/>
    <n v="2355"/>
    <x v="0"/>
  </r>
  <r>
    <n v="1945"/>
    <d v="2024-08-13T00:00:00"/>
    <d v="1899-12-30T10:00:00"/>
    <d v="1899-12-30T11:00:00"/>
    <s v="Phoenix"/>
    <n v="3"/>
    <n v="12"/>
    <n v="4"/>
    <s v="Sarah"/>
    <s v="Workshop"/>
    <n v="59.999999999999943"/>
    <n v="0.33333333333333331"/>
    <n v="0"/>
    <s v="Tue"/>
    <s v="Aug"/>
    <s v="Large"/>
    <n v="2361"/>
    <n v="2263"/>
    <d v="2024-03-06T00:00:00"/>
    <d v="1899-12-30T10:00:00"/>
    <d v="1899-12-30T10:30:00"/>
    <s v="Phoenix"/>
    <n v="3"/>
    <n v="12"/>
    <n v="1"/>
    <s v="Amit"/>
    <s v="Client Call"/>
    <n v="29.999999999999972"/>
    <n v="8.3333333333333329E-2"/>
    <n v="0"/>
    <s v="Wed"/>
    <s v="Mar"/>
    <s v="Large"/>
    <n v="2360"/>
    <n v="2361"/>
    <x v="0"/>
  </r>
  <r>
    <n v="2140"/>
    <d v="2024-02-07T00:00:00"/>
    <d v="1899-12-30T10:00:00"/>
    <d v="1899-12-30T12:00:00"/>
    <s v="Phoenix"/>
    <n v="3"/>
    <n v="12"/>
    <n v="13"/>
    <s v="Sarah"/>
    <s v="Standup"/>
    <n v="119.99999999999997"/>
    <n v="1.0833333333333333"/>
    <n v="1"/>
    <s v="Wed"/>
    <s v="Feb"/>
    <s v="Large"/>
    <n v="2354"/>
    <n v="114"/>
    <d v="2024-05-02T00:00:00"/>
    <d v="1899-12-30T10:00:00"/>
    <d v="1899-12-30T10:30:00"/>
    <s v="Phoenix"/>
    <n v="3"/>
    <n v="12"/>
    <n v="2"/>
    <s v="Sarah"/>
    <s v="Workshop"/>
    <n v="29.999999999999972"/>
    <n v="0.16666666666666666"/>
    <n v="0"/>
    <s v="Thu"/>
    <s v="May"/>
    <s v="Large"/>
    <n v="2353"/>
    <n v="2354"/>
    <x v="0"/>
  </r>
  <r>
    <n v="127"/>
    <d v="2024-10-15T00:00:00"/>
    <d v="1899-12-30T10:00:00"/>
    <d v="1899-12-30T10:30:00"/>
    <s v="Phoenix"/>
    <n v="3"/>
    <n v="12"/>
    <n v="2"/>
    <s v="Sarah"/>
    <s v="Brainstorming"/>
    <n v="29.999999999999972"/>
    <n v="0.16666666666666666"/>
    <n v="0"/>
    <s v="Tue"/>
    <s v="Oct"/>
    <s v="Large"/>
    <n v="2346"/>
    <n v="710"/>
    <d v="2024-03-07T00:00:00"/>
    <d v="1899-12-30T10:00:00"/>
    <d v="1899-12-30T12:00:00"/>
    <s v="Phoenix"/>
    <n v="3"/>
    <n v="12"/>
    <n v="11"/>
    <s v="Sarah"/>
    <s v="Client Call"/>
    <n v="119.99999999999997"/>
    <n v="0.91666666666666652"/>
    <n v="0"/>
    <s v="Thu"/>
    <s v="Mar"/>
    <s v="Large"/>
    <n v="2345"/>
    <n v="2346"/>
    <x v="0"/>
  </r>
  <r>
    <n v="2733"/>
    <d v="2024-01-26T00:00:00"/>
    <d v="1899-12-30T10:00:00"/>
    <d v="1899-12-30T10:30:00"/>
    <s v="Phoenix"/>
    <n v="3"/>
    <n v="12"/>
    <n v="11"/>
    <s v="Amit"/>
    <s v="Planning"/>
    <n v="29.999999999999972"/>
    <n v="0.91666666666666652"/>
    <n v="0"/>
    <s v="Fri"/>
    <s v="Jan"/>
    <s v="Large"/>
    <n v="2352"/>
    <n v="1218"/>
    <d v="2024-06-22T00:00:00"/>
    <d v="1899-12-30T10:00:00"/>
    <d v="1899-12-30T11:00:00"/>
    <s v="Phoenix"/>
    <n v="3"/>
    <n v="12"/>
    <n v="4"/>
    <s v="Sarah"/>
    <s v="Workshop"/>
    <n v="59.999999999999943"/>
    <n v="0.33333333333333331"/>
    <n v="0"/>
    <s v="Sat"/>
    <s v="Jun"/>
    <s v="Large"/>
    <n v="2351"/>
    <n v="2352"/>
    <x v="0"/>
  </r>
  <r>
    <n v="2806"/>
    <d v="2024-08-24T00:00:00"/>
    <d v="1899-12-30T10:00:00"/>
    <d v="1899-12-30T11:00:00"/>
    <s v="Phoenix"/>
    <n v="3"/>
    <n v="12"/>
    <n v="11"/>
    <s v="Chen"/>
    <s v="Client Call"/>
    <n v="59.999999999999943"/>
    <n v="0.91666666666666652"/>
    <n v="0"/>
    <s v="Sat"/>
    <s v="Aug"/>
    <s v="Large"/>
    <n v="2340"/>
    <n v="1458"/>
    <d v="2024-12-25T00:00:00"/>
    <d v="1899-12-30T10:30:00"/>
    <d v="1899-12-30T11:30:00"/>
    <s v="Phoenix"/>
    <n v="3"/>
    <n v="12"/>
    <n v="11"/>
    <s v="Priya"/>
    <s v="Standup"/>
    <n v="60.000000000000028"/>
    <n v="0.91666666666666652"/>
    <n v="0"/>
    <s v="Wed"/>
    <s v="Dec"/>
    <s v="Large"/>
    <n v="2339"/>
    <n v="2340"/>
    <x v="0"/>
  </r>
  <r>
    <n v="114"/>
    <d v="2024-05-02T00:00:00"/>
    <d v="1899-12-30T10:00:00"/>
    <d v="1899-12-30T10:30:00"/>
    <s v="Phoenix"/>
    <n v="3"/>
    <n v="12"/>
    <n v="2"/>
    <s v="Sarah"/>
    <s v="Workshop"/>
    <n v="29.999999999999972"/>
    <n v="0.16666666666666666"/>
    <n v="0"/>
    <s v="Thu"/>
    <s v="May"/>
    <s v="Large"/>
    <n v="2353"/>
    <n v="2733"/>
    <d v="2024-01-26T00:00:00"/>
    <d v="1899-12-30T10:00:00"/>
    <d v="1899-12-30T10:30:00"/>
    <s v="Phoenix"/>
    <n v="3"/>
    <n v="12"/>
    <n v="11"/>
    <s v="Amit"/>
    <s v="Planning"/>
    <n v="29.999999999999972"/>
    <n v="0.91666666666666652"/>
    <n v="0"/>
    <s v="Fri"/>
    <s v="Jan"/>
    <s v="Large"/>
    <n v="2352"/>
    <n v="2353"/>
    <x v="0"/>
  </r>
  <r>
    <n v="272"/>
    <d v="2024-05-07T00:00:00"/>
    <d v="1899-12-30T10:00:00"/>
    <d v="1899-12-30T11:00:00"/>
    <s v="Phoenix"/>
    <n v="3"/>
    <n v="12"/>
    <n v="5"/>
    <s v="John"/>
    <s v="1:1"/>
    <n v="59.999999999999943"/>
    <n v="0.41666666666666674"/>
    <n v="0"/>
    <s v="Tue"/>
    <s v="May"/>
    <s v="Large"/>
    <n v="2341"/>
    <n v="2806"/>
    <d v="2024-08-24T00:00:00"/>
    <d v="1899-12-30T10:00:00"/>
    <d v="1899-12-30T11:00:00"/>
    <s v="Phoenix"/>
    <n v="3"/>
    <n v="12"/>
    <n v="11"/>
    <s v="Chen"/>
    <s v="Client Call"/>
    <n v="59.999999999999943"/>
    <n v="0.91666666666666652"/>
    <n v="0"/>
    <s v="Sat"/>
    <s v="Aug"/>
    <s v="Large"/>
    <n v="2340"/>
    <n v="2341"/>
    <x v="0"/>
  </r>
  <r>
    <n v="1464"/>
    <d v="2024-01-18T00:00:00"/>
    <d v="1899-12-30T10:00:00"/>
    <d v="1899-12-30T10:30:00"/>
    <s v="Phoenix"/>
    <n v="3"/>
    <n v="12"/>
    <n v="4"/>
    <s v="John"/>
    <s v="Workshop"/>
    <n v="29.999999999999972"/>
    <n v="0.33333333333333331"/>
    <n v="0"/>
    <s v="Thu"/>
    <s v="Jan"/>
    <s v="Large"/>
    <n v="2342"/>
    <n v="272"/>
    <d v="2024-05-07T00:00:00"/>
    <d v="1899-12-30T10:00:00"/>
    <d v="1899-12-30T11:00:00"/>
    <s v="Phoenix"/>
    <n v="3"/>
    <n v="12"/>
    <n v="5"/>
    <s v="John"/>
    <s v="1:1"/>
    <n v="59.999999999999943"/>
    <n v="0.41666666666666674"/>
    <n v="0"/>
    <s v="Tue"/>
    <s v="May"/>
    <s v="Large"/>
    <n v="2341"/>
    <n v="2342"/>
    <x v="0"/>
  </r>
  <r>
    <n v="102"/>
    <d v="2024-02-20T00:00:00"/>
    <d v="1899-12-30T10:00:00"/>
    <d v="1899-12-30T11:30:00"/>
    <s v="Phoenix"/>
    <n v="3"/>
    <n v="12"/>
    <n v="1"/>
    <s v="Amit"/>
    <s v="Standup"/>
    <n v="90"/>
    <n v="8.3333333333333329E-2"/>
    <n v="0"/>
    <s v="Tue"/>
    <s v="Feb"/>
    <s v="Large"/>
    <n v="2343"/>
    <n v="1464"/>
    <d v="2024-01-18T00:00:00"/>
    <d v="1899-12-30T10:00:00"/>
    <d v="1899-12-30T10:30:00"/>
    <s v="Phoenix"/>
    <n v="3"/>
    <n v="12"/>
    <n v="4"/>
    <s v="John"/>
    <s v="Workshop"/>
    <n v="29.999999999999972"/>
    <n v="0.33333333333333331"/>
    <n v="0"/>
    <s v="Thu"/>
    <s v="Jan"/>
    <s v="Large"/>
    <n v="2342"/>
    <n v="2343"/>
    <x v="0"/>
  </r>
  <r>
    <n v="1784"/>
    <d v="2024-03-25T00:00:00"/>
    <d v="1899-12-30T10:00:00"/>
    <d v="1899-12-30T11:00:00"/>
    <s v="Phoenix"/>
    <n v="3"/>
    <n v="12"/>
    <n v="2"/>
    <s v="Mia"/>
    <s v="Standup"/>
    <n v="59.999999999999943"/>
    <n v="0.16666666666666666"/>
    <n v="0"/>
    <s v="Mon"/>
    <s v="Mar"/>
    <s v="Large"/>
    <n v="2344"/>
    <n v="102"/>
    <d v="2024-02-20T00:00:00"/>
    <d v="1899-12-30T10:00:00"/>
    <d v="1899-12-30T11:30:00"/>
    <s v="Phoenix"/>
    <n v="3"/>
    <n v="12"/>
    <n v="1"/>
    <s v="Amit"/>
    <s v="Standup"/>
    <n v="90"/>
    <n v="8.3333333333333329E-2"/>
    <n v="0"/>
    <s v="Tue"/>
    <s v="Feb"/>
    <s v="Large"/>
    <n v="2343"/>
    <n v="2344"/>
    <x v="0"/>
  </r>
  <r>
    <n v="1218"/>
    <d v="2024-06-22T00:00:00"/>
    <d v="1899-12-30T10:00:00"/>
    <d v="1899-12-30T11:00:00"/>
    <s v="Phoenix"/>
    <n v="3"/>
    <n v="12"/>
    <n v="4"/>
    <s v="Sarah"/>
    <s v="Workshop"/>
    <n v="59.999999999999943"/>
    <n v="0.33333333333333331"/>
    <n v="0"/>
    <s v="Sat"/>
    <s v="Jun"/>
    <s v="Large"/>
    <n v="2351"/>
    <n v="2815"/>
    <d v="2024-09-29T00:00:00"/>
    <d v="1899-12-30T10:00:00"/>
    <d v="1899-12-30T10:30:00"/>
    <s v="Phoenix"/>
    <n v="3"/>
    <n v="12"/>
    <n v="8"/>
    <s v="Omar"/>
    <s v="Client Call"/>
    <n v="29.999999999999972"/>
    <n v="0.66666666666666663"/>
    <n v="0"/>
    <s v="Sun"/>
    <s v="Sep"/>
    <s v="Large"/>
    <n v="2350"/>
    <n v="2351"/>
    <x v="0"/>
  </r>
  <r>
    <n v="93"/>
    <d v="2024-09-01T00:00:00"/>
    <d v="1899-12-30T10:00:00"/>
    <d v="1899-12-30T11:00:00"/>
    <s v="Phoenix"/>
    <n v="3"/>
    <n v="12"/>
    <n v="2"/>
    <s v="Chen"/>
    <s v="1:1"/>
    <n v="59.999999999999943"/>
    <n v="0.16666666666666666"/>
    <n v="0"/>
    <s v="Sun"/>
    <s v="Sep"/>
    <s v="Large"/>
    <n v="2347"/>
    <n v="127"/>
    <d v="2024-10-15T00:00:00"/>
    <d v="1899-12-30T10:00:00"/>
    <d v="1899-12-30T10:30:00"/>
    <s v="Phoenix"/>
    <n v="3"/>
    <n v="12"/>
    <n v="2"/>
    <s v="Sarah"/>
    <s v="Brainstorming"/>
    <n v="29.999999999999972"/>
    <n v="0.16666666666666666"/>
    <n v="0"/>
    <s v="Tue"/>
    <s v="Oct"/>
    <s v="Large"/>
    <n v="2346"/>
    <n v="2347"/>
    <x v="0"/>
  </r>
  <r>
    <n v="2147"/>
    <d v="2024-11-30T00:00:00"/>
    <d v="1899-12-30T10:00:00"/>
    <d v="1899-12-30T12:00:00"/>
    <s v="Phoenix"/>
    <n v="3"/>
    <n v="12"/>
    <n v="10"/>
    <s v="Omar"/>
    <s v="Workshop"/>
    <n v="119.99999999999997"/>
    <n v="0.83333333333333348"/>
    <n v="0"/>
    <s v="Sat"/>
    <s v="Nov"/>
    <s v="Large"/>
    <n v="2348"/>
    <n v="93"/>
    <d v="2024-09-01T00:00:00"/>
    <d v="1899-12-30T10:00:00"/>
    <d v="1899-12-30T11:00:00"/>
    <s v="Phoenix"/>
    <n v="3"/>
    <n v="12"/>
    <n v="2"/>
    <s v="Chen"/>
    <s v="1:1"/>
    <n v="59.999999999999943"/>
    <n v="0.16666666666666666"/>
    <n v="0"/>
    <s v="Sun"/>
    <s v="Sep"/>
    <s v="Large"/>
    <n v="2347"/>
    <n v="2348"/>
    <x v="0"/>
  </r>
  <r>
    <n v="182"/>
    <d v="2024-02-25T00:00:00"/>
    <d v="1899-12-30T10:00:00"/>
    <d v="1899-12-30T11:00:00"/>
    <s v="Phoenix"/>
    <n v="3"/>
    <n v="12"/>
    <n v="7"/>
    <s v="Chen"/>
    <s v="Client Call"/>
    <n v="59.999999999999943"/>
    <n v="0.58333333333333337"/>
    <n v="0"/>
    <s v="Sun"/>
    <s v="Feb"/>
    <s v="Large"/>
    <n v="2349"/>
    <n v="2147"/>
    <d v="2024-11-30T00:00:00"/>
    <d v="1899-12-30T10:00:00"/>
    <d v="1899-12-30T12:00:00"/>
    <s v="Phoenix"/>
    <n v="3"/>
    <n v="12"/>
    <n v="10"/>
    <s v="Omar"/>
    <s v="Workshop"/>
    <n v="119.99999999999997"/>
    <n v="0.83333333333333348"/>
    <n v="0"/>
    <s v="Sat"/>
    <s v="Nov"/>
    <s v="Large"/>
    <n v="2348"/>
    <n v="2349"/>
    <x v="0"/>
  </r>
  <r>
    <n v="710"/>
    <d v="2024-03-07T00:00:00"/>
    <d v="1899-12-30T10:00:00"/>
    <d v="1899-12-30T12:00:00"/>
    <s v="Phoenix"/>
    <n v="3"/>
    <n v="12"/>
    <n v="11"/>
    <s v="Sarah"/>
    <s v="Client Call"/>
    <n v="119.99999999999997"/>
    <n v="0.91666666666666652"/>
    <n v="0"/>
    <s v="Thu"/>
    <s v="Mar"/>
    <s v="Large"/>
    <n v="2345"/>
    <n v="1784"/>
    <d v="2024-03-25T00:00:00"/>
    <d v="1899-12-30T10:00:00"/>
    <d v="1899-12-30T11:00:00"/>
    <s v="Phoenix"/>
    <n v="3"/>
    <n v="12"/>
    <n v="2"/>
    <s v="Mia"/>
    <s v="Standup"/>
    <n v="59.999999999999943"/>
    <n v="0.16666666666666666"/>
    <n v="0"/>
    <s v="Mon"/>
    <s v="Mar"/>
    <s v="Large"/>
    <n v="2344"/>
    <n v="2345"/>
    <x v="0"/>
  </r>
  <r>
    <n v="2815"/>
    <d v="2024-09-29T00:00:00"/>
    <d v="1899-12-30T10:00:00"/>
    <d v="1899-12-30T10:30:00"/>
    <s v="Phoenix"/>
    <n v="3"/>
    <n v="12"/>
    <n v="8"/>
    <s v="Omar"/>
    <s v="Client Call"/>
    <n v="29.999999999999972"/>
    <n v="0.66666666666666663"/>
    <n v="0"/>
    <s v="Sun"/>
    <s v="Sep"/>
    <s v="Large"/>
    <n v="2350"/>
    <n v="182"/>
    <d v="2024-02-25T00:00:00"/>
    <d v="1899-12-30T10:00:00"/>
    <d v="1899-12-30T11:00:00"/>
    <s v="Phoenix"/>
    <n v="3"/>
    <n v="12"/>
    <n v="7"/>
    <s v="Chen"/>
    <s v="Client Call"/>
    <n v="59.999999999999943"/>
    <n v="0.58333333333333337"/>
    <n v="0"/>
    <s v="Sun"/>
    <s v="Feb"/>
    <s v="Large"/>
    <n v="2349"/>
    <n v="2350"/>
    <x v="0"/>
  </r>
  <r>
    <n v="2483"/>
    <d v="2024-12-12T00:00:00"/>
    <d v="1899-12-30T09:30:00"/>
    <d v="1899-12-30T10:30:00"/>
    <s v="Phoenix"/>
    <n v="3"/>
    <n v="12"/>
    <n v="15"/>
    <s v="Chen"/>
    <s v="Workshop"/>
    <n v="60.000000000000028"/>
    <n v="1.25"/>
    <n v="1"/>
    <s v="Thu"/>
    <s v="Dec"/>
    <s v="Large"/>
    <n v="2383"/>
    <n v="1595"/>
    <d v="2024-02-18T00:00:00"/>
    <d v="1899-12-30T09:30:00"/>
    <d v="1899-12-30T11:30:00"/>
    <s v="Phoenix"/>
    <n v="3"/>
    <n v="12"/>
    <n v="14"/>
    <s v="John"/>
    <s v="Workshop"/>
    <n v="120.00000000000006"/>
    <n v="1.1666666666666667"/>
    <n v="1"/>
    <s v="Sun"/>
    <s v="Feb"/>
    <s v="Large"/>
    <n v="2382"/>
    <n v="2383"/>
    <x v="0"/>
  </r>
  <r>
    <n v="2176"/>
    <d v="2024-07-25T00:00:00"/>
    <d v="1899-12-30T09:30:00"/>
    <d v="1899-12-30T11:30:00"/>
    <s v="Phoenix"/>
    <n v="3"/>
    <n v="12"/>
    <n v="10"/>
    <s v="Priya"/>
    <s v="1:1"/>
    <n v="120.00000000000006"/>
    <n v="0.83333333333333348"/>
    <n v="0"/>
    <s v="Thu"/>
    <s v="Jul"/>
    <s v="Large"/>
    <n v="2389"/>
    <n v="2164"/>
    <d v="2024-07-11T00:00:00"/>
    <d v="1899-12-30T09:30:00"/>
    <d v="1899-12-30T11:00:00"/>
    <s v="Phoenix"/>
    <n v="3"/>
    <n v="12"/>
    <n v="10"/>
    <s v="Omar"/>
    <s v="Brainstorming"/>
    <n v="90"/>
    <n v="0.83333333333333348"/>
    <n v="0"/>
    <s v="Thu"/>
    <s v="Jul"/>
    <s v="Large"/>
    <n v="2388"/>
    <n v="2389"/>
    <x v="0"/>
  </r>
  <r>
    <n v="2164"/>
    <d v="2024-07-11T00:00:00"/>
    <d v="1899-12-30T09:30:00"/>
    <d v="1899-12-30T11:00:00"/>
    <s v="Phoenix"/>
    <n v="3"/>
    <n v="12"/>
    <n v="10"/>
    <s v="Omar"/>
    <s v="Brainstorming"/>
    <n v="90"/>
    <n v="0.83333333333333348"/>
    <n v="0"/>
    <s v="Thu"/>
    <s v="Jul"/>
    <s v="Large"/>
    <n v="2388"/>
    <n v="1057"/>
    <d v="2024-10-21T00:00:00"/>
    <d v="1899-12-30T09:30:00"/>
    <d v="1899-12-30T10:30:00"/>
    <s v="Phoenix"/>
    <n v="3"/>
    <n v="12"/>
    <n v="1"/>
    <s v="Mia"/>
    <s v="Standup"/>
    <n v="60.000000000000028"/>
    <n v="8.3333333333333329E-2"/>
    <n v="0"/>
    <s v="Mon"/>
    <s v="Oct"/>
    <s v="Large"/>
    <n v="2387"/>
    <n v="2388"/>
    <x v="0"/>
  </r>
  <r>
    <n v="1057"/>
    <d v="2024-10-21T00:00:00"/>
    <d v="1899-12-30T09:30:00"/>
    <d v="1899-12-30T10:30:00"/>
    <s v="Phoenix"/>
    <n v="3"/>
    <n v="12"/>
    <n v="1"/>
    <s v="Mia"/>
    <s v="Standup"/>
    <n v="60.000000000000028"/>
    <n v="8.3333333333333329E-2"/>
    <n v="0"/>
    <s v="Mon"/>
    <s v="Oct"/>
    <s v="Large"/>
    <n v="2387"/>
    <n v="2364"/>
    <d v="2024-05-02T00:00:00"/>
    <d v="1899-12-30T09:30:00"/>
    <d v="1899-12-30T10:00:00"/>
    <s v="Phoenix"/>
    <n v="3"/>
    <n v="12"/>
    <n v="10"/>
    <s v="Mia"/>
    <s v="Planning"/>
    <n v="30.000000000000053"/>
    <n v="0.83333333333333348"/>
    <n v="0"/>
    <s v="Thu"/>
    <s v="May"/>
    <s v="Large"/>
    <n v="2386"/>
    <n v="2387"/>
    <x v="0"/>
  </r>
  <r>
    <n v="2364"/>
    <d v="2024-05-02T00:00:00"/>
    <d v="1899-12-30T09:30:00"/>
    <d v="1899-12-30T10:00:00"/>
    <s v="Phoenix"/>
    <n v="3"/>
    <n v="12"/>
    <n v="10"/>
    <s v="Mia"/>
    <s v="Planning"/>
    <n v="30.000000000000053"/>
    <n v="0.83333333333333348"/>
    <n v="0"/>
    <s v="Thu"/>
    <s v="May"/>
    <s v="Large"/>
    <n v="2386"/>
    <n v="1276"/>
    <d v="2024-06-16T00:00:00"/>
    <d v="1899-12-30T09:30:00"/>
    <d v="1899-12-30T11:00:00"/>
    <s v="Phoenix"/>
    <n v="3"/>
    <n v="12"/>
    <n v="3"/>
    <s v="Omar"/>
    <s v="Client Call"/>
    <n v="90"/>
    <n v="0.25"/>
    <n v="0"/>
    <s v="Sun"/>
    <s v="Jun"/>
    <s v="Large"/>
    <n v="2385"/>
    <n v="2386"/>
    <x v="0"/>
  </r>
  <r>
    <n v="1276"/>
    <d v="2024-06-16T00:00:00"/>
    <d v="1899-12-30T09:30:00"/>
    <d v="1899-12-30T11:00:00"/>
    <s v="Phoenix"/>
    <n v="3"/>
    <n v="12"/>
    <n v="3"/>
    <s v="Omar"/>
    <s v="Client Call"/>
    <n v="90"/>
    <n v="0.25"/>
    <n v="0"/>
    <s v="Sun"/>
    <s v="Jun"/>
    <s v="Large"/>
    <n v="2385"/>
    <n v="1019"/>
    <d v="2024-04-20T00:00:00"/>
    <d v="1899-12-30T09:30:00"/>
    <d v="1899-12-30T10:30:00"/>
    <s v="Phoenix"/>
    <n v="3"/>
    <n v="12"/>
    <n v="6"/>
    <s v="Mia"/>
    <s v="Workshop"/>
    <n v="60.000000000000028"/>
    <n v="0.5"/>
    <n v="0"/>
    <s v="Sat"/>
    <s v="Apr"/>
    <s v="Large"/>
    <n v="2384"/>
    <n v="2385"/>
    <x v="0"/>
  </r>
  <r>
    <n v="1019"/>
    <d v="2024-04-20T00:00:00"/>
    <d v="1899-12-30T09:30:00"/>
    <d v="1899-12-30T10:30:00"/>
    <s v="Phoenix"/>
    <n v="3"/>
    <n v="12"/>
    <n v="6"/>
    <s v="Mia"/>
    <s v="Workshop"/>
    <n v="60.000000000000028"/>
    <n v="0.5"/>
    <n v="0"/>
    <s v="Sat"/>
    <s v="Apr"/>
    <s v="Large"/>
    <n v="2384"/>
    <n v="2483"/>
    <d v="2024-12-12T00:00:00"/>
    <d v="1899-12-30T09:30:00"/>
    <d v="1899-12-30T10:30:00"/>
    <s v="Phoenix"/>
    <n v="3"/>
    <n v="12"/>
    <n v="15"/>
    <s v="Chen"/>
    <s v="Workshop"/>
    <n v="60.000000000000028"/>
    <n v="1.25"/>
    <n v="1"/>
    <s v="Thu"/>
    <s v="Dec"/>
    <s v="Large"/>
    <n v="2383"/>
    <n v="2384"/>
    <x v="0"/>
  </r>
  <r>
    <n v="1595"/>
    <d v="2024-02-18T00:00:00"/>
    <d v="1899-12-30T09:30:00"/>
    <d v="1899-12-30T11:30:00"/>
    <s v="Phoenix"/>
    <n v="3"/>
    <n v="12"/>
    <n v="14"/>
    <s v="John"/>
    <s v="Workshop"/>
    <n v="120.00000000000006"/>
    <n v="1.1666666666666667"/>
    <n v="1"/>
    <s v="Sun"/>
    <s v="Feb"/>
    <s v="Large"/>
    <n v="2382"/>
    <n v="1666"/>
    <d v="2024-01-07T00:00:00"/>
    <d v="1899-12-30T09:30:00"/>
    <d v="1899-12-30T10:00:00"/>
    <s v="Phoenix"/>
    <n v="3"/>
    <n v="12"/>
    <n v="9"/>
    <s v="Mia"/>
    <s v="Workshop"/>
    <n v="30.000000000000053"/>
    <n v="0.75"/>
    <n v="0"/>
    <s v="Sun"/>
    <s v="Jan"/>
    <s v="Large"/>
    <n v="2381"/>
    <n v="2382"/>
    <x v="0"/>
  </r>
  <r>
    <n v="1666"/>
    <d v="2024-01-07T00:00:00"/>
    <d v="1899-12-30T09:30:00"/>
    <d v="1899-12-30T10:00:00"/>
    <s v="Phoenix"/>
    <n v="3"/>
    <n v="12"/>
    <n v="9"/>
    <s v="Mia"/>
    <s v="Workshop"/>
    <n v="30.000000000000053"/>
    <n v="0.75"/>
    <n v="0"/>
    <s v="Sun"/>
    <s v="Jan"/>
    <s v="Large"/>
    <n v="2381"/>
    <n v="116"/>
    <d v="2024-05-03T00:00:00"/>
    <d v="1899-12-30T09:30:00"/>
    <d v="1899-12-30T11:00:00"/>
    <s v="Phoenix"/>
    <n v="3"/>
    <n v="12"/>
    <n v="4"/>
    <s v="Sarah"/>
    <s v="Workshop"/>
    <n v="90"/>
    <n v="0.33333333333333331"/>
    <n v="0"/>
    <s v="Fri"/>
    <s v="May"/>
    <s v="Large"/>
    <n v="2380"/>
    <n v="2381"/>
    <x v="0"/>
  </r>
  <r>
    <n v="116"/>
    <d v="2024-05-03T00:00:00"/>
    <d v="1899-12-30T09:30:00"/>
    <d v="1899-12-30T11:00:00"/>
    <s v="Phoenix"/>
    <n v="3"/>
    <n v="12"/>
    <n v="4"/>
    <s v="Sarah"/>
    <s v="Workshop"/>
    <n v="90"/>
    <n v="0.33333333333333331"/>
    <n v="0"/>
    <s v="Fri"/>
    <s v="May"/>
    <s v="Large"/>
    <n v="2380"/>
    <n v="2018"/>
    <d v="2024-03-18T00:00:00"/>
    <d v="1899-12-30T09:30:00"/>
    <d v="1899-12-30T10:00:00"/>
    <s v="Phoenix"/>
    <n v="3"/>
    <n v="12"/>
    <n v="7"/>
    <s v="Chen"/>
    <s v="Standup"/>
    <n v="30.000000000000053"/>
    <n v="0.58333333333333337"/>
    <n v="0"/>
    <s v="Mon"/>
    <s v="Mar"/>
    <s v="Large"/>
    <n v="2379"/>
    <n v="2380"/>
    <x v="0"/>
  </r>
  <r>
    <n v="2018"/>
    <d v="2024-03-18T00:00:00"/>
    <d v="1899-12-30T09:30:00"/>
    <d v="1899-12-30T10:00:00"/>
    <s v="Phoenix"/>
    <n v="3"/>
    <n v="12"/>
    <n v="7"/>
    <s v="Chen"/>
    <s v="Standup"/>
    <n v="30.000000000000053"/>
    <n v="0.58333333333333337"/>
    <n v="0"/>
    <s v="Mon"/>
    <s v="Mar"/>
    <s v="Large"/>
    <n v="2379"/>
    <n v="1735"/>
    <d v="2024-01-20T00:00:00"/>
    <d v="1899-12-30T09:30:00"/>
    <d v="1899-12-30T10:30:00"/>
    <s v="Phoenix"/>
    <n v="3"/>
    <n v="12"/>
    <n v="14"/>
    <s v="John"/>
    <s v="Planning"/>
    <n v="60.000000000000028"/>
    <n v="1.1666666666666667"/>
    <n v="1"/>
    <s v="Sat"/>
    <s v="Jan"/>
    <s v="Large"/>
    <n v="2378"/>
    <n v="2379"/>
    <x v="0"/>
  </r>
  <r>
    <n v="1237"/>
    <d v="2024-07-05T00:00:00"/>
    <d v="1899-12-30T09:30:00"/>
    <d v="1899-12-30T11:00:00"/>
    <s v="Phoenix"/>
    <n v="3"/>
    <n v="12"/>
    <n v="8"/>
    <s v="Chen"/>
    <s v="Standup"/>
    <n v="90"/>
    <n v="0.66666666666666663"/>
    <n v="0"/>
    <s v="Fri"/>
    <s v="Jul"/>
    <s v="Large"/>
    <n v="2371"/>
    <n v="2851"/>
    <d v="2024-02-17T00:00:00"/>
    <d v="1899-12-30T09:30:00"/>
    <d v="1899-12-30T11:00:00"/>
    <s v="Phoenix"/>
    <n v="3"/>
    <n v="12"/>
    <n v="5"/>
    <s v="Sarah"/>
    <s v="Workshop"/>
    <n v="90"/>
    <n v="0.41666666666666674"/>
    <n v="0"/>
    <s v="Sat"/>
    <s v="Feb"/>
    <s v="Large"/>
    <n v="2370"/>
    <n v="2371"/>
    <x v="0"/>
  </r>
  <r>
    <n v="2233"/>
    <d v="2024-05-01T00:00:00"/>
    <d v="1899-12-30T09:30:00"/>
    <d v="1899-12-30T10:30:00"/>
    <s v="Phoenix"/>
    <n v="3"/>
    <n v="12"/>
    <n v="7"/>
    <s v="Omar"/>
    <s v="Client Call"/>
    <n v="60.000000000000028"/>
    <n v="0.58333333333333337"/>
    <n v="0"/>
    <s v="Wed"/>
    <s v="May"/>
    <s v="Large"/>
    <n v="2377"/>
    <n v="1693"/>
    <d v="2024-03-02T00:00:00"/>
    <d v="1899-12-30T09:30:00"/>
    <d v="1899-12-30T10:00:00"/>
    <s v="Phoenix"/>
    <n v="3"/>
    <n v="12"/>
    <n v="2"/>
    <s v="John"/>
    <s v="Brainstorming"/>
    <n v="30.000000000000053"/>
    <n v="0.16666666666666666"/>
    <n v="0"/>
    <s v="Sat"/>
    <s v="Mar"/>
    <s v="Large"/>
    <n v="2376"/>
    <n v="2377"/>
    <x v="0"/>
  </r>
  <r>
    <n v="1693"/>
    <d v="2024-03-02T00:00:00"/>
    <d v="1899-12-30T09:30:00"/>
    <d v="1899-12-30T10:00:00"/>
    <s v="Phoenix"/>
    <n v="3"/>
    <n v="12"/>
    <n v="2"/>
    <s v="John"/>
    <s v="Brainstorming"/>
    <n v="30.000000000000053"/>
    <n v="0.16666666666666666"/>
    <n v="0"/>
    <s v="Sat"/>
    <s v="Mar"/>
    <s v="Large"/>
    <n v="2376"/>
    <n v="1619"/>
    <d v="2024-04-05T00:00:00"/>
    <d v="1899-12-30T09:30:00"/>
    <d v="1899-12-30T10:30:00"/>
    <s v="Phoenix"/>
    <n v="3"/>
    <n v="12"/>
    <n v="3"/>
    <s v="Amit"/>
    <s v="Workshop"/>
    <n v="60.000000000000028"/>
    <n v="0.25"/>
    <n v="0"/>
    <s v="Fri"/>
    <s v="Apr"/>
    <s v="Large"/>
    <n v="2375"/>
    <n v="2376"/>
    <x v="0"/>
  </r>
  <r>
    <n v="1619"/>
    <d v="2024-04-05T00:00:00"/>
    <d v="1899-12-30T09:30:00"/>
    <d v="1899-12-30T10:30:00"/>
    <s v="Phoenix"/>
    <n v="3"/>
    <n v="12"/>
    <n v="3"/>
    <s v="Amit"/>
    <s v="Workshop"/>
    <n v="60.000000000000028"/>
    <n v="0.25"/>
    <n v="0"/>
    <s v="Fri"/>
    <s v="Apr"/>
    <s v="Large"/>
    <n v="2375"/>
    <n v="342"/>
    <d v="2024-07-28T00:00:00"/>
    <d v="1899-12-30T09:30:00"/>
    <d v="1899-12-30T10:00:00"/>
    <s v="Phoenix"/>
    <n v="3"/>
    <n v="12"/>
    <n v="6"/>
    <s v="Chen"/>
    <s v="1:1"/>
    <n v="30.000000000000053"/>
    <n v="0.5"/>
    <n v="0"/>
    <s v="Sun"/>
    <s v="Jul"/>
    <s v="Large"/>
    <n v="2374"/>
    <n v="2375"/>
    <x v="0"/>
  </r>
  <r>
    <n v="2388"/>
    <d v="2024-01-31T00:00:00"/>
    <d v="1899-12-30T09:30:00"/>
    <d v="1899-12-30T11:30:00"/>
    <s v="Phoenix"/>
    <n v="3"/>
    <n v="12"/>
    <n v="12"/>
    <s v="John"/>
    <s v="Client Call"/>
    <n v="120.00000000000006"/>
    <n v="1"/>
    <n v="0"/>
    <s v="Wed"/>
    <s v="Jan"/>
    <s v="Large"/>
    <n v="2367"/>
    <n v="1197"/>
    <d v="2024-08-27T00:00:00"/>
    <d v="1899-12-30T10:00:00"/>
    <d v="1899-12-30T11:00:00"/>
    <s v="Phoenix"/>
    <n v="3"/>
    <n v="12"/>
    <n v="3"/>
    <s v="Omar"/>
    <s v="Client Call"/>
    <n v="59.999999999999943"/>
    <n v="0.25"/>
    <n v="0"/>
    <s v="Tue"/>
    <s v="Aug"/>
    <s v="Large"/>
    <n v="2366"/>
    <n v="2367"/>
    <x v="0"/>
  </r>
  <r>
    <n v="342"/>
    <d v="2024-07-28T00:00:00"/>
    <d v="1899-12-30T09:30:00"/>
    <d v="1899-12-30T10:00:00"/>
    <s v="Phoenix"/>
    <n v="3"/>
    <n v="12"/>
    <n v="6"/>
    <s v="Chen"/>
    <s v="1:1"/>
    <n v="30.000000000000053"/>
    <n v="0.5"/>
    <n v="0"/>
    <s v="Sun"/>
    <s v="Jul"/>
    <s v="Large"/>
    <n v="2374"/>
    <n v="1746"/>
    <d v="2024-02-23T00:00:00"/>
    <d v="1899-12-30T09:30:00"/>
    <d v="1899-12-30T10:00:00"/>
    <s v="Phoenix"/>
    <n v="3"/>
    <n v="12"/>
    <n v="10"/>
    <s v="Omar"/>
    <s v="Brainstorming"/>
    <n v="30.000000000000053"/>
    <n v="0.83333333333333348"/>
    <n v="0"/>
    <s v="Fri"/>
    <s v="Feb"/>
    <s v="Large"/>
    <n v="2373"/>
    <n v="2374"/>
    <x v="0"/>
  </r>
  <r>
    <n v="1746"/>
    <d v="2024-02-23T00:00:00"/>
    <d v="1899-12-30T09:30:00"/>
    <d v="1899-12-30T10:00:00"/>
    <s v="Phoenix"/>
    <n v="3"/>
    <n v="12"/>
    <n v="10"/>
    <s v="Omar"/>
    <s v="Brainstorming"/>
    <n v="30.000000000000053"/>
    <n v="0.83333333333333348"/>
    <n v="0"/>
    <s v="Fri"/>
    <s v="Feb"/>
    <s v="Large"/>
    <n v="2373"/>
    <n v="1865"/>
    <d v="2024-04-10T00:00:00"/>
    <d v="1899-12-30T09:30:00"/>
    <d v="1899-12-30T11:30:00"/>
    <s v="Phoenix"/>
    <n v="3"/>
    <n v="12"/>
    <n v="5"/>
    <s v="Sarah"/>
    <s v="Client Call"/>
    <n v="120.00000000000006"/>
    <n v="0.41666666666666674"/>
    <n v="0"/>
    <s v="Wed"/>
    <s v="Apr"/>
    <s v="Large"/>
    <n v="2372"/>
    <n v="2373"/>
    <x v="0"/>
  </r>
  <r>
    <n v="1865"/>
    <d v="2024-04-10T00:00:00"/>
    <d v="1899-12-30T09:30:00"/>
    <d v="1899-12-30T11:30:00"/>
    <s v="Phoenix"/>
    <n v="3"/>
    <n v="12"/>
    <n v="5"/>
    <s v="Sarah"/>
    <s v="Client Call"/>
    <n v="120.00000000000006"/>
    <n v="0.41666666666666674"/>
    <n v="0"/>
    <s v="Wed"/>
    <s v="Apr"/>
    <s v="Large"/>
    <n v="2372"/>
    <n v="1237"/>
    <d v="2024-07-05T00:00:00"/>
    <d v="1899-12-30T09:30:00"/>
    <d v="1899-12-30T11:00:00"/>
    <s v="Phoenix"/>
    <n v="3"/>
    <n v="12"/>
    <n v="8"/>
    <s v="Chen"/>
    <s v="Standup"/>
    <n v="90"/>
    <n v="0.66666666666666663"/>
    <n v="0"/>
    <s v="Fri"/>
    <s v="Jul"/>
    <s v="Large"/>
    <n v="2371"/>
    <n v="2372"/>
    <x v="0"/>
  </r>
  <r>
    <n v="1735"/>
    <d v="2024-01-20T00:00:00"/>
    <d v="1899-12-30T09:30:00"/>
    <d v="1899-12-30T10:30:00"/>
    <s v="Phoenix"/>
    <n v="3"/>
    <n v="12"/>
    <n v="14"/>
    <s v="John"/>
    <s v="Planning"/>
    <n v="60.000000000000028"/>
    <n v="1.1666666666666667"/>
    <n v="1"/>
    <s v="Sat"/>
    <s v="Jan"/>
    <s v="Large"/>
    <n v="2378"/>
    <n v="2233"/>
    <d v="2024-05-01T00:00:00"/>
    <d v="1899-12-30T09:30:00"/>
    <d v="1899-12-30T10:30:00"/>
    <s v="Phoenix"/>
    <n v="3"/>
    <n v="12"/>
    <n v="7"/>
    <s v="Omar"/>
    <s v="Client Call"/>
    <n v="60.000000000000028"/>
    <n v="0.58333333333333337"/>
    <n v="0"/>
    <s v="Wed"/>
    <s v="May"/>
    <s v="Large"/>
    <n v="2377"/>
    <n v="2378"/>
    <x v="0"/>
  </r>
  <r>
    <n v="2851"/>
    <d v="2024-02-17T00:00:00"/>
    <d v="1899-12-30T09:30:00"/>
    <d v="1899-12-30T11:00:00"/>
    <s v="Phoenix"/>
    <n v="3"/>
    <n v="12"/>
    <n v="5"/>
    <s v="Sarah"/>
    <s v="Workshop"/>
    <n v="90"/>
    <n v="0.41666666666666674"/>
    <n v="0"/>
    <s v="Sat"/>
    <s v="Feb"/>
    <s v="Large"/>
    <n v="2370"/>
    <n v="1010"/>
    <d v="2024-06-30T00:00:00"/>
    <d v="1899-12-30T09:30:00"/>
    <d v="1899-12-30T10:30:00"/>
    <s v="Phoenix"/>
    <n v="3"/>
    <n v="12"/>
    <n v="3"/>
    <s v="Sarah"/>
    <s v="Client Call"/>
    <n v="60.000000000000028"/>
    <n v="0.25"/>
    <n v="0"/>
    <s v="Sun"/>
    <s v="Jun"/>
    <s v="Large"/>
    <n v="2369"/>
    <n v="2370"/>
    <x v="0"/>
  </r>
  <r>
    <n v="1010"/>
    <d v="2024-06-30T00:00:00"/>
    <d v="1899-12-30T09:30:00"/>
    <d v="1899-12-30T10:30:00"/>
    <s v="Phoenix"/>
    <n v="3"/>
    <n v="12"/>
    <n v="3"/>
    <s v="Sarah"/>
    <s v="Client Call"/>
    <n v="60.000000000000028"/>
    <n v="0.25"/>
    <n v="0"/>
    <s v="Sun"/>
    <s v="Jun"/>
    <s v="Large"/>
    <n v="2369"/>
    <n v="2628"/>
    <d v="2024-09-11T00:00:00"/>
    <d v="1899-12-30T09:30:00"/>
    <d v="1899-12-30T10:00:00"/>
    <s v="Phoenix"/>
    <n v="3"/>
    <n v="12"/>
    <n v="5"/>
    <s v="Mia"/>
    <s v="Planning"/>
    <n v="30.000000000000053"/>
    <n v="0.41666666666666674"/>
    <n v="0"/>
    <s v="Wed"/>
    <s v="Sep"/>
    <s v="Large"/>
    <n v="2368"/>
    <n v="2369"/>
    <x v="0"/>
  </r>
  <r>
    <n v="2628"/>
    <d v="2024-09-11T00:00:00"/>
    <d v="1899-12-30T09:30:00"/>
    <d v="1899-12-30T10:00:00"/>
    <s v="Phoenix"/>
    <n v="3"/>
    <n v="12"/>
    <n v="5"/>
    <s v="Mia"/>
    <s v="Planning"/>
    <n v="30.000000000000053"/>
    <n v="0.41666666666666674"/>
    <n v="0"/>
    <s v="Wed"/>
    <s v="Sep"/>
    <s v="Large"/>
    <n v="2368"/>
    <n v="2388"/>
    <d v="2024-01-31T00:00:00"/>
    <d v="1899-12-30T09:30:00"/>
    <d v="1899-12-30T11:30:00"/>
    <s v="Phoenix"/>
    <n v="3"/>
    <n v="12"/>
    <n v="12"/>
    <s v="John"/>
    <s v="Client Call"/>
    <n v="120.00000000000006"/>
    <n v="1"/>
    <n v="0"/>
    <s v="Wed"/>
    <s v="Jan"/>
    <s v="Large"/>
    <n v="2367"/>
    <n v="2368"/>
    <x v="0"/>
  </r>
  <r>
    <n v="2275"/>
    <d v="2024-07-09T00:00:00"/>
    <d v="1899-12-30T09:00:00"/>
    <d v="1899-12-30T09:30:00"/>
    <s v="Phoenix"/>
    <n v="3"/>
    <n v="12"/>
    <n v="6"/>
    <s v="Amit"/>
    <s v="Standup"/>
    <n v="29.999999999999972"/>
    <n v="0.5"/>
    <n v="0"/>
    <s v="Tue"/>
    <s v="Jul"/>
    <s v="Large"/>
    <n v="2411"/>
    <n v="2273"/>
    <d v="2024-01-02T00:00:00"/>
    <d v="1899-12-30T09:00:00"/>
    <d v="1899-12-30T09:30:00"/>
    <s v="Phoenix"/>
    <n v="3"/>
    <n v="12"/>
    <n v="2"/>
    <s v="John"/>
    <s v="Client Call"/>
    <n v="29.999999999999972"/>
    <n v="0.16666666666666666"/>
    <n v="0"/>
    <s v="Tue"/>
    <s v="Jan"/>
    <s v="Large"/>
    <n v="2410"/>
    <n v="2411"/>
    <x v="0"/>
  </r>
  <r>
    <n v="185"/>
    <d v="2024-01-26T00:00:00"/>
    <d v="1899-12-30T09:00:00"/>
    <d v="1899-12-30T10:00:00"/>
    <s v="Phoenix"/>
    <n v="3"/>
    <n v="12"/>
    <n v="9"/>
    <s v="Amit"/>
    <s v="Brainstorming"/>
    <n v="60.000000000000028"/>
    <n v="0.75"/>
    <n v="0"/>
    <s v="Fri"/>
    <s v="Jan"/>
    <s v="Large"/>
    <n v="2412"/>
    <n v="2275"/>
    <d v="2024-07-09T00:00:00"/>
    <d v="1899-12-30T09:00:00"/>
    <d v="1899-12-30T09:30:00"/>
    <s v="Phoenix"/>
    <n v="3"/>
    <n v="12"/>
    <n v="6"/>
    <s v="Amit"/>
    <s v="Standup"/>
    <n v="29.999999999999972"/>
    <n v="0.5"/>
    <n v="0"/>
    <s v="Tue"/>
    <s v="Jul"/>
    <s v="Large"/>
    <n v="2411"/>
    <n v="2412"/>
    <x v="0"/>
  </r>
  <r>
    <n v="1501"/>
    <d v="2024-11-08T00:00:00"/>
    <d v="1899-12-30T09:00:00"/>
    <d v="1899-12-30T11:00:00"/>
    <s v="Phoenix"/>
    <n v="3"/>
    <n v="12"/>
    <n v="1"/>
    <s v="Amit"/>
    <s v="1:1"/>
    <n v="119.99999999999997"/>
    <n v="8.3333333333333329E-2"/>
    <n v="0"/>
    <s v="Fri"/>
    <s v="Nov"/>
    <s v="Large"/>
    <n v="2409"/>
    <n v="975"/>
    <d v="2024-04-06T00:00:00"/>
    <d v="1899-12-30T09:00:00"/>
    <d v="1899-12-30T10:30:00"/>
    <s v="Phoenix"/>
    <n v="3"/>
    <n v="12"/>
    <n v="6"/>
    <s v="Omar"/>
    <s v="Standup"/>
    <n v="90"/>
    <n v="0.5"/>
    <n v="0"/>
    <s v="Sat"/>
    <s v="Apr"/>
    <s v="Large"/>
    <n v="2408"/>
    <n v="2409"/>
    <x v="0"/>
  </r>
  <r>
    <n v="975"/>
    <d v="2024-04-06T00:00:00"/>
    <d v="1899-12-30T09:00:00"/>
    <d v="1899-12-30T10:30:00"/>
    <s v="Phoenix"/>
    <n v="3"/>
    <n v="12"/>
    <n v="6"/>
    <s v="Omar"/>
    <s v="Standup"/>
    <n v="90"/>
    <n v="0.5"/>
    <n v="0"/>
    <s v="Sat"/>
    <s v="Apr"/>
    <s v="Large"/>
    <n v="2408"/>
    <n v="2354"/>
    <d v="2024-05-14T00:00:00"/>
    <d v="1899-12-30T09:00:00"/>
    <d v="1899-12-30T09:30:00"/>
    <s v="Phoenix"/>
    <n v="3"/>
    <n v="12"/>
    <n v="11"/>
    <s v="Chen"/>
    <s v="Workshop"/>
    <n v="29.999999999999972"/>
    <n v="0.91666666666666652"/>
    <n v="0"/>
    <s v="Tue"/>
    <s v="May"/>
    <s v="Large"/>
    <n v="2407"/>
    <n v="2408"/>
    <x v="0"/>
  </r>
  <r>
    <n v="2273"/>
    <d v="2024-01-02T00:00:00"/>
    <d v="1899-12-30T09:00:00"/>
    <d v="1899-12-30T09:30:00"/>
    <s v="Phoenix"/>
    <n v="3"/>
    <n v="12"/>
    <n v="2"/>
    <s v="John"/>
    <s v="Client Call"/>
    <n v="29.999999999999972"/>
    <n v="0.16666666666666666"/>
    <n v="0"/>
    <s v="Tue"/>
    <s v="Jan"/>
    <s v="Large"/>
    <n v="2410"/>
    <n v="1501"/>
    <d v="2024-11-08T00:00:00"/>
    <d v="1899-12-30T09:00:00"/>
    <d v="1899-12-30T11:00:00"/>
    <s v="Phoenix"/>
    <n v="3"/>
    <n v="12"/>
    <n v="1"/>
    <s v="Amit"/>
    <s v="1:1"/>
    <n v="119.99999999999997"/>
    <n v="8.3333333333333329E-2"/>
    <n v="0"/>
    <s v="Fri"/>
    <s v="Nov"/>
    <s v="Large"/>
    <n v="2409"/>
    <n v="2410"/>
    <x v="0"/>
  </r>
  <r>
    <n v="513"/>
    <d v="2024-08-06T00:00:00"/>
    <d v="1899-12-30T09:00:00"/>
    <d v="1899-12-30T11:00:00"/>
    <s v="Phoenix"/>
    <n v="3"/>
    <n v="12"/>
    <n v="13"/>
    <s v="Priya"/>
    <s v="Standup"/>
    <n v="119.99999999999997"/>
    <n v="1.0833333333333333"/>
    <n v="1"/>
    <s v="Tue"/>
    <s v="Aug"/>
    <s v="Large"/>
    <n v="2413"/>
    <n v="185"/>
    <d v="2024-01-26T00:00:00"/>
    <d v="1899-12-30T09:00:00"/>
    <d v="1899-12-30T10:00:00"/>
    <s v="Phoenix"/>
    <n v="3"/>
    <n v="12"/>
    <n v="9"/>
    <s v="Amit"/>
    <s v="Brainstorming"/>
    <n v="60.000000000000028"/>
    <n v="0.75"/>
    <n v="0"/>
    <s v="Fri"/>
    <s v="Jan"/>
    <s v="Large"/>
    <n v="2412"/>
    <n v="2413"/>
    <x v="0"/>
  </r>
  <r>
    <n v="1626"/>
    <d v="2024-10-11T00:00:00"/>
    <d v="1899-12-30T09:00:00"/>
    <d v="1899-12-30T09:30:00"/>
    <s v="Phoenix"/>
    <n v="3"/>
    <n v="12"/>
    <n v="10"/>
    <s v="Priya"/>
    <s v="Brainstorming"/>
    <n v="29.999999999999972"/>
    <n v="0.83333333333333348"/>
    <n v="0"/>
    <s v="Fri"/>
    <s v="Oct"/>
    <s v="Large"/>
    <n v="2394"/>
    <n v="671"/>
    <d v="2024-08-07T00:00:00"/>
    <d v="1899-12-30T09:00:00"/>
    <d v="1899-12-30T10:00:00"/>
    <s v="Phoenix"/>
    <n v="3"/>
    <n v="12"/>
    <n v="11"/>
    <s v="Chen"/>
    <s v="1:1"/>
    <n v="60.000000000000028"/>
    <n v="0.91666666666666652"/>
    <n v="0"/>
    <s v="Wed"/>
    <s v="Aug"/>
    <s v="Large"/>
    <n v="2393"/>
    <n v="2394"/>
    <x v="0"/>
  </r>
  <r>
    <n v="1775"/>
    <d v="2024-02-15T00:00:00"/>
    <d v="1899-12-30T09:00:00"/>
    <d v="1899-12-30T10:30:00"/>
    <s v="Phoenix"/>
    <n v="3"/>
    <n v="12"/>
    <n v="13"/>
    <s v="Sarah"/>
    <s v="Planning"/>
    <n v="90"/>
    <n v="1.0833333333333333"/>
    <n v="1"/>
    <s v="Thu"/>
    <s v="Feb"/>
    <s v="Large"/>
    <n v="2415"/>
    <n v="1063"/>
    <d v="2024-04-08T00:00:00"/>
    <d v="1899-12-30T09:00:00"/>
    <d v="1899-12-30T09:30:00"/>
    <s v="Phoenix"/>
    <n v="3"/>
    <n v="12"/>
    <n v="5"/>
    <s v="John"/>
    <s v="Brainstorming"/>
    <n v="29.999999999999972"/>
    <n v="0.41666666666666674"/>
    <n v="0"/>
    <s v="Mon"/>
    <s v="Apr"/>
    <s v="Large"/>
    <n v="2414"/>
    <n v="2415"/>
    <x v="0"/>
  </r>
  <r>
    <n v="2323"/>
    <d v="2024-07-28T00:00:00"/>
    <d v="1899-12-30T09:00:00"/>
    <d v="1899-12-30T10:30:00"/>
    <s v="Phoenix"/>
    <n v="3"/>
    <n v="12"/>
    <n v="3"/>
    <s v="Amit"/>
    <s v="Brainstorming"/>
    <n v="90"/>
    <n v="0.25"/>
    <n v="0"/>
    <s v="Sun"/>
    <s v="Jul"/>
    <s v="Large"/>
    <n v="2416"/>
    <n v="1775"/>
    <d v="2024-02-15T00:00:00"/>
    <d v="1899-12-30T09:00:00"/>
    <d v="1899-12-30T10:30:00"/>
    <s v="Phoenix"/>
    <n v="3"/>
    <n v="12"/>
    <n v="13"/>
    <s v="Sarah"/>
    <s v="Planning"/>
    <n v="90"/>
    <n v="1.0833333333333333"/>
    <n v="1"/>
    <s v="Thu"/>
    <s v="Feb"/>
    <s v="Large"/>
    <n v="2415"/>
    <n v="2416"/>
    <x v="0"/>
  </r>
  <r>
    <n v="2921"/>
    <d v="2024-05-03T00:00:00"/>
    <d v="1899-12-30T09:00:00"/>
    <d v="1899-12-30T10:30:00"/>
    <s v="Phoenix"/>
    <n v="3"/>
    <n v="12"/>
    <n v="14"/>
    <s v="Priya"/>
    <s v="Client Call"/>
    <n v="90"/>
    <n v="1.1666666666666667"/>
    <n v="1"/>
    <s v="Fri"/>
    <s v="May"/>
    <s v="Large"/>
    <n v="2417"/>
    <n v="2323"/>
    <d v="2024-07-28T00:00:00"/>
    <d v="1899-12-30T09:00:00"/>
    <d v="1899-12-30T10:30:00"/>
    <s v="Phoenix"/>
    <n v="3"/>
    <n v="12"/>
    <n v="3"/>
    <s v="Amit"/>
    <s v="Brainstorming"/>
    <n v="90"/>
    <n v="0.25"/>
    <n v="0"/>
    <s v="Sun"/>
    <s v="Jul"/>
    <s v="Large"/>
    <n v="2416"/>
    <n v="2417"/>
    <x v="0"/>
  </r>
  <r>
    <n v="1400"/>
    <d v="2024-07-01T00:00:00"/>
    <d v="1899-12-30T09:00:00"/>
    <d v="1899-12-30T10:30:00"/>
    <s v="Phoenix"/>
    <n v="3"/>
    <n v="12"/>
    <n v="10"/>
    <s v="Chen"/>
    <s v="Planning"/>
    <n v="90"/>
    <n v="0.83333333333333348"/>
    <n v="0"/>
    <s v="Mon"/>
    <s v="Jul"/>
    <s v="Large"/>
    <n v="2418"/>
    <n v="2921"/>
    <d v="2024-05-03T00:00:00"/>
    <d v="1899-12-30T09:00:00"/>
    <d v="1899-12-30T10:30:00"/>
    <s v="Phoenix"/>
    <n v="3"/>
    <n v="12"/>
    <n v="14"/>
    <s v="Priya"/>
    <s v="Client Call"/>
    <n v="90"/>
    <n v="1.1666666666666667"/>
    <n v="1"/>
    <s v="Fri"/>
    <s v="May"/>
    <s v="Large"/>
    <n v="2417"/>
    <n v="2418"/>
    <x v="0"/>
  </r>
  <r>
    <n v="2354"/>
    <d v="2024-05-14T00:00:00"/>
    <d v="1899-12-30T09:00:00"/>
    <d v="1899-12-30T09:30:00"/>
    <s v="Phoenix"/>
    <n v="3"/>
    <n v="12"/>
    <n v="11"/>
    <s v="Chen"/>
    <s v="Workshop"/>
    <n v="29.999999999999972"/>
    <n v="0.91666666666666652"/>
    <n v="0"/>
    <s v="Tue"/>
    <s v="May"/>
    <s v="Large"/>
    <n v="2407"/>
    <n v="801"/>
    <d v="2024-10-20T00:00:00"/>
    <d v="1899-12-30T09:00:00"/>
    <d v="1899-12-30T09:30:00"/>
    <s v="Phoenix"/>
    <n v="3"/>
    <n v="12"/>
    <n v="9"/>
    <s v="Sarah"/>
    <s v="Standup"/>
    <n v="29.999999999999972"/>
    <n v="0.75"/>
    <n v="0"/>
    <s v="Sun"/>
    <s v="Oct"/>
    <s v="Large"/>
    <n v="2406"/>
    <n v="2407"/>
    <x v="0"/>
  </r>
  <r>
    <n v="1063"/>
    <d v="2024-04-08T00:00:00"/>
    <d v="1899-12-30T09:00:00"/>
    <d v="1899-12-30T09:30:00"/>
    <s v="Phoenix"/>
    <n v="3"/>
    <n v="12"/>
    <n v="5"/>
    <s v="John"/>
    <s v="Brainstorming"/>
    <n v="29.999999999999972"/>
    <n v="0.41666666666666674"/>
    <n v="0"/>
    <s v="Mon"/>
    <s v="Apr"/>
    <s v="Large"/>
    <n v="2414"/>
    <n v="513"/>
    <d v="2024-08-06T00:00:00"/>
    <d v="1899-12-30T09:00:00"/>
    <d v="1899-12-30T11:00:00"/>
    <s v="Phoenix"/>
    <n v="3"/>
    <n v="12"/>
    <n v="13"/>
    <s v="Priya"/>
    <s v="Standup"/>
    <n v="119.99999999999997"/>
    <n v="1.0833333333333333"/>
    <n v="1"/>
    <s v="Tue"/>
    <s v="Aug"/>
    <s v="Large"/>
    <n v="2413"/>
    <n v="2414"/>
    <x v="0"/>
  </r>
  <r>
    <n v="801"/>
    <d v="2024-10-20T00:00:00"/>
    <d v="1899-12-30T09:00:00"/>
    <d v="1899-12-30T09:30:00"/>
    <s v="Phoenix"/>
    <n v="3"/>
    <n v="12"/>
    <n v="9"/>
    <s v="Sarah"/>
    <s v="Standup"/>
    <n v="29.999999999999972"/>
    <n v="0.75"/>
    <n v="0"/>
    <s v="Sun"/>
    <s v="Oct"/>
    <s v="Large"/>
    <n v="2406"/>
    <n v="490"/>
    <d v="2024-09-14T00:00:00"/>
    <d v="1899-12-30T09:00:00"/>
    <d v="1899-12-30T11:00:00"/>
    <s v="Phoenix"/>
    <n v="3"/>
    <n v="12"/>
    <n v="9"/>
    <s v="Omar"/>
    <s v="Workshop"/>
    <n v="119.99999999999997"/>
    <n v="0.75"/>
    <n v="0"/>
    <s v="Sat"/>
    <s v="Sep"/>
    <s v="Large"/>
    <n v="2405"/>
    <n v="2406"/>
    <x v="0"/>
  </r>
  <r>
    <n v="1376"/>
    <d v="2024-07-27T00:00:00"/>
    <d v="1899-12-30T09:00:00"/>
    <d v="1899-12-30T11:00:00"/>
    <s v="Phoenix"/>
    <n v="3"/>
    <n v="12"/>
    <n v="14"/>
    <s v="Chen"/>
    <s v="Brainstorming"/>
    <n v="119.99999999999997"/>
    <n v="1.1666666666666667"/>
    <n v="1"/>
    <s v="Sat"/>
    <s v="Jul"/>
    <s v="Large"/>
    <n v="2390"/>
    <n v="2176"/>
    <d v="2024-07-25T00:00:00"/>
    <d v="1899-12-30T09:30:00"/>
    <d v="1899-12-30T11:30:00"/>
    <s v="Phoenix"/>
    <n v="3"/>
    <n v="12"/>
    <n v="10"/>
    <s v="Priya"/>
    <s v="1:1"/>
    <n v="120.00000000000006"/>
    <n v="0.83333333333333348"/>
    <n v="0"/>
    <s v="Thu"/>
    <s v="Jul"/>
    <s v="Large"/>
    <n v="2389"/>
    <n v="2390"/>
    <x v="0"/>
  </r>
  <r>
    <n v="1068"/>
    <d v="2024-02-12T00:00:00"/>
    <d v="1899-12-30T09:00:00"/>
    <d v="1899-12-30T10:00:00"/>
    <s v="Phoenix"/>
    <n v="3"/>
    <n v="12"/>
    <n v="7"/>
    <s v="Priya"/>
    <s v="Workshop"/>
    <n v="60.000000000000028"/>
    <n v="0.58333333333333337"/>
    <n v="0"/>
    <s v="Mon"/>
    <s v="Feb"/>
    <s v="Large"/>
    <n v="2404"/>
    <n v="1874"/>
    <d v="2024-04-14T00:00:00"/>
    <d v="1899-12-30T09:00:00"/>
    <d v="1899-12-30T10:00:00"/>
    <s v="Phoenix"/>
    <n v="3"/>
    <n v="12"/>
    <n v="9"/>
    <s v="Chen"/>
    <s v="Client Call"/>
    <n v="60.000000000000028"/>
    <n v="0.75"/>
    <n v="0"/>
    <s v="Sun"/>
    <s v="Apr"/>
    <s v="Large"/>
    <n v="2403"/>
    <n v="2404"/>
    <x v="0"/>
  </r>
  <r>
    <n v="2109"/>
    <d v="2024-10-14T00:00:00"/>
    <d v="1899-12-30T09:00:00"/>
    <d v="1899-12-30T11:00:00"/>
    <s v="Phoenix"/>
    <n v="3"/>
    <n v="12"/>
    <n v="15"/>
    <s v="Chen"/>
    <s v="Planning"/>
    <n v="119.99999999999997"/>
    <n v="1.25"/>
    <n v="1"/>
    <s v="Mon"/>
    <s v="Oct"/>
    <s v="Large"/>
    <n v="2391"/>
    <n v="1376"/>
    <d v="2024-07-27T00:00:00"/>
    <d v="1899-12-30T09:00:00"/>
    <d v="1899-12-30T11:00:00"/>
    <s v="Phoenix"/>
    <n v="3"/>
    <n v="12"/>
    <n v="14"/>
    <s v="Chen"/>
    <s v="Brainstorming"/>
    <n v="119.99999999999997"/>
    <n v="1.1666666666666667"/>
    <n v="1"/>
    <s v="Sat"/>
    <s v="Jul"/>
    <s v="Large"/>
    <n v="2390"/>
    <n v="2391"/>
    <x v="0"/>
  </r>
  <r>
    <n v="438"/>
    <d v="2024-02-03T00:00:00"/>
    <d v="1899-12-30T09:00:00"/>
    <d v="1899-12-30T11:00:00"/>
    <s v="Phoenix"/>
    <n v="3"/>
    <n v="12"/>
    <n v="6"/>
    <s v="Amit"/>
    <s v="Workshop"/>
    <n v="119.99999999999997"/>
    <n v="0.5"/>
    <n v="0"/>
    <s v="Sat"/>
    <s v="Feb"/>
    <s v="Large"/>
    <n v="2392"/>
    <n v="2109"/>
    <d v="2024-10-14T00:00:00"/>
    <d v="1899-12-30T09:00:00"/>
    <d v="1899-12-30T11:00:00"/>
    <s v="Phoenix"/>
    <n v="3"/>
    <n v="12"/>
    <n v="15"/>
    <s v="Chen"/>
    <s v="Planning"/>
    <n v="119.99999999999997"/>
    <n v="1.25"/>
    <n v="1"/>
    <s v="Mon"/>
    <s v="Oct"/>
    <s v="Large"/>
    <n v="2391"/>
    <n v="2392"/>
    <x v="0"/>
  </r>
  <r>
    <n v="671"/>
    <d v="2024-08-07T00:00:00"/>
    <d v="1899-12-30T09:00:00"/>
    <d v="1899-12-30T10:00:00"/>
    <s v="Phoenix"/>
    <n v="3"/>
    <n v="12"/>
    <n v="11"/>
    <s v="Chen"/>
    <s v="1:1"/>
    <n v="60.000000000000028"/>
    <n v="0.91666666666666652"/>
    <n v="0"/>
    <s v="Wed"/>
    <s v="Aug"/>
    <s v="Large"/>
    <n v="2393"/>
    <n v="438"/>
    <d v="2024-02-03T00:00:00"/>
    <d v="1899-12-30T09:00:00"/>
    <d v="1899-12-30T11:00:00"/>
    <s v="Phoenix"/>
    <n v="3"/>
    <n v="12"/>
    <n v="6"/>
    <s v="Amit"/>
    <s v="Workshop"/>
    <n v="119.99999999999997"/>
    <n v="0.5"/>
    <n v="0"/>
    <s v="Sat"/>
    <s v="Feb"/>
    <s v="Large"/>
    <n v="2392"/>
    <n v="2393"/>
    <x v="0"/>
  </r>
  <r>
    <n v="490"/>
    <d v="2024-09-14T00:00:00"/>
    <d v="1899-12-30T09:00:00"/>
    <d v="1899-12-30T11:00:00"/>
    <s v="Phoenix"/>
    <n v="3"/>
    <n v="12"/>
    <n v="9"/>
    <s v="Omar"/>
    <s v="Workshop"/>
    <n v="119.99999999999997"/>
    <n v="0.75"/>
    <n v="0"/>
    <s v="Sat"/>
    <s v="Sep"/>
    <s v="Large"/>
    <n v="2405"/>
    <n v="1068"/>
    <d v="2024-02-12T00:00:00"/>
    <d v="1899-12-30T09:00:00"/>
    <d v="1899-12-30T10:00:00"/>
    <s v="Phoenix"/>
    <n v="3"/>
    <n v="12"/>
    <n v="7"/>
    <s v="Priya"/>
    <s v="Workshop"/>
    <n v="60.000000000000028"/>
    <n v="0.58333333333333337"/>
    <n v="0"/>
    <s v="Mon"/>
    <s v="Feb"/>
    <s v="Large"/>
    <n v="2404"/>
    <n v="2405"/>
    <x v="0"/>
  </r>
  <r>
    <n v="1684"/>
    <d v="2024-02-28T00:00:00"/>
    <d v="1899-12-30T09:00:00"/>
    <d v="1899-12-30T09:30:00"/>
    <s v="Phoenix"/>
    <n v="3"/>
    <n v="12"/>
    <n v="7"/>
    <s v="Omar"/>
    <s v="Brainstorming"/>
    <n v="29.999999999999972"/>
    <n v="0.58333333333333337"/>
    <n v="0"/>
    <s v="Wed"/>
    <s v="Feb"/>
    <s v="Large"/>
    <n v="2396"/>
    <n v="1456"/>
    <d v="2024-05-08T00:00:00"/>
    <d v="1899-12-30T09:00:00"/>
    <d v="1899-12-30T09:30:00"/>
    <s v="Phoenix"/>
    <n v="3"/>
    <n v="12"/>
    <n v="6"/>
    <s v="Amit"/>
    <s v="Planning"/>
    <n v="29.999999999999972"/>
    <n v="0.5"/>
    <n v="0"/>
    <s v="Wed"/>
    <s v="May"/>
    <s v="Large"/>
    <n v="2395"/>
    <n v="2396"/>
    <x v="0"/>
  </r>
  <r>
    <n v="2094"/>
    <d v="2024-03-10T00:00:00"/>
    <d v="1899-12-30T09:00:00"/>
    <d v="1899-12-30T09:30:00"/>
    <s v="Phoenix"/>
    <n v="3"/>
    <n v="12"/>
    <n v="10"/>
    <s v="Omar"/>
    <s v="Workshop"/>
    <n v="29.999999999999972"/>
    <n v="0.83333333333333348"/>
    <n v="0"/>
    <s v="Sun"/>
    <s v="Mar"/>
    <s v="Large"/>
    <n v="2397"/>
    <n v="1684"/>
    <d v="2024-02-28T00:00:00"/>
    <d v="1899-12-30T09:00:00"/>
    <d v="1899-12-30T09:30:00"/>
    <s v="Phoenix"/>
    <n v="3"/>
    <n v="12"/>
    <n v="7"/>
    <s v="Omar"/>
    <s v="Brainstorming"/>
    <n v="29.999999999999972"/>
    <n v="0.58333333333333337"/>
    <n v="0"/>
    <s v="Wed"/>
    <s v="Feb"/>
    <s v="Large"/>
    <n v="2396"/>
    <n v="2397"/>
    <x v="0"/>
  </r>
  <r>
    <n v="1456"/>
    <d v="2024-05-08T00:00:00"/>
    <d v="1899-12-30T09:00:00"/>
    <d v="1899-12-30T09:30:00"/>
    <s v="Phoenix"/>
    <n v="3"/>
    <n v="12"/>
    <n v="6"/>
    <s v="Amit"/>
    <s v="Planning"/>
    <n v="29.999999999999972"/>
    <n v="0.5"/>
    <n v="0"/>
    <s v="Wed"/>
    <s v="May"/>
    <s v="Large"/>
    <n v="2395"/>
    <n v="1626"/>
    <d v="2024-10-11T00:00:00"/>
    <d v="1899-12-30T09:00:00"/>
    <d v="1899-12-30T09:30:00"/>
    <s v="Phoenix"/>
    <n v="3"/>
    <n v="12"/>
    <n v="10"/>
    <s v="Priya"/>
    <s v="Brainstorming"/>
    <n v="29.999999999999972"/>
    <n v="0.83333333333333348"/>
    <n v="0"/>
    <s v="Fri"/>
    <s v="Oct"/>
    <s v="Large"/>
    <n v="2394"/>
    <n v="2395"/>
    <x v="0"/>
  </r>
  <r>
    <n v="678"/>
    <d v="2024-10-18T00:00:00"/>
    <d v="1899-12-30T09:00:00"/>
    <d v="1899-12-30T10:30:00"/>
    <s v="Phoenix"/>
    <n v="3"/>
    <n v="12"/>
    <n v="11"/>
    <s v="Amit"/>
    <s v="Client Call"/>
    <n v="90"/>
    <n v="0.91666666666666652"/>
    <n v="0"/>
    <s v="Fri"/>
    <s v="Oct"/>
    <s v="Large"/>
    <n v="2399"/>
    <n v="1348"/>
    <d v="2024-09-05T00:00:00"/>
    <d v="1899-12-30T09:00:00"/>
    <d v="1899-12-30T09:30:00"/>
    <s v="Phoenix"/>
    <n v="3"/>
    <n v="12"/>
    <n v="14"/>
    <s v="John"/>
    <s v="Client Call"/>
    <n v="29.999999999999972"/>
    <n v="1.1666666666666667"/>
    <n v="1"/>
    <s v="Thu"/>
    <s v="Sep"/>
    <s v="Large"/>
    <n v="2398"/>
    <n v="2399"/>
    <x v="0"/>
  </r>
  <r>
    <n v="531"/>
    <d v="2024-05-10T00:00:00"/>
    <d v="1899-12-30T09:00:00"/>
    <d v="1899-12-30T10:30:00"/>
    <s v="Phoenix"/>
    <n v="3"/>
    <n v="12"/>
    <n v="4"/>
    <s v="Priya"/>
    <s v="1:1"/>
    <n v="90"/>
    <n v="0.33333333333333331"/>
    <n v="0"/>
    <s v="Fri"/>
    <s v="May"/>
    <s v="Large"/>
    <n v="2400"/>
    <n v="678"/>
    <d v="2024-10-18T00:00:00"/>
    <d v="1899-12-30T09:00:00"/>
    <d v="1899-12-30T10:30:00"/>
    <s v="Phoenix"/>
    <n v="3"/>
    <n v="12"/>
    <n v="11"/>
    <s v="Amit"/>
    <s v="Client Call"/>
    <n v="90"/>
    <n v="0.91666666666666652"/>
    <n v="0"/>
    <s v="Fri"/>
    <s v="Oct"/>
    <s v="Large"/>
    <n v="2399"/>
    <n v="2400"/>
    <x v="0"/>
  </r>
  <r>
    <n v="2145"/>
    <d v="2024-03-30T00:00:00"/>
    <d v="1899-12-30T09:00:00"/>
    <d v="1899-12-30T10:00:00"/>
    <s v="Phoenix"/>
    <n v="3"/>
    <n v="12"/>
    <n v="11"/>
    <s v="Mia"/>
    <s v="Planning"/>
    <n v="60.000000000000028"/>
    <n v="0.91666666666666652"/>
    <n v="0"/>
    <s v="Sat"/>
    <s v="Mar"/>
    <s v="Large"/>
    <n v="2401"/>
    <n v="531"/>
    <d v="2024-05-10T00:00:00"/>
    <d v="1899-12-30T09:00:00"/>
    <d v="1899-12-30T10:30:00"/>
    <s v="Phoenix"/>
    <n v="3"/>
    <n v="12"/>
    <n v="4"/>
    <s v="Priya"/>
    <s v="1:1"/>
    <n v="90"/>
    <n v="0.33333333333333331"/>
    <n v="0"/>
    <s v="Fri"/>
    <s v="May"/>
    <s v="Large"/>
    <n v="2400"/>
    <n v="2401"/>
    <x v="0"/>
  </r>
  <r>
    <n v="1639"/>
    <d v="2024-08-10T00:00:00"/>
    <d v="1899-12-30T09:00:00"/>
    <d v="1899-12-30T11:00:00"/>
    <s v="Phoenix"/>
    <n v="3"/>
    <n v="12"/>
    <n v="15"/>
    <s v="John"/>
    <s v="1:1"/>
    <n v="119.99999999999997"/>
    <n v="1.25"/>
    <n v="1"/>
    <s v="Sat"/>
    <s v="Aug"/>
    <s v="Large"/>
    <n v="2402"/>
    <n v="2145"/>
    <d v="2024-03-30T00:00:00"/>
    <d v="1899-12-30T09:00:00"/>
    <d v="1899-12-30T10:00:00"/>
    <s v="Phoenix"/>
    <n v="3"/>
    <n v="12"/>
    <n v="11"/>
    <s v="Mia"/>
    <s v="Planning"/>
    <n v="60.000000000000028"/>
    <n v="0.91666666666666652"/>
    <n v="0"/>
    <s v="Sat"/>
    <s v="Mar"/>
    <s v="Large"/>
    <n v="2401"/>
    <n v="2402"/>
    <x v="0"/>
  </r>
  <r>
    <n v="1874"/>
    <d v="2024-04-14T00:00:00"/>
    <d v="1899-12-30T09:00:00"/>
    <d v="1899-12-30T10:00:00"/>
    <s v="Phoenix"/>
    <n v="3"/>
    <n v="12"/>
    <n v="9"/>
    <s v="Chen"/>
    <s v="Client Call"/>
    <n v="60.000000000000028"/>
    <n v="0.75"/>
    <n v="0"/>
    <s v="Sun"/>
    <s v="Apr"/>
    <s v="Large"/>
    <n v="2403"/>
    <n v="1639"/>
    <d v="2024-08-10T00:00:00"/>
    <d v="1899-12-30T09:00:00"/>
    <d v="1899-12-30T11:00:00"/>
    <s v="Phoenix"/>
    <n v="3"/>
    <n v="12"/>
    <n v="15"/>
    <s v="John"/>
    <s v="1:1"/>
    <n v="119.99999999999997"/>
    <n v="1.25"/>
    <n v="1"/>
    <s v="Sat"/>
    <s v="Aug"/>
    <s v="Large"/>
    <n v="2402"/>
    <n v="2403"/>
    <x v="0"/>
  </r>
  <r>
    <n v="1348"/>
    <d v="2024-09-05T00:00:00"/>
    <d v="1899-12-30T09:00:00"/>
    <d v="1899-12-30T09:30:00"/>
    <s v="Phoenix"/>
    <n v="3"/>
    <n v="12"/>
    <n v="14"/>
    <s v="John"/>
    <s v="Client Call"/>
    <n v="29.999999999999972"/>
    <n v="1.1666666666666667"/>
    <n v="1"/>
    <s v="Thu"/>
    <s v="Sep"/>
    <s v="Large"/>
    <n v="2398"/>
    <n v="2094"/>
    <d v="2024-03-10T00:00:00"/>
    <d v="1899-12-30T09:00:00"/>
    <d v="1899-12-30T09:30:00"/>
    <s v="Phoenix"/>
    <n v="3"/>
    <n v="12"/>
    <n v="10"/>
    <s v="Omar"/>
    <s v="Workshop"/>
    <n v="29.999999999999972"/>
    <n v="0.83333333333333348"/>
    <n v="0"/>
    <s v="Sun"/>
    <s v="Mar"/>
    <s v="Large"/>
    <n v="2397"/>
    <n v="2398"/>
    <x v="0"/>
  </r>
  <r>
    <n v="2076"/>
    <d v="2024-03-08T00:00:00"/>
    <d v="1899-12-30T08:30:00"/>
    <d v="1899-12-30T09:00:00"/>
    <s v="Phoenix"/>
    <n v="3"/>
    <n v="12"/>
    <n v="1"/>
    <s v="Chen"/>
    <s v="Client Call"/>
    <n v="29.999999999999972"/>
    <n v="8.3333333333333329E-2"/>
    <n v="0"/>
    <s v="Fri"/>
    <s v="Mar"/>
    <s v="Large"/>
    <n v="2439"/>
    <n v="2132"/>
    <d v="2024-09-20T00:00:00"/>
    <d v="1899-12-30T08:30:00"/>
    <d v="1899-12-30T10:00:00"/>
    <s v="Phoenix"/>
    <n v="3"/>
    <n v="12"/>
    <n v="5"/>
    <s v="Priya"/>
    <s v="Standup"/>
    <n v="90"/>
    <n v="0.41666666666666674"/>
    <n v="0"/>
    <s v="Fri"/>
    <s v="Sep"/>
    <s v="Large"/>
    <n v="2438"/>
    <n v="2439"/>
    <x v="0"/>
  </r>
  <r>
    <n v="1105"/>
    <d v="2024-12-22T00:00:00"/>
    <d v="1899-12-30T08:30:00"/>
    <d v="1899-12-30T09:30:00"/>
    <s v="Phoenix"/>
    <n v="3"/>
    <n v="12"/>
    <n v="6"/>
    <s v="Sarah"/>
    <s v="1:1"/>
    <n v="59.999999999999943"/>
    <n v="0.5"/>
    <n v="0"/>
    <s v="Sun"/>
    <s v="Dec"/>
    <s v="Large"/>
    <n v="2440"/>
    <n v="2076"/>
    <d v="2024-03-08T00:00:00"/>
    <d v="1899-12-30T08:30:00"/>
    <d v="1899-12-30T09:00:00"/>
    <s v="Phoenix"/>
    <n v="3"/>
    <n v="12"/>
    <n v="1"/>
    <s v="Chen"/>
    <s v="Client Call"/>
    <n v="29.999999999999972"/>
    <n v="8.3333333333333329E-2"/>
    <n v="0"/>
    <s v="Fri"/>
    <s v="Mar"/>
    <s v="Large"/>
    <n v="2439"/>
    <n v="2440"/>
    <x v="0"/>
  </r>
  <r>
    <n v="786"/>
    <d v="2024-07-30T00:00:00"/>
    <d v="1899-12-30T08:30:00"/>
    <d v="1899-12-30T09:30:00"/>
    <s v="Phoenix"/>
    <n v="3"/>
    <n v="12"/>
    <n v="15"/>
    <s v="Amit"/>
    <s v="Client Call"/>
    <n v="59.999999999999943"/>
    <n v="1.25"/>
    <n v="1"/>
    <s v="Tue"/>
    <s v="Jul"/>
    <s v="Large"/>
    <n v="2441"/>
    <n v="1105"/>
    <d v="2024-12-22T00:00:00"/>
    <d v="1899-12-30T08:30:00"/>
    <d v="1899-12-30T09:30:00"/>
    <s v="Phoenix"/>
    <n v="3"/>
    <n v="12"/>
    <n v="6"/>
    <s v="Sarah"/>
    <s v="1:1"/>
    <n v="59.999999999999943"/>
    <n v="0.5"/>
    <n v="0"/>
    <s v="Sun"/>
    <s v="Dec"/>
    <s v="Large"/>
    <n v="2440"/>
    <n v="2441"/>
    <x v="0"/>
  </r>
  <r>
    <n v="2705"/>
    <d v="2024-01-26T00:00:00"/>
    <d v="1899-12-30T08:30:00"/>
    <d v="1899-12-30T09:00:00"/>
    <s v="Phoenix"/>
    <n v="3"/>
    <n v="12"/>
    <n v="3"/>
    <s v="Mia"/>
    <s v="1:1"/>
    <n v="29.999999999999972"/>
    <n v="0.25"/>
    <n v="0"/>
    <s v="Fri"/>
    <s v="Jan"/>
    <s v="Large"/>
    <n v="2442"/>
    <n v="786"/>
    <d v="2024-07-30T00:00:00"/>
    <d v="1899-12-30T08:30:00"/>
    <d v="1899-12-30T09:30:00"/>
    <s v="Phoenix"/>
    <n v="3"/>
    <n v="12"/>
    <n v="15"/>
    <s v="Amit"/>
    <s v="Client Call"/>
    <n v="59.999999999999943"/>
    <n v="1.25"/>
    <n v="1"/>
    <s v="Tue"/>
    <s v="Jul"/>
    <s v="Large"/>
    <n v="2441"/>
    <n v="2442"/>
    <x v="0"/>
  </r>
  <r>
    <n v="1473"/>
    <d v="2024-05-03T00:00:00"/>
    <d v="1899-12-30T08:30:00"/>
    <d v="1899-12-30T09:30:00"/>
    <s v="Phoenix"/>
    <n v="3"/>
    <n v="12"/>
    <n v="10"/>
    <s v="John"/>
    <s v="Client Call"/>
    <n v="59.999999999999943"/>
    <n v="0.83333333333333348"/>
    <n v="0"/>
    <s v="Fri"/>
    <s v="May"/>
    <s v="Large"/>
    <n v="2443"/>
    <n v="2705"/>
    <d v="2024-01-26T00:00:00"/>
    <d v="1899-12-30T08:30:00"/>
    <d v="1899-12-30T09:00:00"/>
    <s v="Phoenix"/>
    <n v="3"/>
    <n v="12"/>
    <n v="3"/>
    <s v="Mia"/>
    <s v="1:1"/>
    <n v="29.999999999999972"/>
    <n v="0.25"/>
    <n v="0"/>
    <s v="Fri"/>
    <s v="Jan"/>
    <s v="Large"/>
    <n v="2442"/>
    <n v="2443"/>
    <x v="0"/>
  </r>
  <r>
    <n v="1095"/>
    <d v="2024-12-09T00:00:00"/>
    <d v="1899-12-30T08:30:00"/>
    <d v="1899-12-30T10:30:00"/>
    <s v="Phoenix"/>
    <n v="3"/>
    <n v="12"/>
    <n v="3"/>
    <s v="Sarah"/>
    <s v="Workshop"/>
    <n v="119.99999999999997"/>
    <n v="0.25"/>
    <n v="0"/>
    <s v="Mon"/>
    <s v="Dec"/>
    <s v="Large"/>
    <n v="2445"/>
    <n v="2402"/>
    <d v="2024-12-07T00:00:00"/>
    <d v="1899-12-30T08:30:00"/>
    <d v="1899-12-30T09:00:00"/>
    <s v="Phoenix"/>
    <n v="3"/>
    <n v="12"/>
    <n v="15"/>
    <s v="Omar"/>
    <s v="Client Call"/>
    <n v="29.999999999999972"/>
    <n v="1.25"/>
    <n v="1"/>
    <s v="Sat"/>
    <s v="Dec"/>
    <s v="Large"/>
    <n v="2444"/>
    <n v="2445"/>
    <x v="0"/>
  </r>
  <r>
    <n v="673"/>
    <d v="2024-12-08T00:00:00"/>
    <d v="1899-12-30T08:30:00"/>
    <d v="1899-12-30T10:30:00"/>
    <s v="Phoenix"/>
    <n v="3"/>
    <n v="12"/>
    <n v="15"/>
    <s v="Chen"/>
    <s v="1:1"/>
    <n v="119.99999999999997"/>
    <n v="1.25"/>
    <n v="1"/>
    <s v="Sun"/>
    <s v="Dec"/>
    <s v="Large"/>
    <n v="2446"/>
    <n v="1095"/>
    <d v="2024-12-09T00:00:00"/>
    <d v="1899-12-30T08:30:00"/>
    <d v="1899-12-30T10:30:00"/>
    <s v="Phoenix"/>
    <n v="3"/>
    <n v="12"/>
    <n v="3"/>
    <s v="Sarah"/>
    <s v="Workshop"/>
    <n v="119.99999999999997"/>
    <n v="0.25"/>
    <n v="0"/>
    <s v="Mon"/>
    <s v="Dec"/>
    <s v="Large"/>
    <n v="2445"/>
    <n v="2446"/>
    <x v="0"/>
  </r>
  <r>
    <n v="1048"/>
    <d v="2024-09-27T00:00:00"/>
    <d v="1899-12-30T08:30:00"/>
    <d v="1899-12-30T09:30:00"/>
    <s v="Phoenix"/>
    <n v="3"/>
    <n v="12"/>
    <n v="15"/>
    <s v="Sarah"/>
    <s v="Brainstorming"/>
    <n v="59.999999999999943"/>
    <n v="1.25"/>
    <n v="1"/>
    <s v="Fri"/>
    <s v="Sep"/>
    <s v="Large"/>
    <n v="2448"/>
    <n v="2287"/>
    <d v="2024-11-04T00:00:00"/>
    <d v="1899-12-30T08:30:00"/>
    <d v="1899-12-30T10:30:00"/>
    <s v="Phoenix"/>
    <n v="3"/>
    <n v="12"/>
    <n v="13"/>
    <s v="Amit"/>
    <s v="Client Call"/>
    <n v="119.99999999999997"/>
    <n v="1.0833333333333333"/>
    <n v="1"/>
    <s v="Mon"/>
    <s v="Nov"/>
    <s v="Large"/>
    <n v="2447"/>
    <n v="2448"/>
    <x v="0"/>
  </r>
  <r>
    <n v="78"/>
    <d v="2024-04-30T00:00:00"/>
    <d v="1899-12-30T08:30:00"/>
    <d v="1899-12-30T09:00:00"/>
    <s v="Phoenix"/>
    <n v="3"/>
    <n v="12"/>
    <n v="7"/>
    <s v="Mia"/>
    <s v="Planning"/>
    <n v="29.999999999999972"/>
    <n v="0.58333333333333337"/>
    <n v="0"/>
    <s v="Tue"/>
    <s v="Apr"/>
    <s v="Large"/>
    <n v="2449"/>
    <n v="1048"/>
    <d v="2024-09-27T00:00:00"/>
    <d v="1899-12-30T08:30:00"/>
    <d v="1899-12-30T09:30:00"/>
    <s v="Phoenix"/>
    <n v="3"/>
    <n v="12"/>
    <n v="15"/>
    <s v="Sarah"/>
    <s v="Brainstorming"/>
    <n v="59.999999999999943"/>
    <n v="1.25"/>
    <n v="1"/>
    <s v="Fri"/>
    <s v="Sep"/>
    <s v="Large"/>
    <n v="2448"/>
    <n v="2449"/>
    <x v="0"/>
  </r>
  <r>
    <n v="2294"/>
    <d v="2024-03-16T00:00:00"/>
    <d v="1899-12-30T08:30:00"/>
    <d v="1899-12-30T09:00:00"/>
    <s v="Phoenix"/>
    <n v="3"/>
    <n v="12"/>
    <n v="15"/>
    <s v="Priya"/>
    <s v="Client Call"/>
    <n v="29.999999999999972"/>
    <n v="1.25"/>
    <n v="1"/>
    <s v="Sat"/>
    <s v="Mar"/>
    <s v="Large"/>
    <n v="2450"/>
    <n v="78"/>
    <d v="2024-04-30T00:00:00"/>
    <d v="1899-12-30T08:30:00"/>
    <d v="1899-12-30T09:00:00"/>
    <s v="Phoenix"/>
    <n v="3"/>
    <n v="12"/>
    <n v="7"/>
    <s v="Mia"/>
    <s v="Planning"/>
    <n v="29.999999999999972"/>
    <n v="0.58333333333333337"/>
    <n v="0"/>
    <s v="Tue"/>
    <s v="Apr"/>
    <s v="Large"/>
    <n v="2449"/>
    <n v="2450"/>
    <x v="0"/>
  </r>
  <r>
    <n v="507"/>
    <d v="2024-05-24T00:00:00"/>
    <d v="1899-12-30T08:30:00"/>
    <d v="1899-12-30T09:00:00"/>
    <s v="Phoenix"/>
    <n v="3"/>
    <n v="12"/>
    <n v="14"/>
    <s v="Sarah"/>
    <s v="Planning"/>
    <n v="29.999999999999972"/>
    <n v="1.1666666666666667"/>
    <n v="1"/>
    <s v="Fri"/>
    <s v="May"/>
    <s v="Large"/>
    <n v="2451"/>
    <n v="2294"/>
    <d v="2024-03-16T00:00:00"/>
    <d v="1899-12-30T08:30:00"/>
    <d v="1899-12-30T09:00:00"/>
    <s v="Phoenix"/>
    <n v="3"/>
    <n v="12"/>
    <n v="15"/>
    <s v="Priya"/>
    <s v="Client Call"/>
    <n v="29.999999999999972"/>
    <n v="1.25"/>
    <n v="1"/>
    <s v="Sat"/>
    <s v="Mar"/>
    <s v="Large"/>
    <n v="2450"/>
    <n v="2451"/>
    <x v="0"/>
  </r>
  <r>
    <n v="2188"/>
    <d v="2024-10-03T00:00:00"/>
    <d v="1899-12-30T08:30:00"/>
    <d v="1899-12-30T09:30:00"/>
    <s v="Phoenix"/>
    <n v="3"/>
    <n v="12"/>
    <n v="14"/>
    <s v="Mia"/>
    <s v="Brainstorming"/>
    <n v="59.999999999999943"/>
    <n v="1.1666666666666667"/>
    <n v="1"/>
    <s v="Thu"/>
    <s v="Oct"/>
    <s v="Large"/>
    <n v="2452"/>
    <n v="507"/>
    <d v="2024-05-24T00:00:00"/>
    <d v="1899-12-30T08:30:00"/>
    <d v="1899-12-30T09:00:00"/>
    <s v="Phoenix"/>
    <n v="3"/>
    <n v="12"/>
    <n v="14"/>
    <s v="Sarah"/>
    <s v="Planning"/>
    <n v="29.999999999999972"/>
    <n v="1.1666666666666667"/>
    <n v="1"/>
    <s v="Fri"/>
    <s v="May"/>
    <s v="Large"/>
    <n v="2451"/>
    <n v="2452"/>
    <x v="0"/>
  </r>
  <r>
    <n v="1519"/>
    <d v="2024-05-17T00:00:00"/>
    <d v="1899-12-30T08:30:00"/>
    <d v="1899-12-30T09:00:00"/>
    <s v="Phoenix"/>
    <n v="3"/>
    <n v="12"/>
    <n v="2"/>
    <s v="Sarah"/>
    <s v="1:1"/>
    <n v="29.999999999999972"/>
    <n v="0.16666666666666666"/>
    <n v="0"/>
    <s v="Fri"/>
    <s v="May"/>
    <s v="Large"/>
    <n v="2453"/>
    <n v="2188"/>
    <d v="2024-10-03T00:00:00"/>
    <d v="1899-12-30T08:30:00"/>
    <d v="1899-12-30T09:30:00"/>
    <s v="Phoenix"/>
    <n v="3"/>
    <n v="12"/>
    <n v="14"/>
    <s v="Mia"/>
    <s v="Brainstorming"/>
    <n v="59.999999999999943"/>
    <n v="1.1666666666666667"/>
    <n v="1"/>
    <s v="Thu"/>
    <s v="Oct"/>
    <s v="Large"/>
    <n v="2452"/>
    <n v="2453"/>
    <x v="0"/>
  </r>
  <r>
    <n v="2132"/>
    <d v="2024-09-20T00:00:00"/>
    <d v="1899-12-30T08:30:00"/>
    <d v="1899-12-30T10:00:00"/>
    <s v="Phoenix"/>
    <n v="3"/>
    <n v="12"/>
    <n v="5"/>
    <s v="Priya"/>
    <s v="Standup"/>
    <n v="90"/>
    <n v="0.41666666666666674"/>
    <n v="0"/>
    <s v="Fri"/>
    <s v="Sep"/>
    <s v="Large"/>
    <n v="2438"/>
    <n v="86"/>
    <d v="2024-05-07T00:00:00"/>
    <d v="1899-12-30T08:30:00"/>
    <d v="1899-12-30T10:30:00"/>
    <s v="Phoenix"/>
    <n v="3"/>
    <n v="12"/>
    <n v="3"/>
    <s v="Amit"/>
    <s v="Planning"/>
    <n v="119.99999999999997"/>
    <n v="0.25"/>
    <n v="0"/>
    <s v="Tue"/>
    <s v="May"/>
    <s v="Large"/>
    <n v="2437"/>
    <n v="2438"/>
    <x v="0"/>
  </r>
  <r>
    <n v="2287"/>
    <d v="2024-11-04T00:00:00"/>
    <d v="1899-12-30T08:30:00"/>
    <d v="1899-12-30T10:30:00"/>
    <s v="Phoenix"/>
    <n v="3"/>
    <n v="12"/>
    <n v="13"/>
    <s v="Amit"/>
    <s v="Client Call"/>
    <n v="119.99999999999997"/>
    <n v="1.0833333333333333"/>
    <n v="1"/>
    <s v="Mon"/>
    <s v="Nov"/>
    <s v="Large"/>
    <n v="2447"/>
    <n v="673"/>
    <d v="2024-12-08T00:00:00"/>
    <d v="1899-12-30T08:30:00"/>
    <d v="1899-12-30T10:30:00"/>
    <s v="Phoenix"/>
    <n v="3"/>
    <n v="12"/>
    <n v="15"/>
    <s v="Chen"/>
    <s v="1:1"/>
    <n v="119.99999999999997"/>
    <n v="1.25"/>
    <n v="1"/>
    <s v="Sun"/>
    <s v="Dec"/>
    <s v="Large"/>
    <n v="2446"/>
    <n v="2447"/>
    <x v="0"/>
  </r>
  <r>
    <n v="86"/>
    <d v="2024-05-07T00:00:00"/>
    <d v="1899-12-30T08:30:00"/>
    <d v="1899-12-30T10:30:00"/>
    <s v="Phoenix"/>
    <n v="3"/>
    <n v="12"/>
    <n v="3"/>
    <s v="Amit"/>
    <s v="Planning"/>
    <n v="119.99999999999997"/>
    <n v="0.25"/>
    <n v="0"/>
    <s v="Tue"/>
    <s v="May"/>
    <s v="Large"/>
    <n v="2437"/>
    <n v="1881"/>
    <d v="2024-11-12T00:00:00"/>
    <d v="1899-12-30T08:30:00"/>
    <d v="1899-12-30T09:00:00"/>
    <s v="Phoenix"/>
    <n v="3"/>
    <n v="12"/>
    <n v="13"/>
    <s v="Sarah"/>
    <s v="Planning"/>
    <n v="29.999999999999972"/>
    <n v="1.0833333333333333"/>
    <n v="1"/>
    <s v="Tue"/>
    <s v="Nov"/>
    <s v="Large"/>
    <n v="2436"/>
    <n v="2437"/>
    <x v="0"/>
  </r>
  <r>
    <n v="2402"/>
    <d v="2024-12-07T00:00:00"/>
    <d v="1899-12-30T08:30:00"/>
    <d v="1899-12-30T09:00:00"/>
    <s v="Phoenix"/>
    <n v="3"/>
    <n v="12"/>
    <n v="15"/>
    <s v="Omar"/>
    <s v="Client Call"/>
    <n v="29.999999999999972"/>
    <n v="1.25"/>
    <n v="1"/>
    <s v="Sat"/>
    <s v="Dec"/>
    <s v="Large"/>
    <n v="2444"/>
    <n v="1473"/>
    <d v="2024-05-03T00:00:00"/>
    <d v="1899-12-30T08:30:00"/>
    <d v="1899-12-30T09:30:00"/>
    <s v="Phoenix"/>
    <n v="3"/>
    <n v="12"/>
    <n v="10"/>
    <s v="John"/>
    <s v="Client Call"/>
    <n v="59.999999999999943"/>
    <n v="0.83333333333333348"/>
    <n v="0"/>
    <s v="Fri"/>
    <s v="May"/>
    <s v="Large"/>
    <n v="2443"/>
    <n v="2444"/>
    <x v="0"/>
  </r>
  <r>
    <n v="629"/>
    <d v="2024-08-31T00:00:00"/>
    <d v="1899-12-30T08:30:00"/>
    <d v="1899-12-30T10:30:00"/>
    <s v="Phoenix"/>
    <n v="3"/>
    <n v="12"/>
    <n v="8"/>
    <s v="Chen"/>
    <s v="Standup"/>
    <n v="119.99999999999997"/>
    <n v="0.66666666666666663"/>
    <n v="0"/>
    <s v="Sat"/>
    <s v="Aug"/>
    <s v="Large"/>
    <n v="2435"/>
    <n v="2357"/>
    <d v="2024-11-15T00:00:00"/>
    <d v="1899-12-30T08:30:00"/>
    <d v="1899-12-30T09:30:00"/>
    <s v="Phoenix"/>
    <n v="3"/>
    <n v="12"/>
    <n v="3"/>
    <s v="Chen"/>
    <s v="Standup"/>
    <n v="59.999999999999943"/>
    <n v="0.25"/>
    <n v="0"/>
    <s v="Fri"/>
    <s v="Nov"/>
    <s v="Large"/>
    <n v="2434"/>
    <n v="2435"/>
    <x v="0"/>
  </r>
  <r>
    <n v="1881"/>
    <d v="2024-11-12T00:00:00"/>
    <d v="1899-12-30T08:30:00"/>
    <d v="1899-12-30T09:00:00"/>
    <s v="Phoenix"/>
    <n v="3"/>
    <n v="12"/>
    <n v="13"/>
    <s v="Sarah"/>
    <s v="Planning"/>
    <n v="29.999999999999972"/>
    <n v="1.0833333333333333"/>
    <n v="1"/>
    <s v="Tue"/>
    <s v="Nov"/>
    <s v="Large"/>
    <n v="2436"/>
    <n v="629"/>
    <d v="2024-08-31T00:00:00"/>
    <d v="1899-12-30T08:30:00"/>
    <d v="1899-12-30T10:30:00"/>
    <s v="Phoenix"/>
    <n v="3"/>
    <n v="12"/>
    <n v="8"/>
    <s v="Chen"/>
    <s v="Standup"/>
    <n v="119.99999999999997"/>
    <n v="0.66666666666666663"/>
    <n v="0"/>
    <s v="Sat"/>
    <s v="Aug"/>
    <s v="Large"/>
    <n v="2435"/>
    <n v="2436"/>
    <x v="0"/>
  </r>
  <r>
    <n v="2542"/>
    <d v="2024-10-23T00:00:00"/>
    <d v="1899-12-30T08:30:00"/>
    <d v="1899-12-30T10:30:00"/>
    <s v="Phoenix"/>
    <n v="3"/>
    <n v="12"/>
    <n v="15"/>
    <s v="Omar"/>
    <s v="Planning"/>
    <n v="119.99999999999997"/>
    <n v="1.25"/>
    <n v="1"/>
    <s v="Wed"/>
    <s v="Oct"/>
    <s v="Large"/>
    <n v="2420"/>
    <n v="2602"/>
    <d v="2024-12-11T00:00:00"/>
    <d v="1899-12-30T08:30:00"/>
    <d v="1899-12-30T09:00:00"/>
    <s v="Phoenix"/>
    <n v="3"/>
    <n v="12"/>
    <n v="15"/>
    <s v="John"/>
    <s v="1:1"/>
    <n v="29.999999999999972"/>
    <n v="1.25"/>
    <n v="1"/>
    <s v="Wed"/>
    <s v="Dec"/>
    <s v="Large"/>
    <n v="2419"/>
    <n v="2420"/>
    <x v="0"/>
  </r>
  <r>
    <n v="1620"/>
    <d v="2024-04-16T00:00:00"/>
    <d v="1899-12-30T08:30:00"/>
    <d v="1899-12-30T09:00:00"/>
    <s v="Phoenix"/>
    <n v="3"/>
    <n v="12"/>
    <n v="12"/>
    <s v="Amit"/>
    <s v="Client Call"/>
    <n v="29.999999999999972"/>
    <n v="1"/>
    <n v="0"/>
    <s v="Tue"/>
    <s v="Apr"/>
    <s v="Large"/>
    <n v="2421"/>
    <n v="2542"/>
    <d v="2024-10-23T00:00:00"/>
    <d v="1899-12-30T08:30:00"/>
    <d v="1899-12-30T10:30:00"/>
    <s v="Phoenix"/>
    <n v="3"/>
    <n v="12"/>
    <n v="15"/>
    <s v="Omar"/>
    <s v="Planning"/>
    <n v="119.99999999999997"/>
    <n v="1.25"/>
    <n v="1"/>
    <s v="Wed"/>
    <s v="Oct"/>
    <s v="Large"/>
    <n v="2420"/>
    <n v="2421"/>
    <x v="0"/>
  </r>
  <r>
    <n v="2510"/>
    <d v="2024-04-21T00:00:00"/>
    <d v="1899-12-30T08:30:00"/>
    <d v="1899-12-30T10:00:00"/>
    <s v="Phoenix"/>
    <n v="3"/>
    <n v="12"/>
    <n v="6"/>
    <s v="Priya"/>
    <s v="1:1"/>
    <n v="90"/>
    <n v="0.5"/>
    <n v="0"/>
    <s v="Sun"/>
    <s v="Apr"/>
    <s v="Large"/>
    <n v="2423"/>
    <n v="1368"/>
    <d v="2024-04-12T00:00:00"/>
    <d v="1899-12-30T08:30:00"/>
    <d v="1899-12-30T09:30:00"/>
    <s v="Phoenix"/>
    <n v="3"/>
    <n v="12"/>
    <n v="10"/>
    <s v="Sarah"/>
    <s v="Client Call"/>
    <n v="59.999999999999943"/>
    <n v="0.83333333333333348"/>
    <n v="0"/>
    <s v="Fri"/>
    <s v="Apr"/>
    <s v="Large"/>
    <n v="2422"/>
    <n v="2423"/>
    <x v="0"/>
  </r>
  <r>
    <n v="810"/>
    <d v="2024-01-01T00:00:00"/>
    <d v="1899-12-30T08:30:00"/>
    <d v="1899-12-30T10:00:00"/>
    <s v="Phoenix"/>
    <n v="3"/>
    <n v="12"/>
    <n v="8"/>
    <s v="Priya"/>
    <s v="Client Call"/>
    <n v="90"/>
    <n v="0.66666666666666663"/>
    <n v="0"/>
    <s v="Mon"/>
    <s v="Jan"/>
    <s v="Large"/>
    <n v="2424"/>
    <n v="2510"/>
    <d v="2024-04-21T00:00:00"/>
    <d v="1899-12-30T08:30:00"/>
    <d v="1899-12-30T10:00:00"/>
    <s v="Phoenix"/>
    <n v="3"/>
    <n v="12"/>
    <n v="6"/>
    <s v="Priya"/>
    <s v="1:1"/>
    <n v="90"/>
    <n v="0.5"/>
    <n v="0"/>
    <s v="Sun"/>
    <s v="Apr"/>
    <s v="Large"/>
    <n v="2423"/>
    <n v="2424"/>
    <x v="0"/>
  </r>
  <r>
    <n v="2523"/>
    <d v="2024-12-30T00:00:00"/>
    <d v="1899-12-30T08:30:00"/>
    <d v="1899-12-30T10:00:00"/>
    <s v="Phoenix"/>
    <n v="3"/>
    <n v="12"/>
    <n v="12"/>
    <s v="Omar"/>
    <s v="Standup"/>
    <n v="90"/>
    <n v="1"/>
    <n v="0"/>
    <s v="Mon"/>
    <s v="Dec"/>
    <s v="Large"/>
    <n v="2425"/>
    <n v="810"/>
    <d v="2024-01-01T00:00:00"/>
    <d v="1899-12-30T08:30:00"/>
    <d v="1899-12-30T10:00:00"/>
    <s v="Phoenix"/>
    <n v="3"/>
    <n v="12"/>
    <n v="8"/>
    <s v="Priya"/>
    <s v="Client Call"/>
    <n v="90"/>
    <n v="0.66666666666666663"/>
    <n v="0"/>
    <s v="Mon"/>
    <s v="Jan"/>
    <s v="Large"/>
    <n v="2424"/>
    <n v="2425"/>
    <x v="0"/>
  </r>
  <r>
    <n v="1646"/>
    <d v="2024-05-31T00:00:00"/>
    <d v="1899-12-30T08:30:00"/>
    <d v="1899-12-30T10:30:00"/>
    <s v="Phoenix"/>
    <n v="3"/>
    <n v="12"/>
    <n v="9"/>
    <s v="Sarah"/>
    <s v="Workshop"/>
    <n v="119.99999999999997"/>
    <n v="0.75"/>
    <n v="0"/>
    <s v="Fri"/>
    <s v="May"/>
    <s v="Large"/>
    <n v="2426"/>
    <n v="2523"/>
    <d v="2024-12-30T00:00:00"/>
    <d v="1899-12-30T08:30:00"/>
    <d v="1899-12-30T10:00:00"/>
    <s v="Phoenix"/>
    <n v="3"/>
    <n v="12"/>
    <n v="12"/>
    <s v="Omar"/>
    <s v="Standup"/>
    <n v="90"/>
    <n v="1"/>
    <n v="0"/>
    <s v="Mon"/>
    <s v="Dec"/>
    <s v="Large"/>
    <n v="2425"/>
    <n v="2426"/>
    <x v="0"/>
  </r>
  <r>
    <n v="2713"/>
    <d v="2024-02-11T00:00:00"/>
    <d v="1899-12-30T08:30:00"/>
    <d v="1899-12-30T10:00:00"/>
    <s v="Phoenix"/>
    <n v="3"/>
    <n v="12"/>
    <n v="13"/>
    <s v="Mia"/>
    <s v="Workshop"/>
    <n v="90"/>
    <n v="1.0833333333333333"/>
    <n v="1"/>
    <s v="Sun"/>
    <s v="Feb"/>
    <s v="Large"/>
    <n v="2427"/>
    <n v="1646"/>
    <d v="2024-05-31T00:00:00"/>
    <d v="1899-12-30T08:30:00"/>
    <d v="1899-12-30T10:30:00"/>
    <s v="Phoenix"/>
    <n v="3"/>
    <n v="12"/>
    <n v="9"/>
    <s v="Sarah"/>
    <s v="Workshop"/>
    <n v="119.99999999999997"/>
    <n v="0.75"/>
    <n v="0"/>
    <s v="Fri"/>
    <s v="May"/>
    <s v="Large"/>
    <n v="2426"/>
    <n v="2427"/>
    <x v="0"/>
  </r>
  <r>
    <n v="1368"/>
    <d v="2024-04-12T00:00:00"/>
    <d v="1899-12-30T08:30:00"/>
    <d v="1899-12-30T09:30:00"/>
    <s v="Phoenix"/>
    <n v="3"/>
    <n v="12"/>
    <n v="10"/>
    <s v="Sarah"/>
    <s v="Client Call"/>
    <n v="59.999999999999943"/>
    <n v="0.83333333333333348"/>
    <n v="0"/>
    <s v="Fri"/>
    <s v="Apr"/>
    <s v="Large"/>
    <n v="2422"/>
    <n v="1620"/>
    <d v="2024-04-16T00:00:00"/>
    <d v="1899-12-30T08:30:00"/>
    <d v="1899-12-30T09:00:00"/>
    <s v="Phoenix"/>
    <n v="3"/>
    <n v="12"/>
    <n v="12"/>
    <s v="Amit"/>
    <s v="Client Call"/>
    <n v="29.999999999999972"/>
    <n v="1"/>
    <n v="0"/>
    <s v="Tue"/>
    <s v="Apr"/>
    <s v="Large"/>
    <n v="2421"/>
    <n v="2422"/>
    <x v="0"/>
  </r>
  <r>
    <n v="2602"/>
    <d v="2024-12-11T00:00:00"/>
    <d v="1899-12-30T08:30:00"/>
    <d v="1899-12-30T09:00:00"/>
    <s v="Phoenix"/>
    <n v="3"/>
    <n v="12"/>
    <n v="15"/>
    <s v="John"/>
    <s v="1:1"/>
    <n v="29.999999999999972"/>
    <n v="1.25"/>
    <n v="1"/>
    <s v="Wed"/>
    <s v="Dec"/>
    <s v="Large"/>
    <n v="2419"/>
    <n v="1400"/>
    <d v="2024-07-01T00:00:00"/>
    <d v="1899-12-30T09:00:00"/>
    <d v="1899-12-30T10:30:00"/>
    <s v="Phoenix"/>
    <n v="3"/>
    <n v="12"/>
    <n v="10"/>
    <s v="Chen"/>
    <s v="Planning"/>
    <n v="90"/>
    <n v="0.83333333333333348"/>
    <n v="0"/>
    <s v="Mon"/>
    <s v="Jul"/>
    <s v="Large"/>
    <n v="2418"/>
    <n v="2419"/>
    <x v="0"/>
  </r>
  <r>
    <n v="2324"/>
    <d v="2024-09-11T00:00:00"/>
    <d v="1899-12-30T08:30:00"/>
    <d v="1899-12-30T09:00:00"/>
    <s v="Phoenix"/>
    <n v="3"/>
    <n v="12"/>
    <n v="11"/>
    <s v="Priya"/>
    <s v="1:1"/>
    <n v="29.999999999999972"/>
    <n v="0.91666666666666652"/>
    <n v="0"/>
    <s v="Wed"/>
    <s v="Sep"/>
    <s v="Large"/>
    <n v="2429"/>
    <n v="2638"/>
    <d v="2024-09-28T00:00:00"/>
    <d v="1899-12-30T08:30:00"/>
    <d v="1899-12-30T10:30:00"/>
    <s v="Phoenix"/>
    <n v="3"/>
    <n v="12"/>
    <n v="14"/>
    <s v="Omar"/>
    <s v="Standup"/>
    <n v="119.99999999999997"/>
    <n v="1.1666666666666667"/>
    <n v="1"/>
    <s v="Sat"/>
    <s v="Sep"/>
    <s v="Large"/>
    <n v="2428"/>
    <n v="2429"/>
    <x v="0"/>
  </r>
  <r>
    <n v="2960"/>
    <d v="2024-01-29T00:00:00"/>
    <d v="1899-12-30T08:30:00"/>
    <d v="1899-12-30T09:00:00"/>
    <s v="Phoenix"/>
    <n v="3"/>
    <n v="12"/>
    <n v="15"/>
    <s v="Amit"/>
    <s v="Client Call"/>
    <n v="29.999999999999972"/>
    <n v="1.25"/>
    <n v="1"/>
    <s v="Mon"/>
    <s v="Jan"/>
    <s v="Large"/>
    <n v="2430"/>
    <n v="2324"/>
    <d v="2024-09-11T00:00:00"/>
    <d v="1899-12-30T08:30:00"/>
    <d v="1899-12-30T09:00:00"/>
    <s v="Phoenix"/>
    <n v="3"/>
    <n v="12"/>
    <n v="11"/>
    <s v="Priya"/>
    <s v="1:1"/>
    <n v="29.999999999999972"/>
    <n v="0.91666666666666652"/>
    <n v="0"/>
    <s v="Wed"/>
    <s v="Sep"/>
    <s v="Large"/>
    <n v="2429"/>
    <n v="2430"/>
    <x v="0"/>
  </r>
  <r>
    <n v="1496"/>
    <d v="2024-08-02T00:00:00"/>
    <d v="1899-12-30T08:30:00"/>
    <d v="1899-12-30T10:30:00"/>
    <s v="Phoenix"/>
    <n v="3"/>
    <n v="12"/>
    <n v="5"/>
    <s v="Amit"/>
    <s v="Standup"/>
    <n v="119.99999999999997"/>
    <n v="0.41666666666666674"/>
    <n v="0"/>
    <s v="Fri"/>
    <s v="Aug"/>
    <s v="Large"/>
    <n v="2431"/>
    <n v="2960"/>
    <d v="2024-01-29T00:00:00"/>
    <d v="1899-12-30T08:30:00"/>
    <d v="1899-12-30T09:00:00"/>
    <s v="Phoenix"/>
    <n v="3"/>
    <n v="12"/>
    <n v="15"/>
    <s v="Amit"/>
    <s v="Client Call"/>
    <n v="29.999999999999972"/>
    <n v="1.25"/>
    <n v="1"/>
    <s v="Mon"/>
    <s v="Jan"/>
    <s v="Large"/>
    <n v="2430"/>
    <n v="2431"/>
    <x v="0"/>
  </r>
  <r>
    <n v="1430"/>
    <d v="2024-02-20T00:00:00"/>
    <d v="1899-12-30T08:30:00"/>
    <d v="1899-12-30T10:00:00"/>
    <s v="Phoenix"/>
    <n v="3"/>
    <n v="12"/>
    <n v="14"/>
    <s v="Mia"/>
    <s v="Planning"/>
    <n v="90"/>
    <n v="1.1666666666666667"/>
    <n v="1"/>
    <s v="Tue"/>
    <s v="Feb"/>
    <s v="Large"/>
    <n v="2432"/>
    <n v="1496"/>
    <d v="2024-08-02T00:00:00"/>
    <d v="1899-12-30T08:30:00"/>
    <d v="1899-12-30T10:30:00"/>
    <s v="Phoenix"/>
    <n v="3"/>
    <n v="12"/>
    <n v="5"/>
    <s v="Amit"/>
    <s v="Standup"/>
    <n v="119.99999999999997"/>
    <n v="0.41666666666666674"/>
    <n v="0"/>
    <s v="Fri"/>
    <s v="Aug"/>
    <s v="Large"/>
    <n v="2431"/>
    <n v="2432"/>
    <x v="0"/>
  </r>
  <r>
    <n v="2355"/>
    <d v="2024-12-29T00:00:00"/>
    <d v="1899-12-30T08:30:00"/>
    <d v="1899-12-30T10:30:00"/>
    <s v="Phoenix"/>
    <n v="3"/>
    <n v="12"/>
    <n v="2"/>
    <s v="Mia"/>
    <s v="Workshop"/>
    <n v="119.99999999999997"/>
    <n v="0.16666666666666666"/>
    <n v="0"/>
    <s v="Sun"/>
    <s v="Dec"/>
    <s v="Large"/>
    <n v="2433"/>
    <n v="1430"/>
    <d v="2024-02-20T00:00:00"/>
    <d v="1899-12-30T08:30:00"/>
    <d v="1899-12-30T10:00:00"/>
    <s v="Phoenix"/>
    <n v="3"/>
    <n v="12"/>
    <n v="14"/>
    <s v="Mia"/>
    <s v="Planning"/>
    <n v="90"/>
    <n v="1.1666666666666667"/>
    <n v="1"/>
    <s v="Tue"/>
    <s v="Feb"/>
    <s v="Large"/>
    <n v="2432"/>
    <n v="2433"/>
    <x v="0"/>
  </r>
  <r>
    <n v="2357"/>
    <d v="2024-11-15T00:00:00"/>
    <d v="1899-12-30T08:30:00"/>
    <d v="1899-12-30T09:30:00"/>
    <s v="Phoenix"/>
    <n v="3"/>
    <n v="12"/>
    <n v="3"/>
    <s v="Chen"/>
    <s v="Standup"/>
    <n v="59.999999999999943"/>
    <n v="0.25"/>
    <n v="0"/>
    <s v="Fri"/>
    <s v="Nov"/>
    <s v="Large"/>
    <n v="2434"/>
    <n v="2355"/>
    <d v="2024-12-29T00:00:00"/>
    <d v="1899-12-30T08:30:00"/>
    <d v="1899-12-30T10:30:00"/>
    <s v="Phoenix"/>
    <n v="3"/>
    <n v="12"/>
    <n v="2"/>
    <s v="Mia"/>
    <s v="Workshop"/>
    <n v="119.99999999999997"/>
    <n v="0.16666666666666666"/>
    <n v="0"/>
    <s v="Sun"/>
    <s v="Dec"/>
    <s v="Large"/>
    <n v="2433"/>
    <n v="2434"/>
    <x v="0"/>
  </r>
  <r>
    <n v="2638"/>
    <d v="2024-09-28T00:00:00"/>
    <d v="1899-12-30T08:30:00"/>
    <d v="1899-12-30T10:30:00"/>
    <s v="Phoenix"/>
    <n v="3"/>
    <n v="12"/>
    <n v="14"/>
    <s v="Omar"/>
    <s v="Standup"/>
    <n v="119.99999999999997"/>
    <n v="1.1666666666666667"/>
    <n v="1"/>
    <s v="Sat"/>
    <s v="Sep"/>
    <s v="Large"/>
    <n v="2428"/>
    <n v="2713"/>
    <d v="2024-02-11T00:00:00"/>
    <d v="1899-12-30T08:30:00"/>
    <d v="1899-12-30T10:00:00"/>
    <s v="Phoenix"/>
    <n v="3"/>
    <n v="12"/>
    <n v="13"/>
    <s v="Mia"/>
    <s v="Workshop"/>
    <n v="90"/>
    <n v="1.0833333333333333"/>
    <n v="1"/>
    <s v="Sun"/>
    <s v="Feb"/>
    <s v="Large"/>
    <n v="2427"/>
    <n v="2428"/>
    <x v="0"/>
  </r>
  <r>
    <n v="274"/>
    <d v="2024-06-04T00:00:00"/>
    <d v="1899-12-30T08:00:00"/>
    <d v="1899-12-30T09:00:00"/>
    <s v="Phoenix"/>
    <n v="3"/>
    <n v="12"/>
    <n v="9"/>
    <s v="Chen"/>
    <s v="Brainstorming"/>
    <n v="60.000000000000028"/>
    <n v="0.75"/>
    <n v="0"/>
    <s v="Tue"/>
    <s v="Jun"/>
    <s v="Large"/>
    <n v="2469"/>
    <n v="1562"/>
    <d v="2024-10-02T00:00:00"/>
    <d v="1899-12-30T08:00:00"/>
    <d v="1899-12-30T09:00:00"/>
    <s v="Phoenix"/>
    <n v="3"/>
    <n v="12"/>
    <n v="7"/>
    <s v="Amit"/>
    <s v="Planning"/>
    <n v="60.000000000000028"/>
    <n v="0.58333333333333337"/>
    <n v="0"/>
    <s v="Wed"/>
    <s v="Oct"/>
    <s v="Large"/>
    <n v="2468"/>
    <n v="2469"/>
    <x v="0"/>
  </r>
  <r>
    <n v="51"/>
    <d v="2024-07-05T00:00:00"/>
    <d v="1899-12-30T08:00:00"/>
    <d v="1899-12-30T10:00:00"/>
    <s v="Phoenix"/>
    <n v="3"/>
    <n v="12"/>
    <n v="12"/>
    <s v="Priya"/>
    <s v="Planning"/>
    <n v="120.00000000000006"/>
    <n v="1"/>
    <n v="0"/>
    <s v="Fri"/>
    <s v="Jul"/>
    <s v="Large"/>
    <n v="2470"/>
    <n v="274"/>
    <d v="2024-06-04T00:00:00"/>
    <d v="1899-12-30T08:00:00"/>
    <d v="1899-12-30T09:00:00"/>
    <s v="Phoenix"/>
    <n v="3"/>
    <n v="12"/>
    <n v="9"/>
    <s v="Chen"/>
    <s v="Brainstorming"/>
    <n v="60.000000000000028"/>
    <n v="0.75"/>
    <n v="0"/>
    <s v="Tue"/>
    <s v="Jun"/>
    <s v="Large"/>
    <n v="2469"/>
    <n v="2470"/>
    <x v="0"/>
  </r>
  <r>
    <n v="1667"/>
    <d v="2024-07-04T00:00:00"/>
    <d v="1899-12-30T08:00:00"/>
    <d v="1899-12-30T09:30:00"/>
    <s v="Phoenix"/>
    <n v="3"/>
    <n v="12"/>
    <n v="4"/>
    <s v="Priya"/>
    <s v="Standup"/>
    <n v="90"/>
    <n v="0.33333333333333331"/>
    <n v="0"/>
    <s v="Thu"/>
    <s v="Jul"/>
    <s v="Large"/>
    <n v="2471"/>
    <n v="51"/>
    <d v="2024-07-05T00:00:00"/>
    <d v="1899-12-30T08:00:00"/>
    <d v="1899-12-30T10:00:00"/>
    <s v="Phoenix"/>
    <n v="3"/>
    <n v="12"/>
    <n v="12"/>
    <s v="Priya"/>
    <s v="Planning"/>
    <n v="120.00000000000006"/>
    <n v="1"/>
    <n v="0"/>
    <s v="Fri"/>
    <s v="Jul"/>
    <s v="Large"/>
    <n v="2470"/>
    <n v="2471"/>
    <x v="0"/>
  </r>
  <r>
    <n v="688"/>
    <d v="2024-06-26T00:00:00"/>
    <d v="1899-12-30T08:00:00"/>
    <d v="1899-12-30T08:30:00"/>
    <s v="Phoenix"/>
    <n v="3"/>
    <n v="12"/>
    <n v="6"/>
    <s v="Amit"/>
    <s v="Standup"/>
    <n v="30.000000000000053"/>
    <n v="0.5"/>
    <n v="0"/>
    <s v="Wed"/>
    <s v="Jun"/>
    <s v="Large"/>
    <n v="2472"/>
    <n v="1667"/>
    <d v="2024-07-04T00:00:00"/>
    <d v="1899-12-30T08:00:00"/>
    <d v="1899-12-30T09:30:00"/>
    <s v="Phoenix"/>
    <n v="3"/>
    <n v="12"/>
    <n v="4"/>
    <s v="Priya"/>
    <s v="Standup"/>
    <n v="90"/>
    <n v="0.33333333333333331"/>
    <n v="0"/>
    <s v="Thu"/>
    <s v="Jul"/>
    <s v="Large"/>
    <n v="2471"/>
    <n v="2472"/>
    <x v="0"/>
  </r>
  <r>
    <n v="2704"/>
    <d v="2024-04-24T00:00:00"/>
    <d v="1899-12-30T08:00:00"/>
    <d v="1899-12-30T09:00:00"/>
    <s v="Phoenix"/>
    <n v="3"/>
    <n v="12"/>
    <n v="9"/>
    <s v="John"/>
    <s v="1:1"/>
    <n v="60.000000000000028"/>
    <n v="0.75"/>
    <n v="0"/>
    <s v="Wed"/>
    <s v="Apr"/>
    <s v="Large"/>
    <n v="2473"/>
    <n v="688"/>
    <d v="2024-06-26T00:00:00"/>
    <d v="1899-12-30T08:00:00"/>
    <d v="1899-12-30T08:30:00"/>
    <s v="Phoenix"/>
    <n v="3"/>
    <n v="12"/>
    <n v="6"/>
    <s v="Amit"/>
    <s v="Standup"/>
    <n v="30.000000000000053"/>
    <n v="0.5"/>
    <n v="0"/>
    <s v="Wed"/>
    <s v="Jun"/>
    <s v="Large"/>
    <n v="2472"/>
    <n v="2473"/>
    <x v="0"/>
  </r>
  <r>
    <n v="2166"/>
    <d v="2024-03-30T00:00:00"/>
    <d v="1899-12-30T08:00:00"/>
    <d v="1899-12-30T08:30:00"/>
    <s v="Phoenix"/>
    <n v="3"/>
    <n v="12"/>
    <n v="13"/>
    <s v="Omar"/>
    <s v="Client Call"/>
    <n v="30.000000000000053"/>
    <n v="1.0833333333333333"/>
    <n v="1"/>
    <s v="Sat"/>
    <s v="Mar"/>
    <s v="Large"/>
    <n v="2477"/>
    <n v="393"/>
    <d v="2024-11-06T00:00:00"/>
    <d v="1899-12-30T08:00:00"/>
    <d v="1899-12-30T09:00:00"/>
    <s v="Phoenix"/>
    <n v="3"/>
    <n v="12"/>
    <n v="11"/>
    <s v="Priya"/>
    <s v="Workshop"/>
    <n v="60.000000000000028"/>
    <n v="0.91666666666666652"/>
    <n v="0"/>
    <s v="Wed"/>
    <s v="Nov"/>
    <s v="Large"/>
    <n v="2476"/>
    <n v="2477"/>
    <x v="0"/>
  </r>
  <r>
    <n v="1809"/>
    <d v="2024-05-01T00:00:00"/>
    <d v="1899-12-30T08:00:00"/>
    <d v="1899-12-30T09:00:00"/>
    <s v="Phoenix"/>
    <n v="3"/>
    <n v="12"/>
    <n v="12"/>
    <s v="Sarah"/>
    <s v="Standup"/>
    <n v="60.000000000000028"/>
    <n v="1"/>
    <n v="0"/>
    <s v="Wed"/>
    <s v="May"/>
    <s v="Large"/>
    <n v="2475"/>
    <n v="1810"/>
    <d v="2024-07-10T00:00:00"/>
    <d v="1899-12-30T08:00:00"/>
    <d v="1899-12-30T08:30:00"/>
    <s v="Phoenix"/>
    <n v="3"/>
    <n v="12"/>
    <n v="8"/>
    <s v="Priya"/>
    <s v="Workshop"/>
    <n v="30.000000000000053"/>
    <n v="0.66666666666666663"/>
    <n v="0"/>
    <s v="Wed"/>
    <s v="Jul"/>
    <s v="Large"/>
    <n v="2474"/>
    <n v="2475"/>
    <x v="0"/>
  </r>
  <r>
    <n v="393"/>
    <d v="2024-11-06T00:00:00"/>
    <d v="1899-12-30T08:00:00"/>
    <d v="1899-12-30T09:00:00"/>
    <s v="Phoenix"/>
    <n v="3"/>
    <n v="12"/>
    <n v="11"/>
    <s v="Priya"/>
    <s v="Workshop"/>
    <n v="60.000000000000028"/>
    <n v="0.91666666666666652"/>
    <n v="0"/>
    <s v="Wed"/>
    <s v="Nov"/>
    <s v="Large"/>
    <n v="2476"/>
    <n v="1809"/>
    <d v="2024-05-01T00:00:00"/>
    <d v="1899-12-30T08:00:00"/>
    <d v="1899-12-30T09:00:00"/>
    <s v="Phoenix"/>
    <n v="3"/>
    <n v="12"/>
    <n v="12"/>
    <s v="Sarah"/>
    <s v="Standup"/>
    <n v="60.000000000000028"/>
    <n v="1"/>
    <n v="0"/>
    <s v="Wed"/>
    <s v="May"/>
    <s v="Large"/>
    <n v="2475"/>
    <n v="2476"/>
    <x v="0"/>
  </r>
  <r>
    <n v="2162"/>
    <d v="2024-06-09T00:00:00"/>
    <d v="1899-12-30T08:00:00"/>
    <d v="1899-12-30T08:30:00"/>
    <s v="Phoenix"/>
    <n v="3"/>
    <n v="12"/>
    <n v="4"/>
    <s v="Omar"/>
    <s v="Planning"/>
    <n v="30.000000000000053"/>
    <n v="0.33333333333333331"/>
    <n v="0"/>
    <s v="Sun"/>
    <s v="Jun"/>
    <s v="Large"/>
    <n v="2478"/>
    <n v="2166"/>
    <d v="2024-03-30T00:00:00"/>
    <d v="1899-12-30T08:00:00"/>
    <d v="1899-12-30T08:30:00"/>
    <s v="Phoenix"/>
    <n v="3"/>
    <n v="12"/>
    <n v="13"/>
    <s v="Omar"/>
    <s v="Client Call"/>
    <n v="30.000000000000053"/>
    <n v="1.0833333333333333"/>
    <n v="1"/>
    <s v="Sat"/>
    <s v="Mar"/>
    <s v="Large"/>
    <n v="2477"/>
    <n v="2478"/>
    <x v="0"/>
  </r>
  <r>
    <n v="1562"/>
    <d v="2024-10-02T00:00:00"/>
    <d v="1899-12-30T08:00:00"/>
    <d v="1899-12-30T09:00:00"/>
    <s v="Phoenix"/>
    <n v="3"/>
    <n v="12"/>
    <n v="7"/>
    <s v="Amit"/>
    <s v="Planning"/>
    <n v="60.000000000000028"/>
    <n v="0.58333333333333337"/>
    <n v="0"/>
    <s v="Wed"/>
    <s v="Oct"/>
    <s v="Large"/>
    <n v="2468"/>
    <n v="1751"/>
    <d v="2024-06-17T00:00:00"/>
    <d v="1899-12-30T08:00:00"/>
    <d v="1899-12-30T09:00:00"/>
    <s v="Phoenix"/>
    <n v="3"/>
    <n v="12"/>
    <n v="6"/>
    <s v="Mia"/>
    <s v="Standup"/>
    <n v="60.000000000000028"/>
    <n v="0.5"/>
    <n v="0"/>
    <s v="Mon"/>
    <s v="Jun"/>
    <s v="Large"/>
    <n v="2467"/>
    <n v="2468"/>
    <x v="0"/>
  </r>
  <r>
    <n v="1810"/>
    <d v="2024-07-10T00:00:00"/>
    <d v="1899-12-30T08:00:00"/>
    <d v="1899-12-30T08:30:00"/>
    <s v="Phoenix"/>
    <n v="3"/>
    <n v="12"/>
    <n v="8"/>
    <s v="Priya"/>
    <s v="Workshop"/>
    <n v="30.000000000000053"/>
    <n v="0.66666666666666663"/>
    <n v="0"/>
    <s v="Wed"/>
    <s v="Jul"/>
    <s v="Large"/>
    <n v="2474"/>
    <n v="2704"/>
    <d v="2024-04-24T00:00:00"/>
    <d v="1899-12-30T08:00:00"/>
    <d v="1899-12-30T09:00:00"/>
    <s v="Phoenix"/>
    <n v="3"/>
    <n v="12"/>
    <n v="9"/>
    <s v="John"/>
    <s v="1:1"/>
    <n v="60.000000000000028"/>
    <n v="0.75"/>
    <n v="0"/>
    <s v="Wed"/>
    <s v="Apr"/>
    <s v="Large"/>
    <n v="2473"/>
    <n v="2474"/>
    <x v="0"/>
  </r>
  <r>
    <n v="1751"/>
    <d v="2024-06-17T00:00:00"/>
    <d v="1899-12-30T08:00:00"/>
    <d v="1899-12-30T09:00:00"/>
    <s v="Phoenix"/>
    <n v="3"/>
    <n v="12"/>
    <n v="6"/>
    <s v="Mia"/>
    <s v="Standup"/>
    <n v="60.000000000000028"/>
    <n v="0.5"/>
    <n v="0"/>
    <s v="Mon"/>
    <s v="Jun"/>
    <s v="Large"/>
    <n v="2467"/>
    <n v="2573"/>
    <d v="2024-04-05T00:00:00"/>
    <d v="1899-12-30T08:00:00"/>
    <d v="1899-12-30T08:30:00"/>
    <s v="Phoenix"/>
    <n v="3"/>
    <n v="12"/>
    <n v="1"/>
    <s v="Amit"/>
    <s v="Workshop"/>
    <n v="30.000000000000053"/>
    <n v="8.3333333333333329E-2"/>
    <n v="0"/>
    <s v="Fri"/>
    <s v="Apr"/>
    <s v="Large"/>
    <n v="2466"/>
    <n v="2467"/>
    <x v="0"/>
  </r>
  <r>
    <n v="1338"/>
    <d v="2024-01-10T00:00:00"/>
    <d v="1899-12-30T08:00:00"/>
    <d v="1899-12-30T09:00:00"/>
    <s v="Phoenix"/>
    <n v="3"/>
    <n v="12"/>
    <n v="2"/>
    <s v="Chen"/>
    <s v="Planning"/>
    <n v="60.000000000000028"/>
    <n v="0.16666666666666666"/>
    <n v="0"/>
    <s v="Wed"/>
    <s v="Jan"/>
    <s v="Large"/>
    <n v="2479"/>
    <n v="2162"/>
    <d v="2024-06-09T00:00:00"/>
    <d v="1899-12-30T08:00:00"/>
    <d v="1899-12-30T08:30:00"/>
    <s v="Phoenix"/>
    <n v="3"/>
    <n v="12"/>
    <n v="4"/>
    <s v="Omar"/>
    <s v="Planning"/>
    <n v="30.000000000000053"/>
    <n v="0.33333333333333331"/>
    <n v="0"/>
    <s v="Sun"/>
    <s v="Jun"/>
    <s v="Large"/>
    <n v="2478"/>
    <n v="2479"/>
    <x v="0"/>
  </r>
  <r>
    <n v="344"/>
    <d v="2024-12-02T00:00:00"/>
    <d v="1899-12-30T08:00:00"/>
    <d v="1899-12-30T08:30:00"/>
    <s v="Phoenix"/>
    <n v="3"/>
    <n v="12"/>
    <n v="7"/>
    <s v="Amit"/>
    <s v="Planning"/>
    <n v="30.000000000000053"/>
    <n v="0.58333333333333337"/>
    <n v="0"/>
    <s v="Mon"/>
    <s v="Dec"/>
    <s v="Large"/>
    <n v="2465"/>
    <n v="2486"/>
    <d v="2024-11-25T00:00:00"/>
    <d v="1899-12-30T08:00:00"/>
    <d v="1899-12-30T10:00:00"/>
    <s v="Phoenix"/>
    <n v="3"/>
    <n v="12"/>
    <n v="5"/>
    <s v="John"/>
    <s v="1:1"/>
    <n v="120.00000000000006"/>
    <n v="0.41666666666666674"/>
    <n v="0"/>
    <s v="Mon"/>
    <s v="Nov"/>
    <s v="Large"/>
    <n v="2464"/>
    <n v="2465"/>
    <x v="0"/>
  </r>
  <r>
    <n v="1482"/>
    <d v="2024-01-21T00:00:00"/>
    <d v="1899-12-30T08:00:00"/>
    <d v="1899-12-30T09:30:00"/>
    <s v="Phoenix"/>
    <n v="3"/>
    <n v="12"/>
    <n v="11"/>
    <s v="Mia"/>
    <s v="Workshop"/>
    <n v="90"/>
    <n v="0.91666666666666652"/>
    <n v="0"/>
    <s v="Sun"/>
    <s v="Jan"/>
    <s v="Large"/>
    <n v="2454"/>
    <n v="1519"/>
    <d v="2024-05-17T00:00:00"/>
    <d v="1899-12-30T08:30:00"/>
    <d v="1899-12-30T09:00:00"/>
    <s v="Phoenix"/>
    <n v="3"/>
    <n v="12"/>
    <n v="2"/>
    <s v="Sarah"/>
    <s v="1:1"/>
    <n v="29.999999999999972"/>
    <n v="0.16666666666666666"/>
    <n v="0"/>
    <s v="Fri"/>
    <s v="May"/>
    <s v="Large"/>
    <n v="2453"/>
    <n v="2454"/>
    <x v="0"/>
  </r>
  <r>
    <n v="1547"/>
    <d v="2024-07-06T00:00:00"/>
    <d v="1899-12-30T08:00:00"/>
    <d v="1899-12-30T09:30:00"/>
    <s v="Phoenix"/>
    <n v="3"/>
    <n v="12"/>
    <n v="8"/>
    <s v="Amit"/>
    <s v="Workshop"/>
    <n v="90"/>
    <n v="0.66666666666666663"/>
    <n v="0"/>
    <s v="Sat"/>
    <s v="Jul"/>
    <s v="Large"/>
    <n v="2455"/>
    <n v="1482"/>
    <d v="2024-01-21T00:00:00"/>
    <d v="1899-12-30T08:00:00"/>
    <d v="1899-12-30T09:30:00"/>
    <s v="Phoenix"/>
    <n v="3"/>
    <n v="12"/>
    <n v="11"/>
    <s v="Mia"/>
    <s v="Workshop"/>
    <n v="90"/>
    <n v="0.91666666666666652"/>
    <n v="0"/>
    <s v="Sun"/>
    <s v="Jan"/>
    <s v="Large"/>
    <n v="2454"/>
    <n v="2455"/>
    <x v="0"/>
  </r>
  <r>
    <n v="2600"/>
    <d v="2024-12-08T00:00:00"/>
    <d v="1899-12-30T08:00:00"/>
    <d v="1899-12-30T10:00:00"/>
    <s v="Phoenix"/>
    <n v="3"/>
    <n v="12"/>
    <n v="6"/>
    <s v="John"/>
    <s v="1:1"/>
    <n v="120.00000000000006"/>
    <n v="0.5"/>
    <n v="0"/>
    <s v="Sun"/>
    <s v="Dec"/>
    <s v="Large"/>
    <n v="2456"/>
    <n v="1547"/>
    <d v="2024-07-06T00:00:00"/>
    <d v="1899-12-30T08:00:00"/>
    <d v="1899-12-30T09:30:00"/>
    <s v="Phoenix"/>
    <n v="3"/>
    <n v="12"/>
    <n v="8"/>
    <s v="Amit"/>
    <s v="Workshop"/>
    <n v="90"/>
    <n v="0.66666666666666663"/>
    <n v="0"/>
    <s v="Sat"/>
    <s v="Jul"/>
    <s v="Large"/>
    <n v="2455"/>
    <n v="2456"/>
    <x v="0"/>
  </r>
  <r>
    <n v="2266"/>
    <d v="2024-06-17T00:00:00"/>
    <d v="1899-12-30T08:00:00"/>
    <d v="1899-12-30T10:00:00"/>
    <s v="Phoenix"/>
    <n v="3"/>
    <n v="12"/>
    <n v="12"/>
    <s v="Priya"/>
    <s v="Standup"/>
    <n v="120.00000000000006"/>
    <n v="1"/>
    <n v="0"/>
    <s v="Mon"/>
    <s v="Jun"/>
    <s v="Large"/>
    <n v="2457"/>
    <n v="2600"/>
    <d v="2024-12-08T00:00:00"/>
    <d v="1899-12-30T08:00:00"/>
    <d v="1899-12-30T10:00:00"/>
    <s v="Phoenix"/>
    <n v="3"/>
    <n v="12"/>
    <n v="6"/>
    <s v="John"/>
    <s v="1:1"/>
    <n v="120.00000000000006"/>
    <n v="0.5"/>
    <n v="0"/>
    <s v="Sun"/>
    <s v="Dec"/>
    <s v="Large"/>
    <n v="2456"/>
    <n v="2457"/>
    <x v="0"/>
  </r>
  <r>
    <n v="2741"/>
    <d v="2024-09-03T00:00:00"/>
    <d v="1899-12-30T08:00:00"/>
    <d v="1899-12-30T08:30:00"/>
    <s v="Phoenix"/>
    <n v="3"/>
    <n v="12"/>
    <n v="4"/>
    <s v="Mia"/>
    <s v="Client Call"/>
    <n v="30.000000000000053"/>
    <n v="0.33333333333333331"/>
    <n v="0"/>
    <s v="Tue"/>
    <s v="Sep"/>
    <s v="Large"/>
    <n v="2458"/>
    <n v="2266"/>
    <d v="2024-06-17T00:00:00"/>
    <d v="1899-12-30T08:00:00"/>
    <d v="1899-12-30T10:00:00"/>
    <s v="Phoenix"/>
    <n v="3"/>
    <n v="12"/>
    <n v="12"/>
    <s v="Priya"/>
    <s v="Standup"/>
    <n v="120.00000000000006"/>
    <n v="1"/>
    <n v="0"/>
    <s v="Mon"/>
    <s v="Jun"/>
    <s v="Large"/>
    <n v="2457"/>
    <n v="2458"/>
    <x v="0"/>
  </r>
  <r>
    <n v="2573"/>
    <d v="2024-04-05T00:00:00"/>
    <d v="1899-12-30T08:00:00"/>
    <d v="1899-12-30T08:30:00"/>
    <s v="Phoenix"/>
    <n v="3"/>
    <n v="12"/>
    <n v="1"/>
    <s v="Amit"/>
    <s v="Workshop"/>
    <n v="30.000000000000053"/>
    <n v="8.3333333333333329E-2"/>
    <n v="0"/>
    <s v="Fri"/>
    <s v="Apr"/>
    <s v="Large"/>
    <n v="2466"/>
    <n v="344"/>
    <d v="2024-12-02T00:00:00"/>
    <d v="1899-12-30T08:00:00"/>
    <d v="1899-12-30T08:30:00"/>
    <s v="Phoenix"/>
    <n v="3"/>
    <n v="12"/>
    <n v="7"/>
    <s v="Amit"/>
    <s v="Planning"/>
    <n v="30.000000000000053"/>
    <n v="0.58333333333333337"/>
    <n v="0"/>
    <s v="Mon"/>
    <s v="Dec"/>
    <s v="Large"/>
    <n v="2465"/>
    <n v="2466"/>
    <x v="0"/>
  </r>
  <r>
    <n v="1724"/>
    <d v="2024-11-06T00:00:00"/>
    <d v="1899-12-30T08:00:00"/>
    <d v="1899-12-30T08:30:00"/>
    <s v="Phoenix"/>
    <n v="3"/>
    <n v="12"/>
    <n v="14"/>
    <s v="Amit"/>
    <s v="Standup"/>
    <n v="30.000000000000053"/>
    <n v="1.1666666666666667"/>
    <n v="1"/>
    <s v="Wed"/>
    <s v="Nov"/>
    <s v="Large"/>
    <n v="2460"/>
    <n v="2024"/>
    <d v="2024-12-01T00:00:00"/>
    <d v="1899-12-30T08:00:00"/>
    <d v="1899-12-30T09:00:00"/>
    <s v="Phoenix"/>
    <n v="3"/>
    <n v="12"/>
    <n v="5"/>
    <s v="Chen"/>
    <s v="Workshop"/>
    <n v="60.000000000000028"/>
    <n v="0.41666666666666674"/>
    <n v="0"/>
    <s v="Sun"/>
    <s v="Dec"/>
    <s v="Large"/>
    <n v="2459"/>
    <n v="2460"/>
    <x v="0"/>
  </r>
  <r>
    <n v="2782"/>
    <d v="2024-08-26T00:00:00"/>
    <d v="1899-12-30T08:00:00"/>
    <d v="1899-12-30T09:00:00"/>
    <s v="Phoenix"/>
    <n v="3"/>
    <n v="12"/>
    <n v="13"/>
    <s v="Amit"/>
    <s v="Workshop"/>
    <n v="60.000000000000028"/>
    <n v="1.0833333333333333"/>
    <n v="1"/>
    <s v="Mon"/>
    <s v="Aug"/>
    <s v="Large"/>
    <n v="2461"/>
    <n v="1724"/>
    <d v="2024-11-06T00:00:00"/>
    <d v="1899-12-30T08:00:00"/>
    <d v="1899-12-30T08:30:00"/>
    <s v="Phoenix"/>
    <n v="3"/>
    <n v="12"/>
    <n v="14"/>
    <s v="Amit"/>
    <s v="Standup"/>
    <n v="30.000000000000053"/>
    <n v="1.1666666666666667"/>
    <n v="1"/>
    <s v="Wed"/>
    <s v="Nov"/>
    <s v="Large"/>
    <n v="2460"/>
    <n v="2461"/>
    <x v="0"/>
  </r>
  <r>
    <n v="1405"/>
    <d v="2024-08-07T00:00:00"/>
    <d v="1899-12-30T08:00:00"/>
    <d v="1899-12-30T10:00:00"/>
    <s v="Phoenix"/>
    <n v="3"/>
    <n v="12"/>
    <n v="3"/>
    <s v="Chen"/>
    <s v="Planning"/>
    <n v="120.00000000000006"/>
    <n v="0.25"/>
    <n v="0"/>
    <s v="Wed"/>
    <s v="Aug"/>
    <s v="Large"/>
    <n v="2462"/>
    <n v="2782"/>
    <d v="2024-08-26T00:00:00"/>
    <d v="1899-12-30T08:00:00"/>
    <d v="1899-12-30T09:00:00"/>
    <s v="Phoenix"/>
    <n v="3"/>
    <n v="12"/>
    <n v="13"/>
    <s v="Amit"/>
    <s v="Workshop"/>
    <n v="60.000000000000028"/>
    <n v="1.0833333333333333"/>
    <n v="1"/>
    <s v="Mon"/>
    <s v="Aug"/>
    <s v="Large"/>
    <n v="2461"/>
    <n v="2462"/>
    <x v="0"/>
  </r>
  <r>
    <n v="1516"/>
    <d v="2024-02-07T00:00:00"/>
    <d v="1899-12-30T08:00:00"/>
    <d v="1899-12-30T09:30:00"/>
    <s v="Phoenix"/>
    <n v="3"/>
    <n v="12"/>
    <n v="1"/>
    <s v="Sarah"/>
    <s v="Standup"/>
    <n v="90"/>
    <n v="8.3333333333333329E-2"/>
    <n v="0"/>
    <s v="Wed"/>
    <s v="Feb"/>
    <s v="Large"/>
    <n v="2463"/>
    <n v="1405"/>
    <d v="2024-08-07T00:00:00"/>
    <d v="1899-12-30T08:00:00"/>
    <d v="1899-12-30T10:00:00"/>
    <s v="Phoenix"/>
    <n v="3"/>
    <n v="12"/>
    <n v="3"/>
    <s v="Chen"/>
    <s v="Planning"/>
    <n v="120.00000000000006"/>
    <n v="0.25"/>
    <n v="0"/>
    <s v="Wed"/>
    <s v="Aug"/>
    <s v="Large"/>
    <n v="2462"/>
    <n v="2463"/>
    <x v="0"/>
  </r>
  <r>
    <n v="2486"/>
    <d v="2024-11-25T00:00:00"/>
    <d v="1899-12-30T08:00:00"/>
    <d v="1899-12-30T10:00:00"/>
    <s v="Phoenix"/>
    <n v="3"/>
    <n v="12"/>
    <n v="5"/>
    <s v="John"/>
    <s v="1:1"/>
    <n v="120.00000000000006"/>
    <n v="0.41666666666666674"/>
    <n v="0"/>
    <s v="Mon"/>
    <s v="Nov"/>
    <s v="Large"/>
    <n v="2464"/>
    <n v="1516"/>
    <d v="2024-02-07T00:00:00"/>
    <d v="1899-12-30T08:00:00"/>
    <d v="1899-12-30T09:30:00"/>
    <s v="Phoenix"/>
    <n v="3"/>
    <n v="12"/>
    <n v="1"/>
    <s v="Sarah"/>
    <s v="Standup"/>
    <n v="90"/>
    <n v="8.3333333333333329E-2"/>
    <n v="0"/>
    <s v="Wed"/>
    <s v="Feb"/>
    <s v="Large"/>
    <n v="2463"/>
    <n v="2464"/>
    <x v="0"/>
  </r>
  <r>
    <n v="2024"/>
    <d v="2024-12-01T00:00:00"/>
    <d v="1899-12-30T08:00:00"/>
    <d v="1899-12-30T09:00:00"/>
    <s v="Phoenix"/>
    <n v="3"/>
    <n v="12"/>
    <n v="5"/>
    <s v="Chen"/>
    <s v="Workshop"/>
    <n v="60.000000000000028"/>
    <n v="0.41666666666666674"/>
    <n v="0"/>
    <s v="Sun"/>
    <s v="Dec"/>
    <s v="Large"/>
    <n v="2459"/>
    <n v="2741"/>
    <d v="2024-09-03T00:00:00"/>
    <d v="1899-12-30T08:00:00"/>
    <d v="1899-12-30T08:30:00"/>
    <s v="Phoenix"/>
    <n v="3"/>
    <n v="12"/>
    <n v="4"/>
    <s v="Mia"/>
    <s v="Client Call"/>
    <n v="30.000000000000053"/>
    <n v="0.33333333333333331"/>
    <n v="0"/>
    <s v="Tue"/>
    <s v="Sep"/>
    <s v="Large"/>
    <n v="2458"/>
    <n v="2459"/>
    <x v="0"/>
  </r>
  <r>
    <n v="750"/>
    <d v="2024-08-27T00:00:00"/>
    <d v="1899-12-30T16:30:00"/>
    <d v="1899-12-30T17:00:00"/>
    <s v="Zenith"/>
    <n v="3"/>
    <n v="16"/>
    <n v="8"/>
    <s v="Amit"/>
    <s v="Brainstorming"/>
    <n v="30.000000000000053"/>
    <n v="0.5"/>
    <n v="0"/>
    <s v="Tue"/>
    <s v="Aug"/>
    <s v="Large"/>
    <n v="2497"/>
    <n v="766"/>
    <d v="2024-01-13T00:00:00"/>
    <d v="1899-12-30T16:30:00"/>
    <d v="1899-12-30T17:30:00"/>
    <s v="Zenith"/>
    <n v="3"/>
    <n v="16"/>
    <n v="3"/>
    <s v="Priya"/>
    <s v="1:1"/>
    <n v="59.999999999999943"/>
    <n v="0.1875"/>
    <n v="0"/>
    <s v="Sat"/>
    <s v="Jan"/>
    <s v="Large"/>
    <n v="2496"/>
    <n v="2497"/>
    <x v="0"/>
  </r>
  <r>
    <n v="1777"/>
    <d v="2024-08-22T00:00:00"/>
    <d v="1899-12-30T16:30:00"/>
    <d v="1899-12-30T17:00:00"/>
    <s v="Zenith"/>
    <n v="3"/>
    <n v="16"/>
    <n v="5"/>
    <s v="Sarah"/>
    <s v="Client Call"/>
    <n v="30.000000000000053"/>
    <n v="0.3125"/>
    <n v="0"/>
    <s v="Thu"/>
    <s v="Aug"/>
    <s v="Large"/>
    <n v="2498"/>
    <n v="750"/>
    <d v="2024-08-27T00:00:00"/>
    <d v="1899-12-30T16:30:00"/>
    <d v="1899-12-30T17:00:00"/>
    <s v="Zenith"/>
    <n v="3"/>
    <n v="16"/>
    <n v="8"/>
    <s v="Amit"/>
    <s v="Brainstorming"/>
    <n v="30.000000000000053"/>
    <n v="0.5"/>
    <n v="0"/>
    <s v="Tue"/>
    <s v="Aug"/>
    <s v="Large"/>
    <n v="2497"/>
    <n v="2498"/>
    <x v="0"/>
  </r>
  <r>
    <n v="222"/>
    <d v="2024-09-11T00:00:00"/>
    <d v="1899-12-30T16:30:00"/>
    <d v="1899-12-30T18:00:00"/>
    <s v="Zenith"/>
    <n v="3"/>
    <n v="16"/>
    <n v="16"/>
    <s v="Chen"/>
    <s v="Brainstorming"/>
    <n v="90"/>
    <n v="1"/>
    <n v="0"/>
    <s v="Wed"/>
    <s v="Sep"/>
    <s v="Large"/>
    <n v="2499"/>
    <n v="1777"/>
    <d v="2024-08-22T00:00:00"/>
    <d v="1899-12-30T16:30:00"/>
    <d v="1899-12-30T17:00:00"/>
    <s v="Zenith"/>
    <n v="3"/>
    <n v="16"/>
    <n v="5"/>
    <s v="Sarah"/>
    <s v="Client Call"/>
    <n v="30.000000000000053"/>
    <n v="0.3125"/>
    <n v="0"/>
    <s v="Thu"/>
    <s v="Aug"/>
    <s v="Large"/>
    <n v="2498"/>
    <n v="2499"/>
    <x v="0"/>
  </r>
  <r>
    <n v="2481"/>
    <d v="2024-08-24T00:00:00"/>
    <d v="1899-12-30T16:30:00"/>
    <d v="1899-12-30T17:30:00"/>
    <s v="Zenith"/>
    <n v="3"/>
    <n v="16"/>
    <n v="12"/>
    <s v="John"/>
    <s v="Workshop"/>
    <n v="59.999999999999943"/>
    <n v="0.75"/>
    <n v="0"/>
    <s v="Sat"/>
    <s v="Aug"/>
    <s v="Large"/>
    <n v="2500"/>
    <n v="222"/>
    <d v="2024-09-11T00:00:00"/>
    <d v="1899-12-30T16:30:00"/>
    <d v="1899-12-30T18:00:00"/>
    <s v="Zenith"/>
    <n v="3"/>
    <n v="16"/>
    <n v="16"/>
    <s v="Chen"/>
    <s v="Brainstorming"/>
    <n v="90"/>
    <n v="1"/>
    <n v="0"/>
    <s v="Wed"/>
    <s v="Sep"/>
    <s v="Large"/>
    <n v="2499"/>
    <n v="2500"/>
    <x v="0"/>
  </r>
  <r>
    <n v="692"/>
    <d v="2024-04-13T00:00:00"/>
    <d v="1899-12-30T16:30:00"/>
    <d v="1899-12-30T17:00:00"/>
    <s v="Zenith"/>
    <n v="3"/>
    <n v="16"/>
    <n v="9"/>
    <s v="Priya"/>
    <s v="1:1"/>
    <n v="30.000000000000053"/>
    <n v="0.5625"/>
    <n v="0"/>
    <s v="Sat"/>
    <s v="Apr"/>
    <s v="Large"/>
    <n v="2501"/>
    <n v="2481"/>
    <d v="2024-08-24T00:00:00"/>
    <d v="1899-12-30T16:30:00"/>
    <d v="1899-12-30T17:30:00"/>
    <s v="Zenith"/>
    <n v="3"/>
    <n v="16"/>
    <n v="12"/>
    <s v="John"/>
    <s v="Workshop"/>
    <n v="59.999999999999943"/>
    <n v="0.75"/>
    <n v="0"/>
    <s v="Sat"/>
    <s v="Aug"/>
    <s v="Large"/>
    <n v="2500"/>
    <n v="2501"/>
    <x v="0"/>
  </r>
  <r>
    <n v="365"/>
    <d v="2024-07-06T00:00:00"/>
    <d v="1899-12-30T16:30:00"/>
    <d v="1899-12-30T18:00:00"/>
    <s v="Zenith"/>
    <n v="3"/>
    <n v="16"/>
    <n v="18"/>
    <s v="Chen"/>
    <s v="Brainstorming"/>
    <n v="90"/>
    <n v="1.125"/>
    <n v="1"/>
    <s v="Sat"/>
    <s v="Jul"/>
    <s v="Large"/>
    <n v="2502"/>
    <n v="692"/>
    <d v="2024-04-13T00:00:00"/>
    <d v="1899-12-30T16:30:00"/>
    <d v="1899-12-30T17:00:00"/>
    <s v="Zenith"/>
    <n v="3"/>
    <n v="16"/>
    <n v="9"/>
    <s v="Priya"/>
    <s v="1:1"/>
    <n v="30.000000000000053"/>
    <n v="0.5625"/>
    <n v="0"/>
    <s v="Sat"/>
    <s v="Apr"/>
    <s v="Large"/>
    <n v="2501"/>
    <n v="2502"/>
    <x v="0"/>
  </r>
  <r>
    <n v="1527"/>
    <d v="2024-07-31T00:00:00"/>
    <d v="1899-12-30T16:30:00"/>
    <d v="1899-12-30T18:30:00"/>
    <s v="Zenith"/>
    <n v="3"/>
    <n v="16"/>
    <n v="9"/>
    <s v="Mia"/>
    <s v="Client Call"/>
    <n v="120.00000000000006"/>
    <n v="0.5625"/>
    <n v="0"/>
    <s v="Wed"/>
    <s v="Jul"/>
    <s v="Large"/>
    <n v="2505"/>
    <n v="1264"/>
    <d v="2024-11-11T00:00:00"/>
    <d v="1899-12-30T16:30:00"/>
    <d v="1899-12-30T18:30:00"/>
    <s v="Zenith"/>
    <n v="3"/>
    <n v="16"/>
    <n v="14"/>
    <s v="Omar"/>
    <s v="Brainstorming"/>
    <n v="120.00000000000006"/>
    <n v="0.875"/>
    <n v="0"/>
    <s v="Mon"/>
    <s v="Nov"/>
    <s v="Large"/>
    <n v="2504"/>
    <n v="2505"/>
    <x v="0"/>
  </r>
  <r>
    <n v="1264"/>
    <d v="2024-11-11T00:00:00"/>
    <d v="1899-12-30T16:30:00"/>
    <d v="1899-12-30T18:30:00"/>
    <s v="Zenith"/>
    <n v="3"/>
    <n v="16"/>
    <n v="14"/>
    <s v="Omar"/>
    <s v="Brainstorming"/>
    <n v="120.00000000000006"/>
    <n v="0.875"/>
    <n v="0"/>
    <s v="Mon"/>
    <s v="Nov"/>
    <s v="Large"/>
    <n v="2504"/>
    <n v="500"/>
    <d v="2024-03-22T00:00:00"/>
    <d v="1899-12-30T16:30:00"/>
    <d v="1899-12-30T18:30:00"/>
    <s v="Zenith"/>
    <n v="3"/>
    <n v="16"/>
    <n v="6"/>
    <s v="Omar"/>
    <s v="Standup"/>
    <n v="120.00000000000006"/>
    <n v="0.375"/>
    <n v="0"/>
    <s v="Fri"/>
    <s v="Mar"/>
    <s v="Large"/>
    <n v="2503"/>
    <n v="2504"/>
    <x v="0"/>
  </r>
  <r>
    <n v="617"/>
    <d v="2024-08-04T00:00:00"/>
    <d v="1899-12-30T16:30:00"/>
    <d v="1899-12-30T18:00:00"/>
    <s v="Zenith"/>
    <n v="3"/>
    <n v="16"/>
    <n v="18"/>
    <s v="John"/>
    <s v="Standup"/>
    <n v="90"/>
    <n v="1.125"/>
    <n v="1"/>
    <s v="Sun"/>
    <s v="Aug"/>
    <s v="Large"/>
    <n v="2506"/>
    <n v="1527"/>
    <d v="2024-07-31T00:00:00"/>
    <d v="1899-12-30T16:30:00"/>
    <d v="1899-12-30T18:30:00"/>
    <s v="Zenith"/>
    <n v="3"/>
    <n v="16"/>
    <n v="9"/>
    <s v="Mia"/>
    <s v="Client Call"/>
    <n v="120.00000000000006"/>
    <n v="0.5625"/>
    <n v="0"/>
    <s v="Wed"/>
    <s v="Jul"/>
    <s v="Large"/>
    <n v="2505"/>
    <n v="2506"/>
    <x v="0"/>
  </r>
  <r>
    <n v="2601"/>
    <d v="2024-01-24T00:00:00"/>
    <d v="1899-12-30T16:30:00"/>
    <d v="1899-12-30T18:00:00"/>
    <s v="Zenith"/>
    <n v="3"/>
    <n v="16"/>
    <n v="18"/>
    <s v="Mia"/>
    <s v="Workshop"/>
    <n v="90"/>
    <n v="1.125"/>
    <n v="1"/>
    <s v="Wed"/>
    <s v="Jan"/>
    <s v="Large"/>
    <n v="2507"/>
    <n v="617"/>
    <d v="2024-08-04T00:00:00"/>
    <d v="1899-12-30T16:30:00"/>
    <d v="1899-12-30T18:00:00"/>
    <s v="Zenith"/>
    <n v="3"/>
    <n v="16"/>
    <n v="18"/>
    <s v="John"/>
    <s v="Standup"/>
    <n v="90"/>
    <n v="1.125"/>
    <n v="1"/>
    <s v="Sun"/>
    <s v="Aug"/>
    <s v="Large"/>
    <n v="2506"/>
    <n v="2507"/>
    <x v="0"/>
  </r>
  <r>
    <n v="766"/>
    <d v="2024-01-13T00:00:00"/>
    <d v="1899-12-30T16:30:00"/>
    <d v="1899-12-30T17:30:00"/>
    <s v="Zenith"/>
    <n v="3"/>
    <n v="16"/>
    <n v="3"/>
    <s v="Priya"/>
    <s v="1:1"/>
    <n v="59.999999999999943"/>
    <n v="0.1875"/>
    <n v="0"/>
    <s v="Sat"/>
    <s v="Jan"/>
    <s v="Large"/>
    <n v="2496"/>
    <n v="1632"/>
    <d v="2024-02-03T00:00:00"/>
    <d v="1899-12-30T16:30:00"/>
    <d v="1899-12-30T18:30:00"/>
    <s v="Zenith"/>
    <n v="3"/>
    <n v="16"/>
    <n v="5"/>
    <s v="Mia"/>
    <s v="Workshop"/>
    <n v="120.00000000000006"/>
    <n v="0.3125"/>
    <n v="0"/>
    <s v="Sat"/>
    <s v="Feb"/>
    <s v="Large"/>
    <n v="2495"/>
    <n v="2496"/>
    <x v="0"/>
  </r>
  <r>
    <n v="2471"/>
    <d v="2024-01-07T00:00:00"/>
    <d v="1899-12-30T16:30:00"/>
    <d v="1899-12-30T17:00:00"/>
    <s v="Zenith"/>
    <n v="3"/>
    <n v="16"/>
    <n v="2"/>
    <s v="Sarah"/>
    <s v="Brainstorming"/>
    <n v="30.000000000000053"/>
    <n v="0.125"/>
    <n v="0"/>
    <s v="Sun"/>
    <s v="Jan"/>
    <s v="Large"/>
    <n v="2509"/>
    <n v="2930"/>
    <d v="2024-10-17T00:00:00"/>
    <d v="1899-12-30T16:30:00"/>
    <d v="1899-12-30T17:00:00"/>
    <s v="Zenith"/>
    <n v="3"/>
    <n v="16"/>
    <n v="11"/>
    <s v="Chen"/>
    <s v="1:1"/>
    <n v="30.000000000000053"/>
    <n v="0.6875"/>
    <n v="0"/>
    <s v="Thu"/>
    <s v="Oct"/>
    <s v="Large"/>
    <n v="2508"/>
    <n v="2509"/>
    <x v="0"/>
  </r>
  <r>
    <n v="500"/>
    <d v="2024-03-22T00:00:00"/>
    <d v="1899-12-30T16:30:00"/>
    <d v="1899-12-30T18:30:00"/>
    <s v="Zenith"/>
    <n v="3"/>
    <n v="16"/>
    <n v="6"/>
    <s v="Omar"/>
    <s v="Standup"/>
    <n v="120.00000000000006"/>
    <n v="0.375"/>
    <n v="0"/>
    <s v="Fri"/>
    <s v="Mar"/>
    <s v="Large"/>
    <n v="2503"/>
    <n v="365"/>
    <d v="2024-07-06T00:00:00"/>
    <d v="1899-12-30T16:30:00"/>
    <d v="1899-12-30T18:00:00"/>
    <s v="Zenith"/>
    <n v="3"/>
    <n v="16"/>
    <n v="18"/>
    <s v="Chen"/>
    <s v="Brainstorming"/>
    <n v="90"/>
    <n v="1.125"/>
    <n v="1"/>
    <s v="Sat"/>
    <s v="Jul"/>
    <s v="Large"/>
    <n v="2502"/>
    <n v="2503"/>
    <x v="0"/>
  </r>
  <r>
    <n v="2930"/>
    <d v="2024-10-17T00:00:00"/>
    <d v="1899-12-30T16:30:00"/>
    <d v="1899-12-30T17:00:00"/>
    <s v="Zenith"/>
    <n v="3"/>
    <n v="16"/>
    <n v="11"/>
    <s v="Chen"/>
    <s v="1:1"/>
    <n v="30.000000000000053"/>
    <n v="0.6875"/>
    <n v="0"/>
    <s v="Thu"/>
    <s v="Oct"/>
    <s v="Large"/>
    <n v="2508"/>
    <n v="2601"/>
    <d v="2024-01-24T00:00:00"/>
    <d v="1899-12-30T16:30:00"/>
    <d v="1899-12-30T18:00:00"/>
    <s v="Zenith"/>
    <n v="3"/>
    <n v="16"/>
    <n v="18"/>
    <s v="Mia"/>
    <s v="Workshop"/>
    <n v="90"/>
    <n v="1.125"/>
    <n v="1"/>
    <s v="Wed"/>
    <s v="Jan"/>
    <s v="Large"/>
    <n v="2507"/>
    <n v="2508"/>
    <x v="0"/>
  </r>
  <r>
    <n v="1632"/>
    <d v="2024-02-03T00:00:00"/>
    <d v="1899-12-30T16:30:00"/>
    <d v="1899-12-30T18:30:00"/>
    <s v="Zenith"/>
    <n v="3"/>
    <n v="16"/>
    <n v="5"/>
    <s v="Mia"/>
    <s v="Workshop"/>
    <n v="120.00000000000006"/>
    <n v="0.3125"/>
    <n v="0"/>
    <s v="Sat"/>
    <s v="Feb"/>
    <s v="Large"/>
    <n v="2495"/>
    <n v="1813"/>
    <d v="2024-09-06T00:00:00"/>
    <d v="1899-12-30T16:30:00"/>
    <d v="1899-12-30T17:30:00"/>
    <s v="Zenith"/>
    <n v="3"/>
    <n v="16"/>
    <n v="18"/>
    <s v="Omar"/>
    <s v="Client Call"/>
    <n v="59.999999999999943"/>
    <n v="1.125"/>
    <n v="1"/>
    <s v="Fri"/>
    <s v="Sep"/>
    <s v="Large"/>
    <n v="2494"/>
    <n v="2495"/>
    <x v="0"/>
  </r>
  <r>
    <n v="2136"/>
    <d v="2024-10-05T00:00:00"/>
    <d v="1899-12-30T16:30:00"/>
    <d v="1899-12-30T18:00:00"/>
    <s v="Zenith"/>
    <n v="3"/>
    <n v="16"/>
    <n v="11"/>
    <s v="Priya"/>
    <s v="Workshop"/>
    <n v="90"/>
    <n v="0.6875"/>
    <n v="0"/>
    <s v="Sat"/>
    <s v="Oct"/>
    <s v="Large"/>
    <n v="2493"/>
    <n v="279"/>
    <d v="2024-11-25T00:00:00"/>
    <d v="1899-12-30T16:30:00"/>
    <d v="1899-12-30T17:30:00"/>
    <s v="Zenith"/>
    <n v="3"/>
    <n v="16"/>
    <n v="15"/>
    <s v="Chen"/>
    <s v="Client Call"/>
    <n v="59.999999999999943"/>
    <n v="0.9375"/>
    <n v="0"/>
    <s v="Mon"/>
    <s v="Nov"/>
    <s v="Large"/>
    <n v="2492"/>
    <n v="2493"/>
    <x v="0"/>
  </r>
  <r>
    <n v="1813"/>
    <d v="2024-09-06T00:00:00"/>
    <d v="1899-12-30T16:30:00"/>
    <d v="1899-12-30T17:30:00"/>
    <s v="Zenith"/>
    <n v="3"/>
    <n v="16"/>
    <n v="18"/>
    <s v="Omar"/>
    <s v="Client Call"/>
    <n v="59.999999999999943"/>
    <n v="1.125"/>
    <n v="1"/>
    <s v="Fri"/>
    <s v="Sep"/>
    <s v="Large"/>
    <n v="2494"/>
    <n v="2136"/>
    <d v="2024-10-05T00:00:00"/>
    <d v="1899-12-30T16:30:00"/>
    <d v="1899-12-30T18:00:00"/>
    <s v="Zenith"/>
    <n v="3"/>
    <n v="16"/>
    <n v="11"/>
    <s v="Priya"/>
    <s v="Workshop"/>
    <n v="90"/>
    <n v="0.6875"/>
    <n v="0"/>
    <s v="Sat"/>
    <s v="Oct"/>
    <s v="Large"/>
    <n v="2493"/>
    <n v="2494"/>
    <x v="0"/>
  </r>
  <r>
    <n v="823"/>
    <d v="2024-11-23T00:00:00"/>
    <d v="1899-12-30T16:30:00"/>
    <d v="1899-12-30T18:30:00"/>
    <s v="Zenith"/>
    <n v="3"/>
    <n v="16"/>
    <n v="19"/>
    <s v="Omar"/>
    <s v="Workshop"/>
    <n v="120.00000000000006"/>
    <n v="1.1875"/>
    <n v="1"/>
    <s v="Sat"/>
    <s v="Nov"/>
    <s v="Large"/>
    <n v="2481"/>
    <n v="832"/>
    <d v="2024-09-22T00:00:00"/>
    <d v="1899-12-30T16:30:00"/>
    <d v="1899-12-30T18:00:00"/>
    <s v="Zenith"/>
    <n v="3"/>
    <n v="16"/>
    <n v="15"/>
    <s v="Sarah"/>
    <s v="Brainstorming"/>
    <n v="90"/>
    <n v="0.9375"/>
    <n v="0"/>
    <s v="Sun"/>
    <s v="Sep"/>
    <s v="Large"/>
    <n v="2480"/>
    <n v="2481"/>
    <x v="0"/>
  </r>
  <r>
    <n v="1346"/>
    <d v="2024-12-03T00:00:00"/>
    <d v="1899-12-30T16:30:00"/>
    <d v="1899-12-30T17:00:00"/>
    <s v="Zenith"/>
    <n v="3"/>
    <n v="16"/>
    <n v="1"/>
    <s v="Omar"/>
    <s v="1:1"/>
    <n v="30.000000000000053"/>
    <n v="6.25E-2"/>
    <n v="0"/>
    <s v="Tue"/>
    <s v="Dec"/>
    <s v="Large"/>
    <n v="2482"/>
    <n v="823"/>
    <d v="2024-11-23T00:00:00"/>
    <d v="1899-12-30T16:30:00"/>
    <d v="1899-12-30T18:30:00"/>
    <s v="Zenith"/>
    <n v="3"/>
    <n v="16"/>
    <n v="19"/>
    <s v="Omar"/>
    <s v="Workshop"/>
    <n v="120.00000000000006"/>
    <n v="1.1875"/>
    <n v="1"/>
    <s v="Sat"/>
    <s v="Nov"/>
    <s v="Large"/>
    <n v="2481"/>
    <n v="2482"/>
    <x v="0"/>
  </r>
  <r>
    <n v="914"/>
    <d v="2024-09-04T00:00:00"/>
    <d v="1899-12-30T16:30:00"/>
    <d v="1899-12-30T17:00:00"/>
    <s v="Zenith"/>
    <n v="3"/>
    <n v="16"/>
    <n v="10"/>
    <s v="Omar"/>
    <s v="Planning"/>
    <n v="30.000000000000053"/>
    <n v="0.625"/>
    <n v="0"/>
    <s v="Wed"/>
    <s v="Sep"/>
    <s v="Large"/>
    <n v="2483"/>
    <n v="1346"/>
    <d v="2024-12-03T00:00:00"/>
    <d v="1899-12-30T16:30:00"/>
    <d v="1899-12-30T17:00:00"/>
    <s v="Zenith"/>
    <n v="3"/>
    <n v="16"/>
    <n v="1"/>
    <s v="Omar"/>
    <s v="1:1"/>
    <n v="30.000000000000053"/>
    <n v="6.25E-2"/>
    <n v="0"/>
    <s v="Tue"/>
    <s v="Dec"/>
    <s v="Large"/>
    <n v="2482"/>
    <n v="2483"/>
    <x v="0"/>
  </r>
  <r>
    <n v="934"/>
    <d v="2024-10-18T00:00:00"/>
    <d v="1899-12-30T16:30:00"/>
    <d v="1899-12-30T17:30:00"/>
    <s v="Zenith"/>
    <n v="3"/>
    <n v="16"/>
    <n v="14"/>
    <s v="Omar"/>
    <s v="1:1"/>
    <n v="59.999999999999943"/>
    <n v="0.875"/>
    <n v="0"/>
    <s v="Fri"/>
    <s v="Oct"/>
    <s v="Large"/>
    <n v="2484"/>
    <n v="914"/>
    <d v="2024-09-04T00:00:00"/>
    <d v="1899-12-30T16:30:00"/>
    <d v="1899-12-30T17:00:00"/>
    <s v="Zenith"/>
    <n v="3"/>
    <n v="16"/>
    <n v="10"/>
    <s v="Omar"/>
    <s v="Planning"/>
    <n v="30.000000000000053"/>
    <n v="0.625"/>
    <n v="0"/>
    <s v="Wed"/>
    <s v="Sep"/>
    <s v="Large"/>
    <n v="2483"/>
    <n v="2484"/>
    <x v="0"/>
  </r>
  <r>
    <n v="2967"/>
    <d v="2024-01-19T00:00:00"/>
    <d v="1899-12-30T16:30:00"/>
    <d v="1899-12-30T18:00:00"/>
    <s v="Zenith"/>
    <n v="3"/>
    <n v="16"/>
    <n v="1"/>
    <s v="Amit"/>
    <s v="Standup"/>
    <n v="90"/>
    <n v="6.25E-2"/>
    <n v="0"/>
    <s v="Fri"/>
    <s v="Jan"/>
    <s v="Large"/>
    <n v="2485"/>
    <n v="934"/>
    <d v="2024-10-18T00:00:00"/>
    <d v="1899-12-30T16:30:00"/>
    <d v="1899-12-30T17:30:00"/>
    <s v="Zenith"/>
    <n v="3"/>
    <n v="16"/>
    <n v="14"/>
    <s v="Omar"/>
    <s v="1:1"/>
    <n v="59.999999999999943"/>
    <n v="0.875"/>
    <n v="0"/>
    <s v="Fri"/>
    <s v="Oct"/>
    <s v="Large"/>
    <n v="2484"/>
    <n v="2485"/>
    <x v="0"/>
  </r>
  <r>
    <n v="832"/>
    <d v="2024-09-22T00:00:00"/>
    <d v="1899-12-30T16:30:00"/>
    <d v="1899-12-30T18:00:00"/>
    <s v="Zenith"/>
    <n v="3"/>
    <n v="16"/>
    <n v="15"/>
    <s v="Sarah"/>
    <s v="Brainstorming"/>
    <n v="90"/>
    <n v="0.9375"/>
    <n v="0"/>
    <s v="Sun"/>
    <s v="Sep"/>
    <s v="Large"/>
    <n v="2480"/>
    <n v="1338"/>
    <d v="2024-01-10T00:00:00"/>
    <d v="1899-12-30T08:00:00"/>
    <d v="1899-12-30T09:00:00"/>
    <s v="Phoenix"/>
    <n v="3"/>
    <n v="12"/>
    <n v="2"/>
    <s v="Chen"/>
    <s v="Planning"/>
    <n v="60.000000000000028"/>
    <n v="0.16666666666666666"/>
    <n v="0"/>
    <s v="Wed"/>
    <s v="Jan"/>
    <s v="Large"/>
    <n v="2479"/>
    <n v="2480"/>
    <x v="0"/>
  </r>
  <r>
    <n v="286"/>
    <d v="2024-03-01T00:00:00"/>
    <d v="1899-12-30T16:30:00"/>
    <d v="1899-12-30T17:00:00"/>
    <s v="Zenith"/>
    <n v="3"/>
    <n v="16"/>
    <n v="9"/>
    <s v="Amit"/>
    <s v="Brainstorming"/>
    <n v="30.000000000000053"/>
    <n v="0.5625"/>
    <n v="0"/>
    <s v="Fri"/>
    <s v="Mar"/>
    <s v="Large"/>
    <n v="2487"/>
    <n v="1664"/>
    <d v="2024-11-14T00:00:00"/>
    <d v="1899-12-30T16:30:00"/>
    <d v="1899-12-30T18:00:00"/>
    <s v="Zenith"/>
    <n v="3"/>
    <n v="16"/>
    <n v="16"/>
    <s v="Mia"/>
    <s v="1:1"/>
    <n v="90"/>
    <n v="1"/>
    <n v="0"/>
    <s v="Thu"/>
    <s v="Nov"/>
    <s v="Large"/>
    <n v="2486"/>
    <n v="2487"/>
    <x v="0"/>
  </r>
  <r>
    <n v="716"/>
    <d v="2024-05-09T00:00:00"/>
    <d v="1899-12-30T16:30:00"/>
    <d v="1899-12-30T17:30:00"/>
    <s v="Zenith"/>
    <n v="3"/>
    <n v="16"/>
    <n v="4"/>
    <s v="Amit"/>
    <s v="Workshop"/>
    <n v="59.999999999999943"/>
    <n v="0.25"/>
    <n v="0"/>
    <s v="Thu"/>
    <s v="May"/>
    <s v="Large"/>
    <n v="2488"/>
    <n v="286"/>
    <d v="2024-03-01T00:00:00"/>
    <d v="1899-12-30T16:30:00"/>
    <d v="1899-12-30T17:00:00"/>
    <s v="Zenith"/>
    <n v="3"/>
    <n v="16"/>
    <n v="9"/>
    <s v="Amit"/>
    <s v="Brainstorming"/>
    <n v="30.000000000000053"/>
    <n v="0.5625"/>
    <n v="0"/>
    <s v="Fri"/>
    <s v="Mar"/>
    <s v="Large"/>
    <n v="2487"/>
    <n v="2488"/>
    <x v="0"/>
  </r>
  <r>
    <n v="2129"/>
    <d v="2024-03-23T00:00:00"/>
    <d v="1899-12-30T16:30:00"/>
    <d v="1899-12-30T18:00:00"/>
    <s v="Zenith"/>
    <n v="3"/>
    <n v="16"/>
    <n v="14"/>
    <s v="John"/>
    <s v="Workshop"/>
    <n v="90"/>
    <n v="0.875"/>
    <n v="0"/>
    <s v="Sat"/>
    <s v="Mar"/>
    <s v="Large"/>
    <n v="2489"/>
    <n v="716"/>
    <d v="2024-05-09T00:00:00"/>
    <d v="1899-12-30T16:30:00"/>
    <d v="1899-12-30T17:30:00"/>
    <s v="Zenith"/>
    <n v="3"/>
    <n v="16"/>
    <n v="4"/>
    <s v="Amit"/>
    <s v="Workshop"/>
    <n v="59.999999999999943"/>
    <n v="0.25"/>
    <n v="0"/>
    <s v="Thu"/>
    <s v="May"/>
    <s v="Large"/>
    <n v="2488"/>
    <n v="2489"/>
    <x v="0"/>
  </r>
  <r>
    <n v="157"/>
    <d v="2024-03-06T00:00:00"/>
    <d v="1899-12-30T16:30:00"/>
    <d v="1899-12-30T17:00:00"/>
    <s v="Zenith"/>
    <n v="3"/>
    <n v="16"/>
    <n v="3"/>
    <s v="Sarah"/>
    <s v="Workshop"/>
    <n v="30.000000000000053"/>
    <n v="0.1875"/>
    <n v="0"/>
    <s v="Wed"/>
    <s v="Mar"/>
    <s v="Large"/>
    <n v="2490"/>
    <n v="2129"/>
    <d v="2024-03-23T00:00:00"/>
    <d v="1899-12-30T16:30:00"/>
    <d v="1899-12-30T18:00:00"/>
    <s v="Zenith"/>
    <n v="3"/>
    <n v="16"/>
    <n v="14"/>
    <s v="John"/>
    <s v="Workshop"/>
    <n v="90"/>
    <n v="0.875"/>
    <n v="0"/>
    <s v="Sat"/>
    <s v="Mar"/>
    <s v="Large"/>
    <n v="2489"/>
    <n v="2490"/>
    <x v="0"/>
  </r>
  <r>
    <n v="2950"/>
    <d v="2024-10-04T00:00:00"/>
    <d v="1899-12-30T16:30:00"/>
    <d v="1899-12-30T18:00:00"/>
    <s v="Zenith"/>
    <n v="3"/>
    <n v="16"/>
    <n v="4"/>
    <s v="Priya"/>
    <s v="Workshop"/>
    <n v="90"/>
    <n v="0.25"/>
    <n v="0"/>
    <s v="Fri"/>
    <s v="Oct"/>
    <s v="Large"/>
    <n v="2491"/>
    <n v="157"/>
    <d v="2024-03-06T00:00:00"/>
    <d v="1899-12-30T16:30:00"/>
    <d v="1899-12-30T17:00:00"/>
    <s v="Zenith"/>
    <n v="3"/>
    <n v="16"/>
    <n v="3"/>
    <s v="Sarah"/>
    <s v="Workshop"/>
    <n v="30.000000000000053"/>
    <n v="0.1875"/>
    <n v="0"/>
    <s v="Wed"/>
    <s v="Mar"/>
    <s v="Large"/>
    <n v="2490"/>
    <n v="2491"/>
    <x v="0"/>
  </r>
  <r>
    <n v="279"/>
    <d v="2024-11-25T00:00:00"/>
    <d v="1899-12-30T16:30:00"/>
    <d v="1899-12-30T17:30:00"/>
    <s v="Zenith"/>
    <n v="3"/>
    <n v="16"/>
    <n v="15"/>
    <s v="Chen"/>
    <s v="Client Call"/>
    <n v="59.999999999999943"/>
    <n v="0.9375"/>
    <n v="0"/>
    <s v="Mon"/>
    <s v="Nov"/>
    <s v="Large"/>
    <n v="2492"/>
    <n v="2950"/>
    <d v="2024-10-04T00:00:00"/>
    <d v="1899-12-30T16:30:00"/>
    <d v="1899-12-30T18:00:00"/>
    <s v="Zenith"/>
    <n v="3"/>
    <n v="16"/>
    <n v="4"/>
    <s v="Priya"/>
    <s v="Workshop"/>
    <n v="90"/>
    <n v="0.25"/>
    <n v="0"/>
    <s v="Fri"/>
    <s v="Oct"/>
    <s v="Large"/>
    <n v="2491"/>
    <n v="2492"/>
    <x v="0"/>
  </r>
  <r>
    <n v="1664"/>
    <d v="2024-11-14T00:00:00"/>
    <d v="1899-12-30T16:30:00"/>
    <d v="1899-12-30T18:00:00"/>
    <s v="Zenith"/>
    <n v="3"/>
    <n v="16"/>
    <n v="16"/>
    <s v="Mia"/>
    <s v="1:1"/>
    <n v="90"/>
    <n v="1"/>
    <n v="0"/>
    <s v="Thu"/>
    <s v="Nov"/>
    <s v="Large"/>
    <n v="2486"/>
    <n v="2967"/>
    <d v="2024-01-19T00:00:00"/>
    <d v="1899-12-30T16:30:00"/>
    <d v="1899-12-30T18:00:00"/>
    <s v="Zenith"/>
    <n v="3"/>
    <n v="16"/>
    <n v="1"/>
    <s v="Amit"/>
    <s v="Standup"/>
    <n v="90"/>
    <n v="6.25E-2"/>
    <n v="0"/>
    <s v="Fri"/>
    <s v="Jan"/>
    <s v="Large"/>
    <n v="2485"/>
    <n v="2486"/>
    <x v="0"/>
  </r>
  <r>
    <n v="1537"/>
    <d v="2024-05-24T00:00:00"/>
    <d v="1899-12-30T16:00:00"/>
    <d v="1899-12-30T17:00:00"/>
    <s v="Zenith"/>
    <n v="3"/>
    <n v="16"/>
    <n v="5"/>
    <s v="Omar"/>
    <s v="Workshop"/>
    <n v="60.000000000000107"/>
    <n v="0.3125"/>
    <n v="0"/>
    <s v="Fri"/>
    <s v="May"/>
    <s v="Large"/>
    <n v="2526"/>
    <n v="2658"/>
    <d v="2024-09-10T00:00:00"/>
    <d v="1899-12-30T16:00:00"/>
    <d v="1899-12-30T17:00:00"/>
    <s v="Zenith"/>
    <n v="3"/>
    <n v="16"/>
    <n v="11"/>
    <s v="Chen"/>
    <s v="Client Call"/>
    <n v="60.000000000000107"/>
    <n v="0.6875"/>
    <n v="0"/>
    <s v="Tue"/>
    <s v="Sep"/>
    <s v="Large"/>
    <n v="2525"/>
    <n v="2526"/>
    <x v="0"/>
  </r>
  <r>
    <n v="68"/>
    <d v="2024-11-21T00:00:00"/>
    <d v="1899-12-30T16:00:00"/>
    <d v="1899-12-30T18:00:00"/>
    <s v="Zenith"/>
    <n v="3"/>
    <n v="16"/>
    <n v="6"/>
    <s v="John"/>
    <s v="1:1"/>
    <n v="120.00000000000006"/>
    <n v="0.375"/>
    <n v="0"/>
    <s v="Thu"/>
    <s v="Nov"/>
    <s v="Large"/>
    <n v="2527"/>
    <n v="1537"/>
    <d v="2024-05-24T00:00:00"/>
    <d v="1899-12-30T16:00:00"/>
    <d v="1899-12-30T17:00:00"/>
    <s v="Zenith"/>
    <n v="3"/>
    <n v="16"/>
    <n v="5"/>
    <s v="Omar"/>
    <s v="Workshop"/>
    <n v="60.000000000000107"/>
    <n v="0.3125"/>
    <n v="0"/>
    <s v="Fri"/>
    <s v="May"/>
    <s v="Large"/>
    <n v="2526"/>
    <n v="2527"/>
    <x v="0"/>
  </r>
  <r>
    <n v="2944"/>
    <d v="2024-11-10T00:00:00"/>
    <d v="1899-12-30T16:00:00"/>
    <d v="1899-12-30T17:00:00"/>
    <s v="Zenith"/>
    <n v="3"/>
    <n v="16"/>
    <n v="18"/>
    <s v="Mia"/>
    <s v="Planning"/>
    <n v="60.000000000000107"/>
    <n v="1.125"/>
    <n v="1"/>
    <s v="Sun"/>
    <s v="Nov"/>
    <s v="Large"/>
    <n v="2528"/>
    <n v="68"/>
    <d v="2024-11-21T00:00:00"/>
    <d v="1899-12-30T16:00:00"/>
    <d v="1899-12-30T18:00:00"/>
    <s v="Zenith"/>
    <n v="3"/>
    <n v="16"/>
    <n v="6"/>
    <s v="John"/>
    <s v="1:1"/>
    <n v="120.00000000000006"/>
    <n v="0.375"/>
    <n v="0"/>
    <s v="Thu"/>
    <s v="Nov"/>
    <s v="Large"/>
    <n v="2527"/>
    <n v="2528"/>
    <x v="0"/>
  </r>
  <r>
    <n v="1290"/>
    <d v="2024-11-23T00:00:00"/>
    <d v="1899-12-30T16:00:00"/>
    <d v="1899-12-30T17:30:00"/>
    <s v="Zenith"/>
    <n v="3"/>
    <n v="16"/>
    <n v="16"/>
    <s v="Chen"/>
    <s v="Planning"/>
    <n v="90"/>
    <n v="1"/>
    <n v="0"/>
    <s v="Sat"/>
    <s v="Nov"/>
    <s v="Large"/>
    <n v="2529"/>
    <n v="2944"/>
    <d v="2024-11-10T00:00:00"/>
    <d v="1899-12-30T16:00:00"/>
    <d v="1899-12-30T17:00:00"/>
    <s v="Zenith"/>
    <n v="3"/>
    <n v="16"/>
    <n v="18"/>
    <s v="Mia"/>
    <s v="Planning"/>
    <n v="60.000000000000107"/>
    <n v="1.125"/>
    <n v="1"/>
    <s v="Sun"/>
    <s v="Nov"/>
    <s v="Large"/>
    <n v="2528"/>
    <n v="2529"/>
    <x v="0"/>
  </r>
  <r>
    <n v="660"/>
    <d v="2024-04-09T00:00:00"/>
    <d v="1899-12-30T16:00:00"/>
    <d v="1899-12-30T16:30:00"/>
    <s v="Zenith"/>
    <n v="3"/>
    <n v="16"/>
    <n v="16"/>
    <s v="Sarah"/>
    <s v="Client Call"/>
    <n v="30.000000000000053"/>
    <n v="1"/>
    <n v="0"/>
    <s v="Tue"/>
    <s v="Apr"/>
    <s v="Large"/>
    <n v="2530"/>
    <n v="1290"/>
    <d v="2024-11-23T00:00:00"/>
    <d v="1899-12-30T16:00:00"/>
    <d v="1899-12-30T17:30:00"/>
    <s v="Zenith"/>
    <n v="3"/>
    <n v="16"/>
    <n v="16"/>
    <s v="Chen"/>
    <s v="Planning"/>
    <n v="90"/>
    <n v="1"/>
    <n v="0"/>
    <s v="Sat"/>
    <s v="Nov"/>
    <s v="Large"/>
    <n v="2529"/>
    <n v="2530"/>
    <x v="0"/>
  </r>
  <r>
    <n v="1958"/>
    <d v="2024-06-29T00:00:00"/>
    <d v="1899-12-30T16:00:00"/>
    <d v="1899-12-30T18:00:00"/>
    <s v="Zenith"/>
    <n v="3"/>
    <n v="16"/>
    <n v="8"/>
    <s v="Chen"/>
    <s v="Client Call"/>
    <n v="120.00000000000006"/>
    <n v="0.5"/>
    <n v="0"/>
    <s v="Sat"/>
    <s v="Jun"/>
    <s v="Large"/>
    <n v="2533"/>
    <n v="1534"/>
    <d v="2024-11-04T00:00:00"/>
    <d v="1899-12-30T16:00:00"/>
    <d v="1899-12-30T18:00:00"/>
    <s v="Zenith"/>
    <n v="3"/>
    <n v="16"/>
    <n v="17"/>
    <s v="Amit"/>
    <s v="Client Call"/>
    <n v="120.00000000000006"/>
    <n v="1.0625"/>
    <n v="1"/>
    <s v="Mon"/>
    <s v="Nov"/>
    <s v="Large"/>
    <n v="2532"/>
    <n v="2533"/>
    <x v="0"/>
  </r>
  <r>
    <n v="1534"/>
    <d v="2024-11-04T00:00:00"/>
    <d v="1899-12-30T16:00:00"/>
    <d v="1899-12-30T18:00:00"/>
    <s v="Zenith"/>
    <n v="3"/>
    <n v="16"/>
    <n v="17"/>
    <s v="Amit"/>
    <s v="Client Call"/>
    <n v="120.00000000000006"/>
    <n v="1.0625"/>
    <n v="1"/>
    <s v="Mon"/>
    <s v="Nov"/>
    <s v="Large"/>
    <n v="2532"/>
    <n v="1909"/>
    <d v="2024-10-29T00:00:00"/>
    <d v="1899-12-30T16:00:00"/>
    <d v="1899-12-30T17:00:00"/>
    <s v="Zenith"/>
    <n v="3"/>
    <n v="16"/>
    <n v="4"/>
    <s v="Chen"/>
    <s v="Workshop"/>
    <n v="60.000000000000107"/>
    <n v="0.25"/>
    <n v="0"/>
    <s v="Tue"/>
    <s v="Oct"/>
    <s v="Large"/>
    <n v="2531"/>
    <n v="2532"/>
    <x v="0"/>
  </r>
  <r>
    <n v="375"/>
    <d v="2024-01-28T00:00:00"/>
    <d v="1899-12-30T16:00:00"/>
    <d v="1899-12-30T16:30:00"/>
    <s v="Zenith"/>
    <n v="3"/>
    <n v="16"/>
    <n v="2"/>
    <s v="Chen"/>
    <s v="Brainstorming"/>
    <n v="30.000000000000053"/>
    <n v="0.125"/>
    <n v="0"/>
    <s v="Sun"/>
    <s v="Jan"/>
    <s v="Large"/>
    <n v="2534"/>
    <n v="1958"/>
    <d v="2024-06-29T00:00:00"/>
    <d v="1899-12-30T16:00:00"/>
    <d v="1899-12-30T18:00:00"/>
    <s v="Zenith"/>
    <n v="3"/>
    <n v="16"/>
    <n v="8"/>
    <s v="Chen"/>
    <s v="Client Call"/>
    <n v="120.00000000000006"/>
    <n v="0.5"/>
    <n v="0"/>
    <s v="Sat"/>
    <s v="Jun"/>
    <s v="Large"/>
    <n v="2533"/>
    <n v="2534"/>
    <x v="0"/>
  </r>
  <r>
    <n v="474"/>
    <d v="2024-01-16T00:00:00"/>
    <d v="1899-12-30T16:00:00"/>
    <d v="1899-12-30T18:00:00"/>
    <s v="Zenith"/>
    <n v="3"/>
    <n v="16"/>
    <n v="12"/>
    <s v="Omar"/>
    <s v="Standup"/>
    <n v="120.00000000000006"/>
    <n v="0.75"/>
    <n v="0"/>
    <s v="Tue"/>
    <s v="Jan"/>
    <s v="Large"/>
    <n v="2535"/>
    <n v="375"/>
    <d v="2024-01-28T00:00:00"/>
    <d v="1899-12-30T16:00:00"/>
    <d v="1899-12-30T16:30:00"/>
    <s v="Zenith"/>
    <n v="3"/>
    <n v="16"/>
    <n v="2"/>
    <s v="Chen"/>
    <s v="Brainstorming"/>
    <n v="30.000000000000053"/>
    <n v="0.125"/>
    <n v="0"/>
    <s v="Sun"/>
    <s v="Jan"/>
    <s v="Large"/>
    <n v="2534"/>
    <n v="2535"/>
    <x v="0"/>
  </r>
  <r>
    <n v="1768"/>
    <d v="2024-12-22T00:00:00"/>
    <d v="1899-12-30T16:00:00"/>
    <d v="1899-12-30T17:30:00"/>
    <s v="Zenith"/>
    <n v="3"/>
    <n v="16"/>
    <n v="8"/>
    <s v="Sarah"/>
    <s v="Standup"/>
    <n v="90"/>
    <n v="0.5"/>
    <n v="0"/>
    <s v="Sun"/>
    <s v="Dec"/>
    <s v="Large"/>
    <n v="2536"/>
    <n v="474"/>
    <d v="2024-01-16T00:00:00"/>
    <d v="1899-12-30T16:00:00"/>
    <d v="1899-12-30T18:00:00"/>
    <s v="Zenith"/>
    <n v="3"/>
    <n v="16"/>
    <n v="12"/>
    <s v="Omar"/>
    <s v="Standup"/>
    <n v="120.00000000000006"/>
    <n v="0.75"/>
    <n v="0"/>
    <s v="Tue"/>
    <s v="Jan"/>
    <s v="Large"/>
    <n v="2535"/>
    <n v="2536"/>
    <x v="0"/>
  </r>
  <r>
    <n v="2658"/>
    <d v="2024-09-10T00:00:00"/>
    <d v="1899-12-30T16:00:00"/>
    <d v="1899-12-30T17:00:00"/>
    <s v="Zenith"/>
    <n v="3"/>
    <n v="16"/>
    <n v="11"/>
    <s v="Chen"/>
    <s v="Client Call"/>
    <n v="60.000000000000107"/>
    <n v="0.6875"/>
    <n v="0"/>
    <s v="Tue"/>
    <s v="Sep"/>
    <s v="Large"/>
    <n v="2525"/>
    <n v="420"/>
    <d v="2024-05-31T00:00:00"/>
    <d v="1899-12-30T16:00:00"/>
    <d v="1899-12-30T18:00:00"/>
    <s v="Zenith"/>
    <n v="3"/>
    <n v="16"/>
    <n v="5"/>
    <s v="Priya"/>
    <s v="Client Call"/>
    <n v="120.00000000000006"/>
    <n v="0.3125"/>
    <n v="0"/>
    <s v="Fri"/>
    <s v="May"/>
    <s v="Large"/>
    <n v="2524"/>
    <n v="2525"/>
    <x v="0"/>
  </r>
  <r>
    <n v="420"/>
    <d v="2024-05-31T00:00:00"/>
    <d v="1899-12-30T16:00:00"/>
    <d v="1899-12-30T18:00:00"/>
    <s v="Zenith"/>
    <n v="3"/>
    <n v="16"/>
    <n v="5"/>
    <s v="Priya"/>
    <s v="Client Call"/>
    <n v="120.00000000000006"/>
    <n v="0.3125"/>
    <n v="0"/>
    <s v="Fri"/>
    <s v="May"/>
    <s v="Large"/>
    <n v="2524"/>
    <n v="2081"/>
    <d v="2024-12-02T00:00:00"/>
    <d v="1899-12-30T16:00:00"/>
    <d v="1899-12-30T17:00:00"/>
    <s v="Zenith"/>
    <n v="3"/>
    <n v="16"/>
    <n v="9"/>
    <s v="Amit"/>
    <s v="Client Call"/>
    <n v="60.000000000000107"/>
    <n v="0.5625"/>
    <n v="0"/>
    <s v="Mon"/>
    <s v="Dec"/>
    <s v="Large"/>
    <n v="2523"/>
    <n v="2524"/>
    <x v="0"/>
  </r>
  <r>
    <n v="1909"/>
    <d v="2024-10-29T00:00:00"/>
    <d v="1899-12-30T16:00:00"/>
    <d v="1899-12-30T17:00:00"/>
    <s v="Zenith"/>
    <n v="3"/>
    <n v="16"/>
    <n v="4"/>
    <s v="Chen"/>
    <s v="Workshop"/>
    <n v="60.000000000000107"/>
    <n v="0.25"/>
    <n v="0"/>
    <s v="Tue"/>
    <s v="Oct"/>
    <s v="Large"/>
    <n v="2531"/>
    <n v="660"/>
    <d v="2024-04-09T00:00:00"/>
    <d v="1899-12-30T16:00:00"/>
    <d v="1899-12-30T16:30:00"/>
    <s v="Zenith"/>
    <n v="3"/>
    <n v="16"/>
    <n v="16"/>
    <s v="Sarah"/>
    <s v="Client Call"/>
    <n v="30.000000000000053"/>
    <n v="1"/>
    <n v="0"/>
    <s v="Tue"/>
    <s v="Apr"/>
    <s v="Large"/>
    <n v="2530"/>
    <n v="2531"/>
    <x v="0"/>
  </r>
  <r>
    <n v="1001"/>
    <d v="2024-11-05T00:00:00"/>
    <d v="1899-12-30T16:00:00"/>
    <d v="1899-12-30T18:00:00"/>
    <s v="Zenith"/>
    <n v="3"/>
    <n v="16"/>
    <n v="19"/>
    <s v="Priya"/>
    <s v="1:1"/>
    <n v="120.00000000000006"/>
    <n v="1.1875"/>
    <n v="1"/>
    <s v="Tue"/>
    <s v="Nov"/>
    <s v="Large"/>
    <n v="2522"/>
    <n v="2760"/>
    <d v="2024-08-17T00:00:00"/>
    <d v="1899-12-30T16:00:00"/>
    <d v="1899-12-30T17:00:00"/>
    <s v="Zenith"/>
    <n v="3"/>
    <n v="16"/>
    <n v="9"/>
    <s v="Mia"/>
    <s v="Client Call"/>
    <n v="60.000000000000107"/>
    <n v="0.5625"/>
    <n v="0"/>
    <s v="Sat"/>
    <s v="Aug"/>
    <s v="Large"/>
    <n v="2521"/>
    <n v="2522"/>
    <x v="0"/>
  </r>
  <r>
    <n v="2081"/>
    <d v="2024-12-02T00:00:00"/>
    <d v="1899-12-30T16:00:00"/>
    <d v="1899-12-30T17:00:00"/>
    <s v="Zenith"/>
    <n v="3"/>
    <n v="16"/>
    <n v="9"/>
    <s v="Amit"/>
    <s v="Client Call"/>
    <n v="60.000000000000107"/>
    <n v="0.5625"/>
    <n v="0"/>
    <s v="Mon"/>
    <s v="Dec"/>
    <s v="Large"/>
    <n v="2523"/>
    <n v="1001"/>
    <d v="2024-11-05T00:00:00"/>
    <d v="1899-12-30T16:00:00"/>
    <d v="1899-12-30T18:00:00"/>
    <s v="Zenith"/>
    <n v="3"/>
    <n v="16"/>
    <n v="19"/>
    <s v="Priya"/>
    <s v="1:1"/>
    <n v="120.00000000000006"/>
    <n v="1.1875"/>
    <n v="1"/>
    <s v="Tue"/>
    <s v="Nov"/>
    <s v="Large"/>
    <n v="2522"/>
    <n v="2523"/>
    <x v="0"/>
  </r>
  <r>
    <n v="321"/>
    <d v="2024-01-20T00:00:00"/>
    <d v="1899-12-30T16:00:00"/>
    <d v="1899-12-30T17:30:00"/>
    <s v="Zenith"/>
    <n v="3"/>
    <n v="16"/>
    <n v="6"/>
    <s v="Omar"/>
    <s v="Standup"/>
    <n v="90"/>
    <n v="0.375"/>
    <n v="0"/>
    <s v="Sat"/>
    <s v="Jan"/>
    <s v="Large"/>
    <n v="2511"/>
    <n v="2220"/>
    <d v="2024-01-25T00:00:00"/>
    <d v="1899-12-30T16:00:00"/>
    <d v="1899-12-30T17:30:00"/>
    <s v="Zenith"/>
    <n v="3"/>
    <n v="16"/>
    <n v="15"/>
    <s v="Mia"/>
    <s v="1:1"/>
    <n v="90"/>
    <n v="0.9375"/>
    <n v="0"/>
    <s v="Thu"/>
    <s v="Jan"/>
    <s v="Large"/>
    <n v="2510"/>
    <n v="2511"/>
    <x v="0"/>
  </r>
  <r>
    <n v="2113"/>
    <d v="2024-12-03T00:00:00"/>
    <d v="1899-12-30T16:00:00"/>
    <d v="1899-12-30T16:30:00"/>
    <s v="Zenith"/>
    <n v="3"/>
    <n v="16"/>
    <n v="4"/>
    <s v="Amit"/>
    <s v="Workshop"/>
    <n v="30.000000000000053"/>
    <n v="0.25"/>
    <n v="0"/>
    <s v="Tue"/>
    <s v="Dec"/>
    <s v="Large"/>
    <n v="2512"/>
    <n v="321"/>
    <d v="2024-01-20T00:00:00"/>
    <d v="1899-12-30T16:00:00"/>
    <d v="1899-12-30T17:30:00"/>
    <s v="Zenith"/>
    <n v="3"/>
    <n v="16"/>
    <n v="6"/>
    <s v="Omar"/>
    <s v="Standup"/>
    <n v="90"/>
    <n v="0.375"/>
    <n v="0"/>
    <s v="Sat"/>
    <s v="Jan"/>
    <s v="Large"/>
    <n v="2511"/>
    <n v="2512"/>
    <x v="0"/>
  </r>
  <r>
    <n v="2098"/>
    <d v="2024-08-11T00:00:00"/>
    <d v="1899-12-30T16:00:00"/>
    <d v="1899-12-30T16:30:00"/>
    <s v="Zenith"/>
    <n v="3"/>
    <n v="16"/>
    <n v="12"/>
    <s v="Mia"/>
    <s v="Client Call"/>
    <n v="30.000000000000053"/>
    <n v="0.75"/>
    <n v="0"/>
    <s v="Sun"/>
    <s v="Aug"/>
    <s v="Large"/>
    <n v="2513"/>
    <n v="2113"/>
    <d v="2024-12-03T00:00:00"/>
    <d v="1899-12-30T16:00:00"/>
    <d v="1899-12-30T16:30:00"/>
    <s v="Zenith"/>
    <n v="3"/>
    <n v="16"/>
    <n v="4"/>
    <s v="Amit"/>
    <s v="Workshop"/>
    <n v="30.000000000000053"/>
    <n v="0.25"/>
    <n v="0"/>
    <s v="Tue"/>
    <s v="Dec"/>
    <s v="Large"/>
    <n v="2512"/>
    <n v="2513"/>
    <x v="0"/>
  </r>
  <r>
    <n v="2777"/>
    <d v="2024-01-16T00:00:00"/>
    <d v="1899-12-30T16:00:00"/>
    <d v="1899-12-30T17:30:00"/>
    <s v="Zenith"/>
    <n v="3"/>
    <n v="16"/>
    <n v="16"/>
    <s v="Priya"/>
    <s v="1:1"/>
    <n v="90"/>
    <n v="1"/>
    <n v="0"/>
    <s v="Tue"/>
    <s v="Jan"/>
    <s v="Large"/>
    <n v="2514"/>
    <n v="2098"/>
    <d v="2024-08-11T00:00:00"/>
    <d v="1899-12-30T16:00:00"/>
    <d v="1899-12-30T16:30:00"/>
    <s v="Zenith"/>
    <n v="3"/>
    <n v="16"/>
    <n v="12"/>
    <s v="Mia"/>
    <s v="Client Call"/>
    <n v="30.000000000000053"/>
    <n v="0.75"/>
    <n v="0"/>
    <s v="Sun"/>
    <s v="Aug"/>
    <s v="Large"/>
    <n v="2513"/>
    <n v="2514"/>
    <x v="0"/>
  </r>
  <r>
    <n v="628"/>
    <d v="2024-01-12T00:00:00"/>
    <d v="1899-12-30T16:00:00"/>
    <d v="1899-12-30T16:30:00"/>
    <s v="Zenith"/>
    <n v="3"/>
    <n v="16"/>
    <n v="14"/>
    <s v="Amit"/>
    <s v="Client Call"/>
    <n v="30.000000000000053"/>
    <n v="0.875"/>
    <n v="0"/>
    <s v="Fri"/>
    <s v="Jan"/>
    <s v="Large"/>
    <n v="2515"/>
    <n v="2777"/>
    <d v="2024-01-16T00:00:00"/>
    <d v="1899-12-30T16:00:00"/>
    <d v="1899-12-30T17:30:00"/>
    <s v="Zenith"/>
    <n v="3"/>
    <n v="16"/>
    <n v="16"/>
    <s v="Priya"/>
    <s v="1:1"/>
    <n v="90"/>
    <n v="1"/>
    <n v="0"/>
    <s v="Tue"/>
    <s v="Jan"/>
    <s v="Large"/>
    <n v="2514"/>
    <n v="2515"/>
    <x v="0"/>
  </r>
  <r>
    <n v="2220"/>
    <d v="2024-01-25T00:00:00"/>
    <d v="1899-12-30T16:00:00"/>
    <d v="1899-12-30T17:30:00"/>
    <s v="Zenith"/>
    <n v="3"/>
    <n v="16"/>
    <n v="15"/>
    <s v="Mia"/>
    <s v="1:1"/>
    <n v="90"/>
    <n v="0.9375"/>
    <n v="0"/>
    <s v="Thu"/>
    <s v="Jan"/>
    <s v="Large"/>
    <n v="2510"/>
    <n v="2471"/>
    <d v="2024-01-07T00:00:00"/>
    <d v="1899-12-30T16:30:00"/>
    <d v="1899-12-30T17:00:00"/>
    <s v="Zenith"/>
    <n v="3"/>
    <n v="16"/>
    <n v="2"/>
    <s v="Sarah"/>
    <s v="Brainstorming"/>
    <n v="30.000000000000053"/>
    <n v="0.125"/>
    <n v="0"/>
    <s v="Sun"/>
    <s v="Jan"/>
    <s v="Large"/>
    <n v="2509"/>
    <n v="2510"/>
    <x v="0"/>
  </r>
  <r>
    <n v="306"/>
    <d v="2024-07-17T00:00:00"/>
    <d v="1899-12-30T16:00:00"/>
    <d v="1899-12-30T17:00:00"/>
    <s v="Zenith"/>
    <n v="3"/>
    <n v="16"/>
    <n v="11"/>
    <s v="John"/>
    <s v="Client Call"/>
    <n v="60.000000000000107"/>
    <n v="0.6875"/>
    <n v="0"/>
    <s v="Wed"/>
    <s v="Jul"/>
    <s v="Large"/>
    <n v="2517"/>
    <n v="2981"/>
    <d v="2024-09-14T00:00:00"/>
    <d v="1899-12-30T16:00:00"/>
    <d v="1899-12-30T17:00:00"/>
    <s v="Zenith"/>
    <n v="3"/>
    <n v="16"/>
    <n v="2"/>
    <s v="Mia"/>
    <s v="Workshop"/>
    <n v="60.000000000000107"/>
    <n v="0.125"/>
    <n v="0"/>
    <s v="Sat"/>
    <s v="Sep"/>
    <s v="Large"/>
    <n v="2516"/>
    <n v="2517"/>
    <x v="0"/>
  </r>
  <r>
    <n v="2556"/>
    <d v="2024-12-18T00:00:00"/>
    <d v="1899-12-30T16:00:00"/>
    <d v="1899-12-30T16:30:00"/>
    <s v="Zenith"/>
    <n v="3"/>
    <n v="16"/>
    <n v="4"/>
    <s v="Omar"/>
    <s v="Standup"/>
    <n v="30.000000000000053"/>
    <n v="0.25"/>
    <n v="0"/>
    <s v="Wed"/>
    <s v="Dec"/>
    <s v="Large"/>
    <n v="2518"/>
    <n v="306"/>
    <d v="2024-07-17T00:00:00"/>
    <d v="1899-12-30T16:00:00"/>
    <d v="1899-12-30T17:00:00"/>
    <s v="Zenith"/>
    <n v="3"/>
    <n v="16"/>
    <n v="11"/>
    <s v="John"/>
    <s v="Client Call"/>
    <n v="60.000000000000107"/>
    <n v="0.6875"/>
    <n v="0"/>
    <s v="Wed"/>
    <s v="Jul"/>
    <s v="Large"/>
    <n v="2517"/>
    <n v="2518"/>
    <x v="0"/>
  </r>
  <r>
    <n v="2152"/>
    <d v="2024-05-09T00:00:00"/>
    <d v="1899-12-30T16:00:00"/>
    <d v="1899-12-30T18:00:00"/>
    <s v="Zenith"/>
    <n v="3"/>
    <n v="16"/>
    <n v="9"/>
    <s v="Omar"/>
    <s v="Standup"/>
    <n v="120.00000000000006"/>
    <n v="0.5625"/>
    <n v="0"/>
    <s v="Thu"/>
    <s v="May"/>
    <s v="Large"/>
    <n v="2519"/>
    <n v="2556"/>
    <d v="2024-12-18T00:00:00"/>
    <d v="1899-12-30T16:00:00"/>
    <d v="1899-12-30T16:30:00"/>
    <s v="Zenith"/>
    <n v="3"/>
    <n v="16"/>
    <n v="4"/>
    <s v="Omar"/>
    <s v="Standup"/>
    <n v="30.000000000000053"/>
    <n v="0.25"/>
    <n v="0"/>
    <s v="Wed"/>
    <s v="Dec"/>
    <s v="Large"/>
    <n v="2518"/>
    <n v="2519"/>
    <x v="0"/>
  </r>
  <r>
    <n v="1387"/>
    <d v="2024-01-12T00:00:00"/>
    <d v="1899-12-30T16:00:00"/>
    <d v="1899-12-30T17:30:00"/>
    <s v="Zenith"/>
    <n v="3"/>
    <n v="16"/>
    <n v="3"/>
    <s v="Omar"/>
    <s v="Brainstorming"/>
    <n v="90"/>
    <n v="0.1875"/>
    <n v="0"/>
    <s v="Fri"/>
    <s v="Jan"/>
    <s v="Large"/>
    <n v="2520"/>
    <n v="2152"/>
    <d v="2024-05-09T00:00:00"/>
    <d v="1899-12-30T16:00:00"/>
    <d v="1899-12-30T18:00:00"/>
    <s v="Zenith"/>
    <n v="3"/>
    <n v="16"/>
    <n v="9"/>
    <s v="Omar"/>
    <s v="Standup"/>
    <n v="120.00000000000006"/>
    <n v="0.5625"/>
    <n v="0"/>
    <s v="Thu"/>
    <s v="May"/>
    <s v="Large"/>
    <n v="2519"/>
    <n v="2520"/>
    <x v="0"/>
  </r>
  <r>
    <n v="2760"/>
    <d v="2024-08-17T00:00:00"/>
    <d v="1899-12-30T16:00:00"/>
    <d v="1899-12-30T17:00:00"/>
    <s v="Zenith"/>
    <n v="3"/>
    <n v="16"/>
    <n v="9"/>
    <s v="Mia"/>
    <s v="Client Call"/>
    <n v="60.000000000000107"/>
    <n v="0.5625"/>
    <n v="0"/>
    <s v="Sat"/>
    <s v="Aug"/>
    <s v="Large"/>
    <n v="2521"/>
    <n v="1387"/>
    <d v="2024-01-12T00:00:00"/>
    <d v="1899-12-30T16:00:00"/>
    <d v="1899-12-30T17:30:00"/>
    <s v="Zenith"/>
    <n v="3"/>
    <n v="16"/>
    <n v="3"/>
    <s v="Omar"/>
    <s v="Brainstorming"/>
    <n v="90"/>
    <n v="0.1875"/>
    <n v="0"/>
    <s v="Fri"/>
    <s v="Jan"/>
    <s v="Large"/>
    <n v="2520"/>
    <n v="2521"/>
    <x v="0"/>
  </r>
  <r>
    <n v="2981"/>
    <d v="2024-09-14T00:00:00"/>
    <d v="1899-12-30T16:00:00"/>
    <d v="1899-12-30T17:00:00"/>
    <s v="Zenith"/>
    <n v="3"/>
    <n v="16"/>
    <n v="2"/>
    <s v="Mia"/>
    <s v="Workshop"/>
    <n v="60.000000000000107"/>
    <n v="0.125"/>
    <n v="0"/>
    <s v="Sat"/>
    <s v="Sep"/>
    <s v="Large"/>
    <n v="2516"/>
    <n v="628"/>
    <d v="2024-01-12T00:00:00"/>
    <d v="1899-12-30T16:00:00"/>
    <d v="1899-12-30T16:30:00"/>
    <s v="Zenith"/>
    <n v="3"/>
    <n v="16"/>
    <n v="14"/>
    <s v="Amit"/>
    <s v="Client Call"/>
    <n v="30.000000000000053"/>
    <n v="0.875"/>
    <n v="0"/>
    <s v="Fri"/>
    <s v="Jan"/>
    <s v="Large"/>
    <n v="2515"/>
    <n v="2516"/>
    <x v="0"/>
  </r>
  <r>
    <n v="2645"/>
    <d v="2024-07-18T00:00:00"/>
    <d v="1899-12-30T15:30:00"/>
    <d v="1899-12-30T16:30:00"/>
    <s v="Zenith"/>
    <n v="3"/>
    <n v="16"/>
    <n v="16"/>
    <s v="Mia"/>
    <s v="Client Call"/>
    <n v="59.999999999999943"/>
    <n v="1"/>
    <n v="0"/>
    <s v="Thu"/>
    <s v="Jul"/>
    <s v="Large"/>
    <n v="2551"/>
    <n v="820"/>
    <d v="2024-01-13T00:00:00"/>
    <d v="1899-12-30T15:30:00"/>
    <d v="1899-12-30T17:00:00"/>
    <s v="Zenith"/>
    <n v="3"/>
    <n v="16"/>
    <n v="19"/>
    <s v="Chen"/>
    <s v="Workshop"/>
    <n v="90"/>
    <n v="1.1875"/>
    <n v="1"/>
    <s v="Sat"/>
    <s v="Jan"/>
    <s v="Large"/>
    <n v="2550"/>
    <n v="2551"/>
    <x v="0"/>
  </r>
  <r>
    <n v="315"/>
    <d v="2024-02-04T00:00:00"/>
    <d v="1899-12-30T15:30:00"/>
    <d v="1899-12-30T17:30:00"/>
    <s v="Zenith"/>
    <n v="3"/>
    <n v="16"/>
    <n v="5"/>
    <s v="Mia"/>
    <s v="Client Call"/>
    <n v="119.99999999999989"/>
    <n v="0.3125"/>
    <n v="0"/>
    <s v="Sun"/>
    <s v="Feb"/>
    <s v="Large"/>
    <n v="2552"/>
    <n v="2645"/>
    <d v="2024-07-18T00:00:00"/>
    <d v="1899-12-30T15:30:00"/>
    <d v="1899-12-30T16:30:00"/>
    <s v="Zenith"/>
    <n v="3"/>
    <n v="16"/>
    <n v="16"/>
    <s v="Mia"/>
    <s v="Client Call"/>
    <n v="59.999999999999943"/>
    <n v="1"/>
    <n v="0"/>
    <s v="Thu"/>
    <s v="Jul"/>
    <s v="Large"/>
    <n v="2551"/>
    <n v="2552"/>
    <x v="0"/>
  </r>
  <r>
    <n v="1907"/>
    <d v="2024-02-04T00:00:00"/>
    <d v="1899-12-30T15:30:00"/>
    <d v="1899-12-30T17:00:00"/>
    <s v="Zenith"/>
    <n v="3"/>
    <n v="16"/>
    <n v="15"/>
    <s v="Omar"/>
    <s v="Client Call"/>
    <n v="90"/>
    <n v="0.9375"/>
    <n v="0"/>
    <s v="Sun"/>
    <s v="Feb"/>
    <s v="Large"/>
    <n v="2553"/>
    <n v="315"/>
    <d v="2024-02-04T00:00:00"/>
    <d v="1899-12-30T15:30:00"/>
    <d v="1899-12-30T17:30:00"/>
    <s v="Zenith"/>
    <n v="3"/>
    <n v="16"/>
    <n v="5"/>
    <s v="Mia"/>
    <s v="Client Call"/>
    <n v="119.99999999999989"/>
    <n v="0.3125"/>
    <n v="0"/>
    <s v="Sun"/>
    <s v="Feb"/>
    <s v="Large"/>
    <n v="2552"/>
    <n v="2553"/>
    <x v="0"/>
  </r>
  <r>
    <n v="2097"/>
    <d v="2024-11-12T00:00:00"/>
    <d v="1899-12-30T15:30:00"/>
    <d v="1899-12-30T16:30:00"/>
    <s v="Zenith"/>
    <n v="3"/>
    <n v="16"/>
    <n v="12"/>
    <s v="Omar"/>
    <s v="1:1"/>
    <n v="59.999999999999943"/>
    <n v="0.75"/>
    <n v="0"/>
    <s v="Tue"/>
    <s v="Nov"/>
    <s v="Large"/>
    <n v="2554"/>
    <n v="1907"/>
    <d v="2024-02-04T00:00:00"/>
    <d v="1899-12-30T15:30:00"/>
    <d v="1899-12-30T17:00:00"/>
    <s v="Zenith"/>
    <n v="3"/>
    <n v="16"/>
    <n v="15"/>
    <s v="Omar"/>
    <s v="Client Call"/>
    <n v="90"/>
    <n v="0.9375"/>
    <n v="0"/>
    <s v="Sun"/>
    <s v="Feb"/>
    <s v="Large"/>
    <n v="2553"/>
    <n v="2554"/>
    <x v="0"/>
  </r>
  <r>
    <n v="341"/>
    <d v="2024-04-06T00:00:00"/>
    <d v="1899-12-30T15:30:00"/>
    <d v="1899-12-30T16:00:00"/>
    <s v="Zenith"/>
    <n v="3"/>
    <n v="16"/>
    <n v="1"/>
    <s v="Chen"/>
    <s v="Client Call"/>
    <n v="29.999999999999893"/>
    <n v="6.25E-2"/>
    <n v="0"/>
    <s v="Sat"/>
    <s v="Apr"/>
    <s v="Large"/>
    <n v="2555"/>
    <n v="2097"/>
    <d v="2024-11-12T00:00:00"/>
    <d v="1899-12-30T15:30:00"/>
    <d v="1899-12-30T16:30:00"/>
    <s v="Zenith"/>
    <n v="3"/>
    <n v="16"/>
    <n v="12"/>
    <s v="Omar"/>
    <s v="1:1"/>
    <n v="59.999999999999943"/>
    <n v="0.75"/>
    <n v="0"/>
    <s v="Tue"/>
    <s v="Nov"/>
    <s v="Large"/>
    <n v="2554"/>
    <n v="2555"/>
    <x v="0"/>
  </r>
  <r>
    <n v="941"/>
    <d v="2024-12-18T00:00:00"/>
    <d v="1899-12-30T15:30:00"/>
    <d v="1899-12-30T17:30:00"/>
    <s v="Zenith"/>
    <n v="3"/>
    <n v="16"/>
    <n v="7"/>
    <s v="Priya"/>
    <s v="Workshop"/>
    <n v="119.99999999999989"/>
    <n v="0.4375"/>
    <n v="0"/>
    <s v="Wed"/>
    <s v="Dec"/>
    <s v="Large"/>
    <n v="2558"/>
    <n v="276"/>
    <d v="2024-09-07T00:00:00"/>
    <d v="1899-12-30T15:30:00"/>
    <d v="1899-12-30T16:00:00"/>
    <s v="Zenith"/>
    <n v="3"/>
    <n v="16"/>
    <n v="11"/>
    <s v="Omar"/>
    <s v="Standup"/>
    <n v="29.999999999999893"/>
    <n v="0.6875"/>
    <n v="0"/>
    <s v="Sat"/>
    <s v="Sep"/>
    <s v="Large"/>
    <n v="2557"/>
    <n v="2558"/>
    <x v="0"/>
  </r>
  <r>
    <n v="276"/>
    <d v="2024-09-07T00:00:00"/>
    <d v="1899-12-30T15:30:00"/>
    <d v="1899-12-30T16:00:00"/>
    <s v="Zenith"/>
    <n v="3"/>
    <n v="16"/>
    <n v="11"/>
    <s v="Omar"/>
    <s v="Standup"/>
    <n v="29.999999999999893"/>
    <n v="0.6875"/>
    <n v="0"/>
    <s v="Sat"/>
    <s v="Sep"/>
    <s v="Large"/>
    <n v="2557"/>
    <n v="2800"/>
    <d v="2024-08-16T00:00:00"/>
    <d v="1899-12-30T15:30:00"/>
    <d v="1899-12-30T17:00:00"/>
    <s v="Zenith"/>
    <n v="3"/>
    <n v="16"/>
    <n v="17"/>
    <s v="Sarah"/>
    <s v="1:1"/>
    <n v="90"/>
    <n v="1.0625"/>
    <n v="1"/>
    <s v="Fri"/>
    <s v="Aug"/>
    <s v="Large"/>
    <n v="2556"/>
    <n v="2557"/>
    <x v="0"/>
  </r>
  <r>
    <n v="2349"/>
    <d v="2024-05-16T00:00:00"/>
    <d v="1899-12-30T15:30:00"/>
    <d v="1899-12-30T17:00:00"/>
    <s v="Zenith"/>
    <n v="3"/>
    <n v="16"/>
    <n v="1"/>
    <s v="Chen"/>
    <s v="Client Call"/>
    <n v="90"/>
    <n v="6.25E-2"/>
    <n v="0"/>
    <s v="Thu"/>
    <s v="May"/>
    <s v="Large"/>
    <n v="2559"/>
    <n v="941"/>
    <d v="2024-12-18T00:00:00"/>
    <d v="1899-12-30T15:30:00"/>
    <d v="1899-12-30T17:30:00"/>
    <s v="Zenith"/>
    <n v="3"/>
    <n v="16"/>
    <n v="7"/>
    <s v="Priya"/>
    <s v="Workshop"/>
    <n v="119.99999999999989"/>
    <n v="0.4375"/>
    <n v="0"/>
    <s v="Wed"/>
    <s v="Dec"/>
    <s v="Large"/>
    <n v="2558"/>
    <n v="2559"/>
    <x v="0"/>
  </r>
  <r>
    <n v="2882"/>
    <d v="2024-07-18T00:00:00"/>
    <d v="1899-12-30T15:30:00"/>
    <d v="1899-12-30T16:00:00"/>
    <s v="Zenith"/>
    <n v="3"/>
    <n v="16"/>
    <n v="17"/>
    <s v="Chen"/>
    <s v="Standup"/>
    <n v="29.999999999999893"/>
    <n v="1.0625"/>
    <n v="1"/>
    <s v="Thu"/>
    <s v="Jul"/>
    <s v="Large"/>
    <n v="2560"/>
    <n v="2349"/>
    <d v="2024-05-16T00:00:00"/>
    <d v="1899-12-30T15:30:00"/>
    <d v="1899-12-30T17:00:00"/>
    <s v="Zenith"/>
    <n v="3"/>
    <n v="16"/>
    <n v="1"/>
    <s v="Chen"/>
    <s v="Client Call"/>
    <n v="90"/>
    <n v="6.25E-2"/>
    <n v="0"/>
    <s v="Thu"/>
    <s v="May"/>
    <s v="Large"/>
    <n v="2559"/>
    <n v="2560"/>
    <x v="0"/>
  </r>
  <r>
    <n v="1260"/>
    <d v="2024-07-19T00:00:00"/>
    <d v="1899-12-30T15:30:00"/>
    <d v="1899-12-30T16:30:00"/>
    <s v="Zenith"/>
    <n v="3"/>
    <n v="16"/>
    <n v="4"/>
    <s v="John"/>
    <s v="Standup"/>
    <n v="59.999999999999943"/>
    <n v="0.25"/>
    <n v="0"/>
    <s v="Fri"/>
    <s v="Jul"/>
    <s v="Large"/>
    <n v="2561"/>
    <n v="2882"/>
    <d v="2024-07-18T00:00:00"/>
    <d v="1899-12-30T15:30:00"/>
    <d v="1899-12-30T16:00:00"/>
    <s v="Zenith"/>
    <n v="3"/>
    <n v="16"/>
    <n v="17"/>
    <s v="Chen"/>
    <s v="Standup"/>
    <n v="29.999999999999893"/>
    <n v="1.0625"/>
    <n v="1"/>
    <s v="Thu"/>
    <s v="Jul"/>
    <s v="Large"/>
    <n v="2560"/>
    <n v="2561"/>
    <x v="0"/>
  </r>
  <r>
    <n v="2800"/>
    <d v="2024-08-16T00:00:00"/>
    <d v="1899-12-30T15:30:00"/>
    <d v="1899-12-30T17:00:00"/>
    <s v="Zenith"/>
    <n v="3"/>
    <n v="16"/>
    <n v="17"/>
    <s v="Sarah"/>
    <s v="1:1"/>
    <n v="90"/>
    <n v="1.0625"/>
    <n v="1"/>
    <s v="Fri"/>
    <s v="Aug"/>
    <s v="Large"/>
    <n v="2556"/>
    <n v="341"/>
    <d v="2024-04-06T00:00:00"/>
    <d v="1899-12-30T15:30:00"/>
    <d v="1899-12-30T16:00:00"/>
    <s v="Zenith"/>
    <n v="3"/>
    <n v="16"/>
    <n v="1"/>
    <s v="Chen"/>
    <s v="Client Call"/>
    <n v="29.999999999999893"/>
    <n v="6.25E-2"/>
    <n v="0"/>
    <s v="Sat"/>
    <s v="Apr"/>
    <s v="Large"/>
    <n v="2555"/>
    <n v="2556"/>
    <x v="0"/>
  </r>
  <r>
    <n v="820"/>
    <d v="2024-01-13T00:00:00"/>
    <d v="1899-12-30T15:30:00"/>
    <d v="1899-12-30T17:00:00"/>
    <s v="Zenith"/>
    <n v="3"/>
    <n v="16"/>
    <n v="19"/>
    <s v="Chen"/>
    <s v="Workshop"/>
    <n v="90"/>
    <n v="1.1875"/>
    <n v="1"/>
    <s v="Sat"/>
    <s v="Jan"/>
    <s v="Large"/>
    <n v="2550"/>
    <n v="1044"/>
    <d v="2024-02-10T00:00:00"/>
    <d v="1899-12-30T15:30:00"/>
    <d v="1899-12-30T17:30:00"/>
    <s v="Zenith"/>
    <n v="3"/>
    <n v="16"/>
    <n v="6"/>
    <s v="Mia"/>
    <s v="Client Call"/>
    <n v="119.99999999999989"/>
    <n v="0.375"/>
    <n v="0"/>
    <s v="Sat"/>
    <s v="Feb"/>
    <s v="Large"/>
    <n v="2549"/>
    <n v="2550"/>
    <x v="0"/>
  </r>
  <r>
    <n v="2754"/>
    <d v="2024-03-30T00:00:00"/>
    <d v="1899-12-30T15:30:00"/>
    <d v="1899-12-30T17:00:00"/>
    <s v="Zenith"/>
    <n v="3"/>
    <n v="16"/>
    <n v="10"/>
    <s v="Priya"/>
    <s v="Workshop"/>
    <n v="90"/>
    <n v="0.625"/>
    <n v="0"/>
    <s v="Sat"/>
    <s v="Mar"/>
    <s v="Large"/>
    <n v="2548"/>
    <n v="1074"/>
    <d v="2024-05-24T00:00:00"/>
    <d v="1899-12-30T15:30:00"/>
    <d v="1899-12-30T16:00:00"/>
    <s v="Zenith"/>
    <n v="3"/>
    <n v="16"/>
    <n v="8"/>
    <s v="Sarah"/>
    <s v="Client Call"/>
    <n v="29.999999999999893"/>
    <n v="0.5"/>
    <n v="0"/>
    <s v="Fri"/>
    <s v="May"/>
    <s v="Large"/>
    <n v="2547"/>
    <n v="2548"/>
    <x v="0"/>
  </r>
  <r>
    <n v="1074"/>
    <d v="2024-05-24T00:00:00"/>
    <d v="1899-12-30T15:30:00"/>
    <d v="1899-12-30T16:00:00"/>
    <s v="Zenith"/>
    <n v="3"/>
    <n v="16"/>
    <n v="8"/>
    <s v="Sarah"/>
    <s v="Client Call"/>
    <n v="29.999999999999893"/>
    <n v="0.5"/>
    <n v="0"/>
    <s v="Fri"/>
    <s v="May"/>
    <s v="Large"/>
    <n v="2547"/>
    <n v="1635"/>
    <d v="2024-07-29T00:00:00"/>
    <d v="1899-12-30T15:30:00"/>
    <d v="1899-12-30T17:30:00"/>
    <s v="Zenith"/>
    <n v="3"/>
    <n v="16"/>
    <n v="8"/>
    <s v="Omar"/>
    <s v="Brainstorming"/>
    <n v="119.99999999999989"/>
    <n v="0.5"/>
    <n v="0"/>
    <s v="Mon"/>
    <s v="Jul"/>
    <s v="Large"/>
    <n v="2546"/>
    <n v="2547"/>
    <x v="0"/>
  </r>
  <r>
    <n v="1635"/>
    <d v="2024-07-29T00:00:00"/>
    <d v="1899-12-30T15:30:00"/>
    <d v="1899-12-30T17:30:00"/>
    <s v="Zenith"/>
    <n v="3"/>
    <n v="16"/>
    <n v="8"/>
    <s v="Omar"/>
    <s v="Brainstorming"/>
    <n v="119.99999999999989"/>
    <n v="0.5"/>
    <n v="0"/>
    <s v="Mon"/>
    <s v="Jul"/>
    <s v="Large"/>
    <n v="2546"/>
    <n v="392"/>
    <d v="2024-06-14T00:00:00"/>
    <d v="1899-12-30T15:30:00"/>
    <d v="1899-12-30T17:30:00"/>
    <s v="Zenith"/>
    <n v="3"/>
    <n v="16"/>
    <n v="8"/>
    <s v="Priya"/>
    <s v="1:1"/>
    <n v="119.99999999999989"/>
    <n v="0.5"/>
    <n v="0"/>
    <s v="Fri"/>
    <s v="Jun"/>
    <s v="Large"/>
    <n v="2545"/>
    <n v="2546"/>
    <x v="0"/>
  </r>
  <r>
    <n v="392"/>
    <d v="2024-06-14T00:00:00"/>
    <d v="1899-12-30T15:30:00"/>
    <d v="1899-12-30T17:30:00"/>
    <s v="Zenith"/>
    <n v="3"/>
    <n v="16"/>
    <n v="8"/>
    <s v="Priya"/>
    <s v="1:1"/>
    <n v="119.99999999999989"/>
    <n v="0.5"/>
    <n v="0"/>
    <s v="Fri"/>
    <s v="Jun"/>
    <s v="Large"/>
    <n v="2545"/>
    <n v="2927"/>
    <d v="2024-05-08T00:00:00"/>
    <d v="1899-12-30T15:30:00"/>
    <d v="1899-12-30T16:00:00"/>
    <s v="Zenith"/>
    <n v="3"/>
    <n v="16"/>
    <n v="1"/>
    <s v="John"/>
    <s v="Client Call"/>
    <n v="29.999999999999893"/>
    <n v="6.25E-2"/>
    <n v="0"/>
    <s v="Wed"/>
    <s v="May"/>
    <s v="Large"/>
    <n v="2544"/>
    <n v="2545"/>
    <x v="0"/>
  </r>
  <r>
    <n v="2927"/>
    <d v="2024-05-08T00:00:00"/>
    <d v="1899-12-30T15:30:00"/>
    <d v="1899-12-30T16:00:00"/>
    <s v="Zenith"/>
    <n v="3"/>
    <n v="16"/>
    <n v="1"/>
    <s v="John"/>
    <s v="Client Call"/>
    <n v="29.999999999999893"/>
    <n v="6.25E-2"/>
    <n v="0"/>
    <s v="Wed"/>
    <s v="May"/>
    <s v="Large"/>
    <n v="2544"/>
    <n v="1230"/>
    <d v="2024-10-03T00:00:00"/>
    <d v="1899-12-30T15:30:00"/>
    <d v="1899-12-30T17:30:00"/>
    <s v="Zenith"/>
    <n v="3"/>
    <n v="16"/>
    <n v="17"/>
    <s v="Sarah"/>
    <s v="Workshop"/>
    <n v="119.99999999999989"/>
    <n v="1.0625"/>
    <n v="1"/>
    <s v="Thu"/>
    <s v="Oct"/>
    <s v="Large"/>
    <n v="2543"/>
    <n v="2544"/>
    <x v="0"/>
  </r>
  <r>
    <n v="1230"/>
    <d v="2024-10-03T00:00:00"/>
    <d v="1899-12-30T15:30:00"/>
    <d v="1899-12-30T17:30:00"/>
    <s v="Zenith"/>
    <n v="3"/>
    <n v="16"/>
    <n v="17"/>
    <s v="Sarah"/>
    <s v="Workshop"/>
    <n v="119.99999999999989"/>
    <n v="1.0625"/>
    <n v="1"/>
    <s v="Thu"/>
    <s v="Oct"/>
    <s v="Large"/>
    <n v="2543"/>
    <n v="2299"/>
    <d v="2024-11-26T00:00:00"/>
    <d v="1899-12-30T15:30:00"/>
    <d v="1899-12-30T16:30:00"/>
    <s v="Zenith"/>
    <n v="3"/>
    <n v="16"/>
    <n v="6"/>
    <s v="Omar"/>
    <s v="1:1"/>
    <n v="59.999999999999943"/>
    <n v="0.375"/>
    <n v="0"/>
    <s v="Tue"/>
    <s v="Nov"/>
    <s v="Large"/>
    <n v="2542"/>
    <n v="2543"/>
    <x v="0"/>
  </r>
  <r>
    <n v="2299"/>
    <d v="2024-11-26T00:00:00"/>
    <d v="1899-12-30T15:30:00"/>
    <d v="1899-12-30T16:30:00"/>
    <s v="Zenith"/>
    <n v="3"/>
    <n v="16"/>
    <n v="6"/>
    <s v="Omar"/>
    <s v="1:1"/>
    <n v="59.999999999999943"/>
    <n v="0.375"/>
    <n v="0"/>
    <s v="Tue"/>
    <s v="Nov"/>
    <s v="Large"/>
    <n v="2542"/>
    <n v="2852"/>
    <d v="2024-01-26T00:00:00"/>
    <d v="1899-12-30T15:30:00"/>
    <d v="1899-12-30T16:00:00"/>
    <s v="Zenith"/>
    <n v="3"/>
    <n v="16"/>
    <n v="2"/>
    <s v="Omar"/>
    <s v="1:1"/>
    <n v="29.999999999999893"/>
    <n v="0.125"/>
    <n v="0"/>
    <s v="Fri"/>
    <s v="Jan"/>
    <s v="Large"/>
    <n v="2541"/>
    <n v="2542"/>
    <x v="0"/>
  </r>
  <r>
    <n v="2852"/>
    <d v="2024-01-26T00:00:00"/>
    <d v="1899-12-30T15:30:00"/>
    <d v="1899-12-30T16:00:00"/>
    <s v="Zenith"/>
    <n v="3"/>
    <n v="16"/>
    <n v="2"/>
    <s v="Omar"/>
    <s v="1:1"/>
    <n v="29.999999999999893"/>
    <n v="0.125"/>
    <n v="0"/>
    <s v="Fri"/>
    <s v="Jan"/>
    <s v="Large"/>
    <n v="2541"/>
    <n v="1803"/>
    <d v="2024-09-16T00:00:00"/>
    <d v="1899-12-30T15:30:00"/>
    <d v="1899-12-30T17:30:00"/>
    <s v="Zenith"/>
    <n v="3"/>
    <n v="16"/>
    <n v="16"/>
    <s v="John"/>
    <s v="Client Call"/>
    <n v="119.99999999999989"/>
    <n v="1"/>
    <n v="0"/>
    <s v="Mon"/>
    <s v="Sep"/>
    <s v="Large"/>
    <n v="2540"/>
    <n v="2541"/>
    <x v="0"/>
  </r>
  <r>
    <n v="1803"/>
    <d v="2024-09-16T00:00:00"/>
    <d v="1899-12-30T15:30:00"/>
    <d v="1899-12-30T17:30:00"/>
    <s v="Zenith"/>
    <n v="3"/>
    <n v="16"/>
    <n v="16"/>
    <s v="John"/>
    <s v="Client Call"/>
    <n v="119.99999999999989"/>
    <n v="1"/>
    <n v="0"/>
    <s v="Mon"/>
    <s v="Sep"/>
    <s v="Large"/>
    <n v="2540"/>
    <n v="1446"/>
    <d v="2024-10-24T00:00:00"/>
    <d v="1899-12-30T15:30:00"/>
    <d v="1899-12-30T17:00:00"/>
    <s v="Zenith"/>
    <n v="3"/>
    <n v="16"/>
    <n v="15"/>
    <s v="Sarah"/>
    <s v="Standup"/>
    <n v="90"/>
    <n v="0.9375"/>
    <n v="0"/>
    <s v="Thu"/>
    <s v="Oct"/>
    <s v="Large"/>
    <n v="2539"/>
    <n v="2540"/>
    <x v="0"/>
  </r>
  <r>
    <n v="1446"/>
    <d v="2024-10-24T00:00:00"/>
    <d v="1899-12-30T15:30:00"/>
    <d v="1899-12-30T17:00:00"/>
    <s v="Zenith"/>
    <n v="3"/>
    <n v="16"/>
    <n v="15"/>
    <s v="Sarah"/>
    <s v="Standup"/>
    <n v="90"/>
    <n v="0.9375"/>
    <n v="0"/>
    <s v="Thu"/>
    <s v="Oct"/>
    <s v="Large"/>
    <n v="2539"/>
    <n v="1609"/>
    <d v="2024-10-04T00:00:00"/>
    <d v="1899-12-30T15:30:00"/>
    <d v="1899-12-30T16:30:00"/>
    <s v="Zenith"/>
    <n v="3"/>
    <n v="16"/>
    <n v="17"/>
    <s v="Priya"/>
    <s v="1:1"/>
    <n v="59.999999999999943"/>
    <n v="1.0625"/>
    <n v="1"/>
    <s v="Fri"/>
    <s v="Oct"/>
    <s v="Large"/>
    <n v="2538"/>
    <n v="2539"/>
    <x v="0"/>
  </r>
  <r>
    <n v="1609"/>
    <d v="2024-10-04T00:00:00"/>
    <d v="1899-12-30T15:30:00"/>
    <d v="1899-12-30T16:30:00"/>
    <s v="Zenith"/>
    <n v="3"/>
    <n v="16"/>
    <n v="17"/>
    <s v="Priya"/>
    <s v="1:1"/>
    <n v="59.999999999999943"/>
    <n v="1.0625"/>
    <n v="1"/>
    <s v="Fri"/>
    <s v="Oct"/>
    <s v="Large"/>
    <n v="2538"/>
    <n v="1851"/>
    <d v="2024-03-25T00:00:00"/>
    <d v="1899-12-30T15:30:00"/>
    <d v="1899-12-30T17:30:00"/>
    <s v="Zenith"/>
    <n v="3"/>
    <n v="16"/>
    <n v="8"/>
    <s v="Amit"/>
    <s v="Standup"/>
    <n v="119.99999999999989"/>
    <n v="0.5"/>
    <n v="0"/>
    <s v="Mon"/>
    <s v="Mar"/>
    <s v="Large"/>
    <n v="2537"/>
    <n v="2538"/>
    <x v="0"/>
  </r>
  <r>
    <n v="1851"/>
    <d v="2024-03-25T00:00:00"/>
    <d v="1899-12-30T15:30:00"/>
    <d v="1899-12-30T17:30:00"/>
    <s v="Zenith"/>
    <n v="3"/>
    <n v="16"/>
    <n v="8"/>
    <s v="Amit"/>
    <s v="Standup"/>
    <n v="119.99999999999989"/>
    <n v="0.5"/>
    <n v="0"/>
    <s v="Mon"/>
    <s v="Mar"/>
    <s v="Large"/>
    <n v="2537"/>
    <n v="1768"/>
    <d v="2024-12-22T00:00:00"/>
    <d v="1899-12-30T16:00:00"/>
    <d v="1899-12-30T17:30:00"/>
    <s v="Zenith"/>
    <n v="3"/>
    <n v="16"/>
    <n v="8"/>
    <s v="Sarah"/>
    <s v="Standup"/>
    <n v="90"/>
    <n v="0.5"/>
    <n v="0"/>
    <s v="Sun"/>
    <s v="Dec"/>
    <s v="Large"/>
    <n v="2536"/>
    <n v="2537"/>
    <x v="0"/>
  </r>
  <r>
    <n v="1044"/>
    <d v="2024-02-10T00:00:00"/>
    <d v="1899-12-30T15:30:00"/>
    <d v="1899-12-30T17:30:00"/>
    <s v="Zenith"/>
    <n v="3"/>
    <n v="16"/>
    <n v="6"/>
    <s v="Mia"/>
    <s v="Client Call"/>
    <n v="119.99999999999989"/>
    <n v="0.375"/>
    <n v="0"/>
    <s v="Sat"/>
    <s v="Feb"/>
    <s v="Large"/>
    <n v="2549"/>
    <n v="2754"/>
    <d v="2024-03-30T00:00:00"/>
    <d v="1899-12-30T15:30:00"/>
    <d v="1899-12-30T17:00:00"/>
    <s v="Zenith"/>
    <n v="3"/>
    <n v="16"/>
    <n v="10"/>
    <s v="Priya"/>
    <s v="Workshop"/>
    <n v="90"/>
    <n v="0.625"/>
    <n v="0"/>
    <s v="Sat"/>
    <s v="Mar"/>
    <s v="Large"/>
    <n v="2548"/>
    <n v="2549"/>
    <x v="0"/>
  </r>
  <r>
    <n v="268"/>
    <d v="2024-01-25T00:00:00"/>
    <d v="1899-12-30T15:00:00"/>
    <d v="1899-12-30T15:30:00"/>
    <s v="Zenith"/>
    <n v="3"/>
    <n v="16"/>
    <n v="14"/>
    <s v="Priya"/>
    <s v="Client Call"/>
    <n v="30.000000000000053"/>
    <n v="0.875"/>
    <n v="0"/>
    <s v="Thu"/>
    <s v="Jan"/>
    <s v="Large"/>
    <n v="2576"/>
    <n v="974"/>
    <d v="2024-08-05T00:00:00"/>
    <d v="1899-12-30T15:00:00"/>
    <d v="1899-12-30T16:30:00"/>
    <s v="Zenith"/>
    <n v="3"/>
    <n v="16"/>
    <n v="12"/>
    <s v="Priya"/>
    <s v="Standup"/>
    <n v="90"/>
    <n v="0.75"/>
    <n v="0"/>
    <s v="Mon"/>
    <s v="Aug"/>
    <s v="Large"/>
    <n v="2575"/>
    <n v="2576"/>
    <x v="0"/>
  </r>
  <r>
    <n v="876"/>
    <d v="2024-09-10T00:00:00"/>
    <d v="1899-12-30T15:00:00"/>
    <d v="1899-12-30T16:30:00"/>
    <s v="Zenith"/>
    <n v="3"/>
    <n v="16"/>
    <n v="14"/>
    <s v="Chen"/>
    <s v="Planning"/>
    <n v="90"/>
    <n v="0.875"/>
    <n v="0"/>
    <s v="Tue"/>
    <s v="Sep"/>
    <s v="Large"/>
    <n v="2577"/>
    <n v="268"/>
    <d v="2024-01-25T00:00:00"/>
    <d v="1899-12-30T15:00:00"/>
    <d v="1899-12-30T15:30:00"/>
    <s v="Zenith"/>
    <n v="3"/>
    <n v="16"/>
    <n v="14"/>
    <s v="Priya"/>
    <s v="Client Call"/>
    <n v="30.000000000000053"/>
    <n v="0.875"/>
    <n v="0"/>
    <s v="Thu"/>
    <s v="Jan"/>
    <s v="Large"/>
    <n v="2576"/>
    <n v="2577"/>
    <x v="0"/>
  </r>
  <r>
    <n v="2412"/>
    <d v="2024-11-06T00:00:00"/>
    <d v="1899-12-30T15:00:00"/>
    <d v="1899-12-30T15:30:00"/>
    <s v="Zenith"/>
    <n v="3"/>
    <n v="16"/>
    <n v="15"/>
    <s v="Sarah"/>
    <s v="Brainstorming"/>
    <n v="30.000000000000053"/>
    <n v="0.9375"/>
    <n v="0"/>
    <s v="Wed"/>
    <s v="Nov"/>
    <s v="Large"/>
    <n v="2578"/>
    <n v="876"/>
    <d v="2024-09-10T00:00:00"/>
    <d v="1899-12-30T15:00:00"/>
    <d v="1899-12-30T16:30:00"/>
    <s v="Zenith"/>
    <n v="3"/>
    <n v="16"/>
    <n v="14"/>
    <s v="Chen"/>
    <s v="Planning"/>
    <n v="90"/>
    <n v="0.875"/>
    <n v="0"/>
    <s v="Tue"/>
    <s v="Sep"/>
    <s v="Large"/>
    <n v="2577"/>
    <n v="2578"/>
    <x v="0"/>
  </r>
  <r>
    <n v="1164"/>
    <d v="2024-01-28T00:00:00"/>
    <d v="1899-12-30T15:00:00"/>
    <d v="1899-12-30T16:30:00"/>
    <s v="Zenith"/>
    <n v="3"/>
    <n v="16"/>
    <n v="19"/>
    <s v="Priya"/>
    <s v="Planning"/>
    <n v="90"/>
    <n v="1.1875"/>
    <n v="1"/>
    <s v="Sun"/>
    <s v="Jan"/>
    <s v="Large"/>
    <n v="2579"/>
    <n v="2412"/>
    <d v="2024-11-06T00:00:00"/>
    <d v="1899-12-30T15:00:00"/>
    <d v="1899-12-30T15:30:00"/>
    <s v="Zenith"/>
    <n v="3"/>
    <n v="16"/>
    <n v="15"/>
    <s v="Sarah"/>
    <s v="Brainstorming"/>
    <n v="30.000000000000053"/>
    <n v="0.9375"/>
    <n v="0"/>
    <s v="Wed"/>
    <s v="Nov"/>
    <s v="Large"/>
    <n v="2578"/>
    <n v="2579"/>
    <x v="0"/>
  </r>
  <r>
    <n v="790"/>
    <d v="2024-05-30T00:00:00"/>
    <d v="1899-12-30T15:00:00"/>
    <d v="1899-12-30T16:00:00"/>
    <s v="Zenith"/>
    <n v="3"/>
    <n v="16"/>
    <n v="5"/>
    <s v="John"/>
    <s v="Standup"/>
    <n v="59.999999999999943"/>
    <n v="0.3125"/>
    <n v="0"/>
    <s v="Thu"/>
    <s v="May"/>
    <s v="Large"/>
    <n v="2585"/>
    <n v="14"/>
    <d v="2024-01-03T00:00:00"/>
    <d v="1899-12-30T15:00:00"/>
    <d v="1899-12-30T15:30:00"/>
    <s v="Zenith"/>
    <n v="3"/>
    <n v="16"/>
    <n v="17"/>
    <s v="Omar"/>
    <s v="Standup"/>
    <n v="30.000000000000053"/>
    <n v="1.0625"/>
    <n v="1"/>
    <s v="Wed"/>
    <s v="Jan"/>
    <s v="Large"/>
    <n v="2584"/>
    <n v="2585"/>
    <x v="0"/>
  </r>
  <r>
    <n v="2966"/>
    <d v="2024-07-06T00:00:00"/>
    <d v="1899-12-30T15:00:00"/>
    <d v="1899-12-30T17:00:00"/>
    <s v="Zenith"/>
    <n v="3"/>
    <n v="16"/>
    <n v="18"/>
    <s v="Amit"/>
    <s v="Client Call"/>
    <n v="120.00000000000006"/>
    <n v="1.125"/>
    <n v="1"/>
    <s v="Sat"/>
    <s v="Jul"/>
    <s v="Large"/>
    <n v="2581"/>
    <n v="2439"/>
    <d v="2024-12-19T00:00:00"/>
    <d v="1899-12-30T15:00:00"/>
    <d v="1899-12-30T16:30:00"/>
    <s v="Zenith"/>
    <n v="3"/>
    <n v="16"/>
    <n v="14"/>
    <s v="Amit"/>
    <s v="Standup"/>
    <n v="90"/>
    <n v="0.875"/>
    <n v="0"/>
    <s v="Thu"/>
    <s v="Dec"/>
    <s v="Large"/>
    <n v="2580"/>
    <n v="2581"/>
    <x v="0"/>
  </r>
  <r>
    <n v="1089"/>
    <d v="2024-07-04T00:00:00"/>
    <d v="1899-12-30T15:00:00"/>
    <d v="1899-12-30T16:00:00"/>
    <s v="Zenith"/>
    <n v="3"/>
    <n v="16"/>
    <n v="19"/>
    <s v="Amit"/>
    <s v="Planning"/>
    <n v="59.999999999999943"/>
    <n v="1.1875"/>
    <n v="1"/>
    <s v="Thu"/>
    <s v="Jul"/>
    <s v="Large"/>
    <n v="2582"/>
    <n v="2966"/>
    <d v="2024-07-06T00:00:00"/>
    <d v="1899-12-30T15:00:00"/>
    <d v="1899-12-30T17:00:00"/>
    <s v="Zenith"/>
    <n v="3"/>
    <n v="16"/>
    <n v="18"/>
    <s v="Amit"/>
    <s v="Client Call"/>
    <n v="120.00000000000006"/>
    <n v="1.125"/>
    <n v="1"/>
    <s v="Sat"/>
    <s v="Jul"/>
    <s v="Large"/>
    <n v="2581"/>
    <n v="2582"/>
    <x v="0"/>
  </r>
  <r>
    <n v="2404"/>
    <d v="2024-09-03T00:00:00"/>
    <d v="1899-12-30T15:00:00"/>
    <d v="1899-12-30T16:00:00"/>
    <s v="Zenith"/>
    <n v="3"/>
    <n v="16"/>
    <n v="2"/>
    <s v="Chen"/>
    <s v="Workshop"/>
    <n v="59.999999999999943"/>
    <n v="0.125"/>
    <n v="0"/>
    <s v="Tue"/>
    <s v="Sep"/>
    <s v="Large"/>
    <n v="2583"/>
    <n v="1089"/>
    <d v="2024-07-04T00:00:00"/>
    <d v="1899-12-30T15:00:00"/>
    <d v="1899-12-30T16:00:00"/>
    <s v="Zenith"/>
    <n v="3"/>
    <n v="16"/>
    <n v="19"/>
    <s v="Amit"/>
    <s v="Planning"/>
    <n v="59.999999999999943"/>
    <n v="1.1875"/>
    <n v="1"/>
    <s v="Thu"/>
    <s v="Jul"/>
    <s v="Large"/>
    <n v="2582"/>
    <n v="2583"/>
    <x v="0"/>
  </r>
  <r>
    <n v="14"/>
    <d v="2024-01-03T00:00:00"/>
    <d v="1899-12-30T15:00:00"/>
    <d v="1899-12-30T15:30:00"/>
    <s v="Zenith"/>
    <n v="3"/>
    <n v="16"/>
    <n v="17"/>
    <s v="Omar"/>
    <s v="Standup"/>
    <n v="30.000000000000053"/>
    <n v="1.0625"/>
    <n v="1"/>
    <s v="Wed"/>
    <s v="Jan"/>
    <s v="Large"/>
    <n v="2584"/>
    <n v="2404"/>
    <d v="2024-09-03T00:00:00"/>
    <d v="1899-12-30T15:00:00"/>
    <d v="1899-12-30T16:00:00"/>
    <s v="Zenith"/>
    <n v="3"/>
    <n v="16"/>
    <n v="2"/>
    <s v="Chen"/>
    <s v="Workshop"/>
    <n v="59.999999999999943"/>
    <n v="0.125"/>
    <n v="0"/>
    <s v="Tue"/>
    <s v="Sep"/>
    <s v="Large"/>
    <n v="2583"/>
    <n v="2584"/>
    <x v="0"/>
  </r>
  <r>
    <n v="2439"/>
    <d v="2024-12-19T00:00:00"/>
    <d v="1899-12-30T15:00:00"/>
    <d v="1899-12-30T16:30:00"/>
    <s v="Zenith"/>
    <n v="3"/>
    <n v="16"/>
    <n v="14"/>
    <s v="Amit"/>
    <s v="Standup"/>
    <n v="90"/>
    <n v="0.875"/>
    <n v="0"/>
    <s v="Thu"/>
    <s v="Dec"/>
    <s v="Large"/>
    <n v="2580"/>
    <n v="1164"/>
    <d v="2024-01-28T00:00:00"/>
    <d v="1899-12-30T15:00:00"/>
    <d v="1899-12-30T16:30:00"/>
    <s v="Zenith"/>
    <n v="3"/>
    <n v="16"/>
    <n v="19"/>
    <s v="Priya"/>
    <s v="Planning"/>
    <n v="90"/>
    <n v="1.1875"/>
    <n v="1"/>
    <s v="Sun"/>
    <s v="Jan"/>
    <s v="Large"/>
    <n v="2579"/>
    <n v="2580"/>
    <x v="0"/>
  </r>
  <r>
    <n v="1719"/>
    <d v="2024-02-29T00:00:00"/>
    <d v="1899-12-30T15:00:00"/>
    <d v="1899-12-30T16:30:00"/>
    <s v="Zenith"/>
    <n v="3"/>
    <n v="16"/>
    <n v="7"/>
    <s v="Mia"/>
    <s v="Standup"/>
    <n v="90"/>
    <n v="0.4375"/>
    <n v="0"/>
    <s v="Thu"/>
    <s v="Feb"/>
    <s v="Large"/>
    <n v="2574"/>
    <n v="1942"/>
    <d v="2024-11-22T00:00:00"/>
    <d v="1899-12-30T15:00:00"/>
    <d v="1899-12-30T15:30:00"/>
    <s v="Zenith"/>
    <n v="3"/>
    <n v="16"/>
    <n v="17"/>
    <s v="Sarah"/>
    <s v="Standup"/>
    <n v="30.000000000000053"/>
    <n v="1.0625"/>
    <n v="1"/>
    <s v="Fri"/>
    <s v="Nov"/>
    <s v="Large"/>
    <n v="2573"/>
    <n v="2574"/>
    <x v="0"/>
  </r>
  <r>
    <n v="974"/>
    <d v="2024-08-05T00:00:00"/>
    <d v="1899-12-30T15:00:00"/>
    <d v="1899-12-30T16:30:00"/>
    <s v="Zenith"/>
    <n v="3"/>
    <n v="16"/>
    <n v="12"/>
    <s v="Priya"/>
    <s v="Standup"/>
    <n v="90"/>
    <n v="0.75"/>
    <n v="0"/>
    <s v="Mon"/>
    <s v="Aug"/>
    <s v="Large"/>
    <n v="2575"/>
    <n v="1719"/>
    <d v="2024-02-29T00:00:00"/>
    <d v="1899-12-30T15:00:00"/>
    <d v="1899-12-30T16:30:00"/>
    <s v="Zenith"/>
    <n v="3"/>
    <n v="16"/>
    <n v="7"/>
    <s v="Mia"/>
    <s v="Standup"/>
    <n v="90"/>
    <n v="0.4375"/>
    <n v="0"/>
    <s v="Thu"/>
    <s v="Feb"/>
    <s v="Large"/>
    <n v="2574"/>
    <n v="2575"/>
    <x v="0"/>
  </r>
  <r>
    <n v="2492"/>
    <d v="2024-11-01T00:00:00"/>
    <d v="1899-12-30T15:00:00"/>
    <d v="1899-12-30T15:30:00"/>
    <s v="Zenith"/>
    <n v="3"/>
    <n v="16"/>
    <n v="15"/>
    <s v="John"/>
    <s v="Planning"/>
    <n v="30.000000000000053"/>
    <n v="0.9375"/>
    <n v="0"/>
    <s v="Fri"/>
    <s v="Nov"/>
    <s v="Large"/>
    <n v="2572"/>
    <n v="1125"/>
    <d v="2024-08-21T00:00:00"/>
    <d v="1899-12-30T15:00:00"/>
    <d v="1899-12-30T16:30:00"/>
    <s v="Zenith"/>
    <n v="3"/>
    <n v="16"/>
    <n v="4"/>
    <s v="Sarah"/>
    <s v="Workshop"/>
    <n v="90"/>
    <n v="0.25"/>
    <n v="0"/>
    <s v="Wed"/>
    <s v="Aug"/>
    <s v="Large"/>
    <n v="2571"/>
    <n v="2572"/>
    <x v="0"/>
  </r>
  <r>
    <n v="2770"/>
    <d v="2024-06-30T00:00:00"/>
    <d v="1899-12-30T15:00:00"/>
    <d v="1899-12-30T15:30:00"/>
    <s v="Zenith"/>
    <n v="3"/>
    <n v="16"/>
    <n v="1"/>
    <s v="Sarah"/>
    <s v="Brainstorming"/>
    <n v="30.000000000000053"/>
    <n v="6.25E-2"/>
    <n v="0"/>
    <s v="Sun"/>
    <s v="Jun"/>
    <s v="Large"/>
    <n v="2562"/>
    <n v="1260"/>
    <d v="2024-07-19T00:00:00"/>
    <d v="1899-12-30T15:30:00"/>
    <d v="1899-12-30T16:30:00"/>
    <s v="Zenith"/>
    <n v="3"/>
    <n v="16"/>
    <n v="4"/>
    <s v="John"/>
    <s v="Standup"/>
    <n v="59.999999999999943"/>
    <n v="0.25"/>
    <n v="0"/>
    <s v="Fri"/>
    <s v="Jul"/>
    <s v="Large"/>
    <n v="2561"/>
    <n v="2562"/>
    <x v="0"/>
  </r>
  <r>
    <n v="1352"/>
    <d v="2024-08-03T00:00:00"/>
    <d v="1899-12-30T15:00:00"/>
    <d v="1899-12-30T16:30:00"/>
    <s v="Zenith"/>
    <n v="3"/>
    <n v="16"/>
    <n v="17"/>
    <s v="Omar"/>
    <s v="Client Call"/>
    <n v="90"/>
    <n v="1.0625"/>
    <n v="1"/>
    <s v="Sat"/>
    <s v="Aug"/>
    <s v="Large"/>
    <n v="2563"/>
    <n v="2770"/>
    <d v="2024-06-30T00:00:00"/>
    <d v="1899-12-30T15:00:00"/>
    <d v="1899-12-30T15:30:00"/>
    <s v="Zenith"/>
    <n v="3"/>
    <n v="16"/>
    <n v="1"/>
    <s v="Sarah"/>
    <s v="Brainstorming"/>
    <n v="30.000000000000053"/>
    <n v="6.25E-2"/>
    <n v="0"/>
    <s v="Sun"/>
    <s v="Jun"/>
    <s v="Large"/>
    <n v="2562"/>
    <n v="2563"/>
    <x v="0"/>
  </r>
  <r>
    <n v="139"/>
    <d v="2024-09-13T00:00:00"/>
    <d v="1899-12-30T15:00:00"/>
    <d v="1899-12-30T16:00:00"/>
    <s v="Zenith"/>
    <n v="3"/>
    <n v="16"/>
    <n v="5"/>
    <s v="Sarah"/>
    <s v="Client Call"/>
    <n v="59.999999999999943"/>
    <n v="0.3125"/>
    <n v="0"/>
    <s v="Fri"/>
    <s v="Sep"/>
    <s v="Large"/>
    <n v="2564"/>
    <n v="1352"/>
    <d v="2024-08-03T00:00:00"/>
    <d v="1899-12-30T15:00:00"/>
    <d v="1899-12-30T16:30:00"/>
    <s v="Zenith"/>
    <n v="3"/>
    <n v="16"/>
    <n v="17"/>
    <s v="Omar"/>
    <s v="Client Call"/>
    <n v="90"/>
    <n v="1.0625"/>
    <n v="1"/>
    <s v="Sat"/>
    <s v="Aug"/>
    <s v="Large"/>
    <n v="2563"/>
    <n v="2564"/>
    <x v="0"/>
  </r>
  <r>
    <n v="2574"/>
    <d v="2024-03-11T00:00:00"/>
    <d v="1899-12-30T15:00:00"/>
    <d v="1899-12-30T16:30:00"/>
    <s v="Zenith"/>
    <n v="3"/>
    <n v="16"/>
    <n v="2"/>
    <s v="Amit"/>
    <s v="1:1"/>
    <n v="90"/>
    <n v="0.125"/>
    <n v="0"/>
    <s v="Mon"/>
    <s v="Mar"/>
    <s v="Large"/>
    <n v="2565"/>
    <n v="139"/>
    <d v="2024-09-13T00:00:00"/>
    <d v="1899-12-30T15:00:00"/>
    <d v="1899-12-30T16:00:00"/>
    <s v="Zenith"/>
    <n v="3"/>
    <n v="16"/>
    <n v="5"/>
    <s v="Sarah"/>
    <s v="Client Call"/>
    <n v="59.999999999999943"/>
    <n v="0.3125"/>
    <n v="0"/>
    <s v="Fri"/>
    <s v="Sep"/>
    <s v="Large"/>
    <n v="2564"/>
    <n v="2565"/>
    <x v="0"/>
  </r>
  <r>
    <n v="842"/>
    <d v="2024-05-13T00:00:00"/>
    <d v="1899-12-30T15:00:00"/>
    <d v="1899-12-30T17:00:00"/>
    <s v="Zenith"/>
    <n v="3"/>
    <n v="16"/>
    <n v="12"/>
    <s v="Mia"/>
    <s v="Standup"/>
    <n v="120.00000000000006"/>
    <n v="0.75"/>
    <n v="0"/>
    <s v="Mon"/>
    <s v="May"/>
    <s v="Large"/>
    <n v="2566"/>
    <n v="2574"/>
    <d v="2024-03-11T00:00:00"/>
    <d v="1899-12-30T15:00:00"/>
    <d v="1899-12-30T16:30:00"/>
    <s v="Zenith"/>
    <n v="3"/>
    <n v="16"/>
    <n v="2"/>
    <s v="Amit"/>
    <s v="1:1"/>
    <n v="90"/>
    <n v="0.125"/>
    <n v="0"/>
    <s v="Mon"/>
    <s v="Mar"/>
    <s v="Large"/>
    <n v="2565"/>
    <n v="2566"/>
    <x v="0"/>
  </r>
  <r>
    <n v="1942"/>
    <d v="2024-11-22T00:00:00"/>
    <d v="1899-12-30T15:00:00"/>
    <d v="1899-12-30T15:30:00"/>
    <s v="Zenith"/>
    <n v="3"/>
    <n v="16"/>
    <n v="17"/>
    <s v="Sarah"/>
    <s v="Standup"/>
    <n v="30.000000000000053"/>
    <n v="1.0625"/>
    <n v="1"/>
    <s v="Fri"/>
    <s v="Nov"/>
    <s v="Large"/>
    <n v="2573"/>
    <n v="2492"/>
    <d v="2024-11-01T00:00:00"/>
    <d v="1899-12-30T15:00:00"/>
    <d v="1899-12-30T15:30:00"/>
    <s v="Zenith"/>
    <n v="3"/>
    <n v="16"/>
    <n v="15"/>
    <s v="John"/>
    <s v="Planning"/>
    <n v="30.000000000000053"/>
    <n v="0.9375"/>
    <n v="0"/>
    <s v="Fri"/>
    <s v="Nov"/>
    <s v="Large"/>
    <n v="2572"/>
    <n v="2573"/>
    <x v="0"/>
  </r>
  <r>
    <n v="1296"/>
    <d v="2024-06-01T00:00:00"/>
    <d v="1899-12-30T15:00:00"/>
    <d v="1899-12-30T15:30:00"/>
    <s v="Zenith"/>
    <n v="3"/>
    <n v="16"/>
    <n v="11"/>
    <s v="Chen"/>
    <s v="Standup"/>
    <n v="30.000000000000053"/>
    <n v="0.6875"/>
    <n v="0"/>
    <s v="Sat"/>
    <s v="Jun"/>
    <s v="Large"/>
    <n v="2568"/>
    <n v="2122"/>
    <d v="2024-04-24T00:00:00"/>
    <d v="1899-12-30T15:00:00"/>
    <d v="1899-12-30T16:30:00"/>
    <s v="Zenith"/>
    <n v="3"/>
    <n v="16"/>
    <n v="17"/>
    <s v="Mia"/>
    <s v="Workshop"/>
    <n v="90"/>
    <n v="1.0625"/>
    <n v="1"/>
    <s v="Wed"/>
    <s v="Apr"/>
    <s v="Large"/>
    <n v="2567"/>
    <n v="2568"/>
    <x v="0"/>
  </r>
  <r>
    <n v="1245"/>
    <d v="2024-07-01T00:00:00"/>
    <d v="1899-12-30T15:00:00"/>
    <d v="1899-12-30T15:30:00"/>
    <s v="Zenith"/>
    <n v="3"/>
    <n v="16"/>
    <n v="14"/>
    <s v="Omar"/>
    <s v="Brainstorming"/>
    <n v="30.000000000000053"/>
    <n v="0.875"/>
    <n v="0"/>
    <s v="Mon"/>
    <s v="Jul"/>
    <s v="Large"/>
    <n v="2569"/>
    <n v="1296"/>
    <d v="2024-06-01T00:00:00"/>
    <d v="1899-12-30T15:00:00"/>
    <d v="1899-12-30T15:30:00"/>
    <s v="Zenith"/>
    <n v="3"/>
    <n v="16"/>
    <n v="11"/>
    <s v="Chen"/>
    <s v="Standup"/>
    <n v="30.000000000000053"/>
    <n v="0.6875"/>
    <n v="0"/>
    <s v="Sat"/>
    <s v="Jun"/>
    <s v="Large"/>
    <n v="2568"/>
    <n v="2569"/>
    <x v="0"/>
  </r>
  <r>
    <n v="1824"/>
    <d v="2024-11-10T00:00:00"/>
    <d v="1899-12-30T15:00:00"/>
    <d v="1899-12-30T16:30:00"/>
    <s v="Zenith"/>
    <n v="3"/>
    <n v="16"/>
    <n v="15"/>
    <s v="John"/>
    <s v="Workshop"/>
    <n v="90"/>
    <n v="0.9375"/>
    <n v="0"/>
    <s v="Sun"/>
    <s v="Nov"/>
    <s v="Large"/>
    <n v="2570"/>
    <n v="1245"/>
    <d v="2024-07-01T00:00:00"/>
    <d v="1899-12-30T15:00:00"/>
    <d v="1899-12-30T15:30:00"/>
    <s v="Zenith"/>
    <n v="3"/>
    <n v="16"/>
    <n v="14"/>
    <s v="Omar"/>
    <s v="Brainstorming"/>
    <n v="30.000000000000053"/>
    <n v="0.875"/>
    <n v="0"/>
    <s v="Mon"/>
    <s v="Jul"/>
    <s v="Large"/>
    <n v="2569"/>
    <n v="2570"/>
    <x v="0"/>
  </r>
  <r>
    <n v="1125"/>
    <d v="2024-08-21T00:00:00"/>
    <d v="1899-12-30T15:00:00"/>
    <d v="1899-12-30T16:30:00"/>
    <s v="Zenith"/>
    <n v="3"/>
    <n v="16"/>
    <n v="4"/>
    <s v="Sarah"/>
    <s v="Workshop"/>
    <n v="90"/>
    <n v="0.25"/>
    <n v="0"/>
    <s v="Wed"/>
    <s v="Aug"/>
    <s v="Large"/>
    <n v="2571"/>
    <n v="1824"/>
    <d v="2024-11-10T00:00:00"/>
    <d v="1899-12-30T15:00:00"/>
    <d v="1899-12-30T16:30:00"/>
    <s v="Zenith"/>
    <n v="3"/>
    <n v="16"/>
    <n v="15"/>
    <s v="John"/>
    <s v="Workshop"/>
    <n v="90"/>
    <n v="0.9375"/>
    <n v="0"/>
    <s v="Sun"/>
    <s v="Nov"/>
    <s v="Large"/>
    <n v="2570"/>
    <n v="2571"/>
    <x v="0"/>
  </r>
  <r>
    <n v="2122"/>
    <d v="2024-04-24T00:00:00"/>
    <d v="1899-12-30T15:00:00"/>
    <d v="1899-12-30T16:30:00"/>
    <s v="Zenith"/>
    <n v="3"/>
    <n v="16"/>
    <n v="17"/>
    <s v="Mia"/>
    <s v="Workshop"/>
    <n v="90"/>
    <n v="1.0625"/>
    <n v="1"/>
    <s v="Wed"/>
    <s v="Apr"/>
    <s v="Large"/>
    <n v="2567"/>
    <n v="842"/>
    <d v="2024-05-13T00:00:00"/>
    <d v="1899-12-30T15:00:00"/>
    <d v="1899-12-30T17:00:00"/>
    <s v="Zenith"/>
    <n v="3"/>
    <n v="16"/>
    <n v="12"/>
    <s v="Mia"/>
    <s v="Standup"/>
    <n v="120.00000000000006"/>
    <n v="0.75"/>
    <n v="0"/>
    <s v="Mon"/>
    <s v="May"/>
    <s v="Large"/>
    <n v="2566"/>
    <n v="2567"/>
    <x v="0"/>
  </r>
  <r>
    <n v="1173"/>
    <d v="2024-09-18T00:00:00"/>
    <d v="1899-12-30T14:30:00"/>
    <d v="1899-12-30T15:00:00"/>
    <s v="Zenith"/>
    <n v="3"/>
    <n v="16"/>
    <n v="16"/>
    <s v="Sarah"/>
    <s v="Client Call"/>
    <n v="30.000000000000053"/>
    <n v="1"/>
    <n v="0"/>
    <s v="Wed"/>
    <s v="Sep"/>
    <s v="Large"/>
    <n v="2602"/>
    <n v="2920"/>
    <d v="2024-09-12T00:00:00"/>
    <d v="1899-12-30T14:30:00"/>
    <d v="1899-12-30T15:30:00"/>
    <s v="Zenith"/>
    <n v="3"/>
    <n v="16"/>
    <n v="6"/>
    <s v="Chen"/>
    <s v="Planning"/>
    <n v="60.000000000000107"/>
    <n v="0.375"/>
    <n v="0"/>
    <s v="Thu"/>
    <s v="Sep"/>
    <s v="Large"/>
    <n v="2601"/>
    <n v="2602"/>
    <x v="0"/>
  </r>
  <r>
    <n v="1725"/>
    <d v="2024-06-13T00:00:00"/>
    <d v="1899-12-30T14:30:00"/>
    <d v="1899-12-30T16:00:00"/>
    <s v="Zenith"/>
    <n v="3"/>
    <n v="16"/>
    <n v="1"/>
    <s v="John"/>
    <s v="Standup"/>
    <n v="90"/>
    <n v="6.25E-2"/>
    <n v="0"/>
    <s v="Thu"/>
    <s v="Jun"/>
    <s v="Large"/>
    <n v="2603"/>
    <n v="1173"/>
    <d v="2024-09-18T00:00:00"/>
    <d v="1899-12-30T14:30:00"/>
    <d v="1899-12-30T15:00:00"/>
    <s v="Zenith"/>
    <n v="3"/>
    <n v="16"/>
    <n v="16"/>
    <s v="Sarah"/>
    <s v="Client Call"/>
    <n v="30.000000000000053"/>
    <n v="1"/>
    <n v="0"/>
    <s v="Wed"/>
    <s v="Sep"/>
    <s v="Large"/>
    <n v="2602"/>
    <n v="2603"/>
    <x v="0"/>
  </r>
  <r>
    <n v="1423"/>
    <d v="2024-07-12T00:00:00"/>
    <d v="1899-12-30T14:30:00"/>
    <d v="1899-12-30T16:30:00"/>
    <s v="Zenith"/>
    <n v="3"/>
    <n v="16"/>
    <n v="19"/>
    <s v="Mia"/>
    <s v="Standup"/>
    <n v="120.00000000000006"/>
    <n v="1.1875"/>
    <n v="1"/>
    <s v="Fri"/>
    <s v="Jul"/>
    <s v="Large"/>
    <n v="2604"/>
    <n v="1725"/>
    <d v="2024-06-13T00:00:00"/>
    <d v="1899-12-30T14:30:00"/>
    <d v="1899-12-30T16:00:00"/>
    <s v="Zenith"/>
    <n v="3"/>
    <n v="16"/>
    <n v="1"/>
    <s v="John"/>
    <s v="Standup"/>
    <n v="90"/>
    <n v="6.25E-2"/>
    <n v="0"/>
    <s v="Thu"/>
    <s v="Jun"/>
    <s v="Large"/>
    <n v="2603"/>
    <n v="2604"/>
    <x v="0"/>
  </r>
  <r>
    <n v="2832"/>
    <d v="2024-10-11T00:00:00"/>
    <d v="1899-12-30T14:30:00"/>
    <d v="1899-12-30T16:30:00"/>
    <s v="Zenith"/>
    <n v="3"/>
    <n v="16"/>
    <n v="14"/>
    <s v="Mia"/>
    <s v="Brainstorming"/>
    <n v="120.00000000000006"/>
    <n v="0.875"/>
    <n v="0"/>
    <s v="Fri"/>
    <s v="Oct"/>
    <s v="Large"/>
    <n v="2605"/>
    <n v="1423"/>
    <d v="2024-07-12T00:00:00"/>
    <d v="1899-12-30T14:30:00"/>
    <d v="1899-12-30T16:30:00"/>
    <s v="Zenith"/>
    <n v="3"/>
    <n v="16"/>
    <n v="19"/>
    <s v="Mia"/>
    <s v="Standup"/>
    <n v="120.00000000000006"/>
    <n v="1.1875"/>
    <n v="1"/>
    <s v="Fri"/>
    <s v="Jul"/>
    <s v="Large"/>
    <n v="2604"/>
    <n v="2605"/>
    <x v="0"/>
  </r>
  <r>
    <n v="2914"/>
    <d v="2024-06-08T00:00:00"/>
    <d v="1899-12-30T14:30:00"/>
    <d v="1899-12-30T15:00:00"/>
    <s v="Zenith"/>
    <n v="3"/>
    <n v="16"/>
    <n v="8"/>
    <s v="Amit"/>
    <s v="Client Call"/>
    <n v="30.000000000000053"/>
    <n v="0.5"/>
    <n v="0"/>
    <s v="Sat"/>
    <s v="Jun"/>
    <s v="Large"/>
    <n v="2606"/>
    <n v="2832"/>
    <d v="2024-10-11T00:00:00"/>
    <d v="1899-12-30T14:30:00"/>
    <d v="1899-12-30T16:30:00"/>
    <s v="Zenith"/>
    <n v="3"/>
    <n v="16"/>
    <n v="14"/>
    <s v="Mia"/>
    <s v="Brainstorming"/>
    <n v="120.00000000000006"/>
    <n v="0.875"/>
    <n v="0"/>
    <s v="Fri"/>
    <s v="Oct"/>
    <s v="Large"/>
    <n v="2605"/>
    <n v="2606"/>
    <x v="0"/>
  </r>
  <r>
    <n v="2649"/>
    <d v="2024-09-09T00:00:00"/>
    <d v="1899-12-30T14:30:00"/>
    <d v="1899-12-30T16:00:00"/>
    <s v="Zenith"/>
    <n v="3"/>
    <n v="16"/>
    <n v="8"/>
    <s v="Mia"/>
    <s v="Client Call"/>
    <n v="90"/>
    <n v="0.5"/>
    <n v="0"/>
    <s v="Mon"/>
    <s v="Sep"/>
    <s v="Large"/>
    <n v="2609"/>
    <n v="2045"/>
    <d v="2024-02-22T00:00:00"/>
    <d v="1899-12-30T14:30:00"/>
    <d v="1899-12-30T15:30:00"/>
    <s v="Zenith"/>
    <n v="3"/>
    <n v="16"/>
    <n v="16"/>
    <s v="Amit"/>
    <s v="Standup"/>
    <n v="60.000000000000107"/>
    <n v="1"/>
    <n v="0"/>
    <s v="Thu"/>
    <s v="Feb"/>
    <s v="Large"/>
    <n v="2608"/>
    <n v="2609"/>
    <x v="0"/>
  </r>
  <r>
    <n v="2045"/>
    <d v="2024-02-22T00:00:00"/>
    <d v="1899-12-30T14:30:00"/>
    <d v="1899-12-30T15:30:00"/>
    <s v="Zenith"/>
    <n v="3"/>
    <n v="16"/>
    <n v="16"/>
    <s v="Amit"/>
    <s v="Standup"/>
    <n v="60.000000000000107"/>
    <n v="1"/>
    <n v="0"/>
    <s v="Thu"/>
    <s v="Feb"/>
    <s v="Large"/>
    <n v="2608"/>
    <n v="284"/>
    <d v="2024-02-19T00:00:00"/>
    <d v="1899-12-30T14:30:00"/>
    <d v="1899-12-30T16:30:00"/>
    <s v="Zenith"/>
    <n v="3"/>
    <n v="16"/>
    <n v="5"/>
    <s v="Amit"/>
    <s v="Standup"/>
    <n v="120.00000000000006"/>
    <n v="0.3125"/>
    <n v="0"/>
    <s v="Mon"/>
    <s v="Feb"/>
    <s v="Large"/>
    <n v="2607"/>
    <n v="2608"/>
    <x v="0"/>
  </r>
  <r>
    <n v="552"/>
    <d v="2024-01-31T00:00:00"/>
    <d v="1899-12-30T14:30:00"/>
    <d v="1899-12-30T16:30:00"/>
    <s v="Zenith"/>
    <n v="3"/>
    <n v="16"/>
    <n v="19"/>
    <s v="John"/>
    <s v="1:1"/>
    <n v="120.00000000000006"/>
    <n v="1.1875"/>
    <n v="1"/>
    <s v="Wed"/>
    <s v="Jan"/>
    <s v="Large"/>
    <n v="2610"/>
    <n v="2649"/>
    <d v="2024-09-09T00:00:00"/>
    <d v="1899-12-30T14:30:00"/>
    <d v="1899-12-30T16:00:00"/>
    <s v="Zenith"/>
    <n v="3"/>
    <n v="16"/>
    <n v="8"/>
    <s v="Mia"/>
    <s v="Client Call"/>
    <n v="90"/>
    <n v="0.5"/>
    <n v="0"/>
    <s v="Mon"/>
    <s v="Sep"/>
    <s v="Large"/>
    <n v="2609"/>
    <n v="2610"/>
    <x v="0"/>
  </r>
  <r>
    <n v="2104"/>
    <d v="2024-06-30T00:00:00"/>
    <d v="1899-12-30T14:30:00"/>
    <d v="1899-12-30T16:00:00"/>
    <s v="Zenith"/>
    <n v="3"/>
    <n v="16"/>
    <n v="9"/>
    <s v="Mia"/>
    <s v="Standup"/>
    <n v="90"/>
    <n v="0.5625"/>
    <n v="0"/>
    <s v="Sun"/>
    <s v="Jun"/>
    <s v="Large"/>
    <n v="2611"/>
    <n v="552"/>
    <d v="2024-01-31T00:00:00"/>
    <d v="1899-12-30T14:30:00"/>
    <d v="1899-12-30T16:30:00"/>
    <s v="Zenith"/>
    <n v="3"/>
    <n v="16"/>
    <n v="19"/>
    <s v="John"/>
    <s v="1:1"/>
    <n v="120.00000000000006"/>
    <n v="1.1875"/>
    <n v="1"/>
    <s v="Wed"/>
    <s v="Jan"/>
    <s v="Large"/>
    <n v="2610"/>
    <n v="2611"/>
    <x v="0"/>
  </r>
  <r>
    <n v="2920"/>
    <d v="2024-09-12T00:00:00"/>
    <d v="1899-12-30T14:30:00"/>
    <d v="1899-12-30T15:30:00"/>
    <s v="Zenith"/>
    <n v="3"/>
    <n v="16"/>
    <n v="6"/>
    <s v="Chen"/>
    <s v="Planning"/>
    <n v="60.000000000000107"/>
    <n v="0.375"/>
    <n v="0"/>
    <s v="Thu"/>
    <s v="Sep"/>
    <s v="Large"/>
    <n v="2601"/>
    <n v="2943"/>
    <d v="2024-06-04T00:00:00"/>
    <d v="1899-12-30T14:30:00"/>
    <d v="1899-12-30T15:00:00"/>
    <s v="Zenith"/>
    <n v="3"/>
    <n v="16"/>
    <n v="18"/>
    <s v="Omar"/>
    <s v="Client Call"/>
    <n v="30.000000000000053"/>
    <n v="1.125"/>
    <n v="1"/>
    <s v="Tue"/>
    <s v="Jun"/>
    <s v="Large"/>
    <n v="2600"/>
    <n v="2601"/>
    <x v="0"/>
  </r>
  <r>
    <n v="2396"/>
    <d v="2024-04-15T00:00:00"/>
    <d v="1899-12-30T14:30:00"/>
    <d v="1899-12-30T15:30:00"/>
    <s v="Zenith"/>
    <n v="3"/>
    <n v="16"/>
    <n v="4"/>
    <s v="Chen"/>
    <s v="Workshop"/>
    <n v="60.000000000000107"/>
    <n v="0.25"/>
    <n v="0"/>
    <s v="Mon"/>
    <s v="Apr"/>
    <s v="Large"/>
    <n v="2613"/>
    <n v="640"/>
    <d v="2024-02-23T00:00:00"/>
    <d v="1899-12-30T14:30:00"/>
    <d v="1899-12-30T16:00:00"/>
    <s v="Zenith"/>
    <n v="3"/>
    <n v="16"/>
    <n v="12"/>
    <s v="Amit"/>
    <s v="Standup"/>
    <n v="90"/>
    <n v="0.75"/>
    <n v="0"/>
    <s v="Fri"/>
    <s v="Feb"/>
    <s v="Large"/>
    <n v="2612"/>
    <n v="2613"/>
    <x v="0"/>
  </r>
  <r>
    <n v="284"/>
    <d v="2024-02-19T00:00:00"/>
    <d v="1899-12-30T14:30:00"/>
    <d v="1899-12-30T16:30:00"/>
    <s v="Zenith"/>
    <n v="3"/>
    <n v="16"/>
    <n v="5"/>
    <s v="Amit"/>
    <s v="Standup"/>
    <n v="120.00000000000006"/>
    <n v="0.3125"/>
    <n v="0"/>
    <s v="Mon"/>
    <s v="Feb"/>
    <s v="Large"/>
    <n v="2607"/>
    <n v="2914"/>
    <d v="2024-06-08T00:00:00"/>
    <d v="1899-12-30T14:30:00"/>
    <d v="1899-12-30T15:00:00"/>
    <s v="Zenith"/>
    <n v="3"/>
    <n v="16"/>
    <n v="8"/>
    <s v="Amit"/>
    <s v="Client Call"/>
    <n v="30.000000000000053"/>
    <n v="0.5"/>
    <n v="0"/>
    <s v="Sat"/>
    <s v="Jun"/>
    <s v="Large"/>
    <n v="2606"/>
    <n v="2607"/>
    <x v="0"/>
  </r>
  <r>
    <n v="640"/>
    <d v="2024-02-23T00:00:00"/>
    <d v="1899-12-30T14:30:00"/>
    <d v="1899-12-30T16:00:00"/>
    <s v="Zenith"/>
    <n v="3"/>
    <n v="16"/>
    <n v="12"/>
    <s v="Amit"/>
    <s v="Standup"/>
    <n v="90"/>
    <n v="0.75"/>
    <n v="0"/>
    <s v="Fri"/>
    <s v="Feb"/>
    <s v="Large"/>
    <n v="2612"/>
    <n v="2104"/>
    <d v="2024-06-30T00:00:00"/>
    <d v="1899-12-30T14:30:00"/>
    <d v="1899-12-30T16:00:00"/>
    <s v="Zenith"/>
    <n v="3"/>
    <n v="16"/>
    <n v="9"/>
    <s v="Mia"/>
    <s v="Standup"/>
    <n v="90"/>
    <n v="0.5625"/>
    <n v="0"/>
    <s v="Sun"/>
    <s v="Jun"/>
    <s v="Large"/>
    <n v="2611"/>
    <n v="2612"/>
    <x v="0"/>
  </r>
  <r>
    <n v="2943"/>
    <d v="2024-06-04T00:00:00"/>
    <d v="1899-12-30T14:30:00"/>
    <d v="1899-12-30T15:00:00"/>
    <s v="Zenith"/>
    <n v="3"/>
    <n v="16"/>
    <n v="18"/>
    <s v="Omar"/>
    <s v="Client Call"/>
    <n v="30.000000000000053"/>
    <n v="1.125"/>
    <n v="1"/>
    <s v="Tue"/>
    <s v="Jun"/>
    <s v="Large"/>
    <n v="2600"/>
    <n v="1064"/>
    <d v="2024-03-28T00:00:00"/>
    <d v="1899-12-30T14:30:00"/>
    <d v="1899-12-30T16:00:00"/>
    <s v="Zenith"/>
    <n v="3"/>
    <n v="16"/>
    <n v="15"/>
    <s v="Omar"/>
    <s v="Standup"/>
    <n v="90"/>
    <n v="0.9375"/>
    <n v="0"/>
    <s v="Thu"/>
    <s v="Mar"/>
    <s v="Large"/>
    <n v="2599"/>
    <n v="2600"/>
    <x v="0"/>
  </r>
  <r>
    <n v="26"/>
    <d v="2024-04-25T00:00:00"/>
    <d v="1899-12-30T14:30:00"/>
    <d v="1899-12-30T15:00:00"/>
    <s v="Zenith"/>
    <n v="3"/>
    <n v="16"/>
    <n v="19"/>
    <s v="Mia"/>
    <s v="Client Call"/>
    <n v="30.000000000000053"/>
    <n v="1.1875"/>
    <n v="1"/>
    <s v="Thu"/>
    <s v="Apr"/>
    <s v="Large"/>
    <n v="2598"/>
    <n v="620"/>
    <d v="2024-05-01T00:00:00"/>
    <d v="1899-12-30T14:30:00"/>
    <d v="1899-12-30T15:30:00"/>
    <s v="Zenith"/>
    <n v="3"/>
    <n v="16"/>
    <n v="2"/>
    <s v="Omar"/>
    <s v="1:1"/>
    <n v="60.000000000000107"/>
    <n v="0.125"/>
    <n v="0"/>
    <s v="Wed"/>
    <s v="May"/>
    <s v="Large"/>
    <n v="2597"/>
    <n v="2598"/>
    <x v="0"/>
  </r>
  <r>
    <n v="1064"/>
    <d v="2024-03-28T00:00:00"/>
    <d v="1899-12-30T14:30:00"/>
    <d v="1899-12-30T16:00:00"/>
    <s v="Zenith"/>
    <n v="3"/>
    <n v="16"/>
    <n v="15"/>
    <s v="Omar"/>
    <s v="Standup"/>
    <n v="90"/>
    <n v="0.9375"/>
    <n v="0"/>
    <s v="Thu"/>
    <s v="Mar"/>
    <s v="Large"/>
    <n v="2599"/>
    <n v="26"/>
    <d v="2024-04-25T00:00:00"/>
    <d v="1899-12-30T14:30:00"/>
    <d v="1899-12-30T15:00:00"/>
    <s v="Zenith"/>
    <n v="3"/>
    <n v="16"/>
    <n v="19"/>
    <s v="Mia"/>
    <s v="Client Call"/>
    <n v="30.000000000000053"/>
    <n v="1.1875"/>
    <n v="1"/>
    <s v="Thu"/>
    <s v="Apr"/>
    <s v="Large"/>
    <n v="2598"/>
    <n v="2599"/>
    <x v="0"/>
  </r>
  <r>
    <n v="2096"/>
    <d v="2024-11-13T00:00:00"/>
    <d v="1899-12-30T14:30:00"/>
    <d v="1899-12-30T15:00:00"/>
    <s v="Zenith"/>
    <n v="3"/>
    <n v="16"/>
    <n v="16"/>
    <s v="Omar"/>
    <s v="Brainstorming"/>
    <n v="30.000000000000053"/>
    <n v="1"/>
    <n v="0"/>
    <s v="Wed"/>
    <s v="Nov"/>
    <s v="Large"/>
    <n v="2587"/>
    <n v="551"/>
    <d v="2024-03-11T00:00:00"/>
    <d v="1899-12-30T14:30:00"/>
    <d v="1899-12-30T15:30:00"/>
    <s v="Zenith"/>
    <n v="3"/>
    <n v="16"/>
    <n v="13"/>
    <s v="Omar"/>
    <s v="Planning"/>
    <n v="60.000000000000107"/>
    <n v="0.8125"/>
    <n v="0"/>
    <s v="Mon"/>
    <s v="Mar"/>
    <s v="Large"/>
    <n v="2586"/>
    <n v="2587"/>
    <x v="0"/>
  </r>
  <r>
    <n v="1880"/>
    <d v="2024-11-20T00:00:00"/>
    <d v="1899-12-30T14:30:00"/>
    <d v="1899-12-30T16:00:00"/>
    <s v="Zenith"/>
    <n v="3"/>
    <n v="16"/>
    <n v="3"/>
    <s v="Chen"/>
    <s v="Brainstorming"/>
    <n v="90"/>
    <n v="0.1875"/>
    <n v="0"/>
    <s v="Wed"/>
    <s v="Nov"/>
    <s v="Large"/>
    <n v="2588"/>
    <n v="2096"/>
    <d v="2024-11-13T00:00:00"/>
    <d v="1899-12-30T14:30:00"/>
    <d v="1899-12-30T15:00:00"/>
    <s v="Zenith"/>
    <n v="3"/>
    <n v="16"/>
    <n v="16"/>
    <s v="Omar"/>
    <s v="Brainstorming"/>
    <n v="30.000000000000053"/>
    <n v="1"/>
    <n v="0"/>
    <s v="Wed"/>
    <s v="Nov"/>
    <s v="Large"/>
    <n v="2587"/>
    <n v="2588"/>
    <x v="0"/>
  </r>
  <r>
    <n v="802"/>
    <d v="2024-11-20T00:00:00"/>
    <d v="1899-12-30T14:30:00"/>
    <d v="1899-12-30T15:00:00"/>
    <s v="Zenith"/>
    <n v="3"/>
    <n v="16"/>
    <n v="3"/>
    <s v="Priya"/>
    <s v="Standup"/>
    <n v="30.000000000000053"/>
    <n v="0.1875"/>
    <n v="0"/>
    <s v="Wed"/>
    <s v="Nov"/>
    <s v="Large"/>
    <n v="2589"/>
    <n v="1880"/>
    <d v="2024-11-20T00:00:00"/>
    <d v="1899-12-30T14:30:00"/>
    <d v="1899-12-30T16:00:00"/>
    <s v="Zenith"/>
    <n v="3"/>
    <n v="16"/>
    <n v="3"/>
    <s v="Chen"/>
    <s v="Brainstorming"/>
    <n v="90"/>
    <n v="0.1875"/>
    <n v="0"/>
    <s v="Wed"/>
    <s v="Nov"/>
    <s v="Large"/>
    <n v="2588"/>
    <n v="2589"/>
    <x v="0"/>
  </r>
  <r>
    <n v="1133"/>
    <d v="2024-05-10T00:00:00"/>
    <d v="1899-12-30T14:30:00"/>
    <d v="1899-12-30T15:30:00"/>
    <s v="Zenith"/>
    <n v="3"/>
    <n v="16"/>
    <n v="2"/>
    <s v="John"/>
    <s v="Brainstorming"/>
    <n v="60.000000000000107"/>
    <n v="0.125"/>
    <n v="0"/>
    <s v="Fri"/>
    <s v="May"/>
    <s v="Large"/>
    <n v="2590"/>
    <n v="802"/>
    <d v="2024-11-20T00:00:00"/>
    <d v="1899-12-30T14:30:00"/>
    <d v="1899-12-30T15:00:00"/>
    <s v="Zenith"/>
    <n v="3"/>
    <n v="16"/>
    <n v="3"/>
    <s v="Priya"/>
    <s v="Standup"/>
    <n v="30.000000000000053"/>
    <n v="0.1875"/>
    <n v="0"/>
    <s v="Wed"/>
    <s v="Nov"/>
    <s v="Large"/>
    <n v="2589"/>
    <n v="2590"/>
    <x v="0"/>
  </r>
  <r>
    <n v="1879"/>
    <d v="2024-11-06T00:00:00"/>
    <d v="1899-12-30T14:30:00"/>
    <d v="1899-12-30T15:30:00"/>
    <s v="Zenith"/>
    <n v="3"/>
    <n v="16"/>
    <n v="18"/>
    <s v="Sarah"/>
    <s v="Workshop"/>
    <n v="60.000000000000107"/>
    <n v="1.125"/>
    <n v="1"/>
    <s v="Wed"/>
    <s v="Nov"/>
    <s v="Large"/>
    <n v="2591"/>
    <n v="1133"/>
    <d v="2024-05-10T00:00:00"/>
    <d v="1899-12-30T14:30:00"/>
    <d v="1899-12-30T15:30:00"/>
    <s v="Zenith"/>
    <n v="3"/>
    <n v="16"/>
    <n v="2"/>
    <s v="John"/>
    <s v="Brainstorming"/>
    <n v="60.000000000000107"/>
    <n v="0.125"/>
    <n v="0"/>
    <s v="Fri"/>
    <s v="May"/>
    <s v="Large"/>
    <n v="2590"/>
    <n v="2591"/>
    <x v="0"/>
  </r>
  <r>
    <n v="551"/>
    <d v="2024-03-11T00:00:00"/>
    <d v="1899-12-30T14:30:00"/>
    <d v="1899-12-30T15:30:00"/>
    <s v="Zenith"/>
    <n v="3"/>
    <n v="16"/>
    <n v="13"/>
    <s v="Omar"/>
    <s v="Planning"/>
    <n v="60.000000000000107"/>
    <n v="0.8125"/>
    <n v="0"/>
    <s v="Mon"/>
    <s v="Mar"/>
    <s v="Large"/>
    <n v="2586"/>
    <n v="790"/>
    <d v="2024-05-30T00:00:00"/>
    <d v="1899-12-30T15:00:00"/>
    <d v="1899-12-30T16:00:00"/>
    <s v="Zenith"/>
    <n v="3"/>
    <n v="16"/>
    <n v="5"/>
    <s v="John"/>
    <s v="Standup"/>
    <n v="59.999999999999943"/>
    <n v="0.3125"/>
    <n v="0"/>
    <s v="Thu"/>
    <s v="May"/>
    <s v="Large"/>
    <n v="2585"/>
    <n v="2586"/>
    <x v="0"/>
  </r>
  <r>
    <n v="2968"/>
    <d v="2024-02-09T00:00:00"/>
    <d v="1899-12-30T14:30:00"/>
    <d v="1899-12-30T15:30:00"/>
    <s v="Zenith"/>
    <n v="3"/>
    <n v="16"/>
    <n v="9"/>
    <s v="Priya"/>
    <s v="Client Call"/>
    <n v="60.000000000000107"/>
    <n v="0.5625"/>
    <n v="0"/>
    <s v="Fri"/>
    <s v="Feb"/>
    <s v="Large"/>
    <n v="2593"/>
    <n v="1845"/>
    <d v="2024-08-08T00:00:00"/>
    <d v="1899-12-30T14:30:00"/>
    <d v="1899-12-30T16:30:00"/>
    <s v="Zenith"/>
    <n v="3"/>
    <n v="16"/>
    <n v="12"/>
    <s v="Chen"/>
    <s v="Standup"/>
    <n v="120.00000000000006"/>
    <n v="0.75"/>
    <n v="0"/>
    <s v="Thu"/>
    <s v="Aug"/>
    <s v="Large"/>
    <n v="2592"/>
    <n v="2593"/>
    <x v="0"/>
  </r>
  <r>
    <n v="2372"/>
    <d v="2024-09-18T00:00:00"/>
    <d v="1899-12-30T14:30:00"/>
    <d v="1899-12-30T15:30:00"/>
    <s v="Zenith"/>
    <n v="3"/>
    <n v="16"/>
    <n v="8"/>
    <s v="Priya"/>
    <s v="Standup"/>
    <n v="60.000000000000107"/>
    <n v="0.5"/>
    <n v="0"/>
    <s v="Wed"/>
    <s v="Sep"/>
    <s v="Large"/>
    <n v="2594"/>
    <n v="2968"/>
    <d v="2024-02-09T00:00:00"/>
    <d v="1899-12-30T14:30:00"/>
    <d v="1899-12-30T15:30:00"/>
    <s v="Zenith"/>
    <n v="3"/>
    <n v="16"/>
    <n v="9"/>
    <s v="Priya"/>
    <s v="Client Call"/>
    <n v="60.000000000000107"/>
    <n v="0.5625"/>
    <n v="0"/>
    <s v="Fri"/>
    <s v="Feb"/>
    <s v="Large"/>
    <n v="2593"/>
    <n v="2594"/>
    <x v="0"/>
  </r>
  <r>
    <n v="857"/>
    <d v="2024-01-25T00:00:00"/>
    <d v="1899-12-30T14:30:00"/>
    <d v="1899-12-30T16:00:00"/>
    <s v="Zenith"/>
    <n v="3"/>
    <n v="16"/>
    <n v="17"/>
    <s v="Chen"/>
    <s v="Standup"/>
    <n v="90"/>
    <n v="1.0625"/>
    <n v="1"/>
    <s v="Thu"/>
    <s v="Jan"/>
    <s v="Large"/>
    <n v="2595"/>
    <n v="2372"/>
    <d v="2024-09-18T00:00:00"/>
    <d v="1899-12-30T14:30:00"/>
    <d v="1899-12-30T15:30:00"/>
    <s v="Zenith"/>
    <n v="3"/>
    <n v="16"/>
    <n v="8"/>
    <s v="Priya"/>
    <s v="Standup"/>
    <n v="60.000000000000107"/>
    <n v="0.5"/>
    <n v="0"/>
    <s v="Wed"/>
    <s v="Sep"/>
    <s v="Large"/>
    <n v="2594"/>
    <n v="2595"/>
    <x v="0"/>
  </r>
  <r>
    <n v="413"/>
    <d v="2024-12-27T00:00:00"/>
    <d v="1899-12-30T14:30:00"/>
    <d v="1899-12-30T15:00:00"/>
    <s v="Zenith"/>
    <n v="3"/>
    <n v="16"/>
    <n v="9"/>
    <s v="Priya"/>
    <s v="Planning"/>
    <n v="30.000000000000053"/>
    <n v="0.5625"/>
    <n v="0"/>
    <s v="Fri"/>
    <s v="Dec"/>
    <s v="Large"/>
    <n v="2596"/>
    <n v="857"/>
    <d v="2024-01-25T00:00:00"/>
    <d v="1899-12-30T14:30:00"/>
    <d v="1899-12-30T16:00:00"/>
    <s v="Zenith"/>
    <n v="3"/>
    <n v="16"/>
    <n v="17"/>
    <s v="Chen"/>
    <s v="Standup"/>
    <n v="90"/>
    <n v="1.0625"/>
    <n v="1"/>
    <s v="Thu"/>
    <s v="Jan"/>
    <s v="Large"/>
    <n v="2595"/>
    <n v="2596"/>
    <x v="0"/>
  </r>
  <r>
    <n v="620"/>
    <d v="2024-05-01T00:00:00"/>
    <d v="1899-12-30T14:30:00"/>
    <d v="1899-12-30T15:30:00"/>
    <s v="Zenith"/>
    <n v="3"/>
    <n v="16"/>
    <n v="2"/>
    <s v="Omar"/>
    <s v="1:1"/>
    <n v="60.000000000000107"/>
    <n v="0.125"/>
    <n v="0"/>
    <s v="Wed"/>
    <s v="May"/>
    <s v="Large"/>
    <n v="2597"/>
    <n v="413"/>
    <d v="2024-12-27T00:00:00"/>
    <d v="1899-12-30T14:30:00"/>
    <d v="1899-12-30T15:00:00"/>
    <s v="Zenith"/>
    <n v="3"/>
    <n v="16"/>
    <n v="9"/>
    <s v="Priya"/>
    <s v="Planning"/>
    <n v="30.000000000000053"/>
    <n v="0.5625"/>
    <n v="0"/>
    <s v="Fri"/>
    <s v="Dec"/>
    <s v="Large"/>
    <n v="2596"/>
    <n v="2597"/>
    <x v="0"/>
  </r>
  <r>
    <n v="1845"/>
    <d v="2024-08-08T00:00:00"/>
    <d v="1899-12-30T14:30:00"/>
    <d v="1899-12-30T16:30:00"/>
    <s v="Zenith"/>
    <n v="3"/>
    <n v="16"/>
    <n v="12"/>
    <s v="Chen"/>
    <s v="Standup"/>
    <n v="120.00000000000006"/>
    <n v="0.75"/>
    <n v="0"/>
    <s v="Thu"/>
    <s v="Aug"/>
    <s v="Large"/>
    <n v="2592"/>
    <n v="1879"/>
    <d v="2024-11-06T00:00:00"/>
    <d v="1899-12-30T14:30:00"/>
    <d v="1899-12-30T15:30:00"/>
    <s v="Zenith"/>
    <n v="3"/>
    <n v="16"/>
    <n v="18"/>
    <s v="Sarah"/>
    <s v="Workshop"/>
    <n v="60.000000000000107"/>
    <n v="1.125"/>
    <n v="1"/>
    <s v="Wed"/>
    <s v="Nov"/>
    <s v="Large"/>
    <n v="2591"/>
    <n v="2592"/>
    <x v="0"/>
  </r>
  <r>
    <n v="96"/>
    <d v="2024-08-01T00:00:00"/>
    <d v="1899-12-30T14:00:00"/>
    <d v="1899-12-30T15:00:00"/>
    <s v="Zenith"/>
    <n v="3"/>
    <n v="16"/>
    <n v="2"/>
    <s v="Omar"/>
    <s v="1:1"/>
    <n v="59.999999999999943"/>
    <n v="0.125"/>
    <n v="0"/>
    <s v="Thu"/>
    <s v="Aug"/>
    <s v="Large"/>
    <n v="2628"/>
    <n v="77"/>
    <d v="2024-07-04T00:00:00"/>
    <d v="1899-12-30T14:00:00"/>
    <d v="1899-12-30T16:00:00"/>
    <s v="Zenith"/>
    <n v="3"/>
    <n v="16"/>
    <n v="1"/>
    <s v="Mia"/>
    <s v="Brainstorming"/>
    <n v="119.99999999999989"/>
    <n v="6.25E-2"/>
    <n v="0"/>
    <s v="Thu"/>
    <s v="Jul"/>
    <s v="Large"/>
    <n v="2627"/>
    <n v="2628"/>
    <x v="0"/>
  </r>
  <r>
    <n v="77"/>
    <d v="2024-07-04T00:00:00"/>
    <d v="1899-12-30T14:00:00"/>
    <d v="1899-12-30T16:00:00"/>
    <s v="Zenith"/>
    <n v="3"/>
    <n v="16"/>
    <n v="1"/>
    <s v="Mia"/>
    <s v="Brainstorming"/>
    <n v="119.99999999999989"/>
    <n v="6.25E-2"/>
    <n v="0"/>
    <s v="Thu"/>
    <s v="Jul"/>
    <s v="Large"/>
    <n v="2627"/>
    <n v="2467"/>
    <d v="2024-03-01T00:00:00"/>
    <d v="1899-12-30T14:00:00"/>
    <d v="1899-12-30T15:00:00"/>
    <s v="Zenith"/>
    <n v="3"/>
    <n v="16"/>
    <n v="1"/>
    <s v="Chen"/>
    <s v="Workshop"/>
    <n v="59.999999999999943"/>
    <n v="6.25E-2"/>
    <n v="0"/>
    <s v="Fri"/>
    <s v="Mar"/>
    <s v="Large"/>
    <n v="2626"/>
    <n v="2627"/>
    <x v="0"/>
  </r>
  <r>
    <n v="697"/>
    <d v="2024-03-18T00:00:00"/>
    <d v="1899-12-30T14:00:00"/>
    <d v="1899-12-30T15:30:00"/>
    <s v="Zenith"/>
    <n v="3"/>
    <n v="16"/>
    <n v="2"/>
    <s v="Priya"/>
    <s v="1:1"/>
    <n v="90"/>
    <n v="0.125"/>
    <n v="0"/>
    <s v="Mon"/>
    <s v="Mar"/>
    <s v="Large"/>
    <n v="2630"/>
    <n v="280"/>
    <d v="2024-08-30T00:00:00"/>
    <d v="1899-12-30T14:00:00"/>
    <d v="1899-12-30T16:00:00"/>
    <s v="Zenith"/>
    <n v="3"/>
    <n v="16"/>
    <n v="17"/>
    <s v="Omar"/>
    <s v="1:1"/>
    <n v="119.99999999999989"/>
    <n v="1.0625"/>
    <n v="1"/>
    <s v="Fri"/>
    <s v="Aug"/>
    <s v="Large"/>
    <n v="2629"/>
    <n v="2630"/>
    <x v="0"/>
  </r>
  <r>
    <n v="2830"/>
    <d v="2024-06-11T00:00:00"/>
    <d v="1899-12-30T14:00:00"/>
    <d v="1899-12-30T16:00:00"/>
    <s v="Zenith"/>
    <n v="3"/>
    <n v="16"/>
    <n v="17"/>
    <s v="Omar"/>
    <s v="1:1"/>
    <n v="119.99999999999989"/>
    <n v="1.0625"/>
    <n v="1"/>
    <s v="Tue"/>
    <s v="Jun"/>
    <s v="Large"/>
    <n v="2631"/>
    <n v="697"/>
    <d v="2024-03-18T00:00:00"/>
    <d v="1899-12-30T14:00:00"/>
    <d v="1899-12-30T15:30:00"/>
    <s v="Zenith"/>
    <n v="3"/>
    <n v="16"/>
    <n v="2"/>
    <s v="Priya"/>
    <s v="1:1"/>
    <n v="90"/>
    <n v="0.125"/>
    <n v="0"/>
    <s v="Mon"/>
    <s v="Mar"/>
    <s v="Large"/>
    <n v="2630"/>
    <n v="2631"/>
    <x v="0"/>
  </r>
  <r>
    <n v="97"/>
    <d v="2024-08-23T00:00:00"/>
    <d v="1899-12-30T14:00:00"/>
    <d v="1899-12-30T15:30:00"/>
    <s v="Zenith"/>
    <n v="3"/>
    <n v="16"/>
    <n v="14"/>
    <s v="John"/>
    <s v="Brainstorming"/>
    <n v="90"/>
    <n v="0.875"/>
    <n v="0"/>
    <s v="Fri"/>
    <s v="Aug"/>
    <s v="Large"/>
    <n v="2632"/>
    <n v="2830"/>
    <d v="2024-06-11T00:00:00"/>
    <d v="1899-12-30T14:00:00"/>
    <d v="1899-12-30T16:00:00"/>
    <s v="Zenith"/>
    <n v="3"/>
    <n v="16"/>
    <n v="17"/>
    <s v="Omar"/>
    <s v="1:1"/>
    <n v="119.99999999999989"/>
    <n v="1.0625"/>
    <n v="1"/>
    <s v="Tue"/>
    <s v="Jun"/>
    <s v="Large"/>
    <n v="2631"/>
    <n v="2632"/>
    <x v="0"/>
  </r>
  <r>
    <n v="389"/>
    <d v="2024-01-11T00:00:00"/>
    <d v="1899-12-30T14:00:00"/>
    <d v="1899-12-30T16:00:00"/>
    <s v="Zenith"/>
    <n v="3"/>
    <n v="16"/>
    <n v="2"/>
    <s v="Mia"/>
    <s v="Standup"/>
    <n v="119.99999999999989"/>
    <n v="0.125"/>
    <n v="0"/>
    <s v="Thu"/>
    <s v="Jan"/>
    <s v="Large"/>
    <n v="2635"/>
    <n v="2765"/>
    <d v="2024-04-30T00:00:00"/>
    <d v="1899-12-30T14:00:00"/>
    <d v="1899-12-30T15:30:00"/>
    <s v="Zenith"/>
    <n v="3"/>
    <n v="16"/>
    <n v="12"/>
    <s v="Priya"/>
    <s v="Brainstorming"/>
    <n v="90"/>
    <n v="0.75"/>
    <n v="0"/>
    <s v="Tue"/>
    <s v="Apr"/>
    <s v="Large"/>
    <n v="2634"/>
    <n v="2635"/>
    <x v="0"/>
  </r>
  <r>
    <n v="2765"/>
    <d v="2024-04-30T00:00:00"/>
    <d v="1899-12-30T14:00:00"/>
    <d v="1899-12-30T15:30:00"/>
    <s v="Zenith"/>
    <n v="3"/>
    <n v="16"/>
    <n v="12"/>
    <s v="Priya"/>
    <s v="Brainstorming"/>
    <n v="90"/>
    <n v="0.75"/>
    <n v="0"/>
    <s v="Tue"/>
    <s v="Apr"/>
    <s v="Large"/>
    <n v="2634"/>
    <n v="872"/>
    <d v="2024-10-10T00:00:00"/>
    <d v="1899-12-30T14:00:00"/>
    <d v="1899-12-30T15:30:00"/>
    <s v="Zenith"/>
    <n v="3"/>
    <n v="16"/>
    <n v="4"/>
    <s v="Mia"/>
    <s v="Brainstorming"/>
    <n v="90"/>
    <n v="0.25"/>
    <n v="0"/>
    <s v="Thu"/>
    <s v="Oct"/>
    <s v="Large"/>
    <n v="2633"/>
    <n v="2634"/>
    <x v="0"/>
  </r>
  <r>
    <n v="2870"/>
    <d v="2024-08-03T00:00:00"/>
    <d v="1899-12-30T14:00:00"/>
    <d v="1899-12-30T15:30:00"/>
    <s v="Zenith"/>
    <n v="3"/>
    <n v="16"/>
    <n v="10"/>
    <s v="Sarah"/>
    <s v="Workshop"/>
    <n v="90"/>
    <n v="0.625"/>
    <n v="0"/>
    <s v="Sat"/>
    <s v="Aug"/>
    <s v="Large"/>
    <n v="2636"/>
    <n v="389"/>
    <d v="2024-01-11T00:00:00"/>
    <d v="1899-12-30T14:00:00"/>
    <d v="1899-12-30T16:00:00"/>
    <s v="Zenith"/>
    <n v="3"/>
    <n v="16"/>
    <n v="2"/>
    <s v="Mia"/>
    <s v="Standup"/>
    <n v="119.99999999999989"/>
    <n v="0.125"/>
    <n v="0"/>
    <s v="Thu"/>
    <s v="Jan"/>
    <s v="Large"/>
    <n v="2635"/>
    <n v="2636"/>
    <x v="0"/>
  </r>
  <r>
    <n v="988"/>
    <d v="2024-11-02T00:00:00"/>
    <d v="1899-12-30T14:00:00"/>
    <d v="1899-12-30T14:30:00"/>
    <s v="Zenith"/>
    <n v="3"/>
    <n v="16"/>
    <n v="14"/>
    <s v="Sarah"/>
    <s v="Client Call"/>
    <n v="29.999999999999893"/>
    <n v="0.875"/>
    <n v="0"/>
    <s v="Sat"/>
    <s v="Nov"/>
    <s v="Large"/>
    <n v="2637"/>
    <n v="2870"/>
    <d v="2024-08-03T00:00:00"/>
    <d v="1899-12-30T14:00:00"/>
    <d v="1899-12-30T15:30:00"/>
    <s v="Zenith"/>
    <n v="3"/>
    <n v="16"/>
    <n v="10"/>
    <s v="Sarah"/>
    <s v="Workshop"/>
    <n v="90"/>
    <n v="0.625"/>
    <n v="0"/>
    <s v="Sat"/>
    <s v="Aug"/>
    <s v="Large"/>
    <n v="2636"/>
    <n v="2637"/>
    <x v="0"/>
  </r>
  <r>
    <n v="2538"/>
    <d v="2024-04-15T00:00:00"/>
    <d v="1899-12-30T14:00:00"/>
    <d v="1899-12-30T16:00:00"/>
    <s v="Zenith"/>
    <n v="3"/>
    <n v="16"/>
    <n v="2"/>
    <s v="John"/>
    <s v="Brainstorming"/>
    <n v="119.99999999999989"/>
    <n v="0.125"/>
    <n v="0"/>
    <s v="Mon"/>
    <s v="Apr"/>
    <s v="Large"/>
    <n v="2638"/>
    <n v="988"/>
    <d v="2024-11-02T00:00:00"/>
    <d v="1899-12-30T14:00:00"/>
    <d v="1899-12-30T14:30:00"/>
    <s v="Zenith"/>
    <n v="3"/>
    <n v="16"/>
    <n v="14"/>
    <s v="Sarah"/>
    <s v="Client Call"/>
    <n v="29.999999999999893"/>
    <n v="0.875"/>
    <n v="0"/>
    <s v="Sat"/>
    <s v="Nov"/>
    <s v="Large"/>
    <n v="2637"/>
    <n v="2638"/>
    <x v="0"/>
  </r>
  <r>
    <n v="872"/>
    <d v="2024-10-10T00:00:00"/>
    <d v="1899-12-30T14:00:00"/>
    <d v="1899-12-30T15:30:00"/>
    <s v="Zenith"/>
    <n v="3"/>
    <n v="16"/>
    <n v="4"/>
    <s v="Mia"/>
    <s v="Brainstorming"/>
    <n v="90"/>
    <n v="0.25"/>
    <n v="0"/>
    <s v="Thu"/>
    <s v="Oct"/>
    <s v="Large"/>
    <n v="2633"/>
    <n v="97"/>
    <d v="2024-08-23T00:00:00"/>
    <d v="1899-12-30T14:00:00"/>
    <d v="1899-12-30T15:30:00"/>
    <s v="Zenith"/>
    <n v="3"/>
    <n v="16"/>
    <n v="14"/>
    <s v="John"/>
    <s v="Brainstorming"/>
    <n v="90"/>
    <n v="0.875"/>
    <n v="0"/>
    <s v="Fri"/>
    <s v="Aug"/>
    <s v="Large"/>
    <n v="2632"/>
    <n v="2633"/>
    <x v="0"/>
  </r>
  <r>
    <n v="2190"/>
    <d v="2024-05-01T00:00:00"/>
    <d v="1899-12-30T14:00:00"/>
    <d v="1899-12-30T14:30:00"/>
    <s v="Zenith"/>
    <n v="3"/>
    <n v="16"/>
    <n v="18"/>
    <s v="Amit"/>
    <s v="Client Call"/>
    <n v="29.999999999999893"/>
    <n v="1.125"/>
    <n v="1"/>
    <s v="Wed"/>
    <s v="May"/>
    <s v="Large"/>
    <n v="2639"/>
    <n v="2538"/>
    <d v="2024-04-15T00:00:00"/>
    <d v="1899-12-30T14:00:00"/>
    <d v="1899-12-30T16:00:00"/>
    <s v="Zenith"/>
    <n v="3"/>
    <n v="16"/>
    <n v="2"/>
    <s v="John"/>
    <s v="Brainstorming"/>
    <n v="119.99999999999989"/>
    <n v="0.125"/>
    <n v="0"/>
    <s v="Mon"/>
    <s v="Apr"/>
    <s v="Large"/>
    <n v="2638"/>
    <n v="2639"/>
    <x v="0"/>
  </r>
  <r>
    <n v="280"/>
    <d v="2024-08-30T00:00:00"/>
    <d v="1899-12-30T14:00:00"/>
    <d v="1899-12-30T16:00:00"/>
    <s v="Zenith"/>
    <n v="3"/>
    <n v="16"/>
    <n v="17"/>
    <s v="Omar"/>
    <s v="1:1"/>
    <n v="119.99999999999989"/>
    <n v="1.0625"/>
    <n v="1"/>
    <s v="Fri"/>
    <s v="Aug"/>
    <s v="Large"/>
    <n v="2629"/>
    <n v="96"/>
    <d v="2024-08-01T00:00:00"/>
    <d v="1899-12-30T14:00:00"/>
    <d v="1899-12-30T15:00:00"/>
    <s v="Zenith"/>
    <n v="3"/>
    <n v="16"/>
    <n v="2"/>
    <s v="Omar"/>
    <s v="1:1"/>
    <n v="59.999999999999943"/>
    <n v="0.125"/>
    <n v="0"/>
    <s v="Thu"/>
    <s v="Aug"/>
    <s v="Large"/>
    <n v="2628"/>
    <n v="2629"/>
    <x v="0"/>
  </r>
  <r>
    <n v="1047"/>
    <d v="2024-02-29T00:00:00"/>
    <d v="1899-12-30T14:00:00"/>
    <d v="1899-12-30T14:30:00"/>
    <s v="Zenith"/>
    <n v="3"/>
    <n v="16"/>
    <n v="7"/>
    <s v="Chen"/>
    <s v="1:1"/>
    <n v="29.999999999999893"/>
    <n v="0.4375"/>
    <n v="0"/>
    <s v="Thu"/>
    <s v="Feb"/>
    <s v="Large"/>
    <n v="2624"/>
    <n v="689"/>
    <d v="2024-07-04T00:00:00"/>
    <d v="1899-12-30T14:00:00"/>
    <d v="1899-12-30T15:30:00"/>
    <s v="Zenith"/>
    <n v="3"/>
    <n v="16"/>
    <n v="5"/>
    <s v="John"/>
    <s v="Standup"/>
    <n v="90"/>
    <n v="0.3125"/>
    <n v="0"/>
    <s v="Thu"/>
    <s v="Jul"/>
    <s v="Large"/>
    <n v="2623"/>
    <n v="2624"/>
    <x v="0"/>
  </r>
  <r>
    <n v="1781"/>
    <d v="2024-05-14T00:00:00"/>
    <d v="1899-12-30T14:00:00"/>
    <d v="1899-12-30T14:30:00"/>
    <s v="Zenith"/>
    <n v="3"/>
    <n v="16"/>
    <n v="7"/>
    <s v="Amit"/>
    <s v="1:1"/>
    <n v="29.999999999999893"/>
    <n v="0.4375"/>
    <n v="0"/>
    <s v="Tue"/>
    <s v="May"/>
    <s v="Large"/>
    <n v="2625"/>
    <n v="1047"/>
    <d v="2024-02-29T00:00:00"/>
    <d v="1899-12-30T14:00:00"/>
    <d v="1899-12-30T14:30:00"/>
    <s v="Zenith"/>
    <n v="3"/>
    <n v="16"/>
    <n v="7"/>
    <s v="Chen"/>
    <s v="1:1"/>
    <n v="29.999999999999893"/>
    <n v="0.4375"/>
    <n v="0"/>
    <s v="Thu"/>
    <s v="Feb"/>
    <s v="Large"/>
    <n v="2624"/>
    <n v="2625"/>
    <x v="0"/>
  </r>
  <r>
    <n v="2636"/>
    <d v="2024-07-19T00:00:00"/>
    <d v="1899-12-30T14:00:00"/>
    <d v="1899-12-30T15:30:00"/>
    <s v="Zenith"/>
    <n v="3"/>
    <n v="16"/>
    <n v="13"/>
    <s v="Omar"/>
    <s v="Planning"/>
    <n v="90"/>
    <n v="0.8125"/>
    <n v="0"/>
    <s v="Fri"/>
    <s v="Jul"/>
    <s v="Large"/>
    <n v="2614"/>
    <n v="2396"/>
    <d v="2024-04-15T00:00:00"/>
    <d v="1899-12-30T14:30:00"/>
    <d v="1899-12-30T15:30:00"/>
    <s v="Zenith"/>
    <n v="3"/>
    <n v="16"/>
    <n v="4"/>
    <s v="Chen"/>
    <s v="Workshop"/>
    <n v="60.000000000000107"/>
    <n v="0.25"/>
    <n v="0"/>
    <s v="Mon"/>
    <s v="Apr"/>
    <s v="Large"/>
    <n v="2613"/>
    <n v="2614"/>
    <x v="0"/>
  </r>
  <r>
    <n v="85"/>
    <d v="2024-05-21T00:00:00"/>
    <d v="1899-12-30T14:00:00"/>
    <d v="1899-12-30T15:00:00"/>
    <s v="Zenith"/>
    <n v="3"/>
    <n v="16"/>
    <n v="15"/>
    <s v="Chen"/>
    <s v="1:1"/>
    <n v="59.999999999999943"/>
    <n v="0.9375"/>
    <n v="0"/>
    <s v="Tue"/>
    <s v="May"/>
    <s v="Large"/>
    <n v="2615"/>
    <n v="2636"/>
    <d v="2024-07-19T00:00:00"/>
    <d v="1899-12-30T14:00:00"/>
    <d v="1899-12-30T15:30:00"/>
    <s v="Zenith"/>
    <n v="3"/>
    <n v="16"/>
    <n v="13"/>
    <s v="Omar"/>
    <s v="Planning"/>
    <n v="90"/>
    <n v="0.8125"/>
    <n v="0"/>
    <s v="Fri"/>
    <s v="Jul"/>
    <s v="Large"/>
    <n v="2614"/>
    <n v="2615"/>
    <x v="0"/>
  </r>
  <r>
    <n v="378"/>
    <d v="2024-07-23T00:00:00"/>
    <d v="1899-12-30T14:00:00"/>
    <d v="1899-12-30T14:30:00"/>
    <s v="Zenith"/>
    <n v="3"/>
    <n v="16"/>
    <n v="4"/>
    <s v="John"/>
    <s v="Workshop"/>
    <n v="29.999999999999893"/>
    <n v="0.25"/>
    <n v="0"/>
    <s v="Tue"/>
    <s v="Jul"/>
    <s v="Large"/>
    <n v="2616"/>
    <n v="85"/>
    <d v="2024-05-21T00:00:00"/>
    <d v="1899-12-30T14:00:00"/>
    <d v="1899-12-30T15:00:00"/>
    <s v="Zenith"/>
    <n v="3"/>
    <n v="16"/>
    <n v="15"/>
    <s v="Chen"/>
    <s v="1:1"/>
    <n v="59.999999999999943"/>
    <n v="0.9375"/>
    <n v="0"/>
    <s v="Tue"/>
    <s v="May"/>
    <s v="Large"/>
    <n v="2615"/>
    <n v="2616"/>
    <x v="0"/>
  </r>
  <r>
    <n v="1552"/>
    <d v="2024-06-03T00:00:00"/>
    <d v="1899-12-30T14:00:00"/>
    <d v="1899-12-30T14:30:00"/>
    <s v="Zenith"/>
    <n v="3"/>
    <n v="16"/>
    <n v="19"/>
    <s v="Mia"/>
    <s v="Brainstorming"/>
    <n v="29.999999999999893"/>
    <n v="1.1875"/>
    <n v="1"/>
    <s v="Mon"/>
    <s v="Jun"/>
    <s v="Large"/>
    <n v="2617"/>
    <n v="378"/>
    <d v="2024-07-23T00:00:00"/>
    <d v="1899-12-30T14:00:00"/>
    <d v="1899-12-30T14:30:00"/>
    <s v="Zenith"/>
    <n v="3"/>
    <n v="16"/>
    <n v="4"/>
    <s v="John"/>
    <s v="Workshop"/>
    <n v="29.999999999999893"/>
    <n v="0.25"/>
    <n v="0"/>
    <s v="Tue"/>
    <s v="Jul"/>
    <s v="Large"/>
    <n v="2616"/>
    <n v="2617"/>
    <x v="0"/>
  </r>
  <r>
    <n v="2467"/>
    <d v="2024-03-01T00:00:00"/>
    <d v="1899-12-30T14:00:00"/>
    <d v="1899-12-30T15:00:00"/>
    <s v="Zenith"/>
    <n v="3"/>
    <n v="16"/>
    <n v="1"/>
    <s v="Chen"/>
    <s v="Workshop"/>
    <n v="59.999999999999943"/>
    <n v="6.25E-2"/>
    <n v="0"/>
    <s v="Fri"/>
    <s v="Mar"/>
    <s v="Large"/>
    <n v="2626"/>
    <n v="1781"/>
    <d v="2024-05-14T00:00:00"/>
    <d v="1899-12-30T14:00:00"/>
    <d v="1899-12-30T14:30:00"/>
    <s v="Zenith"/>
    <n v="3"/>
    <n v="16"/>
    <n v="7"/>
    <s v="Amit"/>
    <s v="1:1"/>
    <n v="29.999999999999893"/>
    <n v="0.4375"/>
    <n v="0"/>
    <s v="Tue"/>
    <s v="May"/>
    <s v="Large"/>
    <n v="2625"/>
    <n v="2626"/>
    <x v="0"/>
  </r>
  <r>
    <n v="554"/>
    <d v="2024-05-30T00:00:00"/>
    <d v="1899-12-30T14:00:00"/>
    <d v="1899-12-30T15:00:00"/>
    <s v="Zenith"/>
    <n v="3"/>
    <n v="16"/>
    <n v="11"/>
    <s v="Amit"/>
    <s v="Standup"/>
    <n v="59.999999999999943"/>
    <n v="0.6875"/>
    <n v="0"/>
    <s v="Thu"/>
    <s v="May"/>
    <s v="Large"/>
    <n v="2619"/>
    <n v="2064"/>
    <d v="2024-01-20T00:00:00"/>
    <d v="1899-12-30T14:00:00"/>
    <d v="1899-12-30T15:30:00"/>
    <s v="Zenith"/>
    <n v="3"/>
    <n v="16"/>
    <n v="8"/>
    <s v="John"/>
    <s v="Standup"/>
    <n v="90"/>
    <n v="0.5"/>
    <n v="0"/>
    <s v="Sat"/>
    <s v="Jan"/>
    <s v="Large"/>
    <n v="2618"/>
    <n v="2619"/>
    <x v="0"/>
  </r>
  <r>
    <n v="2019"/>
    <d v="2024-10-13T00:00:00"/>
    <d v="1899-12-30T14:00:00"/>
    <d v="1899-12-30T16:00:00"/>
    <s v="Zenith"/>
    <n v="3"/>
    <n v="16"/>
    <n v="4"/>
    <s v="Priya"/>
    <s v="Brainstorming"/>
    <n v="119.99999999999989"/>
    <n v="0.25"/>
    <n v="0"/>
    <s v="Sun"/>
    <s v="Oct"/>
    <s v="Large"/>
    <n v="2620"/>
    <n v="554"/>
    <d v="2024-05-30T00:00:00"/>
    <d v="1899-12-30T14:00:00"/>
    <d v="1899-12-30T15:00:00"/>
    <s v="Zenith"/>
    <n v="3"/>
    <n v="16"/>
    <n v="11"/>
    <s v="Amit"/>
    <s v="Standup"/>
    <n v="59.999999999999943"/>
    <n v="0.6875"/>
    <n v="0"/>
    <s v="Thu"/>
    <s v="May"/>
    <s v="Large"/>
    <n v="2619"/>
    <n v="2620"/>
    <x v="0"/>
  </r>
  <r>
    <n v="2387"/>
    <d v="2024-07-05T00:00:00"/>
    <d v="1899-12-30T14:00:00"/>
    <d v="1899-12-30T14:30:00"/>
    <s v="Zenith"/>
    <n v="3"/>
    <n v="16"/>
    <n v="8"/>
    <s v="John"/>
    <s v="Brainstorming"/>
    <n v="29.999999999999893"/>
    <n v="0.5"/>
    <n v="0"/>
    <s v="Fri"/>
    <s v="Jul"/>
    <s v="Large"/>
    <n v="2621"/>
    <n v="2019"/>
    <d v="2024-10-13T00:00:00"/>
    <d v="1899-12-30T14:00:00"/>
    <d v="1899-12-30T16:00:00"/>
    <s v="Zenith"/>
    <n v="3"/>
    <n v="16"/>
    <n v="4"/>
    <s v="Priya"/>
    <s v="Brainstorming"/>
    <n v="119.99999999999989"/>
    <n v="0.25"/>
    <n v="0"/>
    <s v="Sun"/>
    <s v="Oct"/>
    <s v="Large"/>
    <n v="2620"/>
    <n v="2621"/>
    <x v="0"/>
  </r>
  <r>
    <n v="339"/>
    <d v="2024-06-21T00:00:00"/>
    <d v="1899-12-30T14:00:00"/>
    <d v="1899-12-30T16:00:00"/>
    <s v="Zenith"/>
    <n v="3"/>
    <n v="16"/>
    <n v="17"/>
    <s v="Amit"/>
    <s v="Standup"/>
    <n v="119.99999999999989"/>
    <n v="1.0625"/>
    <n v="1"/>
    <s v="Fri"/>
    <s v="Jun"/>
    <s v="Large"/>
    <n v="2622"/>
    <n v="2387"/>
    <d v="2024-07-05T00:00:00"/>
    <d v="1899-12-30T14:00:00"/>
    <d v="1899-12-30T14:30:00"/>
    <s v="Zenith"/>
    <n v="3"/>
    <n v="16"/>
    <n v="8"/>
    <s v="John"/>
    <s v="Brainstorming"/>
    <n v="29.999999999999893"/>
    <n v="0.5"/>
    <n v="0"/>
    <s v="Fri"/>
    <s v="Jul"/>
    <s v="Large"/>
    <n v="2621"/>
    <n v="2622"/>
    <x v="0"/>
  </r>
  <r>
    <n v="2064"/>
    <d v="2024-01-20T00:00:00"/>
    <d v="1899-12-30T14:00:00"/>
    <d v="1899-12-30T15:30:00"/>
    <s v="Zenith"/>
    <n v="3"/>
    <n v="16"/>
    <n v="8"/>
    <s v="John"/>
    <s v="Standup"/>
    <n v="90"/>
    <n v="0.5"/>
    <n v="0"/>
    <s v="Sat"/>
    <s v="Jan"/>
    <s v="Large"/>
    <n v="2618"/>
    <n v="1552"/>
    <d v="2024-06-03T00:00:00"/>
    <d v="1899-12-30T14:00:00"/>
    <d v="1899-12-30T14:30:00"/>
    <s v="Zenith"/>
    <n v="3"/>
    <n v="16"/>
    <n v="19"/>
    <s v="Mia"/>
    <s v="Brainstorming"/>
    <n v="29.999999999999893"/>
    <n v="1.1875"/>
    <n v="1"/>
    <s v="Mon"/>
    <s v="Jun"/>
    <s v="Large"/>
    <n v="2617"/>
    <n v="2618"/>
    <x v="0"/>
  </r>
  <r>
    <n v="689"/>
    <d v="2024-07-04T00:00:00"/>
    <d v="1899-12-30T14:00:00"/>
    <d v="1899-12-30T15:30:00"/>
    <s v="Zenith"/>
    <n v="3"/>
    <n v="16"/>
    <n v="5"/>
    <s v="John"/>
    <s v="Standup"/>
    <n v="90"/>
    <n v="0.3125"/>
    <n v="0"/>
    <s v="Thu"/>
    <s v="Jul"/>
    <s v="Large"/>
    <n v="2623"/>
    <n v="339"/>
    <d v="2024-06-21T00:00:00"/>
    <d v="1899-12-30T14:00:00"/>
    <d v="1899-12-30T16:00:00"/>
    <s v="Zenith"/>
    <n v="3"/>
    <n v="16"/>
    <n v="17"/>
    <s v="Amit"/>
    <s v="Standup"/>
    <n v="119.99999999999989"/>
    <n v="1.0625"/>
    <n v="1"/>
    <s v="Fri"/>
    <s v="Jun"/>
    <s v="Large"/>
    <n v="2622"/>
    <n v="2623"/>
    <x v="0"/>
  </r>
  <r>
    <n v="1819"/>
    <d v="2024-01-04T00:00:00"/>
    <d v="1899-12-30T13:30:00"/>
    <d v="1899-12-30T15:00:00"/>
    <s v="Zenith"/>
    <n v="3"/>
    <n v="16"/>
    <n v="16"/>
    <s v="Priya"/>
    <s v="Planning"/>
    <n v="90"/>
    <n v="1"/>
    <n v="0"/>
    <s v="Thu"/>
    <s v="Jan"/>
    <s v="Large"/>
    <n v="2657"/>
    <n v="2630"/>
    <d v="2024-02-20T00:00:00"/>
    <d v="1899-12-30T13:30:00"/>
    <d v="1899-12-30T14:00:00"/>
    <s v="Zenith"/>
    <n v="3"/>
    <n v="16"/>
    <n v="10"/>
    <s v="Sarah"/>
    <s v="1:1"/>
    <n v="30.000000000000053"/>
    <n v="0.625"/>
    <n v="0"/>
    <s v="Tue"/>
    <s v="Feb"/>
    <s v="Large"/>
    <n v="2656"/>
    <n v="2657"/>
    <x v="0"/>
  </r>
  <r>
    <n v="1794"/>
    <d v="2024-04-09T00:00:00"/>
    <d v="1899-12-30T13:30:00"/>
    <d v="1899-12-30T15:00:00"/>
    <s v="Zenith"/>
    <n v="3"/>
    <n v="16"/>
    <n v="18"/>
    <s v="Sarah"/>
    <s v="Client Call"/>
    <n v="90"/>
    <n v="1.125"/>
    <n v="1"/>
    <s v="Tue"/>
    <s v="Apr"/>
    <s v="Large"/>
    <n v="2659"/>
    <n v="1373"/>
    <d v="2024-11-16T00:00:00"/>
    <d v="1899-12-30T13:30:00"/>
    <d v="1899-12-30T15:00:00"/>
    <s v="Zenith"/>
    <n v="3"/>
    <n v="16"/>
    <n v="13"/>
    <s v="Priya"/>
    <s v="Planning"/>
    <n v="90"/>
    <n v="0.8125"/>
    <n v="0"/>
    <s v="Sat"/>
    <s v="Nov"/>
    <s v="Large"/>
    <n v="2658"/>
    <n v="2659"/>
    <x v="0"/>
  </r>
  <r>
    <n v="1441"/>
    <d v="2024-06-06T00:00:00"/>
    <d v="1899-12-30T13:30:00"/>
    <d v="1899-12-30T15:00:00"/>
    <s v="Zenith"/>
    <n v="3"/>
    <n v="16"/>
    <n v="11"/>
    <s v="Amit"/>
    <s v="1:1"/>
    <n v="90"/>
    <n v="0.6875"/>
    <n v="0"/>
    <s v="Thu"/>
    <s v="Jun"/>
    <s v="Large"/>
    <n v="2660"/>
    <n v="1794"/>
    <d v="2024-04-09T00:00:00"/>
    <d v="1899-12-30T13:30:00"/>
    <d v="1899-12-30T15:00:00"/>
    <s v="Zenith"/>
    <n v="3"/>
    <n v="16"/>
    <n v="18"/>
    <s v="Sarah"/>
    <s v="Client Call"/>
    <n v="90"/>
    <n v="1.125"/>
    <n v="1"/>
    <s v="Tue"/>
    <s v="Apr"/>
    <s v="Large"/>
    <n v="2659"/>
    <n v="2660"/>
    <x v="0"/>
  </r>
  <r>
    <n v="2337"/>
    <d v="2024-04-17T00:00:00"/>
    <d v="1899-12-30T13:30:00"/>
    <d v="1899-12-30T15:00:00"/>
    <s v="Zenith"/>
    <n v="3"/>
    <n v="16"/>
    <n v="11"/>
    <s v="Omar"/>
    <s v="1:1"/>
    <n v="90"/>
    <n v="0.6875"/>
    <n v="0"/>
    <s v="Wed"/>
    <s v="Apr"/>
    <s v="Large"/>
    <n v="2661"/>
    <n v="1441"/>
    <d v="2024-06-06T00:00:00"/>
    <d v="1899-12-30T13:30:00"/>
    <d v="1899-12-30T15:00:00"/>
    <s v="Zenith"/>
    <n v="3"/>
    <n v="16"/>
    <n v="11"/>
    <s v="Amit"/>
    <s v="1:1"/>
    <n v="90"/>
    <n v="0.6875"/>
    <n v="0"/>
    <s v="Thu"/>
    <s v="Jun"/>
    <s v="Large"/>
    <n v="2660"/>
    <n v="2661"/>
    <x v="0"/>
  </r>
  <r>
    <n v="2293"/>
    <d v="2024-05-09T00:00:00"/>
    <d v="1899-12-30T13:30:00"/>
    <d v="1899-12-30T15:00:00"/>
    <s v="Zenith"/>
    <n v="3"/>
    <n v="16"/>
    <n v="15"/>
    <s v="John"/>
    <s v="1:1"/>
    <n v="90"/>
    <n v="0.9375"/>
    <n v="0"/>
    <s v="Thu"/>
    <s v="May"/>
    <s v="Large"/>
    <n v="2662"/>
    <n v="2337"/>
    <d v="2024-04-17T00:00:00"/>
    <d v="1899-12-30T13:30:00"/>
    <d v="1899-12-30T15:00:00"/>
    <s v="Zenith"/>
    <n v="3"/>
    <n v="16"/>
    <n v="11"/>
    <s v="Omar"/>
    <s v="1:1"/>
    <n v="90"/>
    <n v="0.6875"/>
    <n v="0"/>
    <s v="Wed"/>
    <s v="Apr"/>
    <s v="Large"/>
    <n v="2661"/>
    <n v="2662"/>
    <x v="0"/>
  </r>
  <r>
    <n v="1905"/>
    <d v="2024-05-21T00:00:00"/>
    <d v="1899-12-30T13:30:00"/>
    <d v="1899-12-30T15:00:00"/>
    <s v="Zenith"/>
    <n v="3"/>
    <n v="16"/>
    <n v="16"/>
    <s v="Chen"/>
    <s v="1:1"/>
    <n v="90"/>
    <n v="1"/>
    <n v="0"/>
    <s v="Tue"/>
    <s v="May"/>
    <s v="Large"/>
    <n v="2663"/>
    <n v="2293"/>
    <d v="2024-05-09T00:00:00"/>
    <d v="1899-12-30T13:30:00"/>
    <d v="1899-12-30T15:00:00"/>
    <s v="Zenith"/>
    <n v="3"/>
    <n v="16"/>
    <n v="15"/>
    <s v="John"/>
    <s v="1:1"/>
    <n v="90"/>
    <n v="0.9375"/>
    <n v="0"/>
    <s v="Thu"/>
    <s v="May"/>
    <s v="Large"/>
    <n v="2662"/>
    <n v="2663"/>
    <x v="0"/>
  </r>
  <r>
    <n v="1605"/>
    <d v="2024-11-24T00:00:00"/>
    <d v="1899-12-30T13:30:00"/>
    <d v="1899-12-30T14:30:00"/>
    <s v="Zenith"/>
    <n v="3"/>
    <n v="16"/>
    <n v="6"/>
    <s v="Chen"/>
    <s v="Client Call"/>
    <n v="59.999999999999943"/>
    <n v="0.375"/>
    <n v="0"/>
    <s v="Sun"/>
    <s v="Nov"/>
    <s v="Large"/>
    <n v="2666"/>
    <n v="316"/>
    <d v="2024-09-30T00:00:00"/>
    <d v="1899-12-30T13:30:00"/>
    <d v="1899-12-30T14:00:00"/>
    <s v="Zenith"/>
    <n v="3"/>
    <n v="16"/>
    <n v="14"/>
    <s v="John"/>
    <s v="1:1"/>
    <n v="30.000000000000053"/>
    <n v="0.875"/>
    <n v="0"/>
    <s v="Mon"/>
    <s v="Sep"/>
    <s v="Large"/>
    <n v="2665"/>
    <n v="2666"/>
    <x v="0"/>
  </r>
  <r>
    <n v="316"/>
    <d v="2024-09-30T00:00:00"/>
    <d v="1899-12-30T13:30:00"/>
    <d v="1899-12-30T14:00:00"/>
    <s v="Zenith"/>
    <n v="3"/>
    <n v="16"/>
    <n v="14"/>
    <s v="John"/>
    <s v="1:1"/>
    <n v="30.000000000000053"/>
    <n v="0.875"/>
    <n v="0"/>
    <s v="Mon"/>
    <s v="Sep"/>
    <s v="Large"/>
    <n v="2665"/>
    <n v="1134"/>
    <d v="2024-03-08T00:00:00"/>
    <d v="1899-12-30T13:30:00"/>
    <d v="1899-12-30T14:30:00"/>
    <s v="Zenith"/>
    <n v="3"/>
    <n v="16"/>
    <n v="4"/>
    <s v="Sarah"/>
    <s v="Planning"/>
    <n v="59.999999999999943"/>
    <n v="0.25"/>
    <n v="0"/>
    <s v="Fri"/>
    <s v="Mar"/>
    <s v="Large"/>
    <n v="2664"/>
    <n v="2665"/>
    <x v="0"/>
  </r>
  <r>
    <n v="2630"/>
    <d v="2024-02-20T00:00:00"/>
    <d v="1899-12-30T13:30:00"/>
    <d v="1899-12-30T14:00:00"/>
    <s v="Zenith"/>
    <n v="3"/>
    <n v="16"/>
    <n v="10"/>
    <s v="Sarah"/>
    <s v="1:1"/>
    <n v="30.000000000000053"/>
    <n v="0.625"/>
    <n v="0"/>
    <s v="Tue"/>
    <s v="Feb"/>
    <s v="Large"/>
    <n v="2656"/>
    <n v="1871"/>
    <d v="2024-04-27T00:00:00"/>
    <d v="1899-12-30T13:30:00"/>
    <d v="1899-12-30T15:30:00"/>
    <s v="Zenith"/>
    <n v="3"/>
    <n v="16"/>
    <n v="16"/>
    <s v="Amit"/>
    <s v="Planning"/>
    <n v="120.00000000000006"/>
    <n v="1"/>
    <n v="0"/>
    <s v="Sat"/>
    <s v="Apr"/>
    <s v="Large"/>
    <n v="2655"/>
    <n v="2656"/>
    <x v="0"/>
  </r>
  <r>
    <n v="2980"/>
    <d v="2024-02-02T00:00:00"/>
    <d v="1899-12-30T13:30:00"/>
    <d v="1899-12-30T14:00:00"/>
    <s v="Zenith"/>
    <n v="3"/>
    <n v="16"/>
    <n v="14"/>
    <s v="Chen"/>
    <s v="Brainstorming"/>
    <n v="30.000000000000053"/>
    <n v="0.875"/>
    <n v="0"/>
    <s v="Fri"/>
    <s v="Feb"/>
    <s v="Large"/>
    <n v="2667"/>
    <n v="1605"/>
    <d v="2024-11-24T00:00:00"/>
    <d v="1899-12-30T13:30:00"/>
    <d v="1899-12-30T14:30:00"/>
    <s v="Zenith"/>
    <n v="3"/>
    <n v="16"/>
    <n v="6"/>
    <s v="Chen"/>
    <s v="Client Call"/>
    <n v="59.999999999999943"/>
    <n v="0.375"/>
    <n v="0"/>
    <s v="Sun"/>
    <s v="Nov"/>
    <s v="Large"/>
    <n v="2666"/>
    <n v="2667"/>
    <x v="0"/>
  </r>
  <r>
    <n v="574"/>
    <d v="2024-10-12T00:00:00"/>
    <d v="1899-12-30T13:30:00"/>
    <d v="1899-12-30T15:00:00"/>
    <s v="Zenith"/>
    <n v="3"/>
    <n v="16"/>
    <n v="19"/>
    <s v="Priya"/>
    <s v="Brainstorming"/>
    <n v="90"/>
    <n v="1.1875"/>
    <n v="1"/>
    <s v="Sat"/>
    <s v="Oct"/>
    <s v="Large"/>
    <n v="2668"/>
    <n v="2980"/>
    <d v="2024-02-02T00:00:00"/>
    <d v="1899-12-30T13:30:00"/>
    <d v="1899-12-30T14:00:00"/>
    <s v="Zenith"/>
    <n v="3"/>
    <n v="16"/>
    <n v="14"/>
    <s v="Chen"/>
    <s v="Brainstorming"/>
    <n v="30.000000000000053"/>
    <n v="0.875"/>
    <n v="0"/>
    <s v="Fri"/>
    <s v="Feb"/>
    <s v="Large"/>
    <n v="2667"/>
    <n v="2668"/>
    <x v="0"/>
  </r>
  <r>
    <n v="1898"/>
    <d v="2024-02-11T00:00:00"/>
    <d v="1899-12-30T13:30:00"/>
    <d v="1899-12-30T14:30:00"/>
    <s v="Zenith"/>
    <n v="3"/>
    <n v="16"/>
    <n v="7"/>
    <s v="Amit"/>
    <s v="1:1"/>
    <n v="59.999999999999943"/>
    <n v="0.4375"/>
    <n v="0"/>
    <s v="Sun"/>
    <s v="Feb"/>
    <s v="Large"/>
    <n v="2669"/>
    <n v="574"/>
    <d v="2024-10-12T00:00:00"/>
    <d v="1899-12-30T13:30:00"/>
    <d v="1899-12-30T15:00:00"/>
    <s v="Zenith"/>
    <n v="3"/>
    <n v="16"/>
    <n v="19"/>
    <s v="Priya"/>
    <s v="Brainstorming"/>
    <n v="90"/>
    <n v="1.1875"/>
    <n v="1"/>
    <s v="Sat"/>
    <s v="Oct"/>
    <s v="Large"/>
    <n v="2668"/>
    <n v="2669"/>
    <x v="0"/>
  </r>
  <r>
    <n v="1134"/>
    <d v="2024-03-08T00:00:00"/>
    <d v="1899-12-30T13:30:00"/>
    <d v="1899-12-30T14:30:00"/>
    <s v="Zenith"/>
    <n v="3"/>
    <n v="16"/>
    <n v="4"/>
    <s v="Sarah"/>
    <s v="Planning"/>
    <n v="59.999999999999943"/>
    <n v="0.25"/>
    <n v="0"/>
    <s v="Fri"/>
    <s v="Mar"/>
    <s v="Large"/>
    <n v="2664"/>
    <n v="1905"/>
    <d v="2024-05-21T00:00:00"/>
    <d v="1899-12-30T13:30:00"/>
    <d v="1899-12-30T15:00:00"/>
    <s v="Zenith"/>
    <n v="3"/>
    <n v="16"/>
    <n v="16"/>
    <s v="Chen"/>
    <s v="1:1"/>
    <n v="90"/>
    <n v="1"/>
    <n v="0"/>
    <s v="Tue"/>
    <s v="May"/>
    <s v="Large"/>
    <n v="2663"/>
    <n v="2664"/>
    <x v="0"/>
  </r>
  <r>
    <n v="1871"/>
    <d v="2024-04-27T00:00:00"/>
    <d v="1899-12-30T13:30:00"/>
    <d v="1899-12-30T15:30:00"/>
    <s v="Zenith"/>
    <n v="3"/>
    <n v="16"/>
    <n v="16"/>
    <s v="Amit"/>
    <s v="Planning"/>
    <n v="120.00000000000006"/>
    <n v="1"/>
    <n v="0"/>
    <s v="Sat"/>
    <s v="Apr"/>
    <s v="Large"/>
    <n v="2655"/>
    <n v="1723"/>
    <d v="2024-06-02T00:00:00"/>
    <d v="1899-12-30T13:30:00"/>
    <d v="1899-12-30T14:30:00"/>
    <s v="Zenith"/>
    <n v="3"/>
    <n v="16"/>
    <n v="2"/>
    <s v="Omar"/>
    <s v="1:1"/>
    <n v="59.999999999999943"/>
    <n v="0.125"/>
    <n v="0"/>
    <s v="Sun"/>
    <s v="Jun"/>
    <s v="Large"/>
    <n v="2654"/>
    <n v="2655"/>
    <x v="0"/>
  </r>
  <r>
    <n v="1373"/>
    <d v="2024-11-16T00:00:00"/>
    <d v="1899-12-30T13:30:00"/>
    <d v="1899-12-30T15:00:00"/>
    <s v="Zenith"/>
    <n v="3"/>
    <n v="16"/>
    <n v="13"/>
    <s v="Priya"/>
    <s v="Planning"/>
    <n v="90"/>
    <n v="0.8125"/>
    <n v="0"/>
    <s v="Sat"/>
    <s v="Nov"/>
    <s v="Large"/>
    <n v="2658"/>
    <n v="1819"/>
    <d v="2024-01-04T00:00:00"/>
    <d v="1899-12-30T13:30:00"/>
    <d v="1899-12-30T15:00:00"/>
    <s v="Zenith"/>
    <n v="3"/>
    <n v="16"/>
    <n v="16"/>
    <s v="Priya"/>
    <s v="Planning"/>
    <n v="90"/>
    <n v="1"/>
    <n v="0"/>
    <s v="Thu"/>
    <s v="Jan"/>
    <s v="Large"/>
    <n v="2657"/>
    <n v="2658"/>
    <x v="0"/>
  </r>
  <r>
    <n v="853"/>
    <d v="2024-05-25T00:00:00"/>
    <d v="1899-12-30T13:30:00"/>
    <d v="1899-12-30T15:30:00"/>
    <s v="Zenith"/>
    <n v="3"/>
    <n v="16"/>
    <n v="4"/>
    <s v="Omar"/>
    <s v="1:1"/>
    <n v="120.00000000000006"/>
    <n v="0.25"/>
    <n v="0"/>
    <s v="Sat"/>
    <s v="May"/>
    <s v="Large"/>
    <n v="2653"/>
    <n v="2916"/>
    <d v="2024-03-04T00:00:00"/>
    <d v="1899-12-30T13:30:00"/>
    <d v="1899-12-30T15:00:00"/>
    <s v="Zenith"/>
    <n v="3"/>
    <n v="16"/>
    <n v="8"/>
    <s v="Mia"/>
    <s v="Brainstorming"/>
    <n v="90"/>
    <n v="0.5"/>
    <n v="0"/>
    <s v="Mon"/>
    <s v="Mar"/>
    <s v="Large"/>
    <n v="2652"/>
    <n v="2653"/>
    <x v="0"/>
  </r>
  <r>
    <n v="1139"/>
    <d v="2024-08-15T00:00:00"/>
    <d v="1899-12-30T13:30:00"/>
    <d v="1899-12-30T15:00:00"/>
    <s v="Zenith"/>
    <n v="3"/>
    <n v="16"/>
    <n v="17"/>
    <s v="Mia"/>
    <s v="1:1"/>
    <n v="90"/>
    <n v="1.0625"/>
    <n v="1"/>
    <s v="Thu"/>
    <s v="Aug"/>
    <s v="Large"/>
    <n v="2640"/>
    <n v="2190"/>
    <d v="2024-05-01T00:00:00"/>
    <d v="1899-12-30T14:00:00"/>
    <d v="1899-12-30T14:30:00"/>
    <s v="Zenith"/>
    <n v="3"/>
    <n v="16"/>
    <n v="18"/>
    <s v="Amit"/>
    <s v="Client Call"/>
    <n v="29.999999999999893"/>
    <n v="1.125"/>
    <n v="1"/>
    <s v="Wed"/>
    <s v="May"/>
    <s v="Large"/>
    <n v="2639"/>
    <n v="2640"/>
    <x v="0"/>
  </r>
  <r>
    <n v="1723"/>
    <d v="2024-06-02T00:00:00"/>
    <d v="1899-12-30T13:30:00"/>
    <d v="1899-12-30T14:30:00"/>
    <s v="Zenith"/>
    <n v="3"/>
    <n v="16"/>
    <n v="2"/>
    <s v="Omar"/>
    <s v="1:1"/>
    <n v="59.999999999999943"/>
    <n v="0.125"/>
    <n v="0"/>
    <s v="Sun"/>
    <s v="Jun"/>
    <s v="Large"/>
    <n v="2654"/>
    <n v="853"/>
    <d v="2024-05-25T00:00:00"/>
    <d v="1899-12-30T13:30:00"/>
    <d v="1899-12-30T15:30:00"/>
    <s v="Zenith"/>
    <n v="3"/>
    <n v="16"/>
    <n v="4"/>
    <s v="Omar"/>
    <s v="1:1"/>
    <n v="120.00000000000006"/>
    <n v="0.25"/>
    <n v="0"/>
    <s v="Sat"/>
    <s v="May"/>
    <s v="Large"/>
    <n v="2653"/>
    <n v="2654"/>
    <x v="0"/>
  </r>
  <r>
    <n v="955"/>
    <d v="2024-10-31T00:00:00"/>
    <d v="1899-12-30T13:30:00"/>
    <d v="1899-12-30T15:00:00"/>
    <s v="Zenith"/>
    <n v="3"/>
    <n v="16"/>
    <n v="14"/>
    <s v="Mia"/>
    <s v="Brainstorming"/>
    <n v="90"/>
    <n v="0.875"/>
    <n v="0"/>
    <s v="Thu"/>
    <s v="Oct"/>
    <s v="Large"/>
    <n v="2642"/>
    <n v="2706"/>
    <d v="2024-06-22T00:00:00"/>
    <d v="1899-12-30T13:30:00"/>
    <d v="1899-12-30T15:30:00"/>
    <s v="Zenith"/>
    <n v="3"/>
    <n v="16"/>
    <n v="6"/>
    <s v="Chen"/>
    <s v="Workshop"/>
    <n v="120.00000000000006"/>
    <n v="0.375"/>
    <n v="0"/>
    <s v="Sat"/>
    <s v="Jun"/>
    <s v="Large"/>
    <n v="2641"/>
    <n v="2642"/>
    <x v="0"/>
  </r>
  <r>
    <n v="1522"/>
    <d v="2024-06-19T00:00:00"/>
    <d v="1899-12-30T13:30:00"/>
    <d v="1899-12-30T14:00:00"/>
    <s v="Zenith"/>
    <n v="3"/>
    <n v="16"/>
    <n v="7"/>
    <s v="Mia"/>
    <s v="Standup"/>
    <n v="30.000000000000053"/>
    <n v="0.4375"/>
    <n v="0"/>
    <s v="Wed"/>
    <s v="Jun"/>
    <s v="Large"/>
    <n v="2643"/>
    <n v="955"/>
    <d v="2024-10-31T00:00:00"/>
    <d v="1899-12-30T13:30:00"/>
    <d v="1899-12-30T15:00:00"/>
    <s v="Zenith"/>
    <n v="3"/>
    <n v="16"/>
    <n v="14"/>
    <s v="Mia"/>
    <s v="Brainstorming"/>
    <n v="90"/>
    <n v="0.875"/>
    <n v="0"/>
    <s v="Thu"/>
    <s v="Oct"/>
    <s v="Large"/>
    <n v="2642"/>
    <n v="2643"/>
    <x v="0"/>
  </r>
  <r>
    <n v="2678"/>
    <d v="2024-04-28T00:00:00"/>
    <d v="1899-12-30T13:30:00"/>
    <d v="1899-12-30T15:30:00"/>
    <s v="Zenith"/>
    <n v="3"/>
    <n v="16"/>
    <n v="11"/>
    <s v="John"/>
    <s v="1:1"/>
    <n v="120.00000000000006"/>
    <n v="0.6875"/>
    <n v="0"/>
    <s v="Sun"/>
    <s v="Apr"/>
    <s v="Large"/>
    <n v="2644"/>
    <n v="1522"/>
    <d v="2024-06-19T00:00:00"/>
    <d v="1899-12-30T13:30:00"/>
    <d v="1899-12-30T14:00:00"/>
    <s v="Zenith"/>
    <n v="3"/>
    <n v="16"/>
    <n v="7"/>
    <s v="Mia"/>
    <s v="Standup"/>
    <n v="30.000000000000053"/>
    <n v="0.4375"/>
    <n v="0"/>
    <s v="Wed"/>
    <s v="Jun"/>
    <s v="Large"/>
    <n v="2643"/>
    <n v="2644"/>
    <x v="0"/>
  </r>
  <r>
    <n v="2577"/>
    <d v="2024-06-09T00:00:00"/>
    <d v="1899-12-30T13:30:00"/>
    <d v="1899-12-30T14:00:00"/>
    <s v="Zenith"/>
    <n v="3"/>
    <n v="16"/>
    <n v="14"/>
    <s v="Omar"/>
    <s v="Planning"/>
    <n v="30.000000000000053"/>
    <n v="0.875"/>
    <n v="0"/>
    <s v="Sun"/>
    <s v="Jun"/>
    <s v="Large"/>
    <n v="2645"/>
    <n v="2678"/>
    <d v="2024-04-28T00:00:00"/>
    <d v="1899-12-30T13:30:00"/>
    <d v="1899-12-30T15:30:00"/>
    <s v="Zenith"/>
    <n v="3"/>
    <n v="16"/>
    <n v="11"/>
    <s v="John"/>
    <s v="1:1"/>
    <n v="120.00000000000006"/>
    <n v="0.6875"/>
    <n v="0"/>
    <s v="Sun"/>
    <s v="Apr"/>
    <s v="Large"/>
    <n v="2644"/>
    <n v="2645"/>
    <x v="0"/>
  </r>
  <r>
    <n v="2193"/>
    <d v="2024-04-05T00:00:00"/>
    <d v="1899-12-30T13:30:00"/>
    <d v="1899-12-30T15:30:00"/>
    <s v="Zenith"/>
    <n v="3"/>
    <n v="16"/>
    <n v="18"/>
    <s v="Priya"/>
    <s v="Standup"/>
    <n v="120.00000000000006"/>
    <n v="1.125"/>
    <n v="1"/>
    <s v="Fri"/>
    <s v="Apr"/>
    <s v="Large"/>
    <n v="2646"/>
    <n v="2577"/>
    <d v="2024-06-09T00:00:00"/>
    <d v="1899-12-30T13:30:00"/>
    <d v="1899-12-30T14:00:00"/>
    <s v="Zenith"/>
    <n v="3"/>
    <n v="16"/>
    <n v="14"/>
    <s v="Omar"/>
    <s v="Planning"/>
    <n v="30.000000000000053"/>
    <n v="0.875"/>
    <n v="0"/>
    <s v="Sun"/>
    <s v="Jun"/>
    <s v="Large"/>
    <n v="2645"/>
    <n v="2646"/>
    <x v="0"/>
  </r>
  <r>
    <n v="2706"/>
    <d v="2024-06-22T00:00:00"/>
    <d v="1899-12-30T13:30:00"/>
    <d v="1899-12-30T15:30:00"/>
    <s v="Zenith"/>
    <n v="3"/>
    <n v="16"/>
    <n v="6"/>
    <s v="Chen"/>
    <s v="Workshop"/>
    <n v="120.00000000000006"/>
    <n v="0.375"/>
    <n v="0"/>
    <s v="Sat"/>
    <s v="Jun"/>
    <s v="Large"/>
    <n v="2641"/>
    <n v="1139"/>
    <d v="2024-08-15T00:00:00"/>
    <d v="1899-12-30T13:30:00"/>
    <d v="1899-12-30T15:00:00"/>
    <s v="Zenith"/>
    <n v="3"/>
    <n v="16"/>
    <n v="17"/>
    <s v="Mia"/>
    <s v="1:1"/>
    <n v="90"/>
    <n v="1.0625"/>
    <n v="1"/>
    <s v="Thu"/>
    <s v="Aug"/>
    <s v="Large"/>
    <n v="2640"/>
    <n v="2641"/>
    <x v="0"/>
  </r>
  <r>
    <n v="1329"/>
    <d v="2024-10-01T00:00:00"/>
    <d v="1899-12-30T13:30:00"/>
    <d v="1899-12-30T15:00:00"/>
    <s v="Zenith"/>
    <n v="3"/>
    <n v="16"/>
    <n v="7"/>
    <s v="Priya"/>
    <s v="Workshop"/>
    <n v="90"/>
    <n v="0.4375"/>
    <n v="0"/>
    <s v="Tue"/>
    <s v="Oct"/>
    <s v="Large"/>
    <n v="2648"/>
    <n v="1975"/>
    <d v="2024-02-07T00:00:00"/>
    <d v="1899-12-30T13:30:00"/>
    <d v="1899-12-30T14:00:00"/>
    <s v="Zenith"/>
    <n v="3"/>
    <n v="16"/>
    <n v="3"/>
    <s v="Omar"/>
    <s v="Standup"/>
    <n v="30.000000000000053"/>
    <n v="0.1875"/>
    <n v="0"/>
    <s v="Wed"/>
    <s v="Feb"/>
    <s v="Large"/>
    <n v="2647"/>
    <n v="2648"/>
    <x v="0"/>
  </r>
  <r>
    <n v="250"/>
    <d v="2024-07-15T00:00:00"/>
    <d v="1899-12-30T13:30:00"/>
    <d v="1899-12-30T15:00:00"/>
    <s v="Zenith"/>
    <n v="3"/>
    <n v="16"/>
    <n v="9"/>
    <s v="John"/>
    <s v="Workshop"/>
    <n v="90"/>
    <n v="0.5625"/>
    <n v="0"/>
    <s v="Mon"/>
    <s v="Jul"/>
    <s v="Large"/>
    <n v="2649"/>
    <n v="1329"/>
    <d v="2024-10-01T00:00:00"/>
    <d v="1899-12-30T13:30:00"/>
    <d v="1899-12-30T15:00:00"/>
    <s v="Zenith"/>
    <n v="3"/>
    <n v="16"/>
    <n v="7"/>
    <s v="Priya"/>
    <s v="Workshop"/>
    <n v="90"/>
    <n v="0.4375"/>
    <n v="0"/>
    <s v="Tue"/>
    <s v="Oct"/>
    <s v="Large"/>
    <n v="2648"/>
    <n v="2649"/>
    <x v="0"/>
  </r>
  <r>
    <n v="1339"/>
    <d v="2024-06-13T00:00:00"/>
    <d v="1899-12-30T13:30:00"/>
    <d v="1899-12-30T15:00:00"/>
    <s v="Zenith"/>
    <n v="3"/>
    <n v="16"/>
    <n v="10"/>
    <s v="Omar"/>
    <s v="Workshop"/>
    <n v="90"/>
    <n v="0.625"/>
    <n v="0"/>
    <s v="Thu"/>
    <s v="Jun"/>
    <s v="Large"/>
    <n v="2650"/>
    <n v="250"/>
    <d v="2024-07-15T00:00:00"/>
    <d v="1899-12-30T13:30:00"/>
    <d v="1899-12-30T15:00:00"/>
    <s v="Zenith"/>
    <n v="3"/>
    <n v="16"/>
    <n v="9"/>
    <s v="John"/>
    <s v="Workshop"/>
    <n v="90"/>
    <n v="0.5625"/>
    <n v="0"/>
    <s v="Mon"/>
    <s v="Jul"/>
    <s v="Large"/>
    <n v="2649"/>
    <n v="2650"/>
    <x v="0"/>
  </r>
  <r>
    <n v="243"/>
    <d v="2024-09-24T00:00:00"/>
    <d v="1899-12-30T13:30:00"/>
    <d v="1899-12-30T14:00:00"/>
    <s v="Zenith"/>
    <n v="3"/>
    <n v="16"/>
    <n v="13"/>
    <s v="Sarah"/>
    <s v="Workshop"/>
    <n v="30.000000000000053"/>
    <n v="0.8125"/>
    <n v="0"/>
    <s v="Tue"/>
    <s v="Sep"/>
    <s v="Large"/>
    <n v="2651"/>
    <n v="1339"/>
    <d v="2024-06-13T00:00:00"/>
    <d v="1899-12-30T13:30:00"/>
    <d v="1899-12-30T15:00:00"/>
    <s v="Zenith"/>
    <n v="3"/>
    <n v="16"/>
    <n v="10"/>
    <s v="Omar"/>
    <s v="Workshop"/>
    <n v="90"/>
    <n v="0.625"/>
    <n v="0"/>
    <s v="Thu"/>
    <s v="Jun"/>
    <s v="Large"/>
    <n v="2650"/>
    <n v="2651"/>
    <x v="0"/>
  </r>
  <r>
    <n v="2916"/>
    <d v="2024-03-04T00:00:00"/>
    <d v="1899-12-30T13:30:00"/>
    <d v="1899-12-30T15:00:00"/>
    <s v="Zenith"/>
    <n v="3"/>
    <n v="16"/>
    <n v="8"/>
    <s v="Mia"/>
    <s v="Brainstorming"/>
    <n v="90"/>
    <n v="0.5"/>
    <n v="0"/>
    <s v="Mon"/>
    <s v="Mar"/>
    <s v="Large"/>
    <n v="2652"/>
    <n v="243"/>
    <d v="2024-09-24T00:00:00"/>
    <d v="1899-12-30T13:30:00"/>
    <d v="1899-12-30T14:00:00"/>
    <s v="Zenith"/>
    <n v="3"/>
    <n v="16"/>
    <n v="13"/>
    <s v="Sarah"/>
    <s v="Workshop"/>
    <n v="30.000000000000053"/>
    <n v="0.8125"/>
    <n v="0"/>
    <s v="Tue"/>
    <s v="Sep"/>
    <s v="Large"/>
    <n v="2651"/>
    <n v="2652"/>
    <x v="0"/>
  </r>
  <r>
    <n v="1975"/>
    <d v="2024-02-07T00:00:00"/>
    <d v="1899-12-30T13:30:00"/>
    <d v="1899-12-30T14:00:00"/>
    <s v="Zenith"/>
    <n v="3"/>
    <n v="16"/>
    <n v="3"/>
    <s v="Omar"/>
    <s v="Standup"/>
    <n v="30.000000000000053"/>
    <n v="0.1875"/>
    <n v="0"/>
    <s v="Wed"/>
    <s v="Feb"/>
    <s v="Large"/>
    <n v="2647"/>
    <n v="2193"/>
    <d v="2024-04-05T00:00:00"/>
    <d v="1899-12-30T13:30:00"/>
    <d v="1899-12-30T15:30:00"/>
    <s v="Zenith"/>
    <n v="3"/>
    <n v="16"/>
    <n v="18"/>
    <s v="Priya"/>
    <s v="Standup"/>
    <n v="120.00000000000006"/>
    <n v="1.125"/>
    <n v="1"/>
    <s v="Fri"/>
    <s v="Apr"/>
    <s v="Large"/>
    <n v="2646"/>
    <n v="2647"/>
    <x v="0"/>
  </r>
  <r>
    <n v="1035"/>
    <d v="2024-01-02T00:00:00"/>
    <d v="1899-12-30T13:00:00"/>
    <d v="1899-12-30T14:00:00"/>
    <s v="Zenith"/>
    <n v="3"/>
    <n v="16"/>
    <n v="9"/>
    <s v="John"/>
    <s v="Client Call"/>
    <n v="60.000000000000107"/>
    <n v="0.5625"/>
    <n v="0"/>
    <s v="Tue"/>
    <s v="Jan"/>
    <s v="Large"/>
    <n v="2685"/>
    <n v="2634"/>
    <d v="2024-09-23T00:00:00"/>
    <d v="1899-12-30T13:00:00"/>
    <d v="1899-12-30T14:00:00"/>
    <s v="Zenith"/>
    <n v="3"/>
    <n v="16"/>
    <n v="1"/>
    <s v="Chen"/>
    <s v="Workshop"/>
    <n v="60.000000000000107"/>
    <n v="6.25E-2"/>
    <n v="0"/>
    <s v="Mon"/>
    <s v="Sep"/>
    <s v="Large"/>
    <n v="2684"/>
    <n v="2685"/>
    <x v="0"/>
  </r>
  <r>
    <n v="815"/>
    <d v="2024-08-02T00:00:00"/>
    <d v="1899-12-30T13:00:00"/>
    <d v="1899-12-30T13:30:00"/>
    <s v="Zenith"/>
    <n v="3"/>
    <n v="16"/>
    <n v="9"/>
    <s v="Mia"/>
    <s v="1:1"/>
    <n v="30.000000000000053"/>
    <n v="0.5625"/>
    <n v="0"/>
    <s v="Fri"/>
    <s v="Aug"/>
    <s v="Large"/>
    <n v="2687"/>
    <n v="1192"/>
    <d v="2024-03-19T00:00:00"/>
    <d v="1899-12-30T13:00:00"/>
    <d v="1899-12-30T13:30:00"/>
    <s v="Zenith"/>
    <n v="3"/>
    <n v="16"/>
    <n v="6"/>
    <s v="Sarah"/>
    <s v="Client Call"/>
    <n v="30.000000000000053"/>
    <n v="0.375"/>
    <n v="0"/>
    <s v="Tue"/>
    <s v="Mar"/>
    <s v="Large"/>
    <n v="2686"/>
    <n v="2687"/>
    <x v="0"/>
  </r>
  <r>
    <n v="496"/>
    <d v="2024-02-15T00:00:00"/>
    <d v="1899-12-30T13:00:00"/>
    <d v="1899-12-30T14:30:00"/>
    <s v="Zenith"/>
    <n v="3"/>
    <n v="16"/>
    <n v="6"/>
    <s v="Sarah"/>
    <s v="Standup"/>
    <n v="90"/>
    <n v="0.375"/>
    <n v="0"/>
    <s v="Thu"/>
    <s v="Feb"/>
    <s v="Large"/>
    <n v="2688"/>
    <n v="815"/>
    <d v="2024-08-02T00:00:00"/>
    <d v="1899-12-30T13:00:00"/>
    <d v="1899-12-30T13:30:00"/>
    <s v="Zenith"/>
    <n v="3"/>
    <n v="16"/>
    <n v="9"/>
    <s v="Mia"/>
    <s v="1:1"/>
    <n v="30.000000000000053"/>
    <n v="0.5625"/>
    <n v="0"/>
    <s v="Fri"/>
    <s v="Aug"/>
    <s v="Large"/>
    <n v="2687"/>
    <n v="2688"/>
    <x v="0"/>
  </r>
  <r>
    <n v="1916"/>
    <d v="2024-05-29T00:00:00"/>
    <d v="1899-12-30T13:00:00"/>
    <d v="1899-12-30T14:00:00"/>
    <s v="Zenith"/>
    <n v="3"/>
    <n v="16"/>
    <n v="6"/>
    <s v="Mia"/>
    <s v="1:1"/>
    <n v="60.000000000000107"/>
    <n v="0.375"/>
    <n v="0"/>
    <s v="Wed"/>
    <s v="May"/>
    <s v="Large"/>
    <n v="2689"/>
    <n v="496"/>
    <d v="2024-02-15T00:00:00"/>
    <d v="1899-12-30T13:00:00"/>
    <d v="1899-12-30T14:30:00"/>
    <s v="Zenith"/>
    <n v="3"/>
    <n v="16"/>
    <n v="6"/>
    <s v="Sarah"/>
    <s v="Standup"/>
    <n v="90"/>
    <n v="0.375"/>
    <n v="0"/>
    <s v="Thu"/>
    <s v="Feb"/>
    <s v="Large"/>
    <n v="2688"/>
    <n v="2689"/>
    <x v="0"/>
  </r>
  <r>
    <n v="372"/>
    <d v="2024-07-28T00:00:00"/>
    <d v="1899-12-30T13:00:00"/>
    <d v="1899-12-30T13:30:00"/>
    <s v="Zenith"/>
    <n v="3"/>
    <n v="16"/>
    <n v="18"/>
    <s v="Chen"/>
    <s v="1:1"/>
    <n v="30.000000000000053"/>
    <n v="1.125"/>
    <n v="1"/>
    <s v="Sun"/>
    <s v="Jul"/>
    <s v="Large"/>
    <n v="2690"/>
    <n v="1916"/>
    <d v="2024-05-29T00:00:00"/>
    <d v="1899-12-30T13:00:00"/>
    <d v="1899-12-30T14:00:00"/>
    <s v="Zenith"/>
    <n v="3"/>
    <n v="16"/>
    <n v="6"/>
    <s v="Mia"/>
    <s v="1:1"/>
    <n v="60.000000000000107"/>
    <n v="0.375"/>
    <n v="0"/>
    <s v="Wed"/>
    <s v="May"/>
    <s v="Large"/>
    <n v="2689"/>
    <n v="2690"/>
    <x v="0"/>
  </r>
  <r>
    <n v="713"/>
    <d v="2024-04-27T00:00:00"/>
    <d v="1899-12-30T13:00:00"/>
    <d v="1899-12-30T14:00:00"/>
    <s v="Zenith"/>
    <n v="3"/>
    <n v="16"/>
    <n v="12"/>
    <s v="Priya"/>
    <s v="Workshop"/>
    <n v="60.000000000000107"/>
    <n v="0.75"/>
    <n v="0"/>
    <s v="Sat"/>
    <s v="Apr"/>
    <s v="Large"/>
    <n v="2693"/>
    <n v="1957"/>
    <d v="2024-11-16T00:00:00"/>
    <d v="1899-12-30T13:00:00"/>
    <d v="1899-12-30T15:00:00"/>
    <s v="Zenith"/>
    <n v="3"/>
    <n v="16"/>
    <n v="8"/>
    <s v="John"/>
    <s v="Client Call"/>
    <n v="120.00000000000006"/>
    <n v="0.5"/>
    <n v="0"/>
    <s v="Sat"/>
    <s v="Nov"/>
    <s v="Large"/>
    <n v="2692"/>
    <n v="2693"/>
    <x v="0"/>
  </r>
  <r>
    <n v="1957"/>
    <d v="2024-11-16T00:00:00"/>
    <d v="1899-12-30T13:00:00"/>
    <d v="1899-12-30T15:00:00"/>
    <s v="Zenith"/>
    <n v="3"/>
    <n v="16"/>
    <n v="8"/>
    <s v="John"/>
    <s v="Client Call"/>
    <n v="120.00000000000006"/>
    <n v="0.5"/>
    <n v="0"/>
    <s v="Sat"/>
    <s v="Nov"/>
    <s v="Large"/>
    <n v="2692"/>
    <n v="2529"/>
    <d v="2024-12-16T00:00:00"/>
    <d v="1899-12-30T13:00:00"/>
    <d v="1899-12-30T13:30:00"/>
    <s v="Zenith"/>
    <n v="3"/>
    <n v="16"/>
    <n v="5"/>
    <s v="Sarah"/>
    <s v="Workshop"/>
    <n v="30.000000000000053"/>
    <n v="0.3125"/>
    <n v="0"/>
    <s v="Mon"/>
    <s v="Dec"/>
    <s v="Large"/>
    <n v="2691"/>
    <n v="2692"/>
    <x v="0"/>
  </r>
  <r>
    <n v="1665"/>
    <d v="2024-04-13T00:00:00"/>
    <d v="1899-12-30T13:00:00"/>
    <d v="1899-12-30T14:00:00"/>
    <s v="Zenith"/>
    <n v="3"/>
    <n v="16"/>
    <n v="15"/>
    <s v="Omar"/>
    <s v="Brainstorming"/>
    <n v="60.000000000000107"/>
    <n v="0.9375"/>
    <n v="0"/>
    <s v="Sat"/>
    <s v="Apr"/>
    <s v="Large"/>
    <n v="2694"/>
    <n v="713"/>
    <d v="2024-04-27T00:00:00"/>
    <d v="1899-12-30T13:00:00"/>
    <d v="1899-12-30T14:00:00"/>
    <s v="Zenith"/>
    <n v="3"/>
    <n v="16"/>
    <n v="12"/>
    <s v="Priya"/>
    <s v="Workshop"/>
    <n v="60.000000000000107"/>
    <n v="0.75"/>
    <n v="0"/>
    <s v="Sat"/>
    <s v="Apr"/>
    <s v="Large"/>
    <n v="2693"/>
    <n v="2694"/>
    <x v="0"/>
  </r>
  <r>
    <n v="2594"/>
    <d v="2024-09-04T00:00:00"/>
    <d v="1899-12-30T13:00:00"/>
    <d v="1899-12-30T15:00:00"/>
    <s v="Zenith"/>
    <n v="3"/>
    <n v="16"/>
    <n v="2"/>
    <s v="Amit"/>
    <s v="Planning"/>
    <n v="120.00000000000006"/>
    <n v="0.125"/>
    <n v="0"/>
    <s v="Wed"/>
    <s v="Sep"/>
    <s v="Large"/>
    <n v="2695"/>
    <n v="1665"/>
    <d v="2024-04-13T00:00:00"/>
    <d v="1899-12-30T13:00:00"/>
    <d v="1899-12-30T14:00:00"/>
    <s v="Zenith"/>
    <n v="3"/>
    <n v="16"/>
    <n v="15"/>
    <s v="Omar"/>
    <s v="Brainstorming"/>
    <n v="60.000000000000107"/>
    <n v="0.9375"/>
    <n v="0"/>
    <s v="Sat"/>
    <s v="Apr"/>
    <s v="Large"/>
    <n v="2694"/>
    <n v="2695"/>
    <x v="0"/>
  </r>
  <r>
    <n v="2634"/>
    <d v="2024-09-23T00:00:00"/>
    <d v="1899-12-30T13:00:00"/>
    <d v="1899-12-30T14:00:00"/>
    <s v="Zenith"/>
    <n v="3"/>
    <n v="16"/>
    <n v="1"/>
    <s v="Chen"/>
    <s v="Workshop"/>
    <n v="60.000000000000107"/>
    <n v="6.25E-2"/>
    <n v="0"/>
    <s v="Mon"/>
    <s v="Sep"/>
    <s v="Large"/>
    <n v="2684"/>
    <n v="2169"/>
    <d v="2024-10-09T00:00:00"/>
    <d v="1899-12-30T13:00:00"/>
    <d v="1899-12-30T14:00:00"/>
    <s v="Zenith"/>
    <n v="3"/>
    <n v="16"/>
    <n v="15"/>
    <s v="Chen"/>
    <s v="Client Call"/>
    <n v="60.000000000000107"/>
    <n v="0.9375"/>
    <n v="0"/>
    <s v="Wed"/>
    <s v="Oct"/>
    <s v="Large"/>
    <n v="2683"/>
    <n v="2684"/>
    <x v="0"/>
  </r>
  <r>
    <n v="2529"/>
    <d v="2024-12-16T00:00:00"/>
    <d v="1899-12-30T13:00:00"/>
    <d v="1899-12-30T13:30:00"/>
    <s v="Zenith"/>
    <n v="3"/>
    <n v="16"/>
    <n v="5"/>
    <s v="Sarah"/>
    <s v="Workshop"/>
    <n v="30.000000000000053"/>
    <n v="0.3125"/>
    <n v="0"/>
    <s v="Mon"/>
    <s v="Dec"/>
    <s v="Large"/>
    <n v="2691"/>
    <n v="372"/>
    <d v="2024-07-28T00:00:00"/>
    <d v="1899-12-30T13:00:00"/>
    <d v="1899-12-30T13:30:00"/>
    <s v="Zenith"/>
    <n v="3"/>
    <n v="16"/>
    <n v="18"/>
    <s v="Chen"/>
    <s v="1:1"/>
    <n v="30.000000000000053"/>
    <n v="1.125"/>
    <n v="1"/>
    <s v="Sun"/>
    <s v="Jul"/>
    <s v="Large"/>
    <n v="2690"/>
    <n v="2691"/>
    <x v="0"/>
  </r>
  <r>
    <n v="2169"/>
    <d v="2024-10-09T00:00:00"/>
    <d v="1899-12-30T13:00:00"/>
    <d v="1899-12-30T14:00:00"/>
    <s v="Zenith"/>
    <n v="3"/>
    <n v="16"/>
    <n v="15"/>
    <s v="Chen"/>
    <s v="Client Call"/>
    <n v="60.000000000000107"/>
    <n v="0.9375"/>
    <n v="0"/>
    <s v="Wed"/>
    <s v="Oct"/>
    <s v="Large"/>
    <n v="2683"/>
    <n v="1221"/>
    <d v="2024-08-04T00:00:00"/>
    <d v="1899-12-30T13:00:00"/>
    <d v="1899-12-30T14:30:00"/>
    <s v="Zenith"/>
    <n v="3"/>
    <n v="16"/>
    <n v="7"/>
    <s v="Chen"/>
    <s v="Workshop"/>
    <n v="90"/>
    <n v="0.4375"/>
    <n v="0"/>
    <s v="Sun"/>
    <s v="Aug"/>
    <s v="Large"/>
    <n v="2682"/>
    <n v="2683"/>
    <x v="0"/>
  </r>
  <r>
    <n v="1192"/>
    <d v="2024-03-19T00:00:00"/>
    <d v="1899-12-30T13:00:00"/>
    <d v="1899-12-30T13:30:00"/>
    <s v="Zenith"/>
    <n v="3"/>
    <n v="16"/>
    <n v="6"/>
    <s v="Sarah"/>
    <s v="Client Call"/>
    <n v="30.000000000000053"/>
    <n v="0.375"/>
    <n v="0"/>
    <s v="Tue"/>
    <s v="Mar"/>
    <s v="Large"/>
    <n v="2686"/>
    <n v="1035"/>
    <d v="2024-01-02T00:00:00"/>
    <d v="1899-12-30T13:00:00"/>
    <d v="1899-12-30T14:00:00"/>
    <s v="Zenith"/>
    <n v="3"/>
    <n v="16"/>
    <n v="9"/>
    <s v="John"/>
    <s v="Client Call"/>
    <n v="60.000000000000107"/>
    <n v="0.5625"/>
    <n v="0"/>
    <s v="Tue"/>
    <s v="Jan"/>
    <s v="Large"/>
    <n v="2685"/>
    <n v="2686"/>
    <x v="0"/>
  </r>
  <r>
    <n v="693"/>
    <d v="2024-12-14T00:00:00"/>
    <d v="1899-12-30T13:00:00"/>
    <d v="1899-12-30T14:00:00"/>
    <s v="Zenith"/>
    <n v="3"/>
    <n v="16"/>
    <n v="14"/>
    <s v="Omar"/>
    <s v="Workshop"/>
    <n v="60.000000000000107"/>
    <n v="0.875"/>
    <n v="0"/>
    <s v="Sat"/>
    <s v="Dec"/>
    <s v="Large"/>
    <n v="2681"/>
    <n v="805"/>
    <d v="2024-09-27T00:00:00"/>
    <d v="1899-12-30T13:00:00"/>
    <d v="1899-12-30T14:30:00"/>
    <s v="Zenith"/>
    <n v="3"/>
    <n v="16"/>
    <n v="19"/>
    <s v="Priya"/>
    <s v="Planning"/>
    <n v="90"/>
    <n v="1.1875"/>
    <n v="1"/>
    <s v="Fri"/>
    <s v="Sep"/>
    <s v="Large"/>
    <n v="2680"/>
    <n v="2681"/>
    <x v="0"/>
  </r>
  <r>
    <n v="1026"/>
    <d v="2024-11-10T00:00:00"/>
    <d v="1899-12-30T13:00:00"/>
    <d v="1899-12-30T13:30:00"/>
    <s v="Zenith"/>
    <n v="3"/>
    <n v="16"/>
    <n v="18"/>
    <s v="Sarah"/>
    <s v="Workshop"/>
    <n v="30.000000000000053"/>
    <n v="1.125"/>
    <n v="1"/>
    <s v="Sun"/>
    <s v="Nov"/>
    <s v="Large"/>
    <n v="2671"/>
    <n v="935"/>
    <d v="2024-07-25T00:00:00"/>
    <d v="1899-12-30T13:00:00"/>
    <d v="1899-12-30T14:00:00"/>
    <s v="Zenith"/>
    <n v="3"/>
    <n v="16"/>
    <n v="5"/>
    <s v="Sarah"/>
    <s v="Standup"/>
    <n v="60.000000000000107"/>
    <n v="0.3125"/>
    <n v="0"/>
    <s v="Thu"/>
    <s v="Jul"/>
    <s v="Large"/>
    <n v="2670"/>
    <n v="2671"/>
    <x v="0"/>
  </r>
  <r>
    <n v="1892"/>
    <d v="2024-07-15T00:00:00"/>
    <d v="1899-12-30T13:00:00"/>
    <d v="1899-12-30T14:00:00"/>
    <s v="Zenith"/>
    <n v="3"/>
    <n v="16"/>
    <n v="9"/>
    <s v="Chen"/>
    <s v="Standup"/>
    <n v="60.000000000000107"/>
    <n v="0.5625"/>
    <n v="0"/>
    <s v="Mon"/>
    <s v="Jul"/>
    <s v="Large"/>
    <n v="2672"/>
    <n v="1026"/>
    <d v="2024-11-10T00:00:00"/>
    <d v="1899-12-30T13:00:00"/>
    <d v="1899-12-30T13:30:00"/>
    <s v="Zenith"/>
    <n v="3"/>
    <n v="16"/>
    <n v="18"/>
    <s v="Sarah"/>
    <s v="Workshop"/>
    <n v="30.000000000000053"/>
    <n v="1.125"/>
    <n v="1"/>
    <s v="Sun"/>
    <s v="Nov"/>
    <s v="Large"/>
    <n v="2671"/>
    <n v="2672"/>
    <x v="0"/>
  </r>
  <r>
    <n v="2310"/>
    <d v="2024-03-03T00:00:00"/>
    <d v="1899-12-30T13:00:00"/>
    <d v="1899-12-30T14:30:00"/>
    <s v="Zenith"/>
    <n v="3"/>
    <n v="16"/>
    <n v="3"/>
    <s v="Omar"/>
    <s v="1:1"/>
    <n v="90"/>
    <n v="0.1875"/>
    <n v="0"/>
    <s v="Sun"/>
    <s v="Mar"/>
    <s v="Large"/>
    <n v="2673"/>
    <n v="1892"/>
    <d v="2024-07-15T00:00:00"/>
    <d v="1899-12-30T13:00:00"/>
    <d v="1899-12-30T14:00:00"/>
    <s v="Zenith"/>
    <n v="3"/>
    <n v="16"/>
    <n v="9"/>
    <s v="Chen"/>
    <s v="Standup"/>
    <n v="60.000000000000107"/>
    <n v="0.5625"/>
    <n v="0"/>
    <s v="Mon"/>
    <s v="Jul"/>
    <s v="Large"/>
    <n v="2672"/>
    <n v="2673"/>
    <x v="0"/>
  </r>
  <r>
    <n v="140"/>
    <d v="2024-01-06T00:00:00"/>
    <d v="1899-12-30T13:00:00"/>
    <d v="1899-12-30T13:30:00"/>
    <s v="Zenith"/>
    <n v="3"/>
    <n v="16"/>
    <n v="12"/>
    <s v="Amit"/>
    <s v="1:1"/>
    <n v="30.000000000000053"/>
    <n v="0.75"/>
    <n v="0"/>
    <s v="Sat"/>
    <s v="Jan"/>
    <s v="Large"/>
    <n v="2674"/>
    <n v="2310"/>
    <d v="2024-03-03T00:00:00"/>
    <d v="1899-12-30T13:00:00"/>
    <d v="1899-12-30T14:30:00"/>
    <s v="Zenith"/>
    <n v="3"/>
    <n v="16"/>
    <n v="3"/>
    <s v="Omar"/>
    <s v="1:1"/>
    <n v="90"/>
    <n v="0.1875"/>
    <n v="0"/>
    <s v="Sun"/>
    <s v="Mar"/>
    <s v="Large"/>
    <n v="2673"/>
    <n v="2674"/>
    <x v="0"/>
  </r>
  <r>
    <n v="1759"/>
    <d v="2024-01-20T00:00:00"/>
    <d v="1899-12-30T13:00:00"/>
    <d v="1899-12-30T15:00:00"/>
    <s v="Zenith"/>
    <n v="3"/>
    <n v="16"/>
    <n v="9"/>
    <s v="Priya"/>
    <s v="Brainstorming"/>
    <n v="120.00000000000006"/>
    <n v="0.5625"/>
    <n v="0"/>
    <s v="Sat"/>
    <s v="Jan"/>
    <s v="Large"/>
    <n v="2675"/>
    <n v="140"/>
    <d v="2024-01-06T00:00:00"/>
    <d v="1899-12-30T13:00:00"/>
    <d v="1899-12-30T13:30:00"/>
    <s v="Zenith"/>
    <n v="3"/>
    <n v="16"/>
    <n v="12"/>
    <s v="Amit"/>
    <s v="1:1"/>
    <n v="30.000000000000053"/>
    <n v="0.75"/>
    <n v="0"/>
    <s v="Sat"/>
    <s v="Jan"/>
    <s v="Large"/>
    <n v="2674"/>
    <n v="2675"/>
    <x v="0"/>
  </r>
  <r>
    <n v="1221"/>
    <d v="2024-08-04T00:00:00"/>
    <d v="1899-12-30T13:00:00"/>
    <d v="1899-12-30T14:30:00"/>
    <s v="Zenith"/>
    <n v="3"/>
    <n v="16"/>
    <n v="7"/>
    <s v="Chen"/>
    <s v="Workshop"/>
    <n v="90"/>
    <n v="0.4375"/>
    <n v="0"/>
    <s v="Sun"/>
    <s v="Aug"/>
    <s v="Large"/>
    <n v="2682"/>
    <n v="693"/>
    <d v="2024-12-14T00:00:00"/>
    <d v="1899-12-30T13:00:00"/>
    <d v="1899-12-30T14:00:00"/>
    <s v="Zenith"/>
    <n v="3"/>
    <n v="16"/>
    <n v="14"/>
    <s v="Omar"/>
    <s v="Workshop"/>
    <n v="60.000000000000107"/>
    <n v="0.875"/>
    <n v="0"/>
    <s v="Sat"/>
    <s v="Dec"/>
    <s v="Large"/>
    <n v="2681"/>
    <n v="2682"/>
    <x v="0"/>
  </r>
  <r>
    <n v="407"/>
    <d v="2024-04-12T00:00:00"/>
    <d v="1899-12-30T13:00:00"/>
    <d v="1899-12-30T13:30:00"/>
    <s v="Zenith"/>
    <n v="3"/>
    <n v="16"/>
    <n v="17"/>
    <s v="Sarah"/>
    <s v="Workshop"/>
    <n v="30.000000000000053"/>
    <n v="1.0625"/>
    <n v="1"/>
    <s v="Fri"/>
    <s v="Apr"/>
    <s v="Large"/>
    <n v="2677"/>
    <n v="1258"/>
    <d v="2024-04-11T00:00:00"/>
    <d v="1899-12-30T13:00:00"/>
    <d v="1899-12-30T14:00:00"/>
    <s v="Zenith"/>
    <n v="3"/>
    <n v="16"/>
    <n v="7"/>
    <s v="Chen"/>
    <s v="Client Call"/>
    <n v="60.000000000000107"/>
    <n v="0.4375"/>
    <n v="0"/>
    <s v="Thu"/>
    <s v="Apr"/>
    <s v="Large"/>
    <n v="2676"/>
    <n v="2677"/>
    <x v="0"/>
  </r>
  <r>
    <n v="1818"/>
    <d v="2024-10-24T00:00:00"/>
    <d v="1899-12-30T13:00:00"/>
    <d v="1899-12-30T15:00:00"/>
    <s v="Zenith"/>
    <n v="3"/>
    <n v="16"/>
    <n v="7"/>
    <s v="John"/>
    <s v="1:1"/>
    <n v="120.00000000000006"/>
    <n v="0.4375"/>
    <n v="0"/>
    <s v="Thu"/>
    <s v="Oct"/>
    <s v="Large"/>
    <n v="2678"/>
    <n v="407"/>
    <d v="2024-04-12T00:00:00"/>
    <d v="1899-12-30T13:00:00"/>
    <d v="1899-12-30T13:30:00"/>
    <s v="Zenith"/>
    <n v="3"/>
    <n v="16"/>
    <n v="17"/>
    <s v="Sarah"/>
    <s v="Workshop"/>
    <n v="30.000000000000053"/>
    <n v="1.0625"/>
    <n v="1"/>
    <s v="Fri"/>
    <s v="Apr"/>
    <s v="Large"/>
    <n v="2677"/>
    <n v="2678"/>
    <x v="0"/>
  </r>
  <r>
    <n v="813"/>
    <d v="2024-10-15T00:00:00"/>
    <d v="1899-12-30T13:00:00"/>
    <d v="1899-12-30T14:00:00"/>
    <s v="Zenith"/>
    <n v="3"/>
    <n v="16"/>
    <n v="4"/>
    <s v="Sarah"/>
    <s v="Workshop"/>
    <n v="60.000000000000107"/>
    <n v="0.25"/>
    <n v="0"/>
    <s v="Tue"/>
    <s v="Oct"/>
    <s v="Large"/>
    <n v="2679"/>
    <n v="1818"/>
    <d v="2024-10-24T00:00:00"/>
    <d v="1899-12-30T13:00:00"/>
    <d v="1899-12-30T15:00:00"/>
    <s v="Zenith"/>
    <n v="3"/>
    <n v="16"/>
    <n v="7"/>
    <s v="John"/>
    <s v="1:1"/>
    <n v="120.00000000000006"/>
    <n v="0.4375"/>
    <n v="0"/>
    <s v="Thu"/>
    <s v="Oct"/>
    <s v="Large"/>
    <n v="2678"/>
    <n v="2679"/>
    <x v="0"/>
  </r>
  <r>
    <n v="935"/>
    <d v="2024-07-25T00:00:00"/>
    <d v="1899-12-30T13:00:00"/>
    <d v="1899-12-30T14:00:00"/>
    <s v="Zenith"/>
    <n v="3"/>
    <n v="16"/>
    <n v="5"/>
    <s v="Sarah"/>
    <s v="Standup"/>
    <n v="60.000000000000107"/>
    <n v="0.3125"/>
    <n v="0"/>
    <s v="Thu"/>
    <s v="Jul"/>
    <s v="Large"/>
    <n v="2670"/>
    <n v="1898"/>
    <d v="2024-02-11T00:00:00"/>
    <d v="1899-12-30T13:30:00"/>
    <d v="1899-12-30T14:30:00"/>
    <s v="Zenith"/>
    <n v="3"/>
    <n v="16"/>
    <n v="7"/>
    <s v="Amit"/>
    <s v="1:1"/>
    <n v="59.999999999999943"/>
    <n v="0.4375"/>
    <n v="0"/>
    <s v="Sun"/>
    <s v="Feb"/>
    <s v="Large"/>
    <n v="2669"/>
    <n v="2670"/>
    <x v="0"/>
  </r>
  <r>
    <n v="805"/>
    <d v="2024-09-27T00:00:00"/>
    <d v="1899-12-30T13:00:00"/>
    <d v="1899-12-30T14:30:00"/>
    <s v="Zenith"/>
    <n v="3"/>
    <n v="16"/>
    <n v="19"/>
    <s v="Priya"/>
    <s v="Planning"/>
    <n v="90"/>
    <n v="1.1875"/>
    <n v="1"/>
    <s v="Fri"/>
    <s v="Sep"/>
    <s v="Large"/>
    <n v="2680"/>
    <n v="813"/>
    <d v="2024-10-15T00:00:00"/>
    <d v="1899-12-30T13:00:00"/>
    <d v="1899-12-30T14:00:00"/>
    <s v="Zenith"/>
    <n v="3"/>
    <n v="16"/>
    <n v="4"/>
    <s v="Sarah"/>
    <s v="Workshop"/>
    <n v="60.000000000000107"/>
    <n v="0.25"/>
    <n v="0"/>
    <s v="Tue"/>
    <s v="Oct"/>
    <s v="Large"/>
    <n v="2679"/>
    <n v="2680"/>
    <x v="0"/>
  </r>
  <r>
    <n v="1258"/>
    <d v="2024-04-11T00:00:00"/>
    <d v="1899-12-30T13:00:00"/>
    <d v="1899-12-30T14:00:00"/>
    <s v="Zenith"/>
    <n v="3"/>
    <n v="16"/>
    <n v="7"/>
    <s v="Chen"/>
    <s v="Client Call"/>
    <n v="60.000000000000107"/>
    <n v="0.4375"/>
    <n v="0"/>
    <s v="Thu"/>
    <s v="Apr"/>
    <s v="Large"/>
    <n v="2676"/>
    <n v="1759"/>
    <d v="2024-01-20T00:00:00"/>
    <d v="1899-12-30T13:00:00"/>
    <d v="1899-12-30T15:00:00"/>
    <s v="Zenith"/>
    <n v="3"/>
    <n v="16"/>
    <n v="9"/>
    <s v="Priya"/>
    <s v="Brainstorming"/>
    <n v="120.00000000000006"/>
    <n v="0.5625"/>
    <n v="0"/>
    <s v="Sat"/>
    <s v="Jan"/>
    <s v="Large"/>
    <n v="2675"/>
    <n v="2676"/>
    <x v="0"/>
  </r>
  <r>
    <n v="249"/>
    <d v="2024-05-07T00:00:00"/>
    <d v="1899-12-30T12:30:00"/>
    <d v="1899-12-30T14:30:00"/>
    <s v="Zenith"/>
    <n v="3"/>
    <n v="16"/>
    <n v="13"/>
    <s v="Chen"/>
    <s v="Client Call"/>
    <n v="119.99999999999989"/>
    <n v="0.8125"/>
    <n v="0"/>
    <s v="Tue"/>
    <s v="May"/>
    <s v="Large"/>
    <n v="2713"/>
    <n v="1531"/>
    <d v="2024-04-29T00:00:00"/>
    <d v="1899-12-30T12:30:00"/>
    <d v="1899-12-30T13:00:00"/>
    <s v="Zenith"/>
    <n v="3"/>
    <n v="16"/>
    <n v="2"/>
    <s v="Mia"/>
    <s v="Standup"/>
    <n v="29.999999999999893"/>
    <n v="0.125"/>
    <n v="0"/>
    <s v="Mon"/>
    <s v="Apr"/>
    <s v="Large"/>
    <n v="2712"/>
    <n v="2713"/>
    <x v="0"/>
  </r>
  <r>
    <n v="2009"/>
    <d v="2024-12-23T00:00:00"/>
    <d v="1899-12-30T12:30:00"/>
    <d v="1899-12-30T14:00:00"/>
    <s v="Zenith"/>
    <n v="3"/>
    <n v="16"/>
    <n v="17"/>
    <s v="Chen"/>
    <s v="Client Call"/>
    <n v="90"/>
    <n v="1.0625"/>
    <n v="1"/>
    <s v="Mon"/>
    <s v="Dec"/>
    <s v="Large"/>
    <n v="2714"/>
    <n v="249"/>
    <d v="2024-05-07T00:00:00"/>
    <d v="1899-12-30T12:30:00"/>
    <d v="1899-12-30T14:30:00"/>
    <s v="Zenith"/>
    <n v="3"/>
    <n v="16"/>
    <n v="13"/>
    <s v="Chen"/>
    <s v="Client Call"/>
    <n v="119.99999999999989"/>
    <n v="0.8125"/>
    <n v="0"/>
    <s v="Tue"/>
    <s v="May"/>
    <s v="Large"/>
    <n v="2713"/>
    <n v="2714"/>
    <x v="0"/>
  </r>
  <r>
    <n v="112"/>
    <d v="2024-08-26T00:00:00"/>
    <d v="1899-12-30T12:30:00"/>
    <d v="1899-12-30T14:00:00"/>
    <s v="Zenith"/>
    <n v="3"/>
    <n v="16"/>
    <n v="13"/>
    <s v="Chen"/>
    <s v="1:1"/>
    <n v="90"/>
    <n v="0.8125"/>
    <n v="0"/>
    <s v="Mon"/>
    <s v="Aug"/>
    <s v="Large"/>
    <n v="2715"/>
    <n v="2009"/>
    <d v="2024-12-23T00:00:00"/>
    <d v="1899-12-30T12:30:00"/>
    <d v="1899-12-30T14:00:00"/>
    <s v="Zenith"/>
    <n v="3"/>
    <n v="16"/>
    <n v="17"/>
    <s v="Chen"/>
    <s v="Client Call"/>
    <n v="90"/>
    <n v="1.0625"/>
    <n v="1"/>
    <s v="Mon"/>
    <s v="Dec"/>
    <s v="Large"/>
    <n v="2714"/>
    <n v="2715"/>
    <x v="0"/>
  </r>
  <r>
    <n v="2021"/>
    <d v="2024-04-15T00:00:00"/>
    <d v="1899-12-30T12:30:00"/>
    <d v="1899-12-30T14:00:00"/>
    <s v="Zenith"/>
    <n v="3"/>
    <n v="16"/>
    <n v="9"/>
    <s v="Sarah"/>
    <s v="Planning"/>
    <n v="90"/>
    <n v="0.5625"/>
    <n v="0"/>
    <s v="Mon"/>
    <s v="Apr"/>
    <s v="Large"/>
    <n v="2716"/>
    <n v="112"/>
    <d v="2024-08-26T00:00:00"/>
    <d v="1899-12-30T12:30:00"/>
    <d v="1899-12-30T14:00:00"/>
    <s v="Zenith"/>
    <n v="3"/>
    <n v="16"/>
    <n v="13"/>
    <s v="Chen"/>
    <s v="1:1"/>
    <n v="90"/>
    <n v="0.8125"/>
    <n v="0"/>
    <s v="Mon"/>
    <s v="Aug"/>
    <s v="Large"/>
    <n v="2715"/>
    <n v="2716"/>
    <x v="0"/>
  </r>
  <r>
    <n v="1576"/>
    <d v="2024-05-23T00:00:00"/>
    <d v="1899-12-30T12:30:00"/>
    <d v="1899-12-30T14:30:00"/>
    <s v="Zenith"/>
    <n v="3"/>
    <n v="16"/>
    <n v="17"/>
    <s v="Chen"/>
    <s v="Standup"/>
    <n v="119.99999999999989"/>
    <n v="1.0625"/>
    <n v="1"/>
    <s v="Thu"/>
    <s v="May"/>
    <s v="Large"/>
    <n v="2717"/>
    <n v="2021"/>
    <d v="2024-04-15T00:00:00"/>
    <d v="1899-12-30T12:30:00"/>
    <d v="1899-12-30T14:00:00"/>
    <s v="Zenith"/>
    <n v="3"/>
    <n v="16"/>
    <n v="9"/>
    <s v="Sarah"/>
    <s v="Planning"/>
    <n v="90"/>
    <n v="0.5625"/>
    <n v="0"/>
    <s v="Mon"/>
    <s v="Apr"/>
    <s v="Large"/>
    <n v="2716"/>
    <n v="2717"/>
    <x v="0"/>
  </r>
  <r>
    <n v="1589"/>
    <d v="2024-07-16T00:00:00"/>
    <d v="1899-12-30T12:30:00"/>
    <d v="1899-12-30T13:30:00"/>
    <s v="Zenith"/>
    <n v="3"/>
    <n v="16"/>
    <n v="1"/>
    <s v="John"/>
    <s v="Standup"/>
    <n v="59.999999999999943"/>
    <n v="6.25E-2"/>
    <n v="0"/>
    <s v="Tue"/>
    <s v="Jul"/>
    <s v="Large"/>
    <n v="2718"/>
    <n v="1576"/>
    <d v="2024-05-23T00:00:00"/>
    <d v="1899-12-30T12:30:00"/>
    <d v="1899-12-30T14:30:00"/>
    <s v="Zenith"/>
    <n v="3"/>
    <n v="16"/>
    <n v="17"/>
    <s v="Chen"/>
    <s v="Standup"/>
    <n v="119.99999999999989"/>
    <n v="1.0625"/>
    <n v="1"/>
    <s v="Thu"/>
    <s v="May"/>
    <s v="Large"/>
    <n v="2717"/>
    <n v="2718"/>
    <x v="0"/>
  </r>
  <r>
    <n v="101"/>
    <d v="2024-11-26T00:00:00"/>
    <d v="1899-12-30T12:30:00"/>
    <d v="1899-12-30T14:00:00"/>
    <s v="Zenith"/>
    <n v="3"/>
    <n v="16"/>
    <n v="17"/>
    <s v="Amit"/>
    <s v="Standup"/>
    <n v="90"/>
    <n v="1.0625"/>
    <n v="1"/>
    <s v="Tue"/>
    <s v="Nov"/>
    <s v="Large"/>
    <n v="2721"/>
    <n v="883"/>
    <d v="2024-04-20T00:00:00"/>
    <d v="1899-12-30T12:30:00"/>
    <d v="1899-12-30T13:30:00"/>
    <s v="Zenith"/>
    <n v="3"/>
    <n v="16"/>
    <n v="3"/>
    <s v="Chen"/>
    <s v="Workshop"/>
    <n v="59.999999999999943"/>
    <n v="0.1875"/>
    <n v="0"/>
    <s v="Sat"/>
    <s v="Apr"/>
    <s v="Large"/>
    <n v="2720"/>
    <n v="2721"/>
    <x v="0"/>
  </r>
  <r>
    <n v="883"/>
    <d v="2024-04-20T00:00:00"/>
    <d v="1899-12-30T12:30:00"/>
    <d v="1899-12-30T13:30:00"/>
    <s v="Zenith"/>
    <n v="3"/>
    <n v="16"/>
    <n v="3"/>
    <s v="Chen"/>
    <s v="Workshop"/>
    <n v="59.999999999999943"/>
    <n v="0.1875"/>
    <n v="0"/>
    <s v="Sat"/>
    <s v="Apr"/>
    <s v="Large"/>
    <n v="2720"/>
    <n v="400"/>
    <d v="2024-04-11T00:00:00"/>
    <d v="1899-12-30T12:30:00"/>
    <d v="1899-12-30T14:30:00"/>
    <s v="Zenith"/>
    <n v="3"/>
    <n v="16"/>
    <n v="14"/>
    <s v="Amit"/>
    <s v="Workshop"/>
    <n v="119.99999999999989"/>
    <n v="0.875"/>
    <n v="0"/>
    <s v="Thu"/>
    <s v="Apr"/>
    <s v="Large"/>
    <n v="2719"/>
    <n v="2720"/>
    <x v="0"/>
  </r>
  <r>
    <n v="1767"/>
    <d v="2024-04-06T00:00:00"/>
    <d v="1899-12-30T12:30:00"/>
    <d v="1899-12-30T14:00:00"/>
    <s v="Zenith"/>
    <n v="3"/>
    <n v="16"/>
    <n v="9"/>
    <s v="Chen"/>
    <s v="Client Call"/>
    <n v="90"/>
    <n v="0.5625"/>
    <n v="0"/>
    <s v="Sat"/>
    <s v="Apr"/>
    <s v="Large"/>
    <n v="2722"/>
    <n v="101"/>
    <d v="2024-11-26T00:00:00"/>
    <d v="1899-12-30T12:30:00"/>
    <d v="1899-12-30T14:00:00"/>
    <s v="Zenith"/>
    <n v="3"/>
    <n v="16"/>
    <n v="17"/>
    <s v="Amit"/>
    <s v="Standup"/>
    <n v="90"/>
    <n v="1.0625"/>
    <n v="1"/>
    <s v="Tue"/>
    <s v="Nov"/>
    <s v="Large"/>
    <n v="2721"/>
    <n v="2722"/>
    <x v="0"/>
  </r>
  <r>
    <n v="2219"/>
    <d v="2024-09-13T00:00:00"/>
    <d v="1899-12-30T12:30:00"/>
    <d v="1899-12-30T13:00:00"/>
    <s v="Zenith"/>
    <n v="3"/>
    <n v="16"/>
    <n v="6"/>
    <s v="Omar"/>
    <s v="Client Call"/>
    <n v="29.999999999999893"/>
    <n v="0.375"/>
    <n v="0"/>
    <s v="Fri"/>
    <s v="Sep"/>
    <s v="Large"/>
    <n v="2723"/>
    <n v="1767"/>
    <d v="2024-04-06T00:00:00"/>
    <d v="1899-12-30T12:30:00"/>
    <d v="1899-12-30T14:00:00"/>
    <s v="Zenith"/>
    <n v="3"/>
    <n v="16"/>
    <n v="9"/>
    <s v="Chen"/>
    <s v="Client Call"/>
    <n v="90"/>
    <n v="0.5625"/>
    <n v="0"/>
    <s v="Sat"/>
    <s v="Apr"/>
    <s v="Large"/>
    <n v="2722"/>
    <n v="2723"/>
    <x v="0"/>
  </r>
  <r>
    <n v="1531"/>
    <d v="2024-04-29T00:00:00"/>
    <d v="1899-12-30T12:30:00"/>
    <d v="1899-12-30T13:00:00"/>
    <s v="Zenith"/>
    <n v="3"/>
    <n v="16"/>
    <n v="2"/>
    <s v="Mia"/>
    <s v="Standup"/>
    <n v="29.999999999999893"/>
    <n v="0.125"/>
    <n v="0"/>
    <s v="Mon"/>
    <s v="Apr"/>
    <s v="Large"/>
    <n v="2712"/>
    <n v="2431"/>
    <d v="2024-04-07T00:00:00"/>
    <d v="1899-12-30T12:30:00"/>
    <d v="1899-12-30T13:30:00"/>
    <s v="Zenith"/>
    <n v="3"/>
    <n v="16"/>
    <n v="7"/>
    <s v="Priya"/>
    <s v="Client Call"/>
    <n v="59.999999999999943"/>
    <n v="0.4375"/>
    <n v="0"/>
    <s v="Sun"/>
    <s v="Apr"/>
    <s v="Large"/>
    <n v="2711"/>
    <n v="2712"/>
    <x v="0"/>
  </r>
  <r>
    <n v="2067"/>
    <d v="2024-10-17T00:00:00"/>
    <d v="1899-12-30T12:30:00"/>
    <d v="1899-12-30T13:30:00"/>
    <s v="Zenith"/>
    <n v="3"/>
    <n v="16"/>
    <n v="9"/>
    <s v="Mia"/>
    <s v="Client Call"/>
    <n v="59.999999999999943"/>
    <n v="0.5625"/>
    <n v="0"/>
    <s v="Thu"/>
    <s v="Oct"/>
    <s v="Large"/>
    <n v="2725"/>
    <n v="2175"/>
    <d v="2024-06-03T00:00:00"/>
    <d v="1899-12-30T12:30:00"/>
    <d v="1899-12-30T14:00:00"/>
    <s v="Zenith"/>
    <n v="3"/>
    <n v="16"/>
    <n v="17"/>
    <s v="Omar"/>
    <s v="1:1"/>
    <n v="90"/>
    <n v="1.0625"/>
    <n v="1"/>
    <s v="Mon"/>
    <s v="Jun"/>
    <s v="Large"/>
    <n v="2724"/>
    <n v="2725"/>
    <x v="0"/>
  </r>
  <r>
    <n v="400"/>
    <d v="2024-04-11T00:00:00"/>
    <d v="1899-12-30T12:30:00"/>
    <d v="1899-12-30T14:30:00"/>
    <s v="Zenith"/>
    <n v="3"/>
    <n v="16"/>
    <n v="14"/>
    <s v="Amit"/>
    <s v="Workshop"/>
    <n v="119.99999999999989"/>
    <n v="0.875"/>
    <n v="0"/>
    <s v="Thu"/>
    <s v="Apr"/>
    <s v="Large"/>
    <n v="2719"/>
    <n v="1589"/>
    <d v="2024-07-16T00:00:00"/>
    <d v="1899-12-30T12:30:00"/>
    <d v="1899-12-30T13:30:00"/>
    <s v="Zenith"/>
    <n v="3"/>
    <n v="16"/>
    <n v="1"/>
    <s v="John"/>
    <s v="Standup"/>
    <n v="59.999999999999943"/>
    <n v="6.25E-2"/>
    <n v="0"/>
    <s v="Tue"/>
    <s v="Jul"/>
    <s v="Large"/>
    <n v="2718"/>
    <n v="2719"/>
    <x v="0"/>
  </r>
  <r>
    <n v="2175"/>
    <d v="2024-06-03T00:00:00"/>
    <d v="1899-12-30T12:30:00"/>
    <d v="1899-12-30T14:00:00"/>
    <s v="Zenith"/>
    <n v="3"/>
    <n v="16"/>
    <n v="17"/>
    <s v="Omar"/>
    <s v="1:1"/>
    <n v="90"/>
    <n v="1.0625"/>
    <n v="1"/>
    <s v="Mon"/>
    <s v="Jun"/>
    <s v="Large"/>
    <n v="2724"/>
    <n v="2219"/>
    <d v="2024-09-13T00:00:00"/>
    <d v="1899-12-30T12:30:00"/>
    <d v="1899-12-30T13:00:00"/>
    <s v="Zenith"/>
    <n v="3"/>
    <n v="16"/>
    <n v="6"/>
    <s v="Omar"/>
    <s v="Client Call"/>
    <n v="29.999999999999893"/>
    <n v="0.375"/>
    <n v="0"/>
    <s v="Fri"/>
    <s v="Sep"/>
    <s v="Large"/>
    <n v="2723"/>
    <n v="2724"/>
    <x v="0"/>
  </r>
  <r>
    <n v="2431"/>
    <d v="2024-04-07T00:00:00"/>
    <d v="1899-12-30T12:30:00"/>
    <d v="1899-12-30T13:30:00"/>
    <s v="Zenith"/>
    <n v="3"/>
    <n v="16"/>
    <n v="7"/>
    <s v="Priya"/>
    <s v="Client Call"/>
    <n v="59.999999999999943"/>
    <n v="0.4375"/>
    <n v="0"/>
    <s v="Sun"/>
    <s v="Apr"/>
    <s v="Large"/>
    <n v="2711"/>
    <n v="298"/>
    <d v="2024-02-24T00:00:00"/>
    <d v="1899-12-30T12:30:00"/>
    <d v="1899-12-30T13:00:00"/>
    <s v="Zenith"/>
    <n v="3"/>
    <n v="16"/>
    <n v="11"/>
    <s v="Omar"/>
    <s v="Workshop"/>
    <n v="29.999999999999893"/>
    <n v="0.6875"/>
    <n v="0"/>
    <s v="Sat"/>
    <s v="Feb"/>
    <s v="Large"/>
    <n v="2710"/>
    <n v="2711"/>
    <x v="0"/>
  </r>
  <r>
    <n v="2794"/>
    <d v="2024-12-14T00:00:00"/>
    <d v="1899-12-30T12:30:00"/>
    <d v="1899-12-30T14:30:00"/>
    <s v="Zenith"/>
    <n v="3"/>
    <n v="16"/>
    <n v="15"/>
    <s v="Amit"/>
    <s v="Client Call"/>
    <n v="119.99999999999989"/>
    <n v="0.9375"/>
    <n v="0"/>
    <s v="Sat"/>
    <s v="Dec"/>
    <s v="Large"/>
    <n v="2709"/>
    <n v="2978"/>
    <d v="2024-03-30T00:00:00"/>
    <d v="1899-12-30T12:30:00"/>
    <d v="1899-12-30T13:00:00"/>
    <s v="Zenith"/>
    <n v="3"/>
    <n v="16"/>
    <n v="9"/>
    <s v="Omar"/>
    <s v="Planning"/>
    <n v="29.999999999999893"/>
    <n v="0.5625"/>
    <n v="0"/>
    <s v="Sat"/>
    <s v="Mar"/>
    <s v="Large"/>
    <n v="2708"/>
    <n v="2709"/>
    <x v="0"/>
  </r>
  <r>
    <n v="298"/>
    <d v="2024-02-24T00:00:00"/>
    <d v="1899-12-30T12:30:00"/>
    <d v="1899-12-30T13:00:00"/>
    <s v="Zenith"/>
    <n v="3"/>
    <n v="16"/>
    <n v="11"/>
    <s v="Omar"/>
    <s v="Workshop"/>
    <n v="29.999999999999893"/>
    <n v="0.6875"/>
    <n v="0"/>
    <s v="Sat"/>
    <s v="Feb"/>
    <s v="Large"/>
    <n v="2710"/>
    <n v="2794"/>
    <d v="2024-12-14T00:00:00"/>
    <d v="1899-12-30T12:30:00"/>
    <d v="1899-12-30T14:30:00"/>
    <s v="Zenith"/>
    <n v="3"/>
    <n v="16"/>
    <n v="15"/>
    <s v="Amit"/>
    <s v="Client Call"/>
    <n v="119.99999999999989"/>
    <n v="0.9375"/>
    <n v="0"/>
    <s v="Sat"/>
    <s v="Dec"/>
    <s v="Large"/>
    <n v="2709"/>
    <n v="2710"/>
    <x v="0"/>
  </r>
  <r>
    <n v="578"/>
    <d v="2024-07-16T00:00:00"/>
    <d v="1899-12-30T12:30:00"/>
    <d v="1899-12-30T14:00:00"/>
    <s v="Zenith"/>
    <n v="3"/>
    <n v="16"/>
    <n v="16"/>
    <s v="John"/>
    <s v="Brainstorming"/>
    <n v="90"/>
    <n v="1"/>
    <n v="0"/>
    <s v="Tue"/>
    <s v="Jul"/>
    <s v="Large"/>
    <n v="2697"/>
    <n v="1040"/>
    <d v="2024-03-28T00:00:00"/>
    <d v="1899-12-30T12:30:00"/>
    <d v="1899-12-30T14:30:00"/>
    <s v="Zenith"/>
    <n v="3"/>
    <n v="16"/>
    <n v="15"/>
    <s v="Chen"/>
    <s v="Standup"/>
    <n v="119.99999999999989"/>
    <n v="0.9375"/>
    <n v="0"/>
    <s v="Thu"/>
    <s v="Mar"/>
    <s v="Large"/>
    <n v="2696"/>
    <n v="2697"/>
    <x v="0"/>
  </r>
  <r>
    <n v="1364"/>
    <d v="2024-09-30T00:00:00"/>
    <d v="1899-12-30T12:30:00"/>
    <d v="1899-12-30T13:00:00"/>
    <s v="Zenith"/>
    <n v="3"/>
    <n v="16"/>
    <n v="2"/>
    <s v="Priya"/>
    <s v="Workshop"/>
    <n v="29.999999999999893"/>
    <n v="0.125"/>
    <n v="0"/>
    <s v="Mon"/>
    <s v="Sep"/>
    <s v="Large"/>
    <n v="2698"/>
    <n v="578"/>
    <d v="2024-07-16T00:00:00"/>
    <d v="1899-12-30T12:30:00"/>
    <d v="1899-12-30T14:00:00"/>
    <s v="Zenith"/>
    <n v="3"/>
    <n v="16"/>
    <n v="16"/>
    <s v="John"/>
    <s v="Brainstorming"/>
    <n v="90"/>
    <n v="1"/>
    <n v="0"/>
    <s v="Tue"/>
    <s v="Jul"/>
    <s v="Large"/>
    <n v="2697"/>
    <n v="2698"/>
    <x v="0"/>
  </r>
  <r>
    <n v="1246"/>
    <d v="2024-11-01T00:00:00"/>
    <d v="1899-12-30T12:30:00"/>
    <d v="1899-12-30T14:00:00"/>
    <s v="Zenith"/>
    <n v="3"/>
    <n v="16"/>
    <n v="11"/>
    <s v="Priya"/>
    <s v="Brainstorming"/>
    <n v="90"/>
    <n v="0.6875"/>
    <n v="0"/>
    <s v="Fri"/>
    <s v="Nov"/>
    <s v="Large"/>
    <n v="2699"/>
    <n v="1364"/>
    <d v="2024-09-30T00:00:00"/>
    <d v="1899-12-30T12:30:00"/>
    <d v="1899-12-30T13:00:00"/>
    <s v="Zenith"/>
    <n v="3"/>
    <n v="16"/>
    <n v="2"/>
    <s v="Priya"/>
    <s v="Workshop"/>
    <n v="29.999999999999893"/>
    <n v="0.125"/>
    <n v="0"/>
    <s v="Mon"/>
    <s v="Sep"/>
    <s v="Large"/>
    <n v="2698"/>
    <n v="2699"/>
    <x v="0"/>
  </r>
  <r>
    <n v="649"/>
    <d v="2024-01-15T00:00:00"/>
    <d v="1899-12-30T12:30:00"/>
    <d v="1899-12-30T14:00:00"/>
    <s v="Zenith"/>
    <n v="3"/>
    <n v="16"/>
    <n v="19"/>
    <s v="John"/>
    <s v="Workshop"/>
    <n v="90"/>
    <n v="1.1875"/>
    <n v="1"/>
    <s v="Mon"/>
    <s v="Jan"/>
    <s v="Large"/>
    <n v="2700"/>
    <n v="1246"/>
    <d v="2024-11-01T00:00:00"/>
    <d v="1899-12-30T12:30:00"/>
    <d v="1899-12-30T14:00:00"/>
    <s v="Zenith"/>
    <n v="3"/>
    <n v="16"/>
    <n v="11"/>
    <s v="Priya"/>
    <s v="Brainstorming"/>
    <n v="90"/>
    <n v="0.6875"/>
    <n v="0"/>
    <s v="Fri"/>
    <s v="Nov"/>
    <s v="Large"/>
    <n v="2699"/>
    <n v="2700"/>
    <x v="0"/>
  </r>
  <r>
    <n v="691"/>
    <d v="2024-01-27T00:00:00"/>
    <d v="1899-12-30T12:30:00"/>
    <d v="1899-12-30T14:00:00"/>
    <s v="Zenith"/>
    <n v="3"/>
    <n v="16"/>
    <n v="4"/>
    <s v="Amit"/>
    <s v="Planning"/>
    <n v="90"/>
    <n v="0.25"/>
    <n v="0"/>
    <s v="Sat"/>
    <s v="Jan"/>
    <s v="Large"/>
    <n v="2701"/>
    <n v="649"/>
    <d v="2024-01-15T00:00:00"/>
    <d v="1899-12-30T12:30:00"/>
    <d v="1899-12-30T14:00:00"/>
    <s v="Zenith"/>
    <n v="3"/>
    <n v="16"/>
    <n v="19"/>
    <s v="John"/>
    <s v="Workshop"/>
    <n v="90"/>
    <n v="1.1875"/>
    <n v="1"/>
    <s v="Mon"/>
    <s v="Jan"/>
    <s v="Large"/>
    <n v="2700"/>
    <n v="2701"/>
    <x v="0"/>
  </r>
  <r>
    <n v="1040"/>
    <d v="2024-03-28T00:00:00"/>
    <d v="1899-12-30T12:30:00"/>
    <d v="1899-12-30T14:30:00"/>
    <s v="Zenith"/>
    <n v="3"/>
    <n v="16"/>
    <n v="15"/>
    <s v="Chen"/>
    <s v="Standup"/>
    <n v="119.99999999999989"/>
    <n v="0.9375"/>
    <n v="0"/>
    <s v="Thu"/>
    <s v="Mar"/>
    <s v="Large"/>
    <n v="2696"/>
    <n v="2594"/>
    <d v="2024-09-04T00:00:00"/>
    <d v="1899-12-30T13:00:00"/>
    <d v="1899-12-30T15:00:00"/>
    <s v="Zenith"/>
    <n v="3"/>
    <n v="16"/>
    <n v="2"/>
    <s v="Amit"/>
    <s v="Planning"/>
    <n v="120.00000000000006"/>
    <n v="0.125"/>
    <n v="0"/>
    <s v="Wed"/>
    <s v="Sep"/>
    <s v="Large"/>
    <n v="2695"/>
    <n v="2696"/>
    <x v="0"/>
  </r>
  <r>
    <n v="577"/>
    <d v="2024-08-17T00:00:00"/>
    <d v="1899-12-30T12:30:00"/>
    <d v="1899-12-30T14:30:00"/>
    <s v="Zenith"/>
    <n v="3"/>
    <n v="16"/>
    <n v="18"/>
    <s v="Mia"/>
    <s v="Brainstorming"/>
    <n v="119.99999999999989"/>
    <n v="1.125"/>
    <n v="1"/>
    <s v="Sat"/>
    <s v="Aug"/>
    <s v="Large"/>
    <n v="2703"/>
    <n v="2964"/>
    <d v="2024-02-02T00:00:00"/>
    <d v="1899-12-30T12:30:00"/>
    <d v="1899-12-30T13:00:00"/>
    <s v="Zenith"/>
    <n v="3"/>
    <n v="16"/>
    <n v="7"/>
    <s v="Chen"/>
    <s v="Planning"/>
    <n v="29.999999999999893"/>
    <n v="0.4375"/>
    <n v="0"/>
    <s v="Fri"/>
    <s v="Feb"/>
    <s v="Large"/>
    <n v="2702"/>
    <n v="2703"/>
    <x v="0"/>
  </r>
  <r>
    <n v="1401"/>
    <d v="2024-06-15T00:00:00"/>
    <d v="1899-12-30T12:30:00"/>
    <d v="1899-12-30T14:00:00"/>
    <s v="Zenith"/>
    <n v="3"/>
    <n v="16"/>
    <n v="14"/>
    <s v="Mia"/>
    <s v="Client Call"/>
    <n v="90"/>
    <n v="0.875"/>
    <n v="0"/>
    <s v="Sat"/>
    <s v="Jun"/>
    <s v="Large"/>
    <n v="2704"/>
    <n v="577"/>
    <d v="2024-08-17T00:00:00"/>
    <d v="1899-12-30T12:30:00"/>
    <d v="1899-12-30T14:30:00"/>
    <s v="Zenith"/>
    <n v="3"/>
    <n v="16"/>
    <n v="18"/>
    <s v="Mia"/>
    <s v="Brainstorming"/>
    <n v="119.99999999999989"/>
    <n v="1.125"/>
    <n v="1"/>
    <s v="Sat"/>
    <s v="Aug"/>
    <s v="Large"/>
    <n v="2703"/>
    <n v="2704"/>
    <x v="0"/>
  </r>
  <r>
    <n v="2747"/>
    <d v="2024-06-16T00:00:00"/>
    <d v="1899-12-30T12:30:00"/>
    <d v="1899-12-30T14:00:00"/>
    <s v="Zenith"/>
    <n v="3"/>
    <n v="16"/>
    <n v="7"/>
    <s v="Sarah"/>
    <s v="Brainstorming"/>
    <n v="90"/>
    <n v="0.4375"/>
    <n v="0"/>
    <s v="Sun"/>
    <s v="Jun"/>
    <s v="Large"/>
    <n v="2705"/>
    <n v="1401"/>
    <d v="2024-06-15T00:00:00"/>
    <d v="1899-12-30T12:30:00"/>
    <d v="1899-12-30T14:00:00"/>
    <s v="Zenith"/>
    <n v="3"/>
    <n v="16"/>
    <n v="14"/>
    <s v="Mia"/>
    <s v="Client Call"/>
    <n v="90"/>
    <n v="0.875"/>
    <n v="0"/>
    <s v="Sat"/>
    <s v="Jun"/>
    <s v="Large"/>
    <n v="2704"/>
    <n v="2705"/>
    <x v="0"/>
  </r>
  <r>
    <n v="821"/>
    <d v="2024-04-20T00:00:00"/>
    <d v="1899-12-30T12:30:00"/>
    <d v="1899-12-30T14:00:00"/>
    <s v="Zenith"/>
    <n v="3"/>
    <n v="16"/>
    <n v="16"/>
    <s v="Sarah"/>
    <s v="Brainstorming"/>
    <n v="90"/>
    <n v="1"/>
    <n v="0"/>
    <s v="Sat"/>
    <s v="Apr"/>
    <s v="Large"/>
    <n v="2706"/>
    <n v="2747"/>
    <d v="2024-06-16T00:00:00"/>
    <d v="1899-12-30T12:30:00"/>
    <d v="1899-12-30T14:00:00"/>
    <s v="Zenith"/>
    <n v="3"/>
    <n v="16"/>
    <n v="7"/>
    <s v="Sarah"/>
    <s v="Brainstorming"/>
    <n v="90"/>
    <n v="0.4375"/>
    <n v="0"/>
    <s v="Sun"/>
    <s v="Jun"/>
    <s v="Large"/>
    <n v="2705"/>
    <n v="2706"/>
    <x v="0"/>
  </r>
  <r>
    <n v="1409"/>
    <d v="2024-03-05T00:00:00"/>
    <d v="1899-12-30T12:30:00"/>
    <d v="1899-12-30T13:30:00"/>
    <s v="Zenith"/>
    <n v="3"/>
    <n v="16"/>
    <n v="2"/>
    <s v="Priya"/>
    <s v="Workshop"/>
    <n v="59.999999999999943"/>
    <n v="0.125"/>
    <n v="0"/>
    <s v="Tue"/>
    <s v="Mar"/>
    <s v="Large"/>
    <n v="2707"/>
    <n v="821"/>
    <d v="2024-04-20T00:00:00"/>
    <d v="1899-12-30T12:30:00"/>
    <d v="1899-12-30T14:00:00"/>
    <s v="Zenith"/>
    <n v="3"/>
    <n v="16"/>
    <n v="16"/>
    <s v="Sarah"/>
    <s v="Brainstorming"/>
    <n v="90"/>
    <n v="1"/>
    <n v="0"/>
    <s v="Sat"/>
    <s v="Apr"/>
    <s v="Large"/>
    <n v="2706"/>
    <n v="2707"/>
    <x v="0"/>
  </r>
  <r>
    <n v="2978"/>
    <d v="2024-03-30T00:00:00"/>
    <d v="1899-12-30T12:30:00"/>
    <d v="1899-12-30T13:00:00"/>
    <s v="Zenith"/>
    <n v="3"/>
    <n v="16"/>
    <n v="9"/>
    <s v="Omar"/>
    <s v="Planning"/>
    <n v="29.999999999999893"/>
    <n v="0.5625"/>
    <n v="0"/>
    <s v="Sat"/>
    <s v="Mar"/>
    <s v="Large"/>
    <n v="2708"/>
    <n v="1409"/>
    <d v="2024-03-05T00:00:00"/>
    <d v="1899-12-30T12:30:00"/>
    <d v="1899-12-30T13:30:00"/>
    <s v="Zenith"/>
    <n v="3"/>
    <n v="16"/>
    <n v="2"/>
    <s v="Priya"/>
    <s v="Workshop"/>
    <n v="59.999999999999943"/>
    <n v="0.125"/>
    <n v="0"/>
    <s v="Tue"/>
    <s v="Mar"/>
    <s v="Large"/>
    <n v="2707"/>
    <n v="2708"/>
    <x v="0"/>
  </r>
  <r>
    <n v="2964"/>
    <d v="2024-02-02T00:00:00"/>
    <d v="1899-12-30T12:30:00"/>
    <d v="1899-12-30T13:00:00"/>
    <s v="Zenith"/>
    <n v="3"/>
    <n v="16"/>
    <n v="7"/>
    <s v="Chen"/>
    <s v="Planning"/>
    <n v="29.999999999999893"/>
    <n v="0.4375"/>
    <n v="0"/>
    <s v="Fri"/>
    <s v="Feb"/>
    <s v="Large"/>
    <n v="2702"/>
    <n v="691"/>
    <d v="2024-01-27T00:00:00"/>
    <d v="1899-12-30T12:30:00"/>
    <d v="1899-12-30T14:00:00"/>
    <s v="Zenith"/>
    <n v="3"/>
    <n v="16"/>
    <n v="4"/>
    <s v="Amit"/>
    <s v="Planning"/>
    <n v="90"/>
    <n v="0.25"/>
    <n v="0"/>
    <s v="Sat"/>
    <s v="Jan"/>
    <s v="Large"/>
    <n v="2701"/>
    <n v="2702"/>
    <x v="0"/>
  </r>
  <r>
    <n v="2862"/>
    <d v="2024-08-11T00:00:00"/>
    <d v="1899-12-30T12:00:00"/>
    <d v="1899-12-30T13:30:00"/>
    <s v="Zenith"/>
    <n v="3"/>
    <n v="16"/>
    <n v="1"/>
    <s v="Chen"/>
    <s v="Planning"/>
    <n v="90"/>
    <n v="6.25E-2"/>
    <n v="0"/>
    <s v="Sun"/>
    <s v="Aug"/>
    <s v="Large"/>
    <n v="2742"/>
    <n v="2490"/>
    <d v="2024-05-03T00:00:00"/>
    <d v="1899-12-30T12:00:00"/>
    <d v="1899-12-30T13:30:00"/>
    <s v="Zenith"/>
    <n v="3"/>
    <n v="16"/>
    <n v="14"/>
    <s v="Priya"/>
    <s v="Brainstorming"/>
    <n v="90"/>
    <n v="0.875"/>
    <n v="0"/>
    <s v="Fri"/>
    <s v="May"/>
    <s v="Large"/>
    <n v="2741"/>
    <n v="2742"/>
    <x v="0"/>
  </r>
  <r>
    <n v="2807"/>
    <d v="2024-04-10T00:00:00"/>
    <d v="1899-12-30T12:00:00"/>
    <d v="1899-12-30T13:30:00"/>
    <s v="Zenith"/>
    <n v="3"/>
    <n v="16"/>
    <n v="6"/>
    <s v="Chen"/>
    <s v="1:1"/>
    <n v="90"/>
    <n v="0.375"/>
    <n v="0"/>
    <s v="Wed"/>
    <s v="Apr"/>
    <s v="Large"/>
    <n v="2743"/>
    <n v="2862"/>
    <d v="2024-08-11T00:00:00"/>
    <d v="1899-12-30T12:00:00"/>
    <d v="1899-12-30T13:30:00"/>
    <s v="Zenith"/>
    <n v="3"/>
    <n v="16"/>
    <n v="1"/>
    <s v="Chen"/>
    <s v="Planning"/>
    <n v="90"/>
    <n v="6.25E-2"/>
    <n v="0"/>
    <s v="Sun"/>
    <s v="Aug"/>
    <s v="Large"/>
    <n v="2742"/>
    <n v="2743"/>
    <x v="0"/>
  </r>
  <r>
    <n v="241"/>
    <d v="2024-02-20T00:00:00"/>
    <d v="1899-12-30T12:00:00"/>
    <d v="1899-12-30T13:00:00"/>
    <s v="Zenith"/>
    <n v="3"/>
    <n v="16"/>
    <n v="19"/>
    <s v="John"/>
    <s v="Brainstorming"/>
    <n v="59.999999999999943"/>
    <n v="1.1875"/>
    <n v="1"/>
    <s v="Tue"/>
    <s v="Feb"/>
    <s v="Large"/>
    <n v="2744"/>
    <n v="2807"/>
    <d v="2024-04-10T00:00:00"/>
    <d v="1899-12-30T12:00:00"/>
    <d v="1899-12-30T13:30:00"/>
    <s v="Zenith"/>
    <n v="3"/>
    <n v="16"/>
    <n v="6"/>
    <s v="Chen"/>
    <s v="1:1"/>
    <n v="90"/>
    <n v="0.375"/>
    <n v="0"/>
    <s v="Wed"/>
    <s v="Apr"/>
    <s v="Large"/>
    <n v="2743"/>
    <n v="2744"/>
    <x v="0"/>
  </r>
  <r>
    <n v="325"/>
    <d v="2024-12-18T00:00:00"/>
    <d v="1899-12-30T12:00:00"/>
    <d v="1899-12-30T12:30:00"/>
    <s v="Zenith"/>
    <n v="3"/>
    <n v="16"/>
    <n v="15"/>
    <s v="Amit"/>
    <s v="Client Call"/>
    <n v="30.000000000000053"/>
    <n v="0.9375"/>
    <n v="0"/>
    <s v="Wed"/>
    <s v="Dec"/>
    <s v="Large"/>
    <n v="2745"/>
    <n v="241"/>
    <d v="2024-02-20T00:00:00"/>
    <d v="1899-12-30T12:00:00"/>
    <d v="1899-12-30T13:00:00"/>
    <s v="Zenith"/>
    <n v="3"/>
    <n v="16"/>
    <n v="19"/>
    <s v="John"/>
    <s v="Brainstorming"/>
    <n v="59.999999999999943"/>
    <n v="1.1875"/>
    <n v="1"/>
    <s v="Tue"/>
    <s v="Feb"/>
    <s v="Large"/>
    <n v="2744"/>
    <n v="2745"/>
    <x v="0"/>
  </r>
  <r>
    <n v="2279"/>
    <d v="2024-09-11T00:00:00"/>
    <d v="1899-12-30T12:00:00"/>
    <d v="1899-12-30T13:00:00"/>
    <s v="Zenith"/>
    <n v="3"/>
    <n v="16"/>
    <n v="7"/>
    <s v="Sarah"/>
    <s v="Standup"/>
    <n v="59.999999999999943"/>
    <n v="0.4375"/>
    <n v="0"/>
    <s v="Wed"/>
    <s v="Sep"/>
    <s v="Large"/>
    <n v="2746"/>
    <n v="325"/>
    <d v="2024-12-18T00:00:00"/>
    <d v="1899-12-30T12:00:00"/>
    <d v="1899-12-30T12:30:00"/>
    <s v="Zenith"/>
    <n v="3"/>
    <n v="16"/>
    <n v="15"/>
    <s v="Amit"/>
    <s v="Client Call"/>
    <n v="30.000000000000053"/>
    <n v="0.9375"/>
    <n v="0"/>
    <s v="Wed"/>
    <s v="Dec"/>
    <s v="Large"/>
    <n v="2745"/>
    <n v="2746"/>
    <x v="0"/>
  </r>
  <r>
    <n v="772"/>
    <d v="2024-04-13T00:00:00"/>
    <d v="1899-12-30T12:00:00"/>
    <d v="1899-12-30T12:30:00"/>
    <s v="Zenith"/>
    <n v="3"/>
    <n v="16"/>
    <n v="8"/>
    <s v="Priya"/>
    <s v="Planning"/>
    <n v="30.000000000000053"/>
    <n v="0.5"/>
    <n v="0"/>
    <s v="Sat"/>
    <s v="Apr"/>
    <s v="Large"/>
    <n v="2749"/>
    <n v="1013"/>
    <d v="2024-11-06T00:00:00"/>
    <d v="1899-12-30T12:00:00"/>
    <d v="1899-12-30T14:00:00"/>
    <s v="Zenith"/>
    <n v="3"/>
    <n v="16"/>
    <n v="16"/>
    <s v="Omar"/>
    <s v="1:1"/>
    <n v="120.00000000000006"/>
    <n v="1"/>
    <n v="0"/>
    <s v="Wed"/>
    <s v="Nov"/>
    <s v="Large"/>
    <n v="2748"/>
    <n v="2749"/>
    <x v="0"/>
  </r>
  <r>
    <n v="1013"/>
    <d v="2024-11-06T00:00:00"/>
    <d v="1899-12-30T12:00:00"/>
    <d v="1899-12-30T14:00:00"/>
    <s v="Zenith"/>
    <n v="3"/>
    <n v="16"/>
    <n v="16"/>
    <s v="Omar"/>
    <s v="1:1"/>
    <n v="120.00000000000006"/>
    <n v="1"/>
    <n v="0"/>
    <s v="Wed"/>
    <s v="Nov"/>
    <s v="Large"/>
    <n v="2748"/>
    <n v="2008"/>
    <d v="2024-10-06T00:00:00"/>
    <d v="1899-12-30T12:00:00"/>
    <d v="1899-12-30T12:30:00"/>
    <s v="Zenith"/>
    <n v="3"/>
    <n v="16"/>
    <n v="13"/>
    <s v="Omar"/>
    <s v="Brainstorming"/>
    <n v="30.000000000000053"/>
    <n v="0.8125"/>
    <n v="0"/>
    <s v="Sun"/>
    <s v="Oct"/>
    <s v="Large"/>
    <n v="2747"/>
    <n v="2748"/>
    <x v="0"/>
  </r>
  <r>
    <n v="1088"/>
    <d v="2024-08-10T00:00:00"/>
    <d v="1899-12-30T12:00:00"/>
    <d v="1899-12-30T14:00:00"/>
    <s v="Zenith"/>
    <n v="3"/>
    <n v="16"/>
    <n v="11"/>
    <s v="Priya"/>
    <s v="Workshop"/>
    <n v="120.00000000000006"/>
    <n v="0.6875"/>
    <n v="0"/>
    <s v="Sat"/>
    <s v="Aug"/>
    <s v="Large"/>
    <n v="2750"/>
    <n v="772"/>
    <d v="2024-04-13T00:00:00"/>
    <d v="1899-12-30T12:00:00"/>
    <d v="1899-12-30T12:30:00"/>
    <s v="Zenith"/>
    <n v="3"/>
    <n v="16"/>
    <n v="8"/>
    <s v="Priya"/>
    <s v="Planning"/>
    <n v="30.000000000000053"/>
    <n v="0.5"/>
    <n v="0"/>
    <s v="Sat"/>
    <s v="Apr"/>
    <s v="Large"/>
    <n v="2749"/>
    <n v="2750"/>
    <x v="0"/>
  </r>
  <r>
    <n v="1997"/>
    <d v="2024-07-25T00:00:00"/>
    <d v="1899-12-30T12:00:00"/>
    <d v="1899-12-30T13:30:00"/>
    <s v="Zenith"/>
    <n v="3"/>
    <n v="16"/>
    <n v="9"/>
    <s v="Amit"/>
    <s v="Brainstorming"/>
    <n v="90"/>
    <n v="0.5625"/>
    <n v="0"/>
    <s v="Thu"/>
    <s v="Jul"/>
    <s v="Large"/>
    <n v="2751"/>
    <n v="1088"/>
    <d v="2024-08-10T00:00:00"/>
    <d v="1899-12-30T12:00:00"/>
    <d v="1899-12-30T14:00:00"/>
    <s v="Zenith"/>
    <n v="3"/>
    <n v="16"/>
    <n v="11"/>
    <s v="Priya"/>
    <s v="Workshop"/>
    <n v="120.00000000000006"/>
    <n v="0.6875"/>
    <n v="0"/>
    <s v="Sat"/>
    <s v="Aug"/>
    <s v="Large"/>
    <n v="2750"/>
    <n v="2751"/>
    <x v="0"/>
  </r>
  <r>
    <n v="2490"/>
    <d v="2024-05-03T00:00:00"/>
    <d v="1899-12-30T12:00:00"/>
    <d v="1899-12-30T13:30:00"/>
    <s v="Zenith"/>
    <n v="3"/>
    <n v="16"/>
    <n v="14"/>
    <s v="Priya"/>
    <s v="Brainstorming"/>
    <n v="90"/>
    <n v="0.875"/>
    <n v="0"/>
    <s v="Fri"/>
    <s v="May"/>
    <s v="Large"/>
    <n v="2741"/>
    <n v="1802"/>
    <d v="2024-07-30T00:00:00"/>
    <d v="1899-12-30T12:00:00"/>
    <d v="1899-12-30T13:30:00"/>
    <s v="Zenith"/>
    <n v="3"/>
    <n v="16"/>
    <n v="3"/>
    <s v="Mia"/>
    <s v="Planning"/>
    <n v="90"/>
    <n v="0.1875"/>
    <n v="0"/>
    <s v="Tue"/>
    <s v="Jul"/>
    <s v="Large"/>
    <n v="2740"/>
    <n v="2741"/>
    <x v="0"/>
  </r>
  <r>
    <n v="2008"/>
    <d v="2024-10-06T00:00:00"/>
    <d v="1899-12-30T12:00:00"/>
    <d v="1899-12-30T12:30:00"/>
    <s v="Zenith"/>
    <n v="3"/>
    <n v="16"/>
    <n v="13"/>
    <s v="Omar"/>
    <s v="Brainstorming"/>
    <n v="30.000000000000053"/>
    <n v="0.8125"/>
    <n v="0"/>
    <s v="Sun"/>
    <s v="Oct"/>
    <s v="Large"/>
    <n v="2747"/>
    <n v="2279"/>
    <d v="2024-09-11T00:00:00"/>
    <d v="1899-12-30T12:00:00"/>
    <d v="1899-12-30T13:00:00"/>
    <s v="Zenith"/>
    <n v="3"/>
    <n v="16"/>
    <n v="7"/>
    <s v="Sarah"/>
    <s v="Standup"/>
    <n v="59.999999999999943"/>
    <n v="0.4375"/>
    <n v="0"/>
    <s v="Wed"/>
    <s v="Sep"/>
    <s v="Large"/>
    <n v="2746"/>
    <n v="2747"/>
    <x v="0"/>
  </r>
  <r>
    <n v="1802"/>
    <d v="2024-07-30T00:00:00"/>
    <d v="1899-12-30T12:00:00"/>
    <d v="1899-12-30T13:30:00"/>
    <s v="Zenith"/>
    <n v="3"/>
    <n v="16"/>
    <n v="3"/>
    <s v="Mia"/>
    <s v="Planning"/>
    <n v="90"/>
    <n v="0.1875"/>
    <n v="0"/>
    <s v="Tue"/>
    <s v="Jul"/>
    <s v="Large"/>
    <n v="2740"/>
    <n v="2788"/>
    <d v="2024-04-03T00:00:00"/>
    <d v="1899-12-30T12:00:00"/>
    <d v="1899-12-30T13:30:00"/>
    <s v="Zenith"/>
    <n v="3"/>
    <n v="16"/>
    <n v="5"/>
    <s v="Omar"/>
    <s v="Planning"/>
    <n v="90"/>
    <n v="0.3125"/>
    <n v="0"/>
    <s v="Wed"/>
    <s v="Apr"/>
    <s v="Large"/>
    <n v="2739"/>
    <n v="2740"/>
    <x v="0"/>
  </r>
  <r>
    <n v="1894"/>
    <d v="2024-02-06T00:00:00"/>
    <d v="1899-12-30T12:00:00"/>
    <d v="1899-12-30T13:30:00"/>
    <s v="Zenith"/>
    <n v="3"/>
    <n v="16"/>
    <n v="14"/>
    <s v="Amit"/>
    <s v="Client Call"/>
    <n v="90"/>
    <n v="0.875"/>
    <n v="0"/>
    <s v="Tue"/>
    <s v="Feb"/>
    <s v="Large"/>
    <n v="2729"/>
    <n v="443"/>
    <d v="2024-02-27T00:00:00"/>
    <d v="1899-12-30T12:00:00"/>
    <d v="1899-12-30T14:00:00"/>
    <s v="Zenith"/>
    <n v="3"/>
    <n v="16"/>
    <n v="6"/>
    <s v="Sarah"/>
    <s v="Standup"/>
    <n v="120.00000000000006"/>
    <n v="0.375"/>
    <n v="0"/>
    <s v="Tue"/>
    <s v="Feb"/>
    <s v="Large"/>
    <n v="2728"/>
    <n v="2729"/>
    <x v="0"/>
  </r>
  <r>
    <n v="2592"/>
    <d v="2024-02-20T00:00:00"/>
    <d v="1899-12-30T12:00:00"/>
    <d v="1899-12-30T12:30:00"/>
    <s v="Zenith"/>
    <n v="3"/>
    <n v="16"/>
    <n v="15"/>
    <s v="Mia"/>
    <s v="Standup"/>
    <n v="30.000000000000053"/>
    <n v="0.9375"/>
    <n v="0"/>
    <s v="Tue"/>
    <s v="Feb"/>
    <s v="Large"/>
    <n v="2738"/>
    <n v="753"/>
    <d v="2024-03-25T00:00:00"/>
    <d v="1899-12-30T12:00:00"/>
    <d v="1899-12-30T13:30:00"/>
    <s v="Zenith"/>
    <n v="3"/>
    <n v="16"/>
    <n v="3"/>
    <s v="Omar"/>
    <s v="Client Call"/>
    <n v="90"/>
    <n v="0.1875"/>
    <n v="0"/>
    <s v="Mon"/>
    <s v="Mar"/>
    <s v="Large"/>
    <n v="2737"/>
    <n v="2738"/>
    <x v="0"/>
  </r>
  <r>
    <n v="2788"/>
    <d v="2024-04-03T00:00:00"/>
    <d v="1899-12-30T12:00:00"/>
    <d v="1899-12-30T13:30:00"/>
    <s v="Zenith"/>
    <n v="3"/>
    <n v="16"/>
    <n v="5"/>
    <s v="Omar"/>
    <s v="Planning"/>
    <n v="90"/>
    <n v="0.3125"/>
    <n v="0"/>
    <s v="Wed"/>
    <s v="Apr"/>
    <s v="Large"/>
    <n v="2739"/>
    <n v="2592"/>
    <d v="2024-02-20T00:00:00"/>
    <d v="1899-12-30T12:00:00"/>
    <d v="1899-12-30T12:30:00"/>
    <s v="Zenith"/>
    <n v="3"/>
    <n v="16"/>
    <n v="15"/>
    <s v="Mia"/>
    <s v="Standup"/>
    <n v="30.000000000000053"/>
    <n v="0.9375"/>
    <n v="0"/>
    <s v="Tue"/>
    <s v="Feb"/>
    <s v="Large"/>
    <n v="2738"/>
    <n v="2739"/>
    <x v="0"/>
  </r>
  <r>
    <n v="1181"/>
    <d v="2024-05-05T00:00:00"/>
    <d v="1899-12-30T12:00:00"/>
    <d v="1899-12-30T12:30:00"/>
    <s v="Zenith"/>
    <n v="3"/>
    <n v="16"/>
    <n v="15"/>
    <s v="Amit"/>
    <s v="Workshop"/>
    <n v="30.000000000000053"/>
    <n v="0.9375"/>
    <n v="0"/>
    <s v="Sun"/>
    <s v="May"/>
    <s v="Large"/>
    <n v="2727"/>
    <n v="1927"/>
    <d v="2024-05-19T00:00:00"/>
    <d v="1899-12-30T12:00:00"/>
    <d v="1899-12-30T13:30:00"/>
    <s v="Zenith"/>
    <n v="3"/>
    <n v="16"/>
    <n v="12"/>
    <s v="Amit"/>
    <s v="Brainstorming"/>
    <n v="90"/>
    <n v="0.75"/>
    <n v="0"/>
    <s v="Sun"/>
    <s v="May"/>
    <s v="Large"/>
    <n v="2726"/>
    <n v="2727"/>
    <x v="0"/>
  </r>
  <r>
    <n v="443"/>
    <d v="2024-02-27T00:00:00"/>
    <d v="1899-12-30T12:00:00"/>
    <d v="1899-12-30T14:00:00"/>
    <s v="Zenith"/>
    <n v="3"/>
    <n v="16"/>
    <n v="6"/>
    <s v="Sarah"/>
    <s v="Standup"/>
    <n v="120.00000000000006"/>
    <n v="0.375"/>
    <n v="0"/>
    <s v="Tue"/>
    <s v="Feb"/>
    <s v="Large"/>
    <n v="2728"/>
    <n v="1181"/>
    <d v="2024-05-05T00:00:00"/>
    <d v="1899-12-30T12:00:00"/>
    <d v="1899-12-30T12:30:00"/>
    <s v="Zenith"/>
    <n v="3"/>
    <n v="16"/>
    <n v="15"/>
    <s v="Amit"/>
    <s v="Workshop"/>
    <n v="30.000000000000053"/>
    <n v="0.9375"/>
    <n v="0"/>
    <s v="Sun"/>
    <s v="May"/>
    <s v="Large"/>
    <n v="2727"/>
    <n v="2728"/>
    <x v="0"/>
  </r>
  <r>
    <n v="2369"/>
    <d v="2024-05-21T00:00:00"/>
    <d v="1899-12-30T12:00:00"/>
    <d v="1899-12-30T13:30:00"/>
    <s v="Zenith"/>
    <n v="3"/>
    <n v="16"/>
    <n v="3"/>
    <s v="Amit"/>
    <s v="Client Call"/>
    <n v="90"/>
    <n v="0.1875"/>
    <n v="0"/>
    <s v="Tue"/>
    <s v="May"/>
    <s v="Large"/>
    <n v="2730"/>
    <n v="1894"/>
    <d v="2024-02-06T00:00:00"/>
    <d v="1899-12-30T12:00:00"/>
    <d v="1899-12-30T13:30:00"/>
    <s v="Zenith"/>
    <n v="3"/>
    <n v="16"/>
    <n v="14"/>
    <s v="Amit"/>
    <s v="Client Call"/>
    <n v="90"/>
    <n v="0.875"/>
    <n v="0"/>
    <s v="Tue"/>
    <s v="Feb"/>
    <s v="Large"/>
    <n v="2729"/>
    <n v="2730"/>
    <x v="0"/>
  </r>
  <r>
    <n v="1557"/>
    <d v="2024-09-21T00:00:00"/>
    <d v="1899-12-30T12:00:00"/>
    <d v="1899-12-30T14:00:00"/>
    <s v="Zenith"/>
    <n v="3"/>
    <n v="16"/>
    <n v="19"/>
    <s v="Omar"/>
    <s v="Standup"/>
    <n v="120.00000000000006"/>
    <n v="1.1875"/>
    <n v="1"/>
    <s v="Sat"/>
    <s v="Sep"/>
    <s v="Large"/>
    <n v="2731"/>
    <n v="2369"/>
    <d v="2024-05-21T00:00:00"/>
    <d v="1899-12-30T12:00:00"/>
    <d v="1899-12-30T13:30:00"/>
    <s v="Zenith"/>
    <n v="3"/>
    <n v="16"/>
    <n v="3"/>
    <s v="Amit"/>
    <s v="Client Call"/>
    <n v="90"/>
    <n v="0.1875"/>
    <n v="0"/>
    <s v="Tue"/>
    <s v="May"/>
    <s v="Large"/>
    <n v="2730"/>
    <n v="2731"/>
    <x v="0"/>
  </r>
  <r>
    <n v="1927"/>
    <d v="2024-05-19T00:00:00"/>
    <d v="1899-12-30T12:00:00"/>
    <d v="1899-12-30T13:30:00"/>
    <s v="Zenith"/>
    <n v="3"/>
    <n v="16"/>
    <n v="12"/>
    <s v="Amit"/>
    <s v="Brainstorming"/>
    <n v="90"/>
    <n v="0.75"/>
    <n v="0"/>
    <s v="Sun"/>
    <s v="May"/>
    <s v="Large"/>
    <n v="2726"/>
    <n v="2067"/>
    <d v="2024-10-17T00:00:00"/>
    <d v="1899-12-30T12:30:00"/>
    <d v="1899-12-30T13:30:00"/>
    <s v="Zenith"/>
    <n v="3"/>
    <n v="16"/>
    <n v="9"/>
    <s v="Mia"/>
    <s v="Client Call"/>
    <n v="59.999999999999943"/>
    <n v="0.5625"/>
    <n v="0"/>
    <s v="Thu"/>
    <s v="Oct"/>
    <s v="Large"/>
    <n v="2725"/>
    <n v="2726"/>
    <x v="0"/>
  </r>
  <r>
    <n v="2474"/>
    <d v="2024-03-09T00:00:00"/>
    <d v="1899-12-30T12:00:00"/>
    <d v="1899-12-30T12:30:00"/>
    <s v="Zenith"/>
    <n v="3"/>
    <n v="16"/>
    <n v="4"/>
    <s v="John"/>
    <s v="Client Call"/>
    <n v="30.000000000000053"/>
    <n v="0.25"/>
    <n v="0"/>
    <s v="Sat"/>
    <s v="Mar"/>
    <s v="Large"/>
    <n v="2733"/>
    <n v="1050"/>
    <d v="2024-12-03T00:00:00"/>
    <d v="1899-12-30T12:00:00"/>
    <d v="1899-12-30T13:00:00"/>
    <s v="Zenith"/>
    <n v="3"/>
    <n v="16"/>
    <n v="12"/>
    <s v="Amit"/>
    <s v="Standup"/>
    <n v="59.999999999999943"/>
    <n v="0.75"/>
    <n v="0"/>
    <s v="Tue"/>
    <s v="Dec"/>
    <s v="Large"/>
    <n v="2732"/>
    <n v="2733"/>
    <x v="0"/>
  </r>
  <r>
    <n v="2480"/>
    <d v="2024-06-05T00:00:00"/>
    <d v="1899-12-30T12:00:00"/>
    <d v="1899-12-30T14:00:00"/>
    <s v="Zenith"/>
    <n v="3"/>
    <n v="16"/>
    <n v="11"/>
    <s v="Chen"/>
    <s v="Planning"/>
    <n v="120.00000000000006"/>
    <n v="0.6875"/>
    <n v="0"/>
    <s v="Wed"/>
    <s v="Jun"/>
    <s v="Large"/>
    <n v="2734"/>
    <n v="2474"/>
    <d v="2024-03-09T00:00:00"/>
    <d v="1899-12-30T12:00:00"/>
    <d v="1899-12-30T12:30:00"/>
    <s v="Zenith"/>
    <n v="3"/>
    <n v="16"/>
    <n v="4"/>
    <s v="John"/>
    <s v="Client Call"/>
    <n v="30.000000000000053"/>
    <n v="0.25"/>
    <n v="0"/>
    <s v="Sat"/>
    <s v="Mar"/>
    <s v="Large"/>
    <n v="2733"/>
    <n v="2734"/>
    <x v="0"/>
  </r>
  <r>
    <n v="1689"/>
    <d v="2024-05-01T00:00:00"/>
    <d v="1899-12-30T12:00:00"/>
    <d v="1899-12-30T12:30:00"/>
    <s v="Zenith"/>
    <n v="3"/>
    <n v="16"/>
    <n v="16"/>
    <s v="Chen"/>
    <s v="Brainstorming"/>
    <n v="30.000000000000053"/>
    <n v="1"/>
    <n v="0"/>
    <s v="Wed"/>
    <s v="May"/>
    <s v="Large"/>
    <n v="2735"/>
    <n v="2480"/>
    <d v="2024-06-05T00:00:00"/>
    <d v="1899-12-30T12:00:00"/>
    <d v="1899-12-30T14:00:00"/>
    <s v="Zenith"/>
    <n v="3"/>
    <n v="16"/>
    <n v="11"/>
    <s v="Chen"/>
    <s v="Planning"/>
    <n v="120.00000000000006"/>
    <n v="0.6875"/>
    <n v="0"/>
    <s v="Wed"/>
    <s v="Jun"/>
    <s v="Large"/>
    <n v="2734"/>
    <n v="2735"/>
    <x v="0"/>
  </r>
  <r>
    <n v="1235"/>
    <d v="2024-02-29T00:00:00"/>
    <d v="1899-12-30T12:00:00"/>
    <d v="1899-12-30T12:30:00"/>
    <s v="Zenith"/>
    <n v="3"/>
    <n v="16"/>
    <n v="11"/>
    <s v="Mia"/>
    <s v="Planning"/>
    <n v="30.000000000000053"/>
    <n v="0.6875"/>
    <n v="0"/>
    <s v="Thu"/>
    <s v="Feb"/>
    <s v="Large"/>
    <n v="2736"/>
    <n v="1689"/>
    <d v="2024-05-01T00:00:00"/>
    <d v="1899-12-30T12:00:00"/>
    <d v="1899-12-30T12:30:00"/>
    <s v="Zenith"/>
    <n v="3"/>
    <n v="16"/>
    <n v="16"/>
    <s v="Chen"/>
    <s v="Brainstorming"/>
    <n v="30.000000000000053"/>
    <n v="1"/>
    <n v="0"/>
    <s v="Wed"/>
    <s v="May"/>
    <s v="Large"/>
    <n v="2735"/>
    <n v="2736"/>
    <x v="0"/>
  </r>
  <r>
    <n v="753"/>
    <d v="2024-03-25T00:00:00"/>
    <d v="1899-12-30T12:00:00"/>
    <d v="1899-12-30T13:30:00"/>
    <s v="Zenith"/>
    <n v="3"/>
    <n v="16"/>
    <n v="3"/>
    <s v="Omar"/>
    <s v="Client Call"/>
    <n v="90"/>
    <n v="0.1875"/>
    <n v="0"/>
    <s v="Mon"/>
    <s v="Mar"/>
    <s v="Large"/>
    <n v="2737"/>
    <n v="1235"/>
    <d v="2024-02-29T00:00:00"/>
    <d v="1899-12-30T12:00:00"/>
    <d v="1899-12-30T12:30:00"/>
    <s v="Zenith"/>
    <n v="3"/>
    <n v="16"/>
    <n v="11"/>
    <s v="Mia"/>
    <s v="Planning"/>
    <n v="30.000000000000053"/>
    <n v="0.6875"/>
    <n v="0"/>
    <s v="Thu"/>
    <s v="Feb"/>
    <s v="Large"/>
    <n v="2736"/>
    <n v="2737"/>
    <x v="0"/>
  </r>
  <r>
    <n v="1050"/>
    <d v="2024-12-03T00:00:00"/>
    <d v="1899-12-30T12:00:00"/>
    <d v="1899-12-30T13:00:00"/>
    <s v="Zenith"/>
    <n v="3"/>
    <n v="16"/>
    <n v="12"/>
    <s v="Amit"/>
    <s v="Standup"/>
    <n v="59.999999999999943"/>
    <n v="0.75"/>
    <n v="0"/>
    <s v="Tue"/>
    <s v="Dec"/>
    <s v="Large"/>
    <n v="2732"/>
    <n v="1557"/>
    <d v="2024-09-21T00:00:00"/>
    <d v="1899-12-30T12:00:00"/>
    <d v="1899-12-30T14:00:00"/>
    <s v="Zenith"/>
    <n v="3"/>
    <n v="16"/>
    <n v="19"/>
    <s v="Omar"/>
    <s v="Standup"/>
    <n v="120.00000000000006"/>
    <n v="1.1875"/>
    <n v="1"/>
    <s v="Sat"/>
    <s v="Sep"/>
    <s v="Large"/>
    <n v="2731"/>
    <n v="2732"/>
    <x v="0"/>
  </r>
  <r>
    <n v="2893"/>
    <d v="2024-07-25T00:00:00"/>
    <d v="1899-12-30T11:30:00"/>
    <d v="1899-12-30T13:30:00"/>
    <s v="Zenith"/>
    <n v="3"/>
    <n v="16"/>
    <n v="11"/>
    <s v="Sarah"/>
    <s v="Workshop"/>
    <n v="119.99999999999997"/>
    <n v="0.6875"/>
    <n v="0"/>
    <s v="Thu"/>
    <s v="Jul"/>
    <s v="Large"/>
    <n v="2776"/>
    <n v="1202"/>
    <d v="2024-01-26T00:00:00"/>
    <d v="1899-12-30T11:30:00"/>
    <d v="1899-12-30T13:30:00"/>
    <s v="Zenith"/>
    <n v="3"/>
    <n v="16"/>
    <n v="7"/>
    <s v="Mia"/>
    <s v="Standup"/>
    <n v="119.99999999999997"/>
    <n v="0.4375"/>
    <n v="0"/>
    <s v="Fri"/>
    <s v="Jan"/>
    <s v="Large"/>
    <n v="2775"/>
    <n v="2776"/>
    <x v="0"/>
  </r>
  <r>
    <n v="2889"/>
    <d v="2024-07-03T00:00:00"/>
    <d v="1899-12-30T11:30:00"/>
    <d v="1899-12-30T13:30:00"/>
    <s v="Zenith"/>
    <n v="3"/>
    <n v="16"/>
    <n v="6"/>
    <s v="Sarah"/>
    <s v="Client Call"/>
    <n v="119.99999999999997"/>
    <n v="0.375"/>
    <n v="0"/>
    <s v="Wed"/>
    <s v="Jul"/>
    <s v="Large"/>
    <n v="2771"/>
    <n v="791"/>
    <d v="2024-12-04T00:00:00"/>
    <d v="1899-12-30T11:30:00"/>
    <d v="1899-12-30T13:00:00"/>
    <s v="Zenith"/>
    <n v="3"/>
    <n v="16"/>
    <n v="7"/>
    <s v="John"/>
    <s v="1:1"/>
    <n v="89.999999999999915"/>
    <n v="0.4375"/>
    <n v="0"/>
    <s v="Wed"/>
    <s v="Dec"/>
    <s v="Large"/>
    <n v="2770"/>
    <n v="2771"/>
    <x v="0"/>
  </r>
  <r>
    <n v="2285"/>
    <d v="2024-10-19T00:00:00"/>
    <d v="1899-12-30T11:30:00"/>
    <d v="1899-12-30T12:00:00"/>
    <s v="Zenith"/>
    <n v="3"/>
    <n v="16"/>
    <n v="12"/>
    <s v="Mia"/>
    <s v="1:1"/>
    <n v="29.999999999999972"/>
    <n v="0.75"/>
    <n v="0"/>
    <s v="Sat"/>
    <s v="Oct"/>
    <s v="Large"/>
    <n v="2772"/>
    <n v="2889"/>
    <d v="2024-07-03T00:00:00"/>
    <d v="1899-12-30T11:30:00"/>
    <d v="1899-12-30T13:30:00"/>
    <s v="Zenith"/>
    <n v="3"/>
    <n v="16"/>
    <n v="6"/>
    <s v="Sarah"/>
    <s v="Client Call"/>
    <n v="119.99999999999997"/>
    <n v="0.375"/>
    <n v="0"/>
    <s v="Wed"/>
    <s v="Jul"/>
    <s v="Large"/>
    <n v="2771"/>
    <n v="2772"/>
    <x v="0"/>
  </r>
  <r>
    <n v="2620"/>
    <d v="2024-04-22T00:00:00"/>
    <d v="1899-12-30T11:30:00"/>
    <d v="1899-12-30T13:30:00"/>
    <s v="Zenith"/>
    <n v="3"/>
    <n v="16"/>
    <n v="12"/>
    <s v="Amit"/>
    <s v="Planning"/>
    <n v="119.99999999999997"/>
    <n v="0.75"/>
    <n v="0"/>
    <s v="Mon"/>
    <s v="Apr"/>
    <s v="Large"/>
    <n v="2773"/>
    <n v="2285"/>
    <d v="2024-10-19T00:00:00"/>
    <d v="1899-12-30T11:30:00"/>
    <d v="1899-12-30T12:00:00"/>
    <s v="Zenith"/>
    <n v="3"/>
    <n v="16"/>
    <n v="12"/>
    <s v="Mia"/>
    <s v="1:1"/>
    <n v="29.999999999999972"/>
    <n v="0.75"/>
    <n v="0"/>
    <s v="Sat"/>
    <s v="Oct"/>
    <s v="Large"/>
    <n v="2772"/>
    <n v="2773"/>
    <x v="0"/>
  </r>
  <r>
    <n v="2033"/>
    <d v="2024-10-20T00:00:00"/>
    <d v="1899-12-30T11:30:00"/>
    <d v="1899-12-30T13:30:00"/>
    <s v="Zenith"/>
    <n v="3"/>
    <n v="16"/>
    <n v="16"/>
    <s v="Sarah"/>
    <s v="Workshop"/>
    <n v="119.99999999999997"/>
    <n v="1"/>
    <n v="0"/>
    <s v="Sun"/>
    <s v="Oct"/>
    <s v="Large"/>
    <n v="2774"/>
    <n v="2620"/>
    <d v="2024-04-22T00:00:00"/>
    <d v="1899-12-30T11:30:00"/>
    <d v="1899-12-30T13:30:00"/>
    <s v="Zenith"/>
    <n v="3"/>
    <n v="16"/>
    <n v="12"/>
    <s v="Amit"/>
    <s v="Planning"/>
    <n v="119.99999999999997"/>
    <n v="0.75"/>
    <n v="0"/>
    <s v="Mon"/>
    <s v="Apr"/>
    <s v="Large"/>
    <n v="2773"/>
    <n v="2774"/>
    <x v="0"/>
  </r>
  <r>
    <n v="1202"/>
    <d v="2024-01-26T00:00:00"/>
    <d v="1899-12-30T11:30:00"/>
    <d v="1899-12-30T13:30:00"/>
    <s v="Zenith"/>
    <n v="3"/>
    <n v="16"/>
    <n v="7"/>
    <s v="Mia"/>
    <s v="Standup"/>
    <n v="119.99999999999997"/>
    <n v="0.4375"/>
    <n v="0"/>
    <s v="Fri"/>
    <s v="Jan"/>
    <s v="Large"/>
    <n v="2775"/>
    <n v="2033"/>
    <d v="2024-10-20T00:00:00"/>
    <d v="1899-12-30T11:30:00"/>
    <d v="1899-12-30T13:30:00"/>
    <s v="Zenith"/>
    <n v="3"/>
    <n v="16"/>
    <n v="16"/>
    <s v="Sarah"/>
    <s v="Workshop"/>
    <n v="119.99999999999997"/>
    <n v="1"/>
    <n v="0"/>
    <s v="Sun"/>
    <s v="Oct"/>
    <s v="Large"/>
    <n v="2774"/>
    <n v="2775"/>
    <x v="0"/>
  </r>
  <r>
    <n v="42"/>
    <d v="2024-02-07T00:00:00"/>
    <d v="1899-12-30T11:30:00"/>
    <d v="1899-12-30T12:00:00"/>
    <s v="Zenith"/>
    <n v="3"/>
    <n v="16"/>
    <n v="6"/>
    <s v="Sarah"/>
    <s v="Standup"/>
    <n v="29.999999999999972"/>
    <n v="0.375"/>
    <n v="0"/>
    <s v="Wed"/>
    <s v="Feb"/>
    <s v="Large"/>
    <n v="2777"/>
    <n v="2893"/>
    <d v="2024-07-25T00:00:00"/>
    <d v="1899-12-30T11:30:00"/>
    <d v="1899-12-30T13:30:00"/>
    <s v="Zenith"/>
    <n v="3"/>
    <n v="16"/>
    <n v="11"/>
    <s v="Sarah"/>
    <s v="Workshop"/>
    <n v="119.99999999999997"/>
    <n v="0.6875"/>
    <n v="0"/>
    <s v="Thu"/>
    <s v="Jul"/>
    <s v="Large"/>
    <n v="2776"/>
    <n v="2777"/>
    <x v="0"/>
  </r>
  <r>
    <n v="412"/>
    <d v="2024-09-22T00:00:00"/>
    <d v="1899-12-30T11:30:00"/>
    <d v="1899-12-30T13:30:00"/>
    <s v="Zenith"/>
    <n v="3"/>
    <n v="16"/>
    <n v="19"/>
    <s v="Mia"/>
    <s v="Workshop"/>
    <n v="119.99999999999997"/>
    <n v="1.1875"/>
    <n v="1"/>
    <s v="Sun"/>
    <s v="Sep"/>
    <s v="Large"/>
    <n v="2783"/>
    <n v="704"/>
    <d v="2024-06-14T00:00:00"/>
    <d v="1899-12-30T11:30:00"/>
    <d v="1899-12-30T13:00:00"/>
    <s v="Zenith"/>
    <n v="3"/>
    <n v="16"/>
    <n v="2"/>
    <s v="Chen"/>
    <s v="1:1"/>
    <n v="89.999999999999915"/>
    <n v="0.125"/>
    <n v="0"/>
    <s v="Fri"/>
    <s v="Jun"/>
    <s v="Large"/>
    <n v="2782"/>
    <n v="2783"/>
    <x v="0"/>
  </r>
  <r>
    <n v="445"/>
    <d v="2024-08-09T00:00:00"/>
    <d v="1899-12-30T11:30:00"/>
    <d v="1899-12-30T12:30:00"/>
    <s v="Zenith"/>
    <n v="3"/>
    <n v="16"/>
    <n v="11"/>
    <s v="Sarah"/>
    <s v="1:1"/>
    <n v="60.000000000000028"/>
    <n v="0.6875"/>
    <n v="0"/>
    <s v="Fri"/>
    <s v="Aug"/>
    <s v="Large"/>
    <n v="2779"/>
    <n v="163"/>
    <d v="2024-09-28T00:00:00"/>
    <d v="1899-12-30T11:30:00"/>
    <d v="1899-12-30T12:30:00"/>
    <s v="Zenith"/>
    <n v="3"/>
    <n v="16"/>
    <n v="7"/>
    <s v="Priya"/>
    <s v="1:1"/>
    <n v="60.000000000000028"/>
    <n v="0.4375"/>
    <n v="0"/>
    <s v="Sat"/>
    <s v="Sep"/>
    <s v="Large"/>
    <n v="2778"/>
    <n v="2779"/>
    <x v="0"/>
  </r>
  <r>
    <n v="2615"/>
    <d v="2024-07-04T00:00:00"/>
    <d v="1899-12-30T11:30:00"/>
    <d v="1899-12-30T12:30:00"/>
    <s v="Zenith"/>
    <n v="3"/>
    <n v="16"/>
    <n v="3"/>
    <s v="Mia"/>
    <s v="Client Call"/>
    <n v="60.000000000000028"/>
    <n v="0.1875"/>
    <n v="0"/>
    <s v="Thu"/>
    <s v="Jul"/>
    <s v="Large"/>
    <n v="2780"/>
    <n v="445"/>
    <d v="2024-08-09T00:00:00"/>
    <d v="1899-12-30T11:30:00"/>
    <d v="1899-12-30T12:30:00"/>
    <s v="Zenith"/>
    <n v="3"/>
    <n v="16"/>
    <n v="11"/>
    <s v="Sarah"/>
    <s v="1:1"/>
    <n v="60.000000000000028"/>
    <n v="0.6875"/>
    <n v="0"/>
    <s v="Fri"/>
    <s v="Aug"/>
    <s v="Large"/>
    <n v="2779"/>
    <n v="2780"/>
    <x v="0"/>
  </r>
  <r>
    <n v="1842"/>
    <d v="2024-12-19T00:00:00"/>
    <d v="1899-12-30T11:30:00"/>
    <d v="1899-12-30T12:30:00"/>
    <s v="Zenith"/>
    <n v="3"/>
    <n v="16"/>
    <n v="7"/>
    <s v="John"/>
    <s v="Client Call"/>
    <n v="60.000000000000028"/>
    <n v="0.4375"/>
    <n v="0"/>
    <s v="Thu"/>
    <s v="Dec"/>
    <s v="Large"/>
    <n v="2781"/>
    <n v="2615"/>
    <d v="2024-07-04T00:00:00"/>
    <d v="1899-12-30T11:30:00"/>
    <d v="1899-12-30T12:30:00"/>
    <s v="Zenith"/>
    <n v="3"/>
    <n v="16"/>
    <n v="3"/>
    <s v="Mia"/>
    <s v="Client Call"/>
    <n v="60.000000000000028"/>
    <n v="0.1875"/>
    <n v="0"/>
    <s v="Thu"/>
    <s v="Jul"/>
    <s v="Large"/>
    <n v="2780"/>
    <n v="2781"/>
    <x v="0"/>
  </r>
  <r>
    <n v="791"/>
    <d v="2024-12-04T00:00:00"/>
    <d v="1899-12-30T11:30:00"/>
    <d v="1899-12-30T13:00:00"/>
    <s v="Zenith"/>
    <n v="3"/>
    <n v="16"/>
    <n v="7"/>
    <s v="John"/>
    <s v="1:1"/>
    <n v="89.999999999999915"/>
    <n v="0.4375"/>
    <n v="0"/>
    <s v="Wed"/>
    <s v="Dec"/>
    <s v="Large"/>
    <n v="2770"/>
    <n v="1683"/>
    <d v="2024-12-23T00:00:00"/>
    <d v="1899-12-30T11:30:00"/>
    <d v="1899-12-30T12:30:00"/>
    <s v="Zenith"/>
    <n v="3"/>
    <n v="16"/>
    <n v="10"/>
    <s v="Sarah"/>
    <s v="Standup"/>
    <n v="60.000000000000028"/>
    <n v="0.625"/>
    <n v="0"/>
    <s v="Mon"/>
    <s v="Dec"/>
    <s v="Large"/>
    <n v="2769"/>
    <n v="2770"/>
    <x v="0"/>
  </r>
  <r>
    <n v="2284"/>
    <d v="2024-12-12T00:00:00"/>
    <d v="1899-12-30T11:30:00"/>
    <d v="1899-12-30T12:30:00"/>
    <s v="Zenith"/>
    <n v="3"/>
    <n v="16"/>
    <n v="9"/>
    <s v="Chen"/>
    <s v="Brainstorming"/>
    <n v="60.000000000000028"/>
    <n v="0.5625"/>
    <n v="0"/>
    <s v="Thu"/>
    <s v="Dec"/>
    <s v="Large"/>
    <n v="2784"/>
    <n v="412"/>
    <d v="2024-09-22T00:00:00"/>
    <d v="1899-12-30T11:30:00"/>
    <d v="1899-12-30T13:30:00"/>
    <s v="Zenith"/>
    <n v="3"/>
    <n v="16"/>
    <n v="19"/>
    <s v="Mia"/>
    <s v="Workshop"/>
    <n v="119.99999999999997"/>
    <n v="1.1875"/>
    <n v="1"/>
    <s v="Sun"/>
    <s v="Sep"/>
    <s v="Large"/>
    <n v="2783"/>
    <n v="2784"/>
    <x v="0"/>
  </r>
  <r>
    <n v="1206"/>
    <d v="2024-06-23T00:00:00"/>
    <d v="1899-12-30T11:30:00"/>
    <d v="1899-12-30T12:00:00"/>
    <s v="Zenith"/>
    <n v="3"/>
    <n v="16"/>
    <n v="1"/>
    <s v="Chen"/>
    <s v="Client Call"/>
    <n v="29.999999999999972"/>
    <n v="6.25E-2"/>
    <n v="0"/>
    <s v="Sun"/>
    <s v="Jun"/>
    <s v="Large"/>
    <n v="2785"/>
    <n v="2284"/>
    <d v="2024-12-12T00:00:00"/>
    <d v="1899-12-30T11:30:00"/>
    <d v="1899-12-30T12:30:00"/>
    <s v="Zenith"/>
    <n v="3"/>
    <n v="16"/>
    <n v="9"/>
    <s v="Chen"/>
    <s v="Brainstorming"/>
    <n v="60.000000000000028"/>
    <n v="0.5625"/>
    <n v="0"/>
    <s v="Thu"/>
    <s v="Dec"/>
    <s v="Large"/>
    <n v="2784"/>
    <n v="2785"/>
    <x v="0"/>
  </r>
  <r>
    <n v="163"/>
    <d v="2024-09-28T00:00:00"/>
    <d v="1899-12-30T11:30:00"/>
    <d v="1899-12-30T12:30:00"/>
    <s v="Zenith"/>
    <n v="3"/>
    <n v="16"/>
    <n v="7"/>
    <s v="Priya"/>
    <s v="1:1"/>
    <n v="60.000000000000028"/>
    <n v="0.4375"/>
    <n v="0"/>
    <s v="Sat"/>
    <s v="Sep"/>
    <s v="Large"/>
    <n v="2778"/>
    <n v="42"/>
    <d v="2024-02-07T00:00:00"/>
    <d v="1899-12-30T11:30:00"/>
    <d v="1899-12-30T12:00:00"/>
    <s v="Zenith"/>
    <n v="3"/>
    <n v="16"/>
    <n v="6"/>
    <s v="Sarah"/>
    <s v="Standup"/>
    <n v="29.999999999999972"/>
    <n v="0.375"/>
    <n v="0"/>
    <s v="Wed"/>
    <s v="Feb"/>
    <s v="Large"/>
    <n v="2777"/>
    <n v="2778"/>
    <x v="0"/>
  </r>
  <r>
    <n v="1683"/>
    <d v="2024-12-23T00:00:00"/>
    <d v="1899-12-30T11:30:00"/>
    <d v="1899-12-30T12:30:00"/>
    <s v="Zenith"/>
    <n v="3"/>
    <n v="16"/>
    <n v="10"/>
    <s v="Sarah"/>
    <s v="Standup"/>
    <n v="60.000000000000028"/>
    <n v="0.625"/>
    <n v="0"/>
    <s v="Mon"/>
    <s v="Dec"/>
    <s v="Large"/>
    <n v="2769"/>
    <n v="2159"/>
    <d v="2024-05-16T00:00:00"/>
    <d v="1899-12-30T11:30:00"/>
    <d v="1899-12-30T13:00:00"/>
    <s v="Zenith"/>
    <n v="3"/>
    <n v="16"/>
    <n v="1"/>
    <s v="Omar"/>
    <s v="Planning"/>
    <n v="89.999999999999915"/>
    <n v="6.25E-2"/>
    <n v="0"/>
    <s v="Thu"/>
    <s v="May"/>
    <s v="Large"/>
    <n v="2768"/>
    <n v="2769"/>
    <x v="0"/>
  </r>
  <r>
    <n v="704"/>
    <d v="2024-06-14T00:00:00"/>
    <d v="1899-12-30T11:30:00"/>
    <d v="1899-12-30T13:00:00"/>
    <s v="Zenith"/>
    <n v="3"/>
    <n v="16"/>
    <n v="2"/>
    <s v="Chen"/>
    <s v="1:1"/>
    <n v="89.999999999999915"/>
    <n v="0.125"/>
    <n v="0"/>
    <s v="Fri"/>
    <s v="Jun"/>
    <s v="Large"/>
    <n v="2782"/>
    <n v="1842"/>
    <d v="2024-12-19T00:00:00"/>
    <d v="1899-12-30T11:30:00"/>
    <d v="1899-12-30T12:30:00"/>
    <s v="Zenith"/>
    <n v="3"/>
    <n v="16"/>
    <n v="7"/>
    <s v="John"/>
    <s v="Client Call"/>
    <n v="60.000000000000028"/>
    <n v="0.4375"/>
    <n v="0"/>
    <s v="Thu"/>
    <s v="Dec"/>
    <s v="Large"/>
    <n v="2781"/>
    <n v="2782"/>
    <x v="0"/>
  </r>
  <r>
    <n v="1564"/>
    <d v="2024-12-12T00:00:00"/>
    <d v="1899-12-30T11:30:00"/>
    <d v="1899-12-30T13:30:00"/>
    <s v="Zenith"/>
    <n v="3"/>
    <n v="16"/>
    <n v="10"/>
    <s v="Omar"/>
    <s v="Standup"/>
    <n v="119.99999999999997"/>
    <n v="0.625"/>
    <n v="0"/>
    <s v="Thu"/>
    <s v="Dec"/>
    <s v="Large"/>
    <n v="2767"/>
    <n v="330"/>
    <d v="2024-07-13T00:00:00"/>
    <d v="1899-12-30T11:30:00"/>
    <d v="1899-12-30T12:30:00"/>
    <s v="Zenith"/>
    <n v="3"/>
    <n v="16"/>
    <n v="9"/>
    <s v="Chen"/>
    <s v="Planning"/>
    <n v="60.000000000000028"/>
    <n v="0.5625"/>
    <n v="0"/>
    <s v="Sat"/>
    <s v="Jul"/>
    <s v="Large"/>
    <n v="2766"/>
    <n v="2767"/>
    <x v="0"/>
  </r>
  <r>
    <n v="2440"/>
    <d v="2024-05-24T00:00:00"/>
    <d v="1899-12-30T11:30:00"/>
    <d v="1899-12-30T13:00:00"/>
    <s v="Zenith"/>
    <n v="3"/>
    <n v="16"/>
    <n v="19"/>
    <s v="Omar"/>
    <s v="Standup"/>
    <n v="89.999999999999915"/>
    <n v="1.1875"/>
    <n v="1"/>
    <s v="Fri"/>
    <s v="May"/>
    <s v="Large"/>
    <n v="2752"/>
    <n v="1997"/>
    <d v="2024-07-25T00:00:00"/>
    <d v="1899-12-30T12:00:00"/>
    <d v="1899-12-30T13:30:00"/>
    <s v="Zenith"/>
    <n v="3"/>
    <n v="16"/>
    <n v="9"/>
    <s v="Amit"/>
    <s v="Brainstorming"/>
    <n v="90"/>
    <n v="0.5625"/>
    <n v="0"/>
    <s v="Thu"/>
    <s v="Jul"/>
    <s v="Large"/>
    <n v="2751"/>
    <n v="2752"/>
    <x v="0"/>
  </r>
  <r>
    <n v="2159"/>
    <d v="2024-05-16T00:00:00"/>
    <d v="1899-12-30T11:30:00"/>
    <d v="1899-12-30T13:00:00"/>
    <s v="Zenith"/>
    <n v="3"/>
    <n v="16"/>
    <n v="1"/>
    <s v="Omar"/>
    <s v="Planning"/>
    <n v="89.999999999999915"/>
    <n v="6.25E-2"/>
    <n v="0"/>
    <s v="Thu"/>
    <s v="May"/>
    <s v="Large"/>
    <n v="2768"/>
    <n v="1564"/>
    <d v="2024-12-12T00:00:00"/>
    <d v="1899-12-30T11:30:00"/>
    <d v="1899-12-30T13:30:00"/>
    <s v="Zenith"/>
    <n v="3"/>
    <n v="16"/>
    <n v="10"/>
    <s v="Omar"/>
    <s v="Standup"/>
    <n v="119.99999999999997"/>
    <n v="0.625"/>
    <n v="0"/>
    <s v="Thu"/>
    <s v="Dec"/>
    <s v="Large"/>
    <n v="2767"/>
    <n v="2768"/>
    <x v="0"/>
  </r>
  <r>
    <n v="584"/>
    <d v="2024-03-21T00:00:00"/>
    <d v="1899-12-30T11:30:00"/>
    <d v="1899-12-30T13:30:00"/>
    <s v="Zenith"/>
    <n v="3"/>
    <n v="16"/>
    <n v="16"/>
    <s v="Omar"/>
    <s v="Standup"/>
    <n v="119.99999999999997"/>
    <n v="1"/>
    <n v="0"/>
    <s v="Thu"/>
    <s v="Mar"/>
    <s v="Large"/>
    <n v="2754"/>
    <n v="2334"/>
    <d v="2024-07-29T00:00:00"/>
    <d v="1899-12-30T11:30:00"/>
    <d v="1899-12-30T12:00:00"/>
    <s v="Zenith"/>
    <n v="3"/>
    <n v="16"/>
    <n v="13"/>
    <s v="Omar"/>
    <s v="1:1"/>
    <n v="29.999999999999972"/>
    <n v="0.8125"/>
    <n v="0"/>
    <s v="Mon"/>
    <s v="Jul"/>
    <s v="Large"/>
    <n v="2753"/>
    <n v="2754"/>
    <x v="0"/>
  </r>
  <r>
    <n v="475"/>
    <d v="2024-04-04T00:00:00"/>
    <d v="1899-12-30T11:30:00"/>
    <d v="1899-12-30T12:30:00"/>
    <s v="Zenith"/>
    <n v="3"/>
    <n v="16"/>
    <n v="1"/>
    <s v="Amit"/>
    <s v="Client Call"/>
    <n v="60.000000000000028"/>
    <n v="6.25E-2"/>
    <n v="0"/>
    <s v="Thu"/>
    <s v="Apr"/>
    <s v="Large"/>
    <n v="2755"/>
    <n v="584"/>
    <d v="2024-03-21T00:00:00"/>
    <d v="1899-12-30T11:30:00"/>
    <d v="1899-12-30T13:30:00"/>
    <s v="Zenith"/>
    <n v="3"/>
    <n v="16"/>
    <n v="16"/>
    <s v="Omar"/>
    <s v="Standup"/>
    <n v="119.99999999999997"/>
    <n v="1"/>
    <n v="0"/>
    <s v="Thu"/>
    <s v="Mar"/>
    <s v="Large"/>
    <n v="2754"/>
    <n v="2755"/>
    <x v="0"/>
  </r>
  <r>
    <n v="2587"/>
    <d v="2024-07-29T00:00:00"/>
    <d v="1899-12-30T11:30:00"/>
    <d v="1899-12-30T12:30:00"/>
    <s v="Zenith"/>
    <n v="3"/>
    <n v="16"/>
    <n v="2"/>
    <s v="Chen"/>
    <s v="Planning"/>
    <n v="60.000000000000028"/>
    <n v="0.125"/>
    <n v="0"/>
    <s v="Mon"/>
    <s v="Jul"/>
    <s v="Large"/>
    <n v="2756"/>
    <n v="475"/>
    <d v="2024-04-04T00:00:00"/>
    <d v="1899-12-30T11:30:00"/>
    <d v="1899-12-30T12:30:00"/>
    <s v="Zenith"/>
    <n v="3"/>
    <n v="16"/>
    <n v="1"/>
    <s v="Amit"/>
    <s v="Client Call"/>
    <n v="60.000000000000028"/>
    <n v="6.25E-2"/>
    <n v="0"/>
    <s v="Thu"/>
    <s v="Apr"/>
    <s v="Large"/>
    <n v="2755"/>
    <n v="2756"/>
    <x v="0"/>
  </r>
  <r>
    <n v="1434"/>
    <d v="2024-07-27T00:00:00"/>
    <d v="1899-12-30T11:30:00"/>
    <d v="1899-12-30T13:30:00"/>
    <s v="Zenith"/>
    <n v="3"/>
    <n v="16"/>
    <n v="3"/>
    <s v="Sarah"/>
    <s v="Standup"/>
    <n v="119.99999999999997"/>
    <n v="0.1875"/>
    <n v="0"/>
    <s v="Sat"/>
    <s v="Jul"/>
    <s v="Large"/>
    <n v="2757"/>
    <n v="2587"/>
    <d v="2024-07-29T00:00:00"/>
    <d v="1899-12-30T11:30:00"/>
    <d v="1899-12-30T12:30:00"/>
    <s v="Zenith"/>
    <n v="3"/>
    <n v="16"/>
    <n v="2"/>
    <s v="Chen"/>
    <s v="Planning"/>
    <n v="60.000000000000028"/>
    <n v="0.125"/>
    <n v="0"/>
    <s v="Mon"/>
    <s v="Jul"/>
    <s v="Large"/>
    <n v="2756"/>
    <n v="2757"/>
    <x v="0"/>
  </r>
  <r>
    <n v="2447"/>
    <d v="2024-12-03T00:00:00"/>
    <d v="1899-12-30T11:30:00"/>
    <d v="1899-12-30T12:30:00"/>
    <s v="Zenith"/>
    <n v="3"/>
    <n v="16"/>
    <n v="7"/>
    <s v="Priya"/>
    <s v="Workshop"/>
    <n v="60.000000000000028"/>
    <n v="0.4375"/>
    <n v="0"/>
    <s v="Tue"/>
    <s v="Dec"/>
    <s v="Large"/>
    <n v="2758"/>
    <n v="1434"/>
    <d v="2024-07-27T00:00:00"/>
    <d v="1899-12-30T11:30:00"/>
    <d v="1899-12-30T13:30:00"/>
    <s v="Zenith"/>
    <n v="3"/>
    <n v="16"/>
    <n v="3"/>
    <s v="Sarah"/>
    <s v="Standup"/>
    <n v="119.99999999999997"/>
    <n v="0.1875"/>
    <n v="0"/>
    <s v="Sat"/>
    <s v="Jul"/>
    <s v="Large"/>
    <n v="2757"/>
    <n v="2758"/>
    <x v="0"/>
  </r>
  <r>
    <n v="2334"/>
    <d v="2024-07-29T00:00:00"/>
    <d v="1899-12-30T11:30:00"/>
    <d v="1899-12-30T12:00:00"/>
    <s v="Zenith"/>
    <n v="3"/>
    <n v="16"/>
    <n v="13"/>
    <s v="Omar"/>
    <s v="1:1"/>
    <n v="29.999999999999972"/>
    <n v="0.8125"/>
    <n v="0"/>
    <s v="Mon"/>
    <s v="Jul"/>
    <s v="Large"/>
    <n v="2753"/>
    <n v="2440"/>
    <d v="2024-05-24T00:00:00"/>
    <d v="1899-12-30T11:30:00"/>
    <d v="1899-12-30T13:00:00"/>
    <s v="Zenith"/>
    <n v="3"/>
    <n v="16"/>
    <n v="19"/>
    <s v="Omar"/>
    <s v="Standup"/>
    <n v="89.999999999999915"/>
    <n v="1.1875"/>
    <n v="1"/>
    <s v="Fri"/>
    <s v="May"/>
    <s v="Large"/>
    <n v="2752"/>
    <n v="2753"/>
    <x v="0"/>
  </r>
  <r>
    <n v="2469"/>
    <d v="2024-07-27T00:00:00"/>
    <d v="1899-12-30T11:30:00"/>
    <d v="1899-12-30T12:30:00"/>
    <s v="Zenith"/>
    <n v="3"/>
    <n v="16"/>
    <n v="15"/>
    <s v="Sarah"/>
    <s v="Workshop"/>
    <n v="60.000000000000028"/>
    <n v="0.9375"/>
    <n v="0"/>
    <s v="Sat"/>
    <s v="Jul"/>
    <s v="Large"/>
    <n v="2760"/>
    <n v="2465"/>
    <d v="2024-07-18T00:00:00"/>
    <d v="1899-12-30T11:30:00"/>
    <d v="1899-12-30T13:00:00"/>
    <s v="Zenith"/>
    <n v="3"/>
    <n v="16"/>
    <n v="15"/>
    <s v="John"/>
    <s v="Workshop"/>
    <n v="89.999999999999915"/>
    <n v="0.9375"/>
    <n v="0"/>
    <s v="Thu"/>
    <s v="Jul"/>
    <s v="Large"/>
    <n v="2759"/>
    <n v="2760"/>
    <x v="0"/>
  </r>
  <r>
    <n v="146"/>
    <d v="2024-01-20T00:00:00"/>
    <d v="1899-12-30T11:30:00"/>
    <d v="1899-12-30T13:30:00"/>
    <s v="Zenith"/>
    <n v="3"/>
    <n v="16"/>
    <n v="1"/>
    <s v="Sarah"/>
    <s v="1:1"/>
    <n v="119.99999999999997"/>
    <n v="6.25E-2"/>
    <n v="0"/>
    <s v="Sat"/>
    <s v="Jan"/>
    <s v="Large"/>
    <n v="2761"/>
    <n v="2469"/>
    <d v="2024-07-27T00:00:00"/>
    <d v="1899-12-30T11:30:00"/>
    <d v="1899-12-30T12:30:00"/>
    <s v="Zenith"/>
    <n v="3"/>
    <n v="16"/>
    <n v="15"/>
    <s v="Sarah"/>
    <s v="Workshop"/>
    <n v="60.000000000000028"/>
    <n v="0.9375"/>
    <n v="0"/>
    <s v="Sat"/>
    <s v="Jul"/>
    <s v="Large"/>
    <n v="2760"/>
    <n v="2761"/>
    <x v="0"/>
  </r>
  <r>
    <n v="986"/>
    <d v="2024-02-05T00:00:00"/>
    <d v="1899-12-30T11:30:00"/>
    <d v="1899-12-30T13:30:00"/>
    <s v="Zenith"/>
    <n v="3"/>
    <n v="16"/>
    <n v="10"/>
    <s v="Sarah"/>
    <s v="Client Call"/>
    <n v="119.99999999999997"/>
    <n v="0.625"/>
    <n v="0"/>
    <s v="Mon"/>
    <s v="Feb"/>
    <s v="Large"/>
    <n v="2762"/>
    <n v="146"/>
    <d v="2024-01-20T00:00:00"/>
    <d v="1899-12-30T11:30:00"/>
    <d v="1899-12-30T13:30:00"/>
    <s v="Zenith"/>
    <n v="3"/>
    <n v="16"/>
    <n v="1"/>
    <s v="Sarah"/>
    <s v="1:1"/>
    <n v="119.99999999999997"/>
    <n v="6.25E-2"/>
    <n v="0"/>
    <s v="Sat"/>
    <s v="Jan"/>
    <s v="Large"/>
    <n v="2761"/>
    <n v="2762"/>
    <x v="0"/>
  </r>
  <r>
    <n v="2249"/>
    <d v="2024-09-03T00:00:00"/>
    <d v="1899-12-30T11:30:00"/>
    <d v="1899-12-30T12:30:00"/>
    <s v="Zenith"/>
    <n v="3"/>
    <n v="16"/>
    <n v="8"/>
    <s v="John"/>
    <s v="Standup"/>
    <n v="60.000000000000028"/>
    <n v="0.5"/>
    <n v="0"/>
    <s v="Tue"/>
    <s v="Sep"/>
    <s v="Large"/>
    <n v="2763"/>
    <n v="986"/>
    <d v="2024-02-05T00:00:00"/>
    <d v="1899-12-30T11:30:00"/>
    <d v="1899-12-30T13:30:00"/>
    <s v="Zenith"/>
    <n v="3"/>
    <n v="16"/>
    <n v="10"/>
    <s v="Sarah"/>
    <s v="Client Call"/>
    <n v="119.99999999999997"/>
    <n v="0.625"/>
    <n v="0"/>
    <s v="Mon"/>
    <s v="Feb"/>
    <s v="Large"/>
    <n v="2762"/>
    <n v="2763"/>
    <x v="0"/>
  </r>
  <r>
    <n v="355"/>
    <d v="2024-03-24T00:00:00"/>
    <d v="1899-12-30T11:30:00"/>
    <d v="1899-12-30T12:30:00"/>
    <s v="Zenith"/>
    <n v="3"/>
    <n v="16"/>
    <n v="9"/>
    <s v="John"/>
    <s v="Standup"/>
    <n v="60.000000000000028"/>
    <n v="0.5625"/>
    <n v="0"/>
    <s v="Sun"/>
    <s v="Mar"/>
    <s v="Large"/>
    <n v="2764"/>
    <n v="2249"/>
    <d v="2024-09-03T00:00:00"/>
    <d v="1899-12-30T11:30:00"/>
    <d v="1899-12-30T12:30:00"/>
    <s v="Zenith"/>
    <n v="3"/>
    <n v="16"/>
    <n v="8"/>
    <s v="John"/>
    <s v="Standup"/>
    <n v="60.000000000000028"/>
    <n v="0.5"/>
    <n v="0"/>
    <s v="Tue"/>
    <s v="Sep"/>
    <s v="Large"/>
    <n v="2763"/>
    <n v="2764"/>
    <x v="0"/>
  </r>
  <r>
    <n v="2143"/>
    <d v="2024-11-23T00:00:00"/>
    <d v="1899-12-30T11:30:00"/>
    <d v="1899-12-30T13:00:00"/>
    <s v="Zenith"/>
    <n v="3"/>
    <n v="16"/>
    <n v="3"/>
    <s v="Omar"/>
    <s v="1:1"/>
    <n v="89.999999999999915"/>
    <n v="0.1875"/>
    <n v="0"/>
    <s v="Sat"/>
    <s v="Nov"/>
    <s v="Large"/>
    <n v="2765"/>
    <n v="355"/>
    <d v="2024-03-24T00:00:00"/>
    <d v="1899-12-30T11:30:00"/>
    <d v="1899-12-30T12:30:00"/>
    <s v="Zenith"/>
    <n v="3"/>
    <n v="16"/>
    <n v="9"/>
    <s v="John"/>
    <s v="Standup"/>
    <n v="60.000000000000028"/>
    <n v="0.5625"/>
    <n v="0"/>
    <s v="Sun"/>
    <s v="Mar"/>
    <s v="Large"/>
    <n v="2764"/>
    <n v="2765"/>
    <x v="0"/>
  </r>
  <r>
    <n v="330"/>
    <d v="2024-07-13T00:00:00"/>
    <d v="1899-12-30T11:30:00"/>
    <d v="1899-12-30T12:30:00"/>
    <s v="Zenith"/>
    <n v="3"/>
    <n v="16"/>
    <n v="9"/>
    <s v="Chen"/>
    <s v="Planning"/>
    <n v="60.000000000000028"/>
    <n v="0.5625"/>
    <n v="0"/>
    <s v="Sat"/>
    <s v="Jul"/>
    <s v="Large"/>
    <n v="2766"/>
    <n v="2143"/>
    <d v="2024-11-23T00:00:00"/>
    <d v="1899-12-30T11:30:00"/>
    <d v="1899-12-30T13:00:00"/>
    <s v="Zenith"/>
    <n v="3"/>
    <n v="16"/>
    <n v="3"/>
    <s v="Omar"/>
    <s v="1:1"/>
    <n v="89.999999999999915"/>
    <n v="0.1875"/>
    <n v="0"/>
    <s v="Sat"/>
    <s v="Nov"/>
    <s v="Large"/>
    <n v="2765"/>
    <n v="2766"/>
    <x v="0"/>
  </r>
  <r>
    <n v="2465"/>
    <d v="2024-07-18T00:00:00"/>
    <d v="1899-12-30T11:30:00"/>
    <d v="1899-12-30T13:00:00"/>
    <s v="Zenith"/>
    <n v="3"/>
    <n v="16"/>
    <n v="15"/>
    <s v="John"/>
    <s v="Workshop"/>
    <n v="89.999999999999915"/>
    <n v="0.9375"/>
    <n v="0"/>
    <s v="Thu"/>
    <s v="Jul"/>
    <s v="Large"/>
    <n v="2759"/>
    <n v="2447"/>
    <d v="2024-12-03T00:00:00"/>
    <d v="1899-12-30T11:30:00"/>
    <d v="1899-12-30T12:30:00"/>
    <s v="Zenith"/>
    <n v="3"/>
    <n v="16"/>
    <n v="7"/>
    <s v="Priya"/>
    <s v="Workshop"/>
    <n v="60.000000000000028"/>
    <n v="0.4375"/>
    <n v="0"/>
    <s v="Tue"/>
    <s v="Dec"/>
    <s v="Large"/>
    <n v="2758"/>
    <n v="2759"/>
    <x v="0"/>
  </r>
  <r>
    <n v="1862"/>
    <d v="2024-11-07T00:00:00"/>
    <d v="1899-12-30T11:00:00"/>
    <d v="1899-12-30T12:30:00"/>
    <s v="Zenith"/>
    <n v="3"/>
    <n v="16"/>
    <n v="11"/>
    <s v="Sarah"/>
    <s v="Brainstorming"/>
    <n v="90.000000000000085"/>
    <n v="0.6875"/>
    <n v="0"/>
    <s v="Thu"/>
    <s v="Nov"/>
    <s v="Large"/>
    <n v="2801"/>
    <n v="2062"/>
    <d v="2024-10-31T00:00:00"/>
    <d v="1899-12-30T11:00:00"/>
    <d v="1899-12-30T13:00:00"/>
    <s v="Zenith"/>
    <n v="3"/>
    <n v="16"/>
    <n v="6"/>
    <s v="Omar"/>
    <s v="Standup"/>
    <n v="119.99999999999997"/>
    <n v="0.375"/>
    <n v="0"/>
    <s v="Thu"/>
    <s v="Oct"/>
    <s v="Large"/>
    <n v="2800"/>
    <n v="2801"/>
    <x v="0"/>
  </r>
  <r>
    <n v="944"/>
    <d v="2024-12-02T00:00:00"/>
    <d v="1899-12-30T11:00:00"/>
    <d v="1899-12-30T12:00:00"/>
    <s v="Zenith"/>
    <n v="3"/>
    <n v="16"/>
    <n v="8"/>
    <s v="Amit"/>
    <s v="Standup"/>
    <n v="60.000000000000028"/>
    <n v="0.5"/>
    <n v="0"/>
    <s v="Mon"/>
    <s v="Dec"/>
    <s v="Large"/>
    <n v="2802"/>
    <n v="1862"/>
    <d v="2024-11-07T00:00:00"/>
    <d v="1899-12-30T11:00:00"/>
    <d v="1899-12-30T12:30:00"/>
    <s v="Zenith"/>
    <n v="3"/>
    <n v="16"/>
    <n v="11"/>
    <s v="Sarah"/>
    <s v="Brainstorming"/>
    <n v="90.000000000000085"/>
    <n v="0.6875"/>
    <n v="0"/>
    <s v="Thu"/>
    <s v="Nov"/>
    <s v="Large"/>
    <n v="2801"/>
    <n v="2802"/>
    <x v="0"/>
  </r>
  <r>
    <n v="1370"/>
    <d v="2024-05-13T00:00:00"/>
    <d v="1899-12-30T11:00:00"/>
    <d v="1899-12-30T11:30:00"/>
    <s v="Zenith"/>
    <n v="3"/>
    <n v="16"/>
    <n v="9"/>
    <s v="Amit"/>
    <s v="Standup"/>
    <n v="30.000000000000053"/>
    <n v="0.5625"/>
    <n v="0"/>
    <s v="Mon"/>
    <s v="May"/>
    <s v="Large"/>
    <n v="2803"/>
    <n v="944"/>
    <d v="2024-12-02T00:00:00"/>
    <d v="1899-12-30T11:00:00"/>
    <d v="1899-12-30T12:00:00"/>
    <s v="Zenith"/>
    <n v="3"/>
    <n v="16"/>
    <n v="8"/>
    <s v="Amit"/>
    <s v="Standup"/>
    <n v="60.000000000000028"/>
    <n v="0.5"/>
    <n v="0"/>
    <s v="Mon"/>
    <s v="Dec"/>
    <s v="Large"/>
    <n v="2802"/>
    <n v="2803"/>
    <x v="0"/>
  </r>
  <r>
    <n v="1416"/>
    <d v="2024-08-05T00:00:00"/>
    <d v="1899-12-30T11:00:00"/>
    <d v="1899-12-30T11:30:00"/>
    <s v="Zenith"/>
    <n v="3"/>
    <n v="16"/>
    <n v="6"/>
    <s v="Mia"/>
    <s v="Workshop"/>
    <n v="30.000000000000053"/>
    <n v="0.375"/>
    <n v="0"/>
    <s v="Mon"/>
    <s v="Aug"/>
    <s v="Large"/>
    <n v="2804"/>
    <n v="1370"/>
    <d v="2024-05-13T00:00:00"/>
    <d v="1899-12-30T11:00:00"/>
    <d v="1899-12-30T11:30:00"/>
    <s v="Zenith"/>
    <n v="3"/>
    <n v="16"/>
    <n v="9"/>
    <s v="Amit"/>
    <s v="Standup"/>
    <n v="30.000000000000053"/>
    <n v="0.5625"/>
    <n v="0"/>
    <s v="Mon"/>
    <s v="May"/>
    <s v="Large"/>
    <n v="2803"/>
    <n v="2804"/>
    <x v="0"/>
  </r>
  <r>
    <n v="503"/>
    <d v="2024-12-13T00:00:00"/>
    <d v="1899-12-30T11:00:00"/>
    <d v="1899-12-30T12:00:00"/>
    <s v="Zenith"/>
    <n v="3"/>
    <n v="16"/>
    <n v="14"/>
    <s v="Priya"/>
    <s v="Client Call"/>
    <n v="60.000000000000028"/>
    <n v="0.875"/>
    <n v="0"/>
    <s v="Fri"/>
    <s v="Dec"/>
    <s v="Large"/>
    <n v="2805"/>
    <n v="1416"/>
    <d v="2024-08-05T00:00:00"/>
    <d v="1899-12-30T11:00:00"/>
    <d v="1899-12-30T11:30:00"/>
    <s v="Zenith"/>
    <n v="3"/>
    <n v="16"/>
    <n v="6"/>
    <s v="Mia"/>
    <s v="Workshop"/>
    <n v="30.000000000000053"/>
    <n v="0.375"/>
    <n v="0"/>
    <s v="Mon"/>
    <s v="Aug"/>
    <s v="Large"/>
    <n v="2804"/>
    <n v="2805"/>
    <x v="0"/>
  </r>
  <r>
    <n v="1407"/>
    <d v="2024-08-23T00:00:00"/>
    <d v="1899-12-30T11:00:00"/>
    <d v="1899-12-30T12:30:00"/>
    <s v="Zenith"/>
    <n v="3"/>
    <n v="16"/>
    <n v="10"/>
    <s v="Amit"/>
    <s v="Brainstorming"/>
    <n v="90.000000000000085"/>
    <n v="0.625"/>
    <n v="0"/>
    <s v="Fri"/>
    <s v="Aug"/>
    <s v="Large"/>
    <n v="2809"/>
    <n v="2622"/>
    <d v="2024-02-05T00:00:00"/>
    <d v="1899-12-30T11:00:00"/>
    <d v="1899-12-30T11:30:00"/>
    <s v="Zenith"/>
    <n v="3"/>
    <n v="16"/>
    <n v="10"/>
    <s v="John"/>
    <s v="Workshop"/>
    <n v="30.000000000000053"/>
    <n v="0.625"/>
    <n v="0"/>
    <s v="Mon"/>
    <s v="Feb"/>
    <s v="Large"/>
    <n v="2808"/>
    <n v="2809"/>
    <x v="0"/>
  </r>
  <r>
    <n v="2763"/>
    <d v="2024-02-13T00:00:00"/>
    <d v="1899-12-30T11:00:00"/>
    <d v="1899-12-30T12:00:00"/>
    <s v="Zenith"/>
    <n v="3"/>
    <n v="16"/>
    <n v="13"/>
    <s v="Mia"/>
    <s v="Brainstorming"/>
    <n v="60.000000000000028"/>
    <n v="0.8125"/>
    <n v="0"/>
    <s v="Tue"/>
    <s v="Feb"/>
    <s v="Large"/>
    <n v="2807"/>
    <n v="573"/>
    <d v="2024-12-21T00:00:00"/>
    <d v="1899-12-30T11:00:00"/>
    <d v="1899-12-30T12:00:00"/>
    <s v="Zenith"/>
    <n v="3"/>
    <n v="16"/>
    <n v="11"/>
    <s v="Mia"/>
    <s v="1:1"/>
    <n v="60.000000000000028"/>
    <n v="0.6875"/>
    <n v="0"/>
    <s v="Sat"/>
    <s v="Dec"/>
    <s v="Large"/>
    <n v="2806"/>
    <n v="2807"/>
    <x v="0"/>
  </r>
  <r>
    <n v="2622"/>
    <d v="2024-02-05T00:00:00"/>
    <d v="1899-12-30T11:00:00"/>
    <d v="1899-12-30T11:30:00"/>
    <s v="Zenith"/>
    <n v="3"/>
    <n v="16"/>
    <n v="10"/>
    <s v="John"/>
    <s v="Workshop"/>
    <n v="30.000000000000053"/>
    <n v="0.625"/>
    <n v="0"/>
    <s v="Mon"/>
    <s v="Feb"/>
    <s v="Large"/>
    <n v="2808"/>
    <n v="2763"/>
    <d v="2024-02-13T00:00:00"/>
    <d v="1899-12-30T11:00:00"/>
    <d v="1899-12-30T12:00:00"/>
    <s v="Zenith"/>
    <n v="3"/>
    <n v="16"/>
    <n v="13"/>
    <s v="Mia"/>
    <s v="Brainstorming"/>
    <n v="60.000000000000028"/>
    <n v="0.8125"/>
    <n v="0"/>
    <s v="Tue"/>
    <s v="Feb"/>
    <s v="Large"/>
    <n v="2807"/>
    <n v="2808"/>
    <x v="0"/>
  </r>
  <r>
    <n v="1036"/>
    <d v="2024-12-03T00:00:00"/>
    <d v="1899-12-30T11:00:00"/>
    <d v="1899-12-30T13:00:00"/>
    <s v="Zenith"/>
    <n v="3"/>
    <n v="16"/>
    <n v="4"/>
    <s v="Chen"/>
    <s v="Brainstorming"/>
    <n v="119.99999999999997"/>
    <n v="0.25"/>
    <n v="0"/>
    <s v="Tue"/>
    <s v="Dec"/>
    <s v="Large"/>
    <n v="2810"/>
    <n v="1407"/>
    <d v="2024-08-23T00:00:00"/>
    <d v="1899-12-30T11:00:00"/>
    <d v="1899-12-30T12:30:00"/>
    <s v="Zenith"/>
    <n v="3"/>
    <n v="16"/>
    <n v="10"/>
    <s v="Amit"/>
    <s v="Brainstorming"/>
    <n v="90.000000000000085"/>
    <n v="0.625"/>
    <n v="0"/>
    <s v="Fri"/>
    <s v="Aug"/>
    <s v="Large"/>
    <n v="2809"/>
    <n v="2810"/>
    <x v="0"/>
  </r>
  <r>
    <n v="575"/>
    <d v="2024-06-06T00:00:00"/>
    <d v="1899-12-30T11:00:00"/>
    <d v="1899-12-30T12:00:00"/>
    <s v="Zenith"/>
    <n v="3"/>
    <n v="16"/>
    <n v="8"/>
    <s v="Priya"/>
    <s v="Planning"/>
    <n v="60.000000000000028"/>
    <n v="0.5"/>
    <n v="0"/>
    <s v="Thu"/>
    <s v="Jun"/>
    <s v="Large"/>
    <n v="2811"/>
    <n v="1036"/>
    <d v="2024-12-03T00:00:00"/>
    <d v="1899-12-30T11:00:00"/>
    <d v="1899-12-30T13:00:00"/>
    <s v="Zenith"/>
    <n v="3"/>
    <n v="16"/>
    <n v="4"/>
    <s v="Chen"/>
    <s v="Brainstorming"/>
    <n v="119.99999999999997"/>
    <n v="0.25"/>
    <n v="0"/>
    <s v="Tue"/>
    <s v="Dec"/>
    <s v="Large"/>
    <n v="2810"/>
    <n v="2811"/>
    <x v="0"/>
  </r>
  <r>
    <n v="573"/>
    <d v="2024-12-21T00:00:00"/>
    <d v="1899-12-30T11:00:00"/>
    <d v="1899-12-30T12:00:00"/>
    <s v="Zenith"/>
    <n v="3"/>
    <n v="16"/>
    <n v="11"/>
    <s v="Mia"/>
    <s v="1:1"/>
    <n v="60.000000000000028"/>
    <n v="0.6875"/>
    <n v="0"/>
    <s v="Sat"/>
    <s v="Dec"/>
    <s v="Large"/>
    <n v="2806"/>
    <n v="503"/>
    <d v="2024-12-13T00:00:00"/>
    <d v="1899-12-30T11:00:00"/>
    <d v="1899-12-30T12:00:00"/>
    <s v="Zenith"/>
    <n v="3"/>
    <n v="16"/>
    <n v="14"/>
    <s v="Priya"/>
    <s v="Client Call"/>
    <n v="60.000000000000028"/>
    <n v="0.875"/>
    <n v="0"/>
    <s v="Fri"/>
    <s v="Dec"/>
    <s v="Large"/>
    <n v="2805"/>
    <n v="2806"/>
    <x v="0"/>
  </r>
  <r>
    <n v="2062"/>
    <d v="2024-10-31T00:00:00"/>
    <d v="1899-12-30T11:00:00"/>
    <d v="1899-12-30T13:00:00"/>
    <s v="Zenith"/>
    <n v="3"/>
    <n v="16"/>
    <n v="6"/>
    <s v="Omar"/>
    <s v="Standup"/>
    <n v="119.99999999999997"/>
    <n v="0.375"/>
    <n v="0"/>
    <s v="Thu"/>
    <s v="Oct"/>
    <s v="Large"/>
    <n v="2800"/>
    <n v="2308"/>
    <d v="2024-11-10T00:00:00"/>
    <d v="1899-12-30T11:00:00"/>
    <d v="1899-12-30T12:30:00"/>
    <s v="Zenith"/>
    <n v="3"/>
    <n v="16"/>
    <n v="15"/>
    <s v="Amit"/>
    <s v="Brainstorming"/>
    <n v="90.000000000000085"/>
    <n v="0.9375"/>
    <n v="0"/>
    <s v="Sun"/>
    <s v="Nov"/>
    <s v="Large"/>
    <n v="2799"/>
    <n v="2800"/>
    <x v="0"/>
  </r>
  <r>
    <n v="613"/>
    <d v="2024-05-02T00:00:00"/>
    <d v="1899-12-30T11:00:00"/>
    <d v="1899-12-30T11:30:00"/>
    <s v="Zenith"/>
    <n v="3"/>
    <n v="16"/>
    <n v="5"/>
    <s v="Chen"/>
    <s v="Workshop"/>
    <n v="30.000000000000053"/>
    <n v="0.3125"/>
    <n v="0"/>
    <s v="Thu"/>
    <s v="May"/>
    <s v="Large"/>
    <n v="2797"/>
    <n v="1822"/>
    <d v="2024-12-18T00:00:00"/>
    <d v="1899-12-30T11:00:00"/>
    <d v="1899-12-30T12:00:00"/>
    <s v="Zenith"/>
    <n v="3"/>
    <n v="16"/>
    <n v="13"/>
    <s v="Sarah"/>
    <s v="Workshop"/>
    <n v="60.000000000000028"/>
    <n v="0.8125"/>
    <n v="0"/>
    <s v="Wed"/>
    <s v="Dec"/>
    <s v="Large"/>
    <n v="2796"/>
    <n v="2797"/>
    <x v="0"/>
  </r>
  <r>
    <n v="2393"/>
    <d v="2024-09-24T00:00:00"/>
    <d v="1899-12-30T11:00:00"/>
    <d v="1899-12-30T12:00:00"/>
    <s v="Zenith"/>
    <n v="3"/>
    <n v="16"/>
    <n v="2"/>
    <s v="Chen"/>
    <s v="1:1"/>
    <n v="60.000000000000028"/>
    <n v="0.125"/>
    <n v="0"/>
    <s v="Tue"/>
    <s v="Sep"/>
    <s v="Large"/>
    <n v="2798"/>
    <n v="613"/>
    <d v="2024-05-02T00:00:00"/>
    <d v="1899-12-30T11:00:00"/>
    <d v="1899-12-30T11:30:00"/>
    <s v="Zenith"/>
    <n v="3"/>
    <n v="16"/>
    <n v="5"/>
    <s v="Chen"/>
    <s v="Workshop"/>
    <n v="30.000000000000053"/>
    <n v="0.3125"/>
    <n v="0"/>
    <s v="Thu"/>
    <s v="May"/>
    <s v="Large"/>
    <n v="2797"/>
    <n v="2798"/>
    <x v="0"/>
  </r>
  <r>
    <n v="2308"/>
    <d v="2024-11-10T00:00:00"/>
    <d v="1899-12-30T11:00:00"/>
    <d v="1899-12-30T12:30:00"/>
    <s v="Zenith"/>
    <n v="3"/>
    <n v="16"/>
    <n v="15"/>
    <s v="Amit"/>
    <s v="Brainstorming"/>
    <n v="90.000000000000085"/>
    <n v="0.9375"/>
    <n v="0"/>
    <s v="Sun"/>
    <s v="Nov"/>
    <s v="Large"/>
    <n v="2799"/>
    <n v="2393"/>
    <d v="2024-09-24T00:00:00"/>
    <d v="1899-12-30T11:00:00"/>
    <d v="1899-12-30T12:00:00"/>
    <s v="Zenith"/>
    <n v="3"/>
    <n v="16"/>
    <n v="2"/>
    <s v="Chen"/>
    <s v="1:1"/>
    <n v="60.000000000000028"/>
    <n v="0.125"/>
    <n v="0"/>
    <s v="Tue"/>
    <s v="Sep"/>
    <s v="Large"/>
    <n v="2798"/>
    <n v="2799"/>
    <x v="0"/>
  </r>
  <r>
    <n v="1722"/>
    <d v="2024-11-24T00:00:00"/>
    <d v="1899-12-30T11:00:00"/>
    <d v="1899-12-30T11:30:00"/>
    <s v="Zenith"/>
    <n v="3"/>
    <n v="16"/>
    <n v="15"/>
    <s v="John"/>
    <s v="Workshop"/>
    <n v="30.000000000000053"/>
    <n v="0.9375"/>
    <n v="0"/>
    <s v="Sun"/>
    <s v="Nov"/>
    <s v="Large"/>
    <n v="2786"/>
    <n v="1206"/>
    <d v="2024-06-23T00:00:00"/>
    <d v="1899-12-30T11:30:00"/>
    <d v="1899-12-30T12:00:00"/>
    <s v="Zenith"/>
    <n v="3"/>
    <n v="16"/>
    <n v="1"/>
    <s v="Chen"/>
    <s v="Client Call"/>
    <n v="29.999999999999972"/>
    <n v="6.25E-2"/>
    <n v="0"/>
    <s v="Sun"/>
    <s v="Jun"/>
    <s v="Large"/>
    <n v="2785"/>
    <n v="2786"/>
    <x v="0"/>
  </r>
  <r>
    <n v="2515"/>
    <d v="2024-11-29T00:00:00"/>
    <d v="1899-12-30T11:00:00"/>
    <d v="1899-12-30T11:30:00"/>
    <s v="Zenith"/>
    <n v="3"/>
    <n v="16"/>
    <n v="4"/>
    <s v="Omar"/>
    <s v="Brainstorming"/>
    <n v="30.000000000000053"/>
    <n v="0.25"/>
    <n v="0"/>
    <s v="Fri"/>
    <s v="Nov"/>
    <s v="Large"/>
    <n v="2787"/>
    <n v="1722"/>
    <d v="2024-11-24T00:00:00"/>
    <d v="1899-12-30T11:00:00"/>
    <d v="1899-12-30T11:30:00"/>
    <s v="Zenith"/>
    <n v="3"/>
    <n v="16"/>
    <n v="15"/>
    <s v="John"/>
    <s v="Workshop"/>
    <n v="30.000000000000053"/>
    <n v="0.9375"/>
    <n v="0"/>
    <s v="Sun"/>
    <s v="Nov"/>
    <s v="Large"/>
    <n v="2786"/>
    <n v="2787"/>
    <x v="0"/>
  </r>
  <r>
    <n v="2824"/>
    <d v="2024-09-17T00:00:00"/>
    <d v="1899-12-30T11:00:00"/>
    <d v="1899-12-30T12:00:00"/>
    <s v="Zenith"/>
    <n v="3"/>
    <n v="16"/>
    <n v="9"/>
    <s v="Omar"/>
    <s v="Client Call"/>
    <n v="60.000000000000028"/>
    <n v="0.5625"/>
    <n v="0"/>
    <s v="Tue"/>
    <s v="Sep"/>
    <s v="Large"/>
    <n v="2788"/>
    <n v="2515"/>
    <d v="2024-11-29T00:00:00"/>
    <d v="1899-12-30T11:00:00"/>
    <d v="1899-12-30T11:30:00"/>
    <s v="Zenith"/>
    <n v="3"/>
    <n v="16"/>
    <n v="4"/>
    <s v="Omar"/>
    <s v="Brainstorming"/>
    <n v="30.000000000000053"/>
    <n v="0.25"/>
    <n v="0"/>
    <s v="Fri"/>
    <s v="Nov"/>
    <s v="Large"/>
    <n v="2787"/>
    <n v="2788"/>
    <x v="0"/>
  </r>
  <r>
    <n v="199"/>
    <d v="2024-12-18T00:00:00"/>
    <d v="1899-12-30T11:00:00"/>
    <d v="1899-12-30T12:00:00"/>
    <s v="Zenith"/>
    <n v="3"/>
    <n v="16"/>
    <n v="1"/>
    <s v="John"/>
    <s v="Client Call"/>
    <n v="60.000000000000028"/>
    <n v="6.25E-2"/>
    <n v="0"/>
    <s v="Wed"/>
    <s v="Dec"/>
    <s v="Large"/>
    <n v="2790"/>
    <n v="437"/>
    <d v="2024-08-03T00:00:00"/>
    <d v="1899-12-30T11:00:00"/>
    <d v="1899-12-30T13:00:00"/>
    <s v="Zenith"/>
    <n v="3"/>
    <n v="16"/>
    <n v="15"/>
    <s v="Mia"/>
    <s v="1:1"/>
    <n v="119.99999999999997"/>
    <n v="0.9375"/>
    <n v="0"/>
    <s v="Sat"/>
    <s v="Aug"/>
    <s v="Large"/>
    <n v="2789"/>
    <n v="2790"/>
    <x v="0"/>
  </r>
  <r>
    <n v="437"/>
    <d v="2024-08-03T00:00:00"/>
    <d v="1899-12-30T11:00:00"/>
    <d v="1899-12-30T13:00:00"/>
    <s v="Zenith"/>
    <n v="3"/>
    <n v="16"/>
    <n v="15"/>
    <s v="Mia"/>
    <s v="1:1"/>
    <n v="119.99999999999997"/>
    <n v="0.9375"/>
    <n v="0"/>
    <s v="Sat"/>
    <s v="Aug"/>
    <s v="Large"/>
    <n v="2789"/>
    <n v="2824"/>
    <d v="2024-09-17T00:00:00"/>
    <d v="1899-12-30T11:00:00"/>
    <d v="1899-12-30T12:00:00"/>
    <s v="Zenith"/>
    <n v="3"/>
    <n v="16"/>
    <n v="9"/>
    <s v="Omar"/>
    <s v="Client Call"/>
    <n v="60.000000000000028"/>
    <n v="0.5625"/>
    <n v="0"/>
    <s v="Tue"/>
    <s v="Sep"/>
    <s v="Large"/>
    <n v="2788"/>
    <n v="2789"/>
    <x v="0"/>
  </r>
  <r>
    <n v="2455"/>
    <d v="2024-03-27T00:00:00"/>
    <d v="1899-12-30T11:00:00"/>
    <d v="1899-12-30T11:30:00"/>
    <s v="Zenith"/>
    <n v="3"/>
    <n v="16"/>
    <n v="7"/>
    <s v="Amit"/>
    <s v="Planning"/>
    <n v="30.000000000000053"/>
    <n v="0.4375"/>
    <n v="0"/>
    <s v="Wed"/>
    <s v="Mar"/>
    <s v="Large"/>
    <n v="2792"/>
    <n v="1771"/>
    <d v="2024-08-16T00:00:00"/>
    <d v="1899-12-30T11:00:00"/>
    <d v="1899-12-30T12:00:00"/>
    <s v="Zenith"/>
    <n v="3"/>
    <n v="16"/>
    <n v="2"/>
    <s v="Mia"/>
    <s v="1:1"/>
    <n v="60.000000000000028"/>
    <n v="0.125"/>
    <n v="0"/>
    <s v="Fri"/>
    <s v="Aug"/>
    <s v="Large"/>
    <n v="2791"/>
    <n v="2792"/>
    <x v="0"/>
  </r>
  <r>
    <n v="404"/>
    <d v="2024-03-02T00:00:00"/>
    <d v="1899-12-30T11:00:00"/>
    <d v="1899-12-30T12:30:00"/>
    <s v="Zenith"/>
    <n v="3"/>
    <n v="16"/>
    <n v="13"/>
    <s v="John"/>
    <s v="Standup"/>
    <n v="90.000000000000085"/>
    <n v="0.8125"/>
    <n v="0"/>
    <s v="Sat"/>
    <s v="Mar"/>
    <s v="Large"/>
    <n v="2793"/>
    <n v="2455"/>
    <d v="2024-03-27T00:00:00"/>
    <d v="1899-12-30T11:00:00"/>
    <d v="1899-12-30T11:30:00"/>
    <s v="Zenith"/>
    <n v="3"/>
    <n v="16"/>
    <n v="7"/>
    <s v="Amit"/>
    <s v="Planning"/>
    <n v="30.000000000000053"/>
    <n v="0.4375"/>
    <n v="0"/>
    <s v="Wed"/>
    <s v="Mar"/>
    <s v="Large"/>
    <n v="2792"/>
    <n v="2793"/>
    <x v="0"/>
  </r>
  <r>
    <n v="2958"/>
    <d v="2024-01-21T00:00:00"/>
    <d v="1899-12-30T11:00:00"/>
    <d v="1899-12-30T12:30:00"/>
    <s v="Zenith"/>
    <n v="3"/>
    <n v="16"/>
    <n v="3"/>
    <s v="Chen"/>
    <s v="Client Call"/>
    <n v="90.000000000000085"/>
    <n v="0.1875"/>
    <n v="0"/>
    <s v="Sun"/>
    <s v="Jan"/>
    <s v="Large"/>
    <n v="2794"/>
    <n v="404"/>
    <d v="2024-03-02T00:00:00"/>
    <d v="1899-12-30T11:00:00"/>
    <d v="1899-12-30T12:30:00"/>
    <s v="Zenith"/>
    <n v="3"/>
    <n v="16"/>
    <n v="13"/>
    <s v="John"/>
    <s v="Standup"/>
    <n v="90.000000000000085"/>
    <n v="0.8125"/>
    <n v="0"/>
    <s v="Sat"/>
    <s v="Mar"/>
    <s v="Large"/>
    <n v="2793"/>
    <n v="2794"/>
    <x v="0"/>
  </r>
  <r>
    <n v="1251"/>
    <d v="2024-08-15T00:00:00"/>
    <d v="1899-12-30T11:00:00"/>
    <d v="1899-12-30T12:30:00"/>
    <s v="Zenith"/>
    <n v="3"/>
    <n v="16"/>
    <n v="5"/>
    <s v="Sarah"/>
    <s v="Standup"/>
    <n v="90.000000000000085"/>
    <n v="0.3125"/>
    <n v="0"/>
    <s v="Thu"/>
    <s v="Aug"/>
    <s v="Large"/>
    <n v="2795"/>
    <n v="2958"/>
    <d v="2024-01-21T00:00:00"/>
    <d v="1899-12-30T11:00:00"/>
    <d v="1899-12-30T12:30:00"/>
    <s v="Zenith"/>
    <n v="3"/>
    <n v="16"/>
    <n v="3"/>
    <s v="Chen"/>
    <s v="Client Call"/>
    <n v="90.000000000000085"/>
    <n v="0.1875"/>
    <n v="0"/>
    <s v="Sun"/>
    <s v="Jan"/>
    <s v="Large"/>
    <n v="2794"/>
    <n v="2795"/>
    <x v="0"/>
  </r>
  <r>
    <n v="1822"/>
    <d v="2024-12-18T00:00:00"/>
    <d v="1899-12-30T11:00:00"/>
    <d v="1899-12-30T12:00:00"/>
    <s v="Zenith"/>
    <n v="3"/>
    <n v="16"/>
    <n v="13"/>
    <s v="Sarah"/>
    <s v="Workshop"/>
    <n v="60.000000000000028"/>
    <n v="0.8125"/>
    <n v="0"/>
    <s v="Wed"/>
    <s v="Dec"/>
    <s v="Large"/>
    <n v="2796"/>
    <n v="1251"/>
    <d v="2024-08-15T00:00:00"/>
    <d v="1899-12-30T11:00:00"/>
    <d v="1899-12-30T12:30:00"/>
    <s v="Zenith"/>
    <n v="3"/>
    <n v="16"/>
    <n v="5"/>
    <s v="Sarah"/>
    <s v="Standup"/>
    <n v="90.000000000000085"/>
    <n v="0.3125"/>
    <n v="0"/>
    <s v="Thu"/>
    <s v="Aug"/>
    <s v="Large"/>
    <n v="2795"/>
    <n v="2796"/>
    <x v="0"/>
  </r>
  <r>
    <n v="1771"/>
    <d v="2024-08-16T00:00:00"/>
    <d v="1899-12-30T11:00:00"/>
    <d v="1899-12-30T12:00:00"/>
    <s v="Zenith"/>
    <n v="3"/>
    <n v="16"/>
    <n v="2"/>
    <s v="Mia"/>
    <s v="1:1"/>
    <n v="60.000000000000028"/>
    <n v="0.125"/>
    <n v="0"/>
    <s v="Fri"/>
    <s v="Aug"/>
    <s v="Large"/>
    <n v="2791"/>
    <n v="199"/>
    <d v="2024-12-18T00:00:00"/>
    <d v="1899-12-30T11:00:00"/>
    <d v="1899-12-30T12:00:00"/>
    <s v="Zenith"/>
    <n v="3"/>
    <n v="16"/>
    <n v="1"/>
    <s v="John"/>
    <s v="Client Call"/>
    <n v="60.000000000000028"/>
    <n v="6.25E-2"/>
    <n v="0"/>
    <s v="Wed"/>
    <s v="Dec"/>
    <s v="Large"/>
    <n v="2790"/>
    <n v="2791"/>
    <x v="0"/>
  </r>
  <r>
    <n v="2375"/>
    <d v="2024-05-29T00:00:00"/>
    <d v="1899-12-30T10:30:00"/>
    <d v="1899-12-30T12:30:00"/>
    <s v="Zenith"/>
    <n v="3"/>
    <n v="16"/>
    <n v="14"/>
    <s v="Chen"/>
    <s v="Brainstorming"/>
    <n v="120.00000000000006"/>
    <n v="0.875"/>
    <n v="0"/>
    <s v="Wed"/>
    <s v="May"/>
    <s v="Large"/>
    <n v="2831"/>
    <n v="1548"/>
    <d v="2024-03-20T00:00:00"/>
    <d v="1899-12-30T10:30:00"/>
    <d v="1899-12-30T11:00:00"/>
    <s v="Zenith"/>
    <n v="3"/>
    <n v="16"/>
    <n v="12"/>
    <s v="Sarah"/>
    <s v="Standup"/>
    <n v="29.999999999999972"/>
    <n v="0.75"/>
    <n v="0"/>
    <s v="Wed"/>
    <s v="Mar"/>
    <s v="Large"/>
    <n v="2830"/>
    <n v="2831"/>
    <x v="0"/>
  </r>
  <r>
    <n v="2708"/>
    <d v="2024-10-23T00:00:00"/>
    <d v="1899-12-30T10:30:00"/>
    <d v="1899-12-30T12:30:00"/>
    <s v="Zenith"/>
    <n v="3"/>
    <n v="16"/>
    <n v="2"/>
    <s v="Mia"/>
    <s v="Client Call"/>
    <n v="120.00000000000006"/>
    <n v="0.125"/>
    <n v="0"/>
    <s v="Wed"/>
    <s v="Oct"/>
    <s v="Large"/>
    <n v="2828"/>
    <n v="917"/>
    <d v="2024-01-10T00:00:00"/>
    <d v="1899-12-30T10:30:00"/>
    <d v="1899-12-30T12:00:00"/>
    <s v="Zenith"/>
    <n v="3"/>
    <n v="16"/>
    <n v="17"/>
    <s v="Chen"/>
    <s v="Workshop"/>
    <n v="90"/>
    <n v="1.0625"/>
    <n v="1"/>
    <s v="Wed"/>
    <s v="Jan"/>
    <s v="Large"/>
    <n v="2827"/>
    <n v="2828"/>
    <x v="0"/>
  </r>
  <r>
    <n v="1536"/>
    <d v="2024-07-07T00:00:00"/>
    <d v="1899-12-30T10:30:00"/>
    <d v="1899-12-30T12:00:00"/>
    <s v="Zenith"/>
    <n v="3"/>
    <n v="16"/>
    <n v="14"/>
    <s v="Amit"/>
    <s v="Planning"/>
    <n v="90"/>
    <n v="0.875"/>
    <n v="0"/>
    <s v="Sun"/>
    <s v="Jul"/>
    <s v="Large"/>
    <n v="2829"/>
    <n v="2708"/>
    <d v="2024-10-23T00:00:00"/>
    <d v="1899-12-30T10:30:00"/>
    <d v="1899-12-30T12:30:00"/>
    <s v="Zenith"/>
    <n v="3"/>
    <n v="16"/>
    <n v="2"/>
    <s v="Mia"/>
    <s v="Client Call"/>
    <n v="120.00000000000006"/>
    <n v="0.125"/>
    <n v="0"/>
    <s v="Wed"/>
    <s v="Oct"/>
    <s v="Large"/>
    <n v="2828"/>
    <n v="2829"/>
    <x v="0"/>
  </r>
  <r>
    <n v="1548"/>
    <d v="2024-03-20T00:00:00"/>
    <d v="1899-12-30T10:30:00"/>
    <d v="1899-12-30T11:00:00"/>
    <s v="Zenith"/>
    <n v="3"/>
    <n v="16"/>
    <n v="12"/>
    <s v="Sarah"/>
    <s v="Standup"/>
    <n v="29.999999999999972"/>
    <n v="0.75"/>
    <n v="0"/>
    <s v="Wed"/>
    <s v="Mar"/>
    <s v="Large"/>
    <n v="2830"/>
    <n v="1536"/>
    <d v="2024-07-07T00:00:00"/>
    <d v="1899-12-30T10:30:00"/>
    <d v="1899-12-30T12:00:00"/>
    <s v="Zenith"/>
    <n v="3"/>
    <n v="16"/>
    <n v="14"/>
    <s v="Amit"/>
    <s v="Planning"/>
    <n v="90"/>
    <n v="0.875"/>
    <n v="0"/>
    <s v="Sun"/>
    <s v="Jul"/>
    <s v="Large"/>
    <n v="2829"/>
    <n v="2830"/>
    <x v="0"/>
  </r>
  <r>
    <n v="383"/>
    <d v="2024-01-25T00:00:00"/>
    <d v="1899-12-30T10:30:00"/>
    <d v="1899-12-30T11:30:00"/>
    <s v="Zenith"/>
    <n v="3"/>
    <n v="16"/>
    <n v="18"/>
    <s v="John"/>
    <s v="Workshop"/>
    <n v="60.000000000000028"/>
    <n v="1.125"/>
    <n v="1"/>
    <s v="Thu"/>
    <s v="Jan"/>
    <s v="Large"/>
    <n v="2832"/>
    <n v="2375"/>
    <d v="2024-05-29T00:00:00"/>
    <d v="1899-12-30T10:30:00"/>
    <d v="1899-12-30T12:30:00"/>
    <s v="Zenith"/>
    <n v="3"/>
    <n v="16"/>
    <n v="14"/>
    <s v="Chen"/>
    <s v="Brainstorming"/>
    <n v="120.00000000000006"/>
    <n v="0.875"/>
    <n v="0"/>
    <s v="Wed"/>
    <s v="May"/>
    <s v="Large"/>
    <n v="2831"/>
    <n v="2832"/>
    <x v="0"/>
  </r>
  <r>
    <n v="917"/>
    <d v="2024-01-10T00:00:00"/>
    <d v="1899-12-30T10:30:00"/>
    <d v="1899-12-30T12:00:00"/>
    <s v="Zenith"/>
    <n v="3"/>
    <n v="16"/>
    <n v="17"/>
    <s v="Chen"/>
    <s v="Workshop"/>
    <n v="90"/>
    <n v="1.0625"/>
    <n v="1"/>
    <s v="Wed"/>
    <s v="Jan"/>
    <s v="Large"/>
    <n v="2827"/>
    <n v="2184"/>
    <d v="2024-02-15T00:00:00"/>
    <d v="1899-12-30T10:30:00"/>
    <d v="1899-12-30T12:30:00"/>
    <s v="Zenith"/>
    <n v="3"/>
    <n v="16"/>
    <n v="2"/>
    <s v="Mia"/>
    <s v="Standup"/>
    <n v="120.00000000000006"/>
    <n v="0.125"/>
    <n v="0"/>
    <s v="Thu"/>
    <s v="Feb"/>
    <s v="Large"/>
    <n v="2826"/>
    <n v="2827"/>
    <x v="0"/>
  </r>
  <r>
    <n v="2362"/>
    <d v="2024-02-14T00:00:00"/>
    <d v="1899-12-30T10:30:00"/>
    <d v="1899-12-30T11:30:00"/>
    <s v="Zenith"/>
    <n v="3"/>
    <n v="16"/>
    <n v="4"/>
    <s v="John"/>
    <s v="Workshop"/>
    <n v="60.000000000000028"/>
    <n v="0.25"/>
    <n v="0"/>
    <s v="Wed"/>
    <s v="Feb"/>
    <s v="Large"/>
    <n v="2834"/>
    <n v="225"/>
    <d v="2024-02-14T00:00:00"/>
    <d v="1899-12-30T10:30:00"/>
    <d v="1899-12-30T12:00:00"/>
    <s v="Zenith"/>
    <n v="3"/>
    <n v="16"/>
    <n v="12"/>
    <s v="Mia"/>
    <s v="Standup"/>
    <n v="90"/>
    <n v="0.75"/>
    <n v="0"/>
    <s v="Wed"/>
    <s v="Feb"/>
    <s v="Large"/>
    <n v="2833"/>
    <n v="2834"/>
    <x v="0"/>
  </r>
  <r>
    <n v="11"/>
    <d v="2024-12-29T00:00:00"/>
    <d v="1899-12-30T10:30:00"/>
    <d v="1899-12-30T12:30:00"/>
    <s v="Zenith"/>
    <n v="3"/>
    <n v="16"/>
    <n v="19"/>
    <s v="Mia"/>
    <s v="Client Call"/>
    <n v="120.00000000000006"/>
    <n v="1.1875"/>
    <n v="1"/>
    <s v="Sun"/>
    <s v="Dec"/>
    <s v="Large"/>
    <n v="2837"/>
    <n v="2141"/>
    <d v="2024-03-05T00:00:00"/>
    <d v="1899-12-30T10:30:00"/>
    <d v="1899-12-30T12:00:00"/>
    <s v="Zenith"/>
    <n v="3"/>
    <n v="16"/>
    <n v="19"/>
    <s v="Mia"/>
    <s v="1:1"/>
    <n v="90"/>
    <n v="1.1875"/>
    <n v="1"/>
    <s v="Tue"/>
    <s v="Mar"/>
    <s v="Large"/>
    <n v="2836"/>
    <n v="2837"/>
    <x v="0"/>
  </r>
  <r>
    <n v="1567"/>
    <d v="2024-04-15T00:00:00"/>
    <d v="1899-12-30T10:30:00"/>
    <d v="1899-12-30T12:00:00"/>
    <s v="Zenith"/>
    <n v="3"/>
    <n v="16"/>
    <n v="2"/>
    <s v="Sarah"/>
    <s v="Workshop"/>
    <n v="90"/>
    <n v="0.125"/>
    <n v="0"/>
    <s v="Mon"/>
    <s v="Apr"/>
    <s v="Large"/>
    <n v="2835"/>
    <n v="2362"/>
    <d v="2024-02-14T00:00:00"/>
    <d v="1899-12-30T10:30:00"/>
    <d v="1899-12-30T11:30:00"/>
    <s v="Zenith"/>
    <n v="3"/>
    <n v="16"/>
    <n v="4"/>
    <s v="John"/>
    <s v="Workshop"/>
    <n v="60.000000000000028"/>
    <n v="0.25"/>
    <n v="0"/>
    <s v="Wed"/>
    <s v="Feb"/>
    <s v="Large"/>
    <n v="2834"/>
    <n v="2835"/>
    <x v="0"/>
  </r>
  <r>
    <n v="2141"/>
    <d v="2024-03-05T00:00:00"/>
    <d v="1899-12-30T10:30:00"/>
    <d v="1899-12-30T12:00:00"/>
    <s v="Zenith"/>
    <n v="3"/>
    <n v="16"/>
    <n v="19"/>
    <s v="Mia"/>
    <s v="1:1"/>
    <n v="90"/>
    <n v="1.1875"/>
    <n v="1"/>
    <s v="Tue"/>
    <s v="Mar"/>
    <s v="Large"/>
    <n v="2836"/>
    <n v="1567"/>
    <d v="2024-04-15T00:00:00"/>
    <d v="1899-12-30T10:30:00"/>
    <d v="1899-12-30T12:00:00"/>
    <s v="Zenith"/>
    <n v="3"/>
    <n v="16"/>
    <n v="2"/>
    <s v="Sarah"/>
    <s v="Workshop"/>
    <n v="90"/>
    <n v="0.125"/>
    <n v="0"/>
    <s v="Mon"/>
    <s v="Apr"/>
    <s v="Large"/>
    <n v="2835"/>
    <n v="2836"/>
    <x v="0"/>
  </r>
  <r>
    <n v="225"/>
    <d v="2024-02-14T00:00:00"/>
    <d v="1899-12-30T10:30:00"/>
    <d v="1899-12-30T12:00:00"/>
    <s v="Zenith"/>
    <n v="3"/>
    <n v="16"/>
    <n v="12"/>
    <s v="Mia"/>
    <s v="Standup"/>
    <n v="90"/>
    <n v="0.75"/>
    <n v="0"/>
    <s v="Wed"/>
    <s v="Feb"/>
    <s v="Large"/>
    <n v="2833"/>
    <n v="383"/>
    <d v="2024-01-25T00:00:00"/>
    <d v="1899-12-30T10:30:00"/>
    <d v="1899-12-30T11:30:00"/>
    <s v="Zenith"/>
    <n v="3"/>
    <n v="16"/>
    <n v="18"/>
    <s v="John"/>
    <s v="Workshop"/>
    <n v="60.000000000000028"/>
    <n v="1.125"/>
    <n v="1"/>
    <s v="Thu"/>
    <s v="Jan"/>
    <s v="Large"/>
    <n v="2832"/>
    <n v="2833"/>
    <x v="0"/>
  </r>
  <r>
    <n v="2184"/>
    <d v="2024-02-15T00:00:00"/>
    <d v="1899-12-30T10:30:00"/>
    <d v="1899-12-30T12:30:00"/>
    <s v="Zenith"/>
    <n v="3"/>
    <n v="16"/>
    <n v="2"/>
    <s v="Mia"/>
    <s v="Standup"/>
    <n v="120.00000000000006"/>
    <n v="0.125"/>
    <n v="0"/>
    <s v="Thu"/>
    <s v="Feb"/>
    <s v="Large"/>
    <n v="2826"/>
    <n v="509"/>
    <d v="2024-01-15T00:00:00"/>
    <d v="1899-12-30T10:30:00"/>
    <d v="1899-12-30T11:30:00"/>
    <s v="Zenith"/>
    <n v="3"/>
    <n v="16"/>
    <n v="17"/>
    <s v="Priya"/>
    <s v="Brainstorming"/>
    <n v="60.000000000000028"/>
    <n v="1.0625"/>
    <n v="1"/>
    <s v="Mon"/>
    <s v="Jan"/>
    <s v="Large"/>
    <n v="2825"/>
    <n v="2826"/>
    <x v="0"/>
  </r>
  <r>
    <n v="1481"/>
    <d v="2024-11-27T00:00:00"/>
    <d v="1899-12-30T10:30:00"/>
    <d v="1899-12-30T12:30:00"/>
    <s v="Zenith"/>
    <n v="3"/>
    <n v="16"/>
    <n v="6"/>
    <s v="John"/>
    <s v="Workshop"/>
    <n v="120.00000000000006"/>
    <n v="0.375"/>
    <n v="0"/>
    <s v="Wed"/>
    <s v="Nov"/>
    <s v="Large"/>
    <n v="2815"/>
    <n v="845"/>
    <d v="2024-02-26T00:00:00"/>
    <d v="1899-12-30T10:30:00"/>
    <d v="1899-12-30T11:30:00"/>
    <s v="Zenith"/>
    <n v="3"/>
    <n v="16"/>
    <n v="2"/>
    <s v="Amit"/>
    <s v="Client Call"/>
    <n v="60.000000000000028"/>
    <n v="0.125"/>
    <n v="0"/>
    <s v="Mon"/>
    <s v="Feb"/>
    <s v="Large"/>
    <n v="2814"/>
    <n v="2815"/>
    <x v="0"/>
  </r>
  <r>
    <n v="314"/>
    <d v="2024-08-03T00:00:00"/>
    <d v="1899-12-30T10:30:00"/>
    <d v="1899-12-30T12:30:00"/>
    <s v="Zenith"/>
    <n v="3"/>
    <n v="16"/>
    <n v="18"/>
    <s v="Chen"/>
    <s v="Planning"/>
    <n v="120.00000000000006"/>
    <n v="1.125"/>
    <n v="1"/>
    <s v="Sat"/>
    <s v="Aug"/>
    <s v="Large"/>
    <n v="2824"/>
    <n v="1067"/>
    <d v="2024-11-30T00:00:00"/>
    <d v="1899-12-30T10:30:00"/>
    <d v="1899-12-30T12:00:00"/>
    <s v="Zenith"/>
    <n v="3"/>
    <n v="16"/>
    <n v="15"/>
    <s v="Priya"/>
    <s v="Brainstorming"/>
    <n v="90"/>
    <n v="0.9375"/>
    <n v="0"/>
    <s v="Sat"/>
    <s v="Nov"/>
    <s v="Large"/>
    <n v="2823"/>
    <n v="2824"/>
    <x v="0"/>
  </r>
  <r>
    <n v="509"/>
    <d v="2024-01-15T00:00:00"/>
    <d v="1899-12-30T10:30:00"/>
    <d v="1899-12-30T11:30:00"/>
    <s v="Zenith"/>
    <n v="3"/>
    <n v="16"/>
    <n v="17"/>
    <s v="Priya"/>
    <s v="Brainstorming"/>
    <n v="60.000000000000028"/>
    <n v="1.0625"/>
    <n v="1"/>
    <s v="Mon"/>
    <s v="Jan"/>
    <s v="Large"/>
    <n v="2825"/>
    <n v="314"/>
    <d v="2024-08-03T00:00:00"/>
    <d v="1899-12-30T10:30:00"/>
    <d v="1899-12-30T12:30:00"/>
    <s v="Zenith"/>
    <n v="3"/>
    <n v="16"/>
    <n v="18"/>
    <s v="Chen"/>
    <s v="Planning"/>
    <n v="120.00000000000006"/>
    <n v="1.125"/>
    <n v="1"/>
    <s v="Sat"/>
    <s v="Aug"/>
    <s v="Large"/>
    <n v="2824"/>
    <n v="2825"/>
    <x v="0"/>
  </r>
  <r>
    <n v="1861"/>
    <d v="2024-09-09T00:00:00"/>
    <d v="1899-12-30T10:30:00"/>
    <d v="1899-12-30T11:00:00"/>
    <s v="Zenith"/>
    <n v="3"/>
    <n v="16"/>
    <n v="8"/>
    <s v="Mia"/>
    <s v="Client Call"/>
    <n v="29.999999999999972"/>
    <n v="0.5"/>
    <n v="0"/>
    <s v="Mon"/>
    <s v="Sep"/>
    <s v="Large"/>
    <n v="2813"/>
    <n v="2974"/>
    <d v="2024-10-07T00:00:00"/>
    <d v="1899-12-30T10:30:00"/>
    <d v="1899-12-30T12:30:00"/>
    <s v="Zenith"/>
    <n v="3"/>
    <n v="16"/>
    <n v="7"/>
    <s v="Mia"/>
    <s v="Client Call"/>
    <n v="120.00000000000006"/>
    <n v="0.4375"/>
    <n v="0"/>
    <s v="Mon"/>
    <s v="Oct"/>
    <s v="Large"/>
    <n v="2812"/>
    <n v="2813"/>
    <x v="0"/>
  </r>
  <r>
    <n v="845"/>
    <d v="2024-02-26T00:00:00"/>
    <d v="1899-12-30T10:30:00"/>
    <d v="1899-12-30T11:30:00"/>
    <s v="Zenith"/>
    <n v="3"/>
    <n v="16"/>
    <n v="2"/>
    <s v="Amit"/>
    <s v="Client Call"/>
    <n v="60.000000000000028"/>
    <n v="0.125"/>
    <n v="0"/>
    <s v="Mon"/>
    <s v="Feb"/>
    <s v="Large"/>
    <n v="2814"/>
    <n v="1861"/>
    <d v="2024-09-09T00:00:00"/>
    <d v="1899-12-30T10:30:00"/>
    <d v="1899-12-30T11:00:00"/>
    <s v="Zenith"/>
    <n v="3"/>
    <n v="16"/>
    <n v="8"/>
    <s v="Mia"/>
    <s v="Client Call"/>
    <n v="29.999999999999972"/>
    <n v="0.5"/>
    <n v="0"/>
    <s v="Mon"/>
    <s v="Sep"/>
    <s v="Large"/>
    <n v="2813"/>
    <n v="2814"/>
    <x v="0"/>
  </r>
  <r>
    <n v="2217"/>
    <d v="2024-02-13T00:00:00"/>
    <d v="1899-12-30T10:30:00"/>
    <d v="1899-12-30T12:30:00"/>
    <s v="Zenith"/>
    <n v="3"/>
    <n v="16"/>
    <n v="19"/>
    <s v="Chen"/>
    <s v="Planning"/>
    <n v="120.00000000000006"/>
    <n v="1.1875"/>
    <n v="1"/>
    <s v="Tue"/>
    <s v="Feb"/>
    <s v="Large"/>
    <n v="2816"/>
    <n v="1481"/>
    <d v="2024-11-27T00:00:00"/>
    <d v="1899-12-30T10:30:00"/>
    <d v="1899-12-30T12:30:00"/>
    <s v="Zenith"/>
    <n v="3"/>
    <n v="16"/>
    <n v="6"/>
    <s v="John"/>
    <s v="Workshop"/>
    <n v="120.00000000000006"/>
    <n v="0.375"/>
    <n v="0"/>
    <s v="Wed"/>
    <s v="Nov"/>
    <s v="Large"/>
    <n v="2815"/>
    <n v="2816"/>
    <x v="0"/>
  </r>
  <r>
    <n v="207"/>
    <d v="2024-09-10T00:00:00"/>
    <d v="1899-12-30T10:30:00"/>
    <d v="1899-12-30T12:30:00"/>
    <s v="Zenith"/>
    <n v="3"/>
    <n v="16"/>
    <n v="6"/>
    <s v="John"/>
    <s v="1:1"/>
    <n v="120.00000000000006"/>
    <n v="0.375"/>
    <n v="0"/>
    <s v="Tue"/>
    <s v="Sep"/>
    <s v="Large"/>
    <n v="2817"/>
    <n v="2217"/>
    <d v="2024-02-13T00:00:00"/>
    <d v="1899-12-30T10:30:00"/>
    <d v="1899-12-30T12:30:00"/>
    <s v="Zenith"/>
    <n v="3"/>
    <n v="16"/>
    <n v="19"/>
    <s v="Chen"/>
    <s v="Planning"/>
    <n v="120.00000000000006"/>
    <n v="1.1875"/>
    <n v="1"/>
    <s v="Tue"/>
    <s v="Feb"/>
    <s v="Large"/>
    <n v="2816"/>
    <n v="2817"/>
    <x v="0"/>
  </r>
  <r>
    <n v="2974"/>
    <d v="2024-10-07T00:00:00"/>
    <d v="1899-12-30T10:30:00"/>
    <d v="1899-12-30T12:30:00"/>
    <s v="Zenith"/>
    <n v="3"/>
    <n v="16"/>
    <n v="7"/>
    <s v="Mia"/>
    <s v="Client Call"/>
    <n v="120.00000000000006"/>
    <n v="0.4375"/>
    <n v="0"/>
    <s v="Mon"/>
    <s v="Oct"/>
    <s v="Large"/>
    <n v="2812"/>
    <n v="575"/>
    <d v="2024-06-06T00:00:00"/>
    <d v="1899-12-30T11:00:00"/>
    <d v="1899-12-30T12:00:00"/>
    <s v="Zenith"/>
    <n v="3"/>
    <n v="16"/>
    <n v="8"/>
    <s v="Priya"/>
    <s v="Planning"/>
    <n v="60.000000000000028"/>
    <n v="0.5"/>
    <n v="0"/>
    <s v="Thu"/>
    <s v="Jun"/>
    <s v="Large"/>
    <n v="2811"/>
    <n v="2812"/>
    <x v="0"/>
  </r>
  <r>
    <n v="1831"/>
    <d v="2024-11-01T00:00:00"/>
    <d v="1899-12-30T10:30:00"/>
    <d v="1899-12-30T11:30:00"/>
    <s v="Zenith"/>
    <n v="3"/>
    <n v="16"/>
    <n v="17"/>
    <s v="Omar"/>
    <s v="Workshop"/>
    <n v="60.000000000000028"/>
    <n v="1.0625"/>
    <n v="1"/>
    <s v="Fri"/>
    <s v="Nov"/>
    <s v="Large"/>
    <n v="2819"/>
    <n v="1498"/>
    <d v="2024-05-17T00:00:00"/>
    <d v="1899-12-30T10:30:00"/>
    <d v="1899-12-30T12:30:00"/>
    <s v="Zenith"/>
    <n v="3"/>
    <n v="16"/>
    <n v="9"/>
    <s v="Mia"/>
    <s v="Planning"/>
    <n v="120.00000000000006"/>
    <n v="0.5625"/>
    <n v="0"/>
    <s v="Fri"/>
    <s v="May"/>
    <s v="Large"/>
    <n v="2818"/>
    <n v="2819"/>
    <x v="0"/>
  </r>
  <r>
    <n v="2042"/>
    <d v="2024-07-08T00:00:00"/>
    <d v="1899-12-30T10:30:00"/>
    <d v="1899-12-30T12:30:00"/>
    <s v="Zenith"/>
    <n v="3"/>
    <n v="16"/>
    <n v="11"/>
    <s v="John"/>
    <s v="Brainstorming"/>
    <n v="120.00000000000006"/>
    <n v="0.6875"/>
    <n v="0"/>
    <s v="Mon"/>
    <s v="Jul"/>
    <s v="Large"/>
    <n v="2820"/>
    <n v="1831"/>
    <d v="2024-11-01T00:00:00"/>
    <d v="1899-12-30T10:30:00"/>
    <d v="1899-12-30T11:30:00"/>
    <s v="Zenith"/>
    <n v="3"/>
    <n v="16"/>
    <n v="17"/>
    <s v="Omar"/>
    <s v="Workshop"/>
    <n v="60.000000000000028"/>
    <n v="1.0625"/>
    <n v="1"/>
    <s v="Fri"/>
    <s v="Nov"/>
    <s v="Large"/>
    <n v="2819"/>
    <n v="2820"/>
    <x v="0"/>
  </r>
  <r>
    <n v="1023"/>
    <d v="2024-05-21T00:00:00"/>
    <d v="1899-12-30T10:30:00"/>
    <d v="1899-12-30T11:00:00"/>
    <s v="Zenith"/>
    <n v="3"/>
    <n v="16"/>
    <n v="13"/>
    <s v="Omar"/>
    <s v="Brainstorming"/>
    <n v="29.999999999999972"/>
    <n v="0.8125"/>
    <n v="0"/>
    <s v="Tue"/>
    <s v="May"/>
    <s v="Large"/>
    <n v="2821"/>
    <n v="2042"/>
    <d v="2024-07-08T00:00:00"/>
    <d v="1899-12-30T10:30:00"/>
    <d v="1899-12-30T12:30:00"/>
    <s v="Zenith"/>
    <n v="3"/>
    <n v="16"/>
    <n v="11"/>
    <s v="John"/>
    <s v="Brainstorming"/>
    <n v="120.00000000000006"/>
    <n v="0.6875"/>
    <n v="0"/>
    <s v="Mon"/>
    <s v="Jul"/>
    <s v="Large"/>
    <n v="2820"/>
    <n v="2821"/>
    <x v="0"/>
  </r>
  <r>
    <n v="2054"/>
    <d v="2024-12-04T00:00:00"/>
    <d v="1899-12-30T10:30:00"/>
    <d v="1899-12-30T11:00:00"/>
    <s v="Zenith"/>
    <n v="3"/>
    <n v="16"/>
    <n v="19"/>
    <s v="John"/>
    <s v="Planning"/>
    <n v="29.999999999999972"/>
    <n v="1.1875"/>
    <n v="1"/>
    <s v="Wed"/>
    <s v="Dec"/>
    <s v="Large"/>
    <n v="2822"/>
    <n v="1023"/>
    <d v="2024-05-21T00:00:00"/>
    <d v="1899-12-30T10:30:00"/>
    <d v="1899-12-30T11:00:00"/>
    <s v="Zenith"/>
    <n v="3"/>
    <n v="16"/>
    <n v="13"/>
    <s v="Omar"/>
    <s v="Brainstorming"/>
    <n v="29.999999999999972"/>
    <n v="0.8125"/>
    <n v="0"/>
    <s v="Tue"/>
    <s v="May"/>
    <s v="Large"/>
    <n v="2821"/>
    <n v="2822"/>
    <x v="0"/>
  </r>
  <r>
    <n v="1498"/>
    <d v="2024-05-17T00:00:00"/>
    <d v="1899-12-30T10:30:00"/>
    <d v="1899-12-30T12:30:00"/>
    <s v="Zenith"/>
    <n v="3"/>
    <n v="16"/>
    <n v="9"/>
    <s v="Mia"/>
    <s v="Planning"/>
    <n v="120.00000000000006"/>
    <n v="0.5625"/>
    <n v="0"/>
    <s v="Fri"/>
    <s v="May"/>
    <s v="Large"/>
    <n v="2818"/>
    <n v="207"/>
    <d v="2024-09-10T00:00:00"/>
    <d v="1899-12-30T10:30:00"/>
    <d v="1899-12-30T12:30:00"/>
    <s v="Zenith"/>
    <n v="3"/>
    <n v="16"/>
    <n v="6"/>
    <s v="John"/>
    <s v="1:1"/>
    <n v="120.00000000000006"/>
    <n v="0.375"/>
    <n v="0"/>
    <s v="Tue"/>
    <s v="Sep"/>
    <s v="Large"/>
    <n v="2817"/>
    <n v="2818"/>
    <x v="0"/>
  </r>
  <r>
    <n v="1067"/>
    <d v="2024-11-30T00:00:00"/>
    <d v="1899-12-30T10:30:00"/>
    <d v="1899-12-30T12:00:00"/>
    <s v="Zenith"/>
    <n v="3"/>
    <n v="16"/>
    <n v="15"/>
    <s v="Priya"/>
    <s v="Brainstorming"/>
    <n v="90"/>
    <n v="0.9375"/>
    <n v="0"/>
    <s v="Sat"/>
    <s v="Nov"/>
    <s v="Large"/>
    <n v="2823"/>
    <n v="2054"/>
    <d v="2024-12-04T00:00:00"/>
    <d v="1899-12-30T10:30:00"/>
    <d v="1899-12-30T11:00:00"/>
    <s v="Zenith"/>
    <n v="3"/>
    <n v="16"/>
    <n v="19"/>
    <s v="John"/>
    <s v="Planning"/>
    <n v="29.999999999999972"/>
    <n v="1.1875"/>
    <n v="1"/>
    <s v="Wed"/>
    <s v="Dec"/>
    <s v="Large"/>
    <n v="2822"/>
    <n v="2823"/>
    <x v="0"/>
  </r>
  <r>
    <n v="1625"/>
    <d v="2024-11-08T00:00:00"/>
    <d v="1899-12-30T10:00:00"/>
    <d v="1899-12-30T11:30:00"/>
    <s v="Zenith"/>
    <n v="3"/>
    <n v="16"/>
    <n v="9"/>
    <s v="John"/>
    <s v="Client Call"/>
    <n v="90"/>
    <n v="0.5625"/>
    <n v="0"/>
    <s v="Fri"/>
    <s v="Nov"/>
    <s v="Large"/>
    <n v="2856"/>
    <n v="1344"/>
    <d v="2024-09-26T00:00:00"/>
    <d v="1899-12-30T10:00:00"/>
    <d v="1899-12-30T11:30:00"/>
    <s v="Zenith"/>
    <n v="3"/>
    <n v="16"/>
    <n v="3"/>
    <s v="Mia"/>
    <s v="1:1"/>
    <n v="90"/>
    <n v="0.1875"/>
    <n v="0"/>
    <s v="Thu"/>
    <s v="Sep"/>
    <s v="Large"/>
    <n v="2855"/>
    <n v="2856"/>
    <x v="0"/>
  </r>
  <r>
    <n v="72"/>
    <d v="2024-08-06T00:00:00"/>
    <d v="1899-12-30T10:00:00"/>
    <d v="1899-12-30T12:00:00"/>
    <s v="Zenith"/>
    <n v="3"/>
    <n v="16"/>
    <n v="6"/>
    <s v="Chen"/>
    <s v="Standup"/>
    <n v="119.99999999999997"/>
    <n v="0.375"/>
    <n v="0"/>
    <s v="Tue"/>
    <s v="Aug"/>
    <s v="Large"/>
    <n v="2857"/>
    <n v="1625"/>
    <d v="2024-11-08T00:00:00"/>
    <d v="1899-12-30T10:00:00"/>
    <d v="1899-12-30T11:30:00"/>
    <s v="Zenith"/>
    <n v="3"/>
    <n v="16"/>
    <n v="9"/>
    <s v="John"/>
    <s v="Client Call"/>
    <n v="90"/>
    <n v="0.5625"/>
    <n v="0"/>
    <s v="Fri"/>
    <s v="Nov"/>
    <s v="Large"/>
    <n v="2856"/>
    <n v="2857"/>
    <x v="0"/>
  </r>
  <r>
    <n v="1311"/>
    <d v="2024-12-27T00:00:00"/>
    <d v="1899-12-30T10:00:00"/>
    <d v="1899-12-30T11:00:00"/>
    <s v="Zenith"/>
    <n v="3"/>
    <n v="16"/>
    <n v="5"/>
    <s v="Sarah"/>
    <s v="1:1"/>
    <n v="59.999999999999943"/>
    <n v="0.3125"/>
    <n v="0"/>
    <s v="Fri"/>
    <s v="Dec"/>
    <s v="Large"/>
    <n v="2858"/>
    <n v="72"/>
    <d v="2024-08-06T00:00:00"/>
    <d v="1899-12-30T10:00:00"/>
    <d v="1899-12-30T12:00:00"/>
    <s v="Zenith"/>
    <n v="3"/>
    <n v="16"/>
    <n v="6"/>
    <s v="Chen"/>
    <s v="Standup"/>
    <n v="119.99999999999997"/>
    <n v="0.375"/>
    <n v="0"/>
    <s v="Tue"/>
    <s v="Aug"/>
    <s v="Large"/>
    <n v="2857"/>
    <n v="2858"/>
    <x v="0"/>
  </r>
  <r>
    <n v="429"/>
    <d v="2024-11-01T00:00:00"/>
    <d v="1899-12-30T10:00:00"/>
    <d v="1899-12-30T11:00:00"/>
    <s v="Zenith"/>
    <n v="3"/>
    <n v="16"/>
    <n v="14"/>
    <s v="Omar"/>
    <s v="Brainstorming"/>
    <n v="59.999999999999943"/>
    <n v="0.875"/>
    <n v="0"/>
    <s v="Fri"/>
    <s v="Nov"/>
    <s v="Large"/>
    <n v="2860"/>
    <n v="1613"/>
    <d v="2024-07-05T00:00:00"/>
    <d v="1899-12-30T10:00:00"/>
    <d v="1899-12-30T12:00:00"/>
    <s v="Zenith"/>
    <n v="3"/>
    <n v="16"/>
    <n v="18"/>
    <s v="Mia"/>
    <s v="Standup"/>
    <n v="119.99999999999997"/>
    <n v="1.125"/>
    <n v="1"/>
    <s v="Fri"/>
    <s v="Jul"/>
    <s v="Large"/>
    <n v="2859"/>
    <n v="2860"/>
    <x v="0"/>
  </r>
  <r>
    <n v="985"/>
    <d v="2024-10-01T00:00:00"/>
    <d v="1899-12-30T10:00:00"/>
    <d v="1899-12-30T12:00:00"/>
    <s v="Zenith"/>
    <n v="3"/>
    <n v="16"/>
    <n v="15"/>
    <s v="Amit"/>
    <s v="Workshop"/>
    <n v="119.99999999999997"/>
    <n v="0.9375"/>
    <n v="0"/>
    <s v="Tue"/>
    <s v="Oct"/>
    <s v="Large"/>
    <n v="2861"/>
    <n v="429"/>
    <d v="2024-11-01T00:00:00"/>
    <d v="1899-12-30T10:00:00"/>
    <d v="1899-12-30T11:00:00"/>
    <s v="Zenith"/>
    <n v="3"/>
    <n v="16"/>
    <n v="14"/>
    <s v="Omar"/>
    <s v="Brainstorming"/>
    <n v="59.999999999999943"/>
    <n v="0.875"/>
    <n v="0"/>
    <s v="Fri"/>
    <s v="Nov"/>
    <s v="Large"/>
    <n v="2860"/>
    <n v="2861"/>
    <x v="0"/>
  </r>
  <r>
    <n v="419"/>
    <d v="2024-03-17T00:00:00"/>
    <d v="1899-12-30T10:00:00"/>
    <d v="1899-12-30T11:30:00"/>
    <s v="Zenith"/>
    <n v="3"/>
    <n v="16"/>
    <n v="6"/>
    <s v="Sarah"/>
    <s v="Planning"/>
    <n v="90"/>
    <n v="0.375"/>
    <n v="0"/>
    <s v="Sun"/>
    <s v="Mar"/>
    <s v="Large"/>
    <n v="2862"/>
    <n v="985"/>
    <d v="2024-10-01T00:00:00"/>
    <d v="1899-12-30T10:00:00"/>
    <d v="1899-12-30T12:00:00"/>
    <s v="Zenith"/>
    <n v="3"/>
    <n v="16"/>
    <n v="15"/>
    <s v="Amit"/>
    <s v="Workshop"/>
    <n v="119.99999999999997"/>
    <n v="0.9375"/>
    <n v="0"/>
    <s v="Tue"/>
    <s v="Oct"/>
    <s v="Large"/>
    <n v="2861"/>
    <n v="2862"/>
    <x v="0"/>
  </r>
  <r>
    <n v="329"/>
    <d v="2024-05-11T00:00:00"/>
    <d v="1899-12-30T10:00:00"/>
    <d v="1899-12-30T11:30:00"/>
    <s v="Zenith"/>
    <n v="3"/>
    <n v="16"/>
    <n v="15"/>
    <s v="Omar"/>
    <s v="Client Call"/>
    <n v="90"/>
    <n v="0.9375"/>
    <n v="0"/>
    <s v="Sat"/>
    <s v="May"/>
    <s v="Large"/>
    <n v="2865"/>
    <n v="1679"/>
    <d v="2024-01-12T00:00:00"/>
    <d v="1899-12-30T10:00:00"/>
    <d v="1899-12-30T12:00:00"/>
    <s v="Zenith"/>
    <n v="3"/>
    <n v="16"/>
    <n v="5"/>
    <s v="Priya"/>
    <s v="Client Call"/>
    <n v="119.99999999999997"/>
    <n v="0.3125"/>
    <n v="0"/>
    <s v="Fri"/>
    <s v="Jan"/>
    <s v="Large"/>
    <n v="2864"/>
    <n v="2865"/>
    <x v="0"/>
  </r>
  <r>
    <n v="1679"/>
    <d v="2024-01-12T00:00:00"/>
    <d v="1899-12-30T10:00:00"/>
    <d v="1899-12-30T12:00:00"/>
    <s v="Zenith"/>
    <n v="3"/>
    <n v="16"/>
    <n v="5"/>
    <s v="Priya"/>
    <s v="Client Call"/>
    <n v="119.99999999999997"/>
    <n v="0.3125"/>
    <n v="0"/>
    <s v="Fri"/>
    <s v="Jan"/>
    <s v="Large"/>
    <n v="2864"/>
    <n v="1610"/>
    <d v="2024-09-23T00:00:00"/>
    <d v="1899-12-30T10:00:00"/>
    <d v="1899-12-30T11:30:00"/>
    <s v="Zenith"/>
    <n v="3"/>
    <n v="16"/>
    <n v="17"/>
    <s v="Omar"/>
    <s v="Workshop"/>
    <n v="90"/>
    <n v="1.0625"/>
    <n v="1"/>
    <s v="Mon"/>
    <s v="Sep"/>
    <s v="Large"/>
    <n v="2863"/>
    <n v="2864"/>
    <x v="0"/>
  </r>
  <r>
    <n v="1344"/>
    <d v="2024-09-26T00:00:00"/>
    <d v="1899-12-30T10:00:00"/>
    <d v="1899-12-30T11:30:00"/>
    <s v="Zenith"/>
    <n v="3"/>
    <n v="16"/>
    <n v="3"/>
    <s v="Mia"/>
    <s v="1:1"/>
    <n v="90"/>
    <n v="0.1875"/>
    <n v="0"/>
    <s v="Thu"/>
    <s v="Sep"/>
    <s v="Large"/>
    <n v="2855"/>
    <n v="1726"/>
    <d v="2024-07-07T00:00:00"/>
    <d v="1899-12-30T10:00:00"/>
    <d v="1899-12-30T11:00:00"/>
    <s v="Zenith"/>
    <n v="3"/>
    <n v="16"/>
    <n v="15"/>
    <s v="Amit"/>
    <s v="Planning"/>
    <n v="59.999999999999943"/>
    <n v="0.9375"/>
    <n v="0"/>
    <s v="Sun"/>
    <s v="Jul"/>
    <s v="Large"/>
    <n v="2854"/>
    <n v="2855"/>
    <x v="0"/>
  </r>
  <r>
    <n v="677"/>
    <d v="2024-10-11T00:00:00"/>
    <d v="1899-12-30T10:00:00"/>
    <d v="1899-12-30T11:30:00"/>
    <s v="Zenith"/>
    <n v="3"/>
    <n v="16"/>
    <n v="3"/>
    <s v="Priya"/>
    <s v="Client Call"/>
    <n v="90"/>
    <n v="0.1875"/>
    <n v="0"/>
    <s v="Fri"/>
    <s v="Oct"/>
    <s v="Large"/>
    <n v="2866"/>
    <n v="329"/>
    <d v="2024-05-11T00:00:00"/>
    <d v="1899-12-30T10:00:00"/>
    <d v="1899-12-30T11:30:00"/>
    <s v="Zenith"/>
    <n v="3"/>
    <n v="16"/>
    <n v="15"/>
    <s v="Omar"/>
    <s v="Client Call"/>
    <n v="90"/>
    <n v="0.9375"/>
    <n v="0"/>
    <s v="Sat"/>
    <s v="May"/>
    <s v="Large"/>
    <n v="2865"/>
    <n v="2866"/>
    <x v="0"/>
  </r>
  <r>
    <n v="605"/>
    <d v="2024-04-03T00:00:00"/>
    <d v="1899-12-30T10:00:00"/>
    <d v="1899-12-30T11:00:00"/>
    <s v="Zenith"/>
    <n v="3"/>
    <n v="16"/>
    <n v="16"/>
    <s v="Chen"/>
    <s v="1:1"/>
    <n v="59.999999999999943"/>
    <n v="1"/>
    <n v="0"/>
    <s v="Wed"/>
    <s v="Apr"/>
    <s v="Large"/>
    <n v="2867"/>
    <n v="677"/>
    <d v="2024-10-11T00:00:00"/>
    <d v="1899-12-30T10:00:00"/>
    <d v="1899-12-30T11:30:00"/>
    <s v="Zenith"/>
    <n v="3"/>
    <n v="16"/>
    <n v="3"/>
    <s v="Priya"/>
    <s v="Client Call"/>
    <n v="90"/>
    <n v="0.1875"/>
    <n v="0"/>
    <s v="Fri"/>
    <s v="Oct"/>
    <s v="Large"/>
    <n v="2866"/>
    <n v="2867"/>
    <x v="0"/>
  </r>
  <r>
    <n v="2148"/>
    <d v="2024-03-22T00:00:00"/>
    <d v="1899-12-30T10:00:00"/>
    <d v="1899-12-30T11:00:00"/>
    <s v="Zenith"/>
    <n v="3"/>
    <n v="16"/>
    <n v="19"/>
    <s v="Sarah"/>
    <s v="Planning"/>
    <n v="59.999999999999943"/>
    <n v="1.1875"/>
    <n v="1"/>
    <s v="Fri"/>
    <s v="Mar"/>
    <s v="Large"/>
    <n v="2868"/>
    <n v="605"/>
    <d v="2024-04-03T00:00:00"/>
    <d v="1899-12-30T10:00:00"/>
    <d v="1899-12-30T11:00:00"/>
    <s v="Zenith"/>
    <n v="3"/>
    <n v="16"/>
    <n v="16"/>
    <s v="Chen"/>
    <s v="1:1"/>
    <n v="59.999999999999943"/>
    <n v="1"/>
    <n v="0"/>
    <s v="Wed"/>
    <s v="Apr"/>
    <s v="Large"/>
    <n v="2867"/>
    <n v="2868"/>
    <x v="0"/>
  </r>
  <r>
    <n v="1610"/>
    <d v="2024-09-23T00:00:00"/>
    <d v="1899-12-30T10:00:00"/>
    <d v="1899-12-30T11:30:00"/>
    <s v="Zenith"/>
    <n v="3"/>
    <n v="16"/>
    <n v="17"/>
    <s v="Omar"/>
    <s v="Workshop"/>
    <n v="90"/>
    <n v="1.0625"/>
    <n v="1"/>
    <s v="Mon"/>
    <s v="Sep"/>
    <s v="Large"/>
    <n v="2863"/>
    <n v="419"/>
    <d v="2024-03-17T00:00:00"/>
    <d v="1899-12-30T10:00:00"/>
    <d v="1899-12-30T11:30:00"/>
    <s v="Zenith"/>
    <n v="3"/>
    <n v="16"/>
    <n v="6"/>
    <s v="Sarah"/>
    <s v="Planning"/>
    <n v="90"/>
    <n v="0.375"/>
    <n v="0"/>
    <s v="Sun"/>
    <s v="Mar"/>
    <s v="Large"/>
    <n v="2862"/>
    <n v="2863"/>
    <x v="0"/>
  </r>
  <r>
    <n v="1726"/>
    <d v="2024-07-07T00:00:00"/>
    <d v="1899-12-30T10:00:00"/>
    <d v="1899-12-30T11:00:00"/>
    <s v="Zenith"/>
    <n v="3"/>
    <n v="16"/>
    <n v="15"/>
    <s v="Amit"/>
    <s v="Planning"/>
    <n v="59.999999999999943"/>
    <n v="0.9375"/>
    <n v="0"/>
    <s v="Sun"/>
    <s v="Jul"/>
    <s v="Large"/>
    <n v="2854"/>
    <n v="1042"/>
    <d v="2024-05-25T00:00:00"/>
    <d v="1899-12-30T10:00:00"/>
    <d v="1899-12-30T10:30:00"/>
    <s v="Zenith"/>
    <n v="3"/>
    <n v="16"/>
    <n v="12"/>
    <s v="Priya"/>
    <s v="Brainstorming"/>
    <n v="29.999999999999972"/>
    <n v="0.75"/>
    <n v="0"/>
    <s v="Sat"/>
    <s v="May"/>
    <s v="Large"/>
    <n v="2853"/>
    <n v="2854"/>
    <x v="0"/>
  </r>
  <r>
    <n v="1613"/>
    <d v="2024-07-05T00:00:00"/>
    <d v="1899-12-30T10:00:00"/>
    <d v="1899-12-30T12:00:00"/>
    <s v="Zenith"/>
    <n v="3"/>
    <n v="16"/>
    <n v="18"/>
    <s v="Mia"/>
    <s v="Standup"/>
    <n v="119.99999999999997"/>
    <n v="1.125"/>
    <n v="1"/>
    <s v="Fri"/>
    <s v="Jul"/>
    <s v="Large"/>
    <n v="2859"/>
    <n v="1311"/>
    <d v="2024-12-27T00:00:00"/>
    <d v="1899-12-30T10:00:00"/>
    <d v="1899-12-30T11:00:00"/>
    <s v="Zenith"/>
    <n v="3"/>
    <n v="16"/>
    <n v="5"/>
    <s v="Sarah"/>
    <s v="1:1"/>
    <n v="59.999999999999943"/>
    <n v="0.3125"/>
    <n v="0"/>
    <s v="Fri"/>
    <s v="Dec"/>
    <s v="Large"/>
    <n v="2858"/>
    <n v="2859"/>
    <x v="0"/>
  </r>
  <r>
    <n v="2961"/>
    <d v="2024-08-07T00:00:00"/>
    <d v="1899-12-30T10:00:00"/>
    <d v="1899-12-30T12:00:00"/>
    <s v="Zenith"/>
    <n v="3"/>
    <n v="16"/>
    <n v="4"/>
    <s v="Amit"/>
    <s v="Workshop"/>
    <n v="119.99999999999997"/>
    <n v="0.25"/>
    <n v="0"/>
    <s v="Wed"/>
    <s v="Aug"/>
    <s v="Large"/>
    <n v="2852"/>
    <n v="2268"/>
    <d v="2024-11-19T00:00:00"/>
    <d v="1899-12-30T10:00:00"/>
    <d v="1899-12-30T11:00:00"/>
    <s v="Zenith"/>
    <n v="3"/>
    <n v="16"/>
    <n v="6"/>
    <s v="Mia"/>
    <s v="Client Call"/>
    <n v="59.999999999999943"/>
    <n v="0.375"/>
    <n v="0"/>
    <s v="Tue"/>
    <s v="Nov"/>
    <s v="Large"/>
    <n v="2851"/>
    <n v="2852"/>
    <x v="0"/>
  </r>
  <r>
    <n v="1042"/>
    <d v="2024-05-25T00:00:00"/>
    <d v="1899-12-30T10:00:00"/>
    <d v="1899-12-30T10:30:00"/>
    <s v="Zenith"/>
    <n v="3"/>
    <n v="16"/>
    <n v="12"/>
    <s v="Priya"/>
    <s v="Brainstorming"/>
    <n v="29.999999999999972"/>
    <n v="0.75"/>
    <n v="0"/>
    <s v="Sat"/>
    <s v="May"/>
    <s v="Large"/>
    <n v="2853"/>
    <n v="2961"/>
    <d v="2024-08-07T00:00:00"/>
    <d v="1899-12-30T10:00:00"/>
    <d v="1899-12-30T12:00:00"/>
    <s v="Zenith"/>
    <n v="3"/>
    <n v="16"/>
    <n v="4"/>
    <s v="Amit"/>
    <s v="Workshop"/>
    <n v="119.99999999999997"/>
    <n v="0.25"/>
    <n v="0"/>
    <s v="Wed"/>
    <s v="Aug"/>
    <s v="Large"/>
    <n v="2852"/>
    <n v="2853"/>
    <x v="0"/>
  </r>
  <r>
    <n v="654"/>
    <d v="2024-09-23T00:00:00"/>
    <d v="1899-12-30T10:00:00"/>
    <d v="1899-12-30T12:00:00"/>
    <s v="Zenith"/>
    <n v="3"/>
    <n v="16"/>
    <n v="17"/>
    <s v="Amit"/>
    <s v="Planning"/>
    <n v="119.99999999999997"/>
    <n v="1.0625"/>
    <n v="1"/>
    <s v="Mon"/>
    <s v="Sep"/>
    <s v="Large"/>
    <n v="2839"/>
    <n v="651"/>
    <d v="2024-02-07T00:00:00"/>
    <d v="1899-12-30T10:00:00"/>
    <d v="1899-12-30T12:00:00"/>
    <s v="Zenith"/>
    <n v="3"/>
    <n v="16"/>
    <n v="3"/>
    <s v="John"/>
    <s v="Workshop"/>
    <n v="119.99999999999997"/>
    <n v="0.1875"/>
    <n v="0"/>
    <s v="Wed"/>
    <s v="Feb"/>
    <s v="Large"/>
    <n v="2838"/>
    <n v="2839"/>
    <x v="0"/>
  </r>
  <r>
    <n v="2868"/>
    <d v="2024-12-13T00:00:00"/>
    <d v="1899-12-30T10:00:00"/>
    <d v="1899-12-30T11:00:00"/>
    <s v="Zenith"/>
    <n v="3"/>
    <n v="16"/>
    <n v="1"/>
    <s v="Amit"/>
    <s v="Client Call"/>
    <n v="59.999999999999943"/>
    <n v="6.25E-2"/>
    <n v="0"/>
    <s v="Fri"/>
    <s v="Dec"/>
    <s v="Large"/>
    <n v="2840"/>
    <n v="654"/>
    <d v="2024-09-23T00:00:00"/>
    <d v="1899-12-30T10:00:00"/>
    <d v="1899-12-30T12:00:00"/>
    <s v="Zenith"/>
    <n v="3"/>
    <n v="16"/>
    <n v="17"/>
    <s v="Amit"/>
    <s v="Planning"/>
    <n v="119.99999999999997"/>
    <n v="1.0625"/>
    <n v="1"/>
    <s v="Mon"/>
    <s v="Sep"/>
    <s v="Large"/>
    <n v="2839"/>
    <n v="2840"/>
    <x v="0"/>
  </r>
  <r>
    <n v="47"/>
    <d v="2024-08-28T00:00:00"/>
    <d v="1899-12-30T10:00:00"/>
    <d v="1899-12-30T10:30:00"/>
    <s v="Zenith"/>
    <n v="3"/>
    <n v="16"/>
    <n v="11"/>
    <s v="Amit"/>
    <s v="Brainstorming"/>
    <n v="29.999999999999972"/>
    <n v="0.6875"/>
    <n v="0"/>
    <s v="Wed"/>
    <s v="Aug"/>
    <s v="Large"/>
    <n v="2841"/>
    <n v="2868"/>
    <d v="2024-12-13T00:00:00"/>
    <d v="1899-12-30T10:00:00"/>
    <d v="1899-12-30T11:00:00"/>
    <s v="Zenith"/>
    <n v="3"/>
    <n v="16"/>
    <n v="1"/>
    <s v="Amit"/>
    <s v="Client Call"/>
    <n v="59.999999999999943"/>
    <n v="6.25E-2"/>
    <n v="0"/>
    <s v="Fri"/>
    <s v="Dec"/>
    <s v="Large"/>
    <n v="2840"/>
    <n v="2841"/>
    <x v="0"/>
  </r>
  <r>
    <n v="886"/>
    <d v="2024-08-04T00:00:00"/>
    <d v="1899-12-30T10:00:00"/>
    <d v="1899-12-30T11:00:00"/>
    <s v="Zenith"/>
    <n v="3"/>
    <n v="16"/>
    <n v="4"/>
    <s v="Mia"/>
    <s v="Standup"/>
    <n v="59.999999999999943"/>
    <n v="0.25"/>
    <n v="0"/>
    <s v="Sun"/>
    <s v="Aug"/>
    <s v="Large"/>
    <n v="2842"/>
    <n v="47"/>
    <d v="2024-08-28T00:00:00"/>
    <d v="1899-12-30T10:00:00"/>
    <d v="1899-12-30T10:30:00"/>
    <s v="Zenith"/>
    <n v="3"/>
    <n v="16"/>
    <n v="11"/>
    <s v="Amit"/>
    <s v="Brainstorming"/>
    <n v="29.999999999999972"/>
    <n v="0.6875"/>
    <n v="0"/>
    <s v="Wed"/>
    <s v="Aug"/>
    <s v="Large"/>
    <n v="2841"/>
    <n v="2842"/>
    <x v="0"/>
  </r>
  <r>
    <n v="227"/>
    <d v="2024-07-13T00:00:00"/>
    <d v="1899-12-30T10:00:00"/>
    <d v="1899-12-30T12:00:00"/>
    <s v="Zenith"/>
    <n v="3"/>
    <n v="16"/>
    <n v="5"/>
    <s v="Chen"/>
    <s v="Brainstorming"/>
    <n v="119.99999999999997"/>
    <n v="0.3125"/>
    <n v="0"/>
    <s v="Sat"/>
    <s v="Jul"/>
    <s v="Large"/>
    <n v="2843"/>
    <n v="886"/>
    <d v="2024-08-04T00:00:00"/>
    <d v="1899-12-30T10:00:00"/>
    <d v="1899-12-30T11:00:00"/>
    <s v="Zenith"/>
    <n v="3"/>
    <n v="16"/>
    <n v="4"/>
    <s v="Mia"/>
    <s v="Standup"/>
    <n v="59.999999999999943"/>
    <n v="0.25"/>
    <n v="0"/>
    <s v="Sun"/>
    <s v="Aug"/>
    <s v="Large"/>
    <n v="2842"/>
    <n v="2843"/>
    <x v="0"/>
  </r>
  <r>
    <n v="377"/>
    <d v="2024-11-09T00:00:00"/>
    <d v="1899-12-30T10:00:00"/>
    <d v="1899-12-30T10:30:00"/>
    <s v="Zenith"/>
    <n v="3"/>
    <n v="16"/>
    <n v="15"/>
    <s v="Amit"/>
    <s v="Brainstorming"/>
    <n v="29.999999999999972"/>
    <n v="0.9375"/>
    <n v="0"/>
    <s v="Sat"/>
    <s v="Nov"/>
    <s v="Large"/>
    <n v="2844"/>
    <n v="227"/>
    <d v="2024-07-13T00:00:00"/>
    <d v="1899-12-30T10:00:00"/>
    <d v="1899-12-30T12:00:00"/>
    <s v="Zenith"/>
    <n v="3"/>
    <n v="16"/>
    <n v="5"/>
    <s v="Chen"/>
    <s v="Brainstorming"/>
    <n v="119.99999999999997"/>
    <n v="0.3125"/>
    <n v="0"/>
    <s v="Sat"/>
    <s v="Jul"/>
    <s v="Large"/>
    <n v="2843"/>
    <n v="2844"/>
    <x v="0"/>
  </r>
  <r>
    <n v="651"/>
    <d v="2024-02-07T00:00:00"/>
    <d v="1899-12-30T10:00:00"/>
    <d v="1899-12-30T12:00:00"/>
    <s v="Zenith"/>
    <n v="3"/>
    <n v="16"/>
    <n v="3"/>
    <s v="John"/>
    <s v="Workshop"/>
    <n v="119.99999999999997"/>
    <n v="0.1875"/>
    <n v="0"/>
    <s v="Wed"/>
    <s v="Feb"/>
    <s v="Large"/>
    <n v="2838"/>
    <n v="11"/>
    <d v="2024-12-29T00:00:00"/>
    <d v="1899-12-30T10:30:00"/>
    <d v="1899-12-30T12:30:00"/>
    <s v="Zenith"/>
    <n v="3"/>
    <n v="16"/>
    <n v="19"/>
    <s v="Mia"/>
    <s v="Client Call"/>
    <n v="120.00000000000006"/>
    <n v="1.1875"/>
    <n v="1"/>
    <s v="Sun"/>
    <s v="Dec"/>
    <s v="Large"/>
    <n v="2837"/>
    <n v="2838"/>
    <x v="0"/>
  </r>
  <r>
    <n v="703"/>
    <d v="2024-06-07T00:00:00"/>
    <d v="1899-12-30T10:00:00"/>
    <d v="1899-12-30T11:30:00"/>
    <s v="Zenith"/>
    <n v="3"/>
    <n v="16"/>
    <n v="17"/>
    <s v="Omar"/>
    <s v="Brainstorming"/>
    <n v="90"/>
    <n v="1.0625"/>
    <n v="1"/>
    <s v="Fri"/>
    <s v="Jun"/>
    <s v="Large"/>
    <n v="2846"/>
    <n v="2887"/>
    <d v="2024-04-05T00:00:00"/>
    <d v="1899-12-30T10:00:00"/>
    <d v="1899-12-30T12:00:00"/>
    <s v="Zenith"/>
    <n v="3"/>
    <n v="16"/>
    <n v="16"/>
    <s v="Sarah"/>
    <s v="Brainstorming"/>
    <n v="119.99999999999997"/>
    <n v="1"/>
    <n v="0"/>
    <s v="Fri"/>
    <s v="Apr"/>
    <s v="Large"/>
    <n v="2845"/>
    <n v="2846"/>
    <x v="0"/>
  </r>
  <r>
    <n v="2654"/>
    <d v="2024-01-21T00:00:00"/>
    <d v="1899-12-30T10:00:00"/>
    <d v="1899-12-30T12:00:00"/>
    <s v="Zenith"/>
    <n v="3"/>
    <n v="16"/>
    <n v="14"/>
    <s v="Amit"/>
    <s v="Planning"/>
    <n v="119.99999999999997"/>
    <n v="0.875"/>
    <n v="0"/>
    <s v="Sun"/>
    <s v="Jan"/>
    <s v="Large"/>
    <n v="2847"/>
    <n v="703"/>
    <d v="2024-06-07T00:00:00"/>
    <d v="1899-12-30T10:00:00"/>
    <d v="1899-12-30T11:30:00"/>
    <s v="Zenith"/>
    <n v="3"/>
    <n v="16"/>
    <n v="17"/>
    <s v="Omar"/>
    <s v="Brainstorming"/>
    <n v="90"/>
    <n v="1.0625"/>
    <n v="1"/>
    <s v="Fri"/>
    <s v="Jun"/>
    <s v="Large"/>
    <n v="2846"/>
    <n v="2847"/>
    <x v="0"/>
  </r>
  <r>
    <n v="1820"/>
    <d v="2024-07-27T00:00:00"/>
    <d v="1899-12-30T10:00:00"/>
    <d v="1899-12-30T12:00:00"/>
    <s v="Zenith"/>
    <n v="3"/>
    <n v="16"/>
    <n v="15"/>
    <s v="Amit"/>
    <s v="Planning"/>
    <n v="119.99999999999997"/>
    <n v="0.9375"/>
    <n v="0"/>
    <s v="Sat"/>
    <s v="Jul"/>
    <s v="Large"/>
    <n v="2848"/>
    <n v="2654"/>
    <d v="2024-01-21T00:00:00"/>
    <d v="1899-12-30T10:00:00"/>
    <d v="1899-12-30T12:00:00"/>
    <s v="Zenith"/>
    <n v="3"/>
    <n v="16"/>
    <n v="14"/>
    <s v="Amit"/>
    <s v="Planning"/>
    <n v="119.99999999999997"/>
    <n v="0.875"/>
    <n v="0"/>
    <s v="Sun"/>
    <s v="Jan"/>
    <s v="Large"/>
    <n v="2847"/>
    <n v="2848"/>
    <x v="0"/>
  </r>
  <r>
    <n v="2408"/>
    <d v="2024-07-29T00:00:00"/>
    <d v="1899-12-30T10:00:00"/>
    <d v="1899-12-30T11:00:00"/>
    <s v="Zenith"/>
    <n v="3"/>
    <n v="16"/>
    <n v="2"/>
    <s v="Chen"/>
    <s v="Planning"/>
    <n v="59.999999999999943"/>
    <n v="0.125"/>
    <n v="0"/>
    <s v="Mon"/>
    <s v="Jul"/>
    <s v="Large"/>
    <n v="2849"/>
    <n v="1820"/>
    <d v="2024-07-27T00:00:00"/>
    <d v="1899-12-30T10:00:00"/>
    <d v="1899-12-30T12:00:00"/>
    <s v="Zenith"/>
    <n v="3"/>
    <n v="16"/>
    <n v="15"/>
    <s v="Amit"/>
    <s v="Planning"/>
    <n v="119.99999999999997"/>
    <n v="0.9375"/>
    <n v="0"/>
    <s v="Sat"/>
    <s v="Jul"/>
    <s v="Large"/>
    <n v="2848"/>
    <n v="2849"/>
    <x v="0"/>
  </r>
  <r>
    <n v="828"/>
    <d v="2024-03-12T00:00:00"/>
    <d v="1899-12-30T10:00:00"/>
    <d v="1899-12-30T11:30:00"/>
    <s v="Zenith"/>
    <n v="3"/>
    <n v="16"/>
    <n v="18"/>
    <s v="Amit"/>
    <s v="1:1"/>
    <n v="90"/>
    <n v="1.125"/>
    <n v="1"/>
    <s v="Tue"/>
    <s v="Mar"/>
    <s v="Large"/>
    <n v="2850"/>
    <n v="2408"/>
    <d v="2024-07-29T00:00:00"/>
    <d v="1899-12-30T10:00:00"/>
    <d v="1899-12-30T11:00:00"/>
    <s v="Zenith"/>
    <n v="3"/>
    <n v="16"/>
    <n v="2"/>
    <s v="Chen"/>
    <s v="Planning"/>
    <n v="59.999999999999943"/>
    <n v="0.125"/>
    <n v="0"/>
    <s v="Mon"/>
    <s v="Jul"/>
    <s v="Large"/>
    <n v="2849"/>
    <n v="2850"/>
    <x v="0"/>
  </r>
  <r>
    <n v="2268"/>
    <d v="2024-11-19T00:00:00"/>
    <d v="1899-12-30T10:00:00"/>
    <d v="1899-12-30T11:00:00"/>
    <s v="Zenith"/>
    <n v="3"/>
    <n v="16"/>
    <n v="6"/>
    <s v="Mia"/>
    <s v="Client Call"/>
    <n v="59.999999999999943"/>
    <n v="0.375"/>
    <n v="0"/>
    <s v="Tue"/>
    <s v="Nov"/>
    <s v="Large"/>
    <n v="2851"/>
    <n v="828"/>
    <d v="2024-03-12T00:00:00"/>
    <d v="1899-12-30T10:00:00"/>
    <d v="1899-12-30T11:30:00"/>
    <s v="Zenith"/>
    <n v="3"/>
    <n v="16"/>
    <n v="18"/>
    <s v="Amit"/>
    <s v="1:1"/>
    <n v="90"/>
    <n v="1.125"/>
    <n v="1"/>
    <s v="Tue"/>
    <s v="Mar"/>
    <s v="Large"/>
    <n v="2850"/>
    <n v="2851"/>
    <x v="0"/>
  </r>
  <r>
    <n v="2887"/>
    <d v="2024-04-05T00:00:00"/>
    <d v="1899-12-30T10:00:00"/>
    <d v="1899-12-30T12:00:00"/>
    <s v="Zenith"/>
    <n v="3"/>
    <n v="16"/>
    <n v="16"/>
    <s v="Sarah"/>
    <s v="Brainstorming"/>
    <n v="119.99999999999997"/>
    <n v="1"/>
    <n v="0"/>
    <s v="Fri"/>
    <s v="Apr"/>
    <s v="Large"/>
    <n v="2845"/>
    <n v="377"/>
    <d v="2024-11-09T00:00:00"/>
    <d v="1899-12-30T10:00:00"/>
    <d v="1899-12-30T10:30:00"/>
    <s v="Zenith"/>
    <n v="3"/>
    <n v="16"/>
    <n v="15"/>
    <s v="Amit"/>
    <s v="Brainstorming"/>
    <n v="29.999999999999972"/>
    <n v="0.9375"/>
    <n v="0"/>
    <s v="Sat"/>
    <s v="Nov"/>
    <s v="Large"/>
    <n v="2844"/>
    <n v="2845"/>
    <x v="0"/>
  </r>
  <r>
    <n v="335"/>
    <d v="2024-12-17T00:00:00"/>
    <d v="1899-12-30T09:30:00"/>
    <d v="1899-12-30T10:30:00"/>
    <s v="Zenith"/>
    <n v="3"/>
    <n v="16"/>
    <n v="11"/>
    <s v="Priya"/>
    <s v="1:1"/>
    <n v="60.000000000000028"/>
    <n v="0.6875"/>
    <n v="0"/>
    <s v="Tue"/>
    <s v="Dec"/>
    <s v="Large"/>
    <n v="2888"/>
    <n v="1787"/>
    <d v="2024-10-24T00:00:00"/>
    <d v="1899-12-30T09:30:00"/>
    <d v="1899-12-30T11:00:00"/>
    <s v="Zenith"/>
    <n v="3"/>
    <n v="16"/>
    <n v="14"/>
    <s v="Priya"/>
    <s v="Brainstorming"/>
    <n v="90"/>
    <n v="0.875"/>
    <n v="0"/>
    <s v="Thu"/>
    <s v="Oct"/>
    <s v="Large"/>
    <n v="2887"/>
    <n v="2888"/>
    <x v="0"/>
  </r>
  <r>
    <n v="2457"/>
    <d v="2024-11-08T00:00:00"/>
    <d v="1899-12-30T09:30:00"/>
    <d v="1899-12-30T11:30:00"/>
    <s v="Zenith"/>
    <n v="3"/>
    <n v="16"/>
    <n v="2"/>
    <s v="Mia"/>
    <s v="Planning"/>
    <n v="120.00000000000006"/>
    <n v="0.125"/>
    <n v="0"/>
    <s v="Fri"/>
    <s v="Nov"/>
    <s v="Large"/>
    <n v="2889"/>
    <n v="335"/>
    <d v="2024-12-17T00:00:00"/>
    <d v="1899-12-30T09:30:00"/>
    <d v="1899-12-30T10:30:00"/>
    <s v="Zenith"/>
    <n v="3"/>
    <n v="16"/>
    <n v="11"/>
    <s v="Priya"/>
    <s v="1:1"/>
    <n v="60.000000000000028"/>
    <n v="0.6875"/>
    <n v="0"/>
    <s v="Tue"/>
    <s v="Dec"/>
    <s v="Large"/>
    <n v="2888"/>
    <n v="2889"/>
    <x v="0"/>
  </r>
  <r>
    <n v="94"/>
    <d v="2024-08-08T00:00:00"/>
    <d v="1899-12-30T09:30:00"/>
    <d v="1899-12-30T10:30:00"/>
    <s v="Zenith"/>
    <n v="3"/>
    <n v="16"/>
    <n v="15"/>
    <s v="Chen"/>
    <s v="Client Call"/>
    <n v="60.000000000000028"/>
    <n v="0.9375"/>
    <n v="0"/>
    <s v="Thu"/>
    <s v="Aug"/>
    <s v="Large"/>
    <n v="2890"/>
    <n v="2457"/>
    <d v="2024-11-08T00:00:00"/>
    <d v="1899-12-30T09:30:00"/>
    <d v="1899-12-30T11:30:00"/>
    <s v="Zenith"/>
    <n v="3"/>
    <n v="16"/>
    <n v="2"/>
    <s v="Mia"/>
    <s v="Planning"/>
    <n v="120.00000000000006"/>
    <n v="0.125"/>
    <n v="0"/>
    <s v="Fri"/>
    <s v="Nov"/>
    <s v="Large"/>
    <n v="2889"/>
    <n v="2890"/>
    <x v="0"/>
  </r>
  <r>
    <n v="1005"/>
    <d v="2024-05-11T00:00:00"/>
    <d v="1899-12-30T09:30:00"/>
    <d v="1899-12-30T10:00:00"/>
    <s v="Zenith"/>
    <n v="3"/>
    <n v="16"/>
    <n v="8"/>
    <s v="Chen"/>
    <s v="1:1"/>
    <n v="30.000000000000053"/>
    <n v="0.5"/>
    <n v="0"/>
    <s v="Sat"/>
    <s v="May"/>
    <s v="Large"/>
    <n v="2891"/>
    <n v="94"/>
    <d v="2024-08-08T00:00:00"/>
    <d v="1899-12-30T09:30:00"/>
    <d v="1899-12-30T10:30:00"/>
    <s v="Zenith"/>
    <n v="3"/>
    <n v="16"/>
    <n v="15"/>
    <s v="Chen"/>
    <s v="Client Call"/>
    <n v="60.000000000000028"/>
    <n v="0.9375"/>
    <n v="0"/>
    <s v="Thu"/>
    <s v="Aug"/>
    <s v="Large"/>
    <n v="2890"/>
    <n v="2891"/>
    <x v="0"/>
  </r>
  <r>
    <n v="135"/>
    <d v="2024-05-03T00:00:00"/>
    <d v="1899-12-30T09:30:00"/>
    <d v="1899-12-30T11:00:00"/>
    <s v="Zenith"/>
    <n v="3"/>
    <n v="16"/>
    <n v="11"/>
    <s v="Amit"/>
    <s v="1:1"/>
    <n v="90"/>
    <n v="0.6875"/>
    <n v="0"/>
    <s v="Fri"/>
    <s v="May"/>
    <s v="Large"/>
    <n v="2892"/>
    <n v="1005"/>
    <d v="2024-05-11T00:00:00"/>
    <d v="1899-12-30T09:30:00"/>
    <d v="1899-12-30T10:00:00"/>
    <s v="Zenith"/>
    <n v="3"/>
    <n v="16"/>
    <n v="8"/>
    <s v="Chen"/>
    <s v="1:1"/>
    <n v="30.000000000000053"/>
    <n v="0.5"/>
    <n v="0"/>
    <s v="Sat"/>
    <s v="May"/>
    <s v="Large"/>
    <n v="2891"/>
    <n v="2892"/>
    <x v="0"/>
  </r>
  <r>
    <n v="972"/>
    <d v="2024-12-31T00:00:00"/>
    <d v="1899-12-30T09:30:00"/>
    <d v="1899-12-30T11:00:00"/>
    <s v="Zenith"/>
    <n v="3"/>
    <n v="16"/>
    <n v="15"/>
    <s v="Mia"/>
    <s v="1:1"/>
    <n v="90"/>
    <n v="0.9375"/>
    <n v="0"/>
    <s v="Tue"/>
    <s v="Dec"/>
    <s v="Large"/>
    <n v="2893"/>
    <n v="135"/>
    <d v="2024-05-03T00:00:00"/>
    <d v="1899-12-30T09:30:00"/>
    <d v="1899-12-30T11:00:00"/>
    <s v="Zenith"/>
    <n v="3"/>
    <n v="16"/>
    <n v="11"/>
    <s v="Amit"/>
    <s v="1:1"/>
    <n v="90"/>
    <n v="0.6875"/>
    <n v="0"/>
    <s v="Fri"/>
    <s v="May"/>
    <s v="Large"/>
    <n v="2892"/>
    <n v="2893"/>
    <x v="0"/>
  </r>
  <r>
    <n v="1427"/>
    <d v="2024-05-14T00:00:00"/>
    <d v="1899-12-30T09:30:00"/>
    <d v="1899-12-30T11:00:00"/>
    <s v="Zenith"/>
    <n v="3"/>
    <n v="16"/>
    <n v="14"/>
    <s v="Omar"/>
    <s v="Brainstorming"/>
    <n v="90"/>
    <n v="0.875"/>
    <n v="0"/>
    <s v="Tue"/>
    <s v="May"/>
    <s v="Large"/>
    <n v="2894"/>
    <n v="972"/>
    <d v="2024-12-31T00:00:00"/>
    <d v="1899-12-30T09:30:00"/>
    <d v="1899-12-30T11:00:00"/>
    <s v="Zenith"/>
    <n v="3"/>
    <n v="16"/>
    <n v="15"/>
    <s v="Mia"/>
    <s v="1:1"/>
    <n v="90"/>
    <n v="0.9375"/>
    <n v="0"/>
    <s v="Tue"/>
    <s v="Dec"/>
    <s v="Large"/>
    <n v="2893"/>
    <n v="2894"/>
    <x v="0"/>
  </r>
  <r>
    <n v="2095"/>
    <d v="2024-08-16T00:00:00"/>
    <d v="1899-12-30T09:30:00"/>
    <d v="1899-12-30T11:00:00"/>
    <s v="Zenith"/>
    <n v="3"/>
    <n v="16"/>
    <n v="13"/>
    <s v="John"/>
    <s v="Workshop"/>
    <n v="90"/>
    <n v="0.8125"/>
    <n v="0"/>
    <s v="Fri"/>
    <s v="Aug"/>
    <s v="Large"/>
    <n v="2897"/>
    <n v="556"/>
    <d v="2024-05-09T00:00:00"/>
    <d v="1899-12-30T09:30:00"/>
    <d v="1899-12-30T11:30:00"/>
    <s v="Zenith"/>
    <n v="3"/>
    <n v="16"/>
    <n v="9"/>
    <s v="Priya"/>
    <s v="Brainstorming"/>
    <n v="120.00000000000006"/>
    <n v="0.5625"/>
    <n v="0"/>
    <s v="Thu"/>
    <s v="May"/>
    <s v="Large"/>
    <n v="2896"/>
    <n v="2897"/>
    <x v="0"/>
  </r>
  <r>
    <n v="556"/>
    <d v="2024-05-09T00:00:00"/>
    <d v="1899-12-30T09:30:00"/>
    <d v="1899-12-30T11:30:00"/>
    <s v="Zenith"/>
    <n v="3"/>
    <n v="16"/>
    <n v="9"/>
    <s v="Priya"/>
    <s v="Brainstorming"/>
    <n v="120.00000000000006"/>
    <n v="0.5625"/>
    <n v="0"/>
    <s v="Thu"/>
    <s v="May"/>
    <s v="Large"/>
    <n v="2896"/>
    <n v="1866"/>
    <d v="2024-02-21T00:00:00"/>
    <d v="1899-12-30T09:30:00"/>
    <d v="1899-12-30T10:30:00"/>
    <s v="Zenith"/>
    <n v="3"/>
    <n v="16"/>
    <n v="9"/>
    <s v="Mia"/>
    <s v="Planning"/>
    <n v="60.000000000000028"/>
    <n v="0.5625"/>
    <n v="0"/>
    <s v="Wed"/>
    <s v="Feb"/>
    <s v="Large"/>
    <n v="2895"/>
    <n v="2896"/>
    <x v="0"/>
  </r>
  <r>
    <n v="2296"/>
    <d v="2024-07-31T00:00:00"/>
    <d v="1899-12-30T09:30:00"/>
    <d v="1899-12-30T10:30:00"/>
    <s v="Zenith"/>
    <n v="3"/>
    <n v="16"/>
    <n v="9"/>
    <s v="Priya"/>
    <s v="Standup"/>
    <n v="60.000000000000028"/>
    <n v="0.5625"/>
    <n v="0"/>
    <s v="Wed"/>
    <s v="Jul"/>
    <s v="Large"/>
    <n v="2898"/>
    <n v="2095"/>
    <d v="2024-08-16T00:00:00"/>
    <d v="1899-12-30T09:30:00"/>
    <d v="1899-12-30T11:00:00"/>
    <s v="Zenith"/>
    <n v="3"/>
    <n v="16"/>
    <n v="13"/>
    <s v="John"/>
    <s v="Workshop"/>
    <n v="90"/>
    <n v="0.8125"/>
    <n v="0"/>
    <s v="Fri"/>
    <s v="Aug"/>
    <s v="Large"/>
    <n v="2897"/>
    <n v="2898"/>
    <x v="0"/>
  </r>
  <r>
    <n v="1858"/>
    <d v="2024-04-20T00:00:00"/>
    <d v="1899-12-30T09:30:00"/>
    <d v="1899-12-30T11:30:00"/>
    <s v="Zenith"/>
    <n v="3"/>
    <n v="16"/>
    <n v="10"/>
    <s v="Amit"/>
    <s v="Planning"/>
    <n v="120.00000000000006"/>
    <n v="0.625"/>
    <n v="0"/>
    <s v="Sat"/>
    <s v="Apr"/>
    <s v="Large"/>
    <n v="2899"/>
    <n v="2296"/>
    <d v="2024-07-31T00:00:00"/>
    <d v="1899-12-30T09:30:00"/>
    <d v="1899-12-30T10:30:00"/>
    <s v="Zenith"/>
    <n v="3"/>
    <n v="16"/>
    <n v="9"/>
    <s v="Priya"/>
    <s v="Standup"/>
    <n v="60.000000000000028"/>
    <n v="0.5625"/>
    <n v="0"/>
    <s v="Wed"/>
    <s v="Jul"/>
    <s v="Large"/>
    <n v="2898"/>
    <n v="2899"/>
    <x v="0"/>
  </r>
  <r>
    <n v="2835"/>
    <d v="2024-05-23T00:00:00"/>
    <d v="1899-12-30T09:30:00"/>
    <d v="1899-12-30T10:00:00"/>
    <s v="Zenith"/>
    <n v="3"/>
    <n v="16"/>
    <n v="13"/>
    <s v="Sarah"/>
    <s v="Client Call"/>
    <n v="30.000000000000053"/>
    <n v="0.8125"/>
    <n v="0"/>
    <s v="Thu"/>
    <s v="May"/>
    <s v="Large"/>
    <n v="2900"/>
    <n v="1858"/>
    <d v="2024-04-20T00:00:00"/>
    <d v="1899-12-30T09:30:00"/>
    <d v="1899-12-30T11:30:00"/>
    <s v="Zenith"/>
    <n v="3"/>
    <n v="16"/>
    <n v="10"/>
    <s v="Amit"/>
    <s v="Planning"/>
    <n v="120.00000000000006"/>
    <n v="0.625"/>
    <n v="0"/>
    <s v="Sat"/>
    <s v="Apr"/>
    <s v="Large"/>
    <n v="2899"/>
    <n v="2900"/>
    <x v="0"/>
  </r>
  <r>
    <n v="318"/>
    <d v="2024-11-30T00:00:00"/>
    <d v="1899-12-30T09:30:00"/>
    <d v="1899-12-30T10:30:00"/>
    <s v="Zenith"/>
    <n v="3"/>
    <n v="16"/>
    <n v="17"/>
    <s v="Chen"/>
    <s v="Client Call"/>
    <n v="60.000000000000028"/>
    <n v="1.0625"/>
    <n v="1"/>
    <s v="Sat"/>
    <s v="Nov"/>
    <s v="Large"/>
    <n v="2901"/>
    <n v="2835"/>
    <d v="2024-05-23T00:00:00"/>
    <d v="1899-12-30T09:30:00"/>
    <d v="1899-12-30T10:00:00"/>
    <s v="Zenith"/>
    <n v="3"/>
    <n v="16"/>
    <n v="13"/>
    <s v="Sarah"/>
    <s v="Client Call"/>
    <n v="30.000000000000053"/>
    <n v="0.8125"/>
    <n v="0"/>
    <s v="Thu"/>
    <s v="May"/>
    <s v="Large"/>
    <n v="2900"/>
    <n v="2901"/>
    <x v="0"/>
  </r>
  <r>
    <n v="1787"/>
    <d v="2024-10-24T00:00:00"/>
    <d v="1899-12-30T09:30:00"/>
    <d v="1899-12-30T11:00:00"/>
    <s v="Zenith"/>
    <n v="3"/>
    <n v="16"/>
    <n v="14"/>
    <s v="Priya"/>
    <s v="Brainstorming"/>
    <n v="90"/>
    <n v="0.875"/>
    <n v="0"/>
    <s v="Thu"/>
    <s v="Oct"/>
    <s v="Large"/>
    <n v="2887"/>
    <n v="361"/>
    <d v="2024-02-11T00:00:00"/>
    <d v="1899-12-30T09:30:00"/>
    <d v="1899-12-30T10:00:00"/>
    <s v="Zenith"/>
    <n v="3"/>
    <n v="16"/>
    <n v="12"/>
    <s v="John"/>
    <s v="Standup"/>
    <n v="30.000000000000053"/>
    <n v="0.75"/>
    <n v="0"/>
    <s v="Sun"/>
    <s v="Feb"/>
    <s v="Large"/>
    <n v="2886"/>
    <n v="2887"/>
    <x v="0"/>
  </r>
  <r>
    <n v="1866"/>
    <d v="2024-02-21T00:00:00"/>
    <d v="1899-12-30T09:30:00"/>
    <d v="1899-12-30T10:30:00"/>
    <s v="Zenith"/>
    <n v="3"/>
    <n v="16"/>
    <n v="9"/>
    <s v="Mia"/>
    <s v="Planning"/>
    <n v="60.000000000000028"/>
    <n v="0.5625"/>
    <n v="0"/>
    <s v="Wed"/>
    <s v="Feb"/>
    <s v="Large"/>
    <n v="2895"/>
    <n v="1427"/>
    <d v="2024-05-14T00:00:00"/>
    <d v="1899-12-30T09:30:00"/>
    <d v="1899-12-30T11:00:00"/>
    <s v="Zenith"/>
    <n v="3"/>
    <n v="16"/>
    <n v="14"/>
    <s v="Omar"/>
    <s v="Brainstorming"/>
    <n v="90"/>
    <n v="0.875"/>
    <n v="0"/>
    <s v="Tue"/>
    <s v="May"/>
    <s v="Large"/>
    <n v="2894"/>
    <n v="2895"/>
    <x v="0"/>
  </r>
  <r>
    <n v="361"/>
    <d v="2024-02-11T00:00:00"/>
    <d v="1899-12-30T09:30:00"/>
    <d v="1899-12-30T10:00:00"/>
    <s v="Zenith"/>
    <n v="3"/>
    <n v="16"/>
    <n v="12"/>
    <s v="John"/>
    <s v="Standup"/>
    <n v="30.000000000000053"/>
    <n v="0.75"/>
    <n v="0"/>
    <s v="Sun"/>
    <s v="Feb"/>
    <s v="Large"/>
    <n v="2886"/>
    <n v="2779"/>
    <d v="2024-09-02T00:00:00"/>
    <d v="1899-12-30T09:30:00"/>
    <d v="1899-12-30T10:00:00"/>
    <s v="Zenith"/>
    <n v="3"/>
    <n v="16"/>
    <n v="3"/>
    <s v="Chen"/>
    <s v="Client Call"/>
    <n v="30.000000000000053"/>
    <n v="0.1875"/>
    <n v="0"/>
    <s v="Mon"/>
    <s v="Sep"/>
    <s v="Large"/>
    <n v="2885"/>
    <n v="2886"/>
    <x v="0"/>
  </r>
  <r>
    <n v="1038"/>
    <d v="2024-06-05T00:00:00"/>
    <d v="1899-12-30T09:30:00"/>
    <d v="1899-12-30T10:30:00"/>
    <s v="Zenith"/>
    <n v="3"/>
    <n v="16"/>
    <n v="12"/>
    <s v="Priya"/>
    <s v="Brainstorming"/>
    <n v="60.000000000000028"/>
    <n v="0.75"/>
    <n v="0"/>
    <s v="Wed"/>
    <s v="Jun"/>
    <s v="Large"/>
    <n v="2875"/>
    <n v="1452"/>
    <d v="2024-05-26T00:00:00"/>
    <d v="1899-12-30T09:30:00"/>
    <d v="1899-12-30T10:30:00"/>
    <s v="Zenith"/>
    <n v="3"/>
    <n v="16"/>
    <n v="10"/>
    <s v="Chen"/>
    <s v="1:1"/>
    <n v="60.000000000000028"/>
    <n v="0.625"/>
    <n v="0"/>
    <s v="Sun"/>
    <s v="May"/>
    <s v="Large"/>
    <n v="2874"/>
    <n v="2875"/>
    <x v="0"/>
  </r>
  <r>
    <n v="2589"/>
    <d v="2024-02-02T00:00:00"/>
    <d v="1899-12-30T09:30:00"/>
    <d v="1899-12-30T10:30:00"/>
    <s v="Zenith"/>
    <n v="3"/>
    <n v="16"/>
    <n v="11"/>
    <s v="Priya"/>
    <s v="Brainstorming"/>
    <n v="60.000000000000028"/>
    <n v="0.6875"/>
    <n v="0"/>
    <s v="Fri"/>
    <s v="Feb"/>
    <s v="Large"/>
    <n v="2884"/>
    <n v="2055"/>
    <d v="2024-10-11T00:00:00"/>
    <d v="1899-12-30T09:30:00"/>
    <d v="1899-12-30T10:00:00"/>
    <s v="Zenith"/>
    <n v="3"/>
    <n v="16"/>
    <n v="5"/>
    <s v="John"/>
    <s v="Workshop"/>
    <n v="30.000000000000053"/>
    <n v="0.3125"/>
    <n v="0"/>
    <s v="Fri"/>
    <s v="Oct"/>
    <s v="Large"/>
    <n v="2883"/>
    <n v="2884"/>
    <x v="0"/>
  </r>
  <r>
    <n v="2821"/>
    <d v="2024-10-18T00:00:00"/>
    <d v="1899-12-30T09:30:00"/>
    <d v="1899-12-30T11:30:00"/>
    <s v="Zenith"/>
    <n v="3"/>
    <n v="16"/>
    <n v="15"/>
    <s v="Omar"/>
    <s v="1:1"/>
    <n v="120.00000000000006"/>
    <n v="0.9375"/>
    <n v="0"/>
    <s v="Fri"/>
    <s v="Oct"/>
    <s v="Large"/>
    <n v="2869"/>
    <n v="2148"/>
    <d v="2024-03-22T00:00:00"/>
    <d v="1899-12-30T10:00:00"/>
    <d v="1899-12-30T11:00:00"/>
    <s v="Zenith"/>
    <n v="3"/>
    <n v="16"/>
    <n v="19"/>
    <s v="Sarah"/>
    <s v="Planning"/>
    <n v="59.999999999999943"/>
    <n v="1.1875"/>
    <n v="1"/>
    <s v="Fri"/>
    <s v="Mar"/>
    <s v="Large"/>
    <n v="2868"/>
    <n v="2869"/>
    <x v="0"/>
  </r>
  <r>
    <n v="2779"/>
    <d v="2024-09-02T00:00:00"/>
    <d v="1899-12-30T09:30:00"/>
    <d v="1899-12-30T10:00:00"/>
    <s v="Zenith"/>
    <n v="3"/>
    <n v="16"/>
    <n v="3"/>
    <s v="Chen"/>
    <s v="Client Call"/>
    <n v="30.000000000000053"/>
    <n v="0.1875"/>
    <n v="0"/>
    <s v="Mon"/>
    <s v="Sep"/>
    <s v="Large"/>
    <n v="2885"/>
    <n v="2589"/>
    <d v="2024-02-02T00:00:00"/>
    <d v="1899-12-30T09:30:00"/>
    <d v="1899-12-30T10:30:00"/>
    <s v="Zenith"/>
    <n v="3"/>
    <n v="16"/>
    <n v="11"/>
    <s v="Priya"/>
    <s v="Brainstorming"/>
    <n v="60.000000000000028"/>
    <n v="0.6875"/>
    <n v="0"/>
    <s v="Fri"/>
    <s v="Feb"/>
    <s v="Large"/>
    <n v="2884"/>
    <n v="2885"/>
    <x v="0"/>
  </r>
  <r>
    <n v="2313"/>
    <d v="2024-09-25T00:00:00"/>
    <d v="1899-12-30T09:30:00"/>
    <d v="1899-12-30T11:00:00"/>
    <s v="Zenith"/>
    <n v="3"/>
    <n v="16"/>
    <n v="2"/>
    <s v="John"/>
    <s v="Workshop"/>
    <n v="90"/>
    <n v="0.125"/>
    <n v="0"/>
    <s v="Wed"/>
    <s v="Sep"/>
    <s v="Large"/>
    <n v="2870"/>
    <n v="2821"/>
    <d v="2024-10-18T00:00:00"/>
    <d v="1899-12-30T09:30:00"/>
    <d v="1899-12-30T11:30:00"/>
    <s v="Zenith"/>
    <n v="3"/>
    <n v="16"/>
    <n v="15"/>
    <s v="Omar"/>
    <s v="1:1"/>
    <n v="120.00000000000006"/>
    <n v="0.9375"/>
    <n v="0"/>
    <s v="Fri"/>
    <s v="Oct"/>
    <s v="Large"/>
    <n v="2869"/>
    <n v="2870"/>
    <x v="0"/>
  </r>
  <r>
    <n v="2625"/>
    <d v="2024-07-21T00:00:00"/>
    <d v="1899-12-30T09:30:00"/>
    <d v="1899-12-30T11:30:00"/>
    <s v="Zenith"/>
    <n v="3"/>
    <n v="16"/>
    <n v="6"/>
    <s v="Chen"/>
    <s v="Planning"/>
    <n v="120.00000000000006"/>
    <n v="0.375"/>
    <n v="0"/>
    <s v="Sun"/>
    <s v="Jul"/>
    <s v="Large"/>
    <n v="2871"/>
    <n v="2313"/>
    <d v="2024-09-25T00:00:00"/>
    <d v="1899-12-30T09:30:00"/>
    <d v="1899-12-30T11:00:00"/>
    <s v="Zenith"/>
    <n v="3"/>
    <n v="16"/>
    <n v="2"/>
    <s v="John"/>
    <s v="Workshop"/>
    <n v="90"/>
    <n v="0.125"/>
    <n v="0"/>
    <s v="Wed"/>
    <s v="Sep"/>
    <s v="Large"/>
    <n v="2870"/>
    <n v="2871"/>
    <x v="0"/>
  </r>
  <r>
    <n v="87"/>
    <d v="2024-05-13T00:00:00"/>
    <d v="1899-12-30T09:30:00"/>
    <d v="1899-12-30T11:30:00"/>
    <s v="Zenith"/>
    <n v="3"/>
    <n v="16"/>
    <n v="1"/>
    <s v="Omar"/>
    <s v="Planning"/>
    <n v="120.00000000000006"/>
    <n v="6.25E-2"/>
    <n v="0"/>
    <s v="Mon"/>
    <s v="May"/>
    <s v="Large"/>
    <n v="2872"/>
    <n v="2625"/>
    <d v="2024-07-21T00:00:00"/>
    <d v="1899-12-30T09:30:00"/>
    <d v="1899-12-30T11:30:00"/>
    <s v="Zenith"/>
    <n v="3"/>
    <n v="16"/>
    <n v="6"/>
    <s v="Chen"/>
    <s v="Planning"/>
    <n v="120.00000000000006"/>
    <n v="0.375"/>
    <n v="0"/>
    <s v="Sun"/>
    <s v="Jul"/>
    <s v="Large"/>
    <n v="2871"/>
    <n v="2872"/>
    <x v="0"/>
  </r>
  <r>
    <n v="642"/>
    <d v="2024-06-16T00:00:00"/>
    <d v="1899-12-30T09:30:00"/>
    <d v="1899-12-30T11:30:00"/>
    <s v="Zenith"/>
    <n v="3"/>
    <n v="16"/>
    <n v="9"/>
    <s v="Chen"/>
    <s v="Workshop"/>
    <n v="120.00000000000006"/>
    <n v="0.5625"/>
    <n v="0"/>
    <s v="Sun"/>
    <s v="Jun"/>
    <s v="Large"/>
    <n v="2873"/>
    <n v="87"/>
    <d v="2024-05-13T00:00:00"/>
    <d v="1899-12-30T09:30:00"/>
    <d v="1899-12-30T11:30:00"/>
    <s v="Zenith"/>
    <n v="3"/>
    <n v="16"/>
    <n v="1"/>
    <s v="Omar"/>
    <s v="Planning"/>
    <n v="120.00000000000006"/>
    <n v="6.25E-2"/>
    <n v="0"/>
    <s v="Mon"/>
    <s v="May"/>
    <s v="Large"/>
    <n v="2872"/>
    <n v="2873"/>
    <x v="0"/>
  </r>
  <r>
    <n v="2165"/>
    <d v="2024-08-22T00:00:00"/>
    <d v="1899-12-30T09:30:00"/>
    <d v="1899-12-30T10:00:00"/>
    <s v="Zenith"/>
    <n v="3"/>
    <n v="16"/>
    <n v="9"/>
    <s v="Amit"/>
    <s v="Standup"/>
    <n v="30.000000000000053"/>
    <n v="0.5625"/>
    <n v="0"/>
    <s v="Thu"/>
    <s v="Aug"/>
    <s v="Large"/>
    <n v="2876"/>
    <n v="1038"/>
    <d v="2024-06-05T00:00:00"/>
    <d v="1899-12-30T09:30:00"/>
    <d v="1899-12-30T10:30:00"/>
    <s v="Zenith"/>
    <n v="3"/>
    <n v="16"/>
    <n v="12"/>
    <s v="Priya"/>
    <s v="Brainstorming"/>
    <n v="60.000000000000028"/>
    <n v="0.75"/>
    <n v="0"/>
    <s v="Wed"/>
    <s v="Jun"/>
    <s v="Large"/>
    <n v="2875"/>
    <n v="2876"/>
    <x v="0"/>
  </r>
  <r>
    <n v="1452"/>
    <d v="2024-05-26T00:00:00"/>
    <d v="1899-12-30T09:30:00"/>
    <d v="1899-12-30T10:30:00"/>
    <s v="Zenith"/>
    <n v="3"/>
    <n v="16"/>
    <n v="10"/>
    <s v="Chen"/>
    <s v="1:1"/>
    <n v="60.000000000000028"/>
    <n v="0.625"/>
    <n v="0"/>
    <s v="Sun"/>
    <s v="May"/>
    <s v="Large"/>
    <n v="2874"/>
    <n v="642"/>
    <d v="2024-06-16T00:00:00"/>
    <d v="1899-12-30T09:30:00"/>
    <d v="1899-12-30T11:30:00"/>
    <s v="Zenith"/>
    <n v="3"/>
    <n v="16"/>
    <n v="9"/>
    <s v="Chen"/>
    <s v="Workshop"/>
    <n v="120.00000000000006"/>
    <n v="0.5625"/>
    <n v="0"/>
    <s v="Sun"/>
    <s v="Jun"/>
    <s v="Large"/>
    <n v="2873"/>
    <n v="2874"/>
    <x v="0"/>
  </r>
  <r>
    <n v="1897"/>
    <d v="2024-09-03T00:00:00"/>
    <d v="1899-12-30T09:30:00"/>
    <d v="1899-12-30T10:30:00"/>
    <s v="Zenith"/>
    <n v="3"/>
    <n v="16"/>
    <n v="7"/>
    <s v="Amit"/>
    <s v="Client Call"/>
    <n v="60.000000000000028"/>
    <n v="0.4375"/>
    <n v="0"/>
    <s v="Tue"/>
    <s v="Sep"/>
    <s v="Large"/>
    <n v="2878"/>
    <n v="1948"/>
    <d v="2024-01-31T00:00:00"/>
    <d v="1899-12-30T09:30:00"/>
    <d v="1899-12-30T11:00:00"/>
    <s v="Zenith"/>
    <n v="3"/>
    <n v="16"/>
    <n v="9"/>
    <s v="Mia"/>
    <s v="Workshop"/>
    <n v="90"/>
    <n v="0.5625"/>
    <n v="0"/>
    <s v="Wed"/>
    <s v="Jan"/>
    <s v="Large"/>
    <n v="2877"/>
    <n v="2878"/>
    <x v="0"/>
  </r>
  <r>
    <n v="1899"/>
    <d v="2024-06-19T00:00:00"/>
    <d v="1899-12-30T09:30:00"/>
    <d v="1899-12-30T11:00:00"/>
    <s v="Zenith"/>
    <n v="3"/>
    <n v="16"/>
    <n v="10"/>
    <s v="Omar"/>
    <s v="Workshop"/>
    <n v="90"/>
    <n v="0.625"/>
    <n v="0"/>
    <s v="Wed"/>
    <s v="Jun"/>
    <s v="Large"/>
    <n v="2879"/>
    <n v="1897"/>
    <d v="2024-09-03T00:00:00"/>
    <d v="1899-12-30T09:30:00"/>
    <d v="1899-12-30T10:30:00"/>
    <s v="Zenith"/>
    <n v="3"/>
    <n v="16"/>
    <n v="7"/>
    <s v="Amit"/>
    <s v="Client Call"/>
    <n v="60.000000000000028"/>
    <n v="0.4375"/>
    <n v="0"/>
    <s v="Tue"/>
    <s v="Sep"/>
    <s v="Large"/>
    <n v="2878"/>
    <n v="2879"/>
    <x v="0"/>
  </r>
  <r>
    <n v="1878"/>
    <d v="2024-07-10T00:00:00"/>
    <d v="1899-12-30T09:30:00"/>
    <d v="1899-12-30T11:30:00"/>
    <s v="Zenith"/>
    <n v="3"/>
    <n v="16"/>
    <n v="1"/>
    <s v="Mia"/>
    <s v="Brainstorming"/>
    <n v="120.00000000000006"/>
    <n v="6.25E-2"/>
    <n v="0"/>
    <s v="Wed"/>
    <s v="Jul"/>
    <s v="Large"/>
    <n v="2880"/>
    <n v="1899"/>
    <d v="2024-06-19T00:00:00"/>
    <d v="1899-12-30T09:30:00"/>
    <d v="1899-12-30T11:00:00"/>
    <s v="Zenith"/>
    <n v="3"/>
    <n v="16"/>
    <n v="10"/>
    <s v="Omar"/>
    <s v="Workshop"/>
    <n v="90"/>
    <n v="0.625"/>
    <n v="0"/>
    <s v="Wed"/>
    <s v="Jun"/>
    <s v="Large"/>
    <n v="2879"/>
    <n v="2880"/>
    <x v="0"/>
  </r>
  <r>
    <n v="999"/>
    <d v="2024-12-02T00:00:00"/>
    <d v="1899-12-30T09:30:00"/>
    <d v="1899-12-30T10:00:00"/>
    <s v="Zenith"/>
    <n v="3"/>
    <n v="16"/>
    <n v="3"/>
    <s v="Omar"/>
    <s v="Workshop"/>
    <n v="30.000000000000053"/>
    <n v="0.1875"/>
    <n v="0"/>
    <s v="Mon"/>
    <s v="Dec"/>
    <s v="Large"/>
    <n v="2881"/>
    <n v="1878"/>
    <d v="2024-07-10T00:00:00"/>
    <d v="1899-12-30T09:30:00"/>
    <d v="1899-12-30T11:30:00"/>
    <s v="Zenith"/>
    <n v="3"/>
    <n v="16"/>
    <n v="1"/>
    <s v="Mia"/>
    <s v="Brainstorming"/>
    <n v="120.00000000000006"/>
    <n v="6.25E-2"/>
    <n v="0"/>
    <s v="Wed"/>
    <s v="Jul"/>
    <s v="Large"/>
    <n v="2880"/>
    <n v="2881"/>
    <x v="0"/>
  </r>
  <r>
    <n v="2138"/>
    <d v="2024-05-09T00:00:00"/>
    <d v="1899-12-30T09:30:00"/>
    <d v="1899-12-30T10:00:00"/>
    <s v="Zenith"/>
    <n v="3"/>
    <n v="16"/>
    <n v="1"/>
    <s v="Amit"/>
    <s v="Planning"/>
    <n v="30.000000000000053"/>
    <n v="6.25E-2"/>
    <n v="0"/>
    <s v="Thu"/>
    <s v="May"/>
    <s v="Large"/>
    <n v="2882"/>
    <n v="999"/>
    <d v="2024-12-02T00:00:00"/>
    <d v="1899-12-30T09:30:00"/>
    <d v="1899-12-30T10:00:00"/>
    <s v="Zenith"/>
    <n v="3"/>
    <n v="16"/>
    <n v="3"/>
    <s v="Omar"/>
    <s v="Workshop"/>
    <n v="30.000000000000053"/>
    <n v="0.1875"/>
    <n v="0"/>
    <s v="Mon"/>
    <s v="Dec"/>
    <s v="Large"/>
    <n v="2881"/>
    <n v="2882"/>
    <x v="0"/>
  </r>
  <r>
    <n v="2055"/>
    <d v="2024-10-11T00:00:00"/>
    <d v="1899-12-30T09:30:00"/>
    <d v="1899-12-30T10:00:00"/>
    <s v="Zenith"/>
    <n v="3"/>
    <n v="16"/>
    <n v="5"/>
    <s v="John"/>
    <s v="Workshop"/>
    <n v="30.000000000000053"/>
    <n v="0.3125"/>
    <n v="0"/>
    <s v="Fri"/>
    <s v="Oct"/>
    <s v="Large"/>
    <n v="2883"/>
    <n v="2138"/>
    <d v="2024-05-09T00:00:00"/>
    <d v="1899-12-30T09:30:00"/>
    <d v="1899-12-30T10:00:00"/>
    <s v="Zenith"/>
    <n v="3"/>
    <n v="16"/>
    <n v="1"/>
    <s v="Amit"/>
    <s v="Planning"/>
    <n v="30.000000000000053"/>
    <n v="6.25E-2"/>
    <n v="0"/>
    <s v="Thu"/>
    <s v="May"/>
    <s v="Large"/>
    <n v="2882"/>
    <n v="2883"/>
    <x v="0"/>
  </r>
  <r>
    <n v="1948"/>
    <d v="2024-01-31T00:00:00"/>
    <d v="1899-12-30T09:30:00"/>
    <d v="1899-12-30T11:00:00"/>
    <s v="Zenith"/>
    <n v="3"/>
    <n v="16"/>
    <n v="9"/>
    <s v="Mia"/>
    <s v="Workshop"/>
    <n v="90"/>
    <n v="0.5625"/>
    <n v="0"/>
    <s v="Wed"/>
    <s v="Jan"/>
    <s v="Large"/>
    <n v="2877"/>
    <n v="2165"/>
    <d v="2024-08-22T00:00:00"/>
    <d v="1899-12-30T09:30:00"/>
    <d v="1899-12-30T10:00:00"/>
    <s v="Zenith"/>
    <n v="3"/>
    <n v="16"/>
    <n v="9"/>
    <s v="Amit"/>
    <s v="Standup"/>
    <n v="30.000000000000053"/>
    <n v="0.5625"/>
    <n v="0"/>
    <s v="Thu"/>
    <s v="Aug"/>
    <s v="Large"/>
    <n v="2876"/>
    <n v="2877"/>
    <x v="0"/>
  </r>
  <r>
    <n v="98"/>
    <d v="2024-03-30T00:00:00"/>
    <d v="1899-12-30T09:00:00"/>
    <d v="1899-12-30T11:00:00"/>
    <s v="Zenith"/>
    <n v="3"/>
    <n v="16"/>
    <n v="13"/>
    <s v="Chen"/>
    <s v="1:1"/>
    <n v="119.99999999999997"/>
    <n v="0.8125"/>
    <n v="0"/>
    <s v="Sat"/>
    <s v="Mar"/>
    <s v="Large"/>
    <n v="2920"/>
    <n v="2915"/>
    <d v="2024-09-29T00:00:00"/>
    <d v="1899-12-30T09:00:00"/>
    <d v="1899-12-30T09:30:00"/>
    <s v="Zenith"/>
    <n v="3"/>
    <n v="16"/>
    <n v="11"/>
    <s v="Mia"/>
    <s v="Client Call"/>
    <n v="29.999999999999972"/>
    <n v="0.6875"/>
    <n v="0"/>
    <s v="Sun"/>
    <s v="Sep"/>
    <s v="Large"/>
    <n v="2919"/>
    <n v="2920"/>
    <x v="0"/>
  </r>
  <r>
    <n v="1236"/>
    <d v="2024-08-06T00:00:00"/>
    <d v="1899-12-30T09:00:00"/>
    <d v="1899-12-30T11:00:00"/>
    <s v="Zenith"/>
    <n v="3"/>
    <n v="16"/>
    <n v="6"/>
    <s v="Amit"/>
    <s v="Standup"/>
    <n v="119.99999999999997"/>
    <n v="0.375"/>
    <n v="0"/>
    <s v="Tue"/>
    <s v="Aug"/>
    <s v="Large"/>
    <n v="2923"/>
    <n v="487"/>
    <d v="2024-03-03T00:00:00"/>
    <d v="1899-12-30T09:00:00"/>
    <d v="1899-12-30T09:30:00"/>
    <s v="Zenith"/>
    <n v="3"/>
    <n v="16"/>
    <n v="14"/>
    <s v="Chen"/>
    <s v="Standup"/>
    <n v="29.999999999999972"/>
    <n v="0.875"/>
    <n v="0"/>
    <s v="Sun"/>
    <s v="Mar"/>
    <s v="Large"/>
    <n v="2922"/>
    <n v="2923"/>
    <x v="0"/>
  </r>
  <r>
    <n v="1565"/>
    <d v="2024-09-30T00:00:00"/>
    <d v="1899-12-30T09:00:00"/>
    <d v="1899-12-30T09:30:00"/>
    <s v="Zenith"/>
    <n v="3"/>
    <n v="16"/>
    <n v="10"/>
    <s v="Chen"/>
    <s v="1:1"/>
    <n v="29.999999999999972"/>
    <n v="0.625"/>
    <n v="0"/>
    <s v="Mon"/>
    <s v="Sep"/>
    <s v="Large"/>
    <n v="2932"/>
    <n v="1187"/>
    <d v="2024-06-03T00:00:00"/>
    <d v="1899-12-30T09:00:00"/>
    <d v="1899-12-30T10:00:00"/>
    <s v="Zenith"/>
    <n v="3"/>
    <n v="16"/>
    <n v="3"/>
    <s v="John"/>
    <s v="Standup"/>
    <n v="60.000000000000028"/>
    <n v="0.1875"/>
    <n v="0"/>
    <s v="Mon"/>
    <s v="Jun"/>
    <s v="Large"/>
    <n v="2931"/>
    <n v="2932"/>
    <x v="0"/>
  </r>
  <r>
    <n v="1243"/>
    <d v="2024-02-04T00:00:00"/>
    <d v="1899-12-30T09:00:00"/>
    <d v="1899-12-30T11:00:00"/>
    <s v="Zenith"/>
    <n v="3"/>
    <n v="16"/>
    <n v="13"/>
    <s v="Amit"/>
    <s v="1:1"/>
    <n v="119.99999999999997"/>
    <n v="0.8125"/>
    <n v="0"/>
    <s v="Sun"/>
    <s v="Feb"/>
    <s v="Large"/>
    <n v="2921"/>
    <n v="98"/>
    <d v="2024-03-30T00:00:00"/>
    <d v="1899-12-30T09:00:00"/>
    <d v="1899-12-30T11:00:00"/>
    <s v="Zenith"/>
    <n v="3"/>
    <n v="16"/>
    <n v="13"/>
    <s v="Chen"/>
    <s v="1:1"/>
    <n v="119.99999999999997"/>
    <n v="0.8125"/>
    <n v="0"/>
    <s v="Sat"/>
    <s v="Mar"/>
    <s v="Large"/>
    <n v="2920"/>
    <n v="2921"/>
    <x v="0"/>
  </r>
  <r>
    <n v="487"/>
    <d v="2024-03-03T00:00:00"/>
    <d v="1899-12-30T09:00:00"/>
    <d v="1899-12-30T09:30:00"/>
    <s v="Zenith"/>
    <n v="3"/>
    <n v="16"/>
    <n v="14"/>
    <s v="Chen"/>
    <s v="Standup"/>
    <n v="29.999999999999972"/>
    <n v="0.875"/>
    <n v="0"/>
    <s v="Sun"/>
    <s v="Mar"/>
    <s v="Large"/>
    <n v="2922"/>
    <n v="1243"/>
    <d v="2024-02-04T00:00:00"/>
    <d v="1899-12-30T09:00:00"/>
    <d v="1899-12-30T11:00:00"/>
    <s v="Zenith"/>
    <n v="3"/>
    <n v="16"/>
    <n v="13"/>
    <s v="Amit"/>
    <s v="1:1"/>
    <n v="119.99999999999997"/>
    <n v="0.8125"/>
    <n v="0"/>
    <s v="Sun"/>
    <s v="Feb"/>
    <s v="Large"/>
    <n v="2921"/>
    <n v="2922"/>
    <x v="0"/>
  </r>
  <r>
    <n v="2768"/>
    <d v="2024-11-24T00:00:00"/>
    <d v="1899-12-30T09:00:00"/>
    <d v="1899-12-30T11:00:00"/>
    <s v="Zenith"/>
    <n v="3"/>
    <n v="16"/>
    <n v="16"/>
    <s v="Omar"/>
    <s v="Workshop"/>
    <n v="119.99999999999997"/>
    <n v="1"/>
    <n v="0"/>
    <s v="Sun"/>
    <s v="Nov"/>
    <s v="Large"/>
    <n v="2924"/>
    <n v="1236"/>
    <d v="2024-08-06T00:00:00"/>
    <d v="1899-12-30T09:00:00"/>
    <d v="1899-12-30T11:00:00"/>
    <s v="Zenith"/>
    <n v="3"/>
    <n v="16"/>
    <n v="6"/>
    <s v="Amit"/>
    <s v="Standup"/>
    <n v="119.99999999999997"/>
    <n v="0.375"/>
    <n v="0"/>
    <s v="Tue"/>
    <s v="Aug"/>
    <s v="Large"/>
    <n v="2923"/>
    <n v="2924"/>
    <x v="0"/>
  </r>
  <r>
    <n v="1187"/>
    <d v="2024-06-03T00:00:00"/>
    <d v="1899-12-30T09:00:00"/>
    <d v="1899-12-30T10:00:00"/>
    <s v="Zenith"/>
    <n v="3"/>
    <n v="16"/>
    <n v="3"/>
    <s v="John"/>
    <s v="Standup"/>
    <n v="60.000000000000028"/>
    <n v="0.1875"/>
    <n v="0"/>
    <s v="Mon"/>
    <s v="Jun"/>
    <s v="Large"/>
    <n v="2931"/>
    <n v="381"/>
    <d v="2024-12-19T00:00:00"/>
    <d v="1899-12-30T09:00:00"/>
    <d v="1899-12-30T09:30:00"/>
    <s v="Zenith"/>
    <n v="3"/>
    <n v="16"/>
    <n v="12"/>
    <s v="Sarah"/>
    <s v="Workshop"/>
    <n v="29.999999999999972"/>
    <n v="0.75"/>
    <n v="0"/>
    <s v="Thu"/>
    <s v="Dec"/>
    <s v="Large"/>
    <n v="2930"/>
    <n v="2931"/>
    <x v="0"/>
  </r>
  <r>
    <n v="970"/>
    <d v="2024-08-19T00:00:00"/>
    <d v="1899-12-30T09:00:00"/>
    <d v="1899-12-30T11:00:00"/>
    <s v="Zenith"/>
    <n v="3"/>
    <n v="16"/>
    <n v="13"/>
    <s v="Mia"/>
    <s v="Client Call"/>
    <n v="119.99999999999997"/>
    <n v="0.8125"/>
    <n v="0"/>
    <s v="Mon"/>
    <s v="Aug"/>
    <s v="Large"/>
    <n v="2926"/>
    <n v="874"/>
    <d v="2024-11-15T00:00:00"/>
    <d v="1899-12-30T09:00:00"/>
    <d v="1899-12-30T10:30:00"/>
    <s v="Zenith"/>
    <n v="3"/>
    <n v="16"/>
    <n v="18"/>
    <s v="Priya"/>
    <s v="Planning"/>
    <n v="90"/>
    <n v="1.125"/>
    <n v="1"/>
    <s v="Fri"/>
    <s v="Nov"/>
    <s v="Large"/>
    <n v="2925"/>
    <n v="2926"/>
    <x v="0"/>
  </r>
  <r>
    <n v="1575"/>
    <d v="2024-06-16T00:00:00"/>
    <d v="1899-12-30T09:00:00"/>
    <d v="1899-12-30T09:30:00"/>
    <s v="Zenith"/>
    <n v="3"/>
    <n v="16"/>
    <n v="13"/>
    <s v="John"/>
    <s v="Brainstorming"/>
    <n v="29.999999999999972"/>
    <n v="0.8125"/>
    <n v="0"/>
    <s v="Sun"/>
    <s v="Jun"/>
    <s v="Large"/>
    <n v="2927"/>
    <n v="970"/>
    <d v="2024-08-19T00:00:00"/>
    <d v="1899-12-30T09:00:00"/>
    <d v="1899-12-30T11:00:00"/>
    <s v="Zenith"/>
    <n v="3"/>
    <n v="16"/>
    <n v="13"/>
    <s v="Mia"/>
    <s v="Client Call"/>
    <n v="119.99999999999997"/>
    <n v="0.8125"/>
    <n v="0"/>
    <s v="Mon"/>
    <s v="Aug"/>
    <s v="Large"/>
    <n v="2926"/>
    <n v="2927"/>
    <x v="0"/>
  </r>
  <r>
    <n v="1383"/>
    <d v="2024-09-08T00:00:00"/>
    <d v="1899-12-30T09:00:00"/>
    <d v="1899-12-30T10:00:00"/>
    <s v="Zenith"/>
    <n v="3"/>
    <n v="16"/>
    <n v="14"/>
    <s v="Priya"/>
    <s v="Brainstorming"/>
    <n v="60.000000000000028"/>
    <n v="0.875"/>
    <n v="0"/>
    <s v="Sun"/>
    <s v="Sep"/>
    <s v="Large"/>
    <n v="2928"/>
    <n v="1575"/>
    <d v="2024-06-16T00:00:00"/>
    <d v="1899-12-30T09:00:00"/>
    <d v="1899-12-30T09:30:00"/>
    <s v="Zenith"/>
    <n v="3"/>
    <n v="16"/>
    <n v="13"/>
    <s v="John"/>
    <s v="Brainstorming"/>
    <n v="29.999999999999972"/>
    <n v="0.8125"/>
    <n v="0"/>
    <s v="Sun"/>
    <s v="Jun"/>
    <s v="Large"/>
    <n v="2927"/>
    <n v="2928"/>
    <x v="0"/>
  </r>
  <r>
    <n v="143"/>
    <d v="2024-09-13T00:00:00"/>
    <d v="1899-12-30T09:00:00"/>
    <d v="1899-12-30T09:30:00"/>
    <s v="Zenith"/>
    <n v="3"/>
    <n v="16"/>
    <n v="6"/>
    <s v="Amit"/>
    <s v="Client Call"/>
    <n v="29.999999999999972"/>
    <n v="0.375"/>
    <n v="0"/>
    <s v="Fri"/>
    <s v="Sep"/>
    <s v="Large"/>
    <n v="2929"/>
    <n v="1383"/>
    <d v="2024-09-08T00:00:00"/>
    <d v="1899-12-30T09:00:00"/>
    <d v="1899-12-30T10:00:00"/>
    <s v="Zenith"/>
    <n v="3"/>
    <n v="16"/>
    <n v="14"/>
    <s v="Priya"/>
    <s v="Brainstorming"/>
    <n v="60.000000000000028"/>
    <n v="0.875"/>
    <n v="0"/>
    <s v="Sun"/>
    <s v="Sep"/>
    <s v="Large"/>
    <n v="2928"/>
    <n v="2929"/>
    <x v="0"/>
  </r>
  <r>
    <n v="381"/>
    <d v="2024-12-19T00:00:00"/>
    <d v="1899-12-30T09:00:00"/>
    <d v="1899-12-30T09:30:00"/>
    <s v="Zenith"/>
    <n v="3"/>
    <n v="16"/>
    <n v="12"/>
    <s v="Sarah"/>
    <s v="Workshop"/>
    <n v="29.999999999999972"/>
    <n v="0.75"/>
    <n v="0"/>
    <s v="Thu"/>
    <s v="Dec"/>
    <s v="Large"/>
    <n v="2930"/>
    <n v="143"/>
    <d v="2024-09-13T00:00:00"/>
    <d v="1899-12-30T09:00:00"/>
    <d v="1899-12-30T09:30:00"/>
    <s v="Zenith"/>
    <n v="3"/>
    <n v="16"/>
    <n v="6"/>
    <s v="Amit"/>
    <s v="Client Call"/>
    <n v="29.999999999999972"/>
    <n v="0.375"/>
    <n v="0"/>
    <s v="Fri"/>
    <s v="Sep"/>
    <s v="Large"/>
    <n v="2929"/>
    <n v="2930"/>
    <x v="0"/>
  </r>
  <r>
    <n v="2915"/>
    <d v="2024-09-29T00:00:00"/>
    <d v="1899-12-30T09:00:00"/>
    <d v="1899-12-30T09:30:00"/>
    <s v="Zenith"/>
    <n v="3"/>
    <n v="16"/>
    <n v="11"/>
    <s v="Mia"/>
    <s v="Client Call"/>
    <n v="29.999999999999972"/>
    <n v="0.6875"/>
    <n v="0"/>
    <s v="Sun"/>
    <s v="Sep"/>
    <s v="Large"/>
    <n v="2919"/>
    <n v="570"/>
    <d v="2024-02-28T00:00:00"/>
    <d v="1899-12-30T09:00:00"/>
    <d v="1899-12-30T10:00:00"/>
    <s v="Zenith"/>
    <n v="3"/>
    <n v="16"/>
    <n v="4"/>
    <s v="Sarah"/>
    <s v="Planning"/>
    <n v="60.000000000000028"/>
    <n v="0.25"/>
    <n v="0"/>
    <s v="Wed"/>
    <s v="Feb"/>
    <s v="Large"/>
    <n v="2918"/>
    <n v="2919"/>
    <x v="0"/>
  </r>
  <r>
    <n v="874"/>
    <d v="2024-11-15T00:00:00"/>
    <d v="1899-12-30T09:00:00"/>
    <d v="1899-12-30T10:30:00"/>
    <s v="Zenith"/>
    <n v="3"/>
    <n v="16"/>
    <n v="18"/>
    <s v="Priya"/>
    <s v="Planning"/>
    <n v="90"/>
    <n v="1.125"/>
    <n v="1"/>
    <s v="Fri"/>
    <s v="Nov"/>
    <s v="Large"/>
    <n v="2925"/>
    <n v="2768"/>
    <d v="2024-11-24T00:00:00"/>
    <d v="1899-12-30T09:00:00"/>
    <d v="1899-12-30T11:00:00"/>
    <s v="Zenith"/>
    <n v="3"/>
    <n v="16"/>
    <n v="16"/>
    <s v="Omar"/>
    <s v="Workshop"/>
    <n v="119.99999999999997"/>
    <n v="1"/>
    <n v="0"/>
    <s v="Sun"/>
    <s v="Nov"/>
    <s v="Large"/>
    <n v="2924"/>
    <n v="2925"/>
    <x v="0"/>
  </r>
  <r>
    <n v="570"/>
    <d v="2024-02-28T00:00:00"/>
    <d v="1899-12-30T09:00:00"/>
    <d v="1899-12-30T10:00:00"/>
    <s v="Zenith"/>
    <n v="3"/>
    <n v="16"/>
    <n v="4"/>
    <s v="Sarah"/>
    <s v="Planning"/>
    <n v="60.000000000000028"/>
    <n v="0.25"/>
    <n v="0"/>
    <s v="Wed"/>
    <s v="Feb"/>
    <s v="Large"/>
    <n v="2918"/>
    <n v="1628"/>
    <d v="2024-11-19T00:00:00"/>
    <d v="1899-12-30T09:00:00"/>
    <d v="1899-12-30T10:30:00"/>
    <s v="Zenith"/>
    <n v="3"/>
    <n v="16"/>
    <n v="1"/>
    <s v="Mia"/>
    <s v="Planning"/>
    <n v="90"/>
    <n v="6.25E-2"/>
    <n v="0"/>
    <s v="Tue"/>
    <s v="Nov"/>
    <s v="Large"/>
    <n v="2917"/>
    <n v="2918"/>
    <x v="0"/>
  </r>
  <r>
    <n v="2548"/>
    <d v="2024-12-07T00:00:00"/>
    <d v="1899-12-30T09:00:00"/>
    <d v="1899-12-30T11:00:00"/>
    <s v="Zenith"/>
    <n v="3"/>
    <n v="16"/>
    <n v="10"/>
    <s v="Omar"/>
    <s v="Workshop"/>
    <n v="119.99999999999997"/>
    <n v="0.625"/>
    <n v="0"/>
    <s v="Sat"/>
    <s v="Dec"/>
    <s v="Large"/>
    <n v="2914"/>
    <n v="634"/>
    <d v="2024-09-22T00:00:00"/>
    <d v="1899-12-30T09:00:00"/>
    <d v="1899-12-30T09:30:00"/>
    <s v="Zenith"/>
    <n v="3"/>
    <n v="16"/>
    <n v="16"/>
    <s v="Mia"/>
    <s v="Brainstorming"/>
    <n v="29.999999999999972"/>
    <n v="1"/>
    <n v="0"/>
    <s v="Sun"/>
    <s v="Sep"/>
    <s v="Large"/>
    <n v="2913"/>
    <n v="2914"/>
    <x v="0"/>
  </r>
  <r>
    <n v="2828"/>
    <d v="2024-05-26T00:00:00"/>
    <d v="1899-12-30T09:00:00"/>
    <d v="1899-12-30T11:00:00"/>
    <s v="Zenith"/>
    <n v="3"/>
    <n v="16"/>
    <n v="13"/>
    <s v="Omar"/>
    <s v="Brainstorming"/>
    <n v="119.99999999999997"/>
    <n v="0.8125"/>
    <n v="0"/>
    <s v="Sun"/>
    <s v="May"/>
    <s v="Large"/>
    <n v="2916"/>
    <n v="846"/>
    <d v="2024-08-08T00:00:00"/>
    <d v="1899-12-30T09:00:00"/>
    <d v="1899-12-30T09:30:00"/>
    <s v="Zenith"/>
    <n v="3"/>
    <n v="16"/>
    <n v="17"/>
    <s v="John"/>
    <s v="Brainstorming"/>
    <n v="29.999999999999972"/>
    <n v="1.0625"/>
    <n v="1"/>
    <s v="Thu"/>
    <s v="Aug"/>
    <s v="Large"/>
    <n v="2915"/>
    <n v="2916"/>
    <x v="0"/>
  </r>
  <r>
    <n v="1628"/>
    <d v="2024-11-19T00:00:00"/>
    <d v="1899-12-30T09:00:00"/>
    <d v="1899-12-30T10:30:00"/>
    <s v="Zenith"/>
    <n v="3"/>
    <n v="16"/>
    <n v="1"/>
    <s v="Mia"/>
    <s v="Planning"/>
    <n v="90"/>
    <n v="6.25E-2"/>
    <n v="0"/>
    <s v="Tue"/>
    <s v="Nov"/>
    <s v="Large"/>
    <n v="2917"/>
    <n v="2828"/>
    <d v="2024-05-26T00:00:00"/>
    <d v="1899-12-30T09:00:00"/>
    <d v="1899-12-30T11:00:00"/>
    <s v="Zenith"/>
    <n v="3"/>
    <n v="16"/>
    <n v="13"/>
    <s v="Omar"/>
    <s v="Brainstorming"/>
    <n v="119.99999999999997"/>
    <n v="0.8125"/>
    <n v="0"/>
    <s v="Sun"/>
    <s v="May"/>
    <s v="Large"/>
    <n v="2916"/>
    <n v="2917"/>
    <x v="0"/>
  </r>
  <r>
    <n v="2730"/>
    <d v="2024-12-18T00:00:00"/>
    <d v="1899-12-30T09:00:00"/>
    <d v="1899-12-30T10:00:00"/>
    <s v="Zenith"/>
    <n v="3"/>
    <n v="16"/>
    <n v="8"/>
    <s v="Sarah"/>
    <s v="Standup"/>
    <n v="60.000000000000028"/>
    <n v="0.5"/>
    <n v="0"/>
    <s v="Wed"/>
    <s v="Dec"/>
    <s v="Large"/>
    <n v="2902"/>
    <n v="318"/>
    <d v="2024-11-30T00:00:00"/>
    <d v="1899-12-30T09:30:00"/>
    <d v="1899-12-30T10:30:00"/>
    <s v="Zenith"/>
    <n v="3"/>
    <n v="16"/>
    <n v="17"/>
    <s v="Chen"/>
    <s v="Client Call"/>
    <n v="60.000000000000028"/>
    <n v="1.0625"/>
    <n v="1"/>
    <s v="Sat"/>
    <s v="Nov"/>
    <s v="Large"/>
    <n v="2901"/>
    <n v="2902"/>
    <x v="0"/>
  </r>
  <r>
    <n v="119"/>
    <d v="2024-06-11T00:00:00"/>
    <d v="1899-12-30T09:00:00"/>
    <d v="1899-12-30T10:00:00"/>
    <s v="Zenith"/>
    <n v="3"/>
    <n v="16"/>
    <n v="17"/>
    <s v="Sarah"/>
    <s v="Workshop"/>
    <n v="60.000000000000028"/>
    <n v="1.0625"/>
    <n v="1"/>
    <s v="Tue"/>
    <s v="Jun"/>
    <s v="Large"/>
    <n v="2903"/>
    <n v="2730"/>
    <d v="2024-12-18T00:00:00"/>
    <d v="1899-12-30T09:00:00"/>
    <d v="1899-12-30T10:00:00"/>
    <s v="Zenith"/>
    <n v="3"/>
    <n v="16"/>
    <n v="8"/>
    <s v="Sarah"/>
    <s v="Standup"/>
    <n v="60.000000000000028"/>
    <n v="0.5"/>
    <n v="0"/>
    <s v="Wed"/>
    <s v="Dec"/>
    <s v="Large"/>
    <n v="2902"/>
    <n v="2903"/>
    <x v="0"/>
  </r>
  <r>
    <n v="1981"/>
    <d v="2024-03-03T00:00:00"/>
    <d v="1899-12-30T09:00:00"/>
    <d v="1899-12-30T11:00:00"/>
    <s v="Zenith"/>
    <n v="3"/>
    <n v="16"/>
    <n v="16"/>
    <s v="Priya"/>
    <s v="Workshop"/>
    <n v="119.99999999999997"/>
    <n v="1"/>
    <n v="0"/>
    <s v="Sun"/>
    <s v="Mar"/>
    <s v="Large"/>
    <n v="2904"/>
    <n v="119"/>
    <d v="2024-06-11T00:00:00"/>
    <d v="1899-12-30T09:00:00"/>
    <d v="1899-12-30T10:00:00"/>
    <s v="Zenith"/>
    <n v="3"/>
    <n v="16"/>
    <n v="17"/>
    <s v="Sarah"/>
    <s v="Workshop"/>
    <n v="60.000000000000028"/>
    <n v="1.0625"/>
    <n v="1"/>
    <s v="Tue"/>
    <s v="Jun"/>
    <s v="Large"/>
    <n v="2903"/>
    <n v="2904"/>
    <x v="0"/>
  </r>
  <r>
    <n v="831"/>
    <d v="2024-01-10T00:00:00"/>
    <d v="1899-12-30T09:00:00"/>
    <d v="1899-12-30T10:00:00"/>
    <s v="Zenith"/>
    <n v="3"/>
    <n v="16"/>
    <n v="6"/>
    <s v="John"/>
    <s v="Client Call"/>
    <n v="60.000000000000028"/>
    <n v="0.375"/>
    <n v="0"/>
    <s v="Wed"/>
    <s v="Jan"/>
    <s v="Large"/>
    <n v="2905"/>
    <n v="1981"/>
    <d v="2024-03-03T00:00:00"/>
    <d v="1899-12-30T09:00:00"/>
    <d v="1899-12-30T11:00:00"/>
    <s v="Zenith"/>
    <n v="3"/>
    <n v="16"/>
    <n v="16"/>
    <s v="Priya"/>
    <s v="Workshop"/>
    <n v="119.99999999999997"/>
    <n v="1"/>
    <n v="0"/>
    <s v="Sun"/>
    <s v="Mar"/>
    <s v="Large"/>
    <n v="2904"/>
    <n v="2905"/>
    <x v="0"/>
  </r>
  <r>
    <n v="2719"/>
    <d v="2024-04-09T00:00:00"/>
    <d v="1899-12-30T09:00:00"/>
    <d v="1899-12-30T10:30:00"/>
    <s v="Zenith"/>
    <n v="3"/>
    <n v="16"/>
    <n v="7"/>
    <s v="Omar"/>
    <s v="Planning"/>
    <n v="90"/>
    <n v="0.4375"/>
    <n v="0"/>
    <s v="Tue"/>
    <s v="Apr"/>
    <s v="Large"/>
    <n v="2906"/>
    <n v="831"/>
    <d v="2024-01-10T00:00:00"/>
    <d v="1899-12-30T09:00:00"/>
    <d v="1899-12-30T10:00:00"/>
    <s v="Zenith"/>
    <n v="3"/>
    <n v="16"/>
    <n v="6"/>
    <s v="John"/>
    <s v="Client Call"/>
    <n v="60.000000000000028"/>
    <n v="0.375"/>
    <n v="0"/>
    <s v="Wed"/>
    <s v="Jan"/>
    <s v="Large"/>
    <n v="2905"/>
    <n v="2906"/>
    <x v="0"/>
  </r>
  <r>
    <n v="643"/>
    <d v="2024-11-21T00:00:00"/>
    <d v="1899-12-30T09:00:00"/>
    <d v="1899-12-30T09:30:00"/>
    <s v="Zenith"/>
    <n v="3"/>
    <n v="16"/>
    <n v="11"/>
    <s v="Sarah"/>
    <s v="Standup"/>
    <n v="29.999999999999972"/>
    <n v="0.6875"/>
    <n v="0"/>
    <s v="Thu"/>
    <s v="Nov"/>
    <s v="Large"/>
    <n v="2911"/>
    <n v="1124"/>
    <d v="2024-10-10T00:00:00"/>
    <d v="1899-12-30T09:00:00"/>
    <d v="1899-12-30T10:00:00"/>
    <s v="Zenith"/>
    <n v="3"/>
    <n v="16"/>
    <n v="3"/>
    <s v="Priya"/>
    <s v="Standup"/>
    <n v="60.000000000000028"/>
    <n v="0.1875"/>
    <n v="0"/>
    <s v="Thu"/>
    <s v="Oct"/>
    <s v="Large"/>
    <n v="2910"/>
    <n v="2911"/>
    <x v="0"/>
  </r>
  <r>
    <n v="932"/>
    <d v="2024-11-28T00:00:00"/>
    <d v="1899-12-30T09:00:00"/>
    <d v="1899-12-30T11:00:00"/>
    <s v="Zenith"/>
    <n v="3"/>
    <n v="16"/>
    <n v="19"/>
    <s v="John"/>
    <s v="1:1"/>
    <n v="119.99999999999997"/>
    <n v="1.1875"/>
    <n v="1"/>
    <s v="Thu"/>
    <s v="Nov"/>
    <s v="Large"/>
    <n v="2908"/>
    <n v="1526"/>
    <d v="2024-11-15T00:00:00"/>
    <d v="1899-12-30T09:00:00"/>
    <d v="1899-12-30T09:30:00"/>
    <s v="Zenith"/>
    <n v="3"/>
    <n v="16"/>
    <n v="7"/>
    <s v="Amit"/>
    <s v="Standup"/>
    <n v="29.999999999999972"/>
    <n v="0.4375"/>
    <n v="0"/>
    <s v="Fri"/>
    <s v="Nov"/>
    <s v="Large"/>
    <n v="2907"/>
    <n v="2908"/>
    <x v="0"/>
  </r>
  <r>
    <n v="1526"/>
    <d v="2024-11-15T00:00:00"/>
    <d v="1899-12-30T09:00:00"/>
    <d v="1899-12-30T09:30:00"/>
    <s v="Zenith"/>
    <n v="3"/>
    <n v="16"/>
    <n v="7"/>
    <s v="Amit"/>
    <s v="Standup"/>
    <n v="29.999999999999972"/>
    <n v="0.4375"/>
    <n v="0"/>
    <s v="Fri"/>
    <s v="Nov"/>
    <s v="Large"/>
    <n v="2907"/>
    <n v="2719"/>
    <d v="2024-04-09T00:00:00"/>
    <d v="1899-12-30T09:00:00"/>
    <d v="1899-12-30T10:30:00"/>
    <s v="Zenith"/>
    <n v="3"/>
    <n v="16"/>
    <n v="7"/>
    <s v="Omar"/>
    <s v="Planning"/>
    <n v="90"/>
    <n v="0.4375"/>
    <n v="0"/>
    <s v="Tue"/>
    <s v="Apr"/>
    <s v="Large"/>
    <n v="2906"/>
    <n v="2907"/>
    <x v="0"/>
  </r>
  <r>
    <n v="634"/>
    <d v="2024-09-22T00:00:00"/>
    <d v="1899-12-30T09:00:00"/>
    <d v="1899-12-30T09:30:00"/>
    <s v="Zenith"/>
    <n v="3"/>
    <n v="16"/>
    <n v="16"/>
    <s v="Mia"/>
    <s v="Brainstorming"/>
    <n v="29.999999999999972"/>
    <n v="1"/>
    <n v="0"/>
    <s v="Sun"/>
    <s v="Sep"/>
    <s v="Large"/>
    <n v="2913"/>
    <n v="1450"/>
    <d v="2024-11-01T00:00:00"/>
    <d v="1899-12-30T09:00:00"/>
    <d v="1899-12-30T10:00:00"/>
    <s v="Zenith"/>
    <n v="3"/>
    <n v="16"/>
    <n v="5"/>
    <s v="Amit"/>
    <s v="Workshop"/>
    <n v="60.000000000000028"/>
    <n v="0.3125"/>
    <n v="0"/>
    <s v="Fri"/>
    <s v="Nov"/>
    <s v="Large"/>
    <n v="2912"/>
    <n v="2913"/>
    <x v="0"/>
  </r>
  <r>
    <n v="846"/>
    <d v="2024-08-08T00:00:00"/>
    <d v="1899-12-30T09:00:00"/>
    <d v="1899-12-30T09:30:00"/>
    <s v="Zenith"/>
    <n v="3"/>
    <n v="16"/>
    <n v="17"/>
    <s v="John"/>
    <s v="Brainstorming"/>
    <n v="29.999999999999972"/>
    <n v="1.0625"/>
    <n v="1"/>
    <s v="Thu"/>
    <s v="Aug"/>
    <s v="Large"/>
    <n v="2915"/>
    <n v="2548"/>
    <d v="2024-12-07T00:00:00"/>
    <d v="1899-12-30T09:00:00"/>
    <d v="1899-12-30T11:00:00"/>
    <s v="Zenith"/>
    <n v="3"/>
    <n v="16"/>
    <n v="10"/>
    <s v="Omar"/>
    <s v="Workshop"/>
    <n v="119.99999999999997"/>
    <n v="0.625"/>
    <n v="0"/>
    <s v="Sat"/>
    <s v="Dec"/>
    <s v="Large"/>
    <n v="2914"/>
    <n v="2915"/>
    <x v="0"/>
  </r>
  <r>
    <n v="1124"/>
    <d v="2024-10-10T00:00:00"/>
    <d v="1899-12-30T09:00:00"/>
    <d v="1899-12-30T10:00:00"/>
    <s v="Zenith"/>
    <n v="3"/>
    <n v="16"/>
    <n v="3"/>
    <s v="Priya"/>
    <s v="Standup"/>
    <n v="60.000000000000028"/>
    <n v="0.1875"/>
    <n v="0"/>
    <s v="Thu"/>
    <s v="Oct"/>
    <s v="Large"/>
    <n v="2910"/>
    <n v="2933"/>
    <d v="2024-05-23T00:00:00"/>
    <d v="1899-12-30T09:00:00"/>
    <d v="1899-12-30T10:30:00"/>
    <s v="Zenith"/>
    <n v="3"/>
    <n v="16"/>
    <n v="3"/>
    <s v="John"/>
    <s v="Standup"/>
    <n v="90"/>
    <n v="0.1875"/>
    <n v="0"/>
    <s v="Thu"/>
    <s v="May"/>
    <s v="Large"/>
    <n v="2909"/>
    <n v="2910"/>
    <x v="0"/>
  </r>
  <r>
    <n v="2933"/>
    <d v="2024-05-23T00:00:00"/>
    <d v="1899-12-30T09:00:00"/>
    <d v="1899-12-30T10:30:00"/>
    <s v="Zenith"/>
    <n v="3"/>
    <n v="16"/>
    <n v="3"/>
    <s v="John"/>
    <s v="Standup"/>
    <n v="90"/>
    <n v="0.1875"/>
    <n v="0"/>
    <s v="Thu"/>
    <s v="May"/>
    <s v="Large"/>
    <n v="2909"/>
    <n v="932"/>
    <d v="2024-11-28T00:00:00"/>
    <d v="1899-12-30T09:00:00"/>
    <d v="1899-12-30T11:00:00"/>
    <s v="Zenith"/>
    <n v="3"/>
    <n v="16"/>
    <n v="19"/>
    <s v="John"/>
    <s v="1:1"/>
    <n v="119.99999999999997"/>
    <n v="1.1875"/>
    <n v="1"/>
    <s v="Thu"/>
    <s v="Nov"/>
    <s v="Large"/>
    <n v="2908"/>
    <n v="2909"/>
    <x v="0"/>
  </r>
  <r>
    <n v="1450"/>
    <d v="2024-11-01T00:00:00"/>
    <d v="1899-12-30T09:00:00"/>
    <d v="1899-12-30T10:00:00"/>
    <s v="Zenith"/>
    <n v="3"/>
    <n v="16"/>
    <n v="5"/>
    <s v="Amit"/>
    <s v="Workshop"/>
    <n v="60.000000000000028"/>
    <n v="0.3125"/>
    <n v="0"/>
    <s v="Fri"/>
    <s v="Nov"/>
    <s v="Large"/>
    <n v="2912"/>
    <n v="643"/>
    <d v="2024-11-21T00:00:00"/>
    <d v="1899-12-30T09:00:00"/>
    <d v="1899-12-30T09:30:00"/>
    <s v="Zenith"/>
    <n v="3"/>
    <n v="16"/>
    <n v="11"/>
    <s v="Sarah"/>
    <s v="Standup"/>
    <n v="29.999999999999972"/>
    <n v="0.6875"/>
    <n v="0"/>
    <s v="Thu"/>
    <s v="Nov"/>
    <s v="Large"/>
    <n v="2911"/>
    <n v="2912"/>
    <x v="0"/>
  </r>
  <r>
    <n v="2272"/>
    <d v="2024-01-04T00:00:00"/>
    <d v="1899-12-30T08:30:00"/>
    <d v="1899-12-30T10:30:00"/>
    <s v="Zenith"/>
    <n v="3"/>
    <n v="16"/>
    <n v="18"/>
    <s v="Omar"/>
    <s v="Workshop"/>
    <n v="119.99999999999997"/>
    <n v="1.125"/>
    <n v="1"/>
    <s v="Thu"/>
    <s v="Jan"/>
    <s v="Large"/>
    <n v="2960"/>
    <n v="39"/>
    <d v="2024-02-17T00:00:00"/>
    <d v="1899-12-30T08:30:00"/>
    <d v="1899-12-30T10:00:00"/>
    <s v="Zenith"/>
    <n v="3"/>
    <n v="16"/>
    <n v="17"/>
    <s v="Priya"/>
    <s v="Client Call"/>
    <n v="90"/>
    <n v="1.0625"/>
    <n v="1"/>
    <s v="Sat"/>
    <s v="Feb"/>
    <s v="Large"/>
    <n v="2959"/>
    <n v="2960"/>
    <x v="0"/>
  </r>
  <r>
    <n v="39"/>
    <d v="2024-02-17T00:00:00"/>
    <d v="1899-12-30T08:30:00"/>
    <d v="1899-12-30T10:00:00"/>
    <s v="Zenith"/>
    <n v="3"/>
    <n v="16"/>
    <n v="17"/>
    <s v="Priya"/>
    <s v="Client Call"/>
    <n v="90"/>
    <n v="1.0625"/>
    <n v="1"/>
    <s v="Sat"/>
    <s v="Feb"/>
    <s v="Large"/>
    <n v="2959"/>
    <n v="521"/>
    <d v="2024-04-16T00:00:00"/>
    <d v="1899-12-30T08:30:00"/>
    <d v="1899-12-30T09:00:00"/>
    <s v="Zenith"/>
    <n v="3"/>
    <n v="16"/>
    <n v="19"/>
    <s v="Omar"/>
    <s v="Client Call"/>
    <n v="29.999999999999972"/>
    <n v="1.1875"/>
    <n v="1"/>
    <s v="Tue"/>
    <s v="Apr"/>
    <s v="Large"/>
    <n v="2958"/>
    <n v="2959"/>
    <x v="0"/>
  </r>
  <r>
    <n v="521"/>
    <d v="2024-04-16T00:00:00"/>
    <d v="1899-12-30T08:30:00"/>
    <d v="1899-12-30T09:00:00"/>
    <s v="Zenith"/>
    <n v="3"/>
    <n v="16"/>
    <n v="19"/>
    <s v="Omar"/>
    <s v="Client Call"/>
    <n v="29.999999999999972"/>
    <n v="1.1875"/>
    <n v="1"/>
    <s v="Tue"/>
    <s v="Apr"/>
    <s v="Large"/>
    <n v="2958"/>
    <n v="2931"/>
    <d v="2024-07-09T00:00:00"/>
    <d v="1899-12-30T08:30:00"/>
    <d v="1899-12-30T09:30:00"/>
    <s v="Zenith"/>
    <n v="3"/>
    <n v="16"/>
    <n v="13"/>
    <s v="Amit"/>
    <s v="Brainstorming"/>
    <n v="59.999999999999943"/>
    <n v="0.8125"/>
    <n v="0"/>
    <s v="Tue"/>
    <s v="Jul"/>
    <s v="Large"/>
    <n v="2957"/>
    <n v="2958"/>
    <x v="0"/>
  </r>
  <r>
    <n v="1891"/>
    <d v="2024-05-08T00:00:00"/>
    <d v="1899-12-30T08:30:00"/>
    <d v="1899-12-30T10:30:00"/>
    <s v="Zenith"/>
    <n v="3"/>
    <n v="16"/>
    <n v="5"/>
    <s v="Amit"/>
    <s v="Planning"/>
    <n v="119.99999999999997"/>
    <n v="0.3125"/>
    <n v="0"/>
    <s v="Wed"/>
    <s v="May"/>
    <s v="Large"/>
    <n v="2948"/>
    <n v="2918"/>
    <d v="2024-05-30T00:00:00"/>
    <d v="1899-12-30T08:30:00"/>
    <d v="1899-12-30T10:30:00"/>
    <s v="Zenith"/>
    <n v="3"/>
    <n v="16"/>
    <n v="1"/>
    <s v="Sarah"/>
    <s v="Workshop"/>
    <n v="119.99999999999997"/>
    <n v="6.25E-2"/>
    <n v="0"/>
    <s v="Thu"/>
    <s v="May"/>
    <s v="Large"/>
    <n v="2947"/>
    <n v="2948"/>
    <x v="0"/>
  </r>
  <r>
    <n v="216"/>
    <d v="2024-11-15T00:00:00"/>
    <d v="1899-12-30T08:30:00"/>
    <d v="1899-12-30T09:30:00"/>
    <s v="Zenith"/>
    <n v="3"/>
    <n v="16"/>
    <n v="16"/>
    <s v="John"/>
    <s v="Planning"/>
    <n v="59.999999999999943"/>
    <n v="1"/>
    <n v="0"/>
    <s v="Fri"/>
    <s v="Nov"/>
    <s v="Large"/>
    <n v="2956"/>
    <n v="1848"/>
    <d v="2024-12-24T00:00:00"/>
    <d v="1899-12-30T08:30:00"/>
    <d v="1899-12-30T10:30:00"/>
    <s v="Zenith"/>
    <n v="3"/>
    <n v="16"/>
    <n v="3"/>
    <s v="Omar"/>
    <s v="Standup"/>
    <n v="119.99999999999997"/>
    <n v="0.1875"/>
    <n v="0"/>
    <s v="Tue"/>
    <s v="Dec"/>
    <s v="Large"/>
    <n v="2955"/>
    <n v="2956"/>
    <x v="0"/>
  </r>
  <r>
    <n v="1848"/>
    <d v="2024-12-24T00:00:00"/>
    <d v="1899-12-30T08:30:00"/>
    <d v="1899-12-30T10:30:00"/>
    <s v="Zenith"/>
    <n v="3"/>
    <n v="16"/>
    <n v="3"/>
    <s v="Omar"/>
    <s v="Standup"/>
    <n v="119.99999999999997"/>
    <n v="0.1875"/>
    <n v="0"/>
    <s v="Tue"/>
    <s v="Dec"/>
    <s v="Large"/>
    <n v="2955"/>
    <n v="1579"/>
    <d v="2024-03-20T00:00:00"/>
    <d v="1899-12-30T08:30:00"/>
    <d v="1899-12-30T09:30:00"/>
    <s v="Zenith"/>
    <n v="3"/>
    <n v="16"/>
    <n v="12"/>
    <s v="Priya"/>
    <s v="Workshop"/>
    <n v="59.999999999999943"/>
    <n v="0.75"/>
    <n v="0"/>
    <s v="Wed"/>
    <s v="Mar"/>
    <s v="Large"/>
    <n v="2954"/>
    <n v="2955"/>
    <x v="0"/>
  </r>
  <r>
    <n v="1579"/>
    <d v="2024-03-20T00:00:00"/>
    <d v="1899-12-30T08:30:00"/>
    <d v="1899-12-30T09:30:00"/>
    <s v="Zenith"/>
    <n v="3"/>
    <n v="16"/>
    <n v="12"/>
    <s v="Priya"/>
    <s v="Workshop"/>
    <n v="59.999999999999943"/>
    <n v="0.75"/>
    <n v="0"/>
    <s v="Wed"/>
    <s v="Mar"/>
    <s v="Large"/>
    <n v="2954"/>
    <n v="2683"/>
    <d v="2024-01-13T00:00:00"/>
    <d v="1899-12-30T08:30:00"/>
    <d v="1899-12-30T10:00:00"/>
    <s v="Zenith"/>
    <n v="3"/>
    <n v="16"/>
    <n v="4"/>
    <s v="Chen"/>
    <s v="Planning"/>
    <n v="90"/>
    <n v="0.25"/>
    <n v="0"/>
    <s v="Sat"/>
    <s v="Jan"/>
    <s v="Large"/>
    <n v="2953"/>
    <n v="2954"/>
    <x v="0"/>
  </r>
  <r>
    <n v="2683"/>
    <d v="2024-01-13T00:00:00"/>
    <d v="1899-12-30T08:30:00"/>
    <d v="1899-12-30T10:00:00"/>
    <s v="Zenith"/>
    <n v="3"/>
    <n v="16"/>
    <n v="4"/>
    <s v="Chen"/>
    <s v="Planning"/>
    <n v="90"/>
    <n v="0.25"/>
    <n v="0"/>
    <s v="Sat"/>
    <s v="Jan"/>
    <s v="Large"/>
    <n v="2953"/>
    <n v="896"/>
    <d v="2024-03-01T00:00:00"/>
    <d v="1899-12-30T08:30:00"/>
    <d v="1899-12-30T10:00:00"/>
    <s v="Zenith"/>
    <n v="3"/>
    <n v="16"/>
    <n v="5"/>
    <s v="Sarah"/>
    <s v="Workshop"/>
    <n v="90"/>
    <n v="0.3125"/>
    <n v="0"/>
    <s v="Fri"/>
    <s v="Mar"/>
    <s v="Large"/>
    <n v="2952"/>
    <n v="2953"/>
    <x v="0"/>
  </r>
  <r>
    <n v="896"/>
    <d v="2024-03-01T00:00:00"/>
    <d v="1899-12-30T08:30:00"/>
    <d v="1899-12-30T10:00:00"/>
    <s v="Zenith"/>
    <n v="3"/>
    <n v="16"/>
    <n v="5"/>
    <s v="Sarah"/>
    <s v="Workshop"/>
    <n v="90"/>
    <n v="0.3125"/>
    <n v="0"/>
    <s v="Fri"/>
    <s v="Mar"/>
    <s v="Large"/>
    <n v="2952"/>
    <n v="2646"/>
    <d v="2024-02-19T00:00:00"/>
    <d v="1899-12-30T08:30:00"/>
    <d v="1899-12-30T10:00:00"/>
    <s v="Zenith"/>
    <n v="3"/>
    <n v="16"/>
    <n v="14"/>
    <s v="Omar"/>
    <s v="Workshop"/>
    <n v="90"/>
    <n v="0.875"/>
    <n v="0"/>
    <s v="Mon"/>
    <s v="Feb"/>
    <s v="Large"/>
    <n v="2951"/>
    <n v="2952"/>
    <x v="0"/>
  </r>
  <r>
    <n v="2646"/>
    <d v="2024-02-19T00:00:00"/>
    <d v="1899-12-30T08:30:00"/>
    <d v="1899-12-30T10:00:00"/>
    <s v="Zenith"/>
    <n v="3"/>
    <n v="16"/>
    <n v="14"/>
    <s v="Omar"/>
    <s v="Workshop"/>
    <n v="90"/>
    <n v="0.875"/>
    <n v="0"/>
    <s v="Mon"/>
    <s v="Feb"/>
    <s v="Large"/>
    <n v="2951"/>
    <n v="2527"/>
    <d v="2024-08-11T00:00:00"/>
    <d v="1899-12-30T08:30:00"/>
    <d v="1899-12-30T10:00:00"/>
    <s v="Zenith"/>
    <n v="3"/>
    <n v="16"/>
    <n v="1"/>
    <s v="Sarah"/>
    <s v="1:1"/>
    <n v="90"/>
    <n v="6.25E-2"/>
    <n v="0"/>
    <s v="Sun"/>
    <s v="Aug"/>
    <s v="Large"/>
    <n v="2950"/>
    <n v="2951"/>
    <x v="0"/>
  </r>
  <r>
    <n v="2527"/>
    <d v="2024-08-11T00:00:00"/>
    <d v="1899-12-30T08:30:00"/>
    <d v="1899-12-30T10:00:00"/>
    <s v="Zenith"/>
    <n v="3"/>
    <n v="16"/>
    <n v="1"/>
    <s v="Sarah"/>
    <s v="1:1"/>
    <n v="90"/>
    <n v="6.25E-2"/>
    <n v="0"/>
    <s v="Sun"/>
    <s v="Aug"/>
    <s v="Large"/>
    <n v="2950"/>
    <n v="2605"/>
    <d v="2024-10-14T00:00:00"/>
    <d v="1899-12-30T08:30:00"/>
    <d v="1899-12-30T10:30:00"/>
    <s v="Zenith"/>
    <n v="3"/>
    <n v="16"/>
    <n v="9"/>
    <s v="Chen"/>
    <s v="Brainstorming"/>
    <n v="119.99999999999997"/>
    <n v="0.5625"/>
    <n v="0"/>
    <s v="Mon"/>
    <s v="Oct"/>
    <s v="Large"/>
    <n v="2949"/>
    <n v="2950"/>
    <x v="0"/>
  </r>
  <r>
    <n v="2605"/>
    <d v="2024-10-14T00:00:00"/>
    <d v="1899-12-30T08:30:00"/>
    <d v="1899-12-30T10:30:00"/>
    <s v="Zenith"/>
    <n v="3"/>
    <n v="16"/>
    <n v="9"/>
    <s v="Chen"/>
    <s v="Brainstorming"/>
    <n v="119.99999999999997"/>
    <n v="0.5625"/>
    <n v="0"/>
    <s v="Mon"/>
    <s v="Oct"/>
    <s v="Large"/>
    <n v="2949"/>
    <n v="1891"/>
    <d v="2024-05-08T00:00:00"/>
    <d v="1899-12-30T08:30:00"/>
    <d v="1899-12-30T10:30:00"/>
    <s v="Zenith"/>
    <n v="3"/>
    <n v="16"/>
    <n v="5"/>
    <s v="Amit"/>
    <s v="Planning"/>
    <n v="119.99999999999997"/>
    <n v="0.3125"/>
    <n v="0"/>
    <s v="Wed"/>
    <s v="May"/>
    <s v="Large"/>
    <n v="2948"/>
    <n v="2949"/>
    <x v="0"/>
  </r>
  <r>
    <n v="2918"/>
    <d v="2024-05-30T00:00:00"/>
    <d v="1899-12-30T08:30:00"/>
    <d v="1899-12-30T10:30:00"/>
    <s v="Zenith"/>
    <n v="3"/>
    <n v="16"/>
    <n v="1"/>
    <s v="Sarah"/>
    <s v="Workshop"/>
    <n v="119.99999999999997"/>
    <n v="6.25E-2"/>
    <n v="0"/>
    <s v="Thu"/>
    <s v="May"/>
    <s v="Large"/>
    <n v="2947"/>
    <n v="921"/>
    <d v="2024-04-09T00:00:00"/>
    <d v="1899-12-30T08:30:00"/>
    <d v="1899-12-30T10:00:00"/>
    <s v="Zenith"/>
    <n v="3"/>
    <n v="16"/>
    <n v="11"/>
    <s v="Mia"/>
    <s v="Brainstorming"/>
    <n v="90"/>
    <n v="0.6875"/>
    <n v="0"/>
    <s v="Tue"/>
    <s v="Apr"/>
    <s v="Large"/>
    <n v="2946"/>
    <n v="2947"/>
    <x v="0"/>
  </r>
  <r>
    <n v="2935"/>
    <d v="2024-06-24T00:00:00"/>
    <d v="1899-12-30T08:30:00"/>
    <d v="1899-12-30T09:00:00"/>
    <s v="Zenith"/>
    <n v="3"/>
    <n v="16"/>
    <n v="15"/>
    <s v="Chen"/>
    <s v="Brainstorming"/>
    <n v="29.999999999999972"/>
    <n v="0.9375"/>
    <n v="0"/>
    <s v="Mon"/>
    <s v="Jun"/>
    <s v="Large"/>
    <n v="2961"/>
    <n v="2272"/>
    <d v="2024-01-04T00:00:00"/>
    <d v="1899-12-30T08:30:00"/>
    <d v="1899-12-30T10:30:00"/>
    <s v="Zenith"/>
    <n v="3"/>
    <n v="16"/>
    <n v="18"/>
    <s v="Omar"/>
    <s v="Workshop"/>
    <n v="119.99999999999997"/>
    <n v="1.125"/>
    <n v="1"/>
    <s v="Thu"/>
    <s v="Jan"/>
    <s v="Large"/>
    <n v="2960"/>
    <n v="2961"/>
    <x v="0"/>
  </r>
  <r>
    <n v="1730"/>
    <d v="2024-08-10T00:00:00"/>
    <d v="1899-12-30T08:30:00"/>
    <d v="1899-12-30T10:30:00"/>
    <s v="Zenith"/>
    <n v="3"/>
    <n v="16"/>
    <n v="7"/>
    <s v="Amit"/>
    <s v="Standup"/>
    <n v="119.99999999999997"/>
    <n v="0.4375"/>
    <n v="0"/>
    <s v="Sat"/>
    <s v="Aug"/>
    <s v="Large"/>
    <n v="2945"/>
    <n v="31"/>
    <d v="2024-07-14T00:00:00"/>
    <d v="1899-12-30T08:30:00"/>
    <d v="1899-12-30T09:30:00"/>
    <s v="Zenith"/>
    <n v="3"/>
    <n v="16"/>
    <n v="10"/>
    <s v="John"/>
    <s v="1:1"/>
    <n v="59.999999999999943"/>
    <n v="0.625"/>
    <n v="0"/>
    <s v="Sun"/>
    <s v="Jul"/>
    <s v="Large"/>
    <n v="2944"/>
    <n v="2945"/>
    <x v="0"/>
  </r>
  <r>
    <n v="921"/>
    <d v="2024-04-09T00:00:00"/>
    <d v="1899-12-30T08:30:00"/>
    <d v="1899-12-30T10:00:00"/>
    <s v="Zenith"/>
    <n v="3"/>
    <n v="16"/>
    <n v="11"/>
    <s v="Mia"/>
    <s v="Brainstorming"/>
    <n v="90"/>
    <n v="0.6875"/>
    <n v="0"/>
    <s v="Tue"/>
    <s v="Apr"/>
    <s v="Large"/>
    <n v="2946"/>
    <n v="1730"/>
    <d v="2024-08-10T00:00:00"/>
    <d v="1899-12-30T08:30:00"/>
    <d v="1899-12-30T10:30:00"/>
    <s v="Zenith"/>
    <n v="3"/>
    <n v="16"/>
    <n v="7"/>
    <s v="Amit"/>
    <s v="Standup"/>
    <n v="119.99999999999997"/>
    <n v="0.4375"/>
    <n v="0"/>
    <s v="Sat"/>
    <s v="Aug"/>
    <s v="Large"/>
    <n v="2945"/>
    <n v="2946"/>
    <x v="0"/>
  </r>
  <r>
    <n v="1172"/>
    <d v="2024-01-26T00:00:00"/>
    <d v="1899-12-30T08:30:00"/>
    <d v="1899-12-30T09:30:00"/>
    <s v="Zenith"/>
    <n v="3"/>
    <n v="16"/>
    <n v="16"/>
    <s v="Mia"/>
    <s v="Standup"/>
    <n v="59.999999999999943"/>
    <n v="1"/>
    <n v="0"/>
    <s v="Fri"/>
    <s v="Jan"/>
    <s v="Large"/>
    <n v="2933"/>
    <n v="1565"/>
    <d v="2024-09-30T00:00:00"/>
    <d v="1899-12-30T09:00:00"/>
    <d v="1899-12-30T09:30:00"/>
    <s v="Zenith"/>
    <n v="3"/>
    <n v="16"/>
    <n v="10"/>
    <s v="Chen"/>
    <s v="1:1"/>
    <n v="29.999999999999972"/>
    <n v="0.625"/>
    <n v="0"/>
    <s v="Mon"/>
    <s v="Sep"/>
    <s v="Large"/>
    <n v="2932"/>
    <n v="2933"/>
    <x v="0"/>
  </r>
  <r>
    <n v="1778"/>
    <d v="2024-06-08T00:00:00"/>
    <d v="1899-12-30T08:30:00"/>
    <d v="1899-12-30T09:00:00"/>
    <s v="Zenith"/>
    <n v="3"/>
    <n v="16"/>
    <n v="7"/>
    <s v="John"/>
    <s v="Client Call"/>
    <n v="29.999999999999972"/>
    <n v="0.4375"/>
    <n v="0"/>
    <s v="Sat"/>
    <s v="Jun"/>
    <s v="Large"/>
    <n v="2934"/>
    <n v="1172"/>
    <d v="2024-01-26T00:00:00"/>
    <d v="1899-12-30T08:30:00"/>
    <d v="1899-12-30T09:30:00"/>
    <s v="Zenith"/>
    <n v="3"/>
    <n v="16"/>
    <n v="16"/>
    <s v="Mia"/>
    <s v="Standup"/>
    <n v="59.999999999999943"/>
    <n v="1"/>
    <n v="0"/>
    <s v="Fri"/>
    <s v="Jan"/>
    <s v="Large"/>
    <n v="2933"/>
    <n v="2934"/>
    <x v="0"/>
  </r>
  <r>
    <n v="2242"/>
    <d v="2024-04-16T00:00:00"/>
    <d v="1899-12-30T08:30:00"/>
    <d v="1899-12-30T09:00:00"/>
    <s v="Zenith"/>
    <n v="3"/>
    <n v="16"/>
    <n v="5"/>
    <s v="Chen"/>
    <s v="Standup"/>
    <n v="29.999999999999972"/>
    <n v="0.3125"/>
    <n v="0"/>
    <s v="Tue"/>
    <s v="Apr"/>
    <s v="Large"/>
    <n v="2935"/>
    <n v="1778"/>
    <d v="2024-06-08T00:00:00"/>
    <d v="1899-12-30T08:30:00"/>
    <d v="1899-12-30T09:00:00"/>
    <s v="Zenith"/>
    <n v="3"/>
    <n v="16"/>
    <n v="7"/>
    <s v="John"/>
    <s v="Client Call"/>
    <n v="29.999999999999972"/>
    <n v="0.4375"/>
    <n v="0"/>
    <s v="Sat"/>
    <s v="Jun"/>
    <s v="Large"/>
    <n v="2934"/>
    <n v="2935"/>
    <x v="0"/>
  </r>
  <r>
    <n v="937"/>
    <d v="2024-11-30T00:00:00"/>
    <d v="1899-12-30T08:30:00"/>
    <d v="1899-12-30T10:30:00"/>
    <s v="Zenith"/>
    <n v="3"/>
    <n v="16"/>
    <n v="13"/>
    <s v="Omar"/>
    <s v="Client Call"/>
    <n v="119.99999999999997"/>
    <n v="0.8125"/>
    <n v="0"/>
    <s v="Sat"/>
    <s v="Nov"/>
    <s v="Large"/>
    <n v="2936"/>
    <n v="2242"/>
    <d v="2024-04-16T00:00:00"/>
    <d v="1899-12-30T08:30:00"/>
    <d v="1899-12-30T09:00:00"/>
    <s v="Zenith"/>
    <n v="3"/>
    <n v="16"/>
    <n v="5"/>
    <s v="Chen"/>
    <s v="Standup"/>
    <n v="29.999999999999972"/>
    <n v="0.3125"/>
    <n v="0"/>
    <s v="Tue"/>
    <s v="Apr"/>
    <s v="Large"/>
    <n v="2935"/>
    <n v="2936"/>
    <x v="0"/>
  </r>
  <r>
    <n v="120"/>
    <d v="2024-06-01T00:00:00"/>
    <d v="1899-12-30T08:30:00"/>
    <d v="1899-12-30T09:30:00"/>
    <s v="Zenith"/>
    <n v="3"/>
    <n v="16"/>
    <n v="19"/>
    <s v="Mia"/>
    <s v="Workshop"/>
    <n v="59.999999999999943"/>
    <n v="1.1875"/>
    <n v="1"/>
    <s v="Sat"/>
    <s v="Jun"/>
    <s v="Large"/>
    <n v="2937"/>
    <n v="937"/>
    <d v="2024-11-30T00:00:00"/>
    <d v="1899-12-30T08:30:00"/>
    <d v="1899-12-30T10:30:00"/>
    <s v="Zenith"/>
    <n v="3"/>
    <n v="16"/>
    <n v="13"/>
    <s v="Omar"/>
    <s v="Client Call"/>
    <n v="119.99999999999997"/>
    <n v="0.8125"/>
    <n v="0"/>
    <s v="Sat"/>
    <s v="Nov"/>
    <s v="Large"/>
    <n v="2936"/>
    <n v="2937"/>
    <x v="0"/>
  </r>
  <r>
    <n v="2931"/>
    <d v="2024-07-09T00:00:00"/>
    <d v="1899-12-30T08:30:00"/>
    <d v="1899-12-30T09:30:00"/>
    <s v="Zenith"/>
    <n v="3"/>
    <n v="16"/>
    <n v="13"/>
    <s v="Amit"/>
    <s v="Brainstorming"/>
    <n v="59.999999999999943"/>
    <n v="0.8125"/>
    <n v="0"/>
    <s v="Tue"/>
    <s v="Jul"/>
    <s v="Large"/>
    <n v="2957"/>
    <n v="216"/>
    <d v="2024-11-15T00:00:00"/>
    <d v="1899-12-30T08:30:00"/>
    <d v="1899-12-30T09:30:00"/>
    <s v="Zenith"/>
    <n v="3"/>
    <n v="16"/>
    <n v="16"/>
    <s v="John"/>
    <s v="Planning"/>
    <n v="59.999999999999943"/>
    <n v="1"/>
    <n v="0"/>
    <s v="Fri"/>
    <s v="Nov"/>
    <s v="Large"/>
    <n v="2956"/>
    <n v="2957"/>
    <x v="0"/>
  </r>
  <r>
    <n v="1118"/>
    <d v="2024-09-26T00:00:00"/>
    <d v="1899-12-30T08:30:00"/>
    <d v="1899-12-30T09:00:00"/>
    <s v="Zenith"/>
    <n v="3"/>
    <n v="16"/>
    <n v="2"/>
    <s v="Mia"/>
    <s v="Client Call"/>
    <n v="29.999999999999972"/>
    <n v="0.125"/>
    <n v="0"/>
    <s v="Thu"/>
    <s v="Sep"/>
    <s v="Large"/>
    <n v="2939"/>
    <n v="907"/>
    <d v="2024-02-27T00:00:00"/>
    <d v="1899-12-30T08:30:00"/>
    <d v="1899-12-30T10:30:00"/>
    <s v="Zenith"/>
    <n v="3"/>
    <n v="16"/>
    <n v="1"/>
    <s v="Amit"/>
    <s v="Planning"/>
    <n v="119.99999999999997"/>
    <n v="6.25E-2"/>
    <n v="0"/>
    <s v="Tue"/>
    <s v="Feb"/>
    <s v="Large"/>
    <n v="2938"/>
    <n v="2939"/>
    <x v="0"/>
  </r>
  <r>
    <n v="359"/>
    <d v="2024-09-23T00:00:00"/>
    <d v="1899-12-30T08:30:00"/>
    <d v="1899-12-30T10:30:00"/>
    <s v="Zenith"/>
    <n v="3"/>
    <n v="16"/>
    <n v="15"/>
    <s v="Amit"/>
    <s v="Planning"/>
    <n v="119.99999999999997"/>
    <n v="0.9375"/>
    <n v="0"/>
    <s v="Mon"/>
    <s v="Sep"/>
    <s v="Large"/>
    <n v="2940"/>
    <n v="1118"/>
    <d v="2024-09-26T00:00:00"/>
    <d v="1899-12-30T08:30:00"/>
    <d v="1899-12-30T09:00:00"/>
    <s v="Zenith"/>
    <n v="3"/>
    <n v="16"/>
    <n v="2"/>
    <s v="Mia"/>
    <s v="Client Call"/>
    <n v="29.999999999999972"/>
    <n v="0.125"/>
    <n v="0"/>
    <s v="Thu"/>
    <s v="Sep"/>
    <s v="Large"/>
    <n v="2939"/>
    <n v="2940"/>
    <x v="0"/>
  </r>
  <r>
    <n v="174"/>
    <d v="2024-01-09T00:00:00"/>
    <d v="1899-12-30T08:30:00"/>
    <d v="1899-12-30T09:00:00"/>
    <s v="Zenith"/>
    <n v="3"/>
    <n v="16"/>
    <n v="8"/>
    <s v="Priya"/>
    <s v="Client Call"/>
    <n v="29.999999999999972"/>
    <n v="0.5"/>
    <n v="0"/>
    <s v="Tue"/>
    <s v="Jan"/>
    <s v="Large"/>
    <n v="2941"/>
    <n v="359"/>
    <d v="2024-09-23T00:00:00"/>
    <d v="1899-12-30T08:30:00"/>
    <d v="1899-12-30T10:30:00"/>
    <s v="Zenith"/>
    <n v="3"/>
    <n v="16"/>
    <n v="15"/>
    <s v="Amit"/>
    <s v="Planning"/>
    <n v="119.99999999999997"/>
    <n v="0.9375"/>
    <n v="0"/>
    <s v="Mon"/>
    <s v="Sep"/>
    <s v="Large"/>
    <n v="2940"/>
    <n v="2941"/>
    <x v="0"/>
  </r>
  <r>
    <n v="1753"/>
    <d v="2024-03-03T00:00:00"/>
    <d v="1899-12-30T08:30:00"/>
    <d v="1899-12-30T10:30:00"/>
    <s v="Zenith"/>
    <n v="3"/>
    <n v="16"/>
    <n v="4"/>
    <s v="John"/>
    <s v="Workshop"/>
    <n v="119.99999999999997"/>
    <n v="0.25"/>
    <n v="0"/>
    <s v="Sun"/>
    <s v="Mar"/>
    <s v="Large"/>
    <n v="2942"/>
    <n v="174"/>
    <d v="2024-01-09T00:00:00"/>
    <d v="1899-12-30T08:30:00"/>
    <d v="1899-12-30T09:00:00"/>
    <s v="Zenith"/>
    <n v="3"/>
    <n v="16"/>
    <n v="8"/>
    <s v="Priya"/>
    <s v="Client Call"/>
    <n v="29.999999999999972"/>
    <n v="0.5"/>
    <n v="0"/>
    <s v="Tue"/>
    <s v="Jan"/>
    <s v="Large"/>
    <n v="2941"/>
    <n v="2942"/>
    <x v="0"/>
  </r>
  <r>
    <n v="1103"/>
    <d v="2024-06-08T00:00:00"/>
    <d v="1899-12-30T08:30:00"/>
    <d v="1899-12-30T10:00:00"/>
    <s v="Zenith"/>
    <n v="3"/>
    <n v="16"/>
    <n v="10"/>
    <s v="Omar"/>
    <s v="Planning"/>
    <n v="90"/>
    <n v="0.625"/>
    <n v="0"/>
    <s v="Sat"/>
    <s v="Jun"/>
    <s v="Large"/>
    <n v="2943"/>
    <n v="1753"/>
    <d v="2024-03-03T00:00:00"/>
    <d v="1899-12-30T08:30:00"/>
    <d v="1899-12-30T10:30:00"/>
    <s v="Zenith"/>
    <n v="3"/>
    <n v="16"/>
    <n v="4"/>
    <s v="John"/>
    <s v="Workshop"/>
    <n v="119.99999999999997"/>
    <n v="0.25"/>
    <n v="0"/>
    <s v="Sun"/>
    <s v="Mar"/>
    <s v="Large"/>
    <n v="2942"/>
    <n v="2943"/>
    <x v="0"/>
  </r>
  <r>
    <n v="907"/>
    <d v="2024-02-27T00:00:00"/>
    <d v="1899-12-30T08:30:00"/>
    <d v="1899-12-30T10:30:00"/>
    <s v="Zenith"/>
    <n v="3"/>
    <n v="16"/>
    <n v="1"/>
    <s v="Amit"/>
    <s v="Planning"/>
    <n v="119.99999999999997"/>
    <n v="6.25E-2"/>
    <n v="0"/>
    <s v="Tue"/>
    <s v="Feb"/>
    <s v="Large"/>
    <n v="2938"/>
    <n v="120"/>
    <d v="2024-06-01T00:00:00"/>
    <d v="1899-12-30T08:30:00"/>
    <d v="1899-12-30T09:30:00"/>
    <s v="Zenith"/>
    <n v="3"/>
    <n v="16"/>
    <n v="19"/>
    <s v="Mia"/>
    <s v="Workshop"/>
    <n v="59.999999999999943"/>
    <n v="1.1875"/>
    <n v="1"/>
    <s v="Sat"/>
    <s v="Jun"/>
    <s v="Large"/>
    <n v="2937"/>
    <n v="2938"/>
    <x v="0"/>
  </r>
  <r>
    <n v="31"/>
    <d v="2024-07-14T00:00:00"/>
    <d v="1899-12-30T08:30:00"/>
    <d v="1899-12-30T09:30:00"/>
    <s v="Zenith"/>
    <n v="3"/>
    <n v="16"/>
    <n v="10"/>
    <s v="John"/>
    <s v="1:1"/>
    <n v="59.999999999999943"/>
    <n v="0.625"/>
    <n v="0"/>
    <s v="Sun"/>
    <s v="Jul"/>
    <s v="Large"/>
    <n v="2944"/>
    <n v="1103"/>
    <d v="2024-06-08T00:00:00"/>
    <d v="1899-12-30T08:30:00"/>
    <d v="1899-12-30T10:00:00"/>
    <s v="Zenith"/>
    <n v="3"/>
    <n v="16"/>
    <n v="10"/>
    <s v="Omar"/>
    <s v="Planning"/>
    <n v="90"/>
    <n v="0.625"/>
    <n v="0"/>
    <s v="Sat"/>
    <s v="Jun"/>
    <s v="Large"/>
    <n v="2943"/>
    <n v="2944"/>
    <x v="0"/>
  </r>
  <r>
    <n v="52"/>
    <d v="2024-05-24T00:00:00"/>
    <d v="1899-12-30T08:00:00"/>
    <d v="1899-12-30T09:30:00"/>
    <s v="Zenith"/>
    <n v="3"/>
    <n v="16"/>
    <n v="2"/>
    <s v="Omar"/>
    <s v="Standup"/>
    <n v="90"/>
    <n v="0.125"/>
    <n v="0"/>
    <s v="Fri"/>
    <s v="May"/>
    <s v="Large"/>
    <n v="2981"/>
    <n v="899"/>
    <d v="2024-01-01T00:00:00"/>
    <d v="1899-12-30T08:00:00"/>
    <d v="1899-12-30T08:30:00"/>
    <s v="Zenith"/>
    <n v="3"/>
    <n v="16"/>
    <n v="3"/>
    <s v="Sarah"/>
    <s v="Brainstorming"/>
    <n v="30.000000000000053"/>
    <n v="0.1875"/>
    <n v="0"/>
    <s v="Mon"/>
    <s v="Jan"/>
    <s v="Large"/>
    <n v="2980"/>
    <n v="2981"/>
    <x v="0"/>
  </r>
  <r>
    <n v="184"/>
    <d v="2024-09-25T00:00:00"/>
    <d v="1899-12-30T08:00:00"/>
    <d v="1899-12-30T09:30:00"/>
    <s v="Zenith"/>
    <n v="3"/>
    <n v="16"/>
    <n v="18"/>
    <s v="Chen"/>
    <s v="Workshop"/>
    <n v="90"/>
    <n v="1.125"/>
    <n v="1"/>
    <s v="Wed"/>
    <s v="Sep"/>
    <s v="Large"/>
    <n v="2982"/>
    <n v="52"/>
    <d v="2024-05-24T00:00:00"/>
    <d v="1899-12-30T08:00:00"/>
    <d v="1899-12-30T09:30:00"/>
    <s v="Zenith"/>
    <n v="3"/>
    <n v="16"/>
    <n v="2"/>
    <s v="Omar"/>
    <s v="Standup"/>
    <n v="90"/>
    <n v="0.125"/>
    <n v="0"/>
    <s v="Fri"/>
    <s v="May"/>
    <s v="Large"/>
    <n v="2981"/>
    <n v="2982"/>
    <x v="0"/>
  </r>
  <r>
    <n v="1466"/>
    <d v="2024-02-24T00:00:00"/>
    <d v="1899-12-30T08:00:00"/>
    <d v="1899-12-30T10:00:00"/>
    <s v="Zenith"/>
    <n v="3"/>
    <n v="16"/>
    <n v="17"/>
    <s v="John"/>
    <s v="Standup"/>
    <n v="120.00000000000006"/>
    <n v="1.0625"/>
    <n v="1"/>
    <s v="Sat"/>
    <s v="Feb"/>
    <s v="Large"/>
    <n v="2983"/>
    <n v="184"/>
    <d v="2024-09-25T00:00:00"/>
    <d v="1899-12-30T08:00:00"/>
    <d v="1899-12-30T09:30:00"/>
    <s v="Zenith"/>
    <n v="3"/>
    <n v="16"/>
    <n v="18"/>
    <s v="Chen"/>
    <s v="Workshop"/>
    <n v="90"/>
    <n v="1.125"/>
    <n v="1"/>
    <s v="Wed"/>
    <s v="Sep"/>
    <s v="Large"/>
    <n v="2982"/>
    <n v="2983"/>
    <x v="0"/>
  </r>
  <r>
    <n v="2863"/>
    <d v="2024-09-24T00:00:00"/>
    <d v="1899-12-30T08:00:00"/>
    <d v="1899-12-30T10:00:00"/>
    <s v="Zenith"/>
    <n v="3"/>
    <n v="16"/>
    <n v="7"/>
    <s v="Amit"/>
    <s v="Workshop"/>
    <n v="120.00000000000006"/>
    <n v="0.4375"/>
    <n v="0"/>
    <s v="Tue"/>
    <s v="Sep"/>
    <s v="Large"/>
    <n v="2984"/>
    <n v="1466"/>
    <d v="2024-02-24T00:00:00"/>
    <d v="1899-12-30T08:00:00"/>
    <d v="1899-12-30T10:00:00"/>
    <s v="Zenith"/>
    <n v="3"/>
    <n v="16"/>
    <n v="17"/>
    <s v="John"/>
    <s v="Standup"/>
    <n v="120.00000000000006"/>
    <n v="1.0625"/>
    <n v="1"/>
    <s v="Sat"/>
    <s v="Feb"/>
    <s v="Large"/>
    <n v="2983"/>
    <n v="2984"/>
    <x v="0"/>
  </r>
  <r>
    <n v="287"/>
    <d v="2024-05-07T00:00:00"/>
    <d v="1899-12-30T08:00:00"/>
    <d v="1899-12-30T10:00:00"/>
    <s v="Zenith"/>
    <n v="3"/>
    <n v="16"/>
    <n v="16"/>
    <s v="Sarah"/>
    <s v="1:1"/>
    <n v="120.00000000000006"/>
    <n v="1"/>
    <n v="0"/>
    <s v="Tue"/>
    <s v="May"/>
    <s v="Large"/>
    <n v="2985"/>
    <n v="2863"/>
    <d v="2024-09-24T00:00:00"/>
    <d v="1899-12-30T08:00:00"/>
    <d v="1899-12-30T10:00:00"/>
    <s v="Zenith"/>
    <n v="3"/>
    <n v="16"/>
    <n v="7"/>
    <s v="Amit"/>
    <s v="Workshop"/>
    <n v="120.00000000000006"/>
    <n v="0.4375"/>
    <n v="0"/>
    <s v="Tue"/>
    <s v="Sep"/>
    <s v="Large"/>
    <n v="2984"/>
    <n v="2985"/>
    <x v="0"/>
  </r>
  <r>
    <n v="2072"/>
    <d v="2024-01-10T00:00:00"/>
    <d v="1899-12-30T08:00:00"/>
    <d v="1899-12-30T10:00:00"/>
    <s v="Zenith"/>
    <n v="3"/>
    <n v="16"/>
    <n v="17"/>
    <s v="Amit"/>
    <s v="1:1"/>
    <n v="120.00000000000006"/>
    <n v="1.0625"/>
    <n v="1"/>
    <s v="Wed"/>
    <s v="Jan"/>
    <s v="Large"/>
    <n v="2986"/>
    <n v="287"/>
    <d v="2024-05-07T00:00:00"/>
    <d v="1899-12-30T08:00:00"/>
    <d v="1899-12-30T10:00:00"/>
    <s v="Zenith"/>
    <n v="3"/>
    <n v="16"/>
    <n v="16"/>
    <s v="Sarah"/>
    <s v="1:1"/>
    <n v="120.00000000000006"/>
    <n v="1"/>
    <n v="0"/>
    <s v="Tue"/>
    <s v="May"/>
    <s v="Large"/>
    <n v="2985"/>
    <n v="2986"/>
    <x v="0"/>
  </r>
  <r>
    <n v="208"/>
    <d v="2024-04-10T00:00:00"/>
    <d v="1899-12-30T08:00:00"/>
    <d v="1899-12-30T10:00:00"/>
    <s v="Zenith"/>
    <n v="3"/>
    <n v="16"/>
    <n v="9"/>
    <s v="Priya"/>
    <s v="Planning"/>
    <n v="120.00000000000006"/>
    <n v="0.5625"/>
    <n v="0"/>
    <s v="Wed"/>
    <s v="Apr"/>
    <s v="Large"/>
    <n v="2988"/>
    <n v="1163"/>
    <d v="2024-05-28T00:00:00"/>
    <d v="1899-12-30T08:00:00"/>
    <d v="1899-12-30T10:00:00"/>
    <s v="Zenith"/>
    <n v="3"/>
    <n v="16"/>
    <n v="11"/>
    <s v="Amit"/>
    <s v="Brainstorming"/>
    <n v="120.00000000000006"/>
    <n v="0.6875"/>
    <n v="0"/>
    <s v="Tue"/>
    <s v="May"/>
    <s v="Large"/>
    <n v="2987"/>
    <n v="2988"/>
    <x v="0"/>
  </r>
  <r>
    <n v="899"/>
    <d v="2024-01-01T00:00:00"/>
    <d v="1899-12-30T08:00:00"/>
    <d v="1899-12-30T08:30:00"/>
    <s v="Zenith"/>
    <n v="3"/>
    <n v="16"/>
    <n v="3"/>
    <s v="Sarah"/>
    <s v="Brainstorming"/>
    <n v="30.000000000000053"/>
    <n v="0.1875"/>
    <n v="0"/>
    <s v="Mon"/>
    <s v="Jan"/>
    <s v="Large"/>
    <n v="2980"/>
    <n v="2050"/>
    <d v="2024-01-06T00:00:00"/>
    <d v="1899-12-30T08:00:00"/>
    <d v="1899-12-30T09:30:00"/>
    <s v="Zenith"/>
    <n v="3"/>
    <n v="16"/>
    <n v="7"/>
    <s v="Amit"/>
    <s v="Client Call"/>
    <n v="90"/>
    <n v="0.4375"/>
    <n v="0"/>
    <s v="Sat"/>
    <s v="Jan"/>
    <s v="Large"/>
    <n v="2979"/>
    <n v="2980"/>
    <x v="0"/>
  </r>
  <r>
    <n v="2479"/>
    <d v="2024-08-09T00:00:00"/>
    <d v="1899-12-30T08:00:00"/>
    <d v="1899-12-30T09:00:00"/>
    <s v="Zenith"/>
    <n v="3"/>
    <n v="16"/>
    <n v="18"/>
    <s v="Priya"/>
    <s v="1:1"/>
    <n v="60.000000000000028"/>
    <n v="1.125"/>
    <n v="1"/>
    <s v="Fri"/>
    <s v="Aug"/>
    <s v="Large"/>
    <n v="2989"/>
    <n v="208"/>
    <d v="2024-04-10T00:00:00"/>
    <d v="1899-12-30T08:00:00"/>
    <d v="1899-12-30T10:00:00"/>
    <s v="Zenith"/>
    <n v="3"/>
    <n v="16"/>
    <n v="9"/>
    <s v="Priya"/>
    <s v="Planning"/>
    <n v="120.00000000000006"/>
    <n v="0.5625"/>
    <n v="0"/>
    <s v="Wed"/>
    <s v="Apr"/>
    <s v="Large"/>
    <n v="2988"/>
    <n v="2989"/>
    <x v="0"/>
  </r>
  <r>
    <n v="667"/>
    <d v="2024-03-30T00:00:00"/>
    <d v="1899-12-30T08:00:00"/>
    <d v="1899-12-30T09:00:00"/>
    <s v="Zenith"/>
    <n v="3"/>
    <n v="16"/>
    <n v="19"/>
    <s v="Amit"/>
    <s v="Workshop"/>
    <n v="60.000000000000028"/>
    <n v="1.1875"/>
    <n v="1"/>
    <s v="Sat"/>
    <s v="Mar"/>
    <s v="Large"/>
    <n v="2990"/>
    <n v="2479"/>
    <d v="2024-08-09T00:00:00"/>
    <d v="1899-12-30T08:00:00"/>
    <d v="1899-12-30T09:00:00"/>
    <s v="Zenith"/>
    <n v="3"/>
    <n v="16"/>
    <n v="18"/>
    <s v="Priya"/>
    <s v="1:1"/>
    <n v="60.000000000000028"/>
    <n v="1.125"/>
    <n v="1"/>
    <s v="Fri"/>
    <s v="Aug"/>
    <s v="Large"/>
    <n v="2989"/>
    <n v="2990"/>
    <x v="0"/>
  </r>
  <r>
    <n v="2482"/>
    <d v="2024-12-18T00:00:00"/>
    <d v="1899-12-30T08:00:00"/>
    <d v="1899-12-30T09:00:00"/>
    <s v="Zenith"/>
    <n v="3"/>
    <n v="16"/>
    <n v="9"/>
    <s v="Mia"/>
    <s v="Standup"/>
    <n v="60.000000000000028"/>
    <n v="0.5625"/>
    <n v="0"/>
    <s v="Wed"/>
    <s v="Dec"/>
    <s v="Large"/>
    <n v="2991"/>
    <n v="667"/>
    <d v="2024-03-30T00:00:00"/>
    <d v="1899-12-30T08:00:00"/>
    <d v="1899-12-30T09:00:00"/>
    <s v="Zenith"/>
    <n v="3"/>
    <n v="16"/>
    <n v="19"/>
    <s v="Amit"/>
    <s v="Workshop"/>
    <n v="60.000000000000028"/>
    <n v="1.1875"/>
    <n v="1"/>
    <s v="Sat"/>
    <s v="Mar"/>
    <s v="Large"/>
    <n v="2990"/>
    <n v="2991"/>
    <x v="0"/>
  </r>
  <r>
    <n v="71"/>
    <d v="2024-12-28T00:00:00"/>
    <d v="1899-12-30T08:00:00"/>
    <d v="1899-12-30T09:30:00"/>
    <s v="Zenith"/>
    <n v="3"/>
    <n v="16"/>
    <n v="9"/>
    <s v="Mia"/>
    <s v="Workshop"/>
    <n v="90"/>
    <n v="0.5625"/>
    <n v="0"/>
    <s v="Sat"/>
    <s v="Dec"/>
    <s v="Large"/>
    <n v="2992"/>
    <n v="2482"/>
    <d v="2024-12-18T00:00:00"/>
    <d v="1899-12-30T08:00:00"/>
    <d v="1899-12-30T09:00:00"/>
    <s v="Zenith"/>
    <n v="3"/>
    <n v="16"/>
    <n v="9"/>
    <s v="Mia"/>
    <s v="Standup"/>
    <n v="60.000000000000028"/>
    <n v="0.5625"/>
    <n v="0"/>
    <s v="Wed"/>
    <s v="Dec"/>
    <s v="Large"/>
    <n v="2991"/>
    <n v="2992"/>
    <x v="0"/>
  </r>
  <r>
    <n v="179"/>
    <d v="2024-10-06T00:00:00"/>
    <d v="1899-12-30T08:00:00"/>
    <d v="1899-12-30T08:30:00"/>
    <s v="Zenith"/>
    <n v="3"/>
    <n v="16"/>
    <n v="18"/>
    <s v="Mia"/>
    <s v="Workshop"/>
    <n v="30.000000000000053"/>
    <n v="1.125"/>
    <n v="1"/>
    <s v="Sun"/>
    <s v="Oct"/>
    <s v="Large"/>
    <n v="2993"/>
    <n v="71"/>
    <d v="2024-12-28T00:00:00"/>
    <d v="1899-12-30T08:00:00"/>
    <d v="1899-12-30T09:30:00"/>
    <s v="Zenith"/>
    <n v="3"/>
    <n v="16"/>
    <n v="9"/>
    <s v="Mia"/>
    <s v="Workshop"/>
    <n v="90"/>
    <n v="0.5625"/>
    <n v="0"/>
    <s v="Sat"/>
    <s v="Dec"/>
    <s v="Large"/>
    <n v="2992"/>
    <n v="2993"/>
    <x v="0"/>
  </r>
  <r>
    <n v="382"/>
    <d v="2024-04-25T00:00:00"/>
    <d v="1899-12-30T08:00:00"/>
    <d v="1899-12-30T09:30:00"/>
    <s v="Zenith"/>
    <n v="3"/>
    <n v="16"/>
    <n v="10"/>
    <s v="Mia"/>
    <s v="1:1"/>
    <n v="90"/>
    <n v="0.625"/>
    <n v="0"/>
    <s v="Thu"/>
    <s v="Apr"/>
    <s v="Large"/>
    <n v="2994"/>
    <n v="179"/>
    <d v="2024-10-06T00:00:00"/>
    <d v="1899-12-30T08:00:00"/>
    <d v="1899-12-30T08:30:00"/>
    <s v="Zenith"/>
    <n v="3"/>
    <n v="16"/>
    <n v="18"/>
    <s v="Mia"/>
    <s v="Workshop"/>
    <n v="30.000000000000053"/>
    <n v="1.125"/>
    <n v="1"/>
    <s v="Sun"/>
    <s v="Oct"/>
    <s v="Large"/>
    <n v="2993"/>
    <n v="2994"/>
    <x v="0"/>
  </r>
  <r>
    <n v="1163"/>
    <d v="2024-05-28T00:00:00"/>
    <d v="1899-12-30T08:00:00"/>
    <d v="1899-12-30T10:00:00"/>
    <s v="Zenith"/>
    <n v="3"/>
    <n v="16"/>
    <n v="11"/>
    <s v="Amit"/>
    <s v="Brainstorming"/>
    <n v="120.00000000000006"/>
    <n v="0.6875"/>
    <n v="0"/>
    <s v="Tue"/>
    <s v="May"/>
    <s v="Large"/>
    <n v="2987"/>
    <n v="2072"/>
    <d v="2024-01-10T00:00:00"/>
    <d v="1899-12-30T08:00:00"/>
    <d v="1899-12-30T10:00:00"/>
    <s v="Zenith"/>
    <n v="3"/>
    <n v="16"/>
    <n v="17"/>
    <s v="Amit"/>
    <s v="1:1"/>
    <n v="120.00000000000006"/>
    <n v="1.0625"/>
    <n v="1"/>
    <s v="Wed"/>
    <s v="Jan"/>
    <s v="Large"/>
    <n v="2986"/>
    <n v="2987"/>
    <x v="0"/>
  </r>
  <r>
    <n v="2050"/>
    <d v="2024-01-06T00:00:00"/>
    <d v="1899-12-30T08:00:00"/>
    <d v="1899-12-30T09:30:00"/>
    <s v="Zenith"/>
    <n v="3"/>
    <n v="16"/>
    <n v="7"/>
    <s v="Amit"/>
    <s v="Client Call"/>
    <n v="90"/>
    <n v="0.4375"/>
    <n v="0"/>
    <s v="Sat"/>
    <s v="Jan"/>
    <s v="Large"/>
    <n v="2979"/>
    <n v="2425"/>
    <d v="2024-05-11T00:00:00"/>
    <d v="1899-12-30T08:00:00"/>
    <d v="1899-12-30T10:00:00"/>
    <s v="Zenith"/>
    <n v="3"/>
    <n v="16"/>
    <n v="14"/>
    <s v="John"/>
    <s v="Planning"/>
    <n v="120.00000000000006"/>
    <n v="0.875"/>
    <n v="0"/>
    <s v="Sat"/>
    <s v="May"/>
    <s v="Large"/>
    <n v="2978"/>
    <n v="2979"/>
    <x v="0"/>
  </r>
  <r>
    <n v="95"/>
    <d v="2024-08-09T00:00:00"/>
    <d v="1899-12-30T08:00:00"/>
    <d v="1899-12-30T09:30:00"/>
    <s v="Zenith"/>
    <n v="3"/>
    <n v="16"/>
    <n v="12"/>
    <s v="Priya"/>
    <s v="Standup"/>
    <n v="90"/>
    <n v="0.75"/>
    <n v="0"/>
    <s v="Fri"/>
    <s v="Aug"/>
    <s v="Large"/>
    <n v="2976"/>
    <n v="2186"/>
    <d v="2024-12-25T00:00:00"/>
    <d v="1899-12-30T08:00:00"/>
    <d v="1899-12-30T08:30:00"/>
    <s v="Zenith"/>
    <n v="3"/>
    <n v="16"/>
    <n v="1"/>
    <s v="Mia"/>
    <s v="Workshop"/>
    <n v="30.000000000000053"/>
    <n v="6.25E-2"/>
    <n v="0"/>
    <s v="Wed"/>
    <s v="Dec"/>
    <s v="Large"/>
    <n v="2975"/>
    <n v="2976"/>
    <x v="0"/>
  </r>
  <r>
    <n v="2489"/>
    <d v="2024-07-07T00:00:00"/>
    <d v="1899-12-30T08:00:00"/>
    <d v="1899-12-30T09:30:00"/>
    <s v="Zenith"/>
    <n v="3"/>
    <n v="16"/>
    <n v="8"/>
    <s v="Sarah"/>
    <s v="Client Call"/>
    <n v="90"/>
    <n v="0.5"/>
    <n v="0"/>
    <s v="Sun"/>
    <s v="Jul"/>
    <s v="Large"/>
    <n v="2977"/>
    <n v="95"/>
    <d v="2024-08-09T00:00:00"/>
    <d v="1899-12-30T08:00:00"/>
    <d v="1899-12-30T09:30:00"/>
    <s v="Zenith"/>
    <n v="3"/>
    <n v="16"/>
    <n v="12"/>
    <s v="Priya"/>
    <s v="Standup"/>
    <n v="90"/>
    <n v="0.75"/>
    <n v="0"/>
    <s v="Fri"/>
    <s v="Aug"/>
    <s v="Large"/>
    <n v="2976"/>
    <n v="2977"/>
    <x v="0"/>
  </r>
  <r>
    <n v="1436"/>
    <d v="2024-02-07T00:00:00"/>
    <d v="1899-12-30T08:00:00"/>
    <d v="1899-12-30T09:30:00"/>
    <s v="Zenith"/>
    <n v="3"/>
    <n v="16"/>
    <n v="16"/>
    <s v="Sarah"/>
    <s v="Planning"/>
    <n v="90"/>
    <n v="1"/>
    <n v="0"/>
    <s v="Wed"/>
    <s v="Feb"/>
    <s v="Large"/>
    <n v="2995"/>
    <n v="382"/>
    <d v="2024-04-25T00:00:00"/>
    <d v="1899-12-30T08:00:00"/>
    <d v="1899-12-30T09:30:00"/>
    <s v="Zenith"/>
    <n v="3"/>
    <n v="16"/>
    <n v="10"/>
    <s v="Mia"/>
    <s v="1:1"/>
    <n v="90"/>
    <n v="0.625"/>
    <n v="0"/>
    <s v="Thu"/>
    <s v="Apr"/>
    <s v="Large"/>
    <n v="2994"/>
    <n v="2995"/>
    <x v="0"/>
  </r>
  <r>
    <n v="1327"/>
    <d v="2024-01-26T00:00:00"/>
    <d v="1899-12-30T08:00:00"/>
    <d v="1899-12-30T08:30:00"/>
    <s v="Zenith"/>
    <n v="3"/>
    <n v="16"/>
    <n v="2"/>
    <s v="Priya"/>
    <s v="1:1"/>
    <n v="30.000000000000053"/>
    <n v="0.125"/>
    <n v="0"/>
    <s v="Fri"/>
    <s v="Jan"/>
    <s v="Large"/>
    <n v="2962"/>
    <n v="2935"/>
    <d v="2024-06-24T00:00:00"/>
    <d v="1899-12-30T08:30:00"/>
    <d v="1899-12-30T09:00:00"/>
    <s v="Zenith"/>
    <n v="3"/>
    <n v="16"/>
    <n v="15"/>
    <s v="Chen"/>
    <s v="Brainstorming"/>
    <n v="29.999999999999972"/>
    <n v="0.9375"/>
    <n v="0"/>
    <s v="Mon"/>
    <s v="Jun"/>
    <s v="Large"/>
    <n v="2961"/>
    <n v="2962"/>
    <x v="0"/>
  </r>
  <r>
    <n v="175"/>
    <d v="2024-09-22T00:00:00"/>
    <d v="1899-12-30T08:00:00"/>
    <d v="1899-12-30T09:00:00"/>
    <s v="Zenith"/>
    <n v="3"/>
    <n v="16"/>
    <n v="12"/>
    <s v="Mia"/>
    <s v="Brainstorming"/>
    <n v="60.000000000000028"/>
    <n v="0.75"/>
    <n v="0"/>
    <s v="Sun"/>
    <s v="Sep"/>
    <s v="Large"/>
    <n v="2963"/>
    <n v="1327"/>
    <d v="2024-01-26T00:00:00"/>
    <d v="1899-12-30T08:00:00"/>
    <d v="1899-12-30T08:30:00"/>
    <s v="Zenith"/>
    <n v="3"/>
    <n v="16"/>
    <n v="2"/>
    <s v="Priya"/>
    <s v="1:1"/>
    <n v="30.000000000000053"/>
    <n v="0.125"/>
    <n v="0"/>
    <s v="Fri"/>
    <s v="Jan"/>
    <s v="Large"/>
    <n v="2962"/>
    <n v="2963"/>
    <x v="0"/>
  </r>
  <r>
    <n v="2286"/>
    <d v="2024-06-18T00:00:00"/>
    <d v="1899-12-30T08:00:00"/>
    <d v="1899-12-30T09:00:00"/>
    <s v="Zenith"/>
    <n v="3"/>
    <n v="16"/>
    <n v="8"/>
    <s v="Amit"/>
    <s v="Brainstorming"/>
    <n v="60.000000000000028"/>
    <n v="0.5"/>
    <n v="0"/>
    <s v="Tue"/>
    <s v="Jun"/>
    <s v="Large"/>
    <n v="2964"/>
    <n v="175"/>
    <d v="2024-09-22T00:00:00"/>
    <d v="1899-12-30T08:00:00"/>
    <d v="1899-12-30T09:00:00"/>
    <s v="Zenith"/>
    <n v="3"/>
    <n v="16"/>
    <n v="12"/>
    <s v="Mia"/>
    <s v="Brainstorming"/>
    <n v="60.000000000000028"/>
    <n v="0.75"/>
    <n v="0"/>
    <s v="Sun"/>
    <s v="Sep"/>
    <s v="Large"/>
    <n v="2963"/>
    <n v="2964"/>
    <x v="0"/>
  </r>
  <r>
    <n v="817"/>
    <d v="2024-06-14T00:00:00"/>
    <d v="1899-12-30T08:00:00"/>
    <d v="1899-12-30T10:00:00"/>
    <s v="Zenith"/>
    <n v="3"/>
    <n v="16"/>
    <n v="12"/>
    <s v="Omar"/>
    <s v="Standup"/>
    <n v="120.00000000000006"/>
    <n v="0.75"/>
    <n v="0"/>
    <s v="Fri"/>
    <s v="Jun"/>
    <s v="Large"/>
    <n v="2965"/>
    <n v="2286"/>
    <d v="2024-06-18T00:00:00"/>
    <d v="1899-12-30T08:00:00"/>
    <d v="1899-12-30T09:00:00"/>
    <s v="Zenith"/>
    <n v="3"/>
    <n v="16"/>
    <n v="8"/>
    <s v="Amit"/>
    <s v="Brainstorming"/>
    <n v="60.000000000000028"/>
    <n v="0.5"/>
    <n v="0"/>
    <s v="Tue"/>
    <s v="Jun"/>
    <s v="Large"/>
    <n v="2964"/>
    <n v="2965"/>
    <x v="0"/>
  </r>
  <r>
    <n v="213"/>
    <d v="2024-04-28T00:00:00"/>
    <d v="1899-12-30T08:00:00"/>
    <d v="1899-12-30T09:30:00"/>
    <s v="Zenith"/>
    <n v="3"/>
    <n v="16"/>
    <n v="9"/>
    <s v="Amit"/>
    <s v="Planning"/>
    <n v="90"/>
    <n v="0.5625"/>
    <n v="0"/>
    <s v="Sun"/>
    <s v="Apr"/>
    <s v="Large"/>
    <n v="2966"/>
    <n v="817"/>
    <d v="2024-06-14T00:00:00"/>
    <d v="1899-12-30T08:00:00"/>
    <d v="1899-12-30T10:00:00"/>
    <s v="Zenith"/>
    <n v="3"/>
    <n v="16"/>
    <n v="12"/>
    <s v="Omar"/>
    <s v="Standup"/>
    <n v="120.00000000000006"/>
    <n v="0.75"/>
    <n v="0"/>
    <s v="Fri"/>
    <s v="Jun"/>
    <s v="Large"/>
    <n v="2965"/>
    <n v="2966"/>
    <x v="0"/>
  </r>
  <r>
    <n v="2425"/>
    <d v="2024-05-11T00:00:00"/>
    <d v="1899-12-30T08:00:00"/>
    <d v="1899-12-30T10:00:00"/>
    <s v="Zenith"/>
    <n v="3"/>
    <n v="16"/>
    <n v="14"/>
    <s v="John"/>
    <s v="Planning"/>
    <n v="120.00000000000006"/>
    <n v="0.875"/>
    <n v="0"/>
    <s v="Sat"/>
    <s v="May"/>
    <s v="Large"/>
    <n v="2978"/>
    <n v="2489"/>
    <d v="2024-07-07T00:00:00"/>
    <d v="1899-12-30T08:00:00"/>
    <d v="1899-12-30T09:30:00"/>
    <s v="Zenith"/>
    <n v="3"/>
    <n v="16"/>
    <n v="8"/>
    <s v="Sarah"/>
    <s v="Client Call"/>
    <n v="90"/>
    <n v="0.5"/>
    <n v="0"/>
    <s v="Sun"/>
    <s v="Jul"/>
    <s v="Large"/>
    <n v="2977"/>
    <n v="2978"/>
    <x v="0"/>
  </r>
  <r>
    <n v="223"/>
    <d v="2024-05-30T00:00:00"/>
    <d v="1899-12-30T08:00:00"/>
    <d v="1899-12-30T09:30:00"/>
    <s v="Zenith"/>
    <n v="3"/>
    <n v="16"/>
    <n v="19"/>
    <s v="Priya"/>
    <s v="Client Call"/>
    <n v="90"/>
    <n v="1.1875"/>
    <n v="1"/>
    <s v="Thu"/>
    <s v="May"/>
    <s v="Large"/>
    <n v="2967"/>
    <n v="213"/>
    <d v="2024-04-28T00:00:00"/>
    <d v="1899-12-30T08:00:00"/>
    <d v="1899-12-30T09:30:00"/>
    <s v="Zenith"/>
    <n v="3"/>
    <n v="16"/>
    <n v="9"/>
    <s v="Amit"/>
    <s v="Planning"/>
    <n v="90"/>
    <n v="0.5625"/>
    <n v="0"/>
    <s v="Sun"/>
    <s v="Apr"/>
    <s v="Large"/>
    <n v="2966"/>
    <n v="2967"/>
    <x v="0"/>
  </r>
  <r>
    <n v="2755"/>
    <d v="2024-06-25T00:00:00"/>
    <d v="1899-12-30T08:00:00"/>
    <d v="1899-12-30T08:30:00"/>
    <s v="Zenith"/>
    <n v="3"/>
    <n v="16"/>
    <n v="12"/>
    <s v="Priya"/>
    <s v="Standup"/>
    <n v="30.000000000000053"/>
    <n v="0.75"/>
    <n v="0"/>
    <s v="Tue"/>
    <s v="Jun"/>
    <s v="Large"/>
    <n v="2969"/>
    <n v="548"/>
    <d v="2024-06-27T00:00:00"/>
    <d v="1899-12-30T08:00:00"/>
    <d v="1899-12-30T09:30:00"/>
    <s v="Zenith"/>
    <n v="3"/>
    <n v="16"/>
    <n v="10"/>
    <s v="Chen"/>
    <s v="Brainstorming"/>
    <n v="90"/>
    <n v="0.625"/>
    <n v="0"/>
    <s v="Thu"/>
    <s v="Jun"/>
    <s v="Large"/>
    <n v="2968"/>
    <n v="2969"/>
    <x v="0"/>
  </r>
  <r>
    <n v="777"/>
    <d v="2024-06-27T00:00:00"/>
    <d v="1899-12-30T08:00:00"/>
    <d v="1899-12-30T10:00:00"/>
    <s v="Zenith"/>
    <n v="3"/>
    <n v="16"/>
    <n v="7"/>
    <s v="Amit"/>
    <s v="Workshop"/>
    <n v="120.00000000000006"/>
    <n v="0.4375"/>
    <n v="0"/>
    <s v="Thu"/>
    <s v="Jun"/>
    <s v="Large"/>
    <n v="2970"/>
    <n v="2755"/>
    <d v="2024-06-25T00:00:00"/>
    <d v="1899-12-30T08:00:00"/>
    <d v="1899-12-30T08:30:00"/>
    <s v="Zenith"/>
    <n v="3"/>
    <n v="16"/>
    <n v="12"/>
    <s v="Priya"/>
    <s v="Standup"/>
    <n v="30.000000000000053"/>
    <n v="0.75"/>
    <n v="0"/>
    <s v="Tue"/>
    <s v="Jun"/>
    <s v="Large"/>
    <n v="2969"/>
    <n v="2970"/>
    <x v="0"/>
  </r>
  <r>
    <n v="2137"/>
    <d v="2024-03-10T00:00:00"/>
    <d v="1899-12-30T08:00:00"/>
    <d v="1899-12-30T10:00:00"/>
    <s v="Zenith"/>
    <n v="3"/>
    <n v="16"/>
    <n v="1"/>
    <s v="Chen"/>
    <s v="Planning"/>
    <n v="120.00000000000006"/>
    <n v="6.25E-2"/>
    <n v="0"/>
    <s v="Sun"/>
    <s v="Mar"/>
    <s v="Large"/>
    <n v="2971"/>
    <n v="777"/>
    <d v="2024-06-27T00:00:00"/>
    <d v="1899-12-30T08:00:00"/>
    <d v="1899-12-30T10:00:00"/>
    <s v="Zenith"/>
    <n v="3"/>
    <n v="16"/>
    <n v="7"/>
    <s v="Amit"/>
    <s v="Workshop"/>
    <n v="120.00000000000006"/>
    <n v="0.4375"/>
    <n v="0"/>
    <s v="Thu"/>
    <s v="Jun"/>
    <s v="Large"/>
    <n v="2970"/>
    <n v="2971"/>
    <x v="0"/>
  </r>
  <r>
    <n v="1306"/>
    <d v="2024-05-08T00:00:00"/>
    <d v="1899-12-30T08:00:00"/>
    <d v="1899-12-30T09:30:00"/>
    <s v="Zenith"/>
    <n v="3"/>
    <n v="16"/>
    <n v="2"/>
    <s v="Chen"/>
    <s v="Client Call"/>
    <n v="90"/>
    <n v="0.125"/>
    <n v="0"/>
    <s v="Wed"/>
    <s v="May"/>
    <s v="Large"/>
    <n v="2973"/>
    <n v="1302"/>
    <d v="2024-05-19T00:00:00"/>
    <d v="1899-12-30T08:00:00"/>
    <d v="1899-12-30T08:30:00"/>
    <s v="Zenith"/>
    <n v="3"/>
    <n v="16"/>
    <n v="5"/>
    <s v="Chen"/>
    <s v="Brainstorming"/>
    <n v="30.000000000000053"/>
    <n v="0.3125"/>
    <n v="0"/>
    <s v="Sun"/>
    <s v="May"/>
    <s v="Large"/>
    <n v="2972"/>
    <n v="2973"/>
    <x v="0"/>
  </r>
  <r>
    <n v="2560"/>
    <d v="2024-02-17T00:00:00"/>
    <d v="1899-12-30T08:00:00"/>
    <d v="1899-12-30T10:00:00"/>
    <s v="Zenith"/>
    <n v="3"/>
    <n v="16"/>
    <n v="7"/>
    <s v="Amit"/>
    <s v="Planning"/>
    <n v="120.00000000000006"/>
    <n v="0.4375"/>
    <n v="0"/>
    <s v="Sat"/>
    <s v="Feb"/>
    <s v="Large"/>
    <n v="2974"/>
    <n v="1306"/>
    <d v="2024-05-08T00:00:00"/>
    <d v="1899-12-30T08:00:00"/>
    <d v="1899-12-30T09:30:00"/>
    <s v="Zenith"/>
    <n v="3"/>
    <n v="16"/>
    <n v="2"/>
    <s v="Chen"/>
    <s v="Client Call"/>
    <n v="90"/>
    <n v="0.125"/>
    <n v="0"/>
    <s v="Wed"/>
    <s v="May"/>
    <s v="Large"/>
    <n v="2973"/>
    <n v="2974"/>
    <x v="0"/>
  </r>
  <r>
    <n v="2186"/>
    <d v="2024-12-25T00:00:00"/>
    <d v="1899-12-30T08:00:00"/>
    <d v="1899-12-30T08:30:00"/>
    <s v="Zenith"/>
    <n v="3"/>
    <n v="16"/>
    <n v="1"/>
    <s v="Mia"/>
    <s v="Workshop"/>
    <n v="30.000000000000053"/>
    <n v="6.25E-2"/>
    <n v="0"/>
    <s v="Wed"/>
    <s v="Dec"/>
    <s v="Large"/>
    <n v="2975"/>
    <n v="2560"/>
    <d v="2024-02-17T00:00:00"/>
    <d v="1899-12-30T08:00:00"/>
    <d v="1899-12-30T10:00:00"/>
    <s v="Zenith"/>
    <n v="3"/>
    <n v="16"/>
    <n v="7"/>
    <s v="Amit"/>
    <s v="Planning"/>
    <n v="120.00000000000006"/>
    <n v="0.4375"/>
    <n v="0"/>
    <s v="Sat"/>
    <s v="Feb"/>
    <s v="Large"/>
    <n v="2974"/>
    <n v="2975"/>
    <x v="0"/>
  </r>
  <r>
    <n v="548"/>
    <d v="2024-06-27T00:00:00"/>
    <d v="1899-12-30T08:00:00"/>
    <d v="1899-12-30T09:30:00"/>
    <s v="Zenith"/>
    <n v="3"/>
    <n v="16"/>
    <n v="10"/>
    <s v="Chen"/>
    <s v="Brainstorming"/>
    <n v="90"/>
    <n v="0.625"/>
    <n v="0"/>
    <s v="Thu"/>
    <s v="Jun"/>
    <s v="Large"/>
    <n v="2968"/>
    <n v="223"/>
    <d v="2024-05-30T00:00:00"/>
    <d v="1899-12-30T08:00:00"/>
    <d v="1899-12-30T09:30:00"/>
    <s v="Zenith"/>
    <n v="3"/>
    <n v="16"/>
    <n v="19"/>
    <s v="Priya"/>
    <s v="Client Call"/>
    <n v="90"/>
    <n v="1.1875"/>
    <n v="1"/>
    <s v="Thu"/>
    <s v="May"/>
    <s v="Large"/>
    <n v="2967"/>
    <n v="2968"/>
    <x v="0"/>
  </r>
  <r>
    <n v="1302"/>
    <d v="2024-05-19T00:00:00"/>
    <d v="1899-12-30T08:00:00"/>
    <d v="1899-12-30T08:30:00"/>
    <s v="Zenith"/>
    <n v="3"/>
    <n v="16"/>
    <n v="5"/>
    <s v="Chen"/>
    <s v="Brainstorming"/>
    <n v="30.000000000000053"/>
    <n v="0.3125"/>
    <n v="0"/>
    <s v="Sun"/>
    <s v="May"/>
    <s v="Large"/>
    <n v="2972"/>
    <n v="2137"/>
    <d v="2024-03-10T00:00:00"/>
    <d v="1899-12-30T08:00:00"/>
    <d v="1899-12-30T10:00:00"/>
    <s v="Zenith"/>
    <n v="3"/>
    <n v="16"/>
    <n v="1"/>
    <s v="Chen"/>
    <s v="Planning"/>
    <n v="120.00000000000006"/>
    <n v="6.25E-2"/>
    <n v="0"/>
    <s v="Sun"/>
    <s v="Mar"/>
    <s v="Large"/>
    <n v="2971"/>
    <n v="297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6">
  <r>
    <n v="1"/>
    <d v="2024-10-28T00:00:00"/>
    <x v="0"/>
    <s v="15:30"/>
    <x v="0"/>
    <x v="0"/>
    <x v="0"/>
    <n v="11"/>
    <s v="Amit"/>
    <x v="0"/>
    <n v="90"/>
    <n v="1.375"/>
    <n v="1"/>
    <x v="0"/>
    <x v="0"/>
    <x v="0"/>
    <x v="0"/>
    <x v="0"/>
  </r>
  <r>
    <n v="2"/>
    <d v="2024-03-05T00:00:00"/>
    <x v="1"/>
    <s v="13:30"/>
    <x v="0"/>
    <x v="0"/>
    <x v="0"/>
    <n v="11"/>
    <s v="Sarah"/>
    <x v="1"/>
    <n v="119.99999999999997"/>
    <n v="1.375"/>
    <n v="1"/>
    <x v="1"/>
    <x v="1"/>
    <x v="0"/>
    <x v="0"/>
    <x v="1"/>
  </r>
  <r>
    <n v="3"/>
    <d v="2024-09-06T00:00:00"/>
    <x v="2"/>
    <s v="09:30"/>
    <x v="1"/>
    <x v="1"/>
    <x v="1"/>
    <n v="7"/>
    <s v="Chen"/>
    <x v="2"/>
    <n v="90"/>
    <n v="1.1666666666666667"/>
    <n v="1"/>
    <x v="2"/>
    <x v="2"/>
    <x v="0"/>
    <x v="0"/>
    <x v="0"/>
  </r>
  <r>
    <n v="4"/>
    <d v="2024-11-02T00:00:00"/>
    <x v="3"/>
    <s v="17:00"/>
    <x v="2"/>
    <x v="1"/>
    <x v="2"/>
    <n v="5"/>
    <s v="Amit"/>
    <x v="2"/>
    <n v="90"/>
    <n v="1.25"/>
    <n v="1"/>
    <x v="3"/>
    <x v="3"/>
    <x v="1"/>
    <x v="0"/>
    <x v="0"/>
  </r>
  <r>
    <n v="5"/>
    <d v="2024-02-04T00:00:00"/>
    <x v="4"/>
    <s v="17:00"/>
    <x v="1"/>
    <x v="1"/>
    <x v="1"/>
    <n v="5"/>
    <s v="Priya"/>
    <x v="3"/>
    <n v="120.00000000000006"/>
    <n v="0.83333333333333337"/>
    <n v="0"/>
    <x v="4"/>
    <x v="4"/>
    <x v="0"/>
    <x v="0"/>
    <x v="1"/>
  </r>
  <r>
    <n v="6"/>
    <d v="2024-06-24T00:00:00"/>
    <x v="5"/>
    <s v="13:30"/>
    <x v="0"/>
    <x v="0"/>
    <x v="0"/>
    <n v="1"/>
    <s v="Sarah"/>
    <x v="4"/>
    <n v="90"/>
    <n v="0.125"/>
    <n v="0"/>
    <x v="0"/>
    <x v="5"/>
    <x v="0"/>
    <x v="1"/>
    <x v="0"/>
  </r>
  <r>
    <n v="7"/>
    <d v="2024-08-04T00:00:00"/>
    <x v="4"/>
    <s v="16:30"/>
    <x v="1"/>
    <x v="1"/>
    <x v="1"/>
    <n v="4"/>
    <s v="Chen"/>
    <x v="4"/>
    <n v="90"/>
    <n v="0.66666666666666663"/>
    <n v="0"/>
    <x v="4"/>
    <x v="6"/>
    <x v="0"/>
    <x v="0"/>
    <x v="0"/>
  </r>
  <r>
    <n v="8"/>
    <d v="2024-06-22T00:00:00"/>
    <x v="5"/>
    <s v="13:00"/>
    <x v="1"/>
    <x v="1"/>
    <x v="1"/>
    <n v="9"/>
    <s v="Amit"/>
    <x v="4"/>
    <n v="59.999999999999943"/>
    <n v="1.5"/>
    <n v="1"/>
    <x v="3"/>
    <x v="5"/>
    <x v="0"/>
    <x v="0"/>
    <x v="0"/>
  </r>
  <r>
    <n v="9"/>
    <d v="2024-11-05T00:00:00"/>
    <x v="0"/>
    <s v="16:00"/>
    <x v="0"/>
    <x v="0"/>
    <x v="0"/>
    <n v="8"/>
    <s v="Chen"/>
    <x v="3"/>
    <n v="119.99999999999989"/>
    <n v="1"/>
    <n v="0"/>
    <x v="1"/>
    <x v="3"/>
    <x v="0"/>
    <x v="0"/>
    <x v="1"/>
  </r>
  <r>
    <n v="10"/>
    <d v="2024-08-17T00:00:00"/>
    <x v="2"/>
    <s v="09:00"/>
    <x v="3"/>
    <x v="0"/>
    <x v="3"/>
    <n v="13"/>
    <s v="Sarah"/>
    <x v="2"/>
    <n v="60.000000000000028"/>
    <n v="1.3"/>
    <n v="1"/>
    <x v="3"/>
    <x v="6"/>
    <x v="2"/>
    <x v="0"/>
    <x v="0"/>
  </r>
  <r>
    <n v="11"/>
    <d v="2024-12-29T00:00:00"/>
    <x v="6"/>
    <s v="12:30"/>
    <x v="4"/>
    <x v="2"/>
    <x v="4"/>
    <n v="19"/>
    <s v="Mia"/>
    <x v="2"/>
    <n v="120.00000000000006"/>
    <n v="1.1875"/>
    <n v="1"/>
    <x v="4"/>
    <x v="7"/>
    <x v="2"/>
    <x v="0"/>
    <x v="1"/>
  </r>
  <r>
    <n v="12"/>
    <d v="2024-12-15T00:00:00"/>
    <x v="1"/>
    <s v="12:30"/>
    <x v="3"/>
    <x v="0"/>
    <x v="3"/>
    <n v="10"/>
    <s v="Amit"/>
    <x v="0"/>
    <n v="60.000000000000028"/>
    <n v="1"/>
    <n v="0"/>
    <x v="4"/>
    <x v="7"/>
    <x v="2"/>
    <x v="0"/>
    <x v="0"/>
  </r>
  <r>
    <n v="13"/>
    <d v="2024-07-14T00:00:00"/>
    <x v="1"/>
    <s v="13:00"/>
    <x v="2"/>
    <x v="1"/>
    <x v="2"/>
    <n v="3"/>
    <s v="Amit"/>
    <x v="5"/>
    <n v="89.999999999999915"/>
    <n v="0.75"/>
    <n v="0"/>
    <x v="4"/>
    <x v="8"/>
    <x v="1"/>
    <x v="0"/>
    <x v="0"/>
  </r>
  <r>
    <n v="14"/>
    <d v="2024-01-03T00:00:00"/>
    <x v="4"/>
    <s v="15:30"/>
    <x v="4"/>
    <x v="2"/>
    <x v="4"/>
    <n v="17"/>
    <s v="Omar"/>
    <x v="0"/>
    <n v="30.000000000000053"/>
    <n v="1.0625"/>
    <n v="1"/>
    <x v="5"/>
    <x v="9"/>
    <x v="2"/>
    <x v="0"/>
    <x v="0"/>
  </r>
  <r>
    <n v="15"/>
    <d v="2024-01-29T00:00:00"/>
    <x v="3"/>
    <s v="17:00"/>
    <x v="3"/>
    <x v="0"/>
    <x v="3"/>
    <n v="11"/>
    <s v="John"/>
    <x v="3"/>
    <n v="90"/>
    <n v="1.1000000000000001"/>
    <n v="1"/>
    <x v="0"/>
    <x v="9"/>
    <x v="2"/>
    <x v="0"/>
    <x v="0"/>
  </r>
  <r>
    <n v="16"/>
    <d v="2024-03-28T00:00:00"/>
    <x v="7"/>
    <s v="10:00"/>
    <x v="0"/>
    <x v="0"/>
    <x v="0"/>
    <n v="8"/>
    <s v="John"/>
    <x v="3"/>
    <n v="60.000000000000028"/>
    <n v="1"/>
    <n v="0"/>
    <x v="6"/>
    <x v="1"/>
    <x v="0"/>
    <x v="0"/>
    <x v="0"/>
  </r>
  <r>
    <n v="17"/>
    <d v="2024-03-23T00:00:00"/>
    <x v="3"/>
    <s v="16:00"/>
    <x v="0"/>
    <x v="0"/>
    <x v="0"/>
    <n v="10"/>
    <s v="Amit"/>
    <x v="3"/>
    <n v="29.999999999999893"/>
    <n v="1.25"/>
    <n v="1"/>
    <x v="3"/>
    <x v="1"/>
    <x v="0"/>
    <x v="0"/>
    <x v="0"/>
  </r>
  <r>
    <n v="18"/>
    <d v="2024-01-28T00:00:00"/>
    <x v="0"/>
    <s v="15:30"/>
    <x v="1"/>
    <x v="1"/>
    <x v="1"/>
    <n v="7"/>
    <s v="Sarah"/>
    <x v="1"/>
    <n v="90"/>
    <n v="1.1666666666666667"/>
    <n v="1"/>
    <x v="4"/>
    <x v="9"/>
    <x v="0"/>
    <x v="0"/>
    <x v="0"/>
  </r>
  <r>
    <n v="19"/>
    <d v="2024-03-18T00:00:00"/>
    <x v="0"/>
    <s v="15:30"/>
    <x v="1"/>
    <x v="1"/>
    <x v="1"/>
    <n v="1"/>
    <s v="Omar"/>
    <x v="3"/>
    <n v="90"/>
    <n v="0.16666666666666666"/>
    <n v="0"/>
    <x v="0"/>
    <x v="1"/>
    <x v="0"/>
    <x v="1"/>
    <x v="0"/>
  </r>
  <r>
    <n v="20"/>
    <d v="2024-01-23T00:00:00"/>
    <x v="6"/>
    <s v="11:00"/>
    <x v="3"/>
    <x v="0"/>
    <x v="3"/>
    <n v="3"/>
    <s v="Priya"/>
    <x v="3"/>
    <n v="29.999999999999972"/>
    <n v="0.3"/>
    <n v="0"/>
    <x v="1"/>
    <x v="9"/>
    <x v="2"/>
    <x v="0"/>
    <x v="0"/>
  </r>
  <r>
    <n v="21"/>
    <d v="2024-05-05T00:00:00"/>
    <x v="8"/>
    <s v="16:30"/>
    <x v="3"/>
    <x v="0"/>
    <x v="3"/>
    <n v="12"/>
    <s v="Mia"/>
    <x v="1"/>
    <n v="30.000000000000053"/>
    <n v="1.2"/>
    <n v="1"/>
    <x v="4"/>
    <x v="10"/>
    <x v="2"/>
    <x v="0"/>
    <x v="0"/>
  </r>
  <r>
    <n v="22"/>
    <d v="2024-07-01T00:00:00"/>
    <x v="1"/>
    <s v="12:00"/>
    <x v="3"/>
    <x v="0"/>
    <x v="3"/>
    <n v="2"/>
    <s v="Amit"/>
    <x v="0"/>
    <n v="29.999999999999972"/>
    <n v="0.2"/>
    <n v="0"/>
    <x v="0"/>
    <x v="8"/>
    <x v="2"/>
    <x v="1"/>
    <x v="0"/>
  </r>
  <r>
    <n v="23"/>
    <d v="2024-11-17T00:00:00"/>
    <x v="1"/>
    <s v="12:00"/>
    <x v="1"/>
    <x v="1"/>
    <x v="1"/>
    <n v="6"/>
    <s v="Mia"/>
    <x v="5"/>
    <n v="29.999999999999972"/>
    <n v="1"/>
    <n v="0"/>
    <x v="4"/>
    <x v="3"/>
    <x v="0"/>
    <x v="0"/>
    <x v="0"/>
  </r>
  <r>
    <n v="24"/>
    <d v="2024-07-27T00:00:00"/>
    <x v="4"/>
    <s v="16:00"/>
    <x v="0"/>
    <x v="0"/>
    <x v="0"/>
    <n v="3"/>
    <s v="John"/>
    <x v="0"/>
    <n v="59.999999999999943"/>
    <n v="0.375"/>
    <n v="0"/>
    <x v="3"/>
    <x v="8"/>
    <x v="0"/>
    <x v="0"/>
    <x v="0"/>
  </r>
  <r>
    <n v="25"/>
    <d v="2024-06-18T00:00:00"/>
    <x v="9"/>
    <s v="14:30"/>
    <x v="1"/>
    <x v="1"/>
    <x v="1"/>
    <n v="1"/>
    <s v="Amit"/>
    <x v="2"/>
    <n v="119.99999999999989"/>
    <n v="0.16666666666666666"/>
    <n v="0"/>
    <x v="1"/>
    <x v="5"/>
    <x v="0"/>
    <x v="1"/>
    <x v="1"/>
  </r>
  <r>
    <n v="26"/>
    <d v="2024-04-25T00:00:00"/>
    <x v="10"/>
    <s v="15:00"/>
    <x v="4"/>
    <x v="2"/>
    <x v="4"/>
    <n v="19"/>
    <s v="Mia"/>
    <x v="2"/>
    <n v="30.000000000000053"/>
    <n v="1.1875"/>
    <n v="1"/>
    <x v="6"/>
    <x v="11"/>
    <x v="2"/>
    <x v="0"/>
    <x v="0"/>
  </r>
  <r>
    <n v="27"/>
    <d v="2024-08-06T00:00:00"/>
    <x v="8"/>
    <s v="17:30"/>
    <x v="1"/>
    <x v="1"/>
    <x v="1"/>
    <n v="8"/>
    <s v="Omar"/>
    <x v="1"/>
    <n v="90"/>
    <n v="1.3333333333333333"/>
    <n v="1"/>
    <x v="1"/>
    <x v="6"/>
    <x v="0"/>
    <x v="0"/>
    <x v="0"/>
  </r>
  <r>
    <n v="28"/>
    <d v="2024-07-07T00:00:00"/>
    <x v="9"/>
    <s v="14:30"/>
    <x v="0"/>
    <x v="0"/>
    <x v="0"/>
    <n v="5"/>
    <s v="Priya"/>
    <x v="4"/>
    <n v="119.99999999999989"/>
    <n v="0.625"/>
    <n v="0"/>
    <x v="4"/>
    <x v="8"/>
    <x v="0"/>
    <x v="0"/>
    <x v="1"/>
  </r>
  <r>
    <n v="29"/>
    <d v="2024-11-30T00:00:00"/>
    <x v="11"/>
    <s v="14:00"/>
    <x v="1"/>
    <x v="1"/>
    <x v="1"/>
    <n v="3"/>
    <s v="Priya"/>
    <x v="4"/>
    <n v="60.000000000000107"/>
    <n v="0.5"/>
    <n v="0"/>
    <x v="3"/>
    <x v="3"/>
    <x v="0"/>
    <x v="0"/>
    <x v="0"/>
  </r>
  <r>
    <n v="30"/>
    <d v="2024-11-13T00:00:00"/>
    <x v="12"/>
    <s v="11:00"/>
    <x v="2"/>
    <x v="1"/>
    <x v="2"/>
    <n v="1"/>
    <s v="Priya"/>
    <x v="2"/>
    <n v="59.999999999999943"/>
    <n v="0.25"/>
    <n v="0"/>
    <x v="5"/>
    <x v="3"/>
    <x v="1"/>
    <x v="0"/>
    <x v="0"/>
  </r>
  <r>
    <n v="31"/>
    <d v="2024-07-14T00:00:00"/>
    <x v="13"/>
    <s v="09:30"/>
    <x v="4"/>
    <x v="2"/>
    <x v="4"/>
    <n v="10"/>
    <s v="John"/>
    <x v="4"/>
    <n v="59.999999999999943"/>
    <n v="0.625"/>
    <n v="0"/>
    <x v="4"/>
    <x v="8"/>
    <x v="2"/>
    <x v="0"/>
    <x v="0"/>
  </r>
  <r>
    <n v="32"/>
    <d v="2024-08-20T00:00:00"/>
    <x v="14"/>
    <s v="18:00"/>
    <x v="2"/>
    <x v="1"/>
    <x v="2"/>
    <n v="7"/>
    <s v="Mia"/>
    <x v="0"/>
    <n v="90"/>
    <n v="1.75"/>
    <n v="1"/>
    <x v="1"/>
    <x v="6"/>
    <x v="1"/>
    <x v="0"/>
    <x v="0"/>
  </r>
  <r>
    <n v="33"/>
    <d v="2024-08-08T00:00:00"/>
    <x v="8"/>
    <s v="18:00"/>
    <x v="0"/>
    <x v="0"/>
    <x v="0"/>
    <n v="11"/>
    <s v="Amit"/>
    <x v="3"/>
    <n v="120.00000000000006"/>
    <n v="1.375"/>
    <n v="1"/>
    <x v="6"/>
    <x v="6"/>
    <x v="0"/>
    <x v="0"/>
    <x v="1"/>
  </r>
  <r>
    <n v="34"/>
    <d v="2024-08-06T00:00:00"/>
    <x v="4"/>
    <s v="16:00"/>
    <x v="2"/>
    <x v="1"/>
    <x v="2"/>
    <n v="4"/>
    <s v="Amit"/>
    <x v="2"/>
    <n v="59.999999999999943"/>
    <n v="1"/>
    <n v="0"/>
    <x v="1"/>
    <x v="6"/>
    <x v="1"/>
    <x v="0"/>
    <x v="0"/>
  </r>
  <r>
    <n v="35"/>
    <d v="2024-09-14T00:00:00"/>
    <x v="2"/>
    <s v="09:00"/>
    <x v="0"/>
    <x v="0"/>
    <x v="0"/>
    <n v="6"/>
    <s v="John"/>
    <x v="1"/>
    <n v="60.000000000000028"/>
    <n v="0.75"/>
    <n v="0"/>
    <x v="3"/>
    <x v="2"/>
    <x v="0"/>
    <x v="0"/>
    <x v="0"/>
  </r>
  <r>
    <n v="36"/>
    <d v="2024-06-02T00:00:00"/>
    <x v="0"/>
    <s v="15:00"/>
    <x v="3"/>
    <x v="0"/>
    <x v="3"/>
    <n v="6"/>
    <s v="Chen"/>
    <x v="0"/>
    <n v="59.999999999999943"/>
    <n v="0.6"/>
    <n v="0"/>
    <x v="4"/>
    <x v="5"/>
    <x v="2"/>
    <x v="0"/>
    <x v="0"/>
  </r>
  <r>
    <n v="37"/>
    <d v="2024-02-09T00:00:00"/>
    <x v="7"/>
    <s v="10:00"/>
    <x v="3"/>
    <x v="0"/>
    <x v="3"/>
    <n v="1"/>
    <s v="John"/>
    <x v="4"/>
    <n v="60.000000000000028"/>
    <n v="0.1"/>
    <n v="0"/>
    <x v="2"/>
    <x v="4"/>
    <x v="2"/>
    <x v="1"/>
    <x v="0"/>
  </r>
  <r>
    <n v="38"/>
    <d v="2024-07-03T00:00:00"/>
    <x v="12"/>
    <s v="10:30"/>
    <x v="2"/>
    <x v="1"/>
    <x v="2"/>
    <n v="1"/>
    <s v="Chen"/>
    <x v="1"/>
    <n v="29.999999999999972"/>
    <n v="0.25"/>
    <n v="0"/>
    <x v="5"/>
    <x v="8"/>
    <x v="1"/>
    <x v="0"/>
    <x v="0"/>
  </r>
  <r>
    <n v="39"/>
    <d v="2024-02-17T00:00:00"/>
    <x v="13"/>
    <s v="10:00"/>
    <x v="4"/>
    <x v="2"/>
    <x v="4"/>
    <n v="17"/>
    <s v="Priya"/>
    <x v="2"/>
    <n v="90"/>
    <n v="1.0625"/>
    <n v="1"/>
    <x v="3"/>
    <x v="4"/>
    <x v="2"/>
    <x v="0"/>
    <x v="0"/>
  </r>
  <r>
    <n v="40"/>
    <d v="2024-02-05T00:00:00"/>
    <x v="13"/>
    <s v="10:30"/>
    <x v="0"/>
    <x v="0"/>
    <x v="0"/>
    <n v="3"/>
    <s v="Amit"/>
    <x v="0"/>
    <n v="119.99999999999997"/>
    <n v="0.375"/>
    <n v="0"/>
    <x v="0"/>
    <x v="4"/>
    <x v="0"/>
    <x v="0"/>
    <x v="1"/>
  </r>
  <r>
    <n v="41"/>
    <d v="2024-08-02T00:00:00"/>
    <x v="6"/>
    <s v="11:00"/>
    <x v="3"/>
    <x v="0"/>
    <x v="3"/>
    <n v="8"/>
    <s v="Mia"/>
    <x v="1"/>
    <n v="29.999999999999972"/>
    <n v="0.8"/>
    <n v="0"/>
    <x v="2"/>
    <x v="6"/>
    <x v="2"/>
    <x v="0"/>
    <x v="0"/>
  </r>
  <r>
    <n v="42"/>
    <d v="2024-02-07T00:00:00"/>
    <x v="1"/>
    <s v="12:00"/>
    <x v="4"/>
    <x v="2"/>
    <x v="4"/>
    <n v="6"/>
    <s v="Sarah"/>
    <x v="0"/>
    <n v="29.999999999999972"/>
    <n v="0.375"/>
    <n v="0"/>
    <x v="5"/>
    <x v="4"/>
    <x v="2"/>
    <x v="0"/>
    <x v="0"/>
  </r>
  <r>
    <n v="43"/>
    <d v="2024-08-31T00:00:00"/>
    <x v="11"/>
    <s v="13:30"/>
    <x v="5"/>
    <x v="2"/>
    <x v="5"/>
    <n v="1"/>
    <s v="Chen"/>
    <x v="0"/>
    <n v="30.000000000000053"/>
    <n v="8.3333333333333329E-2"/>
    <n v="0"/>
    <x v="3"/>
    <x v="6"/>
    <x v="2"/>
    <x v="1"/>
    <x v="0"/>
  </r>
  <r>
    <n v="44"/>
    <d v="2024-11-12T00:00:00"/>
    <x v="9"/>
    <s v="14:30"/>
    <x v="0"/>
    <x v="0"/>
    <x v="0"/>
    <n v="10"/>
    <s v="Mia"/>
    <x v="1"/>
    <n v="119.99999999999989"/>
    <n v="1.25"/>
    <n v="1"/>
    <x v="1"/>
    <x v="3"/>
    <x v="0"/>
    <x v="0"/>
    <x v="1"/>
  </r>
  <r>
    <n v="45"/>
    <d v="2024-10-17T00:00:00"/>
    <x v="2"/>
    <s v="10:00"/>
    <x v="0"/>
    <x v="0"/>
    <x v="0"/>
    <n v="8"/>
    <s v="Chen"/>
    <x v="5"/>
    <n v="120.00000000000006"/>
    <n v="1"/>
    <n v="0"/>
    <x v="6"/>
    <x v="0"/>
    <x v="0"/>
    <x v="0"/>
    <x v="1"/>
  </r>
  <r>
    <n v="46"/>
    <d v="2024-10-14T00:00:00"/>
    <x v="1"/>
    <s v="12:00"/>
    <x v="0"/>
    <x v="0"/>
    <x v="0"/>
    <n v="1"/>
    <s v="Priya"/>
    <x v="0"/>
    <n v="29.999999999999972"/>
    <n v="0.125"/>
    <n v="0"/>
    <x v="0"/>
    <x v="0"/>
    <x v="0"/>
    <x v="1"/>
    <x v="0"/>
  </r>
  <r>
    <n v="47"/>
    <d v="2024-08-28T00:00:00"/>
    <x v="12"/>
    <s v="10:30"/>
    <x v="4"/>
    <x v="2"/>
    <x v="4"/>
    <n v="11"/>
    <s v="Amit"/>
    <x v="5"/>
    <n v="29.999999999999972"/>
    <n v="0.6875"/>
    <n v="0"/>
    <x v="5"/>
    <x v="6"/>
    <x v="2"/>
    <x v="0"/>
    <x v="0"/>
  </r>
  <r>
    <n v="48"/>
    <d v="2024-08-17T00:00:00"/>
    <x v="15"/>
    <s v="15:00"/>
    <x v="1"/>
    <x v="1"/>
    <x v="1"/>
    <n v="8"/>
    <s v="John"/>
    <x v="4"/>
    <n v="90"/>
    <n v="1.3333333333333333"/>
    <n v="1"/>
    <x v="3"/>
    <x v="6"/>
    <x v="0"/>
    <x v="0"/>
    <x v="0"/>
  </r>
  <r>
    <n v="49"/>
    <d v="2024-02-12T00:00:00"/>
    <x v="11"/>
    <s v="14:30"/>
    <x v="1"/>
    <x v="1"/>
    <x v="1"/>
    <n v="4"/>
    <s v="John"/>
    <x v="2"/>
    <n v="90"/>
    <n v="0.66666666666666663"/>
    <n v="0"/>
    <x v="0"/>
    <x v="4"/>
    <x v="0"/>
    <x v="0"/>
    <x v="0"/>
  </r>
  <r>
    <n v="50"/>
    <d v="2024-03-02T00:00:00"/>
    <x v="16"/>
    <s v="11:00"/>
    <x v="2"/>
    <x v="1"/>
    <x v="2"/>
    <n v="6"/>
    <s v="Priya"/>
    <x v="2"/>
    <n v="90"/>
    <n v="1.5"/>
    <n v="1"/>
    <x v="3"/>
    <x v="1"/>
    <x v="1"/>
    <x v="0"/>
    <x v="0"/>
  </r>
  <r>
    <n v="51"/>
    <d v="2024-07-05T00:00:00"/>
    <x v="2"/>
    <s v="10:00"/>
    <x v="5"/>
    <x v="2"/>
    <x v="5"/>
    <n v="12"/>
    <s v="Priya"/>
    <x v="1"/>
    <n v="120.00000000000006"/>
    <n v="1"/>
    <n v="0"/>
    <x v="2"/>
    <x v="8"/>
    <x v="2"/>
    <x v="0"/>
    <x v="1"/>
  </r>
  <r>
    <n v="52"/>
    <d v="2024-05-24T00:00:00"/>
    <x v="2"/>
    <s v="09:30"/>
    <x v="4"/>
    <x v="2"/>
    <x v="4"/>
    <n v="2"/>
    <s v="Omar"/>
    <x v="0"/>
    <n v="90"/>
    <n v="0.125"/>
    <n v="0"/>
    <x v="2"/>
    <x v="10"/>
    <x v="2"/>
    <x v="1"/>
    <x v="0"/>
  </r>
  <r>
    <n v="53"/>
    <d v="2024-05-26T00:00:00"/>
    <x v="0"/>
    <s v="15:30"/>
    <x v="3"/>
    <x v="0"/>
    <x v="3"/>
    <n v="1"/>
    <s v="Mia"/>
    <x v="2"/>
    <n v="90"/>
    <n v="0.1"/>
    <n v="0"/>
    <x v="4"/>
    <x v="10"/>
    <x v="2"/>
    <x v="1"/>
    <x v="0"/>
  </r>
  <r>
    <n v="54"/>
    <d v="2024-02-27T00:00:00"/>
    <x v="17"/>
    <s v="12:00"/>
    <x v="5"/>
    <x v="2"/>
    <x v="5"/>
    <n v="9"/>
    <s v="Mia"/>
    <x v="1"/>
    <n v="60.000000000000028"/>
    <n v="0.75"/>
    <n v="0"/>
    <x v="1"/>
    <x v="4"/>
    <x v="2"/>
    <x v="0"/>
    <x v="0"/>
  </r>
  <r>
    <n v="55"/>
    <d v="2024-06-17T00:00:00"/>
    <x v="9"/>
    <s v="14:00"/>
    <x v="1"/>
    <x v="1"/>
    <x v="1"/>
    <n v="2"/>
    <s v="Chen"/>
    <x v="3"/>
    <n v="90"/>
    <n v="0.33333333333333331"/>
    <n v="0"/>
    <x v="0"/>
    <x v="5"/>
    <x v="0"/>
    <x v="0"/>
    <x v="0"/>
  </r>
  <r>
    <n v="56"/>
    <d v="2024-02-12T00:00:00"/>
    <x v="7"/>
    <s v="10:30"/>
    <x v="3"/>
    <x v="0"/>
    <x v="3"/>
    <n v="8"/>
    <s v="Priya"/>
    <x v="3"/>
    <n v="90"/>
    <n v="0.8"/>
    <n v="0"/>
    <x v="0"/>
    <x v="4"/>
    <x v="2"/>
    <x v="0"/>
    <x v="0"/>
  </r>
  <r>
    <n v="57"/>
    <d v="2024-03-05T00:00:00"/>
    <x v="6"/>
    <s v="12:00"/>
    <x v="5"/>
    <x v="2"/>
    <x v="5"/>
    <n v="7"/>
    <s v="Chen"/>
    <x v="5"/>
    <n v="90"/>
    <n v="0.58333333333333337"/>
    <n v="0"/>
    <x v="1"/>
    <x v="1"/>
    <x v="2"/>
    <x v="0"/>
    <x v="0"/>
  </r>
  <r>
    <n v="58"/>
    <d v="2024-07-19T00:00:00"/>
    <x v="16"/>
    <s v="10:00"/>
    <x v="1"/>
    <x v="1"/>
    <x v="1"/>
    <n v="4"/>
    <s v="Chen"/>
    <x v="4"/>
    <n v="30.000000000000053"/>
    <n v="0.66666666666666663"/>
    <n v="0"/>
    <x v="2"/>
    <x v="8"/>
    <x v="0"/>
    <x v="0"/>
    <x v="0"/>
  </r>
  <r>
    <n v="59"/>
    <d v="2024-11-14T00:00:00"/>
    <x v="8"/>
    <s v="17:00"/>
    <x v="3"/>
    <x v="0"/>
    <x v="3"/>
    <n v="11"/>
    <s v="Amit"/>
    <x v="2"/>
    <n v="60.000000000000107"/>
    <n v="1.1000000000000001"/>
    <n v="1"/>
    <x v="6"/>
    <x v="3"/>
    <x v="2"/>
    <x v="0"/>
    <x v="0"/>
  </r>
  <r>
    <n v="60"/>
    <d v="2024-08-15T00:00:00"/>
    <x v="7"/>
    <s v="10:30"/>
    <x v="3"/>
    <x v="0"/>
    <x v="3"/>
    <n v="4"/>
    <s v="Priya"/>
    <x v="2"/>
    <n v="90"/>
    <n v="0.4"/>
    <n v="0"/>
    <x v="6"/>
    <x v="6"/>
    <x v="2"/>
    <x v="0"/>
    <x v="0"/>
  </r>
  <r>
    <n v="61"/>
    <d v="2024-01-21T00:00:00"/>
    <x v="0"/>
    <s v="15:30"/>
    <x v="2"/>
    <x v="1"/>
    <x v="2"/>
    <n v="4"/>
    <s v="Priya"/>
    <x v="0"/>
    <n v="90"/>
    <n v="1"/>
    <n v="0"/>
    <x v="4"/>
    <x v="9"/>
    <x v="1"/>
    <x v="0"/>
    <x v="0"/>
  </r>
  <r>
    <n v="62"/>
    <d v="2024-07-10T00:00:00"/>
    <x v="0"/>
    <s v="14:30"/>
    <x v="0"/>
    <x v="0"/>
    <x v="0"/>
    <n v="4"/>
    <s v="John"/>
    <x v="1"/>
    <n v="29.999999999999893"/>
    <n v="0.5"/>
    <n v="0"/>
    <x v="5"/>
    <x v="8"/>
    <x v="0"/>
    <x v="0"/>
    <x v="0"/>
  </r>
  <r>
    <n v="63"/>
    <d v="2024-06-27T00:00:00"/>
    <x v="11"/>
    <s v="14:30"/>
    <x v="1"/>
    <x v="1"/>
    <x v="1"/>
    <n v="5"/>
    <s v="Chen"/>
    <x v="3"/>
    <n v="90"/>
    <n v="0.83333333333333337"/>
    <n v="0"/>
    <x v="6"/>
    <x v="5"/>
    <x v="0"/>
    <x v="0"/>
    <x v="0"/>
  </r>
  <r>
    <n v="64"/>
    <d v="2024-06-10T00:00:00"/>
    <x v="7"/>
    <s v="11:00"/>
    <x v="2"/>
    <x v="1"/>
    <x v="2"/>
    <n v="5"/>
    <s v="John"/>
    <x v="0"/>
    <n v="119.99999999999997"/>
    <n v="1.25"/>
    <n v="1"/>
    <x v="0"/>
    <x v="5"/>
    <x v="1"/>
    <x v="0"/>
    <x v="1"/>
  </r>
  <r>
    <n v="65"/>
    <d v="2024-10-06T00:00:00"/>
    <x v="8"/>
    <s v="17:00"/>
    <x v="1"/>
    <x v="1"/>
    <x v="1"/>
    <n v="6"/>
    <s v="Sarah"/>
    <x v="2"/>
    <n v="60.000000000000107"/>
    <n v="1"/>
    <n v="0"/>
    <x v="4"/>
    <x v="0"/>
    <x v="0"/>
    <x v="0"/>
    <x v="0"/>
  </r>
  <r>
    <n v="66"/>
    <d v="2024-06-22T00:00:00"/>
    <x v="13"/>
    <s v="09:30"/>
    <x v="0"/>
    <x v="0"/>
    <x v="0"/>
    <n v="7"/>
    <s v="Sarah"/>
    <x v="5"/>
    <n v="59.999999999999943"/>
    <n v="0.875"/>
    <n v="0"/>
    <x v="3"/>
    <x v="5"/>
    <x v="0"/>
    <x v="0"/>
    <x v="0"/>
  </r>
  <r>
    <n v="67"/>
    <d v="2024-03-15T00:00:00"/>
    <x v="14"/>
    <s v="18:00"/>
    <x v="5"/>
    <x v="2"/>
    <x v="5"/>
    <n v="4"/>
    <s v="Amit"/>
    <x v="5"/>
    <n v="90"/>
    <n v="0.33333333333333331"/>
    <n v="0"/>
    <x v="2"/>
    <x v="1"/>
    <x v="2"/>
    <x v="0"/>
    <x v="0"/>
  </r>
  <r>
    <n v="68"/>
    <d v="2024-11-21T00:00:00"/>
    <x v="8"/>
    <s v="18:00"/>
    <x v="4"/>
    <x v="2"/>
    <x v="4"/>
    <n v="6"/>
    <s v="John"/>
    <x v="4"/>
    <n v="120.00000000000006"/>
    <n v="0.375"/>
    <n v="0"/>
    <x v="6"/>
    <x v="3"/>
    <x v="2"/>
    <x v="0"/>
    <x v="1"/>
  </r>
  <r>
    <n v="69"/>
    <d v="2024-08-19T00:00:00"/>
    <x v="12"/>
    <s v="10:30"/>
    <x v="3"/>
    <x v="0"/>
    <x v="3"/>
    <n v="4"/>
    <s v="Sarah"/>
    <x v="2"/>
    <n v="29.999999999999972"/>
    <n v="0.4"/>
    <n v="0"/>
    <x v="0"/>
    <x v="6"/>
    <x v="2"/>
    <x v="0"/>
    <x v="0"/>
  </r>
  <r>
    <n v="70"/>
    <d v="2024-05-29T00:00:00"/>
    <x v="14"/>
    <s v="18:00"/>
    <x v="3"/>
    <x v="0"/>
    <x v="3"/>
    <n v="1"/>
    <s v="Omar"/>
    <x v="4"/>
    <n v="90"/>
    <n v="0.1"/>
    <n v="0"/>
    <x v="5"/>
    <x v="10"/>
    <x v="2"/>
    <x v="1"/>
    <x v="0"/>
  </r>
  <r>
    <n v="71"/>
    <d v="2024-12-28T00:00:00"/>
    <x v="2"/>
    <s v="09:30"/>
    <x v="4"/>
    <x v="2"/>
    <x v="4"/>
    <n v="9"/>
    <s v="Mia"/>
    <x v="3"/>
    <n v="90"/>
    <n v="0.5625"/>
    <n v="0"/>
    <x v="3"/>
    <x v="7"/>
    <x v="2"/>
    <x v="0"/>
    <x v="0"/>
  </r>
  <r>
    <n v="72"/>
    <d v="2024-08-06T00:00:00"/>
    <x v="12"/>
    <s v="12:00"/>
    <x v="4"/>
    <x v="2"/>
    <x v="4"/>
    <n v="6"/>
    <s v="Chen"/>
    <x v="0"/>
    <n v="119.99999999999997"/>
    <n v="0.375"/>
    <n v="0"/>
    <x v="1"/>
    <x v="6"/>
    <x v="2"/>
    <x v="0"/>
    <x v="1"/>
  </r>
  <r>
    <n v="73"/>
    <d v="2024-06-11T00:00:00"/>
    <x v="11"/>
    <s v="14:00"/>
    <x v="5"/>
    <x v="2"/>
    <x v="5"/>
    <n v="3"/>
    <s v="Priya"/>
    <x v="5"/>
    <n v="60.000000000000107"/>
    <n v="0.25"/>
    <n v="0"/>
    <x v="1"/>
    <x v="5"/>
    <x v="2"/>
    <x v="0"/>
    <x v="0"/>
  </r>
  <r>
    <n v="74"/>
    <d v="2024-04-12T00:00:00"/>
    <x v="10"/>
    <s v="16:00"/>
    <x v="5"/>
    <x v="2"/>
    <x v="5"/>
    <n v="13"/>
    <s v="Priya"/>
    <x v="5"/>
    <n v="90"/>
    <n v="1.0833333333333333"/>
    <n v="1"/>
    <x v="2"/>
    <x v="11"/>
    <x v="2"/>
    <x v="0"/>
    <x v="0"/>
  </r>
  <r>
    <n v="75"/>
    <d v="2024-04-10T00:00:00"/>
    <x v="12"/>
    <s v="11:00"/>
    <x v="0"/>
    <x v="0"/>
    <x v="0"/>
    <n v="10"/>
    <s v="Omar"/>
    <x v="2"/>
    <n v="59.999999999999943"/>
    <n v="1.25"/>
    <n v="1"/>
    <x v="5"/>
    <x v="11"/>
    <x v="0"/>
    <x v="0"/>
    <x v="0"/>
  </r>
  <r>
    <n v="76"/>
    <d v="2024-03-01T00:00:00"/>
    <x v="0"/>
    <s v="15:00"/>
    <x v="1"/>
    <x v="1"/>
    <x v="1"/>
    <n v="9"/>
    <s v="Mia"/>
    <x v="2"/>
    <n v="59.999999999999943"/>
    <n v="1.5"/>
    <n v="1"/>
    <x v="2"/>
    <x v="1"/>
    <x v="0"/>
    <x v="0"/>
    <x v="0"/>
  </r>
  <r>
    <n v="77"/>
    <d v="2024-07-04T00:00:00"/>
    <x v="0"/>
    <s v="16:00"/>
    <x v="4"/>
    <x v="2"/>
    <x v="4"/>
    <n v="1"/>
    <s v="Mia"/>
    <x v="5"/>
    <n v="119.99999999999989"/>
    <n v="6.25E-2"/>
    <n v="0"/>
    <x v="6"/>
    <x v="8"/>
    <x v="2"/>
    <x v="1"/>
    <x v="1"/>
  </r>
  <r>
    <n v="78"/>
    <d v="2024-04-30T00:00:00"/>
    <x v="13"/>
    <s v="09:00"/>
    <x v="5"/>
    <x v="2"/>
    <x v="5"/>
    <n v="7"/>
    <s v="Mia"/>
    <x v="1"/>
    <n v="29.999999999999972"/>
    <n v="0.58333333333333337"/>
    <n v="0"/>
    <x v="1"/>
    <x v="11"/>
    <x v="2"/>
    <x v="0"/>
    <x v="0"/>
  </r>
  <r>
    <n v="79"/>
    <d v="2024-07-18T00:00:00"/>
    <x v="7"/>
    <s v="10:00"/>
    <x v="3"/>
    <x v="0"/>
    <x v="3"/>
    <n v="3"/>
    <s v="John"/>
    <x v="2"/>
    <n v="60.000000000000028"/>
    <n v="0.3"/>
    <n v="0"/>
    <x v="6"/>
    <x v="8"/>
    <x v="2"/>
    <x v="0"/>
    <x v="0"/>
  </r>
  <r>
    <n v="80"/>
    <d v="2024-05-02T00:00:00"/>
    <x v="16"/>
    <s v="10:30"/>
    <x v="3"/>
    <x v="0"/>
    <x v="3"/>
    <n v="2"/>
    <s v="Mia"/>
    <x v="1"/>
    <n v="60.000000000000028"/>
    <n v="0.2"/>
    <n v="0"/>
    <x v="6"/>
    <x v="10"/>
    <x v="2"/>
    <x v="1"/>
    <x v="0"/>
  </r>
  <r>
    <n v="81"/>
    <d v="2024-03-06T00:00:00"/>
    <x v="17"/>
    <s v="12:00"/>
    <x v="1"/>
    <x v="1"/>
    <x v="1"/>
    <n v="1"/>
    <s v="Chen"/>
    <x v="2"/>
    <n v="60.000000000000028"/>
    <n v="0.16666666666666666"/>
    <n v="0"/>
    <x v="5"/>
    <x v="1"/>
    <x v="0"/>
    <x v="1"/>
    <x v="0"/>
  </r>
  <r>
    <n v="82"/>
    <d v="2024-03-13T00:00:00"/>
    <x v="3"/>
    <s v="16:00"/>
    <x v="2"/>
    <x v="1"/>
    <x v="2"/>
    <n v="5"/>
    <s v="Sarah"/>
    <x v="3"/>
    <n v="29.999999999999893"/>
    <n v="1.25"/>
    <n v="1"/>
    <x v="5"/>
    <x v="1"/>
    <x v="1"/>
    <x v="0"/>
    <x v="0"/>
  </r>
  <r>
    <n v="83"/>
    <d v="2024-05-07T00:00:00"/>
    <x v="16"/>
    <s v="11:30"/>
    <x v="3"/>
    <x v="0"/>
    <x v="3"/>
    <n v="2"/>
    <s v="Chen"/>
    <x v="3"/>
    <n v="120.00000000000006"/>
    <n v="0.2"/>
    <n v="0"/>
    <x v="1"/>
    <x v="10"/>
    <x v="2"/>
    <x v="1"/>
    <x v="1"/>
  </r>
  <r>
    <n v="84"/>
    <d v="2024-03-11T00:00:00"/>
    <x v="6"/>
    <s v="12:30"/>
    <x v="2"/>
    <x v="1"/>
    <x v="2"/>
    <n v="7"/>
    <s v="Priya"/>
    <x v="2"/>
    <n v="120.00000000000006"/>
    <n v="1.75"/>
    <n v="1"/>
    <x v="0"/>
    <x v="1"/>
    <x v="1"/>
    <x v="0"/>
    <x v="1"/>
  </r>
  <r>
    <n v="85"/>
    <d v="2024-05-21T00:00:00"/>
    <x v="0"/>
    <s v="15:00"/>
    <x v="4"/>
    <x v="2"/>
    <x v="4"/>
    <n v="15"/>
    <s v="Chen"/>
    <x v="4"/>
    <n v="59.999999999999943"/>
    <n v="0.9375"/>
    <n v="0"/>
    <x v="1"/>
    <x v="10"/>
    <x v="2"/>
    <x v="0"/>
    <x v="0"/>
  </r>
  <r>
    <n v="86"/>
    <d v="2024-05-07T00:00:00"/>
    <x v="13"/>
    <s v="10:30"/>
    <x v="5"/>
    <x v="2"/>
    <x v="5"/>
    <n v="3"/>
    <s v="Amit"/>
    <x v="1"/>
    <n v="119.99999999999997"/>
    <n v="0.25"/>
    <n v="0"/>
    <x v="1"/>
    <x v="10"/>
    <x v="2"/>
    <x v="0"/>
    <x v="1"/>
  </r>
  <r>
    <n v="87"/>
    <d v="2024-05-13T00:00:00"/>
    <x v="16"/>
    <s v="11:30"/>
    <x v="4"/>
    <x v="2"/>
    <x v="4"/>
    <n v="1"/>
    <s v="Omar"/>
    <x v="1"/>
    <n v="120.00000000000006"/>
    <n v="6.25E-2"/>
    <n v="0"/>
    <x v="0"/>
    <x v="10"/>
    <x v="2"/>
    <x v="1"/>
    <x v="1"/>
  </r>
  <r>
    <n v="88"/>
    <d v="2024-09-07T00:00:00"/>
    <x v="2"/>
    <s v="09:30"/>
    <x v="1"/>
    <x v="1"/>
    <x v="1"/>
    <n v="9"/>
    <s v="Sarah"/>
    <x v="5"/>
    <n v="90"/>
    <n v="1.5"/>
    <n v="1"/>
    <x v="3"/>
    <x v="2"/>
    <x v="0"/>
    <x v="0"/>
    <x v="0"/>
  </r>
  <r>
    <n v="89"/>
    <d v="2024-07-07T00:00:00"/>
    <x v="17"/>
    <s v="11:30"/>
    <x v="1"/>
    <x v="1"/>
    <x v="1"/>
    <n v="6"/>
    <s v="Mia"/>
    <x v="4"/>
    <n v="30.000000000000053"/>
    <n v="1"/>
    <n v="0"/>
    <x v="4"/>
    <x v="8"/>
    <x v="0"/>
    <x v="0"/>
    <x v="0"/>
  </r>
  <r>
    <n v="90"/>
    <d v="2024-02-25T00:00:00"/>
    <x v="12"/>
    <s v="10:30"/>
    <x v="3"/>
    <x v="0"/>
    <x v="3"/>
    <n v="1"/>
    <s v="Chen"/>
    <x v="1"/>
    <n v="29.999999999999972"/>
    <n v="0.1"/>
    <n v="0"/>
    <x v="4"/>
    <x v="4"/>
    <x v="2"/>
    <x v="1"/>
    <x v="0"/>
  </r>
  <r>
    <n v="91"/>
    <d v="2024-10-12T00:00:00"/>
    <x v="9"/>
    <s v="13:30"/>
    <x v="2"/>
    <x v="1"/>
    <x v="2"/>
    <n v="1"/>
    <s v="Priya"/>
    <x v="4"/>
    <n v="59.999999999999943"/>
    <n v="0.25"/>
    <n v="0"/>
    <x v="3"/>
    <x v="0"/>
    <x v="1"/>
    <x v="0"/>
    <x v="0"/>
  </r>
  <r>
    <n v="92"/>
    <d v="2024-06-28T00:00:00"/>
    <x v="17"/>
    <s v="12:30"/>
    <x v="2"/>
    <x v="1"/>
    <x v="2"/>
    <n v="6"/>
    <s v="John"/>
    <x v="4"/>
    <n v="90.000000000000085"/>
    <n v="1.5"/>
    <n v="1"/>
    <x v="2"/>
    <x v="5"/>
    <x v="1"/>
    <x v="0"/>
    <x v="1"/>
  </r>
  <r>
    <n v="93"/>
    <d v="2024-09-01T00:00:00"/>
    <x v="12"/>
    <s v="11:00"/>
    <x v="5"/>
    <x v="2"/>
    <x v="5"/>
    <n v="2"/>
    <s v="Chen"/>
    <x v="4"/>
    <n v="59.999999999999943"/>
    <n v="0.16666666666666666"/>
    <n v="0"/>
    <x v="4"/>
    <x v="2"/>
    <x v="2"/>
    <x v="1"/>
    <x v="0"/>
  </r>
  <r>
    <n v="94"/>
    <d v="2024-08-08T00:00:00"/>
    <x v="16"/>
    <s v="10:30"/>
    <x v="4"/>
    <x v="2"/>
    <x v="4"/>
    <n v="15"/>
    <s v="Chen"/>
    <x v="2"/>
    <n v="60.000000000000028"/>
    <n v="0.9375"/>
    <n v="0"/>
    <x v="6"/>
    <x v="6"/>
    <x v="2"/>
    <x v="0"/>
    <x v="0"/>
  </r>
  <r>
    <n v="95"/>
    <d v="2024-08-09T00:00:00"/>
    <x v="2"/>
    <s v="09:30"/>
    <x v="4"/>
    <x v="2"/>
    <x v="4"/>
    <n v="12"/>
    <s v="Priya"/>
    <x v="0"/>
    <n v="90"/>
    <n v="0.75"/>
    <n v="0"/>
    <x v="2"/>
    <x v="6"/>
    <x v="2"/>
    <x v="0"/>
    <x v="0"/>
  </r>
  <r>
    <n v="96"/>
    <d v="2024-08-01T00:00:00"/>
    <x v="0"/>
    <s v="15:00"/>
    <x v="4"/>
    <x v="2"/>
    <x v="4"/>
    <n v="2"/>
    <s v="Omar"/>
    <x v="4"/>
    <n v="59.999999999999943"/>
    <n v="0.125"/>
    <n v="0"/>
    <x v="6"/>
    <x v="6"/>
    <x v="2"/>
    <x v="1"/>
    <x v="0"/>
  </r>
  <r>
    <n v="97"/>
    <d v="2024-08-23T00:00:00"/>
    <x v="0"/>
    <s v="15:30"/>
    <x v="4"/>
    <x v="2"/>
    <x v="4"/>
    <n v="14"/>
    <s v="John"/>
    <x v="5"/>
    <n v="90"/>
    <n v="0.875"/>
    <n v="0"/>
    <x v="2"/>
    <x v="6"/>
    <x v="2"/>
    <x v="0"/>
    <x v="0"/>
  </r>
  <r>
    <n v="98"/>
    <d v="2024-03-30T00:00:00"/>
    <x v="7"/>
    <s v="11:00"/>
    <x v="4"/>
    <x v="2"/>
    <x v="4"/>
    <n v="13"/>
    <s v="Chen"/>
    <x v="4"/>
    <n v="119.99999999999997"/>
    <n v="0.8125"/>
    <n v="0"/>
    <x v="3"/>
    <x v="1"/>
    <x v="2"/>
    <x v="0"/>
    <x v="1"/>
  </r>
  <r>
    <n v="99"/>
    <d v="2024-01-15T00:00:00"/>
    <x v="10"/>
    <s v="16:30"/>
    <x v="3"/>
    <x v="0"/>
    <x v="3"/>
    <n v="1"/>
    <s v="Mia"/>
    <x v="1"/>
    <n v="120.00000000000006"/>
    <n v="0.1"/>
    <n v="0"/>
    <x v="0"/>
    <x v="9"/>
    <x v="2"/>
    <x v="1"/>
    <x v="1"/>
  </r>
  <r>
    <n v="100"/>
    <d v="2024-09-27T00:00:00"/>
    <x v="7"/>
    <s v="09:30"/>
    <x v="1"/>
    <x v="1"/>
    <x v="1"/>
    <n v="2"/>
    <s v="Amit"/>
    <x v="0"/>
    <n v="29.999999999999972"/>
    <n v="0.33333333333333331"/>
    <n v="0"/>
    <x v="2"/>
    <x v="2"/>
    <x v="0"/>
    <x v="0"/>
    <x v="0"/>
  </r>
  <r>
    <n v="101"/>
    <d v="2024-11-26T00:00:00"/>
    <x v="9"/>
    <s v="14:00"/>
    <x v="4"/>
    <x v="2"/>
    <x v="4"/>
    <n v="17"/>
    <s v="Amit"/>
    <x v="0"/>
    <n v="90"/>
    <n v="1.0625"/>
    <n v="1"/>
    <x v="1"/>
    <x v="3"/>
    <x v="2"/>
    <x v="0"/>
    <x v="0"/>
  </r>
  <r>
    <n v="102"/>
    <d v="2024-02-20T00:00:00"/>
    <x v="12"/>
    <s v="11:30"/>
    <x v="5"/>
    <x v="2"/>
    <x v="5"/>
    <n v="1"/>
    <s v="Amit"/>
    <x v="0"/>
    <n v="90"/>
    <n v="8.3333333333333329E-2"/>
    <n v="0"/>
    <x v="1"/>
    <x v="4"/>
    <x v="2"/>
    <x v="1"/>
    <x v="0"/>
  </r>
  <r>
    <n v="103"/>
    <d v="2024-12-31T00:00:00"/>
    <x v="16"/>
    <s v="11:00"/>
    <x v="0"/>
    <x v="0"/>
    <x v="0"/>
    <n v="7"/>
    <s v="Priya"/>
    <x v="5"/>
    <n v="90"/>
    <n v="0.875"/>
    <n v="0"/>
    <x v="1"/>
    <x v="7"/>
    <x v="0"/>
    <x v="0"/>
    <x v="0"/>
  </r>
  <r>
    <n v="104"/>
    <d v="2024-03-13T00:00:00"/>
    <x v="17"/>
    <s v="13:00"/>
    <x v="3"/>
    <x v="0"/>
    <x v="3"/>
    <n v="2"/>
    <s v="Amit"/>
    <x v="5"/>
    <n v="119.99999999999997"/>
    <n v="0.2"/>
    <n v="0"/>
    <x v="5"/>
    <x v="1"/>
    <x v="2"/>
    <x v="1"/>
    <x v="1"/>
  </r>
  <r>
    <n v="105"/>
    <d v="2024-02-27T00:00:00"/>
    <x v="5"/>
    <s v="12:30"/>
    <x v="0"/>
    <x v="0"/>
    <x v="0"/>
    <n v="4"/>
    <s v="Chen"/>
    <x v="2"/>
    <n v="30.000000000000053"/>
    <n v="0.5"/>
    <n v="0"/>
    <x v="1"/>
    <x v="4"/>
    <x v="0"/>
    <x v="0"/>
    <x v="0"/>
  </r>
  <r>
    <n v="106"/>
    <d v="2024-08-29T00:00:00"/>
    <x v="1"/>
    <s v="13:00"/>
    <x v="3"/>
    <x v="0"/>
    <x v="3"/>
    <n v="6"/>
    <s v="Mia"/>
    <x v="2"/>
    <n v="89.999999999999915"/>
    <n v="0.6"/>
    <n v="0"/>
    <x v="6"/>
    <x v="6"/>
    <x v="2"/>
    <x v="0"/>
    <x v="0"/>
  </r>
  <r>
    <n v="107"/>
    <d v="2024-11-06T00:00:00"/>
    <x v="2"/>
    <s v="08:30"/>
    <x v="3"/>
    <x v="0"/>
    <x v="3"/>
    <n v="1"/>
    <s v="Mia"/>
    <x v="1"/>
    <n v="30.000000000000053"/>
    <n v="0.1"/>
    <n v="0"/>
    <x v="5"/>
    <x v="3"/>
    <x v="2"/>
    <x v="1"/>
    <x v="0"/>
  </r>
  <r>
    <n v="108"/>
    <d v="2024-05-29T00:00:00"/>
    <x v="7"/>
    <s v="10:00"/>
    <x v="3"/>
    <x v="0"/>
    <x v="3"/>
    <n v="1"/>
    <s v="Chen"/>
    <x v="4"/>
    <n v="60.000000000000028"/>
    <n v="0.1"/>
    <n v="0"/>
    <x v="5"/>
    <x v="10"/>
    <x v="2"/>
    <x v="1"/>
    <x v="0"/>
  </r>
  <r>
    <n v="109"/>
    <d v="2024-05-30T00:00:00"/>
    <x v="12"/>
    <s v="10:30"/>
    <x v="1"/>
    <x v="1"/>
    <x v="1"/>
    <n v="7"/>
    <s v="Priya"/>
    <x v="3"/>
    <n v="29.999999999999972"/>
    <n v="1.1666666666666667"/>
    <n v="1"/>
    <x v="6"/>
    <x v="10"/>
    <x v="0"/>
    <x v="0"/>
    <x v="0"/>
  </r>
  <r>
    <n v="110"/>
    <d v="2024-09-23T00:00:00"/>
    <x v="17"/>
    <s v="11:30"/>
    <x v="1"/>
    <x v="1"/>
    <x v="1"/>
    <n v="2"/>
    <s v="Omar"/>
    <x v="0"/>
    <n v="30.000000000000053"/>
    <n v="0.33333333333333331"/>
    <n v="0"/>
    <x v="0"/>
    <x v="2"/>
    <x v="0"/>
    <x v="0"/>
    <x v="0"/>
  </r>
  <r>
    <n v="111"/>
    <d v="2024-05-09T00:00:00"/>
    <x v="17"/>
    <s v="11:30"/>
    <x v="5"/>
    <x v="2"/>
    <x v="5"/>
    <n v="15"/>
    <s v="Priya"/>
    <x v="4"/>
    <n v="30.000000000000053"/>
    <n v="1.25"/>
    <n v="1"/>
    <x v="6"/>
    <x v="10"/>
    <x v="2"/>
    <x v="0"/>
    <x v="0"/>
  </r>
  <r>
    <n v="112"/>
    <d v="2024-08-26T00:00:00"/>
    <x v="9"/>
    <s v="14:00"/>
    <x v="4"/>
    <x v="2"/>
    <x v="4"/>
    <n v="13"/>
    <s v="Chen"/>
    <x v="4"/>
    <n v="90"/>
    <n v="0.8125"/>
    <n v="0"/>
    <x v="0"/>
    <x v="6"/>
    <x v="2"/>
    <x v="0"/>
    <x v="0"/>
  </r>
  <r>
    <n v="113"/>
    <d v="2024-12-17T00:00:00"/>
    <x v="16"/>
    <s v="11:00"/>
    <x v="0"/>
    <x v="0"/>
    <x v="0"/>
    <n v="8"/>
    <s v="Mia"/>
    <x v="2"/>
    <n v="90"/>
    <n v="1"/>
    <n v="0"/>
    <x v="1"/>
    <x v="7"/>
    <x v="0"/>
    <x v="0"/>
    <x v="0"/>
  </r>
  <r>
    <n v="114"/>
    <d v="2024-05-02T00:00:00"/>
    <x v="12"/>
    <s v="10:30"/>
    <x v="5"/>
    <x v="2"/>
    <x v="5"/>
    <n v="2"/>
    <s v="Sarah"/>
    <x v="3"/>
    <n v="29.999999999999972"/>
    <n v="0.16666666666666666"/>
    <n v="0"/>
    <x v="6"/>
    <x v="10"/>
    <x v="2"/>
    <x v="1"/>
    <x v="0"/>
  </r>
  <r>
    <n v="115"/>
    <d v="2024-06-18T00:00:00"/>
    <x v="1"/>
    <s v="13:00"/>
    <x v="0"/>
    <x v="0"/>
    <x v="0"/>
    <n v="6"/>
    <s v="Chen"/>
    <x v="5"/>
    <n v="89.999999999999915"/>
    <n v="0.75"/>
    <n v="0"/>
    <x v="1"/>
    <x v="5"/>
    <x v="0"/>
    <x v="0"/>
    <x v="0"/>
  </r>
  <r>
    <n v="116"/>
    <d v="2024-05-03T00:00:00"/>
    <x v="16"/>
    <s v="11:00"/>
    <x v="5"/>
    <x v="2"/>
    <x v="5"/>
    <n v="4"/>
    <s v="Sarah"/>
    <x v="3"/>
    <n v="90"/>
    <n v="0.33333333333333331"/>
    <n v="0"/>
    <x v="2"/>
    <x v="10"/>
    <x v="2"/>
    <x v="0"/>
    <x v="0"/>
  </r>
  <r>
    <n v="117"/>
    <d v="2024-02-28T00:00:00"/>
    <x v="8"/>
    <s v="18:00"/>
    <x v="0"/>
    <x v="0"/>
    <x v="0"/>
    <n v="2"/>
    <s v="Chen"/>
    <x v="0"/>
    <n v="120.00000000000006"/>
    <n v="0.25"/>
    <n v="0"/>
    <x v="5"/>
    <x v="4"/>
    <x v="0"/>
    <x v="0"/>
    <x v="1"/>
  </r>
  <r>
    <n v="118"/>
    <d v="2024-10-25T00:00:00"/>
    <x v="16"/>
    <s v="11:30"/>
    <x v="3"/>
    <x v="0"/>
    <x v="3"/>
    <n v="2"/>
    <s v="Omar"/>
    <x v="0"/>
    <n v="120.00000000000006"/>
    <n v="0.2"/>
    <n v="0"/>
    <x v="2"/>
    <x v="0"/>
    <x v="2"/>
    <x v="1"/>
    <x v="1"/>
  </r>
  <r>
    <n v="119"/>
    <d v="2024-06-11T00:00:00"/>
    <x v="7"/>
    <s v="10:00"/>
    <x v="4"/>
    <x v="2"/>
    <x v="4"/>
    <n v="17"/>
    <s v="Sarah"/>
    <x v="3"/>
    <n v="60.000000000000028"/>
    <n v="1.0625"/>
    <n v="1"/>
    <x v="1"/>
    <x v="5"/>
    <x v="2"/>
    <x v="0"/>
    <x v="0"/>
  </r>
  <r>
    <n v="120"/>
    <d v="2024-06-01T00:00:00"/>
    <x v="13"/>
    <s v="09:30"/>
    <x v="4"/>
    <x v="2"/>
    <x v="4"/>
    <n v="19"/>
    <s v="Mia"/>
    <x v="3"/>
    <n v="59.999999999999943"/>
    <n v="1.1875"/>
    <n v="1"/>
    <x v="3"/>
    <x v="5"/>
    <x v="2"/>
    <x v="0"/>
    <x v="0"/>
  </r>
  <r>
    <n v="121"/>
    <d v="2024-08-23T00:00:00"/>
    <x v="14"/>
    <s v="17:30"/>
    <x v="1"/>
    <x v="1"/>
    <x v="1"/>
    <n v="8"/>
    <s v="Mia"/>
    <x v="4"/>
    <n v="59.999999999999943"/>
    <n v="1.3333333333333333"/>
    <n v="1"/>
    <x v="2"/>
    <x v="6"/>
    <x v="0"/>
    <x v="0"/>
    <x v="0"/>
  </r>
  <r>
    <n v="122"/>
    <d v="2024-01-07T00:00:00"/>
    <x v="0"/>
    <s v="15:00"/>
    <x v="0"/>
    <x v="0"/>
    <x v="0"/>
    <n v="7"/>
    <s v="Mia"/>
    <x v="0"/>
    <n v="59.999999999999943"/>
    <n v="0.875"/>
    <n v="0"/>
    <x v="4"/>
    <x v="9"/>
    <x v="0"/>
    <x v="0"/>
    <x v="0"/>
  </r>
  <r>
    <n v="123"/>
    <d v="2024-11-06T00:00:00"/>
    <x v="12"/>
    <s v="11:00"/>
    <x v="3"/>
    <x v="0"/>
    <x v="3"/>
    <n v="12"/>
    <s v="Omar"/>
    <x v="2"/>
    <n v="59.999999999999943"/>
    <n v="1.2"/>
    <n v="1"/>
    <x v="5"/>
    <x v="3"/>
    <x v="2"/>
    <x v="0"/>
    <x v="0"/>
  </r>
  <r>
    <n v="124"/>
    <d v="2024-11-19T00:00:00"/>
    <x v="5"/>
    <s v="13:00"/>
    <x v="2"/>
    <x v="1"/>
    <x v="2"/>
    <n v="7"/>
    <s v="John"/>
    <x v="3"/>
    <n v="59.999999999999943"/>
    <n v="1.75"/>
    <n v="1"/>
    <x v="1"/>
    <x v="3"/>
    <x v="1"/>
    <x v="0"/>
    <x v="0"/>
  </r>
  <r>
    <n v="125"/>
    <d v="2024-09-13T00:00:00"/>
    <x v="3"/>
    <s v="17:30"/>
    <x v="1"/>
    <x v="1"/>
    <x v="1"/>
    <n v="7"/>
    <s v="John"/>
    <x v="2"/>
    <n v="119.99999999999989"/>
    <n v="1.1666666666666667"/>
    <n v="1"/>
    <x v="2"/>
    <x v="2"/>
    <x v="0"/>
    <x v="0"/>
    <x v="1"/>
  </r>
  <r>
    <n v="126"/>
    <d v="2024-10-22T00:00:00"/>
    <x v="10"/>
    <s v="16:00"/>
    <x v="1"/>
    <x v="1"/>
    <x v="1"/>
    <n v="1"/>
    <s v="Sarah"/>
    <x v="4"/>
    <n v="90"/>
    <n v="0.16666666666666666"/>
    <n v="0"/>
    <x v="1"/>
    <x v="0"/>
    <x v="0"/>
    <x v="1"/>
    <x v="0"/>
  </r>
  <r>
    <n v="127"/>
    <d v="2024-10-15T00:00:00"/>
    <x v="12"/>
    <s v="10:30"/>
    <x v="5"/>
    <x v="2"/>
    <x v="5"/>
    <n v="2"/>
    <s v="Sarah"/>
    <x v="5"/>
    <n v="29.999999999999972"/>
    <n v="0.16666666666666666"/>
    <n v="0"/>
    <x v="1"/>
    <x v="0"/>
    <x v="2"/>
    <x v="1"/>
    <x v="0"/>
  </r>
  <r>
    <n v="128"/>
    <d v="2024-06-15T00:00:00"/>
    <x v="13"/>
    <s v="10:00"/>
    <x v="3"/>
    <x v="0"/>
    <x v="3"/>
    <n v="8"/>
    <s v="Priya"/>
    <x v="0"/>
    <n v="90"/>
    <n v="0.8"/>
    <n v="0"/>
    <x v="3"/>
    <x v="5"/>
    <x v="2"/>
    <x v="0"/>
    <x v="0"/>
  </r>
  <r>
    <n v="129"/>
    <d v="2024-04-08T00:00:00"/>
    <x v="10"/>
    <s v="16:30"/>
    <x v="2"/>
    <x v="1"/>
    <x v="2"/>
    <n v="5"/>
    <s v="Omar"/>
    <x v="3"/>
    <n v="120.00000000000006"/>
    <n v="1.25"/>
    <n v="1"/>
    <x v="0"/>
    <x v="11"/>
    <x v="1"/>
    <x v="0"/>
    <x v="1"/>
  </r>
  <r>
    <n v="130"/>
    <d v="2024-07-21T00:00:00"/>
    <x v="10"/>
    <s v="16:30"/>
    <x v="1"/>
    <x v="1"/>
    <x v="1"/>
    <n v="8"/>
    <s v="Mia"/>
    <x v="5"/>
    <n v="120.00000000000006"/>
    <n v="1.3333333333333333"/>
    <n v="1"/>
    <x v="4"/>
    <x v="8"/>
    <x v="0"/>
    <x v="0"/>
    <x v="1"/>
  </r>
  <r>
    <n v="131"/>
    <d v="2024-05-16T00:00:00"/>
    <x v="16"/>
    <s v="11:30"/>
    <x v="3"/>
    <x v="0"/>
    <x v="3"/>
    <n v="11"/>
    <s v="Mia"/>
    <x v="0"/>
    <n v="120.00000000000006"/>
    <n v="1.1000000000000001"/>
    <n v="1"/>
    <x v="6"/>
    <x v="10"/>
    <x v="2"/>
    <x v="0"/>
    <x v="1"/>
  </r>
  <r>
    <n v="132"/>
    <d v="2024-08-10T00:00:00"/>
    <x v="5"/>
    <s v="13:00"/>
    <x v="2"/>
    <x v="1"/>
    <x v="2"/>
    <n v="4"/>
    <s v="Priya"/>
    <x v="0"/>
    <n v="59.999999999999943"/>
    <n v="1"/>
    <n v="0"/>
    <x v="3"/>
    <x v="6"/>
    <x v="1"/>
    <x v="0"/>
    <x v="0"/>
  </r>
  <r>
    <n v="133"/>
    <d v="2024-08-07T00:00:00"/>
    <x v="14"/>
    <s v="17:30"/>
    <x v="5"/>
    <x v="2"/>
    <x v="5"/>
    <n v="10"/>
    <s v="Mia"/>
    <x v="4"/>
    <n v="59.999999999999943"/>
    <n v="0.83333333333333337"/>
    <n v="0"/>
    <x v="5"/>
    <x v="6"/>
    <x v="2"/>
    <x v="0"/>
    <x v="0"/>
  </r>
  <r>
    <n v="134"/>
    <d v="2024-04-04T00:00:00"/>
    <x v="7"/>
    <s v="10:30"/>
    <x v="2"/>
    <x v="1"/>
    <x v="2"/>
    <n v="3"/>
    <s v="Chen"/>
    <x v="2"/>
    <n v="90"/>
    <n v="0.75"/>
    <n v="0"/>
    <x v="6"/>
    <x v="11"/>
    <x v="1"/>
    <x v="0"/>
    <x v="0"/>
  </r>
  <r>
    <n v="135"/>
    <d v="2024-05-03T00:00:00"/>
    <x v="16"/>
    <s v="11:00"/>
    <x v="4"/>
    <x v="2"/>
    <x v="4"/>
    <n v="11"/>
    <s v="Amit"/>
    <x v="4"/>
    <n v="90"/>
    <n v="0.6875"/>
    <n v="0"/>
    <x v="2"/>
    <x v="10"/>
    <x v="2"/>
    <x v="0"/>
    <x v="0"/>
  </r>
  <r>
    <n v="136"/>
    <d v="2024-02-09T00:00:00"/>
    <x v="12"/>
    <s v="10:30"/>
    <x v="1"/>
    <x v="1"/>
    <x v="1"/>
    <n v="5"/>
    <s v="Chen"/>
    <x v="2"/>
    <n v="29.999999999999972"/>
    <n v="0.83333333333333337"/>
    <n v="0"/>
    <x v="2"/>
    <x v="4"/>
    <x v="0"/>
    <x v="0"/>
    <x v="0"/>
  </r>
  <r>
    <n v="137"/>
    <d v="2024-10-22T00:00:00"/>
    <x v="10"/>
    <s v="16:30"/>
    <x v="3"/>
    <x v="0"/>
    <x v="3"/>
    <n v="6"/>
    <s v="Priya"/>
    <x v="4"/>
    <n v="120.00000000000006"/>
    <n v="0.6"/>
    <n v="0"/>
    <x v="1"/>
    <x v="0"/>
    <x v="2"/>
    <x v="0"/>
    <x v="1"/>
  </r>
  <r>
    <n v="138"/>
    <d v="2024-07-05T00:00:00"/>
    <x v="4"/>
    <s v="17:00"/>
    <x v="2"/>
    <x v="1"/>
    <x v="2"/>
    <n v="6"/>
    <s v="Sarah"/>
    <x v="1"/>
    <n v="120.00000000000006"/>
    <n v="1.5"/>
    <n v="1"/>
    <x v="2"/>
    <x v="8"/>
    <x v="1"/>
    <x v="0"/>
    <x v="1"/>
  </r>
  <r>
    <n v="139"/>
    <d v="2024-09-13T00:00:00"/>
    <x v="4"/>
    <s v="16:00"/>
    <x v="4"/>
    <x v="2"/>
    <x v="4"/>
    <n v="5"/>
    <s v="Sarah"/>
    <x v="2"/>
    <n v="59.999999999999943"/>
    <n v="0.3125"/>
    <n v="0"/>
    <x v="2"/>
    <x v="2"/>
    <x v="2"/>
    <x v="0"/>
    <x v="0"/>
  </r>
  <r>
    <n v="140"/>
    <d v="2024-01-06T00:00:00"/>
    <x v="11"/>
    <s v="13:30"/>
    <x v="4"/>
    <x v="2"/>
    <x v="4"/>
    <n v="12"/>
    <s v="Amit"/>
    <x v="4"/>
    <n v="30.000000000000053"/>
    <n v="0.75"/>
    <n v="0"/>
    <x v="3"/>
    <x v="9"/>
    <x v="2"/>
    <x v="0"/>
    <x v="0"/>
  </r>
  <r>
    <n v="141"/>
    <d v="2024-10-17T00:00:00"/>
    <x v="6"/>
    <s v="12:00"/>
    <x v="5"/>
    <x v="2"/>
    <x v="5"/>
    <n v="5"/>
    <s v="John"/>
    <x v="5"/>
    <n v="90"/>
    <n v="0.41666666666666669"/>
    <n v="0"/>
    <x v="6"/>
    <x v="0"/>
    <x v="2"/>
    <x v="0"/>
    <x v="0"/>
  </r>
  <r>
    <n v="142"/>
    <d v="2024-09-13T00:00:00"/>
    <x v="3"/>
    <s v="17:00"/>
    <x v="1"/>
    <x v="1"/>
    <x v="1"/>
    <n v="9"/>
    <s v="John"/>
    <x v="2"/>
    <n v="90"/>
    <n v="1.5"/>
    <n v="1"/>
    <x v="2"/>
    <x v="2"/>
    <x v="0"/>
    <x v="0"/>
    <x v="0"/>
  </r>
  <r>
    <n v="143"/>
    <d v="2024-09-13T00:00:00"/>
    <x v="7"/>
    <s v="09:30"/>
    <x v="4"/>
    <x v="2"/>
    <x v="4"/>
    <n v="6"/>
    <s v="Amit"/>
    <x v="2"/>
    <n v="29.999999999999972"/>
    <n v="0.375"/>
    <n v="0"/>
    <x v="2"/>
    <x v="2"/>
    <x v="2"/>
    <x v="0"/>
    <x v="0"/>
  </r>
  <r>
    <n v="144"/>
    <d v="2024-08-18T00:00:00"/>
    <x v="10"/>
    <s v="16:00"/>
    <x v="1"/>
    <x v="1"/>
    <x v="1"/>
    <n v="4"/>
    <s v="Omar"/>
    <x v="5"/>
    <n v="90"/>
    <n v="0.66666666666666663"/>
    <n v="0"/>
    <x v="4"/>
    <x v="6"/>
    <x v="0"/>
    <x v="0"/>
    <x v="0"/>
  </r>
  <r>
    <n v="145"/>
    <d v="2024-03-02T00:00:00"/>
    <x v="16"/>
    <s v="11:00"/>
    <x v="3"/>
    <x v="0"/>
    <x v="3"/>
    <n v="10"/>
    <s v="Amit"/>
    <x v="0"/>
    <n v="90"/>
    <n v="1"/>
    <n v="0"/>
    <x v="3"/>
    <x v="1"/>
    <x v="2"/>
    <x v="0"/>
    <x v="0"/>
  </r>
  <r>
    <n v="146"/>
    <d v="2024-01-20T00:00:00"/>
    <x v="1"/>
    <s v="13:30"/>
    <x v="4"/>
    <x v="2"/>
    <x v="4"/>
    <n v="1"/>
    <s v="Sarah"/>
    <x v="4"/>
    <n v="119.99999999999997"/>
    <n v="6.25E-2"/>
    <n v="0"/>
    <x v="3"/>
    <x v="9"/>
    <x v="2"/>
    <x v="1"/>
    <x v="1"/>
  </r>
  <r>
    <n v="147"/>
    <d v="2024-02-08T00:00:00"/>
    <x v="1"/>
    <s v="13:00"/>
    <x v="5"/>
    <x v="2"/>
    <x v="5"/>
    <n v="12"/>
    <s v="Priya"/>
    <x v="5"/>
    <n v="89.999999999999915"/>
    <n v="1"/>
    <n v="0"/>
    <x v="6"/>
    <x v="4"/>
    <x v="2"/>
    <x v="0"/>
    <x v="0"/>
  </r>
  <r>
    <n v="148"/>
    <d v="2024-07-30T00:00:00"/>
    <x v="14"/>
    <s v="18:30"/>
    <x v="5"/>
    <x v="2"/>
    <x v="5"/>
    <n v="15"/>
    <s v="Priya"/>
    <x v="4"/>
    <n v="120.00000000000006"/>
    <n v="1.25"/>
    <n v="1"/>
    <x v="1"/>
    <x v="8"/>
    <x v="2"/>
    <x v="0"/>
    <x v="1"/>
  </r>
  <r>
    <n v="149"/>
    <d v="2024-03-27T00:00:00"/>
    <x v="6"/>
    <s v="11:00"/>
    <x v="5"/>
    <x v="2"/>
    <x v="5"/>
    <n v="6"/>
    <s v="Omar"/>
    <x v="0"/>
    <n v="29.999999999999972"/>
    <n v="0.5"/>
    <n v="0"/>
    <x v="5"/>
    <x v="1"/>
    <x v="2"/>
    <x v="0"/>
    <x v="0"/>
  </r>
  <r>
    <n v="150"/>
    <d v="2024-02-12T00:00:00"/>
    <x v="2"/>
    <s v="09:00"/>
    <x v="2"/>
    <x v="1"/>
    <x v="2"/>
    <n v="2"/>
    <s v="Mia"/>
    <x v="4"/>
    <n v="60.000000000000028"/>
    <n v="0.5"/>
    <n v="0"/>
    <x v="0"/>
    <x v="4"/>
    <x v="1"/>
    <x v="0"/>
    <x v="0"/>
  </r>
  <r>
    <n v="151"/>
    <d v="2024-01-20T00:00:00"/>
    <x v="14"/>
    <s v="17:00"/>
    <x v="2"/>
    <x v="1"/>
    <x v="2"/>
    <n v="1"/>
    <s v="Omar"/>
    <x v="1"/>
    <n v="30.000000000000053"/>
    <n v="0.25"/>
    <n v="0"/>
    <x v="3"/>
    <x v="9"/>
    <x v="1"/>
    <x v="0"/>
    <x v="0"/>
  </r>
  <r>
    <n v="152"/>
    <d v="2024-03-11T00:00:00"/>
    <x v="12"/>
    <s v="11:30"/>
    <x v="3"/>
    <x v="0"/>
    <x v="3"/>
    <n v="12"/>
    <s v="Chen"/>
    <x v="5"/>
    <n v="90"/>
    <n v="1.2"/>
    <n v="1"/>
    <x v="0"/>
    <x v="1"/>
    <x v="2"/>
    <x v="0"/>
    <x v="0"/>
  </r>
  <r>
    <n v="153"/>
    <d v="2024-02-02T00:00:00"/>
    <x v="16"/>
    <s v="10:00"/>
    <x v="3"/>
    <x v="0"/>
    <x v="3"/>
    <n v="11"/>
    <s v="Chen"/>
    <x v="4"/>
    <n v="30.000000000000053"/>
    <n v="1.1000000000000001"/>
    <n v="1"/>
    <x v="2"/>
    <x v="4"/>
    <x v="2"/>
    <x v="0"/>
    <x v="0"/>
  </r>
  <r>
    <n v="154"/>
    <d v="2024-09-07T00:00:00"/>
    <x v="13"/>
    <s v="09:00"/>
    <x v="2"/>
    <x v="1"/>
    <x v="2"/>
    <n v="1"/>
    <s v="Amit"/>
    <x v="1"/>
    <n v="29.999999999999972"/>
    <n v="0.25"/>
    <n v="0"/>
    <x v="3"/>
    <x v="2"/>
    <x v="1"/>
    <x v="0"/>
    <x v="0"/>
  </r>
  <r>
    <n v="155"/>
    <d v="2024-07-18T00:00:00"/>
    <x v="3"/>
    <s v="17:00"/>
    <x v="1"/>
    <x v="1"/>
    <x v="1"/>
    <n v="1"/>
    <s v="Sarah"/>
    <x v="0"/>
    <n v="90"/>
    <n v="0.16666666666666666"/>
    <n v="0"/>
    <x v="6"/>
    <x v="8"/>
    <x v="0"/>
    <x v="1"/>
    <x v="0"/>
  </r>
  <r>
    <n v="156"/>
    <d v="2024-10-14T00:00:00"/>
    <x v="5"/>
    <s v="12:30"/>
    <x v="1"/>
    <x v="1"/>
    <x v="1"/>
    <n v="1"/>
    <s v="Amit"/>
    <x v="2"/>
    <n v="30.000000000000053"/>
    <n v="0.16666666666666666"/>
    <n v="0"/>
    <x v="0"/>
    <x v="0"/>
    <x v="0"/>
    <x v="1"/>
    <x v="0"/>
  </r>
  <r>
    <n v="157"/>
    <d v="2024-03-06T00:00:00"/>
    <x v="14"/>
    <s v="17:00"/>
    <x v="4"/>
    <x v="2"/>
    <x v="4"/>
    <n v="3"/>
    <s v="Sarah"/>
    <x v="3"/>
    <n v="30.000000000000053"/>
    <n v="0.1875"/>
    <n v="0"/>
    <x v="5"/>
    <x v="1"/>
    <x v="2"/>
    <x v="1"/>
    <x v="0"/>
  </r>
  <r>
    <n v="158"/>
    <d v="2024-02-08T00:00:00"/>
    <x v="12"/>
    <s v="12:00"/>
    <x v="0"/>
    <x v="0"/>
    <x v="0"/>
    <n v="5"/>
    <s v="John"/>
    <x v="2"/>
    <n v="119.99999999999997"/>
    <n v="0.625"/>
    <n v="0"/>
    <x v="6"/>
    <x v="4"/>
    <x v="0"/>
    <x v="0"/>
    <x v="1"/>
  </r>
  <r>
    <n v="159"/>
    <d v="2024-09-17T00:00:00"/>
    <x v="12"/>
    <s v="11:30"/>
    <x v="1"/>
    <x v="1"/>
    <x v="1"/>
    <n v="9"/>
    <s v="Priya"/>
    <x v="1"/>
    <n v="90"/>
    <n v="1.5"/>
    <n v="1"/>
    <x v="1"/>
    <x v="2"/>
    <x v="0"/>
    <x v="0"/>
    <x v="0"/>
  </r>
  <r>
    <n v="160"/>
    <d v="2024-05-04T00:00:00"/>
    <x v="2"/>
    <s v="10:00"/>
    <x v="0"/>
    <x v="0"/>
    <x v="0"/>
    <n v="2"/>
    <s v="Mia"/>
    <x v="2"/>
    <n v="120.00000000000006"/>
    <n v="0.25"/>
    <n v="0"/>
    <x v="3"/>
    <x v="10"/>
    <x v="0"/>
    <x v="0"/>
    <x v="1"/>
  </r>
  <r>
    <n v="161"/>
    <d v="2024-02-12T00:00:00"/>
    <x v="15"/>
    <s v="15:30"/>
    <x v="1"/>
    <x v="1"/>
    <x v="1"/>
    <n v="3"/>
    <s v="Chen"/>
    <x v="2"/>
    <n v="120.00000000000006"/>
    <n v="0.5"/>
    <n v="0"/>
    <x v="0"/>
    <x v="4"/>
    <x v="0"/>
    <x v="0"/>
    <x v="1"/>
  </r>
  <r>
    <n v="162"/>
    <d v="2024-06-17T00:00:00"/>
    <x v="5"/>
    <s v="14:00"/>
    <x v="2"/>
    <x v="1"/>
    <x v="2"/>
    <n v="5"/>
    <s v="Sarah"/>
    <x v="5"/>
    <n v="120.00000000000006"/>
    <n v="1.25"/>
    <n v="1"/>
    <x v="0"/>
    <x v="5"/>
    <x v="1"/>
    <x v="0"/>
    <x v="1"/>
  </r>
  <r>
    <n v="163"/>
    <d v="2024-09-28T00:00:00"/>
    <x v="1"/>
    <s v="12:30"/>
    <x v="4"/>
    <x v="2"/>
    <x v="4"/>
    <n v="7"/>
    <s v="Priya"/>
    <x v="4"/>
    <n v="60.000000000000028"/>
    <n v="0.4375"/>
    <n v="0"/>
    <x v="3"/>
    <x v="2"/>
    <x v="2"/>
    <x v="0"/>
    <x v="0"/>
  </r>
  <r>
    <n v="164"/>
    <d v="2024-04-30T00:00:00"/>
    <x v="9"/>
    <s v="13:00"/>
    <x v="1"/>
    <x v="1"/>
    <x v="1"/>
    <n v="4"/>
    <s v="Priya"/>
    <x v="2"/>
    <n v="29.999999999999893"/>
    <n v="0.66666666666666663"/>
    <n v="0"/>
    <x v="1"/>
    <x v="11"/>
    <x v="0"/>
    <x v="0"/>
    <x v="0"/>
  </r>
  <r>
    <n v="165"/>
    <d v="2024-02-01T00:00:00"/>
    <x v="11"/>
    <s v="15:00"/>
    <x v="3"/>
    <x v="0"/>
    <x v="3"/>
    <n v="13"/>
    <s v="Priya"/>
    <x v="1"/>
    <n v="120.00000000000006"/>
    <n v="1.3"/>
    <n v="1"/>
    <x v="6"/>
    <x v="4"/>
    <x v="2"/>
    <x v="0"/>
    <x v="1"/>
  </r>
  <r>
    <n v="166"/>
    <d v="2024-10-06T00:00:00"/>
    <x v="4"/>
    <s v="16:30"/>
    <x v="1"/>
    <x v="1"/>
    <x v="1"/>
    <n v="7"/>
    <s v="Mia"/>
    <x v="1"/>
    <n v="90"/>
    <n v="1.1666666666666667"/>
    <n v="1"/>
    <x v="4"/>
    <x v="0"/>
    <x v="0"/>
    <x v="0"/>
    <x v="0"/>
  </r>
  <r>
    <n v="167"/>
    <d v="2024-12-18T00:00:00"/>
    <x v="16"/>
    <s v="10:30"/>
    <x v="3"/>
    <x v="0"/>
    <x v="3"/>
    <n v="12"/>
    <s v="Sarah"/>
    <x v="4"/>
    <n v="60.000000000000028"/>
    <n v="1.2"/>
    <n v="1"/>
    <x v="5"/>
    <x v="7"/>
    <x v="2"/>
    <x v="0"/>
    <x v="0"/>
  </r>
  <r>
    <n v="168"/>
    <d v="2024-05-16T00:00:00"/>
    <x v="17"/>
    <s v="12:30"/>
    <x v="3"/>
    <x v="0"/>
    <x v="3"/>
    <n v="3"/>
    <s v="Amit"/>
    <x v="5"/>
    <n v="90.000000000000085"/>
    <n v="0.3"/>
    <n v="0"/>
    <x v="6"/>
    <x v="10"/>
    <x v="2"/>
    <x v="0"/>
    <x v="1"/>
  </r>
  <r>
    <n v="169"/>
    <d v="2024-07-17T00:00:00"/>
    <x v="8"/>
    <s v="17:00"/>
    <x v="1"/>
    <x v="1"/>
    <x v="1"/>
    <n v="4"/>
    <s v="Sarah"/>
    <x v="5"/>
    <n v="60.000000000000107"/>
    <n v="0.66666666666666663"/>
    <n v="0"/>
    <x v="5"/>
    <x v="8"/>
    <x v="0"/>
    <x v="0"/>
    <x v="0"/>
  </r>
  <r>
    <n v="170"/>
    <d v="2024-11-04T00:00:00"/>
    <x v="13"/>
    <s v="09:30"/>
    <x v="1"/>
    <x v="1"/>
    <x v="1"/>
    <n v="4"/>
    <s v="Sarah"/>
    <x v="0"/>
    <n v="59.999999999999943"/>
    <n v="0.66666666666666663"/>
    <n v="0"/>
    <x v="0"/>
    <x v="3"/>
    <x v="0"/>
    <x v="0"/>
    <x v="0"/>
  </r>
  <r>
    <n v="171"/>
    <d v="2024-03-08T00:00:00"/>
    <x v="1"/>
    <s v="12:30"/>
    <x v="0"/>
    <x v="0"/>
    <x v="0"/>
    <n v="5"/>
    <s v="Priya"/>
    <x v="4"/>
    <n v="60.000000000000028"/>
    <n v="0.625"/>
    <n v="0"/>
    <x v="2"/>
    <x v="1"/>
    <x v="0"/>
    <x v="0"/>
    <x v="0"/>
  </r>
  <r>
    <n v="172"/>
    <d v="2024-01-01T00:00:00"/>
    <x v="0"/>
    <s v="15:30"/>
    <x v="3"/>
    <x v="0"/>
    <x v="3"/>
    <n v="7"/>
    <s v="Chen"/>
    <x v="2"/>
    <n v="90"/>
    <n v="0.7"/>
    <n v="0"/>
    <x v="0"/>
    <x v="9"/>
    <x v="2"/>
    <x v="0"/>
    <x v="0"/>
  </r>
  <r>
    <n v="173"/>
    <d v="2024-12-13T00:00:00"/>
    <x v="4"/>
    <s v="16:30"/>
    <x v="2"/>
    <x v="1"/>
    <x v="2"/>
    <n v="5"/>
    <s v="Amit"/>
    <x v="2"/>
    <n v="90"/>
    <n v="1.25"/>
    <n v="1"/>
    <x v="2"/>
    <x v="7"/>
    <x v="1"/>
    <x v="0"/>
    <x v="0"/>
  </r>
  <r>
    <n v="174"/>
    <d v="2024-01-09T00:00:00"/>
    <x v="13"/>
    <s v="09:00"/>
    <x v="4"/>
    <x v="2"/>
    <x v="4"/>
    <n v="8"/>
    <s v="Priya"/>
    <x v="2"/>
    <n v="29.999999999999972"/>
    <n v="0.5"/>
    <n v="0"/>
    <x v="1"/>
    <x v="9"/>
    <x v="2"/>
    <x v="0"/>
    <x v="0"/>
  </r>
  <r>
    <n v="175"/>
    <d v="2024-09-22T00:00:00"/>
    <x v="2"/>
    <s v="09:00"/>
    <x v="4"/>
    <x v="2"/>
    <x v="4"/>
    <n v="12"/>
    <s v="Mia"/>
    <x v="5"/>
    <n v="60.000000000000028"/>
    <n v="0.75"/>
    <n v="0"/>
    <x v="4"/>
    <x v="2"/>
    <x v="2"/>
    <x v="0"/>
    <x v="0"/>
  </r>
  <r>
    <n v="176"/>
    <d v="2024-02-15T00:00:00"/>
    <x v="15"/>
    <s v="14:30"/>
    <x v="0"/>
    <x v="0"/>
    <x v="0"/>
    <n v="8"/>
    <s v="Chen"/>
    <x v="0"/>
    <n v="59.999999999999943"/>
    <n v="1"/>
    <n v="0"/>
    <x v="6"/>
    <x v="4"/>
    <x v="0"/>
    <x v="0"/>
    <x v="0"/>
  </r>
  <r>
    <n v="177"/>
    <d v="2024-07-16T00:00:00"/>
    <x v="13"/>
    <s v="10:00"/>
    <x v="2"/>
    <x v="1"/>
    <x v="2"/>
    <n v="4"/>
    <s v="Priya"/>
    <x v="0"/>
    <n v="90"/>
    <n v="1"/>
    <n v="0"/>
    <x v="1"/>
    <x v="8"/>
    <x v="1"/>
    <x v="0"/>
    <x v="0"/>
  </r>
  <r>
    <n v="178"/>
    <d v="2024-10-12T00:00:00"/>
    <x v="8"/>
    <s v="18:00"/>
    <x v="1"/>
    <x v="1"/>
    <x v="1"/>
    <n v="4"/>
    <s v="Omar"/>
    <x v="4"/>
    <n v="120.00000000000006"/>
    <n v="0.66666666666666663"/>
    <n v="0"/>
    <x v="3"/>
    <x v="0"/>
    <x v="0"/>
    <x v="0"/>
    <x v="1"/>
  </r>
  <r>
    <n v="179"/>
    <d v="2024-10-06T00:00:00"/>
    <x v="2"/>
    <s v="08:30"/>
    <x v="4"/>
    <x v="2"/>
    <x v="4"/>
    <n v="18"/>
    <s v="Mia"/>
    <x v="3"/>
    <n v="30.000000000000053"/>
    <n v="1.125"/>
    <n v="1"/>
    <x v="4"/>
    <x v="0"/>
    <x v="2"/>
    <x v="0"/>
    <x v="0"/>
  </r>
  <r>
    <n v="180"/>
    <d v="2024-11-07T00:00:00"/>
    <x v="2"/>
    <s v="10:00"/>
    <x v="2"/>
    <x v="1"/>
    <x v="2"/>
    <n v="3"/>
    <s v="Priya"/>
    <x v="2"/>
    <n v="120.00000000000006"/>
    <n v="0.75"/>
    <n v="0"/>
    <x v="6"/>
    <x v="3"/>
    <x v="1"/>
    <x v="0"/>
    <x v="1"/>
  </r>
  <r>
    <n v="181"/>
    <d v="2024-10-15T00:00:00"/>
    <x v="1"/>
    <s v="12:00"/>
    <x v="2"/>
    <x v="1"/>
    <x v="2"/>
    <n v="2"/>
    <s v="Sarah"/>
    <x v="5"/>
    <n v="29.999999999999972"/>
    <n v="0.5"/>
    <n v="0"/>
    <x v="1"/>
    <x v="0"/>
    <x v="1"/>
    <x v="0"/>
    <x v="0"/>
  </r>
  <r>
    <n v="182"/>
    <d v="2024-02-25T00:00:00"/>
    <x v="12"/>
    <s v="11:00"/>
    <x v="5"/>
    <x v="2"/>
    <x v="5"/>
    <n v="7"/>
    <s v="Chen"/>
    <x v="2"/>
    <n v="59.999999999999943"/>
    <n v="0.58333333333333337"/>
    <n v="0"/>
    <x v="4"/>
    <x v="4"/>
    <x v="2"/>
    <x v="0"/>
    <x v="0"/>
  </r>
  <r>
    <n v="183"/>
    <d v="2024-11-06T00:00:00"/>
    <x v="11"/>
    <s v="13:30"/>
    <x v="3"/>
    <x v="0"/>
    <x v="3"/>
    <n v="12"/>
    <s v="Sarah"/>
    <x v="5"/>
    <n v="30.000000000000053"/>
    <n v="1.2"/>
    <n v="1"/>
    <x v="5"/>
    <x v="3"/>
    <x v="2"/>
    <x v="0"/>
    <x v="0"/>
  </r>
  <r>
    <n v="184"/>
    <d v="2024-09-25T00:00:00"/>
    <x v="2"/>
    <s v="09:30"/>
    <x v="4"/>
    <x v="2"/>
    <x v="4"/>
    <n v="18"/>
    <s v="Chen"/>
    <x v="3"/>
    <n v="90"/>
    <n v="1.125"/>
    <n v="1"/>
    <x v="5"/>
    <x v="2"/>
    <x v="2"/>
    <x v="0"/>
    <x v="0"/>
  </r>
  <r>
    <n v="185"/>
    <d v="2024-01-26T00:00:00"/>
    <x v="7"/>
    <s v="10:00"/>
    <x v="5"/>
    <x v="2"/>
    <x v="5"/>
    <n v="9"/>
    <s v="Amit"/>
    <x v="5"/>
    <n v="60.000000000000028"/>
    <n v="0.75"/>
    <n v="0"/>
    <x v="2"/>
    <x v="9"/>
    <x v="2"/>
    <x v="0"/>
    <x v="0"/>
  </r>
  <r>
    <n v="186"/>
    <d v="2024-05-10T00:00:00"/>
    <x v="11"/>
    <s v="14:30"/>
    <x v="2"/>
    <x v="1"/>
    <x v="2"/>
    <n v="7"/>
    <s v="Sarah"/>
    <x v="4"/>
    <n v="90"/>
    <n v="1.75"/>
    <n v="1"/>
    <x v="2"/>
    <x v="10"/>
    <x v="1"/>
    <x v="0"/>
    <x v="0"/>
  </r>
  <r>
    <n v="187"/>
    <d v="2024-11-26T00:00:00"/>
    <x v="16"/>
    <s v="11:30"/>
    <x v="2"/>
    <x v="1"/>
    <x v="2"/>
    <n v="7"/>
    <s v="Mia"/>
    <x v="5"/>
    <n v="120.00000000000006"/>
    <n v="1.75"/>
    <n v="1"/>
    <x v="1"/>
    <x v="3"/>
    <x v="1"/>
    <x v="0"/>
    <x v="1"/>
  </r>
  <r>
    <n v="188"/>
    <d v="2024-04-10T00:00:00"/>
    <x v="9"/>
    <s v="13:30"/>
    <x v="2"/>
    <x v="1"/>
    <x v="2"/>
    <n v="5"/>
    <s v="Omar"/>
    <x v="0"/>
    <n v="59.999999999999943"/>
    <n v="1.25"/>
    <n v="1"/>
    <x v="5"/>
    <x v="11"/>
    <x v="1"/>
    <x v="0"/>
    <x v="0"/>
  </r>
  <r>
    <n v="189"/>
    <d v="2024-12-02T00:00:00"/>
    <x v="15"/>
    <s v="14:30"/>
    <x v="5"/>
    <x v="2"/>
    <x v="5"/>
    <n v="6"/>
    <s v="Chen"/>
    <x v="5"/>
    <n v="59.999999999999943"/>
    <n v="0.5"/>
    <n v="0"/>
    <x v="0"/>
    <x v="7"/>
    <x v="2"/>
    <x v="0"/>
    <x v="0"/>
  </r>
  <r>
    <n v="190"/>
    <d v="2024-05-15T00:00:00"/>
    <x v="14"/>
    <s v="17:30"/>
    <x v="2"/>
    <x v="1"/>
    <x v="2"/>
    <n v="3"/>
    <s v="Chen"/>
    <x v="3"/>
    <n v="59.999999999999943"/>
    <n v="0.75"/>
    <n v="0"/>
    <x v="5"/>
    <x v="10"/>
    <x v="1"/>
    <x v="0"/>
    <x v="0"/>
  </r>
  <r>
    <n v="191"/>
    <d v="2024-11-12T00:00:00"/>
    <x v="17"/>
    <s v="12:00"/>
    <x v="0"/>
    <x v="0"/>
    <x v="0"/>
    <n v="8"/>
    <s v="Chen"/>
    <x v="1"/>
    <n v="60.000000000000028"/>
    <n v="1"/>
    <n v="0"/>
    <x v="1"/>
    <x v="3"/>
    <x v="0"/>
    <x v="0"/>
    <x v="0"/>
  </r>
  <r>
    <n v="192"/>
    <d v="2024-03-23T00:00:00"/>
    <x v="12"/>
    <s v="11:00"/>
    <x v="2"/>
    <x v="1"/>
    <x v="2"/>
    <n v="1"/>
    <s v="Omar"/>
    <x v="3"/>
    <n v="59.999999999999943"/>
    <n v="0.25"/>
    <n v="0"/>
    <x v="3"/>
    <x v="1"/>
    <x v="1"/>
    <x v="0"/>
    <x v="0"/>
  </r>
  <r>
    <n v="193"/>
    <d v="2024-09-19T00:00:00"/>
    <x v="4"/>
    <s v="17:00"/>
    <x v="0"/>
    <x v="0"/>
    <x v="0"/>
    <n v="4"/>
    <s v="Sarah"/>
    <x v="5"/>
    <n v="120.00000000000006"/>
    <n v="0.5"/>
    <n v="0"/>
    <x v="6"/>
    <x v="2"/>
    <x v="0"/>
    <x v="0"/>
    <x v="1"/>
  </r>
  <r>
    <n v="194"/>
    <d v="2024-11-30T00:00:00"/>
    <x v="15"/>
    <s v="14:00"/>
    <x v="5"/>
    <x v="2"/>
    <x v="5"/>
    <n v="7"/>
    <s v="Sarah"/>
    <x v="1"/>
    <n v="30.000000000000053"/>
    <n v="0.58333333333333337"/>
    <n v="0"/>
    <x v="3"/>
    <x v="3"/>
    <x v="2"/>
    <x v="0"/>
    <x v="0"/>
  </r>
  <r>
    <n v="195"/>
    <d v="2024-02-22T00:00:00"/>
    <x v="4"/>
    <s v="15:30"/>
    <x v="0"/>
    <x v="0"/>
    <x v="0"/>
    <n v="8"/>
    <s v="Sarah"/>
    <x v="1"/>
    <n v="30.000000000000053"/>
    <n v="1"/>
    <n v="0"/>
    <x v="6"/>
    <x v="4"/>
    <x v="0"/>
    <x v="0"/>
    <x v="0"/>
  </r>
  <r>
    <n v="196"/>
    <d v="2024-12-27T00:00:00"/>
    <x v="11"/>
    <s v="14:30"/>
    <x v="2"/>
    <x v="1"/>
    <x v="2"/>
    <n v="2"/>
    <s v="Omar"/>
    <x v="4"/>
    <n v="90"/>
    <n v="0.5"/>
    <n v="0"/>
    <x v="2"/>
    <x v="7"/>
    <x v="1"/>
    <x v="0"/>
    <x v="0"/>
  </r>
  <r>
    <n v="197"/>
    <d v="2024-02-04T00:00:00"/>
    <x v="2"/>
    <s v="10:00"/>
    <x v="0"/>
    <x v="0"/>
    <x v="0"/>
    <n v="2"/>
    <s v="Sarah"/>
    <x v="5"/>
    <n v="120.00000000000006"/>
    <n v="0.25"/>
    <n v="0"/>
    <x v="4"/>
    <x v="4"/>
    <x v="0"/>
    <x v="0"/>
    <x v="1"/>
  </r>
  <r>
    <n v="198"/>
    <d v="2024-10-31T00:00:00"/>
    <x v="15"/>
    <s v="15:00"/>
    <x v="1"/>
    <x v="1"/>
    <x v="1"/>
    <n v="2"/>
    <s v="Amit"/>
    <x v="1"/>
    <n v="90"/>
    <n v="0.33333333333333331"/>
    <n v="0"/>
    <x v="6"/>
    <x v="0"/>
    <x v="0"/>
    <x v="0"/>
    <x v="0"/>
  </r>
  <r>
    <n v="199"/>
    <d v="2024-12-18T00:00:00"/>
    <x v="17"/>
    <s v="12:00"/>
    <x v="4"/>
    <x v="2"/>
    <x v="4"/>
    <n v="1"/>
    <s v="John"/>
    <x v="2"/>
    <n v="60.000000000000028"/>
    <n v="6.25E-2"/>
    <n v="0"/>
    <x v="5"/>
    <x v="7"/>
    <x v="2"/>
    <x v="1"/>
    <x v="0"/>
  </r>
  <r>
    <n v="200"/>
    <d v="2024-07-30T00:00:00"/>
    <x v="17"/>
    <s v="12:30"/>
    <x v="5"/>
    <x v="2"/>
    <x v="5"/>
    <n v="6"/>
    <s v="Amit"/>
    <x v="0"/>
    <n v="90.000000000000085"/>
    <n v="0.5"/>
    <n v="0"/>
    <x v="1"/>
    <x v="8"/>
    <x v="2"/>
    <x v="0"/>
    <x v="1"/>
  </r>
  <r>
    <n v="201"/>
    <d v="2024-03-17T00:00:00"/>
    <x v="7"/>
    <s v="09:30"/>
    <x v="2"/>
    <x v="1"/>
    <x v="2"/>
    <n v="5"/>
    <s v="Priya"/>
    <x v="2"/>
    <n v="29.999999999999972"/>
    <n v="1.25"/>
    <n v="1"/>
    <x v="4"/>
    <x v="1"/>
    <x v="1"/>
    <x v="0"/>
    <x v="0"/>
  </r>
  <r>
    <n v="202"/>
    <d v="2024-03-10T00:00:00"/>
    <x v="8"/>
    <s v="17:00"/>
    <x v="1"/>
    <x v="1"/>
    <x v="1"/>
    <n v="1"/>
    <s v="Amit"/>
    <x v="4"/>
    <n v="60.000000000000107"/>
    <n v="0.16666666666666666"/>
    <n v="0"/>
    <x v="4"/>
    <x v="1"/>
    <x v="0"/>
    <x v="1"/>
    <x v="0"/>
  </r>
  <r>
    <n v="203"/>
    <d v="2024-03-01T00:00:00"/>
    <x v="11"/>
    <s v="15:00"/>
    <x v="2"/>
    <x v="1"/>
    <x v="2"/>
    <n v="3"/>
    <s v="Amit"/>
    <x v="2"/>
    <n v="120.00000000000006"/>
    <n v="0.75"/>
    <n v="0"/>
    <x v="2"/>
    <x v="1"/>
    <x v="1"/>
    <x v="0"/>
    <x v="1"/>
  </r>
  <r>
    <n v="204"/>
    <d v="2024-10-24T00:00:00"/>
    <x v="3"/>
    <s v="17:30"/>
    <x v="2"/>
    <x v="1"/>
    <x v="2"/>
    <n v="3"/>
    <s v="Chen"/>
    <x v="2"/>
    <n v="119.99999999999989"/>
    <n v="0.75"/>
    <n v="0"/>
    <x v="6"/>
    <x v="0"/>
    <x v="1"/>
    <x v="0"/>
    <x v="1"/>
  </r>
  <r>
    <n v="205"/>
    <d v="2024-12-30T00:00:00"/>
    <x v="9"/>
    <s v="13:30"/>
    <x v="1"/>
    <x v="1"/>
    <x v="1"/>
    <n v="1"/>
    <s v="Amit"/>
    <x v="2"/>
    <n v="59.999999999999943"/>
    <n v="0.16666666666666666"/>
    <n v="0"/>
    <x v="0"/>
    <x v="7"/>
    <x v="0"/>
    <x v="1"/>
    <x v="0"/>
  </r>
  <r>
    <n v="206"/>
    <d v="2024-02-06T00:00:00"/>
    <x v="7"/>
    <s v="10:30"/>
    <x v="0"/>
    <x v="0"/>
    <x v="0"/>
    <n v="1"/>
    <s v="Amit"/>
    <x v="0"/>
    <n v="90"/>
    <n v="0.125"/>
    <n v="0"/>
    <x v="1"/>
    <x v="4"/>
    <x v="0"/>
    <x v="1"/>
    <x v="0"/>
  </r>
  <r>
    <n v="207"/>
    <d v="2024-09-10T00:00:00"/>
    <x v="6"/>
    <s v="12:30"/>
    <x v="4"/>
    <x v="2"/>
    <x v="4"/>
    <n v="6"/>
    <s v="John"/>
    <x v="4"/>
    <n v="120.00000000000006"/>
    <n v="0.375"/>
    <n v="0"/>
    <x v="1"/>
    <x v="2"/>
    <x v="2"/>
    <x v="0"/>
    <x v="1"/>
  </r>
  <r>
    <n v="208"/>
    <d v="2024-04-10T00:00:00"/>
    <x v="2"/>
    <s v="10:00"/>
    <x v="4"/>
    <x v="2"/>
    <x v="4"/>
    <n v="9"/>
    <s v="Priya"/>
    <x v="1"/>
    <n v="120.00000000000006"/>
    <n v="0.5625"/>
    <n v="0"/>
    <x v="5"/>
    <x v="11"/>
    <x v="2"/>
    <x v="0"/>
    <x v="1"/>
  </r>
  <r>
    <n v="209"/>
    <d v="2024-09-07T00:00:00"/>
    <x v="4"/>
    <s v="16:30"/>
    <x v="2"/>
    <x v="1"/>
    <x v="2"/>
    <n v="4"/>
    <s v="Priya"/>
    <x v="5"/>
    <n v="90"/>
    <n v="1"/>
    <n v="0"/>
    <x v="3"/>
    <x v="2"/>
    <x v="1"/>
    <x v="0"/>
    <x v="0"/>
  </r>
  <r>
    <n v="210"/>
    <d v="2024-09-07T00:00:00"/>
    <x v="2"/>
    <s v="09:30"/>
    <x v="0"/>
    <x v="0"/>
    <x v="0"/>
    <n v="6"/>
    <s v="Mia"/>
    <x v="3"/>
    <n v="90"/>
    <n v="0.75"/>
    <n v="0"/>
    <x v="3"/>
    <x v="2"/>
    <x v="0"/>
    <x v="0"/>
    <x v="0"/>
  </r>
  <r>
    <n v="211"/>
    <d v="2024-08-20T00:00:00"/>
    <x v="1"/>
    <s v="13:30"/>
    <x v="0"/>
    <x v="0"/>
    <x v="0"/>
    <n v="2"/>
    <s v="John"/>
    <x v="5"/>
    <n v="119.99999999999997"/>
    <n v="0.25"/>
    <n v="0"/>
    <x v="1"/>
    <x v="6"/>
    <x v="0"/>
    <x v="0"/>
    <x v="1"/>
  </r>
  <r>
    <n v="212"/>
    <d v="2024-10-26T00:00:00"/>
    <x v="4"/>
    <s v="15:30"/>
    <x v="5"/>
    <x v="2"/>
    <x v="5"/>
    <n v="6"/>
    <s v="Priya"/>
    <x v="3"/>
    <n v="30.000000000000053"/>
    <n v="0.5"/>
    <n v="0"/>
    <x v="3"/>
    <x v="0"/>
    <x v="2"/>
    <x v="0"/>
    <x v="0"/>
  </r>
  <r>
    <n v="213"/>
    <d v="2024-04-28T00:00:00"/>
    <x v="2"/>
    <s v="09:30"/>
    <x v="4"/>
    <x v="2"/>
    <x v="4"/>
    <n v="9"/>
    <s v="Amit"/>
    <x v="1"/>
    <n v="90"/>
    <n v="0.5625"/>
    <n v="0"/>
    <x v="4"/>
    <x v="11"/>
    <x v="2"/>
    <x v="0"/>
    <x v="0"/>
  </r>
  <r>
    <n v="214"/>
    <d v="2024-06-29T00:00:00"/>
    <x v="6"/>
    <s v="12:30"/>
    <x v="1"/>
    <x v="1"/>
    <x v="1"/>
    <n v="6"/>
    <s v="Sarah"/>
    <x v="5"/>
    <n v="120.00000000000006"/>
    <n v="1"/>
    <n v="0"/>
    <x v="3"/>
    <x v="5"/>
    <x v="0"/>
    <x v="0"/>
    <x v="1"/>
  </r>
  <r>
    <n v="215"/>
    <d v="2024-09-24T00:00:00"/>
    <x v="3"/>
    <s v="17:30"/>
    <x v="5"/>
    <x v="2"/>
    <x v="5"/>
    <n v="2"/>
    <s v="John"/>
    <x v="0"/>
    <n v="119.99999999999989"/>
    <n v="0.16666666666666666"/>
    <n v="0"/>
    <x v="1"/>
    <x v="2"/>
    <x v="2"/>
    <x v="1"/>
    <x v="1"/>
  </r>
  <r>
    <n v="216"/>
    <d v="2024-11-15T00:00:00"/>
    <x v="13"/>
    <s v="09:30"/>
    <x v="4"/>
    <x v="2"/>
    <x v="4"/>
    <n v="16"/>
    <s v="John"/>
    <x v="1"/>
    <n v="59.999999999999943"/>
    <n v="1"/>
    <n v="0"/>
    <x v="2"/>
    <x v="3"/>
    <x v="2"/>
    <x v="0"/>
    <x v="0"/>
  </r>
  <r>
    <n v="217"/>
    <d v="2024-05-27T00:00:00"/>
    <x v="15"/>
    <s v="14:30"/>
    <x v="1"/>
    <x v="1"/>
    <x v="1"/>
    <n v="6"/>
    <s v="Mia"/>
    <x v="5"/>
    <n v="59.999999999999943"/>
    <n v="1"/>
    <n v="0"/>
    <x v="0"/>
    <x v="10"/>
    <x v="0"/>
    <x v="0"/>
    <x v="0"/>
  </r>
  <r>
    <n v="218"/>
    <d v="2024-06-07T00:00:00"/>
    <x v="0"/>
    <s v="14:30"/>
    <x v="1"/>
    <x v="1"/>
    <x v="1"/>
    <n v="3"/>
    <s v="John"/>
    <x v="0"/>
    <n v="29.999999999999893"/>
    <n v="0.5"/>
    <n v="0"/>
    <x v="2"/>
    <x v="5"/>
    <x v="0"/>
    <x v="0"/>
    <x v="0"/>
  </r>
  <r>
    <n v="219"/>
    <d v="2024-04-27T00:00:00"/>
    <x v="14"/>
    <s v="18:00"/>
    <x v="0"/>
    <x v="0"/>
    <x v="0"/>
    <n v="10"/>
    <s v="John"/>
    <x v="5"/>
    <n v="90"/>
    <n v="1.25"/>
    <n v="1"/>
    <x v="3"/>
    <x v="11"/>
    <x v="0"/>
    <x v="0"/>
    <x v="0"/>
  </r>
  <r>
    <n v="220"/>
    <d v="2024-03-14T00:00:00"/>
    <x v="14"/>
    <s v="17:00"/>
    <x v="0"/>
    <x v="0"/>
    <x v="0"/>
    <n v="1"/>
    <s v="Mia"/>
    <x v="1"/>
    <n v="30.000000000000053"/>
    <n v="0.125"/>
    <n v="0"/>
    <x v="6"/>
    <x v="1"/>
    <x v="0"/>
    <x v="1"/>
    <x v="0"/>
  </r>
  <r>
    <n v="221"/>
    <d v="2024-07-18T00:00:00"/>
    <x v="16"/>
    <s v="11:30"/>
    <x v="1"/>
    <x v="1"/>
    <x v="1"/>
    <n v="6"/>
    <s v="Priya"/>
    <x v="4"/>
    <n v="120.00000000000006"/>
    <n v="1"/>
    <n v="0"/>
    <x v="6"/>
    <x v="8"/>
    <x v="0"/>
    <x v="0"/>
    <x v="1"/>
  </r>
  <r>
    <n v="222"/>
    <d v="2024-09-11T00:00:00"/>
    <x v="14"/>
    <s v="18:00"/>
    <x v="4"/>
    <x v="2"/>
    <x v="4"/>
    <n v="16"/>
    <s v="Chen"/>
    <x v="5"/>
    <n v="90"/>
    <n v="1"/>
    <n v="0"/>
    <x v="5"/>
    <x v="2"/>
    <x v="2"/>
    <x v="0"/>
    <x v="0"/>
  </r>
  <r>
    <n v="223"/>
    <d v="2024-05-30T00:00:00"/>
    <x v="2"/>
    <s v="09:30"/>
    <x v="4"/>
    <x v="2"/>
    <x v="4"/>
    <n v="19"/>
    <s v="Priya"/>
    <x v="2"/>
    <n v="90"/>
    <n v="1.1875"/>
    <n v="1"/>
    <x v="6"/>
    <x v="10"/>
    <x v="2"/>
    <x v="0"/>
    <x v="0"/>
  </r>
  <r>
    <n v="224"/>
    <d v="2024-09-05T00:00:00"/>
    <x v="4"/>
    <s v="16:00"/>
    <x v="0"/>
    <x v="0"/>
    <x v="0"/>
    <n v="9"/>
    <s v="John"/>
    <x v="0"/>
    <n v="59.999999999999943"/>
    <n v="1.125"/>
    <n v="1"/>
    <x v="6"/>
    <x v="2"/>
    <x v="0"/>
    <x v="0"/>
    <x v="0"/>
  </r>
  <r>
    <n v="225"/>
    <d v="2024-02-14T00:00:00"/>
    <x v="6"/>
    <s v="12:00"/>
    <x v="4"/>
    <x v="2"/>
    <x v="4"/>
    <n v="12"/>
    <s v="Mia"/>
    <x v="0"/>
    <n v="90"/>
    <n v="0.75"/>
    <n v="0"/>
    <x v="5"/>
    <x v="4"/>
    <x v="2"/>
    <x v="0"/>
    <x v="0"/>
  </r>
  <r>
    <n v="226"/>
    <d v="2024-03-02T00:00:00"/>
    <x v="14"/>
    <s v="17:00"/>
    <x v="3"/>
    <x v="0"/>
    <x v="3"/>
    <n v="13"/>
    <s v="Priya"/>
    <x v="4"/>
    <n v="30.000000000000053"/>
    <n v="1.3"/>
    <n v="1"/>
    <x v="3"/>
    <x v="1"/>
    <x v="2"/>
    <x v="0"/>
    <x v="0"/>
  </r>
  <r>
    <n v="227"/>
    <d v="2024-07-13T00:00:00"/>
    <x v="12"/>
    <s v="12:00"/>
    <x v="4"/>
    <x v="2"/>
    <x v="4"/>
    <n v="5"/>
    <s v="Chen"/>
    <x v="5"/>
    <n v="119.99999999999997"/>
    <n v="0.3125"/>
    <n v="0"/>
    <x v="3"/>
    <x v="8"/>
    <x v="2"/>
    <x v="0"/>
    <x v="1"/>
  </r>
  <r>
    <n v="228"/>
    <d v="2024-05-31T00:00:00"/>
    <x v="13"/>
    <s v="10:30"/>
    <x v="0"/>
    <x v="0"/>
    <x v="0"/>
    <n v="9"/>
    <s v="Priya"/>
    <x v="3"/>
    <n v="119.99999999999997"/>
    <n v="1.125"/>
    <n v="1"/>
    <x v="2"/>
    <x v="10"/>
    <x v="0"/>
    <x v="0"/>
    <x v="1"/>
  </r>
  <r>
    <n v="229"/>
    <d v="2024-10-18T00:00:00"/>
    <x v="9"/>
    <s v="14:00"/>
    <x v="5"/>
    <x v="2"/>
    <x v="5"/>
    <n v="10"/>
    <s v="Omar"/>
    <x v="2"/>
    <n v="90"/>
    <n v="0.83333333333333337"/>
    <n v="0"/>
    <x v="2"/>
    <x v="0"/>
    <x v="2"/>
    <x v="0"/>
    <x v="0"/>
  </r>
  <r>
    <n v="230"/>
    <d v="2024-02-12T00:00:00"/>
    <x v="10"/>
    <s v="15:00"/>
    <x v="1"/>
    <x v="1"/>
    <x v="1"/>
    <n v="1"/>
    <s v="Sarah"/>
    <x v="3"/>
    <n v="30.000000000000053"/>
    <n v="0.16666666666666666"/>
    <n v="0"/>
    <x v="0"/>
    <x v="4"/>
    <x v="0"/>
    <x v="1"/>
    <x v="0"/>
  </r>
  <r>
    <n v="231"/>
    <d v="2024-05-14T00:00:00"/>
    <x v="2"/>
    <s v="10:00"/>
    <x v="3"/>
    <x v="0"/>
    <x v="3"/>
    <n v="2"/>
    <s v="Amit"/>
    <x v="1"/>
    <n v="120.00000000000006"/>
    <n v="0.2"/>
    <n v="0"/>
    <x v="1"/>
    <x v="10"/>
    <x v="2"/>
    <x v="1"/>
    <x v="1"/>
  </r>
  <r>
    <n v="232"/>
    <d v="2024-05-27T00:00:00"/>
    <x v="17"/>
    <s v="11:30"/>
    <x v="3"/>
    <x v="0"/>
    <x v="3"/>
    <n v="8"/>
    <s v="Chen"/>
    <x v="4"/>
    <n v="30.000000000000053"/>
    <n v="0.8"/>
    <n v="0"/>
    <x v="0"/>
    <x v="10"/>
    <x v="2"/>
    <x v="0"/>
    <x v="0"/>
  </r>
  <r>
    <n v="233"/>
    <d v="2024-02-22T00:00:00"/>
    <x v="0"/>
    <s v="15:00"/>
    <x v="5"/>
    <x v="2"/>
    <x v="5"/>
    <n v="4"/>
    <s v="Amit"/>
    <x v="0"/>
    <n v="59.999999999999943"/>
    <n v="0.33333333333333331"/>
    <n v="0"/>
    <x v="6"/>
    <x v="4"/>
    <x v="2"/>
    <x v="0"/>
    <x v="0"/>
  </r>
  <r>
    <n v="234"/>
    <d v="2024-02-04T00:00:00"/>
    <x v="8"/>
    <s v="16:30"/>
    <x v="5"/>
    <x v="2"/>
    <x v="5"/>
    <n v="2"/>
    <s v="Mia"/>
    <x v="0"/>
    <n v="30.000000000000053"/>
    <n v="0.16666666666666666"/>
    <n v="0"/>
    <x v="4"/>
    <x v="4"/>
    <x v="2"/>
    <x v="1"/>
    <x v="0"/>
  </r>
  <r>
    <n v="235"/>
    <d v="2024-11-07T00:00:00"/>
    <x v="8"/>
    <s v="17:30"/>
    <x v="3"/>
    <x v="0"/>
    <x v="3"/>
    <n v="6"/>
    <s v="Omar"/>
    <x v="3"/>
    <n v="90"/>
    <n v="0.6"/>
    <n v="0"/>
    <x v="6"/>
    <x v="3"/>
    <x v="2"/>
    <x v="0"/>
    <x v="0"/>
  </r>
  <r>
    <n v="236"/>
    <d v="2024-05-05T00:00:00"/>
    <x v="14"/>
    <s v="17:00"/>
    <x v="5"/>
    <x v="2"/>
    <x v="5"/>
    <n v="4"/>
    <s v="Chen"/>
    <x v="2"/>
    <n v="30.000000000000053"/>
    <n v="0.33333333333333331"/>
    <n v="0"/>
    <x v="4"/>
    <x v="10"/>
    <x v="2"/>
    <x v="0"/>
    <x v="0"/>
  </r>
  <r>
    <n v="237"/>
    <d v="2024-01-21T00:00:00"/>
    <x v="0"/>
    <s v="15:30"/>
    <x v="5"/>
    <x v="2"/>
    <x v="5"/>
    <n v="13"/>
    <s v="Amit"/>
    <x v="3"/>
    <n v="90"/>
    <n v="1.0833333333333333"/>
    <n v="1"/>
    <x v="4"/>
    <x v="9"/>
    <x v="2"/>
    <x v="0"/>
    <x v="0"/>
  </r>
  <r>
    <n v="238"/>
    <d v="2024-10-28T00:00:00"/>
    <x v="3"/>
    <s v="16:30"/>
    <x v="3"/>
    <x v="0"/>
    <x v="3"/>
    <n v="8"/>
    <s v="Sarah"/>
    <x v="4"/>
    <n v="59.999999999999943"/>
    <n v="0.8"/>
    <n v="0"/>
    <x v="0"/>
    <x v="0"/>
    <x v="2"/>
    <x v="0"/>
    <x v="0"/>
  </r>
  <r>
    <n v="239"/>
    <d v="2024-02-02T00:00:00"/>
    <x v="6"/>
    <s v="11:00"/>
    <x v="1"/>
    <x v="1"/>
    <x v="1"/>
    <n v="4"/>
    <s v="Chen"/>
    <x v="5"/>
    <n v="29.999999999999972"/>
    <n v="0.66666666666666663"/>
    <n v="0"/>
    <x v="2"/>
    <x v="4"/>
    <x v="0"/>
    <x v="0"/>
    <x v="0"/>
  </r>
  <r>
    <n v="240"/>
    <d v="2024-04-20T00:00:00"/>
    <x v="6"/>
    <s v="12:30"/>
    <x v="5"/>
    <x v="2"/>
    <x v="5"/>
    <n v="10"/>
    <s v="John"/>
    <x v="3"/>
    <n v="120.00000000000006"/>
    <n v="0.83333333333333337"/>
    <n v="0"/>
    <x v="3"/>
    <x v="11"/>
    <x v="2"/>
    <x v="0"/>
    <x v="1"/>
  </r>
  <r>
    <n v="241"/>
    <d v="2024-02-20T00:00:00"/>
    <x v="5"/>
    <s v="13:00"/>
    <x v="4"/>
    <x v="2"/>
    <x v="4"/>
    <n v="19"/>
    <s v="John"/>
    <x v="5"/>
    <n v="59.999999999999943"/>
    <n v="1.1875"/>
    <n v="1"/>
    <x v="1"/>
    <x v="4"/>
    <x v="2"/>
    <x v="0"/>
    <x v="0"/>
  </r>
  <r>
    <n v="242"/>
    <d v="2024-11-09T00:00:00"/>
    <x v="14"/>
    <s v="18:30"/>
    <x v="3"/>
    <x v="0"/>
    <x v="3"/>
    <n v="13"/>
    <s v="Mia"/>
    <x v="2"/>
    <n v="120.00000000000006"/>
    <n v="1.3"/>
    <n v="1"/>
    <x v="3"/>
    <x v="3"/>
    <x v="2"/>
    <x v="0"/>
    <x v="1"/>
  </r>
  <r>
    <n v="243"/>
    <d v="2024-09-24T00:00:00"/>
    <x v="15"/>
    <s v="14:00"/>
    <x v="4"/>
    <x v="2"/>
    <x v="4"/>
    <n v="13"/>
    <s v="Sarah"/>
    <x v="3"/>
    <n v="30.000000000000053"/>
    <n v="0.8125"/>
    <n v="0"/>
    <x v="1"/>
    <x v="2"/>
    <x v="2"/>
    <x v="0"/>
    <x v="0"/>
  </r>
  <r>
    <n v="244"/>
    <d v="2024-08-11T00:00:00"/>
    <x v="14"/>
    <s v="17:30"/>
    <x v="1"/>
    <x v="1"/>
    <x v="1"/>
    <n v="1"/>
    <s v="Mia"/>
    <x v="0"/>
    <n v="59.999999999999943"/>
    <n v="0.16666666666666666"/>
    <n v="0"/>
    <x v="4"/>
    <x v="6"/>
    <x v="0"/>
    <x v="1"/>
    <x v="0"/>
  </r>
  <r>
    <n v="245"/>
    <d v="2024-08-08T00:00:00"/>
    <x v="2"/>
    <s v="09:00"/>
    <x v="3"/>
    <x v="0"/>
    <x v="3"/>
    <n v="6"/>
    <s v="Chen"/>
    <x v="5"/>
    <n v="60.000000000000028"/>
    <n v="0.6"/>
    <n v="0"/>
    <x v="6"/>
    <x v="6"/>
    <x v="2"/>
    <x v="0"/>
    <x v="0"/>
  </r>
  <r>
    <n v="246"/>
    <d v="2024-10-27T00:00:00"/>
    <x v="2"/>
    <s v="10:00"/>
    <x v="2"/>
    <x v="1"/>
    <x v="2"/>
    <n v="6"/>
    <s v="Omar"/>
    <x v="3"/>
    <n v="120.00000000000006"/>
    <n v="1.5"/>
    <n v="1"/>
    <x v="4"/>
    <x v="0"/>
    <x v="1"/>
    <x v="0"/>
    <x v="1"/>
  </r>
  <r>
    <n v="247"/>
    <d v="2024-07-09T00:00:00"/>
    <x v="10"/>
    <s v="16:00"/>
    <x v="5"/>
    <x v="2"/>
    <x v="5"/>
    <n v="13"/>
    <s v="Amit"/>
    <x v="1"/>
    <n v="90"/>
    <n v="1.0833333333333333"/>
    <n v="1"/>
    <x v="1"/>
    <x v="8"/>
    <x v="2"/>
    <x v="0"/>
    <x v="0"/>
  </r>
  <r>
    <n v="248"/>
    <d v="2024-06-04T00:00:00"/>
    <x v="17"/>
    <s v="13:00"/>
    <x v="3"/>
    <x v="0"/>
    <x v="3"/>
    <n v="2"/>
    <s v="Chen"/>
    <x v="3"/>
    <n v="119.99999999999997"/>
    <n v="0.2"/>
    <n v="0"/>
    <x v="1"/>
    <x v="5"/>
    <x v="2"/>
    <x v="1"/>
    <x v="1"/>
  </r>
  <r>
    <n v="249"/>
    <d v="2024-05-07T00:00:00"/>
    <x v="9"/>
    <s v="14:30"/>
    <x v="4"/>
    <x v="2"/>
    <x v="4"/>
    <n v="13"/>
    <s v="Chen"/>
    <x v="2"/>
    <n v="119.99999999999989"/>
    <n v="0.8125"/>
    <n v="0"/>
    <x v="1"/>
    <x v="10"/>
    <x v="2"/>
    <x v="0"/>
    <x v="1"/>
  </r>
  <r>
    <n v="250"/>
    <d v="2024-07-15T00:00:00"/>
    <x v="15"/>
    <s v="15:00"/>
    <x v="4"/>
    <x v="2"/>
    <x v="4"/>
    <n v="9"/>
    <s v="John"/>
    <x v="3"/>
    <n v="90"/>
    <n v="0.5625"/>
    <n v="0"/>
    <x v="0"/>
    <x v="8"/>
    <x v="2"/>
    <x v="0"/>
    <x v="0"/>
  </r>
  <r>
    <n v="251"/>
    <d v="2024-03-31T00:00:00"/>
    <x v="10"/>
    <s v="16:00"/>
    <x v="0"/>
    <x v="0"/>
    <x v="0"/>
    <n v="8"/>
    <s v="Omar"/>
    <x v="3"/>
    <n v="90"/>
    <n v="1"/>
    <n v="0"/>
    <x v="4"/>
    <x v="1"/>
    <x v="0"/>
    <x v="0"/>
    <x v="0"/>
  </r>
  <r>
    <n v="252"/>
    <d v="2024-04-05T00:00:00"/>
    <x v="8"/>
    <s v="17:00"/>
    <x v="3"/>
    <x v="0"/>
    <x v="3"/>
    <n v="13"/>
    <s v="Priya"/>
    <x v="2"/>
    <n v="60.000000000000107"/>
    <n v="1.3"/>
    <n v="1"/>
    <x v="2"/>
    <x v="11"/>
    <x v="2"/>
    <x v="0"/>
    <x v="0"/>
  </r>
  <r>
    <n v="253"/>
    <d v="2024-06-08T00:00:00"/>
    <x v="6"/>
    <s v="12:00"/>
    <x v="5"/>
    <x v="2"/>
    <x v="5"/>
    <n v="12"/>
    <s v="Priya"/>
    <x v="1"/>
    <n v="90"/>
    <n v="1"/>
    <n v="0"/>
    <x v="3"/>
    <x v="5"/>
    <x v="2"/>
    <x v="0"/>
    <x v="0"/>
  </r>
  <r>
    <n v="254"/>
    <d v="2024-02-10T00:00:00"/>
    <x v="1"/>
    <s v="12:30"/>
    <x v="5"/>
    <x v="2"/>
    <x v="5"/>
    <n v="2"/>
    <s v="Amit"/>
    <x v="0"/>
    <n v="60.000000000000028"/>
    <n v="0.16666666666666666"/>
    <n v="0"/>
    <x v="3"/>
    <x v="4"/>
    <x v="2"/>
    <x v="1"/>
    <x v="0"/>
  </r>
  <r>
    <n v="255"/>
    <d v="2024-03-06T00:00:00"/>
    <x v="16"/>
    <s v="11:00"/>
    <x v="2"/>
    <x v="1"/>
    <x v="2"/>
    <n v="2"/>
    <s v="Omar"/>
    <x v="1"/>
    <n v="90"/>
    <n v="0.5"/>
    <n v="0"/>
    <x v="5"/>
    <x v="1"/>
    <x v="1"/>
    <x v="0"/>
    <x v="0"/>
  </r>
  <r>
    <n v="256"/>
    <d v="2024-07-02T00:00:00"/>
    <x v="13"/>
    <s v="09:00"/>
    <x v="3"/>
    <x v="0"/>
    <x v="3"/>
    <n v="4"/>
    <s v="Amit"/>
    <x v="1"/>
    <n v="29.999999999999972"/>
    <n v="0.4"/>
    <n v="0"/>
    <x v="1"/>
    <x v="8"/>
    <x v="2"/>
    <x v="0"/>
    <x v="0"/>
  </r>
  <r>
    <n v="257"/>
    <d v="2024-03-24T00:00:00"/>
    <x v="6"/>
    <s v="11:30"/>
    <x v="3"/>
    <x v="0"/>
    <x v="3"/>
    <n v="1"/>
    <s v="Omar"/>
    <x v="2"/>
    <n v="60.000000000000028"/>
    <n v="0.1"/>
    <n v="0"/>
    <x v="4"/>
    <x v="1"/>
    <x v="2"/>
    <x v="1"/>
    <x v="0"/>
  </r>
  <r>
    <n v="258"/>
    <d v="2024-01-21T00:00:00"/>
    <x v="9"/>
    <s v="13:00"/>
    <x v="2"/>
    <x v="1"/>
    <x v="2"/>
    <n v="5"/>
    <s v="Priya"/>
    <x v="5"/>
    <n v="29.999999999999893"/>
    <n v="1.25"/>
    <n v="1"/>
    <x v="4"/>
    <x v="9"/>
    <x v="1"/>
    <x v="0"/>
    <x v="0"/>
  </r>
  <r>
    <n v="259"/>
    <d v="2024-11-06T00:00:00"/>
    <x v="5"/>
    <s v="13:00"/>
    <x v="5"/>
    <x v="2"/>
    <x v="5"/>
    <n v="2"/>
    <s v="Chen"/>
    <x v="1"/>
    <n v="59.999999999999943"/>
    <n v="0.16666666666666666"/>
    <n v="0"/>
    <x v="5"/>
    <x v="3"/>
    <x v="2"/>
    <x v="1"/>
    <x v="0"/>
  </r>
  <r>
    <n v="260"/>
    <d v="2024-07-15T00:00:00"/>
    <x v="8"/>
    <s v="17:30"/>
    <x v="3"/>
    <x v="0"/>
    <x v="3"/>
    <n v="2"/>
    <s v="Priya"/>
    <x v="0"/>
    <n v="90"/>
    <n v="0.2"/>
    <n v="0"/>
    <x v="0"/>
    <x v="8"/>
    <x v="2"/>
    <x v="1"/>
    <x v="0"/>
  </r>
  <r>
    <n v="261"/>
    <d v="2024-12-02T00:00:00"/>
    <x v="7"/>
    <s v="09:30"/>
    <x v="0"/>
    <x v="0"/>
    <x v="0"/>
    <n v="7"/>
    <s v="Priya"/>
    <x v="1"/>
    <n v="29.999999999999972"/>
    <n v="0.875"/>
    <n v="0"/>
    <x v="0"/>
    <x v="7"/>
    <x v="0"/>
    <x v="0"/>
    <x v="0"/>
  </r>
  <r>
    <n v="262"/>
    <d v="2024-12-12T00:00:00"/>
    <x v="6"/>
    <s v="12:30"/>
    <x v="3"/>
    <x v="0"/>
    <x v="3"/>
    <n v="1"/>
    <s v="John"/>
    <x v="5"/>
    <n v="120.00000000000006"/>
    <n v="0.1"/>
    <n v="0"/>
    <x v="6"/>
    <x v="7"/>
    <x v="2"/>
    <x v="1"/>
    <x v="1"/>
  </r>
  <r>
    <n v="263"/>
    <d v="2024-08-09T00:00:00"/>
    <x v="13"/>
    <s v="09:30"/>
    <x v="2"/>
    <x v="1"/>
    <x v="2"/>
    <n v="2"/>
    <s v="Mia"/>
    <x v="2"/>
    <n v="59.999999999999943"/>
    <n v="0.5"/>
    <n v="0"/>
    <x v="2"/>
    <x v="6"/>
    <x v="1"/>
    <x v="0"/>
    <x v="0"/>
  </r>
  <r>
    <n v="264"/>
    <d v="2024-01-22T00:00:00"/>
    <x v="8"/>
    <s v="18:00"/>
    <x v="1"/>
    <x v="1"/>
    <x v="1"/>
    <n v="1"/>
    <s v="Priya"/>
    <x v="2"/>
    <n v="120.00000000000006"/>
    <n v="0.16666666666666666"/>
    <n v="0"/>
    <x v="0"/>
    <x v="9"/>
    <x v="0"/>
    <x v="1"/>
    <x v="1"/>
  </r>
  <r>
    <n v="265"/>
    <d v="2024-11-22T00:00:00"/>
    <x v="6"/>
    <s v="12:00"/>
    <x v="3"/>
    <x v="0"/>
    <x v="3"/>
    <n v="8"/>
    <s v="John"/>
    <x v="2"/>
    <n v="90"/>
    <n v="0.8"/>
    <n v="0"/>
    <x v="2"/>
    <x v="3"/>
    <x v="2"/>
    <x v="0"/>
    <x v="0"/>
  </r>
  <r>
    <n v="266"/>
    <d v="2024-12-25T00:00:00"/>
    <x v="3"/>
    <s v="16:00"/>
    <x v="1"/>
    <x v="1"/>
    <x v="1"/>
    <n v="9"/>
    <s v="Sarah"/>
    <x v="1"/>
    <n v="29.999999999999893"/>
    <n v="1.5"/>
    <n v="1"/>
    <x v="5"/>
    <x v="7"/>
    <x v="0"/>
    <x v="0"/>
    <x v="0"/>
  </r>
  <r>
    <n v="267"/>
    <d v="2024-01-16T00:00:00"/>
    <x v="9"/>
    <s v="13:00"/>
    <x v="0"/>
    <x v="0"/>
    <x v="0"/>
    <n v="2"/>
    <s v="Chen"/>
    <x v="1"/>
    <n v="29.999999999999893"/>
    <n v="0.25"/>
    <n v="0"/>
    <x v="1"/>
    <x v="9"/>
    <x v="0"/>
    <x v="0"/>
    <x v="0"/>
  </r>
  <r>
    <n v="268"/>
    <d v="2024-01-25T00:00:00"/>
    <x v="4"/>
    <s v="15:30"/>
    <x v="4"/>
    <x v="2"/>
    <x v="4"/>
    <n v="14"/>
    <s v="Priya"/>
    <x v="2"/>
    <n v="30.000000000000053"/>
    <n v="0.875"/>
    <n v="0"/>
    <x v="6"/>
    <x v="9"/>
    <x v="2"/>
    <x v="0"/>
    <x v="0"/>
  </r>
  <r>
    <n v="269"/>
    <d v="2024-09-15T00:00:00"/>
    <x v="13"/>
    <s v="09:00"/>
    <x v="2"/>
    <x v="1"/>
    <x v="2"/>
    <n v="5"/>
    <s v="John"/>
    <x v="3"/>
    <n v="29.999999999999972"/>
    <n v="1.25"/>
    <n v="1"/>
    <x v="4"/>
    <x v="2"/>
    <x v="1"/>
    <x v="0"/>
    <x v="0"/>
  </r>
  <r>
    <n v="270"/>
    <d v="2024-09-04T00:00:00"/>
    <x v="14"/>
    <s v="18:30"/>
    <x v="2"/>
    <x v="1"/>
    <x v="2"/>
    <n v="1"/>
    <s v="Mia"/>
    <x v="2"/>
    <n v="120.00000000000006"/>
    <n v="0.25"/>
    <n v="0"/>
    <x v="5"/>
    <x v="2"/>
    <x v="1"/>
    <x v="0"/>
    <x v="1"/>
  </r>
  <r>
    <n v="271"/>
    <d v="2024-02-05T00:00:00"/>
    <x v="7"/>
    <s v="11:00"/>
    <x v="1"/>
    <x v="1"/>
    <x v="1"/>
    <n v="5"/>
    <s v="Omar"/>
    <x v="0"/>
    <n v="119.99999999999997"/>
    <n v="0.83333333333333337"/>
    <n v="0"/>
    <x v="0"/>
    <x v="4"/>
    <x v="0"/>
    <x v="0"/>
    <x v="1"/>
  </r>
  <r>
    <n v="272"/>
    <d v="2024-05-07T00:00:00"/>
    <x v="12"/>
    <s v="11:00"/>
    <x v="5"/>
    <x v="2"/>
    <x v="5"/>
    <n v="5"/>
    <s v="John"/>
    <x v="4"/>
    <n v="59.999999999999943"/>
    <n v="0.41666666666666669"/>
    <n v="0"/>
    <x v="1"/>
    <x v="10"/>
    <x v="2"/>
    <x v="0"/>
    <x v="0"/>
  </r>
  <r>
    <n v="273"/>
    <d v="2024-03-05T00:00:00"/>
    <x v="12"/>
    <s v="11:00"/>
    <x v="3"/>
    <x v="0"/>
    <x v="3"/>
    <n v="9"/>
    <s v="Sarah"/>
    <x v="2"/>
    <n v="59.999999999999943"/>
    <n v="0.9"/>
    <n v="0"/>
    <x v="1"/>
    <x v="1"/>
    <x v="2"/>
    <x v="0"/>
    <x v="0"/>
  </r>
  <r>
    <n v="274"/>
    <d v="2024-06-04T00:00:00"/>
    <x v="2"/>
    <s v="09:00"/>
    <x v="5"/>
    <x v="2"/>
    <x v="5"/>
    <n v="9"/>
    <s v="Chen"/>
    <x v="5"/>
    <n v="60.000000000000028"/>
    <n v="0.75"/>
    <n v="0"/>
    <x v="1"/>
    <x v="5"/>
    <x v="2"/>
    <x v="0"/>
    <x v="0"/>
  </r>
  <r>
    <n v="275"/>
    <d v="2024-01-28T00:00:00"/>
    <x v="4"/>
    <s v="16:00"/>
    <x v="2"/>
    <x v="1"/>
    <x v="2"/>
    <n v="4"/>
    <s v="Amit"/>
    <x v="5"/>
    <n v="59.999999999999943"/>
    <n v="1"/>
    <n v="0"/>
    <x v="4"/>
    <x v="9"/>
    <x v="1"/>
    <x v="0"/>
    <x v="0"/>
  </r>
  <r>
    <n v="276"/>
    <d v="2024-09-07T00:00:00"/>
    <x v="3"/>
    <s v="16:00"/>
    <x v="4"/>
    <x v="2"/>
    <x v="4"/>
    <n v="11"/>
    <s v="Omar"/>
    <x v="0"/>
    <n v="29.999999999999893"/>
    <n v="0.6875"/>
    <n v="0"/>
    <x v="3"/>
    <x v="2"/>
    <x v="2"/>
    <x v="0"/>
    <x v="0"/>
  </r>
  <r>
    <n v="277"/>
    <d v="2024-02-04T00:00:00"/>
    <x v="7"/>
    <s v="10:00"/>
    <x v="1"/>
    <x v="1"/>
    <x v="1"/>
    <n v="2"/>
    <s v="John"/>
    <x v="2"/>
    <n v="60.000000000000028"/>
    <n v="0.33333333333333331"/>
    <n v="0"/>
    <x v="4"/>
    <x v="4"/>
    <x v="0"/>
    <x v="0"/>
    <x v="0"/>
  </r>
  <r>
    <n v="278"/>
    <d v="2024-11-12T00:00:00"/>
    <x v="11"/>
    <s v="14:00"/>
    <x v="3"/>
    <x v="0"/>
    <x v="3"/>
    <n v="11"/>
    <s v="John"/>
    <x v="5"/>
    <n v="60.000000000000107"/>
    <n v="1.1000000000000001"/>
    <n v="1"/>
    <x v="1"/>
    <x v="3"/>
    <x v="2"/>
    <x v="0"/>
    <x v="0"/>
  </r>
  <r>
    <n v="279"/>
    <d v="2024-11-25T00:00:00"/>
    <x v="14"/>
    <s v="17:30"/>
    <x v="4"/>
    <x v="2"/>
    <x v="4"/>
    <n v="15"/>
    <s v="Chen"/>
    <x v="2"/>
    <n v="59.999999999999943"/>
    <n v="0.9375"/>
    <n v="0"/>
    <x v="0"/>
    <x v="3"/>
    <x v="2"/>
    <x v="0"/>
    <x v="0"/>
  </r>
  <r>
    <n v="280"/>
    <d v="2024-08-30T00:00:00"/>
    <x v="0"/>
    <s v="16:00"/>
    <x v="4"/>
    <x v="2"/>
    <x v="4"/>
    <n v="17"/>
    <s v="Omar"/>
    <x v="4"/>
    <n v="119.99999999999989"/>
    <n v="1.0625"/>
    <n v="1"/>
    <x v="2"/>
    <x v="6"/>
    <x v="2"/>
    <x v="0"/>
    <x v="1"/>
  </r>
  <r>
    <n v="281"/>
    <d v="2024-07-20T00:00:00"/>
    <x v="2"/>
    <s v="10:00"/>
    <x v="2"/>
    <x v="1"/>
    <x v="2"/>
    <n v="5"/>
    <s v="Priya"/>
    <x v="1"/>
    <n v="120.00000000000006"/>
    <n v="1.25"/>
    <n v="1"/>
    <x v="3"/>
    <x v="8"/>
    <x v="1"/>
    <x v="0"/>
    <x v="1"/>
  </r>
  <r>
    <n v="282"/>
    <d v="2024-07-19T00:00:00"/>
    <x v="15"/>
    <s v="15:30"/>
    <x v="1"/>
    <x v="1"/>
    <x v="1"/>
    <n v="5"/>
    <s v="Omar"/>
    <x v="4"/>
    <n v="120.00000000000006"/>
    <n v="0.83333333333333337"/>
    <n v="0"/>
    <x v="2"/>
    <x v="8"/>
    <x v="0"/>
    <x v="0"/>
    <x v="1"/>
  </r>
  <r>
    <n v="283"/>
    <d v="2024-10-22T00:00:00"/>
    <x v="15"/>
    <s v="15:00"/>
    <x v="3"/>
    <x v="0"/>
    <x v="3"/>
    <n v="10"/>
    <s v="John"/>
    <x v="4"/>
    <n v="90"/>
    <n v="1"/>
    <n v="0"/>
    <x v="1"/>
    <x v="0"/>
    <x v="2"/>
    <x v="0"/>
    <x v="0"/>
  </r>
  <r>
    <n v="284"/>
    <d v="2024-02-19T00:00:00"/>
    <x v="10"/>
    <s v="16:30"/>
    <x v="4"/>
    <x v="2"/>
    <x v="4"/>
    <n v="5"/>
    <s v="Amit"/>
    <x v="0"/>
    <n v="120.00000000000006"/>
    <n v="0.3125"/>
    <n v="0"/>
    <x v="0"/>
    <x v="4"/>
    <x v="2"/>
    <x v="0"/>
    <x v="1"/>
  </r>
  <r>
    <n v="285"/>
    <d v="2024-05-12T00:00:00"/>
    <x v="1"/>
    <s v="13:00"/>
    <x v="3"/>
    <x v="0"/>
    <x v="3"/>
    <n v="8"/>
    <s v="Chen"/>
    <x v="4"/>
    <n v="89.999999999999915"/>
    <n v="0.8"/>
    <n v="0"/>
    <x v="4"/>
    <x v="10"/>
    <x v="2"/>
    <x v="0"/>
    <x v="0"/>
  </r>
  <r>
    <n v="286"/>
    <d v="2024-03-01T00:00:00"/>
    <x v="14"/>
    <s v="17:00"/>
    <x v="4"/>
    <x v="2"/>
    <x v="4"/>
    <n v="9"/>
    <s v="Amit"/>
    <x v="5"/>
    <n v="30.000000000000053"/>
    <n v="0.5625"/>
    <n v="0"/>
    <x v="2"/>
    <x v="1"/>
    <x v="2"/>
    <x v="0"/>
    <x v="0"/>
  </r>
  <r>
    <n v="287"/>
    <d v="2024-05-07T00:00:00"/>
    <x v="2"/>
    <s v="10:00"/>
    <x v="4"/>
    <x v="2"/>
    <x v="4"/>
    <n v="16"/>
    <s v="Sarah"/>
    <x v="4"/>
    <n v="120.00000000000006"/>
    <n v="1"/>
    <n v="0"/>
    <x v="1"/>
    <x v="10"/>
    <x v="2"/>
    <x v="0"/>
    <x v="1"/>
  </r>
  <r>
    <n v="288"/>
    <d v="2024-08-06T00:00:00"/>
    <x v="15"/>
    <s v="14:30"/>
    <x v="1"/>
    <x v="1"/>
    <x v="1"/>
    <n v="5"/>
    <s v="Mia"/>
    <x v="3"/>
    <n v="59.999999999999943"/>
    <n v="0.83333333333333337"/>
    <n v="0"/>
    <x v="1"/>
    <x v="6"/>
    <x v="0"/>
    <x v="0"/>
    <x v="0"/>
  </r>
  <r>
    <n v="289"/>
    <d v="2024-02-05T00:00:00"/>
    <x v="15"/>
    <s v="14:00"/>
    <x v="3"/>
    <x v="0"/>
    <x v="3"/>
    <n v="10"/>
    <s v="Mia"/>
    <x v="3"/>
    <n v="30.000000000000053"/>
    <n v="1"/>
    <n v="0"/>
    <x v="0"/>
    <x v="4"/>
    <x v="2"/>
    <x v="0"/>
    <x v="0"/>
  </r>
  <r>
    <n v="290"/>
    <d v="2024-01-30T00:00:00"/>
    <x v="3"/>
    <s v="17:30"/>
    <x v="2"/>
    <x v="1"/>
    <x v="2"/>
    <n v="4"/>
    <s v="Omar"/>
    <x v="4"/>
    <n v="119.99999999999989"/>
    <n v="1"/>
    <n v="0"/>
    <x v="1"/>
    <x v="9"/>
    <x v="1"/>
    <x v="0"/>
    <x v="1"/>
  </r>
  <r>
    <n v="291"/>
    <d v="2024-11-06T00:00:00"/>
    <x v="14"/>
    <s v="18:00"/>
    <x v="5"/>
    <x v="2"/>
    <x v="5"/>
    <n v="10"/>
    <s v="Mia"/>
    <x v="0"/>
    <n v="90"/>
    <n v="0.83333333333333337"/>
    <n v="0"/>
    <x v="5"/>
    <x v="3"/>
    <x v="2"/>
    <x v="0"/>
    <x v="0"/>
  </r>
  <r>
    <n v="292"/>
    <d v="2024-03-12T00:00:00"/>
    <x v="8"/>
    <s v="17:30"/>
    <x v="3"/>
    <x v="0"/>
    <x v="3"/>
    <n v="3"/>
    <s v="John"/>
    <x v="5"/>
    <n v="90"/>
    <n v="0.3"/>
    <n v="0"/>
    <x v="1"/>
    <x v="1"/>
    <x v="2"/>
    <x v="0"/>
    <x v="0"/>
  </r>
  <r>
    <n v="293"/>
    <d v="2024-05-04T00:00:00"/>
    <x v="4"/>
    <s v="16:30"/>
    <x v="5"/>
    <x v="2"/>
    <x v="5"/>
    <n v="1"/>
    <s v="Sarah"/>
    <x v="5"/>
    <n v="90"/>
    <n v="8.3333333333333329E-2"/>
    <n v="0"/>
    <x v="3"/>
    <x v="10"/>
    <x v="2"/>
    <x v="1"/>
    <x v="0"/>
  </r>
  <r>
    <n v="294"/>
    <d v="2024-04-15T00:00:00"/>
    <x v="14"/>
    <s v="17:30"/>
    <x v="1"/>
    <x v="1"/>
    <x v="1"/>
    <n v="4"/>
    <s v="John"/>
    <x v="4"/>
    <n v="59.999999999999943"/>
    <n v="0.66666666666666663"/>
    <n v="0"/>
    <x v="0"/>
    <x v="11"/>
    <x v="0"/>
    <x v="0"/>
    <x v="0"/>
  </r>
  <r>
    <n v="295"/>
    <d v="2024-11-14T00:00:00"/>
    <x v="8"/>
    <s v="17:30"/>
    <x v="0"/>
    <x v="0"/>
    <x v="0"/>
    <n v="6"/>
    <s v="Omar"/>
    <x v="3"/>
    <n v="90"/>
    <n v="0.75"/>
    <n v="0"/>
    <x v="6"/>
    <x v="3"/>
    <x v="0"/>
    <x v="0"/>
    <x v="0"/>
  </r>
  <r>
    <n v="296"/>
    <d v="2024-03-13T00:00:00"/>
    <x v="16"/>
    <s v="10:30"/>
    <x v="0"/>
    <x v="0"/>
    <x v="0"/>
    <n v="8"/>
    <s v="John"/>
    <x v="2"/>
    <n v="60.000000000000028"/>
    <n v="1"/>
    <n v="0"/>
    <x v="5"/>
    <x v="1"/>
    <x v="0"/>
    <x v="0"/>
    <x v="0"/>
  </r>
  <r>
    <n v="297"/>
    <d v="2024-01-16T00:00:00"/>
    <x v="14"/>
    <s v="18:00"/>
    <x v="1"/>
    <x v="1"/>
    <x v="1"/>
    <n v="9"/>
    <s v="Mia"/>
    <x v="3"/>
    <n v="90"/>
    <n v="1.5"/>
    <n v="1"/>
    <x v="1"/>
    <x v="9"/>
    <x v="0"/>
    <x v="0"/>
    <x v="0"/>
  </r>
  <r>
    <n v="298"/>
    <d v="2024-02-24T00:00:00"/>
    <x v="9"/>
    <s v="13:00"/>
    <x v="4"/>
    <x v="2"/>
    <x v="4"/>
    <n v="11"/>
    <s v="Omar"/>
    <x v="3"/>
    <n v="29.999999999999893"/>
    <n v="0.6875"/>
    <n v="0"/>
    <x v="3"/>
    <x v="4"/>
    <x v="2"/>
    <x v="0"/>
    <x v="0"/>
  </r>
  <r>
    <n v="299"/>
    <d v="2024-01-02T00:00:00"/>
    <x v="16"/>
    <s v="10:30"/>
    <x v="2"/>
    <x v="1"/>
    <x v="2"/>
    <n v="5"/>
    <s v="Priya"/>
    <x v="1"/>
    <n v="60.000000000000028"/>
    <n v="1.25"/>
    <n v="1"/>
    <x v="1"/>
    <x v="9"/>
    <x v="1"/>
    <x v="0"/>
    <x v="0"/>
  </r>
  <r>
    <n v="300"/>
    <d v="2024-05-30T00:00:00"/>
    <x v="11"/>
    <s v="14:00"/>
    <x v="3"/>
    <x v="0"/>
    <x v="3"/>
    <n v="7"/>
    <s v="Omar"/>
    <x v="1"/>
    <n v="60.000000000000107"/>
    <n v="0.7"/>
    <n v="0"/>
    <x v="6"/>
    <x v="10"/>
    <x v="2"/>
    <x v="0"/>
    <x v="0"/>
  </r>
  <r>
    <n v="301"/>
    <d v="2024-11-03T00:00:00"/>
    <x v="13"/>
    <s v="10:00"/>
    <x v="0"/>
    <x v="0"/>
    <x v="0"/>
    <n v="4"/>
    <s v="Omar"/>
    <x v="4"/>
    <n v="90"/>
    <n v="0.5"/>
    <n v="0"/>
    <x v="4"/>
    <x v="3"/>
    <x v="0"/>
    <x v="0"/>
    <x v="0"/>
  </r>
  <r>
    <n v="302"/>
    <d v="2024-09-02T00:00:00"/>
    <x v="14"/>
    <s v="18:00"/>
    <x v="5"/>
    <x v="2"/>
    <x v="5"/>
    <n v="3"/>
    <s v="Priya"/>
    <x v="5"/>
    <n v="90"/>
    <n v="0.25"/>
    <n v="0"/>
    <x v="0"/>
    <x v="2"/>
    <x v="2"/>
    <x v="0"/>
    <x v="0"/>
  </r>
  <r>
    <n v="303"/>
    <d v="2024-12-07T00:00:00"/>
    <x v="15"/>
    <s v="15:00"/>
    <x v="0"/>
    <x v="0"/>
    <x v="0"/>
    <n v="1"/>
    <s v="Sarah"/>
    <x v="4"/>
    <n v="90"/>
    <n v="0.125"/>
    <n v="0"/>
    <x v="3"/>
    <x v="7"/>
    <x v="0"/>
    <x v="1"/>
    <x v="0"/>
  </r>
  <r>
    <n v="304"/>
    <d v="2024-10-26T00:00:00"/>
    <x v="1"/>
    <s v="13:30"/>
    <x v="5"/>
    <x v="2"/>
    <x v="5"/>
    <n v="15"/>
    <s v="Mia"/>
    <x v="3"/>
    <n v="119.99999999999997"/>
    <n v="1.25"/>
    <n v="1"/>
    <x v="3"/>
    <x v="0"/>
    <x v="2"/>
    <x v="0"/>
    <x v="1"/>
  </r>
  <r>
    <n v="305"/>
    <d v="2024-11-08T00:00:00"/>
    <x v="12"/>
    <s v="12:00"/>
    <x v="1"/>
    <x v="1"/>
    <x v="1"/>
    <n v="7"/>
    <s v="Amit"/>
    <x v="2"/>
    <n v="119.99999999999997"/>
    <n v="1.1666666666666667"/>
    <n v="1"/>
    <x v="2"/>
    <x v="3"/>
    <x v="0"/>
    <x v="0"/>
    <x v="1"/>
  </r>
  <r>
    <n v="306"/>
    <d v="2024-07-17T00:00:00"/>
    <x v="8"/>
    <s v="17:00"/>
    <x v="4"/>
    <x v="2"/>
    <x v="4"/>
    <n v="11"/>
    <s v="John"/>
    <x v="2"/>
    <n v="60.000000000000107"/>
    <n v="0.6875"/>
    <n v="0"/>
    <x v="5"/>
    <x v="8"/>
    <x v="2"/>
    <x v="0"/>
    <x v="0"/>
  </r>
  <r>
    <n v="307"/>
    <d v="2024-10-01T00:00:00"/>
    <x v="9"/>
    <s v="13:30"/>
    <x v="0"/>
    <x v="0"/>
    <x v="0"/>
    <n v="2"/>
    <s v="Mia"/>
    <x v="5"/>
    <n v="59.999999999999943"/>
    <n v="0.25"/>
    <n v="0"/>
    <x v="1"/>
    <x v="0"/>
    <x v="0"/>
    <x v="0"/>
    <x v="0"/>
  </r>
  <r>
    <n v="308"/>
    <d v="2024-06-24T00:00:00"/>
    <x v="9"/>
    <s v="13:00"/>
    <x v="5"/>
    <x v="2"/>
    <x v="5"/>
    <n v="15"/>
    <s v="John"/>
    <x v="5"/>
    <n v="29.999999999999893"/>
    <n v="1.25"/>
    <n v="1"/>
    <x v="0"/>
    <x v="5"/>
    <x v="2"/>
    <x v="0"/>
    <x v="0"/>
  </r>
  <r>
    <n v="309"/>
    <d v="2024-08-15T00:00:00"/>
    <x v="13"/>
    <s v="10:00"/>
    <x v="2"/>
    <x v="1"/>
    <x v="2"/>
    <n v="5"/>
    <s v="Sarah"/>
    <x v="3"/>
    <n v="90"/>
    <n v="1.25"/>
    <n v="1"/>
    <x v="6"/>
    <x v="6"/>
    <x v="1"/>
    <x v="0"/>
    <x v="0"/>
  </r>
  <r>
    <n v="310"/>
    <d v="2024-03-03T00:00:00"/>
    <x v="8"/>
    <s v="16:30"/>
    <x v="3"/>
    <x v="0"/>
    <x v="3"/>
    <n v="9"/>
    <s v="John"/>
    <x v="0"/>
    <n v="30.000000000000053"/>
    <n v="0.9"/>
    <n v="0"/>
    <x v="4"/>
    <x v="1"/>
    <x v="2"/>
    <x v="0"/>
    <x v="0"/>
  </r>
  <r>
    <n v="311"/>
    <d v="2024-05-28T00:00:00"/>
    <x v="15"/>
    <s v="14:00"/>
    <x v="3"/>
    <x v="0"/>
    <x v="3"/>
    <n v="8"/>
    <s v="Sarah"/>
    <x v="4"/>
    <n v="30.000000000000053"/>
    <n v="0.8"/>
    <n v="0"/>
    <x v="1"/>
    <x v="10"/>
    <x v="2"/>
    <x v="0"/>
    <x v="0"/>
  </r>
  <r>
    <n v="312"/>
    <d v="2024-04-18T00:00:00"/>
    <x v="16"/>
    <s v="10:00"/>
    <x v="1"/>
    <x v="1"/>
    <x v="1"/>
    <n v="2"/>
    <s v="Sarah"/>
    <x v="2"/>
    <n v="30.000000000000053"/>
    <n v="0.33333333333333331"/>
    <n v="0"/>
    <x v="6"/>
    <x v="11"/>
    <x v="0"/>
    <x v="0"/>
    <x v="0"/>
  </r>
  <r>
    <n v="313"/>
    <d v="2024-05-18T00:00:00"/>
    <x v="8"/>
    <s v="17:30"/>
    <x v="0"/>
    <x v="0"/>
    <x v="0"/>
    <n v="11"/>
    <s v="John"/>
    <x v="3"/>
    <n v="90"/>
    <n v="1.375"/>
    <n v="1"/>
    <x v="3"/>
    <x v="10"/>
    <x v="0"/>
    <x v="0"/>
    <x v="0"/>
  </r>
  <r>
    <n v="314"/>
    <d v="2024-08-03T00:00:00"/>
    <x v="6"/>
    <s v="12:30"/>
    <x v="4"/>
    <x v="2"/>
    <x v="4"/>
    <n v="18"/>
    <s v="Chen"/>
    <x v="1"/>
    <n v="120.00000000000006"/>
    <n v="1.125"/>
    <n v="1"/>
    <x v="3"/>
    <x v="6"/>
    <x v="2"/>
    <x v="0"/>
    <x v="1"/>
  </r>
  <r>
    <n v="315"/>
    <d v="2024-02-04T00:00:00"/>
    <x v="3"/>
    <s v="17:30"/>
    <x v="4"/>
    <x v="2"/>
    <x v="4"/>
    <n v="5"/>
    <s v="Mia"/>
    <x v="2"/>
    <n v="119.99999999999989"/>
    <n v="0.3125"/>
    <n v="0"/>
    <x v="4"/>
    <x v="4"/>
    <x v="2"/>
    <x v="0"/>
    <x v="1"/>
  </r>
  <r>
    <n v="316"/>
    <d v="2024-09-30T00:00:00"/>
    <x v="15"/>
    <s v="14:00"/>
    <x v="4"/>
    <x v="2"/>
    <x v="4"/>
    <n v="14"/>
    <s v="John"/>
    <x v="4"/>
    <n v="30.000000000000053"/>
    <n v="0.875"/>
    <n v="0"/>
    <x v="0"/>
    <x v="2"/>
    <x v="2"/>
    <x v="0"/>
    <x v="0"/>
  </r>
  <r>
    <n v="317"/>
    <d v="2024-03-01T00:00:00"/>
    <x v="16"/>
    <s v="11:30"/>
    <x v="1"/>
    <x v="1"/>
    <x v="1"/>
    <n v="3"/>
    <s v="John"/>
    <x v="1"/>
    <n v="120.00000000000006"/>
    <n v="0.5"/>
    <n v="0"/>
    <x v="2"/>
    <x v="1"/>
    <x v="0"/>
    <x v="0"/>
    <x v="1"/>
  </r>
  <r>
    <n v="318"/>
    <d v="2024-11-30T00:00:00"/>
    <x v="16"/>
    <s v="10:30"/>
    <x v="4"/>
    <x v="2"/>
    <x v="4"/>
    <n v="17"/>
    <s v="Chen"/>
    <x v="2"/>
    <n v="60.000000000000028"/>
    <n v="1.0625"/>
    <n v="1"/>
    <x v="3"/>
    <x v="3"/>
    <x v="2"/>
    <x v="0"/>
    <x v="0"/>
  </r>
  <r>
    <n v="319"/>
    <d v="2024-07-13T00:00:00"/>
    <x v="10"/>
    <s v="15:00"/>
    <x v="2"/>
    <x v="1"/>
    <x v="2"/>
    <n v="1"/>
    <s v="Chen"/>
    <x v="4"/>
    <n v="30.000000000000053"/>
    <n v="0.25"/>
    <n v="0"/>
    <x v="3"/>
    <x v="8"/>
    <x v="1"/>
    <x v="0"/>
    <x v="0"/>
  </r>
  <r>
    <n v="320"/>
    <d v="2024-11-22T00:00:00"/>
    <x v="14"/>
    <s v="17:00"/>
    <x v="2"/>
    <x v="1"/>
    <x v="2"/>
    <n v="7"/>
    <s v="John"/>
    <x v="5"/>
    <n v="30.000000000000053"/>
    <n v="1.75"/>
    <n v="1"/>
    <x v="2"/>
    <x v="3"/>
    <x v="1"/>
    <x v="0"/>
    <x v="0"/>
  </r>
  <r>
    <n v="321"/>
    <d v="2024-01-20T00:00:00"/>
    <x v="8"/>
    <s v="17:30"/>
    <x v="4"/>
    <x v="2"/>
    <x v="4"/>
    <n v="6"/>
    <s v="Omar"/>
    <x v="0"/>
    <n v="90"/>
    <n v="0.375"/>
    <n v="0"/>
    <x v="3"/>
    <x v="9"/>
    <x v="2"/>
    <x v="0"/>
    <x v="0"/>
  </r>
  <r>
    <n v="322"/>
    <d v="2024-06-20T00:00:00"/>
    <x v="3"/>
    <s v="16:30"/>
    <x v="0"/>
    <x v="0"/>
    <x v="0"/>
    <n v="11"/>
    <s v="Amit"/>
    <x v="4"/>
    <n v="59.999999999999943"/>
    <n v="1.375"/>
    <n v="1"/>
    <x v="6"/>
    <x v="5"/>
    <x v="0"/>
    <x v="0"/>
    <x v="0"/>
  </r>
  <r>
    <n v="323"/>
    <d v="2024-08-22T00:00:00"/>
    <x v="8"/>
    <s v="17:30"/>
    <x v="5"/>
    <x v="2"/>
    <x v="5"/>
    <n v="10"/>
    <s v="Priya"/>
    <x v="1"/>
    <n v="90"/>
    <n v="0.83333333333333337"/>
    <n v="0"/>
    <x v="6"/>
    <x v="6"/>
    <x v="2"/>
    <x v="0"/>
    <x v="0"/>
  </r>
  <r>
    <n v="324"/>
    <d v="2024-01-18T00:00:00"/>
    <x v="6"/>
    <s v="12:30"/>
    <x v="2"/>
    <x v="1"/>
    <x v="2"/>
    <n v="6"/>
    <s v="Omar"/>
    <x v="5"/>
    <n v="120.00000000000006"/>
    <n v="1.5"/>
    <n v="1"/>
    <x v="6"/>
    <x v="9"/>
    <x v="1"/>
    <x v="0"/>
    <x v="1"/>
  </r>
  <r>
    <n v="325"/>
    <d v="2024-12-18T00:00:00"/>
    <x v="5"/>
    <s v="12:30"/>
    <x v="4"/>
    <x v="2"/>
    <x v="4"/>
    <n v="15"/>
    <s v="Amit"/>
    <x v="2"/>
    <n v="30.000000000000053"/>
    <n v="0.9375"/>
    <n v="0"/>
    <x v="5"/>
    <x v="7"/>
    <x v="2"/>
    <x v="0"/>
    <x v="0"/>
  </r>
  <r>
    <n v="326"/>
    <d v="2024-03-31T00:00:00"/>
    <x v="9"/>
    <s v="14:30"/>
    <x v="5"/>
    <x v="2"/>
    <x v="5"/>
    <n v="7"/>
    <s v="Sarah"/>
    <x v="4"/>
    <n v="119.99999999999989"/>
    <n v="0.58333333333333337"/>
    <n v="0"/>
    <x v="4"/>
    <x v="1"/>
    <x v="2"/>
    <x v="0"/>
    <x v="1"/>
  </r>
  <r>
    <n v="327"/>
    <d v="2024-08-12T00:00:00"/>
    <x v="4"/>
    <s v="17:00"/>
    <x v="2"/>
    <x v="1"/>
    <x v="2"/>
    <n v="6"/>
    <s v="Mia"/>
    <x v="2"/>
    <n v="120.00000000000006"/>
    <n v="1.5"/>
    <n v="1"/>
    <x v="0"/>
    <x v="6"/>
    <x v="1"/>
    <x v="0"/>
    <x v="1"/>
  </r>
  <r>
    <n v="328"/>
    <d v="2024-07-20T00:00:00"/>
    <x v="17"/>
    <s v="13:00"/>
    <x v="3"/>
    <x v="0"/>
    <x v="3"/>
    <n v="12"/>
    <s v="Mia"/>
    <x v="5"/>
    <n v="119.99999999999997"/>
    <n v="1.2"/>
    <n v="1"/>
    <x v="3"/>
    <x v="8"/>
    <x v="2"/>
    <x v="0"/>
    <x v="1"/>
  </r>
  <r>
    <n v="329"/>
    <d v="2024-05-11T00:00:00"/>
    <x v="12"/>
    <s v="11:30"/>
    <x v="4"/>
    <x v="2"/>
    <x v="4"/>
    <n v="15"/>
    <s v="Omar"/>
    <x v="2"/>
    <n v="90"/>
    <n v="0.9375"/>
    <n v="0"/>
    <x v="3"/>
    <x v="10"/>
    <x v="2"/>
    <x v="0"/>
    <x v="0"/>
  </r>
  <r>
    <n v="330"/>
    <d v="2024-07-13T00:00:00"/>
    <x v="1"/>
    <s v="12:30"/>
    <x v="4"/>
    <x v="2"/>
    <x v="4"/>
    <n v="9"/>
    <s v="Chen"/>
    <x v="1"/>
    <n v="60.000000000000028"/>
    <n v="0.5625"/>
    <n v="0"/>
    <x v="3"/>
    <x v="8"/>
    <x v="2"/>
    <x v="0"/>
    <x v="0"/>
  </r>
  <r>
    <n v="331"/>
    <d v="2024-01-17T00:00:00"/>
    <x v="10"/>
    <s v="16:30"/>
    <x v="5"/>
    <x v="2"/>
    <x v="5"/>
    <n v="14"/>
    <s v="Mia"/>
    <x v="4"/>
    <n v="120.00000000000006"/>
    <n v="1.1666666666666667"/>
    <n v="1"/>
    <x v="5"/>
    <x v="9"/>
    <x v="2"/>
    <x v="0"/>
    <x v="1"/>
  </r>
  <r>
    <n v="332"/>
    <d v="2024-03-06T00:00:00"/>
    <x v="12"/>
    <s v="12:00"/>
    <x v="2"/>
    <x v="1"/>
    <x v="2"/>
    <n v="4"/>
    <s v="John"/>
    <x v="0"/>
    <n v="119.99999999999997"/>
    <n v="1"/>
    <n v="0"/>
    <x v="5"/>
    <x v="1"/>
    <x v="1"/>
    <x v="0"/>
    <x v="1"/>
  </r>
  <r>
    <n v="333"/>
    <d v="2024-05-29T00:00:00"/>
    <x v="16"/>
    <s v="10:00"/>
    <x v="3"/>
    <x v="0"/>
    <x v="3"/>
    <n v="7"/>
    <s v="Chen"/>
    <x v="5"/>
    <n v="30.000000000000053"/>
    <n v="0.7"/>
    <n v="0"/>
    <x v="5"/>
    <x v="10"/>
    <x v="2"/>
    <x v="0"/>
    <x v="0"/>
  </r>
  <r>
    <n v="334"/>
    <d v="2024-02-11T00:00:00"/>
    <x v="6"/>
    <s v="12:00"/>
    <x v="3"/>
    <x v="0"/>
    <x v="3"/>
    <n v="13"/>
    <s v="Mia"/>
    <x v="4"/>
    <n v="90"/>
    <n v="1.3"/>
    <n v="1"/>
    <x v="4"/>
    <x v="4"/>
    <x v="2"/>
    <x v="0"/>
    <x v="0"/>
  </r>
  <r>
    <n v="335"/>
    <d v="2024-12-17T00:00:00"/>
    <x v="16"/>
    <s v="10:30"/>
    <x v="4"/>
    <x v="2"/>
    <x v="4"/>
    <n v="11"/>
    <s v="Priya"/>
    <x v="4"/>
    <n v="60.000000000000028"/>
    <n v="0.6875"/>
    <n v="0"/>
    <x v="1"/>
    <x v="7"/>
    <x v="2"/>
    <x v="0"/>
    <x v="0"/>
  </r>
  <r>
    <n v="336"/>
    <d v="2024-08-29T00:00:00"/>
    <x v="17"/>
    <s v="11:30"/>
    <x v="5"/>
    <x v="2"/>
    <x v="5"/>
    <n v="2"/>
    <s v="Omar"/>
    <x v="1"/>
    <n v="30.000000000000053"/>
    <n v="0.16666666666666666"/>
    <n v="0"/>
    <x v="6"/>
    <x v="6"/>
    <x v="2"/>
    <x v="1"/>
    <x v="0"/>
  </r>
  <r>
    <n v="337"/>
    <d v="2024-09-11T00:00:00"/>
    <x v="8"/>
    <s v="16:30"/>
    <x v="5"/>
    <x v="2"/>
    <x v="5"/>
    <n v="15"/>
    <s v="Amit"/>
    <x v="1"/>
    <n v="30.000000000000053"/>
    <n v="1.25"/>
    <n v="1"/>
    <x v="5"/>
    <x v="2"/>
    <x v="2"/>
    <x v="0"/>
    <x v="0"/>
  </r>
  <r>
    <n v="338"/>
    <d v="2024-07-14T00:00:00"/>
    <x v="6"/>
    <s v="12:00"/>
    <x v="5"/>
    <x v="2"/>
    <x v="5"/>
    <n v="3"/>
    <s v="Mia"/>
    <x v="5"/>
    <n v="90"/>
    <n v="0.25"/>
    <n v="0"/>
    <x v="4"/>
    <x v="8"/>
    <x v="2"/>
    <x v="0"/>
    <x v="0"/>
  </r>
  <r>
    <n v="339"/>
    <d v="2024-06-21T00:00:00"/>
    <x v="0"/>
    <s v="16:00"/>
    <x v="4"/>
    <x v="2"/>
    <x v="4"/>
    <n v="17"/>
    <s v="Amit"/>
    <x v="0"/>
    <n v="119.99999999999989"/>
    <n v="1.0625"/>
    <n v="1"/>
    <x v="2"/>
    <x v="5"/>
    <x v="2"/>
    <x v="0"/>
    <x v="1"/>
  </r>
  <r>
    <n v="340"/>
    <d v="2024-01-14T00:00:00"/>
    <x v="16"/>
    <s v="10:30"/>
    <x v="3"/>
    <x v="0"/>
    <x v="3"/>
    <n v="1"/>
    <s v="Mia"/>
    <x v="1"/>
    <n v="60.000000000000028"/>
    <n v="0.1"/>
    <n v="0"/>
    <x v="4"/>
    <x v="9"/>
    <x v="2"/>
    <x v="1"/>
    <x v="0"/>
  </r>
  <r>
    <n v="341"/>
    <d v="2024-04-06T00:00:00"/>
    <x v="3"/>
    <s v="16:00"/>
    <x v="4"/>
    <x v="2"/>
    <x v="4"/>
    <n v="1"/>
    <s v="Chen"/>
    <x v="2"/>
    <n v="29.999999999999893"/>
    <n v="6.25E-2"/>
    <n v="0"/>
    <x v="3"/>
    <x v="11"/>
    <x v="2"/>
    <x v="1"/>
    <x v="0"/>
  </r>
  <r>
    <n v="342"/>
    <d v="2024-07-28T00:00:00"/>
    <x v="16"/>
    <s v="10:00"/>
    <x v="5"/>
    <x v="2"/>
    <x v="5"/>
    <n v="6"/>
    <s v="Chen"/>
    <x v="4"/>
    <n v="30.000000000000053"/>
    <n v="0.5"/>
    <n v="0"/>
    <x v="4"/>
    <x v="8"/>
    <x v="2"/>
    <x v="0"/>
    <x v="0"/>
  </r>
  <r>
    <n v="343"/>
    <d v="2024-11-03T00:00:00"/>
    <x v="0"/>
    <s v="15:00"/>
    <x v="3"/>
    <x v="0"/>
    <x v="3"/>
    <n v="10"/>
    <s v="Mia"/>
    <x v="1"/>
    <n v="59.999999999999943"/>
    <n v="1"/>
    <n v="0"/>
    <x v="4"/>
    <x v="3"/>
    <x v="2"/>
    <x v="0"/>
    <x v="0"/>
  </r>
  <r>
    <n v="344"/>
    <d v="2024-12-02T00:00:00"/>
    <x v="2"/>
    <s v="08:30"/>
    <x v="5"/>
    <x v="2"/>
    <x v="5"/>
    <n v="7"/>
    <s v="Amit"/>
    <x v="1"/>
    <n v="30.000000000000053"/>
    <n v="0.58333333333333337"/>
    <n v="0"/>
    <x v="0"/>
    <x v="7"/>
    <x v="2"/>
    <x v="0"/>
    <x v="0"/>
  </r>
  <r>
    <n v="345"/>
    <d v="2024-03-21T00:00:00"/>
    <x v="0"/>
    <s v="15:00"/>
    <x v="3"/>
    <x v="0"/>
    <x v="3"/>
    <n v="2"/>
    <s v="Amit"/>
    <x v="1"/>
    <n v="59.999999999999943"/>
    <n v="0.2"/>
    <n v="0"/>
    <x v="6"/>
    <x v="1"/>
    <x v="2"/>
    <x v="1"/>
    <x v="0"/>
  </r>
  <r>
    <n v="346"/>
    <d v="2024-02-17T00:00:00"/>
    <x v="14"/>
    <s v="17:00"/>
    <x v="3"/>
    <x v="0"/>
    <x v="3"/>
    <n v="11"/>
    <s v="Omar"/>
    <x v="5"/>
    <n v="30.000000000000053"/>
    <n v="1.1000000000000001"/>
    <n v="1"/>
    <x v="3"/>
    <x v="4"/>
    <x v="2"/>
    <x v="0"/>
    <x v="0"/>
  </r>
  <r>
    <n v="347"/>
    <d v="2024-07-01T00:00:00"/>
    <x v="11"/>
    <s v="15:00"/>
    <x v="1"/>
    <x v="1"/>
    <x v="1"/>
    <n v="4"/>
    <s v="Amit"/>
    <x v="5"/>
    <n v="120.00000000000006"/>
    <n v="0.66666666666666663"/>
    <n v="0"/>
    <x v="0"/>
    <x v="8"/>
    <x v="0"/>
    <x v="0"/>
    <x v="1"/>
  </r>
  <r>
    <n v="348"/>
    <d v="2024-07-31T00:00:00"/>
    <x v="9"/>
    <s v="14:00"/>
    <x v="1"/>
    <x v="1"/>
    <x v="1"/>
    <n v="6"/>
    <s v="Omar"/>
    <x v="0"/>
    <n v="90"/>
    <n v="1"/>
    <n v="0"/>
    <x v="5"/>
    <x v="8"/>
    <x v="0"/>
    <x v="0"/>
    <x v="0"/>
  </r>
  <r>
    <n v="349"/>
    <d v="2024-10-21T00:00:00"/>
    <x v="0"/>
    <s v="15:30"/>
    <x v="0"/>
    <x v="0"/>
    <x v="0"/>
    <n v="11"/>
    <s v="Amit"/>
    <x v="5"/>
    <n v="90"/>
    <n v="1.375"/>
    <n v="1"/>
    <x v="0"/>
    <x v="0"/>
    <x v="0"/>
    <x v="0"/>
    <x v="0"/>
  </r>
  <r>
    <n v="350"/>
    <d v="2024-09-19T00:00:00"/>
    <x v="0"/>
    <s v="15:30"/>
    <x v="0"/>
    <x v="0"/>
    <x v="0"/>
    <n v="11"/>
    <s v="Omar"/>
    <x v="0"/>
    <n v="90"/>
    <n v="1.375"/>
    <n v="1"/>
    <x v="6"/>
    <x v="2"/>
    <x v="0"/>
    <x v="0"/>
    <x v="0"/>
  </r>
  <r>
    <n v="351"/>
    <d v="2024-06-10T00:00:00"/>
    <x v="13"/>
    <s v="10:00"/>
    <x v="2"/>
    <x v="1"/>
    <x v="2"/>
    <n v="7"/>
    <s v="Priya"/>
    <x v="0"/>
    <n v="90"/>
    <n v="1.75"/>
    <n v="1"/>
    <x v="0"/>
    <x v="5"/>
    <x v="1"/>
    <x v="0"/>
    <x v="0"/>
  </r>
  <r>
    <n v="352"/>
    <d v="2024-03-15T00:00:00"/>
    <x v="1"/>
    <s v="13:00"/>
    <x v="3"/>
    <x v="0"/>
    <x v="3"/>
    <n v="5"/>
    <s v="Chen"/>
    <x v="5"/>
    <n v="89.999999999999915"/>
    <n v="0.5"/>
    <n v="0"/>
    <x v="2"/>
    <x v="1"/>
    <x v="2"/>
    <x v="0"/>
    <x v="0"/>
  </r>
  <r>
    <n v="353"/>
    <d v="2024-06-23T00:00:00"/>
    <x v="1"/>
    <s v="13:00"/>
    <x v="0"/>
    <x v="0"/>
    <x v="0"/>
    <n v="8"/>
    <s v="Omar"/>
    <x v="4"/>
    <n v="89.999999999999915"/>
    <n v="1"/>
    <n v="0"/>
    <x v="4"/>
    <x v="5"/>
    <x v="0"/>
    <x v="0"/>
    <x v="0"/>
  </r>
  <r>
    <n v="354"/>
    <d v="2024-12-17T00:00:00"/>
    <x v="16"/>
    <s v="11:30"/>
    <x v="0"/>
    <x v="0"/>
    <x v="0"/>
    <n v="3"/>
    <s v="Amit"/>
    <x v="1"/>
    <n v="120.00000000000006"/>
    <n v="0.375"/>
    <n v="0"/>
    <x v="1"/>
    <x v="7"/>
    <x v="0"/>
    <x v="0"/>
    <x v="1"/>
  </r>
  <r>
    <n v="355"/>
    <d v="2024-03-24T00:00:00"/>
    <x v="1"/>
    <s v="12:30"/>
    <x v="4"/>
    <x v="2"/>
    <x v="4"/>
    <n v="9"/>
    <s v="John"/>
    <x v="0"/>
    <n v="60.000000000000028"/>
    <n v="0.5625"/>
    <n v="0"/>
    <x v="4"/>
    <x v="1"/>
    <x v="2"/>
    <x v="0"/>
    <x v="0"/>
  </r>
  <r>
    <n v="356"/>
    <d v="2024-06-21T00:00:00"/>
    <x v="9"/>
    <s v="14:30"/>
    <x v="5"/>
    <x v="2"/>
    <x v="5"/>
    <n v="6"/>
    <s v="Omar"/>
    <x v="4"/>
    <n v="119.99999999999989"/>
    <n v="0.5"/>
    <n v="0"/>
    <x v="2"/>
    <x v="5"/>
    <x v="2"/>
    <x v="0"/>
    <x v="1"/>
  </r>
  <r>
    <n v="357"/>
    <d v="2024-05-01T00:00:00"/>
    <x v="2"/>
    <s v="09:00"/>
    <x v="0"/>
    <x v="0"/>
    <x v="0"/>
    <n v="10"/>
    <s v="Chen"/>
    <x v="3"/>
    <n v="60.000000000000028"/>
    <n v="1.25"/>
    <n v="1"/>
    <x v="5"/>
    <x v="10"/>
    <x v="0"/>
    <x v="0"/>
    <x v="0"/>
  </r>
  <r>
    <n v="358"/>
    <d v="2024-09-11T00:00:00"/>
    <x v="4"/>
    <s v="16:00"/>
    <x v="5"/>
    <x v="2"/>
    <x v="5"/>
    <n v="14"/>
    <s v="Mia"/>
    <x v="4"/>
    <n v="59.999999999999943"/>
    <n v="1.1666666666666667"/>
    <n v="1"/>
    <x v="5"/>
    <x v="2"/>
    <x v="2"/>
    <x v="0"/>
    <x v="0"/>
  </r>
  <r>
    <n v="359"/>
    <d v="2024-09-23T00:00:00"/>
    <x v="13"/>
    <s v="10:30"/>
    <x v="4"/>
    <x v="2"/>
    <x v="4"/>
    <n v="15"/>
    <s v="Amit"/>
    <x v="1"/>
    <n v="119.99999999999997"/>
    <n v="0.9375"/>
    <n v="0"/>
    <x v="0"/>
    <x v="2"/>
    <x v="2"/>
    <x v="0"/>
    <x v="1"/>
  </r>
  <r>
    <n v="360"/>
    <d v="2024-08-26T00:00:00"/>
    <x v="13"/>
    <s v="09:00"/>
    <x v="2"/>
    <x v="1"/>
    <x v="2"/>
    <n v="5"/>
    <s v="Sarah"/>
    <x v="0"/>
    <n v="29.999999999999972"/>
    <n v="1.25"/>
    <n v="1"/>
    <x v="0"/>
    <x v="6"/>
    <x v="1"/>
    <x v="0"/>
    <x v="0"/>
  </r>
  <r>
    <n v="361"/>
    <d v="2024-02-11T00:00:00"/>
    <x v="16"/>
    <s v="10:00"/>
    <x v="4"/>
    <x v="2"/>
    <x v="4"/>
    <n v="12"/>
    <s v="John"/>
    <x v="0"/>
    <n v="30.000000000000053"/>
    <n v="0.75"/>
    <n v="0"/>
    <x v="4"/>
    <x v="4"/>
    <x v="2"/>
    <x v="0"/>
    <x v="0"/>
  </r>
  <r>
    <n v="362"/>
    <d v="2024-10-10T00:00:00"/>
    <x v="1"/>
    <s v="12:30"/>
    <x v="5"/>
    <x v="2"/>
    <x v="5"/>
    <n v="10"/>
    <s v="Amit"/>
    <x v="5"/>
    <n v="60.000000000000028"/>
    <n v="0.83333333333333337"/>
    <n v="0"/>
    <x v="6"/>
    <x v="0"/>
    <x v="2"/>
    <x v="0"/>
    <x v="0"/>
  </r>
  <r>
    <n v="363"/>
    <d v="2024-03-31T00:00:00"/>
    <x v="1"/>
    <s v="13:30"/>
    <x v="0"/>
    <x v="0"/>
    <x v="0"/>
    <n v="4"/>
    <s v="Amit"/>
    <x v="0"/>
    <n v="119.99999999999997"/>
    <n v="0.5"/>
    <n v="0"/>
    <x v="4"/>
    <x v="1"/>
    <x v="0"/>
    <x v="0"/>
    <x v="1"/>
  </r>
  <r>
    <n v="364"/>
    <d v="2024-01-29T00:00:00"/>
    <x v="5"/>
    <s v="13:30"/>
    <x v="0"/>
    <x v="0"/>
    <x v="0"/>
    <n v="8"/>
    <s v="Mia"/>
    <x v="0"/>
    <n v="90"/>
    <n v="1"/>
    <n v="0"/>
    <x v="0"/>
    <x v="9"/>
    <x v="0"/>
    <x v="0"/>
    <x v="0"/>
  </r>
  <r>
    <n v="365"/>
    <d v="2024-07-06T00:00:00"/>
    <x v="14"/>
    <s v="18:00"/>
    <x v="4"/>
    <x v="2"/>
    <x v="4"/>
    <n v="18"/>
    <s v="Chen"/>
    <x v="5"/>
    <n v="90"/>
    <n v="1.125"/>
    <n v="1"/>
    <x v="3"/>
    <x v="8"/>
    <x v="2"/>
    <x v="0"/>
    <x v="0"/>
  </r>
  <r>
    <n v="366"/>
    <d v="2024-06-17T00:00:00"/>
    <x v="1"/>
    <s v="13:00"/>
    <x v="2"/>
    <x v="1"/>
    <x v="2"/>
    <n v="7"/>
    <s v="Mia"/>
    <x v="5"/>
    <n v="89.999999999999915"/>
    <n v="1.75"/>
    <n v="1"/>
    <x v="0"/>
    <x v="5"/>
    <x v="1"/>
    <x v="0"/>
    <x v="0"/>
  </r>
  <r>
    <n v="367"/>
    <d v="2024-02-29T00:00:00"/>
    <x v="1"/>
    <s v="12:30"/>
    <x v="1"/>
    <x v="1"/>
    <x v="1"/>
    <n v="1"/>
    <s v="Chen"/>
    <x v="1"/>
    <n v="60.000000000000028"/>
    <n v="0.16666666666666666"/>
    <n v="0"/>
    <x v="6"/>
    <x v="4"/>
    <x v="0"/>
    <x v="1"/>
    <x v="0"/>
  </r>
  <r>
    <n v="368"/>
    <d v="2024-09-22T00:00:00"/>
    <x v="14"/>
    <s v="18:00"/>
    <x v="2"/>
    <x v="1"/>
    <x v="2"/>
    <n v="5"/>
    <s v="Omar"/>
    <x v="1"/>
    <n v="90"/>
    <n v="1.25"/>
    <n v="1"/>
    <x v="4"/>
    <x v="2"/>
    <x v="1"/>
    <x v="0"/>
    <x v="0"/>
  </r>
  <r>
    <n v="369"/>
    <d v="2024-05-09T00:00:00"/>
    <x v="4"/>
    <s v="17:00"/>
    <x v="3"/>
    <x v="0"/>
    <x v="3"/>
    <n v="2"/>
    <s v="Mia"/>
    <x v="1"/>
    <n v="120.00000000000006"/>
    <n v="0.2"/>
    <n v="0"/>
    <x v="6"/>
    <x v="10"/>
    <x v="2"/>
    <x v="1"/>
    <x v="1"/>
  </r>
  <r>
    <n v="370"/>
    <d v="2024-03-22T00:00:00"/>
    <x v="0"/>
    <s v="15:00"/>
    <x v="1"/>
    <x v="1"/>
    <x v="1"/>
    <n v="6"/>
    <s v="Amit"/>
    <x v="0"/>
    <n v="59.999999999999943"/>
    <n v="1"/>
    <n v="0"/>
    <x v="2"/>
    <x v="1"/>
    <x v="0"/>
    <x v="0"/>
    <x v="0"/>
  </r>
  <r>
    <n v="371"/>
    <d v="2024-11-24T00:00:00"/>
    <x v="0"/>
    <s v="16:00"/>
    <x v="3"/>
    <x v="0"/>
    <x v="3"/>
    <n v="2"/>
    <s v="Mia"/>
    <x v="1"/>
    <n v="119.99999999999989"/>
    <n v="0.2"/>
    <n v="0"/>
    <x v="4"/>
    <x v="3"/>
    <x v="2"/>
    <x v="1"/>
    <x v="1"/>
  </r>
  <r>
    <n v="372"/>
    <d v="2024-07-28T00:00:00"/>
    <x v="11"/>
    <s v="13:30"/>
    <x v="4"/>
    <x v="2"/>
    <x v="4"/>
    <n v="18"/>
    <s v="Chen"/>
    <x v="4"/>
    <n v="30.000000000000053"/>
    <n v="1.125"/>
    <n v="1"/>
    <x v="4"/>
    <x v="8"/>
    <x v="2"/>
    <x v="0"/>
    <x v="0"/>
  </r>
  <r>
    <n v="373"/>
    <d v="2024-06-06T00:00:00"/>
    <x v="15"/>
    <s v="15:30"/>
    <x v="3"/>
    <x v="0"/>
    <x v="3"/>
    <n v="4"/>
    <s v="Chen"/>
    <x v="2"/>
    <n v="120.00000000000006"/>
    <n v="0.4"/>
    <n v="0"/>
    <x v="6"/>
    <x v="5"/>
    <x v="2"/>
    <x v="0"/>
    <x v="1"/>
  </r>
  <r>
    <n v="374"/>
    <d v="2024-11-05T00:00:00"/>
    <x v="3"/>
    <s v="16:30"/>
    <x v="2"/>
    <x v="1"/>
    <x v="2"/>
    <n v="2"/>
    <s v="Amit"/>
    <x v="1"/>
    <n v="59.999999999999943"/>
    <n v="0.5"/>
    <n v="0"/>
    <x v="1"/>
    <x v="3"/>
    <x v="1"/>
    <x v="0"/>
    <x v="0"/>
  </r>
  <r>
    <n v="375"/>
    <d v="2024-01-28T00:00:00"/>
    <x v="8"/>
    <s v="16:30"/>
    <x v="4"/>
    <x v="2"/>
    <x v="4"/>
    <n v="2"/>
    <s v="Chen"/>
    <x v="5"/>
    <n v="30.000000000000053"/>
    <n v="0.125"/>
    <n v="0"/>
    <x v="4"/>
    <x v="9"/>
    <x v="2"/>
    <x v="1"/>
    <x v="0"/>
  </r>
  <r>
    <n v="376"/>
    <d v="2024-12-11T00:00:00"/>
    <x v="1"/>
    <s v="12:30"/>
    <x v="1"/>
    <x v="1"/>
    <x v="1"/>
    <n v="1"/>
    <s v="Amit"/>
    <x v="3"/>
    <n v="60.000000000000028"/>
    <n v="0.16666666666666666"/>
    <n v="0"/>
    <x v="5"/>
    <x v="7"/>
    <x v="0"/>
    <x v="1"/>
    <x v="0"/>
  </r>
  <r>
    <n v="377"/>
    <d v="2024-11-09T00:00:00"/>
    <x v="12"/>
    <s v="10:30"/>
    <x v="4"/>
    <x v="2"/>
    <x v="4"/>
    <n v="15"/>
    <s v="Amit"/>
    <x v="5"/>
    <n v="29.999999999999972"/>
    <n v="0.9375"/>
    <n v="0"/>
    <x v="3"/>
    <x v="3"/>
    <x v="2"/>
    <x v="0"/>
    <x v="0"/>
  </r>
  <r>
    <n v="378"/>
    <d v="2024-07-23T00:00:00"/>
    <x v="0"/>
    <s v="14:30"/>
    <x v="4"/>
    <x v="2"/>
    <x v="4"/>
    <n v="4"/>
    <s v="John"/>
    <x v="3"/>
    <n v="29.999999999999893"/>
    <n v="0.25"/>
    <n v="0"/>
    <x v="1"/>
    <x v="8"/>
    <x v="2"/>
    <x v="0"/>
    <x v="0"/>
  </r>
  <r>
    <n v="379"/>
    <d v="2024-07-15T00:00:00"/>
    <x v="15"/>
    <s v="14:00"/>
    <x v="3"/>
    <x v="0"/>
    <x v="3"/>
    <n v="11"/>
    <s v="John"/>
    <x v="5"/>
    <n v="30.000000000000053"/>
    <n v="1.1000000000000001"/>
    <n v="1"/>
    <x v="0"/>
    <x v="8"/>
    <x v="2"/>
    <x v="0"/>
    <x v="0"/>
  </r>
  <r>
    <n v="380"/>
    <d v="2024-08-02T00:00:00"/>
    <x v="6"/>
    <s v="11:30"/>
    <x v="1"/>
    <x v="1"/>
    <x v="1"/>
    <n v="8"/>
    <s v="Omar"/>
    <x v="0"/>
    <n v="60.000000000000028"/>
    <n v="1.3333333333333333"/>
    <n v="1"/>
    <x v="2"/>
    <x v="6"/>
    <x v="0"/>
    <x v="0"/>
    <x v="0"/>
  </r>
  <r>
    <n v="381"/>
    <d v="2024-12-19T00:00:00"/>
    <x v="7"/>
    <s v="09:30"/>
    <x v="4"/>
    <x v="2"/>
    <x v="4"/>
    <n v="12"/>
    <s v="Sarah"/>
    <x v="3"/>
    <n v="29.999999999999972"/>
    <n v="0.75"/>
    <n v="0"/>
    <x v="6"/>
    <x v="7"/>
    <x v="2"/>
    <x v="0"/>
    <x v="0"/>
  </r>
  <r>
    <n v="382"/>
    <d v="2024-04-25T00:00:00"/>
    <x v="2"/>
    <s v="09:30"/>
    <x v="4"/>
    <x v="2"/>
    <x v="4"/>
    <n v="10"/>
    <s v="Mia"/>
    <x v="4"/>
    <n v="90"/>
    <n v="0.625"/>
    <n v="0"/>
    <x v="6"/>
    <x v="11"/>
    <x v="2"/>
    <x v="0"/>
    <x v="0"/>
  </r>
  <r>
    <n v="383"/>
    <d v="2024-01-25T00:00:00"/>
    <x v="6"/>
    <s v="11:30"/>
    <x v="4"/>
    <x v="2"/>
    <x v="4"/>
    <n v="18"/>
    <s v="John"/>
    <x v="3"/>
    <n v="60.000000000000028"/>
    <n v="1.125"/>
    <n v="1"/>
    <x v="6"/>
    <x v="9"/>
    <x v="2"/>
    <x v="0"/>
    <x v="0"/>
  </r>
  <r>
    <n v="384"/>
    <d v="2024-10-19T00:00:00"/>
    <x v="7"/>
    <s v="10:30"/>
    <x v="3"/>
    <x v="0"/>
    <x v="3"/>
    <n v="2"/>
    <s v="Mia"/>
    <x v="4"/>
    <n v="90"/>
    <n v="0.2"/>
    <n v="0"/>
    <x v="3"/>
    <x v="0"/>
    <x v="2"/>
    <x v="1"/>
    <x v="0"/>
  </r>
  <r>
    <n v="385"/>
    <d v="2024-09-12T00:00:00"/>
    <x v="1"/>
    <s v="12:30"/>
    <x v="3"/>
    <x v="0"/>
    <x v="3"/>
    <n v="4"/>
    <s v="Mia"/>
    <x v="4"/>
    <n v="60.000000000000028"/>
    <n v="0.4"/>
    <n v="0"/>
    <x v="6"/>
    <x v="2"/>
    <x v="2"/>
    <x v="0"/>
    <x v="0"/>
  </r>
  <r>
    <n v="386"/>
    <d v="2024-08-01T00:00:00"/>
    <x v="10"/>
    <s v="16:00"/>
    <x v="1"/>
    <x v="1"/>
    <x v="1"/>
    <n v="3"/>
    <s v="Chen"/>
    <x v="0"/>
    <n v="90"/>
    <n v="0.5"/>
    <n v="0"/>
    <x v="6"/>
    <x v="6"/>
    <x v="0"/>
    <x v="0"/>
    <x v="0"/>
  </r>
  <r>
    <n v="387"/>
    <d v="2024-02-04T00:00:00"/>
    <x v="6"/>
    <s v="12:30"/>
    <x v="2"/>
    <x v="1"/>
    <x v="2"/>
    <n v="1"/>
    <s v="Chen"/>
    <x v="4"/>
    <n v="120.00000000000006"/>
    <n v="0.25"/>
    <n v="0"/>
    <x v="4"/>
    <x v="4"/>
    <x v="1"/>
    <x v="0"/>
    <x v="1"/>
  </r>
  <r>
    <n v="388"/>
    <d v="2024-03-16T00:00:00"/>
    <x v="7"/>
    <s v="10:30"/>
    <x v="2"/>
    <x v="1"/>
    <x v="2"/>
    <n v="7"/>
    <s v="Sarah"/>
    <x v="0"/>
    <n v="90"/>
    <n v="1.75"/>
    <n v="1"/>
    <x v="3"/>
    <x v="1"/>
    <x v="1"/>
    <x v="0"/>
    <x v="0"/>
  </r>
  <r>
    <n v="389"/>
    <d v="2024-01-11T00:00:00"/>
    <x v="0"/>
    <s v="16:00"/>
    <x v="4"/>
    <x v="2"/>
    <x v="4"/>
    <n v="2"/>
    <s v="Mia"/>
    <x v="0"/>
    <n v="119.99999999999989"/>
    <n v="0.125"/>
    <n v="0"/>
    <x v="6"/>
    <x v="9"/>
    <x v="2"/>
    <x v="1"/>
    <x v="1"/>
  </r>
  <r>
    <n v="390"/>
    <d v="2024-07-17T00:00:00"/>
    <x v="1"/>
    <s v="13:30"/>
    <x v="3"/>
    <x v="0"/>
    <x v="3"/>
    <n v="5"/>
    <s v="Sarah"/>
    <x v="1"/>
    <n v="119.99999999999997"/>
    <n v="0.5"/>
    <n v="0"/>
    <x v="5"/>
    <x v="8"/>
    <x v="2"/>
    <x v="0"/>
    <x v="1"/>
  </r>
  <r>
    <n v="391"/>
    <d v="2024-08-12T00:00:00"/>
    <x v="11"/>
    <s v="14:00"/>
    <x v="2"/>
    <x v="1"/>
    <x v="2"/>
    <n v="2"/>
    <s v="Chen"/>
    <x v="0"/>
    <n v="60.000000000000107"/>
    <n v="0.5"/>
    <n v="0"/>
    <x v="0"/>
    <x v="6"/>
    <x v="1"/>
    <x v="0"/>
    <x v="0"/>
  </r>
  <r>
    <n v="392"/>
    <d v="2024-06-14T00:00:00"/>
    <x v="3"/>
    <s v="17:30"/>
    <x v="4"/>
    <x v="2"/>
    <x v="4"/>
    <n v="8"/>
    <s v="Priya"/>
    <x v="4"/>
    <n v="119.99999999999989"/>
    <n v="0.5"/>
    <n v="0"/>
    <x v="2"/>
    <x v="5"/>
    <x v="2"/>
    <x v="0"/>
    <x v="1"/>
  </r>
  <r>
    <n v="393"/>
    <d v="2024-11-06T00:00:00"/>
    <x v="2"/>
    <s v="09:00"/>
    <x v="5"/>
    <x v="2"/>
    <x v="5"/>
    <n v="11"/>
    <s v="Priya"/>
    <x v="3"/>
    <n v="60.000000000000028"/>
    <n v="0.91666666666666663"/>
    <n v="0"/>
    <x v="5"/>
    <x v="3"/>
    <x v="2"/>
    <x v="0"/>
    <x v="0"/>
  </r>
  <r>
    <n v="394"/>
    <d v="2024-08-14T00:00:00"/>
    <x v="8"/>
    <s v="16:30"/>
    <x v="5"/>
    <x v="2"/>
    <x v="5"/>
    <n v="5"/>
    <s v="Mia"/>
    <x v="4"/>
    <n v="30.000000000000053"/>
    <n v="0.41666666666666669"/>
    <n v="0"/>
    <x v="5"/>
    <x v="6"/>
    <x v="2"/>
    <x v="0"/>
    <x v="0"/>
  </r>
  <r>
    <n v="395"/>
    <d v="2024-08-11T00:00:00"/>
    <x v="12"/>
    <s v="10:30"/>
    <x v="0"/>
    <x v="0"/>
    <x v="0"/>
    <n v="8"/>
    <s v="Amit"/>
    <x v="3"/>
    <n v="29.999999999999972"/>
    <n v="1"/>
    <n v="0"/>
    <x v="4"/>
    <x v="6"/>
    <x v="0"/>
    <x v="0"/>
    <x v="0"/>
  </r>
  <r>
    <n v="396"/>
    <d v="2024-10-06T00:00:00"/>
    <x v="9"/>
    <s v="13:30"/>
    <x v="1"/>
    <x v="1"/>
    <x v="1"/>
    <n v="2"/>
    <s v="Amit"/>
    <x v="4"/>
    <n v="59.999999999999943"/>
    <n v="0.33333333333333331"/>
    <n v="0"/>
    <x v="4"/>
    <x v="0"/>
    <x v="0"/>
    <x v="0"/>
    <x v="0"/>
  </r>
  <r>
    <n v="397"/>
    <d v="2024-02-03T00:00:00"/>
    <x v="5"/>
    <s v="13:00"/>
    <x v="2"/>
    <x v="1"/>
    <x v="2"/>
    <n v="5"/>
    <s v="Sarah"/>
    <x v="4"/>
    <n v="59.999999999999943"/>
    <n v="1.25"/>
    <n v="1"/>
    <x v="3"/>
    <x v="4"/>
    <x v="1"/>
    <x v="0"/>
    <x v="0"/>
  </r>
  <r>
    <n v="398"/>
    <d v="2024-02-04T00:00:00"/>
    <x v="11"/>
    <s v="14:30"/>
    <x v="3"/>
    <x v="0"/>
    <x v="3"/>
    <n v="11"/>
    <s v="Mia"/>
    <x v="1"/>
    <n v="90"/>
    <n v="1.1000000000000001"/>
    <n v="1"/>
    <x v="4"/>
    <x v="4"/>
    <x v="2"/>
    <x v="0"/>
    <x v="0"/>
  </r>
  <r>
    <n v="399"/>
    <d v="2024-10-23T00:00:00"/>
    <x v="17"/>
    <s v="13:00"/>
    <x v="5"/>
    <x v="2"/>
    <x v="5"/>
    <n v="11"/>
    <s v="Chen"/>
    <x v="0"/>
    <n v="119.99999999999997"/>
    <n v="0.91666666666666663"/>
    <n v="0"/>
    <x v="5"/>
    <x v="0"/>
    <x v="2"/>
    <x v="0"/>
    <x v="1"/>
  </r>
  <r>
    <n v="400"/>
    <d v="2024-04-11T00:00:00"/>
    <x v="9"/>
    <s v="14:30"/>
    <x v="4"/>
    <x v="2"/>
    <x v="4"/>
    <n v="14"/>
    <s v="Amit"/>
    <x v="3"/>
    <n v="119.99999999999989"/>
    <n v="0.875"/>
    <n v="0"/>
    <x v="6"/>
    <x v="11"/>
    <x v="2"/>
    <x v="0"/>
    <x v="1"/>
  </r>
  <r>
    <n v="401"/>
    <d v="2024-10-21T00:00:00"/>
    <x v="5"/>
    <s v="14:00"/>
    <x v="5"/>
    <x v="2"/>
    <x v="5"/>
    <n v="12"/>
    <s v="Priya"/>
    <x v="2"/>
    <n v="120.00000000000006"/>
    <n v="1"/>
    <n v="0"/>
    <x v="0"/>
    <x v="0"/>
    <x v="2"/>
    <x v="0"/>
    <x v="1"/>
  </r>
  <r>
    <n v="402"/>
    <d v="2024-12-06T00:00:00"/>
    <x v="10"/>
    <s v="16:00"/>
    <x v="3"/>
    <x v="0"/>
    <x v="3"/>
    <n v="6"/>
    <s v="Amit"/>
    <x v="0"/>
    <n v="90"/>
    <n v="0.6"/>
    <n v="0"/>
    <x v="2"/>
    <x v="7"/>
    <x v="2"/>
    <x v="0"/>
    <x v="0"/>
  </r>
  <r>
    <n v="403"/>
    <d v="2024-12-31T00:00:00"/>
    <x v="3"/>
    <s v="17:30"/>
    <x v="0"/>
    <x v="0"/>
    <x v="0"/>
    <n v="2"/>
    <s v="Mia"/>
    <x v="2"/>
    <n v="119.99999999999989"/>
    <n v="0.25"/>
    <n v="0"/>
    <x v="1"/>
    <x v="7"/>
    <x v="0"/>
    <x v="0"/>
    <x v="1"/>
  </r>
  <r>
    <n v="404"/>
    <d v="2024-03-02T00:00:00"/>
    <x v="17"/>
    <s v="12:30"/>
    <x v="4"/>
    <x v="2"/>
    <x v="4"/>
    <n v="13"/>
    <s v="John"/>
    <x v="0"/>
    <n v="90.000000000000085"/>
    <n v="0.8125"/>
    <n v="0"/>
    <x v="3"/>
    <x v="1"/>
    <x v="2"/>
    <x v="0"/>
    <x v="1"/>
  </r>
  <r>
    <n v="405"/>
    <d v="2024-03-28T00:00:00"/>
    <x v="5"/>
    <s v="13:00"/>
    <x v="3"/>
    <x v="0"/>
    <x v="3"/>
    <n v="6"/>
    <s v="Amit"/>
    <x v="3"/>
    <n v="59.999999999999943"/>
    <n v="0.6"/>
    <n v="0"/>
    <x v="6"/>
    <x v="1"/>
    <x v="2"/>
    <x v="0"/>
    <x v="0"/>
  </r>
  <r>
    <n v="406"/>
    <d v="2024-03-15T00:00:00"/>
    <x v="5"/>
    <s v="12:30"/>
    <x v="1"/>
    <x v="1"/>
    <x v="1"/>
    <n v="8"/>
    <s v="Mia"/>
    <x v="5"/>
    <n v="30.000000000000053"/>
    <n v="1.3333333333333333"/>
    <n v="1"/>
    <x v="2"/>
    <x v="1"/>
    <x v="0"/>
    <x v="0"/>
    <x v="0"/>
  </r>
  <r>
    <n v="407"/>
    <d v="2024-04-12T00:00:00"/>
    <x v="11"/>
    <s v="13:30"/>
    <x v="4"/>
    <x v="2"/>
    <x v="4"/>
    <n v="17"/>
    <s v="Sarah"/>
    <x v="3"/>
    <n v="30.000000000000053"/>
    <n v="1.0625"/>
    <n v="1"/>
    <x v="2"/>
    <x v="11"/>
    <x v="2"/>
    <x v="0"/>
    <x v="0"/>
  </r>
  <r>
    <n v="408"/>
    <d v="2024-08-15T00:00:00"/>
    <x v="16"/>
    <s v="11:30"/>
    <x v="3"/>
    <x v="0"/>
    <x v="3"/>
    <n v="8"/>
    <s v="Amit"/>
    <x v="1"/>
    <n v="120.00000000000006"/>
    <n v="0.8"/>
    <n v="0"/>
    <x v="6"/>
    <x v="6"/>
    <x v="2"/>
    <x v="0"/>
    <x v="1"/>
  </r>
  <r>
    <n v="409"/>
    <d v="2024-09-13T00:00:00"/>
    <x v="5"/>
    <s v="12:30"/>
    <x v="1"/>
    <x v="1"/>
    <x v="1"/>
    <n v="7"/>
    <s v="Priya"/>
    <x v="4"/>
    <n v="30.000000000000053"/>
    <n v="1.1666666666666667"/>
    <n v="1"/>
    <x v="2"/>
    <x v="2"/>
    <x v="0"/>
    <x v="0"/>
    <x v="0"/>
  </r>
  <r>
    <n v="410"/>
    <d v="2024-12-22T00:00:00"/>
    <x v="12"/>
    <s v="12:00"/>
    <x v="2"/>
    <x v="1"/>
    <x v="2"/>
    <n v="2"/>
    <s v="Omar"/>
    <x v="1"/>
    <n v="119.99999999999997"/>
    <n v="0.5"/>
    <n v="0"/>
    <x v="4"/>
    <x v="7"/>
    <x v="1"/>
    <x v="0"/>
    <x v="1"/>
  </r>
  <r>
    <n v="411"/>
    <d v="2024-12-22T00:00:00"/>
    <x v="0"/>
    <s v="16:00"/>
    <x v="1"/>
    <x v="1"/>
    <x v="1"/>
    <n v="9"/>
    <s v="Amit"/>
    <x v="5"/>
    <n v="119.99999999999989"/>
    <n v="1.5"/>
    <n v="1"/>
    <x v="4"/>
    <x v="7"/>
    <x v="0"/>
    <x v="0"/>
    <x v="1"/>
  </r>
  <r>
    <n v="412"/>
    <d v="2024-09-22T00:00:00"/>
    <x v="1"/>
    <s v="13:30"/>
    <x v="4"/>
    <x v="2"/>
    <x v="4"/>
    <n v="19"/>
    <s v="Mia"/>
    <x v="3"/>
    <n v="119.99999999999997"/>
    <n v="1.1875"/>
    <n v="1"/>
    <x v="4"/>
    <x v="2"/>
    <x v="2"/>
    <x v="0"/>
    <x v="1"/>
  </r>
  <r>
    <n v="413"/>
    <d v="2024-12-27T00:00:00"/>
    <x v="10"/>
    <s v="15:00"/>
    <x v="4"/>
    <x v="2"/>
    <x v="4"/>
    <n v="9"/>
    <s v="Priya"/>
    <x v="1"/>
    <n v="30.000000000000053"/>
    <n v="0.5625"/>
    <n v="0"/>
    <x v="2"/>
    <x v="7"/>
    <x v="2"/>
    <x v="0"/>
    <x v="0"/>
  </r>
  <r>
    <n v="414"/>
    <d v="2024-10-29T00:00:00"/>
    <x v="8"/>
    <s v="17:00"/>
    <x v="1"/>
    <x v="1"/>
    <x v="1"/>
    <n v="4"/>
    <s v="Priya"/>
    <x v="5"/>
    <n v="60.000000000000107"/>
    <n v="0.66666666666666663"/>
    <n v="0"/>
    <x v="1"/>
    <x v="0"/>
    <x v="0"/>
    <x v="0"/>
    <x v="0"/>
  </r>
  <r>
    <n v="415"/>
    <d v="2024-04-24T00:00:00"/>
    <x v="2"/>
    <s v="10:00"/>
    <x v="0"/>
    <x v="0"/>
    <x v="0"/>
    <n v="1"/>
    <s v="Sarah"/>
    <x v="2"/>
    <n v="120.00000000000006"/>
    <n v="0.125"/>
    <n v="0"/>
    <x v="5"/>
    <x v="11"/>
    <x v="0"/>
    <x v="1"/>
    <x v="1"/>
  </r>
  <r>
    <n v="416"/>
    <d v="2024-10-10T00:00:00"/>
    <x v="4"/>
    <s v="17:00"/>
    <x v="0"/>
    <x v="0"/>
    <x v="0"/>
    <n v="4"/>
    <s v="Omar"/>
    <x v="2"/>
    <n v="120.00000000000006"/>
    <n v="0.5"/>
    <n v="0"/>
    <x v="6"/>
    <x v="0"/>
    <x v="0"/>
    <x v="0"/>
    <x v="1"/>
  </r>
  <r>
    <n v="417"/>
    <d v="2024-10-11T00:00:00"/>
    <x v="17"/>
    <s v="12:00"/>
    <x v="2"/>
    <x v="1"/>
    <x v="2"/>
    <n v="1"/>
    <s v="Mia"/>
    <x v="1"/>
    <n v="60.000000000000028"/>
    <n v="0.25"/>
    <n v="0"/>
    <x v="2"/>
    <x v="0"/>
    <x v="1"/>
    <x v="0"/>
    <x v="0"/>
  </r>
  <r>
    <n v="418"/>
    <d v="2024-05-19T00:00:00"/>
    <x v="6"/>
    <s v="12:30"/>
    <x v="5"/>
    <x v="2"/>
    <x v="5"/>
    <n v="6"/>
    <s v="John"/>
    <x v="4"/>
    <n v="120.00000000000006"/>
    <n v="0.5"/>
    <n v="0"/>
    <x v="4"/>
    <x v="10"/>
    <x v="2"/>
    <x v="0"/>
    <x v="1"/>
  </r>
  <r>
    <n v="419"/>
    <d v="2024-03-17T00:00:00"/>
    <x v="12"/>
    <s v="11:30"/>
    <x v="4"/>
    <x v="2"/>
    <x v="4"/>
    <n v="6"/>
    <s v="Sarah"/>
    <x v="1"/>
    <n v="90"/>
    <n v="0.375"/>
    <n v="0"/>
    <x v="4"/>
    <x v="1"/>
    <x v="2"/>
    <x v="0"/>
    <x v="0"/>
  </r>
  <r>
    <n v="420"/>
    <d v="2024-05-31T00:00:00"/>
    <x v="8"/>
    <s v="18:00"/>
    <x v="4"/>
    <x v="2"/>
    <x v="4"/>
    <n v="5"/>
    <s v="Priya"/>
    <x v="2"/>
    <n v="120.00000000000006"/>
    <n v="0.3125"/>
    <n v="0"/>
    <x v="2"/>
    <x v="10"/>
    <x v="2"/>
    <x v="0"/>
    <x v="1"/>
  </r>
  <r>
    <n v="421"/>
    <d v="2024-12-09T00:00:00"/>
    <x v="8"/>
    <s v="17:00"/>
    <x v="0"/>
    <x v="0"/>
    <x v="0"/>
    <n v="6"/>
    <s v="Mia"/>
    <x v="2"/>
    <n v="60.000000000000107"/>
    <n v="0.75"/>
    <n v="0"/>
    <x v="0"/>
    <x v="7"/>
    <x v="0"/>
    <x v="0"/>
    <x v="0"/>
  </r>
  <r>
    <n v="422"/>
    <d v="2024-07-25T00:00:00"/>
    <x v="13"/>
    <s v="10:00"/>
    <x v="3"/>
    <x v="0"/>
    <x v="3"/>
    <n v="7"/>
    <s v="Mia"/>
    <x v="5"/>
    <n v="90"/>
    <n v="0.7"/>
    <n v="0"/>
    <x v="6"/>
    <x v="8"/>
    <x v="2"/>
    <x v="0"/>
    <x v="0"/>
  </r>
  <r>
    <n v="423"/>
    <d v="2024-10-27T00:00:00"/>
    <x v="7"/>
    <s v="09:30"/>
    <x v="0"/>
    <x v="0"/>
    <x v="0"/>
    <n v="10"/>
    <s v="John"/>
    <x v="5"/>
    <n v="29.999999999999972"/>
    <n v="1.25"/>
    <n v="1"/>
    <x v="4"/>
    <x v="0"/>
    <x v="0"/>
    <x v="0"/>
    <x v="0"/>
  </r>
  <r>
    <n v="424"/>
    <d v="2024-09-04T00:00:00"/>
    <x v="0"/>
    <s v="15:00"/>
    <x v="3"/>
    <x v="0"/>
    <x v="3"/>
    <n v="6"/>
    <s v="Sarah"/>
    <x v="1"/>
    <n v="59.999999999999943"/>
    <n v="0.6"/>
    <n v="0"/>
    <x v="5"/>
    <x v="2"/>
    <x v="2"/>
    <x v="0"/>
    <x v="0"/>
  </r>
  <r>
    <n v="425"/>
    <d v="2024-12-08T00:00:00"/>
    <x v="16"/>
    <s v="11:00"/>
    <x v="2"/>
    <x v="1"/>
    <x v="2"/>
    <n v="1"/>
    <s v="Priya"/>
    <x v="0"/>
    <n v="90"/>
    <n v="0.25"/>
    <n v="0"/>
    <x v="4"/>
    <x v="7"/>
    <x v="1"/>
    <x v="0"/>
    <x v="0"/>
  </r>
  <r>
    <n v="426"/>
    <d v="2024-07-02T00:00:00"/>
    <x v="8"/>
    <s v="17:30"/>
    <x v="1"/>
    <x v="1"/>
    <x v="1"/>
    <n v="2"/>
    <s v="Omar"/>
    <x v="4"/>
    <n v="90"/>
    <n v="0.33333333333333331"/>
    <n v="0"/>
    <x v="1"/>
    <x v="8"/>
    <x v="0"/>
    <x v="0"/>
    <x v="0"/>
  </r>
  <r>
    <n v="427"/>
    <d v="2024-11-25T00:00:00"/>
    <x v="3"/>
    <s v="16:00"/>
    <x v="1"/>
    <x v="1"/>
    <x v="1"/>
    <n v="7"/>
    <s v="Priya"/>
    <x v="5"/>
    <n v="29.999999999999893"/>
    <n v="1.1666666666666667"/>
    <n v="1"/>
    <x v="0"/>
    <x v="3"/>
    <x v="0"/>
    <x v="0"/>
    <x v="0"/>
  </r>
  <r>
    <n v="428"/>
    <d v="2024-12-08T00:00:00"/>
    <x v="15"/>
    <s v="14:00"/>
    <x v="3"/>
    <x v="0"/>
    <x v="3"/>
    <n v="4"/>
    <s v="Amit"/>
    <x v="0"/>
    <n v="30.000000000000053"/>
    <n v="0.4"/>
    <n v="0"/>
    <x v="4"/>
    <x v="7"/>
    <x v="2"/>
    <x v="0"/>
    <x v="0"/>
  </r>
  <r>
    <n v="429"/>
    <d v="2024-11-01T00:00:00"/>
    <x v="12"/>
    <s v="11:00"/>
    <x v="4"/>
    <x v="2"/>
    <x v="4"/>
    <n v="14"/>
    <s v="Omar"/>
    <x v="5"/>
    <n v="59.999999999999943"/>
    <n v="0.875"/>
    <n v="0"/>
    <x v="2"/>
    <x v="3"/>
    <x v="2"/>
    <x v="0"/>
    <x v="0"/>
  </r>
  <r>
    <n v="430"/>
    <d v="2024-11-21T00:00:00"/>
    <x v="8"/>
    <s v="18:00"/>
    <x v="2"/>
    <x v="1"/>
    <x v="2"/>
    <n v="3"/>
    <s v="Chen"/>
    <x v="1"/>
    <n v="120.00000000000006"/>
    <n v="0.75"/>
    <n v="0"/>
    <x v="6"/>
    <x v="3"/>
    <x v="1"/>
    <x v="0"/>
    <x v="1"/>
  </r>
  <r>
    <n v="431"/>
    <d v="2024-11-12T00:00:00"/>
    <x v="3"/>
    <s v="17:30"/>
    <x v="2"/>
    <x v="1"/>
    <x v="2"/>
    <n v="3"/>
    <s v="Priya"/>
    <x v="4"/>
    <n v="119.99999999999989"/>
    <n v="0.75"/>
    <n v="0"/>
    <x v="1"/>
    <x v="3"/>
    <x v="1"/>
    <x v="0"/>
    <x v="1"/>
  </r>
  <r>
    <n v="432"/>
    <d v="2024-08-09T00:00:00"/>
    <x v="12"/>
    <s v="12:00"/>
    <x v="1"/>
    <x v="1"/>
    <x v="1"/>
    <n v="6"/>
    <s v="Mia"/>
    <x v="0"/>
    <n v="119.99999999999997"/>
    <n v="1"/>
    <n v="0"/>
    <x v="2"/>
    <x v="6"/>
    <x v="0"/>
    <x v="0"/>
    <x v="1"/>
  </r>
  <r>
    <n v="433"/>
    <d v="2024-10-03T00:00:00"/>
    <x v="12"/>
    <s v="10:30"/>
    <x v="3"/>
    <x v="0"/>
    <x v="3"/>
    <n v="5"/>
    <s v="Amit"/>
    <x v="3"/>
    <n v="29.999999999999972"/>
    <n v="0.5"/>
    <n v="0"/>
    <x v="6"/>
    <x v="0"/>
    <x v="2"/>
    <x v="0"/>
    <x v="0"/>
  </r>
  <r>
    <n v="434"/>
    <d v="2024-02-28T00:00:00"/>
    <x v="16"/>
    <s v="11:00"/>
    <x v="1"/>
    <x v="1"/>
    <x v="1"/>
    <n v="6"/>
    <s v="John"/>
    <x v="4"/>
    <n v="90"/>
    <n v="1"/>
    <n v="0"/>
    <x v="5"/>
    <x v="4"/>
    <x v="0"/>
    <x v="0"/>
    <x v="0"/>
  </r>
  <r>
    <n v="435"/>
    <d v="2024-04-18T00:00:00"/>
    <x v="12"/>
    <s v="10:30"/>
    <x v="5"/>
    <x v="2"/>
    <x v="5"/>
    <n v="10"/>
    <s v="Omar"/>
    <x v="4"/>
    <n v="29.999999999999972"/>
    <n v="0.83333333333333337"/>
    <n v="0"/>
    <x v="6"/>
    <x v="11"/>
    <x v="2"/>
    <x v="0"/>
    <x v="0"/>
  </r>
  <r>
    <n v="436"/>
    <d v="2024-12-07T00:00:00"/>
    <x v="11"/>
    <s v="13:30"/>
    <x v="5"/>
    <x v="2"/>
    <x v="5"/>
    <n v="11"/>
    <s v="Priya"/>
    <x v="2"/>
    <n v="30.000000000000053"/>
    <n v="0.91666666666666663"/>
    <n v="0"/>
    <x v="3"/>
    <x v="7"/>
    <x v="2"/>
    <x v="0"/>
    <x v="0"/>
  </r>
  <r>
    <n v="437"/>
    <d v="2024-08-03T00:00:00"/>
    <x v="17"/>
    <s v="13:00"/>
    <x v="4"/>
    <x v="2"/>
    <x v="4"/>
    <n v="15"/>
    <s v="Mia"/>
    <x v="4"/>
    <n v="119.99999999999997"/>
    <n v="0.9375"/>
    <n v="0"/>
    <x v="3"/>
    <x v="6"/>
    <x v="2"/>
    <x v="0"/>
    <x v="1"/>
  </r>
  <r>
    <n v="438"/>
    <d v="2024-02-03T00:00:00"/>
    <x v="7"/>
    <s v="11:00"/>
    <x v="5"/>
    <x v="2"/>
    <x v="5"/>
    <n v="6"/>
    <s v="Amit"/>
    <x v="3"/>
    <n v="119.99999999999997"/>
    <n v="0.5"/>
    <n v="0"/>
    <x v="3"/>
    <x v="4"/>
    <x v="2"/>
    <x v="0"/>
    <x v="1"/>
  </r>
  <r>
    <n v="439"/>
    <d v="2024-04-15T00:00:00"/>
    <x v="3"/>
    <s v="16:00"/>
    <x v="1"/>
    <x v="1"/>
    <x v="1"/>
    <n v="3"/>
    <s v="Amit"/>
    <x v="5"/>
    <n v="29.999999999999893"/>
    <n v="0.5"/>
    <n v="0"/>
    <x v="0"/>
    <x v="11"/>
    <x v="0"/>
    <x v="0"/>
    <x v="0"/>
  </r>
  <r>
    <n v="440"/>
    <d v="2024-06-20T00:00:00"/>
    <x v="5"/>
    <s v="12:30"/>
    <x v="0"/>
    <x v="0"/>
    <x v="0"/>
    <n v="7"/>
    <s v="Sarah"/>
    <x v="3"/>
    <n v="30.000000000000053"/>
    <n v="0.875"/>
    <n v="0"/>
    <x v="6"/>
    <x v="5"/>
    <x v="0"/>
    <x v="0"/>
    <x v="0"/>
  </r>
  <r>
    <n v="441"/>
    <d v="2024-12-17T00:00:00"/>
    <x v="1"/>
    <s v="13:00"/>
    <x v="2"/>
    <x v="1"/>
    <x v="2"/>
    <n v="6"/>
    <s v="Priya"/>
    <x v="0"/>
    <n v="89.999999999999915"/>
    <n v="1.5"/>
    <n v="1"/>
    <x v="1"/>
    <x v="7"/>
    <x v="1"/>
    <x v="0"/>
    <x v="0"/>
  </r>
  <r>
    <n v="442"/>
    <d v="2024-05-27T00:00:00"/>
    <x v="4"/>
    <s v="15:30"/>
    <x v="1"/>
    <x v="1"/>
    <x v="1"/>
    <n v="1"/>
    <s v="John"/>
    <x v="0"/>
    <n v="30.000000000000053"/>
    <n v="0.16666666666666666"/>
    <n v="0"/>
    <x v="0"/>
    <x v="10"/>
    <x v="0"/>
    <x v="1"/>
    <x v="0"/>
  </r>
  <r>
    <n v="443"/>
    <d v="2024-02-27T00:00:00"/>
    <x v="5"/>
    <s v="14:00"/>
    <x v="4"/>
    <x v="2"/>
    <x v="4"/>
    <n v="6"/>
    <s v="Sarah"/>
    <x v="0"/>
    <n v="120.00000000000006"/>
    <n v="0.375"/>
    <n v="0"/>
    <x v="1"/>
    <x v="4"/>
    <x v="2"/>
    <x v="0"/>
    <x v="1"/>
  </r>
  <r>
    <n v="444"/>
    <d v="2024-03-19T00:00:00"/>
    <x v="6"/>
    <s v="11:30"/>
    <x v="0"/>
    <x v="0"/>
    <x v="0"/>
    <n v="7"/>
    <s v="Mia"/>
    <x v="2"/>
    <n v="60.000000000000028"/>
    <n v="0.875"/>
    <n v="0"/>
    <x v="1"/>
    <x v="1"/>
    <x v="0"/>
    <x v="0"/>
    <x v="0"/>
  </r>
  <r>
    <n v="445"/>
    <d v="2024-08-09T00:00:00"/>
    <x v="1"/>
    <s v="12:30"/>
    <x v="4"/>
    <x v="2"/>
    <x v="4"/>
    <n v="11"/>
    <s v="Sarah"/>
    <x v="4"/>
    <n v="60.000000000000028"/>
    <n v="0.6875"/>
    <n v="0"/>
    <x v="2"/>
    <x v="6"/>
    <x v="2"/>
    <x v="0"/>
    <x v="0"/>
  </r>
  <r>
    <n v="446"/>
    <d v="2024-02-23T00:00:00"/>
    <x v="0"/>
    <s v="15:30"/>
    <x v="3"/>
    <x v="0"/>
    <x v="3"/>
    <n v="8"/>
    <s v="Omar"/>
    <x v="3"/>
    <n v="90"/>
    <n v="0.8"/>
    <n v="0"/>
    <x v="2"/>
    <x v="4"/>
    <x v="2"/>
    <x v="0"/>
    <x v="0"/>
  </r>
  <r>
    <n v="447"/>
    <d v="2024-12-05T00:00:00"/>
    <x v="6"/>
    <s v="12:00"/>
    <x v="2"/>
    <x v="1"/>
    <x v="2"/>
    <n v="4"/>
    <s v="John"/>
    <x v="5"/>
    <n v="90"/>
    <n v="1"/>
    <n v="0"/>
    <x v="6"/>
    <x v="7"/>
    <x v="1"/>
    <x v="0"/>
    <x v="0"/>
  </r>
  <r>
    <n v="448"/>
    <d v="2024-05-28T00:00:00"/>
    <x v="3"/>
    <s v="17:30"/>
    <x v="2"/>
    <x v="1"/>
    <x v="2"/>
    <n v="7"/>
    <s v="Mia"/>
    <x v="2"/>
    <n v="119.99999999999989"/>
    <n v="1.75"/>
    <n v="1"/>
    <x v="1"/>
    <x v="10"/>
    <x v="1"/>
    <x v="0"/>
    <x v="1"/>
  </r>
  <r>
    <n v="449"/>
    <d v="2024-09-20T00:00:00"/>
    <x v="4"/>
    <s v="16:30"/>
    <x v="2"/>
    <x v="1"/>
    <x v="2"/>
    <n v="2"/>
    <s v="Omar"/>
    <x v="4"/>
    <n v="90"/>
    <n v="0.5"/>
    <n v="0"/>
    <x v="2"/>
    <x v="2"/>
    <x v="1"/>
    <x v="0"/>
    <x v="0"/>
  </r>
  <r>
    <n v="450"/>
    <d v="2024-07-20T00:00:00"/>
    <x v="15"/>
    <s v="14:30"/>
    <x v="2"/>
    <x v="1"/>
    <x v="2"/>
    <n v="2"/>
    <s v="Priya"/>
    <x v="1"/>
    <n v="59.999999999999943"/>
    <n v="0.5"/>
    <n v="0"/>
    <x v="3"/>
    <x v="8"/>
    <x v="1"/>
    <x v="0"/>
    <x v="0"/>
  </r>
  <r>
    <n v="451"/>
    <d v="2024-07-08T00:00:00"/>
    <x v="12"/>
    <s v="11:00"/>
    <x v="3"/>
    <x v="0"/>
    <x v="3"/>
    <n v="6"/>
    <s v="Amit"/>
    <x v="3"/>
    <n v="59.999999999999943"/>
    <n v="0.6"/>
    <n v="0"/>
    <x v="0"/>
    <x v="8"/>
    <x v="2"/>
    <x v="0"/>
    <x v="0"/>
  </r>
  <r>
    <n v="452"/>
    <d v="2024-07-30T00:00:00"/>
    <x v="3"/>
    <s v="17:30"/>
    <x v="1"/>
    <x v="1"/>
    <x v="1"/>
    <n v="7"/>
    <s v="Chen"/>
    <x v="2"/>
    <n v="119.99999999999989"/>
    <n v="1.1666666666666667"/>
    <n v="1"/>
    <x v="1"/>
    <x v="8"/>
    <x v="0"/>
    <x v="0"/>
    <x v="1"/>
  </r>
  <r>
    <n v="453"/>
    <d v="2024-02-05T00:00:00"/>
    <x v="13"/>
    <s v="09:30"/>
    <x v="0"/>
    <x v="0"/>
    <x v="0"/>
    <n v="3"/>
    <s v="John"/>
    <x v="0"/>
    <n v="59.999999999999943"/>
    <n v="0.375"/>
    <n v="0"/>
    <x v="0"/>
    <x v="4"/>
    <x v="0"/>
    <x v="0"/>
    <x v="0"/>
  </r>
  <r>
    <n v="454"/>
    <d v="2024-12-22T00:00:00"/>
    <x v="8"/>
    <s v="17:00"/>
    <x v="1"/>
    <x v="1"/>
    <x v="1"/>
    <n v="8"/>
    <s v="Sarah"/>
    <x v="5"/>
    <n v="60.000000000000107"/>
    <n v="1.3333333333333333"/>
    <n v="1"/>
    <x v="4"/>
    <x v="7"/>
    <x v="0"/>
    <x v="0"/>
    <x v="0"/>
  </r>
  <r>
    <n v="455"/>
    <d v="2024-03-21T00:00:00"/>
    <x v="5"/>
    <s v="13:00"/>
    <x v="0"/>
    <x v="0"/>
    <x v="0"/>
    <n v="1"/>
    <s v="Priya"/>
    <x v="5"/>
    <n v="59.999999999999943"/>
    <n v="0.125"/>
    <n v="0"/>
    <x v="6"/>
    <x v="1"/>
    <x v="0"/>
    <x v="1"/>
    <x v="0"/>
  </r>
  <r>
    <n v="456"/>
    <d v="2024-11-07T00:00:00"/>
    <x v="6"/>
    <s v="11:00"/>
    <x v="1"/>
    <x v="1"/>
    <x v="1"/>
    <n v="7"/>
    <s v="Chen"/>
    <x v="5"/>
    <n v="29.999999999999972"/>
    <n v="1.1666666666666667"/>
    <n v="1"/>
    <x v="6"/>
    <x v="3"/>
    <x v="0"/>
    <x v="0"/>
    <x v="0"/>
  </r>
  <r>
    <n v="457"/>
    <d v="2024-11-08T00:00:00"/>
    <x v="17"/>
    <s v="13:00"/>
    <x v="2"/>
    <x v="1"/>
    <x v="2"/>
    <n v="3"/>
    <s v="Omar"/>
    <x v="0"/>
    <n v="119.99999999999997"/>
    <n v="0.75"/>
    <n v="0"/>
    <x v="2"/>
    <x v="3"/>
    <x v="1"/>
    <x v="0"/>
    <x v="1"/>
  </r>
  <r>
    <n v="458"/>
    <d v="2024-07-08T00:00:00"/>
    <x v="5"/>
    <s v="14:00"/>
    <x v="3"/>
    <x v="0"/>
    <x v="3"/>
    <n v="2"/>
    <s v="Mia"/>
    <x v="5"/>
    <n v="120.00000000000006"/>
    <n v="0.2"/>
    <n v="0"/>
    <x v="0"/>
    <x v="8"/>
    <x v="2"/>
    <x v="1"/>
    <x v="1"/>
  </r>
  <r>
    <n v="459"/>
    <d v="2024-11-30T00:00:00"/>
    <x v="4"/>
    <s v="15:30"/>
    <x v="1"/>
    <x v="1"/>
    <x v="1"/>
    <n v="9"/>
    <s v="Priya"/>
    <x v="0"/>
    <n v="30.000000000000053"/>
    <n v="1.5"/>
    <n v="1"/>
    <x v="3"/>
    <x v="3"/>
    <x v="0"/>
    <x v="0"/>
    <x v="0"/>
  </r>
  <r>
    <n v="460"/>
    <d v="2024-02-24T00:00:00"/>
    <x v="8"/>
    <s v="18:00"/>
    <x v="1"/>
    <x v="1"/>
    <x v="1"/>
    <n v="1"/>
    <s v="Omar"/>
    <x v="2"/>
    <n v="120.00000000000006"/>
    <n v="0.16666666666666666"/>
    <n v="0"/>
    <x v="3"/>
    <x v="4"/>
    <x v="0"/>
    <x v="1"/>
    <x v="1"/>
  </r>
  <r>
    <n v="461"/>
    <d v="2024-11-01T00:00:00"/>
    <x v="2"/>
    <s v="08:30"/>
    <x v="2"/>
    <x v="1"/>
    <x v="2"/>
    <n v="7"/>
    <s v="Sarah"/>
    <x v="5"/>
    <n v="30.000000000000053"/>
    <n v="1.75"/>
    <n v="1"/>
    <x v="2"/>
    <x v="3"/>
    <x v="1"/>
    <x v="0"/>
    <x v="0"/>
  </r>
  <r>
    <n v="462"/>
    <d v="2024-01-04T00:00:00"/>
    <x v="5"/>
    <s v="13:00"/>
    <x v="5"/>
    <x v="2"/>
    <x v="5"/>
    <n v="15"/>
    <s v="Priya"/>
    <x v="3"/>
    <n v="59.999999999999943"/>
    <n v="1.25"/>
    <n v="1"/>
    <x v="6"/>
    <x v="9"/>
    <x v="2"/>
    <x v="0"/>
    <x v="0"/>
  </r>
  <r>
    <n v="463"/>
    <d v="2024-10-24T00:00:00"/>
    <x v="14"/>
    <s v="17:30"/>
    <x v="0"/>
    <x v="0"/>
    <x v="0"/>
    <n v="2"/>
    <s v="Amit"/>
    <x v="2"/>
    <n v="59.999999999999943"/>
    <n v="0.25"/>
    <n v="0"/>
    <x v="6"/>
    <x v="0"/>
    <x v="0"/>
    <x v="0"/>
    <x v="0"/>
  </r>
  <r>
    <n v="464"/>
    <d v="2024-08-27T00:00:00"/>
    <x v="14"/>
    <s v="18:30"/>
    <x v="3"/>
    <x v="0"/>
    <x v="3"/>
    <n v="8"/>
    <s v="Sarah"/>
    <x v="1"/>
    <n v="120.00000000000006"/>
    <n v="0.8"/>
    <n v="0"/>
    <x v="1"/>
    <x v="6"/>
    <x v="2"/>
    <x v="0"/>
    <x v="1"/>
  </r>
  <r>
    <n v="465"/>
    <d v="2024-05-14T00:00:00"/>
    <x v="1"/>
    <s v="12:00"/>
    <x v="0"/>
    <x v="0"/>
    <x v="0"/>
    <n v="11"/>
    <s v="Amit"/>
    <x v="1"/>
    <n v="29.999999999999972"/>
    <n v="1.375"/>
    <n v="1"/>
    <x v="1"/>
    <x v="10"/>
    <x v="0"/>
    <x v="0"/>
    <x v="0"/>
  </r>
  <r>
    <n v="466"/>
    <d v="2024-12-27T00:00:00"/>
    <x v="11"/>
    <s v="14:00"/>
    <x v="0"/>
    <x v="0"/>
    <x v="0"/>
    <n v="10"/>
    <s v="John"/>
    <x v="3"/>
    <n v="60.000000000000107"/>
    <n v="1.25"/>
    <n v="1"/>
    <x v="2"/>
    <x v="7"/>
    <x v="0"/>
    <x v="0"/>
    <x v="0"/>
  </r>
  <r>
    <n v="467"/>
    <d v="2024-07-16T00:00:00"/>
    <x v="7"/>
    <s v="10:30"/>
    <x v="2"/>
    <x v="1"/>
    <x v="2"/>
    <n v="1"/>
    <s v="Priya"/>
    <x v="0"/>
    <n v="90"/>
    <n v="0.25"/>
    <n v="0"/>
    <x v="1"/>
    <x v="8"/>
    <x v="1"/>
    <x v="0"/>
    <x v="0"/>
  </r>
  <r>
    <n v="468"/>
    <d v="2024-09-11T00:00:00"/>
    <x v="1"/>
    <s v="12:30"/>
    <x v="5"/>
    <x v="2"/>
    <x v="5"/>
    <n v="6"/>
    <s v="Mia"/>
    <x v="0"/>
    <n v="60.000000000000028"/>
    <n v="0.5"/>
    <n v="0"/>
    <x v="5"/>
    <x v="2"/>
    <x v="2"/>
    <x v="0"/>
    <x v="0"/>
  </r>
  <r>
    <n v="469"/>
    <d v="2024-09-11T00:00:00"/>
    <x v="8"/>
    <s v="16:30"/>
    <x v="3"/>
    <x v="0"/>
    <x v="3"/>
    <n v="4"/>
    <s v="John"/>
    <x v="1"/>
    <n v="30.000000000000053"/>
    <n v="0.4"/>
    <n v="0"/>
    <x v="5"/>
    <x v="2"/>
    <x v="2"/>
    <x v="0"/>
    <x v="0"/>
  </r>
  <r>
    <n v="470"/>
    <d v="2024-05-20T00:00:00"/>
    <x v="2"/>
    <s v="10:00"/>
    <x v="2"/>
    <x v="1"/>
    <x v="2"/>
    <n v="7"/>
    <s v="Priya"/>
    <x v="3"/>
    <n v="120.00000000000006"/>
    <n v="1.75"/>
    <n v="1"/>
    <x v="0"/>
    <x v="10"/>
    <x v="1"/>
    <x v="0"/>
    <x v="1"/>
  </r>
  <r>
    <n v="471"/>
    <d v="2024-10-07T00:00:00"/>
    <x v="16"/>
    <s v="10:00"/>
    <x v="2"/>
    <x v="1"/>
    <x v="2"/>
    <n v="3"/>
    <s v="John"/>
    <x v="2"/>
    <n v="30.000000000000053"/>
    <n v="0.75"/>
    <n v="0"/>
    <x v="0"/>
    <x v="0"/>
    <x v="1"/>
    <x v="0"/>
    <x v="0"/>
  </r>
  <r>
    <n v="472"/>
    <d v="2024-11-27T00:00:00"/>
    <x v="14"/>
    <s v="17:30"/>
    <x v="2"/>
    <x v="1"/>
    <x v="2"/>
    <n v="2"/>
    <s v="Sarah"/>
    <x v="3"/>
    <n v="59.999999999999943"/>
    <n v="0.5"/>
    <n v="0"/>
    <x v="5"/>
    <x v="3"/>
    <x v="1"/>
    <x v="0"/>
    <x v="0"/>
  </r>
  <r>
    <n v="473"/>
    <d v="2024-01-11T00:00:00"/>
    <x v="15"/>
    <s v="15:00"/>
    <x v="0"/>
    <x v="0"/>
    <x v="0"/>
    <n v="11"/>
    <s v="Chen"/>
    <x v="5"/>
    <n v="90"/>
    <n v="1.375"/>
    <n v="1"/>
    <x v="6"/>
    <x v="9"/>
    <x v="0"/>
    <x v="0"/>
    <x v="0"/>
  </r>
  <r>
    <n v="474"/>
    <d v="2024-01-16T00:00:00"/>
    <x v="8"/>
    <s v="18:00"/>
    <x v="4"/>
    <x v="2"/>
    <x v="4"/>
    <n v="12"/>
    <s v="Omar"/>
    <x v="0"/>
    <n v="120.00000000000006"/>
    <n v="0.75"/>
    <n v="0"/>
    <x v="1"/>
    <x v="9"/>
    <x v="2"/>
    <x v="0"/>
    <x v="1"/>
  </r>
  <r>
    <n v="475"/>
    <d v="2024-04-04T00:00:00"/>
    <x v="1"/>
    <s v="12:30"/>
    <x v="4"/>
    <x v="2"/>
    <x v="4"/>
    <n v="1"/>
    <s v="Amit"/>
    <x v="2"/>
    <n v="60.000000000000028"/>
    <n v="6.25E-2"/>
    <n v="0"/>
    <x v="6"/>
    <x v="11"/>
    <x v="2"/>
    <x v="1"/>
    <x v="0"/>
  </r>
  <r>
    <n v="476"/>
    <d v="2024-04-25T00:00:00"/>
    <x v="15"/>
    <s v="15:00"/>
    <x v="1"/>
    <x v="1"/>
    <x v="1"/>
    <n v="4"/>
    <s v="Sarah"/>
    <x v="2"/>
    <n v="90"/>
    <n v="0.66666666666666663"/>
    <n v="0"/>
    <x v="6"/>
    <x v="11"/>
    <x v="0"/>
    <x v="0"/>
    <x v="0"/>
  </r>
  <r>
    <n v="477"/>
    <d v="2024-01-25T00:00:00"/>
    <x v="15"/>
    <s v="15:00"/>
    <x v="5"/>
    <x v="2"/>
    <x v="5"/>
    <n v="8"/>
    <s v="Amit"/>
    <x v="3"/>
    <n v="90"/>
    <n v="0.66666666666666663"/>
    <n v="0"/>
    <x v="6"/>
    <x v="9"/>
    <x v="2"/>
    <x v="0"/>
    <x v="0"/>
  </r>
  <r>
    <n v="478"/>
    <d v="2024-01-31T00:00:00"/>
    <x v="15"/>
    <s v="15:00"/>
    <x v="0"/>
    <x v="0"/>
    <x v="0"/>
    <n v="9"/>
    <s v="Omar"/>
    <x v="1"/>
    <n v="90"/>
    <n v="1.125"/>
    <n v="1"/>
    <x v="5"/>
    <x v="9"/>
    <x v="0"/>
    <x v="0"/>
    <x v="0"/>
  </r>
  <r>
    <n v="479"/>
    <d v="2024-03-17T00:00:00"/>
    <x v="12"/>
    <s v="11:00"/>
    <x v="0"/>
    <x v="0"/>
    <x v="0"/>
    <n v="7"/>
    <s v="Priya"/>
    <x v="1"/>
    <n v="59.999999999999943"/>
    <n v="0.875"/>
    <n v="0"/>
    <x v="4"/>
    <x v="1"/>
    <x v="0"/>
    <x v="0"/>
    <x v="0"/>
  </r>
  <r>
    <n v="480"/>
    <d v="2024-11-21T00:00:00"/>
    <x v="5"/>
    <s v="13:30"/>
    <x v="1"/>
    <x v="1"/>
    <x v="1"/>
    <n v="7"/>
    <s v="Priya"/>
    <x v="3"/>
    <n v="90"/>
    <n v="1.1666666666666667"/>
    <n v="1"/>
    <x v="6"/>
    <x v="3"/>
    <x v="0"/>
    <x v="0"/>
    <x v="0"/>
  </r>
  <r>
    <n v="481"/>
    <d v="2024-05-02T00:00:00"/>
    <x v="0"/>
    <s v="15:30"/>
    <x v="3"/>
    <x v="0"/>
    <x v="3"/>
    <n v="3"/>
    <s v="Omar"/>
    <x v="4"/>
    <n v="90"/>
    <n v="0.3"/>
    <n v="0"/>
    <x v="6"/>
    <x v="10"/>
    <x v="2"/>
    <x v="0"/>
    <x v="0"/>
  </r>
  <r>
    <n v="482"/>
    <d v="2024-11-10T00:00:00"/>
    <x v="11"/>
    <s v="14:30"/>
    <x v="0"/>
    <x v="0"/>
    <x v="0"/>
    <n v="9"/>
    <s v="Priya"/>
    <x v="5"/>
    <n v="90"/>
    <n v="1.125"/>
    <n v="1"/>
    <x v="4"/>
    <x v="3"/>
    <x v="0"/>
    <x v="0"/>
    <x v="0"/>
  </r>
  <r>
    <n v="483"/>
    <d v="2024-12-27T00:00:00"/>
    <x v="6"/>
    <s v="11:30"/>
    <x v="3"/>
    <x v="0"/>
    <x v="3"/>
    <n v="13"/>
    <s v="Sarah"/>
    <x v="4"/>
    <n v="60.000000000000028"/>
    <n v="1.3"/>
    <n v="1"/>
    <x v="2"/>
    <x v="7"/>
    <x v="2"/>
    <x v="0"/>
    <x v="0"/>
  </r>
  <r>
    <n v="484"/>
    <d v="2024-09-20T00:00:00"/>
    <x v="15"/>
    <s v="15:00"/>
    <x v="5"/>
    <x v="2"/>
    <x v="5"/>
    <n v="1"/>
    <s v="Sarah"/>
    <x v="5"/>
    <n v="90"/>
    <n v="8.3333333333333329E-2"/>
    <n v="0"/>
    <x v="2"/>
    <x v="2"/>
    <x v="2"/>
    <x v="1"/>
    <x v="0"/>
  </r>
  <r>
    <n v="485"/>
    <d v="2024-10-10T00:00:00"/>
    <x v="0"/>
    <s v="15:30"/>
    <x v="5"/>
    <x v="2"/>
    <x v="5"/>
    <n v="2"/>
    <s v="Amit"/>
    <x v="4"/>
    <n v="90"/>
    <n v="0.16666666666666666"/>
    <n v="0"/>
    <x v="6"/>
    <x v="0"/>
    <x v="2"/>
    <x v="1"/>
    <x v="0"/>
  </r>
  <r>
    <n v="486"/>
    <d v="2024-02-22T00:00:00"/>
    <x v="4"/>
    <s v="16:30"/>
    <x v="2"/>
    <x v="1"/>
    <x v="2"/>
    <n v="7"/>
    <s v="Chen"/>
    <x v="5"/>
    <n v="90"/>
    <n v="1.75"/>
    <n v="1"/>
    <x v="6"/>
    <x v="4"/>
    <x v="1"/>
    <x v="0"/>
    <x v="0"/>
  </r>
  <r>
    <n v="487"/>
    <d v="2024-03-03T00:00:00"/>
    <x v="7"/>
    <s v="09:30"/>
    <x v="4"/>
    <x v="2"/>
    <x v="4"/>
    <n v="14"/>
    <s v="Chen"/>
    <x v="0"/>
    <n v="29.999999999999972"/>
    <n v="0.875"/>
    <n v="0"/>
    <x v="4"/>
    <x v="1"/>
    <x v="2"/>
    <x v="0"/>
    <x v="0"/>
  </r>
  <r>
    <n v="488"/>
    <d v="2024-08-16T00:00:00"/>
    <x v="11"/>
    <s v="13:30"/>
    <x v="5"/>
    <x v="2"/>
    <x v="5"/>
    <n v="5"/>
    <s v="Mia"/>
    <x v="4"/>
    <n v="30.000000000000053"/>
    <n v="0.41666666666666669"/>
    <n v="0"/>
    <x v="2"/>
    <x v="6"/>
    <x v="2"/>
    <x v="0"/>
    <x v="0"/>
  </r>
  <r>
    <n v="489"/>
    <d v="2024-10-02T00:00:00"/>
    <x v="9"/>
    <s v="14:00"/>
    <x v="5"/>
    <x v="2"/>
    <x v="5"/>
    <n v="7"/>
    <s v="Amit"/>
    <x v="3"/>
    <n v="90"/>
    <n v="0.58333333333333337"/>
    <n v="0"/>
    <x v="5"/>
    <x v="0"/>
    <x v="2"/>
    <x v="0"/>
    <x v="0"/>
  </r>
  <r>
    <n v="490"/>
    <d v="2024-09-14T00:00:00"/>
    <x v="7"/>
    <s v="11:00"/>
    <x v="5"/>
    <x v="2"/>
    <x v="5"/>
    <n v="9"/>
    <s v="Omar"/>
    <x v="3"/>
    <n v="119.99999999999997"/>
    <n v="0.75"/>
    <n v="0"/>
    <x v="3"/>
    <x v="2"/>
    <x v="2"/>
    <x v="0"/>
    <x v="1"/>
  </r>
  <r>
    <n v="491"/>
    <d v="2024-11-07T00:00:00"/>
    <x v="8"/>
    <s v="17:30"/>
    <x v="0"/>
    <x v="0"/>
    <x v="0"/>
    <n v="2"/>
    <s v="Chen"/>
    <x v="5"/>
    <n v="90"/>
    <n v="0.25"/>
    <n v="0"/>
    <x v="6"/>
    <x v="3"/>
    <x v="0"/>
    <x v="0"/>
    <x v="0"/>
  </r>
  <r>
    <n v="492"/>
    <d v="2024-01-21T00:00:00"/>
    <x v="6"/>
    <s v="12:00"/>
    <x v="3"/>
    <x v="0"/>
    <x v="3"/>
    <n v="11"/>
    <s v="Priya"/>
    <x v="0"/>
    <n v="90"/>
    <n v="1.1000000000000001"/>
    <n v="1"/>
    <x v="4"/>
    <x v="9"/>
    <x v="2"/>
    <x v="0"/>
    <x v="0"/>
  </r>
  <r>
    <n v="493"/>
    <d v="2024-05-10T00:00:00"/>
    <x v="5"/>
    <s v="13:30"/>
    <x v="5"/>
    <x v="2"/>
    <x v="5"/>
    <n v="8"/>
    <s v="Chen"/>
    <x v="4"/>
    <n v="90"/>
    <n v="0.66666666666666663"/>
    <n v="0"/>
    <x v="2"/>
    <x v="10"/>
    <x v="2"/>
    <x v="0"/>
    <x v="0"/>
  </r>
  <r>
    <n v="494"/>
    <d v="2024-03-20T00:00:00"/>
    <x v="5"/>
    <s v="13:30"/>
    <x v="5"/>
    <x v="2"/>
    <x v="5"/>
    <n v="9"/>
    <s v="Amit"/>
    <x v="2"/>
    <n v="90"/>
    <n v="0.75"/>
    <n v="0"/>
    <x v="5"/>
    <x v="1"/>
    <x v="2"/>
    <x v="0"/>
    <x v="0"/>
  </r>
  <r>
    <n v="495"/>
    <d v="2024-09-23T00:00:00"/>
    <x v="1"/>
    <s v="12:30"/>
    <x v="5"/>
    <x v="2"/>
    <x v="5"/>
    <n v="9"/>
    <s v="John"/>
    <x v="4"/>
    <n v="60.000000000000028"/>
    <n v="0.75"/>
    <n v="0"/>
    <x v="0"/>
    <x v="2"/>
    <x v="2"/>
    <x v="0"/>
    <x v="0"/>
  </r>
  <r>
    <n v="496"/>
    <d v="2024-02-15T00:00:00"/>
    <x v="11"/>
    <s v="14:30"/>
    <x v="4"/>
    <x v="2"/>
    <x v="4"/>
    <n v="6"/>
    <s v="Sarah"/>
    <x v="0"/>
    <n v="90"/>
    <n v="0.375"/>
    <n v="0"/>
    <x v="6"/>
    <x v="4"/>
    <x v="2"/>
    <x v="0"/>
    <x v="0"/>
  </r>
  <r>
    <n v="497"/>
    <d v="2024-06-21T00:00:00"/>
    <x v="14"/>
    <s v="18:30"/>
    <x v="5"/>
    <x v="2"/>
    <x v="5"/>
    <n v="12"/>
    <s v="Chen"/>
    <x v="2"/>
    <n v="120.00000000000006"/>
    <n v="1"/>
    <n v="0"/>
    <x v="2"/>
    <x v="5"/>
    <x v="2"/>
    <x v="0"/>
    <x v="1"/>
  </r>
  <r>
    <n v="498"/>
    <d v="2024-02-21T00:00:00"/>
    <x v="12"/>
    <s v="11:30"/>
    <x v="0"/>
    <x v="0"/>
    <x v="0"/>
    <n v="6"/>
    <s v="Omar"/>
    <x v="4"/>
    <n v="90"/>
    <n v="0.75"/>
    <n v="0"/>
    <x v="5"/>
    <x v="4"/>
    <x v="0"/>
    <x v="0"/>
    <x v="0"/>
  </r>
  <r>
    <n v="499"/>
    <d v="2024-11-30T00:00:00"/>
    <x v="14"/>
    <s v="17:00"/>
    <x v="5"/>
    <x v="2"/>
    <x v="5"/>
    <n v="2"/>
    <s v="Amit"/>
    <x v="1"/>
    <n v="30.000000000000053"/>
    <n v="0.16666666666666666"/>
    <n v="0"/>
    <x v="3"/>
    <x v="3"/>
    <x v="2"/>
    <x v="1"/>
    <x v="0"/>
  </r>
  <r>
    <n v="500"/>
    <d v="2024-03-22T00:00:00"/>
    <x v="14"/>
    <s v="18:30"/>
    <x v="4"/>
    <x v="2"/>
    <x v="4"/>
    <n v="6"/>
    <s v="Omar"/>
    <x v="0"/>
    <n v="120.00000000000006"/>
    <n v="0.375"/>
    <n v="0"/>
    <x v="2"/>
    <x v="1"/>
    <x v="2"/>
    <x v="0"/>
    <x v="1"/>
  </r>
  <r>
    <n v="501"/>
    <d v="2024-10-31T00:00:00"/>
    <x v="17"/>
    <s v="12:30"/>
    <x v="5"/>
    <x v="2"/>
    <x v="5"/>
    <n v="6"/>
    <s v="Chen"/>
    <x v="3"/>
    <n v="90.000000000000085"/>
    <n v="0.5"/>
    <n v="0"/>
    <x v="6"/>
    <x v="0"/>
    <x v="2"/>
    <x v="0"/>
    <x v="1"/>
  </r>
  <r>
    <n v="502"/>
    <d v="2024-12-31T00:00:00"/>
    <x v="2"/>
    <s v="08:30"/>
    <x v="2"/>
    <x v="1"/>
    <x v="2"/>
    <n v="7"/>
    <s v="Sarah"/>
    <x v="3"/>
    <n v="30.000000000000053"/>
    <n v="1.75"/>
    <n v="1"/>
    <x v="1"/>
    <x v="7"/>
    <x v="1"/>
    <x v="0"/>
    <x v="0"/>
  </r>
  <r>
    <n v="503"/>
    <d v="2024-12-13T00:00:00"/>
    <x v="17"/>
    <s v="12:00"/>
    <x v="4"/>
    <x v="2"/>
    <x v="4"/>
    <n v="14"/>
    <s v="Priya"/>
    <x v="2"/>
    <n v="60.000000000000028"/>
    <n v="0.875"/>
    <n v="0"/>
    <x v="2"/>
    <x v="7"/>
    <x v="2"/>
    <x v="0"/>
    <x v="0"/>
  </r>
  <r>
    <n v="504"/>
    <d v="2024-08-08T00:00:00"/>
    <x v="9"/>
    <s v="13:00"/>
    <x v="1"/>
    <x v="1"/>
    <x v="1"/>
    <n v="9"/>
    <s v="Mia"/>
    <x v="2"/>
    <n v="29.999999999999893"/>
    <n v="1.5"/>
    <n v="1"/>
    <x v="6"/>
    <x v="6"/>
    <x v="0"/>
    <x v="0"/>
    <x v="0"/>
  </r>
  <r>
    <n v="505"/>
    <d v="2024-02-27T00:00:00"/>
    <x v="11"/>
    <s v="14:00"/>
    <x v="3"/>
    <x v="0"/>
    <x v="3"/>
    <n v="11"/>
    <s v="John"/>
    <x v="4"/>
    <n v="60.000000000000107"/>
    <n v="1.1000000000000001"/>
    <n v="1"/>
    <x v="1"/>
    <x v="4"/>
    <x v="2"/>
    <x v="0"/>
    <x v="0"/>
  </r>
  <r>
    <n v="506"/>
    <d v="2024-11-16T00:00:00"/>
    <x v="14"/>
    <s v="17:30"/>
    <x v="0"/>
    <x v="0"/>
    <x v="0"/>
    <n v="2"/>
    <s v="Priya"/>
    <x v="3"/>
    <n v="59.999999999999943"/>
    <n v="0.25"/>
    <n v="0"/>
    <x v="3"/>
    <x v="3"/>
    <x v="0"/>
    <x v="0"/>
    <x v="0"/>
  </r>
  <r>
    <n v="507"/>
    <d v="2024-05-24T00:00:00"/>
    <x v="13"/>
    <s v="09:00"/>
    <x v="5"/>
    <x v="2"/>
    <x v="5"/>
    <n v="14"/>
    <s v="Sarah"/>
    <x v="1"/>
    <n v="29.999999999999972"/>
    <n v="1.1666666666666667"/>
    <n v="1"/>
    <x v="2"/>
    <x v="10"/>
    <x v="2"/>
    <x v="0"/>
    <x v="0"/>
  </r>
  <r>
    <n v="508"/>
    <d v="2024-04-09T00:00:00"/>
    <x v="15"/>
    <s v="14:00"/>
    <x v="1"/>
    <x v="1"/>
    <x v="1"/>
    <n v="5"/>
    <s v="Omar"/>
    <x v="3"/>
    <n v="30.000000000000053"/>
    <n v="0.83333333333333337"/>
    <n v="0"/>
    <x v="1"/>
    <x v="11"/>
    <x v="0"/>
    <x v="0"/>
    <x v="0"/>
  </r>
  <r>
    <n v="509"/>
    <d v="2024-01-15T00:00:00"/>
    <x v="6"/>
    <s v="11:30"/>
    <x v="4"/>
    <x v="2"/>
    <x v="4"/>
    <n v="17"/>
    <s v="Priya"/>
    <x v="5"/>
    <n v="60.000000000000028"/>
    <n v="1.0625"/>
    <n v="1"/>
    <x v="0"/>
    <x v="9"/>
    <x v="2"/>
    <x v="0"/>
    <x v="0"/>
  </r>
  <r>
    <n v="510"/>
    <d v="2024-02-24T00:00:00"/>
    <x v="12"/>
    <s v="11:30"/>
    <x v="0"/>
    <x v="0"/>
    <x v="0"/>
    <n v="6"/>
    <s v="John"/>
    <x v="0"/>
    <n v="90"/>
    <n v="0.75"/>
    <n v="0"/>
    <x v="3"/>
    <x v="4"/>
    <x v="0"/>
    <x v="0"/>
    <x v="0"/>
  </r>
  <r>
    <n v="511"/>
    <d v="2024-03-03T00:00:00"/>
    <x v="13"/>
    <s v="10:30"/>
    <x v="3"/>
    <x v="0"/>
    <x v="3"/>
    <n v="6"/>
    <s v="Mia"/>
    <x v="1"/>
    <n v="119.99999999999997"/>
    <n v="0.6"/>
    <n v="0"/>
    <x v="4"/>
    <x v="1"/>
    <x v="2"/>
    <x v="0"/>
    <x v="1"/>
  </r>
  <r>
    <n v="512"/>
    <d v="2024-10-29T00:00:00"/>
    <x v="15"/>
    <s v="14:30"/>
    <x v="2"/>
    <x v="1"/>
    <x v="2"/>
    <n v="3"/>
    <s v="Chen"/>
    <x v="5"/>
    <n v="59.999999999999943"/>
    <n v="0.75"/>
    <n v="0"/>
    <x v="1"/>
    <x v="0"/>
    <x v="1"/>
    <x v="0"/>
    <x v="0"/>
  </r>
  <r>
    <n v="513"/>
    <d v="2024-08-06T00:00:00"/>
    <x v="7"/>
    <s v="11:00"/>
    <x v="5"/>
    <x v="2"/>
    <x v="5"/>
    <n v="13"/>
    <s v="Priya"/>
    <x v="0"/>
    <n v="119.99999999999997"/>
    <n v="1.0833333333333333"/>
    <n v="1"/>
    <x v="1"/>
    <x v="6"/>
    <x v="2"/>
    <x v="0"/>
    <x v="1"/>
  </r>
  <r>
    <n v="514"/>
    <d v="2024-04-22T00:00:00"/>
    <x v="1"/>
    <s v="13:30"/>
    <x v="2"/>
    <x v="1"/>
    <x v="2"/>
    <n v="2"/>
    <s v="Mia"/>
    <x v="1"/>
    <n v="119.99999999999997"/>
    <n v="0.5"/>
    <n v="0"/>
    <x v="0"/>
    <x v="11"/>
    <x v="1"/>
    <x v="0"/>
    <x v="1"/>
  </r>
  <r>
    <n v="515"/>
    <d v="2024-10-24T00:00:00"/>
    <x v="4"/>
    <s v="17:00"/>
    <x v="2"/>
    <x v="1"/>
    <x v="2"/>
    <n v="1"/>
    <s v="Mia"/>
    <x v="1"/>
    <n v="120.00000000000006"/>
    <n v="0.25"/>
    <n v="0"/>
    <x v="6"/>
    <x v="0"/>
    <x v="1"/>
    <x v="0"/>
    <x v="1"/>
  </r>
  <r>
    <n v="516"/>
    <d v="2024-02-15T00:00:00"/>
    <x v="1"/>
    <s v="12:30"/>
    <x v="2"/>
    <x v="1"/>
    <x v="2"/>
    <n v="5"/>
    <s v="Amit"/>
    <x v="2"/>
    <n v="60.000000000000028"/>
    <n v="1.25"/>
    <n v="1"/>
    <x v="6"/>
    <x v="4"/>
    <x v="1"/>
    <x v="0"/>
    <x v="0"/>
  </r>
  <r>
    <n v="517"/>
    <d v="2024-08-12T00:00:00"/>
    <x v="11"/>
    <s v="13:30"/>
    <x v="3"/>
    <x v="0"/>
    <x v="3"/>
    <n v="6"/>
    <s v="Amit"/>
    <x v="1"/>
    <n v="30.000000000000053"/>
    <n v="0.6"/>
    <n v="0"/>
    <x v="0"/>
    <x v="6"/>
    <x v="2"/>
    <x v="0"/>
    <x v="0"/>
  </r>
  <r>
    <n v="518"/>
    <d v="2024-06-26T00:00:00"/>
    <x v="14"/>
    <s v="17:30"/>
    <x v="1"/>
    <x v="1"/>
    <x v="1"/>
    <n v="4"/>
    <s v="Omar"/>
    <x v="5"/>
    <n v="59.999999999999943"/>
    <n v="0.66666666666666663"/>
    <n v="0"/>
    <x v="5"/>
    <x v="5"/>
    <x v="0"/>
    <x v="0"/>
    <x v="0"/>
  </r>
  <r>
    <n v="519"/>
    <d v="2024-09-01T00:00:00"/>
    <x v="17"/>
    <s v="12:30"/>
    <x v="1"/>
    <x v="1"/>
    <x v="1"/>
    <n v="7"/>
    <s v="Priya"/>
    <x v="5"/>
    <n v="90.000000000000085"/>
    <n v="1.1666666666666667"/>
    <n v="1"/>
    <x v="4"/>
    <x v="2"/>
    <x v="0"/>
    <x v="0"/>
    <x v="1"/>
  </r>
  <r>
    <n v="520"/>
    <d v="2024-03-22T00:00:00"/>
    <x v="9"/>
    <s v="14:00"/>
    <x v="2"/>
    <x v="1"/>
    <x v="2"/>
    <n v="6"/>
    <s v="Omar"/>
    <x v="1"/>
    <n v="90"/>
    <n v="1.5"/>
    <n v="1"/>
    <x v="2"/>
    <x v="1"/>
    <x v="1"/>
    <x v="0"/>
    <x v="0"/>
  </r>
  <r>
    <n v="521"/>
    <d v="2024-04-16T00:00:00"/>
    <x v="13"/>
    <s v="09:00"/>
    <x v="4"/>
    <x v="2"/>
    <x v="4"/>
    <n v="19"/>
    <s v="Omar"/>
    <x v="2"/>
    <n v="29.999999999999972"/>
    <n v="1.1875"/>
    <n v="1"/>
    <x v="1"/>
    <x v="11"/>
    <x v="2"/>
    <x v="0"/>
    <x v="0"/>
  </r>
  <r>
    <n v="522"/>
    <d v="2024-07-15T00:00:00"/>
    <x v="8"/>
    <s v="17:00"/>
    <x v="3"/>
    <x v="0"/>
    <x v="3"/>
    <n v="4"/>
    <s v="Mia"/>
    <x v="0"/>
    <n v="60.000000000000107"/>
    <n v="0.4"/>
    <n v="0"/>
    <x v="0"/>
    <x v="8"/>
    <x v="2"/>
    <x v="0"/>
    <x v="0"/>
  </r>
  <r>
    <n v="523"/>
    <d v="2024-02-03T00:00:00"/>
    <x v="7"/>
    <s v="11:00"/>
    <x v="2"/>
    <x v="1"/>
    <x v="2"/>
    <n v="6"/>
    <s v="Sarah"/>
    <x v="5"/>
    <n v="119.99999999999997"/>
    <n v="1.5"/>
    <n v="1"/>
    <x v="3"/>
    <x v="4"/>
    <x v="1"/>
    <x v="0"/>
    <x v="1"/>
  </r>
  <r>
    <n v="524"/>
    <d v="2024-12-06T00:00:00"/>
    <x v="1"/>
    <s v="12:00"/>
    <x v="3"/>
    <x v="0"/>
    <x v="3"/>
    <n v="4"/>
    <s v="Priya"/>
    <x v="5"/>
    <n v="29.999999999999972"/>
    <n v="0.4"/>
    <n v="0"/>
    <x v="2"/>
    <x v="7"/>
    <x v="2"/>
    <x v="0"/>
    <x v="0"/>
  </r>
  <r>
    <n v="525"/>
    <d v="2024-11-24T00:00:00"/>
    <x v="9"/>
    <s v="14:00"/>
    <x v="1"/>
    <x v="1"/>
    <x v="1"/>
    <n v="6"/>
    <s v="Chen"/>
    <x v="4"/>
    <n v="90"/>
    <n v="1"/>
    <n v="0"/>
    <x v="4"/>
    <x v="3"/>
    <x v="0"/>
    <x v="0"/>
    <x v="0"/>
  </r>
  <r>
    <n v="526"/>
    <d v="2024-10-23T00:00:00"/>
    <x v="12"/>
    <s v="12:00"/>
    <x v="0"/>
    <x v="0"/>
    <x v="0"/>
    <n v="5"/>
    <s v="Sarah"/>
    <x v="2"/>
    <n v="119.99999999999997"/>
    <n v="0.625"/>
    <n v="0"/>
    <x v="5"/>
    <x v="0"/>
    <x v="0"/>
    <x v="0"/>
    <x v="1"/>
  </r>
  <r>
    <n v="527"/>
    <d v="2024-04-22T00:00:00"/>
    <x v="14"/>
    <s v="17:30"/>
    <x v="0"/>
    <x v="0"/>
    <x v="0"/>
    <n v="7"/>
    <s v="Omar"/>
    <x v="1"/>
    <n v="59.999999999999943"/>
    <n v="0.875"/>
    <n v="0"/>
    <x v="0"/>
    <x v="11"/>
    <x v="0"/>
    <x v="0"/>
    <x v="0"/>
  </r>
  <r>
    <n v="528"/>
    <d v="2024-08-19T00:00:00"/>
    <x v="13"/>
    <s v="09:30"/>
    <x v="1"/>
    <x v="1"/>
    <x v="1"/>
    <n v="7"/>
    <s v="John"/>
    <x v="0"/>
    <n v="59.999999999999943"/>
    <n v="1.1666666666666667"/>
    <n v="1"/>
    <x v="0"/>
    <x v="6"/>
    <x v="0"/>
    <x v="0"/>
    <x v="0"/>
  </r>
  <r>
    <n v="529"/>
    <d v="2024-03-28T00:00:00"/>
    <x v="17"/>
    <s v="12:30"/>
    <x v="3"/>
    <x v="0"/>
    <x v="3"/>
    <n v="9"/>
    <s v="Sarah"/>
    <x v="0"/>
    <n v="90.000000000000085"/>
    <n v="0.9"/>
    <n v="0"/>
    <x v="6"/>
    <x v="1"/>
    <x v="2"/>
    <x v="0"/>
    <x v="1"/>
  </r>
  <r>
    <n v="530"/>
    <d v="2024-04-25T00:00:00"/>
    <x v="3"/>
    <s v="16:30"/>
    <x v="5"/>
    <x v="2"/>
    <x v="5"/>
    <n v="8"/>
    <s v="Omar"/>
    <x v="2"/>
    <n v="59.999999999999943"/>
    <n v="0.66666666666666663"/>
    <n v="0"/>
    <x v="6"/>
    <x v="11"/>
    <x v="2"/>
    <x v="0"/>
    <x v="0"/>
  </r>
  <r>
    <n v="531"/>
    <d v="2024-05-10T00:00:00"/>
    <x v="7"/>
    <s v="10:30"/>
    <x v="5"/>
    <x v="2"/>
    <x v="5"/>
    <n v="4"/>
    <s v="Priya"/>
    <x v="4"/>
    <n v="90"/>
    <n v="0.33333333333333331"/>
    <n v="0"/>
    <x v="2"/>
    <x v="10"/>
    <x v="2"/>
    <x v="0"/>
    <x v="0"/>
  </r>
  <r>
    <n v="532"/>
    <d v="2024-01-20T00:00:00"/>
    <x v="14"/>
    <s v="18:30"/>
    <x v="2"/>
    <x v="1"/>
    <x v="2"/>
    <n v="1"/>
    <s v="Priya"/>
    <x v="1"/>
    <n v="120.00000000000006"/>
    <n v="0.25"/>
    <n v="0"/>
    <x v="3"/>
    <x v="9"/>
    <x v="1"/>
    <x v="0"/>
    <x v="1"/>
  </r>
  <r>
    <n v="533"/>
    <d v="2024-09-14T00:00:00"/>
    <x v="2"/>
    <s v="08:30"/>
    <x v="3"/>
    <x v="0"/>
    <x v="3"/>
    <n v="11"/>
    <s v="Priya"/>
    <x v="1"/>
    <n v="30.000000000000053"/>
    <n v="1.1000000000000001"/>
    <n v="1"/>
    <x v="3"/>
    <x v="2"/>
    <x v="2"/>
    <x v="0"/>
    <x v="0"/>
  </r>
  <r>
    <n v="534"/>
    <d v="2024-04-07T00:00:00"/>
    <x v="17"/>
    <s v="12:00"/>
    <x v="2"/>
    <x v="1"/>
    <x v="2"/>
    <n v="2"/>
    <s v="Sarah"/>
    <x v="4"/>
    <n v="60.000000000000028"/>
    <n v="0.5"/>
    <n v="0"/>
    <x v="4"/>
    <x v="11"/>
    <x v="1"/>
    <x v="0"/>
    <x v="0"/>
  </r>
  <r>
    <n v="535"/>
    <d v="2024-06-01T00:00:00"/>
    <x v="12"/>
    <s v="11:00"/>
    <x v="3"/>
    <x v="0"/>
    <x v="3"/>
    <n v="7"/>
    <s v="John"/>
    <x v="3"/>
    <n v="59.999999999999943"/>
    <n v="0.7"/>
    <n v="0"/>
    <x v="3"/>
    <x v="5"/>
    <x v="2"/>
    <x v="0"/>
    <x v="0"/>
  </r>
  <r>
    <n v="536"/>
    <d v="2024-05-20T00:00:00"/>
    <x v="5"/>
    <s v="12:30"/>
    <x v="1"/>
    <x v="1"/>
    <x v="1"/>
    <n v="2"/>
    <s v="Sarah"/>
    <x v="1"/>
    <n v="30.000000000000053"/>
    <n v="0.33333333333333331"/>
    <n v="0"/>
    <x v="0"/>
    <x v="10"/>
    <x v="0"/>
    <x v="0"/>
    <x v="0"/>
  </r>
  <r>
    <n v="537"/>
    <d v="2024-11-05T00:00:00"/>
    <x v="8"/>
    <s v="17:00"/>
    <x v="0"/>
    <x v="0"/>
    <x v="0"/>
    <n v="10"/>
    <s v="Mia"/>
    <x v="2"/>
    <n v="60.000000000000107"/>
    <n v="1.25"/>
    <n v="1"/>
    <x v="1"/>
    <x v="3"/>
    <x v="0"/>
    <x v="0"/>
    <x v="0"/>
  </r>
  <r>
    <n v="538"/>
    <d v="2024-03-26T00:00:00"/>
    <x v="16"/>
    <s v="11:00"/>
    <x v="1"/>
    <x v="1"/>
    <x v="1"/>
    <n v="5"/>
    <s v="Chen"/>
    <x v="1"/>
    <n v="90"/>
    <n v="0.83333333333333337"/>
    <n v="0"/>
    <x v="1"/>
    <x v="1"/>
    <x v="0"/>
    <x v="0"/>
    <x v="0"/>
  </r>
  <r>
    <n v="539"/>
    <d v="2024-05-15T00:00:00"/>
    <x v="4"/>
    <s v="16:00"/>
    <x v="2"/>
    <x v="1"/>
    <x v="2"/>
    <n v="5"/>
    <s v="Sarah"/>
    <x v="4"/>
    <n v="59.999999999999943"/>
    <n v="1.25"/>
    <n v="1"/>
    <x v="5"/>
    <x v="10"/>
    <x v="1"/>
    <x v="0"/>
    <x v="0"/>
  </r>
  <r>
    <n v="540"/>
    <d v="2024-08-07T00:00:00"/>
    <x v="16"/>
    <s v="10:30"/>
    <x v="2"/>
    <x v="1"/>
    <x v="2"/>
    <n v="2"/>
    <s v="John"/>
    <x v="0"/>
    <n v="60.000000000000028"/>
    <n v="0.5"/>
    <n v="0"/>
    <x v="5"/>
    <x v="6"/>
    <x v="1"/>
    <x v="0"/>
    <x v="0"/>
  </r>
  <r>
    <n v="541"/>
    <d v="2024-09-03T00:00:00"/>
    <x v="12"/>
    <s v="12:00"/>
    <x v="0"/>
    <x v="0"/>
    <x v="0"/>
    <n v="11"/>
    <s v="Mia"/>
    <x v="5"/>
    <n v="119.99999999999997"/>
    <n v="1.375"/>
    <n v="1"/>
    <x v="1"/>
    <x v="2"/>
    <x v="0"/>
    <x v="0"/>
    <x v="1"/>
  </r>
  <r>
    <n v="542"/>
    <d v="2024-09-22T00:00:00"/>
    <x v="11"/>
    <s v="13:30"/>
    <x v="3"/>
    <x v="0"/>
    <x v="3"/>
    <n v="11"/>
    <s v="Priya"/>
    <x v="1"/>
    <n v="30.000000000000053"/>
    <n v="1.1000000000000001"/>
    <n v="1"/>
    <x v="4"/>
    <x v="2"/>
    <x v="2"/>
    <x v="0"/>
    <x v="0"/>
  </r>
  <r>
    <n v="543"/>
    <d v="2024-03-04T00:00:00"/>
    <x v="3"/>
    <s v="17:30"/>
    <x v="0"/>
    <x v="0"/>
    <x v="0"/>
    <n v="11"/>
    <s v="Priya"/>
    <x v="1"/>
    <n v="119.99999999999989"/>
    <n v="1.375"/>
    <n v="1"/>
    <x v="0"/>
    <x v="1"/>
    <x v="0"/>
    <x v="0"/>
    <x v="1"/>
  </r>
  <r>
    <n v="544"/>
    <d v="2024-10-14T00:00:00"/>
    <x v="5"/>
    <s v="12:30"/>
    <x v="1"/>
    <x v="1"/>
    <x v="1"/>
    <n v="4"/>
    <s v="John"/>
    <x v="3"/>
    <n v="30.000000000000053"/>
    <n v="0.66666666666666663"/>
    <n v="0"/>
    <x v="0"/>
    <x v="0"/>
    <x v="0"/>
    <x v="0"/>
    <x v="0"/>
  </r>
  <r>
    <n v="545"/>
    <d v="2024-04-16T00:00:00"/>
    <x v="10"/>
    <s v="15:00"/>
    <x v="0"/>
    <x v="0"/>
    <x v="0"/>
    <n v="11"/>
    <s v="Priya"/>
    <x v="1"/>
    <n v="30.000000000000053"/>
    <n v="1.375"/>
    <n v="1"/>
    <x v="1"/>
    <x v="11"/>
    <x v="0"/>
    <x v="0"/>
    <x v="0"/>
  </r>
  <r>
    <n v="546"/>
    <d v="2024-05-31T00:00:00"/>
    <x v="11"/>
    <s v="13:30"/>
    <x v="2"/>
    <x v="1"/>
    <x v="2"/>
    <n v="5"/>
    <s v="Omar"/>
    <x v="3"/>
    <n v="30.000000000000053"/>
    <n v="1.25"/>
    <n v="1"/>
    <x v="2"/>
    <x v="10"/>
    <x v="1"/>
    <x v="0"/>
    <x v="0"/>
  </r>
  <r>
    <n v="547"/>
    <d v="2024-04-13T00:00:00"/>
    <x v="4"/>
    <s v="17:00"/>
    <x v="3"/>
    <x v="0"/>
    <x v="3"/>
    <n v="5"/>
    <s v="John"/>
    <x v="3"/>
    <n v="120.00000000000006"/>
    <n v="0.5"/>
    <n v="0"/>
    <x v="3"/>
    <x v="11"/>
    <x v="2"/>
    <x v="0"/>
    <x v="1"/>
  </r>
  <r>
    <n v="548"/>
    <d v="2024-06-27T00:00:00"/>
    <x v="2"/>
    <s v="09:30"/>
    <x v="4"/>
    <x v="2"/>
    <x v="4"/>
    <n v="10"/>
    <s v="Chen"/>
    <x v="5"/>
    <n v="90"/>
    <n v="0.625"/>
    <n v="0"/>
    <x v="6"/>
    <x v="5"/>
    <x v="2"/>
    <x v="0"/>
    <x v="0"/>
  </r>
  <r>
    <n v="549"/>
    <d v="2024-11-14T00:00:00"/>
    <x v="8"/>
    <s v="16:30"/>
    <x v="2"/>
    <x v="1"/>
    <x v="2"/>
    <n v="1"/>
    <s v="John"/>
    <x v="5"/>
    <n v="30.000000000000053"/>
    <n v="0.25"/>
    <n v="0"/>
    <x v="6"/>
    <x v="3"/>
    <x v="1"/>
    <x v="0"/>
    <x v="0"/>
  </r>
  <r>
    <n v="550"/>
    <d v="2024-05-12T00:00:00"/>
    <x v="16"/>
    <s v="11:00"/>
    <x v="1"/>
    <x v="1"/>
    <x v="1"/>
    <n v="5"/>
    <s v="Priya"/>
    <x v="1"/>
    <n v="90"/>
    <n v="0.83333333333333337"/>
    <n v="0"/>
    <x v="4"/>
    <x v="10"/>
    <x v="0"/>
    <x v="0"/>
    <x v="0"/>
  </r>
  <r>
    <n v="551"/>
    <d v="2024-03-11T00:00:00"/>
    <x v="10"/>
    <s v="15:30"/>
    <x v="4"/>
    <x v="2"/>
    <x v="4"/>
    <n v="13"/>
    <s v="Omar"/>
    <x v="1"/>
    <n v="60.000000000000107"/>
    <n v="0.8125"/>
    <n v="0"/>
    <x v="0"/>
    <x v="1"/>
    <x v="2"/>
    <x v="0"/>
    <x v="0"/>
  </r>
  <r>
    <n v="552"/>
    <d v="2024-01-31T00:00:00"/>
    <x v="10"/>
    <s v="16:30"/>
    <x v="4"/>
    <x v="2"/>
    <x v="4"/>
    <n v="19"/>
    <s v="John"/>
    <x v="4"/>
    <n v="120.00000000000006"/>
    <n v="1.1875"/>
    <n v="1"/>
    <x v="5"/>
    <x v="9"/>
    <x v="2"/>
    <x v="0"/>
    <x v="1"/>
  </r>
  <r>
    <n v="553"/>
    <d v="2024-08-21T00:00:00"/>
    <x v="3"/>
    <s v="17:00"/>
    <x v="2"/>
    <x v="1"/>
    <x v="2"/>
    <n v="5"/>
    <s v="Chen"/>
    <x v="4"/>
    <n v="90"/>
    <n v="1.25"/>
    <n v="1"/>
    <x v="5"/>
    <x v="6"/>
    <x v="1"/>
    <x v="0"/>
    <x v="0"/>
  </r>
  <r>
    <n v="554"/>
    <d v="2024-05-30T00:00:00"/>
    <x v="0"/>
    <s v="15:00"/>
    <x v="4"/>
    <x v="2"/>
    <x v="4"/>
    <n v="11"/>
    <s v="Amit"/>
    <x v="0"/>
    <n v="59.999999999999943"/>
    <n v="0.6875"/>
    <n v="0"/>
    <x v="6"/>
    <x v="10"/>
    <x v="2"/>
    <x v="0"/>
    <x v="0"/>
  </r>
  <r>
    <n v="555"/>
    <d v="2024-07-08T00:00:00"/>
    <x v="9"/>
    <s v="13:00"/>
    <x v="0"/>
    <x v="0"/>
    <x v="0"/>
    <n v="11"/>
    <s v="Chen"/>
    <x v="0"/>
    <n v="29.999999999999893"/>
    <n v="1.375"/>
    <n v="1"/>
    <x v="0"/>
    <x v="8"/>
    <x v="0"/>
    <x v="0"/>
    <x v="0"/>
  </r>
  <r>
    <n v="556"/>
    <d v="2024-05-09T00:00:00"/>
    <x v="16"/>
    <s v="11:30"/>
    <x v="4"/>
    <x v="2"/>
    <x v="4"/>
    <n v="9"/>
    <s v="Priya"/>
    <x v="5"/>
    <n v="120.00000000000006"/>
    <n v="0.5625"/>
    <n v="0"/>
    <x v="6"/>
    <x v="10"/>
    <x v="2"/>
    <x v="0"/>
    <x v="1"/>
  </r>
  <r>
    <n v="557"/>
    <d v="2024-03-29T00:00:00"/>
    <x v="11"/>
    <s v="14:00"/>
    <x v="1"/>
    <x v="1"/>
    <x v="1"/>
    <n v="4"/>
    <s v="Priya"/>
    <x v="0"/>
    <n v="60.000000000000107"/>
    <n v="0.66666666666666663"/>
    <n v="0"/>
    <x v="2"/>
    <x v="1"/>
    <x v="0"/>
    <x v="0"/>
    <x v="0"/>
  </r>
  <r>
    <n v="558"/>
    <d v="2024-03-03T00:00:00"/>
    <x v="16"/>
    <s v="11:30"/>
    <x v="0"/>
    <x v="0"/>
    <x v="0"/>
    <n v="7"/>
    <s v="Priya"/>
    <x v="4"/>
    <n v="120.00000000000006"/>
    <n v="0.875"/>
    <n v="0"/>
    <x v="4"/>
    <x v="1"/>
    <x v="0"/>
    <x v="0"/>
    <x v="1"/>
  </r>
  <r>
    <n v="559"/>
    <d v="2024-04-11T00:00:00"/>
    <x v="7"/>
    <s v="10:00"/>
    <x v="0"/>
    <x v="0"/>
    <x v="0"/>
    <n v="11"/>
    <s v="Omar"/>
    <x v="0"/>
    <n v="60.000000000000028"/>
    <n v="1.375"/>
    <n v="1"/>
    <x v="6"/>
    <x v="11"/>
    <x v="0"/>
    <x v="0"/>
    <x v="0"/>
  </r>
  <r>
    <n v="560"/>
    <d v="2024-01-15T00:00:00"/>
    <x v="4"/>
    <s v="15:30"/>
    <x v="1"/>
    <x v="1"/>
    <x v="1"/>
    <n v="5"/>
    <s v="Mia"/>
    <x v="1"/>
    <n v="30.000000000000053"/>
    <n v="0.83333333333333337"/>
    <n v="0"/>
    <x v="0"/>
    <x v="9"/>
    <x v="0"/>
    <x v="0"/>
    <x v="0"/>
  </r>
  <r>
    <n v="561"/>
    <d v="2024-02-08T00:00:00"/>
    <x v="16"/>
    <s v="11:00"/>
    <x v="3"/>
    <x v="0"/>
    <x v="3"/>
    <n v="11"/>
    <s v="Priya"/>
    <x v="5"/>
    <n v="90"/>
    <n v="1.1000000000000001"/>
    <n v="1"/>
    <x v="6"/>
    <x v="4"/>
    <x v="2"/>
    <x v="0"/>
    <x v="0"/>
  </r>
  <r>
    <n v="562"/>
    <d v="2024-11-06T00:00:00"/>
    <x v="10"/>
    <s v="15:00"/>
    <x v="0"/>
    <x v="0"/>
    <x v="0"/>
    <n v="5"/>
    <s v="Omar"/>
    <x v="5"/>
    <n v="30.000000000000053"/>
    <n v="0.625"/>
    <n v="0"/>
    <x v="5"/>
    <x v="3"/>
    <x v="0"/>
    <x v="0"/>
    <x v="0"/>
  </r>
  <r>
    <n v="563"/>
    <d v="2024-10-12T00:00:00"/>
    <x v="10"/>
    <s v="15:30"/>
    <x v="5"/>
    <x v="2"/>
    <x v="5"/>
    <n v="11"/>
    <s v="Mia"/>
    <x v="3"/>
    <n v="60.000000000000107"/>
    <n v="0.91666666666666663"/>
    <n v="0"/>
    <x v="3"/>
    <x v="0"/>
    <x v="2"/>
    <x v="0"/>
    <x v="0"/>
  </r>
  <r>
    <n v="564"/>
    <d v="2024-06-23T00:00:00"/>
    <x v="12"/>
    <s v="10:30"/>
    <x v="2"/>
    <x v="1"/>
    <x v="2"/>
    <n v="6"/>
    <s v="Mia"/>
    <x v="1"/>
    <n v="29.999999999999972"/>
    <n v="1.5"/>
    <n v="1"/>
    <x v="4"/>
    <x v="5"/>
    <x v="1"/>
    <x v="0"/>
    <x v="0"/>
  </r>
  <r>
    <n v="565"/>
    <d v="2024-10-21T00:00:00"/>
    <x v="8"/>
    <s v="17:30"/>
    <x v="3"/>
    <x v="0"/>
    <x v="3"/>
    <n v="5"/>
    <s v="Chen"/>
    <x v="5"/>
    <n v="90"/>
    <n v="0.5"/>
    <n v="0"/>
    <x v="0"/>
    <x v="0"/>
    <x v="2"/>
    <x v="0"/>
    <x v="0"/>
  </r>
  <r>
    <n v="566"/>
    <d v="2024-01-13T00:00:00"/>
    <x v="0"/>
    <s v="16:00"/>
    <x v="0"/>
    <x v="0"/>
    <x v="0"/>
    <n v="7"/>
    <s v="Sarah"/>
    <x v="4"/>
    <n v="119.99999999999989"/>
    <n v="0.875"/>
    <n v="0"/>
    <x v="3"/>
    <x v="9"/>
    <x v="0"/>
    <x v="0"/>
    <x v="1"/>
  </r>
  <r>
    <n v="567"/>
    <d v="2024-03-26T00:00:00"/>
    <x v="6"/>
    <s v="11:00"/>
    <x v="3"/>
    <x v="0"/>
    <x v="3"/>
    <n v="8"/>
    <s v="Chen"/>
    <x v="5"/>
    <n v="29.999999999999972"/>
    <n v="0.8"/>
    <n v="0"/>
    <x v="1"/>
    <x v="1"/>
    <x v="2"/>
    <x v="0"/>
    <x v="0"/>
  </r>
  <r>
    <n v="568"/>
    <d v="2024-10-22T00:00:00"/>
    <x v="1"/>
    <s v="13:00"/>
    <x v="5"/>
    <x v="2"/>
    <x v="5"/>
    <n v="7"/>
    <s v="Omar"/>
    <x v="3"/>
    <n v="89.999999999999915"/>
    <n v="0.58333333333333337"/>
    <n v="0"/>
    <x v="1"/>
    <x v="0"/>
    <x v="2"/>
    <x v="0"/>
    <x v="0"/>
  </r>
  <r>
    <n v="569"/>
    <d v="2024-12-25T00:00:00"/>
    <x v="16"/>
    <s v="10:00"/>
    <x v="2"/>
    <x v="1"/>
    <x v="2"/>
    <n v="4"/>
    <s v="Omar"/>
    <x v="5"/>
    <n v="30.000000000000053"/>
    <n v="1"/>
    <n v="0"/>
    <x v="5"/>
    <x v="7"/>
    <x v="1"/>
    <x v="0"/>
    <x v="0"/>
  </r>
  <r>
    <n v="570"/>
    <d v="2024-02-28T00:00:00"/>
    <x v="7"/>
    <s v="10:00"/>
    <x v="4"/>
    <x v="2"/>
    <x v="4"/>
    <n v="4"/>
    <s v="Sarah"/>
    <x v="1"/>
    <n v="60.000000000000028"/>
    <n v="0.25"/>
    <n v="0"/>
    <x v="5"/>
    <x v="4"/>
    <x v="2"/>
    <x v="0"/>
    <x v="0"/>
  </r>
  <r>
    <n v="571"/>
    <d v="2024-07-05T00:00:00"/>
    <x v="9"/>
    <s v="13:00"/>
    <x v="3"/>
    <x v="0"/>
    <x v="3"/>
    <n v="6"/>
    <s v="Priya"/>
    <x v="0"/>
    <n v="29.999999999999893"/>
    <n v="0.6"/>
    <n v="0"/>
    <x v="2"/>
    <x v="8"/>
    <x v="2"/>
    <x v="0"/>
    <x v="0"/>
  </r>
  <r>
    <n v="572"/>
    <d v="2024-07-28T00:00:00"/>
    <x v="12"/>
    <s v="11:30"/>
    <x v="1"/>
    <x v="1"/>
    <x v="1"/>
    <n v="2"/>
    <s v="Omar"/>
    <x v="0"/>
    <n v="90"/>
    <n v="0.33333333333333331"/>
    <n v="0"/>
    <x v="4"/>
    <x v="8"/>
    <x v="0"/>
    <x v="0"/>
    <x v="0"/>
  </r>
  <r>
    <n v="573"/>
    <d v="2024-12-21T00:00:00"/>
    <x v="17"/>
    <s v="12:00"/>
    <x v="4"/>
    <x v="2"/>
    <x v="4"/>
    <n v="11"/>
    <s v="Mia"/>
    <x v="4"/>
    <n v="60.000000000000028"/>
    <n v="0.6875"/>
    <n v="0"/>
    <x v="3"/>
    <x v="7"/>
    <x v="2"/>
    <x v="0"/>
    <x v="0"/>
  </r>
  <r>
    <n v="574"/>
    <d v="2024-10-12T00:00:00"/>
    <x v="15"/>
    <s v="15:00"/>
    <x v="4"/>
    <x v="2"/>
    <x v="4"/>
    <n v="19"/>
    <s v="Priya"/>
    <x v="5"/>
    <n v="90"/>
    <n v="1.1875"/>
    <n v="1"/>
    <x v="3"/>
    <x v="0"/>
    <x v="2"/>
    <x v="0"/>
    <x v="0"/>
  </r>
  <r>
    <n v="575"/>
    <d v="2024-06-06T00:00:00"/>
    <x v="17"/>
    <s v="12:00"/>
    <x v="4"/>
    <x v="2"/>
    <x v="4"/>
    <n v="8"/>
    <s v="Priya"/>
    <x v="1"/>
    <n v="60.000000000000028"/>
    <n v="0.5"/>
    <n v="0"/>
    <x v="6"/>
    <x v="5"/>
    <x v="2"/>
    <x v="0"/>
    <x v="0"/>
  </r>
  <r>
    <n v="576"/>
    <d v="2024-01-30T00:00:00"/>
    <x v="6"/>
    <s v="12:00"/>
    <x v="3"/>
    <x v="0"/>
    <x v="3"/>
    <n v="7"/>
    <s v="Amit"/>
    <x v="5"/>
    <n v="90"/>
    <n v="0.7"/>
    <n v="0"/>
    <x v="1"/>
    <x v="9"/>
    <x v="2"/>
    <x v="0"/>
    <x v="0"/>
  </r>
  <r>
    <n v="577"/>
    <d v="2024-08-17T00:00:00"/>
    <x v="9"/>
    <s v="14:30"/>
    <x v="4"/>
    <x v="2"/>
    <x v="4"/>
    <n v="18"/>
    <s v="Mia"/>
    <x v="5"/>
    <n v="119.99999999999989"/>
    <n v="1.125"/>
    <n v="1"/>
    <x v="3"/>
    <x v="6"/>
    <x v="2"/>
    <x v="0"/>
    <x v="1"/>
  </r>
  <r>
    <n v="578"/>
    <d v="2024-07-16T00:00:00"/>
    <x v="9"/>
    <s v="14:00"/>
    <x v="4"/>
    <x v="2"/>
    <x v="4"/>
    <n v="16"/>
    <s v="John"/>
    <x v="5"/>
    <n v="90"/>
    <n v="1"/>
    <n v="0"/>
    <x v="1"/>
    <x v="8"/>
    <x v="2"/>
    <x v="0"/>
    <x v="0"/>
  </r>
  <r>
    <n v="579"/>
    <d v="2024-09-14T00:00:00"/>
    <x v="5"/>
    <s v="12:30"/>
    <x v="5"/>
    <x v="2"/>
    <x v="5"/>
    <n v="1"/>
    <s v="Mia"/>
    <x v="1"/>
    <n v="30.000000000000053"/>
    <n v="8.3333333333333329E-2"/>
    <n v="0"/>
    <x v="3"/>
    <x v="2"/>
    <x v="2"/>
    <x v="1"/>
    <x v="0"/>
  </r>
  <r>
    <n v="580"/>
    <d v="2024-02-28T00:00:00"/>
    <x v="16"/>
    <s v="10:00"/>
    <x v="3"/>
    <x v="0"/>
    <x v="3"/>
    <n v="12"/>
    <s v="Mia"/>
    <x v="4"/>
    <n v="30.000000000000053"/>
    <n v="1.2"/>
    <n v="1"/>
    <x v="5"/>
    <x v="4"/>
    <x v="2"/>
    <x v="0"/>
    <x v="0"/>
  </r>
  <r>
    <n v="581"/>
    <d v="2024-07-11T00:00:00"/>
    <x v="12"/>
    <s v="10:30"/>
    <x v="1"/>
    <x v="1"/>
    <x v="1"/>
    <n v="7"/>
    <s v="Sarah"/>
    <x v="3"/>
    <n v="29.999999999999972"/>
    <n v="1.1666666666666667"/>
    <n v="1"/>
    <x v="6"/>
    <x v="8"/>
    <x v="0"/>
    <x v="0"/>
    <x v="0"/>
  </r>
  <r>
    <n v="582"/>
    <d v="2024-06-14T00:00:00"/>
    <x v="2"/>
    <s v="08:30"/>
    <x v="3"/>
    <x v="0"/>
    <x v="3"/>
    <n v="4"/>
    <s v="Sarah"/>
    <x v="3"/>
    <n v="30.000000000000053"/>
    <n v="0.4"/>
    <n v="0"/>
    <x v="2"/>
    <x v="5"/>
    <x v="2"/>
    <x v="0"/>
    <x v="0"/>
  </r>
  <r>
    <n v="583"/>
    <d v="2024-11-22T00:00:00"/>
    <x v="11"/>
    <s v="13:30"/>
    <x v="0"/>
    <x v="0"/>
    <x v="0"/>
    <n v="4"/>
    <s v="Priya"/>
    <x v="1"/>
    <n v="30.000000000000053"/>
    <n v="0.5"/>
    <n v="0"/>
    <x v="2"/>
    <x v="3"/>
    <x v="0"/>
    <x v="0"/>
    <x v="0"/>
  </r>
  <r>
    <n v="584"/>
    <d v="2024-03-21T00:00:00"/>
    <x v="1"/>
    <s v="13:30"/>
    <x v="4"/>
    <x v="2"/>
    <x v="4"/>
    <n v="16"/>
    <s v="Omar"/>
    <x v="0"/>
    <n v="119.99999999999997"/>
    <n v="1"/>
    <n v="0"/>
    <x v="6"/>
    <x v="1"/>
    <x v="2"/>
    <x v="0"/>
    <x v="1"/>
  </r>
  <r>
    <n v="585"/>
    <d v="2024-05-13T00:00:00"/>
    <x v="5"/>
    <s v="13:00"/>
    <x v="1"/>
    <x v="1"/>
    <x v="1"/>
    <n v="8"/>
    <s v="Amit"/>
    <x v="3"/>
    <n v="59.999999999999943"/>
    <n v="1.3333333333333333"/>
    <n v="1"/>
    <x v="0"/>
    <x v="10"/>
    <x v="0"/>
    <x v="0"/>
    <x v="0"/>
  </r>
  <r>
    <n v="586"/>
    <d v="2024-01-23T00:00:00"/>
    <x v="9"/>
    <s v="13:00"/>
    <x v="5"/>
    <x v="2"/>
    <x v="5"/>
    <n v="12"/>
    <s v="Amit"/>
    <x v="0"/>
    <n v="29.999999999999893"/>
    <n v="1"/>
    <n v="0"/>
    <x v="1"/>
    <x v="9"/>
    <x v="2"/>
    <x v="0"/>
    <x v="0"/>
  </r>
  <r>
    <n v="587"/>
    <d v="2024-03-03T00:00:00"/>
    <x v="6"/>
    <s v="12:00"/>
    <x v="3"/>
    <x v="0"/>
    <x v="3"/>
    <n v="5"/>
    <s v="Amit"/>
    <x v="1"/>
    <n v="90"/>
    <n v="0.5"/>
    <n v="0"/>
    <x v="4"/>
    <x v="1"/>
    <x v="2"/>
    <x v="0"/>
    <x v="0"/>
  </r>
  <r>
    <n v="588"/>
    <d v="2024-03-31T00:00:00"/>
    <x v="15"/>
    <s v="15:30"/>
    <x v="2"/>
    <x v="1"/>
    <x v="2"/>
    <n v="6"/>
    <s v="Mia"/>
    <x v="5"/>
    <n v="120.00000000000006"/>
    <n v="1.5"/>
    <n v="1"/>
    <x v="4"/>
    <x v="1"/>
    <x v="1"/>
    <x v="0"/>
    <x v="1"/>
  </r>
  <r>
    <n v="589"/>
    <d v="2024-06-11T00:00:00"/>
    <x v="11"/>
    <s v="14:00"/>
    <x v="5"/>
    <x v="2"/>
    <x v="5"/>
    <n v="1"/>
    <s v="John"/>
    <x v="4"/>
    <n v="60.000000000000107"/>
    <n v="8.3333333333333329E-2"/>
    <n v="0"/>
    <x v="1"/>
    <x v="5"/>
    <x v="2"/>
    <x v="1"/>
    <x v="0"/>
  </r>
  <r>
    <n v="590"/>
    <d v="2024-10-12T00:00:00"/>
    <x v="1"/>
    <s v="12:00"/>
    <x v="5"/>
    <x v="2"/>
    <x v="5"/>
    <n v="7"/>
    <s v="Sarah"/>
    <x v="0"/>
    <n v="29.999999999999972"/>
    <n v="0.58333333333333337"/>
    <n v="0"/>
    <x v="3"/>
    <x v="0"/>
    <x v="2"/>
    <x v="0"/>
    <x v="0"/>
  </r>
  <r>
    <n v="591"/>
    <d v="2024-11-03T00:00:00"/>
    <x v="15"/>
    <s v="15:00"/>
    <x v="5"/>
    <x v="2"/>
    <x v="5"/>
    <n v="10"/>
    <s v="Omar"/>
    <x v="2"/>
    <n v="90"/>
    <n v="0.83333333333333337"/>
    <n v="0"/>
    <x v="4"/>
    <x v="3"/>
    <x v="2"/>
    <x v="0"/>
    <x v="0"/>
  </r>
  <r>
    <n v="592"/>
    <d v="2024-01-23T00:00:00"/>
    <x v="10"/>
    <s v="15:00"/>
    <x v="3"/>
    <x v="0"/>
    <x v="3"/>
    <n v="3"/>
    <s v="Mia"/>
    <x v="1"/>
    <n v="30.000000000000053"/>
    <n v="0.3"/>
    <n v="0"/>
    <x v="1"/>
    <x v="9"/>
    <x v="2"/>
    <x v="0"/>
    <x v="0"/>
  </r>
  <r>
    <n v="593"/>
    <d v="2024-05-21T00:00:00"/>
    <x v="16"/>
    <s v="11:30"/>
    <x v="3"/>
    <x v="0"/>
    <x v="3"/>
    <n v="4"/>
    <s v="Mia"/>
    <x v="3"/>
    <n v="120.00000000000006"/>
    <n v="0.4"/>
    <n v="0"/>
    <x v="1"/>
    <x v="10"/>
    <x v="2"/>
    <x v="0"/>
    <x v="1"/>
  </r>
  <r>
    <n v="594"/>
    <d v="2024-01-16T00:00:00"/>
    <x v="10"/>
    <s v="15:30"/>
    <x v="3"/>
    <x v="0"/>
    <x v="3"/>
    <n v="1"/>
    <s v="Amit"/>
    <x v="5"/>
    <n v="60.000000000000107"/>
    <n v="0.1"/>
    <n v="0"/>
    <x v="1"/>
    <x v="9"/>
    <x v="2"/>
    <x v="1"/>
    <x v="0"/>
  </r>
  <r>
    <n v="595"/>
    <d v="2024-12-08T00:00:00"/>
    <x v="8"/>
    <s v="16:30"/>
    <x v="1"/>
    <x v="1"/>
    <x v="1"/>
    <n v="7"/>
    <s v="Omar"/>
    <x v="5"/>
    <n v="30.000000000000053"/>
    <n v="1.1666666666666667"/>
    <n v="1"/>
    <x v="4"/>
    <x v="7"/>
    <x v="0"/>
    <x v="0"/>
    <x v="0"/>
  </r>
  <r>
    <n v="596"/>
    <d v="2024-11-06T00:00:00"/>
    <x v="6"/>
    <s v="11:30"/>
    <x v="3"/>
    <x v="0"/>
    <x v="3"/>
    <n v="4"/>
    <s v="John"/>
    <x v="3"/>
    <n v="60.000000000000028"/>
    <n v="0.4"/>
    <n v="0"/>
    <x v="5"/>
    <x v="3"/>
    <x v="2"/>
    <x v="0"/>
    <x v="0"/>
  </r>
  <r>
    <n v="597"/>
    <d v="2024-01-08T00:00:00"/>
    <x v="6"/>
    <s v="11:30"/>
    <x v="1"/>
    <x v="1"/>
    <x v="1"/>
    <n v="1"/>
    <s v="Omar"/>
    <x v="5"/>
    <n v="60.000000000000028"/>
    <n v="0.16666666666666666"/>
    <n v="0"/>
    <x v="0"/>
    <x v="9"/>
    <x v="0"/>
    <x v="1"/>
    <x v="0"/>
  </r>
  <r>
    <n v="598"/>
    <d v="2024-11-28T00:00:00"/>
    <x v="1"/>
    <s v="13:00"/>
    <x v="1"/>
    <x v="1"/>
    <x v="1"/>
    <n v="7"/>
    <s v="Sarah"/>
    <x v="1"/>
    <n v="89.999999999999915"/>
    <n v="1.1666666666666667"/>
    <n v="1"/>
    <x v="6"/>
    <x v="3"/>
    <x v="0"/>
    <x v="0"/>
    <x v="0"/>
  </r>
  <r>
    <n v="599"/>
    <d v="2024-08-27T00:00:00"/>
    <x v="14"/>
    <s v="17:00"/>
    <x v="5"/>
    <x v="2"/>
    <x v="5"/>
    <n v="12"/>
    <s v="Sarah"/>
    <x v="0"/>
    <n v="30.000000000000053"/>
    <n v="1"/>
    <n v="0"/>
    <x v="1"/>
    <x v="6"/>
    <x v="2"/>
    <x v="0"/>
    <x v="0"/>
  </r>
  <r>
    <n v="600"/>
    <d v="2024-05-13T00:00:00"/>
    <x v="15"/>
    <s v="14:30"/>
    <x v="0"/>
    <x v="0"/>
    <x v="0"/>
    <n v="3"/>
    <s v="John"/>
    <x v="1"/>
    <n v="59.999999999999943"/>
    <n v="0.375"/>
    <n v="0"/>
    <x v="0"/>
    <x v="10"/>
    <x v="0"/>
    <x v="0"/>
    <x v="0"/>
  </r>
  <r>
    <n v="601"/>
    <d v="2024-04-24T00:00:00"/>
    <x v="10"/>
    <s v="16:00"/>
    <x v="3"/>
    <x v="0"/>
    <x v="3"/>
    <n v="5"/>
    <s v="Chen"/>
    <x v="0"/>
    <n v="90"/>
    <n v="0.5"/>
    <n v="0"/>
    <x v="5"/>
    <x v="11"/>
    <x v="2"/>
    <x v="0"/>
    <x v="0"/>
  </r>
  <r>
    <n v="602"/>
    <d v="2024-09-26T00:00:00"/>
    <x v="0"/>
    <s v="15:00"/>
    <x v="5"/>
    <x v="2"/>
    <x v="5"/>
    <n v="15"/>
    <s v="Omar"/>
    <x v="0"/>
    <n v="59.999999999999943"/>
    <n v="1.25"/>
    <n v="1"/>
    <x v="6"/>
    <x v="2"/>
    <x v="2"/>
    <x v="0"/>
    <x v="0"/>
  </r>
  <r>
    <n v="603"/>
    <d v="2024-05-01T00:00:00"/>
    <x v="12"/>
    <s v="12:00"/>
    <x v="2"/>
    <x v="1"/>
    <x v="2"/>
    <n v="7"/>
    <s v="Amit"/>
    <x v="2"/>
    <n v="119.99999999999997"/>
    <n v="1.75"/>
    <n v="1"/>
    <x v="5"/>
    <x v="10"/>
    <x v="1"/>
    <x v="0"/>
    <x v="1"/>
  </r>
  <r>
    <n v="604"/>
    <d v="2024-02-26T00:00:00"/>
    <x v="4"/>
    <s v="15:30"/>
    <x v="2"/>
    <x v="1"/>
    <x v="2"/>
    <n v="1"/>
    <s v="Mia"/>
    <x v="5"/>
    <n v="30.000000000000053"/>
    <n v="0.25"/>
    <n v="0"/>
    <x v="0"/>
    <x v="4"/>
    <x v="1"/>
    <x v="0"/>
    <x v="0"/>
  </r>
  <r>
    <n v="605"/>
    <d v="2024-04-03T00:00:00"/>
    <x v="12"/>
    <s v="11:00"/>
    <x v="4"/>
    <x v="2"/>
    <x v="4"/>
    <n v="16"/>
    <s v="Chen"/>
    <x v="4"/>
    <n v="59.999999999999943"/>
    <n v="1"/>
    <n v="0"/>
    <x v="5"/>
    <x v="11"/>
    <x v="2"/>
    <x v="0"/>
    <x v="0"/>
  </r>
  <r>
    <n v="606"/>
    <d v="2024-06-28T00:00:00"/>
    <x v="12"/>
    <s v="11:30"/>
    <x v="1"/>
    <x v="1"/>
    <x v="1"/>
    <n v="8"/>
    <s v="Sarah"/>
    <x v="4"/>
    <n v="90"/>
    <n v="1.3333333333333333"/>
    <n v="1"/>
    <x v="2"/>
    <x v="5"/>
    <x v="0"/>
    <x v="0"/>
    <x v="0"/>
  </r>
  <r>
    <n v="607"/>
    <d v="2024-09-16T00:00:00"/>
    <x v="7"/>
    <s v="09:30"/>
    <x v="1"/>
    <x v="1"/>
    <x v="1"/>
    <n v="4"/>
    <s v="Omar"/>
    <x v="5"/>
    <n v="29.999999999999972"/>
    <n v="0.66666666666666663"/>
    <n v="0"/>
    <x v="0"/>
    <x v="2"/>
    <x v="0"/>
    <x v="0"/>
    <x v="0"/>
  </r>
  <r>
    <n v="608"/>
    <d v="2024-08-01T00:00:00"/>
    <x v="2"/>
    <s v="10:00"/>
    <x v="1"/>
    <x v="1"/>
    <x v="1"/>
    <n v="4"/>
    <s v="Omar"/>
    <x v="2"/>
    <n v="120.00000000000006"/>
    <n v="0.66666666666666663"/>
    <n v="0"/>
    <x v="6"/>
    <x v="6"/>
    <x v="0"/>
    <x v="0"/>
    <x v="1"/>
  </r>
  <r>
    <n v="609"/>
    <d v="2024-01-27T00:00:00"/>
    <x v="10"/>
    <s v="16:00"/>
    <x v="1"/>
    <x v="1"/>
    <x v="1"/>
    <n v="8"/>
    <s v="John"/>
    <x v="2"/>
    <n v="90"/>
    <n v="1.3333333333333333"/>
    <n v="1"/>
    <x v="3"/>
    <x v="9"/>
    <x v="0"/>
    <x v="0"/>
    <x v="0"/>
  </r>
  <r>
    <n v="610"/>
    <d v="2024-11-26T00:00:00"/>
    <x v="11"/>
    <s v="14:00"/>
    <x v="5"/>
    <x v="2"/>
    <x v="5"/>
    <n v="11"/>
    <s v="John"/>
    <x v="1"/>
    <n v="60.000000000000107"/>
    <n v="0.91666666666666663"/>
    <n v="0"/>
    <x v="1"/>
    <x v="3"/>
    <x v="2"/>
    <x v="0"/>
    <x v="0"/>
  </r>
  <r>
    <n v="611"/>
    <d v="2024-10-20T00:00:00"/>
    <x v="9"/>
    <s v="14:00"/>
    <x v="1"/>
    <x v="1"/>
    <x v="1"/>
    <n v="4"/>
    <s v="Mia"/>
    <x v="4"/>
    <n v="90"/>
    <n v="0.66666666666666663"/>
    <n v="0"/>
    <x v="4"/>
    <x v="0"/>
    <x v="0"/>
    <x v="0"/>
    <x v="0"/>
  </r>
  <r>
    <n v="612"/>
    <d v="2024-03-14T00:00:00"/>
    <x v="2"/>
    <s v="08:30"/>
    <x v="3"/>
    <x v="0"/>
    <x v="3"/>
    <n v="5"/>
    <s v="Amit"/>
    <x v="2"/>
    <n v="30.000000000000053"/>
    <n v="0.5"/>
    <n v="0"/>
    <x v="6"/>
    <x v="1"/>
    <x v="2"/>
    <x v="0"/>
    <x v="0"/>
  </r>
  <r>
    <n v="613"/>
    <d v="2024-05-02T00:00:00"/>
    <x v="17"/>
    <s v="11:30"/>
    <x v="4"/>
    <x v="2"/>
    <x v="4"/>
    <n v="5"/>
    <s v="Chen"/>
    <x v="3"/>
    <n v="30.000000000000053"/>
    <n v="0.3125"/>
    <n v="0"/>
    <x v="6"/>
    <x v="10"/>
    <x v="2"/>
    <x v="0"/>
    <x v="0"/>
  </r>
  <r>
    <n v="614"/>
    <d v="2024-01-17T00:00:00"/>
    <x v="1"/>
    <s v="13:30"/>
    <x v="3"/>
    <x v="0"/>
    <x v="3"/>
    <n v="9"/>
    <s v="Priya"/>
    <x v="4"/>
    <n v="119.99999999999997"/>
    <n v="0.9"/>
    <n v="0"/>
    <x v="5"/>
    <x v="9"/>
    <x v="2"/>
    <x v="0"/>
    <x v="1"/>
  </r>
  <r>
    <n v="615"/>
    <d v="2024-08-20T00:00:00"/>
    <x v="14"/>
    <s v="17:00"/>
    <x v="0"/>
    <x v="0"/>
    <x v="0"/>
    <n v="7"/>
    <s v="Mia"/>
    <x v="1"/>
    <n v="30.000000000000053"/>
    <n v="0.875"/>
    <n v="0"/>
    <x v="1"/>
    <x v="6"/>
    <x v="0"/>
    <x v="0"/>
    <x v="0"/>
  </r>
  <r>
    <n v="616"/>
    <d v="2024-07-23T00:00:00"/>
    <x v="2"/>
    <s v="08:30"/>
    <x v="3"/>
    <x v="0"/>
    <x v="3"/>
    <n v="7"/>
    <s v="John"/>
    <x v="3"/>
    <n v="30.000000000000053"/>
    <n v="0.7"/>
    <n v="0"/>
    <x v="1"/>
    <x v="8"/>
    <x v="2"/>
    <x v="0"/>
    <x v="0"/>
  </r>
  <r>
    <n v="617"/>
    <d v="2024-08-04T00:00:00"/>
    <x v="14"/>
    <s v="18:00"/>
    <x v="4"/>
    <x v="2"/>
    <x v="4"/>
    <n v="18"/>
    <s v="John"/>
    <x v="0"/>
    <n v="90"/>
    <n v="1.125"/>
    <n v="1"/>
    <x v="4"/>
    <x v="6"/>
    <x v="2"/>
    <x v="0"/>
    <x v="0"/>
  </r>
  <r>
    <n v="618"/>
    <d v="2024-11-29T00:00:00"/>
    <x v="0"/>
    <s v="14:30"/>
    <x v="0"/>
    <x v="0"/>
    <x v="0"/>
    <n v="8"/>
    <s v="John"/>
    <x v="5"/>
    <n v="29.999999999999893"/>
    <n v="1"/>
    <n v="0"/>
    <x v="2"/>
    <x v="3"/>
    <x v="0"/>
    <x v="0"/>
    <x v="0"/>
  </r>
  <r>
    <n v="619"/>
    <d v="2024-02-24T00:00:00"/>
    <x v="9"/>
    <s v="14:30"/>
    <x v="5"/>
    <x v="2"/>
    <x v="5"/>
    <n v="7"/>
    <s v="Amit"/>
    <x v="4"/>
    <n v="119.99999999999989"/>
    <n v="0.58333333333333337"/>
    <n v="0"/>
    <x v="3"/>
    <x v="4"/>
    <x v="2"/>
    <x v="0"/>
    <x v="1"/>
  </r>
  <r>
    <n v="620"/>
    <d v="2024-05-01T00:00:00"/>
    <x v="10"/>
    <s v="15:30"/>
    <x v="4"/>
    <x v="2"/>
    <x v="4"/>
    <n v="2"/>
    <s v="Omar"/>
    <x v="4"/>
    <n v="60.000000000000107"/>
    <n v="0.125"/>
    <n v="0"/>
    <x v="5"/>
    <x v="10"/>
    <x v="2"/>
    <x v="1"/>
    <x v="0"/>
  </r>
  <r>
    <n v="621"/>
    <d v="2024-05-02T00:00:00"/>
    <x v="4"/>
    <s v="16:00"/>
    <x v="1"/>
    <x v="1"/>
    <x v="1"/>
    <n v="1"/>
    <s v="Chen"/>
    <x v="4"/>
    <n v="59.999999999999943"/>
    <n v="0.16666666666666666"/>
    <n v="0"/>
    <x v="6"/>
    <x v="10"/>
    <x v="0"/>
    <x v="1"/>
    <x v="0"/>
  </r>
  <r>
    <n v="622"/>
    <d v="2024-04-04T00:00:00"/>
    <x v="13"/>
    <s v="09:30"/>
    <x v="1"/>
    <x v="1"/>
    <x v="1"/>
    <n v="3"/>
    <s v="Priya"/>
    <x v="3"/>
    <n v="59.999999999999943"/>
    <n v="0.5"/>
    <n v="0"/>
    <x v="6"/>
    <x v="11"/>
    <x v="0"/>
    <x v="0"/>
    <x v="0"/>
  </r>
  <r>
    <n v="623"/>
    <d v="2024-11-03T00:00:00"/>
    <x v="0"/>
    <s v="14:30"/>
    <x v="3"/>
    <x v="0"/>
    <x v="3"/>
    <n v="1"/>
    <s v="Priya"/>
    <x v="5"/>
    <n v="29.999999999999893"/>
    <n v="0.1"/>
    <n v="0"/>
    <x v="4"/>
    <x v="3"/>
    <x v="2"/>
    <x v="1"/>
    <x v="0"/>
  </r>
  <r>
    <n v="624"/>
    <d v="2024-12-24T00:00:00"/>
    <x v="0"/>
    <s v="15:00"/>
    <x v="5"/>
    <x v="2"/>
    <x v="5"/>
    <n v="3"/>
    <s v="Priya"/>
    <x v="5"/>
    <n v="59.999999999999943"/>
    <n v="0.25"/>
    <n v="0"/>
    <x v="1"/>
    <x v="7"/>
    <x v="2"/>
    <x v="0"/>
    <x v="0"/>
  </r>
  <r>
    <n v="625"/>
    <d v="2024-09-15T00:00:00"/>
    <x v="0"/>
    <s v="15:30"/>
    <x v="1"/>
    <x v="1"/>
    <x v="1"/>
    <n v="1"/>
    <s v="Mia"/>
    <x v="3"/>
    <n v="90"/>
    <n v="0.16666666666666666"/>
    <n v="0"/>
    <x v="4"/>
    <x v="2"/>
    <x v="0"/>
    <x v="1"/>
    <x v="0"/>
  </r>
  <r>
    <n v="626"/>
    <d v="2024-06-30T00:00:00"/>
    <x v="6"/>
    <s v="11:30"/>
    <x v="1"/>
    <x v="1"/>
    <x v="1"/>
    <n v="2"/>
    <s v="Priya"/>
    <x v="5"/>
    <n v="60.000000000000028"/>
    <n v="0.33333333333333331"/>
    <n v="0"/>
    <x v="4"/>
    <x v="5"/>
    <x v="0"/>
    <x v="0"/>
    <x v="0"/>
  </r>
  <r>
    <n v="627"/>
    <d v="2024-06-20T00:00:00"/>
    <x v="15"/>
    <s v="15:00"/>
    <x v="2"/>
    <x v="1"/>
    <x v="2"/>
    <n v="5"/>
    <s v="John"/>
    <x v="1"/>
    <n v="90"/>
    <n v="1.25"/>
    <n v="1"/>
    <x v="6"/>
    <x v="5"/>
    <x v="1"/>
    <x v="0"/>
    <x v="0"/>
  </r>
  <r>
    <n v="628"/>
    <d v="2024-01-12T00:00:00"/>
    <x v="8"/>
    <s v="16:30"/>
    <x v="4"/>
    <x v="2"/>
    <x v="4"/>
    <n v="14"/>
    <s v="Amit"/>
    <x v="2"/>
    <n v="30.000000000000053"/>
    <n v="0.875"/>
    <n v="0"/>
    <x v="2"/>
    <x v="9"/>
    <x v="2"/>
    <x v="0"/>
    <x v="0"/>
  </r>
  <r>
    <n v="629"/>
    <d v="2024-08-31T00:00:00"/>
    <x v="13"/>
    <s v="10:30"/>
    <x v="5"/>
    <x v="2"/>
    <x v="5"/>
    <n v="8"/>
    <s v="Chen"/>
    <x v="0"/>
    <n v="119.99999999999997"/>
    <n v="0.66666666666666663"/>
    <n v="0"/>
    <x v="3"/>
    <x v="6"/>
    <x v="2"/>
    <x v="0"/>
    <x v="1"/>
  </r>
  <r>
    <n v="630"/>
    <d v="2024-08-18T00:00:00"/>
    <x v="1"/>
    <s v="12:00"/>
    <x v="0"/>
    <x v="0"/>
    <x v="0"/>
    <n v="7"/>
    <s v="Sarah"/>
    <x v="4"/>
    <n v="29.999999999999972"/>
    <n v="0.875"/>
    <n v="0"/>
    <x v="4"/>
    <x v="6"/>
    <x v="0"/>
    <x v="0"/>
    <x v="0"/>
  </r>
  <r>
    <n v="631"/>
    <d v="2024-12-05T00:00:00"/>
    <x v="10"/>
    <s v="16:00"/>
    <x v="3"/>
    <x v="0"/>
    <x v="3"/>
    <n v="7"/>
    <s v="Mia"/>
    <x v="4"/>
    <n v="90"/>
    <n v="0.7"/>
    <n v="0"/>
    <x v="6"/>
    <x v="7"/>
    <x v="2"/>
    <x v="0"/>
    <x v="0"/>
  </r>
  <r>
    <n v="632"/>
    <d v="2024-01-14T00:00:00"/>
    <x v="8"/>
    <s v="17:00"/>
    <x v="2"/>
    <x v="1"/>
    <x v="2"/>
    <n v="3"/>
    <s v="Amit"/>
    <x v="5"/>
    <n v="60.000000000000107"/>
    <n v="0.75"/>
    <n v="0"/>
    <x v="4"/>
    <x v="9"/>
    <x v="1"/>
    <x v="0"/>
    <x v="0"/>
  </r>
  <r>
    <n v="633"/>
    <d v="2024-04-22T00:00:00"/>
    <x v="13"/>
    <s v="10:30"/>
    <x v="3"/>
    <x v="0"/>
    <x v="3"/>
    <n v="5"/>
    <s v="Sarah"/>
    <x v="4"/>
    <n v="119.99999999999997"/>
    <n v="0.5"/>
    <n v="0"/>
    <x v="0"/>
    <x v="11"/>
    <x v="2"/>
    <x v="0"/>
    <x v="1"/>
  </r>
  <r>
    <n v="634"/>
    <d v="2024-09-22T00:00:00"/>
    <x v="7"/>
    <s v="09:30"/>
    <x v="4"/>
    <x v="2"/>
    <x v="4"/>
    <n v="16"/>
    <s v="Mia"/>
    <x v="5"/>
    <n v="29.999999999999972"/>
    <n v="1"/>
    <n v="0"/>
    <x v="4"/>
    <x v="2"/>
    <x v="2"/>
    <x v="0"/>
    <x v="0"/>
  </r>
  <r>
    <n v="635"/>
    <d v="2024-05-24T00:00:00"/>
    <x v="14"/>
    <s v="17:30"/>
    <x v="0"/>
    <x v="0"/>
    <x v="0"/>
    <n v="9"/>
    <s v="Priya"/>
    <x v="5"/>
    <n v="59.999999999999943"/>
    <n v="1.125"/>
    <n v="1"/>
    <x v="2"/>
    <x v="10"/>
    <x v="0"/>
    <x v="0"/>
    <x v="0"/>
  </r>
  <r>
    <n v="636"/>
    <d v="2024-08-20T00:00:00"/>
    <x v="14"/>
    <s v="17:00"/>
    <x v="1"/>
    <x v="1"/>
    <x v="1"/>
    <n v="8"/>
    <s v="Chen"/>
    <x v="0"/>
    <n v="30.000000000000053"/>
    <n v="1.3333333333333333"/>
    <n v="1"/>
    <x v="1"/>
    <x v="6"/>
    <x v="0"/>
    <x v="0"/>
    <x v="0"/>
  </r>
  <r>
    <n v="637"/>
    <d v="2024-10-09T00:00:00"/>
    <x v="1"/>
    <s v="12:00"/>
    <x v="0"/>
    <x v="0"/>
    <x v="0"/>
    <n v="8"/>
    <s v="John"/>
    <x v="0"/>
    <n v="29.999999999999972"/>
    <n v="1"/>
    <n v="0"/>
    <x v="5"/>
    <x v="0"/>
    <x v="0"/>
    <x v="0"/>
    <x v="0"/>
  </r>
  <r>
    <n v="638"/>
    <d v="2024-02-27T00:00:00"/>
    <x v="13"/>
    <s v="10:30"/>
    <x v="0"/>
    <x v="0"/>
    <x v="0"/>
    <n v="10"/>
    <s v="Omar"/>
    <x v="2"/>
    <n v="119.99999999999997"/>
    <n v="1.25"/>
    <n v="1"/>
    <x v="1"/>
    <x v="4"/>
    <x v="0"/>
    <x v="0"/>
    <x v="1"/>
  </r>
  <r>
    <n v="639"/>
    <d v="2024-10-03T00:00:00"/>
    <x v="6"/>
    <s v="12:30"/>
    <x v="2"/>
    <x v="1"/>
    <x v="2"/>
    <n v="5"/>
    <s v="Priya"/>
    <x v="1"/>
    <n v="120.00000000000006"/>
    <n v="1.25"/>
    <n v="1"/>
    <x v="6"/>
    <x v="0"/>
    <x v="1"/>
    <x v="0"/>
    <x v="1"/>
  </r>
  <r>
    <n v="640"/>
    <d v="2024-02-23T00:00:00"/>
    <x v="10"/>
    <s v="16:00"/>
    <x v="4"/>
    <x v="2"/>
    <x v="4"/>
    <n v="12"/>
    <s v="Amit"/>
    <x v="0"/>
    <n v="90"/>
    <n v="0.75"/>
    <n v="0"/>
    <x v="2"/>
    <x v="4"/>
    <x v="2"/>
    <x v="0"/>
    <x v="0"/>
  </r>
  <r>
    <n v="641"/>
    <d v="2024-09-14T00:00:00"/>
    <x v="7"/>
    <s v="09:30"/>
    <x v="2"/>
    <x v="1"/>
    <x v="2"/>
    <n v="4"/>
    <s v="Priya"/>
    <x v="1"/>
    <n v="29.999999999999972"/>
    <n v="1"/>
    <n v="0"/>
    <x v="3"/>
    <x v="2"/>
    <x v="1"/>
    <x v="0"/>
    <x v="0"/>
  </r>
  <r>
    <n v="642"/>
    <d v="2024-06-16T00:00:00"/>
    <x v="16"/>
    <s v="11:30"/>
    <x v="4"/>
    <x v="2"/>
    <x v="4"/>
    <n v="9"/>
    <s v="Chen"/>
    <x v="3"/>
    <n v="120.00000000000006"/>
    <n v="0.5625"/>
    <n v="0"/>
    <x v="4"/>
    <x v="5"/>
    <x v="2"/>
    <x v="0"/>
    <x v="1"/>
  </r>
  <r>
    <n v="643"/>
    <d v="2024-11-21T00:00:00"/>
    <x v="7"/>
    <s v="09:30"/>
    <x v="4"/>
    <x v="2"/>
    <x v="4"/>
    <n v="11"/>
    <s v="Sarah"/>
    <x v="0"/>
    <n v="29.999999999999972"/>
    <n v="0.6875"/>
    <n v="0"/>
    <x v="6"/>
    <x v="3"/>
    <x v="2"/>
    <x v="0"/>
    <x v="0"/>
  </r>
  <r>
    <n v="644"/>
    <d v="2024-04-29T00:00:00"/>
    <x v="10"/>
    <s v="16:00"/>
    <x v="5"/>
    <x v="2"/>
    <x v="5"/>
    <n v="4"/>
    <s v="Mia"/>
    <x v="4"/>
    <n v="90"/>
    <n v="0.33333333333333331"/>
    <n v="0"/>
    <x v="0"/>
    <x v="11"/>
    <x v="2"/>
    <x v="0"/>
    <x v="0"/>
  </r>
  <r>
    <n v="645"/>
    <d v="2024-09-06T00:00:00"/>
    <x v="5"/>
    <s v="14:00"/>
    <x v="2"/>
    <x v="1"/>
    <x v="2"/>
    <n v="5"/>
    <s v="Priya"/>
    <x v="2"/>
    <n v="120.00000000000006"/>
    <n v="1.25"/>
    <n v="1"/>
    <x v="2"/>
    <x v="2"/>
    <x v="1"/>
    <x v="0"/>
    <x v="1"/>
  </r>
  <r>
    <n v="646"/>
    <d v="2024-10-28T00:00:00"/>
    <x v="16"/>
    <s v="11:00"/>
    <x v="3"/>
    <x v="0"/>
    <x v="3"/>
    <n v="8"/>
    <s v="Chen"/>
    <x v="5"/>
    <n v="90"/>
    <n v="0.8"/>
    <n v="0"/>
    <x v="0"/>
    <x v="0"/>
    <x v="2"/>
    <x v="0"/>
    <x v="0"/>
  </r>
  <r>
    <n v="647"/>
    <d v="2024-04-18T00:00:00"/>
    <x v="9"/>
    <s v="13:00"/>
    <x v="0"/>
    <x v="0"/>
    <x v="0"/>
    <n v="6"/>
    <s v="Sarah"/>
    <x v="2"/>
    <n v="29.999999999999893"/>
    <n v="0.75"/>
    <n v="0"/>
    <x v="6"/>
    <x v="11"/>
    <x v="0"/>
    <x v="0"/>
    <x v="0"/>
  </r>
  <r>
    <n v="648"/>
    <d v="2024-05-13T00:00:00"/>
    <x v="15"/>
    <s v="15:30"/>
    <x v="1"/>
    <x v="1"/>
    <x v="1"/>
    <n v="7"/>
    <s v="Chen"/>
    <x v="5"/>
    <n v="120.00000000000006"/>
    <n v="1.1666666666666667"/>
    <n v="1"/>
    <x v="0"/>
    <x v="10"/>
    <x v="0"/>
    <x v="0"/>
    <x v="1"/>
  </r>
  <r>
    <n v="649"/>
    <d v="2024-01-15T00:00:00"/>
    <x v="9"/>
    <s v="14:00"/>
    <x v="4"/>
    <x v="2"/>
    <x v="4"/>
    <n v="19"/>
    <s v="John"/>
    <x v="3"/>
    <n v="90"/>
    <n v="1.1875"/>
    <n v="1"/>
    <x v="0"/>
    <x v="9"/>
    <x v="2"/>
    <x v="0"/>
    <x v="0"/>
  </r>
  <r>
    <n v="650"/>
    <d v="2024-12-31T00:00:00"/>
    <x v="9"/>
    <s v="14:30"/>
    <x v="3"/>
    <x v="0"/>
    <x v="3"/>
    <n v="10"/>
    <s v="Omar"/>
    <x v="5"/>
    <n v="119.99999999999989"/>
    <n v="1"/>
    <n v="0"/>
    <x v="1"/>
    <x v="7"/>
    <x v="2"/>
    <x v="0"/>
    <x v="1"/>
  </r>
  <r>
    <n v="651"/>
    <d v="2024-02-07T00:00:00"/>
    <x v="12"/>
    <s v="12:00"/>
    <x v="4"/>
    <x v="2"/>
    <x v="4"/>
    <n v="3"/>
    <s v="John"/>
    <x v="3"/>
    <n v="119.99999999999997"/>
    <n v="0.1875"/>
    <n v="0"/>
    <x v="5"/>
    <x v="4"/>
    <x v="2"/>
    <x v="1"/>
    <x v="1"/>
  </r>
  <r>
    <n v="652"/>
    <d v="2024-04-13T00:00:00"/>
    <x v="4"/>
    <s v="16:00"/>
    <x v="3"/>
    <x v="0"/>
    <x v="3"/>
    <n v="10"/>
    <s v="Priya"/>
    <x v="4"/>
    <n v="59.999999999999943"/>
    <n v="1"/>
    <n v="0"/>
    <x v="3"/>
    <x v="11"/>
    <x v="2"/>
    <x v="0"/>
    <x v="0"/>
  </r>
  <r>
    <n v="653"/>
    <d v="2024-05-28T00:00:00"/>
    <x v="13"/>
    <s v="09:00"/>
    <x v="0"/>
    <x v="0"/>
    <x v="0"/>
    <n v="5"/>
    <s v="Mia"/>
    <x v="3"/>
    <n v="29.999999999999972"/>
    <n v="0.625"/>
    <n v="0"/>
    <x v="1"/>
    <x v="10"/>
    <x v="0"/>
    <x v="0"/>
    <x v="0"/>
  </r>
  <r>
    <n v="654"/>
    <d v="2024-09-23T00:00:00"/>
    <x v="12"/>
    <s v="12:00"/>
    <x v="4"/>
    <x v="2"/>
    <x v="4"/>
    <n v="17"/>
    <s v="Amit"/>
    <x v="1"/>
    <n v="119.99999999999997"/>
    <n v="1.0625"/>
    <n v="1"/>
    <x v="0"/>
    <x v="2"/>
    <x v="2"/>
    <x v="0"/>
    <x v="1"/>
  </r>
  <r>
    <n v="655"/>
    <d v="2024-06-03T00:00:00"/>
    <x v="17"/>
    <s v="13:00"/>
    <x v="0"/>
    <x v="0"/>
    <x v="0"/>
    <n v="9"/>
    <s v="Chen"/>
    <x v="5"/>
    <n v="119.99999999999997"/>
    <n v="1.125"/>
    <n v="1"/>
    <x v="0"/>
    <x v="5"/>
    <x v="0"/>
    <x v="0"/>
    <x v="1"/>
  </r>
  <r>
    <n v="656"/>
    <d v="2024-12-01T00:00:00"/>
    <x v="10"/>
    <s v="16:30"/>
    <x v="5"/>
    <x v="2"/>
    <x v="5"/>
    <n v="15"/>
    <s v="Omar"/>
    <x v="1"/>
    <n v="120.00000000000006"/>
    <n v="1.25"/>
    <n v="1"/>
    <x v="4"/>
    <x v="7"/>
    <x v="2"/>
    <x v="0"/>
    <x v="1"/>
  </r>
  <r>
    <n v="657"/>
    <d v="2024-11-22T00:00:00"/>
    <x v="8"/>
    <s v="18:00"/>
    <x v="1"/>
    <x v="1"/>
    <x v="1"/>
    <n v="2"/>
    <s v="John"/>
    <x v="2"/>
    <n v="120.00000000000006"/>
    <n v="0.33333333333333331"/>
    <n v="0"/>
    <x v="2"/>
    <x v="3"/>
    <x v="0"/>
    <x v="0"/>
    <x v="1"/>
  </r>
  <r>
    <n v="658"/>
    <d v="2024-11-14T00:00:00"/>
    <x v="5"/>
    <s v="13:30"/>
    <x v="0"/>
    <x v="0"/>
    <x v="0"/>
    <n v="4"/>
    <s v="Amit"/>
    <x v="3"/>
    <n v="90"/>
    <n v="0.5"/>
    <n v="0"/>
    <x v="6"/>
    <x v="3"/>
    <x v="0"/>
    <x v="0"/>
    <x v="0"/>
  </r>
  <r>
    <n v="659"/>
    <d v="2024-01-23T00:00:00"/>
    <x v="17"/>
    <s v="12:30"/>
    <x v="5"/>
    <x v="2"/>
    <x v="5"/>
    <n v="7"/>
    <s v="Amit"/>
    <x v="2"/>
    <n v="90.000000000000085"/>
    <n v="0.58333333333333337"/>
    <n v="0"/>
    <x v="1"/>
    <x v="9"/>
    <x v="2"/>
    <x v="0"/>
    <x v="1"/>
  </r>
  <r>
    <n v="660"/>
    <d v="2024-04-09T00:00:00"/>
    <x v="8"/>
    <s v="16:30"/>
    <x v="4"/>
    <x v="2"/>
    <x v="4"/>
    <n v="16"/>
    <s v="Sarah"/>
    <x v="2"/>
    <n v="30.000000000000053"/>
    <n v="1"/>
    <n v="0"/>
    <x v="1"/>
    <x v="11"/>
    <x v="2"/>
    <x v="0"/>
    <x v="0"/>
  </r>
  <r>
    <n v="661"/>
    <d v="2024-05-06T00:00:00"/>
    <x v="6"/>
    <s v="11:00"/>
    <x v="2"/>
    <x v="1"/>
    <x v="2"/>
    <n v="3"/>
    <s v="Chen"/>
    <x v="4"/>
    <n v="29.999999999999972"/>
    <n v="0.75"/>
    <n v="0"/>
    <x v="0"/>
    <x v="10"/>
    <x v="1"/>
    <x v="0"/>
    <x v="0"/>
  </r>
  <r>
    <n v="662"/>
    <d v="2024-06-23T00:00:00"/>
    <x v="13"/>
    <s v="09:30"/>
    <x v="3"/>
    <x v="0"/>
    <x v="3"/>
    <n v="2"/>
    <s v="Omar"/>
    <x v="3"/>
    <n v="59.999999999999943"/>
    <n v="0.2"/>
    <n v="0"/>
    <x v="4"/>
    <x v="5"/>
    <x v="2"/>
    <x v="1"/>
    <x v="0"/>
  </r>
  <r>
    <n v="663"/>
    <d v="2024-01-21T00:00:00"/>
    <x v="17"/>
    <s v="12:30"/>
    <x v="2"/>
    <x v="1"/>
    <x v="2"/>
    <n v="6"/>
    <s v="Priya"/>
    <x v="2"/>
    <n v="90.000000000000085"/>
    <n v="1.5"/>
    <n v="1"/>
    <x v="4"/>
    <x v="9"/>
    <x v="1"/>
    <x v="0"/>
    <x v="1"/>
  </r>
  <r>
    <n v="664"/>
    <d v="2024-08-19T00:00:00"/>
    <x v="9"/>
    <s v="13:00"/>
    <x v="5"/>
    <x v="2"/>
    <x v="5"/>
    <n v="9"/>
    <s v="John"/>
    <x v="1"/>
    <n v="29.999999999999893"/>
    <n v="0.75"/>
    <n v="0"/>
    <x v="0"/>
    <x v="6"/>
    <x v="2"/>
    <x v="0"/>
    <x v="0"/>
  </r>
  <r>
    <n v="665"/>
    <d v="2024-01-08T00:00:00"/>
    <x v="7"/>
    <s v="10:30"/>
    <x v="0"/>
    <x v="0"/>
    <x v="0"/>
    <n v="4"/>
    <s v="Priya"/>
    <x v="2"/>
    <n v="90"/>
    <n v="0.5"/>
    <n v="0"/>
    <x v="0"/>
    <x v="9"/>
    <x v="0"/>
    <x v="0"/>
    <x v="0"/>
  </r>
  <r>
    <n v="666"/>
    <d v="2024-06-03T00:00:00"/>
    <x v="14"/>
    <s v="18:00"/>
    <x v="2"/>
    <x v="1"/>
    <x v="2"/>
    <n v="2"/>
    <s v="Mia"/>
    <x v="4"/>
    <n v="90"/>
    <n v="0.5"/>
    <n v="0"/>
    <x v="0"/>
    <x v="5"/>
    <x v="1"/>
    <x v="0"/>
    <x v="0"/>
  </r>
  <r>
    <n v="667"/>
    <d v="2024-03-30T00:00:00"/>
    <x v="2"/>
    <s v="09:00"/>
    <x v="4"/>
    <x v="2"/>
    <x v="4"/>
    <n v="19"/>
    <s v="Amit"/>
    <x v="3"/>
    <n v="60.000000000000028"/>
    <n v="1.1875"/>
    <n v="1"/>
    <x v="3"/>
    <x v="1"/>
    <x v="2"/>
    <x v="0"/>
    <x v="0"/>
  </r>
  <r>
    <n v="668"/>
    <d v="2024-11-02T00:00:00"/>
    <x v="17"/>
    <s v="13:00"/>
    <x v="1"/>
    <x v="1"/>
    <x v="1"/>
    <n v="3"/>
    <s v="Chen"/>
    <x v="5"/>
    <n v="119.99999999999997"/>
    <n v="0.5"/>
    <n v="0"/>
    <x v="3"/>
    <x v="3"/>
    <x v="0"/>
    <x v="0"/>
    <x v="1"/>
  </r>
  <r>
    <n v="669"/>
    <d v="2024-12-27T00:00:00"/>
    <x v="8"/>
    <s v="18:00"/>
    <x v="5"/>
    <x v="2"/>
    <x v="5"/>
    <n v="8"/>
    <s v="Mia"/>
    <x v="5"/>
    <n v="120.00000000000006"/>
    <n v="0.66666666666666663"/>
    <n v="0"/>
    <x v="2"/>
    <x v="7"/>
    <x v="2"/>
    <x v="0"/>
    <x v="1"/>
  </r>
  <r>
    <n v="670"/>
    <d v="2024-11-23T00:00:00"/>
    <x v="4"/>
    <s v="15:30"/>
    <x v="2"/>
    <x v="1"/>
    <x v="2"/>
    <n v="5"/>
    <s v="Mia"/>
    <x v="0"/>
    <n v="30.000000000000053"/>
    <n v="1.25"/>
    <n v="1"/>
    <x v="3"/>
    <x v="3"/>
    <x v="1"/>
    <x v="0"/>
    <x v="0"/>
  </r>
  <r>
    <n v="671"/>
    <d v="2024-08-07T00:00:00"/>
    <x v="7"/>
    <s v="10:00"/>
    <x v="5"/>
    <x v="2"/>
    <x v="5"/>
    <n v="11"/>
    <s v="Chen"/>
    <x v="4"/>
    <n v="60.000000000000028"/>
    <n v="0.91666666666666663"/>
    <n v="0"/>
    <x v="5"/>
    <x v="6"/>
    <x v="2"/>
    <x v="0"/>
    <x v="0"/>
  </r>
  <r>
    <n v="672"/>
    <d v="2024-09-24T00:00:00"/>
    <x v="0"/>
    <s v="15:30"/>
    <x v="3"/>
    <x v="0"/>
    <x v="3"/>
    <n v="13"/>
    <s v="Omar"/>
    <x v="1"/>
    <n v="90"/>
    <n v="1.3"/>
    <n v="1"/>
    <x v="1"/>
    <x v="2"/>
    <x v="2"/>
    <x v="0"/>
    <x v="0"/>
  </r>
  <r>
    <n v="673"/>
    <d v="2024-12-08T00:00:00"/>
    <x v="13"/>
    <s v="10:30"/>
    <x v="5"/>
    <x v="2"/>
    <x v="5"/>
    <n v="15"/>
    <s v="Chen"/>
    <x v="4"/>
    <n v="119.99999999999997"/>
    <n v="1.25"/>
    <n v="1"/>
    <x v="4"/>
    <x v="7"/>
    <x v="2"/>
    <x v="0"/>
    <x v="1"/>
  </r>
  <r>
    <n v="674"/>
    <d v="2024-04-11T00:00:00"/>
    <x v="7"/>
    <s v="09:30"/>
    <x v="1"/>
    <x v="1"/>
    <x v="1"/>
    <n v="3"/>
    <s v="Mia"/>
    <x v="4"/>
    <n v="29.999999999999972"/>
    <n v="0.5"/>
    <n v="0"/>
    <x v="6"/>
    <x v="11"/>
    <x v="0"/>
    <x v="0"/>
    <x v="0"/>
  </r>
  <r>
    <n v="675"/>
    <d v="2024-02-17T00:00:00"/>
    <x v="10"/>
    <s v="15:30"/>
    <x v="3"/>
    <x v="0"/>
    <x v="3"/>
    <n v="1"/>
    <s v="Omar"/>
    <x v="2"/>
    <n v="60.000000000000107"/>
    <n v="0.1"/>
    <n v="0"/>
    <x v="3"/>
    <x v="4"/>
    <x v="2"/>
    <x v="1"/>
    <x v="0"/>
  </r>
  <r>
    <n v="676"/>
    <d v="2024-10-19T00:00:00"/>
    <x v="0"/>
    <s v="14:30"/>
    <x v="5"/>
    <x v="2"/>
    <x v="5"/>
    <n v="14"/>
    <s v="Amit"/>
    <x v="5"/>
    <n v="29.999999999999893"/>
    <n v="1.1666666666666667"/>
    <n v="1"/>
    <x v="3"/>
    <x v="0"/>
    <x v="2"/>
    <x v="0"/>
    <x v="0"/>
  </r>
  <r>
    <n v="677"/>
    <d v="2024-10-11T00:00:00"/>
    <x v="12"/>
    <s v="11:30"/>
    <x v="4"/>
    <x v="2"/>
    <x v="4"/>
    <n v="3"/>
    <s v="Priya"/>
    <x v="2"/>
    <n v="90"/>
    <n v="0.1875"/>
    <n v="0"/>
    <x v="2"/>
    <x v="0"/>
    <x v="2"/>
    <x v="1"/>
    <x v="0"/>
  </r>
  <r>
    <n v="678"/>
    <d v="2024-10-18T00:00:00"/>
    <x v="7"/>
    <s v="10:30"/>
    <x v="5"/>
    <x v="2"/>
    <x v="5"/>
    <n v="11"/>
    <s v="Amit"/>
    <x v="2"/>
    <n v="90"/>
    <n v="0.91666666666666663"/>
    <n v="0"/>
    <x v="2"/>
    <x v="0"/>
    <x v="2"/>
    <x v="0"/>
    <x v="0"/>
  </r>
  <r>
    <n v="679"/>
    <d v="2024-05-15T00:00:00"/>
    <x v="11"/>
    <s v="13:30"/>
    <x v="0"/>
    <x v="0"/>
    <x v="0"/>
    <n v="8"/>
    <s v="Mia"/>
    <x v="0"/>
    <n v="30.000000000000053"/>
    <n v="1"/>
    <n v="0"/>
    <x v="5"/>
    <x v="10"/>
    <x v="0"/>
    <x v="0"/>
    <x v="0"/>
  </r>
  <r>
    <n v="680"/>
    <d v="2024-07-23T00:00:00"/>
    <x v="15"/>
    <s v="15:30"/>
    <x v="3"/>
    <x v="0"/>
    <x v="3"/>
    <n v="8"/>
    <s v="Sarah"/>
    <x v="4"/>
    <n v="120.00000000000006"/>
    <n v="0.8"/>
    <n v="0"/>
    <x v="1"/>
    <x v="8"/>
    <x v="2"/>
    <x v="0"/>
    <x v="1"/>
  </r>
  <r>
    <n v="681"/>
    <d v="2024-09-11T00:00:00"/>
    <x v="1"/>
    <s v="12:30"/>
    <x v="5"/>
    <x v="2"/>
    <x v="5"/>
    <n v="12"/>
    <s v="Amit"/>
    <x v="0"/>
    <n v="60.000000000000028"/>
    <n v="1"/>
    <n v="0"/>
    <x v="5"/>
    <x v="2"/>
    <x v="2"/>
    <x v="0"/>
    <x v="0"/>
  </r>
  <r>
    <n v="682"/>
    <d v="2024-02-08T00:00:00"/>
    <x v="15"/>
    <s v="14:00"/>
    <x v="2"/>
    <x v="1"/>
    <x v="2"/>
    <n v="3"/>
    <s v="Omar"/>
    <x v="5"/>
    <n v="30.000000000000053"/>
    <n v="0.75"/>
    <n v="0"/>
    <x v="6"/>
    <x v="4"/>
    <x v="1"/>
    <x v="0"/>
    <x v="0"/>
  </r>
  <r>
    <n v="683"/>
    <d v="2024-02-26T00:00:00"/>
    <x v="4"/>
    <s v="15:30"/>
    <x v="3"/>
    <x v="0"/>
    <x v="3"/>
    <n v="4"/>
    <s v="Chen"/>
    <x v="4"/>
    <n v="30.000000000000053"/>
    <n v="0.4"/>
    <n v="0"/>
    <x v="0"/>
    <x v="4"/>
    <x v="2"/>
    <x v="0"/>
    <x v="0"/>
  </r>
  <r>
    <n v="684"/>
    <d v="2024-05-08T00:00:00"/>
    <x v="15"/>
    <s v="15:00"/>
    <x v="0"/>
    <x v="0"/>
    <x v="0"/>
    <n v="10"/>
    <s v="Omar"/>
    <x v="2"/>
    <n v="90"/>
    <n v="1.25"/>
    <n v="1"/>
    <x v="5"/>
    <x v="10"/>
    <x v="0"/>
    <x v="0"/>
    <x v="0"/>
  </r>
  <r>
    <n v="685"/>
    <d v="2024-12-22T00:00:00"/>
    <x v="15"/>
    <s v="15:00"/>
    <x v="0"/>
    <x v="0"/>
    <x v="0"/>
    <n v="4"/>
    <s v="Chen"/>
    <x v="1"/>
    <n v="90"/>
    <n v="0.5"/>
    <n v="0"/>
    <x v="4"/>
    <x v="7"/>
    <x v="0"/>
    <x v="0"/>
    <x v="0"/>
  </r>
  <r>
    <n v="686"/>
    <d v="2024-01-21T00:00:00"/>
    <x v="9"/>
    <s v="13:30"/>
    <x v="5"/>
    <x v="2"/>
    <x v="5"/>
    <n v="1"/>
    <s v="Mia"/>
    <x v="1"/>
    <n v="59.999999999999943"/>
    <n v="8.3333333333333329E-2"/>
    <n v="0"/>
    <x v="4"/>
    <x v="9"/>
    <x v="2"/>
    <x v="1"/>
    <x v="0"/>
  </r>
  <r>
    <n v="687"/>
    <d v="2024-08-31T00:00:00"/>
    <x v="16"/>
    <s v="11:00"/>
    <x v="3"/>
    <x v="0"/>
    <x v="3"/>
    <n v="2"/>
    <s v="Priya"/>
    <x v="3"/>
    <n v="90"/>
    <n v="0.2"/>
    <n v="0"/>
    <x v="3"/>
    <x v="6"/>
    <x v="2"/>
    <x v="1"/>
    <x v="0"/>
  </r>
  <r>
    <n v="688"/>
    <d v="2024-06-26T00:00:00"/>
    <x v="2"/>
    <s v="08:30"/>
    <x v="5"/>
    <x v="2"/>
    <x v="5"/>
    <n v="6"/>
    <s v="Amit"/>
    <x v="0"/>
    <n v="30.000000000000053"/>
    <n v="0.5"/>
    <n v="0"/>
    <x v="5"/>
    <x v="5"/>
    <x v="2"/>
    <x v="0"/>
    <x v="0"/>
  </r>
  <r>
    <n v="689"/>
    <d v="2024-07-04T00:00:00"/>
    <x v="0"/>
    <s v="15:30"/>
    <x v="4"/>
    <x v="2"/>
    <x v="4"/>
    <n v="5"/>
    <s v="John"/>
    <x v="0"/>
    <n v="90"/>
    <n v="0.3125"/>
    <n v="0"/>
    <x v="6"/>
    <x v="8"/>
    <x v="2"/>
    <x v="0"/>
    <x v="0"/>
  </r>
  <r>
    <n v="690"/>
    <d v="2024-05-14T00:00:00"/>
    <x v="12"/>
    <s v="11:00"/>
    <x v="0"/>
    <x v="0"/>
    <x v="0"/>
    <n v="5"/>
    <s v="Mia"/>
    <x v="3"/>
    <n v="59.999999999999943"/>
    <n v="0.625"/>
    <n v="0"/>
    <x v="1"/>
    <x v="10"/>
    <x v="0"/>
    <x v="0"/>
    <x v="0"/>
  </r>
  <r>
    <n v="691"/>
    <d v="2024-01-27T00:00:00"/>
    <x v="9"/>
    <s v="14:00"/>
    <x v="4"/>
    <x v="2"/>
    <x v="4"/>
    <n v="4"/>
    <s v="Amit"/>
    <x v="1"/>
    <n v="90"/>
    <n v="0.25"/>
    <n v="0"/>
    <x v="3"/>
    <x v="9"/>
    <x v="2"/>
    <x v="0"/>
    <x v="0"/>
  </r>
  <r>
    <n v="692"/>
    <d v="2024-04-13T00:00:00"/>
    <x v="14"/>
    <s v="17:00"/>
    <x v="4"/>
    <x v="2"/>
    <x v="4"/>
    <n v="9"/>
    <s v="Priya"/>
    <x v="4"/>
    <n v="30.000000000000053"/>
    <n v="0.5625"/>
    <n v="0"/>
    <x v="3"/>
    <x v="11"/>
    <x v="2"/>
    <x v="0"/>
    <x v="0"/>
  </r>
  <r>
    <n v="693"/>
    <d v="2024-12-14T00:00:00"/>
    <x v="11"/>
    <s v="14:00"/>
    <x v="4"/>
    <x v="2"/>
    <x v="4"/>
    <n v="14"/>
    <s v="Omar"/>
    <x v="3"/>
    <n v="60.000000000000107"/>
    <n v="0.875"/>
    <n v="0"/>
    <x v="3"/>
    <x v="7"/>
    <x v="2"/>
    <x v="0"/>
    <x v="0"/>
  </r>
  <r>
    <n v="694"/>
    <d v="2024-03-25T00:00:00"/>
    <x v="13"/>
    <s v="09:00"/>
    <x v="2"/>
    <x v="1"/>
    <x v="2"/>
    <n v="1"/>
    <s v="Mia"/>
    <x v="2"/>
    <n v="29.999999999999972"/>
    <n v="0.25"/>
    <n v="0"/>
    <x v="0"/>
    <x v="1"/>
    <x v="1"/>
    <x v="0"/>
    <x v="0"/>
  </r>
  <r>
    <n v="695"/>
    <d v="2024-03-06T00:00:00"/>
    <x v="11"/>
    <s v="14:30"/>
    <x v="3"/>
    <x v="0"/>
    <x v="3"/>
    <n v="10"/>
    <s v="Mia"/>
    <x v="1"/>
    <n v="90"/>
    <n v="1"/>
    <n v="0"/>
    <x v="5"/>
    <x v="1"/>
    <x v="2"/>
    <x v="0"/>
    <x v="0"/>
  </r>
  <r>
    <n v="696"/>
    <d v="2024-11-18T00:00:00"/>
    <x v="1"/>
    <s v="13:00"/>
    <x v="5"/>
    <x v="2"/>
    <x v="5"/>
    <n v="5"/>
    <s v="Chen"/>
    <x v="5"/>
    <n v="89.999999999999915"/>
    <n v="0.41666666666666669"/>
    <n v="0"/>
    <x v="0"/>
    <x v="3"/>
    <x v="2"/>
    <x v="0"/>
    <x v="0"/>
  </r>
  <r>
    <n v="697"/>
    <d v="2024-03-18T00:00:00"/>
    <x v="0"/>
    <s v="15:30"/>
    <x v="4"/>
    <x v="2"/>
    <x v="4"/>
    <n v="2"/>
    <s v="Priya"/>
    <x v="4"/>
    <n v="90"/>
    <n v="0.125"/>
    <n v="0"/>
    <x v="0"/>
    <x v="1"/>
    <x v="2"/>
    <x v="1"/>
    <x v="0"/>
  </r>
  <r>
    <n v="698"/>
    <d v="2024-07-10T00:00:00"/>
    <x v="2"/>
    <s v="10:00"/>
    <x v="3"/>
    <x v="0"/>
    <x v="3"/>
    <n v="4"/>
    <s v="Sarah"/>
    <x v="1"/>
    <n v="120.00000000000006"/>
    <n v="0.4"/>
    <n v="0"/>
    <x v="5"/>
    <x v="8"/>
    <x v="2"/>
    <x v="0"/>
    <x v="1"/>
  </r>
  <r>
    <n v="699"/>
    <d v="2024-04-14T00:00:00"/>
    <x v="6"/>
    <s v="12:00"/>
    <x v="0"/>
    <x v="0"/>
    <x v="0"/>
    <n v="1"/>
    <s v="Omar"/>
    <x v="3"/>
    <n v="90"/>
    <n v="0.125"/>
    <n v="0"/>
    <x v="4"/>
    <x v="11"/>
    <x v="0"/>
    <x v="1"/>
    <x v="0"/>
  </r>
  <r>
    <n v="700"/>
    <d v="2024-05-12T00:00:00"/>
    <x v="14"/>
    <s v="17:30"/>
    <x v="1"/>
    <x v="1"/>
    <x v="1"/>
    <n v="4"/>
    <s v="Chen"/>
    <x v="5"/>
    <n v="59.999999999999943"/>
    <n v="0.66666666666666663"/>
    <n v="0"/>
    <x v="4"/>
    <x v="10"/>
    <x v="0"/>
    <x v="0"/>
    <x v="0"/>
  </r>
  <r>
    <n v="701"/>
    <d v="2024-01-09T00:00:00"/>
    <x v="14"/>
    <s v="18:00"/>
    <x v="3"/>
    <x v="0"/>
    <x v="3"/>
    <n v="4"/>
    <s v="Priya"/>
    <x v="5"/>
    <n v="90"/>
    <n v="0.4"/>
    <n v="0"/>
    <x v="1"/>
    <x v="9"/>
    <x v="2"/>
    <x v="0"/>
    <x v="0"/>
  </r>
  <r>
    <n v="702"/>
    <d v="2024-04-06T00:00:00"/>
    <x v="10"/>
    <s v="15:00"/>
    <x v="5"/>
    <x v="2"/>
    <x v="5"/>
    <n v="3"/>
    <s v="Mia"/>
    <x v="5"/>
    <n v="30.000000000000053"/>
    <n v="0.25"/>
    <n v="0"/>
    <x v="3"/>
    <x v="11"/>
    <x v="2"/>
    <x v="0"/>
    <x v="0"/>
  </r>
  <r>
    <n v="703"/>
    <d v="2024-06-07T00:00:00"/>
    <x v="12"/>
    <s v="11:30"/>
    <x v="4"/>
    <x v="2"/>
    <x v="4"/>
    <n v="17"/>
    <s v="Omar"/>
    <x v="5"/>
    <n v="90"/>
    <n v="1.0625"/>
    <n v="1"/>
    <x v="2"/>
    <x v="5"/>
    <x v="2"/>
    <x v="0"/>
    <x v="0"/>
  </r>
  <r>
    <n v="704"/>
    <d v="2024-06-14T00:00:00"/>
    <x v="1"/>
    <s v="13:00"/>
    <x v="4"/>
    <x v="2"/>
    <x v="4"/>
    <n v="2"/>
    <s v="Chen"/>
    <x v="4"/>
    <n v="89.999999999999915"/>
    <n v="0.125"/>
    <n v="0"/>
    <x v="2"/>
    <x v="5"/>
    <x v="2"/>
    <x v="1"/>
    <x v="0"/>
  </r>
  <r>
    <n v="705"/>
    <d v="2024-01-18T00:00:00"/>
    <x v="16"/>
    <s v="11:00"/>
    <x v="2"/>
    <x v="1"/>
    <x v="2"/>
    <n v="3"/>
    <s v="Sarah"/>
    <x v="0"/>
    <n v="90"/>
    <n v="0.75"/>
    <n v="0"/>
    <x v="6"/>
    <x v="9"/>
    <x v="1"/>
    <x v="0"/>
    <x v="0"/>
  </r>
  <r>
    <n v="706"/>
    <d v="2024-03-08T00:00:00"/>
    <x v="0"/>
    <s v="14:30"/>
    <x v="3"/>
    <x v="0"/>
    <x v="3"/>
    <n v="4"/>
    <s v="Chen"/>
    <x v="0"/>
    <n v="29.999999999999893"/>
    <n v="0.4"/>
    <n v="0"/>
    <x v="2"/>
    <x v="1"/>
    <x v="2"/>
    <x v="0"/>
    <x v="0"/>
  </r>
  <r>
    <n v="707"/>
    <d v="2024-02-08T00:00:00"/>
    <x v="5"/>
    <s v="12:30"/>
    <x v="3"/>
    <x v="0"/>
    <x v="3"/>
    <n v="3"/>
    <s v="Sarah"/>
    <x v="4"/>
    <n v="30.000000000000053"/>
    <n v="0.3"/>
    <n v="0"/>
    <x v="6"/>
    <x v="4"/>
    <x v="2"/>
    <x v="0"/>
    <x v="0"/>
  </r>
  <r>
    <n v="708"/>
    <d v="2024-07-09T00:00:00"/>
    <x v="17"/>
    <s v="12:30"/>
    <x v="3"/>
    <x v="0"/>
    <x v="3"/>
    <n v="8"/>
    <s v="Chen"/>
    <x v="0"/>
    <n v="90.000000000000085"/>
    <n v="0.8"/>
    <n v="0"/>
    <x v="1"/>
    <x v="8"/>
    <x v="2"/>
    <x v="0"/>
    <x v="1"/>
  </r>
  <r>
    <n v="709"/>
    <d v="2024-08-24T00:00:00"/>
    <x v="5"/>
    <s v="14:00"/>
    <x v="5"/>
    <x v="2"/>
    <x v="5"/>
    <n v="6"/>
    <s v="Mia"/>
    <x v="0"/>
    <n v="120.00000000000006"/>
    <n v="0.5"/>
    <n v="0"/>
    <x v="3"/>
    <x v="6"/>
    <x v="2"/>
    <x v="0"/>
    <x v="1"/>
  </r>
  <r>
    <n v="710"/>
    <d v="2024-03-07T00:00:00"/>
    <x v="12"/>
    <s v="12:00"/>
    <x v="5"/>
    <x v="2"/>
    <x v="5"/>
    <n v="11"/>
    <s v="Sarah"/>
    <x v="2"/>
    <n v="119.99999999999997"/>
    <n v="0.91666666666666663"/>
    <n v="0"/>
    <x v="6"/>
    <x v="1"/>
    <x v="2"/>
    <x v="0"/>
    <x v="1"/>
  </r>
  <r>
    <n v="711"/>
    <d v="2024-05-13T00:00:00"/>
    <x v="1"/>
    <s v="12:30"/>
    <x v="1"/>
    <x v="1"/>
    <x v="1"/>
    <n v="2"/>
    <s v="Priya"/>
    <x v="4"/>
    <n v="60.000000000000028"/>
    <n v="0.33333333333333331"/>
    <n v="0"/>
    <x v="0"/>
    <x v="10"/>
    <x v="0"/>
    <x v="0"/>
    <x v="0"/>
  </r>
  <r>
    <n v="712"/>
    <d v="2024-05-22T00:00:00"/>
    <x v="4"/>
    <s v="17:00"/>
    <x v="0"/>
    <x v="0"/>
    <x v="0"/>
    <n v="7"/>
    <s v="Sarah"/>
    <x v="5"/>
    <n v="120.00000000000006"/>
    <n v="0.875"/>
    <n v="0"/>
    <x v="5"/>
    <x v="10"/>
    <x v="0"/>
    <x v="0"/>
    <x v="1"/>
  </r>
  <r>
    <n v="713"/>
    <d v="2024-04-27T00:00:00"/>
    <x v="11"/>
    <s v="14:00"/>
    <x v="4"/>
    <x v="2"/>
    <x v="4"/>
    <n v="12"/>
    <s v="Priya"/>
    <x v="3"/>
    <n v="60.000000000000107"/>
    <n v="0.75"/>
    <n v="0"/>
    <x v="3"/>
    <x v="11"/>
    <x v="2"/>
    <x v="0"/>
    <x v="0"/>
  </r>
  <r>
    <n v="714"/>
    <d v="2024-09-28T00:00:00"/>
    <x v="1"/>
    <s v="12:00"/>
    <x v="1"/>
    <x v="1"/>
    <x v="1"/>
    <n v="9"/>
    <s v="Omar"/>
    <x v="0"/>
    <n v="29.999999999999972"/>
    <n v="1.5"/>
    <n v="1"/>
    <x v="3"/>
    <x v="2"/>
    <x v="0"/>
    <x v="0"/>
    <x v="0"/>
  </r>
  <r>
    <n v="715"/>
    <d v="2024-03-12T00:00:00"/>
    <x v="16"/>
    <s v="11:30"/>
    <x v="2"/>
    <x v="1"/>
    <x v="2"/>
    <n v="7"/>
    <s v="John"/>
    <x v="3"/>
    <n v="120.00000000000006"/>
    <n v="1.75"/>
    <n v="1"/>
    <x v="1"/>
    <x v="1"/>
    <x v="1"/>
    <x v="0"/>
    <x v="1"/>
  </r>
  <r>
    <n v="716"/>
    <d v="2024-05-09T00:00:00"/>
    <x v="14"/>
    <s v="17:30"/>
    <x v="4"/>
    <x v="2"/>
    <x v="4"/>
    <n v="4"/>
    <s v="Amit"/>
    <x v="3"/>
    <n v="59.999999999999943"/>
    <n v="0.25"/>
    <n v="0"/>
    <x v="6"/>
    <x v="10"/>
    <x v="2"/>
    <x v="0"/>
    <x v="0"/>
  </r>
  <r>
    <n v="717"/>
    <d v="2024-06-05T00:00:00"/>
    <x v="5"/>
    <s v="13:00"/>
    <x v="0"/>
    <x v="0"/>
    <x v="0"/>
    <n v="4"/>
    <s v="Priya"/>
    <x v="5"/>
    <n v="59.999999999999943"/>
    <n v="0.5"/>
    <n v="0"/>
    <x v="5"/>
    <x v="5"/>
    <x v="0"/>
    <x v="0"/>
    <x v="0"/>
  </r>
  <r>
    <n v="718"/>
    <d v="2024-02-27T00:00:00"/>
    <x v="3"/>
    <s v="17:30"/>
    <x v="5"/>
    <x v="2"/>
    <x v="5"/>
    <n v="1"/>
    <s v="Omar"/>
    <x v="5"/>
    <n v="119.99999999999989"/>
    <n v="8.3333333333333329E-2"/>
    <n v="0"/>
    <x v="1"/>
    <x v="4"/>
    <x v="2"/>
    <x v="1"/>
    <x v="1"/>
  </r>
  <r>
    <n v="719"/>
    <d v="2024-10-27T00:00:00"/>
    <x v="7"/>
    <s v="11:00"/>
    <x v="2"/>
    <x v="1"/>
    <x v="2"/>
    <n v="4"/>
    <s v="Amit"/>
    <x v="1"/>
    <n v="119.99999999999997"/>
    <n v="1"/>
    <n v="0"/>
    <x v="4"/>
    <x v="0"/>
    <x v="1"/>
    <x v="0"/>
    <x v="1"/>
  </r>
  <r>
    <n v="720"/>
    <d v="2024-01-06T00:00:00"/>
    <x v="15"/>
    <s v="15:00"/>
    <x v="1"/>
    <x v="1"/>
    <x v="1"/>
    <n v="7"/>
    <s v="Sarah"/>
    <x v="4"/>
    <n v="90"/>
    <n v="1.1666666666666667"/>
    <n v="1"/>
    <x v="3"/>
    <x v="9"/>
    <x v="0"/>
    <x v="0"/>
    <x v="0"/>
  </r>
  <r>
    <n v="721"/>
    <d v="2024-03-07T00:00:00"/>
    <x v="16"/>
    <s v="10:00"/>
    <x v="3"/>
    <x v="0"/>
    <x v="3"/>
    <n v="5"/>
    <s v="Amit"/>
    <x v="2"/>
    <n v="30.000000000000053"/>
    <n v="0.5"/>
    <n v="0"/>
    <x v="6"/>
    <x v="1"/>
    <x v="2"/>
    <x v="0"/>
    <x v="0"/>
  </r>
  <r>
    <n v="722"/>
    <d v="2024-03-31T00:00:00"/>
    <x v="17"/>
    <s v="12:00"/>
    <x v="0"/>
    <x v="0"/>
    <x v="0"/>
    <n v="7"/>
    <s v="Priya"/>
    <x v="2"/>
    <n v="60.000000000000028"/>
    <n v="0.875"/>
    <n v="0"/>
    <x v="4"/>
    <x v="1"/>
    <x v="0"/>
    <x v="0"/>
    <x v="0"/>
  </r>
  <r>
    <n v="723"/>
    <d v="2024-05-25T00:00:00"/>
    <x v="2"/>
    <s v="09:30"/>
    <x v="2"/>
    <x v="1"/>
    <x v="2"/>
    <n v="1"/>
    <s v="Mia"/>
    <x v="1"/>
    <n v="90"/>
    <n v="0.25"/>
    <n v="0"/>
    <x v="3"/>
    <x v="10"/>
    <x v="1"/>
    <x v="0"/>
    <x v="0"/>
  </r>
  <r>
    <n v="724"/>
    <d v="2024-01-05T00:00:00"/>
    <x v="5"/>
    <s v="12:30"/>
    <x v="0"/>
    <x v="0"/>
    <x v="0"/>
    <n v="6"/>
    <s v="Priya"/>
    <x v="0"/>
    <n v="30.000000000000053"/>
    <n v="0.75"/>
    <n v="0"/>
    <x v="2"/>
    <x v="9"/>
    <x v="0"/>
    <x v="0"/>
    <x v="0"/>
  </r>
  <r>
    <n v="725"/>
    <d v="2024-09-11T00:00:00"/>
    <x v="8"/>
    <s v="18:00"/>
    <x v="3"/>
    <x v="0"/>
    <x v="3"/>
    <n v="2"/>
    <s v="Omar"/>
    <x v="3"/>
    <n v="120.00000000000006"/>
    <n v="0.2"/>
    <n v="0"/>
    <x v="5"/>
    <x v="2"/>
    <x v="2"/>
    <x v="1"/>
    <x v="1"/>
  </r>
  <r>
    <n v="726"/>
    <d v="2024-08-14T00:00:00"/>
    <x v="14"/>
    <s v="18:30"/>
    <x v="2"/>
    <x v="1"/>
    <x v="2"/>
    <n v="7"/>
    <s v="Amit"/>
    <x v="5"/>
    <n v="120.00000000000006"/>
    <n v="1.75"/>
    <n v="1"/>
    <x v="5"/>
    <x v="6"/>
    <x v="1"/>
    <x v="0"/>
    <x v="1"/>
  </r>
  <r>
    <n v="727"/>
    <d v="2024-11-05T00:00:00"/>
    <x v="0"/>
    <s v="16:00"/>
    <x v="1"/>
    <x v="1"/>
    <x v="1"/>
    <n v="4"/>
    <s v="John"/>
    <x v="4"/>
    <n v="119.99999999999989"/>
    <n v="0.66666666666666663"/>
    <n v="0"/>
    <x v="1"/>
    <x v="3"/>
    <x v="0"/>
    <x v="0"/>
    <x v="1"/>
  </r>
  <r>
    <n v="728"/>
    <d v="2024-12-18T00:00:00"/>
    <x v="14"/>
    <s v="17:00"/>
    <x v="1"/>
    <x v="1"/>
    <x v="1"/>
    <n v="7"/>
    <s v="John"/>
    <x v="2"/>
    <n v="30.000000000000053"/>
    <n v="1.1666666666666667"/>
    <n v="1"/>
    <x v="5"/>
    <x v="7"/>
    <x v="0"/>
    <x v="0"/>
    <x v="0"/>
  </r>
  <r>
    <n v="729"/>
    <d v="2024-12-18T00:00:00"/>
    <x v="3"/>
    <s v="16:30"/>
    <x v="1"/>
    <x v="1"/>
    <x v="1"/>
    <n v="8"/>
    <s v="John"/>
    <x v="2"/>
    <n v="59.999999999999943"/>
    <n v="1.3333333333333333"/>
    <n v="1"/>
    <x v="5"/>
    <x v="7"/>
    <x v="0"/>
    <x v="0"/>
    <x v="0"/>
  </r>
  <r>
    <n v="730"/>
    <d v="2024-08-05T00:00:00"/>
    <x v="7"/>
    <s v="10:00"/>
    <x v="3"/>
    <x v="0"/>
    <x v="3"/>
    <n v="13"/>
    <s v="John"/>
    <x v="5"/>
    <n v="60.000000000000028"/>
    <n v="1.3"/>
    <n v="1"/>
    <x v="0"/>
    <x v="6"/>
    <x v="2"/>
    <x v="0"/>
    <x v="0"/>
  </r>
  <r>
    <n v="731"/>
    <d v="2024-05-15T00:00:00"/>
    <x v="13"/>
    <s v="09:30"/>
    <x v="1"/>
    <x v="1"/>
    <x v="1"/>
    <n v="7"/>
    <s v="Chen"/>
    <x v="3"/>
    <n v="59.999999999999943"/>
    <n v="1.1666666666666667"/>
    <n v="1"/>
    <x v="5"/>
    <x v="10"/>
    <x v="0"/>
    <x v="0"/>
    <x v="0"/>
  </r>
  <r>
    <n v="732"/>
    <d v="2024-11-23T00:00:00"/>
    <x v="15"/>
    <s v="15:30"/>
    <x v="3"/>
    <x v="0"/>
    <x v="3"/>
    <n v="10"/>
    <s v="Amit"/>
    <x v="1"/>
    <n v="120.00000000000006"/>
    <n v="1"/>
    <n v="0"/>
    <x v="3"/>
    <x v="3"/>
    <x v="2"/>
    <x v="0"/>
    <x v="1"/>
  </r>
  <r>
    <n v="733"/>
    <d v="2024-04-22T00:00:00"/>
    <x v="2"/>
    <s v="10:00"/>
    <x v="2"/>
    <x v="1"/>
    <x v="2"/>
    <n v="3"/>
    <s v="Priya"/>
    <x v="2"/>
    <n v="120.00000000000006"/>
    <n v="0.75"/>
    <n v="0"/>
    <x v="0"/>
    <x v="11"/>
    <x v="1"/>
    <x v="0"/>
    <x v="1"/>
  </r>
  <r>
    <n v="734"/>
    <d v="2024-10-27T00:00:00"/>
    <x v="15"/>
    <s v="15:30"/>
    <x v="5"/>
    <x v="2"/>
    <x v="5"/>
    <n v="11"/>
    <s v="Omar"/>
    <x v="3"/>
    <n v="120.00000000000006"/>
    <n v="0.91666666666666663"/>
    <n v="0"/>
    <x v="4"/>
    <x v="0"/>
    <x v="2"/>
    <x v="0"/>
    <x v="1"/>
  </r>
  <r>
    <n v="735"/>
    <d v="2024-12-16T00:00:00"/>
    <x v="8"/>
    <s v="17:30"/>
    <x v="5"/>
    <x v="2"/>
    <x v="5"/>
    <n v="5"/>
    <s v="John"/>
    <x v="0"/>
    <n v="90"/>
    <n v="0.41666666666666669"/>
    <n v="0"/>
    <x v="0"/>
    <x v="7"/>
    <x v="2"/>
    <x v="0"/>
    <x v="0"/>
  </r>
  <r>
    <n v="736"/>
    <d v="2024-02-09T00:00:00"/>
    <x v="8"/>
    <s v="16:30"/>
    <x v="0"/>
    <x v="0"/>
    <x v="0"/>
    <n v="8"/>
    <s v="Sarah"/>
    <x v="2"/>
    <n v="30.000000000000053"/>
    <n v="1"/>
    <n v="0"/>
    <x v="2"/>
    <x v="4"/>
    <x v="0"/>
    <x v="0"/>
    <x v="0"/>
  </r>
  <r>
    <n v="737"/>
    <d v="2024-12-21T00:00:00"/>
    <x v="16"/>
    <s v="11:00"/>
    <x v="1"/>
    <x v="1"/>
    <x v="1"/>
    <n v="8"/>
    <s v="Amit"/>
    <x v="1"/>
    <n v="90"/>
    <n v="1.3333333333333333"/>
    <n v="1"/>
    <x v="3"/>
    <x v="7"/>
    <x v="0"/>
    <x v="0"/>
    <x v="0"/>
  </r>
  <r>
    <n v="738"/>
    <d v="2024-03-06T00:00:00"/>
    <x v="0"/>
    <s v="14:30"/>
    <x v="2"/>
    <x v="1"/>
    <x v="2"/>
    <n v="3"/>
    <s v="John"/>
    <x v="0"/>
    <n v="29.999999999999893"/>
    <n v="0.75"/>
    <n v="0"/>
    <x v="5"/>
    <x v="1"/>
    <x v="1"/>
    <x v="0"/>
    <x v="0"/>
  </r>
  <r>
    <n v="739"/>
    <d v="2024-05-31T00:00:00"/>
    <x v="15"/>
    <s v="15:30"/>
    <x v="5"/>
    <x v="2"/>
    <x v="5"/>
    <n v="6"/>
    <s v="John"/>
    <x v="1"/>
    <n v="120.00000000000006"/>
    <n v="0.5"/>
    <n v="0"/>
    <x v="2"/>
    <x v="10"/>
    <x v="2"/>
    <x v="0"/>
    <x v="1"/>
  </r>
  <r>
    <n v="740"/>
    <d v="2024-04-21T00:00:00"/>
    <x v="2"/>
    <s v="08:30"/>
    <x v="0"/>
    <x v="0"/>
    <x v="0"/>
    <n v="5"/>
    <s v="Chen"/>
    <x v="1"/>
    <n v="30.000000000000053"/>
    <n v="0.625"/>
    <n v="0"/>
    <x v="4"/>
    <x v="11"/>
    <x v="0"/>
    <x v="0"/>
    <x v="0"/>
  </r>
  <r>
    <n v="741"/>
    <d v="2024-07-29T00:00:00"/>
    <x v="3"/>
    <s v="17:30"/>
    <x v="2"/>
    <x v="1"/>
    <x v="2"/>
    <n v="6"/>
    <s v="Sarah"/>
    <x v="1"/>
    <n v="119.99999999999989"/>
    <n v="1.5"/>
    <n v="1"/>
    <x v="0"/>
    <x v="8"/>
    <x v="1"/>
    <x v="0"/>
    <x v="1"/>
  </r>
  <r>
    <n v="742"/>
    <d v="2024-06-27T00:00:00"/>
    <x v="2"/>
    <s v="10:00"/>
    <x v="2"/>
    <x v="1"/>
    <x v="2"/>
    <n v="6"/>
    <s v="John"/>
    <x v="5"/>
    <n v="120.00000000000006"/>
    <n v="1.5"/>
    <n v="1"/>
    <x v="6"/>
    <x v="5"/>
    <x v="1"/>
    <x v="0"/>
    <x v="1"/>
  </r>
  <r>
    <n v="743"/>
    <d v="2024-11-09T00:00:00"/>
    <x v="15"/>
    <s v="15:00"/>
    <x v="3"/>
    <x v="0"/>
    <x v="3"/>
    <n v="12"/>
    <s v="Omar"/>
    <x v="5"/>
    <n v="90"/>
    <n v="1.2"/>
    <n v="1"/>
    <x v="3"/>
    <x v="3"/>
    <x v="2"/>
    <x v="0"/>
    <x v="0"/>
  </r>
  <r>
    <n v="744"/>
    <d v="2024-04-11T00:00:00"/>
    <x v="3"/>
    <s v="17:30"/>
    <x v="2"/>
    <x v="1"/>
    <x v="2"/>
    <n v="1"/>
    <s v="Priya"/>
    <x v="5"/>
    <n v="119.99999999999989"/>
    <n v="0.25"/>
    <n v="0"/>
    <x v="6"/>
    <x v="11"/>
    <x v="1"/>
    <x v="0"/>
    <x v="1"/>
  </r>
  <r>
    <n v="745"/>
    <d v="2024-11-08T00:00:00"/>
    <x v="17"/>
    <s v="13:00"/>
    <x v="2"/>
    <x v="1"/>
    <x v="2"/>
    <n v="2"/>
    <s v="John"/>
    <x v="3"/>
    <n v="119.99999999999997"/>
    <n v="0.5"/>
    <n v="0"/>
    <x v="2"/>
    <x v="3"/>
    <x v="1"/>
    <x v="0"/>
    <x v="1"/>
  </r>
  <r>
    <n v="746"/>
    <d v="2024-02-15T00:00:00"/>
    <x v="11"/>
    <s v="14:30"/>
    <x v="3"/>
    <x v="0"/>
    <x v="3"/>
    <n v="1"/>
    <s v="John"/>
    <x v="2"/>
    <n v="90"/>
    <n v="0.1"/>
    <n v="0"/>
    <x v="6"/>
    <x v="4"/>
    <x v="2"/>
    <x v="1"/>
    <x v="0"/>
  </r>
  <r>
    <n v="747"/>
    <d v="2024-08-18T00:00:00"/>
    <x v="6"/>
    <s v="11:30"/>
    <x v="5"/>
    <x v="2"/>
    <x v="5"/>
    <n v="4"/>
    <s v="Omar"/>
    <x v="3"/>
    <n v="60.000000000000028"/>
    <n v="0.33333333333333331"/>
    <n v="0"/>
    <x v="4"/>
    <x v="6"/>
    <x v="2"/>
    <x v="0"/>
    <x v="0"/>
  </r>
  <r>
    <n v="748"/>
    <d v="2024-03-16T00:00:00"/>
    <x v="9"/>
    <s v="13:00"/>
    <x v="3"/>
    <x v="0"/>
    <x v="3"/>
    <n v="11"/>
    <s v="Chen"/>
    <x v="1"/>
    <n v="29.999999999999893"/>
    <n v="1.1000000000000001"/>
    <n v="1"/>
    <x v="3"/>
    <x v="1"/>
    <x v="2"/>
    <x v="0"/>
    <x v="0"/>
  </r>
  <r>
    <n v="749"/>
    <d v="2024-02-18T00:00:00"/>
    <x v="16"/>
    <s v="10:00"/>
    <x v="1"/>
    <x v="1"/>
    <x v="1"/>
    <n v="6"/>
    <s v="Sarah"/>
    <x v="5"/>
    <n v="30.000000000000053"/>
    <n v="1"/>
    <n v="0"/>
    <x v="4"/>
    <x v="4"/>
    <x v="0"/>
    <x v="0"/>
    <x v="0"/>
  </r>
  <r>
    <n v="750"/>
    <d v="2024-08-27T00:00:00"/>
    <x v="14"/>
    <s v="17:00"/>
    <x v="4"/>
    <x v="2"/>
    <x v="4"/>
    <n v="8"/>
    <s v="Amit"/>
    <x v="5"/>
    <n v="30.000000000000053"/>
    <n v="0.5"/>
    <n v="0"/>
    <x v="1"/>
    <x v="6"/>
    <x v="2"/>
    <x v="0"/>
    <x v="0"/>
  </r>
  <r>
    <n v="751"/>
    <d v="2024-08-02T00:00:00"/>
    <x v="5"/>
    <s v="13:00"/>
    <x v="0"/>
    <x v="0"/>
    <x v="0"/>
    <n v="7"/>
    <s v="Mia"/>
    <x v="2"/>
    <n v="59.999999999999943"/>
    <n v="0.875"/>
    <n v="0"/>
    <x v="2"/>
    <x v="6"/>
    <x v="0"/>
    <x v="0"/>
    <x v="0"/>
  </r>
  <r>
    <n v="752"/>
    <d v="2024-08-16T00:00:00"/>
    <x v="10"/>
    <s v="15:30"/>
    <x v="0"/>
    <x v="0"/>
    <x v="0"/>
    <n v="6"/>
    <s v="Omar"/>
    <x v="3"/>
    <n v="60.000000000000107"/>
    <n v="0.75"/>
    <n v="0"/>
    <x v="2"/>
    <x v="6"/>
    <x v="0"/>
    <x v="0"/>
    <x v="0"/>
  </r>
  <r>
    <n v="753"/>
    <d v="2024-03-25T00:00:00"/>
    <x v="5"/>
    <s v="13:30"/>
    <x v="4"/>
    <x v="2"/>
    <x v="4"/>
    <n v="3"/>
    <s v="Omar"/>
    <x v="2"/>
    <n v="90"/>
    <n v="0.1875"/>
    <n v="0"/>
    <x v="0"/>
    <x v="1"/>
    <x v="2"/>
    <x v="1"/>
    <x v="0"/>
  </r>
  <r>
    <n v="754"/>
    <d v="2024-03-20T00:00:00"/>
    <x v="10"/>
    <s v="16:30"/>
    <x v="1"/>
    <x v="1"/>
    <x v="1"/>
    <n v="8"/>
    <s v="John"/>
    <x v="0"/>
    <n v="120.00000000000006"/>
    <n v="1.3333333333333333"/>
    <n v="1"/>
    <x v="5"/>
    <x v="1"/>
    <x v="0"/>
    <x v="0"/>
    <x v="1"/>
  </r>
  <r>
    <n v="755"/>
    <d v="2024-04-12T00:00:00"/>
    <x v="14"/>
    <s v="17:00"/>
    <x v="5"/>
    <x v="2"/>
    <x v="5"/>
    <n v="1"/>
    <s v="Chen"/>
    <x v="3"/>
    <n v="30.000000000000053"/>
    <n v="8.3333333333333329E-2"/>
    <n v="0"/>
    <x v="2"/>
    <x v="11"/>
    <x v="2"/>
    <x v="1"/>
    <x v="0"/>
  </r>
  <r>
    <n v="756"/>
    <d v="2024-04-27T00:00:00"/>
    <x v="14"/>
    <s v="17:00"/>
    <x v="5"/>
    <x v="2"/>
    <x v="5"/>
    <n v="14"/>
    <s v="John"/>
    <x v="4"/>
    <n v="30.000000000000053"/>
    <n v="1.1666666666666667"/>
    <n v="1"/>
    <x v="3"/>
    <x v="11"/>
    <x v="2"/>
    <x v="0"/>
    <x v="0"/>
  </r>
  <r>
    <n v="757"/>
    <d v="2024-08-20T00:00:00"/>
    <x v="7"/>
    <s v="09:30"/>
    <x v="1"/>
    <x v="1"/>
    <x v="1"/>
    <n v="7"/>
    <s v="Chen"/>
    <x v="0"/>
    <n v="29.999999999999972"/>
    <n v="1.1666666666666667"/>
    <n v="1"/>
    <x v="1"/>
    <x v="6"/>
    <x v="0"/>
    <x v="0"/>
    <x v="0"/>
  </r>
  <r>
    <n v="758"/>
    <d v="2024-05-13T00:00:00"/>
    <x v="3"/>
    <s v="16:00"/>
    <x v="0"/>
    <x v="0"/>
    <x v="0"/>
    <n v="11"/>
    <s v="Chen"/>
    <x v="2"/>
    <n v="29.999999999999893"/>
    <n v="1.375"/>
    <n v="1"/>
    <x v="0"/>
    <x v="10"/>
    <x v="0"/>
    <x v="0"/>
    <x v="0"/>
  </r>
  <r>
    <n v="759"/>
    <d v="2024-08-24T00:00:00"/>
    <x v="14"/>
    <s v="18:30"/>
    <x v="5"/>
    <x v="2"/>
    <x v="5"/>
    <n v="15"/>
    <s v="Sarah"/>
    <x v="4"/>
    <n v="120.00000000000006"/>
    <n v="1.25"/>
    <n v="1"/>
    <x v="3"/>
    <x v="6"/>
    <x v="2"/>
    <x v="0"/>
    <x v="1"/>
  </r>
  <r>
    <n v="760"/>
    <d v="2024-09-07T00:00:00"/>
    <x v="3"/>
    <s v="17:30"/>
    <x v="0"/>
    <x v="0"/>
    <x v="0"/>
    <n v="10"/>
    <s v="Sarah"/>
    <x v="3"/>
    <n v="119.99999999999989"/>
    <n v="1.25"/>
    <n v="1"/>
    <x v="3"/>
    <x v="2"/>
    <x v="0"/>
    <x v="0"/>
    <x v="1"/>
  </r>
  <r>
    <n v="761"/>
    <d v="2024-07-26T00:00:00"/>
    <x v="16"/>
    <s v="11:00"/>
    <x v="0"/>
    <x v="0"/>
    <x v="0"/>
    <n v="9"/>
    <s v="Priya"/>
    <x v="2"/>
    <n v="90"/>
    <n v="1.125"/>
    <n v="1"/>
    <x v="2"/>
    <x v="8"/>
    <x v="0"/>
    <x v="0"/>
    <x v="0"/>
  </r>
  <r>
    <n v="762"/>
    <d v="2024-03-12T00:00:00"/>
    <x v="14"/>
    <s v="18:00"/>
    <x v="0"/>
    <x v="0"/>
    <x v="0"/>
    <n v="5"/>
    <s v="Sarah"/>
    <x v="5"/>
    <n v="90"/>
    <n v="0.625"/>
    <n v="0"/>
    <x v="1"/>
    <x v="1"/>
    <x v="0"/>
    <x v="0"/>
    <x v="0"/>
  </r>
  <r>
    <n v="763"/>
    <d v="2024-08-29T00:00:00"/>
    <x v="13"/>
    <s v="09:00"/>
    <x v="0"/>
    <x v="0"/>
    <x v="0"/>
    <n v="4"/>
    <s v="Sarah"/>
    <x v="2"/>
    <n v="29.999999999999972"/>
    <n v="0.5"/>
    <n v="0"/>
    <x v="6"/>
    <x v="6"/>
    <x v="0"/>
    <x v="0"/>
    <x v="0"/>
  </r>
  <r>
    <n v="764"/>
    <d v="2024-06-05T00:00:00"/>
    <x v="13"/>
    <s v="10:00"/>
    <x v="2"/>
    <x v="1"/>
    <x v="2"/>
    <n v="3"/>
    <s v="Amit"/>
    <x v="1"/>
    <n v="90"/>
    <n v="0.75"/>
    <n v="0"/>
    <x v="5"/>
    <x v="5"/>
    <x v="1"/>
    <x v="0"/>
    <x v="0"/>
  </r>
  <r>
    <n v="765"/>
    <d v="2024-04-27T00:00:00"/>
    <x v="16"/>
    <s v="10:30"/>
    <x v="2"/>
    <x v="1"/>
    <x v="2"/>
    <n v="4"/>
    <s v="Amit"/>
    <x v="1"/>
    <n v="60.000000000000028"/>
    <n v="1"/>
    <n v="0"/>
    <x v="3"/>
    <x v="11"/>
    <x v="1"/>
    <x v="0"/>
    <x v="0"/>
  </r>
  <r>
    <n v="766"/>
    <d v="2024-01-13T00:00:00"/>
    <x v="14"/>
    <s v="17:30"/>
    <x v="4"/>
    <x v="2"/>
    <x v="4"/>
    <n v="3"/>
    <s v="Priya"/>
    <x v="4"/>
    <n v="59.999999999999943"/>
    <n v="0.1875"/>
    <n v="0"/>
    <x v="3"/>
    <x v="9"/>
    <x v="2"/>
    <x v="1"/>
    <x v="0"/>
  </r>
  <r>
    <n v="767"/>
    <d v="2024-09-09T00:00:00"/>
    <x v="9"/>
    <s v="14:00"/>
    <x v="3"/>
    <x v="0"/>
    <x v="3"/>
    <n v="8"/>
    <s v="Omar"/>
    <x v="5"/>
    <n v="90"/>
    <n v="0.8"/>
    <n v="0"/>
    <x v="0"/>
    <x v="2"/>
    <x v="2"/>
    <x v="0"/>
    <x v="0"/>
  </r>
  <r>
    <n v="768"/>
    <d v="2024-09-02T00:00:00"/>
    <x v="12"/>
    <s v="12:00"/>
    <x v="0"/>
    <x v="0"/>
    <x v="0"/>
    <n v="8"/>
    <s v="Priya"/>
    <x v="3"/>
    <n v="119.99999999999997"/>
    <n v="1"/>
    <n v="0"/>
    <x v="0"/>
    <x v="2"/>
    <x v="0"/>
    <x v="0"/>
    <x v="1"/>
  </r>
  <r>
    <n v="769"/>
    <d v="2024-04-20T00:00:00"/>
    <x v="17"/>
    <s v="13:00"/>
    <x v="0"/>
    <x v="0"/>
    <x v="0"/>
    <n v="10"/>
    <s v="John"/>
    <x v="5"/>
    <n v="119.99999999999997"/>
    <n v="1.25"/>
    <n v="1"/>
    <x v="3"/>
    <x v="11"/>
    <x v="0"/>
    <x v="0"/>
    <x v="1"/>
  </r>
  <r>
    <n v="770"/>
    <d v="2024-04-03T00:00:00"/>
    <x v="4"/>
    <s v="15:30"/>
    <x v="3"/>
    <x v="0"/>
    <x v="3"/>
    <n v="2"/>
    <s v="Amit"/>
    <x v="5"/>
    <n v="30.000000000000053"/>
    <n v="0.2"/>
    <n v="0"/>
    <x v="5"/>
    <x v="11"/>
    <x v="2"/>
    <x v="1"/>
    <x v="0"/>
  </r>
  <r>
    <n v="771"/>
    <d v="2024-02-18T00:00:00"/>
    <x v="8"/>
    <s v="18:00"/>
    <x v="1"/>
    <x v="1"/>
    <x v="1"/>
    <n v="5"/>
    <s v="John"/>
    <x v="1"/>
    <n v="120.00000000000006"/>
    <n v="0.83333333333333337"/>
    <n v="0"/>
    <x v="4"/>
    <x v="4"/>
    <x v="0"/>
    <x v="0"/>
    <x v="1"/>
  </r>
  <r>
    <n v="772"/>
    <d v="2024-04-13T00:00:00"/>
    <x v="5"/>
    <s v="12:30"/>
    <x v="4"/>
    <x v="2"/>
    <x v="4"/>
    <n v="8"/>
    <s v="Priya"/>
    <x v="1"/>
    <n v="30.000000000000053"/>
    <n v="0.5"/>
    <n v="0"/>
    <x v="3"/>
    <x v="11"/>
    <x v="2"/>
    <x v="0"/>
    <x v="0"/>
  </r>
  <r>
    <n v="773"/>
    <d v="2024-11-05T00:00:00"/>
    <x v="14"/>
    <s v="18:00"/>
    <x v="1"/>
    <x v="1"/>
    <x v="1"/>
    <n v="7"/>
    <s v="Amit"/>
    <x v="0"/>
    <n v="90"/>
    <n v="1.1666666666666667"/>
    <n v="1"/>
    <x v="1"/>
    <x v="3"/>
    <x v="0"/>
    <x v="0"/>
    <x v="0"/>
  </r>
  <r>
    <n v="774"/>
    <d v="2024-02-12T00:00:00"/>
    <x v="0"/>
    <s v="14:30"/>
    <x v="5"/>
    <x v="2"/>
    <x v="5"/>
    <n v="13"/>
    <s v="Priya"/>
    <x v="0"/>
    <n v="29.999999999999893"/>
    <n v="1.0833333333333333"/>
    <n v="1"/>
    <x v="0"/>
    <x v="4"/>
    <x v="2"/>
    <x v="0"/>
    <x v="0"/>
  </r>
  <r>
    <n v="775"/>
    <d v="2024-04-26T00:00:00"/>
    <x v="17"/>
    <s v="12:00"/>
    <x v="2"/>
    <x v="1"/>
    <x v="2"/>
    <n v="5"/>
    <s v="Amit"/>
    <x v="3"/>
    <n v="60.000000000000028"/>
    <n v="1.25"/>
    <n v="1"/>
    <x v="2"/>
    <x v="11"/>
    <x v="1"/>
    <x v="0"/>
    <x v="0"/>
  </r>
  <r>
    <n v="777"/>
    <d v="2024-06-27T00:00:00"/>
    <x v="2"/>
    <s v="10:00"/>
    <x v="4"/>
    <x v="2"/>
    <x v="4"/>
    <n v="7"/>
    <s v="Amit"/>
    <x v="3"/>
    <n v="120.00000000000006"/>
    <n v="0.4375"/>
    <n v="0"/>
    <x v="6"/>
    <x v="5"/>
    <x v="2"/>
    <x v="0"/>
    <x v="1"/>
  </r>
  <r>
    <n v="778"/>
    <d v="2024-06-29T00:00:00"/>
    <x v="1"/>
    <s v="12:00"/>
    <x v="5"/>
    <x v="2"/>
    <x v="5"/>
    <n v="1"/>
    <s v="John"/>
    <x v="5"/>
    <n v="29.999999999999972"/>
    <n v="8.3333333333333329E-2"/>
    <n v="0"/>
    <x v="3"/>
    <x v="5"/>
    <x v="2"/>
    <x v="1"/>
    <x v="0"/>
  </r>
  <r>
    <n v="779"/>
    <d v="2024-12-29T00:00:00"/>
    <x v="9"/>
    <s v="14:30"/>
    <x v="5"/>
    <x v="2"/>
    <x v="5"/>
    <n v="12"/>
    <s v="Priya"/>
    <x v="0"/>
    <n v="119.99999999999989"/>
    <n v="1"/>
    <n v="0"/>
    <x v="4"/>
    <x v="7"/>
    <x v="2"/>
    <x v="0"/>
    <x v="1"/>
  </r>
  <r>
    <n v="780"/>
    <d v="2024-01-03T00:00:00"/>
    <x v="2"/>
    <s v="09:00"/>
    <x v="2"/>
    <x v="1"/>
    <x v="2"/>
    <n v="5"/>
    <s v="Chen"/>
    <x v="0"/>
    <n v="60.000000000000028"/>
    <n v="1.25"/>
    <n v="1"/>
    <x v="5"/>
    <x v="9"/>
    <x v="1"/>
    <x v="0"/>
    <x v="0"/>
  </r>
  <r>
    <n v="781"/>
    <d v="2024-07-12T00:00:00"/>
    <x v="7"/>
    <s v="09:30"/>
    <x v="2"/>
    <x v="1"/>
    <x v="2"/>
    <n v="2"/>
    <s v="John"/>
    <x v="3"/>
    <n v="29.999999999999972"/>
    <n v="0.5"/>
    <n v="0"/>
    <x v="2"/>
    <x v="8"/>
    <x v="1"/>
    <x v="0"/>
    <x v="0"/>
  </r>
  <r>
    <n v="782"/>
    <d v="2024-08-15T00:00:00"/>
    <x v="17"/>
    <s v="13:00"/>
    <x v="1"/>
    <x v="1"/>
    <x v="1"/>
    <n v="9"/>
    <s v="Amit"/>
    <x v="2"/>
    <n v="119.99999999999997"/>
    <n v="1.5"/>
    <n v="1"/>
    <x v="6"/>
    <x v="6"/>
    <x v="0"/>
    <x v="0"/>
    <x v="1"/>
  </r>
  <r>
    <n v="783"/>
    <d v="2024-12-31T00:00:00"/>
    <x v="6"/>
    <s v="12:00"/>
    <x v="0"/>
    <x v="0"/>
    <x v="0"/>
    <n v="11"/>
    <s v="Mia"/>
    <x v="2"/>
    <n v="90"/>
    <n v="1.375"/>
    <n v="1"/>
    <x v="1"/>
    <x v="7"/>
    <x v="0"/>
    <x v="0"/>
    <x v="0"/>
  </r>
  <r>
    <n v="784"/>
    <d v="2024-08-21T00:00:00"/>
    <x v="3"/>
    <s v="17:30"/>
    <x v="2"/>
    <x v="1"/>
    <x v="2"/>
    <n v="7"/>
    <s v="Priya"/>
    <x v="3"/>
    <n v="119.99999999999989"/>
    <n v="1.75"/>
    <n v="1"/>
    <x v="5"/>
    <x v="6"/>
    <x v="1"/>
    <x v="0"/>
    <x v="1"/>
  </r>
  <r>
    <n v="785"/>
    <d v="2024-09-20T00:00:00"/>
    <x v="5"/>
    <s v="12:30"/>
    <x v="1"/>
    <x v="1"/>
    <x v="1"/>
    <n v="9"/>
    <s v="Omar"/>
    <x v="3"/>
    <n v="30.000000000000053"/>
    <n v="1.5"/>
    <n v="1"/>
    <x v="2"/>
    <x v="2"/>
    <x v="0"/>
    <x v="0"/>
    <x v="0"/>
  </r>
  <r>
    <n v="786"/>
    <d v="2024-07-30T00:00:00"/>
    <x v="13"/>
    <s v="09:30"/>
    <x v="5"/>
    <x v="2"/>
    <x v="5"/>
    <n v="15"/>
    <s v="Amit"/>
    <x v="2"/>
    <n v="59.999999999999943"/>
    <n v="1.25"/>
    <n v="1"/>
    <x v="1"/>
    <x v="8"/>
    <x v="2"/>
    <x v="0"/>
    <x v="0"/>
  </r>
  <r>
    <n v="787"/>
    <d v="2024-11-13T00:00:00"/>
    <x v="14"/>
    <s v="18:30"/>
    <x v="5"/>
    <x v="2"/>
    <x v="5"/>
    <n v="14"/>
    <s v="Priya"/>
    <x v="5"/>
    <n v="120.00000000000006"/>
    <n v="1.1666666666666667"/>
    <n v="1"/>
    <x v="5"/>
    <x v="3"/>
    <x v="2"/>
    <x v="0"/>
    <x v="1"/>
  </r>
  <r>
    <n v="788"/>
    <d v="2024-03-10T00:00:00"/>
    <x v="12"/>
    <s v="11:00"/>
    <x v="3"/>
    <x v="0"/>
    <x v="3"/>
    <n v="6"/>
    <s v="John"/>
    <x v="0"/>
    <n v="59.999999999999943"/>
    <n v="0.6"/>
    <n v="0"/>
    <x v="4"/>
    <x v="1"/>
    <x v="2"/>
    <x v="0"/>
    <x v="0"/>
  </r>
  <r>
    <n v="789"/>
    <d v="2024-02-07T00:00:00"/>
    <x v="15"/>
    <s v="15:30"/>
    <x v="3"/>
    <x v="0"/>
    <x v="3"/>
    <n v="13"/>
    <s v="Omar"/>
    <x v="4"/>
    <n v="120.00000000000006"/>
    <n v="1.3"/>
    <n v="1"/>
    <x v="5"/>
    <x v="4"/>
    <x v="2"/>
    <x v="0"/>
    <x v="1"/>
  </r>
  <r>
    <n v="790"/>
    <d v="2024-05-30T00:00:00"/>
    <x v="4"/>
    <s v="16:00"/>
    <x v="4"/>
    <x v="2"/>
    <x v="4"/>
    <n v="5"/>
    <s v="John"/>
    <x v="0"/>
    <n v="59.999999999999943"/>
    <n v="0.3125"/>
    <n v="0"/>
    <x v="6"/>
    <x v="10"/>
    <x v="2"/>
    <x v="0"/>
    <x v="0"/>
  </r>
  <r>
    <n v="791"/>
    <d v="2024-12-04T00:00:00"/>
    <x v="1"/>
    <s v="13:00"/>
    <x v="4"/>
    <x v="2"/>
    <x v="4"/>
    <n v="7"/>
    <s v="John"/>
    <x v="4"/>
    <n v="89.999999999999915"/>
    <n v="0.4375"/>
    <n v="0"/>
    <x v="5"/>
    <x v="7"/>
    <x v="2"/>
    <x v="0"/>
    <x v="0"/>
  </r>
  <r>
    <n v="792"/>
    <d v="2024-03-01T00:00:00"/>
    <x v="16"/>
    <s v="10:00"/>
    <x v="2"/>
    <x v="1"/>
    <x v="2"/>
    <n v="3"/>
    <s v="Mia"/>
    <x v="3"/>
    <n v="30.000000000000053"/>
    <n v="0.75"/>
    <n v="0"/>
    <x v="2"/>
    <x v="1"/>
    <x v="1"/>
    <x v="0"/>
    <x v="0"/>
  </r>
  <r>
    <n v="793"/>
    <d v="2024-08-12T00:00:00"/>
    <x v="5"/>
    <s v="13:30"/>
    <x v="2"/>
    <x v="1"/>
    <x v="2"/>
    <n v="1"/>
    <s v="Amit"/>
    <x v="1"/>
    <n v="90"/>
    <n v="0.25"/>
    <n v="0"/>
    <x v="0"/>
    <x v="6"/>
    <x v="1"/>
    <x v="0"/>
    <x v="0"/>
  </r>
  <r>
    <n v="794"/>
    <d v="2024-11-22T00:00:00"/>
    <x v="17"/>
    <s v="11:30"/>
    <x v="0"/>
    <x v="0"/>
    <x v="0"/>
    <n v="8"/>
    <s v="Omar"/>
    <x v="2"/>
    <n v="30.000000000000053"/>
    <n v="1"/>
    <n v="0"/>
    <x v="2"/>
    <x v="3"/>
    <x v="0"/>
    <x v="0"/>
    <x v="0"/>
  </r>
  <r>
    <n v="795"/>
    <d v="2024-10-02T00:00:00"/>
    <x v="17"/>
    <s v="12:30"/>
    <x v="1"/>
    <x v="1"/>
    <x v="1"/>
    <n v="3"/>
    <s v="Priya"/>
    <x v="5"/>
    <n v="90.000000000000085"/>
    <n v="0.5"/>
    <n v="0"/>
    <x v="5"/>
    <x v="0"/>
    <x v="0"/>
    <x v="0"/>
    <x v="1"/>
  </r>
  <r>
    <n v="796"/>
    <d v="2024-08-20T00:00:00"/>
    <x v="16"/>
    <s v="11:30"/>
    <x v="0"/>
    <x v="0"/>
    <x v="0"/>
    <n v="1"/>
    <s v="Sarah"/>
    <x v="0"/>
    <n v="120.00000000000006"/>
    <n v="0.125"/>
    <n v="0"/>
    <x v="1"/>
    <x v="6"/>
    <x v="0"/>
    <x v="1"/>
    <x v="1"/>
  </r>
  <r>
    <n v="797"/>
    <d v="2024-11-18T00:00:00"/>
    <x v="14"/>
    <s v="18:00"/>
    <x v="3"/>
    <x v="0"/>
    <x v="3"/>
    <n v="11"/>
    <s v="Priya"/>
    <x v="0"/>
    <n v="90"/>
    <n v="1.1000000000000001"/>
    <n v="1"/>
    <x v="0"/>
    <x v="3"/>
    <x v="2"/>
    <x v="0"/>
    <x v="0"/>
  </r>
  <r>
    <n v="798"/>
    <d v="2024-04-24T00:00:00"/>
    <x v="14"/>
    <s v="18:30"/>
    <x v="5"/>
    <x v="2"/>
    <x v="5"/>
    <n v="9"/>
    <s v="John"/>
    <x v="4"/>
    <n v="120.00000000000006"/>
    <n v="0.75"/>
    <n v="0"/>
    <x v="5"/>
    <x v="11"/>
    <x v="2"/>
    <x v="0"/>
    <x v="1"/>
  </r>
  <r>
    <n v="799"/>
    <d v="2024-07-18T00:00:00"/>
    <x v="1"/>
    <s v="13:30"/>
    <x v="0"/>
    <x v="0"/>
    <x v="0"/>
    <n v="6"/>
    <s v="Priya"/>
    <x v="0"/>
    <n v="119.99999999999997"/>
    <n v="0.75"/>
    <n v="0"/>
    <x v="6"/>
    <x v="8"/>
    <x v="0"/>
    <x v="0"/>
    <x v="1"/>
  </r>
  <r>
    <n v="800"/>
    <d v="2024-09-21T00:00:00"/>
    <x v="5"/>
    <s v="13:30"/>
    <x v="2"/>
    <x v="1"/>
    <x v="2"/>
    <n v="7"/>
    <s v="Amit"/>
    <x v="5"/>
    <n v="90"/>
    <n v="1.75"/>
    <n v="1"/>
    <x v="3"/>
    <x v="2"/>
    <x v="1"/>
    <x v="0"/>
    <x v="0"/>
  </r>
  <r>
    <n v="801"/>
    <d v="2024-10-20T00:00:00"/>
    <x v="7"/>
    <s v="09:30"/>
    <x v="5"/>
    <x v="2"/>
    <x v="5"/>
    <n v="9"/>
    <s v="Sarah"/>
    <x v="0"/>
    <n v="29.999999999999972"/>
    <n v="0.75"/>
    <n v="0"/>
    <x v="4"/>
    <x v="0"/>
    <x v="2"/>
    <x v="0"/>
    <x v="0"/>
  </r>
  <r>
    <n v="802"/>
    <d v="2024-11-20T00:00:00"/>
    <x v="10"/>
    <s v="15:00"/>
    <x v="4"/>
    <x v="2"/>
    <x v="4"/>
    <n v="3"/>
    <s v="Priya"/>
    <x v="0"/>
    <n v="30.000000000000053"/>
    <n v="0.1875"/>
    <n v="0"/>
    <x v="5"/>
    <x v="3"/>
    <x v="2"/>
    <x v="1"/>
    <x v="0"/>
  </r>
  <r>
    <n v="803"/>
    <d v="2024-06-30T00:00:00"/>
    <x v="10"/>
    <s v="15:30"/>
    <x v="0"/>
    <x v="0"/>
    <x v="0"/>
    <n v="9"/>
    <s v="Priya"/>
    <x v="0"/>
    <n v="60.000000000000107"/>
    <n v="1.125"/>
    <n v="1"/>
    <x v="4"/>
    <x v="5"/>
    <x v="0"/>
    <x v="0"/>
    <x v="0"/>
  </r>
  <r>
    <n v="804"/>
    <d v="2024-12-07T00:00:00"/>
    <x v="11"/>
    <s v="13:30"/>
    <x v="2"/>
    <x v="1"/>
    <x v="2"/>
    <n v="2"/>
    <s v="John"/>
    <x v="4"/>
    <n v="30.000000000000053"/>
    <n v="0.5"/>
    <n v="0"/>
    <x v="3"/>
    <x v="7"/>
    <x v="1"/>
    <x v="0"/>
    <x v="0"/>
  </r>
  <r>
    <n v="805"/>
    <d v="2024-09-27T00:00:00"/>
    <x v="11"/>
    <s v="14:30"/>
    <x v="4"/>
    <x v="2"/>
    <x v="4"/>
    <n v="19"/>
    <s v="Priya"/>
    <x v="1"/>
    <n v="90"/>
    <n v="1.1875"/>
    <n v="1"/>
    <x v="2"/>
    <x v="2"/>
    <x v="2"/>
    <x v="0"/>
    <x v="0"/>
  </r>
  <r>
    <n v="806"/>
    <d v="2024-01-31T00:00:00"/>
    <x v="3"/>
    <s v="16:30"/>
    <x v="2"/>
    <x v="1"/>
    <x v="2"/>
    <n v="2"/>
    <s v="Mia"/>
    <x v="2"/>
    <n v="59.999999999999943"/>
    <n v="0.5"/>
    <n v="0"/>
    <x v="5"/>
    <x v="9"/>
    <x v="1"/>
    <x v="0"/>
    <x v="0"/>
  </r>
  <r>
    <n v="807"/>
    <d v="2024-09-19T00:00:00"/>
    <x v="16"/>
    <s v="10:30"/>
    <x v="2"/>
    <x v="1"/>
    <x v="2"/>
    <n v="7"/>
    <s v="Priya"/>
    <x v="3"/>
    <n v="60.000000000000028"/>
    <n v="1.75"/>
    <n v="1"/>
    <x v="6"/>
    <x v="2"/>
    <x v="1"/>
    <x v="0"/>
    <x v="0"/>
  </r>
  <r>
    <n v="808"/>
    <d v="2024-06-20T00:00:00"/>
    <x v="3"/>
    <s v="17:00"/>
    <x v="3"/>
    <x v="0"/>
    <x v="3"/>
    <n v="7"/>
    <s v="John"/>
    <x v="4"/>
    <n v="90"/>
    <n v="0.7"/>
    <n v="0"/>
    <x v="6"/>
    <x v="5"/>
    <x v="2"/>
    <x v="0"/>
    <x v="0"/>
  </r>
  <r>
    <n v="809"/>
    <d v="2024-08-03T00:00:00"/>
    <x v="4"/>
    <s v="16:00"/>
    <x v="3"/>
    <x v="0"/>
    <x v="3"/>
    <n v="5"/>
    <s v="Sarah"/>
    <x v="2"/>
    <n v="59.999999999999943"/>
    <n v="0.5"/>
    <n v="0"/>
    <x v="3"/>
    <x v="6"/>
    <x v="2"/>
    <x v="0"/>
    <x v="0"/>
  </r>
  <r>
    <n v="810"/>
    <d v="2024-01-01T00:00:00"/>
    <x v="13"/>
    <s v="10:00"/>
    <x v="5"/>
    <x v="2"/>
    <x v="5"/>
    <n v="8"/>
    <s v="Priya"/>
    <x v="2"/>
    <n v="90"/>
    <n v="0.66666666666666663"/>
    <n v="0"/>
    <x v="0"/>
    <x v="9"/>
    <x v="2"/>
    <x v="0"/>
    <x v="0"/>
  </r>
  <r>
    <n v="811"/>
    <d v="2024-09-21T00:00:00"/>
    <x v="9"/>
    <s v="14:30"/>
    <x v="0"/>
    <x v="0"/>
    <x v="0"/>
    <n v="10"/>
    <s v="Priya"/>
    <x v="4"/>
    <n v="119.99999999999989"/>
    <n v="1.25"/>
    <n v="1"/>
    <x v="3"/>
    <x v="2"/>
    <x v="0"/>
    <x v="0"/>
    <x v="1"/>
  </r>
  <r>
    <n v="812"/>
    <d v="2024-03-17T00:00:00"/>
    <x v="10"/>
    <s v="16:00"/>
    <x v="3"/>
    <x v="0"/>
    <x v="3"/>
    <n v="12"/>
    <s v="Mia"/>
    <x v="2"/>
    <n v="90"/>
    <n v="1.2"/>
    <n v="1"/>
    <x v="4"/>
    <x v="1"/>
    <x v="2"/>
    <x v="0"/>
    <x v="0"/>
  </r>
  <r>
    <n v="813"/>
    <d v="2024-10-15T00:00:00"/>
    <x v="11"/>
    <s v="14:00"/>
    <x v="4"/>
    <x v="2"/>
    <x v="4"/>
    <n v="4"/>
    <s v="Sarah"/>
    <x v="3"/>
    <n v="60.000000000000107"/>
    <n v="0.25"/>
    <n v="0"/>
    <x v="1"/>
    <x v="0"/>
    <x v="2"/>
    <x v="0"/>
    <x v="0"/>
  </r>
  <r>
    <n v="814"/>
    <d v="2024-10-26T00:00:00"/>
    <x v="15"/>
    <s v="15:30"/>
    <x v="5"/>
    <x v="2"/>
    <x v="5"/>
    <n v="1"/>
    <s v="Omar"/>
    <x v="2"/>
    <n v="120.00000000000006"/>
    <n v="8.3333333333333329E-2"/>
    <n v="0"/>
    <x v="3"/>
    <x v="0"/>
    <x v="2"/>
    <x v="1"/>
    <x v="1"/>
  </r>
  <r>
    <n v="815"/>
    <d v="2024-08-02T00:00:00"/>
    <x v="11"/>
    <s v="13:30"/>
    <x v="4"/>
    <x v="2"/>
    <x v="4"/>
    <n v="9"/>
    <s v="Mia"/>
    <x v="4"/>
    <n v="30.000000000000053"/>
    <n v="0.5625"/>
    <n v="0"/>
    <x v="2"/>
    <x v="6"/>
    <x v="2"/>
    <x v="0"/>
    <x v="0"/>
  </r>
  <r>
    <n v="816"/>
    <d v="2024-03-24T00:00:00"/>
    <x v="4"/>
    <s v="16:30"/>
    <x v="1"/>
    <x v="1"/>
    <x v="1"/>
    <n v="1"/>
    <s v="Chen"/>
    <x v="1"/>
    <n v="90"/>
    <n v="0.16666666666666666"/>
    <n v="0"/>
    <x v="4"/>
    <x v="1"/>
    <x v="0"/>
    <x v="1"/>
    <x v="0"/>
  </r>
  <r>
    <n v="817"/>
    <d v="2024-06-14T00:00:00"/>
    <x v="2"/>
    <s v="10:00"/>
    <x v="4"/>
    <x v="2"/>
    <x v="4"/>
    <n v="12"/>
    <s v="Omar"/>
    <x v="0"/>
    <n v="120.00000000000006"/>
    <n v="0.75"/>
    <n v="0"/>
    <x v="2"/>
    <x v="5"/>
    <x v="2"/>
    <x v="0"/>
    <x v="1"/>
  </r>
  <r>
    <n v="818"/>
    <d v="2024-06-30T00:00:00"/>
    <x v="7"/>
    <s v="10:30"/>
    <x v="0"/>
    <x v="0"/>
    <x v="0"/>
    <n v="11"/>
    <s v="Chen"/>
    <x v="3"/>
    <n v="90"/>
    <n v="1.375"/>
    <n v="1"/>
    <x v="4"/>
    <x v="5"/>
    <x v="0"/>
    <x v="0"/>
    <x v="0"/>
  </r>
  <r>
    <n v="819"/>
    <d v="2024-12-31T00:00:00"/>
    <x v="3"/>
    <s v="16:30"/>
    <x v="1"/>
    <x v="1"/>
    <x v="1"/>
    <n v="5"/>
    <s v="Chen"/>
    <x v="3"/>
    <n v="59.999999999999943"/>
    <n v="0.83333333333333337"/>
    <n v="0"/>
    <x v="1"/>
    <x v="7"/>
    <x v="0"/>
    <x v="0"/>
    <x v="0"/>
  </r>
  <r>
    <n v="820"/>
    <d v="2024-01-13T00:00:00"/>
    <x v="3"/>
    <s v="17:00"/>
    <x v="4"/>
    <x v="2"/>
    <x v="4"/>
    <n v="19"/>
    <s v="Chen"/>
    <x v="3"/>
    <n v="90"/>
    <n v="1.1875"/>
    <n v="1"/>
    <x v="3"/>
    <x v="9"/>
    <x v="2"/>
    <x v="0"/>
    <x v="0"/>
  </r>
  <r>
    <n v="821"/>
    <d v="2024-04-20T00:00:00"/>
    <x v="9"/>
    <s v="14:00"/>
    <x v="4"/>
    <x v="2"/>
    <x v="4"/>
    <n v="16"/>
    <s v="Sarah"/>
    <x v="5"/>
    <n v="90"/>
    <n v="1"/>
    <n v="0"/>
    <x v="3"/>
    <x v="11"/>
    <x v="2"/>
    <x v="0"/>
    <x v="0"/>
  </r>
  <r>
    <n v="822"/>
    <d v="2024-02-07T00:00:00"/>
    <x v="11"/>
    <s v="14:30"/>
    <x v="1"/>
    <x v="1"/>
    <x v="1"/>
    <n v="4"/>
    <s v="Mia"/>
    <x v="4"/>
    <n v="90"/>
    <n v="0.66666666666666663"/>
    <n v="0"/>
    <x v="5"/>
    <x v="4"/>
    <x v="0"/>
    <x v="0"/>
    <x v="0"/>
  </r>
  <r>
    <n v="823"/>
    <d v="2024-11-23T00:00:00"/>
    <x v="14"/>
    <s v="18:30"/>
    <x v="4"/>
    <x v="2"/>
    <x v="4"/>
    <n v="19"/>
    <s v="Omar"/>
    <x v="3"/>
    <n v="120.00000000000006"/>
    <n v="1.1875"/>
    <n v="1"/>
    <x v="3"/>
    <x v="3"/>
    <x v="2"/>
    <x v="0"/>
    <x v="1"/>
  </r>
  <r>
    <n v="824"/>
    <d v="2024-08-29T00:00:00"/>
    <x v="11"/>
    <s v="13:30"/>
    <x v="1"/>
    <x v="1"/>
    <x v="1"/>
    <n v="1"/>
    <s v="Amit"/>
    <x v="1"/>
    <n v="30.000000000000053"/>
    <n v="0.16666666666666666"/>
    <n v="0"/>
    <x v="6"/>
    <x v="6"/>
    <x v="0"/>
    <x v="1"/>
    <x v="0"/>
  </r>
  <r>
    <n v="825"/>
    <d v="2024-02-13T00:00:00"/>
    <x v="7"/>
    <s v="09:30"/>
    <x v="1"/>
    <x v="1"/>
    <x v="1"/>
    <n v="2"/>
    <s v="Omar"/>
    <x v="1"/>
    <n v="29.999999999999972"/>
    <n v="0.33333333333333331"/>
    <n v="0"/>
    <x v="1"/>
    <x v="4"/>
    <x v="0"/>
    <x v="0"/>
    <x v="0"/>
  </r>
  <r>
    <n v="826"/>
    <d v="2024-01-11T00:00:00"/>
    <x v="2"/>
    <s v="09:00"/>
    <x v="2"/>
    <x v="1"/>
    <x v="2"/>
    <n v="7"/>
    <s v="Priya"/>
    <x v="3"/>
    <n v="60.000000000000028"/>
    <n v="1.75"/>
    <n v="1"/>
    <x v="6"/>
    <x v="9"/>
    <x v="1"/>
    <x v="0"/>
    <x v="0"/>
  </r>
  <r>
    <n v="827"/>
    <d v="2024-01-15T00:00:00"/>
    <x v="3"/>
    <s v="17:00"/>
    <x v="3"/>
    <x v="0"/>
    <x v="3"/>
    <n v="6"/>
    <s v="Omar"/>
    <x v="5"/>
    <n v="90"/>
    <n v="0.6"/>
    <n v="0"/>
    <x v="0"/>
    <x v="9"/>
    <x v="2"/>
    <x v="0"/>
    <x v="0"/>
  </r>
  <r>
    <n v="828"/>
    <d v="2024-03-12T00:00:00"/>
    <x v="12"/>
    <s v="11:30"/>
    <x v="4"/>
    <x v="2"/>
    <x v="4"/>
    <n v="18"/>
    <s v="Amit"/>
    <x v="4"/>
    <n v="90"/>
    <n v="1.125"/>
    <n v="1"/>
    <x v="1"/>
    <x v="1"/>
    <x v="2"/>
    <x v="0"/>
    <x v="0"/>
  </r>
  <r>
    <n v="829"/>
    <d v="2024-02-01T00:00:00"/>
    <x v="10"/>
    <s v="15:00"/>
    <x v="5"/>
    <x v="2"/>
    <x v="5"/>
    <n v="1"/>
    <s v="Chen"/>
    <x v="5"/>
    <n v="30.000000000000053"/>
    <n v="8.3333333333333329E-2"/>
    <n v="0"/>
    <x v="6"/>
    <x v="4"/>
    <x v="2"/>
    <x v="1"/>
    <x v="0"/>
  </r>
  <r>
    <n v="830"/>
    <d v="2024-12-25T00:00:00"/>
    <x v="2"/>
    <s v="10:00"/>
    <x v="1"/>
    <x v="1"/>
    <x v="1"/>
    <n v="7"/>
    <s v="Omar"/>
    <x v="4"/>
    <n v="120.00000000000006"/>
    <n v="1.1666666666666667"/>
    <n v="1"/>
    <x v="5"/>
    <x v="7"/>
    <x v="0"/>
    <x v="0"/>
    <x v="1"/>
  </r>
  <r>
    <n v="831"/>
    <d v="2024-01-10T00:00:00"/>
    <x v="7"/>
    <s v="10:00"/>
    <x v="4"/>
    <x v="2"/>
    <x v="4"/>
    <n v="6"/>
    <s v="John"/>
    <x v="2"/>
    <n v="60.000000000000028"/>
    <n v="0.375"/>
    <n v="0"/>
    <x v="5"/>
    <x v="9"/>
    <x v="2"/>
    <x v="0"/>
    <x v="0"/>
  </r>
  <r>
    <n v="832"/>
    <d v="2024-09-22T00:00:00"/>
    <x v="14"/>
    <s v="18:00"/>
    <x v="4"/>
    <x v="2"/>
    <x v="4"/>
    <n v="15"/>
    <s v="Sarah"/>
    <x v="5"/>
    <n v="90"/>
    <n v="0.9375"/>
    <n v="0"/>
    <x v="4"/>
    <x v="2"/>
    <x v="2"/>
    <x v="0"/>
    <x v="0"/>
  </r>
  <r>
    <n v="833"/>
    <d v="2024-12-19T00:00:00"/>
    <x v="7"/>
    <s v="10:30"/>
    <x v="3"/>
    <x v="0"/>
    <x v="3"/>
    <n v="9"/>
    <s v="Amit"/>
    <x v="5"/>
    <n v="90"/>
    <n v="0.9"/>
    <n v="0"/>
    <x v="6"/>
    <x v="7"/>
    <x v="2"/>
    <x v="0"/>
    <x v="0"/>
  </r>
  <r>
    <n v="834"/>
    <d v="2024-05-02T00:00:00"/>
    <x v="9"/>
    <s v="14:00"/>
    <x v="0"/>
    <x v="0"/>
    <x v="0"/>
    <n v="6"/>
    <s v="Sarah"/>
    <x v="5"/>
    <n v="90"/>
    <n v="0.75"/>
    <n v="0"/>
    <x v="6"/>
    <x v="10"/>
    <x v="0"/>
    <x v="0"/>
    <x v="0"/>
  </r>
  <r>
    <n v="835"/>
    <d v="2024-02-03T00:00:00"/>
    <x v="11"/>
    <s v="14:00"/>
    <x v="1"/>
    <x v="1"/>
    <x v="1"/>
    <n v="5"/>
    <s v="Mia"/>
    <x v="3"/>
    <n v="60.000000000000107"/>
    <n v="0.83333333333333337"/>
    <n v="0"/>
    <x v="3"/>
    <x v="4"/>
    <x v="0"/>
    <x v="0"/>
    <x v="0"/>
  </r>
  <r>
    <n v="836"/>
    <d v="2024-03-10T00:00:00"/>
    <x v="10"/>
    <s v="15:00"/>
    <x v="2"/>
    <x v="1"/>
    <x v="2"/>
    <n v="7"/>
    <s v="Amit"/>
    <x v="0"/>
    <n v="30.000000000000053"/>
    <n v="1.75"/>
    <n v="1"/>
    <x v="4"/>
    <x v="1"/>
    <x v="1"/>
    <x v="0"/>
    <x v="0"/>
  </r>
  <r>
    <n v="837"/>
    <d v="2024-02-18T00:00:00"/>
    <x v="0"/>
    <s v="14:30"/>
    <x v="0"/>
    <x v="0"/>
    <x v="0"/>
    <n v="7"/>
    <s v="John"/>
    <x v="1"/>
    <n v="29.999999999999893"/>
    <n v="0.875"/>
    <n v="0"/>
    <x v="4"/>
    <x v="4"/>
    <x v="0"/>
    <x v="0"/>
    <x v="0"/>
  </r>
  <r>
    <n v="838"/>
    <d v="2024-01-20T00:00:00"/>
    <x v="7"/>
    <s v="10:30"/>
    <x v="2"/>
    <x v="1"/>
    <x v="2"/>
    <n v="5"/>
    <s v="Sarah"/>
    <x v="2"/>
    <n v="90"/>
    <n v="1.25"/>
    <n v="1"/>
    <x v="3"/>
    <x v="9"/>
    <x v="1"/>
    <x v="0"/>
    <x v="0"/>
  </r>
  <r>
    <n v="839"/>
    <d v="2024-11-30T00:00:00"/>
    <x v="17"/>
    <s v="12:00"/>
    <x v="1"/>
    <x v="1"/>
    <x v="1"/>
    <n v="6"/>
    <s v="Omar"/>
    <x v="5"/>
    <n v="60.000000000000028"/>
    <n v="1"/>
    <n v="0"/>
    <x v="3"/>
    <x v="3"/>
    <x v="0"/>
    <x v="0"/>
    <x v="0"/>
  </r>
  <r>
    <n v="840"/>
    <d v="2024-02-02T00:00:00"/>
    <x v="11"/>
    <s v="15:00"/>
    <x v="3"/>
    <x v="0"/>
    <x v="3"/>
    <n v="7"/>
    <s v="John"/>
    <x v="0"/>
    <n v="120.00000000000006"/>
    <n v="0.7"/>
    <n v="0"/>
    <x v="2"/>
    <x v="4"/>
    <x v="2"/>
    <x v="0"/>
    <x v="1"/>
  </r>
  <r>
    <n v="841"/>
    <d v="2024-04-24T00:00:00"/>
    <x v="12"/>
    <s v="10:30"/>
    <x v="2"/>
    <x v="1"/>
    <x v="2"/>
    <n v="4"/>
    <s v="Omar"/>
    <x v="1"/>
    <n v="29.999999999999972"/>
    <n v="1"/>
    <n v="0"/>
    <x v="5"/>
    <x v="11"/>
    <x v="1"/>
    <x v="0"/>
    <x v="0"/>
  </r>
  <r>
    <n v="842"/>
    <d v="2024-05-13T00:00:00"/>
    <x v="4"/>
    <s v="17:00"/>
    <x v="4"/>
    <x v="2"/>
    <x v="4"/>
    <n v="12"/>
    <s v="Mia"/>
    <x v="0"/>
    <n v="120.00000000000006"/>
    <n v="0.75"/>
    <n v="0"/>
    <x v="0"/>
    <x v="10"/>
    <x v="2"/>
    <x v="0"/>
    <x v="1"/>
  </r>
  <r>
    <n v="843"/>
    <d v="2024-07-05T00:00:00"/>
    <x v="0"/>
    <s v="15:30"/>
    <x v="0"/>
    <x v="0"/>
    <x v="0"/>
    <n v="3"/>
    <s v="John"/>
    <x v="2"/>
    <n v="90"/>
    <n v="0.375"/>
    <n v="0"/>
    <x v="2"/>
    <x v="8"/>
    <x v="0"/>
    <x v="0"/>
    <x v="0"/>
  </r>
  <r>
    <n v="844"/>
    <d v="2024-12-20T00:00:00"/>
    <x v="0"/>
    <s v="15:00"/>
    <x v="1"/>
    <x v="1"/>
    <x v="1"/>
    <n v="6"/>
    <s v="Sarah"/>
    <x v="2"/>
    <n v="59.999999999999943"/>
    <n v="1"/>
    <n v="0"/>
    <x v="2"/>
    <x v="7"/>
    <x v="0"/>
    <x v="0"/>
    <x v="0"/>
  </r>
  <r>
    <n v="845"/>
    <d v="2024-02-26T00:00:00"/>
    <x v="6"/>
    <s v="11:30"/>
    <x v="4"/>
    <x v="2"/>
    <x v="4"/>
    <n v="2"/>
    <s v="Amit"/>
    <x v="2"/>
    <n v="60.000000000000028"/>
    <n v="0.125"/>
    <n v="0"/>
    <x v="0"/>
    <x v="4"/>
    <x v="2"/>
    <x v="1"/>
    <x v="0"/>
  </r>
  <r>
    <n v="846"/>
    <d v="2024-08-08T00:00:00"/>
    <x v="7"/>
    <s v="09:30"/>
    <x v="4"/>
    <x v="2"/>
    <x v="4"/>
    <n v="17"/>
    <s v="John"/>
    <x v="5"/>
    <n v="29.999999999999972"/>
    <n v="1.0625"/>
    <n v="1"/>
    <x v="6"/>
    <x v="6"/>
    <x v="2"/>
    <x v="0"/>
    <x v="0"/>
  </r>
  <r>
    <n v="847"/>
    <d v="2024-07-15T00:00:00"/>
    <x v="3"/>
    <s v="16:30"/>
    <x v="2"/>
    <x v="1"/>
    <x v="2"/>
    <n v="3"/>
    <s v="Mia"/>
    <x v="5"/>
    <n v="59.999999999999943"/>
    <n v="0.75"/>
    <n v="0"/>
    <x v="0"/>
    <x v="8"/>
    <x v="1"/>
    <x v="0"/>
    <x v="0"/>
  </r>
  <r>
    <n v="848"/>
    <d v="2024-01-30T00:00:00"/>
    <x v="0"/>
    <s v="14:30"/>
    <x v="3"/>
    <x v="0"/>
    <x v="3"/>
    <n v="10"/>
    <s v="Omar"/>
    <x v="2"/>
    <n v="29.999999999999893"/>
    <n v="1"/>
    <n v="0"/>
    <x v="1"/>
    <x v="9"/>
    <x v="2"/>
    <x v="0"/>
    <x v="0"/>
  </r>
  <r>
    <n v="849"/>
    <d v="2024-02-13T00:00:00"/>
    <x v="13"/>
    <s v="10:00"/>
    <x v="1"/>
    <x v="1"/>
    <x v="1"/>
    <n v="3"/>
    <s v="Mia"/>
    <x v="5"/>
    <n v="90"/>
    <n v="0.5"/>
    <n v="0"/>
    <x v="1"/>
    <x v="4"/>
    <x v="0"/>
    <x v="0"/>
    <x v="0"/>
  </r>
  <r>
    <n v="850"/>
    <d v="2024-06-07T00:00:00"/>
    <x v="14"/>
    <s v="17:30"/>
    <x v="1"/>
    <x v="1"/>
    <x v="1"/>
    <n v="3"/>
    <s v="Chen"/>
    <x v="5"/>
    <n v="59.999999999999943"/>
    <n v="0.5"/>
    <n v="0"/>
    <x v="2"/>
    <x v="5"/>
    <x v="0"/>
    <x v="0"/>
    <x v="0"/>
  </r>
  <r>
    <n v="851"/>
    <d v="2024-04-21T00:00:00"/>
    <x v="15"/>
    <s v="15:00"/>
    <x v="2"/>
    <x v="1"/>
    <x v="2"/>
    <n v="3"/>
    <s v="Chen"/>
    <x v="4"/>
    <n v="90"/>
    <n v="0.75"/>
    <n v="0"/>
    <x v="4"/>
    <x v="11"/>
    <x v="1"/>
    <x v="0"/>
    <x v="0"/>
  </r>
  <r>
    <n v="852"/>
    <d v="2024-06-05T00:00:00"/>
    <x v="4"/>
    <s v="17:00"/>
    <x v="3"/>
    <x v="0"/>
    <x v="3"/>
    <n v="10"/>
    <s v="Sarah"/>
    <x v="4"/>
    <n v="120.00000000000006"/>
    <n v="1"/>
    <n v="0"/>
    <x v="5"/>
    <x v="5"/>
    <x v="2"/>
    <x v="0"/>
    <x v="1"/>
  </r>
  <r>
    <n v="853"/>
    <d v="2024-05-25T00:00:00"/>
    <x v="15"/>
    <s v="15:30"/>
    <x v="4"/>
    <x v="2"/>
    <x v="4"/>
    <n v="4"/>
    <s v="Omar"/>
    <x v="4"/>
    <n v="120.00000000000006"/>
    <n v="0.25"/>
    <n v="0"/>
    <x v="3"/>
    <x v="10"/>
    <x v="2"/>
    <x v="0"/>
    <x v="1"/>
  </r>
  <r>
    <n v="854"/>
    <d v="2024-02-16T00:00:00"/>
    <x v="3"/>
    <s v="17:30"/>
    <x v="1"/>
    <x v="1"/>
    <x v="1"/>
    <n v="9"/>
    <s v="Priya"/>
    <x v="1"/>
    <n v="119.99999999999989"/>
    <n v="1.5"/>
    <n v="1"/>
    <x v="2"/>
    <x v="4"/>
    <x v="0"/>
    <x v="0"/>
    <x v="1"/>
  </r>
  <r>
    <n v="855"/>
    <d v="2024-06-18T00:00:00"/>
    <x v="10"/>
    <s v="15:30"/>
    <x v="1"/>
    <x v="1"/>
    <x v="1"/>
    <n v="6"/>
    <s v="Priya"/>
    <x v="4"/>
    <n v="60.000000000000107"/>
    <n v="1"/>
    <n v="0"/>
    <x v="1"/>
    <x v="5"/>
    <x v="0"/>
    <x v="0"/>
    <x v="0"/>
  </r>
  <r>
    <n v="856"/>
    <d v="2024-03-12T00:00:00"/>
    <x v="3"/>
    <s v="16:00"/>
    <x v="2"/>
    <x v="1"/>
    <x v="2"/>
    <n v="2"/>
    <s v="Amit"/>
    <x v="5"/>
    <n v="29.999999999999893"/>
    <n v="0.5"/>
    <n v="0"/>
    <x v="1"/>
    <x v="1"/>
    <x v="1"/>
    <x v="0"/>
    <x v="0"/>
  </r>
  <r>
    <n v="857"/>
    <d v="2024-01-25T00:00:00"/>
    <x v="10"/>
    <s v="16:00"/>
    <x v="4"/>
    <x v="2"/>
    <x v="4"/>
    <n v="17"/>
    <s v="Chen"/>
    <x v="0"/>
    <n v="90"/>
    <n v="1.0625"/>
    <n v="1"/>
    <x v="6"/>
    <x v="9"/>
    <x v="2"/>
    <x v="0"/>
    <x v="0"/>
  </r>
  <r>
    <n v="858"/>
    <d v="2024-06-25T00:00:00"/>
    <x v="2"/>
    <s v="08:30"/>
    <x v="1"/>
    <x v="1"/>
    <x v="1"/>
    <n v="2"/>
    <s v="Omar"/>
    <x v="4"/>
    <n v="30.000000000000053"/>
    <n v="0.33333333333333331"/>
    <n v="0"/>
    <x v="1"/>
    <x v="5"/>
    <x v="0"/>
    <x v="0"/>
    <x v="0"/>
  </r>
  <r>
    <n v="859"/>
    <d v="2024-02-11T00:00:00"/>
    <x v="14"/>
    <s v="18:00"/>
    <x v="3"/>
    <x v="0"/>
    <x v="3"/>
    <n v="11"/>
    <s v="John"/>
    <x v="5"/>
    <n v="90"/>
    <n v="1.1000000000000001"/>
    <n v="1"/>
    <x v="4"/>
    <x v="4"/>
    <x v="2"/>
    <x v="0"/>
    <x v="0"/>
  </r>
  <r>
    <n v="860"/>
    <d v="2024-12-16T00:00:00"/>
    <x v="2"/>
    <s v="09:30"/>
    <x v="3"/>
    <x v="0"/>
    <x v="3"/>
    <n v="2"/>
    <s v="Chen"/>
    <x v="2"/>
    <n v="90"/>
    <n v="0.2"/>
    <n v="0"/>
    <x v="0"/>
    <x v="7"/>
    <x v="2"/>
    <x v="1"/>
    <x v="0"/>
  </r>
  <r>
    <n v="861"/>
    <d v="2024-11-03T00:00:00"/>
    <x v="9"/>
    <s v="14:30"/>
    <x v="2"/>
    <x v="1"/>
    <x v="2"/>
    <n v="4"/>
    <s v="Amit"/>
    <x v="2"/>
    <n v="119.99999999999989"/>
    <n v="1"/>
    <n v="0"/>
    <x v="4"/>
    <x v="3"/>
    <x v="1"/>
    <x v="0"/>
    <x v="1"/>
  </r>
  <r>
    <n v="862"/>
    <d v="2024-04-28T00:00:00"/>
    <x v="9"/>
    <s v="13:30"/>
    <x v="5"/>
    <x v="2"/>
    <x v="5"/>
    <n v="4"/>
    <s v="John"/>
    <x v="0"/>
    <n v="59.999999999999943"/>
    <n v="0.33333333333333331"/>
    <n v="0"/>
    <x v="4"/>
    <x v="11"/>
    <x v="2"/>
    <x v="0"/>
    <x v="0"/>
  </r>
  <r>
    <n v="863"/>
    <d v="2024-07-08T00:00:00"/>
    <x v="5"/>
    <s v="13:30"/>
    <x v="5"/>
    <x v="2"/>
    <x v="5"/>
    <n v="13"/>
    <s v="Amit"/>
    <x v="3"/>
    <n v="90"/>
    <n v="1.0833333333333333"/>
    <n v="1"/>
    <x v="0"/>
    <x v="8"/>
    <x v="2"/>
    <x v="0"/>
    <x v="0"/>
  </r>
  <r>
    <n v="864"/>
    <d v="2024-01-12T00:00:00"/>
    <x v="12"/>
    <s v="10:30"/>
    <x v="2"/>
    <x v="1"/>
    <x v="2"/>
    <n v="2"/>
    <s v="Sarah"/>
    <x v="4"/>
    <n v="29.999999999999972"/>
    <n v="0.5"/>
    <n v="0"/>
    <x v="2"/>
    <x v="9"/>
    <x v="1"/>
    <x v="0"/>
    <x v="0"/>
  </r>
  <r>
    <n v="865"/>
    <d v="2024-11-21T00:00:00"/>
    <x v="6"/>
    <s v="11:00"/>
    <x v="1"/>
    <x v="1"/>
    <x v="1"/>
    <n v="5"/>
    <s v="Omar"/>
    <x v="2"/>
    <n v="29.999999999999972"/>
    <n v="0.83333333333333337"/>
    <n v="0"/>
    <x v="6"/>
    <x v="3"/>
    <x v="0"/>
    <x v="0"/>
    <x v="0"/>
  </r>
  <r>
    <n v="866"/>
    <d v="2024-07-18T00:00:00"/>
    <x v="12"/>
    <s v="12:00"/>
    <x v="3"/>
    <x v="0"/>
    <x v="3"/>
    <n v="4"/>
    <s v="Sarah"/>
    <x v="1"/>
    <n v="119.99999999999997"/>
    <n v="0.4"/>
    <n v="0"/>
    <x v="6"/>
    <x v="8"/>
    <x v="2"/>
    <x v="0"/>
    <x v="1"/>
  </r>
  <r>
    <n v="867"/>
    <d v="2024-03-20T00:00:00"/>
    <x v="2"/>
    <s v="09:00"/>
    <x v="0"/>
    <x v="0"/>
    <x v="0"/>
    <n v="2"/>
    <s v="Mia"/>
    <x v="3"/>
    <n v="60.000000000000028"/>
    <n v="0.25"/>
    <n v="0"/>
    <x v="5"/>
    <x v="1"/>
    <x v="0"/>
    <x v="0"/>
    <x v="0"/>
  </r>
  <r>
    <n v="868"/>
    <d v="2024-05-10T00:00:00"/>
    <x v="8"/>
    <s v="17:30"/>
    <x v="3"/>
    <x v="0"/>
    <x v="3"/>
    <n v="9"/>
    <s v="Sarah"/>
    <x v="2"/>
    <n v="90"/>
    <n v="0.9"/>
    <n v="0"/>
    <x v="2"/>
    <x v="10"/>
    <x v="2"/>
    <x v="0"/>
    <x v="0"/>
  </r>
  <r>
    <n v="869"/>
    <d v="2024-10-14T00:00:00"/>
    <x v="15"/>
    <s v="14:00"/>
    <x v="0"/>
    <x v="0"/>
    <x v="0"/>
    <n v="6"/>
    <s v="Sarah"/>
    <x v="4"/>
    <n v="30.000000000000053"/>
    <n v="0.75"/>
    <n v="0"/>
    <x v="0"/>
    <x v="0"/>
    <x v="0"/>
    <x v="0"/>
    <x v="0"/>
  </r>
  <r>
    <n v="870"/>
    <d v="2024-10-09T00:00:00"/>
    <x v="12"/>
    <s v="10:30"/>
    <x v="0"/>
    <x v="0"/>
    <x v="0"/>
    <n v="2"/>
    <s v="Amit"/>
    <x v="3"/>
    <n v="29.999999999999972"/>
    <n v="0.25"/>
    <n v="0"/>
    <x v="5"/>
    <x v="0"/>
    <x v="0"/>
    <x v="0"/>
    <x v="0"/>
  </r>
  <r>
    <n v="871"/>
    <d v="2024-07-02T00:00:00"/>
    <x v="12"/>
    <s v="11:30"/>
    <x v="3"/>
    <x v="0"/>
    <x v="3"/>
    <n v="12"/>
    <s v="Mia"/>
    <x v="1"/>
    <n v="90"/>
    <n v="1.2"/>
    <n v="1"/>
    <x v="1"/>
    <x v="8"/>
    <x v="2"/>
    <x v="0"/>
    <x v="0"/>
  </r>
  <r>
    <n v="872"/>
    <d v="2024-10-10T00:00:00"/>
    <x v="0"/>
    <s v="15:30"/>
    <x v="4"/>
    <x v="2"/>
    <x v="4"/>
    <n v="4"/>
    <s v="Mia"/>
    <x v="5"/>
    <n v="90"/>
    <n v="0.25"/>
    <n v="0"/>
    <x v="6"/>
    <x v="0"/>
    <x v="2"/>
    <x v="0"/>
    <x v="0"/>
  </r>
  <r>
    <n v="873"/>
    <d v="2024-02-18T00:00:00"/>
    <x v="8"/>
    <s v="16:30"/>
    <x v="0"/>
    <x v="0"/>
    <x v="0"/>
    <n v="2"/>
    <s v="Mia"/>
    <x v="5"/>
    <n v="30.000000000000053"/>
    <n v="0.25"/>
    <n v="0"/>
    <x v="4"/>
    <x v="4"/>
    <x v="0"/>
    <x v="0"/>
    <x v="0"/>
  </r>
  <r>
    <n v="874"/>
    <d v="2024-11-15T00:00:00"/>
    <x v="7"/>
    <s v="10:30"/>
    <x v="4"/>
    <x v="2"/>
    <x v="4"/>
    <n v="18"/>
    <s v="Priya"/>
    <x v="1"/>
    <n v="90"/>
    <n v="1.125"/>
    <n v="1"/>
    <x v="2"/>
    <x v="3"/>
    <x v="2"/>
    <x v="0"/>
    <x v="0"/>
  </r>
  <r>
    <n v="875"/>
    <d v="2024-09-08T00:00:00"/>
    <x v="17"/>
    <s v="12:30"/>
    <x v="5"/>
    <x v="2"/>
    <x v="5"/>
    <n v="2"/>
    <s v="Priya"/>
    <x v="0"/>
    <n v="90.000000000000085"/>
    <n v="0.16666666666666666"/>
    <n v="0"/>
    <x v="4"/>
    <x v="2"/>
    <x v="2"/>
    <x v="1"/>
    <x v="1"/>
  </r>
  <r>
    <n v="876"/>
    <d v="2024-09-10T00:00:00"/>
    <x v="4"/>
    <s v="16:30"/>
    <x v="4"/>
    <x v="2"/>
    <x v="4"/>
    <n v="14"/>
    <s v="Chen"/>
    <x v="1"/>
    <n v="90"/>
    <n v="0.875"/>
    <n v="0"/>
    <x v="1"/>
    <x v="2"/>
    <x v="2"/>
    <x v="0"/>
    <x v="0"/>
  </r>
  <r>
    <n v="877"/>
    <d v="2024-06-10T00:00:00"/>
    <x v="10"/>
    <s v="16:00"/>
    <x v="1"/>
    <x v="1"/>
    <x v="1"/>
    <n v="5"/>
    <s v="Chen"/>
    <x v="4"/>
    <n v="90"/>
    <n v="0.83333333333333337"/>
    <n v="0"/>
    <x v="0"/>
    <x v="5"/>
    <x v="0"/>
    <x v="0"/>
    <x v="0"/>
  </r>
  <r>
    <n v="878"/>
    <d v="2024-11-04T00:00:00"/>
    <x v="0"/>
    <s v="14:30"/>
    <x v="2"/>
    <x v="1"/>
    <x v="2"/>
    <n v="5"/>
    <s v="John"/>
    <x v="1"/>
    <n v="29.999999999999893"/>
    <n v="1.25"/>
    <n v="1"/>
    <x v="0"/>
    <x v="3"/>
    <x v="1"/>
    <x v="0"/>
    <x v="0"/>
  </r>
  <r>
    <n v="879"/>
    <d v="2024-09-04T00:00:00"/>
    <x v="13"/>
    <s v="09:30"/>
    <x v="1"/>
    <x v="1"/>
    <x v="1"/>
    <n v="4"/>
    <s v="Chen"/>
    <x v="4"/>
    <n v="59.999999999999943"/>
    <n v="0.66666666666666663"/>
    <n v="0"/>
    <x v="5"/>
    <x v="2"/>
    <x v="0"/>
    <x v="0"/>
    <x v="0"/>
  </r>
  <r>
    <n v="880"/>
    <d v="2024-05-13T00:00:00"/>
    <x v="6"/>
    <s v="11:00"/>
    <x v="2"/>
    <x v="1"/>
    <x v="2"/>
    <n v="3"/>
    <s v="Chen"/>
    <x v="3"/>
    <n v="29.999999999999972"/>
    <n v="0.75"/>
    <n v="0"/>
    <x v="0"/>
    <x v="10"/>
    <x v="1"/>
    <x v="0"/>
    <x v="0"/>
  </r>
  <r>
    <n v="881"/>
    <d v="2024-10-25T00:00:00"/>
    <x v="16"/>
    <s v="10:00"/>
    <x v="3"/>
    <x v="0"/>
    <x v="3"/>
    <n v="6"/>
    <s v="Mia"/>
    <x v="4"/>
    <n v="30.000000000000053"/>
    <n v="0.6"/>
    <n v="0"/>
    <x v="2"/>
    <x v="0"/>
    <x v="2"/>
    <x v="0"/>
    <x v="0"/>
  </r>
  <r>
    <n v="882"/>
    <d v="2024-09-07T00:00:00"/>
    <x v="10"/>
    <s v="16:00"/>
    <x v="2"/>
    <x v="1"/>
    <x v="2"/>
    <n v="1"/>
    <s v="Omar"/>
    <x v="1"/>
    <n v="90"/>
    <n v="0.25"/>
    <n v="0"/>
    <x v="3"/>
    <x v="2"/>
    <x v="1"/>
    <x v="0"/>
    <x v="0"/>
  </r>
  <r>
    <n v="883"/>
    <d v="2024-04-20T00:00:00"/>
    <x v="9"/>
    <s v="13:30"/>
    <x v="4"/>
    <x v="2"/>
    <x v="4"/>
    <n v="3"/>
    <s v="Chen"/>
    <x v="3"/>
    <n v="59.999999999999943"/>
    <n v="0.1875"/>
    <n v="0"/>
    <x v="3"/>
    <x v="11"/>
    <x v="2"/>
    <x v="1"/>
    <x v="0"/>
  </r>
  <r>
    <n v="884"/>
    <d v="2024-03-07T00:00:00"/>
    <x v="3"/>
    <s v="17:00"/>
    <x v="2"/>
    <x v="1"/>
    <x v="2"/>
    <n v="3"/>
    <s v="Sarah"/>
    <x v="4"/>
    <n v="90"/>
    <n v="0.75"/>
    <n v="0"/>
    <x v="6"/>
    <x v="1"/>
    <x v="1"/>
    <x v="0"/>
    <x v="0"/>
  </r>
  <r>
    <n v="885"/>
    <d v="2024-08-10T00:00:00"/>
    <x v="10"/>
    <s v="16:30"/>
    <x v="2"/>
    <x v="1"/>
    <x v="2"/>
    <n v="7"/>
    <s v="Sarah"/>
    <x v="0"/>
    <n v="120.00000000000006"/>
    <n v="1.75"/>
    <n v="1"/>
    <x v="3"/>
    <x v="6"/>
    <x v="1"/>
    <x v="0"/>
    <x v="1"/>
  </r>
  <r>
    <n v="886"/>
    <d v="2024-08-04T00:00:00"/>
    <x v="12"/>
    <s v="11:00"/>
    <x v="4"/>
    <x v="2"/>
    <x v="4"/>
    <n v="4"/>
    <s v="Mia"/>
    <x v="0"/>
    <n v="59.999999999999943"/>
    <n v="0.25"/>
    <n v="0"/>
    <x v="4"/>
    <x v="6"/>
    <x v="2"/>
    <x v="0"/>
    <x v="0"/>
  </r>
  <r>
    <n v="887"/>
    <d v="2024-07-24T00:00:00"/>
    <x v="2"/>
    <s v="09:30"/>
    <x v="1"/>
    <x v="1"/>
    <x v="1"/>
    <n v="7"/>
    <s v="Priya"/>
    <x v="2"/>
    <n v="90"/>
    <n v="1.1666666666666667"/>
    <n v="1"/>
    <x v="5"/>
    <x v="8"/>
    <x v="0"/>
    <x v="0"/>
    <x v="0"/>
  </r>
  <r>
    <n v="888"/>
    <d v="2024-04-15T00:00:00"/>
    <x v="9"/>
    <s v="14:30"/>
    <x v="1"/>
    <x v="1"/>
    <x v="1"/>
    <n v="5"/>
    <s v="Priya"/>
    <x v="2"/>
    <n v="119.99999999999989"/>
    <n v="0.83333333333333337"/>
    <n v="0"/>
    <x v="0"/>
    <x v="11"/>
    <x v="0"/>
    <x v="0"/>
    <x v="1"/>
  </r>
  <r>
    <n v="889"/>
    <d v="2024-09-28T00:00:00"/>
    <x v="7"/>
    <s v="10:00"/>
    <x v="2"/>
    <x v="1"/>
    <x v="2"/>
    <n v="5"/>
    <s v="Amit"/>
    <x v="2"/>
    <n v="60.000000000000028"/>
    <n v="1.25"/>
    <n v="1"/>
    <x v="3"/>
    <x v="2"/>
    <x v="1"/>
    <x v="0"/>
    <x v="0"/>
  </r>
  <r>
    <n v="890"/>
    <d v="2024-02-05T00:00:00"/>
    <x v="3"/>
    <s v="17:00"/>
    <x v="3"/>
    <x v="0"/>
    <x v="3"/>
    <n v="7"/>
    <s v="Chen"/>
    <x v="5"/>
    <n v="90"/>
    <n v="0.7"/>
    <n v="0"/>
    <x v="0"/>
    <x v="4"/>
    <x v="2"/>
    <x v="0"/>
    <x v="0"/>
  </r>
  <r>
    <n v="891"/>
    <d v="2024-09-15T00:00:00"/>
    <x v="2"/>
    <s v="10:00"/>
    <x v="2"/>
    <x v="1"/>
    <x v="2"/>
    <n v="5"/>
    <s v="John"/>
    <x v="4"/>
    <n v="120.00000000000006"/>
    <n v="1.25"/>
    <n v="1"/>
    <x v="4"/>
    <x v="2"/>
    <x v="1"/>
    <x v="0"/>
    <x v="1"/>
  </r>
  <r>
    <n v="892"/>
    <d v="2024-04-24T00:00:00"/>
    <x v="1"/>
    <s v="12:30"/>
    <x v="1"/>
    <x v="1"/>
    <x v="1"/>
    <n v="3"/>
    <s v="Chen"/>
    <x v="4"/>
    <n v="60.000000000000028"/>
    <n v="0.5"/>
    <n v="0"/>
    <x v="5"/>
    <x v="11"/>
    <x v="0"/>
    <x v="0"/>
    <x v="0"/>
  </r>
  <r>
    <n v="893"/>
    <d v="2024-10-02T00:00:00"/>
    <x v="17"/>
    <s v="13:00"/>
    <x v="1"/>
    <x v="1"/>
    <x v="1"/>
    <n v="2"/>
    <s v="John"/>
    <x v="0"/>
    <n v="119.99999999999997"/>
    <n v="0.33333333333333331"/>
    <n v="0"/>
    <x v="5"/>
    <x v="0"/>
    <x v="0"/>
    <x v="0"/>
    <x v="1"/>
  </r>
  <r>
    <n v="894"/>
    <d v="2024-11-13T00:00:00"/>
    <x v="2"/>
    <s v="08:30"/>
    <x v="1"/>
    <x v="1"/>
    <x v="1"/>
    <n v="4"/>
    <s v="Mia"/>
    <x v="2"/>
    <n v="30.000000000000053"/>
    <n v="0.66666666666666663"/>
    <n v="0"/>
    <x v="5"/>
    <x v="3"/>
    <x v="0"/>
    <x v="0"/>
    <x v="0"/>
  </r>
  <r>
    <n v="895"/>
    <d v="2024-09-22T00:00:00"/>
    <x v="10"/>
    <s v="16:30"/>
    <x v="0"/>
    <x v="0"/>
    <x v="0"/>
    <n v="4"/>
    <s v="Priya"/>
    <x v="2"/>
    <n v="120.00000000000006"/>
    <n v="0.5"/>
    <n v="0"/>
    <x v="4"/>
    <x v="2"/>
    <x v="0"/>
    <x v="0"/>
    <x v="1"/>
  </r>
  <r>
    <n v="896"/>
    <d v="2024-03-01T00:00:00"/>
    <x v="13"/>
    <s v="10:00"/>
    <x v="4"/>
    <x v="2"/>
    <x v="4"/>
    <n v="5"/>
    <s v="Sarah"/>
    <x v="3"/>
    <n v="90"/>
    <n v="0.3125"/>
    <n v="0"/>
    <x v="2"/>
    <x v="1"/>
    <x v="2"/>
    <x v="0"/>
    <x v="0"/>
  </r>
  <r>
    <n v="897"/>
    <d v="2024-07-11T00:00:00"/>
    <x v="13"/>
    <s v="10:30"/>
    <x v="2"/>
    <x v="1"/>
    <x v="2"/>
    <n v="3"/>
    <s v="Sarah"/>
    <x v="2"/>
    <n v="119.99999999999997"/>
    <n v="0.75"/>
    <n v="0"/>
    <x v="6"/>
    <x v="8"/>
    <x v="1"/>
    <x v="0"/>
    <x v="1"/>
  </r>
  <r>
    <n v="898"/>
    <d v="2024-12-15T00:00:00"/>
    <x v="7"/>
    <s v="10:00"/>
    <x v="2"/>
    <x v="1"/>
    <x v="2"/>
    <n v="7"/>
    <s v="Amit"/>
    <x v="5"/>
    <n v="60.000000000000028"/>
    <n v="1.75"/>
    <n v="1"/>
    <x v="4"/>
    <x v="7"/>
    <x v="1"/>
    <x v="0"/>
    <x v="0"/>
  </r>
  <r>
    <n v="899"/>
    <d v="2024-01-01T00:00:00"/>
    <x v="2"/>
    <s v="08:30"/>
    <x v="4"/>
    <x v="2"/>
    <x v="4"/>
    <n v="3"/>
    <s v="Sarah"/>
    <x v="5"/>
    <n v="30.000000000000053"/>
    <n v="0.1875"/>
    <n v="0"/>
    <x v="0"/>
    <x v="9"/>
    <x v="2"/>
    <x v="1"/>
    <x v="0"/>
  </r>
  <r>
    <n v="900"/>
    <d v="2024-05-07T00:00:00"/>
    <x v="6"/>
    <s v="11:30"/>
    <x v="5"/>
    <x v="2"/>
    <x v="5"/>
    <n v="10"/>
    <s v="John"/>
    <x v="5"/>
    <n v="60.000000000000028"/>
    <n v="0.83333333333333337"/>
    <n v="0"/>
    <x v="1"/>
    <x v="10"/>
    <x v="2"/>
    <x v="0"/>
    <x v="0"/>
  </r>
  <r>
    <n v="901"/>
    <d v="2024-12-30T00:00:00"/>
    <x v="11"/>
    <s v="15:00"/>
    <x v="3"/>
    <x v="0"/>
    <x v="3"/>
    <n v="12"/>
    <s v="Amit"/>
    <x v="5"/>
    <n v="120.00000000000006"/>
    <n v="1.2"/>
    <n v="1"/>
    <x v="0"/>
    <x v="7"/>
    <x v="2"/>
    <x v="0"/>
    <x v="1"/>
  </r>
  <r>
    <n v="902"/>
    <d v="2024-02-16T00:00:00"/>
    <x v="16"/>
    <s v="10:30"/>
    <x v="1"/>
    <x v="1"/>
    <x v="1"/>
    <n v="7"/>
    <s v="Priya"/>
    <x v="1"/>
    <n v="60.000000000000028"/>
    <n v="1.1666666666666667"/>
    <n v="1"/>
    <x v="2"/>
    <x v="4"/>
    <x v="0"/>
    <x v="0"/>
    <x v="0"/>
  </r>
  <r>
    <n v="903"/>
    <d v="2024-02-15T00:00:00"/>
    <x v="2"/>
    <s v="10:00"/>
    <x v="3"/>
    <x v="0"/>
    <x v="3"/>
    <n v="13"/>
    <s v="Amit"/>
    <x v="4"/>
    <n v="120.00000000000006"/>
    <n v="1.3"/>
    <n v="1"/>
    <x v="6"/>
    <x v="4"/>
    <x v="2"/>
    <x v="0"/>
    <x v="1"/>
  </r>
  <r>
    <n v="904"/>
    <d v="2024-12-16T00:00:00"/>
    <x v="16"/>
    <s v="11:30"/>
    <x v="2"/>
    <x v="1"/>
    <x v="2"/>
    <n v="6"/>
    <s v="Mia"/>
    <x v="1"/>
    <n v="120.00000000000006"/>
    <n v="1.5"/>
    <n v="1"/>
    <x v="0"/>
    <x v="7"/>
    <x v="1"/>
    <x v="0"/>
    <x v="1"/>
  </r>
  <r>
    <n v="905"/>
    <d v="2024-03-03T00:00:00"/>
    <x v="5"/>
    <s v="14:00"/>
    <x v="1"/>
    <x v="1"/>
    <x v="1"/>
    <n v="3"/>
    <s v="Chen"/>
    <x v="0"/>
    <n v="120.00000000000006"/>
    <n v="0.5"/>
    <n v="0"/>
    <x v="4"/>
    <x v="1"/>
    <x v="0"/>
    <x v="0"/>
    <x v="1"/>
  </r>
  <r>
    <n v="906"/>
    <d v="2024-06-13T00:00:00"/>
    <x v="16"/>
    <s v="11:30"/>
    <x v="2"/>
    <x v="1"/>
    <x v="2"/>
    <n v="1"/>
    <s v="John"/>
    <x v="0"/>
    <n v="120.00000000000006"/>
    <n v="0.25"/>
    <n v="0"/>
    <x v="6"/>
    <x v="5"/>
    <x v="1"/>
    <x v="0"/>
    <x v="1"/>
  </r>
  <r>
    <n v="907"/>
    <d v="2024-02-27T00:00:00"/>
    <x v="13"/>
    <s v="10:30"/>
    <x v="4"/>
    <x v="2"/>
    <x v="4"/>
    <n v="1"/>
    <s v="Amit"/>
    <x v="1"/>
    <n v="119.99999999999997"/>
    <n v="6.25E-2"/>
    <n v="0"/>
    <x v="1"/>
    <x v="4"/>
    <x v="2"/>
    <x v="1"/>
    <x v="1"/>
  </r>
  <r>
    <n v="908"/>
    <d v="2024-08-10T00:00:00"/>
    <x v="5"/>
    <s v="13:00"/>
    <x v="0"/>
    <x v="0"/>
    <x v="0"/>
    <n v="4"/>
    <s v="Sarah"/>
    <x v="5"/>
    <n v="59.999999999999943"/>
    <n v="0.5"/>
    <n v="0"/>
    <x v="3"/>
    <x v="6"/>
    <x v="0"/>
    <x v="0"/>
    <x v="0"/>
  </r>
  <r>
    <n v="909"/>
    <d v="2024-10-28T00:00:00"/>
    <x v="10"/>
    <s v="15:30"/>
    <x v="3"/>
    <x v="0"/>
    <x v="3"/>
    <n v="12"/>
    <s v="Sarah"/>
    <x v="2"/>
    <n v="60.000000000000107"/>
    <n v="1.2"/>
    <n v="1"/>
    <x v="0"/>
    <x v="0"/>
    <x v="2"/>
    <x v="0"/>
    <x v="0"/>
  </r>
  <r>
    <n v="910"/>
    <d v="2024-08-25T00:00:00"/>
    <x v="7"/>
    <s v="10:30"/>
    <x v="3"/>
    <x v="0"/>
    <x v="3"/>
    <n v="1"/>
    <s v="Mia"/>
    <x v="5"/>
    <n v="90"/>
    <n v="0.1"/>
    <n v="0"/>
    <x v="4"/>
    <x v="6"/>
    <x v="2"/>
    <x v="1"/>
    <x v="0"/>
  </r>
  <r>
    <n v="911"/>
    <d v="2024-11-01T00:00:00"/>
    <x v="9"/>
    <s v="13:00"/>
    <x v="2"/>
    <x v="1"/>
    <x v="2"/>
    <n v="7"/>
    <s v="Priya"/>
    <x v="0"/>
    <n v="29.999999999999893"/>
    <n v="1.75"/>
    <n v="1"/>
    <x v="2"/>
    <x v="3"/>
    <x v="1"/>
    <x v="0"/>
    <x v="0"/>
  </r>
  <r>
    <n v="912"/>
    <d v="2024-11-13T00:00:00"/>
    <x v="15"/>
    <s v="15:00"/>
    <x v="1"/>
    <x v="1"/>
    <x v="1"/>
    <n v="5"/>
    <s v="Mia"/>
    <x v="3"/>
    <n v="90"/>
    <n v="0.83333333333333337"/>
    <n v="0"/>
    <x v="5"/>
    <x v="3"/>
    <x v="0"/>
    <x v="0"/>
    <x v="0"/>
  </r>
  <r>
    <n v="913"/>
    <d v="2024-11-29T00:00:00"/>
    <x v="5"/>
    <s v="14:00"/>
    <x v="1"/>
    <x v="1"/>
    <x v="1"/>
    <n v="8"/>
    <s v="Amit"/>
    <x v="4"/>
    <n v="120.00000000000006"/>
    <n v="1.3333333333333333"/>
    <n v="1"/>
    <x v="2"/>
    <x v="3"/>
    <x v="0"/>
    <x v="0"/>
    <x v="1"/>
  </r>
  <r>
    <n v="914"/>
    <d v="2024-09-04T00:00:00"/>
    <x v="14"/>
    <s v="17:00"/>
    <x v="4"/>
    <x v="2"/>
    <x v="4"/>
    <n v="10"/>
    <s v="Omar"/>
    <x v="1"/>
    <n v="30.000000000000053"/>
    <n v="0.625"/>
    <n v="0"/>
    <x v="5"/>
    <x v="2"/>
    <x v="2"/>
    <x v="0"/>
    <x v="0"/>
  </r>
  <r>
    <n v="915"/>
    <d v="2024-04-27T00:00:00"/>
    <x v="10"/>
    <s v="16:30"/>
    <x v="1"/>
    <x v="1"/>
    <x v="1"/>
    <n v="2"/>
    <s v="Priya"/>
    <x v="4"/>
    <n v="120.00000000000006"/>
    <n v="0.33333333333333331"/>
    <n v="0"/>
    <x v="3"/>
    <x v="11"/>
    <x v="0"/>
    <x v="0"/>
    <x v="1"/>
  </r>
  <r>
    <n v="916"/>
    <d v="2024-07-30T00:00:00"/>
    <x v="14"/>
    <s v="18:30"/>
    <x v="0"/>
    <x v="0"/>
    <x v="0"/>
    <n v="5"/>
    <s v="Sarah"/>
    <x v="5"/>
    <n v="120.00000000000006"/>
    <n v="0.625"/>
    <n v="0"/>
    <x v="1"/>
    <x v="8"/>
    <x v="0"/>
    <x v="0"/>
    <x v="1"/>
  </r>
  <r>
    <n v="917"/>
    <d v="2024-01-10T00:00:00"/>
    <x v="6"/>
    <s v="12:00"/>
    <x v="4"/>
    <x v="2"/>
    <x v="4"/>
    <n v="17"/>
    <s v="Chen"/>
    <x v="3"/>
    <n v="90"/>
    <n v="1.0625"/>
    <n v="1"/>
    <x v="5"/>
    <x v="9"/>
    <x v="2"/>
    <x v="0"/>
    <x v="0"/>
  </r>
  <r>
    <n v="918"/>
    <d v="2024-07-11T00:00:00"/>
    <x v="8"/>
    <s v="16:30"/>
    <x v="5"/>
    <x v="2"/>
    <x v="5"/>
    <n v="4"/>
    <s v="John"/>
    <x v="4"/>
    <n v="30.000000000000053"/>
    <n v="0.33333333333333331"/>
    <n v="0"/>
    <x v="6"/>
    <x v="8"/>
    <x v="2"/>
    <x v="0"/>
    <x v="0"/>
  </r>
  <r>
    <n v="919"/>
    <d v="2024-07-18T00:00:00"/>
    <x v="17"/>
    <s v="13:00"/>
    <x v="2"/>
    <x v="1"/>
    <x v="2"/>
    <n v="2"/>
    <s v="Priya"/>
    <x v="5"/>
    <n v="119.99999999999997"/>
    <n v="0.5"/>
    <n v="0"/>
    <x v="6"/>
    <x v="8"/>
    <x v="1"/>
    <x v="0"/>
    <x v="1"/>
  </r>
  <r>
    <n v="920"/>
    <d v="2024-09-11T00:00:00"/>
    <x v="0"/>
    <s v="15:30"/>
    <x v="5"/>
    <x v="2"/>
    <x v="5"/>
    <n v="7"/>
    <s v="Mia"/>
    <x v="4"/>
    <n v="90"/>
    <n v="0.58333333333333337"/>
    <n v="0"/>
    <x v="5"/>
    <x v="2"/>
    <x v="2"/>
    <x v="0"/>
    <x v="0"/>
  </r>
  <r>
    <n v="921"/>
    <d v="2024-04-09T00:00:00"/>
    <x v="13"/>
    <s v="10:00"/>
    <x v="4"/>
    <x v="2"/>
    <x v="4"/>
    <n v="11"/>
    <s v="Mia"/>
    <x v="5"/>
    <n v="90"/>
    <n v="0.6875"/>
    <n v="0"/>
    <x v="1"/>
    <x v="11"/>
    <x v="2"/>
    <x v="0"/>
    <x v="0"/>
  </r>
  <r>
    <n v="922"/>
    <d v="2024-07-01T00:00:00"/>
    <x v="8"/>
    <s v="18:00"/>
    <x v="5"/>
    <x v="2"/>
    <x v="5"/>
    <n v="2"/>
    <s v="Omar"/>
    <x v="5"/>
    <n v="120.00000000000006"/>
    <n v="0.16666666666666666"/>
    <n v="0"/>
    <x v="0"/>
    <x v="8"/>
    <x v="2"/>
    <x v="1"/>
    <x v="1"/>
  </r>
  <r>
    <n v="923"/>
    <d v="2024-09-12T00:00:00"/>
    <x v="6"/>
    <s v="12:30"/>
    <x v="5"/>
    <x v="2"/>
    <x v="5"/>
    <n v="3"/>
    <s v="Amit"/>
    <x v="2"/>
    <n v="120.00000000000006"/>
    <n v="0.25"/>
    <n v="0"/>
    <x v="6"/>
    <x v="2"/>
    <x v="2"/>
    <x v="0"/>
    <x v="1"/>
  </r>
  <r>
    <n v="924"/>
    <d v="2024-05-02T00:00:00"/>
    <x v="8"/>
    <s v="17:30"/>
    <x v="0"/>
    <x v="0"/>
    <x v="0"/>
    <n v="1"/>
    <s v="Sarah"/>
    <x v="4"/>
    <n v="90"/>
    <n v="0.125"/>
    <n v="0"/>
    <x v="6"/>
    <x v="10"/>
    <x v="0"/>
    <x v="1"/>
    <x v="0"/>
  </r>
  <r>
    <n v="925"/>
    <d v="2024-05-16T00:00:00"/>
    <x v="1"/>
    <s v="13:30"/>
    <x v="2"/>
    <x v="1"/>
    <x v="2"/>
    <n v="5"/>
    <s v="Chen"/>
    <x v="1"/>
    <n v="119.99999999999997"/>
    <n v="1.25"/>
    <n v="1"/>
    <x v="6"/>
    <x v="10"/>
    <x v="1"/>
    <x v="0"/>
    <x v="1"/>
  </r>
  <r>
    <n v="926"/>
    <d v="2024-09-15T00:00:00"/>
    <x v="5"/>
    <s v="12:30"/>
    <x v="3"/>
    <x v="0"/>
    <x v="3"/>
    <n v="7"/>
    <s v="Sarah"/>
    <x v="2"/>
    <n v="30.000000000000053"/>
    <n v="0.7"/>
    <n v="0"/>
    <x v="4"/>
    <x v="2"/>
    <x v="2"/>
    <x v="0"/>
    <x v="0"/>
  </r>
  <r>
    <n v="927"/>
    <d v="2024-06-27T00:00:00"/>
    <x v="13"/>
    <s v="09:00"/>
    <x v="0"/>
    <x v="0"/>
    <x v="0"/>
    <n v="4"/>
    <s v="Amit"/>
    <x v="1"/>
    <n v="29.999999999999972"/>
    <n v="0.5"/>
    <n v="0"/>
    <x v="6"/>
    <x v="5"/>
    <x v="0"/>
    <x v="0"/>
    <x v="0"/>
  </r>
  <r>
    <n v="928"/>
    <d v="2024-07-28T00:00:00"/>
    <x v="12"/>
    <s v="12:00"/>
    <x v="2"/>
    <x v="1"/>
    <x v="2"/>
    <n v="1"/>
    <s v="John"/>
    <x v="1"/>
    <n v="119.99999999999997"/>
    <n v="0.25"/>
    <n v="0"/>
    <x v="4"/>
    <x v="8"/>
    <x v="1"/>
    <x v="0"/>
    <x v="1"/>
  </r>
  <r>
    <n v="929"/>
    <d v="2024-11-11T00:00:00"/>
    <x v="2"/>
    <s v="08:30"/>
    <x v="0"/>
    <x v="0"/>
    <x v="0"/>
    <n v="9"/>
    <s v="Sarah"/>
    <x v="3"/>
    <n v="30.000000000000053"/>
    <n v="1.125"/>
    <n v="1"/>
    <x v="0"/>
    <x v="3"/>
    <x v="0"/>
    <x v="0"/>
    <x v="0"/>
  </r>
  <r>
    <n v="930"/>
    <d v="2024-01-16T00:00:00"/>
    <x v="9"/>
    <s v="14:30"/>
    <x v="1"/>
    <x v="1"/>
    <x v="1"/>
    <n v="5"/>
    <s v="Sarah"/>
    <x v="1"/>
    <n v="119.99999999999989"/>
    <n v="0.83333333333333337"/>
    <n v="0"/>
    <x v="1"/>
    <x v="9"/>
    <x v="0"/>
    <x v="0"/>
    <x v="1"/>
  </r>
  <r>
    <n v="931"/>
    <d v="2024-07-13T00:00:00"/>
    <x v="7"/>
    <s v="10:30"/>
    <x v="1"/>
    <x v="1"/>
    <x v="1"/>
    <n v="2"/>
    <s v="Priya"/>
    <x v="2"/>
    <n v="90"/>
    <n v="0.33333333333333331"/>
    <n v="0"/>
    <x v="3"/>
    <x v="8"/>
    <x v="0"/>
    <x v="0"/>
    <x v="0"/>
  </r>
  <r>
    <n v="932"/>
    <d v="2024-11-28T00:00:00"/>
    <x v="7"/>
    <s v="11:00"/>
    <x v="4"/>
    <x v="2"/>
    <x v="4"/>
    <n v="19"/>
    <s v="John"/>
    <x v="4"/>
    <n v="119.99999999999997"/>
    <n v="1.1875"/>
    <n v="1"/>
    <x v="6"/>
    <x v="3"/>
    <x v="2"/>
    <x v="0"/>
    <x v="1"/>
  </r>
  <r>
    <n v="933"/>
    <d v="2024-02-02T00:00:00"/>
    <x v="0"/>
    <s v="15:30"/>
    <x v="3"/>
    <x v="0"/>
    <x v="3"/>
    <n v="3"/>
    <s v="Omar"/>
    <x v="1"/>
    <n v="90"/>
    <n v="0.3"/>
    <n v="0"/>
    <x v="2"/>
    <x v="4"/>
    <x v="2"/>
    <x v="0"/>
    <x v="0"/>
  </r>
  <r>
    <n v="934"/>
    <d v="2024-10-18T00:00:00"/>
    <x v="14"/>
    <s v="17:30"/>
    <x v="4"/>
    <x v="2"/>
    <x v="4"/>
    <n v="14"/>
    <s v="Omar"/>
    <x v="4"/>
    <n v="59.999999999999943"/>
    <n v="0.875"/>
    <n v="0"/>
    <x v="2"/>
    <x v="0"/>
    <x v="2"/>
    <x v="0"/>
    <x v="0"/>
  </r>
  <r>
    <n v="935"/>
    <d v="2024-07-25T00:00:00"/>
    <x v="11"/>
    <s v="14:00"/>
    <x v="4"/>
    <x v="2"/>
    <x v="4"/>
    <n v="5"/>
    <s v="Sarah"/>
    <x v="0"/>
    <n v="60.000000000000107"/>
    <n v="0.3125"/>
    <n v="0"/>
    <x v="6"/>
    <x v="8"/>
    <x v="2"/>
    <x v="0"/>
    <x v="0"/>
  </r>
  <r>
    <n v="936"/>
    <d v="2024-07-26T00:00:00"/>
    <x v="6"/>
    <s v="11:30"/>
    <x v="1"/>
    <x v="1"/>
    <x v="1"/>
    <n v="9"/>
    <s v="Sarah"/>
    <x v="2"/>
    <n v="60.000000000000028"/>
    <n v="1.5"/>
    <n v="1"/>
    <x v="2"/>
    <x v="8"/>
    <x v="0"/>
    <x v="0"/>
    <x v="0"/>
  </r>
  <r>
    <n v="937"/>
    <d v="2024-11-30T00:00:00"/>
    <x v="13"/>
    <s v="10:30"/>
    <x v="4"/>
    <x v="2"/>
    <x v="4"/>
    <n v="13"/>
    <s v="Omar"/>
    <x v="2"/>
    <n v="119.99999999999997"/>
    <n v="0.8125"/>
    <n v="0"/>
    <x v="3"/>
    <x v="3"/>
    <x v="2"/>
    <x v="0"/>
    <x v="1"/>
  </r>
  <r>
    <n v="938"/>
    <d v="2024-08-29T00:00:00"/>
    <x v="13"/>
    <s v="09:00"/>
    <x v="3"/>
    <x v="0"/>
    <x v="3"/>
    <n v="1"/>
    <s v="Chen"/>
    <x v="3"/>
    <n v="29.999999999999972"/>
    <n v="0.1"/>
    <n v="0"/>
    <x v="6"/>
    <x v="6"/>
    <x v="2"/>
    <x v="1"/>
    <x v="0"/>
  </r>
  <r>
    <n v="939"/>
    <d v="2024-10-08T00:00:00"/>
    <x v="0"/>
    <s v="15:30"/>
    <x v="3"/>
    <x v="0"/>
    <x v="3"/>
    <n v="11"/>
    <s v="Omar"/>
    <x v="4"/>
    <n v="90"/>
    <n v="1.1000000000000001"/>
    <n v="1"/>
    <x v="1"/>
    <x v="0"/>
    <x v="2"/>
    <x v="0"/>
    <x v="0"/>
  </r>
  <r>
    <n v="940"/>
    <d v="2024-02-09T00:00:00"/>
    <x v="12"/>
    <s v="11:30"/>
    <x v="0"/>
    <x v="0"/>
    <x v="0"/>
    <n v="6"/>
    <s v="Chen"/>
    <x v="4"/>
    <n v="90"/>
    <n v="0.75"/>
    <n v="0"/>
    <x v="2"/>
    <x v="4"/>
    <x v="0"/>
    <x v="0"/>
    <x v="0"/>
  </r>
  <r>
    <n v="941"/>
    <d v="2024-12-18T00:00:00"/>
    <x v="3"/>
    <s v="17:30"/>
    <x v="4"/>
    <x v="2"/>
    <x v="4"/>
    <n v="7"/>
    <s v="Priya"/>
    <x v="3"/>
    <n v="119.99999999999989"/>
    <n v="0.4375"/>
    <n v="0"/>
    <x v="5"/>
    <x v="7"/>
    <x v="2"/>
    <x v="0"/>
    <x v="1"/>
  </r>
  <r>
    <n v="942"/>
    <d v="2024-07-18T00:00:00"/>
    <x v="10"/>
    <s v="16:00"/>
    <x v="2"/>
    <x v="1"/>
    <x v="2"/>
    <n v="5"/>
    <s v="Chen"/>
    <x v="0"/>
    <n v="90"/>
    <n v="1.25"/>
    <n v="1"/>
    <x v="6"/>
    <x v="8"/>
    <x v="1"/>
    <x v="0"/>
    <x v="0"/>
  </r>
  <r>
    <n v="943"/>
    <d v="2024-03-25T00:00:00"/>
    <x v="6"/>
    <s v="11:30"/>
    <x v="5"/>
    <x v="2"/>
    <x v="5"/>
    <n v="9"/>
    <s v="John"/>
    <x v="2"/>
    <n v="60.000000000000028"/>
    <n v="0.75"/>
    <n v="0"/>
    <x v="0"/>
    <x v="1"/>
    <x v="2"/>
    <x v="0"/>
    <x v="0"/>
  </r>
  <r>
    <n v="944"/>
    <d v="2024-12-02T00:00:00"/>
    <x v="17"/>
    <s v="12:00"/>
    <x v="4"/>
    <x v="2"/>
    <x v="4"/>
    <n v="8"/>
    <s v="Amit"/>
    <x v="0"/>
    <n v="60.000000000000028"/>
    <n v="0.5"/>
    <n v="0"/>
    <x v="0"/>
    <x v="7"/>
    <x v="2"/>
    <x v="0"/>
    <x v="0"/>
  </r>
  <r>
    <n v="945"/>
    <d v="2024-10-11T00:00:00"/>
    <x v="9"/>
    <s v="14:30"/>
    <x v="2"/>
    <x v="1"/>
    <x v="2"/>
    <n v="5"/>
    <s v="Mia"/>
    <x v="5"/>
    <n v="119.99999999999989"/>
    <n v="1.25"/>
    <n v="1"/>
    <x v="2"/>
    <x v="0"/>
    <x v="1"/>
    <x v="0"/>
    <x v="1"/>
  </r>
  <r>
    <n v="946"/>
    <d v="2024-08-23T00:00:00"/>
    <x v="0"/>
    <s v="14:30"/>
    <x v="1"/>
    <x v="1"/>
    <x v="1"/>
    <n v="4"/>
    <s v="Priya"/>
    <x v="5"/>
    <n v="29.999999999999893"/>
    <n v="0.66666666666666663"/>
    <n v="0"/>
    <x v="2"/>
    <x v="6"/>
    <x v="0"/>
    <x v="0"/>
    <x v="0"/>
  </r>
  <r>
    <n v="947"/>
    <d v="2024-06-21T00:00:00"/>
    <x v="9"/>
    <s v="14:00"/>
    <x v="2"/>
    <x v="1"/>
    <x v="2"/>
    <n v="6"/>
    <s v="John"/>
    <x v="5"/>
    <n v="90"/>
    <n v="1.5"/>
    <n v="1"/>
    <x v="2"/>
    <x v="5"/>
    <x v="1"/>
    <x v="0"/>
    <x v="0"/>
  </r>
  <r>
    <n v="948"/>
    <d v="2024-01-08T00:00:00"/>
    <x v="16"/>
    <s v="10:00"/>
    <x v="3"/>
    <x v="0"/>
    <x v="3"/>
    <n v="2"/>
    <s v="Amit"/>
    <x v="4"/>
    <n v="30.000000000000053"/>
    <n v="0.2"/>
    <n v="0"/>
    <x v="0"/>
    <x v="9"/>
    <x v="2"/>
    <x v="1"/>
    <x v="0"/>
  </r>
  <r>
    <n v="949"/>
    <d v="2024-02-28T00:00:00"/>
    <x v="15"/>
    <s v="15:00"/>
    <x v="1"/>
    <x v="1"/>
    <x v="1"/>
    <n v="9"/>
    <s v="Sarah"/>
    <x v="0"/>
    <n v="90"/>
    <n v="1.5"/>
    <n v="1"/>
    <x v="5"/>
    <x v="4"/>
    <x v="0"/>
    <x v="0"/>
    <x v="0"/>
  </r>
  <r>
    <n v="950"/>
    <d v="2024-06-17T00:00:00"/>
    <x v="4"/>
    <s v="16:00"/>
    <x v="3"/>
    <x v="0"/>
    <x v="3"/>
    <n v="11"/>
    <s v="John"/>
    <x v="1"/>
    <n v="59.999999999999943"/>
    <n v="1.1000000000000001"/>
    <n v="1"/>
    <x v="0"/>
    <x v="5"/>
    <x v="2"/>
    <x v="0"/>
    <x v="0"/>
  </r>
  <r>
    <n v="951"/>
    <d v="2024-03-10T00:00:00"/>
    <x v="11"/>
    <s v="13:30"/>
    <x v="2"/>
    <x v="1"/>
    <x v="2"/>
    <n v="1"/>
    <s v="Omar"/>
    <x v="0"/>
    <n v="30.000000000000053"/>
    <n v="0.25"/>
    <n v="0"/>
    <x v="4"/>
    <x v="1"/>
    <x v="1"/>
    <x v="0"/>
    <x v="0"/>
  </r>
  <r>
    <n v="952"/>
    <d v="2024-12-04T00:00:00"/>
    <x v="8"/>
    <s v="17:00"/>
    <x v="0"/>
    <x v="0"/>
    <x v="0"/>
    <n v="4"/>
    <s v="Chen"/>
    <x v="0"/>
    <n v="60.000000000000107"/>
    <n v="0.5"/>
    <n v="0"/>
    <x v="5"/>
    <x v="7"/>
    <x v="0"/>
    <x v="0"/>
    <x v="0"/>
  </r>
  <r>
    <n v="953"/>
    <d v="2024-01-02T00:00:00"/>
    <x v="4"/>
    <s v="17:00"/>
    <x v="1"/>
    <x v="1"/>
    <x v="1"/>
    <n v="1"/>
    <s v="John"/>
    <x v="1"/>
    <n v="120.00000000000006"/>
    <n v="0.16666666666666666"/>
    <n v="0"/>
    <x v="1"/>
    <x v="9"/>
    <x v="0"/>
    <x v="1"/>
    <x v="1"/>
  </r>
  <r>
    <n v="954"/>
    <d v="2024-09-01T00:00:00"/>
    <x v="17"/>
    <s v="12:00"/>
    <x v="1"/>
    <x v="1"/>
    <x v="1"/>
    <n v="6"/>
    <s v="Omar"/>
    <x v="4"/>
    <n v="60.000000000000028"/>
    <n v="1"/>
    <n v="0"/>
    <x v="4"/>
    <x v="2"/>
    <x v="0"/>
    <x v="0"/>
    <x v="0"/>
  </r>
  <r>
    <n v="955"/>
    <d v="2024-10-31T00:00:00"/>
    <x v="15"/>
    <s v="15:00"/>
    <x v="4"/>
    <x v="2"/>
    <x v="4"/>
    <n v="14"/>
    <s v="Mia"/>
    <x v="5"/>
    <n v="90"/>
    <n v="0.875"/>
    <n v="0"/>
    <x v="6"/>
    <x v="0"/>
    <x v="2"/>
    <x v="0"/>
    <x v="0"/>
  </r>
  <r>
    <n v="956"/>
    <d v="2024-05-28T00:00:00"/>
    <x v="17"/>
    <s v="11:30"/>
    <x v="3"/>
    <x v="0"/>
    <x v="3"/>
    <n v="13"/>
    <s v="Mia"/>
    <x v="0"/>
    <n v="30.000000000000053"/>
    <n v="1.3"/>
    <n v="1"/>
    <x v="1"/>
    <x v="10"/>
    <x v="2"/>
    <x v="0"/>
    <x v="0"/>
  </r>
  <r>
    <n v="957"/>
    <d v="2024-10-24T00:00:00"/>
    <x v="15"/>
    <s v="15:00"/>
    <x v="3"/>
    <x v="0"/>
    <x v="3"/>
    <n v="9"/>
    <s v="Mia"/>
    <x v="1"/>
    <n v="90"/>
    <n v="0.9"/>
    <n v="0"/>
    <x v="6"/>
    <x v="0"/>
    <x v="2"/>
    <x v="0"/>
    <x v="0"/>
  </r>
  <r>
    <n v="958"/>
    <d v="2024-05-08T00:00:00"/>
    <x v="0"/>
    <s v="14:30"/>
    <x v="3"/>
    <x v="0"/>
    <x v="3"/>
    <n v="10"/>
    <s v="Sarah"/>
    <x v="3"/>
    <n v="29.999999999999893"/>
    <n v="1"/>
    <n v="0"/>
    <x v="5"/>
    <x v="10"/>
    <x v="2"/>
    <x v="0"/>
    <x v="0"/>
  </r>
  <r>
    <n v="959"/>
    <d v="2024-07-30T00:00:00"/>
    <x v="1"/>
    <s v="13:00"/>
    <x v="1"/>
    <x v="1"/>
    <x v="1"/>
    <n v="2"/>
    <s v="Priya"/>
    <x v="5"/>
    <n v="89.999999999999915"/>
    <n v="0.33333333333333331"/>
    <n v="0"/>
    <x v="1"/>
    <x v="8"/>
    <x v="0"/>
    <x v="0"/>
    <x v="0"/>
  </r>
  <r>
    <n v="960"/>
    <d v="2024-12-04T00:00:00"/>
    <x v="4"/>
    <s v="16:30"/>
    <x v="1"/>
    <x v="1"/>
    <x v="1"/>
    <n v="8"/>
    <s v="Mia"/>
    <x v="1"/>
    <n v="90"/>
    <n v="1.3333333333333333"/>
    <n v="1"/>
    <x v="5"/>
    <x v="7"/>
    <x v="0"/>
    <x v="0"/>
    <x v="0"/>
  </r>
  <r>
    <n v="961"/>
    <d v="2024-01-21T00:00:00"/>
    <x v="5"/>
    <s v="13:00"/>
    <x v="3"/>
    <x v="0"/>
    <x v="3"/>
    <n v="3"/>
    <s v="Omar"/>
    <x v="0"/>
    <n v="59.999999999999943"/>
    <n v="0.3"/>
    <n v="0"/>
    <x v="4"/>
    <x v="9"/>
    <x v="2"/>
    <x v="0"/>
    <x v="0"/>
  </r>
  <r>
    <n v="962"/>
    <d v="2024-12-16T00:00:00"/>
    <x v="6"/>
    <s v="12:00"/>
    <x v="2"/>
    <x v="1"/>
    <x v="2"/>
    <n v="2"/>
    <s v="John"/>
    <x v="2"/>
    <n v="90"/>
    <n v="0.5"/>
    <n v="0"/>
    <x v="0"/>
    <x v="7"/>
    <x v="1"/>
    <x v="0"/>
    <x v="0"/>
  </r>
  <r>
    <n v="963"/>
    <d v="2024-09-06T00:00:00"/>
    <x v="15"/>
    <s v="14:00"/>
    <x v="0"/>
    <x v="0"/>
    <x v="0"/>
    <n v="10"/>
    <s v="Priya"/>
    <x v="3"/>
    <n v="30.000000000000053"/>
    <n v="1.25"/>
    <n v="1"/>
    <x v="2"/>
    <x v="2"/>
    <x v="0"/>
    <x v="0"/>
    <x v="0"/>
  </r>
  <r>
    <n v="964"/>
    <d v="2024-03-29T00:00:00"/>
    <x v="8"/>
    <s v="17:30"/>
    <x v="1"/>
    <x v="1"/>
    <x v="1"/>
    <n v="2"/>
    <s v="Omar"/>
    <x v="1"/>
    <n v="90"/>
    <n v="0.33333333333333331"/>
    <n v="0"/>
    <x v="2"/>
    <x v="1"/>
    <x v="0"/>
    <x v="0"/>
    <x v="0"/>
  </r>
  <r>
    <n v="965"/>
    <d v="2024-08-16T00:00:00"/>
    <x v="4"/>
    <s v="17:00"/>
    <x v="5"/>
    <x v="2"/>
    <x v="5"/>
    <n v="14"/>
    <s v="Chen"/>
    <x v="0"/>
    <n v="120.00000000000006"/>
    <n v="1.1666666666666667"/>
    <n v="1"/>
    <x v="2"/>
    <x v="6"/>
    <x v="2"/>
    <x v="0"/>
    <x v="1"/>
  </r>
  <r>
    <n v="966"/>
    <d v="2024-09-20T00:00:00"/>
    <x v="17"/>
    <s v="12:30"/>
    <x v="3"/>
    <x v="0"/>
    <x v="3"/>
    <n v="8"/>
    <s v="Priya"/>
    <x v="3"/>
    <n v="90.000000000000085"/>
    <n v="0.8"/>
    <n v="0"/>
    <x v="2"/>
    <x v="2"/>
    <x v="2"/>
    <x v="0"/>
    <x v="1"/>
  </r>
  <r>
    <n v="967"/>
    <d v="2024-06-08T00:00:00"/>
    <x v="11"/>
    <s v="15:00"/>
    <x v="5"/>
    <x v="2"/>
    <x v="5"/>
    <n v="9"/>
    <s v="John"/>
    <x v="3"/>
    <n v="120.00000000000006"/>
    <n v="0.75"/>
    <n v="0"/>
    <x v="3"/>
    <x v="5"/>
    <x v="2"/>
    <x v="0"/>
    <x v="1"/>
  </r>
  <r>
    <n v="968"/>
    <d v="2024-05-13T00:00:00"/>
    <x v="4"/>
    <s v="16:30"/>
    <x v="1"/>
    <x v="1"/>
    <x v="1"/>
    <n v="6"/>
    <s v="Sarah"/>
    <x v="5"/>
    <n v="90"/>
    <n v="1"/>
    <n v="0"/>
    <x v="0"/>
    <x v="10"/>
    <x v="0"/>
    <x v="0"/>
    <x v="0"/>
  </r>
  <r>
    <n v="969"/>
    <d v="2024-10-04T00:00:00"/>
    <x v="2"/>
    <s v="09:00"/>
    <x v="2"/>
    <x v="1"/>
    <x v="2"/>
    <n v="3"/>
    <s v="Priya"/>
    <x v="1"/>
    <n v="60.000000000000028"/>
    <n v="0.75"/>
    <n v="0"/>
    <x v="2"/>
    <x v="0"/>
    <x v="1"/>
    <x v="0"/>
    <x v="0"/>
  </r>
  <r>
    <n v="970"/>
    <d v="2024-08-19T00:00:00"/>
    <x v="7"/>
    <s v="11:00"/>
    <x v="4"/>
    <x v="2"/>
    <x v="4"/>
    <n v="13"/>
    <s v="Mia"/>
    <x v="2"/>
    <n v="119.99999999999997"/>
    <n v="0.8125"/>
    <n v="0"/>
    <x v="0"/>
    <x v="6"/>
    <x v="2"/>
    <x v="0"/>
    <x v="1"/>
  </r>
  <r>
    <n v="971"/>
    <d v="2024-11-13T00:00:00"/>
    <x v="4"/>
    <s v="17:00"/>
    <x v="0"/>
    <x v="0"/>
    <x v="0"/>
    <n v="1"/>
    <s v="Amit"/>
    <x v="4"/>
    <n v="120.00000000000006"/>
    <n v="0.125"/>
    <n v="0"/>
    <x v="5"/>
    <x v="3"/>
    <x v="0"/>
    <x v="1"/>
    <x v="1"/>
  </r>
  <r>
    <n v="972"/>
    <d v="2024-12-31T00:00:00"/>
    <x v="16"/>
    <s v="11:00"/>
    <x v="4"/>
    <x v="2"/>
    <x v="4"/>
    <n v="15"/>
    <s v="Mia"/>
    <x v="4"/>
    <n v="90"/>
    <n v="0.9375"/>
    <n v="0"/>
    <x v="1"/>
    <x v="7"/>
    <x v="2"/>
    <x v="0"/>
    <x v="0"/>
  </r>
  <r>
    <n v="973"/>
    <d v="2024-10-31T00:00:00"/>
    <x v="8"/>
    <s v="18:00"/>
    <x v="5"/>
    <x v="2"/>
    <x v="5"/>
    <n v="11"/>
    <s v="Mia"/>
    <x v="1"/>
    <n v="120.00000000000006"/>
    <n v="0.91666666666666663"/>
    <n v="0"/>
    <x v="6"/>
    <x v="0"/>
    <x v="2"/>
    <x v="0"/>
    <x v="1"/>
  </r>
  <r>
    <n v="974"/>
    <d v="2024-08-05T00:00:00"/>
    <x v="4"/>
    <s v="16:30"/>
    <x v="4"/>
    <x v="2"/>
    <x v="4"/>
    <n v="12"/>
    <s v="Priya"/>
    <x v="0"/>
    <n v="90"/>
    <n v="0.75"/>
    <n v="0"/>
    <x v="0"/>
    <x v="6"/>
    <x v="2"/>
    <x v="0"/>
    <x v="0"/>
  </r>
  <r>
    <n v="975"/>
    <d v="2024-04-06T00:00:00"/>
    <x v="7"/>
    <s v="10:30"/>
    <x v="5"/>
    <x v="2"/>
    <x v="5"/>
    <n v="6"/>
    <s v="Omar"/>
    <x v="0"/>
    <n v="90"/>
    <n v="0.5"/>
    <n v="0"/>
    <x v="3"/>
    <x v="11"/>
    <x v="2"/>
    <x v="0"/>
    <x v="0"/>
  </r>
  <r>
    <n v="976"/>
    <d v="2024-11-12T00:00:00"/>
    <x v="0"/>
    <s v="14:30"/>
    <x v="0"/>
    <x v="0"/>
    <x v="0"/>
    <n v="8"/>
    <s v="Sarah"/>
    <x v="2"/>
    <n v="29.999999999999893"/>
    <n v="1"/>
    <n v="0"/>
    <x v="1"/>
    <x v="3"/>
    <x v="0"/>
    <x v="0"/>
    <x v="0"/>
  </r>
  <r>
    <n v="977"/>
    <d v="2024-08-03T00:00:00"/>
    <x v="3"/>
    <s v="16:00"/>
    <x v="3"/>
    <x v="0"/>
    <x v="3"/>
    <n v="2"/>
    <s v="John"/>
    <x v="0"/>
    <n v="29.999999999999893"/>
    <n v="0.2"/>
    <n v="0"/>
    <x v="3"/>
    <x v="6"/>
    <x v="2"/>
    <x v="1"/>
    <x v="0"/>
  </r>
  <r>
    <n v="978"/>
    <d v="2024-03-10T00:00:00"/>
    <x v="6"/>
    <s v="11:30"/>
    <x v="1"/>
    <x v="1"/>
    <x v="1"/>
    <n v="5"/>
    <s v="Amit"/>
    <x v="5"/>
    <n v="60.000000000000028"/>
    <n v="0.83333333333333337"/>
    <n v="0"/>
    <x v="4"/>
    <x v="1"/>
    <x v="0"/>
    <x v="0"/>
    <x v="0"/>
  </r>
  <r>
    <n v="979"/>
    <d v="2024-01-31T00:00:00"/>
    <x v="2"/>
    <s v="08:30"/>
    <x v="2"/>
    <x v="1"/>
    <x v="2"/>
    <n v="1"/>
    <s v="Omar"/>
    <x v="5"/>
    <n v="30.000000000000053"/>
    <n v="0.25"/>
    <n v="0"/>
    <x v="5"/>
    <x v="9"/>
    <x v="1"/>
    <x v="0"/>
    <x v="0"/>
  </r>
  <r>
    <n v="980"/>
    <d v="2024-05-20T00:00:00"/>
    <x v="15"/>
    <s v="15:00"/>
    <x v="3"/>
    <x v="0"/>
    <x v="3"/>
    <n v="7"/>
    <s v="Mia"/>
    <x v="1"/>
    <n v="90"/>
    <n v="0.7"/>
    <n v="0"/>
    <x v="0"/>
    <x v="10"/>
    <x v="2"/>
    <x v="0"/>
    <x v="0"/>
  </r>
  <r>
    <n v="981"/>
    <d v="2024-12-14T00:00:00"/>
    <x v="14"/>
    <s v="18:00"/>
    <x v="5"/>
    <x v="2"/>
    <x v="5"/>
    <n v="13"/>
    <s v="Omar"/>
    <x v="2"/>
    <n v="90"/>
    <n v="1.0833333333333333"/>
    <n v="1"/>
    <x v="3"/>
    <x v="7"/>
    <x v="2"/>
    <x v="0"/>
    <x v="0"/>
  </r>
  <r>
    <n v="982"/>
    <d v="2024-05-10T00:00:00"/>
    <x v="3"/>
    <s v="16:00"/>
    <x v="5"/>
    <x v="2"/>
    <x v="5"/>
    <n v="8"/>
    <s v="Priya"/>
    <x v="1"/>
    <n v="29.999999999999893"/>
    <n v="0.66666666666666663"/>
    <n v="0"/>
    <x v="2"/>
    <x v="10"/>
    <x v="2"/>
    <x v="0"/>
    <x v="0"/>
  </r>
  <r>
    <n v="983"/>
    <d v="2024-04-10T00:00:00"/>
    <x v="5"/>
    <s v="13:30"/>
    <x v="5"/>
    <x v="2"/>
    <x v="5"/>
    <n v="1"/>
    <s v="Amit"/>
    <x v="3"/>
    <n v="90"/>
    <n v="8.3333333333333329E-2"/>
    <n v="0"/>
    <x v="5"/>
    <x v="11"/>
    <x v="2"/>
    <x v="1"/>
    <x v="0"/>
  </r>
  <r>
    <n v="984"/>
    <d v="2024-04-14T00:00:00"/>
    <x v="16"/>
    <s v="10:00"/>
    <x v="3"/>
    <x v="0"/>
    <x v="3"/>
    <n v="9"/>
    <s v="Chen"/>
    <x v="3"/>
    <n v="30.000000000000053"/>
    <n v="0.9"/>
    <n v="0"/>
    <x v="4"/>
    <x v="11"/>
    <x v="2"/>
    <x v="0"/>
    <x v="0"/>
  </r>
  <r>
    <n v="985"/>
    <d v="2024-10-01T00:00:00"/>
    <x v="12"/>
    <s v="12:00"/>
    <x v="4"/>
    <x v="2"/>
    <x v="4"/>
    <n v="15"/>
    <s v="Amit"/>
    <x v="3"/>
    <n v="119.99999999999997"/>
    <n v="0.9375"/>
    <n v="0"/>
    <x v="1"/>
    <x v="0"/>
    <x v="2"/>
    <x v="0"/>
    <x v="1"/>
  </r>
  <r>
    <n v="986"/>
    <d v="2024-02-05T00:00:00"/>
    <x v="1"/>
    <s v="13:30"/>
    <x v="4"/>
    <x v="2"/>
    <x v="4"/>
    <n v="10"/>
    <s v="Sarah"/>
    <x v="2"/>
    <n v="119.99999999999997"/>
    <n v="0.625"/>
    <n v="0"/>
    <x v="0"/>
    <x v="4"/>
    <x v="2"/>
    <x v="0"/>
    <x v="1"/>
  </r>
  <r>
    <n v="987"/>
    <d v="2024-09-29T00:00:00"/>
    <x v="2"/>
    <s v="10:00"/>
    <x v="2"/>
    <x v="1"/>
    <x v="2"/>
    <n v="3"/>
    <s v="Chen"/>
    <x v="4"/>
    <n v="120.00000000000006"/>
    <n v="0.75"/>
    <n v="0"/>
    <x v="4"/>
    <x v="2"/>
    <x v="1"/>
    <x v="0"/>
    <x v="1"/>
  </r>
  <r>
    <n v="988"/>
    <d v="2024-11-02T00:00:00"/>
    <x v="0"/>
    <s v="14:30"/>
    <x v="4"/>
    <x v="2"/>
    <x v="4"/>
    <n v="14"/>
    <s v="Sarah"/>
    <x v="2"/>
    <n v="29.999999999999893"/>
    <n v="0.875"/>
    <n v="0"/>
    <x v="3"/>
    <x v="3"/>
    <x v="2"/>
    <x v="0"/>
    <x v="0"/>
  </r>
  <r>
    <n v="989"/>
    <d v="2024-10-09T00:00:00"/>
    <x v="14"/>
    <s v="18:00"/>
    <x v="0"/>
    <x v="0"/>
    <x v="0"/>
    <n v="2"/>
    <s v="John"/>
    <x v="4"/>
    <n v="90"/>
    <n v="0.25"/>
    <n v="0"/>
    <x v="5"/>
    <x v="0"/>
    <x v="0"/>
    <x v="0"/>
    <x v="0"/>
  </r>
  <r>
    <n v="990"/>
    <d v="2024-01-21T00:00:00"/>
    <x v="3"/>
    <s v="16:00"/>
    <x v="1"/>
    <x v="1"/>
    <x v="1"/>
    <n v="4"/>
    <s v="Chen"/>
    <x v="5"/>
    <n v="29.999999999999893"/>
    <n v="0.66666666666666663"/>
    <n v="0"/>
    <x v="4"/>
    <x v="9"/>
    <x v="0"/>
    <x v="0"/>
    <x v="0"/>
  </r>
  <r>
    <n v="991"/>
    <d v="2024-06-19T00:00:00"/>
    <x v="8"/>
    <s v="17:30"/>
    <x v="2"/>
    <x v="1"/>
    <x v="2"/>
    <n v="1"/>
    <s v="Omar"/>
    <x v="1"/>
    <n v="90"/>
    <n v="0.25"/>
    <n v="0"/>
    <x v="5"/>
    <x v="5"/>
    <x v="1"/>
    <x v="0"/>
    <x v="0"/>
  </r>
  <r>
    <n v="992"/>
    <d v="2024-11-05T00:00:00"/>
    <x v="3"/>
    <s v="17:00"/>
    <x v="3"/>
    <x v="0"/>
    <x v="3"/>
    <n v="12"/>
    <s v="Amit"/>
    <x v="2"/>
    <n v="90"/>
    <n v="1.2"/>
    <n v="1"/>
    <x v="1"/>
    <x v="3"/>
    <x v="2"/>
    <x v="0"/>
    <x v="0"/>
  </r>
  <r>
    <n v="993"/>
    <d v="2024-02-26T00:00:00"/>
    <x v="13"/>
    <s v="09:30"/>
    <x v="1"/>
    <x v="1"/>
    <x v="1"/>
    <n v="3"/>
    <s v="Priya"/>
    <x v="4"/>
    <n v="59.999999999999943"/>
    <n v="0.5"/>
    <n v="0"/>
    <x v="0"/>
    <x v="4"/>
    <x v="0"/>
    <x v="0"/>
    <x v="0"/>
  </r>
  <r>
    <n v="994"/>
    <d v="2024-09-19T00:00:00"/>
    <x v="15"/>
    <s v="15:30"/>
    <x v="1"/>
    <x v="1"/>
    <x v="1"/>
    <n v="3"/>
    <s v="Amit"/>
    <x v="3"/>
    <n v="120.00000000000006"/>
    <n v="0.5"/>
    <n v="0"/>
    <x v="6"/>
    <x v="2"/>
    <x v="0"/>
    <x v="0"/>
    <x v="1"/>
  </r>
  <r>
    <n v="995"/>
    <d v="2024-03-12T00:00:00"/>
    <x v="4"/>
    <s v="15:30"/>
    <x v="5"/>
    <x v="2"/>
    <x v="5"/>
    <n v="7"/>
    <s v="Amit"/>
    <x v="5"/>
    <n v="30.000000000000053"/>
    <n v="0.58333333333333337"/>
    <n v="0"/>
    <x v="1"/>
    <x v="1"/>
    <x v="2"/>
    <x v="0"/>
    <x v="0"/>
  </r>
  <r>
    <n v="996"/>
    <d v="2024-01-01T00:00:00"/>
    <x v="15"/>
    <s v="14:30"/>
    <x v="1"/>
    <x v="1"/>
    <x v="1"/>
    <n v="2"/>
    <s v="John"/>
    <x v="1"/>
    <n v="59.999999999999943"/>
    <n v="0.33333333333333331"/>
    <n v="0"/>
    <x v="0"/>
    <x v="9"/>
    <x v="0"/>
    <x v="0"/>
    <x v="0"/>
  </r>
  <r>
    <n v="997"/>
    <d v="2024-02-19T00:00:00"/>
    <x v="6"/>
    <s v="12:00"/>
    <x v="5"/>
    <x v="2"/>
    <x v="5"/>
    <n v="6"/>
    <s v="Sarah"/>
    <x v="3"/>
    <n v="90"/>
    <n v="0.5"/>
    <n v="0"/>
    <x v="0"/>
    <x v="4"/>
    <x v="2"/>
    <x v="0"/>
    <x v="0"/>
  </r>
  <r>
    <n v="998"/>
    <d v="2024-03-15T00:00:00"/>
    <x v="2"/>
    <s v="08:30"/>
    <x v="0"/>
    <x v="0"/>
    <x v="0"/>
    <n v="4"/>
    <s v="Priya"/>
    <x v="3"/>
    <n v="30.000000000000053"/>
    <n v="0.5"/>
    <n v="0"/>
    <x v="2"/>
    <x v="1"/>
    <x v="0"/>
    <x v="0"/>
    <x v="0"/>
  </r>
  <r>
    <n v="999"/>
    <d v="2024-12-02T00:00:00"/>
    <x v="16"/>
    <s v="10:00"/>
    <x v="4"/>
    <x v="2"/>
    <x v="4"/>
    <n v="3"/>
    <s v="Omar"/>
    <x v="3"/>
    <n v="30.000000000000053"/>
    <n v="0.1875"/>
    <n v="0"/>
    <x v="0"/>
    <x v="7"/>
    <x v="2"/>
    <x v="1"/>
    <x v="0"/>
  </r>
  <r>
    <n v="1000"/>
    <d v="2024-07-13T00:00:00"/>
    <x v="7"/>
    <s v="10:30"/>
    <x v="0"/>
    <x v="0"/>
    <x v="0"/>
    <n v="5"/>
    <s v="Mia"/>
    <x v="2"/>
    <n v="90"/>
    <n v="0.625"/>
    <n v="0"/>
    <x v="3"/>
    <x v="8"/>
    <x v="0"/>
    <x v="0"/>
    <x v="0"/>
  </r>
  <r>
    <n v="1001"/>
    <d v="2024-11-05T00:00:00"/>
    <x v="8"/>
    <s v="18:00"/>
    <x v="4"/>
    <x v="2"/>
    <x v="4"/>
    <n v="19"/>
    <s v="Priya"/>
    <x v="4"/>
    <n v="120.00000000000006"/>
    <n v="1.1875"/>
    <n v="1"/>
    <x v="1"/>
    <x v="3"/>
    <x v="2"/>
    <x v="0"/>
    <x v="1"/>
  </r>
  <r>
    <n v="1002"/>
    <d v="2024-03-11T00:00:00"/>
    <x v="1"/>
    <s v="12:00"/>
    <x v="3"/>
    <x v="0"/>
    <x v="3"/>
    <n v="5"/>
    <s v="Amit"/>
    <x v="5"/>
    <n v="29.999999999999972"/>
    <n v="0.5"/>
    <n v="0"/>
    <x v="0"/>
    <x v="1"/>
    <x v="2"/>
    <x v="0"/>
    <x v="0"/>
  </r>
  <r>
    <n v="1003"/>
    <d v="2024-02-01T00:00:00"/>
    <x v="16"/>
    <s v="10:30"/>
    <x v="1"/>
    <x v="1"/>
    <x v="1"/>
    <n v="7"/>
    <s v="Sarah"/>
    <x v="1"/>
    <n v="60.000000000000028"/>
    <n v="1.1666666666666667"/>
    <n v="1"/>
    <x v="6"/>
    <x v="4"/>
    <x v="0"/>
    <x v="0"/>
    <x v="0"/>
  </r>
  <r>
    <n v="1004"/>
    <d v="2024-05-27T00:00:00"/>
    <x v="9"/>
    <s v="13:30"/>
    <x v="1"/>
    <x v="1"/>
    <x v="1"/>
    <n v="5"/>
    <s v="Mia"/>
    <x v="5"/>
    <n v="59.999999999999943"/>
    <n v="0.83333333333333337"/>
    <n v="0"/>
    <x v="0"/>
    <x v="10"/>
    <x v="0"/>
    <x v="0"/>
    <x v="0"/>
  </r>
  <r>
    <n v="1005"/>
    <d v="2024-05-11T00:00:00"/>
    <x v="16"/>
    <s v="10:00"/>
    <x v="4"/>
    <x v="2"/>
    <x v="4"/>
    <n v="8"/>
    <s v="Chen"/>
    <x v="4"/>
    <n v="30.000000000000053"/>
    <n v="0.5"/>
    <n v="0"/>
    <x v="3"/>
    <x v="10"/>
    <x v="2"/>
    <x v="0"/>
    <x v="0"/>
  </r>
  <r>
    <n v="1006"/>
    <d v="2024-11-28T00:00:00"/>
    <x v="3"/>
    <s v="16:00"/>
    <x v="5"/>
    <x v="2"/>
    <x v="5"/>
    <n v="14"/>
    <s v="Amit"/>
    <x v="0"/>
    <n v="29.999999999999893"/>
    <n v="1.1666666666666667"/>
    <n v="1"/>
    <x v="6"/>
    <x v="3"/>
    <x v="2"/>
    <x v="0"/>
    <x v="0"/>
  </r>
  <r>
    <n v="1007"/>
    <d v="2024-12-01T00:00:00"/>
    <x v="3"/>
    <s v="16:00"/>
    <x v="3"/>
    <x v="0"/>
    <x v="3"/>
    <n v="13"/>
    <s v="Sarah"/>
    <x v="5"/>
    <n v="29.999999999999893"/>
    <n v="1.3"/>
    <n v="1"/>
    <x v="4"/>
    <x v="7"/>
    <x v="2"/>
    <x v="0"/>
    <x v="0"/>
  </r>
  <r>
    <n v="1008"/>
    <d v="2024-02-27T00:00:00"/>
    <x v="5"/>
    <s v="13:30"/>
    <x v="5"/>
    <x v="2"/>
    <x v="5"/>
    <n v="4"/>
    <s v="Mia"/>
    <x v="1"/>
    <n v="90"/>
    <n v="0.33333333333333331"/>
    <n v="0"/>
    <x v="1"/>
    <x v="4"/>
    <x v="2"/>
    <x v="0"/>
    <x v="0"/>
  </r>
  <r>
    <n v="1009"/>
    <d v="2024-07-11T00:00:00"/>
    <x v="0"/>
    <s v="14:30"/>
    <x v="2"/>
    <x v="1"/>
    <x v="2"/>
    <n v="7"/>
    <s v="Chen"/>
    <x v="5"/>
    <n v="29.999999999999893"/>
    <n v="1.75"/>
    <n v="1"/>
    <x v="6"/>
    <x v="8"/>
    <x v="1"/>
    <x v="0"/>
    <x v="0"/>
  </r>
  <r>
    <n v="1010"/>
    <d v="2024-06-30T00:00:00"/>
    <x v="16"/>
    <s v="10:30"/>
    <x v="5"/>
    <x v="2"/>
    <x v="5"/>
    <n v="3"/>
    <s v="Sarah"/>
    <x v="2"/>
    <n v="60.000000000000028"/>
    <n v="0.25"/>
    <n v="0"/>
    <x v="4"/>
    <x v="5"/>
    <x v="2"/>
    <x v="0"/>
    <x v="0"/>
  </r>
  <r>
    <n v="1011"/>
    <d v="2024-06-25T00:00:00"/>
    <x v="12"/>
    <s v="11:30"/>
    <x v="3"/>
    <x v="0"/>
    <x v="3"/>
    <n v="8"/>
    <s v="Chen"/>
    <x v="2"/>
    <n v="90"/>
    <n v="0.8"/>
    <n v="0"/>
    <x v="1"/>
    <x v="5"/>
    <x v="2"/>
    <x v="0"/>
    <x v="0"/>
  </r>
  <r>
    <n v="1012"/>
    <d v="2024-10-20T00:00:00"/>
    <x v="12"/>
    <s v="11:00"/>
    <x v="0"/>
    <x v="0"/>
    <x v="0"/>
    <n v="6"/>
    <s v="Omar"/>
    <x v="4"/>
    <n v="59.999999999999943"/>
    <n v="0.75"/>
    <n v="0"/>
    <x v="4"/>
    <x v="0"/>
    <x v="0"/>
    <x v="0"/>
    <x v="0"/>
  </r>
  <r>
    <n v="1013"/>
    <d v="2024-11-06T00:00:00"/>
    <x v="5"/>
    <s v="14:00"/>
    <x v="4"/>
    <x v="2"/>
    <x v="4"/>
    <n v="16"/>
    <s v="Omar"/>
    <x v="4"/>
    <n v="120.00000000000006"/>
    <n v="1"/>
    <n v="0"/>
    <x v="5"/>
    <x v="3"/>
    <x v="2"/>
    <x v="0"/>
    <x v="1"/>
  </r>
  <r>
    <n v="1014"/>
    <d v="2024-12-13T00:00:00"/>
    <x v="0"/>
    <s v="16:00"/>
    <x v="5"/>
    <x v="2"/>
    <x v="5"/>
    <n v="2"/>
    <s v="Priya"/>
    <x v="3"/>
    <n v="119.99999999999989"/>
    <n v="0.16666666666666666"/>
    <n v="0"/>
    <x v="2"/>
    <x v="7"/>
    <x v="2"/>
    <x v="1"/>
    <x v="1"/>
  </r>
  <r>
    <n v="1015"/>
    <d v="2024-08-04T00:00:00"/>
    <x v="3"/>
    <s v="17:30"/>
    <x v="2"/>
    <x v="1"/>
    <x v="2"/>
    <n v="4"/>
    <s v="John"/>
    <x v="1"/>
    <n v="119.99999999999989"/>
    <n v="1"/>
    <n v="0"/>
    <x v="4"/>
    <x v="6"/>
    <x v="1"/>
    <x v="0"/>
    <x v="1"/>
  </r>
  <r>
    <n v="1016"/>
    <d v="2024-04-19T00:00:00"/>
    <x v="0"/>
    <s v="15:00"/>
    <x v="5"/>
    <x v="2"/>
    <x v="5"/>
    <n v="11"/>
    <s v="Mia"/>
    <x v="2"/>
    <n v="59.999999999999943"/>
    <n v="0.91666666666666663"/>
    <n v="0"/>
    <x v="2"/>
    <x v="11"/>
    <x v="2"/>
    <x v="0"/>
    <x v="0"/>
  </r>
  <r>
    <n v="1017"/>
    <d v="2024-10-11T00:00:00"/>
    <x v="6"/>
    <s v="11:00"/>
    <x v="1"/>
    <x v="1"/>
    <x v="1"/>
    <n v="1"/>
    <s v="John"/>
    <x v="2"/>
    <n v="29.999999999999972"/>
    <n v="0.16666666666666666"/>
    <n v="0"/>
    <x v="2"/>
    <x v="0"/>
    <x v="0"/>
    <x v="1"/>
    <x v="0"/>
  </r>
  <r>
    <n v="1018"/>
    <d v="2024-10-08T00:00:00"/>
    <x v="16"/>
    <s v="10:30"/>
    <x v="1"/>
    <x v="1"/>
    <x v="1"/>
    <n v="4"/>
    <s v="Sarah"/>
    <x v="0"/>
    <n v="60.000000000000028"/>
    <n v="0.66666666666666663"/>
    <n v="0"/>
    <x v="1"/>
    <x v="0"/>
    <x v="0"/>
    <x v="0"/>
    <x v="0"/>
  </r>
  <r>
    <n v="1019"/>
    <d v="2024-04-20T00:00:00"/>
    <x v="16"/>
    <s v="10:30"/>
    <x v="5"/>
    <x v="2"/>
    <x v="5"/>
    <n v="6"/>
    <s v="Mia"/>
    <x v="3"/>
    <n v="60.000000000000028"/>
    <n v="0.5"/>
    <n v="0"/>
    <x v="3"/>
    <x v="11"/>
    <x v="2"/>
    <x v="0"/>
    <x v="0"/>
  </r>
  <r>
    <n v="1020"/>
    <d v="2024-12-27T00:00:00"/>
    <x v="13"/>
    <s v="10:30"/>
    <x v="2"/>
    <x v="1"/>
    <x v="2"/>
    <n v="7"/>
    <s v="John"/>
    <x v="4"/>
    <n v="119.99999999999997"/>
    <n v="1.75"/>
    <n v="1"/>
    <x v="2"/>
    <x v="7"/>
    <x v="1"/>
    <x v="0"/>
    <x v="1"/>
  </r>
  <r>
    <n v="1021"/>
    <d v="2024-12-16T00:00:00"/>
    <x v="3"/>
    <s v="17:00"/>
    <x v="2"/>
    <x v="1"/>
    <x v="2"/>
    <n v="4"/>
    <s v="Amit"/>
    <x v="3"/>
    <n v="90"/>
    <n v="1"/>
    <n v="0"/>
    <x v="0"/>
    <x v="7"/>
    <x v="1"/>
    <x v="0"/>
    <x v="0"/>
  </r>
  <r>
    <n v="1022"/>
    <d v="2024-09-10T00:00:00"/>
    <x v="17"/>
    <s v="12:30"/>
    <x v="1"/>
    <x v="1"/>
    <x v="1"/>
    <n v="4"/>
    <s v="Sarah"/>
    <x v="2"/>
    <n v="90.000000000000085"/>
    <n v="0.66666666666666663"/>
    <n v="0"/>
    <x v="1"/>
    <x v="2"/>
    <x v="0"/>
    <x v="0"/>
    <x v="1"/>
  </r>
  <r>
    <n v="1023"/>
    <d v="2024-05-21T00:00:00"/>
    <x v="6"/>
    <s v="11:00"/>
    <x v="4"/>
    <x v="2"/>
    <x v="4"/>
    <n v="13"/>
    <s v="Omar"/>
    <x v="5"/>
    <n v="29.999999999999972"/>
    <n v="0.8125"/>
    <n v="0"/>
    <x v="1"/>
    <x v="10"/>
    <x v="2"/>
    <x v="0"/>
    <x v="0"/>
  </r>
  <r>
    <n v="1024"/>
    <d v="2024-05-03T00:00:00"/>
    <x v="8"/>
    <s v="17:30"/>
    <x v="0"/>
    <x v="0"/>
    <x v="0"/>
    <n v="11"/>
    <s v="Amit"/>
    <x v="2"/>
    <n v="90"/>
    <n v="1.375"/>
    <n v="1"/>
    <x v="2"/>
    <x v="10"/>
    <x v="0"/>
    <x v="0"/>
    <x v="0"/>
  </r>
  <r>
    <n v="1025"/>
    <d v="2024-03-13T00:00:00"/>
    <x v="4"/>
    <s v="16:30"/>
    <x v="1"/>
    <x v="1"/>
    <x v="1"/>
    <n v="8"/>
    <s v="Sarah"/>
    <x v="5"/>
    <n v="90"/>
    <n v="1.3333333333333333"/>
    <n v="1"/>
    <x v="5"/>
    <x v="1"/>
    <x v="0"/>
    <x v="0"/>
    <x v="0"/>
  </r>
  <r>
    <n v="1026"/>
    <d v="2024-11-10T00:00:00"/>
    <x v="11"/>
    <s v="13:30"/>
    <x v="4"/>
    <x v="2"/>
    <x v="4"/>
    <n v="18"/>
    <s v="Sarah"/>
    <x v="3"/>
    <n v="30.000000000000053"/>
    <n v="1.125"/>
    <n v="1"/>
    <x v="4"/>
    <x v="3"/>
    <x v="2"/>
    <x v="0"/>
    <x v="0"/>
  </r>
  <r>
    <n v="1027"/>
    <d v="2024-08-01T00:00:00"/>
    <x v="0"/>
    <s v="15:00"/>
    <x v="2"/>
    <x v="1"/>
    <x v="2"/>
    <n v="4"/>
    <s v="Mia"/>
    <x v="1"/>
    <n v="59.999999999999943"/>
    <n v="1"/>
    <n v="0"/>
    <x v="6"/>
    <x v="6"/>
    <x v="1"/>
    <x v="0"/>
    <x v="0"/>
  </r>
  <r>
    <n v="1028"/>
    <d v="2024-03-01T00:00:00"/>
    <x v="10"/>
    <s v="16:30"/>
    <x v="5"/>
    <x v="2"/>
    <x v="5"/>
    <n v="14"/>
    <s v="Sarah"/>
    <x v="1"/>
    <n v="120.00000000000006"/>
    <n v="1.1666666666666667"/>
    <n v="1"/>
    <x v="2"/>
    <x v="1"/>
    <x v="2"/>
    <x v="0"/>
    <x v="1"/>
  </r>
  <r>
    <n v="1029"/>
    <d v="2024-11-10T00:00:00"/>
    <x v="15"/>
    <s v="14:00"/>
    <x v="5"/>
    <x v="2"/>
    <x v="5"/>
    <n v="9"/>
    <s v="Priya"/>
    <x v="1"/>
    <n v="30.000000000000053"/>
    <n v="0.75"/>
    <n v="0"/>
    <x v="4"/>
    <x v="3"/>
    <x v="2"/>
    <x v="0"/>
    <x v="0"/>
  </r>
  <r>
    <n v="1030"/>
    <d v="2024-04-09T00:00:00"/>
    <x v="17"/>
    <s v="13:00"/>
    <x v="5"/>
    <x v="2"/>
    <x v="5"/>
    <n v="3"/>
    <s v="Amit"/>
    <x v="2"/>
    <n v="119.99999999999997"/>
    <n v="0.25"/>
    <n v="0"/>
    <x v="1"/>
    <x v="11"/>
    <x v="2"/>
    <x v="0"/>
    <x v="1"/>
  </r>
  <r>
    <n v="1031"/>
    <d v="2024-01-08T00:00:00"/>
    <x v="10"/>
    <s v="16:30"/>
    <x v="1"/>
    <x v="1"/>
    <x v="1"/>
    <n v="4"/>
    <s v="Amit"/>
    <x v="5"/>
    <n v="120.00000000000006"/>
    <n v="0.66666666666666663"/>
    <n v="0"/>
    <x v="0"/>
    <x v="9"/>
    <x v="0"/>
    <x v="0"/>
    <x v="1"/>
  </r>
  <r>
    <n v="1032"/>
    <d v="2024-02-22T00:00:00"/>
    <x v="0"/>
    <s v="16:00"/>
    <x v="2"/>
    <x v="1"/>
    <x v="2"/>
    <n v="2"/>
    <s v="Mia"/>
    <x v="1"/>
    <n v="119.99999999999989"/>
    <n v="0.5"/>
    <n v="0"/>
    <x v="6"/>
    <x v="4"/>
    <x v="1"/>
    <x v="0"/>
    <x v="1"/>
  </r>
  <r>
    <n v="1033"/>
    <d v="2024-05-26T00:00:00"/>
    <x v="3"/>
    <s v="17:00"/>
    <x v="0"/>
    <x v="0"/>
    <x v="0"/>
    <n v="6"/>
    <s v="Omar"/>
    <x v="5"/>
    <n v="90"/>
    <n v="0.75"/>
    <n v="0"/>
    <x v="4"/>
    <x v="10"/>
    <x v="0"/>
    <x v="0"/>
    <x v="0"/>
  </r>
  <r>
    <n v="1034"/>
    <d v="2024-04-13T00:00:00"/>
    <x v="10"/>
    <s v="16:30"/>
    <x v="1"/>
    <x v="1"/>
    <x v="1"/>
    <n v="7"/>
    <s v="Mia"/>
    <x v="5"/>
    <n v="120.00000000000006"/>
    <n v="1.1666666666666667"/>
    <n v="1"/>
    <x v="3"/>
    <x v="11"/>
    <x v="0"/>
    <x v="0"/>
    <x v="1"/>
  </r>
  <r>
    <n v="1035"/>
    <d v="2024-01-02T00:00:00"/>
    <x v="11"/>
    <s v="14:00"/>
    <x v="4"/>
    <x v="2"/>
    <x v="4"/>
    <n v="9"/>
    <s v="John"/>
    <x v="2"/>
    <n v="60.000000000000107"/>
    <n v="0.5625"/>
    <n v="0"/>
    <x v="1"/>
    <x v="9"/>
    <x v="2"/>
    <x v="0"/>
    <x v="0"/>
  </r>
  <r>
    <n v="1036"/>
    <d v="2024-12-03T00:00:00"/>
    <x v="17"/>
    <s v="13:00"/>
    <x v="4"/>
    <x v="2"/>
    <x v="4"/>
    <n v="4"/>
    <s v="Chen"/>
    <x v="5"/>
    <n v="119.99999999999997"/>
    <n v="0.25"/>
    <n v="0"/>
    <x v="1"/>
    <x v="7"/>
    <x v="2"/>
    <x v="0"/>
    <x v="1"/>
  </r>
  <r>
    <n v="1037"/>
    <d v="2024-10-30T00:00:00"/>
    <x v="15"/>
    <s v="15:00"/>
    <x v="5"/>
    <x v="2"/>
    <x v="5"/>
    <n v="6"/>
    <s v="Amit"/>
    <x v="2"/>
    <n v="90"/>
    <n v="0.5"/>
    <n v="0"/>
    <x v="5"/>
    <x v="0"/>
    <x v="2"/>
    <x v="0"/>
    <x v="0"/>
  </r>
  <r>
    <n v="1038"/>
    <d v="2024-06-05T00:00:00"/>
    <x v="16"/>
    <s v="10:30"/>
    <x v="4"/>
    <x v="2"/>
    <x v="4"/>
    <n v="12"/>
    <s v="Priya"/>
    <x v="5"/>
    <n v="60.000000000000028"/>
    <n v="0.75"/>
    <n v="0"/>
    <x v="5"/>
    <x v="5"/>
    <x v="2"/>
    <x v="0"/>
    <x v="0"/>
  </r>
  <r>
    <n v="1039"/>
    <d v="2024-12-10T00:00:00"/>
    <x v="7"/>
    <s v="09:30"/>
    <x v="3"/>
    <x v="0"/>
    <x v="3"/>
    <n v="5"/>
    <s v="Omar"/>
    <x v="1"/>
    <n v="29.999999999999972"/>
    <n v="0.5"/>
    <n v="0"/>
    <x v="1"/>
    <x v="7"/>
    <x v="2"/>
    <x v="0"/>
    <x v="0"/>
  </r>
  <r>
    <n v="1040"/>
    <d v="2024-03-28T00:00:00"/>
    <x v="9"/>
    <s v="14:30"/>
    <x v="4"/>
    <x v="2"/>
    <x v="4"/>
    <n v="15"/>
    <s v="Chen"/>
    <x v="0"/>
    <n v="119.99999999999989"/>
    <n v="0.9375"/>
    <n v="0"/>
    <x v="6"/>
    <x v="1"/>
    <x v="2"/>
    <x v="0"/>
    <x v="1"/>
  </r>
  <r>
    <n v="1041"/>
    <d v="2024-09-06T00:00:00"/>
    <x v="0"/>
    <s v="14:30"/>
    <x v="1"/>
    <x v="1"/>
    <x v="1"/>
    <n v="4"/>
    <s v="Sarah"/>
    <x v="3"/>
    <n v="29.999999999999893"/>
    <n v="0.66666666666666663"/>
    <n v="0"/>
    <x v="2"/>
    <x v="2"/>
    <x v="0"/>
    <x v="0"/>
    <x v="0"/>
  </r>
  <r>
    <n v="1042"/>
    <d v="2024-05-25T00:00:00"/>
    <x v="12"/>
    <s v="10:30"/>
    <x v="4"/>
    <x v="2"/>
    <x v="4"/>
    <n v="12"/>
    <s v="Priya"/>
    <x v="5"/>
    <n v="29.999999999999972"/>
    <n v="0.75"/>
    <n v="0"/>
    <x v="3"/>
    <x v="10"/>
    <x v="2"/>
    <x v="0"/>
    <x v="0"/>
  </r>
  <r>
    <n v="1043"/>
    <d v="2024-07-18T00:00:00"/>
    <x v="8"/>
    <s v="17:00"/>
    <x v="1"/>
    <x v="1"/>
    <x v="1"/>
    <n v="9"/>
    <s v="Sarah"/>
    <x v="1"/>
    <n v="60.000000000000107"/>
    <n v="1.5"/>
    <n v="1"/>
    <x v="6"/>
    <x v="8"/>
    <x v="0"/>
    <x v="0"/>
    <x v="0"/>
  </r>
  <r>
    <n v="1044"/>
    <d v="2024-02-10T00:00:00"/>
    <x v="3"/>
    <s v="17:30"/>
    <x v="4"/>
    <x v="2"/>
    <x v="4"/>
    <n v="6"/>
    <s v="Mia"/>
    <x v="2"/>
    <n v="119.99999999999989"/>
    <n v="0.375"/>
    <n v="0"/>
    <x v="3"/>
    <x v="4"/>
    <x v="2"/>
    <x v="0"/>
    <x v="1"/>
  </r>
  <r>
    <n v="1045"/>
    <d v="2024-07-25T00:00:00"/>
    <x v="1"/>
    <s v="12:30"/>
    <x v="0"/>
    <x v="0"/>
    <x v="0"/>
    <n v="7"/>
    <s v="Chen"/>
    <x v="3"/>
    <n v="60.000000000000028"/>
    <n v="0.875"/>
    <n v="0"/>
    <x v="6"/>
    <x v="8"/>
    <x v="0"/>
    <x v="0"/>
    <x v="0"/>
  </r>
  <r>
    <n v="1046"/>
    <d v="2024-01-26T00:00:00"/>
    <x v="4"/>
    <s v="16:00"/>
    <x v="2"/>
    <x v="1"/>
    <x v="2"/>
    <n v="4"/>
    <s v="John"/>
    <x v="5"/>
    <n v="59.999999999999943"/>
    <n v="1"/>
    <n v="0"/>
    <x v="2"/>
    <x v="9"/>
    <x v="1"/>
    <x v="0"/>
    <x v="0"/>
  </r>
  <r>
    <n v="1047"/>
    <d v="2024-02-29T00:00:00"/>
    <x v="0"/>
    <s v="14:30"/>
    <x v="4"/>
    <x v="2"/>
    <x v="4"/>
    <n v="7"/>
    <s v="Chen"/>
    <x v="4"/>
    <n v="29.999999999999893"/>
    <n v="0.4375"/>
    <n v="0"/>
    <x v="6"/>
    <x v="4"/>
    <x v="2"/>
    <x v="0"/>
    <x v="0"/>
  </r>
  <r>
    <n v="1048"/>
    <d v="2024-09-27T00:00:00"/>
    <x v="13"/>
    <s v="09:30"/>
    <x v="5"/>
    <x v="2"/>
    <x v="5"/>
    <n v="15"/>
    <s v="Sarah"/>
    <x v="5"/>
    <n v="59.999999999999943"/>
    <n v="1.25"/>
    <n v="1"/>
    <x v="2"/>
    <x v="2"/>
    <x v="2"/>
    <x v="0"/>
    <x v="0"/>
  </r>
  <r>
    <n v="1049"/>
    <d v="2024-11-18T00:00:00"/>
    <x v="14"/>
    <s v="17:00"/>
    <x v="0"/>
    <x v="0"/>
    <x v="0"/>
    <n v="1"/>
    <s v="Chen"/>
    <x v="2"/>
    <n v="30.000000000000053"/>
    <n v="0.125"/>
    <n v="0"/>
    <x v="0"/>
    <x v="3"/>
    <x v="0"/>
    <x v="1"/>
    <x v="0"/>
  </r>
  <r>
    <n v="1050"/>
    <d v="2024-12-03T00:00:00"/>
    <x v="5"/>
    <s v="13:00"/>
    <x v="4"/>
    <x v="2"/>
    <x v="4"/>
    <n v="12"/>
    <s v="Amit"/>
    <x v="0"/>
    <n v="59.999999999999943"/>
    <n v="0.75"/>
    <n v="0"/>
    <x v="1"/>
    <x v="7"/>
    <x v="2"/>
    <x v="0"/>
    <x v="0"/>
  </r>
  <r>
    <n v="1051"/>
    <d v="2024-02-21T00:00:00"/>
    <x v="7"/>
    <s v="10:00"/>
    <x v="2"/>
    <x v="1"/>
    <x v="2"/>
    <n v="3"/>
    <s v="Omar"/>
    <x v="0"/>
    <n v="60.000000000000028"/>
    <n v="0.75"/>
    <n v="0"/>
    <x v="5"/>
    <x v="4"/>
    <x v="1"/>
    <x v="0"/>
    <x v="0"/>
  </r>
  <r>
    <n v="1052"/>
    <d v="2024-11-07T00:00:00"/>
    <x v="8"/>
    <s v="16:30"/>
    <x v="3"/>
    <x v="0"/>
    <x v="3"/>
    <n v="2"/>
    <s v="Chen"/>
    <x v="2"/>
    <n v="30.000000000000053"/>
    <n v="0.2"/>
    <n v="0"/>
    <x v="6"/>
    <x v="3"/>
    <x v="2"/>
    <x v="1"/>
    <x v="0"/>
  </r>
  <r>
    <n v="1053"/>
    <d v="2024-04-04T00:00:00"/>
    <x v="8"/>
    <s v="17:30"/>
    <x v="3"/>
    <x v="0"/>
    <x v="3"/>
    <n v="3"/>
    <s v="John"/>
    <x v="1"/>
    <n v="90"/>
    <n v="0.3"/>
    <n v="0"/>
    <x v="6"/>
    <x v="11"/>
    <x v="2"/>
    <x v="0"/>
    <x v="0"/>
  </r>
  <r>
    <n v="1054"/>
    <d v="2024-06-15T00:00:00"/>
    <x v="12"/>
    <s v="12:00"/>
    <x v="2"/>
    <x v="1"/>
    <x v="2"/>
    <n v="4"/>
    <s v="Mia"/>
    <x v="1"/>
    <n v="119.99999999999997"/>
    <n v="1"/>
    <n v="0"/>
    <x v="3"/>
    <x v="5"/>
    <x v="1"/>
    <x v="0"/>
    <x v="1"/>
  </r>
  <r>
    <n v="1055"/>
    <d v="2024-07-06T00:00:00"/>
    <x v="10"/>
    <s v="16:30"/>
    <x v="2"/>
    <x v="1"/>
    <x v="2"/>
    <n v="2"/>
    <s v="Mia"/>
    <x v="0"/>
    <n v="120.00000000000006"/>
    <n v="0.5"/>
    <n v="0"/>
    <x v="3"/>
    <x v="8"/>
    <x v="1"/>
    <x v="0"/>
    <x v="1"/>
  </r>
  <r>
    <n v="1056"/>
    <d v="2024-05-11T00:00:00"/>
    <x v="5"/>
    <s v="14:00"/>
    <x v="0"/>
    <x v="0"/>
    <x v="0"/>
    <n v="8"/>
    <s v="Amit"/>
    <x v="5"/>
    <n v="120.00000000000006"/>
    <n v="1"/>
    <n v="0"/>
    <x v="3"/>
    <x v="10"/>
    <x v="0"/>
    <x v="0"/>
    <x v="1"/>
  </r>
  <r>
    <n v="1057"/>
    <d v="2024-10-21T00:00:00"/>
    <x v="16"/>
    <s v="10:30"/>
    <x v="5"/>
    <x v="2"/>
    <x v="5"/>
    <n v="1"/>
    <s v="Mia"/>
    <x v="0"/>
    <n v="60.000000000000028"/>
    <n v="8.3333333333333329E-2"/>
    <n v="0"/>
    <x v="0"/>
    <x v="0"/>
    <x v="2"/>
    <x v="1"/>
    <x v="0"/>
  </r>
  <r>
    <n v="1058"/>
    <d v="2024-01-07T00:00:00"/>
    <x v="14"/>
    <s v="18:30"/>
    <x v="2"/>
    <x v="1"/>
    <x v="2"/>
    <n v="6"/>
    <s v="Mia"/>
    <x v="5"/>
    <n v="120.00000000000006"/>
    <n v="1.5"/>
    <n v="1"/>
    <x v="4"/>
    <x v="9"/>
    <x v="1"/>
    <x v="0"/>
    <x v="1"/>
  </r>
  <r>
    <n v="1059"/>
    <d v="2024-05-24T00:00:00"/>
    <x v="7"/>
    <s v="11:00"/>
    <x v="2"/>
    <x v="1"/>
    <x v="2"/>
    <n v="6"/>
    <s v="John"/>
    <x v="0"/>
    <n v="119.99999999999997"/>
    <n v="1.5"/>
    <n v="1"/>
    <x v="2"/>
    <x v="10"/>
    <x v="1"/>
    <x v="0"/>
    <x v="1"/>
  </r>
  <r>
    <n v="1060"/>
    <d v="2024-06-09T00:00:00"/>
    <x v="3"/>
    <s v="17:30"/>
    <x v="0"/>
    <x v="0"/>
    <x v="0"/>
    <n v="3"/>
    <s v="John"/>
    <x v="5"/>
    <n v="119.99999999999989"/>
    <n v="0.375"/>
    <n v="0"/>
    <x v="4"/>
    <x v="5"/>
    <x v="0"/>
    <x v="0"/>
    <x v="1"/>
  </r>
  <r>
    <n v="1061"/>
    <d v="2024-10-15T00:00:00"/>
    <x v="1"/>
    <s v="13:00"/>
    <x v="1"/>
    <x v="1"/>
    <x v="1"/>
    <n v="7"/>
    <s v="John"/>
    <x v="0"/>
    <n v="89.999999999999915"/>
    <n v="1.1666666666666667"/>
    <n v="1"/>
    <x v="1"/>
    <x v="0"/>
    <x v="0"/>
    <x v="0"/>
    <x v="0"/>
  </r>
  <r>
    <n v="1062"/>
    <d v="2024-06-19T00:00:00"/>
    <x v="10"/>
    <s v="16:30"/>
    <x v="0"/>
    <x v="0"/>
    <x v="0"/>
    <n v="11"/>
    <s v="Amit"/>
    <x v="0"/>
    <n v="120.00000000000006"/>
    <n v="1.375"/>
    <n v="1"/>
    <x v="5"/>
    <x v="5"/>
    <x v="0"/>
    <x v="0"/>
    <x v="1"/>
  </r>
  <r>
    <n v="1063"/>
    <d v="2024-04-08T00:00:00"/>
    <x v="7"/>
    <s v="09:30"/>
    <x v="5"/>
    <x v="2"/>
    <x v="5"/>
    <n v="5"/>
    <s v="John"/>
    <x v="5"/>
    <n v="29.999999999999972"/>
    <n v="0.41666666666666669"/>
    <n v="0"/>
    <x v="0"/>
    <x v="11"/>
    <x v="2"/>
    <x v="0"/>
    <x v="0"/>
  </r>
  <r>
    <n v="1064"/>
    <d v="2024-03-28T00:00:00"/>
    <x v="10"/>
    <s v="16:00"/>
    <x v="4"/>
    <x v="2"/>
    <x v="4"/>
    <n v="15"/>
    <s v="Omar"/>
    <x v="0"/>
    <n v="90"/>
    <n v="0.9375"/>
    <n v="0"/>
    <x v="6"/>
    <x v="1"/>
    <x v="2"/>
    <x v="0"/>
    <x v="0"/>
  </r>
  <r>
    <n v="1065"/>
    <d v="2024-10-19T00:00:00"/>
    <x v="10"/>
    <s v="16:30"/>
    <x v="3"/>
    <x v="0"/>
    <x v="3"/>
    <n v="7"/>
    <s v="Sarah"/>
    <x v="3"/>
    <n v="120.00000000000006"/>
    <n v="0.7"/>
    <n v="0"/>
    <x v="3"/>
    <x v="0"/>
    <x v="2"/>
    <x v="0"/>
    <x v="1"/>
  </r>
  <r>
    <n v="1066"/>
    <d v="2024-12-21T00:00:00"/>
    <x v="12"/>
    <s v="10:30"/>
    <x v="2"/>
    <x v="1"/>
    <x v="2"/>
    <n v="4"/>
    <s v="Priya"/>
    <x v="0"/>
    <n v="29.999999999999972"/>
    <n v="1"/>
    <n v="0"/>
    <x v="3"/>
    <x v="7"/>
    <x v="1"/>
    <x v="0"/>
    <x v="0"/>
  </r>
  <r>
    <n v="1067"/>
    <d v="2024-11-30T00:00:00"/>
    <x v="6"/>
    <s v="12:00"/>
    <x v="4"/>
    <x v="2"/>
    <x v="4"/>
    <n v="15"/>
    <s v="Priya"/>
    <x v="5"/>
    <n v="90"/>
    <n v="0.9375"/>
    <n v="0"/>
    <x v="3"/>
    <x v="3"/>
    <x v="2"/>
    <x v="0"/>
    <x v="0"/>
  </r>
  <r>
    <n v="1068"/>
    <d v="2024-02-12T00:00:00"/>
    <x v="7"/>
    <s v="10:00"/>
    <x v="5"/>
    <x v="2"/>
    <x v="5"/>
    <n v="7"/>
    <s v="Priya"/>
    <x v="3"/>
    <n v="60.000000000000028"/>
    <n v="0.58333333333333337"/>
    <n v="0"/>
    <x v="0"/>
    <x v="4"/>
    <x v="2"/>
    <x v="0"/>
    <x v="0"/>
  </r>
  <r>
    <n v="1069"/>
    <d v="2024-08-18T00:00:00"/>
    <x v="12"/>
    <s v="10:30"/>
    <x v="0"/>
    <x v="0"/>
    <x v="0"/>
    <n v="10"/>
    <s v="Amit"/>
    <x v="1"/>
    <n v="29.999999999999972"/>
    <n v="1.25"/>
    <n v="1"/>
    <x v="4"/>
    <x v="6"/>
    <x v="0"/>
    <x v="0"/>
    <x v="0"/>
  </r>
  <r>
    <n v="1070"/>
    <d v="2024-11-27T00:00:00"/>
    <x v="13"/>
    <s v="09:00"/>
    <x v="1"/>
    <x v="1"/>
    <x v="1"/>
    <n v="9"/>
    <s v="Sarah"/>
    <x v="5"/>
    <n v="29.999999999999972"/>
    <n v="1.5"/>
    <n v="1"/>
    <x v="5"/>
    <x v="3"/>
    <x v="0"/>
    <x v="0"/>
    <x v="0"/>
  </r>
  <r>
    <n v="1071"/>
    <d v="2024-05-06T00:00:00"/>
    <x v="11"/>
    <s v="13:30"/>
    <x v="3"/>
    <x v="0"/>
    <x v="3"/>
    <n v="3"/>
    <s v="John"/>
    <x v="5"/>
    <n v="30.000000000000053"/>
    <n v="0.3"/>
    <n v="0"/>
    <x v="0"/>
    <x v="10"/>
    <x v="2"/>
    <x v="0"/>
    <x v="0"/>
  </r>
  <r>
    <n v="1072"/>
    <d v="2024-02-18T00:00:00"/>
    <x v="3"/>
    <s v="17:00"/>
    <x v="5"/>
    <x v="2"/>
    <x v="5"/>
    <n v="14"/>
    <s v="Chen"/>
    <x v="5"/>
    <n v="90"/>
    <n v="1.1666666666666667"/>
    <n v="1"/>
    <x v="4"/>
    <x v="4"/>
    <x v="2"/>
    <x v="0"/>
    <x v="0"/>
  </r>
  <r>
    <n v="1073"/>
    <d v="2024-10-24T00:00:00"/>
    <x v="0"/>
    <s v="15:30"/>
    <x v="0"/>
    <x v="0"/>
    <x v="0"/>
    <n v="3"/>
    <s v="Mia"/>
    <x v="0"/>
    <n v="90"/>
    <n v="0.375"/>
    <n v="0"/>
    <x v="6"/>
    <x v="0"/>
    <x v="0"/>
    <x v="0"/>
    <x v="0"/>
  </r>
  <r>
    <n v="1074"/>
    <d v="2024-05-24T00:00:00"/>
    <x v="3"/>
    <s v="16:00"/>
    <x v="4"/>
    <x v="2"/>
    <x v="4"/>
    <n v="8"/>
    <s v="Sarah"/>
    <x v="2"/>
    <n v="29.999999999999893"/>
    <n v="0.5"/>
    <n v="0"/>
    <x v="2"/>
    <x v="10"/>
    <x v="2"/>
    <x v="0"/>
    <x v="0"/>
  </r>
  <r>
    <n v="1075"/>
    <d v="2024-10-04T00:00:00"/>
    <x v="12"/>
    <s v="11:30"/>
    <x v="2"/>
    <x v="1"/>
    <x v="2"/>
    <n v="5"/>
    <s v="John"/>
    <x v="1"/>
    <n v="90"/>
    <n v="1.25"/>
    <n v="1"/>
    <x v="2"/>
    <x v="0"/>
    <x v="1"/>
    <x v="0"/>
    <x v="0"/>
  </r>
  <r>
    <n v="1076"/>
    <d v="2024-07-25T00:00:00"/>
    <x v="4"/>
    <s v="16:30"/>
    <x v="1"/>
    <x v="1"/>
    <x v="1"/>
    <n v="8"/>
    <s v="Chen"/>
    <x v="2"/>
    <n v="90"/>
    <n v="1.3333333333333333"/>
    <n v="1"/>
    <x v="6"/>
    <x v="8"/>
    <x v="0"/>
    <x v="0"/>
    <x v="0"/>
  </r>
  <r>
    <n v="1077"/>
    <d v="2024-12-05T00:00:00"/>
    <x v="9"/>
    <s v="13:00"/>
    <x v="2"/>
    <x v="1"/>
    <x v="2"/>
    <n v="2"/>
    <s v="Sarah"/>
    <x v="3"/>
    <n v="29.999999999999893"/>
    <n v="0.5"/>
    <n v="0"/>
    <x v="6"/>
    <x v="7"/>
    <x v="1"/>
    <x v="0"/>
    <x v="0"/>
  </r>
  <r>
    <n v="1078"/>
    <d v="2024-12-28T00:00:00"/>
    <x v="6"/>
    <s v="12:30"/>
    <x v="0"/>
    <x v="0"/>
    <x v="0"/>
    <n v="8"/>
    <s v="Sarah"/>
    <x v="4"/>
    <n v="120.00000000000006"/>
    <n v="1"/>
    <n v="0"/>
    <x v="3"/>
    <x v="7"/>
    <x v="0"/>
    <x v="0"/>
    <x v="1"/>
  </r>
  <r>
    <n v="1079"/>
    <d v="2024-04-16T00:00:00"/>
    <x v="8"/>
    <s v="17:30"/>
    <x v="1"/>
    <x v="1"/>
    <x v="1"/>
    <n v="1"/>
    <s v="John"/>
    <x v="2"/>
    <n v="90"/>
    <n v="0.16666666666666666"/>
    <n v="0"/>
    <x v="1"/>
    <x v="11"/>
    <x v="0"/>
    <x v="1"/>
    <x v="0"/>
  </r>
  <r>
    <n v="1080"/>
    <d v="2024-06-09T00:00:00"/>
    <x v="4"/>
    <s v="16:30"/>
    <x v="0"/>
    <x v="0"/>
    <x v="0"/>
    <n v="1"/>
    <s v="Chen"/>
    <x v="1"/>
    <n v="90"/>
    <n v="0.125"/>
    <n v="0"/>
    <x v="4"/>
    <x v="5"/>
    <x v="0"/>
    <x v="1"/>
    <x v="0"/>
  </r>
  <r>
    <n v="1081"/>
    <d v="2024-12-21T00:00:00"/>
    <x v="17"/>
    <s v="13:00"/>
    <x v="5"/>
    <x v="2"/>
    <x v="5"/>
    <n v="7"/>
    <s v="Omar"/>
    <x v="5"/>
    <n v="119.99999999999997"/>
    <n v="0.58333333333333337"/>
    <n v="0"/>
    <x v="3"/>
    <x v="7"/>
    <x v="2"/>
    <x v="0"/>
    <x v="1"/>
  </r>
  <r>
    <n v="1082"/>
    <d v="2024-10-20T00:00:00"/>
    <x v="15"/>
    <s v="14:00"/>
    <x v="5"/>
    <x v="2"/>
    <x v="5"/>
    <n v="6"/>
    <s v="Chen"/>
    <x v="2"/>
    <n v="30.000000000000053"/>
    <n v="0.5"/>
    <n v="0"/>
    <x v="4"/>
    <x v="0"/>
    <x v="2"/>
    <x v="0"/>
    <x v="0"/>
  </r>
  <r>
    <n v="1083"/>
    <d v="2024-01-18T00:00:00"/>
    <x v="0"/>
    <s v="14:30"/>
    <x v="3"/>
    <x v="0"/>
    <x v="3"/>
    <n v="3"/>
    <s v="Mia"/>
    <x v="3"/>
    <n v="29.999999999999893"/>
    <n v="0.3"/>
    <n v="0"/>
    <x v="6"/>
    <x v="9"/>
    <x v="2"/>
    <x v="0"/>
    <x v="0"/>
  </r>
  <r>
    <n v="1084"/>
    <d v="2024-08-25T00:00:00"/>
    <x v="13"/>
    <s v="10:30"/>
    <x v="2"/>
    <x v="1"/>
    <x v="2"/>
    <n v="4"/>
    <s v="Priya"/>
    <x v="2"/>
    <n v="119.99999999999997"/>
    <n v="1"/>
    <n v="0"/>
    <x v="4"/>
    <x v="6"/>
    <x v="1"/>
    <x v="0"/>
    <x v="1"/>
  </r>
  <r>
    <n v="1085"/>
    <d v="2024-03-09T00:00:00"/>
    <x v="14"/>
    <s v="18:00"/>
    <x v="2"/>
    <x v="1"/>
    <x v="2"/>
    <n v="6"/>
    <s v="Mia"/>
    <x v="0"/>
    <n v="90"/>
    <n v="1.5"/>
    <n v="1"/>
    <x v="3"/>
    <x v="1"/>
    <x v="1"/>
    <x v="0"/>
    <x v="0"/>
  </r>
  <r>
    <n v="1086"/>
    <d v="2024-08-02T00:00:00"/>
    <x v="10"/>
    <s v="15:00"/>
    <x v="2"/>
    <x v="1"/>
    <x v="2"/>
    <n v="3"/>
    <s v="Omar"/>
    <x v="1"/>
    <n v="30.000000000000053"/>
    <n v="0.75"/>
    <n v="0"/>
    <x v="2"/>
    <x v="6"/>
    <x v="1"/>
    <x v="0"/>
    <x v="0"/>
  </r>
  <r>
    <n v="1087"/>
    <d v="2024-05-15T00:00:00"/>
    <x v="1"/>
    <s v="12:00"/>
    <x v="2"/>
    <x v="1"/>
    <x v="2"/>
    <n v="7"/>
    <s v="Omar"/>
    <x v="1"/>
    <n v="29.999999999999972"/>
    <n v="1.75"/>
    <n v="1"/>
    <x v="5"/>
    <x v="10"/>
    <x v="1"/>
    <x v="0"/>
    <x v="0"/>
  </r>
  <r>
    <n v="1088"/>
    <d v="2024-08-10T00:00:00"/>
    <x v="5"/>
    <s v="14:00"/>
    <x v="4"/>
    <x v="2"/>
    <x v="4"/>
    <n v="11"/>
    <s v="Priya"/>
    <x v="3"/>
    <n v="120.00000000000006"/>
    <n v="0.6875"/>
    <n v="0"/>
    <x v="3"/>
    <x v="6"/>
    <x v="2"/>
    <x v="0"/>
    <x v="1"/>
  </r>
  <r>
    <n v="1089"/>
    <d v="2024-07-04T00:00:00"/>
    <x v="4"/>
    <s v="16:00"/>
    <x v="4"/>
    <x v="2"/>
    <x v="4"/>
    <n v="19"/>
    <s v="Amit"/>
    <x v="1"/>
    <n v="59.999999999999943"/>
    <n v="1.1875"/>
    <n v="1"/>
    <x v="6"/>
    <x v="8"/>
    <x v="2"/>
    <x v="0"/>
    <x v="0"/>
  </r>
  <r>
    <n v="1090"/>
    <d v="2024-03-23T00:00:00"/>
    <x v="13"/>
    <s v="10:00"/>
    <x v="2"/>
    <x v="1"/>
    <x v="2"/>
    <n v="7"/>
    <s v="Omar"/>
    <x v="4"/>
    <n v="90"/>
    <n v="1.75"/>
    <n v="1"/>
    <x v="3"/>
    <x v="1"/>
    <x v="1"/>
    <x v="0"/>
    <x v="0"/>
  </r>
  <r>
    <n v="1091"/>
    <d v="2024-02-19T00:00:00"/>
    <x v="9"/>
    <s v="14:00"/>
    <x v="5"/>
    <x v="2"/>
    <x v="5"/>
    <n v="7"/>
    <s v="Omar"/>
    <x v="5"/>
    <n v="90"/>
    <n v="0.58333333333333337"/>
    <n v="0"/>
    <x v="0"/>
    <x v="4"/>
    <x v="2"/>
    <x v="0"/>
    <x v="0"/>
  </r>
  <r>
    <n v="1092"/>
    <d v="2024-04-27T00:00:00"/>
    <x v="7"/>
    <s v="09:30"/>
    <x v="0"/>
    <x v="0"/>
    <x v="0"/>
    <n v="7"/>
    <s v="Amit"/>
    <x v="3"/>
    <n v="29.999999999999972"/>
    <n v="0.875"/>
    <n v="0"/>
    <x v="3"/>
    <x v="11"/>
    <x v="0"/>
    <x v="0"/>
    <x v="0"/>
  </r>
  <r>
    <n v="1093"/>
    <d v="2024-04-25T00:00:00"/>
    <x v="17"/>
    <s v="12:00"/>
    <x v="0"/>
    <x v="0"/>
    <x v="0"/>
    <n v="7"/>
    <s v="Sarah"/>
    <x v="4"/>
    <n v="60.000000000000028"/>
    <n v="0.875"/>
    <n v="0"/>
    <x v="6"/>
    <x v="11"/>
    <x v="0"/>
    <x v="0"/>
    <x v="0"/>
  </r>
  <r>
    <n v="1094"/>
    <d v="2024-11-04T00:00:00"/>
    <x v="17"/>
    <s v="11:30"/>
    <x v="3"/>
    <x v="0"/>
    <x v="3"/>
    <n v="3"/>
    <s v="John"/>
    <x v="1"/>
    <n v="30.000000000000053"/>
    <n v="0.3"/>
    <n v="0"/>
    <x v="0"/>
    <x v="3"/>
    <x v="2"/>
    <x v="0"/>
    <x v="0"/>
  </r>
  <r>
    <n v="1095"/>
    <d v="2024-12-09T00:00:00"/>
    <x v="13"/>
    <s v="10:30"/>
    <x v="5"/>
    <x v="2"/>
    <x v="5"/>
    <n v="3"/>
    <s v="Sarah"/>
    <x v="3"/>
    <n v="119.99999999999997"/>
    <n v="0.25"/>
    <n v="0"/>
    <x v="0"/>
    <x v="7"/>
    <x v="2"/>
    <x v="0"/>
    <x v="1"/>
  </r>
  <r>
    <n v="1096"/>
    <d v="2024-07-01T00:00:00"/>
    <x v="8"/>
    <s v="18:00"/>
    <x v="3"/>
    <x v="0"/>
    <x v="3"/>
    <n v="10"/>
    <s v="Sarah"/>
    <x v="1"/>
    <n v="120.00000000000006"/>
    <n v="1"/>
    <n v="0"/>
    <x v="0"/>
    <x v="8"/>
    <x v="2"/>
    <x v="0"/>
    <x v="1"/>
  </r>
  <r>
    <n v="1097"/>
    <d v="2024-03-27T00:00:00"/>
    <x v="14"/>
    <s v="18:00"/>
    <x v="2"/>
    <x v="1"/>
    <x v="2"/>
    <n v="1"/>
    <s v="Priya"/>
    <x v="0"/>
    <n v="90"/>
    <n v="0.25"/>
    <n v="0"/>
    <x v="5"/>
    <x v="1"/>
    <x v="1"/>
    <x v="0"/>
    <x v="0"/>
  </r>
  <r>
    <n v="1098"/>
    <d v="2024-11-09T00:00:00"/>
    <x v="2"/>
    <s v="08:30"/>
    <x v="3"/>
    <x v="0"/>
    <x v="3"/>
    <n v="10"/>
    <s v="Mia"/>
    <x v="5"/>
    <n v="30.000000000000053"/>
    <n v="1"/>
    <n v="0"/>
    <x v="3"/>
    <x v="3"/>
    <x v="2"/>
    <x v="0"/>
    <x v="0"/>
  </r>
  <r>
    <n v="1099"/>
    <d v="2024-05-13T00:00:00"/>
    <x v="14"/>
    <s v="17:30"/>
    <x v="3"/>
    <x v="0"/>
    <x v="3"/>
    <n v="1"/>
    <s v="Omar"/>
    <x v="4"/>
    <n v="59.999999999999943"/>
    <n v="0.1"/>
    <n v="0"/>
    <x v="0"/>
    <x v="10"/>
    <x v="2"/>
    <x v="1"/>
    <x v="0"/>
  </r>
  <r>
    <n v="1100"/>
    <d v="2024-05-13T00:00:00"/>
    <x v="4"/>
    <s v="15:30"/>
    <x v="5"/>
    <x v="2"/>
    <x v="5"/>
    <n v="4"/>
    <s v="Chen"/>
    <x v="2"/>
    <n v="30.000000000000053"/>
    <n v="0.33333333333333331"/>
    <n v="0"/>
    <x v="0"/>
    <x v="10"/>
    <x v="2"/>
    <x v="0"/>
    <x v="0"/>
  </r>
  <r>
    <n v="1101"/>
    <d v="2024-01-12T00:00:00"/>
    <x v="2"/>
    <s v="09:00"/>
    <x v="2"/>
    <x v="1"/>
    <x v="2"/>
    <n v="6"/>
    <s v="Priya"/>
    <x v="2"/>
    <n v="60.000000000000028"/>
    <n v="1.5"/>
    <n v="1"/>
    <x v="2"/>
    <x v="9"/>
    <x v="1"/>
    <x v="0"/>
    <x v="0"/>
  </r>
  <r>
    <n v="1102"/>
    <d v="2024-02-24T00:00:00"/>
    <x v="14"/>
    <s v="18:30"/>
    <x v="3"/>
    <x v="0"/>
    <x v="3"/>
    <n v="9"/>
    <s v="Omar"/>
    <x v="5"/>
    <n v="120.00000000000006"/>
    <n v="0.9"/>
    <n v="0"/>
    <x v="3"/>
    <x v="4"/>
    <x v="2"/>
    <x v="0"/>
    <x v="1"/>
  </r>
  <r>
    <n v="1103"/>
    <d v="2024-06-08T00:00:00"/>
    <x v="13"/>
    <s v="10:00"/>
    <x v="4"/>
    <x v="2"/>
    <x v="4"/>
    <n v="10"/>
    <s v="Omar"/>
    <x v="1"/>
    <n v="90"/>
    <n v="0.625"/>
    <n v="0"/>
    <x v="3"/>
    <x v="5"/>
    <x v="2"/>
    <x v="0"/>
    <x v="0"/>
  </r>
  <r>
    <n v="1104"/>
    <d v="2024-02-04T00:00:00"/>
    <x v="16"/>
    <s v="11:30"/>
    <x v="1"/>
    <x v="1"/>
    <x v="1"/>
    <n v="8"/>
    <s v="Mia"/>
    <x v="1"/>
    <n v="120.00000000000006"/>
    <n v="1.3333333333333333"/>
    <n v="1"/>
    <x v="4"/>
    <x v="4"/>
    <x v="0"/>
    <x v="0"/>
    <x v="1"/>
  </r>
  <r>
    <n v="1105"/>
    <d v="2024-12-22T00:00:00"/>
    <x v="13"/>
    <s v="09:30"/>
    <x v="5"/>
    <x v="2"/>
    <x v="5"/>
    <n v="6"/>
    <s v="Sarah"/>
    <x v="4"/>
    <n v="59.999999999999943"/>
    <n v="0.5"/>
    <n v="0"/>
    <x v="4"/>
    <x v="7"/>
    <x v="2"/>
    <x v="0"/>
    <x v="0"/>
  </r>
  <r>
    <n v="1106"/>
    <d v="2024-04-30T00:00:00"/>
    <x v="5"/>
    <s v="13:00"/>
    <x v="5"/>
    <x v="2"/>
    <x v="5"/>
    <n v="7"/>
    <s v="Chen"/>
    <x v="3"/>
    <n v="59.999999999999943"/>
    <n v="0.58333333333333337"/>
    <n v="0"/>
    <x v="1"/>
    <x v="11"/>
    <x v="2"/>
    <x v="0"/>
    <x v="0"/>
  </r>
  <r>
    <n v="1107"/>
    <d v="2024-04-27T00:00:00"/>
    <x v="0"/>
    <s v="16:00"/>
    <x v="2"/>
    <x v="1"/>
    <x v="2"/>
    <n v="2"/>
    <s v="Amit"/>
    <x v="0"/>
    <n v="119.99999999999989"/>
    <n v="0.5"/>
    <n v="0"/>
    <x v="3"/>
    <x v="11"/>
    <x v="1"/>
    <x v="0"/>
    <x v="1"/>
  </r>
  <r>
    <n v="1108"/>
    <d v="2024-12-26T00:00:00"/>
    <x v="3"/>
    <s v="17:00"/>
    <x v="3"/>
    <x v="0"/>
    <x v="3"/>
    <n v="9"/>
    <s v="Amit"/>
    <x v="1"/>
    <n v="90"/>
    <n v="0.9"/>
    <n v="0"/>
    <x v="6"/>
    <x v="7"/>
    <x v="2"/>
    <x v="0"/>
    <x v="0"/>
  </r>
  <r>
    <n v="1109"/>
    <d v="2024-06-29T00:00:00"/>
    <x v="14"/>
    <s v="17:00"/>
    <x v="1"/>
    <x v="1"/>
    <x v="1"/>
    <n v="6"/>
    <s v="John"/>
    <x v="4"/>
    <n v="30.000000000000053"/>
    <n v="1"/>
    <n v="0"/>
    <x v="3"/>
    <x v="5"/>
    <x v="0"/>
    <x v="0"/>
    <x v="0"/>
  </r>
  <r>
    <n v="1110"/>
    <d v="2024-02-12T00:00:00"/>
    <x v="12"/>
    <s v="11:30"/>
    <x v="5"/>
    <x v="2"/>
    <x v="5"/>
    <n v="13"/>
    <s v="Omar"/>
    <x v="2"/>
    <n v="90"/>
    <n v="1.0833333333333333"/>
    <n v="1"/>
    <x v="0"/>
    <x v="4"/>
    <x v="2"/>
    <x v="0"/>
    <x v="0"/>
  </r>
  <r>
    <n v="1111"/>
    <d v="2024-08-31T00:00:00"/>
    <x v="12"/>
    <s v="11:30"/>
    <x v="0"/>
    <x v="0"/>
    <x v="0"/>
    <n v="1"/>
    <s v="Omar"/>
    <x v="1"/>
    <n v="90"/>
    <n v="0.125"/>
    <n v="0"/>
    <x v="3"/>
    <x v="6"/>
    <x v="0"/>
    <x v="1"/>
    <x v="0"/>
  </r>
  <r>
    <n v="1112"/>
    <d v="2024-11-12T00:00:00"/>
    <x v="11"/>
    <s v="15:00"/>
    <x v="5"/>
    <x v="2"/>
    <x v="5"/>
    <n v="1"/>
    <s v="John"/>
    <x v="5"/>
    <n v="120.00000000000006"/>
    <n v="8.3333333333333329E-2"/>
    <n v="0"/>
    <x v="1"/>
    <x v="3"/>
    <x v="2"/>
    <x v="1"/>
    <x v="1"/>
  </r>
  <r>
    <n v="1113"/>
    <d v="2024-06-20T00:00:00"/>
    <x v="10"/>
    <s v="15:30"/>
    <x v="2"/>
    <x v="1"/>
    <x v="2"/>
    <n v="1"/>
    <s v="John"/>
    <x v="3"/>
    <n v="60.000000000000107"/>
    <n v="0.25"/>
    <n v="0"/>
    <x v="6"/>
    <x v="5"/>
    <x v="1"/>
    <x v="0"/>
    <x v="0"/>
  </r>
  <r>
    <n v="1114"/>
    <d v="2024-02-08T00:00:00"/>
    <x v="10"/>
    <s v="16:00"/>
    <x v="1"/>
    <x v="1"/>
    <x v="1"/>
    <n v="1"/>
    <s v="Mia"/>
    <x v="3"/>
    <n v="90"/>
    <n v="0.16666666666666666"/>
    <n v="0"/>
    <x v="6"/>
    <x v="4"/>
    <x v="0"/>
    <x v="1"/>
    <x v="0"/>
  </r>
  <r>
    <n v="1115"/>
    <d v="2024-08-31T00:00:00"/>
    <x v="14"/>
    <s v="18:00"/>
    <x v="3"/>
    <x v="0"/>
    <x v="3"/>
    <n v="2"/>
    <s v="John"/>
    <x v="1"/>
    <n v="90"/>
    <n v="0.2"/>
    <n v="0"/>
    <x v="3"/>
    <x v="6"/>
    <x v="2"/>
    <x v="1"/>
    <x v="0"/>
  </r>
  <r>
    <n v="1116"/>
    <d v="2024-08-26T00:00:00"/>
    <x v="13"/>
    <s v="10:00"/>
    <x v="1"/>
    <x v="1"/>
    <x v="1"/>
    <n v="4"/>
    <s v="Chen"/>
    <x v="1"/>
    <n v="90"/>
    <n v="0.66666666666666663"/>
    <n v="0"/>
    <x v="0"/>
    <x v="6"/>
    <x v="0"/>
    <x v="0"/>
    <x v="0"/>
  </r>
  <r>
    <n v="1117"/>
    <d v="2024-05-11T00:00:00"/>
    <x v="13"/>
    <s v="09:30"/>
    <x v="1"/>
    <x v="1"/>
    <x v="1"/>
    <n v="9"/>
    <s v="Amit"/>
    <x v="4"/>
    <n v="59.999999999999943"/>
    <n v="1.5"/>
    <n v="1"/>
    <x v="3"/>
    <x v="10"/>
    <x v="0"/>
    <x v="0"/>
    <x v="0"/>
  </r>
  <r>
    <n v="1118"/>
    <d v="2024-09-26T00:00:00"/>
    <x v="13"/>
    <s v="09:00"/>
    <x v="4"/>
    <x v="2"/>
    <x v="4"/>
    <n v="2"/>
    <s v="Mia"/>
    <x v="2"/>
    <n v="29.999999999999972"/>
    <n v="0.125"/>
    <n v="0"/>
    <x v="6"/>
    <x v="2"/>
    <x v="2"/>
    <x v="1"/>
    <x v="0"/>
  </r>
  <r>
    <n v="1119"/>
    <d v="2024-01-19T00:00:00"/>
    <x v="14"/>
    <s v="18:30"/>
    <x v="5"/>
    <x v="2"/>
    <x v="5"/>
    <n v="11"/>
    <s v="Omar"/>
    <x v="0"/>
    <n v="120.00000000000006"/>
    <n v="0.91666666666666663"/>
    <n v="0"/>
    <x v="2"/>
    <x v="9"/>
    <x v="2"/>
    <x v="0"/>
    <x v="1"/>
  </r>
  <r>
    <n v="1120"/>
    <d v="2024-09-23T00:00:00"/>
    <x v="10"/>
    <s v="16:30"/>
    <x v="1"/>
    <x v="1"/>
    <x v="1"/>
    <n v="2"/>
    <s v="John"/>
    <x v="4"/>
    <n v="120.00000000000006"/>
    <n v="0.33333333333333331"/>
    <n v="0"/>
    <x v="0"/>
    <x v="2"/>
    <x v="0"/>
    <x v="0"/>
    <x v="1"/>
  </r>
  <r>
    <n v="1121"/>
    <d v="2024-08-18T00:00:00"/>
    <x v="5"/>
    <s v="12:30"/>
    <x v="2"/>
    <x v="1"/>
    <x v="2"/>
    <n v="6"/>
    <s v="Priya"/>
    <x v="2"/>
    <n v="30.000000000000053"/>
    <n v="1.5"/>
    <n v="1"/>
    <x v="4"/>
    <x v="6"/>
    <x v="1"/>
    <x v="0"/>
    <x v="0"/>
  </r>
  <r>
    <n v="1122"/>
    <d v="2024-02-03T00:00:00"/>
    <x v="1"/>
    <s v="13:30"/>
    <x v="0"/>
    <x v="0"/>
    <x v="0"/>
    <n v="11"/>
    <s v="Priya"/>
    <x v="2"/>
    <n v="119.99999999999997"/>
    <n v="1.375"/>
    <n v="1"/>
    <x v="3"/>
    <x v="4"/>
    <x v="0"/>
    <x v="0"/>
    <x v="1"/>
  </r>
  <r>
    <n v="1123"/>
    <d v="2024-12-26T00:00:00"/>
    <x v="15"/>
    <s v="15:00"/>
    <x v="1"/>
    <x v="1"/>
    <x v="1"/>
    <n v="9"/>
    <s v="Chen"/>
    <x v="0"/>
    <n v="90"/>
    <n v="1.5"/>
    <n v="1"/>
    <x v="6"/>
    <x v="7"/>
    <x v="0"/>
    <x v="0"/>
    <x v="0"/>
  </r>
  <r>
    <n v="1124"/>
    <d v="2024-10-10T00:00:00"/>
    <x v="7"/>
    <s v="10:00"/>
    <x v="4"/>
    <x v="2"/>
    <x v="4"/>
    <n v="3"/>
    <s v="Priya"/>
    <x v="0"/>
    <n v="60.000000000000028"/>
    <n v="0.1875"/>
    <n v="0"/>
    <x v="6"/>
    <x v="0"/>
    <x v="2"/>
    <x v="1"/>
    <x v="0"/>
  </r>
  <r>
    <n v="1125"/>
    <d v="2024-08-21T00:00:00"/>
    <x v="4"/>
    <s v="16:30"/>
    <x v="4"/>
    <x v="2"/>
    <x v="4"/>
    <n v="4"/>
    <s v="Sarah"/>
    <x v="3"/>
    <n v="90"/>
    <n v="0.25"/>
    <n v="0"/>
    <x v="5"/>
    <x v="6"/>
    <x v="2"/>
    <x v="0"/>
    <x v="0"/>
  </r>
  <r>
    <n v="1126"/>
    <d v="2024-12-10T00:00:00"/>
    <x v="7"/>
    <s v="09:30"/>
    <x v="0"/>
    <x v="0"/>
    <x v="0"/>
    <n v="7"/>
    <s v="Omar"/>
    <x v="4"/>
    <n v="29.999999999999972"/>
    <n v="0.875"/>
    <n v="0"/>
    <x v="1"/>
    <x v="7"/>
    <x v="0"/>
    <x v="0"/>
    <x v="0"/>
  </r>
  <r>
    <n v="1127"/>
    <d v="2024-07-23T00:00:00"/>
    <x v="4"/>
    <s v="17:00"/>
    <x v="2"/>
    <x v="1"/>
    <x v="2"/>
    <n v="2"/>
    <s v="Priya"/>
    <x v="3"/>
    <n v="120.00000000000006"/>
    <n v="0.5"/>
    <n v="0"/>
    <x v="1"/>
    <x v="8"/>
    <x v="1"/>
    <x v="0"/>
    <x v="1"/>
  </r>
  <r>
    <n v="1128"/>
    <d v="2024-05-09T00:00:00"/>
    <x v="6"/>
    <s v="12:30"/>
    <x v="5"/>
    <x v="2"/>
    <x v="5"/>
    <n v="9"/>
    <s v="Sarah"/>
    <x v="5"/>
    <n v="120.00000000000006"/>
    <n v="0.75"/>
    <n v="0"/>
    <x v="6"/>
    <x v="10"/>
    <x v="2"/>
    <x v="0"/>
    <x v="1"/>
  </r>
  <r>
    <n v="1129"/>
    <d v="2024-10-04T00:00:00"/>
    <x v="12"/>
    <s v="10:30"/>
    <x v="0"/>
    <x v="0"/>
    <x v="0"/>
    <n v="6"/>
    <s v="Mia"/>
    <x v="4"/>
    <n v="29.999999999999972"/>
    <n v="0.75"/>
    <n v="0"/>
    <x v="2"/>
    <x v="0"/>
    <x v="0"/>
    <x v="0"/>
    <x v="0"/>
  </r>
  <r>
    <n v="1130"/>
    <d v="2024-08-20T00:00:00"/>
    <x v="3"/>
    <s v="16:30"/>
    <x v="0"/>
    <x v="0"/>
    <x v="0"/>
    <n v="6"/>
    <s v="Omar"/>
    <x v="3"/>
    <n v="59.999999999999943"/>
    <n v="0.75"/>
    <n v="0"/>
    <x v="1"/>
    <x v="6"/>
    <x v="0"/>
    <x v="0"/>
    <x v="0"/>
  </r>
  <r>
    <n v="1131"/>
    <d v="2024-08-04T00:00:00"/>
    <x v="12"/>
    <s v="11:30"/>
    <x v="5"/>
    <x v="2"/>
    <x v="5"/>
    <n v="3"/>
    <s v="Mia"/>
    <x v="0"/>
    <n v="90"/>
    <n v="0.25"/>
    <n v="0"/>
    <x v="4"/>
    <x v="6"/>
    <x v="2"/>
    <x v="0"/>
    <x v="0"/>
  </r>
  <r>
    <n v="1132"/>
    <d v="2024-08-03T00:00:00"/>
    <x v="6"/>
    <s v="12:00"/>
    <x v="2"/>
    <x v="1"/>
    <x v="2"/>
    <n v="5"/>
    <s v="Sarah"/>
    <x v="0"/>
    <n v="90"/>
    <n v="1.25"/>
    <n v="1"/>
    <x v="3"/>
    <x v="6"/>
    <x v="1"/>
    <x v="0"/>
    <x v="0"/>
  </r>
  <r>
    <n v="1133"/>
    <d v="2024-05-10T00:00:00"/>
    <x v="10"/>
    <s v="15:30"/>
    <x v="4"/>
    <x v="2"/>
    <x v="4"/>
    <n v="2"/>
    <s v="John"/>
    <x v="5"/>
    <n v="60.000000000000107"/>
    <n v="0.125"/>
    <n v="0"/>
    <x v="2"/>
    <x v="10"/>
    <x v="2"/>
    <x v="1"/>
    <x v="0"/>
  </r>
  <r>
    <n v="1134"/>
    <d v="2024-03-08T00:00:00"/>
    <x v="15"/>
    <s v="14:30"/>
    <x v="4"/>
    <x v="2"/>
    <x v="4"/>
    <n v="4"/>
    <s v="Sarah"/>
    <x v="1"/>
    <n v="59.999999999999943"/>
    <n v="0.25"/>
    <n v="0"/>
    <x v="2"/>
    <x v="1"/>
    <x v="2"/>
    <x v="0"/>
    <x v="0"/>
  </r>
  <r>
    <n v="1135"/>
    <d v="2024-07-09T00:00:00"/>
    <x v="8"/>
    <s v="17:30"/>
    <x v="3"/>
    <x v="0"/>
    <x v="3"/>
    <n v="10"/>
    <s v="Priya"/>
    <x v="5"/>
    <n v="90"/>
    <n v="1"/>
    <n v="0"/>
    <x v="1"/>
    <x v="8"/>
    <x v="2"/>
    <x v="0"/>
    <x v="0"/>
  </r>
  <r>
    <n v="1136"/>
    <d v="2024-07-05T00:00:00"/>
    <x v="10"/>
    <s v="16:30"/>
    <x v="3"/>
    <x v="0"/>
    <x v="3"/>
    <n v="5"/>
    <s v="Amit"/>
    <x v="0"/>
    <n v="120.00000000000006"/>
    <n v="0.5"/>
    <n v="0"/>
    <x v="2"/>
    <x v="8"/>
    <x v="2"/>
    <x v="0"/>
    <x v="1"/>
  </r>
  <r>
    <n v="1137"/>
    <d v="2024-05-19T00:00:00"/>
    <x v="7"/>
    <s v="10:30"/>
    <x v="1"/>
    <x v="1"/>
    <x v="1"/>
    <n v="7"/>
    <s v="Chen"/>
    <x v="1"/>
    <n v="90"/>
    <n v="1.1666666666666667"/>
    <n v="1"/>
    <x v="4"/>
    <x v="10"/>
    <x v="0"/>
    <x v="0"/>
    <x v="0"/>
  </r>
  <r>
    <n v="1138"/>
    <d v="2024-03-19T00:00:00"/>
    <x v="8"/>
    <s v="17:30"/>
    <x v="2"/>
    <x v="1"/>
    <x v="2"/>
    <n v="7"/>
    <s v="Priya"/>
    <x v="0"/>
    <n v="90"/>
    <n v="1.75"/>
    <n v="1"/>
    <x v="1"/>
    <x v="1"/>
    <x v="1"/>
    <x v="0"/>
    <x v="0"/>
  </r>
  <r>
    <n v="1139"/>
    <d v="2024-08-15T00:00:00"/>
    <x v="15"/>
    <s v="15:00"/>
    <x v="4"/>
    <x v="2"/>
    <x v="4"/>
    <n v="17"/>
    <s v="Mia"/>
    <x v="4"/>
    <n v="90"/>
    <n v="1.0625"/>
    <n v="1"/>
    <x v="6"/>
    <x v="6"/>
    <x v="2"/>
    <x v="0"/>
    <x v="0"/>
  </r>
  <r>
    <n v="1140"/>
    <d v="2024-02-17T00:00:00"/>
    <x v="13"/>
    <s v="09:00"/>
    <x v="2"/>
    <x v="1"/>
    <x v="2"/>
    <n v="4"/>
    <s v="Priya"/>
    <x v="1"/>
    <n v="29.999999999999972"/>
    <n v="1"/>
    <n v="0"/>
    <x v="3"/>
    <x v="4"/>
    <x v="1"/>
    <x v="0"/>
    <x v="0"/>
  </r>
  <r>
    <n v="1141"/>
    <d v="2024-07-24T00:00:00"/>
    <x v="17"/>
    <s v="11:30"/>
    <x v="2"/>
    <x v="1"/>
    <x v="2"/>
    <n v="2"/>
    <s v="John"/>
    <x v="4"/>
    <n v="30.000000000000053"/>
    <n v="0.5"/>
    <n v="0"/>
    <x v="5"/>
    <x v="8"/>
    <x v="1"/>
    <x v="0"/>
    <x v="0"/>
  </r>
  <r>
    <n v="1142"/>
    <d v="2024-08-04T00:00:00"/>
    <x v="10"/>
    <s v="15:00"/>
    <x v="0"/>
    <x v="0"/>
    <x v="0"/>
    <n v="8"/>
    <s v="Amit"/>
    <x v="1"/>
    <n v="30.000000000000053"/>
    <n v="1"/>
    <n v="0"/>
    <x v="4"/>
    <x v="6"/>
    <x v="0"/>
    <x v="0"/>
    <x v="0"/>
  </r>
  <r>
    <n v="1143"/>
    <d v="2024-07-07T00:00:00"/>
    <x v="0"/>
    <s v="15:30"/>
    <x v="0"/>
    <x v="0"/>
    <x v="0"/>
    <n v="7"/>
    <s v="Priya"/>
    <x v="3"/>
    <n v="90"/>
    <n v="0.875"/>
    <n v="0"/>
    <x v="4"/>
    <x v="8"/>
    <x v="0"/>
    <x v="0"/>
    <x v="0"/>
  </r>
  <r>
    <n v="1144"/>
    <d v="2024-12-28T00:00:00"/>
    <x v="8"/>
    <s v="17:00"/>
    <x v="0"/>
    <x v="0"/>
    <x v="0"/>
    <n v="4"/>
    <s v="Amit"/>
    <x v="5"/>
    <n v="60.000000000000107"/>
    <n v="0.5"/>
    <n v="0"/>
    <x v="3"/>
    <x v="7"/>
    <x v="0"/>
    <x v="0"/>
    <x v="0"/>
  </r>
  <r>
    <n v="1145"/>
    <d v="2024-03-07T00:00:00"/>
    <x v="15"/>
    <s v="14:30"/>
    <x v="2"/>
    <x v="1"/>
    <x v="2"/>
    <n v="3"/>
    <s v="John"/>
    <x v="4"/>
    <n v="59.999999999999943"/>
    <n v="0.75"/>
    <n v="0"/>
    <x v="6"/>
    <x v="1"/>
    <x v="1"/>
    <x v="0"/>
    <x v="0"/>
  </r>
  <r>
    <n v="1146"/>
    <d v="2024-08-01T00:00:00"/>
    <x v="9"/>
    <s v="14:00"/>
    <x v="5"/>
    <x v="2"/>
    <x v="5"/>
    <n v="11"/>
    <s v="Amit"/>
    <x v="1"/>
    <n v="90"/>
    <n v="0.91666666666666663"/>
    <n v="0"/>
    <x v="6"/>
    <x v="6"/>
    <x v="2"/>
    <x v="0"/>
    <x v="0"/>
  </r>
  <r>
    <n v="1147"/>
    <d v="2024-06-26T00:00:00"/>
    <x v="10"/>
    <s v="16:30"/>
    <x v="1"/>
    <x v="1"/>
    <x v="1"/>
    <n v="1"/>
    <s v="Sarah"/>
    <x v="3"/>
    <n v="120.00000000000006"/>
    <n v="0.16666666666666666"/>
    <n v="0"/>
    <x v="5"/>
    <x v="5"/>
    <x v="0"/>
    <x v="1"/>
    <x v="1"/>
  </r>
  <r>
    <n v="1148"/>
    <d v="2024-02-12T00:00:00"/>
    <x v="13"/>
    <s v="09:30"/>
    <x v="1"/>
    <x v="1"/>
    <x v="1"/>
    <n v="4"/>
    <s v="Chen"/>
    <x v="4"/>
    <n v="59.999999999999943"/>
    <n v="0.66666666666666663"/>
    <n v="0"/>
    <x v="0"/>
    <x v="4"/>
    <x v="0"/>
    <x v="0"/>
    <x v="0"/>
  </r>
  <r>
    <n v="1149"/>
    <d v="2024-11-16T00:00:00"/>
    <x v="9"/>
    <s v="13:30"/>
    <x v="2"/>
    <x v="1"/>
    <x v="2"/>
    <n v="7"/>
    <s v="Amit"/>
    <x v="3"/>
    <n v="59.999999999999943"/>
    <n v="1.75"/>
    <n v="1"/>
    <x v="3"/>
    <x v="3"/>
    <x v="1"/>
    <x v="0"/>
    <x v="0"/>
  </r>
  <r>
    <n v="1150"/>
    <d v="2024-08-22T00:00:00"/>
    <x v="12"/>
    <s v="12:00"/>
    <x v="0"/>
    <x v="0"/>
    <x v="0"/>
    <n v="6"/>
    <s v="Amit"/>
    <x v="0"/>
    <n v="119.99999999999997"/>
    <n v="0.75"/>
    <n v="0"/>
    <x v="6"/>
    <x v="6"/>
    <x v="0"/>
    <x v="0"/>
    <x v="1"/>
  </r>
  <r>
    <n v="1151"/>
    <d v="2024-08-09T00:00:00"/>
    <x v="9"/>
    <s v="14:30"/>
    <x v="5"/>
    <x v="2"/>
    <x v="5"/>
    <n v="12"/>
    <s v="Chen"/>
    <x v="0"/>
    <n v="119.99999999999989"/>
    <n v="1"/>
    <n v="0"/>
    <x v="2"/>
    <x v="6"/>
    <x v="2"/>
    <x v="0"/>
    <x v="1"/>
  </r>
  <r>
    <n v="1152"/>
    <d v="2024-03-13T00:00:00"/>
    <x v="0"/>
    <s v="15:00"/>
    <x v="2"/>
    <x v="1"/>
    <x v="2"/>
    <n v="5"/>
    <s v="Omar"/>
    <x v="3"/>
    <n v="59.999999999999943"/>
    <n v="1.25"/>
    <n v="1"/>
    <x v="5"/>
    <x v="1"/>
    <x v="1"/>
    <x v="0"/>
    <x v="0"/>
  </r>
  <r>
    <n v="1153"/>
    <d v="2024-10-13T00:00:00"/>
    <x v="0"/>
    <s v="16:00"/>
    <x v="5"/>
    <x v="2"/>
    <x v="5"/>
    <n v="5"/>
    <s v="Chen"/>
    <x v="3"/>
    <n v="119.99999999999989"/>
    <n v="0.41666666666666669"/>
    <n v="0"/>
    <x v="4"/>
    <x v="0"/>
    <x v="2"/>
    <x v="0"/>
    <x v="1"/>
  </r>
  <r>
    <n v="1154"/>
    <d v="2024-02-01T00:00:00"/>
    <x v="7"/>
    <s v="09:30"/>
    <x v="3"/>
    <x v="0"/>
    <x v="3"/>
    <n v="10"/>
    <s v="Amit"/>
    <x v="2"/>
    <n v="29.999999999999972"/>
    <n v="1"/>
    <n v="0"/>
    <x v="6"/>
    <x v="4"/>
    <x v="2"/>
    <x v="0"/>
    <x v="0"/>
  </r>
  <r>
    <n v="1155"/>
    <d v="2024-05-29T00:00:00"/>
    <x v="11"/>
    <s v="14:30"/>
    <x v="5"/>
    <x v="2"/>
    <x v="5"/>
    <n v="3"/>
    <s v="Mia"/>
    <x v="2"/>
    <n v="90"/>
    <n v="0.25"/>
    <n v="0"/>
    <x v="5"/>
    <x v="10"/>
    <x v="2"/>
    <x v="0"/>
    <x v="0"/>
  </r>
  <r>
    <n v="1156"/>
    <d v="2024-10-18T00:00:00"/>
    <x v="7"/>
    <s v="10:30"/>
    <x v="3"/>
    <x v="0"/>
    <x v="3"/>
    <n v="9"/>
    <s v="Priya"/>
    <x v="5"/>
    <n v="90"/>
    <n v="0.9"/>
    <n v="0"/>
    <x v="2"/>
    <x v="0"/>
    <x v="2"/>
    <x v="0"/>
    <x v="0"/>
  </r>
  <r>
    <n v="1157"/>
    <d v="2024-05-19T00:00:00"/>
    <x v="4"/>
    <s v="16:00"/>
    <x v="3"/>
    <x v="0"/>
    <x v="3"/>
    <n v="1"/>
    <s v="Priya"/>
    <x v="3"/>
    <n v="59.999999999999943"/>
    <n v="0.1"/>
    <n v="0"/>
    <x v="4"/>
    <x v="10"/>
    <x v="2"/>
    <x v="1"/>
    <x v="0"/>
  </r>
  <r>
    <n v="1158"/>
    <d v="2024-11-30T00:00:00"/>
    <x v="10"/>
    <s v="15:00"/>
    <x v="0"/>
    <x v="0"/>
    <x v="0"/>
    <n v="4"/>
    <s v="Sarah"/>
    <x v="0"/>
    <n v="30.000000000000053"/>
    <n v="0.5"/>
    <n v="0"/>
    <x v="3"/>
    <x v="3"/>
    <x v="0"/>
    <x v="0"/>
    <x v="0"/>
  </r>
  <r>
    <n v="1159"/>
    <d v="2024-09-24T00:00:00"/>
    <x v="1"/>
    <s v="12:30"/>
    <x v="2"/>
    <x v="1"/>
    <x v="2"/>
    <n v="7"/>
    <s v="Amit"/>
    <x v="2"/>
    <n v="60.000000000000028"/>
    <n v="1.75"/>
    <n v="1"/>
    <x v="1"/>
    <x v="2"/>
    <x v="1"/>
    <x v="0"/>
    <x v="0"/>
  </r>
  <r>
    <n v="1160"/>
    <d v="2024-01-13T00:00:00"/>
    <x v="3"/>
    <s v="16:00"/>
    <x v="1"/>
    <x v="1"/>
    <x v="1"/>
    <n v="6"/>
    <s v="John"/>
    <x v="3"/>
    <n v="29.999999999999893"/>
    <n v="1"/>
    <n v="0"/>
    <x v="3"/>
    <x v="9"/>
    <x v="0"/>
    <x v="0"/>
    <x v="0"/>
  </r>
  <r>
    <n v="1161"/>
    <d v="2024-06-05T00:00:00"/>
    <x v="6"/>
    <s v="12:30"/>
    <x v="2"/>
    <x v="1"/>
    <x v="2"/>
    <n v="5"/>
    <s v="Omar"/>
    <x v="2"/>
    <n v="120.00000000000006"/>
    <n v="1.25"/>
    <n v="1"/>
    <x v="5"/>
    <x v="5"/>
    <x v="1"/>
    <x v="0"/>
    <x v="1"/>
  </r>
  <r>
    <n v="1162"/>
    <d v="2024-07-26T00:00:00"/>
    <x v="11"/>
    <s v="14:30"/>
    <x v="5"/>
    <x v="2"/>
    <x v="5"/>
    <n v="3"/>
    <s v="Chen"/>
    <x v="3"/>
    <n v="90"/>
    <n v="0.25"/>
    <n v="0"/>
    <x v="2"/>
    <x v="8"/>
    <x v="2"/>
    <x v="0"/>
    <x v="0"/>
  </r>
  <r>
    <n v="1163"/>
    <d v="2024-05-28T00:00:00"/>
    <x v="2"/>
    <s v="10:00"/>
    <x v="4"/>
    <x v="2"/>
    <x v="4"/>
    <n v="11"/>
    <s v="Amit"/>
    <x v="5"/>
    <n v="120.00000000000006"/>
    <n v="0.6875"/>
    <n v="0"/>
    <x v="1"/>
    <x v="10"/>
    <x v="2"/>
    <x v="0"/>
    <x v="1"/>
  </r>
  <r>
    <n v="1164"/>
    <d v="2024-01-28T00:00:00"/>
    <x v="4"/>
    <s v="16:30"/>
    <x v="4"/>
    <x v="2"/>
    <x v="4"/>
    <n v="19"/>
    <s v="Priya"/>
    <x v="1"/>
    <n v="90"/>
    <n v="1.1875"/>
    <n v="1"/>
    <x v="4"/>
    <x v="9"/>
    <x v="2"/>
    <x v="0"/>
    <x v="0"/>
  </r>
  <r>
    <n v="1165"/>
    <d v="2024-03-30T00:00:00"/>
    <x v="2"/>
    <s v="09:00"/>
    <x v="0"/>
    <x v="0"/>
    <x v="0"/>
    <n v="7"/>
    <s v="Chen"/>
    <x v="4"/>
    <n v="60.000000000000028"/>
    <n v="0.875"/>
    <n v="0"/>
    <x v="3"/>
    <x v="1"/>
    <x v="0"/>
    <x v="0"/>
    <x v="0"/>
  </r>
  <r>
    <n v="1166"/>
    <d v="2024-12-03T00:00:00"/>
    <x v="16"/>
    <s v="10:00"/>
    <x v="1"/>
    <x v="1"/>
    <x v="1"/>
    <n v="2"/>
    <s v="Amit"/>
    <x v="3"/>
    <n v="30.000000000000053"/>
    <n v="0.33333333333333331"/>
    <n v="0"/>
    <x v="1"/>
    <x v="7"/>
    <x v="0"/>
    <x v="0"/>
    <x v="0"/>
  </r>
  <r>
    <n v="1167"/>
    <d v="2024-05-07T00:00:00"/>
    <x v="13"/>
    <s v="10:30"/>
    <x v="0"/>
    <x v="0"/>
    <x v="0"/>
    <n v="4"/>
    <s v="Sarah"/>
    <x v="2"/>
    <n v="119.99999999999997"/>
    <n v="0.5"/>
    <n v="0"/>
    <x v="1"/>
    <x v="10"/>
    <x v="0"/>
    <x v="0"/>
    <x v="1"/>
  </r>
  <r>
    <n v="1168"/>
    <d v="2024-06-09T00:00:00"/>
    <x v="1"/>
    <s v="13:30"/>
    <x v="0"/>
    <x v="0"/>
    <x v="0"/>
    <n v="5"/>
    <s v="John"/>
    <x v="0"/>
    <n v="119.99999999999997"/>
    <n v="0.625"/>
    <n v="0"/>
    <x v="4"/>
    <x v="5"/>
    <x v="0"/>
    <x v="0"/>
    <x v="1"/>
  </r>
  <r>
    <n v="1169"/>
    <d v="2024-01-14T00:00:00"/>
    <x v="4"/>
    <s v="16:00"/>
    <x v="0"/>
    <x v="0"/>
    <x v="0"/>
    <n v="11"/>
    <s v="Priya"/>
    <x v="4"/>
    <n v="59.999999999999943"/>
    <n v="1.375"/>
    <n v="1"/>
    <x v="4"/>
    <x v="9"/>
    <x v="0"/>
    <x v="0"/>
    <x v="0"/>
  </r>
  <r>
    <n v="1170"/>
    <d v="2024-06-17T00:00:00"/>
    <x v="8"/>
    <s v="17:30"/>
    <x v="5"/>
    <x v="2"/>
    <x v="5"/>
    <n v="11"/>
    <s v="Chen"/>
    <x v="5"/>
    <n v="90"/>
    <n v="0.91666666666666663"/>
    <n v="0"/>
    <x v="0"/>
    <x v="5"/>
    <x v="2"/>
    <x v="0"/>
    <x v="0"/>
  </r>
  <r>
    <n v="1171"/>
    <d v="2024-11-05T00:00:00"/>
    <x v="9"/>
    <s v="14:30"/>
    <x v="3"/>
    <x v="0"/>
    <x v="3"/>
    <n v="12"/>
    <s v="Priya"/>
    <x v="4"/>
    <n v="119.99999999999989"/>
    <n v="1.2"/>
    <n v="1"/>
    <x v="1"/>
    <x v="3"/>
    <x v="2"/>
    <x v="0"/>
    <x v="1"/>
  </r>
  <r>
    <n v="1172"/>
    <d v="2024-01-26T00:00:00"/>
    <x v="13"/>
    <s v="09:30"/>
    <x v="4"/>
    <x v="2"/>
    <x v="4"/>
    <n v="16"/>
    <s v="Mia"/>
    <x v="0"/>
    <n v="59.999999999999943"/>
    <n v="1"/>
    <n v="0"/>
    <x v="2"/>
    <x v="9"/>
    <x v="2"/>
    <x v="0"/>
    <x v="0"/>
  </r>
  <r>
    <n v="1173"/>
    <d v="2024-09-18T00:00:00"/>
    <x v="10"/>
    <s v="15:00"/>
    <x v="4"/>
    <x v="2"/>
    <x v="4"/>
    <n v="16"/>
    <s v="Sarah"/>
    <x v="2"/>
    <n v="30.000000000000053"/>
    <n v="1"/>
    <n v="0"/>
    <x v="5"/>
    <x v="2"/>
    <x v="2"/>
    <x v="0"/>
    <x v="0"/>
  </r>
  <r>
    <n v="1174"/>
    <d v="2024-03-29T00:00:00"/>
    <x v="3"/>
    <s v="17:00"/>
    <x v="0"/>
    <x v="0"/>
    <x v="0"/>
    <n v="4"/>
    <s v="Priya"/>
    <x v="1"/>
    <n v="90"/>
    <n v="0.5"/>
    <n v="0"/>
    <x v="2"/>
    <x v="1"/>
    <x v="0"/>
    <x v="0"/>
    <x v="0"/>
  </r>
  <r>
    <n v="1175"/>
    <d v="2024-01-19T00:00:00"/>
    <x v="8"/>
    <s v="18:00"/>
    <x v="0"/>
    <x v="0"/>
    <x v="0"/>
    <n v="7"/>
    <s v="Omar"/>
    <x v="3"/>
    <n v="120.00000000000006"/>
    <n v="0.875"/>
    <n v="0"/>
    <x v="2"/>
    <x v="9"/>
    <x v="0"/>
    <x v="0"/>
    <x v="1"/>
  </r>
  <r>
    <n v="1176"/>
    <d v="2024-04-06T00:00:00"/>
    <x v="9"/>
    <s v="14:00"/>
    <x v="1"/>
    <x v="1"/>
    <x v="1"/>
    <n v="2"/>
    <s v="Mia"/>
    <x v="2"/>
    <n v="90"/>
    <n v="0.33333333333333331"/>
    <n v="0"/>
    <x v="3"/>
    <x v="11"/>
    <x v="0"/>
    <x v="0"/>
    <x v="0"/>
  </r>
  <r>
    <n v="1177"/>
    <d v="2024-06-30T00:00:00"/>
    <x v="3"/>
    <s v="16:30"/>
    <x v="0"/>
    <x v="0"/>
    <x v="0"/>
    <n v="11"/>
    <s v="Amit"/>
    <x v="5"/>
    <n v="59.999999999999943"/>
    <n v="1.375"/>
    <n v="1"/>
    <x v="4"/>
    <x v="5"/>
    <x v="0"/>
    <x v="0"/>
    <x v="0"/>
  </r>
  <r>
    <n v="1178"/>
    <d v="2024-12-22T00:00:00"/>
    <x v="12"/>
    <s v="11:00"/>
    <x v="2"/>
    <x v="1"/>
    <x v="2"/>
    <n v="2"/>
    <s v="John"/>
    <x v="0"/>
    <n v="59.999999999999943"/>
    <n v="0.5"/>
    <n v="0"/>
    <x v="4"/>
    <x v="7"/>
    <x v="1"/>
    <x v="0"/>
    <x v="0"/>
  </r>
  <r>
    <n v="1179"/>
    <d v="2024-04-18T00:00:00"/>
    <x v="17"/>
    <s v="13:00"/>
    <x v="3"/>
    <x v="0"/>
    <x v="3"/>
    <n v="3"/>
    <s v="Mia"/>
    <x v="4"/>
    <n v="119.99999999999997"/>
    <n v="0.3"/>
    <n v="0"/>
    <x v="6"/>
    <x v="11"/>
    <x v="2"/>
    <x v="0"/>
    <x v="1"/>
  </r>
  <r>
    <n v="1180"/>
    <d v="2024-08-09T00:00:00"/>
    <x v="15"/>
    <s v="14:30"/>
    <x v="0"/>
    <x v="0"/>
    <x v="0"/>
    <n v="10"/>
    <s v="Priya"/>
    <x v="5"/>
    <n v="59.999999999999943"/>
    <n v="1.25"/>
    <n v="1"/>
    <x v="2"/>
    <x v="6"/>
    <x v="0"/>
    <x v="0"/>
    <x v="0"/>
  </r>
  <r>
    <n v="1181"/>
    <d v="2024-05-05T00:00:00"/>
    <x v="5"/>
    <s v="12:30"/>
    <x v="4"/>
    <x v="2"/>
    <x v="4"/>
    <n v="15"/>
    <s v="Amit"/>
    <x v="3"/>
    <n v="30.000000000000053"/>
    <n v="0.9375"/>
    <n v="0"/>
    <x v="4"/>
    <x v="10"/>
    <x v="2"/>
    <x v="0"/>
    <x v="0"/>
  </r>
  <r>
    <n v="1182"/>
    <d v="2024-07-02T00:00:00"/>
    <x v="0"/>
    <s v="15:00"/>
    <x v="0"/>
    <x v="0"/>
    <x v="0"/>
    <n v="3"/>
    <s v="Amit"/>
    <x v="4"/>
    <n v="59.999999999999943"/>
    <n v="0.375"/>
    <n v="0"/>
    <x v="1"/>
    <x v="8"/>
    <x v="0"/>
    <x v="0"/>
    <x v="0"/>
  </r>
  <r>
    <n v="1183"/>
    <d v="2024-03-24T00:00:00"/>
    <x v="2"/>
    <s v="08:30"/>
    <x v="3"/>
    <x v="0"/>
    <x v="3"/>
    <n v="7"/>
    <s v="Priya"/>
    <x v="4"/>
    <n v="30.000000000000053"/>
    <n v="0.7"/>
    <n v="0"/>
    <x v="4"/>
    <x v="1"/>
    <x v="2"/>
    <x v="0"/>
    <x v="0"/>
  </r>
  <r>
    <n v="1184"/>
    <d v="2024-08-15T00:00:00"/>
    <x v="7"/>
    <s v="10:30"/>
    <x v="0"/>
    <x v="0"/>
    <x v="0"/>
    <n v="3"/>
    <s v="Mia"/>
    <x v="4"/>
    <n v="90"/>
    <n v="0.375"/>
    <n v="0"/>
    <x v="6"/>
    <x v="6"/>
    <x v="0"/>
    <x v="0"/>
    <x v="0"/>
  </r>
  <r>
    <n v="1185"/>
    <d v="2024-01-26T00:00:00"/>
    <x v="6"/>
    <s v="12:30"/>
    <x v="5"/>
    <x v="2"/>
    <x v="5"/>
    <n v="14"/>
    <s v="Mia"/>
    <x v="5"/>
    <n v="120.00000000000006"/>
    <n v="1.1666666666666667"/>
    <n v="1"/>
    <x v="2"/>
    <x v="9"/>
    <x v="2"/>
    <x v="0"/>
    <x v="1"/>
  </r>
  <r>
    <n v="1186"/>
    <d v="2024-07-04T00:00:00"/>
    <x v="3"/>
    <s v="16:00"/>
    <x v="5"/>
    <x v="2"/>
    <x v="5"/>
    <n v="12"/>
    <s v="Omar"/>
    <x v="5"/>
    <n v="29.999999999999893"/>
    <n v="1"/>
    <n v="0"/>
    <x v="6"/>
    <x v="8"/>
    <x v="2"/>
    <x v="0"/>
    <x v="0"/>
  </r>
  <r>
    <n v="1187"/>
    <d v="2024-06-03T00:00:00"/>
    <x v="7"/>
    <s v="10:00"/>
    <x v="4"/>
    <x v="2"/>
    <x v="4"/>
    <n v="3"/>
    <s v="John"/>
    <x v="0"/>
    <n v="60.000000000000028"/>
    <n v="0.1875"/>
    <n v="0"/>
    <x v="0"/>
    <x v="5"/>
    <x v="2"/>
    <x v="1"/>
    <x v="0"/>
  </r>
  <r>
    <n v="1188"/>
    <d v="2024-06-06T00:00:00"/>
    <x v="13"/>
    <s v="09:30"/>
    <x v="2"/>
    <x v="1"/>
    <x v="2"/>
    <n v="2"/>
    <s v="Chen"/>
    <x v="1"/>
    <n v="59.999999999999943"/>
    <n v="0.5"/>
    <n v="0"/>
    <x v="6"/>
    <x v="5"/>
    <x v="1"/>
    <x v="0"/>
    <x v="0"/>
  </r>
  <r>
    <n v="1189"/>
    <d v="2024-10-31T00:00:00"/>
    <x v="9"/>
    <s v="13:00"/>
    <x v="0"/>
    <x v="0"/>
    <x v="0"/>
    <n v="1"/>
    <s v="Priya"/>
    <x v="4"/>
    <n v="29.999999999999893"/>
    <n v="0.125"/>
    <n v="0"/>
    <x v="6"/>
    <x v="0"/>
    <x v="0"/>
    <x v="1"/>
    <x v="0"/>
  </r>
  <r>
    <n v="1190"/>
    <d v="2024-02-29T00:00:00"/>
    <x v="9"/>
    <s v="14:30"/>
    <x v="5"/>
    <x v="2"/>
    <x v="5"/>
    <n v="4"/>
    <s v="Sarah"/>
    <x v="1"/>
    <n v="119.99999999999989"/>
    <n v="0.33333333333333331"/>
    <n v="0"/>
    <x v="6"/>
    <x v="4"/>
    <x v="2"/>
    <x v="0"/>
    <x v="1"/>
  </r>
  <r>
    <n v="1191"/>
    <d v="2024-08-11T00:00:00"/>
    <x v="0"/>
    <s v="16:00"/>
    <x v="3"/>
    <x v="0"/>
    <x v="3"/>
    <n v="8"/>
    <s v="John"/>
    <x v="1"/>
    <n v="119.99999999999989"/>
    <n v="0.8"/>
    <n v="0"/>
    <x v="4"/>
    <x v="6"/>
    <x v="2"/>
    <x v="0"/>
    <x v="1"/>
  </r>
  <r>
    <n v="1192"/>
    <d v="2024-03-19T00:00:00"/>
    <x v="11"/>
    <s v="13:30"/>
    <x v="4"/>
    <x v="2"/>
    <x v="4"/>
    <n v="6"/>
    <s v="Sarah"/>
    <x v="2"/>
    <n v="30.000000000000053"/>
    <n v="0.375"/>
    <n v="0"/>
    <x v="1"/>
    <x v="1"/>
    <x v="2"/>
    <x v="0"/>
    <x v="0"/>
  </r>
  <r>
    <n v="1193"/>
    <d v="2024-08-22T00:00:00"/>
    <x v="12"/>
    <s v="11:00"/>
    <x v="3"/>
    <x v="0"/>
    <x v="3"/>
    <n v="1"/>
    <s v="Sarah"/>
    <x v="3"/>
    <n v="59.999999999999943"/>
    <n v="0.1"/>
    <n v="0"/>
    <x v="6"/>
    <x v="6"/>
    <x v="2"/>
    <x v="1"/>
    <x v="0"/>
  </r>
  <r>
    <n v="1194"/>
    <d v="2024-07-12T00:00:00"/>
    <x v="2"/>
    <s v="10:00"/>
    <x v="3"/>
    <x v="0"/>
    <x v="3"/>
    <n v="6"/>
    <s v="Amit"/>
    <x v="3"/>
    <n v="120.00000000000006"/>
    <n v="0.6"/>
    <n v="0"/>
    <x v="2"/>
    <x v="8"/>
    <x v="2"/>
    <x v="0"/>
    <x v="1"/>
  </r>
  <r>
    <n v="1195"/>
    <d v="2024-05-30T00:00:00"/>
    <x v="9"/>
    <s v="13:00"/>
    <x v="0"/>
    <x v="0"/>
    <x v="0"/>
    <n v="1"/>
    <s v="Chen"/>
    <x v="4"/>
    <n v="29.999999999999893"/>
    <n v="0.125"/>
    <n v="0"/>
    <x v="6"/>
    <x v="10"/>
    <x v="0"/>
    <x v="1"/>
    <x v="0"/>
  </r>
  <r>
    <n v="1196"/>
    <d v="2024-03-23T00:00:00"/>
    <x v="0"/>
    <s v="15:00"/>
    <x v="1"/>
    <x v="1"/>
    <x v="1"/>
    <n v="2"/>
    <s v="Chen"/>
    <x v="0"/>
    <n v="59.999999999999943"/>
    <n v="0.33333333333333331"/>
    <n v="0"/>
    <x v="3"/>
    <x v="1"/>
    <x v="0"/>
    <x v="0"/>
    <x v="0"/>
  </r>
  <r>
    <n v="1197"/>
    <d v="2024-08-27T00:00:00"/>
    <x v="12"/>
    <s v="11:00"/>
    <x v="5"/>
    <x v="2"/>
    <x v="5"/>
    <n v="3"/>
    <s v="Omar"/>
    <x v="2"/>
    <n v="59.999999999999943"/>
    <n v="0.25"/>
    <n v="0"/>
    <x v="1"/>
    <x v="6"/>
    <x v="2"/>
    <x v="0"/>
    <x v="0"/>
  </r>
  <r>
    <n v="1198"/>
    <d v="2024-04-20T00:00:00"/>
    <x v="9"/>
    <s v="13:30"/>
    <x v="2"/>
    <x v="1"/>
    <x v="2"/>
    <n v="1"/>
    <s v="Priya"/>
    <x v="4"/>
    <n v="59.999999999999943"/>
    <n v="0.25"/>
    <n v="0"/>
    <x v="3"/>
    <x v="11"/>
    <x v="1"/>
    <x v="0"/>
    <x v="0"/>
  </r>
  <r>
    <n v="1199"/>
    <d v="2024-08-02T00:00:00"/>
    <x v="4"/>
    <s v="16:30"/>
    <x v="0"/>
    <x v="0"/>
    <x v="0"/>
    <n v="8"/>
    <s v="John"/>
    <x v="4"/>
    <n v="90"/>
    <n v="1"/>
    <n v="0"/>
    <x v="2"/>
    <x v="6"/>
    <x v="0"/>
    <x v="0"/>
    <x v="0"/>
  </r>
  <r>
    <n v="1200"/>
    <d v="2024-02-02T00:00:00"/>
    <x v="12"/>
    <s v="11:00"/>
    <x v="3"/>
    <x v="0"/>
    <x v="3"/>
    <n v="4"/>
    <s v="Mia"/>
    <x v="5"/>
    <n v="59.999999999999943"/>
    <n v="0.4"/>
    <n v="0"/>
    <x v="2"/>
    <x v="4"/>
    <x v="2"/>
    <x v="0"/>
    <x v="0"/>
  </r>
  <r>
    <n v="1201"/>
    <d v="2024-08-04T00:00:00"/>
    <x v="12"/>
    <s v="11:30"/>
    <x v="2"/>
    <x v="1"/>
    <x v="2"/>
    <n v="6"/>
    <s v="Sarah"/>
    <x v="3"/>
    <n v="90"/>
    <n v="1.5"/>
    <n v="1"/>
    <x v="4"/>
    <x v="6"/>
    <x v="1"/>
    <x v="0"/>
    <x v="0"/>
  </r>
  <r>
    <n v="1202"/>
    <d v="2024-01-26T00:00:00"/>
    <x v="1"/>
    <s v="13:30"/>
    <x v="4"/>
    <x v="2"/>
    <x v="4"/>
    <n v="7"/>
    <s v="Mia"/>
    <x v="0"/>
    <n v="119.99999999999997"/>
    <n v="0.4375"/>
    <n v="0"/>
    <x v="2"/>
    <x v="9"/>
    <x v="2"/>
    <x v="0"/>
    <x v="1"/>
  </r>
  <r>
    <n v="1203"/>
    <d v="2024-08-15T00:00:00"/>
    <x v="8"/>
    <s v="18:00"/>
    <x v="2"/>
    <x v="1"/>
    <x v="2"/>
    <n v="1"/>
    <s v="Mia"/>
    <x v="3"/>
    <n v="120.00000000000006"/>
    <n v="0.25"/>
    <n v="0"/>
    <x v="6"/>
    <x v="6"/>
    <x v="1"/>
    <x v="0"/>
    <x v="1"/>
  </r>
  <r>
    <n v="1204"/>
    <d v="2024-07-26T00:00:00"/>
    <x v="10"/>
    <s v="16:00"/>
    <x v="0"/>
    <x v="0"/>
    <x v="0"/>
    <n v="8"/>
    <s v="Chen"/>
    <x v="2"/>
    <n v="90"/>
    <n v="1"/>
    <n v="0"/>
    <x v="2"/>
    <x v="8"/>
    <x v="0"/>
    <x v="0"/>
    <x v="0"/>
  </r>
  <r>
    <n v="1205"/>
    <d v="2024-04-14T00:00:00"/>
    <x v="7"/>
    <s v="10:30"/>
    <x v="0"/>
    <x v="0"/>
    <x v="0"/>
    <n v="10"/>
    <s v="Chen"/>
    <x v="0"/>
    <n v="90"/>
    <n v="1.25"/>
    <n v="1"/>
    <x v="4"/>
    <x v="11"/>
    <x v="0"/>
    <x v="0"/>
    <x v="0"/>
  </r>
  <r>
    <n v="1206"/>
    <d v="2024-06-23T00:00:00"/>
    <x v="1"/>
    <s v="12:00"/>
    <x v="4"/>
    <x v="2"/>
    <x v="4"/>
    <n v="1"/>
    <s v="Chen"/>
    <x v="2"/>
    <n v="29.999999999999972"/>
    <n v="6.25E-2"/>
    <n v="0"/>
    <x v="4"/>
    <x v="5"/>
    <x v="2"/>
    <x v="1"/>
    <x v="0"/>
  </r>
  <r>
    <n v="1207"/>
    <d v="2024-10-31T00:00:00"/>
    <x v="6"/>
    <s v="12:30"/>
    <x v="2"/>
    <x v="1"/>
    <x v="2"/>
    <n v="6"/>
    <s v="Mia"/>
    <x v="4"/>
    <n v="120.00000000000006"/>
    <n v="1.5"/>
    <n v="1"/>
    <x v="6"/>
    <x v="0"/>
    <x v="1"/>
    <x v="0"/>
    <x v="1"/>
  </r>
  <r>
    <n v="1208"/>
    <d v="2024-09-04T00:00:00"/>
    <x v="10"/>
    <s v="15:30"/>
    <x v="1"/>
    <x v="1"/>
    <x v="1"/>
    <n v="6"/>
    <s v="Chen"/>
    <x v="0"/>
    <n v="60.000000000000107"/>
    <n v="1"/>
    <n v="0"/>
    <x v="5"/>
    <x v="2"/>
    <x v="0"/>
    <x v="0"/>
    <x v="0"/>
  </r>
  <r>
    <n v="1209"/>
    <d v="2024-06-28T00:00:00"/>
    <x v="7"/>
    <s v="09:30"/>
    <x v="1"/>
    <x v="1"/>
    <x v="1"/>
    <n v="8"/>
    <s v="Mia"/>
    <x v="2"/>
    <n v="29.999999999999972"/>
    <n v="1.3333333333333333"/>
    <n v="1"/>
    <x v="2"/>
    <x v="5"/>
    <x v="0"/>
    <x v="0"/>
    <x v="0"/>
  </r>
  <r>
    <n v="1210"/>
    <d v="2024-12-16T00:00:00"/>
    <x v="13"/>
    <s v="10:00"/>
    <x v="2"/>
    <x v="1"/>
    <x v="2"/>
    <n v="6"/>
    <s v="Chen"/>
    <x v="3"/>
    <n v="90"/>
    <n v="1.5"/>
    <n v="1"/>
    <x v="0"/>
    <x v="7"/>
    <x v="1"/>
    <x v="0"/>
    <x v="0"/>
  </r>
  <r>
    <n v="1211"/>
    <d v="2024-05-03T00:00:00"/>
    <x v="0"/>
    <s v="15:00"/>
    <x v="5"/>
    <x v="2"/>
    <x v="5"/>
    <n v="14"/>
    <s v="Amit"/>
    <x v="3"/>
    <n v="59.999999999999943"/>
    <n v="1.1666666666666667"/>
    <n v="1"/>
    <x v="2"/>
    <x v="10"/>
    <x v="2"/>
    <x v="0"/>
    <x v="0"/>
  </r>
  <r>
    <n v="1212"/>
    <d v="2024-08-29T00:00:00"/>
    <x v="4"/>
    <s v="16:00"/>
    <x v="0"/>
    <x v="0"/>
    <x v="0"/>
    <n v="3"/>
    <s v="Omar"/>
    <x v="5"/>
    <n v="59.999999999999943"/>
    <n v="0.375"/>
    <n v="0"/>
    <x v="6"/>
    <x v="6"/>
    <x v="0"/>
    <x v="0"/>
    <x v="0"/>
  </r>
  <r>
    <n v="1213"/>
    <d v="2024-09-16T00:00:00"/>
    <x v="0"/>
    <s v="15:00"/>
    <x v="5"/>
    <x v="2"/>
    <x v="5"/>
    <n v="3"/>
    <s v="Amit"/>
    <x v="3"/>
    <n v="59.999999999999943"/>
    <n v="0.25"/>
    <n v="0"/>
    <x v="0"/>
    <x v="2"/>
    <x v="2"/>
    <x v="0"/>
    <x v="0"/>
  </r>
  <r>
    <n v="1214"/>
    <d v="2024-03-10T00:00:00"/>
    <x v="6"/>
    <s v="12:30"/>
    <x v="5"/>
    <x v="2"/>
    <x v="5"/>
    <n v="10"/>
    <s v="Amit"/>
    <x v="0"/>
    <n v="120.00000000000006"/>
    <n v="0.83333333333333337"/>
    <n v="0"/>
    <x v="4"/>
    <x v="1"/>
    <x v="2"/>
    <x v="0"/>
    <x v="1"/>
  </r>
  <r>
    <n v="1215"/>
    <d v="2024-02-01T00:00:00"/>
    <x v="15"/>
    <s v="14:00"/>
    <x v="1"/>
    <x v="1"/>
    <x v="1"/>
    <n v="2"/>
    <s v="Amit"/>
    <x v="2"/>
    <n v="30.000000000000053"/>
    <n v="0.33333333333333331"/>
    <n v="0"/>
    <x v="6"/>
    <x v="4"/>
    <x v="0"/>
    <x v="0"/>
    <x v="0"/>
  </r>
  <r>
    <n v="1216"/>
    <d v="2024-04-01T00:00:00"/>
    <x v="4"/>
    <s v="17:00"/>
    <x v="5"/>
    <x v="2"/>
    <x v="5"/>
    <n v="7"/>
    <s v="Sarah"/>
    <x v="4"/>
    <n v="120.00000000000006"/>
    <n v="0.58333333333333337"/>
    <n v="0"/>
    <x v="0"/>
    <x v="11"/>
    <x v="2"/>
    <x v="0"/>
    <x v="1"/>
  </r>
  <r>
    <n v="1217"/>
    <d v="2024-05-10T00:00:00"/>
    <x v="8"/>
    <s v="17:30"/>
    <x v="2"/>
    <x v="1"/>
    <x v="2"/>
    <n v="6"/>
    <s v="Priya"/>
    <x v="1"/>
    <n v="90"/>
    <n v="1.5"/>
    <n v="1"/>
    <x v="2"/>
    <x v="10"/>
    <x v="1"/>
    <x v="0"/>
    <x v="0"/>
  </r>
  <r>
    <n v="1218"/>
    <d v="2024-06-22T00:00:00"/>
    <x v="12"/>
    <s v="11:00"/>
    <x v="5"/>
    <x v="2"/>
    <x v="5"/>
    <n v="4"/>
    <s v="Sarah"/>
    <x v="3"/>
    <n v="59.999999999999943"/>
    <n v="0.33333333333333331"/>
    <n v="0"/>
    <x v="3"/>
    <x v="5"/>
    <x v="2"/>
    <x v="0"/>
    <x v="0"/>
  </r>
  <r>
    <n v="1219"/>
    <d v="2024-05-09T00:00:00"/>
    <x v="11"/>
    <s v="15:00"/>
    <x v="2"/>
    <x v="1"/>
    <x v="2"/>
    <n v="7"/>
    <s v="Priya"/>
    <x v="2"/>
    <n v="120.00000000000006"/>
    <n v="1.75"/>
    <n v="1"/>
    <x v="6"/>
    <x v="10"/>
    <x v="1"/>
    <x v="0"/>
    <x v="1"/>
  </r>
  <r>
    <n v="1220"/>
    <d v="2024-07-05T00:00:00"/>
    <x v="10"/>
    <s v="15:30"/>
    <x v="0"/>
    <x v="0"/>
    <x v="0"/>
    <n v="7"/>
    <s v="Mia"/>
    <x v="5"/>
    <n v="60.000000000000107"/>
    <n v="0.875"/>
    <n v="0"/>
    <x v="2"/>
    <x v="8"/>
    <x v="0"/>
    <x v="0"/>
    <x v="0"/>
  </r>
  <r>
    <n v="1221"/>
    <d v="2024-08-04T00:00:00"/>
    <x v="11"/>
    <s v="14:30"/>
    <x v="4"/>
    <x v="2"/>
    <x v="4"/>
    <n v="7"/>
    <s v="Chen"/>
    <x v="3"/>
    <n v="90"/>
    <n v="0.4375"/>
    <n v="0"/>
    <x v="4"/>
    <x v="6"/>
    <x v="2"/>
    <x v="0"/>
    <x v="0"/>
  </r>
  <r>
    <n v="1222"/>
    <d v="2024-08-09T00:00:00"/>
    <x v="4"/>
    <s v="16:30"/>
    <x v="0"/>
    <x v="0"/>
    <x v="0"/>
    <n v="1"/>
    <s v="Chen"/>
    <x v="2"/>
    <n v="90"/>
    <n v="0.125"/>
    <n v="0"/>
    <x v="2"/>
    <x v="6"/>
    <x v="0"/>
    <x v="1"/>
    <x v="0"/>
  </r>
  <r>
    <n v="1223"/>
    <d v="2024-07-07T00:00:00"/>
    <x v="3"/>
    <s v="16:30"/>
    <x v="0"/>
    <x v="0"/>
    <x v="0"/>
    <n v="3"/>
    <s v="Sarah"/>
    <x v="5"/>
    <n v="59.999999999999943"/>
    <n v="0.375"/>
    <n v="0"/>
    <x v="4"/>
    <x v="8"/>
    <x v="0"/>
    <x v="0"/>
    <x v="0"/>
  </r>
  <r>
    <n v="1224"/>
    <d v="2024-07-13T00:00:00"/>
    <x v="11"/>
    <s v="15:00"/>
    <x v="1"/>
    <x v="1"/>
    <x v="1"/>
    <n v="3"/>
    <s v="Priya"/>
    <x v="5"/>
    <n v="120.00000000000006"/>
    <n v="0.5"/>
    <n v="0"/>
    <x v="3"/>
    <x v="8"/>
    <x v="0"/>
    <x v="0"/>
    <x v="1"/>
  </r>
  <r>
    <n v="1226"/>
    <d v="2024-03-23T00:00:00"/>
    <x v="8"/>
    <s v="18:00"/>
    <x v="0"/>
    <x v="0"/>
    <x v="0"/>
    <n v="7"/>
    <s v="John"/>
    <x v="2"/>
    <n v="120.00000000000006"/>
    <n v="0.875"/>
    <n v="0"/>
    <x v="3"/>
    <x v="1"/>
    <x v="0"/>
    <x v="0"/>
    <x v="1"/>
  </r>
  <r>
    <n v="1227"/>
    <d v="2024-03-04T00:00:00"/>
    <x v="13"/>
    <s v="10:00"/>
    <x v="2"/>
    <x v="1"/>
    <x v="2"/>
    <n v="1"/>
    <s v="Omar"/>
    <x v="3"/>
    <n v="90"/>
    <n v="0.25"/>
    <n v="0"/>
    <x v="0"/>
    <x v="1"/>
    <x v="1"/>
    <x v="0"/>
    <x v="0"/>
  </r>
  <r>
    <n v="1228"/>
    <d v="2024-03-08T00:00:00"/>
    <x v="14"/>
    <s v="18:00"/>
    <x v="2"/>
    <x v="1"/>
    <x v="2"/>
    <n v="3"/>
    <s v="Omar"/>
    <x v="1"/>
    <n v="90"/>
    <n v="0.75"/>
    <n v="0"/>
    <x v="2"/>
    <x v="1"/>
    <x v="1"/>
    <x v="0"/>
    <x v="0"/>
  </r>
  <r>
    <n v="1229"/>
    <d v="2024-06-25T00:00:00"/>
    <x v="13"/>
    <s v="10:30"/>
    <x v="3"/>
    <x v="0"/>
    <x v="3"/>
    <n v="7"/>
    <s v="Chen"/>
    <x v="4"/>
    <n v="119.99999999999997"/>
    <n v="0.7"/>
    <n v="0"/>
    <x v="1"/>
    <x v="5"/>
    <x v="2"/>
    <x v="0"/>
    <x v="1"/>
  </r>
  <r>
    <n v="1230"/>
    <d v="2024-10-03T00:00:00"/>
    <x v="3"/>
    <s v="17:30"/>
    <x v="4"/>
    <x v="2"/>
    <x v="4"/>
    <n v="17"/>
    <s v="Sarah"/>
    <x v="3"/>
    <n v="119.99999999999989"/>
    <n v="1.0625"/>
    <n v="1"/>
    <x v="6"/>
    <x v="0"/>
    <x v="2"/>
    <x v="0"/>
    <x v="1"/>
  </r>
  <r>
    <n v="1231"/>
    <d v="2024-09-06T00:00:00"/>
    <x v="15"/>
    <s v="14:30"/>
    <x v="3"/>
    <x v="0"/>
    <x v="3"/>
    <n v="13"/>
    <s v="Amit"/>
    <x v="2"/>
    <n v="59.999999999999943"/>
    <n v="1.3"/>
    <n v="1"/>
    <x v="2"/>
    <x v="2"/>
    <x v="2"/>
    <x v="0"/>
    <x v="0"/>
  </r>
  <r>
    <n v="1232"/>
    <d v="2024-11-04T00:00:00"/>
    <x v="0"/>
    <s v="16:00"/>
    <x v="0"/>
    <x v="0"/>
    <x v="0"/>
    <n v="6"/>
    <s v="Omar"/>
    <x v="5"/>
    <n v="119.99999999999989"/>
    <n v="0.75"/>
    <n v="0"/>
    <x v="0"/>
    <x v="3"/>
    <x v="0"/>
    <x v="0"/>
    <x v="1"/>
  </r>
  <r>
    <n v="1233"/>
    <d v="2024-01-19T00:00:00"/>
    <x v="12"/>
    <s v="10:30"/>
    <x v="3"/>
    <x v="0"/>
    <x v="3"/>
    <n v="11"/>
    <s v="Mia"/>
    <x v="4"/>
    <n v="29.999999999999972"/>
    <n v="1.1000000000000001"/>
    <n v="1"/>
    <x v="2"/>
    <x v="9"/>
    <x v="2"/>
    <x v="0"/>
    <x v="0"/>
  </r>
  <r>
    <n v="1234"/>
    <d v="2024-01-22T00:00:00"/>
    <x v="9"/>
    <s v="13:30"/>
    <x v="2"/>
    <x v="1"/>
    <x v="2"/>
    <n v="2"/>
    <s v="Omar"/>
    <x v="1"/>
    <n v="59.999999999999943"/>
    <n v="0.5"/>
    <n v="0"/>
    <x v="0"/>
    <x v="9"/>
    <x v="1"/>
    <x v="0"/>
    <x v="0"/>
  </r>
  <r>
    <n v="1235"/>
    <d v="2024-02-29T00:00:00"/>
    <x v="5"/>
    <s v="12:30"/>
    <x v="4"/>
    <x v="2"/>
    <x v="4"/>
    <n v="11"/>
    <s v="Mia"/>
    <x v="1"/>
    <n v="30.000000000000053"/>
    <n v="0.6875"/>
    <n v="0"/>
    <x v="6"/>
    <x v="4"/>
    <x v="2"/>
    <x v="0"/>
    <x v="0"/>
  </r>
  <r>
    <n v="1236"/>
    <d v="2024-08-06T00:00:00"/>
    <x v="7"/>
    <s v="11:00"/>
    <x v="4"/>
    <x v="2"/>
    <x v="4"/>
    <n v="6"/>
    <s v="Amit"/>
    <x v="0"/>
    <n v="119.99999999999997"/>
    <n v="0.375"/>
    <n v="0"/>
    <x v="1"/>
    <x v="6"/>
    <x v="2"/>
    <x v="0"/>
    <x v="1"/>
  </r>
  <r>
    <n v="1237"/>
    <d v="2024-07-05T00:00:00"/>
    <x v="16"/>
    <s v="11:00"/>
    <x v="5"/>
    <x v="2"/>
    <x v="5"/>
    <n v="8"/>
    <s v="Chen"/>
    <x v="0"/>
    <n v="90"/>
    <n v="0.66666666666666663"/>
    <n v="0"/>
    <x v="2"/>
    <x v="8"/>
    <x v="2"/>
    <x v="0"/>
    <x v="0"/>
  </r>
  <r>
    <n v="1238"/>
    <d v="2024-03-24T00:00:00"/>
    <x v="16"/>
    <s v="11:00"/>
    <x v="0"/>
    <x v="0"/>
    <x v="0"/>
    <n v="4"/>
    <s v="John"/>
    <x v="5"/>
    <n v="90"/>
    <n v="0.5"/>
    <n v="0"/>
    <x v="4"/>
    <x v="1"/>
    <x v="0"/>
    <x v="0"/>
    <x v="0"/>
  </r>
  <r>
    <n v="1239"/>
    <d v="2024-11-17T00:00:00"/>
    <x v="5"/>
    <s v="12:30"/>
    <x v="1"/>
    <x v="1"/>
    <x v="1"/>
    <n v="3"/>
    <s v="Mia"/>
    <x v="0"/>
    <n v="30.000000000000053"/>
    <n v="0.5"/>
    <n v="0"/>
    <x v="4"/>
    <x v="3"/>
    <x v="0"/>
    <x v="0"/>
    <x v="0"/>
  </r>
  <r>
    <n v="1240"/>
    <d v="2024-08-26T00:00:00"/>
    <x v="17"/>
    <s v="11:30"/>
    <x v="0"/>
    <x v="0"/>
    <x v="0"/>
    <n v="9"/>
    <s v="Mia"/>
    <x v="4"/>
    <n v="30.000000000000053"/>
    <n v="1.125"/>
    <n v="1"/>
    <x v="0"/>
    <x v="6"/>
    <x v="0"/>
    <x v="0"/>
    <x v="0"/>
  </r>
  <r>
    <n v="1241"/>
    <d v="2024-04-05T00:00:00"/>
    <x v="17"/>
    <s v="11:30"/>
    <x v="3"/>
    <x v="0"/>
    <x v="3"/>
    <n v="6"/>
    <s v="John"/>
    <x v="5"/>
    <n v="30.000000000000053"/>
    <n v="0.6"/>
    <n v="0"/>
    <x v="2"/>
    <x v="11"/>
    <x v="2"/>
    <x v="0"/>
    <x v="0"/>
  </r>
  <r>
    <n v="1242"/>
    <d v="2024-05-03T00:00:00"/>
    <x v="2"/>
    <s v="09:00"/>
    <x v="3"/>
    <x v="0"/>
    <x v="3"/>
    <n v="3"/>
    <s v="Priya"/>
    <x v="1"/>
    <n v="60.000000000000028"/>
    <n v="0.3"/>
    <n v="0"/>
    <x v="2"/>
    <x v="10"/>
    <x v="2"/>
    <x v="0"/>
    <x v="0"/>
  </r>
  <r>
    <n v="1243"/>
    <d v="2024-02-04T00:00:00"/>
    <x v="7"/>
    <s v="11:00"/>
    <x v="4"/>
    <x v="2"/>
    <x v="4"/>
    <n v="13"/>
    <s v="Amit"/>
    <x v="4"/>
    <n v="119.99999999999997"/>
    <n v="0.8125"/>
    <n v="0"/>
    <x v="4"/>
    <x v="4"/>
    <x v="2"/>
    <x v="0"/>
    <x v="1"/>
  </r>
  <r>
    <n v="1244"/>
    <d v="2024-12-11T00:00:00"/>
    <x v="9"/>
    <s v="13:00"/>
    <x v="3"/>
    <x v="0"/>
    <x v="3"/>
    <n v="13"/>
    <s v="Omar"/>
    <x v="4"/>
    <n v="29.999999999999893"/>
    <n v="1.3"/>
    <n v="1"/>
    <x v="5"/>
    <x v="7"/>
    <x v="2"/>
    <x v="0"/>
    <x v="0"/>
  </r>
  <r>
    <n v="1245"/>
    <d v="2024-07-01T00:00:00"/>
    <x v="4"/>
    <s v="15:30"/>
    <x v="4"/>
    <x v="2"/>
    <x v="4"/>
    <n v="14"/>
    <s v="Omar"/>
    <x v="5"/>
    <n v="30.000000000000053"/>
    <n v="0.875"/>
    <n v="0"/>
    <x v="0"/>
    <x v="8"/>
    <x v="2"/>
    <x v="0"/>
    <x v="0"/>
  </r>
  <r>
    <n v="1246"/>
    <d v="2024-11-01T00:00:00"/>
    <x v="9"/>
    <s v="14:00"/>
    <x v="4"/>
    <x v="2"/>
    <x v="4"/>
    <n v="11"/>
    <s v="Priya"/>
    <x v="5"/>
    <n v="90"/>
    <n v="0.6875"/>
    <n v="0"/>
    <x v="2"/>
    <x v="3"/>
    <x v="2"/>
    <x v="0"/>
    <x v="0"/>
  </r>
  <r>
    <n v="1247"/>
    <d v="2024-11-15T00:00:00"/>
    <x v="17"/>
    <s v="13:00"/>
    <x v="0"/>
    <x v="0"/>
    <x v="0"/>
    <n v="8"/>
    <s v="Sarah"/>
    <x v="1"/>
    <n v="119.99999999999997"/>
    <n v="1"/>
    <n v="0"/>
    <x v="2"/>
    <x v="3"/>
    <x v="0"/>
    <x v="0"/>
    <x v="1"/>
  </r>
  <r>
    <n v="1248"/>
    <d v="2024-07-29T00:00:00"/>
    <x v="12"/>
    <s v="11:00"/>
    <x v="0"/>
    <x v="0"/>
    <x v="0"/>
    <n v="3"/>
    <s v="Sarah"/>
    <x v="4"/>
    <n v="59.999999999999943"/>
    <n v="0.375"/>
    <n v="0"/>
    <x v="0"/>
    <x v="8"/>
    <x v="0"/>
    <x v="0"/>
    <x v="0"/>
  </r>
  <r>
    <n v="1249"/>
    <d v="2024-04-08T00:00:00"/>
    <x v="17"/>
    <s v="11:30"/>
    <x v="1"/>
    <x v="1"/>
    <x v="1"/>
    <n v="5"/>
    <s v="Priya"/>
    <x v="2"/>
    <n v="30.000000000000053"/>
    <n v="0.83333333333333337"/>
    <n v="0"/>
    <x v="0"/>
    <x v="11"/>
    <x v="0"/>
    <x v="0"/>
    <x v="0"/>
  </r>
  <r>
    <n v="1250"/>
    <d v="2024-11-16T00:00:00"/>
    <x v="6"/>
    <s v="12:30"/>
    <x v="2"/>
    <x v="1"/>
    <x v="2"/>
    <n v="1"/>
    <s v="Mia"/>
    <x v="1"/>
    <n v="120.00000000000006"/>
    <n v="0.25"/>
    <n v="0"/>
    <x v="3"/>
    <x v="3"/>
    <x v="1"/>
    <x v="0"/>
    <x v="1"/>
  </r>
  <r>
    <n v="1251"/>
    <d v="2024-08-15T00:00:00"/>
    <x v="17"/>
    <s v="12:30"/>
    <x v="4"/>
    <x v="2"/>
    <x v="4"/>
    <n v="5"/>
    <s v="Sarah"/>
    <x v="0"/>
    <n v="90.000000000000085"/>
    <n v="0.3125"/>
    <n v="0"/>
    <x v="6"/>
    <x v="6"/>
    <x v="2"/>
    <x v="0"/>
    <x v="1"/>
  </r>
  <r>
    <n v="1252"/>
    <d v="2024-07-11T00:00:00"/>
    <x v="3"/>
    <s v="17:30"/>
    <x v="3"/>
    <x v="0"/>
    <x v="3"/>
    <n v="13"/>
    <s v="John"/>
    <x v="5"/>
    <n v="119.99999999999989"/>
    <n v="1.3"/>
    <n v="1"/>
    <x v="6"/>
    <x v="8"/>
    <x v="2"/>
    <x v="0"/>
    <x v="1"/>
  </r>
  <r>
    <n v="1253"/>
    <d v="2024-12-28T00:00:00"/>
    <x v="17"/>
    <s v="13:00"/>
    <x v="5"/>
    <x v="2"/>
    <x v="5"/>
    <n v="2"/>
    <s v="Sarah"/>
    <x v="5"/>
    <n v="119.99999999999997"/>
    <n v="0.16666666666666666"/>
    <n v="0"/>
    <x v="3"/>
    <x v="7"/>
    <x v="2"/>
    <x v="1"/>
    <x v="1"/>
  </r>
  <r>
    <n v="1254"/>
    <d v="2024-08-10T00:00:00"/>
    <x v="3"/>
    <s v="16:30"/>
    <x v="0"/>
    <x v="0"/>
    <x v="0"/>
    <n v="4"/>
    <s v="Sarah"/>
    <x v="3"/>
    <n v="59.999999999999943"/>
    <n v="0.5"/>
    <n v="0"/>
    <x v="3"/>
    <x v="6"/>
    <x v="0"/>
    <x v="0"/>
    <x v="0"/>
  </r>
  <r>
    <n v="1255"/>
    <d v="2024-07-19T00:00:00"/>
    <x v="2"/>
    <s v="08:30"/>
    <x v="3"/>
    <x v="0"/>
    <x v="3"/>
    <n v="13"/>
    <s v="Amit"/>
    <x v="0"/>
    <n v="30.000000000000053"/>
    <n v="1.3"/>
    <n v="1"/>
    <x v="2"/>
    <x v="8"/>
    <x v="2"/>
    <x v="0"/>
    <x v="0"/>
  </r>
  <r>
    <n v="1256"/>
    <d v="2024-08-18T00:00:00"/>
    <x v="16"/>
    <s v="11:30"/>
    <x v="1"/>
    <x v="1"/>
    <x v="1"/>
    <n v="9"/>
    <s v="Mia"/>
    <x v="2"/>
    <n v="120.00000000000006"/>
    <n v="1.5"/>
    <n v="1"/>
    <x v="4"/>
    <x v="6"/>
    <x v="0"/>
    <x v="0"/>
    <x v="1"/>
  </r>
  <r>
    <n v="1257"/>
    <d v="2024-04-29T00:00:00"/>
    <x v="5"/>
    <s v="13:30"/>
    <x v="5"/>
    <x v="2"/>
    <x v="5"/>
    <n v="7"/>
    <s v="Sarah"/>
    <x v="4"/>
    <n v="90"/>
    <n v="0.58333333333333337"/>
    <n v="0"/>
    <x v="0"/>
    <x v="11"/>
    <x v="2"/>
    <x v="0"/>
    <x v="0"/>
  </r>
  <r>
    <n v="1258"/>
    <d v="2024-04-11T00:00:00"/>
    <x v="11"/>
    <s v="14:00"/>
    <x v="4"/>
    <x v="2"/>
    <x v="4"/>
    <n v="7"/>
    <s v="Chen"/>
    <x v="2"/>
    <n v="60.000000000000107"/>
    <n v="0.4375"/>
    <n v="0"/>
    <x v="6"/>
    <x v="11"/>
    <x v="2"/>
    <x v="0"/>
    <x v="0"/>
  </r>
  <r>
    <n v="1259"/>
    <d v="2024-09-04T00:00:00"/>
    <x v="14"/>
    <s v="17:30"/>
    <x v="5"/>
    <x v="2"/>
    <x v="5"/>
    <n v="8"/>
    <s v="Chen"/>
    <x v="4"/>
    <n v="59.999999999999943"/>
    <n v="0.66666666666666663"/>
    <n v="0"/>
    <x v="5"/>
    <x v="2"/>
    <x v="2"/>
    <x v="0"/>
    <x v="0"/>
  </r>
  <r>
    <n v="1260"/>
    <d v="2024-07-19T00:00:00"/>
    <x v="3"/>
    <s v="16:30"/>
    <x v="4"/>
    <x v="2"/>
    <x v="4"/>
    <n v="4"/>
    <s v="John"/>
    <x v="0"/>
    <n v="59.999999999999943"/>
    <n v="0.25"/>
    <n v="0"/>
    <x v="2"/>
    <x v="8"/>
    <x v="2"/>
    <x v="0"/>
    <x v="0"/>
  </r>
  <r>
    <n v="1261"/>
    <d v="2024-03-30T00:00:00"/>
    <x v="13"/>
    <s v="09:00"/>
    <x v="2"/>
    <x v="1"/>
    <x v="2"/>
    <n v="3"/>
    <s v="John"/>
    <x v="0"/>
    <n v="29.999999999999972"/>
    <n v="0.75"/>
    <n v="0"/>
    <x v="3"/>
    <x v="1"/>
    <x v="1"/>
    <x v="0"/>
    <x v="0"/>
  </r>
  <r>
    <n v="1262"/>
    <d v="2024-10-13T00:00:00"/>
    <x v="14"/>
    <s v="18:30"/>
    <x v="1"/>
    <x v="1"/>
    <x v="1"/>
    <n v="3"/>
    <s v="Amit"/>
    <x v="5"/>
    <n v="120.00000000000006"/>
    <n v="0.5"/>
    <n v="0"/>
    <x v="4"/>
    <x v="0"/>
    <x v="0"/>
    <x v="0"/>
    <x v="1"/>
  </r>
  <r>
    <n v="1263"/>
    <d v="2024-01-03T00:00:00"/>
    <x v="3"/>
    <s v="16:00"/>
    <x v="1"/>
    <x v="1"/>
    <x v="1"/>
    <n v="5"/>
    <s v="Amit"/>
    <x v="1"/>
    <n v="29.999999999999893"/>
    <n v="0.83333333333333337"/>
    <n v="0"/>
    <x v="5"/>
    <x v="9"/>
    <x v="0"/>
    <x v="0"/>
    <x v="0"/>
  </r>
  <r>
    <n v="1264"/>
    <d v="2024-11-11T00:00:00"/>
    <x v="14"/>
    <s v="18:30"/>
    <x v="4"/>
    <x v="2"/>
    <x v="4"/>
    <n v="14"/>
    <s v="Omar"/>
    <x v="5"/>
    <n v="120.00000000000006"/>
    <n v="0.875"/>
    <n v="0"/>
    <x v="0"/>
    <x v="3"/>
    <x v="2"/>
    <x v="0"/>
    <x v="1"/>
  </r>
  <r>
    <n v="1265"/>
    <d v="2024-04-04T00:00:00"/>
    <x v="17"/>
    <s v="12:00"/>
    <x v="2"/>
    <x v="1"/>
    <x v="2"/>
    <n v="5"/>
    <s v="Mia"/>
    <x v="2"/>
    <n v="60.000000000000028"/>
    <n v="1.25"/>
    <n v="1"/>
    <x v="6"/>
    <x v="11"/>
    <x v="1"/>
    <x v="0"/>
    <x v="0"/>
  </r>
  <r>
    <n v="1266"/>
    <d v="2024-01-29T00:00:00"/>
    <x v="12"/>
    <s v="12:00"/>
    <x v="5"/>
    <x v="2"/>
    <x v="5"/>
    <n v="8"/>
    <s v="Amit"/>
    <x v="1"/>
    <n v="119.99999999999997"/>
    <n v="0.66666666666666663"/>
    <n v="0"/>
    <x v="0"/>
    <x v="9"/>
    <x v="2"/>
    <x v="0"/>
    <x v="1"/>
  </r>
  <r>
    <n v="1267"/>
    <d v="2024-05-31T00:00:00"/>
    <x v="9"/>
    <s v="14:00"/>
    <x v="1"/>
    <x v="1"/>
    <x v="1"/>
    <n v="1"/>
    <s v="Chen"/>
    <x v="2"/>
    <n v="90"/>
    <n v="0.16666666666666666"/>
    <n v="0"/>
    <x v="2"/>
    <x v="10"/>
    <x v="0"/>
    <x v="1"/>
    <x v="0"/>
  </r>
  <r>
    <n v="1268"/>
    <d v="2024-10-05T00:00:00"/>
    <x v="15"/>
    <s v="14:30"/>
    <x v="5"/>
    <x v="2"/>
    <x v="5"/>
    <n v="1"/>
    <s v="Mia"/>
    <x v="3"/>
    <n v="59.999999999999943"/>
    <n v="8.3333333333333329E-2"/>
    <n v="0"/>
    <x v="3"/>
    <x v="0"/>
    <x v="2"/>
    <x v="1"/>
    <x v="0"/>
  </r>
  <r>
    <n v="1269"/>
    <d v="2024-06-18T00:00:00"/>
    <x v="10"/>
    <s v="16:30"/>
    <x v="2"/>
    <x v="1"/>
    <x v="2"/>
    <n v="4"/>
    <s v="Omar"/>
    <x v="0"/>
    <n v="120.00000000000006"/>
    <n v="1"/>
    <n v="0"/>
    <x v="1"/>
    <x v="5"/>
    <x v="1"/>
    <x v="0"/>
    <x v="1"/>
  </r>
  <r>
    <n v="1270"/>
    <d v="2024-12-26T00:00:00"/>
    <x v="0"/>
    <s v="16:00"/>
    <x v="1"/>
    <x v="1"/>
    <x v="1"/>
    <n v="6"/>
    <s v="Mia"/>
    <x v="0"/>
    <n v="119.99999999999989"/>
    <n v="1"/>
    <n v="0"/>
    <x v="6"/>
    <x v="7"/>
    <x v="0"/>
    <x v="0"/>
    <x v="1"/>
  </r>
  <r>
    <n v="1271"/>
    <d v="2024-09-16T00:00:00"/>
    <x v="6"/>
    <s v="12:00"/>
    <x v="3"/>
    <x v="0"/>
    <x v="3"/>
    <n v="7"/>
    <s v="Chen"/>
    <x v="4"/>
    <n v="90"/>
    <n v="0.7"/>
    <n v="0"/>
    <x v="0"/>
    <x v="2"/>
    <x v="2"/>
    <x v="0"/>
    <x v="0"/>
  </r>
  <r>
    <n v="1272"/>
    <d v="2024-08-12T00:00:00"/>
    <x v="9"/>
    <s v="14:30"/>
    <x v="0"/>
    <x v="0"/>
    <x v="0"/>
    <n v="6"/>
    <s v="Sarah"/>
    <x v="5"/>
    <n v="119.99999999999989"/>
    <n v="0.75"/>
    <n v="0"/>
    <x v="0"/>
    <x v="6"/>
    <x v="0"/>
    <x v="0"/>
    <x v="1"/>
  </r>
  <r>
    <n v="1273"/>
    <d v="2024-09-12T00:00:00"/>
    <x v="14"/>
    <s v="17:30"/>
    <x v="1"/>
    <x v="1"/>
    <x v="1"/>
    <n v="4"/>
    <s v="Omar"/>
    <x v="4"/>
    <n v="59.999999999999943"/>
    <n v="0.66666666666666663"/>
    <n v="0"/>
    <x v="6"/>
    <x v="2"/>
    <x v="0"/>
    <x v="0"/>
    <x v="0"/>
  </r>
  <r>
    <n v="1274"/>
    <d v="2024-06-24T00:00:00"/>
    <x v="14"/>
    <s v="17:30"/>
    <x v="2"/>
    <x v="1"/>
    <x v="2"/>
    <n v="1"/>
    <s v="Chen"/>
    <x v="1"/>
    <n v="59.999999999999943"/>
    <n v="0.25"/>
    <n v="0"/>
    <x v="0"/>
    <x v="5"/>
    <x v="1"/>
    <x v="0"/>
    <x v="0"/>
  </r>
  <r>
    <n v="1275"/>
    <d v="2024-05-26T00:00:00"/>
    <x v="11"/>
    <s v="14:30"/>
    <x v="0"/>
    <x v="0"/>
    <x v="0"/>
    <n v="7"/>
    <s v="Priya"/>
    <x v="4"/>
    <n v="90"/>
    <n v="0.875"/>
    <n v="0"/>
    <x v="4"/>
    <x v="10"/>
    <x v="0"/>
    <x v="0"/>
    <x v="0"/>
  </r>
  <r>
    <n v="1276"/>
    <d v="2024-06-16T00:00:00"/>
    <x v="16"/>
    <s v="11:00"/>
    <x v="5"/>
    <x v="2"/>
    <x v="5"/>
    <n v="3"/>
    <s v="Omar"/>
    <x v="2"/>
    <n v="90"/>
    <n v="0.25"/>
    <n v="0"/>
    <x v="4"/>
    <x v="5"/>
    <x v="2"/>
    <x v="0"/>
    <x v="0"/>
  </r>
  <r>
    <n v="1277"/>
    <d v="2024-11-06T00:00:00"/>
    <x v="14"/>
    <s v="18:30"/>
    <x v="1"/>
    <x v="1"/>
    <x v="1"/>
    <n v="9"/>
    <s v="Omar"/>
    <x v="2"/>
    <n v="120.00000000000006"/>
    <n v="1.5"/>
    <n v="1"/>
    <x v="5"/>
    <x v="3"/>
    <x v="0"/>
    <x v="0"/>
    <x v="1"/>
  </r>
  <r>
    <n v="1278"/>
    <d v="2024-11-30T00:00:00"/>
    <x v="17"/>
    <s v="11:30"/>
    <x v="5"/>
    <x v="2"/>
    <x v="5"/>
    <n v="3"/>
    <s v="Omar"/>
    <x v="4"/>
    <n v="30.000000000000053"/>
    <n v="0.25"/>
    <n v="0"/>
    <x v="3"/>
    <x v="3"/>
    <x v="2"/>
    <x v="0"/>
    <x v="0"/>
  </r>
  <r>
    <n v="1279"/>
    <d v="2024-03-19T00:00:00"/>
    <x v="8"/>
    <s v="16:30"/>
    <x v="1"/>
    <x v="1"/>
    <x v="1"/>
    <n v="5"/>
    <s v="Sarah"/>
    <x v="0"/>
    <n v="30.000000000000053"/>
    <n v="0.83333333333333337"/>
    <n v="0"/>
    <x v="1"/>
    <x v="1"/>
    <x v="0"/>
    <x v="0"/>
    <x v="0"/>
  </r>
  <r>
    <n v="1280"/>
    <d v="2024-06-15T00:00:00"/>
    <x v="11"/>
    <s v="15:00"/>
    <x v="2"/>
    <x v="1"/>
    <x v="2"/>
    <n v="2"/>
    <s v="Chen"/>
    <x v="2"/>
    <n v="120.00000000000006"/>
    <n v="0.5"/>
    <n v="0"/>
    <x v="3"/>
    <x v="5"/>
    <x v="1"/>
    <x v="0"/>
    <x v="1"/>
  </r>
  <r>
    <n v="1281"/>
    <d v="2024-11-24T00:00:00"/>
    <x v="12"/>
    <s v="11:00"/>
    <x v="3"/>
    <x v="0"/>
    <x v="3"/>
    <n v="2"/>
    <s v="Priya"/>
    <x v="0"/>
    <n v="59.999999999999943"/>
    <n v="0.2"/>
    <n v="0"/>
    <x v="4"/>
    <x v="3"/>
    <x v="2"/>
    <x v="1"/>
    <x v="0"/>
  </r>
  <r>
    <n v="1282"/>
    <d v="2024-02-07T00:00:00"/>
    <x v="13"/>
    <s v="10:00"/>
    <x v="3"/>
    <x v="0"/>
    <x v="3"/>
    <n v="10"/>
    <s v="Omar"/>
    <x v="1"/>
    <n v="90"/>
    <n v="1"/>
    <n v="0"/>
    <x v="5"/>
    <x v="4"/>
    <x v="2"/>
    <x v="0"/>
    <x v="0"/>
  </r>
  <r>
    <n v="1283"/>
    <d v="2024-02-02T00:00:00"/>
    <x v="0"/>
    <s v="14:30"/>
    <x v="0"/>
    <x v="0"/>
    <x v="0"/>
    <n v="1"/>
    <s v="Omar"/>
    <x v="0"/>
    <n v="29.999999999999893"/>
    <n v="0.125"/>
    <n v="0"/>
    <x v="2"/>
    <x v="4"/>
    <x v="0"/>
    <x v="1"/>
    <x v="0"/>
  </r>
  <r>
    <n v="1284"/>
    <d v="2024-03-27T00:00:00"/>
    <x v="5"/>
    <s v="14:00"/>
    <x v="2"/>
    <x v="1"/>
    <x v="2"/>
    <n v="1"/>
    <s v="Omar"/>
    <x v="4"/>
    <n v="120.00000000000006"/>
    <n v="0.25"/>
    <n v="0"/>
    <x v="5"/>
    <x v="1"/>
    <x v="1"/>
    <x v="0"/>
    <x v="1"/>
  </r>
  <r>
    <n v="1285"/>
    <d v="2024-08-11T00:00:00"/>
    <x v="17"/>
    <s v="12:00"/>
    <x v="5"/>
    <x v="2"/>
    <x v="5"/>
    <n v="12"/>
    <s v="John"/>
    <x v="1"/>
    <n v="60.000000000000028"/>
    <n v="1"/>
    <n v="0"/>
    <x v="4"/>
    <x v="6"/>
    <x v="2"/>
    <x v="0"/>
    <x v="0"/>
  </r>
  <r>
    <n v="1286"/>
    <d v="2024-06-06T00:00:00"/>
    <x v="12"/>
    <s v="10:30"/>
    <x v="5"/>
    <x v="2"/>
    <x v="5"/>
    <n v="14"/>
    <s v="Sarah"/>
    <x v="4"/>
    <n v="29.999999999999972"/>
    <n v="1.1666666666666667"/>
    <n v="1"/>
    <x v="6"/>
    <x v="5"/>
    <x v="2"/>
    <x v="0"/>
    <x v="0"/>
  </r>
  <r>
    <n v="1287"/>
    <d v="2024-09-10T00:00:00"/>
    <x v="15"/>
    <s v="15:30"/>
    <x v="0"/>
    <x v="0"/>
    <x v="0"/>
    <n v="5"/>
    <s v="Amit"/>
    <x v="2"/>
    <n v="120.00000000000006"/>
    <n v="0.625"/>
    <n v="0"/>
    <x v="1"/>
    <x v="2"/>
    <x v="0"/>
    <x v="0"/>
    <x v="1"/>
  </r>
  <r>
    <n v="1288"/>
    <d v="2024-10-20T00:00:00"/>
    <x v="5"/>
    <s v="13:00"/>
    <x v="2"/>
    <x v="1"/>
    <x v="2"/>
    <n v="3"/>
    <s v="Chen"/>
    <x v="5"/>
    <n v="59.999999999999943"/>
    <n v="0.75"/>
    <n v="0"/>
    <x v="4"/>
    <x v="0"/>
    <x v="1"/>
    <x v="0"/>
    <x v="0"/>
  </r>
  <r>
    <n v="1289"/>
    <d v="2024-06-23T00:00:00"/>
    <x v="9"/>
    <s v="13:00"/>
    <x v="0"/>
    <x v="0"/>
    <x v="0"/>
    <n v="7"/>
    <s v="Omar"/>
    <x v="5"/>
    <n v="29.999999999999893"/>
    <n v="0.875"/>
    <n v="0"/>
    <x v="4"/>
    <x v="5"/>
    <x v="0"/>
    <x v="0"/>
    <x v="0"/>
  </r>
  <r>
    <n v="1290"/>
    <d v="2024-11-23T00:00:00"/>
    <x v="8"/>
    <s v="17:30"/>
    <x v="4"/>
    <x v="2"/>
    <x v="4"/>
    <n v="16"/>
    <s v="Chen"/>
    <x v="1"/>
    <n v="90"/>
    <n v="1"/>
    <n v="0"/>
    <x v="3"/>
    <x v="3"/>
    <x v="2"/>
    <x v="0"/>
    <x v="0"/>
  </r>
  <r>
    <n v="1291"/>
    <d v="2024-08-22T00:00:00"/>
    <x v="7"/>
    <s v="09:30"/>
    <x v="0"/>
    <x v="0"/>
    <x v="0"/>
    <n v="3"/>
    <s v="Chen"/>
    <x v="5"/>
    <n v="29.999999999999972"/>
    <n v="0.375"/>
    <n v="0"/>
    <x v="6"/>
    <x v="6"/>
    <x v="0"/>
    <x v="0"/>
    <x v="0"/>
  </r>
  <r>
    <n v="1292"/>
    <d v="2024-11-22T00:00:00"/>
    <x v="4"/>
    <s v="16:00"/>
    <x v="1"/>
    <x v="1"/>
    <x v="1"/>
    <n v="9"/>
    <s v="Omar"/>
    <x v="4"/>
    <n v="59.999999999999943"/>
    <n v="1.5"/>
    <n v="1"/>
    <x v="2"/>
    <x v="3"/>
    <x v="0"/>
    <x v="0"/>
    <x v="0"/>
  </r>
  <r>
    <n v="1293"/>
    <d v="2024-12-12T00:00:00"/>
    <x v="16"/>
    <s v="11:30"/>
    <x v="3"/>
    <x v="0"/>
    <x v="3"/>
    <n v="6"/>
    <s v="John"/>
    <x v="0"/>
    <n v="120.00000000000006"/>
    <n v="0.6"/>
    <n v="0"/>
    <x v="6"/>
    <x v="7"/>
    <x v="2"/>
    <x v="0"/>
    <x v="1"/>
  </r>
  <r>
    <n v="1294"/>
    <d v="2024-02-17T00:00:00"/>
    <x v="4"/>
    <s v="16:30"/>
    <x v="1"/>
    <x v="1"/>
    <x v="1"/>
    <n v="6"/>
    <s v="Omar"/>
    <x v="4"/>
    <n v="90"/>
    <n v="1"/>
    <n v="0"/>
    <x v="3"/>
    <x v="4"/>
    <x v="0"/>
    <x v="0"/>
    <x v="0"/>
  </r>
  <r>
    <n v="1295"/>
    <d v="2024-11-07T00:00:00"/>
    <x v="3"/>
    <s v="16:00"/>
    <x v="2"/>
    <x v="1"/>
    <x v="2"/>
    <n v="5"/>
    <s v="Sarah"/>
    <x v="0"/>
    <n v="29.999999999999893"/>
    <n v="1.25"/>
    <n v="1"/>
    <x v="6"/>
    <x v="3"/>
    <x v="1"/>
    <x v="0"/>
    <x v="0"/>
  </r>
  <r>
    <n v="1296"/>
    <d v="2024-06-01T00:00:00"/>
    <x v="4"/>
    <s v="15:30"/>
    <x v="4"/>
    <x v="2"/>
    <x v="4"/>
    <n v="11"/>
    <s v="Chen"/>
    <x v="0"/>
    <n v="30.000000000000053"/>
    <n v="0.6875"/>
    <n v="0"/>
    <x v="3"/>
    <x v="5"/>
    <x v="2"/>
    <x v="0"/>
    <x v="0"/>
  </r>
  <r>
    <n v="1297"/>
    <d v="2024-06-24T00:00:00"/>
    <x v="9"/>
    <s v="13:00"/>
    <x v="2"/>
    <x v="1"/>
    <x v="2"/>
    <n v="4"/>
    <s v="Priya"/>
    <x v="3"/>
    <n v="29.999999999999893"/>
    <n v="1"/>
    <n v="0"/>
    <x v="0"/>
    <x v="5"/>
    <x v="1"/>
    <x v="0"/>
    <x v="0"/>
  </r>
  <r>
    <n v="1298"/>
    <d v="2024-03-26T00:00:00"/>
    <x v="8"/>
    <s v="17:30"/>
    <x v="5"/>
    <x v="2"/>
    <x v="5"/>
    <n v="11"/>
    <s v="Omar"/>
    <x v="4"/>
    <n v="90"/>
    <n v="0.91666666666666663"/>
    <n v="0"/>
    <x v="1"/>
    <x v="1"/>
    <x v="2"/>
    <x v="0"/>
    <x v="0"/>
  </r>
  <r>
    <n v="1299"/>
    <d v="2024-05-31T00:00:00"/>
    <x v="0"/>
    <s v="14:30"/>
    <x v="1"/>
    <x v="1"/>
    <x v="1"/>
    <n v="9"/>
    <s v="Omar"/>
    <x v="4"/>
    <n v="29.999999999999893"/>
    <n v="1.5"/>
    <n v="1"/>
    <x v="2"/>
    <x v="10"/>
    <x v="0"/>
    <x v="0"/>
    <x v="0"/>
  </r>
  <r>
    <n v="1300"/>
    <d v="2024-10-11T00:00:00"/>
    <x v="7"/>
    <s v="09:30"/>
    <x v="0"/>
    <x v="0"/>
    <x v="0"/>
    <n v="3"/>
    <s v="Omar"/>
    <x v="4"/>
    <n v="29.999999999999972"/>
    <n v="0.375"/>
    <n v="0"/>
    <x v="2"/>
    <x v="0"/>
    <x v="0"/>
    <x v="0"/>
    <x v="0"/>
  </r>
  <r>
    <n v="1301"/>
    <d v="2024-01-27T00:00:00"/>
    <x v="1"/>
    <s v="12:30"/>
    <x v="2"/>
    <x v="1"/>
    <x v="2"/>
    <n v="7"/>
    <s v="Amit"/>
    <x v="1"/>
    <n v="60.000000000000028"/>
    <n v="1.75"/>
    <n v="1"/>
    <x v="3"/>
    <x v="9"/>
    <x v="1"/>
    <x v="0"/>
    <x v="0"/>
  </r>
  <r>
    <n v="1302"/>
    <d v="2024-05-19T00:00:00"/>
    <x v="2"/>
    <s v="08:30"/>
    <x v="4"/>
    <x v="2"/>
    <x v="4"/>
    <n v="5"/>
    <s v="Chen"/>
    <x v="5"/>
    <n v="30.000000000000053"/>
    <n v="0.3125"/>
    <n v="0"/>
    <x v="4"/>
    <x v="10"/>
    <x v="2"/>
    <x v="0"/>
    <x v="0"/>
  </r>
  <r>
    <n v="1303"/>
    <d v="2024-10-10T00:00:00"/>
    <x v="13"/>
    <s v="10:30"/>
    <x v="2"/>
    <x v="1"/>
    <x v="2"/>
    <n v="4"/>
    <s v="Priya"/>
    <x v="0"/>
    <n v="119.99999999999997"/>
    <n v="1"/>
    <n v="0"/>
    <x v="6"/>
    <x v="0"/>
    <x v="1"/>
    <x v="0"/>
    <x v="1"/>
  </r>
  <r>
    <n v="1304"/>
    <d v="2024-02-23T00:00:00"/>
    <x v="15"/>
    <s v="15:00"/>
    <x v="3"/>
    <x v="0"/>
    <x v="3"/>
    <n v="9"/>
    <s v="Mia"/>
    <x v="5"/>
    <n v="90"/>
    <n v="0.9"/>
    <n v="0"/>
    <x v="2"/>
    <x v="4"/>
    <x v="2"/>
    <x v="0"/>
    <x v="0"/>
  </r>
  <r>
    <n v="1305"/>
    <d v="2024-02-19T00:00:00"/>
    <x v="12"/>
    <s v="11:30"/>
    <x v="1"/>
    <x v="1"/>
    <x v="1"/>
    <n v="5"/>
    <s v="Amit"/>
    <x v="2"/>
    <n v="90"/>
    <n v="0.83333333333333337"/>
    <n v="0"/>
    <x v="0"/>
    <x v="4"/>
    <x v="0"/>
    <x v="0"/>
    <x v="0"/>
  </r>
  <r>
    <n v="1306"/>
    <d v="2024-05-08T00:00:00"/>
    <x v="2"/>
    <s v="09:30"/>
    <x v="4"/>
    <x v="2"/>
    <x v="4"/>
    <n v="2"/>
    <s v="Chen"/>
    <x v="2"/>
    <n v="90"/>
    <n v="0.125"/>
    <n v="0"/>
    <x v="5"/>
    <x v="10"/>
    <x v="2"/>
    <x v="1"/>
    <x v="0"/>
  </r>
  <r>
    <n v="1307"/>
    <d v="2024-04-25T00:00:00"/>
    <x v="6"/>
    <s v="11:30"/>
    <x v="5"/>
    <x v="2"/>
    <x v="5"/>
    <n v="3"/>
    <s v="Chen"/>
    <x v="2"/>
    <n v="60.000000000000028"/>
    <n v="0.25"/>
    <n v="0"/>
    <x v="6"/>
    <x v="11"/>
    <x v="2"/>
    <x v="0"/>
    <x v="0"/>
  </r>
  <r>
    <n v="1308"/>
    <d v="2024-12-14T00:00:00"/>
    <x v="14"/>
    <s v="17:00"/>
    <x v="3"/>
    <x v="0"/>
    <x v="3"/>
    <n v="12"/>
    <s v="Amit"/>
    <x v="4"/>
    <n v="30.000000000000053"/>
    <n v="1.2"/>
    <n v="1"/>
    <x v="3"/>
    <x v="7"/>
    <x v="2"/>
    <x v="0"/>
    <x v="0"/>
  </r>
  <r>
    <n v="1309"/>
    <d v="2024-10-08T00:00:00"/>
    <x v="15"/>
    <s v="14:30"/>
    <x v="3"/>
    <x v="0"/>
    <x v="3"/>
    <n v="2"/>
    <s v="Sarah"/>
    <x v="5"/>
    <n v="59.999999999999943"/>
    <n v="0.2"/>
    <n v="0"/>
    <x v="1"/>
    <x v="0"/>
    <x v="2"/>
    <x v="1"/>
    <x v="0"/>
  </r>
  <r>
    <n v="1310"/>
    <d v="2024-12-01T00:00:00"/>
    <x v="14"/>
    <s v="18:30"/>
    <x v="2"/>
    <x v="1"/>
    <x v="2"/>
    <n v="3"/>
    <s v="Priya"/>
    <x v="3"/>
    <n v="120.00000000000006"/>
    <n v="0.75"/>
    <n v="0"/>
    <x v="4"/>
    <x v="7"/>
    <x v="1"/>
    <x v="0"/>
    <x v="1"/>
  </r>
  <r>
    <n v="1311"/>
    <d v="2024-12-27T00:00:00"/>
    <x v="12"/>
    <s v="11:00"/>
    <x v="4"/>
    <x v="2"/>
    <x v="4"/>
    <n v="5"/>
    <s v="Sarah"/>
    <x v="4"/>
    <n v="59.999999999999943"/>
    <n v="0.3125"/>
    <n v="0"/>
    <x v="2"/>
    <x v="7"/>
    <x v="2"/>
    <x v="0"/>
    <x v="0"/>
  </r>
  <r>
    <n v="1312"/>
    <d v="2024-05-10T00:00:00"/>
    <x v="12"/>
    <s v="12:00"/>
    <x v="1"/>
    <x v="1"/>
    <x v="1"/>
    <n v="6"/>
    <s v="John"/>
    <x v="3"/>
    <n v="119.99999999999997"/>
    <n v="1"/>
    <n v="0"/>
    <x v="2"/>
    <x v="10"/>
    <x v="0"/>
    <x v="0"/>
    <x v="1"/>
  </r>
  <r>
    <n v="1313"/>
    <d v="2024-09-21T00:00:00"/>
    <x v="2"/>
    <s v="09:30"/>
    <x v="0"/>
    <x v="0"/>
    <x v="0"/>
    <n v="10"/>
    <s v="Mia"/>
    <x v="0"/>
    <n v="90"/>
    <n v="1.25"/>
    <n v="1"/>
    <x v="3"/>
    <x v="2"/>
    <x v="0"/>
    <x v="0"/>
    <x v="0"/>
  </r>
  <r>
    <n v="1314"/>
    <d v="2024-06-27T00:00:00"/>
    <x v="16"/>
    <s v="11:30"/>
    <x v="0"/>
    <x v="0"/>
    <x v="0"/>
    <n v="5"/>
    <s v="Sarah"/>
    <x v="3"/>
    <n v="120.00000000000006"/>
    <n v="0.625"/>
    <n v="0"/>
    <x v="6"/>
    <x v="5"/>
    <x v="0"/>
    <x v="0"/>
    <x v="1"/>
  </r>
  <r>
    <n v="1315"/>
    <d v="2024-06-10T00:00:00"/>
    <x v="3"/>
    <s v="16:30"/>
    <x v="5"/>
    <x v="2"/>
    <x v="5"/>
    <n v="3"/>
    <s v="Chen"/>
    <x v="5"/>
    <n v="59.999999999999943"/>
    <n v="0.25"/>
    <n v="0"/>
    <x v="0"/>
    <x v="5"/>
    <x v="2"/>
    <x v="0"/>
    <x v="0"/>
  </r>
  <r>
    <n v="1316"/>
    <d v="2024-04-03T00:00:00"/>
    <x v="1"/>
    <s v="12:00"/>
    <x v="3"/>
    <x v="0"/>
    <x v="3"/>
    <n v="9"/>
    <s v="Chen"/>
    <x v="4"/>
    <n v="29.999999999999972"/>
    <n v="0.9"/>
    <n v="0"/>
    <x v="5"/>
    <x v="11"/>
    <x v="2"/>
    <x v="0"/>
    <x v="0"/>
  </r>
  <r>
    <n v="1317"/>
    <d v="2024-04-13T00:00:00"/>
    <x v="14"/>
    <s v="18:00"/>
    <x v="0"/>
    <x v="0"/>
    <x v="0"/>
    <n v="3"/>
    <s v="John"/>
    <x v="2"/>
    <n v="90"/>
    <n v="0.375"/>
    <n v="0"/>
    <x v="3"/>
    <x v="11"/>
    <x v="0"/>
    <x v="0"/>
    <x v="0"/>
  </r>
  <r>
    <n v="1318"/>
    <d v="2024-01-22T00:00:00"/>
    <x v="2"/>
    <s v="09:30"/>
    <x v="3"/>
    <x v="0"/>
    <x v="3"/>
    <n v="6"/>
    <s v="Chen"/>
    <x v="4"/>
    <n v="90"/>
    <n v="0.6"/>
    <n v="0"/>
    <x v="0"/>
    <x v="9"/>
    <x v="2"/>
    <x v="0"/>
    <x v="0"/>
  </r>
  <r>
    <n v="1319"/>
    <d v="2024-07-06T00:00:00"/>
    <x v="14"/>
    <s v="18:30"/>
    <x v="5"/>
    <x v="2"/>
    <x v="5"/>
    <n v="7"/>
    <s v="John"/>
    <x v="3"/>
    <n v="120.00000000000006"/>
    <n v="0.58333333333333337"/>
    <n v="0"/>
    <x v="3"/>
    <x v="8"/>
    <x v="2"/>
    <x v="0"/>
    <x v="1"/>
  </r>
  <r>
    <n v="1320"/>
    <d v="2024-07-21T00:00:00"/>
    <x v="17"/>
    <s v="13:00"/>
    <x v="2"/>
    <x v="1"/>
    <x v="2"/>
    <n v="4"/>
    <s v="Priya"/>
    <x v="3"/>
    <n v="119.99999999999997"/>
    <n v="1"/>
    <n v="0"/>
    <x v="4"/>
    <x v="8"/>
    <x v="1"/>
    <x v="0"/>
    <x v="1"/>
  </r>
  <r>
    <n v="1321"/>
    <d v="2024-04-18T00:00:00"/>
    <x v="11"/>
    <s v="14:00"/>
    <x v="1"/>
    <x v="1"/>
    <x v="1"/>
    <n v="4"/>
    <s v="Amit"/>
    <x v="5"/>
    <n v="60.000000000000107"/>
    <n v="0.66666666666666663"/>
    <n v="0"/>
    <x v="6"/>
    <x v="11"/>
    <x v="0"/>
    <x v="0"/>
    <x v="0"/>
  </r>
  <r>
    <n v="1322"/>
    <d v="2024-09-14T00:00:00"/>
    <x v="13"/>
    <s v="10:00"/>
    <x v="1"/>
    <x v="1"/>
    <x v="1"/>
    <n v="7"/>
    <s v="John"/>
    <x v="0"/>
    <n v="90"/>
    <n v="1.1666666666666667"/>
    <n v="1"/>
    <x v="3"/>
    <x v="2"/>
    <x v="0"/>
    <x v="0"/>
    <x v="0"/>
  </r>
  <r>
    <n v="1323"/>
    <d v="2024-06-22T00:00:00"/>
    <x v="0"/>
    <s v="15:00"/>
    <x v="2"/>
    <x v="1"/>
    <x v="2"/>
    <n v="5"/>
    <s v="Amit"/>
    <x v="0"/>
    <n v="59.999999999999943"/>
    <n v="1.25"/>
    <n v="1"/>
    <x v="3"/>
    <x v="5"/>
    <x v="1"/>
    <x v="0"/>
    <x v="0"/>
  </r>
  <r>
    <n v="1324"/>
    <d v="2024-06-15T00:00:00"/>
    <x v="3"/>
    <s v="16:00"/>
    <x v="3"/>
    <x v="0"/>
    <x v="3"/>
    <n v="1"/>
    <s v="John"/>
    <x v="4"/>
    <n v="29.999999999999893"/>
    <n v="0.1"/>
    <n v="0"/>
    <x v="3"/>
    <x v="5"/>
    <x v="2"/>
    <x v="1"/>
    <x v="0"/>
  </r>
  <r>
    <n v="1325"/>
    <d v="2024-06-24T00:00:00"/>
    <x v="17"/>
    <s v="12:00"/>
    <x v="3"/>
    <x v="0"/>
    <x v="3"/>
    <n v="13"/>
    <s v="Amit"/>
    <x v="3"/>
    <n v="60.000000000000028"/>
    <n v="1.3"/>
    <n v="1"/>
    <x v="0"/>
    <x v="5"/>
    <x v="2"/>
    <x v="0"/>
    <x v="0"/>
  </r>
  <r>
    <n v="1326"/>
    <d v="2024-10-24T00:00:00"/>
    <x v="12"/>
    <s v="12:00"/>
    <x v="2"/>
    <x v="1"/>
    <x v="2"/>
    <n v="6"/>
    <s v="Omar"/>
    <x v="2"/>
    <n v="119.99999999999997"/>
    <n v="1.5"/>
    <n v="1"/>
    <x v="6"/>
    <x v="0"/>
    <x v="1"/>
    <x v="0"/>
    <x v="1"/>
  </r>
  <r>
    <n v="1327"/>
    <d v="2024-01-26T00:00:00"/>
    <x v="2"/>
    <s v="08:30"/>
    <x v="4"/>
    <x v="2"/>
    <x v="4"/>
    <n v="2"/>
    <s v="Priya"/>
    <x v="4"/>
    <n v="30.000000000000053"/>
    <n v="0.125"/>
    <n v="0"/>
    <x v="2"/>
    <x v="9"/>
    <x v="2"/>
    <x v="1"/>
    <x v="0"/>
  </r>
  <r>
    <n v="1328"/>
    <d v="2024-09-23T00:00:00"/>
    <x v="6"/>
    <s v="12:30"/>
    <x v="3"/>
    <x v="0"/>
    <x v="3"/>
    <n v="13"/>
    <s v="Chen"/>
    <x v="1"/>
    <n v="120.00000000000006"/>
    <n v="1.3"/>
    <n v="1"/>
    <x v="0"/>
    <x v="2"/>
    <x v="2"/>
    <x v="0"/>
    <x v="1"/>
  </r>
  <r>
    <n v="1329"/>
    <d v="2024-10-01T00:00:00"/>
    <x v="15"/>
    <s v="15:00"/>
    <x v="4"/>
    <x v="2"/>
    <x v="4"/>
    <n v="7"/>
    <s v="Priya"/>
    <x v="3"/>
    <n v="90"/>
    <n v="0.4375"/>
    <n v="0"/>
    <x v="1"/>
    <x v="0"/>
    <x v="2"/>
    <x v="0"/>
    <x v="0"/>
  </r>
  <r>
    <n v="1330"/>
    <d v="2024-07-22T00:00:00"/>
    <x v="16"/>
    <s v="11:30"/>
    <x v="2"/>
    <x v="1"/>
    <x v="2"/>
    <n v="5"/>
    <s v="Priya"/>
    <x v="2"/>
    <n v="120.00000000000006"/>
    <n v="1.25"/>
    <n v="1"/>
    <x v="0"/>
    <x v="8"/>
    <x v="1"/>
    <x v="0"/>
    <x v="1"/>
  </r>
  <r>
    <n v="1331"/>
    <d v="2024-01-05T00:00:00"/>
    <x v="0"/>
    <s v="15:30"/>
    <x v="1"/>
    <x v="1"/>
    <x v="1"/>
    <n v="4"/>
    <s v="Omar"/>
    <x v="2"/>
    <n v="90"/>
    <n v="0.66666666666666663"/>
    <n v="0"/>
    <x v="2"/>
    <x v="9"/>
    <x v="0"/>
    <x v="0"/>
    <x v="0"/>
  </r>
  <r>
    <n v="1332"/>
    <d v="2024-01-23T00:00:00"/>
    <x v="11"/>
    <s v="14:30"/>
    <x v="2"/>
    <x v="1"/>
    <x v="2"/>
    <n v="5"/>
    <s v="John"/>
    <x v="4"/>
    <n v="90"/>
    <n v="1.25"/>
    <n v="1"/>
    <x v="1"/>
    <x v="9"/>
    <x v="1"/>
    <x v="0"/>
    <x v="0"/>
  </r>
  <r>
    <n v="1333"/>
    <d v="2024-07-15T00:00:00"/>
    <x v="14"/>
    <s v="18:00"/>
    <x v="1"/>
    <x v="1"/>
    <x v="1"/>
    <n v="5"/>
    <s v="Priya"/>
    <x v="0"/>
    <n v="90"/>
    <n v="0.83333333333333337"/>
    <n v="0"/>
    <x v="0"/>
    <x v="8"/>
    <x v="0"/>
    <x v="0"/>
    <x v="0"/>
  </r>
  <r>
    <n v="1334"/>
    <d v="2024-05-10T00:00:00"/>
    <x v="11"/>
    <s v="14:00"/>
    <x v="1"/>
    <x v="1"/>
    <x v="1"/>
    <n v="2"/>
    <s v="Amit"/>
    <x v="0"/>
    <n v="60.000000000000107"/>
    <n v="0.33333333333333331"/>
    <n v="0"/>
    <x v="2"/>
    <x v="10"/>
    <x v="0"/>
    <x v="0"/>
    <x v="0"/>
  </r>
  <r>
    <n v="1335"/>
    <d v="2024-02-09T00:00:00"/>
    <x v="5"/>
    <s v="14:00"/>
    <x v="3"/>
    <x v="0"/>
    <x v="3"/>
    <n v="7"/>
    <s v="Omar"/>
    <x v="1"/>
    <n v="120.00000000000006"/>
    <n v="0.7"/>
    <n v="0"/>
    <x v="2"/>
    <x v="4"/>
    <x v="2"/>
    <x v="0"/>
    <x v="1"/>
  </r>
  <r>
    <n v="1336"/>
    <d v="2024-07-06T00:00:00"/>
    <x v="4"/>
    <s v="17:00"/>
    <x v="0"/>
    <x v="0"/>
    <x v="0"/>
    <n v="8"/>
    <s v="Chen"/>
    <x v="1"/>
    <n v="120.00000000000006"/>
    <n v="1"/>
    <n v="0"/>
    <x v="3"/>
    <x v="8"/>
    <x v="0"/>
    <x v="0"/>
    <x v="1"/>
  </r>
  <r>
    <n v="1337"/>
    <d v="2024-09-17T00:00:00"/>
    <x v="6"/>
    <s v="12:30"/>
    <x v="0"/>
    <x v="0"/>
    <x v="0"/>
    <n v="1"/>
    <s v="Amit"/>
    <x v="0"/>
    <n v="120.00000000000006"/>
    <n v="0.125"/>
    <n v="0"/>
    <x v="1"/>
    <x v="2"/>
    <x v="0"/>
    <x v="1"/>
    <x v="1"/>
  </r>
  <r>
    <n v="1338"/>
    <d v="2024-01-10T00:00:00"/>
    <x v="2"/>
    <s v="09:00"/>
    <x v="5"/>
    <x v="2"/>
    <x v="5"/>
    <n v="2"/>
    <s v="Chen"/>
    <x v="1"/>
    <n v="60.000000000000028"/>
    <n v="0.16666666666666666"/>
    <n v="0"/>
    <x v="5"/>
    <x v="9"/>
    <x v="2"/>
    <x v="1"/>
    <x v="0"/>
  </r>
  <r>
    <n v="1339"/>
    <d v="2024-06-13T00:00:00"/>
    <x v="15"/>
    <s v="15:00"/>
    <x v="4"/>
    <x v="2"/>
    <x v="4"/>
    <n v="10"/>
    <s v="Omar"/>
    <x v="3"/>
    <n v="90"/>
    <n v="0.625"/>
    <n v="0"/>
    <x v="6"/>
    <x v="5"/>
    <x v="2"/>
    <x v="0"/>
    <x v="0"/>
  </r>
  <r>
    <n v="1340"/>
    <d v="2024-04-23T00:00:00"/>
    <x v="4"/>
    <s v="15:30"/>
    <x v="3"/>
    <x v="0"/>
    <x v="3"/>
    <n v="10"/>
    <s v="Amit"/>
    <x v="4"/>
    <n v="30.000000000000053"/>
    <n v="1"/>
    <n v="0"/>
    <x v="1"/>
    <x v="11"/>
    <x v="2"/>
    <x v="0"/>
    <x v="0"/>
  </r>
  <r>
    <n v="1341"/>
    <d v="2024-09-14T00:00:00"/>
    <x v="10"/>
    <s v="16:00"/>
    <x v="1"/>
    <x v="1"/>
    <x v="1"/>
    <n v="9"/>
    <s v="Chen"/>
    <x v="2"/>
    <n v="90"/>
    <n v="1.5"/>
    <n v="1"/>
    <x v="3"/>
    <x v="2"/>
    <x v="0"/>
    <x v="0"/>
    <x v="0"/>
  </r>
  <r>
    <n v="1342"/>
    <d v="2024-06-22T00:00:00"/>
    <x v="0"/>
    <s v="16:00"/>
    <x v="5"/>
    <x v="2"/>
    <x v="5"/>
    <n v="11"/>
    <s v="Sarah"/>
    <x v="2"/>
    <n v="119.99999999999989"/>
    <n v="0.91666666666666663"/>
    <n v="0"/>
    <x v="3"/>
    <x v="5"/>
    <x v="2"/>
    <x v="0"/>
    <x v="1"/>
  </r>
  <r>
    <n v="1343"/>
    <d v="2024-12-14T00:00:00"/>
    <x v="10"/>
    <s v="16:00"/>
    <x v="2"/>
    <x v="1"/>
    <x v="2"/>
    <n v="7"/>
    <s v="Chen"/>
    <x v="5"/>
    <n v="90"/>
    <n v="1.75"/>
    <n v="1"/>
    <x v="3"/>
    <x v="7"/>
    <x v="1"/>
    <x v="0"/>
    <x v="0"/>
  </r>
  <r>
    <n v="1344"/>
    <d v="2024-09-26T00:00:00"/>
    <x v="12"/>
    <s v="11:30"/>
    <x v="4"/>
    <x v="2"/>
    <x v="4"/>
    <n v="3"/>
    <s v="Mia"/>
    <x v="4"/>
    <n v="90"/>
    <n v="0.1875"/>
    <n v="0"/>
    <x v="6"/>
    <x v="2"/>
    <x v="2"/>
    <x v="1"/>
    <x v="0"/>
  </r>
  <r>
    <n v="1345"/>
    <d v="2024-04-11T00:00:00"/>
    <x v="5"/>
    <s v="12:30"/>
    <x v="3"/>
    <x v="0"/>
    <x v="3"/>
    <n v="7"/>
    <s v="John"/>
    <x v="2"/>
    <n v="30.000000000000053"/>
    <n v="0.7"/>
    <n v="0"/>
    <x v="6"/>
    <x v="11"/>
    <x v="2"/>
    <x v="0"/>
    <x v="0"/>
  </r>
  <r>
    <n v="1346"/>
    <d v="2024-12-03T00:00:00"/>
    <x v="14"/>
    <s v="17:00"/>
    <x v="4"/>
    <x v="2"/>
    <x v="4"/>
    <n v="1"/>
    <s v="Omar"/>
    <x v="4"/>
    <n v="30.000000000000053"/>
    <n v="6.25E-2"/>
    <n v="0"/>
    <x v="1"/>
    <x v="7"/>
    <x v="2"/>
    <x v="1"/>
    <x v="0"/>
  </r>
  <r>
    <n v="1347"/>
    <d v="2024-06-04T00:00:00"/>
    <x v="1"/>
    <s v="12:30"/>
    <x v="3"/>
    <x v="0"/>
    <x v="3"/>
    <n v="12"/>
    <s v="Mia"/>
    <x v="5"/>
    <n v="60.000000000000028"/>
    <n v="1.2"/>
    <n v="1"/>
    <x v="1"/>
    <x v="5"/>
    <x v="2"/>
    <x v="0"/>
    <x v="0"/>
  </r>
  <r>
    <n v="1348"/>
    <d v="2024-09-05T00:00:00"/>
    <x v="7"/>
    <s v="09:30"/>
    <x v="5"/>
    <x v="2"/>
    <x v="5"/>
    <n v="14"/>
    <s v="John"/>
    <x v="2"/>
    <n v="29.999999999999972"/>
    <n v="1.1666666666666667"/>
    <n v="1"/>
    <x v="6"/>
    <x v="2"/>
    <x v="2"/>
    <x v="0"/>
    <x v="0"/>
  </r>
  <r>
    <n v="1349"/>
    <d v="2024-02-07T00:00:00"/>
    <x v="7"/>
    <s v="11:00"/>
    <x v="2"/>
    <x v="1"/>
    <x v="2"/>
    <n v="4"/>
    <s v="John"/>
    <x v="1"/>
    <n v="119.99999999999997"/>
    <n v="1"/>
    <n v="0"/>
    <x v="5"/>
    <x v="4"/>
    <x v="1"/>
    <x v="0"/>
    <x v="1"/>
  </r>
  <r>
    <n v="1350"/>
    <d v="2024-08-14T00:00:00"/>
    <x v="17"/>
    <s v="13:00"/>
    <x v="1"/>
    <x v="1"/>
    <x v="1"/>
    <n v="5"/>
    <s v="Mia"/>
    <x v="5"/>
    <n v="119.99999999999997"/>
    <n v="0.83333333333333337"/>
    <n v="0"/>
    <x v="5"/>
    <x v="6"/>
    <x v="0"/>
    <x v="0"/>
    <x v="1"/>
  </r>
  <r>
    <n v="1351"/>
    <d v="2024-06-12T00:00:00"/>
    <x v="3"/>
    <s v="17:00"/>
    <x v="2"/>
    <x v="1"/>
    <x v="2"/>
    <n v="3"/>
    <s v="Omar"/>
    <x v="0"/>
    <n v="90"/>
    <n v="0.75"/>
    <n v="0"/>
    <x v="5"/>
    <x v="5"/>
    <x v="1"/>
    <x v="0"/>
    <x v="0"/>
  </r>
  <r>
    <n v="1352"/>
    <d v="2024-08-03T00:00:00"/>
    <x v="4"/>
    <s v="16:30"/>
    <x v="4"/>
    <x v="2"/>
    <x v="4"/>
    <n v="17"/>
    <s v="Omar"/>
    <x v="2"/>
    <n v="90"/>
    <n v="1.0625"/>
    <n v="1"/>
    <x v="3"/>
    <x v="6"/>
    <x v="2"/>
    <x v="0"/>
    <x v="0"/>
  </r>
  <r>
    <n v="1353"/>
    <d v="2024-07-24T00:00:00"/>
    <x v="6"/>
    <s v="12:30"/>
    <x v="0"/>
    <x v="0"/>
    <x v="0"/>
    <n v="10"/>
    <s v="Chen"/>
    <x v="5"/>
    <n v="120.00000000000006"/>
    <n v="1.25"/>
    <n v="1"/>
    <x v="5"/>
    <x v="8"/>
    <x v="0"/>
    <x v="0"/>
    <x v="1"/>
  </r>
  <r>
    <n v="1354"/>
    <d v="2024-04-15T00:00:00"/>
    <x v="14"/>
    <s v="18:30"/>
    <x v="5"/>
    <x v="2"/>
    <x v="5"/>
    <n v="12"/>
    <s v="Sarah"/>
    <x v="3"/>
    <n v="120.00000000000006"/>
    <n v="1"/>
    <n v="0"/>
    <x v="0"/>
    <x v="11"/>
    <x v="2"/>
    <x v="0"/>
    <x v="1"/>
  </r>
  <r>
    <n v="1355"/>
    <d v="2024-08-24T00:00:00"/>
    <x v="11"/>
    <s v="13:30"/>
    <x v="2"/>
    <x v="1"/>
    <x v="2"/>
    <n v="7"/>
    <s v="Omar"/>
    <x v="1"/>
    <n v="30.000000000000053"/>
    <n v="1.75"/>
    <n v="1"/>
    <x v="3"/>
    <x v="6"/>
    <x v="1"/>
    <x v="0"/>
    <x v="0"/>
  </r>
  <r>
    <n v="1356"/>
    <d v="2024-02-28T00:00:00"/>
    <x v="1"/>
    <s v="12:30"/>
    <x v="3"/>
    <x v="0"/>
    <x v="3"/>
    <n v="9"/>
    <s v="John"/>
    <x v="5"/>
    <n v="60.000000000000028"/>
    <n v="0.9"/>
    <n v="0"/>
    <x v="5"/>
    <x v="4"/>
    <x v="2"/>
    <x v="0"/>
    <x v="0"/>
  </r>
  <r>
    <n v="1357"/>
    <d v="2024-02-04T00:00:00"/>
    <x v="7"/>
    <s v="09:30"/>
    <x v="0"/>
    <x v="0"/>
    <x v="0"/>
    <n v="2"/>
    <s v="Chen"/>
    <x v="3"/>
    <n v="29.999999999999972"/>
    <n v="0.25"/>
    <n v="0"/>
    <x v="4"/>
    <x v="4"/>
    <x v="0"/>
    <x v="0"/>
    <x v="0"/>
  </r>
  <r>
    <n v="1358"/>
    <d v="2024-04-15T00:00:00"/>
    <x v="7"/>
    <s v="10:00"/>
    <x v="0"/>
    <x v="0"/>
    <x v="0"/>
    <n v="11"/>
    <s v="Sarah"/>
    <x v="3"/>
    <n v="60.000000000000028"/>
    <n v="1.375"/>
    <n v="1"/>
    <x v="0"/>
    <x v="11"/>
    <x v="0"/>
    <x v="0"/>
    <x v="0"/>
  </r>
  <r>
    <n v="1359"/>
    <d v="2024-08-06T00:00:00"/>
    <x v="3"/>
    <s v="17:00"/>
    <x v="5"/>
    <x v="2"/>
    <x v="5"/>
    <n v="11"/>
    <s v="Mia"/>
    <x v="1"/>
    <n v="90"/>
    <n v="0.91666666666666663"/>
    <n v="0"/>
    <x v="1"/>
    <x v="6"/>
    <x v="2"/>
    <x v="0"/>
    <x v="0"/>
  </r>
  <r>
    <n v="1360"/>
    <d v="2024-12-31T00:00:00"/>
    <x v="16"/>
    <s v="11:00"/>
    <x v="3"/>
    <x v="0"/>
    <x v="3"/>
    <n v="2"/>
    <s v="Omar"/>
    <x v="0"/>
    <n v="90"/>
    <n v="0.2"/>
    <n v="0"/>
    <x v="1"/>
    <x v="7"/>
    <x v="2"/>
    <x v="1"/>
    <x v="0"/>
  </r>
  <r>
    <n v="1361"/>
    <d v="2024-07-27T00:00:00"/>
    <x v="3"/>
    <s v="17:00"/>
    <x v="0"/>
    <x v="0"/>
    <x v="0"/>
    <n v="3"/>
    <s v="Sarah"/>
    <x v="5"/>
    <n v="90"/>
    <n v="0.375"/>
    <n v="0"/>
    <x v="3"/>
    <x v="8"/>
    <x v="0"/>
    <x v="0"/>
    <x v="0"/>
  </r>
  <r>
    <n v="1362"/>
    <d v="2024-12-28T00:00:00"/>
    <x v="5"/>
    <s v="13:30"/>
    <x v="2"/>
    <x v="1"/>
    <x v="2"/>
    <n v="2"/>
    <s v="Mia"/>
    <x v="0"/>
    <n v="90"/>
    <n v="0.5"/>
    <n v="0"/>
    <x v="3"/>
    <x v="7"/>
    <x v="1"/>
    <x v="0"/>
    <x v="0"/>
  </r>
  <r>
    <n v="1363"/>
    <d v="2024-05-29T00:00:00"/>
    <x v="2"/>
    <s v="08:30"/>
    <x v="1"/>
    <x v="1"/>
    <x v="1"/>
    <n v="3"/>
    <s v="Sarah"/>
    <x v="2"/>
    <n v="30.000000000000053"/>
    <n v="0.5"/>
    <n v="0"/>
    <x v="5"/>
    <x v="10"/>
    <x v="0"/>
    <x v="0"/>
    <x v="0"/>
  </r>
  <r>
    <n v="1364"/>
    <d v="2024-09-30T00:00:00"/>
    <x v="9"/>
    <s v="13:00"/>
    <x v="4"/>
    <x v="2"/>
    <x v="4"/>
    <n v="2"/>
    <s v="Priya"/>
    <x v="3"/>
    <n v="29.999999999999893"/>
    <n v="0.125"/>
    <n v="0"/>
    <x v="0"/>
    <x v="2"/>
    <x v="2"/>
    <x v="1"/>
    <x v="0"/>
  </r>
  <r>
    <n v="1365"/>
    <d v="2024-05-04T00:00:00"/>
    <x v="15"/>
    <s v="15:30"/>
    <x v="1"/>
    <x v="1"/>
    <x v="1"/>
    <n v="3"/>
    <s v="Sarah"/>
    <x v="5"/>
    <n v="120.00000000000006"/>
    <n v="0.5"/>
    <n v="0"/>
    <x v="3"/>
    <x v="10"/>
    <x v="0"/>
    <x v="0"/>
    <x v="1"/>
  </r>
  <r>
    <n v="1366"/>
    <d v="2024-12-14T00:00:00"/>
    <x v="5"/>
    <s v="13:00"/>
    <x v="3"/>
    <x v="0"/>
    <x v="3"/>
    <n v="13"/>
    <s v="Amit"/>
    <x v="5"/>
    <n v="59.999999999999943"/>
    <n v="1.3"/>
    <n v="1"/>
    <x v="3"/>
    <x v="7"/>
    <x v="2"/>
    <x v="0"/>
    <x v="0"/>
  </r>
  <r>
    <n v="1367"/>
    <d v="2024-05-24T00:00:00"/>
    <x v="3"/>
    <s v="17:30"/>
    <x v="5"/>
    <x v="2"/>
    <x v="5"/>
    <n v="2"/>
    <s v="Mia"/>
    <x v="4"/>
    <n v="119.99999999999989"/>
    <n v="0.16666666666666666"/>
    <n v="0"/>
    <x v="2"/>
    <x v="10"/>
    <x v="2"/>
    <x v="1"/>
    <x v="1"/>
  </r>
  <r>
    <n v="1368"/>
    <d v="2024-04-12T00:00:00"/>
    <x v="13"/>
    <s v="09:30"/>
    <x v="5"/>
    <x v="2"/>
    <x v="5"/>
    <n v="10"/>
    <s v="Sarah"/>
    <x v="2"/>
    <n v="59.999999999999943"/>
    <n v="0.83333333333333337"/>
    <n v="0"/>
    <x v="2"/>
    <x v="11"/>
    <x v="2"/>
    <x v="0"/>
    <x v="0"/>
  </r>
  <r>
    <n v="1369"/>
    <d v="2024-04-30T00:00:00"/>
    <x v="11"/>
    <s v="15:00"/>
    <x v="3"/>
    <x v="0"/>
    <x v="3"/>
    <n v="5"/>
    <s v="Mia"/>
    <x v="5"/>
    <n v="120.00000000000006"/>
    <n v="0.5"/>
    <n v="0"/>
    <x v="1"/>
    <x v="11"/>
    <x v="2"/>
    <x v="0"/>
    <x v="1"/>
  </r>
  <r>
    <n v="1370"/>
    <d v="2024-05-13T00:00:00"/>
    <x v="17"/>
    <s v="11:30"/>
    <x v="4"/>
    <x v="2"/>
    <x v="4"/>
    <n v="9"/>
    <s v="Amit"/>
    <x v="0"/>
    <n v="30.000000000000053"/>
    <n v="0.5625"/>
    <n v="0"/>
    <x v="0"/>
    <x v="10"/>
    <x v="2"/>
    <x v="0"/>
    <x v="0"/>
  </r>
  <r>
    <n v="1371"/>
    <d v="2024-04-15T00:00:00"/>
    <x v="15"/>
    <s v="14:30"/>
    <x v="1"/>
    <x v="1"/>
    <x v="1"/>
    <n v="8"/>
    <s v="Mia"/>
    <x v="5"/>
    <n v="59.999999999999943"/>
    <n v="1.3333333333333333"/>
    <n v="1"/>
    <x v="0"/>
    <x v="11"/>
    <x v="0"/>
    <x v="0"/>
    <x v="0"/>
  </r>
  <r>
    <n v="1372"/>
    <d v="2024-11-11T00:00:00"/>
    <x v="6"/>
    <s v="11:30"/>
    <x v="5"/>
    <x v="2"/>
    <x v="5"/>
    <n v="8"/>
    <s v="John"/>
    <x v="1"/>
    <n v="60.000000000000028"/>
    <n v="0.66666666666666663"/>
    <n v="0"/>
    <x v="0"/>
    <x v="3"/>
    <x v="2"/>
    <x v="0"/>
    <x v="0"/>
  </r>
  <r>
    <n v="1373"/>
    <d v="2024-11-16T00:00:00"/>
    <x v="15"/>
    <s v="15:00"/>
    <x v="4"/>
    <x v="2"/>
    <x v="4"/>
    <n v="13"/>
    <s v="Priya"/>
    <x v="1"/>
    <n v="90"/>
    <n v="0.8125"/>
    <n v="0"/>
    <x v="3"/>
    <x v="3"/>
    <x v="2"/>
    <x v="0"/>
    <x v="0"/>
  </r>
  <r>
    <n v="1374"/>
    <d v="2024-09-22T00:00:00"/>
    <x v="2"/>
    <s v="08:30"/>
    <x v="3"/>
    <x v="0"/>
    <x v="3"/>
    <n v="4"/>
    <s v="Mia"/>
    <x v="2"/>
    <n v="30.000000000000053"/>
    <n v="0.4"/>
    <n v="0"/>
    <x v="4"/>
    <x v="2"/>
    <x v="2"/>
    <x v="0"/>
    <x v="0"/>
  </r>
  <r>
    <n v="1375"/>
    <d v="2024-03-29T00:00:00"/>
    <x v="13"/>
    <s v="09:00"/>
    <x v="0"/>
    <x v="0"/>
    <x v="0"/>
    <n v="7"/>
    <s v="Mia"/>
    <x v="3"/>
    <n v="29.999999999999972"/>
    <n v="0.875"/>
    <n v="0"/>
    <x v="2"/>
    <x v="1"/>
    <x v="0"/>
    <x v="0"/>
    <x v="0"/>
  </r>
  <r>
    <n v="1376"/>
    <d v="2024-07-27T00:00:00"/>
    <x v="7"/>
    <s v="11:00"/>
    <x v="5"/>
    <x v="2"/>
    <x v="5"/>
    <n v="14"/>
    <s v="Chen"/>
    <x v="5"/>
    <n v="119.99999999999997"/>
    <n v="1.1666666666666667"/>
    <n v="1"/>
    <x v="3"/>
    <x v="8"/>
    <x v="2"/>
    <x v="0"/>
    <x v="1"/>
  </r>
  <r>
    <n v="1377"/>
    <d v="2024-09-24T00:00:00"/>
    <x v="0"/>
    <s v="16:00"/>
    <x v="1"/>
    <x v="1"/>
    <x v="1"/>
    <n v="9"/>
    <s v="John"/>
    <x v="3"/>
    <n v="119.99999999999989"/>
    <n v="1.5"/>
    <n v="1"/>
    <x v="1"/>
    <x v="2"/>
    <x v="0"/>
    <x v="0"/>
    <x v="1"/>
  </r>
  <r>
    <n v="1378"/>
    <d v="2024-12-20T00:00:00"/>
    <x v="8"/>
    <s v="16:30"/>
    <x v="0"/>
    <x v="0"/>
    <x v="0"/>
    <n v="8"/>
    <s v="Chen"/>
    <x v="4"/>
    <n v="30.000000000000053"/>
    <n v="1"/>
    <n v="0"/>
    <x v="2"/>
    <x v="7"/>
    <x v="0"/>
    <x v="0"/>
    <x v="0"/>
  </r>
  <r>
    <n v="1379"/>
    <d v="2024-05-15T00:00:00"/>
    <x v="7"/>
    <s v="09:30"/>
    <x v="1"/>
    <x v="1"/>
    <x v="1"/>
    <n v="5"/>
    <s v="John"/>
    <x v="1"/>
    <n v="29.999999999999972"/>
    <n v="0.83333333333333337"/>
    <n v="0"/>
    <x v="5"/>
    <x v="10"/>
    <x v="0"/>
    <x v="0"/>
    <x v="0"/>
  </r>
  <r>
    <n v="1380"/>
    <d v="2024-12-17T00:00:00"/>
    <x v="17"/>
    <s v="13:00"/>
    <x v="5"/>
    <x v="2"/>
    <x v="5"/>
    <n v="3"/>
    <s v="Chen"/>
    <x v="5"/>
    <n v="119.99999999999997"/>
    <n v="0.25"/>
    <n v="0"/>
    <x v="1"/>
    <x v="7"/>
    <x v="2"/>
    <x v="0"/>
    <x v="1"/>
  </r>
  <r>
    <n v="1381"/>
    <d v="2024-10-23T00:00:00"/>
    <x v="5"/>
    <s v="13:30"/>
    <x v="3"/>
    <x v="0"/>
    <x v="3"/>
    <n v="11"/>
    <s v="Sarah"/>
    <x v="1"/>
    <n v="90"/>
    <n v="1.1000000000000001"/>
    <n v="1"/>
    <x v="5"/>
    <x v="0"/>
    <x v="2"/>
    <x v="0"/>
    <x v="0"/>
  </r>
  <r>
    <n v="1382"/>
    <d v="2024-06-23T00:00:00"/>
    <x v="8"/>
    <s v="17:00"/>
    <x v="0"/>
    <x v="0"/>
    <x v="0"/>
    <n v="5"/>
    <s v="John"/>
    <x v="2"/>
    <n v="60.000000000000107"/>
    <n v="0.625"/>
    <n v="0"/>
    <x v="4"/>
    <x v="5"/>
    <x v="0"/>
    <x v="0"/>
    <x v="0"/>
  </r>
  <r>
    <n v="1383"/>
    <d v="2024-09-08T00:00:00"/>
    <x v="7"/>
    <s v="10:00"/>
    <x v="4"/>
    <x v="2"/>
    <x v="4"/>
    <n v="14"/>
    <s v="Priya"/>
    <x v="5"/>
    <n v="60.000000000000028"/>
    <n v="0.875"/>
    <n v="0"/>
    <x v="4"/>
    <x v="2"/>
    <x v="2"/>
    <x v="0"/>
    <x v="0"/>
  </r>
  <r>
    <n v="1384"/>
    <d v="2024-07-30T00:00:00"/>
    <x v="15"/>
    <s v="15:00"/>
    <x v="3"/>
    <x v="0"/>
    <x v="3"/>
    <n v="12"/>
    <s v="Priya"/>
    <x v="4"/>
    <n v="90"/>
    <n v="1.2"/>
    <n v="1"/>
    <x v="1"/>
    <x v="8"/>
    <x v="2"/>
    <x v="0"/>
    <x v="0"/>
  </r>
  <r>
    <n v="1385"/>
    <d v="2024-03-08T00:00:00"/>
    <x v="5"/>
    <s v="14:00"/>
    <x v="1"/>
    <x v="1"/>
    <x v="1"/>
    <n v="4"/>
    <s v="Omar"/>
    <x v="0"/>
    <n v="120.00000000000006"/>
    <n v="0.66666666666666663"/>
    <n v="0"/>
    <x v="2"/>
    <x v="1"/>
    <x v="0"/>
    <x v="0"/>
    <x v="1"/>
  </r>
  <r>
    <n v="1386"/>
    <d v="2024-02-12T00:00:00"/>
    <x v="3"/>
    <s v="16:30"/>
    <x v="2"/>
    <x v="1"/>
    <x v="2"/>
    <n v="7"/>
    <s v="Omar"/>
    <x v="3"/>
    <n v="59.999999999999943"/>
    <n v="1.75"/>
    <n v="1"/>
    <x v="0"/>
    <x v="4"/>
    <x v="1"/>
    <x v="0"/>
    <x v="0"/>
  </r>
  <r>
    <n v="1387"/>
    <d v="2024-01-12T00:00:00"/>
    <x v="8"/>
    <s v="17:30"/>
    <x v="4"/>
    <x v="2"/>
    <x v="4"/>
    <n v="3"/>
    <s v="Omar"/>
    <x v="5"/>
    <n v="90"/>
    <n v="0.1875"/>
    <n v="0"/>
    <x v="2"/>
    <x v="9"/>
    <x v="2"/>
    <x v="1"/>
    <x v="0"/>
  </r>
  <r>
    <n v="1388"/>
    <d v="2024-10-22T00:00:00"/>
    <x v="2"/>
    <s v="08:30"/>
    <x v="3"/>
    <x v="0"/>
    <x v="3"/>
    <n v="11"/>
    <s v="Chen"/>
    <x v="2"/>
    <n v="30.000000000000053"/>
    <n v="1.1000000000000001"/>
    <n v="1"/>
    <x v="1"/>
    <x v="0"/>
    <x v="2"/>
    <x v="0"/>
    <x v="0"/>
  </r>
  <r>
    <n v="1389"/>
    <d v="2024-07-26T00:00:00"/>
    <x v="16"/>
    <s v="11:30"/>
    <x v="0"/>
    <x v="0"/>
    <x v="0"/>
    <n v="6"/>
    <s v="Sarah"/>
    <x v="3"/>
    <n v="120.00000000000006"/>
    <n v="0.75"/>
    <n v="0"/>
    <x v="2"/>
    <x v="8"/>
    <x v="0"/>
    <x v="0"/>
    <x v="1"/>
  </r>
  <r>
    <n v="1390"/>
    <d v="2024-01-15T00:00:00"/>
    <x v="10"/>
    <s v="15:00"/>
    <x v="3"/>
    <x v="0"/>
    <x v="3"/>
    <n v="11"/>
    <s v="Chen"/>
    <x v="5"/>
    <n v="30.000000000000053"/>
    <n v="1.1000000000000001"/>
    <n v="1"/>
    <x v="0"/>
    <x v="9"/>
    <x v="2"/>
    <x v="0"/>
    <x v="0"/>
  </r>
  <r>
    <n v="1391"/>
    <d v="2024-11-05T00:00:00"/>
    <x v="8"/>
    <s v="16:30"/>
    <x v="2"/>
    <x v="1"/>
    <x v="2"/>
    <n v="1"/>
    <s v="Sarah"/>
    <x v="2"/>
    <n v="30.000000000000053"/>
    <n v="0.25"/>
    <n v="0"/>
    <x v="1"/>
    <x v="3"/>
    <x v="1"/>
    <x v="0"/>
    <x v="0"/>
  </r>
  <r>
    <n v="1392"/>
    <d v="2024-10-02T00:00:00"/>
    <x v="6"/>
    <s v="11:30"/>
    <x v="0"/>
    <x v="0"/>
    <x v="0"/>
    <n v="2"/>
    <s v="John"/>
    <x v="5"/>
    <n v="60.000000000000028"/>
    <n v="0.25"/>
    <n v="0"/>
    <x v="5"/>
    <x v="0"/>
    <x v="0"/>
    <x v="0"/>
    <x v="0"/>
  </r>
  <r>
    <n v="1393"/>
    <d v="2024-06-14T00:00:00"/>
    <x v="11"/>
    <s v="14:00"/>
    <x v="3"/>
    <x v="0"/>
    <x v="3"/>
    <n v="11"/>
    <s v="Omar"/>
    <x v="0"/>
    <n v="60.000000000000107"/>
    <n v="1.1000000000000001"/>
    <n v="1"/>
    <x v="2"/>
    <x v="5"/>
    <x v="2"/>
    <x v="0"/>
    <x v="0"/>
  </r>
  <r>
    <n v="1394"/>
    <d v="2024-04-19T00:00:00"/>
    <x v="13"/>
    <s v="09:30"/>
    <x v="3"/>
    <x v="0"/>
    <x v="3"/>
    <n v="2"/>
    <s v="John"/>
    <x v="5"/>
    <n v="59.999999999999943"/>
    <n v="0.2"/>
    <n v="0"/>
    <x v="2"/>
    <x v="11"/>
    <x v="2"/>
    <x v="1"/>
    <x v="0"/>
  </r>
  <r>
    <n v="1395"/>
    <d v="2024-01-17T00:00:00"/>
    <x v="10"/>
    <s v="16:30"/>
    <x v="0"/>
    <x v="0"/>
    <x v="0"/>
    <n v="5"/>
    <s v="John"/>
    <x v="3"/>
    <n v="120.00000000000006"/>
    <n v="0.625"/>
    <n v="0"/>
    <x v="5"/>
    <x v="9"/>
    <x v="0"/>
    <x v="0"/>
    <x v="1"/>
  </r>
  <r>
    <n v="1396"/>
    <d v="2024-07-13T00:00:00"/>
    <x v="10"/>
    <s v="15:00"/>
    <x v="3"/>
    <x v="0"/>
    <x v="3"/>
    <n v="12"/>
    <s v="Sarah"/>
    <x v="2"/>
    <n v="30.000000000000053"/>
    <n v="1.2"/>
    <n v="1"/>
    <x v="3"/>
    <x v="8"/>
    <x v="2"/>
    <x v="0"/>
    <x v="0"/>
  </r>
  <r>
    <n v="1397"/>
    <d v="2024-12-31T00:00:00"/>
    <x v="17"/>
    <s v="13:00"/>
    <x v="5"/>
    <x v="2"/>
    <x v="5"/>
    <n v="2"/>
    <s v="Omar"/>
    <x v="3"/>
    <n v="119.99999999999997"/>
    <n v="0.16666666666666666"/>
    <n v="0"/>
    <x v="1"/>
    <x v="7"/>
    <x v="2"/>
    <x v="1"/>
    <x v="1"/>
  </r>
  <r>
    <n v="1398"/>
    <d v="2024-05-22T00:00:00"/>
    <x v="15"/>
    <s v="14:30"/>
    <x v="1"/>
    <x v="1"/>
    <x v="1"/>
    <n v="9"/>
    <s v="Amit"/>
    <x v="5"/>
    <n v="59.999999999999943"/>
    <n v="1.5"/>
    <n v="1"/>
    <x v="5"/>
    <x v="10"/>
    <x v="0"/>
    <x v="0"/>
    <x v="0"/>
  </r>
  <r>
    <n v="1399"/>
    <d v="2024-06-17T00:00:00"/>
    <x v="9"/>
    <s v="13:30"/>
    <x v="2"/>
    <x v="1"/>
    <x v="2"/>
    <n v="7"/>
    <s v="Sarah"/>
    <x v="3"/>
    <n v="59.999999999999943"/>
    <n v="1.75"/>
    <n v="1"/>
    <x v="0"/>
    <x v="5"/>
    <x v="1"/>
    <x v="0"/>
    <x v="0"/>
  </r>
  <r>
    <n v="1400"/>
    <d v="2024-07-01T00:00:00"/>
    <x v="7"/>
    <s v="10:30"/>
    <x v="5"/>
    <x v="2"/>
    <x v="5"/>
    <n v="10"/>
    <s v="Chen"/>
    <x v="1"/>
    <n v="90"/>
    <n v="0.83333333333333337"/>
    <n v="0"/>
    <x v="0"/>
    <x v="8"/>
    <x v="2"/>
    <x v="0"/>
    <x v="0"/>
  </r>
  <r>
    <n v="1401"/>
    <d v="2024-06-15T00:00:00"/>
    <x v="9"/>
    <s v="14:00"/>
    <x v="4"/>
    <x v="2"/>
    <x v="4"/>
    <n v="14"/>
    <s v="Mia"/>
    <x v="2"/>
    <n v="90"/>
    <n v="0.875"/>
    <n v="0"/>
    <x v="3"/>
    <x v="5"/>
    <x v="2"/>
    <x v="0"/>
    <x v="0"/>
  </r>
  <r>
    <n v="1402"/>
    <d v="2024-10-12T00:00:00"/>
    <x v="6"/>
    <s v="11:30"/>
    <x v="3"/>
    <x v="0"/>
    <x v="3"/>
    <n v="1"/>
    <s v="Chen"/>
    <x v="0"/>
    <n v="60.000000000000028"/>
    <n v="0.1"/>
    <n v="0"/>
    <x v="3"/>
    <x v="0"/>
    <x v="2"/>
    <x v="1"/>
    <x v="0"/>
  </r>
  <r>
    <n v="1403"/>
    <d v="2024-02-25T00:00:00"/>
    <x v="10"/>
    <s v="16:00"/>
    <x v="1"/>
    <x v="1"/>
    <x v="1"/>
    <n v="2"/>
    <s v="Omar"/>
    <x v="0"/>
    <n v="90"/>
    <n v="0.33333333333333331"/>
    <n v="0"/>
    <x v="4"/>
    <x v="4"/>
    <x v="0"/>
    <x v="0"/>
    <x v="0"/>
  </r>
  <r>
    <n v="1404"/>
    <d v="2024-07-14T00:00:00"/>
    <x v="11"/>
    <s v="14:00"/>
    <x v="0"/>
    <x v="0"/>
    <x v="0"/>
    <n v="9"/>
    <s v="Sarah"/>
    <x v="3"/>
    <n v="60.000000000000107"/>
    <n v="1.125"/>
    <n v="1"/>
    <x v="4"/>
    <x v="8"/>
    <x v="0"/>
    <x v="0"/>
    <x v="0"/>
  </r>
  <r>
    <n v="1405"/>
    <d v="2024-08-07T00:00:00"/>
    <x v="2"/>
    <s v="10:00"/>
    <x v="5"/>
    <x v="2"/>
    <x v="5"/>
    <n v="3"/>
    <s v="Chen"/>
    <x v="1"/>
    <n v="120.00000000000006"/>
    <n v="0.25"/>
    <n v="0"/>
    <x v="5"/>
    <x v="6"/>
    <x v="2"/>
    <x v="0"/>
    <x v="1"/>
  </r>
  <r>
    <n v="1406"/>
    <d v="2024-05-29T00:00:00"/>
    <x v="8"/>
    <s v="16:30"/>
    <x v="5"/>
    <x v="2"/>
    <x v="5"/>
    <n v="4"/>
    <s v="John"/>
    <x v="5"/>
    <n v="30.000000000000053"/>
    <n v="0.33333333333333331"/>
    <n v="0"/>
    <x v="5"/>
    <x v="10"/>
    <x v="2"/>
    <x v="0"/>
    <x v="0"/>
  </r>
  <r>
    <n v="1407"/>
    <d v="2024-08-23T00:00:00"/>
    <x v="17"/>
    <s v="12:30"/>
    <x v="4"/>
    <x v="2"/>
    <x v="4"/>
    <n v="10"/>
    <s v="Amit"/>
    <x v="5"/>
    <n v="90.000000000000085"/>
    <n v="0.625"/>
    <n v="0"/>
    <x v="2"/>
    <x v="6"/>
    <x v="2"/>
    <x v="0"/>
    <x v="1"/>
  </r>
  <r>
    <n v="1408"/>
    <d v="2024-12-21T00:00:00"/>
    <x v="0"/>
    <s v="15:30"/>
    <x v="3"/>
    <x v="0"/>
    <x v="3"/>
    <n v="3"/>
    <s v="Priya"/>
    <x v="0"/>
    <n v="90"/>
    <n v="0.3"/>
    <n v="0"/>
    <x v="3"/>
    <x v="7"/>
    <x v="2"/>
    <x v="0"/>
    <x v="0"/>
  </r>
  <r>
    <n v="1409"/>
    <d v="2024-03-05T00:00:00"/>
    <x v="9"/>
    <s v="13:30"/>
    <x v="4"/>
    <x v="2"/>
    <x v="4"/>
    <n v="2"/>
    <s v="Priya"/>
    <x v="3"/>
    <n v="59.999999999999943"/>
    <n v="0.125"/>
    <n v="0"/>
    <x v="1"/>
    <x v="1"/>
    <x v="2"/>
    <x v="1"/>
    <x v="0"/>
  </r>
  <r>
    <n v="1410"/>
    <d v="2024-08-15T00:00:00"/>
    <x v="13"/>
    <s v="09:30"/>
    <x v="1"/>
    <x v="1"/>
    <x v="1"/>
    <n v="9"/>
    <s v="John"/>
    <x v="4"/>
    <n v="59.999999999999943"/>
    <n v="1.5"/>
    <n v="1"/>
    <x v="6"/>
    <x v="6"/>
    <x v="0"/>
    <x v="0"/>
    <x v="0"/>
  </r>
  <r>
    <n v="1411"/>
    <d v="2024-07-13T00:00:00"/>
    <x v="4"/>
    <s v="17:00"/>
    <x v="5"/>
    <x v="2"/>
    <x v="5"/>
    <n v="5"/>
    <s v="John"/>
    <x v="0"/>
    <n v="120.00000000000006"/>
    <n v="0.41666666666666669"/>
    <n v="0"/>
    <x v="3"/>
    <x v="8"/>
    <x v="2"/>
    <x v="0"/>
    <x v="1"/>
  </r>
  <r>
    <n v="1412"/>
    <d v="2024-07-26T00:00:00"/>
    <x v="14"/>
    <s v="17:30"/>
    <x v="5"/>
    <x v="2"/>
    <x v="5"/>
    <n v="7"/>
    <s v="Amit"/>
    <x v="2"/>
    <n v="59.999999999999943"/>
    <n v="0.58333333333333337"/>
    <n v="0"/>
    <x v="2"/>
    <x v="8"/>
    <x v="2"/>
    <x v="0"/>
    <x v="0"/>
  </r>
  <r>
    <n v="1413"/>
    <d v="2024-06-21T00:00:00"/>
    <x v="16"/>
    <s v="10:30"/>
    <x v="3"/>
    <x v="0"/>
    <x v="3"/>
    <n v="11"/>
    <s v="Omar"/>
    <x v="1"/>
    <n v="60.000000000000028"/>
    <n v="1.1000000000000001"/>
    <n v="1"/>
    <x v="2"/>
    <x v="5"/>
    <x v="2"/>
    <x v="0"/>
    <x v="0"/>
  </r>
  <r>
    <n v="1414"/>
    <d v="2024-03-13T00:00:00"/>
    <x v="6"/>
    <s v="12:30"/>
    <x v="5"/>
    <x v="2"/>
    <x v="5"/>
    <n v="8"/>
    <s v="Priya"/>
    <x v="2"/>
    <n v="120.00000000000006"/>
    <n v="0.66666666666666663"/>
    <n v="0"/>
    <x v="5"/>
    <x v="1"/>
    <x v="2"/>
    <x v="0"/>
    <x v="1"/>
  </r>
  <r>
    <n v="1415"/>
    <d v="2024-12-19T00:00:00"/>
    <x v="12"/>
    <s v="11:30"/>
    <x v="1"/>
    <x v="1"/>
    <x v="1"/>
    <n v="6"/>
    <s v="Omar"/>
    <x v="5"/>
    <n v="90"/>
    <n v="1"/>
    <n v="0"/>
    <x v="6"/>
    <x v="7"/>
    <x v="0"/>
    <x v="0"/>
    <x v="0"/>
  </r>
  <r>
    <n v="1416"/>
    <d v="2024-08-05T00:00:00"/>
    <x v="17"/>
    <s v="11:30"/>
    <x v="4"/>
    <x v="2"/>
    <x v="4"/>
    <n v="6"/>
    <s v="Mia"/>
    <x v="3"/>
    <n v="30.000000000000053"/>
    <n v="0.375"/>
    <n v="0"/>
    <x v="0"/>
    <x v="6"/>
    <x v="2"/>
    <x v="0"/>
    <x v="0"/>
  </r>
  <r>
    <n v="1417"/>
    <d v="2024-07-17T00:00:00"/>
    <x v="6"/>
    <s v="12:30"/>
    <x v="1"/>
    <x v="1"/>
    <x v="1"/>
    <n v="2"/>
    <s v="Amit"/>
    <x v="4"/>
    <n v="120.00000000000006"/>
    <n v="0.33333333333333331"/>
    <n v="0"/>
    <x v="5"/>
    <x v="8"/>
    <x v="0"/>
    <x v="0"/>
    <x v="1"/>
  </r>
  <r>
    <n v="1418"/>
    <d v="2024-07-22T00:00:00"/>
    <x v="8"/>
    <s v="17:30"/>
    <x v="1"/>
    <x v="1"/>
    <x v="1"/>
    <n v="5"/>
    <s v="Mia"/>
    <x v="5"/>
    <n v="90"/>
    <n v="0.83333333333333337"/>
    <n v="0"/>
    <x v="0"/>
    <x v="8"/>
    <x v="0"/>
    <x v="0"/>
    <x v="0"/>
  </r>
  <r>
    <n v="1419"/>
    <d v="2024-06-30T00:00:00"/>
    <x v="9"/>
    <s v="13:00"/>
    <x v="3"/>
    <x v="0"/>
    <x v="3"/>
    <n v="5"/>
    <s v="Omar"/>
    <x v="2"/>
    <n v="29.999999999999893"/>
    <n v="0.5"/>
    <n v="0"/>
    <x v="4"/>
    <x v="5"/>
    <x v="2"/>
    <x v="0"/>
    <x v="0"/>
  </r>
  <r>
    <n v="1420"/>
    <d v="2024-08-09T00:00:00"/>
    <x v="8"/>
    <s v="17:30"/>
    <x v="0"/>
    <x v="0"/>
    <x v="0"/>
    <n v="2"/>
    <s v="Priya"/>
    <x v="3"/>
    <n v="90"/>
    <n v="0.25"/>
    <n v="0"/>
    <x v="2"/>
    <x v="6"/>
    <x v="0"/>
    <x v="0"/>
    <x v="0"/>
  </r>
  <r>
    <n v="1421"/>
    <d v="2024-01-19T00:00:00"/>
    <x v="8"/>
    <s v="18:00"/>
    <x v="1"/>
    <x v="1"/>
    <x v="1"/>
    <n v="6"/>
    <s v="John"/>
    <x v="3"/>
    <n v="120.00000000000006"/>
    <n v="1"/>
    <n v="0"/>
    <x v="2"/>
    <x v="9"/>
    <x v="0"/>
    <x v="0"/>
    <x v="1"/>
  </r>
  <r>
    <n v="1422"/>
    <d v="2024-05-19T00:00:00"/>
    <x v="9"/>
    <s v="14:00"/>
    <x v="5"/>
    <x v="2"/>
    <x v="5"/>
    <n v="5"/>
    <s v="Mia"/>
    <x v="3"/>
    <n v="90"/>
    <n v="0.41666666666666669"/>
    <n v="0"/>
    <x v="4"/>
    <x v="10"/>
    <x v="2"/>
    <x v="0"/>
    <x v="0"/>
  </r>
  <r>
    <n v="1423"/>
    <d v="2024-07-12T00:00:00"/>
    <x v="10"/>
    <s v="16:30"/>
    <x v="4"/>
    <x v="2"/>
    <x v="4"/>
    <n v="19"/>
    <s v="Mia"/>
    <x v="0"/>
    <n v="120.00000000000006"/>
    <n v="1.1875"/>
    <n v="1"/>
    <x v="2"/>
    <x v="8"/>
    <x v="2"/>
    <x v="0"/>
    <x v="1"/>
  </r>
  <r>
    <n v="1424"/>
    <d v="2024-06-23T00:00:00"/>
    <x v="6"/>
    <s v="12:30"/>
    <x v="0"/>
    <x v="0"/>
    <x v="0"/>
    <n v="8"/>
    <s v="Chen"/>
    <x v="4"/>
    <n v="120.00000000000006"/>
    <n v="1"/>
    <n v="0"/>
    <x v="4"/>
    <x v="5"/>
    <x v="0"/>
    <x v="0"/>
    <x v="1"/>
  </r>
  <r>
    <n v="1425"/>
    <d v="2024-06-19T00:00:00"/>
    <x v="12"/>
    <s v="12:00"/>
    <x v="3"/>
    <x v="0"/>
    <x v="3"/>
    <n v="6"/>
    <s v="Mia"/>
    <x v="1"/>
    <n v="119.99999999999997"/>
    <n v="0.6"/>
    <n v="0"/>
    <x v="5"/>
    <x v="5"/>
    <x v="2"/>
    <x v="0"/>
    <x v="1"/>
  </r>
  <r>
    <n v="1426"/>
    <d v="2024-08-20T00:00:00"/>
    <x v="5"/>
    <s v="13:30"/>
    <x v="3"/>
    <x v="0"/>
    <x v="3"/>
    <n v="1"/>
    <s v="Chen"/>
    <x v="3"/>
    <n v="90"/>
    <n v="0.1"/>
    <n v="0"/>
    <x v="1"/>
    <x v="6"/>
    <x v="2"/>
    <x v="1"/>
    <x v="0"/>
  </r>
  <r>
    <n v="1427"/>
    <d v="2024-05-14T00:00:00"/>
    <x v="16"/>
    <s v="11:00"/>
    <x v="4"/>
    <x v="2"/>
    <x v="4"/>
    <n v="14"/>
    <s v="Omar"/>
    <x v="5"/>
    <n v="90"/>
    <n v="0.875"/>
    <n v="0"/>
    <x v="1"/>
    <x v="10"/>
    <x v="2"/>
    <x v="0"/>
    <x v="0"/>
  </r>
  <r>
    <n v="1428"/>
    <d v="2024-11-04T00:00:00"/>
    <x v="5"/>
    <s v="14:00"/>
    <x v="3"/>
    <x v="0"/>
    <x v="3"/>
    <n v="1"/>
    <s v="Mia"/>
    <x v="3"/>
    <n v="120.00000000000006"/>
    <n v="0.1"/>
    <n v="0"/>
    <x v="0"/>
    <x v="3"/>
    <x v="2"/>
    <x v="1"/>
    <x v="1"/>
  </r>
  <r>
    <n v="1429"/>
    <d v="2024-02-10T00:00:00"/>
    <x v="14"/>
    <s v="17:30"/>
    <x v="5"/>
    <x v="2"/>
    <x v="5"/>
    <n v="5"/>
    <s v="Priya"/>
    <x v="5"/>
    <n v="59.999999999999943"/>
    <n v="0.41666666666666669"/>
    <n v="0"/>
    <x v="3"/>
    <x v="4"/>
    <x v="2"/>
    <x v="0"/>
    <x v="0"/>
  </r>
  <r>
    <n v="1430"/>
    <d v="2024-02-20T00:00:00"/>
    <x v="13"/>
    <s v="10:00"/>
    <x v="5"/>
    <x v="2"/>
    <x v="5"/>
    <n v="14"/>
    <s v="Mia"/>
    <x v="1"/>
    <n v="90"/>
    <n v="1.1666666666666667"/>
    <n v="1"/>
    <x v="1"/>
    <x v="4"/>
    <x v="2"/>
    <x v="0"/>
    <x v="0"/>
  </r>
  <r>
    <n v="1431"/>
    <d v="2024-07-18T00:00:00"/>
    <x v="0"/>
    <s v="16:00"/>
    <x v="1"/>
    <x v="1"/>
    <x v="1"/>
    <n v="1"/>
    <s v="John"/>
    <x v="1"/>
    <n v="119.99999999999989"/>
    <n v="0.16666666666666666"/>
    <n v="0"/>
    <x v="6"/>
    <x v="8"/>
    <x v="0"/>
    <x v="1"/>
    <x v="1"/>
  </r>
  <r>
    <n v="1432"/>
    <d v="2024-03-31T00:00:00"/>
    <x v="5"/>
    <s v="13:00"/>
    <x v="2"/>
    <x v="1"/>
    <x v="2"/>
    <n v="2"/>
    <s v="Omar"/>
    <x v="0"/>
    <n v="59.999999999999943"/>
    <n v="0.5"/>
    <n v="0"/>
    <x v="4"/>
    <x v="1"/>
    <x v="1"/>
    <x v="0"/>
    <x v="0"/>
  </r>
  <r>
    <n v="1433"/>
    <d v="2024-08-07T00:00:00"/>
    <x v="0"/>
    <s v="15:30"/>
    <x v="1"/>
    <x v="1"/>
    <x v="1"/>
    <n v="6"/>
    <s v="Amit"/>
    <x v="4"/>
    <n v="90"/>
    <n v="1"/>
    <n v="0"/>
    <x v="5"/>
    <x v="6"/>
    <x v="0"/>
    <x v="0"/>
    <x v="0"/>
  </r>
  <r>
    <n v="1434"/>
    <d v="2024-07-27T00:00:00"/>
    <x v="1"/>
    <s v="13:30"/>
    <x v="4"/>
    <x v="2"/>
    <x v="4"/>
    <n v="3"/>
    <s v="Sarah"/>
    <x v="0"/>
    <n v="119.99999999999997"/>
    <n v="0.1875"/>
    <n v="0"/>
    <x v="3"/>
    <x v="8"/>
    <x v="2"/>
    <x v="1"/>
    <x v="1"/>
  </r>
  <r>
    <n v="1435"/>
    <d v="2024-05-17T00:00:00"/>
    <x v="17"/>
    <s v="11:30"/>
    <x v="2"/>
    <x v="1"/>
    <x v="2"/>
    <n v="2"/>
    <s v="Omar"/>
    <x v="0"/>
    <n v="30.000000000000053"/>
    <n v="0.5"/>
    <n v="0"/>
    <x v="2"/>
    <x v="10"/>
    <x v="1"/>
    <x v="0"/>
    <x v="0"/>
  </r>
  <r>
    <n v="1436"/>
    <d v="2024-02-07T00:00:00"/>
    <x v="2"/>
    <s v="09:30"/>
    <x v="4"/>
    <x v="2"/>
    <x v="4"/>
    <n v="16"/>
    <s v="Sarah"/>
    <x v="1"/>
    <n v="90"/>
    <n v="1"/>
    <n v="0"/>
    <x v="5"/>
    <x v="4"/>
    <x v="2"/>
    <x v="0"/>
    <x v="0"/>
  </r>
  <r>
    <n v="1437"/>
    <d v="2024-05-12T00:00:00"/>
    <x v="17"/>
    <s v="11:30"/>
    <x v="1"/>
    <x v="1"/>
    <x v="1"/>
    <n v="8"/>
    <s v="Mia"/>
    <x v="4"/>
    <n v="30.000000000000053"/>
    <n v="1.3333333333333333"/>
    <n v="1"/>
    <x v="4"/>
    <x v="10"/>
    <x v="0"/>
    <x v="0"/>
    <x v="0"/>
  </r>
  <r>
    <n v="1438"/>
    <d v="2024-01-11T00:00:00"/>
    <x v="1"/>
    <s v="12:00"/>
    <x v="3"/>
    <x v="0"/>
    <x v="3"/>
    <n v="3"/>
    <s v="Mia"/>
    <x v="4"/>
    <n v="29.999999999999972"/>
    <n v="0.3"/>
    <n v="0"/>
    <x v="6"/>
    <x v="9"/>
    <x v="2"/>
    <x v="0"/>
    <x v="0"/>
  </r>
  <r>
    <n v="1439"/>
    <d v="2024-09-15T00:00:00"/>
    <x v="10"/>
    <s v="16:00"/>
    <x v="3"/>
    <x v="0"/>
    <x v="3"/>
    <n v="11"/>
    <s v="Mia"/>
    <x v="0"/>
    <n v="90"/>
    <n v="1.1000000000000001"/>
    <n v="1"/>
    <x v="4"/>
    <x v="2"/>
    <x v="2"/>
    <x v="0"/>
    <x v="0"/>
  </r>
  <r>
    <n v="1440"/>
    <d v="2024-12-14T00:00:00"/>
    <x v="8"/>
    <s v="18:00"/>
    <x v="5"/>
    <x v="2"/>
    <x v="5"/>
    <n v="4"/>
    <s v="Sarah"/>
    <x v="2"/>
    <n v="120.00000000000006"/>
    <n v="0.33333333333333331"/>
    <n v="0"/>
    <x v="3"/>
    <x v="7"/>
    <x v="2"/>
    <x v="0"/>
    <x v="1"/>
  </r>
  <r>
    <n v="1441"/>
    <d v="2024-06-06T00:00:00"/>
    <x v="15"/>
    <s v="15:00"/>
    <x v="4"/>
    <x v="2"/>
    <x v="4"/>
    <n v="11"/>
    <s v="Amit"/>
    <x v="4"/>
    <n v="90"/>
    <n v="0.6875"/>
    <n v="0"/>
    <x v="6"/>
    <x v="5"/>
    <x v="2"/>
    <x v="0"/>
    <x v="0"/>
  </r>
  <r>
    <n v="1442"/>
    <d v="2024-10-26T00:00:00"/>
    <x v="0"/>
    <s v="14:30"/>
    <x v="1"/>
    <x v="1"/>
    <x v="1"/>
    <n v="5"/>
    <s v="John"/>
    <x v="5"/>
    <n v="29.999999999999893"/>
    <n v="0.83333333333333337"/>
    <n v="0"/>
    <x v="3"/>
    <x v="0"/>
    <x v="0"/>
    <x v="0"/>
    <x v="0"/>
  </r>
  <r>
    <n v="1443"/>
    <d v="2024-03-02T00:00:00"/>
    <x v="0"/>
    <s v="15:30"/>
    <x v="2"/>
    <x v="1"/>
    <x v="2"/>
    <n v="7"/>
    <s v="Sarah"/>
    <x v="2"/>
    <n v="90"/>
    <n v="1.75"/>
    <n v="1"/>
    <x v="3"/>
    <x v="1"/>
    <x v="1"/>
    <x v="0"/>
    <x v="0"/>
  </r>
  <r>
    <n v="1444"/>
    <d v="2024-12-21T00:00:00"/>
    <x v="15"/>
    <s v="14:30"/>
    <x v="1"/>
    <x v="1"/>
    <x v="1"/>
    <n v="1"/>
    <s v="Sarah"/>
    <x v="1"/>
    <n v="59.999999999999943"/>
    <n v="0.16666666666666666"/>
    <n v="0"/>
    <x v="3"/>
    <x v="7"/>
    <x v="0"/>
    <x v="1"/>
    <x v="0"/>
  </r>
  <r>
    <n v="1445"/>
    <d v="2024-05-14T00:00:00"/>
    <x v="10"/>
    <s v="16:00"/>
    <x v="1"/>
    <x v="1"/>
    <x v="1"/>
    <n v="2"/>
    <s v="Chen"/>
    <x v="5"/>
    <n v="90"/>
    <n v="0.33333333333333331"/>
    <n v="0"/>
    <x v="1"/>
    <x v="10"/>
    <x v="0"/>
    <x v="0"/>
    <x v="0"/>
  </r>
  <r>
    <n v="1446"/>
    <d v="2024-10-24T00:00:00"/>
    <x v="3"/>
    <s v="17:00"/>
    <x v="4"/>
    <x v="2"/>
    <x v="4"/>
    <n v="15"/>
    <s v="Sarah"/>
    <x v="0"/>
    <n v="90"/>
    <n v="0.9375"/>
    <n v="0"/>
    <x v="6"/>
    <x v="0"/>
    <x v="2"/>
    <x v="0"/>
    <x v="0"/>
  </r>
  <r>
    <n v="1447"/>
    <d v="2024-07-21T00:00:00"/>
    <x v="14"/>
    <s v="17:00"/>
    <x v="0"/>
    <x v="0"/>
    <x v="0"/>
    <n v="9"/>
    <s v="Chen"/>
    <x v="4"/>
    <n v="30.000000000000053"/>
    <n v="1.125"/>
    <n v="1"/>
    <x v="4"/>
    <x v="8"/>
    <x v="0"/>
    <x v="0"/>
    <x v="0"/>
  </r>
  <r>
    <n v="1448"/>
    <d v="2024-09-23T00:00:00"/>
    <x v="11"/>
    <s v="15:00"/>
    <x v="0"/>
    <x v="0"/>
    <x v="0"/>
    <n v="9"/>
    <s v="Amit"/>
    <x v="2"/>
    <n v="120.00000000000006"/>
    <n v="1.125"/>
    <n v="1"/>
    <x v="0"/>
    <x v="2"/>
    <x v="0"/>
    <x v="0"/>
    <x v="1"/>
  </r>
  <r>
    <n v="1449"/>
    <d v="2024-01-10T00:00:00"/>
    <x v="2"/>
    <s v="10:00"/>
    <x v="0"/>
    <x v="0"/>
    <x v="0"/>
    <n v="7"/>
    <s v="Chen"/>
    <x v="4"/>
    <n v="120.00000000000006"/>
    <n v="0.875"/>
    <n v="0"/>
    <x v="5"/>
    <x v="9"/>
    <x v="0"/>
    <x v="0"/>
    <x v="1"/>
  </r>
  <r>
    <n v="1450"/>
    <d v="2024-11-01T00:00:00"/>
    <x v="7"/>
    <s v="10:00"/>
    <x v="4"/>
    <x v="2"/>
    <x v="4"/>
    <n v="5"/>
    <s v="Amit"/>
    <x v="3"/>
    <n v="60.000000000000028"/>
    <n v="0.3125"/>
    <n v="0"/>
    <x v="2"/>
    <x v="3"/>
    <x v="2"/>
    <x v="0"/>
    <x v="0"/>
  </r>
  <r>
    <n v="1451"/>
    <d v="2024-11-28T00:00:00"/>
    <x v="8"/>
    <s v="17:00"/>
    <x v="0"/>
    <x v="0"/>
    <x v="0"/>
    <n v="1"/>
    <s v="Amit"/>
    <x v="2"/>
    <n v="60.000000000000107"/>
    <n v="0.125"/>
    <n v="0"/>
    <x v="6"/>
    <x v="3"/>
    <x v="0"/>
    <x v="1"/>
    <x v="0"/>
  </r>
  <r>
    <n v="1452"/>
    <d v="2024-05-26T00:00:00"/>
    <x v="16"/>
    <s v="10:30"/>
    <x v="4"/>
    <x v="2"/>
    <x v="4"/>
    <n v="10"/>
    <s v="Chen"/>
    <x v="4"/>
    <n v="60.000000000000028"/>
    <n v="0.625"/>
    <n v="0"/>
    <x v="4"/>
    <x v="10"/>
    <x v="2"/>
    <x v="0"/>
    <x v="0"/>
  </r>
  <r>
    <n v="1453"/>
    <d v="2024-11-16T00:00:00"/>
    <x v="16"/>
    <s v="10:30"/>
    <x v="2"/>
    <x v="1"/>
    <x v="2"/>
    <n v="4"/>
    <s v="Mia"/>
    <x v="1"/>
    <n v="60.000000000000028"/>
    <n v="1"/>
    <n v="0"/>
    <x v="3"/>
    <x v="3"/>
    <x v="1"/>
    <x v="0"/>
    <x v="0"/>
  </r>
  <r>
    <n v="1454"/>
    <d v="2024-09-14T00:00:00"/>
    <x v="8"/>
    <s v="17:00"/>
    <x v="0"/>
    <x v="0"/>
    <x v="0"/>
    <n v="8"/>
    <s v="Sarah"/>
    <x v="2"/>
    <n v="60.000000000000107"/>
    <n v="1"/>
    <n v="0"/>
    <x v="3"/>
    <x v="2"/>
    <x v="0"/>
    <x v="0"/>
    <x v="0"/>
  </r>
  <r>
    <n v="1455"/>
    <d v="2024-05-16T00:00:00"/>
    <x v="1"/>
    <s v="13:30"/>
    <x v="0"/>
    <x v="0"/>
    <x v="0"/>
    <n v="9"/>
    <s v="Amit"/>
    <x v="1"/>
    <n v="119.99999999999997"/>
    <n v="1.125"/>
    <n v="1"/>
    <x v="6"/>
    <x v="10"/>
    <x v="0"/>
    <x v="0"/>
    <x v="1"/>
  </r>
  <r>
    <n v="1456"/>
    <d v="2024-05-08T00:00:00"/>
    <x v="7"/>
    <s v="09:30"/>
    <x v="5"/>
    <x v="2"/>
    <x v="5"/>
    <n v="6"/>
    <s v="Amit"/>
    <x v="1"/>
    <n v="29.999999999999972"/>
    <n v="0.5"/>
    <n v="0"/>
    <x v="5"/>
    <x v="10"/>
    <x v="2"/>
    <x v="0"/>
    <x v="0"/>
  </r>
  <r>
    <n v="1457"/>
    <d v="2024-02-02T00:00:00"/>
    <x v="11"/>
    <s v="13:30"/>
    <x v="5"/>
    <x v="2"/>
    <x v="5"/>
    <n v="9"/>
    <s v="Omar"/>
    <x v="3"/>
    <n v="30.000000000000053"/>
    <n v="0.75"/>
    <n v="0"/>
    <x v="2"/>
    <x v="4"/>
    <x v="2"/>
    <x v="0"/>
    <x v="0"/>
  </r>
  <r>
    <n v="1458"/>
    <d v="2024-12-25T00:00:00"/>
    <x v="6"/>
    <s v="11:30"/>
    <x v="5"/>
    <x v="2"/>
    <x v="5"/>
    <n v="11"/>
    <s v="Priya"/>
    <x v="0"/>
    <n v="60.000000000000028"/>
    <n v="0.91666666666666663"/>
    <n v="0"/>
    <x v="5"/>
    <x v="7"/>
    <x v="2"/>
    <x v="0"/>
    <x v="0"/>
  </r>
  <r>
    <n v="1459"/>
    <d v="2024-06-01T00:00:00"/>
    <x v="1"/>
    <s v="12:00"/>
    <x v="1"/>
    <x v="1"/>
    <x v="1"/>
    <n v="6"/>
    <s v="Sarah"/>
    <x v="1"/>
    <n v="29.999999999999972"/>
    <n v="1"/>
    <n v="0"/>
    <x v="3"/>
    <x v="5"/>
    <x v="0"/>
    <x v="0"/>
    <x v="0"/>
  </r>
  <r>
    <n v="1460"/>
    <d v="2024-06-12T00:00:00"/>
    <x v="12"/>
    <s v="11:00"/>
    <x v="2"/>
    <x v="1"/>
    <x v="2"/>
    <n v="2"/>
    <s v="Priya"/>
    <x v="5"/>
    <n v="59.999999999999943"/>
    <n v="0.5"/>
    <n v="0"/>
    <x v="5"/>
    <x v="5"/>
    <x v="1"/>
    <x v="0"/>
    <x v="0"/>
  </r>
  <r>
    <n v="1461"/>
    <d v="2024-06-08T00:00:00"/>
    <x v="1"/>
    <s v="12:30"/>
    <x v="0"/>
    <x v="0"/>
    <x v="0"/>
    <n v="10"/>
    <s v="Chen"/>
    <x v="5"/>
    <n v="60.000000000000028"/>
    <n v="1.25"/>
    <n v="1"/>
    <x v="3"/>
    <x v="5"/>
    <x v="0"/>
    <x v="0"/>
    <x v="0"/>
  </r>
  <r>
    <n v="1462"/>
    <d v="2024-07-02T00:00:00"/>
    <x v="3"/>
    <s v="17:30"/>
    <x v="0"/>
    <x v="0"/>
    <x v="0"/>
    <n v="7"/>
    <s v="Mia"/>
    <x v="2"/>
    <n v="119.99999999999989"/>
    <n v="0.875"/>
    <n v="0"/>
    <x v="1"/>
    <x v="8"/>
    <x v="0"/>
    <x v="0"/>
    <x v="1"/>
  </r>
  <r>
    <n v="1463"/>
    <d v="2024-04-14T00:00:00"/>
    <x v="0"/>
    <s v="15:00"/>
    <x v="2"/>
    <x v="1"/>
    <x v="2"/>
    <n v="7"/>
    <s v="Sarah"/>
    <x v="0"/>
    <n v="59.999999999999943"/>
    <n v="1.75"/>
    <n v="1"/>
    <x v="4"/>
    <x v="11"/>
    <x v="1"/>
    <x v="0"/>
    <x v="0"/>
  </r>
  <r>
    <n v="1464"/>
    <d v="2024-01-18T00:00:00"/>
    <x v="12"/>
    <s v="10:30"/>
    <x v="5"/>
    <x v="2"/>
    <x v="5"/>
    <n v="4"/>
    <s v="John"/>
    <x v="3"/>
    <n v="29.999999999999972"/>
    <n v="0.33333333333333331"/>
    <n v="0"/>
    <x v="6"/>
    <x v="9"/>
    <x v="2"/>
    <x v="0"/>
    <x v="0"/>
  </r>
  <r>
    <n v="1465"/>
    <d v="2024-01-29T00:00:00"/>
    <x v="0"/>
    <s v="14:30"/>
    <x v="1"/>
    <x v="1"/>
    <x v="1"/>
    <n v="9"/>
    <s v="Sarah"/>
    <x v="3"/>
    <n v="29.999999999999893"/>
    <n v="1.5"/>
    <n v="1"/>
    <x v="0"/>
    <x v="9"/>
    <x v="0"/>
    <x v="0"/>
    <x v="0"/>
  </r>
  <r>
    <n v="1466"/>
    <d v="2024-02-24T00:00:00"/>
    <x v="2"/>
    <s v="10:00"/>
    <x v="4"/>
    <x v="2"/>
    <x v="4"/>
    <n v="17"/>
    <s v="John"/>
    <x v="0"/>
    <n v="120.00000000000006"/>
    <n v="1.0625"/>
    <n v="1"/>
    <x v="3"/>
    <x v="4"/>
    <x v="2"/>
    <x v="0"/>
    <x v="1"/>
  </r>
  <r>
    <n v="1467"/>
    <d v="2024-05-22T00:00:00"/>
    <x v="5"/>
    <s v="12:30"/>
    <x v="1"/>
    <x v="1"/>
    <x v="1"/>
    <n v="2"/>
    <s v="John"/>
    <x v="2"/>
    <n v="30.000000000000053"/>
    <n v="0.33333333333333331"/>
    <n v="0"/>
    <x v="5"/>
    <x v="10"/>
    <x v="0"/>
    <x v="0"/>
    <x v="0"/>
  </r>
  <r>
    <n v="1468"/>
    <d v="2024-07-18T00:00:00"/>
    <x v="5"/>
    <s v="12:30"/>
    <x v="5"/>
    <x v="2"/>
    <x v="5"/>
    <n v="6"/>
    <s v="John"/>
    <x v="2"/>
    <n v="30.000000000000053"/>
    <n v="0.5"/>
    <n v="0"/>
    <x v="6"/>
    <x v="8"/>
    <x v="2"/>
    <x v="0"/>
    <x v="0"/>
  </r>
  <r>
    <n v="1469"/>
    <d v="2024-10-14T00:00:00"/>
    <x v="11"/>
    <s v="14:00"/>
    <x v="2"/>
    <x v="1"/>
    <x v="2"/>
    <n v="2"/>
    <s v="John"/>
    <x v="0"/>
    <n v="60.000000000000107"/>
    <n v="0.5"/>
    <n v="0"/>
    <x v="0"/>
    <x v="0"/>
    <x v="1"/>
    <x v="0"/>
    <x v="0"/>
  </r>
  <r>
    <n v="1470"/>
    <d v="2024-05-04T00:00:00"/>
    <x v="0"/>
    <s v="15:30"/>
    <x v="2"/>
    <x v="1"/>
    <x v="2"/>
    <n v="4"/>
    <s v="Omar"/>
    <x v="1"/>
    <n v="90"/>
    <n v="1"/>
    <n v="0"/>
    <x v="3"/>
    <x v="10"/>
    <x v="1"/>
    <x v="0"/>
    <x v="0"/>
  </r>
  <r>
    <n v="1471"/>
    <d v="2024-01-06T00:00:00"/>
    <x v="0"/>
    <s v="15:00"/>
    <x v="5"/>
    <x v="2"/>
    <x v="5"/>
    <n v="15"/>
    <s v="Priya"/>
    <x v="0"/>
    <n v="59.999999999999943"/>
    <n v="1.25"/>
    <n v="1"/>
    <x v="3"/>
    <x v="9"/>
    <x v="2"/>
    <x v="0"/>
    <x v="0"/>
  </r>
  <r>
    <n v="1472"/>
    <d v="2024-02-15T00:00:00"/>
    <x v="17"/>
    <s v="12:30"/>
    <x v="3"/>
    <x v="0"/>
    <x v="3"/>
    <n v="1"/>
    <s v="John"/>
    <x v="4"/>
    <n v="90.000000000000085"/>
    <n v="0.1"/>
    <n v="0"/>
    <x v="6"/>
    <x v="4"/>
    <x v="2"/>
    <x v="1"/>
    <x v="1"/>
  </r>
  <r>
    <n v="1473"/>
    <d v="2024-05-03T00:00:00"/>
    <x v="13"/>
    <s v="09:30"/>
    <x v="5"/>
    <x v="2"/>
    <x v="5"/>
    <n v="10"/>
    <s v="John"/>
    <x v="2"/>
    <n v="59.999999999999943"/>
    <n v="0.83333333333333337"/>
    <n v="0"/>
    <x v="2"/>
    <x v="10"/>
    <x v="2"/>
    <x v="0"/>
    <x v="0"/>
  </r>
  <r>
    <n v="1474"/>
    <d v="2024-03-15T00:00:00"/>
    <x v="16"/>
    <s v="10:00"/>
    <x v="0"/>
    <x v="0"/>
    <x v="0"/>
    <n v="9"/>
    <s v="Chen"/>
    <x v="1"/>
    <n v="30.000000000000053"/>
    <n v="1.125"/>
    <n v="1"/>
    <x v="2"/>
    <x v="1"/>
    <x v="0"/>
    <x v="0"/>
    <x v="0"/>
  </r>
  <r>
    <n v="1475"/>
    <d v="2024-12-07T00:00:00"/>
    <x v="17"/>
    <s v="11:30"/>
    <x v="0"/>
    <x v="0"/>
    <x v="0"/>
    <n v="2"/>
    <s v="Omar"/>
    <x v="0"/>
    <n v="30.000000000000053"/>
    <n v="0.25"/>
    <n v="0"/>
    <x v="3"/>
    <x v="7"/>
    <x v="0"/>
    <x v="0"/>
    <x v="0"/>
  </r>
  <r>
    <n v="1476"/>
    <d v="2024-11-13T00:00:00"/>
    <x v="11"/>
    <s v="13:30"/>
    <x v="3"/>
    <x v="0"/>
    <x v="3"/>
    <n v="5"/>
    <s v="Mia"/>
    <x v="0"/>
    <n v="30.000000000000053"/>
    <n v="0.5"/>
    <n v="0"/>
    <x v="5"/>
    <x v="3"/>
    <x v="2"/>
    <x v="0"/>
    <x v="0"/>
  </r>
  <r>
    <n v="1477"/>
    <d v="2024-12-24T00:00:00"/>
    <x v="15"/>
    <s v="14:30"/>
    <x v="0"/>
    <x v="0"/>
    <x v="0"/>
    <n v="5"/>
    <s v="Mia"/>
    <x v="4"/>
    <n v="59.999999999999943"/>
    <n v="0.625"/>
    <n v="0"/>
    <x v="1"/>
    <x v="7"/>
    <x v="0"/>
    <x v="0"/>
    <x v="0"/>
  </r>
  <r>
    <n v="1478"/>
    <d v="2024-06-15T00:00:00"/>
    <x v="10"/>
    <s v="15:30"/>
    <x v="3"/>
    <x v="0"/>
    <x v="3"/>
    <n v="9"/>
    <s v="Priya"/>
    <x v="2"/>
    <n v="60.000000000000107"/>
    <n v="0.9"/>
    <n v="0"/>
    <x v="3"/>
    <x v="5"/>
    <x v="2"/>
    <x v="0"/>
    <x v="0"/>
  </r>
  <r>
    <n v="1479"/>
    <d v="2024-09-09T00:00:00"/>
    <x v="13"/>
    <s v="10:00"/>
    <x v="2"/>
    <x v="1"/>
    <x v="2"/>
    <n v="3"/>
    <s v="Chen"/>
    <x v="1"/>
    <n v="90"/>
    <n v="0.75"/>
    <n v="0"/>
    <x v="0"/>
    <x v="2"/>
    <x v="1"/>
    <x v="0"/>
    <x v="0"/>
  </r>
  <r>
    <n v="1480"/>
    <d v="2024-01-20T00:00:00"/>
    <x v="3"/>
    <s v="16:30"/>
    <x v="5"/>
    <x v="2"/>
    <x v="5"/>
    <n v="4"/>
    <s v="Sarah"/>
    <x v="5"/>
    <n v="59.999999999999943"/>
    <n v="0.33333333333333331"/>
    <n v="0"/>
    <x v="3"/>
    <x v="9"/>
    <x v="2"/>
    <x v="0"/>
    <x v="0"/>
  </r>
  <r>
    <n v="1481"/>
    <d v="2024-11-27T00:00:00"/>
    <x v="6"/>
    <s v="12:30"/>
    <x v="4"/>
    <x v="2"/>
    <x v="4"/>
    <n v="6"/>
    <s v="John"/>
    <x v="3"/>
    <n v="120.00000000000006"/>
    <n v="0.375"/>
    <n v="0"/>
    <x v="5"/>
    <x v="3"/>
    <x v="2"/>
    <x v="0"/>
    <x v="1"/>
  </r>
  <r>
    <n v="1482"/>
    <d v="2024-01-21T00:00:00"/>
    <x v="2"/>
    <s v="09:30"/>
    <x v="5"/>
    <x v="2"/>
    <x v="5"/>
    <n v="11"/>
    <s v="Mia"/>
    <x v="3"/>
    <n v="90"/>
    <n v="0.91666666666666663"/>
    <n v="0"/>
    <x v="4"/>
    <x v="9"/>
    <x v="2"/>
    <x v="0"/>
    <x v="0"/>
  </r>
  <r>
    <n v="1483"/>
    <d v="2024-01-24T00:00:00"/>
    <x v="5"/>
    <s v="14:00"/>
    <x v="3"/>
    <x v="0"/>
    <x v="3"/>
    <n v="13"/>
    <s v="Amit"/>
    <x v="5"/>
    <n v="120.00000000000006"/>
    <n v="1.3"/>
    <n v="1"/>
    <x v="5"/>
    <x v="9"/>
    <x v="2"/>
    <x v="0"/>
    <x v="1"/>
  </r>
  <r>
    <n v="1484"/>
    <d v="2024-02-12T00:00:00"/>
    <x v="1"/>
    <s v="12:30"/>
    <x v="3"/>
    <x v="0"/>
    <x v="3"/>
    <n v="1"/>
    <s v="Sarah"/>
    <x v="1"/>
    <n v="60.000000000000028"/>
    <n v="0.1"/>
    <n v="0"/>
    <x v="0"/>
    <x v="4"/>
    <x v="2"/>
    <x v="1"/>
    <x v="0"/>
  </r>
  <r>
    <n v="1485"/>
    <d v="2024-05-11T00:00:00"/>
    <x v="14"/>
    <s v="18:30"/>
    <x v="5"/>
    <x v="2"/>
    <x v="5"/>
    <n v="11"/>
    <s v="Amit"/>
    <x v="4"/>
    <n v="120.00000000000006"/>
    <n v="0.91666666666666663"/>
    <n v="0"/>
    <x v="3"/>
    <x v="10"/>
    <x v="2"/>
    <x v="0"/>
    <x v="1"/>
  </r>
  <r>
    <n v="1486"/>
    <d v="2024-09-10T00:00:00"/>
    <x v="13"/>
    <s v="09:30"/>
    <x v="0"/>
    <x v="0"/>
    <x v="0"/>
    <n v="1"/>
    <s v="Priya"/>
    <x v="2"/>
    <n v="59.999999999999943"/>
    <n v="0.125"/>
    <n v="0"/>
    <x v="1"/>
    <x v="2"/>
    <x v="0"/>
    <x v="1"/>
    <x v="0"/>
  </r>
  <r>
    <n v="1487"/>
    <d v="2024-09-10T00:00:00"/>
    <x v="0"/>
    <s v="15:00"/>
    <x v="2"/>
    <x v="1"/>
    <x v="2"/>
    <n v="3"/>
    <s v="Sarah"/>
    <x v="3"/>
    <n v="59.999999999999943"/>
    <n v="0.75"/>
    <n v="0"/>
    <x v="1"/>
    <x v="2"/>
    <x v="1"/>
    <x v="0"/>
    <x v="0"/>
  </r>
  <r>
    <n v="1488"/>
    <d v="2024-04-14T00:00:00"/>
    <x v="7"/>
    <s v="09:30"/>
    <x v="2"/>
    <x v="1"/>
    <x v="2"/>
    <n v="5"/>
    <s v="Sarah"/>
    <x v="5"/>
    <n v="29.999999999999972"/>
    <n v="1.25"/>
    <n v="1"/>
    <x v="4"/>
    <x v="11"/>
    <x v="1"/>
    <x v="0"/>
    <x v="0"/>
  </r>
  <r>
    <n v="1489"/>
    <d v="2024-08-26T00:00:00"/>
    <x v="14"/>
    <s v="17:00"/>
    <x v="0"/>
    <x v="0"/>
    <x v="0"/>
    <n v="5"/>
    <s v="Priya"/>
    <x v="1"/>
    <n v="30.000000000000053"/>
    <n v="0.625"/>
    <n v="0"/>
    <x v="0"/>
    <x v="6"/>
    <x v="0"/>
    <x v="0"/>
    <x v="0"/>
  </r>
  <r>
    <n v="1490"/>
    <d v="2024-06-02T00:00:00"/>
    <x v="15"/>
    <s v="15:00"/>
    <x v="1"/>
    <x v="1"/>
    <x v="1"/>
    <n v="9"/>
    <s v="John"/>
    <x v="5"/>
    <n v="90"/>
    <n v="1.5"/>
    <n v="1"/>
    <x v="4"/>
    <x v="5"/>
    <x v="0"/>
    <x v="0"/>
    <x v="0"/>
  </r>
  <r>
    <n v="1491"/>
    <d v="2024-11-29T00:00:00"/>
    <x v="17"/>
    <s v="11:30"/>
    <x v="2"/>
    <x v="1"/>
    <x v="2"/>
    <n v="4"/>
    <s v="Omar"/>
    <x v="1"/>
    <n v="30.000000000000053"/>
    <n v="1"/>
    <n v="0"/>
    <x v="2"/>
    <x v="3"/>
    <x v="1"/>
    <x v="0"/>
    <x v="0"/>
  </r>
  <r>
    <n v="1492"/>
    <d v="2024-03-07T00:00:00"/>
    <x v="0"/>
    <s v="15:00"/>
    <x v="1"/>
    <x v="1"/>
    <x v="1"/>
    <n v="3"/>
    <s v="Sarah"/>
    <x v="3"/>
    <n v="59.999999999999943"/>
    <n v="0.5"/>
    <n v="0"/>
    <x v="6"/>
    <x v="1"/>
    <x v="0"/>
    <x v="0"/>
    <x v="0"/>
  </r>
  <r>
    <n v="1493"/>
    <d v="2024-09-12T00:00:00"/>
    <x v="16"/>
    <s v="10:30"/>
    <x v="1"/>
    <x v="1"/>
    <x v="1"/>
    <n v="2"/>
    <s v="Amit"/>
    <x v="4"/>
    <n v="60.000000000000028"/>
    <n v="0.33333333333333331"/>
    <n v="0"/>
    <x v="6"/>
    <x v="2"/>
    <x v="0"/>
    <x v="0"/>
    <x v="0"/>
  </r>
  <r>
    <n v="1494"/>
    <d v="2024-02-28T00:00:00"/>
    <x v="13"/>
    <s v="10:30"/>
    <x v="2"/>
    <x v="1"/>
    <x v="2"/>
    <n v="4"/>
    <s v="Mia"/>
    <x v="0"/>
    <n v="119.99999999999997"/>
    <n v="1"/>
    <n v="0"/>
    <x v="5"/>
    <x v="4"/>
    <x v="1"/>
    <x v="0"/>
    <x v="1"/>
  </r>
  <r>
    <n v="1495"/>
    <d v="2024-12-23T00:00:00"/>
    <x v="11"/>
    <s v="13:30"/>
    <x v="3"/>
    <x v="0"/>
    <x v="3"/>
    <n v="13"/>
    <s v="Amit"/>
    <x v="2"/>
    <n v="30.000000000000053"/>
    <n v="1.3"/>
    <n v="1"/>
    <x v="0"/>
    <x v="7"/>
    <x v="2"/>
    <x v="0"/>
    <x v="0"/>
  </r>
  <r>
    <n v="1496"/>
    <d v="2024-08-02T00:00:00"/>
    <x v="13"/>
    <s v="10:30"/>
    <x v="5"/>
    <x v="2"/>
    <x v="5"/>
    <n v="5"/>
    <s v="Amit"/>
    <x v="0"/>
    <n v="119.99999999999997"/>
    <n v="0.41666666666666669"/>
    <n v="0"/>
    <x v="2"/>
    <x v="6"/>
    <x v="2"/>
    <x v="0"/>
    <x v="1"/>
  </r>
  <r>
    <n v="1497"/>
    <d v="2024-11-24T00:00:00"/>
    <x v="6"/>
    <s v="11:00"/>
    <x v="3"/>
    <x v="0"/>
    <x v="3"/>
    <n v="8"/>
    <s v="Mia"/>
    <x v="4"/>
    <n v="29.999999999999972"/>
    <n v="0.8"/>
    <n v="0"/>
    <x v="4"/>
    <x v="3"/>
    <x v="2"/>
    <x v="0"/>
    <x v="0"/>
  </r>
  <r>
    <n v="1498"/>
    <d v="2024-05-17T00:00:00"/>
    <x v="6"/>
    <s v="12:30"/>
    <x v="4"/>
    <x v="2"/>
    <x v="4"/>
    <n v="9"/>
    <s v="Mia"/>
    <x v="1"/>
    <n v="120.00000000000006"/>
    <n v="0.5625"/>
    <n v="0"/>
    <x v="2"/>
    <x v="10"/>
    <x v="2"/>
    <x v="0"/>
    <x v="1"/>
  </r>
  <r>
    <n v="1499"/>
    <d v="2024-01-27T00:00:00"/>
    <x v="3"/>
    <s v="16:00"/>
    <x v="1"/>
    <x v="1"/>
    <x v="1"/>
    <n v="5"/>
    <s v="Amit"/>
    <x v="4"/>
    <n v="29.999999999999893"/>
    <n v="0.83333333333333337"/>
    <n v="0"/>
    <x v="3"/>
    <x v="9"/>
    <x v="0"/>
    <x v="0"/>
    <x v="0"/>
  </r>
  <r>
    <n v="1500"/>
    <d v="2024-03-22T00:00:00"/>
    <x v="4"/>
    <s v="17:00"/>
    <x v="3"/>
    <x v="0"/>
    <x v="3"/>
    <n v="7"/>
    <s v="Amit"/>
    <x v="2"/>
    <n v="120.00000000000006"/>
    <n v="0.7"/>
    <n v="0"/>
    <x v="2"/>
    <x v="1"/>
    <x v="2"/>
    <x v="0"/>
    <x v="1"/>
  </r>
  <r>
    <n v="1501"/>
    <d v="2024-11-08T00:00:00"/>
    <x v="7"/>
    <s v="11:00"/>
    <x v="5"/>
    <x v="2"/>
    <x v="5"/>
    <n v="1"/>
    <s v="Amit"/>
    <x v="4"/>
    <n v="119.99999999999997"/>
    <n v="8.3333333333333329E-2"/>
    <n v="0"/>
    <x v="2"/>
    <x v="3"/>
    <x v="2"/>
    <x v="1"/>
    <x v="1"/>
  </r>
  <r>
    <n v="1502"/>
    <d v="2024-10-17T00:00:00"/>
    <x v="4"/>
    <s v="17:00"/>
    <x v="0"/>
    <x v="0"/>
    <x v="0"/>
    <n v="2"/>
    <s v="Sarah"/>
    <x v="0"/>
    <n v="120.00000000000006"/>
    <n v="0.25"/>
    <n v="0"/>
    <x v="6"/>
    <x v="0"/>
    <x v="0"/>
    <x v="0"/>
    <x v="1"/>
  </r>
  <r>
    <n v="1503"/>
    <d v="2024-11-25T00:00:00"/>
    <x v="4"/>
    <s v="15:30"/>
    <x v="5"/>
    <x v="2"/>
    <x v="5"/>
    <n v="1"/>
    <s v="John"/>
    <x v="1"/>
    <n v="30.000000000000053"/>
    <n v="8.3333333333333329E-2"/>
    <n v="0"/>
    <x v="0"/>
    <x v="3"/>
    <x v="2"/>
    <x v="1"/>
    <x v="0"/>
  </r>
  <r>
    <n v="1504"/>
    <d v="2024-05-29T00:00:00"/>
    <x v="2"/>
    <s v="09:30"/>
    <x v="0"/>
    <x v="0"/>
    <x v="0"/>
    <n v="2"/>
    <s v="Omar"/>
    <x v="4"/>
    <n v="90"/>
    <n v="0.25"/>
    <n v="0"/>
    <x v="5"/>
    <x v="10"/>
    <x v="0"/>
    <x v="0"/>
    <x v="0"/>
  </r>
  <r>
    <n v="1505"/>
    <d v="2024-01-07T00:00:00"/>
    <x v="14"/>
    <s v="17:30"/>
    <x v="3"/>
    <x v="0"/>
    <x v="3"/>
    <n v="10"/>
    <s v="Mia"/>
    <x v="1"/>
    <n v="59.999999999999943"/>
    <n v="1"/>
    <n v="0"/>
    <x v="4"/>
    <x v="9"/>
    <x v="2"/>
    <x v="0"/>
    <x v="0"/>
  </r>
  <r>
    <n v="1506"/>
    <d v="2024-01-15T00:00:00"/>
    <x v="17"/>
    <s v="11:30"/>
    <x v="3"/>
    <x v="0"/>
    <x v="3"/>
    <n v="2"/>
    <s v="Omar"/>
    <x v="0"/>
    <n v="30.000000000000053"/>
    <n v="0.2"/>
    <n v="0"/>
    <x v="0"/>
    <x v="9"/>
    <x v="2"/>
    <x v="1"/>
    <x v="0"/>
  </r>
  <r>
    <n v="1507"/>
    <d v="2024-07-27T00:00:00"/>
    <x v="1"/>
    <s v="12:00"/>
    <x v="3"/>
    <x v="0"/>
    <x v="3"/>
    <n v="3"/>
    <s v="Priya"/>
    <x v="5"/>
    <n v="29.999999999999972"/>
    <n v="0.3"/>
    <n v="0"/>
    <x v="3"/>
    <x v="8"/>
    <x v="2"/>
    <x v="0"/>
    <x v="0"/>
  </r>
  <r>
    <n v="1508"/>
    <d v="2024-03-04T00:00:00"/>
    <x v="6"/>
    <s v="12:00"/>
    <x v="5"/>
    <x v="2"/>
    <x v="5"/>
    <n v="3"/>
    <s v="Sarah"/>
    <x v="0"/>
    <n v="90"/>
    <n v="0.25"/>
    <n v="0"/>
    <x v="0"/>
    <x v="1"/>
    <x v="2"/>
    <x v="0"/>
    <x v="0"/>
  </r>
  <r>
    <n v="1509"/>
    <d v="2024-01-26T00:00:00"/>
    <x v="6"/>
    <s v="11:00"/>
    <x v="3"/>
    <x v="0"/>
    <x v="3"/>
    <n v="13"/>
    <s v="John"/>
    <x v="3"/>
    <n v="29.999999999999972"/>
    <n v="1.3"/>
    <n v="1"/>
    <x v="2"/>
    <x v="9"/>
    <x v="2"/>
    <x v="0"/>
    <x v="0"/>
  </r>
  <r>
    <n v="1510"/>
    <d v="2024-02-18T00:00:00"/>
    <x v="2"/>
    <s v="10:00"/>
    <x v="0"/>
    <x v="0"/>
    <x v="0"/>
    <n v="3"/>
    <s v="Mia"/>
    <x v="1"/>
    <n v="120.00000000000006"/>
    <n v="0.375"/>
    <n v="0"/>
    <x v="4"/>
    <x v="4"/>
    <x v="0"/>
    <x v="0"/>
    <x v="1"/>
  </r>
  <r>
    <n v="1511"/>
    <d v="2024-02-07T00:00:00"/>
    <x v="10"/>
    <s v="16:00"/>
    <x v="5"/>
    <x v="2"/>
    <x v="5"/>
    <n v="7"/>
    <s v="Amit"/>
    <x v="4"/>
    <n v="90"/>
    <n v="0.58333333333333337"/>
    <n v="0"/>
    <x v="5"/>
    <x v="4"/>
    <x v="2"/>
    <x v="0"/>
    <x v="0"/>
  </r>
  <r>
    <n v="1512"/>
    <d v="2024-06-24T00:00:00"/>
    <x v="11"/>
    <s v="14:00"/>
    <x v="2"/>
    <x v="1"/>
    <x v="2"/>
    <n v="1"/>
    <s v="Mia"/>
    <x v="3"/>
    <n v="60.000000000000107"/>
    <n v="0.25"/>
    <n v="0"/>
    <x v="0"/>
    <x v="5"/>
    <x v="1"/>
    <x v="0"/>
    <x v="0"/>
  </r>
  <r>
    <n v="1513"/>
    <d v="2024-05-05T00:00:00"/>
    <x v="13"/>
    <s v="10:00"/>
    <x v="1"/>
    <x v="1"/>
    <x v="1"/>
    <n v="6"/>
    <s v="Amit"/>
    <x v="4"/>
    <n v="90"/>
    <n v="1"/>
    <n v="0"/>
    <x v="4"/>
    <x v="10"/>
    <x v="0"/>
    <x v="0"/>
    <x v="0"/>
  </r>
  <r>
    <n v="1514"/>
    <d v="2024-07-09T00:00:00"/>
    <x v="5"/>
    <s v="13:00"/>
    <x v="1"/>
    <x v="1"/>
    <x v="1"/>
    <n v="7"/>
    <s v="Omar"/>
    <x v="5"/>
    <n v="59.999999999999943"/>
    <n v="1.1666666666666667"/>
    <n v="1"/>
    <x v="1"/>
    <x v="8"/>
    <x v="0"/>
    <x v="0"/>
    <x v="0"/>
  </r>
  <r>
    <n v="1515"/>
    <d v="2024-02-16T00:00:00"/>
    <x v="0"/>
    <s v="14:30"/>
    <x v="0"/>
    <x v="0"/>
    <x v="0"/>
    <n v="2"/>
    <s v="Sarah"/>
    <x v="1"/>
    <n v="29.999999999999893"/>
    <n v="0.25"/>
    <n v="0"/>
    <x v="2"/>
    <x v="4"/>
    <x v="0"/>
    <x v="0"/>
    <x v="0"/>
  </r>
  <r>
    <n v="1516"/>
    <d v="2024-02-07T00:00:00"/>
    <x v="2"/>
    <s v="09:30"/>
    <x v="5"/>
    <x v="2"/>
    <x v="5"/>
    <n v="1"/>
    <s v="Sarah"/>
    <x v="0"/>
    <n v="90"/>
    <n v="8.3333333333333329E-2"/>
    <n v="0"/>
    <x v="5"/>
    <x v="4"/>
    <x v="2"/>
    <x v="1"/>
    <x v="0"/>
  </r>
  <r>
    <n v="1517"/>
    <d v="2024-11-18T00:00:00"/>
    <x v="13"/>
    <s v="10:30"/>
    <x v="0"/>
    <x v="0"/>
    <x v="0"/>
    <n v="8"/>
    <s v="John"/>
    <x v="3"/>
    <n v="119.99999999999997"/>
    <n v="1"/>
    <n v="0"/>
    <x v="0"/>
    <x v="3"/>
    <x v="0"/>
    <x v="0"/>
    <x v="1"/>
  </r>
  <r>
    <n v="1518"/>
    <d v="2024-10-19T00:00:00"/>
    <x v="13"/>
    <s v="10:00"/>
    <x v="1"/>
    <x v="1"/>
    <x v="1"/>
    <n v="6"/>
    <s v="Mia"/>
    <x v="3"/>
    <n v="90"/>
    <n v="1"/>
    <n v="0"/>
    <x v="3"/>
    <x v="0"/>
    <x v="0"/>
    <x v="0"/>
    <x v="0"/>
  </r>
  <r>
    <n v="1519"/>
    <d v="2024-05-17T00:00:00"/>
    <x v="13"/>
    <s v="09:00"/>
    <x v="5"/>
    <x v="2"/>
    <x v="5"/>
    <n v="2"/>
    <s v="Sarah"/>
    <x v="4"/>
    <n v="29.999999999999972"/>
    <n v="0.16666666666666666"/>
    <n v="0"/>
    <x v="2"/>
    <x v="10"/>
    <x v="2"/>
    <x v="1"/>
    <x v="0"/>
  </r>
  <r>
    <n v="1520"/>
    <d v="2024-08-28T00:00:00"/>
    <x v="1"/>
    <s v="13:30"/>
    <x v="0"/>
    <x v="0"/>
    <x v="0"/>
    <n v="5"/>
    <s v="Sarah"/>
    <x v="5"/>
    <n v="119.99999999999997"/>
    <n v="0.625"/>
    <n v="0"/>
    <x v="5"/>
    <x v="6"/>
    <x v="0"/>
    <x v="0"/>
    <x v="1"/>
  </r>
  <r>
    <n v="1521"/>
    <d v="2024-01-25T00:00:00"/>
    <x v="17"/>
    <s v="11:30"/>
    <x v="0"/>
    <x v="0"/>
    <x v="0"/>
    <n v="9"/>
    <s v="Priya"/>
    <x v="2"/>
    <n v="30.000000000000053"/>
    <n v="1.125"/>
    <n v="1"/>
    <x v="6"/>
    <x v="9"/>
    <x v="0"/>
    <x v="0"/>
    <x v="0"/>
  </r>
  <r>
    <n v="1522"/>
    <d v="2024-06-19T00:00:00"/>
    <x v="15"/>
    <s v="14:00"/>
    <x v="4"/>
    <x v="2"/>
    <x v="4"/>
    <n v="7"/>
    <s v="Mia"/>
    <x v="0"/>
    <n v="30.000000000000053"/>
    <n v="0.4375"/>
    <n v="0"/>
    <x v="5"/>
    <x v="5"/>
    <x v="2"/>
    <x v="0"/>
    <x v="0"/>
  </r>
  <r>
    <n v="1523"/>
    <d v="2024-07-16T00:00:00"/>
    <x v="8"/>
    <s v="18:00"/>
    <x v="0"/>
    <x v="0"/>
    <x v="0"/>
    <n v="3"/>
    <s v="Omar"/>
    <x v="1"/>
    <n v="120.00000000000006"/>
    <n v="0.375"/>
    <n v="0"/>
    <x v="1"/>
    <x v="8"/>
    <x v="0"/>
    <x v="0"/>
    <x v="1"/>
  </r>
  <r>
    <n v="1524"/>
    <d v="2024-11-17T00:00:00"/>
    <x v="7"/>
    <s v="10:00"/>
    <x v="1"/>
    <x v="1"/>
    <x v="1"/>
    <n v="7"/>
    <s v="Mia"/>
    <x v="1"/>
    <n v="60.000000000000028"/>
    <n v="1.1666666666666667"/>
    <n v="1"/>
    <x v="4"/>
    <x v="3"/>
    <x v="0"/>
    <x v="0"/>
    <x v="0"/>
  </r>
  <r>
    <n v="1525"/>
    <d v="2024-06-17T00:00:00"/>
    <x v="13"/>
    <s v="09:30"/>
    <x v="3"/>
    <x v="0"/>
    <x v="3"/>
    <n v="13"/>
    <s v="Sarah"/>
    <x v="4"/>
    <n v="59.999999999999943"/>
    <n v="1.3"/>
    <n v="1"/>
    <x v="0"/>
    <x v="5"/>
    <x v="2"/>
    <x v="0"/>
    <x v="0"/>
  </r>
  <r>
    <n v="1526"/>
    <d v="2024-11-15T00:00:00"/>
    <x v="7"/>
    <s v="09:30"/>
    <x v="4"/>
    <x v="2"/>
    <x v="4"/>
    <n v="7"/>
    <s v="Amit"/>
    <x v="0"/>
    <n v="29.999999999999972"/>
    <n v="0.4375"/>
    <n v="0"/>
    <x v="2"/>
    <x v="3"/>
    <x v="2"/>
    <x v="0"/>
    <x v="0"/>
  </r>
  <r>
    <n v="1527"/>
    <d v="2024-07-31T00:00:00"/>
    <x v="14"/>
    <s v="18:30"/>
    <x v="4"/>
    <x v="2"/>
    <x v="4"/>
    <n v="9"/>
    <s v="Mia"/>
    <x v="2"/>
    <n v="120.00000000000006"/>
    <n v="0.5625"/>
    <n v="0"/>
    <x v="5"/>
    <x v="8"/>
    <x v="2"/>
    <x v="0"/>
    <x v="1"/>
  </r>
  <r>
    <n v="1528"/>
    <d v="2024-08-14T00:00:00"/>
    <x v="14"/>
    <s v="18:30"/>
    <x v="0"/>
    <x v="0"/>
    <x v="0"/>
    <n v="8"/>
    <s v="Mia"/>
    <x v="1"/>
    <n v="120.00000000000006"/>
    <n v="1"/>
    <n v="0"/>
    <x v="5"/>
    <x v="6"/>
    <x v="0"/>
    <x v="0"/>
    <x v="1"/>
  </r>
  <r>
    <n v="1529"/>
    <d v="2024-09-11T00:00:00"/>
    <x v="1"/>
    <s v="12:00"/>
    <x v="3"/>
    <x v="0"/>
    <x v="3"/>
    <n v="2"/>
    <s v="Priya"/>
    <x v="4"/>
    <n v="29.999999999999972"/>
    <n v="0.2"/>
    <n v="0"/>
    <x v="5"/>
    <x v="2"/>
    <x v="2"/>
    <x v="1"/>
    <x v="0"/>
  </r>
  <r>
    <n v="1530"/>
    <d v="2024-08-21T00:00:00"/>
    <x v="3"/>
    <s v="17:30"/>
    <x v="3"/>
    <x v="0"/>
    <x v="3"/>
    <n v="4"/>
    <s v="Sarah"/>
    <x v="3"/>
    <n v="119.99999999999989"/>
    <n v="0.4"/>
    <n v="0"/>
    <x v="5"/>
    <x v="6"/>
    <x v="2"/>
    <x v="0"/>
    <x v="1"/>
  </r>
  <r>
    <n v="1531"/>
    <d v="2024-04-29T00:00:00"/>
    <x v="9"/>
    <s v="13:00"/>
    <x v="4"/>
    <x v="2"/>
    <x v="4"/>
    <n v="2"/>
    <s v="Mia"/>
    <x v="0"/>
    <n v="29.999999999999893"/>
    <n v="0.125"/>
    <n v="0"/>
    <x v="0"/>
    <x v="11"/>
    <x v="2"/>
    <x v="1"/>
    <x v="0"/>
  </r>
  <r>
    <n v="1532"/>
    <d v="2024-11-21T00:00:00"/>
    <x v="0"/>
    <s v="14:30"/>
    <x v="0"/>
    <x v="0"/>
    <x v="0"/>
    <n v="9"/>
    <s v="John"/>
    <x v="4"/>
    <n v="29.999999999999893"/>
    <n v="1.125"/>
    <n v="1"/>
    <x v="6"/>
    <x v="3"/>
    <x v="0"/>
    <x v="0"/>
    <x v="0"/>
  </r>
  <r>
    <n v="1533"/>
    <d v="2024-03-23T00:00:00"/>
    <x v="8"/>
    <s v="18:00"/>
    <x v="0"/>
    <x v="0"/>
    <x v="0"/>
    <n v="4"/>
    <s v="Chen"/>
    <x v="5"/>
    <n v="120.00000000000006"/>
    <n v="0.5"/>
    <n v="0"/>
    <x v="3"/>
    <x v="1"/>
    <x v="0"/>
    <x v="0"/>
    <x v="1"/>
  </r>
  <r>
    <n v="1534"/>
    <d v="2024-11-04T00:00:00"/>
    <x v="8"/>
    <s v="18:00"/>
    <x v="4"/>
    <x v="2"/>
    <x v="4"/>
    <n v="17"/>
    <s v="Amit"/>
    <x v="2"/>
    <n v="120.00000000000006"/>
    <n v="1.0625"/>
    <n v="1"/>
    <x v="0"/>
    <x v="3"/>
    <x v="2"/>
    <x v="0"/>
    <x v="1"/>
  </r>
  <r>
    <n v="1535"/>
    <d v="2024-06-27T00:00:00"/>
    <x v="11"/>
    <s v="15:00"/>
    <x v="0"/>
    <x v="0"/>
    <x v="0"/>
    <n v="5"/>
    <s v="John"/>
    <x v="5"/>
    <n v="120.00000000000006"/>
    <n v="0.625"/>
    <n v="0"/>
    <x v="6"/>
    <x v="5"/>
    <x v="0"/>
    <x v="0"/>
    <x v="1"/>
  </r>
  <r>
    <n v="1536"/>
    <d v="2024-07-07T00:00:00"/>
    <x v="6"/>
    <s v="12:00"/>
    <x v="4"/>
    <x v="2"/>
    <x v="4"/>
    <n v="14"/>
    <s v="Amit"/>
    <x v="1"/>
    <n v="90"/>
    <n v="0.875"/>
    <n v="0"/>
    <x v="4"/>
    <x v="8"/>
    <x v="2"/>
    <x v="0"/>
    <x v="0"/>
  </r>
  <r>
    <n v="1537"/>
    <d v="2024-05-24T00:00:00"/>
    <x v="8"/>
    <s v="17:00"/>
    <x v="4"/>
    <x v="2"/>
    <x v="4"/>
    <n v="5"/>
    <s v="Omar"/>
    <x v="3"/>
    <n v="60.000000000000107"/>
    <n v="0.3125"/>
    <n v="0"/>
    <x v="2"/>
    <x v="10"/>
    <x v="2"/>
    <x v="0"/>
    <x v="0"/>
  </r>
  <r>
    <n v="1538"/>
    <d v="2024-05-25T00:00:00"/>
    <x v="9"/>
    <s v="13:00"/>
    <x v="0"/>
    <x v="0"/>
    <x v="0"/>
    <n v="4"/>
    <s v="Chen"/>
    <x v="1"/>
    <n v="29.999999999999893"/>
    <n v="0.5"/>
    <n v="0"/>
    <x v="3"/>
    <x v="10"/>
    <x v="0"/>
    <x v="0"/>
    <x v="0"/>
  </r>
  <r>
    <n v="1539"/>
    <d v="2024-07-10T00:00:00"/>
    <x v="11"/>
    <s v="14:30"/>
    <x v="2"/>
    <x v="1"/>
    <x v="2"/>
    <n v="7"/>
    <s v="Sarah"/>
    <x v="0"/>
    <n v="90"/>
    <n v="1.75"/>
    <n v="1"/>
    <x v="5"/>
    <x v="8"/>
    <x v="1"/>
    <x v="0"/>
    <x v="0"/>
  </r>
  <r>
    <n v="1540"/>
    <d v="2024-05-28T00:00:00"/>
    <x v="14"/>
    <s v="18:30"/>
    <x v="2"/>
    <x v="1"/>
    <x v="2"/>
    <n v="6"/>
    <s v="John"/>
    <x v="5"/>
    <n v="120.00000000000006"/>
    <n v="1.5"/>
    <n v="1"/>
    <x v="1"/>
    <x v="10"/>
    <x v="1"/>
    <x v="0"/>
    <x v="1"/>
  </r>
  <r>
    <n v="1541"/>
    <d v="2024-10-10T00:00:00"/>
    <x v="2"/>
    <s v="09:30"/>
    <x v="0"/>
    <x v="0"/>
    <x v="0"/>
    <n v="11"/>
    <s v="Chen"/>
    <x v="2"/>
    <n v="90"/>
    <n v="1.375"/>
    <n v="1"/>
    <x v="6"/>
    <x v="0"/>
    <x v="0"/>
    <x v="0"/>
    <x v="0"/>
  </r>
  <r>
    <n v="1542"/>
    <d v="2024-01-13T00:00:00"/>
    <x v="13"/>
    <s v="10:30"/>
    <x v="2"/>
    <x v="1"/>
    <x v="2"/>
    <n v="2"/>
    <s v="John"/>
    <x v="5"/>
    <n v="119.99999999999997"/>
    <n v="0.5"/>
    <n v="0"/>
    <x v="3"/>
    <x v="9"/>
    <x v="1"/>
    <x v="0"/>
    <x v="1"/>
  </r>
  <r>
    <n v="1543"/>
    <d v="2024-01-18T00:00:00"/>
    <x v="17"/>
    <s v="12:30"/>
    <x v="1"/>
    <x v="1"/>
    <x v="1"/>
    <n v="5"/>
    <s v="Chen"/>
    <x v="3"/>
    <n v="90.000000000000085"/>
    <n v="0.83333333333333337"/>
    <n v="0"/>
    <x v="6"/>
    <x v="9"/>
    <x v="0"/>
    <x v="0"/>
    <x v="1"/>
  </r>
  <r>
    <n v="1544"/>
    <d v="2024-06-07T00:00:00"/>
    <x v="9"/>
    <s v="14:00"/>
    <x v="0"/>
    <x v="0"/>
    <x v="0"/>
    <n v="5"/>
    <s v="Sarah"/>
    <x v="2"/>
    <n v="90"/>
    <n v="0.625"/>
    <n v="0"/>
    <x v="2"/>
    <x v="5"/>
    <x v="0"/>
    <x v="0"/>
    <x v="0"/>
  </r>
  <r>
    <n v="1545"/>
    <d v="2024-05-18T00:00:00"/>
    <x v="10"/>
    <s v="16:00"/>
    <x v="0"/>
    <x v="0"/>
    <x v="0"/>
    <n v="8"/>
    <s v="Chen"/>
    <x v="2"/>
    <n v="90"/>
    <n v="1"/>
    <n v="0"/>
    <x v="3"/>
    <x v="10"/>
    <x v="0"/>
    <x v="0"/>
    <x v="0"/>
  </r>
  <r>
    <n v="1546"/>
    <d v="2024-10-28T00:00:00"/>
    <x v="4"/>
    <s v="17:00"/>
    <x v="0"/>
    <x v="0"/>
    <x v="0"/>
    <n v="5"/>
    <s v="Sarah"/>
    <x v="0"/>
    <n v="120.00000000000006"/>
    <n v="0.625"/>
    <n v="0"/>
    <x v="0"/>
    <x v="0"/>
    <x v="0"/>
    <x v="0"/>
    <x v="1"/>
  </r>
  <r>
    <n v="1547"/>
    <d v="2024-07-06T00:00:00"/>
    <x v="2"/>
    <s v="09:30"/>
    <x v="5"/>
    <x v="2"/>
    <x v="5"/>
    <n v="8"/>
    <s v="Amit"/>
    <x v="3"/>
    <n v="90"/>
    <n v="0.66666666666666663"/>
    <n v="0"/>
    <x v="3"/>
    <x v="8"/>
    <x v="2"/>
    <x v="0"/>
    <x v="0"/>
  </r>
  <r>
    <n v="1548"/>
    <d v="2024-03-20T00:00:00"/>
    <x v="6"/>
    <s v="11:00"/>
    <x v="4"/>
    <x v="2"/>
    <x v="4"/>
    <n v="12"/>
    <s v="Sarah"/>
    <x v="0"/>
    <n v="29.999999999999972"/>
    <n v="0.75"/>
    <n v="0"/>
    <x v="5"/>
    <x v="1"/>
    <x v="2"/>
    <x v="0"/>
    <x v="0"/>
  </r>
  <r>
    <n v="1549"/>
    <d v="2024-01-02T00:00:00"/>
    <x v="9"/>
    <s v="14:00"/>
    <x v="5"/>
    <x v="2"/>
    <x v="5"/>
    <n v="8"/>
    <s v="Sarah"/>
    <x v="5"/>
    <n v="90"/>
    <n v="0.66666666666666663"/>
    <n v="0"/>
    <x v="1"/>
    <x v="9"/>
    <x v="2"/>
    <x v="0"/>
    <x v="0"/>
  </r>
  <r>
    <n v="1550"/>
    <d v="2024-07-14T00:00:00"/>
    <x v="1"/>
    <s v="12:00"/>
    <x v="3"/>
    <x v="0"/>
    <x v="3"/>
    <n v="4"/>
    <s v="Priya"/>
    <x v="1"/>
    <n v="29.999999999999972"/>
    <n v="0.4"/>
    <n v="0"/>
    <x v="4"/>
    <x v="8"/>
    <x v="2"/>
    <x v="0"/>
    <x v="0"/>
  </r>
  <r>
    <n v="1551"/>
    <d v="2024-11-04T00:00:00"/>
    <x v="3"/>
    <s v="16:00"/>
    <x v="2"/>
    <x v="1"/>
    <x v="2"/>
    <n v="7"/>
    <s v="Omar"/>
    <x v="0"/>
    <n v="29.999999999999893"/>
    <n v="1.75"/>
    <n v="1"/>
    <x v="0"/>
    <x v="3"/>
    <x v="1"/>
    <x v="0"/>
    <x v="0"/>
  </r>
  <r>
    <n v="1552"/>
    <d v="2024-06-03T00:00:00"/>
    <x v="0"/>
    <s v="14:30"/>
    <x v="4"/>
    <x v="2"/>
    <x v="4"/>
    <n v="19"/>
    <s v="Mia"/>
    <x v="5"/>
    <n v="29.999999999999893"/>
    <n v="1.1875"/>
    <n v="1"/>
    <x v="0"/>
    <x v="5"/>
    <x v="2"/>
    <x v="0"/>
    <x v="0"/>
  </r>
  <r>
    <n v="1553"/>
    <d v="2024-08-26T00:00:00"/>
    <x v="2"/>
    <s v="08:30"/>
    <x v="3"/>
    <x v="0"/>
    <x v="3"/>
    <n v="9"/>
    <s v="Amit"/>
    <x v="4"/>
    <n v="30.000000000000053"/>
    <n v="0.9"/>
    <n v="0"/>
    <x v="0"/>
    <x v="6"/>
    <x v="2"/>
    <x v="0"/>
    <x v="0"/>
  </r>
  <r>
    <n v="1554"/>
    <d v="2024-11-01T00:00:00"/>
    <x v="5"/>
    <s v="13:00"/>
    <x v="2"/>
    <x v="1"/>
    <x v="2"/>
    <n v="2"/>
    <s v="Amit"/>
    <x v="4"/>
    <n v="59.999999999999943"/>
    <n v="0.5"/>
    <n v="0"/>
    <x v="2"/>
    <x v="3"/>
    <x v="1"/>
    <x v="0"/>
    <x v="0"/>
  </r>
  <r>
    <n v="1555"/>
    <d v="2024-03-20T00:00:00"/>
    <x v="7"/>
    <s v="11:00"/>
    <x v="3"/>
    <x v="0"/>
    <x v="3"/>
    <n v="5"/>
    <s v="Sarah"/>
    <x v="0"/>
    <n v="119.99999999999997"/>
    <n v="0.5"/>
    <n v="0"/>
    <x v="5"/>
    <x v="1"/>
    <x v="2"/>
    <x v="0"/>
    <x v="1"/>
  </r>
  <r>
    <n v="1556"/>
    <d v="2024-08-06T00:00:00"/>
    <x v="10"/>
    <s v="16:30"/>
    <x v="1"/>
    <x v="1"/>
    <x v="1"/>
    <n v="3"/>
    <s v="Chen"/>
    <x v="3"/>
    <n v="120.00000000000006"/>
    <n v="0.5"/>
    <n v="0"/>
    <x v="1"/>
    <x v="6"/>
    <x v="0"/>
    <x v="0"/>
    <x v="1"/>
  </r>
  <r>
    <n v="1557"/>
    <d v="2024-09-21T00:00:00"/>
    <x v="5"/>
    <s v="14:00"/>
    <x v="4"/>
    <x v="2"/>
    <x v="4"/>
    <n v="19"/>
    <s v="Omar"/>
    <x v="0"/>
    <n v="120.00000000000006"/>
    <n v="1.1875"/>
    <n v="1"/>
    <x v="3"/>
    <x v="2"/>
    <x v="2"/>
    <x v="0"/>
    <x v="1"/>
  </r>
  <r>
    <n v="1558"/>
    <d v="2024-05-29T00:00:00"/>
    <x v="5"/>
    <s v="13:00"/>
    <x v="1"/>
    <x v="1"/>
    <x v="1"/>
    <n v="6"/>
    <s v="Priya"/>
    <x v="1"/>
    <n v="59.999999999999943"/>
    <n v="1"/>
    <n v="0"/>
    <x v="5"/>
    <x v="10"/>
    <x v="0"/>
    <x v="0"/>
    <x v="0"/>
  </r>
  <r>
    <n v="1559"/>
    <d v="2024-02-01T00:00:00"/>
    <x v="6"/>
    <s v="11:00"/>
    <x v="0"/>
    <x v="0"/>
    <x v="0"/>
    <n v="11"/>
    <s v="John"/>
    <x v="3"/>
    <n v="29.999999999999972"/>
    <n v="1.375"/>
    <n v="1"/>
    <x v="6"/>
    <x v="4"/>
    <x v="0"/>
    <x v="0"/>
    <x v="0"/>
  </r>
  <r>
    <n v="1560"/>
    <d v="2024-08-25T00:00:00"/>
    <x v="17"/>
    <s v="13:00"/>
    <x v="5"/>
    <x v="2"/>
    <x v="5"/>
    <n v="13"/>
    <s v="Priya"/>
    <x v="3"/>
    <n v="119.99999999999997"/>
    <n v="1.0833333333333333"/>
    <n v="1"/>
    <x v="4"/>
    <x v="6"/>
    <x v="2"/>
    <x v="0"/>
    <x v="1"/>
  </r>
  <r>
    <n v="1561"/>
    <d v="2024-10-16T00:00:00"/>
    <x v="8"/>
    <s v="16:30"/>
    <x v="1"/>
    <x v="1"/>
    <x v="1"/>
    <n v="5"/>
    <s v="Omar"/>
    <x v="4"/>
    <n v="30.000000000000053"/>
    <n v="0.83333333333333337"/>
    <n v="0"/>
    <x v="5"/>
    <x v="0"/>
    <x v="0"/>
    <x v="0"/>
    <x v="0"/>
  </r>
  <r>
    <n v="1562"/>
    <d v="2024-10-02T00:00:00"/>
    <x v="2"/>
    <s v="09:00"/>
    <x v="5"/>
    <x v="2"/>
    <x v="5"/>
    <n v="7"/>
    <s v="Amit"/>
    <x v="1"/>
    <n v="60.000000000000028"/>
    <n v="0.58333333333333337"/>
    <n v="0"/>
    <x v="5"/>
    <x v="0"/>
    <x v="2"/>
    <x v="0"/>
    <x v="0"/>
  </r>
  <r>
    <n v="1563"/>
    <d v="2024-03-24T00:00:00"/>
    <x v="15"/>
    <s v="14:00"/>
    <x v="2"/>
    <x v="1"/>
    <x v="2"/>
    <n v="1"/>
    <s v="John"/>
    <x v="3"/>
    <n v="30.000000000000053"/>
    <n v="0.25"/>
    <n v="0"/>
    <x v="4"/>
    <x v="1"/>
    <x v="1"/>
    <x v="0"/>
    <x v="0"/>
  </r>
  <r>
    <n v="1564"/>
    <d v="2024-12-12T00:00:00"/>
    <x v="1"/>
    <s v="13:30"/>
    <x v="4"/>
    <x v="2"/>
    <x v="4"/>
    <n v="10"/>
    <s v="Omar"/>
    <x v="0"/>
    <n v="119.99999999999997"/>
    <n v="0.625"/>
    <n v="0"/>
    <x v="6"/>
    <x v="7"/>
    <x v="2"/>
    <x v="0"/>
    <x v="1"/>
  </r>
  <r>
    <n v="1565"/>
    <d v="2024-09-30T00:00:00"/>
    <x v="7"/>
    <s v="09:30"/>
    <x v="4"/>
    <x v="2"/>
    <x v="4"/>
    <n v="10"/>
    <s v="Chen"/>
    <x v="4"/>
    <n v="29.999999999999972"/>
    <n v="0.625"/>
    <n v="0"/>
    <x v="0"/>
    <x v="2"/>
    <x v="2"/>
    <x v="0"/>
    <x v="0"/>
  </r>
  <r>
    <n v="1566"/>
    <d v="2024-04-14T00:00:00"/>
    <x v="14"/>
    <s v="17:30"/>
    <x v="5"/>
    <x v="2"/>
    <x v="5"/>
    <n v="13"/>
    <s v="Priya"/>
    <x v="2"/>
    <n v="59.999999999999943"/>
    <n v="1.0833333333333333"/>
    <n v="1"/>
    <x v="4"/>
    <x v="11"/>
    <x v="2"/>
    <x v="0"/>
    <x v="0"/>
  </r>
  <r>
    <n v="1567"/>
    <d v="2024-04-15T00:00:00"/>
    <x v="6"/>
    <s v="12:00"/>
    <x v="4"/>
    <x v="2"/>
    <x v="4"/>
    <n v="2"/>
    <s v="Sarah"/>
    <x v="3"/>
    <n v="90"/>
    <n v="0.125"/>
    <n v="0"/>
    <x v="0"/>
    <x v="11"/>
    <x v="2"/>
    <x v="1"/>
    <x v="0"/>
  </r>
  <r>
    <n v="1568"/>
    <d v="2024-07-06T00:00:00"/>
    <x v="10"/>
    <s v="15:30"/>
    <x v="5"/>
    <x v="2"/>
    <x v="5"/>
    <n v="13"/>
    <s v="John"/>
    <x v="4"/>
    <n v="60.000000000000107"/>
    <n v="1.0833333333333333"/>
    <n v="1"/>
    <x v="3"/>
    <x v="8"/>
    <x v="2"/>
    <x v="0"/>
    <x v="0"/>
  </r>
  <r>
    <n v="1569"/>
    <d v="2024-10-29T00:00:00"/>
    <x v="16"/>
    <s v="10:00"/>
    <x v="0"/>
    <x v="0"/>
    <x v="0"/>
    <n v="11"/>
    <s v="Priya"/>
    <x v="5"/>
    <n v="30.000000000000053"/>
    <n v="1.375"/>
    <n v="1"/>
    <x v="1"/>
    <x v="0"/>
    <x v="0"/>
    <x v="0"/>
    <x v="0"/>
  </r>
  <r>
    <n v="1570"/>
    <d v="2024-09-28T00:00:00"/>
    <x v="4"/>
    <s v="16:30"/>
    <x v="1"/>
    <x v="1"/>
    <x v="1"/>
    <n v="2"/>
    <s v="Chen"/>
    <x v="4"/>
    <n v="90"/>
    <n v="0.33333333333333331"/>
    <n v="0"/>
    <x v="3"/>
    <x v="2"/>
    <x v="0"/>
    <x v="0"/>
    <x v="0"/>
  </r>
  <r>
    <n v="1571"/>
    <d v="2024-07-03T00:00:00"/>
    <x v="2"/>
    <s v="09:00"/>
    <x v="1"/>
    <x v="1"/>
    <x v="1"/>
    <n v="2"/>
    <s v="John"/>
    <x v="4"/>
    <n v="60.000000000000028"/>
    <n v="0.33333333333333331"/>
    <n v="0"/>
    <x v="5"/>
    <x v="8"/>
    <x v="0"/>
    <x v="0"/>
    <x v="0"/>
  </r>
  <r>
    <n v="1572"/>
    <d v="2024-09-26T00:00:00"/>
    <x v="2"/>
    <s v="09:30"/>
    <x v="0"/>
    <x v="0"/>
    <x v="0"/>
    <n v="3"/>
    <s v="Omar"/>
    <x v="0"/>
    <n v="90"/>
    <n v="0.375"/>
    <n v="0"/>
    <x v="6"/>
    <x v="2"/>
    <x v="0"/>
    <x v="0"/>
    <x v="0"/>
  </r>
  <r>
    <n v="1573"/>
    <d v="2024-05-11T00:00:00"/>
    <x v="9"/>
    <s v="14:30"/>
    <x v="5"/>
    <x v="2"/>
    <x v="5"/>
    <n v="14"/>
    <s v="Priya"/>
    <x v="0"/>
    <n v="119.99999999999989"/>
    <n v="1.1666666666666667"/>
    <n v="1"/>
    <x v="3"/>
    <x v="10"/>
    <x v="2"/>
    <x v="0"/>
    <x v="1"/>
  </r>
  <r>
    <n v="1574"/>
    <d v="2024-12-03T00:00:00"/>
    <x v="12"/>
    <s v="11:00"/>
    <x v="1"/>
    <x v="1"/>
    <x v="1"/>
    <n v="7"/>
    <s v="Priya"/>
    <x v="1"/>
    <n v="59.999999999999943"/>
    <n v="1.1666666666666667"/>
    <n v="1"/>
    <x v="1"/>
    <x v="7"/>
    <x v="0"/>
    <x v="0"/>
    <x v="0"/>
  </r>
  <r>
    <n v="1575"/>
    <d v="2024-06-16T00:00:00"/>
    <x v="7"/>
    <s v="09:30"/>
    <x v="4"/>
    <x v="2"/>
    <x v="4"/>
    <n v="13"/>
    <s v="John"/>
    <x v="5"/>
    <n v="29.999999999999972"/>
    <n v="0.8125"/>
    <n v="0"/>
    <x v="4"/>
    <x v="5"/>
    <x v="2"/>
    <x v="0"/>
    <x v="0"/>
  </r>
  <r>
    <n v="1576"/>
    <d v="2024-05-23T00:00:00"/>
    <x v="9"/>
    <s v="14:30"/>
    <x v="4"/>
    <x v="2"/>
    <x v="4"/>
    <n v="17"/>
    <s v="Chen"/>
    <x v="0"/>
    <n v="119.99999999999989"/>
    <n v="1.0625"/>
    <n v="1"/>
    <x v="6"/>
    <x v="10"/>
    <x v="2"/>
    <x v="0"/>
    <x v="1"/>
  </r>
  <r>
    <n v="1577"/>
    <d v="2024-05-03T00:00:00"/>
    <x v="14"/>
    <s v="18:30"/>
    <x v="5"/>
    <x v="2"/>
    <x v="5"/>
    <n v="9"/>
    <s v="John"/>
    <x v="2"/>
    <n v="120.00000000000006"/>
    <n v="0.75"/>
    <n v="0"/>
    <x v="2"/>
    <x v="10"/>
    <x v="2"/>
    <x v="0"/>
    <x v="1"/>
  </r>
  <r>
    <n v="1578"/>
    <d v="2024-09-06T00:00:00"/>
    <x v="12"/>
    <s v="10:30"/>
    <x v="1"/>
    <x v="1"/>
    <x v="1"/>
    <n v="8"/>
    <s v="Amit"/>
    <x v="1"/>
    <n v="29.999999999999972"/>
    <n v="1.3333333333333333"/>
    <n v="1"/>
    <x v="2"/>
    <x v="2"/>
    <x v="0"/>
    <x v="0"/>
    <x v="0"/>
  </r>
  <r>
    <n v="1579"/>
    <d v="2024-03-20T00:00:00"/>
    <x v="13"/>
    <s v="09:30"/>
    <x v="4"/>
    <x v="2"/>
    <x v="4"/>
    <n v="12"/>
    <s v="Priya"/>
    <x v="3"/>
    <n v="59.999999999999943"/>
    <n v="0.75"/>
    <n v="0"/>
    <x v="5"/>
    <x v="1"/>
    <x v="2"/>
    <x v="0"/>
    <x v="0"/>
  </r>
  <r>
    <n v="1580"/>
    <d v="2024-08-11T00:00:00"/>
    <x v="17"/>
    <s v="12:30"/>
    <x v="5"/>
    <x v="2"/>
    <x v="5"/>
    <n v="14"/>
    <s v="Sarah"/>
    <x v="5"/>
    <n v="90.000000000000085"/>
    <n v="1.1666666666666667"/>
    <n v="1"/>
    <x v="4"/>
    <x v="6"/>
    <x v="2"/>
    <x v="0"/>
    <x v="1"/>
  </r>
  <r>
    <n v="1581"/>
    <d v="2024-05-16T00:00:00"/>
    <x v="6"/>
    <s v="12:30"/>
    <x v="5"/>
    <x v="2"/>
    <x v="5"/>
    <n v="10"/>
    <s v="Omar"/>
    <x v="4"/>
    <n v="120.00000000000006"/>
    <n v="0.83333333333333337"/>
    <n v="0"/>
    <x v="6"/>
    <x v="10"/>
    <x v="2"/>
    <x v="0"/>
    <x v="1"/>
  </r>
  <r>
    <n v="1582"/>
    <d v="2024-07-24T00:00:00"/>
    <x v="8"/>
    <s v="17:30"/>
    <x v="1"/>
    <x v="1"/>
    <x v="1"/>
    <n v="7"/>
    <s v="Mia"/>
    <x v="3"/>
    <n v="90"/>
    <n v="1.1666666666666667"/>
    <n v="1"/>
    <x v="5"/>
    <x v="8"/>
    <x v="0"/>
    <x v="0"/>
    <x v="0"/>
  </r>
  <r>
    <n v="1583"/>
    <d v="2024-10-30T00:00:00"/>
    <x v="5"/>
    <s v="14:00"/>
    <x v="0"/>
    <x v="0"/>
    <x v="0"/>
    <n v="10"/>
    <s v="John"/>
    <x v="1"/>
    <n v="120.00000000000006"/>
    <n v="1.25"/>
    <n v="1"/>
    <x v="5"/>
    <x v="0"/>
    <x v="0"/>
    <x v="0"/>
    <x v="1"/>
  </r>
  <r>
    <n v="1584"/>
    <d v="2024-04-08T00:00:00"/>
    <x v="6"/>
    <s v="12:00"/>
    <x v="2"/>
    <x v="1"/>
    <x v="2"/>
    <n v="6"/>
    <s v="Mia"/>
    <x v="4"/>
    <n v="90"/>
    <n v="1.5"/>
    <n v="1"/>
    <x v="0"/>
    <x v="11"/>
    <x v="1"/>
    <x v="0"/>
    <x v="0"/>
  </r>
  <r>
    <n v="1585"/>
    <d v="2024-12-31T00:00:00"/>
    <x v="5"/>
    <s v="13:00"/>
    <x v="5"/>
    <x v="2"/>
    <x v="5"/>
    <n v="13"/>
    <s v="Chen"/>
    <x v="3"/>
    <n v="59.999999999999943"/>
    <n v="1.0833333333333333"/>
    <n v="1"/>
    <x v="1"/>
    <x v="7"/>
    <x v="2"/>
    <x v="0"/>
    <x v="0"/>
  </r>
  <r>
    <n v="1586"/>
    <d v="2024-06-13T00:00:00"/>
    <x v="2"/>
    <s v="09:00"/>
    <x v="2"/>
    <x v="1"/>
    <x v="2"/>
    <n v="2"/>
    <s v="Mia"/>
    <x v="4"/>
    <n v="60.000000000000028"/>
    <n v="0.5"/>
    <n v="0"/>
    <x v="6"/>
    <x v="5"/>
    <x v="1"/>
    <x v="0"/>
    <x v="0"/>
  </r>
  <r>
    <n v="1587"/>
    <d v="2024-11-19T00:00:00"/>
    <x v="4"/>
    <s v="16:30"/>
    <x v="0"/>
    <x v="0"/>
    <x v="0"/>
    <n v="7"/>
    <s v="Chen"/>
    <x v="4"/>
    <n v="90"/>
    <n v="0.875"/>
    <n v="0"/>
    <x v="1"/>
    <x v="3"/>
    <x v="0"/>
    <x v="0"/>
    <x v="0"/>
  </r>
  <r>
    <n v="1588"/>
    <d v="2024-01-03T00:00:00"/>
    <x v="15"/>
    <s v="15:00"/>
    <x v="2"/>
    <x v="1"/>
    <x v="2"/>
    <n v="4"/>
    <s v="Amit"/>
    <x v="3"/>
    <n v="90"/>
    <n v="1"/>
    <n v="0"/>
    <x v="5"/>
    <x v="9"/>
    <x v="1"/>
    <x v="0"/>
    <x v="0"/>
  </r>
  <r>
    <n v="1589"/>
    <d v="2024-07-16T00:00:00"/>
    <x v="9"/>
    <s v="13:30"/>
    <x v="4"/>
    <x v="2"/>
    <x v="4"/>
    <n v="1"/>
    <s v="John"/>
    <x v="0"/>
    <n v="59.999999999999943"/>
    <n v="6.25E-2"/>
    <n v="0"/>
    <x v="1"/>
    <x v="8"/>
    <x v="2"/>
    <x v="1"/>
    <x v="0"/>
  </r>
  <r>
    <n v="1590"/>
    <d v="2024-12-13T00:00:00"/>
    <x v="14"/>
    <s v="17:00"/>
    <x v="2"/>
    <x v="1"/>
    <x v="2"/>
    <n v="6"/>
    <s v="Amit"/>
    <x v="3"/>
    <n v="30.000000000000053"/>
    <n v="1.5"/>
    <n v="1"/>
    <x v="2"/>
    <x v="7"/>
    <x v="1"/>
    <x v="0"/>
    <x v="0"/>
  </r>
  <r>
    <n v="1591"/>
    <d v="2024-01-22T00:00:00"/>
    <x v="10"/>
    <s v="16:00"/>
    <x v="1"/>
    <x v="1"/>
    <x v="1"/>
    <n v="7"/>
    <s v="Chen"/>
    <x v="4"/>
    <n v="90"/>
    <n v="1.1666666666666667"/>
    <n v="1"/>
    <x v="0"/>
    <x v="9"/>
    <x v="0"/>
    <x v="0"/>
    <x v="0"/>
  </r>
  <r>
    <n v="1592"/>
    <d v="2024-04-11T00:00:00"/>
    <x v="3"/>
    <s v="16:00"/>
    <x v="0"/>
    <x v="0"/>
    <x v="0"/>
    <n v="7"/>
    <s v="Sarah"/>
    <x v="5"/>
    <n v="29.999999999999893"/>
    <n v="0.875"/>
    <n v="0"/>
    <x v="6"/>
    <x v="11"/>
    <x v="0"/>
    <x v="0"/>
    <x v="0"/>
  </r>
  <r>
    <n v="1593"/>
    <d v="2024-10-27T00:00:00"/>
    <x v="9"/>
    <s v="13:30"/>
    <x v="1"/>
    <x v="1"/>
    <x v="1"/>
    <n v="4"/>
    <s v="Chen"/>
    <x v="4"/>
    <n v="59.999999999999943"/>
    <n v="0.66666666666666663"/>
    <n v="0"/>
    <x v="4"/>
    <x v="0"/>
    <x v="0"/>
    <x v="0"/>
    <x v="0"/>
  </r>
  <r>
    <n v="1594"/>
    <d v="2024-11-25T00:00:00"/>
    <x v="13"/>
    <s v="10:00"/>
    <x v="1"/>
    <x v="1"/>
    <x v="1"/>
    <n v="2"/>
    <s v="John"/>
    <x v="5"/>
    <n v="90"/>
    <n v="0.33333333333333331"/>
    <n v="0"/>
    <x v="0"/>
    <x v="3"/>
    <x v="0"/>
    <x v="0"/>
    <x v="0"/>
  </r>
  <r>
    <n v="1595"/>
    <d v="2024-02-18T00:00:00"/>
    <x v="16"/>
    <s v="11:30"/>
    <x v="5"/>
    <x v="2"/>
    <x v="5"/>
    <n v="14"/>
    <s v="John"/>
    <x v="3"/>
    <n v="120.00000000000006"/>
    <n v="1.1666666666666667"/>
    <n v="1"/>
    <x v="4"/>
    <x v="4"/>
    <x v="2"/>
    <x v="0"/>
    <x v="1"/>
  </r>
  <r>
    <n v="1596"/>
    <d v="2024-12-13T00:00:00"/>
    <x v="17"/>
    <s v="12:30"/>
    <x v="2"/>
    <x v="1"/>
    <x v="2"/>
    <n v="1"/>
    <s v="Omar"/>
    <x v="0"/>
    <n v="90.000000000000085"/>
    <n v="0.25"/>
    <n v="0"/>
    <x v="2"/>
    <x v="7"/>
    <x v="1"/>
    <x v="0"/>
    <x v="1"/>
  </r>
  <r>
    <n v="1597"/>
    <d v="2024-01-23T00:00:00"/>
    <x v="1"/>
    <s v="13:30"/>
    <x v="2"/>
    <x v="1"/>
    <x v="2"/>
    <n v="5"/>
    <s v="Priya"/>
    <x v="0"/>
    <n v="119.99999999999997"/>
    <n v="1.25"/>
    <n v="1"/>
    <x v="1"/>
    <x v="9"/>
    <x v="1"/>
    <x v="0"/>
    <x v="1"/>
  </r>
  <r>
    <n v="1598"/>
    <d v="2024-04-26T00:00:00"/>
    <x v="12"/>
    <s v="11:30"/>
    <x v="0"/>
    <x v="0"/>
    <x v="0"/>
    <n v="5"/>
    <s v="Omar"/>
    <x v="5"/>
    <n v="90"/>
    <n v="0.625"/>
    <n v="0"/>
    <x v="2"/>
    <x v="11"/>
    <x v="0"/>
    <x v="0"/>
    <x v="0"/>
  </r>
  <r>
    <n v="1599"/>
    <d v="2024-09-08T00:00:00"/>
    <x v="12"/>
    <s v="10:30"/>
    <x v="2"/>
    <x v="1"/>
    <x v="2"/>
    <n v="1"/>
    <s v="Amit"/>
    <x v="1"/>
    <n v="29.999999999999972"/>
    <n v="0.25"/>
    <n v="0"/>
    <x v="4"/>
    <x v="2"/>
    <x v="1"/>
    <x v="0"/>
    <x v="0"/>
  </r>
  <r>
    <n v="1600"/>
    <d v="2024-08-31T00:00:00"/>
    <x v="5"/>
    <s v="13:30"/>
    <x v="3"/>
    <x v="0"/>
    <x v="3"/>
    <n v="13"/>
    <s v="Amit"/>
    <x v="0"/>
    <n v="90"/>
    <n v="1.3"/>
    <n v="1"/>
    <x v="3"/>
    <x v="6"/>
    <x v="2"/>
    <x v="0"/>
    <x v="0"/>
  </r>
  <r>
    <n v="1601"/>
    <d v="2024-02-28T00:00:00"/>
    <x v="2"/>
    <s v="08:30"/>
    <x v="3"/>
    <x v="0"/>
    <x v="3"/>
    <n v="12"/>
    <s v="Chen"/>
    <x v="2"/>
    <n v="30.000000000000053"/>
    <n v="1.2"/>
    <n v="1"/>
    <x v="5"/>
    <x v="4"/>
    <x v="2"/>
    <x v="0"/>
    <x v="0"/>
  </r>
  <r>
    <n v="1602"/>
    <d v="2024-11-19T00:00:00"/>
    <x v="14"/>
    <s v="18:30"/>
    <x v="2"/>
    <x v="1"/>
    <x v="2"/>
    <n v="5"/>
    <s v="Amit"/>
    <x v="0"/>
    <n v="120.00000000000006"/>
    <n v="1.25"/>
    <n v="1"/>
    <x v="1"/>
    <x v="3"/>
    <x v="1"/>
    <x v="0"/>
    <x v="1"/>
  </r>
  <r>
    <n v="1603"/>
    <d v="2024-12-16T00:00:00"/>
    <x v="5"/>
    <s v="14:00"/>
    <x v="2"/>
    <x v="1"/>
    <x v="2"/>
    <n v="4"/>
    <s v="Sarah"/>
    <x v="3"/>
    <n v="120.00000000000006"/>
    <n v="1"/>
    <n v="0"/>
    <x v="0"/>
    <x v="7"/>
    <x v="1"/>
    <x v="0"/>
    <x v="1"/>
  </r>
  <r>
    <n v="1604"/>
    <d v="2024-11-04T00:00:00"/>
    <x v="3"/>
    <s v="16:00"/>
    <x v="2"/>
    <x v="1"/>
    <x v="2"/>
    <n v="7"/>
    <s v="John"/>
    <x v="5"/>
    <n v="29.999999999999893"/>
    <n v="1.75"/>
    <n v="1"/>
    <x v="0"/>
    <x v="3"/>
    <x v="1"/>
    <x v="0"/>
    <x v="0"/>
  </r>
  <r>
    <n v="1605"/>
    <d v="2024-11-24T00:00:00"/>
    <x v="15"/>
    <s v="14:30"/>
    <x v="4"/>
    <x v="2"/>
    <x v="4"/>
    <n v="6"/>
    <s v="Chen"/>
    <x v="2"/>
    <n v="59.999999999999943"/>
    <n v="0.375"/>
    <n v="0"/>
    <x v="4"/>
    <x v="3"/>
    <x v="2"/>
    <x v="0"/>
    <x v="0"/>
  </r>
  <r>
    <n v="1606"/>
    <d v="2024-01-26T00:00:00"/>
    <x v="11"/>
    <s v="14:30"/>
    <x v="3"/>
    <x v="0"/>
    <x v="3"/>
    <n v="12"/>
    <s v="Sarah"/>
    <x v="5"/>
    <n v="90"/>
    <n v="1.2"/>
    <n v="1"/>
    <x v="2"/>
    <x v="9"/>
    <x v="2"/>
    <x v="0"/>
    <x v="0"/>
  </r>
  <r>
    <n v="1607"/>
    <d v="2024-11-12T00:00:00"/>
    <x v="6"/>
    <s v="12:30"/>
    <x v="0"/>
    <x v="0"/>
    <x v="0"/>
    <n v="2"/>
    <s v="Amit"/>
    <x v="2"/>
    <n v="120.00000000000006"/>
    <n v="0.25"/>
    <n v="0"/>
    <x v="1"/>
    <x v="3"/>
    <x v="0"/>
    <x v="0"/>
    <x v="1"/>
  </r>
  <r>
    <n v="1608"/>
    <d v="2024-01-15T00:00:00"/>
    <x v="5"/>
    <s v="12:30"/>
    <x v="1"/>
    <x v="1"/>
    <x v="1"/>
    <n v="3"/>
    <s v="John"/>
    <x v="5"/>
    <n v="30.000000000000053"/>
    <n v="0.5"/>
    <n v="0"/>
    <x v="0"/>
    <x v="9"/>
    <x v="0"/>
    <x v="0"/>
    <x v="0"/>
  </r>
  <r>
    <n v="1609"/>
    <d v="2024-10-04T00:00:00"/>
    <x v="3"/>
    <s v="16:30"/>
    <x v="4"/>
    <x v="2"/>
    <x v="4"/>
    <n v="17"/>
    <s v="Priya"/>
    <x v="4"/>
    <n v="59.999999999999943"/>
    <n v="1.0625"/>
    <n v="1"/>
    <x v="2"/>
    <x v="0"/>
    <x v="2"/>
    <x v="0"/>
    <x v="0"/>
  </r>
  <r>
    <n v="1610"/>
    <d v="2024-09-23T00:00:00"/>
    <x v="12"/>
    <s v="11:30"/>
    <x v="4"/>
    <x v="2"/>
    <x v="4"/>
    <n v="17"/>
    <s v="Omar"/>
    <x v="3"/>
    <n v="90"/>
    <n v="1.0625"/>
    <n v="1"/>
    <x v="0"/>
    <x v="2"/>
    <x v="2"/>
    <x v="0"/>
    <x v="0"/>
  </r>
  <r>
    <n v="1611"/>
    <d v="2024-10-16T00:00:00"/>
    <x v="17"/>
    <s v="13:00"/>
    <x v="1"/>
    <x v="1"/>
    <x v="1"/>
    <n v="6"/>
    <s v="Sarah"/>
    <x v="2"/>
    <n v="119.99999999999997"/>
    <n v="1"/>
    <n v="0"/>
    <x v="5"/>
    <x v="0"/>
    <x v="0"/>
    <x v="0"/>
    <x v="1"/>
  </r>
  <r>
    <n v="1612"/>
    <d v="2024-12-16T00:00:00"/>
    <x v="7"/>
    <s v="10:00"/>
    <x v="1"/>
    <x v="1"/>
    <x v="1"/>
    <n v="6"/>
    <s v="Sarah"/>
    <x v="3"/>
    <n v="60.000000000000028"/>
    <n v="1"/>
    <n v="0"/>
    <x v="0"/>
    <x v="7"/>
    <x v="0"/>
    <x v="0"/>
    <x v="0"/>
  </r>
  <r>
    <n v="1613"/>
    <d v="2024-07-05T00:00:00"/>
    <x v="12"/>
    <s v="12:00"/>
    <x v="4"/>
    <x v="2"/>
    <x v="4"/>
    <n v="18"/>
    <s v="Mia"/>
    <x v="0"/>
    <n v="119.99999999999997"/>
    <n v="1.125"/>
    <n v="1"/>
    <x v="2"/>
    <x v="8"/>
    <x v="2"/>
    <x v="0"/>
    <x v="1"/>
  </r>
  <r>
    <n v="1614"/>
    <d v="2024-02-08T00:00:00"/>
    <x v="6"/>
    <s v="12:00"/>
    <x v="2"/>
    <x v="1"/>
    <x v="2"/>
    <n v="2"/>
    <s v="John"/>
    <x v="5"/>
    <n v="90"/>
    <n v="0.5"/>
    <n v="0"/>
    <x v="6"/>
    <x v="4"/>
    <x v="1"/>
    <x v="0"/>
    <x v="0"/>
  </r>
  <r>
    <n v="1615"/>
    <d v="2024-03-27T00:00:00"/>
    <x v="0"/>
    <s v="14:30"/>
    <x v="2"/>
    <x v="1"/>
    <x v="2"/>
    <n v="5"/>
    <s v="John"/>
    <x v="2"/>
    <n v="29.999999999999893"/>
    <n v="1.25"/>
    <n v="1"/>
    <x v="5"/>
    <x v="1"/>
    <x v="1"/>
    <x v="0"/>
    <x v="0"/>
  </r>
  <r>
    <n v="1616"/>
    <d v="2024-04-12T00:00:00"/>
    <x v="7"/>
    <s v="10:00"/>
    <x v="1"/>
    <x v="1"/>
    <x v="1"/>
    <n v="9"/>
    <s v="Priya"/>
    <x v="2"/>
    <n v="60.000000000000028"/>
    <n v="1.5"/>
    <n v="1"/>
    <x v="2"/>
    <x v="11"/>
    <x v="0"/>
    <x v="0"/>
    <x v="0"/>
  </r>
  <r>
    <n v="1617"/>
    <d v="2024-05-02T00:00:00"/>
    <x v="15"/>
    <s v="14:00"/>
    <x v="1"/>
    <x v="1"/>
    <x v="1"/>
    <n v="8"/>
    <s v="Sarah"/>
    <x v="0"/>
    <n v="30.000000000000053"/>
    <n v="1.3333333333333333"/>
    <n v="1"/>
    <x v="6"/>
    <x v="10"/>
    <x v="0"/>
    <x v="0"/>
    <x v="0"/>
  </r>
  <r>
    <n v="1618"/>
    <d v="2024-08-10T00:00:00"/>
    <x v="0"/>
    <s v="15:30"/>
    <x v="5"/>
    <x v="2"/>
    <x v="5"/>
    <n v="6"/>
    <s v="John"/>
    <x v="1"/>
    <n v="90"/>
    <n v="0.5"/>
    <n v="0"/>
    <x v="3"/>
    <x v="6"/>
    <x v="2"/>
    <x v="0"/>
    <x v="0"/>
  </r>
  <r>
    <n v="1619"/>
    <d v="2024-04-05T00:00:00"/>
    <x v="16"/>
    <s v="10:30"/>
    <x v="5"/>
    <x v="2"/>
    <x v="5"/>
    <n v="3"/>
    <s v="Amit"/>
    <x v="3"/>
    <n v="60.000000000000028"/>
    <n v="0.25"/>
    <n v="0"/>
    <x v="2"/>
    <x v="11"/>
    <x v="2"/>
    <x v="0"/>
    <x v="0"/>
  </r>
  <r>
    <n v="1620"/>
    <d v="2024-04-16T00:00:00"/>
    <x v="13"/>
    <s v="09:00"/>
    <x v="5"/>
    <x v="2"/>
    <x v="5"/>
    <n v="12"/>
    <s v="Amit"/>
    <x v="2"/>
    <n v="29.999999999999972"/>
    <n v="1"/>
    <n v="0"/>
    <x v="1"/>
    <x v="11"/>
    <x v="2"/>
    <x v="0"/>
    <x v="0"/>
  </r>
  <r>
    <n v="1621"/>
    <d v="2024-04-15T00:00:00"/>
    <x v="8"/>
    <s v="17:00"/>
    <x v="3"/>
    <x v="0"/>
    <x v="3"/>
    <n v="5"/>
    <s v="Sarah"/>
    <x v="1"/>
    <n v="60.000000000000107"/>
    <n v="0.5"/>
    <n v="0"/>
    <x v="0"/>
    <x v="11"/>
    <x v="2"/>
    <x v="0"/>
    <x v="0"/>
  </r>
  <r>
    <n v="1622"/>
    <d v="2024-05-11T00:00:00"/>
    <x v="9"/>
    <s v="14:00"/>
    <x v="3"/>
    <x v="0"/>
    <x v="3"/>
    <n v="4"/>
    <s v="John"/>
    <x v="0"/>
    <n v="90"/>
    <n v="0.4"/>
    <n v="0"/>
    <x v="3"/>
    <x v="10"/>
    <x v="2"/>
    <x v="0"/>
    <x v="0"/>
  </r>
  <r>
    <n v="1623"/>
    <d v="2024-09-22T00:00:00"/>
    <x v="3"/>
    <s v="16:00"/>
    <x v="5"/>
    <x v="2"/>
    <x v="5"/>
    <n v="11"/>
    <s v="John"/>
    <x v="0"/>
    <n v="29.999999999999893"/>
    <n v="0.91666666666666663"/>
    <n v="0"/>
    <x v="4"/>
    <x v="2"/>
    <x v="2"/>
    <x v="0"/>
    <x v="0"/>
  </r>
  <r>
    <n v="1624"/>
    <d v="2024-02-05T00:00:00"/>
    <x v="8"/>
    <s v="17:30"/>
    <x v="5"/>
    <x v="2"/>
    <x v="5"/>
    <n v="15"/>
    <s v="Mia"/>
    <x v="4"/>
    <n v="90"/>
    <n v="1.25"/>
    <n v="1"/>
    <x v="0"/>
    <x v="4"/>
    <x v="2"/>
    <x v="0"/>
    <x v="0"/>
  </r>
  <r>
    <n v="1625"/>
    <d v="2024-11-08T00:00:00"/>
    <x v="12"/>
    <s v="11:30"/>
    <x v="4"/>
    <x v="2"/>
    <x v="4"/>
    <n v="9"/>
    <s v="John"/>
    <x v="2"/>
    <n v="90"/>
    <n v="0.5625"/>
    <n v="0"/>
    <x v="2"/>
    <x v="3"/>
    <x v="2"/>
    <x v="0"/>
    <x v="0"/>
  </r>
  <r>
    <n v="1626"/>
    <d v="2024-10-11T00:00:00"/>
    <x v="7"/>
    <s v="09:30"/>
    <x v="5"/>
    <x v="2"/>
    <x v="5"/>
    <n v="10"/>
    <s v="Priya"/>
    <x v="5"/>
    <n v="29.999999999999972"/>
    <n v="0.83333333333333337"/>
    <n v="0"/>
    <x v="2"/>
    <x v="0"/>
    <x v="2"/>
    <x v="0"/>
    <x v="0"/>
  </r>
  <r>
    <n v="1627"/>
    <d v="2024-11-30T00:00:00"/>
    <x v="7"/>
    <s v="10:30"/>
    <x v="0"/>
    <x v="0"/>
    <x v="0"/>
    <n v="11"/>
    <s v="Omar"/>
    <x v="1"/>
    <n v="90"/>
    <n v="1.375"/>
    <n v="1"/>
    <x v="3"/>
    <x v="3"/>
    <x v="0"/>
    <x v="0"/>
    <x v="0"/>
  </r>
  <r>
    <n v="1628"/>
    <d v="2024-11-19T00:00:00"/>
    <x v="7"/>
    <s v="10:30"/>
    <x v="4"/>
    <x v="2"/>
    <x v="4"/>
    <n v="1"/>
    <s v="Mia"/>
    <x v="1"/>
    <n v="90"/>
    <n v="6.25E-2"/>
    <n v="0"/>
    <x v="1"/>
    <x v="3"/>
    <x v="2"/>
    <x v="1"/>
    <x v="0"/>
  </r>
  <r>
    <n v="1629"/>
    <d v="2024-05-17T00:00:00"/>
    <x v="13"/>
    <s v="09:30"/>
    <x v="2"/>
    <x v="1"/>
    <x v="2"/>
    <n v="4"/>
    <s v="Sarah"/>
    <x v="4"/>
    <n v="59.999999999999943"/>
    <n v="1"/>
    <n v="0"/>
    <x v="2"/>
    <x v="10"/>
    <x v="1"/>
    <x v="0"/>
    <x v="0"/>
  </r>
  <r>
    <n v="1630"/>
    <d v="2024-03-27T00:00:00"/>
    <x v="13"/>
    <s v="09:30"/>
    <x v="3"/>
    <x v="0"/>
    <x v="3"/>
    <n v="13"/>
    <s v="John"/>
    <x v="3"/>
    <n v="59.999999999999943"/>
    <n v="1.3"/>
    <n v="1"/>
    <x v="5"/>
    <x v="1"/>
    <x v="2"/>
    <x v="0"/>
    <x v="0"/>
  </r>
  <r>
    <n v="1631"/>
    <d v="2024-01-30T00:00:00"/>
    <x v="5"/>
    <s v="13:30"/>
    <x v="5"/>
    <x v="2"/>
    <x v="5"/>
    <n v="4"/>
    <s v="Mia"/>
    <x v="4"/>
    <n v="90"/>
    <n v="0.33333333333333331"/>
    <n v="0"/>
    <x v="1"/>
    <x v="9"/>
    <x v="2"/>
    <x v="0"/>
    <x v="0"/>
  </r>
  <r>
    <n v="1632"/>
    <d v="2024-02-03T00:00:00"/>
    <x v="14"/>
    <s v="18:30"/>
    <x v="4"/>
    <x v="2"/>
    <x v="4"/>
    <n v="5"/>
    <s v="Mia"/>
    <x v="3"/>
    <n v="120.00000000000006"/>
    <n v="0.3125"/>
    <n v="0"/>
    <x v="3"/>
    <x v="4"/>
    <x v="2"/>
    <x v="0"/>
    <x v="1"/>
  </r>
  <r>
    <n v="1633"/>
    <d v="2024-07-07T00:00:00"/>
    <x v="8"/>
    <s v="16:30"/>
    <x v="0"/>
    <x v="0"/>
    <x v="0"/>
    <n v="5"/>
    <s v="Sarah"/>
    <x v="4"/>
    <n v="30.000000000000053"/>
    <n v="0.625"/>
    <n v="0"/>
    <x v="4"/>
    <x v="8"/>
    <x v="0"/>
    <x v="0"/>
    <x v="0"/>
  </r>
  <r>
    <n v="1634"/>
    <d v="2024-05-25T00:00:00"/>
    <x v="11"/>
    <s v="13:30"/>
    <x v="1"/>
    <x v="1"/>
    <x v="1"/>
    <n v="8"/>
    <s v="Amit"/>
    <x v="4"/>
    <n v="30.000000000000053"/>
    <n v="1.3333333333333333"/>
    <n v="1"/>
    <x v="3"/>
    <x v="10"/>
    <x v="0"/>
    <x v="0"/>
    <x v="0"/>
  </r>
  <r>
    <n v="1635"/>
    <d v="2024-07-29T00:00:00"/>
    <x v="3"/>
    <s v="17:30"/>
    <x v="4"/>
    <x v="2"/>
    <x v="4"/>
    <n v="8"/>
    <s v="Omar"/>
    <x v="5"/>
    <n v="119.99999999999989"/>
    <n v="0.5"/>
    <n v="0"/>
    <x v="0"/>
    <x v="8"/>
    <x v="2"/>
    <x v="0"/>
    <x v="1"/>
  </r>
  <r>
    <n v="1636"/>
    <d v="2024-02-21T00:00:00"/>
    <x v="17"/>
    <s v="12:30"/>
    <x v="2"/>
    <x v="1"/>
    <x v="2"/>
    <n v="6"/>
    <s v="Priya"/>
    <x v="4"/>
    <n v="90.000000000000085"/>
    <n v="1.5"/>
    <n v="1"/>
    <x v="5"/>
    <x v="4"/>
    <x v="1"/>
    <x v="0"/>
    <x v="1"/>
  </r>
  <r>
    <n v="1637"/>
    <d v="2024-06-25T00:00:00"/>
    <x v="9"/>
    <s v="14:00"/>
    <x v="3"/>
    <x v="0"/>
    <x v="3"/>
    <n v="11"/>
    <s v="Omar"/>
    <x v="1"/>
    <n v="90"/>
    <n v="1.1000000000000001"/>
    <n v="1"/>
    <x v="1"/>
    <x v="5"/>
    <x v="2"/>
    <x v="0"/>
    <x v="0"/>
  </r>
  <r>
    <n v="1638"/>
    <d v="2024-11-09T00:00:00"/>
    <x v="13"/>
    <s v="10:30"/>
    <x v="1"/>
    <x v="1"/>
    <x v="1"/>
    <n v="7"/>
    <s v="Sarah"/>
    <x v="0"/>
    <n v="119.99999999999997"/>
    <n v="1.1666666666666667"/>
    <n v="1"/>
    <x v="3"/>
    <x v="3"/>
    <x v="0"/>
    <x v="0"/>
    <x v="1"/>
  </r>
  <r>
    <n v="1639"/>
    <d v="2024-08-10T00:00:00"/>
    <x v="7"/>
    <s v="11:00"/>
    <x v="5"/>
    <x v="2"/>
    <x v="5"/>
    <n v="15"/>
    <s v="John"/>
    <x v="4"/>
    <n v="119.99999999999997"/>
    <n v="1.25"/>
    <n v="1"/>
    <x v="3"/>
    <x v="6"/>
    <x v="2"/>
    <x v="0"/>
    <x v="1"/>
  </r>
  <r>
    <n v="1640"/>
    <d v="2024-01-28T00:00:00"/>
    <x v="0"/>
    <s v="15:30"/>
    <x v="2"/>
    <x v="1"/>
    <x v="2"/>
    <n v="7"/>
    <s v="Mia"/>
    <x v="2"/>
    <n v="90"/>
    <n v="1.75"/>
    <n v="1"/>
    <x v="4"/>
    <x v="9"/>
    <x v="1"/>
    <x v="0"/>
    <x v="0"/>
  </r>
  <r>
    <n v="1641"/>
    <d v="2024-10-24T00:00:00"/>
    <x v="12"/>
    <s v="10:30"/>
    <x v="0"/>
    <x v="0"/>
    <x v="0"/>
    <n v="3"/>
    <s v="Omar"/>
    <x v="2"/>
    <n v="29.999999999999972"/>
    <n v="0.375"/>
    <n v="0"/>
    <x v="6"/>
    <x v="0"/>
    <x v="0"/>
    <x v="0"/>
    <x v="0"/>
  </r>
  <r>
    <n v="1642"/>
    <d v="2024-03-26T00:00:00"/>
    <x v="4"/>
    <s v="16:30"/>
    <x v="2"/>
    <x v="1"/>
    <x v="2"/>
    <n v="3"/>
    <s v="Sarah"/>
    <x v="2"/>
    <n v="90"/>
    <n v="0.75"/>
    <n v="0"/>
    <x v="1"/>
    <x v="1"/>
    <x v="1"/>
    <x v="0"/>
    <x v="0"/>
  </r>
  <r>
    <n v="1643"/>
    <d v="2024-10-11T00:00:00"/>
    <x v="14"/>
    <s v="17:00"/>
    <x v="5"/>
    <x v="2"/>
    <x v="5"/>
    <n v="4"/>
    <s v="Sarah"/>
    <x v="3"/>
    <n v="30.000000000000053"/>
    <n v="0.33333333333333331"/>
    <n v="0"/>
    <x v="2"/>
    <x v="0"/>
    <x v="2"/>
    <x v="0"/>
    <x v="0"/>
  </r>
  <r>
    <n v="1644"/>
    <d v="2024-07-12T00:00:00"/>
    <x v="15"/>
    <s v="15:30"/>
    <x v="0"/>
    <x v="0"/>
    <x v="0"/>
    <n v="3"/>
    <s v="John"/>
    <x v="0"/>
    <n v="120.00000000000006"/>
    <n v="0.375"/>
    <n v="0"/>
    <x v="2"/>
    <x v="8"/>
    <x v="0"/>
    <x v="0"/>
    <x v="1"/>
  </r>
  <r>
    <n v="1645"/>
    <d v="2024-08-18T00:00:00"/>
    <x v="3"/>
    <s v="16:30"/>
    <x v="0"/>
    <x v="0"/>
    <x v="0"/>
    <n v="9"/>
    <s v="John"/>
    <x v="0"/>
    <n v="59.999999999999943"/>
    <n v="1.125"/>
    <n v="1"/>
    <x v="4"/>
    <x v="6"/>
    <x v="0"/>
    <x v="0"/>
    <x v="0"/>
  </r>
  <r>
    <n v="1646"/>
    <d v="2024-05-31T00:00:00"/>
    <x v="13"/>
    <s v="10:30"/>
    <x v="5"/>
    <x v="2"/>
    <x v="5"/>
    <n v="9"/>
    <s v="Sarah"/>
    <x v="3"/>
    <n v="119.99999999999997"/>
    <n v="0.75"/>
    <n v="0"/>
    <x v="2"/>
    <x v="10"/>
    <x v="2"/>
    <x v="0"/>
    <x v="1"/>
  </r>
  <r>
    <n v="1647"/>
    <d v="2024-10-27T00:00:00"/>
    <x v="13"/>
    <s v="10:30"/>
    <x v="1"/>
    <x v="1"/>
    <x v="1"/>
    <n v="8"/>
    <s v="Mia"/>
    <x v="1"/>
    <n v="119.99999999999997"/>
    <n v="1.3333333333333333"/>
    <n v="1"/>
    <x v="4"/>
    <x v="0"/>
    <x v="0"/>
    <x v="0"/>
    <x v="1"/>
  </r>
  <r>
    <n v="1648"/>
    <d v="2024-10-09T00:00:00"/>
    <x v="8"/>
    <s v="17:30"/>
    <x v="0"/>
    <x v="0"/>
    <x v="0"/>
    <n v="11"/>
    <s v="John"/>
    <x v="0"/>
    <n v="90"/>
    <n v="1.375"/>
    <n v="1"/>
    <x v="5"/>
    <x v="0"/>
    <x v="0"/>
    <x v="0"/>
    <x v="0"/>
  </r>
  <r>
    <n v="1649"/>
    <d v="2024-12-14T00:00:00"/>
    <x v="3"/>
    <s v="16:30"/>
    <x v="2"/>
    <x v="1"/>
    <x v="2"/>
    <n v="6"/>
    <s v="Omar"/>
    <x v="2"/>
    <n v="59.999999999999943"/>
    <n v="1.5"/>
    <n v="1"/>
    <x v="3"/>
    <x v="7"/>
    <x v="1"/>
    <x v="0"/>
    <x v="0"/>
  </r>
  <r>
    <n v="1650"/>
    <d v="2024-04-08T00:00:00"/>
    <x v="0"/>
    <s v="15:30"/>
    <x v="5"/>
    <x v="2"/>
    <x v="5"/>
    <n v="10"/>
    <s v="Priya"/>
    <x v="4"/>
    <n v="90"/>
    <n v="0.83333333333333337"/>
    <n v="0"/>
    <x v="0"/>
    <x v="11"/>
    <x v="2"/>
    <x v="0"/>
    <x v="0"/>
  </r>
  <r>
    <n v="1651"/>
    <d v="2024-06-24T00:00:00"/>
    <x v="4"/>
    <s v="17:00"/>
    <x v="1"/>
    <x v="1"/>
    <x v="1"/>
    <n v="2"/>
    <s v="Omar"/>
    <x v="2"/>
    <n v="120.00000000000006"/>
    <n v="0.33333333333333331"/>
    <n v="0"/>
    <x v="0"/>
    <x v="5"/>
    <x v="0"/>
    <x v="0"/>
    <x v="1"/>
  </r>
  <r>
    <n v="1652"/>
    <d v="2024-01-03T00:00:00"/>
    <x v="4"/>
    <s v="17:00"/>
    <x v="3"/>
    <x v="0"/>
    <x v="3"/>
    <n v="9"/>
    <s v="John"/>
    <x v="3"/>
    <n v="120.00000000000006"/>
    <n v="0.9"/>
    <n v="0"/>
    <x v="5"/>
    <x v="9"/>
    <x v="2"/>
    <x v="0"/>
    <x v="1"/>
  </r>
  <r>
    <n v="1653"/>
    <d v="2024-08-19T00:00:00"/>
    <x v="14"/>
    <s v="17:30"/>
    <x v="0"/>
    <x v="0"/>
    <x v="0"/>
    <n v="2"/>
    <s v="Priya"/>
    <x v="1"/>
    <n v="59.999999999999943"/>
    <n v="0.25"/>
    <n v="0"/>
    <x v="0"/>
    <x v="6"/>
    <x v="0"/>
    <x v="0"/>
    <x v="0"/>
  </r>
  <r>
    <n v="1654"/>
    <d v="2024-11-10T00:00:00"/>
    <x v="11"/>
    <s v="14:30"/>
    <x v="5"/>
    <x v="2"/>
    <x v="5"/>
    <n v="1"/>
    <s v="Sarah"/>
    <x v="2"/>
    <n v="90"/>
    <n v="8.3333333333333329E-2"/>
    <n v="0"/>
    <x v="4"/>
    <x v="3"/>
    <x v="2"/>
    <x v="1"/>
    <x v="0"/>
  </r>
  <r>
    <n v="1655"/>
    <d v="2024-04-15T00:00:00"/>
    <x v="5"/>
    <s v="13:30"/>
    <x v="5"/>
    <x v="2"/>
    <x v="5"/>
    <n v="7"/>
    <s v="John"/>
    <x v="4"/>
    <n v="90"/>
    <n v="0.58333333333333337"/>
    <n v="0"/>
    <x v="0"/>
    <x v="11"/>
    <x v="2"/>
    <x v="0"/>
    <x v="0"/>
  </r>
  <r>
    <n v="1656"/>
    <d v="2024-07-28T00:00:00"/>
    <x v="13"/>
    <s v="10:30"/>
    <x v="1"/>
    <x v="1"/>
    <x v="1"/>
    <n v="1"/>
    <s v="Priya"/>
    <x v="2"/>
    <n v="119.99999999999997"/>
    <n v="0.16666666666666666"/>
    <n v="0"/>
    <x v="4"/>
    <x v="8"/>
    <x v="0"/>
    <x v="1"/>
    <x v="1"/>
  </r>
  <r>
    <n v="1657"/>
    <d v="2024-12-23T00:00:00"/>
    <x v="14"/>
    <s v="17:00"/>
    <x v="0"/>
    <x v="0"/>
    <x v="0"/>
    <n v="7"/>
    <s v="Amit"/>
    <x v="3"/>
    <n v="30.000000000000053"/>
    <n v="0.875"/>
    <n v="0"/>
    <x v="0"/>
    <x v="7"/>
    <x v="0"/>
    <x v="0"/>
    <x v="0"/>
  </r>
  <r>
    <n v="1658"/>
    <d v="2024-06-27T00:00:00"/>
    <x v="6"/>
    <s v="12:00"/>
    <x v="5"/>
    <x v="2"/>
    <x v="5"/>
    <n v="14"/>
    <s v="John"/>
    <x v="0"/>
    <n v="90"/>
    <n v="1.1666666666666667"/>
    <n v="1"/>
    <x v="6"/>
    <x v="5"/>
    <x v="2"/>
    <x v="0"/>
    <x v="0"/>
  </r>
  <r>
    <n v="1659"/>
    <d v="2024-12-24T00:00:00"/>
    <x v="8"/>
    <s v="18:00"/>
    <x v="1"/>
    <x v="1"/>
    <x v="1"/>
    <n v="3"/>
    <s v="Omar"/>
    <x v="0"/>
    <n v="120.00000000000006"/>
    <n v="0.5"/>
    <n v="0"/>
    <x v="1"/>
    <x v="7"/>
    <x v="0"/>
    <x v="0"/>
    <x v="1"/>
  </r>
  <r>
    <n v="1660"/>
    <d v="2024-03-15T00:00:00"/>
    <x v="5"/>
    <s v="13:30"/>
    <x v="3"/>
    <x v="0"/>
    <x v="3"/>
    <n v="12"/>
    <s v="Omar"/>
    <x v="0"/>
    <n v="90"/>
    <n v="1.2"/>
    <n v="1"/>
    <x v="2"/>
    <x v="1"/>
    <x v="2"/>
    <x v="0"/>
    <x v="0"/>
  </r>
  <r>
    <n v="1661"/>
    <d v="2024-09-11T00:00:00"/>
    <x v="15"/>
    <s v="15:00"/>
    <x v="5"/>
    <x v="2"/>
    <x v="5"/>
    <n v="13"/>
    <s v="Sarah"/>
    <x v="4"/>
    <n v="90"/>
    <n v="1.0833333333333333"/>
    <n v="1"/>
    <x v="5"/>
    <x v="2"/>
    <x v="2"/>
    <x v="0"/>
    <x v="0"/>
  </r>
  <r>
    <n v="1662"/>
    <d v="2024-09-10T00:00:00"/>
    <x v="1"/>
    <s v="13:00"/>
    <x v="1"/>
    <x v="1"/>
    <x v="1"/>
    <n v="9"/>
    <s v="Sarah"/>
    <x v="5"/>
    <n v="89.999999999999915"/>
    <n v="1.5"/>
    <n v="1"/>
    <x v="1"/>
    <x v="2"/>
    <x v="0"/>
    <x v="0"/>
    <x v="0"/>
  </r>
  <r>
    <n v="1663"/>
    <d v="2024-02-17T00:00:00"/>
    <x v="15"/>
    <s v="14:00"/>
    <x v="5"/>
    <x v="2"/>
    <x v="5"/>
    <n v="13"/>
    <s v="Omar"/>
    <x v="4"/>
    <n v="30.000000000000053"/>
    <n v="1.0833333333333333"/>
    <n v="1"/>
    <x v="3"/>
    <x v="4"/>
    <x v="2"/>
    <x v="0"/>
    <x v="0"/>
  </r>
  <r>
    <n v="1664"/>
    <d v="2024-11-14T00:00:00"/>
    <x v="14"/>
    <s v="18:00"/>
    <x v="4"/>
    <x v="2"/>
    <x v="4"/>
    <n v="16"/>
    <s v="Mia"/>
    <x v="4"/>
    <n v="90"/>
    <n v="1"/>
    <n v="0"/>
    <x v="6"/>
    <x v="3"/>
    <x v="2"/>
    <x v="0"/>
    <x v="0"/>
  </r>
  <r>
    <n v="1665"/>
    <d v="2024-04-13T00:00:00"/>
    <x v="11"/>
    <s v="14:00"/>
    <x v="4"/>
    <x v="2"/>
    <x v="4"/>
    <n v="15"/>
    <s v="Omar"/>
    <x v="5"/>
    <n v="60.000000000000107"/>
    <n v="0.9375"/>
    <n v="0"/>
    <x v="3"/>
    <x v="11"/>
    <x v="2"/>
    <x v="0"/>
    <x v="0"/>
  </r>
  <r>
    <n v="1666"/>
    <d v="2024-01-07T00:00:00"/>
    <x v="16"/>
    <s v="10:00"/>
    <x v="5"/>
    <x v="2"/>
    <x v="5"/>
    <n v="9"/>
    <s v="Mia"/>
    <x v="3"/>
    <n v="30.000000000000053"/>
    <n v="0.75"/>
    <n v="0"/>
    <x v="4"/>
    <x v="9"/>
    <x v="2"/>
    <x v="0"/>
    <x v="0"/>
  </r>
  <r>
    <n v="1667"/>
    <d v="2024-07-04T00:00:00"/>
    <x v="2"/>
    <s v="09:30"/>
    <x v="5"/>
    <x v="2"/>
    <x v="5"/>
    <n v="4"/>
    <s v="Priya"/>
    <x v="0"/>
    <n v="90"/>
    <n v="0.33333333333333331"/>
    <n v="0"/>
    <x v="6"/>
    <x v="8"/>
    <x v="2"/>
    <x v="0"/>
    <x v="0"/>
  </r>
  <r>
    <n v="1668"/>
    <d v="2024-07-22T00:00:00"/>
    <x v="10"/>
    <s v="16:00"/>
    <x v="0"/>
    <x v="0"/>
    <x v="0"/>
    <n v="2"/>
    <s v="John"/>
    <x v="5"/>
    <n v="90"/>
    <n v="0.25"/>
    <n v="0"/>
    <x v="0"/>
    <x v="8"/>
    <x v="0"/>
    <x v="0"/>
    <x v="0"/>
  </r>
  <r>
    <n v="1669"/>
    <d v="2024-01-14T00:00:00"/>
    <x v="5"/>
    <s v="14:00"/>
    <x v="5"/>
    <x v="2"/>
    <x v="5"/>
    <n v="15"/>
    <s v="Amit"/>
    <x v="5"/>
    <n v="120.00000000000006"/>
    <n v="1.25"/>
    <n v="1"/>
    <x v="4"/>
    <x v="9"/>
    <x v="2"/>
    <x v="0"/>
    <x v="1"/>
  </r>
  <r>
    <n v="1670"/>
    <d v="2024-01-30T00:00:00"/>
    <x v="10"/>
    <s v="16:30"/>
    <x v="2"/>
    <x v="1"/>
    <x v="2"/>
    <n v="3"/>
    <s v="Amit"/>
    <x v="2"/>
    <n v="120.00000000000006"/>
    <n v="0.75"/>
    <n v="0"/>
    <x v="1"/>
    <x v="9"/>
    <x v="1"/>
    <x v="0"/>
    <x v="1"/>
  </r>
  <r>
    <n v="1671"/>
    <d v="2024-04-01T00:00:00"/>
    <x v="11"/>
    <s v="14:30"/>
    <x v="3"/>
    <x v="0"/>
    <x v="3"/>
    <n v="4"/>
    <s v="Chen"/>
    <x v="1"/>
    <n v="90"/>
    <n v="0.4"/>
    <n v="0"/>
    <x v="0"/>
    <x v="11"/>
    <x v="2"/>
    <x v="0"/>
    <x v="0"/>
  </r>
  <r>
    <n v="1672"/>
    <d v="2024-08-04T00:00:00"/>
    <x v="2"/>
    <s v="10:00"/>
    <x v="0"/>
    <x v="0"/>
    <x v="0"/>
    <n v="4"/>
    <s v="Sarah"/>
    <x v="0"/>
    <n v="120.00000000000006"/>
    <n v="0.5"/>
    <n v="0"/>
    <x v="4"/>
    <x v="6"/>
    <x v="0"/>
    <x v="0"/>
    <x v="1"/>
  </r>
  <r>
    <n v="1673"/>
    <d v="2024-09-14T00:00:00"/>
    <x v="17"/>
    <s v="13:00"/>
    <x v="0"/>
    <x v="0"/>
    <x v="0"/>
    <n v="2"/>
    <s v="Priya"/>
    <x v="4"/>
    <n v="119.99999999999997"/>
    <n v="0.25"/>
    <n v="0"/>
    <x v="3"/>
    <x v="2"/>
    <x v="0"/>
    <x v="0"/>
    <x v="1"/>
  </r>
  <r>
    <n v="1674"/>
    <d v="2024-12-30T00:00:00"/>
    <x v="9"/>
    <s v="13:30"/>
    <x v="0"/>
    <x v="0"/>
    <x v="0"/>
    <n v="8"/>
    <s v="Sarah"/>
    <x v="0"/>
    <n v="59.999999999999943"/>
    <n v="1"/>
    <n v="0"/>
    <x v="0"/>
    <x v="7"/>
    <x v="0"/>
    <x v="0"/>
    <x v="0"/>
  </r>
  <r>
    <n v="1675"/>
    <d v="2024-04-10T00:00:00"/>
    <x v="9"/>
    <s v="13:30"/>
    <x v="2"/>
    <x v="1"/>
    <x v="2"/>
    <n v="6"/>
    <s v="Sarah"/>
    <x v="1"/>
    <n v="59.999999999999943"/>
    <n v="1.5"/>
    <n v="1"/>
    <x v="5"/>
    <x v="11"/>
    <x v="1"/>
    <x v="0"/>
    <x v="0"/>
  </r>
  <r>
    <n v="1676"/>
    <d v="2024-03-02T00:00:00"/>
    <x v="4"/>
    <s v="16:30"/>
    <x v="1"/>
    <x v="1"/>
    <x v="1"/>
    <n v="4"/>
    <s v="Mia"/>
    <x v="4"/>
    <n v="90"/>
    <n v="0.66666666666666663"/>
    <n v="0"/>
    <x v="3"/>
    <x v="1"/>
    <x v="0"/>
    <x v="0"/>
    <x v="0"/>
  </r>
  <r>
    <n v="1677"/>
    <d v="2024-05-12T00:00:00"/>
    <x v="17"/>
    <s v="12:00"/>
    <x v="5"/>
    <x v="2"/>
    <x v="5"/>
    <n v="5"/>
    <s v="Priya"/>
    <x v="3"/>
    <n v="60.000000000000028"/>
    <n v="0.41666666666666669"/>
    <n v="0"/>
    <x v="4"/>
    <x v="10"/>
    <x v="2"/>
    <x v="0"/>
    <x v="0"/>
  </r>
  <r>
    <n v="1678"/>
    <d v="2024-05-28T00:00:00"/>
    <x v="5"/>
    <s v="13:30"/>
    <x v="1"/>
    <x v="1"/>
    <x v="1"/>
    <n v="3"/>
    <s v="Sarah"/>
    <x v="5"/>
    <n v="90"/>
    <n v="0.5"/>
    <n v="0"/>
    <x v="1"/>
    <x v="10"/>
    <x v="0"/>
    <x v="0"/>
    <x v="0"/>
  </r>
  <r>
    <n v="1679"/>
    <d v="2024-01-12T00:00:00"/>
    <x v="12"/>
    <s v="12:00"/>
    <x v="4"/>
    <x v="2"/>
    <x v="4"/>
    <n v="5"/>
    <s v="Priya"/>
    <x v="2"/>
    <n v="119.99999999999997"/>
    <n v="0.3125"/>
    <n v="0"/>
    <x v="2"/>
    <x v="9"/>
    <x v="2"/>
    <x v="0"/>
    <x v="1"/>
  </r>
  <r>
    <n v="1680"/>
    <d v="2024-07-03T00:00:00"/>
    <x v="3"/>
    <s v="16:30"/>
    <x v="0"/>
    <x v="0"/>
    <x v="0"/>
    <n v="1"/>
    <s v="Priya"/>
    <x v="0"/>
    <n v="59.999999999999943"/>
    <n v="0.125"/>
    <n v="0"/>
    <x v="5"/>
    <x v="8"/>
    <x v="0"/>
    <x v="1"/>
    <x v="0"/>
  </r>
  <r>
    <n v="1681"/>
    <d v="2024-07-23T00:00:00"/>
    <x v="2"/>
    <s v="08:30"/>
    <x v="3"/>
    <x v="0"/>
    <x v="3"/>
    <n v="13"/>
    <s v="Mia"/>
    <x v="3"/>
    <n v="30.000000000000053"/>
    <n v="1.3"/>
    <n v="1"/>
    <x v="1"/>
    <x v="8"/>
    <x v="2"/>
    <x v="0"/>
    <x v="0"/>
  </r>
  <r>
    <n v="1682"/>
    <d v="2024-05-07T00:00:00"/>
    <x v="2"/>
    <s v="10:00"/>
    <x v="3"/>
    <x v="0"/>
    <x v="3"/>
    <n v="12"/>
    <s v="Sarah"/>
    <x v="1"/>
    <n v="120.00000000000006"/>
    <n v="1.2"/>
    <n v="1"/>
    <x v="1"/>
    <x v="10"/>
    <x v="2"/>
    <x v="0"/>
    <x v="1"/>
  </r>
  <r>
    <n v="1683"/>
    <d v="2024-12-23T00:00:00"/>
    <x v="1"/>
    <s v="12:30"/>
    <x v="4"/>
    <x v="2"/>
    <x v="4"/>
    <n v="10"/>
    <s v="Sarah"/>
    <x v="0"/>
    <n v="60.000000000000028"/>
    <n v="0.625"/>
    <n v="0"/>
    <x v="0"/>
    <x v="7"/>
    <x v="2"/>
    <x v="0"/>
    <x v="0"/>
  </r>
  <r>
    <n v="1684"/>
    <d v="2024-02-28T00:00:00"/>
    <x v="7"/>
    <s v="09:30"/>
    <x v="5"/>
    <x v="2"/>
    <x v="5"/>
    <n v="7"/>
    <s v="Omar"/>
    <x v="5"/>
    <n v="29.999999999999972"/>
    <n v="0.58333333333333337"/>
    <n v="0"/>
    <x v="5"/>
    <x v="4"/>
    <x v="2"/>
    <x v="0"/>
    <x v="0"/>
  </r>
  <r>
    <n v="1685"/>
    <d v="2024-10-24T00:00:00"/>
    <x v="4"/>
    <s v="15:30"/>
    <x v="2"/>
    <x v="1"/>
    <x v="2"/>
    <n v="4"/>
    <s v="Sarah"/>
    <x v="2"/>
    <n v="30.000000000000053"/>
    <n v="1"/>
    <n v="0"/>
    <x v="6"/>
    <x v="0"/>
    <x v="1"/>
    <x v="0"/>
    <x v="0"/>
  </r>
  <r>
    <n v="1686"/>
    <d v="2024-09-17T00:00:00"/>
    <x v="9"/>
    <s v="14:30"/>
    <x v="3"/>
    <x v="0"/>
    <x v="3"/>
    <n v="4"/>
    <s v="Mia"/>
    <x v="2"/>
    <n v="119.99999999999989"/>
    <n v="0.4"/>
    <n v="0"/>
    <x v="1"/>
    <x v="2"/>
    <x v="2"/>
    <x v="0"/>
    <x v="1"/>
  </r>
  <r>
    <n v="1687"/>
    <d v="2024-03-26T00:00:00"/>
    <x v="11"/>
    <s v="14:30"/>
    <x v="0"/>
    <x v="0"/>
    <x v="0"/>
    <n v="11"/>
    <s v="Sarah"/>
    <x v="2"/>
    <n v="90"/>
    <n v="1.375"/>
    <n v="1"/>
    <x v="1"/>
    <x v="1"/>
    <x v="0"/>
    <x v="0"/>
    <x v="0"/>
  </r>
  <r>
    <n v="1688"/>
    <d v="2024-01-30T00:00:00"/>
    <x v="12"/>
    <s v="11:00"/>
    <x v="3"/>
    <x v="0"/>
    <x v="3"/>
    <n v="3"/>
    <s v="Mia"/>
    <x v="3"/>
    <n v="59.999999999999943"/>
    <n v="0.3"/>
    <n v="0"/>
    <x v="1"/>
    <x v="9"/>
    <x v="2"/>
    <x v="0"/>
    <x v="0"/>
  </r>
  <r>
    <n v="1689"/>
    <d v="2024-05-01T00:00:00"/>
    <x v="5"/>
    <s v="12:30"/>
    <x v="4"/>
    <x v="2"/>
    <x v="4"/>
    <n v="16"/>
    <s v="Chen"/>
    <x v="5"/>
    <n v="30.000000000000053"/>
    <n v="1"/>
    <n v="0"/>
    <x v="5"/>
    <x v="10"/>
    <x v="2"/>
    <x v="0"/>
    <x v="0"/>
  </r>
  <r>
    <n v="1690"/>
    <d v="2024-09-25T00:00:00"/>
    <x v="13"/>
    <s v="09:00"/>
    <x v="1"/>
    <x v="1"/>
    <x v="1"/>
    <n v="6"/>
    <s v="Amit"/>
    <x v="2"/>
    <n v="29.999999999999972"/>
    <n v="1"/>
    <n v="0"/>
    <x v="5"/>
    <x v="2"/>
    <x v="0"/>
    <x v="0"/>
    <x v="0"/>
  </r>
  <r>
    <n v="1691"/>
    <d v="2024-12-16T00:00:00"/>
    <x v="8"/>
    <s v="17:00"/>
    <x v="2"/>
    <x v="1"/>
    <x v="2"/>
    <n v="6"/>
    <s v="Omar"/>
    <x v="5"/>
    <n v="60.000000000000107"/>
    <n v="1.5"/>
    <n v="1"/>
    <x v="0"/>
    <x v="7"/>
    <x v="1"/>
    <x v="0"/>
    <x v="0"/>
  </r>
  <r>
    <n v="1692"/>
    <d v="2024-06-13T00:00:00"/>
    <x v="9"/>
    <s v="13:00"/>
    <x v="2"/>
    <x v="1"/>
    <x v="2"/>
    <n v="4"/>
    <s v="Mia"/>
    <x v="1"/>
    <n v="29.999999999999893"/>
    <n v="1"/>
    <n v="0"/>
    <x v="6"/>
    <x v="5"/>
    <x v="1"/>
    <x v="0"/>
    <x v="0"/>
  </r>
  <r>
    <n v="1693"/>
    <d v="2024-03-02T00:00:00"/>
    <x v="16"/>
    <s v="10:00"/>
    <x v="5"/>
    <x v="2"/>
    <x v="5"/>
    <n v="2"/>
    <s v="John"/>
    <x v="5"/>
    <n v="30.000000000000053"/>
    <n v="0.16666666666666666"/>
    <n v="0"/>
    <x v="3"/>
    <x v="1"/>
    <x v="2"/>
    <x v="1"/>
    <x v="0"/>
  </r>
  <r>
    <n v="1694"/>
    <d v="2024-05-10T00:00:00"/>
    <x v="1"/>
    <s v="12:00"/>
    <x v="5"/>
    <x v="2"/>
    <x v="5"/>
    <n v="1"/>
    <s v="John"/>
    <x v="4"/>
    <n v="29.999999999999972"/>
    <n v="8.3333333333333329E-2"/>
    <n v="0"/>
    <x v="2"/>
    <x v="10"/>
    <x v="2"/>
    <x v="1"/>
    <x v="0"/>
  </r>
  <r>
    <n v="1695"/>
    <d v="2024-08-26T00:00:00"/>
    <x v="2"/>
    <s v="09:30"/>
    <x v="3"/>
    <x v="0"/>
    <x v="3"/>
    <n v="8"/>
    <s v="John"/>
    <x v="0"/>
    <n v="90"/>
    <n v="0.8"/>
    <n v="0"/>
    <x v="0"/>
    <x v="6"/>
    <x v="2"/>
    <x v="0"/>
    <x v="0"/>
  </r>
  <r>
    <n v="1696"/>
    <d v="2024-04-28T00:00:00"/>
    <x v="3"/>
    <s v="16:00"/>
    <x v="1"/>
    <x v="1"/>
    <x v="1"/>
    <n v="1"/>
    <s v="Amit"/>
    <x v="0"/>
    <n v="29.999999999999893"/>
    <n v="0.16666666666666666"/>
    <n v="0"/>
    <x v="4"/>
    <x v="11"/>
    <x v="0"/>
    <x v="1"/>
    <x v="0"/>
  </r>
  <r>
    <n v="1697"/>
    <d v="2024-09-25T00:00:00"/>
    <x v="14"/>
    <s v="17:00"/>
    <x v="1"/>
    <x v="1"/>
    <x v="1"/>
    <n v="2"/>
    <s v="Amit"/>
    <x v="0"/>
    <n v="30.000000000000053"/>
    <n v="0.33333333333333331"/>
    <n v="0"/>
    <x v="5"/>
    <x v="2"/>
    <x v="0"/>
    <x v="0"/>
    <x v="0"/>
  </r>
  <r>
    <n v="1698"/>
    <d v="2024-11-04T00:00:00"/>
    <x v="7"/>
    <s v="11:00"/>
    <x v="3"/>
    <x v="0"/>
    <x v="3"/>
    <n v="8"/>
    <s v="Chen"/>
    <x v="5"/>
    <n v="119.99999999999997"/>
    <n v="0.8"/>
    <n v="0"/>
    <x v="0"/>
    <x v="3"/>
    <x v="2"/>
    <x v="0"/>
    <x v="1"/>
  </r>
  <r>
    <n v="1699"/>
    <d v="2024-05-16T00:00:00"/>
    <x v="11"/>
    <s v="14:30"/>
    <x v="5"/>
    <x v="2"/>
    <x v="5"/>
    <n v="9"/>
    <s v="Amit"/>
    <x v="4"/>
    <n v="90"/>
    <n v="0.75"/>
    <n v="0"/>
    <x v="6"/>
    <x v="10"/>
    <x v="2"/>
    <x v="0"/>
    <x v="0"/>
  </r>
  <r>
    <n v="1700"/>
    <d v="2024-04-25T00:00:00"/>
    <x v="10"/>
    <s v="15:00"/>
    <x v="2"/>
    <x v="1"/>
    <x v="2"/>
    <n v="7"/>
    <s v="Amit"/>
    <x v="0"/>
    <n v="30.000000000000053"/>
    <n v="1.75"/>
    <n v="1"/>
    <x v="6"/>
    <x v="11"/>
    <x v="1"/>
    <x v="0"/>
    <x v="0"/>
  </r>
  <r>
    <n v="1701"/>
    <d v="2024-03-13T00:00:00"/>
    <x v="15"/>
    <s v="14:30"/>
    <x v="0"/>
    <x v="0"/>
    <x v="0"/>
    <n v="7"/>
    <s v="Priya"/>
    <x v="3"/>
    <n v="59.999999999999943"/>
    <n v="0.875"/>
    <n v="0"/>
    <x v="5"/>
    <x v="1"/>
    <x v="0"/>
    <x v="0"/>
    <x v="0"/>
  </r>
  <r>
    <n v="1702"/>
    <d v="2024-12-04T00:00:00"/>
    <x v="10"/>
    <s v="15:00"/>
    <x v="2"/>
    <x v="1"/>
    <x v="2"/>
    <n v="6"/>
    <s v="Chen"/>
    <x v="4"/>
    <n v="30.000000000000053"/>
    <n v="1.5"/>
    <n v="1"/>
    <x v="5"/>
    <x v="7"/>
    <x v="1"/>
    <x v="0"/>
    <x v="0"/>
  </r>
  <r>
    <n v="1703"/>
    <d v="2024-08-23T00:00:00"/>
    <x v="8"/>
    <s v="18:00"/>
    <x v="0"/>
    <x v="0"/>
    <x v="0"/>
    <n v="8"/>
    <s v="Sarah"/>
    <x v="3"/>
    <n v="120.00000000000006"/>
    <n v="1"/>
    <n v="0"/>
    <x v="2"/>
    <x v="6"/>
    <x v="0"/>
    <x v="0"/>
    <x v="1"/>
  </r>
  <r>
    <n v="1704"/>
    <d v="2024-08-27T00:00:00"/>
    <x v="3"/>
    <s v="17:00"/>
    <x v="3"/>
    <x v="0"/>
    <x v="3"/>
    <n v="6"/>
    <s v="Omar"/>
    <x v="3"/>
    <n v="90"/>
    <n v="0.6"/>
    <n v="0"/>
    <x v="1"/>
    <x v="6"/>
    <x v="2"/>
    <x v="0"/>
    <x v="0"/>
  </r>
  <r>
    <n v="1705"/>
    <d v="2024-07-29T00:00:00"/>
    <x v="4"/>
    <s v="16:30"/>
    <x v="1"/>
    <x v="1"/>
    <x v="1"/>
    <n v="3"/>
    <s v="Chen"/>
    <x v="3"/>
    <n v="90"/>
    <n v="0.5"/>
    <n v="0"/>
    <x v="0"/>
    <x v="8"/>
    <x v="0"/>
    <x v="0"/>
    <x v="0"/>
  </r>
  <r>
    <n v="1706"/>
    <d v="2024-07-13T00:00:00"/>
    <x v="0"/>
    <s v="14:30"/>
    <x v="2"/>
    <x v="1"/>
    <x v="2"/>
    <n v="4"/>
    <s v="Sarah"/>
    <x v="2"/>
    <n v="29.999999999999893"/>
    <n v="1"/>
    <n v="0"/>
    <x v="3"/>
    <x v="8"/>
    <x v="1"/>
    <x v="0"/>
    <x v="0"/>
  </r>
  <r>
    <n v="1707"/>
    <d v="2024-05-05T00:00:00"/>
    <x v="1"/>
    <s v="13:00"/>
    <x v="3"/>
    <x v="0"/>
    <x v="3"/>
    <n v="9"/>
    <s v="Priya"/>
    <x v="0"/>
    <n v="89.999999999999915"/>
    <n v="0.9"/>
    <n v="0"/>
    <x v="4"/>
    <x v="10"/>
    <x v="2"/>
    <x v="0"/>
    <x v="0"/>
  </r>
  <r>
    <n v="1708"/>
    <d v="2024-10-09T00:00:00"/>
    <x v="12"/>
    <s v="11:00"/>
    <x v="0"/>
    <x v="0"/>
    <x v="0"/>
    <n v="5"/>
    <s v="John"/>
    <x v="2"/>
    <n v="59.999999999999943"/>
    <n v="0.625"/>
    <n v="0"/>
    <x v="5"/>
    <x v="0"/>
    <x v="0"/>
    <x v="0"/>
    <x v="0"/>
  </r>
  <r>
    <n v="1709"/>
    <d v="2024-12-15T00:00:00"/>
    <x v="17"/>
    <s v="13:00"/>
    <x v="0"/>
    <x v="0"/>
    <x v="0"/>
    <n v="4"/>
    <s v="John"/>
    <x v="4"/>
    <n v="119.99999999999997"/>
    <n v="0.5"/>
    <n v="0"/>
    <x v="4"/>
    <x v="7"/>
    <x v="0"/>
    <x v="0"/>
    <x v="1"/>
  </r>
  <r>
    <n v="1710"/>
    <d v="2024-12-23T00:00:00"/>
    <x v="8"/>
    <s v="17:30"/>
    <x v="5"/>
    <x v="2"/>
    <x v="5"/>
    <n v="15"/>
    <s v="Omar"/>
    <x v="5"/>
    <n v="90"/>
    <n v="1.25"/>
    <n v="1"/>
    <x v="0"/>
    <x v="7"/>
    <x v="2"/>
    <x v="0"/>
    <x v="0"/>
  </r>
  <r>
    <n v="1711"/>
    <d v="2024-12-14T00:00:00"/>
    <x v="10"/>
    <s v="15:00"/>
    <x v="5"/>
    <x v="2"/>
    <x v="5"/>
    <n v="8"/>
    <s v="Chen"/>
    <x v="4"/>
    <n v="30.000000000000053"/>
    <n v="0.66666666666666663"/>
    <n v="0"/>
    <x v="3"/>
    <x v="7"/>
    <x v="2"/>
    <x v="0"/>
    <x v="0"/>
  </r>
  <r>
    <n v="1712"/>
    <d v="2024-02-06T00:00:00"/>
    <x v="14"/>
    <s v="18:00"/>
    <x v="5"/>
    <x v="2"/>
    <x v="5"/>
    <n v="11"/>
    <s v="Priya"/>
    <x v="2"/>
    <n v="90"/>
    <n v="0.91666666666666663"/>
    <n v="0"/>
    <x v="1"/>
    <x v="4"/>
    <x v="2"/>
    <x v="0"/>
    <x v="0"/>
  </r>
  <r>
    <n v="1713"/>
    <d v="2024-05-21T00:00:00"/>
    <x v="15"/>
    <s v="15:00"/>
    <x v="3"/>
    <x v="0"/>
    <x v="3"/>
    <n v="6"/>
    <s v="Priya"/>
    <x v="4"/>
    <n v="90"/>
    <n v="0.6"/>
    <n v="0"/>
    <x v="1"/>
    <x v="10"/>
    <x v="2"/>
    <x v="0"/>
    <x v="0"/>
  </r>
  <r>
    <n v="1714"/>
    <d v="2024-04-05T00:00:00"/>
    <x v="2"/>
    <s v="10:00"/>
    <x v="0"/>
    <x v="0"/>
    <x v="0"/>
    <n v="10"/>
    <s v="Amit"/>
    <x v="5"/>
    <n v="120.00000000000006"/>
    <n v="1.25"/>
    <n v="1"/>
    <x v="2"/>
    <x v="11"/>
    <x v="0"/>
    <x v="0"/>
    <x v="1"/>
  </r>
  <r>
    <n v="1715"/>
    <d v="2024-02-15T00:00:00"/>
    <x v="3"/>
    <s v="16:00"/>
    <x v="2"/>
    <x v="1"/>
    <x v="2"/>
    <n v="4"/>
    <s v="Omar"/>
    <x v="1"/>
    <n v="29.999999999999893"/>
    <n v="1"/>
    <n v="0"/>
    <x v="6"/>
    <x v="4"/>
    <x v="1"/>
    <x v="0"/>
    <x v="0"/>
  </r>
  <r>
    <n v="1716"/>
    <d v="2024-03-16T00:00:00"/>
    <x v="1"/>
    <s v="13:00"/>
    <x v="5"/>
    <x v="2"/>
    <x v="5"/>
    <n v="14"/>
    <s v="Chen"/>
    <x v="0"/>
    <n v="89.999999999999915"/>
    <n v="1.1666666666666667"/>
    <n v="1"/>
    <x v="3"/>
    <x v="1"/>
    <x v="2"/>
    <x v="0"/>
    <x v="0"/>
  </r>
  <r>
    <n v="1717"/>
    <d v="2024-03-17T00:00:00"/>
    <x v="12"/>
    <s v="11:00"/>
    <x v="5"/>
    <x v="2"/>
    <x v="5"/>
    <n v="1"/>
    <s v="Priya"/>
    <x v="2"/>
    <n v="59.999999999999943"/>
    <n v="8.3333333333333329E-2"/>
    <n v="0"/>
    <x v="4"/>
    <x v="1"/>
    <x v="2"/>
    <x v="1"/>
    <x v="0"/>
  </r>
  <r>
    <n v="1718"/>
    <d v="2024-09-02T00:00:00"/>
    <x v="4"/>
    <s v="15:30"/>
    <x v="2"/>
    <x v="1"/>
    <x v="2"/>
    <n v="2"/>
    <s v="Chen"/>
    <x v="3"/>
    <n v="30.000000000000053"/>
    <n v="0.5"/>
    <n v="0"/>
    <x v="0"/>
    <x v="2"/>
    <x v="1"/>
    <x v="0"/>
    <x v="0"/>
  </r>
  <r>
    <n v="1719"/>
    <d v="2024-02-29T00:00:00"/>
    <x v="4"/>
    <s v="16:30"/>
    <x v="4"/>
    <x v="2"/>
    <x v="4"/>
    <n v="7"/>
    <s v="Mia"/>
    <x v="0"/>
    <n v="90"/>
    <n v="0.4375"/>
    <n v="0"/>
    <x v="6"/>
    <x v="4"/>
    <x v="2"/>
    <x v="0"/>
    <x v="0"/>
  </r>
  <r>
    <n v="1720"/>
    <d v="2024-01-20T00:00:00"/>
    <x v="6"/>
    <s v="11:30"/>
    <x v="1"/>
    <x v="1"/>
    <x v="1"/>
    <n v="1"/>
    <s v="John"/>
    <x v="2"/>
    <n v="60.000000000000028"/>
    <n v="0.16666666666666666"/>
    <n v="0"/>
    <x v="3"/>
    <x v="9"/>
    <x v="0"/>
    <x v="1"/>
    <x v="0"/>
  </r>
  <r>
    <n v="1721"/>
    <d v="2024-01-16T00:00:00"/>
    <x v="6"/>
    <s v="11:00"/>
    <x v="0"/>
    <x v="0"/>
    <x v="0"/>
    <n v="6"/>
    <s v="John"/>
    <x v="3"/>
    <n v="29.999999999999972"/>
    <n v="0.75"/>
    <n v="0"/>
    <x v="1"/>
    <x v="9"/>
    <x v="0"/>
    <x v="0"/>
    <x v="0"/>
  </r>
  <r>
    <n v="1722"/>
    <d v="2024-11-24T00:00:00"/>
    <x v="17"/>
    <s v="11:30"/>
    <x v="4"/>
    <x v="2"/>
    <x v="4"/>
    <n v="15"/>
    <s v="John"/>
    <x v="3"/>
    <n v="30.000000000000053"/>
    <n v="0.9375"/>
    <n v="0"/>
    <x v="4"/>
    <x v="3"/>
    <x v="2"/>
    <x v="0"/>
    <x v="0"/>
  </r>
  <r>
    <n v="1723"/>
    <d v="2024-06-02T00:00:00"/>
    <x v="15"/>
    <s v="14:30"/>
    <x v="4"/>
    <x v="2"/>
    <x v="4"/>
    <n v="2"/>
    <s v="Omar"/>
    <x v="4"/>
    <n v="59.999999999999943"/>
    <n v="0.125"/>
    <n v="0"/>
    <x v="4"/>
    <x v="5"/>
    <x v="2"/>
    <x v="1"/>
    <x v="0"/>
  </r>
  <r>
    <n v="1724"/>
    <d v="2024-11-06T00:00:00"/>
    <x v="2"/>
    <s v="08:30"/>
    <x v="5"/>
    <x v="2"/>
    <x v="5"/>
    <n v="14"/>
    <s v="Amit"/>
    <x v="0"/>
    <n v="30.000000000000053"/>
    <n v="1.1666666666666667"/>
    <n v="1"/>
    <x v="5"/>
    <x v="3"/>
    <x v="2"/>
    <x v="0"/>
    <x v="0"/>
  </r>
  <r>
    <n v="1725"/>
    <d v="2024-06-13T00:00:00"/>
    <x v="10"/>
    <s v="16:00"/>
    <x v="4"/>
    <x v="2"/>
    <x v="4"/>
    <n v="1"/>
    <s v="John"/>
    <x v="0"/>
    <n v="90"/>
    <n v="6.25E-2"/>
    <n v="0"/>
    <x v="6"/>
    <x v="5"/>
    <x v="2"/>
    <x v="1"/>
    <x v="0"/>
  </r>
  <r>
    <n v="1726"/>
    <d v="2024-07-07T00:00:00"/>
    <x v="12"/>
    <s v="11:00"/>
    <x v="4"/>
    <x v="2"/>
    <x v="4"/>
    <n v="15"/>
    <s v="Amit"/>
    <x v="1"/>
    <n v="59.999999999999943"/>
    <n v="0.9375"/>
    <n v="0"/>
    <x v="4"/>
    <x v="8"/>
    <x v="2"/>
    <x v="0"/>
    <x v="0"/>
  </r>
  <r>
    <n v="1727"/>
    <d v="2024-11-02T00:00:00"/>
    <x v="12"/>
    <s v="11:00"/>
    <x v="0"/>
    <x v="0"/>
    <x v="0"/>
    <n v="4"/>
    <s v="Mia"/>
    <x v="3"/>
    <n v="59.999999999999943"/>
    <n v="0.5"/>
    <n v="0"/>
    <x v="3"/>
    <x v="3"/>
    <x v="0"/>
    <x v="0"/>
    <x v="0"/>
  </r>
  <r>
    <n v="1728"/>
    <d v="2024-11-24T00:00:00"/>
    <x v="17"/>
    <s v="12:30"/>
    <x v="0"/>
    <x v="0"/>
    <x v="0"/>
    <n v="3"/>
    <s v="Amit"/>
    <x v="2"/>
    <n v="90.000000000000085"/>
    <n v="0.375"/>
    <n v="0"/>
    <x v="4"/>
    <x v="3"/>
    <x v="0"/>
    <x v="0"/>
    <x v="1"/>
  </r>
  <r>
    <n v="1729"/>
    <d v="2024-12-19T00:00:00"/>
    <x v="12"/>
    <s v="11:30"/>
    <x v="0"/>
    <x v="0"/>
    <x v="0"/>
    <n v="5"/>
    <s v="Mia"/>
    <x v="0"/>
    <n v="90"/>
    <n v="0.625"/>
    <n v="0"/>
    <x v="6"/>
    <x v="7"/>
    <x v="0"/>
    <x v="0"/>
    <x v="0"/>
  </r>
  <r>
    <n v="1730"/>
    <d v="2024-08-10T00:00:00"/>
    <x v="13"/>
    <s v="10:30"/>
    <x v="4"/>
    <x v="2"/>
    <x v="4"/>
    <n v="7"/>
    <s v="Amit"/>
    <x v="0"/>
    <n v="119.99999999999997"/>
    <n v="0.4375"/>
    <n v="0"/>
    <x v="3"/>
    <x v="6"/>
    <x v="2"/>
    <x v="0"/>
    <x v="1"/>
  </r>
  <r>
    <n v="1731"/>
    <d v="2024-08-25T00:00:00"/>
    <x v="16"/>
    <s v="10:00"/>
    <x v="3"/>
    <x v="0"/>
    <x v="3"/>
    <n v="7"/>
    <s v="Priya"/>
    <x v="5"/>
    <n v="30.000000000000053"/>
    <n v="0.7"/>
    <n v="0"/>
    <x v="4"/>
    <x v="6"/>
    <x v="2"/>
    <x v="0"/>
    <x v="0"/>
  </r>
  <r>
    <n v="1732"/>
    <d v="2024-03-31T00:00:00"/>
    <x v="6"/>
    <s v="12:30"/>
    <x v="3"/>
    <x v="0"/>
    <x v="3"/>
    <n v="6"/>
    <s v="Mia"/>
    <x v="3"/>
    <n v="120.00000000000006"/>
    <n v="0.6"/>
    <n v="0"/>
    <x v="4"/>
    <x v="1"/>
    <x v="2"/>
    <x v="0"/>
    <x v="1"/>
  </r>
  <r>
    <n v="1733"/>
    <d v="2024-03-08T00:00:00"/>
    <x v="5"/>
    <s v="13:30"/>
    <x v="1"/>
    <x v="1"/>
    <x v="1"/>
    <n v="2"/>
    <s v="Omar"/>
    <x v="3"/>
    <n v="90"/>
    <n v="0.33333333333333331"/>
    <n v="0"/>
    <x v="2"/>
    <x v="1"/>
    <x v="0"/>
    <x v="0"/>
    <x v="0"/>
  </r>
  <r>
    <n v="1734"/>
    <d v="2024-10-11T00:00:00"/>
    <x v="8"/>
    <s v="18:00"/>
    <x v="1"/>
    <x v="1"/>
    <x v="1"/>
    <n v="9"/>
    <s v="John"/>
    <x v="4"/>
    <n v="120.00000000000006"/>
    <n v="1.5"/>
    <n v="1"/>
    <x v="2"/>
    <x v="0"/>
    <x v="0"/>
    <x v="0"/>
    <x v="1"/>
  </r>
  <r>
    <n v="1735"/>
    <d v="2024-01-20T00:00:00"/>
    <x v="16"/>
    <s v="10:30"/>
    <x v="5"/>
    <x v="2"/>
    <x v="5"/>
    <n v="14"/>
    <s v="John"/>
    <x v="1"/>
    <n v="60.000000000000028"/>
    <n v="1.1666666666666667"/>
    <n v="1"/>
    <x v="3"/>
    <x v="9"/>
    <x v="2"/>
    <x v="0"/>
    <x v="0"/>
  </r>
  <r>
    <n v="1736"/>
    <d v="2024-11-24T00:00:00"/>
    <x v="11"/>
    <s v="13:30"/>
    <x v="1"/>
    <x v="1"/>
    <x v="1"/>
    <n v="2"/>
    <s v="Amit"/>
    <x v="0"/>
    <n v="30.000000000000053"/>
    <n v="0.33333333333333331"/>
    <n v="0"/>
    <x v="4"/>
    <x v="3"/>
    <x v="0"/>
    <x v="0"/>
    <x v="0"/>
  </r>
  <r>
    <n v="1737"/>
    <d v="2024-06-16T00:00:00"/>
    <x v="10"/>
    <s v="16:00"/>
    <x v="0"/>
    <x v="0"/>
    <x v="0"/>
    <n v="1"/>
    <s v="John"/>
    <x v="1"/>
    <n v="90"/>
    <n v="0.125"/>
    <n v="0"/>
    <x v="4"/>
    <x v="5"/>
    <x v="0"/>
    <x v="1"/>
    <x v="0"/>
  </r>
  <r>
    <n v="1738"/>
    <d v="2024-03-18T00:00:00"/>
    <x v="0"/>
    <s v="15:30"/>
    <x v="3"/>
    <x v="0"/>
    <x v="3"/>
    <n v="12"/>
    <s v="Omar"/>
    <x v="3"/>
    <n v="90"/>
    <n v="1.2"/>
    <n v="1"/>
    <x v="0"/>
    <x v="1"/>
    <x v="2"/>
    <x v="0"/>
    <x v="0"/>
  </r>
  <r>
    <n v="1739"/>
    <d v="2024-11-09T00:00:00"/>
    <x v="2"/>
    <s v="09:00"/>
    <x v="2"/>
    <x v="1"/>
    <x v="2"/>
    <n v="4"/>
    <s v="Amit"/>
    <x v="0"/>
    <n v="60.000000000000028"/>
    <n v="1"/>
    <n v="0"/>
    <x v="3"/>
    <x v="3"/>
    <x v="1"/>
    <x v="0"/>
    <x v="0"/>
  </r>
  <r>
    <n v="1740"/>
    <d v="2024-10-31T00:00:00"/>
    <x v="12"/>
    <s v="11:00"/>
    <x v="1"/>
    <x v="1"/>
    <x v="1"/>
    <n v="5"/>
    <s v="Chen"/>
    <x v="0"/>
    <n v="59.999999999999943"/>
    <n v="0.83333333333333337"/>
    <n v="0"/>
    <x v="6"/>
    <x v="0"/>
    <x v="0"/>
    <x v="0"/>
    <x v="0"/>
  </r>
  <r>
    <n v="1741"/>
    <d v="2024-12-17T00:00:00"/>
    <x v="13"/>
    <s v="10:00"/>
    <x v="3"/>
    <x v="0"/>
    <x v="3"/>
    <n v="7"/>
    <s v="Omar"/>
    <x v="0"/>
    <n v="90"/>
    <n v="0.7"/>
    <n v="0"/>
    <x v="1"/>
    <x v="7"/>
    <x v="2"/>
    <x v="0"/>
    <x v="0"/>
  </r>
  <r>
    <n v="1742"/>
    <d v="2024-04-11T00:00:00"/>
    <x v="3"/>
    <s v="17:00"/>
    <x v="3"/>
    <x v="0"/>
    <x v="3"/>
    <n v="13"/>
    <s v="John"/>
    <x v="5"/>
    <n v="90"/>
    <n v="1.3"/>
    <n v="1"/>
    <x v="6"/>
    <x v="11"/>
    <x v="2"/>
    <x v="0"/>
    <x v="0"/>
  </r>
  <r>
    <n v="1743"/>
    <d v="2024-02-19T00:00:00"/>
    <x v="6"/>
    <s v="11:30"/>
    <x v="3"/>
    <x v="0"/>
    <x v="3"/>
    <n v="12"/>
    <s v="Sarah"/>
    <x v="5"/>
    <n v="60.000000000000028"/>
    <n v="1.2"/>
    <n v="1"/>
    <x v="0"/>
    <x v="4"/>
    <x v="2"/>
    <x v="0"/>
    <x v="0"/>
  </r>
  <r>
    <n v="1744"/>
    <d v="2024-04-25T00:00:00"/>
    <x v="11"/>
    <s v="14:00"/>
    <x v="1"/>
    <x v="1"/>
    <x v="1"/>
    <n v="8"/>
    <s v="John"/>
    <x v="1"/>
    <n v="60.000000000000107"/>
    <n v="1.3333333333333333"/>
    <n v="1"/>
    <x v="6"/>
    <x v="11"/>
    <x v="0"/>
    <x v="0"/>
    <x v="0"/>
  </r>
  <r>
    <n v="1745"/>
    <d v="2024-01-09T00:00:00"/>
    <x v="15"/>
    <s v="15:00"/>
    <x v="3"/>
    <x v="0"/>
    <x v="3"/>
    <n v="2"/>
    <s v="Mia"/>
    <x v="1"/>
    <n v="90"/>
    <n v="0.2"/>
    <n v="0"/>
    <x v="1"/>
    <x v="9"/>
    <x v="2"/>
    <x v="1"/>
    <x v="0"/>
  </r>
  <r>
    <n v="1746"/>
    <d v="2024-02-23T00:00:00"/>
    <x v="16"/>
    <s v="10:00"/>
    <x v="5"/>
    <x v="2"/>
    <x v="5"/>
    <n v="10"/>
    <s v="Omar"/>
    <x v="5"/>
    <n v="30.000000000000053"/>
    <n v="0.83333333333333337"/>
    <n v="0"/>
    <x v="2"/>
    <x v="4"/>
    <x v="2"/>
    <x v="0"/>
    <x v="0"/>
  </r>
  <r>
    <n v="1747"/>
    <d v="2024-03-18T00:00:00"/>
    <x v="9"/>
    <s v="13:30"/>
    <x v="2"/>
    <x v="1"/>
    <x v="2"/>
    <n v="7"/>
    <s v="Chen"/>
    <x v="2"/>
    <n v="59.999999999999943"/>
    <n v="1.75"/>
    <n v="1"/>
    <x v="0"/>
    <x v="1"/>
    <x v="1"/>
    <x v="0"/>
    <x v="0"/>
  </r>
  <r>
    <n v="1748"/>
    <d v="2024-09-07T00:00:00"/>
    <x v="9"/>
    <s v="13:00"/>
    <x v="2"/>
    <x v="1"/>
    <x v="2"/>
    <n v="4"/>
    <s v="John"/>
    <x v="3"/>
    <n v="29.999999999999893"/>
    <n v="1"/>
    <n v="0"/>
    <x v="3"/>
    <x v="2"/>
    <x v="1"/>
    <x v="0"/>
    <x v="0"/>
  </r>
  <r>
    <n v="1749"/>
    <d v="2024-08-24T00:00:00"/>
    <x v="14"/>
    <s v="17:30"/>
    <x v="1"/>
    <x v="1"/>
    <x v="1"/>
    <n v="3"/>
    <s v="Sarah"/>
    <x v="2"/>
    <n v="59.999999999999943"/>
    <n v="0.5"/>
    <n v="0"/>
    <x v="3"/>
    <x v="6"/>
    <x v="0"/>
    <x v="0"/>
    <x v="0"/>
  </r>
  <r>
    <n v="1750"/>
    <d v="2024-02-08T00:00:00"/>
    <x v="9"/>
    <s v="13:00"/>
    <x v="1"/>
    <x v="1"/>
    <x v="1"/>
    <n v="4"/>
    <s v="Priya"/>
    <x v="4"/>
    <n v="29.999999999999893"/>
    <n v="0.66666666666666663"/>
    <n v="0"/>
    <x v="6"/>
    <x v="4"/>
    <x v="0"/>
    <x v="0"/>
    <x v="0"/>
  </r>
  <r>
    <n v="1751"/>
    <d v="2024-06-17T00:00:00"/>
    <x v="2"/>
    <s v="09:00"/>
    <x v="5"/>
    <x v="2"/>
    <x v="5"/>
    <n v="6"/>
    <s v="Mia"/>
    <x v="0"/>
    <n v="60.000000000000028"/>
    <n v="0.5"/>
    <n v="0"/>
    <x v="0"/>
    <x v="5"/>
    <x v="2"/>
    <x v="0"/>
    <x v="0"/>
  </r>
  <r>
    <n v="1752"/>
    <d v="2024-12-13T00:00:00"/>
    <x v="6"/>
    <s v="11:30"/>
    <x v="0"/>
    <x v="0"/>
    <x v="0"/>
    <n v="11"/>
    <s v="Mia"/>
    <x v="5"/>
    <n v="60.000000000000028"/>
    <n v="1.375"/>
    <n v="1"/>
    <x v="2"/>
    <x v="7"/>
    <x v="0"/>
    <x v="0"/>
    <x v="0"/>
  </r>
  <r>
    <n v="1753"/>
    <d v="2024-03-03T00:00:00"/>
    <x v="13"/>
    <s v="10:30"/>
    <x v="4"/>
    <x v="2"/>
    <x v="4"/>
    <n v="4"/>
    <s v="John"/>
    <x v="3"/>
    <n v="119.99999999999997"/>
    <n v="0.25"/>
    <n v="0"/>
    <x v="4"/>
    <x v="1"/>
    <x v="2"/>
    <x v="0"/>
    <x v="1"/>
  </r>
  <r>
    <n v="1754"/>
    <d v="2024-07-31T00:00:00"/>
    <x v="4"/>
    <s v="17:00"/>
    <x v="0"/>
    <x v="0"/>
    <x v="0"/>
    <n v="2"/>
    <s v="Priya"/>
    <x v="4"/>
    <n v="120.00000000000006"/>
    <n v="0.25"/>
    <n v="0"/>
    <x v="5"/>
    <x v="8"/>
    <x v="0"/>
    <x v="0"/>
    <x v="1"/>
  </r>
  <r>
    <n v="1755"/>
    <d v="2024-03-12T00:00:00"/>
    <x v="7"/>
    <s v="10:30"/>
    <x v="0"/>
    <x v="0"/>
    <x v="0"/>
    <n v="7"/>
    <s v="Priya"/>
    <x v="4"/>
    <n v="90"/>
    <n v="0.875"/>
    <n v="0"/>
    <x v="1"/>
    <x v="1"/>
    <x v="0"/>
    <x v="0"/>
    <x v="0"/>
  </r>
  <r>
    <n v="1756"/>
    <d v="2024-09-22T00:00:00"/>
    <x v="12"/>
    <s v="11:00"/>
    <x v="1"/>
    <x v="1"/>
    <x v="1"/>
    <n v="4"/>
    <s v="Mia"/>
    <x v="3"/>
    <n v="59.999999999999943"/>
    <n v="0.66666666666666663"/>
    <n v="0"/>
    <x v="4"/>
    <x v="2"/>
    <x v="0"/>
    <x v="0"/>
    <x v="0"/>
  </r>
  <r>
    <n v="1757"/>
    <d v="2024-07-28T00:00:00"/>
    <x v="2"/>
    <s v="09:30"/>
    <x v="2"/>
    <x v="1"/>
    <x v="2"/>
    <n v="3"/>
    <s v="Chen"/>
    <x v="0"/>
    <n v="90"/>
    <n v="0.75"/>
    <n v="0"/>
    <x v="4"/>
    <x v="8"/>
    <x v="1"/>
    <x v="0"/>
    <x v="0"/>
  </r>
  <r>
    <n v="1758"/>
    <d v="2024-03-25T00:00:00"/>
    <x v="16"/>
    <s v="10:30"/>
    <x v="1"/>
    <x v="1"/>
    <x v="1"/>
    <n v="6"/>
    <s v="Chen"/>
    <x v="3"/>
    <n v="60.000000000000028"/>
    <n v="1"/>
    <n v="0"/>
    <x v="0"/>
    <x v="1"/>
    <x v="0"/>
    <x v="0"/>
    <x v="0"/>
  </r>
  <r>
    <n v="1759"/>
    <d v="2024-01-20T00:00:00"/>
    <x v="11"/>
    <s v="15:00"/>
    <x v="4"/>
    <x v="2"/>
    <x v="4"/>
    <n v="9"/>
    <s v="Priya"/>
    <x v="5"/>
    <n v="120.00000000000006"/>
    <n v="0.5625"/>
    <n v="0"/>
    <x v="3"/>
    <x v="9"/>
    <x v="2"/>
    <x v="0"/>
    <x v="1"/>
  </r>
  <r>
    <n v="1760"/>
    <d v="2024-05-03T00:00:00"/>
    <x v="9"/>
    <s v="13:30"/>
    <x v="1"/>
    <x v="1"/>
    <x v="1"/>
    <n v="4"/>
    <s v="Mia"/>
    <x v="0"/>
    <n v="59.999999999999943"/>
    <n v="0.66666666666666663"/>
    <n v="0"/>
    <x v="2"/>
    <x v="10"/>
    <x v="0"/>
    <x v="0"/>
    <x v="0"/>
  </r>
  <r>
    <n v="1761"/>
    <d v="2024-01-10T00:00:00"/>
    <x v="9"/>
    <s v="13:00"/>
    <x v="3"/>
    <x v="0"/>
    <x v="3"/>
    <n v="8"/>
    <s v="Omar"/>
    <x v="4"/>
    <n v="29.999999999999893"/>
    <n v="0.8"/>
    <n v="0"/>
    <x v="5"/>
    <x v="9"/>
    <x v="2"/>
    <x v="0"/>
    <x v="0"/>
  </r>
  <r>
    <n v="1762"/>
    <d v="2024-02-13T00:00:00"/>
    <x v="3"/>
    <s v="16:00"/>
    <x v="2"/>
    <x v="1"/>
    <x v="2"/>
    <n v="2"/>
    <s v="Amit"/>
    <x v="0"/>
    <n v="29.999999999999893"/>
    <n v="0.5"/>
    <n v="0"/>
    <x v="1"/>
    <x v="4"/>
    <x v="1"/>
    <x v="0"/>
    <x v="0"/>
  </r>
  <r>
    <n v="1763"/>
    <d v="2024-12-22T00:00:00"/>
    <x v="13"/>
    <s v="09:00"/>
    <x v="3"/>
    <x v="0"/>
    <x v="3"/>
    <n v="12"/>
    <s v="Chen"/>
    <x v="0"/>
    <n v="29.999999999999972"/>
    <n v="1.2"/>
    <n v="1"/>
    <x v="4"/>
    <x v="7"/>
    <x v="2"/>
    <x v="0"/>
    <x v="0"/>
  </r>
  <r>
    <n v="1764"/>
    <d v="2024-07-19T00:00:00"/>
    <x v="17"/>
    <s v="13:00"/>
    <x v="3"/>
    <x v="0"/>
    <x v="3"/>
    <n v="8"/>
    <s v="Amit"/>
    <x v="3"/>
    <n v="119.99999999999997"/>
    <n v="0.8"/>
    <n v="0"/>
    <x v="2"/>
    <x v="8"/>
    <x v="2"/>
    <x v="0"/>
    <x v="1"/>
  </r>
  <r>
    <n v="1765"/>
    <d v="2024-02-02T00:00:00"/>
    <x v="1"/>
    <s v="13:30"/>
    <x v="2"/>
    <x v="1"/>
    <x v="2"/>
    <n v="6"/>
    <s v="Priya"/>
    <x v="4"/>
    <n v="119.99999999999997"/>
    <n v="1.5"/>
    <n v="1"/>
    <x v="2"/>
    <x v="4"/>
    <x v="1"/>
    <x v="0"/>
    <x v="1"/>
  </r>
  <r>
    <n v="1766"/>
    <d v="2024-09-23T00:00:00"/>
    <x v="5"/>
    <s v="13:30"/>
    <x v="5"/>
    <x v="2"/>
    <x v="5"/>
    <n v="7"/>
    <s v="John"/>
    <x v="1"/>
    <n v="90"/>
    <n v="0.58333333333333337"/>
    <n v="0"/>
    <x v="0"/>
    <x v="2"/>
    <x v="2"/>
    <x v="0"/>
    <x v="0"/>
  </r>
  <r>
    <n v="1767"/>
    <d v="2024-04-06T00:00:00"/>
    <x v="9"/>
    <s v="14:00"/>
    <x v="4"/>
    <x v="2"/>
    <x v="4"/>
    <n v="9"/>
    <s v="Chen"/>
    <x v="2"/>
    <n v="90"/>
    <n v="0.5625"/>
    <n v="0"/>
    <x v="3"/>
    <x v="11"/>
    <x v="2"/>
    <x v="0"/>
    <x v="0"/>
  </r>
  <r>
    <n v="1768"/>
    <d v="2024-12-22T00:00:00"/>
    <x v="8"/>
    <s v="17:30"/>
    <x v="4"/>
    <x v="2"/>
    <x v="4"/>
    <n v="8"/>
    <s v="Sarah"/>
    <x v="0"/>
    <n v="90"/>
    <n v="0.5"/>
    <n v="0"/>
    <x v="4"/>
    <x v="7"/>
    <x v="2"/>
    <x v="0"/>
    <x v="0"/>
  </r>
  <r>
    <n v="1769"/>
    <d v="2024-08-10T00:00:00"/>
    <x v="4"/>
    <s v="17:00"/>
    <x v="5"/>
    <x v="2"/>
    <x v="5"/>
    <n v="9"/>
    <s v="Sarah"/>
    <x v="4"/>
    <n v="120.00000000000006"/>
    <n v="0.75"/>
    <n v="0"/>
    <x v="3"/>
    <x v="6"/>
    <x v="2"/>
    <x v="0"/>
    <x v="1"/>
  </r>
  <r>
    <n v="1770"/>
    <d v="2024-08-13T00:00:00"/>
    <x v="14"/>
    <s v="18:00"/>
    <x v="5"/>
    <x v="2"/>
    <x v="5"/>
    <n v="15"/>
    <s v="Chen"/>
    <x v="5"/>
    <n v="90"/>
    <n v="1.25"/>
    <n v="1"/>
    <x v="1"/>
    <x v="6"/>
    <x v="2"/>
    <x v="0"/>
    <x v="0"/>
  </r>
  <r>
    <n v="1771"/>
    <d v="2024-08-16T00:00:00"/>
    <x v="17"/>
    <s v="12:00"/>
    <x v="4"/>
    <x v="2"/>
    <x v="4"/>
    <n v="2"/>
    <s v="Mia"/>
    <x v="4"/>
    <n v="60.000000000000028"/>
    <n v="0.125"/>
    <n v="0"/>
    <x v="2"/>
    <x v="6"/>
    <x v="2"/>
    <x v="1"/>
    <x v="0"/>
  </r>
  <r>
    <n v="1772"/>
    <d v="2024-04-20T00:00:00"/>
    <x v="5"/>
    <s v="13:00"/>
    <x v="3"/>
    <x v="0"/>
    <x v="3"/>
    <n v="12"/>
    <s v="Omar"/>
    <x v="3"/>
    <n v="59.999999999999943"/>
    <n v="1.2"/>
    <n v="1"/>
    <x v="3"/>
    <x v="11"/>
    <x v="2"/>
    <x v="0"/>
    <x v="0"/>
  </r>
  <r>
    <n v="1773"/>
    <d v="2024-06-03T00:00:00"/>
    <x v="15"/>
    <s v="15:00"/>
    <x v="1"/>
    <x v="1"/>
    <x v="1"/>
    <n v="3"/>
    <s v="John"/>
    <x v="1"/>
    <n v="90"/>
    <n v="0.5"/>
    <n v="0"/>
    <x v="0"/>
    <x v="5"/>
    <x v="0"/>
    <x v="0"/>
    <x v="0"/>
  </r>
  <r>
    <n v="1774"/>
    <d v="2024-05-09T00:00:00"/>
    <x v="16"/>
    <s v="11:30"/>
    <x v="2"/>
    <x v="1"/>
    <x v="2"/>
    <n v="7"/>
    <s v="Mia"/>
    <x v="3"/>
    <n v="120.00000000000006"/>
    <n v="1.75"/>
    <n v="1"/>
    <x v="6"/>
    <x v="10"/>
    <x v="1"/>
    <x v="0"/>
    <x v="1"/>
  </r>
  <r>
    <n v="1775"/>
    <d v="2024-02-15T00:00:00"/>
    <x v="7"/>
    <s v="10:30"/>
    <x v="5"/>
    <x v="2"/>
    <x v="5"/>
    <n v="13"/>
    <s v="Sarah"/>
    <x v="1"/>
    <n v="90"/>
    <n v="1.0833333333333333"/>
    <n v="1"/>
    <x v="6"/>
    <x v="4"/>
    <x v="2"/>
    <x v="0"/>
    <x v="0"/>
  </r>
  <r>
    <n v="1776"/>
    <d v="2024-10-21T00:00:00"/>
    <x v="16"/>
    <s v="11:00"/>
    <x v="1"/>
    <x v="1"/>
    <x v="1"/>
    <n v="5"/>
    <s v="Priya"/>
    <x v="5"/>
    <n v="90"/>
    <n v="0.83333333333333337"/>
    <n v="0"/>
    <x v="0"/>
    <x v="0"/>
    <x v="0"/>
    <x v="0"/>
    <x v="0"/>
  </r>
  <r>
    <n v="1777"/>
    <d v="2024-08-22T00:00:00"/>
    <x v="14"/>
    <s v="17:00"/>
    <x v="4"/>
    <x v="2"/>
    <x v="4"/>
    <n v="5"/>
    <s v="Sarah"/>
    <x v="2"/>
    <n v="30.000000000000053"/>
    <n v="0.3125"/>
    <n v="0"/>
    <x v="6"/>
    <x v="6"/>
    <x v="2"/>
    <x v="0"/>
    <x v="0"/>
  </r>
  <r>
    <n v="1778"/>
    <d v="2024-06-08T00:00:00"/>
    <x v="13"/>
    <s v="09:00"/>
    <x v="4"/>
    <x v="2"/>
    <x v="4"/>
    <n v="7"/>
    <s v="John"/>
    <x v="2"/>
    <n v="29.999999999999972"/>
    <n v="0.4375"/>
    <n v="0"/>
    <x v="3"/>
    <x v="5"/>
    <x v="2"/>
    <x v="0"/>
    <x v="0"/>
  </r>
  <r>
    <n v="1779"/>
    <d v="2024-09-19T00:00:00"/>
    <x v="9"/>
    <s v="13:30"/>
    <x v="2"/>
    <x v="1"/>
    <x v="2"/>
    <n v="6"/>
    <s v="Mia"/>
    <x v="5"/>
    <n v="59.999999999999943"/>
    <n v="1.5"/>
    <n v="1"/>
    <x v="6"/>
    <x v="2"/>
    <x v="1"/>
    <x v="0"/>
    <x v="0"/>
  </r>
  <r>
    <n v="1780"/>
    <d v="2024-10-30T00:00:00"/>
    <x v="15"/>
    <s v="14:30"/>
    <x v="1"/>
    <x v="1"/>
    <x v="1"/>
    <n v="5"/>
    <s v="Omar"/>
    <x v="2"/>
    <n v="59.999999999999943"/>
    <n v="0.83333333333333337"/>
    <n v="0"/>
    <x v="5"/>
    <x v="0"/>
    <x v="0"/>
    <x v="0"/>
    <x v="0"/>
  </r>
  <r>
    <n v="1781"/>
    <d v="2024-05-14T00:00:00"/>
    <x v="0"/>
    <s v="14:30"/>
    <x v="4"/>
    <x v="2"/>
    <x v="4"/>
    <n v="7"/>
    <s v="Amit"/>
    <x v="4"/>
    <n v="29.999999999999893"/>
    <n v="0.4375"/>
    <n v="0"/>
    <x v="1"/>
    <x v="10"/>
    <x v="2"/>
    <x v="0"/>
    <x v="0"/>
  </r>
  <r>
    <n v="1782"/>
    <d v="2024-01-09T00:00:00"/>
    <x v="13"/>
    <s v="10:00"/>
    <x v="1"/>
    <x v="1"/>
    <x v="1"/>
    <n v="1"/>
    <s v="Omar"/>
    <x v="3"/>
    <n v="90"/>
    <n v="0.16666666666666666"/>
    <n v="0"/>
    <x v="1"/>
    <x v="9"/>
    <x v="0"/>
    <x v="1"/>
    <x v="0"/>
  </r>
  <r>
    <n v="1783"/>
    <d v="2024-04-20T00:00:00"/>
    <x v="4"/>
    <s v="17:00"/>
    <x v="3"/>
    <x v="0"/>
    <x v="3"/>
    <n v="9"/>
    <s v="Chen"/>
    <x v="0"/>
    <n v="120.00000000000006"/>
    <n v="0.9"/>
    <n v="0"/>
    <x v="3"/>
    <x v="11"/>
    <x v="2"/>
    <x v="0"/>
    <x v="1"/>
  </r>
  <r>
    <n v="1784"/>
    <d v="2024-03-25T00:00:00"/>
    <x v="12"/>
    <s v="11:00"/>
    <x v="5"/>
    <x v="2"/>
    <x v="5"/>
    <n v="2"/>
    <s v="Mia"/>
    <x v="0"/>
    <n v="59.999999999999943"/>
    <n v="0.16666666666666666"/>
    <n v="0"/>
    <x v="0"/>
    <x v="1"/>
    <x v="2"/>
    <x v="1"/>
    <x v="0"/>
  </r>
  <r>
    <n v="1785"/>
    <d v="2024-05-18T00:00:00"/>
    <x v="9"/>
    <s v="14:00"/>
    <x v="5"/>
    <x v="2"/>
    <x v="5"/>
    <n v="3"/>
    <s v="Priya"/>
    <x v="3"/>
    <n v="90"/>
    <n v="0.25"/>
    <n v="0"/>
    <x v="3"/>
    <x v="10"/>
    <x v="2"/>
    <x v="0"/>
    <x v="0"/>
  </r>
  <r>
    <n v="1786"/>
    <d v="2024-06-12T00:00:00"/>
    <x v="15"/>
    <s v="15:00"/>
    <x v="5"/>
    <x v="2"/>
    <x v="5"/>
    <n v="6"/>
    <s v="Chen"/>
    <x v="3"/>
    <n v="90"/>
    <n v="0.5"/>
    <n v="0"/>
    <x v="5"/>
    <x v="5"/>
    <x v="2"/>
    <x v="0"/>
    <x v="0"/>
  </r>
  <r>
    <n v="1787"/>
    <d v="2024-10-24T00:00:00"/>
    <x v="16"/>
    <s v="11:00"/>
    <x v="4"/>
    <x v="2"/>
    <x v="4"/>
    <n v="14"/>
    <s v="Priya"/>
    <x v="5"/>
    <n v="90"/>
    <n v="0.875"/>
    <n v="0"/>
    <x v="6"/>
    <x v="0"/>
    <x v="2"/>
    <x v="0"/>
    <x v="0"/>
  </r>
  <r>
    <n v="1788"/>
    <d v="2024-02-18T00:00:00"/>
    <x v="8"/>
    <s v="16:30"/>
    <x v="2"/>
    <x v="1"/>
    <x v="2"/>
    <n v="5"/>
    <s v="Priya"/>
    <x v="3"/>
    <n v="30.000000000000053"/>
    <n v="1.25"/>
    <n v="1"/>
    <x v="4"/>
    <x v="4"/>
    <x v="1"/>
    <x v="0"/>
    <x v="0"/>
  </r>
  <r>
    <n v="1789"/>
    <d v="2024-06-29T00:00:00"/>
    <x v="14"/>
    <s v="17:30"/>
    <x v="1"/>
    <x v="1"/>
    <x v="1"/>
    <n v="2"/>
    <s v="Mia"/>
    <x v="3"/>
    <n v="59.999999999999943"/>
    <n v="0.33333333333333331"/>
    <n v="0"/>
    <x v="3"/>
    <x v="5"/>
    <x v="0"/>
    <x v="0"/>
    <x v="0"/>
  </r>
  <r>
    <n v="1790"/>
    <d v="2024-12-16T00:00:00"/>
    <x v="4"/>
    <s v="17:00"/>
    <x v="0"/>
    <x v="0"/>
    <x v="0"/>
    <n v="6"/>
    <s v="Sarah"/>
    <x v="1"/>
    <n v="120.00000000000006"/>
    <n v="0.75"/>
    <n v="0"/>
    <x v="0"/>
    <x v="7"/>
    <x v="0"/>
    <x v="0"/>
    <x v="1"/>
  </r>
  <r>
    <n v="1791"/>
    <d v="2024-01-23T00:00:00"/>
    <x v="5"/>
    <s v="13:30"/>
    <x v="0"/>
    <x v="0"/>
    <x v="0"/>
    <n v="9"/>
    <s v="Mia"/>
    <x v="1"/>
    <n v="90"/>
    <n v="1.125"/>
    <n v="1"/>
    <x v="1"/>
    <x v="9"/>
    <x v="0"/>
    <x v="0"/>
    <x v="0"/>
  </r>
  <r>
    <n v="1792"/>
    <d v="2024-05-16T00:00:00"/>
    <x v="14"/>
    <s v="18:00"/>
    <x v="3"/>
    <x v="0"/>
    <x v="3"/>
    <n v="7"/>
    <s v="Omar"/>
    <x v="2"/>
    <n v="90"/>
    <n v="0.7"/>
    <n v="0"/>
    <x v="6"/>
    <x v="10"/>
    <x v="2"/>
    <x v="0"/>
    <x v="0"/>
  </r>
  <r>
    <n v="1793"/>
    <d v="2024-10-24T00:00:00"/>
    <x v="1"/>
    <s v="13:30"/>
    <x v="2"/>
    <x v="1"/>
    <x v="2"/>
    <n v="3"/>
    <s v="Amit"/>
    <x v="2"/>
    <n v="119.99999999999997"/>
    <n v="0.75"/>
    <n v="0"/>
    <x v="6"/>
    <x v="0"/>
    <x v="1"/>
    <x v="0"/>
    <x v="1"/>
  </r>
  <r>
    <n v="1794"/>
    <d v="2024-04-09T00:00:00"/>
    <x v="15"/>
    <s v="15:00"/>
    <x v="4"/>
    <x v="2"/>
    <x v="4"/>
    <n v="18"/>
    <s v="Sarah"/>
    <x v="2"/>
    <n v="90"/>
    <n v="1.125"/>
    <n v="1"/>
    <x v="1"/>
    <x v="11"/>
    <x v="2"/>
    <x v="0"/>
    <x v="0"/>
  </r>
  <r>
    <n v="1795"/>
    <d v="2024-02-19T00:00:00"/>
    <x v="5"/>
    <s v="12:30"/>
    <x v="0"/>
    <x v="0"/>
    <x v="0"/>
    <n v="2"/>
    <s v="Priya"/>
    <x v="2"/>
    <n v="30.000000000000053"/>
    <n v="0.25"/>
    <n v="0"/>
    <x v="0"/>
    <x v="4"/>
    <x v="0"/>
    <x v="0"/>
    <x v="0"/>
  </r>
  <r>
    <n v="1796"/>
    <d v="2024-06-08T00:00:00"/>
    <x v="8"/>
    <s v="17:30"/>
    <x v="3"/>
    <x v="0"/>
    <x v="3"/>
    <n v="10"/>
    <s v="Sarah"/>
    <x v="4"/>
    <n v="90"/>
    <n v="1"/>
    <n v="0"/>
    <x v="3"/>
    <x v="5"/>
    <x v="2"/>
    <x v="0"/>
    <x v="0"/>
  </r>
  <r>
    <n v="1797"/>
    <d v="2024-06-18T00:00:00"/>
    <x v="17"/>
    <s v="12:30"/>
    <x v="0"/>
    <x v="0"/>
    <x v="0"/>
    <n v="10"/>
    <s v="Chen"/>
    <x v="3"/>
    <n v="90.000000000000085"/>
    <n v="1.25"/>
    <n v="1"/>
    <x v="1"/>
    <x v="5"/>
    <x v="0"/>
    <x v="0"/>
    <x v="1"/>
  </r>
  <r>
    <n v="1798"/>
    <d v="2024-10-10T00:00:00"/>
    <x v="16"/>
    <s v="11:30"/>
    <x v="0"/>
    <x v="0"/>
    <x v="0"/>
    <n v="9"/>
    <s v="Chen"/>
    <x v="5"/>
    <n v="120.00000000000006"/>
    <n v="1.125"/>
    <n v="1"/>
    <x v="6"/>
    <x v="0"/>
    <x v="0"/>
    <x v="0"/>
    <x v="1"/>
  </r>
  <r>
    <n v="1799"/>
    <d v="2024-03-17T00:00:00"/>
    <x v="14"/>
    <s v="17:00"/>
    <x v="0"/>
    <x v="0"/>
    <x v="0"/>
    <n v="1"/>
    <s v="John"/>
    <x v="3"/>
    <n v="30.000000000000053"/>
    <n v="0.125"/>
    <n v="0"/>
    <x v="4"/>
    <x v="1"/>
    <x v="0"/>
    <x v="1"/>
    <x v="0"/>
  </r>
  <r>
    <n v="1800"/>
    <d v="2024-12-13T00:00:00"/>
    <x v="0"/>
    <s v="15:00"/>
    <x v="5"/>
    <x v="2"/>
    <x v="5"/>
    <n v="10"/>
    <s v="Mia"/>
    <x v="4"/>
    <n v="59.999999999999943"/>
    <n v="0.83333333333333337"/>
    <n v="0"/>
    <x v="2"/>
    <x v="7"/>
    <x v="2"/>
    <x v="0"/>
    <x v="0"/>
  </r>
  <r>
    <n v="1801"/>
    <d v="2024-02-01T00:00:00"/>
    <x v="11"/>
    <s v="14:00"/>
    <x v="5"/>
    <x v="2"/>
    <x v="5"/>
    <n v="10"/>
    <s v="John"/>
    <x v="0"/>
    <n v="60.000000000000107"/>
    <n v="0.83333333333333337"/>
    <n v="0"/>
    <x v="6"/>
    <x v="4"/>
    <x v="2"/>
    <x v="0"/>
    <x v="0"/>
  </r>
  <r>
    <n v="1802"/>
    <d v="2024-07-30T00:00:00"/>
    <x v="5"/>
    <s v="13:30"/>
    <x v="4"/>
    <x v="2"/>
    <x v="4"/>
    <n v="3"/>
    <s v="Mia"/>
    <x v="1"/>
    <n v="90"/>
    <n v="0.1875"/>
    <n v="0"/>
    <x v="1"/>
    <x v="8"/>
    <x v="2"/>
    <x v="1"/>
    <x v="0"/>
  </r>
  <r>
    <n v="1803"/>
    <d v="2024-09-16T00:00:00"/>
    <x v="3"/>
    <s v="17:30"/>
    <x v="4"/>
    <x v="2"/>
    <x v="4"/>
    <n v="16"/>
    <s v="John"/>
    <x v="2"/>
    <n v="119.99999999999989"/>
    <n v="1"/>
    <n v="0"/>
    <x v="0"/>
    <x v="2"/>
    <x v="2"/>
    <x v="0"/>
    <x v="1"/>
  </r>
  <r>
    <n v="1804"/>
    <d v="2024-08-23T00:00:00"/>
    <x v="4"/>
    <s v="16:00"/>
    <x v="3"/>
    <x v="0"/>
    <x v="3"/>
    <n v="11"/>
    <s v="Omar"/>
    <x v="0"/>
    <n v="59.999999999999943"/>
    <n v="1.1000000000000001"/>
    <n v="1"/>
    <x v="2"/>
    <x v="6"/>
    <x v="2"/>
    <x v="0"/>
    <x v="0"/>
  </r>
  <r>
    <n v="1805"/>
    <d v="2024-07-15T00:00:00"/>
    <x v="15"/>
    <s v="15:30"/>
    <x v="1"/>
    <x v="1"/>
    <x v="1"/>
    <n v="3"/>
    <s v="Sarah"/>
    <x v="2"/>
    <n v="120.00000000000006"/>
    <n v="0.5"/>
    <n v="0"/>
    <x v="0"/>
    <x v="8"/>
    <x v="0"/>
    <x v="0"/>
    <x v="1"/>
  </r>
  <r>
    <n v="1806"/>
    <d v="2024-10-10T00:00:00"/>
    <x v="9"/>
    <s v="14:30"/>
    <x v="0"/>
    <x v="0"/>
    <x v="0"/>
    <n v="5"/>
    <s v="Omar"/>
    <x v="3"/>
    <n v="119.99999999999989"/>
    <n v="0.625"/>
    <n v="0"/>
    <x v="6"/>
    <x v="0"/>
    <x v="0"/>
    <x v="0"/>
    <x v="1"/>
  </r>
  <r>
    <n v="1807"/>
    <d v="2024-12-16T00:00:00"/>
    <x v="6"/>
    <s v="11:30"/>
    <x v="0"/>
    <x v="0"/>
    <x v="0"/>
    <n v="9"/>
    <s v="Omar"/>
    <x v="5"/>
    <n v="60.000000000000028"/>
    <n v="1.125"/>
    <n v="1"/>
    <x v="0"/>
    <x v="7"/>
    <x v="0"/>
    <x v="0"/>
    <x v="0"/>
  </r>
  <r>
    <n v="1808"/>
    <d v="2024-02-24T00:00:00"/>
    <x v="5"/>
    <s v="14:00"/>
    <x v="2"/>
    <x v="1"/>
    <x v="2"/>
    <n v="7"/>
    <s v="Chen"/>
    <x v="5"/>
    <n v="120.00000000000006"/>
    <n v="1.75"/>
    <n v="1"/>
    <x v="3"/>
    <x v="4"/>
    <x v="1"/>
    <x v="0"/>
    <x v="1"/>
  </r>
  <r>
    <n v="1809"/>
    <d v="2024-05-01T00:00:00"/>
    <x v="2"/>
    <s v="09:00"/>
    <x v="5"/>
    <x v="2"/>
    <x v="5"/>
    <n v="12"/>
    <s v="Sarah"/>
    <x v="0"/>
    <n v="60.000000000000028"/>
    <n v="1"/>
    <n v="0"/>
    <x v="5"/>
    <x v="10"/>
    <x v="2"/>
    <x v="0"/>
    <x v="0"/>
  </r>
  <r>
    <n v="1810"/>
    <d v="2024-07-10T00:00:00"/>
    <x v="2"/>
    <s v="08:30"/>
    <x v="5"/>
    <x v="2"/>
    <x v="5"/>
    <n v="8"/>
    <s v="Priya"/>
    <x v="3"/>
    <n v="30.000000000000053"/>
    <n v="0.66666666666666663"/>
    <n v="0"/>
    <x v="5"/>
    <x v="8"/>
    <x v="2"/>
    <x v="0"/>
    <x v="0"/>
  </r>
  <r>
    <n v="1811"/>
    <d v="2024-03-28T00:00:00"/>
    <x v="8"/>
    <s v="17:30"/>
    <x v="2"/>
    <x v="1"/>
    <x v="2"/>
    <n v="1"/>
    <s v="Chen"/>
    <x v="0"/>
    <n v="90"/>
    <n v="0.25"/>
    <n v="0"/>
    <x v="6"/>
    <x v="1"/>
    <x v="1"/>
    <x v="0"/>
    <x v="0"/>
  </r>
  <r>
    <n v="1812"/>
    <d v="2024-06-24T00:00:00"/>
    <x v="11"/>
    <s v="15:00"/>
    <x v="5"/>
    <x v="2"/>
    <x v="5"/>
    <n v="1"/>
    <s v="Sarah"/>
    <x v="2"/>
    <n v="120.00000000000006"/>
    <n v="8.3333333333333329E-2"/>
    <n v="0"/>
    <x v="0"/>
    <x v="5"/>
    <x v="2"/>
    <x v="1"/>
    <x v="1"/>
  </r>
  <r>
    <n v="1813"/>
    <d v="2024-09-06T00:00:00"/>
    <x v="14"/>
    <s v="17:30"/>
    <x v="4"/>
    <x v="2"/>
    <x v="4"/>
    <n v="18"/>
    <s v="Omar"/>
    <x v="2"/>
    <n v="59.999999999999943"/>
    <n v="1.125"/>
    <n v="1"/>
    <x v="2"/>
    <x v="2"/>
    <x v="2"/>
    <x v="0"/>
    <x v="0"/>
  </r>
  <r>
    <n v="1814"/>
    <d v="2024-09-13T00:00:00"/>
    <x v="11"/>
    <s v="14:30"/>
    <x v="1"/>
    <x v="1"/>
    <x v="1"/>
    <n v="6"/>
    <s v="Chen"/>
    <x v="1"/>
    <n v="90"/>
    <n v="1"/>
    <n v="0"/>
    <x v="2"/>
    <x v="2"/>
    <x v="0"/>
    <x v="0"/>
    <x v="0"/>
  </r>
  <r>
    <n v="1815"/>
    <d v="2024-05-23T00:00:00"/>
    <x v="14"/>
    <s v="18:00"/>
    <x v="0"/>
    <x v="0"/>
    <x v="0"/>
    <n v="11"/>
    <s v="Amit"/>
    <x v="1"/>
    <n v="90"/>
    <n v="1.375"/>
    <n v="1"/>
    <x v="6"/>
    <x v="10"/>
    <x v="0"/>
    <x v="0"/>
    <x v="0"/>
  </r>
  <r>
    <n v="1816"/>
    <d v="2024-10-12T00:00:00"/>
    <x v="3"/>
    <s v="17:30"/>
    <x v="1"/>
    <x v="1"/>
    <x v="1"/>
    <n v="4"/>
    <s v="Omar"/>
    <x v="1"/>
    <n v="119.99999999999989"/>
    <n v="0.66666666666666663"/>
    <n v="0"/>
    <x v="3"/>
    <x v="0"/>
    <x v="0"/>
    <x v="0"/>
    <x v="1"/>
  </r>
  <r>
    <n v="1817"/>
    <d v="2024-11-03T00:00:00"/>
    <x v="12"/>
    <s v="11:30"/>
    <x v="1"/>
    <x v="1"/>
    <x v="1"/>
    <n v="1"/>
    <s v="Sarah"/>
    <x v="1"/>
    <n v="90"/>
    <n v="0.16666666666666666"/>
    <n v="0"/>
    <x v="4"/>
    <x v="3"/>
    <x v="0"/>
    <x v="1"/>
    <x v="0"/>
  </r>
  <r>
    <n v="1818"/>
    <d v="2024-10-24T00:00:00"/>
    <x v="11"/>
    <s v="15:00"/>
    <x v="4"/>
    <x v="2"/>
    <x v="4"/>
    <n v="7"/>
    <s v="John"/>
    <x v="4"/>
    <n v="120.00000000000006"/>
    <n v="0.4375"/>
    <n v="0"/>
    <x v="6"/>
    <x v="0"/>
    <x v="2"/>
    <x v="0"/>
    <x v="1"/>
  </r>
  <r>
    <n v="1819"/>
    <d v="2024-01-04T00:00:00"/>
    <x v="15"/>
    <s v="15:00"/>
    <x v="4"/>
    <x v="2"/>
    <x v="4"/>
    <n v="16"/>
    <s v="Priya"/>
    <x v="1"/>
    <n v="90"/>
    <n v="1"/>
    <n v="0"/>
    <x v="6"/>
    <x v="9"/>
    <x v="2"/>
    <x v="0"/>
    <x v="0"/>
  </r>
  <r>
    <n v="1820"/>
    <d v="2024-07-27T00:00:00"/>
    <x v="12"/>
    <s v="12:00"/>
    <x v="4"/>
    <x v="2"/>
    <x v="4"/>
    <n v="15"/>
    <s v="Amit"/>
    <x v="1"/>
    <n v="119.99999999999997"/>
    <n v="0.9375"/>
    <n v="0"/>
    <x v="3"/>
    <x v="8"/>
    <x v="2"/>
    <x v="0"/>
    <x v="1"/>
  </r>
  <r>
    <n v="1821"/>
    <d v="2024-08-26T00:00:00"/>
    <x v="16"/>
    <s v="10:30"/>
    <x v="2"/>
    <x v="1"/>
    <x v="2"/>
    <n v="5"/>
    <s v="Chen"/>
    <x v="1"/>
    <n v="60.000000000000028"/>
    <n v="1.25"/>
    <n v="1"/>
    <x v="0"/>
    <x v="6"/>
    <x v="1"/>
    <x v="0"/>
    <x v="0"/>
  </r>
  <r>
    <n v="1822"/>
    <d v="2024-12-18T00:00:00"/>
    <x v="17"/>
    <s v="12:00"/>
    <x v="4"/>
    <x v="2"/>
    <x v="4"/>
    <n v="13"/>
    <s v="Sarah"/>
    <x v="3"/>
    <n v="60.000000000000028"/>
    <n v="0.8125"/>
    <n v="0"/>
    <x v="5"/>
    <x v="7"/>
    <x v="2"/>
    <x v="0"/>
    <x v="0"/>
  </r>
  <r>
    <n v="1823"/>
    <d v="2024-12-09T00:00:00"/>
    <x v="2"/>
    <s v="10:00"/>
    <x v="3"/>
    <x v="0"/>
    <x v="3"/>
    <n v="5"/>
    <s v="Sarah"/>
    <x v="0"/>
    <n v="120.00000000000006"/>
    <n v="0.5"/>
    <n v="0"/>
    <x v="0"/>
    <x v="7"/>
    <x v="2"/>
    <x v="0"/>
    <x v="1"/>
  </r>
  <r>
    <n v="1824"/>
    <d v="2024-11-10T00:00:00"/>
    <x v="4"/>
    <s v="16:30"/>
    <x v="4"/>
    <x v="2"/>
    <x v="4"/>
    <n v="15"/>
    <s v="John"/>
    <x v="3"/>
    <n v="90"/>
    <n v="0.9375"/>
    <n v="0"/>
    <x v="4"/>
    <x v="3"/>
    <x v="2"/>
    <x v="0"/>
    <x v="0"/>
  </r>
  <r>
    <n v="1825"/>
    <d v="2024-05-30T00:00:00"/>
    <x v="8"/>
    <s v="17:00"/>
    <x v="0"/>
    <x v="0"/>
    <x v="0"/>
    <n v="10"/>
    <s v="Amit"/>
    <x v="0"/>
    <n v="60.000000000000107"/>
    <n v="1.25"/>
    <n v="1"/>
    <x v="6"/>
    <x v="10"/>
    <x v="0"/>
    <x v="0"/>
    <x v="0"/>
  </r>
  <r>
    <n v="1826"/>
    <d v="2024-08-24T00:00:00"/>
    <x v="6"/>
    <s v="12:30"/>
    <x v="1"/>
    <x v="1"/>
    <x v="1"/>
    <n v="5"/>
    <s v="Priya"/>
    <x v="0"/>
    <n v="120.00000000000006"/>
    <n v="0.83333333333333337"/>
    <n v="0"/>
    <x v="3"/>
    <x v="6"/>
    <x v="0"/>
    <x v="0"/>
    <x v="1"/>
  </r>
  <r>
    <n v="1827"/>
    <d v="2024-03-11T00:00:00"/>
    <x v="3"/>
    <s v="16:30"/>
    <x v="0"/>
    <x v="0"/>
    <x v="0"/>
    <n v="7"/>
    <s v="Omar"/>
    <x v="5"/>
    <n v="59.999999999999943"/>
    <n v="0.875"/>
    <n v="0"/>
    <x v="0"/>
    <x v="1"/>
    <x v="0"/>
    <x v="0"/>
    <x v="0"/>
  </r>
  <r>
    <n v="1828"/>
    <d v="2024-08-18T00:00:00"/>
    <x v="8"/>
    <s v="18:00"/>
    <x v="2"/>
    <x v="1"/>
    <x v="2"/>
    <n v="7"/>
    <s v="Omar"/>
    <x v="4"/>
    <n v="120.00000000000006"/>
    <n v="1.75"/>
    <n v="1"/>
    <x v="4"/>
    <x v="6"/>
    <x v="1"/>
    <x v="0"/>
    <x v="1"/>
  </r>
  <r>
    <n v="1829"/>
    <d v="2024-09-13T00:00:00"/>
    <x v="17"/>
    <s v="12:30"/>
    <x v="3"/>
    <x v="0"/>
    <x v="3"/>
    <n v="2"/>
    <s v="John"/>
    <x v="3"/>
    <n v="90.000000000000085"/>
    <n v="0.2"/>
    <n v="0"/>
    <x v="2"/>
    <x v="2"/>
    <x v="2"/>
    <x v="1"/>
    <x v="1"/>
  </r>
  <r>
    <n v="1830"/>
    <d v="2024-05-19T00:00:00"/>
    <x v="4"/>
    <s v="15:30"/>
    <x v="0"/>
    <x v="0"/>
    <x v="0"/>
    <n v="8"/>
    <s v="Sarah"/>
    <x v="3"/>
    <n v="30.000000000000053"/>
    <n v="1"/>
    <n v="0"/>
    <x v="4"/>
    <x v="10"/>
    <x v="0"/>
    <x v="0"/>
    <x v="0"/>
  </r>
  <r>
    <n v="1831"/>
    <d v="2024-11-01T00:00:00"/>
    <x v="6"/>
    <s v="11:30"/>
    <x v="4"/>
    <x v="2"/>
    <x v="4"/>
    <n v="17"/>
    <s v="Omar"/>
    <x v="3"/>
    <n v="60.000000000000028"/>
    <n v="1.0625"/>
    <n v="1"/>
    <x v="2"/>
    <x v="3"/>
    <x v="2"/>
    <x v="0"/>
    <x v="0"/>
  </r>
  <r>
    <n v="1832"/>
    <d v="2024-08-17T00:00:00"/>
    <x v="5"/>
    <s v="13:00"/>
    <x v="3"/>
    <x v="0"/>
    <x v="3"/>
    <n v="9"/>
    <s v="Amit"/>
    <x v="0"/>
    <n v="59.999999999999943"/>
    <n v="0.9"/>
    <n v="0"/>
    <x v="3"/>
    <x v="6"/>
    <x v="2"/>
    <x v="0"/>
    <x v="0"/>
  </r>
  <r>
    <n v="1833"/>
    <d v="2024-09-20T00:00:00"/>
    <x v="13"/>
    <s v="10:00"/>
    <x v="0"/>
    <x v="0"/>
    <x v="0"/>
    <n v="6"/>
    <s v="John"/>
    <x v="5"/>
    <n v="90"/>
    <n v="0.75"/>
    <n v="0"/>
    <x v="2"/>
    <x v="2"/>
    <x v="0"/>
    <x v="0"/>
    <x v="0"/>
  </r>
  <r>
    <n v="1834"/>
    <d v="2024-01-12T00:00:00"/>
    <x v="8"/>
    <s v="18:00"/>
    <x v="5"/>
    <x v="2"/>
    <x v="5"/>
    <n v="12"/>
    <s v="Mia"/>
    <x v="4"/>
    <n v="120.00000000000006"/>
    <n v="1"/>
    <n v="0"/>
    <x v="2"/>
    <x v="9"/>
    <x v="2"/>
    <x v="0"/>
    <x v="1"/>
  </r>
  <r>
    <n v="1835"/>
    <d v="2024-06-17T00:00:00"/>
    <x v="14"/>
    <s v="17:30"/>
    <x v="5"/>
    <x v="2"/>
    <x v="5"/>
    <n v="11"/>
    <s v="Chen"/>
    <x v="3"/>
    <n v="59.999999999999943"/>
    <n v="0.91666666666666663"/>
    <n v="0"/>
    <x v="0"/>
    <x v="5"/>
    <x v="2"/>
    <x v="0"/>
    <x v="0"/>
  </r>
  <r>
    <n v="1836"/>
    <d v="2024-10-16T00:00:00"/>
    <x v="1"/>
    <s v="12:30"/>
    <x v="1"/>
    <x v="1"/>
    <x v="1"/>
    <n v="2"/>
    <s v="Mia"/>
    <x v="0"/>
    <n v="60.000000000000028"/>
    <n v="0.33333333333333331"/>
    <n v="0"/>
    <x v="5"/>
    <x v="0"/>
    <x v="0"/>
    <x v="0"/>
    <x v="0"/>
  </r>
  <r>
    <n v="1837"/>
    <d v="2024-10-10T00:00:00"/>
    <x v="11"/>
    <s v="15:00"/>
    <x v="3"/>
    <x v="0"/>
    <x v="3"/>
    <n v="11"/>
    <s v="Chen"/>
    <x v="1"/>
    <n v="120.00000000000006"/>
    <n v="1.1000000000000001"/>
    <n v="1"/>
    <x v="6"/>
    <x v="0"/>
    <x v="2"/>
    <x v="0"/>
    <x v="1"/>
  </r>
  <r>
    <n v="1838"/>
    <d v="2024-08-07T00:00:00"/>
    <x v="0"/>
    <s v="15:00"/>
    <x v="1"/>
    <x v="1"/>
    <x v="1"/>
    <n v="7"/>
    <s v="Mia"/>
    <x v="2"/>
    <n v="59.999999999999943"/>
    <n v="1.1666666666666667"/>
    <n v="1"/>
    <x v="5"/>
    <x v="6"/>
    <x v="0"/>
    <x v="0"/>
    <x v="0"/>
  </r>
  <r>
    <n v="1839"/>
    <d v="2024-11-04T00:00:00"/>
    <x v="16"/>
    <s v="11:00"/>
    <x v="3"/>
    <x v="0"/>
    <x v="3"/>
    <n v="4"/>
    <s v="Chen"/>
    <x v="4"/>
    <n v="90"/>
    <n v="0.4"/>
    <n v="0"/>
    <x v="0"/>
    <x v="3"/>
    <x v="2"/>
    <x v="0"/>
    <x v="0"/>
  </r>
  <r>
    <n v="1840"/>
    <d v="2024-08-10T00:00:00"/>
    <x v="12"/>
    <s v="11:30"/>
    <x v="2"/>
    <x v="1"/>
    <x v="2"/>
    <n v="5"/>
    <s v="Sarah"/>
    <x v="0"/>
    <n v="90"/>
    <n v="1.25"/>
    <n v="1"/>
    <x v="3"/>
    <x v="6"/>
    <x v="1"/>
    <x v="0"/>
    <x v="0"/>
  </r>
  <r>
    <n v="1841"/>
    <d v="2024-09-06T00:00:00"/>
    <x v="14"/>
    <s v="18:00"/>
    <x v="5"/>
    <x v="2"/>
    <x v="5"/>
    <n v="13"/>
    <s v="Chen"/>
    <x v="2"/>
    <n v="90"/>
    <n v="1.0833333333333333"/>
    <n v="1"/>
    <x v="2"/>
    <x v="2"/>
    <x v="2"/>
    <x v="0"/>
    <x v="0"/>
  </r>
  <r>
    <n v="1842"/>
    <d v="2024-12-19T00:00:00"/>
    <x v="1"/>
    <s v="12:30"/>
    <x v="4"/>
    <x v="2"/>
    <x v="4"/>
    <n v="7"/>
    <s v="John"/>
    <x v="2"/>
    <n v="60.000000000000028"/>
    <n v="0.4375"/>
    <n v="0"/>
    <x v="6"/>
    <x v="7"/>
    <x v="2"/>
    <x v="0"/>
    <x v="0"/>
  </r>
  <r>
    <n v="1843"/>
    <d v="2024-05-18T00:00:00"/>
    <x v="5"/>
    <s v="14:00"/>
    <x v="1"/>
    <x v="1"/>
    <x v="1"/>
    <n v="3"/>
    <s v="Mia"/>
    <x v="4"/>
    <n v="120.00000000000006"/>
    <n v="0.5"/>
    <n v="0"/>
    <x v="3"/>
    <x v="10"/>
    <x v="0"/>
    <x v="0"/>
    <x v="1"/>
  </r>
  <r>
    <n v="1844"/>
    <d v="2024-01-28T00:00:00"/>
    <x v="2"/>
    <s v="08:30"/>
    <x v="1"/>
    <x v="1"/>
    <x v="1"/>
    <n v="9"/>
    <s v="John"/>
    <x v="1"/>
    <n v="30.000000000000053"/>
    <n v="1.5"/>
    <n v="1"/>
    <x v="4"/>
    <x v="9"/>
    <x v="0"/>
    <x v="0"/>
    <x v="0"/>
  </r>
  <r>
    <n v="1845"/>
    <d v="2024-08-08T00:00:00"/>
    <x v="10"/>
    <s v="16:30"/>
    <x v="4"/>
    <x v="2"/>
    <x v="4"/>
    <n v="12"/>
    <s v="Chen"/>
    <x v="0"/>
    <n v="120.00000000000006"/>
    <n v="0.75"/>
    <n v="0"/>
    <x v="6"/>
    <x v="6"/>
    <x v="2"/>
    <x v="0"/>
    <x v="1"/>
  </r>
  <r>
    <n v="1846"/>
    <d v="2024-08-27T00:00:00"/>
    <x v="10"/>
    <s v="15:30"/>
    <x v="0"/>
    <x v="0"/>
    <x v="0"/>
    <n v="2"/>
    <s v="Sarah"/>
    <x v="0"/>
    <n v="60.000000000000107"/>
    <n v="0.25"/>
    <n v="0"/>
    <x v="1"/>
    <x v="6"/>
    <x v="0"/>
    <x v="0"/>
    <x v="0"/>
  </r>
  <r>
    <n v="1847"/>
    <d v="2024-01-09T00:00:00"/>
    <x v="9"/>
    <s v="14:00"/>
    <x v="1"/>
    <x v="1"/>
    <x v="1"/>
    <n v="7"/>
    <s v="Omar"/>
    <x v="1"/>
    <n v="90"/>
    <n v="1.1666666666666667"/>
    <n v="1"/>
    <x v="1"/>
    <x v="9"/>
    <x v="0"/>
    <x v="0"/>
    <x v="0"/>
  </r>
  <r>
    <n v="1848"/>
    <d v="2024-12-24T00:00:00"/>
    <x v="13"/>
    <s v="10:30"/>
    <x v="4"/>
    <x v="2"/>
    <x v="4"/>
    <n v="3"/>
    <s v="Omar"/>
    <x v="0"/>
    <n v="119.99999999999997"/>
    <n v="0.1875"/>
    <n v="0"/>
    <x v="1"/>
    <x v="7"/>
    <x v="2"/>
    <x v="1"/>
    <x v="1"/>
  </r>
  <r>
    <n v="1849"/>
    <d v="2024-11-24T00:00:00"/>
    <x v="4"/>
    <s v="16:30"/>
    <x v="5"/>
    <x v="2"/>
    <x v="5"/>
    <n v="9"/>
    <s v="Omar"/>
    <x v="5"/>
    <n v="90"/>
    <n v="0.75"/>
    <n v="0"/>
    <x v="4"/>
    <x v="3"/>
    <x v="2"/>
    <x v="0"/>
    <x v="0"/>
  </r>
  <r>
    <n v="1850"/>
    <d v="2024-01-24T00:00:00"/>
    <x v="3"/>
    <s v="17:30"/>
    <x v="3"/>
    <x v="0"/>
    <x v="3"/>
    <n v="3"/>
    <s v="John"/>
    <x v="0"/>
    <n v="119.99999999999989"/>
    <n v="0.3"/>
    <n v="0"/>
    <x v="5"/>
    <x v="9"/>
    <x v="2"/>
    <x v="0"/>
    <x v="1"/>
  </r>
  <r>
    <n v="1851"/>
    <d v="2024-03-25T00:00:00"/>
    <x v="3"/>
    <s v="17:30"/>
    <x v="4"/>
    <x v="2"/>
    <x v="4"/>
    <n v="8"/>
    <s v="Amit"/>
    <x v="0"/>
    <n v="119.99999999999989"/>
    <n v="0.5"/>
    <n v="0"/>
    <x v="0"/>
    <x v="1"/>
    <x v="2"/>
    <x v="0"/>
    <x v="1"/>
  </r>
  <r>
    <n v="1852"/>
    <d v="2024-12-03T00:00:00"/>
    <x v="0"/>
    <s v="15:30"/>
    <x v="3"/>
    <x v="0"/>
    <x v="3"/>
    <n v="13"/>
    <s v="Mia"/>
    <x v="5"/>
    <n v="90"/>
    <n v="1.3"/>
    <n v="1"/>
    <x v="1"/>
    <x v="7"/>
    <x v="2"/>
    <x v="0"/>
    <x v="0"/>
  </r>
  <r>
    <n v="1853"/>
    <d v="2024-04-24T00:00:00"/>
    <x v="13"/>
    <s v="09:00"/>
    <x v="3"/>
    <x v="0"/>
    <x v="3"/>
    <n v="12"/>
    <s v="Amit"/>
    <x v="0"/>
    <n v="29.999999999999972"/>
    <n v="1.2"/>
    <n v="1"/>
    <x v="5"/>
    <x v="11"/>
    <x v="2"/>
    <x v="0"/>
    <x v="0"/>
  </r>
  <r>
    <n v="1854"/>
    <d v="2024-03-17T00:00:00"/>
    <x v="7"/>
    <s v="11:00"/>
    <x v="3"/>
    <x v="0"/>
    <x v="3"/>
    <n v="11"/>
    <s v="Mia"/>
    <x v="0"/>
    <n v="119.99999999999997"/>
    <n v="1.1000000000000001"/>
    <n v="1"/>
    <x v="4"/>
    <x v="1"/>
    <x v="2"/>
    <x v="0"/>
    <x v="1"/>
  </r>
  <r>
    <n v="1855"/>
    <d v="2024-08-03T00:00:00"/>
    <x v="5"/>
    <s v="13:00"/>
    <x v="2"/>
    <x v="1"/>
    <x v="2"/>
    <n v="3"/>
    <s v="Priya"/>
    <x v="0"/>
    <n v="59.999999999999943"/>
    <n v="0.75"/>
    <n v="0"/>
    <x v="3"/>
    <x v="6"/>
    <x v="1"/>
    <x v="0"/>
    <x v="0"/>
  </r>
  <r>
    <n v="1856"/>
    <d v="2024-11-06T00:00:00"/>
    <x v="9"/>
    <s v="13:00"/>
    <x v="2"/>
    <x v="1"/>
    <x v="2"/>
    <n v="2"/>
    <s v="Sarah"/>
    <x v="4"/>
    <n v="29.999999999999893"/>
    <n v="0.5"/>
    <n v="0"/>
    <x v="5"/>
    <x v="3"/>
    <x v="1"/>
    <x v="0"/>
    <x v="0"/>
  </r>
  <r>
    <n v="1857"/>
    <d v="2024-07-25T00:00:00"/>
    <x v="11"/>
    <s v="13:30"/>
    <x v="0"/>
    <x v="0"/>
    <x v="0"/>
    <n v="6"/>
    <s v="Amit"/>
    <x v="2"/>
    <n v="30.000000000000053"/>
    <n v="0.75"/>
    <n v="0"/>
    <x v="6"/>
    <x v="8"/>
    <x v="0"/>
    <x v="0"/>
    <x v="0"/>
  </r>
  <r>
    <n v="1858"/>
    <d v="2024-04-20T00:00:00"/>
    <x v="16"/>
    <s v="11:30"/>
    <x v="4"/>
    <x v="2"/>
    <x v="4"/>
    <n v="10"/>
    <s v="Amit"/>
    <x v="1"/>
    <n v="120.00000000000006"/>
    <n v="0.625"/>
    <n v="0"/>
    <x v="3"/>
    <x v="11"/>
    <x v="2"/>
    <x v="0"/>
    <x v="1"/>
  </r>
  <r>
    <n v="1859"/>
    <d v="2024-03-31T00:00:00"/>
    <x v="17"/>
    <s v="12:30"/>
    <x v="0"/>
    <x v="0"/>
    <x v="0"/>
    <n v="6"/>
    <s v="Amit"/>
    <x v="5"/>
    <n v="90.000000000000085"/>
    <n v="0.75"/>
    <n v="0"/>
    <x v="4"/>
    <x v="1"/>
    <x v="0"/>
    <x v="0"/>
    <x v="1"/>
  </r>
  <r>
    <n v="1860"/>
    <d v="2024-03-31T00:00:00"/>
    <x v="17"/>
    <s v="13:00"/>
    <x v="3"/>
    <x v="0"/>
    <x v="3"/>
    <n v="13"/>
    <s v="Sarah"/>
    <x v="3"/>
    <n v="119.99999999999997"/>
    <n v="1.3"/>
    <n v="1"/>
    <x v="4"/>
    <x v="1"/>
    <x v="2"/>
    <x v="0"/>
    <x v="1"/>
  </r>
  <r>
    <n v="1861"/>
    <d v="2024-09-09T00:00:00"/>
    <x v="6"/>
    <s v="11:00"/>
    <x v="4"/>
    <x v="2"/>
    <x v="4"/>
    <n v="8"/>
    <s v="Mia"/>
    <x v="2"/>
    <n v="29.999999999999972"/>
    <n v="0.5"/>
    <n v="0"/>
    <x v="0"/>
    <x v="2"/>
    <x v="2"/>
    <x v="0"/>
    <x v="0"/>
  </r>
  <r>
    <n v="1862"/>
    <d v="2024-11-07T00:00:00"/>
    <x v="17"/>
    <s v="12:30"/>
    <x v="4"/>
    <x v="2"/>
    <x v="4"/>
    <n v="11"/>
    <s v="Sarah"/>
    <x v="5"/>
    <n v="90.000000000000085"/>
    <n v="0.6875"/>
    <n v="0"/>
    <x v="6"/>
    <x v="3"/>
    <x v="2"/>
    <x v="0"/>
    <x v="1"/>
  </r>
  <r>
    <n v="1863"/>
    <d v="2024-05-09T00:00:00"/>
    <x v="14"/>
    <s v="17:30"/>
    <x v="0"/>
    <x v="0"/>
    <x v="0"/>
    <n v="9"/>
    <s v="Sarah"/>
    <x v="5"/>
    <n v="59.999999999999943"/>
    <n v="1.125"/>
    <n v="1"/>
    <x v="6"/>
    <x v="10"/>
    <x v="0"/>
    <x v="0"/>
    <x v="0"/>
  </r>
  <r>
    <n v="1864"/>
    <d v="2024-10-01T00:00:00"/>
    <x v="12"/>
    <s v="11:00"/>
    <x v="1"/>
    <x v="1"/>
    <x v="1"/>
    <n v="4"/>
    <s v="Omar"/>
    <x v="4"/>
    <n v="59.999999999999943"/>
    <n v="0.66666666666666663"/>
    <n v="0"/>
    <x v="1"/>
    <x v="0"/>
    <x v="0"/>
    <x v="0"/>
    <x v="0"/>
  </r>
  <r>
    <n v="1865"/>
    <d v="2024-04-10T00:00:00"/>
    <x v="16"/>
    <s v="11:30"/>
    <x v="5"/>
    <x v="2"/>
    <x v="5"/>
    <n v="5"/>
    <s v="Sarah"/>
    <x v="2"/>
    <n v="120.00000000000006"/>
    <n v="0.41666666666666669"/>
    <n v="0"/>
    <x v="5"/>
    <x v="11"/>
    <x v="2"/>
    <x v="0"/>
    <x v="1"/>
  </r>
  <r>
    <n v="1866"/>
    <d v="2024-02-21T00:00:00"/>
    <x v="16"/>
    <s v="10:30"/>
    <x v="4"/>
    <x v="2"/>
    <x v="4"/>
    <n v="9"/>
    <s v="Mia"/>
    <x v="1"/>
    <n v="60.000000000000028"/>
    <n v="0.5625"/>
    <n v="0"/>
    <x v="5"/>
    <x v="4"/>
    <x v="2"/>
    <x v="0"/>
    <x v="0"/>
  </r>
  <r>
    <n v="1867"/>
    <d v="2024-04-11T00:00:00"/>
    <x v="4"/>
    <s v="15:30"/>
    <x v="1"/>
    <x v="1"/>
    <x v="1"/>
    <n v="4"/>
    <s v="Mia"/>
    <x v="1"/>
    <n v="30.000000000000053"/>
    <n v="0.66666666666666663"/>
    <n v="0"/>
    <x v="6"/>
    <x v="11"/>
    <x v="0"/>
    <x v="0"/>
    <x v="0"/>
  </r>
  <r>
    <n v="1868"/>
    <d v="2024-07-11T00:00:00"/>
    <x v="5"/>
    <s v="13:30"/>
    <x v="2"/>
    <x v="1"/>
    <x v="2"/>
    <n v="4"/>
    <s v="Chen"/>
    <x v="3"/>
    <n v="90"/>
    <n v="1"/>
    <n v="0"/>
    <x v="6"/>
    <x v="8"/>
    <x v="1"/>
    <x v="0"/>
    <x v="0"/>
  </r>
  <r>
    <n v="1869"/>
    <d v="2024-03-25T00:00:00"/>
    <x v="4"/>
    <s v="16:30"/>
    <x v="1"/>
    <x v="1"/>
    <x v="1"/>
    <n v="8"/>
    <s v="Sarah"/>
    <x v="1"/>
    <n v="90"/>
    <n v="1.3333333333333333"/>
    <n v="1"/>
    <x v="0"/>
    <x v="1"/>
    <x v="0"/>
    <x v="0"/>
    <x v="0"/>
  </r>
  <r>
    <n v="1870"/>
    <d v="2024-01-05T00:00:00"/>
    <x v="11"/>
    <s v="13:30"/>
    <x v="0"/>
    <x v="0"/>
    <x v="0"/>
    <n v="10"/>
    <s v="Priya"/>
    <x v="1"/>
    <n v="30.000000000000053"/>
    <n v="1.25"/>
    <n v="1"/>
    <x v="2"/>
    <x v="9"/>
    <x v="0"/>
    <x v="0"/>
    <x v="0"/>
  </r>
  <r>
    <n v="1871"/>
    <d v="2024-04-27T00:00:00"/>
    <x v="15"/>
    <s v="15:30"/>
    <x v="4"/>
    <x v="2"/>
    <x v="4"/>
    <n v="16"/>
    <s v="Amit"/>
    <x v="1"/>
    <n v="120.00000000000006"/>
    <n v="1"/>
    <n v="0"/>
    <x v="3"/>
    <x v="11"/>
    <x v="2"/>
    <x v="0"/>
    <x v="1"/>
  </r>
  <r>
    <n v="1872"/>
    <d v="2024-12-26T00:00:00"/>
    <x v="2"/>
    <s v="09:00"/>
    <x v="1"/>
    <x v="1"/>
    <x v="1"/>
    <n v="3"/>
    <s v="John"/>
    <x v="2"/>
    <n v="60.000000000000028"/>
    <n v="0.5"/>
    <n v="0"/>
    <x v="6"/>
    <x v="7"/>
    <x v="0"/>
    <x v="0"/>
    <x v="0"/>
  </r>
  <r>
    <n v="1873"/>
    <d v="2024-08-20T00:00:00"/>
    <x v="5"/>
    <s v="12:30"/>
    <x v="2"/>
    <x v="1"/>
    <x v="2"/>
    <n v="4"/>
    <s v="Omar"/>
    <x v="2"/>
    <n v="30.000000000000053"/>
    <n v="1"/>
    <n v="0"/>
    <x v="1"/>
    <x v="6"/>
    <x v="1"/>
    <x v="0"/>
    <x v="0"/>
  </r>
  <r>
    <n v="1874"/>
    <d v="2024-04-14T00:00:00"/>
    <x v="7"/>
    <s v="10:00"/>
    <x v="5"/>
    <x v="2"/>
    <x v="5"/>
    <n v="9"/>
    <s v="Chen"/>
    <x v="2"/>
    <n v="60.000000000000028"/>
    <n v="0.75"/>
    <n v="0"/>
    <x v="4"/>
    <x v="11"/>
    <x v="2"/>
    <x v="0"/>
    <x v="0"/>
  </r>
  <r>
    <n v="1875"/>
    <d v="2024-06-29T00:00:00"/>
    <x v="11"/>
    <s v="14:30"/>
    <x v="1"/>
    <x v="1"/>
    <x v="1"/>
    <n v="2"/>
    <s v="Priya"/>
    <x v="1"/>
    <n v="90"/>
    <n v="0.33333333333333331"/>
    <n v="0"/>
    <x v="3"/>
    <x v="5"/>
    <x v="0"/>
    <x v="0"/>
    <x v="0"/>
  </r>
  <r>
    <n v="1876"/>
    <d v="2024-05-18T00:00:00"/>
    <x v="14"/>
    <s v="18:30"/>
    <x v="2"/>
    <x v="1"/>
    <x v="2"/>
    <n v="2"/>
    <s v="Chen"/>
    <x v="3"/>
    <n v="120.00000000000006"/>
    <n v="0.5"/>
    <n v="0"/>
    <x v="3"/>
    <x v="10"/>
    <x v="1"/>
    <x v="0"/>
    <x v="1"/>
  </r>
  <r>
    <n v="1877"/>
    <d v="2024-12-19T00:00:00"/>
    <x v="11"/>
    <s v="14:00"/>
    <x v="1"/>
    <x v="1"/>
    <x v="1"/>
    <n v="9"/>
    <s v="Chen"/>
    <x v="4"/>
    <n v="60.000000000000107"/>
    <n v="1.5"/>
    <n v="1"/>
    <x v="6"/>
    <x v="7"/>
    <x v="0"/>
    <x v="0"/>
    <x v="0"/>
  </r>
  <r>
    <n v="1878"/>
    <d v="2024-07-10T00:00:00"/>
    <x v="16"/>
    <s v="11:30"/>
    <x v="4"/>
    <x v="2"/>
    <x v="4"/>
    <n v="1"/>
    <s v="Mia"/>
    <x v="5"/>
    <n v="120.00000000000006"/>
    <n v="6.25E-2"/>
    <n v="0"/>
    <x v="5"/>
    <x v="8"/>
    <x v="2"/>
    <x v="1"/>
    <x v="1"/>
  </r>
  <r>
    <n v="1879"/>
    <d v="2024-11-06T00:00:00"/>
    <x v="10"/>
    <s v="15:30"/>
    <x v="4"/>
    <x v="2"/>
    <x v="4"/>
    <n v="18"/>
    <s v="Sarah"/>
    <x v="3"/>
    <n v="60.000000000000107"/>
    <n v="1.125"/>
    <n v="1"/>
    <x v="5"/>
    <x v="3"/>
    <x v="2"/>
    <x v="0"/>
    <x v="0"/>
  </r>
  <r>
    <n v="1880"/>
    <d v="2024-11-20T00:00:00"/>
    <x v="10"/>
    <s v="16:00"/>
    <x v="4"/>
    <x v="2"/>
    <x v="4"/>
    <n v="3"/>
    <s v="Chen"/>
    <x v="5"/>
    <n v="90"/>
    <n v="0.1875"/>
    <n v="0"/>
    <x v="5"/>
    <x v="3"/>
    <x v="2"/>
    <x v="1"/>
    <x v="0"/>
  </r>
  <r>
    <n v="1881"/>
    <d v="2024-11-12T00:00:00"/>
    <x v="13"/>
    <s v="09:00"/>
    <x v="5"/>
    <x v="2"/>
    <x v="5"/>
    <n v="13"/>
    <s v="Sarah"/>
    <x v="1"/>
    <n v="29.999999999999972"/>
    <n v="1.0833333333333333"/>
    <n v="1"/>
    <x v="1"/>
    <x v="3"/>
    <x v="2"/>
    <x v="0"/>
    <x v="0"/>
  </r>
  <r>
    <n v="1882"/>
    <d v="2024-03-20T00:00:00"/>
    <x v="12"/>
    <s v="10:30"/>
    <x v="1"/>
    <x v="1"/>
    <x v="1"/>
    <n v="8"/>
    <s v="Omar"/>
    <x v="3"/>
    <n v="29.999999999999972"/>
    <n v="1.3333333333333333"/>
    <n v="1"/>
    <x v="5"/>
    <x v="1"/>
    <x v="0"/>
    <x v="0"/>
    <x v="0"/>
  </r>
  <r>
    <n v="1883"/>
    <d v="2024-09-21T00:00:00"/>
    <x v="8"/>
    <s v="16:30"/>
    <x v="0"/>
    <x v="0"/>
    <x v="0"/>
    <n v="8"/>
    <s v="Chen"/>
    <x v="4"/>
    <n v="30.000000000000053"/>
    <n v="1"/>
    <n v="0"/>
    <x v="3"/>
    <x v="2"/>
    <x v="0"/>
    <x v="0"/>
    <x v="0"/>
  </r>
  <r>
    <n v="1884"/>
    <d v="2024-05-06T00:00:00"/>
    <x v="14"/>
    <s v="17:30"/>
    <x v="1"/>
    <x v="1"/>
    <x v="1"/>
    <n v="9"/>
    <s v="Sarah"/>
    <x v="2"/>
    <n v="59.999999999999943"/>
    <n v="1.5"/>
    <n v="1"/>
    <x v="0"/>
    <x v="10"/>
    <x v="0"/>
    <x v="0"/>
    <x v="0"/>
  </r>
  <r>
    <n v="1885"/>
    <d v="2024-09-09T00:00:00"/>
    <x v="14"/>
    <s v="17:30"/>
    <x v="5"/>
    <x v="2"/>
    <x v="5"/>
    <n v="10"/>
    <s v="Chen"/>
    <x v="4"/>
    <n v="59.999999999999943"/>
    <n v="0.83333333333333337"/>
    <n v="0"/>
    <x v="0"/>
    <x v="2"/>
    <x v="2"/>
    <x v="0"/>
    <x v="0"/>
  </r>
  <r>
    <n v="1886"/>
    <d v="2024-06-01T00:00:00"/>
    <x v="2"/>
    <s v="09:00"/>
    <x v="2"/>
    <x v="1"/>
    <x v="2"/>
    <n v="7"/>
    <s v="Amit"/>
    <x v="3"/>
    <n v="60.000000000000028"/>
    <n v="1.75"/>
    <n v="1"/>
    <x v="3"/>
    <x v="5"/>
    <x v="1"/>
    <x v="0"/>
    <x v="0"/>
  </r>
  <r>
    <n v="1887"/>
    <d v="2024-06-05T00:00:00"/>
    <x v="3"/>
    <s v="16:00"/>
    <x v="3"/>
    <x v="0"/>
    <x v="3"/>
    <n v="11"/>
    <s v="Mia"/>
    <x v="4"/>
    <n v="29.999999999999893"/>
    <n v="1.1000000000000001"/>
    <n v="1"/>
    <x v="5"/>
    <x v="5"/>
    <x v="2"/>
    <x v="0"/>
    <x v="0"/>
  </r>
  <r>
    <n v="1888"/>
    <d v="2024-08-23T00:00:00"/>
    <x v="13"/>
    <s v="10:00"/>
    <x v="2"/>
    <x v="1"/>
    <x v="2"/>
    <n v="7"/>
    <s v="Omar"/>
    <x v="5"/>
    <n v="90"/>
    <n v="1.75"/>
    <n v="1"/>
    <x v="2"/>
    <x v="6"/>
    <x v="1"/>
    <x v="0"/>
    <x v="0"/>
  </r>
  <r>
    <n v="1889"/>
    <d v="2024-01-07T00:00:00"/>
    <x v="0"/>
    <s v="16:00"/>
    <x v="3"/>
    <x v="0"/>
    <x v="3"/>
    <n v="3"/>
    <s v="John"/>
    <x v="3"/>
    <n v="119.99999999999989"/>
    <n v="0.3"/>
    <n v="0"/>
    <x v="4"/>
    <x v="9"/>
    <x v="2"/>
    <x v="0"/>
    <x v="1"/>
  </r>
  <r>
    <n v="1890"/>
    <d v="2024-06-21T00:00:00"/>
    <x v="15"/>
    <s v="15:30"/>
    <x v="3"/>
    <x v="0"/>
    <x v="3"/>
    <n v="2"/>
    <s v="Amit"/>
    <x v="2"/>
    <n v="120.00000000000006"/>
    <n v="0.2"/>
    <n v="0"/>
    <x v="2"/>
    <x v="5"/>
    <x v="2"/>
    <x v="1"/>
    <x v="1"/>
  </r>
  <r>
    <n v="1891"/>
    <d v="2024-05-08T00:00:00"/>
    <x v="13"/>
    <s v="10:30"/>
    <x v="4"/>
    <x v="2"/>
    <x v="4"/>
    <n v="5"/>
    <s v="Amit"/>
    <x v="1"/>
    <n v="119.99999999999997"/>
    <n v="0.3125"/>
    <n v="0"/>
    <x v="5"/>
    <x v="10"/>
    <x v="2"/>
    <x v="0"/>
    <x v="1"/>
  </r>
  <r>
    <n v="1892"/>
    <d v="2024-07-15T00:00:00"/>
    <x v="11"/>
    <s v="14:00"/>
    <x v="4"/>
    <x v="2"/>
    <x v="4"/>
    <n v="9"/>
    <s v="Chen"/>
    <x v="0"/>
    <n v="60.000000000000107"/>
    <n v="0.5625"/>
    <n v="0"/>
    <x v="0"/>
    <x v="8"/>
    <x v="2"/>
    <x v="0"/>
    <x v="0"/>
  </r>
  <r>
    <n v="1893"/>
    <d v="2024-09-14T00:00:00"/>
    <x v="16"/>
    <s v="11:00"/>
    <x v="0"/>
    <x v="0"/>
    <x v="0"/>
    <n v="4"/>
    <s v="Priya"/>
    <x v="5"/>
    <n v="90"/>
    <n v="0.5"/>
    <n v="0"/>
    <x v="3"/>
    <x v="2"/>
    <x v="0"/>
    <x v="0"/>
    <x v="0"/>
  </r>
  <r>
    <n v="1894"/>
    <d v="2024-02-06T00:00:00"/>
    <x v="5"/>
    <s v="13:30"/>
    <x v="4"/>
    <x v="2"/>
    <x v="4"/>
    <n v="14"/>
    <s v="Amit"/>
    <x v="2"/>
    <n v="90"/>
    <n v="0.875"/>
    <n v="0"/>
    <x v="1"/>
    <x v="4"/>
    <x v="2"/>
    <x v="0"/>
    <x v="0"/>
  </r>
  <r>
    <n v="1895"/>
    <d v="2024-05-14T00:00:00"/>
    <x v="5"/>
    <s v="12:30"/>
    <x v="0"/>
    <x v="0"/>
    <x v="0"/>
    <n v="3"/>
    <s v="Mia"/>
    <x v="1"/>
    <n v="30.000000000000053"/>
    <n v="0.375"/>
    <n v="0"/>
    <x v="1"/>
    <x v="10"/>
    <x v="0"/>
    <x v="0"/>
    <x v="0"/>
  </r>
  <r>
    <n v="1896"/>
    <d v="2024-05-07T00:00:00"/>
    <x v="6"/>
    <s v="12:30"/>
    <x v="3"/>
    <x v="0"/>
    <x v="3"/>
    <n v="4"/>
    <s v="Chen"/>
    <x v="1"/>
    <n v="120.00000000000006"/>
    <n v="0.4"/>
    <n v="0"/>
    <x v="1"/>
    <x v="10"/>
    <x v="2"/>
    <x v="0"/>
    <x v="1"/>
  </r>
  <r>
    <n v="1897"/>
    <d v="2024-09-03T00:00:00"/>
    <x v="16"/>
    <s v="10:30"/>
    <x v="4"/>
    <x v="2"/>
    <x v="4"/>
    <n v="7"/>
    <s v="Amit"/>
    <x v="2"/>
    <n v="60.000000000000028"/>
    <n v="0.4375"/>
    <n v="0"/>
    <x v="1"/>
    <x v="2"/>
    <x v="2"/>
    <x v="0"/>
    <x v="0"/>
  </r>
  <r>
    <n v="1898"/>
    <d v="2024-02-11T00:00:00"/>
    <x v="15"/>
    <s v="14:30"/>
    <x v="4"/>
    <x v="2"/>
    <x v="4"/>
    <n v="7"/>
    <s v="Amit"/>
    <x v="4"/>
    <n v="59.999999999999943"/>
    <n v="0.4375"/>
    <n v="0"/>
    <x v="4"/>
    <x v="4"/>
    <x v="2"/>
    <x v="0"/>
    <x v="0"/>
  </r>
  <r>
    <n v="1899"/>
    <d v="2024-06-19T00:00:00"/>
    <x v="16"/>
    <s v="11:00"/>
    <x v="4"/>
    <x v="2"/>
    <x v="4"/>
    <n v="10"/>
    <s v="Omar"/>
    <x v="3"/>
    <n v="90"/>
    <n v="0.625"/>
    <n v="0"/>
    <x v="5"/>
    <x v="5"/>
    <x v="2"/>
    <x v="0"/>
    <x v="0"/>
  </r>
  <r>
    <n v="1900"/>
    <d v="2024-06-09T00:00:00"/>
    <x v="5"/>
    <s v="12:30"/>
    <x v="5"/>
    <x v="2"/>
    <x v="5"/>
    <n v="9"/>
    <s v="Omar"/>
    <x v="1"/>
    <n v="30.000000000000053"/>
    <n v="0.75"/>
    <n v="0"/>
    <x v="4"/>
    <x v="5"/>
    <x v="2"/>
    <x v="0"/>
    <x v="0"/>
  </r>
  <r>
    <n v="1901"/>
    <d v="2024-06-16T00:00:00"/>
    <x v="2"/>
    <s v="09:00"/>
    <x v="1"/>
    <x v="1"/>
    <x v="1"/>
    <n v="1"/>
    <s v="Sarah"/>
    <x v="3"/>
    <n v="60.000000000000028"/>
    <n v="0.16666666666666666"/>
    <n v="0"/>
    <x v="4"/>
    <x v="5"/>
    <x v="0"/>
    <x v="1"/>
    <x v="0"/>
  </r>
  <r>
    <n v="1902"/>
    <d v="2024-01-08T00:00:00"/>
    <x v="17"/>
    <s v="13:00"/>
    <x v="1"/>
    <x v="1"/>
    <x v="1"/>
    <n v="2"/>
    <s v="Mia"/>
    <x v="1"/>
    <n v="119.99999999999997"/>
    <n v="0.33333333333333331"/>
    <n v="0"/>
    <x v="0"/>
    <x v="9"/>
    <x v="0"/>
    <x v="0"/>
    <x v="1"/>
  </r>
  <r>
    <n v="1903"/>
    <d v="2024-10-05T00:00:00"/>
    <x v="3"/>
    <s v="17:30"/>
    <x v="5"/>
    <x v="2"/>
    <x v="5"/>
    <n v="6"/>
    <s v="Chen"/>
    <x v="1"/>
    <n v="119.99999999999989"/>
    <n v="0.5"/>
    <n v="0"/>
    <x v="3"/>
    <x v="0"/>
    <x v="2"/>
    <x v="0"/>
    <x v="1"/>
  </r>
  <r>
    <n v="1904"/>
    <d v="2024-12-14T00:00:00"/>
    <x v="5"/>
    <s v="13:00"/>
    <x v="3"/>
    <x v="0"/>
    <x v="3"/>
    <n v="1"/>
    <s v="John"/>
    <x v="0"/>
    <n v="59.999999999999943"/>
    <n v="0.1"/>
    <n v="0"/>
    <x v="3"/>
    <x v="7"/>
    <x v="2"/>
    <x v="1"/>
    <x v="0"/>
  </r>
  <r>
    <n v="1905"/>
    <d v="2024-05-21T00:00:00"/>
    <x v="15"/>
    <s v="15:00"/>
    <x v="4"/>
    <x v="2"/>
    <x v="4"/>
    <n v="16"/>
    <s v="Chen"/>
    <x v="4"/>
    <n v="90"/>
    <n v="1"/>
    <n v="0"/>
    <x v="1"/>
    <x v="10"/>
    <x v="2"/>
    <x v="0"/>
    <x v="0"/>
  </r>
  <r>
    <n v="1906"/>
    <d v="2024-08-31T00:00:00"/>
    <x v="10"/>
    <s v="15:00"/>
    <x v="5"/>
    <x v="2"/>
    <x v="5"/>
    <n v="11"/>
    <s v="Omar"/>
    <x v="2"/>
    <n v="30.000000000000053"/>
    <n v="0.91666666666666663"/>
    <n v="0"/>
    <x v="3"/>
    <x v="6"/>
    <x v="2"/>
    <x v="0"/>
    <x v="0"/>
  </r>
  <r>
    <n v="1907"/>
    <d v="2024-02-04T00:00:00"/>
    <x v="3"/>
    <s v="17:00"/>
    <x v="4"/>
    <x v="2"/>
    <x v="4"/>
    <n v="15"/>
    <s v="Omar"/>
    <x v="2"/>
    <n v="90"/>
    <n v="0.9375"/>
    <n v="0"/>
    <x v="4"/>
    <x v="4"/>
    <x v="2"/>
    <x v="0"/>
    <x v="0"/>
  </r>
  <r>
    <n v="1908"/>
    <d v="2024-07-03T00:00:00"/>
    <x v="0"/>
    <s v="16:00"/>
    <x v="3"/>
    <x v="0"/>
    <x v="3"/>
    <n v="2"/>
    <s v="Mia"/>
    <x v="3"/>
    <n v="119.99999999999989"/>
    <n v="0.2"/>
    <n v="0"/>
    <x v="5"/>
    <x v="8"/>
    <x v="2"/>
    <x v="1"/>
    <x v="1"/>
  </r>
  <r>
    <n v="1909"/>
    <d v="2024-10-29T00:00:00"/>
    <x v="8"/>
    <s v="17:00"/>
    <x v="4"/>
    <x v="2"/>
    <x v="4"/>
    <n v="4"/>
    <s v="Chen"/>
    <x v="3"/>
    <n v="60.000000000000107"/>
    <n v="0.25"/>
    <n v="0"/>
    <x v="1"/>
    <x v="0"/>
    <x v="2"/>
    <x v="0"/>
    <x v="0"/>
  </r>
  <r>
    <n v="1910"/>
    <d v="2024-07-31T00:00:00"/>
    <x v="17"/>
    <s v="13:00"/>
    <x v="0"/>
    <x v="0"/>
    <x v="0"/>
    <n v="10"/>
    <s v="Sarah"/>
    <x v="4"/>
    <n v="119.99999999999997"/>
    <n v="1.25"/>
    <n v="1"/>
    <x v="5"/>
    <x v="8"/>
    <x v="0"/>
    <x v="0"/>
    <x v="1"/>
  </r>
  <r>
    <n v="1911"/>
    <d v="2024-10-28T00:00:00"/>
    <x v="8"/>
    <s v="16:30"/>
    <x v="1"/>
    <x v="1"/>
    <x v="1"/>
    <n v="6"/>
    <s v="Sarah"/>
    <x v="1"/>
    <n v="30.000000000000053"/>
    <n v="1"/>
    <n v="0"/>
    <x v="0"/>
    <x v="0"/>
    <x v="0"/>
    <x v="0"/>
    <x v="0"/>
  </r>
  <r>
    <n v="1912"/>
    <d v="2024-03-19T00:00:00"/>
    <x v="0"/>
    <s v="15:00"/>
    <x v="5"/>
    <x v="2"/>
    <x v="5"/>
    <n v="13"/>
    <s v="John"/>
    <x v="5"/>
    <n v="59.999999999999943"/>
    <n v="1.0833333333333333"/>
    <n v="1"/>
    <x v="1"/>
    <x v="1"/>
    <x v="2"/>
    <x v="0"/>
    <x v="0"/>
  </r>
  <r>
    <n v="1913"/>
    <d v="2024-01-21T00:00:00"/>
    <x v="1"/>
    <s v="13:00"/>
    <x v="0"/>
    <x v="0"/>
    <x v="0"/>
    <n v="10"/>
    <s v="John"/>
    <x v="0"/>
    <n v="89.999999999999915"/>
    <n v="1.25"/>
    <n v="1"/>
    <x v="4"/>
    <x v="9"/>
    <x v="0"/>
    <x v="0"/>
    <x v="0"/>
  </r>
  <r>
    <n v="1914"/>
    <d v="2024-06-01T00:00:00"/>
    <x v="13"/>
    <s v="09:00"/>
    <x v="2"/>
    <x v="1"/>
    <x v="2"/>
    <n v="4"/>
    <s v="Omar"/>
    <x v="5"/>
    <n v="29.999999999999972"/>
    <n v="1"/>
    <n v="0"/>
    <x v="3"/>
    <x v="5"/>
    <x v="1"/>
    <x v="0"/>
    <x v="0"/>
  </r>
  <r>
    <n v="1915"/>
    <d v="2024-12-22T00:00:00"/>
    <x v="15"/>
    <s v="15:00"/>
    <x v="3"/>
    <x v="0"/>
    <x v="3"/>
    <n v="8"/>
    <s v="Amit"/>
    <x v="4"/>
    <n v="90"/>
    <n v="0.8"/>
    <n v="0"/>
    <x v="4"/>
    <x v="7"/>
    <x v="2"/>
    <x v="0"/>
    <x v="0"/>
  </r>
  <r>
    <n v="1916"/>
    <d v="2024-05-29T00:00:00"/>
    <x v="11"/>
    <s v="14:00"/>
    <x v="4"/>
    <x v="2"/>
    <x v="4"/>
    <n v="6"/>
    <s v="Mia"/>
    <x v="4"/>
    <n v="60.000000000000107"/>
    <n v="0.375"/>
    <n v="0"/>
    <x v="5"/>
    <x v="10"/>
    <x v="2"/>
    <x v="0"/>
    <x v="0"/>
  </r>
  <r>
    <n v="1917"/>
    <d v="2024-03-29T00:00:00"/>
    <x v="4"/>
    <s v="16:00"/>
    <x v="0"/>
    <x v="0"/>
    <x v="0"/>
    <n v="5"/>
    <s v="Amit"/>
    <x v="0"/>
    <n v="59.999999999999943"/>
    <n v="0.625"/>
    <n v="0"/>
    <x v="2"/>
    <x v="1"/>
    <x v="0"/>
    <x v="0"/>
    <x v="0"/>
  </r>
  <r>
    <n v="1918"/>
    <d v="2024-07-29T00:00:00"/>
    <x v="4"/>
    <s v="15:30"/>
    <x v="2"/>
    <x v="1"/>
    <x v="2"/>
    <n v="3"/>
    <s v="Omar"/>
    <x v="4"/>
    <n v="30.000000000000053"/>
    <n v="0.75"/>
    <n v="0"/>
    <x v="0"/>
    <x v="8"/>
    <x v="1"/>
    <x v="0"/>
    <x v="0"/>
  </r>
  <r>
    <n v="1919"/>
    <d v="2024-06-07T00:00:00"/>
    <x v="0"/>
    <s v="15:00"/>
    <x v="2"/>
    <x v="1"/>
    <x v="2"/>
    <n v="3"/>
    <s v="John"/>
    <x v="2"/>
    <n v="59.999999999999943"/>
    <n v="0.75"/>
    <n v="0"/>
    <x v="2"/>
    <x v="5"/>
    <x v="1"/>
    <x v="0"/>
    <x v="0"/>
  </r>
  <r>
    <n v="1920"/>
    <d v="2024-09-27T00:00:00"/>
    <x v="10"/>
    <s v="15:30"/>
    <x v="5"/>
    <x v="2"/>
    <x v="5"/>
    <n v="2"/>
    <s v="Amit"/>
    <x v="2"/>
    <n v="60.000000000000107"/>
    <n v="0.16666666666666666"/>
    <n v="0"/>
    <x v="2"/>
    <x v="2"/>
    <x v="2"/>
    <x v="1"/>
    <x v="0"/>
  </r>
  <r>
    <n v="1921"/>
    <d v="2024-07-17T00:00:00"/>
    <x v="16"/>
    <s v="11:30"/>
    <x v="3"/>
    <x v="0"/>
    <x v="3"/>
    <n v="3"/>
    <s v="Mia"/>
    <x v="2"/>
    <n v="120.00000000000006"/>
    <n v="0.3"/>
    <n v="0"/>
    <x v="5"/>
    <x v="8"/>
    <x v="2"/>
    <x v="0"/>
    <x v="1"/>
  </r>
  <r>
    <n v="1922"/>
    <d v="2024-01-23T00:00:00"/>
    <x v="10"/>
    <s v="16:30"/>
    <x v="5"/>
    <x v="2"/>
    <x v="5"/>
    <n v="7"/>
    <s v="Sarah"/>
    <x v="2"/>
    <n v="120.00000000000006"/>
    <n v="0.58333333333333337"/>
    <n v="0"/>
    <x v="1"/>
    <x v="9"/>
    <x v="2"/>
    <x v="0"/>
    <x v="1"/>
  </r>
  <r>
    <n v="1923"/>
    <d v="2024-09-15T00:00:00"/>
    <x v="2"/>
    <s v="09:30"/>
    <x v="2"/>
    <x v="1"/>
    <x v="2"/>
    <n v="5"/>
    <s v="Sarah"/>
    <x v="5"/>
    <n v="90"/>
    <n v="1.25"/>
    <n v="1"/>
    <x v="4"/>
    <x v="2"/>
    <x v="1"/>
    <x v="0"/>
    <x v="0"/>
  </r>
  <r>
    <n v="1924"/>
    <d v="2024-04-08T00:00:00"/>
    <x v="17"/>
    <s v="12:30"/>
    <x v="0"/>
    <x v="0"/>
    <x v="0"/>
    <n v="5"/>
    <s v="Sarah"/>
    <x v="3"/>
    <n v="90.000000000000085"/>
    <n v="0.625"/>
    <n v="0"/>
    <x v="0"/>
    <x v="11"/>
    <x v="0"/>
    <x v="0"/>
    <x v="1"/>
  </r>
  <r>
    <n v="1925"/>
    <d v="2024-10-17T00:00:00"/>
    <x v="8"/>
    <s v="17:30"/>
    <x v="2"/>
    <x v="1"/>
    <x v="2"/>
    <n v="7"/>
    <s v="Mia"/>
    <x v="3"/>
    <n v="90"/>
    <n v="1.75"/>
    <n v="1"/>
    <x v="6"/>
    <x v="0"/>
    <x v="1"/>
    <x v="0"/>
    <x v="0"/>
  </r>
  <r>
    <n v="1926"/>
    <d v="2024-03-29T00:00:00"/>
    <x v="2"/>
    <s v="09:30"/>
    <x v="2"/>
    <x v="1"/>
    <x v="2"/>
    <n v="1"/>
    <s v="Omar"/>
    <x v="0"/>
    <n v="90"/>
    <n v="0.25"/>
    <n v="0"/>
    <x v="2"/>
    <x v="1"/>
    <x v="1"/>
    <x v="0"/>
    <x v="0"/>
  </r>
  <r>
    <n v="1927"/>
    <d v="2024-05-19T00:00:00"/>
    <x v="5"/>
    <s v="13:30"/>
    <x v="4"/>
    <x v="2"/>
    <x v="4"/>
    <n v="12"/>
    <s v="Amit"/>
    <x v="5"/>
    <n v="90"/>
    <n v="0.75"/>
    <n v="0"/>
    <x v="4"/>
    <x v="10"/>
    <x v="2"/>
    <x v="0"/>
    <x v="0"/>
  </r>
  <r>
    <n v="1928"/>
    <d v="2024-07-12T00:00:00"/>
    <x v="5"/>
    <s v="13:00"/>
    <x v="5"/>
    <x v="2"/>
    <x v="5"/>
    <n v="2"/>
    <s v="Chen"/>
    <x v="3"/>
    <n v="59.999999999999943"/>
    <n v="0.16666666666666666"/>
    <n v="0"/>
    <x v="2"/>
    <x v="8"/>
    <x v="2"/>
    <x v="1"/>
    <x v="0"/>
  </r>
  <r>
    <n v="1929"/>
    <d v="2024-11-02T00:00:00"/>
    <x v="9"/>
    <s v="14:30"/>
    <x v="2"/>
    <x v="1"/>
    <x v="2"/>
    <n v="2"/>
    <s v="Omar"/>
    <x v="2"/>
    <n v="119.99999999999989"/>
    <n v="0.5"/>
    <n v="0"/>
    <x v="3"/>
    <x v="3"/>
    <x v="1"/>
    <x v="0"/>
    <x v="1"/>
  </r>
  <r>
    <n v="1930"/>
    <d v="2024-01-13T00:00:00"/>
    <x v="10"/>
    <s v="16:30"/>
    <x v="5"/>
    <x v="2"/>
    <x v="5"/>
    <n v="7"/>
    <s v="Mia"/>
    <x v="2"/>
    <n v="120.00000000000006"/>
    <n v="0.58333333333333337"/>
    <n v="0"/>
    <x v="3"/>
    <x v="9"/>
    <x v="2"/>
    <x v="0"/>
    <x v="1"/>
  </r>
  <r>
    <n v="1931"/>
    <d v="2024-10-01T00:00:00"/>
    <x v="0"/>
    <s v="16:00"/>
    <x v="3"/>
    <x v="0"/>
    <x v="3"/>
    <n v="5"/>
    <s v="Chen"/>
    <x v="4"/>
    <n v="119.99999999999989"/>
    <n v="0.5"/>
    <n v="0"/>
    <x v="1"/>
    <x v="0"/>
    <x v="2"/>
    <x v="0"/>
    <x v="1"/>
  </r>
  <r>
    <n v="1932"/>
    <d v="2024-10-28T00:00:00"/>
    <x v="7"/>
    <s v="10:30"/>
    <x v="2"/>
    <x v="1"/>
    <x v="2"/>
    <n v="1"/>
    <s v="John"/>
    <x v="0"/>
    <n v="90"/>
    <n v="0.25"/>
    <n v="0"/>
    <x v="0"/>
    <x v="0"/>
    <x v="1"/>
    <x v="0"/>
    <x v="0"/>
  </r>
  <r>
    <n v="1933"/>
    <d v="2024-12-12T00:00:00"/>
    <x v="4"/>
    <s v="17:00"/>
    <x v="3"/>
    <x v="0"/>
    <x v="3"/>
    <n v="6"/>
    <s v="John"/>
    <x v="5"/>
    <n v="120.00000000000006"/>
    <n v="0.6"/>
    <n v="0"/>
    <x v="6"/>
    <x v="7"/>
    <x v="2"/>
    <x v="0"/>
    <x v="1"/>
  </r>
  <r>
    <n v="1934"/>
    <d v="2024-08-23T00:00:00"/>
    <x v="10"/>
    <s v="16:00"/>
    <x v="1"/>
    <x v="1"/>
    <x v="1"/>
    <n v="2"/>
    <s v="Omar"/>
    <x v="2"/>
    <n v="90"/>
    <n v="0.33333333333333331"/>
    <n v="0"/>
    <x v="2"/>
    <x v="6"/>
    <x v="0"/>
    <x v="0"/>
    <x v="0"/>
  </r>
  <r>
    <n v="1935"/>
    <d v="2024-07-27T00:00:00"/>
    <x v="7"/>
    <s v="09:30"/>
    <x v="0"/>
    <x v="0"/>
    <x v="0"/>
    <n v="2"/>
    <s v="Mia"/>
    <x v="0"/>
    <n v="29.999999999999972"/>
    <n v="0.25"/>
    <n v="0"/>
    <x v="3"/>
    <x v="8"/>
    <x v="0"/>
    <x v="0"/>
    <x v="0"/>
  </r>
  <r>
    <n v="1936"/>
    <d v="2024-01-13T00:00:00"/>
    <x v="5"/>
    <s v="13:30"/>
    <x v="2"/>
    <x v="1"/>
    <x v="2"/>
    <n v="1"/>
    <s v="John"/>
    <x v="0"/>
    <n v="90"/>
    <n v="0.25"/>
    <n v="0"/>
    <x v="3"/>
    <x v="9"/>
    <x v="1"/>
    <x v="0"/>
    <x v="0"/>
  </r>
  <r>
    <n v="1937"/>
    <d v="2024-04-05T00:00:00"/>
    <x v="16"/>
    <s v="11:30"/>
    <x v="2"/>
    <x v="1"/>
    <x v="2"/>
    <n v="6"/>
    <s v="Sarah"/>
    <x v="1"/>
    <n v="120.00000000000006"/>
    <n v="1.5"/>
    <n v="1"/>
    <x v="2"/>
    <x v="11"/>
    <x v="1"/>
    <x v="0"/>
    <x v="1"/>
  </r>
  <r>
    <n v="1938"/>
    <d v="2024-04-27T00:00:00"/>
    <x v="11"/>
    <s v="14:00"/>
    <x v="3"/>
    <x v="0"/>
    <x v="3"/>
    <n v="7"/>
    <s v="Priya"/>
    <x v="0"/>
    <n v="60.000000000000107"/>
    <n v="0.7"/>
    <n v="0"/>
    <x v="3"/>
    <x v="11"/>
    <x v="2"/>
    <x v="0"/>
    <x v="0"/>
  </r>
  <r>
    <n v="1939"/>
    <d v="2024-05-05T00:00:00"/>
    <x v="8"/>
    <s v="17:00"/>
    <x v="2"/>
    <x v="1"/>
    <x v="2"/>
    <n v="6"/>
    <s v="John"/>
    <x v="1"/>
    <n v="60.000000000000107"/>
    <n v="1.5"/>
    <n v="1"/>
    <x v="4"/>
    <x v="10"/>
    <x v="1"/>
    <x v="0"/>
    <x v="0"/>
  </r>
  <r>
    <n v="1940"/>
    <d v="2024-12-22T00:00:00"/>
    <x v="8"/>
    <s v="17:30"/>
    <x v="5"/>
    <x v="2"/>
    <x v="5"/>
    <n v="5"/>
    <s v="John"/>
    <x v="4"/>
    <n v="90"/>
    <n v="0.41666666666666669"/>
    <n v="0"/>
    <x v="4"/>
    <x v="7"/>
    <x v="2"/>
    <x v="0"/>
    <x v="0"/>
  </r>
  <r>
    <n v="1941"/>
    <d v="2024-08-02T00:00:00"/>
    <x v="16"/>
    <s v="11:00"/>
    <x v="1"/>
    <x v="1"/>
    <x v="1"/>
    <n v="6"/>
    <s v="Mia"/>
    <x v="1"/>
    <n v="90"/>
    <n v="1"/>
    <n v="0"/>
    <x v="2"/>
    <x v="6"/>
    <x v="0"/>
    <x v="0"/>
    <x v="0"/>
  </r>
  <r>
    <n v="1942"/>
    <d v="2024-11-22T00:00:00"/>
    <x v="4"/>
    <s v="15:30"/>
    <x v="4"/>
    <x v="2"/>
    <x v="4"/>
    <n v="17"/>
    <s v="Sarah"/>
    <x v="0"/>
    <n v="30.000000000000053"/>
    <n v="1.0625"/>
    <n v="1"/>
    <x v="2"/>
    <x v="3"/>
    <x v="2"/>
    <x v="0"/>
    <x v="0"/>
  </r>
  <r>
    <n v="1943"/>
    <d v="2024-08-13T00:00:00"/>
    <x v="15"/>
    <s v="14:00"/>
    <x v="5"/>
    <x v="2"/>
    <x v="5"/>
    <n v="12"/>
    <s v="Sarah"/>
    <x v="0"/>
    <n v="30.000000000000053"/>
    <n v="1"/>
    <n v="0"/>
    <x v="1"/>
    <x v="6"/>
    <x v="2"/>
    <x v="0"/>
    <x v="0"/>
  </r>
  <r>
    <n v="1944"/>
    <d v="2024-04-18T00:00:00"/>
    <x v="1"/>
    <s v="13:30"/>
    <x v="1"/>
    <x v="1"/>
    <x v="1"/>
    <n v="2"/>
    <s v="Chen"/>
    <x v="5"/>
    <n v="119.99999999999997"/>
    <n v="0.33333333333333331"/>
    <n v="0"/>
    <x v="6"/>
    <x v="11"/>
    <x v="0"/>
    <x v="0"/>
    <x v="1"/>
  </r>
  <r>
    <n v="1945"/>
    <d v="2024-08-13T00:00:00"/>
    <x v="12"/>
    <s v="11:00"/>
    <x v="5"/>
    <x v="2"/>
    <x v="5"/>
    <n v="4"/>
    <s v="Sarah"/>
    <x v="3"/>
    <n v="59.999999999999943"/>
    <n v="0.33333333333333331"/>
    <n v="0"/>
    <x v="1"/>
    <x v="6"/>
    <x v="2"/>
    <x v="0"/>
    <x v="0"/>
  </r>
  <r>
    <n v="1946"/>
    <d v="2024-06-04T00:00:00"/>
    <x v="7"/>
    <s v="11:00"/>
    <x v="1"/>
    <x v="1"/>
    <x v="1"/>
    <n v="6"/>
    <s v="Amit"/>
    <x v="5"/>
    <n v="119.99999999999997"/>
    <n v="1"/>
    <n v="0"/>
    <x v="1"/>
    <x v="5"/>
    <x v="0"/>
    <x v="0"/>
    <x v="1"/>
  </r>
  <r>
    <n v="1947"/>
    <d v="2024-05-31T00:00:00"/>
    <x v="15"/>
    <s v="14:00"/>
    <x v="5"/>
    <x v="2"/>
    <x v="5"/>
    <n v="11"/>
    <s v="Omar"/>
    <x v="5"/>
    <n v="30.000000000000053"/>
    <n v="0.91666666666666663"/>
    <n v="0"/>
    <x v="2"/>
    <x v="10"/>
    <x v="2"/>
    <x v="0"/>
    <x v="0"/>
  </r>
  <r>
    <n v="1948"/>
    <d v="2024-01-31T00:00:00"/>
    <x v="16"/>
    <s v="11:00"/>
    <x v="4"/>
    <x v="2"/>
    <x v="4"/>
    <n v="9"/>
    <s v="Mia"/>
    <x v="3"/>
    <n v="90"/>
    <n v="0.5625"/>
    <n v="0"/>
    <x v="5"/>
    <x v="9"/>
    <x v="2"/>
    <x v="0"/>
    <x v="0"/>
  </r>
  <r>
    <n v="1949"/>
    <d v="2024-11-05T00:00:00"/>
    <x v="8"/>
    <s v="17:00"/>
    <x v="3"/>
    <x v="0"/>
    <x v="3"/>
    <n v="4"/>
    <s v="Priya"/>
    <x v="4"/>
    <n v="60.000000000000107"/>
    <n v="0.4"/>
    <n v="0"/>
    <x v="1"/>
    <x v="3"/>
    <x v="2"/>
    <x v="0"/>
    <x v="0"/>
  </r>
  <r>
    <n v="1950"/>
    <d v="2024-03-09T00:00:00"/>
    <x v="5"/>
    <s v="14:00"/>
    <x v="0"/>
    <x v="0"/>
    <x v="0"/>
    <n v="6"/>
    <s v="Priya"/>
    <x v="3"/>
    <n v="120.00000000000006"/>
    <n v="0.75"/>
    <n v="0"/>
    <x v="3"/>
    <x v="1"/>
    <x v="0"/>
    <x v="0"/>
    <x v="1"/>
  </r>
  <r>
    <n v="1951"/>
    <d v="2024-12-06T00:00:00"/>
    <x v="10"/>
    <s v="15:30"/>
    <x v="0"/>
    <x v="0"/>
    <x v="0"/>
    <n v="7"/>
    <s v="Amit"/>
    <x v="2"/>
    <n v="60.000000000000107"/>
    <n v="0.875"/>
    <n v="0"/>
    <x v="2"/>
    <x v="7"/>
    <x v="0"/>
    <x v="0"/>
    <x v="0"/>
  </r>
  <r>
    <n v="1952"/>
    <d v="2024-01-27T00:00:00"/>
    <x v="10"/>
    <s v="16:30"/>
    <x v="0"/>
    <x v="0"/>
    <x v="0"/>
    <n v="7"/>
    <s v="Priya"/>
    <x v="0"/>
    <n v="120.00000000000006"/>
    <n v="0.875"/>
    <n v="0"/>
    <x v="3"/>
    <x v="9"/>
    <x v="0"/>
    <x v="0"/>
    <x v="1"/>
  </r>
  <r>
    <n v="1953"/>
    <d v="2024-09-01T00:00:00"/>
    <x v="4"/>
    <s v="17:00"/>
    <x v="5"/>
    <x v="2"/>
    <x v="5"/>
    <n v="9"/>
    <s v="Priya"/>
    <x v="1"/>
    <n v="120.00000000000006"/>
    <n v="0.75"/>
    <n v="0"/>
    <x v="4"/>
    <x v="2"/>
    <x v="2"/>
    <x v="0"/>
    <x v="1"/>
  </r>
  <r>
    <n v="1954"/>
    <d v="2024-11-24T00:00:00"/>
    <x v="9"/>
    <s v="13:00"/>
    <x v="5"/>
    <x v="2"/>
    <x v="5"/>
    <n v="12"/>
    <s v="Chen"/>
    <x v="0"/>
    <n v="29.999999999999893"/>
    <n v="1"/>
    <n v="0"/>
    <x v="4"/>
    <x v="3"/>
    <x v="2"/>
    <x v="0"/>
    <x v="0"/>
  </r>
  <r>
    <n v="1955"/>
    <d v="2024-07-07T00:00:00"/>
    <x v="13"/>
    <s v="10:00"/>
    <x v="0"/>
    <x v="0"/>
    <x v="0"/>
    <n v="4"/>
    <s v="Omar"/>
    <x v="2"/>
    <n v="90"/>
    <n v="0.5"/>
    <n v="0"/>
    <x v="4"/>
    <x v="8"/>
    <x v="0"/>
    <x v="0"/>
    <x v="0"/>
  </r>
  <r>
    <n v="1956"/>
    <d v="2024-09-11T00:00:00"/>
    <x v="0"/>
    <s v="15:30"/>
    <x v="3"/>
    <x v="0"/>
    <x v="3"/>
    <n v="9"/>
    <s v="Mia"/>
    <x v="3"/>
    <n v="90"/>
    <n v="0.9"/>
    <n v="0"/>
    <x v="5"/>
    <x v="2"/>
    <x v="2"/>
    <x v="0"/>
    <x v="0"/>
  </r>
  <r>
    <n v="1957"/>
    <d v="2024-11-16T00:00:00"/>
    <x v="11"/>
    <s v="15:00"/>
    <x v="4"/>
    <x v="2"/>
    <x v="4"/>
    <n v="8"/>
    <s v="John"/>
    <x v="2"/>
    <n v="120.00000000000006"/>
    <n v="0.5"/>
    <n v="0"/>
    <x v="3"/>
    <x v="3"/>
    <x v="2"/>
    <x v="0"/>
    <x v="1"/>
  </r>
  <r>
    <n v="1958"/>
    <d v="2024-06-29T00:00:00"/>
    <x v="8"/>
    <s v="18:00"/>
    <x v="4"/>
    <x v="2"/>
    <x v="4"/>
    <n v="8"/>
    <s v="Chen"/>
    <x v="2"/>
    <n v="120.00000000000006"/>
    <n v="0.5"/>
    <n v="0"/>
    <x v="3"/>
    <x v="5"/>
    <x v="2"/>
    <x v="0"/>
    <x v="1"/>
  </r>
  <r>
    <n v="1959"/>
    <d v="2024-07-19T00:00:00"/>
    <x v="17"/>
    <s v="13:00"/>
    <x v="3"/>
    <x v="0"/>
    <x v="3"/>
    <n v="13"/>
    <s v="Priya"/>
    <x v="1"/>
    <n v="119.99999999999997"/>
    <n v="1.3"/>
    <n v="1"/>
    <x v="2"/>
    <x v="8"/>
    <x v="2"/>
    <x v="0"/>
    <x v="1"/>
  </r>
  <r>
    <n v="1960"/>
    <d v="2024-10-17T00:00:00"/>
    <x v="8"/>
    <s v="18:00"/>
    <x v="5"/>
    <x v="2"/>
    <x v="5"/>
    <n v="1"/>
    <s v="John"/>
    <x v="0"/>
    <n v="120.00000000000006"/>
    <n v="8.3333333333333329E-2"/>
    <n v="0"/>
    <x v="6"/>
    <x v="0"/>
    <x v="2"/>
    <x v="1"/>
    <x v="1"/>
  </r>
  <r>
    <n v="1961"/>
    <d v="2024-04-20T00:00:00"/>
    <x v="3"/>
    <s v="17:30"/>
    <x v="2"/>
    <x v="1"/>
    <x v="2"/>
    <n v="2"/>
    <s v="Chen"/>
    <x v="0"/>
    <n v="119.99999999999989"/>
    <n v="0.5"/>
    <n v="0"/>
    <x v="3"/>
    <x v="11"/>
    <x v="1"/>
    <x v="0"/>
    <x v="1"/>
  </r>
  <r>
    <n v="1962"/>
    <d v="2024-04-29T00:00:00"/>
    <x v="12"/>
    <s v="11:30"/>
    <x v="3"/>
    <x v="0"/>
    <x v="3"/>
    <n v="1"/>
    <s v="Chen"/>
    <x v="5"/>
    <n v="90"/>
    <n v="0.1"/>
    <n v="0"/>
    <x v="0"/>
    <x v="11"/>
    <x v="2"/>
    <x v="1"/>
    <x v="0"/>
  </r>
  <r>
    <n v="1963"/>
    <d v="2024-12-18T00:00:00"/>
    <x v="13"/>
    <s v="09:30"/>
    <x v="2"/>
    <x v="1"/>
    <x v="2"/>
    <n v="3"/>
    <s v="Omar"/>
    <x v="4"/>
    <n v="59.999999999999943"/>
    <n v="0.75"/>
    <n v="0"/>
    <x v="5"/>
    <x v="7"/>
    <x v="1"/>
    <x v="0"/>
    <x v="0"/>
  </r>
  <r>
    <n v="1964"/>
    <d v="2024-01-26T00:00:00"/>
    <x v="11"/>
    <s v="14:30"/>
    <x v="1"/>
    <x v="1"/>
    <x v="1"/>
    <n v="9"/>
    <s v="Priya"/>
    <x v="3"/>
    <n v="90"/>
    <n v="1.5"/>
    <n v="1"/>
    <x v="2"/>
    <x v="9"/>
    <x v="0"/>
    <x v="0"/>
    <x v="0"/>
  </r>
  <r>
    <n v="1965"/>
    <d v="2024-01-03T00:00:00"/>
    <x v="1"/>
    <s v="12:00"/>
    <x v="3"/>
    <x v="0"/>
    <x v="3"/>
    <n v="12"/>
    <s v="Omar"/>
    <x v="0"/>
    <n v="29.999999999999972"/>
    <n v="1.2"/>
    <n v="1"/>
    <x v="5"/>
    <x v="9"/>
    <x v="2"/>
    <x v="0"/>
    <x v="0"/>
  </r>
  <r>
    <n v="1966"/>
    <d v="2024-03-11T00:00:00"/>
    <x v="7"/>
    <s v="09:30"/>
    <x v="1"/>
    <x v="1"/>
    <x v="1"/>
    <n v="2"/>
    <s v="Omar"/>
    <x v="5"/>
    <n v="29.999999999999972"/>
    <n v="0.33333333333333331"/>
    <n v="0"/>
    <x v="0"/>
    <x v="1"/>
    <x v="0"/>
    <x v="0"/>
    <x v="0"/>
  </r>
  <r>
    <n v="1967"/>
    <d v="2024-10-22T00:00:00"/>
    <x v="11"/>
    <s v="13:30"/>
    <x v="2"/>
    <x v="1"/>
    <x v="2"/>
    <n v="4"/>
    <s v="Priya"/>
    <x v="1"/>
    <n v="30.000000000000053"/>
    <n v="1"/>
    <n v="0"/>
    <x v="1"/>
    <x v="0"/>
    <x v="1"/>
    <x v="0"/>
    <x v="0"/>
  </r>
  <r>
    <n v="1968"/>
    <d v="2024-11-21T00:00:00"/>
    <x v="5"/>
    <s v="13:00"/>
    <x v="2"/>
    <x v="1"/>
    <x v="2"/>
    <n v="3"/>
    <s v="John"/>
    <x v="2"/>
    <n v="59.999999999999943"/>
    <n v="0.75"/>
    <n v="0"/>
    <x v="6"/>
    <x v="3"/>
    <x v="1"/>
    <x v="0"/>
    <x v="0"/>
  </r>
  <r>
    <n v="1969"/>
    <d v="2024-08-01T00:00:00"/>
    <x v="14"/>
    <s v="18:30"/>
    <x v="2"/>
    <x v="1"/>
    <x v="2"/>
    <n v="1"/>
    <s v="Mia"/>
    <x v="2"/>
    <n v="120.00000000000006"/>
    <n v="0.25"/>
    <n v="0"/>
    <x v="6"/>
    <x v="6"/>
    <x v="1"/>
    <x v="0"/>
    <x v="1"/>
  </r>
  <r>
    <n v="1970"/>
    <d v="2024-01-19T00:00:00"/>
    <x v="10"/>
    <s v="16:30"/>
    <x v="5"/>
    <x v="2"/>
    <x v="5"/>
    <n v="5"/>
    <s v="Priya"/>
    <x v="4"/>
    <n v="120.00000000000006"/>
    <n v="0.41666666666666669"/>
    <n v="0"/>
    <x v="2"/>
    <x v="9"/>
    <x v="2"/>
    <x v="0"/>
    <x v="1"/>
  </r>
  <r>
    <n v="1971"/>
    <d v="2024-08-25T00:00:00"/>
    <x v="9"/>
    <s v="13:30"/>
    <x v="1"/>
    <x v="1"/>
    <x v="1"/>
    <n v="3"/>
    <s v="Priya"/>
    <x v="0"/>
    <n v="59.999999999999943"/>
    <n v="0.5"/>
    <n v="0"/>
    <x v="4"/>
    <x v="6"/>
    <x v="0"/>
    <x v="0"/>
    <x v="0"/>
  </r>
  <r>
    <n v="1972"/>
    <d v="2024-09-07T00:00:00"/>
    <x v="1"/>
    <s v="13:30"/>
    <x v="0"/>
    <x v="0"/>
    <x v="0"/>
    <n v="2"/>
    <s v="Mia"/>
    <x v="5"/>
    <n v="119.99999999999997"/>
    <n v="0.25"/>
    <n v="0"/>
    <x v="3"/>
    <x v="2"/>
    <x v="0"/>
    <x v="0"/>
    <x v="1"/>
  </r>
  <r>
    <n v="1973"/>
    <d v="2024-12-21T00:00:00"/>
    <x v="8"/>
    <s v="16:30"/>
    <x v="2"/>
    <x v="1"/>
    <x v="2"/>
    <n v="1"/>
    <s v="Amit"/>
    <x v="5"/>
    <n v="30.000000000000053"/>
    <n v="0.25"/>
    <n v="0"/>
    <x v="3"/>
    <x v="7"/>
    <x v="1"/>
    <x v="0"/>
    <x v="0"/>
  </r>
  <r>
    <n v="1974"/>
    <d v="2024-07-09T00:00:00"/>
    <x v="12"/>
    <s v="11:30"/>
    <x v="2"/>
    <x v="1"/>
    <x v="2"/>
    <n v="5"/>
    <s v="Priya"/>
    <x v="5"/>
    <n v="90"/>
    <n v="1.25"/>
    <n v="1"/>
    <x v="1"/>
    <x v="8"/>
    <x v="1"/>
    <x v="0"/>
    <x v="0"/>
  </r>
  <r>
    <n v="1975"/>
    <d v="2024-02-07T00:00:00"/>
    <x v="15"/>
    <s v="14:00"/>
    <x v="4"/>
    <x v="2"/>
    <x v="4"/>
    <n v="3"/>
    <s v="Omar"/>
    <x v="0"/>
    <n v="30.000000000000053"/>
    <n v="0.1875"/>
    <n v="0"/>
    <x v="5"/>
    <x v="4"/>
    <x v="2"/>
    <x v="1"/>
    <x v="0"/>
  </r>
  <r>
    <n v="1976"/>
    <d v="2024-11-29T00:00:00"/>
    <x v="7"/>
    <s v="10:30"/>
    <x v="1"/>
    <x v="1"/>
    <x v="1"/>
    <n v="9"/>
    <s v="Priya"/>
    <x v="0"/>
    <n v="90"/>
    <n v="1.5"/>
    <n v="1"/>
    <x v="2"/>
    <x v="3"/>
    <x v="0"/>
    <x v="0"/>
    <x v="0"/>
  </r>
  <r>
    <n v="1977"/>
    <d v="2024-05-20T00:00:00"/>
    <x v="7"/>
    <s v="09:30"/>
    <x v="0"/>
    <x v="0"/>
    <x v="0"/>
    <n v="3"/>
    <s v="Mia"/>
    <x v="1"/>
    <n v="29.999999999999972"/>
    <n v="0.375"/>
    <n v="0"/>
    <x v="0"/>
    <x v="10"/>
    <x v="0"/>
    <x v="0"/>
    <x v="0"/>
  </r>
  <r>
    <n v="1978"/>
    <d v="2024-05-06T00:00:00"/>
    <x v="17"/>
    <s v="11:30"/>
    <x v="1"/>
    <x v="1"/>
    <x v="1"/>
    <n v="9"/>
    <s v="Amit"/>
    <x v="3"/>
    <n v="30.000000000000053"/>
    <n v="1.5"/>
    <n v="1"/>
    <x v="0"/>
    <x v="10"/>
    <x v="0"/>
    <x v="0"/>
    <x v="0"/>
  </r>
  <r>
    <n v="1979"/>
    <d v="2024-04-25T00:00:00"/>
    <x v="11"/>
    <s v="13:30"/>
    <x v="0"/>
    <x v="0"/>
    <x v="0"/>
    <n v="11"/>
    <s v="Chen"/>
    <x v="2"/>
    <n v="30.000000000000053"/>
    <n v="1.375"/>
    <n v="1"/>
    <x v="6"/>
    <x v="11"/>
    <x v="0"/>
    <x v="0"/>
    <x v="0"/>
  </r>
  <r>
    <n v="1980"/>
    <d v="2024-02-02T00:00:00"/>
    <x v="5"/>
    <s v="14:00"/>
    <x v="5"/>
    <x v="2"/>
    <x v="5"/>
    <n v="9"/>
    <s v="John"/>
    <x v="3"/>
    <n v="120.00000000000006"/>
    <n v="0.75"/>
    <n v="0"/>
    <x v="2"/>
    <x v="4"/>
    <x v="2"/>
    <x v="0"/>
    <x v="1"/>
  </r>
  <r>
    <n v="1981"/>
    <d v="2024-03-03T00:00:00"/>
    <x v="7"/>
    <s v="11:00"/>
    <x v="4"/>
    <x v="2"/>
    <x v="4"/>
    <n v="16"/>
    <s v="Priya"/>
    <x v="3"/>
    <n v="119.99999999999997"/>
    <n v="1"/>
    <n v="0"/>
    <x v="4"/>
    <x v="1"/>
    <x v="2"/>
    <x v="0"/>
    <x v="1"/>
  </r>
  <r>
    <n v="1982"/>
    <d v="2024-07-11T00:00:00"/>
    <x v="9"/>
    <s v="14:30"/>
    <x v="3"/>
    <x v="0"/>
    <x v="3"/>
    <n v="12"/>
    <s v="Amit"/>
    <x v="4"/>
    <n v="119.99999999999989"/>
    <n v="1.2"/>
    <n v="1"/>
    <x v="6"/>
    <x v="8"/>
    <x v="2"/>
    <x v="0"/>
    <x v="1"/>
  </r>
  <r>
    <n v="1983"/>
    <d v="2024-08-06T00:00:00"/>
    <x v="7"/>
    <s v="10:00"/>
    <x v="1"/>
    <x v="1"/>
    <x v="1"/>
    <n v="1"/>
    <s v="Amit"/>
    <x v="4"/>
    <n v="60.000000000000028"/>
    <n v="0.16666666666666666"/>
    <n v="0"/>
    <x v="1"/>
    <x v="6"/>
    <x v="0"/>
    <x v="1"/>
    <x v="0"/>
  </r>
  <r>
    <n v="1984"/>
    <d v="2024-03-14T00:00:00"/>
    <x v="14"/>
    <s v="18:00"/>
    <x v="0"/>
    <x v="0"/>
    <x v="0"/>
    <n v="5"/>
    <s v="Chen"/>
    <x v="4"/>
    <n v="90"/>
    <n v="0.625"/>
    <n v="0"/>
    <x v="6"/>
    <x v="1"/>
    <x v="0"/>
    <x v="0"/>
    <x v="0"/>
  </r>
  <r>
    <n v="1985"/>
    <d v="2024-07-04T00:00:00"/>
    <x v="6"/>
    <s v="11:00"/>
    <x v="1"/>
    <x v="1"/>
    <x v="1"/>
    <n v="3"/>
    <s v="Amit"/>
    <x v="5"/>
    <n v="29.999999999999972"/>
    <n v="0.5"/>
    <n v="0"/>
    <x v="6"/>
    <x v="8"/>
    <x v="0"/>
    <x v="0"/>
    <x v="0"/>
  </r>
  <r>
    <n v="1986"/>
    <d v="2024-04-23T00:00:00"/>
    <x v="8"/>
    <s v="17:30"/>
    <x v="1"/>
    <x v="1"/>
    <x v="1"/>
    <n v="5"/>
    <s v="Amit"/>
    <x v="2"/>
    <n v="90"/>
    <n v="0.83333333333333337"/>
    <n v="0"/>
    <x v="1"/>
    <x v="11"/>
    <x v="0"/>
    <x v="0"/>
    <x v="0"/>
  </r>
  <r>
    <n v="1987"/>
    <d v="2024-12-01T00:00:00"/>
    <x v="6"/>
    <s v="12:30"/>
    <x v="2"/>
    <x v="1"/>
    <x v="2"/>
    <n v="4"/>
    <s v="Omar"/>
    <x v="2"/>
    <n v="120.00000000000006"/>
    <n v="1"/>
    <n v="0"/>
    <x v="4"/>
    <x v="7"/>
    <x v="1"/>
    <x v="0"/>
    <x v="1"/>
  </r>
  <r>
    <n v="1988"/>
    <d v="2024-01-17T00:00:00"/>
    <x v="1"/>
    <s v="12:30"/>
    <x v="5"/>
    <x v="2"/>
    <x v="5"/>
    <n v="10"/>
    <s v="John"/>
    <x v="5"/>
    <n v="60.000000000000028"/>
    <n v="0.83333333333333337"/>
    <n v="0"/>
    <x v="5"/>
    <x v="9"/>
    <x v="2"/>
    <x v="0"/>
    <x v="0"/>
  </r>
  <r>
    <n v="1989"/>
    <d v="2024-11-03T00:00:00"/>
    <x v="17"/>
    <s v="12:30"/>
    <x v="2"/>
    <x v="1"/>
    <x v="2"/>
    <n v="1"/>
    <s v="Chen"/>
    <x v="3"/>
    <n v="90.000000000000085"/>
    <n v="0.25"/>
    <n v="0"/>
    <x v="4"/>
    <x v="3"/>
    <x v="1"/>
    <x v="0"/>
    <x v="1"/>
  </r>
  <r>
    <n v="1990"/>
    <d v="2024-01-04T00:00:00"/>
    <x v="13"/>
    <s v="09:30"/>
    <x v="1"/>
    <x v="1"/>
    <x v="1"/>
    <n v="9"/>
    <s v="Mia"/>
    <x v="1"/>
    <n v="59.999999999999943"/>
    <n v="1.5"/>
    <n v="1"/>
    <x v="6"/>
    <x v="9"/>
    <x v="0"/>
    <x v="0"/>
    <x v="0"/>
  </r>
  <r>
    <n v="1991"/>
    <d v="2024-05-17T00:00:00"/>
    <x v="3"/>
    <s v="17:00"/>
    <x v="5"/>
    <x v="2"/>
    <x v="5"/>
    <n v="9"/>
    <s v="Omar"/>
    <x v="5"/>
    <n v="90"/>
    <n v="0.75"/>
    <n v="0"/>
    <x v="2"/>
    <x v="10"/>
    <x v="2"/>
    <x v="0"/>
    <x v="0"/>
  </r>
  <r>
    <n v="1992"/>
    <d v="2024-04-10T00:00:00"/>
    <x v="12"/>
    <s v="11:00"/>
    <x v="2"/>
    <x v="1"/>
    <x v="2"/>
    <n v="7"/>
    <s v="Mia"/>
    <x v="1"/>
    <n v="59.999999999999943"/>
    <n v="1.75"/>
    <n v="1"/>
    <x v="5"/>
    <x v="11"/>
    <x v="1"/>
    <x v="0"/>
    <x v="0"/>
  </r>
  <r>
    <n v="1993"/>
    <d v="2024-12-20T00:00:00"/>
    <x v="17"/>
    <s v="12:00"/>
    <x v="1"/>
    <x v="1"/>
    <x v="1"/>
    <n v="6"/>
    <s v="Omar"/>
    <x v="2"/>
    <n v="60.000000000000028"/>
    <n v="1"/>
    <n v="0"/>
    <x v="2"/>
    <x v="7"/>
    <x v="0"/>
    <x v="0"/>
    <x v="0"/>
  </r>
  <r>
    <n v="1994"/>
    <d v="2024-09-27T00:00:00"/>
    <x v="8"/>
    <s v="17:30"/>
    <x v="3"/>
    <x v="0"/>
    <x v="3"/>
    <n v="5"/>
    <s v="Priya"/>
    <x v="3"/>
    <n v="90"/>
    <n v="0.5"/>
    <n v="0"/>
    <x v="2"/>
    <x v="2"/>
    <x v="2"/>
    <x v="0"/>
    <x v="0"/>
  </r>
  <r>
    <n v="1995"/>
    <d v="2024-04-03T00:00:00"/>
    <x v="13"/>
    <s v="10:30"/>
    <x v="0"/>
    <x v="0"/>
    <x v="0"/>
    <n v="2"/>
    <s v="Sarah"/>
    <x v="4"/>
    <n v="119.99999999999997"/>
    <n v="0.25"/>
    <n v="0"/>
    <x v="5"/>
    <x v="11"/>
    <x v="0"/>
    <x v="0"/>
    <x v="1"/>
  </r>
  <r>
    <n v="1996"/>
    <d v="2024-12-04T00:00:00"/>
    <x v="7"/>
    <s v="10:30"/>
    <x v="1"/>
    <x v="1"/>
    <x v="1"/>
    <n v="2"/>
    <s v="Omar"/>
    <x v="0"/>
    <n v="90"/>
    <n v="0.33333333333333331"/>
    <n v="0"/>
    <x v="5"/>
    <x v="7"/>
    <x v="0"/>
    <x v="0"/>
    <x v="0"/>
  </r>
  <r>
    <n v="1997"/>
    <d v="2024-07-25T00:00:00"/>
    <x v="5"/>
    <s v="13:30"/>
    <x v="4"/>
    <x v="2"/>
    <x v="4"/>
    <n v="9"/>
    <s v="Amit"/>
    <x v="5"/>
    <n v="90"/>
    <n v="0.5625"/>
    <n v="0"/>
    <x v="6"/>
    <x v="8"/>
    <x v="2"/>
    <x v="0"/>
    <x v="0"/>
  </r>
  <r>
    <n v="1998"/>
    <d v="2024-08-29T00:00:00"/>
    <x v="3"/>
    <s v="16:00"/>
    <x v="5"/>
    <x v="2"/>
    <x v="5"/>
    <n v="12"/>
    <s v="Omar"/>
    <x v="1"/>
    <n v="29.999999999999893"/>
    <n v="1"/>
    <n v="0"/>
    <x v="6"/>
    <x v="6"/>
    <x v="2"/>
    <x v="0"/>
    <x v="0"/>
  </r>
  <r>
    <n v="1999"/>
    <d v="2024-11-30T00:00:00"/>
    <x v="8"/>
    <s v="18:00"/>
    <x v="5"/>
    <x v="2"/>
    <x v="5"/>
    <n v="8"/>
    <s v="Sarah"/>
    <x v="4"/>
    <n v="120.00000000000006"/>
    <n v="0.66666666666666663"/>
    <n v="0"/>
    <x v="3"/>
    <x v="3"/>
    <x v="2"/>
    <x v="0"/>
    <x v="1"/>
  </r>
  <r>
    <n v="2000"/>
    <d v="2024-07-11T00:00:00"/>
    <x v="11"/>
    <s v="14:30"/>
    <x v="3"/>
    <x v="0"/>
    <x v="3"/>
    <n v="9"/>
    <s v="Priya"/>
    <x v="1"/>
    <n v="90"/>
    <n v="0.9"/>
    <n v="0"/>
    <x v="6"/>
    <x v="8"/>
    <x v="2"/>
    <x v="0"/>
    <x v="0"/>
  </r>
  <r>
    <n v="2001"/>
    <d v="2024-07-01T00:00:00"/>
    <x v="10"/>
    <s v="15:00"/>
    <x v="0"/>
    <x v="0"/>
    <x v="0"/>
    <n v="8"/>
    <s v="Mia"/>
    <x v="4"/>
    <n v="30.000000000000053"/>
    <n v="1"/>
    <n v="0"/>
    <x v="0"/>
    <x v="8"/>
    <x v="0"/>
    <x v="0"/>
    <x v="0"/>
  </r>
  <r>
    <n v="2002"/>
    <d v="2024-07-08T00:00:00"/>
    <x v="11"/>
    <s v="15:00"/>
    <x v="1"/>
    <x v="1"/>
    <x v="1"/>
    <n v="4"/>
    <s v="John"/>
    <x v="4"/>
    <n v="120.00000000000006"/>
    <n v="0.66666666666666663"/>
    <n v="0"/>
    <x v="0"/>
    <x v="8"/>
    <x v="0"/>
    <x v="0"/>
    <x v="1"/>
  </r>
  <r>
    <n v="2003"/>
    <d v="2024-02-19T00:00:00"/>
    <x v="13"/>
    <s v="10:00"/>
    <x v="0"/>
    <x v="0"/>
    <x v="0"/>
    <n v="5"/>
    <s v="Chen"/>
    <x v="3"/>
    <n v="90"/>
    <n v="0.625"/>
    <n v="0"/>
    <x v="0"/>
    <x v="4"/>
    <x v="0"/>
    <x v="0"/>
    <x v="0"/>
  </r>
  <r>
    <n v="2004"/>
    <d v="2024-07-18T00:00:00"/>
    <x v="0"/>
    <s v="14:30"/>
    <x v="2"/>
    <x v="1"/>
    <x v="2"/>
    <n v="6"/>
    <s v="John"/>
    <x v="3"/>
    <n v="29.999999999999893"/>
    <n v="1.5"/>
    <n v="1"/>
    <x v="6"/>
    <x v="8"/>
    <x v="1"/>
    <x v="0"/>
    <x v="0"/>
  </r>
  <r>
    <n v="2005"/>
    <d v="2024-02-21T00:00:00"/>
    <x v="2"/>
    <s v="08:30"/>
    <x v="0"/>
    <x v="0"/>
    <x v="0"/>
    <n v="11"/>
    <s v="Sarah"/>
    <x v="0"/>
    <n v="30.000000000000053"/>
    <n v="1.375"/>
    <n v="1"/>
    <x v="5"/>
    <x v="4"/>
    <x v="0"/>
    <x v="0"/>
    <x v="0"/>
  </r>
  <r>
    <n v="2006"/>
    <d v="2024-05-20T00:00:00"/>
    <x v="1"/>
    <s v="12:00"/>
    <x v="0"/>
    <x v="0"/>
    <x v="0"/>
    <n v="1"/>
    <s v="Chen"/>
    <x v="3"/>
    <n v="29.999999999999972"/>
    <n v="0.125"/>
    <n v="0"/>
    <x v="0"/>
    <x v="10"/>
    <x v="0"/>
    <x v="1"/>
    <x v="0"/>
  </r>
  <r>
    <n v="2007"/>
    <d v="2024-05-11T00:00:00"/>
    <x v="9"/>
    <s v="13:00"/>
    <x v="3"/>
    <x v="0"/>
    <x v="3"/>
    <n v="10"/>
    <s v="Omar"/>
    <x v="1"/>
    <n v="29.999999999999893"/>
    <n v="1"/>
    <n v="0"/>
    <x v="3"/>
    <x v="10"/>
    <x v="2"/>
    <x v="0"/>
    <x v="0"/>
  </r>
  <r>
    <n v="2008"/>
    <d v="2024-10-06T00:00:00"/>
    <x v="5"/>
    <s v="12:30"/>
    <x v="4"/>
    <x v="2"/>
    <x v="4"/>
    <n v="13"/>
    <s v="Omar"/>
    <x v="5"/>
    <n v="30.000000000000053"/>
    <n v="0.8125"/>
    <n v="0"/>
    <x v="4"/>
    <x v="0"/>
    <x v="2"/>
    <x v="0"/>
    <x v="0"/>
  </r>
  <r>
    <n v="2009"/>
    <d v="2024-12-23T00:00:00"/>
    <x v="9"/>
    <s v="14:00"/>
    <x v="4"/>
    <x v="2"/>
    <x v="4"/>
    <n v="17"/>
    <s v="Chen"/>
    <x v="2"/>
    <n v="90"/>
    <n v="1.0625"/>
    <n v="1"/>
    <x v="0"/>
    <x v="7"/>
    <x v="2"/>
    <x v="0"/>
    <x v="0"/>
  </r>
  <r>
    <n v="2010"/>
    <d v="2024-05-20T00:00:00"/>
    <x v="0"/>
    <s v="14:30"/>
    <x v="1"/>
    <x v="1"/>
    <x v="1"/>
    <n v="5"/>
    <s v="Chen"/>
    <x v="0"/>
    <n v="29.999999999999893"/>
    <n v="0.83333333333333337"/>
    <n v="0"/>
    <x v="0"/>
    <x v="10"/>
    <x v="0"/>
    <x v="0"/>
    <x v="0"/>
  </r>
  <r>
    <n v="2011"/>
    <d v="2024-12-18T00:00:00"/>
    <x v="1"/>
    <s v="13:30"/>
    <x v="1"/>
    <x v="1"/>
    <x v="1"/>
    <n v="1"/>
    <s v="Chen"/>
    <x v="3"/>
    <n v="119.99999999999997"/>
    <n v="0.16666666666666666"/>
    <n v="0"/>
    <x v="5"/>
    <x v="7"/>
    <x v="0"/>
    <x v="1"/>
    <x v="1"/>
  </r>
  <r>
    <n v="2012"/>
    <d v="2024-10-22T00:00:00"/>
    <x v="8"/>
    <s v="17:00"/>
    <x v="1"/>
    <x v="1"/>
    <x v="1"/>
    <n v="2"/>
    <s v="John"/>
    <x v="2"/>
    <n v="60.000000000000107"/>
    <n v="0.33333333333333331"/>
    <n v="0"/>
    <x v="1"/>
    <x v="0"/>
    <x v="0"/>
    <x v="0"/>
    <x v="0"/>
  </r>
  <r>
    <n v="2013"/>
    <d v="2024-08-21T00:00:00"/>
    <x v="0"/>
    <s v="15:00"/>
    <x v="5"/>
    <x v="2"/>
    <x v="5"/>
    <n v="6"/>
    <s v="Sarah"/>
    <x v="3"/>
    <n v="59.999999999999943"/>
    <n v="0.5"/>
    <n v="0"/>
    <x v="5"/>
    <x v="6"/>
    <x v="2"/>
    <x v="0"/>
    <x v="0"/>
  </r>
  <r>
    <n v="2014"/>
    <d v="2024-07-04T00:00:00"/>
    <x v="17"/>
    <s v="13:00"/>
    <x v="5"/>
    <x v="2"/>
    <x v="5"/>
    <n v="4"/>
    <s v="Sarah"/>
    <x v="4"/>
    <n v="119.99999999999997"/>
    <n v="0.33333333333333331"/>
    <n v="0"/>
    <x v="6"/>
    <x v="8"/>
    <x v="2"/>
    <x v="0"/>
    <x v="1"/>
  </r>
  <r>
    <n v="2015"/>
    <d v="2024-04-16T00:00:00"/>
    <x v="11"/>
    <s v="14:30"/>
    <x v="1"/>
    <x v="1"/>
    <x v="1"/>
    <n v="3"/>
    <s v="Priya"/>
    <x v="5"/>
    <n v="90"/>
    <n v="0.5"/>
    <n v="0"/>
    <x v="1"/>
    <x v="11"/>
    <x v="0"/>
    <x v="0"/>
    <x v="0"/>
  </r>
  <r>
    <n v="2016"/>
    <d v="2024-01-01T00:00:00"/>
    <x v="9"/>
    <s v="14:30"/>
    <x v="1"/>
    <x v="1"/>
    <x v="1"/>
    <n v="2"/>
    <s v="Sarah"/>
    <x v="4"/>
    <n v="119.99999999999989"/>
    <n v="0.33333333333333331"/>
    <n v="0"/>
    <x v="0"/>
    <x v="9"/>
    <x v="0"/>
    <x v="0"/>
    <x v="1"/>
  </r>
  <r>
    <n v="2017"/>
    <d v="2024-09-03T00:00:00"/>
    <x v="0"/>
    <s v="14:30"/>
    <x v="5"/>
    <x v="2"/>
    <x v="5"/>
    <n v="9"/>
    <s v="Sarah"/>
    <x v="2"/>
    <n v="29.999999999999893"/>
    <n v="0.75"/>
    <n v="0"/>
    <x v="1"/>
    <x v="2"/>
    <x v="2"/>
    <x v="0"/>
    <x v="0"/>
  </r>
  <r>
    <n v="2018"/>
    <d v="2024-03-18T00:00:00"/>
    <x v="16"/>
    <s v="10:00"/>
    <x v="5"/>
    <x v="2"/>
    <x v="5"/>
    <n v="7"/>
    <s v="Chen"/>
    <x v="0"/>
    <n v="30.000000000000053"/>
    <n v="0.58333333333333337"/>
    <n v="0"/>
    <x v="0"/>
    <x v="1"/>
    <x v="2"/>
    <x v="0"/>
    <x v="0"/>
  </r>
  <r>
    <n v="2019"/>
    <d v="2024-10-13T00:00:00"/>
    <x v="0"/>
    <s v="16:00"/>
    <x v="4"/>
    <x v="2"/>
    <x v="4"/>
    <n v="4"/>
    <s v="Priya"/>
    <x v="5"/>
    <n v="119.99999999999989"/>
    <n v="0.25"/>
    <n v="0"/>
    <x v="4"/>
    <x v="0"/>
    <x v="2"/>
    <x v="0"/>
    <x v="1"/>
  </r>
  <r>
    <n v="2020"/>
    <d v="2024-10-02T00:00:00"/>
    <x v="4"/>
    <s v="15:30"/>
    <x v="5"/>
    <x v="2"/>
    <x v="5"/>
    <n v="8"/>
    <s v="John"/>
    <x v="0"/>
    <n v="30.000000000000053"/>
    <n v="0.66666666666666663"/>
    <n v="0"/>
    <x v="5"/>
    <x v="0"/>
    <x v="2"/>
    <x v="0"/>
    <x v="0"/>
  </r>
  <r>
    <n v="2021"/>
    <d v="2024-04-15T00:00:00"/>
    <x v="9"/>
    <s v="14:00"/>
    <x v="4"/>
    <x v="2"/>
    <x v="4"/>
    <n v="9"/>
    <s v="Sarah"/>
    <x v="1"/>
    <n v="90"/>
    <n v="0.5625"/>
    <n v="0"/>
    <x v="0"/>
    <x v="11"/>
    <x v="2"/>
    <x v="0"/>
    <x v="0"/>
  </r>
  <r>
    <n v="2022"/>
    <d v="2024-07-26T00:00:00"/>
    <x v="0"/>
    <s v="16:00"/>
    <x v="3"/>
    <x v="0"/>
    <x v="3"/>
    <n v="6"/>
    <s v="Chen"/>
    <x v="2"/>
    <n v="119.99999999999989"/>
    <n v="0.6"/>
    <n v="0"/>
    <x v="2"/>
    <x v="8"/>
    <x v="2"/>
    <x v="0"/>
    <x v="1"/>
  </r>
  <r>
    <n v="2023"/>
    <d v="2024-09-21T00:00:00"/>
    <x v="8"/>
    <s v="16:30"/>
    <x v="5"/>
    <x v="2"/>
    <x v="5"/>
    <n v="10"/>
    <s v="Priya"/>
    <x v="2"/>
    <n v="30.000000000000053"/>
    <n v="0.83333333333333337"/>
    <n v="0"/>
    <x v="3"/>
    <x v="2"/>
    <x v="2"/>
    <x v="0"/>
    <x v="0"/>
  </r>
  <r>
    <n v="2024"/>
    <d v="2024-12-01T00:00:00"/>
    <x v="2"/>
    <s v="09:00"/>
    <x v="5"/>
    <x v="2"/>
    <x v="5"/>
    <n v="5"/>
    <s v="Chen"/>
    <x v="3"/>
    <n v="60.000000000000028"/>
    <n v="0.41666666666666669"/>
    <n v="0"/>
    <x v="4"/>
    <x v="7"/>
    <x v="2"/>
    <x v="0"/>
    <x v="0"/>
  </r>
  <r>
    <n v="2025"/>
    <d v="2024-01-06T00:00:00"/>
    <x v="5"/>
    <s v="12:30"/>
    <x v="5"/>
    <x v="2"/>
    <x v="5"/>
    <n v="2"/>
    <s v="Priya"/>
    <x v="2"/>
    <n v="30.000000000000053"/>
    <n v="0.16666666666666666"/>
    <n v="0"/>
    <x v="3"/>
    <x v="9"/>
    <x v="2"/>
    <x v="1"/>
    <x v="0"/>
  </r>
  <r>
    <n v="2026"/>
    <d v="2024-07-15T00:00:00"/>
    <x v="17"/>
    <s v="12:30"/>
    <x v="2"/>
    <x v="1"/>
    <x v="2"/>
    <n v="3"/>
    <s v="Chen"/>
    <x v="5"/>
    <n v="90.000000000000085"/>
    <n v="0.75"/>
    <n v="0"/>
    <x v="0"/>
    <x v="8"/>
    <x v="1"/>
    <x v="0"/>
    <x v="1"/>
  </r>
  <r>
    <n v="2027"/>
    <d v="2024-08-05T00:00:00"/>
    <x v="15"/>
    <s v="15:30"/>
    <x v="2"/>
    <x v="1"/>
    <x v="2"/>
    <n v="5"/>
    <s v="Chen"/>
    <x v="5"/>
    <n v="120.00000000000006"/>
    <n v="1.25"/>
    <n v="1"/>
    <x v="0"/>
    <x v="6"/>
    <x v="1"/>
    <x v="0"/>
    <x v="1"/>
  </r>
  <r>
    <n v="2028"/>
    <d v="2024-11-06T00:00:00"/>
    <x v="5"/>
    <s v="13:00"/>
    <x v="1"/>
    <x v="1"/>
    <x v="1"/>
    <n v="9"/>
    <s v="Priya"/>
    <x v="3"/>
    <n v="59.999999999999943"/>
    <n v="1.5"/>
    <n v="1"/>
    <x v="5"/>
    <x v="3"/>
    <x v="0"/>
    <x v="0"/>
    <x v="0"/>
  </r>
  <r>
    <n v="2029"/>
    <d v="2024-04-26T00:00:00"/>
    <x v="16"/>
    <s v="10:00"/>
    <x v="2"/>
    <x v="1"/>
    <x v="2"/>
    <n v="2"/>
    <s v="Priya"/>
    <x v="5"/>
    <n v="30.000000000000053"/>
    <n v="0.5"/>
    <n v="0"/>
    <x v="2"/>
    <x v="11"/>
    <x v="1"/>
    <x v="0"/>
    <x v="0"/>
  </r>
  <r>
    <n v="2030"/>
    <d v="2024-09-03T00:00:00"/>
    <x v="11"/>
    <s v="14:00"/>
    <x v="5"/>
    <x v="2"/>
    <x v="5"/>
    <n v="15"/>
    <s v="Priya"/>
    <x v="2"/>
    <n v="60.000000000000107"/>
    <n v="1.25"/>
    <n v="1"/>
    <x v="1"/>
    <x v="2"/>
    <x v="2"/>
    <x v="0"/>
    <x v="0"/>
  </r>
  <r>
    <n v="2031"/>
    <d v="2024-12-28T00:00:00"/>
    <x v="15"/>
    <s v="14:30"/>
    <x v="1"/>
    <x v="1"/>
    <x v="1"/>
    <n v="4"/>
    <s v="Chen"/>
    <x v="2"/>
    <n v="59.999999999999943"/>
    <n v="0.66666666666666663"/>
    <n v="0"/>
    <x v="3"/>
    <x v="7"/>
    <x v="0"/>
    <x v="0"/>
    <x v="0"/>
  </r>
  <r>
    <n v="2032"/>
    <d v="2024-12-26T00:00:00"/>
    <x v="6"/>
    <s v="12:30"/>
    <x v="3"/>
    <x v="0"/>
    <x v="3"/>
    <n v="10"/>
    <s v="Amit"/>
    <x v="2"/>
    <n v="120.00000000000006"/>
    <n v="1"/>
    <n v="0"/>
    <x v="6"/>
    <x v="7"/>
    <x v="2"/>
    <x v="0"/>
    <x v="1"/>
  </r>
  <r>
    <n v="2033"/>
    <d v="2024-10-20T00:00:00"/>
    <x v="1"/>
    <s v="13:30"/>
    <x v="4"/>
    <x v="2"/>
    <x v="4"/>
    <n v="16"/>
    <s v="Sarah"/>
    <x v="3"/>
    <n v="119.99999999999997"/>
    <n v="1"/>
    <n v="0"/>
    <x v="4"/>
    <x v="0"/>
    <x v="2"/>
    <x v="0"/>
    <x v="1"/>
  </r>
  <r>
    <n v="2034"/>
    <d v="2024-04-04T00:00:00"/>
    <x v="3"/>
    <s v="16:00"/>
    <x v="2"/>
    <x v="1"/>
    <x v="2"/>
    <n v="2"/>
    <s v="Chen"/>
    <x v="0"/>
    <n v="29.999999999999893"/>
    <n v="0.5"/>
    <n v="0"/>
    <x v="6"/>
    <x v="11"/>
    <x v="1"/>
    <x v="0"/>
    <x v="0"/>
  </r>
  <r>
    <n v="2035"/>
    <d v="2024-04-28T00:00:00"/>
    <x v="16"/>
    <s v="10:30"/>
    <x v="1"/>
    <x v="1"/>
    <x v="1"/>
    <n v="5"/>
    <s v="Priya"/>
    <x v="2"/>
    <n v="60.000000000000028"/>
    <n v="0.83333333333333337"/>
    <n v="0"/>
    <x v="4"/>
    <x v="11"/>
    <x v="0"/>
    <x v="0"/>
    <x v="0"/>
  </r>
  <r>
    <n v="2036"/>
    <d v="2024-11-06T00:00:00"/>
    <x v="12"/>
    <s v="11:30"/>
    <x v="1"/>
    <x v="1"/>
    <x v="1"/>
    <n v="6"/>
    <s v="Sarah"/>
    <x v="5"/>
    <n v="90"/>
    <n v="1"/>
    <n v="0"/>
    <x v="5"/>
    <x v="3"/>
    <x v="0"/>
    <x v="0"/>
    <x v="0"/>
  </r>
  <r>
    <n v="2037"/>
    <d v="2024-07-08T00:00:00"/>
    <x v="11"/>
    <s v="13:30"/>
    <x v="1"/>
    <x v="1"/>
    <x v="1"/>
    <n v="8"/>
    <s v="Chen"/>
    <x v="4"/>
    <n v="30.000000000000053"/>
    <n v="1.3333333333333333"/>
    <n v="1"/>
    <x v="0"/>
    <x v="8"/>
    <x v="0"/>
    <x v="0"/>
    <x v="0"/>
  </r>
  <r>
    <n v="2038"/>
    <d v="2024-01-18T00:00:00"/>
    <x v="10"/>
    <s v="16:00"/>
    <x v="0"/>
    <x v="0"/>
    <x v="0"/>
    <n v="5"/>
    <s v="John"/>
    <x v="1"/>
    <n v="90"/>
    <n v="0.625"/>
    <n v="0"/>
    <x v="6"/>
    <x v="9"/>
    <x v="0"/>
    <x v="0"/>
    <x v="0"/>
  </r>
  <r>
    <n v="2039"/>
    <d v="2024-08-18T00:00:00"/>
    <x v="11"/>
    <s v="13:30"/>
    <x v="2"/>
    <x v="1"/>
    <x v="2"/>
    <n v="6"/>
    <s v="Priya"/>
    <x v="1"/>
    <n v="30.000000000000053"/>
    <n v="1.5"/>
    <n v="1"/>
    <x v="4"/>
    <x v="6"/>
    <x v="1"/>
    <x v="0"/>
    <x v="0"/>
  </r>
  <r>
    <n v="2040"/>
    <d v="2024-11-22T00:00:00"/>
    <x v="10"/>
    <s v="16:30"/>
    <x v="0"/>
    <x v="0"/>
    <x v="0"/>
    <n v="3"/>
    <s v="Priya"/>
    <x v="2"/>
    <n v="120.00000000000006"/>
    <n v="0.375"/>
    <n v="0"/>
    <x v="2"/>
    <x v="3"/>
    <x v="0"/>
    <x v="0"/>
    <x v="1"/>
  </r>
  <r>
    <n v="2041"/>
    <d v="2024-12-13T00:00:00"/>
    <x v="11"/>
    <s v="14:00"/>
    <x v="1"/>
    <x v="1"/>
    <x v="1"/>
    <n v="5"/>
    <s v="Omar"/>
    <x v="4"/>
    <n v="60.000000000000107"/>
    <n v="0.83333333333333337"/>
    <n v="0"/>
    <x v="2"/>
    <x v="7"/>
    <x v="0"/>
    <x v="0"/>
    <x v="0"/>
  </r>
  <r>
    <n v="2042"/>
    <d v="2024-07-08T00:00:00"/>
    <x v="6"/>
    <s v="12:30"/>
    <x v="4"/>
    <x v="2"/>
    <x v="4"/>
    <n v="11"/>
    <s v="John"/>
    <x v="5"/>
    <n v="120.00000000000006"/>
    <n v="0.6875"/>
    <n v="0"/>
    <x v="0"/>
    <x v="8"/>
    <x v="2"/>
    <x v="0"/>
    <x v="1"/>
  </r>
  <r>
    <n v="2043"/>
    <d v="2024-01-24T00:00:00"/>
    <x v="0"/>
    <s v="15:00"/>
    <x v="5"/>
    <x v="2"/>
    <x v="5"/>
    <n v="2"/>
    <s v="Omar"/>
    <x v="5"/>
    <n v="59.999999999999943"/>
    <n v="0.16666666666666666"/>
    <n v="0"/>
    <x v="5"/>
    <x v="9"/>
    <x v="2"/>
    <x v="1"/>
    <x v="0"/>
  </r>
  <r>
    <n v="2044"/>
    <d v="2024-08-15T00:00:00"/>
    <x v="13"/>
    <s v="10:30"/>
    <x v="3"/>
    <x v="0"/>
    <x v="3"/>
    <n v="4"/>
    <s v="Omar"/>
    <x v="1"/>
    <n v="119.99999999999997"/>
    <n v="0.4"/>
    <n v="0"/>
    <x v="6"/>
    <x v="6"/>
    <x v="2"/>
    <x v="0"/>
    <x v="1"/>
  </r>
  <r>
    <n v="2045"/>
    <d v="2024-02-22T00:00:00"/>
    <x v="10"/>
    <s v="15:30"/>
    <x v="4"/>
    <x v="2"/>
    <x v="4"/>
    <n v="16"/>
    <s v="Amit"/>
    <x v="0"/>
    <n v="60.000000000000107"/>
    <n v="1"/>
    <n v="0"/>
    <x v="6"/>
    <x v="4"/>
    <x v="2"/>
    <x v="0"/>
    <x v="0"/>
  </r>
  <r>
    <n v="2046"/>
    <d v="2024-11-22T00:00:00"/>
    <x v="13"/>
    <s v="10:00"/>
    <x v="3"/>
    <x v="0"/>
    <x v="3"/>
    <n v="10"/>
    <s v="John"/>
    <x v="2"/>
    <n v="90"/>
    <n v="1"/>
    <n v="0"/>
    <x v="2"/>
    <x v="3"/>
    <x v="2"/>
    <x v="0"/>
    <x v="0"/>
  </r>
  <r>
    <n v="2047"/>
    <d v="2024-08-19T00:00:00"/>
    <x v="7"/>
    <s v="10:30"/>
    <x v="3"/>
    <x v="0"/>
    <x v="3"/>
    <n v="8"/>
    <s v="Mia"/>
    <x v="1"/>
    <n v="90"/>
    <n v="0.8"/>
    <n v="0"/>
    <x v="0"/>
    <x v="6"/>
    <x v="2"/>
    <x v="0"/>
    <x v="0"/>
  </r>
  <r>
    <n v="2048"/>
    <d v="2024-06-14T00:00:00"/>
    <x v="17"/>
    <s v="11:30"/>
    <x v="3"/>
    <x v="0"/>
    <x v="3"/>
    <n v="6"/>
    <s v="Omar"/>
    <x v="1"/>
    <n v="30.000000000000053"/>
    <n v="0.6"/>
    <n v="0"/>
    <x v="2"/>
    <x v="5"/>
    <x v="2"/>
    <x v="0"/>
    <x v="0"/>
  </r>
  <r>
    <n v="2049"/>
    <d v="2024-04-02T00:00:00"/>
    <x v="1"/>
    <s v="13:30"/>
    <x v="0"/>
    <x v="0"/>
    <x v="0"/>
    <n v="10"/>
    <s v="Mia"/>
    <x v="3"/>
    <n v="119.99999999999997"/>
    <n v="1.25"/>
    <n v="1"/>
    <x v="1"/>
    <x v="11"/>
    <x v="0"/>
    <x v="0"/>
    <x v="1"/>
  </r>
  <r>
    <n v="2050"/>
    <d v="2024-01-06T00:00:00"/>
    <x v="2"/>
    <s v="09:30"/>
    <x v="4"/>
    <x v="2"/>
    <x v="4"/>
    <n v="7"/>
    <s v="Amit"/>
    <x v="2"/>
    <n v="90"/>
    <n v="0.4375"/>
    <n v="0"/>
    <x v="3"/>
    <x v="9"/>
    <x v="2"/>
    <x v="0"/>
    <x v="0"/>
  </r>
  <r>
    <n v="2051"/>
    <d v="2024-03-16T00:00:00"/>
    <x v="3"/>
    <s v="17:00"/>
    <x v="3"/>
    <x v="0"/>
    <x v="3"/>
    <n v="13"/>
    <s v="Mia"/>
    <x v="3"/>
    <n v="90"/>
    <n v="1.3"/>
    <n v="1"/>
    <x v="3"/>
    <x v="1"/>
    <x v="2"/>
    <x v="0"/>
    <x v="0"/>
  </r>
  <r>
    <n v="2052"/>
    <d v="2024-07-04T00:00:00"/>
    <x v="0"/>
    <s v="15:30"/>
    <x v="2"/>
    <x v="1"/>
    <x v="2"/>
    <n v="4"/>
    <s v="Mia"/>
    <x v="0"/>
    <n v="90"/>
    <n v="1"/>
    <n v="0"/>
    <x v="6"/>
    <x v="8"/>
    <x v="1"/>
    <x v="0"/>
    <x v="0"/>
  </r>
  <r>
    <n v="2053"/>
    <d v="2024-01-15T00:00:00"/>
    <x v="9"/>
    <s v="13:30"/>
    <x v="3"/>
    <x v="0"/>
    <x v="3"/>
    <n v="2"/>
    <s v="Amit"/>
    <x v="3"/>
    <n v="59.999999999999943"/>
    <n v="0.2"/>
    <n v="0"/>
    <x v="0"/>
    <x v="9"/>
    <x v="2"/>
    <x v="1"/>
    <x v="0"/>
  </r>
  <r>
    <n v="2054"/>
    <d v="2024-12-04T00:00:00"/>
    <x v="6"/>
    <s v="11:00"/>
    <x v="4"/>
    <x v="2"/>
    <x v="4"/>
    <n v="19"/>
    <s v="John"/>
    <x v="1"/>
    <n v="29.999999999999972"/>
    <n v="1.1875"/>
    <n v="1"/>
    <x v="5"/>
    <x v="7"/>
    <x v="2"/>
    <x v="0"/>
    <x v="0"/>
  </r>
  <r>
    <n v="2055"/>
    <d v="2024-10-11T00:00:00"/>
    <x v="16"/>
    <s v="10:00"/>
    <x v="4"/>
    <x v="2"/>
    <x v="4"/>
    <n v="5"/>
    <s v="John"/>
    <x v="3"/>
    <n v="30.000000000000053"/>
    <n v="0.3125"/>
    <n v="0"/>
    <x v="2"/>
    <x v="0"/>
    <x v="2"/>
    <x v="0"/>
    <x v="0"/>
  </r>
  <r>
    <n v="2056"/>
    <d v="2024-02-12T00:00:00"/>
    <x v="9"/>
    <s v="13:30"/>
    <x v="5"/>
    <x v="2"/>
    <x v="5"/>
    <n v="10"/>
    <s v="Sarah"/>
    <x v="3"/>
    <n v="59.999999999999943"/>
    <n v="0.83333333333333337"/>
    <n v="0"/>
    <x v="0"/>
    <x v="4"/>
    <x v="2"/>
    <x v="0"/>
    <x v="0"/>
  </r>
  <r>
    <n v="2057"/>
    <d v="2024-10-07T00:00:00"/>
    <x v="15"/>
    <s v="15:00"/>
    <x v="5"/>
    <x v="2"/>
    <x v="5"/>
    <n v="13"/>
    <s v="Amit"/>
    <x v="0"/>
    <n v="90"/>
    <n v="1.0833333333333333"/>
    <n v="1"/>
    <x v="0"/>
    <x v="0"/>
    <x v="2"/>
    <x v="0"/>
    <x v="0"/>
  </r>
  <r>
    <n v="2058"/>
    <d v="2024-08-10T00:00:00"/>
    <x v="3"/>
    <s v="16:00"/>
    <x v="3"/>
    <x v="0"/>
    <x v="3"/>
    <n v="3"/>
    <s v="Amit"/>
    <x v="5"/>
    <n v="29.999999999999893"/>
    <n v="0.3"/>
    <n v="0"/>
    <x v="3"/>
    <x v="6"/>
    <x v="2"/>
    <x v="0"/>
    <x v="0"/>
  </r>
  <r>
    <n v="2059"/>
    <d v="2024-04-28T00:00:00"/>
    <x v="1"/>
    <s v="13:30"/>
    <x v="2"/>
    <x v="1"/>
    <x v="2"/>
    <n v="1"/>
    <s v="Chen"/>
    <x v="5"/>
    <n v="119.99999999999997"/>
    <n v="0.25"/>
    <n v="0"/>
    <x v="4"/>
    <x v="11"/>
    <x v="1"/>
    <x v="0"/>
    <x v="1"/>
  </r>
  <r>
    <n v="2060"/>
    <d v="2024-09-10T00:00:00"/>
    <x v="5"/>
    <s v="12:30"/>
    <x v="1"/>
    <x v="1"/>
    <x v="1"/>
    <n v="2"/>
    <s v="John"/>
    <x v="3"/>
    <n v="30.000000000000053"/>
    <n v="0.33333333333333331"/>
    <n v="0"/>
    <x v="1"/>
    <x v="2"/>
    <x v="0"/>
    <x v="0"/>
    <x v="0"/>
  </r>
  <r>
    <n v="2061"/>
    <d v="2024-08-28T00:00:00"/>
    <x v="12"/>
    <s v="11:00"/>
    <x v="0"/>
    <x v="0"/>
    <x v="0"/>
    <n v="1"/>
    <s v="Priya"/>
    <x v="5"/>
    <n v="59.999999999999943"/>
    <n v="0.125"/>
    <n v="0"/>
    <x v="5"/>
    <x v="6"/>
    <x v="0"/>
    <x v="1"/>
    <x v="0"/>
  </r>
  <r>
    <n v="2062"/>
    <d v="2024-10-31T00:00:00"/>
    <x v="17"/>
    <s v="13:00"/>
    <x v="4"/>
    <x v="2"/>
    <x v="4"/>
    <n v="6"/>
    <s v="Omar"/>
    <x v="0"/>
    <n v="119.99999999999997"/>
    <n v="0.375"/>
    <n v="0"/>
    <x v="6"/>
    <x v="0"/>
    <x v="2"/>
    <x v="0"/>
    <x v="1"/>
  </r>
  <r>
    <n v="2063"/>
    <d v="2024-01-26T00:00:00"/>
    <x v="11"/>
    <s v="14:00"/>
    <x v="2"/>
    <x v="1"/>
    <x v="2"/>
    <n v="2"/>
    <s v="Omar"/>
    <x v="4"/>
    <n v="60.000000000000107"/>
    <n v="0.5"/>
    <n v="0"/>
    <x v="2"/>
    <x v="9"/>
    <x v="1"/>
    <x v="0"/>
    <x v="0"/>
  </r>
  <r>
    <n v="2064"/>
    <d v="2024-01-20T00:00:00"/>
    <x v="0"/>
    <s v="15:30"/>
    <x v="4"/>
    <x v="2"/>
    <x v="4"/>
    <n v="8"/>
    <s v="John"/>
    <x v="0"/>
    <n v="90"/>
    <n v="0.5"/>
    <n v="0"/>
    <x v="3"/>
    <x v="9"/>
    <x v="2"/>
    <x v="0"/>
    <x v="0"/>
  </r>
  <r>
    <n v="2065"/>
    <d v="2024-08-18T00:00:00"/>
    <x v="4"/>
    <s v="16:00"/>
    <x v="1"/>
    <x v="1"/>
    <x v="1"/>
    <n v="5"/>
    <s v="Chen"/>
    <x v="5"/>
    <n v="59.999999999999943"/>
    <n v="0.83333333333333337"/>
    <n v="0"/>
    <x v="4"/>
    <x v="6"/>
    <x v="0"/>
    <x v="0"/>
    <x v="0"/>
  </r>
  <r>
    <n v="2066"/>
    <d v="2024-01-18T00:00:00"/>
    <x v="3"/>
    <s v="16:00"/>
    <x v="1"/>
    <x v="1"/>
    <x v="1"/>
    <n v="7"/>
    <s v="Sarah"/>
    <x v="5"/>
    <n v="29.999999999999893"/>
    <n v="1.1666666666666667"/>
    <n v="1"/>
    <x v="6"/>
    <x v="9"/>
    <x v="0"/>
    <x v="0"/>
    <x v="0"/>
  </r>
  <r>
    <n v="2067"/>
    <d v="2024-10-17T00:00:00"/>
    <x v="9"/>
    <s v="13:30"/>
    <x v="4"/>
    <x v="2"/>
    <x v="4"/>
    <n v="9"/>
    <s v="Mia"/>
    <x v="2"/>
    <n v="59.999999999999943"/>
    <n v="0.5625"/>
    <n v="0"/>
    <x v="6"/>
    <x v="0"/>
    <x v="2"/>
    <x v="0"/>
    <x v="0"/>
  </r>
  <r>
    <n v="2068"/>
    <d v="2024-09-05T00:00:00"/>
    <x v="6"/>
    <s v="11:30"/>
    <x v="2"/>
    <x v="1"/>
    <x v="2"/>
    <n v="2"/>
    <s v="Priya"/>
    <x v="1"/>
    <n v="60.000000000000028"/>
    <n v="0.5"/>
    <n v="0"/>
    <x v="6"/>
    <x v="2"/>
    <x v="1"/>
    <x v="0"/>
    <x v="0"/>
  </r>
  <r>
    <n v="2069"/>
    <d v="2024-05-25T00:00:00"/>
    <x v="16"/>
    <s v="11:00"/>
    <x v="3"/>
    <x v="0"/>
    <x v="3"/>
    <n v="5"/>
    <s v="John"/>
    <x v="1"/>
    <n v="90"/>
    <n v="0.5"/>
    <n v="0"/>
    <x v="3"/>
    <x v="10"/>
    <x v="2"/>
    <x v="0"/>
    <x v="0"/>
  </r>
  <r>
    <n v="2070"/>
    <d v="2024-09-09T00:00:00"/>
    <x v="10"/>
    <s v="16:00"/>
    <x v="3"/>
    <x v="0"/>
    <x v="3"/>
    <n v="11"/>
    <s v="Sarah"/>
    <x v="0"/>
    <n v="90"/>
    <n v="1.1000000000000001"/>
    <n v="1"/>
    <x v="0"/>
    <x v="2"/>
    <x v="2"/>
    <x v="0"/>
    <x v="0"/>
  </r>
  <r>
    <n v="2071"/>
    <d v="2024-03-25T00:00:00"/>
    <x v="16"/>
    <s v="11:30"/>
    <x v="2"/>
    <x v="1"/>
    <x v="2"/>
    <n v="7"/>
    <s v="Amit"/>
    <x v="5"/>
    <n v="120.00000000000006"/>
    <n v="1.75"/>
    <n v="1"/>
    <x v="0"/>
    <x v="1"/>
    <x v="1"/>
    <x v="0"/>
    <x v="1"/>
  </r>
  <r>
    <n v="2072"/>
    <d v="2024-01-10T00:00:00"/>
    <x v="2"/>
    <s v="10:00"/>
    <x v="4"/>
    <x v="2"/>
    <x v="4"/>
    <n v="17"/>
    <s v="Amit"/>
    <x v="4"/>
    <n v="120.00000000000006"/>
    <n v="1.0625"/>
    <n v="1"/>
    <x v="5"/>
    <x v="9"/>
    <x v="2"/>
    <x v="0"/>
    <x v="1"/>
  </r>
  <r>
    <n v="2073"/>
    <d v="2024-11-14T00:00:00"/>
    <x v="7"/>
    <s v="11:00"/>
    <x v="3"/>
    <x v="0"/>
    <x v="3"/>
    <n v="11"/>
    <s v="Sarah"/>
    <x v="4"/>
    <n v="119.99999999999997"/>
    <n v="1.1000000000000001"/>
    <n v="1"/>
    <x v="6"/>
    <x v="3"/>
    <x v="2"/>
    <x v="0"/>
    <x v="1"/>
  </r>
  <r>
    <n v="2074"/>
    <d v="2024-01-11T00:00:00"/>
    <x v="13"/>
    <s v="10:30"/>
    <x v="0"/>
    <x v="0"/>
    <x v="0"/>
    <n v="6"/>
    <s v="John"/>
    <x v="2"/>
    <n v="119.99999999999997"/>
    <n v="0.75"/>
    <n v="0"/>
    <x v="6"/>
    <x v="9"/>
    <x v="0"/>
    <x v="0"/>
    <x v="1"/>
  </r>
  <r>
    <n v="2075"/>
    <d v="2024-02-01T00:00:00"/>
    <x v="9"/>
    <s v="14:30"/>
    <x v="2"/>
    <x v="1"/>
    <x v="2"/>
    <n v="2"/>
    <s v="Mia"/>
    <x v="2"/>
    <n v="119.99999999999989"/>
    <n v="0.5"/>
    <n v="0"/>
    <x v="6"/>
    <x v="4"/>
    <x v="1"/>
    <x v="0"/>
    <x v="1"/>
  </r>
  <r>
    <n v="2076"/>
    <d v="2024-03-08T00:00:00"/>
    <x v="13"/>
    <s v="09:00"/>
    <x v="5"/>
    <x v="2"/>
    <x v="5"/>
    <n v="1"/>
    <s v="Chen"/>
    <x v="2"/>
    <n v="29.999999999999972"/>
    <n v="8.3333333333333329E-2"/>
    <n v="0"/>
    <x v="2"/>
    <x v="1"/>
    <x v="2"/>
    <x v="1"/>
    <x v="0"/>
  </r>
  <r>
    <n v="2077"/>
    <d v="2024-09-28T00:00:00"/>
    <x v="16"/>
    <s v="11:00"/>
    <x v="1"/>
    <x v="1"/>
    <x v="1"/>
    <n v="5"/>
    <s v="Amit"/>
    <x v="4"/>
    <n v="90"/>
    <n v="0.83333333333333337"/>
    <n v="0"/>
    <x v="3"/>
    <x v="2"/>
    <x v="0"/>
    <x v="0"/>
    <x v="0"/>
  </r>
  <r>
    <n v="2078"/>
    <d v="2024-09-22T00:00:00"/>
    <x v="16"/>
    <s v="10:00"/>
    <x v="3"/>
    <x v="0"/>
    <x v="3"/>
    <n v="10"/>
    <s v="Sarah"/>
    <x v="2"/>
    <n v="30.000000000000053"/>
    <n v="1"/>
    <n v="0"/>
    <x v="4"/>
    <x v="2"/>
    <x v="2"/>
    <x v="0"/>
    <x v="0"/>
  </r>
  <r>
    <n v="2079"/>
    <d v="2024-04-08T00:00:00"/>
    <x v="14"/>
    <s v="17:00"/>
    <x v="5"/>
    <x v="2"/>
    <x v="5"/>
    <n v="14"/>
    <s v="Omar"/>
    <x v="5"/>
    <n v="30.000000000000053"/>
    <n v="1.1666666666666667"/>
    <n v="1"/>
    <x v="0"/>
    <x v="11"/>
    <x v="2"/>
    <x v="0"/>
    <x v="0"/>
  </r>
  <r>
    <n v="2080"/>
    <d v="2024-07-01T00:00:00"/>
    <x v="12"/>
    <s v="11:00"/>
    <x v="2"/>
    <x v="1"/>
    <x v="2"/>
    <n v="7"/>
    <s v="Amit"/>
    <x v="2"/>
    <n v="59.999999999999943"/>
    <n v="1.75"/>
    <n v="1"/>
    <x v="0"/>
    <x v="8"/>
    <x v="1"/>
    <x v="0"/>
    <x v="0"/>
  </r>
  <r>
    <n v="2081"/>
    <d v="2024-12-02T00:00:00"/>
    <x v="8"/>
    <s v="17:00"/>
    <x v="4"/>
    <x v="2"/>
    <x v="4"/>
    <n v="9"/>
    <s v="Amit"/>
    <x v="2"/>
    <n v="60.000000000000107"/>
    <n v="0.5625"/>
    <n v="0"/>
    <x v="0"/>
    <x v="7"/>
    <x v="2"/>
    <x v="0"/>
    <x v="0"/>
  </r>
  <r>
    <n v="2082"/>
    <d v="2024-09-16T00:00:00"/>
    <x v="11"/>
    <s v="13:30"/>
    <x v="1"/>
    <x v="1"/>
    <x v="1"/>
    <n v="6"/>
    <s v="Sarah"/>
    <x v="0"/>
    <n v="30.000000000000053"/>
    <n v="1"/>
    <n v="0"/>
    <x v="0"/>
    <x v="2"/>
    <x v="0"/>
    <x v="0"/>
    <x v="0"/>
  </r>
  <r>
    <n v="2083"/>
    <d v="2024-12-08T00:00:00"/>
    <x v="6"/>
    <s v="12:30"/>
    <x v="2"/>
    <x v="1"/>
    <x v="2"/>
    <n v="6"/>
    <s v="John"/>
    <x v="4"/>
    <n v="120.00000000000006"/>
    <n v="1.5"/>
    <n v="1"/>
    <x v="4"/>
    <x v="7"/>
    <x v="1"/>
    <x v="0"/>
    <x v="1"/>
  </r>
  <r>
    <n v="2084"/>
    <d v="2024-10-22T00:00:00"/>
    <x v="3"/>
    <s v="16:00"/>
    <x v="5"/>
    <x v="2"/>
    <x v="5"/>
    <n v="7"/>
    <s v="Amit"/>
    <x v="2"/>
    <n v="29.999999999999893"/>
    <n v="0.58333333333333337"/>
    <n v="0"/>
    <x v="1"/>
    <x v="0"/>
    <x v="2"/>
    <x v="0"/>
    <x v="0"/>
  </r>
  <r>
    <n v="2085"/>
    <d v="2024-11-10T00:00:00"/>
    <x v="4"/>
    <s v="15:30"/>
    <x v="2"/>
    <x v="1"/>
    <x v="2"/>
    <n v="2"/>
    <s v="Priya"/>
    <x v="4"/>
    <n v="30.000000000000053"/>
    <n v="0.5"/>
    <n v="0"/>
    <x v="4"/>
    <x v="3"/>
    <x v="1"/>
    <x v="0"/>
    <x v="0"/>
  </r>
  <r>
    <n v="2086"/>
    <d v="2024-11-16T00:00:00"/>
    <x v="1"/>
    <s v="13:00"/>
    <x v="3"/>
    <x v="0"/>
    <x v="3"/>
    <n v="9"/>
    <s v="Omar"/>
    <x v="4"/>
    <n v="89.999999999999915"/>
    <n v="0.9"/>
    <n v="0"/>
    <x v="3"/>
    <x v="3"/>
    <x v="2"/>
    <x v="0"/>
    <x v="0"/>
  </r>
  <r>
    <n v="2087"/>
    <d v="2024-01-31T00:00:00"/>
    <x v="16"/>
    <s v="11:00"/>
    <x v="0"/>
    <x v="0"/>
    <x v="0"/>
    <n v="8"/>
    <s v="Omar"/>
    <x v="0"/>
    <n v="90"/>
    <n v="1"/>
    <n v="0"/>
    <x v="5"/>
    <x v="9"/>
    <x v="0"/>
    <x v="0"/>
    <x v="0"/>
  </r>
  <r>
    <n v="2088"/>
    <d v="2024-10-20T00:00:00"/>
    <x v="3"/>
    <s v="16:30"/>
    <x v="3"/>
    <x v="0"/>
    <x v="3"/>
    <n v="2"/>
    <s v="Amit"/>
    <x v="1"/>
    <n v="59.999999999999943"/>
    <n v="0.2"/>
    <n v="0"/>
    <x v="4"/>
    <x v="0"/>
    <x v="2"/>
    <x v="1"/>
    <x v="0"/>
  </r>
  <r>
    <n v="2089"/>
    <d v="2024-08-24T00:00:00"/>
    <x v="10"/>
    <s v="15:30"/>
    <x v="5"/>
    <x v="2"/>
    <x v="5"/>
    <n v="4"/>
    <s v="Sarah"/>
    <x v="1"/>
    <n v="60.000000000000107"/>
    <n v="0.33333333333333331"/>
    <n v="0"/>
    <x v="3"/>
    <x v="6"/>
    <x v="2"/>
    <x v="0"/>
    <x v="0"/>
  </r>
  <r>
    <n v="2090"/>
    <d v="2024-01-20T00:00:00"/>
    <x v="6"/>
    <s v="11:30"/>
    <x v="2"/>
    <x v="1"/>
    <x v="2"/>
    <n v="2"/>
    <s v="Mia"/>
    <x v="1"/>
    <n v="60.000000000000028"/>
    <n v="0.5"/>
    <n v="0"/>
    <x v="3"/>
    <x v="9"/>
    <x v="1"/>
    <x v="0"/>
    <x v="0"/>
  </r>
  <r>
    <n v="2091"/>
    <d v="2024-04-29T00:00:00"/>
    <x v="10"/>
    <s v="16:00"/>
    <x v="3"/>
    <x v="0"/>
    <x v="3"/>
    <n v="1"/>
    <s v="Priya"/>
    <x v="1"/>
    <n v="90"/>
    <n v="0.1"/>
    <n v="0"/>
    <x v="0"/>
    <x v="11"/>
    <x v="2"/>
    <x v="1"/>
    <x v="0"/>
  </r>
  <r>
    <n v="2092"/>
    <d v="2024-07-13T00:00:00"/>
    <x v="3"/>
    <s v="17:30"/>
    <x v="1"/>
    <x v="1"/>
    <x v="1"/>
    <n v="6"/>
    <s v="Sarah"/>
    <x v="5"/>
    <n v="119.99999999999989"/>
    <n v="1"/>
    <n v="0"/>
    <x v="3"/>
    <x v="8"/>
    <x v="0"/>
    <x v="0"/>
    <x v="1"/>
  </r>
  <r>
    <n v="2093"/>
    <d v="2024-05-12T00:00:00"/>
    <x v="9"/>
    <s v="13:30"/>
    <x v="1"/>
    <x v="1"/>
    <x v="1"/>
    <n v="8"/>
    <s v="Omar"/>
    <x v="4"/>
    <n v="59.999999999999943"/>
    <n v="1.3333333333333333"/>
    <n v="1"/>
    <x v="4"/>
    <x v="10"/>
    <x v="0"/>
    <x v="0"/>
    <x v="0"/>
  </r>
  <r>
    <n v="2094"/>
    <d v="2024-03-10T00:00:00"/>
    <x v="7"/>
    <s v="09:30"/>
    <x v="5"/>
    <x v="2"/>
    <x v="5"/>
    <n v="10"/>
    <s v="Omar"/>
    <x v="3"/>
    <n v="29.999999999999972"/>
    <n v="0.83333333333333337"/>
    <n v="0"/>
    <x v="4"/>
    <x v="1"/>
    <x v="2"/>
    <x v="0"/>
    <x v="0"/>
  </r>
  <r>
    <n v="2095"/>
    <d v="2024-08-16T00:00:00"/>
    <x v="16"/>
    <s v="11:00"/>
    <x v="4"/>
    <x v="2"/>
    <x v="4"/>
    <n v="13"/>
    <s v="John"/>
    <x v="3"/>
    <n v="90"/>
    <n v="0.8125"/>
    <n v="0"/>
    <x v="2"/>
    <x v="6"/>
    <x v="2"/>
    <x v="0"/>
    <x v="0"/>
  </r>
  <r>
    <n v="2096"/>
    <d v="2024-11-13T00:00:00"/>
    <x v="10"/>
    <s v="15:00"/>
    <x v="4"/>
    <x v="2"/>
    <x v="4"/>
    <n v="16"/>
    <s v="Omar"/>
    <x v="5"/>
    <n v="30.000000000000053"/>
    <n v="1"/>
    <n v="0"/>
    <x v="5"/>
    <x v="3"/>
    <x v="2"/>
    <x v="0"/>
    <x v="0"/>
  </r>
  <r>
    <n v="2097"/>
    <d v="2024-11-12T00:00:00"/>
    <x v="3"/>
    <s v="16:30"/>
    <x v="4"/>
    <x v="2"/>
    <x v="4"/>
    <n v="12"/>
    <s v="Omar"/>
    <x v="4"/>
    <n v="59.999999999999943"/>
    <n v="0.75"/>
    <n v="0"/>
    <x v="1"/>
    <x v="3"/>
    <x v="2"/>
    <x v="0"/>
    <x v="0"/>
  </r>
  <r>
    <n v="2098"/>
    <d v="2024-08-11T00:00:00"/>
    <x v="8"/>
    <s v="16:30"/>
    <x v="4"/>
    <x v="2"/>
    <x v="4"/>
    <n v="12"/>
    <s v="Mia"/>
    <x v="2"/>
    <n v="30.000000000000053"/>
    <n v="0.75"/>
    <n v="0"/>
    <x v="4"/>
    <x v="6"/>
    <x v="2"/>
    <x v="0"/>
    <x v="0"/>
  </r>
  <r>
    <n v="2099"/>
    <d v="2024-01-08T00:00:00"/>
    <x v="1"/>
    <s v="12:00"/>
    <x v="1"/>
    <x v="1"/>
    <x v="1"/>
    <n v="8"/>
    <s v="Sarah"/>
    <x v="4"/>
    <n v="29.999999999999972"/>
    <n v="1.3333333333333333"/>
    <n v="1"/>
    <x v="0"/>
    <x v="9"/>
    <x v="0"/>
    <x v="0"/>
    <x v="0"/>
  </r>
  <r>
    <n v="2100"/>
    <d v="2024-07-08T00:00:00"/>
    <x v="4"/>
    <s v="16:30"/>
    <x v="3"/>
    <x v="0"/>
    <x v="3"/>
    <n v="13"/>
    <s v="Priya"/>
    <x v="0"/>
    <n v="90"/>
    <n v="1.3"/>
    <n v="1"/>
    <x v="0"/>
    <x v="8"/>
    <x v="2"/>
    <x v="0"/>
    <x v="0"/>
  </r>
  <r>
    <n v="2101"/>
    <d v="2024-10-18T00:00:00"/>
    <x v="17"/>
    <s v="12:00"/>
    <x v="1"/>
    <x v="1"/>
    <x v="1"/>
    <n v="3"/>
    <s v="Sarah"/>
    <x v="2"/>
    <n v="60.000000000000028"/>
    <n v="0.5"/>
    <n v="0"/>
    <x v="2"/>
    <x v="0"/>
    <x v="0"/>
    <x v="0"/>
    <x v="0"/>
  </r>
  <r>
    <n v="2102"/>
    <d v="2024-10-15T00:00:00"/>
    <x v="11"/>
    <s v="14:30"/>
    <x v="0"/>
    <x v="0"/>
    <x v="0"/>
    <n v="9"/>
    <s v="Amit"/>
    <x v="4"/>
    <n v="90"/>
    <n v="1.125"/>
    <n v="1"/>
    <x v="1"/>
    <x v="0"/>
    <x v="0"/>
    <x v="0"/>
    <x v="0"/>
  </r>
  <r>
    <n v="2103"/>
    <d v="2024-06-01T00:00:00"/>
    <x v="0"/>
    <s v="15:30"/>
    <x v="2"/>
    <x v="1"/>
    <x v="2"/>
    <n v="7"/>
    <s v="Omar"/>
    <x v="2"/>
    <n v="90"/>
    <n v="1.75"/>
    <n v="1"/>
    <x v="3"/>
    <x v="5"/>
    <x v="1"/>
    <x v="0"/>
    <x v="0"/>
  </r>
  <r>
    <n v="2104"/>
    <d v="2024-06-30T00:00:00"/>
    <x v="10"/>
    <s v="16:00"/>
    <x v="4"/>
    <x v="2"/>
    <x v="4"/>
    <n v="9"/>
    <s v="Mia"/>
    <x v="0"/>
    <n v="90"/>
    <n v="0.5625"/>
    <n v="0"/>
    <x v="4"/>
    <x v="5"/>
    <x v="2"/>
    <x v="0"/>
    <x v="0"/>
  </r>
  <r>
    <n v="2105"/>
    <d v="2024-11-22T00:00:00"/>
    <x v="14"/>
    <s v="18:30"/>
    <x v="0"/>
    <x v="0"/>
    <x v="0"/>
    <n v="6"/>
    <s v="Omar"/>
    <x v="3"/>
    <n v="120.00000000000006"/>
    <n v="0.75"/>
    <n v="0"/>
    <x v="2"/>
    <x v="3"/>
    <x v="0"/>
    <x v="0"/>
    <x v="1"/>
  </r>
  <r>
    <n v="2106"/>
    <d v="2024-02-09T00:00:00"/>
    <x v="14"/>
    <s v="17:00"/>
    <x v="3"/>
    <x v="0"/>
    <x v="3"/>
    <n v="11"/>
    <s v="Amit"/>
    <x v="0"/>
    <n v="30.000000000000053"/>
    <n v="1.1000000000000001"/>
    <n v="1"/>
    <x v="2"/>
    <x v="4"/>
    <x v="2"/>
    <x v="0"/>
    <x v="0"/>
  </r>
  <r>
    <n v="2107"/>
    <d v="2024-09-02T00:00:00"/>
    <x v="11"/>
    <s v="14:30"/>
    <x v="5"/>
    <x v="2"/>
    <x v="5"/>
    <n v="3"/>
    <s v="Amit"/>
    <x v="1"/>
    <n v="90"/>
    <n v="0.25"/>
    <n v="0"/>
    <x v="0"/>
    <x v="2"/>
    <x v="2"/>
    <x v="0"/>
    <x v="0"/>
  </r>
  <r>
    <n v="2108"/>
    <d v="2024-02-06T00:00:00"/>
    <x v="10"/>
    <s v="16:30"/>
    <x v="2"/>
    <x v="1"/>
    <x v="2"/>
    <n v="2"/>
    <s v="John"/>
    <x v="4"/>
    <n v="120.00000000000006"/>
    <n v="0.5"/>
    <n v="0"/>
    <x v="1"/>
    <x v="4"/>
    <x v="1"/>
    <x v="0"/>
    <x v="1"/>
  </r>
  <r>
    <n v="2109"/>
    <d v="2024-10-14T00:00:00"/>
    <x v="7"/>
    <s v="11:00"/>
    <x v="5"/>
    <x v="2"/>
    <x v="5"/>
    <n v="15"/>
    <s v="Chen"/>
    <x v="1"/>
    <n v="119.99999999999997"/>
    <n v="1.25"/>
    <n v="1"/>
    <x v="0"/>
    <x v="0"/>
    <x v="2"/>
    <x v="0"/>
    <x v="1"/>
  </r>
  <r>
    <n v="2110"/>
    <d v="2024-11-07T00:00:00"/>
    <x v="2"/>
    <s v="08:30"/>
    <x v="2"/>
    <x v="1"/>
    <x v="2"/>
    <n v="3"/>
    <s v="Mia"/>
    <x v="0"/>
    <n v="30.000000000000053"/>
    <n v="0.75"/>
    <n v="0"/>
    <x v="6"/>
    <x v="3"/>
    <x v="1"/>
    <x v="0"/>
    <x v="0"/>
  </r>
  <r>
    <n v="2111"/>
    <d v="2024-05-23T00:00:00"/>
    <x v="4"/>
    <s v="15:30"/>
    <x v="1"/>
    <x v="1"/>
    <x v="1"/>
    <n v="1"/>
    <s v="Amit"/>
    <x v="0"/>
    <n v="30.000000000000053"/>
    <n v="0.16666666666666666"/>
    <n v="0"/>
    <x v="6"/>
    <x v="10"/>
    <x v="0"/>
    <x v="1"/>
    <x v="0"/>
  </r>
  <r>
    <n v="2112"/>
    <d v="2024-04-14T00:00:00"/>
    <x v="6"/>
    <s v="12:30"/>
    <x v="3"/>
    <x v="0"/>
    <x v="3"/>
    <n v="3"/>
    <s v="Priya"/>
    <x v="3"/>
    <n v="120.00000000000006"/>
    <n v="0.3"/>
    <n v="0"/>
    <x v="4"/>
    <x v="11"/>
    <x v="2"/>
    <x v="0"/>
    <x v="1"/>
  </r>
  <r>
    <n v="2113"/>
    <d v="2024-12-03T00:00:00"/>
    <x v="8"/>
    <s v="16:30"/>
    <x v="4"/>
    <x v="2"/>
    <x v="4"/>
    <n v="4"/>
    <s v="Amit"/>
    <x v="3"/>
    <n v="30.000000000000053"/>
    <n v="0.25"/>
    <n v="0"/>
    <x v="1"/>
    <x v="7"/>
    <x v="2"/>
    <x v="0"/>
    <x v="0"/>
  </r>
  <r>
    <n v="2114"/>
    <d v="2024-08-25T00:00:00"/>
    <x v="15"/>
    <s v="14:30"/>
    <x v="3"/>
    <x v="0"/>
    <x v="3"/>
    <n v="3"/>
    <s v="Amit"/>
    <x v="1"/>
    <n v="59.999999999999943"/>
    <n v="0.3"/>
    <n v="0"/>
    <x v="4"/>
    <x v="6"/>
    <x v="2"/>
    <x v="0"/>
    <x v="0"/>
  </r>
  <r>
    <n v="2115"/>
    <d v="2024-03-14T00:00:00"/>
    <x v="4"/>
    <s v="17:00"/>
    <x v="2"/>
    <x v="1"/>
    <x v="2"/>
    <n v="6"/>
    <s v="Amit"/>
    <x v="3"/>
    <n v="120.00000000000006"/>
    <n v="1.5"/>
    <n v="1"/>
    <x v="6"/>
    <x v="1"/>
    <x v="1"/>
    <x v="0"/>
    <x v="1"/>
  </r>
  <r>
    <n v="2116"/>
    <d v="2024-09-19T00:00:00"/>
    <x v="6"/>
    <s v="12:00"/>
    <x v="3"/>
    <x v="0"/>
    <x v="3"/>
    <n v="12"/>
    <s v="Sarah"/>
    <x v="2"/>
    <n v="90"/>
    <n v="1.2"/>
    <n v="1"/>
    <x v="6"/>
    <x v="2"/>
    <x v="2"/>
    <x v="0"/>
    <x v="0"/>
  </r>
  <r>
    <n v="2117"/>
    <d v="2024-07-09T00:00:00"/>
    <x v="3"/>
    <s v="16:30"/>
    <x v="3"/>
    <x v="0"/>
    <x v="3"/>
    <n v="4"/>
    <s v="Amit"/>
    <x v="0"/>
    <n v="59.999999999999943"/>
    <n v="0.4"/>
    <n v="0"/>
    <x v="1"/>
    <x v="8"/>
    <x v="2"/>
    <x v="0"/>
    <x v="0"/>
  </r>
  <r>
    <n v="2118"/>
    <d v="2024-07-27T00:00:00"/>
    <x v="17"/>
    <s v="12:30"/>
    <x v="3"/>
    <x v="0"/>
    <x v="3"/>
    <n v="5"/>
    <s v="Sarah"/>
    <x v="3"/>
    <n v="90.000000000000085"/>
    <n v="0.5"/>
    <n v="0"/>
    <x v="3"/>
    <x v="8"/>
    <x v="2"/>
    <x v="0"/>
    <x v="1"/>
  </r>
  <r>
    <n v="2119"/>
    <d v="2024-08-01T00:00:00"/>
    <x v="11"/>
    <s v="13:30"/>
    <x v="2"/>
    <x v="1"/>
    <x v="2"/>
    <n v="4"/>
    <s v="Priya"/>
    <x v="0"/>
    <n v="30.000000000000053"/>
    <n v="1"/>
    <n v="0"/>
    <x v="6"/>
    <x v="6"/>
    <x v="1"/>
    <x v="0"/>
    <x v="0"/>
  </r>
  <r>
    <n v="2120"/>
    <d v="2024-04-26T00:00:00"/>
    <x v="7"/>
    <s v="10:00"/>
    <x v="2"/>
    <x v="1"/>
    <x v="2"/>
    <n v="1"/>
    <s v="Mia"/>
    <x v="1"/>
    <n v="60.000000000000028"/>
    <n v="0.25"/>
    <n v="0"/>
    <x v="2"/>
    <x v="11"/>
    <x v="1"/>
    <x v="0"/>
    <x v="0"/>
  </r>
  <r>
    <n v="2121"/>
    <d v="2024-08-08T00:00:00"/>
    <x v="8"/>
    <s v="17:00"/>
    <x v="2"/>
    <x v="1"/>
    <x v="2"/>
    <n v="6"/>
    <s v="Chen"/>
    <x v="4"/>
    <n v="60.000000000000107"/>
    <n v="1.5"/>
    <n v="1"/>
    <x v="6"/>
    <x v="6"/>
    <x v="1"/>
    <x v="0"/>
    <x v="0"/>
  </r>
  <r>
    <n v="2122"/>
    <d v="2024-04-24T00:00:00"/>
    <x v="4"/>
    <s v="16:30"/>
    <x v="4"/>
    <x v="2"/>
    <x v="4"/>
    <n v="17"/>
    <s v="Mia"/>
    <x v="3"/>
    <n v="90"/>
    <n v="1.0625"/>
    <n v="1"/>
    <x v="5"/>
    <x v="11"/>
    <x v="2"/>
    <x v="0"/>
    <x v="0"/>
  </r>
  <r>
    <n v="2123"/>
    <d v="2024-05-09T00:00:00"/>
    <x v="17"/>
    <s v="12:00"/>
    <x v="3"/>
    <x v="0"/>
    <x v="3"/>
    <n v="8"/>
    <s v="Amit"/>
    <x v="5"/>
    <n v="60.000000000000028"/>
    <n v="0.8"/>
    <n v="0"/>
    <x v="6"/>
    <x v="10"/>
    <x v="2"/>
    <x v="0"/>
    <x v="0"/>
  </r>
  <r>
    <n v="2124"/>
    <d v="2024-04-25T00:00:00"/>
    <x v="14"/>
    <s v="18:30"/>
    <x v="0"/>
    <x v="0"/>
    <x v="0"/>
    <n v="3"/>
    <s v="Sarah"/>
    <x v="4"/>
    <n v="120.00000000000006"/>
    <n v="0.375"/>
    <n v="0"/>
    <x v="6"/>
    <x v="11"/>
    <x v="0"/>
    <x v="0"/>
    <x v="1"/>
  </r>
  <r>
    <n v="2125"/>
    <d v="2024-11-11T00:00:00"/>
    <x v="12"/>
    <s v="12:00"/>
    <x v="3"/>
    <x v="0"/>
    <x v="3"/>
    <n v="5"/>
    <s v="Omar"/>
    <x v="5"/>
    <n v="119.99999999999997"/>
    <n v="0.5"/>
    <n v="0"/>
    <x v="0"/>
    <x v="3"/>
    <x v="2"/>
    <x v="0"/>
    <x v="1"/>
  </r>
  <r>
    <n v="2126"/>
    <d v="2024-06-26T00:00:00"/>
    <x v="17"/>
    <s v="13:00"/>
    <x v="1"/>
    <x v="1"/>
    <x v="1"/>
    <n v="3"/>
    <s v="John"/>
    <x v="4"/>
    <n v="119.99999999999997"/>
    <n v="0.5"/>
    <n v="0"/>
    <x v="5"/>
    <x v="5"/>
    <x v="0"/>
    <x v="0"/>
    <x v="1"/>
  </r>
  <r>
    <n v="2127"/>
    <d v="2024-11-07T00:00:00"/>
    <x v="8"/>
    <s v="16:30"/>
    <x v="2"/>
    <x v="1"/>
    <x v="2"/>
    <n v="1"/>
    <s v="Sarah"/>
    <x v="5"/>
    <n v="30.000000000000053"/>
    <n v="0.25"/>
    <n v="0"/>
    <x v="6"/>
    <x v="3"/>
    <x v="1"/>
    <x v="0"/>
    <x v="0"/>
  </r>
  <r>
    <n v="2128"/>
    <d v="2024-03-03T00:00:00"/>
    <x v="0"/>
    <s v="15:00"/>
    <x v="3"/>
    <x v="0"/>
    <x v="3"/>
    <n v="12"/>
    <s v="Omar"/>
    <x v="3"/>
    <n v="59.999999999999943"/>
    <n v="1.2"/>
    <n v="1"/>
    <x v="4"/>
    <x v="1"/>
    <x v="2"/>
    <x v="0"/>
    <x v="0"/>
  </r>
  <r>
    <n v="2129"/>
    <d v="2024-03-23T00:00:00"/>
    <x v="14"/>
    <s v="18:00"/>
    <x v="4"/>
    <x v="2"/>
    <x v="4"/>
    <n v="14"/>
    <s v="John"/>
    <x v="3"/>
    <n v="90"/>
    <n v="0.875"/>
    <n v="0"/>
    <x v="3"/>
    <x v="1"/>
    <x v="2"/>
    <x v="0"/>
    <x v="0"/>
  </r>
  <r>
    <n v="2130"/>
    <d v="2024-01-24T00:00:00"/>
    <x v="8"/>
    <s v="17:00"/>
    <x v="0"/>
    <x v="0"/>
    <x v="0"/>
    <n v="11"/>
    <s v="Chen"/>
    <x v="2"/>
    <n v="60.000000000000107"/>
    <n v="1.375"/>
    <n v="1"/>
    <x v="5"/>
    <x v="9"/>
    <x v="0"/>
    <x v="0"/>
    <x v="0"/>
  </r>
  <r>
    <n v="2131"/>
    <d v="2024-11-02T00:00:00"/>
    <x v="3"/>
    <s v="16:00"/>
    <x v="3"/>
    <x v="0"/>
    <x v="3"/>
    <n v="7"/>
    <s v="Mia"/>
    <x v="3"/>
    <n v="29.999999999999893"/>
    <n v="0.7"/>
    <n v="0"/>
    <x v="3"/>
    <x v="3"/>
    <x v="2"/>
    <x v="0"/>
    <x v="0"/>
  </r>
  <r>
    <n v="2132"/>
    <d v="2024-09-20T00:00:00"/>
    <x v="13"/>
    <s v="10:00"/>
    <x v="5"/>
    <x v="2"/>
    <x v="5"/>
    <n v="5"/>
    <s v="Priya"/>
    <x v="0"/>
    <n v="90"/>
    <n v="0.41666666666666669"/>
    <n v="0"/>
    <x v="2"/>
    <x v="2"/>
    <x v="2"/>
    <x v="0"/>
    <x v="0"/>
  </r>
  <r>
    <n v="2133"/>
    <d v="2024-02-24T00:00:00"/>
    <x v="1"/>
    <s v="13:30"/>
    <x v="1"/>
    <x v="1"/>
    <x v="1"/>
    <n v="9"/>
    <s v="Mia"/>
    <x v="2"/>
    <n v="119.99999999999997"/>
    <n v="1.5"/>
    <n v="1"/>
    <x v="3"/>
    <x v="4"/>
    <x v="0"/>
    <x v="0"/>
    <x v="1"/>
  </r>
  <r>
    <n v="2134"/>
    <d v="2024-09-19T00:00:00"/>
    <x v="9"/>
    <s v="14:00"/>
    <x v="5"/>
    <x v="2"/>
    <x v="5"/>
    <n v="15"/>
    <s v="Priya"/>
    <x v="2"/>
    <n v="90"/>
    <n v="1.25"/>
    <n v="1"/>
    <x v="6"/>
    <x v="2"/>
    <x v="2"/>
    <x v="0"/>
    <x v="0"/>
  </r>
  <r>
    <n v="2135"/>
    <d v="2024-08-30T00:00:00"/>
    <x v="6"/>
    <s v="12:30"/>
    <x v="1"/>
    <x v="1"/>
    <x v="1"/>
    <n v="8"/>
    <s v="Mia"/>
    <x v="1"/>
    <n v="120.00000000000006"/>
    <n v="1.3333333333333333"/>
    <n v="1"/>
    <x v="2"/>
    <x v="6"/>
    <x v="0"/>
    <x v="0"/>
    <x v="1"/>
  </r>
  <r>
    <n v="2136"/>
    <d v="2024-10-05T00:00:00"/>
    <x v="14"/>
    <s v="18:00"/>
    <x v="4"/>
    <x v="2"/>
    <x v="4"/>
    <n v="11"/>
    <s v="Priya"/>
    <x v="3"/>
    <n v="90"/>
    <n v="0.6875"/>
    <n v="0"/>
    <x v="3"/>
    <x v="0"/>
    <x v="2"/>
    <x v="0"/>
    <x v="0"/>
  </r>
  <r>
    <n v="2137"/>
    <d v="2024-03-10T00:00:00"/>
    <x v="2"/>
    <s v="10:00"/>
    <x v="4"/>
    <x v="2"/>
    <x v="4"/>
    <n v="1"/>
    <s v="Chen"/>
    <x v="1"/>
    <n v="120.00000000000006"/>
    <n v="6.25E-2"/>
    <n v="0"/>
    <x v="4"/>
    <x v="1"/>
    <x v="2"/>
    <x v="1"/>
    <x v="1"/>
  </r>
  <r>
    <n v="2138"/>
    <d v="2024-05-09T00:00:00"/>
    <x v="16"/>
    <s v="10:00"/>
    <x v="4"/>
    <x v="2"/>
    <x v="4"/>
    <n v="1"/>
    <s v="Amit"/>
    <x v="1"/>
    <n v="30.000000000000053"/>
    <n v="6.25E-2"/>
    <n v="0"/>
    <x v="6"/>
    <x v="10"/>
    <x v="2"/>
    <x v="1"/>
    <x v="0"/>
  </r>
  <r>
    <n v="2139"/>
    <d v="2024-10-28T00:00:00"/>
    <x v="3"/>
    <s v="17:30"/>
    <x v="3"/>
    <x v="0"/>
    <x v="3"/>
    <n v="4"/>
    <s v="John"/>
    <x v="2"/>
    <n v="119.99999999999989"/>
    <n v="0.4"/>
    <n v="0"/>
    <x v="0"/>
    <x v="0"/>
    <x v="2"/>
    <x v="0"/>
    <x v="1"/>
  </r>
  <r>
    <n v="2140"/>
    <d v="2024-02-07T00:00:00"/>
    <x v="12"/>
    <s v="12:00"/>
    <x v="5"/>
    <x v="2"/>
    <x v="5"/>
    <n v="13"/>
    <s v="Sarah"/>
    <x v="0"/>
    <n v="119.99999999999997"/>
    <n v="1.0833333333333333"/>
    <n v="1"/>
    <x v="5"/>
    <x v="4"/>
    <x v="2"/>
    <x v="0"/>
    <x v="1"/>
  </r>
  <r>
    <n v="2141"/>
    <d v="2024-03-05T00:00:00"/>
    <x v="6"/>
    <s v="12:00"/>
    <x v="4"/>
    <x v="2"/>
    <x v="4"/>
    <n v="19"/>
    <s v="Mia"/>
    <x v="4"/>
    <n v="90"/>
    <n v="1.1875"/>
    <n v="1"/>
    <x v="1"/>
    <x v="1"/>
    <x v="2"/>
    <x v="0"/>
    <x v="0"/>
  </r>
  <r>
    <n v="2142"/>
    <d v="2024-12-15T00:00:00"/>
    <x v="1"/>
    <s v="13:00"/>
    <x v="3"/>
    <x v="0"/>
    <x v="3"/>
    <n v="8"/>
    <s v="John"/>
    <x v="0"/>
    <n v="89.999999999999915"/>
    <n v="0.8"/>
    <n v="0"/>
    <x v="4"/>
    <x v="7"/>
    <x v="2"/>
    <x v="0"/>
    <x v="0"/>
  </r>
  <r>
    <n v="2143"/>
    <d v="2024-11-23T00:00:00"/>
    <x v="1"/>
    <s v="13:00"/>
    <x v="4"/>
    <x v="2"/>
    <x v="4"/>
    <n v="3"/>
    <s v="Omar"/>
    <x v="4"/>
    <n v="89.999999999999915"/>
    <n v="0.1875"/>
    <n v="0"/>
    <x v="3"/>
    <x v="3"/>
    <x v="2"/>
    <x v="1"/>
    <x v="0"/>
  </r>
  <r>
    <n v="2144"/>
    <d v="2024-07-19T00:00:00"/>
    <x v="1"/>
    <s v="12:00"/>
    <x v="1"/>
    <x v="1"/>
    <x v="1"/>
    <n v="4"/>
    <s v="Priya"/>
    <x v="2"/>
    <n v="29.999999999999972"/>
    <n v="0.66666666666666663"/>
    <n v="0"/>
    <x v="2"/>
    <x v="8"/>
    <x v="0"/>
    <x v="0"/>
    <x v="0"/>
  </r>
  <r>
    <n v="2145"/>
    <d v="2024-03-30T00:00:00"/>
    <x v="7"/>
    <s v="10:00"/>
    <x v="5"/>
    <x v="2"/>
    <x v="5"/>
    <n v="11"/>
    <s v="Mia"/>
    <x v="1"/>
    <n v="60.000000000000028"/>
    <n v="0.91666666666666663"/>
    <n v="0"/>
    <x v="3"/>
    <x v="1"/>
    <x v="2"/>
    <x v="0"/>
    <x v="0"/>
  </r>
  <r>
    <n v="2146"/>
    <d v="2024-11-07T00:00:00"/>
    <x v="11"/>
    <s v="14:30"/>
    <x v="2"/>
    <x v="1"/>
    <x v="2"/>
    <n v="1"/>
    <s v="Sarah"/>
    <x v="4"/>
    <n v="90"/>
    <n v="0.25"/>
    <n v="0"/>
    <x v="6"/>
    <x v="3"/>
    <x v="1"/>
    <x v="0"/>
    <x v="0"/>
  </r>
  <r>
    <n v="2147"/>
    <d v="2024-11-30T00:00:00"/>
    <x v="12"/>
    <s v="12:00"/>
    <x v="5"/>
    <x v="2"/>
    <x v="5"/>
    <n v="10"/>
    <s v="Omar"/>
    <x v="3"/>
    <n v="119.99999999999997"/>
    <n v="0.83333333333333337"/>
    <n v="0"/>
    <x v="3"/>
    <x v="3"/>
    <x v="2"/>
    <x v="0"/>
    <x v="1"/>
  </r>
  <r>
    <n v="2148"/>
    <d v="2024-03-22T00:00:00"/>
    <x v="12"/>
    <s v="11:00"/>
    <x v="4"/>
    <x v="2"/>
    <x v="4"/>
    <n v="19"/>
    <s v="Sarah"/>
    <x v="1"/>
    <n v="59.999999999999943"/>
    <n v="1.1875"/>
    <n v="1"/>
    <x v="2"/>
    <x v="1"/>
    <x v="2"/>
    <x v="0"/>
    <x v="0"/>
  </r>
  <r>
    <n v="2149"/>
    <d v="2024-08-26T00:00:00"/>
    <x v="15"/>
    <s v="14:30"/>
    <x v="1"/>
    <x v="1"/>
    <x v="1"/>
    <n v="4"/>
    <s v="Chen"/>
    <x v="0"/>
    <n v="59.999999999999943"/>
    <n v="0.66666666666666663"/>
    <n v="0"/>
    <x v="0"/>
    <x v="6"/>
    <x v="0"/>
    <x v="0"/>
    <x v="0"/>
  </r>
  <r>
    <n v="2150"/>
    <d v="2024-03-16T00:00:00"/>
    <x v="4"/>
    <s v="16:00"/>
    <x v="1"/>
    <x v="1"/>
    <x v="1"/>
    <n v="2"/>
    <s v="Mia"/>
    <x v="2"/>
    <n v="59.999999999999943"/>
    <n v="0.33333333333333331"/>
    <n v="0"/>
    <x v="3"/>
    <x v="1"/>
    <x v="0"/>
    <x v="0"/>
    <x v="0"/>
  </r>
  <r>
    <n v="2151"/>
    <d v="2024-04-11T00:00:00"/>
    <x v="11"/>
    <s v="14:30"/>
    <x v="5"/>
    <x v="2"/>
    <x v="5"/>
    <n v="9"/>
    <s v="Chen"/>
    <x v="0"/>
    <n v="90"/>
    <n v="0.75"/>
    <n v="0"/>
    <x v="6"/>
    <x v="11"/>
    <x v="2"/>
    <x v="0"/>
    <x v="0"/>
  </r>
  <r>
    <n v="2152"/>
    <d v="2024-05-09T00:00:00"/>
    <x v="8"/>
    <s v="18:00"/>
    <x v="4"/>
    <x v="2"/>
    <x v="4"/>
    <n v="9"/>
    <s v="Omar"/>
    <x v="0"/>
    <n v="120.00000000000006"/>
    <n v="0.5625"/>
    <n v="0"/>
    <x v="6"/>
    <x v="10"/>
    <x v="2"/>
    <x v="0"/>
    <x v="1"/>
  </r>
  <r>
    <n v="2153"/>
    <d v="2024-09-11T00:00:00"/>
    <x v="1"/>
    <s v="12:00"/>
    <x v="0"/>
    <x v="0"/>
    <x v="0"/>
    <n v="8"/>
    <s v="Mia"/>
    <x v="1"/>
    <n v="29.999999999999972"/>
    <n v="1"/>
    <n v="0"/>
    <x v="5"/>
    <x v="2"/>
    <x v="0"/>
    <x v="0"/>
    <x v="0"/>
  </r>
  <r>
    <n v="2154"/>
    <d v="2024-12-16T00:00:00"/>
    <x v="4"/>
    <s v="15:30"/>
    <x v="5"/>
    <x v="2"/>
    <x v="5"/>
    <n v="14"/>
    <s v="Omar"/>
    <x v="5"/>
    <n v="30.000000000000053"/>
    <n v="1.1666666666666667"/>
    <n v="1"/>
    <x v="0"/>
    <x v="7"/>
    <x v="2"/>
    <x v="0"/>
    <x v="0"/>
  </r>
  <r>
    <n v="2155"/>
    <d v="2024-11-03T00:00:00"/>
    <x v="13"/>
    <s v="10:00"/>
    <x v="2"/>
    <x v="1"/>
    <x v="2"/>
    <n v="6"/>
    <s v="Omar"/>
    <x v="3"/>
    <n v="90"/>
    <n v="1.5"/>
    <n v="1"/>
    <x v="4"/>
    <x v="3"/>
    <x v="1"/>
    <x v="0"/>
    <x v="0"/>
  </r>
  <r>
    <n v="2156"/>
    <d v="2024-03-17T00:00:00"/>
    <x v="2"/>
    <s v="09:30"/>
    <x v="0"/>
    <x v="0"/>
    <x v="0"/>
    <n v="10"/>
    <s v="Amit"/>
    <x v="0"/>
    <n v="90"/>
    <n v="1.25"/>
    <n v="1"/>
    <x v="4"/>
    <x v="1"/>
    <x v="0"/>
    <x v="0"/>
    <x v="0"/>
  </r>
  <r>
    <n v="2157"/>
    <d v="2024-01-14T00:00:00"/>
    <x v="1"/>
    <s v="12:00"/>
    <x v="5"/>
    <x v="2"/>
    <x v="5"/>
    <n v="3"/>
    <s v="John"/>
    <x v="2"/>
    <n v="29.999999999999972"/>
    <n v="0.25"/>
    <n v="0"/>
    <x v="4"/>
    <x v="9"/>
    <x v="2"/>
    <x v="0"/>
    <x v="0"/>
  </r>
  <r>
    <n v="2158"/>
    <d v="2024-08-22T00:00:00"/>
    <x v="1"/>
    <s v="12:30"/>
    <x v="2"/>
    <x v="1"/>
    <x v="2"/>
    <n v="4"/>
    <s v="Sarah"/>
    <x v="4"/>
    <n v="60.000000000000028"/>
    <n v="1"/>
    <n v="0"/>
    <x v="6"/>
    <x v="6"/>
    <x v="1"/>
    <x v="0"/>
    <x v="0"/>
  </r>
  <r>
    <n v="2159"/>
    <d v="2024-05-16T00:00:00"/>
    <x v="1"/>
    <s v="13:00"/>
    <x v="4"/>
    <x v="2"/>
    <x v="4"/>
    <n v="1"/>
    <s v="Omar"/>
    <x v="1"/>
    <n v="89.999999999999915"/>
    <n v="6.25E-2"/>
    <n v="0"/>
    <x v="6"/>
    <x v="10"/>
    <x v="2"/>
    <x v="1"/>
    <x v="0"/>
  </r>
  <r>
    <n v="2160"/>
    <d v="2024-04-26T00:00:00"/>
    <x v="11"/>
    <s v="14:00"/>
    <x v="2"/>
    <x v="1"/>
    <x v="2"/>
    <n v="6"/>
    <s v="Omar"/>
    <x v="4"/>
    <n v="60.000000000000107"/>
    <n v="1.5"/>
    <n v="1"/>
    <x v="2"/>
    <x v="11"/>
    <x v="1"/>
    <x v="0"/>
    <x v="0"/>
  </r>
  <r>
    <n v="2161"/>
    <d v="2024-02-21T00:00:00"/>
    <x v="1"/>
    <s v="13:00"/>
    <x v="5"/>
    <x v="2"/>
    <x v="5"/>
    <n v="6"/>
    <s v="Sarah"/>
    <x v="2"/>
    <n v="89.999999999999915"/>
    <n v="0.5"/>
    <n v="0"/>
    <x v="5"/>
    <x v="4"/>
    <x v="2"/>
    <x v="0"/>
    <x v="0"/>
  </r>
  <r>
    <n v="2162"/>
    <d v="2024-06-09T00:00:00"/>
    <x v="2"/>
    <s v="08:30"/>
    <x v="5"/>
    <x v="2"/>
    <x v="5"/>
    <n v="4"/>
    <s v="Omar"/>
    <x v="1"/>
    <n v="30.000000000000053"/>
    <n v="0.33333333333333331"/>
    <n v="0"/>
    <x v="4"/>
    <x v="5"/>
    <x v="2"/>
    <x v="0"/>
    <x v="0"/>
  </r>
  <r>
    <n v="2163"/>
    <d v="2024-01-31T00:00:00"/>
    <x v="1"/>
    <s v="12:30"/>
    <x v="2"/>
    <x v="1"/>
    <x v="2"/>
    <n v="5"/>
    <s v="Mia"/>
    <x v="2"/>
    <n v="60.000000000000028"/>
    <n v="1.25"/>
    <n v="1"/>
    <x v="5"/>
    <x v="9"/>
    <x v="1"/>
    <x v="0"/>
    <x v="0"/>
  </r>
  <r>
    <n v="2164"/>
    <d v="2024-07-11T00:00:00"/>
    <x v="16"/>
    <s v="11:00"/>
    <x v="5"/>
    <x v="2"/>
    <x v="5"/>
    <n v="10"/>
    <s v="Omar"/>
    <x v="5"/>
    <n v="90"/>
    <n v="0.83333333333333337"/>
    <n v="0"/>
    <x v="6"/>
    <x v="8"/>
    <x v="2"/>
    <x v="0"/>
    <x v="0"/>
  </r>
  <r>
    <n v="2165"/>
    <d v="2024-08-22T00:00:00"/>
    <x v="16"/>
    <s v="10:00"/>
    <x v="4"/>
    <x v="2"/>
    <x v="4"/>
    <n v="9"/>
    <s v="Amit"/>
    <x v="0"/>
    <n v="30.000000000000053"/>
    <n v="0.5625"/>
    <n v="0"/>
    <x v="6"/>
    <x v="6"/>
    <x v="2"/>
    <x v="0"/>
    <x v="0"/>
  </r>
  <r>
    <n v="2166"/>
    <d v="2024-03-30T00:00:00"/>
    <x v="2"/>
    <s v="08:30"/>
    <x v="5"/>
    <x v="2"/>
    <x v="5"/>
    <n v="13"/>
    <s v="Omar"/>
    <x v="2"/>
    <n v="30.000000000000053"/>
    <n v="1.0833333333333333"/>
    <n v="1"/>
    <x v="3"/>
    <x v="1"/>
    <x v="2"/>
    <x v="0"/>
    <x v="0"/>
  </r>
  <r>
    <n v="2167"/>
    <d v="2024-04-11T00:00:00"/>
    <x v="16"/>
    <s v="10:30"/>
    <x v="0"/>
    <x v="0"/>
    <x v="0"/>
    <n v="11"/>
    <s v="Chen"/>
    <x v="1"/>
    <n v="60.000000000000028"/>
    <n v="1.375"/>
    <n v="1"/>
    <x v="6"/>
    <x v="11"/>
    <x v="0"/>
    <x v="0"/>
    <x v="0"/>
  </r>
  <r>
    <n v="2168"/>
    <d v="2024-07-30T00:00:00"/>
    <x v="13"/>
    <s v="09:30"/>
    <x v="1"/>
    <x v="1"/>
    <x v="1"/>
    <n v="2"/>
    <s v="Amit"/>
    <x v="3"/>
    <n v="59.999999999999943"/>
    <n v="0.33333333333333331"/>
    <n v="0"/>
    <x v="1"/>
    <x v="8"/>
    <x v="0"/>
    <x v="0"/>
    <x v="0"/>
  </r>
  <r>
    <n v="2169"/>
    <d v="2024-10-09T00:00:00"/>
    <x v="11"/>
    <s v="14:00"/>
    <x v="4"/>
    <x v="2"/>
    <x v="4"/>
    <n v="15"/>
    <s v="Chen"/>
    <x v="2"/>
    <n v="60.000000000000107"/>
    <n v="0.9375"/>
    <n v="0"/>
    <x v="5"/>
    <x v="0"/>
    <x v="2"/>
    <x v="0"/>
    <x v="0"/>
  </r>
  <r>
    <n v="2170"/>
    <d v="2024-06-01T00:00:00"/>
    <x v="17"/>
    <s v="12:00"/>
    <x v="2"/>
    <x v="1"/>
    <x v="2"/>
    <n v="5"/>
    <s v="Omar"/>
    <x v="3"/>
    <n v="60.000000000000028"/>
    <n v="1.25"/>
    <n v="1"/>
    <x v="3"/>
    <x v="5"/>
    <x v="1"/>
    <x v="0"/>
    <x v="0"/>
  </r>
  <r>
    <n v="2171"/>
    <d v="2024-01-28T00:00:00"/>
    <x v="12"/>
    <s v="11:30"/>
    <x v="2"/>
    <x v="1"/>
    <x v="2"/>
    <n v="4"/>
    <s v="Mia"/>
    <x v="0"/>
    <n v="90"/>
    <n v="1"/>
    <n v="0"/>
    <x v="4"/>
    <x v="9"/>
    <x v="1"/>
    <x v="0"/>
    <x v="0"/>
  </r>
  <r>
    <n v="2172"/>
    <d v="2024-10-28T00:00:00"/>
    <x v="9"/>
    <s v="14:00"/>
    <x v="5"/>
    <x v="2"/>
    <x v="5"/>
    <n v="14"/>
    <s v="Sarah"/>
    <x v="5"/>
    <n v="90"/>
    <n v="1.1666666666666667"/>
    <n v="1"/>
    <x v="0"/>
    <x v="0"/>
    <x v="2"/>
    <x v="0"/>
    <x v="0"/>
  </r>
  <r>
    <n v="2173"/>
    <d v="2024-01-28T00:00:00"/>
    <x v="4"/>
    <s v="17:00"/>
    <x v="5"/>
    <x v="2"/>
    <x v="5"/>
    <n v="1"/>
    <s v="Chen"/>
    <x v="1"/>
    <n v="120.00000000000006"/>
    <n v="8.3333333333333329E-2"/>
    <n v="0"/>
    <x v="4"/>
    <x v="9"/>
    <x v="2"/>
    <x v="1"/>
    <x v="1"/>
  </r>
  <r>
    <n v="2174"/>
    <d v="2024-06-09T00:00:00"/>
    <x v="13"/>
    <s v="09:30"/>
    <x v="2"/>
    <x v="1"/>
    <x v="2"/>
    <n v="1"/>
    <s v="Sarah"/>
    <x v="0"/>
    <n v="59.999999999999943"/>
    <n v="0.25"/>
    <n v="0"/>
    <x v="4"/>
    <x v="5"/>
    <x v="1"/>
    <x v="0"/>
    <x v="0"/>
  </r>
  <r>
    <n v="2175"/>
    <d v="2024-06-03T00:00:00"/>
    <x v="9"/>
    <s v="14:00"/>
    <x v="4"/>
    <x v="2"/>
    <x v="4"/>
    <n v="17"/>
    <s v="Omar"/>
    <x v="4"/>
    <n v="90"/>
    <n v="1.0625"/>
    <n v="1"/>
    <x v="0"/>
    <x v="5"/>
    <x v="2"/>
    <x v="0"/>
    <x v="0"/>
  </r>
  <r>
    <n v="2176"/>
    <d v="2024-07-25T00:00:00"/>
    <x v="16"/>
    <s v="11:30"/>
    <x v="5"/>
    <x v="2"/>
    <x v="5"/>
    <n v="10"/>
    <s v="Priya"/>
    <x v="4"/>
    <n v="120.00000000000006"/>
    <n v="0.83333333333333337"/>
    <n v="0"/>
    <x v="6"/>
    <x v="8"/>
    <x v="2"/>
    <x v="0"/>
    <x v="1"/>
  </r>
  <r>
    <n v="2177"/>
    <d v="2024-09-16T00:00:00"/>
    <x v="11"/>
    <s v="15:00"/>
    <x v="0"/>
    <x v="0"/>
    <x v="0"/>
    <n v="11"/>
    <s v="Mia"/>
    <x v="0"/>
    <n v="120.00000000000006"/>
    <n v="1.375"/>
    <n v="1"/>
    <x v="0"/>
    <x v="2"/>
    <x v="0"/>
    <x v="0"/>
    <x v="1"/>
  </r>
  <r>
    <n v="2178"/>
    <d v="2024-11-29T00:00:00"/>
    <x v="1"/>
    <s v="13:00"/>
    <x v="2"/>
    <x v="1"/>
    <x v="2"/>
    <n v="4"/>
    <s v="Sarah"/>
    <x v="4"/>
    <n v="89.999999999999915"/>
    <n v="1"/>
    <n v="0"/>
    <x v="2"/>
    <x v="3"/>
    <x v="1"/>
    <x v="0"/>
    <x v="0"/>
  </r>
  <r>
    <n v="2179"/>
    <d v="2024-10-21T00:00:00"/>
    <x v="13"/>
    <s v="09:30"/>
    <x v="3"/>
    <x v="0"/>
    <x v="3"/>
    <n v="8"/>
    <s v="Chen"/>
    <x v="0"/>
    <n v="59.999999999999943"/>
    <n v="0.8"/>
    <n v="0"/>
    <x v="0"/>
    <x v="0"/>
    <x v="2"/>
    <x v="0"/>
    <x v="0"/>
  </r>
  <r>
    <n v="2180"/>
    <d v="2024-08-13T00:00:00"/>
    <x v="10"/>
    <s v="16:00"/>
    <x v="3"/>
    <x v="0"/>
    <x v="3"/>
    <n v="1"/>
    <s v="Priya"/>
    <x v="4"/>
    <n v="90"/>
    <n v="0.1"/>
    <n v="0"/>
    <x v="1"/>
    <x v="6"/>
    <x v="2"/>
    <x v="1"/>
    <x v="0"/>
  </r>
  <r>
    <n v="2181"/>
    <d v="2024-07-12T00:00:00"/>
    <x v="11"/>
    <s v="14:30"/>
    <x v="3"/>
    <x v="0"/>
    <x v="3"/>
    <n v="10"/>
    <s v="Amit"/>
    <x v="1"/>
    <n v="90"/>
    <n v="1"/>
    <n v="0"/>
    <x v="2"/>
    <x v="8"/>
    <x v="2"/>
    <x v="0"/>
    <x v="0"/>
  </r>
  <r>
    <n v="2182"/>
    <d v="2024-07-27T00:00:00"/>
    <x v="14"/>
    <s v="17:00"/>
    <x v="5"/>
    <x v="2"/>
    <x v="5"/>
    <n v="1"/>
    <s v="Amit"/>
    <x v="0"/>
    <n v="30.000000000000053"/>
    <n v="8.3333333333333329E-2"/>
    <n v="0"/>
    <x v="3"/>
    <x v="8"/>
    <x v="2"/>
    <x v="1"/>
    <x v="0"/>
  </r>
  <r>
    <n v="2183"/>
    <d v="2024-03-17T00:00:00"/>
    <x v="2"/>
    <s v="09:30"/>
    <x v="1"/>
    <x v="1"/>
    <x v="1"/>
    <n v="1"/>
    <s v="Priya"/>
    <x v="3"/>
    <n v="90"/>
    <n v="0.16666666666666666"/>
    <n v="0"/>
    <x v="4"/>
    <x v="1"/>
    <x v="0"/>
    <x v="1"/>
    <x v="0"/>
  </r>
  <r>
    <n v="2184"/>
    <d v="2024-02-15T00:00:00"/>
    <x v="6"/>
    <s v="12:30"/>
    <x v="4"/>
    <x v="2"/>
    <x v="4"/>
    <n v="2"/>
    <s v="Mia"/>
    <x v="0"/>
    <n v="120.00000000000006"/>
    <n v="0.125"/>
    <n v="0"/>
    <x v="6"/>
    <x v="4"/>
    <x v="2"/>
    <x v="1"/>
    <x v="1"/>
  </r>
  <r>
    <n v="2185"/>
    <d v="2024-10-30T00:00:00"/>
    <x v="3"/>
    <s v="16:30"/>
    <x v="2"/>
    <x v="1"/>
    <x v="2"/>
    <n v="3"/>
    <s v="John"/>
    <x v="5"/>
    <n v="59.999999999999943"/>
    <n v="0.75"/>
    <n v="0"/>
    <x v="5"/>
    <x v="0"/>
    <x v="1"/>
    <x v="0"/>
    <x v="0"/>
  </r>
  <r>
    <n v="2186"/>
    <d v="2024-12-25T00:00:00"/>
    <x v="2"/>
    <s v="08:30"/>
    <x v="4"/>
    <x v="2"/>
    <x v="4"/>
    <n v="1"/>
    <s v="Mia"/>
    <x v="3"/>
    <n v="30.000000000000053"/>
    <n v="6.25E-2"/>
    <n v="0"/>
    <x v="5"/>
    <x v="7"/>
    <x v="2"/>
    <x v="1"/>
    <x v="0"/>
  </r>
  <r>
    <n v="2187"/>
    <d v="2024-01-05T00:00:00"/>
    <x v="16"/>
    <s v="11:30"/>
    <x v="1"/>
    <x v="1"/>
    <x v="1"/>
    <n v="4"/>
    <s v="John"/>
    <x v="1"/>
    <n v="120.00000000000006"/>
    <n v="0.66666666666666663"/>
    <n v="0"/>
    <x v="2"/>
    <x v="9"/>
    <x v="0"/>
    <x v="0"/>
    <x v="1"/>
  </r>
  <r>
    <n v="2188"/>
    <d v="2024-10-03T00:00:00"/>
    <x v="13"/>
    <s v="09:30"/>
    <x v="5"/>
    <x v="2"/>
    <x v="5"/>
    <n v="14"/>
    <s v="Mia"/>
    <x v="5"/>
    <n v="59.999999999999943"/>
    <n v="1.1666666666666667"/>
    <n v="1"/>
    <x v="6"/>
    <x v="0"/>
    <x v="2"/>
    <x v="0"/>
    <x v="0"/>
  </r>
  <r>
    <n v="2189"/>
    <d v="2024-12-15T00:00:00"/>
    <x v="11"/>
    <s v="15:00"/>
    <x v="1"/>
    <x v="1"/>
    <x v="1"/>
    <n v="4"/>
    <s v="Sarah"/>
    <x v="4"/>
    <n v="120.00000000000006"/>
    <n v="0.66666666666666663"/>
    <n v="0"/>
    <x v="4"/>
    <x v="7"/>
    <x v="0"/>
    <x v="0"/>
    <x v="1"/>
  </r>
  <r>
    <n v="2190"/>
    <d v="2024-05-01T00:00:00"/>
    <x v="0"/>
    <s v="14:30"/>
    <x v="4"/>
    <x v="2"/>
    <x v="4"/>
    <n v="18"/>
    <s v="Amit"/>
    <x v="2"/>
    <n v="29.999999999999893"/>
    <n v="1.125"/>
    <n v="1"/>
    <x v="5"/>
    <x v="10"/>
    <x v="2"/>
    <x v="0"/>
    <x v="0"/>
  </r>
  <r>
    <n v="2191"/>
    <d v="2024-11-10T00:00:00"/>
    <x v="3"/>
    <s v="17:30"/>
    <x v="3"/>
    <x v="0"/>
    <x v="3"/>
    <n v="9"/>
    <s v="Omar"/>
    <x v="2"/>
    <n v="119.99999999999989"/>
    <n v="0.9"/>
    <n v="0"/>
    <x v="4"/>
    <x v="3"/>
    <x v="2"/>
    <x v="0"/>
    <x v="1"/>
  </r>
  <r>
    <n v="2192"/>
    <d v="2024-02-09T00:00:00"/>
    <x v="5"/>
    <s v="13:30"/>
    <x v="3"/>
    <x v="0"/>
    <x v="3"/>
    <n v="1"/>
    <s v="Amit"/>
    <x v="2"/>
    <n v="90"/>
    <n v="0.1"/>
    <n v="0"/>
    <x v="2"/>
    <x v="4"/>
    <x v="2"/>
    <x v="1"/>
    <x v="0"/>
  </r>
  <r>
    <n v="2193"/>
    <d v="2024-04-05T00:00:00"/>
    <x v="15"/>
    <s v="15:30"/>
    <x v="4"/>
    <x v="2"/>
    <x v="4"/>
    <n v="18"/>
    <s v="Priya"/>
    <x v="0"/>
    <n v="120.00000000000006"/>
    <n v="1.125"/>
    <n v="1"/>
    <x v="2"/>
    <x v="11"/>
    <x v="2"/>
    <x v="0"/>
    <x v="1"/>
  </r>
  <r>
    <n v="2194"/>
    <d v="2024-09-05T00:00:00"/>
    <x v="3"/>
    <s v="16:00"/>
    <x v="0"/>
    <x v="0"/>
    <x v="0"/>
    <n v="11"/>
    <s v="Chen"/>
    <x v="2"/>
    <n v="29.999999999999893"/>
    <n v="1.375"/>
    <n v="1"/>
    <x v="6"/>
    <x v="2"/>
    <x v="0"/>
    <x v="0"/>
    <x v="0"/>
  </r>
  <r>
    <n v="2195"/>
    <d v="2024-09-08T00:00:00"/>
    <x v="6"/>
    <s v="11:00"/>
    <x v="5"/>
    <x v="2"/>
    <x v="5"/>
    <n v="8"/>
    <s v="Amit"/>
    <x v="3"/>
    <n v="29.999999999999972"/>
    <n v="0.66666666666666663"/>
    <n v="0"/>
    <x v="4"/>
    <x v="2"/>
    <x v="2"/>
    <x v="0"/>
    <x v="0"/>
  </r>
  <r>
    <n v="2196"/>
    <d v="2024-03-28T00:00:00"/>
    <x v="10"/>
    <s v="15:00"/>
    <x v="5"/>
    <x v="2"/>
    <x v="5"/>
    <n v="7"/>
    <s v="John"/>
    <x v="3"/>
    <n v="30.000000000000053"/>
    <n v="0.58333333333333337"/>
    <n v="0"/>
    <x v="6"/>
    <x v="1"/>
    <x v="2"/>
    <x v="0"/>
    <x v="0"/>
  </r>
  <r>
    <n v="2197"/>
    <d v="2024-12-26T00:00:00"/>
    <x v="8"/>
    <s v="16:30"/>
    <x v="2"/>
    <x v="1"/>
    <x v="2"/>
    <n v="4"/>
    <s v="Sarah"/>
    <x v="5"/>
    <n v="30.000000000000053"/>
    <n v="1"/>
    <n v="0"/>
    <x v="6"/>
    <x v="7"/>
    <x v="1"/>
    <x v="0"/>
    <x v="0"/>
  </r>
  <r>
    <n v="2198"/>
    <d v="2024-01-16T00:00:00"/>
    <x v="9"/>
    <s v="13:30"/>
    <x v="2"/>
    <x v="1"/>
    <x v="2"/>
    <n v="6"/>
    <s v="Chen"/>
    <x v="2"/>
    <n v="59.999999999999943"/>
    <n v="1.5"/>
    <n v="1"/>
    <x v="1"/>
    <x v="9"/>
    <x v="1"/>
    <x v="0"/>
    <x v="0"/>
  </r>
  <r>
    <n v="2199"/>
    <d v="2024-11-08T00:00:00"/>
    <x v="17"/>
    <s v="12:00"/>
    <x v="0"/>
    <x v="0"/>
    <x v="0"/>
    <n v="4"/>
    <s v="Mia"/>
    <x v="1"/>
    <n v="60.000000000000028"/>
    <n v="0.5"/>
    <n v="0"/>
    <x v="2"/>
    <x v="3"/>
    <x v="0"/>
    <x v="0"/>
    <x v="0"/>
  </r>
  <r>
    <n v="2200"/>
    <d v="2024-07-13T00:00:00"/>
    <x v="4"/>
    <s v="16:30"/>
    <x v="1"/>
    <x v="1"/>
    <x v="1"/>
    <n v="3"/>
    <s v="Chen"/>
    <x v="0"/>
    <n v="90"/>
    <n v="0.5"/>
    <n v="0"/>
    <x v="3"/>
    <x v="8"/>
    <x v="0"/>
    <x v="0"/>
    <x v="0"/>
  </r>
  <r>
    <n v="2201"/>
    <d v="2024-08-31T00:00:00"/>
    <x v="13"/>
    <s v="10:30"/>
    <x v="3"/>
    <x v="0"/>
    <x v="3"/>
    <n v="13"/>
    <s v="Amit"/>
    <x v="5"/>
    <n v="119.99999999999997"/>
    <n v="1.3"/>
    <n v="1"/>
    <x v="3"/>
    <x v="6"/>
    <x v="2"/>
    <x v="0"/>
    <x v="1"/>
  </r>
  <r>
    <n v="2202"/>
    <d v="2024-02-02T00:00:00"/>
    <x v="2"/>
    <s v="09:00"/>
    <x v="2"/>
    <x v="1"/>
    <x v="2"/>
    <n v="5"/>
    <s v="Amit"/>
    <x v="2"/>
    <n v="60.000000000000028"/>
    <n v="1.25"/>
    <n v="1"/>
    <x v="2"/>
    <x v="4"/>
    <x v="1"/>
    <x v="0"/>
    <x v="0"/>
  </r>
  <r>
    <n v="2203"/>
    <d v="2024-06-06T00:00:00"/>
    <x v="6"/>
    <s v="12:30"/>
    <x v="0"/>
    <x v="0"/>
    <x v="0"/>
    <n v="2"/>
    <s v="Sarah"/>
    <x v="2"/>
    <n v="120.00000000000006"/>
    <n v="0.25"/>
    <n v="0"/>
    <x v="6"/>
    <x v="5"/>
    <x v="0"/>
    <x v="0"/>
    <x v="1"/>
  </r>
  <r>
    <n v="2204"/>
    <d v="2024-03-09T00:00:00"/>
    <x v="5"/>
    <s v="14:00"/>
    <x v="1"/>
    <x v="1"/>
    <x v="1"/>
    <n v="6"/>
    <s v="Priya"/>
    <x v="5"/>
    <n v="120.00000000000006"/>
    <n v="1"/>
    <n v="0"/>
    <x v="3"/>
    <x v="1"/>
    <x v="0"/>
    <x v="0"/>
    <x v="1"/>
  </r>
  <r>
    <n v="2205"/>
    <d v="2024-06-19T00:00:00"/>
    <x v="6"/>
    <s v="11:00"/>
    <x v="2"/>
    <x v="1"/>
    <x v="2"/>
    <n v="6"/>
    <s v="Sarah"/>
    <x v="4"/>
    <n v="29.999999999999972"/>
    <n v="1.5"/>
    <n v="1"/>
    <x v="5"/>
    <x v="5"/>
    <x v="1"/>
    <x v="0"/>
    <x v="0"/>
  </r>
  <r>
    <n v="2206"/>
    <d v="2024-12-05T00:00:00"/>
    <x v="10"/>
    <s v="16:30"/>
    <x v="3"/>
    <x v="0"/>
    <x v="3"/>
    <n v="2"/>
    <s v="Mia"/>
    <x v="4"/>
    <n v="120.00000000000006"/>
    <n v="0.2"/>
    <n v="0"/>
    <x v="6"/>
    <x v="7"/>
    <x v="2"/>
    <x v="1"/>
    <x v="1"/>
  </r>
  <r>
    <n v="2207"/>
    <d v="2024-07-04T00:00:00"/>
    <x v="3"/>
    <s v="17:30"/>
    <x v="3"/>
    <x v="0"/>
    <x v="3"/>
    <n v="13"/>
    <s v="Priya"/>
    <x v="0"/>
    <n v="119.99999999999989"/>
    <n v="1.3"/>
    <n v="1"/>
    <x v="6"/>
    <x v="8"/>
    <x v="2"/>
    <x v="0"/>
    <x v="1"/>
  </r>
  <r>
    <n v="2208"/>
    <d v="2024-12-09T00:00:00"/>
    <x v="1"/>
    <s v="13:30"/>
    <x v="0"/>
    <x v="0"/>
    <x v="0"/>
    <n v="8"/>
    <s v="John"/>
    <x v="2"/>
    <n v="119.99999999999997"/>
    <n v="1"/>
    <n v="0"/>
    <x v="0"/>
    <x v="7"/>
    <x v="0"/>
    <x v="0"/>
    <x v="1"/>
  </r>
  <r>
    <n v="2209"/>
    <d v="2024-10-24T00:00:00"/>
    <x v="11"/>
    <s v="14:30"/>
    <x v="5"/>
    <x v="2"/>
    <x v="5"/>
    <n v="6"/>
    <s v="Mia"/>
    <x v="0"/>
    <n v="90"/>
    <n v="0.5"/>
    <n v="0"/>
    <x v="6"/>
    <x v="0"/>
    <x v="2"/>
    <x v="0"/>
    <x v="0"/>
  </r>
  <r>
    <n v="2210"/>
    <d v="2024-11-28T00:00:00"/>
    <x v="3"/>
    <s v="16:30"/>
    <x v="3"/>
    <x v="0"/>
    <x v="3"/>
    <n v="5"/>
    <s v="Chen"/>
    <x v="4"/>
    <n v="59.999999999999943"/>
    <n v="0.5"/>
    <n v="0"/>
    <x v="6"/>
    <x v="3"/>
    <x v="2"/>
    <x v="0"/>
    <x v="0"/>
  </r>
  <r>
    <n v="2211"/>
    <d v="2024-12-31T00:00:00"/>
    <x v="0"/>
    <s v="15:00"/>
    <x v="2"/>
    <x v="1"/>
    <x v="2"/>
    <n v="2"/>
    <s v="Amit"/>
    <x v="2"/>
    <n v="59.999999999999943"/>
    <n v="0.5"/>
    <n v="0"/>
    <x v="1"/>
    <x v="7"/>
    <x v="1"/>
    <x v="0"/>
    <x v="0"/>
  </r>
  <r>
    <n v="2212"/>
    <d v="2024-03-17T00:00:00"/>
    <x v="8"/>
    <s v="17:00"/>
    <x v="5"/>
    <x v="2"/>
    <x v="5"/>
    <n v="10"/>
    <s v="Omar"/>
    <x v="1"/>
    <n v="60.000000000000107"/>
    <n v="0.83333333333333337"/>
    <n v="0"/>
    <x v="4"/>
    <x v="1"/>
    <x v="2"/>
    <x v="0"/>
    <x v="0"/>
  </r>
  <r>
    <n v="2213"/>
    <d v="2024-01-22T00:00:00"/>
    <x v="8"/>
    <s v="16:30"/>
    <x v="3"/>
    <x v="0"/>
    <x v="3"/>
    <n v="9"/>
    <s v="Omar"/>
    <x v="3"/>
    <n v="30.000000000000053"/>
    <n v="0.9"/>
    <n v="0"/>
    <x v="0"/>
    <x v="9"/>
    <x v="2"/>
    <x v="0"/>
    <x v="0"/>
  </r>
  <r>
    <n v="2214"/>
    <d v="2024-10-17T00:00:00"/>
    <x v="4"/>
    <s v="15:30"/>
    <x v="2"/>
    <x v="1"/>
    <x v="2"/>
    <n v="4"/>
    <s v="Chen"/>
    <x v="5"/>
    <n v="30.000000000000053"/>
    <n v="1"/>
    <n v="0"/>
    <x v="6"/>
    <x v="0"/>
    <x v="1"/>
    <x v="0"/>
    <x v="0"/>
  </r>
  <r>
    <n v="2215"/>
    <d v="2024-06-03T00:00:00"/>
    <x v="12"/>
    <s v="11:30"/>
    <x v="0"/>
    <x v="0"/>
    <x v="0"/>
    <n v="3"/>
    <s v="Chen"/>
    <x v="3"/>
    <n v="90"/>
    <n v="0.375"/>
    <n v="0"/>
    <x v="0"/>
    <x v="5"/>
    <x v="0"/>
    <x v="0"/>
    <x v="0"/>
  </r>
  <r>
    <n v="2216"/>
    <d v="2024-09-13T00:00:00"/>
    <x v="16"/>
    <s v="11:30"/>
    <x v="1"/>
    <x v="1"/>
    <x v="1"/>
    <n v="1"/>
    <s v="Sarah"/>
    <x v="0"/>
    <n v="120.00000000000006"/>
    <n v="0.16666666666666666"/>
    <n v="0"/>
    <x v="2"/>
    <x v="2"/>
    <x v="0"/>
    <x v="1"/>
    <x v="1"/>
  </r>
  <r>
    <n v="2217"/>
    <d v="2024-02-13T00:00:00"/>
    <x v="6"/>
    <s v="12:30"/>
    <x v="4"/>
    <x v="2"/>
    <x v="4"/>
    <n v="19"/>
    <s v="Chen"/>
    <x v="1"/>
    <n v="120.00000000000006"/>
    <n v="1.1875"/>
    <n v="1"/>
    <x v="1"/>
    <x v="4"/>
    <x v="2"/>
    <x v="0"/>
    <x v="1"/>
  </r>
  <r>
    <n v="2218"/>
    <d v="2024-09-01T00:00:00"/>
    <x v="9"/>
    <s v="13:00"/>
    <x v="3"/>
    <x v="0"/>
    <x v="3"/>
    <n v="8"/>
    <s v="Priya"/>
    <x v="4"/>
    <n v="29.999999999999893"/>
    <n v="0.8"/>
    <n v="0"/>
    <x v="4"/>
    <x v="2"/>
    <x v="2"/>
    <x v="0"/>
    <x v="0"/>
  </r>
  <r>
    <n v="2219"/>
    <d v="2024-09-13T00:00:00"/>
    <x v="9"/>
    <s v="13:00"/>
    <x v="4"/>
    <x v="2"/>
    <x v="4"/>
    <n v="6"/>
    <s v="Omar"/>
    <x v="2"/>
    <n v="29.999999999999893"/>
    <n v="0.375"/>
    <n v="0"/>
    <x v="2"/>
    <x v="2"/>
    <x v="2"/>
    <x v="0"/>
    <x v="0"/>
  </r>
  <r>
    <n v="2220"/>
    <d v="2024-01-25T00:00:00"/>
    <x v="8"/>
    <s v="17:30"/>
    <x v="4"/>
    <x v="2"/>
    <x v="4"/>
    <n v="15"/>
    <s v="Mia"/>
    <x v="4"/>
    <n v="90"/>
    <n v="0.9375"/>
    <n v="0"/>
    <x v="6"/>
    <x v="9"/>
    <x v="2"/>
    <x v="0"/>
    <x v="0"/>
  </r>
  <r>
    <n v="2221"/>
    <d v="2024-02-10T00:00:00"/>
    <x v="17"/>
    <s v="11:30"/>
    <x v="2"/>
    <x v="1"/>
    <x v="2"/>
    <n v="3"/>
    <s v="Sarah"/>
    <x v="1"/>
    <n v="30.000000000000053"/>
    <n v="0.75"/>
    <n v="0"/>
    <x v="3"/>
    <x v="4"/>
    <x v="1"/>
    <x v="0"/>
    <x v="0"/>
  </r>
  <r>
    <n v="2222"/>
    <d v="2024-03-03T00:00:00"/>
    <x v="5"/>
    <s v="14:00"/>
    <x v="3"/>
    <x v="0"/>
    <x v="3"/>
    <n v="10"/>
    <s v="Chen"/>
    <x v="4"/>
    <n v="120.00000000000006"/>
    <n v="1"/>
    <n v="0"/>
    <x v="4"/>
    <x v="1"/>
    <x v="2"/>
    <x v="0"/>
    <x v="1"/>
  </r>
  <r>
    <n v="2223"/>
    <d v="2024-06-19T00:00:00"/>
    <x v="15"/>
    <s v="15:30"/>
    <x v="1"/>
    <x v="1"/>
    <x v="1"/>
    <n v="7"/>
    <s v="Sarah"/>
    <x v="3"/>
    <n v="120.00000000000006"/>
    <n v="1.1666666666666667"/>
    <n v="1"/>
    <x v="5"/>
    <x v="5"/>
    <x v="0"/>
    <x v="0"/>
    <x v="1"/>
  </r>
  <r>
    <n v="2224"/>
    <d v="2024-05-24T00:00:00"/>
    <x v="6"/>
    <s v="12:30"/>
    <x v="3"/>
    <x v="0"/>
    <x v="3"/>
    <n v="13"/>
    <s v="Omar"/>
    <x v="0"/>
    <n v="120.00000000000006"/>
    <n v="1.3"/>
    <n v="1"/>
    <x v="2"/>
    <x v="10"/>
    <x v="2"/>
    <x v="0"/>
    <x v="1"/>
  </r>
  <r>
    <n v="2225"/>
    <d v="2024-12-08T00:00:00"/>
    <x v="0"/>
    <s v="14:30"/>
    <x v="0"/>
    <x v="0"/>
    <x v="0"/>
    <n v="1"/>
    <s v="Omar"/>
    <x v="3"/>
    <n v="29.999999999999893"/>
    <n v="0.125"/>
    <n v="0"/>
    <x v="4"/>
    <x v="7"/>
    <x v="0"/>
    <x v="1"/>
    <x v="0"/>
  </r>
  <r>
    <n v="2226"/>
    <d v="2024-01-04T00:00:00"/>
    <x v="1"/>
    <s v="12:00"/>
    <x v="2"/>
    <x v="1"/>
    <x v="2"/>
    <n v="1"/>
    <s v="Sarah"/>
    <x v="1"/>
    <n v="29.999999999999972"/>
    <n v="0.25"/>
    <n v="0"/>
    <x v="6"/>
    <x v="9"/>
    <x v="1"/>
    <x v="0"/>
    <x v="0"/>
  </r>
  <r>
    <n v="2227"/>
    <d v="2024-05-10T00:00:00"/>
    <x v="10"/>
    <s v="16:30"/>
    <x v="3"/>
    <x v="0"/>
    <x v="3"/>
    <n v="13"/>
    <s v="John"/>
    <x v="0"/>
    <n v="120.00000000000006"/>
    <n v="1.3"/>
    <n v="1"/>
    <x v="2"/>
    <x v="10"/>
    <x v="2"/>
    <x v="0"/>
    <x v="1"/>
  </r>
  <r>
    <n v="2228"/>
    <d v="2024-06-10T00:00:00"/>
    <x v="0"/>
    <s v="15:30"/>
    <x v="5"/>
    <x v="2"/>
    <x v="5"/>
    <n v="13"/>
    <s v="Omar"/>
    <x v="2"/>
    <n v="90"/>
    <n v="1.0833333333333333"/>
    <n v="1"/>
    <x v="0"/>
    <x v="5"/>
    <x v="2"/>
    <x v="0"/>
    <x v="0"/>
  </r>
  <r>
    <n v="2229"/>
    <d v="2024-08-04T00:00:00"/>
    <x v="15"/>
    <s v="14:00"/>
    <x v="2"/>
    <x v="1"/>
    <x v="2"/>
    <n v="7"/>
    <s v="Priya"/>
    <x v="1"/>
    <n v="30.000000000000053"/>
    <n v="1.75"/>
    <n v="1"/>
    <x v="4"/>
    <x v="6"/>
    <x v="1"/>
    <x v="0"/>
    <x v="0"/>
  </r>
  <r>
    <n v="2230"/>
    <d v="2024-03-27T00:00:00"/>
    <x v="16"/>
    <s v="11:00"/>
    <x v="0"/>
    <x v="0"/>
    <x v="0"/>
    <n v="7"/>
    <s v="Omar"/>
    <x v="0"/>
    <n v="90"/>
    <n v="0.875"/>
    <n v="0"/>
    <x v="5"/>
    <x v="1"/>
    <x v="0"/>
    <x v="0"/>
    <x v="0"/>
  </r>
  <r>
    <n v="2231"/>
    <d v="2024-07-18T00:00:00"/>
    <x v="3"/>
    <s v="16:00"/>
    <x v="2"/>
    <x v="1"/>
    <x v="2"/>
    <n v="3"/>
    <s v="Mia"/>
    <x v="5"/>
    <n v="29.999999999999893"/>
    <n v="0.75"/>
    <n v="0"/>
    <x v="6"/>
    <x v="8"/>
    <x v="1"/>
    <x v="0"/>
    <x v="0"/>
  </r>
  <r>
    <n v="2232"/>
    <d v="2024-10-09T00:00:00"/>
    <x v="5"/>
    <s v="14:00"/>
    <x v="2"/>
    <x v="1"/>
    <x v="2"/>
    <n v="5"/>
    <s v="Omar"/>
    <x v="0"/>
    <n v="120.00000000000006"/>
    <n v="1.25"/>
    <n v="1"/>
    <x v="5"/>
    <x v="0"/>
    <x v="1"/>
    <x v="0"/>
    <x v="1"/>
  </r>
  <r>
    <n v="2233"/>
    <d v="2024-05-01T00:00:00"/>
    <x v="16"/>
    <s v="10:30"/>
    <x v="5"/>
    <x v="2"/>
    <x v="5"/>
    <n v="7"/>
    <s v="Omar"/>
    <x v="2"/>
    <n v="60.000000000000028"/>
    <n v="0.58333333333333337"/>
    <n v="0"/>
    <x v="5"/>
    <x v="10"/>
    <x v="2"/>
    <x v="0"/>
    <x v="0"/>
  </r>
  <r>
    <n v="2234"/>
    <d v="2024-10-10T00:00:00"/>
    <x v="8"/>
    <s v="17:30"/>
    <x v="2"/>
    <x v="1"/>
    <x v="2"/>
    <n v="6"/>
    <s v="Chen"/>
    <x v="2"/>
    <n v="90"/>
    <n v="1.5"/>
    <n v="1"/>
    <x v="6"/>
    <x v="0"/>
    <x v="1"/>
    <x v="0"/>
    <x v="0"/>
  </r>
  <r>
    <n v="2235"/>
    <d v="2024-11-18T00:00:00"/>
    <x v="10"/>
    <s v="15:00"/>
    <x v="0"/>
    <x v="0"/>
    <x v="0"/>
    <n v="11"/>
    <s v="John"/>
    <x v="1"/>
    <n v="30.000000000000053"/>
    <n v="1.375"/>
    <n v="1"/>
    <x v="0"/>
    <x v="3"/>
    <x v="0"/>
    <x v="0"/>
    <x v="0"/>
  </r>
  <r>
    <n v="2236"/>
    <d v="2024-06-26T00:00:00"/>
    <x v="3"/>
    <s v="17:30"/>
    <x v="5"/>
    <x v="2"/>
    <x v="5"/>
    <n v="3"/>
    <s v="Sarah"/>
    <x v="0"/>
    <n v="119.99999999999989"/>
    <n v="0.25"/>
    <n v="0"/>
    <x v="5"/>
    <x v="5"/>
    <x v="2"/>
    <x v="0"/>
    <x v="1"/>
  </r>
  <r>
    <n v="2237"/>
    <d v="2024-12-28T00:00:00"/>
    <x v="9"/>
    <s v="14:00"/>
    <x v="0"/>
    <x v="0"/>
    <x v="0"/>
    <n v="11"/>
    <s v="Sarah"/>
    <x v="5"/>
    <n v="90"/>
    <n v="1.375"/>
    <n v="1"/>
    <x v="3"/>
    <x v="7"/>
    <x v="0"/>
    <x v="0"/>
    <x v="0"/>
  </r>
  <r>
    <n v="2238"/>
    <d v="2024-01-23T00:00:00"/>
    <x v="16"/>
    <s v="11:30"/>
    <x v="1"/>
    <x v="1"/>
    <x v="1"/>
    <n v="7"/>
    <s v="Sarah"/>
    <x v="2"/>
    <n v="120.00000000000006"/>
    <n v="1.1666666666666667"/>
    <n v="1"/>
    <x v="1"/>
    <x v="9"/>
    <x v="0"/>
    <x v="0"/>
    <x v="1"/>
  </r>
  <r>
    <n v="2239"/>
    <d v="2024-06-27T00:00:00"/>
    <x v="12"/>
    <s v="12:00"/>
    <x v="3"/>
    <x v="0"/>
    <x v="3"/>
    <n v="7"/>
    <s v="Priya"/>
    <x v="0"/>
    <n v="119.99999999999997"/>
    <n v="0.7"/>
    <n v="0"/>
    <x v="6"/>
    <x v="5"/>
    <x v="2"/>
    <x v="0"/>
    <x v="1"/>
  </r>
  <r>
    <n v="2240"/>
    <d v="2024-01-18T00:00:00"/>
    <x v="10"/>
    <s v="16:00"/>
    <x v="0"/>
    <x v="0"/>
    <x v="0"/>
    <n v="1"/>
    <s v="Chen"/>
    <x v="2"/>
    <n v="90"/>
    <n v="0.125"/>
    <n v="0"/>
    <x v="6"/>
    <x v="9"/>
    <x v="0"/>
    <x v="1"/>
    <x v="0"/>
  </r>
  <r>
    <n v="2241"/>
    <d v="2024-06-30T00:00:00"/>
    <x v="7"/>
    <s v="10:00"/>
    <x v="2"/>
    <x v="1"/>
    <x v="2"/>
    <n v="4"/>
    <s v="Omar"/>
    <x v="0"/>
    <n v="60.000000000000028"/>
    <n v="1"/>
    <n v="0"/>
    <x v="4"/>
    <x v="5"/>
    <x v="1"/>
    <x v="0"/>
    <x v="0"/>
  </r>
  <r>
    <n v="2242"/>
    <d v="2024-04-16T00:00:00"/>
    <x v="13"/>
    <s v="09:00"/>
    <x v="4"/>
    <x v="2"/>
    <x v="4"/>
    <n v="5"/>
    <s v="Chen"/>
    <x v="0"/>
    <n v="29.999999999999972"/>
    <n v="0.3125"/>
    <n v="0"/>
    <x v="1"/>
    <x v="11"/>
    <x v="2"/>
    <x v="0"/>
    <x v="0"/>
  </r>
  <r>
    <n v="2243"/>
    <d v="2024-09-26T00:00:00"/>
    <x v="2"/>
    <s v="10:00"/>
    <x v="0"/>
    <x v="0"/>
    <x v="0"/>
    <n v="1"/>
    <s v="Sarah"/>
    <x v="4"/>
    <n v="120.00000000000006"/>
    <n v="0.125"/>
    <n v="0"/>
    <x v="6"/>
    <x v="2"/>
    <x v="0"/>
    <x v="1"/>
    <x v="1"/>
  </r>
  <r>
    <n v="2244"/>
    <d v="2024-10-01T00:00:00"/>
    <x v="13"/>
    <s v="10:30"/>
    <x v="2"/>
    <x v="1"/>
    <x v="2"/>
    <n v="4"/>
    <s v="Omar"/>
    <x v="1"/>
    <n v="119.99999999999997"/>
    <n v="1"/>
    <n v="0"/>
    <x v="1"/>
    <x v="0"/>
    <x v="1"/>
    <x v="0"/>
    <x v="1"/>
  </r>
  <r>
    <n v="2245"/>
    <d v="2024-07-21T00:00:00"/>
    <x v="3"/>
    <s v="16:30"/>
    <x v="3"/>
    <x v="0"/>
    <x v="3"/>
    <n v="5"/>
    <s v="Sarah"/>
    <x v="5"/>
    <n v="59.999999999999943"/>
    <n v="0.5"/>
    <n v="0"/>
    <x v="4"/>
    <x v="8"/>
    <x v="2"/>
    <x v="0"/>
    <x v="0"/>
  </r>
  <r>
    <n v="2246"/>
    <d v="2024-03-29T00:00:00"/>
    <x v="17"/>
    <s v="11:30"/>
    <x v="0"/>
    <x v="0"/>
    <x v="0"/>
    <n v="7"/>
    <s v="Omar"/>
    <x v="0"/>
    <n v="30.000000000000053"/>
    <n v="0.875"/>
    <n v="0"/>
    <x v="2"/>
    <x v="1"/>
    <x v="0"/>
    <x v="0"/>
    <x v="0"/>
  </r>
  <r>
    <n v="2247"/>
    <d v="2024-02-09T00:00:00"/>
    <x v="4"/>
    <s v="15:30"/>
    <x v="3"/>
    <x v="0"/>
    <x v="3"/>
    <n v="9"/>
    <s v="Chen"/>
    <x v="5"/>
    <n v="30.000000000000053"/>
    <n v="0.9"/>
    <n v="0"/>
    <x v="2"/>
    <x v="4"/>
    <x v="2"/>
    <x v="0"/>
    <x v="0"/>
  </r>
  <r>
    <n v="2248"/>
    <d v="2024-09-23T00:00:00"/>
    <x v="10"/>
    <s v="16:00"/>
    <x v="2"/>
    <x v="1"/>
    <x v="2"/>
    <n v="6"/>
    <s v="John"/>
    <x v="0"/>
    <n v="90"/>
    <n v="1.5"/>
    <n v="1"/>
    <x v="0"/>
    <x v="2"/>
    <x v="1"/>
    <x v="0"/>
    <x v="0"/>
  </r>
  <r>
    <n v="2249"/>
    <d v="2024-09-03T00:00:00"/>
    <x v="1"/>
    <s v="12:30"/>
    <x v="4"/>
    <x v="2"/>
    <x v="4"/>
    <n v="8"/>
    <s v="John"/>
    <x v="0"/>
    <n v="60.000000000000028"/>
    <n v="0.5"/>
    <n v="0"/>
    <x v="1"/>
    <x v="2"/>
    <x v="2"/>
    <x v="0"/>
    <x v="0"/>
  </r>
  <r>
    <n v="2250"/>
    <d v="2024-09-04T00:00:00"/>
    <x v="17"/>
    <s v="12:30"/>
    <x v="0"/>
    <x v="0"/>
    <x v="0"/>
    <n v="10"/>
    <s v="Omar"/>
    <x v="5"/>
    <n v="90.000000000000085"/>
    <n v="1.25"/>
    <n v="1"/>
    <x v="5"/>
    <x v="2"/>
    <x v="0"/>
    <x v="0"/>
    <x v="1"/>
  </r>
  <r>
    <n v="2251"/>
    <d v="2024-07-21T00:00:00"/>
    <x v="15"/>
    <s v="15:30"/>
    <x v="1"/>
    <x v="1"/>
    <x v="1"/>
    <n v="9"/>
    <s v="Omar"/>
    <x v="2"/>
    <n v="120.00000000000006"/>
    <n v="1.5"/>
    <n v="1"/>
    <x v="4"/>
    <x v="8"/>
    <x v="0"/>
    <x v="0"/>
    <x v="1"/>
  </r>
  <r>
    <n v="2252"/>
    <d v="2024-09-14T00:00:00"/>
    <x v="9"/>
    <s v="14:30"/>
    <x v="5"/>
    <x v="2"/>
    <x v="5"/>
    <n v="11"/>
    <s v="Omar"/>
    <x v="0"/>
    <n v="119.99999999999989"/>
    <n v="0.91666666666666663"/>
    <n v="0"/>
    <x v="3"/>
    <x v="2"/>
    <x v="2"/>
    <x v="0"/>
    <x v="1"/>
  </r>
  <r>
    <n v="2253"/>
    <d v="2024-03-25T00:00:00"/>
    <x v="9"/>
    <s v="13:30"/>
    <x v="3"/>
    <x v="0"/>
    <x v="3"/>
    <n v="7"/>
    <s v="Mia"/>
    <x v="2"/>
    <n v="59.999999999999943"/>
    <n v="0.7"/>
    <n v="0"/>
    <x v="0"/>
    <x v="1"/>
    <x v="2"/>
    <x v="0"/>
    <x v="0"/>
  </r>
  <r>
    <n v="2254"/>
    <d v="2024-02-26T00:00:00"/>
    <x v="3"/>
    <s v="16:00"/>
    <x v="1"/>
    <x v="1"/>
    <x v="1"/>
    <n v="7"/>
    <s v="Sarah"/>
    <x v="5"/>
    <n v="29.999999999999893"/>
    <n v="1.1666666666666667"/>
    <n v="1"/>
    <x v="0"/>
    <x v="4"/>
    <x v="0"/>
    <x v="0"/>
    <x v="0"/>
  </r>
  <r>
    <n v="2255"/>
    <d v="2024-03-06T00:00:00"/>
    <x v="15"/>
    <s v="15:00"/>
    <x v="3"/>
    <x v="0"/>
    <x v="3"/>
    <n v="4"/>
    <s v="Sarah"/>
    <x v="3"/>
    <n v="90"/>
    <n v="0.4"/>
    <n v="0"/>
    <x v="5"/>
    <x v="1"/>
    <x v="2"/>
    <x v="0"/>
    <x v="0"/>
  </r>
  <r>
    <n v="2256"/>
    <d v="2024-03-08T00:00:00"/>
    <x v="16"/>
    <s v="11:00"/>
    <x v="2"/>
    <x v="1"/>
    <x v="2"/>
    <n v="5"/>
    <s v="John"/>
    <x v="4"/>
    <n v="90"/>
    <n v="1.25"/>
    <n v="1"/>
    <x v="2"/>
    <x v="1"/>
    <x v="1"/>
    <x v="0"/>
    <x v="0"/>
  </r>
  <r>
    <n v="2257"/>
    <d v="2024-12-14T00:00:00"/>
    <x v="7"/>
    <s v="11:00"/>
    <x v="0"/>
    <x v="0"/>
    <x v="0"/>
    <n v="11"/>
    <s v="Mia"/>
    <x v="5"/>
    <n v="119.99999999999997"/>
    <n v="1.375"/>
    <n v="1"/>
    <x v="3"/>
    <x v="7"/>
    <x v="0"/>
    <x v="0"/>
    <x v="1"/>
  </r>
  <r>
    <n v="2258"/>
    <d v="2024-04-04T00:00:00"/>
    <x v="6"/>
    <s v="12:30"/>
    <x v="3"/>
    <x v="0"/>
    <x v="3"/>
    <n v="11"/>
    <s v="Chen"/>
    <x v="5"/>
    <n v="120.00000000000006"/>
    <n v="1.1000000000000001"/>
    <n v="1"/>
    <x v="6"/>
    <x v="11"/>
    <x v="2"/>
    <x v="0"/>
    <x v="1"/>
  </r>
  <r>
    <n v="2259"/>
    <d v="2024-07-12T00:00:00"/>
    <x v="0"/>
    <s v="16:00"/>
    <x v="5"/>
    <x v="2"/>
    <x v="5"/>
    <n v="14"/>
    <s v="Amit"/>
    <x v="0"/>
    <n v="119.99999999999989"/>
    <n v="1.1666666666666667"/>
    <n v="1"/>
    <x v="2"/>
    <x v="8"/>
    <x v="2"/>
    <x v="0"/>
    <x v="1"/>
  </r>
  <r>
    <n v="2260"/>
    <d v="2024-09-29T00:00:00"/>
    <x v="11"/>
    <s v="14:00"/>
    <x v="5"/>
    <x v="2"/>
    <x v="5"/>
    <n v="7"/>
    <s v="Priya"/>
    <x v="0"/>
    <n v="60.000000000000107"/>
    <n v="0.58333333333333337"/>
    <n v="0"/>
    <x v="4"/>
    <x v="2"/>
    <x v="2"/>
    <x v="0"/>
    <x v="0"/>
  </r>
  <r>
    <n v="2261"/>
    <d v="2024-08-12T00:00:00"/>
    <x v="17"/>
    <s v="12:00"/>
    <x v="0"/>
    <x v="0"/>
    <x v="0"/>
    <n v="4"/>
    <s v="Priya"/>
    <x v="0"/>
    <n v="60.000000000000028"/>
    <n v="0.5"/>
    <n v="0"/>
    <x v="0"/>
    <x v="6"/>
    <x v="0"/>
    <x v="0"/>
    <x v="0"/>
  </r>
  <r>
    <n v="2262"/>
    <d v="2024-05-16T00:00:00"/>
    <x v="1"/>
    <s v="12:00"/>
    <x v="5"/>
    <x v="2"/>
    <x v="5"/>
    <n v="12"/>
    <s v="Sarah"/>
    <x v="3"/>
    <n v="29.999999999999972"/>
    <n v="1"/>
    <n v="0"/>
    <x v="6"/>
    <x v="10"/>
    <x v="2"/>
    <x v="0"/>
    <x v="0"/>
  </r>
  <r>
    <n v="2263"/>
    <d v="2024-03-06T00:00:00"/>
    <x v="12"/>
    <s v="10:30"/>
    <x v="5"/>
    <x v="2"/>
    <x v="5"/>
    <n v="1"/>
    <s v="Amit"/>
    <x v="2"/>
    <n v="29.999999999999972"/>
    <n v="8.3333333333333329E-2"/>
    <n v="0"/>
    <x v="5"/>
    <x v="1"/>
    <x v="2"/>
    <x v="1"/>
    <x v="0"/>
  </r>
  <r>
    <n v="2264"/>
    <d v="2024-02-06T00:00:00"/>
    <x v="10"/>
    <s v="15:00"/>
    <x v="3"/>
    <x v="0"/>
    <x v="3"/>
    <n v="3"/>
    <s v="John"/>
    <x v="1"/>
    <n v="30.000000000000053"/>
    <n v="0.3"/>
    <n v="0"/>
    <x v="1"/>
    <x v="4"/>
    <x v="2"/>
    <x v="0"/>
    <x v="0"/>
  </r>
  <r>
    <n v="2265"/>
    <d v="2024-07-12T00:00:00"/>
    <x v="13"/>
    <s v="09:30"/>
    <x v="0"/>
    <x v="0"/>
    <x v="0"/>
    <n v="10"/>
    <s v="Amit"/>
    <x v="3"/>
    <n v="59.999999999999943"/>
    <n v="1.25"/>
    <n v="1"/>
    <x v="2"/>
    <x v="8"/>
    <x v="0"/>
    <x v="0"/>
    <x v="0"/>
  </r>
  <r>
    <n v="2266"/>
    <d v="2024-06-17T00:00:00"/>
    <x v="2"/>
    <s v="10:00"/>
    <x v="5"/>
    <x v="2"/>
    <x v="5"/>
    <n v="12"/>
    <s v="Priya"/>
    <x v="0"/>
    <n v="120.00000000000006"/>
    <n v="1"/>
    <n v="0"/>
    <x v="0"/>
    <x v="5"/>
    <x v="2"/>
    <x v="0"/>
    <x v="1"/>
  </r>
  <r>
    <n v="2267"/>
    <d v="2024-11-08T00:00:00"/>
    <x v="7"/>
    <s v="10:30"/>
    <x v="1"/>
    <x v="1"/>
    <x v="1"/>
    <n v="2"/>
    <s v="Mia"/>
    <x v="5"/>
    <n v="90"/>
    <n v="0.33333333333333331"/>
    <n v="0"/>
    <x v="2"/>
    <x v="3"/>
    <x v="0"/>
    <x v="0"/>
    <x v="0"/>
  </r>
  <r>
    <n v="2268"/>
    <d v="2024-11-19T00:00:00"/>
    <x v="12"/>
    <s v="11:00"/>
    <x v="4"/>
    <x v="2"/>
    <x v="4"/>
    <n v="6"/>
    <s v="Mia"/>
    <x v="2"/>
    <n v="59.999999999999943"/>
    <n v="0.375"/>
    <n v="0"/>
    <x v="1"/>
    <x v="3"/>
    <x v="2"/>
    <x v="0"/>
    <x v="0"/>
  </r>
  <r>
    <n v="2269"/>
    <d v="2024-12-02T00:00:00"/>
    <x v="9"/>
    <s v="13:00"/>
    <x v="0"/>
    <x v="0"/>
    <x v="0"/>
    <n v="8"/>
    <s v="John"/>
    <x v="3"/>
    <n v="29.999999999999893"/>
    <n v="1"/>
    <n v="0"/>
    <x v="0"/>
    <x v="7"/>
    <x v="0"/>
    <x v="0"/>
    <x v="0"/>
  </r>
  <r>
    <n v="2270"/>
    <d v="2024-08-24T00:00:00"/>
    <x v="2"/>
    <s v="09:00"/>
    <x v="0"/>
    <x v="0"/>
    <x v="0"/>
    <n v="10"/>
    <s v="Sarah"/>
    <x v="4"/>
    <n v="60.000000000000028"/>
    <n v="1.25"/>
    <n v="1"/>
    <x v="3"/>
    <x v="6"/>
    <x v="0"/>
    <x v="0"/>
    <x v="0"/>
  </r>
  <r>
    <n v="2271"/>
    <d v="2024-10-19T00:00:00"/>
    <x v="0"/>
    <s v="14:30"/>
    <x v="3"/>
    <x v="0"/>
    <x v="3"/>
    <n v="9"/>
    <s v="Mia"/>
    <x v="2"/>
    <n v="29.999999999999893"/>
    <n v="0.9"/>
    <n v="0"/>
    <x v="3"/>
    <x v="0"/>
    <x v="2"/>
    <x v="0"/>
    <x v="0"/>
  </r>
  <r>
    <n v="2272"/>
    <d v="2024-01-04T00:00:00"/>
    <x v="13"/>
    <s v="10:30"/>
    <x v="4"/>
    <x v="2"/>
    <x v="4"/>
    <n v="18"/>
    <s v="Omar"/>
    <x v="3"/>
    <n v="119.99999999999997"/>
    <n v="1.125"/>
    <n v="1"/>
    <x v="6"/>
    <x v="9"/>
    <x v="2"/>
    <x v="0"/>
    <x v="1"/>
  </r>
  <r>
    <n v="2273"/>
    <d v="2024-01-02T00:00:00"/>
    <x v="7"/>
    <s v="09:30"/>
    <x v="5"/>
    <x v="2"/>
    <x v="5"/>
    <n v="2"/>
    <s v="John"/>
    <x v="2"/>
    <n v="29.999999999999972"/>
    <n v="0.16666666666666666"/>
    <n v="0"/>
    <x v="1"/>
    <x v="9"/>
    <x v="2"/>
    <x v="1"/>
    <x v="0"/>
  </r>
  <r>
    <n v="2274"/>
    <d v="2024-06-22T00:00:00"/>
    <x v="14"/>
    <s v="18:30"/>
    <x v="2"/>
    <x v="1"/>
    <x v="2"/>
    <n v="3"/>
    <s v="Sarah"/>
    <x v="5"/>
    <n v="120.00000000000006"/>
    <n v="0.75"/>
    <n v="0"/>
    <x v="3"/>
    <x v="5"/>
    <x v="1"/>
    <x v="0"/>
    <x v="1"/>
  </r>
  <r>
    <n v="2275"/>
    <d v="2024-07-09T00:00:00"/>
    <x v="7"/>
    <s v="09:30"/>
    <x v="5"/>
    <x v="2"/>
    <x v="5"/>
    <n v="6"/>
    <s v="Amit"/>
    <x v="0"/>
    <n v="29.999999999999972"/>
    <n v="0.5"/>
    <n v="0"/>
    <x v="1"/>
    <x v="8"/>
    <x v="2"/>
    <x v="0"/>
    <x v="0"/>
  </r>
  <r>
    <n v="2276"/>
    <d v="2024-02-24T00:00:00"/>
    <x v="16"/>
    <s v="11:00"/>
    <x v="3"/>
    <x v="0"/>
    <x v="3"/>
    <n v="6"/>
    <s v="John"/>
    <x v="1"/>
    <n v="90"/>
    <n v="0.6"/>
    <n v="0"/>
    <x v="3"/>
    <x v="4"/>
    <x v="2"/>
    <x v="0"/>
    <x v="0"/>
  </r>
  <r>
    <n v="2277"/>
    <d v="2024-06-13T00:00:00"/>
    <x v="6"/>
    <s v="11:30"/>
    <x v="2"/>
    <x v="1"/>
    <x v="2"/>
    <n v="7"/>
    <s v="Sarah"/>
    <x v="4"/>
    <n v="60.000000000000028"/>
    <n v="1.75"/>
    <n v="1"/>
    <x v="6"/>
    <x v="5"/>
    <x v="1"/>
    <x v="0"/>
    <x v="0"/>
  </r>
  <r>
    <n v="2278"/>
    <d v="2024-06-17T00:00:00"/>
    <x v="4"/>
    <s v="15:30"/>
    <x v="3"/>
    <x v="0"/>
    <x v="3"/>
    <n v="6"/>
    <s v="John"/>
    <x v="4"/>
    <n v="30.000000000000053"/>
    <n v="0.6"/>
    <n v="0"/>
    <x v="0"/>
    <x v="5"/>
    <x v="2"/>
    <x v="0"/>
    <x v="0"/>
  </r>
  <r>
    <n v="2279"/>
    <d v="2024-09-11T00:00:00"/>
    <x v="5"/>
    <s v="13:00"/>
    <x v="4"/>
    <x v="2"/>
    <x v="4"/>
    <n v="7"/>
    <s v="Sarah"/>
    <x v="0"/>
    <n v="59.999999999999943"/>
    <n v="0.4375"/>
    <n v="0"/>
    <x v="5"/>
    <x v="2"/>
    <x v="2"/>
    <x v="0"/>
    <x v="0"/>
  </r>
  <r>
    <n v="2280"/>
    <d v="2024-07-01T00:00:00"/>
    <x v="0"/>
    <s v="15:30"/>
    <x v="5"/>
    <x v="2"/>
    <x v="5"/>
    <n v="5"/>
    <s v="Mia"/>
    <x v="4"/>
    <n v="90"/>
    <n v="0.41666666666666669"/>
    <n v="0"/>
    <x v="0"/>
    <x v="8"/>
    <x v="2"/>
    <x v="0"/>
    <x v="0"/>
  </r>
  <r>
    <n v="2281"/>
    <d v="2024-08-09T00:00:00"/>
    <x v="8"/>
    <s v="17:00"/>
    <x v="5"/>
    <x v="2"/>
    <x v="5"/>
    <n v="6"/>
    <s v="Mia"/>
    <x v="0"/>
    <n v="60.000000000000107"/>
    <n v="0.5"/>
    <n v="0"/>
    <x v="2"/>
    <x v="6"/>
    <x v="2"/>
    <x v="0"/>
    <x v="0"/>
  </r>
  <r>
    <n v="2282"/>
    <d v="2024-03-23T00:00:00"/>
    <x v="5"/>
    <s v="14:00"/>
    <x v="0"/>
    <x v="0"/>
    <x v="0"/>
    <n v="6"/>
    <s v="Sarah"/>
    <x v="3"/>
    <n v="120.00000000000006"/>
    <n v="0.75"/>
    <n v="0"/>
    <x v="3"/>
    <x v="1"/>
    <x v="0"/>
    <x v="0"/>
    <x v="1"/>
  </r>
  <r>
    <n v="2283"/>
    <d v="2024-05-05T00:00:00"/>
    <x v="11"/>
    <s v="15:00"/>
    <x v="5"/>
    <x v="2"/>
    <x v="5"/>
    <n v="4"/>
    <s v="Priya"/>
    <x v="1"/>
    <n v="120.00000000000006"/>
    <n v="0.33333333333333331"/>
    <n v="0"/>
    <x v="4"/>
    <x v="10"/>
    <x v="2"/>
    <x v="0"/>
    <x v="1"/>
  </r>
  <r>
    <n v="2284"/>
    <d v="2024-12-12T00:00:00"/>
    <x v="1"/>
    <s v="12:30"/>
    <x v="4"/>
    <x v="2"/>
    <x v="4"/>
    <n v="9"/>
    <s v="Chen"/>
    <x v="5"/>
    <n v="60.000000000000028"/>
    <n v="0.5625"/>
    <n v="0"/>
    <x v="6"/>
    <x v="7"/>
    <x v="2"/>
    <x v="0"/>
    <x v="0"/>
  </r>
  <r>
    <n v="2285"/>
    <d v="2024-10-19T00:00:00"/>
    <x v="1"/>
    <s v="12:00"/>
    <x v="4"/>
    <x v="2"/>
    <x v="4"/>
    <n v="12"/>
    <s v="Mia"/>
    <x v="4"/>
    <n v="29.999999999999972"/>
    <n v="0.75"/>
    <n v="0"/>
    <x v="3"/>
    <x v="0"/>
    <x v="2"/>
    <x v="0"/>
    <x v="0"/>
  </r>
  <r>
    <n v="2286"/>
    <d v="2024-06-18T00:00:00"/>
    <x v="2"/>
    <s v="09:00"/>
    <x v="4"/>
    <x v="2"/>
    <x v="4"/>
    <n v="8"/>
    <s v="Amit"/>
    <x v="5"/>
    <n v="60.000000000000028"/>
    <n v="0.5"/>
    <n v="0"/>
    <x v="1"/>
    <x v="5"/>
    <x v="2"/>
    <x v="0"/>
    <x v="0"/>
  </r>
  <r>
    <n v="2287"/>
    <d v="2024-11-04T00:00:00"/>
    <x v="13"/>
    <s v="10:30"/>
    <x v="5"/>
    <x v="2"/>
    <x v="5"/>
    <n v="13"/>
    <s v="Amit"/>
    <x v="2"/>
    <n v="119.99999999999997"/>
    <n v="1.0833333333333333"/>
    <n v="1"/>
    <x v="0"/>
    <x v="3"/>
    <x v="2"/>
    <x v="0"/>
    <x v="1"/>
  </r>
  <r>
    <n v="2288"/>
    <d v="2024-03-17T00:00:00"/>
    <x v="11"/>
    <s v="15:00"/>
    <x v="1"/>
    <x v="1"/>
    <x v="1"/>
    <n v="9"/>
    <s v="Chen"/>
    <x v="1"/>
    <n v="120.00000000000006"/>
    <n v="1.5"/>
    <n v="1"/>
    <x v="4"/>
    <x v="1"/>
    <x v="0"/>
    <x v="0"/>
    <x v="1"/>
  </r>
  <r>
    <n v="2289"/>
    <d v="2024-05-06T00:00:00"/>
    <x v="13"/>
    <s v="09:00"/>
    <x v="1"/>
    <x v="1"/>
    <x v="1"/>
    <n v="2"/>
    <s v="Priya"/>
    <x v="4"/>
    <n v="29.999999999999972"/>
    <n v="0.33333333333333331"/>
    <n v="0"/>
    <x v="0"/>
    <x v="10"/>
    <x v="0"/>
    <x v="0"/>
    <x v="0"/>
  </r>
  <r>
    <n v="2290"/>
    <d v="2024-05-09T00:00:00"/>
    <x v="17"/>
    <s v="12:30"/>
    <x v="0"/>
    <x v="0"/>
    <x v="0"/>
    <n v="10"/>
    <s v="Amit"/>
    <x v="1"/>
    <n v="90.000000000000085"/>
    <n v="1.25"/>
    <n v="1"/>
    <x v="6"/>
    <x v="10"/>
    <x v="0"/>
    <x v="0"/>
    <x v="1"/>
  </r>
  <r>
    <n v="2291"/>
    <d v="2024-01-24T00:00:00"/>
    <x v="6"/>
    <s v="12:30"/>
    <x v="0"/>
    <x v="0"/>
    <x v="0"/>
    <n v="11"/>
    <s v="Chen"/>
    <x v="3"/>
    <n v="120.00000000000006"/>
    <n v="1.375"/>
    <n v="1"/>
    <x v="5"/>
    <x v="9"/>
    <x v="0"/>
    <x v="0"/>
    <x v="1"/>
  </r>
  <r>
    <n v="2292"/>
    <d v="2024-08-14T00:00:00"/>
    <x v="0"/>
    <s v="15:30"/>
    <x v="0"/>
    <x v="0"/>
    <x v="0"/>
    <n v="7"/>
    <s v="Mia"/>
    <x v="4"/>
    <n v="90"/>
    <n v="0.875"/>
    <n v="0"/>
    <x v="5"/>
    <x v="6"/>
    <x v="0"/>
    <x v="0"/>
    <x v="0"/>
  </r>
  <r>
    <n v="2293"/>
    <d v="2024-05-09T00:00:00"/>
    <x v="15"/>
    <s v="15:00"/>
    <x v="4"/>
    <x v="2"/>
    <x v="4"/>
    <n v="15"/>
    <s v="John"/>
    <x v="4"/>
    <n v="90"/>
    <n v="0.9375"/>
    <n v="0"/>
    <x v="6"/>
    <x v="10"/>
    <x v="2"/>
    <x v="0"/>
    <x v="0"/>
  </r>
  <r>
    <n v="2294"/>
    <d v="2024-03-16T00:00:00"/>
    <x v="13"/>
    <s v="09:00"/>
    <x v="5"/>
    <x v="2"/>
    <x v="5"/>
    <n v="15"/>
    <s v="Priya"/>
    <x v="2"/>
    <n v="29.999999999999972"/>
    <n v="1.25"/>
    <n v="1"/>
    <x v="3"/>
    <x v="1"/>
    <x v="2"/>
    <x v="0"/>
    <x v="0"/>
  </r>
  <r>
    <n v="2295"/>
    <d v="2024-03-04T00:00:00"/>
    <x v="5"/>
    <s v="13:00"/>
    <x v="2"/>
    <x v="1"/>
    <x v="2"/>
    <n v="5"/>
    <s v="John"/>
    <x v="0"/>
    <n v="59.999999999999943"/>
    <n v="1.25"/>
    <n v="1"/>
    <x v="0"/>
    <x v="1"/>
    <x v="1"/>
    <x v="0"/>
    <x v="0"/>
  </r>
  <r>
    <n v="2296"/>
    <d v="2024-07-31T00:00:00"/>
    <x v="16"/>
    <s v="10:30"/>
    <x v="4"/>
    <x v="2"/>
    <x v="4"/>
    <n v="9"/>
    <s v="Priya"/>
    <x v="0"/>
    <n v="60.000000000000028"/>
    <n v="0.5625"/>
    <n v="0"/>
    <x v="5"/>
    <x v="8"/>
    <x v="2"/>
    <x v="0"/>
    <x v="0"/>
  </r>
  <r>
    <n v="2297"/>
    <d v="2024-06-04T00:00:00"/>
    <x v="0"/>
    <s v="14:30"/>
    <x v="3"/>
    <x v="0"/>
    <x v="3"/>
    <n v="7"/>
    <s v="John"/>
    <x v="3"/>
    <n v="29.999999999999893"/>
    <n v="0.7"/>
    <n v="0"/>
    <x v="1"/>
    <x v="5"/>
    <x v="2"/>
    <x v="0"/>
    <x v="0"/>
  </r>
  <r>
    <n v="2298"/>
    <d v="2024-06-05T00:00:00"/>
    <x v="8"/>
    <s v="18:00"/>
    <x v="0"/>
    <x v="0"/>
    <x v="0"/>
    <n v="3"/>
    <s v="Priya"/>
    <x v="5"/>
    <n v="120.00000000000006"/>
    <n v="0.375"/>
    <n v="0"/>
    <x v="5"/>
    <x v="5"/>
    <x v="0"/>
    <x v="0"/>
    <x v="1"/>
  </r>
  <r>
    <n v="2299"/>
    <d v="2024-11-26T00:00:00"/>
    <x v="3"/>
    <s v="16:30"/>
    <x v="4"/>
    <x v="2"/>
    <x v="4"/>
    <n v="6"/>
    <s v="Omar"/>
    <x v="4"/>
    <n v="59.999999999999943"/>
    <n v="0.375"/>
    <n v="0"/>
    <x v="1"/>
    <x v="3"/>
    <x v="2"/>
    <x v="0"/>
    <x v="0"/>
  </r>
  <r>
    <n v="2300"/>
    <d v="2024-03-16T00:00:00"/>
    <x v="17"/>
    <s v="12:30"/>
    <x v="2"/>
    <x v="1"/>
    <x v="2"/>
    <n v="5"/>
    <s v="Sarah"/>
    <x v="2"/>
    <n v="90.000000000000085"/>
    <n v="1.25"/>
    <n v="1"/>
    <x v="3"/>
    <x v="1"/>
    <x v="1"/>
    <x v="0"/>
    <x v="1"/>
  </r>
  <r>
    <n v="2301"/>
    <d v="2024-06-21T00:00:00"/>
    <x v="11"/>
    <s v="13:30"/>
    <x v="3"/>
    <x v="0"/>
    <x v="3"/>
    <n v="5"/>
    <s v="John"/>
    <x v="3"/>
    <n v="30.000000000000053"/>
    <n v="0.5"/>
    <n v="0"/>
    <x v="2"/>
    <x v="5"/>
    <x v="2"/>
    <x v="0"/>
    <x v="0"/>
  </r>
  <r>
    <n v="2302"/>
    <d v="2024-07-11T00:00:00"/>
    <x v="5"/>
    <s v="13:30"/>
    <x v="2"/>
    <x v="1"/>
    <x v="2"/>
    <n v="3"/>
    <s v="Priya"/>
    <x v="3"/>
    <n v="90"/>
    <n v="0.75"/>
    <n v="0"/>
    <x v="6"/>
    <x v="8"/>
    <x v="1"/>
    <x v="0"/>
    <x v="0"/>
  </r>
  <r>
    <n v="2303"/>
    <d v="2024-11-30T00:00:00"/>
    <x v="1"/>
    <s v="13:00"/>
    <x v="3"/>
    <x v="0"/>
    <x v="3"/>
    <n v="3"/>
    <s v="Chen"/>
    <x v="2"/>
    <n v="89.999999999999915"/>
    <n v="0.3"/>
    <n v="0"/>
    <x v="3"/>
    <x v="3"/>
    <x v="2"/>
    <x v="0"/>
    <x v="0"/>
  </r>
  <r>
    <n v="2304"/>
    <d v="2024-10-02T00:00:00"/>
    <x v="5"/>
    <s v="13:30"/>
    <x v="0"/>
    <x v="0"/>
    <x v="0"/>
    <n v="8"/>
    <s v="Priya"/>
    <x v="5"/>
    <n v="90"/>
    <n v="1"/>
    <n v="0"/>
    <x v="5"/>
    <x v="0"/>
    <x v="0"/>
    <x v="0"/>
    <x v="0"/>
  </r>
  <r>
    <n v="2305"/>
    <d v="2024-06-08T00:00:00"/>
    <x v="6"/>
    <s v="11:00"/>
    <x v="5"/>
    <x v="2"/>
    <x v="5"/>
    <n v="5"/>
    <s v="Priya"/>
    <x v="5"/>
    <n v="29.999999999999972"/>
    <n v="0.41666666666666669"/>
    <n v="0"/>
    <x v="3"/>
    <x v="5"/>
    <x v="2"/>
    <x v="0"/>
    <x v="0"/>
  </r>
  <r>
    <n v="2306"/>
    <d v="2024-02-26T00:00:00"/>
    <x v="9"/>
    <s v="14:00"/>
    <x v="2"/>
    <x v="1"/>
    <x v="2"/>
    <n v="5"/>
    <s v="Mia"/>
    <x v="3"/>
    <n v="90"/>
    <n v="1.25"/>
    <n v="1"/>
    <x v="0"/>
    <x v="4"/>
    <x v="1"/>
    <x v="0"/>
    <x v="0"/>
  </r>
  <r>
    <n v="2307"/>
    <d v="2024-05-29T00:00:00"/>
    <x v="5"/>
    <s v="13:30"/>
    <x v="2"/>
    <x v="1"/>
    <x v="2"/>
    <n v="1"/>
    <s v="Chen"/>
    <x v="2"/>
    <n v="90"/>
    <n v="0.25"/>
    <n v="0"/>
    <x v="5"/>
    <x v="10"/>
    <x v="1"/>
    <x v="0"/>
    <x v="0"/>
  </r>
  <r>
    <n v="2308"/>
    <d v="2024-11-10T00:00:00"/>
    <x v="17"/>
    <s v="12:30"/>
    <x v="4"/>
    <x v="2"/>
    <x v="4"/>
    <n v="15"/>
    <s v="Amit"/>
    <x v="5"/>
    <n v="90.000000000000085"/>
    <n v="0.9375"/>
    <n v="0"/>
    <x v="4"/>
    <x v="3"/>
    <x v="2"/>
    <x v="0"/>
    <x v="1"/>
  </r>
  <r>
    <n v="2309"/>
    <d v="2024-04-15T00:00:00"/>
    <x v="12"/>
    <s v="10:30"/>
    <x v="0"/>
    <x v="0"/>
    <x v="0"/>
    <n v="5"/>
    <s v="Mia"/>
    <x v="5"/>
    <n v="29.999999999999972"/>
    <n v="0.625"/>
    <n v="0"/>
    <x v="0"/>
    <x v="11"/>
    <x v="0"/>
    <x v="0"/>
    <x v="0"/>
  </r>
  <r>
    <n v="2310"/>
    <d v="2024-03-03T00:00:00"/>
    <x v="11"/>
    <s v="14:30"/>
    <x v="4"/>
    <x v="2"/>
    <x v="4"/>
    <n v="3"/>
    <s v="Omar"/>
    <x v="4"/>
    <n v="90"/>
    <n v="0.1875"/>
    <n v="0"/>
    <x v="4"/>
    <x v="1"/>
    <x v="2"/>
    <x v="1"/>
    <x v="0"/>
  </r>
  <r>
    <n v="2311"/>
    <d v="2024-11-02T00:00:00"/>
    <x v="2"/>
    <s v="10:00"/>
    <x v="1"/>
    <x v="1"/>
    <x v="1"/>
    <n v="9"/>
    <s v="Priya"/>
    <x v="4"/>
    <n v="120.00000000000006"/>
    <n v="1.5"/>
    <n v="1"/>
    <x v="3"/>
    <x v="3"/>
    <x v="0"/>
    <x v="0"/>
    <x v="1"/>
  </r>
  <r>
    <n v="2312"/>
    <d v="2024-09-15T00:00:00"/>
    <x v="2"/>
    <s v="09:30"/>
    <x v="3"/>
    <x v="0"/>
    <x v="3"/>
    <n v="12"/>
    <s v="John"/>
    <x v="1"/>
    <n v="90"/>
    <n v="1.2"/>
    <n v="1"/>
    <x v="4"/>
    <x v="2"/>
    <x v="2"/>
    <x v="0"/>
    <x v="0"/>
  </r>
  <r>
    <n v="2313"/>
    <d v="2024-09-25T00:00:00"/>
    <x v="16"/>
    <s v="11:00"/>
    <x v="4"/>
    <x v="2"/>
    <x v="4"/>
    <n v="2"/>
    <s v="John"/>
    <x v="3"/>
    <n v="90"/>
    <n v="0.125"/>
    <n v="0"/>
    <x v="5"/>
    <x v="2"/>
    <x v="2"/>
    <x v="1"/>
    <x v="0"/>
  </r>
  <r>
    <n v="2314"/>
    <d v="2024-11-24T00:00:00"/>
    <x v="13"/>
    <s v="09:30"/>
    <x v="2"/>
    <x v="1"/>
    <x v="2"/>
    <n v="6"/>
    <s v="John"/>
    <x v="0"/>
    <n v="59.999999999999943"/>
    <n v="1.5"/>
    <n v="1"/>
    <x v="4"/>
    <x v="3"/>
    <x v="1"/>
    <x v="0"/>
    <x v="0"/>
  </r>
  <r>
    <n v="2315"/>
    <d v="2024-10-31T00:00:00"/>
    <x v="0"/>
    <s v="14:30"/>
    <x v="2"/>
    <x v="1"/>
    <x v="2"/>
    <n v="2"/>
    <s v="John"/>
    <x v="0"/>
    <n v="29.999999999999893"/>
    <n v="0.5"/>
    <n v="0"/>
    <x v="6"/>
    <x v="0"/>
    <x v="1"/>
    <x v="0"/>
    <x v="0"/>
  </r>
  <r>
    <n v="2316"/>
    <d v="2024-12-01T00:00:00"/>
    <x v="17"/>
    <s v="13:00"/>
    <x v="1"/>
    <x v="1"/>
    <x v="1"/>
    <n v="2"/>
    <s v="Chen"/>
    <x v="3"/>
    <n v="119.99999999999997"/>
    <n v="0.33333333333333331"/>
    <n v="0"/>
    <x v="4"/>
    <x v="7"/>
    <x v="0"/>
    <x v="0"/>
    <x v="1"/>
  </r>
  <r>
    <n v="2317"/>
    <d v="2024-01-22T00:00:00"/>
    <x v="16"/>
    <s v="11:30"/>
    <x v="0"/>
    <x v="0"/>
    <x v="0"/>
    <n v="9"/>
    <s v="Priya"/>
    <x v="0"/>
    <n v="120.00000000000006"/>
    <n v="1.125"/>
    <n v="1"/>
    <x v="0"/>
    <x v="9"/>
    <x v="0"/>
    <x v="0"/>
    <x v="1"/>
  </r>
  <r>
    <n v="2318"/>
    <d v="2024-04-13T00:00:00"/>
    <x v="17"/>
    <s v="12:00"/>
    <x v="3"/>
    <x v="0"/>
    <x v="3"/>
    <n v="4"/>
    <s v="Omar"/>
    <x v="0"/>
    <n v="60.000000000000028"/>
    <n v="0.4"/>
    <n v="0"/>
    <x v="3"/>
    <x v="11"/>
    <x v="2"/>
    <x v="0"/>
    <x v="0"/>
  </r>
  <r>
    <n v="2319"/>
    <d v="2024-01-27T00:00:00"/>
    <x v="17"/>
    <s v="12:00"/>
    <x v="3"/>
    <x v="0"/>
    <x v="3"/>
    <n v="13"/>
    <s v="Chen"/>
    <x v="5"/>
    <n v="60.000000000000028"/>
    <n v="1.3"/>
    <n v="1"/>
    <x v="3"/>
    <x v="9"/>
    <x v="2"/>
    <x v="0"/>
    <x v="0"/>
  </r>
  <r>
    <n v="2320"/>
    <d v="2024-05-28T00:00:00"/>
    <x v="14"/>
    <s v="18:00"/>
    <x v="0"/>
    <x v="0"/>
    <x v="0"/>
    <n v="1"/>
    <s v="Priya"/>
    <x v="4"/>
    <n v="90"/>
    <n v="0.125"/>
    <n v="0"/>
    <x v="1"/>
    <x v="10"/>
    <x v="0"/>
    <x v="1"/>
    <x v="0"/>
  </r>
  <r>
    <n v="2321"/>
    <d v="2024-05-08T00:00:00"/>
    <x v="1"/>
    <s v="12:00"/>
    <x v="3"/>
    <x v="0"/>
    <x v="3"/>
    <n v="12"/>
    <s v="Omar"/>
    <x v="2"/>
    <n v="29.999999999999972"/>
    <n v="1.2"/>
    <n v="1"/>
    <x v="5"/>
    <x v="10"/>
    <x v="2"/>
    <x v="0"/>
    <x v="0"/>
  </r>
  <r>
    <n v="2322"/>
    <d v="2024-07-26T00:00:00"/>
    <x v="16"/>
    <s v="10:30"/>
    <x v="0"/>
    <x v="0"/>
    <x v="0"/>
    <n v="7"/>
    <s v="Omar"/>
    <x v="1"/>
    <n v="60.000000000000028"/>
    <n v="0.875"/>
    <n v="0"/>
    <x v="2"/>
    <x v="8"/>
    <x v="0"/>
    <x v="0"/>
    <x v="0"/>
  </r>
  <r>
    <n v="2323"/>
    <d v="2024-07-28T00:00:00"/>
    <x v="7"/>
    <s v="10:30"/>
    <x v="5"/>
    <x v="2"/>
    <x v="5"/>
    <n v="3"/>
    <s v="Amit"/>
    <x v="5"/>
    <n v="90"/>
    <n v="0.25"/>
    <n v="0"/>
    <x v="4"/>
    <x v="8"/>
    <x v="2"/>
    <x v="0"/>
    <x v="0"/>
  </r>
  <r>
    <n v="2324"/>
    <d v="2024-09-11T00:00:00"/>
    <x v="13"/>
    <s v="09:00"/>
    <x v="5"/>
    <x v="2"/>
    <x v="5"/>
    <n v="11"/>
    <s v="Priya"/>
    <x v="4"/>
    <n v="29.999999999999972"/>
    <n v="0.91666666666666663"/>
    <n v="0"/>
    <x v="5"/>
    <x v="2"/>
    <x v="2"/>
    <x v="0"/>
    <x v="0"/>
  </r>
  <r>
    <n v="2325"/>
    <d v="2024-07-23T00:00:00"/>
    <x v="16"/>
    <s v="11:30"/>
    <x v="3"/>
    <x v="0"/>
    <x v="3"/>
    <n v="5"/>
    <s v="Mia"/>
    <x v="0"/>
    <n v="120.00000000000006"/>
    <n v="0.5"/>
    <n v="0"/>
    <x v="1"/>
    <x v="8"/>
    <x v="2"/>
    <x v="0"/>
    <x v="1"/>
  </r>
  <r>
    <n v="2326"/>
    <d v="2024-11-01T00:00:00"/>
    <x v="3"/>
    <s v="17:00"/>
    <x v="5"/>
    <x v="2"/>
    <x v="5"/>
    <n v="14"/>
    <s v="Priya"/>
    <x v="0"/>
    <n v="90"/>
    <n v="1.1666666666666667"/>
    <n v="1"/>
    <x v="2"/>
    <x v="3"/>
    <x v="2"/>
    <x v="0"/>
    <x v="0"/>
  </r>
  <r>
    <n v="2327"/>
    <d v="2024-04-19T00:00:00"/>
    <x v="1"/>
    <s v="12:00"/>
    <x v="0"/>
    <x v="0"/>
    <x v="0"/>
    <n v="10"/>
    <s v="Sarah"/>
    <x v="3"/>
    <n v="29.999999999999972"/>
    <n v="1.25"/>
    <n v="1"/>
    <x v="2"/>
    <x v="11"/>
    <x v="0"/>
    <x v="0"/>
    <x v="0"/>
  </r>
  <r>
    <n v="2328"/>
    <d v="2024-01-11T00:00:00"/>
    <x v="9"/>
    <s v="14:30"/>
    <x v="3"/>
    <x v="0"/>
    <x v="3"/>
    <n v="5"/>
    <s v="John"/>
    <x v="5"/>
    <n v="119.99999999999989"/>
    <n v="0.5"/>
    <n v="0"/>
    <x v="6"/>
    <x v="9"/>
    <x v="2"/>
    <x v="0"/>
    <x v="1"/>
  </r>
  <r>
    <n v="2329"/>
    <d v="2024-10-22T00:00:00"/>
    <x v="16"/>
    <s v="11:30"/>
    <x v="1"/>
    <x v="1"/>
    <x v="1"/>
    <n v="1"/>
    <s v="Omar"/>
    <x v="4"/>
    <n v="120.00000000000006"/>
    <n v="0.16666666666666666"/>
    <n v="0"/>
    <x v="1"/>
    <x v="0"/>
    <x v="0"/>
    <x v="1"/>
    <x v="1"/>
  </r>
  <r>
    <n v="2330"/>
    <d v="2024-01-03T00:00:00"/>
    <x v="10"/>
    <s v="15:30"/>
    <x v="5"/>
    <x v="2"/>
    <x v="5"/>
    <n v="7"/>
    <s v="Chen"/>
    <x v="3"/>
    <n v="60.000000000000107"/>
    <n v="0.58333333333333337"/>
    <n v="0"/>
    <x v="5"/>
    <x v="9"/>
    <x v="2"/>
    <x v="0"/>
    <x v="0"/>
  </r>
  <r>
    <n v="2331"/>
    <d v="2024-09-25T00:00:00"/>
    <x v="12"/>
    <s v="10:30"/>
    <x v="1"/>
    <x v="1"/>
    <x v="1"/>
    <n v="9"/>
    <s v="Chen"/>
    <x v="5"/>
    <n v="29.999999999999972"/>
    <n v="1.5"/>
    <n v="1"/>
    <x v="5"/>
    <x v="2"/>
    <x v="0"/>
    <x v="0"/>
    <x v="0"/>
  </r>
  <r>
    <n v="2332"/>
    <d v="2024-04-01T00:00:00"/>
    <x v="15"/>
    <s v="15:00"/>
    <x v="5"/>
    <x v="2"/>
    <x v="5"/>
    <n v="12"/>
    <s v="Sarah"/>
    <x v="4"/>
    <n v="90"/>
    <n v="1"/>
    <n v="0"/>
    <x v="0"/>
    <x v="11"/>
    <x v="2"/>
    <x v="0"/>
    <x v="0"/>
  </r>
  <r>
    <n v="2333"/>
    <d v="2024-02-02T00:00:00"/>
    <x v="4"/>
    <s v="16:00"/>
    <x v="2"/>
    <x v="1"/>
    <x v="2"/>
    <n v="2"/>
    <s v="Sarah"/>
    <x v="3"/>
    <n v="59.999999999999943"/>
    <n v="0.5"/>
    <n v="0"/>
    <x v="2"/>
    <x v="4"/>
    <x v="1"/>
    <x v="0"/>
    <x v="0"/>
  </r>
  <r>
    <n v="2334"/>
    <d v="2024-07-29T00:00:00"/>
    <x v="1"/>
    <s v="12:00"/>
    <x v="4"/>
    <x v="2"/>
    <x v="4"/>
    <n v="13"/>
    <s v="Omar"/>
    <x v="4"/>
    <n v="29.999999999999972"/>
    <n v="0.8125"/>
    <n v="0"/>
    <x v="0"/>
    <x v="8"/>
    <x v="2"/>
    <x v="0"/>
    <x v="0"/>
  </r>
  <r>
    <n v="2335"/>
    <d v="2024-09-15T00:00:00"/>
    <x v="11"/>
    <s v="15:00"/>
    <x v="3"/>
    <x v="0"/>
    <x v="3"/>
    <n v="9"/>
    <s v="John"/>
    <x v="3"/>
    <n v="120.00000000000006"/>
    <n v="0.9"/>
    <n v="0"/>
    <x v="4"/>
    <x v="2"/>
    <x v="2"/>
    <x v="0"/>
    <x v="1"/>
  </r>
  <r>
    <n v="2336"/>
    <d v="2024-07-04T00:00:00"/>
    <x v="5"/>
    <s v="14:00"/>
    <x v="3"/>
    <x v="0"/>
    <x v="3"/>
    <n v="13"/>
    <s v="Mia"/>
    <x v="1"/>
    <n v="120.00000000000006"/>
    <n v="1.3"/>
    <n v="1"/>
    <x v="6"/>
    <x v="8"/>
    <x v="2"/>
    <x v="0"/>
    <x v="1"/>
  </r>
  <r>
    <n v="2337"/>
    <d v="2024-04-17T00:00:00"/>
    <x v="15"/>
    <s v="15:00"/>
    <x v="4"/>
    <x v="2"/>
    <x v="4"/>
    <n v="11"/>
    <s v="Omar"/>
    <x v="4"/>
    <n v="90"/>
    <n v="0.6875"/>
    <n v="0"/>
    <x v="5"/>
    <x v="11"/>
    <x v="2"/>
    <x v="0"/>
    <x v="0"/>
  </r>
  <r>
    <n v="2338"/>
    <d v="2024-10-16T00:00:00"/>
    <x v="15"/>
    <s v="15:00"/>
    <x v="2"/>
    <x v="1"/>
    <x v="2"/>
    <n v="1"/>
    <s v="Chen"/>
    <x v="5"/>
    <n v="90"/>
    <n v="0.25"/>
    <n v="0"/>
    <x v="5"/>
    <x v="0"/>
    <x v="1"/>
    <x v="0"/>
    <x v="0"/>
  </r>
  <r>
    <n v="2339"/>
    <d v="2024-05-16T00:00:00"/>
    <x v="1"/>
    <s v="13:30"/>
    <x v="1"/>
    <x v="1"/>
    <x v="1"/>
    <n v="1"/>
    <s v="Priya"/>
    <x v="4"/>
    <n v="119.99999999999997"/>
    <n v="0.16666666666666666"/>
    <n v="0"/>
    <x v="6"/>
    <x v="10"/>
    <x v="0"/>
    <x v="1"/>
    <x v="1"/>
  </r>
  <r>
    <n v="2340"/>
    <d v="2024-10-02T00:00:00"/>
    <x v="3"/>
    <s v="16:30"/>
    <x v="5"/>
    <x v="2"/>
    <x v="5"/>
    <n v="15"/>
    <s v="Sarah"/>
    <x v="0"/>
    <n v="59.999999999999943"/>
    <n v="1.25"/>
    <n v="1"/>
    <x v="5"/>
    <x v="0"/>
    <x v="2"/>
    <x v="0"/>
    <x v="0"/>
  </r>
  <r>
    <n v="2341"/>
    <d v="2024-08-10T00:00:00"/>
    <x v="7"/>
    <s v="10:30"/>
    <x v="3"/>
    <x v="0"/>
    <x v="3"/>
    <n v="1"/>
    <s v="Chen"/>
    <x v="4"/>
    <n v="90"/>
    <n v="0.1"/>
    <n v="0"/>
    <x v="3"/>
    <x v="6"/>
    <x v="2"/>
    <x v="1"/>
    <x v="0"/>
  </r>
  <r>
    <n v="2342"/>
    <d v="2024-09-02T00:00:00"/>
    <x v="14"/>
    <s v="17:00"/>
    <x v="0"/>
    <x v="0"/>
    <x v="0"/>
    <n v="2"/>
    <s v="Omar"/>
    <x v="4"/>
    <n v="30.000000000000053"/>
    <n v="0.25"/>
    <n v="0"/>
    <x v="0"/>
    <x v="2"/>
    <x v="0"/>
    <x v="0"/>
    <x v="0"/>
  </r>
  <r>
    <n v="2343"/>
    <d v="2024-12-21T00:00:00"/>
    <x v="17"/>
    <s v="13:00"/>
    <x v="3"/>
    <x v="0"/>
    <x v="3"/>
    <n v="12"/>
    <s v="John"/>
    <x v="4"/>
    <n v="119.99999999999997"/>
    <n v="1.2"/>
    <n v="1"/>
    <x v="3"/>
    <x v="7"/>
    <x v="2"/>
    <x v="0"/>
    <x v="1"/>
  </r>
  <r>
    <n v="2344"/>
    <d v="2024-08-12T00:00:00"/>
    <x v="15"/>
    <s v="14:00"/>
    <x v="2"/>
    <x v="1"/>
    <x v="2"/>
    <n v="6"/>
    <s v="Chen"/>
    <x v="1"/>
    <n v="30.000000000000053"/>
    <n v="1.5"/>
    <n v="1"/>
    <x v="0"/>
    <x v="6"/>
    <x v="1"/>
    <x v="0"/>
    <x v="0"/>
  </r>
  <r>
    <n v="2345"/>
    <d v="2024-01-25T00:00:00"/>
    <x v="11"/>
    <s v="13:30"/>
    <x v="1"/>
    <x v="1"/>
    <x v="1"/>
    <n v="5"/>
    <s v="Mia"/>
    <x v="5"/>
    <n v="30.000000000000053"/>
    <n v="0.83333333333333337"/>
    <n v="0"/>
    <x v="6"/>
    <x v="9"/>
    <x v="0"/>
    <x v="0"/>
    <x v="0"/>
  </r>
  <r>
    <n v="2346"/>
    <d v="2024-04-20T00:00:00"/>
    <x v="10"/>
    <s v="15:30"/>
    <x v="1"/>
    <x v="1"/>
    <x v="1"/>
    <n v="9"/>
    <s v="Priya"/>
    <x v="0"/>
    <n v="60.000000000000107"/>
    <n v="1.5"/>
    <n v="1"/>
    <x v="3"/>
    <x v="11"/>
    <x v="0"/>
    <x v="0"/>
    <x v="0"/>
  </r>
  <r>
    <n v="2347"/>
    <d v="2024-07-13T00:00:00"/>
    <x v="15"/>
    <s v="15:00"/>
    <x v="1"/>
    <x v="1"/>
    <x v="1"/>
    <n v="4"/>
    <s v="Priya"/>
    <x v="1"/>
    <n v="90"/>
    <n v="0.66666666666666663"/>
    <n v="0"/>
    <x v="3"/>
    <x v="8"/>
    <x v="0"/>
    <x v="0"/>
    <x v="0"/>
  </r>
  <r>
    <n v="2348"/>
    <d v="2024-10-19T00:00:00"/>
    <x v="9"/>
    <s v="13:00"/>
    <x v="2"/>
    <x v="1"/>
    <x v="2"/>
    <n v="3"/>
    <s v="John"/>
    <x v="2"/>
    <n v="29.999999999999893"/>
    <n v="0.75"/>
    <n v="0"/>
    <x v="3"/>
    <x v="0"/>
    <x v="1"/>
    <x v="0"/>
    <x v="0"/>
  </r>
  <r>
    <n v="2349"/>
    <d v="2024-05-16T00:00:00"/>
    <x v="3"/>
    <s v="17:00"/>
    <x v="4"/>
    <x v="2"/>
    <x v="4"/>
    <n v="1"/>
    <s v="Chen"/>
    <x v="2"/>
    <n v="90"/>
    <n v="6.25E-2"/>
    <n v="0"/>
    <x v="6"/>
    <x v="10"/>
    <x v="2"/>
    <x v="1"/>
    <x v="0"/>
  </r>
  <r>
    <n v="2350"/>
    <d v="2024-03-11T00:00:00"/>
    <x v="9"/>
    <s v="13:30"/>
    <x v="0"/>
    <x v="0"/>
    <x v="0"/>
    <n v="11"/>
    <s v="Sarah"/>
    <x v="0"/>
    <n v="59.999999999999943"/>
    <n v="1.375"/>
    <n v="1"/>
    <x v="0"/>
    <x v="1"/>
    <x v="0"/>
    <x v="0"/>
    <x v="0"/>
  </r>
  <r>
    <n v="2351"/>
    <d v="2024-06-01T00:00:00"/>
    <x v="2"/>
    <s v="10:00"/>
    <x v="1"/>
    <x v="1"/>
    <x v="1"/>
    <n v="2"/>
    <s v="Omar"/>
    <x v="4"/>
    <n v="120.00000000000006"/>
    <n v="0.33333333333333331"/>
    <n v="0"/>
    <x v="3"/>
    <x v="5"/>
    <x v="0"/>
    <x v="0"/>
    <x v="1"/>
  </r>
  <r>
    <n v="2352"/>
    <d v="2024-09-11T00:00:00"/>
    <x v="10"/>
    <s v="15:30"/>
    <x v="1"/>
    <x v="1"/>
    <x v="1"/>
    <n v="2"/>
    <s v="John"/>
    <x v="4"/>
    <n v="60.000000000000107"/>
    <n v="0.33333333333333331"/>
    <n v="0"/>
    <x v="5"/>
    <x v="2"/>
    <x v="0"/>
    <x v="0"/>
    <x v="0"/>
  </r>
  <r>
    <n v="2353"/>
    <d v="2024-12-09T00:00:00"/>
    <x v="0"/>
    <s v="16:00"/>
    <x v="3"/>
    <x v="0"/>
    <x v="3"/>
    <n v="10"/>
    <s v="John"/>
    <x v="3"/>
    <n v="119.99999999999989"/>
    <n v="1"/>
    <n v="0"/>
    <x v="0"/>
    <x v="7"/>
    <x v="2"/>
    <x v="0"/>
    <x v="1"/>
  </r>
  <r>
    <n v="2354"/>
    <d v="2024-05-14T00:00:00"/>
    <x v="7"/>
    <s v="09:30"/>
    <x v="5"/>
    <x v="2"/>
    <x v="5"/>
    <n v="11"/>
    <s v="Chen"/>
    <x v="3"/>
    <n v="29.999999999999972"/>
    <n v="0.91666666666666663"/>
    <n v="0"/>
    <x v="1"/>
    <x v="10"/>
    <x v="2"/>
    <x v="0"/>
    <x v="0"/>
  </r>
  <r>
    <n v="2355"/>
    <d v="2024-12-29T00:00:00"/>
    <x v="13"/>
    <s v="10:30"/>
    <x v="5"/>
    <x v="2"/>
    <x v="5"/>
    <n v="2"/>
    <s v="Mia"/>
    <x v="3"/>
    <n v="119.99999999999997"/>
    <n v="0.16666666666666666"/>
    <n v="0"/>
    <x v="4"/>
    <x v="7"/>
    <x v="2"/>
    <x v="1"/>
    <x v="1"/>
  </r>
  <r>
    <n v="2356"/>
    <d v="2024-02-28T00:00:00"/>
    <x v="3"/>
    <s v="17:30"/>
    <x v="5"/>
    <x v="2"/>
    <x v="5"/>
    <n v="13"/>
    <s v="Chen"/>
    <x v="0"/>
    <n v="119.99999999999989"/>
    <n v="1.0833333333333333"/>
    <n v="1"/>
    <x v="5"/>
    <x v="4"/>
    <x v="2"/>
    <x v="0"/>
    <x v="1"/>
  </r>
  <r>
    <n v="2357"/>
    <d v="2024-11-15T00:00:00"/>
    <x v="13"/>
    <s v="09:30"/>
    <x v="5"/>
    <x v="2"/>
    <x v="5"/>
    <n v="3"/>
    <s v="Chen"/>
    <x v="0"/>
    <n v="59.999999999999943"/>
    <n v="0.25"/>
    <n v="0"/>
    <x v="2"/>
    <x v="3"/>
    <x v="2"/>
    <x v="0"/>
    <x v="0"/>
  </r>
  <r>
    <n v="2358"/>
    <d v="2024-09-02T00:00:00"/>
    <x v="17"/>
    <s v="13:00"/>
    <x v="0"/>
    <x v="0"/>
    <x v="0"/>
    <n v="1"/>
    <s v="Mia"/>
    <x v="4"/>
    <n v="119.99999999999997"/>
    <n v="0.125"/>
    <n v="0"/>
    <x v="0"/>
    <x v="2"/>
    <x v="0"/>
    <x v="1"/>
    <x v="1"/>
  </r>
  <r>
    <n v="2359"/>
    <d v="2024-05-04T00:00:00"/>
    <x v="9"/>
    <s v="13:00"/>
    <x v="5"/>
    <x v="2"/>
    <x v="5"/>
    <n v="10"/>
    <s v="Mia"/>
    <x v="0"/>
    <n v="29.999999999999893"/>
    <n v="0.83333333333333337"/>
    <n v="0"/>
    <x v="3"/>
    <x v="10"/>
    <x v="2"/>
    <x v="0"/>
    <x v="0"/>
  </r>
  <r>
    <n v="2360"/>
    <d v="2024-09-27T00:00:00"/>
    <x v="14"/>
    <s v="17:30"/>
    <x v="0"/>
    <x v="0"/>
    <x v="0"/>
    <n v="1"/>
    <s v="Amit"/>
    <x v="1"/>
    <n v="59.999999999999943"/>
    <n v="0.125"/>
    <n v="0"/>
    <x v="2"/>
    <x v="2"/>
    <x v="0"/>
    <x v="1"/>
    <x v="0"/>
  </r>
  <r>
    <n v="2361"/>
    <d v="2024-08-30T00:00:00"/>
    <x v="9"/>
    <s v="14:30"/>
    <x v="0"/>
    <x v="0"/>
    <x v="0"/>
    <n v="4"/>
    <s v="John"/>
    <x v="5"/>
    <n v="119.99999999999989"/>
    <n v="0.5"/>
    <n v="0"/>
    <x v="2"/>
    <x v="6"/>
    <x v="0"/>
    <x v="0"/>
    <x v="1"/>
  </r>
  <r>
    <n v="2362"/>
    <d v="2024-02-14T00:00:00"/>
    <x v="6"/>
    <s v="11:30"/>
    <x v="4"/>
    <x v="2"/>
    <x v="4"/>
    <n v="4"/>
    <s v="John"/>
    <x v="3"/>
    <n v="60.000000000000028"/>
    <n v="0.25"/>
    <n v="0"/>
    <x v="5"/>
    <x v="4"/>
    <x v="2"/>
    <x v="0"/>
    <x v="0"/>
  </r>
  <r>
    <n v="2363"/>
    <d v="2024-09-29T00:00:00"/>
    <x v="1"/>
    <s v="13:30"/>
    <x v="3"/>
    <x v="0"/>
    <x v="3"/>
    <n v="8"/>
    <s v="John"/>
    <x v="1"/>
    <n v="119.99999999999997"/>
    <n v="0.8"/>
    <n v="0"/>
    <x v="4"/>
    <x v="2"/>
    <x v="2"/>
    <x v="0"/>
    <x v="1"/>
  </r>
  <r>
    <n v="2364"/>
    <d v="2024-05-02T00:00:00"/>
    <x v="16"/>
    <s v="10:00"/>
    <x v="5"/>
    <x v="2"/>
    <x v="5"/>
    <n v="10"/>
    <s v="Mia"/>
    <x v="1"/>
    <n v="30.000000000000053"/>
    <n v="0.83333333333333337"/>
    <n v="0"/>
    <x v="6"/>
    <x v="10"/>
    <x v="2"/>
    <x v="0"/>
    <x v="0"/>
  </r>
  <r>
    <n v="2365"/>
    <d v="2024-12-01T00:00:00"/>
    <x v="5"/>
    <s v="12:30"/>
    <x v="2"/>
    <x v="1"/>
    <x v="2"/>
    <n v="1"/>
    <s v="Mia"/>
    <x v="2"/>
    <n v="30.000000000000053"/>
    <n v="0.25"/>
    <n v="0"/>
    <x v="4"/>
    <x v="7"/>
    <x v="1"/>
    <x v="0"/>
    <x v="0"/>
  </r>
  <r>
    <n v="2366"/>
    <d v="2024-01-28T00:00:00"/>
    <x v="10"/>
    <s v="15:00"/>
    <x v="5"/>
    <x v="2"/>
    <x v="5"/>
    <n v="5"/>
    <s v="Mia"/>
    <x v="4"/>
    <n v="30.000000000000053"/>
    <n v="0.41666666666666669"/>
    <n v="0"/>
    <x v="4"/>
    <x v="9"/>
    <x v="2"/>
    <x v="0"/>
    <x v="0"/>
  </r>
  <r>
    <n v="2367"/>
    <d v="2024-10-04T00:00:00"/>
    <x v="15"/>
    <s v="15:00"/>
    <x v="3"/>
    <x v="0"/>
    <x v="3"/>
    <n v="1"/>
    <s v="Amit"/>
    <x v="4"/>
    <n v="90"/>
    <n v="0.1"/>
    <n v="0"/>
    <x v="2"/>
    <x v="0"/>
    <x v="2"/>
    <x v="1"/>
    <x v="0"/>
  </r>
  <r>
    <n v="2368"/>
    <d v="2024-03-14T00:00:00"/>
    <x v="1"/>
    <s v="12:00"/>
    <x v="2"/>
    <x v="1"/>
    <x v="2"/>
    <n v="6"/>
    <s v="Sarah"/>
    <x v="4"/>
    <n v="29.999999999999972"/>
    <n v="1.5"/>
    <n v="1"/>
    <x v="6"/>
    <x v="1"/>
    <x v="1"/>
    <x v="0"/>
    <x v="0"/>
  </r>
  <r>
    <n v="2369"/>
    <d v="2024-05-21T00:00:00"/>
    <x v="5"/>
    <s v="13:30"/>
    <x v="4"/>
    <x v="2"/>
    <x v="4"/>
    <n v="3"/>
    <s v="Amit"/>
    <x v="2"/>
    <n v="90"/>
    <n v="0.1875"/>
    <n v="0"/>
    <x v="1"/>
    <x v="10"/>
    <x v="2"/>
    <x v="1"/>
    <x v="0"/>
  </r>
  <r>
    <n v="2370"/>
    <d v="2024-11-04T00:00:00"/>
    <x v="2"/>
    <s v="08:30"/>
    <x v="2"/>
    <x v="1"/>
    <x v="2"/>
    <n v="1"/>
    <s v="Amit"/>
    <x v="0"/>
    <n v="30.000000000000053"/>
    <n v="0.25"/>
    <n v="0"/>
    <x v="0"/>
    <x v="3"/>
    <x v="1"/>
    <x v="0"/>
    <x v="0"/>
  </r>
  <r>
    <n v="2371"/>
    <d v="2024-09-27T00:00:00"/>
    <x v="0"/>
    <s v="16:00"/>
    <x v="0"/>
    <x v="0"/>
    <x v="0"/>
    <n v="8"/>
    <s v="Amit"/>
    <x v="4"/>
    <n v="119.99999999999989"/>
    <n v="1"/>
    <n v="0"/>
    <x v="2"/>
    <x v="2"/>
    <x v="0"/>
    <x v="0"/>
    <x v="1"/>
  </r>
  <r>
    <n v="2372"/>
    <d v="2024-09-18T00:00:00"/>
    <x v="10"/>
    <s v="15:30"/>
    <x v="4"/>
    <x v="2"/>
    <x v="4"/>
    <n v="8"/>
    <s v="Priya"/>
    <x v="0"/>
    <n v="60.000000000000107"/>
    <n v="0.5"/>
    <n v="0"/>
    <x v="5"/>
    <x v="2"/>
    <x v="2"/>
    <x v="0"/>
    <x v="0"/>
  </r>
  <r>
    <n v="2373"/>
    <d v="2024-04-21T00:00:00"/>
    <x v="16"/>
    <s v="10:30"/>
    <x v="0"/>
    <x v="0"/>
    <x v="0"/>
    <n v="10"/>
    <s v="Mia"/>
    <x v="1"/>
    <n v="60.000000000000028"/>
    <n v="1.25"/>
    <n v="1"/>
    <x v="4"/>
    <x v="11"/>
    <x v="0"/>
    <x v="0"/>
    <x v="0"/>
  </r>
  <r>
    <n v="2374"/>
    <d v="2024-06-28T00:00:00"/>
    <x v="4"/>
    <s v="15:30"/>
    <x v="3"/>
    <x v="0"/>
    <x v="3"/>
    <n v="9"/>
    <s v="John"/>
    <x v="2"/>
    <n v="30.000000000000053"/>
    <n v="0.9"/>
    <n v="0"/>
    <x v="2"/>
    <x v="5"/>
    <x v="2"/>
    <x v="0"/>
    <x v="0"/>
  </r>
  <r>
    <n v="2375"/>
    <d v="2024-05-29T00:00:00"/>
    <x v="6"/>
    <s v="12:30"/>
    <x v="4"/>
    <x v="2"/>
    <x v="4"/>
    <n v="14"/>
    <s v="Chen"/>
    <x v="5"/>
    <n v="120.00000000000006"/>
    <n v="0.875"/>
    <n v="0"/>
    <x v="5"/>
    <x v="10"/>
    <x v="2"/>
    <x v="0"/>
    <x v="1"/>
  </r>
  <r>
    <n v="2376"/>
    <d v="2024-03-31T00:00:00"/>
    <x v="16"/>
    <s v="11:00"/>
    <x v="0"/>
    <x v="0"/>
    <x v="0"/>
    <n v="5"/>
    <s v="Omar"/>
    <x v="0"/>
    <n v="90"/>
    <n v="0.625"/>
    <n v="0"/>
    <x v="4"/>
    <x v="1"/>
    <x v="0"/>
    <x v="0"/>
    <x v="0"/>
  </r>
  <r>
    <n v="2377"/>
    <d v="2024-12-19T00:00:00"/>
    <x v="8"/>
    <s v="17:00"/>
    <x v="1"/>
    <x v="1"/>
    <x v="1"/>
    <n v="5"/>
    <s v="Sarah"/>
    <x v="3"/>
    <n v="60.000000000000107"/>
    <n v="0.83333333333333337"/>
    <n v="0"/>
    <x v="6"/>
    <x v="7"/>
    <x v="0"/>
    <x v="0"/>
    <x v="0"/>
  </r>
  <r>
    <n v="2378"/>
    <d v="2024-06-20T00:00:00"/>
    <x v="16"/>
    <s v="10:30"/>
    <x v="0"/>
    <x v="0"/>
    <x v="0"/>
    <n v="3"/>
    <s v="Chen"/>
    <x v="3"/>
    <n v="60.000000000000028"/>
    <n v="0.375"/>
    <n v="0"/>
    <x v="6"/>
    <x v="5"/>
    <x v="0"/>
    <x v="0"/>
    <x v="0"/>
  </r>
  <r>
    <n v="2379"/>
    <d v="2024-03-15T00:00:00"/>
    <x v="5"/>
    <s v="13:00"/>
    <x v="2"/>
    <x v="1"/>
    <x v="2"/>
    <n v="4"/>
    <s v="Chen"/>
    <x v="0"/>
    <n v="59.999999999999943"/>
    <n v="1"/>
    <n v="0"/>
    <x v="2"/>
    <x v="1"/>
    <x v="1"/>
    <x v="0"/>
    <x v="0"/>
  </r>
  <r>
    <n v="2380"/>
    <d v="2024-08-04T00:00:00"/>
    <x v="12"/>
    <s v="12:00"/>
    <x v="2"/>
    <x v="1"/>
    <x v="2"/>
    <n v="2"/>
    <s v="Mia"/>
    <x v="5"/>
    <n v="119.99999999999997"/>
    <n v="0.5"/>
    <n v="0"/>
    <x v="4"/>
    <x v="6"/>
    <x v="1"/>
    <x v="0"/>
    <x v="1"/>
  </r>
  <r>
    <n v="2381"/>
    <d v="2024-12-04T00:00:00"/>
    <x v="11"/>
    <s v="14:00"/>
    <x v="0"/>
    <x v="0"/>
    <x v="0"/>
    <n v="11"/>
    <s v="Amit"/>
    <x v="1"/>
    <n v="60.000000000000107"/>
    <n v="1.375"/>
    <n v="1"/>
    <x v="5"/>
    <x v="7"/>
    <x v="0"/>
    <x v="0"/>
    <x v="0"/>
  </r>
  <r>
    <n v="2382"/>
    <d v="2024-05-15T00:00:00"/>
    <x v="3"/>
    <s v="17:30"/>
    <x v="2"/>
    <x v="1"/>
    <x v="2"/>
    <n v="5"/>
    <s v="Omar"/>
    <x v="4"/>
    <n v="119.99999999999989"/>
    <n v="1.25"/>
    <n v="1"/>
    <x v="5"/>
    <x v="10"/>
    <x v="1"/>
    <x v="0"/>
    <x v="1"/>
  </r>
  <r>
    <n v="2383"/>
    <d v="2024-03-30T00:00:00"/>
    <x v="17"/>
    <s v="13:00"/>
    <x v="0"/>
    <x v="0"/>
    <x v="0"/>
    <n v="6"/>
    <s v="Amit"/>
    <x v="3"/>
    <n v="119.99999999999997"/>
    <n v="0.75"/>
    <n v="0"/>
    <x v="3"/>
    <x v="1"/>
    <x v="0"/>
    <x v="0"/>
    <x v="1"/>
  </r>
  <r>
    <n v="2384"/>
    <d v="2024-06-11T00:00:00"/>
    <x v="2"/>
    <s v="08:30"/>
    <x v="1"/>
    <x v="1"/>
    <x v="1"/>
    <n v="1"/>
    <s v="Amit"/>
    <x v="0"/>
    <n v="30.000000000000053"/>
    <n v="0.16666666666666666"/>
    <n v="0"/>
    <x v="1"/>
    <x v="5"/>
    <x v="0"/>
    <x v="1"/>
    <x v="0"/>
  </r>
  <r>
    <n v="2385"/>
    <d v="2024-09-17T00:00:00"/>
    <x v="3"/>
    <s v="16:00"/>
    <x v="5"/>
    <x v="2"/>
    <x v="5"/>
    <n v="4"/>
    <s v="John"/>
    <x v="2"/>
    <n v="29.999999999999893"/>
    <n v="0.33333333333333331"/>
    <n v="0"/>
    <x v="1"/>
    <x v="2"/>
    <x v="2"/>
    <x v="0"/>
    <x v="0"/>
  </r>
  <r>
    <n v="2386"/>
    <d v="2024-04-18T00:00:00"/>
    <x v="6"/>
    <s v="12:30"/>
    <x v="5"/>
    <x v="2"/>
    <x v="5"/>
    <n v="11"/>
    <s v="Chen"/>
    <x v="0"/>
    <n v="120.00000000000006"/>
    <n v="0.91666666666666663"/>
    <n v="0"/>
    <x v="6"/>
    <x v="11"/>
    <x v="2"/>
    <x v="0"/>
    <x v="1"/>
  </r>
  <r>
    <n v="2387"/>
    <d v="2024-07-05T00:00:00"/>
    <x v="0"/>
    <s v="14:30"/>
    <x v="4"/>
    <x v="2"/>
    <x v="4"/>
    <n v="8"/>
    <s v="John"/>
    <x v="5"/>
    <n v="29.999999999999893"/>
    <n v="0.5"/>
    <n v="0"/>
    <x v="2"/>
    <x v="8"/>
    <x v="2"/>
    <x v="0"/>
    <x v="0"/>
  </r>
  <r>
    <n v="2388"/>
    <d v="2024-01-31T00:00:00"/>
    <x v="16"/>
    <s v="11:30"/>
    <x v="5"/>
    <x v="2"/>
    <x v="5"/>
    <n v="12"/>
    <s v="John"/>
    <x v="2"/>
    <n v="120.00000000000006"/>
    <n v="1"/>
    <n v="0"/>
    <x v="5"/>
    <x v="9"/>
    <x v="2"/>
    <x v="0"/>
    <x v="1"/>
  </r>
  <r>
    <n v="2389"/>
    <d v="2024-08-21T00:00:00"/>
    <x v="7"/>
    <s v="10:00"/>
    <x v="1"/>
    <x v="1"/>
    <x v="1"/>
    <n v="8"/>
    <s v="John"/>
    <x v="5"/>
    <n v="60.000000000000028"/>
    <n v="1.3333333333333333"/>
    <n v="1"/>
    <x v="5"/>
    <x v="6"/>
    <x v="0"/>
    <x v="0"/>
    <x v="0"/>
  </r>
  <r>
    <n v="2390"/>
    <d v="2024-10-07T00:00:00"/>
    <x v="12"/>
    <s v="10:30"/>
    <x v="1"/>
    <x v="1"/>
    <x v="1"/>
    <n v="5"/>
    <s v="Chen"/>
    <x v="4"/>
    <n v="29.999999999999972"/>
    <n v="0.83333333333333337"/>
    <n v="0"/>
    <x v="0"/>
    <x v="0"/>
    <x v="0"/>
    <x v="0"/>
    <x v="0"/>
  </r>
  <r>
    <n v="2391"/>
    <d v="2024-02-10T00:00:00"/>
    <x v="4"/>
    <s v="16:00"/>
    <x v="0"/>
    <x v="0"/>
    <x v="0"/>
    <n v="8"/>
    <s v="Sarah"/>
    <x v="3"/>
    <n v="59.999999999999943"/>
    <n v="1"/>
    <n v="0"/>
    <x v="3"/>
    <x v="4"/>
    <x v="0"/>
    <x v="0"/>
    <x v="0"/>
  </r>
  <r>
    <n v="2392"/>
    <d v="2024-12-17T00:00:00"/>
    <x v="7"/>
    <s v="10:00"/>
    <x v="0"/>
    <x v="0"/>
    <x v="0"/>
    <n v="3"/>
    <s v="Chen"/>
    <x v="0"/>
    <n v="60.000000000000028"/>
    <n v="0.375"/>
    <n v="0"/>
    <x v="1"/>
    <x v="7"/>
    <x v="0"/>
    <x v="0"/>
    <x v="0"/>
  </r>
  <r>
    <n v="2393"/>
    <d v="2024-09-24T00:00:00"/>
    <x v="17"/>
    <s v="12:00"/>
    <x v="4"/>
    <x v="2"/>
    <x v="4"/>
    <n v="2"/>
    <s v="Chen"/>
    <x v="4"/>
    <n v="60.000000000000028"/>
    <n v="0.125"/>
    <n v="0"/>
    <x v="1"/>
    <x v="2"/>
    <x v="2"/>
    <x v="1"/>
    <x v="0"/>
  </r>
  <r>
    <n v="2394"/>
    <d v="2024-10-23T00:00:00"/>
    <x v="6"/>
    <s v="11:00"/>
    <x v="5"/>
    <x v="2"/>
    <x v="5"/>
    <n v="2"/>
    <s v="Omar"/>
    <x v="5"/>
    <n v="29.999999999999972"/>
    <n v="0.16666666666666666"/>
    <n v="0"/>
    <x v="5"/>
    <x v="0"/>
    <x v="2"/>
    <x v="1"/>
    <x v="0"/>
  </r>
  <r>
    <n v="2395"/>
    <d v="2024-09-10T00:00:00"/>
    <x v="9"/>
    <s v="13:30"/>
    <x v="3"/>
    <x v="0"/>
    <x v="3"/>
    <n v="5"/>
    <s v="Omar"/>
    <x v="5"/>
    <n v="59.999999999999943"/>
    <n v="0.5"/>
    <n v="0"/>
    <x v="1"/>
    <x v="2"/>
    <x v="2"/>
    <x v="0"/>
    <x v="0"/>
  </r>
  <r>
    <n v="2396"/>
    <d v="2024-04-15T00:00:00"/>
    <x v="10"/>
    <s v="15:30"/>
    <x v="4"/>
    <x v="2"/>
    <x v="4"/>
    <n v="4"/>
    <s v="Chen"/>
    <x v="3"/>
    <n v="60.000000000000107"/>
    <n v="0.25"/>
    <n v="0"/>
    <x v="0"/>
    <x v="11"/>
    <x v="2"/>
    <x v="0"/>
    <x v="0"/>
  </r>
  <r>
    <n v="2397"/>
    <d v="2024-01-07T00:00:00"/>
    <x v="8"/>
    <s v="18:00"/>
    <x v="0"/>
    <x v="0"/>
    <x v="0"/>
    <n v="3"/>
    <s v="Sarah"/>
    <x v="2"/>
    <n v="120.00000000000006"/>
    <n v="0.375"/>
    <n v="0"/>
    <x v="4"/>
    <x v="9"/>
    <x v="0"/>
    <x v="0"/>
    <x v="1"/>
  </r>
  <r>
    <n v="2398"/>
    <d v="2024-10-16T00:00:00"/>
    <x v="4"/>
    <s v="16:00"/>
    <x v="0"/>
    <x v="0"/>
    <x v="0"/>
    <n v="10"/>
    <s v="Priya"/>
    <x v="1"/>
    <n v="59.999999999999943"/>
    <n v="1.25"/>
    <n v="1"/>
    <x v="5"/>
    <x v="0"/>
    <x v="0"/>
    <x v="0"/>
    <x v="0"/>
  </r>
  <r>
    <n v="2399"/>
    <d v="2024-02-21T00:00:00"/>
    <x v="6"/>
    <s v="12:30"/>
    <x v="2"/>
    <x v="1"/>
    <x v="2"/>
    <n v="6"/>
    <s v="Chen"/>
    <x v="1"/>
    <n v="120.00000000000006"/>
    <n v="1.5"/>
    <n v="1"/>
    <x v="5"/>
    <x v="4"/>
    <x v="1"/>
    <x v="0"/>
    <x v="1"/>
  </r>
  <r>
    <n v="2400"/>
    <d v="2024-01-01T00:00:00"/>
    <x v="7"/>
    <s v="10:30"/>
    <x v="3"/>
    <x v="0"/>
    <x v="3"/>
    <n v="1"/>
    <s v="Sarah"/>
    <x v="1"/>
    <n v="90"/>
    <n v="0.1"/>
    <n v="0"/>
    <x v="0"/>
    <x v="9"/>
    <x v="2"/>
    <x v="1"/>
    <x v="0"/>
  </r>
  <r>
    <n v="2401"/>
    <d v="2024-12-23T00:00:00"/>
    <x v="6"/>
    <s v="11:00"/>
    <x v="5"/>
    <x v="2"/>
    <x v="5"/>
    <n v="11"/>
    <s v="Omar"/>
    <x v="4"/>
    <n v="29.999999999999972"/>
    <n v="0.91666666666666663"/>
    <n v="0"/>
    <x v="0"/>
    <x v="7"/>
    <x v="2"/>
    <x v="0"/>
    <x v="0"/>
  </r>
  <r>
    <n v="2402"/>
    <d v="2024-12-07T00:00:00"/>
    <x v="13"/>
    <s v="09:00"/>
    <x v="5"/>
    <x v="2"/>
    <x v="5"/>
    <n v="15"/>
    <s v="Omar"/>
    <x v="2"/>
    <n v="29.999999999999972"/>
    <n v="1.25"/>
    <n v="1"/>
    <x v="3"/>
    <x v="7"/>
    <x v="2"/>
    <x v="0"/>
    <x v="0"/>
  </r>
  <r>
    <n v="2403"/>
    <d v="2024-12-18T00:00:00"/>
    <x v="12"/>
    <s v="12:00"/>
    <x v="2"/>
    <x v="1"/>
    <x v="2"/>
    <n v="1"/>
    <s v="John"/>
    <x v="3"/>
    <n v="119.99999999999997"/>
    <n v="0.25"/>
    <n v="0"/>
    <x v="5"/>
    <x v="7"/>
    <x v="1"/>
    <x v="0"/>
    <x v="1"/>
  </r>
  <r>
    <n v="2404"/>
    <d v="2024-09-03T00:00:00"/>
    <x v="4"/>
    <s v="16:00"/>
    <x v="4"/>
    <x v="2"/>
    <x v="4"/>
    <n v="2"/>
    <s v="Chen"/>
    <x v="3"/>
    <n v="59.999999999999943"/>
    <n v="0.125"/>
    <n v="0"/>
    <x v="1"/>
    <x v="2"/>
    <x v="2"/>
    <x v="1"/>
    <x v="0"/>
  </r>
  <r>
    <n v="2405"/>
    <d v="2024-06-30T00:00:00"/>
    <x v="2"/>
    <s v="09:00"/>
    <x v="0"/>
    <x v="0"/>
    <x v="0"/>
    <n v="1"/>
    <s v="Omar"/>
    <x v="0"/>
    <n v="60.000000000000028"/>
    <n v="0.125"/>
    <n v="0"/>
    <x v="4"/>
    <x v="5"/>
    <x v="0"/>
    <x v="1"/>
    <x v="0"/>
  </r>
  <r>
    <n v="2406"/>
    <d v="2024-07-08T00:00:00"/>
    <x v="1"/>
    <s v="12:30"/>
    <x v="5"/>
    <x v="2"/>
    <x v="5"/>
    <n v="14"/>
    <s v="Sarah"/>
    <x v="3"/>
    <n v="60.000000000000028"/>
    <n v="1.1666666666666667"/>
    <n v="1"/>
    <x v="0"/>
    <x v="8"/>
    <x v="2"/>
    <x v="0"/>
    <x v="0"/>
  </r>
  <r>
    <n v="2407"/>
    <d v="2024-05-28T00:00:00"/>
    <x v="12"/>
    <s v="11:30"/>
    <x v="2"/>
    <x v="1"/>
    <x v="2"/>
    <n v="1"/>
    <s v="Chen"/>
    <x v="3"/>
    <n v="90"/>
    <n v="0.25"/>
    <n v="0"/>
    <x v="1"/>
    <x v="10"/>
    <x v="1"/>
    <x v="0"/>
    <x v="0"/>
  </r>
  <r>
    <n v="2408"/>
    <d v="2024-07-29T00:00:00"/>
    <x v="12"/>
    <s v="11:00"/>
    <x v="4"/>
    <x v="2"/>
    <x v="4"/>
    <n v="2"/>
    <s v="Chen"/>
    <x v="1"/>
    <n v="59.999999999999943"/>
    <n v="0.125"/>
    <n v="0"/>
    <x v="0"/>
    <x v="8"/>
    <x v="2"/>
    <x v="1"/>
    <x v="0"/>
  </r>
  <r>
    <n v="2409"/>
    <d v="2024-09-19T00:00:00"/>
    <x v="11"/>
    <s v="14:00"/>
    <x v="2"/>
    <x v="1"/>
    <x v="2"/>
    <n v="2"/>
    <s v="Sarah"/>
    <x v="5"/>
    <n v="60.000000000000107"/>
    <n v="0.5"/>
    <n v="0"/>
    <x v="6"/>
    <x v="2"/>
    <x v="1"/>
    <x v="0"/>
    <x v="0"/>
  </r>
  <r>
    <n v="2410"/>
    <d v="2024-11-12T00:00:00"/>
    <x v="14"/>
    <s v="18:00"/>
    <x v="1"/>
    <x v="1"/>
    <x v="1"/>
    <n v="3"/>
    <s v="Sarah"/>
    <x v="3"/>
    <n v="90"/>
    <n v="0.5"/>
    <n v="0"/>
    <x v="1"/>
    <x v="3"/>
    <x v="0"/>
    <x v="0"/>
    <x v="0"/>
  </r>
  <r>
    <n v="2411"/>
    <d v="2024-02-23T00:00:00"/>
    <x v="1"/>
    <s v="12:00"/>
    <x v="3"/>
    <x v="0"/>
    <x v="3"/>
    <n v="1"/>
    <s v="Sarah"/>
    <x v="4"/>
    <n v="29.999999999999972"/>
    <n v="0.1"/>
    <n v="0"/>
    <x v="2"/>
    <x v="4"/>
    <x v="2"/>
    <x v="1"/>
    <x v="0"/>
  </r>
  <r>
    <n v="2412"/>
    <d v="2024-11-06T00:00:00"/>
    <x v="4"/>
    <s v="15:30"/>
    <x v="4"/>
    <x v="2"/>
    <x v="4"/>
    <n v="15"/>
    <s v="Sarah"/>
    <x v="5"/>
    <n v="30.000000000000053"/>
    <n v="0.9375"/>
    <n v="0"/>
    <x v="5"/>
    <x v="3"/>
    <x v="2"/>
    <x v="0"/>
    <x v="0"/>
  </r>
  <r>
    <n v="2413"/>
    <d v="2024-12-20T00:00:00"/>
    <x v="1"/>
    <s v="12:30"/>
    <x v="5"/>
    <x v="2"/>
    <x v="5"/>
    <n v="15"/>
    <s v="John"/>
    <x v="2"/>
    <n v="60.000000000000028"/>
    <n v="1.25"/>
    <n v="1"/>
    <x v="2"/>
    <x v="7"/>
    <x v="2"/>
    <x v="0"/>
    <x v="0"/>
  </r>
  <r>
    <n v="2414"/>
    <d v="2024-11-12T00:00:00"/>
    <x v="9"/>
    <s v="14:00"/>
    <x v="3"/>
    <x v="0"/>
    <x v="3"/>
    <n v="7"/>
    <s v="John"/>
    <x v="5"/>
    <n v="90"/>
    <n v="0.7"/>
    <n v="0"/>
    <x v="1"/>
    <x v="3"/>
    <x v="2"/>
    <x v="0"/>
    <x v="0"/>
  </r>
  <r>
    <n v="2415"/>
    <d v="2024-07-24T00:00:00"/>
    <x v="14"/>
    <s v="17:00"/>
    <x v="2"/>
    <x v="1"/>
    <x v="2"/>
    <n v="5"/>
    <s v="Omar"/>
    <x v="5"/>
    <n v="30.000000000000053"/>
    <n v="1.25"/>
    <n v="1"/>
    <x v="5"/>
    <x v="8"/>
    <x v="1"/>
    <x v="0"/>
    <x v="0"/>
  </r>
  <r>
    <n v="2416"/>
    <d v="2024-09-04T00:00:00"/>
    <x v="12"/>
    <s v="12:00"/>
    <x v="5"/>
    <x v="2"/>
    <x v="5"/>
    <n v="4"/>
    <s v="Sarah"/>
    <x v="1"/>
    <n v="119.99999999999997"/>
    <n v="0.33333333333333331"/>
    <n v="0"/>
    <x v="5"/>
    <x v="2"/>
    <x v="2"/>
    <x v="0"/>
    <x v="1"/>
  </r>
  <r>
    <n v="2417"/>
    <d v="2024-07-16T00:00:00"/>
    <x v="6"/>
    <s v="12:30"/>
    <x v="0"/>
    <x v="0"/>
    <x v="0"/>
    <n v="8"/>
    <s v="Priya"/>
    <x v="0"/>
    <n v="120.00000000000006"/>
    <n v="1"/>
    <n v="0"/>
    <x v="1"/>
    <x v="8"/>
    <x v="0"/>
    <x v="0"/>
    <x v="1"/>
  </r>
  <r>
    <n v="2418"/>
    <d v="2024-03-03T00:00:00"/>
    <x v="0"/>
    <s v="15:30"/>
    <x v="5"/>
    <x v="2"/>
    <x v="5"/>
    <n v="10"/>
    <s v="Sarah"/>
    <x v="3"/>
    <n v="90"/>
    <n v="0.83333333333333337"/>
    <n v="0"/>
    <x v="4"/>
    <x v="1"/>
    <x v="2"/>
    <x v="0"/>
    <x v="0"/>
  </r>
  <r>
    <n v="2419"/>
    <d v="2024-02-03T00:00:00"/>
    <x v="15"/>
    <s v="14:30"/>
    <x v="5"/>
    <x v="2"/>
    <x v="5"/>
    <n v="11"/>
    <s v="Amit"/>
    <x v="1"/>
    <n v="59.999999999999943"/>
    <n v="0.91666666666666663"/>
    <n v="0"/>
    <x v="3"/>
    <x v="4"/>
    <x v="2"/>
    <x v="0"/>
    <x v="0"/>
  </r>
  <r>
    <n v="2420"/>
    <d v="2024-05-13T00:00:00"/>
    <x v="14"/>
    <s v="17:00"/>
    <x v="3"/>
    <x v="0"/>
    <x v="3"/>
    <n v="9"/>
    <s v="Sarah"/>
    <x v="0"/>
    <n v="30.000000000000053"/>
    <n v="0.9"/>
    <n v="0"/>
    <x v="0"/>
    <x v="10"/>
    <x v="2"/>
    <x v="0"/>
    <x v="0"/>
  </r>
  <r>
    <n v="2421"/>
    <d v="2024-02-29T00:00:00"/>
    <x v="14"/>
    <s v="18:30"/>
    <x v="3"/>
    <x v="0"/>
    <x v="3"/>
    <n v="4"/>
    <s v="Omar"/>
    <x v="2"/>
    <n v="120.00000000000006"/>
    <n v="0.4"/>
    <n v="0"/>
    <x v="6"/>
    <x v="4"/>
    <x v="2"/>
    <x v="0"/>
    <x v="1"/>
  </r>
  <r>
    <n v="2422"/>
    <d v="2024-12-31T00:00:00"/>
    <x v="16"/>
    <s v="10:30"/>
    <x v="1"/>
    <x v="1"/>
    <x v="1"/>
    <n v="9"/>
    <s v="Amit"/>
    <x v="1"/>
    <n v="60.000000000000028"/>
    <n v="1.5"/>
    <n v="1"/>
    <x v="1"/>
    <x v="7"/>
    <x v="0"/>
    <x v="0"/>
    <x v="0"/>
  </r>
  <r>
    <n v="2423"/>
    <d v="2024-11-14T00:00:00"/>
    <x v="5"/>
    <s v="14:00"/>
    <x v="3"/>
    <x v="0"/>
    <x v="3"/>
    <n v="11"/>
    <s v="Amit"/>
    <x v="5"/>
    <n v="120.00000000000006"/>
    <n v="1.1000000000000001"/>
    <n v="1"/>
    <x v="6"/>
    <x v="3"/>
    <x v="2"/>
    <x v="0"/>
    <x v="1"/>
  </r>
  <r>
    <n v="2424"/>
    <d v="2024-01-25T00:00:00"/>
    <x v="8"/>
    <s v="17:30"/>
    <x v="5"/>
    <x v="2"/>
    <x v="5"/>
    <n v="12"/>
    <s v="Mia"/>
    <x v="2"/>
    <n v="90"/>
    <n v="1"/>
    <n v="0"/>
    <x v="6"/>
    <x v="9"/>
    <x v="2"/>
    <x v="0"/>
    <x v="0"/>
  </r>
  <r>
    <n v="2425"/>
    <d v="2024-05-11T00:00:00"/>
    <x v="2"/>
    <s v="10:00"/>
    <x v="4"/>
    <x v="2"/>
    <x v="4"/>
    <n v="14"/>
    <s v="John"/>
    <x v="1"/>
    <n v="120.00000000000006"/>
    <n v="0.875"/>
    <n v="0"/>
    <x v="3"/>
    <x v="10"/>
    <x v="2"/>
    <x v="0"/>
    <x v="1"/>
  </r>
  <r>
    <n v="2426"/>
    <d v="2024-04-01T00:00:00"/>
    <x v="4"/>
    <s v="16:00"/>
    <x v="0"/>
    <x v="0"/>
    <x v="0"/>
    <n v="5"/>
    <s v="John"/>
    <x v="4"/>
    <n v="59.999999999999943"/>
    <n v="0.625"/>
    <n v="0"/>
    <x v="0"/>
    <x v="11"/>
    <x v="0"/>
    <x v="0"/>
    <x v="0"/>
  </r>
  <r>
    <n v="2427"/>
    <d v="2024-04-05T00:00:00"/>
    <x v="0"/>
    <s v="15:30"/>
    <x v="0"/>
    <x v="0"/>
    <x v="0"/>
    <n v="1"/>
    <s v="John"/>
    <x v="4"/>
    <n v="90"/>
    <n v="0.125"/>
    <n v="0"/>
    <x v="2"/>
    <x v="11"/>
    <x v="0"/>
    <x v="1"/>
    <x v="0"/>
  </r>
  <r>
    <n v="2428"/>
    <d v="2024-01-07T00:00:00"/>
    <x v="6"/>
    <s v="11:00"/>
    <x v="2"/>
    <x v="1"/>
    <x v="2"/>
    <n v="5"/>
    <s v="Sarah"/>
    <x v="2"/>
    <n v="29.999999999999972"/>
    <n v="1.25"/>
    <n v="1"/>
    <x v="4"/>
    <x v="9"/>
    <x v="1"/>
    <x v="0"/>
    <x v="0"/>
  </r>
  <r>
    <n v="2429"/>
    <d v="2024-11-05T00:00:00"/>
    <x v="5"/>
    <s v="14:00"/>
    <x v="5"/>
    <x v="2"/>
    <x v="5"/>
    <n v="11"/>
    <s v="John"/>
    <x v="5"/>
    <n v="120.00000000000006"/>
    <n v="0.91666666666666663"/>
    <n v="0"/>
    <x v="1"/>
    <x v="3"/>
    <x v="2"/>
    <x v="0"/>
    <x v="1"/>
  </r>
  <r>
    <n v="2430"/>
    <d v="2024-08-02T00:00:00"/>
    <x v="12"/>
    <s v="11:00"/>
    <x v="1"/>
    <x v="1"/>
    <x v="1"/>
    <n v="9"/>
    <s v="Omar"/>
    <x v="4"/>
    <n v="59.999999999999943"/>
    <n v="1.5"/>
    <n v="1"/>
    <x v="2"/>
    <x v="6"/>
    <x v="0"/>
    <x v="0"/>
    <x v="0"/>
  </r>
  <r>
    <n v="2431"/>
    <d v="2024-04-07T00:00:00"/>
    <x v="9"/>
    <s v="13:30"/>
    <x v="4"/>
    <x v="2"/>
    <x v="4"/>
    <n v="7"/>
    <s v="Priya"/>
    <x v="2"/>
    <n v="59.999999999999943"/>
    <n v="0.4375"/>
    <n v="0"/>
    <x v="4"/>
    <x v="11"/>
    <x v="2"/>
    <x v="0"/>
    <x v="0"/>
  </r>
  <r>
    <n v="2432"/>
    <d v="2024-06-25T00:00:00"/>
    <x v="8"/>
    <s v="18:00"/>
    <x v="1"/>
    <x v="1"/>
    <x v="1"/>
    <n v="8"/>
    <s v="John"/>
    <x v="3"/>
    <n v="120.00000000000006"/>
    <n v="1.3333333333333333"/>
    <n v="1"/>
    <x v="1"/>
    <x v="5"/>
    <x v="0"/>
    <x v="0"/>
    <x v="1"/>
  </r>
  <r>
    <n v="2433"/>
    <d v="2024-05-15T00:00:00"/>
    <x v="5"/>
    <s v="14:00"/>
    <x v="5"/>
    <x v="2"/>
    <x v="5"/>
    <n v="15"/>
    <s v="John"/>
    <x v="5"/>
    <n v="120.00000000000006"/>
    <n v="1.25"/>
    <n v="1"/>
    <x v="5"/>
    <x v="10"/>
    <x v="2"/>
    <x v="0"/>
    <x v="1"/>
  </r>
  <r>
    <n v="2434"/>
    <d v="2024-02-12T00:00:00"/>
    <x v="17"/>
    <s v="12:00"/>
    <x v="3"/>
    <x v="0"/>
    <x v="3"/>
    <n v="4"/>
    <s v="Chen"/>
    <x v="1"/>
    <n v="60.000000000000028"/>
    <n v="0.4"/>
    <n v="0"/>
    <x v="0"/>
    <x v="4"/>
    <x v="2"/>
    <x v="0"/>
    <x v="0"/>
  </r>
  <r>
    <n v="2435"/>
    <d v="2024-07-14T00:00:00"/>
    <x v="6"/>
    <s v="12:30"/>
    <x v="0"/>
    <x v="0"/>
    <x v="0"/>
    <n v="6"/>
    <s v="Omar"/>
    <x v="5"/>
    <n v="120.00000000000006"/>
    <n v="0.75"/>
    <n v="0"/>
    <x v="4"/>
    <x v="8"/>
    <x v="0"/>
    <x v="0"/>
    <x v="1"/>
  </r>
  <r>
    <n v="2436"/>
    <d v="2024-04-22T00:00:00"/>
    <x v="16"/>
    <s v="11:30"/>
    <x v="2"/>
    <x v="1"/>
    <x v="2"/>
    <n v="2"/>
    <s v="Amit"/>
    <x v="2"/>
    <n v="120.00000000000006"/>
    <n v="0.5"/>
    <n v="0"/>
    <x v="0"/>
    <x v="11"/>
    <x v="1"/>
    <x v="0"/>
    <x v="1"/>
  </r>
  <r>
    <n v="2437"/>
    <d v="2024-11-30T00:00:00"/>
    <x v="6"/>
    <s v="12:00"/>
    <x v="3"/>
    <x v="0"/>
    <x v="3"/>
    <n v="13"/>
    <s v="Sarah"/>
    <x v="0"/>
    <n v="90"/>
    <n v="1.3"/>
    <n v="1"/>
    <x v="3"/>
    <x v="3"/>
    <x v="2"/>
    <x v="0"/>
    <x v="0"/>
  </r>
  <r>
    <n v="2438"/>
    <d v="2024-07-09T00:00:00"/>
    <x v="11"/>
    <s v="15:00"/>
    <x v="2"/>
    <x v="1"/>
    <x v="2"/>
    <n v="2"/>
    <s v="Omar"/>
    <x v="1"/>
    <n v="120.00000000000006"/>
    <n v="0.5"/>
    <n v="0"/>
    <x v="1"/>
    <x v="8"/>
    <x v="1"/>
    <x v="0"/>
    <x v="1"/>
  </r>
  <r>
    <n v="2439"/>
    <d v="2024-12-19T00:00:00"/>
    <x v="4"/>
    <s v="16:30"/>
    <x v="4"/>
    <x v="2"/>
    <x v="4"/>
    <n v="14"/>
    <s v="Amit"/>
    <x v="0"/>
    <n v="90"/>
    <n v="0.875"/>
    <n v="0"/>
    <x v="6"/>
    <x v="7"/>
    <x v="2"/>
    <x v="0"/>
    <x v="0"/>
  </r>
  <r>
    <n v="2440"/>
    <d v="2024-05-24T00:00:00"/>
    <x v="1"/>
    <s v="13:00"/>
    <x v="4"/>
    <x v="2"/>
    <x v="4"/>
    <n v="19"/>
    <s v="Omar"/>
    <x v="0"/>
    <n v="89.999999999999915"/>
    <n v="1.1875"/>
    <n v="1"/>
    <x v="2"/>
    <x v="10"/>
    <x v="2"/>
    <x v="0"/>
    <x v="0"/>
  </r>
  <r>
    <n v="2441"/>
    <d v="2024-09-09T00:00:00"/>
    <x v="1"/>
    <s v="13:30"/>
    <x v="0"/>
    <x v="0"/>
    <x v="0"/>
    <n v="9"/>
    <s v="Sarah"/>
    <x v="1"/>
    <n v="119.99999999999997"/>
    <n v="1.125"/>
    <n v="1"/>
    <x v="0"/>
    <x v="2"/>
    <x v="0"/>
    <x v="0"/>
    <x v="1"/>
  </r>
  <r>
    <n v="2442"/>
    <d v="2024-03-23T00:00:00"/>
    <x v="10"/>
    <s v="16:00"/>
    <x v="1"/>
    <x v="1"/>
    <x v="1"/>
    <n v="4"/>
    <s v="Priya"/>
    <x v="2"/>
    <n v="90"/>
    <n v="0.66666666666666663"/>
    <n v="0"/>
    <x v="3"/>
    <x v="1"/>
    <x v="0"/>
    <x v="0"/>
    <x v="0"/>
  </r>
  <r>
    <n v="2443"/>
    <d v="2024-04-04T00:00:00"/>
    <x v="9"/>
    <s v="13:00"/>
    <x v="0"/>
    <x v="0"/>
    <x v="0"/>
    <n v="1"/>
    <s v="Chen"/>
    <x v="2"/>
    <n v="29.999999999999893"/>
    <n v="0.125"/>
    <n v="0"/>
    <x v="6"/>
    <x v="11"/>
    <x v="0"/>
    <x v="1"/>
    <x v="0"/>
  </r>
  <r>
    <n v="2444"/>
    <d v="2024-10-09T00:00:00"/>
    <x v="16"/>
    <s v="10:30"/>
    <x v="0"/>
    <x v="0"/>
    <x v="0"/>
    <n v="10"/>
    <s v="John"/>
    <x v="2"/>
    <n v="60.000000000000028"/>
    <n v="1.25"/>
    <n v="1"/>
    <x v="5"/>
    <x v="0"/>
    <x v="0"/>
    <x v="0"/>
    <x v="0"/>
  </r>
  <r>
    <n v="2445"/>
    <d v="2024-01-01T00:00:00"/>
    <x v="7"/>
    <s v="11:00"/>
    <x v="1"/>
    <x v="1"/>
    <x v="1"/>
    <n v="5"/>
    <s v="Amit"/>
    <x v="1"/>
    <n v="119.99999999999997"/>
    <n v="0.83333333333333337"/>
    <n v="0"/>
    <x v="0"/>
    <x v="9"/>
    <x v="0"/>
    <x v="0"/>
    <x v="1"/>
  </r>
  <r>
    <n v="2446"/>
    <d v="2024-07-07T00:00:00"/>
    <x v="5"/>
    <s v="13:30"/>
    <x v="1"/>
    <x v="1"/>
    <x v="1"/>
    <n v="6"/>
    <s v="Priya"/>
    <x v="3"/>
    <n v="90"/>
    <n v="1"/>
    <n v="0"/>
    <x v="4"/>
    <x v="8"/>
    <x v="0"/>
    <x v="0"/>
    <x v="0"/>
  </r>
  <r>
    <n v="2447"/>
    <d v="2024-12-03T00:00:00"/>
    <x v="1"/>
    <s v="12:30"/>
    <x v="4"/>
    <x v="2"/>
    <x v="4"/>
    <n v="7"/>
    <s v="Priya"/>
    <x v="3"/>
    <n v="60.000000000000028"/>
    <n v="0.4375"/>
    <n v="0"/>
    <x v="1"/>
    <x v="7"/>
    <x v="2"/>
    <x v="0"/>
    <x v="0"/>
  </r>
  <r>
    <n v="2448"/>
    <d v="2024-06-11T00:00:00"/>
    <x v="0"/>
    <s v="15:30"/>
    <x v="3"/>
    <x v="0"/>
    <x v="3"/>
    <n v="7"/>
    <s v="Mia"/>
    <x v="2"/>
    <n v="90"/>
    <n v="0.7"/>
    <n v="0"/>
    <x v="1"/>
    <x v="5"/>
    <x v="2"/>
    <x v="0"/>
    <x v="0"/>
  </r>
  <r>
    <n v="2449"/>
    <d v="2024-09-23T00:00:00"/>
    <x v="0"/>
    <s v="15:00"/>
    <x v="2"/>
    <x v="1"/>
    <x v="2"/>
    <n v="3"/>
    <s v="Amit"/>
    <x v="5"/>
    <n v="59.999999999999943"/>
    <n v="0.75"/>
    <n v="0"/>
    <x v="0"/>
    <x v="2"/>
    <x v="1"/>
    <x v="0"/>
    <x v="0"/>
  </r>
  <r>
    <n v="2450"/>
    <d v="2024-02-21T00:00:00"/>
    <x v="10"/>
    <s v="16:00"/>
    <x v="1"/>
    <x v="1"/>
    <x v="1"/>
    <n v="8"/>
    <s v="Amit"/>
    <x v="3"/>
    <n v="90"/>
    <n v="1.3333333333333333"/>
    <n v="1"/>
    <x v="5"/>
    <x v="4"/>
    <x v="0"/>
    <x v="0"/>
    <x v="0"/>
  </r>
  <r>
    <n v="2451"/>
    <d v="2024-11-02T00:00:00"/>
    <x v="13"/>
    <s v="10:00"/>
    <x v="3"/>
    <x v="0"/>
    <x v="3"/>
    <n v="6"/>
    <s v="Sarah"/>
    <x v="2"/>
    <n v="90"/>
    <n v="0.6"/>
    <n v="0"/>
    <x v="3"/>
    <x v="3"/>
    <x v="2"/>
    <x v="0"/>
    <x v="0"/>
  </r>
  <r>
    <n v="2452"/>
    <d v="2024-08-16T00:00:00"/>
    <x v="15"/>
    <s v="15:00"/>
    <x v="3"/>
    <x v="0"/>
    <x v="3"/>
    <n v="1"/>
    <s v="John"/>
    <x v="0"/>
    <n v="90"/>
    <n v="0.1"/>
    <n v="0"/>
    <x v="2"/>
    <x v="6"/>
    <x v="2"/>
    <x v="1"/>
    <x v="0"/>
  </r>
  <r>
    <n v="2453"/>
    <d v="2024-09-04T00:00:00"/>
    <x v="4"/>
    <s v="15:30"/>
    <x v="1"/>
    <x v="1"/>
    <x v="1"/>
    <n v="5"/>
    <s v="Priya"/>
    <x v="1"/>
    <n v="30.000000000000053"/>
    <n v="0.83333333333333337"/>
    <n v="0"/>
    <x v="5"/>
    <x v="2"/>
    <x v="0"/>
    <x v="0"/>
    <x v="0"/>
  </r>
  <r>
    <n v="2454"/>
    <d v="2024-08-11T00:00:00"/>
    <x v="2"/>
    <s v="09:00"/>
    <x v="3"/>
    <x v="0"/>
    <x v="3"/>
    <n v="4"/>
    <s v="Sarah"/>
    <x v="5"/>
    <n v="60.000000000000028"/>
    <n v="0.4"/>
    <n v="0"/>
    <x v="4"/>
    <x v="6"/>
    <x v="2"/>
    <x v="0"/>
    <x v="0"/>
  </r>
  <r>
    <n v="2455"/>
    <d v="2024-03-27T00:00:00"/>
    <x v="17"/>
    <s v="11:30"/>
    <x v="4"/>
    <x v="2"/>
    <x v="4"/>
    <n v="7"/>
    <s v="Amit"/>
    <x v="1"/>
    <n v="30.000000000000053"/>
    <n v="0.4375"/>
    <n v="0"/>
    <x v="5"/>
    <x v="1"/>
    <x v="2"/>
    <x v="0"/>
    <x v="0"/>
  </r>
  <r>
    <n v="2456"/>
    <d v="2024-06-12T00:00:00"/>
    <x v="11"/>
    <s v="14:30"/>
    <x v="5"/>
    <x v="2"/>
    <x v="5"/>
    <n v="9"/>
    <s v="Omar"/>
    <x v="1"/>
    <n v="90"/>
    <n v="0.75"/>
    <n v="0"/>
    <x v="5"/>
    <x v="5"/>
    <x v="2"/>
    <x v="0"/>
    <x v="0"/>
  </r>
  <r>
    <n v="2457"/>
    <d v="2024-11-08T00:00:00"/>
    <x v="16"/>
    <s v="11:30"/>
    <x v="4"/>
    <x v="2"/>
    <x v="4"/>
    <n v="2"/>
    <s v="Mia"/>
    <x v="1"/>
    <n v="120.00000000000006"/>
    <n v="0.125"/>
    <n v="0"/>
    <x v="2"/>
    <x v="3"/>
    <x v="2"/>
    <x v="1"/>
    <x v="1"/>
  </r>
  <r>
    <n v="2458"/>
    <d v="2024-12-13T00:00:00"/>
    <x v="0"/>
    <s v="14:30"/>
    <x v="0"/>
    <x v="0"/>
    <x v="0"/>
    <n v="5"/>
    <s v="Chen"/>
    <x v="1"/>
    <n v="29.999999999999893"/>
    <n v="0.625"/>
    <n v="0"/>
    <x v="2"/>
    <x v="7"/>
    <x v="0"/>
    <x v="0"/>
    <x v="0"/>
  </r>
  <r>
    <n v="2459"/>
    <d v="2024-06-01T00:00:00"/>
    <x v="5"/>
    <s v="13:30"/>
    <x v="2"/>
    <x v="1"/>
    <x v="2"/>
    <n v="4"/>
    <s v="Mia"/>
    <x v="4"/>
    <n v="90"/>
    <n v="1"/>
    <n v="0"/>
    <x v="3"/>
    <x v="5"/>
    <x v="1"/>
    <x v="0"/>
    <x v="0"/>
  </r>
  <r>
    <n v="2460"/>
    <d v="2024-11-16T00:00:00"/>
    <x v="3"/>
    <s v="16:30"/>
    <x v="3"/>
    <x v="0"/>
    <x v="3"/>
    <n v="7"/>
    <s v="John"/>
    <x v="5"/>
    <n v="59.999999999999943"/>
    <n v="0.7"/>
    <n v="0"/>
    <x v="3"/>
    <x v="3"/>
    <x v="2"/>
    <x v="0"/>
    <x v="0"/>
  </r>
  <r>
    <n v="2461"/>
    <d v="2024-11-24T00:00:00"/>
    <x v="14"/>
    <s v="17:00"/>
    <x v="3"/>
    <x v="0"/>
    <x v="3"/>
    <n v="7"/>
    <s v="Omar"/>
    <x v="2"/>
    <n v="30.000000000000053"/>
    <n v="0.7"/>
    <n v="0"/>
    <x v="4"/>
    <x v="3"/>
    <x v="2"/>
    <x v="0"/>
    <x v="0"/>
  </r>
  <r>
    <n v="2462"/>
    <d v="2024-05-19T00:00:00"/>
    <x v="8"/>
    <s v="16:30"/>
    <x v="3"/>
    <x v="0"/>
    <x v="3"/>
    <n v="1"/>
    <s v="Chen"/>
    <x v="1"/>
    <n v="30.000000000000053"/>
    <n v="0.1"/>
    <n v="0"/>
    <x v="4"/>
    <x v="10"/>
    <x v="2"/>
    <x v="1"/>
    <x v="0"/>
  </r>
  <r>
    <n v="2463"/>
    <d v="2024-08-11T00:00:00"/>
    <x v="14"/>
    <s v="17:00"/>
    <x v="0"/>
    <x v="0"/>
    <x v="0"/>
    <n v="2"/>
    <s v="Chen"/>
    <x v="0"/>
    <n v="30.000000000000053"/>
    <n v="0.25"/>
    <n v="0"/>
    <x v="4"/>
    <x v="6"/>
    <x v="0"/>
    <x v="0"/>
    <x v="0"/>
  </r>
  <r>
    <n v="2464"/>
    <d v="2024-11-05T00:00:00"/>
    <x v="6"/>
    <s v="11:30"/>
    <x v="0"/>
    <x v="0"/>
    <x v="0"/>
    <n v="5"/>
    <s v="Omar"/>
    <x v="2"/>
    <n v="60.000000000000028"/>
    <n v="0.625"/>
    <n v="0"/>
    <x v="1"/>
    <x v="3"/>
    <x v="0"/>
    <x v="0"/>
    <x v="0"/>
  </r>
  <r>
    <n v="2465"/>
    <d v="2024-07-18T00:00:00"/>
    <x v="1"/>
    <s v="13:00"/>
    <x v="4"/>
    <x v="2"/>
    <x v="4"/>
    <n v="15"/>
    <s v="John"/>
    <x v="3"/>
    <n v="89.999999999999915"/>
    <n v="0.9375"/>
    <n v="0"/>
    <x v="6"/>
    <x v="8"/>
    <x v="2"/>
    <x v="0"/>
    <x v="0"/>
  </r>
  <r>
    <n v="2466"/>
    <d v="2024-03-07T00:00:00"/>
    <x v="15"/>
    <s v="15:30"/>
    <x v="3"/>
    <x v="0"/>
    <x v="3"/>
    <n v="2"/>
    <s v="Omar"/>
    <x v="1"/>
    <n v="120.00000000000006"/>
    <n v="0.2"/>
    <n v="0"/>
    <x v="6"/>
    <x v="1"/>
    <x v="2"/>
    <x v="1"/>
    <x v="1"/>
  </r>
  <r>
    <n v="2467"/>
    <d v="2024-03-01T00:00:00"/>
    <x v="0"/>
    <s v="15:00"/>
    <x v="4"/>
    <x v="2"/>
    <x v="4"/>
    <n v="1"/>
    <s v="Chen"/>
    <x v="3"/>
    <n v="59.999999999999943"/>
    <n v="6.25E-2"/>
    <n v="0"/>
    <x v="2"/>
    <x v="1"/>
    <x v="2"/>
    <x v="1"/>
    <x v="0"/>
  </r>
  <r>
    <n v="2468"/>
    <d v="2024-12-02T00:00:00"/>
    <x v="3"/>
    <s v="16:30"/>
    <x v="2"/>
    <x v="1"/>
    <x v="2"/>
    <n v="1"/>
    <s v="Amit"/>
    <x v="4"/>
    <n v="59.999999999999943"/>
    <n v="0.25"/>
    <n v="0"/>
    <x v="0"/>
    <x v="7"/>
    <x v="1"/>
    <x v="0"/>
    <x v="0"/>
  </r>
  <r>
    <n v="2469"/>
    <d v="2024-07-27T00:00:00"/>
    <x v="1"/>
    <s v="12:30"/>
    <x v="4"/>
    <x v="2"/>
    <x v="4"/>
    <n v="15"/>
    <s v="Sarah"/>
    <x v="3"/>
    <n v="60.000000000000028"/>
    <n v="0.9375"/>
    <n v="0"/>
    <x v="3"/>
    <x v="8"/>
    <x v="2"/>
    <x v="0"/>
    <x v="0"/>
  </r>
  <r>
    <n v="2470"/>
    <d v="2024-04-20T00:00:00"/>
    <x v="11"/>
    <s v="14:00"/>
    <x v="0"/>
    <x v="0"/>
    <x v="0"/>
    <n v="8"/>
    <s v="Sarah"/>
    <x v="2"/>
    <n v="60.000000000000107"/>
    <n v="1"/>
    <n v="0"/>
    <x v="3"/>
    <x v="11"/>
    <x v="0"/>
    <x v="0"/>
    <x v="0"/>
  </r>
  <r>
    <n v="2471"/>
    <d v="2024-01-07T00:00:00"/>
    <x v="14"/>
    <s v="17:00"/>
    <x v="4"/>
    <x v="2"/>
    <x v="4"/>
    <n v="2"/>
    <s v="Sarah"/>
    <x v="5"/>
    <n v="30.000000000000053"/>
    <n v="0.125"/>
    <n v="0"/>
    <x v="4"/>
    <x v="9"/>
    <x v="2"/>
    <x v="1"/>
    <x v="0"/>
  </r>
  <r>
    <n v="2472"/>
    <d v="2024-12-01T00:00:00"/>
    <x v="4"/>
    <s v="16:30"/>
    <x v="0"/>
    <x v="0"/>
    <x v="0"/>
    <n v="6"/>
    <s v="Chen"/>
    <x v="1"/>
    <n v="90"/>
    <n v="0.75"/>
    <n v="0"/>
    <x v="4"/>
    <x v="7"/>
    <x v="0"/>
    <x v="0"/>
    <x v="0"/>
  </r>
  <r>
    <n v="2473"/>
    <d v="2024-02-08T00:00:00"/>
    <x v="8"/>
    <s v="17:00"/>
    <x v="5"/>
    <x v="2"/>
    <x v="5"/>
    <n v="10"/>
    <s v="Amit"/>
    <x v="4"/>
    <n v="60.000000000000107"/>
    <n v="0.83333333333333337"/>
    <n v="0"/>
    <x v="6"/>
    <x v="4"/>
    <x v="2"/>
    <x v="0"/>
    <x v="0"/>
  </r>
  <r>
    <n v="2474"/>
    <d v="2024-03-09T00:00:00"/>
    <x v="5"/>
    <s v="12:30"/>
    <x v="4"/>
    <x v="2"/>
    <x v="4"/>
    <n v="4"/>
    <s v="John"/>
    <x v="2"/>
    <n v="30.000000000000053"/>
    <n v="0.25"/>
    <n v="0"/>
    <x v="3"/>
    <x v="1"/>
    <x v="2"/>
    <x v="0"/>
    <x v="0"/>
  </r>
  <r>
    <n v="2475"/>
    <d v="2024-07-19T00:00:00"/>
    <x v="3"/>
    <s v="17:00"/>
    <x v="5"/>
    <x v="2"/>
    <x v="5"/>
    <n v="13"/>
    <s v="Amit"/>
    <x v="5"/>
    <n v="90"/>
    <n v="1.0833333333333333"/>
    <n v="1"/>
    <x v="2"/>
    <x v="8"/>
    <x v="2"/>
    <x v="0"/>
    <x v="0"/>
  </r>
  <r>
    <n v="2476"/>
    <d v="2024-09-17T00:00:00"/>
    <x v="15"/>
    <s v="14:30"/>
    <x v="0"/>
    <x v="0"/>
    <x v="0"/>
    <n v="2"/>
    <s v="Chen"/>
    <x v="1"/>
    <n v="59.999999999999943"/>
    <n v="0.25"/>
    <n v="0"/>
    <x v="1"/>
    <x v="2"/>
    <x v="0"/>
    <x v="0"/>
    <x v="0"/>
  </r>
  <r>
    <n v="2477"/>
    <d v="2024-05-27T00:00:00"/>
    <x v="4"/>
    <s v="15:30"/>
    <x v="5"/>
    <x v="2"/>
    <x v="5"/>
    <n v="2"/>
    <s v="Omar"/>
    <x v="5"/>
    <n v="30.000000000000053"/>
    <n v="0.16666666666666666"/>
    <n v="0"/>
    <x v="0"/>
    <x v="10"/>
    <x v="2"/>
    <x v="1"/>
    <x v="0"/>
  </r>
  <r>
    <n v="2478"/>
    <d v="2024-06-06T00:00:00"/>
    <x v="0"/>
    <s v="15:00"/>
    <x v="5"/>
    <x v="2"/>
    <x v="5"/>
    <n v="10"/>
    <s v="John"/>
    <x v="1"/>
    <n v="59.999999999999943"/>
    <n v="0.83333333333333337"/>
    <n v="0"/>
    <x v="6"/>
    <x v="5"/>
    <x v="2"/>
    <x v="0"/>
    <x v="0"/>
  </r>
  <r>
    <n v="2479"/>
    <d v="2024-08-09T00:00:00"/>
    <x v="2"/>
    <s v="09:00"/>
    <x v="4"/>
    <x v="2"/>
    <x v="4"/>
    <n v="18"/>
    <s v="Priya"/>
    <x v="4"/>
    <n v="60.000000000000028"/>
    <n v="1.125"/>
    <n v="1"/>
    <x v="2"/>
    <x v="6"/>
    <x v="2"/>
    <x v="0"/>
    <x v="0"/>
  </r>
  <r>
    <n v="2480"/>
    <d v="2024-06-05T00:00:00"/>
    <x v="5"/>
    <s v="14:00"/>
    <x v="4"/>
    <x v="2"/>
    <x v="4"/>
    <n v="11"/>
    <s v="Chen"/>
    <x v="1"/>
    <n v="120.00000000000006"/>
    <n v="0.6875"/>
    <n v="0"/>
    <x v="5"/>
    <x v="5"/>
    <x v="2"/>
    <x v="0"/>
    <x v="1"/>
  </r>
  <r>
    <n v="2481"/>
    <d v="2024-08-24T00:00:00"/>
    <x v="14"/>
    <s v="17:30"/>
    <x v="4"/>
    <x v="2"/>
    <x v="4"/>
    <n v="12"/>
    <s v="John"/>
    <x v="3"/>
    <n v="59.999999999999943"/>
    <n v="0.75"/>
    <n v="0"/>
    <x v="3"/>
    <x v="6"/>
    <x v="2"/>
    <x v="0"/>
    <x v="0"/>
  </r>
  <r>
    <n v="2482"/>
    <d v="2024-12-18T00:00:00"/>
    <x v="2"/>
    <s v="09:00"/>
    <x v="4"/>
    <x v="2"/>
    <x v="4"/>
    <n v="9"/>
    <s v="Mia"/>
    <x v="0"/>
    <n v="60.000000000000028"/>
    <n v="0.5625"/>
    <n v="0"/>
    <x v="5"/>
    <x v="7"/>
    <x v="2"/>
    <x v="0"/>
    <x v="0"/>
  </r>
  <r>
    <n v="2483"/>
    <d v="2024-12-12T00:00:00"/>
    <x v="16"/>
    <s v="10:30"/>
    <x v="5"/>
    <x v="2"/>
    <x v="5"/>
    <n v="15"/>
    <s v="Chen"/>
    <x v="3"/>
    <n v="60.000000000000028"/>
    <n v="1.25"/>
    <n v="1"/>
    <x v="6"/>
    <x v="7"/>
    <x v="2"/>
    <x v="0"/>
    <x v="0"/>
  </r>
  <r>
    <n v="2484"/>
    <d v="2024-03-11T00:00:00"/>
    <x v="6"/>
    <s v="11:00"/>
    <x v="3"/>
    <x v="0"/>
    <x v="3"/>
    <n v="8"/>
    <s v="Mia"/>
    <x v="4"/>
    <n v="29.999999999999972"/>
    <n v="0.8"/>
    <n v="0"/>
    <x v="0"/>
    <x v="1"/>
    <x v="2"/>
    <x v="0"/>
    <x v="0"/>
  </r>
  <r>
    <n v="2485"/>
    <d v="2024-08-17T00:00:00"/>
    <x v="4"/>
    <s v="15:30"/>
    <x v="0"/>
    <x v="0"/>
    <x v="0"/>
    <n v="1"/>
    <s v="Omar"/>
    <x v="5"/>
    <n v="30.000000000000053"/>
    <n v="0.125"/>
    <n v="0"/>
    <x v="3"/>
    <x v="6"/>
    <x v="0"/>
    <x v="1"/>
    <x v="0"/>
  </r>
  <r>
    <n v="2486"/>
    <d v="2024-11-25T00:00:00"/>
    <x v="2"/>
    <s v="10:00"/>
    <x v="5"/>
    <x v="2"/>
    <x v="5"/>
    <n v="5"/>
    <s v="John"/>
    <x v="4"/>
    <n v="120.00000000000006"/>
    <n v="0.41666666666666669"/>
    <n v="0"/>
    <x v="0"/>
    <x v="3"/>
    <x v="2"/>
    <x v="0"/>
    <x v="1"/>
  </r>
  <r>
    <n v="2487"/>
    <d v="2024-06-03T00:00:00"/>
    <x v="14"/>
    <s v="18:30"/>
    <x v="0"/>
    <x v="0"/>
    <x v="0"/>
    <n v="5"/>
    <s v="Chen"/>
    <x v="0"/>
    <n v="120.00000000000006"/>
    <n v="0.625"/>
    <n v="0"/>
    <x v="0"/>
    <x v="5"/>
    <x v="0"/>
    <x v="0"/>
    <x v="1"/>
  </r>
  <r>
    <n v="2488"/>
    <d v="2024-02-16T00:00:00"/>
    <x v="14"/>
    <s v="18:00"/>
    <x v="1"/>
    <x v="1"/>
    <x v="1"/>
    <n v="9"/>
    <s v="Chen"/>
    <x v="0"/>
    <n v="90"/>
    <n v="1.5"/>
    <n v="1"/>
    <x v="2"/>
    <x v="4"/>
    <x v="0"/>
    <x v="0"/>
    <x v="0"/>
  </r>
  <r>
    <n v="2489"/>
    <d v="2024-07-07T00:00:00"/>
    <x v="2"/>
    <s v="09:30"/>
    <x v="4"/>
    <x v="2"/>
    <x v="4"/>
    <n v="8"/>
    <s v="Sarah"/>
    <x v="2"/>
    <n v="90"/>
    <n v="0.5"/>
    <n v="0"/>
    <x v="4"/>
    <x v="8"/>
    <x v="2"/>
    <x v="0"/>
    <x v="0"/>
  </r>
  <r>
    <n v="2490"/>
    <d v="2024-05-03T00:00:00"/>
    <x v="5"/>
    <s v="13:30"/>
    <x v="4"/>
    <x v="2"/>
    <x v="4"/>
    <n v="14"/>
    <s v="Priya"/>
    <x v="5"/>
    <n v="90"/>
    <n v="0.875"/>
    <n v="0"/>
    <x v="2"/>
    <x v="10"/>
    <x v="2"/>
    <x v="0"/>
    <x v="0"/>
  </r>
  <r>
    <n v="2491"/>
    <d v="2024-03-17T00:00:00"/>
    <x v="16"/>
    <s v="10:30"/>
    <x v="0"/>
    <x v="0"/>
    <x v="0"/>
    <n v="2"/>
    <s v="Sarah"/>
    <x v="1"/>
    <n v="60.000000000000028"/>
    <n v="0.25"/>
    <n v="0"/>
    <x v="4"/>
    <x v="1"/>
    <x v="0"/>
    <x v="0"/>
    <x v="0"/>
  </r>
  <r>
    <n v="2492"/>
    <d v="2024-11-01T00:00:00"/>
    <x v="4"/>
    <s v="15:30"/>
    <x v="4"/>
    <x v="2"/>
    <x v="4"/>
    <n v="15"/>
    <s v="John"/>
    <x v="1"/>
    <n v="30.000000000000053"/>
    <n v="0.9375"/>
    <n v="0"/>
    <x v="2"/>
    <x v="3"/>
    <x v="2"/>
    <x v="0"/>
    <x v="0"/>
  </r>
  <r>
    <n v="2493"/>
    <d v="2024-08-29T00:00:00"/>
    <x v="1"/>
    <s v="13:00"/>
    <x v="2"/>
    <x v="1"/>
    <x v="2"/>
    <n v="5"/>
    <s v="Omar"/>
    <x v="5"/>
    <n v="89.999999999999915"/>
    <n v="1.25"/>
    <n v="1"/>
    <x v="6"/>
    <x v="6"/>
    <x v="1"/>
    <x v="0"/>
    <x v="0"/>
  </r>
  <r>
    <n v="2494"/>
    <d v="2024-12-25T00:00:00"/>
    <x v="3"/>
    <s v="17:00"/>
    <x v="2"/>
    <x v="1"/>
    <x v="2"/>
    <n v="6"/>
    <s v="Omar"/>
    <x v="5"/>
    <n v="90"/>
    <n v="1.5"/>
    <n v="1"/>
    <x v="5"/>
    <x v="7"/>
    <x v="1"/>
    <x v="0"/>
    <x v="0"/>
  </r>
  <r>
    <n v="2495"/>
    <d v="2024-06-18T00:00:00"/>
    <x v="8"/>
    <s v="17:30"/>
    <x v="1"/>
    <x v="1"/>
    <x v="1"/>
    <n v="8"/>
    <s v="Priya"/>
    <x v="2"/>
    <n v="90"/>
    <n v="1.3333333333333333"/>
    <n v="1"/>
    <x v="1"/>
    <x v="5"/>
    <x v="0"/>
    <x v="0"/>
    <x v="0"/>
  </r>
  <r>
    <n v="2496"/>
    <d v="2024-07-02T00:00:00"/>
    <x v="13"/>
    <s v="10:00"/>
    <x v="2"/>
    <x v="1"/>
    <x v="2"/>
    <n v="1"/>
    <s v="Sarah"/>
    <x v="4"/>
    <n v="90"/>
    <n v="0.25"/>
    <n v="0"/>
    <x v="1"/>
    <x v="8"/>
    <x v="1"/>
    <x v="0"/>
    <x v="0"/>
  </r>
  <r>
    <n v="2497"/>
    <d v="2024-10-21T00:00:00"/>
    <x v="17"/>
    <s v="11:30"/>
    <x v="2"/>
    <x v="1"/>
    <x v="2"/>
    <n v="3"/>
    <s v="Priya"/>
    <x v="2"/>
    <n v="30.000000000000053"/>
    <n v="0.75"/>
    <n v="0"/>
    <x v="0"/>
    <x v="0"/>
    <x v="1"/>
    <x v="0"/>
    <x v="0"/>
  </r>
  <r>
    <n v="2498"/>
    <d v="2024-06-08T00:00:00"/>
    <x v="9"/>
    <s v="13:00"/>
    <x v="0"/>
    <x v="0"/>
    <x v="0"/>
    <n v="5"/>
    <s v="Priya"/>
    <x v="5"/>
    <n v="29.999999999999893"/>
    <n v="0.625"/>
    <n v="0"/>
    <x v="3"/>
    <x v="5"/>
    <x v="0"/>
    <x v="0"/>
    <x v="0"/>
  </r>
  <r>
    <n v="2499"/>
    <d v="2024-04-05T00:00:00"/>
    <x v="11"/>
    <s v="14:30"/>
    <x v="2"/>
    <x v="1"/>
    <x v="2"/>
    <n v="1"/>
    <s v="Amit"/>
    <x v="1"/>
    <n v="90"/>
    <n v="0.25"/>
    <n v="0"/>
    <x v="2"/>
    <x v="11"/>
    <x v="1"/>
    <x v="0"/>
    <x v="0"/>
  </r>
  <r>
    <n v="2500"/>
    <d v="2024-02-27T00:00:00"/>
    <x v="11"/>
    <s v="15:00"/>
    <x v="2"/>
    <x v="1"/>
    <x v="2"/>
    <n v="6"/>
    <s v="Omar"/>
    <x v="4"/>
    <n v="120.00000000000006"/>
    <n v="1.5"/>
    <n v="1"/>
    <x v="1"/>
    <x v="4"/>
    <x v="1"/>
    <x v="0"/>
    <x v="1"/>
  </r>
  <r>
    <n v="2501"/>
    <d v="2024-02-13T00:00:00"/>
    <x v="8"/>
    <s v="17:30"/>
    <x v="5"/>
    <x v="2"/>
    <x v="5"/>
    <n v="15"/>
    <s v="Mia"/>
    <x v="3"/>
    <n v="90"/>
    <n v="1.25"/>
    <n v="1"/>
    <x v="1"/>
    <x v="4"/>
    <x v="2"/>
    <x v="0"/>
    <x v="0"/>
  </r>
  <r>
    <n v="2502"/>
    <d v="2024-05-30T00:00:00"/>
    <x v="11"/>
    <s v="13:30"/>
    <x v="5"/>
    <x v="2"/>
    <x v="5"/>
    <n v="15"/>
    <s v="Omar"/>
    <x v="4"/>
    <n v="30.000000000000053"/>
    <n v="1.25"/>
    <n v="1"/>
    <x v="6"/>
    <x v="10"/>
    <x v="2"/>
    <x v="0"/>
    <x v="0"/>
  </r>
  <r>
    <n v="2503"/>
    <d v="2024-04-12T00:00:00"/>
    <x v="11"/>
    <s v="14:00"/>
    <x v="3"/>
    <x v="0"/>
    <x v="3"/>
    <n v="1"/>
    <s v="Mia"/>
    <x v="5"/>
    <n v="60.000000000000107"/>
    <n v="0.1"/>
    <n v="0"/>
    <x v="2"/>
    <x v="11"/>
    <x v="2"/>
    <x v="1"/>
    <x v="0"/>
  </r>
  <r>
    <n v="2504"/>
    <d v="2024-07-03T00:00:00"/>
    <x v="5"/>
    <s v="13:30"/>
    <x v="1"/>
    <x v="1"/>
    <x v="1"/>
    <n v="1"/>
    <s v="John"/>
    <x v="1"/>
    <n v="90"/>
    <n v="0.16666666666666666"/>
    <n v="0"/>
    <x v="5"/>
    <x v="8"/>
    <x v="0"/>
    <x v="1"/>
    <x v="0"/>
  </r>
  <r>
    <n v="2505"/>
    <d v="2024-02-21T00:00:00"/>
    <x v="3"/>
    <s v="16:00"/>
    <x v="0"/>
    <x v="0"/>
    <x v="0"/>
    <n v="8"/>
    <s v="Mia"/>
    <x v="4"/>
    <n v="29.999999999999893"/>
    <n v="1"/>
    <n v="0"/>
    <x v="5"/>
    <x v="4"/>
    <x v="0"/>
    <x v="0"/>
    <x v="0"/>
  </r>
  <r>
    <n v="2506"/>
    <d v="2024-10-01T00:00:00"/>
    <x v="3"/>
    <s v="16:00"/>
    <x v="5"/>
    <x v="2"/>
    <x v="5"/>
    <n v="9"/>
    <s v="Amit"/>
    <x v="2"/>
    <n v="29.999999999999893"/>
    <n v="0.75"/>
    <n v="0"/>
    <x v="1"/>
    <x v="0"/>
    <x v="2"/>
    <x v="0"/>
    <x v="0"/>
  </r>
  <r>
    <n v="2507"/>
    <d v="2024-02-09T00:00:00"/>
    <x v="15"/>
    <s v="14:30"/>
    <x v="2"/>
    <x v="1"/>
    <x v="2"/>
    <n v="6"/>
    <s v="Mia"/>
    <x v="0"/>
    <n v="59.999999999999943"/>
    <n v="1.5"/>
    <n v="1"/>
    <x v="2"/>
    <x v="4"/>
    <x v="1"/>
    <x v="0"/>
    <x v="0"/>
  </r>
  <r>
    <n v="2508"/>
    <d v="2024-10-10T00:00:00"/>
    <x v="17"/>
    <s v="12:00"/>
    <x v="3"/>
    <x v="0"/>
    <x v="3"/>
    <n v="11"/>
    <s v="Chen"/>
    <x v="3"/>
    <n v="60.000000000000028"/>
    <n v="1.1000000000000001"/>
    <n v="1"/>
    <x v="6"/>
    <x v="0"/>
    <x v="2"/>
    <x v="0"/>
    <x v="0"/>
  </r>
  <r>
    <n v="2509"/>
    <d v="2024-03-11T00:00:00"/>
    <x v="15"/>
    <s v="14:30"/>
    <x v="3"/>
    <x v="0"/>
    <x v="3"/>
    <n v="13"/>
    <s v="Omar"/>
    <x v="1"/>
    <n v="59.999999999999943"/>
    <n v="1.3"/>
    <n v="1"/>
    <x v="0"/>
    <x v="1"/>
    <x v="2"/>
    <x v="0"/>
    <x v="0"/>
  </r>
  <r>
    <n v="2510"/>
    <d v="2024-04-21T00:00:00"/>
    <x v="13"/>
    <s v="10:00"/>
    <x v="5"/>
    <x v="2"/>
    <x v="5"/>
    <n v="6"/>
    <s v="Priya"/>
    <x v="4"/>
    <n v="90"/>
    <n v="0.5"/>
    <n v="0"/>
    <x v="4"/>
    <x v="11"/>
    <x v="2"/>
    <x v="0"/>
    <x v="0"/>
  </r>
  <r>
    <n v="2511"/>
    <d v="2024-04-16T00:00:00"/>
    <x v="4"/>
    <s v="16:00"/>
    <x v="5"/>
    <x v="2"/>
    <x v="5"/>
    <n v="13"/>
    <s v="John"/>
    <x v="3"/>
    <n v="59.999999999999943"/>
    <n v="1.0833333333333333"/>
    <n v="1"/>
    <x v="1"/>
    <x v="11"/>
    <x v="2"/>
    <x v="0"/>
    <x v="0"/>
  </r>
  <r>
    <n v="2512"/>
    <d v="2024-07-25T00:00:00"/>
    <x v="10"/>
    <s v="16:00"/>
    <x v="5"/>
    <x v="2"/>
    <x v="5"/>
    <n v="10"/>
    <s v="Amit"/>
    <x v="3"/>
    <n v="90"/>
    <n v="0.83333333333333337"/>
    <n v="0"/>
    <x v="6"/>
    <x v="8"/>
    <x v="2"/>
    <x v="0"/>
    <x v="0"/>
  </r>
  <r>
    <n v="2513"/>
    <d v="2024-09-26T00:00:00"/>
    <x v="12"/>
    <s v="11:30"/>
    <x v="1"/>
    <x v="1"/>
    <x v="1"/>
    <n v="7"/>
    <s v="Chen"/>
    <x v="1"/>
    <n v="90"/>
    <n v="1.1666666666666667"/>
    <n v="1"/>
    <x v="6"/>
    <x v="2"/>
    <x v="0"/>
    <x v="0"/>
    <x v="0"/>
  </r>
  <r>
    <n v="2514"/>
    <d v="2024-11-12T00:00:00"/>
    <x v="14"/>
    <s v="18:30"/>
    <x v="5"/>
    <x v="2"/>
    <x v="5"/>
    <n v="11"/>
    <s v="John"/>
    <x v="5"/>
    <n v="120.00000000000006"/>
    <n v="0.91666666666666663"/>
    <n v="0"/>
    <x v="1"/>
    <x v="3"/>
    <x v="2"/>
    <x v="0"/>
    <x v="1"/>
  </r>
  <r>
    <n v="2515"/>
    <d v="2024-11-29T00:00:00"/>
    <x v="17"/>
    <s v="11:30"/>
    <x v="4"/>
    <x v="2"/>
    <x v="4"/>
    <n v="4"/>
    <s v="Omar"/>
    <x v="5"/>
    <n v="30.000000000000053"/>
    <n v="0.25"/>
    <n v="0"/>
    <x v="2"/>
    <x v="3"/>
    <x v="2"/>
    <x v="0"/>
    <x v="0"/>
  </r>
  <r>
    <n v="2516"/>
    <d v="2024-09-29T00:00:00"/>
    <x v="1"/>
    <s v="12:30"/>
    <x v="2"/>
    <x v="1"/>
    <x v="2"/>
    <n v="6"/>
    <s v="Amit"/>
    <x v="1"/>
    <n v="60.000000000000028"/>
    <n v="1.5"/>
    <n v="1"/>
    <x v="4"/>
    <x v="2"/>
    <x v="1"/>
    <x v="0"/>
    <x v="0"/>
  </r>
  <r>
    <n v="2517"/>
    <d v="2024-01-22T00:00:00"/>
    <x v="17"/>
    <s v="13:00"/>
    <x v="1"/>
    <x v="1"/>
    <x v="1"/>
    <n v="8"/>
    <s v="Omar"/>
    <x v="3"/>
    <n v="119.99999999999997"/>
    <n v="1.3333333333333333"/>
    <n v="1"/>
    <x v="0"/>
    <x v="9"/>
    <x v="0"/>
    <x v="0"/>
    <x v="1"/>
  </r>
  <r>
    <n v="2518"/>
    <d v="2024-02-01T00:00:00"/>
    <x v="14"/>
    <s v="18:00"/>
    <x v="3"/>
    <x v="0"/>
    <x v="3"/>
    <n v="12"/>
    <s v="Sarah"/>
    <x v="3"/>
    <n v="90"/>
    <n v="1.2"/>
    <n v="1"/>
    <x v="6"/>
    <x v="4"/>
    <x v="2"/>
    <x v="0"/>
    <x v="0"/>
  </r>
  <r>
    <n v="2519"/>
    <d v="2024-12-04T00:00:00"/>
    <x v="1"/>
    <s v="13:30"/>
    <x v="0"/>
    <x v="0"/>
    <x v="0"/>
    <n v="5"/>
    <s v="Sarah"/>
    <x v="5"/>
    <n v="119.99999999999997"/>
    <n v="0.625"/>
    <n v="0"/>
    <x v="5"/>
    <x v="7"/>
    <x v="0"/>
    <x v="0"/>
    <x v="1"/>
  </r>
  <r>
    <n v="2520"/>
    <d v="2024-10-08T00:00:00"/>
    <x v="17"/>
    <s v="12:00"/>
    <x v="1"/>
    <x v="1"/>
    <x v="1"/>
    <n v="9"/>
    <s v="John"/>
    <x v="5"/>
    <n v="60.000000000000028"/>
    <n v="1.5"/>
    <n v="1"/>
    <x v="1"/>
    <x v="0"/>
    <x v="0"/>
    <x v="0"/>
    <x v="0"/>
  </r>
  <r>
    <n v="2521"/>
    <d v="2024-10-24T00:00:00"/>
    <x v="2"/>
    <s v="09:00"/>
    <x v="2"/>
    <x v="1"/>
    <x v="2"/>
    <n v="2"/>
    <s v="Omar"/>
    <x v="5"/>
    <n v="60.000000000000028"/>
    <n v="0.5"/>
    <n v="0"/>
    <x v="6"/>
    <x v="0"/>
    <x v="1"/>
    <x v="0"/>
    <x v="0"/>
  </r>
  <r>
    <n v="2522"/>
    <d v="2024-08-19T00:00:00"/>
    <x v="4"/>
    <s v="16:30"/>
    <x v="5"/>
    <x v="2"/>
    <x v="5"/>
    <n v="12"/>
    <s v="John"/>
    <x v="0"/>
    <n v="90"/>
    <n v="1"/>
    <n v="0"/>
    <x v="0"/>
    <x v="6"/>
    <x v="2"/>
    <x v="0"/>
    <x v="0"/>
  </r>
  <r>
    <n v="2523"/>
    <d v="2024-12-30T00:00:00"/>
    <x v="13"/>
    <s v="10:00"/>
    <x v="5"/>
    <x v="2"/>
    <x v="5"/>
    <n v="12"/>
    <s v="Omar"/>
    <x v="0"/>
    <n v="90"/>
    <n v="1"/>
    <n v="0"/>
    <x v="0"/>
    <x v="7"/>
    <x v="2"/>
    <x v="0"/>
    <x v="0"/>
  </r>
  <r>
    <n v="2524"/>
    <d v="2024-08-09T00:00:00"/>
    <x v="8"/>
    <s v="17:00"/>
    <x v="1"/>
    <x v="1"/>
    <x v="1"/>
    <n v="5"/>
    <s v="Amit"/>
    <x v="4"/>
    <n v="60.000000000000107"/>
    <n v="0.83333333333333337"/>
    <n v="0"/>
    <x v="2"/>
    <x v="6"/>
    <x v="0"/>
    <x v="0"/>
    <x v="0"/>
  </r>
  <r>
    <n v="2525"/>
    <d v="2024-12-29T00:00:00"/>
    <x v="0"/>
    <s v="14:30"/>
    <x v="2"/>
    <x v="1"/>
    <x v="2"/>
    <n v="1"/>
    <s v="Priya"/>
    <x v="3"/>
    <n v="29.999999999999893"/>
    <n v="0.25"/>
    <n v="0"/>
    <x v="4"/>
    <x v="7"/>
    <x v="1"/>
    <x v="0"/>
    <x v="0"/>
  </r>
  <r>
    <n v="2526"/>
    <d v="2024-11-13T00:00:00"/>
    <x v="14"/>
    <s v="17:30"/>
    <x v="2"/>
    <x v="1"/>
    <x v="2"/>
    <n v="1"/>
    <s v="Sarah"/>
    <x v="2"/>
    <n v="59.999999999999943"/>
    <n v="0.25"/>
    <n v="0"/>
    <x v="5"/>
    <x v="3"/>
    <x v="1"/>
    <x v="0"/>
    <x v="0"/>
  </r>
  <r>
    <n v="2527"/>
    <d v="2024-08-11T00:00:00"/>
    <x v="13"/>
    <s v="10:00"/>
    <x v="4"/>
    <x v="2"/>
    <x v="4"/>
    <n v="1"/>
    <s v="Sarah"/>
    <x v="4"/>
    <n v="90"/>
    <n v="6.25E-2"/>
    <n v="0"/>
    <x v="4"/>
    <x v="6"/>
    <x v="2"/>
    <x v="1"/>
    <x v="0"/>
  </r>
  <r>
    <n v="2528"/>
    <d v="2024-05-17T00:00:00"/>
    <x v="8"/>
    <s v="16:30"/>
    <x v="5"/>
    <x v="2"/>
    <x v="5"/>
    <n v="7"/>
    <s v="Omar"/>
    <x v="3"/>
    <n v="30.000000000000053"/>
    <n v="0.58333333333333337"/>
    <n v="0"/>
    <x v="2"/>
    <x v="10"/>
    <x v="2"/>
    <x v="0"/>
    <x v="0"/>
  </r>
  <r>
    <n v="2529"/>
    <d v="2024-12-16T00:00:00"/>
    <x v="11"/>
    <s v="13:30"/>
    <x v="4"/>
    <x v="2"/>
    <x v="4"/>
    <n v="5"/>
    <s v="Sarah"/>
    <x v="3"/>
    <n v="30.000000000000053"/>
    <n v="0.3125"/>
    <n v="0"/>
    <x v="0"/>
    <x v="7"/>
    <x v="2"/>
    <x v="0"/>
    <x v="0"/>
  </r>
  <r>
    <n v="2530"/>
    <d v="2024-01-16T00:00:00"/>
    <x v="8"/>
    <s v="17:00"/>
    <x v="5"/>
    <x v="2"/>
    <x v="5"/>
    <n v="8"/>
    <s v="Sarah"/>
    <x v="5"/>
    <n v="60.000000000000107"/>
    <n v="0.66666666666666663"/>
    <n v="0"/>
    <x v="1"/>
    <x v="9"/>
    <x v="2"/>
    <x v="0"/>
    <x v="0"/>
  </r>
  <r>
    <n v="2531"/>
    <d v="2024-03-06T00:00:00"/>
    <x v="16"/>
    <s v="11:30"/>
    <x v="3"/>
    <x v="0"/>
    <x v="3"/>
    <n v="1"/>
    <s v="John"/>
    <x v="5"/>
    <n v="120.00000000000006"/>
    <n v="0.1"/>
    <n v="0"/>
    <x v="5"/>
    <x v="1"/>
    <x v="2"/>
    <x v="1"/>
    <x v="1"/>
  </r>
  <r>
    <n v="2532"/>
    <d v="2024-06-16T00:00:00"/>
    <x v="3"/>
    <s v="17:30"/>
    <x v="0"/>
    <x v="0"/>
    <x v="0"/>
    <n v="2"/>
    <s v="Mia"/>
    <x v="5"/>
    <n v="119.99999999999989"/>
    <n v="0.25"/>
    <n v="0"/>
    <x v="4"/>
    <x v="5"/>
    <x v="0"/>
    <x v="0"/>
    <x v="1"/>
  </r>
  <r>
    <n v="2533"/>
    <d v="2024-08-13T00:00:00"/>
    <x v="15"/>
    <s v="15:00"/>
    <x v="1"/>
    <x v="1"/>
    <x v="1"/>
    <n v="4"/>
    <s v="Sarah"/>
    <x v="1"/>
    <n v="90"/>
    <n v="0.66666666666666663"/>
    <n v="0"/>
    <x v="1"/>
    <x v="6"/>
    <x v="0"/>
    <x v="0"/>
    <x v="0"/>
  </r>
  <r>
    <n v="2534"/>
    <d v="2024-07-13T00:00:00"/>
    <x v="2"/>
    <s v="09:30"/>
    <x v="3"/>
    <x v="0"/>
    <x v="3"/>
    <n v="6"/>
    <s v="Mia"/>
    <x v="3"/>
    <n v="90"/>
    <n v="0.6"/>
    <n v="0"/>
    <x v="3"/>
    <x v="8"/>
    <x v="2"/>
    <x v="0"/>
    <x v="0"/>
  </r>
  <r>
    <n v="2535"/>
    <d v="2024-03-21T00:00:00"/>
    <x v="7"/>
    <s v="10:30"/>
    <x v="2"/>
    <x v="1"/>
    <x v="2"/>
    <n v="5"/>
    <s v="Sarah"/>
    <x v="4"/>
    <n v="90"/>
    <n v="1.25"/>
    <n v="1"/>
    <x v="6"/>
    <x v="1"/>
    <x v="1"/>
    <x v="0"/>
    <x v="0"/>
  </r>
  <r>
    <n v="2536"/>
    <d v="2024-10-01T00:00:00"/>
    <x v="9"/>
    <s v="13:30"/>
    <x v="5"/>
    <x v="2"/>
    <x v="5"/>
    <n v="2"/>
    <s v="Chen"/>
    <x v="3"/>
    <n v="59.999999999999943"/>
    <n v="0.16666666666666666"/>
    <n v="0"/>
    <x v="1"/>
    <x v="0"/>
    <x v="2"/>
    <x v="1"/>
    <x v="0"/>
  </r>
  <r>
    <n v="2537"/>
    <d v="2024-06-21T00:00:00"/>
    <x v="7"/>
    <s v="10:30"/>
    <x v="3"/>
    <x v="0"/>
    <x v="3"/>
    <n v="6"/>
    <s v="Amit"/>
    <x v="5"/>
    <n v="90"/>
    <n v="0.6"/>
    <n v="0"/>
    <x v="2"/>
    <x v="5"/>
    <x v="2"/>
    <x v="0"/>
    <x v="0"/>
  </r>
  <r>
    <n v="2538"/>
    <d v="2024-04-15T00:00:00"/>
    <x v="0"/>
    <s v="16:00"/>
    <x v="4"/>
    <x v="2"/>
    <x v="4"/>
    <n v="2"/>
    <s v="John"/>
    <x v="5"/>
    <n v="119.99999999999989"/>
    <n v="0.125"/>
    <n v="0"/>
    <x v="0"/>
    <x v="11"/>
    <x v="2"/>
    <x v="1"/>
    <x v="1"/>
  </r>
  <r>
    <n v="2539"/>
    <d v="2024-09-19T00:00:00"/>
    <x v="11"/>
    <s v="14:00"/>
    <x v="5"/>
    <x v="2"/>
    <x v="5"/>
    <n v="11"/>
    <s v="Mia"/>
    <x v="3"/>
    <n v="60.000000000000107"/>
    <n v="0.91666666666666663"/>
    <n v="0"/>
    <x v="6"/>
    <x v="2"/>
    <x v="2"/>
    <x v="0"/>
    <x v="0"/>
  </r>
  <r>
    <n v="2540"/>
    <d v="2024-05-01T00:00:00"/>
    <x v="15"/>
    <s v="15:00"/>
    <x v="3"/>
    <x v="0"/>
    <x v="3"/>
    <n v="4"/>
    <s v="Omar"/>
    <x v="3"/>
    <n v="90"/>
    <n v="0.4"/>
    <n v="0"/>
    <x v="5"/>
    <x v="10"/>
    <x v="2"/>
    <x v="0"/>
    <x v="0"/>
  </r>
  <r>
    <n v="2541"/>
    <d v="2024-05-14T00:00:00"/>
    <x v="16"/>
    <s v="11:30"/>
    <x v="0"/>
    <x v="0"/>
    <x v="0"/>
    <n v="7"/>
    <s v="Amit"/>
    <x v="5"/>
    <n v="120.00000000000006"/>
    <n v="0.875"/>
    <n v="0"/>
    <x v="1"/>
    <x v="10"/>
    <x v="0"/>
    <x v="0"/>
    <x v="1"/>
  </r>
  <r>
    <n v="2542"/>
    <d v="2024-10-23T00:00:00"/>
    <x v="13"/>
    <s v="10:30"/>
    <x v="5"/>
    <x v="2"/>
    <x v="5"/>
    <n v="15"/>
    <s v="Omar"/>
    <x v="1"/>
    <n v="119.99999999999997"/>
    <n v="1.25"/>
    <n v="1"/>
    <x v="5"/>
    <x v="0"/>
    <x v="2"/>
    <x v="0"/>
    <x v="1"/>
  </r>
  <r>
    <n v="2543"/>
    <d v="2024-10-22T00:00:00"/>
    <x v="7"/>
    <s v="10:00"/>
    <x v="0"/>
    <x v="0"/>
    <x v="0"/>
    <n v="7"/>
    <s v="Omar"/>
    <x v="5"/>
    <n v="60.000000000000028"/>
    <n v="0.875"/>
    <n v="0"/>
    <x v="1"/>
    <x v="0"/>
    <x v="0"/>
    <x v="0"/>
    <x v="0"/>
  </r>
  <r>
    <n v="2544"/>
    <d v="2024-11-15T00:00:00"/>
    <x v="7"/>
    <s v="09:30"/>
    <x v="3"/>
    <x v="0"/>
    <x v="3"/>
    <n v="5"/>
    <s v="Mia"/>
    <x v="1"/>
    <n v="29.999999999999972"/>
    <n v="0.5"/>
    <n v="0"/>
    <x v="2"/>
    <x v="3"/>
    <x v="2"/>
    <x v="0"/>
    <x v="0"/>
  </r>
  <r>
    <n v="2545"/>
    <d v="2024-11-09T00:00:00"/>
    <x v="14"/>
    <s v="18:00"/>
    <x v="2"/>
    <x v="1"/>
    <x v="2"/>
    <n v="5"/>
    <s v="Mia"/>
    <x v="5"/>
    <n v="90"/>
    <n v="1.25"/>
    <n v="1"/>
    <x v="3"/>
    <x v="3"/>
    <x v="1"/>
    <x v="0"/>
    <x v="0"/>
  </r>
  <r>
    <n v="2546"/>
    <d v="2024-08-14T00:00:00"/>
    <x v="10"/>
    <s v="16:00"/>
    <x v="3"/>
    <x v="0"/>
    <x v="3"/>
    <n v="1"/>
    <s v="Sarah"/>
    <x v="0"/>
    <n v="90"/>
    <n v="0.1"/>
    <n v="0"/>
    <x v="5"/>
    <x v="6"/>
    <x v="2"/>
    <x v="1"/>
    <x v="0"/>
  </r>
  <r>
    <n v="2547"/>
    <d v="2024-03-28T00:00:00"/>
    <x v="4"/>
    <s v="17:00"/>
    <x v="1"/>
    <x v="1"/>
    <x v="1"/>
    <n v="8"/>
    <s v="Priya"/>
    <x v="2"/>
    <n v="120.00000000000006"/>
    <n v="1.3333333333333333"/>
    <n v="1"/>
    <x v="6"/>
    <x v="1"/>
    <x v="0"/>
    <x v="0"/>
    <x v="1"/>
  </r>
  <r>
    <n v="2548"/>
    <d v="2024-12-07T00:00:00"/>
    <x v="7"/>
    <s v="11:00"/>
    <x v="4"/>
    <x v="2"/>
    <x v="4"/>
    <n v="10"/>
    <s v="Omar"/>
    <x v="3"/>
    <n v="119.99999999999997"/>
    <n v="0.625"/>
    <n v="0"/>
    <x v="3"/>
    <x v="7"/>
    <x v="2"/>
    <x v="0"/>
    <x v="1"/>
  </r>
  <r>
    <n v="2549"/>
    <d v="2024-09-27T00:00:00"/>
    <x v="3"/>
    <s v="16:30"/>
    <x v="1"/>
    <x v="1"/>
    <x v="1"/>
    <n v="4"/>
    <s v="Amit"/>
    <x v="0"/>
    <n v="59.999999999999943"/>
    <n v="0.66666666666666663"/>
    <n v="0"/>
    <x v="2"/>
    <x v="2"/>
    <x v="0"/>
    <x v="0"/>
    <x v="0"/>
  </r>
  <r>
    <n v="2550"/>
    <d v="2024-08-31T00:00:00"/>
    <x v="7"/>
    <s v="11:00"/>
    <x v="2"/>
    <x v="1"/>
    <x v="2"/>
    <n v="2"/>
    <s v="Omar"/>
    <x v="0"/>
    <n v="119.99999999999997"/>
    <n v="0.5"/>
    <n v="0"/>
    <x v="3"/>
    <x v="6"/>
    <x v="1"/>
    <x v="0"/>
    <x v="1"/>
  </r>
  <r>
    <n v="2551"/>
    <d v="2024-12-13T00:00:00"/>
    <x v="12"/>
    <s v="12:00"/>
    <x v="5"/>
    <x v="2"/>
    <x v="5"/>
    <n v="9"/>
    <s v="Chen"/>
    <x v="0"/>
    <n v="119.99999999999997"/>
    <n v="0.75"/>
    <n v="0"/>
    <x v="2"/>
    <x v="7"/>
    <x v="2"/>
    <x v="0"/>
    <x v="1"/>
  </r>
  <r>
    <n v="2552"/>
    <d v="2024-10-03T00:00:00"/>
    <x v="1"/>
    <s v="13:00"/>
    <x v="3"/>
    <x v="0"/>
    <x v="3"/>
    <n v="7"/>
    <s v="John"/>
    <x v="5"/>
    <n v="89.999999999999915"/>
    <n v="0.7"/>
    <n v="0"/>
    <x v="6"/>
    <x v="0"/>
    <x v="2"/>
    <x v="0"/>
    <x v="0"/>
  </r>
  <r>
    <n v="2553"/>
    <d v="2024-08-27T00:00:00"/>
    <x v="16"/>
    <s v="10:30"/>
    <x v="0"/>
    <x v="0"/>
    <x v="0"/>
    <n v="5"/>
    <s v="Chen"/>
    <x v="4"/>
    <n v="60.000000000000028"/>
    <n v="0.625"/>
    <n v="0"/>
    <x v="1"/>
    <x v="6"/>
    <x v="0"/>
    <x v="0"/>
    <x v="0"/>
  </r>
  <r>
    <n v="2554"/>
    <d v="2024-04-18T00:00:00"/>
    <x v="11"/>
    <s v="14:30"/>
    <x v="0"/>
    <x v="0"/>
    <x v="0"/>
    <n v="6"/>
    <s v="Priya"/>
    <x v="1"/>
    <n v="90"/>
    <n v="0.75"/>
    <n v="0"/>
    <x v="6"/>
    <x v="11"/>
    <x v="0"/>
    <x v="0"/>
    <x v="0"/>
  </r>
  <r>
    <n v="2555"/>
    <d v="2024-07-22T00:00:00"/>
    <x v="17"/>
    <s v="12:30"/>
    <x v="2"/>
    <x v="1"/>
    <x v="2"/>
    <n v="3"/>
    <s v="Chen"/>
    <x v="1"/>
    <n v="90.000000000000085"/>
    <n v="0.75"/>
    <n v="0"/>
    <x v="0"/>
    <x v="8"/>
    <x v="1"/>
    <x v="0"/>
    <x v="1"/>
  </r>
  <r>
    <n v="2556"/>
    <d v="2024-12-18T00:00:00"/>
    <x v="8"/>
    <s v="16:30"/>
    <x v="4"/>
    <x v="2"/>
    <x v="4"/>
    <n v="4"/>
    <s v="Omar"/>
    <x v="0"/>
    <n v="30.000000000000053"/>
    <n v="0.25"/>
    <n v="0"/>
    <x v="5"/>
    <x v="7"/>
    <x v="2"/>
    <x v="0"/>
    <x v="0"/>
  </r>
  <r>
    <n v="2557"/>
    <d v="2024-01-29T00:00:00"/>
    <x v="14"/>
    <s v="18:00"/>
    <x v="5"/>
    <x v="2"/>
    <x v="5"/>
    <n v="7"/>
    <s v="Priya"/>
    <x v="4"/>
    <n v="90"/>
    <n v="0.58333333333333337"/>
    <n v="0"/>
    <x v="0"/>
    <x v="9"/>
    <x v="2"/>
    <x v="0"/>
    <x v="0"/>
  </r>
  <r>
    <n v="2558"/>
    <d v="2024-07-31T00:00:00"/>
    <x v="9"/>
    <s v="14:30"/>
    <x v="0"/>
    <x v="0"/>
    <x v="0"/>
    <n v="6"/>
    <s v="Sarah"/>
    <x v="3"/>
    <n v="119.99999999999989"/>
    <n v="0.75"/>
    <n v="0"/>
    <x v="5"/>
    <x v="8"/>
    <x v="0"/>
    <x v="0"/>
    <x v="1"/>
  </r>
  <r>
    <n v="2559"/>
    <d v="2024-01-30T00:00:00"/>
    <x v="3"/>
    <s v="17:00"/>
    <x v="2"/>
    <x v="1"/>
    <x v="2"/>
    <n v="5"/>
    <s v="Chen"/>
    <x v="0"/>
    <n v="90"/>
    <n v="1.25"/>
    <n v="1"/>
    <x v="1"/>
    <x v="9"/>
    <x v="1"/>
    <x v="0"/>
    <x v="0"/>
  </r>
  <r>
    <n v="2560"/>
    <d v="2024-02-17T00:00:00"/>
    <x v="2"/>
    <s v="10:00"/>
    <x v="4"/>
    <x v="2"/>
    <x v="4"/>
    <n v="7"/>
    <s v="Amit"/>
    <x v="1"/>
    <n v="120.00000000000006"/>
    <n v="0.4375"/>
    <n v="0"/>
    <x v="3"/>
    <x v="4"/>
    <x v="2"/>
    <x v="0"/>
    <x v="1"/>
  </r>
  <r>
    <n v="2561"/>
    <d v="2024-05-18T00:00:00"/>
    <x v="9"/>
    <s v="14:00"/>
    <x v="1"/>
    <x v="1"/>
    <x v="1"/>
    <n v="7"/>
    <s v="Sarah"/>
    <x v="3"/>
    <n v="90"/>
    <n v="1.1666666666666667"/>
    <n v="1"/>
    <x v="3"/>
    <x v="10"/>
    <x v="0"/>
    <x v="0"/>
    <x v="0"/>
  </r>
  <r>
    <n v="2562"/>
    <d v="2024-11-18T00:00:00"/>
    <x v="11"/>
    <s v="14:00"/>
    <x v="5"/>
    <x v="2"/>
    <x v="5"/>
    <n v="6"/>
    <s v="Sarah"/>
    <x v="2"/>
    <n v="60.000000000000107"/>
    <n v="0.5"/>
    <n v="0"/>
    <x v="0"/>
    <x v="3"/>
    <x v="2"/>
    <x v="0"/>
    <x v="0"/>
  </r>
  <r>
    <n v="2563"/>
    <d v="2024-03-19T00:00:00"/>
    <x v="13"/>
    <s v="10:00"/>
    <x v="0"/>
    <x v="0"/>
    <x v="0"/>
    <n v="6"/>
    <s v="John"/>
    <x v="1"/>
    <n v="90"/>
    <n v="0.75"/>
    <n v="0"/>
    <x v="1"/>
    <x v="1"/>
    <x v="0"/>
    <x v="0"/>
    <x v="0"/>
  </r>
  <r>
    <n v="2564"/>
    <d v="2024-03-01T00:00:00"/>
    <x v="15"/>
    <s v="14:00"/>
    <x v="3"/>
    <x v="0"/>
    <x v="3"/>
    <n v="9"/>
    <s v="John"/>
    <x v="4"/>
    <n v="30.000000000000053"/>
    <n v="0.9"/>
    <n v="0"/>
    <x v="2"/>
    <x v="1"/>
    <x v="2"/>
    <x v="0"/>
    <x v="0"/>
  </r>
  <r>
    <n v="2565"/>
    <d v="2024-10-11T00:00:00"/>
    <x v="8"/>
    <s v="16:30"/>
    <x v="2"/>
    <x v="1"/>
    <x v="2"/>
    <n v="6"/>
    <s v="Omar"/>
    <x v="3"/>
    <n v="30.000000000000053"/>
    <n v="1.5"/>
    <n v="1"/>
    <x v="2"/>
    <x v="0"/>
    <x v="1"/>
    <x v="0"/>
    <x v="0"/>
  </r>
  <r>
    <n v="2566"/>
    <d v="2024-12-15T00:00:00"/>
    <x v="3"/>
    <s v="16:30"/>
    <x v="1"/>
    <x v="1"/>
    <x v="1"/>
    <n v="5"/>
    <s v="John"/>
    <x v="2"/>
    <n v="59.999999999999943"/>
    <n v="0.83333333333333337"/>
    <n v="0"/>
    <x v="4"/>
    <x v="7"/>
    <x v="0"/>
    <x v="0"/>
    <x v="0"/>
  </r>
  <r>
    <n v="2567"/>
    <d v="2024-02-14T00:00:00"/>
    <x v="6"/>
    <s v="11:30"/>
    <x v="1"/>
    <x v="1"/>
    <x v="1"/>
    <n v="2"/>
    <s v="Priya"/>
    <x v="0"/>
    <n v="60.000000000000028"/>
    <n v="0.33333333333333331"/>
    <n v="0"/>
    <x v="5"/>
    <x v="4"/>
    <x v="0"/>
    <x v="0"/>
    <x v="0"/>
  </r>
  <r>
    <n v="2568"/>
    <d v="2024-07-27T00:00:00"/>
    <x v="8"/>
    <s v="17:30"/>
    <x v="2"/>
    <x v="1"/>
    <x v="2"/>
    <n v="5"/>
    <s v="Mia"/>
    <x v="0"/>
    <n v="90"/>
    <n v="1.25"/>
    <n v="1"/>
    <x v="3"/>
    <x v="8"/>
    <x v="1"/>
    <x v="0"/>
    <x v="0"/>
  </r>
  <r>
    <n v="2569"/>
    <d v="2024-04-20T00:00:00"/>
    <x v="17"/>
    <s v="12:30"/>
    <x v="1"/>
    <x v="1"/>
    <x v="1"/>
    <n v="9"/>
    <s v="Sarah"/>
    <x v="1"/>
    <n v="90.000000000000085"/>
    <n v="1.5"/>
    <n v="1"/>
    <x v="3"/>
    <x v="11"/>
    <x v="0"/>
    <x v="0"/>
    <x v="1"/>
  </r>
  <r>
    <n v="2570"/>
    <d v="2024-08-21T00:00:00"/>
    <x v="1"/>
    <s v="13:00"/>
    <x v="3"/>
    <x v="0"/>
    <x v="3"/>
    <n v="5"/>
    <s v="Chen"/>
    <x v="0"/>
    <n v="89.999999999999915"/>
    <n v="0.5"/>
    <n v="0"/>
    <x v="5"/>
    <x v="6"/>
    <x v="2"/>
    <x v="0"/>
    <x v="0"/>
  </r>
  <r>
    <n v="2571"/>
    <d v="2024-01-05T00:00:00"/>
    <x v="6"/>
    <s v="11:30"/>
    <x v="2"/>
    <x v="1"/>
    <x v="2"/>
    <n v="4"/>
    <s v="Amit"/>
    <x v="0"/>
    <n v="60.000000000000028"/>
    <n v="1"/>
    <n v="0"/>
    <x v="2"/>
    <x v="9"/>
    <x v="1"/>
    <x v="0"/>
    <x v="0"/>
  </r>
  <r>
    <n v="2572"/>
    <d v="2024-09-10T00:00:00"/>
    <x v="17"/>
    <s v="12:30"/>
    <x v="1"/>
    <x v="1"/>
    <x v="1"/>
    <n v="8"/>
    <s v="Mia"/>
    <x v="3"/>
    <n v="90.000000000000085"/>
    <n v="1.3333333333333333"/>
    <n v="1"/>
    <x v="1"/>
    <x v="2"/>
    <x v="0"/>
    <x v="0"/>
    <x v="1"/>
  </r>
  <r>
    <n v="2573"/>
    <d v="2024-04-05T00:00:00"/>
    <x v="2"/>
    <s v="08:30"/>
    <x v="5"/>
    <x v="2"/>
    <x v="5"/>
    <n v="1"/>
    <s v="Amit"/>
    <x v="3"/>
    <n v="30.000000000000053"/>
    <n v="8.3333333333333329E-2"/>
    <n v="0"/>
    <x v="2"/>
    <x v="11"/>
    <x v="2"/>
    <x v="1"/>
    <x v="0"/>
  </r>
  <r>
    <n v="2574"/>
    <d v="2024-03-11T00:00:00"/>
    <x v="4"/>
    <s v="16:30"/>
    <x v="4"/>
    <x v="2"/>
    <x v="4"/>
    <n v="2"/>
    <s v="Amit"/>
    <x v="4"/>
    <n v="90"/>
    <n v="0.125"/>
    <n v="0"/>
    <x v="0"/>
    <x v="1"/>
    <x v="2"/>
    <x v="1"/>
    <x v="0"/>
  </r>
  <r>
    <n v="2575"/>
    <d v="2024-10-20T00:00:00"/>
    <x v="9"/>
    <s v="14:30"/>
    <x v="1"/>
    <x v="1"/>
    <x v="1"/>
    <n v="4"/>
    <s v="Mia"/>
    <x v="2"/>
    <n v="119.99999999999989"/>
    <n v="0.66666666666666663"/>
    <n v="0"/>
    <x v="4"/>
    <x v="0"/>
    <x v="0"/>
    <x v="0"/>
    <x v="1"/>
  </r>
  <r>
    <n v="2576"/>
    <d v="2024-09-09T00:00:00"/>
    <x v="3"/>
    <s v="17:00"/>
    <x v="2"/>
    <x v="1"/>
    <x v="2"/>
    <n v="1"/>
    <s v="Chen"/>
    <x v="1"/>
    <n v="90"/>
    <n v="0.25"/>
    <n v="0"/>
    <x v="0"/>
    <x v="2"/>
    <x v="1"/>
    <x v="0"/>
    <x v="0"/>
  </r>
  <r>
    <n v="2577"/>
    <d v="2024-06-09T00:00:00"/>
    <x v="15"/>
    <s v="14:00"/>
    <x v="4"/>
    <x v="2"/>
    <x v="4"/>
    <n v="14"/>
    <s v="Omar"/>
    <x v="1"/>
    <n v="30.000000000000053"/>
    <n v="0.875"/>
    <n v="0"/>
    <x v="4"/>
    <x v="5"/>
    <x v="2"/>
    <x v="0"/>
    <x v="0"/>
  </r>
  <r>
    <n v="2578"/>
    <d v="2024-04-11T00:00:00"/>
    <x v="3"/>
    <s v="16:30"/>
    <x v="3"/>
    <x v="0"/>
    <x v="3"/>
    <n v="2"/>
    <s v="Chen"/>
    <x v="3"/>
    <n v="59.999999999999943"/>
    <n v="0.2"/>
    <n v="0"/>
    <x v="6"/>
    <x v="11"/>
    <x v="2"/>
    <x v="1"/>
    <x v="0"/>
  </r>
  <r>
    <n v="2579"/>
    <d v="2024-01-21T00:00:00"/>
    <x v="8"/>
    <s v="18:00"/>
    <x v="5"/>
    <x v="2"/>
    <x v="5"/>
    <n v="15"/>
    <s v="Chen"/>
    <x v="1"/>
    <n v="120.00000000000006"/>
    <n v="1.25"/>
    <n v="1"/>
    <x v="4"/>
    <x v="9"/>
    <x v="2"/>
    <x v="0"/>
    <x v="1"/>
  </r>
  <r>
    <n v="2580"/>
    <d v="2024-08-02T00:00:00"/>
    <x v="10"/>
    <s v="16:30"/>
    <x v="0"/>
    <x v="0"/>
    <x v="0"/>
    <n v="8"/>
    <s v="Priya"/>
    <x v="0"/>
    <n v="120.00000000000006"/>
    <n v="1"/>
    <n v="0"/>
    <x v="2"/>
    <x v="6"/>
    <x v="0"/>
    <x v="0"/>
    <x v="1"/>
  </r>
  <r>
    <n v="2581"/>
    <d v="2024-01-14T00:00:00"/>
    <x v="11"/>
    <s v="14:30"/>
    <x v="1"/>
    <x v="1"/>
    <x v="1"/>
    <n v="8"/>
    <s v="Priya"/>
    <x v="3"/>
    <n v="90"/>
    <n v="1.3333333333333333"/>
    <n v="1"/>
    <x v="4"/>
    <x v="9"/>
    <x v="0"/>
    <x v="0"/>
    <x v="0"/>
  </r>
  <r>
    <n v="2582"/>
    <d v="2024-04-14T00:00:00"/>
    <x v="4"/>
    <s v="16:30"/>
    <x v="3"/>
    <x v="0"/>
    <x v="3"/>
    <n v="2"/>
    <s v="Chen"/>
    <x v="0"/>
    <n v="90"/>
    <n v="0.2"/>
    <n v="0"/>
    <x v="4"/>
    <x v="11"/>
    <x v="2"/>
    <x v="1"/>
    <x v="0"/>
  </r>
  <r>
    <n v="2583"/>
    <d v="2024-03-03T00:00:00"/>
    <x v="13"/>
    <s v="10:00"/>
    <x v="3"/>
    <x v="0"/>
    <x v="3"/>
    <n v="12"/>
    <s v="Chen"/>
    <x v="3"/>
    <n v="90"/>
    <n v="1.2"/>
    <n v="1"/>
    <x v="4"/>
    <x v="1"/>
    <x v="2"/>
    <x v="0"/>
    <x v="0"/>
  </r>
  <r>
    <n v="2584"/>
    <d v="2024-03-12T00:00:00"/>
    <x v="7"/>
    <s v="11:00"/>
    <x v="2"/>
    <x v="1"/>
    <x v="2"/>
    <n v="6"/>
    <s v="John"/>
    <x v="2"/>
    <n v="119.99999999999997"/>
    <n v="1.5"/>
    <n v="1"/>
    <x v="1"/>
    <x v="1"/>
    <x v="1"/>
    <x v="0"/>
    <x v="1"/>
  </r>
  <r>
    <n v="2585"/>
    <d v="2024-12-04T00:00:00"/>
    <x v="7"/>
    <s v="11:00"/>
    <x v="3"/>
    <x v="0"/>
    <x v="3"/>
    <n v="1"/>
    <s v="John"/>
    <x v="2"/>
    <n v="119.99999999999997"/>
    <n v="0.1"/>
    <n v="0"/>
    <x v="5"/>
    <x v="7"/>
    <x v="2"/>
    <x v="1"/>
    <x v="1"/>
  </r>
  <r>
    <n v="2586"/>
    <d v="2024-10-14T00:00:00"/>
    <x v="8"/>
    <s v="18:00"/>
    <x v="2"/>
    <x v="1"/>
    <x v="2"/>
    <n v="1"/>
    <s v="Mia"/>
    <x v="5"/>
    <n v="120.00000000000006"/>
    <n v="0.25"/>
    <n v="0"/>
    <x v="0"/>
    <x v="0"/>
    <x v="1"/>
    <x v="0"/>
    <x v="1"/>
  </r>
  <r>
    <n v="2587"/>
    <d v="2024-07-29T00:00:00"/>
    <x v="1"/>
    <s v="12:30"/>
    <x v="4"/>
    <x v="2"/>
    <x v="4"/>
    <n v="2"/>
    <s v="Chen"/>
    <x v="1"/>
    <n v="60.000000000000028"/>
    <n v="0.125"/>
    <n v="0"/>
    <x v="0"/>
    <x v="8"/>
    <x v="2"/>
    <x v="1"/>
    <x v="0"/>
  </r>
  <r>
    <n v="2588"/>
    <d v="2024-01-20T00:00:00"/>
    <x v="10"/>
    <s v="16:30"/>
    <x v="2"/>
    <x v="1"/>
    <x v="2"/>
    <n v="1"/>
    <s v="Mia"/>
    <x v="5"/>
    <n v="120.00000000000006"/>
    <n v="0.25"/>
    <n v="0"/>
    <x v="3"/>
    <x v="9"/>
    <x v="1"/>
    <x v="0"/>
    <x v="1"/>
  </r>
  <r>
    <n v="2589"/>
    <d v="2024-02-02T00:00:00"/>
    <x v="16"/>
    <s v="10:30"/>
    <x v="4"/>
    <x v="2"/>
    <x v="4"/>
    <n v="11"/>
    <s v="Priya"/>
    <x v="5"/>
    <n v="60.000000000000028"/>
    <n v="0.6875"/>
    <n v="0"/>
    <x v="2"/>
    <x v="4"/>
    <x v="2"/>
    <x v="0"/>
    <x v="0"/>
  </r>
  <r>
    <n v="2590"/>
    <d v="2024-01-27T00:00:00"/>
    <x v="5"/>
    <s v="13:30"/>
    <x v="0"/>
    <x v="0"/>
    <x v="0"/>
    <n v="11"/>
    <s v="Omar"/>
    <x v="5"/>
    <n v="90"/>
    <n v="1.375"/>
    <n v="1"/>
    <x v="3"/>
    <x v="9"/>
    <x v="0"/>
    <x v="0"/>
    <x v="0"/>
  </r>
  <r>
    <n v="2591"/>
    <d v="2024-04-08T00:00:00"/>
    <x v="1"/>
    <s v="13:30"/>
    <x v="2"/>
    <x v="1"/>
    <x v="2"/>
    <n v="1"/>
    <s v="John"/>
    <x v="2"/>
    <n v="119.99999999999997"/>
    <n v="0.25"/>
    <n v="0"/>
    <x v="0"/>
    <x v="11"/>
    <x v="1"/>
    <x v="0"/>
    <x v="1"/>
  </r>
  <r>
    <n v="2592"/>
    <d v="2024-02-20T00:00:00"/>
    <x v="5"/>
    <s v="12:30"/>
    <x v="4"/>
    <x v="2"/>
    <x v="4"/>
    <n v="15"/>
    <s v="Mia"/>
    <x v="0"/>
    <n v="30.000000000000053"/>
    <n v="0.9375"/>
    <n v="0"/>
    <x v="1"/>
    <x v="4"/>
    <x v="2"/>
    <x v="0"/>
    <x v="0"/>
  </r>
  <r>
    <n v="2593"/>
    <d v="2024-03-26T00:00:00"/>
    <x v="13"/>
    <s v="10:00"/>
    <x v="0"/>
    <x v="0"/>
    <x v="0"/>
    <n v="2"/>
    <s v="Amit"/>
    <x v="3"/>
    <n v="90"/>
    <n v="0.25"/>
    <n v="0"/>
    <x v="1"/>
    <x v="1"/>
    <x v="0"/>
    <x v="0"/>
    <x v="0"/>
  </r>
  <r>
    <n v="2594"/>
    <d v="2024-09-04T00:00:00"/>
    <x v="11"/>
    <s v="15:00"/>
    <x v="4"/>
    <x v="2"/>
    <x v="4"/>
    <n v="2"/>
    <s v="Amit"/>
    <x v="1"/>
    <n v="120.00000000000006"/>
    <n v="0.125"/>
    <n v="0"/>
    <x v="5"/>
    <x v="2"/>
    <x v="2"/>
    <x v="1"/>
    <x v="1"/>
  </r>
  <r>
    <n v="2595"/>
    <d v="2024-01-04T00:00:00"/>
    <x v="15"/>
    <s v="14:00"/>
    <x v="1"/>
    <x v="1"/>
    <x v="1"/>
    <n v="2"/>
    <s v="John"/>
    <x v="5"/>
    <n v="30.000000000000053"/>
    <n v="0.33333333333333331"/>
    <n v="0"/>
    <x v="6"/>
    <x v="9"/>
    <x v="0"/>
    <x v="0"/>
    <x v="0"/>
  </r>
  <r>
    <n v="2596"/>
    <d v="2024-02-04T00:00:00"/>
    <x v="0"/>
    <s v="14:30"/>
    <x v="0"/>
    <x v="0"/>
    <x v="0"/>
    <n v="3"/>
    <s v="Mia"/>
    <x v="5"/>
    <n v="29.999999999999893"/>
    <n v="0.375"/>
    <n v="0"/>
    <x v="4"/>
    <x v="4"/>
    <x v="0"/>
    <x v="0"/>
    <x v="0"/>
  </r>
  <r>
    <n v="2597"/>
    <d v="2024-09-04T00:00:00"/>
    <x v="4"/>
    <s v="16:00"/>
    <x v="0"/>
    <x v="0"/>
    <x v="0"/>
    <n v="6"/>
    <s v="Mia"/>
    <x v="4"/>
    <n v="59.999999999999943"/>
    <n v="0.75"/>
    <n v="0"/>
    <x v="5"/>
    <x v="2"/>
    <x v="0"/>
    <x v="0"/>
    <x v="0"/>
  </r>
  <r>
    <n v="2598"/>
    <d v="2024-10-04T00:00:00"/>
    <x v="2"/>
    <s v="10:00"/>
    <x v="1"/>
    <x v="1"/>
    <x v="1"/>
    <n v="5"/>
    <s v="Chen"/>
    <x v="0"/>
    <n v="120.00000000000006"/>
    <n v="0.83333333333333337"/>
    <n v="0"/>
    <x v="2"/>
    <x v="0"/>
    <x v="0"/>
    <x v="0"/>
    <x v="1"/>
  </r>
  <r>
    <n v="2599"/>
    <d v="2024-12-13T00:00:00"/>
    <x v="17"/>
    <s v="11:30"/>
    <x v="2"/>
    <x v="1"/>
    <x v="2"/>
    <n v="5"/>
    <s v="Chen"/>
    <x v="0"/>
    <n v="30.000000000000053"/>
    <n v="1.25"/>
    <n v="1"/>
    <x v="2"/>
    <x v="7"/>
    <x v="1"/>
    <x v="0"/>
    <x v="0"/>
  </r>
  <r>
    <n v="2600"/>
    <d v="2024-12-08T00:00:00"/>
    <x v="2"/>
    <s v="10:00"/>
    <x v="5"/>
    <x v="2"/>
    <x v="5"/>
    <n v="6"/>
    <s v="John"/>
    <x v="4"/>
    <n v="120.00000000000006"/>
    <n v="0.5"/>
    <n v="0"/>
    <x v="4"/>
    <x v="7"/>
    <x v="2"/>
    <x v="0"/>
    <x v="1"/>
  </r>
  <r>
    <n v="2601"/>
    <d v="2024-01-24T00:00:00"/>
    <x v="14"/>
    <s v="18:00"/>
    <x v="4"/>
    <x v="2"/>
    <x v="4"/>
    <n v="18"/>
    <s v="Mia"/>
    <x v="3"/>
    <n v="90"/>
    <n v="1.125"/>
    <n v="1"/>
    <x v="5"/>
    <x v="9"/>
    <x v="2"/>
    <x v="0"/>
    <x v="0"/>
  </r>
  <r>
    <n v="2602"/>
    <d v="2024-12-11T00:00:00"/>
    <x v="13"/>
    <s v="09:00"/>
    <x v="5"/>
    <x v="2"/>
    <x v="5"/>
    <n v="15"/>
    <s v="John"/>
    <x v="4"/>
    <n v="29.999999999999972"/>
    <n v="1.25"/>
    <n v="1"/>
    <x v="5"/>
    <x v="7"/>
    <x v="2"/>
    <x v="0"/>
    <x v="0"/>
  </r>
  <r>
    <n v="2603"/>
    <d v="2024-11-18T00:00:00"/>
    <x v="9"/>
    <s v="14:30"/>
    <x v="3"/>
    <x v="0"/>
    <x v="3"/>
    <n v="13"/>
    <s v="John"/>
    <x v="1"/>
    <n v="119.99999999999989"/>
    <n v="1.3"/>
    <n v="1"/>
    <x v="0"/>
    <x v="3"/>
    <x v="2"/>
    <x v="0"/>
    <x v="1"/>
  </r>
  <r>
    <n v="2604"/>
    <d v="2024-05-23T00:00:00"/>
    <x v="13"/>
    <s v="10:00"/>
    <x v="1"/>
    <x v="1"/>
    <x v="1"/>
    <n v="2"/>
    <s v="Sarah"/>
    <x v="4"/>
    <n v="90"/>
    <n v="0.33333333333333331"/>
    <n v="0"/>
    <x v="6"/>
    <x v="10"/>
    <x v="0"/>
    <x v="0"/>
    <x v="0"/>
  </r>
  <r>
    <n v="2605"/>
    <d v="2024-10-14T00:00:00"/>
    <x v="13"/>
    <s v="10:30"/>
    <x v="4"/>
    <x v="2"/>
    <x v="4"/>
    <n v="9"/>
    <s v="Chen"/>
    <x v="5"/>
    <n v="119.99999999999997"/>
    <n v="0.5625"/>
    <n v="0"/>
    <x v="0"/>
    <x v="0"/>
    <x v="2"/>
    <x v="0"/>
    <x v="1"/>
  </r>
  <r>
    <n v="2606"/>
    <d v="2024-11-18T00:00:00"/>
    <x v="9"/>
    <s v="13:00"/>
    <x v="2"/>
    <x v="1"/>
    <x v="2"/>
    <n v="3"/>
    <s v="Mia"/>
    <x v="2"/>
    <n v="29.999999999999893"/>
    <n v="0.75"/>
    <n v="0"/>
    <x v="0"/>
    <x v="3"/>
    <x v="1"/>
    <x v="0"/>
    <x v="0"/>
  </r>
  <r>
    <n v="2607"/>
    <d v="2024-03-22T00:00:00"/>
    <x v="16"/>
    <s v="11:30"/>
    <x v="0"/>
    <x v="0"/>
    <x v="0"/>
    <n v="3"/>
    <s v="John"/>
    <x v="3"/>
    <n v="120.00000000000006"/>
    <n v="0.375"/>
    <n v="0"/>
    <x v="2"/>
    <x v="1"/>
    <x v="0"/>
    <x v="0"/>
    <x v="1"/>
  </r>
  <r>
    <n v="2608"/>
    <d v="2024-08-03T00:00:00"/>
    <x v="17"/>
    <s v="11:30"/>
    <x v="1"/>
    <x v="1"/>
    <x v="1"/>
    <n v="2"/>
    <s v="Amit"/>
    <x v="3"/>
    <n v="30.000000000000053"/>
    <n v="0.33333333333333331"/>
    <n v="0"/>
    <x v="3"/>
    <x v="6"/>
    <x v="0"/>
    <x v="0"/>
    <x v="0"/>
  </r>
  <r>
    <n v="2609"/>
    <d v="2024-05-23T00:00:00"/>
    <x v="8"/>
    <s v="17:00"/>
    <x v="1"/>
    <x v="1"/>
    <x v="1"/>
    <n v="2"/>
    <s v="Priya"/>
    <x v="2"/>
    <n v="60.000000000000107"/>
    <n v="0.33333333333333331"/>
    <n v="0"/>
    <x v="6"/>
    <x v="10"/>
    <x v="0"/>
    <x v="0"/>
    <x v="0"/>
  </r>
  <r>
    <n v="2610"/>
    <d v="2024-02-02T00:00:00"/>
    <x v="11"/>
    <s v="14:00"/>
    <x v="3"/>
    <x v="0"/>
    <x v="3"/>
    <n v="12"/>
    <s v="Amit"/>
    <x v="2"/>
    <n v="60.000000000000107"/>
    <n v="1.2"/>
    <n v="1"/>
    <x v="2"/>
    <x v="4"/>
    <x v="2"/>
    <x v="0"/>
    <x v="0"/>
  </r>
  <r>
    <n v="2611"/>
    <d v="2024-12-01T00:00:00"/>
    <x v="17"/>
    <s v="11:30"/>
    <x v="0"/>
    <x v="0"/>
    <x v="0"/>
    <n v="6"/>
    <s v="Omar"/>
    <x v="4"/>
    <n v="30.000000000000053"/>
    <n v="0.75"/>
    <n v="0"/>
    <x v="4"/>
    <x v="7"/>
    <x v="0"/>
    <x v="0"/>
    <x v="0"/>
  </r>
  <r>
    <n v="2612"/>
    <d v="2024-06-14T00:00:00"/>
    <x v="12"/>
    <s v="10:30"/>
    <x v="3"/>
    <x v="0"/>
    <x v="3"/>
    <n v="13"/>
    <s v="Sarah"/>
    <x v="1"/>
    <n v="29.999999999999972"/>
    <n v="1.3"/>
    <n v="1"/>
    <x v="2"/>
    <x v="5"/>
    <x v="2"/>
    <x v="0"/>
    <x v="0"/>
  </r>
  <r>
    <n v="2613"/>
    <d v="2024-05-27T00:00:00"/>
    <x v="15"/>
    <s v="15:30"/>
    <x v="5"/>
    <x v="2"/>
    <x v="5"/>
    <n v="13"/>
    <s v="Omar"/>
    <x v="0"/>
    <n v="120.00000000000006"/>
    <n v="1.0833333333333333"/>
    <n v="1"/>
    <x v="0"/>
    <x v="10"/>
    <x v="2"/>
    <x v="0"/>
    <x v="1"/>
  </r>
  <r>
    <n v="2614"/>
    <d v="2024-03-09T00:00:00"/>
    <x v="16"/>
    <s v="10:30"/>
    <x v="0"/>
    <x v="0"/>
    <x v="0"/>
    <n v="4"/>
    <s v="Sarah"/>
    <x v="1"/>
    <n v="60.000000000000028"/>
    <n v="0.5"/>
    <n v="0"/>
    <x v="3"/>
    <x v="1"/>
    <x v="0"/>
    <x v="0"/>
    <x v="0"/>
  </r>
  <r>
    <n v="2615"/>
    <d v="2024-07-04T00:00:00"/>
    <x v="1"/>
    <s v="12:30"/>
    <x v="4"/>
    <x v="2"/>
    <x v="4"/>
    <n v="3"/>
    <s v="Mia"/>
    <x v="2"/>
    <n v="60.000000000000028"/>
    <n v="0.1875"/>
    <n v="0"/>
    <x v="6"/>
    <x v="8"/>
    <x v="2"/>
    <x v="1"/>
    <x v="0"/>
  </r>
  <r>
    <n v="2616"/>
    <d v="2024-11-29T00:00:00"/>
    <x v="9"/>
    <s v="13:00"/>
    <x v="3"/>
    <x v="0"/>
    <x v="3"/>
    <n v="4"/>
    <s v="Chen"/>
    <x v="1"/>
    <n v="29.999999999999893"/>
    <n v="0.4"/>
    <n v="0"/>
    <x v="2"/>
    <x v="3"/>
    <x v="2"/>
    <x v="0"/>
    <x v="0"/>
  </r>
  <r>
    <n v="2617"/>
    <d v="2024-08-17T00:00:00"/>
    <x v="2"/>
    <s v="09:30"/>
    <x v="3"/>
    <x v="0"/>
    <x v="3"/>
    <n v="3"/>
    <s v="Priya"/>
    <x v="5"/>
    <n v="90"/>
    <n v="0.3"/>
    <n v="0"/>
    <x v="3"/>
    <x v="6"/>
    <x v="2"/>
    <x v="0"/>
    <x v="0"/>
  </r>
  <r>
    <n v="2618"/>
    <d v="2024-03-23T00:00:00"/>
    <x v="11"/>
    <s v="14:30"/>
    <x v="0"/>
    <x v="0"/>
    <x v="0"/>
    <n v="6"/>
    <s v="Priya"/>
    <x v="0"/>
    <n v="90"/>
    <n v="0.75"/>
    <n v="0"/>
    <x v="3"/>
    <x v="1"/>
    <x v="0"/>
    <x v="0"/>
    <x v="0"/>
  </r>
  <r>
    <n v="2619"/>
    <d v="2024-05-28T00:00:00"/>
    <x v="9"/>
    <s v="14:30"/>
    <x v="5"/>
    <x v="2"/>
    <x v="5"/>
    <n v="9"/>
    <s v="John"/>
    <x v="2"/>
    <n v="119.99999999999989"/>
    <n v="0.75"/>
    <n v="0"/>
    <x v="1"/>
    <x v="10"/>
    <x v="2"/>
    <x v="0"/>
    <x v="1"/>
  </r>
  <r>
    <n v="2620"/>
    <d v="2024-04-22T00:00:00"/>
    <x v="1"/>
    <s v="13:30"/>
    <x v="4"/>
    <x v="2"/>
    <x v="4"/>
    <n v="12"/>
    <s v="Amit"/>
    <x v="1"/>
    <n v="119.99999999999997"/>
    <n v="0.75"/>
    <n v="0"/>
    <x v="0"/>
    <x v="11"/>
    <x v="2"/>
    <x v="0"/>
    <x v="1"/>
  </r>
  <r>
    <n v="2621"/>
    <d v="2024-03-24T00:00:00"/>
    <x v="1"/>
    <s v="12:00"/>
    <x v="0"/>
    <x v="0"/>
    <x v="0"/>
    <n v="9"/>
    <s v="Amit"/>
    <x v="5"/>
    <n v="29.999999999999972"/>
    <n v="1.125"/>
    <n v="1"/>
    <x v="4"/>
    <x v="1"/>
    <x v="0"/>
    <x v="0"/>
    <x v="0"/>
  </r>
  <r>
    <n v="2622"/>
    <d v="2024-02-05T00:00:00"/>
    <x v="17"/>
    <s v="11:30"/>
    <x v="4"/>
    <x v="2"/>
    <x v="4"/>
    <n v="10"/>
    <s v="John"/>
    <x v="3"/>
    <n v="30.000000000000053"/>
    <n v="0.625"/>
    <n v="0"/>
    <x v="0"/>
    <x v="4"/>
    <x v="2"/>
    <x v="0"/>
    <x v="0"/>
  </r>
  <r>
    <n v="2623"/>
    <d v="2024-05-04T00:00:00"/>
    <x v="13"/>
    <s v="09:30"/>
    <x v="2"/>
    <x v="1"/>
    <x v="2"/>
    <n v="7"/>
    <s v="Amit"/>
    <x v="2"/>
    <n v="59.999999999999943"/>
    <n v="1.75"/>
    <n v="1"/>
    <x v="3"/>
    <x v="10"/>
    <x v="1"/>
    <x v="0"/>
    <x v="0"/>
  </r>
  <r>
    <n v="2624"/>
    <d v="2024-03-10T00:00:00"/>
    <x v="3"/>
    <s v="17:30"/>
    <x v="5"/>
    <x v="2"/>
    <x v="5"/>
    <n v="3"/>
    <s v="Priya"/>
    <x v="4"/>
    <n v="119.99999999999989"/>
    <n v="0.25"/>
    <n v="0"/>
    <x v="4"/>
    <x v="1"/>
    <x v="2"/>
    <x v="0"/>
    <x v="1"/>
  </r>
  <r>
    <n v="2625"/>
    <d v="2024-07-21T00:00:00"/>
    <x v="16"/>
    <s v="11:30"/>
    <x v="4"/>
    <x v="2"/>
    <x v="4"/>
    <n v="6"/>
    <s v="Chen"/>
    <x v="1"/>
    <n v="120.00000000000006"/>
    <n v="0.375"/>
    <n v="0"/>
    <x v="4"/>
    <x v="8"/>
    <x v="2"/>
    <x v="0"/>
    <x v="1"/>
  </r>
  <r>
    <n v="2626"/>
    <d v="2024-02-13T00:00:00"/>
    <x v="0"/>
    <s v="15:00"/>
    <x v="3"/>
    <x v="0"/>
    <x v="3"/>
    <n v="12"/>
    <s v="John"/>
    <x v="1"/>
    <n v="59.999999999999943"/>
    <n v="1.2"/>
    <n v="1"/>
    <x v="1"/>
    <x v="4"/>
    <x v="2"/>
    <x v="0"/>
    <x v="0"/>
  </r>
  <r>
    <n v="2627"/>
    <d v="2024-12-28T00:00:00"/>
    <x v="6"/>
    <s v="11:00"/>
    <x v="1"/>
    <x v="1"/>
    <x v="1"/>
    <n v="1"/>
    <s v="Amit"/>
    <x v="5"/>
    <n v="29.999999999999972"/>
    <n v="0.16666666666666666"/>
    <n v="0"/>
    <x v="3"/>
    <x v="7"/>
    <x v="0"/>
    <x v="1"/>
    <x v="0"/>
  </r>
  <r>
    <n v="2628"/>
    <d v="2024-09-11T00:00:00"/>
    <x v="16"/>
    <s v="10:00"/>
    <x v="5"/>
    <x v="2"/>
    <x v="5"/>
    <n v="5"/>
    <s v="Mia"/>
    <x v="1"/>
    <n v="30.000000000000053"/>
    <n v="0.41666666666666669"/>
    <n v="0"/>
    <x v="5"/>
    <x v="2"/>
    <x v="2"/>
    <x v="0"/>
    <x v="0"/>
  </r>
  <r>
    <n v="2629"/>
    <d v="2024-01-28T00:00:00"/>
    <x v="0"/>
    <s v="15:30"/>
    <x v="2"/>
    <x v="1"/>
    <x v="2"/>
    <n v="6"/>
    <s v="Priya"/>
    <x v="5"/>
    <n v="90"/>
    <n v="1.5"/>
    <n v="1"/>
    <x v="4"/>
    <x v="9"/>
    <x v="1"/>
    <x v="0"/>
    <x v="0"/>
  </r>
  <r>
    <n v="2630"/>
    <d v="2024-02-20T00:00:00"/>
    <x v="15"/>
    <s v="14:00"/>
    <x v="4"/>
    <x v="2"/>
    <x v="4"/>
    <n v="10"/>
    <s v="Sarah"/>
    <x v="4"/>
    <n v="30.000000000000053"/>
    <n v="0.625"/>
    <n v="0"/>
    <x v="1"/>
    <x v="4"/>
    <x v="2"/>
    <x v="0"/>
    <x v="0"/>
  </r>
  <r>
    <n v="2631"/>
    <d v="2024-11-04T00:00:00"/>
    <x v="0"/>
    <s v="14:30"/>
    <x v="0"/>
    <x v="0"/>
    <x v="0"/>
    <n v="9"/>
    <s v="Omar"/>
    <x v="3"/>
    <n v="29.999999999999893"/>
    <n v="1.125"/>
    <n v="1"/>
    <x v="0"/>
    <x v="3"/>
    <x v="0"/>
    <x v="0"/>
    <x v="0"/>
  </r>
  <r>
    <n v="2632"/>
    <d v="2024-03-20T00:00:00"/>
    <x v="8"/>
    <s v="18:00"/>
    <x v="2"/>
    <x v="1"/>
    <x v="2"/>
    <n v="7"/>
    <s v="Mia"/>
    <x v="1"/>
    <n v="120.00000000000006"/>
    <n v="1.75"/>
    <n v="1"/>
    <x v="5"/>
    <x v="1"/>
    <x v="1"/>
    <x v="0"/>
    <x v="1"/>
  </r>
  <r>
    <n v="2633"/>
    <d v="2024-05-02T00:00:00"/>
    <x v="16"/>
    <s v="11:30"/>
    <x v="1"/>
    <x v="1"/>
    <x v="1"/>
    <n v="5"/>
    <s v="Priya"/>
    <x v="1"/>
    <n v="120.00000000000006"/>
    <n v="0.83333333333333337"/>
    <n v="0"/>
    <x v="6"/>
    <x v="10"/>
    <x v="0"/>
    <x v="0"/>
    <x v="1"/>
  </r>
  <r>
    <n v="2634"/>
    <d v="2024-09-23T00:00:00"/>
    <x v="11"/>
    <s v="14:00"/>
    <x v="4"/>
    <x v="2"/>
    <x v="4"/>
    <n v="1"/>
    <s v="Chen"/>
    <x v="3"/>
    <n v="60.000000000000107"/>
    <n v="6.25E-2"/>
    <n v="0"/>
    <x v="0"/>
    <x v="2"/>
    <x v="2"/>
    <x v="1"/>
    <x v="0"/>
  </r>
  <r>
    <n v="2635"/>
    <d v="2024-04-12T00:00:00"/>
    <x v="16"/>
    <s v="11:00"/>
    <x v="0"/>
    <x v="0"/>
    <x v="0"/>
    <n v="10"/>
    <s v="Mia"/>
    <x v="1"/>
    <n v="90"/>
    <n v="1.25"/>
    <n v="1"/>
    <x v="2"/>
    <x v="11"/>
    <x v="0"/>
    <x v="0"/>
    <x v="0"/>
  </r>
  <r>
    <n v="2636"/>
    <d v="2024-07-19T00:00:00"/>
    <x v="0"/>
    <s v="15:30"/>
    <x v="4"/>
    <x v="2"/>
    <x v="4"/>
    <n v="13"/>
    <s v="Omar"/>
    <x v="1"/>
    <n v="90"/>
    <n v="0.8125"/>
    <n v="0"/>
    <x v="2"/>
    <x v="8"/>
    <x v="2"/>
    <x v="0"/>
    <x v="0"/>
  </r>
  <r>
    <n v="2637"/>
    <d v="2024-12-22T00:00:00"/>
    <x v="1"/>
    <s v="13:00"/>
    <x v="1"/>
    <x v="1"/>
    <x v="1"/>
    <n v="2"/>
    <s v="Chen"/>
    <x v="4"/>
    <n v="89.999999999999915"/>
    <n v="0.33333333333333331"/>
    <n v="0"/>
    <x v="4"/>
    <x v="7"/>
    <x v="0"/>
    <x v="0"/>
    <x v="0"/>
  </r>
  <r>
    <n v="2638"/>
    <d v="2024-09-28T00:00:00"/>
    <x v="13"/>
    <s v="10:30"/>
    <x v="5"/>
    <x v="2"/>
    <x v="5"/>
    <n v="14"/>
    <s v="Omar"/>
    <x v="0"/>
    <n v="119.99999999999997"/>
    <n v="1.1666666666666667"/>
    <n v="1"/>
    <x v="3"/>
    <x v="2"/>
    <x v="2"/>
    <x v="0"/>
    <x v="1"/>
  </r>
  <r>
    <n v="2639"/>
    <d v="2024-05-01T00:00:00"/>
    <x v="16"/>
    <s v="10:30"/>
    <x v="3"/>
    <x v="0"/>
    <x v="3"/>
    <n v="10"/>
    <s v="Chen"/>
    <x v="2"/>
    <n v="60.000000000000028"/>
    <n v="1"/>
    <n v="0"/>
    <x v="5"/>
    <x v="10"/>
    <x v="2"/>
    <x v="0"/>
    <x v="0"/>
  </r>
  <r>
    <n v="2640"/>
    <d v="2024-08-14T00:00:00"/>
    <x v="14"/>
    <s v="17:00"/>
    <x v="2"/>
    <x v="1"/>
    <x v="2"/>
    <n v="7"/>
    <s v="Mia"/>
    <x v="2"/>
    <n v="30.000000000000053"/>
    <n v="1.75"/>
    <n v="1"/>
    <x v="5"/>
    <x v="6"/>
    <x v="1"/>
    <x v="0"/>
    <x v="0"/>
  </r>
  <r>
    <n v="2641"/>
    <d v="2024-07-22T00:00:00"/>
    <x v="12"/>
    <s v="11:00"/>
    <x v="2"/>
    <x v="1"/>
    <x v="2"/>
    <n v="1"/>
    <s v="Priya"/>
    <x v="1"/>
    <n v="59.999999999999943"/>
    <n v="0.25"/>
    <n v="0"/>
    <x v="0"/>
    <x v="8"/>
    <x v="1"/>
    <x v="0"/>
    <x v="0"/>
  </r>
  <r>
    <n v="2642"/>
    <d v="2024-07-02T00:00:00"/>
    <x v="15"/>
    <s v="14:30"/>
    <x v="2"/>
    <x v="1"/>
    <x v="2"/>
    <n v="5"/>
    <s v="Amit"/>
    <x v="0"/>
    <n v="59.999999999999943"/>
    <n v="1.25"/>
    <n v="1"/>
    <x v="1"/>
    <x v="8"/>
    <x v="1"/>
    <x v="0"/>
    <x v="0"/>
  </r>
  <r>
    <n v="2643"/>
    <d v="2024-02-22T00:00:00"/>
    <x v="9"/>
    <s v="14:30"/>
    <x v="5"/>
    <x v="2"/>
    <x v="5"/>
    <n v="15"/>
    <s v="Mia"/>
    <x v="3"/>
    <n v="119.99999999999989"/>
    <n v="1.25"/>
    <n v="1"/>
    <x v="6"/>
    <x v="4"/>
    <x v="2"/>
    <x v="0"/>
    <x v="1"/>
  </r>
  <r>
    <n v="2644"/>
    <d v="2024-03-20T00:00:00"/>
    <x v="9"/>
    <s v="14:00"/>
    <x v="3"/>
    <x v="0"/>
    <x v="3"/>
    <n v="8"/>
    <s v="Omar"/>
    <x v="1"/>
    <n v="90"/>
    <n v="0.8"/>
    <n v="0"/>
    <x v="5"/>
    <x v="1"/>
    <x v="2"/>
    <x v="0"/>
    <x v="0"/>
  </r>
  <r>
    <n v="2645"/>
    <d v="2024-07-18T00:00:00"/>
    <x v="3"/>
    <s v="16:30"/>
    <x v="4"/>
    <x v="2"/>
    <x v="4"/>
    <n v="16"/>
    <s v="Mia"/>
    <x v="2"/>
    <n v="59.999999999999943"/>
    <n v="1"/>
    <n v="0"/>
    <x v="6"/>
    <x v="8"/>
    <x v="2"/>
    <x v="0"/>
    <x v="0"/>
  </r>
  <r>
    <n v="2646"/>
    <d v="2024-02-19T00:00:00"/>
    <x v="13"/>
    <s v="10:00"/>
    <x v="4"/>
    <x v="2"/>
    <x v="4"/>
    <n v="14"/>
    <s v="Omar"/>
    <x v="3"/>
    <n v="90"/>
    <n v="0.875"/>
    <n v="0"/>
    <x v="0"/>
    <x v="4"/>
    <x v="2"/>
    <x v="0"/>
    <x v="0"/>
  </r>
  <r>
    <n v="2647"/>
    <d v="2024-09-17T00:00:00"/>
    <x v="17"/>
    <s v="12:30"/>
    <x v="1"/>
    <x v="1"/>
    <x v="1"/>
    <n v="8"/>
    <s v="Sarah"/>
    <x v="5"/>
    <n v="90.000000000000085"/>
    <n v="1.3333333333333333"/>
    <n v="1"/>
    <x v="1"/>
    <x v="2"/>
    <x v="0"/>
    <x v="0"/>
    <x v="1"/>
  </r>
  <r>
    <n v="2648"/>
    <d v="2024-11-01T00:00:00"/>
    <x v="10"/>
    <s v="16:00"/>
    <x v="1"/>
    <x v="1"/>
    <x v="1"/>
    <n v="9"/>
    <s v="Chen"/>
    <x v="5"/>
    <n v="90"/>
    <n v="1.5"/>
    <n v="1"/>
    <x v="2"/>
    <x v="3"/>
    <x v="0"/>
    <x v="0"/>
    <x v="0"/>
  </r>
  <r>
    <n v="2649"/>
    <d v="2024-09-09T00:00:00"/>
    <x v="10"/>
    <s v="16:00"/>
    <x v="4"/>
    <x v="2"/>
    <x v="4"/>
    <n v="8"/>
    <s v="Mia"/>
    <x v="2"/>
    <n v="90"/>
    <n v="0.5"/>
    <n v="0"/>
    <x v="0"/>
    <x v="2"/>
    <x v="2"/>
    <x v="0"/>
    <x v="0"/>
  </r>
  <r>
    <n v="2650"/>
    <d v="2024-01-04T00:00:00"/>
    <x v="6"/>
    <s v="12:00"/>
    <x v="2"/>
    <x v="1"/>
    <x v="2"/>
    <n v="4"/>
    <s v="Mia"/>
    <x v="2"/>
    <n v="90"/>
    <n v="1"/>
    <n v="0"/>
    <x v="6"/>
    <x v="9"/>
    <x v="1"/>
    <x v="0"/>
    <x v="0"/>
  </r>
  <r>
    <n v="2651"/>
    <d v="2024-05-23T00:00:00"/>
    <x v="17"/>
    <s v="12:30"/>
    <x v="0"/>
    <x v="0"/>
    <x v="0"/>
    <n v="8"/>
    <s v="Chen"/>
    <x v="5"/>
    <n v="90.000000000000085"/>
    <n v="1"/>
    <n v="0"/>
    <x v="6"/>
    <x v="10"/>
    <x v="0"/>
    <x v="0"/>
    <x v="1"/>
  </r>
  <r>
    <n v="2652"/>
    <d v="2024-11-14T00:00:00"/>
    <x v="3"/>
    <s v="17:30"/>
    <x v="0"/>
    <x v="0"/>
    <x v="0"/>
    <n v="4"/>
    <s v="Priya"/>
    <x v="2"/>
    <n v="119.99999999999989"/>
    <n v="0.5"/>
    <n v="0"/>
    <x v="6"/>
    <x v="3"/>
    <x v="0"/>
    <x v="0"/>
    <x v="1"/>
  </r>
  <r>
    <n v="2653"/>
    <d v="2024-09-03T00:00:00"/>
    <x v="12"/>
    <s v="12:00"/>
    <x v="1"/>
    <x v="1"/>
    <x v="1"/>
    <n v="4"/>
    <s v="Amit"/>
    <x v="2"/>
    <n v="119.99999999999997"/>
    <n v="0.66666666666666663"/>
    <n v="0"/>
    <x v="1"/>
    <x v="2"/>
    <x v="0"/>
    <x v="0"/>
    <x v="1"/>
  </r>
  <r>
    <n v="2654"/>
    <d v="2024-01-21T00:00:00"/>
    <x v="12"/>
    <s v="12:00"/>
    <x v="4"/>
    <x v="2"/>
    <x v="4"/>
    <n v="14"/>
    <s v="Amit"/>
    <x v="1"/>
    <n v="119.99999999999997"/>
    <n v="0.875"/>
    <n v="0"/>
    <x v="4"/>
    <x v="9"/>
    <x v="2"/>
    <x v="0"/>
    <x v="1"/>
  </r>
  <r>
    <n v="2655"/>
    <d v="2024-03-17T00:00:00"/>
    <x v="2"/>
    <s v="09:30"/>
    <x v="2"/>
    <x v="1"/>
    <x v="2"/>
    <n v="5"/>
    <s v="Priya"/>
    <x v="0"/>
    <n v="90"/>
    <n v="1.25"/>
    <n v="1"/>
    <x v="4"/>
    <x v="1"/>
    <x v="1"/>
    <x v="0"/>
    <x v="0"/>
  </r>
  <r>
    <n v="2656"/>
    <d v="2024-09-28T00:00:00"/>
    <x v="9"/>
    <s v="13:30"/>
    <x v="5"/>
    <x v="2"/>
    <x v="5"/>
    <n v="1"/>
    <s v="Priya"/>
    <x v="0"/>
    <n v="59.999999999999943"/>
    <n v="8.3333333333333329E-2"/>
    <n v="0"/>
    <x v="3"/>
    <x v="2"/>
    <x v="2"/>
    <x v="1"/>
    <x v="0"/>
  </r>
  <r>
    <n v="2657"/>
    <d v="2024-06-15T00:00:00"/>
    <x v="16"/>
    <s v="10:30"/>
    <x v="2"/>
    <x v="1"/>
    <x v="2"/>
    <n v="4"/>
    <s v="Omar"/>
    <x v="3"/>
    <n v="60.000000000000028"/>
    <n v="1"/>
    <n v="0"/>
    <x v="3"/>
    <x v="5"/>
    <x v="1"/>
    <x v="0"/>
    <x v="0"/>
  </r>
  <r>
    <n v="2658"/>
    <d v="2024-09-10T00:00:00"/>
    <x v="8"/>
    <s v="17:00"/>
    <x v="4"/>
    <x v="2"/>
    <x v="4"/>
    <n v="11"/>
    <s v="Chen"/>
    <x v="2"/>
    <n v="60.000000000000107"/>
    <n v="0.6875"/>
    <n v="0"/>
    <x v="1"/>
    <x v="2"/>
    <x v="2"/>
    <x v="0"/>
    <x v="0"/>
  </r>
  <r>
    <n v="2659"/>
    <d v="2024-12-27T00:00:00"/>
    <x v="8"/>
    <s v="17:30"/>
    <x v="1"/>
    <x v="1"/>
    <x v="1"/>
    <n v="2"/>
    <s v="Sarah"/>
    <x v="3"/>
    <n v="90"/>
    <n v="0.33333333333333331"/>
    <n v="0"/>
    <x v="2"/>
    <x v="7"/>
    <x v="0"/>
    <x v="0"/>
    <x v="0"/>
  </r>
  <r>
    <n v="2660"/>
    <d v="2024-12-31T00:00:00"/>
    <x v="4"/>
    <s v="16:30"/>
    <x v="5"/>
    <x v="2"/>
    <x v="5"/>
    <n v="7"/>
    <s v="John"/>
    <x v="4"/>
    <n v="90"/>
    <n v="0.58333333333333337"/>
    <n v="0"/>
    <x v="1"/>
    <x v="7"/>
    <x v="2"/>
    <x v="0"/>
    <x v="0"/>
  </r>
  <r>
    <n v="2661"/>
    <d v="2024-10-02T00:00:00"/>
    <x v="11"/>
    <s v="14:00"/>
    <x v="1"/>
    <x v="1"/>
    <x v="1"/>
    <n v="1"/>
    <s v="Sarah"/>
    <x v="2"/>
    <n v="60.000000000000107"/>
    <n v="0.16666666666666666"/>
    <n v="0"/>
    <x v="5"/>
    <x v="0"/>
    <x v="0"/>
    <x v="1"/>
    <x v="0"/>
  </r>
  <r>
    <n v="2662"/>
    <d v="2024-07-02T00:00:00"/>
    <x v="0"/>
    <s v="15:30"/>
    <x v="0"/>
    <x v="0"/>
    <x v="0"/>
    <n v="4"/>
    <s v="Priya"/>
    <x v="0"/>
    <n v="90"/>
    <n v="0.5"/>
    <n v="0"/>
    <x v="1"/>
    <x v="8"/>
    <x v="0"/>
    <x v="0"/>
    <x v="0"/>
  </r>
  <r>
    <n v="2663"/>
    <d v="2024-06-03T00:00:00"/>
    <x v="16"/>
    <s v="10:30"/>
    <x v="1"/>
    <x v="1"/>
    <x v="1"/>
    <n v="2"/>
    <s v="Amit"/>
    <x v="1"/>
    <n v="60.000000000000028"/>
    <n v="0.33333333333333331"/>
    <n v="0"/>
    <x v="0"/>
    <x v="5"/>
    <x v="0"/>
    <x v="0"/>
    <x v="0"/>
  </r>
  <r>
    <n v="2664"/>
    <d v="2024-01-21T00:00:00"/>
    <x v="13"/>
    <s v="10:00"/>
    <x v="3"/>
    <x v="0"/>
    <x v="3"/>
    <n v="11"/>
    <s v="John"/>
    <x v="5"/>
    <n v="90"/>
    <n v="1.1000000000000001"/>
    <n v="1"/>
    <x v="4"/>
    <x v="9"/>
    <x v="2"/>
    <x v="0"/>
    <x v="0"/>
  </r>
  <r>
    <n v="2665"/>
    <d v="2024-06-25T00:00:00"/>
    <x v="9"/>
    <s v="13:30"/>
    <x v="3"/>
    <x v="0"/>
    <x v="3"/>
    <n v="11"/>
    <s v="Amit"/>
    <x v="0"/>
    <n v="59.999999999999943"/>
    <n v="1.1000000000000001"/>
    <n v="1"/>
    <x v="1"/>
    <x v="5"/>
    <x v="2"/>
    <x v="0"/>
    <x v="0"/>
  </r>
  <r>
    <n v="2666"/>
    <d v="2024-09-12T00:00:00"/>
    <x v="6"/>
    <s v="11:00"/>
    <x v="1"/>
    <x v="1"/>
    <x v="1"/>
    <n v="5"/>
    <s v="John"/>
    <x v="0"/>
    <n v="29.999999999999972"/>
    <n v="0.83333333333333337"/>
    <n v="0"/>
    <x v="6"/>
    <x v="2"/>
    <x v="0"/>
    <x v="0"/>
    <x v="0"/>
  </r>
  <r>
    <n v="2667"/>
    <d v="2024-12-07T00:00:00"/>
    <x v="7"/>
    <s v="11:00"/>
    <x v="0"/>
    <x v="0"/>
    <x v="0"/>
    <n v="11"/>
    <s v="Mia"/>
    <x v="1"/>
    <n v="119.99999999999997"/>
    <n v="1.375"/>
    <n v="1"/>
    <x v="3"/>
    <x v="7"/>
    <x v="0"/>
    <x v="0"/>
    <x v="1"/>
  </r>
  <r>
    <n v="2668"/>
    <d v="2024-12-08T00:00:00"/>
    <x v="13"/>
    <s v="10:30"/>
    <x v="3"/>
    <x v="0"/>
    <x v="3"/>
    <n v="11"/>
    <s v="Mia"/>
    <x v="5"/>
    <n v="119.99999999999997"/>
    <n v="1.1000000000000001"/>
    <n v="1"/>
    <x v="4"/>
    <x v="7"/>
    <x v="2"/>
    <x v="0"/>
    <x v="1"/>
  </r>
  <r>
    <n v="2669"/>
    <d v="2024-08-31T00:00:00"/>
    <x v="1"/>
    <s v="13:00"/>
    <x v="2"/>
    <x v="1"/>
    <x v="2"/>
    <n v="3"/>
    <s v="Omar"/>
    <x v="5"/>
    <n v="89.999999999999915"/>
    <n v="0.75"/>
    <n v="0"/>
    <x v="3"/>
    <x v="6"/>
    <x v="1"/>
    <x v="0"/>
    <x v="0"/>
  </r>
  <r>
    <n v="2670"/>
    <d v="2024-06-21T00:00:00"/>
    <x v="4"/>
    <s v="17:00"/>
    <x v="2"/>
    <x v="1"/>
    <x v="2"/>
    <n v="6"/>
    <s v="Mia"/>
    <x v="0"/>
    <n v="120.00000000000006"/>
    <n v="1.5"/>
    <n v="1"/>
    <x v="2"/>
    <x v="5"/>
    <x v="1"/>
    <x v="0"/>
    <x v="1"/>
  </r>
  <r>
    <n v="2671"/>
    <d v="2024-09-03T00:00:00"/>
    <x v="0"/>
    <s v="15:00"/>
    <x v="2"/>
    <x v="1"/>
    <x v="2"/>
    <n v="3"/>
    <s v="Amit"/>
    <x v="4"/>
    <n v="59.999999999999943"/>
    <n v="0.75"/>
    <n v="0"/>
    <x v="1"/>
    <x v="2"/>
    <x v="1"/>
    <x v="0"/>
    <x v="0"/>
  </r>
  <r>
    <n v="2672"/>
    <d v="2024-06-15T00:00:00"/>
    <x v="2"/>
    <s v="09:30"/>
    <x v="2"/>
    <x v="1"/>
    <x v="2"/>
    <n v="5"/>
    <s v="Chen"/>
    <x v="3"/>
    <n v="90"/>
    <n v="1.25"/>
    <n v="1"/>
    <x v="3"/>
    <x v="5"/>
    <x v="1"/>
    <x v="0"/>
    <x v="0"/>
  </r>
  <r>
    <n v="2673"/>
    <d v="2024-08-12T00:00:00"/>
    <x v="16"/>
    <s v="10:00"/>
    <x v="3"/>
    <x v="0"/>
    <x v="3"/>
    <n v="10"/>
    <s v="Omar"/>
    <x v="4"/>
    <n v="30.000000000000053"/>
    <n v="1"/>
    <n v="0"/>
    <x v="0"/>
    <x v="6"/>
    <x v="2"/>
    <x v="0"/>
    <x v="0"/>
  </r>
  <r>
    <n v="2674"/>
    <d v="2024-07-08T00:00:00"/>
    <x v="17"/>
    <s v="13:00"/>
    <x v="3"/>
    <x v="0"/>
    <x v="3"/>
    <n v="8"/>
    <s v="John"/>
    <x v="2"/>
    <n v="119.99999999999997"/>
    <n v="0.8"/>
    <n v="0"/>
    <x v="0"/>
    <x v="8"/>
    <x v="2"/>
    <x v="0"/>
    <x v="1"/>
  </r>
  <r>
    <n v="2675"/>
    <d v="2024-11-08T00:00:00"/>
    <x v="1"/>
    <s v="13:00"/>
    <x v="3"/>
    <x v="0"/>
    <x v="3"/>
    <n v="1"/>
    <s v="Priya"/>
    <x v="2"/>
    <n v="89.999999999999915"/>
    <n v="0.1"/>
    <n v="0"/>
    <x v="2"/>
    <x v="3"/>
    <x v="2"/>
    <x v="1"/>
    <x v="0"/>
  </r>
  <r>
    <n v="2676"/>
    <d v="2024-03-22T00:00:00"/>
    <x v="17"/>
    <s v="11:30"/>
    <x v="2"/>
    <x v="1"/>
    <x v="2"/>
    <n v="2"/>
    <s v="Mia"/>
    <x v="0"/>
    <n v="30.000000000000053"/>
    <n v="0.5"/>
    <n v="0"/>
    <x v="2"/>
    <x v="1"/>
    <x v="1"/>
    <x v="0"/>
    <x v="0"/>
  </r>
  <r>
    <n v="2677"/>
    <d v="2024-04-07T00:00:00"/>
    <x v="15"/>
    <s v="15:00"/>
    <x v="1"/>
    <x v="1"/>
    <x v="1"/>
    <n v="3"/>
    <s v="Chen"/>
    <x v="0"/>
    <n v="90"/>
    <n v="0.5"/>
    <n v="0"/>
    <x v="4"/>
    <x v="11"/>
    <x v="0"/>
    <x v="0"/>
    <x v="0"/>
  </r>
  <r>
    <n v="2678"/>
    <d v="2024-04-28T00:00:00"/>
    <x v="15"/>
    <s v="15:30"/>
    <x v="4"/>
    <x v="2"/>
    <x v="4"/>
    <n v="11"/>
    <s v="John"/>
    <x v="4"/>
    <n v="120.00000000000006"/>
    <n v="0.6875"/>
    <n v="0"/>
    <x v="4"/>
    <x v="11"/>
    <x v="2"/>
    <x v="0"/>
    <x v="1"/>
  </r>
  <r>
    <n v="2679"/>
    <d v="2024-03-06T00:00:00"/>
    <x v="7"/>
    <s v="11:00"/>
    <x v="0"/>
    <x v="0"/>
    <x v="0"/>
    <n v="6"/>
    <s v="John"/>
    <x v="0"/>
    <n v="119.99999999999997"/>
    <n v="0.75"/>
    <n v="0"/>
    <x v="5"/>
    <x v="1"/>
    <x v="0"/>
    <x v="0"/>
    <x v="1"/>
  </r>
  <r>
    <n v="2680"/>
    <d v="2024-07-11T00:00:00"/>
    <x v="4"/>
    <s v="15:30"/>
    <x v="5"/>
    <x v="2"/>
    <x v="5"/>
    <n v="1"/>
    <s v="John"/>
    <x v="2"/>
    <n v="30.000000000000053"/>
    <n v="8.3333333333333329E-2"/>
    <n v="0"/>
    <x v="6"/>
    <x v="8"/>
    <x v="2"/>
    <x v="1"/>
    <x v="0"/>
  </r>
  <r>
    <n v="2681"/>
    <d v="2024-09-09T00:00:00"/>
    <x v="2"/>
    <s v="08:30"/>
    <x v="3"/>
    <x v="0"/>
    <x v="3"/>
    <n v="6"/>
    <s v="Chen"/>
    <x v="1"/>
    <n v="30.000000000000053"/>
    <n v="0.6"/>
    <n v="0"/>
    <x v="0"/>
    <x v="2"/>
    <x v="2"/>
    <x v="0"/>
    <x v="0"/>
  </r>
  <r>
    <n v="2682"/>
    <d v="2024-03-22T00:00:00"/>
    <x v="7"/>
    <s v="10:00"/>
    <x v="1"/>
    <x v="1"/>
    <x v="1"/>
    <n v="2"/>
    <s v="John"/>
    <x v="3"/>
    <n v="60.000000000000028"/>
    <n v="0.33333333333333331"/>
    <n v="0"/>
    <x v="2"/>
    <x v="1"/>
    <x v="0"/>
    <x v="0"/>
    <x v="0"/>
  </r>
  <r>
    <n v="2683"/>
    <d v="2024-01-13T00:00:00"/>
    <x v="13"/>
    <s v="10:00"/>
    <x v="4"/>
    <x v="2"/>
    <x v="4"/>
    <n v="4"/>
    <s v="Chen"/>
    <x v="1"/>
    <n v="90"/>
    <n v="0.25"/>
    <n v="0"/>
    <x v="3"/>
    <x v="9"/>
    <x v="2"/>
    <x v="0"/>
    <x v="0"/>
  </r>
  <r>
    <n v="2684"/>
    <d v="2024-05-14T00:00:00"/>
    <x v="16"/>
    <s v="11:00"/>
    <x v="0"/>
    <x v="0"/>
    <x v="0"/>
    <n v="1"/>
    <s v="John"/>
    <x v="2"/>
    <n v="90"/>
    <n v="0.125"/>
    <n v="0"/>
    <x v="1"/>
    <x v="10"/>
    <x v="0"/>
    <x v="1"/>
    <x v="0"/>
  </r>
  <r>
    <n v="2685"/>
    <d v="2024-01-31T00:00:00"/>
    <x v="14"/>
    <s v="17:00"/>
    <x v="3"/>
    <x v="0"/>
    <x v="3"/>
    <n v="2"/>
    <s v="Amit"/>
    <x v="2"/>
    <n v="30.000000000000053"/>
    <n v="0.2"/>
    <n v="0"/>
    <x v="5"/>
    <x v="9"/>
    <x v="2"/>
    <x v="1"/>
    <x v="0"/>
  </r>
  <r>
    <n v="2686"/>
    <d v="2024-08-01T00:00:00"/>
    <x v="16"/>
    <s v="11:00"/>
    <x v="2"/>
    <x v="1"/>
    <x v="2"/>
    <n v="2"/>
    <s v="John"/>
    <x v="1"/>
    <n v="90"/>
    <n v="0.5"/>
    <n v="0"/>
    <x v="6"/>
    <x v="6"/>
    <x v="1"/>
    <x v="0"/>
    <x v="0"/>
  </r>
  <r>
    <n v="2687"/>
    <d v="2024-09-03T00:00:00"/>
    <x v="7"/>
    <s v="10:00"/>
    <x v="0"/>
    <x v="0"/>
    <x v="0"/>
    <n v="4"/>
    <s v="Priya"/>
    <x v="4"/>
    <n v="60.000000000000028"/>
    <n v="0.5"/>
    <n v="0"/>
    <x v="1"/>
    <x v="2"/>
    <x v="0"/>
    <x v="0"/>
    <x v="0"/>
  </r>
  <r>
    <n v="2688"/>
    <d v="2024-12-06T00:00:00"/>
    <x v="12"/>
    <s v="10:30"/>
    <x v="2"/>
    <x v="1"/>
    <x v="2"/>
    <n v="1"/>
    <s v="Omar"/>
    <x v="2"/>
    <n v="29.999999999999972"/>
    <n v="0.25"/>
    <n v="0"/>
    <x v="2"/>
    <x v="7"/>
    <x v="1"/>
    <x v="0"/>
    <x v="0"/>
  </r>
  <r>
    <n v="2689"/>
    <d v="2024-10-05T00:00:00"/>
    <x v="14"/>
    <s v="18:30"/>
    <x v="5"/>
    <x v="2"/>
    <x v="5"/>
    <n v="5"/>
    <s v="Amit"/>
    <x v="4"/>
    <n v="120.00000000000006"/>
    <n v="0.41666666666666669"/>
    <n v="0"/>
    <x v="3"/>
    <x v="0"/>
    <x v="2"/>
    <x v="0"/>
    <x v="1"/>
  </r>
  <r>
    <n v="2690"/>
    <d v="2024-05-15T00:00:00"/>
    <x v="15"/>
    <s v="14:00"/>
    <x v="0"/>
    <x v="0"/>
    <x v="0"/>
    <n v="1"/>
    <s v="Sarah"/>
    <x v="3"/>
    <n v="30.000000000000053"/>
    <n v="0.125"/>
    <n v="0"/>
    <x v="5"/>
    <x v="10"/>
    <x v="0"/>
    <x v="1"/>
    <x v="0"/>
  </r>
  <r>
    <n v="2691"/>
    <d v="2024-02-27T00:00:00"/>
    <x v="4"/>
    <s v="17:00"/>
    <x v="2"/>
    <x v="1"/>
    <x v="2"/>
    <n v="3"/>
    <s v="Omar"/>
    <x v="3"/>
    <n v="120.00000000000006"/>
    <n v="0.75"/>
    <n v="0"/>
    <x v="1"/>
    <x v="4"/>
    <x v="1"/>
    <x v="0"/>
    <x v="1"/>
  </r>
  <r>
    <n v="2692"/>
    <d v="2024-08-20T00:00:00"/>
    <x v="1"/>
    <s v="13:30"/>
    <x v="0"/>
    <x v="0"/>
    <x v="0"/>
    <n v="8"/>
    <s v="Omar"/>
    <x v="2"/>
    <n v="119.99999999999997"/>
    <n v="1"/>
    <n v="0"/>
    <x v="1"/>
    <x v="6"/>
    <x v="0"/>
    <x v="0"/>
    <x v="1"/>
  </r>
  <r>
    <n v="2693"/>
    <d v="2024-01-22T00:00:00"/>
    <x v="6"/>
    <s v="12:30"/>
    <x v="0"/>
    <x v="0"/>
    <x v="0"/>
    <n v="11"/>
    <s v="John"/>
    <x v="3"/>
    <n v="120.00000000000006"/>
    <n v="1.375"/>
    <n v="1"/>
    <x v="0"/>
    <x v="9"/>
    <x v="0"/>
    <x v="0"/>
    <x v="1"/>
  </r>
  <r>
    <n v="2694"/>
    <d v="2024-07-16T00:00:00"/>
    <x v="2"/>
    <s v="10:00"/>
    <x v="2"/>
    <x v="1"/>
    <x v="2"/>
    <n v="2"/>
    <s v="Omar"/>
    <x v="4"/>
    <n v="120.00000000000006"/>
    <n v="0.5"/>
    <n v="0"/>
    <x v="1"/>
    <x v="8"/>
    <x v="1"/>
    <x v="0"/>
    <x v="1"/>
  </r>
  <r>
    <n v="2695"/>
    <d v="2024-09-01T00:00:00"/>
    <x v="0"/>
    <s v="15:30"/>
    <x v="2"/>
    <x v="1"/>
    <x v="2"/>
    <n v="7"/>
    <s v="Amit"/>
    <x v="0"/>
    <n v="90"/>
    <n v="1.75"/>
    <n v="1"/>
    <x v="4"/>
    <x v="2"/>
    <x v="1"/>
    <x v="0"/>
    <x v="0"/>
  </r>
  <r>
    <n v="2696"/>
    <d v="2024-10-19T00:00:00"/>
    <x v="5"/>
    <s v="13:30"/>
    <x v="2"/>
    <x v="1"/>
    <x v="2"/>
    <n v="6"/>
    <s v="Omar"/>
    <x v="0"/>
    <n v="90"/>
    <n v="1.5"/>
    <n v="1"/>
    <x v="3"/>
    <x v="0"/>
    <x v="1"/>
    <x v="0"/>
    <x v="0"/>
  </r>
  <r>
    <n v="2697"/>
    <d v="2024-11-23T00:00:00"/>
    <x v="1"/>
    <s v="13:30"/>
    <x v="1"/>
    <x v="1"/>
    <x v="1"/>
    <n v="5"/>
    <s v="Sarah"/>
    <x v="0"/>
    <n v="119.99999999999997"/>
    <n v="0.83333333333333337"/>
    <n v="0"/>
    <x v="3"/>
    <x v="3"/>
    <x v="0"/>
    <x v="0"/>
    <x v="1"/>
  </r>
  <r>
    <n v="2698"/>
    <d v="2024-05-12T00:00:00"/>
    <x v="17"/>
    <s v="12:30"/>
    <x v="1"/>
    <x v="1"/>
    <x v="1"/>
    <n v="8"/>
    <s v="John"/>
    <x v="5"/>
    <n v="90.000000000000085"/>
    <n v="1.3333333333333333"/>
    <n v="1"/>
    <x v="4"/>
    <x v="10"/>
    <x v="0"/>
    <x v="0"/>
    <x v="1"/>
  </r>
  <r>
    <n v="2699"/>
    <d v="2024-11-23T00:00:00"/>
    <x v="1"/>
    <s v="12:30"/>
    <x v="0"/>
    <x v="0"/>
    <x v="0"/>
    <n v="8"/>
    <s v="Chen"/>
    <x v="2"/>
    <n v="60.000000000000028"/>
    <n v="1"/>
    <n v="0"/>
    <x v="3"/>
    <x v="3"/>
    <x v="0"/>
    <x v="0"/>
    <x v="0"/>
  </r>
  <r>
    <n v="2700"/>
    <d v="2024-05-17T00:00:00"/>
    <x v="15"/>
    <s v="14:30"/>
    <x v="1"/>
    <x v="1"/>
    <x v="1"/>
    <n v="6"/>
    <s v="Mia"/>
    <x v="1"/>
    <n v="59.999999999999943"/>
    <n v="1"/>
    <n v="0"/>
    <x v="2"/>
    <x v="10"/>
    <x v="0"/>
    <x v="0"/>
    <x v="0"/>
  </r>
  <r>
    <n v="2701"/>
    <d v="2024-07-02T00:00:00"/>
    <x v="12"/>
    <s v="11:30"/>
    <x v="1"/>
    <x v="1"/>
    <x v="1"/>
    <n v="4"/>
    <s v="Amit"/>
    <x v="1"/>
    <n v="90"/>
    <n v="0.66666666666666663"/>
    <n v="0"/>
    <x v="1"/>
    <x v="8"/>
    <x v="0"/>
    <x v="0"/>
    <x v="0"/>
  </r>
  <r>
    <n v="2702"/>
    <d v="2024-11-13T00:00:00"/>
    <x v="17"/>
    <s v="11:30"/>
    <x v="3"/>
    <x v="0"/>
    <x v="3"/>
    <n v="10"/>
    <s v="Amit"/>
    <x v="1"/>
    <n v="30.000000000000053"/>
    <n v="1"/>
    <n v="0"/>
    <x v="5"/>
    <x v="3"/>
    <x v="2"/>
    <x v="0"/>
    <x v="0"/>
  </r>
  <r>
    <n v="2703"/>
    <d v="2024-12-14T00:00:00"/>
    <x v="11"/>
    <s v="14:00"/>
    <x v="5"/>
    <x v="2"/>
    <x v="5"/>
    <n v="15"/>
    <s v="Amit"/>
    <x v="5"/>
    <n v="60.000000000000107"/>
    <n v="1.25"/>
    <n v="1"/>
    <x v="3"/>
    <x v="7"/>
    <x v="2"/>
    <x v="0"/>
    <x v="0"/>
  </r>
  <r>
    <n v="2704"/>
    <d v="2024-04-24T00:00:00"/>
    <x v="2"/>
    <s v="09:00"/>
    <x v="5"/>
    <x v="2"/>
    <x v="5"/>
    <n v="9"/>
    <s v="John"/>
    <x v="4"/>
    <n v="60.000000000000028"/>
    <n v="0.75"/>
    <n v="0"/>
    <x v="5"/>
    <x v="11"/>
    <x v="2"/>
    <x v="0"/>
    <x v="0"/>
  </r>
  <r>
    <n v="2705"/>
    <d v="2024-01-26T00:00:00"/>
    <x v="13"/>
    <s v="09:00"/>
    <x v="5"/>
    <x v="2"/>
    <x v="5"/>
    <n v="3"/>
    <s v="Mia"/>
    <x v="4"/>
    <n v="29.999999999999972"/>
    <n v="0.25"/>
    <n v="0"/>
    <x v="2"/>
    <x v="9"/>
    <x v="2"/>
    <x v="0"/>
    <x v="0"/>
  </r>
  <r>
    <n v="2706"/>
    <d v="2024-06-22T00:00:00"/>
    <x v="15"/>
    <s v="15:30"/>
    <x v="4"/>
    <x v="2"/>
    <x v="4"/>
    <n v="6"/>
    <s v="Chen"/>
    <x v="3"/>
    <n v="120.00000000000006"/>
    <n v="0.375"/>
    <n v="0"/>
    <x v="3"/>
    <x v="5"/>
    <x v="2"/>
    <x v="0"/>
    <x v="1"/>
  </r>
  <r>
    <n v="2707"/>
    <d v="2024-12-26T00:00:00"/>
    <x v="17"/>
    <s v="12:30"/>
    <x v="2"/>
    <x v="1"/>
    <x v="2"/>
    <n v="1"/>
    <s v="Sarah"/>
    <x v="0"/>
    <n v="90.000000000000085"/>
    <n v="0.25"/>
    <n v="0"/>
    <x v="6"/>
    <x v="7"/>
    <x v="1"/>
    <x v="0"/>
    <x v="1"/>
  </r>
  <r>
    <n v="2708"/>
    <d v="2024-10-23T00:00:00"/>
    <x v="6"/>
    <s v="12:30"/>
    <x v="4"/>
    <x v="2"/>
    <x v="4"/>
    <n v="2"/>
    <s v="Mia"/>
    <x v="2"/>
    <n v="120.00000000000006"/>
    <n v="0.125"/>
    <n v="0"/>
    <x v="5"/>
    <x v="0"/>
    <x v="2"/>
    <x v="1"/>
    <x v="1"/>
  </r>
  <r>
    <n v="2709"/>
    <d v="2024-04-10T00:00:00"/>
    <x v="2"/>
    <s v="09:00"/>
    <x v="3"/>
    <x v="0"/>
    <x v="3"/>
    <n v="13"/>
    <s v="John"/>
    <x v="2"/>
    <n v="60.000000000000028"/>
    <n v="1.3"/>
    <n v="1"/>
    <x v="5"/>
    <x v="11"/>
    <x v="2"/>
    <x v="0"/>
    <x v="0"/>
  </r>
  <r>
    <n v="2710"/>
    <d v="2024-11-28T00:00:00"/>
    <x v="12"/>
    <s v="12:00"/>
    <x v="2"/>
    <x v="1"/>
    <x v="2"/>
    <n v="7"/>
    <s v="Mia"/>
    <x v="2"/>
    <n v="119.99999999999997"/>
    <n v="1.75"/>
    <n v="1"/>
    <x v="6"/>
    <x v="3"/>
    <x v="1"/>
    <x v="0"/>
    <x v="1"/>
  </r>
  <r>
    <n v="2711"/>
    <d v="2024-04-16T00:00:00"/>
    <x v="17"/>
    <s v="11:30"/>
    <x v="0"/>
    <x v="0"/>
    <x v="0"/>
    <n v="7"/>
    <s v="Omar"/>
    <x v="1"/>
    <n v="30.000000000000053"/>
    <n v="0.875"/>
    <n v="0"/>
    <x v="1"/>
    <x v="11"/>
    <x v="0"/>
    <x v="0"/>
    <x v="0"/>
  </r>
  <r>
    <n v="2712"/>
    <d v="2024-03-21T00:00:00"/>
    <x v="1"/>
    <s v="13:00"/>
    <x v="0"/>
    <x v="0"/>
    <x v="0"/>
    <n v="8"/>
    <s v="John"/>
    <x v="1"/>
    <n v="89.999999999999915"/>
    <n v="1"/>
    <n v="0"/>
    <x v="6"/>
    <x v="1"/>
    <x v="0"/>
    <x v="0"/>
    <x v="0"/>
  </r>
  <r>
    <n v="2713"/>
    <d v="2024-02-11T00:00:00"/>
    <x v="13"/>
    <s v="10:00"/>
    <x v="5"/>
    <x v="2"/>
    <x v="5"/>
    <n v="13"/>
    <s v="Mia"/>
    <x v="3"/>
    <n v="90"/>
    <n v="1.0833333333333333"/>
    <n v="1"/>
    <x v="4"/>
    <x v="4"/>
    <x v="2"/>
    <x v="0"/>
    <x v="0"/>
  </r>
  <r>
    <n v="2714"/>
    <d v="2024-12-21T00:00:00"/>
    <x v="11"/>
    <s v="14:30"/>
    <x v="0"/>
    <x v="0"/>
    <x v="0"/>
    <n v="5"/>
    <s v="Amit"/>
    <x v="4"/>
    <n v="90"/>
    <n v="0.625"/>
    <n v="0"/>
    <x v="3"/>
    <x v="7"/>
    <x v="0"/>
    <x v="0"/>
    <x v="0"/>
  </r>
  <r>
    <n v="2715"/>
    <d v="2024-11-24T00:00:00"/>
    <x v="3"/>
    <s v="17:00"/>
    <x v="2"/>
    <x v="1"/>
    <x v="2"/>
    <n v="3"/>
    <s v="Priya"/>
    <x v="3"/>
    <n v="90"/>
    <n v="0.75"/>
    <n v="0"/>
    <x v="4"/>
    <x v="3"/>
    <x v="1"/>
    <x v="0"/>
    <x v="0"/>
  </r>
  <r>
    <n v="2716"/>
    <d v="2024-06-05T00:00:00"/>
    <x v="5"/>
    <s v="13:30"/>
    <x v="3"/>
    <x v="0"/>
    <x v="3"/>
    <n v="9"/>
    <s v="Sarah"/>
    <x v="1"/>
    <n v="90"/>
    <n v="0.9"/>
    <n v="0"/>
    <x v="5"/>
    <x v="5"/>
    <x v="2"/>
    <x v="0"/>
    <x v="0"/>
  </r>
  <r>
    <n v="2717"/>
    <d v="2024-04-25T00:00:00"/>
    <x v="6"/>
    <s v="11:30"/>
    <x v="3"/>
    <x v="0"/>
    <x v="3"/>
    <n v="4"/>
    <s v="Priya"/>
    <x v="4"/>
    <n v="60.000000000000028"/>
    <n v="0.4"/>
    <n v="0"/>
    <x v="6"/>
    <x v="11"/>
    <x v="2"/>
    <x v="0"/>
    <x v="0"/>
  </r>
  <r>
    <n v="2718"/>
    <d v="2024-04-22T00:00:00"/>
    <x v="16"/>
    <s v="10:00"/>
    <x v="3"/>
    <x v="0"/>
    <x v="3"/>
    <n v="12"/>
    <s v="Omar"/>
    <x v="2"/>
    <n v="30.000000000000053"/>
    <n v="1.2"/>
    <n v="1"/>
    <x v="0"/>
    <x v="11"/>
    <x v="2"/>
    <x v="0"/>
    <x v="0"/>
  </r>
  <r>
    <n v="2719"/>
    <d v="2024-04-09T00:00:00"/>
    <x v="7"/>
    <s v="10:30"/>
    <x v="4"/>
    <x v="2"/>
    <x v="4"/>
    <n v="7"/>
    <s v="Omar"/>
    <x v="1"/>
    <n v="90"/>
    <n v="0.4375"/>
    <n v="0"/>
    <x v="1"/>
    <x v="11"/>
    <x v="2"/>
    <x v="0"/>
    <x v="0"/>
  </r>
  <r>
    <n v="2720"/>
    <d v="2024-07-04T00:00:00"/>
    <x v="3"/>
    <s v="16:00"/>
    <x v="0"/>
    <x v="0"/>
    <x v="0"/>
    <n v="6"/>
    <s v="John"/>
    <x v="2"/>
    <n v="29.999999999999893"/>
    <n v="0.75"/>
    <n v="0"/>
    <x v="6"/>
    <x v="8"/>
    <x v="0"/>
    <x v="0"/>
    <x v="0"/>
  </r>
  <r>
    <n v="2721"/>
    <d v="2024-01-12T00:00:00"/>
    <x v="6"/>
    <s v="11:30"/>
    <x v="3"/>
    <x v="0"/>
    <x v="3"/>
    <n v="13"/>
    <s v="Sarah"/>
    <x v="0"/>
    <n v="60.000000000000028"/>
    <n v="1.3"/>
    <n v="1"/>
    <x v="2"/>
    <x v="9"/>
    <x v="2"/>
    <x v="0"/>
    <x v="0"/>
  </r>
  <r>
    <n v="2722"/>
    <d v="2024-02-25T00:00:00"/>
    <x v="5"/>
    <s v="14:00"/>
    <x v="0"/>
    <x v="0"/>
    <x v="0"/>
    <n v="11"/>
    <s v="John"/>
    <x v="1"/>
    <n v="120.00000000000006"/>
    <n v="1.375"/>
    <n v="1"/>
    <x v="4"/>
    <x v="4"/>
    <x v="0"/>
    <x v="0"/>
    <x v="1"/>
  </r>
  <r>
    <n v="2723"/>
    <d v="2024-12-30T00:00:00"/>
    <x v="3"/>
    <s v="16:30"/>
    <x v="0"/>
    <x v="0"/>
    <x v="0"/>
    <n v="11"/>
    <s v="Mia"/>
    <x v="5"/>
    <n v="59.999999999999943"/>
    <n v="1.375"/>
    <n v="1"/>
    <x v="0"/>
    <x v="7"/>
    <x v="0"/>
    <x v="0"/>
    <x v="0"/>
  </r>
  <r>
    <n v="2724"/>
    <d v="2024-03-16T00:00:00"/>
    <x v="17"/>
    <s v="11:30"/>
    <x v="5"/>
    <x v="2"/>
    <x v="5"/>
    <n v="9"/>
    <s v="John"/>
    <x v="4"/>
    <n v="30.000000000000053"/>
    <n v="0.75"/>
    <n v="0"/>
    <x v="3"/>
    <x v="1"/>
    <x v="2"/>
    <x v="0"/>
    <x v="0"/>
  </r>
  <r>
    <n v="2725"/>
    <d v="2024-07-03T00:00:00"/>
    <x v="6"/>
    <s v="12:00"/>
    <x v="1"/>
    <x v="1"/>
    <x v="1"/>
    <n v="2"/>
    <s v="Omar"/>
    <x v="4"/>
    <n v="90"/>
    <n v="0.33333333333333331"/>
    <n v="0"/>
    <x v="5"/>
    <x v="8"/>
    <x v="0"/>
    <x v="0"/>
    <x v="0"/>
  </r>
  <r>
    <n v="2726"/>
    <d v="2024-01-17T00:00:00"/>
    <x v="5"/>
    <s v="13:30"/>
    <x v="5"/>
    <x v="2"/>
    <x v="5"/>
    <n v="1"/>
    <s v="Omar"/>
    <x v="3"/>
    <n v="90"/>
    <n v="8.3333333333333329E-2"/>
    <n v="0"/>
    <x v="5"/>
    <x v="9"/>
    <x v="2"/>
    <x v="1"/>
    <x v="0"/>
  </r>
  <r>
    <n v="2727"/>
    <d v="2024-07-17T00:00:00"/>
    <x v="10"/>
    <s v="16:30"/>
    <x v="3"/>
    <x v="0"/>
    <x v="3"/>
    <n v="1"/>
    <s v="John"/>
    <x v="1"/>
    <n v="120.00000000000006"/>
    <n v="0.1"/>
    <n v="0"/>
    <x v="5"/>
    <x v="8"/>
    <x v="2"/>
    <x v="1"/>
    <x v="1"/>
  </r>
  <r>
    <n v="2728"/>
    <d v="2024-03-17T00:00:00"/>
    <x v="2"/>
    <s v="10:00"/>
    <x v="0"/>
    <x v="0"/>
    <x v="0"/>
    <n v="4"/>
    <s v="Priya"/>
    <x v="4"/>
    <n v="120.00000000000006"/>
    <n v="0.5"/>
    <n v="0"/>
    <x v="4"/>
    <x v="1"/>
    <x v="0"/>
    <x v="0"/>
    <x v="1"/>
  </r>
  <r>
    <n v="2729"/>
    <d v="2024-08-02T00:00:00"/>
    <x v="5"/>
    <s v="12:30"/>
    <x v="1"/>
    <x v="1"/>
    <x v="1"/>
    <n v="3"/>
    <s v="Sarah"/>
    <x v="4"/>
    <n v="30.000000000000053"/>
    <n v="0.5"/>
    <n v="0"/>
    <x v="2"/>
    <x v="6"/>
    <x v="0"/>
    <x v="0"/>
    <x v="0"/>
  </r>
  <r>
    <n v="2730"/>
    <d v="2024-12-18T00:00:00"/>
    <x v="7"/>
    <s v="10:00"/>
    <x v="4"/>
    <x v="2"/>
    <x v="4"/>
    <n v="8"/>
    <s v="Sarah"/>
    <x v="0"/>
    <n v="60.000000000000028"/>
    <n v="0.5"/>
    <n v="0"/>
    <x v="5"/>
    <x v="7"/>
    <x v="2"/>
    <x v="0"/>
    <x v="0"/>
  </r>
  <r>
    <n v="2731"/>
    <d v="2024-10-10T00:00:00"/>
    <x v="1"/>
    <s v="13:00"/>
    <x v="3"/>
    <x v="0"/>
    <x v="3"/>
    <n v="9"/>
    <s v="Priya"/>
    <x v="0"/>
    <n v="89.999999999999915"/>
    <n v="0.9"/>
    <n v="0"/>
    <x v="6"/>
    <x v="0"/>
    <x v="2"/>
    <x v="0"/>
    <x v="0"/>
  </r>
  <r>
    <n v="2732"/>
    <d v="2024-02-24T00:00:00"/>
    <x v="8"/>
    <s v="18:00"/>
    <x v="5"/>
    <x v="2"/>
    <x v="5"/>
    <n v="7"/>
    <s v="John"/>
    <x v="2"/>
    <n v="120.00000000000006"/>
    <n v="0.58333333333333337"/>
    <n v="0"/>
    <x v="3"/>
    <x v="4"/>
    <x v="2"/>
    <x v="0"/>
    <x v="1"/>
  </r>
  <r>
    <n v="2733"/>
    <d v="2024-01-26T00:00:00"/>
    <x v="12"/>
    <s v="10:30"/>
    <x v="5"/>
    <x v="2"/>
    <x v="5"/>
    <n v="11"/>
    <s v="Amit"/>
    <x v="1"/>
    <n v="29.999999999999972"/>
    <n v="0.91666666666666663"/>
    <n v="0"/>
    <x v="2"/>
    <x v="9"/>
    <x v="2"/>
    <x v="0"/>
    <x v="0"/>
  </r>
  <r>
    <n v="2734"/>
    <d v="2024-12-28T00:00:00"/>
    <x v="9"/>
    <s v="14:30"/>
    <x v="1"/>
    <x v="1"/>
    <x v="1"/>
    <n v="9"/>
    <s v="Amit"/>
    <x v="5"/>
    <n v="119.99999999999989"/>
    <n v="1.5"/>
    <n v="1"/>
    <x v="3"/>
    <x v="7"/>
    <x v="0"/>
    <x v="0"/>
    <x v="1"/>
  </r>
  <r>
    <n v="2735"/>
    <d v="2024-10-19T00:00:00"/>
    <x v="17"/>
    <s v="11:30"/>
    <x v="3"/>
    <x v="0"/>
    <x v="3"/>
    <n v="10"/>
    <s v="Amit"/>
    <x v="2"/>
    <n v="30.000000000000053"/>
    <n v="1"/>
    <n v="0"/>
    <x v="3"/>
    <x v="0"/>
    <x v="2"/>
    <x v="0"/>
    <x v="0"/>
  </r>
  <r>
    <n v="2736"/>
    <d v="2024-12-05T00:00:00"/>
    <x v="14"/>
    <s v="18:30"/>
    <x v="2"/>
    <x v="1"/>
    <x v="2"/>
    <n v="2"/>
    <s v="Mia"/>
    <x v="4"/>
    <n v="120.00000000000006"/>
    <n v="0.5"/>
    <n v="0"/>
    <x v="6"/>
    <x v="7"/>
    <x v="1"/>
    <x v="0"/>
    <x v="1"/>
  </r>
  <r>
    <n v="2737"/>
    <d v="2024-01-23T00:00:00"/>
    <x v="2"/>
    <s v="10:00"/>
    <x v="0"/>
    <x v="0"/>
    <x v="0"/>
    <n v="11"/>
    <s v="Chen"/>
    <x v="4"/>
    <n v="120.00000000000006"/>
    <n v="1.375"/>
    <n v="1"/>
    <x v="1"/>
    <x v="9"/>
    <x v="0"/>
    <x v="0"/>
    <x v="1"/>
  </r>
  <r>
    <n v="2738"/>
    <d v="2024-01-18T00:00:00"/>
    <x v="6"/>
    <s v="12:30"/>
    <x v="1"/>
    <x v="1"/>
    <x v="1"/>
    <n v="4"/>
    <s v="Mia"/>
    <x v="0"/>
    <n v="120.00000000000006"/>
    <n v="0.66666666666666663"/>
    <n v="0"/>
    <x v="6"/>
    <x v="9"/>
    <x v="0"/>
    <x v="0"/>
    <x v="1"/>
  </r>
  <r>
    <n v="2739"/>
    <d v="2024-08-19T00:00:00"/>
    <x v="8"/>
    <s v="18:00"/>
    <x v="0"/>
    <x v="0"/>
    <x v="0"/>
    <n v="10"/>
    <s v="Sarah"/>
    <x v="5"/>
    <n v="120.00000000000006"/>
    <n v="1.25"/>
    <n v="1"/>
    <x v="0"/>
    <x v="6"/>
    <x v="0"/>
    <x v="0"/>
    <x v="1"/>
  </r>
  <r>
    <n v="2740"/>
    <d v="2024-04-19T00:00:00"/>
    <x v="15"/>
    <s v="15:30"/>
    <x v="2"/>
    <x v="1"/>
    <x v="2"/>
    <n v="2"/>
    <s v="Sarah"/>
    <x v="4"/>
    <n v="120.00000000000006"/>
    <n v="0.5"/>
    <n v="0"/>
    <x v="2"/>
    <x v="11"/>
    <x v="1"/>
    <x v="0"/>
    <x v="1"/>
  </r>
  <r>
    <n v="2741"/>
    <d v="2024-09-03T00:00:00"/>
    <x v="2"/>
    <s v="08:30"/>
    <x v="5"/>
    <x v="2"/>
    <x v="5"/>
    <n v="4"/>
    <s v="Mia"/>
    <x v="2"/>
    <n v="30.000000000000053"/>
    <n v="0.33333333333333331"/>
    <n v="0"/>
    <x v="1"/>
    <x v="2"/>
    <x v="2"/>
    <x v="0"/>
    <x v="0"/>
  </r>
  <r>
    <n v="2742"/>
    <d v="2024-06-21T00:00:00"/>
    <x v="4"/>
    <s v="17:00"/>
    <x v="3"/>
    <x v="0"/>
    <x v="3"/>
    <n v="6"/>
    <s v="Omar"/>
    <x v="1"/>
    <n v="120.00000000000006"/>
    <n v="0.6"/>
    <n v="0"/>
    <x v="2"/>
    <x v="5"/>
    <x v="2"/>
    <x v="0"/>
    <x v="1"/>
  </r>
  <r>
    <n v="2743"/>
    <d v="2024-09-05T00:00:00"/>
    <x v="10"/>
    <s v="16:30"/>
    <x v="5"/>
    <x v="2"/>
    <x v="5"/>
    <n v="1"/>
    <s v="Priya"/>
    <x v="2"/>
    <n v="120.00000000000006"/>
    <n v="8.3333333333333329E-2"/>
    <n v="0"/>
    <x v="6"/>
    <x v="2"/>
    <x v="2"/>
    <x v="1"/>
    <x v="1"/>
  </r>
  <r>
    <n v="2744"/>
    <d v="2024-03-21T00:00:00"/>
    <x v="15"/>
    <s v="15:30"/>
    <x v="1"/>
    <x v="1"/>
    <x v="1"/>
    <n v="9"/>
    <s v="Amit"/>
    <x v="3"/>
    <n v="120.00000000000006"/>
    <n v="1.5"/>
    <n v="1"/>
    <x v="6"/>
    <x v="1"/>
    <x v="0"/>
    <x v="0"/>
    <x v="1"/>
  </r>
  <r>
    <n v="2745"/>
    <d v="2024-01-11T00:00:00"/>
    <x v="9"/>
    <s v="14:30"/>
    <x v="5"/>
    <x v="2"/>
    <x v="5"/>
    <n v="15"/>
    <s v="Chen"/>
    <x v="4"/>
    <n v="119.99999999999989"/>
    <n v="1.25"/>
    <n v="1"/>
    <x v="6"/>
    <x v="9"/>
    <x v="2"/>
    <x v="0"/>
    <x v="1"/>
  </r>
  <r>
    <n v="2746"/>
    <d v="2024-05-26T00:00:00"/>
    <x v="17"/>
    <s v="12:30"/>
    <x v="5"/>
    <x v="2"/>
    <x v="5"/>
    <n v="6"/>
    <s v="Sarah"/>
    <x v="1"/>
    <n v="90.000000000000085"/>
    <n v="0.5"/>
    <n v="0"/>
    <x v="4"/>
    <x v="10"/>
    <x v="2"/>
    <x v="0"/>
    <x v="1"/>
  </r>
  <r>
    <n v="2747"/>
    <d v="2024-06-16T00:00:00"/>
    <x v="9"/>
    <s v="14:00"/>
    <x v="4"/>
    <x v="2"/>
    <x v="4"/>
    <n v="7"/>
    <s v="Sarah"/>
    <x v="5"/>
    <n v="90"/>
    <n v="0.4375"/>
    <n v="0"/>
    <x v="4"/>
    <x v="5"/>
    <x v="2"/>
    <x v="0"/>
    <x v="0"/>
  </r>
  <r>
    <n v="2748"/>
    <d v="2024-04-16T00:00:00"/>
    <x v="17"/>
    <s v="12:30"/>
    <x v="3"/>
    <x v="0"/>
    <x v="3"/>
    <n v="2"/>
    <s v="John"/>
    <x v="3"/>
    <n v="90.000000000000085"/>
    <n v="0.2"/>
    <n v="0"/>
    <x v="1"/>
    <x v="11"/>
    <x v="2"/>
    <x v="1"/>
    <x v="1"/>
  </r>
  <r>
    <n v="2749"/>
    <d v="2024-01-12T00:00:00"/>
    <x v="3"/>
    <s v="17:00"/>
    <x v="2"/>
    <x v="1"/>
    <x v="2"/>
    <n v="2"/>
    <s v="Omar"/>
    <x v="3"/>
    <n v="90"/>
    <n v="0.5"/>
    <n v="0"/>
    <x v="2"/>
    <x v="9"/>
    <x v="1"/>
    <x v="0"/>
    <x v="0"/>
  </r>
  <r>
    <n v="2750"/>
    <d v="2024-09-15T00:00:00"/>
    <x v="0"/>
    <s v="16:00"/>
    <x v="0"/>
    <x v="0"/>
    <x v="0"/>
    <n v="1"/>
    <s v="Mia"/>
    <x v="1"/>
    <n v="119.99999999999989"/>
    <n v="0.125"/>
    <n v="0"/>
    <x v="4"/>
    <x v="2"/>
    <x v="0"/>
    <x v="1"/>
    <x v="1"/>
  </r>
  <r>
    <n v="2751"/>
    <d v="2024-12-05T00:00:00"/>
    <x v="7"/>
    <s v="11:00"/>
    <x v="3"/>
    <x v="0"/>
    <x v="3"/>
    <n v="13"/>
    <s v="Omar"/>
    <x v="0"/>
    <n v="119.99999999999997"/>
    <n v="1.3"/>
    <n v="1"/>
    <x v="6"/>
    <x v="7"/>
    <x v="2"/>
    <x v="0"/>
    <x v="1"/>
  </r>
  <r>
    <n v="2752"/>
    <d v="2024-07-17T00:00:00"/>
    <x v="1"/>
    <s v="13:30"/>
    <x v="2"/>
    <x v="1"/>
    <x v="2"/>
    <n v="3"/>
    <s v="John"/>
    <x v="5"/>
    <n v="119.99999999999997"/>
    <n v="0.75"/>
    <n v="0"/>
    <x v="5"/>
    <x v="8"/>
    <x v="1"/>
    <x v="0"/>
    <x v="1"/>
  </r>
  <r>
    <n v="2753"/>
    <d v="2024-08-10T00:00:00"/>
    <x v="7"/>
    <s v="10:30"/>
    <x v="0"/>
    <x v="0"/>
    <x v="0"/>
    <n v="4"/>
    <s v="Omar"/>
    <x v="2"/>
    <n v="90"/>
    <n v="0.5"/>
    <n v="0"/>
    <x v="3"/>
    <x v="6"/>
    <x v="0"/>
    <x v="0"/>
    <x v="0"/>
  </r>
  <r>
    <n v="2754"/>
    <d v="2024-03-30T00:00:00"/>
    <x v="3"/>
    <s v="17:00"/>
    <x v="4"/>
    <x v="2"/>
    <x v="4"/>
    <n v="10"/>
    <s v="Priya"/>
    <x v="3"/>
    <n v="90"/>
    <n v="0.625"/>
    <n v="0"/>
    <x v="3"/>
    <x v="1"/>
    <x v="2"/>
    <x v="0"/>
    <x v="0"/>
  </r>
  <r>
    <n v="2755"/>
    <d v="2024-06-25T00:00:00"/>
    <x v="2"/>
    <s v="08:30"/>
    <x v="4"/>
    <x v="2"/>
    <x v="4"/>
    <n v="12"/>
    <s v="Priya"/>
    <x v="0"/>
    <n v="30.000000000000053"/>
    <n v="0.75"/>
    <n v="0"/>
    <x v="1"/>
    <x v="5"/>
    <x v="2"/>
    <x v="0"/>
    <x v="0"/>
  </r>
  <r>
    <n v="2756"/>
    <d v="2024-10-07T00:00:00"/>
    <x v="4"/>
    <s v="16:30"/>
    <x v="0"/>
    <x v="0"/>
    <x v="0"/>
    <n v="9"/>
    <s v="Amit"/>
    <x v="3"/>
    <n v="90"/>
    <n v="1.125"/>
    <n v="1"/>
    <x v="0"/>
    <x v="0"/>
    <x v="0"/>
    <x v="0"/>
    <x v="0"/>
  </r>
  <r>
    <n v="2757"/>
    <d v="2024-11-10T00:00:00"/>
    <x v="8"/>
    <s v="17:30"/>
    <x v="5"/>
    <x v="2"/>
    <x v="5"/>
    <n v="14"/>
    <s v="Amit"/>
    <x v="1"/>
    <n v="90"/>
    <n v="1.1666666666666667"/>
    <n v="1"/>
    <x v="4"/>
    <x v="3"/>
    <x v="2"/>
    <x v="0"/>
    <x v="0"/>
  </r>
  <r>
    <n v="2758"/>
    <d v="2024-06-30T00:00:00"/>
    <x v="16"/>
    <s v="10:30"/>
    <x v="3"/>
    <x v="0"/>
    <x v="3"/>
    <n v="11"/>
    <s v="Priya"/>
    <x v="1"/>
    <n v="60.000000000000028"/>
    <n v="1.1000000000000001"/>
    <n v="1"/>
    <x v="4"/>
    <x v="5"/>
    <x v="2"/>
    <x v="0"/>
    <x v="0"/>
  </r>
  <r>
    <n v="2759"/>
    <d v="2024-08-23T00:00:00"/>
    <x v="12"/>
    <s v="12:00"/>
    <x v="1"/>
    <x v="1"/>
    <x v="1"/>
    <n v="9"/>
    <s v="Amit"/>
    <x v="1"/>
    <n v="119.99999999999997"/>
    <n v="1.5"/>
    <n v="1"/>
    <x v="2"/>
    <x v="6"/>
    <x v="0"/>
    <x v="0"/>
    <x v="1"/>
  </r>
  <r>
    <n v="2760"/>
    <d v="2024-08-17T00:00:00"/>
    <x v="8"/>
    <s v="17:00"/>
    <x v="4"/>
    <x v="2"/>
    <x v="4"/>
    <n v="9"/>
    <s v="Mia"/>
    <x v="2"/>
    <n v="60.000000000000107"/>
    <n v="0.5625"/>
    <n v="0"/>
    <x v="3"/>
    <x v="6"/>
    <x v="2"/>
    <x v="0"/>
    <x v="0"/>
  </r>
  <r>
    <n v="2761"/>
    <d v="2024-11-09T00:00:00"/>
    <x v="9"/>
    <s v="14:30"/>
    <x v="3"/>
    <x v="0"/>
    <x v="3"/>
    <n v="5"/>
    <s v="Omar"/>
    <x v="1"/>
    <n v="119.99999999999989"/>
    <n v="0.5"/>
    <n v="0"/>
    <x v="3"/>
    <x v="3"/>
    <x v="2"/>
    <x v="0"/>
    <x v="1"/>
  </r>
  <r>
    <n v="2762"/>
    <d v="2024-01-24T00:00:00"/>
    <x v="6"/>
    <s v="11:30"/>
    <x v="0"/>
    <x v="0"/>
    <x v="0"/>
    <n v="4"/>
    <s v="Amit"/>
    <x v="0"/>
    <n v="60.000000000000028"/>
    <n v="0.5"/>
    <n v="0"/>
    <x v="5"/>
    <x v="9"/>
    <x v="0"/>
    <x v="0"/>
    <x v="0"/>
  </r>
  <r>
    <n v="2763"/>
    <d v="2024-02-13T00:00:00"/>
    <x v="17"/>
    <s v="12:00"/>
    <x v="4"/>
    <x v="2"/>
    <x v="4"/>
    <n v="13"/>
    <s v="Mia"/>
    <x v="5"/>
    <n v="60.000000000000028"/>
    <n v="0.8125"/>
    <n v="0"/>
    <x v="1"/>
    <x v="4"/>
    <x v="2"/>
    <x v="0"/>
    <x v="0"/>
  </r>
  <r>
    <n v="2764"/>
    <d v="2024-04-12T00:00:00"/>
    <x v="4"/>
    <s v="17:00"/>
    <x v="2"/>
    <x v="1"/>
    <x v="2"/>
    <n v="7"/>
    <s v="Mia"/>
    <x v="1"/>
    <n v="120.00000000000006"/>
    <n v="1.75"/>
    <n v="1"/>
    <x v="2"/>
    <x v="11"/>
    <x v="1"/>
    <x v="0"/>
    <x v="1"/>
  </r>
  <r>
    <n v="2765"/>
    <d v="2024-04-30T00:00:00"/>
    <x v="0"/>
    <s v="15:30"/>
    <x v="4"/>
    <x v="2"/>
    <x v="4"/>
    <n v="12"/>
    <s v="Priya"/>
    <x v="5"/>
    <n v="90"/>
    <n v="0.75"/>
    <n v="0"/>
    <x v="1"/>
    <x v="11"/>
    <x v="2"/>
    <x v="0"/>
    <x v="0"/>
  </r>
  <r>
    <n v="2766"/>
    <d v="2024-02-14T00:00:00"/>
    <x v="15"/>
    <s v="14:00"/>
    <x v="2"/>
    <x v="1"/>
    <x v="2"/>
    <n v="4"/>
    <s v="John"/>
    <x v="4"/>
    <n v="30.000000000000053"/>
    <n v="1"/>
    <n v="0"/>
    <x v="5"/>
    <x v="4"/>
    <x v="1"/>
    <x v="0"/>
    <x v="0"/>
  </r>
  <r>
    <n v="2767"/>
    <d v="2024-03-23T00:00:00"/>
    <x v="8"/>
    <s v="18:00"/>
    <x v="1"/>
    <x v="1"/>
    <x v="1"/>
    <n v="9"/>
    <s v="Sarah"/>
    <x v="0"/>
    <n v="120.00000000000006"/>
    <n v="1.5"/>
    <n v="1"/>
    <x v="3"/>
    <x v="1"/>
    <x v="0"/>
    <x v="0"/>
    <x v="1"/>
  </r>
  <r>
    <n v="2768"/>
    <d v="2024-11-24T00:00:00"/>
    <x v="7"/>
    <s v="11:00"/>
    <x v="4"/>
    <x v="2"/>
    <x v="4"/>
    <n v="16"/>
    <s v="Omar"/>
    <x v="3"/>
    <n v="119.99999999999997"/>
    <n v="1"/>
    <n v="0"/>
    <x v="4"/>
    <x v="3"/>
    <x v="2"/>
    <x v="0"/>
    <x v="1"/>
  </r>
  <r>
    <n v="2769"/>
    <d v="2024-01-01T00:00:00"/>
    <x v="11"/>
    <s v="14:00"/>
    <x v="5"/>
    <x v="2"/>
    <x v="5"/>
    <n v="13"/>
    <s v="John"/>
    <x v="1"/>
    <n v="60.000000000000107"/>
    <n v="1.0833333333333333"/>
    <n v="1"/>
    <x v="0"/>
    <x v="9"/>
    <x v="2"/>
    <x v="0"/>
    <x v="0"/>
  </r>
  <r>
    <n v="2770"/>
    <d v="2024-06-30T00:00:00"/>
    <x v="4"/>
    <s v="15:30"/>
    <x v="4"/>
    <x v="2"/>
    <x v="4"/>
    <n v="1"/>
    <s v="Sarah"/>
    <x v="5"/>
    <n v="30.000000000000053"/>
    <n v="6.25E-2"/>
    <n v="0"/>
    <x v="4"/>
    <x v="5"/>
    <x v="2"/>
    <x v="1"/>
    <x v="0"/>
  </r>
  <r>
    <n v="2771"/>
    <d v="2024-12-09T00:00:00"/>
    <x v="13"/>
    <s v="09:00"/>
    <x v="1"/>
    <x v="1"/>
    <x v="1"/>
    <n v="5"/>
    <s v="Mia"/>
    <x v="1"/>
    <n v="29.999999999999972"/>
    <n v="0.83333333333333337"/>
    <n v="0"/>
    <x v="0"/>
    <x v="7"/>
    <x v="0"/>
    <x v="0"/>
    <x v="0"/>
  </r>
  <r>
    <n v="2772"/>
    <d v="2024-09-24T00:00:00"/>
    <x v="3"/>
    <s v="17:30"/>
    <x v="5"/>
    <x v="2"/>
    <x v="5"/>
    <n v="14"/>
    <s v="Sarah"/>
    <x v="2"/>
    <n v="119.99999999999989"/>
    <n v="1.1666666666666667"/>
    <n v="1"/>
    <x v="1"/>
    <x v="2"/>
    <x v="2"/>
    <x v="0"/>
    <x v="1"/>
  </r>
  <r>
    <n v="2773"/>
    <d v="2024-12-03T00:00:00"/>
    <x v="1"/>
    <s v="12:30"/>
    <x v="2"/>
    <x v="1"/>
    <x v="2"/>
    <n v="3"/>
    <s v="Priya"/>
    <x v="0"/>
    <n v="60.000000000000028"/>
    <n v="0.75"/>
    <n v="0"/>
    <x v="1"/>
    <x v="7"/>
    <x v="1"/>
    <x v="0"/>
    <x v="0"/>
  </r>
  <r>
    <n v="2774"/>
    <d v="2024-06-08T00:00:00"/>
    <x v="15"/>
    <s v="14:00"/>
    <x v="3"/>
    <x v="0"/>
    <x v="3"/>
    <n v="12"/>
    <s v="Sarah"/>
    <x v="0"/>
    <n v="30.000000000000053"/>
    <n v="1.2"/>
    <n v="1"/>
    <x v="3"/>
    <x v="5"/>
    <x v="2"/>
    <x v="0"/>
    <x v="0"/>
  </r>
  <r>
    <n v="2775"/>
    <d v="2024-03-22T00:00:00"/>
    <x v="0"/>
    <s v="15:30"/>
    <x v="3"/>
    <x v="0"/>
    <x v="3"/>
    <n v="6"/>
    <s v="John"/>
    <x v="5"/>
    <n v="90"/>
    <n v="0.6"/>
    <n v="0"/>
    <x v="2"/>
    <x v="1"/>
    <x v="2"/>
    <x v="0"/>
    <x v="0"/>
  </r>
  <r>
    <n v="2776"/>
    <d v="2024-10-19T00:00:00"/>
    <x v="10"/>
    <s v="15:30"/>
    <x v="1"/>
    <x v="1"/>
    <x v="1"/>
    <n v="4"/>
    <s v="Mia"/>
    <x v="4"/>
    <n v="60.000000000000107"/>
    <n v="0.66666666666666663"/>
    <n v="0"/>
    <x v="3"/>
    <x v="0"/>
    <x v="0"/>
    <x v="0"/>
    <x v="0"/>
  </r>
  <r>
    <n v="2777"/>
    <d v="2024-01-16T00:00:00"/>
    <x v="8"/>
    <s v="17:30"/>
    <x v="4"/>
    <x v="2"/>
    <x v="4"/>
    <n v="16"/>
    <s v="Priya"/>
    <x v="4"/>
    <n v="90"/>
    <n v="1"/>
    <n v="0"/>
    <x v="1"/>
    <x v="9"/>
    <x v="2"/>
    <x v="0"/>
    <x v="0"/>
  </r>
  <r>
    <n v="2778"/>
    <d v="2024-12-08T00:00:00"/>
    <x v="6"/>
    <s v="11:00"/>
    <x v="5"/>
    <x v="2"/>
    <x v="5"/>
    <n v="13"/>
    <s v="Sarah"/>
    <x v="2"/>
    <n v="29.999999999999972"/>
    <n v="1.0833333333333333"/>
    <n v="1"/>
    <x v="4"/>
    <x v="7"/>
    <x v="2"/>
    <x v="0"/>
    <x v="0"/>
  </r>
  <r>
    <n v="2779"/>
    <d v="2024-09-02T00:00:00"/>
    <x v="16"/>
    <s v="10:00"/>
    <x v="4"/>
    <x v="2"/>
    <x v="4"/>
    <n v="3"/>
    <s v="Chen"/>
    <x v="2"/>
    <n v="30.000000000000053"/>
    <n v="0.1875"/>
    <n v="0"/>
    <x v="0"/>
    <x v="2"/>
    <x v="2"/>
    <x v="1"/>
    <x v="0"/>
  </r>
  <r>
    <n v="2780"/>
    <d v="2024-08-23T00:00:00"/>
    <x v="3"/>
    <s v="17:30"/>
    <x v="5"/>
    <x v="2"/>
    <x v="5"/>
    <n v="9"/>
    <s v="Mia"/>
    <x v="1"/>
    <n v="119.99999999999989"/>
    <n v="0.75"/>
    <n v="0"/>
    <x v="2"/>
    <x v="6"/>
    <x v="2"/>
    <x v="0"/>
    <x v="1"/>
  </r>
  <r>
    <n v="2781"/>
    <d v="2024-08-04T00:00:00"/>
    <x v="3"/>
    <s v="16:30"/>
    <x v="1"/>
    <x v="1"/>
    <x v="1"/>
    <n v="8"/>
    <s v="Omar"/>
    <x v="4"/>
    <n v="59.999999999999943"/>
    <n v="1.3333333333333333"/>
    <n v="1"/>
    <x v="4"/>
    <x v="6"/>
    <x v="0"/>
    <x v="0"/>
    <x v="0"/>
  </r>
  <r>
    <n v="2782"/>
    <d v="2024-08-26T00:00:00"/>
    <x v="2"/>
    <s v="09:00"/>
    <x v="5"/>
    <x v="2"/>
    <x v="5"/>
    <n v="13"/>
    <s v="Amit"/>
    <x v="3"/>
    <n v="60.000000000000028"/>
    <n v="1.0833333333333333"/>
    <n v="1"/>
    <x v="0"/>
    <x v="6"/>
    <x v="2"/>
    <x v="0"/>
    <x v="0"/>
  </r>
  <r>
    <n v="2783"/>
    <d v="2024-12-08T00:00:00"/>
    <x v="8"/>
    <s v="18:00"/>
    <x v="2"/>
    <x v="1"/>
    <x v="2"/>
    <n v="5"/>
    <s v="Omar"/>
    <x v="2"/>
    <n v="120.00000000000006"/>
    <n v="1.25"/>
    <n v="1"/>
    <x v="4"/>
    <x v="7"/>
    <x v="1"/>
    <x v="0"/>
    <x v="1"/>
  </r>
  <r>
    <n v="2784"/>
    <d v="2024-01-04T00:00:00"/>
    <x v="3"/>
    <s v="16:00"/>
    <x v="0"/>
    <x v="0"/>
    <x v="0"/>
    <n v="3"/>
    <s v="John"/>
    <x v="5"/>
    <n v="29.999999999999893"/>
    <n v="0.375"/>
    <n v="0"/>
    <x v="6"/>
    <x v="9"/>
    <x v="0"/>
    <x v="0"/>
    <x v="0"/>
  </r>
  <r>
    <n v="2785"/>
    <d v="2024-02-06T00:00:00"/>
    <x v="1"/>
    <s v="12:30"/>
    <x v="3"/>
    <x v="0"/>
    <x v="3"/>
    <n v="7"/>
    <s v="Mia"/>
    <x v="4"/>
    <n v="60.000000000000028"/>
    <n v="0.7"/>
    <n v="0"/>
    <x v="1"/>
    <x v="4"/>
    <x v="2"/>
    <x v="0"/>
    <x v="0"/>
  </r>
  <r>
    <n v="2786"/>
    <d v="2024-05-15T00:00:00"/>
    <x v="0"/>
    <s v="16:00"/>
    <x v="2"/>
    <x v="1"/>
    <x v="2"/>
    <n v="1"/>
    <s v="Priya"/>
    <x v="3"/>
    <n v="119.99999999999989"/>
    <n v="0.25"/>
    <n v="0"/>
    <x v="5"/>
    <x v="10"/>
    <x v="1"/>
    <x v="0"/>
    <x v="1"/>
  </r>
  <r>
    <n v="2787"/>
    <d v="2024-07-02T00:00:00"/>
    <x v="8"/>
    <s v="16:30"/>
    <x v="5"/>
    <x v="2"/>
    <x v="5"/>
    <n v="3"/>
    <s v="Sarah"/>
    <x v="0"/>
    <n v="30.000000000000053"/>
    <n v="0.25"/>
    <n v="0"/>
    <x v="1"/>
    <x v="8"/>
    <x v="2"/>
    <x v="0"/>
    <x v="0"/>
  </r>
  <r>
    <n v="2788"/>
    <d v="2024-04-03T00:00:00"/>
    <x v="5"/>
    <s v="13:30"/>
    <x v="4"/>
    <x v="2"/>
    <x v="4"/>
    <n v="5"/>
    <s v="Omar"/>
    <x v="1"/>
    <n v="90"/>
    <n v="0.3125"/>
    <n v="0"/>
    <x v="5"/>
    <x v="11"/>
    <x v="2"/>
    <x v="0"/>
    <x v="0"/>
  </r>
  <r>
    <n v="2789"/>
    <d v="2024-02-14T00:00:00"/>
    <x v="16"/>
    <s v="11:00"/>
    <x v="1"/>
    <x v="1"/>
    <x v="1"/>
    <n v="8"/>
    <s v="Priya"/>
    <x v="1"/>
    <n v="90"/>
    <n v="1.3333333333333333"/>
    <n v="1"/>
    <x v="5"/>
    <x v="4"/>
    <x v="0"/>
    <x v="0"/>
    <x v="0"/>
  </r>
  <r>
    <n v="2790"/>
    <d v="2024-04-17T00:00:00"/>
    <x v="13"/>
    <s v="09:30"/>
    <x v="0"/>
    <x v="0"/>
    <x v="0"/>
    <n v="1"/>
    <s v="Omar"/>
    <x v="4"/>
    <n v="59.999999999999943"/>
    <n v="0.125"/>
    <n v="0"/>
    <x v="5"/>
    <x v="11"/>
    <x v="0"/>
    <x v="1"/>
    <x v="0"/>
  </r>
  <r>
    <n v="2791"/>
    <d v="2024-10-25T00:00:00"/>
    <x v="1"/>
    <s v="13:00"/>
    <x v="0"/>
    <x v="0"/>
    <x v="0"/>
    <n v="6"/>
    <s v="Amit"/>
    <x v="3"/>
    <n v="89.999999999999915"/>
    <n v="0.75"/>
    <n v="0"/>
    <x v="2"/>
    <x v="0"/>
    <x v="0"/>
    <x v="0"/>
    <x v="0"/>
  </r>
  <r>
    <n v="2792"/>
    <d v="2024-04-21T00:00:00"/>
    <x v="16"/>
    <s v="11:00"/>
    <x v="2"/>
    <x v="1"/>
    <x v="2"/>
    <n v="4"/>
    <s v="Chen"/>
    <x v="1"/>
    <n v="90"/>
    <n v="1"/>
    <n v="0"/>
    <x v="4"/>
    <x v="11"/>
    <x v="1"/>
    <x v="0"/>
    <x v="0"/>
  </r>
  <r>
    <n v="2793"/>
    <d v="2024-04-13T00:00:00"/>
    <x v="8"/>
    <s v="17:30"/>
    <x v="5"/>
    <x v="2"/>
    <x v="5"/>
    <n v="5"/>
    <s v="John"/>
    <x v="2"/>
    <n v="90"/>
    <n v="0.41666666666666669"/>
    <n v="0"/>
    <x v="3"/>
    <x v="11"/>
    <x v="2"/>
    <x v="0"/>
    <x v="0"/>
  </r>
  <r>
    <n v="2794"/>
    <d v="2024-12-14T00:00:00"/>
    <x v="9"/>
    <s v="14:30"/>
    <x v="4"/>
    <x v="2"/>
    <x v="4"/>
    <n v="15"/>
    <s v="Amit"/>
    <x v="2"/>
    <n v="119.99999999999989"/>
    <n v="0.9375"/>
    <n v="0"/>
    <x v="3"/>
    <x v="7"/>
    <x v="2"/>
    <x v="0"/>
    <x v="1"/>
  </r>
  <r>
    <n v="2795"/>
    <d v="2024-01-04T00:00:00"/>
    <x v="17"/>
    <s v="12:30"/>
    <x v="0"/>
    <x v="0"/>
    <x v="0"/>
    <n v="1"/>
    <s v="Omar"/>
    <x v="2"/>
    <n v="90.000000000000085"/>
    <n v="0.125"/>
    <n v="0"/>
    <x v="6"/>
    <x v="9"/>
    <x v="0"/>
    <x v="1"/>
    <x v="1"/>
  </r>
  <r>
    <n v="2796"/>
    <d v="2024-06-27T00:00:00"/>
    <x v="15"/>
    <s v="14:30"/>
    <x v="5"/>
    <x v="2"/>
    <x v="5"/>
    <n v="8"/>
    <s v="Priya"/>
    <x v="2"/>
    <n v="59.999999999999943"/>
    <n v="0.66666666666666663"/>
    <n v="0"/>
    <x v="6"/>
    <x v="5"/>
    <x v="2"/>
    <x v="0"/>
    <x v="0"/>
  </r>
  <r>
    <n v="2797"/>
    <d v="2024-10-21T00:00:00"/>
    <x v="11"/>
    <s v="13:30"/>
    <x v="0"/>
    <x v="0"/>
    <x v="0"/>
    <n v="6"/>
    <s v="Priya"/>
    <x v="1"/>
    <n v="30.000000000000053"/>
    <n v="0.75"/>
    <n v="0"/>
    <x v="0"/>
    <x v="0"/>
    <x v="0"/>
    <x v="0"/>
    <x v="0"/>
  </r>
  <r>
    <n v="2798"/>
    <d v="2024-12-31T00:00:00"/>
    <x v="17"/>
    <s v="11:30"/>
    <x v="1"/>
    <x v="1"/>
    <x v="1"/>
    <n v="6"/>
    <s v="Omar"/>
    <x v="0"/>
    <n v="30.000000000000053"/>
    <n v="1"/>
    <n v="0"/>
    <x v="1"/>
    <x v="7"/>
    <x v="0"/>
    <x v="0"/>
    <x v="0"/>
  </r>
  <r>
    <n v="2799"/>
    <d v="2024-02-26T00:00:00"/>
    <x v="14"/>
    <s v="18:00"/>
    <x v="1"/>
    <x v="1"/>
    <x v="1"/>
    <n v="8"/>
    <s v="Priya"/>
    <x v="1"/>
    <n v="90"/>
    <n v="1.3333333333333333"/>
    <n v="1"/>
    <x v="0"/>
    <x v="4"/>
    <x v="0"/>
    <x v="0"/>
    <x v="0"/>
  </r>
  <r>
    <n v="2800"/>
    <d v="2024-08-16T00:00:00"/>
    <x v="3"/>
    <s v="17:00"/>
    <x v="4"/>
    <x v="2"/>
    <x v="4"/>
    <n v="17"/>
    <s v="Sarah"/>
    <x v="4"/>
    <n v="90"/>
    <n v="1.0625"/>
    <n v="1"/>
    <x v="2"/>
    <x v="6"/>
    <x v="2"/>
    <x v="0"/>
    <x v="0"/>
  </r>
  <r>
    <n v="2801"/>
    <d v="2024-12-05T00:00:00"/>
    <x v="8"/>
    <s v="17:30"/>
    <x v="3"/>
    <x v="0"/>
    <x v="3"/>
    <n v="8"/>
    <s v="Chen"/>
    <x v="0"/>
    <n v="90"/>
    <n v="0.8"/>
    <n v="0"/>
    <x v="6"/>
    <x v="7"/>
    <x v="2"/>
    <x v="0"/>
    <x v="0"/>
  </r>
  <r>
    <n v="2802"/>
    <d v="2024-10-30T00:00:00"/>
    <x v="7"/>
    <s v="11:00"/>
    <x v="3"/>
    <x v="0"/>
    <x v="3"/>
    <n v="13"/>
    <s v="Chen"/>
    <x v="2"/>
    <n v="119.99999999999997"/>
    <n v="1.3"/>
    <n v="1"/>
    <x v="5"/>
    <x v="0"/>
    <x v="2"/>
    <x v="0"/>
    <x v="1"/>
  </r>
  <r>
    <n v="2803"/>
    <d v="2024-06-28T00:00:00"/>
    <x v="4"/>
    <s v="17:00"/>
    <x v="1"/>
    <x v="1"/>
    <x v="1"/>
    <n v="5"/>
    <s v="Amit"/>
    <x v="1"/>
    <n v="120.00000000000006"/>
    <n v="0.83333333333333337"/>
    <n v="0"/>
    <x v="2"/>
    <x v="5"/>
    <x v="0"/>
    <x v="0"/>
    <x v="1"/>
  </r>
  <r>
    <n v="2804"/>
    <d v="2024-01-15T00:00:00"/>
    <x v="4"/>
    <s v="16:00"/>
    <x v="1"/>
    <x v="1"/>
    <x v="1"/>
    <n v="2"/>
    <s v="John"/>
    <x v="2"/>
    <n v="59.999999999999943"/>
    <n v="0.33333333333333331"/>
    <n v="0"/>
    <x v="0"/>
    <x v="9"/>
    <x v="0"/>
    <x v="0"/>
    <x v="0"/>
  </r>
  <r>
    <n v="2805"/>
    <d v="2024-09-19T00:00:00"/>
    <x v="4"/>
    <s v="15:30"/>
    <x v="3"/>
    <x v="0"/>
    <x v="3"/>
    <n v="6"/>
    <s v="John"/>
    <x v="3"/>
    <n v="30.000000000000053"/>
    <n v="0.6"/>
    <n v="0"/>
    <x v="6"/>
    <x v="2"/>
    <x v="2"/>
    <x v="0"/>
    <x v="0"/>
  </r>
  <r>
    <n v="2806"/>
    <d v="2024-08-24T00:00:00"/>
    <x v="12"/>
    <s v="11:00"/>
    <x v="5"/>
    <x v="2"/>
    <x v="5"/>
    <n v="11"/>
    <s v="Chen"/>
    <x v="2"/>
    <n v="59.999999999999943"/>
    <n v="0.91666666666666663"/>
    <n v="0"/>
    <x v="3"/>
    <x v="6"/>
    <x v="2"/>
    <x v="0"/>
    <x v="0"/>
  </r>
  <r>
    <n v="2807"/>
    <d v="2024-04-10T00:00:00"/>
    <x v="5"/>
    <s v="13:30"/>
    <x v="4"/>
    <x v="2"/>
    <x v="4"/>
    <n v="6"/>
    <s v="Chen"/>
    <x v="4"/>
    <n v="90"/>
    <n v="0.375"/>
    <n v="0"/>
    <x v="5"/>
    <x v="11"/>
    <x v="2"/>
    <x v="0"/>
    <x v="0"/>
  </r>
  <r>
    <n v="2808"/>
    <d v="2024-01-11T00:00:00"/>
    <x v="11"/>
    <s v="13:30"/>
    <x v="0"/>
    <x v="0"/>
    <x v="0"/>
    <n v="3"/>
    <s v="Chen"/>
    <x v="3"/>
    <n v="30.000000000000053"/>
    <n v="0.375"/>
    <n v="0"/>
    <x v="6"/>
    <x v="9"/>
    <x v="0"/>
    <x v="0"/>
    <x v="0"/>
  </r>
  <r>
    <n v="2809"/>
    <d v="2024-01-11T00:00:00"/>
    <x v="10"/>
    <s v="16:30"/>
    <x v="5"/>
    <x v="2"/>
    <x v="5"/>
    <n v="9"/>
    <s v="Amit"/>
    <x v="4"/>
    <n v="120.00000000000006"/>
    <n v="0.75"/>
    <n v="0"/>
    <x v="6"/>
    <x v="9"/>
    <x v="2"/>
    <x v="0"/>
    <x v="1"/>
  </r>
  <r>
    <n v="2810"/>
    <d v="2024-09-09T00:00:00"/>
    <x v="3"/>
    <s v="17:30"/>
    <x v="3"/>
    <x v="0"/>
    <x v="3"/>
    <n v="5"/>
    <s v="Priya"/>
    <x v="5"/>
    <n v="119.99999999999989"/>
    <n v="0.5"/>
    <n v="0"/>
    <x v="0"/>
    <x v="2"/>
    <x v="2"/>
    <x v="0"/>
    <x v="1"/>
  </r>
  <r>
    <n v="2811"/>
    <d v="2024-10-26T00:00:00"/>
    <x v="3"/>
    <s v="16:30"/>
    <x v="1"/>
    <x v="1"/>
    <x v="1"/>
    <n v="1"/>
    <s v="Amit"/>
    <x v="3"/>
    <n v="59.999999999999943"/>
    <n v="0.16666666666666666"/>
    <n v="0"/>
    <x v="3"/>
    <x v="0"/>
    <x v="0"/>
    <x v="1"/>
    <x v="0"/>
  </r>
  <r>
    <n v="2812"/>
    <d v="2024-06-14T00:00:00"/>
    <x v="13"/>
    <s v="10:30"/>
    <x v="3"/>
    <x v="0"/>
    <x v="3"/>
    <n v="12"/>
    <s v="Omar"/>
    <x v="4"/>
    <n v="119.99999999999997"/>
    <n v="1.2"/>
    <n v="1"/>
    <x v="2"/>
    <x v="5"/>
    <x v="2"/>
    <x v="0"/>
    <x v="1"/>
  </r>
  <r>
    <n v="2813"/>
    <d v="2024-07-11T00:00:00"/>
    <x v="1"/>
    <s v="12:30"/>
    <x v="0"/>
    <x v="0"/>
    <x v="0"/>
    <n v="9"/>
    <s v="Priya"/>
    <x v="0"/>
    <n v="60.000000000000028"/>
    <n v="1.125"/>
    <n v="1"/>
    <x v="6"/>
    <x v="8"/>
    <x v="0"/>
    <x v="0"/>
    <x v="0"/>
  </r>
  <r>
    <n v="2814"/>
    <d v="2024-05-07T00:00:00"/>
    <x v="13"/>
    <s v="10:30"/>
    <x v="0"/>
    <x v="0"/>
    <x v="0"/>
    <n v="10"/>
    <s v="Omar"/>
    <x v="4"/>
    <n v="119.99999999999997"/>
    <n v="1.25"/>
    <n v="1"/>
    <x v="1"/>
    <x v="10"/>
    <x v="0"/>
    <x v="0"/>
    <x v="1"/>
  </r>
  <r>
    <n v="2815"/>
    <d v="2024-09-29T00:00:00"/>
    <x v="12"/>
    <s v="10:30"/>
    <x v="5"/>
    <x v="2"/>
    <x v="5"/>
    <n v="8"/>
    <s v="Omar"/>
    <x v="2"/>
    <n v="29.999999999999972"/>
    <n v="0.66666666666666663"/>
    <n v="0"/>
    <x v="4"/>
    <x v="2"/>
    <x v="2"/>
    <x v="0"/>
    <x v="0"/>
  </r>
  <r>
    <n v="2816"/>
    <d v="2024-06-15T00:00:00"/>
    <x v="12"/>
    <s v="12:00"/>
    <x v="3"/>
    <x v="0"/>
    <x v="3"/>
    <n v="12"/>
    <s v="Chen"/>
    <x v="3"/>
    <n v="119.99999999999997"/>
    <n v="1.2"/>
    <n v="1"/>
    <x v="3"/>
    <x v="5"/>
    <x v="2"/>
    <x v="0"/>
    <x v="1"/>
  </r>
  <r>
    <n v="2817"/>
    <d v="2024-05-25T00:00:00"/>
    <x v="13"/>
    <s v="09:30"/>
    <x v="1"/>
    <x v="1"/>
    <x v="1"/>
    <n v="6"/>
    <s v="Amit"/>
    <x v="2"/>
    <n v="59.999999999999943"/>
    <n v="1"/>
    <n v="0"/>
    <x v="3"/>
    <x v="10"/>
    <x v="0"/>
    <x v="0"/>
    <x v="0"/>
  </r>
  <r>
    <n v="2818"/>
    <d v="2024-08-01T00:00:00"/>
    <x v="0"/>
    <s v="15:30"/>
    <x v="1"/>
    <x v="1"/>
    <x v="1"/>
    <n v="6"/>
    <s v="Priya"/>
    <x v="2"/>
    <n v="90"/>
    <n v="1"/>
    <n v="0"/>
    <x v="6"/>
    <x v="6"/>
    <x v="0"/>
    <x v="0"/>
    <x v="0"/>
  </r>
  <r>
    <n v="2819"/>
    <d v="2024-02-08T00:00:00"/>
    <x v="14"/>
    <s v="18:00"/>
    <x v="3"/>
    <x v="0"/>
    <x v="3"/>
    <n v="13"/>
    <s v="Omar"/>
    <x v="0"/>
    <n v="90"/>
    <n v="1.3"/>
    <n v="1"/>
    <x v="6"/>
    <x v="4"/>
    <x v="2"/>
    <x v="0"/>
    <x v="0"/>
  </r>
  <r>
    <n v="2820"/>
    <d v="2024-03-14T00:00:00"/>
    <x v="3"/>
    <s v="17:00"/>
    <x v="3"/>
    <x v="0"/>
    <x v="3"/>
    <n v="9"/>
    <s v="Chen"/>
    <x v="0"/>
    <n v="90"/>
    <n v="0.9"/>
    <n v="0"/>
    <x v="6"/>
    <x v="1"/>
    <x v="2"/>
    <x v="0"/>
    <x v="0"/>
  </r>
  <r>
    <n v="2821"/>
    <d v="2024-10-18T00:00:00"/>
    <x v="16"/>
    <s v="11:30"/>
    <x v="4"/>
    <x v="2"/>
    <x v="4"/>
    <n v="15"/>
    <s v="Omar"/>
    <x v="4"/>
    <n v="120.00000000000006"/>
    <n v="0.9375"/>
    <n v="0"/>
    <x v="2"/>
    <x v="0"/>
    <x v="2"/>
    <x v="0"/>
    <x v="1"/>
  </r>
  <r>
    <n v="2822"/>
    <d v="2024-05-22T00:00:00"/>
    <x v="8"/>
    <s v="16:30"/>
    <x v="0"/>
    <x v="0"/>
    <x v="0"/>
    <n v="4"/>
    <s v="Priya"/>
    <x v="5"/>
    <n v="30.000000000000053"/>
    <n v="0.5"/>
    <n v="0"/>
    <x v="5"/>
    <x v="10"/>
    <x v="0"/>
    <x v="0"/>
    <x v="0"/>
  </r>
  <r>
    <n v="2823"/>
    <d v="2024-04-21T00:00:00"/>
    <x v="5"/>
    <s v="13:00"/>
    <x v="1"/>
    <x v="1"/>
    <x v="1"/>
    <n v="1"/>
    <s v="Mia"/>
    <x v="3"/>
    <n v="59.999999999999943"/>
    <n v="0.16666666666666666"/>
    <n v="0"/>
    <x v="4"/>
    <x v="11"/>
    <x v="0"/>
    <x v="1"/>
    <x v="0"/>
  </r>
  <r>
    <n v="2824"/>
    <d v="2024-09-17T00:00:00"/>
    <x v="17"/>
    <s v="12:00"/>
    <x v="4"/>
    <x v="2"/>
    <x v="4"/>
    <n v="9"/>
    <s v="Omar"/>
    <x v="2"/>
    <n v="60.000000000000028"/>
    <n v="0.5625"/>
    <n v="0"/>
    <x v="1"/>
    <x v="2"/>
    <x v="2"/>
    <x v="0"/>
    <x v="0"/>
  </r>
  <r>
    <n v="2825"/>
    <d v="2024-03-19T00:00:00"/>
    <x v="11"/>
    <s v="14:00"/>
    <x v="0"/>
    <x v="0"/>
    <x v="0"/>
    <n v="4"/>
    <s v="Omar"/>
    <x v="1"/>
    <n v="60.000000000000107"/>
    <n v="0.5"/>
    <n v="0"/>
    <x v="1"/>
    <x v="1"/>
    <x v="0"/>
    <x v="0"/>
    <x v="0"/>
  </r>
  <r>
    <n v="2826"/>
    <d v="2024-12-19T00:00:00"/>
    <x v="6"/>
    <s v="11:00"/>
    <x v="1"/>
    <x v="1"/>
    <x v="1"/>
    <n v="8"/>
    <s v="Mia"/>
    <x v="1"/>
    <n v="29.999999999999972"/>
    <n v="1.3333333333333333"/>
    <n v="1"/>
    <x v="6"/>
    <x v="7"/>
    <x v="0"/>
    <x v="0"/>
    <x v="0"/>
  </r>
  <r>
    <n v="2827"/>
    <d v="2024-11-25T00:00:00"/>
    <x v="12"/>
    <s v="10:30"/>
    <x v="5"/>
    <x v="2"/>
    <x v="5"/>
    <n v="13"/>
    <s v="Amit"/>
    <x v="5"/>
    <n v="29.999999999999972"/>
    <n v="1.0833333333333333"/>
    <n v="1"/>
    <x v="0"/>
    <x v="3"/>
    <x v="2"/>
    <x v="0"/>
    <x v="0"/>
  </r>
  <r>
    <n v="2828"/>
    <d v="2024-05-26T00:00:00"/>
    <x v="7"/>
    <s v="11:00"/>
    <x v="4"/>
    <x v="2"/>
    <x v="4"/>
    <n v="13"/>
    <s v="Omar"/>
    <x v="5"/>
    <n v="119.99999999999997"/>
    <n v="0.8125"/>
    <n v="0"/>
    <x v="4"/>
    <x v="10"/>
    <x v="2"/>
    <x v="0"/>
    <x v="1"/>
  </r>
  <r>
    <n v="2829"/>
    <d v="2024-12-16T00:00:00"/>
    <x v="9"/>
    <s v="13:00"/>
    <x v="5"/>
    <x v="2"/>
    <x v="5"/>
    <n v="14"/>
    <s v="Amit"/>
    <x v="0"/>
    <n v="29.999999999999893"/>
    <n v="1.1666666666666667"/>
    <n v="1"/>
    <x v="0"/>
    <x v="7"/>
    <x v="2"/>
    <x v="0"/>
    <x v="0"/>
  </r>
  <r>
    <n v="2830"/>
    <d v="2024-06-11T00:00:00"/>
    <x v="0"/>
    <s v="16:00"/>
    <x v="4"/>
    <x v="2"/>
    <x v="4"/>
    <n v="17"/>
    <s v="Omar"/>
    <x v="4"/>
    <n v="119.99999999999989"/>
    <n v="1.0625"/>
    <n v="1"/>
    <x v="1"/>
    <x v="5"/>
    <x v="2"/>
    <x v="0"/>
    <x v="1"/>
  </r>
  <r>
    <n v="2831"/>
    <d v="2024-04-08T00:00:00"/>
    <x v="13"/>
    <s v="10:30"/>
    <x v="0"/>
    <x v="0"/>
    <x v="0"/>
    <n v="8"/>
    <s v="Omar"/>
    <x v="1"/>
    <n v="119.99999999999997"/>
    <n v="1"/>
    <n v="0"/>
    <x v="0"/>
    <x v="11"/>
    <x v="0"/>
    <x v="0"/>
    <x v="1"/>
  </r>
  <r>
    <n v="2832"/>
    <d v="2024-10-11T00:00:00"/>
    <x v="10"/>
    <s v="16:30"/>
    <x v="4"/>
    <x v="2"/>
    <x v="4"/>
    <n v="14"/>
    <s v="Mia"/>
    <x v="5"/>
    <n v="120.00000000000006"/>
    <n v="0.875"/>
    <n v="0"/>
    <x v="2"/>
    <x v="0"/>
    <x v="2"/>
    <x v="0"/>
    <x v="1"/>
  </r>
  <r>
    <n v="2833"/>
    <d v="2024-07-20T00:00:00"/>
    <x v="10"/>
    <s v="16:30"/>
    <x v="2"/>
    <x v="1"/>
    <x v="2"/>
    <n v="5"/>
    <s v="John"/>
    <x v="4"/>
    <n v="120.00000000000006"/>
    <n v="1.25"/>
    <n v="1"/>
    <x v="3"/>
    <x v="8"/>
    <x v="1"/>
    <x v="0"/>
    <x v="1"/>
  </r>
  <r>
    <n v="2834"/>
    <d v="2024-02-28T00:00:00"/>
    <x v="12"/>
    <s v="12:00"/>
    <x v="1"/>
    <x v="1"/>
    <x v="1"/>
    <n v="4"/>
    <s v="Priya"/>
    <x v="3"/>
    <n v="119.99999999999997"/>
    <n v="0.66666666666666663"/>
    <n v="0"/>
    <x v="5"/>
    <x v="4"/>
    <x v="0"/>
    <x v="0"/>
    <x v="1"/>
  </r>
  <r>
    <n v="2835"/>
    <d v="2024-05-23T00:00:00"/>
    <x v="16"/>
    <s v="10:00"/>
    <x v="4"/>
    <x v="2"/>
    <x v="4"/>
    <n v="13"/>
    <s v="Sarah"/>
    <x v="2"/>
    <n v="30.000000000000053"/>
    <n v="0.8125"/>
    <n v="0"/>
    <x v="6"/>
    <x v="10"/>
    <x v="2"/>
    <x v="0"/>
    <x v="0"/>
  </r>
  <r>
    <n v="2836"/>
    <d v="2024-03-26T00:00:00"/>
    <x v="6"/>
    <s v="12:30"/>
    <x v="0"/>
    <x v="0"/>
    <x v="0"/>
    <n v="9"/>
    <s v="John"/>
    <x v="2"/>
    <n v="120.00000000000006"/>
    <n v="1.125"/>
    <n v="1"/>
    <x v="1"/>
    <x v="1"/>
    <x v="0"/>
    <x v="0"/>
    <x v="1"/>
  </r>
  <r>
    <n v="2838"/>
    <d v="2024-12-20T00:00:00"/>
    <x v="15"/>
    <s v="15:30"/>
    <x v="5"/>
    <x v="2"/>
    <x v="5"/>
    <n v="13"/>
    <s v="Chen"/>
    <x v="0"/>
    <n v="120.00000000000006"/>
    <n v="1.0833333333333333"/>
    <n v="1"/>
    <x v="2"/>
    <x v="7"/>
    <x v="2"/>
    <x v="0"/>
    <x v="1"/>
  </r>
  <r>
    <n v="2839"/>
    <d v="2024-01-01T00:00:00"/>
    <x v="0"/>
    <s v="15:30"/>
    <x v="3"/>
    <x v="0"/>
    <x v="3"/>
    <n v="5"/>
    <s v="Amit"/>
    <x v="4"/>
    <n v="90"/>
    <n v="0.5"/>
    <n v="0"/>
    <x v="0"/>
    <x v="9"/>
    <x v="2"/>
    <x v="0"/>
    <x v="0"/>
  </r>
  <r>
    <n v="2840"/>
    <d v="2024-04-25T00:00:00"/>
    <x v="13"/>
    <s v="09:00"/>
    <x v="0"/>
    <x v="0"/>
    <x v="0"/>
    <n v="9"/>
    <s v="John"/>
    <x v="4"/>
    <n v="29.999999999999972"/>
    <n v="1.125"/>
    <n v="1"/>
    <x v="6"/>
    <x v="11"/>
    <x v="0"/>
    <x v="0"/>
    <x v="0"/>
  </r>
  <r>
    <n v="2841"/>
    <d v="2024-12-12T00:00:00"/>
    <x v="6"/>
    <s v="12:00"/>
    <x v="3"/>
    <x v="0"/>
    <x v="3"/>
    <n v="9"/>
    <s v="Chen"/>
    <x v="1"/>
    <n v="90"/>
    <n v="0.9"/>
    <n v="0"/>
    <x v="6"/>
    <x v="7"/>
    <x v="2"/>
    <x v="0"/>
    <x v="0"/>
  </r>
  <r>
    <n v="2842"/>
    <d v="2024-03-14T00:00:00"/>
    <x v="14"/>
    <s v="17:30"/>
    <x v="5"/>
    <x v="2"/>
    <x v="5"/>
    <n v="9"/>
    <s v="John"/>
    <x v="2"/>
    <n v="59.999999999999943"/>
    <n v="0.75"/>
    <n v="0"/>
    <x v="6"/>
    <x v="1"/>
    <x v="2"/>
    <x v="0"/>
    <x v="0"/>
  </r>
  <r>
    <n v="2843"/>
    <d v="2024-05-16T00:00:00"/>
    <x v="1"/>
    <s v="13:30"/>
    <x v="0"/>
    <x v="0"/>
    <x v="0"/>
    <n v="5"/>
    <s v="Priya"/>
    <x v="3"/>
    <n v="119.99999999999997"/>
    <n v="0.625"/>
    <n v="0"/>
    <x v="6"/>
    <x v="10"/>
    <x v="0"/>
    <x v="0"/>
    <x v="1"/>
  </r>
  <r>
    <n v="2844"/>
    <d v="2024-08-07T00:00:00"/>
    <x v="0"/>
    <s v="15:00"/>
    <x v="3"/>
    <x v="0"/>
    <x v="3"/>
    <n v="13"/>
    <s v="Chen"/>
    <x v="5"/>
    <n v="59.999999999999943"/>
    <n v="1.3"/>
    <n v="1"/>
    <x v="5"/>
    <x v="6"/>
    <x v="2"/>
    <x v="0"/>
    <x v="0"/>
  </r>
  <r>
    <n v="2845"/>
    <d v="2024-04-10T00:00:00"/>
    <x v="1"/>
    <s v="13:30"/>
    <x v="3"/>
    <x v="0"/>
    <x v="3"/>
    <n v="5"/>
    <s v="Omar"/>
    <x v="1"/>
    <n v="119.99999999999997"/>
    <n v="0.5"/>
    <n v="0"/>
    <x v="5"/>
    <x v="11"/>
    <x v="2"/>
    <x v="0"/>
    <x v="1"/>
  </r>
  <r>
    <n v="2846"/>
    <d v="2024-12-07T00:00:00"/>
    <x v="8"/>
    <s v="17:00"/>
    <x v="3"/>
    <x v="0"/>
    <x v="3"/>
    <n v="12"/>
    <s v="Omar"/>
    <x v="0"/>
    <n v="60.000000000000107"/>
    <n v="1.2"/>
    <n v="1"/>
    <x v="3"/>
    <x v="7"/>
    <x v="2"/>
    <x v="0"/>
    <x v="0"/>
  </r>
  <r>
    <n v="2847"/>
    <d v="2024-12-22T00:00:00"/>
    <x v="8"/>
    <s v="17:30"/>
    <x v="2"/>
    <x v="1"/>
    <x v="2"/>
    <n v="4"/>
    <s v="Mia"/>
    <x v="0"/>
    <n v="90"/>
    <n v="1"/>
    <n v="0"/>
    <x v="4"/>
    <x v="7"/>
    <x v="1"/>
    <x v="0"/>
    <x v="0"/>
  </r>
  <r>
    <n v="2848"/>
    <d v="2024-12-23T00:00:00"/>
    <x v="12"/>
    <s v="11:00"/>
    <x v="0"/>
    <x v="0"/>
    <x v="0"/>
    <n v="2"/>
    <s v="Amit"/>
    <x v="2"/>
    <n v="59.999999999999943"/>
    <n v="0.25"/>
    <n v="0"/>
    <x v="0"/>
    <x v="7"/>
    <x v="0"/>
    <x v="0"/>
    <x v="0"/>
  </r>
  <r>
    <n v="2849"/>
    <d v="2024-02-26T00:00:00"/>
    <x v="9"/>
    <s v="13:00"/>
    <x v="5"/>
    <x v="2"/>
    <x v="5"/>
    <n v="6"/>
    <s v="Sarah"/>
    <x v="1"/>
    <n v="29.999999999999893"/>
    <n v="0.5"/>
    <n v="0"/>
    <x v="0"/>
    <x v="4"/>
    <x v="2"/>
    <x v="0"/>
    <x v="0"/>
  </r>
  <r>
    <n v="2850"/>
    <d v="2024-08-25T00:00:00"/>
    <x v="15"/>
    <s v="14:00"/>
    <x v="0"/>
    <x v="0"/>
    <x v="0"/>
    <n v="1"/>
    <s v="John"/>
    <x v="0"/>
    <n v="30.000000000000053"/>
    <n v="0.125"/>
    <n v="0"/>
    <x v="4"/>
    <x v="6"/>
    <x v="0"/>
    <x v="1"/>
    <x v="0"/>
  </r>
  <r>
    <n v="2851"/>
    <d v="2024-02-17T00:00:00"/>
    <x v="16"/>
    <s v="11:00"/>
    <x v="5"/>
    <x v="2"/>
    <x v="5"/>
    <n v="5"/>
    <s v="Sarah"/>
    <x v="3"/>
    <n v="90"/>
    <n v="0.41666666666666669"/>
    <n v="0"/>
    <x v="3"/>
    <x v="4"/>
    <x v="2"/>
    <x v="0"/>
    <x v="0"/>
  </r>
  <r>
    <n v="2852"/>
    <d v="2024-01-26T00:00:00"/>
    <x v="3"/>
    <s v="16:00"/>
    <x v="4"/>
    <x v="2"/>
    <x v="4"/>
    <n v="2"/>
    <s v="Omar"/>
    <x v="4"/>
    <n v="29.999999999999893"/>
    <n v="0.125"/>
    <n v="0"/>
    <x v="2"/>
    <x v="9"/>
    <x v="2"/>
    <x v="1"/>
    <x v="0"/>
  </r>
  <r>
    <n v="2853"/>
    <d v="2024-02-13T00:00:00"/>
    <x v="9"/>
    <s v="14:00"/>
    <x v="3"/>
    <x v="0"/>
    <x v="3"/>
    <n v="5"/>
    <s v="Amit"/>
    <x v="3"/>
    <n v="90"/>
    <n v="0.5"/>
    <n v="0"/>
    <x v="1"/>
    <x v="4"/>
    <x v="2"/>
    <x v="0"/>
    <x v="0"/>
  </r>
  <r>
    <n v="2854"/>
    <d v="2024-02-22T00:00:00"/>
    <x v="0"/>
    <s v="15:30"/>
    <x v="2"/>
    <x v="1"/>
    <x v="2"/>
    <n v="1"/>
    <s v="Sarah"/>
    <x v="5"/>
    <n v="90"/>
    <n v="0.25"/>
    <n v="0"/>
    <x v="6"/>
    <x v="4"/>
    <x v="1"/>
    <x v="0"/>
    <x v="0"/>
  </r>
  <r>
    <n v="2855"/>
    <d v="2024-05-17T00:00:00"/>
    <x v="5"/>
    <s v="14:00"/>
    <x v="5"/>
    <x v="2"/>
    <x v="5"/>
    <n v="5"/>
    <s v="Omar"/>
    <x v="3"/>
    <n v="120.00000000000006"/>
    <n v="0.41666666666666669"/>
    <n v="0"/>
    <x v="2"/>
    <x v="10"/>
    <x v="2"/>
    <x v="0"/>
    <x v="1"/>
  </r>
  <r>
    <n v="2856"/>
    <d v="2024-08-28T00:00:00"/>
    <x v="16"/>
    <s v="10:00"/>
    <x v="2"/>
    <x v="1"/>
    <x v="2"/>
    <n v="3"/>
    <s v="Amit"/>
    <x v="4"/>
    <n v="30.000000000000053"/>
    <n v="0.75"/>
    <n v="0"/>
    <x v="5"/>
    <x v="6"/>
    <x v="1"/>
    <x v="0"/>
    <x v="0"/>
  </r>
  <r>
    <n v="2857"/>
    <d v="2024-01-09T00:00:00"/>
    <x v="11"/>
    <s v="14:00"/>
    <x v="2"/>
    <x v="1"/>
    <x v="2"/>
    <n v="2"/>
    <s v="Mia"/>
    <x v="2"/>
    <n v="60.000000000000107"/>
    <n v="0.5"/>
    <n v="0"/>
    <x v="1"/>
    <x v="9"/>
    <x v="1"/>
    <x v="0"/>
    <x v="0"/>
  </r>
  <r>
    <n v="2858"/>
    <d v="2024-02-04T00:00:00"/>
    <x v="15"/>
    <s v="14:00"/>
    <x v="0"/>
    <x v="0"/>
    <x v="0"/>
    <n v="1"/>
    <s v="Priya"/>
    <x v="2"/>
    <n v="30.000000000000053"/>
    <n v="0.125"/>
    <n v="0"/>
    <x v="4"/>
    <x v="4"/>
    <x v="0"/>
    <x v="1"/>
    <x v="0"/>
  </r>
  <r>
    <n v="2859"/>
    <d v="2024-02-28T00:00:00"/>
    <x v="6"/>
    <s v="12:00"/>
    <x v="3"/>
    <x v="0"/>
    <x v="3"/>
    <n v="11"/>
    <s v="Omar"/>
    <x v="0"/>
    <n v="90"/>
    <n v="1.1000000000000001"/>
    <n v="1"/>
    <x v="5"/>
    <x v="4"/>
    <x v="2"/>
    <x v="0"/>
    <x v="0"/>
  </r>
  <r>
    <n v="2860"/>
    <d v="2024-01-04T00:00:00"/>
    <x v="5"/>
    <s v="12:30"/>
    <x v="1"/>
    <x v="1"/>
    <x v="1"/>
    <n v="2"/>
    <s v="Omar"/>
    <x v="5"/>
    <n v="30.000000000000053"/>
    <n v="0.33333333333333331"/>
    <n v="0"/>
    <x v="6"/>
    <x v="9"/>
    <x v="0"/>
    <x v="0"/>
    <x v="0"/>
  </r>
  <r>
    <n v="2861"/>
    <d v="2024-07-13T00:00:00"/>
    <x v="10"/>
    <s v="15:30"/>
    <x v="5"/>
    <x v="2"/>
    <x v="5"/>
    <n v="2"/>
    <s v="John"/>
    <x v="0"/>
    <n v="60.000000000000107"/>
    <n v="0.16666666666666666"/>
    <n v="0"/>
    <x v="3"/>
    <x v="8"/>
    <x v="2"/>
    <x v="1"/>
    <x v="0"/>
  </r>
  <r>
    <n v="2862"/>
    <d v="2024-08-11T00:00:00"/>
    <x v="5"/>
    <s v="13:30"/>
    <x v="4"/>
    <x v="2"/>
    <x v="4"/>
    <n v="1"/>
    <s v="Chen"/>
    <x v="1"/>
    <n v="90"/>
    <n v="6.25E-2"/>
    <n v="0"/>
    <x v="4"/>
    <x v="6"/>
    <x v="2"/>
    <x v="1"/>
    <x v="0"/>
  </r>
  <r>
    <n v="2863"/>
    <d v="2024-09-24T00:00:00"/>
    <x v="2"/>
    <s v="10:00"/>
    <x v="4"/>
    <x v="2"/>
    <x v="4"/>
    <n v="7"/>
    <s v="Amit"/>
    <x v="3"/>
    <n v="120.00000000000006"/>
    <n v="0.4375"/>
    <n v="0"/>
    <x v="1"/>
    <x v="2"/>
    <x v="2"/>
    <x v="0"/>
    <x v="1"/>
  </r>
  <r>
    <n v="2864"/>
    <d v="2024-05-05T00:00:00"/>
    <x v="11"/>
    <s v="15:00"/>
    <x v="1"/>
    <x v="1"/>
    <x v="1"/>
    <n v="1"/>
    <s v="Omar"/>
    <x v="5"/>
    <n v="120.00000000000006"/>
    <n v="0.16666666666666666"/>
    <n v="0"/>
    <x v="4"/>
    <x v="10"/>
    <x v="0"/>
    <x v="1"/>
    <x v="1"/>
  </r>
  <r>
    <n v="2865"/>
    <d v="2024-12-24T00:00:00"/>
    <x v="15"/>
    <s v="14:00"/>
    <x v="5"/>
    <x v="2"/>
    <x v="5"/>
    <n v="8"/>
    <s v="John"/>
    <x v="2"/>
    <n v="30.000000000000053"/>
    <n v="0.66666666666666663"/>
    <n v="0"/>
    <x v="1"/>
    <x v="7"/>
    <x v="2"/>
    <x v="0"/>
    <x v="0"/>
  </r>
  <r>
    <n v="2866"/>
    <d v="2024-08-08T00:00:00"/>
    <x v="14"/>
    <s v="17:30"/>
    <x v="3"/>
    <x v="0"/>
    <x v="3"/>
    <n v="3"/>
    <s v="Mia"/>
    <x v="2"/>
    <n v="59.999999999999943"/>
    <n v="0.3"/>
    <n v="0"/>
    <x v="6"/>
    <x v="6"/>
    <x v="2"/>
    <x v="0"/>
    <x v="0"/>
  </r>
  <r>
    <n v="2867"/>
    <d v="2024-12-27T00:00:00"/>
    <x v="9"/>
    <s v="13:30"/>
    <x v="3"/>
    <x v="0"/>
    <x v="3"/>
    <n v="2"/>
    <s v="Amit"/>
    <x v="1"/>
    <n v="59.999999999999943"/>
    <n v="0.2"/>
    <n v="0"/>
    <x v="2"/>
    <x v="7"/>
    <x v="2"/>
    <x v="1"/>
    <x v="0"/>
  </r>
  <r>
    <n v="2868"/>
    <d v="2024-12-13T00:00:00"/>
    <x v="12"/>
    <s v="11:00"/>
    <x v="4"/>
    <x v="2"/>
    <x v="4"/>
    <n v="1"/>
    <s v="Amit"/>
    <x v="2"/>
    <n v="59.999999999999943"/>
    <n v="6.25E-2"/>
    <n v="0"/>
    <x v="2"/>
    <x v="7"/>
    <x v="2"/>
    <x v="1"/>
    <x v="0"/>
  </r>
  <r>
    <n v="2869"/>
    <d v="2024-04-28T00:00:00"/>
    <x v="14"/>
    <s v="17:00"/>
    <x v="3"/>
    <x v="0"/>
    <x v="3"/>
    <n v="4"/>
    <s v="Chen"/>
    <x v="1"/>
    <n v="30.000000000000053"/>
    <n v="0.4"/>
    <n v="0"/>
    <x v="4"/>
    <x v="11"/>
    <x v="2"/>
    <x v="0"/>
    <x v="0"/>
  </r>
  <r>
    <n v="2870"/>
    <d v="2024-08-03T00:00:00"/>
    <x v="0"/>
    <s v="15:30"/>
    <x v="4"/>
    <x v="2"/>
    <x v="4"/>
    <n v="10"/>
    <s v="Sarah"/>
    <x v="3"/>
    <n v="90"/>
    <n v="0.625"/>
    <n v="0"/>
    <x v="3"/>
    <x v="6"/>
    <x v="2"/>
    <x v="0"/>
    <x v="0"/>
  </r>
  <r>
    <n v="2871"/>
    <d v="2024-07-11T00:00:00"/>
    <x v="8"/>
    <s v="18:00"/>
    <x v="3"/>
    <x v="0"/>
    <x v="3"/>
    <n v="5"/>
    <s v="Sarah"/>
    <x v="0"/>
    <n v="120.00000000000006"/>
    <n v="0.5"/>
    <n v="0"/>
    <x v="6"/>
    <x v="8"/>
    <x v="2"/>
    <x v="0"/>
    <x v="1"/>
  </r>
  <r>
    <n v="2872"/>
    <d v="2024-07-05T00:00:00"/>
    <x v="17"/>
    <s v="13:00"/>
    <x v="1"/>
    <x v="1"/>
    <x v="1"/>
    <n v="5"/>
    <s v="Omar"/>
    <x v="0"/>
    <n v="119.99999999999997"/>
    <n v="0.83333333333333337"/>
    <n v="0"/>
    <x v="2"/>
    <x v="8"/>
    <x v="0"/>
    <x v="0"/>
    <x v="1"/>
  </r>
  <r>
    <n v="2873"/>
    <d v="2024-02-12T00:00:00"/>
    <x v="4"/>
    <s v="16:00"/>
    <x v="3"/>
    <x v="0"/>
    <x v="3"/>
    <n v="11"/>
    <s v="Omar"/>
    <x v="0"/>
    <n v="59.999999999999943"/>
    <n v="1.1000000000000001"/>
    <n v="1"/>
    <x v="0"/>
    <x v="4"/>
    <x v="2"/>
    <x v="0"/>
    <x v="0"/>
  </r>
  <r>
    <n v="2874"/>
    <d v="2024-08-17T00:00:00"/>
    <x v="3"/>
    <s v="16:00"/>
    <x v="2"/>
    <x v="1"/>
    <x v="2"/>
    <n v="7"/>
    <s v="Amit"/>
    <x v="2"/>
    <n v="29.999999999999893"/>
    <n v="1.75"/>
    <n v="1"/>
    <x v="3"/>
    <x v="6"/>
    <x v="1"/>
    <x v="0"/>
    <x v="0"/>
  </r>
  <r>
    <n v="2875"/>
    <d v="2024-11-22T00:00:00"/>
    <x v="13"/>
    <s v="10:30"/>
    <x v="1"/>
    <x v="1"/>
    <x v="1"/>
    <n v="9"/>
    <s v="Mia"/>
    <x v="4"/>
    <n v="119.99999999999997"/>
    <n v="1.5"/>
    <n v="1"/>
    <x v="2"/>
    <x v="3"/>
    <x v="0"/>
    <x v="0"/>
    <x v="1"/>
  </r>
  <r>
    <n v="2876"/>
    <d v="2024-01-01T00:00:00"/>
    <x v="5"/>
    <s v="13:00"/>
    <x v="1"/>
    <x v="1"/>
    <x v="1"/>
    <n v="9"/>
    <s v="Omar"/>
    <x v="3"/>
    <n v="59.999999999999943"/>
    <n v="1.5"/>
    <n v="1"/>
    <x v="0"/>
    <x v="9"/>
    <x v="0"/>
    <x v="0"/>
    <x v="0"/>
  </r>
  <r>
    <n v="2877"/>
    <d v="2024-03-14T00:00:00"/>
    <x v="12"/>
    <s v="11:00"/>
    <x v="3"/>
    <x v="0"/>
    <x v="3"/>
    <n v="2"/>
    <s v="Sarah"/>
    <x v="1"/>
    <n v="59.999999999999943"/>
    <n v="0.2"/>
    <n v="0"/>
    <x v="6"/>
    <x v="1"/>
    <x v="2"/>
    <x v="1"/>
    <x v="0"/>
  </r>
  <r>
    <n v="2878"/>
    <d v="2024-05-16T00:00:00"/>
    <x v="11"/>
    <s v="14:30"/>
    <x v="0"/>
    <x v="0"/>
    <x v="0"/>
    <n v="3"/>
    <s v="Mia"/>
    <x v="4"/>
    <n v="90"/>
    <n v="0.375"/>
    <n v="0"/>
    <x v="6"/>
    <x v="10"/>
    <x v="0"/>
    <x v="0"/>
    <x v="0"/>
  </r>
  <r>
    <n v="2879"/>
    <d v="2024-06-29T00:00:00"/>
    <x v="12"/>
    <s v="11:30"/>
    <x v="0"/>
    <x v="0"/>
    <x v="0"/>
    <n v="1"/>
    <s v="Omar"/>
    <x v="2"/>
    <n v="90"/>
    <n v="0.125"/>
    <n v="0"/>
    <x v="3"/>
    <x v="5"/>
    <x v="0"/>
    <x v="1"/>
    <x v="0"/>
  </r>
  <r>
    <n v="2880"/>
    <d v="2024-07-08T00:00:00"/>
    <x v="4"/>
    <s v="16:30"/>
    <x v="2"/>
    <x v="1"/>
    <x v="2"/>
    <n v="1"/>
    <s v="John"/>
    <x v="2"/>
    <n v="90"/>
    <n v="0.25"/>
    <n v="0"/>
    <x v="0"/>
    <x v="8"/>
    <x v="1"/>
    <x v="0"/>
    <x v="0"/>
  </r>
  <r>
    <n v="2881"/>
    <d v="2024-07-27T00:00:00"/>
    <x v="11"/>
    <s v="13:30"/>
    <x v="5"/>
    <x v="2"/>
    <x v="5"/>
    <n v="2"/>
    <s v="Amit"/>
    <x v="2"/>
    <n v="30.000000000000053"/>
    <n v="0.16666666666666666"/>
    <n v="0"/>
    <x v="3"/>
    <x v="8"/>
    <x v="2"/>
    <x v="1"/>
    <x v="0"/>
  </r>
  <r>
    <n v="2882"/>
    <d v="2024-07-18T00:00:00"/>
    <x v="3"/>
    <s v="16:00"/>
    <x v="4"/>
    <x v="2"/>
    <x v="4"/>
    <n v="17"/>
    <s v="Chen"/>
    <x v="0"/>
    <n v="29.999999999999893"/>
    <n v="1.0625"/>
    <n v="1"/>
    <x v="6"/>
    <x v="8"/>
    <x v="2"/>
    <x v="0"/>
    <x v="0"/>
  </r>
  <r>
    <n v="2883"/>
    <d v="2024-06-19T00:00:00"/>
    <x v="11"/>
    <s v="14:00"/>
    <x v="0"/>
    <x v="0"/>
    <x v="0"/>
    <n v="2"/>
    <s v="Sarah"/>
    <x v="4"/>
    <n v="60.000000000000107"/>
    <n v="0.25"/>
    <n v="0"/>
    <x v="5"/>
    <x v="5"/>
    <x v="0"/>
    <x v="0"/>
    <x v="0"/>
  </r>
  <r>
    <n v="2884"/>
    <d v="2024-11-13T00:00:00"/>
    <x v="17"/>
    <s v="13:00"/>
    <x v="3"/>
    <x v="0"/>
    <x v="3"/>
    <n v="13"/>
    <s v="Chen"/>
    <x v="4"/>
    <n v="119.99999999999997"/>
    <n v="1.3"/>
    <n v="1"/>
    <x v="5"/>
    <x v="3"/>
    <x v="2"/>
    <x v="0"/>
    <x v="1"/>
  </r>
  <r>
    <n v="2885"/>
    <d v="2024-02-05T00:00:00"/>
    <x v="17"/>
    <s v="13:00"/>
    <x v="5"/>
    <x v="2"/>
    <x v="5"/>
    <n v="14"/>
    <s v="Amit"/>
    <x v="4"/>
    <n v="119.99999999999997"/>
    <n v="1.1666666666666667"/>
    <n v="1"/>
    <x v="0"/>
    <x v="4"/>
    <x v="2"/>
    <x v="0"/>
    <x v="1"/>
  </r>
  <r>
    <n v="2886"/>
    <d v="2024-02-13T00:00:00"/>
    <x v="17"/>
    <s v="13:00"/>
    <x v="1"/>
    <x v="1"/>
    <x v="1"/>
    <n v="2"/>
    <s v="Sarah"/>
    <x v="4"/>
    <n v="119.99999999999997"/>
    <n v="0.33333333333333331"/>
    <n v="0"/>
    <x v="1"/>
    <x v="4"/>
    <x v="0"/>
    <x v="0"/>
    <x v="1"/>
  </r>
  <r>
    <n v="2887"/>
    <d v="2024-04-05T00:00:00"/>
    <x v="12"/>
    <s v="12:00"/>
    <x v="4"/>
    <x v="2"/>
    <x v="4"/>
    <n v="16"/>
    <s v="Sarah"/>
    <x v="5"/>
    <n v="119.99999999999997"/>
    <n v="1"/>
    <n v="0"/>
    <x v="2"/>
    <x v="11"/>
    <x v="2"/>
    <x v="0"/>
    <x v="1"/>
  </r>
  <r>
    <n v="2888"/>
    <d v="2024-09-11T00:00:00"/>
    <x v="6"/>
    <s v="12:30"/>
    <x v="5"/>
    <x v="2"/>
    <x v="5"/>
    <n v="14"/>
    <s v="Sarah"/>
    <x v="3"/>
    <n v="120.00000000000006"/>
    <n v="1.1666666666666667"/>
    <n v="1"/>
    <x v="5"/>
    <x v="2"/>
    <x v="2"/>
    <x v="0"/>
    <x v="1"/>
  </r>
  <r>
    <n v="2889"/>
    <d v="2024-07-03T00:00:00"/>
    <x v="1"/>
    <s v="13:30"/>
    <x v="4"/>
    <x v="2"/>
    <x v="4"/>
    <n v="6"/>
    <s v="Sarah"/>
    <x v="2"/>
    <n v="119.99999999999997"/>
    <n v="0.375"/>
    <n v="0"/>
    <x v="5"/>
    <x v="8"/>
    <x v="2"/>
    <x v="0"/>
    <x v="1"/>
  </r>
  <r>
    <n v="2890"/>
    <d v="2024-01-09T00:00:00"/>
    <x v="4"/>
    <s v="15:30"/>
    <x v="1"/>
    <x v="1"/>
    <x v="1"/>
    <n v="8"/>
    <s v="Priya"/>
    <x v="2"/>
    <n v="30.000000000000053"/>
    <n v="1.3333333333333333"/>
    <n v="1"/>
    <x v="1"/>
    <x v="9"/>
    <x v="0"/>
    <x v="0"/>
    <x v="0"/>
  </r>
  <r>
    <n v="2891"/>
    <d v="2024-12-22T00:00:00"/>
    <x v="5"/>
    <s v="13:30"/>
    <x v="0"/>
    <x v="0"/>
    <x v="0"/>
    <n v="5"/>
    <s v="Mia"/>
    <x v="2"/>
    <n v="90"/>
    <n v="0.625"/>
    <n v="0"/>
    <x v="4"/>
    <x v="7"/>
    <x v="0"/>
    <x v="0"/>
    <x v="0"/>
  </r>
  <r>
    <n v="2892"/>
    <d v="2024-09-02T00:00:00"/>
    <x v="5"/>
    <s v="13:00"/>
    <x v="3"/>
    <x v="0"/>
    <x v="3"/>
    <n v="4"/>
    <s v="John"/>
    <x v="0"/>
    <n v="59.999999999999943"/>
    <n v="0.4"/>
    <n v="0"/>
    <x v="0"/>
    <x v="2"/>
    <x v="2"/>
    <x v="0"/>
    <x v="0"/>
  </r>
  <r>
    <n v="2893"/>
    <d v="2024-07-25T00:00:00"/>
    <x v="1"/>
    <s v="13:30"/>
    <x v="4"/>
    <x v="2"/>
    <x v="4"/>
    <n v="11"/>
    <s v="Sarah"/>
    <x v="3"/>
    <n v="119.99999999999997"/>
    <n v="0.6875"/>
    <n v="0"/>
    <x v="6"/>
    <x v="8"/>
    <x v="2"/>
    <x v="0"/>
    <x v="1"/>
  </r>
  <r>
    <n v="2894"/>
    <d v="2024-11-11T00:00:00"/>
    <x v="16"/>
    <s v="10:00"/>
    <x v="2"/>
    <x v="1"/>
    <x v="2"/>
    <n v="3"/>
    <s v="Chen"/>
    <x v="1"/>
    <n v="30.000000000000053"/>
    <n v="0.75"/>
    <n v="0"/>
    <x v="0"/>
    <x v="3"/>
    <x v="1"/>
    <x v="0"/>
    <x v="0"/>
  </r>
  <r>
    <n v="2895"/>
    <d v="2024-04-27T00:00:00"/>
    <x v="1"/>
    <s v="13:30"/>
    <x v="3"/>
    <x v="0"/>
    <x v="3"/>
    <n v="1"/>
    <s v="Amit"/>
    <x v="0"/>
    <n v="119.99999999999997"/>
    <n v="0.1"/>
    <n v="0"/>
    <x v="3"/>
    <x v="11"/>
    <x v="2"/>
    <x v="1"/>
    <x v="1"/>
  </r>
  <r>
    <n v="2896"/>
    <d v="2024-06-12T00:00:00"/>
    <x v="12"/>
    <s v="10:30"/>
    <x v="2"/>
    <x v="1"/>
    <x v="2"/>
    <n v="2"/>
    <s v="Mia"/>
    <x v="1"/>
    <n v="29.999999999999972"/>
    <n v="0.5"/>
    <n v="0"/>
    <x v="5"/>
    <x v="5"/>
    <x v="1"/>
    <x v="0"/>
    <x v="0"/>
  </r>
  <r>
    <n v="2897"/>
    <d v="2024-11-22T00:00:00"/>
    <x v="7"/>
    <s v="11:00"/>
    <x v="2"/>
    <x v="1"/>
    <x v="2"/>
    <n v="3"/>
    <s v="Amit"/>
    <x v="5"/>
    <n v="119.99999999999997"/>
    <n v="0.75"/>
    <n v="0"/>
    <x v="2"/>
    <x v="3"/>
    <x v="1"/>
    <x v="0"/>
    <x v="1"/>
  </r>
  <r>
    <n v="2898"/>
    <d v="2024-03-22T00:00:00"/>
    <x v="0"/>
    <s v="15:00"/>
    <x v="2"/>
    <x v="1"/>
    <x v="2"/>
    <n v="4"/>
    <s v="Mia"/>
    <x v="3"/>
    <n v="59.999999999999943"/>
    <n v="1"/>
    <n v="0"/>
    <x v="2"/>
    <x v="1"/>
    <x v="1"/>
    <x v="0"/>
    <x v="0"/>
  </r>
  <r>
    <n v="2899"/>
    <d v="2024-04-01T00:00:00"/>
    <x v="17"/>
    <s v="11:30"/>
    <x v="3"/>
    <x v="0"/>
    <x v="3"/>
    <n v="3"/>
    <s v="Amit"/>
    <x v="0"/>
    <n v="30.000000000000053"/>
    <n v="0.3"/>
    <n v="0"/>
    <x v="0"/>
    <x v="11"/>
    <x v="2"/>
    <x v="0"/>
    <x v="0"/>
  </r>
  <r>
    <n v="2900"/>
    <d v="2024-02-04T00:00:00"/>
    <x v="8"/>
    <s v="16:30"/>
    <x v="3"/>
    <x v="0"/>
    <x v="3"/>
    <n v="8"/>
    <s v="Amit"/>
    <x v="5"/>
    <n v="30.000000000000053"/>
    <n v="0.8"/>
    <n v="0"/>
    <x v="4"/>
    <x v="4"/>
    <x v="2"/>
    <x v="0"/>
    <x v="0"/>
  </r>
  <r>
    <n v="2901"/>
    <d v="2024-11-13T00:00:00"/>
    <x v="14"/>
    <s v="17:00"/>
    <x v="1"/>
    <x v="1"/>
    <x v="1"/>
    <n v="6"/>
    <s v="John"/>
    <x v="2"/>
    <n v="30.000000000000053"/>
    <n v="1"/>
    <n v="0"/>
    <x v="5"/>
    <x v="3"/>
    <x v="0"/>
    <x v="0"/>
    <x v="0"/>
  </r>
  <r>
    <n v="2902"/>
    <d v="2024-10-29T00:00:00"/>
    <x v="13"/>
    <s v="09:00"/>
    <x v="0"/>
    <x v="0"/>
    <x v="0"/>
    <n v="2"/>
    <s v="Priya"/>
    <x v="4"/>
    <n v="29.999999999999972"/>
    <n v="0.25"/>
    <n v="0"/>
    <x v="1"/>
    <x v="0"/>
    <x v="0"/>
    <x v="0"/>
    <x v="0"/>
  </r>
  <r>
    <n v="2903"/>
    <d v="2024-08-16T00:00:00"/>
    <x v="8"/>
    <s v="16:30"/>
    <x v="1"/>
    <x v="1"/>
    <x v="1"/>
    <n v="7"/>
    <s v="Amit"/>
    <x v="0"/>
    <n v="30.000000000000053"/>
    <n v="1.1666666666666667"/>
    <n v="1"/>
    <x v="2"/>
    <x v="6"/>
    <x v="0"/>
    <x v="0"/>
    <x v="0"/>
  </r>
  <r>
    <n v="2904"/>
    <d v="2024-03-09T00:00:00"/>
    <x v="0"/>
    <s v="14:30"/>
    <x v="0"/>
    <x v="0"/>
    <x v="0"/>
    <n v="10"/>
    <s v="John"/>
    <x v="2"/>
    <n v="29.999999999999893"/>
    <n v="1.25"/>
    <n v="1"/>
    <x v="3"/>
    <x v="1"/>
    <x v="0"/>
    <x v="0"/>
    <x v="0"/>
  </r>
  <r>
    <n v="2905"/>
    <d v="2024-06-21T00:00:00"/>
    <x v="7"/>
    <s v="10:00"/>
    <x v="2"/>
    <x v="1"/>
    <x v="2"/>
    <n v="1"/>
    <s v="Priya"/>
    <x v="2"/>
    <n v="60.000000000000028"/>
    <n v="0.25"/>
    <n v="0"/>
    <x v="2"/>
    <x v="5"/>
    <x v="1"/>
    <x v="0"/>
    <x v="0"/>
  </r>
  <r>
    <n v="2906"/>
    <d v="2024-04-10T00:00:00"/>
    <x v="17"/>
    <s v="13:00"/>
    <x v="2"/>
    <x v="1"/>
    <x v="2"/>
    <n v="1"/>
    <s v="Amit"/>
    <x v="5"/>
    <n v="119.99999999999997"/>
    <n v="0.25"/>
    <n v="0"/>
    <x v="5"/>
    <x v="11"/>
    <x v="1"/>
    <x v="0"/>
    <x v="1"/>
  </r>
  <r>
    <n v="2907"/>
    <d v="2024-08-05T00:00:00"/>
    <x v="4"/>
    <s v="16:30"/>
    <x v="5"/>
    <x v="2"/>
    <x v="5"/>
    <n v="4"/>
    <s v="Omar"/>
    <x v="2"/>
    <n v="90"/>
    <n v="0.33333333333333331"/>
    <n v="0"/>
    <x v="0"/>
    <x v="6"/>
    <x v="2"/>
    <x v="0"/>
    <x v="0"/>
  </r>
  <r>
    <n v="2908"/>
    <d v="2024-10-05T00:00:00"/>
    <x v="16"/>
    <s v="10:30"/>
    <x v="0"/>
    <x v="0"/>
    <x v="0"/>
    <n v="10"/>
    <s v="Priya"/>
    <x v="5"/>
    <n v="60.000000000000028"/>
    <n v="1.25"/>
    <n v="1"/>
    <x v="3"/>
    <x v="0"/>
    <x v="0"/>
    <x v="0"/>
    <x v="0"/>
  </r>
  <r>
    <n v="2909"/>
    <d v="2024-01-04T00:00:00"/>
    <x v="12"/>
    <s v="11:30"/>
    <x v="1"/>
    <x v="1"/>
    <x v="1"/>
    <n v="9"/>
    <s v="Omar"/>
    <x v="0"/>
    <n v="90"/>
    <n v="1.5"/>
    <n v="1"/>
    <x v="6"/>
    <x v="9"/>
    <x v="0"/>
    <x v="0"/>
    <x v="0"/>
  </r>
  <r>
    <n v="2910"/>
    <d v="2024-01-30T00:00:00"/>
    <x v="10"/>
    <s v="15:30"/>
    <x v="3"/>
    <x v="0"/>
    <x v="3"/>
    <n v="2"/>
    <s v="Mia"/>
    <x v="1"/>
    <n v="60.000000000000107"/>
    <n v="0.2"/>
    <n v="0"/>
    <x v="1"/>
    <x v="9"/>
    <x v="2"/>
    <x v="1"/>
    <x v="0"/>
  </r>
  <r>
    <n v="2911"/>
    <d v="2024-12-12T00:00:00"/>
    <x v="13"/>
    <s v="09:30"/>
    <x v="3"/>
    <x v="0"/>
    <x v="3"/>
    <n v="12"/>
    <s v="John"/>
    <x v="2"/>
    <n v="59.999999999999943"/>
    <n v="1.2"/>
    <n v="1"/>
    <x v="6"/>
    <x v="7"/>
    <x v="2"/>
    <x v="0"/>
    <x v="0"/>
  </r>
  <r>
    <n v="2912"/>
    <d v="2024-05-25T00:00:00"/>
    <x v="4"/>
    <s v="17:00"/>
    <x v="3"/>
    <x v="0"/>
    <x v="3"/>
    <n v="3"/>
    <s v="Chen"/>
    <x v="2"/>
    <n v="120.00000000000006"/>
    <n v="0.3"/>
    <n v="0"/>
    <x v="3"/>
    <x v="10"/>
    <x v="2"/>
    <x v="0"/>
    <x v="1"/>
  </r>
  <r>
    <n v="2913"/>
    <d v="2024-03-28T00:00:00"/>
    <x v="17"/>
    <s v="13:00"/>
    <x v="2"/>
    <x v="1"/>
    <x v="2"/>
    <n v="7"/>
    <s v="Priya"/>
    <x v="5"/>
    <n v="119.99999999999997"/>
    <n v="1.75"/>
    <n v="1"/>
    <x v="6"/>
    <x v="1"/>
    <x v="1"/>
    <x v="0"/>
    <x v="1"/>
  </r>
  <r>
    <n v="2914"/>
    <d v="2024-06-08T00:00:00"/>
    <x v="10"/>
    <s v="15:00"/>
    <x v="4"/>
    <x v="2"/>
    <x v="4"/>
    <n v="8"/>
    <s v="Amit"/>
    <x v="2"/>
    <n v="30.000000000000053"/>
    <n v="0.5"/>
    <n v="0"/>
    <x v="3"/>
    <x v="5"/>
    <x v="2"/>
    <x v="0"/>
    <x v="0"/>
  </r>
  <r>
    <n v="2915"/>
    <d v="2024-09-29T00:00:00"/>
    <x v="7"/>
    <s v="09:30"/>
    <x v="4"/>
    <x v="2"/>
    <x v="4"/>
    <n v="11"/>
    <s v="Mia"/>
    <x v="2"/>
    <n v="29.999999999999972"/>
    <n v="0.6875"/>
    <n v="0"/>
    <x v="4"/>
    <x v="2"/>
    <x v="2"/>
    <x v="0"/>
    <x v="0"/>
  </r>
  <r>
    <n v="2916"/>
    <d v="2024-03-04T00:00:00"/>
    <x v="15"/>
    <s v="15:00"/>
    <x v="4"/>
    <x v="2"/>
    <x v="4"/>
    <n v="8"/>
    <s v="Mia"/>
    <x v="5"/>
    <n v="90"/>
    <n v="0.5"/>
    <n v="0"/>
    <x v="0"/>
    <x v="1"/>
    <x v="2"/>
    <x v="0"/>
    <x v="0"/>
  </r>
  <r>
    <n v="2917"/>
    <d v="2024-03-13T00:00:00"/>
    <x v="14"/>
    <s v="17:30"/>
    <x v="1"/>
    <x v="1"/>
    <x v="1"/>
    <n v="8"/>
    <s v="Amit"/>
    <x v="2"/>
    <n v="59.999999999999943"/>
    <n v="1.3333333333333333"/>
    <n v="1"/>
    <x v="5"/>
    <x v="1"/>
    <x v="0"/>
    <x v="0"/>
    <x v="0"/>
  </r>
  <r>
    <n v="2918"/>
    <d v="2024-05-30T00:00:00"/>
    <x v="13"/>
    <s v="10:30"/>
    <x v="4"/>
    <x v="2"/>
    <x v="4"/>
    <n v="1"/>
    <s v="Sarah"/>
    <x v="3"/>
    <n v="119.99999999999997"/>
    <n v="6.25E-2"/>
    <n v="0"/>
    <x v="6"/>
    <x v="10"/>
    <x v="2"/>
    <x v="1"/>
    <x v="1"/>
  </r>
  <r>
    <n v="2919"/>
    <d v="2024-06-01T00:00:00"/>
    <x v="7"/>
    <s v="09:30"/>
    <x v="0"/>
    <x v="0"/>
    <x v="0"/>
    <n v="7"/>
    <s v="Priya"/>
    <x v="2"/>
    <n v="29.999999999999972"/>
    <n v="0.875"/>
    <n v="0"/>
    <x v="3"/>
    <x v="5"/>
    <x v="0"/>
    <x v="0"/>
    <x v="0"/>
  </r>
  <r>
    <n v="2920"/>
    <d v="2024-09-12T00:00:00"/>
    <x v="10"/>
    <s v="15:30"/>
    <x v="4"/>
    <x v="2"/>
    <x v="4"/>
    <n v="6"/>
    <s v="Chen"/>
    <x v="1"/>
    <n v="60.000000000000107"/>
    <n v="0.375"/>
    <n v="0"/>
    <x v="6"/>
    <x v="2"/>
    <x v="2"/>
    <x v="0"/>
    <x v="0"/>
  </r>
  <r>
    <n v="2921"/>
    <d v="2024-05-03T00:00:00"/>
    <x v="7"/>
    <s v="10:30"/>
    <x v="5"/>
    <x v="2"/>
    <x v="5"/>
    <n v="14"/>
    <s v="Priya"/>
    <x v="2"/>
    <n v="90"/>
    <n v="1.1666666666666667"/>
    <n v="1"/>
    <x v="2"/>
    <x v="10"/>
    <x v="2"/>
    <x v="0"/>
    <x v="0"/>
  </r>
  <r>
    <n v="2922"/>
    <d v="2024-02-08T00:00:00"/>
    <x v="15"/>
    <s v="15:30"/>
    <x v="2"/>
    <x v="1"/>
    <x v="2"/>
    <n v="2"/>
    <s v="Amit"/>
    <x v="4"/>
    <n v="120.00000000000006"/>
    <n v="0.5"/>
    <n v="0"/>
    <x v="6"/>
    <x v="4"/>
    <x v="1"/>
    <x v="0"/>
    <x v="1"/>
  </r>
  <r>
    <n v="2923"/>
    <d v="2024-01-27T00:00:00"/>
    <x v="3"/>
    <s v="17:00"/>
    <x v="3"/>
    <x v="0"/>
    <x v="3"/>
    <n v="13"/>
    <s v="John"/>
    <x v="2"/>
    <n v="90"/>
    <n v="1.3"/>
    <n v="1"/>
    <x v="3"/>
    <x v="9"/>
    <x v="2"/>
    <x v="0"/>
    <x v="0"/>
  </r>
  <r>
    <n v="2924"/>
    <d v="2024-11-17T00:00:00"/>
    <x v="7"/>
    <s v="09:30"/>
    <x v="2"/>
    <x v="1"/>
    <x v="2"/>
    <n v="1"/>
    <s v="Chen"/>
    <x v="1"/>
    <n v="29.999999999999972"/>
    <n v="0.25"/>
    <n v="0"/>
    <x v="4"/>
    <x v="3"/>
    <x v="1"/>
    <x v="0"/>
    <x v="0"/>
  </r>
  <r>
    <n v="2925"/>
    <d v="2024-08-08T00:00:00"/>
    <x v="6"/>
    <s v="11:30"/>
    <x v="1"/>
    <x v="1"/>
    <x v="1"/>
    <n v="7"/>
    <s v="Amit"/>
    <x v="5"/>
    <n v="60.000000000000028"/>
    <n v="1.1666666666666667"/>
    <n v="1"/>
    <x v="6"/>
    <x v="6"/>
    <x v="0"/>
    <x v="0"/>
    <x v="0"/>
  </r>
  <r>
    <n v="2926"/>
    <d v="2024-08-23T00:00:00"/>
    <x v="5"/>
    <s v="12:30"/>
    <x v="3"/>
    <x v="0"/>
    <x v="3"/>
    <n v="13"/>
    <s v="Chen"/>
    <x v="1"/>
    <n v="30.000000000000053"/>
    <n v="1.3"/>
    <n v="1"/>
    <x v="2"/>
    <x v="6"/>
    <x v="2"/>
    <x v="0"/>
    <x v="0"/>
  </r>
  <r>
    <n v="2927"/>
    <d v="2024-05-08T00:00:00"/>
    <x v="3"/>
    <s v="16:00"/>
    <x v="4"/>
    <x v="2"/>
    <x v="4"/>
    <n v="1"/>
    <s v="John"/>
    <x v="2"/>
    <n v="29.999999999999893"/>
    <n v="6.25E-2"/>
    <n v="0"/>
    <x v="5"/>
    <x v="10"/>
    <x v="2"/>
    <x v="1"/>
    <x v="0"/>
  </r>
  <r>
    <n v="2928"/>
    <d v="2024-03-24T00:00:00"/>
    <x v="6"/>
    <s v="11:00"/>
    <x v="0"/>
    <x v="0"/>
    <x v="0"/>
    <n v="5"/>
    <s v="Chen"/>
    <x v="5"/>
    <n v="29.999999999999972"/>
    <n v="0.625"/>
    <n v="0"/>
    <x v="4"/>
    <x v="1"/>
    <x v="0"/>
    <x v="0"/>
    <x v="0"/>
  </r>
  <r>
    <n v="2929"/>
    <d v="2024-04-06T00:00:00"/>
    <x v="2"/>
    <s v="10:00"/>
    <x v="0"/>
    <x v="0"/>
    <x v="0"/>
    <n v="2"/>
    <s v="Chen"/>
    <x v="1"/>
    <n v="120.00000000000006"/>
    <n v="0.25"/>
    <n v="0"/>
    <x v="3"/>
    <x v="11"/>
    <x v="0"/>
    <x v="0"/>
    <x v="1"/>
  </r>
  <r>
    <n v="2930"/>
    <d v="2024-10-17T00:00:00"/>
    <x v="14"/>
    <s v="17:00"/>
    <x v="4"/>
    <x v="2"/>
    <x v="4"/>
    <n v="11"/>
    <s v="Chen"/>
    <x v="4"/>
    <n v="30.000000000000053"/>
    <n v="0.6875"/>
    <n v="0"/>
    <x v="6"/>
    <x v="0"/>
    <x v="2"/>
    <x v="0"/>
    <x v="0"/>
  </r>
  <r>
    <n v="2931"/>
    <d v="2024-07-09T00:00:00"/>
    <x v="13"/>
    <s v="09:30"/>
    <x v="4"/>
    <x v="2"/>
    <x v="4"/>
    <n v="13"/>
    <s v="Amit"/>
    <x v="5"/>
    <n v="59.999999999999943"/>
    <n v="0.8125"/>
    <n v="0"/>
    <x v="1"/>
    <x v="8"/>
    <x v="2"/>
    <x v="0"/>
    <x v="0"/>
  </r>
  <r>
    <n v="2932"/>
    <d v="2024-11-08T00:00:00"/>
    <x v="3"/>
    <s v="17:30"/>
    <x v="3"/>
    <x v="0"/>
    <x v="3"/>
    <n v="8"/>
    <s v="John"/>
    <x v="5"/>
    <n v="119.99999999999989"/>
    <n v="0.8"/>
    <n v="0"/>
    <x v="2"/>
    <x v="3"/>
    <x v="2"/>
    <x v="0"/>
    <x v="1"/>
  </r>
  <r>
    <n v="2933"/>
    <d v="2024-05-23T00:00:00"/>
    <x v="7"/>
    <s v="10:30"/>
    <x v="4"/>
    <x v="2"/>
    <x v="4"/>
    <n v="3"/>
    <s v="John"/>
    <x v="0"/>
    <n v="90"/>
    <n v="0.1875"/>
    <n v="0"/>
    <x v="6"/>
    <x v="10"/>
    <x v="2"/>
    <x v="1"/>
    <x v="0"/>
  </r>
  <r>
    <n v="2934"/>
    <d v="2024-04-20T00:00:00"/>
    <x v="2"/>
    <s v="10:00"/>
    <x v="1"/>
    <x v="1"/>
    <x v="1"/>
    <n v="5"/>
    <s v="Priya"/>
    <x v="4"/>
    <n v="120.00000000000006"/>
    <n v="0.83333333333333337"/>
    <n v="0"/>
    <x v="3"/>
    <x v="11"/>
    <x v="0"/>
    <x v="0"/>
    <x v="1"/>
  </r>
  <r>
    <n v="2935"/>
    <d v="2024-06-24T00:00:00"/>
    <x v="13"/>
    <s v="09:00"/>
    <x v="4"/>
    <x v="2"/>
    <x v="4"/>
    <n v="15"/>
    <s v="Chen"/>
    <x v="5"/>
    <n v="29.999999999999972"/>
    <n v="0.9375"/>
    <n v="0"/>
    <x v="0"/>
    <x v="5"/>
    <x v="2"/>
    <x v="0"/>
    <x v="0"/>
  </r>
  <r>
    <n v="2936"/>
    <d v="2024-11-13T00:00:00"/>
    <x v="5"/>
    <s v="12:30"/>
    <x v="5"/>
    <x v="2"/>
    <x v="5"/>
    <n v="7"/>
    <s v="Mia"/>
    <x v="5"/>
    <n v="30.000000000000053"/>
    <n v="0.58333333333333337"/>
    <n v="0"/>
    <x v="5"/>
    <x v="3"/>
    <x v="2"/>
    <x v="0"/>
    <x v="0"/>
  </r>
  <r>
    <n v="2937"/>
    <d v="2024-09-07T00:00:00"/>
    <x v="3"/>
    <s v="17:30"/>
    <x v="2"/>
    <x v="1"/>
    <x v="2"/>
    <n v="5"/>
    <s v="Mia"/>
    <x v="0"/>
    <n v="119.99999999999989"/>
    <n v="1.25"/>
    <n v="1"/>
    <x v="3"/>
    <x v="2"/>
    <x v="1"/>
    <x v="0"/>
    <x v="1"/>
  </r>
  <r>
    <n v="2938"/>
    <d v="2024-03-09T00:00:00"/>
    <x v="16"/>
    <s v="11:00"/>
    <x v="2"/>
    <x v="1"/>
    <x v="2"/>
    <n v="5"/>
    <s v="Priya"/>
    <x v="5"/>
    <n v="90"/>
    <n v="1.25"/>
    <n v="1"/>
    <x v="3"/>
    <x v="1"/>
    <x v="1"/>
    <x v="0"/>
    <x v="0"/>
  </r>
  <r>
    <n v="2939"/>
    <d v="2024-12-21T00:00:00"/>
    <x v="10"/>
    <s v="15:30"/>
    <x v="2"/>
    <x v="1"/>
    <x v="2"/>
    <n v="6"/>
    <s v="Sarah"/>
    <x v="0"/>
    <n v="60.000000000000107"/>
    <n v="1.5"/>
    <n v="1"/>
    <x v="3"/>
    <x v="7"/>
    <x v="1"/>
    <x v="0"/>
    <x v="0"/>
  </r>
  <r>
    <n v="2940"/>
    <d v="2024-01-07T00:00:00"/>
    <x v="14"/>
    <s v="17:00"/>
    <x v="0"/>
    <x v="0"/>
    <x v="0"/>
    <n v="9"/>
    <s v="Omar"/>
    <x v="0"/>
    <n v="30.000000000000053"/>
    <n v="1.125"/>
    <n v="1"/>
    <x v="4"/>
    <x v="9"/>
    <x v="0"/>
    <x v="0"/>
    <x v="0"/>
  </r>
  <r>
    <n v="2941"/>
    <d v="2024-10-10T00:00:00"/>
    <x v="8"/>
    <s v="17:00"/>
    <x v="0"/>
    <x v="0"/>
    <x v="0"/>
    <n v="11"/>
    <s v="Chen"/>
    <x v="1"/>
    <n v="60.000000000000107"/>
    <n v="1.375"/>
    <n v="1"/>
    <x v="6"/>
    <x v="0"/>
    <x v="0"/>
    <x v="0"/>
    <x v="0"/>
  </r>
  <r>
    <n v="2942"/>
    <d v="2024-09-21T00:00:00"/>
    <x v="11"/>
    <s v="14:00"/>
    <x v="3"/>
    <x v="0"/>
    <x v="3"/>
    <n v="3"/>
    <s v="Priya"/>
    <x v="3"/>
    <n v="60.000000000000107"/>
    <n v="0.3"/>
    <n v="0"/>
    <x v="3"/>
    <x v="2"/>
    <x v="2"/>
    <x v="0"/>
    <x v="0"/>
  </r>
  <r>
    <n v="2943"/>
    <d v="2024-06-04T00:00:00"/>
    <x v="10"/>
    <s v="15:00"/>
    <x v="4"/>
    <x v="2"/>
    <x v="4"/>
    <n v="18"/>
    <s v="Omar"/>
    <x v="2"/>
    <n v="30.000000000000053"/>
    <n v="1.125"/>
    <n v="1"/>
    <x v="1"/>
    <x v="5"/>
    <x v="2"/>
    <x v="0"/>
    <x v="0"/>
  </r>
  <r>
    <n v="2944"/>
    <d v="2024-11-10T00:00:00"/>
    <x v="8"/>
    <s v="17:00"/>
    <x v="4"/>
    <x v="2"/>
    <x v="4"/>
    <n v="18"/>
    <s v="Mia"/>
    <x v="1"/>
    <n v="60.000000000000107"/>
    <n v="1.125"/>
    <n v="1"/>
    <x v="4"/>
    <x v="3"/>
    <x v="2"/>
    <x v="0"/>
    <x v="0"/>
  </r>
  <r>
    <n v="2945"/>
    <d v="2024-07-23T00:00:00"/>
    <x v="0"/>
    <s v="15:30"/>
    <x v="2"/>
    <x v="1"/>
    <x v="2"/>
    <n v="7"/>
    <s v="John"/>
    <x v="3"/>
    <n v="90"/>
    <n v="1.75"/>
    <n v="1"/>
    <x v="1"/>
    <x v="8"/>
    <x v="1"/>
    <x v="0"/>
    <x v="0"/>
  </r>
  <r>
    <n v="2946"/>
    <d v="2024-06-28T00:00:00"/>
    <x v="6"/>
    <s v="12:30"/>
    <x v="1"/>
    <x v="1"/>
    <x v="1"/>
    <n v="1"/>
    <s v="Priya"/>
    <x v="3"/>
    <n v="120.00000000000006"/>
    <n v="0.16666666666666666"/>
    <n v="0"/>
    <x v="2"/>
    <x v="5"/>
    <x v="0"/>
    <x v="1"/>
    <x v="1"/>
  </r>
  <r>
    <n v="2947"/>
    <d v="2024-07-05T00:00:00"/>
    <x v="9"/>
    <s v="14:30"/>
    <x v="2"/>
    <x v="1"/>
    <x v="2"/>
    <n v="4"/>
    <s v="Chen"/>
    <x v="2"/>
    <n v="119.99999999999989"/>
    <n v="1"/>
    <n v="0"/>
    <x v="2"/>
    <x v="8"/>
    <x v="1"/>
    <x v="0"/>
    <x v="1"/>
  </r>
  <r>
    <n v="2948"/>
    <d v="2024-11-30T00:00:00"/>
    <x v="17"/>
    <s v="12:30"/>
    <x v="5"/>
    <x v="2"/>
    <x v="5"/>
    <n v="2"/>
    <s v="Omar"/>
    <x v="2"/>
    <n v="90.000000000000085"/>
    <n v="0.16666666666666666"/>
    <n v="0"/>
    <x v="3"/>
    <x v="3"/>
    <x v="2"/>
    <x v="1"/>
    <x v="1"/>
  </r>
  <r>
    <n v="2949"/>
    <d v="2024-01-24T00:00:00"/>
    <x v="11"/>
    <s v="15:00"/>
    <x v="5"/>
    <x v="2"/>
    <x v="5"/>
    <n v="1"/>
    <s v="Sarah"/>
    <x v="1"/>
    <n v="120.00000000000006"/>
    <n v="8.3333333333333329E-2"/>
    <n v="0"/>
    <x v="5"/>
    <x v="9"/>
    <x v="2"/>
    <x v="1"/>
    <x v="1"/>
  </r>
  <r>
    <n v="2950"/>
    <d v="2024-10-04T00:00:00"/>
    <x v="14"/>
    <s v="18:00"/>
    <x v="4"/>
    <x v="2"/>
    <x v="4"/>
    <n v="4"/>
    <s v="Priya"/>
    <x v="3"/>
    <n v="90"/>
    <n v="0.25"/>
    <n v="0"/>
    <x v="2"/>
    <x v="0"/>
    <x v="2"/>
    <x v="0"/>
    <x v="0"/>
  </r>
  <r>
    <n v="2951"/>
    <d v="2024-03-04T00:00:00"/>
    <x v="0"/>
    <s v="14:30"/>
    <x v="5"/>
    <x v="2"/>
    <x v="5"/>
    <n v="1"/>
    <s v="Omar"/>
    <x v="3"/>
    <n v="29.999999999999893"/>
    <n v="8.3333333333333329E-2"/>
    <n v="0"/>
    <x v="0"/>
    <x v="1"/>
    <x v="2"/>
    <x v="1"/>
    <x v="0"/>
  </r>
  <r>
    <n v="2952"/>
    <d v="2024-01-17T00:00:00"/>
    <x v="7"/>
    <s v="09:30"/>
    <x v="1"/>
    <x v="1"/>
    <x v="1"/>
    <n v="2"/>
    <s v="Amit"/>
    <x v="5"/>
    <n v="29.999999999999972"/>
    <n v="0.33333333333333331"/>
    <n v="0"/>
    <x v="5"/>
    <x v="9"/>
    <x v="0"/>
    <x v="0"/>
    <x v="0"/>
  </r>
  <r>
    <n v="2953"/>
    <d v="2024-05-27T00:00:00"/>
    <x v="10"/>
    <s v="15:30"/>
    <x v="5"/>
    <x v="2"/>
    <x v="5"/>
    <n v="8"/>
    <s v="Amit"/>
    <x v="5"/>
    <n v="60.000000000000107"/>
    <n v="0.66666666666666663"/>
    <n v="0"/>
    <x v="0"/>
    <x v="10"/>
    <x v="2"/>
    <x v="0"/>
    <x v="0"/>
  </r>
  <r>
    <n v="2955"/>
    <d v="2024-01-03T00:00:00"/>
    <x v="3"/>
    <s v="16:30"/>
    <x v="2"/>
    <x v="1"/>
    <x v="2"/>
    <n v="3"/>
    <s v="Mia"/>
    <x v="0"/>
    <n v="59.999999999999943"/>
    <n v="0.75"/>
    <n v="0"/>
    <x v="5"/>
    <x v="9"/>
    <x v="1"/>
    <x v="0"/>
    <x v="0"/>
  </r>
  <r>
    <n v="2956"/>
    <d v="2024-07-08T00:00:00"/>
    <x v="2"/>
    <s v="10:00"/>
    <x v="0"/>
    <x v="0"/>
    <x v="0"/>
    <n v="7"/>
    <s v="Amit"/>
    <x v="1"/>
    <n v="120.00000000000006"/>
    <n v="0.875"/>
    <n v="0"/>
    <x v="0"/>
    <x v="8"/>
    <x v="0"/>
    <x v="0"/>
    <x v="1"/>
  </r>
  <r>
    <n v="2957"/>
    <d v="2024-08-05T00:00:00"/>
    <x v="0"/>
    <s v="14:30"/>
    <x v="5"/>
    <x v="2"/>
    <x v="5"/>
    <n v="1"/>
    <s v="Amit"/>
    <x v="4"/>
    <n v="29.999999999999893"/>
    <n v="8.3333333333333329E-2"/>
    <n v="0"/>
    <x v="0"/>
    <x v="6"/>
    <x v="2"/>
    <x v="1"/>
    <x v="0"/>
  </r>
  <r>
    <n v="2958"/>
    <d v="2024-01-21T00:00:00"/>
    <x v="17"/>
    <s v="12:30"/>
    <x v="4"/>
    <x v="2"/>
    <x v="4"/>
    <n v="3"/>
    <s v="Chen"/>
    <x v="2"/>
    <n v="90.000000000000085"/>
    <n v="0.1875"/>
    <n v="0"/>
    <x v="4"/>
    <x v="9"/>
    <x v="2"/>
    <x v="1"/>
    <x v="1"/>
  </r>
  <r>
    <n v="2959"/>
    <d v="2024-04-26T00:00:00"/>
    <x v="10"/>
    <s v="15:30"/>
    <x v="5"/>
    <x v="2"/>
    <x v="5"/>
    <n v="3"/>
    <s v="Amit"/>
    <x v="0"/>
    <n v="60.000000000000107"/>
    <n v="0.25"/>
    <n v="0"/>
    <x v="2"/>
    <x v="11"/>
    <x v="2"/>
    <x v="0"/>
    <x v="0"/>
  </r>
  <r>
    <n v="2960"/>
    <d v="2024-01-29T00:00:00"/>
    <x v="13"/>
    <s v="09:00"/>
    <x v="5"/>
    <x v="2"/>
    <x v="5"/>
    <n v="15"/>
    <s v="Amit"/>
    <x v="2"/>
    <n v="29.999999999999972"/>
    <n v="1.25"/>
    <n v="1"/>
    <x v="0"/>
    <x v="9"/>
    <x v="2"/>
    <x v="0"/>
    <x v="0"/>
  </r>
  <r>
    <n v="2961"/>
    <d v="2024-08-07T00:00:00"/>
    <x v="12"/>
    <s v="12:00"/>
    <x v="4"/>
    <x v="2"/>
    <x v="4"/>
    <n v="4"/>
    <s v="Amit"/>
    <x v="3"/>
    <n v="119.99999999999997"/>
    <n v="0.25"/>
    <n v="0"/>
    <x v="5"/>
    <x v="6"/>
    <x v="2"/>
    <x v="0"/>
    <x v="1"/>
  </r>
  <r>
    <n v="2962"/>
    <d v="2024-08-22T00:00:00"/>
    <x v="1"/>
    <s v="12:30"/>
    <x v="3"/>
    <x v="0"/>
    <x v="3"/>
    <n v="7"/>
    <s v="Omar"/>
    <x v="3"/>
    <n v="60.000000000000028"/>
    <n v="0.7"/>
    <n v="0"/>
    <x v="6"/>
    <x v="6"/>
    <x v="2"/>
    <x v="0"/>
    <x v="0"/>
  </r>
  <r>
    <n v="2963"/>
    <d v="2024-06-29T00:00:00"/>
    <x v="15"/>
    <s v="15:00"/>
    <x v="2"/>
    <x v="1"/>
    <x v="2"/>
    <n v="3"/>
    <s v="Omar"/>
    <x v="5"/>
    <n v="90"/>
    <n v="0.75"/>
    <n v="0"/>
    <x v="3"/>
    <x v="5"/>
    <x v="1"/>
    <x v="0"/>
    <x v="0"/>
  </r>
  <r>
    <n v="2964"/>
    <d v="2024-02-02T00:00:00"/>
    <x v="9"/>
    <s v="13:00"/>
    <x v="4"/>
    <x v="2"/>
    <x v="4"/>
    <n v="7"/>
    <s v="Chen"/>
    <x v="1"/>
    <n v="29.999999999999893"/>
    <n v="0.4375"/>
    <n v="0"/>
    <x v="2"/>
    <x v="4"/>
    <x v="2"/>
    <x v="0"/>
    <x v="0"/>
  </r>
  <r>
    <n v="2965"/>
    <d v="2024-11-12T00:00:00"/>
    <x v="0"/>
    <s v="16:00"/>
    <x v="1"/>
    <x v="1"/>
    <x v="1"/>
    <n v="3"/>
    <s v="Omar"/>
    <x v="2"/>
    <n v="119.99999999999989"/>
    <n v="0.5"/>
    <n v="0"/>
    <x v="1"/>
    <x v="3"/>
    <x v="0"/>
    <x v="0"/>
    <x v="1"/>
  </r>
  <r>
    <n v="2966"/>
    <d v="2024-07-06T00:00:00"/>
    <x v="4"/>
    <s v="17:00"/>
    <x v="4"/>
    <x v="2"/>
    <x v="4"/>
    <n v="18"/>
    <s v="Amit"/>
    <x v="2"/>
    <n v="120.00000000000006"/>
    <n v="1.125"/>
    <n v="1"/>
    <x v="3"/>
    <x v="8"/>
    <x v="2"/>
    <x v="0"/>
    <x v="1"/>
  </r>
  <r>
    <n v="2967"/>
    <d v="2024-01-19T00:00:00"/>
    <x v="14"/>
    <s v="18:00"/>
    <x v="4"/>
    <x v="2"/>
    <x v="4"/>
    <n v="1"/>
    <s v="Amit"/>
    <x v="0"/>
    <n v="90"/>
    <n v="6.25E-2"/>
    <n v="0"/>
    <x v="2"/>
    <x v="9"/>
    <x v="2"/>
    <x v="1"/>
    <x v="0"/>
  </r>
  <r>
    <n v="2968"/>
    <d v="2024-02-09T00:00:00"/>
    <x v="10"/>
    <s v="15:30"/>
    <x v="4"/>
    <x v="2"/>
    <x v="4"/>
    <n v="9"/>
    <s v="Priya"/>
    <x v="2"/>
    <n v="60.000000000000107"/>
    <n v="0.5625"/>
    <n v="0"/>
    <x v="2"/>
    <x v="4"/>
    <x v="2"/>
    <x v="0"/>
    <x v="0"/>
  </r>
  <r>
    <n v="2969"/>
    <d v="2024-04-25T00:00:00"/>
    <x v="5"/>
    <s v="12:30"/>
    <x v="0"/>
    <x v="0"/>
    <x v="0"/>
    <n v="1"/>
    <s v="Mia"/>
    <x v="5"/>
    <n v="30.000000000000053"/>
    <n v="0.125"/>
    <n v="0"/>
    <x v="6"/>
    <x v="11"/>
    <x v="0"/>
    <x v="1"/>
    <x v="0"/>
  </r>
  <r>
    <n v="2970"/>
    <d v="2024-12-30T00:00:00"/>
    <x v="0"/>
    <s v="15:00"/>
    <x v="5"/>
    <x v="2"/>
    <x v="5"/>
    <n v="12"/>
    <s v="Amit"/>
    <x v="5"/>
    <n v="59.999999999999943"/>
    <n v="1"/>
    <n v="0"/>
    <x v="0"/>
    <x v="7"/>
    <x v="2"/>
    <x v="0"/>
    <x v="0"/>
  </r>
  <r>
    <n v="2971"/>
    <d v="2024-09-02T00:00:00"/>
    <x v="11"/>
    <s v="15:00"/>
    <x v="2"/>
    <x v="1"/>
    <x v="2"/>
    <n v="6"/>
    <s v="Priya"/>
    <x v="5"/>
    <n v="120.00000000000006"/>
    <n v="1.5"/>
    <n v="1"/>
    <x v="0"/>
    <x v="2"/>
    <x v="1"/>
    <x v="0"/>
    <x v="1"/>
  </r>
  <r>
    <n v="2972"/>
    <d v="2024-08-10T00:00:00"/>
    <x v="1"/>
    <s v="12:30"/>
    <x v="1"/>
    <x v="1"/>
    <x v="1"/>
    <n v="3"/>
    <s v="John"/>
    <x v="5"/>
    <n v="60.000000000000028"/>
    <n v="0.5"/>
    <n v="0"/>
    <x v="3"/>
    <x v="6"/>
    <x v="0"/>
    <x v="0"/>
    <x v="0"/>
  </r>
  <r>
    <n v="2973"/>
    <d v="2024-01-01T00:00:00"/>
    <x v="2"/>
    <s v="08:30"/>
    <x v="1"/>
    <x v="1"/>
    <x v="1"/>
    <n v="8"/>
    <s v="John"/>
    <x v="4"/>
    <n v="30.000000000000053"/>
    <n v="1.3333333333333333"/>
    <n v="1"/>
    <x v="0"/>
    <x v="9"/>
    <x v="0"/>
    <x v="0"/>
    <x v="0"/>
  </r>
  <r>
    <n v="2974"/>
    <d v="2024-10-07T00:00:00"/>
    <x v="6"/>
    <s v="12:30"/>
    <x v="4"/>
    <x v="2"/>
    <x v="4"/>
    <n v="7"/>
    <s v="Mia"/>
    <x v="2"/>
    <n v="120.00000000000006"/>
    <n v="0.4375"/>
    <n v="0"/>
    <x v="0"/>
    <x v="0"/>
    <x v="2"/>
    <x v="0"/>
    <x v="1"/>
  </r>
  <r>
    <n v="2975"/>
    <d v="2024-07-15T00:00:00"/>
    <x v="15"/>
    <s v="15:00"/>
    <x v="0"/>
    <x v="0"/>
    <x v="0"/>
    <n v="1"/>
    <s v="John"/>
    <x v="2"/>
    <n v="90"/>
    <n v="0.125"/>
    <n v="0"/>
    <x v="0"/>
    <x v="8"/>
    <x v="0"/>
    <x v="1"/>
    <x v="0"/>
  </r>
  <r>
    <n v="2976"/>
    <d v="2024-04-06T00:00:00"/>
    <x v="6"/>
    <s v="11:00"/>
    <x v="3"/>
    <x v="0"/>
    <x v="3"/>
    <n v="7"/>
    <s v="Priya"/>
    <x v="5"/>
    <n v="29.999999999999972"/>
    <n v="0.7"/>
    <n v="0"/>
    <x v="3"/>
    <x v="11"/>
    <x v="2"/>
    <x v="0"/>
    <x v="0"/>
  </r>
  <r>
    <n v="2977"/>
    <d v="2024-04-09T00:00:00"/>
    <x v="15"/>
    <s v="14:30"/>
    <x v="5"/>
    <x v="2"/>
    <x v="5"/>
    <n v="9"/>
    <s v="Amit"/>
    <x v="1"/>
    <n v="59.999999999999943"/>
    <n v="0.75"/>
    <n v="0"/>
    <x v="1"/>
    <x v="11"/>
    <x v="2"/>
    <x v="0"/>
    <x v="0"/>
  </r>
  <r>
    <n v="2978"/>
    <d v="2024-03-30T00:00:00"/>
    <x v="9"/>
    <s v="13:00"/>
    <x v="4"/>
    <x v="2"/>
    <x v="4"/>
    <n v="9"/>
    <s v="Omar"/>
    <x v="1"/>
    <n v="29.999999999999893"/>
    <n v="0.5625"/>
    <n v="0"/>
    <x v="3"/>
    <x v="1"/>
    <x v="2"/>
    <x v="0"/>
    <x v="0"/>
  </r>
  <r>
    <n v="2979"/>
    <d v="2024-03-15T00:00:00"/>
    <x v="0"/>
    <s v="16:00"/>
    <x v="1"/>
    <x v="1"/>
    <x v="1"/>
    <n v="2"/>
    <s v="Amit"/>
    <x v="2"/>
    <n v="119.99999999999989"/>
    <n v="0.33333333333333331"/>
    <n v="0"/>
    <x v="2"/>
    <x v="1"/>
    <x v="0"/>
    <x v="0"/>
    <x v="1"/>
  </r>
  <r>
    <n v="2980"/>
    <d v="2024-02-02T00:00:00"/>
    <x v="15"/>
    <s v="14:00"/>
    <x v="4"/>
    <x v="2"/>
    <x v="4"/>
    <n v="14"/>
    <s v="Chen"/>
    <x v="5"/>
    <n v="30.000000000000053"/>
    <n v="0.875"/>
    <n v="0"/>
    <x v="2"/>
    <x v="4"/>
    <x v="2"/>
    <x v="0"/>
    <x v="0"/>
  </r>
  <r>
    <n v="2981"/>
    <d v="2024-09-14T00:00:00"/>
    <x v="8"/>
    <s v="17:00"/>
    <x v="4"/>
    <x v="2"/>
    <x v="4"/>
    <n v="2"/>
    <s v="Mia"/>
    <x v="3"/>
    <n v="60.000000000000107"/>
    <n v="0.125"/>
    <n v="0"/>
    <x v="3"/>
    <x v="2"/>
    <x v="2"/>
    <x v="1"/>
    <x v="0"/>
  </r>
  <r>
    <n v="2982"/>
    <d v="2024-03-12T00:00:00"/>
    <x v="2"/>
    <s v="08:30"/>
    <x v="2"/>
    <x v="1"/>
    <x v="2"/>
    <n v="7"/>
    <s v="Chen"/>
    <x v="1"/>
    <n v="30.000000000000053"/>
    <n v="1.75"/>
    <n v="1"/>
    <x v="1"/>
    <x v="1"/>
    <x v="1"/>
    <x v="0"/>
    <x v="0"/>
  </r>
  <r>
    <n v="2983"/>
    <d v="2024-10-29T00:00:00"/>
    <x v="14"/>
    <s v="17:00"/>
    <x v="5"/>
    <x v="2"/>
    <x v="5"/>
    <n v="12"/>
    <s v="Mia"/>
    <x v="1"/>
    <n v="30.000000000000053"/>
    <n v="1"/>
    <n v="0"/>
    <x v="1"/>
    <x v="0"/>
    <x v="2"/>
    <x v="0"/>
    <x v="0"/>
  </r>
  <r>
    <n v="2984"/>
    <d v="2024-08-21T00:00:00"/>
    <x v="0"/>
    <s v="15:30"/>
    <x v="2"/>
    <x v="1"/>
    <x v="2"/>
    <n v="4"/>
    <s v="Mia"/>
    <x v="2"/>
    <n v="90"/>
    <n v="1"/>
    <n v="0"/>
    <x v="5"/>
    <x v="6"/>
    <x v="1"/>
    <x v="0"/>
    <x v="0"/>
  </r>
  <r>
    <n v="2985"/>
    <d v="2024-02-10T00:00:00"/>
    <x v="11"/>
    <s v="14:00"/>
    <x v="0"/>
    <x v="0"/>
    <x v="0"/>
    <n v="5"/>
    <s v="Chen"/>
    <x v="5"/>
    <n v="60.000000000000107"/>
    <n v="0.625"/>
    <n v="0"/>
    <x v="3"/>
    <x v="4"/>
    <x v="0"/>
    <x v="0"/>
    <x v="0"/>
  </r>
  <r>
    <n v="2986"/>
    <d v="2024-03-16T00:00:00"/>
    <x v="4"/>
    <s v="17:00"/>
    <x v="2"/>
    <x v="1"/>
    <x v="2"/>
    <n v="6"/>
    <s v="Amit"/>
    <x v="0"/>
    <n v="120.00000000000006"/>
    <n v="1.5"/>
    <n v="1"/>
    <x v="3"/>
    <x v="1"/>
    <x v="1"/>
    <x v="0"/>
    <x v="1"/>
  </r>
  <r>
    <n v="2987"/>
    <d v="2024-07-01T00:00:00"/>
    <x v="9"/>
    <s v="13:30"/>
    <x v="5"/>
    <x v="2"/>
    <x v="5"/>
    <n v="8"/>
    <s v="Mia"/>
    <x v="5"/>
    <n v="59.999999999999943"/>
    <n v="0.66666666666666663"/>
    <n v="0"/>
    <x v="0"/>
    <x v="8"/>
    <x v="2"/>
    <x v="0"/>
    <x v="0"/>
  </r>
  <r>
    <n v="2988"/>
    <d v="2024-02-29T00:00:00"/>
    <x v="16"/>
    <s v="11:30"/>
    <x v="3"/>
    <x v="0"/>
    <x v="3"/>
    <n v="11"/>
    <s v="John"/>
    <x v="0"/>
    <n v="120.00000000000006"/>
    <n v="1.1000000000000001"/>
    <n v="1"/>
    <x v="6"/>
    <x v="4"/>
    <x v="2"/>
    <x v="0"/>
    <x v="1"/>
  </r>
  <r>
    <n v="2989"/>
    <d v="2024-01-18T00:00:00"/>
    <x v="12"/>
    <s v="11:00"/>
    <x v="0"/>
    <x v="0"/>
    <x v="0"/>
    <n v="10"/>
    <s v="Sarah"/>
    <x v="3"/>
    <n v="59.999999999999943"/>
    <n v="1.25"/>
    <n v="1"/>
    <x v="6"/>
    <x v="9"/>
    <x v="0"/>
    <x v="0"/>
    <x v="0"/>
  </r>
  <r>
    <n v="2990"/>
    <d v="2024-03-15T00:00:00"/>
    <x v="2"/>
    <s v="09:00"/>
    <x v="3"/>
    <x v="0"/>
    <x v="3"/>
    <n v="3"/>
    <s v="Chen"/>
    <x v="5"/>
    <n v="60.000000000000028"/>
    <n v="0.3"/>
    <n v="0"/>
    <x v="2"/>
    <x v="1"/>
    <x v="2"/>
    <x v="0"/>
    <x v="0"/>
  </r>
  <r>
    <n v="2991"/>
    <d v="2024-05-30T00:00:00"/>
    <x v="14"/>
    <s v="17:30"/>
    <x v="5"/>
    <x v="2"/>
    <x v="5"/>
    <n v="7"/>
    <s v="Amit"/>
    <x v="1"/>
    <n v="59.999999999999943"/>
    <n v="0.58333333333333337"/>
    <n v="0"/>
    <x v="6"/>
    <x v="10"/>
    <x v="2"/>
    <x v="0"/>
    <x v="0"/>
  </r>
  <r>
    <n v="2992"/>
    <d v="2024-08-20T00:00:00"/>
    <x v="17"/>
    <s v="11:30"/>
    <x v="5"/>
    <x v="2"/>
    <x v="5"/>
    <n v="9"/>
    <s v="Omar"/>
    <x v="1"/>
    <n v="30.000000000000053"/>
    <n v="0.75"/>
    <n v="0"/>
    <x v="1"/>
    <x v="6"/>
    <x v="2"/>
    <x v="0"/>
    <x v="0"/>
  </r>
  <r>
    <n v="2993"/>
    <d v="2024-12-22T00:00:00"/>
    <x v="14"/>
    <s v="17:00"/>
    <x v="0"/>
    <x v="0"/>
    <x v="0"/>
    <n v="5"/>
    <s v="Chen"/>
    <x v="1"/>
    <n v="30.000000000000053"/>
    <n v="0.625"/>
    <n v="0"/>
    <x v="4"/>
    <x v="7"/>
    <x v="0"/>
    <x v="0"/>
    <x v="0"/>
  </r>
  <r>
    <n v="2994"/>
    <d v="2024-01-05T00:00:00"/>
    <x v="2"/>
    <s v="08:30"/>
    <x v="3"/>
    <x v="0"/>
    <x v="3"/>
    <n v="6"/>
    <s v="Chen"/>
    <x v="0"/>
    <n v="30.000000000000053"/>
    <n v="0.6"/>
    <n v="0"/>
    <x v="2"/>
    <x v="9"/>
    <x v="2"/>
    <x v="0"/>
    <x v="0"/>
  </r>
  <r>
    <n v="2995"/>
    <d v="2024-08-06T00:00:00"/>
    <x v="10"/>
    <s v="15:00"/>
    <x v="5"/>
    <x v="2"/>
    <x v="5"/>
    <n v="12"/>
    <s v="Priya"/>
    <x v="1"/>
    <n v="30.000000000000053"/>
    <n v="1"/>
    <n v="0"/>
    <x v="1"/>
    <x v="6"/>
    <x v="2"/>
    <x v="0"/>
    <x v="0"/>
  </r>
  <r>
    <n v="2996"/>
    <d v="2024-10-22T00:00:00"/>
    <x v="2"/>
    <s v="08:30"/>
    <x v="2"/>
    <x v="1"/>
    <x v="2"/>
    <n v="6"/>
    <s v="Mia"/>
    <x v="3"/>
    <n v="30.000000000000053"/>
    <n v="1.5"/>
    <n v="1"/>
    <x v="1"/>
    <x v="0"/>
    <x v="1"/>
    <x v="0"/>
    <x v="0"/>
  </r>
  <r>
    <n v="2997"/>
    <d v="2024-05-25T00:00:00"/>
    <x v="0"/>
    <s v="14:30"/>
    <x v="2"/>
    <x v="1"/>
    <x v="2"/>
    <n v="6"/>
    <s v="Sarah"/>
    <x v="3"/>
    <n v="29.999999999999893"/>
    <n v="1.5"/>
    <n v="1"/>
    <x v="3"/>
    <x v="10"/>
    <x v="1"/>
    <x v="0"/>
    <x v="0"/>
  </r>
  <r>
    <n v="2998"/>
    <d v="2024-11-30T00:00:00"/>
    <x v="4"/>
    <s v="15:30"/>
    <x v="5"/>
    <x v="2"/>
    <x v="5"/>
    <n v="9"/>
    <s v="Amit"/>
    <x v="5"/>
    <n v="30.000000000000053"/>
    <n v="0.75"/>
    <n v="0"/>
    <x v="3"/>
    <x v="3"/>
    <x v="2"/>
    <x v="0"/>
    <x v="0"/>
  </r>
  <r>
    <n v="2999"/>
    <d v="2024-09-13T00:00:00"/>
    <x v="13"/>
    <s v="10:00"/>
    <x v="2"/>
    <x v="1"/>
    <x v="2"/>
    <n v="5"/>
    <s v="Chen"/>
    <x v="4"/>
    <n v="90"/>
    <n v="1.25"/>
    <n v="1"/>
    <x v="2"/>
    <x v="2"/>
    <x v="1"/>
    <x v="0"/>
    <x v="0"/>
  </r>
  <r>
    <n v="3000"/>
    <d v="2024-12-20T00:00:00"/>
    <x v="1"/>
    <s v="12:30"/>
    <x v="2"/>
    <x v="1"/>
    <x v="2"/>
    <n v="7"/>
    <s v="Omar"/>
    <x v="2"/>
    <n v="60.000000000000028"/>
    <n v="1.75"/>
    <n v="1"/>
    <x v="2"/>
    <x v="7"/>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4CB94-B2C2-DD43-98EC-6D79FA5D2F2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8">
    <pivotField dataField="1" showAll="0"/>
    <pivotField numFmtId="14" showAll="0"/>
    <pivotField showAll="0"/>
    <pivotField showAll="0"/>
    <pivotField axis="axisRow" showAll="0">
      <items count="7">
        <item x="0"/>
        <item x="2"/>
        <item x="3"/>
        <item x="1"/>
        <item x="5"/>
        <item x="4"/>
        <item t="default"/>
      </items>
    </pivotField>
    <pivotField showAll="0"/>
    <pivotField numFmtId="49" showAll="0"/>
    <pivotField showAll="0"/>
    <pivotField showAll="0"/>
    <pivotField showAll="0"/>
    <pivotField numFmtId="1" showAll="0"/>
    <pivotField numFmtId="9" showAll="0"/>
    <pivotField dataField="1" showAll="0"/>
    <pivotField showAll="0"/>
    <pivotField showAll="0"/>
    <pivotField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Overcapacity Count" fld="12" baseField="0" baseItem="0"/>
    <dataField name="#Mee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80341-94A8-A24D-BBB9-5FF4AA8B72B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oon Name">
  <location ref="A3:B10" firstHeaderRow="1" firstDataRow="1" firstDataCol="1"/>
  <pivotFields count="18">
    <pivotField showAll="0"/>
    <pivotField numFmtId="14" showAll="0"/>
    <pivotField showAll="0"/>
    <pivotField showAll="0"/>
    <pivotField axis="axisRow" showAll="0" sortType="descending">
      <items count="7">
        <item x="0"/>
        <item x="2"/>
        <item x="3"/>
        <item x="1"/>
        <item x="5"/>
        <item x="4"/>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items count="7">
        <item x="4"/>
        <item x="5"/>
        <item x="2"/>
        <item x="1"/>
        <item x="0"/>
        <item x="3"/>
        <item t="default"/>
      </items>
    </pivotField>
    <pivotField numFmtId="1" showAll="0"/>
    <pivotField dataField="1" numFmtId="9" showAll="0"/>
    <pivotField showAll="0"/>
    <pivotField showAll="0"/>
    <pivotField showAll="0"/>
    <pivotField showAll="0">
      <items count="4">
        <item x="2"/>
        <item x="0"/>
        <item x="1"/>
        <item t="default"/>
      </items>
    </pivotField>
    <pivotField showAll="0"/>
    <pivotField showAll="0"/>
  </pivotFields>
  <rowFields count="1">
    <field x="4"/>
  </rowFields>
  <rowItems count="7">
    <i>
      <x v="1"/>
    </i>
    <i>
      <x v="3"/>
    </i>
    <i>
      <x/>
    </i>
    <i>
      <x v="2"/>
    </i>
    <i>
      <x v="4"/>
    </i>
    <i>
      <x v="5"/>
    </i>
    <i t="grand">
      <x/>
    </i>
  </rowItems>
  <colItems count="1">
    <i/>
  </colItems>
  <dataFields count="1">
    <dataField name="Average Utilization %" fld="11" subtotal="average" baseField="0" baseItem="0" numFmtId="9"/>
  </dataFields>
  <chartFormats count="9">
    <chartFormat chart="0"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C89E7B-F842-3E43-A07E-9FFDA61C2AC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loor">
  <location ref="A3:E7" firstHeaderRow="0" firstDataRow="1" firstDataCol="1"/>
  <pivotFields count="18">
    <pivotField dataField="1" showAll="0"/>
    <pivotField numFmtId="14" showAll="0"/>
    <pivotField showAll="0"/>
    <pivotField showAll="0"/>
    <pivotField showAll="0">
      <items count="7">
        <item x="0"/>
        <item x="2"/>
        <item x="3"/>
        <item x="1"/>
        <item x="5"/>
        <item x="4"/>
        <item t="default"/>
      </items>
    </pivotField>
    <pivotField axis="axisRow" showAll="0">
      <items count="4">
        <item x="1"/>
        <item x="0"/>
        <item x="2"/>
        <item t="default"/>
      </items>
    </pivotField>
    <pivotField showAll="0"/>
    <pivotField dataField="1" showAll="0"/>
    <pivotField showAll="0"/>
    <pivotField showAll="0">
      <items count="7">
        <item x="4"/>
        <item x="5"/>
        <item x="2"/>
        <item x="1"/>
        <item x="0"/>
        <item x="3"/>
        <item t="default"/>
      </items>
    </pivotField>
    <pivotField numFmtId="1" showAll="0"/>
    <pivotField dataField="1" numFmtId="9" showAll="0"/>
    <pivotField dataField="1" showAll="0"/>
    <pivotField showAll="0"/>
    <pivotField showAll="0"/>
    <pivotField showAll="0">
      <items count="4">
        <item x="2"/>
        <item x="0"/>
        <item x="1"/>
        <item t="default"/>
      </items>
    </pivotField>
    <pivotField showAll="0"/>
    <pivotField showAll="0"/>
  </pivotFields>
  <rowFields count="1">
    <field x="5"/>
  </rowFields>
  <rowItems count="4">
    <i>
      <x/>
    </i>
    <i>
      <x v="1"/>
    </i>
    <i>
      <x v="2"/>
    </i>
    <i t="grand">
      <x/>
    </i>
  </rowItems>
  <colFields count="1">
    <field x="-2"/>
  </colFields>
  <colItems count="4">
    <i>
      <x/>
    </i>
    <i i="1">
      <x v="1"/>
    </i>
    <i i="2">
      <x v="2"/>
    </i>
    <i i="3">
      <x v="3"/>
    </i>
  </colItems>
  <dataFields count="4">
    <dataField name="Overcapacity Count" fld="12" baseField="0" baseItem="0"/>
    <dataField name="Average Attendees" fld="7" subtotal="average" baseField="0" baseItem="0" numFmtId="3"/>
    <dataField name="# Meetings" fld="0" subtotal="count" baseField="0" baseItem="0"/>
    <dataField name="Average Utilization %"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0A58F3-FE2D-9748-A98D-C5494F80F0A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A3:E11" firstHeaderRow="0" firstDataRow="1" firstDataCol="1"/>
  <pivotFields count="18">
    <pivotField dataField="1"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showAll="0"/>
    <pivotField dataField="1" showAll="0"/>
    <pivotField showAll="0"/>
    <pivotField showAll="0">
      <items count="7">
        <item x="4"/>
        <item x="5"/>
        <item x="2"/>
        <item x="1"/>
        <item x="0"/>
        <item x="3"/>
        <item t="default"/>
      </items>
    </pivotField>
    <pivotField numFmtId="1" showAll="0"/>
    <pivotField dataField="1" numFmtId="9" showAll="0"/>
    <pivotField dataField="1" showAll="0"/>
    <pivotField axis="axisRow" showAll="0">
      <items count="8">
        <item x="4"/>
        <item x="0"/>
        <item x="1"/>
        <item x="5"/>
        <item x="6"/>
        <item x="2"/>
        <item x="3"/>
        <item t="default"/>
      </items>
    </pivotField>
    <pivotField showAll="0"/>
    <pivotField showAll="0">
      <items count="4">
        <item x="2"/>
        <item x="0"/>
        <item x="1"/>
        <item t="default"/>
      </items>
    </pivotField>
    <pivotField showAll="0"/>
    <pivotField showAll="0"/>
  </pivotFields>
  <rowFields count="1">
    <field x="13"/>
  </rowFields>
  <rowItems count="8">
    <i>
      <x/>
    </i>
    <i>
      <x v="1"/>
    </i>
    <i>
      <x v="2"/>
    </i>
    <i>
      <x v="3"/>
    </i>
    <i>
      <x v="4"/>
    </i>
    <i>
      <x v="5"/>
    </i>
    <i>
      <x v="6"/>
    </i>
    <i t="grand">
      <x/>
    </i>
  </rowItems>
  <colFields count="1">
    <field x="-2"/>
  </colFields>
  <colItems count="4">
    <i>
      <x/>
    </i>
    <i i="1">
      <x v="1"/>
    </i>
    <i i="2">
      <x v="2"/>
    </i>
    <i i="3">
      <x v="3"/>
    </i>
  </colItems>
  <dataFields count="4">
    <dataField name="Overcapacity Count" fld="12" baseField="0" baseItem="0"/>
    <dataField name="# Meetings" fld="0" subtotal="count" baseField="0" baseItem="0"/>
    <dataField name="Average Attendees" fld="7" subtotal="average" baseField="0" baseItem="0" numFmtId="165"/>
    <dataField name="Average Utilization %"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83DFB-1865-4248-8F3D-0B4AC02C296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r">
  <location ref="A3:B22" firstHeaderRow="1" firstDataRow="1" firstDataCol="1"/>
  <pivotFields count="18">
    <pivotField dataField="1" showAll="0"/>
    <pivotField numFmtId="14" showAll="0"/>
    <pivotField axis="axisRow" showAll="0" sortType="ascending">
      <items count="19">
        <item x="2"/>
        <item x="13"/>
        <item x="7"/>
        <item x="16"/>
        <item x="12"/>
        <item x="6"/>
        <item x="17"/>
        <item x="1"/>
        <item x="5"/>
        <item x="9"/>
        <item x="11"/>
        <item x="15"/>
        <item x="0"/>
        <item x="10"/>
        <item x="4"/>
        <item x="3"/>
        <item x="8"/>
        <item x="14"/>
        <item t="default"/>
      </items>
    </pivotField>
    <pivotField showAll="0"/>
    <pivotField showAll="0">
      <items count="7">
        <item x="0"/>
        <item x="2"/>
        <item x="3"/>
        <item x="1"/>
        <item x="5"/>
        <item x="4"/>
        <item t="default"/>
      </items>
    </pivotField>
    <pivotField showAll="0">
      <items count="4">
        <item x="1"/>
        <item x="0"/>
        <item x="2"/>
        <item t="default"/>
      </items>
    </pivotField>
    <pivotField showAll="0"/>
    <pivotField showAll="0"/>
    <pivotField showAll="0"/>
    <pivotField showAll="0">
      <items count="7">
        <item x="4"/>
        <item x="5"/>
        <item x="2"/>
        <item x="1"/>
        <item x="0"/>
        <item x="3"/>
        <item t="default"/>
      </items>
    </pivotField>
    <pivotField numFmtId="1" showAll="0"/>
    <pivotField numFmtId="9" showAll="0"/>
    <pivotField showAll="0"/>
    <pivotField showAll="0"/>
    <pivotField showAll="0"/>
    <pivotField showAll="0">
      <items count="4">
        <item x="2"/>
        <item x="0"/>
        <item x="1"/>
        <item t="default"/>
      </items>
    </pivotField>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 Meetings" fld="0" subtotal="count" baseField="0" baseItem="0"/>
  </dataFields>
  <chartFormats count="2">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5D62EB-F6CC-F845-9D5F-B5A7F6BC38D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eting Type">
  <location ref="A3:F10" firstHeaderRow="0" firstDataRow="1" firstDataCol="1"/>
  <pivotFields count="18">
    <pivotField dataField="1"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showAll="0"/>
    <pivotField dataField="1" showAll="0"/>
    <pivotField showAll="0"/>
    <pivotField axis="axisRow" showAll="0" sortType="descending">
      <items count="7">
        <item x="4"/>
        <item x="5"/>
        <item x="2"/>
        <item x="1"/>
        <item x="0"/>
        <item x="3"/>
        <item t="default"/>
      </items>
      <autoSortScope>
        <pivotArea dataOnly="0" outline="0" fieldPosition="0">
          <references count="1">
            <reference field="4294967294" count="1" selected="0">
              <x v="4"/>
            </reference>
          </references>
        </pivotArea>
      </autoSortScope>
    </pivotField>
    <pivotField dataField="1" numFmtId="1" showAll="0"/>
    <pivotField dataField="1" numFmtId="9" showAll="0"/>
    <pivotField dataField="1" showAll="0"/>
    <pivotField showAll="0"/>
    <pivotField showAll="0"/>
    <pivotField showAll="0">
      <items count="4">
        <item x="2"/>
        <item x="0"/>
        <item x="1"/>
        <item t="default"/>
      </items>
    </pivotField>
    <pivotField showAll="0"/>
    <pivotField showAll="0"/>
  </pivotFields>
  <rowFields count="1">
    <field x="9"/>
  </rowFields>
  <rowItems count="7">
    <i>
      <x v="2"/>
    </i>
    <i>
      <x v="1"/>
    </i>
    <i>
      <x v="4"/>
    </i>
    <i>
      <x v="3"/>
    </i>
    <i>
      <x/>
    </i>
    <i>
      <x v="5"/>
    </i>
    <i t="grand">
      <x/>
    </i>
  </rowItems>
  <colFields count="1">
    <field x="-2"/>
  </colFields>
  <colItems count="5">
    <i>
      <x/>
    </i>
    <i i="1">
      <x v="1"/>
    </i>
    <i i="2">
      <x v="2"/>
    </i>
    <i i="3">
      <x v="3"/>
    </i>
    <i i="4">
      <x v="4"/>
    </i>
  </colItems>
  <dataFields count="5">
    <dataField name="Average Meeting duration (mins)" fld="10" subtotal="average" baseField="0" baseItem="0" numFmtId="165"/>
    <dataField name="Average Utilization %" fld="11" subtotal="average" baseField="0" baseItem="0" numFmtId="9"/>
    <dataField name="Overcapacity Count" fld="12" baseField="0" baseItem="0"/>
    <dataField name="Average Attendees" fld="7" subtotal="average" baseField="0" baseItem="0" numFmtId="165"/>
    <dataField name="# Mee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ACBE04-F365-4A32-AC57-382D3A009DA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om Capacity">
  <location ref="A3:B10" firstHeaderRow="1" firstDataRow="1" firstDataCol="1"/>
  <pivotFields count="18">
    <pivotField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axis="axisRow" showAll="0">
      <items count="7">
        <item x="2"/>
        <item x="1"/>
        <item x="0"/>
        <item x="3"/>
        <item x="5"/>
        <item x="4"/>
        <item t="default"/>
      </items>
    </pivotField>
    <pivotField dataField="1" showAll="0"/>
    <pivotField showAll="0"/>
    <pivotField showAll="0">
      <items count="7">
        <item x="4"/>
        <item x="5"/>
        <item x="2"/>
        <item x="1"/>
        <item x="0"/>
        <item x="3"/>
        <item t="default"/>
      </items>
    </pivotField>
    <pivotField numFmtId="1" showAll="0"/>
    <pivotField numFmtId="9" showAll="0"/>
    <pivotField showAll="0"/>
    <pivotField showAll="0"/>
    <pivotField showAll="0"/>
    <pivotField showAll="0">
      <items count="4">
        <item x="2"/>
        <item x="0"/>
        <item x="1"/>
        <item t="default"/>
      </items>
    </pivotField>
    <pivotField showAll="0"/>
    <pivotField showAll="0"/>
  </pivotFields>
  <rowFields count="1">
    <field x="6"/>
  </rowFields>
  <rowItems count="7">
    <i>
      <x/>
    </i>
    <i>
      <x v="1"/>
    </i>
    <i>
      <x v="2"/>
    </i>
    <i>
      <x v="3"/>
    </i>
    <i>
      <x v="4"/>
    </i>
    <i>
      <x v="5"/>
    </i>
    <i t="grand">
      <x/>
    </i>
  </rowItems>
  <colItems count="1">
    <i/>
  </colItems>
  <dataFields count="1">
    <dataField name="Average Attendees" fld="7"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09CB89-EA2B-4308-A501-F643D0F675E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Month">
  <location ref="A3:B16" firstHeaderRow="1" firstDataRow="1" firstDataCol="1"/>
  <pivotFields count="18">
    <pivotField dataField="1"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showAll="0"/>
    <pivotField showAll="0"/>
    <pivotField showAll="0"/>
    <pivotField showAll="0">
      <items count="7">
        <item x="4"/>
        <item x="5"/>
        <item x="2"/>
        <item x="1"/>
        <item x="0"/>
        <item x="3"/>
        <item t="default"/>
      </items>
    </pivotField>
    <pivotField numFmtId="1" showAll="0"/>
    <pivotField numFmtId="9" showAll="0"/>
    <pivotField showAll="0"/>
    <pivotField showAll="0"/>
    <pivotField axis="axisRow" showAll="0">
      <items count="13">
        <item x="9"/>
        <item x="4"/>
        <item x="1"/>
        <item x="11"/>
        <item x="10"/>
        <item x="5"/>
        <item x="8"/>
        <item x="6"/>
        <item x="2"/>
        <item x="0"/>
        <item x="3"/>
        <item x="7"/>
        <item t="default"/>
      </items>
    </pivotField>
    <pivotField showAll="0">
      <items count="4">
        <item x="2"/>
        <item x="0"/>
        <item x="1"/>
        <item t="default"/>
      </items>
    </pivotField>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 Meetings" fld="0" subtotal="count" baseField="14" baseItem="0"/>
  </dataFields>
  <chartFormats count="2">
    <chartFormat chart="40" format="2"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54EB5F-4142-4CBB-ADEC-8E5B2A901F9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oom Size Category">
  <location ref="A3:B7" firstHeaderRow="1" firstDataRow="1" firstDataCol="1"/>
  <pivotFields count="18">
    <pivotField dataField="1"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numFmtId="49" showAll="0"/>
    <pivotField showAll="0"/>
    <pivotField showAll="0"/>
    <pivotField showAll="0">
      <items count="7">
        <item x="4"/>
        <item x="5"/>
        <item x="2"/>
        <item x="1"/>
        <item x="0"/>
        <item x="3"/>
        <item t="default"/>
      </items>
    </pivotField>
    <pivotField numFmtId="1" showAll="0"/>
    <pivotField numFmtId="9" showAll="0"/>
    <pivotField showAll="0"/>
    <pivotField showAll="0"/>
    <pivotField showAll="0"/>
    <pivotField axis="axisRow" showAll="0" sortType="descending">
      <items count="4">
        <item x="1"/>
        <item x="0"/>
        <item x="2"/>
        <item t="default"/>
      </items>
    </pivotField>
    <pivotField showAll="0"/>
    <pivotField showAll="0"/>
  </pivotFields>
  <rowFields count="1">
    <field x="15"/>
  </rowFields>
  <rowItems count="4">
    <i>
      <x/>
    </i>
    <i>
      <x v="1"/>
    </i>
    <i>
      <x v="2"/>
    </i>
    <i t="grand">
      <x/>
    </i>
  </rowItems>
  <colItems count="1">
    <i/>
  </colItems>
  <dataFields count="1">
    <dataField name="# Meetings" fld="0" subtotal="count" baseField="15"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3FD290-93D9-4C37-B296-357C265B48A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8">
    <pivotField showAll="0"/>
    <pivotField numFmtId="14" showAll="0"/>
    <pivotField showAll="0"/>
    <pivotField showAll="0"/>
    <pivotField showAll="0">
      <items count="7">
        <item x="0"/>
        <item x="2"/>
        <item x="3"/>
        <item x="1"/>
        <item x="5"/>
        <item x="4"/>
        <item t="default"/>
      </items>
    </pivotField>
    <pivotField showAll="0">
      <items count="4">
        <item x="1"/>
        <item x="0"/>
        <item x="2"/>
        <item t="default"/>
      </items>
    </pivotField>
    <pivotField numFmtId="49" showAll="0"/>
    <pivotField showAll="0"/>
    <pivotField showAll="0"/>
    <pivotField axis="axisRow" showAll="0">
      <items count="7">
        <item x="4"/>
        <item x="5"/>
        <item x="2"/>
        <item x="1"/>
        <item x="0"/>
        <item x="3"/>
        <item t="default"/>
      </items>
    </pivotField>
    <pivotField dataField="1" numFmtId="1" showAll="0"/>
    <pivotField numFmtId="9" showAll="0"/>
    <pivotField showAll="0"/>
    <pivotField showAll="0"/>
    <pivotField showAll="0"/>
    <pivotField showAll="0">
      <items count="4">
        <item x="2"/>
        <item x="0"/>
        <item x="1"/>
        <item t="default"/>
      </items>
    </pivotField>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Average of Meeting duration (mins)" fld="10" subtotal="average" baseField="9" baseItem="0" numFmtId="2"/>
    <dataField name="Total Meeting Duration"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23EF4F-5C0F-8643-94DD-0AC09496757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0" firstHeaderRow="1" firstDataRow="1" firstDataCol="1" rowPageCount="1" colPageCount="1"/>
  <pivotFields count="18">
    <pivotField dataField="1" showAll="0"/>
    <pivotField numFmtId="14" showAll="0"/>
    <pivotField showAll="0"/>
    <pivotField showAll="0"/>
    <pivotField axis="axisRow" showAll="0">
      <items count="7">
        <item x="0"/>
        <item x="2"/>
        <item x="3"/>
        <item x="1"/>
        <item x="5"/>
        <item x="4"/>
        <item t="default"/>
      </items>
    </pivotField>
    <pivotField showAll="0">
      <items count="4">
        <item x="1"/>
        <item x="0"/>
        <item x="2"/>
        <item t="default"/>
      </items>
    </pivotField>
    <pivotField numFmtId="49" showAll="0"/>
    <pivotField showAll="0"/>
    <pivotField showAll="0"/>
    <pivotField axis="axisRow" showAll="0">
      <items count="7">
        <item x="4"/>
        <item x="5"/>
        <item x="2"/>
        <item x="1"/>
        <item x="0"/>
        <item x="3"/>
        <item t="default"/>
      </items>
    </pivotField>
    <pivotField numFmtId="1" showAll="0"/>
    <pivotField numFmtId="9" showAll="0"/>
    <pivotField showAll="0"/>
    <pivotField showAll="0"/>
    <pivotField showAll="0"/>
    <pivotField showAll="0">
      <items count="4">
        <item x="2"/>
        <item x="0"/>
        <item x="1"/>
        <item t="default"/>
      </items>
    </pivotField>
    <pivotField axis="axisPage" multipleItemSelectionAllowed="1" showAll="0">
      <items count="3">
        <item x="1"/>
        <item h="1" x="0"/>
        <item t="default"/>
      </items>
    </pivotField>
    <pivotField showAll="0"/>
  </pivotFields>
  <rowFields count="2">
    <field x="9"/>
    <field x="4"/>
  </rowFields>
  <rowItems count="37">
    <i>
      <x/>
    </i>
    <i r="1">
      <x/>
    </i>
    <i r="1">
      <x v="2"/>
    </i>
    <i r="1">
      <x v="3"/>
    </i>
    <i r="1">
      <x v="4"/>
    </i>
    <i r="1">
      <x v="5"/>
    </i>
    <i>
      <x v="1"/>
    </i>
    <i r="1">
      <x/>
    </i>
    <i r="1">
      <x v="2"/>
    </i>
    <i r="1">
      <x v="3"/>
    </i>
    <i r="1">
      <x v="4"/>
    </i>
    <i r="1">
      <x v="5"/>
    </i>
    <i>
      <x v="2"/>
    </i>
    <i r="1">
      <x/>
    </i>
    <i r="1">
      <x v="2"/>
    </i>
    <i r="1">
      <x v="3"/>
    </i>
    <i r="1">
      <x v="4"/>
    </i>
    <i r="1">
      <x v="5"/>
    </i>
    <i>
      <x v="3"/>
    </i>
    <i r="1">
      <x/>
    </i>
    <i r="1">
      <x v="2"/>
    </i>
    <i r="1">
      <x v="3"/>
    </i>
    <i r="1">
      <x v="4"/>
    </i>
    <i r="1">
      <x v="5"/>
    </i>
    <i>
      <x v="4"/>
    </i>
    <i r="1">
      <x/>
    </i>
    <i r="1">
      <x v="2"/>
    </i>
    <i r="1">
      <x v="3"/>
    </i>
    <i r="1">
      <x v="4"/>
    </i>
    <i r="1">
      <x v="5"/>
    </i>
    <i>
      <x v="5"/>
    </i>
    <i r="1">
      <x/>
    </i>
    <i r="1">
      <x v="2"/>
    </i>
    <i r="1">
      <x v="3"/>
    </i>
    <i r="1">
      <x v="4"/>
    </i>
    <i r="1">
      <x v="5"/>
    </i>
    <i t="grand">
      <x/>
    </i>
  </rowItems>
  <colItems count="1">
    <i/>
  </colItems>
  <pageFields count="1">
    <pageField fld="16" hier="-1"/>
  </pageFields>
  <dataFields count="1">
    <dataField name="Barely Attended Mee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0D0CC8-E693-9143-862E-27B899923E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rowPageCount="1" colPageCount="1"/>
  <pivotFields count="18">
    <pivotField dataField="1" showAll="0"/>
    <pivotField numFmtId="14" showAll="0"/>
    <pivotField showAll="0"/>
    <pivotField showAll="0"/>
    <pivotField axis="axisRow" showAll="0" sortType="ascending">
      <items count="7">
        <item x="0"/>
        <item x="2"/>
        <item x="3"/>
        <item x="1"/>
        <item x="5"/>
        <item x="4"/>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49" showAll="0"/>
    <pivotField showAll="0"/>
    <pivotField showAll="0"/>
    <pivotField showAll="0">
      <items count="7">
        <item x="4"/>
        <item x="5"/>
        <item x="2"/>
        <item x="1"/>
        <item x="0"/>
        <item x="3"/>
        <item t="default"/>
      </items>
    </pivotField>
    <pivotField numFmtId="1" showAll="0"/>
    <pivotField numFmtId="9" showAll="0"/>
    <pivotField showAll="0"/>
    <pivotField showAll="0"/>
    <pivotField showAll="0"/>
    <pivotField showAll="0">
      <items count="4">
        <item x="2"/>
        <item x="0"/>
        <item x="1"/>
        <item t="default"/>
      </items>
    </pivotField>
    <pivotField showAll="0"/>
    <pivotField axis="axisPage" multipleItemSelectionAllowed="1" showAll="0">
      <items count="3">
        <item x="1"/>
        <item h="1" x="0"/>
        <item t="default"/>
      </items>
    </pivotField>
  </pivotFields>
  <rowFields count="1">
    <field x="4"/>
  </rowFields>
  <rowItems count="7">
    <i>
      <x v="3"/>
    </i>
    <i>
      <x v="2"/>
    </i>
    <i>
      <x v="5"/>
    </i>
    <i>
      <x v="4"/>
    </i>
    <i>
      <x/>
    </i>
    <i>
      <x v="1"/>
    </i>
    <i t="grand">
      <x/>
    </i>
  </rowItems>
  <colItems count="1">
    <i/>
  </colItems>
  <pageFields count="1">
    <pageField fld="17" hier="-1"/>
  </pageFields>
  <dataFields count="1">
    <dataField name="Long Mee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CCA4EE-1E11-5E44-B647-25108A84E3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6">
    <pivotField dataField="1" showAll="0"/>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s>
  <rowFields count="1">
    <field x="35"/>
  </rowFields>
  <rowItems count="2">
    <i>
      <x/>
    </i>
    <i t="grand">
      <x/>
    </i>
  </rowItems>
  <colItems count="1">
    <i/>
  </colItems>
  <dataFields count="1">
    <dataField name="#Meeting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FE7CA4A-2FA9-A345-9517-F01E54623FBA}" autoFormatId="16" applyNumberFormats="0" applyBorderFormats="0" applyFontFormats="0" applyPatternFormats="0" applyAlignmentFormats="0" applyWidthHeightFormats="0">
  <queryTableRefresh nextId="41">
    <queryTableFields count="38">
      <queryTableField id="1" name="BookingID" tableColumnId="1"/>
      <queryTableField id="2" name="Date" tableColumnId="2"/>
      <queryTableField id="3" name="StartTime" tableColumnId="3"/>
      <queryTableField id="4" name="EndTime" tableColumnId="4"/>
      <queryTableField id="5" name="RoomName" tableColumnId="5"/>
      <queryTableField id="6" name="Floor" tableColumnId="6"/>
      <queryTableField id="7" name="Capacity" tableColumnId="7"/>
      <queryTableField id="8" name="Attendees" tableColumnId="8"/>
      <queryTableField id="9" name="Organizer" tableColumnId="9"/>
      <queryTableField id="10" name="MeetingType" tableColumnId="10"/>
      <queryTableField id="11" name="Meeting duration (mins)" tableColumnId="11"/>
      <queryTableField id="12" name="Utilization %" tableColumnId="12"/>
      <queryTableField id="13" name="Overcapacity" tableColumnId="13"/>
      <queryTableField id="14" name="Day" tableColumnId="14"/>
      <queryTableField id="15" name="Month" tableColumnId="15"/>
      <queryTableField id="16" name="Room Size Category" tableColumnId="16"/>
      <queryTableField id="37" name="Barely Attended Flag" tableColumnId="37"/>
      <queryTableField id="38" name="LongMeetingFlag" tableColumnId="38"/>
      <queryTableField id="17" name="Index" tableColumnId="17"/>
      <queryTableField id="18" name="BookingID.1" tableColumnId="18"/>
      <queryTableField id="19" name="Date.1" tableColumnId="19"/>
      <queryTableField id="20" name="StartTime.1" tableColumnId="20"/>
      <queryTableField id="21" name="EndTimePrev" tableColumnId="21"/>
      <queryTableField id="22" name="RoomNamePrev" tableColumnId="22"/>
      <queryTableField id="23" name="Floor.1" tableColumnId="23"/>
      <queryTableField id="24" name="Capacity.1" tableColumnId="24"/>
      <queryTableField id="25" name="Attendees.1" tableColumnId="25"/>
      <queryTableField id="26" name="Organizer.1" tableColumnId="26"/>
      <queryTableField id="27" name="MeetingType.1" tableColumnId="27"/>
      <queryTableField id="28" name="Meeting duration (mins).1" tableColumnId="28"/>
      <queryTableField id="29" name="Utilization %.1" tableColumnId="29"/>
      <queryTableField id="30" name="Overcapacity.1" tableColumnId="30"/>
      <queryTableField id="31" name="Day.1" tableColumnId="31"/>
      <queryTableField id="32" name="Month.1" tableColumnId="32"/>
      <queryTableField id="33" name="Room Size Category.1" tableColumnId="33"/>
      <queryTableField id="34" name="Index.1" tableColumnId="34"/>
      <queryTableField id="35" name="Index (2)" tableColumnId="35"/>
      <queryTableField id="36" name="Back to back flag"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604B4C9-399C-6A43-B07E-23A01F2C2AE7}" autoFormatId="16" applyNumberFormats="0" applyBorderFormats="0" applyFontFormats="0" applyPatternFormats="0" applyAlignmentFormats="0" applyWidthHeightFormats="0">
  <queryTableRefresh nextId="23">
    <queryTableFields count="20">
      <queryTableField id="1" name="BookingID" tableColumnId="1"/>
      <queryTableField id="2" name="Date" tableColumnId="2"/>
      <queryTableField id="3" name="StartTime" tableColumnId="3"/>
      <queryTableField id="4" name="EndTime" tableColumnId="4"/>
      <queryTableField id="5" name="RoomName" tableColumnId="5"/>
      <queryTableField id="6" name="Floor" tableColumnId="6"/>
      <queryTableField id="7" name="Capacity" tableColumnId="7"/>
      <queryTableField id="8" name="Attendees" tableColumnId="8"/>
      <queryTableField id="9" name="Organizer" tableColumnId="9"/>
      <queryTableField id="10" name="MeetingType" tableColumnId="10"/>
      <queryTableField id="11" name="Meeting duration (mins)" tableColumnId="11"/>
      <queryTableField id="12" name="Utilization %" tableColumnId="12"/>
      <queryTableField id="13" name="Overcapacity" tableColumnId="13"/>
      <queryTableField id="14" name="Day" tableColumnId="14"/>
      <queryTableField id="15" name="Month" tableColumnId="15"/>
      <queryTableField id="16" name="Room Size Category" tableColumnId="16"/>
      <queryTableField id="19" name="Barely Attended Flag" tableColumnId="19"/>
      <queryTableField id="20" name="LongMeetingFlag" tableColumnId="20"/>
      <queryTableField id="17" name="Index" tableColumnId="17"/>
      <queryTableField id="18" name="Index (2)"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BC0D06B-60EF-1746-98C0-ECD196041C2F}" autoFormatId="16" applyNumberFormats="0" applyBorderFormats="0" applyFontFormats="0" applyPatternFormats="0" applyAlignmentFormats="0" applyWidthHeightFormats="0">
  <queryTableRefresh nextId="22">
    <queryTableFields count="19">
      <queryTableField id="1" name="BookingID" tableColumnId="1"/>
      <queryTableField id="2" name="Date" tableColumnId="2"/>
      <queryTableField id="3" name="StartTime" tableColumnId="3"/>
      <queryTableField id="4" name="EndTime" tableColumnId="4"/>
      <queryTableField id="5" name="RoomName" tableColumnId="5"/>
      <queryTableField id="6" name="Floor" tableColumnId="6"/>
      <queryTableField id="7" name="Capacity" tableColumnId="7"/>
      <queryTableField id="8" name="Attendees" tableColumnId="8"/>
      <queryTableField id="9" name="Organizer" tableColumnId="9"/>
      <queryTableField id="10" name="MeetingType" tableColumnId="10"/>
      <queryTableField id="11" name="Meeting duration (mins)" tableColumnId="11"/>
      <queryTableField id="12" name="Utilization %" tableColumnId="12"/>
      <queryTableField id="13" name="Overcapacity" tableColumnId="13"/>
      <queryTableField id="14" name="Day" tableColumnId="14"/>
      <queryTableField id="15" name="Month" tableColumnId="15"/>
      <queryTableField id="16" name="Room Size Category" tableColumnId="16"/>
      <queryTableField id="18" name="Barely Attended Flag" tableColumnId="18"/>
      <queryTableField id="19" name="LongMeetingFlag" tableColumnId="19"/>
      <queryTableField id="17" name="Index"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Type1" xr10:uid="{559FC928-F3D3-2441-8CD1-AA92B2D4914F}" sourceName="MeetingType">
  <pivotTables>
    <pivotTable tabId="2" name="PivotTable8"/>
    <pivotTable tabId="19" name="PivotTable2"/>
    <pivotTable tabId="4" name="PivotTable10"/>
    <pivotTable tabId="3" name="PivotTable9"/>
    <pivotTable tabId="5" name="PivotTable11"/>
    <pivotTable tabId="20" name="PivotTable3"/>
    <pivotTable tabId="6" name="PivotTable12"/>
    <pivotTable tabId="17" name="PivotTable15"/>
    <pivotTable tabId="8" name="PivotTable3"/>
    <pivotTable tabId="9" name="PivotTable1"/>
    <pivotTable tabId="15" name="PivotTable13"/>
  </pivotTables>
  <data>
    <tabular pivotCacheId="1825293664">
      <items count="6">
        <i x="4" s="1"/>
        <i x="5" s="1"/>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Name1" xr10:uid="{88E3AE66-68B5-CE49-865D-F05C39B6C671}" sourceName="RoomName">
  <pivotTables>
    <pivotTable tabId="2" name="PivotTable8"/>
    <pivotTable tabId="19" name="PivotTable2"/>
    <pivotTable tabId="4" name="PivotTable10"/>
    <pivotTable tabId="3" name="PivotTable9"/>
    <pivotTable tabId="5" name="PivotTable11"/>
    <pivotTable tabId="20" name="PivotTable3"/>
    <pivotTable tabId="6" name="PivotTable12"/>
    <pivotTable tabId="17" name="PivotTable15"/>
    <pivotTable tabId="8" name="PivotTable3"/>
    <pivotTable tabId="9" name="PivotTable1"/>
    <pivotTable tabId="15" name="PivotTable13"/>
  </pivotTables>
  <data>
    <tabular pivotCacheId="1825293664">
      <items count="6">
        <i x="0" s="1"/>
        <i x="2" s="1"/>
        <i x="3"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or1" xr10:uid="{9B6E440A-FDC8-A648-A501-6A1DD0D5965E}" sourceName="Floor">
  <pivotTables>
    <pivotTable tabId="2" name="PivotTable8"/>
    <pivotTable tabId="19" name="PivotTable2"/>
    <pivotTable tabId="4" name="PivotTable10"/>
    <pivotTable tabId="3" name="PivotTable9"/>
    <pivotTable tabId="5" name="PivotTable11"/>
    <pivotTable tabId="20" name="PivotTable3"/>
    <pivotTable tabId="6" name="PivotTable12"/>
    <pivotTable tabId="17" name="PivotTable15"/>
    <pivotTable tabId="8" name="PivotTable3"/>
    <pivotTable tabId="9" name="PivotTable1"/>
    <pivotTable tabId="15" name="PivotTable13"/>
  </pivotTables>
  <data>
    <tabular pivotCacheId="182529366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Size_Category1" xr10:uid="{AFC2CB7C-FD30-464B-9188-2BF0DF458943}" sourceName="Room Size Category">
  <pivotTables>
    <pivotTable tabId="2" name="PivotTable8"/>
    <pivotTable tabId="19" name="PivotTable2"/>
    <pivotTable tabId="4" name="PivotTable10"/>
    <pivotTable tabId="3" name="PivotTable9"/>
    <pivotTable tabId="5" name="PivotTable11"/>
    <pivotTable tabId="20" name="PivotTable3"/>
    <pivotTable tabId="6" name="PivotTable12"/>
    <pivotTable tabId="17" name="PivotTable15"/>
    <pivotTable tabId="8" name="PivotTable3"/>
    <pivotTable tabId="9" name="PivotTable1"/>
    <pivotTable tabId="15" name="PivotTable13"/>
  </pivotTables>
  <data>
    <tabular pivotCacheId="182529366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Name" xr10:uid="{B0303D9A-26BE-8A45-82FA-19269D87894B}" sourceName="RoomName">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or" xr10:uid="{41852830-99F5-1C42-AD40-EA1BB5E07F46}" sourceName="Floor">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Type" xr10:uid="{61059524-E3AA-4644-B9B1-E540F9E49DE8}" sourceName="MeetingType">
  <extLst>
    <x:ext xmlns:x15="http://schemas.microsoft.com/office/spreadsheetml/2010/11/main" uri="{2F2917AC-EB37-4324-AD4E-5DD8C200BD13}">
      <x15:tableSlicerCache tableId="1" column="10"/>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Size_Category" xr10:uid="{E502FDF3-3C7D-3D4E-8C90-A864E75D09F2}" sourceName="Room Size Category">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Name" xr10:uid="{7550DA72-DFD6-6D42-8057-72A328861A14}" cache="Slicer_RoomName" caption="RoomName" rowHeight="230716"/>
  <slicer name="Floor" xr10:uid="{8E589A34-8393-1345-9C88-735DBEF6C464}" cache="Slicer_Floor" caption="Floor" rowHeight="230716"/>
  <slicer name="MeetingType" xr10:uid="{6AC0E636-027A-8F40-BF37-D705EC29CDA8}" cache="Slicer_MeetingType" caption="MeetingType" rowHeight="230716"/>
  <slicer name="MeetingType 2" xr10:uid="{CA7CFAC0-608E-7744-B89F-6742C869F6B4}" cache="Slicer_MeetingType" caption="MeetingType" rowHeight="230716"/>
  <slicer name="Room Size Category" xr10:uid="{5A3132F6-B9D9-2249-B801-FCDE8B6A87E0}" cache="Slicer_Room_Size_Category" caption="Room Size 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Type 4" xr10:uid="{18572B74-83A6-2547-A546-137B83AD1792}" cache="Slicer_MeetingType1" caption="MeetingType" rowHeight="230716"/>
  <slicer name="RoomName 3" xr10:uid="{136D8104-BC87-7D49-BF2B-E16CC98FCD5D}" cache="Slicer_RoomName1" caption="RoomName" rowHeight="230716"/>
  <slicer name="Floor 2" xr10:uid="{44387B78-EEDC-D443-835B-7C31C65A79DB}" cache="Slicer_Floor1" caption="Floor" rowHeight="230716"/>
  <slicer name="Room Size Category 2" xr10:uid="{C9A7B4C2-88DB-4B49-971F-1CDCCD68493E}" cache="Slicer_Room_Size_Category1" caption="Room Size Category"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A96B49-82F9-2643-8840-76796DDF2BB1}" name="Table1" displayName="Table1" ref="A1:R2997" totalsRowShown="0">
  <autoFilter ref="A1:R2997" xr:uid="{6CA96B49-82F9-2643-8840-76796DDF2BB1}"/>
  <tableColumns count="18">
    <tableColumn id="1" xr3:uid="{7B2BA56D-D2EA-AC4D-855F-BE646BB4D412}" name="BookingID"/>
    <tableColumn id="2" xr3:uid="{D9721E14-C6DD-AD43-8088-5C242DB9E28D}" name="Date" dataDxfId="47"/>
    <tableColumn id="3" xr3:uid="{710BE976-479D-2D4F-9AB4-3288B31ADCDC}" name="StartTime" dataDxfId="46"/>
    <tableColumn id="4" xr3:uid="{C869ED6A-6032-4B48-80C8-54FC7EE80247}" name="EndTime" dataDxfId="45"/>
    <tableColumn id="5" xr3:uid="{532FBDF2-82F6-0947-A5BF-ED0C3E69A71D}" name="RoomName"/>
    <tableColumn id="6" xr3:uid="{005F4716-EEA7-1F4E-82DB-DEB353C989F4}" name="Floor"/>
    <tableColumn id="7" xr3:uid="{7CBDA181-A5BD-F640-9481-02FB68008206}" name="Capacity" dataDxfId="44"/>
    <tableColumn id="8" xr3:uid="{9BA2EF9D-F07A-5149-B0BA-AA6F36CC1C25}" name="Attendees"/>
    <tableColumn id="9" xr3:uid="{E1AB0E23-301D-1D46-9B13-8F3695255641}" name="Organizer"/>
    <tableColumn id="10" xr3:uid="{FF3D7773-A8D6-614D-897D-D7CFD9FBE4A3}" name="MeetingType"/>
    <tableColumn id="12" xr3:uid="{7E91B7F5-1952-5F4D-B992-397DE9B0BF30}" name="Meeting duration (mins)" dataDxfId="43">
      <calculatedColumnFormula>(Table1[[#This Row],[EndTime]]-Table1[[#This Row],[StartTime]])*1440</calculatedColumnFormula>
    </tableColumn>
    <tableColumn id="13" xr3:uid="{0B69E23E-575C-534D-A3BC-F152AAC34289}" name="Utilization %" dataDxfId="42" dataCellStyle="Percent">
      <calculatedColumnFormula>Table1[[#This Row],[Attendees]]/Table1[[#This Row],[Capacity]]</calculatedColumnFormula>
    </tableColumn>
    <tableColumn id="14" xr3:uid="{EFC79C1A-E406-2846-A18F-CC71918AD5CF}" name="Overcapacity" dataDxfId="41">
      <calculatedColumnFormula>IF(Table1[[#This Row],[Attendees]]&gt;Table1[[#This Row],[Capacity]],1,0)</calculatedColumnFormula>
    </tableColumn>
    <tableColumn id="15" xr3:uid="{0AE5C831-CF09-3B43-9916-293F92DD8C2E}" name="Day" dataDxfId="40">
      <calculatedColumnFormula>TEXT(Table1[[#This Row],[Date]],"ddd")</calculatedColumnFormula>
    </tableColumn>
    <tableColumn id="17" xr3:uid="{590E077A-61DC-794B-A09E-3E7D7A550251}" name="Month" dataDxfId="39">
      <calculatedColumnFormula>TEXT(Table1[[#This Row],[Date]],"mmm")</calculatedColumnFormula>
    </tableColumn>
    <tableColumn id="11" xr3:uid="{43C7233F-953C-4A92-9815-88D238D37AEC}" name="Room Size Category" dataDxfId="38">
      <calculatedColumnFormula>IF(Table1[[#This Row],[Capacity]]&lt;=4,"Small",IF(Table1[[#This Row],[Capacity]]&lt;=8,"Medium","Large"))</calculatedColumnFormula>
    </tableColumn>
    <tableColumn id="16" xr3:uid="{F480426B-B57B-D74D-99DF-5CCEBBC5693F}" name="Barely Attended Flag" dataDxfId="37">
      <calculatedColumnFormula>IF(Table1[[#This Row],[Utilization %]]&lt;0.25,"Barely Attended","Normal")</calculatedColumnFormula>
    </tableColumn>
    <tableColumn id="18" xr3:uid="{3B21B804-4B8D-244B-AFE0-8F268BE002CF}" name="LongMeetingFlag" dataDxfId="36">
      <calculatedColumnFormula>IF(Table1[[#This Row],[Meeting duration (mins)]]&gt;90,"Long Meeting","Normal")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378208-D095-4844-B175-7D0216467712}" name="Merge" displayName="Merge" ref="A1:AL2997" tableType="queryTable" totalsRowShown="0">
  <autoFilter ref="A1:AL2997" xr:uid="{88378208-D095-4844-B175-7D0216467712}"/>
  <tableColumns count="38">
    <tableColumn id="1" xr3:uid="{F2836CEB-FF3C-0144-B334-2CEE966D26D5}" uniqueName="1" name="BookingID" queryTableFieldId="1"/>
    <tableColumn id="2" xr3:uid="{05CE8C92-F026-784D-8705-045B8282A573}" uniqueName="2" name="Date" queryTableFieldId="2" dataDxfId="35"/>
    <tableColumn id="3" xr3:uid="{802274C8-E82D-0240-B782-FEC73E7B9EE7}" uniqueName="3" name="StartTime" queryTableFieldId="3" dataDxfId="34"/>
    <tableColumn id="4" xr3:uid="{4E3A1A20-505E-7D49-A972-AB271CD3B085}" uniqueName="4" name="EndTime" queryTableFieldId="4" dataDxfId="33"/>
    <tableColumn id="5" xr3:uid="{BF79AF31-EA61-BF40-ADEE-BFFA87FD74ED}" uniqueName="5" name="RoomName" queryTableFieldId="5" dataDxfId="32"/>
    <tableColumn id="6" xr3:uid="{8CC84993-85B3-124F-8C1A-A321E44F4022}" uniqueName="6" name="Floor" queryTableFieldId="6"/>
    <tableColumn id="7" xr3:uid="{0F21CEFF-8902-144E-88FC-76A06CD59CBB}" uniqueName="7" name="Capacity" queryTableFieldId="7"/>
    <tableColumn id="8" xr3:uid="{C4C27928-62BB-BA4F-A13C-9F0D3C85CF28}" uniqueName="8" name="Attendees" queryTableFieldId="8"/>
    <tableColumn id="9" xr3:uid="{696F54EF-6E34-0049-AC30-F30D1B260926}" uniqueName="9" name="Organizer" queryTableFieldId="9" dataDxfId="31"/>
    <tableColumn id="10" xr3:uid="{179E3033-6F91-6A49-9087-E7205492CC44}" uniqueName="10" name="MeetingType" queryTableFieldId="10" dataDxfId="30"/>
    <tableColumn id="11" xr3:uid="{AAD0BEF8-481D-CD47-983D-7A9FEFAB69BA}" uniqueName="11" name="Meeting duration (mins)" queryTableFieldId="11"/>
    <tableColumn id="12" xr3:uid="{929A6DEB-7141-D94A-944C-19DB742D2FCC}" uniqueName="12" name="Utilization %" queryTableFieldId="12"/>
    <tableColumn id="13" xr3:uid="{E160CDEF-BBD4-7244-B109-0820AAAB6002}" uniqueName="13" name="Overcapacity" queryTableFieldId="13"/>
    <tableColumn id="14" xr3:uid="{51F90646-44C4-7C4A-8295-1070E263B6AF}" uniqueName="14" name="Day" queryTableFieldId="14" dataDxfId="29"/>
    <tableColumn id="15" xr3:uid="{ECE36410-A868-B84F-B665-0A03A96E769B}" uniqueName="15" name="Month" queryTableFieldId="15" dataDxfId="28"/>
    <tableColumn id="16" xr3:uid="{917F9E75-1CC6-7B4F-918B-ABD573AB7FE6}" uniqueName="16" name="Room Size Category" queryTableFieldId="16" dataDxfId="27"/>
    <tableColumn id="37" xr3:uid="{17322FC5-8E7B-3746-B1C6-3351FED9F9D9}" uniqueName="37" name="Barely Attended Flag" queryTableFieldId="37"/>
    <tableColumn id="38" xr3:uid="{B068C554-C7BD-D245-B1DB-40CE6C563187}" uniqueName="38" name="LongMeetingFlag" queryTableFieldId="38"/>
    <tableColumn id="17" xr3:uid="{352A8132-EF0C-0447-8229-280FA0566C53}" uniqueName="17" name="Index" queryTableFieldId="17"/>
    <tableColumn id="18" xr3:uid="{1AE28BC5-14C2-7240-8284-056E5F55344B}" uniqueName="18" name="BookingID.1" queryTableFieldId="18"/>
    <tableColumn id="19" xr3:uid="{AC909954-86B8-654D-A9F2-65E6F1BE1336}" uniqueName="19" name="Date.1" queryTableFieldId="19" dataDxfId="26"/>
    <tableColumn id="20" xr3:uid="{F899A9D7-6593-6B4E-8249-DA90CCB575BA}" uniqueName="20" name="StartTime.1" queryTableFieldId="20" dataDxfId="25"/>
    <tableColumn id="21" xr3:uid="{6F7A5AC6-AD68-F544-BA4D-85F390276746}" uniqueName="21" name="EndTimePrev" queryTableFieldId="21" dataDxfId="24"/>
    <tableColumn id="22" xr3:uid="{18401193-16F1-B046-B81D-20E5FE0EBEE6}" uniqueName="22" name="RoomNamePrev" queryTableFieldId="22" dataDxfId="23"/>
    <tableColumn id="23" xr3:uid="{1B024CB4-6437-EA4E-A43E-E81C62908104}" uniqueName="23" name="Floor.1" queryTableFieldId="23"/>
    <tableColumn id="24" xr3:uid="{E78F9F9A-0FC6-284A-814A-F90EA9412F9D}" uniqueName="24" name="Capacity.1" queryTableFieldId="24"/>
    <tableColumn id="25" xr3:uid="{E454A0C5-855E-4148-9E7C-9E53D1FE1BB5}" uniqueName="25" name="Attendees.1" queryTableFieldId="25"/>
    <tableColumn id="26" xr3:uid="{DB7BA96A-C5FA-E94F-951A-2A1875FF3D2F}" uniqueName="26" name="Organizer.1" queryTableFieldId="26" dataDxfId="22"/>
    <tableColumn id="27" xr3:uid="{EEB0CDAD-9E67-904C-866D-297C2AFF73A1}" uniqueName="27" name="MeetingType.1" queryTableFieldId="27" dataDxfId="21"/>
    <tableColumn id="28" xr3:uid="{56EF1E36-4B52-8349-9812-869919A6C627}" uniqueName="28" name="Meeting duration (mins).1" queryTableFieldId="28"/>
    <tableColumn id="29" xr3:uid="{FF147EB4-7AEB-3B42-A47C-1DD369CDAA4F}" uniqueName="29" name="Utilization %.1" queryTableFieldId="29"/>
    <tableColumn id="30" xr3:uid="{378C07B1-E14D-E745-AC1A-0F7EB69BEC17}" uniqueName="30" name="Overcapacity.1" queryTableFieldId="30"/>
    <tableColumn id="31" xr3:uid="{9656A4C4-127E-5241-B10A-8FB6AEE5A672}" uniqueName="31" name="Day.1" queryTableFieldId="31" dataDxfId="20"/>
    <tableColumn id="32" xr3:uid="{138C8AA1-777C-E242-95E9-CBC597E7E24C}" uniqueName="32" name="Month.1" queryTableFieldId="32" dataDxfId="19"/>
    <tableColumn id="33" xr3:uid="{FE40A936-6F86-F248-8A60-9995A751622F}" uniqueName="33" name="Room Size Category.1" queryTableFieldId="33" dataDxfId="18"/>
    <tableColumn id="34" xr3:uid="{EDBDEC9B-CD28-1140-A629-F0F00CF9F09B}" uniqueName="34" name="Index.1" queryTableFieldId="34"/>
    <tableColumn id="35" xr3:uid="{F2E833CF-4B8B-4442-B7C8-BF92593B9F62}" uniqueName="35" name="Index (2)" queryTableFieldId="35"/>
    <tableColumn id="36" xr3:uid="{1D53CDE1-9422-7B41-95EA-07273FD6E8BC}" uniqueName="36" name="Back to back flag" queryTableField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AFA3D4-5637-7D4E-83C4-542AED4355F1}" name="Bookings_Prev" displayName="Bookings_Prev" ref="A1:T2997" tableType="queryTable" totalsRowShown="0">
  <autoFilter ref="A1:T2997" xr:uid="{5BAFA3D4-5637-7D4E-83C4-542AED4355F1}"/>
  <tableColumns count="20">
    <tableColumn id="1" xr3:uid="{296DA65D-199B-BA47-BD44-E4A42C4F1E94}" uniqueName="1" name="BookingID" queryTableFieldId="1"/>
    <tableColumn id="2" xr3:uid="{CCE8E0B8-2AD0-4040-900D-0F877DF2F4A9}" uniqueName="2" name="Date" queryTableFieldId="2" dataDxfId="17"/>
    <tableColumn id="3" xr3:uid="{6FFAB1A6-D289-7146-97FA-9D8D40D4C9CD}" uniqueName="3" name="StartTime" queryTableFieldId="3" dataDxfId="16"/>
    <tableColumn id="4" xr3:uid="{894D8A1C-A0AC-D841-A8F5-06A0C93DD226}" uniqueName="4" name="EndTime" queryTableFieldId="4" dataDxfId="15"/>
    <tableColumn id="5" xr3:uid="{B23E28B1-19BA-2245-A0E4-5736028FD4ED}" uniqueName="5" name="RoomName" queryTableFieldId="5" dataDxfId="14"/>
    <tableColumn id="6" xr3:uid="{FA9CEC79-8F2E-7D4C-ABFF-FEF8D35C7896}" uniqueName="6" name="Floor" queryTableFieldId="6"/>
    <tableColumn id="7" xr3:uid="{33CE9F47-27C1-9049-AF7B-054D5CB85123}" uniqueName="7" name="Capacity" queryTableFieldId="7"/>
    <tableColumn id="8" xr3:uid="{AD3F4935-25A9-B943-A1EF-D2C542D9E2AE}" uniqueName="8" name="Attendees" queryTableFieldId="8"/>
    <tableColumn id="9" xr3:uid="{BE98443A-D750-E44F-988F-FB1A13C1619E}" uniqueName="9" name="Organizer" queryTableFieldId="9" dataDxfId="13"/>
    <tableColumn id="10" xr3:uid="{E20A3CEC-0514-4F44-89F4-6F7D4E6E4766}" uniqueName="10" name="MeetingType" queryTableFieldId="10" dataDxfId="12"/>
    <tableColumn id="11" xr3:uid="{0559B963-A016-7C46-801A-E6AA1E3E95CC}" uniqueName="11" name="Meeting duration (mins)" queryTableFieldId="11"/>
    <tableColumn id="12" xr3:uid="{4480AE20-5955-3D47-B77B-FB8DFB57369F}" uniqueName="12" name="Utilization %" queryTableFieldId="12"/>
    <tableColumn id="13" xr3:uid="{558CEB40-B92D-924A-8444-25C5C7A6B148}" uniqueName="13" name="Overcapacity" queryTableFieldId="13"/>
    <tableColumn id="14" xr3:uid="{2A0DB586-5021-F54E-BDEB-643E784F9333}" uniqueName="14" name="Day" queryTableFieldId="14" dataDxfId="11"/>
    <tableColumn id="15" xr3:uid="{40D4AC1F-C917-F948-A0C8-981C94501479}" uniqueName="15" name="Month" queryTableFieldId="15" dataDxfId="10"/>
    <tableColumn id="16" xr3:uid="{F7A2C0E6-D0B1-F248-8900-AA143F8E1E1C}" uniqueName="16" name="Room Size Category" queryTableFieldId="16" dataDxfId="9"/>
    <tableColumn id="19" xr3:uid="{9D53086B-AF7D-8A4E-994B-963693F66862}" uniqueName="19" name="Barely Attended Flag" queryTableFieldId="19"/>
    <tableColumn id="20" xr3:uid="{AA074555-4AE8-7349-808B-5A466E1D18D2}" uniqueName="20" name="LongMeetingFlag" queryTableFieldId="20"/>
    <tableColumn id="17" xr3:uid="{92199C8C-D4F1-EF4F-A1BF-76076F301A94}" uniqueName="17" name="Index" queryTableFieldId="17"/>
    <tableColumn id="18" xr3:uid="{B41257F0-C158-AA40-910D-B386D6092EF9}" uniqueName="18" name="Index (2)"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E099DF-7723-9D47-899C-76F1C3A8D6ED}" name="Bookings_Current" displayName="Bookings_Current" ref="A1:S2997" tableType="queryTable" totalsRowShown="0">
  <autoFilter ref="A1:S2997" xr:uid="{A7E099DF-7723-9D47-899C-76F1C3A8D6ED}"/>
  <tableColumns count="19">
    <tableColumn id="1" xr3:uid="{B5ED2488-1BAA-B246-9C30-779AF126B990}" uniqueName="1" name="BookingID" queryTableFieldId="1"/>
    <tableColumn id="2" xr3:uid="{1913698E-EA49-A04D-B7D7-D23158FA552A}" uniqueName="2" name="Date" queryTableFieldId="2" dataDxfId="8"/>
    <tableColumn id="3" xr3:uid="{BC8AAFC1-E4AB-B042-A8E0-C6661555D684}" uniqueName="3" name="StartTime" queryTableFieldId="3" dataDxfId="7"/>
    <tableColumn id="4" xr3:uid="{BABC5DB9-0C22-234D-8E28-6AD2CD323ACE}" uniqueName="4" name="EndTime" queryTableFieldId="4" dataDxfId="6"/>
    <tableColumn id="5" xr3:uid="{C630009B-E7E3-614F-AACB-24A338FFEFE6}" uniqueName="5" name="RoomName" queryTableFieldId="5" dataDxfId="5"/>
    <tableColumn id="6" xr3:uid="{7FA5F584-AE01-DA43-92E5-807B7D221D62}" uniqueName="6" name="Floor" queryTableFieldId="6"/>
    <tableColumn id="7" xr3:uid="{582CFBC0-1B86-0849-929B-A6A1E1FAFCE1}" uniqueName="7" name="Capacity" queryTableFieldId="7"/>
    <tableColumn id="8" xr3:uid="{479E15F8-0A68-A345-A045-6D8FB59CCFB1}" uniqueName="8" name="Attendees" queryTableFieldId="8"/>
    <tableColumn id="9" xr3:uid="{43C3097D-E11D-6D42-BD52-719F2B1EE4FE}" uniqueName="9" name="Organizer" queryTableFieldId="9" dataDxfId="4"/>
    <tableColumn id="10" xr3:uid="{A02743D3-1228-1044-A407-9C8E1BE1F3DB}" uniqueName="10" name="MeetingType" queryTableFieldId="10" dataDxfId="3"/>
    <tableColumn id="11" xr3:uid="{01D800BB-BADE-9F4B-9A1E-51CD90B38C5E}" uniqueName="11" name="Meeting duration (mins)" queryTableFieldId="11"/>
    <tableColumn id="12" xr3:uid="{89AD443E-049D-744D-BD63-DC1D4777D4B8}" uniqueName="12" name="Utilization %" queryTableFieldId="12"/>
    <tableColumn id="13" xr3:uid="{5AF1A02A-5374-BF40-A4D2-D171EEF55ABD}" uniqueName="13" name="Overcapacity" queryTableFieldId="13"/>
    <tableColumn id="14" xr3:uid="{01D7239D-DDC5-E641-82ED-6D6029916A5D}" uniqueName="14" name="Day" queryTableFieldId="14" dataDxfId="2"/>
    <tableColumn id="15" xr3:uid="{06AE78F9-3F7A-2145-8798-1960ACA003B5}" uniqueName="15" name="Month" queryTableFieldId="15" dataDxfId="1"/>
    <tableColumn id="16" xr3:uid="{DF37C58C-DCDE-EB4B-BD1F-CF12CFF2E72C}" uniqueName="16" name="Room Size Category" queryTableFieldId="16" dataDxfId="0"/>
    <tableColumn id="18" xr3:uid="{FA5F089D-1E40-B94C-AF9E-CD62E3A44578}" uniqueName="18" name="Barely Attended Flag" queryTableFieldId="18"/>
    <tableColumn id="19" xr3:uid="{9953773A-FBE2-DD4A-ACD6-F3CC70E28C92}" uniqueName="19" name="LongMeetingFlag" queryTableFieldId="19"/>
    <tableColumn id="17" xr3:uid="{945DFB55-D62F-8F44-9443-E333184000C2}" uniqueName="17" name="Index"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97"/>
  <sheetViews>
    <sheetView topLeftCell="A7" zoomScale="89" workbookViewId="0">
      <selection activeCell="Q2" sqref="Q2"/>
    </sheetView>
  </sheetViews>
  <sheetFormatPr baseColWidth="10" defaultColWidth="8.83203125" defaultRowHeight="15" x14ac:dyDescent="0.2"/>
  <cols>
    <col min="1" max="1" width="19.6640625" customWidth="1"/>
    <col min="2" max="2" width="20.5" customWidth="1"/>
    <col min="3" max="3" width="13.5" customWidth="1"/>
    <col min="4" max="4" width="11.83203125" customWidth="1"/>
    <col min="5" max="5" width="12.5" customWidth="1"/>
    <col min="6" max="6" width="13" customWidth="1"/>
    <col min="7" max="7" width="10" customWidth="1"/>
    <col min="8" max="8" width="11.6640625" customWidth="1"/>
    <col min="9" max="9" width="12.5" customWidth="1"/>
    <col min="10" max="10" width="15" customWidth="1"/>
    <col min="11" max="11" width="26.33203125" customWidth="1"/>
    <col min="12" max="13" width="18.6640625" customWidth="1"/>
    <col min="14" max="14" width="16" customWidth="1"/>
    <col min="15" max="15" width="18.33203125" customWidth="1"/>
    <col min="16" max="16" width="22.1640625" customWidth="1"/>
    <col min="17" max="17" width="19.5" customWidth="1"/>
    <col min="18" max="18" width="18.6640625" customWidth="1"/>
    <col min="19" max="19" width="39.1640625" customWidth="1"/>
  </cols>
  <sheetData>
    <row r="1" spans="1:18" x14ac:dyDescent="0.2">
      <c r="A1" t="s">
        <v>0</v>
      </c>
      <c r="B1" t="s">
        <v>1</v>
      </c>
      <c r="C1" t="s">
        <v>2</v>
      </c>
      <c r="D1" t="s">
        <v>3</v>
      </c>
      <c r="E1" t="s">
        <v>4</v>
      </c>
      <c r="F1" t="s">
        <v>5</v>
      </c>
      <c r="G1" s="12" t="s">
        <v>6</v>
      </c>
      <c r="H1" t="s">
        <v>7</v>
      </c>
      <c r="I1" t="s">
        <v>8</v>
      </c>
      <c r="J1" t="s">
        <v>9</v>
      </c>
      <c r="K1" t="s">
        <v>51</v>
      </c>
      <c r="L1" s="5" t="s">
        <v>52</v>
      </c>
      <c r="M1" t="s">
        <v>53</v>
      </c>
      <c r="N1" t="s">
        <v>54</v>
      </c>
      <c r="O1" t="s">
        <v>55</v>
      </c>
      <c r="P1" t="s">
        <v>111</v>
      </c>
      <c r="Q1" t="s">
        <v>121</v>
      </c>
      <c r="R1" t="s">
        <v>122</v>
      </c>
    </row>
    <row r="2" spans="1:18" x14ac:dyDescent="0.2">
      <c r="A2">
        <v>1</v>
      </c>
      <c r="B2" s="1">
        <v>45593</v>
      </c>
      <c r="C2" s="2" t="s">
        <v>10</v>
      </c>
      <c r="D2" s="2" t="s">
        <v>11</v>
      </c>
      <c r="E2" t="s">
        <v>12</v>
      </c>
      <c r="F2">
        <v>2</v>
      </c>
      <c r="G2" s="12">
        <v>8</v>
      </c>
      <c r="H2">
        <v>11</v>
      </c>
      <c r="I2" t="s">
        <v>13</v>
      </c>
      <c r="J2" t="s">
        <v>14</v>
      </c>
      <c r="K2" s="4">
        <f>(Table1[[#This Row],[EndTime]]-Table1[[#This Row],[StartTime]])*1440</f>
        <v>90</v>
      </c>
      <c r="L2" s="5">
        <f>Table1[[#This Row],[Attendees]]/Table1[[#This Row],[Capacity]]</f>
        <v>1.375</v>
      </c>
      <c r="M2">
        <f>IF(Table1[[#This Row],[Attendees]]&gt;Table1[[#This Row],[Capacity]],1,0)</f>
        <v>1</v>
      </c>
      <c r="N2" t="str">
        <f>TEXT(Table1[[#This Row],[Date]],"ddd")</f>
        <v>Mon</v>
      </c>
      <c r="O2" t="str">
        <f>TEXT(Table1[[#This Row],[Date]],"mmm")</f>
        <v>Oct</v>
      </c>
      <c r="P2" t="str">
        <f>IF(Table1[[#This Row],[Capacity]]&lt;=4,"Small",IF(Table1[[#This Row],[Capacity]]&lt;=8,"Medium","Large"))</f>
        <v>Medium</v>
      </c>
      <c r="Q2" t="str">
        <f>IF(Table1[[#This Row],[Utilization %]]&lt;0.25,"Barely Attended","Normal")</f>
        <v>Normal</v>
      </c>
      <c r="R2" t="str">
        <f>IF(Table1[[#This Row],[Meeting duration (mins)]]&gt;90,"Long Meeting","Normal")</f>
        <v>Normal</v>
      </c>
    </row>
    <row r="3" spans="1:18" x14ac:dyDescent="0.2">
      <c r="A3">
        <v>2</v>
      </c>
      <c r="B3" s="1">
        <v>45356</v>
      </c>
      <c r="C3" s="2" t="s">
        <v>15</v>
      </c>
      <c r="D3" s="2" t="s">
        <v>16</v>
      </c>
      <c r="E3" t="s">
        <v>12</v>
      </c>
      <c r="F3">
        <v>2</v>
      </c>
      <c r="G3" s="12">
        <v>8</v>
      </c>
      <c r="H3">
        <v>11</v>
      </c>
      <c r="I3" t="s">
        <v>17</v>
      </c>
      <c r="J3" t="s">
        <v>18</v>
      </c>
      <c r="K3" s="4">
        <f>(Table1[[#This Row],[EndTime]]-Table1[[#This Row],[StartTime]])*1440</f>
        <v>119.99999999999997</v>
      </c>
      <c r="L3" s="5">
        <f>Table1[[#This Row],[Attendees]]/Table1[[#This Row],[Capacity]]</f>
        <v>1.375</v>
      </c>
      <c r="M3">
        <f>IF(Table1[[#This Row],[Attendees]]&gt;Table1[[#This Row],[Capacity]],1,0)</f>
        <v>1</v>
      </c>
      <c r="N3" t="str">
        <f>TEXT(Table1[[#This Row],[Date]],"ddd")</f>
        <v>Tue</v>
      </c>
      <c r="O3" t="str">
        <f>TEXT(Table1[[#This Row],[Date]],"mmm")</f>
        <v>Mar</v>
      </c>
      <c r="P3" t="str">
        <f>IF(Table1[[#This Row],[Capacity]]&lt;=4,"Small",IF(Table1[[#This Row],[Capacity]]&lt;=8,"Medium","Large"))</f>
        <v>Medium</v>
      </c>
      <c r="Q3" t="str">
        <f>IF(Table1[[#This Row],[Utilization %]]&lt;0.25,"Barely Attended","Normal")</f>
        <v>Normal</v>
      </c>
      <c r="R3" t="str">
        <f>IF(Table1[[#This Row],[Meeting duration (mins)]]&gt;90,"Long Meeting","Normal")</f>
        <v>Long Meeting</v>
      </c>
    </row>
    <row r="4" spans="1:18" x14ac:dyDescent="0.2">
      <c r="A4">
        <v>3</v>
      </c>
      <c r="B4" s="1">
        <v>45541</v>
      </c>
      <c r="C4" s="2" t="s">
        <v>19</v>
      </c>
      <c r="D4" s="2" t="s">
        <v>20</v>
      </c>
      <c r="E4" t="s">
        <v>21</v>
      </c>
      <c r="F4">
        <v>1</v>
      </c>
      <c r="G4" s="12">
        <v>6</v>
      </c>
      <c r="H4">
        <v>7</v>
      </c>
      <c r="I4" t="s">
        <v>22</v>
      </c>
      <c r="J4" t="s">
        <v>23</v>
      </c>
      <c r="K4" s="4">
        <f>(Table1[[#This Row],[EndTime]]-Table1[[#This Row],[StartTime]])*1440</f>
        <v>90</v>
      </c>
      <c r="L4" s="5">
        <f>Table1[[#This Row],[Attendees]]/Table1[[#This Row],[Capacity]]</f>
        <v>1.1666666666666667</v>
      </c>
      <c r="M4">
        <f>IF(Table1[[#This Row],[Attendees]]&gt;Table1[[#This Row],[Capacity]],1,0)</f>
        <v>1</v>
      </c>
      <c r="N4" t="str">
        <f>TEXT(Table1[[#This Row],[Date]],"ddd")</f>
        <v>Fri</v>
      </c>
      <c r="O4" t="str">
        <f>TEXT(Table1[[#This Row],[Date]],"mmm")</f>
        <v>Sep</v>
      </c>
      <c r="P4" t="str">
        <f>IF(Table1[[#This Row],[Capacity]]&lt;=4,"Small",IF(Table1[[#This Row],[Capacity]]&lt;=8,"Medium","Large"))</f>
        <v>Medium</v>
      </c>
      <c r="Q4" t="str">
        <f>IF(Table1[[#This Row],[Utilization %]]&lt;0.25,"Barely Attended","Normal")</f>
        <v>Normal</v>
      </c>
      <c r="R4" t="str">
        <f>IF(Table1[[#This Row],[Meeting duration (mins)]]&gt;90,"Long Meeting","Normal")</f>
        <v>Normal</v>
      </c>
    </row>
    <row r="5" spans="1:18" x14ac:dyDescent="0.2">
      <c r="A5">
        <v>4</v>
      </c>
      <c r="B5" s="1">
        <v>45598</v>
      </c>
      <c r="C5" s="2" t="s">
        <v>11</v>
      </c>
      <c r="D5" s="2" t="s">
        <v>24</v>
      </c>
      <c r="E5" t="s">
        <v>25</v>
      </c>
      <c r="F5">
        <v>1</v>
      </c>
      <c r="G5" s="12">
        <v>4</v>
      </c>
      <c r="H5">
        <v>5</v>
      </c>
      <c r="I5" t="s">
        <v>13</v>
      </c>
      <c r="J5" t="s">
        <v>23</v>
      </c>
      <c r="K5" s="4">
        <f>(Table1[[#This Row],[EndTime]]-Table1[[#This Row],[StartTime]])*1440</f>
        <v>90</v>
      </c>
      <c r="L5" s="5">
        <f>Table1[[#This Row],[Attendees]]/Table1[[#This Row],[Capacity]]</f>
        <v>1.25</v>
      </c>
      <c r="M5">
        <f>IF(Table1[[#This Row],[Attendees]]&gt;Table1[[#This Row],[Capacity]],1,0)</f>
        <v>1</v>
      </c>
      <c r="N5" t="str">
        <f>TEXT(Table1[[#This Row],[Date]],"ddd")</f>
        <v>Sat</v>
      </c>
      <c r="O5" t="str">
        <f>TEXT(Table1[[#This Row],[Date]],"mmm")</f>
        <v>Nov</v>
      </c>
      <c r="P5" t="str">
        <f>IF(Table1[[#This Row],[Capacity]]&lt;=4,"Small",IF(Table1[[#This Row],[Capacity]]&lt;=8,"Medium","Large"))</f>
        <v>Small</v>
      </c>
      <c r="Q5" t="str">
        <f>IF(Table1[[#This Row],[Utilization %]]&lt;0.25,"Barely Attended","Normal")</f>
        <v>Normal</v>
      </c>
      <c r="R5" t="str">
        <f>IF(Table1[[#This Row],[Meeting duration (mins)]]&gt;90,"Long Meeting","Normal")</f>
        <v>Normal</v>
      </c>
    </row>
    <row r="6" spans="1:18" x14ac:dyDescent="0.2">
      <c r="A6">
        <v>5</v>
      </c>
      <c r="B6" s="1">
        <v>45326</v>
      </c>
      <c r="C6" s="2" t="s">
        <v>26</v>
      </c>
      <c r="D6" s="2" t="s">
        <v>24</v>
      </c>
      <c r="E6" t="s">
        <v>21</v>
      </c>
      <c r="F6">
        <v>1</v>
      </c>
      <c r="G6" s="12">
        <v>6</v>
      </c>
      <c r="H6">
        <v>5</v>
      </c>
      <c r="I6" t="s">
        <v>27</v>
      </c>
      <c r="J6" t="s">
        <v>28</v>
      </c>
      <c r="K6" s="4">
        <f>(Table1[[#This Row],[EndTime]]-Table1[[#This Row],[StartTime]])*1440</f>
        <v>120.00000000000006</v>
      </c>
      <c r="L6" s="5">
        <f>Table1[[#This Row],[Attendees]]/Table1[[#This Row],[Capacity]]</f>
        <v>0.83333333333333337</v>
      </c>
      <c r="M6">
        <f>IF(Table1[[#This Row],[Attendees]]&gt;Table1[[#This Row],[Capacity]],1,0)</f>
        <v>0</v>
      </c>
      <c r="N6" t="str">
        <f>TEXT(Table1[[#This Row],[Date]],"ddd")</f>
        <v>Sun</v>
      </c>
      <c r="O6" t="str">
        <f>TEXT(Table1[[#This Row],[Date]],"mmm")</f>
        <v>Feb</v>
      </c>
      <c r="P6" t="str">
        <f>IF(Table1[[#This Row],[Capacity]]&lt;=4,"Small",IF(Table1[[#This Row],[Capacity]]&lt;=8,"Medium","Large"))</f>
        <v>Medium</v>
      </c>
      <c r="Q6" t="str">
        <f>IF(Table1[[#This Row],[Utilization %]]&lt;0.25,"Barely Attended","Normal")</f>
        <v>Normal</v>
      </c>
      <c r="R6" t="str">
        <f>IF(Table1[[#This Row],[Meeting duration (mins)]]&gt;90,"Long Meeting","Normal")</f>
        <v>Long Meeting</v>
      </c>
    </row>
    <row r="7" spans="1:18" x14ac:dyDescent="0.2">
      <c r="A7">
        <v>6</v>
      </c>
      <c r="B7" s="1">
        <v>45467</v>
      </c>
      <c r="C7" s="2" t="s">
        <v>29</v>
      </c>
      <c r="D7" s="2" t="s">
        <v>16</v>
      </c>
      <c r="E7" t="s">
        <v>12</v>
      </c>
      <c r="F7">
        <v>2</v>
      </c>
      <c r="G7" s="12">
        <v>8</v>
      </c>
      <c r="H7">
        <v>1</v>
      </c>
      <c r="I7" t="s">
        <v>17</v>
      </c>
      <c r="J7" t="s">
        <v>30</v>
      </c>
      <c r="K7" s="4">
        <f>(Table1[[#This Row],[EndTime]]-Table1[[#This Row],[StartTime]])*1440</f>
        <v>90</v>
      </c>
      <c r="L7" s="5">
        <f>Table1[[#This Row],[Attendees]]/Table1[[#This Row],[Capacity]]</f>
        <v>0.125</v>
      </c>
      <c r="M7">
        <f>IF(Table1[[#This Row],[Attendees]]&gt;Table1[[#This Row],[Capacity]],1,0)</f>
        <v>0</v>
      </c>
      <c r="N7" t="str">
        <f>TEXT(Table1[[#This Row],[Date]],"ddd")</f>
        <v>Mon</v>
      </c>
      <c r="O7" t="str">
        <f>TEXT(Table1[[#This Row],[Date]],"mmm")</f>
        <v>Jun</v>
      </c>
      <c r="P7" t="str">
        <f>IF(Table1[[#This Row],[Capacity]]&lt;=4,"Small",IF(Table1[[#This Row],[Capacity]]&lt;=8,"Medium","Large"))</f>
        <v>Medium</v>
      </c>
      <c r="Q7" t="str">
        <f>IF(Table1[[#This Row],[Utilization %]]&lt;0.25,"Barely Attended","Normal")</f>
        <v>Barely Attended</v>
      </c>
      <c r="R7" t="str">
        <f>IF(Table1[[#This Row],[Meeting duration (mins)]]&gt;90,"Long Meeting","Normal")</f>
        <v>Normal</v>
      </c>
    </row>
    <row r="8" spans="1:18" x14ac:dyDescent="0.2">
      <c r="A8">
        <v>7</v>
      </c>
      <c r="B8" s="1">
        <v>45508</v>
      </c>
      <c r="C8" s="2" t="s">
        <v>26</v>
      </c>
      <c r="D8" s="2" t="s">
        <v>31</v>
      </c>
      <c r="E8" t="s">
        <v>21</v>
      </c>
      <c r="F8">
        <v>1</v>
      </c>
      <c r="G8" s="12">
        <v>6</v>
      </c>
      <c r="H8">
        <v>4</v>
      </c>
      <c r="I8" t="s">
        <v>22</v>
      </c>
      <c r="J8" t="s">
        <v>30</v>
      </c>
      <c r="K8" s="4">
        <f>(Table1[[#This Row],[EndTime]]-Table1[[#This Row],[StartTime]])*1440</f>
        <v>90</v>
      </c>
      <c r="L8" s="5">
        <f>Table1[[#This Row],[Attendees]]/Table1[[#This Row],[Capacity]]</f>
        <v>0.66666666666666663</v>
      </c>
      <c r="M8">
        <f>IF(Table1[[#This Row],[Attendees]]&gt;Table1[[#This Row],[Capacity]],1,0)</f>
        <v>0</v>
      </c>
      <c r="N8" t="str">
        <f>TEXT(Table1[[#This Row],[Date]],"ddd")</f>
        <v>Sun</v>
      </c>
      <c r="O8" t="str">
        <f>TEXT(Table1[[#This Row],[Date]],"mmm")</f>
        <v>Aug</v>
      </c>
      <c r="P8" t="str">
        <f>IF(Table1[[#This Row],[Capacity]]&lt;=4,"Small",IF(Table1[[#This Row],[Capacity]]&lt;=8,"Medium","Large"))</f>
        <v>Medium</v>
      </c>
      <c r="Q8" t="str">
        <f>IF(Table1[[#This Row],[Utilization %]]&lt;0.25,"Barely Attended","Normal")</f>
        <v>Normal</v>
      </c>
      <c r="R8" t="str">
        <f>IF(Table1[[#This Row],[Meeting duration (mins)]]&gt;90,"Long Meeting","Normal")</f>
        <v>Normal</v>
      </c>
    </row>
    <row r="9" spans="1:18" x14ac:dyDescent="0.2">
      <c r="A9">
        <v>8</v>
      </c>
      <c r="B9" s="1">
        <v>45465</v>
      </c>
      <c r="C9" s="2" t="s">
        <v>29</v>
      </c>
      <c r="D9" s="2" t="s">
        <v>32</v>
      </c>
      <c r="E9" t="s">
        <v>21</v>
      </c>
      <c r="F9">
        <v>1</v>
      </c>
      <c r="G9" s="12">
        <v>6</v>
      </c>
      <c r="H9">
        <v>9</v>
      </c>
      <c r="I9" t="s">
        <v>13</v>
      </c>
      <c r="J9" t="s">
        <v>30</v>
      </c>
      <c r="K9" s="4">
        <f>(Table1[[#This Row],[EndTime]]-Table1[[#This Row],[StartTime]])*1440</f>
        <v>59.999999999999943</v>
      </c>
      <c r="L9" s="5">
        <f>Table1[[#This Row],[Attendees]]/Table1[[#This Row],[Capacity]]</f>
        <v>1.5</v>
      </c>
      <c r="M9">
        <f>IF(Table1[[#This Row],[Attendees]]&gt;Table1[[#This Row],[Capacity]],1,0)</f>
        <v>1</v>
      </c>
      <c r="N9" t="str">
        <f>TEXT(Table1[[#This Row],[Date]],"ddd")</f>
        <v>Sat</v>
      </c>
      <c r="O9" t="str">
        <f>TEXT(Table1[[#This Row],[Date]],"mmm")</f>
        <v>Jun</v>
      </c>
      <c r="P9" t="str">
        <f>IF(Table1[[#This Row],[Capacity]]&lt;=4,"Small",IF(Table1[[#This Row],[Capacity]]&lt;=8,"Medium","Large"))</f>
        <v>Medium</v>
      </c>
      <c r="Q9" t="str">
        <f>IF(Table1[[#This Row],[Utilization %]]&lt;0.25,"Barely Attended","Normal")</f>
        <v>Normal</v>
      </c>
      <c r="R9" t="str">
        <f>IF(Table1[[#This Row],[Meeting duration (mins)]]&gt;90,"Long Meeting","Normal")</f>
        <v>Normal</v>
      </c>
    </row>
    <row r="10" spans="1:18" x14ac:dyDescent="0.2">
      <c r="A10">
        <v>9</v>
      </c>
      <c r="B10" s="1">
        <v>45601</v>
      </c>
      <c r="C10" s="2" t="s">
        <v>10</v>
      </c>
      <c r="D10" s="2" t="s">
        <v>33</v>
      </c>
      <c r="E10" t="s">
        <v>12</v>
      </c>
      <c r="F10">
        <v>2</v>
      </c>
      <c r="G10" s="12">
        <v>8</v>
      </c>
      <c r="H10">
        <v>8</v>
      </c>
      <c r="I10" t="s">
        <v>22</v>
      </c>
      <c r="J10" t="s">
        <v>28</v>
      </c>
      <c r="K10" s="4">
        <f>(Table1[[#This Row],[EndTime]]-Table1[[#This Row],[StartTime]])*1440</f>
        <v>119.99999999999989</v>
      </c>
      <c r="L10" s="5">
        <f>Table1[[#This Row],[Attendees]]/Table1[[#This Row],[Capacity]]</f>
        <v>1</v>
      </c>
      <c r="M10">
        <f>IF(Table1[[#This Row],[Attendees]]&gt;Table1[[#This Row],[Capacity]],1,0)</f>
        <v>0</v>
      </c>
      <c r="N10" t="str">
        <f>TEXT(Table1[[#This Row],[Date]],"ddd")</f>
        <v>Tue</v>
      </c>
      <c r="O10" t="str">
        <f>TEXT(Table1[[#This Row],[Date]],"mmm")</f>
        <v>Nov</v>
      </c>
      <c r="P10" t="str">
        <f>IF(Table1[[#This Row],[Capacity]]&lt;=4,"Small",IF(Table1[[#This Row],[Capacity]]&lt;=8,"Medium","Large"))</f>
        <v>Medium</v>
      </c>
      <c r="Q10" t="str">
        <f>IF(Table1[[#This Row],[Utilization %]]&lt;0.25,"Barely Attended","Normal")</f>
        <v>Normal</v>
      </c>
      <c r="R10" t="str">
        <f>IF(Table1[[#This Row],[Meeting duration (mins)]]&gt;90,"Long Meeting","Normal")</f>
        <v>Long Meeting</v>
      </c>
    </row>
    <row r="11" spans="1:18" x14ac:dyDescent="0.2">
      <c r="A11">
        <v>10</v>
      </c>
      <c r="B11" s="1">
        <v>45521</v>
      </c>
      <c r="C11" s="2" t="s">
        <v>19</v>
      </c>
      <c r="D11" s="2" t="s">
        <v>34</v>
      </c>
      <c r="E11" t="s">
        <v>35</v>
      </c>
      <c r="F11">
        <v>2</v>
      </c>
      <c r="G11" s="12">
        <v>10</v>
      </c>
      <c r="H11">
        <v>13</v>
      </c>
      <c r="I11" t="s">
        <v>17</v>
      </c>
      <c r="J11" t="s">
        <v>23</v>
      </c>
      <c r="K11" s="4">
        <f>(Table1[[#This Row],[EndTime]]-Table1[[#This Row],[StartTime]])*1440</f>
        <v>60.000000000000028</v>
      </c>
      <c r="L11" s="5">
        <f>Table1[[#This Row],[Attendees]]/Table1[[#This Row],[Capacity]]</f>
        <v>1.3</v>
      </c>
      <c r="M11">
        <f>IF(Table1[[#This Row],[Attendees]]&gt;Table1[[#This Row],[Capacity]],1,0)</f>
        <v>1</v>
      </c>
      <c r="N11" t="str">
        <f>TEXT(Table1[[#This Row],[Date]],"ddd")</f>
        <v>Sat</v>
      </c>
      <c r="O11" t="str">
        <f>TEXT(Table1[[#This Row],[Date]],"mmm")</f>
        <v>Aug</v>
      </c>
      <c r="P11" t="str">
        <f>IF(Table1[[#This Row],[Capacity]]&lt;=4,"Small",IF(Table1[[#This Row],[Capacity]]&lt;=8,"Medium","Large"))</f>
        <v>Large</v>
      </c>
      <c r="Q11" t="str">
        <f>IF(Table1[[#This Row],[Utilization %]]&lt;0.25,"Barely Attended","Normal")</f>
        <v>Normal</v>
      </c>
      <c r="R11" t="str">
        <f>IF(Table1[[#This Row],[Meeting duration (mins)]]&gt;90,"Long Meeting","Normal")</f>
        <v>Normal</v>
      </c>
    </row>
    <row r="12" spans="1:18" x14ac:dyDescent="0.2">
      <c r="A12">
        <v>11</v>
      </c>
      <c r="B12" s="1">
        <v>45655</v>
      </c>
      <c r="C12" s="2" t="s">
        <v>36</v>
      </c>
      <c r="D12" s="2" t="s">
        <v>37</v>
      </c>
      <c r="E12" t="s">
        <v>38</v>
      </c>
      <c r="F12">
        <v>3</v>
      </c>
      <c r="G12" s="12">
        <v>16</v>
      </c>
      <c r="H12">
        <v>19</v>
      </c>
      <c r="I12" t="s">
        <v>39</v>
      </c>
      <c r="J12" t="s">
        <v>23</v>
      </c>
      <c r="K12" s="4">
        <f>(Table1[[#This Row],[EndTime]]-Table1[[#This Row],[StartTime]])*1440</f>
        <v>120.00000000000006</v>
      </c>
      <c r="L12" s="5">
        <f>Table1[[#This Row],[Attendees]]/Table1[[#This Row],[Capacity]]</f>
        <v>1.1875</v>
      </c>
      <c r="M12">
        <f>IF(Table1[[#This Row],[Attendees]]&gt;Table1[[#This Row],[Capacity]],1,0)</f>
        <v>1</v>
      </c>
      <c r="N12" t="str">
        <f>TEXT(Table1[[#This Row],[Date]],"ddd")</f>
        <v>Sun</v>
      </c>
      <c r="O12" t="str">
        <f>TEXT(Table1[[#This Row],[Date]],"mmm")</f>
        <v>Dec</v>
      </c>
      <c r="P12" t="str">
        <f>IF(Table1[[#This Row],[Capacity]]&lt;=4,"Small",IF(Table1[[#This Row],[Capacity]]&lt;=8,"Medium","Large"))</f>
        <v>Large</v>
      </c>
      <c r="Q12" t="str">
        <f>IF(Table1[[#This Row],[Utilization %]]&lt;0.25,"Barely Attended","Normal")</f>
        <v>Normal</v>
      </c>
      <c r="R12" t="str">
        <f>IF(Table1[[#This Row],[Meeting duration (mins)]]&gt;90,"Long Meeting","Normal")</f>
        <v>Long Meeting</v>
      </c>
    </row>
    <row r="13" spans="1:18" x14ac:dyDescent="0.2">
      <c r="A13">
        <v>12</v>
      </c>
      <c r="B13" s="1">
        <v>45641</v>
      </c>
      <c r="C13" s="2" t="s">
        <v>15</v>
      </c>
      <c r="D13" s="2" t="s">
        <v>37</v>
      </c>
      <c r="E13" t="s">
        <v>35</v>
      </c>
      <c r="F13">
        <v>2</v>
      </c>
      <c r="G13" s="12">
        <v>10</v>
      </c>
      <c r="H13">
        <v>10</v>
      </c>
      <c r="I13" t="s">
        <v>13</v>
      </c>
      <c r="J13" t="s">
        <v>14</v>
      </c>
      <c r="K13" s="4">
        <f>(Table1[[#This Row],[EndTime]]-Table1[[#This Row],[StartTime]])*1440</f>
        <v>60.000000000000028</v>
      </c>
      <c r="L13" s="5">
        <f>Table1[[#This Row],[Attendees]]/Table1[[#This Row],[Capacity]]</f>
        <v>1</v>
      </c>
      <c r="M13">
        <f>IF(Table1[[#This Row],[Attendees]]&gt;Table1[[#This Row],[Capacity]],1,0)</f>
        <v>0</v>
      </c>
      <c r="N13" t="str">
        <f>TEXT(Table1[[#This Row],[Date]],"ddd")</f>
        <v>Sun</v>
      </c>
      <c r="O13" t="str">
        <f>TEXT(Table1[[#This Row],[Date]],"mmm")</f>
        <v>Dec</v>
      </c>
      <c r="P13" t="str">
        <f>IF(Table1[[#This Row],[Capacity]]&lt;=4,"Small",IF(Table1[[#This Row],[Capacity]]&lt;=8,"Medium","Large"))</f>
        <v>Large</v>
      </c>
      <c r="Q13" t="str">
        <f>IF(Table1[[#This Row],[Utilization %]]&lt;0.25,"Barely Attended","Normal")</f>
        <v>Normal</v>
      </c>
      <c r="R13" t="str">
        <f>IF(Table1[[#This Row],[Meeting duration (mins)]]&gt;90,"Long Meeting","Normal")</f>
        <v>Normal</v>
      </c>
    </row>
    <row r="14" spans="1:18" x14ac:dyDescent="0.2">
      <c r="A14">
        <v>13</v>
      </c>
      <c r="B14" s="1">
        <v>45487</v>
      </c>
      <c r="C14" s="2" t="s">
        <v>15</v>
      </c>
      <c r="D14" s="2" t="s">
        <v>32</v>
      </c>
      <c r="E14" t="s">
        <v>25</v>
      </c>
      <c r="F14">
        <v>1</v>
      </c>
      <c r="G14" s="12">
        <v>4</v>
      </c>
      <c r="H14">
        <v>3</v>
      </c>
      <c r="I14" t="s">
        <v>13</v>
      </c>
      <c r="J14" t="s">
        <v>40</v>
      </c>
      <c r="K14" s="4">
        <f>(Table1[[#This Row],[EndTime]]-Table1[[#This Row],[StartTime]])*1440</f>
        <v>89.999999999999915</v>
      </c>
      <c r="L14" s="5">
        <f>Table1[[#This Row],[Attendees]]/Table1[[#This Row],[Capacity]]</f>
        <v>0.75</v>
      </c>
      <c r="M14">
        <f>IF(Table1[[#This Row],[Attendees]]&gt;Table1[[#This Row],[Capacity]],1,0)</f>
        <v>0</v>
      </c>
      <c r="N14" t="str">
        <f>TEXT(Table1[[#This Row],[Date]],"ddd")</f>
        <v>Sun</v>
      </c>
      <c r="O14" t="str">
        <f>TEXT(Table1[[#This Row],[Date]],"mmm")</f>
        <v>Jul</v>
      </c>
      <c r="P14" t="str">
        <f>IF(Table1[[#This Row],[Capacity]]&lt;=4,"Small",IF(Table1[[#This Row],[Capacity]]&lt;=8,"Medium","Large"))</f>
        <v>Small</v>
      </c>
      <c r="Q14" t="str">
        <f>IF(Table1[[#This Row],[Utilization %]]&lt;0.25,"Barely Attended","Normal")</f>
        <v>Normal</v>
      </c>
      <c r="R14" t="str">
        <f>IF(Table1[[#This Row],[Meeting duration (mins)]]&gt;90,"Long Meeting","Normal")</f>
        <v>Normal</v>
      </c>
    </row>
    <row r="15" spans="1:18" x14ac:dyDescent="0.2">
      <c r="A15">
        <v>14</v>
      </c>
      <c r="B15" s="1">
        <v>45294</v>
      </c>
      <c r="C15" s="2" t="s">
        <v>26</v>
      </c>
      <c r="D15" s="2" t="s">
        <v>11</v>
      </c>
      <c r="E15" t="s">
        <v>38</v>
      </c>
      <c r="F15">
        <v>3</v>
      </c>
      <c r="G15" s="12">
        <v>16</v>
      </c>
      <c r="H15">
        <v>17</v>
      </c>
      <c r="I15" t="s">
        <v>41</v>
      </c>
      <c r="J15" t="s">
        <v>14</v>
      </c>
      <c r="K15" s="4">
        <f>(Table1[[#This Row],[EndTime]]-Table1[[#This Row],[StartTime]])*1440</f>
        <v>30.000000000000053</v>
      </c>
      <c r="L15" s="5">
        <f>Table1[[#This Row],[Attendees]]/Table1[[#This Row],[Capacity]]</f>
        <v>1.0625</v>
      </c>
      <c r="M15">
        <f>IF(Table1[[#This Row],[Attendees]]&gt;Table1[[#This Row],[Capacity]],1,0)</f>
        <v>1</v>
      </c>
      <c r="N15" t="str">
        <f>TEXT(Table1[[#This Row],[Date]],"ddd")</f>
        <v>Wed</v>
      </c>
      <c r="O15" t="str">
        <f>TEXT(Table1[[#This Row],[Date]],"mmm")</f>
        <v>Jan</v>
      </c>
      <c r="P15" t="str">
        <f>IF(Table1[[#This Row],[Capacity]]&lt;=4,"Small",IF(Table1[[#This Row],[Capacity]]&lt;=8,"Medium","Large"))</f>
        <v>Large</v>
      </c>
      <c r="Q15" t="str">
        <f>IF(Table1[[#This Row],[Utilization %]]&lt;0.25,"Barely Attended","Normal")</f>
        <v>Normal</v>
      </c>
      <c r="R15" t="str">
        <f>IF(Table1[[#This Row],[Meeting duration (mins)]]&gt;90,"Long Meeting","Normal")</f>
        <v>Normal</v>
      </c>
    </row>
    <row r="16" spans="1:18" x14ac:dyDescent="0.2">
      <c r="A16">
        <v>15</v>
      </c>
      <c r="B16" s="1">
        <v>45320</v>
      </c>
      <c r="C16" s="2" t="s">
        <v>11</v>
      </c>
      <c r="D16" s="2" t="s">
        <v>24</v>
      </c>
      <c r="E16" t="s">
        <v>35</v>
      </c>
      <c r="F16">
        <v>2</v>
      </c>
      <c r="G16" s="12">
        <v>10</v>
      </c>
      <c r="H16">
        <v>11</v>
      </c>
      <c r="I16" t="s">
        <v>42</v>
      </c>
      <c r="J16" t="s">
        <v>28</v>
      </c>
      <c r="K16" s="4">
        <f>(Table1[[#This Row],[EndTime]]-Table1[[#This Row],[StartTime]])*1440</f>
        <v>90</v>
      </c>
      <c r="L16" s="5">
        <f>Table1[[#This Row],[Attendees]]/Table1[[#This Row],[Capacity]]</f>
        <v>1.1000000000000001</v>
      </c>
      <c r="M16">
        <f>IF(Table1[[#This Row],[Attendees]]&gt;Table1[[#This Row],[Capacity]],1,0)</f>
        <v>1</v>
      </c>
      <c r="N16" t="str">
        <f>TEXT(Table1[[#This Row],[Date]],"ddd")</f>
        <v>Mon</v>
      </c>
      <c r="O16" t="str">
        <f>TEXT(Table1[[#This Row],[Date]],"mmm")</f>
        <v>Jan</v>
      </c>
      <c r="P16" t="str">
        <f>IF(Table1[[#This Row],[Capacity]]&lt;=4,"Small",IF(Table1[[#This Row],[Capacity]]&lt;=8,"Medium","Large"))</f>
        <v>Large</v>
      </c>
      <c r="Q16" t="str">
        <f>IF(Table1[[#This Row],[Utilization %]]&lt;0.25,"Barely Attended","Normal")</f>
        <v>Normal</v>
      </c>
      <c r="R16" t="str">
        <f>IF(Table1[[#This Row],[Meeting duration (mins)]]&gt;90,"Long Meeting","Normal")</f>
        <v>Normal</v>
      </c>
    </row>
    <row r="17" spans="1:18" x14ac:dyDescent="0.2">
      <c r="A17">
        <v>16</v>
      </c>
      <c r="B17" s="1">
        <v>45379</v>
      </c>
      <c r="C17" s="2" t="s">
        <v>34</v>
      </c>
      <c r="D17" s="2" t="s">
        <v>43</v>
      </c>
      <c r="E17" t="s">
        <v>12</v>
      </c>
      <c r="F17">
        <v>2</v>
      </c>
      <c r="G17" s="12">
        <v>8</v>
      </c>
      <c r="H17">
        <v>8</v>
      </c>
      <c r="I17" t="s">
        <v>42</v>
      </c>
      <c r="J17" t="s">
        <v>28</v>
      </c>
      <c r="K17" s="4">
        <f>(Table1[[#This Row],[EndTime]]-Table1[[#This Row],[StartTime]])*1440</f>
        <v>60.000000000000028</v>
      </c>
      <c r="L17" s="5">
        <f>Table1[[#This Row],[Attendees]]/Table1[[#This Row],[Capacity]]</f>
        <v>1</v>
      </c>
      <c r="M17">
        <f>IF(Table1[[#This Row],[Attendees]]&gt;Table1[[#This Row],[Capacity]],1,0)</f>
        <v>0</v>
      </c>
      <c r="N17" t="str">
        <f>TEXT(Table1[[#This Row],[Date]],"ddd")</f>
        <v>Thu</v>
      </c>
      <c r="O17" t="str">
        <f>TEXT(Table1[[#This Row],[Date]],"mmm")</f>
        <v>Mar</v>
      </c>
      <c r="P17" t="str">
        <f>IF(Table1[[#This Row],[Capacity]]&lt;=4,"Small",IF(Table1[[#This Row],[Capacity]]&lt;=8,"Medium","Large"))</f>
        <v>Medium</v>
      </c>
      <c r="Q17" t="str">
        <f>IF(Table1[[#This Row],[Utilization %]]&lt;0.25,"Barely Attended","Normal")</f>
        <v>Normal</v>
      </c>
      <c r="R17" t="str">
        <f>IF(Table1[[#This Row],[Meeting duration (mins)]]&gt;90,"Long Meeting","Normal")</f>
        <v>Normal</v>
      </c>
    </row>
    <row r="18" spans="1:18" x14ac:dyDescent="0.2">
      <c r="A18">
        <v>17</v>
      </c>
      <c r="B18" s="1">
        <v>45374</v>
      </c>
      <c r="C18" s="2" t="s">
        <v>11</v>
      </c>
      <c r="D18" s="2" t="s">
        <v>33</v>
      </c>
      <c r="E18" t="s">
        <v>12</v>
      </c>
      <c r="F18">
        <v>2</v>
      </c>
      <c r="G18" s="12">
        <v>8</v>
      </c>
      <c r="H18">
        <v>10</v>
      </c>
      <c r="I18" t="s">
        <v>13</v>
      </c>
      <c r="J18" t="s">
        <v>28</v>
      </c>
      <c r="K18" s="4">
        <f>(Table1[[#This Row],[EndTime]]-Table1[[#This Row],[StartTime]])*1440</f>
        <v>29.999999999999893</v>
      </c>
      <c r="L18" s="5">
        <f>Table1[[#This Row],[Attendees]]/Table1[[#This Row],[Capacity]]</f>
        <v>1.25</v>
      </c>
      <c r="M18">
        <f>IF(Table1[[#This Row],[Attendees]]&gt;Table1[[#This Row],[Capacity]],1,0)</f>
        <v>1</v>
      </c>
      <c r="N18" t="str">
        <f>TEXT(Table1[[#This Row],[Date]],"ddd")</f>
        <v>Sat</v>
      </c>
      <c r="O18" t="str">
        <f>TEXT(Table1[[#This Row],[Date]],"mmm")</f>
        <v>Mar</v>
      </c>
      <c r="P18" t="str">
        <f>IF(Table1[[#This Row],[Capacity]]&lt;=4,"Small",IF(Table1[[#This Row],[Capacity]]&lt;=8,"Medium","Large"))</f>
        <v>Medium</v>
      </c>
      <c r="Q18" t="str">
        <f>IF(Table1[[#This Row],[Utilization %]]&lt;0.25,"Barely Attended","Normal")</f>
        <v>Normal</v>
      </c>
      <c r="R18" t="str">
        <f>IF(Table1[[#This Row],[Meeting duration (mins)]]&gt;90,"Long Meeting","Normal")</f>
        <v>Normal</v>
      </c>
    </row>
    <row r="19" spans="1:18" x14ac:dyDescent="0.2">
      <c r="A19">
        <v>18</v>
      </c>
      <c r="B19" s="1">
        <v>45319</v>
      </c>
      <c r="C19" s="2" t="s">
        <v>10</v>
      </c>
      <c r="D19" s="2" t="s">
        <v>11</v>
      </c>
      <c r="E19" t="s">
        <v>21</v>
      </c>
      <c r="F19">
        <v>1</v>
      </c>
      <c r="G19" s="12">
        <v>6</v>
      </c>
      <c r="H19">
        <v>7</v>
      </c>
      <c r="I19" t="s">
        <v>17</v>
      </c>
      <c r="J19" t="s">
        <v>18</v>
      </c>
      <c r="K19" s="4">
        <f>(Table1[[#This Row],[EndTime]]-Table1[[#This Row],[StartTime]])*1440</f>
        <v>90</v>
      </c>
      <c r="L19" s="5">
        <f>Table1[[#This Row],[Attendees]]/Table1[[#This Row],[Capacity]]</f>
        <v>1.1666666666666667</v>
      </c>
      <c r="M19">
        <f>IF(Table1[[#This Row],[Attendees]]&gt;Table1[[#This Row],[Capacity]],1,0)</f>
        <v>1</v>
      </c>
      <c r="N19" t="str">
        <f>TEXT(Table1[[#This Row],[Date]],"ddd")</f>
        <v>Sun</v>
      </c>
      <c r="O19" t="str">
        <f>TEXT(Table1[[#This Row],[Date]],"mmm")</f>
        <v>Jan</v>
      </c>
      <c r="P19" t="str">
        <f>IF(Table1[[#This Row],[Capacity]]&lt;=4,"Small",IF(Table1[[#This Row],[Capacity]]&lt;=8,"Medium","Large"))</f>
        <v>Medium</v>
      </c>
      <c r="Q19" t="str">
        <f>IF(Table1[[#This Row],[Utilization %]]&lt;0.25,"Barely Attended","Normal")</f>
        <v>Normal</v>
      </c>
      <c r="R19" t="str">
        <f>IF(Table1[[#This Row],[Meeting duration (mins)]]&gt;90,"Long Meeting","Normal")</f>
        <v>Normal</v>
      </c>
    </row>
    <row r="20" spans="1:18" x14ac:dyDescent="0.2">
      <c r="A20">
        <v>19</v>
      </c>
      <c r="B20" s="1">
        <v>45369</v>
      </c>
      <c r="C20" s="2" t="s">
        <v>10</v>
      </c>
      <c r="D20" s="2" t="s">
        <v>11</v>
      </c>
      <c r="E20" t="s">
        <v>21</v>
      </c>
      <c r="F20">
        <v>1</v>
      </c>
      <c r="G20" s="12">
        <v>6</v>
      </c>
      <c r="H20">
        <v>1</v>
      </c>
      <c r="I20" t="s">
        <v>41</v>
      </c>
      <c r="J20" t="s">
        <v>28</v>
      </c>
      <c r="K20" s="4">
        <f>(Table1[[#This Row],[EndTime]]-Table1[[#This Row],[StartTime]])*1440</f>
        <v>90</v>
      </c>
      <c r="L20" s="5">
        <f>Table1[[#This Row],[Attendees]]/Table1[[#This Row],[Capacity]]</f>
        <v>0.16666666666666666</v>
      </c>
      <c r="M20">
        <f>IF(Table1[[#This Row],[Attendees]]&gt;Table1[[#This Row],[Capacity]],1,0)</f>
        <v>0</v>
      </c>
      <c r="N20" t="str">
        <f>TEXT(Table1[[#This Row],[Date]],"ddd")</f>
        <v>Mon</v>
      </c>
      <c r="O20" t="str">
        <f>TEXT(Table1[[#This Row],[Date]],"mmm")</f>
        <v>Mar</v>
      </c>
      <c r="P20" t="str">
        <f>IF(Table1[[#This Row],[Capacity]]&lt;=4,"Small",IF(Table1[[#This Row],[Capacity]]&lt;=8,"Medium","Large"))</f>
        <v>Medium</v>
      </c>
      <c r="Q20" t="str">
        <f>IF(Table1[[#This Row],[Utilization %]]&lt;0.25,"Barely Attended","Normal")</f>
        <v>Barely Attended</v>
      </c>
      <c r="R20" t="str">
        <f>IF(Table1[[#This Row],[Meeting duration (mins)]]&gt;90,"Long Meeting","Normal")</f>
        <v>Normal</v>
      </c>
    </row>
    <row r="21" spans="1:18" x14ac:dyDescent="0.2">
      <c r="A21">
        <v>20</v>
      </c>
      <c r="B21" s="1">
        <v>45314</v>
      </c>
      <c r="C21" s="2" t="s">
        <v>36</v>
      </c>
      <c r="D21" s="2" t="s">
        <v>44</v>
      </c>
      <c r="E21" t="s">
        <v>35</v>
      </c>
      <c r="F21">
        <v>2</v>
      </c>
      <c r="G21" s="12">
        <v>10</v>
      </c>
      <c r="H21">
        <v>3</v>
      </c>
      <c r="I21" t="s">
        <v>27</v>
      </c>
      <c r="J21" t="s">
        <v>28</v>
      </c>
      <c r="K21" s="4">
        <f>(Table1[[#This Row],[EndTime]]-Table1[[#This Row],[StartTime]])*1440</f>
        <v>29.999999999999972</v>
      </c>
      <c r="L21" s="5">
        <f>Table1[[#This Row],[Attendees]]/Table1[[#This Row],[Capacity]]</f>
        <v>0.3</v>
      </c>
      <c r="M21">
        <f>IF(Table1[[#This Row],[Attendees]]&gt;Table1[[#This Row],[Capacity]],1,0)</f>
        <v>0</v>
      </c>
      <c r="N21" t="str">
        <f>TEXT(Table1[[#This Row],[Date]],"ddd")</f>
        <v>Tue</v>
      </c>
      <c r="O21" t="str">
        <f>TEXT(Table1[[#This Row],[Date]],"mmm")</f>
        <v>Jan</v>
      </c>
      <c r="P21" t="str">
        <f>IF(Table1[[#This Row],[Capacity]]&lt;=4,"Small",IF(Table1[[#This Row],[Capacity]]&lt;=8,"Medium","Large"))</f>
        <v>Large</v>
      </c>
      <c r="Q21" t="str">
        <f>IF(Table1[[#This Row],[Utilization %]]&lt;0.25,"Barely Attended","Normal")</f>
        <v>Normal</v>
      </c>
      <c r="R21" t="str">
        <f>IF(Table1[[#This Row],[Meeting duration (mins)]]&gt;90,"Long Meeting","Normal")</f>
        <v>Normal</v>
      </c>
    </row>
    <row r="22" spans="1:18" x14ac:dyDescent="0.2">
      <c r="A22">
        <v>21</v>
      </c>
      <c r="B22" s="1">
        <v>45417</v>
      </c>
      <c r="C22" s="2" t="s">
        <v>33</v>
      </c>
      <c r="D22" s="2" t="s">
        <v>31</v>
      </c>
      <c r="E22" t="s">
        <v>35</v>
      </c>
      <c r="F22">
        <v>2</v>
      </c>
      <c r="G22" s="12">
        <v>10</v>
      </c>
      <c r="H22">
        <v>12</v>
      </c>
      <c r="I22" t="s">
        <v>39</v>
      </c>
      <c r="J22" t="s">
        <v>18</v>
      </c>
      <c r="K22" s="4">
        <f>(Table1[[#This Row],[EndTime]]-Table1[[#This Row],[StartTime]])*1440</f>
        <v>30.000000000000053</v>
      </c>
      <c r="L22" s="5">
        <f>Table1[[#This Row],[Attendees]]/Table1[[#This Row],[Capacity]]</f>
        <v>1.2</v>
      </c>
      <c r="M22">
        <f>IF(Table1[[#This Row],[Attendees]]&gt;Table1[[#This Row],[Capacity]],1,0)</f>
        <v>1</v>
      </c>
      <c r="N22" t="str">
        <f>TEXT(Table1[[#This Row],[Date]],"ddd")</f>
        <v>Sun</v>
      </c>
      <c r="O22" t="str">
        <f>TEXT(Table1[[#This Row],[Date]],"mmm")</f>
        <v>May</v>
      </c>
      <c r="P22" t="str">
        <f>IF(Table1[[#This Row],[Capacity]]&lt;=4,"Small",IF(Table1[[#This Row],[Capacity]]&lt;=8,"Medium","Large"))</f>
        <v>Large</v>
      </c>
      <c r="Q22" t="str">
        <f>IF(Table1[[#This Row],[Utilization %]]&lt;0.25,"Barely Attended","Normal")</f>
        <v>Normal</v>
      </c>
      <c r="R22" t="str">
        <f>IF(Table1[[#This Row],[Meeting duration (mins)]]&gt;90,"Long Meeting","Normal")</f>
        <v>Normal</v>
      </c>
    </row>
    <row r="23" spans="1:18" x14ac:dyDescent="0.2">
      <c r="A23">
        <v>22</v>
      </c>
      <c r="B23" s="1">
        <v>45474</v>
      </c>
      <c r="C23" s="2" t="s">
        <v>15</v>
      </c>
      <c r="D23" s="2" t="s">
        <v>29</v>
      </c>
      <c r="E23" t="s">
        <v>35</v>
      </c>
      <c r="F23">
        <v>2</v>
      </c>
      <c r="G23" s="12">
        <v>10</v>
      </c>
      <c r="H23">
        <v>2</v>
      </c>
      <c r="I23" t="s">
        <v>13</v>
      </c>
      <c r="J23" t="s">
        <v>14</v>
      </c>
      <c r="K23" s="4">
        <f>(Table1[[#This Row],[EndTime]]-Table1[[#This Row],[StartTime]])*1440</f>
        <v>29.999999999999972</v>
      </c>
      <c r="L23" s="5">
        <f>Table1[[#This Row],[Attendees]]/Table1[[#This Row],[Capacity]]</f>
        <v>0.2</v>
      </c>
      <c r="M23">
        <f>IF(Table1[[#This Row],[Attendees]]&gt;Table1[[#This Row],[Capacity]],1,0)</f>
        <v>0</v>
      </c>
      <c r="N23" t="str">
        <f>TEXT(Table1[[#This Row],[Date]],"ddd")</f>
        <v>Mon</v>
      </c>
      <c r="O23" t="str">
        <f>TEXT(Table1[[#This Row],[Date]],"mmm")</f>
        <v>Jul</v>
      </c>
      <c r="P23" t="str">
        <f>IF(Table1[[#This Row],[Capacity]]&lt;=4,"Small",IF(Table1[[#This Row],[Capacity]]&lt;=8,"Medium","Large"))</f>
        <v>Large</v>
      </c>
      <c r="Q23" t="str">
        <f>IF(Table1[[#This Row],[Utilization %]]&lt;0.25,"Barely Attended","Normal")</f>
        <v>Barely Attended</v>
      </c>
      <c r="R23" t="str">
        <f>IF(Table1[[#This Row],[Meeting duration (mins)]]&gt;90,"Long Meeting","Normal")</f>
        <v>Normal</v>
      </c>
    </row>
    <row r="24" spans="1:18" x14ac:dyDescent="0.2">
      <c r="A24">
        <v>23</v>
      </c>
      <c r="B24" s="1">
        <v>45613</v>
      </c>
      <c r="C24" s="2" t="s">
        <v>15</v>
      </c>
      <c r="D24" s="2" t="s">
        <v>29</v>
      </c>
      <c r="E24" t="s">
        <v>21</v>
      </c>
      <c r="F24">
        <v>1</v>
      </c>
      <c r="G24" s="12">
        <v>6</v>
      </c>
      <c r="H24">
        <v>6</v>
      </c>
      <c r="I24" t="s">
        <v>39</v>
      </c>
      <c r="J24" t="s">
        <v>40</v>
      </c>
      <c r="K24" s="4">
        <f>(Table1[[#This Row],[EndTime]]-Table1[[#This Row],[StartTime]])*1440</f>
        <v>29.999999999999972</v>
      </c>
      <c r="L24" s="5">
        <f>Table1[[#This Row],[Attendees]]/Table1[[#This Row],[Capacity]]</f>
        <v>1</v>
      </c>
      <c r="M24">
        <f>IF(Table1[[#This Row],[Attendees]]&gt;Table1[[#This Row],[Capacity]],1,0)</f>
        <v>0</v>
      </c>
      <c r="N24" t="str">
        <f>TEXT(Table1[[#This Row],[Date]],"ddd")</f>
        <v>Sun</v>
      </c>
      <c r="O24" t="str">
        <f>TEXT(Table1[[#This Row],[Date]],"mmm")</f>
        <v>Nov</v>
      </c>
      <c r="P24" t="str">
        <f>IF(Table1[[#This Row],[Capacity]]&lt;=4,"Small",IF(Table1[[#This Row],[Capacity]]&lt;=8,"Medium","Large"))</f>
        <v>Medium</v>
      </c>
      <c r="Q24" t="str">
        <f>IF(Table1[[#This Row],[Utilization %]]&lt;0.25,"Barely Attended","Normal")</f>
        <v>Normal</v>
      </c>
      <c r="R24" t="str">
        <f>IF(Table1[[#This Row],[Meeting duration (mins)]]&gt;90,"Long Meeting","Normal")</f>
        <v>Normal</v>
      </c>
    </row>
    <row r="25" spans="1:18" x14ac:dyDescent="0.2">
      <c r="A25">
        <v>24</v>
      </c>
      <c r="B25" s="1">
        <v>45500</v>
      </c>
      <c r="C25" s="2" t="s">
        <v>26</v>
      </c>
      <c r="D25" s="2" t="s">
        <v>33</v>
      </c>
      <c r="E25" t="s">
        <v>12</v>
      </c>
      <c r="F25">
        <v>2</v>
      </c>
      <c r="G25" s="12">
        <v>8</v>
      </c>
      <c r="H25">
        <v>3</v>
      </c>
      <c r="I25" t="s">
        <v>42</v>
      </c>
      <c r="J25" t="s">
        <v>14</v>
      </c>
      <c r="K25" s="4">
        <f>(Table1[[#This Row],[EndTime]]-Table1[[#This Row],[StartTime]])*1440</f>
        <v>59.999999999999943</v>
      </c>
      <c r="L25" s="5">
        <f>Table1[[#This Row],[Attendees]]/Table1[[#This Row],[Capacity]]</f>
        <v>0.375</v>
      </c>
      <c r="M25">
        <f>IF(Table1[[#This Row],[Attendees]]&gt;Table1[[#This Row],[Capacity]],1,0)</f>
        <v>0</v>
      </c>
      <c r="N25" t="str">
        <f>TEXT(Table1[[#This Row],[Date]],"ddd")</f>
        <v>Sat</v>
      </c>
      <c r="O25" t="str">
        <f>TEXT(Table1[[#This Row],[Date]],"mmm")</f>
        <v>Jul</v>
      </c>
      <c r="P25" t="str">
        <f>IF(Table1[[#This Row],[Capacity]]&lt;=4,"Small",IF(Table1[[#This Row],[Capacity]]&lt;=8,"Medium","Large"))</f>
        <v>Medium</v>
      </c>
      <c r="Q25" t="str">
        <f>IF(Table1[[#This Row],[Utilization %]]&lt;0.25,"Barely Attended","Normal")</f>
        <v>Normal</v>
      </c>
      <c r="R25" t="str">
        <f>IF(Table1[[#This Row],[Meeting duration (mins)]]&gt;90,"Long Meeting","Normal")</f>
        <v>Normal</v>
      </c>
    </row>
    <row r="26" spans="1:18" x14ac:dyDescent="0.2">
      <c r="A26">
        <v>25</v>
      </c>
      <c r="B26" s="1">
        <v>45461</v>
      </c>
      <c r="C26" s="2" t="s">
        <v>37</v>
      </c>
      <c r="D26" s="2" t="s">
        <v>45</v>
      </c>
      <c r="E26" t="s">
        <v>21</v>
      </c>
      <c r="F26">
        <v>1</v>
      </c>
      <c r="G26" s="12">
        <v>6</v>
      </c>
      <c r="H26">
        <v>1</v>
      </c>
      <c r="I26" t="s">
        <v>13</v>
      </c>
      <c r="J26" t="s">
        <v>23</v>
      </c>
      <c r="K26" s="4">
        <f>(Table1[[#This Row],[EndTime]]-Table1[[#This Row],[StartTime]])*1440</f>
        <v>119.99999999999989</v>
      </c>
      <c r="L26" s="5">
        <f>Table1[[#This Row],[Attendees]]/Table1[[#This Row],[Capacity]]</f>
        <v>0.16666666666666666</v>
      </c>
      <c r="M26">
        <f>IF(Table1[[#This Row],[Attendees]]&gt;Table1[[#This Row],[Capacity]],1,0)</f>
        <v>0</v>
      </c>
      <c r="N26" t="str">
        <f>TEXT(Table1[[#This Row],[Date]],"ddd")</f>
        <v>Tue</v>
      </c>
      <c r="O26" t="str">
        <f>TEXT(Table1[[#This Row],[Date]],"mmm")</f>
        <v>Jun</v>
      </c>
      <c r="P26" t="str">
        <f>IF(Table1[[#This Row],[Capacity]]&lt;=4,"Small",IF(Table1[[#This Row],[Capacity]]&lt;=8,"Medium","Large"))</f>
        <v>Medium</v>
      </c>
      <c r="Q26" t="str">
        <f>IF(Table1[[#This Row],[Utilization %]]&lt;0.25,"Barely Attended","Normal")</f>
        <v>Barely Attended</v>
      </c>
      <c r="R26" t="str">
        <f>IF(Table1[[#This Row],[Meeting duration (mins)]]&gt;90,"Long Meeting","Normal")</f>
        <v>Long Meeting</v>
      </c>
    </row>
    <row r="27" spans="1:18" x14ac:dyDescent="0.2">
      <c r="A27">
        <v>26</v>
      </c>
      <c r="B27" s="1">
        <v>45407</v>
      </c>
      <c r="C27" s="2" t="s">
        <v>45</v>
      </c>
      <c r="D27" s="2" t="s">
        <v>26</v>
      </c>
      <c r="E27" t="s">
        <v>38</v>
      </c>
      <c r="F27">
        <v>3</v>
      </c>
      <c r="G27" s="12">
        <v>16</v>
      </c>
      <c r="H27">
        <v>19</v>
      </c>
      <c r="I27" t="s">
        <v>39</v>
      </c>
      <c r="J27" t="s">
        <v>23</v>
      </c>
      <c r="K27" s="4">
        <f>(Table1[[#This Row],[EndTime]]-Table1[[#This Row],[StartTime]])*1440</f>
        <v>30.000000000000053</v>
      </c>
      <c r="L27" s="5">
        <f>Table1[[#This Row],[Attendees]]/Table1[[#This Row],[Capacity]]</f>
        <v>1.1875</v>
      </c>
      <c r="M27">
        <f>IF(Table1[[#This Row],[Attendees]]&gt;Table1[[#This Row],[Capacity]],1,0)</f>
        <v>1</v>
      </c>
      <c r="N27" t="str">
        <f>TEXT(Table1[[#This Row],[Date]],"ddd")</f>
        <v>Thu</v>
      </c>
      <c r="O27" t="str">
        <f>TEXT(Table1[[#This Row],[Date]],"mmm")</f>
        <v>Apr</v>
      </c>
      <c r="P27" t="str">
        <f>IF(Table1[[#This Row],[Capacity]]&lt;=4,"Small",IF(Table1[[#This Row],[Capacity]]&lt;=8,"Medium","Large"))</f>
        <v>Large</v>
      </c>
      <c r="Q27" t="str">
        <f>IF(Table1[[#This Row],[Utilization %]]&lt;0.25,"Barely Attended","Normal")</f>
        <v>Normal</v>
      </c>
      <c r="R27" t="str">
        <f>IF(Table1[[#This Row],[Meeting duration (mins)]]&gt;90,"Long Meeting","Normal")</f>
        <v>Normal</v>
      </c>
    </row>
    <row r="28" spans="1:18" x14ac:dyDescent="0.2">
      <c r="A28">
        <v>27</v>
      </c>
      <c r="B28" s="1">
        <v>45510</v>
      </c>
      <c r="C28" s="2" t="s">
        <v>33</v>
      </c>
      <c r="D28" s="2" t="s">
        <v>46</v>
      </c>
      <c r="E28" t="s">
        <v>21</v>
      </c>
      <c r="F28">
        <v>1</v>
      </c>
      <c r="G28" s="12">
        <v>6</v>
      </c>
      <c r="H28">
        <v>8</v>
      </c>
      <c r="I28" t="s">
        <v>41</v>
      </c>
      <c r="J28" t="s">
        <v>18</v>
      </c>
      <c r="K28" s="4">
        <f>(Table1[[#This Row],[EndTime]]-Table1[[#This Row],[StartTime]])*1440</f>
        <v>90</v>
      </c>
      <c r="L28" s="5">
        <f>Table1[[#This Row],[Attendees]]/Table1[[#This Row],[Capacity]]</f>
        <v>1.3333333333333333</v>
      </c>
      <c r="M28">
        <f>IF(Table1[[#This Row],[Attendees]]&gt;Table1[[#This Row],[Capacity]],1,0)</f>
        <v>1</v>
      </c>
      <c r="N28" t="str">
        <f>TEXT(Table1[[#This Row],[Date]],"ddd")</f>
        <v>Tue</v>
      </c>
      <c r="O28" t="str">
        <f>TEXT(Table1[[#This Row],[Date]],"mmm")</f>
        <v>Aug</v>
      </c>
      <c r="P28" t="str">
        <f>IF(Table1[[#This Row],[Capacity]]&lt;=4,"Small",IF(Table1[[#This Row],[Capacity]]&lt;=8,"Medium","Large"))</f>
        <v>Medium</v>
      </c>
      <c r="Q28" t="str">
        <f>IF(Table1[[#This Row],[Utilization %]]&lt;0.25,"Barely Attended","Normal")</f>
        <v>Normal</v>
      </c>
      <c r="R28" t="str">
        <f>IF(Table1[[#This Row],[Meeting duration (mins)]]&gt;90,"Long Meeting","Normal")</f>
        <v>Normal</v>
      </c>
    </row>
    <row r="29" spans="1:18" x14ac:dyDescent="0.2">
      <c r="A29">
        <v>28</v>
      </c>
      <c r="B29" s="1">
        <v>45480</v>
      </c>
      <c r="C29" s="2" t="s">
        <v>37</v>
      </c>
      <c r="D29" s="2" t="s">
        <v>45</v>
      </c>
      <c r="E29" t="s">
        <v>12</v>
      </c>
      <c r="F29">
        <v>2</v>
      </c>
      <c r="G29" s="12">
        <v>8</v>
      </c>
      <c r="H29">
        <v>5</v>
      </c>
      <c r="I29" t="s">
        <v>27</v>
      </c>
      <c r="J29" t="s">
        <v>30</v>
      </c>
      <c r="K29" s="4">
        <f>(Table1[[#This Row],[EndTime]]-Table1[[#This Row],[StartTime]])*1440</f>
        <v>119.99999999999989</v>
      </c>
      <c r="L29" s="5">
        <f>Table1[[#This Row],[Attendees]]/Table1[[#This Row],[Capacity]]</f>
        <v>0.625</v>
      </c>
      <c r="M29">
        <f>IF(Table1[[#This Row],[Attendees]]&gt;Table1[[#This Row],[Capacity]],1,0)</f>
        <v>0</v>
      </c>
      <c r="N29" t="str">
        <f>TEXT(Table1[[#This Row],[Date]],"ddd")</f>
        <v>Sun</v>
      </c>
      <c r="O29" t="str">
        <f>TEXT(Table1[[#This Row],[Date]],"mmm")</f>
        <v>Jul</v>
      </c>
      <c r="P29" t="str">
        <f>IF(Table1[[#This Row],[Capacity]]&lt;=4,"Small",IF(Table1[[#This Row],[Capacity]]&lt;=8,"Medium","Large"))</f>
        <v>Medium</v>
      </c>
      <c r="Q29" t="str">
        <f>IF(Table1[[#This Row],[Utilization %]]&lt;0.25,"Barely Attended","Normal")</f>
        <v>Normal</v>
      </c>
      <c r="R29" t="str">
        <f>IF(Table1[[#This Row],[Meeting duration (mins)]]&gt;90,"Long Meeting","Normal")</f>
        <v>Long Meeting</v>
      </c>
    </row>
    <row r="30" spans="1:18" x14ac:dyDescent="0.2">
      <c r="A30">
        <v>29</v>
      </c>
      <c r="B30" s="1">
        <v>45626</v>
      </c>
      <c r="C30" s="2" t="s">
        <v>32</v>
      </c>
      <c r="D30" s="2" t="s">
        <v>10</v>
      </c>
      <c r="E30" t="s">
        <v>21</v>
      </c>
      <c r="F30">
        <v>1</v>
      </c>
      <c r="G30" s="12">
        <v>6</v>
      </c>
      <c r="H30">
        <v>3</v>
      </c>
      <c r="I30" t="s">
        <v>27</v>
      </c>
      <c r="J30" t="s">
        <v>30</v>
      </c>
      <c r="K30" s="4">
        <f>(Table1[[#This Row],[EndTime]]-Table1[[#This Row],[StartTime]])*1440</f>
        <v>60.000000000000107</v>
      </c>
      <c r="L30" s="5">
        <f>Table1[[#This Row],[Attendees]]/Table1[[#This Row],[Capacity]]</f>
        <v>0.5</v>
      </c>
      <c r="M30">
        <f>IF(Table1[[#This Row],[Attendees]]&gt;Table1[[#This Row],[Capacity]],1,0)</f>
        <v>0</v>
      </c>
      <c r="N30" t="str">
        <f>TEXT(Table1[[#This Row],[Date]],"ddd")</f>
        <v>Sat</v>
      </c>
      <c r="O30" t="str">
        <f>TEXT(Table1[[#This Row],[Date]],"mmm")</f>
        <v>Nov</v>
      </c>
      <c r="P30" t="str">
        <f>IF(Table1[[#This Row],[Capacity]]&lt;=4,"Small",IF(Table1[[#This Row],[Capacity]]&lt;=8,"Medium","Large"))</f>
        <v>Medium</v>
      </c>
      <c r="Q30" t="str">
        <f>IF(Table1[[#This Row],[Utilization %]]&lt;0.25,"Barely Attended","Normal")</f>
        <v>Normal</v>
      </c>
      <c r="R30" t="str">
        <f>IF(Table1[[#This Row],[Meeting duration (mins)]]&gt;90,"Long Meeting","Normal")</f>
        <v>Normal</v>
      </c>
    </row>
    <row r="31" spans="1:18" x14ac:dyDescent="0.2">
      <c r="A31">
        <v>30</v>
      </c>
      <c r="B31" s="1">
        <v>45609</v>
      </c>
      <c r="C31" s="2" t="s">
        <v>43</v>
      </c>
      <c r="D31" s="2" t="s">
        <v>44</v>
      </c>
      <c r="E31" t="s">
        <v>25</v>
      </c>
      <c r="F31">
        <v>1</v>
      </c>
      <c r="G31" s="12">
        <v>4</v>
      </c>
      <c r="H31">
        <v>1</v>
      </c>
      <c r="I31" t="s">
        <v>27</v>
      </c>
      <c r="J31" t="s">
        <v>23</v>
      </c>
      <c r="K31" s="4">
        <f>(Table1[[#This Row],[EndTime]]-Table1[[#This Row],[StartTime]])*1440</f>
        <v>59.999999999999943</v>
      </c>
      <c r="L31" s="5">
        <f>Table1[[#This Row],[Attendees]]/Table1[[#This Row],[Capacity]]</f>
        <v>0.25</v>
      </c>
      <c r="M31">
        <f>IF(Table1[[#This Row],[Attendees]]&gt;Table1[[#This Row],[Capacity]],1,0)</f>
        <v>0</v>
      </c>
      <c r="N31" t="str">
        <f>TEXT(Table1[[#This Row],[Date]],"ddd")</f>
        <v>Wed</v>
      </c>
      <c r="O31" t="str">
        <f>TEXT(Table1[[#This Row],[Date]],"mmm")</f>
        <v>Nov</v>
      </c>
      <c r="P31" t="str">
        <f>IF(Table1[[#This Row],[Capacity]]&lt;=4,"Small",IF(Table1[[#This Row],[Capacity]]&lt;=8,"Medium","Large"))</f>
        <v>Small</v>
      </c>
      <c r="Q31" t="str">
        <f>IF(Table1[[#This Row],[Utilization %]]&lt;0.25,"Barely Attended","Normal")</f>
        <v>Normal</v>
      </c>
      <c r="R31" t="str">
        <f>IF(Table1[[#This Row],[Meeting duration (mins)]]&gt;90,"Long Meeting","Normal")</f>
        <v>Normal</v>
      </c>
    </row>
    <row r="32" spans="1:18" x14ac:dyDescent="0.2">
      <c r="A32">
        <v>31</v>
      </c>
      <c r="B32" s="1">
        <v>45487</v>
      </c>
      <c r="C32" s="2" t="s">
        <v>47</v>
      </c>
      <c r="D32" s="2" t="s">
        <v>20</v>
      </c>
      <c r="E32" t="s">
        <v>38</v>
      </c>
      <c r="F32">
        <v>3</v>
      </c>
      <c r="G32" s="12">
        <v>16</v>
      </c>
      <c r="H32">
        <v>10</v>
      </c>
      <c r="I32" t="s">
        <v>42</v>
      </c>
      <c r="J32" t="s">
        <v>30</v>
      </c>
      <c r="K32" s="4">
        <f>(Table1[[#This Row],[EndTime]]-Table1[[#This Row],[StartTime]])*1440</f>
        <v>59.999999999999943</v>
      </c>
      <c r="L32" s="5">
        <f>Table1[[#This Row],[Attendees]]/Table1[[#This Row],[Capacity]]</f>
        <v>0.625</v>
      </c>
      <c r="M32">
        <f>IF(Table1[[#This Row],[Attendees]]&gt;Table1[[#This Row],[Capacity]],1,0)</f>
        <v>0</v>
      </c>
      <c r="N32" t="str">
        <f>TEXT(Table1[[#This Row],[Date]],"ddd")</f>
        <v>Sun</v>
      </c>
      <c r="O32" t="str">
        <f>TEXT(Table1[[#This Row],[Date]],"mmm")</f>
        <v>Jul</v>
      </c>
      <c r="P32" t="str">
        <f>IF(Table1[[#This Row],[Capacity]]&lt;=4,"Small",IF(Table1[[#This Row],[Capacity]]&lt;=8,"Medium","Large"))</f>
        <v>Large</v>
      </c>
      <c r="Q32" t="str">
        <f>IF(Table1[[#This Row],[Utilization %]]&lt;0.25,"Barely Attended","Normal")</f>
        <v>Normal</v>
      </c>
      <c r="R32" t="str">
        <f>IF(Table1[[#This Row],[Meeting duration (mins)]]&gt;90,"Long Meeting","Normal")</f>
        <v>Normal</v>
      </c>
    </row>
    <row r="33" spans="1:18" x14ac:dyDescent="0.2">
      <c r="A33">
        <v>32</v>
      </c>
      <c r="B33" s="1">
        <v>45524</v>
      </c>
      <c r="C33" s="2" t="s">
        <v>31</v>
      </c>
      <c r="D33" s="2" t="s">
        <v>48</v>
      </c>
      <c r="E33" t="s">
        <v>25</v>
      </c>
      <c r="F33">
        <v>1</v>
      </c>
      <c r="G33" s="12">
        <v>4</v>
      </c>
      <c r="H33">
        <v>7</v>
      </c>
      <c r="I33" t="s">
        <v>39</v>
      </c>
      <c r="J33" t="s">
        <v>14</v>
      </c>
      <c r="K33" s="4">
        <f>(Table1[[#This Row],[EndTime]]-Table1[[#This Row],[StartTime]])*1440</f>
        <v>90</v>
      </c>
      <c r="L33" s="5">
        <f>Table1[[#This Row],[Attendees]]/Table1[[#This Row],[Capacity]]</f>
        <v>1.75</v>
      </c>
      <c r="M33">
        <f>IF(Table1[[#This Row],[Attendees]]&gt;Table1[[#This Row],[Capacity]],1,0)</f>
        <v>1</v>
      </c>
      <c r="N33" t="str">
        <f>TEXT(Table1[[#This Row],[Date]],"ddd")</f>
        <v>Tue</v>
      </c>
      <c r="O33" t="str">
        <f>TEXT(Table1[[#This Row],[Date]],"mmm")</f>
        <v>Aug</v>
      </c>
      <c r="P33" t="str">
        <f>IF(Table1[[#This Row],[Capacity]]&lt;=4,"Small",IF(Table1[[#This Row],[Capacity]]&lt;=8,"Medium","Large"))</f>
        <v>Small</v>
      </c>
      <c r="Q33" t="str">
        <f>IF(Table1[[#This Row],[Utilization %]]&lt;0.25,"Barely Attended","Normal")</f>
        <v>Normal</v>
      </c>
      <c r="R33" t="str">
        <f>IF(Table1[[#This Row],[Meeting duration (mins)]]&gt;90,"Long Meeting","Normal")</f>
        <v>Normal</v>
      </c>
    </row>
    <row r="34" spans="1:18" x14ac:dyDescent="0.2">
      <c r="A34">
        <v>33</v>
      </c>
      <c r="B34" s="1">
        <v>45512</v>
      </c>
      <c r="C34" s="2" t="s">
        <v>33</v>
      </c>
      <c r="D34" s="2" t="s">
        <v>48</v>
      </c>
      <c r="E34" t="s">
        <v>12</v>
      </c>
      <c r="F34">
        <v>2</v>
      </c>
      <c r="G34" s="12">
        <v>8</v>
      </c>
      <c r="H34">
        <v>11</v>
      </c>
      <c r="I34" t="s">
        <v>13</v>
      </c>
      <c r="J34" t="s">
        <v>28</v>
      </c>
      <c r="K34" s="4">
        <f>(Table1[[#This Row],[EndTime]]-Table1[[#This Row],[StartTime]])*1440</f>
        <v>120.00000000000006</v>
      </c>
      <c r="L34" s="5">
        <f>Table1[[#This Row],[Attendees]]/Table1[[#This Row],[Capacity]]</f>
        <v>1.375</v>
      </c>
      <c r="M34">
        <f>IF(Table1[[#This Row],[Attendees]]&gt;Table1[[#This Row],[Capacity]],1,0)</f>
        <v>1</v>
      </c>
      <c r="N34" t="str">
        <f>TEXT(Table1[[#This Row],[Date]],"ddd")</f>
        <v>Thu</v>
      </c>
      <c r="O34" t="str">
        <f>TEXT(Table1[[#This Row],[Date]],"mmm")</f>
        <v>Aug</v>
      </c>
      <c r="P34" t="str">
        <f>IF(Table1[[#This Row],[Capacity]]&lt;=4,"Small",IF(Table1[[#This Row],[Capacity]]&lt;=8,"Medium","Large"))</f>
        <v>Medium</v>
      </c>
      <c r="Q34" t="str">
        <f>IF(Table1[[#This Row],[Utilization %]]&lt;0.25,"Barely Attended","Normal")</f>
        <v>Normal</v>
      </c>
      <c r="R34" t="str">
        <f>IF(Table1[[#This Row],[Meeting duration (mins)]]&gt;90,"Long Meeting","Normal")</f>
        <v>Long Meeting</v>
      </c>
    </row>
    <row r="35" spans="1:18" x14ac:dyDescent="0.2">
      <c r="A35">
        <v>34</v>
      </c>
      <c r="B35" s="1">
        <v>45510</v>
      </c>
      <c r="C35" s="2" t="s">
        <v>26</v>
      </c>
      <c r="D35" s="2" t="s">
        <v>33</v>
      </c>
      <c r="E35" t="s">
        <v>25</v>
      </c>
      <c r="F35">
        <v>1</v>
      </c>
      <c r="G35" s="12">
        <v>4</v>
      </c>
      <c r="H35">
        <v>4</v>
      </c>
      <c r="I35" t="s">
        <v>13</v>
      </c>
      <c r="J35" t="s">
        <v>23</v>
      </c>
      <c r="K35" s="4">
        <f>(Table1[[#This Row],[EndTime]]-Table1[[#This Row],[StartTime]])*1440</f>
        <v>59.999999999999943</v>
      </c>
      <c r="L35" s="5">
        <f>Table1[[#This Row],[Attendees]]/Table1[[#This Row],[Capacity]]</f>
        <v>1</v>
      </c>
      <c r="M35">
        <f>IF(Table1[[#This Row],[Attendees]]&gt;Table1[[#This Row],[Capacity]],1,0)</f>
        <v>0</v>
      </c>
      <c r="N35" t="str">
        <f>TEXT(Table1[[#This Row],[Date]],"ddd")</f>
        <v>Tue</v>
      </c>
      <c r="O35" t="str">
        <f>TEXT(Table1[[#This Row],[Date]],"mmm")</f>
        <v>Aug</v>
      </c>
      <c r="P35" t="str">
        <f>IF(Table1[[#This Row],[Capacity]]&lt;=4,"Small",IF(Table1[[#This Row],[Capacity]]&lt;=8,"Medium","Large"))</f>
        <v>Small</v>
      </c>
      <c r="Q35" t="str">
        <f>IF(Table1[[#This Row],[Utilization %]]&lt;0.25,"Barely Attended","Normal")</f>
        <v>Normal</v>
      </c>
      <c r="R35" t="str">
        <f>IF(Table1[[#This Row],[Meeting duration (mins)]]&gt;90,"Long Meeting","Normal")</f>
        <v>Normal</v>
      </c>
    </row>
    <row r="36" spans="1:18" x14ac:dyDescent="0.2">
      <c r="A36">
        <v>35</v>
      </c>
      <c r="B36" s="1">
        <v>45549</v>
      </c>
      <c r="C36" s="2" t="s">
        <v>19</v>
      </c>
      <c r="D36" s="2" t="s">
        <v>34</v>
      </c>
      <c r="E36" t="s">
        <v>12</v>
      </c>
      <c r="F36">
        <v>2</v>
      </c>
      <c r="G36" s="12">
        <v>8</v>
      </c>
      <c r="H36">
        <v>6</v>
      </c>
      <c r="I36" t="s">
        <v>42</v>
      </c>
      <c r="J36" t="s">
        <v>18</v>
      </c>
      <c r="K36" s="4">
        <f>(Table1[[#This Row],[EndTime]]-Table1[[#This Row],[StartTime]])*1440</f>
        <v>60.000000000000028</v>
      </c>
      <c r="L36" s="5">
        <f>Table1[[#This Row],[Attendees]]/Table1[[#This Row],[Capacity]]</f>
        <v>0.75</v>
      </c>
      <c r="M36">
        <f>IF(Table1[[#This Row],[Attendees]]&gt;Table1[[#This Row],[Capacity]],1,0)</f>
        <v>0</v>
      </c>
      <c r="N36" t="str">
        <f>TEXT(Table1[[#This Row],[Date]],"ddd")</f>
        <v>Sat</v>
      </c>
      <c r="O36" t="str">
        <f>TEXT(Table1[[#This Row],[Date]],"mmm")</f>
        <v>Sep</v>
      </c>
      <c r="P36" t="str">
        <f>IF(Table1[[#This Row],[Capacity]]&lt;=4,"Small",IF(Table1[[#This Row],[Capacity]]&lt;=8,"Medium","Large"))</f>
        <v>Medium</v>
      </c>
      <c r="Q36" t="str">
        <f>IF(Table1[[#This Row],[Utilization %]]&lt;0.25,"Barely Attended","Normal")</f>
        <v>Normal</v>
      </c>
      <c r="R36" t="str">
        <f>IF(Table1[[#This Row],[Meeting duration (mins)]]&gt;90,"Long Meeting","Normal")</f>
        <v>Normal</v>
      </c>
    </row>
    <row r="37" spans="1:18" x14ac:dyDescent="0.2">
      <c r="A37">
        <v>36</v>
      </c>
      <c r="B37" s="1">
        <v>45445</v>
      </c>
      <c r="C37" s="2" t="s">
        <v>10</v>
      </c>
      <c r="D37" s="2" t="s">
        <v>26</v>
      </c>
      <c r="E37" t="s">
        <v>35</v>
      </c>
      <c r="F37">
        <v>2</v>
      </c>
      <c r="G37" s="12">
        <v>10</v>
      </c>
      <c r="H37">
        <v>6</v>
      </c>
      <c r="I37" t="s">
        <v>22</v>
      </c>
      <c r="J37" t="s">
        <v>14</v>
      </c>
      <c r="K37" s="4">
        <f>(Table1[[#This Row],[EndTime]]-Table1[[#This Row],[StartTime]])*1440</f>
        <v>59.999999999999943</v>
      </c>
      <c r="L37" s="5">
        <f>Table1[[#This Row],[Attendees]]/Table1[[#This Row],[Capacity]]</f>
        <v>0.6</v>
      </c>
      <c r="M37">
        <f>IF(Table1[[#This Row],[Attendees]]&gt;Table1[[#This Row],[Capacity]],1,0)</f>
        <v>0</v>
      </c>
      <c r="N37" t="str">
        <f>TEXT(Table1[[#This Row],[Date]],"ddd")</f>
        <v>Sun</v>
      </c>
      <c r="O37" t="str">
        <f>TEXT(Table1[[#This Row],[Date]],"mmm")</f>
        <v>Jun</v>
      </c>
      <c r="P37" t="str">
        <f>IF(Table1[[#This Row],[Capacity]]&lt;=4,"Small",IF(Table1[[#This Row],[Capacity]]&lt;=8,"Medium","Large"))</f>
        <v>Large</v>
      </c>
      <c r="Q37" t="str">
        <f>IF(Table1[[#This Row],[Utilization %]]&lt;0.25,"Barely Attended","Normal")</f>
        <v>Normal</v>
      </c>
      <c r="R37" t="str">
        <f>IF(Table1[[#This Row],[Meeting duration (mins)]]&gt;90,"Long Meeting","Normal")</f>
        <v>Normal</v>
      </c>
    </row>
    <row r="38" spans="1:18" x14ac:dyDescent="0.2">
      <c r="A38">
        <v>37</v>
      </c>
      <c r="B38" s="1">
        <v>45331</v>
      </c>
      <c r="C38" s="2" t="s">
        <v>34</v>
      </c>
      <c r="D38" s="2" t="s">
        <v>43</v>
      </c>
      <c r="E38" t="s">
        <v>35</v>
      </c>
      <c r="F38">
        <v>2</v>
      </c>
      <c r="G38" s="12">
        <v>10</v>
      </c>
      <c r="H38">
        <v>1</v>
      </c>
      <c r="I38" t="s">
        <v>42</v>
      </c>
      <c r="J38" t="s">
        <v>30</v>
      </c>
      <c r="K38" s="4">
        <f>(Table1[[#This Row],[EndTime]]-Table1[[#This Row],[StartTime]])*1440</f>
        <v>60.000000000000028</v>
      </c>
      <c r="L38" s="5">
        <f>Table1[[#This Row],[Attendees]]/Table1[[#This Row],[Capacity]]</f>
        <v>0.1</v>
      </c>
      <c r="M38">
        <f>IF(Table1[[#This Row],[Attendees]]&gt;Table1[[#This Row],[Capacity]],1,0)</f>
        <v>0</v>
      </c>
      <c r="N38" t="str">
        <f>TEXT(Table1[[#This Row],[Date]],"ddd")</f>
        <v>Fri</v>
      </c>
      <c r="O38" t="str">
        <f>TEXT(Table1[[#This Row],[Date]],"mmm")</f>
        <v>Feb</v>
      </c>
      <c r="P38" t="str">
        <f>IF(Table1[[#This Row],[Capacity]]&lt;=4,"Small",IF(Table1[[#This Row],[Capacity]]&lt;=8,"Medium","Large"))</f>
        <v>Large</v>
      </c>
      <c r="Q38" t="str">
        <f>IF(Table1[[#This Row],[Utilization %]]&lt;0.25,"Barely Attended","Normal")</f>
        <v>Barely Attended</v>
      </c>
      <c r="R38" t="str">
        <f>IF(Table1[[#This Row],[Meeting duration (mins)]]&gt;90,"Long Meeting","Normal")</f>
        <v>Normal</v>
      </c>
    </row>
    <row r="39" spans="1:18" x14ac:dyDescent="0.2">
      <c r="A39">
        <v>38</v>
      </c>
      <c r="B39" s="1">
        <v>45476</v>
      </c>
      <c r="C39" s="2" t="s">
        <v>43</v>
      </c>
      <c r="D39" s="2" t="s">
        <v>36</v>
      </c>
      <c r="E39" t="s">
        <v>25</v>
      </c>
      <c r="F39">
        <v>1</v>
      </c>
      <c r="G39" s="12">
        <v>4</v>
      </c>
      <c r="H39">
        <v>1</v>
      </c>
      <c r="I39" t="s">
        <v>22</v>
      </c>
      <c r="J39" t="s">
        <v>18</v>
      </c>
      <c r="K39" s="4">
        <f>(Table1[[#This Row],[EndTime]]-Table1[[#This Row],[StartTime]])*1440</f>
        <v>29.999999999999972</v>
      </c>
      <c r="L39" s="5">
        <f>Table1[[#This Row],[Attendees]]/Table1[[#This Row],[Capacity]]</f>
        <v>0.25</v>
      </c>
      <c r="M39">
        <f>IF(Table1[[#This Row],[Attendees]]&gt;Table1[[#This Row],[Capacity]],1,0)</f>
        <v>0</v>
      </c>
      <c r="N39" t="str">
        <f>TEXT(Table1[[#This Row],[Date]],"ddd")</f>
        <v>Wed</v>
      </c>
      <c r="O39" t="str">
        <f>TEXT(Table1[[#This Row],[Date]],"mmm")</f>
        <v>Jul</v>
      </c>
      <c r="P39" t="str">
        <f>IF(Table1[[#This Row],[Capacity]]&lt;=4,"Small",IF(Table1[[#This Row],[Capacity]]&lt;=8,"Medium","Large"))</f>
        <v>Small</v>
      </c>
      <c r="Q39" t="str">
        <f>IF(Table1[[#This Row],[Utilization %]]&lt;0.25,"Barely Attended","Normal")</f>
        <v>Normal</v>
      </c>
      <c r="R39" t="str">
        <f>IF(Table1[[#This Row],[Meeting duration (mins)]]&gt;90,"Long Meeting","Normal")</f>
        <v>Normal</v>
      </c>
    </row>
    <row r="40" spans="1:18" x14ac:dyDescent="0.2">
      <c r="A40">
        <v>39</v>
      </c>
      <c r="B40" s="1">
        <v>45339</v>
      </c>
      <c r="C40" s="2" t="s">
        <v>47</v>
      </c>
      <c r="D40" s="2" t="s">
        <v>43</v>
      </c>
      <c r="E40" t="s">
        <v>38</v>
      </c>
      <c r="F40">
        <v>3</v>
      </c>
      <c r="G40" s="12">
        <v>16</v>
      </c>
      <c r="H40">
        <v>17</v>
      </c>
      <c r="I40" t="s">
        <v>27</v>
      </c>
      <c r="J40" t="s">
        <v>23</v>
      </c>
      <c r="K40" s="4">
        <f>(Table1[[#This Row],[EndTime]]-Table1[[#This Row],[StartTime]])*1440</f>
        <v>90</v>
      </c>
      <c r="L40" s="5">
        <f>Table1[[#This Row],[Attendees]]/Table1[[#This Row],[Capacity]]</f>
        <v>1.0625</v>
      </c>
      <c r="M40">
        <f>IF(Table1[[#This Row],[Attendees]]&gt;Table1[[#This Row],[Capacity]],1,0)</f>
        <v>1</v>
      </c>
      <c r="N40" t="str">
        <f>TEXT(Table1[[#This Row],[Date]],"ddd")</f>
        <v>Sat</v>
      </c>
      <c r="O40" t="str">
        <f>TEXT(Table1[[#This Row],[Date]],"mmm")</f>
        <v>Feb</v>
      </c>
      <c r="P40" t="str">
        <f>IF(Table1[[#This Row],[Capacity]]&lt;=4,"Small",IF(Table1[[#This Row],[Capacity]]&lt;=8,"Medium","Large"))</f>
        <v>Large</v>
      </c>
      <c r="Q40" t="str">
        <f>IF(Table1[[#This Row],[Utilization %]]&lt;0.25,"Barely Attended","Normal")</f>
        <v>Normal</v>
      </c>
      <c r="R40" t="str">
        <f>IF(Table1[[#This Row],[Meeting duration (mins)]]&gt;90,"Long Meeting","Normal")</f>
        <v>Normal</v>
      </c>
    </row>
    <row r="41" spans="1:18" x14ac:dyDescent="0.2">
      <c r="A41">
        <v>40</v>
      </c>
      <c r="B41" s="1">
        <v>45327</v>
      </c>
      <c r="C41" s="2" t="s">
        <v>47</v>
      </c>
      <c r="D41" s="2" t="s">
        <v>36</v>
      </c>
      <c r="E41" t="s">
        <v>12</v>
      </c>
      <c r="F41">
        <v>2</v>
      </c>
      <c r="G41" s="12">
        <v>8</v>
      </c>
      <c r="H41">
        <v>3</v>
      </c>
      <c r="I41" t="s">
        <v>13</v>
      </c>
      <c r="J41" t="s">
        <v>14</v>
      </c>
      <c r="K41" s="4">
        <f>(Table1[[#This Row],[EndTime]]-Table1[[#This Row],[StartTime]])*1440</f>
        <v>119.99999999999997</v>
      </c>
      <c r="L41" s="5">
        <f>Table1[[#This Row],[Attendees]]/Table1[[#This Row],[Capacity]]</f>
        <v>0.375</v>
      </c>
      <c r="M41">
        <f>IF(Table1[[#This Row],[Attendees]]&gt;Table1[[#This Row],[Capacity]],1,0)</f>
        <v>0</v>
      </c>
      <c r="N41" t="str">
        <f>TEXT(Table1[[#This Row],[Date]],"ddd")</f>
        <v>Mon</v>
      </c>
      <c r="O41" t="str">
        <f>TEXT(Table1[[#This Row],[Date]],"mmm")</f>
        <v>Feb</v>
      </c>
      <c r="P41" t="str">
        <f>IF(Table1[[#This Row],[Capacity]]&lt;=4,"Small",IF(Table1[[#This Row],[Capacity]]&lt;=8,"Medium","Large"))</f>
        <v>Medium</v>
      </c>
      <c r="Q41" t="str">
        <f>IF(Table1[[#This Row],[Utilization %]]&lt;0.25,"Barely Attended","Normal")</f>
        <v>Normal</v>
      </c>
      <c r="R41" t="str">
        <f>IF(Table1[[#This Row],[Meeting duration (mins)]]&gt;90,"Long Meeting","Normal")</f>
        <v>Long Meeting</v>
      </c>
    </row>
    <row r="42" spans="1:18" x14ac:dyDescent="0.2">
      <c r="A42">
        <v>41</v>
      </c>
      <c r="B42" s="1">
        <v>45506</v>
      </c>
      <c r="C42" s="2" t="s">
        <v>36</v>
      </c>
      <c r="D42" s="2" t="s">
        <v>44</v>
      </c>
      <c r="E42" t="s">
        <v>35</v>
      </c>
      <c r="F42">
        <v>2</v>
      </c>
      <c r="G42" s="12">
        <v>10</v>
      </c>
      <c r="H42">
        <v>8</v>
      </c>
      <c r="I42" t="s">
        <v>39</v>
      </c>
      <c r="J42" t="s">
        <v>18</v>
      </c>
      <c r="K42" s="4">
        <f>(Table1[[#This Row],[EndTime]]-Table1[[#This Row],[StartTime]])*1440</f>
        <v>29.999999999999972</v>
      </c>
      <c r="L42" s="5">
        <f>Table1[[#This Row],[Attendees]]/Table1[[#This Row],[Capacity]]</f>
        <v>0.8</v>
      </c>
      <c r="M42">
        <f>IF(Table1[[#This Row],[Attendees]]&gt;Table1[[#This Row],[Capacity]],1,0)</f>
        <v>0</v>
      </c>
      <c r="N42" t="str">
        <f>TEXT(Table1[[#This Row],[Date]],"ddd")</f>
        <v>Fri</v>
      </c>
      <c r="O42" t="str">
        <f>TEXT(Table1[[#This Row],[Date]],"mmm")</f>
        <v>Aug</v>
      </c>
      <c r="P42" t="str">
        <f>IF(Table1[[#This Row],[Capacity]]&lt;=4,"Small",IF(Table1[[#This Row],[Capacity]]&lt;=8,"Medium","Large"))</f>
        <v>Large</v>
      </c>
      <c r="Q42" t="str">
        <f>IF(Table1[[#This Row],[Utilization %]]&lt;0.25,"Barely Attended","Normal")</f>
        <v>Normal</v>
      </c>
      <c r="R42" t="str">
        <f>IF(Table1[[#This Row],[Meeting duration (mins)]]&gt;90,"Long Meeting","Normal")</f>
        <v>Normal</v>
      </c>
    </row>
    <row r="43" spans="1:18" x14ac:dyDescent="0.2">
      <c r="A43">
        <v>42</v>
      </c>
      <c r="B43" s="1">
        <v>45329</v>
      </c>
      <c r="C43" s="2" t="s">
        <v>15</v>
      </c>
      <c r="D43" s="2" t="s">
        <v>29</v>
      </c>
      <c r="E43" t="s">
        <v>38</v>
      </c>
      <c r="F43">
        <v>3</v>
      </c>
      <c r="G43" s="12">
        <v>16</v>
      </c>
      <c r="H43">
        <v>6</v>
      </c>
      <c r="I43" t="s">
        <v>17</v>
      </c>
      <c r="J43" t="s">
        <v>14</v>
      </c>
      <c r="K43" s="4">
        <f>(Table1[[#This Row],[EndTime]]-Table1[[#This Row],[StartTime]])*1440</f>
        <v>29.999999999999972</v>
      </c>
      <c r="L43" s="5">
        <f>Table1[[#This Row],[Attendees]]/Table1[[#This Row],[Capacity]]</f>
        <v>0.375</v>
      </c>
      <c r="M43">
        <f>IF(Table1[[#This Row],[Attendees]]&gt;Table1[[#This Row],[Capacity]],1,0)</f>
        <v>0</v>
      </c>
      <c r="N43" t="str">
        <f>TEXT(Table1[[#This Row],[Date]],"ddd")</f>
        <v>Wed</v>
      </c>
      <c r="O43" t="str">
        <f>TEXT(Table1[[#This Row],[Date]],"mmm")</f>
        <v>Feb</v>
      </c>
      <c r="P43" t="str">
        <f>IF(Table1[[#This Row],[Capacity]]&lt;=4,"Small",IF(Table1[[#This Row],[Capacity]]&lt;=8,"Medium","Large"))</f>
        <v>Large</v>
      </c>
      <c r="Q43" t="str">
        <f>IF(Table1[[#This Row],[Utilization %]]&lt;0.25,"Barely Attended","Normal")</f>
        <v>Normal</v>
      </c>
      <c r="R43" t="str">
        <f>IF(Table1[[#This Row],[Meeting duration (mins)]]&gt;90,"Long Meeting","Normal")</f>
        <v>Normal</v>
      </c>
    </row>
    <row r="44" spans="1:18" x14ac:dyDescent="0.2">
      <c r="A44">
        <v>43</v>
      </c>
      <c r="B44" s="1">
        <v>45535</v>
      </c>
      <c r="C44" s="2" t="s">
        <v>32</v>
      </c>
      <c r="D44" s="2" t="s">
        <v>16</v>
      </c>
      <c r="E44" t="s">
        <v>49</v>
      </c>
      <c r="F44">
        <v>3</v>
      </c>
      <c r="G44" s="12">
        <v>12</v>
      </c>
      <c r="H44">
        <v>1</v>
      </c>
      <c r="I44" t="s">
        <v>22</v>
      </c>
      <c r="J44" t="s">
        <v>14</v>
      </c>
      <c r="K44" s="4">
        <f>(Table1[[#This Row],[EndTime]]-Table1[[#This Row],[StartTime]])*1440</f>
        <v>30.000000000000053</v>
      </c>
      <c r="L44" s="5">
        <f>Table1[[#This Row],[Attendees]]/Table1[[#This Row],[Capacity]]</f>
        <v>8.3333333333333329E-2</v>
      </c>
      <c r="M44">
        <f>IF(Table1[[#This Row],[Attendees]]&gt;Table1[[#This Row],[Capacity]],1,0)</f>
        <v>0</v>
      </c>
      <c r="N44" t="str">
        <f>TEXT(Table1[[#This Row],[Date]],"ddd")</f>
        <v>Sat</v>
      </c>
      <c r="O44" t="str">
        <f>TEXT(Table1[[#This Row],[Date]],"mmm")</f>
        <v>Aug</v>
      </c>
      <c r="P44" t="str">
        <f>IF(Table1[[#This Row],[Capacity]]&lt;=4,"Small",IF(Table1[[#This Row],[Capacity]]&lt;=8,"Medium","Large"))</f>
        <v>Large</v>
      </c>
      <c r="Q44" t="str">
        <f>IF(Table1[[#This Row],[Utilization %]]&lt;0.25,"Barely Attended","Normal")</f>
        <v>Barely Attended</v>
      </c>
      <c r="R44" t="str">
        <f>IF(Table1[[#This Row],[Meeting duration (mins)]]&gt;90,"Long Meeting","Normal")</f>
        <v>Normal</v>
      </c>
    </row>
    <row r="45" spans="1:18" x14ac:dyDescent="0.2">
      <c r="A45">
        <v>44</v>
      </c>
      <c r="B45" s="1">
        <v>45608</v>
      </c>
      <c r="C45" s="2" t="s">
        <v>37</v>
      </c>
      <c r="D45" s="2" t="s">
        <v>45</v>
      </c>
      <c r="E45" t="s">
        <v>12</v>
      </c>
      <c r="F45">
        <v>2</v>
      </c>
      <c r="G45" s="12">
        <v>8</v>
      </c>
      <c r="H45">
        <v>10</v>
      </c>
      <c r="I45" t="s">
        <v>39</v>
      </c>
      <c r="J45" t="s">
        <v>18</v>
      </c>
      <c r="K45" s="4">
        <f>(Table1[[#This Row],[EndTime]]-Table1[[#This Row],[StartTime]])*1440</f>
        <v>119.99999999999989</v>
      </c>
      <c r="L45" s="5">
        <f>Table1[[#This Row],[Attendees]]/Table1[[#This Row],[Capacity]]</f>
        <v>1.25</v>
      </c>
      <c r="M45">
        <f>IF(Table1[[#This Row],[Attendees]]&gt;Table1[[#This Row],[Capacity]],1,0)</f>
        <v>1</v>
      </c>
      <c r="N45" t="str">
        <f>TEXT(Table1[[#This Row],[Date]],"ddd")</f>
        <v>Tue</v>
      </c>
      <c r="O45" t="str">
        <f>TEXT(Table1[[#This Row],[Date]],"mmm")</f>
        <v>Nov</v>
      </c>
      <c r="P45" t="str">
        <f>IF(Table1[[#This Row],[Capacity]]&lt;=4,"Small",IF(Table1[[#This Row],[Capacity]]&lt;=8,"Medium","Large"))</f>
        <v>Medium</v>
      </c>
      <c r="Q45" t="str">
        <f>IF(Table1[[#This Row],[Utilization %]]&lt;0.25,"Barely Attended","Normal")</f>
        <v>Normal</v>
      </c>
      <c r="R45" t="str">
        <f>IF(Table1[[#This Row],[Meeting duration (mins)]]&gt;90,"Long Meeting","Normal")</f>
        <v>Long Meeting</v>
      </c>
    </row>
    <row r="46" spans="1:18" x14ac:dyDescent="0.2">
      <c r="A46">
        <v>45</v>
      </c>
      <c r="B46" s="1">
        <v>45582</v>
      </c>
      <c r="C46" s="2" t="s">
        <v>19</v>
      </c>
      <c r="D46" s="2" t="s">
        <v>43</v>
      </c>
      <c r="E46" t="s">
        <v>12</v>
      </c>
      <c r="F46">
        <v>2</v>
      </c>
      <c r="G46" s="12">
        <v>8</v>
      </c>
      <c r="H46">
        <v>8</v>
      </c>
      <c r="I46" t="s">
        <v>22</v>
      </c>
      <c r="J46" t="s">
        <v>40</v>
      </c>
      <c r="K46" s="4">
        <f>(Table1[[#This Row],[EndTime]]-Table1[[#This Row],[StartTime]])*1440</f>
        <v>120.00000000000006</v>
      </c>
      <c r="L46" s="5">
        <f>Table1[[#This Row],[Attendees]]/Table1[[#This Row],[Capacity]]</f>
        <v>1</v>
      </c>
      <c r="M46">
        <f>IF(Table1[[#This Row],[Attendees]]&gt;Table1[[#This Row],[Capacity]],1,0)</f>
        <v>0</v>
      </c>
      <c r="N46" t="str">
        <f>TEXT(Table1[[#This Row],[Date]],"ddd")</f>
        <v>Thu</v>
      </c>
      <c r="O46" t="str">
        <f>TEXT(Table1[[#This Row],[Date]],"mmm")</f>
        <v>Oct</v>
      </c>
      <c r="P46" t="str">
        <f>IF(Table1[[#This Row],[Capacity]]&lt;=4,"Small",IF(Table1[[#This Row],[Capacity]]&lt;=8,"Medium","Large"))</f>
        <v>Medium</v>
      </c>
      <c r="Q46" t="str">
        <f>IF(Table1[[#This Row],[Utilization %]]&lt;0.25,"Barely Attended","Normal")</f>
        <v>Normal</v>
      </c>
      <c r="R46" t="str">
        <f>IF(Table1[[#This Row],[Meeting duration (mins)]]&gt;90,"Long Meeting","Normal")</f>
        <v>Long Meeting</v>
      </c>
    </row>
    <row r="47" spans="1:18" x14ac:dyDescent="0.2">
      <c r="A47">
        <v>46</v>
      </c>
      <c r="B47" s="1">
        <v>45579</v>
      </c>
      <c r="C47" s="2" t="s">
        <v>15</v>
      </c>
      <c r="D47" s="2" t="s">
        <v>29</v>
      </c>
      <c r="E47" t="s">
        <v>12</v>
      </c>
      <c r="F47">
        <v>2</v>
      </c>
      <c r="G47" s="12">
        <v>8</v>
      </c>
      <c r="H47">
        <v>1</v>
      </c>
      <c r="I47" t="s">
        <v>27</v>
      </c>
      <c r="J47" t="s">
        <v>14</v>
      </c>
      <c r="K47" s="4">
        <f>(Table1[[#This Row],[EndTime]]-Table1[[#This Row],[StartTime]])*1440</f>
        <v>29.999999999999972</v>
      </c>
      <c r="L47" s="5">
        <f>Table1[[#This Row],[Attendees]]/Table1[[#This Row],[Capacity]]</f>
        <v>0.125</v>
      </c>
      <c r="M47">
        <f>IF(Table1[[#This Row],[Attendees]]&gt;Table1[[#This Row],[Capacity]],1,0)</f>
        <v>0</v>
      </c>
      <c r="N47" t="str">
        <f>TEXT(Table1[[#This Row],[Date]],"ddd")</f>
        <v>Mon</v>
      </c>
      <c r="O47" t="str">
        <f>TEXT(Table1[[#This Row],[Date]],"mmm")</f>
        <v>Oct</v>
      </c>
      <c r="P47" t="str">
        <f>IF(Table1[[#This Row],[Capacity]]&lt;=4,"Small",IF(Table1[[#This Row],[Capacity]]&lt;=8,"Medium","Large"))</f>
        <v>Medium</v>
      </c>
      <c r="Q47" t="str">
        <f>IF(Table1[[#This Row],[Utilization %]]&lt;0.25,"Barely Attended","Normal")</f>
        <v>Barely Attended</v>
      </c>
      <c r="R47" t="str">
        <f>IF(Table1[[#This Row],[Meeting duration (mins)]]&gt;90,"Long Meeting","Normal")</f>
        <v>Normal</v>
      </c>
    </row>
    <row r="48" spans="1:18" x14ac:dyDescent="0.2">
      <c r="A48">
        <v>47</v>
      </c>
      <c r="B48" s="1">
        <v>45532</v>
      </c>
      <c r="C48" s="2" t="s">
        <v>43</v>
      </c>
      <c r="D48" s="2" t="s">
        <v>36</v>
      </c>
      <c r="E48" t="s">
        <v>38</v>
      </c>
      <c r="F48">
        <v>3</v>
      </c>
      <c r="G48" s="12">
        <v>16</v>
      </c>
      <c r="H48">
        <v>11</v>
      </c>
      <c r="I48" t="s">
        <v>13</v>
      </c>
      <c r="J48" t="s">
        <v>40</v>
      </c>
      <c r="K48" s="4">
        <f>(Table1[[#This Row],[EndTime]]-Table1[[#This Row],[StartTime]])*1440</f>
        <v>29.999999999999972</v>
      </c>
      <c r="L48" s="5">
        <f>Table1[[#This Row],[Attendees]]/Table1[[#This Row],[Capacity]]</f>
        <v>0.6875</v>
      </c>
      <c r="M48">
        <f>IF(Table1[[#This Row],[Attendees]]&gt;Table1[[#This Row],[Capacity]],1,0)</f>
        <v>0</v>
      </c>
      <c r="N48" t="str">
        <f>TEXT(Table1[[#This Row],[Date]],"ddd")</f>
        <v>Wed</v>
      </c>
      <c r="O48" t="str">
        <f>TEXT(Table1[[#This Row],[Date]],"mmm")</f>
        <v>Aug</v>
      </c>
      <c r="P48" t="str">
        <f>IF(Table1[[#This Row],[Capacity]]&lt;=4,"Small",IF(Table1[[#This Row],[Capacity]]&lt;=8,"Medium","Large"))</f>
        <v>Large</v>
      </c>
      <c r="Q48" t="str">
        <f>IF(Table1[[#This Row],[Utilization %]]&lt;0.25,"Barely Attended","Normal")</f>
        <v>Normal</v>
      </c>
      <c r="R48" t="str">
        <f>IF(Table1[[#This Row],[Meeting duration (mins)]]&gt;90,"Long Meeting","Normal")</f>
        <v>Normal</v>
      </c>
    </row>
    <row r="49" spans="1:18" x14ac:dyDescent="0.2">
      <c r="A49">
        <v>48</v>
      </c>
      <c r="B49" s="1">
        <v>45521</v>
      </c>
      <c r="C49" s="2" t="s">
        <v>16</v>
      </c>
      <c r="D49" s="2" t="s">
        <v>26</v>
      </c>
      <c r="E49" t="s">
        <v>21</v>
      </c>
      <c r="F49">
        <v>1</v>
      </c>
      <c r="G49" s="12">
        <v>6</v>
      </c>
      <c r="H49">
        <v>8</v>
      </c>
      <c r="I49" t="s">
        <v>42</v>
      </c>
      <c r="J49" t="s">
        <v>30</v>
      </c>
      <c r="K49" s="4">
        <f>(Table1[[#This Row],[EndTime]]-Table1[[#This Row],[StartTime]])*1440</f>
        <v>90</v>
      </c>
      <c r="L49" s="5">
        <f>Table1[[#This Row],[Attendees]]/Table1[[#This Row],[Capacity]]</f>
        <v>1.3333333333333333</v>
      </c>
      <c r="M49">
        <f>IF(Table1[[#This Row],[Attendees]]&gt;Table1[[#This Row],[Capacity]],1,0)</f>
        <v>1</v>
      </c>
      <c r="N49" t="str">
        <f>TEXT(Table1[[#This Row],[Date]],"ddd")</f>
        <v>Sat</v>
      </c>
      <c r="O49" t="str">
        <f>TEXT(Table1[[#This Row],[Date]],"mmm")</f>
        <v>Aug</v>
      </c>
      <c r="P49" t="str">
        <f>IF(Table1[[#This Row],[Capacity]]&lt;=4,"Small",IF(Table1[[#This Row],[Capacity]]&lt;=8,"Medium","Large"))</f>
        <v>Medium</v>
      </c>
      <c r="Q49" t="str">
        <f>IF(Table1[[#This Row],[Utilization %]]&lt;0.25,"Barely Attended","Normal")</f>
        <v>Normal</v>
      </c>
      <c r="R49" t="str">
        <f>IF(Table1[[#This Row],[Meeting duration (mins)]]&gt;90,"Long Meeting","Normal")</f>
        <v>Normal</v>
      </c>
    </row>
    <row r="50" spans="1:18" x14ac:dyDescent="0.2">
      <c r="A50">
        <v>49</v>
      </c>
      <c r="B50" s="1">
        <v>45334</v>
      </c>
      <c r="C50" s="2" t="s">
        <v>32</v>
      </c>
      <c r="D50" s="2" t="s">
        <v>45</v>
      </c>
      <c r="E50" t="s">
        <v>21</v>
      </c>
      <c r="F50">
        <v>1</v>
      </c>
      <c r="G50" s="12">
        <v>6</v>
      </c>
      <c r="H50">
        <v>4</v>
      </c>
      <c r="I50" t="s">
        <v>42</v>
      </c>
      <c r="J50" t="s">
        <v>23</v>
      </c>
      <c r="K50" s="4">
        <f>(Table1[[#This Row],[EndTime]]-Table1[[#This Row],[StartTime]])*1440</f>
        <v>90</v>
      </c>
      <c r="L50" s="5">
        <f>Table1[[#This Row],[Attendees]]/Table1[[#This Row],[Capacity]]</f>
        <v>0.66666666666666663</v>
      </c>
      <c r="M50">
        <f>IF(Table1[[#This Row],[Attendees]]&gt;Table1[[#This Row],[Capacity]],1,0)</f>
        <v>0</v>
      </c>
      <c r="N50" t="str">
        <f>TEXT(Table1[[#This Row],[Date]],"ddd")</f>
        <v>Mon</v>
      </c>
      <c r="O50" t="str">
        <f>TEXT(Table1[[#This Row],[Date]],"mmm")</f>
        <v>Feb</v>
      </c>
      <c r="P50" t="str">
        <f>IF(Table1[[#This Row],[Capacity]]&lt;=4,"Small",IF(Table1[[#This Row],[Capacity]]&lt;=8,"Medium","Large"))</f>
        <v>Medium</v>
      </c>
      <c r="Q50" t="str">
        <f>IF(Table1[[#This Row],[Utilization %]]&lt;0.25,"Barely Attended","Normal")</f>
        <v>Normal</v>
      </c>
      <c r="R50" t="str">
        <f>IF(Table1[[#This Row],[Meeting duration (mins)]]&gt;90,"Long Meeting","Normal")</f>
        <v>Normal</v>
      </c>
    </row>
    <row r="51" spans="1:18" x14ac:dyDescent="0.2">
      <c r="A51">
        <v>50</v>
      </c>
      <c r="B51" s="1">
        <v>45353</v>
      </c>
      <c r="C51" s="2" t="s">
        <v>20</v>
      </c>
      <c r="D51" s="2" t="s">
        <v>44</v>
      </c>
      <c r="E51" t="s">
        <v>25</v>
      </c>
      <c r="F51">
        <v>1</v>
      </c>
      <c r="G51" s="12">
        <v>4</v>
      </c>
      <c r="H51">
        <v>6</v>
      </c>
      <c r="I51" t="s">
        <v>27</v>
      </c>
      <c r="J51" t="s">
        <v>23</v>
      </c>
      <c r="K51" s="4">
        <f>(Table1[[#This Row],[EndTime]]-Table1[[#This Row],[StartTime]])*1440</f>
        <v>90</v>
      </c>
      <c r="L51" s="5">
        <f>Table1[[#This Row],[Attendees]]/Table1[[#This Row],[Capacity]]</f>
        <v>1.5</v>
      </c>
      <c r="M51">
        <f>IF(Table1[[#This Row],[Attendees]]&gt;Table1[[#This Row],[Capacity]],1,0)</f>
        <v>1</v>
      </c>
      <c r="N51" t="str">
        <f>TEXT(Table1[[#This Row],[Date]],"ddd")</f>
        <v>Sat</v>
      </c>
      <c r="O51" t="str">
        <f>TEXT(Table1[[#This Row],[Date]],"mmm")</f>
        <v>Mar</v>
      </c>
      <c r="P51" t="str">
        <f>IF(Table1[[#This Row],[Capacity]]&lt;=4,"Small",IF(Table1[[#This Row],[Capacity]]&lt;=8,"Medium","Large"))</f>
        <v>Small</v>
      </c>
      <c r="Q51" t="str">
        <f>IF(Table1[[#This Row],[Utilization %]]&lt;0.25,"Barely Attended","Normal")</f>
        <v>Normal</v>
      </c>
      <c r="R51" t="str">
        <f>IF(Table1[[#This Row],[Meeting duration (mins)]]&gt;90,"Long Meeting","Normal")</f>
        <v>Normal</v>
      </c>
    </row>
    <row r="52" spans="1:18" x14ac:dyDescent="0.2">
      <c r="A52">
        <v>51</v>
      </c>
      <c r="B52" s="1">
        <v>45478</v>
      </c>
      <c r="C52" s="2" t="s">
        <v>19</v>
      </c>
      <c r="D52" s="2" t="s">
        <v>43</v>
      </c>
      <c r="E52" t="s">
        <v>49</v>
      </c>
      <c r="F52">
        <v>3</v>
      </c>
      <c r="G52" s="12">
        <v>12</v>
      </c>
      <c r="H52">
        <v>12</v>
      </c>
      <c r="I52" t="s">
        <v>27</v>
      </c>
      <c r="J52" t="s">
        <v>18</v>
      </c>
      <c r="K52" s="4">
        <f>(Table1[[#This Row],[EndTime]]-Table1[[#This Row],[StartTime]])*1440</f>
        <v>120.00000000000006</v>
      </c>
      <c r="L52" s="5">
        <f>Table1[[#This Row],[Attendees]]/Table1[[#This Row],[Capacity]]</f>
        <v>1</v>
      </c>
      <c r="M52">
        <f>IF(Table1[[#This Row],[Attendees]]&gt;Table1[[#This Row],[Capacity]],1,0)</f>
        <v>0</v>
      </c>
      <c r="N52" t="str">
        <f>TEXT(Table1[[#This Row],[Date]],"ddd")</f>
        <v>Fri</v>
      </c>
      <c r="O52" t="str">
        <f>TEXT(Table1[[#This Row],[Date]],"mmm")</f>
        <v>Jul</v>
      </c>
      <c r="P52" t="str">
        <f>IF(Table1[[#This Row],[Capacity]]&lt;=4,"Small",IF(Table1[[#This Row],[Capacity]]&lt;=8,"Medium","Large"))</f>
        <v>Large</v>
      </c>
      <c r="Q52" t="str">
        <f>IF(Table1[[#This Row],[Utilization %]]&lt;0.25,"Barely Attended","Normal")</f>
        <v>Normal</v>
      </c>
      <c r="R52" t="str">
        <f>IF(Table1[[#This Row],[Meeting duration (mins)]]&gt;90,"Long Meeting","Normal")</f>
        <v>Long Meeting</v>
      </c>
    </row>
    <row r="53" spans="1:18" x14ac:dyDescent="0.2">
      <c r="A53">
        <v>52</v>
      </c>
      <c r="B53" s="1">
        <v>45436</v>
      </c>
      <c r="C53" s="2" t="s">
        <v>19</v>
      </c>
      <c r="D53" s="2" t="s">
        <v>20</v>
      </c>
      <c r="E53" t="s">
        <v>38</v>
      </c>
      <c r="F53">
        <v>3</v>
      </c>
      <c r="G53" s="12">
        <v>16</v>
      </c>
      <c r="H53">
        <v>2</v>
      </c>
      <c r="I53" t="s">
        <v>41</v>
      </c>
      <c r="J53" t="s">
        <v>14</v>
      </c>
      <c r="K53" s="4">
        <f>(Table1[[#This Row],[EndTime]]-Table1[[#This Row],[StartTime]])*1440</f>
        <v>90</v>
      </c>
      <c r="L53" s="5">
        <f>Table1[[#This Row],[Attendees]]/Table1[[#This Row],[Capacity]]</f>
        <v>0.125</v>
      </c>
      <c r="M53">
        <f>IF(Table1[[#This Row],[Attendees]]&gt;Table1[[#This Row],[Capacity]],1,0)</f>
        <v>0</v>
      </c>
      <c r="N53" t="str">
        <f>TEXT(Table1[[#This Row],[Date]],"ddd")</f>
        <v>Fri</v>
      </c>
      <c r="O53" t="str">
        <f>TEXT(Table1[[#This Row],[Date]],"mmm")</f>
        <v>May</v>
      </c>
      <c r="P53" t="str">
        <f>IF(Table1[[#This Row],[Capacity]]&lt;=4,"Small",IF(Table1[[#This Row],[Capacity]]&lt;=8,"Medium","Large"))</f>
        <v>Large</v>
      </c>
      <c r="Q53" t="str">
        <f>IF(Table1[[#This Row],[Utilization %]]&lt;0.25,"Barely Attended","Normal")</f>
        <v>Barely Attended</v>
      </c>
      <c r="R53" t="str">
        <f>IF(Table1[[#This Row],[Meeting duration (mins)]]&gt;90,"Long Meeting","Normal")</f>
        <v>Normal</v>
      </c>
    </row>
    <row r="54" spans="1:18" x14ac:dyDescent="0.2">
      <c r="A54">
        <v>53</v>
      </c>
      <c r="B54" s="1">
        <v>45438</v>
      </c>
      <c r="C54" s="2" t="s">
        <v>10</v>
      </c>
      <c r="D54" s="2" t="s">
        <v>11</v>
      </c>
      <c r="E54" t="s">
        <v>35</v>
      </c>
      <c r="F54">
        <v>2</v>
      </c>
      <c r="G54" s="12">
        <v>10</v>
      </c>
      <c r="H54">
        <v>1</v>
      </c>
      <c r="I54" t="s">
        <v>39</v>
      </c>
      <c r="J54" t="s">
        <v>23</v>
      </c>
      <c r="K54" s="4">
        <f>(Table1[[#This Row],[EndTime]]-Table1[[#This Row],[StartTime]])*1440</f>
        <v>90</v>
      </c>
      <c r="L54" s="5">
        <f>Table1[[#This Row],[Attendees]]/Table1[[#This Row],[Capacity]]</f>
        <v>0.1</v>
      </c>
      <c r="M54">
        <f>IF(Table1[[#This Row],[Attendees]]&gt;Table1[[#This Row],[Capacity]],1,0)</f>
        <v>0</v>
      </c>
      <c r="N54" t="str">
        <f>TEXT(Table1[[#This Row],[Date]],"ddd")</f>
        <v>Sun</v>
      </c>
      <c r="O54" t="str">
        <f>TEXT(Table1[[#This Row],[Date]],"mmm")</f>
        <v>May</v>
      </c>
      <c r="P54" t="str">
        <f>IF(Table1[[#This Row],[Capacity]]&lt;=4,"Small",IF(Table1[[#This Row],[Capacity]]&lt;=8,"Medium","Large"))</f>
        <v>Large</v>
      </c>
      <c r="Q54" t="str">
        <f>IF(Table1[[#This Row],[Utilization %]]&lt;0.25,"Barely Attended","Normal")</f>
        <v>Barely Attended</v>
      </c>
      <c r="R54" t="str">
        <f>IF(Table1[[#This Row],[Meeting duration (mins)]]&gt;90,"Long Meeting","Normal")</f>
        <v>Normal</v>
      </c>
    </row>
    <row r="55" spans="1:18" x14ac:dyDescent="0.2">
      <c r="A55">
        <v>54</v>
      </c>
      <c r="B55" s="1">
        <v>45349</v>
      </c>
      <c r="C55" s="2" t="s">
        <v>44</v>
      </c>
      <c r="D55" s="2" t="s">
        <v>29</v>
      </c>
      <c r="E55" t="s">
        <v>49</v>
      </c>
      <c r="F55">
        <v>3</v>
      </c>
      <c r="G55" s="12">
        <v>12</v>
      </c>
      <c r="H55">
        <v>9</v>
      </c>
      <c r="I55" t="s">
        <v>39</v>
      </c>
      <c r="J55" t="s">
        <v>18</v>
      </c>
      <c r="K55" s="4">
        <f>(Table1[[#This Row],[EndTime]]-Table1[[#This Row],[StartTime]])*1440</f>
        <v>60.000000000000028</v>
      </c>
      <c r="L55" s="5">
        <f>Table1[[#This Row],[Attendees]]/Table1[[#This Row],[Capacity]]</f>
        <v>0.75</v>
      </c>
      <c r="M55">
        <f>IF(Table1[[#This Row],[Attendees]]&gt;Table1[[#This Row],[Capacity]],1,0)</f>
        <v>0</v>
      </c>
      <c r="N55" t="str">
        <f>TEXT(Table1[[#This Row],[Date]],"ddd")</f>
        <v>Tue</v>
      </c>
      <c r="O55" t="str">
        <f>TEXT(Table1[[#This Row],[Date]],"mmm")</f>
        <v>Feb</v>
      </c>
      <c r="P55" t="str">
        <f>IF(Table1[[#This Row],[Capacity]]&lt;=4,"Small",IF(Table1[[#This Row],[Capacity]]&lt;=8,"Medium","Large"))</f>
        <v>Large</v>
      </c>
      <c r="Q55" t="str">
        <f>IF(Table1[[#This Row],[Utilization %]]&lt;0.25,"Barely Attended","Normal")</f>
        <v>Normal</v>
      </c>
      <c r="R55" t="str">
        <f>IF(Table1[[#This Row],[Meeting duration (mins)]]&gt;90,"Long Meeting","Normal")</f>
        <v>Normal</v>
      </c>
    </row>
    <row r="56" spans="1:18" x14ac:dyDescent="0.2">
      <c r="A56">
        <v>55</v>
      </c>
      <c r="B56" s="1">
        <v>45460</v>
      </c>
      <c r="C56" s="2" t="s">
        <v>37</v>
      </c>
      <c r="D56" s="2" t="s">
        <v>10</v>
      </c>
      <c r="E56" t="s">
        <v>21</v>
      </c>
      <c r="F56">
        <v>1</v>
      </c>
      <c r="G56" s="12">
        <v>6</v>
      </c>
      <c r="H56">
        <v>2</v>
      </c>
      <c r="I56" t="s">
        <v>22</v>
      </c>
      <c r="J56" t="s">
        <v>28</v>
      </c>
      <c r="K56" s="4">
        <f>(Table1[[#This Row],[EndTime]]-Table1[[#This Row],[StartTime]])*1440</f>
        <v>90</v>
      </c>
      <c r="L56" s="5">
        <f>Table1[[#This Row],[Attendees]]/Table1[[#This Row],[Capacity]]</f>
        <v>0.33333333333333331</v>
      </c>
      <c r="M56">
        <f>IF(Table1[[#This Row],[Attendees]]&gt;Table1[[#This Row],[Capacity]],1,0)</f>
        <v>0</v>
      </c>
      <c r="N56" t="str">
        <f>TEXT(Table1[[#This Row],[Date]],"ddd")</f>
        <v>Mon</v>
      </c>
      <c r="O56" t="str">
        <f>TEXT(Table1[[#This Row],[Date]],"mmm")</f>
        <v>Jun</v>
      </c>
      <c r="P56" t="str">
        <f>IF(Table1[[#This Row],[Capacity]]&lt;=4,"Small",IF(Table1[[#This Row],[Capacity]]&lt;=8,"Medium","Large"))</f>
        <v>Medium</v>
      </c>
      <c r="Q56" t="str">
        <f>IF(Table1[[#This Row],[Utilization %]]&lt;0.25,"Barely Attended","Normal")</f>
        <v>Normal</v>
      </c>
      <c r="R56" t="str">
        <f>IF(Table1[[#This Row],[Meeting duration (mins)]]&gt;90,"Long Meeting","Normal")</f>
        <v>Normal</v>
      </c>
    </row>
    <row r="57" spans="1:18" x14ac:dyDescent="0.2">
      <c r="A57">
        <v>56</v>
      </c>
      <c r="B57" s="1">
        <v>45334</v>
      </c>
      <c r="C57" s="2" t="s">
        <v>34</v>
      </c>
      <c r="D57" s="2" t="s">
        <v>36</v>
      </c>
      <c r="E57" t="s">
        <v>35</v>
      </c>
      <c r="F57">
        <v>2</v>
      </c>
      <c r="G57" s="12">
        <v>10</v>
      </c>
      <c r="H57">
        <v>8</v>
      </c>
      <c r="I57" t="s">
        <v>27</v>
      </c>
      <c r="J57" t="s">
        <v>28</v>
      </c>
      <c r="K57" s="4">
        <f>(Table1[[#This Row],[EndTime]]-Table1[[#This Row],[StartTime]])*1440</f>
        <v>90</v>
      </c>
      <c r="L57" s="5">
        <f>Table1[[#This Row],[Attendees]]/Table1[[#This Row],[Capacity]]</f>
        <v>0.8</v>
      </c>
      <c r="M57">
        <f>IF(Table1[[#This Row],[Attendees]]&gt;Table1[[#This Row],[Capacity]],1,0)</f>
        <v>0</v>
      </c>
      <c r="N57" t="str">
        <f>TEXT(Table1[[#This Row],[Date]],"ddd")</f>
        <v>Mon</v>
      </c>
      <c r="O57" t="str">
        <f>TEXT(Table1[[#This Row],[Date]],"mmm")</f>
        <v>Feb</v>
      </c>
      <c r="P57" t="str">
        <f>IF(Table1[[#This Row],[Capacity]]&lt;=4,"Small",IF(Table1[[#This Row],[Capacity]]&lt;=8,"Medium","Large"))</f>
        <v>Large</v>
      </c>
      <c r="Q57" t="str">
        <f>IF(Table1[[#This Row],[Utilization %]]&lt;0.25,"Barely Attended","Normal")</f>
        <v>Normal</v>
      </c>
      <c r="R57" t="str">
        <f>IF(Table1[[#This Row],[Meeting duration (mins)]]&gt;90,"Long Meeting","Normal")</f>
        <v>Normal</v>
      </c>
    </row>
    <row r="58" spans="1:18" x14ac:dyDescent="0.2">
      <c r="A58">
        <v>57</v>
      </c>
      <c r="B58" s="1">
        <v>45356</v>
      </c>
      <c r="C58" s="2" t="s">
        <v>36</v>
      </c>
      <c r="D58" s="2" t="s">
        <v>29</v>
      </c>
      <c r="E58" t="s">
        <v>49</v>
      </c>
      <c r="F58">
        <v>3</v>
      </c>
      <c r="G58" s="12">
        <v>12</v>
      </c>
      <c r="H58">
        <v>7</v>
      </c>
      <c r="I58" t="s">
        <v>22</v>
      </c>
      <c r="J58" t="s">
        <v>40</v>
      </c>
      <c r="K58" s="4">
        <f>(Table1[[#This Row],[EndTime]]-Table1[[#This Row],[StartTime]])*1440</f>
        <v>90</v>
      </c>
      <c r="L58" s="5">
        <f>Table1[[#This Row],[Attendees]]/Table1[[#This Row],[Capacity]]</f>
        <v>0.58333333333333337</v>
      </c>
      <c r="M58">
        <f>IF(Table1[[#This Row],[Attendees]]&gt;Table1[[#This Row],[Capacity]],1,0)</f>
        <v>0</v>
      </c>
      <c r="N58" t="str">
        <f>TEXT(Table1[[#This Row],[Date]],"ddd")</f>
        <v>Tue</v>
      </c>
      <c r="O58" t="str">
        <f>TEXT(Table1[[#This Row],[Date]],"mmm")</f>
        <v>Mar</v>
      </c>
      <c r="P58" t="str">
        <f>IF(Table1[[#This Row],[Capacity]]&lt;=4,"Small",IF(Table1[[#This Row],[Capacity]]&lt;=8,"Medium","Large"))</f>
        <v>Large</v>
      </c>
      <c r="Q58" t="str">
        <f>IF(Table1[[#This Row],[Utilization %]]&lt;0.25,"Barely Attended","Normal")</f>
        <v>Normal</v>
      </c>
      <c r="R58" t="str">
        <f>IF(Table1[[#This Row],[Meeting duration (mins)]]&gt;90,"Long Meeting","Normal")</f>
        <v>Normal</v>
      </c>
    </row>
    <row r="59" spans="1:18" x14ac:dyDescent="0.2">
      <c r="A59">
        <v>58</v>
      </c>
      <c r="B59" s="1">
        <v>45492</v>
      </c>
      <c r="C59" s="2" t="s">
        <v>20</v>
      </c>
      <c r="D59" s="2" t="s">
        <v>43</v>
      </c>
      <c r="E59" t="s">
        <v>21</v>
      </c>
      <c r="F59">
        <v>1</v>
      </c>
      <c r="G59" s="12">
        <v>6</v>
      </c>
      <c r="H59">
        <v>4</v>
      </c>
      <c r="I59" t="s">
        <v>22</v>
      </c>
      <c r="J59" t="s">
        <v>30</v>
      </c>
      <c r="K59" s="4">
        <f>(Table1[[#This Row],[EndTime]]-Table1[[#This Row],[StartTime]])*1440</f>
        <v>30.000000000000053</v>
      </c>
      <c r="L59" s="5">
        <f>Table1[[#This Row],[Attendees]]/Table1[[#This Row],[Capacity]]</f>
        <v>0.66666666666666663</v>
      </c>
      <c r="M59">
        <f>IF(Table1[[#This Row],[Attendees]]&gt;Table1[[#This Row],[Capacity]],1,0)</f>
        <v>0</v>
      </c>
      <c r="N59" t="str">
        <f>TEXT(Table1[[#This Row],[Date]],"ddd")</f>
        <v>Fri</v>
      </c>
      <c r="O59" t="str">
        <f>TEXT(Table1[[#This Row],[Date]],"mmm")</f>
        <v>Jul</v>
      </c>
      <c r="P59" t="str">
        <f>IF(Table1[[#This Row],[Capacity]]&lt;=4,"Small",IF(Table1[[#This Row],[Capacity]]&lt;=8,"Medium","Large"))</f>
        <v>Medium</v>
      </c>
      <c r="Q59" t="str">
        <f>IF(Table1[[#This Row],[Utilization %]]&lt;0.25,"Barely Attended","Normal")</f>
        <v>Normal</v>
      </c>
      <c r="R59" t="str">
        <f>IF(Table1[[#This Row],[Meeting duration (mins)]]&gt;90,"Long Meeting","Normal")</f>
        <v>Normal</v>
      </c>
    </row>
    <row r="60" spans="1:18" x14ac:dyDescent="0.2">
      <c r="A60">
        <v>59</v>
      </c>
      <c r="B60" s="1">
        <v>45610</v>
      </c>
      <c r="C60" s="2" t="s">
        <v>33</v>
      </c>
      <c r="D60" s="2" t="s">
        <v>24</v>
      </c>
      <c r="E60" t="s">
        <v>35</v>
      </c>
      <c r="F60">
        <v>2</v>
      </c>
      <c r="G60" s="12">
        <v>10</v>
      </c>
      <c r="H60">
        <v>11</v>
      </c>
      <c r="I60" t="s">
        <v>13</v>
      </c>
      <c r="J60" t="s">
        <v>23</v>
      </c>
      <c r="K60" s="4">
        <f>(Table1[[#This Row],[EndTime]]-Table1[[#This Row],[StartTime]])*1440</f>
        <v>60.000000000000107</v>
      </c>
      <c r="L60" s="5">
        <f>Table1[[#This Row],[Attendees]]/Table1[[#This Row],[Capacity]]</f>
        <v>1.1000000000000001</v>
      </c>
      <c r="M60">
        <f>IF(Table1[[#This Row],[Attendees]]&gt;Table1[[#This Row],[Capacity]],1,0)</f>
        <v>1</v>
      </c>
      <c r="N60" t="str">
        <f>TEXT(Table1[[#This Row],[Date]],"ddd")</f>
        <v>Thu</v>
      </c>
      <c r="O60" t="str">
        <f>TEXT(Table1[[#This Row],[Date]],"mmm")</f>
        <v>Nov</v>
      </c>
      <c r="P60" t="str">
        <f>IF(Table1[[#This Row],[Capacity]]&lt;=4,"Small",IF(Table1[[#This Row],[Capacity]]&lt;=8,"Medium","Large"))</f>
        <v>Large</v>
      </c>
      <c r="Q60" t="str">
        <f>IF(Table1[[#This Row],[Utilization %]]&lt;0.25,"Barely Attended","Normal")</f>
        <v>Normal</v>
      </c>
      <c r="R60" t="str">
        <f>IF(Table1[[#This Row],[Meeting duration (mins)]]&gt;90,"Long Meeting","Normal")</f>
        <v>Normal</v>
      </c>
    </row>
    <row r="61" spans="1:18" x14ac:dyDescent="0.2">
      <c r="A61">
        <v>60</v>
      </c>
      <c r="B61" s="1">
        <v>45519</v>
      </c>
      <c r="C61" s="2" t="s">
        <v>34</v>
      </c>
      <c r="D61" s="2" t="s">
        <v>36</v>
      </c>
      <c r="E61" t="s">
        <v>35</v>
      </c>
      <c r="F61">
        <v>2</v>
      </c>
      <c r="G61" s="12">
        <v>10</v>
      </c>
      <c r="H61">
        <v>4</v>
      </c>
      <c r="I61" t="s">
        <v>27</v>
      </c>
      <c r="J61" t="s">
        <v>23</v>
      </c>
      <c r="K61" s="4">
        <f>(Table1[[#This Row],[EndTime]]-Table1[[#This Row],[StartTime]])*1440</f>
        <v>90</v>
      </c>
      <c r="L61" s="5">
        <f>Table1[[#This Row],[Attendees]]/Table1[[#This Row],[Capacity]]</f>
        <v>0.4</v>
      </c>
      <c r="M61">
        <f>IF(Table1[[#This Row],[Attendees]]&gt;Table1[[#This Row],[Capacity]],1,0)</f>
        <v>0</v>
      </c>
      <c r="N61" t="str">
        <f>TEXT(Table1[[#This Row],[Date]],"ddd")</f>
        <v>Thu</v>
      </c>
      <c r="O61" t="str">
        <f>TEXT(Table1[[#This Row],[Date]],"mmm")</f>
        <v>Aug</v>
      </c>
      <c r="P61" t="str">
        <f>IF(Table1[[#This Row],[Capacity]]&lt;=4,"Small",IF(Table1[[#This Row],[Capacity]]&lt;=8,"Medium","Large"))</f>
        <v>Large</v>
      </c>
      <c r="Q61" t="str">
        <f>IF(Table1[[#This Row],[Utilization %]]&lt;0.25,"Barely Attended","Normal")</f>
        <v>Normal</v>
      </c>
      <c r="R61" t="str">
        <f>IF(Table1[[#This Row],[Meeting duration (mins)]]&gt;90,"Long Meeting","Normal")</f>
        <v>Normal</v>
      </c>
    </row>
    <row r="62" spans="1:18" x14ac:dyDescent="0.2">
      <c r="A62">
        <v>61</v>
      </c>
      <c r="B62" s="1">
        <v>45312</v>
      </c>
      <c r="C62" s="2" t="s">
        <v>10</v>
      </c>
      <c r="D62" s="2" t="s">
        <v>11</v>
      </c>
      <c r="E62" t="s">
        <v>25</v>
      </c>
      <c r="F62">
        <v>1</v>
      </c>
      <c r="G62" s="12">
        <v>4</v>
      </c>
      <c r="H62">
        <v>4</v>
      </c>
      <c r="I62" t="s">
        <v>27</v>
      </c>
      <c r="J62" t="s">
        <v>14</v>
      </c>
      <c r="K62" s="4">
        <f>(Table1[[#This Row],[EndTime]]-Table1[[#This Row],[StartTime]])*1440</f>
        <v>90</v>
      </c>
      <c r="L62" s="5">
        <f>Table1[[#This Row],[Attendees]]/Table1[[#This Row],[Capacity]]</f>
        <v>1</v>
      </c>
      <c r="M62">
        <f>IF(Table1[[#This Row],[Attendees]]&gt;Table1[[#This Row],[Capacity]],1,0)</f>
        <v>0</v>
      </c>
      <c r="N62" t="str">
        <f>TEXT(Table1[[#This Row],[Date]],"ddd")</f>
        <v>Sun</v>
      </c>
      <c r="O62" t="str">
        <f>TEXT(Table1[[#This Row],[Date]],"mmm")</f>
        <v>Jan</v>
      </c>
      <c r="P62" t="str">
        <f>IF(Table1[[#This Row],[Capacity]]&lt;=4,"Small",IF(Table1[[#This Row],[Capacity]]&lt;=8,"Medium","Large"))</f>
        <v>Small</v>
      </c>
      <c r="Q62" t="str">
        <f>IF(Table1[[#This Row],[Utilization %]]&lt;0.25,"Barely Attended","Normal")</f>
        <v>Normal</v>
      </c>
      <c r="R62" t="str">
        <f>IF(Table1[[#This Row],[Meeting duration (mins)]]&gt;90,"Long Meeting","Normal")</f>
        <v>Normal</v>
      </c>
    </row>
    <row r="63" spans="1:18" x14ac:dyDescent="0.2">
      <c r="A63">
        <v>62</v>
      </c>
      <c r="B63" s="1">
        <v>45483</v>
      </c>
      <c r="C63" s="2" t="s">
        <v>10</v>
      </c>
      <c r="D63" s="2" t="s">
        <v>45</v>
      </c>
      <c r="E63" t="s">
        <v>12</v>
      </c>
      <c r="F63">
        <v>2</v>
      </c>
      <c r="G63" s="12">
        <v>8</v>
      </c>
      <c r="H63">
        <v>4</v>
      </c>
      <c r="I63" t="s">
        <v>42</v>
      </c>
      <c r="J63" t="s">
        <v>18</v>
      </c>
      <c r="K63" s="4">
        <f>(Table1[[#This Row],[EndTime]]-Table1[[#This Row],[StartTime]])*1440</f>
        <v>29.999999999999893</v>
      </c>
      <c r="L63" s="5">
        <f>Table1[[#This Row],[Attendees]]/Table1[[#This Row],[Capacity]]</f>
        <v>0.5</v>
      </c>
      <c r="M63">
        <f>IF(Table1[[#This Row],[Attendees]]&gt;Table1[[#This Row],[Capacity]],1,0)</f>
        <v>0</v>
      </c>
      <c r="N63" t="str">
        <f>TEXT(Table1[[#This Row],[Date]],"ddd")</f>
        <v>Wed</v>
      </c>
      <c r="O63" t="str">
        <f>TEXT(Table1[[#This Row],[Date]],"mmm")</f>
        <v>Jul</v>
      </c>
      <c r="P63" t="str">
        <f>IF(Table1[[#This Row],[Capacity]]&lt;=4,"Small",IF(Table1[[#This Row],[Capacity]]&lt;=8,"Medium","Large"))</f>
        <v>Medium</v>
      </c>
      <c r="Q63" t="str">
        <f>IF(Table1[[#This Row],[Utilization %]]&lt;0.25,"Barely Attended","Normal")</f>
        <v>Normal</v>
      </c>
      <c r="R63" t="str">
        <f>IF(Table1[[#This Row],[Meeting duration (mins)]]&gt;90,"Long Meeting","Normal")</f>
        <v>Normal</v>
      </c>
    </row>
    <row r="64" spans="1:18" x14ac:dyDescent="0.2">
      <c r="A64">
        <v>63</v>
      </c>
      <c r="B64" s="1">
        <v>45470</v>
      </c>
      <c r="C64" s="2" t="s">
        <v>32</v>
      </c>
      <c r="D64" s="2" t="s">
        <v>45</v>
      </c>
      <c r="E64" t="s">
        <v>21</v>
      </c>
      <c r="F64">
        <v>1</v>
      </c>
      <c r="G64" s="12">
        <v>6</v>
      </c>
      <c r="H64">
        <v>5</v>
      </c>
      <c r="I64" t="s">
        <v>22</v>
      </c>
      <c r="J64" t="s">
        <v>28</v>
      </c>
      <c r="K64" s="4">
        <f>(Table1[[#This Row],[EndTime]]-Table1[[#This Row],[StartTime]])*1440</f>
        <v>90</v>
      </c>
      <c r="L64" s="5">
        <f>Table1[[#This Row],[Attendees]]/Table1[[#This Row],[Capacity]]</f>
        <v>0.83333333333333337</v>
      </c>
      <c r="M64">
        <f>IF(Table1[[#This Row],[Attendees]]&gt;Table1[[#This Row],[Capacity]],1,0)</f>
        <v>0</v>
      </c>
      <c r="N64" t="str">
        <f>TEXT(Table1[[#This Row],[Date]],"ddd")</f>
        <v>Thu</v>
      </c>
      <c r="O64" t="str">
        <f>TEXT(Table1[[#This Row],[Date]],"mmm")</f>
        <v>Jun</v>
      </c>
      <c r="P64" t="str">
        <f>IF(Table1[[#This Row],[Capacity]]&lt;=4,"Small",IF(Table1[[#This Row],[Capacity]]&lt;=8,"Medium","Large"))</f>
        <v>Medium</v>
      </c>
      <c r="Q64" t="str">
        <f>IF(Table1[[#This Row],[Utilization %]]&lt;0.25,"Barely Attended","Normal")</f>
        <v>Normal</v>
      </c>
      <c r="R64" t="str">
        <f>IF(Table1[[#This Row],[Meeting duration (mins)]]&gt;90,"Long Meeting","Normal")</f>
        <v>Normal</v>
      </c>
    </row>
    <row r="65" spans="1:18" x14ac:dyDescent="0.2">
      <c r="A65">
        <v>64</v>
      </c>
      <c r="B65" s="1">
        <v>45453</v>
      </c>
      <c r="C65" s="2" t="s">
        <v>34</v>
      </c>
      <c r="D65" s="2" t="s">
        <v>44</v>
      </c>
      <c r="E65" t="s">
        <v>25</v>
      </c>
      <c r="F65">
        <v>1</v>
      </c>
      <c r="G65" s="12">
        <v>4</v>
      </c>
      <c r="H65">
        <v>5</v>
      </c>
      <c r="I65" t="s">
        <v>42</v>
      </c>
      <c r="J65" t="s">
        <v>14</v>
      </c>
      <c r="K65" s="4">
        <f>(Table1[[#This Row],[EndTime]]-Table1[[#This Row],[StartTime]])*1440</f>
        <v>119.99999999999997</v>
      </c>
      <c r="L65" s="5">
        <f>Table1[[#This Row],[Attendees]]/Table1[[#This Row],[Capacity]]</f>
        <v>1.25</v>
      </c>
      <c r="M65">
        <f>IF(Table1[[#This Row],[Attendees]]&gt;Table1[[#This Row],[Capacity]],1,0)</f>
        <v>1</v>
      </c>
      <c r="N65" t="str">
        <f>TEXT(Table1[[#This Row],[Date]],"ddd")</f>
        <v>Mon</v>
      </c>
      <c r="O65" t="str">
        <f>TEXT(Table1[[#This Row],[Date]],"mmm")</f>
        <v>Jun</v>
      </c>
      <c r="P65" t="str">
        <f>IF(Table1[[#This Row],[Capacity]]&lt;=4,"Small",IF(Table1[[#This Row],[Capacity]]&lt;=8,"Medium","Large"))</f>
        <v>Small</v>
      </c>
      <c r="Q65" t="str">
        <f>IF(Table1[[#This Row],[Utilization %]]&lt;0.25,"Barely Attended","Normal")</f>
        <v>Normal</v>
      </c>
      <c r="R65" t="str">
        <f>IF(Table1[[#This Row],[Meeting duration (mins)]]&gt;90,"Long Meeting","Normal")</f>
        <v>Long Meeting</v>
      </c>
    </row>
    <row r="66" spans="1:18" x14ac:dyDescent="0.2">
      <c r="A66">
        <v>65</v>
      </c>
      <c r="B66" s="1">
        <v>45571</v>
      </c>
      <c r="C66" s="2" t="s">
        <v>33</v>
      </c>
      <c r="D66" s="2" t="s">
        <v>24</v>
      </c>
      <c r="E66" t="s">
        <v>21</v>
      </c>
      <c r="F66">
        <v>1</v>
      </c>
      <c r="G66" s="12">
        <v>6</v>
      </c>
      <c r="H66">
        <v>6</v>
      </c>
      <c r="I66" t="s">
        <v>17</v>
      </c>
      <c r="J66" t="s">
        <v>23</v>
      </c>
      <c r="K66" s="4">
        <f>(Table1[[#This Row],[EndTime]]-Table1[[#This Row],[StartTime]])*1440</f>
        <v>60.000000000000107</v>
      </c>
      <c r="L66" s="5">
        <f>Table1[[#This Row],[Attendees]]/Table1[[#This Row],[Capacity]]</f>
        <v>1</v>
      </c>
      <c r="M66">
        <f>IF(Table1[[#This Row],[Attendees]]&gt;Table1[[#This Row],[Capacity]],1,0)</f>
        <v>0</v>
      </c>
      <c r="N66" t="str">
        <f>TEXT(Table1[[#This Row],[Date]],"ddd")</f>
        <v>Sun</v>
      </c>
      <c r="O66" t="str">
        <f>TEXT(Table1[[#This Row],[Date]],"mmm")</f>
        <v>Oct</v>
      </c>
      <c r="P66" t="str">
        <f>IF(Table1[[#This Row],[Capacity]]&lt;=4,"Small",IF(Table1[[#This Row],[Capacity]]&lt;=8,"Medium","Large"))</f>
        <v>Medium</v>
      </c>
      <c r="Q66" t="str">
        <f>IF(Table1[[#This Row],[Utilization %]]&lt;0.25,"Barely Attended","Normal")</f>
        <v>Normal</v>
      </c>
      <c r="R66" t="str">
        <f>IF(Table1[[#This Row],[Meeting duration (mins)]]&gt;90,"Long Meeting","Normal")</f>
        <v>Normal</v>
      </c>
    </row>
    <row r="67" spans="1:18" x14ac:dyDescent="0.2">
      <c r="A67">
        <v>66</v>
      </c>
      <c r="B67" s="1">
        <v>45465</v>
      </c>
      <c r="C67" s="2" t="s">
        <v>47</v>
      </c>
      <c r="D67" s="2" t="s">
        <v>20</v>
      </c>
      <c r="E67" t="s">
        <v>12</v>
      </c>
      <c r="F67">
        <v>2</v>
      </c>
      <c r="G67" s="12">
        <v>8</v>
      </c>
      <c r="H67">
        <v>7</v>
      </c>
      <c r="I67" t="s">
        <v>17</v>
      </c>
      <c r="J67" t="s">
        <v>40</v>
      </c>
      <c r="K67" s="4">
        <f>(Table1[[#This Row],[EndTime]]-Table1[[#This Row],[StartTime]])*1440</f>
        <v>59.999999999999943</v>
      </c>
      <c r="L67" s="5">
        <f>Table1[[#This Row],[Attendees]]/Table1[[#This Row],[Capacity]]</f>
        <v>0.875</v>
      </c>
      <c r="M67">
        <f>IF(Table1[[#This Row],[Attendees]]&gt;Table1[[#This Row],[Capacity]],1,0)</f>
        <v>0</v>
      </c>
      <c r="N67" t="str">
        <f>TEXT(Table1[[#This Row],[Date]],"ddd")</f>
        <v>Sat</v>
      </c>
      <c r="O67" t="str">
        <f>TEXT(Table1[[#This Row],[Date]],"mmm")</f>
        <v>Jun</v>
      </c>
      <c r="P67" t="str">
        <f>IF(Table1[[#This Row],[Capacity]]&lt;=4,"Small",IF(Table1[[#This Row],[Capacity]]&lt;=8,"Medium","Large"))</f>
        <v>Medium</v>
      </c>
      <c r="Q67" t="str">
        <f>IF(Table1[[#This Row],[Utilization %]]&lt;0.25,"Barely Attended","Normal")</f>
        <v>Normal</v>
      </c>
      <c r="R67" t="str">
        <f>IF(Table1[[#This Row],[Meeting duration (mins)]]&gt;90,"Long Meeting","Normal")</f>
        <v>Normal</v>
      </c>
    </row>
    <row r="68" spans="1:18" x14ac:dyDescent="0.2">
      <c r="A68">
        <v>67</v>
      </c>
      <c r="B68" s="1">
        <v>45366</v>
      </c>
      <c r="C68" s="2" t="s">
        <v>31</v>
      </c>
      <c r="D68" s="2" t="s">
        <v>48</v>
      </c>
      <c r="E68" t="s">
        <v>49</v>
      </c>
      <c r="F68">
        <v>3</v>
      </c>
      <c r="G68" s="12">
        <v>12</v>
      </c>
      <c r="H68">
        <v>4</v>
      </c>
      <c r="I68" t="s">
        <v>13</v>
      </c>
      <c r="J68" t="s">
        <v>40</v>
      </c>
      <c r="K68" s="4">
        <f>(Table1[[#This Row],[EndTime]]-Table1[[#This Row],[StartTime]])*1440</f>
        <v>90</v>
      </c>
      <c r="L68" s="5">
        <f>Table1[[#This Row],[Attendees]]/Table1[[#This Row],[Capacity]]</f>
        <v>0.33333333333333331</v>
      </c>
      <c r="M68">
        <f>IF(Table1[[#This Row],[Attendees]]&gt;Table1[[#This Row],[Capacity]],1,0)</f>
        <v>0</v>
      </c>
      <c r="N68" t="str">
        <f>TEXT(Table1[[#This Row],[Date]],"ddd")</f>
        <v>Fri</v>
      </c>
      <c r="O68" t="str">
        <f>TEXT(Table1[[#This Row],[Date]],"mmm")</f>
        <v>Mar</v>
      </c>
      <c r="P68" t="str">
        <f>IF(Table1[[#This Row],[Capacity]]&lt;=4,"Small",IF(Table1[[#This Row],[Capacity]]&lt;=8,"Medium","Large"))</f>
        <v>Large</v>
      </c>
      <c r="Q68" t="str">
        <f>IF(Table1[[#This Row],[Utilization %]]&lt;0.25,"Barely Attended","Normal")</f>
        <v>Normal</v>
      </c>
      <c r="R68" t="str">
        <f>IF(Table1[[#This Row],[Meeting duration (mins)]]&gt;90,"Long Meeting","Normal")</f>
        <v>Normal</v>
      </c>
    </row>
    <row r="69" spans="1:18" x14ac:dyDescent="0.2">
      <c r="A69">
        <v>68</v>
      </c>
      <c r="B69" s="1">
        <v>45617</v>
      </c>
      <c r="C69" s="2" t="s">
        <v>33</v>
      </c>
      <c r="D69" s="2" t="s">
        <v>48</v>
      </c>
      <c r="E69" t="s">
        <v>38</v>
      </c>
      <c r="F69">
        <v>3</v>
      </c>
      <c r="G69" s="12">
        <v>16</v>
      </c>
      <c r="H69">
        <v>6</v>
      </c>
      <c r="I69" t="s">
        <v>42</v>
      </c>
      <c r="J69" t="s">
        <v>30</v>
      </c>
      <c r="K69" s="4">
        <f>(Table1[[#This Row],[EndTime]]-Table1[[#This Row],[StartTime]])*1440</f>
        <v>120.00000000000006</v>
      </c>
      <c r="L69" s="5">
        <f>Table1[[#This Row],[Attendees]]/Table1[[#This Row],[Capacity]]</f>
        <v>0.375</v>
      </c>
      <c r="M69">
        <f>IF(Table1[[#This Row],[Attendees]]&gt;Table1[[#This Row],[Capacity]],1,0)</f>
        <v>0</v>
      </c>
      <c r="N69" t="str">
        <f>TEXT(Table1[[#This Row],[Date]],"ddd")</f>
        <v>Thu</v>
      </c>
      <c r="O69" t="str">
        <f>TEXT(Table1[[#This Row],[Date]],"mmm")</f>
        <v>Nov</v>
      </c>
      <c r="P69" t="str">
        <f>IF(Table1[[#This Row],[Capacity]]&lt;=4,"Small",IF(Table1[[#This Row],[Capacity]]&lt;=8,"Medium","Large"))</f>
        <v>Large</v>
      </c>
      <c r="Q69" t="str">
        <f>IF(Table1[[#This Row],[Utilization %]]&lt;0.25,"Barely Attended","Normal")</f>
        <v>Normal</v>
      </c>
      <c r="R69" t="str">
        <f>IF(Table1[[#This Row],[Meeting duration (mins)]]&gt;90,"Long Meeting","Normal")</f>
        <v>Long Meeting</v>
      </c>
    </row>
    <row r="70" spans="1:18" x14ac:dyDescent="0.2">
      <c r="A70">
        <v>69</v>
      </c>
      <c r="B70" s="1">
        <v>45523</v>
      </c>
      <c r="C70" s="2" t="s">
        <v>43</v>
      </c>
      <c r="D70" s="2" t="s">
        <v>36</v>
      </c>
      <c r="E70" t="s">
        <v>35</v>
      </c>
      <c r="F70">
        <v>2</v>
      </c>
      <c r="G70" s="12">
        <v>10</v>
      </c>
      <c r="H70">
        <v>4</v>
      </c>
      <c r="I70" t="s">
        <v>17</v>
      </c>
      <c r="J70" t="s">
        <v>23</v>
      </c>
      <c r="K70" s="4">
        <f>(Table1[[#This Row],[EndTime]]-Table1[[#This Row],[StartTime]])*1440</f>
        <v>29.999999999999972</v>
      </c>
      <c r="L70" s="5">
        <f>Table1[[#This Row],[Attendees]]/Table1[[#This Row],[Capacity]]</f>
        <v>0.4</v>
      </c>
      <c r="M70">
        <f>IF(Table1[[#This Row],[Attendees]]&gt;Table1[[#This Row],[Capacity]],1,0)</f>
        <v>0</v>
      </c>
      <c r="N70" t="str">
        <f>TEXT(Table1[[#This Row],[Date]],"ddd")</f>
        <v>Mon</v>
      </c>
      <c r="O70" t="str">
        <f>TEXT(Table1[[#This Row],[Date]],"mmm")</f>
        <v>Aug</v>
      </c>
      <c r="P70" t="str">
        <f>IF(Table1[[#This Row],[Capacity]]&lt;=4,"Small",IF(Table1[[#This Row],[Capacity]]&lt;=8,"Medium","Large"))</f>
        <v>Large</v>
      </c>
      <c r="Q70" t="str">
        <f>IF(Table1[[#This Row],[Utilization %]]&lt;0.25,"Barely Attended","Normal")</f>
        <v>Normal</v>
      </c>
      <c r="R70" t="str">
        <f>IF(Table1[[#This Row],[Meeting duration (mins)]]&gt;90,"Long Meeting","Normal")</f>
        <v>Normal</v>
      </c>
    </row>
    <row r="71" spans="1:18" x14ac:dyDescent="0.2">
      <c r="A71">
        <v>70</v>
      </c>
      <c r="B71" s="1">
        <v>45441</v>
      </c>
      <c r="C71" s="2" t="s">
        <v>31</v>
      </c>
      <c r="D71" s="2" t="s">
        <v>48</v>
      </c>
      <c r="E71" t="s">
        <v>35</v>
      </c>
      <c r="F71">
        <v>2</v>
      </c>
      <c r="G71" s="12">
        <v>10</v>
      </c>
      <c r="H71">
        <v>1</v>
      </c>
      <c r="I71" t="s">
        <v>41</v>
      </c>
      <c r="J71" t="s">
        <v>30</v>
      </c>
      <c r="K71" s="4">
        <f>(Table1[[#This Row],[EndTime]]-Table1[[#This Row],[StartTime]])*1440</f>
        <v>90</v>
      </c>
      <c r="L71" s="5">
        <f>Table1[[#This Row],[Attendees]]/Table1[[#This Row],[Capacity]]</f>
        <v>0.1</v>
      </c>
      <c r="M71">
        <f>IF(Table1[[#This Row],[Attendees]]&gt;Table1[[#This Row],[Capacity]],1,0)</f>
        <v>0</v>
      </c>
      <c r="N71" t="str">
        <f>TEXT(Table1[[#This Row],[Date]],"ddd")</f>
        <v>Wed</v>
      </c>
      <c r="O71" t="str">
        <f>TEXT(Table1[[#This Row],[Date]],"mmm")</f>
        <v>May</v>
      </c>
      <c r="P71" t="str">
        <f>IF(Table1[[#This Row],[Capacity]]&lt;=4,"Small",IF(Table1[[#This Row],[Capacity]]&lt;=8,"Medium","Large"))</f>
        <v>Large</v>
      </c>
      <c r="Q71" t="str">
        <f>IF(Table1[[#This Row],[Utilization %]]&lt;0.25,"Barely Attended","Normal")</f>
        <v>Barely Attended</v>
      </c>
      <c r="R71" t="str">
        <f>IF(Table1[[#This Row],[Meeting duration (mins)]]&gt;90,"Long Meeting","Normal")</f>
        <v>Normal</v>
      </c>
    </row>
    <row r="72" spans="1:18" x14ac:dyDescent="0.2">
      <c r="A72">
        <v>71</v>
      </c>
      <c r="B72" s="1">
        <v>45654</v>
      </c>
      <c r="C72" s="2" t="s">
        <v>19</v>
      </c>
      <c r="D72" s="2" t="s">
        <v>20</v>
      </c>
      <c r="E72" t="s">
        <v>38</v>
      </c>
      <c r="F72">
        <v>3</v>
      </c>
      <c r="G72" s="12">
        <v>16</v>
      </c>
      <c r="H72">
        <v>9</v>
      </c>
      <c r="I72" t="s">
        <v>39</v>
      </c>
      <c r="J72" t="s">
        <v>28</v>
      </c>
      <c r="K72" s="4">
        <f>(Table1[[#This Row],[EndTime]]-Table1[[#This Row],[StartTime]])*1440</f>
        <v>90</v>
      </c>
      <c r="L72" s="5">
        <f>Table1[[#This Row],[Attendees]]/Table1[[#This Row],[Capacity]]</f>
        <v>0.5625</v>
      </c>
      <c r="M72">
        <f>IF(Table1[[#This Row],[Attendees]]&gt;Table1[[#This Row],[Capacity]],1,0)</f>
        <v>0</v>
      </c>
      <c r="N72" t="str">
        <f>TEXT(Table1[[#This Row],[Date]],"ddd")</f>
        <v>Sat</v>
      </c>
      <c r="O72" t="str">
        <f>TEXT(Table1[[#This Row],[Date]],"mmm")</f>
        <v>Dec</v>
      </c>
      <c r="P72" t="str">
        <f>IF(Table1[[#This Row],[Capacity]]&lt;=4,"Small",IF(Table1[[#This Row],[Capacity]]&lt;=8,"Medium","Large"))</f>
        <v>Large</v>
      </c>
      <c r="Q72" t="str">
        <f>IF(Table1[[#This Row],[Utilization %]]&lt;0.25,"Barely Attended","Normal")</f>
        <v>Normal</v>
      </c>
      <c r="R72" t="str">
        <f>IF(Table1[[#This Row],[Meeting duration (mins)]]&gt;90,"Long Meeting","Normal")</f>
        <v>Normal</v>
      </c>
    </row>
    <row r="73" spans="1:18" x14ac:dyDescent="0.2">
      <c r="A73">
        <v>72</v>
      </c>
      <c r="B73" s="1">
        <v>45510</v>
      </c>
      <c r="C73" s="2" t="s">
        <v>43</v>
      </c>
      <c r="D73" s="2" t="s">
        <v>29</v>
      </c>
      <c r="E73" t="s">
        <v>38</v>
      </c>
      <c r="F73">
        <v>3</v>
      </c>
      <c r="G73" s="12">
        <v>16</v>
      </c>
      <c r="H73">
        <v>6</v>
      </c>
      <c r="I73" t="s">
        <v>22</v>
      </c>
      <c r="J73" t="s">
        <v>14</v>
      </c>
      <c r="K73" s="4">
        <f>(Table1[[#This Row],[EndTime]]-Table1[[#This Row],[StartTime]])*1440</f>
        <v>119.99999999999997</v>
      </c>
      <c r="L73" s="5">
        <f>Table1[[#This Row],[Attendees]]/Table1[[#This Row],[Capacity]]</f>
        <v>0.375</v>
      </c>
      <c r="M73">
        <f>IF(Table1[[#This Row],[Attendees]]&gt;Table1[[#This Row],[Capacity]],1,0)</f>
        <v>0</v>
      </c>
      <c r="N73" t="str">
        <f>TEXT(Table1[[#This Row],[Date]],"ddd")</f>
        <v>Tue</v>
      </c>
      <c r="O73" t="str">
        <f>TEXT(Table1[[#This Row],[Date]],"mmm")</f>
        <v>Aug</v>
      </c>
      <c r="P73" t="str">
        <f>IF(Table1[[#This Row],[Capacity]]&lt;=4,"Small",IF(Table1[[#This Row],[Capacity]]&lt;=8,"Medium","Large"))</f>
        <v>Large</v>
      </c>
      <c r="Q73" t="str">
        <f>IF(Table1[[#This Row],[Utilization %]]&lt;0.25,"Barely Attended","Normal")</f>
        <v>Normal</v>
      </c>
      <c r="R73" t="str">
        <f>IF(Table1[[#This Row],[Meeting duration (mins)]]&gt;90,"Long Meeting","Normal")</f>
        <v>Long Meeting</v>
      </c>
    </row>
    <row r="74" spans="1:18" x14ac:dyDescent="0.2">
      <c r="A74">
        <v>73</v>
      </c>
      <c r="B74" s="1">
        <v>45454</v>
      </c>
      <c r="C74" s="2" t="s">
        <v>32</v>
      </c>
      <c r="D74" s="2" t="s">
        <v>10</v>
      </c>
      <c r="E74" t="s">
        <v>49</v>
      </c>
      <c r="F74">
        <v>3</v>
      </c>
      <c r="G74" s="12">
        <v>12</v>
      </c>
      <c r="H74">
        <v>3</v>
      </c>
      <c r="I74" t="s">
        <v>27</v>
      </c>
      <c r="J74" t="s">
        <v>40</v>
      </c>
      <c r="K74" s="4">
        <f>(Table1[[#This Row],[EndTime]]-Table1[[#This Row],[StartTime]])*1440</f>
        <v>60.000000000000107</v>
      </c>
      <c r="L74" s="5">
        <f>Table1[[#This Row],[Attendees]]/Table1[[#This Row],[Capacity]]</f>
        <v>0.25</v>
      </c>
      <c r="M74">
        <f>IF(Table1[[#This Row],[Attendees]]&gt;Table1[[#This Row],[Capacity]],1,0)</f>
        <v>0</v>
      </c>
      <c r="N74" t="str">
        <f>TEXT(Table1[[#This Row],[Date]],"ddd")</f>
        <v>Tue</v>
      </c>
      <c r="O74" t="str">
        <f>TEXT(Table1[[#This Row],[Date]],"mmm")</f>
        <v>Jun</v>
      </c>
      <c r="P74" t="str">
        <f>IF(Table1[[#This Row],[Capacity]]&lt;=4,"Small",IF(Table1[[#This Row],[Capacity]]&lt;=8,"Medium","Large"))</f>
        <v>Large</v>
      </c>
      <c r="Q74" t="str">
        <f>IF(Table1[[#This Row],[Utilization %]]&lt;0.25,"Barely Attended","Normal")</f>
        <v>Normal</v>
      </c>
      <c r="R74" t="str">
        <f>IF(Table1[[#This Row],[Meeting duration (mins)]]&gt;90,"Long Meeting","Normal")</f>
        <v>Normal</v>
      </c>
    </row>
    <row r="75" spans="1:18" x14ac:dyDescent="0.2">
      <c r="A75">
        <v>74</v>
      </c>
      <c r="B75" s="1">
        <v>45394</v>
      </c>
      <c r="C75" s="2" t="s">
        <v>45</v>
      </c>
      <c r="D75" s="2" t="s">
        <v>33</v>
      </c>
      <c r="E75" t="s">
        <v>49</v>
      </c>
      <c r="F75">
        <v>3</v>
      </c>
      <c r="G75" s="12">
        <v>12</v>
      </c>
      <c r="H75">
        <v>13</v>
      </c>
      <c r="I75" t="s">
        <v>27</v>
      </c>
      <c r="J75" t="s">
        <v>40</v>
      </c>
      <c r="K75" s="4">
        <f>(Table1[[#This Row],[EndTime]]-Table1[[#This Row],[StartTime]])*1440</f>
        <v>90</v>
      </c>
      <c r="L75" s="5">
        <f>Table1[[#This Row],[Attendees]]/Table1[[#This Row],[Capacity]]</f>
        <v>1.0833333333333333</v>
      </c>
      <c r="M75">
        <f>IF(Table1[[#This Row],[Attendees]]&gt;Table1[[#This Row],[Capacity]],1,0)</f>
        <v>1</v>
      </c>
      <c r="N75" t="str">
        <f>TEXT(Table1[[#This Row],[Date]],"ddd")</f>
        <v>Fri</v>
      </c>
      <c r="O75" t="str">
        <f>TEXT(Table1[[#This Row],[Date]],"mmm")</f>
        <v>Apr</v>
      </c>
      <c r="P75" t="str">
        <f>IF(Table1[[#This Row],[Capacity]]&lt;=4,"Small",IF(Table1[[#This Row],[Capacity]]&lt;=8,"Medium","Large"))</f>
        <v>Large</v>
      </c>
      <c r="Q75" t="str">
        <f>IF(Table1[[#This Row],[Utilization %]]&lt;0.25,"Barely Attended","Normal")</f>
        <v>Normal</v>
      </c>
      <c r="R75" t="str">
        <f>IF(Table1[[#This Row],[Meeting duration (mins)]]&gt;90,"Long Meeting","Normal")</f>
        <v>Normal</v>
      </c>
    </row>
    <row r="76" spans="1:18" x14ac:dyDescent="0.2">
      <c r="A76">
        <v>75</v>
      </c>
      <c r="B76" s="1">
        <v>45392</v>
      </c>
      <c r="C76" s="2" t="s">
        <v>43</v>
      </c>
      <c r="D76" s="2" t="s">
        <v>44</v>
      </c>
      <c r="E76" t="s">
        <v>12</v>
      </c>
      <c r="F76">
        <v>2</v>
      </c>
      <c r="G76" s="12">
        <v>8</v>
      </c>
      <c r="H76">
        <v>10</v>
      </c>
      <c r="I76" t="s">
        <v>41</v>
      </c>
      <c r="J76" t="s">
        <v>23</v>
      </c>
      <c r="K76" s="4">
        <f>(Table1[[#This Row],[EndTime]]-Table1[[#This Row],[StartTime]])*1440</f>
        <v>59.999999999999943</v>
      </c>
      <c r="L76" s="5">
        <f>Table1[[#This Row],[Attendees]]/Table1[[#This Row],[Capacity]]</f>
        <v>1.25</v>
      </c>
      <c r="M76">
        <f>IF(Table1[[#This Row],[Attendees]]&gt;Table1[[#This Row],[Capacity]],1,0)</f>
        <v>1</v>
      </c>
      <c r="N76" t="str">
        <f>TEXT(Table1[[#This Row],[Date]],"ddd")</f>
        <v>Wed</v>
      </c>
      <c r="O76" t="str">
        <f>TEXT(Table1[[#This Row],[Date]],"mmm")</f>
        <v>Apr</v>
      </c>
      <c r="P76" t="str">
        <f>IF(Table1[[#This Row],[Capacity]]&lt;=4,"Small",IF(Table1[[#This Row],[Capacity]]&lt;=8,"Medium","Large"))</f>
        <v>Medium</v>
      </c>
      <c r="Q76" t="str">
        <f>IF(Table1[[#This Row],[Utilization %]]&lt;0.25,"Barely Attended","Normal")</f>
        <v>Normal</v>
      </c>
      <c r="R76" t="str">
        <f>IF(Table1[[#This Row],[Meeting duration (mins)]]&gt;90,"Long Meeting","Normal")</f>
        <v>Normal</v>
      </c>
    </row>
    <row r="77" spans="1:18" x14ac:dyDescent="0.2">
      <c r="A77">
        <v>76</v>
      </c>
      <c r="B77" s="1">
        <v>45352</v>
      </c>
      <c r="C77" s="2" t="s">
        <v>10</v>
      </c>
      <c r="D77" s="2" t="s">
        <v>26</v>
      </c>
      <c r="E77" t="s">
        <v>21</v>
      </c>
      <c r="F77">
        <v>1</v>
      </c>
      <c r="G77" s="12">
        <v>6</v>
      </c>
      <c r="H77">
        <v>9</v>
      </c>
      <c r="I77" t="s">
        <v>39</v>
      </c>
      <c r="J77" t="s">
        <v>23</v>
      </c>
      <c r="K77" s="4">
        <f>(Table1[[#This Row],[EndTime]]-Table1[[#This Row],[StartTime]])*1440</f>
        <v>59.999999999999943</v>
      </c>
      <c r="L77" s="5">
        <f>Table1[[#This Row],[Attendees]]/Table1[[#This Row],[Capacity]]</f>
        <v>1.5</v>
      </c>
      <c r="M77">
        <f>IF(Table1[[#This Row],[Attendees]]&gt;Table1[[#This Row],[Capacity]],1,0)</f>
        <v>1</v>
      </c>
      <c r="N77" t="str">
        <f>TEXT(Table1[[#This Row],[Date]],"ddd")</f>
        <v>Fri</v>
      </c>
      <c r="O77" t="str">
        <f>TEXT(Table1[[#This Row],[Date]],"mmm")</f>
        <v>Mar</v>
      </c>
      <c r="P77" t="str">
        <f>IF(Table1[[#This Row],[Capacity]]&lt;=4,"Small",IF(Table1[[#This Row],[Capacity]]&lt;=8,"Medium","Large"))</f>
        <v>Medium</v>
      </c>
      <c r="Q77" t="str">
        <f>IF(Table1[[#This Row],[Utilization %]]&lt;0.25,"Barely Attended","Normal")</f>
        <v>Normal</v>
      </c>
      <c r="R77" t="str">
        <f>IF(Table1[[#This Row],[Meeting duration (mins)]]&gt;90,"Long Meeting","Normal")</f>
        <v>Normal</v>
      </c>
    </row>
    <row r="78" spans="1:18" x14ac:dyDescent="0.2">
      <c r="A78">
        <v>77</v>
      </c>
      <c r="B78" s="1">
        <v>45477</v>
      </c>
      <c r="C78" s="2" t="s">
        <v>10</v>
      </c>
      <c r="D78" s="2" t="s">
        <v>33</v>
      </c>
      <c r="E78" t="s">
        <v>38</v>
      </c>
      <c r="F78">
        <v>3</v>
      </c>
      <c r="G78" s="12">
        <v>16</v>
      </c>
      <c r="H78">
        <v>1</v>
      </c>
      <c r="I78" t="s">
        <v>39</v>
      </c>
      <c r="J78" t="s">
        <v>40</v>
      </c>
      <c r="K78" s="4">
        <f>(Table1[[#This Row],[EndTime]]-Table1[[#This Row],[StartTime]])*1440</f>
        <v>119.99999999999989</v>
      </c>
      <c r="L78" s="5">
        <f>Table1[[#This Row],[Attendees]]/Table1[[#This Row],[Capacity]]</f>
        <v>6.25E-2</v>
      </c>
      <c r="M78">
        <f>IF(Table1[[#This Row],[Attendees]]&gt;Table1[[#This Row],[Capacity]],1,0)</f>
        <v>0</v>
      </c>
      <c r="N78" t="str">
        <f>TEXT(Table1[[#This Row],[Date]],"ddd")</f>
        <v>Thu</v>
      </c>
      <c r="O78" t="str">
        <f>TEXT(Table1[[#This Row],[Date]],"mmm")</f>
        <v>Jul</v>
      </c>
      <c r="P78" t="str">
        <f>IF(Table1[[#This Row],[Capacity]]&lt;=4,"Small",IF(Table1[[#This Row],[Capacity]]&lt;=8,"Medium","Large"))</f>
        <v>Large</v>
      </c>
      <c r="Q78" t="str">
        <f>IF(Table1[[#This Row],[Utilization %]]&lt;0.25,"Barely Attended","Normal")</f>
        <v>Barely Attended</v>
      </c>
      <c r="R78" t="str">
        <f>IF(Table1[[#This Row],[Meeting duration (mins)]]&gt;90,"Long Meeting","Normal")</f>
        <v>Long Meeting</v>
      </c>
    </row>
    <row r="79" spans="1:18" x14ac:dyDescent="0.2">
      <c r="A79">
        <v>78</v>
      </c>
      <c r="B79" s="1">
        <v>45412</v>
      </c>
      <c r="C79" s="2" t="s">
        <v>47</v>
      </c>
      <c r="D79" s="2" t="s">
        <v>34</v>
      </c>
      <c r="E79" t="s">
        <v>49</v>
      </c>
      <c r="F79">
        <v>3</v>
      </c>
      <c r="G79" s="12">
        <v>12</v>
      </c>
      <c r="H79">
        <v>7</v>
      </c>
      <c r="I79" t="s">
        <v>39</v>
      </c>
      <c r="J79" t="s">
        <v>18</v>
      </c>
      <c r="K79" s="4">
        <f>(Table1[[#This Row],[EndTime]]-Table1[[#This Row],[StartTime]])*1440</f>
        <v>29.999999999999972</v>
      </c>
      <c r="L79" s="5">
        <f>Table1[[#This Row],[Attendees]]/Table1[[#This Row],[Capacity]]</f>
        <v>0.58333333333333337</v>
      </c>
      <c r="M79">
        <f>IF(Table1[[#This Row],[Attendees]]&gt;Table1[[#This Row],[Capacity]],1,0)</f>
        <v>0</v>
      </c>
      <c r="N79" t="str">
        <f>TEXT(Table1[[#This Row],[Date]],"ddd")</f>
        <v>Tue</v>
      </c>
      <c r="O79" t="str">
        <f>TEXT(Table1[[#This Row],[Date]],"mmm")</f>
        <v>Apr</v>
      </c>
      <c r="P79" t="str">
        <f>IF(Table1[[#This Row],[Capacity]]&lt;=4,"Small",IF(Table1[[#This Row],[Capacity]]&lt;=8,"Medium","Large"))</f>
        <v>Large</v>
      </c>
      <c r="Q79" t="str">
        <f>IF(Table1[[#This Row],[Utilization %]]&lt;0.25,"Barely Attended","Normal")</f>
        <v>Normal</v>
      </c>
      <c r="R79" t="str">
        <f>IF(Table1[[#This Row],[Meeting duration (mins)]]&gt;90,"Long Meeting","Normal")</f>
        <v>Normal</v>
      </c>
    </row>
    <row r="80" spans="1:18" x14ac:dyDescent="0.2">
      <c r="A80">
        <v>79</v>
      </c>
      <c r="B80" s="1">
        <v>45491</v>
      </c>
      <c r="C80" s="2" t="s">
        <v>34</v>
      </c>
      <c r="D80" s="2" t="s">
        <v>43</v>
      </c>
      <c r="E80" t="s">
        <v>35</v>
      </c>
      <c r="F80">
        <v>2</v>
      </c>
      <c r="G80" s="12">
        <v>10</v>
      </c>
      <c r="H80">
        <v>3</v>
      </c>
      <c r="I80" t="s">
        <v>42</v>
      </c>
      <c r="J80" t="s">
        <v>23</v>
      </c>
      <c r="K80" s="4">
        <f>(Table1[[#This Row],[EndTime]]-Table1[[#This Row],[StartTime]])*1440</f>
        <v>60.000000000000028</v>
      </c>
      <c r="L80" s="5">
        <f>Table1[[#This Row],[Attendees]]/Table1[[#This Row],[Capacity]]</f>
        <v>0.3</v>
      </c>
      <c r="M80">
        <f>IF(Table1[[#This Row],[Attendees]]&gt;Table1[[#This Row],[Capacity]],1,0)</f>
        <v>0</v>
      </c>
      <c r="N80" t="str">
        <f>TEXT(Table1[[#This Row],[Date]],"ddd")</f>
        <v>Thu</v>
      </c>
      <c r="O80" t="str">
        <f>TEXT(Table1[[#This Row],[Date]],"mmm")</f>
        <v>Jul</v>
      </c>
      <c r="P80" t="str">
        <f>IF(Table1[[#This Row],[Capacity]]&lt;=4,"Small",IF(Table1[[#This Row],[Capacity]]&lt;=8,"Medium","Large"))</f>
        <v>Large</v>
      </c>
      <c r="Q80" t="str">
        <f>IF(Table1[[#This Row],[Utilization %]]&lt;0.25,"Barely Attended","Normal")</f>
        <v>Normal</v>
      </c>
      <c r="R80" t="str">
        <f>IF(Table1[[#This Row],[Meeting duration (mins)]]&gt;90,"Long Meeting","Normal")</f>
        <v>Normal</v>
      </c>
    </row>
    <row r="81" spans="1:18" x14ac:dyDescent="0.2">
      <c r="A81">
        <v>80</v>
      </c>
      <c r="B81" s="1">
        <v>45414</v>
      </c>
      <c r="C81" s="2" t="s">
        <v>20</v>
      </c>
      <c r="D81" s="2" t="s">
        <v>36</v>
      </c>
      <c r="E81" t="s">
        <v>35</v>
      </c>
      <c r="F81">
        <v>2</v>
      </c>
      <c r="G81" s="12">
        <v>10</v>
      </c>
      <c r="H81">
        <v>2</v>
      </c>
      <c r="I81" t="s">
        <v>39</v>
      </c>
      <c r="J81" t="s">
        <v>18</v>
      </c>
      <c r="K81" s="4">
        <f>(Table1[[#This Row],[EndTime]]-Table1[[#This Row],[StartTime]])*1440</f>
        <v>60.000000000000028</v>
      </c>
      <c r="L81" s="5">
        <f>Table1[[#This Row],[Attendees]]/Table1[[#This Row],[Capacity]]</f>
        <v>0.2</v>
      </c>
      <c r="M81">
        <f>IF(Table1[[#This Row],[Attendees]]&gt;Table1[[#This Row],[Capacity]],1,0)</f>
        <v>0</v>
      </c>
      <c r="N81" t="str">
        <f>TEXT(Table1[[#This Row],[Date]],"ddd")</f>
        <v>Thu</v>
      </c>
      <c r="O81" t="str">
        <f>TEXT(Table1[[#This Row],[Date]],"mmm")</f>
        <v>May</v>
      </c>
      <c r="P81" t="str">
        <f>IF(Table1[[#This Row],[Capacity]]&lt;=4,"Small",IF(Table1[[#This Row],[Capacity]]&lt;=8,"Medium","Large"))</f>
        <v>Large</v>
      </c>
      <c r="Q81" t="str">
        <f>IF(Table1[[#This Row],[Utilization %]]&lt;0.25,"Barely Attended","Normal")</f>
        <v>Barely Attended</v>
      </c>
      <c r="R81" t="str">
        <f>IF(Table1[[#This Row],[Meeting duration (mins)]]&gt;90,"Long Meeting","Normal")</f>
        <v>Normal</v>
      </c>
    </row>
    <row r="82" spans="1:18" x14ac:dyDescent="0.2">
      <c r="A82">
        <v>81</v>
      </c>
      <c r="B82" s="1">
        <v>45357</v>
      </c>
      <c r="C82" s="2" t="s">
        <v>44</v>
      </c>
      <c r="D82" s="2" t="s">
        <v>29</v>
      </c>
      <c r="E82" t="s">
        <v>21</v>
      </c>
      <c r="F82">
        <v>1</v>
      </c>
      <c r="G82" s="12">
        <v>6</v>
      </c>
      <c r="H82">
        <v>1</v>
      </c>
      <c r="I82" t="s">
        <v>22</v>
      </c>
      <c r="J82" t="s">
        <v>23</v>
      </c>
      <c r="K82" s="4">
        <f>(Table1[[#This Row],[EndTime]]-Table1[[#This Row],[StartTime]])*1440</f>
        <v>60.000000000000028</v>
      </c>
      <c r="L82" s="5">
        <f>Table1[[#This Row],[Attendees]]/Table1[[#This Row],[Capacity]]</f>
        <v>0.16666666666666666</v>
      </c>
      <c r="M82">
        <f>IF(Table1[[#This Row],[Attendees]]&gt;Table1[[#This Row],[Capacity]],1,0)</f>
        <v>0</v>
      </c>
      <c r="N82" t="str">
        <f>TEXT(Table1[[#This Row],[Date]],"ddd")</f>
        <v>Wed</v>
      </c>
      <c r="O82" t="str">
        <f>TEXT(Table1[[#This Row],[Date]],"mmm")</f>
        <v>Mar</v>
      </c>
      <c r="P82" t="str">
        <f>IF(Table1[[#This Row],[Capacity]]&lt;=4,"Small",IF(Table1[[#This Row],[Capacity]]&lt;=8,"Medium","Large"))</f>
        <v>Medium</v>
      </c>
      <c r="Q82" t="str">
        <f>IF(Table1[[#This Row],[Utilization %]]&lt;0.25,"Barely Attended","Normal")</f>
        <v>Barely Attended</v>
      </c>
      <c r="R82" t="str">
        <f>IF(Table1[[#This Row],[Meeting duration (mins)]]&gt;90,"Long Meeting","Normal")</f>
        <v>Normal</v>
      </c>
    </row>
    <row r="83" spans="1:18" x14ac:dyDescent="0.2">
      <c r="A83">
        <v>82</v>
      </c>
      <c r="B83" s="1">
        <v>45364</v>
      </c>
      <c r="C83" s="2" t="s">
        <v>11</v>
      </c>
      <c r="D83" s="2" t="s">
        <v>33</v>
      </c>
      <c r="E83" t="s">
        <v>25</v>
      </c>
      <c r="F83">
        <v>1</v>
      </c>
      <c r="G83" s="12">
        <v>4</v>
      </c>
      <c r="H83">
        <v>5</v>
      </c>
      <c r="I83" t="s">
        <v>17</v>
      </c>
      <c r="J83" t="s">
        <v>28</v>
      </c>
      <c r="K83" s="4">
        <f>(Table1[[#This Row],[EndTime]]-Table1[[#This Row],[StartTime]])*1440</f>
        <v>29.999999999999893</v>
      </c>
      <c r="L83" s="5">
        <f>Table1[[#This Row],[Attendees]]/Table1[[#This Row],[Capacity]]</f>
        <v>1.25</v>
      </c>
      <c r="M83">
        <f>IF(Table1[[#This Row],[Attendees]]&gt;Table1[[#This Row],[Capacity]],1,0)</f>
        <v>1</v>
      </c>
      <c r="N83" t="str">
        <f>TEXT(Table1[[#This Row],[Date]],"ddd")</f>
        <v>Wed</v>
      </c>
      <c r="O83" t="str">
        <f>TEXT(Table1[[#This Row],[Date]],"mmm")</f>
        <v>Mar</v>
      </c>
      <c r="P83" t="str">
        <f>IF(Table1[[#This Row],[Capacity]]&lt;=4,"Small",IF(Table1[[#This Row],[Capacity]]&lt;=8,"Medium","Large"))</f>
        <v>Small</v>
      </c>
      <c r="Q83" t="str">
        <f>IF(Table1[[#This Row],[Utilization %]]&lt;0.25,"Barely Attended","Normal")</f>
        <v>Normal</v>
      </c>
      <c r="R83" t="str">
        <f>IF(Table1[[#This Row],[Meeting duration (mins)]]&gt;90,"Long Meeting","Normal")</f>
        <v>Normal</v>
      </c>
    </row>
    <row r="84" spans="1:18" x14ac:dyDescent="0.2">
      <c r="A84">
        <v>83</v>
      </c>
      <c r="B84" s="1">
        <v>45419</v>
      </c>
      <c r="C84" s="2" t="s">
        <v>20</v>
      </c>
      <c r="D84" s="2" t="s">
        <v>15</v>
      </c>
      <c r="E84" t="s">
        <v>35</v>
      </c>
      <c r="F84">
        <v>2</v>
      </c>
      <c r="G84" s="12">
        <v>10</v>
      </c>
      <c r="H84">
        <v>2</v>
      </c>
      <c r="I84" t="s">
        <v>22</v>
      </c>
      <c r="J84" t="s">
        <v>28</v>
      </c>
      <c r="K84" s="4">
        <f>(Table1[[#This Row],[EndTime]]-Table1[[#This Row],[StartTime]])*1440</f>
        <v>120.00000000000006</v>
      </c>
      <c r="L84" s="5">
        <f>Table1[[#This Row],[Attendees]]/Table1[[#This Row],[Capacity]]</f>
        <v>0.2</v>
      </c>
      <c r="M84">
        <f>IF(Table1[[#This Row],[Attendees]]&gt;Table1[[#This Row],[Capacity]],1,0)</f>
        <v>0</v>
      </c>
      <c r="N84" t="str">
        <f>TEXT(Table1[[#This Row],[Date]],"ddd")</f>
        <v>Tue</v>
      </c>
      <c r="O84" t="str">
        <f>TEXT(Table1[[#This Row],[Date]],"mmm")</f>
        <v>May</v>
      </c>
      <c r="P84" t="str">
        <f>IF(Table1[[#This Row],[Capacity]]&lt;=4,"Small",IF(Table1[[#This Row],[Capacity]]&lt;=8,"Medium","Large"))</f>
        <v>Large</v>
      </c>
      <c r="Q84" t="str">
        <f>IF(Table1[[#This Row],[Utilization %]]&lt;0.25,"Barely Attended","Normal")</f>
        <v>Barely Attended</v>
      </c>
      <c r="R84" t="str">
        <f>IF(Table1[[#This Row],[Meeting duration (mins)]]&gt;90,"Long Meeting","Normal")</f>
        <v>Long Meeting</v>
      </c>
    </row>
    <row r="85" spans="1:18" x14ac:dyDescent="0.2">
      <c r="A85">
        <v>84</v>
      </c>
      <c r="B85" s="1">
        <v>45362</v>
      </c>
      <c r="C85" s="2" t="s">
        <v>36</v>
      </c>
      <c r="D85" s="2" t="s">
        <v>37</v>
      </c>
      <c r="E85" t="s">
        <v>25</v>
      </c>
      <c r="F85">
        <v>1</v>
      </c>
      <c r="G85" s="12">
        <v>4</v>
      </c>
      <c r="H85">
        <v>7</v>
      </c>
      <c r="I85" t="s">
        <v>27</v>
      </c>
      <c r="J85" t="s">
        <v>23</v>
      </c>
      <c r="K85" s="4">
        <f>(Table1[[#This Row],[EndTime]]-Table1[[#This Row],[StartTime]])*1440</f>
        <v>120.00000000000006</v>
      </c>
      <c r="L85" s="5">
        <f>Table1[[#This Row],[Attendees]]/Table1[[#This Row],[Capacity]]</f>
        <v>1.75</v>
      </c>
      <c r="M85">
        <f>IF(Table1[[#This Row],[Attendees]]&gt;Table1[[#This Row],[Capacity]],1,0)</f>
        <v>1</v>
      </c>
      <c r="N85" t="str">
        <f>TEXT(Table1[[#This Row],[Date]],"ddd")</f>
        <v>Mon</v>
      </c>
      <c r="O85" t="str">
        <f>TEXT(Table1[[#This Row],[Date]],"mmm")</f>
        <v>Mar</v>
      </c>
      <c r="P85" t="str">
        <f>IF(Table1[[#This Row],[Capacity]]&lt;=4,"Small",IF(Table1[[#This Row],[Capacity]]&lt;=8,"Medium","Large"))</f>
        <v>Small</v>
      </c>
      <c r="Q85" t="str">
        <f>IF(Table1[[#This Row],[Utilization %]]&lt;0.25,"Barely Attended","Normal")</f>
        <v>Normal</v>
      </c>
      <c r="R85" t="str">
        <f>IF(Table1[[#This Row],[Meeting duration (mins)]]&gt;90,"Long Meeting","Normal")</f>
        <v>Long Meeting</v>
      </c>
    </row>
    <row r="86" spans="1:18" x14ac:dyDescent="0.2">
      <c r="A86">
        <v>85</v>
      </c>
      <c r="B86" s="1">
        <v>45433</v>
      </c>
      <c r="C86" s="2" t="s">
        <v>10</v>
      </c>
      <c r="D86" s="2" t="s">
        <v>26</v>
      </c>
      <c r="E86" t="s">
        <v>38</v>
      </c>
      <c r="F86">
        <v>3</v>
      </c>
      <c r="G86" s="12">
        <v>16</v>
      </c>
      <c r="H86">
        <v>15</v>
      </c>
      <c r="I86" t="s">
        <v>22</v>
      </c>
      <c r="J86" t="s">
        <v>30</v>
      </c>
      <c r="K86" s="4">
        <f>(Table1[[#This Row],[EndTime]]-Table1[[#This Row],[StartTime]])*1440</f>
        <v>59.999999999999943</v>
      </c>
      <c r="L86" s="5">
        <f>Table1[[#This Row],[Attendees]]/Table1[[#This Row],[Capacity]]</f>
        <v>0.9375</v>
      </c>
      <c r="M86">
        <f>IF(Table1[[#This Row],[Attendees]]&gt;Table1[[#This Row],[Capacity]],1,0)</f>
        <v>0</v>
      </c>
      <c r="N86" t="str">
        <f>TEXT(Table1[[#This Row],[Date]],"ddd")</f>
        <v>Tue</v>
      </c>
      <c r="O86" t="str">
        <f>TEXT(Table1[[#This Row],[Date]],"mmm")</f>
        <v>May</v>
      </c>
      <c r="P86" t="str">
        <f>IF(Table1[[#This Row],[Capacity]]&lt;=4,"Small",IF(Table1[[#This Row],[Capacity]]&lt;=8,"Medium","Large"))</f>
        <v>Large</v>
      </c>
      <c r="Q86" t="str">
        <f>IF(Table1[[#This Row],[Utilization %]]&lt;0.25,"Barely Attended","Normal")</f>
        <v>Normal</v>
      </c>
      <c r="R86" t="str">
        <f>IF(Table1[[#This Row],[Meeting duration (mins)]]&gt;90,"Long Meeting","Normal")</f>
        <v>Normal</v>
      </c>
    </row>
    <row r="87" spans="1:18" x14ac:dyDescent="0.2">
      <c r="A87">
        <v>86</v>
      </c>
      <c r="B87" s="1">
        <v>45419</v>
      </c>
      <c r="C87" s="2" t="s">
        <v>47</v>
      </c>
      <c r="D87" s="2" t="s">
        <v>36</v>
      </c>
      <c r="E87" t="s">
        <v>49</v>
      </c>
      <c r="F87">
        <v>3</v>
      </c>
      <c r="G87" s="12">
        <v>12</v>
      </c>
      <c r="H87">
        <v>3</v>
      </c>
      <c r="I87" t="s">
        <v>13</v>
      </c>
      <c r="J87" t="s">
        <v>18</v>
      </c>
      <c r="K87" s="4">
        <f>(Table1[[#This Row],[EndTime]]-Table1[[#This Row],[StartTime]])*1440</f>
        <v>119.99999999999997</v>
      </c>
      <c r="L87" s="5">
        <f>Table1[[#This Row],[Attendees]]/Table1[[#This Row],[Capacity]]</f>
        <v>0.25</v>
      </c>
      <c r="M87">
        <f>IF(Table1[[#This Row],[Attendees]]&gt;Table1[[#This Row],[Capacity]],1,0)</f>
        <v>0</v>
      </c>
      <c r="N87" t="str">
        <f>TEXT(Table1[[#This Row],[Date]],"ddd")</f>
        <v>Tue</v>
      </c>
      <c r="O87" t="str">
        <f>TEXT(Table1[[#This Row],[Date]],"mmm")</f>
        <v>May</v>
      </c>
      <c r="P87" t="str">
        <f>IF(Table1[[#This Row],[Capacity]]&lt;=4,"Small",IF(Table1[[#This Row],[Capacity]]&lt;=8,"Medium","Large"))</f>
        <v>Large</v>
      </c>
      <c r="Q87" t="str">
        <f>IF(Table1[[#This Row],[Utilization %]]&lt;0.25,"Barely Attended","Normal")</f>
        <v>Normal</v>
      </c>
      <c r="R87" t="str">
        <f>IF(Table1[[#This Row],[Meeting duration (mins)]]&gt;90,"Long Meeting","Normal")</f>
        <v>Long Meeting</v>
      </c>
    </row>
    <row r="88" spans="1:18" x14ac:dyDescent="0.2">
      <c r="A88">
        <v>87</v>
      </c>
      <c r="B88" s="1">
        <v>45425</v>
      </c>
      <c r="C88" s="2" t="s">
        <v>20</v>
      </c>
      <c r="D88" s="2" t="s">
        <v>15</v>
      </c>
      <c r="E88" t="s">
        <v>38</v>
      </c>
      <c r="F88">
        <v>3</v>
      </c>
      <c r="G88" s="12">
        <v>16</v>
      </c>
      <c r="H88">
        <v>1</v>
      </c>
      <c r="I88" t="s">
        <v>41</v>
      </c>
      <c r="J88" t="s">
        <v>18</v>
      </c>
      <c r="K88" s="4">
        <f>(Table1[[#This Row],[EndTime]]-Table1[[#This Row],[StartTime]])*1440</f>
        <v>120.00000000000006</v>
      </c>
      <c r="L88" s="5">
        <f>Table1[[#This Row],[Attendees]]/Table1[[#This Row],[Capacity]]</f>
        <v>6.25E-2</v>
      </c>
      <c r="M88">
        <f>IF(Table1[[#This Row],[Attendees]]&gt;Table1[[#This Row],[Capacity]],1,0)</f>
        <v>0</v>
      </c>
      <c r="N88" t="str">
        <f>TEXT(Table1[[#This Row],[Date]],"ddd")</f>
        <v>Mon</v>
      </c>
      <c r="O88" t="str">
        <f>TEXT(Table1[[#This Row],[Date]],"mmm")</f>
        <v>May</v>
      </c>
      <c r="P88" t="str">
        <f>IF(Table1[[#This Row],[Capacity]]&lt;=4,"Small",IF(Table1[[#This Row],[Capacity]]&lt;=8,"Medium","Large"))</f>
        <v>Large</v>
      </c>
      <c r="Q88" t="str">
        <f>IF(Table1[[#This Row],[Utilization %]]&lt;0.25,"Barely Attended","Normal")</f>
        <v>Barely Attended</v>
      </c>
      <c r="R88" t="str">
        <f>IF(Table1[[#This Row],[Meeting duration (mins)]]&gt;90,"Long Meeting","Normal")</f>
        <v>Long Meeting</v>
      </c>
    </row>
    <row r="89" spans="1:18" x14ac:dyDescent="0.2">
      <c r="A89">
        <v>88</v>
      </c>
      <c r="B89" s="1">
        <v>45542</v>
      </c>
      <c r="C89" s="2" t="s">
        <v>19</v>
      </c>
      <c r="D89" s="2" t="s">
        <v>20</v>
      </c>
      <c r="E89" t="s">
        <v>21</v>
      </c>
      <c r="F89">
        <v>1</v>
      </c>
      <c r="G89" s="12">
        <v>6</v>
      </c>
      <c r="H89">
        <v>9</v>
      </c>
      <c r="I89" t="s">
        <v>17</v>
      </c>
      <c r="J89" t="s">
        <v>40</v>
      </c>
      <c r="K89" s="4">
        <f>(Table1[[#This Row],[EndTime]]-Table1[[#This Row],[StartTime]])*1440</f>
        <v>90</v>
      </c>
      <c r="L89" s="5">
        <f>Table1[[#This Row],[Attendees]]/Table1[[#This Row],[Capacity]]</f>
        <v>1.5</v>
      </c>
      <c r="M89">
        <f>IF(Table1[[#This Row],[Attendees]]&gt;Table1[[#This Row],[Capacity]],1,0)</f>
        <v>1</v>
      </c>
      <c r="N89" t="str">
        <f>TEXT(Table1[[#This Row],[Date]],"ddd")</f>
        <v>Sat</v>
      </c>
      <c r="O89" t="str">
        <f>TEXT(Table1[[#This Row],[Date]],"mmm")</f>
        <v>Sep</v>
      </c>
      <c r="P89" t="str">
        <f>IF(Table1[[#This Row],[Capacity]]&lt;=4,"Small",IF(Table1[[#This Row],[Capacity]]&lt;=8,"Medium","Large"))</f>
        <v>Medium</v>
      </c>
      <c r="Q89" t="str">
        <f>IF(Table1[[#This Row],[Utilization %]]&lt;0.25,"Barely Attended","Normal")</f>
        <v>Normal</v>
      </c>
      <c r="R89" t="str">
        <f>IF(Table1[[#This Row],[Meeting duration (mins)]]&gt;90,"Long Meeting","Normal")</f>
        <v>Normal</v>
      </c>
    </row>
    <row r="90" spans="1:18" x14ac:dyDescent="0.2">
      <c r="A90">
        <v>89</v>
      </c>
      <c r="B90" s="1">
        <v>45480</v>
      </c>
      <c r="C90" s="2" t="s">
        <v>44</v>
      </c>
      <c r="D90" s="2" t="s">
        <v>15</v>
      </c>
      <c r="E90" t="s">
        <v>21</v>
      </c>
      <c r="F90">
        <v>1</v>
      </c>
      <c r="G90" s="12">
        <v>6</v>
      </c>
      <c r="H90">
        <v>6</v>
      </c>
      <c r="I90" t="s">
        <v>39</v>
      </c>
      <c r="J90" t="s">
        <v>30</v>
      </c>
      <c r="K90" s="4">
        <f>(Table1[[#This Row],[EndTime]]-Table1[[#This Row],[StartTime]])*1440</f>
        <v>30.000000000000053</v>
      </c>
      <c r="L90" s="5">
        <f>Table1[[#This Row],[Attendees]]/Table1[[#This Row],[Capacity]]</f>
        <v>1</v>
      </c>
      <c r="M90">
        <f>IF(Table1[[#This Row],[Attendees]]&gt;Table1[[#This Row],[Capacity]],1,0)</f>
        <v>0</v>
      </c>
      <c r="N90" t="str">
        <f>TEXT(Table1[[#This Row],[Date]],"ddd")</f>
        <v>Sun</v>
      </c>
      <c r="O90" t="str">
        <f>TEXT(Table1[[#This Row],[Date]],"mmm")</f>
        <v>Jul</v>
      </c>
      <c r="P90" t="str">
        <f>IF(Table1[[#This Row],[Capacity]]&lt;=4,"Small",IF(Table1[[#This Row],[Capacity]]&lt;=8,"Medium","Large"))</f>
        <v>Medium</v>
      </c>
      <c r="Q90" t="str">
        <f>IF(Table1[[#This Row],[Utilization %]]&lt;0.25,"Barely Attended","Normal")</f>
        <v>Normal</v>
      </c>
      <c r="R90" t="str">
        <f>IF(Table1[[#This Row],[Meeting duration (mins)]]&gt;90,"Long Meeting","Normal")</f>
        <v>Normal</v>
      </c>
    </row>
    <row r="91" spans="1:18" x14ac:dyDescent="0.2">
      <c r="A91">
        <v>90</v>
      </c>
      <c r="B91" s="1">
        <v>45347</v>
      </c>
      <c r="C91" s="2" t="s">
        <v>43</v>
      </c>
      <c r="D91" s="2" t="s">
        <v>36</v>
      </c>
      <c r="E91" t="s">
        <v>35</v>
      </c>
      <c r="F91">
        <v>2</v>
      </c>
      <c r="G91" s="12">
        <v>10</v>
      </c>
      <c r="H91">
        <v>1</v>
      </c>
      <c r="I91" t="s">
        <v>22</v>
      </c>
      <c r="J91" t="s">
        <v>18</v>
      </c>
      <c r="K91" s="4">
        <f>(Table1[[#This Row],[EndTime]]-Table1[[#This Row],[StartTime]])*1440</f>
        <v>29.999999999999972</v>
      </c>
      <c r="L91" s="5">
        <f>Table1[[#This Row],[Attendees]]/Table1[[#This Row],[Capacity]]</f>
        <v>0.1</v>
      </c>
      <c r="M91">
        <f>IF(Table1[[#This Row],[Attendees]]&gt;Table1[[#This Row],[Capacity]],1,0)</f>
        <v>0</v>
      </c>
      <c r="N91" t="str">
        <f>TEXT(Table1[[#This Row],[Date]],"ddd")</f>
        <v>Sun</v>
      </c>
      <c r="O91" t="str">
        <f>TEXT(Table1[[#This Row],[Date]],"mmm")</f>
        <v>Feb</v>
      </c>
      <c r="P91" t="str">
        <f>IF(Table1[[#This Row],[Capacity]]&lt;=4,"Small",IF(Table1[[#This Row],[Capacity]]&lt;=8,"Medium","Large"))</f>
        <v>Large</v>
      </c>
      <c r="Q91" t="str">
        <f>IF(Table1[[#This Row],[Utilization %]]&lt;0.25,"Barely Attended","Normal")</f>
        <v>Barely Attended</v>
      </c>
      <c r="R91" t="str">
        <f>IF(Table1[[#This Row],[Meeting duration (mins)]]&gt;90,"Long Meeting","Normal")</f>
        <v>Normal</v>
      </c>
    </row>
    <row r="92" spans="1:18" x14ac:dyDescent="0.2">
      <c r="A92">
        <v>91</v>
      </c>
      <c r="B92" s="1">
        <v>45577</v>
      </c>
      <c r="C92" s="2" t="s">
        <v>37</v>
      </c>
      <c r="D92" s="2" t="s">
        <v>16</v>
      </c>
      <c r="E92" t="s">
        <v>25</v>
      </c>
      <c r="F92">
        <v>1</v>
      </c>
      <c r="G92" s="12">
        <v>4</v>
      </c>
      <c r="H92">
        <v>1</v>
      </c>
      <c r="I92" t="s">
        <v>27</v>
      </c>
      <c r="J92" t="s">
        <v>30</v>
      </c>
      <c r="K92" s="4">
        <f>(Table1[[#This Row],[EndTime]]-Table1[[#This Row],[StartTime]])*1440</f>
        <v>59.999999999999943</v>
      </c>
      <c r="L92" s="5">
        <f>Table1[[#This Row],[Attendees]]/Table1[[#This Row],[Capacity]]</f>
        <v>0.25</v>
      </c>
      <c r="M92">
        <f>IF(Table1[[#This Row],[Attendees]]&gt;Table1[[#This Row],[Capacity]],1,0)</f>
        <v>0</v>
      </c>
      <c r="N92" t="str">
        <f>TEXT(Table1[[#This Row],[Date]],"ddd")</f>
        <v>Sat</v>
      </c>
      <c r="O92" t="str">
        <f>TEXT(Table1[[#This Row],[Date]],"mmm")</f>
        <v>Oct</v>
      </c>
      <c r="P92" t="str">
        <f>IF(Table1[[#This Row],[Capacity]]&lt;=4,"Small",IF(Table1[[#This Row],[Capacity]]&lt;=8,"Medium","Large"))</f>
        <v>Small</v>
      </c>
      <c r="Q92" t="str">
        <f>IF(Table1[[#This Row],[Utilization %]]&lt;0.25,"Barely Attended","Normal")</f>
        <v>Normal</v>
      </c>
      <c r="R92" t="str">
        <f>IF(Table1[[#This Row],[Meeting duration (mins)]]&gt;90,"Long Meeting","Normal")</f>
        <v>Normal</v>
      </c>
    </row>
    <row r="93" spans="1:18" x14ac:dyDescent="0.2">
      <c r="A93">
        <v>92</v>
      </c>
      <c r="B93" s="1">
        <v>45471</v>
      </c>
      <c r="C93" s="2" t="s">
        <v>44</v>
      </c>
      <c r="D93" s="2" t="s">
        <v>37</v>
      </c>
      <c r="E93" t="s">
        <v>25</v>
      </c>
      <c r="F93">
        <v>1</v>
      </c>
      <c r="G93" s="12">
        <v>4</v>
      </c>
      <c r="H93">
        <v>6</v>
      </c>
      <c r="I93" t="s">
        <v>42</v>
      </c>
      <c r="J93" t="s">
        <v>30</v>
      </c>
      <c r="K93" s="4">
        <f>(Table1[[#This Row],[EndTime]]-Table1[[#This Row],[StartTime]])*1440</f>
        <v>90.000000000000085</v>
      </c>
      <c r="L93" s="5">
        <f>Table1[[#This Row],[Attendees]]/Table1[[#This Row],[Capacity]]</f>
        <v>1.5</v>
      </c>
      <c r="M93">
        <f>IF(Table1[[#This Row],[Attendees]]&gt;Table1[[#This Row],[Capacity]],1,0)</f>
        <v>1</v>
      </c>
      <c r="N93" t="str">
        <f>TEXT(Table1[[#This Row],[Date]],"ddd")</f>
        <v>Fri</v>
      </c>
      <c r="O93" t="str">
        <f>TEXT(Table1[[#This Row],[Date]],"mmm")</f>
        <v>Jun</v>
      </c>
      <c r="P93" t="str">
        <f>IF(Table1[[#This Row],[Capacity]]&lt;=4,"Small",IF(Table1[[#This Row],[Capacity]]&lt;=8,"Medium","Large"))</f>
        <v>Small</v>
      </c>
      <c r="Q93" t="str">
        <f>IF(Table1[[#This Row],[Utilization %]]&lt;0.25,"Barely Attended","Normal")</f>
        <v>Normal</v>
      </c>
      <c r="R93" t="str">
        <f>IF(Table1[[#This Row],[Meeting duration (mins)]]&gt;90,"Long Meeting","Normal")</f>
        <v>Long Meeting</v>
      </c>
    </row>
    <row r="94" spans="1:18" x14ac:dyDescent="0.2">
      <c r="A94">
        <v>93</v>
      </c>
      <c r="B94" s="1">
        <v>45536</v>
      </c>
      <c r="C94" s="2" t="s">
        <v>43</v>
      </c>
      <c r="D94" s="2" t="s">
        <v>44</v>
      </c>
      <c r="E94" t="s">
        <v>49</v>
      </c>
      <c r="F94">
        <v>3</v>
      </c>
      <c r="G94" s="12">
        <v>12</v>
      </c>
      <c r="H94">
        <v>2</v>
      </c>
      <c r="I94" t="s">
        <v>22</v>
      </c>
      <c r="J94" t="s">
        <v>30</v>
      </c>
      <c r="K94" s="4">
        <f>(Table1[[#This Row],[EndTime]]-Table1[[#This Row],[StartTime]])*1440</f>
        <v>59.999999999999943</v>
      </c>
      <c r="L94" s="5">
        <f>Table1[[#This Row],[Attendees]]/Table1[[#This Row],[Capacity]]</f>
        <v>0.16666666666666666</v>
      </c>
      <c r="M94">
        <f>IF(Table1[[#This Row],[Attendees]]&gt;Table1[[#This Row],[Capacity]],1,0)</f>
        <v>0</v>
      </c>
      <c r="N94" t="str">
        <f>TEXT(Table1[[#This Row],[Date]],"ddd")</f>
        <v>Sun</v>
      </c>
      <c r="O94" t="str">
        <f>TEXT(Table1[[#This Row],[Date]],"mmm")</f>
        <v>Sep</v>
      </c>
      <c r="P94" t="str">
        <f>IF(Table1[[#This Row],[Capacity]]&lt;=4,"Small",IF(Table1[[#This Row],[Capacity]]&lt;=8,"Medium","Large"))</f>
        <v>Large</v>
      </c>
      <c r="Q94" t="str">
        <f>IF(Table1[[#This Row],[Utilization %]]&lt;0.25,"Barely Attended","Normal")</f>
        <v>Barely Attended</v>
      </c>
      <c r="R94" t="str">
        <f>IF(Table1[[#This Row],[Meeting duration (mins)]]&gt;90,"Long Meeting","Normal")</f>
        <v>Normal</v>
      </c>
    </row>
    <row r="95" spans="1:18" x14ac:dyDescent="0.2">
      <c r="A95">
        <v>94</v>
      </c>
      <c r="B95" s="1">
        <v>45512</v>
      </c>
      <c r="C95" s="2" t="s">
        <v>20</v>
      </c>
      <c r="D95" s="2" t="s">
        <v>36</v>
      </c>
      <c r="E95" t="s">
        <v>38</v>
      </c>
      <c r="F95">
        <v>3</v>
      </c>
      <c r="G95" s="12">
        <v>16</v>
      </c>
      <c r="H95">
        <v>15</v>
      </c>
      <c r="I95" t="s">
        <v>22</v>
      </c>
      <c r="J95" t="s">
        <v>23</v>
      </c>
      <c r="K95" s="4">
        <f>(Table1[[#This Row],[EndTime]]-Table1[[#This Row],[StartTime]])*1440</f>
        <v>60.000000000000028</v>
      </c>
      <c r="L95" s="5">
        <f>Table1[[#This Row],[Attendees]]/Table1[[#This Row],[Capacity]]</f>
        <v>0.9375</v>
      </c>
      <c r="M95">
        <f>IF(Table1[[#This Row],[Attendees]]&gt;Table1[[#This Row],[Capacity]],1,0)</f>
        <v>0</v>
      </c>
      <c r="N95" t="str">
        <f>TEXT(Table1[[#This Row],[Date]],"ddd")</f>
        <v>Thu</v>
      </c>
      <c r="O95" t="str">
        <f>TEXT(Table1[[#This Row],[Date]],"mmm")</f>
        <v>Aug</v>
      </c>
      <c r="P95" t="str">
        <f>IF(Table1[[#This Row],[Capacity]]&lt;=4,"Small",IF(Table1[[#This Row],[Capacity]]&lt;=8,"Medium","Large"))</f>
        <v>Large</v>
      </c>
      <c r="Q95" t="str">
        <f>IF(Table1[[#This Row],[Utilization %]]&lt;0.25,"Barely Attended","Normal")</f>
        <v>Normal</v>
      </c>
      <c r="R95" t="str">
        <f>IF(Table1[[#This Row],[Meeting duration (mins)]]&gt;90,"Long Meeting","Normal")</f>
        <v>Normal</v>
      </c>
    </row>
    <row r="96" spans="1:18" x14ac:dyDescent="0.2">
      <c r="A96">
        <v>95</v>
      </c>
      <c r="B96" s="1">
        <v>45513</v>
      </c>
      <c r="C96" s="2" t="s">
        <v>19</v>
      </c>
      <c r="D96" s="2" t="s">
        <v>20</v>
      </c>
      <c r="E96" t="s">
        <v>38</v>
      </c>
      <c r="F96">
        <v>3</v>
      </c>
      <c r="G96" s="12">
        <v>16</v>
      </c>
      <c r="H96">
        <v>12</v>
      </c>
      <c r="I96" t="s">
        <v>27</v>
      </c>
      <c r="J96" t="s">
        <v>14</v>
      </c>
      <c r="K96" s="4">
        <f>(Table1[[#This Row],[EndTime]]-Table1[[#This Row],[StartTime]])*1440</f>
        <v>90</v>
      </c>
      <c r="L96" s="5">
        <f>Table1[[#This Row],[Attendees]]/Table1[[#This Row],[Capacity]]</f>
        <v>0.75</v>
      </c>
      <c r="M96">
        <f>IF(Table1[[#This Row],[Attendees]]&gt;Table1[[#This Row],[Capacity]],1,0)</f>
        <v>0</v>
      </c>
      <c r="N96" t="str">
        <f>TEXT(Table1[[#This Row],[Date]],"ddd")</f>
        <v>Fri</v>
      </c>
      <c r="O96" t="str">
        <f>TEXT(Table1[[#This Row],[Date]],"mmm")</f>
        <v>Aug</v>
      </c>
      <c r="P96" t="str">
        <f>IF(Table1[[#This Row],[Capacity]]&lt;=4,"Small",IF(Table1[[#This Row],[Capacity]]&lt;=8,"Medium","Large"))</f>
        <v>Large</v>
      </c>
      <c r="Q96" t="str">
        <f>IF(Table1[[#This Row],[Utilization %]]&lt;0.25,"Barely Attended","Normal")</f>
        <v>Normal</v>
      </c>
      <c r="R96" t="str">
        <f>IF(Table1[[#This Row],[Meeting duration (mins)]]&gt;90,"Long Meeting","Normal")</f>
        <v>Normal</v>
      </c>
    </row>
    <row r="97" spans="1:18" x14ac:dyDescent="0.2">
      <c r="A97">
        <v>96</v>
      </c>
      <c r="B97" s="1">
        <v>45505</v>
      </c>
      <c r="C97" s="2" t="s">
        <v>10</v>
      </c>
      <c r="D97" s="2" t="s">
        <v>26</v>
      </c>
      <c r="E97" t="s">
        <v>38</v>
      </c>
      <c r="F97">
        <v>3</v>
      </c>
      <c r="G97" s="12">
        <v>16</v>
      </c>
      <c r="H97">
        <v>2</v>
      </c>
      <c r="I97" t="s">
        <v>41</v>
      </c>
      <c r="J97" t="s">
        <v>30</v>
      </c>
      <c r="K97" s="4">
        <f>(Table1[[#This Row],[EndTime]]-Table1[[#This Row],[StartTime]])*1440</f>
        <v>59.999999999999943</v>
      </c>
      <c r="L97" s="5">
        <f>Table1[[#This Row],[Attendees]]/Table1[[#This Row],[Capacity]]</f>
        <v>0.125</v>
      </c>
      <c r="M97">
        <f>IF(Table1[[#This Row],[Attendees]]&gt;Table1[[#This Row],[Capacity]],1,0)</f>
        <v>0</v>
      </c>
      <c r="N97" t="str">
        <f>TEXT(Table1[[#This Row],[Date]],"ddd")</f>
        <v>Thu</v>
      </c>
      <c r="O97" t="str">
        <f>TEXT(Table1[[#This Row],[Date]],"mmm")</f>
        <v>Aug</v>
      </c>
      <c r="P97" t="str">
        <f>IF(Table1[[#This Row],[Capacity]]&lt;=4,"Small",IF(Table1[[#This Row],[Capacity]]&lt;=8,"Medium","Large"))</f>
        <v>Large</v>
      </c>
      <c r="Q97" t="str">
        <f>IF(Table1[[#This Row],[Utilization %]]&lt;0.25,"Barely Attended","Normal")</f>
        <v>Barely Attended</v>
      </c>
      <c r="R97" t="str">
        <f>IF(Table1[[#This Row],[Meeting duration (mins)]]&gt;90,"Long Meeting","Normal")</f>
        <v>Normal</v>
      </c>
    </row>
    <row r="98" spans="1:18" x14ac:dyDescent="0.2">
      <c r="A98">
        <v>97</v>
      </c>
      <c r="B98" s="1">
        <v>45527</v>
      </c>
      <c r="C98" s="2" t="s">
        <v>10</v>
      </c>
      <c r="D98" s="2" t="s">
        <v>11</v>
      </c>
      <c r="E98" t="s">
        <v>38</v>
      </c>
      <c r="F98">
        <v>3</v>
      </c>
      <c r="G98" s="12">
        <v>16</v>
      </c>
      <c r="H98">
        <v>14</v>
      </c>
      <c r="I98" t="s">
        <v>42</v>
      </c>
      <c r="J98" t="s">
        <v>40</v>
      </c>
      <c r="K98" s="4">
        <f>(Table1[[#This Row],[EndTime]]-Table1[[#This Row],[StartTime]])*1440</f>
        <v>90</v>
      </c>
      <c r="L98" s="5">
        <f>Table1[[#This Row],[Attendees]]/Table1[[#This Row],[Capacity]]</f>
        <v>0.875</v>
      </c>
      <c r="M98">
        <f>IF(Table1[[#This Row],[Attendees]]&gt;Table1[[#This Row],[Capacity]],1,0)</f>
        <v>0</v>
      </c>
      <c r="N98" t="str">
        <f>TEXT(Table1[[#This Row],[Date]],"ddd")</f>
        <v>Fri</v>
      </c>
      <c r="O98" t="str">
        <f>TEXT(Table1[[#This Row],[Date]],"mmm")</f>
        <v>Aug</v>
      </c>
      <c r="P98" t="str">
        <f>IF(Table1[[#This Row],[Capacity]]&lt;=4,"Small",IF(Table1[[#This Row],[Capacity]]&lt;=8,"Medium","Large"))</f>
        <v>Large</v>
      </c>
      <c r="Q98" t="str">
        <f>IF(Table1[[#This Row],[Utilization %]]&lt;0.25,"Barely Attended","Normal")</f>
        <v>Normal</v>
      </c>
      <c r="R98" t="str">
        <f>IF(Table1[[#This Row],[Meeting duration (mins)]]&gt;90,"Long Meeting","Normal")</f>
        <v>Normal</v>
      </c>
    </row>
    <row r="99" spans="1:18" x14ac:dyDescent="0.2">
      <c r="A99">
        <v>98</v>
      </c>
      <c r="B99" s="1">
        <v>45381</v>
      </c>
      <c r="C99" s="2" t="s">
        <v>34</v>
      </c>
      <c r="D99" s="2" t="s">
        <v>44</v>
      </c>
      <c r="E99" t="s">
        <v>38</v>
      </c>
      <c r="F99">
        <v>3</v>
      </c>
      <c r="G99" s="12">
        <v>16</v>
      </c>
      <c r="H99">
        <v>13</v>
      </c>
      <c r="I99" t="s">
        <v>22</v>
      </c>
      <c r="J99" t="s">
        <v>30</v>
      </c>
      <c r="K99" s="4">
        <f>(Table1[[#This Row],[EndTime]]-Table1[[#This Row],[StartTime]])*1440</f>
        <v>119.99999999999997</v>
      </c>
      <c r="L99" s="5">
        <f>Table1[[#This Row],[Attendees]]/Table1[[#This Row],[Capacity]]</f>
        <v>0.8125</v>
      </c>
      <c r="M99">
        <f>IF(Table1[[#This Row],[Attendees]]&gt;Table1[[#This Row],[Capacity]],1,0)</f>
        <v>0</v>
      </c>
      <c r="N99" t="str">
        <f>TEXT(Table1[[#This Row],[Date]],"ddd")</f>
        <v>Sat</v>
      </c>
      <c r="O99" t="str">
        <f>TEXT(Table1[[#This Row],[Date]],"mmm")</f>
        <v>Mar</v>
      </c>
      <c r="P99" t="str">
        <f>IF(Table1[[#This Row],[Capacity]]&lt;=4,"Small",IF(Table1[[#This Row],[Capacity]]&lt;=8,"Medium","Large"))</f>
        <v>Large</v>
      </c>
      <c r="Q99" t="str">
        <f>IF(Table1[[#This Row],[Utilization %]]&lt;0.25,"Barely Attended","Normal")</f>
        <v>Normal</v>
      </c>
      <c r="R99" t="str">
        <f>IF(Table1[[#This Row],[Meeting duration (mins)]]&gt;90,"Long Meeting","Normal")</f>
        <v>Long Meeting</v>
      </c>
    </row>
    <row r="100" spans="1:18" x14ac:dyDescent="0.2">
      <c r="A100">
        <v>99</v>
      </c>
      <c r="B100" s="1">
        <v>45306</v>
      </c>
      <c r="C100" s="2" t="s">
        <v>45</v>
      </c>
      <c r="D100" s="2" t="s">
        <v>31</v>
      </c>
      <c r="E100" t="s">
        <v>35</v>
      </c>
      <c r="F100">
        <v>2</v>
      </c>
      <c r="G100" s="12">
        <v>10</v>
      </c>
      <c r="H100">
        <v>1</v>
      </c>
      <c r="I100" t="s">
        <v>39</v>
      </c>
      <c r="J100" t="s">
        <v>18</v>
      </c>
      <c r="K100" s="4">
        <f>(Table1[[#This Row],[EndTime]]-Table1[[#This Row],[StartTime]])*1440</f>
        <v>120.00000000000006</v>
      </c>
      <c r="L100" s="5">
        <f>Table1[[#This Row],[Attendees]]/Table1[[#This Row],[Capacity]]</f>
        <v>0.1</v>
      </c>
      <c r="M100">
        <f>IF(Table1[[#This Row],[Attendees]]&gt;Table1[[#This Row],[Capacity]],1,0)</f>
        <v>0</v>
      </c>
      <c r="N100" t="str">
        <f>TEXT(Table1[[#This Row],[Date]],"ddd")</f>
        <v>Mon</v>
      </c>
      <c r="O100" t="str">
        <f>TEXT(Table1[[#This Row],[Date]],"mmm")</f>
        <v>Jan</v>
      </c>
      <c r="P100" t="str">
        <f>IF(Table1[[#This Row],[Capacity]]&lt;=4,"Small",IF(Table1[[#This Row],[Capacity]]&lt;=8,"Medium","Large"))</f>
        <v>Large</v>
      </c>
      <c r="Q100" t="str">
        <f>IF(Table1[[#This Row],[Utilization %]]&lt;0.25,"Barely Attended","Normal")</f>
        <v>Barely Attended</v>
      </c>
      <c r="R100" t="str">
        <f>IF(Table1[[#This Row],[Meeting duration (mins)]]&gt;90,"Long Meeting","Normal")</f>
        <v>Long Meeting</v>
      </c>
    </row>
    <row r="101" spans="1:18" x14ac:dyDescent="0.2">
      <c r="A101">
        <v>100</v>
      </c>
      <c r="B101" s="1">
        <v>45562</v>
      </c>
      <c r="C101" s="2" t="s">
        <v>34</v>
      </c>
      <c r="D101" s="2" t="s">
        <v>20</v>
      </c>
      <c r="E101" t="s">
        <v>21</v>
      </c>
      <c r="F101">
        <v>1</v>
      </c>
      <c r="G101" s="12">
        <v>6</v>
      </c>
      <c r="H101">
        <v>2</v>
      </c>
      <c r="I101" t="s">
        <v>13</v>
      </c>
      <c r="J101" t="s">
        <v>14</v>
      </c>
      <c r="K101" s="4">
        <f>(Table1[[#This Row],[EndTime]]-Table1[[#This Row],[StartTime]])*1440</f>
        <v>29.999999999999972</v>
      </c>
      <c r="L101" s="5">
        <f>Table1[[#This Row],[Attendees]]/Table1[[#This Row],[Capacity]]</f>
        <v>0.33333333333333331</v>
      </c>
      <c r="M101">
        <f>IF(Table1[[#This Row],[Attendees]]&gt;Table1[[#This Row],[Capacity]],1,0)</f>
        <v>0</v>
      </c>
      <c r="N101" t="str">
        <f>TEXT(Table1[[#This Row],[Date]],"ddd")</f>
        <v>Fri</v>
      </c>
      <c r="O101" t="str">
        <f>TEXT(Table1[[#This Row],[Date]],"mmm")</f>
        <v>Sep</v>
      </c>
      <c r="P101" t="str">
        <f>IF(Table1[[#This Row],[Capacity]]&lt;=4,"Small",IF(Table1[[#This Row],[Capacity]]&lt;=8,"Medium","Large"))</f>
        <v>Medium</v>
      </c>
      <c r="Q101" t="str">
        <f>IF(Table1[[#This Row],[Utilization %]]&lt;0.25,"Barely Attended","Normal")</f>
        <v>Normal</v>
      </c>
      <c r="R101" t="str">
        <f>IF(Table1[[#This Row],[Meeting duration (mins)]]&gt;90,"Long Meeting","Normal")</f>
        <v>Normal</v>
      </c>
    </row>
    <row r="102" spans="1:18" x14ac:dyDescent="0.2">
      <c r="A102">
        <v>101</v>
      </c>
      <c r="B102" s="1">
        <v>45622</v>
      </c>
      <c r="C102" s="2" t="s">
        <v>37</v>
      </c>
      <c r="D102" s="2" t="s">
        <v>10</v>
      </c>
      <c r="E102" t="s">
        <v>38</v>
      </c>
      <c r="F102">
        <v>3</v>
      </c>
      <c r="G102" s="12">
        <v>16</v>
      </c>
      <c r="H102">
        <v>17</v>
      </c>
      <c r="I102" t="s">
        <v>13</v>
      </c>
      <c r="J102" t="s">
        <v>14</v>
      </c>
      <c r="K102" s="4">
        <f>(Table1[[#This Row],[EndTime]]-Table1[[#This Row],[StartTime]])*1440</f>
        <v>90</v>
      </c>
      <c r="L102" s="5">
        <f>Table1[[#This Row],[Attendees]]/Table1[[#This Row],[Capacity]]</f>
        <v>1.0625</v>
      </c>
      <c r="M102">
        <f>IF(Table1[[#This Row],[Attendees]]&gt;Table1[[#This Row],[Capacity]],1,0)</f>
        <v>1</v>
      </c>
      <c r="N102" t="str">
        <f>TEXT(Table1[[#This Row],[Date]],"ddd")</f>
        <v>Tue</v>
      </c>
      <c r="O102" t="str">
        <f>TEXT(Table1[[#This Row],[Date]],"mmm")</f>
        <v>Nov</v>
      </c>
      <c r="P102" t="str">
        <f>IF(Table1[[#This Row],[Capacity]]&lt;=4,"Small",IF(Table1[[#This Row],[Capacity]]&lt;=8,"Medium","Large"))</f>
        <v>Large</v>
      </c>
      <c r="Q102" t="str">
        <f>IF(Table1[[#This Row],[Utilization %]]&lt;0.25,"Barely Attended","Normal")</f>
        <v>Normal</v>
      </c>
      <c r="R102" t="str">
        <f>IF(Table1[[#This Row],[Meeting duration (mins)]]&gt;90,"Long Meeting","Normal")</f>
        <v>Normal</v>
      </c>
    </row>
    <row r="103" spans="1:18" x14ac:dyDescent="0.2">
      <c r="A103">
        <v>102</v>
      </c>
      <c r="B103" s="1">
        <v>45342</v>
      </c>
      <c r="C103" s="2" t="s">
        <v>43</v>
      </c>
      <c r="D103" s="2" t="s">
        <v>15</v>
      </c>
      <c r="E103" t="s">
        <v>49</v>
      </c>
      <c r="F103">
        <v>3</v>
      </c>
      <c r="G103" s="12">
        <v>12</v>
      </c>
      <c r="H103">
        <v>1</v>
      </c>
      <c r="I103" t="s">
        <v>13</v>
      </c>
      <c r="J103" t="s">
        <v>14</v>
      </c>
      <c r="K103" s="4">
        <f>(Table1[[#This Row],[EndTime]]-Table1[[#This Row],[StartTime]])*1440</f>
        <v>90</v>
      </c>
      <c r="L103" s="5">
        <f>Table1[[#This Row],[Attendees]]/Table1[[#This Row],[Capacity]]</f>
        <v>8.3333333333333329E-2</v>
      </c>
      <c r="M103">
        <f>IF(Table1[[#This Row],[Attendees]]&gt;Table1[[#This Row],[Capacity]],1,0)</f>
        <v>0</v>
      </c>
      <c r="N103" t="str">
        <f>TEXT(Table1[[#This Row],[Date]],"ddd")</f>
        <v>Tue</v>
      </c>
      <c r="O103" t="str">
        <f>TEXT(Table1[[#This Row],[Date]],"mmm")</f>
        <v>Feb</v>
      </c>
      <c r="P103" t="str">
        <f>IF(Table1[[#This Row],[Capacity]]&lt;=4,"Small",IF(Table1[[#This Row],[Capacity]]&lt;=8,"Medium","Large"))</f>
        <v>Large</v>
      </c>
      <c r="Q103" t="str">
        <f>IF(Table1[[#This Row],[Utilization %]]&lt;0.25,"Barely Attended","Normal")</f>
        <v>Barely Attended</v>
      </c>
      <c r="R103" t="str">
        <f>IF(Table1[[#This Row],[Meeting duration (mins)]]&gt;90,"Long Meeting","Normal")</f>
        <v>Normal</v>
      </c>
    </row>
    <row r="104" spans="1:18" x14ac:dyDescent="0.2">
      <c r="A104">
        <v>103</v>
      </c>
      <c r="B104" s="1">
        <v>45657</v>
      </c>
      <c r="C104" s="2" t="s">
        <v>20</v>
      </c>
      <c r="D104" s="2" t="s">
        <v>44</v>
      </c>
      <c r="E104" t="s">
        <v>12</v>
      </c>
      <c r="F104">
        <v>2</v>
      </c>
      <c r="G104" s="12">
        <v>8</v>
      </c>
      <c r="H104">
        <v>7</v>
      </c>
      <c r="I104" t="s">
        <v>27</v>
      </c>
      <c r="J104" t="s">
        <v>40</v>
      </c>
      <c r="K104" s="4">
        <f>(Table1[[#This Row],[EndTime]]-Table1[[#This Row],[StartTime]])*1440</f>
        <v>90</v>
      </c>
      <c r="L104" s="5">
        <f>Table1[[#This Row],[Attendees]]/Table1[[#This Row],[Capacity]]</f>
        <v>0.875</v>
      </c>
      <c r="M104">
        <f>IF(Table1[[#This Row],[Attendees]]&gt;Table1[[#This Row],[Capacity]],1,0)</f>
        <v>0</v>
      </c>
      <c r="N104" t="str">
        <f>TEXT(Table1[[#This Row],[Date]],"ddd")</f>
        <v>Tue</v>
      </c>
      <c r="O104" t="str">
        <f>TEXT(Table1[[#This Row],[Date]],"mmm")</f>
        <v>Dec</v>
      </c>
      <c r="P104" t="str">
        <f>IF(Table1[[#This Row],[Capacity]]&lt;=4,"Small",IF(Table1[[#This Row],[Capacity]]&lt;=8,"Medium","Large"))</f>
        <v>Medium</v>
      </c>
      <c r="Q104" t="str">
        <f>IF(Table1[[#This Row],[Utilization %]]&lt;0.25,"Barely Attended","Normal")</f>
        <v>Normal</v>
      </c>
      <c r="R104" t="str">
        <f>IF(Table1[[#This Row],[Meeting duration (mins)]]&gt;90,"Long Meeting","Normal")</f>
        <v>Normal</v>
      </c>
    </row>
    <row r="105" spans="1:18" x14ac:dyDescent="0.2">
      <c r="A105">
        <v>104</v>
      </c>
      <c r="B105" s="1">
        <v>45364</v>
      </c>
      <c r="C105" s="2" t="s">
        <v>44</v>
      </c>
      <c r="D105" s="2" t="s">
        <v>32</v>
      </c>
      <c r="E105" t="s">
        <v>35</v>
      </c>
      <c r="F105">
        <v>2</v>
      </c>
      <c r="G105" s="12">
        <v>10</v>
      </c>
      <c r="H105">
        <v>2</v>
      </c>
      <c r="I105" t="s">
        <v>13</v>
      </c>
      <c r="J105" t="s">
        <v>40</v>
      </c>
      <c r="K105" s="4">
        <f>(Table1[[#This Row],[EndTime]]-Table1[[#This Row],[StartTime]])*1440</f>
        <v>119.99999999999997</v>
      </c>
      <c r="L105" s="5">
        <f>Table1[[#This Row],[Attendees]]/Table1[[#This Row],[Capacity]]</f>
        <v>0.2</v>
      </c>
      <c r="M105">
        <f>IF(Table1[[#This Row],[Attendees]]&gt;Table1[[#This Row],[Capacity]],1,0)</f>
        <v>0</v>
      </c>
      <c r="N105" t="str">
        <f>TEXT(Table1[[#This Row],[Date]],"ddd")</f>
        <v>Wed</v>
      </c>
      <c r="O105" t="str">
        <f>TEXT(Table1[[#This Row],[Date]],"mmm")</f>
        <v>Mar</v>
      </c>
      <c r="P105" t="str">
        <f>IF(Table1[[#This Row],[Capacity]]&lt;=4,"Small",IF(Table1[[#This Row],[Capacity]]&lt;=8,"Medium","Large"))</f>
        <v>Large</v>
      </c>
      <c r="Q105" t="str">
        <f>IF(Table1[[#This Row],[Utilization %]]&lt;0.25,"Barely Attended","Normal")</f>
        <v>Barely Attended</v>
      </c>
      <c r="R105" t="str">
        <f>IF(Table1[[#This Row],[Meeting duration (mins)]]&gt;90,"Long Meeting","Normal")</f>
        <v>Long Meeting</v>
      </c>
    </row>
    <row r="106" spans="1:18" x14ac:dyDescent="0.2">
      <c r="A106">
        <v>105</v>
      </c>
      <c r="B106" s="1">
        <v>45349</v>
      </c>
      <c r="C106" s="2" t="s">
        <v>29</v>
      </c>
      <c r="D106" s="2" t="s">
        <v>37</v>
      </c>
      <c r="E106" t="s">
        <v>12</v>
      </c>
      <c r="F106">
        <v>2</v>
      </c>
      <c r="G106" s="12">
        <v>8</v>
      </c>
      <c r="H106">
        <v>4</v>
      </c>
      <c r="I106" t="s">
        <v>22</v>
      </c>
      <c r="J106" t="s">
        <v>23</v>
      </c>
      <c r="K106" s="4">
        <f>(Table1[[#This Row],[EndTime]]-Table1[[#This Row],[StartTime]])*1440</f>
        <v>30.000000000000053</v>
      </c>
      <c r="L106" s="5">
        <f>Table1[[#This Row],[Attendees]]/Table1[[#This Row],[Capacity]]</f>
        <v>0.5</v>
      </c>
      <c r="M106">
        <f>IF(Table1[[#This Row],[Attendees]]&gt;Table1[[#This Row],[Capacity]],1,0)</f>
        <v>0</v>
      </c>
      <c r="N106" t="str">
        <f>TEXT(Table1[[#This Row],[Date]],"ddd")</f>
        <v>Tue</v>
      </c>
      <c r="O106" t="str">
        <f>TEXT(Table1[[#This Row],[Date]],"mmm")</f>
        <v>Feb</v>
      </c>
      <c r="P106" t="str">
        <f>IF(Table1[[#This Row],[Capacity]]&lt;=4,"Small",IF(Table1[[#This Row],[Capacity]]&lt;=8,"Medium","Large"))</f>
        <v>Medium</v>
      </c>
      <c r="Q106" t="str">
        <f>IF(Table1[[#This Row],[Utilization %]]&lt;0.25,"Barely Attended","Normal")</f>
        <v>Normal</v>
      </c>
      <c r="R106" t="str">
        <f>IF(Table1[[#This Row],[Meeting duration (mins)]]&gt;90,"Long Meeting","Normal")</f>
        <v>Normal</v>
      </c>
    </row>
    <row r="107" spans="1:18" x14ac:dyDescent="0.2">
      <c r="A107">
        <v>106</v>
      </c>
      <c r="B107" s="1">
        <v>45533</v>
      </c>
      <c r="C107" s="2" t="s">
        <v>15</v>
      </c>
      <c r="D107" s="2" t="s">
        <v>32</v>
      </c>
      <c r="E107" t="s">
        <v>35</v>
      </c>
      <c r="F107">
        <v>2</v>
      </c>
      <c r="G107" s="12">
        <v>10</v>
      </c>
      <c r="H107">
        <v>6</v>
      </c>
      <c r="I107" t="s">
        <v>39</v>
      </c>
      <c r="J107" t="s">
        <v>23</v>
      </c>
      <c r="K107" s="4">
        <f>(Table1[[#This Row],[EndTime]]-Table1[[#This Row],[StartTime]])*1440</f>
        <v>89.999999999999915</v>
      </c>
      <c r="L107" s="5">
        <f>Table1[[#This Row],[Attendees]]/Table1[[#This Row],[Capacity]]</f>
        <v>0.6</v>
      </c>
      <c r="M107">
        <f>IF(Table1[[#This Row],[Attendees]]&gt;Table1[[#This Row],[Capacity]],1,0)</f>
        <v>0</v>
      </c>
      <c r="N107" t="str">
        <f>TEXT(Table1[[#This Row],[Date]],"ddd")</f>
        <v>Thu</v>
      </c>
      <c r="O107" t="str">
        <f>TEXT(Table1[[#This Row],[Date]],"mmm")</f>
        <v>Aug</v>
      </c>
      <c r="P107" t="str">
        <f>IF(Table1[[#This Row],[Capacity]]&lt;=4,"Small",IF(Table1[[#This Row],[Capacity]]&lt;=8,"Medium","Large"))</f>
        <v>Large</v>
      </c>
      <c r="Q107" t="str">
        <f>IF(Table1[[#This Row],[Utilization %]]&lt;0.25,"Barely Attended","Normal")</f>
        <v>Normal</v>
      </c>
      <c r="R107" t="str">
        <f>IF(Table1[[#This Row],[Meeting duration (mins)]]&gt;90,"Long Meeting","Normal")</f>
        <v>Normal</v>
      </c>
    </row>
    <row r="108" spans="1:18" x14ac:dyDescent="0.2">
      <c r="A108">
        <v>107</v>
      </c>
      <c r="B108" s="1">
        <v>45602</v>
      </c>
      <c r="C108" s="2" t="s">
        <v>19</v>
      </c>
      <c r="D108" s="2" t="s">
        <v>47</v>
      </c>
      <c r="E108" t="s">
        <v>35</v>
      </c>
      <c r="F108">
        <v>2</v>
      </c>
      <c r="G108" s="12">
        <v>10</v>
      </c>
      <c r="H108">
        <v>1</v>
      </c>
      <c r="I108" t="s">
        <v>39</v>
      </c>
      <c r="J108" t="s">
        <v>18</v>
      </c>
      <c r="K108" s="4">
        <f>(Table1[[#This Row],[EndTime]]-Table1[[#This Row],[StartTime]])*1440</f>
        <v>30.000000000000053</v>
      </c>
      <c r="L108" s="5">
        <f>Table1[[#This Row],[Attendees]]/Table1[[#This Row],[Capacity]]</f>
        <v>0.1</v>
      </c>
      <c r="M108">
        <f>IF(Table1[[#This Row],[Attendees]]&gt;Table1[[#This Row],[Capacity]],1,0)</f>
        <v>0</v>
      </c>
      <c r="N108" t="str">
        <f>TEXT(Table1[[#This Row],[Date]],"ddd")</f>
        <v>Wed</v>
      </c>
      <c r="O108" t="str">
        <f>TEXT(Table1[[#This Row],[Date]],"mmm")</f>
        <v>Nov</v>
      </c>
      <c r="P108" t="str">
        <f>IF(Table1[[#This Row],[Capacity]]&lt;=4,"Small",IF(Table1[[#This Row],[Capacity]]&lt;=8,"Medium","Large"))</f>
        <v>Large</v>
      </c>
      <c r="Q108" t="str">
        <f>IF(Table1[[#This Row],[Utilization %]]&lt;0.25,"Barely Attended","Normal")</f>
        <v>Barely Attended</v>
      </c>
      <c r="R108" t="str">
        <f>IF(Table1[[#This Row],[Meeting duration (mins)]]&gt;90,"Long Meeting","Normal")</f>
        <v>Normal</v>
      </c>
    </row>
    <row r="109" spans="1:18" x14ac:dyDescent="0.2">
      <c r="A109">
        <v>108</v>
      </c>
      <c r="B109" s="1">
        <v>45441</v>
      </c>
      <c r="C109" s="2" t="s">
        <v>34</v>
      </c>
      <c r="D109" s="2" t="s">
        <v>43</v>
      </c>
      <c r="E109" t="s">
        <v>35</v>
      </c>
      <c r="F109">
        <v>2</v>
      </c>
      <c r="G109" s="12">
        <v>10</v>
      </c>
      <c r="H109">
        <v>1</v>
      </c>
      <c r="I109" t="s">
        <v>22</v>
      </c>
      <c r="J109" t="s">
        <v>30</v>
      </c>
      <c r="K109" s="4">
        <f>(Table1[[#This Row],[EndTime]]-Table1[[#This Row],[StartTime]])*1440</f>
        <v>60.000000000000028</v>
      </c>
      <c r="L109" s="5">
        <f>Table1[[#This Row],[Attendees]]/Table1[[#This Row],[Capacity]]</f>
        <v>0.1</v>
      </c>
      <c r="M109">
        <f>IF(Table1[[#This Row],[Attendees]]&gt;Table1[[#This Row],[Capacity]],1,0)</f>
        <v>0</v>
      </c>
      <c r="N109" t="str">
        <f>TEXT(Table1[[#This Row],[Date]],"ddd")</f>
        <v>Wed</v>
      </c>
      <c r="O109" t="str">
        <f>TEXT(Table1[[#This Row],[Date]],"mmm")</f>
        <v>May</v>
      </c>
      <c r="P109" t="str">
        <f>IF(Table1[[#This Row],[Capacity]]&lt;=4,"Small",IF(Table1[[#This Row],[Capacity]]&lt;=8,"Medium","Large"))</f>
        <v>Large</v>
      </c>
      <c r="Q109" t="str">
        <f>IF(Table1[[#This Row],[Utilization %]]&lt;0.25,"Barely Attended","Normal")</f>
        <v>Barely Attended</v>
      </c>
      <c r="R109" t="str">
        <f>IF(Table1[[#This Row],[Meeting duration (mins)]]&gt;90,"Long Meeting","Normal")</f>
        <v>Normal</v>
      </c>
    </row>
    <row r="110" spans="1:18" x14ac:dyDescent="0.2">
      <c r="A110">
        <v>109</v>
      </c>
      <c r="B110" s="1">
        <v>45442</v>
      </c>
      <c r="C110" s="2" t="s">
        <v>43</v>
      </c>
      <c r="D110" s="2" t="s">
        <v>36</v>
      </c>
      <c r="E110" t="s">
        <v>21</v>
      </c>
      <c r="F110">
        <v>1</v>
      </c>
      <c r="G110" s="12">
        <v>6</v>
      </c>
      <c r="H110">
        <v>7</v>
      </c>
      <c r="I110" t="s">
        <v>27</v>
      </c>
      <c r="J110" t="s">
        <v>28</v>
      </c>
      <c r="K110" s="4">
        <f>(Table1[[#This Row],[EndTime]]-Table1[[#This Row],[StartTime]])*1440</f>
        <v>29.999999999999972</v>
      </c>
      <c r="L110" s="5">
        <f>Table1[[#This Row],[Attendees]]/Table1[[#This Row],[Capacity]]</f>
        <v>1.1666666666666667</v>
      </c>
      <c r="M110">
        <f>IF(Table1[[#This Row],[Attendees]]&gt;Table1[[#This Row],[Capacity]],1,0)</f>
        <v>1</v>
      </c>
      <c r="N110" t="str">
        <f>TEXT(Table1[[#This Row],[Date]],"ddd")</f>
        <v>Thu</v>
      </c>
      <c r="O110" t="str">
        <f>TEXT(Table1[[#This Row],[Date]],"mmm")</f>
        <v>May</v>
      </c>
      <c r="P110" t="str">
        <f>IF(Table1[[#This Row],[Capacity]]&lt;=4,"Small",IF(Table1[[#This Row],[Capacity]]&lt;=8,"Medium","Large"))</f>
        <v>Medium</v>
      </c>
      <c r="Q110" t="str">
        <f>IF(Table1[[#This Row],[Utilization %]]&lt;0.25,"Barely Attended","Normal")</f>
        <v>Normal</v>
      </c>
      <c r="R110" t="str">
        <f>IF(Table1[[#This Row],[Meeting duration (mins)]]&gt;90,"Long Meeting","Normal")</f>
        <v>Normal</v>
      </c>
    </row>
    <row r="111" spans="1:18" x14ac:dyDescent="0.2">
      <c r="A111">
        <v>110</v>
      </c>
      <c r="B111" s="1">
        <v>45558</v>
      </c>
      <c r="C111" s="2" t="s">
        <v>44</v>
      </c>
      <c r="D111" s="2" t="s">
        <v>15</v>
      </c>
      <c r="E111" t="s">
        <v>21</v>
      </c>
      <c r="F111">
        <v>1</v>
      </c>
      <c r="G111" s="12">
        <v>6</v>
      </c>
      <c r="H111">
        <v>2</v>
      </c>
      <c r="I111" t="s">
        <v>41</v>
      </c>
      <c r="J111" t="s">
        <v>14</v>
      </c>
      <c r="K111" s="4">
        <f>(Table1[[#This Row],[EndTime]]-Table1[[#This Row],[StartTime]])*1440</f>
        <v>30.000000000000053</v>
      </c>
      <c r="L111" s="5">
        <f>Table1[[#This Row],[Attendees]]/Table1[[#This Row],[Capacity]]</f>
        <v>0.33333333333333331</v>
      </c>
      <c r="M111">
        <f>IF(Table1[[#This Row],[Attendees]]&gt;Table1[[#This Row],[Capacity]],1,0)</f>
        <v>0</v>
      </c>
      <c r="N111" t="str">
        <f>TEXT(Table1[[#This Row],[Date]],"ddd")</f>
        <v>Mon</v>
      </c>
      <c r="O111" t="str">
        <f>TEXT(Table1[[#This Row],[Date]],"mmm")</f>
        <v>Sep</v>
      </c>
      <c r="P111" t="str">
        <f>IF(Table1[[#This Row],[Capacity]]&lt;=4,"Small",IF(Table1[[#This Row],[Capacity]]&lt;=8,"Medium","Large"))</f>
        <v>Medium</v>
      </c>
      <c r="Q111" t="str">
        <f>IF(Table1[[#This Row],[Utilization %]]&lt;0.25,"Barely Attended","Normal")</f>
        <v>Normal</v>
      </c>
      <c r="R111" t="str">
        <f>IF(Table1[[#This Row],[Meeting duration (mins)]]&gt;90,"Long Meeting","Normal")</f>
        <v>Normal</v>
      </c>
    </row>
    <row r="112" spans="1:18" x14ac:dyDescent="0.2">
      <c r="A112">
        <v>111</v>
      </c>
      <c r="B112" s="1">
        <v>45421</v>
      </c>
      <c r="C112" s="2" t="s">
        <v>44</v>
      </c>
      <c r="D112" s="2" t="s">
        <v>15</v>
      </c>
      <c r="E112" t="s">
        <v>49</v>
      </c>
      <c r="F112">
        <v>3</v>
      </c>
      <c r="G112" s="12">
        <v>12</v>
      </c>
      <c r="H112">
        <v>15</v>
      </c>
      <c r="I112" t="s">
        <v>27</v>
      </c>
      <c r="J112" t="s">
        <v>30</v>
      </c>
      <c r="K112" s="4">
        <f>(Table1[[#This Row],[EndTime]]-Table1[[#This Row],[StartTime]])*1440</f>
        <v>30.000000000000053</v>
      </c>
      <c r="L112" s="5">
        <f>Table1[[#This Row],[Attendees]]/Table1[[#This Row],[Capacity]]</f>
        <v>1.25</v>
      </c>
      <c r="M112">
        <f>IF(Table1[[#This Row],[Attendees]]&gt;Table1[[#This Row],[Capacity]],1,0)</f>
        <v>1</v>
      </c>
      <c r="N112" t="str">
        <f>TEXT(Table1[[#This Row],[Date]],"ddd")</f>
        <v>Thu</v>
      </c>
      <c r="O112" t="str">
        <f>TEXT(Table1[[#This Row],[Date]],"mmm")</f>
        <v>May</v>
      </c>
      <c r="P112" t="str">
        <f>IF(Table1[[#This Row],[Capacity]]&lt;=4,"Small",IF(Table1[[#This Row],[Capacity]]&lt;=8,"Medium","Large"))</f>
        <v>Large</v>
      </c>
      <c r="Q112" t="str">
        <f>IF(Table1[[#This Row],[Utilization %]]&lt;0.25,"Barely Attended","Normal")</f>
        <v>Normal</v>
      </c>
      <c r="R112" t="str">
        <f>IF(Table1[[#This Row],[Meeting duration (mins)]]&gt;90,"Long Meeting","Normal")</f>
        <v>Normal</v>
      </c>
    </row>
    <row r="113" spans="1:18" x14ac:dyDescent="0.2">
      <c r="A113">
        <v>112</v>
      </c>
      <c r="B113" s="1">
        <v>45530</v>
      </c>
      <c r="C113" s="2" t="s">
        <v>37</v>
      </c>
      <c r="D113" s="2" t="s">
        <v>10</v>
      </c>
      <c r="E113" t="s">
        <v>38</v>
      </c>
      <c r="F113">
        <v>3</v>
      </c>
      <c r="G113" s="12">
        <v>16</v>
      </c>
      <c r="H113">
        <v>13</v>
      </c>
      <c r="I113" t="s">
        <v>22</v>
      </c>
      <c r="J113" t="s">
        <v>30</v>
      </c>
      <c r="K113" s="4">
        <f>(Table1[[#This Row],[EndTime]]-Table1[[#This Row],[StartTime]])*1440</f>
        <v>90</v>
      </c>
      <c r="L113" s="5">
        <f>Table1[[#This Row],[Attendees]]/Table1[[#This Row],[Capacity]]</f>
        <v>0.8125</v>
      </c>
      <c r="M113">
        <f>IF(Table1[[#This Row],[Attendees]]&gt;Table1[[#This Row],[Capacity]],1,0)</f>
        <v>0</v>
      </c>
      <c r="N113" t="str">
        <f>TEXT(Table1[[#This Row],[Date]],"ddd")</f>
        <v>Mon</v>
      </c>
      <c r="O113" t="str">
        <f>TEXT(Table1[[#This Row],[Date]],"mmm")</f>
        <v>Aug</v>
      </c>
      <c r="P113" t="str">
        <f>IF(Table1[[#This Row],[Capacity]]&lt;=4,"Small",IF(Table1[[#This Row],[Capacity]]&lt;=8,"Medium","Large"))</f>
        <v>Large</v>
      </c>
      <c r="Q113" t="str">
        <f>IF(Table1[[#This Row],[Utilization %]]&lt;0.25,"Barely Attended","Normal")</f>
        <v>Normal</v>
      </c>
      <c r="R113" t="str">
        <f>IF(Table1[[#This Row],[Meeting duration (mins)]]&gt;90,"Long Meeting","Normal")</f>
        <v>Normal</v>
      </c>
    </row>
    <row r="114" spans="1:18" x14ac:dyDescent="0.2">
      <c r="A114">
        <v>113</v>
      </c>
      <c r="B114" s="1">
        <v>45643</v>
      </c>
      <c r="C114" s="2" t="s">
        <v>20</v>
      </c>
      <c r="D114" s="2" t="s">
        <v>44</v>
      </c>
      <c r="E114" t="s">
        <v>12</v>
      </c>
      <c r="F114">
        <v>2</v>
      </c>
      <c r="G114" s="12">
        <v>8</v>
      </c>
      <c r="H114">
        <v>8</v>
      </c>
      <c r="I114" t="s">
        <v>39</v>
      </c>
      <c r="J114" t="s">
        <v>23</v>
      </c>
      <c r="K114" s="4">
        <f>(Table1[[#This Row],[EndTime]]-Table1[[#This Row],[StartTime]])*1440</f>
        <v>90</v>
      </c>
      <c r="L114" s="5">
        <f>Table1[[#This Row],[Attendees]]/Table1[[#This Row],[Capacity]]</f>
        <v>1</v>
      </c>
      <c r="M114">
        <f>IF(Table1[[#This Row],[Attendees]]&gt;Table1[[#This Row],[Capacity]],1,0)</f>
        <v>0</v>
      </c>
      <c r="N114" t="str">
        <f>TEXT(Table1[[#This Row],[Date]],"ddd")</f>
        <v>Tue</v>
      </c>
      <c r="O114" t="str">
        <f>TEXT(Table1[[#This Row],[Date]],"mmm")</f>
        <v>Dec</v>
      </c>
      <c r="P114" t="str">
        <f>IF(Table1[[#This Row],[Capacity]]&lt;=4,"Small",IF(Table1[[#This Row],[Capacity]]&lt;=8,"Medium","Large"))</f>
        <v>Medium</v>
      </c>
      <c r="Q114" t="str">
        <f>IF(Table1[[#This Row],[Utilization %]]&lt;0.25,"Barely Attended","Normal")</f>
        <v>Normal</v>
      </c>
      <c r="R114" t="str">
        <f>IF(Table1[[#This Row],[Meeting duration (mins)]]&gt;90,"Long Meeting","Normal")</f>
        <v>Normal</v>
      </c>
    </row>
    <row r="115" spans="1:18" x14ac:dyDescent="0.2">
      <c r="A115">
        <v>114</v>
      </c>
      <c r="B115" s="1">
        <v>45414</v>
      </c>
      <c r="C115" s="2" t="s">
        <v>43</v>
      </c>
      <c r="D115" s="2" t="s">
        <v>36</v>
      </c>
      <c r="E115" t="s">
        <v>49</v>
      </c>
      <c r="F115">
        <v>3</v>
      </c>
      <c r="G115" s="12">
        <v>12</v>
      </c>
      <c r="H115">
        <v>2</v>
      </c>
      <c r="I115" t="s">
        <v>17</v>
      </c>
      <c r="J115" t="s">
        <v>28</v>
      </c>
      <c r="K115" s="4">
        <f>(Table1[[#This Row],[EndTime]]-Table1[[#This Row],[StartTime]])*1440</f>
        <v>29.999999999999972</v>
      </c>
      <c r="L115" s="5">
        <f>Table1[[#This Row],[Attendees]]/Table1[[#This Row],[Capacity]]</f>
        <v>0.16666666666666666</v>
      </c>
      <c r="M115">
        <f>IF(Table1[[#This Row],[Attendees]]&gt;Table1[[#This Row],[Capacity]],1,0)</f>
        <v>0</v>
      </c>
      <c r="N115" t="str">
        <f>TEXT(Table1[[#This Row],[Date]],"ddd")</f>
        <v>Thu</v>
      </c>
      <c r="O115" t="str">
        <f>TEXT(Table1[[#This Row],[Date]],"mmm")</f>
        <v>May</v>
      </c>
      <c r="P115" t="str">
        <f>IF(Table1[[#This Row],[Capacity]]&lt;=4,"Small",IF(Table1[[#This Row],[Capacity]]&lt;=8,"Medium","Large"))</f>
        <v>Large</v>
      </c>
      <c r="Q115" t="str">
        <f>IF(Table1[[#This Row],[Utilization %]]&lt;0.25,"Barely Attended","Normal")</f>
        <v>Barely Attended</v>
      </c>
      <c r="R115" t="str">
        <f>IF(Table1[[#This Row],[Meeting duration (mins)]]&gt;90,"Long Meeting","Normal")</f>
        <v>Normal</v>
      </c>
    </row>
    <row r="116" spans="1:18" x14ac:dyDescent="0.2">
      <c r="A116">
        <v>115</v>
      </c>
      <c r="B116" s="1">
        <v>45461</v>
      </c>
      <c r="C116" s="2" t="s">
        <v>15</v>
      </c>
      <c r="D116" s="2" t="s">
        <v>32</v>
      </c>
      <c r="E116" t="s">
        <v>12</v>
      </c>
      <c r="F116">
        <v>2</v>
      </c>
      <c r="G116" s="12">
        <v>8</v>
      </c>
      <c r="H116">
        <v>6</v>
      </c>
      <c r="I116" t="s">
        <v>22</v>
      </c>
      <c r="J116" t="s">
        <v>40</v>
      </c>
      <c r="K116" s="4">
        <f>(Table1[[#This Row],[EndTime]]-Table1[[#This Row],[StartTime]])*1440</f>
        <v>89.999999999999915</v>
      </c>
      <c r="L116" s="5">
        <f>Table1[[#This Row],[Attendees]]/Table1[[#This Row],[Capacity]]</f>
        <v>0.75</v>
      </c>
      <c r="M116">
        <f>IF(Table1[[#This Row],[Attendees]]&gt;Table1[[#This Row],[Capacity]],1,0)</f>
        <v>0</v>
      </c>
      <c r="N116" t="str">
        <f>TEXT(Table1[[#This Row],[Date]],"ddd")</f>
        <v>Tue</v>
      </c>
      <c r="O116" t="str">
        <f>TEXT(Table1[[#This Row],[Date]],"mmm")</f>
        <v>Jun</v>
      </c>
      <c r="P116" t="str">
        <f>IF(Table1[[#This Row],[Capacity]]&lt;=4,"Small",IF(Table1[[#This Row],[Capacity]]&lt;=8,"Medium","Large"))</f>
        <v>Medium</v>
      </c>
      <c r="Q116" t="str">
        <f>IF(Table1[[#This Row],[Utilization %]]&lt;0.25,"Barely Attended","Normal")</f>
        <v>Normal</v>
      </c>
      <c r="R116" t="str">
        <f>IF(Table1[[#This Row],[Meeting duration (mins)]]&gt;90,"Long Meeting","Normal")</f>
        <v>Normal</v>
      </c>
    </row>
    <row r="117" spans="1:18" x14ac:dyDescent="0.2">
      <c r="A117">
        <v>116</v>
      </c>
      <c r="B117" s="1">
        <v>45415</v>
      </c>
      <c r="C117" s="2" t="s">
        <v>20</v>
      </c>
      <c r="D117" s="2" t="s">
        <v>44</v>
      </c>
      <c r="E117" t="s">
        <v>49</v>
      </c>
      <c r="F117">
        <v>3</v>
      </c>
      <c r="G117" s="12">
        <v>12</v>
      </c>
      <c r="H117">
        <v>4</v>
      </c>
      <c r="I117" t="s">
        <v>17</v>
      </c>
      <c r="J117" t="s">
        <v>28</v>
      </c>
      <c r="K117" s="4">
        <f>(Table1[[#This Row],[EndTime]]-Table1[[#This Row],[StartTime]])*1440</f>
        <v>90</v>
      </c>
      <c r="L117" s="5">
        <f>Table1[[#This Row],[Attendees]]/Table1[[#This Row],[Capacity]]</f>
        <v>0.33333333333333331</v>
      </c>
      <c r="M117">
        <f>IF(Table1[[#This Row],[Attendees]]&gt;Table1[[#This Row],[Capacity]],1,0)</f>
        <v>0</v>
      </c>
      <c r="N117" t="str">
        <f>TEXT(Table1[[#This Row],[Date]],"ddd")</f>
        <v>Fri</v>
      </c>
      <c r="O117" t="str">
        <f>TEXT(Table1[[#This Row],[Date]],"mmm")</f>
        <v>May</v>
      </c>
      <c r="P117" t="str">
        <f>IF(Table1[[#This Row],[Capacity]]&lt;=4,"Small",IF(Table1[[#This Row],[Capacity]]&lt;=8,"Medium","Large"))</f>
        <v>Large</v>
      </c>
      <c r="Q117" t="str">
        <f>IF(Table1[[#This Row],[Utilization %]]&lt;0.25,"Barely Attended","Normal")</f>
        <v>Normal</v>
      </c>
      <c r="R117" t="str">
        <f>IF(Table1[[#This Row],[Meeting duration (mins)]]&gt;90,"Long Meeting","Normal")</f>
        <v>Normal</v>
      </c>
    </row>
    <row r="118" spans="1:18" x14ac:dyDescent="0.2">
      <c r="A118">
        <v>117</v>
      </c>
      <c r="B118" s="1">
        <v>45350</v>
      </c>
      <c r="C118" s="2" t="s">
        <v>33</v>
      </c>
      <c r="D118" s="2" t="s">
        <v>48</v>
      </c>
      <c r="E118" t="s">
        <v>12</v>
      </c>
      <c r="F118">
        <v>2</v>
      </c>
      <c r="G118" s="12">
        <v>8</v>
      </c>
      <c r="H118">
        <v>2</v>
      </c>
      <c r="I118" t="s">
        <v>22</v>
      </c>
      <c r="J118" t="s">
        <v>14</v>
      </c>
      <c r="K118" s="4">
        <f>(Table1[[#This Row],[EndTime]]-Table1[[#This Row],[StartTime]])*1440</f>
        <v>120.00000000000006</v>
      </c>
      <c r="L118" s="5">
        <f>Table1[[#This Row],[Attendees]]/Table1[[#This Row],[Capacity]]</f>
        <v>0.25</v>
      </c>
      <c r="M118">
        <f>IF(Table1[[#This Row],[Attendees]]&gt;Table1[[#This Row],[Capacity]],1,0)</f>
        <v>0</v>
      </c>
      <c r="N118" t="str">
        <f>TEXT(Table1[[#This Row],[Date]],"ddd")</f>
        <v>Wed</v>
      </c>
      <c r="O118" t="str">
        <f>TEXT(Table1[[#This Row],[Date]],"mmm")</f>
        <v>Feb</v>
      </c>
      <c r="P118" t="str">
        <f>IF(Table1[[#This Row],[Capacity]]&lt;=4,"Small",IF(Table1[[#This Row],[Capacity]]&lt;=8,"Medium","Large"))</f>
        <v>Medium</v>
      </c>
      <c r="Q118" t="str">
        <f>IF(Table1[[#This Row],[Utilization %]]&lt;0.25,"Barely Attended","Normal")</f>
        <v>Normal</v>
      </c>
      <c r="R118" t="str">
        <f>IF(Table1[[#This Row],[Meeting duration (mins)]]&gt;90,"Long Meeting","Normal")</f>
        <v>Long Meeting</v>
      </c>
    </row>
    <row r="119" spans="1:18" x14ac:dyDescent="0.2">
      <c r="A119">
        <v>118</v>
      </c>
      <c r="B119" s="1">
        <v>45590</v>
      </c>
      <c r="C119" s="2" t="s">
        <v>20</v>
      </c>
      <c r="D119" s="2" t="s">
        <v>15</v>
      </c>
      <c r="E119" t="s">
        <v>35</v>
      </c>
      <c r="F119">
        <v>2</v>
      </c>
      <c r="G119" s="12">
        <v>10</v>
      </c>
      <c r="H119">
        <v>2</v>
      </c>
      <c r="I119" t="s">
        <v>41</v>
      </c>
      <c r="J119" t="s">
        <v>14</v>
      </c>
      <c r="K119" s="4">
        <f>(Table1[[#This Row],[EndTime]]-Table1[[#This Row],[StartTime]])*1440</f>
        <v>120.00000000000006</v>
      </c>
      <c r="L119" s="5">
        <f>Table1[[#This Row],[Attendees]]/Table1[[#This Row],[Capacity]]</f>
        <v>0.2</v>
      </c>
      <c r="M119">
        <f>IF(Table1[[#This Row],[Attendees]]&gt;Table1[[#This Row],[Capacity]],1,0)</f>
        <v>0</v>
      </c>
      <c r="N119" t="str">
        <f>TEXT(Table1[[#This Row],[Date]],"ddd")</f>
        <v>Fri</v>
      </c>
      <c r="O119" t="str">
        <f>TEXT(Table1[[#This Row],[Date]],"mmm")</f>
        <v>Oct</v>
      </c>
      <c r="P119" t="str">
        <f>IF(Table1[[#This Row],[Capacity]]&lt;=4,"Small",IF(Table1[[#This Row],[Capacity]]&lt;=8,"Medium","Large"))</f>
        <v>Large</v>
      </c>
      <c r="Q119" t="str">
        <f>IF(Table1[[#This Row],[Utilization %]]&lt;0.25,"Barely Attended","Normal")</f>
        <v>Barely Attended</v>
      </c>
      <c r="R119" t="str">
        <f>IF(Table1[[#This Row],[Meeting duration (mins)]]&gt;90,"Long Meeting","Normal")</f>
        <v>Long Meeting</v>
      </c>
    </row>
    <row r="120" spans="1:18" x14ac:dyDescent="0.2">
      <c r="A120">
        <v>119</v>
      </c>
      <c r="B120" s="1">
        <v>45454</v>
      </c>
      <c r="C120" s="2" t="s">
        <v>34</v>
      </c>
      <c r="D120" s="2" t="s">
        <v>43</v>
      </c>
      <c r="E120" t="s">
        <v>38</v>
      </c>
      <c r="F120">
        <v>3</v>
      </c>
      <c r="G120" s="12">
        <v>16</v>
      </c>
      <c r="H120">
        <v>17</v>
      </c>
      <c r="I120" t="s">
        <v>17</v>
      </c>
      <c r="J120" t="s">
        <v>28</v>
      </c>
      <c r="K120" s="4">
        <f>(Table1[[#This Row],[EndTime]]-Table1[[#This Row],[StartTime]])*1440</f>
        <v>60.000000000000028</v>
      </c>
      <c r="L120" s="5">
        <f>Table1[[#This Row],[Attendees]]/Table1[[#This Row],[Capacity]]</f>
        <v>1.0625</v>
      </c>
      <c r="M120">
        <f>IF(Table1[[#This Row],[Attendees]]&gt;Table1[[#This Row],[Capacity]],1,0)</f>
        <v>1</v>
      </c>
      <c r="N120" t="str">
        <f>TEXT(Table1[[#This Row],[Date]],"ddd")</f>
        <v>Tue</v>
      </c>
      <c r="O120" t="str">
        <f>TEXT(Table1[[#This Row],[Date]],"mmm")</f>
        <v>Jun</v>
      </c>
      <c r="P120" t="str">
        <f>IF(Table1[[#This Row],[Capacity]]&lt;=4,"Small",IF(Table1[[#This Row],[Capacity]]&lt;=8,"Medium","Large"))</f>
        <v>Large</v>
      </c>
      <c r="Q120" t="str">
        <f>IF(Table1[[#This Row],[Utilization %]]&lt;0.25,"Barely Attended","Normal")</f>
        <v>Normal</v>
      </c>
      <c r="R120" t="str">
        <f>IF(Table1[[#This Row],[Meeting duration (mins)]]&gt;90,"Long Meeting","Normal")</f>
        <v>Normal</v>
      </c>
    </row>
    <row r="121" spans="1:18" x14ac:dyDescent="0.2">
      <c r="A121">
        <v>120</v>
      </c>
      <c r="B121" s="1">
        <v>45444</v>
      </c>
      <c r="C121" s="2" t="s">
        <v>47</v>
      </c>
      <c r="D121" s="2" t="s">
        <v>20</v>
      </c>
      <c r="E121" t="s">
        <v>38</v>
      </c>
      <c r="F121">
        <v>3</v>
      </c>
      <c r="G121" s="12">
        <v>16</v>
      </c>
      <c r="H121">
        <v>19</v>
      </c>
      <c r="I121" t="s">
        <v>39</v>
      </c>
      <c r="J121" t="s">
        <v>28</v>
      </c>
      <c r="K121" s="4">
        <f>(Table1[[#This Row],[EndTime]]-Table1[[#This Row],[StartTime]])*1440</f>
        <v>59.999999999999943</v>
      </c>
      <c r="L121" s="5">
        <f>Table1[[#This Row],[Attendees]]/Table1[[#This Row],[Capacity]]</f>
        <v>1.1875</v>
      </c>
      <c r="M121">
        <f>IF(Table1[[#This Row],[Attendees]]&gt;Table1[[#This Row],[Capacity]],1,0)</f>
        <v>1</v>
      </c>
      <c r="N121" t="str">
        <f>TEXT(Table1[[#This Row],[Date]],"ddd")</f>
        <v>Sat</v>
      </c>
      <c r="O121" t="str">
        <f>TEXT(Table1[[#This Row],[Date]],"mmm")</f>
        <v>Jun</v>
      </c>
      <c r="P121" t="str">
        <f>IF(Table1[[#This Row],[Capacity]]&lt;=4,"Small",IF(Table1[[#This Row],[Capacity]]&lt;=8,"Medium","Large"))</f>
        <v>Large</v>
      </c>
      <c r="Q121" t="str">
        <f>IF(Table1[[#This Row],[Utilization %]]&lt;0.25,"Barely Attended","Normal")</f>
        <v>Normal</v>
      </c>
      <c r="R121" t="str">
        <f>IF(Table1[[#This Row],[Meeting duration (mins)]]&gt;90,"Long Meeting","Normal")</f>
        <v>Normal</v>
      </c>
    </row>
    <row r="122" spans="1:18" x14ac:dyDescent="0.2">
      <c r="A122">
        <v>121</v>
      </c>
      <c r="B122" s="1">
        <v>45527</v>
      </c>
      <c r="C122" s="2" t="s">
        <v>31</v>
      </c>
      <c r="D122" s="2" t="s">
        <v>46</v>
      </c>
      <c r="E122" t="s">
        <v>21</v>
      </c>
      <c r="F122">
        <v>1</v>
      </c>
      <c r="G122" s="12">
        <v>6</v>
      </c>
      <c r="H122">
        <v>8</v>
      </c>
      <c r="I122" t="s">
        <v>39</v>
      </c>
      <c r="J122" t="s">
        <v>30</v>
      </c>
      <c r="K122" s="4">
        <f>(Table1[[#This Row],[EndTime]]-Table1[[#This Row],[StartTime]])*1440</f>
        <v>59.999999999999943</v>
      </c>
      <c r="L122" s="5">
        <f>Table1[[#This Row],[Attendees]]/Table1[[#This Row],[Capacity]]</f>
        <v>1.3333333333333333</v>
      </c>
      <c r="M122">
        <f>IF(Table1[[#This Row],[Attendees]]&gt;Table1[[#This Row],[Capacity]],1,0)</f>
        <v>1</v>
      </c>
      <c r="N122" t="str">
        <f>TEXT(Table1[[#This Row],[Date]],"ddd")</f>
        <v>Fri</v>
      </c>
      <c r="O122" t="str">
        <f>TEXT(Table1[[#This Row],[Date]],"mmm")</f>
        <v>Aug</v>
      </c>
      <c r="P122" t="str">
        <f>IF(Table1[[#This Row],[Capacity]]&lt;=4,"Small",IF(Table1[[#This Row],[Capacity]]&lt;=8,"Medium","Large"))</f>
        <v>Medium</v>
      </c>
      <c r="Q122" t="str">
        <f>IF(Table1[[#This Row],[Utilization %]]&lt;0.25,"Barely Attended","Normal")</f>
        <v>Normal</v>
      </c>
      <c r="R122" t="str">
        <f>IF(Table1[[#This Row],[Meeting duration (mins)]]&gt;90,"Long Meeting","Normal")</f>
        <v>Normal</v>
      </c>
    </row>
    <row r="123" spans="1:18" x14ac:dyDescent="0.2">
      <c r="A123">
        <v>122</v>
      </c>
      <c r="B123" s="1">
        <v>45298</v>
      </c>
      <c r="C123" s="2" t="s">
        <v>10</v>
      </c>
      <c r="D123" s="2" t="s">
        <v>26</v>
      </c>
      <c r="E123" t="s">
        <v>12</v>
      </c>
      <c r="F123">
        <v>2</v>
      </c>
      <c r="G123" s="12">
        <v>8</v>
      </c>
      <c r="H123">
        <v>7</v>
      </c>
      <c r="I123" t="s">
        <v>39</v>
      </c>
      <c r="J123" t="s">
        <v>14</v>
      </c>
      <c r="K123" s="4">
        <f>(Table1[[#This Row],[EndTime]]-Table1[[#This Row],[StartTime]])*1440</f>
        <v>59.999999999999943</v>
      </c>
      <c r="L123" s="5">
        <f>Table1[[#This Row],[Attendees]]/Table1[[#This Row],[Capacity]]</f>
        <v>0.875</v>
      </c>
      <c r="M123">
        <f>IF(Table1[[#This Row],[Attendees]]&gt;Table1[[#This Row],[Capacity]],1,0)</f>
        <v>0</v>
      </c>
      <c r="N123" t="str">
        <f>TEXT(Table1[[#This Row],[Date]],"ddd")</f>
        <v>Sun</v>
      </c>
      <c r="O123" t="str">
        <f>TEXT(Table1[[#This Row],[Date]],"mmm")</f>
        <v>Jan</v>
      </c>
      <c r="P123" t="str">
        <f>IF(Table1[[#This Row],[Capacity]]&lt;=4,"Small",IF(Table1[[#This Row],[Capacity]]&lt;=8,"Medium","Large"))</f>
        <v>Medium</v>
      </c>
      <c r="Q123" t="str">
        <f>IF(Table1[[#This Row],[Utilization %]]&lt;0.25,"Barely Attended","Normal")</f>
        <v>Normal</v>
      </c>
      <c r="R123" t="str">
        <f>IF(Table1[[#This Row],[Meeting duration (mins)]]&gt;90,"Long Meeting","Normal")</f>
        <v>Normal</v>
      </c>
    </row>
    <row r="124" spans="1:18" x14ac:dyDescent="0.2">
      <c r="A124">
        <v>123</v>
      </c>
      <c r="B124" s="1">
        <v>45602</v>
      </c>
      <c r="C124" s="2" t="s">
        <v>43</v>
      </c>
      <c r="D124" s="2" t="s">
        <v>44</v>
      </c>
      <c r="E124" t="s">
        <v>35</v>
      </c>
      <c r="F124">
        <v>2</v>
      </c>
      <c r="G124" s="12">
        <v>10</v>
      </c>
      <c r="H124">
        <v>12</v>
      </c>
      <c r="I124" t="s">
        <v>41</v>
      </c>
      <c r="J124" t="s">
        <v>23</v>
      </c>
      <c r="K124" s="4">
        <f>(Table1[[#This Row],[EndTime]]-Table1[[#This Row],[StartTime]])*1440</f>
        <v>59.999999999999943</v>
      </c>
      <c r="L124" s="5">
        <f>Table1[[#This Row],[Attendees]]/Table1[[#This Row],[Capacity]]</f>
        <v>1.2</v>
      </c>
      <c r="M124">
        <f>IF(Table1[[#This Row],[Attendees]]&gt;Table1[[#This Row],[Capacity]],1,0)</f>
        <v>1</v>
      </c>
      <c r="N124" t="str">
        <f>TEXT(Table1[[#This Row],[Date]],"ddd")</f>
        <v>Wed</v>
      </c>
      <c r="O124" t="str">
        <f>TEXT(Table1[[#This Row],[Date]],"mmm")</f>
        <v>Nov</v>
      </c>
      <c r="P124" t="str">
        <f>IF(Table1[[#This Row],[Capacity]]&lt;=4,"Small",IF(Table1[[#This Row],[Capacity]]&lt;=8,"Medium","Large"))</f>
        <v>Large</v>
      </c>
      <c r="Q124" t="str">
        <f>IF(Table1[[#This Row],[Utilization %]]&lt;0.25,"Barely Attended","Normal")</f>
        <v>Normal</v>
      </c>
      <c r="R124" t="str">
        <f>IF(Table1[[#This Row],[Meeting duration (mins)]]&gt;90,"Long Meeting","Normal")</f>
        <v>Normal</v>
      </c>
    </row>
    <row r="125" spans="1:18" x14ac:dyDescent="0.2">
      <c r="A125">
        <v>124</v>
      </c>
      <c r="B125" s="1">
        <v>45615</v>
      </c>
      <c r="C125" s="2" t="s">
        <v>29</v>
      </c>
      <c r="D125" s="2" t="s">
        <v>32</v>
      </c>
      <c r="E125" t="s">
        <v>25</v>
      </c>
      <c r="F125">
        <v>1</v>
      </c>
      <c r="G125" s="12">
        <v>4</v>
      </c>
      <c r="H125">
        <v>7</v>
      </c>
      <c r="I125" t="s">
        <v>42</v>
      </c>
      <c r="J125" t="s">
        <v>28</v>
      </c>
      <c r="K125" s="4">
        <f>(Table1[[#This Row],[EndTime]]-Table1[[#This Row],[StartTime]])*1440</f>
        <v>59.999999999999943</v>
      </c>
      <c r="L125" s="5">
        <f>Table1[[#This Row],[Attendees]]/Table1[[#This Row],[Capacity]]</f>
        <v>1.75</v>
      </c>
      <c r="M125">
        <f>IF(Table1[[#This Row],[Attendees]]&gt;Table1[[#This Row],[Capacity]],1,0)</f>
        <v>1</v>
      </c>
      <c r="N125" t="str">
        <f>TEXT(Table1[[#This Row],[Date]],"ddd")</f>
        <v>Tue</v>
      </c>
      <c r="O125" t="str">
        <f>TEXT(Table1[[#This Row],[Date]],"mmm")</f>
        <v>Nov</v>
      </c>
      <c r="P125" t="str">
        <f>IF(Table1[[#This Row],[Capacity]]&lt;=4,"Small",IF(Table1[[#This Row],[Capacity]]&lt;=8,"Medium","Large"))</f>
        <v>Small</v>
      </c>
      <c r="Q125" t="str">
        <f>IF(Table1[[#This Row],[Utilization %]]&lt;0.25,"Barely Attended","Normal")</f>
        <v>Normal</v>
      </c>
      <c r="R125" t="str">
        <f>IF(Table1[[#This Row],[Meeting duration (mins)]]&gt;90,"Long Meeting","Normal")</f>
        <v>Normal</v>
      </c>
    </row>
    <row r="126" spans="1:18" x14ac:dyDescent="0.2">
      <c r="A126">
        <v>125</v>
      </c>
      <c r="B126" s="1">
        <v>45548</v>
      </c>
      <c r="C126" s="2" t="s">
        <v>11</v>
      </c>
      <c r="D126" s="2" t="s">
        <v>46</v>
      </c>
      <c r="E126" t="s">
        <v>21</v>
      </c>
      <c r="F126">
        <v>1</v>
      </c>
      <c r="G126" s="12">
        <v>6</v>
      </c>
      <c r="H126">
        <v>7</v>
      </c>
      <c r="I126" t="s">
        <v>42</v>
      </c>
      <c r="J126" t="s">
        <v>23</v>
      </c>
      <c r="K126" s="4">
        <f>(Table1[[#This Row],[EndTime]]-Table1[[#This Row],[StartTime]])*1440</f>
        <v>119.99999999999989</v>
      </c>
      <c r="L126" s="5">
        <f>Table1[[#This Row],[Attendees]]/Table1[[#This Row],[Capacity]]</f>
        <v>1.1666666666666667</v>
      </c>
      <c r="M126">
        <f>IF(Table1[[#This Row],[Attendees]]&gt;Table1[[#This Row],[Capacity]],1,0)</f>
        <v>1</v>
      </c>
      <c r="N126" t="str">
        <f>TEXT(Table1[[#This Row],[Date]],"ddd")</f>
        <v>Fri</v>
      </c>
      <c r="O126" t="str">
        <f>TEXT(Table1[[#This Row],[Date]],"mmm")</f>
        <v>Sep</v>
      </c>
      <c r="P126" t="str">
        <f>IF(Table1[[#This Row],[Capacity]]&lt;=4,"Small",IF(Table1[[#This Row],[Capacity]]&lt;=8,"Medium","Large"))</f>
        <v>Medium</v>
      </c>
      <c r="Q126" t="str">
        <f>IF(Table1[[#This Row],[Utilization %]]&lt;0.25,"Barely Attended","Normal")</f>
        <v>Normal</v>
      </c>
      <c r="R126" t="str">
        <f>IF(Table1[[#This Row],[Meeting duration (mins)]]&gt;90,"Long Meeting","Normal")</f>
        <v>Long Meeting</v>
      </c>
    </row>
    <row r="127" spans="1:18" x14ac:dyDescent="0.2">
      <c r="A127">
        <v>126</v>
      </c>
      <c r="B127" s="1">
        <v>45587</v>
      </c>
      <c r="C127" s="2" t="s">
        <v>45</v>
      </c>
      <c r="D127" s="2" t="s">
        <v>33</v>
      </c>
      <c r="E127" t="s">
        <v>21</v>
      </c>
      <c r="F127">
        <v>1</v>
      </c>
      <c r="G127" s="12">
        <v>6</v>
      </c>
      <c r="H127">
        <v>1</v>
      </c>
      <c r="I127" t="s">
        <v>17</v>
      </c>
      <c r="J127" t="s">
        <v>30</v>
      </c>
      <c r="K127" s="4">
        <f>(Table1[[#This Row],[EndTime]]-Table1[[#This Row],[StartTime]])*1440</f>
        <v>90</v>
      </c>
      <c r="L127" s="5">
        <f>Table1[[#This Row],[Attendees]]/Table1[[#This Row],[Capacity]]</f>
        <v>0.16666666666666666</v>
      </c>
      <c r="M127">
        <f>IF(Table1[[#This Row],[Attendees]]&gt;Table1[[#This Row],[Capacity]],1,0)</f>
        <v>0</v>
      </c>
      <c r="N127" t="str">
        <f>TEXT(Table1[[#This Row],[Date]],"ddd")</f>
        <v>Tue</v>
      </c>
      <c r="O127" t="str">
        <f>TEXT(Table1[[#This Row],[Date]],"mmm")</f>
        <v>Oct</v>
      </c>
      <c r="P127" t="str">
        <f>IF(Table1[[#This Row],[Capacity]]&lt;=4,"Small",IF(Table1[[#This Row],[Capacity]]&lt;=8,"Medium","Large"))</f>
        <v>Medium</v>
      </c>
      <c r="Q127" t="str">
        <f>IF(Table1[[#This Row],[Utilization %]]&lt;0.25,"Barely Attended","Normal")</f>
        <v>Barely Attended</v>
      </c>
      <c r="R127" t="str">
        <f>IF(Table1[[#This Row],[Meeting duration (mins)]]&gt;90,"Long Meeting","Normal")</f>
        <v>Normal</v>
      </c>
    </row>
    <row r="128" spans="1:18" x14ac:dyDescent="0.2">
      <c r="A128">
        <v>127</v>
      </c>
      <c r="B128" s="1">
        <v>45580</v>
      </c>
      <c r="C128" s="2" t="s">
        <v>43</v>
      </c>
      <c r="D128" s="2" t="s">
        <v>36</v>
      </c>
      <c r="E128" t="s">
        <v>49</v>
      </c>
      <c r="F128">
        <v>3</v>
      </c>
      <c r="G128" s="12">
        <v>12</v>
      </c>
      <c r="H128">
        <v>2</v>
      </c>
      <c r="I128" t="s">
        <v>17</v>
      </c>
      <c r="J128" t="s">
        <v>40</v>
      </c>
      <c r="K128" s="4">
        <f>(Table1[[#This Row],[EndTime]]-Table1[[#This Row],[StartTime]])*1440</f>
        <v>29.999999999999972</v>
      </c>
      <c r="L128" s="5">
        <f>Table1[[#This Row],[Attendees]]/Table1[[#This Row],[Capacity]]</f>
        <v>0.16666666666666666</v>
      </c>
      <c r="M128">
        <f>IF(Table1[[#This Row],[Attendees]]&gt;Table1[[#This Row],[Capacity]],1,0)</f>
        <v>0</v>
      </c>
      <c r="N128" t="str">
        <f>TEXT(Table1[[#This Row],[Date]],"ddd")</f>
        <v>Tue</v>
      </c>
      <c r="O128" t="str">
        <f>TEXT(Table1[[#This Row],[Date]],"mmm")</f>
        <v>Oct</v>
      </c>
      <c r="P128" t="str">
        <f>IF(Table1[[#This Row],[Capacity]]&lt;=4,"Small",IF(Table1[[#This Row],[Capacity]]&lt;=8,"Medium","Large"))</f>
        <v>Large</v>
      </c>
      <c r="Q128" t="str">
        <f>IF(Table1[[#This Row],[Utilization %]]&lt;0.25,"Barely Attended","Normal")</f>
        <v>Barely Attended</v>
      </c>
      <c r="R128" t="str">
        <f>IF(Table1[[#This Row],[Meeting duration (mins)]]&gt;90,"Long Meeting","Normal")</f>
        <v>Normal</v>
      </c>
    </row>
    <row r="129" spans="1:18" x14ac:dyDescent="0.2">
      <c r="A129">
        <v>128</v>
      </c>
      <c r="B129" s="1">
        <v>45458</v>
      </c>
      <c r="C129" s="2" t="s">
        <v>47</v>
      </c>
      <c r="D129" s="2" t="s">
        <v>43</v>
      </c>
      <c r="E129" t="s">
        <v>35</v>
      </c>
      <c r="F129">
        <v>2</v>
      </c>
      <c r="G129" s="12">
        <v>10</v>
      </c>
      <c r="H129">
        <v>8</v>
      </c>
      <c r="I129" t="s">
        <v>27</v>
      </c>
      <c r="J129" t="s">
        <v>14</v>
      </c>
      <c r="K129" s="4">
        <f>(Table1[[#This Row],[EndTime]]-Table1[[#This Row],[StartTime]])*1440</f>
        <v>90</v>
      </c>
      <c r="L129" s="5">
        <f>Table1[[#This Row],[Attendees]]/Table1[[#This Row],[Capacity]]</f>
        <v>0.8</v>
      </c>
      <c r="M129">
        <f>IF(Table1[[#This Row],[Attendees]]&gt;Table1[[#This Row],[Capacity]],1,0)</f>
        <v>0</v>
      </c>
      <c r="N129" t="str">
        <f>TEXT(Table1[[#This Row],[Date]],"ddd")</f>
        <v>Sat</v>
      </c>
      <c r="O129" t="str">
        <f>TEXT(Table1[[#This Row],[Date]],"mmm")</f>
        <v>Jun</v>
      </c>
      <c r="P129" t="str">
        <f>IF(Table1[[#This Row],[Capacity]]&lt;=4,"Small",IF(Table1[[#This Row],[Capacity]]&lt;=8,"Medium","Large"))</f>
        <v>Large</v>
      </c>
      <c r="Q129" t="str">
        <f>IF(Table1[[#This Row],[Utilization %]]&lt;0.25,"Barely Attended","Normal")</f>
        <v>Normal</v>
      </c>
      <c r="R129" t="str">
        <f>IF(Table1[[#This Row],[Meeting duration (mins)]]&gt;90,"Long Meeting","Normal")</f>
        <v>Normal</v>
      </c>
    </row>
    <row r="130" spans="1:18" x14ac:dyDescent="0.2">
      <c r="A130">
        <v>129</v>
      </c>
      <c r="B130" s="1">
        <v>45390</v>
      </c>
      <c r="C130" s="2" t="s">
        <v>45</v>
      </c>
      <c r="D130" s="2" t="s">
        <v>31</v>
      </c>
      <c r="E130" t="s">
        <v>25</v>
      </c>
      <c r="F130">
        <v>1</v>
      </c>
      <c r="G130" s="12">
        <v>4</v>
      </c>
      <c r="H130">
        <v>5</v>
      </c>
      <c r="I130" t="s">
        <v>41</v>
      </c>
      <c r="J130" t="s">
        <v>28</v>
      </c>
      <c r="K130" s="4">
        <f>(Table1[[#This Row],[EndTime]]-Table1[[#This Row],[StartTime]])*1440</f>
        <v>120.00000000000006</v>
      </c>
      <c r="L130" s="5">
        <f>Table1[[#This Row],[Attendees]]/Table1[[#This Row],[Capacity]]</f>
        <v>1.25</v>
      </c>
      <c r="M130">
        <f>IF(Table1[[#This Row],[Attendees]]&gt;Table1[[#This Row],[Capacity]],1,0)</f>
        <v>1</v>
      </c>
      <c r="N130" t="str">
        <f>TEXT(Table1[[#This Row],[Date]],"ddd")</f>
        <v>Mon</v>
      </c>
      <c r="O130" t="str">
        <f>TEXT(Table1[[#This Row],[Date]],"mmm")</f>
        <v>Apr</v>
      </c>
      <c r="P130" t="str">
        <f>IF(Table1[[#This Row],[Capacity]]&lt;=4,"Small",IF(Table1[[#This Row],[Capacity]]&lt;=8,"Medium","Large"))</f>
        <v>Small</v>
      </c>
      <c r="Q130" t="str">
        <f>IF(Table1[[#This Row],[Utilization %]]&lt;0.25,"Barely Attended","Normal")</f>
        <v>Normal</v>
      </c>
      <c r="R130" t="str">
        <f>IF(Table1[[#This Row],[Meeting duration (mins)]]&gt;90,"Long Meeting","Normal")</f>
        <v>Long Meeting</v>
      </c>
    </row>
    <row r="131" spans="1:18" x14ac:dyDescent="0.2">
      <c r="A131">
        <v>130</v>
      </c>
      <c r="B131" s="1">
        <v>45494</v>
      </c>
      <c r="C131" s="2" t="s">
        <v>45</v>
      </c>
      <c r="D131" s="2" t="s">
        <v>31</v>
      </c>
      <c r="E131" t="s">
        <v>21</v>
      </c>
      <c r="F131">
        <v>1</v>
      </c>
      <c r="G131" s="12">
        <v>6</v>
      </c>
      <c r="H131">
        <v>8</v>
      </c>
      <c r="I131" t="s">
        <v>39</v>
      </c>
      <c r="J131" t="s">
        <v>40</v>
      </c>
      <c r="K131" s="4">
        <f>(Table1[[#This Row],[EndTime]]-Table1[[#This Row],[StartTime]])*1440</f>
        <v>120.00000000000006</v>
      </c>
      <c r="L131" s="5">
        <f>Table1[[#This Row],[Attendees]]/Table1[[#This Row],[Capacity]]</f>
        <v>1.3333333333333333</v>
      </c>
      <c r="M131">
        <f>IF(Table1[[#This Row],[Attendees]]&gt;Table1[[#This Row],[Capacity]],1,0)</f>
        <v>1</v>
      </c>
      <c r="N131" t="str">
        <f>TEXT(Table1[[#This Row],[Date]],"ddd")</f>
        <v>Sun</v>
      </c>
      <c r="O131" t="str">
        <f>TEXT(Table1[[#This Row],[Date]],"mmm")</f>
        <v>Jul</v>
      </c>
      <c r="P131" t="str">
        <f>IF(Table1[[#This Row],[Capacity]]&lt;=4,"Small",IF(Table1[[#This Row],[Capacity]]&lt;=8,"Medium","Large"))</f>
        <v>Medium</v>
      </c>
      <c r="Q131" t="str">
        <f>IF(Table1[[#This Row],[Utilization %]]&lt;0.25,"Barely Attended","Normal")</f>
        <v>Normal</v>
      </c>
      <c r="R131" t="str">
        <f>IF(Table1[[#This Row],[Meeting duration (mins)]]&gt;90,"Long Meeting","Normal")</f>
        <v>Long Meeting</v>
      </c>
    </row>
    <row r="132" spans="1:18" x14ac:dyDescent="0.2">
      <c r="A132">
        <v>131</v>
      </c>
      <c r="B132" s="1">
        <v>45428</v>
      </c>
      <c r="C132" s="2" t="s">
        <v>20</v>
      </c>
      <c r="D132" s="2" t="s">
        <v>15</v>
      </c>
      <c r="E132" t="s">
        <v>35</v>
      </c>
      <c r="F132">
        <v>2</v>
      </c>
      <c r="G132" s="12">
        <v>10</v>
      </c>
      <c r="H132">
        <v>11</v>
      </c>
      <c r="I132" t="s">
        <v>39</v>
      </c>
      <c r="J132" t="s">
        <v>14</v>
      </c>
      <c r="K132" s="4">
        <f>(Table1[[#This Row],[EndTime]]-Table1[[#This Row],[StartTime]])*1440</f>
        <v>120.00000000000006</v>
      </c>
      <c r="L132" s="5">
        <f>Table1[[#This Row],[Attendees]]/Table1[[#This Row],[Capacity]]</f>
        <v>1.1000000000000001</v>
      </c>
      <c r="M132">
        <f>IF(Table1[[#This Row],[Attendees]]&gt;Table1[[#This Row],[Capacity]],1,0)</f>
        <v>1</v>
      </c>
      <c r="N132" t="str">
        <f>TEXT(Table1[[#This Row],[Date]],"ddd")</f>
        <v>Thu</v>
      </c>
      <c r="O132" t="str">
        <f>TEXT(Table1[[#This Row],[Date]],"mmm")</f>
        <v>May</v>
      </c>
      <c r="P132" t="str">
        <f>IF(Table1[[#This Row],[Capacity]]&lt;=4,"Small",IF(Table1[[#This Row],[Capacity]]&lt;=8,"Medium","Large"))</f>
        <v>Large</v>
      </c>
      <c r="Q132" t="str">
        <f>IF(Table1[[#This Row],[Utilization %]]&lt;0.25,"Barely Attended","Normal")</f>
        <v>Normal</v>
      </c>
      <c r="R132" t="str">
        <f>IF(Table1[[#This Row],[Meeting duration (mins)]]&gt;90,"Long Meeting","Normal")</f>
        <v>Long Meeting</v>
      </c>
    </row>
    <row r="133" spans="1:18" x14ac:dyDescent="0.2">
      <c r="A133">
        <v>132</v>
      </c>
      <c r="B133" s="1">
        <v>45514</v>
      </c>
      <c r="C133" s="2" t="s">
        <v>29</v>
      </c>
      <c r="D133" s="2" t="s">
        <v>32</v>
      </c>
      <c r="E133" t="s">
        <v>25</v>
      </c>
      <c r="F133">
        <v>1</v>
      </c>
      <c r="G133" s="12">
        <v>4</v>
      </c>
      <c r="H133">
        <v>4</v>
      </c>
      <c r="I133" t="s">
        <v>27</v>
      </c>
      <c r="J133" t="s">
        <v>14</v>
      </c>
      <c r="K133" s="4">
        <f>(Table1[[#This Row],[EndTime]]-Table1[[#This Row],[StartTime]])*1440</f>
        <v>59.999999999999943</v>
      </c>
      <c r="L133" s="5">
        <f>Table1[[#This Row],[Attendees]]/Table1[[#This Row],[Capacity]]</f>
        <v>1</v>
      </c>
      <c r="M133">
        <f>IF(Table1[[#This Row],[Attendees]]&gt;Table1[[#This Row],[Capacity]],1,0)</f>
        <v>0</v>
      </c>
      <c r="N133" t="str">
        <f>TEXT(Table1[[#This Row],[Date]],"ddd")</f>
        <v>Sat</v>
      </c>
      <c r="O133" t="str">
        <f>TEXT(Table1[[#This Row],[Date]],"mmm")</f>
        <v>Aug</v>
      </c>
      <c r="P133" t="str">
        <f>IF(Table1[[#This Row],[Capacity]]&lt;=4,"Small",IF(Table1[[#This Row],[Capacity]]&lt;=8,"Medium","Large"))</f>
        <v>Small</v>
      </c>
      <c r="Q133" t="str">
        <f>IF(Table1[[#This Row],[Utilization %]]&lt;0.25,"Barely Attended","Normal")</f>
        <v>Normal</v>
      </c>
      <c r="R133" t="str">
        <f>IF(Table1[[#This Row],[Meeting duration (mins)]]&gt;90,"Long Meeting","Normal")</f>
        <v>Normal</v>
      </c>
    </row>
    <row r="134" spans="1:18" x14ac:dyDescent="0.2">
      <c r="A134">
        <v>133</v>
      </c>
      <c r="B134" s="1">
        <v>45511</v>
      </c>
      <c r="C134" s="2" t="s">
        <v>31</v>
      </c>
      <c r="D134" s="2" t="s">
        <v>46</v>
      </c>
      <c r="E134" t="s">
        <v>49</v>
      </c>
      <c r="F134">
        <v>3</v>
      </c>
      <c r="G134" s="12">
        <v>12</v>
      </c>
      <c r="H134">
        <v>10</v>
      </c>
      <c r="I134" t="s">
        <v>39</v>
      </c>
      <c r="J134" t="s">
        <v>30</v>
      </c>
      <c r="K134" s="4">
        <f>(Table1[[#This Row],[EndTime]]-Table1[[#This Row],[StartTime]])*1440</f>
        <v>59.999999999999943</v>
      </c>
      <c r="L134" s="5">
        <f>Table1[[#This Row],[Attendees]]/Table1[[#This Row],[Capacity]]</f>
        <v>0.83333333333333337</v>
      </c>
      <c r="M134">
        <f>IF(Table1[[#This Row],[Attendees]]&gt;Table1[[#This Row],[Capacity]],1,0)</f>
        <v>0</v>
      </c>
      <c r="N134" t="str">
        <f>TEXT(Table1[[#This Row],[Date]],"ddd")</f>
        <v>Wed</v>
      </c>
      <c r="O134" t="str">
        <f>TEXT(Table1[[#This Row],[Date]],"mmm")</f>
        <v>Aug</v>
      </c>
      <c r="P134" t="str">
        <f>IF(Table1[[#This Row],[Capacity]]&lt;=4,"Small",IF(Table1[[#This Row],[Capacity]]&lt;=8,"Medium","Large"))</f>
        <v>Large</v>
      </c>
      <c r="Q134" t="str">
        <f>IF(Table1[[#This Row],[Utilization %]]&lt;0.25,"Barely Attended","Normal")</f>
        <v>Normal</v>
      </c>
      <c r="R134" t="str">
        <f>IF(Table1[[#This Row],[Meeting duration (mins)]]&gt;90,"Long Meeting","Normal")</f>
        <v>Normal</v>
      </c>
    </row>
    <row r="135" spans="1:18" x14ac:dyDescent="0.2">
      <c r="A135">
        <v>134</v>
      </c>
      <c r="B135" s="1">
        <v>45386</v>
      </c>
      <c r="C135" s="2" t="s">
        <v>34</v>
      </c>
      <c r="D135" s="2" t="s">
        <v>36</v>
      </c>
      <c r="E135" t="s">
        <v>25</v>
      </c>
      <c r="F135">
        <v>1</v>
      </c>
      <c r="G135" s="12">
        <v>4</v>
      </c>
      <c r="H135">
        <v>3</v>
      </c>
      <c r="I135" t="s">
        <v>22</v>
      </c>
      <c r="J135" t="s">
        <v>23</v>
      </c>
      <c r="K135" s="4">
        <f>(Table1[[#This Row],[EndTime]]-Table1[[#This Row],[StartTime]])*1440</f>
        <v>90</v>
      </c>
      <c r="L135" s="5">
        <f>Table1[[#This Row],[Attendees]]/Table1[[#This Row],[Capacity]]</f>
        <v>0.75</v>
      </c>
      <c r="M135">
        <f>IF(Table1[[#This Row],[Attendees]]&gt;Table1[[#This Row],[Capacity]],1,0)</f>
        <v>0</v>
      </c>
      <c r="N135" t="str">
        <f>TEXT(Table1[[#This Row],[Date]],"ddd")</f>
        <v>Thu</v>
      </c>
      <c r="O135" t="str">
        <f>TEXT(Table1[[#This Row],[Date]],"mmm")</f>
        <v>Apr</v>
      </c>
      <c r="P135" t="str">
        <f>IF(Table1[[#This Row],[Capacity]]&lt;=4,"Small",IF(Table1[[#This Row],[Capacity]]&lt;=8,"Medium","Large"))</f>
        <v>Small</v>
      </c>
      <c r="Q135" t="str">
        <f>IF(Table1[[#This Row],[Utilization %]]&lt;0.25,"Barely Attended","Normal")</f>
        <v>Normal</v>
      </c>
      <c r="R135" t="str">
        <f>IF(Table1[[#This Row],[Meeting duration (mins)]]&gt;90,"Long Meeting","Normal")</f>
        <v>Normal</v>
      </c>
    </row>
    <row r="136" spans="1:18" x14ac:dyDescent="0.2">
      <c r="A136">
        <v>135</v>
      </c>
      <c r="B136" s="1">
        <v>45415</v>
      </c>
      <c r="C136" s="2" t="s">
        <v>20</v>
      </c>
      <c r="D136" s="2" t="s">
        <v>44</v>
      </c>
      <c r="E136" t="s">
        <v>38</v>
      </c>
      <c r="F136">
        <v>3</v>
      </c>
      <c r="G136" s="12">
        <v>16</v>
      </c>
      <c r="H136">
        <v>11</v>
      </c>
      <c r="I136" t="s">
        <v>13</v>
      </c>
      <c r="J136" t="s">
        <v>30</v>
      </c>
      <c r="K136" s="4">
        <f>(Table1[[#This Row],[EndTime]]-Table1[[#This Row],[StartTime]])*1440</f>
        <v>90</v>
      </c>
      <c r="L136" s="5">
        <f>Table1[[#This Row],[Attendees]]/Table1[[#This Row],[Capacity]]</f>
        <v>0.6875</v>
      </c>
      <c r="M136">
        <f>IF(Table1[[#This Row],[Attendees]]&gt;Table1[[#This Row],[Capacity]],1,0)</f>
        <v>0</v>
      </c>
      <c r="N136" t="str">
        <f>TEXT(Table1[[#This Row],[Date]],"ddd")</f>
        <v>Fri</v>
      </c>
      <c r="O136" t="str">
        <f>TEXT(Table1[[#This Row],[Date]],"mmm")</f>
        <v>May</v>
      </c>
      <c r="P136" t="str">
        <f>IF(Table1[[#This Row],[Capacity]]&lt;=4,"Small",IF(Table1[[#This Row],[Capacity]]&lt;=8,"Medium","Large"))</f>
        <v>Large</v>
      </c>
      <c r="Q136" t="str">
        <f>IF(Table1[[#This Row],[Utilization %]]&lt;0.25,"Barely Attended","Normal")</f>
        <v>Normal</v>
      </c>
      <c r="R136" t="str">
        <f>IF(Table1[[#This Row],[Meeting duration (mins)]]&gt;90,"Long Meeting","Normal")</f>
        <v>Normal</v>
      </c>
    </row>
    <row r="137" spans="1:18" x14ac:dyDescent="0.2">
      <c r="A137">
        <v>136</v>
      </c>
      <c r="B137" s="1">
        <v>45331</v>
      </c>
      <c r="C137" s="2" t="s">
        <v>43</v>
      </c>
      <c r="D137" s="2" t="s">
        <v>36</v>
      </c>
      <c r="E137" t="s">
        <v>21</v>
      </c>
      <c r="F137">
        <v>1</v>
      </c>
      <c r="G137" s="12">
        <v>6</v>
      </c>
      <c r="H137">
        <v>5</v>
      </c>
      <c r="I137" t="s">
        <v>22</v>
      </c>
      <c r="J137" t="s">
        <v>23</v>
      </c>
      <c r="K137" s="4">
        <f>(Table1[[#This Row],[EndTime]]-Table1[[#This Row],[StartTime]])*1440</f>
        <v>29.999999999999972</v>
      </c>
      <c r="L137" s="5">
        <f>Table1[[#This Row],[Attendees]]/Table1[[#This Row],[Capacity]]</f>
        <v>0.83333333333333337</v>
      </c>
      <c r="M137">
        <f>IF(Table1[[#This Row],[Attendees]]&gt;Table1[[#This Row],[Capacity]],1,0)</f>
        <v>0</v>
      </c>
      <c r="N137" t="str">
        <f>TEXT(Table1[[#This Row],[Date]],"ddd")</f>
        <v>Fri</v>
      </c>
      <c r="O137" t="str">
        <f>TEXT(Table1[[#This Row],[Date]],"mmm")</f>
        <v>Feb</v>
      </c>
      <c r="P137" t="str">
        <f>IF(Table1[[#This Row],[Capacity]]&lt;=4,"Small",IF(Table1[[#This Row],[Capacity]]&lt;=8,"Medium","Large"))</f>
        <v>Medium</v>
      </c>
      <c r="Q137" t="str">
        <f>IF(Table1[[#This Row],[Utilization %]]&lt;0.25,"Barely Attended","Normal")</f>
        <v>Normal</v>
      </c>
      <c r="R137" t="str">
        <f>IF(Table1[[#This Row],[Meeting duration (mins)]]&gt;90,"Long Meeting","Normal")</f>
        <v>Normal</v>
      </c>
    </row>
    <row r="138" spans="1:18" x14ac:dyDescent="0.2">
      <c r="A138">
        <v>137</v>
      </c>
      <c r="B138" s="1">
        <v>45587</v>
      </c>
      <c r="C138" s="2" t="s">
        <v>45</v>
      </c>
      <c r="D138" s="2" t="s">
        <v>31</v>
      </c>
      <c r="E138" t="s">
        <v>35</v>
      </c>
      <c r="F138">
        <v>2</v>
      </c>
      <c r="G138" s="12">
        <v>10</v>
      </c>
      <c r="H138">
        <v>6</v>
      </c>
      <c r="I138" t="s">
        <v>27</v>
      </c>
      <c r="J138" t="s">
        <v>30</v>
      </c>
      <c r="K138" s="4">
        <f>(Table1[[#This Row],[EndTime]]-Table1[[#This Row],[StartTime]])*1440</f>
        <v>120.00000000000006</v>
      </c>
      <c r="L138" s="5">
        <f>Table1[[#This Row],[Attendees]]/Table1[[#This Row],[Capacity]]</f>
        <v>0.6</v>
      </c>
      <c r="M138">
        <f>IF(Table1[[#This Row],[Attendees]]&gt;Table1[[#This Row],[Capacity]],1,0)</f>
        <v>0</v>
      </c>
      <c r="N138" t="str">
        <f>TEXT(Table1[[#This Row],[Date]],"ddd")</f>
        <v>Tue</v>
      </c>
      <c r="O138" t="str">
        <f>TEXT(Table1[[#This Row],[Date]],"mmm")</f>
        <v>Oct</v>
      </c>
      <c r="P138" t="str">
        <f>IF(Table1[[#This Row],[Capacity]]&lt;=4,"Small",IF(Table1[[#This Row],[Capacity]]&lt;=8,"Medium","Large"))</f>
        <v>Large</v>
      </c>
      <c r="Q138" t="str">
        <f>IF(Table1[[#This Row],[Utilization %]]&lt;0.25,"Barely Attended","Normal")</f>
        <v>Normal</v>
      </c>
      <c r="R138" t="str">
        <f>IF(Table1[[#This Row],[Meeting duration (mins)]]&gt;90,"Long Meeting","Normal")</f>
        <v>Long Meeting</v>
      </c>
    </row>
    <row r="139" spans="1:18" x14ac:dyDescent="0.2">
      <c r="A139">
        <v>138</v>
      </c>
      <c r="B139" s="1">
        <v>45478</v>
      </c>
      <c r="C139" s="2" t="s">
        <v>26</v>
      </c>
      <c r="D139" s="2" t="s">
        <v>24</v>
      </c>
      <c r="E139" t="s">
        <v>25</v>
      </c>
      <c r="F139">
        <v>1</v>
      </c>
      <c r="G139" s="12">
        <v>4</v>
      </c>
      <c r="H139">
        <v>6</v>
      </c>
      <c r="I139" t="s">
        <v>17</v>
      </c>
      <c r="J139" t="s">
        <v>18</v>
      </c>
      <c r="K139" s="4">
        <f>(Table1[[#This Row],[EndTime]]-Table1[[#This Row],[StartTime]])*1440</f>
        <v>120.00000000000006</v>
      </c>
      <c r="L139" s="5">
        <f>Table1[[#This Row],[Attendees]]/Table1[[#This Row],[Capacity]]</f>
        <v>1.5</v>
      </c>
      <c r="M139">
        <f>IF(Table1[[#This Row],[Attendees]]&gt;Table1[[#This Row],[Capacity]],1,0)</f>
        <v>1</v>
      </c>
      <c r="N139" t="str">
        <f>TEXT(Table1[[#This Row],[Date]],"ddd")</f>
        <v>Fri</v>
      </c>
      <c r="O139" t="str">
        <f>TEXT(Table1[[#This Row],[Date]],"mmm")</f>
        <v>Jul</v>
      </c>
      <c r="P139" t="str">
        <f>IF(Table1[[#This Row],[Capacity]]&lt;=4,"Small",IF(Table1[[#This Row],[Capacity]]&lt;=8,"Medium","Large"))</f>
        <v>Small</v>
      </c>
      <c r="Q139" t="str">
        <f>IF(Table1[[#This Row],[Utilization %]]&lt;0.25,"Barely Attended","Normal")</f>
        <v>Normal</v>
      </c>
      <c r="R139" t="str">
        <f>IF(Table1[[#This Row],[Meeting duration (mins)]]&gt;90,"Long Meeting","Normal")</f>
        <v>Long Meeting</v>
      </c>
    </row>
    <row r="140" spans="1:18" x14ac:dyDescent="0.2">
      <c r="A140">
        <v>139</v>
      </c>
      <c r="B140" s="1">
        <v>45548</v>
      </c>
      <c r="C140" s="2" t="s">
        <v>26</v>
      </c>
      <c r="D140" s="2" t="s">
        <v>33</v>
      </c>
      <c r="E140" t="s">
        <v>38</v>
      </c>
      <c r="F140">
        <v>3</v>
      </c>
      <c r="G140" s="12">
        <v>16</v>
      </c>
      <c r="H140">
        <v>5</v>
      </c>
      <c r="I140" t="s">
        <v>17</v>
      </c>
      <c r="J140" t="s">
        <v>23</v>
      </c>
      <c r="K140" s="4">
        <f>(Table1[[#This Row],[EndTime]]-Table1[[#This Row],[StartTime]])*1440</f>
        <v>59.999999999999943</v>
      </c>
      <c r="L140" s="5">
        <f>Table1[[#This Row],[Attendees]]/Table1[[#This Row],[Capacity]]</f>
        <v>0.3125</v>
      </c>
      <c r="M140">
        <f>IF(Table1[[#This Row],[Attendees]]&gt;Table1[[#This Row],[Capacity]],1,0)</f>
        <v>0</v>
      </c>
      <c r="N140" t="str">
        <f>TEXT(Table1[[#This Row],[Date]],"ddd")</f>
        <v>Fri</v>
      </c>
      <c r="O140" t="str">
        <f>TEXT(Table1[[#This Row],[Date]],"mmm")</f>
        <v>Sep</v>
      </c>
      <c r="P140" t="str">
        <f>IF(Table1[[#This Row],[Capacity]]&lt;=4,"Small",IF(Table1[[#This Row],[Capacity]]&lt;=8,"Medium","Large"))</f>
        <v>Large</v>
      </c>
      <c r="Q140" t="str">
        <f>IF(Table1[[#This Row],[Utilization %]]&lt;0.25,"Barely Attended","Normal")</f>
        <v>Normal</v>
      </c>
      <c r="R140" t="str">
        <f>IF(Table1[[#This Row],[Meeting duration (mins)]]&gt;90,"Long Meeting","Normal")</f>
        <v>Normal</v>
      </c>
    </row>
    <row r="141" spans="1:18" x14ac:dyDescent="0.2">
      <c r="A141">
        <v>140</v>
      </c>
      <c r="B141" s="1">
        <v>45297</v>
      </c>
      <c r="C141" s="2" t="s">
        <v>32</v>
      </c>
      <c r="D141" s="2" t="s">
        <v>16</v>
      </c>
      <c r="E141" t="s">
        <v>38</v>
      </c>
      <c r="F141">
        <v>3</v>
      </c>
      <c r="G141" s="12">
        <v>16</v>
      </c>
      <c r="H141">
        <v>12</v>
      </c>
      <c r="I141" t="s">
        <v>13</v>
      </c>
      <c r="J141" t="s">
        <v>30</v>
      </c>
      <c r="K141" s="4">
        <f>(Table1[[#This Row],[EndTime]]-Table1[[#This Row],[StartTime]])*1440</f>
        <v>30.000000000000053</v>
      </c>
      <c r="L141" s="5">
        <f>Table1[[#This Row],[Attendees]]/Table1[[#This Row],[Capacity]]</f>
        <v>0.75</v>
      </c>
      <c r="M141">
        <f>IF(Table1[[#This Row],[Attendees]]&gt;Table1[[#This Row],[Capacity]],1,0)</f>
        <v>0</v>
      </c>
      <c r="N141" t="str">
        <f>TEXT(Table1[[#This Row],[Date]],"ddd")</f>
        <v>Sat</v>
      </c>
      <c r="O141" t="str">
        <f>TEXT(Table1[[#This Row],[Date]],"mmm")</f>
        <v>Jan</v>
      </c>
      <c r="P141" t="str">
        <f>IF(Table1[[#This Row],[Capacity]]&lt;=4,"Small",IF(Table1[[#This Row],[Capacity]]&lt;=8,"Medium","Large"))</f>
        <v>Large</v>
      </c>
      <c r="Q141" t="str">
        <f>IF(Table1[[#This Row],[Utilization %]]&lt;0.25,"Barely Attended","Normal")</f>
        <v>Normal</v>
      </c>
      <c r="R141" t="str">
        <f>IF(Table1[[#This Row],[Meeting duration (mins)]]&gt;90,"Long Meeting","Normal")</f>
        <v>Normal</v>
      </c>
    </row>
    <row r="142" spans="1:18" x14ac:dyDescent="0.2">
      <c r="A142">
        <v>141</v>
      </c>
      <c r="B142" s="1">
        <v>45582</v>
      </c>
      <c r="C142" s="2" t="s">
        <v>36</v>
      </c>
      <c r="D142" s="2" t="s">
        <v>29</v>
      </c>
      <c r="E142" t="s">
        <v>49</v>
      </c>
      <c r="F142">
        <v>3</v>
      </c>
      <c r="G142" s="12">
        <v>12</v>
      </c>
      <c r="H142">
        <v>5</v>
      </c>
      <c r="I142" t="s">
        <v>42</v>
      </c>
      <c r="J142" t="s">
        <v>40</v>
      </c>
      <c r="K142" s="4">
        <f>(Table1[[#This Row],[EndTime]]-Table1[[#This Row],[StartTime]])*1440</f>
        <v>90</v>
      </c>
      <c r="L142" s="5">
        <f>Table1[[#This Row],[Attendees]]/Table1[[#This Row],[Capacity]]</f>
        <v>0.41666666666666669</v>
      </c>
      <c r="M142">
        <f>IF(Table1[[#This Row],[Attendees]]&gt;Table1[[#This Row],[Capacity]],1,0)</f>
        <v>0</v>
      </c>
      <c r="N142" t="str">
        <f>TEXT(Table1[[#This Row],[Date]],"ddd")</f>
        <v>Thu</v>
      </c>
      <c r="O142" t="str">
        <f>TEXT(Table1[[#This Row],[Date]],"mmm")</f>
        <v>Oct</v>
      </c>
      <c r="P142" t="str">
        <f>IF(Table1[[#This Row],[Capacity]]&lt;=4,"Small",IF(Table1[[#This Row],[Capacity]]&lt;=8,"Medium","Large"))</f>
        <v>Large</v>
      </c>
      <c r="Q142" t="str">
        <f>IF(Table1[[#This Row],[Utilization %]]&lt;0.25,"Barely Attended","Normal")</f>
        <v>Normal</v>
      </c>
      <c r="R142" t="str">
        <f>IF(Table1[[#This Row],[Meeting duration (mins)]]&gt;90,"Long Meeting","Normal")</f>
        <v>Normal</v>
      </c>
    </row>
    <row r="143" spans="1:18" x14ac:dyDescent="0.2">
      <c r="A143">
        <v>142</v>
      </c>
      <c r="B143" s="1">
        <v>45548</v>
      </c>
      <c r="C143" s="2" t="s">
        <v>11</v>
      </c>
      <c r="D143" s="2" t="s">
        <v>24</v>
      </c>
      <c r="E143" t="s">
        <v>21</v>
      </c>
      <c r="F143">
        <v>1</v>
      </c>
      <c r="G143" s="12">
        <v>6</v>
      </c>
      <c r="H143">
        <v>9</v>
      </c>
      <c r="I143" t="s">
        <v>42</v>
      </c>
      <c r="J143" t="s">
        <v>23</v>
      </c>
      <c r="K143" s="4">
        <f>(Table1[[#This Row],[EndTime]]-Table1[[#This Row],[StartTime]])*1440</f>
        <v>90</v>
      </c>
      <c r="L143" s="5">
        <f>Table1[[#This Row],[Attendees]]/Table1[[#This Row],[Capacity]]</f>
        <v>1.5</v>
      </c>
      <c r="M143">
        <f>IF(Table1[[#This Row],[Attendees]]&gt;Table1[[#This Row],[Capacity]],1,0)</f>
        <v>1</v>
      </c>
      <c r="N143" t="str">
        <f>TEXT(Table1[[#This Row],[Date]],"ddd")</f>
        <v>Fri</v>
      </c>
      <c r="O143" t="str">
        <f>TEXT(Table1[[#This Row],[Date]],"mmm")</f>
        <v>Sep</v>
      </c>
      <c r="P143" t="str">
        <f>IF(Table1[[#This Row],[Capacity]]&lt;=4,"Small",IF(Table1[[#This Row],[Capacity]]&lt;=8,"Medium","Large"))</f>
        <v>Medium</v>
      </c>
      <c r="Q143" t="str">
        <f>IF(Table1[[#This Row],[Utilization %]]&lt;0.25,"Barely Attended","Normal")</f>
        <v>Normal</v>
      </c>
      <c r="R143" t="str">
        <f>IF(Table1[[#This Row],[Meeting duration (mins)]]&gt;90,"Long Meeting","Normal")</f>
        <v>Normal</v>
      </c>
    </row>
    <row r="144" spans="1:18" x14ac:dyDescent="0.2">
      <c r="A144">
        <v>143</v>
      </c>
      <c r="B144" s="1">
        <v>45548</v>
      </c>
      <c r="C144" s="2" t="s">
        <v>34</v>
      </c>
      <c r="D144" s="2" t="s">
        <v>20</v>
      </c>
      <c r="E144" t="s">
        <v>38</v>
      </c>
      <c r="F144">
        <v>3</v>
      </c>
      <c r="G144" s="12">
        <v>16</v>
      </c>
      <c r="H144">
        <v>6</v>
      </c>
      <c r="I144" t="s">
        <v>13</v>
      </c>
      <c r="J144" t="s">
        <v>23</v>
      </c>
      <c r="K144" s="4">
        <f>(Table1[[#This Row],[EndTime]]-Table1[[#This Row],[StartTime]])*1440</f>
        <v>29.999999999999972</v>
      </c>
      <c r="L144" s="5">
        <f>Table1[[#This Row],[Attendees]]/Table1[[#This Row],[Capacity]]</f>
        <v>0.375</v>
      </c>
      <c r="M144">
        <f>IF(Table1[[#This Row],[Attendees]]&gt;Table1[[#This Row],[Capacity]],1,0)</f>
        <v>0</v>
      </c>
      <c r="N144" t="str">
        <f>TEXT(Table1[[#This Row],[Date]],"ddd")</f>
        <v>Fri</v>
      </c>
      <c r="O144" t="str">
        <f>TEXT(Table1[[#This Row],[Date]],"mmm")</f>
        <v>Sep</v>
      </c>
      <c r="P144" t="str">
        <f>IF(Table1[[#This Row],[Capacity]]&lt;=4,"Small",IF(Table1[[#This Row],[Capacity]]&lt;=8,"Medium","Large"))</f>
        <v>Large</v>
      </c>
      <c r="Q144" t="str">
        <f>IF(Table1[[#This Row],[Utilization %]]&lt;0.25,"Barely Attended","Normal")</f>
        <v>Normal</v>
      </c>
      <c r="R144" t="str">
        <f>IF(Table1[[#This Row],[Meeting duration (mins)]]&gt;90,"Long Meeting","Normal")</f>
        <v>Normal</v>
      </c>
    </row>
    <row r="145" spans="1:18" x14ac:dyDescent="0.2">
      <c r="A145">
        <v>144</v>
      </c>
      <c r="B145" s="1">
        <v>45522</v>
      </c>
      <c r="C145" s="2" t="s">
        <v>45</v>
      </c>
      <c r="D145" s="2" t="s">
        <v>33</v>
      </c>
      <c r="E145" t="s">
        <v>21</v>
      </c>
      <c r="F145">
        <v>1</v>
      </c>
      <c r="G145" s="12">
        <v>6</v>
      </c>
      <c r="H145">
        <v>4</v>
      </c>
      <c r="I145" t="s">
        <v>41</v>
      </c>
      <c r="J145" t="s">
        <v>40</v>
      </c>
      <c r="K145" s="4">
        <f>(Table1[[#This Row],[EndTime]]-Table1[[#This Row],[StartTime]])*1440</f>
        <v>90</v>
      </c>
      <c r="L145" s="5">
        <f>Table1[[#This Row],[Attendees]]/Table1[[#This Row],[Capacity]]</f>
        <v>0.66666666666666663</v>
      </c>
      <c r="M145">
        <f>IF(Table1[[#This Row],[Attendees]]&gt;Table1[[#This Row],[Capacity]],1,0)</f>
        <v>0</v>
      </c>
      <c r="N145" t="str">
        <f>TEXT(Table1[[#This Row],[Date]],"ddd")</f>
        <v>Sun</v>
      </c>
      <c r="O145" t="str">
        <f>TEXT(Table1[[#This Row],[Date]],"mmm")</f>
        <v>Aug</v>
      </c>
      <c r="P145" t="str">
        <f>IF(Table1[[#This Row],[Capacity]]&lt;=4,"Small",IF(Table1[[#This Row],[Capacity]]&lt;=8,"Medium","Large"))</f>
        <v>Medium</v>
      </c>
      <c r="Q145" t="str">
        <f>IF(Table1[[#This Row],[Utilization %]]&lt;0.25,"Barely Attended","Normal")</f>
        <v>Normal</v>
      </c>
      <c r="R145" t="str">
        <f>IF(Table1[[#This Row],[Meeting duration (mins)]]&gt;90,"Long Meeting","Normal")</f>
        <v>Normal</v>
      </c>
    </row>
    <row r="146" spans="1:18" x14ac:dyDescent="0.2">
      <c r="A146">
        <v>145</v>
      </c>
      <c r="B146" s="1">
        <v>45353</v>
      </c>
      <c r="C146" s="2" t="s">
        <v>20</v>
      </c>
      <c r="D146" s="2" t="s">
        <v>44</v>
      </c>
      <c r="E146" t="s">
        <v>35</v>
      </c>
      <c r="F146">
        <v>2</v>
      </c>
      <c r="G146" s="12">
        <v>10</v>
      </c>
      <c r="H146">
        <v>10</v>
      </c>
      <c r="I146" t="s">
        <v>13</v>
      </c>
      <c r="J146" t="s">
        <v>14</v>
      </c>
      <c r="K146" s="4">
        <f>(Table1[[#This Row],[EndTime]]-Table1[[#This Row],[StartTime]])*1440</f>
        <v>90</v>
      </c>
      <c r="L146" s="5">
        <f>Table1[[#This Row],[Attendees]]/Table1[[#This Row],[Capacity]]</f>
        <v>1</v>
      </c>
      <c r="M146">
        <f>IF(Table1[[#This Row],[Attendees]]&gt;Table1[[#This Row],[Capacity]],1,0)</f>
        <v>0</v>
      </c>
      <c r="N146" t="str">
        <f>TEXT(Table1[[#This Row],[Date]],"ddd")</f>
        <v>Sat</v>
      </c>
      <c r="O146" t="str">
        <f>TEXT(Table1[[#This Row],[Date]],"mmm")</f>
        <v>Mar</v>
      </c>
      <c r="P146" t="str">
        <f>IF(Table1[[#This Row],[Capacity]]&lt;=4,"Small",IF(Table1[[#This Row],[Capacity]]&lt;=8,"Medium","Large"))</f>
        <v>Large</v>
      </c>
      <c r="Q146" t="str">
        <f>IF(Table1[[#This Row],[Utilization %]]&lt;0.25,"Barely Attended","Normal")</f>
        <v>Normal</v>
      </c>
      <c r="R146" t="str">
        <f>IF(Table1[[#This Row],[Meeting duration (mins)]]&gt;90,"Long Meeting","Normal")</f>
        <v>Normal</v>
      </c>
    </row>
    <row r="147" spans="1:18" x14ac:dyDescent="0.2">
      <c r="A147">
        <v>146</v>
      </c>
      <c r="B147" s="1">
        <v>45311</v>
      </c>
      <c r="C147" s="2" t="s">
        <v>15</v>
      </c>
      <c r="D147" s="2" t="s">
        <v>16</v>
      </c>
      <c r="E147" t="s">
        <v>38</v>
      </c>
      <c r="F147">
        <v>3</v>
      </c>
      <c r="G147" s="12">
        <v>16</v>
      </c>
      <c r="H147">
        <v>1</v>
      </c>
      <c r="I147" t="s">
        <v>17</v>
      </c>
      <c r="J147" t="s">
        <v>30</v>
      </c>
      <c r="K147" s="4">
        <f>(Table1[[#This Row],[EndTime]]-Table1[[#This Row],[StartTime]])*1440</f>
        <v>119.99999999999997</v>
      </c>
      <c r="L147" s="5">
        <f>Table1[[#This Row],[Attendees]]/Table1[[#This Row],[Capacity]]</f>
        <v>6.25E-2</v>
      </c>
      <c r="M147">
        <f>IF(Table1[[#This Row],[Attendees]]&gt;Table1[[#This Row],[Capacity]],1,0)</f>
        <v>0</v>
      </c>
      <c r="N147" t="str">
        <f>TEXT(Table1[[#This Row],[Date]],"ddd")</f>
        <v>Sat</v>
      </c>
      <c r="O147" t="str">
        <f>TEXT(Table1[[#This Row],[Date]],"mmm")</f>
        <v>Jan</v>
      </c>
      <c r="P147" t="str">
        <f>IF(Table1[[#This Row],[Capacity]]&lt;=4,"Small",IF(Table1[[#This Row],[Capacity]]&lt;=8,"Medium","Large"))</f>
        <v>Large</v>
      </c>
      <c r="Q147" t="str">
        <f>IF(Table1[[#This Row],[Utilization %]]&lt;0.25,"Barely Attended","Normal")</f>
        <v>Barely Attended</v>
      </c>
      <c r="R147" t="str">
        <f>IF(Table1[[#This Row],[Meeting duration (mins)]]&gt;90,"Long Meeting","Normal")</f>
        <v>Long Meeting</v>
      </c>
    </row>
    <row r="148" spans="1:18" x14ac:dyDescent="0.2">
      <c r="A148">
        <v>147</v>
      </c>
      <c r="B148" s="1">
        <v>45330</v>
      </c>
      <c r="C148" s="2" t="s">
        <v>15</v>
      </c>
      <c r="D148" s="2" t="s">
        <v>32</v>
      </c>
      <c r="E148" t="s">
        <v>49</v>
      </c>
      <c r="F148">
        <v>3</v>
      </c>
      <c r="G148" s="12">
        <v>12</v>
      </c>
      <c r="H148">
        <v>12</v>
      </c>
      <c r="I148" t="s">
        <v>27</v>
      </c>
      <c r="J148" t="s">
        <v>40</v>
      </c>
      <c r="K148" s="4">
        <f>(Table1[[#This Row],[EndTime]]-Table1[[#This Row],[StartTime]])*1440</f>
        <v>89.999999999999915</v>
      </c>
      <c r="L148" s="5">
        <f>Table1[[#This Row],[Attendees]]/Table1[[#This Row],[Capacity]]</f>
        <v>1</v>
      </c>
      <c r="M148">
        <f>IF(Table1[[#This Row],[Attendees]]&gt;Table1[[#This Row],[Capacity]],1,0)</f>
        <v>0</v>
      </c>
      <c r="N148" t="str">
        <f>TEXT(Table1[[#This Row],[Date]],"ddd")</f>
        <v>Thu</v>
      </c>
      <c r="O148" t="str">
        <f>TEXT(Table1[[#This Row],[Date]],"mmm")</f>
        <v>Feb</v>
      </c>
      <c r="P148" t="str">
        <f>IF(Table1[[#This Row],[Capacity]]&lt;=4,"Small",IF(Table1[[#This Row],[Capacity]]&lt;=8,"Medium","Large"))</f>
        <v>Large</v>
      </c>
      <c r="Q148" t="str">
        <f>IF(Table1[[#This Row],[Utilization %]]&lt;0.25,"Barely Attended","Normal")</f>
        <v>Normal</v>
      </c>
      <c r="R148" t="str">
        <f>IF(Table1[[#This Row],[Meeting duration (mins)]]&gt;90,"Long Meeting","Normal")</f>
        <v>Normal</v>
      </c>
    </row>
    <row r="149" spans="1:18" x14ac:dyDescent="0.2">
      <c r="A149">
        <v>148</v>
      </c>
      <c r="B149" s="1">
        <v>45503</v>
      </c>
      <c r="C149" s="2" t="s">
        <v>31</v>
      </c>
      <c r="D149" s="2" t="s">
        <v>50</v>
      </c>
      <c r="E149" t="s">
        <v>49</v>
      </c>
      <c r="F149">
        <v>3</v>
      </c>
      <c r="G149" s="12">
        <v>12</v>
      </c>
      <c r="H149">
        <v>15</v>
      </c>
      <c r="I149" t="s">
        <v>27</v>
      </c>
      <c r="J149" t="s">
        <v>30</v>
      </c>
      <c r="K149" s="4">
        <f>(Table1[[#This Row],[EndTime]]-Table1[[#This Row],[StartTime]])*1440</f>
        <v>120.00000000000006</v>
      </c>
      <c r="L149" s="5">
        <f>Table1[[#This Row],[Attendees]]/Table1[[#This Row],[Capacity]]</f>
        <v>1.25</v>
      </c>
      <c r="M149">
        <f>IF(Table1[[#This Row],[Attendees]]&gt;Table1[[#This Row],[Capacity]],1,0)</f>
        <v>1</v>
      </c>
      <c r="N149" t="str">
        <f>TEXT(Table1[[#This Row],[Date]],"ddd")</f>
        <v>Tue</v>
      </c>
      <c r="O149" t="str">
        <f>TEXT(Table1[[#This Row],[Date]],"mmm")</f>
        <v>Jul</v>
      </c>
      <c r="P149" t="str">
        <f>IF(Table1[[#This Row],[Capacity]]&lt;=4,"Small",IF(Table1[[#This Row],[Capacity]]&lt;=8,"Medium","Large"))</f>
        <v>Large</v>
      </c>
      <c r="Q149" t="str">
        <f>IF(Table1[[#This Row],[Utilization %]]&lt;0.25,"Barely Attended","Normal")</f>
        <v>Normal</v>
      </c>
      <c r="R149" t="str">
        <f>IF(Table1[[#This Row],[Meeting duration (mins)]]&gt;90,"Long Meeting","Normal")</f>
        <v>Long Meeting</v>
      </c>
    </row>
    <row r="150" spans="1:18" x14ac:dyDescent="0.2">
      <c r="A150">
        <v>149</v>
      </c>
      <c r="B150" s="1">
        <v>45378</v>
      </c>
      <c r="C150" s="2" t="s">
        <v>36</v>
      </c>
      <c r="D150" s="2" t="s">
        <v>44</v>
      </c>
      <c r="E150" t="s">
        <v>49</v>
      </c>
      <c r="F150">
        <v>3</v>
      </c>
      <c r="G150" s="12">
        <v>12</v>
      </c>
      <c r="H150">
        <v>6</v>
      </c>
      <c r="I150" t="s">
        <v>41</v>
      </c>
      <c r="J150" t="s">
        <v>14</v>
      </c>
      <c r="K150" s="4">
        <f>(Table1[[#This Row],[EndTime]]-Table1[[#This Row],[StartTime]])*1440</f>
        <v>29.999999999999972</v>
      </c>
      <c r="L150" s="5">
        <f>Table1[[#This Row],[Attendees]]/Table1[[#This Row],[Capacity]]</f>
        <v>0.5</v>
      </c>
      <c r="M150">
        <f>IF(Table1[[#This Row],[Attendees]]&gt;Table1[[#This Row],[Capacity]],1,0)</f>
        <v>0</v>
      </c>
      <c r="N150" t="str">
        <f>TEXT(Table1[[#This Row],[Date]],"ddd")</f>
        <v>Wed</v>
      </c>
      <c r="O150" t="str">
        <f>TEXT(Table1[[#This Row],[Date]],"mmm")</f>
        <v>Mar</v>
      </c>
      <c r="P150" t="str">
        <f>IF(Table1[[#This Row],[Capacity]]&lt;=4,"Small",IF(Table1[[#This Row],[Capacity]]&lt;=8,"Medium","Large"))</f>
        <v>Large</v>
      </c>
      <c r="Q150" t="str">
        <f>IF(Table1[[#This Row],[Utilization %]]&lt;0.25,"Barely Attended","Normal")</f>
        <v>Normal</v>
      </c>
      <c r="R150" t="str">
        <f>IF(Table1[[#This Row],[Meeting duration (mins)]]&gt;90,"Long Meeting","Normal")</f>
        <v>Normal</v>
      </c>
    </row>
    <row r="151" spans="1:18" x14ac:dyDescent="0.2">
      <c r="A151">
        <v>150</v>
      </c>
      <c r="B151" s="1">
        <v>45334</v>
      </c>
      <c r="C151" s="2" t="s">
        <v>19</v>
      </c>
      <c r="D151" s="2" t="s">
        <v>34</v>
      </c>
      <c r="E151" t="s">
        <v>25</v>
      </c>
      <c r="F151">
        <v>1</v>
      </c>
      <c r="G151" s="12">
        <v>4</v>
      </c>
      <c r="H151">
        <v>2</v>
      </c>
      <c r="I151" t="s">
        <v>39</v>
      </c>
      <c r="J151" t="s">
        <v>30</v>
      </c>
      <c r="K151" s="4">
        <f>(Table1[[#This Row],[EndTime]]-Table1[[#This Row],[StartTime]])*1440</f>
        <v>60.000000000000028</v>
      </c>
      <c r="L151" s="5">
        <f>Table1[[#This Row],[Attendees]]/Table1[[#This Row],[Capacity]]</f>
        <v>0.5</v>
      </c>
      <c r="M151">
        <f>IF(Table1[[#This Row],[Attendees]]&gt;Table1[[#This Row],[Capacity]],1,0)</f>
        <v>0</v>
      </c>
      <c r="N151" t="str">
        <f>TEXT(Table1[[#This Row],[Date]],"ddd")</f>
        <v>Mon</v>
      </c>
      <c r="O151" t="str">
        <f>TEXT(Table1[[#This Row],[Date]],"mmm")</f>
        <v>Feb</v>
      </c>
      <c r="P151" t="str">
        <f>IF(Table1[[#This Row],[Capacity]]&lt;=4,"Small",IF(Table1[[#This Row],[Capacity]]&lt;=8,"Medium","Large"))</f>
        <v>Small</v>
      </c>
      <c r="Q151" t="str">
        <f>IF(Table1[[#This Row],[Utilization %]]&lt;0.25,"Barely Attended","Normal")</f>
        <v>Normal</v>
      </c>
      <c r="R151" t="str">
        <f>IF(Table1[[#This Row],[Meeting duration (mins)]]&gt;90,"Long Meeting","Normal")</f>
        <v>Normal</v>
      </c>
    </row>
    <row r="152" spans="1:18" x14ac:dyDescent="0.2">
      <c r="A152">
        <v>151</v>
      </c>
      <c r="B152" s="1">
        <v>45311</v>
      </c>
      <c r="C152" s="2" t="s">
        <v>31</v>
      </c>
      <c r="D152" s="2" t="s">
        <v>24</v>
      </c>
      <c r="E152" t="s">
        <v>25</v>
      </c>
      <c r="F152">
        <v>1</v>
      </c>
      <c r="G152" s="12">
        <v>4</v>
      </c>
      <c r="H152">
        <v>1</v>
      </c>
      <c r="I152" t="s">
        <v>41</v>
      </c>
      <c r="J152" t="s">
        <v>18</v>
      </c>
      <c r="K152" s="4">
        <f>(Table1[[#This Row],[EndTime]]-Table1[[#This Row],[StartTime]])*1440</f>
        <v>30.000000000000053</v>
      </c>
      <c r="L152" s="5">
        <f>Table1[[#This Row],[Attendees]]/Table1[[#This Row],[Capacity]]</f>
        <v>0.25</v>
      </c>
      <c r="M152">
        <f>IF(Table1[[#This Row],[Attendees]]&gt;Table1[[#This Row],[Capacity]],1,0)</f>
        <v>0</v>
      </c>
      <c r="N152" t="str">
        <f>TEXT(Table1[[#This Row],[Date]],"ddd")</f>
        <v>Sat</v>
      </c>
      <c r="O152" t="str">
        <f>TEXT(Table1[[#This Row],[Date]],"mmm")</f>
        <v>Jan</v>
      </c>
      <c r="P152" t="str">
        <f>IF(Table1[[#This Row],[Capacity]]&lt;=4,"Small",IF(Table1[[#This Row],[Capacity]]&lt;=8,"Medium","Large"))</f>
        <v>Small</v>
      </c>
      <c r="Q152" t="str">
        <f>IF(Table1[[#This Row],[Utilization %]]&lt;0.25,"Barely Attended","Normal")</f>
        <v>Normal</v>
      </c>
      <c r="R152" t="str">
        <f>IF(Table1[[#This Row],[Meeting duration (mins)]]&gt;90,"Long Meeting","Normal")</f>
        <v>Normal</v>
      </c>
    </row>
    <row r="153" spans="1:18" x14ac:dyDescent="0.2">
      <c r="A153">
        <v>152</v>
      </c>
      <c r="B153" s="1">
        <v>45362</v>
      </c>
      <c r="C153" s="2" t="s">
        <v>43</v>
      </c>
      <c r="D153" s="2" t="s">
        <v>15</v>
      </c>
      <c r="E153" t="s">
        <v>35</v>
      </c>
      <c r="F153">
        <v>2</v>
      </c>
      <c r="G153" s="12">
        <v>10</v>
      </c>
      <c r="H153">
        <v>12</v>
      </c>
      <c r="I153" t="s">
        <v>22</v>
      </c>
      <c r="J153" t="s">
        <v>40</v>
      </c>
      <c r="K153" s="4">
        <f>(Table1[[#This Row],[EndTime]]-Table1[[#This Row],[StartTime]])*1440</f>
        <v>90</v>
      </c>
      <c r="L153" s="5">
        <f>Table1[[#This Row],[Attendees]]/Table1[[#This Row],[Capacity]]</f>
        <v>1.2</v>
      </c>
      <c r="M153">
        <f>IF(Table1[[#This Row],[Attendees]]&gt;Table1[[#This Row],[Capacity]],1,0)</f>
        <v>1</v>
      </c>
      <c r="N153" t="str">
        <f>TEXT(Table1[[#This Row],[Date]],"ddd")</f>
        <v>Mon</v>
      </c>
      <c r="O153" t="str">
        <f>TEXT(Table1[[#This Row],[Date]],"mmm")</f>
        <v>Mar</v>
      </c>
      <c r="P153" t="str">
        <f>IF(Table1[[#This Row],[Capacity]]&lt;=4,"Small",IF(Table1[[#This Row],[Capacity]]&lt;=8,"Medium","Large"))</f>
        <v>Large</v>
      </c>
      <c r="Q153" t="str">
        <f>IF(Table1[[#This Row],[Utilization %]]&lt;0.25,"Barely Attended","Normal")</f>
        <v>Normal</v>
      </c>
      <c r="R153" t="str">
        <f>IF(Table1[[#This Row],[Meeting duration (mins)]]&gt;90,"Long Meeting","Normal")</f>
        <v>Normal</v>
      </c>
    </row>
    <row r="154" spans="1:18" x14ac:dyDescent="0.2">
      <c r="A154">
        <v>153</v>
      </c>
      <c r="B154" s="1">
        <v>45324</v>
      </c>
      <c r="C154" s="2" t="s">
        <v>20</v>
      </c>
      <c r="D154" s="2" t="s">
        <v>43</v>
      </c>
      <c r="E154" t="s">
        <v>35</v>
      </c>
      <c r="F154">
        <v>2</v>
      </c>
      <c r="G154" s="12">
        <v>10</v>
      </c>
      <c r="H154">
        <v>11</v>
      </c>
      <c r="I154" t="s">
        <v>22</v>
      </c>
      <c r="J154" t="s">
        <v>30</v>
      </c>
      <c r="K154" s="4">
        <f>(Table1[[#This Row],[EndTime]]-Table1[[#This Row],[StartTime]])*1440</f>
        <v>30.000000000000053</v>
      </c>
      <c r="L154" s="5">
        <f>Table1[[#This Row],[Attendees]]/Table1[[#This Row],[Capacity]]</f>
        <v>1.1000000000000001</v>
      </c>
      <c r="M154">
        <f>IF(Table1[[#This Row],[Attendees]]&gt;Table1[[#This Row],[Capacity]],1,0)</f>
        <v>1</v>
      </c>
      <c r="N154" t="str">
        <f>TEXT(Table1[[#This Row],[Date]],"ddd")</f>
        <v>Fri</v>
      </c>
      <c r="O154" t="str">
        <f>TEXT(Table1[[#This Row],[Date]],"mmm")</f>
        <v>Feb</v>
      </c>
      <c r="P154" t="str">
        <f>IF(Table1[[#This Row],[Capacity]]&lt;=4,"Small",IF(Table1[[#This Row],[Capacity]]&lt;=8,"Medium","Large"))</f>
        <v>Large</v>
      </c>
      <c r="Q154" t="str">
        <f>IF(Table1[[#This Row],[Utilization %]]&lt;0.25,"Barely Attended","Normal")</f>
        <v>Normal</v>
      </c>
      <c r="R154" t="str">
        <f>IF(Table1[[#This Row],[Meeting duration (mins)]]&gt;90,"Long Meeting","Normal")</f>
        <v>Normal</v>
      </c>
    </row>
    <row r="155" spans="1:18" x14ac:dyDescent="0.2">
      <c r="A155">
        <v>154</v>
      </c>
      <c r="B155" s="1">
        <v>45542</v>
      </c>
      <c r="C155" s="2" t="s">
        <v>47</v>
      </c>
      <c r="D155" s="2" t="s">
        <v>34</v>
      </c>
      <c r="E155" t="s">
        <v>25</v>
      </c>
      <c r="F155">
        <v>1</v>
      </c>
      <c r="G155" s="12">
        <v>4</v>
      </c>
      <c r="H155">
        <v>1</v>
      </c>
      <c r="I155" t="s">
        <v>13</v>
      </c>
      <c r="J155" t="s">
        <v>18</v>
      </c>
      <c r="K155" s="4">
        <f>(Table1[[#This Row],[EndTime]]-Table1[[#This Row],[StartTime]])*1440</f>
        <v>29.999999999999972</v>
      </c>
      <c r="L155" s="5">
        <f>Table1[[#This Row],[Attendees]]/Table1[[#This Row],[Capacity]]</f>
        <v>0.25</v>
      </c>
      <c r="M155">
        <f>IF(Table1[[#This Row],[Attendees]]&gt;Table1[[#This Row],[Capacity]],1,0)</f>
        <v>0</v>
      </c>
      <c r="N155" t="str">
        <f>TEXT(Table1[[#This Row],[Date]],"ddd")</f>
        <v>Sat</v>
      </c>
      <c r="O155" t="str">
        <f>TEXT(Table1[[#This Row],[Date]],"mmm")</f>
        <v>Sep</v>
      </c>
      <c r="P155" t="str">
        <f>IF(Table1[[#This Row],[Capacity]]&lt;=4,"Small",IF(Table1[[#This Row],[Capacity]]&lt;=8,"Medium","Large"))</f>
        <v>Small</v>
      </c>
      <c r="Q155" t="str">
        <f>IF(Table1[[#This Row],[Utilization %]]&lt;0.25,"Barely Attended","Normal")</f>
        <v>Normal</v>
      </c>
      <c r="R155" t="str">
        <f>IF(Table1[[#This Row],[Meeting duration (mins)]]&gt;90,"Long Meeting","Normal")</f>
        <v>Normal</v>
      </c>
    </row>
    <row r="156" spans="1:18" x14ac:dyDescent="0.2">
      <c r="A156">
        <v>155</v>
      </c>
      <c r="B156" s="1">
        <v>45491</v>
      </c>
      <c r="C156" s="2" t="s">
        <v>11</v>
      </c>
      <c r="D156" s="2" t="s">
        <v>24</v>
      </c>
      <c r="E156" t="s">
        <v>21</v>
      </c>
      <c r="F156">
        <v>1</v>
      </c>
      <c r="G156" s="12">
        <v>6</v>
      </c>
      <c r="H156">
        <v>1</v>
      </c>
      <c r="I156" t="s">
        <v>17</v>
      </c>
      <c r="J156" t="s">
        <v>14</v>
      </c>
      <c r="K156" s="4">
        <f>(Table1[[#This Row],[EndTime]]-Table1[[#This Row],[StartTime]])*1440</f>
        <v>90</v>
      </c>
      <c r="L156" s="5">
        <f>Table1[[#This Row],[Attendees]]/Table1[[#This Row],[Capacity]]</f>
        <v>0.16666666666666666</v>
      </c>
      <c r="M156">
        <f>IF(Table1[[#This Row],[Attendees]]&gt;Table1[[#This Row],[Capacity]],1,0)</f>
        <v>0</v>
      </c>
      <c r="N156" t="str">
        <f>TEXT(Table1[[#This Row],[Date]],"ddd")</f>
        <v>Thu</v>
      </c>
      <c r="O156" t="str">
        <f>TEXT(Table1[[#This Row],[Date]],"mmm")</f>
        <v>Jul</v>
      </c>
      <c r="P156" t="str">
        <f>IF(Table1[[#This Row],[Capacity]]&lt;=4,"Small",IF(Table1[[#This Row],[Capacity]]&lt;=8,"Medium","Large"))</f>
        <v>Medium</v>
      </c>
      <c r="Q156" t="str">
        <f>IF(Table1[[#This Row],[Utilization %]]&lt;0.25,"Barely Attended","Normal")</f>
        <v>Barely Attended</v>
      </c>
      <c r="R156" t="str">
        <f>IF(Table1[[#This Row],[Meeting duration (mins)]]&gt;90,"Long Meeting","Normal")</f>
        <v>Normal</v>
      </c>
    </row>
    <row r="157" spans="1:18" x14ac:dyDescent="0.2">
      <c r="A157">
        <v>156</v>
      </c>
      <c r="B157" s="1">
        <v>45579</v>
      </c>
      <c r="C157" s="2" t="s">
        <v>29</v>
      </c>
      <c r="D157" s="2" t="s">
        <v>37</v>
      </c>
      <c r="E157" t="s">
        <v>21</v>
      </c>
      <c r="F157">
        <v>1</v>
      </c>
      <c r="G157" s="12">
        <v>6</v>
      </c>
      <c r="H157">
        <v>1</v>
      </c>
      <c r="I157" t="s">
        <v>13</v>
      </c>
      <c r="J157" t="s">
        <v>23</v>
      </c>
      <c r="K157" s="4">
        <f>(Table1[[#This Row],[EndTime]]-Table1[[#This Row],[StartTime]])*1440</f>
        <v>30.000000000000053</v>
      </c>
      <c r="L157" s="5">
        <f>Table1[[#This Row],[Attendees]]/Table1[[#This Row],[Capacity]]</f>
        <v>0.16666666666666666</v>
      </c>
      <c r="M157">
        <f>IF(Table1[[#This Row],[Attendees]]&gt;Table1[[#This Row],[Capacity]],1,0)</f>
        <v>0</v>
      </c>
      <c r="N157" t="str">
        <f>TEXT(Table1[[#This Row],[Date]],"ddd")</f>
        <v>Mon</v>
      </c>
      <c r="O157" t="str">
        <f>TEXT(Table1[[#This Row],[Date]],"mmm")</f>
        <v>Oct</v>
      </c>
      <c r="P157" t="str">
        <f>IF(Table1[[#This Row],[Capacity]]&lt;=4,"Small",IF(Table1[[#This Row],[Capacity]]&lt;=8,"Medium","Large"))</f>
        <v>Medium</v>
      </c>
      <c r="Q157" t="str">
        <f>IF(Table1[[#This Row],[Utilization %]]&lt;0.25,"Barely Attended","Normal")</f>
        <v>Barely Attended</v>
      </c>
      <c r="R157" t="str">
        <f>IF(Table1[[#This Row],[Meeting duration (mins)]]&gt;90,"Long Meeting","Normal")</f>
        <v>Normal</v>
      </c>
    </row>
    <row r="158" spans="1:18" x14ac:dyDescent="0.2">
      <c r="A158">
        <v>157</v>
      </c>
      <c r="B158" s="1">
        <v>45357</v>
      </c>
      <c r="C158" s="2" t="s">
        <v>31</v>
      </c>
      <c r="D158" s="2" t="s">
        <v>24</v>
      </c>
      <c r="E158" t="s">
        <v>38</v>
      </c>
      <c r="F158">
        <v>3</v>
      </c>
      <c r="G158" s="12">
        <v>16</v>
      </c>
      <c r="H158">
        <v>3</v>
      </c>
      <c r="I158" t="s">
        <v>17</v>
      </c>
      <c r="J158" t="s">
        <v>28</v>
      </c>
      <c r="K158" s="4">
        <f>(Table1[[#This Row],[EndTime]]-Table1[[#This Row],[StartTime]])*1440</f>
        <v>30.000000000000053</v>
      </c>
      <c r="L158" s="5">
        <f>Table1[[#This Row],[Attendees]]/Table1[[#This Row],[Capacity]]</f>
        <v>0.1875</v>
      </c>
      <c r="M158">
        <f>IF(Table1[[#This Row],[Attendees]]&gt;Table1[[#This Row],[Capacity]],1,0)</f>
        <v>0</v>
      </c>
      <c r="N158" t="str">
        <f>TEXT(Table1[[#This Row],[Date]],"ddd")</f>
        <v>Wed</v>
      </c>
      <c r="O158" t="str">
        <f>TEXT(Table1[[#This Row],[Date]],"mmm")</f>
        <v>Mar</v>
      </c>
      <c r="P158" t="str">
        <f>IF(Table1[[#This Row],[Capacity]]&lt;=4,"Small",IF(Table1[[#This Row],[Capacity]]&lt;=8,"Medium","Large"))</f>
        <v>Large</v>
      </c>
      <c r="Q158" t="str">
        <f>IF(Table1[[#This Row],[Utilization %]]&lt;0.25,"Barely Attended","Normal")</f>
        <v>Barely Attended</v>
      </c>
      <c r="R158" t="str">
        <f>IF(Table1[[#This Row],[Meeting duration (mins)]]&gt;90,"Long Meeting","Normal")</f>
        <v>Normal</v>
      </c>
    </row>
    <row r="159" spans="1:18" x14ac:dyDescent="0.2">
      <c r="A159">
        <v>158</v>
      </c>
      <c r="B159" s="1">
        <v>45330</v>
      </c>
      <c r="C159" s="2" t="s">
        <v>43</v>
      </c>
      <c r="D159" s="2" t="s">
        <v>29</v>
      </c>
      <c r="E159" t="s">
        <v>12</v>
      </c>
      <c r="F159">
        <v>2</v>
      </c>
      <c r="G159" s="12">
        <v>8</v>
      </c>
      <c r="H159">
        <v>5</v>
      </c>
      <c r="I159" t="s">
        <v>42</v>
      </c>
      <c r="J159" t="s">
        <v>23</v>
      </c>
      <c r="K159" s="4">
        <f>(Table1[[#This Row],[EndTime]]-Table1[[#This Row],[StartTime]])*1440</f>
        <v>119.99999999999997</v>
      </c>
      <c r="L159" s="5">
        <f>Table1[[#This Row],[Attendees]]/Table1[[#This Row],[Capacity]]</f>
        <v>0.625</v>
      </c>
      <c r="M159">
        <f>IF(Table1[[#This Row],[Attendees]]&gt;Table1[[#This Row],[Capacity]],1,0)</f>
        <v>0</v>
      </c>
      <c r="N159" t="str">
        <f>TEXT(Table1[[#This Row],[Date]],"ddd")</f>
        <v>Thu</v>
      </c>
      <c r="O159" t="str">
        <f>TEXT(Table1[[#This Row],[Date]],"mmm")</f>
        <v>Feb</v>
      </c>
      <c r="P159" t="str">
        <f>IF(Table1[[#This Row],[Capacity]]&lt;=4,"Small",IF(Table1[[#This Row],[Capacity]]&lt;=8,"Medium","Large"))</f>
        <v>Medium</v>
      </c>
      <c r="Q159" t="str">
        <f>IF(Table1[[#This Row],[Utilization %]]&lt;0.25,"Barely Attended","Normal")</f>
        <v>Normal</v>
      </c>
      <c r="R159" t="str">
        <f>IF(Table1[[#This Row],[Meeting duration (mins)]]&gt;90,"Long Meeting","Normal")</f>
        <v>Long Meeting</v>
      </c>
    </row>
    <row r="160" spans="1:18" x14ac:dyDescent="0.2">
      <c r="A160">
        <v>159</v>
      </c>
      <c r="B160" s="1">
        <v>45552</v>
      </c>
      <c r="C160" s="2" t="s">
        <v>43</v>
      </c>
      <c r="D160" s="2" t="s">
        <v>15</v>
      </c>
      <c r="E160" t="s">
        <v>21</v>
      </c>
      <c r="F160">
        <v>1</v>
      </c>
      <c r="G160" s="12">
        <v>6</v>
      </c>
      <c r="H160">
        <v>9</v>
      </c>
      <c r="I160" t="s">
        <v>27</v>
      </c>
      <c r="J160" t="s">
        <v>18</v>
      </c>
      <c r="K160" s="4">
        <f>(Table1[[#This Row],[EndTime]]-Table1[[#This Row],[StartTime]])*1440</f>
        <v>90</v>
      </c>
      <c r="L160" s="5">
        <f>Table1[[#This Row],[Attendees]]/Table1[[#This Row],[Capacity]]</f>
        <v>1.5</v>
      </c>
      <c r="M160">
        <f>IF(Table1[[#This Row],[Attendees]]&gt;Table1[[#This Row],[Capacity]],1,0)</f>
        <v>1</v>
      </c>
      <c r="N160" t="str">
        <f>TEXT(Table1[[#This Row],[Date]],"ddd")</f>
        <v>Tue</v>
      </c>
      <c r="O160" t="str">
        <f>TEXT(Table1[[#This Row],[Date]],"mmm")</f>
        <v>Sep</v>
      </c>
      <c r="P160" t="str">
        <f>IF(Table1[[#This Row],[Capacity]]&lt;=4,"Small",IF(Table1[[#This Row],[Capacity]]&lt;=8,"Medium","Large"))</f>
        <v>Medium</v>
      </c>
      <c r="Q160" t="str">
        <f>IF(Table1[[#This Row],[Utilization %]]&lt;0.25,"Barely Attended","Normal")</f>
        <v>Normal</v>
      </c>
      <c r="R160" t="str">
        <f>IF(Table1[[#This Row],[Meeting duration (mins)]]&gt;90,"Long Meeting","Normal")</f>
        <v>Normal</v>
      </c>
    </row>
    <row r="161" spans="1:18" x14ac:dyDescent="0.2">
      <c r="A161">
        <v>160</v>
      </c>
      <c r="B161" s="1">
        <v>45416</v>
      </c>
      <c r="C161" s="2" t="s">
        <v>19</v>
      </c>
      <c r="D161" s="2" t="s">
        <v>43</v>
      </c>
      <c r="E161" t="s">
        <v>12</v>
      </c>
      <c r="F161">
        <v>2</v>
      </c>
      <c r="G161" s="12">
        <v>8</v>
      </c>
      <c r="H161">
        <v>2</v>
      </c>
      <c r="I161" t="s">
        <v>39</v>
      </c>
      <c r="J161" t="s">
        <v>23</v>
      </c>
      <c r="K161" s="4">
        <f>(Table1[[#This Row],[EndTime]]-Table1[[#This Row],[StartTime]])*1440</f>
        <v>120.00000000000006</v>
      </c>
      <c r="L161" s="5">
        <f>Table1[[#This Row],[Attendees]]/Table1[[#This Row],[Capacity]]</f>
        <v>0.25</v>
      </c>
      <c r="M161">
        <f>IF(Table1[[#This Row],[Attendees]]&gt;Table1[[#This Row],[Capacity]],1,0)</f>
        <v>0</v>
      </c>
      <c r="N161" t="str">
        <f>TEXT(Table1[[#This Row],[Date]],"ddd")</f>
        <v>Sat</v>
      </c>
      <c r="O161" t="str">
        <f>TEXT(Table1[[#This Row],[Date]],"mmm")</f>
        <v>May</v>
      </c>
      <c r="P161" t="str">
        <f>IF(Table1[[#This Row],[Capacity]]&lt;=4,"Small",IF(Table1[[#This Row],[Capacity]]&lt;=8,"Medium","Large"))</f>
        <v>Medium</v>
      </c>
      <c r="Q161" t="str">
        <f>IF(Table1[[#This Row],[Utilization %]]&lt;0.25,"Barely Attended","Normal")</f>
        <v>Normal</v>
      </c>
      <c r="R161" t="str">
        <f>IF(Table1[[#This Row],[Meeting duration (mins)]]&gt;90,"Long Meeting","Normal")</f>
        <v>Long Meeting</v>
      </c>
    </row>
    <row r="162" spans="1:18" x14ac:dyDescent="0.2">
      <c r="A162">
        <v>161</v>
      </c>
      <c r="B162" s="1">
        <v>45334</v>
      </c>
      <c r="C162" s="2" t="s">
        <v>16</v>
      </c>
      <c r="D162" s="2" t="s">
        <v>11</v>
      </c>
      <c r="E162" t="s">
        <v>21</v>
      </c>
      <c r="F162">
        <v>1</v>
      </c>
      <c r="G162" s="12">
        <v>6</v>
      </c>
      <c r="H162">
        <v>3</v>
      </c>
      <c r="I162" t="s">
        <v>22</v>
      </c>
      <c r="J162" t="s">
        <v>23</v>
      </c>
      <c r="K162" s="4">
        <f>(Table1[[#This Row],[EndTime]]-Table1[[#This Row],[StartTime]])*1440</f>
        <v>120.00000000000006</v>
      </c>
      <c r="L162" s="5">
        <f>Table1[[#This Row],[Attendees]]/Table1[[#This Row],[Capacity]]</f>
        <v>0.5</v>
      </c>
      <c r="M162">
        <f>IF(Table1[[#This Row],[Attendees]]&gt;Table1[[#This Row],[Capacity]],1,0)</f>
        <v>0</v>
      </c>
      <c r="N162" t="str">
        <f>TEXT(Table1[[#This Row],[Date]],"ddd")</f>
        <v>Mon</v>
      </c>
      <c r="O162" t="str">
        <f>TEXT(Table1[[#This Row],[Date]],"mmm")</f>
        <v>Feb</v>
      </c>
      <c r="P162" t="str">
        <f>IF(Table1[[#This Row],[Capacity]]&lt;=4,"Small",IF(Table1[[#This Row],[Capacity]]&lt;=8,"Medium","Large"))</f>
        <v>Medium</v>
      </c>
      <c r="Q162" t="str">
        <f>IF(Table1[[#This Row],[Utilization %]]&lt;0.25,"Barely Attended","Normal")</f>
        <v>Normal</v>
      </c>
      <c r="R162" t="str">
        <f>IF(Table1[[#This Row],[Meeting duration (mins)]]&gt;90,"Long Meeting","Normal")</f>
        <v>Long Meeting</v>
      </c>
    </row>
    <row r="163" spans="1:18" x14ac:dyDescent="0.2">
      <c r="A163">
        <v>162</v>
      </c>
      <c r="B163" s="1">
        <v>45460</v>
      </c>
      <c r="C163" s="2" t="s">
        <v>29</v>
      </c>
      <c r="D163" s="2" t="s">
        <v>10</v>
      </c>
      <c r="E163" t="s">
        <v>25</v>
      </c>
      <c r="F163">
        <v>1</v>
      </c>
      <c r="G163" s="12">
        <v>4</v>
      </c>
      <c r="H163">
        <v>5</v>
      </c>
      <c r="I163" t="s">
        <v>17</v>
      </c>
      <c r="J163" t="s">
        <v>40</v>
      </c>
      <c r="K163" s="4">
        <f>(Table1[[#This Row],[EndTime]]-Table1[[#This Row],[StartTime]])*1440</f>
        <v>120.00000000000006</v>
      </c>
      <c r="L163" s="5">
        <f>Table1[[#This Row],[Attendees]]/Table1[[#This Row],[Capacity]]</f>
        <v>1.25</v>
      </c>
      <c r="M163">
        <f>IF(Table1[[#This Row],[Attendees]]&gt;Table1[[#This Row],[Capacity]],1,0)</f>
        <v>1</v>
      </c>
      <c r="N163" t="str">
        <f>TEXT(Table1[[#This Row],[Date]],"ddd")</f>
        <v>Mon</v>
      </c>
      <c r="O163" t="str">
        <f>TEXT(Table1[[#This Row],[Date]],"mmm")</f>
        <v>Jun</v>
      </c>
      <c r="P163" t="str">
        <f>IF(Table1[[#This Row],[Capacity]]&lt;=4,"Small",IF(Table1[[#This Row],[Capacity]]&lt;=8,"Medium","Large"))</f>
        <v>Small</v>
      </c>
      <c r="Q163" t="str">
        <f>IF(Table1[[#This Row],[Utilization %]]&lt;0.25,"Barely Attended","Normal")</f>
        <v>Normal</v>
      </c>
      <c r="R163" t="str">
        <f>IF(Table1[[#This Row],[Meeting duration (mins)]]&gt;90,"Long Meeting","Normal")</f>
        <v>Long Meeting</v>
      </c>
    </row>
    <row r="164" spans="1:18" x14ac:dyDescent="0.2">
      <c r="A164">
        <v>163</v>
      </c>
      <c r="B164" s="1">
        <v>45563</v>
      </c>
      <c r="C164" s="2" t="s">
        <v>15</v>
      </c>
      <c r="D164" s="2" t="s">
        <v>37</v>
      </c>
      <c r="E164" t="s">
        <v>38</v>
      </c>
      <c r="F164">
        <v>3</v>
      </c>
      <c r="G164" s="12">
        <v>16</v>
      </c>
      <c r="H164">
        <v>7</v>
      </c>
      <c r="I164" t="s">
        <v>27</v>
      </c>
      <c r="J164" t="s">
        <v>30</v>
      </c>
      <c r="K164" s="4">
        <f>(Table1[[#This Row],[EndTime]]-Table1[[#This Row],[StartTime]])*1440</f>
        <v>60.000000000000028</v>
      </c>
      <c r="L164" s="5">
        <f>Table1[[#This Row],[Attendees]]/Table1[[#This Row],[Capacity]]</f>
        <v>0.4375</v>
      </c>
      <c r="M164">
        <f>IF(Table1[[#This Row],[Attendees]]&gt;Table1[[#This Row],[Capacity]],1,0)</f>
        <v>0</v>
      </c>
      <c r="N164" t="str">
        <f>TEXT(Table1[[#This Row],[Date]],"ddd")</f>
        <v>Sat</v>
      </c>
      <c r="O164" t="str">
        <f>TEXT(Table1[[#This Row],[Date]],"mmm")</f>
        <v>Sep</v>
      </c>
      <c r="P164" t="str">
        <f>IF(Table1[[#This Row],[Capacity]]&lt;=4,"Small",IF(Table1[[#This Row],[Capacity]]&lt;=8,"Medium","Large"))</f>
        <v>Large</v>
      </c>
      <c r="Q164" t="str">
        <f>IF(Table1[[#This Row],[Utilization %]]&lt;0.25,"Barely Attended","Normal")</f>
        <v>Normal</v>
      </c>
      <c r="R164" t="str">
        <f>IF(Table1[[#This Row],[Meeting duration (mins)]]&gt;90,"Long Meeting","Normal")</f>
        <v>Normal</v>
      </c>
    </row>
    <row r="165" spans="1:18" x14ac:dyDescent="0.2">
      <c r="A165">
        <v>164</v>
      </c>
      <c r="B165" s="1">
        <v>45412</v>
      </c>
      <c r="C165" s="2" t="s">
        <v>37</v>
      </c>
      <c r="D165" s="2" t="s">
        <v>32</v>
      </c>
      <c r="E165" t="s">
        <v>21</v>
      </c>
      <c r="F165">
        <v>1</v>
      </c>
      <c r="G165" s="12">
        <v>6</v>
      </c>
      <c r="H165">
        <v>4</v>
      </c>
      <c r="I165" t="s">
        <v>27</v>
      </c>
      <c r="J165" t="s">
        <v>23</v>
      </c>
      <c r="K165" s="4">
        <f>(Table1[[#This Row],[EndTime]]-Table1[[#This Row],[StartTime]])*1440</f>
        <v>29.999999999999893</v>
      </c>
      <c r="L165" s="5">
        <f>Table1[[#This Row],[Attendees]]/Table1[[#This Row],[Capacity]]</f>
        <v>0.66666666666666663</v>
      </c>
      <c r="M165">
        <f>IF(Table1[[#This Row],[Attendees]]&gt;Table1[[#This Row],[Capacity]],1,0)</f>
        <v>0</v>
      </c>
      <c r="N165" t="str">
        <f>TEXT(Table1[[#This Row],[Date]],"ddd")</f>
        <v>Tue</v>
      </c>
      <c r="O165" t="str">
        <f>TEXT(Table1[[#This Row],[Date]],"mmm")</f>
        <v>Apr</v>
      </c>
      <c r="P165" t="str">
        <f>IF(Table1[[#This Row],[Capacity]]&lt;=4,"Small",IF(Table1[[#This Row],[Capacity]]&lt;=8,"Medium","Large"))</f>
        <v>Medium</v>
      </c>
      <c r="Q165" t="str">
        <f>IF(Table1[[#This Row],[Utilization %]]&lt;0.25,"Barely Attended","Normal")</f>
        <v>Normal</v>
      </c>
      <c r="R165" t="str">
        <f>IF(Table1[[#This Row],[Meeting duration (mins)]]&gt;90,"Long Meeting","Normal")</f>
        <v>Normal</v>
      </c>
    </row>
    <row r="166" spans="1:18" x14ac:dyDescent="0.2">
      <c r="A166">
        <v>165</v>
      </c>
      <c r="B166" s="1">
        <v>45323</v>
      </c>
      <c r="C166" s="2" t="s">
        <v>32</v>
      </c>
      <c r="D166" s="2" t="s">
        <v>26</v>
      </c>
      <c r="E166" t="s">
        <v>35</v>
      </c>
      <c r="F166">
        <v>2</v>
      </c>
      <c r="G166" s="12">
        <v>10</v>
      </c>
      <c r="H166">
        <v>13</v>
      </c>
      <c r="I166" t="s">
        <v>27</v>
      </c>
      <c r="J166" t="s">
        <v>18</v>
      </c>
      <c r="K166" s="4">
        <f>(Table1[[#This Row],[EndTime]]-Table1[[#This Row],[StartTime]])*1440</f>
        <v>120.00000000000006</v>
      </c>
      <c r="L166" s="5">
        <f>Table1[[#This Row],[Attendees]]/Table1[[#This Row],[Capacity]]</f>
        <v>1.3</v>
      </c>
      <c r="M166">
        <f>IF(Table1[[#This Row],[Attendees]]&gt;Table1[[#This Row],[Capacity]],1,0)</f>
        <v>1</v>
      </c>
      <c r="N166" t="str">
        <f>TEXT(Table1[[#This Row],[Date]],"ddd")</f>
        <v>Thu</v>
      </c>
      <c r="O166" t="str">
        <f>TEXT(Table1[[#This Row],[Date]],"mmm")</f>
        <v>Feb</v>
      </c>
      <c r="P166" t="str">
        <f>IF(Table1[[#This Row],[Capacity]]&lt;=4,"Small",IF(Table1[[#This Row],[Capacity]]&lt;=8,"Medium","Large"))</f>
        <v>Large</v>
      </c>
      <c r="Q166" t="str">
        <f>IF(Table1[[#This Row],[Utilization %]]&lt;0.25,"Barely Attended","Normal")</f>
        <v>Normal</v>
      </c>
      <c r="R166" t="str">
        <f>IF(Table1[[#This Row],[Meeting duration (mins)]]&gt;90,"Long Meeting","Normal")</f>
        <v>Long Meeting</v>
      </c>
    </row>
    <row r="167" spans="1:18" x14ac:dyDescent="0.2">
      <c r="A167">
        <v>166</v>
      </c>
      <c r="B167" s="1">
        <v>45571</v>
      </c>
      <c r="C167" s="2" t="s">
        <v>26</v>
      </c>
      <c r="D167" s="2" t="s">
        <v>31</v>
      </c>
      <c r="E167" t="s">
        <v>21</v>
      </c>
      <c r="F167">
        <v>1</v>
      </c>
      <c r="G167" s="12">
        <v>6</v>
      </c>
      <c r="H167">
        <v>7</v>
      </c>
      <c r="I167" t="s">
        <v>39</v>
      </c>
      <c r="J167" t="s">
        <v>18</v>
      </c>
      <c r="K167" s="4">
        <f>(Table1[[#This Row],[EndTime]]-Table1[[#This Row],[StartTime]])*1440</f>
        <v>90</v>
      </c>
      <c r="L167" s="5">
        <f>Table1[[#This Row],[Attendees]]/Table1[[#This Row],[Capacity]]</f>
        <v>1.1666666666666667</v>
      </c>
      <c r="M167">
        <f>IF(Table1[[#This Row],[Attendees]]&gt;Table1[[#This Row],[Capacity]],1,0)</f>
        <v>1</v>
      </c>
      <c r="N167" t="str">
        <f>TEXT(Table1[[#This Row],[Date]],"ddd")</f>
        <v>Sun</v>
      </c>
      <c r="O167" t="str">
        <f>TEXT(Table1[[#This Row],[Date]],"mmm")</f>
        <v>Oct</v>
      </c>
      <c r="P167" t="str">
        <f>IF(Table1[[#This Row],[Capacity]]&lt;=4,"Small",IF(Table1[[#This Row],[Capacity]]&lt;=8,"Medium","Large"))</f>
        <v>Medium</v>
      </c>
      <c r="Q167" t="str">
        <f>IF(Table1[[#This Row],[Utilization %]]&lt;0.25,"Barely Attended","Normal")</f>
        <v>Normal</v>
      </c>
      <c r="R167" t="str">
        <f>IF(Table1[[#This Row],[Meeting duration (mins)]]&gt;90,"Long Meeting","Normal")</f>
        <v>Normal</v>
      </c>
    </row>
    <row r="168" spans="1:18" x14ac:dyDescent="0.2">
      <c r="A168">
        <v>167</v>
      </c>
      <c r="B168" s="1">
        <v>45644</v>
      </c>
      <c r="C168" s="2" t="s">
        <v>20</v>
      </c>
      <c r="D168" s="2" t="s">
        <v>36</v>
      </c>
      <c r="E168" t="s">
        <v>35</v>
      </c>
      <c r="F168">
        <v>2</v>
      </c>
      <c r="G168" s="12">
        <v>10</v>
      </c>
      <c r="H168">
        <v>12</v>
      </c>
      <c r="I168" t="s">
        <v>17</v>
      </c>
      <c r="J168" t="s">
        <v>30</v>
      </c>
      <c r="K168" s="4">
        <f>(Table1[[#This Row],[EndTime]]-Table1[[#This Row],[StartTime]])*1440</f>
        <v>60.000000000000028</v>
      </c>
      <c r="L168" s="5">
        <f>Table1[[#This Row],[Attendees]]/Table1[[#This Row],[Capacity]]</f>
        <v>1.2</v>
      </c>
      <c r="M168">
        <f>IF(Table1[[#This Row],[Attendees]]&gt;Table1[[#This Row],[Capacity]],1,0)</f>
        <v>1</v>
      </c>
      <c r="N168" t="str">
        <f>TEXT(Table1[[#This Row],[Date]],"ddd")</f>
        <v>Wed</v>
      </c>
      <c r="O168" t="str">
        <f>TEXT(Table1[[#This Row],[Date]],"mmm")</f>
        <v>Dec</v>
      </c>
      <c r="P168" t="str">
        <f>IF(Table1[[#This Row],[Capacity]]&lt;=4,"Small",IF(Table1[[#This Row],[Capacity]]&lt;=8,"Medium","Large"))</f>
        <v>Large</v>
      </c>
      <c r="Q168" t="str">
        <f>IF(Table1[[#This Row],[Utilization %]]&lt;0.25,"Barely Attended","Normal")</f>
        <v>Normal</v>
      </c>
      <c r="R168" t="str">
        <f>IF(Table1[[#This Row],[Meeting duration (mins)]]&gt;90,"Long Meeting","Normal")</f>
        <v>Normal</v>
      </c>
    </row>
    <row r="169" spans="1:18" x14ac:dyDescent="0.2">
      <c r="A169">
        <v>168</v>
      </c>
      <c r="B169" s="1">
        <v>45428</v>
      </c>
      <c r="C169" s="2" t="s">
        <v>44</v>
      </c>
      <c r="D169" s="2" t="s">
        <v>37</v>
      </c>
      <c r="E169" t="s">
        <v>35</v>
      </c>
      <c r="F169">
        <v>2</v>
      </c>
      <c r="G169" s="12">
        <v>10</v>
      </c>
      <c r="H169">
        <v>3</v>
      </c>
      <c r="I169" t="s">
        <v>13</v>
      </c>
      <c r="J169" t="s">
        <v>40</v>
      </c>
      <c r="K169" s="4">
        <f>(Table1[[#This Row],[EndTime]]-Table1[[#This Row],[StartTime]])*1440</f>
        <v>90.000000000000085</v>
      </c>
      <c r="L169" s="5">
        <f>Table1[[#This Row],[Attendees]]/Table1[[#This Row],[Capacity]]</f>
        <v>0.3</v>
      </c>
      <c r="M169">
        <f>IF(Table1[[#This Row],[Attendees]]&gt;Table1[[#This Row],[Capacity]],1,0)</f>
        <v>0</v>
      </c>
      <c r="N169" t="str">
        <f>TEXT(Table1[[#This Row],[Date]],"ddd")</f>
        <v>Thu</v>
      </c>
      <c r="O169" t="str">
        <f>TEXT(Table1[[#This Row],[Date]],"mmm")</f>
        <v>May</v>
      </c>
      <c r="P169" t="str">
        <f>IF(Table1[[#This Row],[Capacity]]&lt;=4,"Small",IF(Table1[[#This Row],[Capacity]]&lt;=8,"Medium","Large"))</f>
        <v>Large</v>
      </c>
      <c r="Q169" t="str">
        <f>IF(Table1[[#This Row],[Utilization %]]&lt;0.25,"Barely Attended","Normal")</f>
        <v>Normal</v>
      </c>
      <c r="R169" t="str">
        <f>IF(Table1[[#This Row],[Meeting duration (mins)]]&gt;90,"Long Meeting","Normal")</f>
        <v>Long Meeting</v>
      </c>
    </row>
    <row r="170" spans="1:18" x14ac:dyDescent="0.2">
      <c r="A170">
        <v>169</v>
      </c>
      <c r="B170" s="1">
        <v>45490</v>
      </c>
      <c r="C170" s="2" t="s">
        <v>33</v>
      </c>
      <c r="D170" s="2" t="s">
        <v>24</v>
      </c>
      <c r="E170" t="s">
        <v>21</v>
      </c>
      <c r="F170">
        <v>1</v>
      </c>
      <c r="G170" s="12">
        <v>6</v>
      </c>
      <c r="H170">
        <v>4</v>
      </c>
      <c r="I170" t="s">
        <v>17</v>
      </c>
      <c r="J170" t="s">
        <v>40</v>
      </c>
      <c r="K170" s="4">
        <f>(Table1[[#This Row],[EndTime]]-Table1[[#This Row],[StartTime]])*1440</f>
        <v>60.000000000000107</v>
      </c>
      <c r="L170" s="5">
        <f>Table1[[#This Row],[Attendees]]/Table1[[#This Row],[Capacity]]</f>
        <v>0.66666666666666663</v>
      </c>
      <c r="M170">
        <f>IF(Table1[[#This Row],[Attendees]]&gt;Table1[[#This Row],[Capacity]],1,0)</f>
        <v>0</v>
      </c>
      <c r="N170" t="str">
        <f>TEXT(Table1[[#This Row],[Date]],"ddd")</f>
        <v>Wed</v>
      </c>
      <c r="O170" t="str">
        <f>TEXT(Table1[[#This Row],[Date]],"mmm")</f>
        <v>Jul</v>
      </c>
      <c r="P170" t="str">
        <f>IF(Table1[[#This Row],[Capacity]]&lt;=4,"Small",IF(Table1[[#This Row],[Capacity]]&lt;=8,"Medium","Large"))</f>
        <v>Medium</v>
      </c>
      <c r="Q170" t="str">
        <f>IF(Table1[[#This Row],[Utilization %]]&lt;0.25,"Barely Attended","Normal")</f>
        <v>Normal</v>
      </c>
      <c r="R170" t="str">
        <f>IF(Table1[[#This Row],[Meeting duration (mins)]]&gt;90,"Long Meeting","Normal")</f>
        <v>Normal</v>
      </c>
    </row>
    <row r="171" spans="1:18" x14ac:dyDescent="0.2">
      <c r="A171">
        <v>170</v>
      </c>
      <c r="B171" s="1">
        <v>45600</v>
      </c>
      <c r="C171" s="2" t="s">
        <v>47</v>
      </c>
      <c r="D171" s="2" t="s">
        <v>20</v>
      </c>
      <c r="E171" t="s">
        <v>21</v>
      </c>
      <c r="F171">
        <v>1</v>
      </c>
      <c r="G171" s="12">
        <v>6</v>
      </c>
      <c r="H171">
        <v>4</v>
      </c>
      <c r="I171" t="s">
        <v>17</v>
      </c>
      <c r="J171" t="s">
        <v>14</v>
      </c>
      <c r="K171" s="4">
        <f>(Table1[[#This Row],[EndTime]]-Table1[[#This Row],[StartTime]])*1440</f>
        <v>59.999999999999943</v>
      </c>
      <c r="L171" s="5">
        <f>Table1[[#This Row],[Attendees]]/Table1[[#This Row],[Capacity]]</f>
        <v>0.66666666666666663</v>
      </c>
      <c r="M171">
        <f>IF(Table1[[#This Row],[Attendees]]&gt;Table1[[#This Row],[Capacity]],1,0)</f>
        <v>0</v>
      </c>
      <c r="N171" t="str">
        <f>TEXT(Table1[[#This Row],[Date]],"ddd")</f>
        <v>Mon</v>
      </c>
      <c r="O171" t="str">
        <f>TEXT(Table1[[#This Row],[Date]],"mmm")</f>
        <v>Nov</v>
      </c>
      <c r="P171" t="str">
        <f>IF(Table1[[#This Row],[Capacity]]&lt;=4,"Small",IF(Table1[[#This Row],[Capacity]]&lt;=8,"Medium","Large"))</f>
        <v>Medium</v>
      </c>
      <c r="Q171" t="str">
        <f>IF(Table1[[#This Row],[Utilization %]]&lt;0.25,"Barely Attended","Normal")</f>
        <v>Normal</v>
      </c>
      <c r="R171" t="str">
        <f>IF(Table1[[#This Row],[Meeting duration (mins)]]&gt;90,"Long Meeting","Normal")</f>
        <v>Normal</v>
      </c>
    </row>
    <row r="172" spans="1:18" x14ac:dyDescent="0.2">
      <c r="A172">
        <v>171</v>
      </c>
      <c r="B172" s="1">
        <v>45359</v>
      </c>
      <c r="C172" s="2" t="s">
        <v>15</v>
      </c>
      <c r="D172" s="2" t="s">
        <v>37</v>
      </c>
      <c r="E172" t="s">
        <v>12</v>
      </c>
      <c r="F172">
        <v>2</v>
      </c>
      <c r="G172" s="12">
        <v>8</v>
      </c>
      <c r="H172">
        <v>5</v>
      </c>
      <c r="I172" t="s">
        <v>27</v>
      </c>
      <c r="J172" t="s">
        <v>30</v>
      </c>
      <c r="K172" s="4">
        <f>(Table1[[#This Row],[EndTime]]-Table1[[#This Row],[StartTime]])*1440</f>
        <v>60.000000000000028</v>
      </c>
      <c r="L172" s="5">
        <f>Table1[[#This Row],[Attendees]]/Table1[[#This Row],[Capacity]]</f>
        <v>0.625</v>
      </c>
      <c r="M172">
        <f>IF(Table1[[#This Row],[Attendees]]&gt;Table1[[#This Row],[Capacity]],1,0)</f>
        <v>0</v>
      </c>
      <c r="N172" t="str">
        <f>TEXT(Table1[[#This Row],[Date]],"ddd")</f>
        <v>Fri</v>
      </c>
      <c r="O172" t="str">
        <f>TEXT(Table1[[#This Row],[Date]],"mmm")</f>
        <v>Mar</v>
      </c>
      <c r="P172" t="str">
        <f>IF(Table1[[#This Row],[Capacity]]&lt;=4,"Small",IF(Table1[[#This Row],[Capacity]]&lt;=8,"Medium","Large"))</f>
        <v>Medium</v>
      </c>
      <c r="Q172" t="str">
        <f>IF(Table1[[#This Row],[Utilization %]]&lt;0.25,"Barely Attended","Normal")</f>
        <v>Normal</v>
      </c>
      <c r="R172" t="str">
        <f>IF(Table1[[#This Row],[Meeting duration (mins)]]&gt;90,"Long Meeting","Normal")</f>
        <v>Normal</v>
      </c>
    </row>
    <row r="173" spans="1:18" x14ac:dyDescent="0.2">
      <c r="A173">
        <v>172</v>
      </c>
      <c r="B173" s="1">
        <v>45292</v>
      </c>
      <c r="C173" s="2" t="s">
        <v>10</v>
      </c>
      <c r="D173" s="2" t="s">
        <v>11</v>
      </c>
      <c r="E173" t="s">
        <v>35</v>
      </c>
      <c r="F173">
        <v>2</v>
      </c>
      <c r="G173" s="12">
        <v>10</v>
      </c>
      <c r="H173">
        <v>7</v>
      </c>
      <c r="I173" t="s">
        <v>22</v>
      </c>
      <c r="J173" t="s">
        <v>23</v>
      </c>
      <c r="K173" s="4">
        <f>(Table1[[#This Row],[EndTime]]-Table1[[#This Row],[StartTime]])*1440</f>
        <v>90</v>
      </c>
      <c r="L173" s="5">
        <f>Table1[[#This Row],[Attendees]]/Table1[[#This Row],[Capacity]]</f>
        <v>0.7</v>
      </c>
      <c r="M173">
        <f>IF(Table1[[#This Row],[Attendees]]&gt;Table1[[#This Row],[Capacity]],1,0)</f>
        <v>0</v>
      </c>
      <c r="N173" t="str">
        <f>TEXT(Table1[[#This Row],[Date]],"ddd")</f>
        <v>Mon</v>
      </c>
      <c r="O173" t="str">
        <f>TEXT(Table1[[#This Row],[Date]],"mmm")</f>
        <v>Jan</v>
      </c>
      <c r="P173" t="str">
        <f>IF(Table1[[#This Row],[Capacity]]&lt;=4,"Small",IF(Table1[[#This Row],[Capacity]]&lt;=8,"Medium","Large"))</f>
        <v>Large</v>
      </c>
      <c r="Q173" t="str">
        <f>IF(Table1[[#This Row],[Utilization %]]&lt;0.25,"Barely Attended","Normal")</f>
        <v>Normal</v>
      </c>
      <c r="R173" t="str">
        <f>IF(Table1[[#This Row],[Meeting duration (mins)]]&gt;90,"Long Meeting","Normal")</f>
        <v>Normal</v>
      </c>
    </row>
    <row r="174" spans="1:18" x14ac:dyDescent="0.2">
      <c r="A174">
        <v>173</v>
      </c>
      <c r="B174" s="1">
        <v>45639</v>
      </c>
      <c r="C174" s="2" t="s">
        <v>26</v>
      </c>
      <c r="D174" s="2" t="s">
        <v>31</v>
      </c>
      <c r="E174" t="s">
        <v>25</v>
      </c>
      <c r="F174">
        <v>1</v>
      </c>
      <c r="G174" s="12">
        <v>4</v>
      </c>
      <c r="H174">
        <v>5</v>
      </c>
      <c r="I174" t="s">
        <v>13</v>
      </c>
      <c r="J174" t="s">
        <v>23</v>
      </c>
      <c r="K174" s="4">
        <f>(Table1[[#This Row],[EndTime]]-Table1[[#This Row],[StartTime]])*1440</f>
        <v>90</v>
      </c>
      <c r="L174" s="5">
        <f>Table1[[#This Row],[Attendees]]/Table1[[#This Row],[Capacity]]</f>
        <v>1.25</v>
      </c>
      <c r="M174">
        <f>IF(Table1[[#This Row],[Attendees]]&gt;Table1[[#This Row],[Capacity]],1,0)</f>
        <v>1</v>
      </c>
      <c r="N174" t="str">
        <f>TEXT(Table1[[#This Row],[Date]],"ddd")</f>
        <v>Fri</v>
      </c>
      <c r="O174" t="str">
        <f>TEXT(Table1[[#This Row],[Date]],"mmm")</f>
        <v>Dec</v>
      </c>
      <c r="P174" t="str">
        <f>IF(Table1[[#This Row],[Capacity]]&lt;=4,"Small",IF(Table1[[#This Row],[Capacity]]&lt;=8,"Medium","Large"))</f>
        <v>Small</v>
      </c>
      <c r="Q174" t="str">
        <f>IF(Table1[[#This Row],[Utilization %]]&lt;0.25,"Barely Attended","Normal")</f>
        <v>Normal</v>
      </c>
      <c r="R174" t="str">
        <f>IF(Table1[[#This Row],[Meeting duration (mins)]]&gt;90,"Long Meeting","Normal")</f>
        <v>Normal</v>
      </c>
    </row>
    <row r="175" spans="1:18" x14ac:dyDescent="0.2">
      <c r="A175">
        <v>174</v>
      </c>
      <c r="B175" s="1">
        <v>45300</v>
      </c>
      <c r="C175" s="2" t="s">
        <v>47</v>
      </c>
      <c r="D175" s="2" t="s">
        <v>34</v>
      </c>
      <c r="E175" t="s">
        <v>38</v>
      </c>
      <c r="F175">
        <v>3</v>
      </c>
      <c r="G175" s="12">
        <v>16</v>
      </c>
      <c r="H175">
        <v>8</v>
      </c>
      <c r="I175" t="s">
        <v>27</v>
      </c>
      <c r="J175" t="s">
        <v>23</v>
      </c>
      <c r="K175" s="4">
        <f>(Table1[[#This Row],[EndTime]]-Table1[[#This Row],[StartTime]])*1440</f>
        <v>29.999999999999972</v>
      </c>
      <c r="L175" s="5">
        <f>Table1[[#This Row],[Attendees]]/Table1[[#This Row],[Capacity]]</f>
        <v>0.5</v>
      </c>
      <c r="M175">
        <f>IF(Table1[[#This Row],[Attendees]]&gt;Table1[[#This Row],[Capacity]],1,0)</f>
        <v>0</v>
      </c>
      <c r="N175" t="str">
        <f>TEXT(Table1[[#This Row],[Date]],"ddd")</f>
        <v>Tue</v>
      </c>
      <c r="O175" t="str">
        <f>TEXT(Table1[[#This Row],[Date]],"mmm")</f>
        <v>Jan</v>
      </c>
      <c r="P175" t="str">
        <f>IF(Table1[[#This Row],[Capacity]]&lt;=4,"Small",IF(Table1[[#This Row],[Capacity]]&lt;=8,"Medium","Large"))</f>
        <v>Large</v>
      </c>
      <c r="Q175" t="str">
        <f>IF(Table1[[#This Row],[Utilization %]]&lt;0.25,"Barely Attended","Normal")</f>
        <v>Normal</v>
      </c>
      <c r="R175" t="str">
        <f>IF(Table1[[#This Row],[Meeting duration (mins)]]&gt;90,"Long Meeting","Normal")</f>
        <v>Normal</v>
      </c>
    </row>
    <row r="176" spans="1:18" x14ac:dyDescent="0.2">
      <c r="A176">
        <v>175</v>
      </c>
      <c r="B176" s="1">
        <v>45557</v>
      </c>
      <c r="C176" s="2" t="s">
        <v>19</v>
      </c>
      <c r="D176" s="2" t="s">
        <v>34</v>
      </c>
      <c r="E176" t="s">
        <v>38</v>
      </c>
      <c r="F176">
        <v>3</v>
      </c>
      <c r="G176" s="12">
        <v>16</v>
      </c>
      <c r="H176">
        <v>12</v>
      </c>
      <c r="I176" t="s">
        <v>39</v>
      </c>
      <c r="J176" t="s">
        <v>40</v>
      </c>
      <c r="K176" s="4">
        <f>(Table1[[#This Row],[EndTime]]-Table1[[#This Row],[StartTime]])*1440</f>
        <v>60.000000000000028</v>
      </c>
      <c r="L176" s="5">
        <f>Table1[[#This Row],[Attendees]]/Table1[[#This Row],[Capacity]]</f>
        <v>0.75</v>
      </c>
      <c r="M176">
        <f>IF(Table1[[#This Row],[Attendees]]&gt;Table1[[#This Row],[Capacity]],1,0)</f>
        <v>0</v>
      </c>
      <c r="N176" t="str">
        <f>TEXT(Table1[[#This Row],[Date]],"ddd")</f>
        <v>Sun</v>
      </c>
      <c r="O176" t="str">
        <f>TEXT(Table1[[#This Row],[Date]],"mmm")</f>
        <v>Sep</v>
      </c>
      <c r="P176" t="str">
        <f>IF(Table1[[#This Row],[Capacity]]&lt;=4,"Small",IF(Table1[[#This Row],[Capacity]]&lt;=8,"Medium","Large"))</f>
        <v>Large</v>
      </c>
      <c r="Q176" t="str">
        <f>IF(Table1[[#This Row],[Utilization %]]&lt;0.25,"Barely Attended","Normal")</f>
        <v>Normal</v>
      </c>
      <c r="R176" t="str">
        <f>IF(Table1[[#This Row],[Meeting duration (mins)]]&gt;90,"Long Meeting","Normal")</f>
        <v>Normal</v>
      </c>
    </row>
    <row r="177" spans="1:18" x14ac:dyDescent="0.2">
      <c r="A177">
        <v>176</v>
      </c>
      <c r="B177" s="1">
        <v>45337</v>
      </c>
      <c r="C177" s="2" t="s">
        <v>16</v>
      </c>
      <c r="D177" s="2" t="s">
        <v>45</v>
      </c>
      <c r="E177" t="s">
        <v>12</v>
      </c>
      <c r="F177">
        <v>2</v>
      </c>
      <c r="G177" s="12">
        <v>8</v>
      </c>
      <c r="H177">
        <v>8</v>
      </c>
      <c r="I177" t="s">
        <v>22</v>
      </c>
      <c r="J177" t="s">
        <v>14</v>
      </c>
      <c r="K177" s="4">
        <f>(Table1[[#This Row],[EndTime]]-Table1[[#This Row],[StartTime]])*1440</f>
        <v>59.999999999999943</v>
      </c>
      <c r="L177" s="5">
        <f>Table1[[#This Row],[Attendees]]/Table1[[#This Row],[Capacity]]</f>
        <v>1</v>
      </c>
      <c r="M177">
        <f>IF(Table1[[#This Row],[Attendees]]&gt;Table1[[#This Row],[Capacity]],1,0)</f>
        <v>0</v>
      </c>
      <c r="N177" t="str">
        <f>TEXT(Table1[[#This Row],[Date]],"ddd")</f>
        <v>Thu</v>
      </c>
      <c r="O177" t="str">
        <f>TEXT(Table1[[#This Row],[Date]],"mmm")</f>
        <v>Feb</v>
      </c>
      <c r="P177" t="str">
        <f>IF(Table1[[#This Row],[Capacity]]&lt;=4,"Small",IF(Table1[[#This Row],[Capacity]]&lt;=8,"Medium","Large"))</f>
        <v>Medium</v>
      </c>
      <c r="Q177" t="str">
        <f>IF(Table1[[#This Row],[Utilization %]]&lt;0.25,"Barely Attended","Normal")</f>
        <v>Normal</v>
      </c>
      <c r="R177" t="str">
        <f>IF(Table1[[#This Row],[Meeting duration (mins)]]&gt;90,"Long Meeting","Normal")</f>
        <v>Normal</v>
      </c>
    </row>
    <row r="178" spans="1:18" x14ac:dyDescent="0.2">
      <c r="A178">
        <v>177</v>
      </c>
      <c r="B178" s="1">
        <v>45489</v>
      </c>
      <c r="C178" s="2" t="s">
        <v>47</v>
      </c>
      <c r="D178" s="2" t="s">
        <v>43</v>
      </c>
      <c r="E178" t="s">
        <v>25</v>
      </c>
      <c r="F178">
        <v>1</v>
      </c>
      <c r="G178" s="12">
        <v>4</v>
      </c>
      <c r="H178">
        <v>4</v>
      </c>
      <c r="I178" t="s">
        <v>27</v>
      </c>
      <c r="J178" t="s">
        <v>14</v>
      </c>
      <c r="K178" s="4">
        <f>(Table1[[#This Row],[EndTime]]-Table1[[#This Row],[StartTime]])*1440</f>
        <v>90</v>
      </c>
      <c r="L178" s="5">
        <f>Table1[[#This Row],[Attendees]]/Table1[[#This Row],[Capacity]]</f>
        <v>1</v>
      </c>
      <c r="M178">
        <f>IF(Table1[[#This Row],[Attendees]]&gt;Table1[[#This Row],[Capacity]],1,0)</f>
        <v>0</v>
      </c>
      <c r="N178" t="str">
        <f>TEXT(Table1[[#This Row],[Date]],"ddd")</f>
        <v>Tue</v>
      </c>
      <c r="O178" t="str">
        <f>TEXT(Table1[[#This Row],[Date]],"mmm")</f>
        <v>Jul</v>
      </c>
      <c r="P178" t="str">
        <f>IF(Table1[[#This Row],[Capacity]]&lt;=4,"Small",IF(Table1[[#This Row],[Capacity]]&lt;=8,"Medium","Large"))</f>
        <v>Small</v>
      </c>
      <c r="Q178" t="str">
        <f>IF(Table1[[#This Row],[Utilization %]]&lt;0.25,"Barely Attended","Normal")</f>
        <v>Normal</v>
      </c>
      <c r="R178" t="str">
        <f>IF(Table1[[#This Row],[Meeting duration (mins)]]&gt;90,"Long Meeting","Normal")</f>
        <v>Normal</v>
      </c>
    </row>
    <row r="179" spans="1:18" x14ac:dyDescent="0.2">
      <c r="A179">
        <v>178</v>
      </c>
      <c r="B179" s="1">
        <v>45577</v>
      </c>
      <c r="C179" s="2" t="s">
        <v>33</v>
      </c>
      <c r="D179" s="2" t="s">
        <v>48</v>
      </c>
      <c r="E179" t="s">
        <v>21</v>
      </c>
      <c r="F179">
        <v>1</v>
      </c>
      <c r="G179" s="12">
        <v>6</v>
      </c>
      <c r="H179">
        <v>4</v>
      </c>
      <c r="I179" t="s">
        <v>41</v>
      </c>
      <c r="J179" t="s">
        <v>30</v>
      </c>
      <c r="K179" s="4">
        <f>(Table1[[#This Row],[EndTime]]-Table1[[#This Row],[StartTime]])*1440</f>
        <v>120.00000000000006</v>
      </c>
      <c r="L179" s="5">
        <f>Table1[[#This Row],[Attendees]]/Table1[[#This Row],[Capacity]]</f>
        <v>0.66666666666666663</v>
      </c>
      <c r="M179">
        <f>IF(Table1[[#This Row],[Attendees]]&gt;Table1[[#This Row],[Capacity]],1,0)</f>
        <v>0</v>
      </c>
      <c r="N179" t="str">
        <f>TEXT(Table1[[#This Row],[Date]],"ddd")</f>
        <v>Sat</v>
      </c>
      <c r="O179" t="str">
        <f>TEXT(Table1[[#This Row],[Date]],"mmm")</f>
        <v>Oct</v>
      </c>
      <c r="P179" t="str">
        <f>IF(Table1[[#This Row],[Capacity]]&lt;=4,"Small",IF(Table1[[#This Row],[Capacity]]&lt;=8,"Medium","Large"))</f>
        <v>Medium</v>
      </c>
      <c r="Q179" t="str">
        <f>IF(Table1[[#This Row],[Utilization %]]&lt;0.25,"Barely Attended","Normal")</f>
        <v>Normal</v>
      </c>
      <c r="R179" t="str">
        <f>IF(Table1[[#This Row],[Meeting duration (mins)]]&gt;90,"Long Meeting","Normal")</f>
        <v>Long Meeting</v>
      </c>
    </row>
    <row r="180" spans="1:18" x14ac:dyDescent="0.2">
      <c r="A180">
        <v>179</v>
      </c>
      <c r="B180" s="1">
        <v>45571</v>
      </c>
      <c r="C180" s="2" t="s">
        <v>19</v>
      </c>
      <c r="D180" s="2" t="s">
        <v>47</v>
      </c>
      <c r="E180" t="s">
        <v>38</v>
      </c>
      <c r="F180">
        <v>3</v>
      </c>
      <c r="G180" s="12">
        <v>16</v>
      </c>
      <c r="H180">
        <v>18</v>
      </c>
      <c r="I180" t="s">
        <v>39</v>
      </c>
      <c r="J180" t="s">
        <v>28</v>
      </c>
      <c r="K180" s="4">
        <f>(Table1[[#This Row],[EndTime]]-Table1[[#This Row],[StartTime]])*1440</f>
        <v>30.000000000000053</v>
      </c>
      <c r="L180" s="5">
        <f>Table1[[#This Row],[Attendees]]/Table1[[#This Row],[Capacity]]</f>
        <v>1.125</v>
      </c>
      <c r="M180">
        <f>IF(Table1[[#This Row],[Attendees]]&gt;Table1[[#This Row],[Capacity]],1,0)</f>
        <v>1</v>
      </c>
      <c r="N180" t="str">
        <f>TEXT(Table1[[#This Row],[Date]],"ddd")</f>
        <v>Sun</v>
      </c>
      <c r="O180" t="str">
        <f>TEXT(Table1[[#This Row],[Date]],"mmm")</f>
        <v>Oct</v>
      </c>
      <c r="P180" t="str">
        <f>IF(Table1[[#This Row],[Capacity]]&lt;=4,"Small",IF(Table1[[#This Row],[Capacity]]&lt;=8,"Medium","Large"))</f>
        <v>Large</v>
      </c>
      <c r="Q180" t="str">
        <f>IF(Table1[[#This Row],[Utilization %]]&lt;0.25,"Barely Attended","Normal")</f>
        <v>Normal</v>
      </c>
      <c r="R180" t="str">
        <f>IF(Table1[[#This Row],[Meeting duration (mins)]]&gt;90,"Long Meeting","Normal")</f>
        <v>Normal</v>
      </c>
    </row>
    <row r="181" spans="1:18" x14ac:dyDescent="0.2">
      <c r="A181">
        <v>180</v>
      </c>
      <c r="B181" s="1">
        <v>45603</v>
      </c>
      <c r="C181" s="2" t="s">
        <v>19</v>
      </c>
      <c r="D181" s="2" t="s">
        <v>43</v>
      </c>
      <c r="E181" t="s">
        <v>25</v>
      </c>
      <c r="F181">
        <v>1</v>
      </c>
      <c r="G181" s="12">
        <v>4</v>
      </c>
      <c r="H181">
        <v>3</v>
      </c>
      <c r="I181" t="s">
        <v>27</v>
      </c>
      <c r="J181" t="s">
        <v>23</v>
      </c>
      <c r="K181" s="4">
        <f>(Table1[[#This Row],[EndTime]]-Table1[[#This Row],[StartTime]])*1440</f>
        <v>120.00000000000006</v>
      </c>
      <c r="L181" s="5">
        <f>Table1[[#This Row],[Attendees]]/Table1[[#This Row],[Capacity]]</f>
        <v>0.75</v>
      </c>
      <c r="M181">
        <f>IF(Table1[[#This Row],[Attendees]]&gt;Table1[[#This Row],[Capacity]],1,0)</f>
        <v>0</v>
      </c>
      <c r="N181" t="str">
        <f>TEXT(Table1[[#This Row],[Date]],"ddd")</f>
        <v>Thu</v>
      </c>
      <c r="O181" t="str">
        <f>TEXT(Table1[[#This Row],[Date]],"mmm")</f>
        <v>Nov</v>
      </c>
      <c r="P181" t="str">
        <f>IF(Table1[[#This Row],[Capacity]]&lt;=4,"Small",IF(Table1[[#This Row],[Capacity]]&lt;=8,"Medium","Large"))</f>
        <v>Small</v>
      </c>
      <c r="Q181" t="str">
        <f>IF(Table1[[#This Row],[Utilization %]]&lt;0.25,"Barely Attended","Normal")</f>
        <v>Normal</v>
      </c>
      <c r="R181" t="str">
        <f>IF(Table1[[#This Row],[Meeting duration (mins)]]&gt;90,"Long Meeting","Normal")</f>
        <v>Long Meeting</v>
      </c>
    </row>
    <row r="182" spans="1:18" x14ac:dyDescent="0.2">
      <c r="A182">
        <v>181</v>
      </c>
      <c r="B182" s="1">
        <v>45580</v>
      </c>
      <c r="C182" s="2" t="s">
        <v>15</v>
      </c>
      <c r="D182" s="2" t="s">
        <v>29</v>
      </c>
      <c r="E182" t="s">
        <v>25</v>
      </c>
      <c r="F182">
        <v>1</v>
      </c>
      <c r="G182" s="12">
        <v>4</v>
      </c>
      <c r="H182">
        <v>2</v>
      </c>
      <c r="I182" t="s">
        <v>17</v>
      </c>
      <c r="J182" t="s">
        <v>40</v>
      </c>
      <c r="K182" s="4">
        <f>(Table1[[#This Row],[EndTime]]-Table1[[#This Row],[StartTime]])*1440</f>
        <v>29.999999999999972</v>
      </c>
      <c r="L182" s="5">
        <f>Table1[[#This Row],[Attendees]]/Table1[[#This Row],[Capacity]]</f>
        <v>0.5</v>
      </c>
      <c r="M182">
        <f>IF(Table1[[#This Row],[Attendees]]&gt;Table1[[#This Row],[Capacity]],1,0)</f>
        <v>0</v>
      </c>
      <c r="N182" t="str">
        <f>TEXT(Table1[[#This Row],[Date]],"ddd")</f>
        <v>Tue</v>
      </c>
      <c r="O182" t="str">
        <f>TEXT(Table1[[#This Row],[Date]],"mmm")</f>
        <v>Oct</v>
      </c>
      <c r="P182" t="str">
        <f>IF(Table1[[#This Row],[Capacity]]&lt;=4,"Small",IF(Table1[[#This Row],[Capacity]]&lt;=8,"Medium","Large"))</f>
        <v>Small</v>
      </c>
      <c r="Q182" t="str">
        <f>IF(Table1[[#This Row],[Utilization %]]&lt;0.25,"Barely Attended","Normal")</f>
        <v>Normal</v>
      </c>
      <c r="R182" t="str">
        <f>IF(Table1[[#This Row],[Meeting duration (mins)]]&gt;90,"Long Meeting","Normal")</f>
        <v>Normal</v>
      </c>
    </row>
    <row r="183" spans="1:18" x14ac:dyDescent="0.2">
      <c r="A183">
        <v>182</v>
      </c>
      <c r="B183" s="1">
        <v>45347</v>
      </c>
      <c r="C183" s="2" t="s">
        <v>43</v>
      </c>
      <c r="D183" s="2" t="s">
        <v>44</v>
      </c>
      <c r="E183" t="s">
        <v>49</v>
      </c>
      <c r="F183">
        <v>3</v>
      </c>
      <c r="G183" s="12">
        <v>12</v>
      </c>
      <c r="H183">
        <v>7</v>
      </c>
      <c r="I183" t="s">
        <v>22</v>
      </c>
      <c r="J183" t="s">
        <v>23</v>
      </c>
      <c r="K183" s="4">
        <f>(Table1[[#This Row],[EndTime]]-Table1[[#This Row],[StartTime]])*1440</f>
        <v>59.999999999999943</v>
      </c>
      <c r="L183" s="5">
        <f>Table1[[#This Row],[Attendees]]/Table1[[#This Row],[Capacity]]</f>
        <v>0.58333333333333337</v>
      </c>
      <c r="M183">
        <f>IF(Table1[[#This Row],[Attendees]]&gt;Table1[[#This Row],[Capacity]],1,0)</f>
        <v>0</v>
      </c>
      <c r="N183" t="str">
        <f>TEXT(Table1[[#This Row],[Date]],"ddd")</f>
        <v>Sun</v>
      </c>
      <c r="O183" t="str">
        <f>TEXT(Table1[[#This Row],[Date]],"mmm")</f>
        <v>Feb</v>
      </c>
      <c r="P183" t="str">
        <f>IF(Table1[[#This Row],[Capacity]]&lt;=4,"Small",IF(Table1[[#This Row],[Capacity]]&lt;=8,"Medium","Large"))</f>
        <v>Large</v>
      </c>
      <c r="Q183" t="str">
        <f>IF(Table1[[#This Row],[Utilization %]]&lt;0.25,"Barely Attended","Normal")</f>
        <v>Normal</v>
      </c>
      <c r="R183" t="str">
        <f>IF(Table1[[#This Row],[Meeting duration (mins)]]&gt;90,"Long Meeting","Normal")</f>
        <v>Normal</v>
      </c>
    </row>
    <row r="184" spans="1:18" x14ac:dyDescent="0.2">
      <c r="A184">
        <v>183</v>
      </c>
      <c r="B184" s="1">
        <v>45602</v>
      </c>
      <c r="C184" s="2" t="s">
        <v>32</v>
      </c>
      <c r="D184" s="2" t="s">
        <v>16</v>
      </c>
      <c r="E184" t="s">
        <v>35</v>
      </c>
      <c r="F184">
        <v>2</v>
      </c>
      <c r="G184" s="12">
        <v>10</v>
      </c>
      <c r="H184">
        <v>12</v>
      </c>
      <c r="I184" t="s">
        <v>17</v>
      </c>
      <c r="J184" t="s">
        <v>40</v>
      </c>
      <c r="K184" s="4">
        <f>(Table1[[#This Row],[EndTime]]-Table1[[#This Row],[StartTime]])*1440</f>
        <v>30.000000000000053</v>
      </c>
      <c r="L184" s="5">
        <f>Table1[[#This Row],[Attendees]]/Table1[[#This Row],[Capacity]]</f>
        <v>1.2</v>
      </c>
      <c r="M184">
        <f>IF(Table1[[#This Row],[Attendees]]&gt;Table1[[#This Row],[Capacity]],1,0)</f>
        <v>1</v>
      </c>
      <c r="N184" t="str">
        <f>TEXT(Table1[[#This Row],[Date]],"ddd")</f>
        <v>Wed</v>
      </c>
      <c r="O184" t="str">
        <f>TEXT(Table1[[#This Row],[Date]],"mmm")</f>
        <v>Nov</v>
      </c>
      <c r="P184" t="str">
        <f>IF(Table1[[#This Row],[Capacity]]&lt;=4,"Small",IF(Table1[[#This Row],[Capacity]]&lt;=8,"Medium","Large"))</f>
        <v>Large</v>
      </c>
      <c r="Q184" t="str">
        <f>IF(Table1[[#This Row],[Utilization %]]&lt;0.25,"Barely Attended","Normal")</f>
        <v>Normal</v>
      </c>
      <c r="R184" t="str">
        <f>IF(Table1[[#This Row],[Meeting duration (mins)]]&gt;90,"Long Meeting","Normal")</f>
        <v>Normal</v>
      </c>
    </row>
    <row r="185" spans="1:18" x14ac:dyDescent="0.2">
      <c r="A185">
        <v>184</v>
      </c>
      <c r="B185" s="1">
        <v>45560</v>
      </c>
      <c r="C185" s="2" t="s">
        <v>19</v>
      </c>
      <c r="D185" s="2" t="s">
        <v>20</v>
      </c>
      <c r="E185" t="s">
        <v>38</v>
      </c>
      <c r="F185">
        <v>3</v>
      </c>
      <c r="G185" s="12">
        <v>16</v>
      </c>
      <c r="H185">
        <v>18</v>
      </c>
      <c r="I185" t="s">
        <v>22</v>
      </c>
      <c r="J185" t="s">
        <v>28</v>
      </c>
      <c r="K185" s="4">
        <f>(Table1[[#This Row],[EndTime]]-Table1[[#This Row],[StartTime]])*1440</f>
        <v>90</v>
      </c>
      <c r="L185" s="5">
        <f>Table1[[#This Row],[Attendees]]/Table1[[#This Row],[Capacity]]</f>
        <v>1.125</v>
      </c>
      <c r="M185">
        <f>IF(Table1[[#This Row],[Attendees]]&gt;Table1[[#This Row],[Capacity]],1,0)</f>
        <v>1</v>
      </c>
      <c r="N185" t="str">
        <f>TEXT(Table1[[#This Row],[Date]],"ddd")</f>
        <v>Wed</v>
      </c>
      <c r="O185" t="str">
        <f>TEXT(Table1[[#This Row],[Date]],"mmm")</f>
        <v>Sep</v>
      </c>
      <c r="P185" t="str">
        <f>IF(Table1[[#This Row],[Capacity]]&lt;=4,"Small",IF(Table1[[#This Row],[Capacity]]&lt;=8,"Medium","Large"))</f>
        <v>Large</v>
      </c>
      <c r="Q185" t="str">
        <f>IF(Table1[[#This Row],[Utilization %]]&lt;0.25,"Barely Attended","Normal")</f>
        <v>Normal</v>
      </c>
      <c r="R185" t="str">
        <f>IF(Table1[[#This Row],[Meeting duration (mins)]]&gt;90,"Long Meeting","Normal")</f>
        <v>Normal</v>
      </c>
    </row>
    <row r="186" spans="1:18" x14ac:dyDescent="0.2">
      <c r="A186">
        <v>185</v>
      </c>
      <c r="B186" s="1">
        <v>45317</v>
      </c>
      <c r="C186" s="2" t="s">
        <v>34</v>
      </c>
      <c r="D186" s="2" t="s">
        <v>43</v>
      </c>
      <c r="E186" t="s">
        <v>49</v>
      </c>
      <c r="F186">
        <v>3</v>
      </c>
      <c r="G186" s="12">
        <v>12</v>
      </c>
      <c r="H186">
        <v>9</v>
      </c>
      <c r="I186" t="s">
        <v>13</v>
      </c>
      <c r="J186" t="s">
        <v>40</v>
      </c>
      <c r="K186" s="4">
        <f>(Table1[[#This Row],[EndTime]]-Table1[[#This Row],[StartTime]])*1440</f>
        <v>60.000000000000028</v>
      </c>
      <c r="L186" s="5">
        <f>Table1[[#This Row],[Attendees]]/Table1[[#This Row],[Capacity]]</f>
        <v>0.75</v>
      </c>
      <c r="M186">
        <f>IF(Table1[[#This Row],[Attendees]]&gt;Table1[[#This Row],[Capacity]],1,0)</f>
        <v>0</v>
      </c>
      <c r="N186" t="str">
        <f>TEXT(Table1[[#This Row],[Date]],"ddd")</f>
        <v>Fri</v>
      </c>
      <c r="O186" t="str">
        <f>TEXT(Table1[[#This Row],[Date]],"mmm")</f>
        <v>Jan</v>
      </c>
      <c r="P186" t="str">
        <f>IF(Table1[[#This Row],[Capacity]]&lt;=4,"Small",IF(Table1[[#This Row],[Capacity]]&lt;=8,"Medium","Large"))</f>
        <v>Large</v>
      </c>
      <c r="Q186" t="str">
        <f>IF(Table1[[#This Row],[Utilization %]]&lt;0.25,"Barely Attended","Normal")</f>
        <v>Normal</v>
      </c>
      <c r="R186" t="str">
        <f>IF(Table1[[#This Row],[Meeting duration (mins)]]&gt;90,"Long Meeting","Normal")</f>
        <v>Normal</v>
      </c>
    </row>
    <row r="187" spans="1:18" x14ac:dyDescent="0.2">
      <c r="A187">
        <v>186</v>
      </c>
      <c r="B187" s="1">
        <v>45422</v>
      </c>
      <c r="C187" s="2" t="s">
        <v>32</v>
      </c>
      <c r="D187" s="2" t="s">
        <v>45</v>
      </c>
      <c r="E187" t="s">
        <v>25</v>
      </c>
      <c r="F187">
        <v>1</v>
      </c>
      <c r="G187" s="12">
        <v>4</v>
      </c>
      <c r="H187">
        <v>7</v>
      </c>
      <c r="I187" t="s">
        <v>17</v>
      </c>
      <c r="J187" t="s">
        <v>30</v>
      </c>
      <c r="K187" s="4">
        <f>(Table1[[#This Row],[EndTime]]-Table1[[#This Row],[StartTime]])*1440</f>
        <v>90</v>
      </c>
      <c r="L187" s="5">
        <f>Table1[[#This Row],[Attendees]]/Table1[[#This Row],[Capacity]]</f>
        <v>1.75</v>
      </c>
      <c r="M187">
        <f>IF(Table1[[#This Row],[Attendees]]&gt;Table1[[#This Row],[Capacity]],1,0)</f>
        <v>1</v>
      </c>
      <c r="N187" t="str">
        <f>TEXT(Table1[[#This Row],[Date]],"ddd")</f>
        <v>Fri</v>
      </c>
      <c r="O187" t="str">
        <f>TEXT(Table1[[#This Row],[Date]],"mmm")</f>
        <v>May</v>
      </c>
      <c r="P187" t="str">
        <f>IF(Table1[[#This Row],[Capacity]]&lt;=4,"Small",IF(Table1[[#This Row],[Capacity]]&lt;=8,"Medium","Large"))</f>
        <v>Small</v>
      </c>
      <c r="Q187" t="str">
        <f>IF(Table1[[#This Row],[Utilization %]]&lt;0.25,"Barely Attended","Normal")</f>
        <v>Normal</v>
      </c>
      <c r="R187" t="str">
        <f>IF(Table1[[#This Row],[Meeting duration (mins)]]&gt;90,"Long Meeting","Normal")</f>
        <v>Normal</v>
      </c>
    </row>
    <row r="188" spans="1:18" x14ac:dyDescent="0.2">
      <c r="A188">
        <v>187</v>
      </c>
      <c r="B188" s="1">
        <v>45622</v>
      </c>
      <c r="C188" s="2" t="s">
        <v>20</v>
      </c>
      <c r="D188" s="2" t="s">
        <v>15</v>
      </c>
      <c r="E188" t="s">
        <v>25</v>
      </c>
      <c r="F188">
        <v>1</v>
      </c>
      <c r="G188" s="12">
        <v>4</v>
      </c>
      <c r="H188">
        <v>7</v>
      </c>
      <c r="I188" t="s">
        <v>39</v>
      </c>
      <c r="J188" t="s">
        <v>40</v>
      </c>
      <c r="K188" s="4">
        <f>(Table1[[#This Row],[EndTime]]-Table1[[#This Row],[StartTime]])*1440</f>
        <v>120.00000000000006</v>
      </c>
      <c r="L188" s="5">
        <f>Table1[[#This Row],[Attendees]]/Table1[[#This Row],[Capacity]]</f>
        <v>1.75</v>
      </c>
      <c r="M188">
        <f>IF(Table1[[#This Row],[Attendees]]&gt;Table1[[#This Row],[Capacity]],1,0)</f>
        <v>1</v>
      </c>
      <c r="N188" t="str">
        <f>TEXT(Table1[[#This Row],[Date]],"ddd")</f>
        <v>Tue</v>
      </c>
      <c r="O188" t="str">
        <f>TEXT(Table1[[#This Row],[Date]],"mmm")</f>
        <v>Nov</v>
      </c>
      <c r="P188" t="str">
        <f>IF(Table1[[#This Row],[Capacity]]&lt;=4,"Small",IF(Table1[[#This Row],[Capacity]]&lt;=8,"Medium","Large"))</f>
        <v>Small</v>
      </c>
      <c r="Q188" t="str">
        <f>IF(Table1[[#This Row],[Utilization %]]&lt;0.25,"Barely Attended","Normal")</f>
        <v>Normal</v>
      </c>
      <c r="R188" t="str">
        <f>IF(Table1[[#This Row],[Meeting duration (mins)]]&gt;90,"Long Meeting","Normal")</f>
        <v>Long Meeting</v>
      </c>
    </row>
    <row r="189" spans="1:18" x14ac:dyDescent="0.2">
      <c r="A189">
        <v>188</v>
      </c>
      <c r="B189" s="1">
        <v>45392</v>
      </c>
      <c r="C189" s="2" t="s">
        <v>37</v>
      </c>
      <c r="D189" s="2" t="s">
        <v>16</v>
      </c>
      <c r="E189" t="s">
        <v>25</v>
      </c>
      <c r="F189">
        <v>1</v>
      </c>
      <c r="G189" s="12">
        <v>4</v>
      </c>
      <c r="H189">
        <v>5</v>
      </c>
      <c r="I189" t="s">
        <v>41</v>
      </c>
      <c r="J189" t="s">
        <v>14</v>
      </c>
      <c r="K189" s="4">
        <f>(Table1[[#This Row],[EndTime]]-Table1[[#This Row],[StartTime]])*1440</f>
        <v>59.999999999999943</v>
      </c>
      <c r="L189" s="5">
        <f>Table1[[#This Row],[Attendees]]/Table1[[#This Row],[Capacity]]</f>
        <v>1.25</v>
      </c>
      <c r="M189">
        <f>IF(Table1[[#This Row],[Attendees]]&gt;Table1[[#This Row],[Capacity]],1,0)</f>
        <v>1</v>
      </c>
      <c r="N189" t="str">
        <f>TEXT(Table1[[#This Row],[Date]],"ddd")</f>
        <v>Wed</v>
      </c>
      <c r="O189" t="str">
        <f>TEXT(Table1[[#This Row],[Date]],"mmm")</f>
        <v>Apr</v>
      </c>
      <c r="P189" t="str">
        <f>IF(Table1[[#This Row],[Capacity]]&lt;=4,"Small",IF(Table1[[#This Row],[Capacity]]&lt;=8,"Medium","Large"))</f>
        <v>Small</v>
      </c>
      <c r="Q189" t="str">
        <f>IF(Table1[[#This Row],[Utilization %]]&lt;0.25,"Barely Attended","Normal")</f>
        <v>Normal</v>
      </c>
      <c r="R189" t="str">
        <f>IF(Table1[[#This Row],[Meeting duration (mins)]]&gt;90,"Long Meeting","Normal")</f>
        <v>Normal</v>
      </c>
    </row>
    <row r="190" spans="1:18" x14ac:dyDescent="0.2">
      <c r="A190">
        <v>189</v>
      </c>
      <c r="B190" s="1">
        <v>45628</v>
      </c>
      <c r="C190" s="2" t="s">
        <v>16</v>
      </c>
      <c r="D190" s="2" t="s">
        <v>45</v>
      </c>
      <c r="E190" t="s">
        <v>49</v>
      </c>
      <c r="F190">
        <v>3</v>
      </c>
      <c r="G190" s="12">
        <v>12</v>
      </c>
      <c r="H190">
        <v>6</v>
      </c>
      <c r="I190" t="s">
        <v>22</v>
      </c>
      <c r="J190" t="s">
        <v>40</v>
      </c>
      <c r="K190" s="4">
        <f>(Table1[[#This Row],[EndTime]]-Table1[[#This Row],[StartTime]])*1440</f>
        <v>59.999999999999943</v>
      </c>
      <c r="L190" s="5">
        <f>Table1[[#This Row],[Attendees]]/Table1[[#This Row],[Capacity]]</f>
        <v>0.5</v>
      </c>
      <c r="M190">
        <f>IF(Table1[[#This Row],[Attendees]]&gt;Table1[[#This Row],[Capacity]],1,0)</f>
        <v>0</v>
      </c>
      <c r="N190" t="str">
        <f>TEXT(Table1[[#This Row],[Date]],"ddd")</f>
        <v>Mon</v>
      </c>
      <c r="O190" t="str">
        <f>TEXT(Table1[[#This Row],[Date]],"mmm")</f>
        <v>Dec</v>
      </c>
      <c r="P190" t="str">
        <f>IF(Table1[[#This Row],[Capacity]]&lt;=4,"Small",IF(Table1[[#This Row],[Capacity]]&lt;=8,"Medium","Large"))</f>
        <v>Large</v>
      </c>
      <c r="Q190" t="str">
        <f>IF(Table1[[#This Row],[Utilization %]]&lt;0.25,"Barely Attended","Normal")</f>
        <v>Normal</v>
      </c>
      <c r="R190" t="str">
        <f>IF(Table1[[#This Row],[Meeting duration (mins)]]&gt;90,"Long Meeting","Normal")</f>
        <v>Normal</v>
      </c>
    </row>
    <row r="191" spans="1:18" x14ac:dyDescent="0.2">
      <c r="A191">
        <v>190</v>
      </c>
      <c r="B191" s="1">
        <v>45427</v>
      </c>
      <c r="C191" s="2" t="s">
        <v>31</v>
      </c>
      <c r="D191" s="2" t="s">
        <v>46</v>
      </c>
      <c r="E191" t="s">
        <v>25</v>
      </c>
      <c r="F191">
        <v>1</v>
      </c>
      <c r="G191" s="12">
        <v>4</v>
      </c>
      <c r="H191">
        <v>3</v>
      </c>
      <c r="I191" t="s">
        <v>22</v>
      </c>
      <c r="J191" t="s">
        <v>28</v>
      </c>
      <c r="K191" s="4">
        <f>(Table1[[#This Row],[EndTime]]-Table1[[#This Row],[StartTime]])*1440</f>
        <v>59.999999999999943</v>
      </c>
      <c r="L191" s="5">
        <f>Table1[[#This Row],[Attendees]]/Table1[[#This Row],[Capacity]]</f>
        <v>0.75</v>
      </c>
      <c r="M191">
        <f>IF(Table1[[#This Row],[Attendees]]&gt;Table1[[#This Row],[Capacity]],1,0)</f>
        <v>0</v>
      </c>
      <c r="N191" t="str">
        <f>TEXT(Table1[[#This Row],[Date]],"ddd")</f>
        <v>Wed</v>
      </c>
      <c r="O191" t="str">
        <f>TEXT(Table1[[#This Row],[Date]],"mmm")</f>
        <v>May</v>
      </c>
      <c r="P191" t="str">
        <f>IF(Table1[[#This Row],[Capacity]]&lt;=4,"Small",IF(Table1[[#This Row],[Capacity]]&lt;=8,"Medium","Large"))</f>
        <v>Small</v>
      </c>
      <c r="Q191" t="str">
        <f>IF(Table1[[#This Row],[Utilization %]]&lt;0.25,"Barely Attended","Normal")</f>
        <v>Normal</v>
      </c>
      <c r="R191" t="str">
        <f>IF(Table1[[#This Row],[Meeting duration (mins)]]&gt;90,"Long Meeting","Normal")</f>
        <v>Normal</v>
      </c>
    </row>
    <row r="192" spans="1:18" x14ac:dyDescent="0.2">
      <c r="A192">
        <v>191</v>
      </c>
      <c r="B192" s="1">
        <v>45608</v>
      </c>
      <c r="C192" s="2" t="s">
        <v>44</v>
      </c>
      <c r="D192" s="2" t="s">
        <v>29</v>
      </c>
      <c r="E192" t="s">
        <v>12</v>
      </c>
      <c r="F192">
        <v>2</v>
      </c>
      <c r="G192" s="12">
        <v>8</v>
      </c>
      <c r="H192">
        <v>8</v>
      </c>
      <c r="I192" t="s">
        <v>22</v>
      </c>
      <c r="J192" t="s">
        <v>18</v>
      </c>
      <c r="K192" s="4">
        <f>(Table1[[#This Row],[EndTime]]-Table1[[#This Row],[StartTime]])*1440</f>
        <v>60.000000000000028</v>
      </c>
      <c r="L192" s="5">
        <f>Table1[[#This Row],[Attendees]]/Table1[[#This Row],[Capacity]]</f>
        <v>1</v>
      </c>
      <c r="M192">
        <f>IF(Table1[[#This Row],[Attendees]]&gt;Table1[[#This Row],[Capacity]],1,0)</f>
        <v>0</v>
      </c>
      <c r="N192" t="str">
        <f>TEXT(Table1[[#This Row],[Date]],"ddd")</f>
        <v>Tue</v>
      </c>
      <c r="O192" t="str">
        <f>TEXT(Table1[[#This Row],[Date]],"mmm")</f>
        <v>Nov</v>
      </c>
      <c r="P192" t="str">
        <f>IF(Table1[[#This Row],[Capacity]]&lt;=4,"Small",IF(Table1[[#This Row],[Capacity]]&lt;=8,"Medium","Large"))</f>
        <v>Medium</v>
      </c>
      <c r="Q192" t="str">
        <f>IF(Table1[[#This Row],[Utilization %]]&lt;0.25,"Barely Attended","Normal")</f>
        <v>Normal</v>
      </c>
      <c r="R192" t="str">
        <f>IF(Table1[[#This Row],[Meeting duration (mins)]]&gt;90,"Long Meeting","Normal")</f>
        <v>Normal</v>
      </c>
    </row>
    <row r="193" spans="1:18" x14ac:dyDescent="0.2">
      <c r="A193">
        <v>192</v>
      </c>
      <c r="B193" s="1">
        <v>45374</v>
      </c>
      <c r="C193" s="2" t="s">
        <v>43</v>
      </c>
      <c r="D193" s="2" t="s">
        <v>44</v>
      </c>
      <c r="E193" t="s">
        <v>25</v>
      </c>
      <c r="F193">
        <v>1</v>
      </c>
      <c r="G193" s="12">
        <v>4</v>
      </c>
      <c r="H193">
        <v>1</v>
      </c>
      <c r="I193" t="s">
        <v>41</v>
      </c>
      <c r="J193" t="s">
        <v>28</v>
      </c>
      <c r="K193" s="4">
        <f>(Table1[[#This Row],[EndTime]]-Table1[[#This Row],[StartTime]])*1440</f>
        <v>59.999999999999943</v>
      </c>
      <c r="L193" s="5">
        <f>Table1[[#This Row],[Attendees]]/Table1[[#This Row],[Capacity]]</f>
        <v>0.25</v>
      </c>
      <c r="M193">
        <f>IF(Table1[[#This Row],[Attendees]]&gt;Table1[[#This Row],[Capacity]],1,0)</f>
        <v>0</v>
      </c>
      <c r="N193" t="str">
        <f>TEXT(Table1[[#This Row],[Date]],"ddd")</f>
        <v>Sat</v>
      </c>
      <c r="O193" t="str">
        <f>TEXT(Table1[[#This Row],[Date]],"mmm")</f>
        <v>Mar</v>
      </c>
      <c r="P193" t="str">
        <f>IF(Table1[[#This Row],[Capacity]]&lt;=4,"Small",IF(Table1[[#This Row],[Capacity]]&lt;=8,"Medium","Large"))</f>
        <v>Small</v>
      </c>
      <c r="Q193" t="str">
        <f>IF(Table1[[#This Row],[Utilization %]]&lt;0.25,"Barely Attended","Normal")</f>
        <v>Normal</v>
      </c>
      <c r="R193" t="str">
        <f>IF(Table1[[#This Row],[Meeting duration (mins)]]&gt;90,"Long Meeting","Normal")</f>
        <v>Normal</v>
      </c>
    </row>
    <row r="194" spans="1:18" x14ac:dyDescent="0.2">
      <c r="A194">
        <v>193</v>
      </c>
      <c r="B194" s="1">
        <v>45554</v>
      </c>
      <c r="C194" s="2" t="s">
        <v>26</v>
      </c>
      <c r="D194" s="2" t="s">
        <v>24</v>
      </c>
      <c r="E194" t="s">
        <v>12</v>
      </c>
      <c r="F194">
        <v>2</v>
      </c>
      <c r="G194" s="12">
        <v>8</v>
      </c>
      <c r="H194">
        <v>4</v>
      </c>
      <c r="I194" t="s">
        <v>17</v>
      </c>
      <c r="J194" t="s">
        <v>40</v>
      </c>
      <c r="K194" s="4">
        <f>(Table1[[#This Row],[EndTime]]-Table1[[#This Row],[StartTime]])*1440</f>
        <v>120.00000000000006</v>
      </c>
      <c r="L194" s="5">
        <f>Table1[[#This Row],[Attendees]]/Table1[[#This Row],[Capacity]]</f>
        <v>0.5</v>
      </c>
      <c r="M194">
        <f>IF(Table1[[#This Row],[Attendees]]&gt;Table1[[#This Row],[Capacity]],1,0)</f>
        <v>0</v>
      </c>
      <c r="N194" t="str">
        <f>TEXT(Table1[[#This Row],[Date]],"ddd")</f>
        <v>Thu</v>
      </c>
      <c r="O194" t="str">
        <f>TEXT(Table1[[#This Row],[Date]],"mmm")</f>
        <v>Sep</v>
      </c>
      <c r="P194" t="str">
        <f>IF(Table1[[#This Row],[Capacity]]&lt;=4,"Small",IF(Table1[[#This Row],[Capacity]]&lt;=8,"Medium","Large"))</f>
        <v>Medium</v>
      </c>
      <c r="Q194" t="str">
        <f>IF(Table1[[#This Row],[Utilization %]]&lt;0.25,"Barely Attended","Normal")</f>
        <v>Normal</v>
      </c>
      <c r="R194" t="str">
        <f>IF(Table1[[#This Row],[Meeting duration (mins)]]&gt;90,"Long Meeting","Normal")</f>
        <v>Long Meeting</v>
      </c>
    </row>
    <row r="195" spans="1:18" x14ac:dyDescent="0.2">
      <c r="A195">
        <v>194</v>
      </c>
      <c r="B195" s="1">
        <v>45626</v>
      </c>
      <c r="C195" s="2" t="s">
        <v>16</v>
      </c>
      <c r="D195" s="2" t="s">
        <v>10</v>
      </c>
      <c r="E195" t="s">
        <v>49</v>
      </c>
      <c r="F195">
        <v>3</v>
      </c>
      <c r="G195" s="12">
        <v>12</v>
      </c>
      <c r="H195">
        <v>7</v>
      </c>
      <c r="I195" t="s">
        <v>17</v>
      </c>
      <c r="J195" t="s">
        <v>18</v>
      </c>
      <c r="K195" s="4">
        <f>(Table1[[#This Row],[EndTime]]-Table1[[#This Row],[StartTime]])*1440</f>
        <v>30.000000000000053</v>
      </c>
      <c r="L195" s="5">
        <f>Table1[[#This Row],[Attendees]]/Table1[[#This Row],[Capacity]]</f>
        <v>0.58333333333333337</v>
      </c>
      <c r="M195">
        <f>IF(Table1[[#This Row],[Attendees]]&gt;Table1[[#This Row],[Capacity]],1,0)</f>
        <v>0</v>
      </c>
      <c r="N195" t="str">
        <f>TEXT(Table1[[#This Row],[Date]],"ddd")</f>
        <v>Sat</v>
      </c>
      <c r="O195" t="str">
        <f>TEXT(Table1[[#This Row],[Date]],"mmm")</f>
        <v>Nov</v>
      </c>
      <c r="P195" t="str">
        <f>IF(Table1[[#This Row],[Capacity]]&lt;=4,"Small",IF(Table1[[#This Row],[Capacity]]&lt;=8,"Medium","Large"))</f>
        <v>Large</v>
      </c>
      <c r="Q195" t="str">
        <f>IF(Table1[[#This Row],[Utilization %]]&lt;0.25,"Barely Attended","Normal")</f>
        <v>Normal</v>
      </c>
      <c r="R195" t="str">
        <f>IF(Table1[[#This Row],[Meeting duration (mins)]]&gt;90,"Long Meeting","Normal")</f>
        <v>Normal</v>
      </c>
    </row>
    <row r="196" spans="1:18" x14ac:dyDescent="0.2">
      <c r="A196">
        <v>195</v>
      </c>
      <c r="B196" s="1">
        <v>45344</v>
      </c>
      <c r="C196" s="2" t="s">
        <v>26</v>
      </c>
      <c r="D196" s="2" t="s">
        <v>11</v>
      </c>
      <c r="E196" t="s">
        <v>12</v>
      </c>
      <c r="F196">
        <v>2</v>
      </c>
      <c r="G196" s="12">
        <v>8</v>
      </c>
      <c r="H196">
        <v>8</v>
      </c>
      <c r="I196" t="s">
        <v>17</v>
      </c>
      <c r="J196" t="s">
        <v>18</v>
      </c>
      <c r="K196" s="4">
        <f>(Table1[[#This Row],[EndTime]]-Table1[[#This Row],[StartTime]])*1440</f>
        <v>30.000000000000053</v>
      </c>
      <c r="L196" s="5">
        <f>Table1[[#This Row],[Attendees]]/Table1[[#This Row],[Capacity]]</f>
        <v>1</v>
      </c>
      <c r="M196">
        <f>IF(Table1[[#This Row],[Attendees]]&gt;Table1[[#This Row],[Capacity]],1,0)</f>
        <v>0</v>
      </c>
      <c r="N196" t="str">
        <f>TEXT(Table1[[#This Row],[Date]],"ddd")</f>
        <v>Thu</v>
      </c>
      <c r="O196" t="str">
        <f>TEXT(Table1[[#This Row],[Date]],"mmm")</f>
        <v>Feb</v>
      </c>
      <c r="P196" t="str">
        <f>IF(Table1[[#This Row],[Capacity]]&lt;=4,"Small",IF(Table1[[#This Row],[Capacity]]&lt;=8,"Medium","Large"))</f>
        <v>Medium</v>
      </c>
      <c r="Q196" t="str">
        <f>IF(Table1[[#This Row],[Utilization %]]&lt;0.25,"Barely Attended","Normal")</f>
        <v>Normal</v>
      </c>
      <c r="R196" t="str">
        <f>IF(Table1[[#This Row],[Meeting duration (mins)]]&gt;90,"Long Meeting","Normal")</f>
        <v>Normal</v>
      </c>
    </row>
    <row r="197" spans="1:18" x14ac:dyDescent="0.2">
      <c r="A197">
        <v>196</v>
      </c>
      <c r="B197" s="1">
        <v>45653</v>
      </c>
      <c r="C197" s="2" t="s">
        <v>32</v>
      </c>
      <c r="D197" s="2" t="s">
        <v>45</v>
      </c>
      <c r="E197" t="s">
        <v>25</v>
      </c>
      <c r="F197">
        <v>1</v>
      </c>
      <c r="G197" s="12">
        <v>4</v>
      </c>
      <c r="H197">
        <v>2</v>
      </c>
      <c r="I197" t="s">
        <v>41</v>
      </c>
      <c r="J197" t="s">
        <v>30</v>
      </c>
      <c r="K197" s="4">
        <f>(Table1[[#This Row],[EndTime]]-Table1[[#This Row],[StartTime]])*1440</f>
        <v>90</v>
      </c>
      <c r="L197" s="5">
        <f>Table1[[#This Row],[Attendees]]/Table1[[#This Row],[Capacity]]</f>
        <v>0.5</v>
      </c>
      <c r="M197">
        <f>IF(Table1[[#This Row],[Attendees]]&gt;Table1[[#This Row],[Capacity]],1,0)</f>
        <v>0</v>
      </c>
      <c r="N197" t="str">
        <f>TEXT(Table1[[#This Row],[Date]],"ddd")</f>
        <v>Fri</v>
      </c>
      <c r="O197" t="str">
        <f>TEXT(Table1[[#This Row],[Date]],"mmm")</f>
        <v>Dec</v>
      </c>
      <c r="P197" t="str">
        <f>IF(Table1[[#This Row],[Capacity]]&lt;=4,"Small",IF(Table1[[#This Row],[Capacity]]&lt;=8,"Medium","Large"))</f>
        <v>Small</v>
      </c>
      <c r="Q197" t="str">
        <f>IF(Table1[[#This Row],[Utilization %]]&lt;0.25,"Barely Attended","Normal")</f>
        <v>Normal</v>
      </c>
      <c r="R197" t="str">
        <f>IF(Table1[[#This Row],[Meeting duration (mins)]]&gt;90,"Long Meeting","Normal")</f>
        <v>Normal</v>
      </c>
    </row>
    <row r="198" spans="1:18" x14ac:dyDescent="0.2">
      <c r="A198">
        <v>197</v>
      </c>
      <c r="B198" s="1">
        <v>45326</v>
      </c>
      <c r="C198" s="2" t="s">
        <v>19</v>
      </c>
      <c r="D198" s="2" t="s">
        <v>43</v>
      </c>
      <c r="E198" t="s">
        <v>12</v>
      </c>
      <c r="F198">
        <v>2</v>
      </c>
      <c r="G198" s="12">
        <v>8</v>
      </c>
      <c r="H198">
        <v>2</v>
      </c>
      <c r="I198" t="s">
        <v>17</v>
      </c>
      <c r="J198" t="s">
        <v>40</v>
      </c>
      <c r="K198" s="4">
        <f>(Table1[[#This Row],[EndTime]]-Table1[[#This Row],[StartTime]])*1440</f>
        <v>120.00000000000006</v>
      </c>
      <c r="L198" s="5">
        <f>Table1[[#This Row],[Attendees]]/Table1[[#This Row],[Capacity]]</f>
        <v>0.25</v>
      </c>
      <c r="M198">
        <f>IF(Table1[[#This Row],[Attendees]]&gt;Table1[[#This Row],[Capacity]],1,0)</f>
        <v>0</v>
      </c>
      <c r="N198" t="str">
        <f>TEXT(Table1[[#This Row],[Date]],"ddd")</f>
        <v>Sun</v>
      </c>
      <c r="O198" t="str">
        <f>TEXT(Table1[[#This Row],[Date]],"mmm")</f>
        <v>Feb</v>
      </c>
      <c r="P198" t="str">
        <f>IF(Table1[[#This Row],[Capacity]]&lt;=4,"Small",IF(Table1[[#This Row],[Capacity]]&lt;=8,"Medium","Large"))</f>
        <v>Medium</v>
      </c>
      <c r="Q198" t="str">
        <f>IF(Table1[[#This Row],[Utilization %]]&lt;0.25,"Barely Attended","Normal")</f>
        <v>Normal</v>
      </c>
      <c r="R198" t="str">
        <f>IF(Table1[[#This Row],[Meeting duration (mins)]]&gt;90,"Long Meeting","Normal")</f>
        <v>Long Meeting</v>
      </c>
    </row>
    <row r="199" spans="1:18" x14ac:dyDescent="0.2">
      <c r="A199">
        <v>198</v>
      </c>
      <c r="B199" s="1">
        <v>45596</v>
      </c>
      <c r="C199" s="2" t="s">
        <v>16</v>
      </c>
      <c r="D199" s="2" t="s">
        <v>26</v>
      </c>
      <c r="E199" t="s">
        <v>21</v>
      </c>
      <c r="F199">
        <v>1</v>
      </c>
      <c r="G199" s="12">
        <v>6</v>
      </c>
      <c r="H199">
        <v>2</v>
      </c>
      <c r="I199" t="s">
        <v>13</v>
      </c>
      <c r="J199" t="s">
        <v>18</v>
      </c>
      <c r="K199" s="4">
        <f>(Table1[[#This Row],[EndTime]]-Table1[[#This Row],[StartTime]])*1440</f>
        <v>90</v>
      </c>
      <c r="L199" s="5">
        <f>Table1[[#This Row],[Attendees]]/Table1[[#This Row],[Capacity]]</f>
        <v>0.33333333333333331</v>
      </c>
      <c r="M199">
        <f>IF(Table1[[#This Row],[Attendees]]&gt;Table1[[#This Row],[Capacity]],1,0)</f>
        <v>0</v>
      </c>
      <c r="N199" t="str">
        <f>TEXT(Table1[[#This Row],[Date]],"ddd")</f>
        <v>Thu</v>
      </c>
      <c r="O199" t="str">
        <f>TEXT(Table1[[#This Row],[Date]],"mmm")</f>
        <v>Oct</v>
      </c>
      <c r="P199" t="str">
        <f>IF(Table1[[#This Row],[Capacity]]&lt;=4,"Small",IF(Table1[[#This Row],[Capacity]]&lt;=8,"Medium","Large"))</f>
        <v>Medium</v>
      </c>
      <c r="Q199" t="str">
        <f>IF(Table1[[#This Row],[Utilization %]]&lt;0.25,"Barely Attended","Normal")</f>
        <v>Normal</v>
      </c>
      <c r="R199" t="str">
        <f>IF(Table1[[#This Row],[Meeting duration (mins)]]&gt;90,"Long Meeting","Normal")</f>
        <v>Normal</v>
      </c>
    </row>
    <row r="200" spans="1:18" x14ac:dyDescent="0.2">
      <c r="A200">
        <v>199</v>
      </c>
      <c r="B200" s="1">
        <v>45644</v>
      </c>
      <c r="C200" s="2" t="s">
        <v>44</v>
      </c>
      <c r="D200" s="2" t="s">
        <v>29</v>
      </c>
      <c r="E200" t="s">
        <v>38</v>
      </c>
      <c r="F200">
        <v>3</v>
      </c>
      <c r="G200" s="12">
        <v>16</v>
      </c>
      <c r="H200">
        <v>1</v>
      </c>
      <c r="I200" t="s">
        <v>42</v>
      </c>
      <c r="J200" t="s">
        <v>23</v>
      </c>
      <c r="K200" s="4">
        <f>(Table1[[#This Row],[EndTime]]-Table1[[#This Row],[StartTime]])*1440</f>
        <v>60.000000000000028</v>
      </c>
      <c r="L200" s="5">
        <f>Table1[[#This Row],[Attendees]]/Table1[[#This Row],[Capacity]]</f>
        <v>6.25E-2</v>
      </c>
      <c r="M200">
        <f>IF(Table1[[#This Row],[Attendees]]&gt;Table1[[#This Row],[Capacity]],1,0)</f>
        <v>0</v>
      </c>
      <c r="N200" t="str">
        <f>TEXT(Table1[[#This Row],[Date]],"ddd")</f>
        <v>Wed</v>
      </c>
      <c r="O200" t="str">
        <f>TEXT(Table1[[#This Row],[Date]],"mmm")</f>
        <v>Dec</v>
      </c>
      <c r="P200" t="str">
        <f>IF(Table1[[#This Row],[Capacity]]&lt;=4,"Small",IF(Table1[[#This Row],[Capacity]]&lt;=8,"Medium","Large"))</f>
        <v>Large</v>
      </c>
      <c r="Q200" t="str">
        <f>IF(Table1[[#This Row],[Utilization %]]&lt;0.25,"Barely Attended","Normal")</f>
        <v>Barely Attended</v>
      </c>
      <c r="R200" t="str">
        <f>IF(Table1[[#This Row],[Meeting duration (mins)]]&gt;90,"Long Meeting","Normal")</f>
        <v>Normal</v>
      </c>
    </row>
    <row r="201" spans="1:18" x14ac:dyDescent="0.2">
      <c r="A201">
        <v>200</v>
      </c>
      <c r="B201" s="1">
        <v>45503</v>
      </c>
      <c r="C201" s="2" t="s">
        <v>44</v>
      </c>
      <c r="D201" s="2" t="s">
        <v>37</v>
      </c>
      <c r="E201" t="s">
        <v>49</v>
      </c>
      <c r="F201">
        <v>3</v>
      </c>
      <c r="G201" s="12">
        <v>12</v>
      </c>
      <c r="H201">
        <v>6</v>
      </c>
      <c r="I201" t="s">
        <v>13</v>
      </c>
      <c r="J201" t="s">
        <v>14</v>
      </c>
      <c r="K201" s="4">
        <f>(Table1[[#This Row],[EndTime]]-Table1[[#This Row],[StartTime]])*1440</f>
        <v>90.000000000000085</v>
      </c>
      <c r="L201" s="5">
        <f>Table1[[#This Row],[Attendees]]/Table1[[#This Row],[Capacity]]</f>
        <v>0.5</v>
      </c>
      <c r="M201">
        <f>IF(Table1[[#This Row],[Attendees]]&gt;Table1[[#This Row],[Capacity]],1,0)</f>
        <v>0</v>
      </c>
      <c r="N201" t="str">
        <f>TEXT(Table1[[#This Row],[Date]],"ddd")</f>
        <v>Tue</v>
      </c>
      <c r="O201" t="str">
        <f>TEXT(Table1[[#This Row],[Date]],"mmm")</f>
        <v>Jul</v>
      </c>
      <c r="P201" t="str">
        <f>IF(Table1[[#This Row],[Capacity]]&lt;=4,"Small",IF(Table1[[#This Row],[Capacity]]&lt;=8,"Medium","Large"))</f>
        <v>Large</v>
      </c>
      <c r="Q201" t="str">
        <f>IF(Table1[[#This Row],[Utilization %]]&lt;0.25,"Barely Attended","Normal")</f>
        <v>Normal</v>
      </c>
      <c r="R201" t="str">
        <f>IF(Table1[[#This Row],[Meeting duration (mins)]]&gt;90,"Long Meeting","Normal")</f>
        <v>Long Meeting</v>
      </c>
    </row>
    <row r="202" spans="1:18" x14ac:dyDescent="0.2">
      <c r="A202">
        <v>201</v>
      </c>
      <c r="B202" s="1">
        <v>45368</v>
      </c>
      <c r="C202" s="2" t="s">
        <v>34</v>
      </c>
      <c r="D202" s="2" t="s">
        <v>20</v>
      </c>
      <c r="E202" t="s">
        <v>25</v>
      </c>
      <c r="F202">
        <v>1</v>
      </c>
      <c r="G202" s="12">
        <v>4</v>
      </c>
      <c r="H202">
        <v>5</v>
      </c>
      <c r="I202" t="s">
        <v>27</v>
      </c>
      <c r="J202" t="s">
        <v>23</v>
      </c>
      <c r="K202" s="4">
        <f>(Table1[[#This Row],[EndTime]]-Table1[[#This Row],[StartTime]])*1440</f>
        <v>29.999999999999972</v>
      </c>
      <c r="L202" s="5">
        <f>Table1[[#This Row],[Attendees]]/Table1[[#This Row],[Capacity]]</f>
        <v>1.25</v>
      </c>
      <c r="M202">
        <f>IF(Table1[[#This Row],[Attendees]]&gt;Table1[[#This Row],[Capacity]],1,0)</f>
        <v>1</v>
      </c>
      <c r="N202" t="str">
        <f>TEXT(Table1[[#This Row],[Date]],"ddd")</f>
        <v>Sun</v>
      </c>
      <c r="O202" t="str">
        <f>TEXT(Table1[[#This Row],[Date]],"mmm")</f>
        <v>Mar</v>
      </c>
      <c r="P202" t="str">
        <f>IF(Table1[[#This Row],[Capacity]]&lt;=4,"Small",IF(Table1[[#This Row],[Capacity]]&lt;=8,"Medium","Large"))</f>
        <v>Small</v>
      </c>
      <c r="Q202" t="str">
        <f>IF(Table1[[#This Row],[Utilization %]]&lt;0.25,"Barely Attended","Normal")</f>
        <v>Normal</v>
      </c>
      <c r="R202" t="str">
        <f>IF(Table1[[#This Row],[Meeting duration (mins)]]&gt;90,"Long Meeting","Normal")</f>
        <v>Normal</v>
      </c>
    </row>
    <row r="203" spans="1:18" x14ac:dyDescent="0.2">
      <c r="A203">
        <v>202</v>
      </c>
      <c r="B203" s="1">
        <v>45361</v>
      </c>
      <c r="C203" s="2" t="s">
        <v>33</v>
      </c>
      <c r="D203" s="2" t="s">
        <v>24</v>
      </c>
      <c r="E203" t="s">
        <v>21</v>
      </c>
      <c r="F203">
        <v>1</v>
      </c>
      <c r="G203" s="12">
        <v>6</v>
      </c>
      <c r="H203">
        <v>1</v>
      </c>
      <c r="I203" t="s">
        <v>13</v>
      </c>
      <c r="J203" t="s">
        <v>30</v>
      </c>
      <c r="K203" s="4">
        <f>(Table1[[#This Row],[EndTime]]-Table1[[#This Row],[StartTime]])*1440</f>
        <v>60.000000000000107</v>
      </c>
      <c r="L203" s="5">
        <f>Table1[[#This Row],[Attendees]]/Table1[[#This Row],[Capacity]]</f>
        <v>0.16666666666666666</v>
      </c>
      <c r="M203">
        <f>IF(Table1[[#This Row],[Attendees]]&gt;Table1[[#This Row],[Capacity]],1,0)</f>
        <v>0</v>
      </c>
      <c r="N203" t="str">
        <f>TEXT(Table1[[#This Row],[Date]],"ddd")</f>
        <v>Sun</v>
      </c>
      <c r="O203" t="str">
        <f>TEXT(Table1[[#This Row],[Date]],"mmm")</f>
        <v>Mar</v>
      </c>
      <c r="P203" t="str">
        <f>IF(Table1[[#This Row],[Capacity]]&lt;=4,"Small",IF(Table1[[#This Row],[Capacity]]&lt;=8,"Medium","Large"))</f>
        <v>Medium</v>
      </c>
      <c r="Q203" t="str">
        <f>IF(Table1[[#This Row],[Utilization %]]&lt;0.25,"Barely Attended","Normal")</f>
        <v>Barely Attended</v>
      </c>
      <c r="R203" t="str">
        <f>IF(Table1[[#This Row],[Meeting duration (mins)]]&gt;90,"Long Meeting","Normal")</f>
        <v>Normal</v>
      </c>
    </row>
    <row r="204" spans="1:18" x14ac:dyDescent="0.2">
      <c r="A204">
        <v>203</v>
      </c>
      <c r="B204" s="1">
        <v>45352</v>
      </c>
      <c r="C204" s="2" t="s">
        <v>32</v>
      </c>
      <c r="D204" s="2" t="s">
        <v>26</v>
      </c>
      <c r="E204" t="s">
        <v>25</v>
      </c>
      <c r="F204">
        <v>1</v>
      </c>
      <c r="G204" s="12">
        <v>4</v>
      </c>
      <c r="H204">
        <v>3</v>
      </c>
      <c r="I204" t="s">
        <v>13</v>
      </c>
      <c r="J204" t="s">
        <v>23</v>
      </c>
      <c r="K204" s="4">
        <f>(Table1[[#This Row],[EndTime]]-Table1[[#This Row],[StartTime]])*1440</f>
        <v>120.00000000000006</v>
      </c>
      <c r="L204" s="5">
        <f>Table1[[#This Row],[Attendees]]/Table1[[#This Row],[Capacity]]</f>
        <v>0.75</v>
      </c>
      <c r="M204">
        <f>IF(Table1[[#This Row],[Attendees]]&gt;Table1[[#This Row],[Capacity]],1,0)</f>
        <v>0</v>
      </c>
      <c r="N204" t="str">
        <f>TEXT(Table1[[#This Row],[Date]],"ddd")</f>
        <v>Fri</v>
      </c>
      <c r="O204" t="str">
        <f>TEXT(Table1[[#This Row],[Date]],"mmm")</f>
        <v>Mar</v>
      </c>
      <c r="P204" t="str">
        <f>IF(Table1[[#This Row],[Capacity]]&lt;=4,"Small",IF(Table1[[#This Row],[Capacity]]&lt;=8,"Medium","Large"))</f>
        <v>Small</v>
      </c>
      <c r="Q204" t="str">
        <f>IF(Table1[[#This Row],[Utilization %]]&lt;0.25,"Barely Attended","Normal")</f>
        <v>Normal</v>
      </c>
      <c r="R204" t="str">
        <f>IF(Table1[[#This Row],[Meeting duration (mins)]]&gt;90,"Long Meeting","Normal")</f>
        <v>Long Meeting</v>
      </c>
    </row>
    <row r="205" spans="1:18" x14ac:dyDescent="0.2">
      <c r="A205">
        <v>204</v>
      </c>
      <c r="B205" s="1">
        <v>45589</v>
      </c>
      <c r="C205" s="2" t="s">
        <v>11</v>
      </c>
      <c r="D205" s="2" t="s">
        <v>46</v>
      </c>
      <c r="E205" t="s">
        <v>25</v>
      </c>
      <c r="F205">
        <v>1</v>
      </c>
      <c r="G205" s="12">
        <v>4</v>
      </c>
      <c r="H205">
        <v>3</v>
      </c>
      <c r="I205" t="s">
        <v>22</v>
      </c>
      <c r="J205" t="s">
        <v>23</v>
      </c>
      <c r="K205" s="4">
        <f>(Table1[[#This Row],[EndTime]]-Table1[[#This Row],[StartTime]])*1440</f>
        <v>119.99999999999989</v>
      </c>
      <c r="L205" s="5">
        <f>Table1[[#This Row],[Attendees]]/Table1[[#This Row],[Capacity]]</f>
        <v>0.75</v>
      </c>
      <c r="M205">
        <f>IF(Table1[[#This Row],[Attendees]]&gt;Table1[[#This Row],[Capacity]],1,0)</f>
        <v>0</v>
      </c>
      <c r="N205" t="str">
        <f>TEXT(Table1[[#This Row],[Date]],"ddd")</f>
        <v>Thu</v>
      </c>
      <c r="O205" t="str">
        <f>TEXT(Table1[[#This Row],[Date]],"mmm")</f>
        <v>Oct</v>
      </c>
      <c r="P205" t="str">
        <f>IF(Table1[[#This Row],[Capacity]]&lt;=4,"Small",IF(Table1[[#This Row],[Capacity]]&lt;=8,"Medium","Large"))</f>
        <v>Small</v>
      </c>
      <c r="Q205" t="str">
        <f>IF(Table1[[#This Row],[Utilization %]]&lt;0.25,"Barely Attended","Normal")</f>
        <v>Normal</v>
      </c>
      <c r="R205" t="str">
        <f>IF(Table1[[#This Row],[Meeting duration (mins)]]&gt;90,"Long Meeting","Normal")</f>
        <v>Long Meeting</v>
      </c>
    </row>
    <row r="206" spans="1:18" x14ac:dyDescent="0.2">
      <c r="A206">
        <v>205</v>
      </c>
      <c r="B206" s="1">
        <v>45656</v>
      </c>
      <c r="C206" s="2" t="s">
        <v>37</v>
      </c>
      <c r="D206" s="2" t="s">
        <v>16</v>
      </c>
      <c r="E206" t="s">
        <v>21</v>
      </c>
      <c r="F206">
        <v>1</v>
      </c>
      <c r="G206" s="12">
        <v>6</v>
      </c>
      <c r="H206">
        <v>1</v>
      </c>
      <c r="I206" t="s">
        <v>13</v>
      </c>
      <c r="J206" t="s">
        <v>23</v>
      </c>
      <c r="K206" s="4">
        <f>(Table1[[#This Row],[EndTime]]-Table1[[#This Row],[StartTime]])*1440</f>
        <v>59.999999999999943</v>
      </c>
      <c r="L206" s="5">
        <f>Table1[[#This Row],[Attendees]]/Table1[[#This Row],[Capacity]]</f>
        <v>0.16666666666666666</v>
      </c>
      <c r="M206">
        <f>IF(Table1[[#This Row],[Attendees]]&gt;Table1[[#This Row],[Capacity]],1,0)</f>
        <v>0</v>
      </c>
      <c r="N206" t="str">
        <f>TEXT(Table1[[#This Row],[Date]],"ddd")</f>
        <v>Mon</v>
      </c>
      <c r="O206" t="str">
        <f>TEXT(Table1[[#This Row],[Date]],"mmm")</f>
        <v>Dec</v>
      </c>
      <c r="P206" t="str">
        <f>IF(Table1[[#This Row],[Capacity]]&lt;=4,"Small",IF(Table1[[#This Row],[Capacity]]&lt;=8,"Medium","Large"))</f>
        <v>Medium</v>
      </c>
      <c r="Q206" t="str">
        <f>IF(Table1[[#This Row],[Utilization %]]&lt;0.25,"Barely Attended","Normal")</f>
        <v>Barely Attended</v>
      </c>
      <c r="R206" t="str">
        <f>IF(Table1[[#This Row],[Meeting duration (mins)]]&gt;90,"Long Meeting","Normal")</f>
        <v>Normal</v>
      </c>
    </row>
    <row r="207" spans="1:18" x14ac:dyDescent="0.2">
      <c r="A207">
        <v>206</v>
      </c>
      <c r="B207" s="1">
        <v>45328</v>
      </c>
      <c r="C207" s="2" t="s">
        <v>34</v>
      </c>
      <c r="D207" s="2" t="s">
        <v>36</v>
      </c>
      <c r="E207" t="s">
        <v>12</v>
      </c>
      <c r="F207">
        <v>2</v>
      </c>
      <c r="G207" s="12">
        <v>8</v>
      </c>
      <c r="H207">
        <v>1</v>
      </c>
      <c r="I207" t="s">
        <v>13</v>
      </c>
      <c r="J207" t="s">
        <v>14</v>
      </c>
      <c r="K207" s="4">
        <f>(Table1[[#This Row],[EndTime]]-Table1[[#This Row],[StartTime]])*1440</f>
        <v>90</v>
      </c>
      <c r="L207" s="5">
        <f>Table1[[#This Row],[Attendees]]/Table1[[#This Row],[Capacity]]</f>
        <v>0.125</v>
      </c>
      <c r="M207">
        <f>IF(Table1[[#This Row],[Attendees]]&gt;Table1[[#This Row],[Capacity]],1,0)</f>
        <v>0</v>
      </c>
      <c r="N207" t="str">
        <f>TEXT(Table1[[#This Row],[Date]],"ddd")</f>
        <v>Tue</v>
      </c>
      <c r="O207" t="str">
        <f>TEXT(Table1[[#This Row],[Date]],"mmm")</f>
        <v>Feb</v>
      </c>
      <c r="P207" t="str">
        <f>IF(Table1[[#This Row],[Capacity]]&lt;=4,"Small",IF(Table1[[#This Row],[Capacity]]&lt;=8,"Medium","Large"))</f>
        <v>Medium</v>
      </c>
      <c r="Q207" t="str">
        <f>IF(Table1[[#This Row],[Utilization %]]&lt;0.25,"Barely Attended","Normal")</f>
        <v>Barely Attended</v>
      </c>
      <c r="R207" t="str">
        <f>IF(Table1[[#This Row],[Meeting duration (mins)]]&gt;90,"Long Meeting","Normal")</f>
        <v>Normal</v>
      </c>
    </row>
    <row r="208" spans="1:18" x14ac:dyDescent="0.2">
      <c r="A208">
        <v>207</v>
      </c>
      <c r="B208" s="1">
        <v>45545</v>
      </c>
      <c r="C208" s="2" t="s">
        <v>36</v>
      </c>
      <c r="D208" s="2" t="s">
        <v>37</v>
      </c>
      <c r="E208" t="s">
        <v>38</v>
      </c>
      <c r="F208">
        <v>3</v>
      </c>
      <c r="G208" s="12">
        <v>16</v>
      </c>
      <c r="H208">
        <v>6</v>
      </c>
      <c r="I208" t="s">
        <v>42</v>
      </c>
      <c r="J208" t="s">
        <v>30</v>
      </c>
      <c r="K208" s="4">
        <f>(Table1[[#This Row],[EndTime]]-Table1[[#This Row],[StartTime]])*1440</f>
        <v>120.00000000000006</v>
      </c>
      <c r="L208" s="5">
        <f>Table1[[#This Row],[Attendees]]/Table1[[#This Row],[Capacity]]</f>
        <v>0.375</v>
      </c>
      <c r="M208">
        <f>IF(Table1[[#This Row],[Attendees]]&gt;Table1[[#This Row],[Capacity]],1,0)</f>
        <v>0</v>
      </c>
      <c r="N208" t="str">
        <f>TEXT(Table1[[#This Row],[Date]],"ddd")</f>
        <v>Tue</v>
      </c>
      <c r="O208" t="str">
        <f>TEXT(Table1[[#This Row],[Date]],"mmm")</f>
        <v>Sep</v>
      </c>
      <c r="P208" t="str">
        <f>IF(Table1[[#This Row],[Capacity]]&lt;=4,"Small",IF(Table1[[#This Row],[Capacity]]&lt;=8,"Medium","Large"))</f>
        <v>Large</v>
      </c>
      <c r="Q208" t="str">
        <f>IF(Table1[[#This Row],[Utilization %]]&lt;0.25,"Barely Attended","Normal")</f>
        <v>Normal</v>
      </c>
      <c r="R208" t="str">
        <f>IF(Table1[[#This Row],[Meeting duration (mins)]]&gt;90,"Long Meeting","Normal")</f>
        <v>Long Meeting</v>
      </c>
    </row>
    <row r="209" spans="1:18" x14ac:dyDescent="0.2">
      <c r="A209">
        <v>208</v>
      </c>
      <c r="B209" s="1">
        <v>45392</v>
      </c>
      <c r="C209" s="2" t="s">
        <v>19</v>
      </c>
      <c r="D209" s="2" t="s">
        <v>43</v>
      </c>
      <c r="E209" t="s">
        <v>38</v>
      </c>
      <c r="F209">
        <v>3</v>
      </c>
      <c r="G209" s="12">
        <v>16</v>
      </c>
      <c r="H209">
        <v>9</v>
      </c>
      <c r="I209" t="s">
        <v>27</v>
      </c>
      <c r="J209" t="s">
        <v>18</v>
      </c>
      <c r="K209" s="4">
        <f>(Table1[[#This Row],[EndTime]]-Table1[[#This Row],[StartTime]])*1440</f>
        <v>120.00000000000006</v>
      </c>
      <c r="L209" s="5">
        <f>Table1[[#This Row],[Attendees]]/Table1[[#This Row],[Capacity]]</f>
        <v>0.5625</v>
      </c>
      <c r="M209">
        <f>IF(Table1[[#This Row],[Attendees]]&gt;Table1[[#This Row],[Capacity]],1,0)</f>
        <v>0</v>
      </c>
      <c r="N209" t="str">
        <f>TEXT(Table1[[#This Row],[Date]],"ddd")</f>
        <v>Wed</v>
      </c>
      <c r="O209" t="str">
        <f>TEXT(Table1[[#This Row],[Date]],"mmm")</f>
        <v>Apr</v>
      </c>
      <c r="P209" t="str">
        <f>IF(Table1[[#This Row],[Capacity]]&lt;=4,"Small",IF(Table1[[#This Row],[Capacity]]&lt;=8,"Medium","Large"))</f>
        <v>Large</v>
      </c>
      <c r="Q209" t="str">
        <f>IF(Table1[[#This Row],[Utilization %]]&lt;0.25,"Barely Attended","Normal")</f>
        <v>Normal</v>
      </c>
      <c r="R209" t="str">
        <f>IF(Table1[[#This Row],[Meeting duration (mins)]]&gt;90,"Long Meeting","Normal")</f>
        <v>Long Meeting</v>
      </c>
    </row>
    <row r="210" spans="1:18" x14ac:dyDescent="0.2">
      <c r="A210">
        <v>209</v>
      </c>
      <c r="B210" s="1">
        <v>45542</v>
      </c>
      <c r="C210" s="2" t="s">
        <v>26</v>
      </c>
      <c r="D210" s="2" t="s">
        <v>31</v>
      </c>
      <c r="E210" t="s">
        <v>25</v>
      </c>
      <c r="F210">
        <v>1</v>
      </c>
      <c r="G210" s="12">
        <v>4</v>
      </c>
      <c r="H210">
        <v>4</v>
      </c>
      <c r="I210" t="s">
        <v>27</v>
      </c>
      <c r="J210" t="s">
        <v>40</v>
      </c>
      <c r="K210" s="4">
        <f>(Table1[[#This Row],[EndTime]]-Table1[[#This Row],[StartTime]])*1440</f>
        <v>90</v>
      </c>
      <c r="L210" s="5">
        <f>Table1[[#This Row],[Attendees]]/Table1[[#This Row],[Capacity]]</f>
        <v>1</v>
      </c>
      <c r="M210">
        <f>IF(Table1[[#This Row],[Attendees]]&gt;Table1[[#This Row],[Capacity]],1,0)</f>
        <v>0</v>
      </c>
      <c r="N210" t="str">
        <f>TEXT(Table1[[#This Row],[Date]],"ddd")</f>
        <v>Sat</v>
      </c>
      <c r="O210" t="str">
        <f>TEXT(Table1[[#This Row],[Date]],"mmm")</f>
        <v>Sep</v>
      </c>
      <c r="P210" t="str">
        <f>IF(Table1[[#This Row],[Capacity]]&lt;=4,"Small",IF(Table1[[#This Row],[Capacity]]&lt;=8,"Medium","Large"))</f>
        <v>Small</v>
      </c>
      <c r="Q210" t="str">
        <f>IF(Table1[[#This Row],[Utilization %]]&lt;0.25,"Barely Attended","Normal")</f>
        <v>Normal</v>
      </c>
      <c r="R210" t="str">
        <f>IF(Table1[[#This Row],[Meeting duration (mins)]]&gt;90,"Long Meeting","Normal")</f>
        <v>Normal</v>
      </c>
    </row>
    <row r="211" spans="1:18" x14ac:dyDescent="0.2">
      <c r="A211">
        <v>210</v>
      </c>
      <c r="B211" s="1">
        <v>45542</v>
      </c>
      <c r="C211" s="2" t="s">
        <v>19</v>
      </c>
      <c r="D211" s="2" t="s">
        <v>20</v>
      </c>
      <c r="E211" t="s">
        <v>12</v>
      </c>
      <c r="F211">
        <v>2</v>
      </c>
      <c r="G211" s="12">
        <v>8</v>
      </c>
      <c r="H211">
        <v>6</v>
      </c>
      <c r="I211" t="s">
        <v>39</v>
      </c>
      <c r="J211" t="s">
        <v>28</v>
      </c>
      <c r="K211" s="4">
        <f>(Table1[[#This Row],[EndTime]]-Table1[[#This Row],[StartTime]])*1440</f>
        <v>90</v>
      </c>
      <c r="L211" s="5">
        <f>Table1[[#This Row],[Attendees]]/Table1[[#This Row],[Capacity]]</f>
        <v>0.75</v>
      </c>
      <c r="M211">
        <f>IF(Table1[[#This Row],[Attendees]]&gt;Table1[[#This Row],[Capacity]],1,0)</f>
        <v>0</v>
      </c>
      <c r="N211" t="str">
        <f>TEXT(Table1[[#This Row],[Date]],"ddd")</f>
        <v>Sat</v>
      </c>
      <c r="O211" t="str">
        <f>TEXT(Table1[[#This Row],[Date]],"mmm")</f>
        <v>Sep</v>
      </c>
      <c r="P211" t="str">
        <f>IF(Table1[[#This Row],[Capacity]]&lt;=4,"Small",IF(Table1[[#This Row],[Capacity]]&lt;=8,"Medium","Large"))</f>
        <v>Medium</v>
      </c>
      <c r="Q211" t="str">
        <f>IF(Table1[[#This Row],[Utilization %]]&lt;0.25,"Barely Attended","Normal")</f>
        <v>Normal</v>
      </c>
      <c r="R211" t="str">
        <f>IF(Table1[[#This Row],[Meeting duration (mins)]]&gt;90,"Long Meeting","Normal")</f>
        <v>Normal</v>
      </c>
    </row>
    <row r="212" spans="1:18" x14ac:dyDescent="0.2">
      <c r="A212">
        <v>211</v>
      </c>
      <c r="B212" s="1">
        <v>45524</v>
      </c>
      <c r="C212" s="2" t="s">
        <v>15</v>
      </c>
      <c r="D212" s="2" t="s">
        <v>16</v>
      </c>
      <c r="E212" t="s">
        <v>12</v>
      </c>
      <c r="F212">
        <v>2</v>
      </c>
      <c r="G212" s="12">
        <v>8</v>
      </c>
      <c r="H212">
        <v>2</v>
      </c>
      <c r="I212" t="s">
        <v>42</v>
      </c>
      <c r="J212" t="s">
        <v>40</v>
      </c>
      <c r="K212" s="4">
        <f>(Table1[[#This Row],[EndTime]]-Table1[[#This Row],[StartTime]])*1440</f>
        <v>119.99999999999997</v>
      </c>
      <c r="L212" s="5">
        <f>Table1[[#This Row],[Attendees]]/Table1[[#This Row],[Capacity]]</f>
        <v>0.25</v>
      </c>
      <c r="M212">
        <f>IF(Table1[[#This Row],[Attendees]]&gt;Table1[[#This Row],[Capacity]],1,0)</f>
        <v>0</v>
      </c>
      <c r="N212" t="str">
        <f>TEXT(Table1[[#This Row],[Date]],"ddd")</f>
        <v>Tue</v>
      </c>
      <c r="O212" t="str">
        <f>TEXT(Table1[[#This Row],[Date]],"mmm")</f>
        <v>Aug</v>
      </c>
      <c r="P212" t="str">
        <f>IF(Table1[[#This Row],[Capacity]]&lt;=4,"Small",IF(Table1[[#This Row],[Capacity]]&lt;=8,"Medium","Large"))</f>
        <v>Medium</v>
      </c>
      <c r="Q212" t="str">
        <f>IF(Table1[[#This Row],[Utilization %]]&lt;0.25,"Barely Attended","Normal")</f>
        <v>Normal</v>
      </c>
      <c r="R212" t="str">
        <f>IF(Table1[[#This Row],[Meeting duration (mins)]]&gt;90,"Long Meeting","Normal")</f>
        <v>Long Meeting</v>
      </c>
    </row>
    <row r="213" spans="1:18" x14ac:dyDescent="0.2">
      <c r="A213">
        <v>212</v>
      </c>
      <c r="B213" s="1">
        <v>45591</v>
      </c>
      <c r="C213" s="2" t="s">
        <v>26</v>
      </c>
      <c r="D213" s="2" t="s">
        <v>11</v>
      </c>
      <c r="E213" t="s">
        <v>49</v>
      </c>
      <c r="F213">
        <v>3</v>
      </c>
      <c r="G213" s="12">
        <v>12</v>
      </c>
      <c r="H213">
        <v>6</v>
      </c>
      <c r="I213" t="s">
        <v>27</v>
      </c>
      <c r="J213" t="s">
        <v>28</v>
      </c>
      <c r="K213" s="4">
        <f>(Table1[[#This Row],[EndTime]]-Table1[[#This Row],[StartTime]])*1440</f>
        <v>30.000000000000053</v>
      </c>
      <c r="L213" s="5">
        <f>Table1[[#This Row],[Attendees]]/Table1[[#This Row],[Capacity]]</f>
        <v>0.5</v>
      </c>
      <c r="M213">
        <f>IF(Table1[[#This Row],[Attendees]]&gt;Table1[[#This Row],[Capacity]],1,0)</f>
        <v>0</v>
      </c>
      <c r="N213" t="str">
        <f>TEXT(Table1[[#This Row],[Date]],"ddd")</f>
        <v>Sat</v>
      </c>
      <c r="O213" t="str">
        <f>TEXT(Table1[[#This Row],[Date]],"mmm")</f>
        <v>Oct</v>
      </c>
      <c r="P213" t="str">
        <f>IF(Table1[[#This Row],[Capacity]]&lt;=4,"Small",IF(Table1[[#This Row],[Capacity]]&lt;=8,"Medium","Large"))</f>
        <v>Large</v>
      </c>
      <c r="Q213" t="str">
        <f>IF(Table1[[#This Row],[Utilization %]]&lt;0.25,"Barely Attended","Normal")</f>
        <v>Normal</v>
      </c>
      <c r="R213" t="str">
        <f>IF(Table1[[#This Row],[Meeting duration (mins)]]&gt;90,"Long Meeting","Normal")</f>
        <v>Normal</v>
      </c>
    </row>
    <row r="214" spans="1:18" x14ac:dyDescent="0.2">
      <c r="A214">
        <v>213</v>
      </c>
      <c r="B214" s="1">
        <v>45410</v>
      </c>
      <c r="C214" s="2" t="s">
        <v>19</v>
      </c>
      <c r="D214" s="2" t="s">
        <v>20</v>
      </c>
      <c r="E214" t="s">
        <v>38</v>
      </c>
      <c r="F214">
        <v>3</v>
      </c>
      <c r="G214" s="12">
        <v>16</v>
      </c>
      <c r="H214">
        <v>9</v>
      </c>
      <c r="I214" t="s">
        <v>13</v>
      </c>
      <c r="J214" t="s">
        <v>18</v>
      </c>
      <c r="K214" s="4">
        <f>(Table1[[#This Row],[EndTime]]-Table1[[#This Row],[StartTime]])*1440</f>
        <v>90</v>
      </c>
      <c r="L214" s="5">
        <f>Table1[[#This Row],[Attendees]]/Table1[[#This Row],[Capacity]]</f>
        <v>0.5625</v>
      </c>
      <c r="M214">
        <f>IF(Table1[[#This Row],[Attendees]]&gt;Table1[[#This Row],[Capacity]],1,0)</f>
        <v>0</v>
      </c>
      <c r="N214" t="str">
        <f>TEXT(Table1[[#This Row],[Date]],"ddd")</f>
        <v>Sun</v>
      </c>
      <c r="O214" t="str">
        <f>TEXT(Table1[[#This Row],[Date]],"mmm")</f>
        <v>Apr</v>
      </c>
      <c r="P214" t="str">
        <f>IF(Table1[[#This Row],[Capacity]]&lt;=4,"Small",IF(Table1[[#This Row],[Capacity]]&lt;=8,"Medium","Large"))</f>
        <v>Large</v>
      </c>
      <c r="Q214" t="str">
        <f>IF(Table1[[#This Row],[Utilization %]]&lt;0.25,"Barely Attended","Normal")</f>
        <v>Normal</v>
      </c>
      <c r="R214" t="str">
        <f>IF(Table1[[#This Row],[Meeting duration (mins)]]&gt;90,"Long Meeting","Normal")</f>
        <v>Normal</v>
      </c>
    </row>
    <row r="215" spans="1:18" x14ac:dyDescent="0.2">
      <c r="A215">
        <v>214</v>
      </c>
      <c r="B215" s="1">
        <v>45472</v>
      </c>
      <c r="C215" s="2" t="s">
        <v>36</v>
      </c>
      <c r="D215" s="2" t="s">
        <v>37</v>
      </c>
      <c r="E215" t="s">
        <v>21</v>
      </c>
      <c r="F215">
        <v>1</v>
      </c>
      <c r="G215" s="12">
        <v>6</v>
      </c>
      <c r="H215">
        <v>6</v>
      </c>
      <c r="I215" t="s">
        <v>17</v>
      </c>
      <c r="J215" t="s">
        <v>40</v>
      </c>
      <c r="K215" s="4">
        <f>(Table1[[#This Row],[EndTime]]-Table1[[#This Row],[StartTime]])*1440</f>
        <v>120.00000000000006</v>
      </c>
      <c r="L215" s="5">
        <f>Table1[[#This Row],[Attendees]]/Table1[[#This Row],[Capacity]]</f>
        <v>1</v>
      </c>
      <c r="M215">
        <f>IF(Table1[[#This Row],[Attendees]]&gt;Table1[[#This Row],[Capacity]],1,0)</f>
        <v>0</v>
      </c>
      <c r="N215" t="str">
        <f>TEXT(Table1[[#This Row],[Date]],"ddd")</f>
        <v>Sat</v>
      </c>
      <c r="O215" t="str">
        <f>TEXT(Table1[[#This Row],[Date]],"mmm")</f>
        <v>Jun</v>
      </c>
      <c r="P215" t="str">
        <f>IF(Table1[[#This Row],[Capacity]]&lt;=4,"Small",IF(Table1[[#This Row],[Capacity]]&lt;=8,"Medium","Large"))</f>
        <v>Medium</v>
      </c>
      <c r="Q215" t="str">
        <f>IF(Table1[[#This Row],[Utilization %]]&lt;0.25,"Barely Attended","Normal")</f>
        <v>Normal</v>
      </c>
      <c r="R215" t="str">
        <f>IF(Table1[[#This Row],[Meeting duration (mins)]]&gt;90,"Long Meeting","Normal")</f>
        <v>Long Meeting</v>
      </c>
    </row>
    <row r="216" spans="1:18" x14ac:dyDescent="0.2">
      <c r="A216">
        <v>215</v>
      </c>
      <c r="B216" s="1">
        <v>45559</v>
      </c>
      <c r="C216" s="2" t="s">
        <v>11</v>
      </c>
      <c r="D216" s="2" t="s">
        <v>46</v>
      </c>
      <c r="E216" t="s">
        <v>49</v>
      </c>
      <c r="F216">
        <v>3</v>
      </c>
      <c r="G216" s="12">
        <v>12</v>
      </c>
      <c r="H216">
        <v>2</v>
      </c>
      <c r="I216" t="s">
        <v>42</v>
      </c>
      <c r="J216" t="s">
        <v>14</v>
      </c>
      <c r="K216" s="4">
        <f>(Table1[[#This Row],[EndTime]]-Table1[[#This Row],[StartTime]])*1440</f>
        <v>119.99999999999989</v>
      </c>
      <c r="L216" s="5">
        <f>Table1[[#This Row],[Attendees]]/Table1[[#This Row],[Capacity]]</f>
        <v>0.16666666666666666</v>
      </c>
      <c r="M216">
        <f>IF(Table1[[#This Row],[Attendees]]&gt;Table1[[#This Row],[Capacity]],1,0)</f>
        <v>0</v>
      </c>
      <c r="N216" t="str">
        <f>TEXT(Table1[[#This Row],[Date]],"ddd")</f>
        <v>Tue</v>
      </c>
      <c r="O216" t="str">
        <f>TEXT(Table1[[#This Row],[Date]],"mmm")</f>
        <v>Sep</v>
      </c>
      <c r="P216" t="str">
        <f>IF(Table1[[#This Row],[Capacity]]&lt;=4,"Small",IF(Table1[[#This Row],[Capacity]]&lt;=8,"Medium","Large"))</f>
        <v>Large</v>
      </c>
      <c r="Q216" t="str">
        <f>IF(Table1[[#This Row],[Utilization %]]&lt;0.25,"Barely Attended","Normal")</f>
        <v>Barely Attended</v>
      </c>
      <c r="R216" t="str">
        <f>IF(Table1[[#This Row],[Meeting duration (mins)]]&gt;90,"Long Meeting","Normal")</f>
        <v>Long Meeting</v>
      </c>
    </row>
    <row r="217" spans="1:18" x14ac:dyDescent="0.2">
      <c r="A217">
        <v>216</v>
      </c>
      <c r="B217" s="1">
        <v>45611</v>
      </c>
      <c r="C217" s="2" t="s">
        <v>47</v>
      </c>
      <c r="D217" s="2" t="s">
        <v>20</v>
      </c>
      <c r="E217" t="s">
        <v>38</v>
      </c>
      <c r="F217">
        <v>3</v>
      </c>
      <c r="G217" s="12">
        <v>16</v>
      </c>
      <c r="H217">
        <v>16</v>
      </c>
      <c r="I217" t="s">
        <v>42</v>
      </c>
      <c r="J217" t="s">
        <v>18</v>
      </c>
      <c r="K217" s="4">
        <f>(Table1[[#This Row],[EndTime]]-Table1[[#This Row],[StartTime]])*1440</f>
        <v>59.999999999999943</v>
      </c>
      <c r="L217" s="5">
        <f>Table1[[#This Row],[Attendees]]/Table1[[#This Row],[Capacity]]</f>
        <v>1</v>
      </c>
      <c r="M217">
        <f>IF(Table1[[#This Row],[Attendees]]&gt;Table1[[#This Row],[Capacity]],1,0)</f>
        <v>0</v>
      </c>
      <c r="N217" t="str">
        <f>TEXT(Table1[[#This Row],[Date]],"ddd")</f>
        <v>Fri</v>
      </c>
      <c r="O217" t="str">
        <f>TEXT(Table1[[#This Row],[Date]],"mmm")</f>
        <v>Nov</v>
      </c>
      <c r="P217" t="str">
        <f>IF(Table1[[#This Row],[Capacity]]&lt;=4,"Small",IF(Table1[[#This Row],[Capacity]]&lt;=8,"Medium","Large"))</f>
        <v>Large</v>
      </c>
      <c r="Q217" t="str">
        <f>IF(Table1[[#This Row],[Utilization %]]&lt;0.25,"Barely Attended","Normal")</f>
        <v>Normal</v>
      </c>
      <c r="R217" t="str">
        <f>IF(Table1[[#This Row],[Meeting duration (mins)]]&gt;90,"Long Meeting","Normal")</f>
        <v>Normal</v>
      </c>
    </row>
    <row r="218" spans="1:18" x14ac:dyDescent="0.2">
      <c r="A218">
        <v>217</v>
      </c>
      <c r="B218" s="1">
        <v>45439</v>
      </c>
      <c r="C218" s="2" t="s">
        <v>16</v>
      </c>
      <c r="D218" s="2" t="s">
        <v>45</v>
      </c>
      <c r="E218" t="s">
        <v>21</v>
      </c>
      <c r="F218">
        <v>1</v>
      </c>
      <c r="G218" s="12">
        <v>6</v>
      </c>
      <c r="H218">
        <v>6</v>
      </c>
      <c r="I218" t="s">
        <v>39</v>
      </c>
      <c r="J218" t="s">
        <v>40</v>
      </c>
      <c r="K218" s="4">
        <f>(Table1[[#This Row],[EndTime]]-Table1[[#This Row],[StartTime]])*1440</f>
        <v>59.999999999999943</v>
      </c>
      <c r="L218" s="5">
        <f>Table1[[#This Row],[Attendees]]/Table1[[#This Row],[Capacity]]</f>
        <v>1</v>
      </c>
      <c r="M218">
        <f>IF(Table1[[#This Row],[Attendees]]&gt;Table1[[#This Row],[Capacity]],1,0)</f>
        <v>0</v>
      </c>
      <c r="N218" t="str">
        <f>TEXT(Table1[[#This Row],[Date]],"ddd")</f>
        <v>Mon</v>
      </c>
      <c r="O218" t="str">
        <f>TEXT(Table1[[#This Row],[Date]],"mmm")</f>
        <v>May</v>
      </c>
      <c r="P218" t="str">
        <f>IF(Table1[[#This Row],[Capacity]]&lt;=4,"Small",IF(Table1[[#This Row],[Capacity]]&lt;=8,"Medium","Large"))</f>
        <v>Medium</v>
      </c>
      <c r="Q218" t="str">
        <f>IF(Table1[[#This Row],[Utilization %]]&lt;0.25,"Barely Attended","Normal")</f>
        <v>Normal</v>
      </c>
      <c r="R218" t="str">
        <f>IF(Table1[[#This Row],[Meeting duration (mins)]]&gt;90,"Long Meeting","Normal")</f>
        <v>Normal</v>
      </c>
    </row>
    <row r="219" spans="1:18" x14ac:dyDescent="0.2">
      <c r="A219">
        <v>218</v>
      </c>
      <c r="B219" s="1">
        <v>45450</v>
      </c>
      <c r="C219" s="2" t="s">
        <v>10</v>
      </c>
      <c r="D219" s="2" t="s">
        <v>45</v>
      </c>
      <c r="E219" t="s">
        <v>21</v>
      </c>
      <c r="F219">
        <v>1</v>
      </c>
      <c r="G219" s="12">
        <v>6</v>
      </c>
      <c r="H219">
        <v>3</v>
      </c>
      <c r="I219" t="s">
        <v>42</v>
      </c>
      <c r="J219" t="s">
        <v>14</v>
      </c>
      <c r="K219" s="4">
        <f>(Table1[[#This Row],[EndTime]]-Table1[[#This Row],[StartTime]])*1440</f>
        <v>29.999999999999893</v>
      </c>
      <c r="L219" s="5">
        <f>Table1[[#This Row],[Attendees]]/Table1[[#This Row],[Capacity]]</f>
        <v>0.5</v>
      </c>
      <c r="M219">
        <f>IF(Table1[[#This Row],[Attendees]]&gt;Table1[[#This Row],[Capacity]],1,0)</f>
        <v>0</v>
      </c>
      <c r="N219" t="str">
        <f>TEXT(Table1[[#This Row],[Date]],"ddd")</f>
        <v>Fri</v>
      </c>
      <c r="O219" t="str">
        <f>TEXT(Table1[[#This Row],[Date]],"mmm")</f>
        <v>Jun</v>
      </c>
      <c r="P219" t="str">
        <f>IF(Table1[[#This Row],[Capacity]]&lt;=4,"Small",IF(Table1[[#This Row],[Capacity]]&lt;=8,"Medium","Large"))</f>
        <v>Medium</v>
      </c>
      <c r="Q219" t="str">
        <f>IF(Table1[[#This Row],[Utilization %]]&lt;0.25,"Barely Attended","Normal")</f>
        <v>Normal</v>
      </c>
      <c r="R219" t="str">
        <f>IF(Table1[[#This Row],[Meeting duration (mins)]]&gt;90,"Long Meeting","Normal")</f>
        <v>Normal</v>
      </c>
    </row>
    <row r="220" spans="1:18" x14ac:dyDescent="0.2">
      <c r="A220">
        <v>219</v>
      </c>
      <c r="B220" s="1">
        <v>45409</v>
      </c>
      <c r="C220" s="2" t="s">
        <v>31</v>
      </c>
      <c r="D220" s="2" t="s">
        <v>48</v>
      </c>
      <c r="E220" t="s">
        <v>12</v>
      </c>
      <c r="F220">
        <v>2</v>
      </c>
      <c r="G220" s="12">
        <v>8</v>
      </c>
      <c r="H220">
        <v>10</v>
      </c>
      <c r="I220" t="s">
        <v>42</v>
      </c>
      <c r="J220" t="s">
        <v>40</v>
      </c>
      <c r="K220" s="4">
        <f>(Table1[[#This Row],[EndTime]]-Table1[[#This Row],[StartTime]])*1440</f>
        <v>90</v>
      </c>
      <c r="L220" s="5">
        <f>Table1[[#This Row],[Attendees]]/Table1[[#This Row],[Capacity]]</f>
        <v>1.25</v>
      </c>
      <c r="M220">
        <f>IF(Table1[[#This Row],[Attendees]]&gt;Table1[[#This Row],[Capacity]],1,0)</f>
        <v>1</v>
      </c>
      <c r="N220" t="str">
        <f>TEXT(Table1[[#This Row],[Date]],"ddd")</f>
        <v>Sat</v>
      </c>
      <c r="O220" t="str">
        <f>TEXT(Table1[[#This Row],[Date]],"mmm")</f>
        <v>Apr</v>
      </c>
      <c r="P220" t="str">
        <f>IF(Table1[[#This Row],[Capacity]]&lt;=4,"Small",IF(Table1[[#This Row],[Capacity]]&lt;=8,"Medium","Large"))</f>
        <v>Medium</v>
      </c>
      <c r="Q220" t="str">
        <f>IF(Table1[[#This Row],[Utilization %]]&lt;0.25,"Barely Attended","Normal")</f>
        <v>Normal</v>
      </c>
      <c r="R220" t="str">
        <f>IF(Table1[[#This Row],[Meeting duration (mins)]]&gt;90,"Long Meeting","Normal")</f>
        <v>Normal</v>
      </c>
    </row>
    <row r="221" spans="1:18" x14ac:dyDescent="0.2">
      <c r="A221">
        <v>220</v>
      </c>
      <c r="B221" s="1">
        <v>45365</v>
      </c>
      <c r="C221" s="2" t="s">
        <v>31</v>
      </c>
      <c r="D221" s="2" t="s">
        <v>24</v>
      </c>
      <c r="E221" t="s">
        <v>12</v>
      </c>
      <c r="F221">
        <v>2</v>
      </c>
      <c r="G221" s="12">
        <v>8</v>
      </c>
      <c r="H221">
        <v>1</v>
      </c>
      <c r="I221" t="s">
        <v>39</v>
      </c>
      <c r="J221" t="s">
        <v>18</v>
      </c>
      <c r="K221" s="4">
        <f>(Table1[[#This Row],[EndTime]]-Table1[[#This Row],[StartTime]])*1440</f>
        <v>30.000000000000053</v>
      </c>
      <c r="L221" s="5">
        <f>Table1[[#This Row],[Attendees]]/Table1[[#This Row],[Capacity]]</f>
        <v>0.125</v>
      </c>
      <c r="M221">
        <f>IF(Table1[[#This Row],[Attendees]]&gt;Table1[[#This Row],[Capacity]],1,0)</f>
        <v>0</v>
      </c>
      <c r="N221" t="str">
        <f>TEXT(Table1[[#This Row],[Date]],"ddd")</f>
        <v>Thu</v>
      </c>
      <c r="O221" t="str">
        <f>TEXT(Table1[[#This Row],[Date]],"mmm")</f>
        <v>Mar</v>
      </c>
      <c r="P221" t="str">
        <f>IF(Table1[[#This Row],[Capacity]]&lt;=4,"Small",IF(Table1[[#This Row],[Capacity]]&lt;=8,"Medium","Large"))</f>
        <v>Medium</v>
      </c>
      <c r="Q221" t="str">
        <f>IF(Table1[[#This Row],[Utilization %]]&lt;0.25,"Barely Attended","Normal")</f>
        <v>Barely Attended</v>
      </c>
      <c r="R221" t="str">
        <f>IF(Table1[[#This Row],[Meeting duration (mins)]]&gt;90,"Long Meeting","Normal")</f>
        <v>Normal</v>
      </c>
    </row>
    <row r="222" spans="1:18" x14ac:dyDescent="0.2">
      <c r="A222">
        <v>221</v>
      </c>
      <c r="B222" s="1">
        <v>45491</v>
      </c>
      <c r="C222" s="2" t="s">
        <v>20</v>
      </c>
      <c r="D222" s="2" t="s">
        <v>15</v>
      </c>
      <c r="E222" t="s">
        <v>21</v>
      </c>
      <c r="F222">
        <v>1</v>
      </c>
      <c r="G222" s="12">
        <v>6</v>
      </c>
      <c r="H222">
        <v>6</v>
      </c>
      <c r="I222" t="s">
        <v>27</v>
      </c>
      <c r="J222" t="s">
        <v>30</v>
      </c>
      <c r="K222" s="4">
        <f>(Table1[[#This Row],[EndTime]]-Table1[[#This Row],[StartTime]])*1440</f>
        <v>120.00000000000006</v>
      </c>
      <c r="L222" s="5">
        <f>Table1[[#This Row],[Attendees]]/Table1[[#This Row],[Capacity]]</f>
        <v>1</v>
      </c>
      <c r="M222">
        <f>IF(Table1[[#This Row],[Attendees]]&gt;Table1[[#This Row],[Capacity]],1,0)</f>
        <v>0</v>
      </c>
      <c r="N222" t="str">
        <f>TEXT(Table1[[#This Row],[Date]],"ddd")</f>
        <v>Thu</v>
      </c>
      <c r="O222" t="str">
        <f>TEXT(Table1[[#This Row],[Date]],"mmm")</f>
        <v>Jul</v>
      </c>
      <c r="P222" t="str">
        <f>IF(Table1[[#This Row],[Capacity]]&lt;=4,"Small",IF(Table1[[#This Row],[Capacity]]&lt;=8,"Medium","Large"))</f>
        <v>Medium</v>
      </c>
      <c r="Q222" t="str">
        <f>IF(Table1[[#This Row],[Utilization %]]&lt;0.25,"Barely Attended","Normal")</f>
        <v>Normal</v>
      </c>
      <c r="R222" t="str">
        <f>IF(Table1[[#This Row],[Meeting duration (mins)]]&gt;90,"Long Meeting","Normal")</f>
        <v>Long Meeting</v>
      </c>
    </row>
    <row r="223" spans="1:18" x14ac:dyDescent="0.2">
      <c r="A223">
        <v>222</v>
      </c>
      <c r="B223" s="1">
        <v>45546</v>
      </c>
      <c r="C223" s="2" t="s">
        <v>31</v>
      </c>
      <c r="D223" s="2" t="s">
        <v>48</v>
      </c>
      <c r="E223" t="s">
        <v>38</v>
      </c>
      <c r="F223">
        <v>3</v>
      </c>
      <c r="G223" s="12">
        <v>16</v>
      </c>
      <c r="H223">
        <v>16</v>
      </c>
      <c r="I223" t="s">
        <v>22</v>
      </c>
      <c r="J223" t="s">
        <v>40</v>
      </c>
      <c r="K223" s="4">
        <f>(Table1[[#This Row],[EndTime]]-Table1[[#This Row],[StartTime]])*1440</f>
        <v>90</v>
      </c>
      <c r="L223" s="5">
        <f>Table1[[#This Row],[Attendees]]/Table1[[#This Row],[Capacity]]</f>
        <v>1</v>
      </c>
      <c r="M223">
        <f>IF(Table1[[#This Row],[Attendees]]&gt;Table1[[#This Row],[Capacity]],1,0)</f>
        <v>0</v>
      </c>
      <c r="N223" t="str">
        <f>TEXT(Table1[[#This Row],[Date]],"ddd")</f>
        <v>Wed</v>
      </c>
      <c r="O223" t="str">
        <f>TEXT(Table1[[#This Row],[Date]],"mmm")</f>
        <v>Sep</v>
      </c>
      <c r="P223" t="str">
        <f>IF(Table1[[#This Row],[Capacity]]&lt;=4,"Small",IF(Table1[[#This Row],[Capacity]]&lt;=8,"Medium","Large"))</f>
        <v>Large</v>
      </c>
      <c r="Q223" t="str">
        <f>IF(Table1[[#This Row],[Utilization %]]&lt;0.25,"Barely Attended","Normal")</f>
        <v>Normal</v>
      </c>
      <c r="R223" t="str">
        <f>IF(Table1[[#This Row],[Meeting duration (mins)]]&gt;90,"Long Meeting","Normal")</f>
        <v>Normal</v>
      </c>
    </row>
    <row r="224" spans="1:18" x14ac:dyDescent="0.2">
      <c r="A224">
        <v>223</v>
      </c>
      <c r="B224" s="1">
        <v>45442</v>
      </c>
      <c r="C224" s="2" t="s">
        <v>19</v>
      </c>
      <c r="D224" s="2" t="s">
        <v>20</v>
      </c>
      <c r="E224" t="s">
        <v>38</v>
      </c>
      <c r="F224">
        <v>3</v>
      </c>
      <c r="G224" s="12">
        <v>16</v>
      </c>
      <c r="H224">
        <v>19</v>
      </c>
      <c r="I224" t="s">
        <v>27</v>
      </c>
      <c r="J224" t="s">
        <v>23</v>
      </c>
      <c r="K224" s="4">
        <f>(Table1[[#This Row],[EndTime]]-Table1[[#This Row],[StartTime]])*1440</f>
        <v>90</v>
      </c>
      <c r="L224" s="5">
        <f>Table1[[#This Row],[Attendees]]/Table1[[#This Row],[Capacity]]</f>
        <v>1.1875</v>
      </c>
      <c r="M224">
        <f>IF(Table1[[#This Row],[Attendees]]&gt;Table1[[#This Row],[Capacity]],1,0)</f>
        <v>1</v>
      </c>
      <c r="N224" t="str">
        <f>TEXT(Table1[[#This Row],[Date]],"ddd")</f>
        <v>Thu</v>
      </c>
      <c r="O224" t="str">
        <f>TEXT(Table1[[#This Row],[Date]],"mmm")</f>
        <v>May</v>
      </c>
      <c r="P224" t="str">
        <f>IF(Table1[[#This Row],[Capacity]]&lt;=4,"Small",IF(Table1[[#This Row],[Capacity]]&lt;=8,"Medium","Large"))</f>
        <v>Large</v>
      </c>
      <c r="Q224" t="str">
        <f>IF(Table1[[#This Row],[Utilization %]]&lt;0.25,"Barely Attended","Normal")</f>
        <v>Normal</v>
      </c>
      <c r="R224" t="str">
        <f>IF(Table1[[#This Row],[Meeting duration (mins)]]&gt;90,"Long Meeting","Normal")</f>
        <v>Normal</v>
      </c>
    </row>
    <row r="225" spans="1:18" x14ac:dyDescent="0.2">
      <c r="A225">
        <v>224</v>
      </c>
      <c r="B225" s="1">
        <v>45540</v>
      </c>
      <c r="C225" s="2" t="s">
        <v>26</v>
      </c>
      <c r="D225" s="2" t="s">
        <v>33</v>
      </c>
      <c r="E225" t="s">
        <v>12</v>
      </c>
      <c r="F225">
        <v>2</v>
      </c>
      <c r="G225" s="12">
        <v>8</v>
      </c>
      <c r="H225">
        <v>9</v>
      </c>
      <c r="I225" t="s">
        <v>42</v>
      </c>
      <c r="J225" t="s">
        <v>14</v>
      </c>
      <c r="K225" s="4">
        <f>(Table1[[#This Row],[EndTime]]-Table1[[#This Row],[StartTime]])*1440</f>
        <v>59.999999999999943</v>
      </c>
      <c r="L225" s="5">
        <f>Table1[[#This Row],[Attendees]]/Table1[[#This Row],[Capacity]]</f>
        <v>1.125</v>
      </c>
      <c r="M225">
        <f>IF(Table1[[#This Row],[Attendees]]&gt;Table1[[#This Row],[Capacity]],1,0)</f>
        <v>1</v>
      </c>
      <c r="N225" t="str">
        <f>TEXT(Table1[[#This Row],[Date]],"ddd")</f>
        <v>Thu</v>
      </c>
      <c r="O225" t="str">
        <f>TEXT(Table1[[#This Row],[Date]],"mmm")</f>
        <v>Sep</v>
      </c>
      <c r="P225" t="str">
        <f>IF(Table1[[#This Row],[Capacity]]&lt;=4,"Small",IF(Table1[[#This Row],[Capacity]]&lt;=8,"Medium","Large"))</f>
        <v>Medium</v>
      </c>
      <c r="Q225" t="str">
        <f>IF(Table1[[#This Row],[Utilization %]]&lt;0.25,"Barely Attended","Normal")</f>
        <v>Normal</v>
      </c>
      <c r="R225" t="str">
        <f>IF(Table1[[#This Row],[Meeting duration (mins)]]&gt;90,"Long Meeting","Normal")</f>
        <v>Normal</v>
      </c>
    </row>
    <row r="226" spans="1:18" x14ac:dyDescent="0.2">
      <c r="A226">
        <v>225</v>
      </c>
      <c r="B226" s="1">
        <v>45336</v>
      </c>
      <c r="C226" s="2" t="s">
        <v>36</v>
      </c>
      <c r="D226" s="2" t="s">
        <v>29</v>
      </c>
      <c r="E226" t="s">
        <v>38</v>
      </c>
      <c r="F226">
        <v>3</v>
      </c>
      <c r="G226" s="12">
        <v>16</v>
      </c>
      <c r="H226">
        <v>12</v>
      </c>
      <c r="I226" t="s">
        <v>39</v>
      </c>
      <c r="J226" t="s">
        <v>14</v>
      </c>
      <c r="K226" s="4">
        <f>(Table1[[#This Row],[EndTime]]-Table1[[#This Row],[StartTime]])*1440</f>
        <v>90</v>
      </c>
      <c r="L226" s="5">
        <f>Table1[[#This Row],[Attendees]]/Table1[[#This Row],[Capacity]]</f>
        <v>0.75</v>
      </c>
      <c r="M226">
        <f>IF(Table1[[#This Row],[Attendees]]&gt;Table1[[#This Row],[Capacity]],1,0)</f>
        <v>0</v>
      </c>
      <c r="N226" t="str">
        <f>TEXT(Table1[[#This Row],[Date]],"ddd")</f>
        <v>Wed</v>
      </c>
      <c r="O226" t="str">
        <f>TEXT(Table1[[#This Row],[Date]],"mmm")</f>
        <v>Feb</v>
      </c>
      <c r="P226" t="str">
        <f>IF(Table1[[#This Row],[Capacity]]&lt;=4,"Small",IF(Table1[[#This Row],[Capacity]]&lt;=8,"Medium","Large"))</f>
        <v>Large</v>
      </c>
      <c r="Q226" t="str">
        <f>IF(Table1[[#This Row],[Utilization %]]&lt;0.25,"Barely Attended","Normal")</f>
        <v>Normal</v>
      </c>
      <c r="R226" t="str">
        <f>IF(Table1[[#This Row],[Meeting duration (mins)]]&gt;90,"Long Meeting","Normal")</f>
        <v>Normal</v>
      </c>
    </row>
    <row r="227" spans="1:18" x14ac:dyDescent="0.2">
      <c r="A227">
        <v>226</v>
      </c>
      <c r="B227" s="1">
        <v>45353</v>
      </c>
      <c r="C227" s="2" t="s">
        <v>31</v>
      </c>
      <c r="D227" s="2" t="s">
        <v>24</v>
      </c>
      <c r="E227" t="s">
        <v>35</v>
      </c>
      <c r="F227">
        <v>2</v>
      </c>
      <c r="G227" s="12">
        <v>10</v>
      </c>
      <c r="H227">
        <v>13</v>
      </c>
      <c r="I227" t="s">
        <v>27</v>
      </c>
      <c r="J227" t="s">
        <v>30</v>
      </c>
      <c r="K227" s="4">
        <f>(Table1[[#This Row],[EndTime]]-Table1[[#This Row],[StartTime]])*1440</f>
        <v>30.000000000000053</v>
      </c>
      <c r="L227" s="5">
        <f>Table1[[#This Row],[Attendees]]/Table1[[#This Row],[Capacity]]</f>
        <v>1.3</v>
      </c>
      <c r="M227">
        <f>IF(Table1[[#This Row],[Attendees]]&gt;Table1[[#This Row],[Capacity]],1,0)</f>
        <v>1</v>
      </c>
      <c r="N227" t="str">
        <f>TEXT(Table1[[#This Row],[Date]],"ddd")</f>
        <v>Sat</v>
      </c>
      <c r="O227" t="str">
        <f>TEXT(Table1[[#This Row],[Date]],"mmm")</f>
        <v>Mar</v>
      </c>
      <c r="P227" t="str">
        <f>IF(Table1[[#This Row],[Capacity]]&lt;=4,"Small",IF(Table1[[#This Row],[Capacity]]&lt;=8,"Medium","Large"))</f>
        <v>Large</v>
      </c>
      <c r="Q227" t="str">
        <f>IF(Table1[[#This Row],[Utilization %]]&lt;0.25,"Barely Attended","Normal")</f>
        <v>Normal</v>
      </c>
      <c r="R227" t="str">
        <f>IF(Table1[[#This Row],[Meeting duration (mins)]]&gt;90,"Long Meeting","Normal")</f>
        <v>Normal</v>
      </c>
    </row>
    <row r="228" spans="1:18" x14ac:dyDescent="0.2">
      <c r="A228">
        <v>227</v>
      </c>
      <c r="B228" s="1">
        <v>45486</v>
      </c>
      <c r="C228" s="2" t="s">
        <v>43</v>
      </c>
      <c r="D228" s="2" t="s">
        <v>29</v>
      </c>
      <c r="E228" t="s">
        <v>38</v>
      </c>
      <c r="F228">
        <v>3</v>
      </c>
      <c r="G228" s="12">
        <v>16</v>
      </c>
      <c r="H228">
        <v>5</v>
      </c>
      <c r="I228" t="s">
        <v>22</v>
      </c>
      <c r="J228" t="s">
        <v>40</v>
      </c>
      <c r="K228" s="4">
        <f>(Table1[[#This Row],[EndTime]]-Table1[[#This Row],[StartTime]])*1440</f>
        <v>119.99999999999997</v>
      </c>
      <c r="L228" s="5">
        <f>Table1[[#This Row],[Attendees]]/Table1[[#This Row],[Capacity]]</f>
        <v>0.3125</v>
      </c>
      <c r="M228">
        <f>IF(Table1[[#This Row],[Attendees]]&gt;Table1[[#This Row],[Capacity]],1,0)</f>
        <v>0</v>
      </c>
      <c r="N228" t="str">
        <f>TEXT(Table1[[#This Row],[Date]],"ddd")</f>
        <v>Sat</v>
      </c>
      <c r="O228" t="str">
        <f>TEXT(Table1[[#This Row],[Date]],"mmm")</f>
        <v>Jul</v>
      </c>
      <c r="P228" t="str">
        <f>IF(Table1[[#This Row],[Capacity]]&lt;=4,"Small",IF(Table1[[#This Row],[Capacity]]&lt;=8,"Medium","Large"))</f>
        <v>Large</v>
      </c>
      <c r="Q228" t="str">
        <f>IF(Table1[[#This Row],[Utilization %]]&lt;0.25,"Barely Attended","Normal")</f>
        <v>Normal</v>
      </c>
      <c r="R228" t="str">
        <f>IF(Table1[[#This Row],[Meeting duration (mins)]]&gt;90,"Long Meeting","Normal")</f>
        <v>Long Meeting</v>
      </c>
    </row>
    <row r="229" spans="1:18" x14ac:dyDescent="0.2">
      <c r="A229">
        <v>228</v>
      </c>
      <c r="B229" s="1">
        <v>45443</v>
      </c>
      <c r="C229" s="2" t="s">
        <v>47</v>
      </c>
      <c r="D229" s="2" t="s">
        <v>36</v>
      </c>
      <c r="E229" t="s">
        <v>12</v>
      </c>
      <c r="F229">
        <v>2</v>
      </c>
      <c r="G229" s="12">
        <v>8</v>
      </c>
      <c r="H229">
        <v>9</v>
      </c>
      <c r="I229" t="s">
        <v>27</v>
      </c>
      <c r="J229" t="s">
        <v>28</v>
      </c>
      <c r="K229" s="4">
        <f>(Table1[[#This Row],[EndTime]]-Table1[[#This Row],[StartTime]])*1440</f>
        <v>119.99999999999997</v>
      </c>
      <c r="L229" s="5">
        <f>Table1[[#This Row],[Attendees]]/Table1[[#This Row],[Capacity]]</f>
        <v>1.125</v>
      </c>
      <c r="M229">
        <f>IF(Table1[[#This Row],[Attendees]]&gt;Table1[[#This Row],[Capacity]],1,0)</f>
        <v>1</v>
      </c>
      <c r="N229" t="str">
        <f>TEXT(Table1[[#This Row],[Date]],"ddd")</f>
        <v>Fri</v>
      </c>
      <c r="O229" t="str">
        <f>TEXT(Table1[[#This Row],[Date]],"mmm")</f>
        <v>May</v>
      </c>
      <c r="P229" t="str">
        <f>IF(Table1[[#This Row],[Capacity]]&lt;=4,"Small",IF(Table1[[#This Row],[Capacity]]&lt;=8,"Medium","Large"))</f>
        <v>Medium</v>
      </c>
      <c r="Q229" t="str">
        <f>IF(Table1[[#This Row],[Utilization %]]&lt;0.25,"Barely Attended","Normal")</f>
        <v>Normal</v>
      </c>
      <c r="R229" t="str">
        <f>IF(Table1[[#This Row],[Meeting duration (mins)]]&gt;90,"Long Meeting","Normal")</f>
        <v>Long Meeting</v>
      </c>
    </row>
    <row r="230" spans="1:18" x14ac:dyDescent="0.2">
      <c r="A230">
        <v>229</v>
      </c>
      <c r="B230" s="1">
        <v>45583</v>
      </c>
      <c r="C230" s="2" t="s">
        <v>37</v>
      </c>
      <c r="D230" s="2" t="s">
        <v>10</v>
      </c>
      <c r="E230" t="s">
        <v>49</v>
      </c>
      <c r="F230">
        <v>3</v>
      </c>
      <c r="G230" s="12">
        <v>12</v>
      </c>
      <c r="H230">
        <v>10</v>
      </c>
      <c r="I230" t="s">
        <v>41</v>
      </c>
      <c r="J230" t="s">
        <v>23</v>
      </c>
      <c r="K230" s="4">
        <f>(Table1[[#This Row],[EndTime]]-Table1[[#This Row],[StartTime]])*1440</f>
        <v>90</v>
      </c>
      <c r="L230" s="5">
        <f>Table1[[#This Row],[Attendees]]/Table1[[#This Row],[Capacity]]</f>
        <v>0.83333333333333337</v>
      </c>
      <c r="M230">
        <f>IF(Table1[[#This Row],[Attendees]]&gt;Table1[[#This Row],[Capacity]],1,0)</f>
        <v>0</v>
      </c>
      <c r="N230" t="str">
        <f>TEXT(Table1[[#This Row],[Date]],"ddd")</f>
        <v>Fri</v>
      </c>
      <c r="O230" t="str">
        <f>TEXT(Table1[[#This Row],[Date]],"mmm")</f>
        <v>Oct</v>
      </c>
      <c r="P230" t="str">
        <f>IF(Table1[[#This Row],[Capacity]]&lt;=4,"Small",IF(Table1[[#This Row],[Capacity]]&lt;=8,"Medium","Large"))</f>
        <v>Large</v>
      </c>
      <c r="Q230" t="str">
        <f>IF(Table1[[#This Row],[Utilization %]]&lt;0.25,"Barely Attended","Normal")</f>
        <v>Normal</v>
      </c>
      <c r="R230" t="str">
        <f>IF(Table1[[#This Row],[Meeting duration (mins)]]&gt;90,"Long Meeting","Normal")</f>
        <v>Normal</v>
      </c>
    </row>
    <row r="231" spans="1:18" x14ac:dyDescent="0.2">
      <c r="A231">
        <v>230</v>
      </c>
      <c r="B231" s="1">
        <v>45334</v>
      </c>
      <c r="C231" s="2" t="s">
        <v>45</v>
      </c>
      <c r="D231" s="2" t="s">
        <v>26</v>
      </c>
      <c r="E231" t="s">
        <v>21</v>
      </c>
      <c r="F231">
        <v>1</v>
      </c>
      <c r="G231" s="12">
        <v>6</v>
      </c>
      <c r="H231">
        <v>1</v>
      </c>
      <c r="I231" t="s">
        <v>17</v>
      </c>
      <c r="J231" t="s">
        <v>28</v>
      </c>
      <c r="K231" s="4">
        <f>(Table1[[#This Row],[EndTime]]-Table1[[#This Row],[StartTime]])*1440</f>
        <v>30.000000000000053</v>
      </c>
      <c r="L231" s="5">
        <f>Table1[[#This Row],[Attendees]]/Table1[[#This Row],[Capacity]]</f>
        <v>0.16666666666666666</v>
      </c>
      <c r="M231">
        <f>IF(Table1[[#This Row],[Attendees]]&gt;Table1[[#This Row],[Capacity]],1,0)</f>
        <v>0</v>
      </c>
      <c r="N231" t="str">
        <f>TEXT(Table1[[#This Row],[Date]],"ddd")</f>
        <v>Mon</v>
      </c>
      <c r="O231" t="str">
        <f>TEXT(Table1[[#This Row],[Date]],"mmm")</f>
        <v>Feb</v>
      </c>
      <c r="P231" t="str">
        <f>IF(Table1[[#This Row],[Capacity]]&lt;=4,"Small",IF(Table1[[#This Row],[Capacity]]&lt;=8,"Medium","Large"))</f>
        <v>Medium</v>
      </c>
      <c r="Q231" t="str">
        <f>IF(Table1[[#This Row],[Utilization %]]&lt;0.25,"Barely Attended","Normal")</f>
        <v>Barely Attended</v>
      </c>
      <c r="R231" t="str">
        <f>IF(Table1[[#This Row],[Meeting duration (mins)]]&gt;90,"Long Meeting","Normal")</f>
        <v>Normal</v>
      </c>
    </row>
    <row r="232" spans="1:18" x14ac:dyDescent="0.2">
      <c r="A232">
        <v>231</v>
      </c>
      <c r="B232" s="1">
        <v>45426</v>
      </c>
      <c r="C232" s="2" t="s">
        <v>19</v>
      </c>
      <c r="D232" s="2" t="s">
        <v>43</v>
      </c>
      <c r="E232" t="s">
        <v>35</v>
      </c>
      <c r="F232">
        <v>2</v>
      </c>
      <c r="G232" s="12">
        <v>10</v>
      </c>
      <c r="H232">
        <v>2</v>
      </c>
      <c r="I232" t="s">
        <v>13</v>
      </c>
      <c r="J232" t="s">
        <v>18</v>
      </c>
      <c r="K232" s="4">
        <f>(Table1[[#This Row],[EndTime]]-Table1[[#This Row],[StartTime]])*1440</f>
        <v>120.00000000000006</v>
      </c>
      <c r="L232" s="5">
        <f>Table1[[#This Row],[Attendees]]/Table1[[#This Row],[Capacity]]</f>
        <v>0.2</v>
      </c>
      <c r="M232">
        <f>IF(Table1[[#This Row],[Attendees]]&gt;Table1[[#This Row],[Capacity]],1,0)</f>
        <v>0</v>
      </c>
      <c r="N232" t="str">
        <f>TEXT(Table1[[#This Row],[Date]],"ddd")</f>
        <v>Tue</v>
      </c>
      <c r="O232" t="str">
        <f>TEXT(Table1[[#This Row],[Date]],"mmm")</f>
        <v>May</v>
      </c>
      <c r="P232" t="str">
        <f>IF(Table1[[#This Row],[Capacity]]&lt;=4,"Small",IF(Table1[[#This Row],[Capacity]]&lt;=8,"Medium","Large"))</f>
        <v>Large</v>
      </c>
      <c r="Q232" t="str">
        <f>IF(Table1[[#This Row],[Utilization %]]&lt;0.25,"Barely Attended","Normal")</f>
        <v>Barely Attended</v>
      </c>
      <c r="R232" t="str">
        <f>IF(Table1[[#This Row],[Meeting duration (mins)]]&gt;90,"Long Meeting","Normal")</f>
        <v>Long Meeting</v>
      </c>
    </row>
    <row r="233" spans="1:18" x14ac:dyDescent="0.2">
      <c r="A233">
        <v>232</v>
      </c>
      <c r="B233" s="1">
        <v>45439</v>
      </c>
      <c r="C233" s="2" t="s">
        <v>44</v>
      </c>
      <c r="D233" s="2" t="s">
        <v>15</v>
      </c>
      <c r="E233" t="s">
        <v>35</v>
      </c>
      <c r="F233">
        <v>2</v>
      </c>
      <c r="G233" s="12">
        <v>10</v>
      </c>
      <c r="H233">
        <v>8</v>
      </c>
      <c r="I233" t="s">
        <v>22</v>
      </c>
      <c r="J233" t="s">
        <v>30</v>
      </c>
      <c r="K233" s="4">
        <f>(Table1[[#This Row],[EndTime]]-Table1[[#This Row],[StartTime]])*1440</f>
        <v>30.000000000000053</v>
      </c>
      <c r="L233" s="5">
        <f>Table1[[#This Row],[Attendees]]/Table1[[#This Row],[Capacity]]</f>
        <v>0.8</v>
      </c>
      <c r="M233">
        <f>IF(Table1[[#This Row],[Attendees]]&gt;Table1[[#This Row],[Capacity]],1,0)</f>
        <v>0</v>
      </c>
      <c r="N233" t="str">
        <f>TEXT(Table1[[#This Row],[Date]],"ddd")</f>
        <v>Mon</v>
      </c>
      <c r="O233" t="str">
        <f>TEXT(Table1[[#This Row],[Date]],"mmm")</f>
        <v>May</v>
      </c>
      <c r="P233" t="str">
        <f>IF(Table1[[#This Row],[Capacity]]&lt;=4,"Small",IF(Table1[[#This Row],[Capacity]]&lt;=8,"Medium","Large"))</f>
        <v>Large</v>
      </c>
      <c r="Q233" t="str">
        <f>IF(Table1[[#This Row],[Utilization %]]&lt;0.25,"Barely Attended","Normal")</f>
        <v>Normal</v>
      </c>
      <c r="R233" t="str">
        <f>IF(Table1[[#This Row],[Meeting duration (mins)]]&gt;90,"Long Meeting","Normal")</f>
        <v>Normal</v>
      </c>
    </row>
    <row r="234" spans="1:18" x14ac:dyDescent="0.2">
      <c r="A234">
        <v>233</v>
      </c>
      <c r="B234" s="1">
        <v>45344</v>
      </c>
      <c r="C234" s="2" t="s">
        <v>10</v>
      </c>
      <c r="D234" s="2" t="s">
        <v>26</v>
      </c>
      <c r="E234" t="s">
        <v>49</v>
      </c>
      <c r="F234">
        <v>3</v>
      </c>
      <c r="G234" s="12">
        <v>12</v>
      </c>
      <c r="H234">
        <v>4</v>
      </c>
      <c r="I234" t="s">
        <v>13</v>
      </c>
      <c r="J234" t="s">
        <v>14</v>
      </c>
      <c r="K234" s="4">
        <f>(Table1[[#This Row],[EndTime]]-Table1[[#This Row],[StartTime]])*1440</f>
        <v>59.999999999999943</v>
      </c>
      <c r="L234" s="5">
        <f>Table1[[#This Row],[Attendees]]/Table1[[#This Row],[Capacity]]</f>
        <v>0.33333333333333331</v>
      </c>
      <c r="M234">
        <f>IF(Table1[[#This Row],[Attendees]]&gt;Table1[[#This Row],[Capacity]],1,0)</f>
        <v>0</v>
      </c>
      <c r="N234" t="str">
        <f>TEXT(Table1[[#This Row],[Date]],"ddd")</f>
        <v>Thu</v>
      </c>
      <c r="O234" t="str">
        <f>TEXT(Table1[[#This Row],[Date]],"mmm")</f>
        <v>Feb</v>
      </c>
      <c r="P234" t="str">
        <f>IF(Table1[[#This Row],[Capacity]]&lt;=4,"Small",IF(Table1[[#This Row],[Capacity]]&lt;=8,"Medium","Large"))</f>
        <v>Large</v>
      </c>
      <c r="Q234" t="str">
        <f>IF(Table1[[#This Row],[Utilization %]]&lt;0.25,"Barely Attended","Normal")</f>
        <v>Normal</v>
      </c>
      <c r="R234" t="str">
        <f>IF(Table1[[#This Row],[Meeting duration (mins)]]&gt;90,"Long Meeting","Normal")</f>
        <v>Normal</v>
      </c>
    </row>
    <row r="235" spans="1:18" x14ac:dyDescent="0.2">
      <c r="A235">
        <v>234</v>
      </c>
      <c r="B235" s="1">
        <v>45326</v>
      </c>
      <c r="C235" s="2" t="s">
        <v>33</v>
      </c>
      <c r="D235" s="2" t="s">
        <v>31</v>
      </c>
      <c r="E235" t="s">
        <v>49</v>
      </c>
      <c r="F235">
        <v>3</v>
      </c>
      <c r="G235" s="12">
        <v>12</v>
      </c>
      <c r="H235">
        <v>2</v>
      </c>
      <c r="I235" t="s">
        <v>39</v>
      </c>
      <c r="J235" t="s">
        <v>14</v>
      </c>
      <c r="K235" s="4">
        <f>(Table1[[#This Row],[EndTime]]-Table1[[#This Row],[StartTime]])*1440</f>
        <v>30.000000000000053</v>
      </c>
      <c r="L235" s="5">
        <f>Table1[[#This Row],[Attendees]]/Table1[[#This Row],[Capacity]]</f>
        <v>0.16666666666666666</v>
      </c>
      <c r="M235">
        <f>IF(Table1[[#This Row],[Attendees]]&gt;Table1[[#This Row],[Capacity]],1,0)</f>
        <v>0</v>
      </c>
      <c r="N235" t="str">
        <f>TEXT(Table1[[#This Row],[Date]],"ddd")</f>
        <v>Sun</v>
      </c>
      <c r="O235" t="str">
        <f>TEXT(Table1[[#This Row],[Date]],"mmm")</f>
        <v>Feb</v>
      </c>
      <c r="P235" t="str">
        <f>IF(Table1[[#This Row],[Capacity]]&lt;=4,"Small",IF(Table1[[#This Row],[Capacity]]&lt;=8,"Medium","Large"))</f>
        <v>Large</v>
      </c>
      <c r="Q235" t="str">
        <f>IF(Table1[[#This Row],[Utilization %]]&lt;0.25,"Barely Attended","Normal")</f>
        <v>Barely Attended</v>
      </c>
      <c r="R235" t="str">
        <f>IF(Table1[[#This Row],[Meeting duration (mins)]]&gt;90,"Long Meeting","Normal")</f>
        <v>Normal</v>
      </c>
    </row>
    <row r="236" spans="1:18" x14ac:dyDescent="0.2">
      <c r="A236">
        <v>235</v>
      </c>
      <c r="B236" s="1">
        <v>45603</v>
      </c>
      <c r="C236" s="2" t="s">
        <v>33</v>
      </c>
      <c r="D236" s="2" t="s">
        <v>46</v>
      </c>
      <c r="E236" t="s">
        <v>35</v>
      </c>
      <c r="F236">
        <v>2</v>
      </c>
      <c r="G236" s="12">
        <v>10</v>
      </c>
      <c r="H236">
        <v>6</v>
      </c>
      <c r="I236" t="s">
        <v>41</v>
      </c>
      <c r="J236" t="s">
        <v>28</v>
      </c>
      <c r="K236" s="4">
        <f>(Table1[[#This Row],[EndTime]]-Table1[[#This Row],[StartTime]])*1440</f>
        <v>90</v>
      </c>
      <c r="L236" s="5">
        <f>Table1[[#This Row],[Attendees]]/Table1[[#This Row],[Capacity]]</f>
        <v>0.6</v>
      </c>
      <c r="M236">
        <f>IF(Table1[[#This Row],[Attendees]]&gt;Table1[[#This Row],[Capacity]],1,0)</f>
        <v>0</v>
      </c>
      <c r="N236" t="str">
        <f>TEXT(Table1[[#This Row],[Date]],"ddd")</f>
        <v>Thu</v>
      </c>
      <c r="O236" t="str">
        <f>TEXT(Table1[[#This Row],[Date]],"mmm")</f>
        <v>Nov</v>
      </c>
      <c r="P236" t="str">
        <f>IF(Table1[[#This Row],[Capacity]]&lt;=4,"Small",IF(Table1[[#This Row],[Capacity]]&lt;=8,"Medium","Large"))</f>
        <v>Large</v>
      </c>
      <c r="Q236" t="str">
        <f>IF(Table1[[#This Row],[Utilization %]]&lt;0.25,"Barely Attended","Normal")</f>
        <v>Normal</v>
      </c>
      <c r="R236" t="str">
        <f>IF(Table1[[#This Row],[Meeting duration (mins)]]&gt;90,"Long Meeting","Normal")</f>
        <v>Normal</v>
      </c>
    </row>
    <row r="237" spans="1:18" x14ac:dyDescent="0.2">
      <c r="A237">
        <v>236</v>
      </c>
      <c r="B237" s="1">
        <v>45417</v>
      </c>
      <c r="C237" s="2" t="s">
        <v>31</v>
      </c>
      <c r="D237" s="2" t="s">
        <v>24</v>
      </c>
      <c r="E237" t="s">
        <v>49</v>
      </c>
      <c r="F237">
        <v>3</v>
      </c>
      <c r="G237" s="12">
        <v>12</v>
      </c>
      <c r="H237">
        <v>4</v>
      </c>
      <c r="I237" t="s">
        <v>22</v>
      </c>
      <c r="J237" t="s">
        <v>23</v>
      </c>
      <c r="K237" s="4">
        <f>(Table1[[#This Row],[EndTime]]-Table1[[#This Row],[StartTime]])*1440</f>
        <v>30.000000000000053</v>
      </c>
      <c r="L237" s="5">
        <f>Table1[[#This Row],[Attendees]]/Table1[[#This Row],[Capacity]]</f>
        <v>0.33333333333333331</v>
      </c>
      <c r="M237">
        <f>IF(Table1[[#This Row],[Attendees]]&gt;Table1[[#This Row],[Capacity]],1,0)</f>
        <v>0</v>
      </c>
      <c r="N237" t="str">
        <f>TEXT(Table1[[#This Row],[Date]],"ddd")</f>
        <v>Sun</v>
      </c>
      <c r="O237" t="str">
        <f>TEXT(Table1[[#This Row],[Date]],"mmm")</f>
        <v>May</v>
      </c>
      <c r="P237" t="str">
        <f>IF(Table1[[#This Row],[Capacity]]&lt;=4,"Small",IF(Table1[[#This Row],[Capacity]]&lt;=8,"Medium","Large"))</f>
        <v>Large</v>
      </c>
      <c r="Q237" t="str">
        <f>IF(Table1[[#This Row],[Utilization %]]&lt;0.25,"Barely Attended","Normal")</f>
        <v>Normal</v>
      </c>
      <c r="R237" t="str">
        <f>IF(Table1[[#This Row],[Meeting duration (mins)]]&gt;90,"Long Meeting","Normal")</f>
        <v>Normal</v>
      </c>
    </row>
    <row r="238" spans="1:18" x14ac:dyDescent="0.2">
      <c r="A238">
        <v>237</v>
      </c>
      <c r="B238" s="1">
        <v>45312</v>
      </c>
      <c r="C238" s="2" t="s">
        <v>10</v>
      </c>
      <c r="D238" s="2" t="s">
        <v>11</v>
      </c>
      <c r="E238" t="s">
        <v>49</v>
      </c>
      <c r="F238">
        <v>3</v>
      </c>
      <c r="G238" s="12">
        <v>12</v>
      </c>
      <c r="H238">
        <v>13</v>
      </c>
      <c r="I238" t="s">
        <v>13</v>
      </c>
      <c r="J238" t="s">
        <v>28</v>
      </c>
      <c r="K238" s="4">
        <f>(Table1[[#This Row],[EndTime]]-Table1[[#This Row],[StartTime]])*1440</f>
        <v>90</v>
      </c>
      <c r="L238" s="5">
        <f>Table1[[#This Row],[Attendees]]/Table1[[#This Row],[Capacity]]</f>
        <v>1.0833333333333333</v>
      </c>
      <c r="M238">
        <f>IF(Table1[[#This Row],[Attendees]]&gt;Table1[[#This Row],[Capacity]],1,0)</f>
        <v>1</v>
      </c>
      <c r="N238" t="str">
        <f>TEXT(Table1[[#This Row],[Date]],"ddd")</f>
        <v>Sun</v>
      </c>
      <c r="O238" t="str">
        <f>TEXT(Table1[[#This Row],[Date]],"mmm")</f>
        <v>Jan</v>
      </c>
      <c r="P238" t="str">
        <f>IF(Table1[[#This Row],[Capacity]]&lt;=4,"Small",IF(Table1[[#This Row],[Capacity]]&lt;=8,"Medium","Large"))</f>
        <v>Large</v>
      </c>
      <c r="Q238" t="str">
        <f>IF(Table1[[#This Row],[Utilization %]]&lt;0.25,"Barely Attended","Normal")</f>
        <v>Normal</v>
      </c>
      <c r="R238" t="str">
        <f>IF(Table1[[#This Row],[Meeting duration (mins)]]&gt;90,"Long Meeting","Normal")</f>
        <v>Normal</v>
      </c>
    </row>
    <row r="239" spans="1:18" x14ac:dyDescent="0.2">
      <c r="A239">
        <v>238</v>
      </c>
      <c r="B239" s="1">
        <v>45593</v>
      </c>
      <c r="C239" s="2" t="s">
        <v>11</v>
      </c>
      <c r="D239" s="2" t="s">
        <v>31</v>
      </c>
      <c r="E239" t="s">
        <v>35</v>
      </c>
      <c r="F239">
        <v>2</v>
      </c>
      <c r="G239" s="12">
        <v>10</v>
      </c>
      <c r="H239">
        <v>8</v>
      </c>
      <c r="I239" t="s">
        <v>17</v>
      </c>
      <c r="J239" t="s">
        <v>30</v>
      </c>
      <c r="K239" s="4">
        <f>(Table1[[#This Row],[EndTime]]-Table1[[#This Row],[StartTime]])*1440</f>
        <v>59.999999999999943</v>
      </c>
      <c r="L239" s="5">
        <f>Table1[[#This Row],[Attendees]]/Table1[[#This Row],[Capacity]]</f>
        <v>0.8</v>
      </c>
      <c r="M239">
        <f>IF(Table1[[#This Row],[Attendees]]&gt;Table1[[#This Row],[Capacity]],1,0)</f>
        <v>0</v>
      </c>
      <c r="N239" t="str">
        <f>TEXT(Table1[[#This Row],[Date]],"ddd")</f>
        <v>Mon</v>
      </c>
      <c r="O239" t="str">
        <f>TEXT(Table1[[#This Row],[Date]],"mmm")</f>
        <v>Oct</v>
      </c>
      <c r="P239" t="str">
        <f>IF(Table1[[#This Row],[Capacity]]&lt;=4,"Small",IF(Table1[[#This Row],[Capacity]]&lt;=8,"Medium","Large"))</f>
        <v>Large</v>
      </c>
      <c r="Q239" t="str">
        <f>IF(Table1[[#This Row],[Utilization %]]&lt;0.25,"Barely Attended","Normal")</f>
        <v>Normal</v>
      </c>
      <c r="R239" t="str">
        <f>IF(Table1[[#This Row],[Meeting duration (mins)]]&gt;90,"Long Meeting","Normal")</f>
        <v>Normal</v>
      </c>
    </row>
    <row r="240" spans="1:18" x14ac:dyDescent="0.2">
      <c r="A240">
        <v>239</v>
      </c>
      <c r="B240" s="1">
        <v>45324</v>
      </c>
      <c r="C240" s="2" t="s">
        <v>36</v>
      </c>
      <c r="D240" s="2" t="s">
        <v>44</v>
      </c>
      <c r="E240" t="s">
        <v>21</v>
      </c>
      <c r="F240">
        <v>1</v>
      </c>
      <c r="G240" s="12">
        <v>6</v>
      </c>
      <c r="H240">
        <v>4</v>
      </c>
      <c r="I240" t="s">
        <v>22</v>
      </c>
      <c r="J240" t="s">
        <v>40</v>
      </c>
      <c r="K240" s="4">
        <f>(Table1[[#This Row],[EndTime]]-Table1[[#This Row],[StartTime]])*1440</f>
        <v>29.999999999999972</v>
      </c>
      <c r="L240" s="5">
        <f>Table1[[#This Row],[Attendees]]/Table1[[#This Row],[Capacity]]</f>
        <v>0.66666666666666663</v>
      </c>
      <c r="M240">
        <f>IF(Table1[[#This Row],[Attendees]]&gt;Table1[[#This Row],[Capacity]],1,0)</f>
        <v>0</v>
      </c>
      <c r="N240" t="str">
        <f>TEXT(Table1[[#This Row],[Date]],"ddd")</f>
        <v>Fri</v>
      </c>
      <c r="O240" t="str">
        <f>TEXT(Table1[[#This Row],[Date]],"mmm")</f>
        <v>Feb</v>
      </c>
      <c r="P240" t="str">
        <f>IF(Table1[[#This Row],[Capacity]]&lt;=4,"Small",IF(Table1[[#This Row],[Capacity]]&lt;=8,"Medium","Large"))</f>
        <v>Medium</v>
      </c>
      <c r="Q240" t="str">
        <f>IF(Table1[[#This Row],[Utilization %]]&lt;0.25,"Barely Attended","Normal")</f>
        <v>Normal</v>
      </c>
      <c r="R240" t="str">
        <f>IF(Table1[[#This Row],[Meeting duration (mins)]]&gt;90,"Long Meeting","Normal")</f>
        <v>Normal</v>
      </c>
    </row>
    <row r="241" spans="1:18" x14ac:dyDescent="0.2">
      <c r="A241">
        <v>240</v>
      </c>
      <c r="B241" s="1">
        <v>45402</v>
      </c>
      <c r="C241" s="2" t="s">
        <v>36</v>
      </c>
      <c r="D241" s="2" t="s">
        <v>37</v>
      </c>
      <c r="E241" t="s">
        <v>49</v>
      </c>
      <c r="F241">
        <v>3</v>
      </c>
      <c r="G241" s="12">
        <v>12</v>
      </c>
      <c r="H241">
        <v>10</v>
      </c>
      <c r="I241" t="s">
        <v>42</v>
      </c>
      <c r="J241" t="s">
        <v>28</v>
      </c>
      <c r="K241" s="4">
        <f>(Table1[[#This Row],[EndTime]]-Table1[[#This Row],[StartTime]])*1440</f>
        <v>120.00000000000006</v>
      </c>
      <c r="L241" s="5">
        <f>Table1[[#This Row],[Attendees]]/Table1[[#This Row],[Capacity]]</f>
        <v>0.83333333333333337</v>
      </c>
      <c r="M241">
        <f>IF(Table1[[#This Row],[Attendees]]&gt;Table1[[#This Row],[Capacity]],1,0)</f>
        <v>0</v>
      </c>
      <c r="N241" t="str">
        <f>TEXT(Table1[[#This Row],[Date]],"ddd")</f>
        <v>Sat</v>
      </c>
      <c r="O241" t="str">
        <f>TEXT(Table1[[#This Row],[Date]],"mmm")</f>
        <v>Apr</v>
      </c>
      <c r="P241" t="str">
        <f>IF(Table1[[#This Row],[Capacity]]&lt;=4,"Small",IF(Table1[[#This Row],[Capacity]]&lt;=8,"Medium","Large"))</f>
        <v>Large</v>
      </c>
      <c r="Q241" t="str">
        <f>IF(Table1[[#This Row],[Utilization %]]&lt;0.25,"Barely Attended","Normal")</f>
        <v>Normal</v>
      </c>
      <c r="R241" t="str">
        <f>IF(Table1[[#This Row],[Meeting duration (mins)]]&gt;90,"Long Meeting","Normal")</f>
        <v>Long Meeting</v>
      </c>
    </row>
    <row r="242" spans="1:18" x14ac:dyDescent="0.2">
      <c r="A242">
        <v>241</v>
      </c>
      <c r="B242" s="1">
        <v>45342</v>
      </c>
      <c r="C242" s="2" t="s">
        <v>29</v>
      </c>
      <c r="D242" s="2" t="s">
        <v>32</v>
      </c>
      <c r="E242" t="s">
        <v>38</v>
      </c>
      <c r="F242">
        <v>3</v>
      </c>
      <c r="G242" s="12">
        <v>16</v>
      </c>
      <c r="H242">
        <v>19</v>
      </c>
      <c r="I242" t="s">
        <v>42</v>
      </c>
      <c r="J242" t="s">
        <v>40</v>
      </c>
      <c r="K242" s="4">
        <f>(Table1[[#This Row],[EndTime]]-Table1[[#This Row],[StartTime]])*1440</f>
        <v>59.999999999999943</v>
      </c>
      <c r="L242" s="5">
        <f>Table1[[#This Row],[Attendees]]/Table1[[#This Row],[Capacity]]</f>
        <v>1.1875</v>
      </c>
      <c r="M242">
        <f>IF(Table1[[#This Row],[Attendees]]&gt;Table1[[#This Row],[Capacity]],1,0)</f>
        <v>1</v>
      </c>
      <c r="N242" t="str">
        <f>TEXT(Table1[[#This Row],[Date]],"ddd")</f>
        <v>Tue</v>
      </c>
      <c r="O242" t="str">
        <f>TEXT(Table1[[#This Row],[Date]],"mmm")</f>
        <v>Feb</v>
      </c>
      <c r="P242" t="str">
        <f>IF(Table1[[#This Row],[Capacity]]&lt;=4,"Small",IF(Table1[[#This Row],[Capacity]]&lt;=8,"Medium","Large"))</f>
        <v>Large</v>
      </c>
      <c r="Q242" t="str">
        <f>IF(Table1[[#This Row],[Utilization %]]&lt;0.25,"Barely Attended","Normal")</f>
        <v>Normal</v>
      </c>
      <c r="R242" t="str">
        <f>IF(Table1[[#This Row],[Meeting duration (mins)]]&gt;90,"Long Meeting","Normal")</f>
        <v>Normal</v>
      </c>
    </row>
    <row r="243" spans="1:18" x14ac:dyDescent="0.2">
      <c r="A243">
        <v>242</v>
      </c>
      <c r="B243" s="1">
        <v>45605</v>
      </c>
      <c r="C243" s="2" t="s">
        <v>31</v>
      </c>
      <c r="D243" s="2" t="s">
        <v>50</v>
      </c>
      <c r="E243" t="s">
        <v>35</v>
      </c>
      <c r="F243">
        <v>2</v>
      </c>
      <c r="G243" s="12">
        <v>10</v>
      </c>
      <c r="H243">
        <v>13</v>
      </c>
      <c r="I243" t="s">
        <v>39</v>
      </c>
      <c r="J243" t="s">
        <v>23</v>
      </c>
      <c r="K243" s="4">
        <f>(Table1[[#This Row],[EndTime]]-Table1[[#This Row],[StartTime]])*1440</f>
        <v>120.00000000000006</v>
      </c>
      <c r="L243" s="5">
        <f>Table1[[#This Row],[Attendees]]/Table1[[#This Row],[Capacity]]</f>
        <v>1.3</v>
      </c>
      <c r="M243">
        <f>IF(Table1[[#This Row],[Attendees]]&gt;Table1[[#This Row],[Capacity]],1,0)</f>
        <v>1</v>
      </c>
      <c r="N243" t="str">
        <f>TEXT(Table1[[#This Row],[Date]],"ddd")</f>
        <v>Sat</v>
      </c>
      <c r="O243" t="str">
        <f>TEXT(Table1[[#This Row],[Date]],"mmm")</f>
        <v>Nov</v>
      </c>
      <c r="P243" t="str">
        <f>IF(Table1[[#This Row],[Capacity]]&lt;=4,"Small",IF(Table1[[#This Row],[Capacity]]&lt;=8,"Medium","Large"))</f>
        <v>Large</v>
      </c>
      <c r="Q243" t="str">
        <f>IF(Table1[[#This Row],[Utilization %]]&lt;0.25,"Barely Attended","Normal")</f>
        <v>Normal</v>
      </c>
      <c r="R243" t="str">
        <f>IF(Table1[[#This Row],[Meeting duration (mins)]]&gt;90,"Long Meeting","Normal")</f>
        <v>Long Meeting</v>
      </c>
    </row>
    <row r="244" spans="1:18" x14ac:dyDescent="0.2">
      <c r="A244">
        <v>243</v>
      </c>
      <c r="B244" s="1">
        <v>45559</v>
      </c>
      <c r="C244" s="2" t="s">
        <v>16</v>
      </c>
      <c r="D244" s="2" t="s">
        <v>10</v>
      </c>
      <c r="E244" t="s">
        <v>38</v>
      </c>
      <c r="F244">
        <v>3</v>
      </c>
      <c r="G244" s="12">
        <v>16</v>
      </c>
      <c r="H244">
        <v>13</v>
      </c>
      <c r="I244" t="s">
        <v>17</v>
      </c>
      <c r="J244" t="s">
        <v>28</v>
      </c>
      <c r="K244" s="4">
        <f>(Table1[[#This Row],[EndTime]]-Table1[[#This Row],[StartTime]])*1440</f>
        <v>30.000000000000053</v>
      </c>
      <c r="L244" s="5">
        <f>Table1[[#This Row],[Attendees]]/Table1[[#This Row],[Capacity]]</f>
        <v>0.8125</v>
      </c>
      <c r="M244">
        <f>IF(Table1[[#This Row],[Attendees]]&gt;Table1[[#This Row],[Capacity]],1,0)</f>
        <v>0</v>
      </c>
      <c r="N244" t="str">
        <f>TEXT(Table1[[#This Row],[Date]],"ddd")</f>
        <v>Tue</v>
      </c>
      <c r="O244" t="str">
        <f>TEXT(Table1[[#This Row],[Date]],"mmm")</f>
        <v>Sep</v>
      </c>
      <c r="P244" t="str">
        <f>IF(Table1[[#This Row],[Capacity]]&lt;=4,"Small",IF(Table1[[#This Row],[Capacity]]&lt;=8,"Medium","Large"))</f>
        <v>Large</v>
      </c>
      <c r="Q244" t="str">
        <f>IF(Table1[[#This Row],[Utilization %]]&lt;0.25,"Barely Attended","Normal")</f>
        <v>Normal</v>
      </c>
      <c r="R244" t="str">
        <f>IF(Table1[[#This Row],[Meeting duration (mins)]]&gt;90,"Long Meeting","Normal")</f>
        <v>Normal</v>
      </c>
    </row>
    <row r="245" spans="1:18" x14ac:dyDescent="0.2">
      <c r="A245">
        <v>244</v>
      </c>
      <c r="B245" s="1">
        <v>45515</v>
      </c>
      <c r="C245" s="2" t="s">
        <v>31</v>
      </c>
      <c r="D245" s="2" t="s">
        <v>46</v>
      </c>
      <c r="E245" t="s">
        <v>21</v>
      </c>
      <c r="F245">
        <v>1</v>
      </c>
      <c r="G245" s="12">
        <v>6</v>
      </c>
      <c r="H245">
        <v>1</v>
      </c>
      <c r="I245" t="s">
        <v>39</v>
      </c>
      <c r="J245" t="s">
        <v>14</v>
      </c>
      <c r="K245" s="4">
        <f>(Table1[[#This Row],[EndTime]]-Table1[[#This Row],[StartTime]])*1440</f>
        <v>59.999999999999943</v>
      </c>
      <c r="L245" s="5">
        <f>Table1[[#This Row],[Attendees]]/Table1[[#This Row],[Capacity]]</f>
        <v>0.16666666666666666</v>
      </c>
      <c r="M245">
        <f>IF(Table1[[#This Row],[Attendees]]&gt;Table1[[#This Row],[Capacity]],1,0)</f>
        <v>0</v>
      </c>
      <c r="N245" t="str">
        <f>TEXT(Table1[[#This Row],[Date]],"ddd")</f>
        <v>Sun</v>
      </c>
      <c r="O245" t="str">
        <f>TEXT(Table1[[#This Row],[Date]],"mmm")</f>
        <v>Aug</v>
      </c>
      <c r="P245" t="str">
        <f>IF(Table1[[#This Row],[Capacity]]&lt;=4,"Small",IF(Table1[[#This Row],[Capacity]]&lt;=8,"Medium","Large"))</f>
        <v>Medium</v>
      </c>
      <c r="Q245" t="str">
        <f>IF(Table1[[#This Row],[Utilization %]]&lt;0.25,"Barely Attended","Normal")</f>
        <v>Barely Attended</v>
      </c>
      <c r="R245" t="str">
        <f>IF(Table1[[#This Row],[Meeting duration (mins)]]&gt;90,"Long Meeting","Normal")</f>
        <v>Normal</v>
      </c>
    </row>
    <row r="246" spans="1:18" x14ac:dyDescent="0.2">
      <c r="A246">
        <v>245</v>
      </c>
      <c r="B246" s="1">
        <v>45512</v>
      </c>
      <c r="C246" s="2" t="s">
        <v>19</v>
      </c>
      <c r="D246" s="2" t="s">
        <v>34</v>
      </c>
      <c r="E246" t="s">
        <v>35</v>
      </c>
      <c r="F246">
        <v>2</v>
      </c>
      <c r="G246" s="12">
        <v>10</v>
      </c>
      <c r="H246">
        <v>6</v>
      </c>
      <c r="I246" t="s">
        <v>22</v>
      </c>
      <c r="J246" t="s">
        <v>40</v>
      </c>
      <c r="K246" s="4">
        <f>(Table1[[#This Row],[EndTime]]-Table1[[#This Row],[StartTime]])*1440</f>
        <v>60.000000000000028</v>
      </c>
      <c r="L246" s="5">
        <f>Table1[[#This Row],[Attendees]]/Table1[[#This Row],[Capacity]]</f>
        <v>0.6</v>
      </c>
      <c r="M246">
        <f>IF(Table1[[#This Row],[Attendees]]&gt;Table1[[#This Row],[Capacity]],1,0)</f>
        <v>0</v>
      </c>
      <c r="N246" t="str">
        <f>TEXT(Table1[[#This Row],[Date]],"ddd")</f>
        <v>Thu</v>
      </c>
      <c r="O246" t="str">
        <f>TEXT(Table1[[#This Row],[Date]],"mmm")</f>
        <v>Aug</v>
      </c>
      <c r="P246" t="str">
        <f>IF(Table1[[#This Row],[Capacity]]&lt;=4,"Small",IF(Table1[[#This Row],[Capacity]]&lt;=8,"Medium","Large"))</f>
        <v>Large</v>
      </c>
      <c r="Q246" t="str">
        <f>IF(Table1[[#This Row],[Utilization %]]&lt;0.25,"Barely Attended","Normal")</f>
        <v>Normal</v>
      </c>
      <c r="R246" t="str">
        <f>IF(Table1[[#This Row],[Meeting duration (mins)]]&gt;90,"Long Meeting","Normal")</f>
        <v>Normal</v>
      </c>
    </row>
    <row r="247" spans="1:18" x14ac:dyDescent="0.2">
      <c r="A247">
        <v>246</v>
      </c>
      <c r="B247" s="1">
        <v>45592</v>
      </c>
      <c r="C247" s="2" t="s">
        <v>19</v>
      </c>
      <c r="D247" s="2" t="s">
        <v>43</v>
      </c>
      <c r="E247" t="s">
        <v>25</v>
      </c>
      <c r="F247">
        <v>1</v>
      </c>
      <c r="G247" s="12">
        <v>4</v>
      </c>
      <c r="H247">
        <v>6</v>
      </c>
      <c r="I247" t="s">
        <v>41</v>
      </c>
      <c r="J247" t="s">
        <v>28</v>
      </c>
      <c r="K247" s="4">
        <f>(Table1[[#This Row],[EndTime]]-Table1[[#This Row],[StartTime]])*1440</f>
        <v>120.00000000000006</v>
      </c>
      <c r="L247" s="5">
        <f>Table1[[#This Row],[Attendees]]/Table1[[#This Row],[Capacity]]</f>
        <v>1.5</v>
      </c>
      <c r="M247">
        <f>IF(Table1[[#This Row],[Attendees]]&gt;Table1[[#This Row],[Capacity]],1,0)</f>
        <v>1</v>
      </c>
      <c r="N247" t="str">
        <f>TEXT(Table1[[#This Row],[Date]],"ddd")</f>
        <v>Sun</v>
      </c>
      <c r="O247" t="str">
        <f>TEXT(Table1[[#This Row],[Date]],"mmm")</f>
        <v>Oct</v>
      </c>
      <c r="P247" t="str">
        <f>IF(Table1[[#This Row],[Capacity]]&lt;=4,"Small",IF(Table1[[#This Row],[Capacity]]&lt;=8,"Medium","Large"))</f>
        <v>Small</v>
      </c>
      <c r="Q247" t="str">
        <f>IF(Table1[[#This Row],[Utilization %]]&lt;0.25,"Barely Attended","Normal")</f>
        <v>Normal</v>
      </c>
      <c r="R247" t="str">
        <f>IF(Table1[[#This Row],[Meeting duration (mins)]]&gt;90,"Long Meeting","Normal")</f>
        <v>Long Meeting</v>
      </c>
    </row>
    <row r="248" spans="1:18" x14ac:dyDescent="0.2">
      <c r="A248">
        <v>247</v>
      </c>
      <c r="B248" s="1">
        <v>45482</v>
      </c>
      <c r="C248" s="2" t="s">
        <v>45</v>
      </c>
      <c r="D248" s="2" t="s">
        <v>33</v>
      </c>
      <c r="E248" t="s">
        <v>49</v>
      </c>
      <c r="F248">
        <v>3</v>
      </c>
      <c r="G248" s="12">
        <v>12</v>
      </c>
      <c r="H248">
        <v>13</v>
      </c>
      <c r="I248" t="s">
        <v>13</v>
      </c>
      <c r="J248" t="s">
        <v>18</v>
      </c>
      <c r="K248" s="4">
        <f>(Table1[[#This Row],[EndTime]]-Table1[[#This Row],[StartTime]])*1440</f>
        <v>90</v>
      </c>
      <c r="L248" s="5">
        <f>Table1[[#This Row],[Attendees]]/Table1[[#This Row],[Capacity]]</f>
        <v>1.0833333333333333</v>
      </c>
      <c r="M248">
        <f>IF(Table1[[#This Row],[Attendees]]&gt;Table1[[#This Row],[Capacity]],1,0)</f>
        <v>1</v>
      </c>
      <c r="N248" t="str">
        <f>TEXT(Table1[[#This Row],[Date]],"ddd")</f>
        <v>Tue</v>
      </c>
      <c r="O248" t="str">
        <f>TEXT(Table1[[#This Row],[Date]],"mmm")</f>
        <v>Jul</v>
      </c>
      <c r="P248" t="str">
        <f>IF(Table1[[#This Row],[Capacity]]&lt;=4,"Small",IF(Table1[[#This Row],[Capacity]]&lt;=8,"Medium","Large"))</f>
        <v>Large</v>
      </c>
      <c r="Q248" t="str">
        <f>IF(Table1[[#This Row],[Utilization %]]&lt;0.25,"Barely Attended","Normal")</f>
        <v>Normal</v>
      </c>
      <c r="R248" t="str">
        <f>IF(Table1[[#This Row],[Meeting duration (mins)]]&gt;90,"Long Meeting","Normal")</f>
        <v>Normal</v>
      </c>
    </row>
    <row r="249" spans="1:18" x14ac:dyDescent="0.2">
      <c r="A249">
        <v>248</v>
      </c>
      <c r="B249" s="1">
        <v>45447</v>
      </c>
      <c r="C249" s="2" t="s">
        <v>44</v>
      </c>
      <c r="D249" s="2" t="s">
        <v>32</v>
      </c>
      <c r="E249" t="s">
        <v>35</v>
      </c>
      <c r="F249">
        <v>2</v>
      </c>
      <c r="G249" s="12">
        <v>10</v>
      </c>
      <c r="H249">
        <v>2</v>
      </c>
      <c r="I249" t="s">
        <v>22</v>
      </c>
      <c r="J249" t="s">
        <v>28</v>
      </c>
      <c r="K249" s="4">
        <f>(Table1[[#This Row],[EndTime]]-Table1[[#This Row],[StartTime]])*1440</f>
        <v>119.99999999999997</v>
      </c>
      <c r="L249" s="5">
        <f>Table1[[#This Row],[Attendees]]/Table1[[#This Row],[Capacity]]</f>
        <v>0.2</v>
      </c>
      <c r="M249">
        <f>IF(Table1[[#This Row],[Attendees]]&gt;Table1[[#This Row],[Capacity]],1,0)</f>
        <v>0</v>
      </c>
      <c r="N249" t="str">
        <f>TEXT(Table1[[#This Row],[Date]],"ddd")</f>
        <v>Tue</v>
      </c>
      <c r="O249" t="str">
        <f>TEXT(Table1[[#This Row],[Date]],"mmm")</f>
        <v>Jun</v>
      </c>
      <c r="P249" t="str">
        <f>IF(Table1[[#This Row],[Capacity]]&lt;=4,"Small",IF(Table1[[#This Row],[Capacity]]&lt;=8,"Medium","Large"))</f>
        <v>Large</v>
      </c>
      <c r="Q249" t="str">
        <f>IF(Table1[[#This Row],[Utilization %]]&lt;0.25,"Barely Attended","Normal")</f>
        <v>Barely Attended</v>
      </c>
      <c r="R249" t="str">
        <f>IF(Table1[[#This Row],[Meeting duration (mins)]]&gt;90,"Long Meeting","Normal")</f>
        <v>Long Meeting</v>
      </c>
    </row>
    <row r="250" spans="1:18" x14ac:dyDescent="0.2">
      <c r="A250">
        <v>249</v>
      </c>
      <c r="B250" s="1">
        <v>45419</v>
      </c>
      <c r="C250" s="2" t="s">
        <v>37</v>
      </c>
      <c r="D250" s="2" t="s">
        <v>45</v>
      </c>
      <c r="E250" t="s">
        <v>38</v>
      </c>
      <c r="F250">
        <v>3</v>
      </c>
      <c r="G250" s="12">
        <v>16</v>
      </c>
      <c r="H250">
        <v>13</v>
      </c>
      <c r="I250" t="s">
        <v>22</v>
      </c>
      <c r="J250" t="s">
        <v>23</v>
      </c>
      <c r="K250" s="4">
        <f>(Table1[[#This Row],[EndTime]]-Table1[[#This Row],[StartTime]])*1440</f>
        <v>119.99999999999989</v>
      </c>
      <c r="L250" s="5">
        <f>Table1[[#This Row],[Attendees]]/Table1[[#This Row],[Capacity]]</f>
        <v>0.8125</v>
      </c>
      <c r="M250">
        <f>IF(Table1[[#This Row],[Attendees]]&gt;Table1[[#This Row],[Capacity]],1,0)</f>
        <v>0</v>
      </c>
      <c r="N250" t="str">
        <f>TEXT(Table1[[#This Row],[Date]],"ddd")</f>
        <v>Tue</v>
      </c>
      <c r="O250" t="str">
        <f>TEXT(Table1[[#This Row],[Date]],"mmm")</f>
        <v>May</v>
      </c>
      <c r="P250" t="str">
        <f>IF(Table1[[#This Row],[Capacity]]&lt;=4,"Small",IF(Table1[[#This Row],[Capacity]]&lt;=8,"Medium","Large"))</f>
        <v>Large</v>
      </c>
      <c r="Q250" t="str">
        <f>IF(Table1[[#This Row],[Utilization %]]&lt;0.25,"Barely Attended","Normal")</f>
        <v>Normal</v>
      </c>
      <c r="R250" t="str">
        <f>IF(Table1[[#This Row],[Meeting duration (mins)]]&gt;90,"Long Meeting","Normal")</f>
        <v>Long Meeting</v>
      </c>
    </row>
    <row r="251" spans="1:18" x14ac:dyDescent="0.2">
      <c r="A251">
        <v>250</v>
      </c>
      <c r="B251" s="1">
        <v>45488</v>
      </c>
      <c r="C251" s="2" t="s">
        <v>16</v>
      </c>
      <c r="D251" s="2" t="s">
        <v>26</v>
      </c>
      <c r="E251" t="s">
        <v>38</v>
      </c>
      <c r="F251">
        <v>3</v>
      </c>
      <c r="G251" s="12">
        <v>16</v>
      </c>
      <c r="H251">
        <v>9</v>
      </c>
      <c r="I251" t="s">
        <v>42</v>
      </c>
      <c r="J251" t="s">
        <v>28</v>
      </c>
      <c r="K251" s="4">
        <f>(Table1[[#This Row],[EndTime]]-Table1[[#This Row],[StartTime]])*1440</f>
        <v>90</v>
      </c>
      <c r="L251" s="5">
        <f>Table1[[#This Row],[Attendees]]/Table1[[#This Row],[Capacity]]</f>
        <v>0.5625</v>
      </c>
      <c r="M251">
        <f>IF(Table1[[#This Row],[Attendees]]&gt;Table1[[#This Row],[Capacity]],1,0)</f>
        <v>0</v>
      </c>
      <c r="N251" t="str">
        <f>TEXT(Table1[[#This Row],[Date]],"ddd")</f>
        <v>Mon</v>
      </c>
      <c r="O251" t="str">
        <f>TEXT(Table1[[#This Row],[Date]],"mmm")</f>
        <v>Jul</v>
      </c>
      <c r="P251" t="str">
        <f>IF(Table1[[#This Row],[Capacity]]&lt;=4,"Small",IF(Table1[[#This Row],[Capacity]]&lt;=8,"Medium","Large"))</f>
        <v>Large</v>
      </c>
      <c r="Q251" t="str">
        <f>IF(Table1[[#This Row],[Utilization %]]&lt;0.25,"Barely Attended","Normal")</f>
        <v>Normal</v>
      </c>
      <c r="R251" t="str">
        <f>IF(Table1[[#This Row],[Meeting duration (mins)]]&gt;90,"Long Meeting","Normal")</f>
        <v>Normal</v>
      </c>
    </row>
    <row r="252" spans="1:18" x14ac:dyDescent="0.2">
      <c r="A252">
        <v>251</v>
      </c>
      <c r="B252" s="1">
        <v>45382</v>
      </c>
      <c r="C252" s="2" t="s">
        <v>45</v>
      </c>
      <c r="D252" s="2" t="s">
        <v>33</v>
      </c>
      <c r="E252" t="s">
        <v>12</v>
      </c>
      <c r="F252">
        <v>2</v>
      </c>
      <c r="G252" s="12">
        <v>8</v>
      </c>
      <c r="H252">
        <v>8</v>
      </c>
      <c r="I252" t="s">
        <v>41</v>
      </c>
      <c r="J252" t="s">
        <v>28</v>
      </c>
      <c r="K252" s="4">
        <f>(Table1[[#This Row],[EndTime]]-Table1[[#This Row],[StartTime]])*1440</f>
        <v>90</v>
      </c>
      <c r="L252" s="5">
        <f>Table1[[#This Row],[Attendees]]/Table1[[#This Row],[Capacity]]</f>
        <v>1</v>
      </c>
      <c r="M252">
        <f>IF(Table1[[#This Row],[Attendees]]&gt;Table1[[#This Row],[Capacity]],1,0)</f>
        <v>0</v>
      </c>
      <c r="N252" t="str">
        <f>TEXT(Table1[[#This Row],[Date]],"ddd")</f>
        <v>Sun</v>
      </c>
      <c r="O252" t="str">
        <f>TEXT(Table1[[#This Row],[Date]],"mmm")</f>
        <v>Mar</v>
      </c>
      <c r="P252" t="str">
        <f>IF(Table1[[#This Row],[Capacity]]&lt;=4,"Small",IF(Table1[[#This Row],[Capacity]]&lt;=8,"Medium","Large"))</f>
        <v>Medium</v>
      </c>
      <c r="Q252" t="str">
        <f>IF(Table1[[#This Row],[Utilization %]]&lt;0.25,"Barely Attended","Normal")</f>
        <v>Normal</v>
      </c>
      <c r="R252" t="str">
        <f>IF(Table1[[#This Row],[Meeting duration (mins)]]&gt;90,"Long Meeting","Normal")</f>
        <v>Normal</v>
      </c>
    </row>
    <row r="253" spans="1:18" x14ac:dyDescent="0.2">
      <c r="A253">
        <v>252</v>
      </c>
      <c r="B253" s="1">
        <v>45387</v>
      </c>
      <c r="C253" s="2" t="s">
        <v>33</v>
      </c>
      <c r="D253" s="2" t="s">
        <v>24</v>
      </c>
      <c r="E253" t="s">
        <v>35</v>
      </c>
      <c r="F253">
        <v>2</v>
      </c>
      <c r="G253" s="12">
        <v>10</v>
      </c>
      <c r="H253">
        <v>13</v>
      </c>
      <c r="I253" t="s">
        <v>27</v>
      </c>
      <c r="J253" t="s">
        <v>23</v>
      </c>
      <c r="K253" s="4">
        <f>(Table1[[#This Row],[EndTime]]-Table1[[#This Row],[StartTime]])*1440</f>
        <v>60.000000000000107</v>
      </c>
      <c r="L253" s="5">
        <f>Table1[[#This Row],[Attendees]]/Table1[[#This Row],[Capacity]]</f>
        <v>1.3</v>
      </c>
      <c r="M253">
        <f>IF(Table1[[#This Row],[Attendees]]&gt;Table1[[#This Row],[Capacity]],1,0)</f>
        <v>1</v>
      </c>
      <c r="N253" t="str">
        <f>TEXT(Table1[[#This Row],[Date]],"ddd")</f>
        <v>Fri</v>
      </c>
      <c r="O253" t="str">
        <f>TEXT(Table1[[#This Row],[Date]],"mmm")</f>
        <v>Apr</v>
      </c>
      <c r="P253" t="str">
        <f>IF(Table1[[#This Row],[Capacity]]&lt;=4,"Small",IF(Table1[[#This Row],[Capacity]]&lt;=8,"Medium","Large"))</f>
        <v>Large</v>
      </c>
      <c r="Q253" t="str">
        <f>IF(Table1[[#This Row],[Utilization %]]&lt;0.25,"Barely Attended","Normal")</f>
        <v>Normal</v>
      </c>
      <c r="R253" t="str">
        <f>IF(Table1[[#This Row],[Meeting duration (mins)]]&gt;90,"Long Meeting","Normal")</f>
        <v>Normal</v>
      </c>
    </row>
    <row r="254" spans="1:18" x14ac:dyDescent="0.2">
      <c r="A254">
        <v>253</v>
      </c>
      <c r="B254" s="1">
        <v>45451</v>
      </c>
      <c r="C254" s="2" t="s">
        <v>36</v>
      </c>
      <c r="D254" s="2" t="s">
        <v>29</v>
      </c>
      <c r="E254" t="s">
        <v>49</v>
      </c>
      <c r="F254">
        <v>3</v>
      </c>
      <c r="G254" s="12">
        <v>12</v>
      </c>
      <c r="H254">
        <v>12</v>
      </c>
      <c r="I254" t="s">
        <v>27</v>
      </c>
      <c r="J254" t="s">
        <v>18</v>
      </c>
      <c r="K254" s="4">
        <f>(Table1[[#This Row],[EndTime]]-Table1[[#This Row],[StartTime]])*1440</f>
        <v>90</v>
      </c>
      <c r="L254" s="5">
        <f>Table1[[#This Row],[Attendees]]/Table1[[#This Row],[Capacity]]</f>
        <v>1</v>
      </c>
      <c r="M254">
        <f>IF(Table1[[#This Row],[Attendees]]&gt;Table1[[#This Row],[Capacity]],1,0)</f>
        <v>0</v>
      </c>
      <c r="N254" t="str">
        <f>TEXT(Table1[[#This Row],[Date]],"ddd")</f>
        <v>Sat</v>
      </c>
      <c r="O254" t="str">
        <f>TEXT(Table1[[#This Row],[Date]],"mmm")</f>
        <v>Jun</v>
      </c>
      <c r="P254" t="str">
        <f>IF(Table1[[#This Row],[Capacity]]&lt;=4,"Small",IF(Table1[[#This Row],[Capacity]]&lt;=8,"Medium","Large"))</f>
        <v>Large</v>
      </c>
      <c r="Q254" t="str">
        <f>IF(Table1[[#This Row],[Utilization %]]&lt;0.25,"Barely Attended","Normal")</f>
        <v>Normal</v>
      </c>
      <c r="R254" t="str">
        <f>IF(Table1[[#This Row],[Meeting duration (mins)]]&gt;90,"Long Meeting","Normal")</f>
        <v>Normal</v>
      </c>
    </row>
    <row r="255" spans="1:18" x14ac:dyDescent="0.2">
      <c r="A255">
        <v>254</v>
      </c>
      <c r="B255" s="1">
        <v>45332</v>
      </c>
      <c r="C255" s="2" t="s">
        <v>15</v>
      </c>
      <c r="D255" s="2" t="s">
        <v>37</v>
      </c>
      <c r="E255" t="s">
        <v>49</v>
      </c>
      <c r="F255">
        <v>3</v>
      </c>
      <c r="G255" s="12">
        <v>12</v>
      </c>
      <c r="H255">
        <v>2</v>
      </c>
      <c r="I255" t="s">
        <v>13</v>
      </c>
      <c r="J255" t="s">
        <v>14</v>
      </c>
      <c r="K255" s="4">
        <f>(Table1[[#This Row],[EndTime]]-Table1[[#This Row],[StartTime]])*1440</f>
        <v>60.000000000000028</v>
      </c>
      <c r="L255" s="5">
        <f>Table1[[#This Row],[Attendees]]/Table1[[#This Row],[Capacity]]</f>
        <v>0.16666666666666666</v>
      </c>
      <c r="M255">
        <f>IF(Table1[[#This Row],[Attendees]]&gt;Table1[[#This Row],[Capacity]],1,0)</f>
        <v>0</v>
      </c>
      <c r="N255" t="str">
        <f>TEXT(Table1[[#This Row],[Date]],"ddd")</f>
        <v>Sat</v>
      </c>
      <c r="O255" t="str">
        <f>TEXT(Table1[[#This Row],[Date]],"mmm")</f>
        <v>Feb</v>
      </c>
      <c r="P255" t="str">
        <f>IF(Table1[[#This Row],[Capacity]]&lt;=4,"Small",IF(Table1[[#This Row],[Capacity]]&lt;=8,"Medium","Large"))</f>
        <v>Large</v>
      </c>
      <c r="Q255" t="str">
        <f>IF(Table1[[#This Row],[Utilization %]]&lt;0.25,"Barely Attended","Normal")</f>
        <v>Barely Attended</v>
      </c>
      <c r="R255" t="str">
        <f>IF(Table1[[#This Row],[Meeting duration (mins)]]&gt;90,"Long Meeting","Normal")</f>
        <v>Normal</v>
      </c>
    </row>
    <row r="256" spans="1:18" x14ac:dyDescent="0.2">
      <c r="A256">
        <v>255</v>
      </c>
      <c r="B256" s="1">
        <v>45357</v>
      </c>
      <c r="C256" s="2" t="s">
        <v>20</v>
      </c>
      <c r="D256" s="2" t="s">
        <v>44</v>
      </c>
      <c r="E256" t="s">
        <v>25</v>
      </c>
      <c r="F256">
        <v>1</v>
      </c>
      <c r="G256" s="12">
        <v>4</v>
      </c>
      <c r="H256">
        <v>2</v>
      </c>
      <c r="I256" t="s">
        <v>41</v>
      </c>
      <c r="J256" t="s">
        <v>18</v>
      </c>
      <c r="K256" s="4">
        <f>(Table1[[#This Row],[EndTime]]-Table1[[#This Row],[StartTime]])*1440</f>
        <v>90</v>
      </c>
      <c r="L256" s="5">
        <f>Table1[[#This Row],[Attendees]]/Table1[[#This Row],[Capacity]]</f>
        <v>0.5</v>
      </c>
      <c r="M256">
        <f>IF(Table1[[#This Row],[Attendees]]&gt;Table1[[#This Row],[Capacity]],1,0)</f>
        <v>0</v>
      </c>
      <c r="N256" t="str">
        <f>TEXT(Table1[[#This Row],[Date]],"ddd")</f>
        <v>Wed</v>
      </c>
      <c r="O256" t="str">
        <f>TEXT(Table1[[#This Row],[Date]],"mmm")</f>
        <v>Mar</v>
      </c>
      <c r="P256" t="str">
        <f>IF(Table1[[#This Row],[Capacity]]&lt;=4,"Small",IF(Table1[[#This Row],[Capacity]]&lt;=8,"Medium","Large"))</f>
        <v>Small</v>
      </c>
      <c r="Q256" t="str">
        <f>IF(Table1[[#This Row],[Utilization %]]&lt;0.25,"Barely Attended","Normal")</f>
        <v>Normal</v>
      </c>
      <c r="R256" t="str">
        <f>IF(Table1[[#This Row],[Meeting duration (mins)]]&gt;90,"Long Meeting","Normal")</f>
        <v>Normal</v>
      </c>
    </row>
    <row r="257" spans="1:18" x14ac:dyDescent="0.2">
      <c r="A257">
        <v>256</v>
      </c>
      <c r="B257" s="1">
        <v>45475</v>
      </c>
      <c r="C257" s="2" t="s">
        <v>47</v>
      </c>
      <c r="D257" s="2" t="s">
        <v>34</v>
      </c>
      <c r="E257" t="s">
        <v>35</v>
      </c>
      <c r="F257">
        <v>2</v>
      </c>
      <c r="G257" s="12">
        <v>10</v>
      </c>
      <c r="H257">
        <v>4</v>
      </c>
      <c r="I257" t="s">
        <v>13</v>
      </c>
      <c r="J257" t="s">
        <v>18</v>
      </c>
      <c r="K257" s="4">
        <f>(Table1[[#This Row],[EndTime]]-Table1[[#This Row],[StartTime]])*1440</f>
        <v>29.999999999999972</v>
      </c>
      <c r="L257" s="5">
        <f>Table1[[#This Row],[Attendees]]/Table1[[#This Row],[Capacity]]</f>
        <v>0.4</v>
      </c>
      <c r="M257">
        <f>IF(Table1[[#This Row],[Attendees]]&gt;Table1[[#This Row],[Capacity]],1,0)</f>
        <v>0</v>
      </c>
      <c r="N257" t="str">
        <f>TEXT(Table1[[#This Row],[Date]],"ddd")</f>
        <v>Tue</v>
      </c>
      <c r="O257" t="str">
        <f>TEXT(Table1[[#This Row],[Date]],"mmm")</f>
        <v>Jul</v>
      </c>
      <c r="P257" t="str">
        <f>IF(Table1[[#This Row],[Capacity]]&lt;=4,"Small",IF(Table1[[#This Row],[Capacity]]&lt;=8,"Medium","Large"))</f>
        <v>Large</v>
      </c>
      <c r="Q257" t="str">
        <f>IF(Table1[[#This Row],[Utilization %]]&lt;0.25,"Barely Attended","Normal")</f>
        <v>Normal</v>
      </c>
      <c r="R257" t="str">
        <f>IF(Table1[[#This Row],[Meeting duration (mins)]]&gt;90,"Long Meeting","Normal")</f>
        <v>Normal</v>
      </c>
    </row>
    <row r="258" spans="1:18" x14ac:dyDescent="0.2">
      <c r="A258">
        <v>257</v>
      </c>
      <c r="B258" s="1">
        <v>45375</v>
      </c>
      <c r="C258" s="2" t="s">
        <v>36</v>
      </c>
      <c r="D258" s="2" t="s">
        <v>15</v>
      </c>
      <c r="E258" t="s">
        <v>35</v>
      </c>
      <c r="F258">
        <v>2</v>
      </c>
      <c r="G258" s="12">
        <v>10</v>
      </c>
      <c r="H258">
        <v>1</v>
      </c>
      <c r="I258" t="s">
        <v>41</v>
      </c>
      <c r="J258" t="s">
        <v>23</v>
      </c>
      <c r="K258" s="4">
        <f>(Table1[[#This Row],[EndTime]]-Table1[[#This Row],[StartTime]])*1440</f>
        <v>60.000000000000028</v>
      </c>
      <c r="L258" s="5">
        <f>Table1[[#This Row],[Attendees]]/Table1[[#This Row],[Capacity]]</f>
        <v>0.1</v>
      </c>
      <c r="M258">
        <f>IF(Table1[[#This Row],[Attendees]]&gt;Table1[[#This Row],[Capacity]],1,0)</f>
        <v>0</v>
      </c>
      <c r="N258" t="str">
        <f>TEXT(Table1[[#This Row],[Date]],"ddd")</f>
        <v>Sun</v>
      </c>
      <c r="O258" t="str">
        <f>TEXT(Table1[[#This Row],[Date]],"mmm")</f>
        <v>Mar</v>
      </c>
      <c r="P258" t="str">
        <f>IF(Table1[[#This Row],[Capacity]]&lt;=4,"Small",IF(Table1[[#This Row],[Capacity]]&lt;=8,"Medium","Large"))</f>
        <v>Large</v>
      </c>
      <c r="Q258" t="str">
        <f>IF(Table1[[#This Row],[Utilization %]]&lt;0.25,"Barely Attended","Normal")</f>
        <v>Barely Attended</v>
      </c>
      <c r="R258" t="str">
        <f>IF(Table1[[#This Row],[Meeting duration (mins)]]&gt;90,"Long Meeting","Normal")</f>
        <v>Normal</v>
      </c>
    </row>
    <row r="259" spans="1:18" x14ac:dyDescent="0.2">
      <c r="A259">
        <v>258</v>
      </c>
      <c r="B259" s="1">
        <v>45312</v>
      </c>
      <c r="C259" s="2" t="s">
        <v>37</v>
      </c>
      <c r="D259" s="2" t="s">
        <v>32</v>
      </c>
      <c r="E259" t="s">
        <v>25</v>
      </c>
      <c r="F259">
        <v>1</v>
      </c>
      <c r="G259" s="12">
        <v>4</v>
      </c>
      <c r="H259">
        <v>5</v>
      </c>
      <c r="I259" t="s">
        <v>27</v>
      </c>
      <c r="J259" t="s">
        <v>40</v>
      </c>
      <c r="K259" s="4">
        <f>(Table1[[#This Row],[EndTime]]-Table1[[#This Row],[StartTime]])*1440</f>
        <v>29.999999999999893</v>
      </c>
      <c r="L259" s="5">
        <f>Table1[[#This Row],[Attendees]]/Table1[[#This Row],[Capacity]]</f>
        <v>1.25</v>
      </c>
      <c r="M259">
        <f>IF(Table1[[#This Row],[Attendees]]&gt;Table1[[#This Row],[Capacity]],1,0)</f>
        <v>1</v>
      </c>
      <c r="N259" t="str">
        <f>TEXT(Table1[[#This Row],[Date]],"ddd")</f>
        <v>Sun</v>
      </c>
      <c r="O259" t="str">
        <f>TEXT(Table1[[#This Row],[Date]],"mmm")</f>
        <v>Jan</v>
      </c>
      <c r="P259" t="str">
        <f>IF(Table1[[#This Row],[Capacity]]&lt;=4,"Small",IF(Table1[[#This Row],[Capacity]]&lt;=8,"Medium","Large"))</f>
        <v>Small</v>
      </c>
      <c r="Q259" t="str">
        <f>IF(Table1[[#This Row],[Utilization %]]&lt;0.25,"Barely Attended","Normal")</f>
        <v>Normal</v>
      </c>
      <c r="R259" t="str">
        <f>IF(Table1[[#This Row],[Meeting duration (mins)]]&gt;90,"Long Meeting","Normal")</f>
        <v>Normal</v>
      </c>
    </row>
    <row r="260" spans="1:18" x14ac:dyDescent="0.2">
      <c r="A260">
        <v>259</v>
      </c>
      <c r="B260" s="1">
        <v>45602</v>
      </c>
      <c r="C260" s="2" t="s">
        <v>29</v>
      </c>
      <c r="D260" s="2" t="s">
        <v>32</v>
      </c>
      <c r="E260" t="s">
        <v>49</v>
      </c>
      <c r="F260">
        <v>3</v>
      </c>
      <c r="G260" s="12">
        <v>12</v>
      </c>
      <c r="H260">
        <v>2</v>
      </c>
      <c r="I260" t="s">
        <v>22</v>
      </c>
      <c r="J260" t="s">
        <v>18</v>
      </c>
      <c r="K260" s="4">
        <f>(Table1[[#This Row],[EndTime]]-Table1[[#This Row],[StartTime]])*1440</f>
        <v>59.999999999999943</v>
      </c>
      <c r="L260" s="5">
        <f>Table1[[#This Row],[Attendees]]/Table1[[#This Row],[Capacity]]</f>
        <v>0.16666666666666666</v>
      </c>
      <c r="M260">
        <f>IF(Table1[[#This Row],[Attendees]]&gt;Table1[[#This Row],[Capacity]],1,0)</f>
        <v>0</v>
      </c>
      <c r="N260" t="str">
        <f>TEXT(Table1[[#This Row],[Date]],"ddd")</f>
        <v>Wed</v>
      </c>
      <c r="O260" t="str">
        <f>TEXT(Table1[[#This Row],[Date]],"mmm")</f>
        <v>Nov</v>
      </c>
      <c r="P260" t="str">
        <f>IF(Table1[[#This Row],[Capacity]]&lt;=4,"Small",IF(Table1[[#This Row],[Capacity]]&lt;=8,"Medium","Large"))</f>
        <v>Large</v>
      </c>
      <c r="Q260" t="str">
        <f>IF(Table1[[#This Row],[Utilization %]]&lt;0.25,"Barely Attended","Normal")</f>
        <v>Barely Attended</v>
      </c>
      <c r="R260" t="str">
        <f>IF(Table1[[#This Row],[Meeting duration (mins)]]&gt;90,"Long Meeting","Normal")</f>
        <v>Normal</v>
      </c>
    </row>
    <row r="261" spans="1:18" x14ac:dyDescent="0.2">
      <c r="A261">
        <v>260</v>
      </c>
      <c r="B261" s="1">
        <v>45488</v>
      </c>
      <c r="C261" s="2" t="s">
        <v>33</v>
      </c>
      <c r="D261" s="2" t="s">
        <v>46</v>
      </c>
      <c r="E261" t="s">
        <v>35</v>
      </c>
      <c r="F261">
        <v>2</v>
      </c>
      <c r="G261" s="12">
        <v>10</v>
      </c>
      <c r="H261">
        <v>2</v>
      </c>
      <c r="I261" t="s">
        <v>27</v>
      </c>
      <c r="J261" t="s">
        <v>14</v>
      </c>
      <c r="K261" s="4">
        <f>(Table1[[#This Row],[EndTime]]-Table1[[#This Row],[StartTime]])*1440</f>
        <v>90</v>
      </c>
      <c r="L261" s="5">
        <f>Table1[[#This Row],[Attendees]]/Table1[[#This Row],[Capacity]]</f>
        <v>0.2</v>
      </c>
      <c r="M261">
        <f>IF(Table1[[#This Row],[Attendees]]&gt;Table1[[#This Row],[Capacity]],1,0)</f>
        <v>0</v>
      </c>
      <c r="N261" t="str">
        <f>TEXT(Table1[[#This Row],[Date]],"ddd")</f>
        <v>Mon</v>
      </c>
      <c r="O261" t="str">
        <f>TEXT(Table1[[#This Row],[Date]],"mmm")</f>
        <v>Jul</v>
      </c>
      <c r="P261" t="str">
        <f>IF(Table1[[#This Row],[Capacity]]&lt;=4,"Small",IF(Table1[[#This Row],[Capacity]]&lt;=8,"Medium","Large"))</f>
        <v>Large</v>
      </c>
      <c r="Q261" t="str">
        <f>IF(Table1[[#This Row],[Utilization %]]&lt;0.25,"Barely Attended","Normal")</f>
        <v>Barely Attended</v>
      </c>
      <c r="R261" t="str">
        <f>IF(Table1[[#This Row],[Meeting duration (mins)]]&gt;90,"Long Meeting","Normal")</f>
        <v>Normal</v>
      </c>
    </row>
    <row r="262" spans="1:18" x14ac:dyDescent="0.2">
      <c r="A262">
        <v>261</v>
      </c>
      <c r="B262" s="1">
        <v>45628</v>
      </c>
      <c r="C262" s="2" t="s">
        <v>34</v>
      </c>
      <c r="D262" s="2" t="s">
        <v>20</v>
      </c>
      <c r="E262" t="s">
        <v>12</v>
      </c>
      <c r="F262">
        <v>2</v>
      </c>
      <c r="G262" s="12">
        <v>8</v>
      </c>
      <c r="H262">
        <v>7</v>
      </c>
      <c r="I262" t="s">
        <v>27</v>
      </c>
      <c r="J262" t="s">
        <v>18</v>
      </c>
      <c r="K262" s="4">
        <f>(Table1[[#This Row],[EndTime]]-Table1[[#This Row],[StartTime]])*1440</f>
        <v>29.999999999999972</v>
      </c>
      <c r="L262" s="5">
        <f>Table1[[#This Row],[Attendees]]/Table1[[#This Row],[Capacity]]</f>
        <v>0.875</v>
      </c>
      <c r="M262">
        <f>IF(Table1[[#This Row],[Attendees]]&gt;Table1[[#This Row],[Capacity]],1,0)</f>
        <v>0</v>
      </c>
      <c r="N262" t="str">
        <f>TEXT(Table1[[#This Row],[Date]],"ddd")</f>
        <v>Mon</v>
      </c>
      <c r="O262" t="str">
        <f>TEXT(Table1[[#This Row],[Date]],"mmm")</f>
        <v>Dec</v>
      </c>
      <c r="P262" t="str">
        <f>IF(Table1[[#This Row],[Capacity]]&lt;=4,"Small",IF(Table1[[#This Row],[Capacity]]&lt;=8,"Medium","Large"))</f>
        <v>Medium</v>
      </c>
      <c r="Q262" t="str">
        <f>IF(Table1[[#This Row],[Utilization %]]&lt;0.25,"Barely Attended","Normal")</f>
        <v>Normal</v>
      </c>
      <c r="R262" t="str">
        <f>IF(Table1[[#This Row],[Meeting duration (mins)]]&gt;90,"Long Meeting","Normal")</f>
        <v>Normal</v>
      </c>
    </row>
    <row r="263" spans="1:18" x14ac:dyDescent="0.2">
      <c r="A263">
        <v>262</v>
      </c>
      <c r="B263" s="1">
        <v>45638</v>
      </c>
      <c r="C263" s="2" t="s">
        <v>36</v>
      </c>
      <c r="D263" s="2" t="s">
        <v>37</v>
      </c>
      <c r="E263" t="s">
        <v>35</v>
      </c>
      <c r="F263">
        <v>2</v>
      </c>
      <c r="G263" s="12">
        <v>10</v>
      </c>
      <c r="H263">
        <v>1</v>
      </c>
      <c r="I263" t="s">
        <v>42</v>
      </c>
      <c r="J263" t="s">
        <v>40</v>
      </c>
      <c r="K263" s="4">
        <f>(Table1[[#This Row],[EndTime]]-Table1[[#This Row],[StartTime]])*1440</f>
        <v>120.00000000000006</v>
      </c>
      <c r="L263" s="5">
        <f>Table1[[#This Row],[Attendees]]/Table1[[#This Row],[Capacity]]</f>
        <v>0.1</v>
      </c>
      <c r="M263">
        <f>IF(Table1[[#This Row],[Attendees]]&gt;Table1[[#This Row],[Capacity]],1,0)</f>
        <v>0</v>
      </c>
      <c r="N263" t="str">
        <f>TEXT(Table1[[#This Row],[Date]],"ddd")</f>
        <v>Thu</v>
      </c>
      <c r="O263" t="str">
        <f>TEXT(Table1[[#This Row],[Date]],"mmm")</f>
        <v>Dec</v>
      </c>
      <c r="P263" t="str">
        <f>IF(Table1[[#This Row],[Capacity]]&lt;=4,"Small",IF(Table1[[#This Row],[Capacity]]&lt;=8,"Medium","Large"))</f>
        <v>Large</v>
      </c>
      <c r="Q263" t="str">
        <f>IF(Table1[[#This Row],[Utilization %]]&lt;0.25,"Barely Attended","Normal")</f>
        <v>Barely Attended</v>
      </c>
      <c r="R263" t="str">
        <f>IF(Table1[[#This Row],[Meeting duration (mins)]]&gt;90,"Long Meeting","Normal")</f>
        <v>Long Meeting</v>
      </c>
    </row>
    <row r="264" spans="1:18" x14ac:dyDescent="0.2">
      <c r="A264">
        <v>263</v>
      </c>
      <c r="B264" s="1">
        <v>45513</v>
      </c>
      <c r="C264" s="2" t="s">
        <v>47</v>
      </c>
      <c r="D264" s="2" t="s">
        <v>20</v>
      </c>
      <c r="E264" t="s">
        <v>25</v>
      </c>
      <c r="F264">
        <v>1</v>
      </c>
      <c r="G264" s="12">
        <v>4</v>
      </c>
      <c r="H264">
        <v>2</v>
      </c>
      <c r="I264" t="s">
        <v>39</v>
      </c>
      <c r="J264" t="s">
        <v>23</v>
      </c>
      <c r="K264" s="4">
        <f>(Table1[[#This Row],[EndTime]]-Table1[[#This Row],[StartTime]])*1440</f>
        <v>59.999999999999943</v>
      </c>
      <c r="L264" s="5">
        <f>Table1[[#This Row],[Attendees]]/Table1[[#This Row],[Capacity]]</f>
        <v>0.5</v>
      </c>
      <c r="M264">
        <f>IF(Table1[[#This Row],[Attendees]]&gt;Table1[[#This Row],[Capacity]],1,0)</f>
        <v>0</v>
      </c>
      <c r="N264" t="str">
        <f>TEXT(Table1[[#This Row],[Date]],"ddd")</f>
        <v>Fri</v>
      </c>
      <c r="O264" t="str">
        <f>TEXT(Table1[[#This Row],[Date]],"mmm")</f>
        <v>Aug</v>
      </c>
      <c r="P264" t="str">
        <f>IF(Table1[[#This Row],[Capacity]]&lt;=4,"Small",IF(Table1[[#This Row],[Capacity]]&lt;=8,"Medium","Large"))</f>
        <v>Small</v>
      </c>
      <c r="Q264" t="str">
        <f>IF(Table1[[#This Row],[Utilization %]]&lt;0.25,"Barely Attended","Normal")</f>
        <v>Normal</v>
      </c>
      <c r="R264" t="str">
        <f>IF(Table1[[#This Row],[Meeting duration (mins)]]&gt;90,"Long Meeting","Normal")</f>
        <v>Normal</v>
      </c>
    </row>
    <row r="265" spans="1:18" x14ac:dyDescent="0.2">
      <c r="A265">
        <v>264</v>
      </c>
      <c r="B265" s="1">
        <v>45313</v>
      </c>
      <c r="C265" s="2" t="s">
        <v>33</v>
      </c>
      <c r="D265" s="2" t="s">
        <v>48</v>
      </c>
      <c r="E265" t="s">
        <v>21</v>
      </c>
      <c r="F265">
        <v>1</v>
      </c>
      <c r="G265" s="12">
        <v>6</v>
      </c>
      <c r="H265">
        <v>1</v>
      </c>
      <c r="I265" t="s">
        <v>27</v>
      </c>
      <c r="J265" t="s">
        <v>23</v>
      </c>
      <c r="K265" s="4">
        <f>(Table1[[#This Row],[EndTime]]-Table1[[#This Row],[StartTime]])*1440</f>
        <v>120.00000000000006</v>
      </c>
      <c r="L265" s="5">
        <f>Table1[[#This Row],[Attendees]]/Table1[[#This Row],[Capacity]]</f>
        <v>0.16666666666666666</v>
      </c>
      <c r="M265">
        <f>IF(Table1[[#This Row],[Attendees]]&gt;Table1[[#This Row],[Capacity]],1,0)</f>
        <v>0</v>
      </c>
      <c r="N265" t="str">
        <f>TEXT(Table1[[#This Row],[Date]],"ddd")</f>
        <v>Mon</v>
      </c>
      <c r="O265" t="str">
        <f>TEXT(Table1[[#This Row],[Date]],"mmm")</f>
        <v>Jan</v>
      </c>
      <c r="P265" t="str">
        <f>IF(Table1[[#This Row],[Capacity]]&lt;=4,"Small",IF(Table1[[#This Row],[Capacity]]&lt;=8,"Medium","Large"))</f>
        <v>Medium</v>
      </c>
      <c r="Q265" t="str">
        <f>IF(Table1[[#This Row],[Utilization %]]&lt;0.25,"Barely Attended","Normal")</f>
        <v>Barely Attended</v>
      </c>
      <c r="R265" t="str">
        <f>IF(Table1[[#This Row],[Meeting duration (mins)]]&gt;90,"Long Meeting","Normal")</f>
        <v>Long Meeting</v>
      </c>
    </row>
    <row r="266" spans="1:18" x14ac:dyDescent="0.2">
      <c r="A266">
        <v>265</v>
      </c>
      <c r="B266" s="1">
        <v>45618</v>
      </c>
      <c r="C266" s="2" t="s">
        <v>36</v>
      </c>
      <c r="D266" s="2" t="s">
        <v>29</v>
      </c>
      <c r="E266" t="s">
        <v>35</v>
      </c>
      <c r="F266">
        <v>2</v>
      </c>
      <c r="G266" s="12">
        <v>10</v>
      </c>
      <c r="H266">
        <v>8</v>
      </c>
      <c r="I266" t="s">
        <v>42</v>
      </c>
      <c r="J266" t="s">
        <v>23</v>
      </c>
      <c r="K266" s="4">
        <f>(Table1[[#This Row],[EndTime]]-Table1[[#This Row],[StartTime]])*1440</f>
        <v>90</v>
      </c>
      <c r="L266" s="5">
        <f>Table1[[#This Row],[Attendees]]/Table1[[#This Row],[Capacity]]</f>
        <v>0.8</v>
      </c>
      <c r="M266">
        <f>IF(Table1[[#This Row],[Attendees]]&gt;Table1[[#This Row],[Capacity]],1,0)</f>
        <v>0</v>
      </c>
      <c r="N266" t="str">
        <f>TEXT(Table1[[#This Row],[Date]],"ddd")</f>
        <v>Fri</v>
      </c>
      <c r="O266" t="str">
        <f>TEXT(Table1[[#This Row],[Date]],"mmm")</f>
        <v>Nov</v>
      </c>
      <c r="P266" t="str">
        <f>IF(Table1[[#This Row],[Capacity]]&lt;=4,"Small",IF(Table1[[#This Row],[Capacity]]&lt;=8,"Medium","Large"))</f>
        <v>Large</v>
      </c>
      <c r="Q266" t="str">
        <f>IF(Table1[[#This Row],[Utilization %]]&lt;0.25,"Barely Attended","Normal")</f>
        <v>Normal</v>
      </c>
      <c r="R266" t="str">
        <f>IF(Table1[[#This Row],[Meeting duration (mins)]]&gt;90,"Long Meeting","Normal")</f>
        <v>Normal</v>
      </c>
    </row>
    <row r="267" spans="1:18" x14ac:dyDescent="0.2">
      <c r="A267">
        <v>266</v>
      </c>
      <c r="B267" s="1">
        <v>45651</v>
      </c>
      <c r="C267" s="2" t="s">
        <v>11</v>
      </c>
      <c r="D267" s="2" t="s">
        <v>33</v>
      </c>
      <c r="E267" t="s">
        <v>21</v>
      </c>
      <c r="F267">
        <v>1</v>
      </c>
      <c r="G267" s="12">
        <v>6</v>
      </c>
      <c r="H267">
        <v>9</v>
      </c>
      <c r="I267" t="s">
        <v>17</v>
      </c>
      <c r="J267" t="s">
        <v>18</v>
      </c>
      <c r="K267" s="4">
        <f>(Table1[[#This Row],[EndTime]]-Table1[[#This Row],[StartTime]])*1440</f>
        <v>29.999999999999893</v>
      </c>
      <c r="L267" s="5">
        <f>Table1[[#This Row],[Attendees]]/Table1[[#This Row],[Capacity]]</f>
        <v>1.5</v>
      </c>
      <c r="M267">
        <f>IF(Table1[[#This Row],[Attendees]]&gt;Table1[[#This Row],[Capacity]],1,0)</f>
        <v>1</v>
      </c>
      <c r="N267" t="str">
        <f>TEXT(Table1[[#This Row],[Date]],"ddd")</f>
        <v>Wed</v>
      </c>
      <c r="O267" t="str">
        <f>TEXT(Table1[[#This Row],[Date]],"mmm")</f>
        <v>Dec</v>
      </c>
      <c r="P267" t="str">
        <f>IF(Table1[[#This Row],[Capacity]]&lt;=4,"Small",IF(Table1[[#This Row],[Capacity]]&lt;=8,"Medium","Large"))</f>
        <v>Medium</v>
      </c>
      <c r="Q267" t="str">
        <f>IF(Table1[[#This Row],[Utilization %]]&lt;0.25,"Barely Attended","Normal")</f>
        <v>Normal</v>
      </c>
      <c r="R267" t="str">
        <f>IF(Table1[[#This Row],[Meeting duration (mins)]]&gt;90,"Long Meeting","Normal")</f>
        <v>Normal</v>
      </c>
    </row>
    <row r="268" spans="1:18" x14ac:dyDescent="0.2">
      <c r="A268">
        <v>267</v>
      </c>
      <c r="B268" s="1">
        <v>45307</v>
      </c>
      <c r="C268" s="2" t="s">
        <v>37</v>
      </c>
      <c r="D268" s="2" t="s">
        <v>32</v>
      </c>
      <c r="E268" t="s">
        <v>12</v>
      </c>
      <c r="F268">
        <v>2</v>
      </c>
      <c r="G268" s="12">
        <v>8</v>
      </c>
      <c r="H268">
        <v>2</v>
      </c>
      <c r="I268" t="s">
        <v>22</v>
      </c>
      <c r="J268" t="s">
        <v>18</v>
      </c>
      <c r="K268" s="4">
        <f>(Table1[[#This Row],[EndTime]]-Table1[[#This Row],[StartTime]])*1440</f>
        <v>29.999999999999893</v>
      </c>
      <c r="L268" s="5">
        <f>Table1[[#This Row],[Attendees]]/Table1[[#This Row],[Capacity]]</f>
        <v>0.25</v>
      </c>
      <c r="M268">
        <f>IF(Table1[[#This Row],[Attendees]]&gt;Table1[[#This Row],[Capacity]],1,0)</f>
        <v>0</v>
      </c>
      <c r="N268" t="str">
        <f>TEXT(Table1[[#This Row],[Date]],"ddd")</f>
        <v>Tue</v>
      </c>
      <c r="O268" t="str">
        <f>TEXT(Table1[[#This Row],[Date]],"mmm")</f>
        <v>Jan</v>
      </c>
      <c r="P268" t="str">
        <f>IF(Table1[[#This Row],[Capacity]]&lt;=4,"Small",IF(Table1[[#This Row],[Capacity]]&lt;=8,"Medium","Large"))</f>
        <v>Medium</v>
      </c>
      <c r="Q268" t="str">
        <f>IF(Table1[[#This Row],[Utilization %]]&lt;0.25,"Barely Attended","Normal")</f>
        <v>Normal</v>
      </c>
      <c r="R268" t="str">
        <f>IF(Table1[[#This Row],[Meeting duration (mins)]]&gt;90,"Long Meeting","Normal")</f>
        <v>Normal</v>
      </c>
    </row>
    <row r="269" spans="1:18" x14ac:dyDescent="0.2">
      <c r="A269">
        <v>268</v>
      </c>
      <c r="B269" s="1">
        <v>45316</v>
      </c>
      <c r="C269" s="2" t="s">
        <v>26</v>
      </c>
      <c r="D269" s="2" t="s">
        <v>11</v>
      </c>
      <c r="E269" t="s">
        <v>38</v>
      </c>
      <c r="F269">
        <v>3</v>
      </c>
      <c r="G269" s="12">
        <v>16</v>
      </c>
      <c r="H269">
        <v>14</v>
      </c>
      <c r="I269" t="s">
        <v>27</v>
      </c>
      <c r="J269" t="s">
        <v>23</v>
      </c>
      <c r="K269" s="4">
        <f>(Table1[[#This Row],[EndTime]]-Table1[[#This Row],[StartTime]])*1440</f>
        <v>30.000000000000053</v>
      </c>
      <c r="L269" s="5">
        <f>Table1[[#This Row],[Attendees]]/Table1[[#This Row],[Capacity]]</f>
        <v>0.875</v>
      </c>
      <c r="M269">
        <f>IF(Table1[[#This Row],[Attendees]]&gt;Table1[[#This Row],[Capacity]],1,0)</f>
        <v>0</v>
      </c>
      <c r="N269" t="str">
        <f>TEXT(Table1[[#This Row],[Date]],"ddd")</f>
        <v>Thu</v>
      </c>
      <c r="O269" t="str">
        <f>TEXT(Table1[[#This Row],[Date]],"mmm")</f>
        <v>Jan</v>
      </c>
      <c r="P269" t="str">
        <f>IF(Table1[[#This Row],[Capacity]]&lt;=4,"Small",IF(Table1[[#This Row],[Capacity]]&lt;=8,"Medium","Large"))</f>
        <v>Large</v>
      </c>
      <c r="Q269" t="str">
        <f>IF(Table1[[#This Row],[Utilization %]]&lt;0.25,"Barely Attended","Normal")</f>
        <v>Normal</v>
      </c>
      <c r="R269" t="str">
        <f>IF(Table1[[#This Row],[Meeting duration (mins)]]&gt;90,"Long Meeting","Normal")</f>
        <v>Normal</v>
      </c>
    </row>
    <row r="270" spans="1:18" x14ac:dyDescent="0.2">
      <c r="A270">
        <v>269</v>
      </c>
      <c r="B270" s="1">
        <v>45550</v>
      </c>
      <c r="C270" s="2" t="s">
        <v>47</v>
      </c>
      <c r="D270" s="2" t="s">
        <v>34</v>
      </c>
      <c r="E270" t="s">
        <v>25</v>
      </c>
      <c r="F270">
        <v>1</v>
      </c>
      <c r="G270" s="12">
        <v>4</v>
      </c>
      <c r="H270">
        <v>5</v>
      </c>
      <c r="I270" t="s">
        <v>42</v>
      </c>
      <c r="J270" t="s">
        <v>28</v>
      </c>
      <c r="K270" s="4">
        <f>(Table1[[#This Row],[EndTime]]-Table1[[#This Row],[StartTime]])*1440</f>
        <v>29.999999999999972</v>
      </c>
      <c r="L270" s="5">
        <f>Table1[[#This Row],[Attendees]]/Table1[[#This Row],[Capacity]]</f>
        <v>1.25</v>
      </c>
      <c r="M270">
        <f>IF(Table1[[#This Row],[Attendees]]&gt;Table1[[#This Row],[Capacity]],1,0)</f>
        <v>1</v>
      </c>
      <c r="N270" t="str">
        <f>TEXT(Table1[[#This Row],[Date]],"ddd")</f>
        <v>Sun</v>
      </c>
      <c r="O270" t="str">
        <f>TEXT(Table1[[#This Row],[Date]],"mmm")</f>
        <v>Sep</v>
      </c>
      <c r="P270" t="str">
        <f>IF(Table1[[#This Row],[Capacity]]&lt;=4,"Small",IF(Table1[[#This Row],[Capacity]]&lt;=8,"Medium","Large"))</f>
        <v>Small</v>
      </c>
      <c r="Q270" t="str">
        <f>IF(Table1[[#This Row],[Utilization %]]&lt;0.25,"Barely Attended","Normal")</f>
        <v>Normal</v>
      </c>
      <c r="R270" t="str">
        <f>IF(Table1[[#This Row],[Meeting duration (mins)]]&gt;90,"Long Meeting","Normal")</f>
        <v>Normal</v>
      </c>
    </row>
    <row r="271" spans="1:18" x14ac:dyDescent="0.2">
      <c r="A271">
        <v>270</v>
      </c>
      <c r="B271" s="1">
        <v>45539</v>
      </c>
      <c r="C271" s="2" t="s">
        <v>31</v>
      </c>
      <c r="D271" s="2" t="s">
        <v>50</v>
      </c>
      <c r="E271" t="s">
        <v>25</v>
      </c>
      <c r="F271">
        <v>1</v>
      </c>
      <c r="G271" s="12">
        <v>4</v>
      </c>
      <c r="H271">
        <v>1</v>
      </c>
      <c r="I271" t="s">
        <v>39</v>
      </c>
      <c r="J271" t="s">
        <v>23</v>
      </c>
      <c r="K271" s="4">
        <f>(Table1[[#This Row],[EndTime]]-Table1[[#This Row],[StartTime]])*1440</f>
        <v>120.00000000000006</v>
      </c>
      <c r="L271" s="5">
        <f>Table1[[#This Row],[Attendees]]/Table1[[#This Row],[Capacity]]</f>
        <v>0.25</v>
      </c>
      <c r="M271">
        <f>IF(Table1[[#This Row],[Attendees]]&gt;Table1[[#This Row],[Capacity]],1,0)</f>
        <v>0</v>
      </c>
      <c r="N271" t="str">
        <f>TEXT(Table1[[#This Row],[Date]],"ddd")</f>
        <v>Wed</v>
      </c>
      <c r="O271" t="str">
        <f>TEXT(Table1[[#This Row],[Date]],"mmm")</f>
        <v>Sep</v>
      </c>
      <c r="P271" t="str">
        <f>IF(Table1[[#This Row],[Capacity]]&lt;=4,"Small",IF(Table1[[#This Row],[Capacity]]&lt;=8,"Medium","Large"))</f>
        <v>Small</v>
      </c>
      <c r="Q271" t="str">
        <f>IF(Table1[[#This Row],[Utilization %]]&lt;0.25,"Barely Attended","Normal")</f>
        <v>Normal</v>
      </c>
      <c r="R271" t="str">
        <f>IF(Table1[[#This Row],[Meeting duration (mins)]]&gt;90,"Long Meeting","Normal")</f>
        <v>Long Meeting</v>
      </c>
    </row>
    <row r="272" spans="1:18" x14ac:dyDescent="0.2">
      <c r="A272">
        <v>271</v>
      </c>
      <c r="B272" s="1">
        <v>45327</v>
      </c>
      <c r="C272" s="2" t="s">
        <v>34</v>
      </c>
      <c r="D272" s="2" t="s">
        <v>44</v>
      </c>
      <c r="E272" t="s">
        <v>21</v>
      </c>
      <c r="F272">
        <v>1</v>
      </c>
      <c r="G272" s="12">
        <v>6</v>
      </c>
      <c r="H272">
        <v>5</v>
      </c>
      <c r="I272" t="s">
        <v>41</v>
      </c>
      <c r="J272" t="s">
        <v>14</v>
      </c>
      <c r="K272" s="4">
        <f>(Table1[[#This Row],[EndTime]]-Table1[[#This Row],[StartTime]])*1440</f>
        <v>119.99999999999997</v>
      </c>
      <c r="L272" s="5">
        <f>Table1[[#This Row],[Attendees]]/Table1[[#This Row],[Capacity]]</f>
        <v>0.83333333333333337</v>
      </c>
      <c r="M272">
        <f>IF(Table1[[#This Row],[Attendees]]&gt;Table1[[#This Row],[Capacity]],1,0)</f>
        <v>0</v>
      </c>
      <c r="N272" t="str">
        <f>TEXT(Table1[[#This Row],[Date]],"ddd")</f>
        <v>Mon</v>
      </c>
      <c r="O272" t="str">
        <f>TEXT(Table1[[#This Row],[Date]],"mmm")</f>
        <v>Feb</v>
      </c>
      <c r="P272" t="str">
        <f>IF(Table1[[#This Row],[Capacity]]&lt;=4,"Small",IF(Table1[[#This Row],[Capacity]]&lt;=8,"Medium","Large"))</f>
        <v>Medium</v>
      </c>
      <c r="Q272" t="str">
        <f>IF(Table1[[#This Row],[Utilization %]]&lt;0.25,"Barely Attended","Normal")</f>
        <v>Normal</v>
      </c>
      <c r="R272" t="str">
        <f>IF(Table1[[#This Row],[Meeting duration (mins)]]&gt;90,"Long Meeting","Normal")</f>
        <v>Long Meeting</v>
      </c>
    </row>
    <row r="273" spans="1:18" x14ac:dyDescent="0.2">
      <c r="A273">
        <v>272</v>
      </c>
      <c r="B273" s="1">
        <v>45419</v>
      </c>
      <c r="C273" s="2" t="s">
        <v>43</v>
      </c>
      <c r="D273" s="2" t="s">
        <v>44</v>
      </c>
      <c r="E273" t="s">
        <v>49</v>
      </c>
      <c r="F273">
        <v>3</v>
      </c>
      <c r="G273" s="12">
        <v>12</v>
      </c>
      <c r="H273">
        <v>5</v>
      </c>
      <c r="I273" t="s">
        <v>42</v>
      </c>
      <c r="J273" t="s">
        <v>30</v>
      </c>
      <c r="K273" s="4">
        <f>(Table1[[#This Row],[EndTime]]-Table1[[#This Row],[StartTime]])*1440</f>
        <v>59.999999999999943</v>
      </c>
      <c r="L273" s="5">
        <f>Table1[[#This Row],[Attendees]]/Table1[[#This Row],[Capacity]]</f>
        <v>0.41666666666666669</v>
      </c>
      <c r="M273">
        <f>IF(Table1[[#This Row],[Attendees]]&gt;Table1[[#This Row],[Capacity]],1,0)</f>
        <v>0</v>
      </c>
      <c r="N273" t="str">
        <f>TEXT(Table1[[#This Row],[Date]],"ddd")</f>
        <v>Tue</v>
      </c>
      <c r="O273" t="str">
        <f>TEXT(Table1[[#This Row],[Date]],"mmm")</f>
        <v>May</v>
      </c>
      <c r="P273" t="str">
        <f>IF(Table1[[#This Row],[Capacity]]&lt;=4,"Small",IF(Table1[[#This Row],[Capacity]]&lt;=8,"Medium","Large"))</f>
        <v>Large</v>
      </c>
      <c r="Q273" t="str">
        <f>IF(Table1[[#This Row],[Utilization %]]&lt;0.25,"Barely Attended","Normal")</f>
        <v>Normal</v>
      </c>
      <c r="R273" t="str">
        <f>IF(Table1[[#This Row],[Meeting duration (mins)]]&gt;90,"Long Meeting","Normal")</f>
        <v>Normal</v>
      </c>
    </row>
    <row r="274" spans="1:18" x14ac:dyDescent="0.2">
      <c r="A274">
        <v>273</v>
      </c>
      <c r="B274" s="1">
        <v>45356</v>
      </c>
      <c r="C274" s="2" t="s">
        <v>43</v>
      </c>
      <c r="D274" s="2" t="s">
        <v>44</v>
      </c>
      <c r="E274" t="s">
        <v>35</v>
      </c>
      <c r="F274">
        <v>2</v>
      </c>
      <c r="G274" s="12">
        <v>10</v>
      </c>
      <c r="H274">
        <v>9</v>
      </c>
      <c r="I274" t="s">
        <v>17</v>
      </c>
      <c r="J274" t="s">
        <v>23</v>
      </c>
      <c r="K274" s="4">
        <f>(Table1[[#This Row],[EndTime]]-Table1[[#This Row],[StartTime]])*1440</f>
        <v>59.999999999999943</v>
      </c>
      <c r="L274" s="5">
        <f>Table1[[#This Row],[Attendees]]/Table1[[#This Row],[Capacity]]</f>
        <v>0.9</v>
      </c>
      <c r="M274">
        <f>IF(Table1[[#This Row],[Attendees]]&gt;Table1[[#This Row],[Capacity]],1,0)</f>
        <v>0</v>
      </c>
      <c r="N274" t="str">
        <f>TEXT(Table1[[#This Row],[Date]],"ddd")</f>
        <v>Tue</v>
      </c>
      <c r="O274" t="str">
        <f>TEXT(Table1[[#This Row],[Date]],"mmm")</f>
        <v>Mar</v>
      </c>
      <c r="P274" t="str">
        <f>IF(Table1[[#This Row],[Capacity]]&lt;=4,"Small",IF(Table1[[#This Row],[Capacity]]&lt;=8,"Medium","Large"))</f>
        <v>Large</v>
      </c>
      <c r="Q274" t="str">
        <f>IF(Table1[[#This Row],[Utilization %]]&lt;0.25,"Barely Attended","Normal")</f>
        <v>Normal</v>
      </c>
      <c r="R274" t="str">
        <f>IF(Table1[[#This Row],[Meeting duration (mins)]]&gt;90,"Long Meeting","Normal")</f>
        <v>Normal</v>
      </c>
    </row>
    <row r="275" spans="1:18" x14ac:dyDescent="0.2">
      <c r="A275">
        <v>274</v>
      </c>
      <c r="B275" s="1">
        <v>45447</v>
      </c>
      <c r="C275" s="2" t="s">
        <v>19</v>
      </c>
      <c r="D275" s="2" t="s">
        <v>34</v>
      </c>
      <c r="E275" t="s">
        <v>49</v>
      </c>
      <c r="F275">
        <v>3</v>
      </c>
      <c r="G275" s="12">
        <v>12</v>
      </c>
      <c r="H275">
        <v>9</v>
      </c>
      <c r="I275" t="s">
        <v>22</v>
      </c>
      <c r="J275" t="s">
        <v>40</v>
      </c>
      <c r="K275" s="4">
        <f>(Table1[[#This Row],[EndTime]]-Table1[[#This Row],[StartTime]])*1440</f>
        <v>60.000000000000028</v>
      </c>
      <c r="L275" s="5">
        <f>Table1[[#This Row],[Attendees]]/Table1[[#This Row],[Capacity]]</f>
        <v>0.75</v>
      </c>
      <c r="M275">
        <f>IF(Table1[[#This Row],[Attendees]]&gt;Table1[[#This Row],[Capacity]],1,0)</f>
        <v>0</v>
      </c>
      <c r="N275" t="str">
        <f>TEXT(Table1[[#This Row],[Date]],"ddd")</f>
        <v>Tue</v>
      </c>
      <c r="O275" t="str">
        <f>TEXT(Table1[[#This Row],[Date]],"mmm")</f>
        <v>Jun</v>
      </c>
      <c r="P275" t="str">
        <f>IF(Table1[[#This Row],[Capacity]]&lt;=4,"Small",IF(Table1[[#This Row],[Capacity]]&lt;=8,"Medium","Large"))</f>
        <v>Large</v>
      </c>
      <c r="Q275" t="str">
        <f>IF(Table1[[#This Row],[Utilization %]]&lt;0.25,"Barely Attended","Normal")</f>
        <v>Normal</v>
      </c>
      <c r="R275" t="str">
        <f>IF(Table1[[#This Row],[Meeting duration (mins)]]&gt;90,"Long Meeting","Normal")</f>
        <v>Normal</v>
      </c>
    </row>
    <row r="276" spans="1:18" x14ac:dyDescent="0.2">
      <c r="A276">
        <v>275</v>
      </c>
      <c r="B276" s="1">
        <v>45319</v>
      </c>
      <c r="C276" s="2" t="s">
        <v>26</v>
      </c>
      <c r="D276" s="2" t="s">
        <v>33</v>
      </c>
      <c r="E276" t="s">
        <v>25</v>
      </c>
      <c r="F276">
        <v>1</v>
      </c>
      <c r="G276" s="12">
        <v>4</v>
      </c>
      <c r="H276">
        <v>4</v>
      </c>
      <c r="I276" t="s">
        <v>13</v>
      </c>
      <c r="J276" t="s">
        <v>40</v>
      </c>
      <c r="K276" s="4">
        <f>(Table1[[#This Row],[EndTime]]-Table1[[#This Row],[StartTime]])*1440</f>
        <v>59.999999999999943</v>
      </c>
      <c r="L276" s="5">
        <f>Table1[[#This Row],[Attendees]]/Table1[[#This Row],[Capacity]]</f>
        <v>1</v>
      </c>
      <c r="M276">
        <f>IF(Table1[[#This Row],[Attendees]]&gt;Table1[[#This Row],[Capacity]],1,0)</f>
        <v>0</v>
      </c>
      <c r="N276" t="str">
        <f>TEXT(Table1[[#This Row],[Date]],"ddd")</f>
        <v>Sun</v>
      </c>
      <c r="O276" t="str">
        <f>TEXT(Table1[[#This Row],[Date]],"mmm")</f>
        <v>Jan</v>
      </c>
      <c r="P276" t="str">
        <f>IF(Table1[[#This Row],[Capacity]]&lt;=4,"Small",IF(Table1[[#This Row],[Capacity]]&lt;=8,"Medium","Large"))</f>
        <v>Small</v>
      </c>
      <c r="Q276" t="str">
        <f>IF(Table1[[#This Row],[Utilization %]]&lt;0.25,"Barely Attended","Normal")</f>
        <v>Normal</v>
      </c>
      <c r="R276" t="str">
        <f>IF(Table1[[#This Row],[Meeting duration (mins)]]&gt;90,"Long Meeting","Normal")</f>
        <v>Normal</v>
      </c>
    </row>
    <row r="277" spans="1:18" x14ac:dyDescent="0.2">
      <c r="A277">
        <v>276</v>
      </c>
      <c r="B277" s="1">
        <v>45542</v>
      </c>
      <c r="C277" s="2" t="s">
        <v>11</v>
      </c>
      <c r="D277" s="2" t="s">
        <v>33</v>
      </c>
      <c r="E277" t="s">
        <v>38</v>
      </c>
      <c r="F277">
        <v>3</v>
      </c>
      <c r="G277" s="12">
        <v>16</v>
      </c>
      <c r="H277">
        <v>11</v>
      </c>
      <c r="I277" t="s">
        <v>41</v>
      </c>
      <c r="J277" t="s">
        <v>14</v>
      </c>
      <c r="K277" s="4">
        <f>(Table1[[#This Row],[EndTime]]-Table1[[#This Row],[StartTime]])*1440</f>
        <v>29.999999999999893</v>
      </c>
      <c r="L277" s="5">
        <f>Table1[[#This Row],[Attendees]]/Table1[[#This Row],[Capacity]]</f>
        <v>0.6875</v>
      </c>
      <c r="M277">
        <f>IF(Table1[[#This Row],[Attendees]]&gt;Table1[[#This Row],[Capacity]],1,0)</f>
        <v>0</v>
      </c>
      <c r="N277" t="str">
        <f>TEXT(Table1[[#This Row],[Date]],"ddd")</f>
        <v>Sat</v>
      </c>
      <c r="O277" t="str">
        <f>TEXT(Table1[[#This Row],[Date]],"mmm")</f>
        <v>Sep</v>
      </c>
      <c r="P277" t="str">
        <f>IF(Table1[[#This Row],[Capacity]]&lt;=4,"Small",IF(Table1[[#This Row],[Capacity]]&lt;=8,"Medium","Large"))</f>
        <v>Large</v>
      </c>
      <c r="Q277" t="str">
        <f>IF(Table1[[#This Row],[Utilization %]]&lt;0.25,"Barely Attended","Normal")</f>
        <v>Normal</v>
      </c>
      <c r="R277" t="str">
        <f>IF(Table1[[#This Row],[Meeting duration (mins)]]&gt;90,"Long Meeting","Normal")</f>
        <v>Normal</v>
      </c>
    </row>
    <row r="278" spans="1:18" x14ac:dyDescent="0.2">
      <c r="A278">
        <v>277</v>
      </c>
      <c r="B278" s="1">
        <v>45326</v>
      </c>
      <c r="C278" s="2" t="s">
        <v>34</v>
      </c>
      <c r="D278" s="2" t="s">
        <v>43</v>
      </c>
      <c r="E278" t="s">
        <v>21</v>
      </c>
      <c r="F278">
        <v>1</v>
      </c>
      <c r="G278" s="12">
        <v>6</v>
      </c>
      <c r="H278">
        <v>2</v>
      </c>
      <c r="I278" t="s">
        <v>42</v>
      </c>
      <c r="J278" t="s">
        <v>23</v>
      </c>
      <c r="K278" s="4">
        <f>(Table1[[#This Row],[EndTime]]-Table1[[#This Row],[StartTime]])*1440</f>
        <v>60.000000000000028</v>
      </c>
      <c r="L278" s="5">
        <f>Table1[[#This Row],[Attendees]]/Table1[[#This Row],[Capacity]]</f>
        <v>0.33333333333333331</v>
      </c>
      <c r="M278">
        <f>IF(Table1[[#This Row],[Attendees]]&gt;Table1[[#This Row],[Capacity]],1,0)</f>
        <v>0</v>
      </c>
      <c r="N278" t="str">
        <f>TEXT(Table1[[#This Row],[Date]],"ddd")</f>
        <v>Sun</v>
      </c>
      <c r="O278" t="str">
        <f>TEXT(Table1[[#This Row],[Date]],"mmm")</f>
        <v>Feb</v>
      </c>
      <c r="P278" t="str">
        <f>IF(Table1[[#This Row],[Capacity]]&lt;=4,"Small",IF(Table1[[#This Row],[Capacity]]&lt;=8,"Medium","Large"))</f>
        <v>Medium</v>
      </c>
      <c r="Q278" t="str">
        <f>IF(Table1[[#This Row],[Utilization %]]&lt;0.25,"Barely Attended","Normal")</f>
        <v>Normal</v>
      </c>
      <c r="R278" t="str">
        <f>IF(Table1[[#This Row],[Meeting duration (mins)]]&gt;90,"Long Meeting","Normal")</f>
        <v>Normal</v>
      </c>
    </row>
    <row r="279" spans="1:18" x14ac:dyDescent="0.2">
      <c r="A279">
        <v>278</v>
      </c>
      <c r="B279" s="1">
        <v>45608</v>
      </c>
      <c r="C279" s="2" t="s">
        <v>32</v>
      </c>
      <c r="D279" s="2" t="s">
        <v>10</v>
      </c>
      <c r="E279" t="s">
        <v>35</v>
      </c>
      <c r="F279">
        <v>2</v>
      </c>
      <c r="G279" s="12">
        <v>10</v>
      </c>
      <c r="H279">
        <v>11</v>
      </c>
      <c r="I279" t="s">
        <v>42</v>
      </c>
      <c r="J279" t="s">
        <v>40</v>
      </c>
      <c r="K279" s="4">
        <f>(Table1[[#This Row],[EndTime]]-Table1[[#This Row],[StartTime]])*1440</f>
        <v>60.000000000000107</v>
      </c>
      <c r="L279" s="5">
        <f>Table1[[#This Row],[Attendees]]/Table1[[#This Row],[Capacity]]</f>
        <v>1.1000000000000001</v>
      </c>
      <c r="M279">
        <f>IF(Table1[[#This Row],[Attendees]]&gt;Table1[[#This Row],[Capacity]],1,0)</f>
        <v>1</v>
      </c>
      <c r="N279" t="str">
        <f>TEXT(Table1[[#This Row],[Date]],"ddd")</f>
        <v>Tue</v>
      </c>
      <c r="O279" t="str">
        <f>TEXT(Table1[[#This Row],[Date]],"mmm")</f>
        <v>Nov</v>
      </c>
      <c r="P279" t="str">
        <f>IF(Table1[[#This Row],[Capacity]]&lt;=4,"Small",IF(Table1[[#This Row],[Capacity]]&lt;=8,"Medium","Large"))</f>
        <v>Large</v>
      </c>
      <c r="Q279" t="str">
        <f>IF(Table1[[#This Row],[Utilization %]]&lt;0.25,"Barely Attended","Normal")</f>
        <v>Normal</v>
      </c>
      <c r="R279" t="str">
        <f>IF(Table1[[#This Row],[Meeting duration (mins)]]&gt;90,"Long Meeting","Normal")</f>
        <v>Normal</v>
      </c>
    </row>
    <row r="280" spans="1:18" x14ac:dyDescent="0.2">
      <c r="A280">
        <v>279</v>
      </c>
      <c r="B280" s="1">
        <v>45621</v>
      </c>
      <c r="C280" s="2" t="s">
        <v>31</v>
      </c>
      <c r="D280" s="2" t="s">
        <v>46</v>
      </c>
      <c r="E280" t="s">
        <v>38</v>
      </c>
      <c r="F280">
        <v>3</v>
      </c>
      <c r="G280" s="12">
        <v>16</v>
      </c>
      <c r="H280">
        <v>15</v>
      </c>
      <c r="I280" t="s">
        <v>22</v>
      </c>
      <c r="J280" t="s">
        <v>23</v>
      </c>
      <c r="K280" s="4">
        <f>(Table1[[#This Row],[EndTime]]-Table1[[#This Row],[StartTime]])*1440</f>
        <v>59.999999999999943</v>
      </c>
      <c r="L280" s="5">
        <f>Table1[[#This Row],[Attendees]]/Table1[[#This Row],[Capacity]]</f>
        <v>0.9375</v>
      </c>
      <c r="M280">
        <f>IF(Table1[[#This Row],[Attendees]]&gt;Table1[[#This Row],[Capacity]],1,0)</f>
        <v>0</v>
      </c>
      <c r="N280" t="str">
        <f>TEXT(Table1[[#This Row],[Date]],"ddd")</f>
        <v>Mon</v>
      </c>
      <c r="O280" t="str">
        <f>TEXT(Table1[[#This Row],[Date]],"mmm")</f>
        <v>Nov</v>
      </c>
      <c r="P280" t="str">
        <f>IF(Table1[[#This Row],[Capacity]]&lt;=4,"Small",IF(Table1[[#This Row],[Capacity]]&lt;=8,"Medium","Large"))</f>
        <v>Large</v>
      </c>
      <c r="Q280" t="str">
        <f>IF(Table1[[#This Row],[Utilization %]]&lt;0.25,"Barely Attended","Normal")</f>
        <v>Normal</v>
      </c>
      <c r="R280" t="str">
        <f>IF(Table1[[#This Row],[Meeting duration (mins)]]&gt;90,"Long Meeting","Normal")</f>
        <v>Normal</v>
      </c>
    </row>
    <row r="281" spans="1:18" x14ac:dyDescent="0.2">
      <c r="A281">
        <v>280</v>
      </c>
      <c r="B281" s="1">
        <v>45534</v>
      </c>
      <c r="C281" s="2" t="s">
        <v>10</v>
      </c>
      <c r="D281" s="2" t="s">
        <v>33</v>
      </c>
      <c r="E281" t="s">
        <v>38</v>
      </c>
      <c r="F281">
        <v>3</v>
      </c>
      <c r="G281" s="12">
        <v>16</v>
      </c>
      <c r="H281">
        <v>17</v>
      </c>
      <c r="I281" t="s">
        <v>41</v>
      </c>
      <c r="J281" t="s">
        <v>30</v>
      </c>
      <c r="K281" s="4">
        <f>(Table1[[#This Row],[EndTime]]-Table1[[#This Row],[StartTime]])*1440</f>
        <v>119.99999999999989</v>
      </c>
      <c r="L281" s="5">
        <f>Table1[[#This Row],[Attendees]]/Table1[[#This Row],[Capacity]]</f>
        <v>1.0625</v>
      </c>
      <c r="M281">
        <f>IF(Table1[[#This Row],[Attendees]]&gt;Table1[[#This Row],[Capacity]],1,0)</f>
        <v>1</v>
      </c>
      <c r="N281" t="str">
        <f>TEXT(Table1[[#This Row],[Date]],"ddd")</f>
        <v>Fri</v>
      </c>
      <c r="O281" t="str">
        <f>TEXT(Table1[[#This Row],[Date]],"mmm")</f>
        <v>Aug</v>
      </c>
      <c r="P281" t="str">
        <f>IF(Table1[[#This Row],[Capacity]]&lt;=4,"Small",IF(Table1[[#This Row],[Capacity]]&lt;=8,"Medium","Large"))</f>
        <v>Large</v>
      </c>
      <c r="Q281" t="str">
        <f>IF(Table1[[#This Row],[Utilization %]]&lt;0.25,"Barely Attended","Normal")</f>
        <v>Normal</v>
      </c>
      <c r="R281" t="str">
        <f>IF(Table1[[#This Row],[Meeting duration (mins)]]&gt;90,"Long Meeting","Normal")</f>
        <v>Long Meeting</v>
      </c>
    </row>
    <row r="282" spans="1:18" x14ac:dyDescent="0.2">
      <c r="A282">
        <v>281</v>
      </c>
      <c r="B282" s="1">
        <v>45493</v>
      </c>
      <c r="C282" s="2" t="s">
        <v>19</v>
      </c>
      <c r="D282" s="2" t="s">
        <v>43</v>
      </c>
      <c r="E282" t="s">
        <v>25</v>
      </c>
      <c r="F282">
        <v>1</v>
      </c>
      <c r="G282" s="12">
        <v>4</v>
      </c>
      <c r="H282">
        <v>5</v>
      </c>
      <c r="I282" t="s">
        <v>27</v>
      </c>
      <c r="J282" t="s">
        <v>18</v>
      </c>
      <c r="K282" s="4">
        <f>(Table1[[#This Row],[EndTime]]-Table1[[#This Row],[StartTime]])*1440</f>
        <v>120.00000000000006</v>
      </c>
      <c r="L282" s="5">
        <f>Table1[[#This Row],[Attendees]]/Table1[[#This Row],[Capacity]]</f>
        <v>1.25</v>
      </c>
      <c r="M282">
        <f>IF(Table1[[#This Row],[Attendees]]&gt;Table1[[#This Row],[Capacity]],1,0)</f>
        <v>1</v>
      </c>
      <c r="N282" t="str">
        <f>TEXT(Table1[[#This Row],[Date]],"ddd")</f>
        <v>Sat</v>
      </c>
      <c r="O282" t="str">
        <f>TEXT(Table1[[#This Row],[Date]],"mmm")</f>
        <v>Jul</v>
      </c>
      <c r="P282" t="str">
        <f>IF(Table1[[#This Row],[Capacity]]&lt;=4,"Small",IF(Table1[[#This Row],[Capacity]]&lt;=8,"Medium","Large"))</f>
        <v>Small</v>
      </c>
      <c r="Q282" t="str">
        <f>IF(Table1[[#This Row],[Utilization %]]&lt;0.25,"Barely Attended","Normal")</f>
        <v>Normal</v>
      </c>
      <c r="R282" t="str">
        <f>IF(Table1[[#This Row],[Meeting duration (mins)]]&gt;90,"Long Meeting","Normal")</f>
        <v>Long Meeting</v>
      </c>
    </row>
    <row r="283" spans="1:18" x14ac:dyDescent="0.2">
      <c r="A283">
        <v>282</v>
      </c>
      <c r="B283" s="1">
        <v>45492</v>
      </c>
      <c r="C283" s="2" t="s">
        <v>16</v>
      </c>
      <c r="D283" s="2" t="s">
        <v>11</v>
      </c>
      <c r="E283" t="s">
        <v>21</v>
      </c>
      <c r="F283">
        <v>1</v>
      </c>
      <c r="G283" s="12">
        <v>6</v>
      </c>
      <c r="H283">
        <v>5</v>
      </c>
      <c r="I283" t="s">
        <v>41</v>
      </c>
      <c r="J283" t="s">
        <v>30</v>
      </c>
      <c r="K283" s="4">
        <f>(Table1[[#This Row],[EndTime]]-Table1[[#This Row],[StartTime]])*1440</f>
        <v>120.00000000000006</v>
      </c>
      <c r="L283" s="5">
        <f>Table1[[#This Row],[Attendees]]/Table1[[#This Row],[Capacity]]</f>
        <v>0.83333333333333337</v>
      </c>
      <c r="M283">
        <f>IF(Table1[[#This Row],[Attendees]]&gt;Table1[[#This Row],[Capacity]],1,0)</f>
        <v>0</v>
      </c>
      <c r="N283" t="str">
        <f>TEXT(Table1[[#This Row],[Date]],"ddd")</f>
        <v>Fri</v>
      </c>
      <c r="O283" t="str">
        <f>TEXT(Table1[[#This Row],[Date]],"mmm")</f>
        <v>Jul</v>
      </c>
      <c r="P283" t="str">
        <f>IF(Table1[[#This Row],[Capacity]]&lt;=4,"Small",IF(Table1[[#This Row],[Capacity]]&lt;=8,"Medium","Large"))</f>
        <v>Medium</v>
      </c>
      <c r="Q283" t="str">
        <f>IF(Table1[[#This Row],[Utilization %]]&lt;0.25,"Barely Attended","Normal")</f>
        <v>Normal</v>
      </c>
      <c r="R283" t="str">
        <f>IF(Table1[[#This Row],[Meeting duration (mins)]]&gt;90,"Long Meeting","Normal")</f>
        <v>Long Meeting</v>
      </c>
    </row>
    <row r="284" spans="1:18" x14ac:dyDescent="0.2">
      <c r="A284">
        <v>283</v>
      </c>
      <c r="B284" s="1">
        <v>45587</v>
      </c>
      <c r="C284" s="2" t="s">
        <v>16</v>
      </c>
      <c r="D284" s="2" t="s">
        <v>26</v>
      </c>
      <c r="E284" t="s">
        <v>35</v>
      </c>
      <c r="F284">
        <v>2</v>
      </c>
      <c r="G284" s="12">
        <v>10</v>
      </c>
      <c r="H284">
        <v>10</v>
      </c>
      <c r="I284" t="s">
        <v>42</v>
      </c>
      <c r="J284" t="s">
        <v>30</v>
      </c>
      <c r="K284" s="4">
        <f>(Table1[[#This Row],[EndTime]]-Table1[[#This Row],[StartTime]])*1440</f>
        <v>90</v>
      </c>
      <c r="L284" s="5">
        <f>Table1[[#This Row],[Attendees]]/Table1[[#This Row],[Capacity]]</f>
        <v>1</v>
      </c>
      <c r="M284">
        <f>IF(Table1[[#This Row],[Attendees]]&gt;Table1[[#This Row],[Capacity]],1,0)</f>
        <v>0</v>
      </c>
      <c r="N284" t="str">
        <f>TEXT(Table1[[#This Row],[Date]],"ddd")</f>
        <v>Tue</v>
      </c>
      <c r="O284" t="str">
        <f>TEXT(Table1[[#This Row],[Date]],"mmm")</f>
        <v>Oct</v>
      </c>
      <c r="P284" t="str">
        <f>IF(Table1[[#This Row],[Capacity]]&lt;=4,"Small",IF(Table1[[#This Row],[Capacity]]&lt;=8,"Medium","Large"))</f>
        <v>Large</v>
      </c>
      <c r="Q284" t="str">
        <f>IF(Table1[[#This Row],[Utilization %]]&lt;0.25,"Barely Attended","Normal")</f>
        <v>Normal</v>
      </c>
      <c r="R284" t="str">
        <f>IF(Table1[[#This Row],[Meeting duration (mins)]]&gt;90,"Long Meeting","Normal")</f>
        <v>Normal</v>
      </c>
    </row>
    <row r="285" spans="1:18" x14ac:dyDescent="0.2">
      <c r="A285">
        <v>284</v>
      </c>
      <c r="B285" s="1">
        <v>45341</v>
      </c>
      <c r="C285" s="2" t="s">
        <v>45</v>
      </c>
      <c r="D285" s="2" t="s">
        <v>31</v>
      </c>
      <c r="E285" t="s">
        <v>38</v>
      </c>
      <c r="F285">
        <v>3</v>
      </c>
      <c r="G285" s="12">
        <v>16</v>
      </c>
      <c r="H285">
        <v>5</v>
      </c>
      <c r="I285" t="s">
        <v>13</v>
      </c>
      <c r="J285" t="s">
        <v>14</v>
      </c>
      <c r="K285" s="4">
        <f>(Table1[[#This Row],[EndTime]]-Table1[[#This Row],[StartTime]])*1440</f>
        <v>120.00000000000006</v>
      </c>
      <c r="L285" s="5">
        <f>Table1[[#This Row],[Attendees]]/Table1[[#This Row],[Capacity]]</f>
        <v>0.3125</v>
      </c>
      <c r="M285">
        <f>IF(Table1[[#This Row],[Attendees]]&gt;Table1[[#This Row],[Capacity]],1,0)</f>
        <v>0</v>
      </c>
      <c r="N285" t="str">
        <f>TEXT(Table1[[#This Row],[Date]],"ddd")</f>
        <v>Mon</v>
      </c>
      <c r="O285" t="str">
        <f>TEXT(Table1[[#This Row],[Date]],"mmm")</f>
        <v>Feb</v>
      </c>
      <c r="P285" t="str">
        <f>IF(Table1[[#This Row],[Capacity]]&lt;=4,"Small",IF(Table1[[#This Row],[Capacity]]&lt;=8,"Medium","Large"))</f>
        <v>Large</v>
      </c>
      <c r="Q285" t="str">
        <f>IF(Table1[[#This Row],[Utilization %]]&lt;0.25,"Barely Attended","Normal")</f>
        <v>Normal</v>
      </c>
      <c r="R285" t="str">
        <f>IF(Table1[[#This Row],[Meeting duration (mins)]]&gt;90,"Long Meeting","Normal")</f>
        <v>Long Meeting</v>
      </c>
    </row>
    <row r="286" spans="1:18" x14ac:dyDescent="0.2">
      <c r="A286">
        <v>285</v>
      </c>
      <c r="B286" s="1">
        <v>45424</v>
      </c>
      <c r="C286" s="2" t="s">
        <v>15</v>
      </c>
      <c r="D286" s="2" t="s">
        <v>32</v>
      </c>
      <c r="E286" t="s">
        <v>35</v>
      </c>
      <c r="F286">
        <v>2</v>
      </c>
      <c r="G286" s="12">
        <v>10</v>
      </c>
      <c r="H286">
        <v>8</v>
      </c>
      <c r="I286" t="s">
        <v>22</v>
      </c>
      <c r="J286" t="s">
        <v>30</v>
      </c>
      <c r="K286" s="4">
        <f>(Table1[[#This Row],[EndTime]]-Table1[[#This Row],[StartTime]])*1440</f>
        <v>89.999999999999915</v>
      </c>
      <c r="L286" s="5">
        <f>Table1[[#This Row],[Attendees]]/Table1[[#This Row],[Capacity]]</f>
        <v>0.8</v>
      </c>
      <c r="M286">
        <f>IF(Table1[[#This Row],[Attendees]]&gt;Table1[[#This Row],[Capacity]],1,0)</f>
        <v>0</v>
      </c>
      <c r="N286" t="str">
        <f>TEXT(Table1[[#This Row],[Date]],"ddd")</f>
        <v>Sun</v>
      </c>
      <c r="O286" t="str">
        <f>TEXT(Table1[[#This Row],[Date]],"mmm")</f>
        <v>May</v>
      </c>
      <c r="P286" t="str">
        <f>IF(Table1[[#This Row],[Capacity]]&lt;=4,"Small",IF(Table1[[#This Row],[Capacity]]&lt;=8,"Medium","Large"))</f>
        <v>Large</v>
      </c>
      <c r="Q286" t="str">
        <f>IF(Table1[[#This Row],[Utilization %]]&lt;0.25,"Barely Attended","Normal")</f>
        <v>Normal</v>
      </c>
      <c r="R286" t="str">
        <f>IF(Table1[[#This Row],[Meeting duration (mins)]]&gt;90,"Long Meeting","Normal")</f>
        <v>Normal</v>
      </c>
    </row>
    <row r="287" spans="1:18" x14ac:dyDescent="0.2">
      <c r="A287">
        <v>286</v>
      </c>
      <c r="B287" s="1">
        <v>45352</v>
      </c>
      <c r="C287" s="2" t="s">
        <v>31</v>
      </c>
      <c r="D287" s="2" t="s">
        <v>24</v>
      </c>
      <c r="E287" t="s">
        <v>38</v>
      </c>
      <c r="F287">
        <v>3</v>
      </c>
      <c r="G287" s="12">
        <v>16</v>
      </c>
      <c r="H287">
        <v>9</v>
      </c>
      <c r="I287" t="s">
        <v>13</v>
      </c>
      <c r="J287" t="s">
        <v>40</v>
      </c>
      <c r="K287" s="4">
        <f>(Table1[[#This Row],[EndTime]]-Table1[[#This Row],[StartTime]])*1440</f>
        <v>30.000000000000053</v>
      </c>
      <c r="L287" s="5">
        <f>Table1[[#This Row],[Attendees]]/Table1[[#This Row],[Capacity]]</f>
        <v>0.5625</v>
      </c>
      <c r="M287">
        <f>IF(Table1[[#This Row],[Attendees]]&gt;Table1[[#This Row],[Capacity]],1,0)</f>
        <v>0</v>
      </c>
      <c r="N287" t="str">
        <f>TEXT(Table1[[#This Row],[Date]],"ddd")</f>
        <v>Fri</v>
      </c>
      <c r="O287" t="str">
        <f>TEXT(Table1[[#This Row],[Date]],"mmm")</f>
        <v>Mar</v>
      </c>
      <c r="P287" t="str">
        <f>IF(Table1[[#This Row],[Capacity]]&lt;=4,"Small",IF(Table1[[#This Row],[Capacity]]&lt;=8,"Medium","Large"))</f>
        <v>Large</v>
      </c>
      <c r="Q287" t="str">
        <f>IF(Table1[[#This Row],[Utilization %]]&lt;0.25,"Barely Attended","Normal")</f>
        <v>Normal</v>
      </c>
      <c r="R287" t="str">
        <f>IF(Table1[[#This Row],[Meeting duration (mins)]]&gt;90,"Long Meeting","Normal")</f>
        <v>Normal</v>
      </c>
    </row>
    <row r="288" spans="1:18" x14ac:dyDescent="0.2">
      <c r="A288">
        <v>287</v>
      </c>
      <c r="B288" s="1">
        <v>45419</v>
      </c>
      <c r="C288" s="2" t="s">
        <v>19</v>
      </c>
      <c r="D288" s="2" t="s">
        <v>43</v>
      </c>
      <c r="E288" t="s">
        <v>38</v>
      </c>
      <c r="F288">
        <v>3</v>
      </c>
      <c r="G288" s="12">
        <v>16</v>
      </c>
      <c r="H288">
        <v>16</v>
      </c>
      <c r="I288" t="s">
        <v>17</v>
      </c>
      <c r="J288" t="s">
        <v>30</v>
      </c>
      <c r="K288" s="4">
        <f>(Table1[[#This Row],[EndTime]]-Table1[[#This Row],[StartTime]])*1440</f>
        <v>120.00000000000006</v>
      </c>
      <c r="L288" s="5">
        <f>Table1[[#This Row],[Attendees]]/Table1[[#This Row],[Capacity]]</f>
        <v>1</v>
      </c>
      <c r="M288">
        <f>IF(Table1[[#This Row],[Attendees]]&gt;Table1[[#This Row],[Capacity]],1,0)</f>
        <v>0</v>
      </c>
      <c r="N288" t="str">
        <f>TEXT(Table1[[#This Row],[Date]],"ddd")</f>
        <v>Tue</v>
      </c>
      <c r="O288" t="str">
        <f>TEXT(Table1[[#This Row],[Date]],"mmm")</f>
        <v>May</v>
      </c>
      <c r="P288" t="str">
        <f>IF(Table1[[#This Row],[Capacity]]&lt;=4,"Small",IF(Table1[[#This Row],[Capacity]]&lt;=8,"Medium","Large"))</f>
        <v>Large</v>
      </c>
      <c r="Q288" t="str">
        <f>IF(Table1[[#This Row],[Utilization %]]&lt;0.25,"Barely Attended","Normal")</f>
        <v>Normal</v>
      </c>
      <c r="R288" t="str">
        <f>IF(Table1[[#This Row],[Meeting duration (mins)]]&gt;90,"Long Meeting","Normal")</f>
        <v>Long Meeting</v>
      </c>
    </row>
    <row r="289" spans="1:18" x14ac:dyDescent="0.2">
      <c r="A289">
        <v>288</v>
      </c>
      <c r="B289" s="1">
        <v>45510</v>
      </c>
      <c r="C289" s="2" t="s">
        <v>16</v>
      </c>
      <c r="D289" s="2" t="s">
        <v>45</v>
      </c>
      <c r="E289" t="s">
        <v>21</v>
      </c>
      <c r="F289">
        <v>1</v>
      </c>
      <c r="G289" s="12">
        <v>6</v>
      </c>
      <c r="H289">
        <v>5</v>
      </c>
      <c r="I289" t="s">
        <v>39</v>
      </c>
      <c r="J289" t="s">
        <v>28</v>
      </c>
      <c r="K289" s="4">
        <f>(Table1[[#This Row],[EndTime]]-Table1[[#This Row],[StartTime]])*1440</f>
        <v>59.999999999999943</v>
      </c>
      <c r="L289" s="5">
        <f>Table1[[#This Row],[Attendees]]/Table1[[#This Row],[Capacity]]</f>
        <v>0.83333333333333337</v>
      </c>
      <c r="M289">
        <f>IF(Table1[[#This Row],[Attendees]]&gt;Table1[[#This Row],[Capacity]],1,0)</f>
        <v>0</v>
      </c>
      <c r="N289" t="str">
        <f>TEXT(Table1[[#This Row],[Date]],"ddd")</f>
        <v>Tue</v>
      </c>
      <c r="O289" t="str">
        <f>TEXT(Table1[[#This Row],[Date]],"mmm")</f>
        <v>Aug</v>
      </c>
      <c r="P289" t="str">
        <f>IF(Table1[[#This Row],[Capacity]]&lt;=4,"Small",IF(Table1[[#This Row],[Capacity]]&lt;=8,"Medium","Large"))</f>
        <v>Medium</v>
      </c>
      <c r="Q289" t="str">
        <f>IF(Table1[[#This Row],[Utilization %]]&lt;0.25,"Barely Attended","Normal")</f>
        <v>Normal</v>
      </c>
      <c r="R289" t="str">
        <f>IF(Table1[[#This Row],[Meeting duration (mins)]]&gt;90,"Long Meeting","Normal")</f>
        <v>Normal</v>
      </c>
    </row>
    <row r="290" spans="1:18" x14ac:dyDescent="0.2">
      <c r="A290">
        <v>289</v>
      </c>
      <c r="B290" s="1">
        <v>45327</v>
      </c>
      <c r="C290" s="2" t="s">
        <v>16</v>
      </c>
      <c r="D290" s="2" t="s">
        <v>10</v>
      </c>
      <c r="E290" t="s">
        <v>35</v>
      </c>
      <c r="F290">
        <v>2</v>
      </c>
      <c r="G290" s="12">
        <v>10</v>
      </c>
      <c r="H290">
        <v>10</v>
      </c>
      <c r="I290" t="s">
        <v>39</v>
      </c>
      <c r="J290" t="s">
        <v>28</v>
      </c>
      <c r="K290" s="4">
        <f>(Table1[[#This Row],[EndTime]]-Table1[[#This Row],[StartTime]])*1440</f>
        <v>30.000000000000053</v>
      </c>
      <c r="L290" s="5">
        <f>Table1[[#This Row],[Attendees]]/Table1[[#This Row],[Capacity]]</f>
        <v>1</v>
      </c>
      <c r="M290">
        <f>IF(Table1[[#This Row],[Attendees]]&gt;Table1[[#This Row],[Capacity]],1,0)</f>
        <v>0</v>
      </c>
      <c r="N290" t="str">
        <f>TEXT(Table1[[#This Row],[Date]],"ddd")</f>
        <v>Mon</v>
      </c>
      <c r="O290" t="str">
        <f>TEXT(Table1[[#This Row],[Date]],"mmm")</f>
        <v>Feb</v>
      </c>
      <c r="P290" t="str">
        <f>IF(Table1[[#This Row],[Capacity]]&lt;=4,"Small",IF(Table1[[#This Row],[Capacity]]&lt;=8,"Medium","Large"))</f>
        <v>Large</v>
      </c>
      <c r="Q290" t="str">
        <f>IF(Table1[[#This Row],[Utilization %]]&lt;0.25,"Barely Attended","Normal")</f>
        <v>Normal</v>
      </c>
      <c r="R290" t="str">
        <f>IF(Table1[[#This Row],[Meeting duration (mins)]]&gt;90,"Long Meeting","Normal")</f>
        <v>Normal</v>
      </c>
    </row>
    <row r="291" spans="1:18" x14ac:dyDescent="0.2">
      <c r="A291">
        <v>290</v>
      </c>
      <c r="B291" s="1">
        <v>45321</v>
      </c>
      <c r="C291" s="2" t="s">
        <v>11</v>
      </c>
      <c r="D291" s="2" t="s">
        <v>46</v>
      </c>
      <c r="E291" t="s">
        <v>25</v>
      </c>
      <c r="F291">
        <v>1</v>
      </c>
      <c r="G291" s="12">
        <v>4</v>
      </c>
      <c r="H291">
        <v>4</v>
      </c>
      <c r="I291" t="s">
        <v>41</v>
      </c>
      <c r="J291" t="s">
        <v>30</v>
      </c>
      <c r="K291" s="4">
        <f>(Table1[[#This Row],[EndTime]]-Table1[[#This Row],[StartTime]])*1440</f>
        <v>119.99999999999989</v>
      </c>
      <c r="L291" s="5">
        <f>Table1[[#This Row],[Attendees]]/Table1[[#This Row],[Capacity]]</f>
        <v>1</v>
      </c>
      <c r="M291">
        <f>IF(Table1[[#This Row],[Attendees]]&gt;Table1[[#This Row],[Capacity]],1,0)</f>
        <v>0</v>
      </c>
      <c r="N291" t="str">
        <f>TEXT(Table1[[#This Row],[Date]],"ddd")</f>
        <v>Tue</v>
      </c>
      <c r="O291" t="str">
        <f>TEXT(Table1[[#This Row],[Date]],"mmm")</f>
        <v>Jan</v>
      </c>
      <c r="P291" t="str">
        <f>IF(Table1[[#This Row],[Capacity]]&lt;=4,"Small",IF(Table1[[#This Row],[Capacity]]&lt;=8,"Medium","Large"))</f>
        <v>Small</v>
      </c>
      <c r="Q291" t="str">
        <f>IF(Table1[[#This Row],[Utilization %]]&lt;0.25,"Barely Attended","Normal")</f>
        <v>Normal</v>
      </c>
      <c r="R291" t="str">
        <f>IF(Table1[[#This Row],[Meeting duration (mins)]]&gt;90,"Long Meeting","Normal")</f>
        <v>Long Meeting</v>
      </c>
    </row>
    <row r="292" spans="1:18" x14ac:dyDescent="0.2">
      <c r="A292">
        <v>291</v>
      </c>
      <c r="B292" s="1">
        <v>45602</v>
      </c>
      <c r="C292" s="2" t="s">
        <v>31</v>
      </c>
      <c r="D292" s="2" t="s">
        <v>48</v>
      </c>
      <c r="E292" t="s">
        <v>49</v>
      </c>
      <c r="F292">
        <v>3</v>
      </c>
      <c r="G292" s="12">
        <v>12</v>
      </c>
      <c r="H292">
        <v>10</v>
      </c>
      <c r="I292" t="s">
        <v>39</v>
      </c>
      <c r="J292" t="s">
        <v>14</v>
      </c>
      <c r="K292" s="4">
        <f>(Table1[[#This Row],[EndTime]]-Table1[[#This Row],[StartTime]])*1440</f>
        <v>90</v>
      </c>
      <c r="L292" s="5">
        <f>Table1[[#This Row],[Attendees]]/Table1[[#This Row],[Capacity]]</f>
        <v>0.83333333333333337</v>
      </c>
      <c r="M292">
        <f>IF(Table1[[#This Row],[Attendees]]&gt;Table1[[#This Row],[Capacity]],1,0)</f>
        <v>0</v>
      </c>
      <c r="N292" t="str">
        <f>TEXT(Table1[[#This Row],[Date]],"ddd")</f>
        <v>Wed</v>
      </c>
      <c r="O292" t="str">
        <f>TEXT(Table1[[#This Row],[Date]],"mmm")</f>
        <v>Nov</v>
      </c>
      <c r="P292" t="str">
        <f>IF(Table1[[#This Row],[Capacity]]&lt;=4,"Small",IF(Table1[[#This Row],[Capacity]]&lt;=8,"Medium","Large"))</f>
        <v>Large</v>
      </c>
      <c r="Q292" t="str">
        <f>IF(Table1[[#This Row],[Utilization %]]&lt;0.25,"Barely Attended","Normal")</f>
        <v>Normal</v>
      </c>
      <c r="R292" t="str">
        <f>IF(Table1[[#This Row],[Meeting duration (mins)]]&gt;90,"Long Meeting","Normal")</f>
        <v>Normal</v>
      </c>
    </row>
    <row r="293" spans="1:18" x14ac:dyDescent="0.2">
      <c r="A293">
        <v>292</v>
      </c>
      <c r="B293" s="1">
        <v>45363</v>
      </c>
      <c r="C293" s="2" t="s">
        <v>33</v>
      </c>
      <c r="D293" s="2" t="s">
        <v>46</v>
      </c>
      <c r="E293" t="s">
        <v>35</v>
      </c>
      <c r="F293">
        <v>2</v>
      </c>
      <c r="G293" s="12">
        <v>10</v>
      </c>
      <c r="H293">
        <v>3</v>
      </c>
      <c r="I293" t="s">
        <v>42</v>
      </c>
      <c r="J293" t="s">
        <v>40</v>
      </c>
      <c r="K293" s="4">
        <f>(Table1[[#This Row],[EndTime]]-Table1[[#This Row],[StartTime]])*1440</f>
        <v>90</v>
      </c>
      <c r="L293" s="5">
        <f>Table1[[#This Row],[Attendees]]/Table1[[#This Row],[Capacity]]</f>
        <v>0.3</v>
      </c>
      <c r="M293">
        <f>IF(Table1[[#This Row],[Attendees]]&gt;Table1[[#This Row],[Capacity]],1,0)</f>
        <v>0</v>
      </c>
      <c r="N293" t="str">
        <f>TEXT(Table1[[#This Row],[Date]],"ddd")</f>
        <v>Tue</v>
      </c>
      <c r="O293" t="str">
        <f>TEXT(Table1[[#This Row],[Date]],"mmm")</f>
        <v>Mar</v>
      </c>
      <c r="P293" t="str">
        <f>IF(Table1[[#This Row],[Capacity]]&lt;=4,"Small",IF(Table1[[#This Row],[Capacity]]&lt;=8,"Medium","Large"))</f>
        <v>Large</v>
      </c>
      <c r="Q293" t="str">
        <f>IF(Table1[[#This Row],[Utilization %]]&lt;0.25,"Barely Attended","Normal")</f>
        <v>Normal</v>
      </c>
      <c r="R293" t="str">
        <f>IF(Table1[[#This Row],[Meeting duration (mins)]]&gt;90,"Long Meeting","Normal")</f>
        <v>Normal</v>
      </c>
    </row>
    <row r="294" spans="1:18" x14ac:dyDescent="0.2">
      <c r="A294">
        <v>293</v>
      </c>
      <c r="B294" s="1">
        <v>45416</v>
      </c>
      <c r="C294" s="2" t="s">
        <v>26</v>
      </c>
      <c r="D294" s="2" t="s">
        <v>31</v>
      </c>
      <c r="E294" t="s">
        <v>49</v>
      </c>
      <c r="F294">
        <v>3</v>
      </c>
      <c r="G294" s="12">
        <v>12</v>
      </c>
      <c r="H294">
        <v>1</v>
      </c>
      <c r="I294" t="s">
        <v>17</v>
      </c>
      <c r="J294" t="s">
        <v>40</v>
      </c>
      <c r="K294" s="4">
        <f>(Table1[[#This Row],[EndTime]]-Table1[[#This Row],[StartTime]])*1440</f>
        <v>90</v>
      </c>
      <c r="L294" s="5">
        <f>Table1[[#This Row],[Attendees]]/Table1[[#This Row],[Capacity]]</f>
        <v>8.3333333333333329E-2</v>
      </c>
      <c r="M294">
        <f>IF(Table1[[#This Row],[Attendees]]&gt;Table1[[#This Row],[Capacity]],1,0)</f>
        <v>0</v>
      </c>
      <c r="N294" t="str">
        <f>TEXT(Table1[[#This Row],[Date]],"ddd")</f>
        <v>Sat</v>
      </c>
      <c r="O294" t="str">
        <f>TEXT(Table1[[#This Row],[Date]],"mmm")</f>
        <v>May</v>
      </c>
      <c r="P294" t="str">
        <f>IF(Table1[[#This Row],[Capacity]]&lt;=4,"Small",IF(Table1[[#This Row],[Capacity]]&lt;=8,"Medium","Large"))</f>
        <v>Large</v>
      </c>
      <c r="Q294" t="str">
        <f>IF(Table1[[#This Row],[Utilization %]]&lt;0.25,"Barely Attended","Normal")</f>
        <v>Barely Attended</v>
      </c>
      <c r="R294" t="str">
        <f>IF(Table1[[#This Row],[Meeting duration (mins)]]&gt;90,"Long Meeting","Normal")</f>
        <v>Normal</v>
      </c>
    </row>
    <row r="295" spans="1:18" x14ac:dyDescent="0.2">
      <c r="A295">
        <v>294</v>
      </c>
      <c r="B295" s="1">
        <v>45397</v>
      </c>
      <c r="C295" s="2" t="s">
        <v>31</v>
      </c>
      <c r="D295" s="2" t="s">
        <v>46</v>
      </c>
      <c r="E295" t="s">
        <v>21</v>
      </c>
      <c r="F295">
        <v>1</v>
      </c>
      <c r="G295" s="12">
        <v>6</v>
      </c>
      <c r="H295">
        <v>4</v>
      </c>
      <c r="I295" t="s">
        <v>42</v>
      </c>
      <c r="J295" t="s">
        <v>30</v>
      </c>
      <c r="K295" s="4">
        <f>(Table1[[#This Row],[EndTime]]-Table1[[#This Row],[StartTime]])*1440</f>
        <v>59.999999999999943</v>
      </c>
      <c r="L295" s="5">
        <f>Table1[[#This Row],[Attendees]]/Table1[[#This Row],[Capacity]]</f>
        <v>0.66666666666666663</v>
      </c>
      <c r="M295">
        <f>IF(Table1[[#This Row],[Attendees]]&gt;Table1[[#This Row],[Capacity]],1,0)</f>
        <v>0</v>
      </c>
      <c r="N295" t="str">
        <f>TEXT(Table1[[#This Row],[Date]],"ddd")</f>
        <v>Mon</v>
      </c>
      <c r="O295" t="str">
        <f>TEXT(Table1[[#This Row],[Date]],"mmm")</f>
        <v>Apr</v>
      </c>
      <c r="P295" t="str">
        <f>IF(Table1[[#This Row],[Capacity]]&lt;=4,"Small",IF(Table1[[#This Row],[Capacity]]&lt;=8,"Medium","Large"))</f>
        <v>Medium</v>
      </c>
      <c r="Q295" t="str">
        <f>IF(Table1[[#This Row],[Utilization %]]&lt;0.25,"Barely Attended","Normal")</f>
        <v>Normal</v>
      </c>
      <c r="R295" t="str">
        <f>IF(Table1[[#This Row],[Meeting duration (mins)]]&gt;90,"Long Meeting","Normal")</f>
        <v>Normal</v>
      </c>
    </row>
    <row r="296" spans="1:18" x14ac:dyDescent="0.2">
      <c r="A296">
        <v>295</v>
      </c>
      <c r="B296" s="1">
        <v>45610</v>
      </c>
      <c r="C296" s="2" t="s">
        <v>33</v>
      </c>
      <c r="D296" s="2" t="s">
        <v>46</v>
      </c>
      <c r="E296" t="s">
        <v>12</v>
      </c>
      <c r="F296">
        <v>2</v>
      </c>
      <c r="G296" s="12">
        <v>8</v>
      </c>
      <c r="H296">
        <v>6</v>
      </c>
      <c r="I296" t="s">
        <v>41</v>
      </c>
      <c r="J296" t="s">
        <v>28</v>
      </c>
      <c r="K296" s="4">
        <f>(Table1[[#This Row],[EndTime]]-Table1[[#This Row],[StartTime]])*1440</f>
        <v>90</v>
      </c>
      <c r="L296" s="5">
        <f>Table1[[#This Row],[Attendees]]/Table1[[#This Row],[Capacity]]</f>
        <v>0.75</v>
      </c>
      <c r="M296">
        <f>IF(Table1[[#This Row],[Attendees]]&gt;Table1[[#This Row],[Capacity]],1,0)</f>
        <v>0</v>
      </c>
      <c r="N296" t="str">
        <f>TEXT(Table1[[#This Row],[Date]],"ddd")</f>
        <v>Thu</v>
      </c>
      <c r="O296" t="str">
        <f>TEXT(Table1[[#This Row],[Date]],"mmm")</f>
        <v>Nov</v>
      </c>
      <c r="P296" t="str">
        <f>IF(Table1[[#This Row],[Capacity]]&lt;=4,"Small",IF(Table1[[#This Row],[Capacity]]&lt;=8,"Medium","Large"))</f>
        <v>Medium</v>
      </c>
      <c r="Q296" t="str">
        <f>IF(Table1[[#This Row],[Utilization %]]&lt;0.25,"Barely Attended","Normal")</f>
        <v>Normal</v>
      </c>
      <c r="R296" t="str">
        <f>IF(Table1[[#This Row],[Meeting duration (mins)]]&gt;90,"Long Meeting","Normal")</f>
        <v>Normal</v>
      </c>
    </row>
    <row r="297" spans="1:18" x14ac:dyDescent="0.2">
      <c r="A297">
        <v>296</v>
      </c>
      <c r="B297" s="1">
        <v>45364</v>
      </c>
      <c r="C297" s="2" t="s">
        <v>20</v>
      </c>
      <c r="D297" s="2" t="s">
        <v>36</v>
      </c>
      <c r="E297" t="s">
        <v>12</v>
      </c>
      <c r="F297">
        <v>2</v>
      </c>
      <c r="G297" s="12">
        <v>8</v>
      </c>
      <c r="H297">
        <v>8</v>
      </c>
      <c r="I297" t="s">
        <v>42</v>
      </c>
      <c r="J297" t="s">
        <v>23</v>
      </c>
      <c r="K297" s="4">
        <f>(Table1[[#This Row],[EndTime]]-Table1[[#This Row],[StartTime]])*1440</f>
        <v>60.000000000000028</v>
      </c>
      <c r="L297" s="5">
        <f>Table1[[#This Row],[Attendees]]/Table1[[#This Row],[Capacity]]</f>
        <v>1</v>
      </c>
      <c r="M297">
        <f>IF(Table1[[#This Row],[Attendees]]&gt;Table1[[#This Row],[Capacity]],1,0)</f>
        <v>0</v>
      </c>
      <c r="N297" t="str">
        <f>TEXT(Table1[[#This Row],[Date]],"ddd")</f>
        <v>Wed</v>
      </c>
      <c r="O297" t="str">
        <f>TEXT(Table1[[#This Row],[Date]],"mmm")</f>
        <v>Mar</v>
      </c>
      <c r="P297" t="str">
        <f>IF(Table1[[#This Row],[Capacity]]&lt;=4,"Small",IF(Table1[[#This Row],[Capacity]]&lt;=8,"Medium","Large"))</f>
        <v>Medium</v>
      </c>
      <c r="Q297" t="str">
        <f>IF(Table1[[#This Row],[Utilization %]]&lt;0.25,"Barely Attended","Normal")</f>
        <v>Normal</v>
      </c>
      <c r="R297" t="str">
        <f>IF(Table1[[#This Row],[Meeting duration (mins)]]&gt;90,"Long Meeting","Normal")</f>
        <v>Normal</v>
      </c>
    </row>
    <row r="298" spans="1:18" x14ac:dyDescent="0.2">
      <c r="A298">
        <v>297</v>
      </c>
      <c r="B298" s="1">
        <v>45307</v>
      </c>
      <c r="C298" s="2" t="s">
        <v>31</v>
      </c>
      <c r="D298" s="2" t="s">
        <v>48</v>
      </c>
      <c r="E298" t="s">
        <v>21</v>
      </c>
      <c r="F298">
        <v>1</v>
      </c>
      <c r="G298" s="12">
        <v>6</v>
      </c>
      <c r="H298">
        <v>9</v>
      </c>
      <c r="I298" t="s">
        <v>39</v>
      </c>
      <c r="J298" t="s">
        <v>28</v>
      </c>
      <c r="K298" s="4">
        <f>(Table1[[#This Row],[EndTime]]-Table1[[#This Row],[StartTime]])*1440</f>
        <v>90</v>
      </c>
      <c r="L298" s="5">
        <f>Table1[[#This Row],[Attendees]]/Table1[[#This Row],[Capacity]]</f>
        <v>1.5</v>
      </c>
      <c r="M298">
        <f>IF(Table1[[#This Row],[Attendees]]&gt;Table1[[#This Row],[Capacity]],1,0)</f>
        <v>1</v>
      </c>
      <c r="N298" t="str">
        <f>TEXT(Table1[[#This Row],[Date]],"ddd")</f>
        <v>Tue</v>
      </c>
      <c r="O298" t="str">
        <f>TEXT(Table1[[#This Row],[Date]],"mmm")</f>
        <v>Jan</v>
      </c>
      <c r="P298" t="str">
        <f>IF(Table1[[#This Row],[Capacity]]&lt;=4,"Small",IF(Table1[[#This Row],[Capacity]]&lt;=8,"Medium","Large"))</f>
        <v>Medium</v>
      </c>
      <c r="Q298" t="str">
        <f>IF(Table1[[#This Row],[Utilization %]]&lt;0.25,"Barely Attended","Normal")</f>
        <v>Normal</v>
      </c>
      <c r="R298" t="str">
        <f>IF(Table1[[#This Row],[Meeting duration (mins)]]&gt;90,"Long Meeting","Normal")</f>
        <v>Normal</v>
      </c>
    </row>
    <row r="299" spans="1:18" x14ac:dyDescent="0.2">
      <c r="A299">
        <v>298</v>
      </c>
      <c r="B299" s="1">
        <v>45346</v>
      </c>
      <c r="C299" s="2" t="s">
        <v>37</v>
      </c>
      <c r="D299" s="2" t="s">
        <v>32</v>
      </c>
      <c r="E299" t="s">
        <v>38</v>
      </c>
      <c r="F299">
        <v>3</v>
      </c>
      <c r="G299" s="12">
        <v>16</v>
      </c>
      <c r="H299">
        <v>11</v>
      </c>
      <c r="I299" t="s">
        <v>41</v>
      </c>
      <c r="J299" t="s">
        <v>28</v>
      </c>
      <c r="K299" s="4">
        <f>(Table1[[#This Row],[EndTime]]-Table1[[#This Row],[StartTime]])*1440</f>
        <v>29.999999999999893</v>
      </c>
      <c r="L299" s="5">
        <f>Table1[[#This Row],[Attendees]]/Table1[[#This Row],[Capacity]]</f>
        <v>0.6875</v>
      </c>
      <c r="M299">
        <f>IF(Table1[[#This Row],[Attendees]]&gt;Table1[[#This Row],[Capacity]],1,0)</f>
        <v>0</v>
      </c>
      <c r="N299" t="str">
        <f>TEXT(Table1[[#This Row],[Date]],"ddd")</f>
        <v>Sat</v>
      </c>
      <c r="O299" t="str">
        <f>TEXT(Table1[[#This Row],[Date]],"mmm")</f>
        <v>Feb</v>
      </c>
      <c r="P299" t="str">
        <f>IF(Table1[[#This Row],[Capacity]]&lt;=4,"Small",IF(Table1[[#This Row],[Capacity]]&lt;=8,"Medium","Large"))</f>
        <v>Large</v>
      </c>
      <c r="Q299" t="str">
        <f>IF(Table1[[#This Row],[Utilization %]]&lt;0.25,"Barely Attended","Normal")</f>
        <v>Normal</v>
      </c>
      <c r="R299" t="str">
        <f>IF(Table1[[#This Row],[Meeting duration (mins)]]&gt;90,"Long Meeting","Normal")</f>
        <v>Normal</v>
      </c>
    </row>
    <row r="300" spans="1:18" x14ac:dyDescent="0.2">
      <c r="A300">
        <v>299</v>
      </c>
      <c r="B300" s="1">
        <v>45293</v>
      </c>
      <c r="C300" s="2" t="s">
        <v>20</v>
      </c>
      <c r="D300" s="2" t="s">
        <v>36</v>
      </c>
      <c r="E300" t="s">
        <v>25</v>
      </c>
      <c r="F300">
        <v>1</v>
      </c>
      <c r="G300" s="12">
        <v>4</v>
      </c>
      <c r="H300">
        <v>5</v>
      </c>
      <c r="I300" t="s">
        <v>27</v>
      </c>
      <c r="J300" t="s">
        <v>18</v>
      </c>
      <c r="K300" s="4">
        <f>(Table1[[#This Row],[EndTime]]-Table1[[#This Row],[StartTime]])*1440</f>
        <v>60.000000000000028</v>
      </c>
      <c r="L300" s="5">
        <f>Table1[[#This Row],[Attendees]]/Table1[[#This Row],[Capacity]]</f>
        <v>1.25</v>
      </c>
      <c r="M300">
        <f>IF(Table1[[#This Row],[Attendees]]&gt;Table1[[#This Row],[Capacity]],1,0)</f>
        <v>1</v>
      </c>
      <c r="N300" t="str">
        <f>TEXT(Table1[[#This Row],[Date]],"ddd")</f>
        <v>Tue</v>
      </c>
      <c r="O300" t="str">
        <f>TEXT(Table1[[#This Row],[Date]],"mmm")</f>
        <v>Jan</v>
      </c>
      <c r="P300" t="str">
        <f>IF(Table1[[#This Row],[Capacity]]&lt;=4,"Small",IF(Table1[[#This Row],[Capacity]]&lt;=8,"Medium","Large"))</f>
        <v>Small</v>
      </c>
      <c r="Q300" t="str">
        <f>IF(Table1[[#This Row],[Utilization %]]&lt;0.25,"Barely Attended","Normal")</f>
        <v>Normal</v>
      </c>
      <c r="R300" t="str">
        <f>IF(Table1[[#This Row],[Meeting duration (mins)]]&gt;90,"Long Meeting","Normal")</f>
        <v>Normal</v>
      </c>
    </row>
    <row r="301" spans="1:18" x14ac:dyDescent="0.2">
      <c r="A301">
        <v>300</v>
      </c>
      <c r="B301" s="1">
        <v>45442</v>
      </c>
      <c r="C301" s="2" t="s">
        <v>32</v>
      </c>
      <c r="D301" s="2" t="s">
        <v>10</v>
      </c>
      <c r="E301" t="s">
        <v>35</v>
      </c>
      <c r="F301">
        <v>2</v>
      </c>
      <c r="G301" s="12">
        <v>10</v>
      </c>
      <c r="H301">
        <v>7</v>
      </c>
      <c r="I301" t="s">
        <v>41</v>
      </c>
      <c r="J301" t="s">
        <v>18</v>
      </c>
      <c r="K301" s="4">
        <f>(Table1[[#This Row],[EndTime]]-Table1[[#This Row],[StartTime]])*1440</f>
        <v>60.000000000000107</v>
      </c>
      <c r="L301" s="5">
        <f>Table1[[#This Row],[Attendees]]/Table1[[#This Row],[Capacity]]</f>
        <v>0.7</v>
      </c>
      <c r="M301">
        <f>IF(Table1[[#This Row],[Attendees]]&gt;Table1[[#This Row],[Capacity]],1,0)</f>
        <v>0</v>
      </c>
      <c r="N301" t="str">
        <f>TEXT(Table1[[#This Row],[Date]],"ddd")</f>
        <v>Thu</v>
      </c>
      <c r="O301" t="str">
        <f>TEXT(Table1[[#This Row],[Date]],"mmm")</f>
        <v>May</v>
      </c>
      <c r="P301" t="str">
        <f>IF(Table1[[#This Row],[Capacity]]&lt;=4,"Small",IF(Table1[[#This Row],[Capacity]]&lt;=8,"Medium","Large"))</f>
        <v>Large</v>
      </c>
      <c r="Q301" t="str">
        <f>IF(Table1[[#This Row],[Utilization %]]&lt;0.25,"Barely Attended","Normal")</f>
        <v>Normal</v>
      </c>
      <c r="R301" t="str">
        <f>IF(Table1[[#This Row],[Meeting duration (mins)]]&gt;90,"Long Meeting","Normal")</f>
        <v>Normal</v>
      </c>
    </row>
    <row r="302" spans="1:18" x14ac:dyDescent="0.2">
      <c r="A302">
        <v>301</v>
      </c>
      <c r="B302" s="1">
        <v>45599</v>
      </c>
      <c r="C302" s="2" t="s">
        <v>47</v>
      </c>
      <c r="D302" s="2" t="s">
        <v>43</v>
      </c>
      <c r="E302" t="s">
        <v>12</v>
      </c>
      <c r="F302">
        <v>2</v>
      </c>
      <c r="G302" s="12">
        <v>8</v>
      </c>
      <c r="H302">
        <v>4</v>
      </c>
      <c r="I302" t="s">
        <v>41</v>
      </c>
      <c r="J302" t="s">
        <v>30</v>
      </c>
      <c r="K302" s="4">
        <f>(Table1[[#This Row],[EndTime]]-Table1[[#This Row],[StartTime]])*1440</f>
        <v>90</v>
      </c>
      <c r="L302" s="5">
        <f>Table1[[#This Row],[Attendees]]/Table1[[#This Row],[Capacity]]</f>
        <v>0.5</v>
      </c>
      <c r="M302">
        <f>IF(Table1[[#This Row],[Attendees]]&gt;Table1[[#This Row],[Capacity]],1,0)</f>
        <v>0</v>
      </c>
      <c r="N302" t="str">
        <f>TEXT(Table1[[#This Row],[Date]],"ddd")</f>
        <v>Sun</v>
      </c>
      <c r="O302" t="str">
        <f>TEXT(Table1[[#This Row],[Date]],"mmm")</f>
        <v>Nov</v>
      </c>
      <c r="P302" t="str">
        <f>IF(Table1[[#This Row],[Capacity]]&lt;=4,"Small",IF(Table1[[#This Row],[Capacity]]&lt;=8,"Medium","Large"))</f>
        <v>Medium</v>
      </c>
      <c r="Q302" t="str">
        <f>IF(Table1[[#This Row],[Utilization %]]&lt;0.25,"Barely Attended","Normal")</f>
        <v>Normal</v>
      </c>
      <c r="R302" t="str">
        <f>IF(Table1[[#This Row],[Meeting duration (mins)]]&gt;90,"Long Meeting","Normal")</f>
        <v>Normal</v>
      </c>
    </row>
    <row r="303" spans="1:18" x14ac:dyDescent="0.2">
      <c r="A303">
        <v>302</v>
      </c>
      <c r="B303" s="1">
        <v>45537</v>
      </c>
      <c r="C303" s="2" t="s">
        <v>31</v>
      </c>
      <c r="D303" s="2" t="s">
        <v>48</v>
      </c>
      <c r="E303" t="s">
        <v>49</v>
      </c>
      <c r="F303">
        <v>3</v>
      </c>
      <c r="G303" s="12">
        <v>12</v>
      </c>
      <c r="H303">
        <v>3</v>
      </c>
      <c r="I303" t="s">
        <v>27</v>
      </c>
      <c r="J303" t="s">
        <v>40</v>
      </c>
      <c r="K303" s="4">
        <f>(Table1[[#This Row],[EndTime]]-Table1[[#This Row],[StartTime]])*1440</f>
        <v>90</v>
      </c>
      <c r="L303" s="5">
        <f>Table1[[#This Row],[Attendees]]/Table1[[#This Row],[Capacity]]</f>
        <v>0.25</v>
      </c>
      <c r="M303">
        <f>IF(Table1[[#This Row],[Attendees]]&gt;Table1[[#This Row],[Capacity]],1,0)</f>
        <v>0</v>
      </c>
      <c r="N303" t="str">
        <f>TEXT(Table1[[#This Row],[Date]],"ddd")</f>
        <v>Mon</v>
      </c>
      <c r="O303" t="str">
        <f>TEXT(Table1[[#This Row],[Date]],"mmm")</f>
        <v>Sep</v>
      </c>
      <c r="P303" t="str">
        <f>IF(Table1[[#This Row],[Capacity]]&lt;=4,"Small",IF(Table1[[#This Row],[Capacity]]&lt;=8,"Medium","Large"))</f>
        <v>Large</v>
      </c>
      <c r="Q303" t="str">
        <f>IF(Table1[[#This Row],[Utilization %]]&lt;0.25,"Barely Attended","Normal")</f>
        <v>Normal</v>
      </c>
      <c r="R303" t="str">
        <f>IF(Table1[[#This Row],[Meeting duration (mins)]]&gt;90,"Long Meeting","Normal")</f>
        <v>Normal</v>
      </c>
    </row>
    <row r="304" spans="1:18" x14ac:dyDescent="0.2">
      <c r="A304">
        <v>303</v>
      </c>
      <c r="B304" s="1">
        <v>45633</v>
      </c>
      <c r="C304" s="2" t="s">
        <v>16</v>
      </c>
      <c r="D304" s="2" t="s">
        <v>26</v>
      </c>
      <c r="E304" t="s">
        <v>12</v>
      </c>
      <c r="F304">
        <v>2</v>
      </c>
      <c r="G304" s="12">
        <v>8</v>
      </c>
      <c r="H304">
        <v>1</v>
      </c>
      <c r="I304" t="s">
        <v>17</v>
      </c>
      <c r="J304" t="s">
        <v>30</v>
      </c>
      <c r="K304" s="4">
        <f>(Table1[[#This Row],[EndTime]]-Table1[[#This Row],[StartTime]])*1440</f>
        <v>90</v>
      </c>
      <c r="L304" s="5">
        <f>Table1[[#This Row],[Attendees]]/Table1[[#This Row],[Capacity]]</f>
        <v>0.125</v>
      </c>
      <c r="M304">
        <f>IF(Table1[[#This Row],[Attendees]]&gt;Table1[[#This Row],[Capacity]],1,0)</f>
        <v>0</v>
      </c>
      <c r="N304" t="str">
        <f>TEXT(Table1[[#This Row],[Date]],"ddd")</f>
        <v>Sat</v>
      </c>
      <c r="O304" t="str">
        <f>TEXT(Table1[[#This Row],[Date]],"mmm")</f>
        <v>Dec</v>
      </c>
      <c r="P304" t="str">
        <f>IF(Table1[[#This Row],[Capacity]]&lt;=4,"Small",IF(Table1[[#This Row],[Capacity]]&lt;=8,"Medium","Large"))</f>
        <v>Medium</v>
      </c>
      <c r="Q304" t="str">
        <f>IF(Table1[[#This Row],[Utilization %]]&lt;0.25,"Barely Attended","Normal")</f>
        <v>Barely Attended</v>
      </c>
      <c r="R304" t="str">
        <f>IF(Table1[[#This Row],[Meeting duration (mins)]]&gt;90,"Long Meeting","Normal")</f>
        <v>Normal</v>
      </c>
    </row>
    <row r="305" spans="1:18" x14ac:dyDescent="0.2">
      <c r="A305">
        <v>304</v>
      </c>
      <c r="B305" s="1">
        <v>45591</v>
      </c>
      <c r="C305" s="2" t="s">
        <v>15</v>
      </c>
      <c r="D305" s="2" t="s">
        <v>16</v>
      </c>
      <c r="E305" t="s">
        <v>49</v>
      </c>
      <c r="F305">
        <v>3</v>
      </c>
      <c r="G305" s="12">
        <v>12</v>
      </c>
      <c r="H305">
        <v>15</v>
      </c>
      <c r="I305" t="s">
        <v>39</v>
      </c>
      <c r="J305" t="s">
        <v>28</v>
      </c>
      <c r="K305" s="4">
        <f>(Table1[[#This Row],[EndTime]]-Table1[[#This Row],[StartTime]])*1440</f>
        <v>119.99999999999997</v>
      </c>
      <c r="L305" s="5">
        <f>Table1[[#This Row],[Attendees]]/Table1[[#This Row],[Capacity]]</f>
        <v>1.25</v>
      </c>
      <c r="M305">
        <f>IF(Table1[[#This Row],[Attendees]]&gt;Table1[[#This Row],[Capacity]],1,0)</f>
        <v>1</v>
      </c>
      <c r="N305" t="str">
        <f>TEXT(Table1[[#This Row],[Date]],"ddd")</f>
        <v>Sat</v>
      </c>
      <c r="O305" t="str">
        <f>TEXT(Table1[[#This Row],[Date]],"mmm")</f>
        <v>Oct</v>
      </c>
      <c r="P305" t="str">
        <f>IF(Table1[[#This Row],[Capacity]]&lt;=4,"Small",IF(Table1[[#This Row],[Capacity]]&lt;=8,"Medium","Large"))</f>
        <v>Large</v>
      </c>
      <c r="Q305" t="str">
        <f>IF(Table1[[#This Row],[Utilization %]]&lt;0.25,"Barely Attended","Normal")</f>
        <v>Normal</v>
      </c>
      <c r="R305" t="str">
        <f>IF(Table1[[#This Row],[Meeting duration (mins)]]&gt;90,"Long Meeting","Normal")</f>
        <v>Long Meeting</v>
      </c>
    </row>
    <row r="306" spans="1:18" x14ac:dyDescent="0.2">
      <c r="A306">
        <v>305</v>
      </c>
      <c r="B306" s="1">
        <v>45604</v>
      </c>
      <c r="C306" s="2" t="s">
        <v>43</v>
      </c>
      <c r="D306" s="2" t="s">
        <v>29</v>
      </c>
      <c r="E306" t="s">
        <v>21</v>
      </c>
      <c r="F306">
        <v>1</v>
      </c>
      <c r="G306" s="12">
        <v>6</v>
      </c>
      <c r="H306">
        <v>7</v>
      </c>
      <c r="I306" t="s">
        <v>13</v>
      </c>
      <c r="J306" t="s">
        <v>23</v>
      </c>
      <c r="K306" s="4">
        <f>(Table1[[#This Row],[EndTime]]-Table1[[#This Row],[StartTime]])*1440</f>
        <v>119.99999999999997</v>
      </c>
      <c r="L306" s="5">
        <f>Table1[[#This Row],[Attendees]]/Table1[[#This Row],[Capacity]]</f>
        <v>1.1666666666666667</v>
      </c>
      <c r="M306">
        <f>IF(Table1[[#This Row],[Attendees]]&gt;Table1[[#This Row],[Capacity]],1,0)</f>
        <v>1</v>
      </c>
      <c r="N306" t="str">
        <f>TEXT(Table1[[#This Row],[Date]],"ddd")</f>
        <v>Fri</v>
      </c>
      <c r="O306" t="str">
        <f>TEXT(Table1[[#This Row],[Date]],"mmm")</f>
        <v>Nov</v>
      </c>
      <c r="P306" t="str">
        <f>IF(Table1[[#This Row],[Capacity]]&lt;=4,"Small",IF(Table1[[#This Row],[Capacity]]&lt;=8,"Medium","Large"))</f>
        <v>Medium</v>
      </c>
      <c r="Q306" t="str">
        <f>IF(Table1[[#This Row],[Utilization %]]&lt;0.25,"Barely Attended","Normal")</f>
        <v>Normal</v>
      </c>
      <c r="R306" t="str">
        <f>IF(Table1[[#This Row],[Meeting duration (mins)]]&gt;90,"Long Meeting","Normal")</f>
        <v>Long Meeting</v>
      </c>
    </row>
    <row r="307" spans="1:18" x14ac:dyDescent="0.2">
      <c r="A307">
        <v>306</v>
      </c>
      <c r="B307" s="1">
        <v>45490</v>
      </c>
      <c r="C307" s="2" t="s">
        <v>33</v>
      </c>
      <c r="D307" s="2" t="s">
        <v>24</v>
      </c>
      <c r="E307" t="s">
        <v>38</v>
      </c>
      <c r="F307">
        <v>3</v>
      </c>
      <c r="G307" s="12">
        <v>16</v>
      </c>
      <c r="H307">
        <v>11</v>
      </c>
      <c r="I307" t="s">
        <v>42</v>
      </c>
      <c r="J307" t="s">
        <v>23</v>
      </c>
      <c r="K307" s="4">
        <f>(Table1[[#This Row],[EndTime]]-Table1[[#This Row],[StartTime]])*1440</f>
        <v>60.000000000000107</v>
      </c>
      <c r="L307" s="5">
        <f>Table1[[#This Row],[Attendees]]/Table1[[#This Row],[Capacity]]</f>
        <v>0.6875</v>
      </c>
      <c r="M307">
        <f>IF(Table1[[#This Row],[Attendees]]&gt;Table1[[#This Row],[Capacity]],1,0)</f>
        <v>0</v>
      </c>
      <c r="N307" t="str">
        <f>TEXT(Table1[[#This Row],[Date]],"ddd")</f>
        <v>Wed</v>
      </c>
      <c r="O307" t="str">
        <f>TEXT(Table1[[#This Row],[Date]],"mmm")</f>
        <v>Jul</v>
      </c>
      <c r="P307" t="str">
        <f>IF(Table1[[#This Row],[Capacity]]&lt;=4,"Small",IF(Table1[[#This Row],[Capacity]]&lt;=8,"Medium","Large"))</f>
        <v>Large</v>
      </c>
      <c r="Q307" t="str">
        <f>IF(Table1[[#This Row],[Utilization %]]&lt;0.25,"Barely Attended","Normal")</f>
        <v>Normal</v>
      </c>
      <c r="R307" t="str">
        <f>IF(Table1[[#This Row],[Meeting duration (mins)]]&gt;90,"Long Meeting","Normal")</f>
        <v>Normal</v>
      </c>
    </row>
    <row r="308" spans="1:18" x14ac:dyDescent="0.2">
      <c r="A308">
        <v>307</v>
      </c>
      <c r="B308" s="1">
        <v>45566</v>
      </c>
      <c r="C308" s="2" t="s">
        <v>37</v>
      </c>
      <c r="D308" s="2" t="s">
        <v>16</v>
      </c>
      <c r="E308" t="s">
        <v>12</v>
      </c>
      <c r="F308">
        <v>2</v>
      </c>
      <c r="G308" s="12">
        <v>8</v>
      </c>
      <c r="H308">
        <v>2</v>
      </c>
      <c r="I308" t="s">
        <v>39</v>
      </c>
      <c r="J308" t="s">
        <v>40</v>
      </c>
      <c r="K308" s="4">
        <f>(Table1[[#This Row],[EndTime]]-Table1[[#This Row],[StartTime]])*1440</f>
        <v>59.999999999999943</v>
      </c>
      <c r="L308" s="5">
        <f>Table1[[#This Row],[Attendees]]/Table1[[#This Row],[Capacity]]</f>
        <v>0.25</v>
      </c>
      <c r="M308">
        <f>IF(Table1[[#This Row],[Attendees]]&gt;Table1[[#This Row],[Capacity]],1,0)</f>
        <v>0</v>
      </c>
      <c r="N308" t="str">
        <f>TEXT(Table1[[#This Row],[Date]],"ddd")</f>
        <v>Tue</v>
      </c>
      <c r="O308" t="str">
        <f>TEXT(Table1[[#This Row],[Date]],"mmm")</f>
        <v>Oct</v>
      </c>
      <c r="P308" t="str">
        <f>IF(Table1[[#This Row],[Capacity]]&lt;=4,"Small",IF(Table1[[#This Row],[Capacity]]&lt;=8,"Medium","Large"))</f>
        <v>Medium</v>
      </c>
      <c r="Q308" t="str">
        <f>IF(Table1[[#This Row],[Utilization %]]&lt;0.25,"Barely Attended","Normal")</f>
        <v>Normal</v>
      </c>
      <c r="R308" t="str">
        <f>IF(Table1[[#This Row],[Meeting duration (mins)]]&gt;90,"Long Meeting","Normal")</f>
        <v>Normal</v>
      </c>
    </row>
    <row r="309" spans="1:18" x14ac:dyDescent="0.2">
      <c r="A309">
        <v>308</v>
      </c>
      <c r="B309" s="1">
        <v>45467</v>
      </c>
      <c r="C309" s="2" t="s">
        <v>37</v>
      </c>
      <c r="D309" s="2" t="s">
        <v>32</v>
      </c>
      <c r="E309" t="s">
        <v>49</v>
      </c>
      <c r="F309">
        <v>3</v>
      </c>
      <c r="G309" s="12">
        <v>12</v>
      </c>
      <c r="H309">
        <v>15</v>
      </c>
      <c r="I309" t="s">
        <v>42</v>
      </c>
      <c r="J309" t="s">
        <v>40</v>
      </c>
      <c r="K309" s="4">
        <f>(Table1[[#This Row],[EndTime]]-Table1[[#This Row],[StartTime]])*1440</f>
        <v>29.999999999999893</v>
      </c>
      <c r="L309" s="5">
        <f>Table1[[#This Row],[Attendees]]/Table1[[#This Row],[Capacity]]</f>
        <v>1.25</v>
      </c>
      <c r="M309">
        <f>IF(Table1[[#This Row],[Attendees]]&gt;Table1[[#This Row],[Capacity]],1,0)</f>
        <v>1</v>
      </c>
      <c r="N309" t="str">
        <f>TEXT(Table1[[#This Row],[Date]],"ddd")</f>
        <v>Mon</v>
      </c>
      <c r="O309" t="str">
        <f>TEXT(Table1[[#This Row],[Date]],"mmm")</f>
        <v>Jun</v>
      </c>
      <c r="P309" t="str">
        <f>IF(Table1[[#This Row],[Capacity]]&lt;=4,"Small",IF(Table1[[#This Row],[Capacity]]&lt;=8,"Medium","Large"))</f>
        <v>Large</v>
      </c>
      <c r="Q309" t="str">
        <f>IF(Table1[[#This Row],[Utilization %]]&lt;0.25,"Barely Attended","Normal")</f>
        <v>Normal</v>
      </c>
      <c r="R309" t="str">
        <f>IF(Table1[[#This Row],[Meeting duration (mins)]]&gt;90,"Long Meeting","Normal")</f>
        <v>Normal</v>
      </c>
    </row>
    <row r="310" spans="1:18" x14ac:dyDescent="0.2">
      <c r="A310">
        <v>309</v>
      </c>
      <c r="B310" s="1">
        <v>45519</v>
      </c>
      <c r="C310" s="2" t="s">
        <v>47</v>
      </c>
      <c r="D310" s="2" t="s">
        <v>43</v>
      </c>
      <c r="E310" t="s">
        <v>25</v>
      </c>
      <c r="F310">
        <v>1</v>
      </c>
      <c r="G310" s="12">
        <v>4</v>
      </c>
      <c r="H310">
        <v>5</v>
      </c>
      <c r="I310" t="s">
        <v>17</v>
      </c>
      <c r="J310" t="s">
        <v>28</v>
      </c>
      <c r="K310" s="4">
        <f>(Table1[[#This Row],[EndTime]]-Table1[[#This Row],[StartTime]])*1440</f>
        <v>90</v>
      </c>
      <c r="L310" s="5">
        <f>Table1[[#This Row],[Attendees]]/Table1[[#This Row],[Capacity]]</f>
        <v>1.25</v>
      </c>
      <c r="M310">
        <f>IF(Table1[[#This Row],[Attendees]]&gt;Table1[[#This Row],[Capacity]],1,0)</f>
        <v>1</v>
      </c>
      <c r="N310" t="str">
        <f>TEXT(Table1[[#This Row],[Date]],"ddd")</f>
        <v>Thu</v>
      </c>
      <c r="O310" t="str">
        <f>TEXT(Table1[[#This Row],[Date]],"mmm")</f>
        <v>Aug</v>
      </c>
      <c r="P310" t="str">
        <f>IF(Table1[[#This Row],[Capacity]]&lt;=4,"Small",IF(Table1[[#This Row],[Capacity]]&lt;=8,"Medium","Large"))</f>
        <v>Small</v>
      </c>
      <c r="Q310" t="str">
        <f>IF(Table1[[#This Row],[Utilization %]]&lt;0.25,"Barely Attended","Normal")</f>
        <v>Normal</v>
      </c>
      <c r="R310" t="str">
        <f>IF(Table1[[#This Row],[Meeting duration (mins)]]&gt;90,"Long Meeting","Normal")</f>
        <v>Normal</v>
      </c>
    </row>
    <row r="311" spans="1:18" x14ac:dyDescent="0.2">
      <c r="A311">
        <v>310</v>
      </c>
      <c r="B311" s="1">
        <v>45354</v>
      </c>
      <c r="C311" s="2" t="s">
        <v>33</v>
      </c>
      <c r="D311" s="2" t="s">
        <v>31</v>
      </c>
      <c r="E311" t="s">
        <v>35</v>
      </c>
      <c r="F311">
        <v>2</v>
      </c>
      <c r="G311" s="12">
        <v>10</v>
      </c>
      <c r="H311">
        <v>9</v>
      </c>
      <c r="I311" t="s">
        <v>42</v>
      </c>
      <c r="J311" t="s">
        <v>14</v>
      </c>
      <c r="K311" s="4">
        <f>(Table1[[#This Row],[EndTime]]-Table1[[#This Row],[StartTime]])*1440</f>
        <v>30.000000000000053</v>
      </c>
      <c r="L311" s="5">
        <f>Table1[[#This Row],[Attendees]]/Table1[[#This Row],[Capacity]]</f>
        <v>0.9</v>
      </c>
      <c r="M311">
        <f>IF(Table1[[#This Row],[Attendees]]&gt;Table1[[#This Row],[Capacity]],1,0)</f>
        <v>0</v>
      </c>
      <c r="N311" t="str">
        <f>TEXT(Table1[[#This Row],[Date]],"ddd")</f>
        <v>Sun</v>
      </c>
      <c r="O311" t="str">
        <f>TEXT(Table1[[#This Row],[Date]],"mmm")</f>
        <v>Mar</v>
      </c>
      <c r="P311" t="str">
        <f>IF(Table1[[#This Row],[Capacity]]&lt;=4,"Small",IF(Table1[[#This Row],[Capacity]]&lt;=8,"Medium","Large"))</f>
        <v>Large</v>
      </c>
      <c r="Q311" t="str">
        <f>IF(Table1[[#This Row],[Utilization %]]&lt;0.25,"Barely Attended","Normal")</f>
        <v>Normal</v>
      </c>
      <c r="R311" t="str">
        <f>IF(Table1[[#This Row],[Meeting duration (mins)]]&gt;90,"Long Meeting","Normal")</f>
        <v>Normal</v>
      </c>
    </row>
    <row r="312" spans="1:18" x14ac:dyDescent="0.2">
      <c r="A312">
        <v>311</v>
      </c>
      <c r="B312" s="1">
        <v>45440</v>
      </c>
      <c r="C312" s="2" t="s">
        <v>16</v>
      </c>
      <c r="D312" s="2" t="s">
        <v>10</v>
      </c>
      <c r="E312" t="s">
        <v>35</v>
      </c>
      <c r="F312">
        <v>2</v>
      </c>
      <c r="G312" s="12">
        <v>10</v>
      </c>
      <c r="H312">
        <v>8</v>
      </c>
      <c r="I312" t="s">
        <v>17</v>
      </c>
      <c r="J312" t="s">
        <v>30</v>
      </c>
      <c r="K312" s="4">
        <f>(Table1[[#This Row],[EndTime]]-Table1[[#This Row],[StartTime]])*1440</f>
        <v>30.000000000000053</v>
      </c>
      <c r="L312" s="5">
        <f>Table1[[#This Row],[Attendees]]/Table1[[#This Row],[Capacity]]</f>
        <v>0.8</v>
      </c>
      <c r="M312">
        <f>IF(Table1[[#This Row],[Attendees]]&gt;Table1[[#This Row],[Capacity]],1,0)</f>
        <v>0</v>
      </c>
      <c r="N312" t="str">
        <f>TEXT(Table1[[#This Row],[Date]],"ddd")</f>
        <v>Tue</v>
      </c>
      <c r="O312" t="str">
        <f>TEXT(Table1[[#This Row],[Date]],"mmm")</f>
        <v>May</v>
      </c>
      <c r="P312" t="str">
        <f>IF(Table1[[#This Row],[Capacity]]&lt;=4,"Small",IF(Table1[[#This Row],[Capacity]]&lt;=8,"Medium","Large"))</f>
        <v>Large</v>
      </c>
      <c r="Q312" t="str">
        <f>IF(Table1[[#This Row],[Utilization %]]&lt;0.25,"Barely Attended","Normal")</f>
        <v>Normal</v>
      </c>
      <c r="R312" t="str">
        <f>IF(Table1[[#This Row],[Meeting duration (mins)]]&gt;90,"Long Meeting","Normal")</f>
        <v>Normal</v>
      </c>
    </row>
    <row r="313" spans="1:18" x14ac:dyDescent="0.2">
      <c r="A313">
        <v>312</v>
      </c>
      <c r="B313" s="1">
        <v>45400</v>
      </c>
      <c r="C313" s="2" t="s">
        <v>20</v>
      </c>
      <c r="D313" s="2" t="s">
        <v>43</v>
      </c>
      <c r="E313" t="s">
        <v>21</v>
      </c>
      <c r="F313">
        <v>1</v>
      </c>
      <c r="G313" s="12">
        <v>6</v>
      </c>
      <c r="H313">
        <v>2</v>
      </c>
      <c r="I313" t="s">
        <v>17</v>
      </c>
      <c r="J313" t="s">
        <v>23</v>
      </c>
      <c r="K313" s="4">
        <f>(Table1[[#This Row],[EndTime]]-Table1[[#This Row],[StartTime]])*1440</f>
        <v>30.000000000000053</v>
      </c>
      <c r="L313" s="5">
        <f>Table1[[#This Row],[Attendees]]/Table1[[#This Row],[Capacity]]</f>
        <v>0.33333333333333331</v>
      </c>
      <c r="M313">
        <f>IF(Table1[[#This Row],[Attendees]]&gt;Table1[[#This Row],[Capacity]],1,0)</f>
        <v>0</v>
      </c>
      <c r="N313" t="str">
        <f>TEXT(Table1[[#This Row],[Date]],"ddd")</f>
        <v>Thu</v>
      </c>
      <c r="O313" t="str">
        <f>TEXT(Table1[[#This Row],[Date]],"mmm")</f>
        <v>Apr</v>
      </c>
      <c r="P313" t="str">
        <f>IF(Table1[[#This Row],[Capacity]]&lt;=4,"Small",IF(Table1[[#This Row],[Capacity]]&lt;=8,"Medium","Large"))</f>
        <v>Medium</v>
      </c>
      <c r="Q313" t="str">
        <f>IF(Table1[[#This Row],[Utilization %]]&lt;0.25,"Barely Attended","Normal")</f>
        <v>Normal</v>
      </c>
      <c r="R313" t="str">
        <f>IF(Table1[[#This Row],[Meeting duration (mins)]]&gt;90,"Long Meeting","Normal")</f>
        <v>Normal</v>
      </c>
    </row>
    <row r="314" spans="1:18" x14ac:dyDescent="0.2">
      <c r="A314">
        <v>313</v>
      </c>
      <c r="B314" s="1">
        <v>45430</v>
      </c>
      <c r="C314" s="2" t="s">
        <v>33</v>
      </c>
      <c r="D314" s="2" t="s">
        <v>46</v>
      </c>
      <c r="E314" t="s">
        <v>12</v>
      </c>
      <c r="F314">
        <v>2</v>
      </c>
      <c r="G314" s="12">
        <v>8</v>
      </c>
      <c r="H314">
        <v>11</v>
      </c>
      <c r="I314" t="s">
        <v>42</v>
      </c>
      <c r="J314" t="s">
        <v>28</v>
      </c>
      <c r="K314" s="4">
        <f>(Table1[[#This Row],[EndTime]]-Table1[[#This Row],[StartTime]])*1440</f>
        <v>90</v>
      </c>
      <c r="L314" s="5">
        <f>Table1[[#This Row],[Attendees]]/Table1[[#This Row],[Capacity]]</f>
        <v>1.375</v>
      </c>
      <c r="M314">
        <f>IF(Table1[[#This Row],[Attendees]]&gt;Table1[[#This Row],[Capacity]],1,0)</f>
        <v>1</v>
      </c>
      <c r="N314" t="str">
        <f>TEXT(Table1[[#This Row],[Date]],"ddd")</f>
        <v>Sat</v>
      </c>
      <c r="O314" t="str">
        <f>TEXT(Table1[[#This Row],[Date]],"mmm")</f>
        <v>May</v>
      </c>
      <c r="P314" t="str">
        <f>IF(Table1[[#This Row],[Capacity]]&lt;=4,"Small",IF(Table1[[#This Row],[Capacity]]&lt;=8,"Medium","Large"))</f>
        <v>Medium</v>
      </c>
      <c r="Q314" t="str">
        <f>IF(Table1[[#This Row],[Utilization %]]&lt;0.25,"Barely Attended","Normal")</f>
        <v>Normal</v>
      </c>
      <c r="R314" t="str">
        <f>IF(Table1[[#This Row],[Meeting duration (mins)]]&gt;90,"Long Meeting","Normal")</f>
        <v>Normal</v>
      </c>
    </row>
    <row r="315" spans="1:18" x14ac:dyDescent="0.2">
      <c r="A315">
        <v>314</v>
      </c>
      <c r="B315" s="1">
        <v>45507</v>
      </c>
      <c r="C315" s="2" t="s">
        <v>36</v>
      </c>
      <c r="D315" s="2" t="s">
        <v>37</v>
      </c>
      <c r="E315" t="s">
        <v>38</v>
      </c>
      <c r="F315">
        <v>3</v>
      </c>
      <c r="G315" s="12">
        <v>16</v>
      </c>
      <c r="H315">
        <v>18</v>
      </c>
      <c r="I315" t="s">
        <v>22</v>
      </c>
      <c r="J315" t="s">
        <v>18</v>
      </c>
      <c r="K315" s="4">
        <f>(Table1[[#This Row],[EndTime]]-Table1[[#This Row],[StartTime]])*1440</f>
        <v>120.00000000000006</v>
      </c>
      <c r="L315" s="5">
        <f>Table1[[#This Row],[Attendees]]/Table1[[#This Row],[Capacity]]</f>
        <v>1.125</v>
      </c>
      <c r="M315">
        <f>IF(Table1[[#This Row],[Attendees]]&gt;Table1[[#This Row],[Capacity]],1,0)</f>
        <v>1</v>
      </c>
      <c r="N315" t="str">
        <f>TEXT(Table1[[#This Row],[Date]],"ddd")</f>
        <v>Sat</v>
      </c>
      <c r="O315" t="str">
        <f>TEXT(Table1[[#This Row],[Date]],"mmm")</f>
        <v>Aug</v>
      </c>
      <c r="P315" t="str">
        <f>IF(Table1[[#This Row],[Capacity]]&lt;=4,"Small",IF(Table1[[#This Row],[Capacity]]&lt;=8,"Medium","Large"))</f>
        <v>Large</v>
      </c>
      <c r="Q315" t="str">
        <f>IF(Table1[[#This Row],[Utilization %]]&lt;0.25,"Barely Attended","Normal")</f>
        <v>Normal</v>
      </c>
      <c r="R315" t="str">
        <f>IF(Table1[[#This Row],[Meeting duration (mins)]]&gt;90,"Long Meeting","Normal")</f>
        <v>Long Meeting</v>
      </c>
    </row>
    <row r="316" spans="1:18" x14ac:dyDescent="0.2">
      <c r="A316">
        <v>315</v>
      </c>
      <c r="B316" s="1">
        <v>45326</v>
      </c>
      <c r="C316" s="2" t="s">
        <v>11</v>
      </c>
      <c r="D316" s="2" t="s">
        <v>46</v>
      </c>
      <c r="E316" t="s">
        <v>38</v>
      </c>
      <c r="F316">
        <v>3</v>
      </c>
      <c r="G316" s="12">
        <v>16</v>
      </c>
      <c r="H316">
        <v>5</v>
      </c>
      <c r="I316" t="s">
        <v>39</v>
      </c>
      <c r="J316" t="s">
        <v>23</v>
      </c>
      <c r="K316" s="4">
        <f>(Table1[[#This Row],[EndTime]]-Table1[[#This Row],[StartTime]])*1440</f>
        <v>119.99999999999989</v>
      </c>
      <c r="L316" s="5">
        <f>Table1[[#This Row],[Attendees]]/Table1[[#This Row],[Capacity]]</f>
        <v>0.3125</v>
      </c>
      <c r="M316">
        <f>IF(Table1[[#This Row],[Attendees]]&gt;Table1[[#This Row],[Capacity]],1,0)</f>
        <v>0</v>
      </c>
      <c r="N316" t="str">
        <f>TEXT(Table1[[#This Row],[Date]],"ddd")</f>
        <v>Sun</v>
      </c>
      <c r="O316" t="str">
        <f>TEXT(Table1[[#This Row],[Date]],"mmm")</f>
        <v>Feb</v>
      </c>
      <c r="P316" t="str">
        <f>IF(Table1[[#This Row],[Capacity]]&lt;=4,"Small",IF(Table1[[#This Row],[Capacity]]&lt;=8,"Medium","Large"))</f>
        <v>Large</v>
      </c>
      <c r="Q316" t="str">
        <f>IF(Table1[[#This Row],[Utilization %]]&lt;0.25,"Barely Attended","Normal")</f>
        <v>Normal</v>
      </c>
      <c r="R316" t="str">
        <f>IF(Table1[[#This Row],[Meeting duration (mins)]]&gt;90,"Long Meeting","Normal")</f>
        <v>Long Meeting</v>
      </c>
    </row>
    <row r="317" spans="1:18" x14ac:dyDescent="0.2">
      <c r="A317">
        <v>316</v>
      </c>
      <c r="B317" s="1">
        <v>45565</v>
      </c>
      <c r="C317" s="2" t="s">
        <v>16</v>
      </c>
      <c r="D317" s="2" t="s">
        <v>10</v>
      </c>
      <c r="E317" t="s">
        <v>38</v>
      </c>
      <c r="F317">
        <v>3</v>
      </c>
      <c r="G317" s="12">
        <v>16</v>
      </c>
      <c r="H317">
        <v>14</v>
      </c>
      <c r="I317" t="s">
        <v>42</v>
      </c>
      <c r="J317" t="s">
        <v>30</v>
      </c>
      <c r="K317" s="4">
        <f>(Table1[[#This Row],[EndTime]]-Table1[[#This Row],[StartTime]])*1440</f>
        <v>30.000000000000053</v>
      </c>
      <c r="L317" s="5">
        <f>Table1[[#This Row],[Attendees]]/Table1[[#This Row],[Capacity]]</f>
        <v>0.875</v>
      </c>
      <c r="M317">
        <f>IF(Table1[[#This Row],[Attendees]]&gt;Table1[[#This Row],[Capacity]],1,0)</f>
        <v>0</v>
      </c>
      <c r="N317" t="str">
        <f>TEXT(Table1[[#This Row],[Date]],"ddd")</f>
        <v>Mon</v>
      </c>
      <c r="O317" t="str">
        <f>TEXT(Table1[[#This Row],[Date]],"mmm")</f>
        <v>Sep</v>
      </c>
      <c r="P317" t="str">
        <f>IF(Table1[[#This Row],[Capacity]]&lt;=4,"Small",IF(Table1[[#This Row],[Capacity]]&lt;=8,"Medium","Large"))</f>
        <v>Large</v>
      </c>
      <c r="Q317" t="str">
        <f>IF(Table1[[#This Row],[Utilization %]]&lt;0.25,"Barely Attended","Normal")</f>
        <v>Normal</v>
      </c>
      <c r="R317" t="str">
        <f>IF(Table1[[#This Row],[Meeting duration (mins)]]&gt;90,"Long Meeting","Normal")</f>
        <v>Normal</v>
      </c>
    </row>
    <row r="318" spans="1:18" x14ac:dyDescent="0.2">
      <c r="A318">
        <v>317</v>
      </c>
      <c r="B318" s="1">
        <v>45352</v>
      </c>
      <c r="C318" s="2" t="s">
        <v>20</v>
      </c>
      <c r="D318" s="2" t="s">
        <v>15</v>
      </c>
      <c r="E318" t="s">
        <v>21</v>
      </c>
      <c r="F318">
        <v>1</v>
      </c>
      <c r="G318" s="12">
        <v>6</v>
      </c>
      <c r="H318">
        <v>3</v>
      </c>
      <c r="I318" t="s">
        <v>42</v>
      </c>
      <c r="J318" t="s">
        <v>18</v>
      </c>
      <c r="K318" s="4">
        <f>(Table1[[#This Row],[EndTime]]-Table1[[#This Row],[StartTime]])*1440</f>
        <v>120.00000000000006</v>
      </c>
      <c r="L318" s="5">
        <f>Table1[[#This Row],[Attendees]]/Table1[[#This Row],[Capacity]]</f>
        <v>0.5</v>
      </c>
      <c r="M318">
        <f>IF(Table1[[#This Row],[Attendees]]&gt;Table1[[#This Row],[Capacity]],1,0)</f>
        <v>0</v>
      </c>
      <c r="N318" t="str">
        <f>TEXT(Table1[[#This Row],[Date]],"ddd")</f>
        <v>Fri</v>
      </c>
      <c r="O318" t="str">
        <f>TEXT(Table1[[#This Row],[Date]],"mmm")</f>
        <v>Mar</v>
      </c>
      <c r="P318" t="str">
        <f>IF(Table1[[#This Row],[Capacity]]&lt;=4,"Small",IF(Table1[[#This Row],[Capacity]]&lt;=8,"Medium","Large"))</f>
        <v>Medium</v>
      </c>
      <c r="Q318" t="str">
        <f>IF(Table1[[#This Row],[Utilization %]]&lt;0.25,"Barely Attended","Normal")</f>
        <v>Normal</v>
      </c>
      <c r="R318" t="str">
        <f>IF(Table1[[#This Row],[Meeting duration (mins)]]&gt;90,"Long Meeting","Normal")</f>
        <v>Long Meeting</v>
      </c>
    </row>
    <row r="319" spans="1:18" x14ac:dyDescent="0.2">
      <c r="A319">
        <v>318</v>
      </c>
      <c r="B319" s="1">
        <v>45626</v>
      </c>
      <c r="C319" s="2" t="s">
        <v>20</v>
      </c>
      <c r="D319" s="2" t="s">
        <v>36</v>
      </c>
      <c r="E319" t="s">
        <v>38</v>
      </c>
      <c r="F319">
        <v>3</v>
      </c>
      <c r="G319" s="12">
        <v>16</v>
      </c>
      <c r="H319">
        <v>17</v>
      </c>
      <c r="I319" t="s">
        <v>22</v>
      </c>
      <c r="J319" t="s">
        <v>23</v>
      </c>
      <c r="K319" s="4">
        <f>(Table1[[#This Row],[EndTime]]-Table1[[#This Row],[StartTime]])*1440</f>
        <v>60.000000000000028</v>
      </c>
      <c r="L319" s="5">
        <f>Table1[[#This Row],[Attendees]]/Table1[[#This Row],[Capacity]]</f>
        <v>1.0625</v>
      </c>
      <c r="M319">
        <f>IF(Table1[[#This Row],[Attendees]]&gt;Table1[[#This Row],[Capacity]],1,0)</f>
        <v>1</v>
      </c>
      <c r="N319" t="str">
        <f>TEXT(Table1[[#This Row],[Date]],"ddd")</f>
        <v>Sat</v>
      </c>
      <c r="O319" t="str">
        <f>TEXT(Table1[[#This Row],[Date]],"mmm")</f>
        <v>Nov</v>
      </c>
      <c r="P319" t="str">
        <f>IF(Table1[[#This Row],[Capacity]]&lt;=4,"Small",IF(Table1[[#This Row],[Capacity]]&lt;=8,"Medium","Large"))</f>
        <v>Large</v>
      </c>
      <c r="Q319" t="str">
        <f>IF(Table1[[#This Row],[Utilization %]]&lt;0.25,"Barely Attended","Normal")</f>
        <v>Normal</v>
      </c>
      <c r="R319" t="str">
        <f>IF(Table1[[#This Row],[Meeting duration (mins)]]&gt;90,"Long Meeting","Normal")</f>
        <v>Normal</v>
      </c>
    </row>
    <row r="320" spans="1:18" x14ac:dyDescent="0.2">
      <c r="A320">
        <v>319</v>
      </c>
      <c r="B320" s="1">
        <v>45486</v>
      </c>
      <c r="C320" s="2" t="s">
        <v>45</v>
      </c>
      <c r="D320" s="2" t="s">
        <v>26</v>
      </c>
      <c r="E320" t="s">
        <v>25</v>
      </c>
      <c r="F320">
        <v>1</v>
      </c>
      <c r="G320" s="12">
        <v>4</v>
      </c>
      <c r="H320">
        <v>1</v>
      </c>
      <c r="I320" t="s">
        <v>22</v>
      </c>
      <c r="J320" t="s">
        <v>30</v>
      </c>
      <c r="K320" s="4">
        <f>(Table1[[#This Row],[EndTime]]-Table1[[#This Row],[StartTime]])*1440</f>
        <v>30.000000000000053</v>
      </c>
      <c r="L320" s="5">
        <f>Table1[[#This Row],[Attendees]]/Table1[[#This Row],[Capacity]]</f>
        <v>0.25</v>
      </c>
      <c r="M320">
        <f>IF(Table1[[#This Row],[Attendees]]&gt;Table1[[#This Row],[Capacity]],1,0)</f>
        <v>0</v>
      </c>
      <c r="N320" t="str">
        <f>TEXT(Table1[[#This Row],[Date]],"ddd")</f>
        <v>Sat</v>
      </c>
      <c r="O320" t="str">
        <f>TEXT(Table1[[#This Row],[Date]],"mmm")</f>
        <v>Jul</v>
      </c>
      <c r="P320" t="str">
        <f>IF(Table1[[#This Row],[Capacity]]&lt;=4,"Small",IF(Table1[[#This Row],[Capacity]]&lt;=8,"Medium","Large"))</f>
        <v>Small</v>
      </c>
      <c r="Q320" t="str">
        <f>IF(Table1[[#This Row],[Utilization %]]&lt;0.25,"Barely Attended","Normal")</f>
        <v>Normal</v>
      </c>
      <c r="R320" t="str">
        <f>IF(Table1[[#This Row],[Meeting duration (mins)]]&gt;90,"Long Meeting","Normal")</f>
        <v>Normal</v>
      </c>
    </row>
    <row r="321" spans="1:18" x14ac:dyDescent="0.2">
      <c r="A321">
        <v>320</v>
      </c>
      <c r="B321" s="1">
        <v>45618</v>
      </c>
      <c r="C321" s="2" t="s">
        <v>31</v>
      </c>
      <c r="D321" s="2" t="s">
        <v>24</v>
      </c>
      <c r="E321" t="s">
        <v>25</v>
      </c>
      <c r="F321">
        <v>1</v>
      </c>
      <c r="G321" s="12">
        <v>4</v>
      </c>
      <c r="H321">
        <v>7</v>
      </c>
      <c r="I321" t="s">
        <v>42</v>
      </c>
      <c r="J321" t="s">
        <v>40</v>
      </c>
      <c r="K321" s="4">
        <f>(Table1[[#This Row],[EndTime]]-Table1[[#This Row],[StartTime]])*1440</f>
        <v>30.000000000000053</v>
      </c>
      <c r="L321" s="5">
        <f>Table1[[#This Row],[Attendees]]/Table1[[#This Row],[Capacity]]</f>
        <v>1.75</v>
      </c>
      <c r="M321">
        <f>IF(Table1[[#This Row],[Attendees]]&gt;Table1[[#This Row],[Capacity]],1,0)</f>
        <v>1</v>
      </c>
      <c r="N321" t="str">
        <f>TEXT(Table1[[#This Row],[Date]],"ddd")</f>
        <v>Fri</v>
      </c>
      <c r="O321" t="str">
        <f>TEXT(Table1[[#This Row],[Date]],"mmm")</f>
        <v>Nov</v>
      </c>
      <c r="P321" t="str">
        <f>IF(Table1[[#This Row],[Capacity]]&lt;=4,"Small",IF(Table1[[#This Row],[Capacity]]&lt;=8,"Medium","Large"))</f>
        <v>Small</v>
      </c>
      <c r="Q321" t="str">
        <f>IF(Table1[[#This Row],[Utilization %]]&lt;0.25,"Barely Attended","Normal")</f>
        <v>Normal</v>
      </c>
      <c r="R321" t="str">
        <f>IF(Table1[[#This Row],[Meeting duration (mins)]]&gt;90,"Long Meeting","Normal")</f>
        <v>Normal</v>
      </c>
    </row>
    <row r="322" spans="1:18" x14ac:dyDescent="0.2">
      <c r="A322">
        <v>321</v>
      </c>
      <c r="B322" s="1">
        <v>45311</v>
      </c>
      <c r="C322" s="2" t="s">
        <v>33</v>
      </c>
      <c r="D322" s="2" t="s">
        <v>46</v>
      </c>
      <c r="E322" t="s">
        <v>38</v>
      </c>
      <c r="F322">
        <v>3</v>
      </c>
      <c r="G322" s="12">
        <v>16</v>
      </c>
      <c r="H322">
        <v>6</v>
      </c>
      <c r="I322" t="s">
        <v>41</v>
      </c>
      <c r="J322" t="s">
        <v>14</v>
      </c>
      <c r="K322" s="4">
        <f>(Table1[[#This Row],[EndTime]]-Table1[[#This Row],[StartTime]])*1440</f>
        <v>90</v>
      </c>
      <c r="L322" s="5">
        <f>Table1[[#This Row],[Attendees]]/Table1[[#This Row],[Capacity]]</f>
        <v>0.375</v>
      </c>
      <c r="M322">
        <f>IF(Table1[[#This Row],[Attendees]]&gt;Table1[[#This Row],[Capacity]],1,0)</f>
        <v>0</v>
      </c>
      <c r="N322" t="str">
        <f>TEXT(Table1[[#This Row],[Date]],"ddd")</f>
        <v>Sat</v>
      </c>
      <c r="O322" t="str">
        <f>TEXT(Table1[[#This Row],[Date]],"mmm")</f>
        <v>Jan</v>
      </c>
      <c r="P322" t="str">
        <f>IF(Table1[[#This Row],[Capacity]]&lt;=4,"Small",IF(Table1[[#This Row],[Capacity]]&lt;=8,"Medium","Large"))</f>
        <v>Large</v>
      </c>
      <c r="Q322" t="str">
        <f>IF(Table1[[#This Row],[Utilization %]]&lt;0.25,"Barely Attended","Normal")</f>
        <v>Normal</v>
      </c>
      <c r="R322" t="str">
        <f>IF(Table1[[#This Row],[Meeting duration (mins)]]&gt;90,"Long Meeting","Normal")</f>
        <v>Normal</v>
      </c>
    </row>
    <row r="323" spans="1:18" x14ac:dyDescent="0.2">
      <c r="A323">
        <v>322</v>
      </c>
      <c r="B323" s="1">
        <v>45463</v>
      </c>
      <c r="C323" s="2" t="s">
        <v>11</v>
      </c>
      <c r="D323" s="2" t="s">
        <v>31</v>
      </c>
      <c r="E323" t="s">
        <v>12</v>
      </c>
      <c r="F323">
        <v>2</v>
      </c>
      <c r="G323" s="12">
        <v>8</v>
      </c>
      <c r="H323">
        <v>11</v>
      </c>
      <c r="I323" t="s">
        <v>13</v>
      </c>
      <c r="J323" t="s">
        <v>30</v>
      </c>
      <c r="K323" s="4">
        <f>(Table1[[#This Row],[EndTime]]-Table1[[#This Row],[StartTime]])*1440</f>
        <v>59.999999999999943</v>
      </c>
      <c r="L323" s="5">
        <f>Table1[[#This Row],[Attendees]]/Table1[[#This Row],[Capacity]]</f>
        <v>1.375</v>
      </c>
      <c r="M323">
        <f>IF(Table1[[#This Row],[Attendees]]&gt;Table1[[#This Row],[Capacity]],1,0)</f>
        <v>1</v>
      </c>
      <c r="N323" t="str">
        <f>TEXT(Table1[[#This Row],[Date]],"ddd")</f>
        <v>Thu</v>
      </c>
      <c r="O323" t="str">
        <f>TEXT(Table1[[#This Row],[Date]],"mmm")</f>
        <v>Jun</v>
      </c>
      <c r="P323" t="str">
        <f>IF(Table1[[#This Row],[Capacity]]&lt;=4,"Small",IF(Table1[[#This Row],[Capacity]]&lt;=8,"Medium","Large"))</f>
        <v>Medium</v>
      </c>
      <c r="Q323" t="str">
        <f>IF(Table1[[#This Row],[Utilization %]]&lt;0.25,"Barely Attended","Normal")</f>
        <v>Normal</v>
      </c>
      <c r="R323" t="str">
        <f>IF(Table1[[#This Row],[Meeting duration (mins)]]&gt;90,"Long Meeting","Normal")</f>
        <v>Normal</v>
      </c>
    </row>
    <row r="324" spans="1:18" x14ac:dyDescent="0.2">
      <c r="A324">
        <v>323</v>
      </c>
      <c r="B324" s="1">
        <v>45526</v>
      </c>
      <c r="C324" s="2" t="s">
        <v>33</v>
      </c>
      <c r="D324" s="2" t="s">
        <v>46</v>
      </c>
      <c r="E324" t="s">
        <v>49</v>
      </c>
      <c r="F324">
        <v>3</v>
      </c>
      <c r="G324" s="12">
        <v>12</v>
      </c>
      <c r="H324">
        <v>10</v>
      </c>
      <c r="I324" t="s">
        <v>27</v>
      </c>
      <c r="J324" t="s">
        <v>18</v>
      </c>
      <c r="K324" s="4">
        <f>(Table1[[#This Row],[EndTime]]-Table1[[#This Row],[StartTime]])*1440</f>
        <v>90</v>
      </c>
      <c r="L324" s="5">
        <f>Table1[[#This Row],[Attendees]]/Table1[[#This Row],[Capacity]]</f>
        <v>0.83333333333333337</v>
      </c>
      <c r="M324">
        <f>IF(Table1[[#This Row],[Attendees]]&gt;Table1[[#This Row],[Capacity]],1,0)</f>
        <v>0</v>
      </c>
      <c r="N324" t="str">
        <f>TEXT(Table1[[#This Row],[Date]],"ddd")</f>
        <v>Thu</v>
      </c>
      <c r="O324" t="str">
        <f>TEXT(Table1[[#This Row],[Date]],"mmm")</f>
        <v>Aug</v>
      </c>
      <c r="P324" t="str">
        <f>IF(Table1[[#This Row],[Capacity]]&lt;=4,"Small",IF(Table1[[#This Row],[Capacity]]&lt;=8,"Medium","Large"))</f>
        <v>Large</v>
      </c>
      <c r="Q324" t="str">
        <f>IF(Table1[[#This Row],[Utilization %]]&lt;0.25,"Barely Attended","Normal")</f>
        <v>Normal</v>
      </c>
      <c r="R324" t="str">
        <f>IF(Table1[[#This Row],[Meeting duration (mins)]]&gt;90,"Long Meeting","Normal")</f>
        <v>Normal</v>
      </c>
    </row>
    <row r="325" spans="1:18" x14ac:dyDescent="0.2">
      <c r="A325">
        <v>324</v>
      </c>
      <c r="B325" s="1">
        <v>45309</v>
      </c>
      <c r="C325" s="2" t="s">
        <v>36</v>
      </c>
      <c r="D325" s="2" t="s">
        <v>37</v>
      </c>
      <c r="E325" t="s">
        <v>25</v>
      </c>
      <c r="F325">
        <v>1</v>
      </c>
      <c r="G325" s="12">
        <v>4</v>
      </c>
      <c r="H325">
        <v>6</v>
      </c>
      <c r="I325" t="s">
        <v>41</v>
      </c>
      <c r="J325" t="s">
        <v>40</v>
      </c>
      <c r="K325" s="4">
        <f>(Table1[[#This Row],[EndTime]]-Table1[[#This Row],[StartTime]])*1440</f>
        <v>120.00000000000006</v>
      </c>
      <c r="L325" s="5">
        <f>Table1[[#This Row],[Attendees]]/Table1[[#This Row],[Capacity]]</f>
        <v>1.5</v>
      </c>
      <c r="M325">
        <f>IF(Table1[[#This Row],[Attendees]]&gt;Table1[[#This Row],[Capacity]],1,0)</f>
        <v>1</v>
      </c>
      <c r="N325" t="str">
        <f>TEXT(Table1[[#This Row],[Date]],"ddd")</f>
        <v>Thu</v>
      </c>
      <c r="O325" t="str">
        <f>TEXT(Table1[[#This Row],[Date]],"mmm")</f>
        <v>Jan</v>
      </c>
      <c r="P325" t="str">
        <f>IF(Table1[[#This Row],[Capacity]]&lt;=4,"Small",IF(Table1[[#This Row],[Capacity]]&lt;=8,"Medium","Large"))</f>
        <v>Small</v>
      </c>
      <c r="Q325" t="str">
        <f>IF(Table1[[#This Row],[Utilization %]]&lt;0.25,"Barely Attended","Normal")</f>
        <v>Normal</v>
      </c>
      <c r="R325" t="str">
        <f>IF(Table1[[#This Row],[Meeting duration (mins)]]&gt;90,"Long Meeting","Normal")</f>
        <v>Long Meeting</v>
      </c>
    </row>
    <row r="326" spans="1:18" x14ac:dyDescent="0.2">
      <c r="A326">
        <v>325</v>
      </c>
      <c r="B326" s="1">
        <v>45644</v>
      </c>
      <c r="C326" s="2" t="s">
        <v>29</v>
      </c>
      <c r="D326" s="2" t="s">
        <v>37</v>
      </c>
      <c r="E326" t="s">
        <v>38</v>
      </c>
      <c r="F326">
        <v>3</v>
      </c>
      <c r="G326" s="12">
        <v>16</v>
      </c>
      <c r="H326">
        <v>15</v>
      </c>
      <c r="I326" t="s">
        <v>13</v>
      </c>
      <c r="J326" t="s">
        <v>23</v>
      </c>
      <c r="K326" s="4">
        <f>(Table1[[#This Row],[EndTime]]-Table1[[#This Row],[StartTime]])*1440</f>
        <v>30.000000000000053</v>
      </c>
      <c r="L326" s="5">
        <f>Table1[[#This Row],[Attendees]]/Table1[[#This Row],[Capacity]]</f>
        <v>0.9375</v>
      </c>
      <c r="M326">
        <f>IF(Table1[[#This Row],[Attendees]]&gt;Table1[[#This Row],[Capacity]],1,0)</f>
        <v>0</v>
      </c>
      <c r="N326" t="str">
        <f>TEXT(Table1[[#This Row],[Date]],"ddd")</f>
        <v>Wed</v>
      </c>
      <c r="O326" t="str">
        <f>TEXT(Table1[[#This Row],[Date]],"mmm")</f>
        <v>Dec</v>
      </c>
      <c r="P326" t="str">
        <f>IF(Table1[[#This Row],[Capacity]]&lt;=4,"Small",IF(Table1[[#This Row],[Capacity]]&lt;=8,"Medium","Large"))</f>
        <v>Large</v>
      </c>
      <c r="Q326" t="str">
        <f>IF(Table1[[#This Row],[Utilization %]]&lt;0.25,"Barely Attended","Normal")</f>
        <v>Normal</v>
      </c>
      <c r="R326" t="str">
        <f>IF(Table1[[#This Row],[Meeting duration (mins)]]&gt;90,"Long Meeting","Normal")</f>
        <v>Normal</v>
      </c>
    </row>
    <row r="327" spans="1:18" x14ac:dyDescent="0.2">
      <c r="A327">
        <v>326</v>
      </c>
      <c r="B327" s="1">
        <v>45382</v>
      </c>
      <c r="C327" s="2" t="s">
        <v>37</v>
      </c>
      <c r="D327" s="2" t="s">
        <v>45</v>
      </c>
      <c r="E327" t="s">
        <v>49</v>
      </c>
      <c r="F327">
        <v>3</v>
      </c>
      <c r="G327" s="12">
        <v>12</v>
      </c>
      <c r="H327">
        <v>7</v>
      </c>
      <c r="I327" t="s">
        <v>17</v>
      </c>
      <c r="J327" t="s">
        <v>30</v>
      </c>
      <c r="K327" s="4">
        <f>(Table1[[#This Row],[EndTime]]-Table1[[#This Row],[StartTime]])*1440</f>
        <v>119.99999999999989</v>
      </c>
      <c r="L327" s="5">
        <f>Table1[[#This Row],[Attendees]]/Table1[[#This Row],[Capacity]]</f>
        <v>0.58333333333333337</v>
      </c>
      <c r="M327">
        <f>IF(Table1[[#This Row],[Attendees]]&gt;Table1[[#This Row],[Capacity]],1,0)</f>
        <v>0</v>
      </c>
      <c r="N327" t="str">
        <f>TEXT(Table1[[#This Row],[Date]],"ddd")</f>
        <v>Sun</v>
      </c>
      <c r="O327" t="str">
        <f>TEXT(Table1[[#This Row],[Date]],"mmm")</f>
        <v>Mar</v>
      </c>
      <c r="P327" t="str">
        <f>IF(Table1[[#This Row],[Capacity]]&lt;=4,"Small",IF(Table1[[#This Row],[Capacity]]&lt;=8,"Medium","Large"))</f>
        <v>Large</v>
      </c>
      <c r="Q327" t="str">
        <f>IF(Table1[[#This Row],[Utilization %]]&lt;0.25,"Barely Attended","Normal")</f>
        <v>Normal</v>
      </c>
      <c r="R327" t="str">
        <f>IF(Table1[[#This Row],[Meeting duration (mins)]]&gt;90,"Long Meeting","Normal")</f>
        <v>Long Meeting</v>
      </c>
    </row>
    <row r="328" spans="1:18" x14ac:dyDescent="0.2">
      <c r="A328">
        <v>327</v>
      </c>
      <c r="B328" s="1">
        <v>45516</v>
      </c>
      <c r="C328" s="2" t="s">
        <v>26</v>
      </c>
      <c r="D328" s="2" t="s">
        <v>24</v>
      </c>
      <c r="E328" t="s">
        <v>25</v>
      </c>
      <c r="F328">
        <v>1</v>
      </c>
      <c r="G328" s="12">
        <v>4</v>
      </c>
      <c r="H328">
        <v>6</v>
      </c>
      <c r="I328" t="s">
        <v>39</v>
      </c>
      <c r="J328" t="s">
        <v>23</v>
      </c>
      <c r="K328" s="4">
        <f>(Table1[[#This Row],[EndTime]]-Table1[[#This Row],[StartTime]])*1440</f>
        <v>120.00000000000006</v>
      </c>
      <c r="L328" s="5">
        <f>Table1[[#This Row],[Attendees]]/Table1[[#This Row],[Capacity]]</f>
        <v>1.5</v>
      </c>
      <c r="M328">
        <f>IF(Table1[[#This Row],[Attendees]]&gt;Table1[[#This Row],[Capacity]],1,0)</f>
        <v>1</v>
      </c>
      <c r="N328" t="str">
        <f>TEXT(Table1[[#This Row],[Date]],"ddd")</f>
        <v>Mon</v>
      </c>
      <c r="O328" t="str">
        <f>TEXT(Table1[[#This Row],[Date]],"mmm")</f>
        <v>Aug</v>
      </c>
      <c r="P328" t="str">
        <f>IF(Table1[[#This Row],[Capacity]]&lt;=4,"Small",IF(Table1[[#This Row],[Capacity]]&lt;=8,"Medium","Large"))</f>
        <v>Small</v>
      </c>
      <c r="Q328" t="str">
        <f>IF(Table1[[#This Row],[Utilization %]]&lt;0.25,"Barely Attended","Normal")</f>
        <v>Normal</v>
      </c>
      <c r="R328" t="str">
        <f>IF(Table1[[#This Row],[Meeting duration (mins)]]&gt;90,"Long Meeting","Normal")</f>
        <v>Long Meeting</v>
      </c>
    </row>
    <row r="329" spans="1:18" x14ac:dyDescent="0.2">
      <c r="A329">
        <v>328</v>
      </c>
      <c r="B329" s="1">
        <v>45493</v>
      </c>
      <c r="C329" s="2" t="s">
        <v>44</v>
      </c>
      <c r="D329" s="2" t="s">
        <v>32</v>
      </c>
      <c r="E329" t="s">
        <v>35</v>
      </c>
      <c r="F329">
        <v>2</v>
      </c>
      <c r="G329" s="12">
        <v>10</v>
      </c>
      <c r="H329">
        <v>12</v>
      </c>
      <c r="I329" t="s">
        <v>39</v>
      </c>
      <c r="J329" t="s">
        <v>40</v>
      </c>
      <c r="K329" s="4">
        <f>(Table1[[#This Row],[EndTime]]-Table1[[#This Row],[StartTime]])*1440</f>
        <v>119.99999999999997</v>
      </c>
      <c r="L329" s="5">
        <f>Table1[[#This Row],[Attendees]]/Table1[[#This Row],[Capacity]]</f>
        <v>1.2</v>
      </c>
      <c r="M329">
        <f>IF(Table1[[#This Row],[Attendees]]&gt;Table1[[#This Row],[Capacity]],1,0)</f>
        <v>1</v>
      </c>
      <c r="N329" t="str">
        <f>TEXT(Table1[[#This Row],[Date]],"ddd")</f>
        <v>Sat</v>
      </c>
      <c r="O329" t="str">
        <f>TEXT(Table1[[#This Row],[Date]],"mmm")</f>
        <v>Jul</v>
      </c>
      <c r="P329" t="str">
        <f>IF(Table1[[#This Row],[Capacity]]&lt;=4,"Small",IF(Table1[[#This Row],[Capacity]]&lt;=8,"Medium","Large"))</f>
        <v>Large</v>
      </c>
      <c r="Q329" t="str">
        <f>IF(Table1[[#This Row],[Utilization %]]&lt;0.25,"Barely Attended","Normal")</f>
        <v>Normal</v>
      </c>
      <c r="R329" t="str">
        <f>IF(Table1[[#This Row],[Meeting duration (mins)]]&gt;90,"Long Meeting","Normal")</f>
        <v>Long Meeting</v>
      </c>
    </row>
    <row r="330" spans="1:18" x14ac:dyDescent="0.2">
      <c r="A330">
        <v>329</v>
      </c>
      <c r="B330" s="1">
        <v>45423</v>
      </c>
      <c r="C330" s="2" t="s">
        <v>43</v>
      </c>
      <c r="D330" s="2" t="s">
        <v>15</v>
      </c>
      <c r="E330" t="s">
        <v>38</v>
      </c>
      <c r="F330">
        <v>3</v>
      </c>
      <c r="G330" s="12">
        <v>16</v>
      </c>
      <c r="H330">
        <v>15</v>
      </c>
      <c r="I330" t="s">
        <v>41</v>
      </c>
      <c r="J330" t="s">
        <v>23</v>
      </c>
      <c r="K330" s="4">
        <f>(Table1[[#This Row],[EndTime]]-Table1[[#This Row],[StartTime]])*1440</f>
        <v>90</v>
      </c>
      <c r="L330" s="5">
        <f>Table1[[#This Row],[Attendees]]/Table1[[#This Row],[Capacity]]</f>
        <v>0.9375</v>
      </c>
      <c r="M330">
        <f>IF(Table1[[#This Row],[Attendees]]&gt;Table1[[#This Row],[Capacity]],1,0)</f>
        <v>0</v>
      </c>
      <c r="N330" t="str">
        <f>TEXT(Table1[[#This Row],[Date]],"ddd")</f>
        <v>Sat</v>
      </c>
      <c r="O330" t="str">
        <f>TEXT(Table1[[#This Row],[Date]],"mmm")</f>
        <v>May</v>
      </c>
      <c r="P330" t="str">
        <f>IF(Table1[[#This Row],[Capacity]]&lt;=4,"Small",IF(Table1[[#This Row],[Capacity]]&lt;=8,"Medium","Large"))</f>
        <v>Large</v>
      </c>
      <c r="Q330" t="str">
        <f>IF(Table1[[#This Row],[Utilization %]]&lt;0.25,"Barely Attended","Normal")</f>
        <v>Normal</v>
      </c>
      <c r="R330" t="str">
        <f>IF(Table1[[#This Row],[Meeting duration (mins)]]&gt;90,"Long Meeting","Normal")</f>
        <v>Normal</v>
      </c>
    </row>
    <row r="331" spans="1:18" x14ac:dyDescent="0.2">
      <c r="A331">
        <v>330</v>
      </c>
      <c r="B331" s="1">
        <v>45486</v>
      </c>
      <c r="C331" s="2" t="s">
        <v>15</v>
      </c>
      <c r="D331" s="2" t="s">
        <v>37</v>
      </c>
      <c r="E331" t="s">
        <v>38</v>
      </c>
      <c r="F331">
        <v>3</v>
      </c>
      <c r="G331" s="12">
        <v>16</v>
      </c>
      <c r="H331">
        <v>9</v>
      </c>
      <c r="I331" t="s">
        <v>22</v>
      </c>
      <c r="J331" t="s">
        <v>18</v>
      </c>
      <c r="K331" s="4">
        <f>(Table1[[#This Row],[EndTime]]-Table1[[#This Row],[StartTime]])*1440</f>
        <v>60.000000000000028</v>
      </c>
      <c r="L331" s="5">
        <f>Table1[[#This Row],[Attendees]]/Table1[[#This Row],[Capacity]]</f>
        <v>0.5625</v>
      </c>
      <c r="M331">
        <f>IF(Table1[[#This Row],[Attendees]]&gt;Table1[[#This Row],[Capacity]],1,0)</f>
        <v>0</v>
      </c>
      <c r="N331" t="str">
        <f>TEXT(Table1[[#This Row],[Date]],"ddd")</f>
        <v>Sat</v>
      </c>
      <c r="O331" t="str">
        <f>TEXT(Table1[[#This Row],[Date]],"mmm")</f>
        <v>Jul</v>
      </c>
      <c r="P331" t="str">
        <f>IF(Table1[[#This Row],[Capacity]]&lt;=4,"Small",IF(Table1[[#This Row],[Capacity]]&lt;=8,"Medium","Large"))</f>
        <v>Large</v>
      </c>
      <c r="Q331" t="str">
        <f>IF(Table1[[#This Row],[Utilization %]]&lt;0.25,"Barely Attended","Normal")</f>
        <v>Normal</v>
      </c>
      <c r="R331" t="str">
        <f>IF(Table1[[#This Row],[Meeting duration (mins)]]&gt;90,"Long Meeting","Normal")</f>
        <v>Normal</v>
      </c>
    </row>
    <row r="332" spans="1:18" x14ac:dyDescent="0.2">
      <c r="A332">
        <v>331</v>
      </c>
      <c r="B332" s="1">
        <v>45308</v>
      </c>
      <c r="C332" s="2" t="s">
        <v>45</v>
      </c>
      <c r="D332" s="2" t="s">
        <v>31</v>
      </c>
      <c r="E332" t="s">
        <v>49</v>
      </c>
      <c r="F332">
        <v>3</v>
      </c>
      <c r="G332" s="12">
        <v>12</v>
      </c>
      <c r="H332">
        <v>14</v>
      </c>
      <c r="I332" t="s">
        <v>39</v>
      </c>
      <c r="J332" t="s">
        <v>30</v>
      </c>
      <c r="K332" s="4">
        <f>(Table1[[#This Row],[EndTime]]-Table1[[#This Row],[StartTime]])*1440</f>
        <v>120.00000000000006</v>
      </c>
      <c r="L332" s="5">
        <f>Table1[[#This Row],[Attendees]]/Table1[[#This Row],[Capacity]]</f>
        <v>1.1666666666666667</v>
      </c>
      <c r="M332">
        <f>IF(Table1[[#This Row],[Attendees]]&gt;Table1[[#This Row],[Capacity]],1,0)</f>
        <v>1</v>
      </c>
      <c r="N332" t="str">
        <f>TEXT(Table1[[#This Row],[Date]],"ddd")</f>
        <v>Wed</v>
      </c>
      <c r="O332" t="str">
        <f>TEXT(Table1[[#This Row],[Date]],"mmm")</f>
        <v>Jan</v>
      </c>
      <c r="P332" t="str">
        <f>IF(Table1[[#This Row],[Capacity]]&lt;=4,"Small",IF(Table1[[#This Row],[Capacity]]&lt;=8,"Medium","Large"))</f>
        <v>Large</v>
      </c>
      <c r="Q332" t="str">
        <f>IF(Table1[[#This Row],[Utilization %]]&lt;0.25,"Barely Attended","Normal")</f>
        <v>Normal</v>
      </c>
      <c r="R332" t="str">
        <f>IF(Table1[[#This Row],[Meeting duration (mins)]]&gt;90,"Long Meeting","Normal")</f>
        <v>Long Meeting</v>
      </c>
    </row>
    <row r="333" spans="1:18" x14ac:dyDescent="0.2">
      <c r="A333">
        <v>332</v>
      </c>
      <c r="B333" s="1">
        <v>45357</v>
      </c>
      <c r="C333" s="2" t="s">
        <v>43</v>
      </c>
      <c r="D333" s="2" t="s">
        <v>29</v>
      </c>
      <c r="E333" t="s">
        <v>25</v>
      </c>
      <c r="F333">
        <v>1</v>
      </c>
      <c r="G333" s="12">
        <v>4</v>
      </c>
      <c r="H333">
        <v>4</v>
      </c>
      <c r="I333" t="s">
        <v>42</v>
      </c>
      <c r="J333" t="s">
        <v>14</v>
      </c>
      <c r="K333" s="4">
        <f>(Table1[[#This Row],[EndTime]]-Table1[[#This Row],[StartTime]])*1440</f>
        <v>119.99999999999997</v>
      </c>
      <c r="L333" s="5">
        <f>Table1[[#This Row],[Attendees]]/Table1[[#This Row],[Capacity]]</f>
        <v>1</v>
      </c>
      <c r="M333">
        <f>IF(Table1[[#This Row],[Attendees]]&gt;Table1[[#This Row],[Capacity]],1,0)</f>
        <v>0</v>
      </c>
      <c r="N333" t="str">
        <f>TEXT(Table1[[#This Row],[Date]],"ddd")</f>
        <v>Wed</v>
      </c>
      <c r="O333" t="str">
        <f>TEXT(Table1[[#This Row],[Date]],"mmm")</f>
        <v>Mar</v>
      </c>
      <c r="P333" t="str">
        <f>IF(Table1[[#This Row],[Capacity]]&lt;=4,"Small",IF(Table1[[#This Row],[Capacity]]&lt;=8,"Medium","Large"))</f>
        <v>Small</v>
      </c>
      <c r="Q333" t="str">
        <f>IF(Table1[[#This Row],[Utilization %]]&lt;0.25,"Barely Attended","Normal")</f>
        <v>Normal</v>
      </c>
      <c r="R333" t="str">
        <f>IF(Table1[[#This Row],[Meeting duration (mins)]]&gt;90,"Long Meeting","Normal")</f>
        <v>Long Meeting</v>
      </c>
    </row>
    <row r="334" spans="1:18" x14ac:dyDescent="0.2">
      <c r="A334">
        <v>333</v>
      </c>
      <c r="B334" s="1">
        <v>45441</v>
      </c>
      <c r="C334" s="2" t="s">
        <v>20</v>
      </c>
      <c r="D334" s="2" t="s">
        <v>43</v>
      </c>
      <c r="E334" t="s">
        <v>35</v>
      </c>
      <c r="F334">
        <v>2</v>
      </c>
      <c r="G334" s="12">
        <v>10</v>
      </c>
      <c r="H334">
        <v>7</v>
      </c>
      <c r="I334" t="s">
        <v>22</v>
      </c>
      <c r="J334" t="s">
        <v>40</v>
      </c>
      <c r="K334" s="4">
        <f>(Table1[[#This Row],[EndTime]]-Table1[[#This Row],[StartTime]])*1440</f>
        <v>30.000000000000053</v>
      </c>
      <c r="L334" s="5">
        <f>Table1[[#This Row],[Attendees]]/Table1[[#This Row],[Capacity]]</f>
        <v>0.7</v>
      </c>
      <c r="M334">
        <f>IF(Table1[[#This Row],[Attendees]]&gt;Table1[[#This Row],[Capacity]],1,0)</f>
        <v>0</v>
      </c>
      <c r="N334" t="str">
        <f>TEXT(Table1[[#This Row],[Date]],"ddd")</f>
        <v>Wed</v>
      </c>
      <c r="O334" t="str">
        <f>TEXT(Table1[[#This Row],[Date]],"mmm")</f>
        <v>May</v>
      </c>
      <c r="P334" t="str">
        <f>IF(Table1[[#This Row],[Capacity]]&lt;=4,"Small",IF(Table1[[#This Row],[Capacity]]&lt;=8,"Medium","Large"))</f>
        <v>Large</v>
      </c>
      <c r="Q334" t="str">
        <f>IF(Table1[[#This Row],[Utilization %]]&lt;0.25,"Barely Attended","Normal")</f>
        <v>Normal</v>
      </c>
      <c r="R334" t="str">
        <f>IF(Table1[[#This Row],[Meeting duration (mins)]]&gt;90,"Long Meeting","Normal")</f>
        <v>Normal</v>
      </c>
    </row>
    <row r="335" spans="1:18" x14ac:dyDescent="0.2">
      <c r="A335">
        <v>334</v>
      </c>
      <c r="B335" s="1">
        <v>45333</v>
      </c>
      <c r="C335" s="2" t="s">
        <v>36</v>
      </c>
      <c r="D335" s="2" t="s">
        <v>29</v>
      </c>
      <c r="E335" t="s">
        <v>35</v>
      </c>
      <c r="F335">
        <v>2</v>
      </c>
      <c r="G335" s="12">
        <v>10</v>
      </c>
      <c r="H335">
        <v>13</v>
      </c>
      <c r="I335" t="s">
        <v>39</v>
      </c>
      <c r="J335" t="s">
        <v>30</v>
      </c>
      <c r="K335" s="4">
        <f>(Table1[[#This Row],[EndTime]]-Table1[[#This Row],[StartTime]])*1440</f>
        <v>90</v>
      </c>
      <c r="L335" s="5">
        <f>Table1[[#This Row],[Attendees]]/Table1[[#This Row],[Capacity]]</f>
        <v>1.3</v>
      </c>
      <c r="M335">
        <f>IF(Table1[[#This Row],[Attendees]]&gt;Table1[[#This Row],[Capacity]],1,0)</f>
        <v>1</v>
      </c>
      <c r="N335" t="str">
        <f>TEXT(Table1[[#This Row],[Date]],"ddd")</f>
        <v>Sun</v>
      </c>
      <c r="O335" t="str">
        <f>TEXT(Table1[[#This Row],[Date]],"mmm")</f>
        <v>Feb</v>
      </c>
      <c r="P335" t="str">
        <f>IF(Table1[[#This Row],[Capacity]]&lt;=4,"Small",IF(Table1[[#This Row],[Capacity]]&lt;=8,"Medium","Large"))</f>
        <v>Large</v>
      </c>
      <c r="Q335" t="str">
        <f>IF(Table1[[#This Row],[Utilization %]]&lt;0.25,"Barely Attended","Normal")</f>
        <v>Normal</v>
      </c>
      <c r="R335" t="str">
        <f>IF(Table1[[#This Row],[Meeting duration (mins)]]&gt;90,"Long Meeting","Normal")</f>
        <v>Normal</v>
      </c>
    </row>
    <row r="336" spans="1:18" x14ac:dyDescent="0.2">
      <c r="A336">
        <v>335</v>
      </c>
      <c r="B336" s="1">
        <v>45643</v>
      </c>
      <c r="C336" s="2" t="s">
        <v>20</v>
      </c>
      <c r="D336" s="2" t="s">
        <v>36</v>
      </c>
      <c r="E336" t="s">
        <v>38</v>
      </c>
      <c r="F336">
        <v>3</v>
      </c>
      <c r="G336" s="12">
        <v>16</v>
      </c>
      <c r="H336">
        <v>11</v>
      </c>
      <c r="I336" t="s">
        <v>27</v>
      </c>
      <c r="J336" t="s">
        <v>30</v>
      </c>
      <c r="K336" s="4">
        <f>(Table1[[#This Row],[EndTime]]-Table1[[#This Row],[StartTime]])*1440</f>
        <v>60.000000000000028</v>
      </c>
      <c r="L336" s="5">
        <f>Table1[[#This Row],[Attendees]]/Table1[[#This Row],[Capacity]]</f>
        <v>0.6875</v>
      </c>
      <c r="M336">
        <f>IF(Table1[[#This Row],[Attendees]]&gt;Table1[[#This Row],[Capacity]],1,0)</f>
        <v>0</v>
      </c>
      <c r="N336" t="str">
        <f>TEXT(Table1[[#This Row],[Date]],"ddd")</f>
        <v>Tue</v>
      </c>
      <c r="O336" t="str">
        <f>TEXT(Table1[[#This Row],[Date]],"mmm")</f>
        <v>Dec</v>
      </c>
      <c r="P336" t="str">
        <f>IF(Table1[[#This Row],[Capacity]]&lt;=4,"Small",IF(Table1[[#This Row],[Capacity]]&lt;=8,"Medium","Large"))</f>
        <v>Large</v>
      </c>
      <c r="Q336" t="str">
        <f>IF(Table1[[#This Row],[Utilization %]]&lt;0.25,"Barely Attended","Normal")</f>
        <v>Normal</v>
      </c>
      <c r="R336" t="str">
        <f>IF(Table1[[#This Row],[Meeting duration (mins)]]&gt;90,"Long Meeting","Normal")</f>
        <v>Normal</v>
      </c>
    </row>
    <row r="337" spans="1:18" x14ac:dyDescent="0.2">
      <c r="A337">
        <v>336</v>
      </c>
      <c r="B337" s="1">
        <v>45533</v>
      </c>
      <c r="C337" s="2" t="s">
        <v>44</v>
      </c>
      <c r="D337" s="2" t="s">
        <v>15</v>
      </c>
      <c r="E337" t="s">
        <v>49</v>
      </c>
      <c r="F337">
        <v>3</v>
      </c>
      <c r="G337" s="12">
        <v>12</v>
      </c>
      <c r="H337">
        <v>2</v>
      </c>
      <c r="I337" t="s">
        <v>41</v>
      </c>
      <c r="J337" t="s">
        <v>18</v>
      </c>
      <c r="K337" s="4">
        <f>(Table1[[#This Row],[EndTime]]-Table1[[#This Row],[StartTime]])*1440</f>
        <v>30.000000000000053</v>
      </c>
      <c r="L337" s="5">
        <f>Table1[[#This Row],[Attendees]]/Table1[[#This Row],[Capacity]]</f>
        <v>0.16666666666666666</v>
      </c>
      <c r="M337">
        <f>IF(Table1[[#This Row],[Attendees]]&gt;Table1[[#This Row],[Capacity]],1,0)</f>
        <v>0</v>
      </c>
      <c r="N337" t="str">
        <f>TEXT(Table1[[#This Row],[Date]],"ddd")</f>
        <v>Thu</v>
      </c>
      <c r="O337" t="str">
        <f>TEXT(Table1[[#This Row],[Date]],"mmm")</f>
        <v>Aug</v>
      </c>
      <c r="P337" t="str">
        <f>IF(Table1[[#This Row],[Capacity]]&lt;=4,"Small",IF(Table1[[#This Row],[Capacity]]&lt;=8,"Medium","Large"))</f>
        <v>Large</v>
      </c>
      <c r="Q337" t="str">
        <f>IF(Table1[[#This Row],[Utilization %]]&lt;0.25,"Barely Attended","Normal")</f>
        <v>Barely Attended</v>
      </c>
      <c r="R337" t="str">
        <f>IF(Table1[[#This Row],[Meeting duration (mins)]]&gt;90,"Long Meeting","Normal")</f>
        <v>Normal</v>
      </c>
    </row>
    <row r="338" spans="1:18" x14ac:dyDescent="0.2">
      <c r="A338">
        <v>337</v>
      </c>
      <c r="B338" s="1">
        <v>45546</v>
      </c>
      <c r="C338" s="2" t="s">
        <v>33</v>
      </c>
      <c r="D338" s="2" t="s">
        <v>31</v>
      </c>
      <c r="E338" t="s">
        <v>49</v>
      </c>
      <c r="F338">
        <v>3</v>
      </c>
      <c r="G338" s="12">
        <v>12</v>
      </c>
      <c r="H338">
        <v>15</v>
      </c>
      <c r="I338" t="s">
        <v>13</v>
      </c>
      <c r="J338" t="s">
        <v>18</v>
      </c>
      <c r="K338" s="4">
        <f>(Table1[[#This Row],[EndTime]]-Table1[[#This Row],[StartTime]])*1440</f>
        <v>30.000000000000053</v>
      </c>
      <c r="L338" s="5">
        <f>Table1[[#This Row],[Attendees]]/Table1[[#This Row],[Capacity]]</f>
        <v>1.25</v>
      </c>
      <c r="M338">
        <f>IF(Table1[[#This Row],[Attendees]]&gt;Table1[[#This Row],[Capacity]],1,0)</f>
        <v>1</v>
      </c>
      <c r="N338" t="str">
        <f>TEXT(Table1[[#This Row],[Date]],"ddd")</f>
        <v>Wed</v>
      </c>
      <c r="O338" t="str">
        <f>TEXT(Table1[[#This Row],[Date]],"mmm")</f>
        <v>Sep</v>
      </c>
      <c r="P338" t="str">
        <f>IF(Table1[[#This Row],[Capacity]]&lt;=4,"Small",IF(Table1[[#This Row],[Capacity]]&lt;=8,"Medium","Large"))</f>
        <v>Large</v>
      </c>
      <c r="Q338" t="str">
        <f>IF(Table1[[#This Row],[Utilization %]]&lt;0.25,"Barely Attended","Normal")</f>
        <v>Normal</v>
      </c>
      <c r="R338" t="str">
        <f>IF(Table1[[#This Row],[Meeting duration (mins)]]&gt;90,"Long Meeting","Normal")</f>
        <v>Normal</v>
      </c>
    </row>
    <row r="339" spans="1:18" x14ac:dyDescent="0.2">
      <c r="A339">
        <v>338</v>
      </c>
      <c r="B339" s="1">
        <v>45487</v>
      </c>
      <c r="C339" s="2" t="s">
        <v>36</v>
      </c>
      <c r="D339" s="2" t="s">
        <v>29</v>
      </c>
      <c r="E339" t="s">
        <v>49</v>
      </c>
      <c r="F339">
        <v>3</v>
      </c>
      <c r="G339" s="12">
        <v>12</v>
      </c>
      <c r="H339">
        <v>3</v>
      </c>
      <c r="I339" t="s">
        <v>39</v>
      </c>
      <c r="J339" t="s">
        <v>40</v>
      </c>
      <c r="K339" s="4">
        <f>(Table1[[#This Row],[EndTime]]-Table1[[#This Row],[StartTime]])*1440</f>
        <v>90</v>
      </c>
      <c r="L339" s="5">
        <f>Table1[[#This Row],[Attendees]]/Table1[[#This Row],[Capacity]]</f>
        <v>0.25</v>
      </c>
      <c r="M339">
        <f>IF(Table1[[#This Row],[Attendees]]&gt;Table1[[#This Row],[Capacity]],1,0)</f>
        <v>0</v>
      </c>
      <c r="N339" t="str">
        <f>TEXT(Table1[[#This Row],[Date]],"ddd")</f>
        <v>Sun</v>
      </c>
      <c r="O339" t="str">
        <f>TEXT(Table1[[#This Row],[Date]],"mmm")</f>
        <v>Jul</v>
      </c>
      <c r="P339" t="str">
        <f>IF(Table1[[#This Row],[Capacity]]&lt;=4,"Small",IF(Table1[[#This Row],[Capacity]]&lt;=8,"Medium","Large"))</f>
        <v>Large</v>
      </c>
      <c r="Q339" t="str">
        <f>IF(Table1[[#This Row],[Utilization %]]&lt;0.25,"Barely Attended","Normal")</f>
        <v>Normal</v>
      </c>
      <c r="R339" t="str">
        <f>IF(Table1[[#This Row],[Meeting duration (mins)]]&gt;90,"Long Meeting","Normal")</f>
        <v>Normal</v>
      </c>
    </row>
    <row r="340" spans="1:18" x14ac:dyDescent="0.2">
      <c r="A340">
        <v>339</v>
      </c>
      <c r="B340" s="1">
        <v>45464</v>
      </c>
      <c r="C340" s="2" t="s">
        <v>10</v>
      </c>
      <c r="D340" s="2" t="s">
        <v>33</v>
      </c>
      <c r="E340" t="s">
        <v>38</v>
      </c>
      <c r="F340">
        <v>3</v>
      </c>
      <c r="G340" s="12">
        <v>16</v>
      </c>
      <c r="H340">
        <v>17</v>
      </c>
      <c r="I340" t="s">
        <v>13</v>
      </c>
      <c r="J340" t="s">
        <v>14</v>
      </c>
      <c r="K340" s="4">
        <f>(Table1[[#This Row],[EndTime]]-Table1[[#This Row],[StartTime]])*1440</f>
        <v>119.99999999999989</v>
      </c>
      <c r="L340" s="5">
        <f>Table1[[#This Row],[Attendees]]/Table1[[#This Row],[Capacity]]</f>
        <v>1.0625</v>
      </c>
      <c r="M340">
        <f>IF(Table1[[#This Row],[Attendees]]&gt;Table1[[#This Row],[Capacity]],1,0)</f>
        <v>1</v>
      </c>
      <c r="N340" t="str">
        <f>TEXT(Table1[[#This Row],[Date]],"ddd")</f>
        <v>Fri</v>
      </c>
      <c r="O340" t="str">
        <f>TEXT(Table1[[#This Row],[Date]],"mmm")</f>
        <v>Jun</v>
      </c>
      <c r="P340" t="str">
        <f>IF(Table1[[#This Row],[Capacity]]&lt;=4,"Small",IF(Table1[[#This Row],[Capacity]]&lt;=8,"Medium","Large"))</f>
        <v>Large</v>
      </c>
      <c r="Q340" t="str">
        <f>IF(Table1[[#This Row],[Utilization %]]&lt;0.25,"Barely Attended","Normal")</f>
        <v>Normal</v>
      </c>
      <c r="R340" t="str">
        <f>IF(Table1[[#This Row],[Meeting duration (mins)]]&gt;90,"Long Meeting","Normal")</f>
        <v>Long Meeting</v>
      </c>
    </row>
    <row r="341" spans="1:18" x14ac:dyDescent="0.2">
      <c r="A341">
        <v>340</v>
      </c>
      <c r="B341" s="1">
        <v>45305</v>
      </c>
      <c r="C341" s="2" t="s">
        <v>20</v>
      </c>
      <c r="D341" s="2" t="s">
        <v>36</v>
      </c>
      <c r="E341" t="s">
        <v>35</v>
      </c>
      <c r="F341">
        <v>2</v>
      </c>
      <c r="G341" s="12">
        <v>10</v>
      </c>
      <c r="H341">
        <v>1</v>
      </c>
      <c r="I341" t="s">
        <v>39</v>
      </c>
      <c r="J341" t="s">
        <v>18</v>
      </c>
      <c r="K341" s="4">
        <f>(Table1[[#This Row],[EndTime]]-Table1[[#This Row],[StartTime]])*1440</f>
        <v>60.000000000000028</v>
      </c>
      <c r="L341" s="5">
        <f>Table1[[#This Row],[Attendees]]/Table1[[#This Row],[Capacity]]</f>
        <v>0.1</v>
      </c>
      <c r="M341">
        <f>IF(Table1[[#This Row],[Attendees]]&gt;Table1[[#This Row],[Capacity]],1,0)</f>
        <v>0</v>
      </c>
      <c r="N341" t="str">
        <f>TEXT(Table1[[#This Row],[Date]],"ddd")</f>
        <v>Sun</v>
      </c>
      <c r="O341" t="str">
        <f>TEXT(Table1[[#This Row],[Date]],"mmm")</f>
        <v>Jan</v>
      </c>
      <c r="P341" t="str">
        <f>IF(Table1[[#This Row],[Capacity]]&lt;=4,"Small",IF(Table1[[#This Row],[Capacity]]&lt;=8,"Medium","Large"))</f>
        <v>Large</v>
      </c>
      <c r="Q341" t="str">
        <f>IF(Table1[[#This Row],[Utilization %]]&lt;0.25,"Barely Attended","Normal")</f>
        <v>Barely Attended</v>
      </c>
      <c r="R341" t="str">
        <f>IF(Table1[[#This Row],[Meeting duration (mins)]]&gt;90,"Long Meeting","Normal")</f>
        <v>Normal</v>
      </c>
    </row>
    <row r="342" spans="1:18" x14ac:dyDescent="0.2">
      <c r="A342">
        <v>341</v>
      </c>
      <c r="B342" s="1">
        <v>45388</v>
      </c>
      <c r="C342" s="2" t="s">
        <v>11</v>
      </c>
      <c r="D342" s="2" t="s">
        <v>33</v>
      </c>
      <c r="E342" t="s">
        <v>38</v>
      </c>
      <c r="F342">
        <v>3</v>
      </c>
      <c r="G342" s="12">
        <v>16</v>
      </c>
      <c r="H342">
        <v>1</v>
      </c>
      <c r="I342" t="s">
        <v>22</v>
      </c>
      <c r="J342" t="s">
        <v>23</v>
      </c>
      <c r="K342" s="4">
        <f>(Table1[[#This Row],[EndTime]]-Table1[[#This Row],[StartTime]])*1440</f>
        <v>29.999999999999893</v>
      </c>
      <c r="L342" s="5">
        <f>Table1[[#This Row],[Attendees]]/Table1[[#This Row],[Capacity]]</f>
        <v>6.25E-2</v>
      </c>
      <c r="M342">
        <f>IF(Table1[[#This Row],[Attendees]]&gt;Table1[[#This Row],[Capacity]],1,0)</f>
        <v>0</v>
      </c>
      <c r="N342" t="str">
        <f>TEXT(Table1[[#This Row],[Date]],"ddd")</f>
        <v>Sat</v>
      </c>
      <c r="O342" t="str">
        <f>TEXT(Table1[[#This Row],[Date]],"mmm")</f>
        <v>Apr</v>
      </c>
      <c r="P342" t="str">
        <f>IF(Table1[[#This Row],[Capacity]]&lt;=4,"Small",IF(Table1[[#This Row],[Capacity]]&lt;=8,"Medium","Large"))</f>
        <v>Large</v>
      </c>
      <c r="Q342" t="str">
        <f>IF(Table1[[#This Row],[Utilization %]]&lt;0.25,"Barely Attended","Normal")</f>
        <v>Barely Attended</v>
      </c>
      <c r="R342" t="str">
        <f>IF(Table1[[#This Row],[Meeting duration (mins)]]&gt;90,"Long Meeting","Normal")</f>
        <v>Normal</v>
      </c>
    </row>
    <row r="343" spans="1:18" x14ac:dyDescent="0.2">
      <c r="A343">
        <v>342</v>
      </c>
      <c r="B343" s="1">
        <v>45501</v>
      </c>
      <c r="C343" s="2" t="s">
        <v>20</v>
      </c>
      <c r="D343" s="2" t="s">
        <v>43</v>
      </c>
      <c r="E343" t="s">
        <v>49</v>
      </c>
      <c r="F343">
        <v>3</v>
      </c>
      <c r="G343" s="12">
        <v>12</v>
      </c>
      <c r="H343">
        <v>6</v>
      </c>
      <c r="I343" t="s">
        <v>22</v>
      </c>
      <c r="J343" t="s">
        <v>30</v>
      </c>
      <c r="K343" s="4">
        <f>(Table1[[#This Row],[EndTime]]-Table1[[#This Row],[StartTime]])*1440</f>
        <v>30.000000000000053</v>
      </c>
      <c r="L343" s="5">
        <f>Table1[[#This Row],[Attendees]]/Table1[[#This Row],[Capacity]]</f>
        <v>0.5</v>
      </c>
      <c r="M343">
        <f>IF(Table1[[#This Row],[Attendees]]&gt;Table1[[#This Row],[Capacity]],1,0)</f>
        <v>0</v>
      </c>
      <c r="N343" t="str">
        <f>TEXT(Table1[[#This Row],[Date]],"ddd")</f>
        <v>Sun</v>
      </c>
      <c r="O343" t="str">
        <f>TEXT(Table1[[#This Row],[Date]],"mmm")</f>
        <v>Jul</v>
      </c>
      <c r="P343" t="str">
        <f>IF(Table1[[#This Row],[Capacity]]&lt;=4,"Small",IF(Table1[[#This Row],[Capacity]]&lt;=8,"Medium","Large"))</f>
        <v>Large</v>
      </c>
      <c r="Q343" t="str">
        <f>IF(Table1[[#This Row],[Utilization %]]&lt;0.25,"Barely Attended","Normal")</f>
        <v>Normal</v>
      </c>
      <c r="R343" t="str">
        <f>IF(Table1[[#This Row],[Meeting duration (mins)]]&gt;90,"Long Meeting","Normal")</f>
        <v>Normal</v>
      </c>
    </row>
    <row r="344" spans="1:18" x14ac:dyDescent="0.2">
      <c r="A344">
        <v>343</v>
      </c>
      <c r="B344" s="1">
        <v>45599</v>
      </c>
      <c r="C344" s="2" t="s">
        <v>10</v>
      </c>
      <c r="D344" s="2" t="s">
        <v>26</v>
      </c>
      <c r="E344" t="s">
        <v>35</v>
      </c>
      <c r="F344">
        <v>2</v>
      </c>
      <c r="G344" s="12">
        <v>10</v>
      </c>
      <c r="H344">
        <v>10</v>
      </c>
      <c r="I344" t="s">
        <v>39</v>
      </c>
      <c r="J344" t="s">
        <v>18</v>
      </c>
      <c r="K344" s="4">
        <f>(Table1[[#This Row],[EndTime]]-Table1[[#This Row],[StartTime]])*1440</f>
        <v>59.999999999999943</v>
      </c>
      <c r="L344" s="5">
        <f>Table1[[#This Row],[Attendees]]/Table1[[#This Row],[Capacity]]</f>
        <v>1</v>
      </c>
      <c r="M344">
        <f>IF(Table1[[#This Row],[Attendees]]&gt;Table1[[#This Row],[Capacity]],1,0)</f>
        <v>0</v>
      </c>
      <c r="N344" t="str">
        <f>TEXT(Table1[[#This Row],[Date]],"ddd")</f>
        <v>Sun</v>
      </c>
      <c r="O344" t="str">
        <f>TEXT(Table1[[#This Row],[Date]],"mmm")</f>
        <v>Nov</v>
      </c>
      <c r="P344" t="str">
        <f>IF(Table1[[#This Row],[Capacity]]&lt;=4,"Small",IF(Table1[[#This Row],[Capacity]]&lt;=8,"Medium","Large"))</f>
        <v>Large</v>
      </c>
      <c r="Q344" t="str">
        <f>IF(Table1[[#This Row],[Utilization %]]&lt;0.25,"Barely Attended","Normal")</f>
        <v>Normal</v>
      </c>
      <c r="R344" t="str">
        <f>IF(Table1[[#This Row],[Meeting duration (mins)]]&gt;90,"Long Meeting","Normal")</f>
        <v>Normal</v>
      </c>
    </row>
    <row r="345" spans="1:18" x14ac:dyDescent="0.2">
      <c r="A345">
        <v>344</v>
      </c>
      <c r="B345" s="1">
        <v>45628</v>
      </c>
      <c r="C345" s="2" t="s">
        <v>19</v>
      </c>
      <c r="D345" s="2" t="s">
        <v>47</v>
      </c>
      <c r="E345" t="s">
        <v>49</v>
      </c>
      <c r="F345">
        <v>3</v>
      </c>
      <c r="G345" s="12">
        <v>12</v>
      </c>
      <c r="H345">
        <v>7</v>
      </c>
      <c r="I345" t="s">
        <v>13</v>
      </c>
      <c r="J345" t="s">
        <v>18</v>
      </c>
      <c r="K345" s="4">
        <f>(Table1[[#This Row],[EndTime]]-Table1[[#This Row],[StartTime]])*1440</f>
        <v>30.000000000000053</v>
      </c>
      <c r="L345" s="5">
        <f>Table1[[#This Row],[Attendees]]/Table1[[#This Row],[Capacity]]</f>
        <v>0.58333333333333337</v>
      </c>
      <c r="M345">
        <f>IF(Table1[[#This Row],[Attendees]]&gt;Table1[[#This Row],[Capacity]],1,0)</f>
        <v>0</v>
      </c>
      <c r="N345" t="str">
        <f>TEXT(Table1[[#This Row],[Date]],"ddd")</f>
        <v>Mon</v>
      </c>
      <c r="O345" t="str">
        <f>TEXT(Table1[[#This Row],[Date]],"mmm")</f>
        <v>Dec</v>
      </c>
      <c r="P345" t="str">
        <f>IF(Table1[[#This Row],[Capacity]]&lt;=4,"Small",IF(Table1[[#This Row],[Capacity]]&lt;=8,"Medium","Large"))</f>
        <v>Large</v>
      </c>
      <c r="Q345" t="str">
        <f>IF(Table1[[#This Row],[Utilization %]]&lt;0.25,"Barely Attended","Normal")</f>
        <v>Normal</v>
      </c>
      <c r="R345" t="str">
        <f>IF(Table1[[#This Row],[Meeting duration (mins)]]&gt;90,"Long Meeting","Normal")</f>
        <v>Normal</v>
      </c>
    </row>
    <row r="346" spans="1:18" x14ac:dyDescent="0.2">
      <c r="A346">
        <v>345</v>
      </c>
      <c r="B346" s="1">
        <v>45372</v>
      </c>
      <c r="C346" s="2" t="s">
        <v>10</v>
      </c>
      <c r="D346" s="2" t="s">
        <v>26</v>
      </c>
      <c r="E346" t="s">
        <v>35</v>
      </c>
      <c r="F346">
        <v>2</v>
      </c>
      <c r="G346" s="12">
        <v>10</v>
      </c>
      <c r="H346">
        <v>2</v>
      </c>
      <c r="I346" t="s">
        <v>13</v>
      </c>
      <c r="J346" t="s">
        <v>18</v>
      </c>
      <c r="K346" s="4">
        <f>(Table1[[#This Row],[EndTime]]-Table1[[#This Row],[StartTime]])*1440</f>
        <v>59.999999999999943</v>
      </c>
      <c r="L346" s="5">
        <f>Table1[[#This Row],[Attendees]]/Table1[[#This Row],[Capacity]]</f>
        <v>0.2</v>
      </c>
      <c r="M346">
        <f>IF(Table1[[#This Row],[Attendees]]&gt;Table1[[#This Row],[Capacity]],1,0)</f>
        <v>0</v>
      </c>
      <c r="N346" t="str">
        <f>TEXT(Table1[[#This Row],[Date]],"ddd")</f>
        <v>Thu</v>
      </c>
      <c r="O346" t="str">
        <f>TEXT(Table1[[#This Row],[Date]],"mmm")</f>
        <v>Mar</v>
      </c>
      <c r="P346" t="str">
        <f>IF(Table1[[#This Row],[Capacity]]&lt;=4,"Small",IF(Table1[[#This Row],[Capacity]]&lt;=8,"Medium","Large"))</f>
        <v>Large</v>
      </c>
      <c r="Q346" t="str">
        <f>IF(Table1[[#This Row],[Utilization %]]&lt;0.25,"Barely Attended","Normal")</f>
        <v>Barely Attended</v>
      </c>
      <c r="R346" t="str">
        <f>IF(Table1[[#This Row],[Meeting duration (mins)]]&gt;90,"Long Meeting","Normal")</f>
        <v>Normal</v>
      </c>
    </row>
    <row r="347" spans="1:18" x14ac:dyDescent="0.2">
      <c r="A347">
        <v>346</v>
      </c>
      <c r="B347" s="1">
        <v>45339</v>
      </c>
      <c r="C347" s="2" t="s">
        <v>31</v>
      </c>
      <c r="D347" s="2" t="s">
        <v>24</v>
      </c>
      <c r="E347" t="s">
        <v>35</v>
      </c>
      <c r="F347">
        <v>2</v>
      </c>
      <c r="G347" s="12">
        <v>10</v>
      </c>
      <c r="H347">
        <v>11</v>
      </c>
      <c r="I347" t="s">
        <v>41</v>
      </c>
      <c r="J347" t="s">
        <v>40</v>
      </c>
      <c r="K347" s="4">
        <f>(Table1[[#This Row],[EndTime]]-Table1[[#This Row],[StartTime]])*1440</f>
        <v>30.000000000000053</v>
      </c>
      <c r="L347" s="5">
        <f>Table1[[#This Row],[Attendees]]/Table1[[#This Row],[Capacity]]</f>
        <v>1.1000000000000001</v>
      </c>
      <c r="M347">
        <f>IF(Table1[[#This Row],[Attendees]]&gt;Table1[[#This Row],[Capacity]],1,0)</f>
        <v>1</v>
      </c>
      <c r="N347" t="str">
        <f>TEXT(Table1[[#This Row],[Date]],"ddd")</f>
        <v>Sat</v>
      </c>
      <c r="O347" t="str">
        <f>TEXT(Table1[[#This Row],[Date]],"mmm")</f>
        <v>Feb</v>
      </c>
      <c r="P347" t="str">
        <f>IF(Table1[[#This Row],[Capacity]]&lt;=4,"Small",IF(Table1[[#This Row],[Capacity]]&lt;=8,"Medium","Large"))</f>
        <v>Large</v>
      </c>
      <c r="Q347" t="str">
        <f>IF(Table1[[#This Row],[Utilization %]]&lt;0.25,"Barely Attended","Normal")</f>
        <v>Normal</v>
      </c>
      <c r="R347" t="str">
        <f>IF(Table1[[#This Row],[Meeting duration (mins)]]&gt;90,"Long Meeting","Normal")</f>
        <v>Normal</v>
      </c>
    </row>
    <row r="348" spans="1:18" x14ac:dyDescent="0.2">
      <c r="A348">
        <v>347</v>
      </c>
      <c r="B348" s="1">
        <v>45474</v>
      </c>
      <c r="C348" s="2" t="s">
        <v>32</v>
      </c>
      <c r="D348" s="2" t="s">
        <v>26</v>
      </c>
      <c r="E348" t="s">
        <v>21</v>
      </c>
      <c r="F348">
        <v>1</v>
      </c>
      <c r="G348" s="12">
        <v>6</v>
      </c>
      <c r="H348">
        <v>4</v>
      </c>
      <c r="I348" t="s">
        <v>13</v>
      </c>
      <c r="J348" t="s">
        <v>40</v>
      </c>
      <c r="K348" s="4">
        <f>(Table1[[#This Row],[EndTime]]-Table1[[#This Row],[StartTime]])*1440</f>
        <v>120.00000000000006</v>
      </c>
      <c r="L348" s="5">
        <f>Table1[[#This Row],[Attendees]]/Table1[[#This Row],[Capacity]]</f>
        <v>0.66666666666666663</v>
      </c>
      <c r="M348">
        <f>IF(Table1[[#This Row],[Attendees]]&gt;Table1[[#This Row],[Capacity]],1,0)</f>
        <v>0</v>
      </c>
      <c r="N348" t="str">
        <f>TEXT(Table1[[#This Row],[Date]],"ddd")</f>
        <v>Mon</v>
      </c>
      <c r="O348" t="str">
        <f>TEXT(Table1[[#This Row],[Date]],"mmm")</f>
        <v>Jul</v>
      </c>
      <c r="P348" t="str">
        <f>IF(Table1[[#This Row],[Capacity]]&lt;=4,"Small",IF(Table1[[#This Row],[Capacity]]&lt;=8,"Medium","Large"))</f>
        <v>Medium</v>
      </c>
      <c r="Q348" t="str">
        <f>IF(Table1[[#This Row],[Utilization %]]&lt;0.25,"Barely Attended","Normal")</f>
        <v>Normal</v>
      </c>
      <c r="R348" t="str">
        <f>IF(Table1[[#This Row],[Meeting duration (mins)]]&gt;90,"Long Meeting","Normal")</f>
        <v>Long Meeting</v>
      </c>
    </row>
    <row r="349" spans="1:18" x14ac:dyDescent="0.2">
      <c r="A349">
        <v>348</v>
      </c>
      <c r="B349" s="1">
        <v>45504</v>
      </c>
      <c r="C349" s="2" t="s">
        <v>37</v>
      </c>
      <c r="D349" s="2" t="s">
        <v>10</v>
      </c>
      <c r="E349" t="s">
        <v>21</v>
      </c>
      <c r="F349">
        <v>1</v>
      </c>
      <c r="G349" s="12">
        <v>6</v>
      </c>
      <c r="H349">
        <v>6</v>
      </c>
      <c r="I349" t="s">
        <v>41</v>
      </c>
      <c r="J349" t="s">
        <v>14</v>
      </c>
      <c r="K349" s="4">
        <f>(Table1[[#This Row],[EndTime]]-Table1[[#This Row],[StartTime]])*1440</f>
        <v>90</v>
      </c>
      <c r="L349" s="5">
        <f>Table1[[#This Row],[Attendees]]/Table1[[#This Row],[Capacity]]</f>
        <v>1</v>
      </c>
      <c r="M349">
        <f>IF(Table1[[#This Row],[Attendees]]&gt;Table1[[#This Row],[Capacity]],1,0)</f>
        <v>0</v>
      </c>
      <c r="N349" t="str">
        <f>TEXT(Table1[[#This Row],[Date]],"ddd")</f>
        <v>Wed</v>
      </c>
      <c r="O349" t="str">
        <f>TEXT(Table1[[#This Row],[Date]],"mmm")</f>
        <v>Jul</v>
      </c>
      <c r="P349" t="str">
        <f>IF(Table1[[#This Row],[Capacity]]&lt;=4,"Small",IF(Table1[[#This Row],[Capacity]]&lt;=8,"Medium","Large"))</f>
        <v>Medium</v>
      </c>
      <c r="Q349" t="str">
        <f>IF(Table1[[#This Row],[Utilization %]]&lt;0.25,"Barely Attended","Normal")</f>
        <v>Normal</v>
      </c>
      <c r="R349" t="str">
        <f>IF(Table1[[#This Row],[Meeting duration (mins)]]&gt;90,"Long Meeting","Normal")</f>
        <v>Normal</v>
      </c>
    </row>
    <row r="350" spans="1:18" x14ac:dyDescent="0.2">
      <c r="A350">
        <v>349</v>
      </c>
      <c r="B350" s="1">
        <v>45586</v>
      </c>
      <c r="C350" s="2" t="s">
        <v>10</v>
      </c>
      <c r="D350" s="2" t="s">
        <v>11</v>
      </c>
      <c r="E350" t="s">
        <v>12</v>
      </c>
      <c r="F350">
        <v>2</v>
      </c>
      <c r="G350" s="12">
        <v>8</v>
      </c>
      <c r="H350">
        <v>11</v>
      </c>
      <c r="I350" t="s">
        <v>13</v>
      </c>
      <c r="J350" t="s">
        <v>40</v>
      </c>
      <c r="K350" s="4">
        <f>(Table1[[#This Row],[EndTime]]-Table1[[#This Row],[StartTime]])*1440</f>
        <v>90</v>
      </c>
      <c r="L350" s="5">
        <f>Table1[[#This Row],[Attendees]]/Table1[[#This Row],[Capacity]]</f>
        <v>1.375</v>
      </c>
      <c r="M350">
        <f>IF(Table1[[#This Row],[Attendees]]&gt;Table1[[#This Row],[Capacity]],1,0)</f>
        <v>1</v>
      </c>
      <c r="N350" t="str">
        <f>TEXT(Table1[[#This Row],[Date]],"ddd")</f>
        <v>Mon</v>
      </c>
      <c r="O350" t="str">
        <f>TEXT(Table1[[#This Row],[Date]],"mmm")</f>
        <v>Oct</v>
      </c>
      <c r="P350" t="str">
        <f>IF(Table1[[#This Row],[Capacity]]&lt;=4,"Small",IF(Table1[[#This Row],[Capacity]]&lt;=8,"Medium","Large"))</f>
        <v>Medium</v>
      </c>
      <c r="Q350" t="str">
        <f>IF(Table1[[#This Row],[Utilization %]]&lt;0.25,"Barely Attended","Normal")</f>
        <v>Normal</v>
      </c>
      <c r="R350" t="str">
        <f>IF(Table1[[#This Row],[Meeting duration (mins)]]&gt;90,"Long Meeting","Normal")</f>
        <v>Normal</v>
      </c>
    </row>
    <row r="351" spans="1:18" x14ac:dyDescent="0.2">
      <c r="A351">
        <v>350</v>
      </c>
      <c r="B351" s="1">
        <v>45554</v>
      </c>
      <c r="C351" s="2" t="s">
        <v>10</v>
      </c>
      <c r="D351" s="2" t="s">
        <v>11</v>
      </c>
      <c r="E351" t="s">
        <v>12</v>
      </c>
      <c r="F351">
        <v>2</v>
      </c>
      <c r="G351" s="12">
        <v>8</v>
      </c>
      <c r="H351">
        <v>11</v>
      </c>
      <c r="I351" t="s">
        <v>41</v>
      </c>
      <c r="J351" t="s">
        <v>14</v>
      </c>
      <c r="K351" s="4">
        <f>(Table1[[#This Row],[EndTime]]-Table1[[#This Row],[StartTime]])*1440</f>
        <v>90</v>
      </c>
      <c r="L351" s="5">
        <f>Table1[[#This Row],[Attendees]]/Table1[[#This Row],[Capacity]]</f>
        <v>1.375</v>
      </c>
      <c r="M351">
        <f>IF(Table1[[#This Row],[Attendees]]&gt;Table1[[#This Row],[Capacity]],1,0)</f>
        <v>1</v>
      </c>
      <c r="N351" t="str">
        <f>TEXT(Table1[[#This Row],[Date]],"ddd")</f>
        <v>Thu</v>
      </c>
      <c r="O351" t="str">
        <f>TEXT(Table1[[#This Row],[Date]],"mmm")</f>
        <v>Sep</v>
      </c>
      <c r="P351" t="str">
        <f>IF(Table1[[#This Row],[Capacity]]&lt;=4,"Small",IF(Table1[[#This Row],[Capacity]]&lt;=8,"Medium","Large"))</f>
        <v>Medium</v>
      </c>
      <c r="Q351" t="str">
        <f>IF(Table1[[#This Row],[Utilization %]]&lt;0.25,"Barely Attended","Normal")</f>
        <v>Normal</v>
      </c>
      <c r="R351" t="str">
        <f>IF(Table1[[#This Row],[Meeting duration (mins)]]&gt;90,"Long Meeting","Normal")</f>
        <v>Normal</v>
      </c>
    </row>
    <row r="352" spans="1:18" x14ac:dyDescent="0.2">
      <c r="A352">
        <v>351</v>
      </c>
      <c r="B352" s="1">
        <v>45453</v>
      </c>
      <c r="C352" s="2" t="s">
        <v>47</v>
      </c>
      <c r="D352" s="2" t="s">
        <v>43</v>
      </c>
      <c r="E352" t="s">
        <v>25</v>
      </c>
      <c r="F352">
        <v>1</v>
      </c>
      <c r="G352" s="12">
        <v>4</v>
      </c>
      <c r="H352">
        <v>7</v>
      </c>
      <c r="I352" t="s">
        <v>27</v>
      </c>
      <c r="J352" t="s">
        <v>14</v>
      </c>
      <c r="K352" s="4">
        <f>(Table1[[#This Row],[EndTime]]-Table1[[#This Row],[StartTime]])*1440</f>
        <v>90</v>
      </c>
      <c r="L352" s="5">
        <f>Table1[[#This Row],[Attendees]]/Table1[[#This Row],[Capacity]]</f>
        <v>1.75</v>
      </c>
      <c r="M352">
        <f>IF(Table1[[#This Row],[Attendees]]&gt;Table1[[#This Row],[Capacity]],1,0)</f>
        <v>1</v>
      </c>
      <c r="N352" t="str">
        <f>TEXT(Table1[[#This Row],[Date]],"ddd")</f>
        <v>Mon</v>
      </c>
      <c r="O352" t="str">
        <f>TEXT(Table1[[#This Row],[Date]],"mmm")</f>
        <v>Jun</v>
      </c>
      <c r="P352" t="str">
        <f>IF(Table1[[#This Row],[Capacity]]&lt;=4,"Small",IF(Table1[[#This Row],[Capacity]]&lt;=8,"Medium","Large"))</f>
        <v>Small</v>
      </c>
      <c r="Q352" t="str">
        <f>IF(Table1[[#This Row],[Utilization %]]&lt;0.25,"Barely Attended","Normal")</f>
        <v>Normal</v>
      </c>
      <c r="R352" t="str">
        <f>IF(Table1[[#This Row],[Meeting duration (mins)]]&gt;90,"Long Meeting","Normal")</f>
        <v>Normal</v>
      </c>
    </row>
    <row r="353" spans="1:18" x14ac:dyDescent="0.2">
      <c r="A353">
        <v>352</v>
      </c>
      <c r="B353" s="1">
        <v>45366</v>
      </c>
      <c r="C353" s="2" t="s">
        <v>15</v>
      </c>
      <c r="D353" s="2" t="s">
        <v>32</v>
      </c>
      <c r="E353" t="s">
        <v>35</v>
      </c>
      <c r="F353">
        <v>2</v>
      </c>
      <c r="G353" s="12">
        <v>10</v>
      </c>
      <c r="H353">
        <v>5</v>
      </c>
      <c r="I353" t="s">
        <v>22</v>
      </c>
      <c r="J353" t="s">
        <v>40</v>
      </c>
      <c r="K353" s="4">
        <f>(Table1[[#This Row],[EndTime]]-Table1[[#This Row],[StartTime]])*1440</f>
        <v>89.999999999999915</v>
      </c>
      <c r="L353" s="5">
        <f>Table1[[#This Row],[Attendees]]/Table1[[#This Row],[Capacity]]</f>
        <v>0.5</v>
      </c>
      <c r="M353">
        <f>IF(Table1[[#This Row],[Attendees]]&gt;Table1[[#This Row],[Capacity]],1,0)</f>
        <v>0</v>
      </c>
      <c r="N353" t="str">
        <f>TEXT(Table1[[#This Row],[Date]],"ddd")</f>
        <v>Fri</v>
      </c>
      <c r="O353" t="str">
        <f>TEXT(Table1[[#This Row],[Date]],"mmm")</f>
        <v>Mar</v>
      </c>
      <c r="P353" t="str">
        <f>IF(Table1[[#This Row],[Capacity]]&lt;=4,"Small",IF(Table1[[#This Row],[Capacity]]&lt;=8,"Medium","Large"))</f>
        <v>Large</v>
      </c>
      <c r="Q353" t="str">
        <f>IF(Table1[[#This Row],[Utilization %]]&lt;0.25,"Barely Attended","Normal")</f>
        <v>Normal</v>
      </c>
      <c r="R353" t="str">
        <f>IF(Table1[[#This Row],[Meeting duration (mins)]]&gt;90,"Long Meeting","Normal")</f>
        <v>Normal</v>
      </c>
    </row>
    <row r="354" spans="1:18" x14ac:dyDescent="0.2">
      <c r="A354">
        <v>353</v>
      </c>
      <c r="B354" s="1">
        <v>45466</v>
      </c>
      <c r="C354" s="2" t="s">
        <v>15</v>
      </c>
      <c r="D354" s="2" t="s">
        <v>32</v>
      </c>
      <c r="E354" t="s">
        <v>12</v>
      </c>
      <c r="F354">
        <v>2</v>
      </c>
      <c r="G354" s="12">
        <v>8</v>
      </c>
      <c r="H354">
        <v>8</v>
      </c>
      <c r="I354" t="s">
        <v>41</v>
      </c>
      <c r="J354" t="s">
        <v>30</v>
      </c>
      <c r="K354" s="4">
        <f>(Table1[[#This Row],[EndTime]]-Table1[[#This Row],[StartTime]])*1440</f>
        <v>89.999999999999915</v>
      </c>
      <c r="L354" s="5">
        <f>Table1[[#This Row],[Attendees]]/Table1[[#This Row],[Capacity]]</f>
        <v>1</v>
      </c>
      <c r="M354">
        <f>IF(Table1[[#This Row],[Attendees]]&gt;Table1[[#This Row],[Capacity]],1,0)</f>
        <v>0</v>
      </c>
      <c r="N354" t="str">
        <f>TEXT(Table1[[#This Row],[Date]],"ddd")</f>
        <v>Sun</v>
      </c>
      <c r="O354" t="str">
        <f>TEXT(Table1[[#This Row],[Date]],"mmm")</f>
        <v>Jun</v>
      </c>
      <c r="P354" t="str">
        <f>IF(Table1[[#This Row],[Capacity]]&lt;=4,"Small",IF(Table1[[#This Row],[Capacity]]&lt;=8,"Medium","Large"))</f>
        <v>Medium</v>
      </c>
      <c r="Q354" t="str">
        <f>IF(Table1[[#This Row],[Utilization %]]&lt;0.25,"Barely Attended","Normal")</f>
        <v>Normal</v>
      </c>
      <c r="R354" t="str">
        <f>IF(Table1[[#This Row],[Meeting duration (mins)]]&gt;90,"Long Meeting","Normal")</f>
        <v>Normal</v>
      </c>
    </row>
    <row r="355" spans="1:18" x14ac:dyDescent="0.2">
      <c r="A355">
        <v>354</v>
      </c>
      <c r="B355" s="1">
        <v>45643</v>
      </c>
      <c r="C355" s="2" t="s">
        <v>20</v>
      </c>
      <c r="D355" s="2" t="s">
        <v>15</v>
      </c>
      <c r="E355" t="s">
        <v>12</v>
      </c>
      <c r="F355">
        <v>2</v>
      </c>
      <c r="G355" s="12">
        <v>8</v>
      </c>
      <c r="H355">
        <v>3</v>
      </c>
      <c r="I355" t="s">
        <v>13</v>
      </c>
      <c r="J355" t="s">
        <v>18</v>
      </c>
      <c r="K355" s="4">
        <f>(Table1[[#This Row],[EndTime]]-Table1[[#This Row],[StartTime]])*1440</f>
        <v>120.00000000000006</v>
      </c>
      <c r="L355" s="5">
        <f>Table1[[#This Row],[Attendees]]/Table1[[#This Row],[Capacity]]</f>
        <v>0.375</v>
      </c>
      <c r="M355">
        <f>IF(Table1[[#This Row],[Attendees]]&gt;Table1[[#This Row],[Capacity]],1,0)</f>
        <v>0</v>
      </c>
      <c r="N355" t="str">
        <f>TEXT(Table1[[#This Row],[Date]],"ddd")</f>
        <v>Tue</v>
      </c>
      <c r="O355" t="str">
        <f>TEXT(Table1[[#This Row],[Date]],"mmm")</f>
        <v>Dec</v>
      </c>
      <c r="P355" t="str">
        <f>IF(Table1[[#This Row],[Capacity]]&lt;=4,"Small",IF(Table1[[#This Row],[Capacity]]&lt;=8,"Medium","Large"))</f>
        <v>Medium</v>
      </c>
      <c r="Q355" t="str">
        <f>IF(Table1[[#This Row],[Utilization %]]&lt;0.25,"Barely Attended","Normal")</f>
        <v>Normal</v>
      </c>
      <c r="R355" t="str">
        <f>IF(Table1[[#This Row],[Meeting duration (mins)]]&gt;90,"Long Meeting","Normal")</f>
        <v>Long Meeting</v>
      </c>
    </row>
    <row r="356" spans="1:18" x14ac:dyDescent="0.2">
      <c r="A356">
        <v>355</v>
      </c>
      <c r="B356" s="1">
        <v>45375</v>
      </c>
      <c r="C356" s="2" t="s">
        <v>15</v>
      </c>
      <c r="D356" s="2" t="s">
        <v>37</v>
      </c>
      <c r="E356" t="s">
        <v>38</v>
      </c>
      <c r="F356">
        <v>3</v>
      </c>
      <c r="G356" s="12">
        <v>16</v>
      </c>
      <c r="H356">
        <v>9</v>
      </c>
      <c r="I356" t="s">
        <v>42</v>
      </c>
      <c r="J356" t="s">
        <v>14</v>
      </c>
      <c r="K356" s="4">
        <f>(Table1[[#This Row],[EndTime]]-Table1[[#This Row],[StartTime]])*1440</f>
        <v>60.000000000000028</v>
      </c>
      <c r="L356" s="5">
        <f>Table1[[#This Row],[Attendees]]/Table1[[#This Row],[Capacity]]</f>
        <v>0.5625</v>
      </c>
      <c r="M356">
        <f>IF(Table1[[#This Row],[Attendees]]&gt;Table1[[#This Row],[Capacity]],1,0)</f>
        <v>0</v>
      </c>
      <c r="N356" t="str">
        <f>TEXT(Table1[[#This Row],[Date]],"ddd")</f>
        <v>Sun</v>
      </c>
      <c r="O356" t="str">
        <f>TEXT(Table1[[#This Row],[Date]],"mmm")</f>
        <v>Mar</v>
      </c>
      <c r="P356" t="str">
        <f>IF(Table1[[#This Row],[Capacity]]&lt;=4,"Small",IF(Table1[[#This Row],[Capacity]]&lt;=8,"Medium","Large"))</f>
        <v>Large</v>
      </c>
      <c r="Q356" t="str">
        <f>IF(Table1[[#This Row],[Utilization %]]&lt;0.25,"Barely Attended","Normal")</f>
        <v>Normal</v>
      </c>
      <c r="R356" t="str">
        <f>IF(Table1[[#This Row],[Meeting duration (mins)]]&gt;90,"Long Meeting","Normal")</f>
        <v>Normal</v>
      </c>
    </row>
    <row r="357" spans="1:18" x14ac:dyDescent="0.2">
      <c r="A357">
        <v>356</v>
      </c>
      <c r="B357" s="1">
        <v>45464</v>
      </c>
      <c r="C357" s="2" t="s">
        <v>37</v>
      </c>
      <c r="D357" s="2" t="s">
        <v>45</v>
      </c>
      <c r="E357" t="s">
        <v>49</v>
      </c>
      <c r="F357">
        <v>3</v>
      </c>
      <c r="G357" s="12">
        <v>12</v>
      </c>
      <c r="H357">
        <v>6</v>
      </c>
      <c r="I357" t="s">
        <v>41</v>
      </c>
      <c r="J357" t="s">
        <v>30</v>
      </c>
      <c r="K357" s="4">
        <f>(Table1[[#This Row],[EndTime]]-Table1[[#This Row],[StartTime]])*1440</f>
        <v>119.99999999999989</v>
      </c>
      <c r="L357" s="5">
        <f>Table1[[#This Row],[Attendees]]/Table1[[#This Row],[Capacity]]</f>
        <v>0.5</v>
      </c>
      <c r="M357">
        <f>IF(Table1[[#This Row],[Attendees]]&gt;Table1[[#This Row],[Capacity]],1,0)</f>
        <v>0</v>
      </c>
      <c r="N357" t="str">
        <f>TEXT(Table1[[#This Row],[Date]],"ddd")</f>
        <v>Fri</v>
      </c>
      <c r="O357" t="str">
        <f>TEXT(Table1[[#This Row],[Date]],"mmm")</f>
        <v>Jun</v>
      </c>
      <c r="P357" t="str">
        <f>IF(Table1[[#This Row],[Capacity]]&lt;=4,"Small",IF(Table1[[#This Row],[Capacity]]&lt;=8,"Medium","Large"))</f>
        <v>Large</v>
      </c>
      <c r="Q357" t="str">
        <f>IF(Table1[[#This Row],[Utilization %]]&lt;0.25,"Barely Attended","Normal")</f>
        <v>Normal</v>
      </c>
      <c r="R357" t="str">
        <f>IF(Table1[[#This Row],[Meeting duration (mins)]]&gt;90,"Long Meeting","Normal")</f>
        <v>Long Meeting</v>
      </c>
    </row>
    <row r="358" spans="1:18" x14ac:dyDescent="0.2">
      <c r="A358">
        <v>357</v>
      </c>
      <c r="B358" s="1">
        <v>45413</v>
      </c>
      <c r="C358" s="2" t="s">
        <v>19</v>
      </c>
      <c r="D358" s="2" t="s">
        <v>34</v>
      </c>
      <c r="E358" t="s">
        <v>12</v>
      </c>
      <c r="F358">
        <v>2</v>
      </c>
      <c r="G358" s="12">
        <v>8</v>
      </c>
      <c r="H358">
        <v>10</v>
      </c>
      <c r="I358" t="s">
        <v>22</v>
      </c>
      <c r="J358" t="s">
        <v>28</v>
      </c>
      <c r="K358" s="4">
        <f>(Table1[[#This Row],[EndTime]]-Table1[[#This Row],[StartTime]])*1440</f>
        <v>60.000000000000028</v>
      </c>
      <c r="L358" s="5">
        <f>Table1[[#This Row],[Attendees]]/Table1[[#This Row],[Capacity]]</f>
        <v>1.25</v>
      </c>
      <c r="M358">
        <f>IF(Table1[[#This Row],[Attendees]]&gt;Table1[[#This Row],[Capacity]],1,0)</f>
        <v>1</v>
      </c>
      <c r="N358" t="str">
        <f>TEXT(Table1[[#This Row],[Date]],"ddd")</f>
        <v>Wed</v>
      </c>
      <c r="O358" t="str">
        <f>TEXT(Table1[[#This Row],[Date]],"mmm")</f>
        <v>May</v>
      </c>
      <c r="P358" t="str">
        <f>IF(Table1[[#This Row],[Capacity]]&lt;=4,"Small",IF(Table1[[#This Row],[Capacity]]&lt;=8,"Medium","Large"))</f>
        <v>Medium</v>
      </c>
      <c r="Q358" t="str">
        <f>IF(Table1[[#This Row],[Utilization %]]&lt;0.25,"Barely Attended","Normal")</f>
        <v>Normal</v>
      </c>
      <c r="R358" t="str">
        <f>IF(Table1[[#This Row],[Meeting duration (mins)]]&gt;90,"Long Meeting","Normal")</f>
        <v>Normal</v>
      </c>
    </row>
    <row r="359" spans="1:18" x14ac:dyDescent="0.2">
      <c r="A359">
        <v>358</v>
      </c>
      <c r="B359" s="1">
        <v>45546</v>
      </c>
      <c r="C359" s="2" t="s">
        <v>26</v>
      </c>
      <c r="D359" s="2" t="s">
        <v>33</v>
      </c>
      <c r="E359" t="s">
        <v>49</v>
      </c>
      <c r="F359">
        <v>3</v>
      </c>
      <c r="G359" s="12">
        <v>12</v>
      </c>
      <c r="H359">
        <v>14</v>
      </c>
      <c r="I359" t="s">
        <v>39</v>
      </c>
      <c r="J359" t="s">
        <v>30</v>
      </c>
      <c r="K359" s="4">
        <f>(Table1[[#This Row],[EndTime]]-Table1[[#This Row],[StartTime]])*1440</f>
        <v>59.999999999999943</v>
      </c>
      <c r="L359" s="5">
        <f>Table1[[#This Row],[Attendees]]/Table1[[#This Row],[Capacity]]</f>
        <v>1.1666666666666667</v>
      </c>
      <c r="M359">
        <f>IF(Table1[[#This Row],[Attendees]]&gt;Table1[[#This Row],[Capacity]],1,0)</f>
        <v>1</v>
      </c>
      <c r="N359" t="str">
        <f>TEXT(Table1[[#This Row],[Date]],"ddd")</f>
        <v>Wed</v>
      </c>
      <c r="O359" t="str">
        <f>TEXT(Table1[[#This Row],[Date]],"mmm")</f>
        <v>Sep</v>
      </c>
      <c r="P359" t="str">
        <f>IF(Table1[[#This Row],[Capacity]]&lt;=4,"Small",IF(Table1[[#This Row],[Capacity]]&lt;=8,"Medium","Large"))</f>
        <v>Large</v>
      </c>
      <c r="Q359" t="str">
        <f>IF(Table1[[#This Row],[Utilization %]]&lt;0.25,"Barely Attended","Normal")</f>
        <v>Normal</v>
      </c>
      <c r="R359" t="str">
        <f>IF(Table1[[#This Row],[Meeting duration (mins)]]&gt;90,"Long Meeting","Normal")</f>
        <v>Normal</v>
      </c>
    </row>
    <row r="360" spans="1:18" x14ac:dyDescent="0.2">
      <c r="A360">
        <v>359</v>
      </c>
      <c r="B360" s="1">
        <v>45558</v>
      </c>
      <c r="C360" s="2" t="s">
        <v>47</v>
      </c>
      <c r="D360" s="2" t="s">
        <v>36</v>
      </c>
      <c r="E360" t="s">
        <v>38</v>
      </c>
      <c r="F360">
        <v>3</v>
      </c>
      <c r="G360" s="12">
        <v>16</v>
      </c>
      <c r="H360">
        <v>15</v>
      </c>
      <c r="I360" t="s">
        <v>13</v>
      </c>
      <c r="J360" t="s">
        <v>18</v>
      </c>
      <c r="K360" s="4">
        <f>(Table1[[#This Row],[EndTime]]-Table1[[#This Row],[StartTime]])*1440</f>
        <v>119.99999999999997</v>
      </c>
      <c r="L360" s="5">
        <f>Table1[[#This Row],[Attendees]]/Table1[[#This Row],[Capacity]]</f>
        <v>0.9375</v>
      </c>
      <c r="M360">
        <f>IF(Table1[[#This Row],[Attendees]]&gt;Table1[[#This Row],[Capacity]],1,0)</f>
        <v>0</v>
      </c>
      <c r="N360" t="str">
        <f>TEXT(Table1[[#This Row],[Date]],"ddd")</f>
        <v>Mon</v>
      </c>
      <c r="O360" t="str">
        <f>TEXT(Table1[[#This Row],[Date]],"mmm")</f>
        <v>Sep</v>
      </c>
      <c r="P360" t="str">
        <f>IF(Table1[[#This Row],[Capacity]]&lt;=4,"Small",IF(Table1[[#This Row],[Capacity]]&lt;=8,"Medium","Large"))</f>
        <v>Large</v>
      </c>
      <c r="Q360" t="str">
        <f>IF(Table1[[#This Row],[Utilization %]]&lt;0.25,"Barely Attended","Normal")</f>
        <v>Normal</v>
      </c>
      <c r="R360" t="str">
        <f>IF(Table1[[#This Row],[Meeting duration (mins)]]&gt;90,"Long Meeting","Normal")</f>
        <v>Long Meeting</v>
      </c>
    </row>
    <row r="361" spans="1:18" x14ac:dyDescent="0.2">
      <c r="A361">
        <v>360</v>
      </c>
      <c r="B361" s="1">
        <v>45530</v>
      </c>
      <c r="C361" s="2" t="s">
        <v>47</v>
      </c>
      <c r="D361" s="2" t="s">
        <v>34</v>
      </c>
      <c r="E361" t="s">
        <v>25</v>
      </c>
      <c r="F361">
        <v>1</v>
      </c>
      <c r="G361" s="12">
        <v>4</v>
      </c>
      <c r="H361">
        <v>5</v>
      </c>
      <c r="I361" t="s">
        <v>17</v>
      </c>
      <c r="J361" t="s">
        <v>14</v>
      </c>
      <c r="K361" s="4">
        <f>(Table1[[#This Row],[EndTime]]-Table1[[#This Row],[StartTime]])*1440</f>
        <v>29.999999999999972</v>
      </c>
      <c r="L361" s="5">
        <f>Table1[[#This Row],[Attendees]]/Table1[[#This Row],[Capacity]]</f>
        <v>1.25</v>
      </c>
      <c r="M361">
        <f>IF(Table1[[#This Row],[Attendees]]&gt;Table1[[#This Row],[Capacity]],1,0)</f>
        <v>1</v>
      </c>
      <c r="N361" t="str">
        <f>TEXT(Table1[[#This Row],[Date]],"ddd")</f>
        <v>Mon</v>
      </c>
      <c r="O361" t="str">
        <f>TEXT(Table1[[#This Row],[Date]],"mmm")</f>
        <v>Aug</v>
      </c>
      <c r="P361" t="str">
        <f>IF(Table1[[#This Row],[Capacity]]&lt;=4,"Small",IF(Table1[[#This Row],[Capacity]]&lt;=8,"Medium","Large"))</f>
        <v>Small</v>
      </c>
      <c r="Q361" t="str">
        <f>IF(Table1[[#This Row],[Utilization %]]&lt;0.25,"Barely Attended","Normal")</f>
        <v>Normal</v>
      </c>
      <c r="R361" t="str">
        <f>IF(Table1[[#This Row],[Meeting duration (mins)]]&gt;90,"Long Meeting","Normal")</f>
        <v>Normal</v>
      </c>
    </row>
    <row r="362" spans="1:18" x14ac:dyDescent="0.2">
      <c r="A362">
        <v>361</v>
      </c>
      <c r="B362" s="1">
        <v>45333</v>
      </c>
      <c r="C362" s="2" t="s">
        <v>20</v>
      </c>
      <c r="D362" s="2" t="s">
        <v>43</v>
      </c>
      <c r="E362" t="s">
        <v>38</v>
      </c>
      <c r="F362">
        <v>3</v>
      </c>
      <c r="G362" s="12">
        <v>16</v>
      </c>
      <c r="H362">
        <v>12</v>
      </c>
      <c r="I362" t="s">
        <v>42</v>
      </c>
      <c r="J362" t="s">
        <v>14</v>
      </c>
      <c r="K362" s="4">
        <f>(Table1[[#This Row],[EndTime]]-Table1[[#This Row],[StartTime]])*1440</f>
        <v>30.000000000000053</v>
      </c>
      <c r="L362" s="5">
        <f>Table1[[#This Row],[Attendees]]/Table1[[#This Row],[Capacity]]</f>
        <v>0.75</v>
      </c>
      <c r="M362">
        <f>IF(Table1[[#This Row],[Attendees]]&gt;Table1[[#This Row],[Capacity]],1,0)</f>
        <v>0</v>
      </c>
      <c r="N362" t="str">
        <f>TEXT(Table1[[#This Row],[Date]],"ddd")</f>
        <v>Sun</v>
      </c>
      <c r="O362" t="str">
        <f>TEXT(Table1[[#This Row],[Date]],"mmm")</f>
        <v>Feb</v>
      </c>
      <c r="P362" t="str">
        <f>IF(Table1[[#This Row],[Capacity]]&lt;=4,"Small",IF(Table1[[#This Row],[Capacity]]&lt;=8,"Medium","Large"))</f>
        <v>Large</v>
      </c>
      <c r="Q362" t="str">
        <f>IF(Table1[[#This Row],[Utilization %]]&lt;0.25,"Barely Attended","Normal")</f>
        <v>Normal</v>
      </c>
      <c r="R362" t="str">
        <f>IF(Table1[[#This Row],[Meeting duration (mins)]]&gt;90,"Long Meeting","Normal")</f>
        <v>Normal</v>
      </c>
    </row>
    <row r="363" spans="1:18" x14ac:dyDescent="0.2">
      <c r="A363">
        <v>362</v>
      </c>
      <c r="B363" s="1">
        <v>45575</v>
      </c>
      <c r="C363" s="2" t="s">
        <v>15</v>
      </c>
      <c r="D363" s="2" t="s">
        <v>37</v>
      </c>
      <c r="E363" t="s">
        <v>49</v>
      </c>
      <c r="F363">
        <v>3</v>
      </c>
      <c r="G363" s="12">
        <v>12</v>
      </c>
      <c r="H363">
        <v>10</v>
      </c>
      <c r="I363" t="s">
        <v>13</v>
      </c>
      <c r="J363" t="s">
        <v>40</v>
      </c>
      <c r="K363" s="4">
        <f>(Table1[[#This Row],[EndTime]]-Table1[[#This Row],[StartTime]])*1440</f>
        <v>60.000000000000028</v>
      </c>
      <c r="L363" s="5">
        <f>Table1[[#This Row],[Attendees]]/Table1[[#This Row],[Capacity]]</f>
        <v>0.83333333333333337</v>
      </c>
      <c r="M363">
        <f>IF(Table1[[#This Row],[Attendees]]&gt;Table1[[#This Row],[Capacity]],1,0)</f>
        <v>0</v>
      </c>
      <c r="N363" t="str">
        <f>TEXT(Table1[[#This Row],[Date]],"ddd")</f>
        <v>Thu</v>
      </c>
      <c r="O363" t="str">
        <f>TEXT(Table1[[#This Row],[Date]],"mmm")</f>
        <v>Oct</v>
      </c>
      <c r="P363" t="str">
        <f>IF(Table1[[#This Row],[Capacity]]&lt;=4,"Small",IF(Table1[[#This Row],[Capacity]]&lt;=8,"Medium","Large"))</f>
        <v>Large</v>
      </c>
      <c r="Q363" t="str">
        <f>IF(Table1[[#This Row],[Utilization %]]&lt;0.25,"Barely Attended","Normal")</f>
        <v>Normal</v>
      </c>
      <c r="R363" t="str">
        <f>IF(Table1[[#This Row],[Meeting duration (mins)]]&gt;90,"Long Meeting","Normal")</f>
        <v>Normal</v>
      </c>
    </row>
    <row r="364" spans="1:18" x14ac:dyDescent="0.2">
      <c r="A364">
        <v>363</v>
      </c>
      <c r="B364" s="1">
        <v>45382</v>
      </c>
      <c r="C364" s="2" t="s">
        <v>15</v>
      </c>
      <c r="D364" s="2" t="s">
        <v>16</v>
      </c>
      <c r="E364" t="s">
        <v>12</v>
      </c>
      <c r="F364">
        <v>2</v>
      </c>
      <c r="G364" s="12">
        <v>8</v>
      </c>
      <c r="H364">
        <v>4</v>
      </c>
      <c r="I364" t="s">
        <v>13</v>
      </c>
      <c r="J364" t="s">
        <v>14</v>
      </c>
      <c r="K364" s="4">
        <f>(Table1[[#This Row],[EndTime]]-Table1[[#This Row],[StartTime]])*1440</f>
        <v>119.99999999999997</v>
      </c>
      <c r="L364" s="5">
        <f>Table1[[#This Row],[Attendees]]/Table1[[#This Row],[Capacity]]</f>
        <v>0.5</v>
      </c>
      <c r="M364">
        <f>IF(Table1[[#This Row],[Attendees]]&gt;Table1[[#This Row],[Capacity]],1,0)</f>
        <v>0</v>
      </c>
      <c r="N364" t="str">
        <f>TEXT(Table1[[#This Row],[Date]],"ddd")</f>
        <v>Sun</v>
      </c>
      <c r="O364" t="str">
        <f>TEXT(Table1[[#This Row],[Date]],"mmm")</f>
        <v>Mar</v>
      </c>
      <c r="P364" t="str">
        <f>IF(Table1[[#This Row],[Capacity]]&lt;=4,"Small",IF(Table1[[#This Row],[Capacity]]&lt;=8,"Medium","Large"))</f>
        <v>Medium</v>
      </c>
      <c r="Q364" t="str">
        <f>IF(Table1[[#This Row],[Utilization %]]&lt;0.25,"Barely Attended","Normal")</f>
        <v>Normal</v>
      </c>
      <c r="R364" t="str">
        <f>IF(Table1[[#This Row],[Meeting duration (mins)]]&gt;90,"Long Meeting","Normal")</f>
        <v>Long Meeting</v>
      </c>
    </row>
    <row r="365" spans="1:18" x14ac:dyDescent="0.2">
      <c r="A365">
        <v>364</v>
      </c>
      <c r="B365" s="1">
        <v>45320</v>
      </c>
      <c r="C365" s="2" t="s">
        <v>29</v>
      </c>
      <c r="D365" s="2" t="s">
        <v>16</v>
      </c>
      <c r="E365" t="s">
        <v>12</v>
      </c>
      <c r="F365">
        <v>2</v>
      </c>
      <c r="G365" s="12">
        <v>8</v>
      </c>
      <c r="H365">
        <v>8</v>
      </c>
      <c r="I365" t="s">
        <v>39</v>
      </c>
      <c r="J365" t="s">
        <v>14</v>
      </c>
      <c r="K365" s="4">
        <f>(Table1[[#This Row],[EndTime]]-Table1[[#This Row],[StartTime]])*1440</f>
        <v>90</v>
      </c>
      <c r="L365" s="5">
        <f>Table1[[#This Row],[Attendees]]/Table1[[#This Row],[Capacity]]</f>
        <v>1</v>
      </c>
      <c r="M365">
        <f>IF(Table1[[#This Row],[Attendees]]&gt;Table1[[#This Row],[Capacity]],1,0)</f>
        <v>0</v>
      </c>
      <c r="N365" t="str">
        <f>TEXT(Table1[[#This Row],[Date]],"ddd")</f>
        <v>Mon</v>
      </c>
      <c r="O365" t="str">
        <f>TEXT(Table1[[#This Row],[Date]],"mmm")</f>
        <v>Jan</v>
      </c>
      <c r="P365" t="str">
        <f>IF(Table1[[#This Row],[Capacity]]&lt;=4,"Small",IF(Table1[[#This Row],[Capacity]]&lt;=8,"Medium","Large"))</f>
        <v>Medium</v>
      </c>
      <c r="Q365" t="str">
        <f>IF(Table1[[#This Row],[Utilization %]]&lt;0.25,"Barely Attended","Normal")</f>
        <v>Normal</v>
      </c>
      <c r="R365" t="str">
        <f>IF(Table1[[#This Row],[Meeting duration (mins)]]&gt;90,"Long Meeting","Normal")</f>
        <v>Normal</v>
      </c>
    </row>
    <row r="366" spans="1:18" x14ac:dyDescent="0.2">
      <c r="A366">
        <v>365</v>
      </c>
      <c r="B366" s="1">
        <v>45479</v>
      </c>
      <c r="C366" s="2" t="s">
        <v>31</v>
      </c>
      <c r="D366" s="2" t="s">
        <v>48</v>
      </c>
      <c r="E366" t="s">
        <v>38</v>
      </c>
      <c r="F366">
        <v>3</v>
      </c>
      <c r="G366" s="12">
        <v>16</v>
      </c>
      <c r="H366">
        <v>18</v>
      </c>
      <c r="I366" t="s">
        <v>22</v>
      </c>
      <c r="J366" t="s">
        <v>40</v>
      </c>
      <c r="K366" s="4">
        <f>(Table1[[#This Row],[EndTime]]-Table1[[#This Row],[StartTime]])*1440</f>
        <v>90</v>
      </c>
      <c r="L366" s="5">
        <f>Table1[[#This Row],[Attendees]]/Table1[[#This Row],[Capacity]]</f>
        <v>1.125</v>
      </c>
      <c r="M366">
        <f>IF(Table1[[#This Row],[Attendees]]&gt;Table1[[#This Row],[Capacity]],1,0)</f>
        <v>1</v>
      </c>
      <c r="N366" t="str">
        <f>TEXT(Table1[[#This Row],[Date]],"ddd")</f>
        <v>Sat</v>
      </c>
      <c r="O366" t="str">
        <f>TEXT(Table1[[#This Row],[Date]],"mmm")</f>
        <v>Jul</v>
      </c>
      <c r="P366" t="str">
        <f>IF(Table1[[#This Row],[Capacity]]&lt;=4,"Small",IF(Table1[[#This Row],[Capacity]]&lt;=8,"Medium","Large"))</f>
        <v>Large</v>
      </c>
      <c r="Q366" t="str">
        <f>IF(Table1[[#This Row],[Utilization %]]&lt;0.25,"Barely Attended","Normal")</f>
        <v>Normal</v>
      </c>
      <c r="R366" t="str">
        <f>IF(Table1[[#This Row],[Meeting duration (mins)]]&gt;90,"Long Meeting","Normal")</f>
        <v>Normal</v>
      </c>
    </row>
    <row r="367" spans="1:18" x14ac:dyDescent="0.2">
      <c r="A367">
        <v>366</v>
      </c>
      <c r="B367" s="1">
        <v>45460</v>
      </c>
      <c r="C367" s="2" t="s">
        <v>15</v>
      </c>
      <c r="D367" s="2" t="s">
        <v>32</v>
      </c>
      <c r="E367" t="s">
        <v>25</v>
      </c>
      <c r="F367">
        <v>1</v>
      </c>
      <c r="G367" s="12">
        <v>4</v>
      </c>
      <c r="H367">
        <v>7</v>
      </c>
      <c r="I367" t="s">
        <v>39</v>
      </c>
      <c r="J367" t="s">
        <v>40</v>
      </c>
      <c r="K367" s="4">
        <f>(Table1[[#This Row],[EndTime]]-Table1[[#This Row],[StartTime]])*1440</f>
        <v>89.999999999999915</v>
      </c>
      <c r="L367" s="5">
        <f>Table1[[#This Row],[Attendees]]/Table1[[#This Row],[Capacity]]</f>
        <v>1.75</v>
      </c>
      <c r="M367">
        <f>IF(Table1[[#This Row],[Attendees]]&gt;Table1[[#This Row],[Capacity]],1,0)</f>
        <v>1</v>
      </c>
      <c r="N367" t="str">
        <f>TEXT(Table1[[#This Row],[Date]],"ddd")</f>
        <v>Mon</v>
      </c>
      <c r="O367" t="str">
        <f>TEXT(Table1[[#This Row],[Date]],"mmm")</f>
        <v>Jun</v>
      </c>
      <c r="P367" t="str">
        <f>IF(Table1[[#This Row],[Capacity]]&lt;=4,"Small",IF(Table1[[#This Row],[Capacity]]&lt;=8,"Medium","Large"))</f>
        <v>Small</v>
      </c>
      <c r="Q367" t="str">
        <f>IF(Table1[[#This Row],[Utilization %]]&lt;0.25,"Barely Attended","Normal")</f>
        <v>Normal</v>
      </c>
      <c r="R367" t="str">
        <f>IF(Table1[[#This Row],[Meeting duration (mins)]]&gt;90,"Long Meeting","Normal")</f>
        <v>Normal</v>
      </c>
    </row>
    <row r="368" spans="1:18" x14ac:dyDescent="0.2">
      <c r="A368">
        <v>367</v>
      </c>
      <c r="B368" s="1">
        <v>45351</v>
      </c>
      <c r="C368" s="2" t="s">
        <v>15</v>
      </c>
      <c r="D368" s="2" t="s">
        <v>37</v>
      </c>
      <c r="E368" t="s">
        <v>21</v>
      </c>
      <c r="F368">
        <v>1</v>
      </c>
      <c r="G368" s="12">
        <v>6</v>
      </c>
      <c r="H368">
        <v>1</v>
      </c>
      <c r="I368" t="s">
        <v>22</v>
      </c>
      <c r="J368" t="s">
        <v>18</v>
      </c>
      <c r="K368" s="4">
        <f>(Table1[[#This Row],[EndTime]]-Table1[[#This Row],[StartTime]])*1440</f>
        <v>60.000000000000028</v>
      </c>
      <c r="L368" s="5">
        <f>Table1[[#This Row],[Attendees]]/Table1[[#This Row],[Capacity]]</f>
        <v>0.16666666666666666</v>
      </c>
      <c r="M368">
        <f>IF(Table1[[#This Row],[Attendees]]&gt;Table1[[#This Row],[Capacity]],1,0)</f>
        <v>0</v>
      </c>
      <c r="N368" t="str">
        <f>TEXT(Table1[[#This Row],[Date]],"ddd")</f>
        <v>Thu</v>
      </c>
      <c r="O368" t="str">
        <f>TEXT(Table1[[#This Row],[Date]],"mmm")</f>
        <v>Feb</v>
      </c>
      <c r="P368" t="str">
        <f>IF(Table1[[#This Row],[Capacity]]&lt;=4,"Small",IF(Table1[[#This Row],[Capacity]]&lt;=8,"Medium","Large"))</f>
        <v>Medium</v>
      </c>
      <c r="Q368" t="str">
        <f>IF(Table1[[#This Row],[Utilization %]]&lt;0.25,"Barely Attended","Normal")</f>
        <v>Barely Attended</v>
      </c>
      <c r="R368" t="str">
        <f>IF(Table1[[#This Row],[Meeting duration (mins)]]&gt;90,"Long Meeting","Normal")</f>
        <v>Normal</v>
      </c>
    </row>
    <row r="369" spans="1:18" x14ac:dyDescent="0.2">
      <c r="A369">
        <v>368</v>
      </c>
      <c r="B369" s="1">
        <v>45557</v>
      </c>
      <c r="C369" s="2" t="s">
        <v>31</v>
      </c>
      <c r="D369" s="2" t="s">
        <v>48</v>
      </c>
      <c r="E369" t="s">
        <v>25</v>
      </c>
      <c r="F369">
        <v>1</v>
      </c>
      <c r="G369" s="12">
        <v>4</v>
      </c>
      <c r="H369">
        <v>5</v>
      </c>
      <c r="I369" t="s">
        <v>41</v>
      </c>
      <c r="J369" t="s">
        <v>18</v>
      </c>
      <c r="K369" s="4">
        <f>(Table1[[#This Row],[EndTime]]-Table1[[#This Row],[StartTime]])*1440</f>
        <v>90</v>
      </c>
      <c r="L369" s="5">
        <f>Table1[[#This Row],[Attendees]]/Table1[[#This Row],[Capacity]]</f>
        <v>1.25</v>
      </c>
      <c r="M369">
        <f>IF(Table1[[#This Row],[Attendees]]&gt;Table1[[#This Row],[Capacity]],1,0)</f>
        <v>1</v>
      </c>
      <c r="N369" t="str">
        <f>TEXT(Table1[[#This Row],[Date]],"ddd")</f>
        <v>Sun</v>
      </c>
      <c r="O369" t="str">
        <f>TEXT(Table1[[#This Row],[Date]],"mmm")</f>
        <v>Sep</v>
      </c>
      <c r="P369" t="str">
        <f>IF(Table1[[#This Row],[Capacity]]&lt;=4,"Small",IF(Table1[[#This Row],[Capacity]]&lt;=8,"Medium","Large"))</f>
        <v>Small</v>
      </c>
      <c r="Q369" t="str">
        <f>IF(Table1[[#This Row],[Utilization %]]&lt;0.25,"Barely Attended","Normal")</f>
        <v>Normal</v>
      </c>
      <c r="R369" t="str">
        <f>IF(Table1[[#This Row],[Meeting duration (mins)]]&gt;90,"Long Meeting","Normal")</f>
        <v>Normal</v>
      </c>
    </row>
    <row r="370" spans="1:18" x14ac:dyDescent="0.2">
      <c r="A370">
        <v>369</v>
      </c>
      <c r="B370" s="1">
        <v>45421</v>
      </c>
      <c r="C370" s="2" t="s">
        <v>26</v>
      </c>
      <c r="D370" s="2" t="s">
        <v>24</v>
      </c>
      <c r="E370" t="s">
        <v>35</v>
      </c>
      <c r="F370">
        <v>2</v>
      </c>
      <c r="G370" s="12">
        <v>10</v>
      </c>
      <c r="H370">
        <v>2</v>
      </c>
      <c r="I370" t="s">
        <v>39</v>
      </c>
      <c r="J370" t="s">
        <v>18</v>
      </c>
      <c r="K370" s="4">
        <f>(Table1[[#This Row],[EndTime]]-Table1[[#This Row],[StartTime]])*1440</f>
        <v>120.00000000000006</v>
      </c>
      <c r="L370" s="5">
        <f>Table1[[#This Row],[Attendees]]/Table1[[#This Row],[Capacity]]</f>
        <v>0.2</v>
      </c>
      <c r="M370">
        <f>IF(Table1[[#This Row],[Attendees]]&gt;Table1[[#This Row],[Capacity]],1,0)</f>
        <v>0</v>
      </c>
      <c r="N370" t="str">
        <f>TEXT(Table1[[#This Row],[Date]],"ddd")</f>
        <v>Thu</v>
      </c>
      <c r="O370" t="str">
        <f>TEXT(Table1[[#This Row],[Date]],"mmm")</f>
        <v>May</v>
      </c>
      <c r="P370" t="str">
        <f>IF(Table1[[#This Row],[Capacity]]&lt;=4,"Small",IF(Table1[[#This Row],[Capacity]]&lt;=8,"Medium","Large"))</f>
        <v>Large</v>
      </c>
      <c r="Q370" t="str">
        <f>IF(Table1[[#This Row],[Utilization %]]&lt;0.25,"Barely Attended","Normal")</f>
        <v>Barely Attended</v>
      </c>
      <c r="R370" t="str">
        <f>IF(Table1[[#This Row],[Meeting duration (mins)]]&gt;90,"Long Meeting","Normal")</f>
        <v>Long Meeting</v>
      </c>
    </row>
    <row r="371" spans="1:18" x14ac:dyDescent="0.2">
      <c r="A371">
        <v>370</v>
      </c>
      <c r="B371" s="1">
        <v>45373</v>
      </c>
      <c r="C371" s="2" t="s">
        <v>10</v>
      </c>
      <c r="D371" s="2" t="s">
        <v>26</v>
      </c>
      <c r="E371" t="s">
        <v>21</v>
      </c>
      <c r="F371">
        <v>1</v>
      </c>
      <c r="G371" s="12">
        <v>6</v>
      </c>
      <c r="H371">
        <v>6</v>
      </c>
      <c r="I371" t="s">
        <v>13</v>
      </c>
      <c r="J371" t="s">
        <v>14</v>
      </c>
      <c r="K371" s="4">
        <f>(Table1[[#This Row],[EndTime]]-Table1[[#This Row],[StartTime]])*1440</f>
        <v>59.999999999999943</v>
      </c>
      <c r="L371" s="5">
        <f>Table1[[#This Row],[Attendees]]/Table1[[#This Row],[Capacity]]</f>
        <v>1</v>
      </c>
      <c r="M371">
        <f>IF(Table1[[#This Row],[Attendees]]&gt;Table1[[#This Row],[Capacity]],1,0)</f>
        <v>0</v>
      </c>
      <c r="N371" t="str">
        <f>TEXT(Table1[[#This Row],[Date]],"ddd")</f>
        <v>Fri</v>
      </c>
      <c r="O371" t="str">
        <f>TEXT(Table1[[#This Row],[Date]],"mmm")</f>
        <v>Mar</v>
      </c>
      <c r="P371" t="str">
        <f>IF(Table1[[#This Row],[Capacity]]&lt;=4,"Small",IF(Table1[[#This Row],[Capacity]]&lt;=8,"Medium","Large"))</f>
        <v>Medium</v>
      </c>
      <c r="Q371" t="str">
        <f>IF(Table1[[#This Row],[Utilization %]]&lt;0.25,"Barely Attended","Normal")</f>
        <v>Normal</v>
      </c>
      <c r="R371" t="str">
        <f>IF(Table1[[#This Row],[Meeting duration (mins)]]&gt;90,"Long Meeting","Normal")</f>
        <v>Normal</v>
      </c>
    </row>
    <row r="372" spans="1:18" x14ac:dyDescent="0.2">
      <c r="A372">
        <v>371</v>
      </c>
      <c r="B372" s="1">
        <v>45620</v>
      </c>
      <c r="C372" s="2" t="s">
        <v>10</v>
      </c>
      <c r="D372" s="2" t="s">
        <v>33</v>
      </c>
      <c r="E372" t="s">
        <v>35</v>
      </c>
      <c r="F372">
        <v>2</v>
      </c>
      <c r="G372" s="12">
        <v>10</v>
      </c>
      <c r="H372">
        <v>2</v>
      </c>
      <c r="I372" t="s">
        <v>39</v>
      </c>
      <c r="J372" t="s">
        <v>18</v>
      </c>
      <c r="K372" s="4">
        <f>(Table1[[#This Row],[EndTime]]-Table1[[#This Row],[StartTime]])*1440</f>
        <v>119.99999999999989</v>
      </c>
      <c r="L372" s="5">
        <f>Table1[[#This Row],[Attendees]]/Table1[[#This Row],[Capacity]]</f>
        <v>0.2</v>
      </c>
      <c r="M372">
        <f>IF(Table1[[#This Row],[Attendees]]&gt;Table1[[#This Row],[Capacity]],1,0)</f>
        <v>0</v>
      </c>
      <c r="N372" t="str">
        <f>TEXT(Table1[[#This Row],[Date]],"ddd")</f>
        <v>Sun</v>
      </c>
      <c r="O372" t="str">
        <f>TEXT(Table1[[#This Row],[Date]],"mmm")</f>
        <v>Nov</v>
      </c>
      <c r="P372" t="str">
        <f>IF(Table1[[#This Row],[Capacity]]&lt;=4,"Small",IF(Table1[[#This Row],[Capacity]]&lt;=8,"Medium","Large"))</f>
        <v>Large</v>
      </c>
      <c r="Q372" t="str">
        <f>IF(Table1[[#This Row],[Utilization %]]&lt;0.25,"Barely Attended","Normal")</f>
        <v>Barely Attended</v>
      </c>
      <c r="R372" t="str">
        <f>IF(Table1[[#This Row],[Meeting duration (mins)]]&gt;90,"Long Meeting","Normal")</f>
        <v>Long Meeting</v>
      </c>
    </row>
    <row r="373" spans="1:18" x14ac:dyDescent="0.2">
      <c r="A373">
        <v>372</v>
      </c>
      <c r="B373" s="1">
        <v>45501</v>
      </c>
      <c r="C373" s="2" t="s">
        <v>32</v>
      </c>
      <c r="D373" s="2" t="s">
        <v>16</v>
      </c>
      <c r="E373" t="s">
        <v>38</v>
      </c>
      <c r="F373">
        <v>3</v>
      </c>
      <c r="G373" s="12">
        <v>16</v>
      </c>
      <c r="H373">
        <v>18</v>
      </c>
      <c r="I373" t="s">
        <v>22</v>
      </c>
      <c r="J373" t="s">
        <v>30</v>
      </c>
      <c r="K373" s="4">
        <f>(Table1[[#This Row],[EndTime]]-Table1[[#This Row],[StartTime]])*1440</f>
        <v>30.000000000000053</v>
      </c>
      <c r="L373" s="5">
        <f>Table1[[#This Row],[Attendees]]/Table1[[#This Row],[Capacity]]</f>
        <v>1.125</v>
      </c>
      <c r="M373">
        <f>IF(Table1[[#This Row],[Attendees]]&gt;Table1[[#This Row],[Capacity]],1,0)</f>
        <v>1</v>
      </c>
      <c r="N373" t="str">
        <f>TEXT(Table1[[#This Row],[Date]],"ddd")</f>
        <v>Sun</v>
      </c>
      <c r="O373" t="str">
        <f>TEXT(Table1[[#This Row],[Date]],"mmm")</f>
        <v>Jul</v>
      </c>
      <c r="P373" t="str">
        <f>IF(Table1[[#This Row],[Capacity]]&lt;=4,"Small",IF(Table1[[#This Row],[Capacity]]&lt;=8,"Medium","Large"))</f>
        <v>Large</v>
      </c>
      <c r="Q373" t="str">
        <f>IF(Table1[[#This Row],[Utilization %]]&lt;0.25,"Barely Attended","Normal")</f>
        <v>Normal</v>
      </c>
      <c r="R373" t="str">
        <f>IF(Table1[[#This Row],[Meeting duration (mins)]]&gt;90,"Long Meeting","Normal")</f>
        <v>Normal</v>
      </c>
    </row>
    <row r="374" spans="1:18" x14ac:dyDescent="0.2">
      <c r="A374">
        <v>373</v>
      </c>
      <c r="B374" s="1">
        <v>45449</v>
      </c>
      <c r="C374" s="2" t="s">
        <v>16</v>
      </c>
      <c r="D374" s="2" t="s">
        <v>11</v>
      </c>
      <c r="E374" t="s">
        <v>35</v>
      </c>
      <c r="F374">
        <v>2</v>
      </c>
      <c r="G374" s="12">
        <v>10</v>
      </c>
      <c r="H374">
        <v>4</v>
      </c>
      <c r="I374" t="s">
        <v>22</v>
      </c>
      <c r="J374" t="s">
        <v>23</v>
      </c>
      <c r="K374" s="4">
        <f>(Table1[[#This Row],[EndTime]]-Table1[[#This Row],[StartTime]])*1440</f>
        <v>120.00000000000006</v>
      </c>
      <c r="L374" s="5">
        <f>Table1[[#This Row],[Attendees]]/Table1[[#This Row],[Capacity]]</f>
        <v>0.4</v>
      </c>
      <c r="M374">
        <f>IF(Table1[[#This Row],[Attendees]]&gt;Table1[[#This Row],[Capacity]],1,0)</f>
        <v>0</v>
      </c>
      <c r="N374" t="str">
        <f>TEXT(Table1[[#This Row],[Date]],"ddd")</f>
        <v>Thu</v>
      </c>
      <c r="O374" t="str">
        <f>TEXT(Table1[[#This Row],[Date]],"mmm")</f>
        <v>Jun</v>
      </c>
      <c r="P374" t="str">
        <f>IF(Table1[[#This Row],[Capacity]]&lt;=4,"Small",IF(Table1[[#This Row],[Capacity]]&lt;=8,"Medium","Large"))</f>
        <v>Large</v>
      </c>
      <c r="Q374" t="str">
        <f>IF(Table1[[#This Row],[Utilization %]]&lt;0.25,"Barely Attended","Normal")</f>
        <v>Normal</v>
      </c>
      <c r="R374" t="str">
        <f>IF(Table1[[#This Row],[Meeting duration (mins)]]&gt;90,"Long Meeting","Normal")</f>
        <v>Long Meeting</v>
      </c>
    </row>
    <row r="375" spans="1:18" x14ac:dyDescent="0.2">
      <c r="A375">
        <v>374</v>
      </c>
      <c r="B375" s="1">
        <v>45601</v>
      </c>
      <c r="C375" s="2" t="s">
        <v>11</v>
      </c>
      <c r="D375" s="2" t="s">
        <v>31</v>
      </c>
      <c r="E375" t="s">
        <v>25</v>
      </c>
      <c r="F375">
        <v>1</v>
      </c>
      <c r="G375" s="12">
        <v>4</v>
      </c>
      <c r="H375">
        <v>2</v>
      </c>
      <c r="I375" t="s">
        <v>13</v>
      </c>
      <c r="J375" t="s">
        <v>18</v>
      </c>
      <c r="K375" s="4">
        <f>(Table1[[#This Row],[EndTime]]-Table1[[#This Row],[StartTime]])*1440</f>
        <v>59.999999999999943</v>
      </c>
      <c r="L375" s="5">
        <f>Table1[[#This Row],[Attendees]]/Table1[[#This Row],[Capacity]]</f>
        <v>0.5</v>
      </c>
      <c r="M375">
        <f>IF(Table1[[#This Row],[Attendees]]&gt;Table1[[#This Row],[Capacity]],1,0)</f>
        <v>0</v>
      </c>
      <c r="N375" t="str">
        <f>TEXT(Table1[[#This Row],[Date]],"ddd")</f>
        <v>Tue</v>
      </c>
      <c r="O375" t="str">
        <f>TEXT(Table1[[#This Row],[Date]],"mmm")</f>
        <v>Nov</v>
      </c>
      <c r="P375" t="str">
        <f>IF(Table1[[#This Row],[Capacity]]&lt;=4,"Small",IF(Table1[[#This Row],[Capacity]]&lt;=8,"Medium","Large"))</f>
        <v>Small</v>
      </c>
      <c r="Q375" t="str">
        <f>IF(Table1[[#This Row],[Utilization %]]&lt;0.25,"Barely Attended","Normal")</f>
        <v>Normal</v>
      </c>
      <c r="R375" t="str">
        <f>IF(Table1[[#This Row],[Meeting duration (mins)]]&gt;90,"Long Meeting","Normal")</f>
        <v>Normal</v>
      </c>
    </row>
    <row r="376" spans="1:18" x14ac:dyDescent="0.2">
      <c r="A376">
        <v>375</v>
      </c>
      <c r="B376" s="1">
        <v>45319</v>
      </c>
      <c r="C376" s="2" t="s">
        <v>33</v>
      </c>
      <c r="D376" s="2" t="s">
        <v>31</v>
      </c>
      <c r="E376" t="s">
        <v>38</v>
      </c>
      <c r="F376">
        <v>3</v>
      </c>
      <c r="G376" s="12">
        <v>16</v>
      </c>
      <c r="H376">
        <v>2</v>
      </c>
      <c r="I376" t="s">
        <v>22</v>
      </c>
      <c r="J376" t="s">
        <v>40</v>
      </c>
      <c r="K376" s="4">
        <f>(Table1[[#This Row],[EndTime]]-Table1[[#This Row],[StartTime]])*1440</f>
        <v>30.000000000000053</v>
      </c>
      <c r="L376" s="5">
        <f>Table1[[#This Row],[Attendees]]/Table1[[#This Row],[Capacity]]</f>
        <v>0.125</v>
      </c>
      <c r="M376">
        <f>IF(Table1[[#This Row],[Attendees]]&gt;Table1[[#This Row],[Capacity]],1,0)</f>
        <v>0</v>
      </c>
      <c r="N376" t="str">
        <f>TEXT(Table1[[#This Row],[Date]],"ddd")</f>
        <v>Sun</v>
      </c>
      <c r="O376" t="str">
        <f>TEXT(Table1[[#This Row],[Date]],"mmm")</f>
        <v>Jan</v>
      </c>
      <c r="P376" t="str">
        <f>IF(Table1[[#This Row],[Capacity]]&lt;=4,"Small",IF(Table1[[#This Row],[Capacity]]&lt;=8,"Medium","Large"))</f>
        <v>Large</v>
      </c>
      <c r="Q376" t="str">
        <f>IF(Table1[[#This Row],[Utilization %]]&lt;0.25,"Barely Attended","Normal")</f>
        <v>Barely Attended</v>
      </c>
      <c r="R376" t="str">
        <f>IF(Table1[[#This Row],[Meeting duration (mins)]]&gt;90,"Long Meeting","Normal")</f>
        <v>Normal</v>
      </c>
    </row>
    <row r="377" spans="1:18" x14ac:dyDescent="0.2">
      <c r="A377">
        <v>376</v>
      </c>
      <c r="B377" s="1">
        <v>45637</v>
      </c>
      <c r="C377" s="2" t="s">
        <v>15</v>
      </c>
      <c r="D377" s="2" t="s">
        <v>37</v>
      </c>
      <c r="E377" t="s">
        <v>21</v>
      </c>
      <c r="F377">
        <v>1</v>
      </c>
      <c r="G377" s="12">
        <v>6</v>
      </c>
      <c r="H377">
        <v>1</v>
      </c>
      <c r="I377" t="s">
        <v>13</v>
      </c>
      <c r="J377" t="s">
        <v>28</v>
      </c>
      <c r="K377" s="4">
        <f>(Table1[[#This Row],[EndTime]]-Table1[[#This Row],[StartTime]])*1440</f>
        <v>60.000000000000028</v>
      </c>
      <c r="L377" s="5">
        <f>Table1[[#This Row],[Attendees]]/Table1[[#This Row],[Capacity]]</f>
        <v>0.16666666666666666</v>
      </c>
      <c r="M377">
        <f>IF(Table1[[#This Row],[Attendees]]&gt;Table1[[#This Row],[Capacity]],1,0)</f>
        <v>0</v>
      </c>
      <c r="N377" t="str">
        <f>TEXT(Table1[[#This Row],[Date]],"ddd")</f>
        <v>Wed</v>
      </c>
      <c r="O377" t="str">
        <f>TEXT(Table1[[#This Row],[Date]],"mmm")</f>
        <v>Dec</v>
      </c>
      <c r="P377" t="str">
        <f>IF(Table1[[#This Row],[Capacity]]&lt;=4,"Small",IF(Table1[[#This Row],[Capacity]]&lt;=8,"Medium","Large"))</f>
        <v>Medium</v>
      </c>
      <c r="Q377" t="str">
        <f>IF(Table1[[#This Row],[Utilization %]]&lt;0.25,"Barely Attended","Normal")</f>
        <v>Barely Attended</v>
      </c>
      <c r="R377" t="str">
        <f>IF(Table1[[#This Row],[Meeting duration (mins)]]&gt;90,"Long Meeting","Normal")</f>
        <v>Normal</v>
      </c>
    </row>
    <row r="378" spans="1:18" x14ac:dyDescent="0.2">
      <c r="A378">
        <v>377</v>
      </c>
      <c r="B378" s="1">
        <v>45605</v>
      </c>
      <c r="C378" s="2" t="s">
        <v>43</v>
      </c>
      <c r="D378" s="2" t="s">
        <v>36</v>
      </c>
      <c r="E378" t="s">
        <v>38</v>
      </c>
      <c r="F378">
        <v>3</v>
      </c>
      <c r="G378" s="12">
        <v>16</v>
      </c>
      <c r="H378">
        <v>15</v>
      </c>
      <c r="I378" t="s">
        <v>13</v>
      </c>
      <c r="J378" t="s">
        <v>40</v>
      </c>
      <c r="K378" s="4">
        <f>(Table1[[#This Row],[EndTime]]-Table1[[#This Row],[StartTime]])*1440</f>
        <v>29.999999999999972</v>
      </c>
      <c r="L378" s="5">
        <f>Table1[[#This Row],[Attendees]]/Table1[[#This Row],[Capacity]]</f>
        <v>0.9375</v>
      </c>
      <c r="M378">
        <f>IF(Table1[[#This Row],[Attendees]]&gt;Table1[[#This Row],[Capacity]],1,0)</f>
        <v>0</v>
      </c>
      <c r="N378" t="str">
        <f>TEXT(Table1[[#This Row],[Date]],"ddd")</f>
        <v>Sat</v>
      </c>
      <c r="O378" t="str">
        <f>TEXT(Table1[[#This Row],[Date]],"mmm")</f>
        <v>Nov</v>
      </c>
      <c r="P378" t="str">
        <f>IF(Table1[[#This Row],[Capacity]]&lt;=4,"Small",IF(Table1[[#This Row],[Capacity]]&lt;=8,"Medium","Large"))</f>
        <v>Large</v>
      </c>
      <c r="Q378" t="str">
        <f>IF(Table1[[#This Row],[Utilization %]]&lt;0.25,"Barely Attended","Normal")</f>
        <v>Normal</v>
      </c>
      <c r="R378" t="str">
        <f>IF(Table1[[#This Row],[Meeting duration (mins)]]&gt;90,"Long Meeting","Normal")</f>
        <v>Normal</v>
      </c>
    </row>
    <row r="379" spans="1:18" x14ac:dyDescent="0.2">
      <c r="A379">
        <v>378</v>
      </c>
      <c r="B379" s="1">
        <v>45496</v>
      </c>
      <c r="C379" s="2" t="s">
        <v>10</v>
      </c>
      <c r="D379" s="2" t="s">
        <v>45</v>
      </c>
      <c r="E379" t="s">
        <v>38</v>
      </c>
      <c r="F379">
        <v>3</v>
      </c>
      <c r="G379" s="12">
        <v>16</v>
      </c>
      <c r="H379">
        <v>4</v>
      </c>
      <c r="I379" t="s">
        <v>42</v>
      </c>
      <c r="J379" t="s">
        <v>28</v>
      </c>
      <c r="K379" s="4">
        <f>(Table1[[#This Row],[EndTime]]-Table1[[#This Row],[StartTime]])*1440</f>
        <v>29.999999999999893</v>
      </c>
      <c r="L379" s="5">
        <f>Table1[[#This Row],[Attendees]]/Table1[[#This Row],[Capacity]]</f>
        <v>0.25</v>
      </c>
      <c r="M379">
        <f>IF(Table1[[#This Row],[Attendees]]&gt;Table1[[#This Row],[Capacity]],1,0)</f>
        <v>0</v>
      </c>
      <c r="N379" t="str">
        <f>TEXT(Table1[[#This Row],[Date]],"ddd")</f>
        <v>Tue</v>
      </c>
      <c r="O379" t="str">
        <f>TEXT(Table1[[#This Row],[Date]],"mmm")</f>
        <v>Jul</v>
      </c>
      <c r="P379" t="str">
        <f>IF(Table1[[#This Row],[Capacity]]&lt;=4,"Small",IF(Table1[[#This Row],[Capacity]]&lt;=8,"Medium","Large"))</f>
        <v>Large</v>
      </c>
      <c r="Q379" t="str">
        <f>IF(Table1[[#This Row],[Utilization %]]&lt;0.25,"Barely Attended","Normal")</f>
        <v>Normal</v>
      </c>
      <c r="R379" t="str">
        <f>IF(Table1[[#This Row],[Meeting duration (mins)]]&gt;90,"Long Meeting","Normal")</f>
        <v>Normal</v>
      </c>
    </row>
    <row r="380" spans="1:18" x14ac:dyDescent="0.2">
      <c r="A380">
        <v>379</v>
      </c>
      <c r="B380" s="1">
        <v>45488</v>
      </c>
      <c r="C380" s="2" t="s">
        <v>16</v>
      </c>
      <c r="D380" s="2" t="s">
        <v>10</v>
      </c>
      <c r="E380" t="s">
        <v>35</v>
      </c>
      <c r="F380">
        <v>2</v>
      </c>
      <c r="G380" s="12">
        <v>10</v>
      </c>
      <c r="H380">
        <v>11</v>
      </c>
      <c r="I380" t="s">
        <v>42</v>
      </c>
      <c r="J380" t="s">
        <v>40</v>
      </c>
      <c r="K380" s="4">
        <f>(Table1[[#This Row],[EndTime]]-Table1[[#This Row],[StartTime]])*1440</f>
        <v>30.000000000000053</v>
      </c>
      <c r="L380" s="5">
        <f>Table1[[#This Row],[Attendees]]/Table1[[#This Row],[Capacity]]</f>
        <v>1.1000000000000001</v>
      </c>
      <c r="M380">
        <f>IF(Table1[[#This Row],[Attendees]]&gt;Table1[[#This Row],[Capacity]],1,0)</f>
        <v>1</v>
      </c>
      <c r="N380" t="str">
        <f>TEXT(Table1[[#This Row],[Date]],"ddd")</f>
        <v>Mon</v>
      </c>
      <c r="O380" t="str">
        <f>TEXT(Table1[[#This Row],[Date]],"mmm")</f>
        <v>Jul</v>
      </c>
      <c r="P380" t="str">
        <f>IF(Table1[[#This Row],[Capacity]]&lt;=4,"Small",IF(Table1[[#This Row],[Capacity]]&lt;=8,"Medium","Large"))</f>
        <v>Large</v>
      </c>
      <c r="Q380" t="str">
        <f>IF(Table1[[#This Row],[Utilization %]]&lt;0.25,"Barely Attended","Normal")</f>
        <v>Normal</v>
      </c>
      <c r="R380" t="str">
        <f>IF(Table1[[#This Row],[Meeting duration (mins)]]&gt;90,"Long Meeting","Normal")</f>
        <v>Normal</v>
      </c>
    </row>
    <row r="381" spans="1:18" x14ac:dyDescent="0.2">
      <c r="A381">
        <v>380</v>
      </c>
      <c r="B381" s="1">
        <v>45506</v>
      </c>
      <c r="C381" s="2" t="s">
        <v>36</v>
      </c>
      <c r="D381" s="2" t="s">
        <v>15</v>
      </c>
      <c r="E381" t="s">
        <v>21</v>
      </c>
      <c r="F381">
        <v>1</v>
      </c>
      <c r="G381" s="12">
        <v>6</v>
      </c>
      <c r="H381">
        <v>8</v>
      </c>
      <c r="I381" t="s">
        <v>41</v>
      </c>
      <c r="J381" t="s">
        <v>14</v>
      </c>
      <c r="K381" s="4">
        <f>(Table1[[#This Row],[EndTime]]-Table1[[#This Row],[StartTime]])*1440</f>
        <v>60.000000000000028</v>
      </c>
      <c r="L381" s="5">
        <f>Table1[[#This Row],[Attendees]]/Table1[[#This Row],[Capacity]]</f>
        <v>1.3333333333333333</v>
      </c>
      <c r="M381">
        <f>IF(Table1[[#This Row],[Attendees]]&gt;Table1[[#This Row],[Capacity]],1,0)</f>
        <v>1</v>
      </c>
      <c r="N381" t="str">
        <f>TEXT(Table1[[#This Row],[Date]],"ddd")</f>
        <v>Fri</v>
      </c>
      <c r="O381" t="str">
        <f>TEXT(Table1[[#This Row],[Date]],"mmm")</f>
        <v>Aug</v>
      </c>
      <c r="P381" t="str">
        <f>IF(Table1[[#This Row],[Capacity]]&lt;=4,"Small",IF(Table1[[#This Row],[Capacity]]&lt;=8,"Medium","Large"))</f>
        <v>Medium</v>
      </c>
      <c r="Q381" t="str">
        <f>IF(Table1[[#This Row],[Utilization %]]&lt;0.25,"Barely Attended","Normal")</f>
        <v>Normal</v>
      </c>
      <c r="R381" t="str">
        <f>IF(Table1[[#This Row],[Meeting duration (mins)]]&gt;90,"Long Meeting","Normal")</f>
        <v>Normal</v>
      </c>
    </row>
    <row r="382" spans="1:18" x14ac:dyDescent="0.2">
      <c r="A382">
        <v>381</v>
      </c>
      <c r="B382" s="1">
        <v>45645</v>
      </c>
      <c r="C382" s="2" t="s">
        <v>34</v>
      </c>
      <c r="D382" s="2" t="s">
        <v>20</v>
      </c>
      <c r="E382" t="s">
        <v>38</v>
      </c>
      <c r="F382">
        <v>3</v>
      </c>
      <c r="G382" s="12">
        <v>16</v>
      </c>
      <c r="H382">
        <v>12</v>
      </c>
      <c r="I382" t="s">
        <v>17</v>
      </c>
      <c r="J382" t="s">
        <v>28</v>
      </c>
      <c r="K382" s="4">
        <f>(Table1[[#This Row],[EndTime]]-Table1[[#This Row],[StartTime]])*1440</f>
        <v>29.999999999999972</v>
      </c>
      <c r="L382" s="5">
        <f>Table1[[#This Row],[Attendees]]/Table1[[#This Row],[Capacity]]</f>
        <v>0.75</v>
      </c>
      <c r="M382">
        <f>IF(Table1[[#This Row],[Attendees]]&gt;Table1[[#This Row],[Capacity]],1,0)</f>
        <v>0</v>
      </c>
      <c r="N382" t="str">
        <f>TEXT(Table1[[#This Row],[Date]],"ddd")</f>
        <v>Thu</v>
      </c>
      <c r="O382" t="str">
        <f>TEXT(Table1[[#This Row],[Date]],"mmm")</f>
        <v>Dec</v>
      </c>
      <c r="P382" t="str">
        <f>IF(Table1[[#This Row],[Capacity]]&lt;=4,"Small",IF(Table1[[#This Row],[Capacity]]&lt;=8,"Medium","Large"))</f>
        <v>Large</v>
      </c>
      <c r="Q382" t="str">
        <f>IF(Table1[[#This Row],[Utilization %]]&lt;0.25,"Barely Attended","Normal")</f>
        <v>Normal</v>
      </c>
      <c r="R382" t="str">
        <f>IF(Table1[[#This Row],[Meeting duration (mins)]]&gt;90,"Long Meeting","Normal")</f>
        <v>Normal</v>
      </c>
    </row>
    <row r="383" spans="1:18" x14ac:dyDescent="0.2">
      <c r="A383">
        <v>382</v>
      </c>
      <c r="B383" s="1">
        <v>45407</v>
      </c>
      <c r="C383" s="2" t="s">
        <v>19</v>
      </c>
      <c r="D383" s="2" t="s">
        <v>20</v>
      </c>
      <c r="E383" t="s">
        <v>38</v>
      </c>
      <c r="F383">
        <v>3</v>
      </c>
      <c r="G383" s="12">
        <v>16</v>
      </c>
      <c r="H383">
        <v>10</v>
      </c>
      <c r="I383" t="s">
        <v>39</v>
      </c>
      <c r="J383" t="s">
        <v>30</v>
      </c>
      <c r="K383" s="4">
        <f>(Table1[[#This Row],[EndTime]]-Table1[[#This Row],[StartTime]])*1440</f>
        <v>90</v>
      </c>
      <c r="L383" s="5">
        <f>Table1[[#This Row],[Attendees]]/Table1[[#This Row],[Capacity]]</f>
        <v>0.625</v>
      </c>
      <c r="M383">
        <f>IF(Table1[[#This Row],[Attendees]]&gt;Table1[[#This Row],[Capacity]],1,0)</f>
        <v>0</v>
      </c>
      <c r="N383" t="str">
        <f>TEXT(Table1[[#This Row],[Date]],"ddd")</f>
        <v>Thu</v>
      </c>
      <c r="O383" t="str">
        <f>TEXT(Table1[[#This Row],[Date]],"mmm")</f>
        <v>Apr</v>
      </c>
      <c r="P383" t="str">
        <f>IF(Table1[[#This Row],[Capacity]]&lt;=4,"Small",IF(Table1[[#This Row],[Capacity]]&lt;=8,"Medium","Large"))</f>
        <v>Large</v>
      </c>
      <c r="Q383" t="str">
        <f>IF(Table1[[#This Row],[Utilization %]]&lt;0.25,"Barely Attended","Normal")</f>
        <v>Normal</v>
      </c>
      <c r="R383" t="str">
        <f>IF(Table1[[#This Row],[Meeting duration (mins)]]&gt;90,"Long Meeting","Normal")</f>
        <v>Normal</v>
      </c>
    </row>
    <row r="384" spans="1:18" x14ac:dyDescent="0.2">
      <c r="A384">
        <v>383</v>
      </c>
      <c r="B384" s="1">
        <v>45316</v>
      </c>
      <c r="C384" s="2" t="s">
        <v>36</v>
      </c>
      <c r="D384" s="2" t="s">
        <v>15</v>
      </c>
      <c r="E384" t="s">
        <v>38</v>
      </c>
      <c r="F384">
        <v>3</v>
      </c>
      <c r="G384" s="12">
        <v>16</v>
      </c>
      <c r="H384">
        <v>18</v>
      </c>
      <c r="I384" t="s">
        <v>42</v>
      </c>
      <c r="J384" t="s">
        <v>28</v>
      </c>
      <c r="K384" s="4">
        <f>(Table1[[#This Row],[EndTime]]-Table1[[#This Row],[StartTime]])*1440</f>
        <v>60.000000000000028</v>
      </c>
      <c r="L384" s="5">
        <f>Table1[[#This Row],[Attendees]]/Table1[[#This Row],[Capacity]]</f>
        <v>1.125</v>
      </c>
      <c r="M384">
        <f>IF(Table1[[#This Row],[Attendees]]&gt;Table1[[#This Row],[Capacity]],1,0)</f>
        <v>1</v>
      </c>
      <c r="N384" t="str">
        <f>TEXT(Table1[[#This Row],[Date]],"ddd")</f>
        <v>Thu</v>
      </c>
      <c r="O384" t="str">
        <f>TEXT(Table1[[#This Row],[Date]],"mmm")</f>
        <v>Jan</v>
      </c>
      <c r="P384" t="str">
        <f>IF(Table1[[#This Row],[Capacity]]&lt;=4,"Small",IF(Table1[[#This Row],[Capacity]]&lt;=8,"Medium","Large"))</f>
        <v>Large</v>
      </c>
      <c r="Q384" t="str">
        <f>IF(Table1[[#This Row],[Utilization %]]&lt;0.25,"Barely Attended","Normal")</f>
        <v>Normal</v>
      </c>
      <c r="R384" t="str">
        <f>IF(Table1[[#This Row],[Meeting duration (mins)]]&gt;90,"Long Meeting","Normal")</f>
        <v>Normal</v>
      </c>
    </row>
    <row r="385" spans="1:18" x14ac:dyDescent="0.2">
      <c r="A385">
        <v>384</v>
      </c>
      <c r="B385" s="1">
        <v>45584</v>
      </c>
      <c r="C385" s="2" t="s">
        <v>34</v>
      </c>
      <c r="D385" s="2" t="s">
        <v>36</v>
      </c>
      <c r="E385" t="s">
        <v>35</v>
      </c>
      <c r="F385">
        <v>2</v>
      </c>
      <c r="G385" s="12">
        <v>10</v>
      </c>
      <c r="H385">
        <v>2</v>
      </c>
      <c r="I385" t="s">
        <v>39</v>
      </c>
      <c r="J385" t="s">
        <v>30</v>
      </c>
      <c r="K385" s="4">
        <f>(Table1[[#This Row],[EndTime]]-Table1[[#This Row],[StartTime]])*1440</f>
        <v>90</v>
      </c>
      <c r="L385" s="5">
        <f>Table1[[#This Row],[Attendees]]/Table1[[#This Row],[Capacity]]</f>
        <v>0.2</v>
      </c>
      <c r="M385">
        <f>IF(Table1[[#This Row],[Attendees]]&gt;Table1[[#This Row],[Capacity]],1,0)</f>
        <v>0</v>
      </c>
      <c r="N385" t="str">
        <f>TEXT(Table1[[#This Row],[Date]],"ddd")</f>
        <v>Sat</v>
      </c>
      <c r="O385" t="str">
        <f>TEXT(Table1[[#This Row],[Date]],"mmm")</f>
        <v>Oct</v>
      </c>
      <c r="P385" t="str">
        <f>IF(Table1[[#This Row],[Capacity]]&lt;=4,"Small",IF(Table1[[#This Row],[Capacity]]&lt;=8,"Medium","Large"))</f>
        <v>Large</v>
      </c>
      <c r="Q385" t="str">
        <f>IF(Table1[[#This Row],[Utilization %]]&lt;0.25,"Barely Attended","Normal")</f>
        <v>Barely Attended</v>
      </c>
      <c r="R385" t="str">
        <f>IF(Table1[[#This Row],[Meeting duration (mins)]]&gt;90,"Long Meeting","Normal")</f>
        <v>Normal</v>
      </c>
    </row>
    <row r="386" spans="1:18" x14ac:dyDescent="0.2">
      <c r="A386">
        <v>385</v>
      </c>
      <c r="B386" s="1">
        <v>45547</v>
      </c>
      <c r="C386" s="2" t="s">
        <v>15</v>
      </c>
      <c r="D386" s="2" t="s">
        <v>37</v>
      </c>
      <c r="E386" t="s">
        <v>35</v>
      </c>
      <c r="F386">
        <v>2</v>
      </c>
      <c r="G386" s="12">
        <v>10</v>
      </c>
      <c r="H386">
        <v>4</v>
      </c>
      <c r="I386" t="s">
        <v>39</v>
      </c>
      <c r="J386" t="s">
        <v>30</v>
      </c>
      <c r="K386" s="4">
        <f>(Table1[[#This Row],[EndTime]]-Table1[[#This Row],[StartTime]])*1440</f>
        <v>60.000000000000028</v>
      </c>
      <c r="L386" s="5">
        <f>Table1[[#This Row],[Attendees]]/Table1[[#This Row],[Capacity]]</f>
        <v>0.4</v>
      </c>
      <c r="M386">
        <f>IF(Table1[[#This Row],[Attendees]]&gt;Table1[[#This Row],[Capacity]],1,0)</f>
        <v>0</v>
      </c>
      <c r="N386" t="str">
        <f>TEXT(Table1[[#This Row],[Date]],"ddd")</f>
        <v>Thu</v>
      </c>
      <c r="O386" t="str">
        <f>TEXT(Table1[[#This Row],[Date]],"mmm")</f>
        <v>Sep</v>
      </c>
      <c r="P386" t="str">
        <f>IF(Table1[[#This Row],[Capacity]]&lt;=4,"Small",IF(Table1[[#This Row],[Capacity]]&lt;=8,"Medium","Large"))</f>
        <v>Large</v>
      </c>
      <c r="Q386" t="str">
        <f>IF(Table1[[#This Row],[Utilization %]]&lt;0.25,"Barely Attended","Normal")</f>
        <v>Normal</v>
      </c>
      <c r="R386" t="str">
        <f>IF(Table1[[#This Row],[Meeting duration (mins)]]&gt;90,"Long Meeting","Normal")</f>
        <v>Normal</v>
      </c>
    </row>
    <row r="387" spans="1:18" x14ac:dyDescent="0.2">
      <c r="A387">
        <v>386</v>
      </c>
      <c r="B387" s="1">
        <v>45505</v>
      </c>
      <c r="C387" s="2" t="s">
        <v>45</v>
      </c>
      <c r="D387" s="2" t="s">
        <v>33</v>
      </c>
      <c r="E387" t="s">
        <v>21</v>
      </c>
      <c r="F387">
        <v>1</v>
      </c>
      <c r="G387" s="12">
        <v>6</v>
      </c>
      <c r="H387">
        <v>3</v>
      </c>
      <c r="I387" t="s">
        <v>22</v>
      </c>
      <c r="J387" t="s">
        <v>14</v>
      </c>
      <c r="K387" s="4">
        <f>(Table1[[#This Row],[EndTime]]-Table1[[#This Row],[StartTime]])*1440</f>
        <v>90</v>
      </c>
      <c r="L387" s="5">
        <f>Table1[[#This Row],[Attendees]]/Table1[[#This Row],[Capacity]]</f>
        <v>0.5</v>
      </c>
      <c r="M387">
        <f>IF(Table1[[#This Row],[Attendees]]&gt;Table1[[#This Row],[Capacity]],1,0)</f>
        <v>0</v>
      </c>
      <c r="N387" t="str">
        <f>TEXT(Table1[[#This Row],[Date]],"ddd")</f>
        <v>Thu</v>
      </c>
      <c r="O387" t="str">
        <f>TEXT(Table1[[#This Row],[Date]],"mmm")</f>
        <v>Aug</v>
      </c>
      <c r="P387" t="str">
        <f>IF(Table1[[#This Row],[Capacity]]&lt;=4,"Small",IF(Table1[[#This Row],[Capacity]]&lt;=8,"Medium","Large"))</f>
        <v>Medium</v>
      </c>
      <c r="Q387" t="str">
        <f>IF(Table1[[#This Row],[Utilization %]]&lt;0.25,"Barely Attended","Normal")</f>
        <v>Normal</v>
      </c>
      <c r="R387" t="str">
        <f>IF(Table1[[#This Row],[Meeting duration (mins)]]&gt;90,"Long Meeting","Normal")</f>
        <v>Normal</v>
      </c>
    </row>
    <row r="388" spans="1:18" x14ac:dyDescent="0.2">
      <c r="A388">
        <v>387</v>
      </c>
      <c r="B388" s="1">
        <v>45326</v>
      </c>
      <c r="C388" s="2" t="s">
        <v>36</v>
      </c>
      <c r="D388" s="2" t="s">
        <v>37</v>
      </c>
      <c r="E388" t="s">
        <v>25</v>
      </c>
      <c r="F388">
        <v>1</v>
      </c>
      <c r="G388" s="12">
        <v>4</v>
      </c>
      <c r="H388">
        <v>1</v>
      </c>
      <c r="I388" t="s">
        <v>22</v>
      </c>
      <c r="J388" t="s">
        <v>30</v>
      </c>
      <c r="K388" s="4">
        <f>(Table1[[#This Row],[EndTime]]-Table1[[#This Row],[StartTime]])*1440</f>
        <v>120.00000000000006</v>
      </c>
      <c r="L388" s="5">
        <f>Table1[[#This Row],[Attendees]]/Table1[[#This Row],[Capacity]]</f>
        <v>0.25</v>
      </c>
      <c r="M388">
        <f>IF(Table1[[#This Row],[Attendees]]&gt;Table1[[#This Row],[Capacity]],1,0)</f>
        <v>0</v>
      </c>
      <c r="N388" t="str">
        <f>TEXT(Table1[[#This Row],[Date]],"ddd")</f>
        <v>Sun</v>
      </c>
      <c r="O388" t="str">
        <f>TEXT(Table1[[#This Row],[Date]],"mmm")</f>
        <v>Feb</v>
      </c>
      <c r="P388" t="str">
        <f>IF(Table1[[#This Row],[Capacity]]&lt;=4,"Small",IF(Table1[[#This Row],[Capacity]]&lt;=8,"Medium","Large"))</f>
        <v>Small</v>
      </c>
      <c r="Q388" t="str">
        <f>IF(Table1[[#This Row],[Utilization %]]&lt;0.25,"Barely Attended","Normal")</f>
        <v>Normal</v>
      </c>
      <c r="R388" t="str">
        <f>IF(Table1[[#This Row],[Meeting duration (mins)]]&gt;90,"Long Meeting","Normal")</f>
        <v>Long Meeting</v>
      </c>
    </row>
    <row r="389" spans="1:18" x14ac:dyDescent="0.2">
      <c r="A389">
        <v>388</v>
      </c>
      <c r="B389" s="1">
        <v>45367</v>
      </c>
      <c r="C389" s="2" t="s">
        <v>34</v>
      </c>
      <c r="D389" s="2" t="s">
        <v>36</v>
      </c>
      <c r="E389" t="s">
        <v>25</v>
      </c>
      <c r="F389">
        <v>1</v>
      </c>
      <c r="G389" s="12">
        <v>4</v>
      </c>
      <c r="H389">
        <v>7</v>
      </c>
      <c r="I389" t="s">
        <v>17</v>
      </c>
      <c r="J389" t="s">
        <v>14</v>
      </c>
      <c r="K389" s="4">
        <f>(Table1[[#This Row],[EndTime]]-Table1[[#This Row],[StartTime]])*1440</f>
        <v>90</v>
      </c>
      <c r="L389" s="5">
        <f>Table1[[#This Row],[Attendees]]/Table1[[#This Row],[Capacity]]</f>
        <v>1.75</v>
      </c>
      <c r="M389">
        <f>IF(Table1[[#This Row],[Attendees]]&gt;Table1[[#This Row],[Capacity]],1,0)</f>
        <v>1</v>
      </c>
      <c r="N389" t="str">
        <f>TEXT(Table1[[#This Row],[Date]],"ddd")</f>
        <v>Sat</v>
      </c>
      <c r="O389" t="str">
        <f>TEXT(Table1[[#This Row],[Date]],"mmm")</f>
        <v>Mar</v>
      </c>
      <c r="P389" t="str">
        <f>IF(Table1[[#This Row],[Capacity]]&lt;=4,"Small",IF(Table1[[#This Row],[Capacity]]&lt;=8,"Medium","Large"))</f>
        <v>Small</v>
      </c>
      <c r="Q389" t="str">
        <f>IF(Table1[[#This Row],[Utilization %]]&lt;0.25,"Barely Attended","Normal")</f>
        <v>Normal</v>
      </c>
      <c r="R389" t="str">
        <f>IF(Table1[[#This Row],[Meeting duration (mins)]]&gt;90,"Long Meeting","Normal")</f>
        <v>Normal</v>
      </c>
    </row>
    <row r="390" spans="1:18" x14ac:dyDescent="0.2">
      <c r="A390">
        <v>389</v>
      </c>
      <c r="B390" s="1">
        <v>45302</v>
      </c>
      <c r="C390" s="2" t="s">
        <v>10</v>
      </c>
      <c r="D390" s="2" t="s">
        <v>33</v>
      </c>
      <c r="E390" t="s">
        <v>38</v>
      </c>
      <c r="F390">
        <v>3</v>
      </c>
      <c r="G390" s="12">
        <v>16</v>
      </c>
      <c r="H390">
        <v>2</v>
      </c>
      <c r="I390" t="s">
        <v>39</v>
      </c>
      <c r="J390" t="s">
        <v>14</v>
      </c>
      <c r="K390" s="4">
        <f>(Table1[[#This Row],[EndTime]]-Table1[[#This Row],[StartTime]])*1440</f>
        <v>119.99999999999989</v>
      </c>
      <c r="L390" s="5">
        <f>Table1[[#This Row],[Attendees]]/Table1[[#This Row],[Capacity]]</f>
        <v>0.125</v>
      </c>
      <c r="M390">
        <f>IF(Table1[[#This Row],[Attendees]]&gt;Table1[[#This Row],[Capacity]],1,0)</f>
        <v>0</v>
      </c>
      <c r="N390" t="str">
        <f>TEXT(Table1[[#This Row],[Date]],"ddd")</f>
        <v>Thu</v>
      </c>
      <c r="O390" t="str">
        <f>TEXT(Table1[[#This Row],[Date]],"mmm")</f>
        <v>Jan</v>
      </c>
      <c r="P390" t="str">
        <f>IF(Table1[[#This Row],[Capacity]]&lt;=4,"Small",IF(Table1[[#This Row],[Capacity]]&lt;=8,"Medium","Large"))</f>
        <v>Large</v>
      </c>
      <c r="Q390" t="str">
        <f>IF(Table1[[#This Row],[Utilization %]]&lt;0.25,"Barely Attended","Normal")</f>
        <v>Barely Attended</v>
      </c>
      <c r="R390" t="str">
        <f>IF(Table1[[#This Row],[Meeting duration (mins)]]&gt;90,"Long Meeting","Normal")</f>
        <v>Long Meeting</v>
      </c>
    </row>
    <row r="391" spans="1:18" x14ac:dyDescent="0.2">
      <c r="A391">
        <v>390</v>
      </c>
      <c r="B391" s="1">
        <v>45490</v>
      </c>
      <c r="C391" s="2" t="s">
        <v>15</v>
      </c>
      <c r="D391" s="2" t="s">
        <v>16</v>
      </c>
      <c r="E391" t="s">
        <v>35</v>
      </c>
      <c r="F391">
        <v>2</v>
      </c>
      <c r="G391" s="12">
        <v>10</v>
      </c>
      <c r="H391">
        <v>5</v>
      </c>
      <c r="I391" t="s">
        <v>17</v>
      </c>
      <c r="J391" t="s">
        <v>18</v>
      </c>
      <c r="K391" s="4">
        <f>(Table1[[#This Row],[EndTime]]-Table1[[#This Row],[StartTime]])*1440</f>
        <v>119.99999999999997</v>
      </c>
      <c r="L391" s="5">
        <f>Table1[[#This Row],[Attendees]]/Table1[[#This Row],[Capacity]]</f>
        <v>0.5</v>
      </c>
      <c r="M391">
        <f>IF(Table1[[#This Row],[Attendees]]&gt;Table1[[#This Row],[Capacity]],1,0)</f>
        <v>0</v>
      </c>
      <c r="N391" t="str">
        <f>TEXT(Table1[[#This Row],[Date]],"ddd")</f>
        <v>Wed</v>
      </c>
      <c r="O391" t="str">
        <f>TEXT(Table1[[#This Row],[Date]],"mmm")</f>
        <v>Jul</v>
      </c>
      <c r="P391" t="str">
        <f>IF(Table1[[#This Row],[Capacity]]&lt;=4,"Small",IF(Table1[[#This Row],[Capacity]]&lt;=8,"Medium","Large"))</f>
        <v>Large</v>
      </c>
      <c r="Q391" t="str">
        <f>IF(Table1[[#This Row],[Utilization %]]&lt;0.25,"Barely Attended","Normal")</f>
        <v>Normal</v>
      </c>
      <c r="R391" t="str">
        <f>IF(Table1[[#This Row],[Meeting duration (mins)]]&gt;90,"Long Meeting","Normal")</f>
        <v>Long Meeting</v>
      </c>
    </row>
    <row r="392" spans="1:18" x14ac:dyDescent="0.2">
      <c r="A392">
        <v>391</v>
      </c>
      <c r="B392" s="1">
        <v>45516</v>
      </c>
      <c r="C392" s="2" t="s">
        <v>32</v>
      </c>
      <c r="D392" s="2" t="s">
        <v>10</v>
      </c>
      <c r="E392" t="s">
        <v>25</v>
      </c>
      <c r="F392">
        <v>1</v>
      </c>
      <c r="G392" s="12">
        <v>4</v>
      </c>
      <c r="H392">
        <v>2</v>
      </c>
      <c r="I392" t="s">
        <v>22</v>
      </c>
      <c r="J392" t="s">
        <v>14</v>
      </c>
      <c r="K392" s="4">
        <f>(Table1[[#This Row],[EndTime]]-Table1[[#This Row],[StartTime]])*1440</f>
        <v>60.000000000000107</v>
      </c>
      <c r="L392" s="5">
        <f>Table1[[#This Row],[Attendees]]/Table1[[#This Row],[Capacity]]</f>
        <v>0.5</v>
      </c>
      <c r="M392">
        <f>IF(Table1[[#This Row],[Attendees]]&gt;Table1[[#This Row],[Capacity]],1,0)</f>
        <v>0</v>
      </c>
      <c r="N392" t="str">
        <f>TEXT(Table1[[#This Row],[Date]],"ddd")</f>
        <v>Mon</v>
      </c>
      <c r="O392" t="str">
        <f>TEXT(Table1[[#This Row],[Date]],"mmm")</f>
        <v>Aug</v>
      </c>
      <c r="P392" t="str">
        <f>IF(Table1[[#This Row],[Capacity]]&lt;=4,"Small",IF(Table1[[#This Row],[Capacity]]&lt;=8,"Medium","Large"))</f>
        <v>Small</v>
      </c>
      <c r="Q392" t="str">
        <f>IF(Table1[[#This Row],[Utilization %]]&lt;0.25,"Barely Attended","Normal")</f>
        <v>Normal</v>
      </c>
      <c r="R392" t="str">
        <f>IF(Table1[[#This Row],[Meeting duration (mins)]]&gt;90,"Long Meeting","Normal")</f>
        <v>Normal</v>
      </c>
    </row>
    <row r="393" spans="1:18" x14ac:dyDescent="0.2">
      <c r="A393">
        <v>392</v>
      </c>
      <c r="B393" s="1">
        <v>45457</v>
      </c>
      <c r="C393" s="2" t="s">
        <v>11</v>
      </c>
      <c r="D393" s="2" t="s">
        <v>46</v>
      </c>
      <c r="E393" t="s">
        <v>38</v>
      </c>
      <c r="F393">
        <v>3</v>
      </c>
      <c r="G393" s="12">
        <v>16</v>
      </c>
      <c r="H393">
        <v>8</v>
      </c>
      <c r="I393" t="s">
        <v>27</v>
      </c>
      <c r="J393" t="s">
        <v>30</v>
      </c>
      <c r="K393" s="4">
        <f>(Table1[[#This Row],[EndTime]]-Table1[[#This Row],[StartTime]])*1440</f>
        <v>119.99999999999989</v>
      </c>
      <c r="L393" s="5">
        <f>Table1[[#This Row],[Attendees]]/Table1[[#This Row],[Capacity]]</f>
        <v>0.5</v>
      </c>
      <c r="M393">
        <f>IF(Table1[[#This Row],[Attendees]]&gt;Table1[[#This Row],[Capacity]],1,0)</f>
        <v>0</v>
      </c>
      <c r="N393" t="str">
        <f>TEXT(Table1[[#This Row],[Date]],"ddd")</f>
        <v>Fri</v>
      </c>
      <c r="O393" t="str">
        <f>TEXT(Table1[[#This Row],[Date]],"mmm")</f>
        <v>Jun</v>
      </c>
      <c r="P393" t="str">
        <f>IF(Table1[[#This Row],[Capacity]]&lt;=4,"Small",IF(Table1[[#This Row],[Capacity]]&lt;=8,"Medium","Large"))</f>
        <v>Large</v>
      </c>
      <c r="Q393" t="str">
        <f>IF(Table1[[#This Row],[Utilization %]]&lt;0.25,"Barely Attended","Normal")</f>
        <v>Normal</v>
      </c>
      <c r="R393" t="str">
        <f>IF(Table1[[#This Row],[Meeting duration (mins)]]&gt;90,"Long Meeting","Normal")</f>
        <v>Long Meeting</v>
      </c>
    </row>
    <row r="394" spans="1:18" x14ac:dyDescent="0.2">
      <c r="A394">
        <v>393</v>
      </c>
      <c r="B394" s="1">
        <v>45602</v>
      </c>
      <c r="C394" s="2" t="s">
        <v>19</v>
      </c>
      <c r="D394" s="2" t="s">
        <v>34</v>
      </c>
      <c r="E394" t="s">
        <v>49</v>
      </c>
      <c r="F394">
        <v>3</v>
      </c>
      <c r="G394" s="12">
        <v>12</v>
      </c>
      <c r="H394">
        <v>11</v>
      </c>
      <c r="I394" t="s">
        <v>27</v>
      </c>
      <c r="J394" t="s">
        <v>28</v>
      </c>
      <c r="K394" s="4">
        <f>(Table1[[#This Row],[EndTime]]-Table1[[#This Row],[StartTime]])*1440</f>
        <v>60.000000000000028</v>
      </c>
      <c r="L394" s="5">
        <f>Table1[[#This Row],[Attendees]]/Table1[[#This Row],[Capacity]]</f>
        <v>0.91666666666666663</v>
      </c>
      <c r="M394">
        <f>IF(Table1[[#This Row],[Attendees]]&gt;Table1[[#This Row],[Capacity]],1,0)</f>
        <v>0</v>
      </c>
      <c r="N394" t="str">
        <f>TEXT(Table1[[#This Row],[Date]],"ddd")</f>
        <v>Wed</v>
      </c>
      <c r="O394" t="str">
        <f>TEXT(Table1[[#This Row],[Date]],"mmm")</f>
        <v>Nov</v>
      </c>
      <c r="P394" t="str">
        <f>IF(Table1[[#This Row],[Capacity]]&lt;=4,"Small",IF(Table1[[#This Row],[Capacity]]&lt;=8,"Medium","Large"))</f>
        <v>Large</v>
      </c>
      <c r="Q394" t="str">
        <f>IF(Table1[[#This Row],[Utilization %]]&lt;0.25,"Barely Attended","Normal")</f>
        <v>Normal</v>
      </c>
      <c r="R394" t="str">
        <f>IF(Table1[[#This Row],[Meeting duration (mins)]]&gt;90,"Long Meeting","Normal")</f>
        <v>Normal</v>
      </c>
    </row>
    <row r="395" spans="1:18" x14ac:dyDescent="0.2">
      <c r="A395">
        <v>394</v>
      </c>
      <c r="B395" s="1">
        <v>45518</v>
      </c>
      <c r="C395" s="2" t="s">
        <v>33</v>
      </c>
      <c r="D395" s="2" t="s">
        <v>31</v>
      </c>
      <c r="E395" t="s">
        <v>49</v>
      </c>
      <c r="F395">
        <v>3</v>
      </c>
      <c r="G395" s="12">
        <v>12</v>
      </c>
      <c r="H395">
        <v>5</v>
      </c>
      <c r="I395" t="s">
        <v>39</v>
      </c>
      <c r="J395" t="s">
        <v>30</v>
      </c>
      <c r="K395" s="4">
        <f>(Table1[[#This Row],[EndTime]]-Table1[[#This Row],[StartTime]])*1440</f>
        <v>30.000000000000053</v>
      </c>
      <c r="L395" s="5">
        <f>Table1[[#This Row],[Attendees]]/Table1[[#This Row],[Capacity]]</f>
        <v>0.41666666666666669</v>
      </c>
      <c r="M395">
        <f>IF(Table1[[#This Row],[Attendees]]&gt;Table1[[#This Row],[Capacity]],1,0)</f>
        <v>0</v>
      </c>
      <c r="N395" t="str">
        <f>TEXT(Table1[[#This Row],[Date]],"ddd")</f>
        <v>Wed</v>
      </c>
      <c r="O395" t="str">
        <f>TEXT(Table1[[#This Row],[Date]],"mmm")</f>
        <v>Aug</v>
      </c>
      <c r="P395" t="str">
        <f>IF(Table1[[#This Row],[Capacity]]&lt;=4,"Small",IF(Table1[[#This Row],[Capacity]]&lt;=8,"Medium","Large"))</f>
        <v>Large</v>
      </c>
      <c r="Q395" t="str">
        <f>IF(Table1[[#This Row],[Utilization %]]&lt;0.25,"Barely Attended","Normal")</f>
        <v>Normal</v>
      </c>
      <c r="R395" t="str">
        <f>IF(Table1[[#This Row],[Meeting duration (mins)]]&gt;90,"Long Meeting","Normal")</f>
        <v>Normal</v>
      </c>
    </row>
    <row r="396" spans="1:18" x14ac:dyDescent="0.2">
      <c r="A396">
        <v>395</v>
      </c>
      <c r="B396" s="1">
        <v>45515</v>
      </c>
      <c r="C396" s="2" t="s">
        <v>43</v>
      </c>
      <c r="D396" s="2" t="s">
        <v>36</v>
      </c>
      <c r="E396" t="s">
        <v>12</v>
      </c>
      <c r="F396">
        <v>2</v>
      </c>
      <c r="G396" s="12">
        <v>8</v>
      </c>
      <c r="H396">
        <v>8</v>
      </c>
      <c r="I396" t="s">
        <v>13</v>
      </c>
      <c r="J396" t="s">
        <v>28</v>
      </c>
      <c r="K396" s="4">
        <f>(Table1[[#This Row],[EndTime]]-Table1[[#This Row],[StartTime]])*1440</f>
        <v>29.999999999999972</v>
      </c>
      <c r="L396" s="5">
        <f>Table1[[#This Row],[Attendees]]/Table1[[#This Row],[Capacity]]</f>
        <v>1</v>
      </c>
      <c r="M396">
        <f>IF(Table1[[#This Row],[Attendees]]&gt;Table1[[#This Row],[Capacity]],1,0)</f>
        <v>0</v>
      </c>
      <c r="N396" t="str">
        <f>TEXT(Table1[[#This Row],[Date]],"ddd")</f>
        <v>Sun</v>
      </c>
      <c r="O396" t="str">
        <f>TEXT(Table1[[#This Row],[Date]],"mmm")</f>
        <v>Aug</v>
      </c>
      <c r="P396" t="str">
        <f>IF(Table1[[#This Row],[Capacity]]&lt;=4,"Small",IF(Table1[[#This Row],[Capacity]]&lt;=8,"Medium","Large"))</f>
        <v>Medium</v>
      </c>
      <c r="Q396" t="str">
        <f>IF(Table1[[#This Row],[Utilization %]]&lt;0.25,"Barely Attended","Normal")</f>
        <v>Normal</v>
      </c>
      <c r="R396" t="str">
        <f>IF(Table1[[#This Row],[Meeting duration (mins)]]&gt;90,"Long Meeting","Normal")</f>
        <v>Normal</v>
      </c>
    </row>
    <row r="397" spans="1:18" x14ac:dyDescent="0.2">
      <c r="A397">
        <v>396</v>
      </c>
      <c r="B397" s="1">
        <v>45571</v>
      </c>
      <c r="C397" s="2" t="s">
        <v>37</v>
      </c>
      <c r="D397" s="2" t="s">
        <v>16</v>
      </c>
      <c r="E397" t="s">
        <v>21</v>
      </c>
      <c r="F397">
        <v>1</v>
      </c>
      <c r="G397" s="12">
        <v>6</v>
      </c>
      <c r="H397">
        <v>2</v>
      </c>
      <c r="I397" t="s">
        <v>13</v>
      </c>
      <c r="J397" t="s">
        <v>30</v>
      </c>
      <c r="K397" s="4">
        <f>(Table1[[#This Row],[EndTime]]-Table1[[#This Row],[StartTime]])*1440</f>
        <v>59.999999999999943</v>
      </c>
      <c r="L397" s="5">
        <f>Table1[[#This Row],[Attendees]]/Table1[[#This Row],[Capacity]]</f>
        <v>0.33333333333333331</v>
      </c>
      <c r="M397">
        <f>IF(Table1[[#This Row],[Attendees]]&gt;Table1[[#This Row],[Capacity]],1,0)</f>
        <v>0</v>
      </c>
      <c r="N397" t="str">
        <f>TEXT(Table1[[#This Row],[Date]],"ddd")</f>
        <v>Sun</v>
      </c>
      <c r="O397" t="str">
        <f>TEXT(Table1[[#This Row],[Date]],"mmm")</f>
        <v>Oct</v>
      </c>
      <c r="P397" t="str">
        <f>IF(Table1[[#This Row],[Capacity]]&lt;=4,"Small",IF(Table1[[#This Row],[Capacity]]&lt;=8,"Medium","Large"))</f>
        <v>Medium</v>
      </c>
      <c r="Q397" t="str">
        <f>IF(Table1[[#This Row],[Utilization %]]&lt;0.25,"Barely Attended","Normal")</f>
        <v>Normal</v>
      </c>
      <c r="R397" t="str">
        <f>IF(Table1[[#This Row],[Meeting duration (mins)]]&gt;90,"Long Meeting","Normal")</f>
        <v>Normal</v>
      </c>
    </row>
    <row r="398" spans="1:18" x14ac:dyDescent="0.2">
      <c r="A398">
        <v>397</v>
      </c>
      <c r="B398" s="1">
        <v>45325</v>
      </c>
      <c r="C398" s="2" t="s">
        <v>29</v>
      </c>
      <c r="D398" s="2" t="s">
        <v>32</v>
      </c>
      <c r="E398" t="s">
        <v>25</v>
      </c>
      <c r="F398">
        <v>1</v>
      </c>
      <c r="G398" s="12">
        <v>4</v>
      </c>
      <c r="H398">
        <v>5</v>
      </c>
      <c r="I398" t="s">
        <v>17</v>
      </c>
      <c r="J398" t="s">
        <v>30</v>
      </c>
      <c r="K398" s="4">
        <f>(Table1[[#This Row],[EndTime]]-Table1[[#This Row],[StartTime]])*1440</f>
        <v>59.999999999999943</v>
      </c>
      <c r="L398" s="5">
        <f>Table1[[#This Row],[Attendees]]/Table1[[#This Row],[Capacity]]</f>
        <v>1.25</v>
      </c>
      <c r="M398">
        <f>IF(Table1[[#This Row],[Attendees]]&gt;Table1[[#This Row],[Capacity]],1,0)</f>
        <v>1</v>
      </c>
      <c r="N398" t="str">
        <f>TEXT(Table1[[#This Row],[Date]],"ddd")</f>
        <v>Sat</v>
      </c>
      <c r="O398" t="str">
        <f>TEXT(Table1[[#This Row],[Date]],"mmm")</f>
        <v>Feb</v>
      </c>
      <c r="P398" t="str">
        <f>IF(Table1[[#This Row],[Capacity]]&lt;=4,"Small",IF(Table1[[#This Row],[Capacity]]&lt;=8,"Medium","Large"))</f>
        <v>Small</v>
      </c>
      <c r="Q398" t="str">
        <f>IF(Table1[[#This Row],[Utilization %]]&lt;0.25,"Barely Attended","Normal")</f>
        <v>Normal</v>
      </c>
      <c r="R398" t="str">
        <f>IF(Table1[[#This Row],[Meeting duration (mins)]]&gt;90,"Long Meeting","Normal")</f>
        <v>Normal</v>
      </c>
    </row>
    <row r="399" spans="1:18" x14ac:dyDescent="0.2">
      <c r="A399">
        <v>398</v>
      </c>
      <c r="B399" s="1">
        <v>45326</v>
      </c>
      <c r="C399" s="2" t="s">
        <v>32</v>
      </c>
      <c r="D399" s="2" t="s">
        <v>45</v>
      </c>
      <c r="E399" t="s">
        <v>35</v>
      </c>
      <c r="F399">
        <v>2</v>
      </c>
      <c r="G399" s="12">
        <v>10</v>
      </c>
      <c r="H399">
        <v>11</v>
      </c>
      <c r="I399" t="s">
        <v>39</v>
      </c>
      <c r="J399" t="s">
        <v>18</v>
      </c>
      <c r="K399" s="4">
        <f>(Table1[[#This Row],[EndTime]]-Table1[[#This Row],[StartTime]])*1440</f>
        <v>90</v>
      </c>
      <c r="L399" s="5">
        <f>Table1[[#This Row],[Attendees]]/Table1[[#This Row],[Capacity]]</f>
        <v>1.1000000000000001</v>
      </c>
      <c r="M399">
        <f>IF(Table1[[#This Row],[Attendees]]&gt;Table1[[#This Row],[Capacity]],1,0)</f>
        <v>1</v>
      </c>
      <c r="N399" t="str">
        <f>TEXT(Table1[[#This Row],[Date]],"ddd")</f>
        <v>Sun</v>
      </c>
      <c r="O399" t="str">
        <f>TEXT(Table1[[#This Row],[Date]],"mmm")</f>
        <v>Feb</v>
      </c>
      <c r="P399" t="str">
        <f>IF(Table1[[#This Row],[Capacity]]&lt;=4,"Small",IF(Table1[[#This Row],[Capacity]]&lt;=8,"Medium","Large"))</f>
        <v>Large</v>
      </c>
      <c r="Q399" t="str">
        <f>IF(Table1[[#This Row],[Utilization %]]&lt;0.25,"Barely Attended","Normal")</f>
        <v>Normal</v>
      </c>
      <c r="R399" t="str">
        <f>IF(Table1[[#This Row],[Meeting duration (mins)]]&gt;90,"Long Meeting","Normal")</f>
        <v>Normal</v>
      </c>
    </row>
    <row r="400" spans="1:18" x14ac:dyDescent="0.2">
      <c r="A400">
        <v>399</v>
      </c>
      <c r="B400" s="1">
        <v>45588</v>
      </c>
      <c r="C400" s="2" t="s">
        <v>44</v>
      </c>
      <c r="D400" s="2" t="s">
        <v>32</v>
      </c>
      <c r="E400" t="s">
        <v>49</v>
      </c>
      <c r="F400">
        <v>3</v>
      </c>
      <c r="G400" s="12">
        <v>12</v>
      </c>
      <c r="H400">
        <v>11</v>
      </c>
      <c r="I400" t="s">
        <v>22</v>
      </c>
      <c r="J400" t="s">
        <v>14</v>
      </c>
      <c r="K400" s="4">
        <f>(Table1[[#This Row],[EndTime]]-Table1[[#This Row],[StartTime]])*1440</f>
        <v>119.99999999999997</v>
      </c>
      <c r="L400" s="5">
        <f>Table1[[#This Row],[Attendees]]/Table1[[#This Row],[Capacity]]</f>
        <v>0.91666666666666663</v>
      </c>
      <c r="M400">
        <f>IF(Table1[[#This Row],[Attendees]]&gt;Table1[[#This Row],[Capacity]],1,0)</f>
        <v>0</v>
      </c>
      <c r="N400" t="str">
        <f>TEXT(Table1[[#This Row],[Date]],"ddd")</f>
        <v>Wed</v>
      </c>
      <c r="O400" t="str">
        <f>TEXT(Table1[[#This Row],[Date]],"mmm")</f>
        <v>Oct</v>
      </c>
      <c r="P400" t="str">
        <f>IF(Table1[[#This Row],[Capacity]]&lt;=4,"Small",IF(Table1[[#This Row],[Capacity]]&lt;=8,"Medium","Large"))</f>
        <v>Large</v>
      </c>
      <c r="Q400" t="str">
        <f>IF(Table1[[#This Row],[Utilization %]]&lt;0.25,"Barely Attended","Normal")</f>
        <v>Normal</v>
      </c>
      <c r="R400" t="str">
        <f>IF(Table1[[#This Row],[Meeting duration (mins)]]&gt;90,"Long Meeting","Normal")</f>
        <v>Long Meeting</v>
      </c>
    </row>
    <row r="401" spans="1:18" x14ac:dyDescent="0.2">
      <c r="A401">
        <v>400</v>
      </c>
      <c r="B401" s="1">
        <v>45393</v>
      </c>
      <c r="C401" s="2" t="s">
        <v>37</v>
      </c>
      <c r="D401" s="2" t="s">
        <v>45</v>
      </c>
      <c r="E401" t="s">
        <v>38</v>
      </c>
      <c r="F401">
        <v>3</v>
      </c>
      <c r="G401" s="12">
        <v>16</v>
      </c>
      <c r="H401">
        <v>14</v>
      </c>
      <c r="I401" t="s">
        <v>13</v>
      </c>
      <c r="J401" t="s">
        <v>28</v>
      </c>
      <c r="K401" s="4">
        <f>(Table1[[#This Row],[EndTime]]-Table1[[#This Row],[StartTime]])*1440</f>
        <v>119.99999999999989</v>
      </c>
      <c r="L401" s="5">
        <f>Table1[[#This Row],[Attendees]]/Table1[[#This Row],[Capacity]]</f>
        <v>0.875</v>
      </c>
      <c r="M401">
        <f>IF(Table1[[#This Row],[Attendees]]&gt;Table1[[#This Row],[Capacity]],1,0)</f>
        <v>0</v>
      </c>
      <c r="N401" t="str">
        <f>TEXT(Table1[[#This Row],[Date]],"ddd")</f>
        <v>Thu</v>
      </c>
      <c r="O401" t="str">
        <f>TEXT(Table1[[#This Row],[Date]],"mmm")</f>
        <v>Apr</v>
      </c>
      <c r="P401" t="str">
        <f>IF(Table1[[#This Row],[Capacity]]&lt;=4,"Small",IF(Table1[[#This Row],[Capacity]]&lt;=8,"Medium","Large"))</f>
        <v>Large</v>
      </c>
      <c r="Q401" t="str">
        <f>IF(Table1[[#This Row],[Utilization %]]&lt;0.25,"Barely Attended","Normal")</f>
        <v>Normal</v>
      </c>
      <c r="R401" t="str">
        <f>IF(Table1[[#This Row],[Meeting duration (mins)]]&gt;90,"Long Meeting","Normal")</f>
        <v>Long Meeting</v>
      </c>
    </row>
    <row r="402" spans="1:18" x14ac:dyDescent="0.2">
      <c r="A402">
        <v>401</v>
      </c>
      <c r="B402" s="1">
        <v>45586</v>
      </c>
      <c r="C402" s="2" t="s">
        <v>29</v>
      </c>
      <c r="D402" s="2" t="s">
        <v>10</v>
      </c>
      <c r="E402" t="s">
        <v>49</v>
      </c>
      <c r="F402">
        <v>3</v>
      </c>
      <c r="G402" s="12">
        <v>12</v>
      </c>
      <c r="H402">
        <v>12</v>
      </c>
      <c r="I402" t="s">
        <v>27</v>
      </c>
      <c r="J402" t="s">
        <v>23</v>
      </c>
      <c r="K402" s="4">
        <f>(Table1[[#This Row],[EndTime]]-Table1[[#This Row],[StartTime]])*1440</f>
        <v>120.00000000000006</v>
      </c>
      <c r="L402" s="5">
        <f>Table1[[#This Row],[Attendees]]/Table1[[#This Row],[Capacity]]</f>
        <v>1</v>
      </c>
      <c r="M402">
        <f>IF(Table1[[#This Row],[Attendees]]&gt;Table1[[#This Row],[Capacity]],1,0)</f>
        <v>0</v>
      </c>
      <c r="N402" t="str">
        <f>TEXT(Table1[[#This Row],[Date]],"ddd")</f>
        <v>Mon</v>
      </c>
      <c r="O402" t="str">
        <f>TEXT(Table1[[#This Row],[Date]],"mmm")</f>
        <v>Oct</v>
      </c>
      <c r="P402" t="str">
        <f>IF(Table1[[#This Row],[Capacity]]&lt;=4,"Small",IF(Table1[[#This Row],[Capacity]]&lt;=8,"Medium","Large"))</f>
        <v>Large</v>
      </c>
      <c r="Q402" t="str">
        <f>IF(Table1[[#This Row],[Utilization %]]&lt;0.25,"Barely Attended","Normal")</f>
        <v>Normal</v>
      </c>
      <c r="R402" t="str">
        <f>IF(Table1[[#This Row],[Meeting duration (mins)]]&gt;90,"Long Meeting","Normal")</f>
        <v>Long Meeting</v>
      </c>
    </row>
    <row r="403" spans="1:18" x14ac:dyDescent="0.2">
      <c r="A403">
        <v>402</v>
      </c>
      <c r="B403" s="1">
        <v>45632</v>
      </c>
      <c r="C403" s="2" t="s">
        <v>45</v>
      </c>
      <c r="D403" s="2" t="s">
        <v>33</v>
      </c>
      <c r="E403" t="s">
        <v>35</v>
      </c>
      <c r="F403">
        <v>2</v>
      </c>
      <c r="G403" s="12">
        <v>10</v>
      </c>
      <c r="H403">
        <v>6</v>
      </c>
      <c r="I403" t="s">
        <v>13</v>
      </c>
      <c r="J403" t="s">
        <v>14</v>
      </c>
      <c r="K403" s="4">
        <f>(Table1[[#This Row],[EndTime]]-Table1[[#This Row],[StartTime]])*1440</f>
        <v>90</v>
      </c>
      <c r="L403" s="5">
        <f>Table1[[#This Row],[Attendees]]/Table1[[#This Row],[Capacity]]</f>
        <v>0.6</v>
      </c>
      <c r="M403">
        <f>IF(Table1[[#This Row],[Attendees]]&gt;Table1[[#This Row],[Capacity]],1,0)</f>
        <v>0</v>
      </c>
      <c r="N403" t="str">
        <f>TEXT(Table1[[#This Row],[Date]],"ddd")</f>
        <v>Fri</v>
      </c>
      <c r="O403" t="str">
        <f>TEXT(Table1[[#This Row],[Date]],"mmm")</f>
        <v>Dec</v>
      </c>
      <c r="P403" t="str">
        <f>IF(Table1[[#This Row],[Capacity]]&lt;=4,"Small",IF(Table1[[#This Row],[Capacity]]&lt;=8,"Medium","Large"))</f>
        <v>Large</v>
      </c>
      <c r="Q403" t="str">
        <f>IF(Table1[[#This Row],[Utilization %]]&lt;0.25,"Barely Attended","Normal")</f>
        <v>Normal</v>
      </c>
      <c r="R403" t="str">
        <f>IF(Table1[[#This Row],[Meeting duration (mins)]]&gt;90,"Long Meeting","Normal")</f>
        <v>Normal</v>
      </c>
    </row>
    <row r="404" spans="1:18" x14ac:dyDescent="0.2">
      <c r="A404">
        <v>403</v>
      </c>
      <c r="B404" s="1">
        <v>45657</v>
      </c>
      <c r="C404" s="2" t="s">
        <v>11</v>
      </c>
      <c r="D404" s="2" t="s">
        <v>46</v>
      </c>
      <c r="E404" t="s">
        <v>12</v>
      </c>
      <c r="F404">
        <v>2</v>
      </c>
      <c r="G404" s="12">
        <v>8</v>
      </c>
      <c r="H404">
        <v>2</v>
      </c>
      <c r="I404" t="s">
        <v>39</v>
      </c>
      <c r="J404" t="s">
        <v>23</v>
      </c>
      <c r="K404" s="4">
        <f>(Table1[[#This Row],[EndTime]]-Table1[[#This Row],[StartTime]])*1440</f>
        <v>119.99999999999989</v>
      </c>
      <c r="L404" s="5">
        <f>Table1[[#This Row],[Attendees]]/Table1[[#This Row],[Capacity]]</f>
        <v>0.25</v>
      </c>
      <c r="M404">
        <f>IF(Table1[[#This Row],[Attendees]]&gt;Table1[[#This Row],[Capacity]],1,0)</f>
        <v>0</v>
      </c>
      <c r="N404" t="str">
        <f>TEXT(Table1[[#This Row],[Date]],"ddd")</f>
        <v>Tue</v>
      </c>
      <c r="O404" t="str">
        <f>TEXT(Table1[[#This Row],[Date]],"mmm")</f>
        <v>Dec</v>
      </c>
      <c r="P404" t="str">
        <f>IF(Table1[[#This Row],[Capacity]]&lt;=4,"Small",IF(Table1[[#This Row],[Capacity]]&lt;=8,"Medium","Large"))</f>
        <v>Medium</v>
      </c>
      <c r="Q404" t="str">
        <f>IF(Table1[[#This Row],[Utilization %]]&lt;0.25,"Barely Attended","Normal")</f>
        <v>Normal</v>
      </c>
      <c r="R404" t="str">
        <f>IF(Table1[[#This Row],[Meeting duration (mins)]]&gt;90,"Long Meeting","Normal")</f>
        <v>Long Meeting</v>
      </c>
    </row>
    <row r="405" spans="1:18" x14ac:dyDescent="0.2">
      <c r="A405">
        <v>404</v>
      </c>
      <c r="B405" s="1">
        <v>45353</v>
      </c>
      <c r="C405" s="2" t="s">
        <v>44</v>
      </c>
      <c r="D405" s="2" t="s">
        <v>37</v>
      </c>
      <c r="E405" t="s">
        <v>38</v>
      </c>
      <c r="F405">
        <v>3</v>
      </c>
      <c r="G405" s="12">
        <v>16</v>
      </c>
      <c r="H405">
        <v>13</v>
      </c>
      <c r="I405" t="s">
        <v>42</v>
      </c>
      <c r="J405" t="s">
        <v>14</v>
      </c>
      <c r="K405" s="4">
        <f>(Table1[[#This Row],[EndTime]]-Table1[[#This Row],[StartTime]])*1440</f>
        <v>90.000000000000085</v>
      </c>
      <c r="L405" s="5">
        <f>Table1[[#This Row],[Attendees]]/Table1[[#This Row],[Capacity]]</f>
        <v>0.8125</v>
      </c>
      <c r="M405">
        <f>IF(Table1[[#This Row],[Attendees]]&gt;Table1[[#This Row],[Capacity]],1,0)</f>
        <v>0</v>
      </c>
      <c r="N405" t="str">
        <f>TEXT(Table1[[#This Row],[Date]],"ddd")</f>
        <v>Sat</v>
      </c>
      <c r="O405" t="str">
        <f>TEXT(Table1[[#This Row],[Date]],"mmm")</f>
        <v>Mar</v>
      </c>
      <c r="P405" t="str">
        <f>IF(Table1[[#This Row],[Capacity]]&lt;=4,"Small",IF(Table1[[#This Row],[Capacity]]&lt;=8,"Medium","Large"))</f>
        <v>Large</v>
      </c>
      <c r="Q405" t="str">
        <f>IF(Table1[[#This Row],[Utilization %]]&lt;0.25,"Barely Attended","Normal")</f>
        <v>Normal</v>
      </c>
      <c r="R405" t="str">
        <f>IF(Table1[[#This Row],[Meeting duration (mins)]]&gt;90,"Long Meeting","Normal")</f>
        <v>Long Meeting</v>
      </c>
    </row>
    <row r="406" spans="1:18" x14ac:dyDescent="0.2">
      <c r="A406">
        <v>405</v>
      </c>
      <c r="B406" s="1">
        <v>45379</v>
      </c>
      <c r="C406" s="2" t="s">
        <v>29</v>
      </c>
      <c r="D406" s="2" t="s">
        <v>32</v>
      </c>
      <c r="E406" t="s">
        <v>35</v>
      </c>
      <c r="F406">
        <v>2</v>
      </c>
      <c r="G406" s="12">
        <v>10</v>
      </c>
      <c r="H406">
        <v>6</v>
      </c>
      <c r="I406" t="s">
        <v>13</v>
      </c>
      <c r="J406" t="s">
        <v>28</v>
      </c>
      <c r="K406" s="4">
        <f>(Table1[[#This Row],[EndTime]]-Table1[[#This Row],[StartTime]])*1440</f>
        <v>59.999999999999943</v>
      </c>
      <c r="L406" s="5">
        <f>Table1[[#This Row],[Attendees]]/Table1[[#This Row],[Capacity]]</f>
        <v>0.6</v>
      </c>
      <c r="M406">
        <f>IF(Table1[[#This Row],[Attendees]]&gt;Table1[[#This Row],[Capacity]],1,0)</f>
        <v>0</v>
      </c>
      <c r="N406" t="str">
        <f>TEXT(Table1[[#This Row],[Date]],"ddd")</f>
        <v>Thu</v>
      </c>
      <c r="O406" t="str">
        <f>TEXT(Table1[[#This Row],[Date]],"mmm")</f>
        <v>Mar</v>
      </c>
      <c r="P406" t="str">
        <f>IF(Table1[[#This Row],[Capacity]]&lt;=4,"Small",IF(Table1[[#This Row],[Capacity]]&lt;=8,"Medium","Large"))</f>
        <v>Large</v>
      </c>
      <c r="Q406" t="str">
        <f>IF(Table1[[#This Row],[Utilization %]]&lt;0.25,"Barely Attended","Normal")</f>
        <v>Normal</v>
      </c>
      <c r="R406" t="str">
        <f>IF(Table1[[#This Row],[Meeting duration (mins)]]&gt;90,"Long Meeting","Normal")</f>
        <v>Normal</v>
      </c>
    </row>
    <row r="407" spans="1:18" x14ac:dyDescent="0.2">
      <c r="A407">
        <v>406</v>
      </c>
      <c r="B407" s="1">
        <v>45366</v>
      </c>
      <c r="C407" s="2" t="s">
        <v>29</v>
      </c>
      <c r="D407" s="2" t="s">
        <v>37</v>
      </c>
      <c r="E407" t="s">
        <v>21</v>
      </c>
      <c r="F407">
        <v>1</v>
      </c>
      <c r="G407" s="12">
        <v>6</v>
      </c>
      <c r="H407">
        <v>8</v>
      </c>
      <c r="I407" t="s">
        <v>39</v>
      </c>
      <c r="J407" t="s">
        <v>40</v>
      </c>
      <c r="K407" s="4">
        <f>(Table1[[#This Row],[EndTime]]-Table1[[#This Row],[StartTime]])*1440</f>
        <v>30.000000000000053</v>
      </c>
      <c r="L407" s="5">
        <f>Table1[[#This Row],[Attendees]]/Table1[[#This Row],[Capacity]]</f>
        <v>1.3333333333333333</v>
      </c>
      <c r="M407">
        <f>IF(Table1[[#This Row],[Attendees]]&gt;Table1[[#This Row],[Capacity]],1,0)</f>
        <v>1</v>
      </c>
      <c r="N407" t="str">
        <f>TEXT(Table1[[#This Row],[Date]],"ddd")</f>
        <v>Fri</v>
      </c>
      <c r="O407" t="str">
        <f>TEXT(Table1[[#This Row],[Date]],"mmm")</f>
        <v>Mar</v>
      </c>
      <c r="P407" t="str">
        <f>IF(Table1[[#This Row],[Capacity]]&lt;=4,"Small",IF(Table1[[#This Row],[Capacity]]&lt;=8,"Medium","Large"))</f>
        <v>Medium</v>
      </c>
      <c r="Q407" t="str">
        <f>IF(Table1[[#This Row],[Utilization %]]&lt;0.25,"Barely Attended","Normal")</f>
        <v>Normal</v>
      </c>
      <c r="R407" t="str">
        <f>IF(Table1[[#This Row],[Meeting duration (mins)]]&gt;90,"Long Meeting","Normal")</f>
        <v>Normal</v>
      </c>
    </row>
    <row r="408" spans="1:18" x14ac:dyDescent="0.2">
      <c r="A408">
        <v>407</v>
      </c>
      <c r="B408" s="1">
        <v>45394</v>
      </c>
      <c r="C408" s="2" t="s">
        <v>32</v>
      </c>
      <c r="D408" s="2" t="s">
        <v>16</v>
      </c>
      <c r="E408" t="s">
        <v>38</v>
      </c>
      <c r="F408">
        <v>3</v>
      </c>
      <c r="G408" s="12">
        <v>16</v>
      </c>
      <c r="H408">
        <v>17</v>
      </c>
      <c r="I408" t="s">
        <v>17</v>
      </c>
      <c r="J408" t="s">
        <v>28</v>
      </c>
      <c r="K408" s="4">
        <f>(Table1[[#This Row],[EndTime]]-Table1[[#This Row],[StartTime]])*1440</f>
        <v>30.000000000000053</v>
      </c>
      <c r="L408" s="5">
        <f>Table1[[#This Row],[Attendees]]/Table1[[#This Row],[Capacity]]</f>
        <v>1.0625</v>
      </c>
      <c r="M408">
        <f>IF(Table1[[#This Row],[Attendees]]&gt;Table1[[#This Row],[Capacity]],1,0)</f>
        <v>1</v>
      </c>
      <c r="N408" t="str">
        <f>TEXT(Table1[[#This Row],[Date]],"ddd")</f>
        <v>Fri</v>
      </c>
      <c r="O408" t="str">
        <f>TEXT(Table1[[#This Row],[Date]],"mmm")</f>
        <v>Apr</v>
      </c>
      <c r="P408" t="str">
        <f>IF(Table1[[#This Row],[Capacity]]&lt;=4,"Small",IF(Table1[[#This Row],[Capacity]]&lt;=8,"Medium","Large"))</f>
        <v>Large</v>
      </c>
      <c r="Q408" t="str">
        <f>IF(Table1[[#This Row],[Utilization %]]&lt;0.25,"Barely Attended","Normal")</f>
        <v>Normal</v>
      </c>
      <c r="R408" t="str">
        <f>IF(Table1[[#This Row],[Meeting duration (mins)]]&gt;90,"Long Meeting","Normal")</f>
        <v>Normal</v>
      </c>
    </row>
    <row r="409" spans="1:18" x14ac:dyDescent="0.2">
      <c r="A409">
        <v>408</v>
      </c>
      <c r="B409" s="1">
        <v>45519</v>
      </c>
      <c r="C409" s="2" t="s">
        <v>20</v>
      </c>
      <c r="D409" s="2" t="s">
        <v>15</v>
      </c>
      <c r="E409" t="s">
        <v>35</v>
      </c>
      <c r="F409">
        <v>2</v>
      </c>
      <c r="G409" s="12">
        <v>10</v>
      </c>
      <c r="H409">
        <v>8</v>
      </c>
      <c r="I409" t="s">
        <v>13</v>
      </c>
      <c r="J409" t="s">
        <v>18</v>
      </c>
      <c r="K409" s="4">
        <f>(Table1[[#This Row],[EndTime]]-Table1[[#This Row],[StartTime]])*1440</f>
        <v>120.00000000000006</v>
      </c>
      <c r="L409" s="5">
        <f>Table1[[#This Row],[Attendees]]/Table1[[#This Row],[Capacity]]</f>
        <v>0.8</v>
      </c>
      <c r="M409">
        <f>IF(Table1[[#This Row],[Attendees]]&gt;Table1[[#This Row],[Capacity]],1,0)</f>
        <v>0</v>
      </c>
      <c r="N409" t="str">
        <f>TEXT(Table1[[#This Row],[Date]],"ddd")</f>
        <v>Thu</v>
      </c>
      <c r="O409" t="str">
        <f>TEXT(Table1[[#This Row],[Date]],"mmm")</f>
        <v>Aug</v>
      </c>
      <c r="P409" t="str">
        <f>IF(Table1[[#This Row],[Capacity]]&lt;=4,"Small",IF(Table1[[#This Row],[Capacity]]&lt;=8,"Medium","Large"))</f>
        <v>Large</v>
      </c>
      <c r="Q409" t="str">
        <f>IF(Table1[[#This Row],[Utilization %]]&lt;0.25,"Barely Attended","Normal")</f>
        <v>Normal</v>
      </c>
      <c r="R409" t="str">
        <f>IF(Table1[[#This Row],[Meeting duration (mins)]]&gt;90,"Long Meeting","Normal")</f>
        <v>Long Meeting</v>
      </c>
    </row>
    <row r="410" spans="1:18" x14ac:dyDescent="0.2">
      <c r="A410">
        <v>409</v>
      </c>
      <c r="B410" s="1">
        <v>45548</v>
      </c>
      <c r="C410" s="2" t="s">
        <v>29</v>
      </c>
      <c r="D410" s="2" t="s">
        <v>37</v>
      </c>
      <c r="E410" t="s">
        <v>21</v>
      </c>
      <c r="F410">
        <v>1</v>
      </c>
      <c r="G410" s="12">
        <v>6</v>
      </c>
      <c r="H410">
        <v>7</v>
      </c>
      <c r="I410" t="s">
        <v>27</v>
      </c>
      <c r="J410" t="s">
        <v>30</v>
      </c>
      <c r="K410" s="4">
        <f>(Table1[[#This Row],[EndTime]]-Table1[[#This Row],[StartTime]])*1440</f>
        <v>30.000000000000053</v>
      </c>
      <c r="L410" s="5">
        <f>Table1[[#This Row],[Attendees]]/Table1[[#This Row],[Capacity]]</f>
        <v>1.1666666666666667</v>
      </c>
      <c r="M410">
        <f>IF(Table1[[#This Row],[Attendees]]&gt;Table1[[#This Row],[Capacity]],1,0)</f>
        <v>1</v>
      </c>
      <c r="N410" t="str">
        <f>TEXT(Table1[[#This Row],[Date]],"ddd")</f>
        <v>Fri</v>
      </c>
      <c r="O410" t="str">
        <f>TEXT(Table1[[#This Row],[Date]],"mmm")</f>
        <v>Sep</v>
      </c>
      <c r="P410" t="str">
        <f>IF(Table1[[#This Row],[Capacity]]&lt;=4,"Small",IF(Table1[[#This Row],[Capacity]]&lt;=8,"Medium","Large"))</f>
        <v>Medium</v>
      </c>
      <c r="Q410" t="str">
        <f>IF(Table1[[#This Row],[Utilization %]]&lt;0.25,"Barely Attended","Normal")</f>
        <v>Normal</v>
      </c>
      <c r="R410" t="str">
        <f>IF(Table1[[#This Row],[Meeting duration (mins)]]&gt;90,"Long Meeting","Normal")</f>
        <v>Normal</v>
      </c>
    </row>
    <row r="411" spans="1:18" x14ac:dyDescent="0.2">
      <c r="A411">
        <v>410</v>
      </c>
      <c r="B411" s="1">
        <v>45648</v>
      </c>
      <c r="C411" s="2" t="s">
        <v>43</v>
      </c>
      <c r="D411" s="2" t="s">
        <v>29</v>
      </c>
      <c r="E411" t="s">
        <v>25</v>
      </c>
      <c r="F411">
        <v>1</v>
      </c>
      <c r="G411" s="12">
        <v>4</v>
      </c>
      <c r="H411">
        <v>2</v>
      </c>
      <c r="I411" t="s">
        <v>41</v>
      </c>
      <c r="J411" t="s">
        <v>18</v>
      </c>
      <c r="K411" s="4">
        <f>(Table1[[#This Row],[EndTime]]-Table1[[#This Row],[StartTime]])*1440</f>
        <v>119.99999999999997</v>
      </c>
      <c r="L411" s="5">
        <f>Table1[[#This Row],[Attendees]]/Table1[[#This Row],[Capacity]]</f>
        <v>0.5</v>
      </c>
      <c r="M411">
        <f>IF(Table1[[#This Row],[Attendees]]&gt;Table1[[#This Row],[Capacity]],1,0)</f>
        <v>0</v>
      </c>
      <c r="N411" t="str">
        <f>TEXT(Table1[[#This Row],[Date]],"ddd")</f>
        <v>Sun</v>
      </c>
      <c r="O411" t="str">
        <f>TEXT(Table1[[#This Row],[Date]],"mmm")</f>
        <v>Dec</v>
      </c>
      <c r="P411" t="str">
        <f>IF(Table1[[#This Row],[Capacity]]&lt;=4,"Small",IF(Table1[[#This Row],[Capacity]]&lt;=8,"Medium","Large"))</f>
        <v>Small</v>
      </c>
      <c r="Q411" t="str">
        <f>IF(Table1[[#This Row],[Utilization %]]&lt;0.25,"Barely Attended","Normal")</f>
        <v>Normal</v>
      </c>
      <c r="R411" t="str">
        <f>IF(Table1[[#This Row],[Meeting duration (mins)]]&gt;90,"Long Meeting","Normal")</f>
        <v>Long Meeting</v>
      </c>
    </row>
    <row r="412" spans="1:18" x14ac:dyDescent="0.2">
      <c r="A412">
        <v>411</v>
      </c>
      <c r="B412" s="1">
        <v>45648</v>
      </c>
      <c r="C412" s="2" t="s">
        <v>10</v>
      </c>
      <c r="D412" s="2" t="s">
        <v>33</v>
      </c>
      <c r="E412" t="s">
        <v>21</v>
      </c>
      <c r="F412">
        <v>1</v>
      </c>
      <c r="G412" s="12">
        <v>6</v>
      </c>
      <c r="H412">
        <v>9</v>
      </c>
      <c r="I412" t="s">
        <v>13</v>
      </c>
      <c r="J412" t="s">
        <v>40</v>
      </c>
      <c r="K412" s="4">
        <f>(Table1[[#This Row],[EndTime]]-Table1[[#This Row],[StartTime]])*1440</f>
        <v>119.99999999999989</v>
      </c>
      <c r="L412" s="5">
        <f>Table1[[#This Row],[Attendees]]/Table1[[#This Row],[Capacity]]</f>
        <v>1.5</v>
      </c>
      <c r="M412">
        <f>IF(Table1[[#This Row],[Attendees]]&gt;Table1[[#This Row],[Capacity]],1,0)</f>
        <v>1</v>
      </c>
      <c r="N412" t="str">
        <f>TEXT(Table1[[#This Row],[Date]],"ddd")</f>
        <v>Sun</v>
      </c>
      <c r="O412" t="str">
        <f>TEXT(Table1[[#This Row],[Date]],"mmm")</f>
        <v>Dec</v>
      </c>
      <c r="P412" t="str">
        <f>IF(Table1[[#This Row],[Capacity]]&lt;=4,"Small",IF(Table1[[#This Row],[Capacity]]&lt;=8,"Medium","Large"))</f>
        <v>Medium</v>
      </c>
      <c r="Q412" t="str">
        <f>IF(Table1[[#This Row],[Utilization %]]&lt;0.25,"Barely Attended","Normal")</f>
        <v>Normal</v>
      </c>
      <c r="R412" t="str">
        <f>IF(Table1[[#This Row],[Meeting duration (mins)]]&gt;90,"Long Meeting","Normal")</f>
        <v>Long Meeting</v>
      </c>
    </row>
    <row r="413" spans="1:18" x14ac:dyDescent="0.2">
      <c r="A413">
        <v>412</v>
      </c>
      <c r="B413" s="1">
        <v>45557</v>
      </c>
      <c r="C413" s="2" t="s">
        <v>15</v>
      </c>
      <c r="D413" s="2" t="s">
        <v>16</v>
      </c>
      <c r="E413" t="s">
        <v>38</v>
      </c>
      <c r="F413">
        <v>3</v>
      </c>
      <c r="G413" s="12">
        <v>16</v>
      </c>
      <c r="H413">
        <v>19</v>
      </c>
      <c r="I413" t="s">
        <v>39</v>
      </c>
      <c r="J413" t="s">
        <v>28</v>
      </c>
      <c r="K413" s="4">
        <f>(Table1[[#This Row],[EndTime]]-Table1[[#This Row],[StartTime]])*1440</f>
        <v>119.99999999999997</v>
      </c>
      <c r="L413" s="5">
        <f>Table1[[#This Row],[Attendees]]/Table1[[#This Row],[Capacity]]</f>
        <v>1.1875</v>
      </c>
      <c r="M413">
        <f>IF(Table1[[#This Row],[Attendees]]&gt;Table1[[#This Row],[Capacity]],1,0)</f>
        <v>1</v>
      </c>
      <c r="N413" t="str">
        <f>TEXT(Table1[[#This Row],[Date]],"ddd")</f>
        <v>Sun</v>
      </c>
      <c r="O413" t="str">
        <f>TEXT(Table1[[#This Row],[Date]],"mmm")</f>
        <v>Sep</v>
      </c>
      <c r="P413" t="str">
        <f>IF(Table1[[#This Row],[Capacity]]&lt;=4,"Small",IF(Table1[[#This Row],[Capacity]]&lt;=8,"Medium","Large"))</f>
        <v>Large</v>
      </c>
      <c r="Q413" t="str">
        <f>IF(Table1[[#This Row],[Utilization %]]&lt;0.25,"Barely Attended","Normal")</f>
        <v>Normal</v>
      </c>
      <c r="R413" t="str">
        <f>IF(Table1[[#This Row],[Meeting duration (mins)]]&gt;90,"Long Meeting","Normal")</f>
        <v>Long Meeting</v>
      </c>
    </row>
    <row r="414" spans="1:18" x14ac:dyDescent="0.2">
      <c r="A414">
        <v>413</v>
      </c>
      <c r="B414" s="1">
        <v>45653</v>
      </c>
      <c r="C414" s="2" t="s">
        <v>45</v>
      </c>
      <c r="D414" s="2" t="s">
        <v>26</v>
      </c>
      <c r="E414" t="s">
        <v>38</v>
      </c>
      <c r="F414">
        <v>3</v>
      </c>
      <c r="G414" s="12">
        <v>16</v>
      </c>
      <c r="H414">
        <v>9</v>
      </c>
      <c r="I414" t="s">
        <v>27</v>
      </c>
      <c r="J414" t="s">
        <v>18</v>
      </c>
      <c r="K414" s="4">
        <f>(Table1[[#This Row],[EndTime]]-Table1[[#This Row],[StartTime]])*1440</f>
        <v>30.000000000000053</v>
      </c>
      <c r="L414" s="5">
        <f>Table1[[#This Row],[Attendees]]/Table1[[#This Row],[Capacity]]</f>
        <v>0.5625</v>
      </c>
      <c r="M414">
        <f>IF(Table1[[#This Row],[Attendees]]&gt;Table1[[#This Row],[Capacity]],1,0)</f>
        <v>0</v>
      </c>
      <c r="N414" t="str">
        <f>TEXT(Table1[[#This Row],[Date]],"ddd")</f>
        <v>Fri</v>
      </c>
      <c r="O414" t="str">
        <f>TEXT(Table1[[#This Row],[Date]],"mmm")</f>
        <v>Dec</v>
      </c>
      <c r="P414" t="str">
        <f>IF(Table1[[#This Row],[Capacity]]&lt;=4,"Small",IF(Table1[[#This Row],[Capacity]]&lt;=8,"Medium","Large"))</f>
        <v>Large</v>
      </c>
      <c r="Q414" t="str">
        <f>IF(Table1[[#This Row],[Utilization %]]&lt;0.25,"Barely Attended","Normal")</f>
        <v>Normal</v>
      </c>
      <c r="R414" t="str">
        <f>IF(Table1[[#This Row],[Meeting duration (mins)]]&gt;90,"Long Meeting","Normal")</f>
        <v>Normal</v>
      </c>
    </row>
    <row r="415" spans="1:18" x14ac:dyDescent="0.2">
      <c r="A415">
        <v>414</v>
      </c>
      <c r="B415" s="1">
        <v>45594</v>
      </c>
      <c r="C415" s="2" t="s">
        <v>33</v>
      </c>
      <c r="D415" s="2" t="s">
        <v>24</v>
      </c>
      <c r="E415" t="s">
        <v>21</v>
      </c>
      <c r="F415">
        <v>1</v>
      </c>
      <c r="G415" s="12">
        <v>6</v>
      </c>
      <c r="H415">
        <v>4</v>
      </c>
      <c r="I415" t="s">
        <v>27</v>
      </c>
      <c r="J415" t="s">
        <v>40</v>
      </c>
      <c r="K415" s="4">
        <f>(Table1[[#This Row],[EndTime]]-Table1[[#This Row],[StartTime]])*1440</f>
        <v>60.000000000000107</v>
      </c>
      <c r="L415" s="5">
        <f>Table1[[#This Row],[Attendees]]/Table1[[#This Row],[Capacity]]</f>
        <v>0.66666666666666663</v>
      </c>
      <c r="M415">
        <f>IF(Table1[[#This Row],[Attendees]]&gt;Table1[[#This Row],[Capacity]],1,0)</f>
        <v>0</v>
      </c>
      <c r="N415" t="str">
        <f>TEXT(Table1[[#This Row],[Date]],"ddd")</f>
        <v>Tue</v>
      </c>
      <c r="O415" t="str">
        <f>TEXT(Table1[[#This Row],[Date]],"mmm")</f>
        <v>Oct</v>
      </c>
      <c r="P415" t="str">
        <f>IF(Table1[[#This Row],[Capacity]]&lt;=4,"Small",IF(Table1[[#This Row],[Capacity]]&lt;=8,"Medium","Large"))</f>
        <v>Medium</v>
      </c>
      <c r="Q415" t="str">
        <f>IF(Table1[[#This Row],[Utilization %]]&lt;0.25,"Barely Attended","Normal")</f>
        <v>Normal</v>
      </c>
      <c r="R415" t="str">
        <f>IF(Table1[[#This Row],[Meeting duration (mins)]]&gt;90,"Long Meeting","Normal")</f>
        <v>Normal</v>
      </c>
    </row>
    <row r="416" spans="1:18" x14ac:dyDescent="0.2">
      <c r="A416">
        <v>415</v>
      </c>
      <c r="B416" s="1">
        <v>45406</v>
      </c>
      <c r="C416" s="2" t="s">
        <v>19</v>
      </c>
      <c r="D416" s="2" t="s">
        <v>43</v>
      </c>
      <c r="E416" t="s">
        <v>12</v>
      </c>
      <c r="F416">
        <v>2</v>
      </c>
      <c r="G416" s="12">
        <v>8</v>
      </c>
      <c r="H416">
        <v>1</v>
      </c>
      <c r="I416" t="s">
        <v>17</v>
      </c>
      <c r="J416" t="s">
        <v>23</v>
      </c>
      <c r="K416" s="4">
        <f>(Table1[[#This Row],[EndTime]]-Table1[[#This Row],[StartTime]])*1440</f>
        <v>120.00000000000006</v>
      </c>
      <c r="L416" s="5">
        <f>Table1[[#This Row],[Attendees]]/Table1[[#This Row],[Capacity]]</f>
        <v>0.125</v>
      </c>
      <c r="M416">
        <f>IF(Table1[[#This Row],[Attendees]]&gt;Table1[[#This Row],[Capacity]],1,0)</f>
        <v>0</v>
      </c>
      <c r="N416" t="str">
        <f>TEXT(Table1[[#This Row],[Date]],"ddd")</f>
        <v>Wed</v>
      </c>
      <c r="O416" t="str">
        <f>TEXT(Table1[[#This Row],[Date]],"mmm")</f>
        <v>Apr</v>
      </c>
      <c r="P416" t="str">
        <f>IF(Table1[[#This Row],[Capacity]]&lt;=4,"Small",IF(Table1[[#This Row],[Capacity]]&lt;=8,"Medium","Large"))</f>
        <v>Medium</v>
      </c>
      <c r="Q416" t="str">
        <f>IF(Table1[[#This Row],[Utilization %]]&lt;0.25,"Barely Attended","Normal")</f>
        <v>Barely Attended</v>
      </c>
      <c r="R416" t="str">
        <f>IF(Table1[[#This Row],[Meeting duration (mins)]]&gt;90,"Long Meeting","Normal")</f>
        <v>Long Meeting</v>
      </c>
    </row>
    <row r="417" spans="1:18" x14ac:dyDescent="0.2">
      <c r="A417">
        <v>416</v>
      </c>
      <c r="B417" s="1">
        <v>45575</v>
      </c>
      <c r="C417" s="2" t="s">
        <v>26</v>
      </c>
      <c r="D417" s="2" t="s">
        <v>24</v>
      </c>
      <c r="E417" t="s">
        <v>12</v>
      </c>
      <c r="F417">
        <v>2</v>
      </c>
      <c r="G417" s="12">
        <v>8</v>
      </c>
      <c r="H417">
        <v>4</v>
      </c>
      <c r="I417" t="s">
        <v>41</v>
      </c>
      <c r="J417" t="s">
        <v>23</v>
      </c>
      <c r="K417" s="4">
        <f>(Table1[[#This Row],[EndTime]]-Table1[[#This Row],[StartTime]])*1440</f>
        <v>120.00000000000006</v>
      </c>
      <c r="L417" s="5">
        <f>Table1[[#This Row],[Attendees]]/Table1[[#This Row],[Capacity]]</f>
        <v>0.5</v>
      </c>
      <c r="M417">
        <f>IF(Table1[[#This Row],[Attendees]]&gt;Table1[[#This Row],[Capacity]],1,0)</f>
        <v>0</v>
      </c>
      <c r="N417" t="str">
        <f>TEXT(Table1[[#This Row],[Date]],"ddd")</f>
        <v>Thu</v>
      </c>
      <c r="O417" t="str">
        <f>TEXT(Table1[[#This Row],[Date]],"mmm")</f>
        <v>Oct</v>
      </c>
      <c r="P417" t="str">
        <f>IF(Table1[[#This Row],[Capacity]]&lt;=4,"Small",IF(Table1[[#This Row],[Capacity]]&lt;=8,"Medium","Large"))</f>
        <v>Medium</v>
      </c>
      <c r="Q417" t="str">
        <f>IF(Table1[[#This Row],[Utilization %]]&lt;0.25,"Barely Attended","Normal")</f>
        <v>Normal</v>
      </c>
      <c r="R417" t="str">
        <f>IF(Table1[[#This Row],[Meeting duration (mins)]]&gt;90,"Long Meeting","Normal")</f>
        <v>Long Meeting</v>
      </c>
    </row>
    <row r="418" spans="1:18" x14ac:dyDescent="0.2">
      <c r="A418">
        <v>417</v>
      </c>
      <c r="B418" s="1">
        <v>45576</v>
      </c>
      <c r="C418" s="2" t="s">
        <v>44</v>
      </c>
      <c r="D418" s="2" t="s">
        <v>29</v>
      </c>
      <c r="E418" t="s">
        <v>25</v>
      </c>
      <c r="F418">
        <v>1</v>
      </c>
      <c r="G418" s="12">
        <v>4</v>
      </c>
      <c r="H418">
        <v>1</v>
      </c>
      <c r="I418" t="s">
        <v>39</v>
      </c>
      <c r="J418" t="s">
        <v>18</v>
      </c>
      <c r="K418" s="4">
        <f>(Table1[[#This Row],[EndTime]]-Table1[[#This Row],[StartTime]])*1440</f>
        <v>60.000000000000028</v>
      </c>
      <c r="L418" s="5">
        <f>Table1[[#This Row],[Attendees]]/Table1[[#This Row],[Capacity]]</f>
        <v>0.25</v>
      </c>
      <c r="M418">
        <f>IF(Table1[[#This Row],[Attendees]]&gt;Table1[[#This Row],[Capacity]],1,0)</f>
        <v>0</v>
      </c>
      <c r="N418" t="str">
        <f>TEXT(Table1[[#This Row],[Date]],"ddd")</f>
        <v>Fri</v>
      </c>
      <c r="O418" t="str">
        <f>TEXT(Table1[[#This Row],[Date]],"mmm")</f>
        <v>Oct</v>
      </c>
      <c r="P418" t="str">
        <f>IF(Table1[[#This Row],[Capacity]]&lt;=4,"Small",IF(Table1[[#This Row],[Capacity]]&lt;=8,"Medium","Large"))</f>
        <v>Small</v>
      </c>
      <c r="Q418" t="str">
        <f>IF(Table1[[#This Row],[Utilization %]]&lt;0.25,"Barely Attended","Normal")</f>
        <v>Normal</v>
      </c>
      <c r="R418" t="str">
        <f>IF(Table1[[#This Row],[Meeting duration (mins)]]&gt;90,"Long Meeting","Normal")</f>
        <v>Normal</v>
      </c>
    </row>
    <row r="419" spans="1:18" x14ac:dyDescent="0.2">
      <c r="A419">
        <v>418</v>
      </c>
      <c r="B419" s="1">
        <v>45431</v>
      </c>
      <c r="C419" s="2" t="s">
        <v>36</v>
      </c>
      <c r="D419" s="2" t="s">
        <v>37</v>
      </c>
      <c r="E419" t="s">
        <v>49</v>
      </c>
      <c r="F419">
        <v>3</v>
      </c>
      <c r="G419" s="12">
        <v>12</v>
      </c>
      <c r="H419">
        <v>6</v>
      </c>
      <c r="I419" t="s">
        <v>42</v>
      </c>
      <c r="J419" t="s">
        <v>30</v>
      </c>
      <c r="K419" s="4">
        <f>(Table1[[#This Row],[EndTime]]-Table1[[#This Row],[StartTime]])*1440</f>
        <v>120.00000000000006</v>
      </c>
      <c r="L419" s="5">
        <f>Table1[[#This Row],[Attendees]]/Table1[[#This Row],[Capacity]]</f>
        <v>0.5</v>
      </c>
      <c r="M419">
        <f>IF(Table1[[#This Row],[Attendees]]&gt;Table1[[#This Row],[Capacity]],1,0)</f>
        <v>0</v>
      </c>
      <c r="N419" t="str">
        <f>TEXT(Table1[[#This Row],[Date]],"ddd")</f>
        <v>Sun</v>
      </c>
      <c r="O419" t="str">
        <f>TEXT(Table1[[#This Row],[Date]],"mmm")</f>
        <v>May</v>
      </c>
      <c r="P419" t="str">
        <f>IF(Table1[[#This Row],[Capacity]]&lt;=4,"Small",IF(Table1[[#This Row],[Capacity]]&lt;=8,"Medium","Large"))</f>
        <v>Large</v>
      </c>
      <c r="Q419" t="str">
        <f>IF(Table1[[#This Row],[Utilization %]]&lt;0.25,"Barely Attended","Normal")</f>
        <v>Normal</v>
      </c>
      <c r="R419" t="str">
        <f>IF(Table1[[#This Row],[Meeting duration (mins)]]&gt;90,"Long Meeting","Normal")</f>
        <v>Long Meeting</v>
      </c>
    </row>
    <row r="420" spans="1:18" x14ac:dyDescent="0.2">
      <c r="A420">
        <v>419</v>
      </c>
      <c r="B420" s="1">
        <v>45368</v>
      </c>
      <c r="C420" s="2" t="s">
        <v>43</v>
      </c>
      <c r="D420" s="2" t="s">
        <v>15</v>
      </c>
      <c r="E420" t="s">
        <v>38</v>
      </c>
      <c r="F420">
        <v>3</v>
      </c>
      <c r="G420" s="12">
        <v>16</v>
      </c>
      <c r="H420">
        <v>6</v>
      </c>
      <c r="I420" t="s">
        <v>17</v>
      </c>
      <c r="J420" t="s">
        <v>18</v>
      </c>
      <c r="K420" s="4">
        <f>(Table1[[#This Row],[EndTime]]-Table1[[#This Row],[StartTime]])*1440</f>
        <v>90</v>
      </c>
      <c r="L420" s="5">
        <f>Table1[[#This Row],[Attendees]]/Table1[[#This Row],[Capacity]]</f>
        <v>0.375</v>
      </c>
      <c r="M420">
        <f>IF(Table1[[#This Row],[Attendees]]&gt;Table1[[#This Row],[Capacity]],1,0)</f>
        <v>0</v>
      </c>
      <c r="N420" t="str">
        <f>TEXT(Table1[[#This Row],[Date]],"ddd")</f>
        <v>Sun</v>
      </c>
      <c r="O420" t="str">
        <f>TEXT(Table1[[#This Row],[Date]],"mmm")</f>
        <v>Mar</v>
      </c>
      <c r="P420" t="str">
        <f>IF(Table1[[#This Row],[Capacity]]&lt;=4,"Small",IF(Table1[[#This Row],[Capacity]]&lt;=8,"Medium","Large"))</f>
        <v>Large</v>
      </c>
      <c r="Q420" t="str">
        <f>IF(Table1[[#This Row],[Utilization %]]&lt;0.25,"Barely Attended","Normal")</f>
        <v>Normal</v>
      </c>
      <c r="R420" t="str">
        <f>IF(Table1[[#This Row],[Meeting duration (mins)]]&gt;90,"Long Meeting","Normal")</f>
        <v>Normal</v>
      </c>
    </row>
    <row r="421" spans="1:18" x14ac:dyDescent="0.2">
      <c r="A421">
        <v>420</v>
      </c>
      <c r="B421" s="1">
        <v>45443</v>
      </c>
      <c r="C421" s="2" t="s">
        <v>33</v>
      </c>
      <c r="D421" s="2" t="s">
        <v>48</v>
      </c>
      <c r="E421" t="s">
        <v>38</v>
      </c>
      <c r="F421">
        <v>3</v>
      </c>
      <c r="G421" s="12">
        <v>16</v>
      </c>
      <c r="H421">
        <v>5</v>
      </c>
      <c r="I421" t="s">
        <v>27</v>
      </c>
      <c r="J421" t="s">
        <v>23</v>
      </c>
      <c r="K421" s="4">
        <f>(Table1[[#This Row],[EndTime]]-Table1[[#This Row],[StartTime]])*1440</f>
        <v>120.00000000000006</v>
      </c>
      <c r="L421" s="5">
        <f>Table1[[#This Row],[Attendees]]/Table1[[#This Row],[Capacity]]</f>
        <v>0.3125</v>
      </c>
      <c r="M421">
        <f>IF(Table1[[#This Row],[Attendees]]&gt;Table1[[#This Row],[Capacity]],1,0)</f>
        <v>0</v>
      </c>
      <c r="N421" t="str">
        <f>TEXT(Table1[[#This Row],[Date]],"ddd")</f>
        <v>Fri</v>
      </c>
      <c r="O421" t="str">
        <f>TEXT(Table1[[#This Row],[Date]],"mmm")</f>
        <v>May</v>
      </c>
      <c r="P421" t="str">
        <f>IF(Table1[[#This Row],[Capacity]]&lt;=4,"Small",IF(Table1[[#This Row],[Capacity]]&lt;=8,"Medium","Large"))</f>
        <v>Large</v>
      </c>
      <c r="Q421" t="str">
        <f>IF(Table1[[#This Row],[Utilization %]]&lt;0.25,"Barely Attended","Normal")</f>
        <v>Normal</v>
      </c>
      <c r="R421" t="str">
        <f>IF(Table1[[#This Row],[Meeting duration (mins)]]&gt;90,"Long Meeting","Normal")</f>
        <v>Long Meeting</v>
      </c>
    </row>
    <row r="422" spans="1:18" x14ac:dyDescent="0.2">
      <c r="A422">
        <v>421</v>
      </c>
      <c r="B422" s="1">
        <v>45635</v>
      </c>
      <c r="C422" s="2" t="s">
        <v>33</v>
      </c>
      <c r="D422" s="2" t="s">
        <v>24</v>
      </c>
      <c r="E422" t="s">
        <v>12</v>
      </c>
      <c r="F422">
        <v>2</v>
      </c>
      <c r="G422" s="12">
        <v>8</v>
      </c>
      <c r="H422">
        <v>6</v>
      </c>
      <c r="I422" t="s">
        <v>39</v>
      </c>
      <c r="J422" t="s">
        <v>23</v>
      </c>
      <c r="K422" s="4">
        <f>(Table1[[#This Row],[EndTime]]-Table1[[#This Row],[StartTime]])*1440</f>
        <v>60.000000000000107</v>
      </c>
      <c r="L422" s="5">
        <f>Table1[[#This Row],[Attendees]]/Table1[[#This Row],[Capacity]]</f>
        <v>0.75</v>
      </c>
      <c r="M422">
        <f>IF(Table1[[#This Row],[Attendees]]&gt;Table1[[#This Row],[Capacity]],1,0)</f>
        <v>0</v>
      </c>
      <c r="N422" t="str">
        <f>TEXT(Table1[[#This Row],[Date]],"ddd")</f>
        <v>Mon</v>
      </c>
      <c r="O422" t="str">
        <f>TEXT(Table1[[#This Row],[Date]],"mmm")</f>
        <v>Dec</v>
      </c>
      <c r="P422" t="str">
        <f>IF(Table1[[#This Row],[Capacity]]&lt;=4,"Small",IF(Table1[[#This Row],[Capacity]]&lt;=8,"Medium","Large"))</f>
        <v>Medium</v>
      </c>
      <c r="Q422" t="str">
        <f>IF(Table1[[#This Row],[Utilization %]]&lt;0.25,"Barely Attended","Normal")</f>
        <v>Normal</v>
      </c>
      <c r="R422" t="str">
        <f>IF(Table1[[#This Row],[Meeting duration (mins)]]&gt;90,"Long Meeting","Normal")</f>
        <v>Normal</v>
      </c>
    </row>
    <row r="423" spans="1:18" x14ac:dyDescent="0.2">
      <c r="A423">
        <v>422</v>
      </c>
      <c r="B423" s="1">
        <v>45498</v>
      </c>
      <c r="C423" s="2" t="s">
        <v>47</v>
      </c>
      <c r="D423" s="2" t="s">
        <v>43</v>
      </c>
      <c r="E423" t="s">
        <v>35</v>
      </c>
      <c r="F423">
        <v>2</v>
      </c>
      <c r="G423" s="12">
        <v>10</v>
      </c>
      <c r="H423">
        <v>7</v>
      </c>
      <c r="I423" t="s">
        <v>39</v>
      </c>
      <c r="J423" t="s">
        <v>40</v>
      </c>
      <c r="K423" s="4">
        <f>(Table1[[#This Row],[EndTime]]-Table1[[#This Row],[StartTime]])*1440</f>
        <v>90</v>
      </c>
      <c r="L423" s="5">
        <f>Table1[[#This Row],[Attendees]]/Table1[[#This Row],[Capacity]]</f>
        <v>0.7</v>
      </c>
      <c r="M423">
        <f>IF(Table1[[#This Row],[Attendees]]&gt;Table1[[#This Row],[Capacity]],1,0)</f>
        <v>0</v>
      </c>
      <c r="N423" t="str">
        <f>TEXT(Table1[[#This Row],[Date]],"ddd")</f>
        <v>Thu</v>
      </c>
      <c r="O423" t="str">
        <f>TEXT(Table1[[#This Row],[Date]],"mmm")</f>
        <v>Jul</v>
      </c>
      <c r="P423" t="str">
        <f>IF(Table1[[#This Row],[Capacity]]&lt;=4,"Small",IF(Table1[[#This Row],[Capacity]]&lt;=8,"Medium","Large"))</f>
        <v>Large</v>
      </c>
      <c r="Q423" t="str">
        <f>IF(Table1[[#This Row],[Utilization %]]&lt;0.25,"Barely Attended","Normal")</f>
        <v>Normal</v>
      </c>
      <c r="R423" t="str">
        <f>IF(Table1[[#This Row],[Meeting duration (mins)]]&gt;90,"Long Meeting","Normal")</f>
        <v>Normal</v>
      </c>
    </row>
    <row r="424" spans="1:18" x14ac:dyDescent="0.2">
      <c r="A424">
        <v>423</v>
      </c>
      <c r="B424" s="1">
        <v>45592</v>
      </c>
      <c r="C424" s="2" t="s">
        <v>34</v>
      </c>
      <c r="D424" s="2" t="s">
        <v>20</v>
      </c>
      <c r="E424" t="s">
        <v>12</v>
      </c>
      <c r="F424">
        <v>2</v>
      </c>
      <c r="G424" s="12">
        <v>8</v>
      </c>
      <c r="H424">
        <v>10</v>
      </c>
      <c r="I424" t="s">
        <v>42</v>
      </c>
      <c r="J424" t="s">
        <v>40</v>
      </c>
      <c r="K424" s="4">
        <f>(Table1[[#This Row],[EndTime]]-Table1[[#This Row],[StartTime]])*1440</f>
        <v>29.999999999999972</v>
      </c>
      <c r="L424" s="5">
        <f>Table1[[#This Row],[Attendees]]/Table1[[#This Row],[Capacity]]</f>
        <v>1.25</v>
      </c>
      <c r="M424">
        <f>IF(Table1[[#This Row],[Attendees]]&gt;Table1[[#This Row],[Capacity]],1,0)</f>
        <v>1</v>
      </c>
      <c r="N424" t="str">
        <f>TEXT(Table1[[#This Row],[Date]],"ddd")</f>
        <v>Sun</v>
      </c>
      <c r="O424" t="str">
        <f>TEXT(Table1[[#This Row],[Date]],"mmm")</f>
        <v>Oct</v>
      </c>
      <c r="P424" t="str">
        <f>IF(Table1[[#This Row],[Capacity]]&lt;=4,"Small",IF(Table1[[#This Row],[Capacity]]&lt;=8,"Medium","Large"))</f>
        <v>Medium</v>
      </c>
      <c r="Q424" t="str">
        <f>IF(Table1[[#This Row],[Utilization %]]&lt;0.25,"Barely Attended","Normal")</f>
        <v>Normal</v>
      </c>
      <c r="R424" t="str">
        <f>IF(Table1[[#This Row],[Meeting duration (mins)]]&gt;90,"Long Meeting","Normal")</f>
        <v>Normal</v>
      </c>
    </row>
    <row r="425" spans="1:18" x14ac:dyDescent="0.2">
      <c r="A425">
        <v>424</v>
      </c>
      <c r="B425" s="1">
        <v>45539</v>
      </c>
      <c r="C425" s="2" t="s">
        <v>10</v>
      </c>
      <c r="D425" s="2" t="s">
        <v>26</v>
      </c>
      <c r="E425" t="s">
        <v>35</v>
      </c>
      <c r="F425">
        <v>2</v>
      </c>
      <c r="G425" s="12">
        <v>10</v>
      </c>
      <c r="H425">
        <v>6</v>
      </c>
      <c r="I425" t="s">
        <v>17</v>
      </c>
      <c r="J425" t="s">
        <v>18</v>
      </c>
      <c r="K425" s="4">
        <f>(Table1[[#This Row],[EndTime]]-Table1[[#This Row],[StartTime]])*1440</f>
        <v>59.999999999999943</v>
      </c>
      <c r="L425" s="5">
        <f>Table1[[#This Row],[Attendees]]/Table1[[#This Row],[Capacity]]</f>
        <v>0.6</v>
      </c>
      <c r="M425">
        <f>IF(Table1[[#This Row],[Attendees]]&gt;Table1[[#This Row],[Capacity]],1,0)</f>
        <v>0</v>
      </c>
      <c r="N425" t="str">
        <f>TEXT(Table1[[#This Row],[Date]],"ddd")</f>
        <v>Wed</v>
      </c>
      <c r="O425" t="str">
        <f>TEXT(Table1[[#This Row],[Date]],"mmm")</f>
        <v>Sep</v>
      </c>
      <c r="P425" t="str">
        <f>IF(Table1[[#This Row],[Capacity]]&lt;=4,"Small",IF(Table1[[#This Row],[Capacity]]&lt;=8,"Medium","Large"))</f>
        <v>Large</v>
      </c>
      <c r="Q425" t="str">
        <f>IF(Table1[[#This Row],[Utilization %]]&lt;0.25,"Barely Attended","Normal")</f>
        <v>Normal</v>
      </c>
      <c r="R425" t="str">
        <f>IF(Table1[[#This Row],[Meeting duration (mins)]]&gt;90,"Long Meeting","Normal")</f>
        <v>Normal</v>
      </c>
    </row>
    <row r="426" spans="1:18" x14ac:dyDescent="0.2">
      <c r="A426">
        <v>425</v>
      </c>
      <c r="B426" s="1">
        <v>45634</v>
      </c>
      <c r="C426" s="2" t="s">
        <v>20</v>
      </c>
      <c r="D426" s="2" t="s">
        <v>44</v>
      </c>
      <c r="E426" t="s">
        <v>25</v>
      </c>
      <c r="F426">
        <v>1</v>
      </c>
      <c r="G426" s="12">
        <v>4</v>
      </c>
      <c r="H426">
        <v>1</v>
      </c>
      <c r="I426" t="s">
        <v>27</v>
      </c>
      <c r="J426" t="s">
        <v>14</v>
      </c>
      <c r="K426" s="4">
        <f>(Table1[[#This Row],[EndTime]]-Table1[[#This Row],[StartTime]])*1440</f>
        <v>90</v>
      </c>
      <c r="L426" s="5">
        <f>Table1[[#This Row],[Attendees]]/Table1[[#This Row],[Capacity]]</f>
        <v>0.25</v>
      </c>
      <c r="M426">
        <f>IF(Table1[[#This Row],[Attendees]]&gt;Table1[[#This Row],[Capacity]],1,0)</f>
        <v>0</v>
      </c>
      <c r="N426" t="str">
        <f>TEXT(Table1[[#This Row],[Date]],"ddd")</f>
        <v>Sun</v>
      </c>
      <c r="O426" t="str">
        <f>TEXT(Table1[[#This Row],[Date]],"mmm")</f>
        <v>Dec</v>
      </c>
      <c r="P426" t="str">
        <f>IF(Table1[[#This Row],[Capacity]]&lt;=4,"Small",IF(Table1[[#This Row],[Capacity]]&lt;=8,"Medium","Large"))</f>
        <v>Small</v>
      </c>
      <c r="Q426" t="str">
        <f>IF(Table1[[#This Row],[Utilization %]]&lt;0.25,"Barely Attended","Normal")</f>
        <v>Normal</v>
      </c>
      <c r="R426" t="str">
        <f>IF(Table1[[#This Row],[Meeting duration (mins)]]&gt;90,"Long Meeting","Normal")</f>
        <v>Normal</v>
      </c>
    </row>
    <row r="427" spans="1:18" x14ac:dyDescent="0.2">
      <c r="A427">
        <v>426</v>
      </c>
      <c r="B427" s="1">
        <v>45475</v>
      </c>
      <c r="C427" s="2" t="s">
        <v>33</v>
      </c>
      <c r="D427" s="2" t="s">
        <v>46</v>
      </c>
      <c r="E427" t="s">
        <v>21</v>
      </c>
      <c r="F427">
        <v>1</v>
      </c>
      <c r="G427" s="12">
        <v>6</v>
      </c>
      <c r="H427">
        <v>2</v>
      </c>
      <c r="I427" t="s">
        <v>41</v>
      </c>
      <c r="J427" t="s">
        <v>30</v>
      </c>
      <c r="K427" s="4">
        <f>(Table1[[#This Row],[EndTime]]-Table1[[#This Row],[StartTime]])*1440</f>
        <v>90</v>
      </c>
      <c r="L427" s="5">
        <f>Table1[[#This Row],[Attendees]]/Table1[[#This Row],[Capacity]]</f>
        <v>0.33333333333333331</v>
      </c>
      <c r="M427">
        <f>IF(Table1[[#This Row],[Attendees]]&gt;Table1[[#This Row],[Capacity]],1,0)</f>
        <v>0</v>
      </c>
      <c r="N427" t="str">
        <f>TEXT(Table1[[#This Row],[Date]],"ddd")</f>
        <v>Tue</v>
      </c>
      <c r="O427" t="str">
        <f>TEXT(Table1[[#This Row],[Date]],"mmm")</f>
        <v>Jul</v>
      </c>
      <c r="P427" t="str">
        <f>IF(Table1[[#This Row],[Capacity]]&lt;=4,"Small",IF(Table1[[#This Row],[Capacity]]&lt;=8,"Medium","Large"))</f>
        <v>Medium</v>
      </c>
      <c r="Q427" t="str">
        <f>IF(Table1[[#This Row],[Utilization %]]&lt;0.25,"Barely Attended","Normal")</f>
        <v>Normal</v>
      </c>
      <c r="R427" t="str">
        <f>IF(Table1[[#This Row],[Meeting duration (mins)]]&gt;90,"Long Meeting","Normal")</f>
        <v>Normal</v>
      </c>
    </row>
    <row r="428" spans="1:18" x14ac:dyDescent="0.2">
      <c r="A428">
        <v>427</v>
      </c>
      <c r="B428" s="1">
        <v>45621</v>
      </c>
      <c r="C428" s="2" t="s">
        <v>11</v>
      </c>
      <c r="D428" s="2" t="s">
        <v>33</v>
      </c>
      <c r="E428" t="s">
        <v>21</v>
      </c>
      <c r="F428">
        <v>1</v>
      </c>
      <c r="G428" s="12">
        <v>6</v>
      </c>
      <c r="H428">
        <v>7</v>
      </c>
      <c r="I428" t="s">
        <v>27</v>
      </c>
      <c r="J428" t="s">
        <v>40</v>
      </c>
      <c r="K428" s="4">
        <f>(Table1[[#This Row],[EndTime]]-Table1[[#This Row],[StartTime]])*1440</f>
        <v>29.999999999999893</v>
      </c>
      <c r="L428" s="5">
        <f>Table1[[#This Row],[Attendees]]/Table1[[#This Row],[Capacity]]</f>
        <v>1.1666666666666667</v>
      </c>
      <c r="M428">
        <f>IF(Table1[[#This Row],[Attendees]]&gt;Table1[[#This Row],[Capacity]],1,0)</f>
        <v>1</v>
      </c>
      <c r="N428" t="str">
        <f>TEXT(Table1[[#This Row],[Date]],"ddd")</f>
        <v>Mon</v>
      </c>
      <c r="O428" t="str">
        <f>TEXT(Table1[[#This Row],[Date]],"mmm")</f>
        <v>Nov</v>
      </c>
      <c r="P428" t="str">
        <f>IF(Table1[[#This Row],[Capacity]]&lt;=4,"Small",IF(Table1[[#This Row],[Capacity]]&lt;=8,"Medium","Large"))</f>
        <v>Medium</v>
      </c>
      <c r="Q428" t="str">
        <f>IF(Table1[[#This Row],[Utilization %]]&lt;0.25,"Barely Attended","Normal")</f>
        <v>Normal</v>
      </c>
      <c r="R428" t="str">
        <f>IF(Table1[[#This Row],[Meeting duration (mins)]]&gt;90,"Long Meeting","Normal")</f>
        <v>Normal</v>
      </c>
    </row>
    <row r="429" spans="1:18" x14ac:dyDescent="0.2">
      <c r="A429">
        <v>428</v>
      </c>
      <c r="B429" s="1">
        <v>45634</v>
      </c>
      <c r="C429" s="2" t="s">
        <v>16</v>
      </c>
      <c r="D429" s="2" t="s">
        <v>10</v>
      </c>
      <c r="E429" t="s">
        <v>35</v>
      </c>
      <c r="F429">
        <v>2</v>
      </c>
      <c r="G429" s="12">
        <v>10</v>
      </c>
      <c r="H429">
        <v>4</v>
      </c>
      <c r="I429" t="s">
        <v>13</v>
      </c>
      <c r="J429" t="s">
        <v>14</v>
      </c>
      <c r="K429" s="4">
        <f>(Table1[[#This Row],[EndTime]]-Table1[[#This Row],[StartTime]])*1440</f>
        <v>30.000000000000053</v>
      </c>
      <c r="L429" s="5">
        <f>Table1[[#This Row],[Attendees]]/Table1[[#This Row],[Capacity]]</f>
        <v>0.4</v>
      </c>
      <c r="M429">
        <f>IF(Table1[[#This Row],[Attendees]]&gt;Table1[[#This Row],[Capacity]],1,0)</f>
        <v>0</v>
      </c>
      <c r="N429" t="str">
        <f>TEXT(Table1[[#This Row],[Date]],"ddd")</f>
        <v>Sun</v>
      </c>
      <c r="O429" t="str">
        <f>TEXT(Table1[[#This Row],[Date]],"mmm")</f>
        <v>Dec</v>
      </c>
      <c r="P429" t="str">
        <f>IF(Table1[[#This Row],[Capacity]]&lt;=4,"Small",IF(Table1[[#This Row],[Capacity]]&lt;=8,"Medium","Large"))</f>
        <v>Large</v>
      </c>
      <c r="Q429" t="str">
        <f>IF(Table1[[#This Row],[Utilization %]]&lt;0.25,"Barely Attended","Normal")</f>
        <v>Normal</v>
      </c>
      <c r="R429" t="str">
        <f>IF(Table1[[#This Row],[Meeting duration (mins)]]&gt;90,"Long Meeting","Normal")</f>
        <v>Normal</v>
      </c>
    </row>
    <row r="430" spans="1:18" x14ac:dyDescent="0.2">
      <c r="A430">
        <v>429</v>
      </c>
      <c r="B430" s="1">
        <v>45597</v>
      </c>
      <c r="C430" s="2" t="s">
        <v>43</v>
      </c>
      <c r="D430" s="2" t="s">
        <v>44</v>
      </c>
      <c r="E430" t="s">
        <v>38</v>
      </c>
      <c r="F430">
        <v>3</v>
      </c>
      <c r="G430" s="12">
        <v>16</v>
      </c>
      <c r="H430">
        <v>14</v>
      </c>
      <c r="I430" t="s">
        <v>41</v>
      </c>
      <c r="J430" t="s">
        <v>40</v>
      </c>
      <c r="K430" s="4">
        <f>(Table1[[#This Row],[EndTime]]-Table1[[#This Row],[StartTime]])*1440</f>
        <v>59.999999999999943</v>
      </c>
      <c r="L430" s="5">
        <f>Table1[[#This Row],[Attendees]]/Table1[[#This Row],[Capacity]]</f>
        <v>0.875</v>
      </c>
      <c r="M430">
        <f>IF(Table1[[#This Row],[Attendees]]&gt;Table1[[#This Row],[Capacity]],1,0)</f>
        <v>0</v>
      </c>
      <c r="N430" t="str">
        <f>TEXT(Table1[[#This Row],[Date]],"ddd")</f>
        <v>Fri</v>
      </c>
      <c r="O430" t="str">
        <f>TEXT(Table1[[#This Row],[Date]],"mmm")</f>
        <v>Nov</v>
      </c>
      <c r="P430" t="str">
        <f>IF(Table1[[#This Row],[Capacity]]&lt;=4,"Small",IF(Table1[[#This Row],[Capacity]]&lt;=8,"Medium","Large"))</f>
        <v>Large</v>
      </c>
      <c r="Q430" t="str">
        <f>IF(Table1[[#This Row],[Utilization %]]&lt;0.25,"Barely Attended","Normal")</f>
        <v>Normal</v>
      </c>
      <c r="R430" t="str">
        <f>IF(Table1[[#This Row],[Meeting duration (mins)]]&gt;90,"Long Meeting","Normal")</f>
        <v>Normal</v>
      </c>
    </row>
    <row r="431" spans="1:18" x14ac:dyDescent="0.2">
      <c r="A431">
        <v>430</v>
      </c>
      <c r="B431" s="1">
        <v>45617</v>
      </c>
      <c r="C431" s="2" t="s">
        <v>33</v>
      </c>
      <c r="D431" s="2" t="s">
        <v>48</v>
      </c>
      <c r="E431" t="s">
        <v>25</v>
      </c>
      <c r="F431">
        <v>1</v>
      </c>
      <c r="G431" s="12">
        <v>4</v>
      </c>
      <c r="H431">
        <v>3</v>
      </c>
      <c r="I431" t="s">
        <v>22</v>
      </c>
      <c r="J431" t="s">
        <v>18</v>
      </c>
      <c r="K431" s="4">
        <f>(Table1[[#This Row],[EndTime]]-Table1[[#This Row],[StartTime]])*1440</f>
        <v>120.00000000000006</v>
      </c>
      <c r="L431" s="5">
        <f>Table1[[#This Row],[Attendees]]/Table1[[#This Row],[Capacity]]</f>
        <v>0.75</v>
      </c>
      <c r="M431">
        <f>IF(Table1[[#This Row],[Attendees]]&gt;Table1[[#This Row],[Capacity]],1,0)</f>
        <v>0</v>
      </c>
      <c r="N431" t="str">
        <f>TEXT(Table1[[#This Row],[Date]],"ddd")</f>
        <v>Thu</v>
      </c>
      <c r="O431" t="str">
        <f>TEXT(Table1[[#This Row],[Date]],"mmm")</f>
        <v>Nov</v>
      </c>
      <c r="P431" t="str">
        <f>IF(Table1[[#This Row],[Capacity]]&lt;=4,"Small",IF(Table1[[#This Row],[Capacity]]&lt;=8,"Medium","Large"))</f>
        <v>Small</v>
      </c>
      <c r="Q431" t="str">
        <f>IF(Table1[[#This Row],[Utilization %]]&lt;0.25,"Barely Attended","Normal")</f>
        <v>Normal</v>
      </c>
      <c r="R431" t="str">
        <f>IF(Table1[[#This Row],[Meeting duration (mins)]]&gt;90,"Long Meeting","Normal")</f>
        <v>Long Meeting</v>
      </c>
    </row>
    <row r="432" spans="1:18" x14ac:dyDescent="0.2">
      <c r="A432">
        <v>431</v>
      </c>
      <c r="B432" s="1">
        <v>45608</v>
      </c>
      <c r="C432" s="2" t="s">
        <v>11</v>
      </c>
      <c r="D432" s="2" t="s">
        <v>46</v>
      </c>
      <c r="E432" t="s">
        <v>25</v>
      </c>
      <c r="F432">
        <v>1</v>
      </c>
      <c r="G432" s="12">
        <v>4</v>
      </c>
      <c r="H432">
        <v>3</v>
      </c>
      <c r="I432" t="s">
        <v>27</v>
      </c>
      <c r="J432" t="s">
        <v>30</v>
      </c>
      <c r="K432" s="4">
        <f>(Table1[[#This Row],[EndTime]]-Table1[[#This Row],[StartTime]])*1440</f>
        <v>119.99999999999989</v>
      </c>
      <c r="L432" s="5">
        <f>Table1[[#This Row],[Attendees]]/Table1[[#This Row],[Capacity]]</f>
        <v>0.75</v>
      </c>
      <c r="M432">
        <f>IF(Table1[[#This Row],[Attendees]]&gt;Table1[[#This Row],[Capacity]],1,0)</f>
        <v>0</v>
      </c>
      <c r="N432" t="str">
        <f>TEXT(Table1[[#This Row],[Date]],"ddd")</f>
        <v>Tue</v>
      </c>
      <c r="O432" t="str">
        <f>TEXT(Table1[[#This Row],[Date]],"mmm")</f>
        <v>Nov</v>
      </c>
      <c r="P432" t="str">
        <f>IF(Table1[[#This Row],[Capacity]]&lt;=4,"Small",IF(Table1[[#This Row],[Capacity]]&lt;=8,"Medium","Large"))</f>
        <v>Small</v>
      </c>
      <c r="Q432" t="str">
        <f>IF(Table1[[#This Row],[Utilization %]]&lt;0.25,"Barely Attended","Normal")</f>
        <v>Normal</v>
      </c>
      <c r="R432" t="str">
        <f>IF(Table1[[#This Row],[Meeting duration (mins)]]&gt;90,"Long Meeting","Normal")</f>
        <v>Long Meeting</v>
      </c>
    </row>
    <row r="433" spans="1:18" x14ac:dyDescent="0.2">
      <c r="A433">
        <v>432</v>
      </c>
      <c r="B433" s="1">
        <v>45513</v>
      </c>
      <c r="C433" s="2" t="s">
        <v>43</v>
      </c>
      <c r="D433" s="2" t="s">
        <v>29</v>
      </c>
      <c r="E433" t="s">
        <v>21</v>
      </c>
      <c r="F433">
        <v>1</v>
      </c>
      <c r="G433" s="12">
        <v>6</v>
      </c>
      <c r="H433">
        <v>6</v>
      </c>
      <c r="I433" t="s">
        <v>39</v>
      </c>
      <c r="J433" t="s">
        <v>14</v>
      </c>
      <c r="K433" s="4">
        <f>(Table1[[#This Row],[EndTime]]-Table1[[#This Row],[StartTime]])*1440</f>
        <v>119.99999999999997</v>
      </c>
      <c r="L433" s="5">
        <f>Table1[[#This Row],[Attendees]]/Table1[[#This Row],[Capacity]]</f>
        <v>1</v>
      </c>
      <c r="M433">
        <f>IF(Table1[[#This Row],[Attendees]]&gt;Table1[[#This Row],[Capacity]],1,0)</f>
        <v>0</v>
      </c>
      <c r="N433" t="str">
        <f>TEXT(Table1[[#This Row],[Date]],"ddd")</f>
        <v>Fri</v>
      </c>
      <c r="O433" t="str">
        <f>TEXT(Table1[[#This Row],[Date]],"mmm")</f>
        <v>Aug</v>
      </c>
      <c r="P433" t="str">
        <f>IF(Table1[[#This Row],[Capacity]]&lt;=4,"Small",IF(Table1[[#This Row],[Capacity]]&lt;=8,"Medium","Large"))</f>
        <v>Medium</v>
      </c>
      <c r="Q433" t="str">
        <f>IF(Table1[[#This Row],[Utilization %]]&lt;0.25,"Barely Attended","Normal")</f>
        <v>Normal</v>
      </c>
      <c r="R433" t="str">
        <f>IF(Table1[[#This Row],[Meeting duration (mins)]]&gt;90,"Long Meeting","Normal")</f>
        <v>Long Meeting</v>
      </c>
    </row>
    <row r="434" spans="1:18" x14ac:dyDescent="0.2">
      <c r="A434">
        <v>433</v>
      </c>
      <c r="B434" s="1">
        <v>45568</v>
      </c>
      <c r="C434" s="2" t="s">
        <v>43</v>
      </c>
      <c r="D434" s="2" t="s">
        <v>36</v>
      </c>
      <c r="E434" t="s">
        <v>35</v>
      </c>
      <c r="F434">
        <v>2</v>
      </c>
      <c r="G434" s="12">
        <v>10</v>
      </c>
      <c r="H434">
        <v>5</v>
      </c>
      <c r="I434" t="s">
        <v>13</v>
      </c>
      <c r="J434" t="s">
        <v>28</v>
      </c>
      <c r="K434" s="4">
        <f>(Table1[[#This Row],[EndTime]]-Table1[[#This Row],[StartTime]])*1440</f>
        <v>29.999999999999972</v>
      </c>
      <c r="L434" s="5">
        <f>Table1[[#This Row],[Attendees]]/Table1[[#This Row],[Capacity]]</f>
        <v>0.5</v>
      </c>
      <c r="M434">
        <f>IF(Table1[[#This Row],[Attendees]]&gt;Table1[[#This Row],[Capacity]],1,0)</f>
        <v>0</v>
      </c>
      <c r="N434" t="str">
        <f>TEXT(Table1[[#This Row],[Date]],"ddd")</f>
        <v>Thu</v>
      </c>
      <c r="O434" t="str">
        <f>TEXT(Table1[[#This Row],[Date]],"mmm")</f>
        <v>Oct</v>
      </c>
      <c r="P434" t="str">
        <f>IF(Table1[[#This Row],[Capacity]]&lt;=4,"Small",IF(Table1[[#This Row],[Capacity]]&lt;=8,"Medium","Large"))</f>
        <v>Large</v>
      </c>
      <c r="Q434" t="str">
        <f>IF(Table1[[#This Row],[Utilization %]]&lt;0.25,"Barely Attended","Normal")</f>
        <v>Normal</v>
      </c>
      <c r="R434" t="str">
        <f>IF(Table1[[#This Row],[Meeting duration (mins)]]&gt;90,"Long Meeting","Normal")</f>
        <v>Normal</v>
      </c>
    </row>
    <row r="435" spans="1:18" x14ac:dyDescent="0.2">
      <c r="A435">
        <v>434</v>
      </c>
      <c r="B435" s="1">
        <v>45350</v>
      </c>
      <c r="C435" s="2" t="s">
        <v>20</v>
      </c>
      <c r="D435" s="2" t="s">
        <v>44</v>
      </c>
      <c r="E435" t="s">
        <v>21</v>
      </c>
      <c r="F435">
        <v>1</v>
      </c>
      <c r="G435" s="12">
        <v>6</v>
      </c>
      <c r="H435">
        <v>6</v>
      </c>
      <c r="I435" t="s">
        <v>42</v>
      </c>
      <c r="J435" t="s">
        <v>30</v>
      </c>
      <c r="K435" s="4">
        <f>(Table1[[#This Row],[EndTime]]-Table1[[#This Row],[StartTime]])*1440</f>
        <v>90</v>
      </c>
      <c r="L435" s="5">
        <f>Table1[[#This Row],[Attendees]]/Table1[[#This Row],[Capacity]]</f>
        <v>1</v>
      </c>
      <c r="M435">
        <f>IF(Table1[[#This Row],[Attendees]]&gt;Table1[[#This Row],[Capacity]],1,0)</f>
        <v>0</v>
      </c>
      <c r="N435" t="str">
        <f>TEXT(Table1[[#This Row],[Date]],"ddd")</f>
        <v>Wed</v>
      </c>
      <c r="O435" t="str">
        <f>TEXT(Table1[[#This Row],[Date]],"mmm")</f>
        <v>Feb</v>
      </c>
      <c r="P435" t="str">
        <f>IF(Table1[[#This Row],[Capacity]]&lt;=4,"Small",IF(Table1[[#This Row],[Capacity]]&lt;=8,"Medium","Large"))</f>
        <v>Medium</v>
      </c>
      <c r="Q435" t="str">
        <f>IF(Table1[[#This Row],[Utilization %]]&lt;0.25,"Barely Attended","Normal")</f>
        <v>Normal</v>
      </c>
      <c r="R435" t="str">
        <f>IF(Table1[[#This Row],[Meeting duration (mins)]]&gt;90,"Long Meeting","Normal")</f>
        <v>Normal</v>
      </c>
    </row>
    <row r="436" spans="1:18" x14ac:dyDescent="0.2">
      <c r="A436">
        <v>435</v>
      </c>
      <c r="B436" s="1">
        <v>45400</v>
      </c>
      <c r="C436" s="2" t="s">
        <v>43</v>
      </c>
      <c r="D436" s="2" t="s">
        <v>36</v>
      </c>
      <c r="E436" t="s">
        <v>49</v>
      </c>
      <c r="F436">
        <v>3</v>
      </c>
      <c r="G436" s="12">
        <v>12</v>
      </c>
      <c r="H436">
        <v>10</v>
      </c>
      <c r="I436" t="s">
        <v>41</v>
      </c>
      <c r="J436" t="s">
        <v>30</v>
      </c>
      <c r="K436" s="4">
        <f>(Table1[[#This Row],[EndTime]]-Table1[[#This Row],[StartTime]])*1440</f>
        <v>29.999999999999972</v>
      </c>
      <c r="L436" s="5">
        <f>Table1[[#This Row],[Attendees]]/Table1[[#This Row],[Capacity]]</f>
        <v>0.83333333333333337</v>
      </c>
      <c r="M436">
        <f>IF(Table1[[#This Row],[Attendees]]&gt;Table1[[#This Row],[Capacity]],1,0)</f>
        <v>0</v>
      </c>
      <c r="N436" t="str">
        <f>TEXT(Table1[[#This Row],[Date]],"ddd")</f>
        <v>Thu</v>
      </c>
      <c r="O436" t="str">
        <f>TEXT(Table1[[#This Row],[Date]],"mmm")</f>
        <v>Apr</v>
      </c>
      <c r="P436" t="str">
        <f>IF(Table1[[#This Row],[Capacity]]&lt;=4,"Small",IF(Table1[[#This Row],[Capacity]]&lt;=8,"Medium","Large"))</f>
        <v>Large</v>
      </c>
      <c r="Q436" t="str">
        <f>IF(Table1[[#This Row],[Utilization %]]&lt;0.25,"Barely Attended","Normal")</f>
        <v>Normal</v>
      </c>
      <c r="R436" t="str">
        <f>IF(Table1[[#This Row],[Meeting duration (mins)]]&gt;90,"Long Meeting","Normal")</f>
        <v>Normal</v>
      </c>
    </row>
    <row r="437" spans="1:18" x14ac:dyDescent="0.2">
      <c r="A437">
        <v>436</v>
      </c>
      <c r="B437" s="1">
        <v>45633</v>
      </c>
      <c r="C437" s="2" t="s">
        <v>32</v>
      </c>
      <c r="D437" s="2" t="s">
        <v>16</v>
      </c>
      <c r="E437" t="s">
        <v>49</v>
      </c>
      <c r="F437">
        <v>3</v>
      </c>
      <c r="G437" s="12">
        <v>12</v>
      </c>
      <c r="H437">
        <v>11</v>
      </c>
      <c r="I437" t="s">
        <v>27</v>
      </c>
      <c r="J437" t="s">
        <v>23</v>
      </c>
      <c r="K437" s="4">
        <f>(Table1[[#This Row],[EndTime]]-Table1[[#This Row],[StartTime]])*1440</f>
        <v>30.000000000000053</v>
      </c>
      <c r="L437" s="5">
        <f>Table1[[#This Row],[Attendees]]/Table1[[#This Row],[Capacity]]</f>
        <v>0.91666666666666663</v>
      </c>
      <c r="M437">
        <f>IF(Table1[[#This Row],[Attendees]]&gt;Table1[[#This Row],[Capacity]],1,0)</f>
        <v>0</v>
      </c>
      <c r="N437" t="str">
        <f>TEXT(Table1[[#This Row],[Date]],"ddd")</f>
        <v>Sat</v>
      </c>
      <c r="O437" t="str">
        <f>TEXT(Table1[[#This Row],[Date]],"mmm")</f>
        <v>Dec</v>
      </c>
      <c r="P437" t="str">
        <f>IF(Table1[[#This Row],[Capacity]]&lt;=4,"Small",IF(Table1[[#This Row],[Capacity]]&lt;=8,"Medium","Large"))</f>
        <v>Large</v>
      </c>
      <c r="Q437" t="str">
        <f>IF(Table1[[#This Row],[Utilization %]]&lt;0.25,"Barely Attended","Normal")</f>
        <v>Normal</v>
      </c>
      <c r="R437" t="str">
        <f>IF(Table1[[#This Row],[Meeting duration (mins)]]&gt;90,"Long Meeting","Normal")</f>
        <v>Normal</v>
      </c>
    </row>
    <row r="438" spans="1:18" x14ac:dyDescent="0.2">
      <c r="A438">
        <v>437</v>
      </c>
      <c r="B438" s="1">
        <v>45507</v>
      </c>
      <c r="C438" s="2" t="s">
        <v>44</v>
      </c>
      <c r="D438" s="2" t="s">
        <v>32</v>
      </c>
      <c r="E438" t="s">
        <v>38</v>
      </c>
      <c r="F438">
        <v>3</v>
      </c>
      <c r="G438" s="12">
        <v>16</v>
      </c>
      <c r="H438">
        <v>15</v>
      </c>
      <c r="I438" t="s">
        <v>39</v>
      </c>
      <c r="J438" t="s">
        <v>30</v>
      </c>
      <c r="K438" s="4">
        <f>(Table1[[#This Row],[EndTime]]-Table1[[#This Row],[StartTime]])*1440</f>
        <v>119.99999999999997</v>
      </c>
      <c r="L438" s="5">
        <f>Table1[[#This Row],[Attendees]]/Table1[[#This Row],[Capacity]]</f>
        <v>0.9375</v>
      </c>
      <c r="M438">
        <f>IF(Table1[[#This Row],[Attendees]]&gt;Table1[[#This Row],[Capacity]],1,0)</f>
        <v>0</v>
      </c>
      <c r="N438" t="str">
        <f>TEXT(Table1[[#This Row],[Date]],"ddd")</f>
        <v>Sat</v>
      </c>
      <c r="O438" t="str">
        <f>TEXT(Table1[[#This Row],[Date]],"mmm")</f>
        <v>Aug</v>
      </c>
      <c r="P438" t="str">
        <f>IF(Table1[[#This Row],[Capacity]]&lt;=4,"Small",IF(Table1[[#This Row],[Capacity]]&lt;=8,"Medium","Large"))</f>
        <v>Large</v>
      </c>
      <c r="Q438" t="str">
        <f>IF(Table1[[#This Row],[Utilization %]]&lt;0.25,"Barely Attended","Normal")</f>
        <v>Normal</v>
      </c>
      <c r="R438" t="str">
        <f>IF(Table1[[#This Row],[Meeting duration (mins)]]&gt;90,"Long Meeting","Normal")</f>
        <v>Long Meeting</v>
      </c>
    </row>
    <row r="439" spans="1:18" x14ac:dyDescent="0.2">
      <c r="A439">
        <v>438</v>
      </c>
      <c r="B439" s="1">
        <v>45325</v>
      </c>
      <c r="C439" s="2" t="s">
        <v>34</v>
      </c>
      <c r="D439" s="2" t="s">
        <v>44</v>
      </c>
      <c r="E439" t="s">
        <v>49</v>
      </c>
      <c r="F439">
        <v>3</v>
      </c>
      <c r="G439" s="12">
        <v>12</v>
      </c>
      <c r="H439">
        <v>6</v>
      </c>
      <c r="I439" t="s">
        <v>13</v>
      </c>
      <c r="J439" t="s">
        <v>28</v>
      </c>
      <c r="K439" s="4">
        <f>(Table1[[#This Row],[EndTime]]-Table1[[#This Row],[StartTime]])*1440</f>
        <v>119.99999999999997</v>
      </c>
      <c r="L439" s="5">
        <f>Table1[[#This Row],[Attendees]]/Table1[[#This Row],[Capacity]]</f>
        <v>0.5</v>
      </c>
      <c r="M439">
        <f>IF(Table1[[#This Row],[Attendees]]&gt;Table1[[#This Row],[Capacity]],1,0)</f>
        <v>0</v>
      </c>
      <c r="N439" t="str">
        <f>TEXT(Table1[[#This Row],[Date]],"ddd")</f>
        <v>Sat</v>
      </c>
      <c r="O439" t="str">
        <f>TEXT(Table1[[#This Row],[Date]],"mmm")</f>
        <v>Feb</v>
      </c>
      <c r="P439" t="str">
        <f>IF(Table1[[#This Row],[Capacity]]&lt;=4,"Small",IF(Table1[[#This Row],[Capacity]]&lt;=8,"Medium","Large"))</f>
        <v>Large</v>
      </c>
      <c r="Q439" t="str">
        <f>IF(Table1[[#This Row],[Utilization %]]&lt;0.25,"Barely Attended","Normal")</f>
        <v>Normal</v>
      </c>
      <c r="R439" t="str">
        <f>IF(Table1[[#This Row],[Meeting duration (mins)]]&gt;90,"Long Meeting","Normal")</f>
        <v>Long Meeting</v>
      </c>
    </row>
    <row r="440" spans="1:18" x14ac:dyDescent="0.2">
      <c r="A440">
        <v>439</v>
      </c>
      <c r="B440" s="1">
        <v>45397</v>
      </c>
      <c r="C440" s="2" t="s">
        <v>11</v>
      </c>
      <c r="D440" s="2" t="s">
        <v>33</v>
      </c>
      <c r="E440" t="s">
        <v>21</v>
      </c>
      <c r="F440">
        <v>1</v>
      </c>
      <c r="G440" s="12">
        <v>6</v>
      </c>
      <c r="H440">
        <v>3</v>
      </c>
      <c r="I440" t="s">
        <v>13</v>
      </c>
      <c r="J440" t="s">
        <v>40</v>
      </c>
      <c r="K440" s="4">
        <f>(Table1[[#This Row],[EndTime]]-Table1[[#This Row],[StartTime]])*1440</f>
        <v>29.999999999999893</v>
      </c>
      <c r="L440" s="5">
        <f>Table1[[#This Row],[Attendees]]/Table1[[#This Row],[Capacity]]</f>
        <v>0.5</v>
      </c>
      <c r="M440">
        <f>IF(Table1[[#This Row],[Attendees]]&gt;Table1[[#This Row],[Capacity]],1,0)</f>
        <v>0</v>
      </c>
      <c r="N440" t="str">
        <f>TEXT(Table1[[#This Row],[Date]],"ddd")</f>
        <v>Mon</v>
      </c>
      <c r="O440" t="str">
        <f>TEXT(Table1[[#This Row],[Date]],"mmm")</f>
        <v>Apr</v>
      </c>
      <c r="P440" t="str">
        <f>IF(Table1[[#This Row],[Capacity]]&lt;=4,"Small",IF(Table1[[#This Row],[Capacity]]&lt;=8,"Medium","Large"))</f>
        <v>Medium</v>
      </c>
      <c r="Q440" t="str">
        <f>IF(Table1[[#This Row],[Utilization %]]&lt;0.25,"Barely Attended","Normal")</f>
        <v>Normal</v>
      </c>
      <c r="R440" t="str">
        <f>IF(Table1[[#This Row],[Meeting duration (mins)]]&gt;90,"Long Meeting","Normal")</f>
        <v>Normal</v>
      </c>
    </row>
    <row r="441" spans="1:18" x14ac:dyDescent="0.2">
      <c r="A441">
        <v>440</v>
      </c>
      <c r="B441" s="1">
        <v>45463</v>
      </c>
      <c r="C441" s="2" t="s">
        <v>29</v>
      </c>
      <c r="D441" s="2" t="s">
        <v>37</v>
      </c>
      <c r="E441" t="s">
        <v>12</v>
      </c>
      <c r="F441">
        <v>2</v>
      </c>
      <c r="G441" s="12">
        <v>8</v>
      </c>
      <c r="H441">
        <v>7</v>
      </c>
      <c r="I441" t="s">
        <v>17</v>
      </c>
      <c r="J441" t="s">
        <v>28</v>
      </c>
      <c r="K441" s="4">
        <f>(Table1[[#This Row],[EndTime]]-Table1[[#This Row],[StartTime]])*1440</f>
        <v>30.000000000000053</v>
      </c>
      <c r="L441" s="5">
        <f>Table1[[#This Row],[Attendees]]/Table1[[#This Row],[Capacity]]</f>
        <v>0.875</v>
      </c>
      <c r="M441">
        <f>IF(Table1[[#This Row],[Attendees]]&gt;Table1[[#This Row],[Capacity]],1,0)</f>
        <v>0</v>
      </c>
      <c r="N441" t="str">
        <f>TEXT(Table1[[#This Row],[Date]],"ddd")</f>
        <v>Thu</v>
      </c>
      <c r="O441" t="str">
        <f>TEXT(Table1[[#This Row],[Date]],"mmm")</f>
        <v>Jun</v>
      </c>
      <c r="P441" t="str">
        <f>IF(Table1[[#This Row],[Capacity]]&lt;=4,"Small",IF(Table1[[#This Row],[Capacity]]&lt;=8,"Medium","Large"))</f>
        <v>Medium</v>
      </c>
      <c r="Q441" t="str">
        <f>IF(Table1[[#This Row],[Utilization %]]&lt;0.25,"Barely Attended","Normal")</f>
        <v>Normal</v>
      </c>
      <c r="R441" t="str">
        <f>IF(Table1[[#This Row],[Meeting duration (mins)]]&gt;90,"Long Meeting","Normal")</f>
        <v>Normal</v>
      </c>
    </row>
    <row r="442" spans="1:18" x14ac:dyDescent="0.2">
      <c r="A442">
        <v>441</v>
      </c>
      <c r="B442" s="1">
        <v>45643</v>
      </c>
      <c r="C442" s="2" t="s">
        <v>15</v>
      </c>
      <c r="D442" s="2" t="s">
        <v>32</v>
      </c>
      <c r="E442" t="s">
        <v>25</v>
      </c>
      <c r="F442">
        <v>1</v>
      </c>
      <c r="G442" s="12">
        <v>4</v>
      </c>
      <c r="H442">
        <v>6</v>
      </c>
      <c r="I442" t="s">
        <v>27</v>
      </c>
      <c r="J442" t="s">
        <v>14</v>
      </c>
      <c r="K442" s="4">
        <f>(Table1[[#This Row],[EndTime]]-Table1[[#This Row],[StartTime]])*1440</f>
        <v>89.999999999999915</v>
      </c>
      <c r="L442" s="5">
        <f>Table1[[#This Row],[Attendees]]/Table1[[#This Row],[Capacity]]</f>
        <v>1.5</v>
      </c>
      <c r="M442">
        <f>IF(Table1[[#This Row],[Attendees]]&gt;Table1[[#This Row],[Capacity]],1,0)</f>
        <v>1</v>
      </c>
      <c r="N442" t="str">
        <f>TEXT(Table1[[#This Row],[Date]],"ddd")</f>
        <v>Tue</v>
      </c>
      <c r="O442" t="str">
        <f>TEXT(Table1[[#This Row],[Date]],"mmm")</f>
        <v>Dec</v>
      </c>
      <c r="P442" t="str">
        <f>IF(Table1[[#This Row],[Capacity]]&lt;=4,"Small",IF(Table1[[#This Row],[Capacity]]&lt;=8,"Medium","Large"))</f>
        <v>Small</v>
      </c>
      <c r="Q442" t="str">
        <f>IF(Table1[[#This Row],[Utilization %]]&lt;0.25,"Barely Attended","Normal")</f>
        <v>Normal</v>
      </c>
      <c r="R442" t="str">
        <f>IF(Table1[[#This Row],[Meeting duration (mins)]]&gt;90,"Long Meeting","Normal")</f>
        <v>Normal</v>
      </c>
    </row>
    <row r="443" spans="1:18" x14ac:dyDescent="0.2">
      <c r="A443">
        <v>442</v>
      </c>
      <c r="B443" s="1">
        <v>45439</v>
      </c>
      <c r="C443" s="2" t="s">
        <v>26</v>
      </c>
      <c r="D443" s="2" t="s">
        <v>11</v>
      </c>
      <c r="E443" t="s">
        <v>21</v>
      </c>
      <c r="F443">
        <v>1</v>
      </c>
      <c r="G443" s="12">
        <v>6</v>
      </c>
      <c r="H443">
        <v>1</v>
      </c>
      <c r="I443" t="s">
        <v>42</v>
      </c>
      <c r="J443" t="s">
        <v>14</v>
      </c>
      <c r="K443" s="4">
        <f>(Table1[[#This Row],[EndTime]]-Table1[[#This Row],[StartTime]])*1440</f>
        <v>30.000000000000053</v>
      </c>
      <c r="L443" s="5">
        <f>Table1[[#This Row],[Attendees]]/Table1[[#This Row],[Capacity]]</f>
        <v>0.16666666666666666</v>
      </c>
      <c r="M443">
        <f>IF(Table1[[#This Row],[Attendees]]&gt;Table1[[#This Row],[Capacity]],1,0)</f>
        <v>0</v>
      </c>
      <c r="N443" t="str">
        <f>TEXT(Table1[[#This Row],[Date]],"ddd")</f>
        <v>Mon</v>
      </c>
      <c r="O443" t="str">
        <f>TEXT(Table1[[#This Row],[Date]],"mmm")</f>
        <v>May</v>
      </c>
      <c r="P443" t="str">
        <f>IF(Table1[[#This Row],[Capacity]]&lt;=4,"Small",IF(Table1[[#This Row],[Capacity]]&lt;=8,"Medium","Large"))</f>
        <v>Medium</v>
      </c>
      <c r="Q443" t="str">
        <f>IF(Table1[[#This Row],[Utilization %]]&lt;0.25,"Barely Attended","Normal")</f>
        <v>Barely Attended</v>
      </c>
      <c r="R443" t="str">
        <f>IF(Table1[[#This Row],[Meeting duration (mins)]]&gt;90,"Long Meeting","Normal")</f>
        <v>Normal</v>
      </c>
    </row>
    <row r="444" spans="1:18" x14ac:dyDescent="0.2">
      <c r="A444">
        <v>443</v>
      </c>
      <c r="B444" s="1">
        <v>45349</v>
      </c>
      <c r="C444" s="2" t="s">
        <v>29</v>
      </c>
      <c r="D444" s="2" t="s">
        <v>10</v>
      </c>
      <c r="E444" t="s">
        <v>38</v>
      </c>
      <c r="F444">
        <v>3</v>
      </c>
      <c r="G444" s="12">
        <v>16</v>
      </c>
      <c r="H444">
        <v>6</v>
      </c>
      <c r="I444" t="s">
        <v>17</v>
      </c>
      <c r="J444" t="s">
        <v>14</v>
      </c>
      <c r="K444" s="4">
        <f>(Table1[[#This Row],[EndTime]]-Table1[[#This Row],[StartTime]])*1440</f>
        <v>120.00000000000006</v>
      </c>
      <c r="L444" s="5">
        <f>Table1[[#This Row],[Attendees]]/Table1[[#This Row],[Capacity]]</f>
        <v>0.375</v>
      </c>
      <c r="M444">
        <f>IF(Table1[[#This Row],[Attendees]]&gt;Table1[[#This Row],[Capacity]],1,0)</f>
        <v>0</v>
      </c>
      <c r="N444" t="str">
        <f>TEXT(Table1[[#This Row],[Date]],"ddd")</f>
        <v>Tue</v>
      </c>
      <c r="O444" t="str">
        <f>TEXT(Table1[[#This Row],[Date]],"mmm")</f>
        <v>Feb</v>
      </c>
      <c r="P444" t="str">
        <f>IF(Table1[[#This Row],[Capacity]]&lt;=4,"Small",IF(Table1[[#This Row],[Capacity]]&lt;=8,"Medium","Large"))</f>
        <v>Large</v>
      </c>
      <c r="Q444" t="str">
        <f>IF(Table1[[#This Row],[Utilization %]]&lt;0.25,"Barely Attended","Normal")</f>
        <v>Normal</v>
      </c>
      <c r="R444" t="str">
        <f>IF(Table1[[#This Row],[Meeting duration (mins)]]&gt;90,"Long Meeting","Normal")</f>
        <v>Long Meeting</v>
      </c>
    </row>
    <row r="445" spans="1:18" x14ac:dyDescent="0.2">
      <c r="A445">
        <v>444</v>
      </c>
      <c r="B445" s="1">
        <v>45370</v>
      </c>
      <c r="C445" s="2" t="s">
        <v>36</v>
      </c>
      <c r="D445" s="2" t="s">
        <v>15</v>
      </c>
      <c r="E445" t="s">
        <v>12</v>
      </c>
      <c r="F445">
        <v>2</v>
      </c>
      <c r="G445" s="12">
        <v>8</v>
      </c>
      <c r="H445">
        <v>7</v>
      </c>
      <c r="I445" t="s">
        <v>39</v>
      </c>
      <c r="J445" t="s">
        <v>23</v>
      </c>
      <c r="K445" s="4">
        <f>(Table1[[#This Row],[EndTime]]-Table1[[#This Row],[StartTime]])*1440</f>
        <v>60.000000000000028</v>
      </c>
      <c r="L445" s="5">
        <f>Table1[[#This Row],[Attendees]]/Table1[[#This Row],[Capacity]]</f>
        <v>0.875</v>
      </c>
      <c r="M445">
        <f>IF(Table1[[#This Row],[Attendees]]&gt;Table1[[#This Row],[Capacity]],1,0)</f>
        <v>0</v>
      </c>
      <c r="N445" t="str">
        <f>TEXT(Table1[[#This Row],[Date]],"ddd")</f>
        <v>Tue</v>
      </c>
      <c r="O445" t="str">
        <f>TEXT(Table1[[#This Row],[Date]],"mmm")</f>
        <v>Mar</v>
      </c>
      <c r="P445" t="str">
        <f>IF(Table1[[#This Row],[Capacity]]&lt;=4,"Small",IF(Table1[[#This Row],[Capacity]]&lt;=8,"Medium","Large"))</f>
        <v>Medium</v>
      </c>
      <c r="Q445" t="str">
        <f>IF(Table1[[#This Row],[Utilization %]]&lt;0.25,"Barely Attended","Normal")</f>
        <v>Normal</v>
      </c>
      <c r="R445" t="str">
        <f>IF(Table1[[#This Row],[Meeting duration (mins)]]&gt;90,"Long Meeting","Normal")</f>
        <v>Normal</v>
      </c>
    </row>
    <row r="446" spans="1:18" x14ac:dyDescent="0.2">
      <c r="A446">
        <v>445</v>
      </c>
      <c r="B446" s="1">
        <v>45513</v>
      </c>
      <c r="C446" s="2" t="s">
        <v>15</v>
      </c>
      <c r="D446" s="2" t="s">
        <v>37</v>
      </c>
      <c r="E446" t="s">
        <v>38</v>
      </c>
      <c r="F446">
        <v>3</v>
      </c>
      <c r="G446" s="12">
        <v>16</v>
      </c>
      <c r="H446">
        <v>11</v>
      </c>
      <c r="I446" t="s">
        <v>17</v>
      </c>
      <c r="J446" t="s">
        <v>30</v>
      </c>
      <c r="K446" s="4">
        <f>(Table1[[#This Row],[EndTime]]-Table1[[#This Row],[StartTime]])*1440</f>
        <v>60.000000000000028</v>
      </c>
      <c r="L446" s="5">
        <f>Table1[[#This Row],[Attendees]]/Table1[[#This Row],[Capacity]]</f>
        <v>0.6875</v>
      </c>
      <c r="M446">
        <f>IF(Table1[[#This Row],[Attendees]]&gt;Table1[[#This Row],[Capacity]],1,0)</f>
        <v>0</v>
      </c>
      <c r="N446" t="str">
        <f>TEXT(Table1[[#This Row],[Date]],"ddd")</f>
        <v>Fri</v>
      </c>
      <c r="O446" t="str">
        <f>TEXT(Table1[[#This Row],[Date]],"mmm")</f>
        <v>Aug</v>
      </c>
      <c r="P446" t="str">
        <f>IF(Table1[[#This Row],[Capacity]]&lt;=4,"Small",IF(Table1[[#This Row],[Capacity]]&lt;=8,"Medium","Large"))</f>
        <v>Large</v>
      </c>
      <c r="Q446" t="str">
        <f>IF(Table1[[#This Row],[Utilization %]]&lt;0.25,"Barely Attended","Normal")</f>
        <v>Normal</v>
      </c>
      <c r="R446" t="str">
        <f>IF(Table1[[#This Row],[Meeting duration (mins)]]&gt;90,"Long Meeting","Normal")</f>
        <v>Normal</v>
      </c>
    </row>
    <row r="447" spans="1:18" x14ac:dyDescent="0.2">
      <c r="A447">
        <v>446</v>
      </c>
      <c r="B447" s="1">
        <v>45345</v>
      </c>
      <c r="C447" s="2" t="s">
        <v>10</v>
      </c>
      <c r="D447" s="2" t="s">
        <v>11</v>
      </c>
      <c r="E447" t="s">
        <v>35</v>
      </c>
      <c r="F447">
        <v>2</v>
      </c>
      <c r="G447" s="12">
        <v>10</v>
      </c>
      <c r="H447">
        <v>8</v>
      </c>
      <c r="I447" t="s">
        <v>41</v>
      </c>
      <c r="J447" t="s">
        <v>28</v>
      </c>
      <c r="K447" s="4">
        <f>(Table1[[#This Row],[EndTime]]-Table1[[#This Row],[StartTime]])*1440</f>
        <v>90</v>
      </c>
      <c r="L447" s="5">
        <f>Table1[[#This Row],[Attendees]]/Table1[[#This Row],[Capacity]]</f>
        <v>0.8</v>
      </c>
      <c r="M447">
        <f>IF(Table1[[#This Row],[Attendees]]&gt;Table1[[#This Row],[Capacity]],1,0)</f>
        <v>0</v>
      </c>
      <c r="N447" t="str">
        <f>TEXT(Table1[[#This Row],[Date]],"ddd")</f>
        <v>Fri</v>
      </c>
      <c r="O447" t="str">
        <f>TEXT(Table1[[#This Row],[Date]],"mmm")</f>
        <v>Feb</v>
      </c>
      <c r="P447" t="str">
        <f>IF(Table1[[#This Row],[Capacity]]&lt;=4,"Small",IF(Table1[[#This Row],[Capacity]]&lt;=8,"Medium","Large"))</f>
        <v>Large</v>
      </c>
      <c r="Q447" t="str">
        <f>IF(Table1[[#This Row],[Utilization %]]&lt;0.25,"Barely Attended","Normal")</f>
        <v>Normal</v>
      </c>
      <c r="R447" t="str">
        <f>IF(Table1[[#This Row],[Meeting duration (mins)]]&gt;90,"Long Meeting","Normal")</f>
        <v>Normal</v>
      </c>
    </row>
    <row r="448" spans="1:18" x14ac:dyDescent="0.2">
      <c r="A448">
        <v>447</v>
      </c>
      <c r="B448" s="1">
        <v>45631</v>
      </c>
      <c r="C448" s="2" t="s">
        <v>36</v>
      </c>
      <c r="D448" s="2" t="s">
        <v>29</v>
      </c>
      <c r="E448" t="s">
        <v>25</v>
      </c>
      <c r="F448">
        <v>1</v>
      </c>
      <c r="G448" s="12">
        <v>4</v>
      </c>
      <c r="H448">
        <v>4</v>
      </c>
      <c r="I448" t="s">
        <v>42</v>
      </c>
      <c r="J448" t="s">
        <v>40</v>
      </c>
      <c r="K448" s="4">
        <f>(Table1[[#This Row],[EndTime]]-Table1[[#This Row],[StartTime]])*1440</f>
        <v>90</v>
      </c>
      <c r="L448" s="5">
        <f>Table1[[#This Row],[Attendees]]/Table1[[#This Row],[Capacity]]</f>
        <v>1</v>
      </c>
      <c r="M448">
        <f>IF(Table1[[#This Row],[Attendees]]&gt;Table1[[#This Row],[Capacity]],1,0)</f>
        <v>0</v>
      </c>
      <c r="N448" t="str">
        <f>TEXT(Table1[[#This Row],[Date]],"ddd")</f>
        <v>Thu</v>
      </c>
      <c r="O448" t="str">
        <f>TEXT(Table1[[#This Row],[Date]],"mmm")</f>
        <v>Dec</v>
      </c>
      <c r="P448" t="str">
        <f>IF(Table1[[#This Row],[Capacity]]&lt;=4,"Small",IF(Table1[[#This Row],[Capacity]]&lt;=8,"Medium","Large"))</f>
        <v>Small</v>
      </c>
      <c r="Q448" t="str">
        <f>IF(Table1[[#This Row],[Utilization %]]&lt;0.25,"Barely Attended","Normal")</f>
        <v>Normal</v>
      </c>
      <c r="R448" t="str">
        <f>IF(Table1[[#This Row],[Meeting duration (mins)]]&gt;90,"Long Meeting","Normal")</f>
        <v>Normal</v>
      </c>
    </row>
    <row r="449" spans="1:18" x14ac:dyDescent="0.2">
      <c r="A449">
        <v>448</v>
      </c>
      <c r="B449" s="1">
        <v>45440</v>
      </c>
      <c r="C449" s="2" t="s">
        <v>11</v>
      </c>
      <c r="D449" s="2" t="s">
        <v>46</v>
      </c>
      <c r="E449" t="s">
        <v>25</v>
      </c>
      <c r="F449">
        <v>1</v>
      </c>
      <c r="G449" s="12">
        <v>4</v>
      </c>
      <c r="H449">
        <v>7</v>
      </c>
      <c r="I449" t="s">
        <v>39</v>
      </c>
      <c r="J449" t="s">
        <v>23</v>
      </c>
      <c r="K449" s="4">
        <f>(Table1[[#This Row],[EndTime]]-Table1[[#This Row],[StartTime]])*1440</f>
        <v>119.99999999999989</v>
      </c>
      <c r="L449" s="5">
        <f>Table1[[#This Row],[Attendees]]/Table1[[#This Row],[Capacity]]</f>
        <v>1.75</v>
      </c>
      <c r="M449">
        <f>IF(Table1[[#This Row],[Attendees]]&gt;Table1[[#This Row],[Capacity]],1,0)</f>
        <v>1</v>
      </c>
      <c r="N449" t="str">
        <f>TEXT(Table1[[#This Row],[Date]],"ddd")</f>
        <v>Tue</v>
      </c>
      <c r="O449" t="str">
        <f>TEXT(Table1[[#This Row],[Date]],"mmm")</f>
        <v>May</v>
      </c>
      <c r="P449" t="str">
        <f>IF(Table1[[#This Row],[Capacity]]&lt;=4,"Small",IF(Table1[[#This Row],[Capacity]]&lt;=8,"Medium","Large"))</f>
        <v>Small</v>
      </c>
      <c r="Q449" t="str">
        <f>IF(Table1[[#This Row],[Utilization %]]&lt;0.25,"Barely Attended","Normal")</f>
        <v>Normal</v>
      </c>
      <c r="R449" t="str">
        <f>IF(Table1[[#This Row],[Meeting duration (mins)]]&gt;90,"Long Meeting","Normal")</f>
        <v>Long Meeting</v>
      </c>
    </row>
    <row r="450" spans="1:18" x14ac:dyDescent="0.2">
      <c r="A450">
        <v>449</v>
      </c>
      <c r="B450" s="1">
        <v>45555</v>
      </c>
      <c r="C450" s="2" t="s">
        <v>26</v>
      </c>
      <c r="D450" s="2" t="s">
        <v>31</v>
      </c>
      <c r="E450" t="s">
        <v>25</v>
      </c>
      <c r="F450">
        <v>1</v>
      </c>
      <c r="G450" s="12">
        <v>4</v>
      </c>
      <c r="H450">
        <v>2</v>
      </c>
      <c r="I450" t="s">
        <v>41</v>
      </c>
      <c r="J450" t="s">
        <v>30</v>
      </c>
      <c r="K450" s="4">
        <f>(Table1[[#This Row],[EndTime]]-Table1[[#This Row],[StartTime]])*1440</f>
        <v>90</v>
      </c>
      <c r="L450" s="5">
        <f>Table1[[#This Row],[Attendees]]/Table1[[#This Row],[Capacity]]</f>
        <v>0.5</v>
      </c>
      <c r="M450">
        <f>IF(Table1[[#This Row],[Attendees]]&gt;Table1[[#This Row],[Capacity]],1,0)</f>
        <v>0</v>
      </c>
      <c r="N450" t="str">
        <f>TEXT(Table1[[#This Row],[Date]],"ddd")</f>
        <v>Fri</v>
      </c>
      <c r="O450" t="str">
        <f>TEXT(Table1[[#This Row],[Date]],"mmm")</f>
        <v>Sep</v>
      </c>
      <c r="P450" t="str">
        <f>IF(Table1[[#This Row],[Capacity]]&lt;=4,"Small",IF(Table1[[#This Row],[Capacity]]&lt;=8,"Medium","Large"))</f>
        <v>Small</v>
      </c>
      <c r="Q450" t="str">
        <f>IF(Table1[[#This Row],[Utilization %]]&lt;0.25,"Barely Attended","Normal")</f>
        <v>Normal</v>
      </c>
      <c r="R450" t="str">
        <f>IF(Table1[[#This Row],[Meeting duration (mins)]]&gt;90,"Long Meeting","Normal")</f>
        <v>Normal</v>
      </c>
    </row>
    <row r="451" spans="1:18" x14ac:dyDescent="0.2">
      <c r="A451">
        <v>450</v>
      </c>
      <c r="B451" s="1">
        <v>45493</v>
      </c>
      <c r="C451" s="2" t="s">
        <v>16</v>
      </c>
      <c r="D451" s="2" t="s">
        <v>45</v>
      </c>
      <c r="E451" t="s">
        <v>25</v>
      </c>
      <c r="F451">
        <v>1</v>
      </c>
      <c r="G451" s="12">
        <v>4</v>
      </c>
      <c r="H451">
        <v>2</v>
      </c>
      <c r="I451" t="s">
        <v>27</v>
      </c>
      <c r="J451" t="s">
        <v>18</v>
      </c>
      <c r="K451" s="4">
        <f>(Table1[[#This Row],[EndTime]]-Table1[[#This Row],[StartTime]])*1440</f>
        <v>59.999999999999943</v>
      </c>
      <c r="L451" s="5">
        <f>Table1[[#This Row],[Attendees]]/Table1[[#This Row],[Capacity]]</f>
        <v>0.5</v>
      </c>
      <c r="M451">
        <f>IF(Table1[[#This Row],[Attendees]]&gt;Table1[[#This Row],[Capacity]],1,0)</f>
        <v>0</v>
      </c>
      <c r="N451" t="str">
        <f>TEXT(Table1[[#This Row],[Date]],"ddd")</f>
        <v>Sat</v>
      </c>
      <c r="O451" t="str">
        <f>TEXT(Table1[[#This Row],[Date]],"mmm")</f>
        <v>Jul</v>
      </c>
      <c r="P451" t="str">
        <f>IF(Table1[[#This Row],[Capacity]]&lt;=4,"Small",IF(Table1[[#This Row],[Capacity]]&lt;=8,"Medium","Large"))</f>
        <v>Small</v>
      </c>
      <c r="Q451" t="str">
        <f>IF(Table1[[#This Row],[Utilization %]]&lt;0.25,"Barely Attended","Normal")</f>
        <v>Normal</v>
      </c>
      <c r="R451" t="str">
        <f>IF(Table1[[#This Row],[Meeting duration (mins)]]&gt;90,"Long Meeting","Normal")</f>
        <v>Normal</v>
      </c>
    </row>
    <row r="452" spans="1:18" x14ac:dyDescent="0.2">
      <c r="A452">
        <v>451</v>
      </c>
      <c r="B452" s="1">
        <v>45481</v>
      </c>
      <c r="C452" s="2" t="s">
        <v>43</v>
      </c>
      <c r="D452" s="2" t="s">
        <v>44</v>
      </c>
      <c r="E452" t="s">
        <v>35</v>
      </c>
      <c r="F452">
        <v>2</v>
      </c>
      <c r="G452" s="12">
        <v>10</v>
      </c>
      <c r="H452">
        <v>6</v>
      </c>
      <c r="I452" t="s">
        <v>13</v>
      </c>
      <c r="J452" t="s">
        <v>28</v>
      </c>
      <c r="K452" s="4">
        <f>(Table1[[#This Row],[EndTime]]-Table1[[#This Row],[StartTime]])*1440</f>
        <v>59.999999999999943</v>
      </c>
      <c r="L452" s="5">
        <f>Table1[[#This Row],[Attendees]]/Table1[[#This Row],[Capacity]]</f>
        <v>0.6</v>
      </c>
      <c r="M452">
        <f>IF(Table1[[#This Row],[Attendees]]&gt;Table1[[#This Row],[Capacity]],1,0)</f>
        <v>0</v>
      </c>
      <c r="N452" t="str">
        <f>TEXT(Table1[[#This Row],[Date]],"ddd")</f>
        <v>Mon</v>
      </c>
      <c r="O452" t="str">
        <f>TEXT(Table1[[#This Row],[Date]],"mmm")</f>
        <v>Jul</v>
      </c>
      <c r="P452" t="str">
        <f>IF(Table1[[#This Row],[Capacity]]&lt;=4,"Small",IF(Table1[[#This Row],[Capacity]]&lt;=8,"Medium","Large"))</f>
        <v>Large</v>
      </c>
      <c r="Q452" t="str">
        <f>IF(Table1[[#This Row],[Utilization %]]&lt;0.25,"Barely Attended","Normal")</f>
        <v>Normal</v>
      </c>
      <c r="R452" t="str">
        <f>IF(Table1[[#This Row],[Meeting duration (mins)]]&gt;90,"Long Meeting","Normal")</f>
        <v>Normal</v>
      </c>
    </row>
    <row r="453" spans="1:18" x14ac:dyDescent="0.2">
      <c r="A453">
        <v>452</v>
      </c>
      <c r="B453" s="1">
        <v>45503</v>
      </c>
      <c r="C453" s="2" t="s">
        <v>11</v>
      </c>
      <c r="D453" s="2" t="s">
        <v>46</v>
      </c>
      <c r="E453" t="s">
        <v>21</v>
      </c>
      <c r="F453">
        <v>1</v>
      </c>
      <c r="G453" s="12">
        <v>6</v>
      </c>
      <c r="H453">
        <v>7</v>
      </c>
      <c r="I453" t="s">
        <v>22</v>
      </c>
      <c r="J453" t="s">
        <v>23</v>
      </c>
      <c r="K453" s="4">
        <f>(Table1[[#This Row],[EndTime]]-Table1[[#This Row],[StartTime]])*1440</f>
        <v>119.99999999999989</v>
      </c>
      <c r="L453" s="5">
        <f>Table1[[#This Row],[Attendees]]/Table1[[#This Row],[Capacity]]</f>
        <v>1.1666666666666667</v>
      </c>
      <c r="M453">
        <f>IF(Table1[[#This Row],[Attendees]]&gt;Table1[[#This Row],[Capacity]],1,0)</f>
        <v>1</v>
      </c>
      <c r="N453" t="str">
        <f>TEXT(Table1[[#This Row],[Date]],"ddd")</f>
        <v>Tue</v>
      </c>
      <c r="O453" t="str">
        <f>TEXT(Table1[[#This Row],[Date]],"mmm")</f>
        <v>Jul</v>
      </c>
      <c r="P453" t="str">
        <f>IF(Table1[[#This Row],[Capacity]]&lt;=4,"Small",IF(Table1[[#This Row],[Capacity]]&lt;=8,"Medium","Large"))</f>
        <v>Medium</v>
      </c>
      <c r="Q453" t="str">
        <f>IF(Table1[[#This Row],[Utilization %]]&lt;0.25,"Barely Attended","Normal")</f>
        <v>Normal</v>
      </c>
      <c r="R453" t="str">
        <f>IF(Table1[[#This Row],[Meeting duration (mins)]]&gt;90,"Long Meeting","Normal")</f>
        <v>Long Meeting</v>
      </c>
    </row>
    <row r="454" spans="1:18" x14ac:dyDescent="0.2">
      <c r="A454">
        <v>453</v>
      </c>
      <c r="B454" s="1">
        <v>45327</v>
      </c>
      <c r="C454" s="2" t="s">
        <v>47</v>
      </c>
      <c r="D454" s="2" t="s">
        <v>20</v>
      </c>
      <c r="E454" t="s">
        <v>12</v>
      </c>
      <c r="F454">
        <v>2</v>
      </c>
      <c r="G454" s="12">
        <v>8</v>
      </c>
      <c r="H454">
        <v>3</v>
      </c>
      <c r="I454" t="s">
        <v>42</v>
      </c>
      <c r="J454" t="s">
        <v>14</v>
      </c>
      <c r="K454" s="4">
        <f>(Table1[[#This Row],[EndTime]]-Table1[[#This Row],[StartTime]])*1440</f>
        <v>59.999999999999943</v>
      </c>
      <c r="L454" s="5">
        <f>Table1[[#This Row],[Attendees]]/Table1[[#This Row],[Capacity]]</f>
        <v>0.375</v>
      </c>
      <c r="M454">
        <f>IF(Table1[[#This Row],[Attendees]]&gt;Table1[[#This Row],[Capacity]],1,0)</f>
        <v>0</v>
      </c>
      <c r="N454" t="str">
        <f>TEXT(Table1[[#This Row],[Date]],"ddd")</f>
        <v>Mon</v>
      </c>
      <c r="O454" t="str">
        <f>TEXT(Table1[[#This Row],[Date]],"mmm")</f>
        <v>Feb</v>
      </c>
      <c r="P454" t="str">
        <f>IF(Table1[[#This Row],[Capacity]]&lt;=4,"Small",IF(Table1[[#This Row],[Capacity]]&lt;=8,"Medium","Large"))</f>
        <v>Medium</v>
      </c>
      <c r="Q454" t="str">
        <f>IF(Table1[[#This Row],[Utilization %]]&lt;0.25,"Barely Attended","Normal")</f>
        <v>Normal</v>
      </c>
      <c r="R454" t="str">
        <f>IF(Table1[[#This Row],[Meeting duration (mins)]]&gt;90,"Long Meeting","Normal")</f>
        <v>Normal</v>
      </c>
    </row>
    <row r="455" spans="1:18" x14ac:dyDescent="0.2">
      <c r="A455">
        <v>454</v>
      </c>
      <c r="B455" s="1">
        <v>45648</v>
      </c>
      <c r="C455" s="2" t="s">
        <v>33</v>
      </c>
      <c r="D455" s="2" t="s">
        <v>24</v>
      </c>
      <c r="E455" t="s">
        <v>21</v>
      </c>
      <c r="F455">
        <v>1</v>
      </c>
      <c r="G455" s="12">
        <v>6</v>
      </c>
      <c r="H455">
        <v>8</v>
      </c>
      <c r="I455" t="s">
        <v>17</v>
      </c>
      <c r="J455" t="s">
        <v>40</v>
      </c>
      <c r="K455" s="4">
        <f>(Table1[[#This Row],[EndTime]]-Table1[[#This Row],[StartTime]])*1440</f>
        <v>60.000000000000107</v>
      </c>
      <c r="L455" s="5">
        <f>Table1[[#This Row],[Attendees]]/Table1[[#This Row],[Capacity]]</f>
        <v>1.3333333333333333</v>
      </c>
      <c r="M455">
        <f>IF(Table1[[#This Row],[Attendees]]&gt;Table1[[#This Row],[Capacity]],1,0)</f>
        <v>1</v>
      </c>
      <c r="N455" t="str">
        <f>TEXT(Table1[[#This Row],[Date]],"ddd")</f>
        <v>Sun</v>
      </c>
      <c r="O455" t="str">
        <f>TEXT(Table1[[#This Row],[Date]],"mmm")</f>
        <v>Dec</v>
      </c>
      <c r="P455" t="str">
        <f>IF(Table1[[#This Row],[Capacity]]&lt;=4,"Small",IF(Table1[[#This Row],[Capacity]]&lt;=8,"Medium","Large"))</f>
        <v>Medium</v>
      </c>
      <c r="Q455" t="str">
        <f>IF(Table1[[#This Row],[Utilization %]]&lt;0.25,"Barely Attended","Normal")</f>
        <v>Normal</v>
      </c>
      <c r="R455" t="str">
        <f>IF(Table1[[#This Row],[Meeting duration (mins)]]&gt;90,"Long Meeting","Normal")</f>
        <v>Normal</v>
      </c>
    </row>
    <row r="456" spans="1:18" x14ac:dyDescent="0.2">
      <c r="A456">
        <v>455</v>
      </c>
      <c r="B456" s="1">
        <v>45372</v>
      </c>
      <c r="C456" s="2" t="s">
        <v>29</v>
      </c>
      <c r="D456" s="2" t="s">
        <v>32</v>
      </c>
      <c r="E456" t="s">
        <v>12</v>
      </c>
      <c r="F456">
        <v>2</v>
      </c>
      <c r="G456" s="12">
        <v>8</v>
      </c>
      <c r="H456">
        <v>1</v>
      </c>
      <c r="I456" t="s">
        <v>27</v>
      </c>
      <c r="J456" t="s">
        <v>40</v>
      </c>
      <c r="K456" s="4">
        <f>(Table1[[#This Row],[EndTime]]-Table1[[#This Row],[StartTime]])*1440</f>
        <v>59.999999999999943</v>
      </c>
      <c r="L456" s="5">
        <f>Table1[[#This Row],[Attendees]]/Table1[[#This Row],[Capacity]]</f>
        <v>0.125</v>
      </c>
      <c r="M456">
        <f>IF(Table1[[#This Row],[Attendees]]&gt;Table1[[#This Row],[Capacity]],1,0)</f>
        <v>0</v>
      </c>
      <c r="N456" t="str">
        <f>TEXT(Table1[[#This Row],[Date]],"ddd")</f>
        <v>Thu</v>
      </c>
      <c r="O456" t="str">
        <f>TEXT(Table1[[#This Row],[Date]],"mmm")</f>
        <v>Mar</v>
      </c>
      <c r="P456" t="str">
        <f>IF(Table1[[#This Row],[Capacity]]&lt;=4,"Small",IF(Table1[[#This Row],[Capacity]]&lt;=8,"Medium","Large"))</f>
        <v>Medium</v>
      </c>
      <c r="Q456" t="str">
        <f>IF(Table1[[#This Row],[Utilization %]]&lt;0.25,"Barely Attended","Normal")</f>
        <v>Barely Attended</v>
      </c>
      <c r="R456" t="str">
        <f>IF(Table1[[#This Row],[Meeting duration (mins)]]&gt;90,"Long Meeting","Normal")</f>
        <v>Normal</v>
      </c>
    </row>
    <row r="457" spans="1:18" x14ac:dyDescent="0.2">
      <c r="A457">
        <v>456</v>
      </c>
      <c r="B457" s="1">
        <v>45603</v>
      </c>
      <c r="C457" s="2" t="s">
        <v>36</v>
      </c>
      <c r="D457" s="2" t="s">
        <v>44</v>
      </c>
      <c r="E457" t="s">
        <v>21</v>
      </c>
      <c r="F457">
        <v>1</v>
      </c>
      <c r="G457" s="12">
        <v>6</v>
      </c>
      <c r="H457">
        <v>7</v>
      </c>
      <c r="I457" t="s">
        <v>22</v>
      </c>
      <c r="J457" t="s">
        <v>40</v>
      </c>
      <c r="K457" s="4">
        <f>(Table1[[#This Row],[EndTime]]-Table1[[#This Row],[StartTime]])*1440</f>
        <v>29.999999999999972</v>
      </c>
      <c r="L457" s="5">
        <f>Table1[[#This Row],[Attendees]]/Table1[[#This Row],[Capacity]]</f>
        <v>1.1666666666666667</v>
      </c>
      <c r="M457">
        <f>IF(Table1[[#This Row],[Attendees]]&gt;Table1[[#This Row],[Capacity]],1,0)</f>
        <v>1</v>
      </c>
      <c r="N457" t="str">
        <f>TEXT(Table1[[#This Row],[Date]],"ddd")</f>
        <v>Thu</v>
      </c>
      <c r="O457" t="str">
        <f>TEXT(Table1[[#This Row],[Date]],"mmm")</f>
        <v>Nov</v>
      </c>
      <c r="P457" t="str">
        <f>IF(Table1[[#This Row],[Capacity]]&lt;=4,"Small",IF(Table1[[#This Row],[Capacity]]&lt;=8,"Medium","Large"))</f>
        <v>Medium</v>
      </c>
      <c r="Q457" t="str">
        <f>IF(Table1[[#This Row],[Utilization %]]&lt;0.25,"Barely Attended","Normal")</f>
        <v>Normal</v>
      </c>
      <c r="R457" t="str">
        <f>IF(Table1[[#This Row],[Meeting duration (mins)]]&gt;90,"Long Meeting","Normal")</f>
        <v>Normal</v>
      </c>
    </row>
    <row r="458" spans="1:18" x14ac:dyDescent="0.2">
      <c r="A458">
        <v>457</v>
      </c>
      <c r="B458" s="1">
        <v>45604</v>
      </c>
      <c r="C458" s="2" t="s">
        <v>44</v>
      </c>
      <c r="D458" s="2" t="s">
        <v>32</v>
      </c>
      <c r="E458" t="s">
        <v>25</v>
      </c>
      <c r="F458">
        <v>1</v>
      </c>
      <c r="G458" s="12">
        <v>4</v>
      </c>
      <c r="H458">
        <v>3</v>
      </c>
      <c r="I458" t="s">
        <v>41</v>
      </c>
      <c r="J458" t="s">
        <v>14</v>
      </c>
      <c r="K458" s="4">
        <f>(Table1[[#This Row],[EndTime]]-Table1[[#This Row],[StartTime]])*1440</f>
        <v>119.99999999999997</v>
      </c>
      <c r="L458" s="5">
        <f>Table1[[#This Row],[Attendees]]/Table1[[#This Row],[Capacity]]</f>
        <v>0.75</v>
      </c>
      <c r="M458">
        <f>IF(Table1[[#This Row],[Attendees]]&gt;Table1[[#This Row],[Capacity]],1,0)</f>
        <v>0</v>
      </c>
      <c r="N458" t="str">
        <f>TEXT(Table1[[#This Row],[Date]],"ddd")</f>
        <v>Fri</v>
      </c>
      <c r="O458" t="str">
        <f>TEXT(Table1[[#This Row],[Date]],"mmm")</f>
        <v>Nov</v>
      </c>
      <c r="P458" t="str">
        <f>IF(Table1[[#This Row],[Capacity]]&lt;=4,"Small",IF(Table1[[#This Row],[Capacity]]&lt;=8,"Medium","Large"))</f>
        <v>Small</v>
      </c>
      <c r="Q458" t="str">
        <f>IF(Table1[[#This Row],[Utilization %]]&lt;0.25,"Barely Attended","Normal")</f>
        <v>Normal</v>
      </c>
      <c r="R458" t="str">
        <f>IF(Table1[[#This Row],[Meeting duration (mins)]]&gt;90,"Long Meeting","Normal")</f>
        <v>Long Meeting</v>
      </c>
    </row>
    <row r="459" spans="1:18" x14ac:dyDescent="0.2">
      <c r="A459">
        <v>458</v>
      </c>
      <c r="B459" s="1">
        <v>45481</v>
      </c>
      <c r="C459" s="2" t="s">
        <v>29</v>
      </c>
      <c r="D459" s="2" t="s">
        <v>10</v>
      </c>
      <c r="E459" t="s">
        <v>35</v>
      </c>
      <c r="F459">
        <v>2</v>
      </c>
      <c r="G459" s="12">
        <v>10</v>
      </c>
      <c r="H459">
        <v>2</v>
      </c>
      <c r="I459" t="s">
        <v>39</v>
      </c>
      <c r="J459" t="s">
        <v>40</v>
      </c>
      <c r="K459" s="4">
        <f>(Table1[[#This Row],[EndTime]]-Table1[[#This Row],[StartTime]])*1440</f>
        <v>120.00000000000006</v>
      </c>
      <c r="L459" s="5">
        <f>Table1[[#This Row],[Attendees]]/Table1[[#This Row],[Capacity]]</f>
        <v>0.2</v>
      </c>
      <c r="M459">
        <f>IF(Table1[[#This Row],[Attendees]]&gt;Table1[[#This Row],[Capacity]],1,0)</f>
        <v>0</v>
      </c>
      <c r="N459" t="str">
        <f>TEXT(Table1[[#This Row],[Date]],"ddd")</f>
        <v>Mon</v>
      </c>
      <c r="O459" t="str">
        <f>TEXT(Table1[[#This Row],[Date]],"mmm")</f>
        <v>Jul</v>
      </c>
      <c r="P459" t="str">
        <f>IF(Table1[[#This Row],[Capacity]]&lt;=4,"Small",IF(Table1[[#This Row],[Capacity]]&lt;=8,"Medium","Large"))</f>
        <v>Large</v>
      </c>
      <c r="Q459" t="str">
        <f>IF(Table1[[#This Row],[Utilization %]]&lt;0.25,"Barely Attended","Normal")</f>
        <v>Barely Attended</v>
      </c>
      <c r="R459" t="str">
        <f>IF(Table1[[#This Row],[Meeting duration (mins)]]&gt;90,"Long Meeting","Normal")</f>
        <v>Long Meeting</v>
      </c>
    </row>
    <row r="460" spans="1:18" x14ac:dyDescent="0.2">
      <c r="A460">
        <v>459</v>
      </c>
      <c r="B460" s="1">
        <v>45626</v>
      </c>
      <c r="C460" s="2" t="s">
        <v>26</v>
      </c>
      <c r="D460" s="2" t="s">
        <v>11</v>
      </c>
      <c r="E460" t="s">
        <v>21</v>
      </c>
      <c r="F460">
        <v>1</v>
      </c>
      <c r="G460" s="12">
        <v>6</v>
      </c>
      <c r="H460">
        <v>9</v>
      </c>
      <c r="I460" t="s">
        <v>27</v>
      </c>
      <c r="J460" t="s">
        <v>14</v>
      </c>
      <c r="K460" s="4">
        <f>(Table1[[#This Row],[EndTime]]-Table1[[#This Row],[StartTime]])*1440</f>
        <v>30.000000000000053</v>
      </c>
      <c r="L460" s="5">
        <f>Table1[[#This Row],[Attendees]]/Table1[[#This Row],[Capacity]]</f>
        <v>1.5</v>
      </c>
      <c r="M460">
        <f>IF(Table1[[#This Row],[Attendees]]&gt;Table1[[#This Row],[Capacity]],1,0)</f>
        <v>1</v>
      </c>
      <c r="N460" t="str">
        <f>TEXT(Table1[[#This Row],[Date]],"ddd")</f>
        <v>Sat</v>
      </c>
      <c r="O460" t="str">
        <f>TEXT(Table1[[#This Row],[Date]],"mmm")</f>
        <v>Nov</v>
      </c>
      <c r="P460" t="str">
        <f>IF(Table1[[#This Row],[Capacity]]&lt;=4,"Small",IF(Table1[[#This Row],[Capacity]]&lt;=8,"Medium","Large"))</f>
        <v>Medium</v>
      </c>
      <c r="Q460" t="str">
        <f>IF(Table1[[#This Row],[Utilization %]]&lt;0.25,"Barely Attended","Normal")</f>
        <v>Normal</v>
      </c>
      <c r="R460" t="str">
        <f>IF(Table1[[#This Row],[Meeting duration (mins)]]&gt;90,"Long Meeting","Normal")</f>
        <v>Normal</v>
      </c>
    </row>
    <row r="461" spans="1:18" x14ac:dyDescent="0.2">
      <c r="A461">
        <v>460</v>
      </c>
      <c r="B461" s="1">
        <v>45346</v>
      </c>
      <c r="C461" s="2" t="s">
        <v>33</v>
      </c>
      <c r="D461" s="2" t="s">
        <v>48</v>
      </c>
      <c r="E461" t="s">
        <v>21</v>
      </c>
      <c r="F461">
        <v>1</v>
      </c>
      <c r="G461" s="12">
        <v>6</v>
      </c>
      <c r="H461">
        <v>1</v>
      </c>
      <c r="I461" t="s">
        <v>41</v>
      </c>
      <c r="J461" t="s">
        <v>23</v>
      </c>
      <c r="K461" s="4">
        <f>(Table1[[#This Row],[EndTime]]-Table1[[#This Row],[StartTime]])*1440</f>
        <v>120.00000000000006</v>
      </c>
      <c r="L461" s="5">
        <f>Table1[[#This Row],[Attendees]]/Table1[[#This Row],[Capacity]]</f>
        <v>0.16666666666666666</v>
      </c>
      <c r="M461">
        <f>IF(Table1[[#This Row],[Attendees]]&gt;Table1[[#This Row],[Capacity]],1,0)</f>
        <v>0</v>
      </c>
      <c r="N461" t="str">
        <f>TEXT(Table1[[#This Row],[Date]],"ddd")</f>
        <v>Sat</v>
      </c>
      <c r="O461" t="str">
        <f>TEXT(Table1[[#This Row],[Date]],"mmm")</f>
        <v>Feb</v>
      </c>
      <c r="P461" t="str">
        <f>IF(Table1[[#This Row],[Capacity]]&lt;=4,"Small",IF(Table1[[#This Row],[Capacity]]&lt;=8,"Medium","Large"))</f>
        <v>Medium</v>
      </c>
      <c r="Q461" t="str">
        <f>IF(Table1[[#This Row],[Utilization %]]&lt;0.25,"Barely Attended","Normal")</f>
        <v>Barely Attended</v>
      </c>
      <c r="R461" t="str">
        <f>IF(Table1[[#This Row],[Meeting duration (mins)]]&gt;90,"Long Meeting","Normal")</f>
        <v>Long Meeting</v>
      </c>
    </row>
    <row r="462" spans="1:18" x14ac:dyDescent="0.2">
      <c r="A462">
        <v>461</v>
      </c>
      <c r="B462" s="1">
        <v>45597</v>
      </c>
      <c r="C462" s="2" t="s">
        <v>19</v>
      </c>
      <c r="D462" s="2" t="s">
        <v>47</v>
      </c>
      <c r="E462" t="s">
        <v>25</v>
      </c>
      <c r="F462">
        <v>1</v>
      </c>
      <c r="G462" s="12">
        <v>4</v>
      </c>
      <c r="H462">
        <v>7</v>
      </c>
      <c r="I462" t="s">
        <v>17</v>
      </c>
      <c r="J462" t="s">
        <v>40</v>
      </c>
      <c r="K462" s="4">
        <f>(Table1[[#This Row],[EndTime]]-Table1[[#This Row],[StartTime]])*1440</f>
        <v>30.000000000000053</v>
      </c>
      <c r="L462" s="5">
        <f>Table1[[#This Row],[Attendees]]/Table1[[#This Row],[Capacity]]</f>
        <v>1.75</v>
      </c>
      <c r="M462">
        <f>IF(Table1[[#This Row],[Attendees]]&gt;Table1[[#This Row],[Capacity]],1,0)</f>
        <v>1</v>
      </c>
      <c r="N462" t="str">
        <f>TEXT(Table1[[#This Row],[Date]],"ddd")</f>
        <v>Fri</v>
      </c>
      <c r="O462" t="str">
        <f>TEXT(Table1[[#This Row],[Date]],"mmm")</f>
        <v>Nov</v>
      </c>
      <c r="P462" t="str">
        <f>IF(Table1[[#This Row],[Capacity]]&lt;=4,"Small",IF(Table1[[#This Row],[Capacity]]&lt;=8,"Medium","Large"))</f>
        <v>Small</v>
      </c>
      <c r="Q462" t="str">
        <f>IF(Table1[[#This Row],[Utilization %]]&lt;0.25,"Barely Attended","Normal")</f>
        <v>Normal</v>
      </c>
      <c r="R462" t="str">
        <f>IF(Table1[[#This Row],[Meeting duration (mins)]]&gt;90,"Long Meeting","Normal")</f>
        <v>Normal</v>
      </c>
    </row>
    <row r="463" spans="1:18" x14ac:dyDescent="0.2">
      <c r="A463">
        <v>462</v>
      </c>
      <c r="B463" s="1">
        <v>45295</v>
      </c>
      <c r="C463" s="2" t="s">
        <v>29</v>
      </c>
      <c r="D463" s="2" t="s">
        <v>32</v>
      </c>
      <c r="E463" t="s">
        <v>49</v>
      </c>
      <c r="F463">
        <v>3</v>
      </c>
      <c r="G463" s="12">
        <v>12</v>
      </c>
      <c r="H463">
        <v>15</v>
      </c>
      <c r="I463" t="s">
        <v>27</v>
      </c>
      <c r="J463" t="s">
        <v>28</v>
      </c>
      <c r="K463" s="4">
        <f>(Table1[[#This Row],[EndTime]]-Table1[[#This Row],[StartTime]])*1440</f>
        <v>59.999999999999943</v>
      </c>
      <c r="L463" s="5">
        <f>Table1[[#This Row],[Attendees]]/Table1[[#This Row],[Capacity]]</f>
        <v>1.25</v>
      </c>
      <c r="M463">
        <f>IF(Table1[[#This Row],[Attendees]]&gt;Table1[[#This Row],[Capacity]],1,0)</f>
        <v>1</v>
      </c>
      <c r="N463" t="str">
        <f>TEXT(Table1[[#This Row],[Date]],"ddd")</f>
        <v>Thu</v>
      </c>
      <c r="O463" t="str">
        <f>TEXT(Table1[[#This Row],[Date]],"mmm")</f>
        <v>Jan</v>
      </c>
      <c r="P463" t="str">
        <f>IF(Table1[[#This Row],[Capacity]]&lt;=4,"Small",IF(Table1[[#This Row],[Capacity]]&lt;=8,"Medium","Large"))</f>
        <v>Large</v>
      </c>
      <c r="Q463" t="str">
        <f>IF(Table1[[#This Row],[Utilization %]]&lt;0.25,"Barely Attended","Normal")</f>
        <v>Normal</v>
      </c>
      <c r="R463" t="str">
        <f>IF(Table1[[#This Row],[Meeting duration (mins)]]&gt;90,"Long Meeting","Normal")</f>
        <v>Normal</v>
      </c>
    </row>
    <row r="464" spans="1:18" x14ac:dyDescent="0.2">
      <c r="A464">
        <v>463</v>
      </c>
      <c r="B464" s="1">
        <v>45589</v>
      </c>
      <c r="C464" s="2" t="s">
        <v>31</v>
      </c>
      <c r="D464" s="2" t="s">
        <v>46</v>
      </c>
      <c r="E464" t="s">
        <v>12</v>
      </c>
      <c r="F464">
        <v>2</v>
      </c>
      <c r="G464" s="12">
        <v>8</v>
      </c>
      <c r="H464">
        <v>2</v>
      </c>
      <c r="I464" t="s">
        <v>13</v>
      </c>
      <c r="J464" t="s">
        <v>23</v>
      </c>
      <c r="K464" s="4">
        <f>(Table1[[#This Row],[EndTime]]-Table1[[#This Row],[StartTime]])*1440</f>
        <v>59.999999999999943</v>
      </c>
      <c r="L464" s="5">
        <f>Table1[[#This Row],[Attendees]]/Table1[[#This Row],[Capacity]]</f>
        <v>0.25</v>
      </c>
      <c r="M464">
        <f>IF(Table1[[#This Row],[Attendees]]&gt;Table1[[#This Row],[Capacity]],1,0)</f>
        <v>0</v>
      </c>
      <c r="N464" t="str">
        <f>TEXT(Table1[[#This Row],[Date]],"ddd")</f>
        <v>Thu</v>
      </c>
      <c r="O464" t="str">
        <f>TEXT(Table1[[#This Row],[Date]],"mmm")</f>
        <v>Oct</v>
      </c>
      <c r="P464" t="str">
        <f>IF(Table1[[#This Row],[Capacity]]&lt;=4,"Small",IF(Table1[[#This Row],[Capacity]]&lt;=8,"Medium","Large"))</f>
        <v>Medium</v>
      </c>
      <c r="Q464" t="str">
        <f>IF(Table1[[#This Row],[Utilization %]]&lt;0.25,"Barely Attended","Normal")</f>
        <v>Normal</v>
      </c>
      <c r="R464" t="str">
        <f>IF(Table1[[#This Row],[Meeting duration (mins)]]&gt;90,"Long Meeting","Normal")</f>
        <v>Normal</v>
      </c>
    </row>
    <row r="465" spans="1:18" x14ac:dyDescent="0.2">
      <c r="A465">
        <v>464</v>
      </c>
      <c r="B465" s="1">
        <v>45531</v>
      </c>
      <c r="C465" s="2" t="s">
        <v>31</v>
      </c>
      <c r="D465" s="2" t="s">
        <v>50</v>
      </c>
      <c r="E465" t="s">
        <v>35</v>
      </c>
      <c r="F465">
        <v>2</v>
      </c>
      <c r="G465" s="12">
        <v>10</v>
      </c>
      <c r="H465">
        <v>8</v>
      </c>
      <c r="I465" t="s">
        <v>17</v>
      </c>
      <c r="J465" t="s">
        <v>18</v>
      </c>
      <c r="K465" s="4">
        <f>(Table1[[#This Row],[EndTime]]-Table1[[#This Row],[StartTime]])*1440</f>
        <v>120.00000000000006</v>
      </c>
      <c r="L465" s="5">
        <f>Table1[[#This Row],[Attendees]]/Table1[[#This Row],[Capacity]]</f>
        <v>0.8</v>
      </c>
      <c r="M465">
        <f>IF(Table1[[#This Row],[Attendees]]&gt;Table1[[#This Row],[Capacity]],1,0)</f>
        <v>0</v>
      </c>
      <c r="N465" t="str">
        <f>TEXT(Table1[[#This Row],[Date]],"ddd")</f>
        <v>Tue</v>
      </c>
      <c r="O465" t="str">
        <f>TEXT(Table1[[#This Row],[Date]],"mmm")</f>
        <v>Aug</v>
      </c>
      <c r="P465" t="str">
        <f>IF(Table1[[#This Row],[Capacity]]&lt;=4,"Small",IF(Table1[[#This Row],[Capacity]]&lt;=8,"Medium","Large"))</f>
        <v>Large</v>
      </c>
      <c r="Q465" t="str">
        <f>IF(Table1[[#This Row],[Utilization %]]&lt;0.25,"Barely Attended","Normal")</f>
        <v>Normal</v>
      </c>
      <c r="R465" t="str">
        <f>IF(Table1[[#This Row],[Meeting duration (mins)]]&gt;90,"Long Meeting","Normal")</f>
        <v>Long Meeting</v>
      </c>
    </row>
    <row r="466" spans="1:18" x14ac:dyDescent="0.2">
      <c r="A466">
        <v>465</v>
      </c>
      <c r="B466" s="1">
        <v>45426</v>
      </c>
      <c r="C466" s="2" t="s">
        <v>15</v>
      </c>
      <c r="D466" s="2" t="s">
        <v>29</v>
      </c>
      <c r="E466" t="s">
        <v>12</v>
      </c>
      <c r="F466">
        <v>2</v>
      </c>
      <c r="G466" s="12">
        <v>8</v>
      </c>
      <c r="H466">
        <v>11</v>
      </c>
      <c r="I466" t="s">
        <v>13</v>
      </c>
      <c r="J466" t="s">
        <v>18</v>
      </c>
      <c r="K466" s="4">
        <f>(Table1[[#This Row],[EndTime]]-Table1[[#This Row],[StartTime]])*1440</f>
        <v>29.999999999999972</v>
      </c>
      <c r="L466" s="5">
        <f>Table1[[#This Row],[Attendees]]/Table1[[#This Row],[Capacity]]</f>
        <v>1.375</v>
      </c>
      <c r="M466">
        <f>IF(Table1[[#This Row],[Attendees]]&gt;Table1[[#This Row],[Capacity]],1,0)</f>
        <v>1</v>
      </c>
      <c r="N466" t="str">
        <f>TEXT(Table1[[#This Row],[Date]],"ddd")</f>
        <v>Tue</v>
      </c>
      <c r="O466" t="str">
        <f>TEXT(Table1[[#This Row],[Date]],"mmm")</f>
        <v>May</v>
      </c>
      <c r="P466" t="str">
        <f>IF(Table1[[#This Row],[Capacity]]&lt;=4,"Small",IF(Table1[[#This Row],[Capacity]]&lt;=8,"Medium","Large"))</f>
        <v>Medium</v>
      </c>
      <c r="Q466" t="str">
        <f>IF(Table1[[#This Row],[Utilization %]]&lt;0.25,"Barely Attended","Normal")</f>
        <v>Normal</v>
      </c>
      <c r="R466" t="str">
        <f>IF(Table1[[#This Row],[Meeting duration (mins)]]&gt;90,"Long Meeting","Normal")</f>
        <v>Normal</v>
      </c>
    </row>
    <row r="467" spans="1:18" x14ac:dyDescent="0.2">
      <c r="A467">
        <v>466</v>
      </c>
      <c r="B467" s="1">
        <v>45653</v>
      </c>
      <c r="C467" s="2" t="s">
        <v>32</v>
      </c>
      <c r="D467" s="2" t="s">
        <v>10</v>
      </c>
      <c r="E467" t="s">
        <v>12</v>
      </c>
      <c r="F467">
        <v>2</v>
      </c>
      <c r="G467" s="12">
        <v>8</v>
      </c>
      <c r="H467">
        <v>10</v>
      </c>
      <c r="I467" t="s">
        <v>42</v>
      </c>
      <c r="J467" t="s">
        <v>28</v>
      </c>
      <c r="K467" s="4">
        <f>(Table1[[#This Row],[EndTime]]-Table1[[#This Row],[StartTime]])*1440</f>
        <v>60.000000000000107</v>
      </c>
      <c r="L467" s="5">
        <f>Table1[[#This Row],[Attendees]]/Table1[[#This Row],[Capacity]]</f>
        <v>1.25</v>
      </c>
      <c r="M467">
        <f>IF(Table1[[#This Row],[Attendees]]&gt;Table1[[#This Row],[Capacity]],1,0)</f>
        <v>1</v>
      </c>
      <c r="N467" t="str">
        <f>TEXT(Table1[[#This Row],[Date]],"ddd")</f>
        <v>Fri</v>
      </c>
      <c r="O467" t="str">
        <f>TEXT(Table1[[#This Row],[Date]],"mmm")</f>
        <v>Dec</v>
      </c>
      <c r="P467" t="str">
        <f>IF(Table1[[#This Row],[Capacity]]&lt;=4,"Small",IF(Table1[[#This Row],[Capacity]]&lt;=8,"Medium","Large"))</f>
        <v>Medium</v>
      </c>
      <c r="Q467" t="str">
        <f>IF(Table1[[#This Row],[Utilization %]]&lt;0.25,"Barely Attended","Normal")</f>
        <v>Normal</v>
      </c>
      <c r="R467" t="str">
        <f>IF(Table1[[#This Row],[Meeting duration (mins)]]&gt;90,"Long Meeting","Normal")</f>
        <v>Normal</v>
      </c>
    </row>
    <row r="468" spans="1:18" x14ac:dyDescent="0.2">
      <c r="A468">
        <v>467</v>
      </c>
      <c r="B468" s="1">
        <v>45489</v>
      </c>
      <c r="C468" s="2" t="s">
        <v>34</v>
      </c>
      <c r="D468" s="2" t="s">
        <v>36</v>
      </c>
      <c r="E468" t="s">
        <v>25</v>
      </c>
      <c r="F468">
        <v>1</v>
      </c>
      <c r="G468" s="12">
        <v>4</v>
      </c>
      <c r="H468">
        <v>1</v>
      </c>
      <c r="I468" t="s">
        <v>27</v>
      </c>
      <c r="J468" t="s">
        <v>14</v>
      </c>
      <c r="K468" s="4">
        <f>(Table1[[#This Row],[EndTime]]-Table1[[#This Row],[StartTime]])*1440</f>
        <v>90</v>
      </c>
      <c r="L468" s="5">
        <f>Table1[[#This Row],[Attendees]]/Table1[[#This Row],[Capacity]]</f>
        <v>0.25</v>
      </c>
      <c r="M468">
        <f>IF(Table1[[#This Row],[Attendees]]&gt;Table1[[#This Row],[Capacity]],1,0)</f>
        <v>0</v>
      </c>
      <c r="N468" t="str">
        <f>TEXT(Table1[[#This Row],[Date]],"ddd")</f>
        <v>Tue</v>
      </c>
      <c r="O468" t="str">
        <f>TEXT(Table1[[#This Row],[Date]],"mmm")</f>
        <v>Jul</v>
      </c>
      <c r="P468" t="str">
        <f>IF(Table1[[#This Row],[Capacity]]&lt;=4,"Small",IF(Table1[[#This Row],[Capacity]]&lt;=8,"Medium","Large"))</f>
        <v>Small</v>
      </c>
      <c r="Q468" t="str">
        <f>IF(Table1[[#This Row],[Utilization %]]&lt;0.25,"Barely Attended","Normal")</f>
        <v>Normal</v>
      </c>
      <c r="R468" t="str">
        <f>IF(Table1[[#This Row],[Meeting duration (mins)]]&gt;90,"Long Meeting","Normal")</f>
        <v>Normal</v>
      </c>
    </row>
    <row r="469" spans="1:18" x14ac:dyDescent="0.2">
      <c r="A469">
        <v>468</v>
      </c>
      <c r="B469" s="1">
        <v>45546</v>
      </c>
      <c r="C469" s="2" t="s">
        <v>15</v>
      </c>
      <c r="D469" s="2" t="s">
        <v>37</v>
      </c>
      <c r="E469" t="s">
        <v>49</v>
      </c>
      <c r="F469">
        <v>3</v>
      </c>
      <c r="G469" s="12">
        <v>12</v>
      </c>
      <c r="H469">
        <v>6</v>
      </c>
      <c r="I469" t="s">
        <v>39</v>
      </c>
      <c r="J469" t="s">
        <v>14</v>
      </c>
      <c r="K469" s="4">
        <f>(Table1[[#This Row],[EndTime]]-Table1[[#This Row],[StartTime]])*1440</f>
        <v>60.000000000000028</v>
      </c>
      <c r="L469" s="5">
        <f>Table1[[#This Row],[Attendees]]/Table1[[#This Row],[Capacity]]</f>
        <v>0.5</v>
      </c>
      <c r="M469">
        <f>IF(Table1[[#This Row],[Attendees]]&gt;Table1[[#This Row],[Capacity]],1,0)</f>
        <v>0</v>
      </c>
      <c r="N469" t="str">
        <f>TEXT(Table1[[#This Row],[Date]],"ddd")</f>
        <v>Wed</v>
      </c>
      <c r="O469" t="str">
        <f>TEXT(Table1[[#This Row],[Date]],"mmm")</f>
        <v>Sep</v>
      </c>
      <c r="P469" t="str">
        <f>IF(Table1[[#This Row],[Capacity]]&lt;=4,"Small",IF(Table1[[#This Row],[Capacity]]&lt;=8,"Medium","Large"))</f>
        <v>Large</v>
      </c>
      <c r="Q469" t="str">
        <f>IF(Table1[[#This Row],[Utilization %]]&lt;0.25,"Barely Attended","Normal")</f>
        <v>Normal</v>
      </c>
      <c r="R469" t="str">
        <f>IF(Table1[[#This Row],[Meeting duration (mins)]]&gt;90,"Long Meeting","Normal")</f>
        <v>Normal</v>
      </c>
    </row>
    <row r="470" spans="1:18" x14ac:dyDescent="0.2">
      <c r="A470">
        <v>469</v>
      </c>
      <c r="B470" s="1">
        <v>45546</v>
      </c>
      <c r="C470" s="2" t="s">
        <v>33</v>
      </c>
      <c r="D470" s="2" t="s">
        <v>31</v>
      </c>
      <c r="E470" t="s">
        <v>35</v>
      </c>
      <c r="F470">
        <v>2</v>
      </c>
      <c r="G470" s="12">
        <v>10</v>
      </c>
      <c r="H470">
        <v>4</v>
      </c>
      <c r="I470" t="s">
        <v>42</v>
      </c>
      <c r="J470" t="s">
        <v>18</v>
      </c>
      <c r="K470" s="4">
        <f>(Table1[[#This Row],[EndTime]]-Table1[[#This Row],[StartTime]])*1440</f>
        <v>30.000000000000053</v>
      </c>
      <c r="L470" s="5">
        <f>Table1[[#This Row],[Attendees]]/Table1[[#This Row],[Capacity]]</f>
        <v>0.4</v>
      </c>
      <c r="M470">
        <f>IF(Table1[[#This Row],[Attendees]]&gt;Table1[[#This Row],[Capacity]],1,0)</f>
        <v>0</v>
      </c>
      <c r="N470" t="str">
        <f>TEXT(Table1[[#This Row],[Date]],"ddd")</f>
        <v>Wed</v>
      </c>
      <c r="O470" t="str">
        <f>TEXT(Table1[[#This Row],[Date]],"mmm")</f>
        <v>Sep</v>
      </c>
      <c r="P470" t="str">
        <f>IF(Table1[[#This Row],[Capacity]]&lt;=4,"Small",IF(Table1[[#This Row],[Capacity]]&lt;=8,"Medium","Large"))</f>
        <v>Large</v>
      </c>
      <c r="Q470" t="str">
        <f>IF(Table1[[#This Row],[Utilization %]]&lt;0.25,"Barely Attended","Normal")</f>
        <v>Normal</v>
      </c>
      <c r="R470" t="str">
        <f>IF(Table1[[#This Row],[Meeting duration (mins)]]&gt;90,"Long Meeting","Normal")</f>
        <v>Normal</v>
      </c>
    </row>
    <row r="471" spans="1:18" x14ac:dyDescent="0.2">
      <c r="A471">
        <v>470</v>
      </c>
      <c r="B471" s="1">
        <v>45432</v>
      </c>
      <c r="C471" s="2" t="s">
        <v>19</v>
      </c>
      <c r="D471" s="2" t="s">
        <v>43</v>
      </c>
      <c r="E471" t="s">
        <v>25</v>
      </c>
      <c r="F471">
        <v>1</v>
      </c>
      <c r="G471" s="12">
        <v>4</v>
      </c>
      <c r="H471">
        <v>7</v>
      </c>
      <c r="I471" t="s">
        <v>27</v>
      </c>
      <c r="J471" t="s">
        <v>28</v>
      </c>
      <c r="K471" s="4">
        <f>(Table1[[#This Row],[EndTime]]-Table1[[#This Row],[StartTime]])*1440</f>
        <v>120.00000000000006</v>
      </c>
      <c r="L471" s="5">
        <f>Table1[[#This Row],[Attendees]]/Table1[[#This Row],[Capacity]]</f>
        <v>1.75</v>
      </c>
      <c r="M471">
        <f>IF(Table1[[#This Row],[Attendees]]&gt;Table1[[#This Row],[Capacity]],1,0)</f>
        <v>1</v>
      </c>
      <c r="N471" t="str">
        <f>TEXT(Table1[[#This Row],[Date]],"ddd")</f>
        <v>Mon</v>
      </c>
      <c r="O471" t="str">
        <f>TEXT(Table1[[#This Row],[Date]],"mmm")</f>
        <v>May</v>
      </c>
      <c r="P471" t="str">
        <f>IF(Table1[[#This Row],[Capacity]]&lt;=4,"Small",IF(Table1[[#This Row],[Capacity]]&lt;=8,"Medium","Large"))</f>
        <v>Small</v>
      </c>
      <c r="Q471" t="str">
        <f>IF(Table1[[#This Row],[Utilization %]]&lt;0.25,"Barely Attended","Normal")</f>
        <v>Normal</v>
      </c>
      <c r="R471" t="str">
        <f>IF(Table1[[#This Row],[Meeting duration (mins)]]&gt;90,"Long Meeting","Normal")</f>
        <v>Long Meeting</v>
      </c>
    </row>
    <row r="472" spans="1:18" x14ac:dyDescent="0.2">
      <c r="A472">
        <v>471</v>
      </c>
      <c r="B472" s="1">
        <v>45572</v>
      </c>
      <c r="C472" s="2" t="s">
        <v>20</v>
      </c>
      <c r="D472" s="2" t="s">
        <v>43</v>
      </c>
      <c r="E472" t="s">
        <v>25</v>
      </c>
      <c r="F472">
        <v>1</v>
      </c>
      <c r="G472" s="12">
        <v>4</v>
      </c>
      <c r="H472">
        <v>3</v>
      </c>
      <c r="I472" t="s">
        <v>42</v>
      </c>
      <c r="J472" t="s">
        <v>23</v>
      </c>
      <c r="K472" s="4">
        <f>(Table1[[#This Row],[EndTime]]-Table1[[#This Row],[StartTime]])*1440</f>
        <v>30.000000000000053</v>
      </c>
      <c r="L472" s="5">
        <f>Table1[[#This Row],[Attendees]]/Table1[[#This Row],[Capacity]]</f>
        <v>0.75</v>
      </c>
      <c r="M472">
        <f>IF(Table1[[#This Row],[Attendees]]&gt;Table1[[#This Row],[Capacity]],1,0)</f>
        <v>0</v>
      </c>
      <c r="N472" t="str">
        <f>TEXT(Table1[[#This Row],[Date]],"ddd")</f>
        <v>Mon</v>
      </c>
      <c r="O472" t="str">
        <f>TEXT(Table1[[#This Row],[Date]],"mmm")</f>
        <v>Oct</v>
      </c>
      <c r="P472" t="str">
        <f>IF(Table1[[#This Row],[Capacity]]&lt;=4,"Small",IF(Table1[[#This Row],[Capacity]]&lt;=8,"Medium","Large"))</f>
        <v>Small</v>
      </c>
      <c r="Q472" t="str">
        <f>IF(Table1[[#This Row],[Utilization %]]&lt;0.25,"Barely Attended","Normal")</f>
        <v>Normal</v>
      </c>
      <c r="R472" t="str">
        <f>IF(Table1[[#This Row],[Meeting duration (mins)]]&gt;90,"Long Meeting","Normal")</f>
        <v>Normal</v>
      </c>
    </row>
    <row r="473" spans="1:18" x14ac:dyDescent="0.2">
      <c r="A473">
        <v>472</v>
      </c>
      <c r="B473" s="1">
        <v>45623</v>
      </c>
      <c r="C473" s="2" t="s">
        <v>31</v>
      </c>
      <c r="D473" s="2" t="s">
        <v>46</v>
      </c>
      <c r="E473" t="s">
        <v>25</v>
      </c>
      <c r="F473">
        <v>1</v>
      </c>
      <c r="G473" s="12">
        <v>4</v>
      </c>
      <c r="H473">
        <v>2</v>
      </c>
      <c r="I473" t="s">
        <v>17</v>
      </c>
      <c r="J473" t="s">
        <v>28</v>
      </c>
      <c r="K473" s="4">
        <f>(Table1[[#This Row],[EndTime]]-Table1[[#This Row],[StartTime]])*1440</f>
        <v>59.999999999999943</v>
      </c>
      <c r="L473" s="5">
        <f>Table1[[#This Row],[Attendees]]/Table1[[#This Row],[Capacity]]</f>
        <v>0.5</v>
      </c>
      <c r="M473">
        <f>IF(Table1[[#This Row],[Attendees]]&gt;Table1[[#This Row],[Capacity]],1,0)</f>
        <v>0</v>
      </c>
      <c r="N473" t="str">
        <f>TEXT(Table1[[#This Row],[Date]],"ddd")</f>
        <v>Wed</v>
      </c>
      <c r="O473" t="str">
        <f>TEXT(Table1[[#This Row],[Date]],"mmm")</f>
        <v>Nov</v>
      </c>
      <c r="P473" t="str">
        <f>IF(Table1[[#This Row],[Capacity]]&lt;=4,"Small",IF(Table1[[#This Row],[Capacity]]&lt;=8,"Medium","Large"))</f>
        <v>Small</v>
      </c>
      <c r="Q473" t="str">
        <f>IF(Table1[[#This Row],[Utilization %]]&lt;0.25,"Barely Attended","Normal")</f>
        <v>Normal</v>
      </c>
      <c r="R473" t="str">
        <f>IF(Table1[[#This Row],[Meeting duration (mins)]]&gt;90,"Long Meeting","Normal")</f>
        <v>Normal</v>
      </c>
    </row>
    <row r="474" spans="1:18" x14ac:dyDescent="0.2">
      <c r="A474">
        <v>473</v>
      </c>
      <c r="B474" s="1">
        <v>45302</v>
      </c>
      <c r="C474" s="2" t="s">
        <v>16</v>
      </c>
      <c r="D474" s="2" t="s">
        <v>26</v>
      </c>
      <c r="E474" t="s">
        <v>12</v>
      </c>
      <c r="F474">
        <v>2</v>
      </c>
      <c r="G474" s="12">
        <v>8</v>
      </c>
      <c r="H474">
        <v>11</v>
      </c>
      <c r="I474" t="s">
        <v>22</v>
      </c>
      <c r="J474" t="s">
        <v>40</v>
      </c>
      <c r="K474" s="4">
        <f>(Table1[[#This Row],[EndTime]]-Table1[[#This Row],[StartTime]])*1440</f>
        <v>90</v>
      </c>
      <c r="L474" s="5">
        <f>Table1[[#This Row],[Attendees]]/Table1[[#This Row],[Capacity]]</f>
        <v>1.375</v>
      </c>
      <c r="M474">
        <f>IF(Table1[[#This Row],[Attendees]]&gt;Table1[[#This Row],[Capacity]],1,0)</f>
        <v>1</v>
      </c>
      <c r="N474" t="str">
        <f>TEXT(Table1[[#This Row],[Date]],"ddd")</f>
        <v>Thu</v>
      </c>
      <c r="O474" t="str">
        <f>TEXT(Table1[[#This Row],[Date]],"mmm")</f>
        <v>Jan</v>
      </c>
      <c r="P474" t="str">
        <f>IF(Table1[[#This Row],[Capacity]]&lt;=4,"Small",IF(Table1[[#This Row],[Capacity]]&lt;=8,"Medium","Large"))</f>
        <v>Medium</v>
      </c>
      <c r="Q474" t="str">
        <f>IF(Table1[[#This Row],[Utilization %]]&lt;0.25,"Barely Attended","Normal")</f>
        <v>Normal</v>
      </c>
      <c r="R474" t="str">
        <f>IF(Table1[[#This Row],[Meeting duration (mins)]]&gt;90,"Long Meeting","Normal")</f>
        <v>Normal</v>
      </c>
    </row>
    <row r="475" spans="1:18" x14ac:dyDescent="0.2">
      <c r="A475">
        <v>474</v>
      </c>
      <c r="B475" s="1">
        <v>45307</v>
      </c>
      <c r="C475" s="2" t="s">
        <v>33</v>
      </c>
      <c r="D475" s="2" t="s">
        <v>48</v>
      </c>
      <c r="E475" t="s">
        <v>38</v>
      </c>
      <c r="F475">
        <v>3</v>
      </c>
      <c r="G475" s="12">
        <v>16</v>
      </c>
      <c r="H475">
        <v>12</v>
      </c>
      <c r="I475" t="s">
        <v>41</v>
      </c>
      <c r="J475" t="s">
        <v>14</v>
      </c>
      <c r="K475" s="4">
        <f>(Table1[[#This Row],[EndTime]]-Table1[[#This Row],[StartTime]])*1440</f>
        <v>120.00000000000006</v>
      </c>
      <c r="L475" s="5">
        <f>Table1[[#This Row],[Attendees]]/Table1[[#This Row],[Capacity]]</f>
        <v>0.75</v>
      </c>
      <c r="M475">
        <f>IF(Table1[[#This Row],[Attendees]]&gt;Table1[[#This Row],[Capacity]],1,0)</f>
        <v>0</v>
      </c>
      <c r="N475" t="str">
        <f>TEXT(Table1[[#This Row],[Date]],"ddd")</f>
        <v>Tue</v>
      </c>
      <c r="O475" t="str">
        <f>TEXT(Table1[[#This Row],[Date]],"mmm")</f>
        <v>Jan</v>
      </c>
      <c r="P475" t="str">
        <f>IF(Table1[[#This Row],[Capacity]]&lt;=4,"Small",IF(Table1[[#This Row],[Capacity]]&lt;=8,"Medium","Large"))</f>
        <v>Large</v>
      </c>
      <c r="Q475" t="str">
        <f>IF(Table1[[#This Row],[Utilization %]]&lt;0.25,"Barely Attended","Normal")</f>
        <v>Normal</v>
      </c>
      <c r="R475" t="str">
        <f>IF(Table1[[#This Row],[Meeting duration (mins)]]&gt;90,"Long Meeting","Normal")</f>
        <v>Long Meeting</v>
      </c>
    </row>
    <row r="476" spans="1:18" x14ac:dyDescent="0.2">
      <c r="A476">
        <v>475</v>
      </c>
      <c r="B476" s="1">
        <v>45386</v>
      </c>
      <c r="C476" s="2" t="s">
        <v>15</v>
      </c>
      <c r="D476" s="2" t="s">
        <v>37</v>
      </c>
      <c r="E476" t="s">
        <v>38</v>
      </c>
      <c r="F476">
        <v>3</v>
      </c>
      <c r="G476" s="12">
        <v>16</v>
      </c>
      <c r="H476">
        <v>1</v>
      </c>
      <c r="I476" t="s">
        <v>13</v>
      </c>
      <c r="J476" t="s">
        <v>23</v>
      </c>
      <c r="K476" s="4">
        <f>(Table1[[#This Row],[EndTime]]-Table1[[#This Row],[StartTime]])*1440</f>
        <v>60.000000000000028</v>
      </c>
      <c r="L476" s="5">
        <f>Table1[[#This Row],[Attendees]]/Table1[[#This Row],[Capacity]]</f>
        <v>6.25E-2</v>
      </c>
      <c r="M476">
        <f>IF(Table1[[#This Row],[Attendees]]&gt;Table1[[#This Row],[Capacity]],1,0)</f>
        <v>0</v>
      </c>
      <c r="N476" t="str">
        <f>TEXT(Table1[[#This Row],[Date]],"ddd")</f>
        <v>Thu</v>
      </c>
      <c r="O476" t="str">
        <f>TEXT(Table1[[#This Row],[Date]],"mmm")</f>
        <v>Apr</v>
      </c>
      <c r="P476" t="str">
        <f>IF(Table1[[#This Row],[Capacity]]&lt;=4,"Small",IF(Table1[[#This Row],[Capacity]]&lt;=8,"Medium","Large"))</f>
        <v>Large</v>
      </c>
      <c r="Q476" t="str">
        <f>IF(Table1[[#This Row],[Utilization %]]&lt;0.25,"Barely Attended","Normal")</f>
        <v>Barely Attended</v>
      </c>
      <c r="R476" t="str">
        <f>IF(Table1[[#This Row],[Meeting duration (mins)]]&gt;90,"Long Meeting","Normal")</f>
        <v>Normal</v>
      </c>
    </row>
    <row r="477" spans="1:18" x14ac:dyDescent="0.2">
      <c r="A477">
        <v>476</v>
      </c>
      <c r="B477" s="1">
        <v>45407</v>
      </c>
      <c r="C477" s="2" t="s">
        <v>16</v>
      </c>
      <c r="D477" s="2" t="s">
        <v>26</v>
      </c>
      <c r="E477" t="s">
        <v>21</v>
      </c>
      <c r="F477">
        <v>1</v>
      </c>
      <c r="G477" s="12">
        <v>6</v>
      </c>
      <c r="H477">
        <v>4</v>
      </c>
      <c r="I477" t="s">
        <v>17</v>
      </c>
      <c r="J477" t="s">
        <v>23</v>
      </c>
      <c r="K477" s="4">
        <f>(Table1[[#This Row],[EndTime]]-Table1[[#This Row],[StartTime]])*1440</f>
        <v>90</v>
      </c>
      <c r="L477" s="5">
        <f>Table1[[#This Row],[Attendees]]/Table1[[#This Row],[Capacity]]</f>
        <v>0.66666666666666663</v>
      </c>
      <c r="M477">
        <f>IF(Table1[[#This Row],[Attendees]]&gt;Table1[[#This Row],[Capacity]],1,0)</f>
        <v>0</v>
      </c>
      <c r="N477" t="str">
        <f>TEXT(Table1[[#This Row],[Date]],"ddd")</f>
        <v>Thu</v>
      </c>
      <c r="O477" t="str">
        <f>TEXT(Table1[[#This Row],[Date]],"mmm")</f>
        <v>Apr</v>
      </c>
      <c r="P477" t="str">
        <f>IF(Table1[[#This Row],[Capacity]]&lt;=4,"Small",IF(Table1[[#This Row],[Capacity]]&lt;=8,"Medium","Large"))</f>
        <v>Medium</v>
      </c>
      <c r="Q477" t="str">
        <f>IF(Table1[[#This Row],[Utilization %]]&lt;0.25,"Barely Attended","Normal")</f>
        <v>Normal</v>
      </c>
      <c r="R477" t="str">
        <f>IF(Table1[[#This Row],[Meeting duration (mins)]]&gt;90,"Long Meeting","Normal")</f>
        <v>Normal</v>
      </c>
    </row>
    <row r="478" spans="1:18" x14ac:dyDescent="0.2">
      <c r="A478">
        <v>477</v>
      </c>
      <c r="B478" s="1">
        <v>45316</v>
      </c>
      <c r="C478" s="2" t="s">
        <v>16</v>
      </c>
      <c r="D478" s="2" t="s">
        <v>26</v>
      </c>
      <c r="E478" t="s">
        <v>49</v>
      </c>
      <c r="F478">
        <v>3</v>
      </c>
      <c r="G478" s="12">
        <v>12</v>
      </c>
      <c r="H478">
        <v>8</v>
      </c>
      <c r="I478" t="s">
        <v>13</v>
      </c>
      <c r="J478" t="s">
        <v>28</v>
      </c>
      <c r="K478" s="4">
        <f>(Table1[[#This Row],[EndTime]]-Table1[[#This Row],[StartTime]])*1440</f>
        <v>90</v>
      </c>
      <c r="L478" s="5">
        <f>Table1[[#This Row],[Attendees]]/Table1[[#This Row],[Capacity]]</f>
        <v>0.66666666666666663</v>
      </c>
      <c r="M478">
        <f>IF(Table1[[#This Row],[Attendees]]&gt;Table1[[#This Row],[Capacity]],1,0)</f>
        <v>0</v>
      </c>
      <c r="N478" t="str">
        <f>TEXT(Table1[[#This Row],[Date]],"ddd")</f>
        <v>Thu</v>
      </c>
      <c r="O478" t="str">
        <f>TEXT(Table1[[#This Row],[Date]],"mmm")</f>
        <v>Jan</v>
      </c>
      <c r="P478" t="str">
        <f>IF(Table1[[#This Row],[Capacity]]&lt;=4,"Small",IF(Table1[[#This Row],[Capacity]]&lt;=8,"Medium","Large"))</f>
        <v>Large</v>
      </c>
      <c r="Q478" t="str">
        <f>IF(Table1[[#This Row],[Utilization %]]&lt;0.25,"Barely Attended","Normal")</f>
        <v>Normal</v>
      </c>
      <c r="R478" t="str">
        <f>IF(Table1[[#This Row],[Meeting duration (mins)]]&gt;90,"Long Meeting","Normal")</f>
        <v>Normal</v>
      </c>
    </row>
    <row r="479" spans="1:18" x14ac:dyDescent="0.2">
      <c r="A479">
        <v>478</v>
      </c>
      <c r="B479" s="1">
        <v>45322</v>
      </c>
      <c r="C479" s="2" t="s">
        <v>16</v>
      </c>
      <c r="D479" s="2" t="s">
        <v>26</v>
      </c>
      <c r="E479" t="s">
        <v>12</v>
      </c>
      <c r="F479">
        <v>2</v>
      </c>
      <c r="G479" s="12">
        <v>8</v>
      </c>
      <c r="H479">
        <v>9</v>
      </c>
      <c r="I479" t="s">
        <v>41</v>
      </c>
      <c r="J479" t="s">
        <v>18</v>
      </c>
      <c r="K479" s="4">
        <f>(Table1[[#This Row],[EndTime]]-Table1[[#This Row],[StartTime]])*1440</f>
        <v>90</v>
      </c>
      <c r="L479" s="5">
        <f>Table1[[#This Row],[Attendees]]/Table1[[#This Row],[Capacity]]</f>
        <v>1.125</v>
      </c>
      <c r="M479">
        <f>IF(Table1[[#This Row],[Attendees]]&gt;Table1[[#This Row],[Capacity]],1,0)</f>
        <v>1</v>
      </c>
      <c r="N479" t="str">
        <f>TEXT(Table1[[#This Row],[Date]],"ddd")</f>
        <v>Wed</v>
      </c>
      <c r="O479" t="str">
        <f>TEXT(Table1[[#This Row],[Date]],"mmm")</f>
        <v>Jan</v>
      </c>
      <c r="P479" t="str">
        <f>IF(Table1[[#This Row],[Capacity]]&lt;=4,"Small",IF(Table1[[#This Row],[Capacity]]&lt;=8,"Medium","Large"))</f>
        <v>Medium</v>
      </c>
      <c r="Q479" t="str">
        <f>IF(Table1[[#This Row],[Utilization %]]&lt;0.25,"Barely Attended","Normal")</f>
        <v>Normal</v>
      </c>
      <c r="R479" t="str">
        <f>IF(Table1[[#This Row],[Meeting duration (mins)]]&gt;90,"Long Meeting","Normal")</f>
        <v>Normal</v>
      </c>
    </row>
    <row r="480" spans="1:18" x14ac:dyDescent="0.2">
      <c r="A480">
        <v>479</v>
      </c>
      <c r="B480" s="1">
        <v>45368</v>
      </c>
      <c r="C480" s="2" t="s">
        <v>43</v>
      </c>
      <c r="D480" s="2" t="s">
        <v>44</v>
      </c>
      <c r="E480" t="s">
        <v>12</v>
      </c>
      <c r="F480">
        <v>2</v>
      </c>
      <c r="G480" s="12">
        <v>8</v>
      </c>
      <c r="H480">
        <v>7</v>
      </c>
      <c r="I480" t="s">
        <v>27</v>
      </c>
      <c r="J480" t="s">
        <v>18</v>
      </c>
      <c r="K480" s="4">
        <f>(Table1[[#This Row],[EndTime]]-Table1[[#This Row],[StartTime]])*1440</f>
        <v>59.999999999999943</v>
      </c>
      <c r="L480" s="5">
        <f>Table1[[#This Row],[Attendees]]/Table1[[#This Row],[Capacity]]</f>
        <v>0.875</v>
      </c>
      <c r="M480">
        <f>IF(Table1[[#This Row],[Attendees]]&gt;Table1[[#This Row],[Capacity]],1,0)</f>
        <v>0</v>
      </c>
      <c r="N480" t="str">
        <f>TEXT(Table1[[#This Row],[Date]],"ddd")</f>
        <v>Sun</v>
      </c>
      <c r="O480" t="str">
        <f>TEXT(Table1[[#This Row],[Date]],"mmm")</f>
        <v>Mar</v>
      </c>
      <c r="P480" t="str">
        <f>IF(Table1[[#This Row],[Capacity]]&lt;=4,"Small",IF(Table1[[#This Row],[Capacity]]&lt;=8,"Medium","Large"))</f>
        <v>Medium</v>
      </c>
      <c r="Q480" t="str">
        <f>IF(Table1[[#This Row],[Utilization %]]&lt;0.25,"Barely Attended","Normal")</f>
        <v>Normal</v>
      </c>
      <c r="R480" t="str">
        <f>IF(Table1[[#This Row],[Meeting duration (mins)]]&gt;90,"Long Meeting","Normal")</f>
        <v>Normal</v>
      </c>
    </row>
    <row r="481" spans="1:18" x14ac:dyDescent="0.2">
      <c r="A481">
        <v>480</v>
      </c>
      <c r="B481" s="1">
        <v>45617</v>
      </c>
      <c r="C481" s="2" t="s">
        <v>29</v>
      </c>
      <c r="D481" s="2" t="s">
        <v>16</v>
      </c>
      <c r="E481" t="s">
        <v>21</v>
      </c>
      <c r="F481">
        <v>1</v>
      </c>
      <c r="G481" s="12">
        <v>6</v>
      </c>
      <c r="H481">
        <v>7</v>
      </c>
      <c r="I481" t="s">
        <v>27</v>
      </c>
      <c r="J481" t="s">
        <v>28</v>
      </c>
      <c r="K481" s="4">
        <f>(Table1[[#This Row],[EndTime]]-Table1[[#This Row],[StartTime]])*1440</f>
        <v>90</v>
      </c>
      <c r="L481" s="5">
        <f>Table1[[#This Row],[Attendees]]/Table1[[#This Row],[Capacity]]</f>
        <v>1.1666666666666667</v>
      </c>
      <c r="M481">
        <f>IF(Table1[[#This Row],[Attendees]]&gt;Table1[[#This Row],[Capacity]],1,0)</f>
        <v>1</v>
      </c>
      <c r="N481" t="str">
        <f>TEXT(Table1[[#This Row],[Date]],"ddd")</f>
        <v>Thu</v>
      </c>
      <c r="O481" t="str">
        <f>TEXT(Table1[[#This Row],[Date]],"mmm")</f>
        <v>Nov</v>
      </c>
      <c r="P481" t="str">
        <f>IF(Table1[[#This Row],[Capacity]]&lt;=4,"Small",IF(Table1[[#This Row],[Capacity]]&lt;=8,"Medium","Large"))</f>
        <v>Medium</v>
      </c>
      <c r="Q481" t="str">
        <f>IF(Table1[[#This Row],[Utilization %]]&lt;0.25,"Barely Attended","Normal")</f>
        <v>Normal</v>
      </c>
      <c r="R481" t="str">
        <f>IF(Table1[[#This Row],[Meeting duration (mins)]]&gt;90,"Long Meeting","Normal")</f>
        <v>Normal</v>
      </c>
    </row>
    <row r="482" spans="1:18" x14ac:dyDescent="0.2">
      <c r="A482">
        <v>481</v>
      </c>
      <c r="B482" s="1">
        <v>45414</v>
      </c>
      <c r="C482" s="2" t="s">
        <v>10</v>
      </c>
      <c r="D482" s="2" t="s">
        <v>11</v>
      </c>
      <c r="E482" t="s">
        <v>35</v>
      </c>
      <c r="F482">
        <v>2</v>
      </c>
      <c r="G482" s="12">
        <v>10</v>
      </c>
      <c r="H482">
        <v>3</v>
      </c>
      <c r="I482" t="s">
        <v>41</v>
      </c>
      <c r="J482" t="s">
        <v>30</v>
      </c>
      <c r="K482" s="4">
        <f>(Table1[[#This Row],[EndTime]]-Table1[[#This Row],[StartTime]])*1440</f>
        <v>90</v>
      </c>
      <c r="L482" s="5">
        <f>Table1[[#This Row],[Attendees]]/Table1[[#This Row],[Capacity]]</f>
        <v>0.3</v>
      </c>
      <c r="M482">
        <f>IF(Table1[[#This Row],[Attendees]]&gt;Table1[[#This Row],[Capacity]],1,0)</f>
        <v>0</v>
      </c>
      <c r="N482" t="str">
        <f>TEXT(Table1[[#This Row],[Date]],"ddd")</f>
        <v>Thu</v>
      </c>
      <c r="O482" t="str">
        <f>TEXT(Table1[[#This Row],[Date]],"mmm")</f>
        <v>May</v>
      </c>
      <c r="P482" t="str">
        <f>IF(Table1[[#This Row],[Capacity]]&lt;=4,"Small",IF(Table1[[#This Row],[Capacity]]&lt;=8,"Medium","Large"))</f>
        <v>Large</v>
      </c>
      <c r="Q482" t="str">
        <f>IF(Table1[[#This Row],[Utilization %]]&lt;0.25,"Barely Attended","Normal")</f>
        <v>Normal</v>
      </c>
      <c r="R482" t="str">
        <f>IF(Table1[[#This Row],[Meeting duration (mins)]]&gt;90,"Long Meeting","Normal")</f>
        <v>Normal</v>
      </c>
    </row>
    <row r="483" spans="1:18" x14ac:dyDescent="0.2">
      <c r="A483">
        <v>482</v>
      </c>
      <c r="B483" s="1">
        <v>45606</v>
      </c>
      <c r="C483" s="2" t="s">
        <v>32</v>
      </c>
      <c r="D483" s="2" t="s">
        <v>45</v>
      </c>
      <c r="E483" t="s">
        <v>12</v>
      </c>
      <c r="F483">
        <v>2</v>
      </c>
      <c r="G483" s="12">
        <v>8</v>
      </c>
      <c r="H483">
        <v>9</v>
      </c>
      <c r="I483" t="s">
        <v>27</v>
      </c>
      <c r="J483" t="s">
        <v>40</v>
      </c>
      <c r="K483" s="4">
        <f>(Table1[[#This Row],[EndTime]]-Table1[[#This Row],[StartTime]])*1440</f>
        <v>90</v>
      </c>
      <c r="L483" s="5">
        <f>Table1[[#This Row],[Attendees]]/Table1[[#This Row],[Capacity]]</f>
        <v>1.125</v>
      </c>
      <c r="M483">
        <f>IF(Table1[[#This Row],[Attendees]]&gt;Table1[[#This Row],[Capacity]],1,0)</f>
        <v>1</v>
      </c>
      <c r="N483" t="str">
        <f>TEXT(Table1[[#This Row],[Date]],"ddd")</f>
        <v>Sun</v>
      </c>
      <c r="O483" t="str">
        <f>TEXT(Table1[[#This Row],[Date]],"mmm")</f>
        <v>Nov</v>
      </c>
      <c r="P483" t="str">
        <f>IF(Table1[[#This Row],[Capacity]]&lt;=4,"Small",IF(Table1[[#This Row],[Capacity]]&lt;=8,"Medium","Large"))</f>
        <v>Medium</v>
      </c>
      <c r="Q483" t="str">
        <f>IF(Table1[[#This Row],[Utilization %]]&lt;0.25,"Barely Attended","Normal")</f>
        <v>Normal</v>
      </c>
      <c r="R483" t="str">
        <f>IF(Table1[[#This Row],[Meeting duration (mins)]]&gt;90,"Long Meeting","Normal")</f>
        <v>Normal</v>
      </c>
    </row>
    <row r="484" spans="1:18" x14ac:dyDescent="0.2">
      <c r="A484">
        <v>483</v>
      </c>
      <c r="B484" s="1">
        <v>45653</v>
      </c>
      <c r="C484" s="2" t="s">
        <v>36</v>
      </c>
      <c r="D484" s="2" t="s">
        <v>15</v>
      </c>
      <c r="E484" t="s">
        <v>35</v>
      </c>
      <c r="F484">
        <v>2</v>
      </c>
      <c r="G484" s="12">
        <v>10</v>
      </c>
      <c r="H484">
        <v>13</v>
      </c>
      <c r="I484" t="s">
        <v>17</v>
      </c>
      <c r="J484" t="s">
        <v>30</v>
      </c>
      <c r="K484" s="4">
        <f>(Table1[[#This Row],[EndTime]]-Table1[[#This Row],[StartTime]])*1440</f>
        <v>60.000000000000028</v>
      </c>
      <c r="L484" s="5">
        <f>Table1[[#This Row],[Attendees]]/Table1[[#This Row],[Capacity]]</f>
        <v>1.3</v>
      </c>
      <c r="M484">
        <f>IF(Table1[[#This Row],[Attendees]]&gt;Table1[[#This Row],[Capacity]],1,0)</f>
        <v>1</v>
      </c>
      <c r="N484" t="str">
        <f>TEXT(Table1[[#This Row],[Date]],"ddd")</f>
        <v>Fri</v>
      </c>
      <c r="O484" t="str">
        <f>TEXT(Table1[[#This Row],[Date]],"mmm")</f>
        <v>Dec</v>
      </c>
      <c r="P484" t="str">
        <f>IF(Table1[[#This Row],[Capacity]]&lt;=4,"Small",IF(Table1[[#This Row],[Capacity]]&lt;=8,"Medium","Large"))</f>
        <v>Large</v>
      </c>
      <c r="Q484" t="str">
        <f>IF(Table1[[#This Row],[Utilization %]]&lt;0.25,"Barely Attended","Normal")</f>
        <v>Normal</v>
      </c>
      <c r="R484" t="str">
        <f>IF(Table1[[#This Row],[Meeting duration (mins)]]&gt;90,"Long Meeting","Normal")</f>
        <v>Normal</v>
      </c>
    </row>
    <row r="485" spans="1:18" x14ac:dyDescent="0.2">
      <c r="A485">
        <v>484</v>
      </c>
      <c r="B485" s="1">
        <v>45555</v>
      </c>
      <c r="C485" s="2" t="s">
        <v>16</v>
      </c>
      <c r="D485" s="2" t="s">
        <v>26</v>
      </c>
      <c r="E485" t="s">
        <v>49</v>
      </c>
      <c r="F485">
        <v>3</v>
      </c>
      <c r="G485" s="12">
        <v>12</v>
      </c>
      <c r="H485">
        <v>1</v>
      </c>
      <c r="I485" t="s">
        <v>17</v>
      </c>
      <c r="J485" t="s">
        <v>40</v>
      </c>
      <c r="K485" s="4">
        <f>(Table1[[#This Row],[EndTime]]-Table1[[#This Row],[StartTime]])*1440</f>
        <v>90</v>
      </c>
      <c r="L485" s="5">
        <f>Table1[[#This Row],[Attendees]]/Table1[[#This Row],[Capacity]]</f>
        <v>8.3333333333333329E-2</v>
      </c>
      <c r="M485">
        <f>IF(Table1[[#This Row],[Attendees]]&gt;Table1[[#This Row],[Capacity]],1,0)</f>
        <v>0</v>
      </c>
      <c r="N485" t="str">
        <f>TEXT(Table1[[#This Row],[Date]],"ddd")</f>
        <v>Fri</v>
      </c>
      <c r="O485" t="str">
        <f>TEXT(Table1[[#This Row],[Date]],"mmm")</f>
        <v>Sep</v>
      </c>
      <c r="P485" t="str">
        <f>IF(Table1[[#This Row],[Capacity]]&lt;=4,"Small",IF(Table1[[#This Row],[Capacity]]&lt;=8,"Medium","Large"))</f>
        <v>Large</v>
      </c>
      <c r="Q485" t="str">
        <f>IF(Table1[[#This Row],[Utilization %]]&lt;0.25,"Barely Attended","Normal")</f>
        <v>Barely Attended</v>
      </c>
      <c r="R485" t="str">
        <f>IF(Table1[[#This Row],[Meeting duration (mins)]]&gt;90,"Long Meeting","Normal")</f>
        <v>Normal</v>
      </c>
    </row>
    <row r="486" spans="1:18" x14ac:dyDescent="0.2">
      <c r="A486">
        <v>485</v>
      </c>
      <c r="B486" s="1">
        <v>45575</v>
      </c>
      <c r="C486" s="2" t="s">
        <v>10</v>
      </c>
      <c r="D486" s="2" t="s">
        <v>11</v>
      </c>
      <c r="E486" t="s">
        <v>49</v>
      </c>
      <c r="F486">
        <v>3</v>
      </c>
      <c r="G486" s="12">
        <v>12</v>
      </c>
      <c r="H486">
        <v>2</v>
      </c>
      <c r="I486" t="s">
        <v>13</v>
      </c>
      <c r="J486" t="s">
        <v>30</v>
      </c>
      <c r="K486" s="4">
        <f>(Table1[[#This Row],[EndTime]]-Table1[[#This Row],[StartTime]])*1440</f>
        <v>90</v>
      </c>
      <c r="L486" s="5">
        <f>Table1[[#This Row],[Attendees]]/Table1[[#This Row],[Capacity]]</f>
        <v>0.16666666666666666</v>
      </c>
      <c r="M486">
        <f>IF(Table1[[#This Row],[Attendees]]&gt;Table1[[#This Row],[Capacity]],1,0)</f>
        <v>0</v>
      </c>
      <c r="N486" t="str">
        <f>TEXT(Table1[[#This Row],[Date]],"ddd")</f>
        <v>Thu</v>
      </c>
      <c r="O486" t="str">
        <f>TEXT(Table1[[#This Row],[Date]],"mmm")</f>
        <v>Oct</v>
      </c>
      <c r="P486" t="str">
        <f>IF(Table1[[#This Row],[Capacity]]&lt;=4,"Small",IF(Table1[[#This Row],[Capacity]]&lt;=8,"Medium","Large"))</f>
        <v>Large</v>
      </c>
      <c r="Q486" t="str">
        <f>IF(Table1[[#This Row],[Utilization %]]&lt;0.25,"Barely Attended","Normal")</f>
        <v>Barely Attended</v>
      </c>
      <c r="R486" t="str">
        <f>IF(Table1[[#This Row],[Meeting duration (mins)]]&gt;90,"Long Meeting","Normal")</f>
        <v>Normal</v>
      </c>
    </row>
    <row r="487" spans="1:18" x14ac:dyDescent="0.2">
      <c r="A487">
        <v>486</v>
      </c>
      <c r="B487" s="1">
        <v>45344</v>
      </c>
      <c r="C487" s="2" t="s">
        <v>26</v>
      </c>
      <c r="D487" s="2" t="s">
        <v>31</v>
      </c>
      <c r="E487" t="s">
        <v>25</v>
      </c>
      <c r="F487">
        <v>1</v>
      </c>
      <c r="G487" s="12">
        <v>4</v>
      </c>
      <c r="H487">
        <v>7</v>
      </c>
      <c r="I487" t="s">
        <v>22</v>
      </c>
      <c r="J487" t="s">
        <v>40</v>
      </c>
      <c r="K487" s="4">
        <f>(Table1[[#This Row],[EndTime]]-Table1[[#This Row],[StartTime]])*1440</f>
        <v>90</v>
      </c>
      <c r="L487" s="5">
        <f>Table1[[#This Row],[Attendees]]/Table1[[#This Row],[Capacity]]</f>
        <v>1.75</v>
      </c>
      <c r="M487">
        <f>IF(Table1[[#This Row],[Attendees]]&gt;Table1[[#This Row],[Capacity]],1,0)</f>
        <v>1</v>
      </c>
      <c r="N487" t="str">
        <f>TEXT(Table1[[#This Row],[Date]],"ddd")</f>
        <v>Thu</v>
      </c>
      <c r="O487" t="str">
        <f>TEXT(Table1[[#This Row],[Date]],"mmm")</f>
        <v>Feb</v>
      </c>
      <c r="P487" t="str">
        <f>IF(Table1[[#This Row],[Capacity]]&lt;=4,"Small",IF(Table1[[#This Row],[Capacity]]&lt;=8,"Medium","Large"))</f>
        <v>Small</v>
      </c>
      <c r="Q487" t="str">
        <f>IF(Table1[[#This Row],[Utilization %]]&lt;0.25,"Barely Attended","Normal")</f>
        <v>Normal</v>
      </c>
      <c r="R487" t="str">
        <f>IF(Table1[[#This Row],[Meeting duration (mins)]]&gt;90,"Long Meeting","Normal")</f>
        <v>Normal</v>
      </c>
    </row>
    <row r="488" spans="1:18" x14ac:dyDescent="0.2">
      <c r="A488">
        <v>487</v>
      </c>
      <c r="B488" s="1">
        <v>45354</v>
      </c>
      <c r="C488" s="2" t="s">
        <v>34</v>
      </c>
      <c r="D488" s="2" t="s">
        <v>20</v>
      </c>
      <c r="E488" t="s">
        <v>38</v>
      </c>
      <c r="F488">
        <v>3</v>
      </c>
      <c r="G488" s="12">
        <v>16</v>
      </c>
      <c r="H488">
        <v>14</v>
      </c>
      <c r="I488" t="s">
        <v>22</v>
      </c>
      <c r="J488" t="s">
        <v>14</v>
      </c>
      <c r="K488" s="4">
        <f>(Table1[[#This Row],[EndTime]]-Table1[[#This Row],[StartTime]])*1440</f>
        <v>29.999999999999972</v>
      </c>
      <c r="L488" s="5">
        <f>Table1[[#This Row],[Attendees]]/Table1[[#This Row],[Capacity]]</f>
        <v>0.875</v>
      </c>
      <c r="M488">
        <f>IF(Table1[[#This Row],[Attendees]]&gt;Table1[[#This Row],[Capacity]],1,0)</f>
        <v>0</v>
      </c>
      <c r="N488" t="str">
        <f>TEXT(Table1[[#This Row],[Date]],"ddd")</f>
        <v>Sun</v>
      </c>
      <c r="O488" t="str">
        <f>TEXT(Table1[[#This Row],[Date]],"mmm")</f>
        <v>Mar</v>
      </c>
      <c r="P488" t="str">
        <f>IF(Table1[[#This Row],[Capacity]]&lt;=4,"Small",IF(Table1[[#This Row],[Capacity]]&lt;=8,"Medium","Large"))</f>
        <v>Large</v>
      </c>
      <c r="Q488" t="str">
        <f>IF(Table1[[#This Row],[Utilization %]]&lt;0.25,"Barely Attended","Normal")</f>
        <v>Normal</v>
      </c>
      <c r="R488" t="str">
        <f>IF(Table1[[#This Row],[Meeting duration (mins)]]&gt;90,"Long Meeting","Normal")</f>
        <v>Normal</v>
      </c>
    </row>
    <row r="489" spans="1:18" x14ac:dyDescent="0.2">
      <c r="A489">
        <v>488</v>
      </c>
      <c r="B489" s="1">
        <v>45520</v>
      </c>
      <c r="C489" s="2" t="s">
        <v>32</v>
      </c>
      <c r="D489" s="2" t="s">
        <v>16</v>
      </c>
      <c r="E489" t="s">
        <v>49</v>
      </c>
      <c r="F489">
        <v>3</v>
      </c>
      <c r="G489" s="12">
        <v>12</v>
      </c>
      <c r="H489">
        <v>5</v>
      </c>
      <c r="I489" t="s">
        <v>39</v>
      </c>
      <c r="J489" t="s">
        <v>30</v>
      </c>
      <c r="K489" s="4">
        <f>(Table1[[#This Row],[EndTime]]-Table1[[#This Row],[StartTime]])*1440</f>
        <v>30.000000000000053</v>
      </c>
      <c r="L489" s="5">
        <f>Table1[[#This Row],[Attendees]]/Table1[[#This Row],[Capacity]]</f>
        <v>0.41666666666666669</v>
      </c>
      <c r="M489">
        <f>IF(Table1[[#This Row],[Attendees]]&gt;Table1[[#This Row],[Capacity]],1,0)</f>
        <v>0</v>
      </c>
      <c r="N489" t="str">
        <f>TEXT(Table1[[#This Row],[Date]],"ddd")</f>
        <v>Fri</v>
      </c>
      <c r="O489" t="str">
        <f>TEXT(Table1[[#This Row],[Date]],"mmm")</f>
        <v>Aug</v>
      </c>
      <c r="P489" t="str">
        <f>IF(Table1[[#This Row],[Capacity]]&lt;=4,"Small",IF(Table1[[#This Row],[Capacity]]&lt;=8,"Medium","Large"))</f>
        <v>Large</v>
      </c>
      <c r="Q489" t="str">
        <f>IF(Table1[[#This Row],[Utilization %]]&lt;0.25,"Barely Attended","Normal")</f>
        <v>Normal</v>
      </c>
      <c r="R489" t="str">
        <f>IF(Table1[[#This Row],[Meeting duration (mins)]]&gt;90,"Long Meeting","Normal")</f>
        <v>Normal</v>
      </c>
    </row>
    <row r="490" spans="1:18" x14ac:dyDescent="0.2">
      <c r="A490">
        <v>489</v>
      </c>
      <c r="B490" s="1">
        <v>45567</v>
      </c>
      <c r="C490" s="2" t="s">
        <v>37</v>
      </c>
      <c r="D490" s="2" t="s">
        <v>10</v>
      </c>
      <c r="E490" t="s">
        <v>49</v>
      </c>
      <c r="F490">
        <v>3</v>
      </c>
      <c r="G490" s="12">
        <v>12</v>
      </c>
      <c r="H490">
        <v>7</v>
      </c>
      <c r="I490" t="s">
        <v>13</v>
      </c>
      <c r="J490" t="s">
        <v>28</v>
      </c>
      <c r="K490" s="4">
        <f>(Table1[[#This Row],[EndTime]]-Table1[[#This Row],[StartTime]])*1440</f>
        <v>90</v>
      </c>
      <c r="L490" s="5">
        <f>Table1[[#This Row],[Attendees]]/Table1[[#This Row],[Capacity]]</f>
        <v>0.58333333333333337</v>
      </c>
      <c r="M490">
        <f>IF(Table1[[#This Row],[Attendees]]&gt;Table1[[#This Row],[Capacity]],1,0)</f>
        <v>0</v>
      </c>
      <c r="N490" t="str">
        <f>TEXT(Table1[[#This Row],[Date]],"ddd")</f>
        <v>Wed</v>
      </c>
      <c r="O490" t="str">
        <f>TEXT(Table1[[#This Row],[Date]],"mmm")</f>
        <v>Oct</v>
      </c>
      <c r="P490" t="str">
        <f>IF(Table1[[#This Row],[Capacity]]&lt;=4,"Small",IF(Table1[[#This Row],[Capacity]]&lt;=8,"Medium","Large"))</f>
        <v>Large</v>
      </c>
      <c r="Q490" t="str">
        <f>IF(Table1[[#This Row],[Utilization %]]&lt;0.25,"Barely Attended","Normal")</f>
        <v>Normal</v>
      </c>
      <c r="R490" t="str">
        <f>IF(Table1[[#This Row],[Meeting duration (mins)]]&gt;90,"Long Meeting","Normal")</f>
        <v>Normal</v>
      </c>
    </row>
    <row r="491" spans="1:18" x14ac:dyDescent="0.2">
      <c r="A491">
        <v>490</v>
      </c>
      <c r="B491" s="1">
        <v>45549</v>
      </c>
      <c r="C491" s="2" t="s">
        <v>34</v>
      </c>
      <c r="D491" s="2" t="s">
        <v>44</v>
      </c>
      <c r="E491" t="s">
        <v>49</v>
      </c>
      <c r="F491">
        <v>3</v>
      </c>
      <c r="G491" s="12">
        <v>12</v>
      </c>
      <c r="H491">
        <v>9</v>
      </c>
      <c r="I491" t="s">
        <v>41</v>
      </c>
      <c r="J491" t="s">
        <v>28</v>
      </c>
      <c r="K491" s="4">
        <f>(Table1[[#This Row],[EndTime]]-Table1[[#This Row],[StartTime]])*1440</f>
        <v>119.99999999999997</v>
      </c>
      <c r="L491" s="5">
        <f>Table1[[#This Row],[Attendees]]/Table1[[#This Row],[Capacity]]</f>
        <v>0.75</v>
      </c>
      <c r="M491">
        <f>IF(Table1[[#This Row],[Attendees]]&gt;Table1[[#This Row],[Capacity]],1,0)</f>
        <v>0</v>
      </c>
      <c r="N491" t="str">
        <f>TEXT(Table1[[#This Row],[Date]],"ddd")</f>
        <v>Sat</v>
      </c>
      <c r="O491" t="str">
        <f>TEXT(Table1[[#This Row],[Date]],"mmm")</f>
        <v>Sep</v>
      </c>
      <c r="P491" t="str">
        <f>IF(Table1[[#This Row],[Capacity]]&lt;=4,"Small",IF(Table1[[#This Row],[Capacity]]&lt;=8,"Medium","Large"))</f>
        <v>Large</v>
      </c>
      <c r="Q491" t="str">
        <f>IF(Table1[[#This Row],[Utilization %]]&lt;0.25,"Barely Attended","Normal")</f>
        <v>Normal</v>
      </c>
      <c r="R491" t="str">
        <f>IF(Table1[[#This Row],[Meeting duration (mins)]]&gt;90,"Long Meeting","Normal")</f>
        <v>Long Meeting</v>
      </c>
    </row>
    <row r="492" spans="1:18" x14ac:dyDescent="0.2">
      <c r="A492">
        <v>491</v>
      </c>
      <c r="B492" s="1">
        <v>45603</v>
      </c>
      <c r="C492" s="2" t="s">
        <v>33</v>
      </c>
      <c r="D492" s="2" t="s">
        <v>46</v>
      </c>
      <c r="E492" t="s">
        <v>12</v>
      </c>
      <c r="F492">
        <v>2</v>
      </c>
      <c r="G492" s="12">
        <v>8</v>
      </c>
      <c r="H492">
        <v>2</v>
      </c>
      <c r="I492" t="s">
        <v>22</v>
      </c>
      <c r="J492" t="s">
        <v>40</v>
      </c>
      <c r="K492" s="4">
        <f>(Table1[[#This Row],[EndTime]]-Table1[[#This Row],[StartTime]])*1440</f>
        <v>90</v>
      </c>
      <c r="L492" s="5">
        <f>Table1[[#This Row],[Attendees]]/Table1[[#This Row],[Capacity]]</f>
        <v>0.25</v>
      </c>
      <c r="M492">
        <f>IF(Table1[[#This Row],[Attendees]]&gt;Table1[[#This Row],[Capacity]],1,0)</f>
        <v>0</v>
      </c>
      <c r="N492" t="str">
        <f>TEXT(Table1[[#This Row],[Date]],"ddd")</f>
        <v>Thu</v>
      </c>
      <c r="O492" t="str">
        <f>TEXT(Table1[[#This Row],[Date]],"mmm")</f>
        <v>Nov</v>
      </c>
      <c r="P492" t="str">
        <f>IF(Table1[[#This Row],[Capacity]]&lt;=4,"Small",IF(Table1[[#This Row],[Capacity]]&lt;=8,"Medium","Large"))</f>
        <v>Medium</v>
      </c>
      <c r="Q492" t="str">
        <f>IF(Table1[[#This Row],[Utilization %]]&lt;0.25,"Barely Attended","Normal")</f>
        <v>Normal</v>
      </c>
      <c r="R492" t="str">
        <f>IF(Table1[[#This Row],[Meeting duration (mins)]]&gt;90,"Long Meeting","Normal")</f>
        <v>Normal</v>
      </c>
    </row>
    <row r="493" spans="1:18" x14ac:dyDescent="0.2">
      <c r="A493">
        <v>492</v>
      </c>
      <c r="B493" s="1">
        <v>45312</v>
      </c>
      <c r="C493" s="2" t="s">
        <v>36</v>
      </c>
      <c r="D493" s="2" t="s">
        <v>29</v>
      </c>
      <c r="E493" t="s">
        <v>35</v>
      </c>
      <c r="F493">
        <v>2</v>
      </c>
      <c r="G493" s="12">
        <v>10</v>
      </c>
      <c r="H493">
        <v>11</v>
      </c>
      <c r="I493" t="s">
        <v>27</v>
      </c>
      <c r="J493" t="s">
        <v>14</v>
      </c>
      <c r="K493" s="4">
        <f>(Table1[[#This Row],[EndTime]]-Table1[[#This Row],[StartTime]])*1440</f>
        <v>90</v>
      </c>
      <c r="L493" s="5">
        <f>Table1[[#This Row],[Attendees]]/Table1[[#This Row],[Capacity]]</f>
        <v>1.1000000000000001</v>
      </c>
      <c r="M493">
        <f>IF(Table1[[#This Row],[Attendees]]&gt;Table1[[#This Row],[Capacity]],1,0)</f>
        <v>1</v>
      </c>
      <c r="N493" t="str">
        <f>TEXT(Table1[[#This Row],[Date]],"ddd")</f>
        <v>Sun</v>
      </c>
      <c r="O493" t="str">
        <f>TEXT(Table1[[#This Row],[Date]],"mmm")</f>
        <v>Jan</v>
      </c>
      <c r="P493" t="str">
        <f>IF(Table1[[#This Row],[Capacity]]&lt;=4,"Small",IF(Table1[[#This Row],[Capacity]]&lt;=8,"Medium","Large"))</f>
        <v>Large</v>
      </c>
      <c r="Q493" t="str">
        <f>IF(Table1[[#This Row],[Utilization %]]&lt;0.25,"Barely Attended","Normal")</f>
        <v>Normal</v>
      </c>
      <c r="R493" t="str">
        <f>IF(Table1[[#This Row],[Meeting duration (mins)]]&gt;90,"Long Meeting","Normal")</f>
        <v>Normal</v>
      </c>
    </row>
    <row r="494" spans="1:18" x14ac:dyDescent="0.2">
      <c r="A494">
        <v>493</v>
      </c>
      <c r="B494" s="1">
        <v>45422</v>
      </c>
      <c r="C494" s="2" t="s">
        <v>29</v>
      </c>
      <c r="D494" s="2" t="s">
        <v>16</v>
      </c>
      <c r="E494" t="s">
        <v>49</v>
      </c>
      <c r="F494">
        <v>3</v>
      </c>
      <c r="G494" s="12">
        <v>12</v>
      </c>
      <c r="H494">
        <v>8</v>
      </c>
      <c r="I494" t="s">
        <v>22</v>
      </c>
      <c r="J494" t="s">
        <v>30</v>
      </c>
      <c r="K494" s="4">
        <f>(Table1[[#This Row],[EndTime]]-Table1[[#This Row],[StartTime]])*1440</f>
        <v>90</v>
      </c>
      <c r="L494" s="5">
        <f>Table1[[#This Row],[Attendees]]/Table1[[#This Row],[Capacity]]</f>
        <v>0.66666666666666663</v>
      </c>
      <c r="M494">
        <f>IF(Table1[[#This Row],[Attendees]]&gt;Table1[[#This Row],[Capacity]],1,0)</f>
        <v>0</v>
      </c>
      <c r="N494" t="str">
        <f>TEXT(Table1[[#This Row],[Date]],"ddd")</f>
        <v>Fri</v>
      </c>
      <c r="O494" t="str">
        <f>TEXT(Table1[[#This Row],[Date]],"mmm")</f>
        <v>May</v>
      </c>
      <c r="P494" t="str">
        <f>IF(Table1[[#This Row],[Capacity]]&lt;=4,"Small",IF(Table1[[#This Row],[Capacity]]&lt;=8,"Medium","Large"))</f>
        <v>Large</v>
      </c>
      <c r="Q494" t="str">
        <f>IF(Table1[[#This Row],[Utilization %]]&lt;0.25,"Barely Attended","Normal")</f>
        <v>Normal</v>
      </c>
      <c r="R494" t="str">
        <f>IF(Table1[[#This Row],[Meeting duration (mins)]]&gt;90,"Long Meeting","Normal")</f>
        <v>Normal</v>
      </c>
    </row>
    <row r="495" spans="1:18" x14ac:dyDescent="0.2">
      <c r="A495">
        <v>494</v>
      </c>
      <c r="B495" s="1">
        <v>45371</v>
      </c>
      <c r="C495" s="2" t="s">
        <v>29</v>
      </c>
      <c r="D495" s="2" t="s">
        <v>16</v>
      </c>
      <c r="E495" t="s">
        <v>49</v>
      </c>
      <c r="F495">
        <v>3</v>
      </c>
      <c r="G495" s="12">
        <v>12</v>
      </c>
      <c r="H495">
        <v>9</v>
      </c>
      <c r="I495" t="s">
        <v>13</v>
      </c>
      <c r="J495" t="s">
        <v>23</v>
      </c>
      <c r="K495" s="4">
        <f>(Table1[[#This Row],[EndTime]]-Table1[[#This Row],[StartTime]])*1440</f>
        <v>90</v>
      </c>
      <c r="L495" s="5">
        <f>Table1[[#This Row],[Attendees]]/Table1[[#This Row],[Capacity]]</f>
        <v>0.75</v>
      </c>
      <c r="M495">
        <f>IF(Table1[[#This Row],[Attendees]]&gt;Table1[[#This Row],[Capacity]],1,0)</f>
        <v>0</v>
      </c>
      <c r="N495" t="str">
        <f>TEXT(Table1[[#This Row],[Date]],"ddd")</f>
        <v>Wed</v>
      </c>
      <c r="O495" t="str">
        <f>TEXT(Table1[[#This Row],[Date]],"mmm")</f>
        <v>Mar</v>
      </c>
      <c r="P495" t="str">
        <f>IF(Table1[[#This Row],[Capacity]]&lt;=4,"Small",IF(Table1[[#This Row],[Capacity]]&lt;=8,"Medium","Large"))</f>
        <v>Large</v>
      </c>
      <c r="Q495" t="str">
        <f>IF(Table1[[#This Row],[Utilization %]]&lt;0.25,"Barely Attended","Normal")</f>
        <v>Normal</v>
      </c>
      <c r="R495" t="str">
        <f>IF(Table1[[#This Row],[Meeting duration (mins)]]&gt;90,"Long Meeting","Normal")</f>
        <v>Normal</v>
      </c>
    </row>
    <row r="496" spans="1:18" x14ac:dyDescent="0.2">
      <c r="A496">
        <v>495</v>
      </c>
      <c r="B496" s="1">
        <v>45558</v>
      </c>
      <c r="C496" s="2" t="s">
        <v>15</v>
      </c>
      <c r="D496" s="2" t="s">
        <v>37</v>
      </c>
      <c r="E496" t="s">
        <v>49</v>
      </c>
      <c r="F496">
        <v>3</v>
      </c>
      <c r="G496" s="12">
        <v>12</v>
      </c>
      <c r="H496">
        <v>9</v>
      </c>
      <c r="I496" t="s">
        <v>42</v>
      </c>
      <c r="J496" t="s">
        <v>30</v>
      </c>
      <c r="K496" s="4">
        <f>(Table1[[#This Row],[EndTime]]-Table1[[#This Row],[StartTime]])*1440</f>
        <v>60.000000000000028</v>
      </c>
      <c r="L496" s="5">
        <f>Table1[[#This Row],[Attendees]]/Table1[[#This Row],[Capacity]]</f>
        <v>0.75</v>
      </c>
      <c r="M496">
        <f>IF(Table1[[#This Row],[Attendees]]&gt;Table1[[#This Row],[Capacity]],1,0)</f>
        <v>0</v>
      </c>
      <c r="N496" t="str">
        <f>TEXT(Table1[[#This Row],[Date]],"ddd")</f>
        <v>Mon</v>
      </c>
      <c r="O496" t="str">
        <f>TEXT(Table1[[#This Row],[Date]],"mmm")</f>
        <v>Sep</v>
      </c>
      <c r="P496" t="str">
        <f>IF(Table1[[#This Row],[Capacity]]&lt;=4,"Small",IF(Table1[[#This Row],[Capacity]]&lt;=8,"Medium","Large"))</f>
        <v>Large</v>
      </c>
      <c r="Q496" t="str">
        <f>IF(Table1[[#This Row],[Utilization %]]&lt;0.25,"Barely Attended","Normal")</f>
        <v>Normal</v>
      </c>
      <c r="R496" t="str">
        <f>IF(Table1[[#This Row],[Meeting duration (mins)]]&gt;90,"Long Meeting","Normal")</f>
        <v>Normal</v>
      </c>
    </row>
    <row r="497" spans="1:18" x14ac:dyDescent="0.2">
      <c r="A497">
        <v>496</v>
      </c>
      <c r="B497" s="1">
        <v>45337</v>
      </c>
      <c r="C497" s="2" t="s">
        <v>32</v>
      </c>
      <c r="D497" s="2" t="s">
        <v>45</v>
      </c>
      <c r="E497" t="s">
        <v>38</v>
      </c>
      <c r="F497">
        <v>3</v>
      </c>
      <c r="G497" s="12">
        <v>16</v>
      </c>
      <c r="H497">
        <v>6</v>
      </c>
      <c r="I497" t="s">
        <v>17</v>
      </c>
      <c r="J497" t="s">
        <v>14</v>
      </c>
      <c r="K497" s="4">
        <f>(Table1[[#This Row],[EndTime]]-Table1[[#This Row],[StartTime]])*1440</f>
        <v>90</v>
      </c>
      <c r="L497" s="5">
        <f>Table1[[#This Row],[Attendees]]/Table1[[#This Row],[Capacity]]</f>
        <v>0.375</v>
      </c>
      <c r="M497">
        <f>IF(Table1[[#This Row],[Attendees]]&gt;Table1[[#This Row],[Capacity]],1,0)</f>
        <v>0</v>
      </c>
      <c r="N497" t="str">
        <f>TEXT(Table1[[#This Row],[Date]],"ddd")</f>
        <v>Thu</v>
      </c>
      <c r="O497" t="str">
        <f>TEXT(Table1[[#This Row],[Date]],"mmm")</f>
        <v>Feb</v>
      </c>
      <c r="P497" t="str">
        <f>IF(Table1[[#This Row],[Capacity]]&lt;=4,"Small",IF(Table1[[#This Row],[Capacity]]&lt;=8,"Medium","Large"))</f>
        <v>Large</v>
      </c>
      <c r="Q497" t="str">
        <f>IF(Table1[[#This Row],[Utilization %]]&lt;0.25,"Barely Attended","Normal")</f>
        <v>Normal</v>
      </c>
      <c r="R497" t="str">
        <f>IF(Table1[[#This Row],[Meeting duration (mins)]]&gt;90,"Long Meeting","Normal")</f>
        <v>Normal</v>
      </c>
    </row>
    <row r="498" spans="1:18" x14ac:dyDescent="0.2">
      <c r="A498">
        <v>497</v>
      </c>
      <c r="B498" s="1">
        <v>45464</v>
      </c>
      <c r="C498" s="2" t="s">
        <v>31</v>
      </c>
      <c r="D498" s="2" t="s">
        <v>50</v>
      </c>
      <c r="E498" t="s">
        <v>49</v>
      </c>
      <c r="F498">
        <v>3</v>
      </c>
      <c r="G498" s="12">
        <v>12</v>
      </c>
      <c r="H498">
        <v>12</v>
      </c>
      <c r="I498" t="s">
        <v>22</v>
      </c>
      <c r="J498" t="s">
        <v>23</v>
      </c>
      <c r="K498" s="4">
        <f>(Table1[[#This Row],[EndTime]]-Table1[[#This Row],[StartTime]])*1440</f>
        <v>120.00000000000006</v>
      </c>
      <c r="L498" s="5">
        <f>Table1[[#This Row],[Attendees]]/Table1[[#This Row],[Capacity]]</f>
        <v>1</v>
      </c>
      <c r="M498">
        <f>IF(Table1[[#This Row],[Attendees]]&gt;Table1[[#This Row],[Capacity]],1,0)</f>
        <v>0</v>
      </c>
      <c r="N498" t="str">
        <f>TEXT(Table1[[#This Row],[Date]],"ddd")</f>
        <v>Fri</v>
      </c>
      <c r="O498" t="str">
        <f>TEXT(Table1[[#This Row],[Date]],"mmm")</f>
        <v>Jun</v>
      </c>
      <c r="P498" t="str">
        <f>IF(Table1[[#This Row],[Capacity]]&lt;=4,"Small",IF(Table1[[#This Row],[Capacity]]&lt;=8,"Medium","Large"))</f>
        <v>Large</v>
      </c>
      <c r="Q498" t="str">
        <f>IF(Table1[[#This Row],[Utilization %]]&lt;0.25,"Barely Attended","Normal")</f>
        <v>Normal</v>
      </c>
      <c r="R498" t="str">
        <f>IF(Table1[[#This Row],[Meeting duration (mins)]]&gt;90,"Long Meeting","Normal")</f>
        <v>Long Meeting</v>
      </c>
    </row>
    <row r="499" spans="1:18" x14ac:dyDescent="0.2">
      <c r="A499">
        <v>498</v>
      </c>
      <c r="B499" s="1">
        <v>45343</v>
      </c>
      <c r="C499" s="2" t="s">
        <v>43</v>
      </c>
      <c r="D499" s="2" t="s">
        <v>15</v>
      </c>
      <c r="E499" t="s">
        <v>12</v>
      </c>
      <c r="F499">
        <v>2</v>
      </c>
      <c r="G499" s="12">
        <v>8</v>
      </c>
      <c r="H499">
        <v>6</v>
      </c>
      <c r="I499" t="s">
        <v>41</v>
      </c>
      <c r="J499" t="s">
        <v>30</v>
      </c>
      <c r="K499" s="4">
        <f>(Table1[[#This Row],[EndTime]]-Table1[[#This Row],[StartTime]])*1440</f>
        <v>90</v>
      </c>
      <c r="L499" s="5">
        <f>Table1[[#This Row],[Attendees]]/Table1[[#This Row],[Capacity]]</f>
        <v>0.75</v>
      </c>
      <c r="M499">
        <f>IF(Table1[[#This Row],[Attendees]]&gt;Table1[[#This Row],[Capacity]],1,0)</f>
        <v>0</v>
      </c>
      <c r="N499" t="str">
        <f>TEXT(Table1[[#This Row],[Date]],"ddd")</f>
        <v>Wed</v>
      </c>
      <c r="O499" t="str">
        <f>TEXT(Table1[[#This Row],[Date]],"mmm")</f>
        <v>Feb</v>
      </c>
      <c r="P499" t="str">
        <f>IF(Table1[[#This Row],[Capacity]]&lt;=4,"Small",IF(Table1[[#This Row],[Capacity]]&lt;=8,"Medium","Large"))</f>
        <v>Medium</v>
      </c>
      <c r="Q499" t="str">
        <f>IF(Table1[[#This Row],[Utilization %]]&lt;0.25,"Barely Attended","Normal")</f>
        <v>Normal</v>
      </c>
      <c r="R499" t="str">
        <f>IF(Table1[[#This Row],[Meeting duration (mins)]]&gt;90,"Long Meeting","Normal")</f>
        <v>Normal</v>
      </c>
    </row>
    <row r="500" spans="1:18" x14ac:dyDescent="0.2">
      <c r="A500">
        <v>499</v>
      </c>
      <c r="B500" s="1">
        <v>45626</v>
      </c>
      <c r="C500" s="2" t="s">
        <v>31</v>
      </c>
      <c r="D500" s="2" t="s">
        <v>24</v>
      </c>
      <c r="E500" t="s">
        <v>49</v>
      </c>
      <c r="F500">
        <v>3</v>
      </c>
      <c r="G500" s="12">
        <v>12</v>
      </c>
      <c r="H500">
        <v>2</v>
      </c>
      <c r="I500" t="s">
        <v>13</v>
      </c>
      <c r="J500" t="s">
        <v>18</v>
      </c>
      <c r="K500" s="4">
        <f>(Table1[[#This Row],[EndTime]]-Table1[[#This Row],[StartTime]])*1440</f>
        <v>30.000000000000053</v>
      </c>
      <c r="L500" s="5">
        <f>Table1[[#This Row],[Attendees]]/Table1[[#This Row],[Capacity]]</f>
        <v>0.16666666666666666</v>
      </c>
      <c r="M500">
        <f>IF(Table1[[#This Row],[Attendees]]&gt;Table1[[#This Row],[Capacity]],1,0)</f>
        <v>0</v>
      </c>
      <c r="N500" t="str">
        <f>TEXT(Table1[[#This Row],[Date]],"ddd")</f>
        <v>Sat</v>
      </c>
      <c r="O500" t="str">
        <f>TEXT(Table1[[#This Row],[Date]],"mmm")</f>
        <v>Nov</v>
      </c>
      <c r="P500" t="str">
        <f>IF(Table1[[#This Row],[Capacity]]&lt;=4,"Small",IF(Table1[[#This Row],[Capacity]]&lt;=8,"Medium","Large"))</f>
        <v>Large</v>
      </c>
      <c r="Q500" t="str">
        <f>IF(Table1[[#This Row],[Utilization %]]&lt;0.25,"Barely Attended","Normal")</f>
        <v>Barely Attended</v>
      </c>
      <c r="R500" t="str">
        <f>IF(Table1[[#This Row],[Meeting duration (mins)]]&gt;90,"Long Meeting","Normal")</f>
        <v>Normal</v>
      </c>
    </row>
    <row r="501" spans="1:18" x14ac:dyDescent="0.2">
      <c r="A501">
        <v>500</v>
      </c>
      <c r="B501" s="1">
        <v>45373</v>
      </c>
      <c r="C501" s="2" t="s">
        <v>31</v>
      </c>
      <c r="D501" s="2" t="s">
        <v>50</v>
      </c>
      <c r="E501" t="s">
        <v>38</v>
      </c>
      <c r="F501">
        <v>3</v>
      </c>
      <c r="G501" s="12">
        <v>16</v>
      </c>
      <c r="H501">
        <v>6</v>
      </c>
      <c r="I501" t="s">
        <v>41</v>
      </c>
      <c r="J501" t="s">
        <v>14</v>
      </c>
      <c r="K501" s="4">
        <f>(Table1[[#This Row],[EndTime]]-Table1[[#This Row],[StartTime]])*1440</f>
        <v>120.00000000000006</v>
      </c>
      <c r="L501" s="5">
        <f>Table1[[#This Row],[Attendees]]/Table1[[#This Row],[Capacity]]</f>
        <v>0.375</v>
      </c>
      <c r="M501">
        <f>IF(Table1[[#This Row],[Attendees]]&gt;Table1[[#This Row],[Capacity]],1,0)</f>
        <v>0</v>
      </c>
      <c r="N501" t="str">
        <f>TEXT(Table1[[#This Row],[Date]],"ddd")</f>
        <v>Fri</v>
      </c>
      <c r="O501" t="str">
        <f>TEXT(Table1[[#This Row],[Date]],"mmm")</f>
        <v>Mar</v>
      </c>
      <c r="P501" t="str">
        <f>IF(Table1[[#This Row],[Capacity]]&lt;=4,"Small",IF(Table1[[#This Row],[Capacity]]&lt;=8,"Medium","Large"))</f>
        <v>Large</v>
      </c>
      <c r="Q501" t="str">
        <f>IF(Table1[[#This Row],[Utilization %]]&lt;0.25,"Barely Attended","Normal")</f>
        <v>Normal</v>
      </c>
      <c r="R501" t="str">
        <f>IF(Table1[[#This Row],[Meeting duration (mins)]]&gt;90,"Long Meeting","Normal")</f>
        <v>Long Meeting</v>
      </c>
    </row>
    <row r="502" spans="1:18" x14ac:dyDescent="0.2">
      <c r="A502">
        <v>501</v>
      </c>
      <c r="B502" s="1">
        <v>45596</v>
      </c>
      <c r="C502" s="2" t="s">
        <v>44</v>
      </c>
      <c r="D502" s="2" t="s">
        <v>37</v>
      </c>
      <c r="E502" t="s">
        <v>49</v>
      </c>
      <c r="F502">
        <v>3</v>
      </c>
      <c r="G502" s="12">
        <v>12</v>
      </c>
      <c r="H502">
        <v>6</v>
      </c>
      <c r="I502" t="s">
        <v>22</v>
      </c>
      <c r="J502" t="s">
        <v>28</v>
      </c>
      <c r="K502" s="4">
        <f>(Table1[[#This Row],[EndTime]]-Table1[[#This Row],[StartTime]])*1440</f>
        <v>90.000000000000085</v>
      </c>
      <c r="L502" s="5">
        <f>Table1[[#This Row],[Attendees]]/Table1[[#This Row],[Capacity]]</f>
        <v>0.5</v>
      </c>
      <c r="M502">
        <f>IF(Table1[[#This Row],[Attendees]]&gt;Table1[[#This Row],[Capacity]],1,0)</f>
        <v>0</v>
      </c>
      <c r="N502" t="str">
        <f>TEXT(Table1[[#This Row],[Date]],"ddd")</f>
        <v>Thu</v>
      </c>
      <c r="O502" t="str">
        <f>TEXT(Table1[[#This Row],[Date]],"mmm")</f>
        <v>Oct</v>
      </c>
      <c r="P502" t="str">
        <f>IF(Table1[[#This Row],[Capacity]]&lt;=4,"Small",IF(Table1[[#This Row],[Capacity]]&lt;=8,"Medium","Large"))</f>
        <v>Large</v>
      </c>
      <c r="Q502" t="str">
        <f>IF(Table1[[#This Row],[Utilization %]]&lt;0.25,"Barely Attended","Normal")</f>
        <v>Normal</v>
      </c>
      <c r="R502" t="str">
        <f>IF(Table1[[#This Row],[Meeting duration (mins)]]&gt;90,"Long Meeting","Normal")</f>
        <v>Long Meeting</v>
      </c>
    </row>
    <row r="503" spans="1:18" x14ac:dyDescent="0.2">
      <c r="A503">
        <v>502</v>
      </c>
      <c r="B503" s="1">
        <v>45657</v>
      </c>
      <c r="C503" s="2" t="s">
        <v>19</v>
      </c>
      <c r="D503" s="2" t="s">
        <v>47</v>
      </c>
      <c r="E503" t="s">
        <v>25</v>
      </c>
      <c r="F503">
        <v>1</v>
      </c>
      <c r="G503" s="12">
        <v>4</v>
      </c>
      <c r="H503">
        <v>7</v>
      </c>
      <c r="I503" t="s">
        <v>17</v>
      </c>
      <c r="J503" t="s">
        <v>28</v>
      </c>
      <c r="K503" s="4">
        <f>(Table1[[#This Row],[EndTime]]-Table1[[#This Row],[StartTime]])*1440</f>
        <v>30.000000000000053</v>
      </c>
      <c r="L503" s="5">
        <f>Table1[[#This Row],[Attendees]]/Table1[[#This Row],[Capacity]]</f>
        <v>1.75</v>
      </c>
      <c r="M503">
        <f>IF(Table1[[#This Row],[Attendees]]&gt;Table1[[#This Row],[Capacity]],1,0)</f>
        <v>1</v>
      </c>
      <c r="N503" t="str">
        <f>TEXT(Table1[[#This Row],[Date]],"ddd")</f>
        <v>Tue</v>
      </c>
      <c r="O503" t="str">
        <f>TEXT(Table1[[#This Row],[Date]],"mmm")</f>
        <v>Dec</v>
      </c>
      <c r="P503" t="str">
        <f>IF(Table1[[#This Row],[Capacity]]&lt;=4,"Small",IF(Table1[[#This Row],[Capacity]]&lt;=8,"Medium","Large"))</f>
        <v>Small</v>
      </c>
      <c r="Q503" t="str">
        <f>IF(Table1[[#This Row],[Utilization %]]&lt;0.25,"Barely Attended","Normal")</f>
        <v>Normal</v>
      </c>
      <c r="R503" t="str">
        <f>IF(Table1[[#This Row],[Meeting duration (mins)]]&gt;90,"Long Meeting","Normal")</f>
        <v>Normal</v>
      </c>
    </row>
    <row r="504" spans="1:18" x14ac:dyDescent="0.2">
      <c r="A504">
        <v>503</v>
      </c>
      <c r="B504" s="1">
        <v>45639</v>
      </c>
      <c r="C504" s="2" t="s">
        <v>44</v>
      </c>
      <c r="D504" s="2" t="s">
        <v>29</v>
      </c>
      <c r="E504" t="s">
        <v>38</v>
      </c>
      <c r="F504">
        <v>3</v>
      </c>
      <c r="G504" s="12">
        <v>16</v>
      </c>
      <c r="H504">
        <v>14</v>
      </c>
      <c r="I504" t="s">
        <v>27</v>
      </c>
      <c r="J504" t="s">
        <v>23</v>
      </c>
      <c r="K504" s="4">
        <f>(Table1[[#This Row],[EndTime]]-Table1[[#This Row],[StartTime]])*1440</f>
        <v>60.000000000000028</v>
      </c>
      <c r="L504" s="5">
        <f>Table1[[#This Row],[Attendees]]/Table1[[#This Row],[Capacity]]</f>
        <v>0.875</v>
      </c>
      <c r="M504">
        <f>IF(Table1[[#This Row],[Attendees]]&gt;Table1[[#This Row],[Capacity]],1,0)</f>
        <v>0</v>
      </c>
      <c r="N504" t="str">
        <f>TEXT(Table1[[#This Row],[Date]],"ddd")</f>
        <v>Fri</v>
      </c>
      <c r="O504" t="str">
        <f>TEXT(Table1[[#This Row],[Date]],"mmm")</f>
        <v>Dec</v>
      </c>
      <c r="P504" t="str">
        <f>IF(Table1[[#This Row],[Capacity]]&lt;=4,"Small",IF(Table1[[#This Row],[Capacity]]&lt;=8,"Medium","Large"))</f>
        <v>Large</v>
      </c>
      <c r="Q504" t="str">
        <f>IF(Table1[[#This Row],[Utilization %]]&lt;0.25,"Barely Attended","Normal")</f>
        <v>Normal</v>
      </c>
      <c r="R504" t="str">
        <f>IF(Table1[[#This Row],[Meeting duration (mins)]]&gt;90,"Long Meeting","Normal")</f>
        <v>Normal</v>
      </c>
    </row>
    <row r="505" spans="1:18" x14ac:dyDescent="0.2">
      <c r="A505">
        <v>504</v>
      </c>
      <c r="B505" s="1">
        <v>45512</v>
      </c>
      <c r="C505" s="2" t="s">
        <v>37</v>
      </c>
      <c r="D505" s="2" t="s">
        <v>32</v>
      </c>
      <c r="E505" t="s">
        <v>21</v>
      </c>
      <c r="F505">
        <v>1</v>
      </c>
      <c r="G505" s="12">
        <v>6</v>
      </c>
      <c r="H505">
        <v>9</v>
      </c>
      <c r="I505" t="s">
        <v>39</v>
      </c>
      <c r="J505" t="s">
        <v>23</v>
      </c>
      <c r="K505" s="4">
        <f>(Table1[[#This Row],[EndTime]]-Table1[[#This Row],[StartTime]])*1440</f>
        <v>29.999999999999893</v>
      </c>
      <c r="L505" s="5">
        <f>Table1[[#This Row],[Attendees]]/Table1[[#This Row],[Capacity]]</f>
        <v>1.5</v>
      </c>
      <c r="M505">
        <f>IF(Table1[[#This Row],[Attendees]]&gt;Table1[[#This Row],[Capacity]],1,0)</f>
        <v>1</v>
      </c>
      <c r="N505" t="str">
        <f>TEXT(Table1[[#This Row],[Date]],"ddd")</f>
        <v>Thu</v>
      </c>
      <c r="O505" t="str">
        <f>TEXT(Table1[[#This Row],[Date]],"mmm")</f>
        <v>Aug</v>
      </c>
      <c r="P505" t="str">
        <f>IF(Table1[[#This Row],[Capacity]]&lt;=4,"Small",IF(Table1[[#This Row],[Capacity]]&lt;=8,"Medium","Large"))</f>
        <v>Medium</v>
      </c>
      <c r="Q505" t="str">
        <f>IF(Table1[[#This Row],[Utilization %]]&lt;0.25,"Barely Attended","Normal")</f>
        <v>Normal</v>
      </c>
      <c r="R505" t="str">
        <f>IF(Table1[[#This Row],[Meeting duration (mins)]]&gt;90,"Long Meeting","Normal")</f>
        <v>Normal</v>
      </c>
    </row>
    <row r="506" spans="1:18" x14ac:dyDescent="0.2">
      <c r="A506">
        <v>505</v>
      </c>
      <c r="B506" s="1">
        <v>45349</v>
      </c>
      <c r="C506" s="2" t="s">
        <v>32</v>
      </c>
      <c r="D506" s="2" t="s">
        <v>10</v>
      </c>
      <c r="E506" t="s">
        <v>35</v>
      </c>
      <c r="F506">
        <v>2</v>
      </c>
      <c r="G506" s="12">
        <v>10</v>
      </c>
      <c r="H506">
        <v>11</v>
      </c>
      <c r="I506" t="s">
        <v>42</v>
      </c>
      <c r="J506" t="s">
        <v>30</v>
      </c>
      <c r="K506" s="4">
        <f>(Table1[[#This Row],[EndTime]]-Table1[[#This Row],[StartTime]])*1440</f>
        <v>60.000000000000107</v>
      </c>
      <c r="L506" s="5">
        <f>Table1[[#This Row],[Attendees]]/Table1[[#This Row],[Capacity]]</f>
        <v>1.1000000000000001</v>
      </c>
      <c r="M506">
        <f>IF(Table1[[#This Row],[Attendees]]&gt;Table1[[#This Row],[Capacity]],1,0)</f>
        <v>1</v>
      </c>
      <c r="N506" t="str">
        <f>TEXT(Table1[[#This Row],[Date]],"ddd")</f>
        <v>Tue</v>
      </c>
      <c r="O506" t="str">
        <f>TEXT(Table1[[#This Row],[Date]],"mmm")</f>
        <v>Feb</v>
      </c>
      <c r="P506" t="str">
        <f>IF(Table1[[#This Row],[Capacity]]&lt;=4,"Small",IF(Table1[[#This Row],[Capacity]]&lt;=8,"Medium","Large"))</f>
        <v>Large</v>
      </c>
      <c r="Q506" t="str">
        <f>IF(Table1[[#This Row],[Utilization %]]&lt;0.25,"Barely Attended","Normal")</f>
        <v>Normal</v>
      </c>
      <c r="R506" t="str">
        <f>IF(Table1[[#This Row],[Meeting duration (mins)]]&gt;90,"Long Meeting","Normal")</f>
        <v>Normal</v>
      </c>
    </row>
    <row r="507" spans="1:18" x14ac:dyDescent="0.2">
      <c r="A507">
        <v>506</v>
      </c>
      <c r="B507" s="1">
        <v>45612</v>
      </c>
      <c r="C507" s="2" t="s">
        <v>31</v>
      </c>
      <c r="D507" s="2" t="s">
        <v>46</v>
      </c>
      <c r="E507" t="s">
        <v>12</v>
      </c>
      <c r="F507">
        <v>2</v>
      </c>
      <c r="G507" s="12">
        <v>8</v>
      </c>
      <c r="H507">
        <v>2</v>
      </c>
      <c r="I507" t="s">
        <v>27</v>
      </c>
      <c r="J507" t="s">
        <v>28</v>
      </c>
      <c r="K507" s="4">
        <f>(Table1[[#This Row],[EndTime]]-Table1[[#This Row],[StartTime]])*1440</f>
        <v>59.999999999999943</v>
      </c>
      <c r="L507" s="5">
        <f>Table1[[#This Row],[Attendees]]/Table1[[#This Row],[Capacity]]</f>
        <v>0.25</v>
      </c>
      <c r="M507">
        <f>IF(Table1[[#This Row],[Attendees]]&gt;Table1[[#This Row],[Capacity]],1,0)</f>
        <v>0</v>
      </c>
      <c r="N507" t="str">
        <f>TEXT(Table1[[#This Row],[Date]],"ddd")</f>
        <v>Sat</v>
      </c>
      <c r="O507" t="str">
        <f>TEXT(Table1[[#This Row],[Date]],"mmm")</f>
        <v>Nov</v>
      </c>
      <c r="P507" t="str">
        <f>IF(Table1[[#This Row],[Capacity]]&lt;=4,"Small",IF(Table1[[#This Row],[Capacity]]&lt;=8,"Medium","Large"))</f>
        <v>Medium</v>
      </c>
      <c r="Q507" t="str">
        <f>IF(Table1[[#This Row],[Utilization %]]&lt;0.25,"Barely Attended","Normal")</f>
        <v>Normal</v>
      </c>
      <c r="R507" t="str">
        <f>IF(Table1[[#This Row],[Meeting duration (mins)]]&gt;90,"Long Meeting","Normal")</f>
        <v>Normal</v>
      </c>
    </row>
    <row r="508" spans="1:18" x14ac:dyDescent="0.2">
      <c r="A508">
        <v>507</v>
      </c>
      <c r="B508" s="1">
        <v>45436</v>
      </c>
      <c r="C508" s="2" t="s">
        <v>47</v>
      </c>
      <c r="D508" s="2" t="s">
        <v>34</v>
      </c>
      <c r="E508" t="s">
        <v>49</v>
      </c>
      <c r="F508">
        <v>3</v>
      </c>
      <c r="G508" s="12">
        <v>12</v>
      </c>
      <c r="H508">
        <v>14</v>
      </c>
      <c r="I508" t="s">
        <v>17</v>
      </c>
      <c r="J508" t="s">
        <v>18</v>
      </c>
      <c r="K508" s="4">
        <f>(Table1[[#This Row],[EndTime]]-Table1[[#This Row],[StartTime]])*1440</f>
        <v>29.999999999999972</v>
      </c>
      <c r="L508" s="5">
        <f>Table1[[#This Row],[Attendees]]/Table1[[#This Row],[Capacity]]</f>
        <v>1.1666666666666667</v>
      </c>
      <c r="M508">
        <f>IF(Table1[[#This Row],[Attendees]]&gt;Table1[[#This Row],[Capacity]],1,0)</f>
        <v>1</v>
      </c>
      <c r="N508" t="str">
        <f>TEXT(Table1[[#This Row],[Date]],"ddd")</f>
        <v>Fri</v>
      </c>
      <c r="O508" t="str">
        <f>TEXT(Table1[[#This Row],[Date]],"mmm")</f>
        <v>May</v>
      </c>
      <c r="P508" t="str">
        <f>IF(Table1[[#This Row],[Capacity]]&lt;=4,"Small",IF(Table1[[#This Row],[Capacity]]&lt;=8,"Medium","Large"))</f>
        <v>Large</v>
      </c>
      <c r="Q508" t="str">
        <f>IF(Table1[[#This Row],[Utilization %]]&lt;0.25,"Barely Attended","Normal")</f>
        <v>Normal</v>
      </c>
      <c r="R508" t="str">
        <f>IF(Table1[[#This Row],[Meeting duration (mins)]]&gt;90,"Long Meeting","Normal")</f>
        <v>Normal</v>
      </c>
    </row>
    <row r="509" spans="1:18" x14ac:dyDescent="0.2">
      <c r="A509">
        <v>508</v>
      </c>
      <c r="B509" s="1">
        <v>45391</v>
      </c>
      <c r="C509" s="2" t="s">
        <v>16</v>
      </c>
      <c r="D509" s="2" t="s">
        <v>10</v>
      </c>
      <c r="E509" t="s">
        <v>21</v>
      </c>
      <c r="F509">
        <v>1</v>
      </c>
      <c r="G509" s="12">
        <v>6</v>
      </c>
      <c r="H509">
        <v>5</v>
      </c>
      <c r="I509" t="s">
        <v>41</v>
      </c>
      <c r="J509" t="s">
        <v>28</v>
      </c>
      <c r="K509" s="4">
        <f>(Table1[[#This Row],[EndTime]]-Table1[[#This Row],[StartTime]])*1440</f>
        <v>30.000000000000053</v>
      </c>
      <c r="L509" s="5">
        <f>Table1[[#This Row],[Attendees]]/Table1[[#This Row],[Capacity]]</f>
        <v>0.83333333333333337</v>
      </c>
      <c r="M509">
        <f>IF(Table1[[#This Row],[Attendees]]&gt;Table1[[#This Row],[Capacity]],1,0)</f>
        <v>0</v>
      </c>
      <c r="N509" t="str">
        <f>TEXT(Table1[[#This Row],[Date]],"ddd")</f>
        <v>Tue</v>
      </c>
      <c r="O509" t="str">
        <f>TEXT(Table1[[#This Row],[Date]],"mmm")</f>
        <v>Apr</v>
      </c>
      <c r="P509" t="str">
        <f>IF(Table1[[#This Row],[Capacity]]&lt;=4,"Small",IF(Table1[[#This Row],[Capacity]]&lt;=8,"Medium","Large"))</f>
        <v>Medium</v>
      </c>
      <c r="Q509" t="str">
        <f>IF(Table1[[#This Row],[Utilization %]]&lt;0.25,"Barely Attended","Normal")</f>
        <v>Normal</v>
      </c>
      <c r="R509" t="str">
        <f>IF(Table1[[#This Row],[Meeting duration (mins)]]&gt;90,"Long Meeting","Normal")</f>
        <v>Normal</v>
      </c>
    </row>
    <row r="510" spans="1:18" x14ac:dyDescent="0.2">
      <c r="A510">
        <v>509</v>
      </c>
      <c r="B510" s="1">
        <v>45306</v>
      </c>
      <c r="C510" s="2" t="s">
        <v>36</v>
      </c>
      <c r="D510" s="2" t="s">
        <v>15</v>
      </c>
      <c r="E510" t="s">
        <v>38</v>
      </c>
      <c r="F510">
        <v>3</v>
      </c>
      <c r="G510" s="12">
        <v>16</v>
      </c>
      <c r="H510">
        <v>17</v>
      </c>
      <c r="I510" t="s">
        <v>27</v>
      </c>
      <c r="J510" t="s">
        <v>40</v>
      </c>
      <c r="K510" s="4">
        <f>(Table1[[#This Row],[EndTime]]-Table1[[#This Row],[StartTime]])*1440</f>
        <v>60.000000000000028</v>
      </c>
      <c r="L510" s="5">
        <f>Table1[[#This Row],[Attendees]]/Table1[[#This Row],[Capacity]]</f>
        <v>1.0625</v>
      </c>
      <c r="M510">
        <f>IF(Table1[[#This Row],[Attendees]]&gt;Table1[[#This Row],[Capacity]],1,0)</f>
        <v>1</v>
      </c>
      <c r="N510" t="str">
        <f>TEXT(Table1[[#This Row],[Date]],"ddd")</f>
        <v>Mon</v>
      </c>
      <c r="O510" t="str">
        <f>TEXT(Table1[[#This Row],[Date]],"mmm")</f>
        <v>Jan</v>
      </c>
      <c r="P510" t="str">
        <f>IF(Table1[[#This Row],[Capacity]]&lt;=4,"Small",IF(Table1[[#This Row],[Capacity]]&lt;=8,"Medium","Large"))</f>
        <v>Large</v>
      </c>
      <c r="Q510" t="str">
        <f>IF(Table1[[#This Row],[Utilization %]]&lt;0.25,"Barely Attended","Normal")</f>
        <v>Normal</v>
      </c>
      <c r="R510" t="str">
        <f>IF(Table1[[#This Row],[Meeting duration (mins)]]&gt;90,"Long Meeting","Normal")</f>
        <v>Normal</v>
      </c>
    </row>
    <row r="511" spans="1:18" x14ac:dyDescent="0.2">
      <c r="A511">
        <v>510</v>
      </c>
      <c r="B511" s="1">
        <v>45346</v>
      </c>
      <c r="C511" s="2" t="s">
        <v>43</v>
      </c>
      <c r="D511" s="2" t="s">
        <v>15</v>
      </c>
      <c r="E511" t="s">
        <v>12</v>
      </c>
      <c r="F511">
        <v>2</v>
      </c>
      <c r="G511" s="12">
        <v>8</v>
      </c>
      <c r="H511">
        <v>6</v>
      </c>
      <c r="I511" t="s">
        <v>42</v>
      </c>
      <c r="J511" t="s">
        <v>14</v>
      </c>
      <c r="K511" s="4">
        <f>(Table1[[#This Row],[EndTime]]-Table1[[#This Row],[StartTime]])*1440</f>
        <v>90</v>
      </c>
      <c r="L511" s="5">
        <f>Table1[[#This Row],[Attendees]]/Table1[[#This Row],[Capacity]]</f>
        <v>0.75</v>
      </c>
      <c r="M511">
        <f>IF(Table1[[#This Row],[Attendees]]&gt;Table1[[#This Row],[Capacity]],1,0)</f>
        <v>0</v>
      </c>
      <c r="N511" t="str">
        <f>TEXT(Table1[[#This Row],[Date]],"ddd")</f>
        <v>Sat</v>
      </c>
      <c r="O511" t="str">
        <f>TEXT(Table1[[#This Row],[Date]],"mmm")</f>
        <v>Feb</v>
      </c>
      <c r="P511" t="str">
        <f>IF(Table1[[#This Row],[Capacity]]&lt;=4,"Small",IF(Table1[[#This Row],[Capacity]]&lt;=8,"Medium","Large"))</f>
        <v>Medium</v>
      </c>
      <c r="Q511" t="str">
        <f>IF(Table1[[#This Row],[Utilization %]]&lt;0.25,"Barely Attended","Normal")</f>
        <v>Normal</v>
      </c>
      <c r="R511" t="str">
        <f>IF(Table1[[#This Row],[Meeting duration (mins)]]&gt;90,"Long Meeting","Normal")</f>
        <v>Normal</v>
      </c>
    </row>
    <row r="512" spans="1:18" x14ac:dyDescent="0.2">
      <c r="A512">
        <v>511</v>
      </c>
      <c r="B512" s="1">
        <v>45354</v>
      </c>
      <c r="C512" s="2" t="s">
        <v>47</v>
      </c>
      <c r="D512" s="2" t="s">
        <v>36</v>
      </c>
      <c r="E512" t="s">
        <v>35</v>
      </c>
      <c r="F512">
        <v>2</v>
      </c>
      <c r="G512" s="12">
        <v>10</v>
      </c>
      <c r="H512">
        <v>6</v>
      </c>
      <c r="I512" t="s">
        <v>39</v>
      </c>
      <c r="J512" t="s">
        <v>18</v>
      </c>
      <c r="K512" s="4">
        <f>(Table1[[#This Row],[EndTime]]-Table1[[#This Row],[StartTime]])*1440</f>
        <v>119.99999999999997</v>
      </c>
      <c r="L512" s="5">
        <f>Table1[[#This Row],[Attendees]]/Table1[[#This Row],[Capacity]]</f>
        <v>0.6</v>
      </c>
      <c r="M512">
        <f>IF(Table1[[#This Row],[Attendees]]&gt;Table1[[#This Row],[Capacity]],1,0)</f>
        <v>0</v>
      </c>
      <c r="N512" t="str">
        <f>TEXT(Table1[[#This Row],[Date]],"ddd")</f>
        <v>Sun</v>
      </c>
      <c r="O512" t="str">
        <f>TEXT(Table1[[#This Row],[Date]],"mmm")</f>
        <v>Mar</v>
      </c>
      <c r="P512" t="str">
        <f>IF(Table1[[#This Row],[Capacity]]&lt;=4,"Small",IF(Table1[[#This Row],[Capacity]]&lt;=8,"Medium","Large"))</f>
        <v>Large</v>
      </c>
      <c r="Q512" t="str">
        <f>IF(Table1[[#This Row],[Utilization %]]&lt;0.25,"Barely Attended","Normal")</f>
        <v>Normal</v>
      </c>
      <c r="R512" t="str">
        <f>IF(Table1[[#This Row],[Meeting duration (mins)]]&gt;90,"Long Meeting","Normal")</f>
        <v>Long Meeting</v>
      </c>
    </row>
    <row r="513" spans="1:18" x14ac:dyDescent="0.2">
      <c r="A513">
        <v>512</v>
      </c>
      <c r="B513" s="1">
        <v>45594</v>
      </c>
      <c r="C513" s="2" t="s">
        <v>16</v>
      </c>
      <c r="D513" s="2" t="s">
        <v>45</v>
      </c>
      <c r="E513" t="s">
        <v>25</v>
      </c>
      <c r="F513">
        <v>1</v>
      </c>
      <c r="G513" s="12">
        <v>4</v>
      </c>
      <c r="H513">
        <v>3</v>
      </c>
      <c r="I513" t="s">
        <v>22</v>
      </c>
      <c r="J513" t="s">
        <v>40</v>
      </c>
      <c r="K513" s="4">
        <f>(Table1[[#This Row],[EndTime]]-Table1[[#This Row],[StartTime]])*1440</f>
        <v>59.999999999999943</v>
      </c>
      <c r="L513" s="5">
        <f>Table1[[#This Row],[Attendees]]/Table1[[#This Row],[Capacity]]</f>
        <v>0.75</v>
      </c>
      <c r="M513">
        <f>IF(Table1[[#This Row],[Attendees]]&gt;Table1[[#This Row],[Capacity]],1,0)</f>
        <v>0</v>
      </c>
      <c r="N513" t="str">
        <f>TEXT(Table1[[#This Row],[Date]],"ddd")</f>
        <v>Tue</v>
      </c>
      <c r="O513" t="str">
        <f>TEXT(Table1[[#This Row],[Date]],"mmm")</f>
        <v>Oct</v>
      </c>
      <c r="P513" t="str">
        <f>IF(Table1[[#This Row],[Capacity]]&lt;=4,"Small",IF(Table1[[#This Row],[Capacity]]&lt;=8,"Medium","Large"))</f>
        <v>Small</v>
      </c>
      <c r="Q513" t="str">
        <f>IF(Table1[[#This Row],[Utilization %]]&lt;0.25,"Barely Attended","Normal")</f>
        <v>Normal</v>
      </c>
      <c r="R513" t="str">
        <f>IF(Table1[[#This Row],[Meeting duration (mins)]]&gt;90,"Long Meeting","Normal")</f>
        <v>Normal</v>
      </c>
    </row>
    <row r="514" spans="1:18" x14ac:dyDescent="0.2">
      <c r="A514">
        <v>513</v>
      </c>
      <c r="B514" s="1">
        <v>45510</v>
      </c>
      <c r="C514" s="2" t="s">
        <v>34</v>
      </c>
      <c r="D514" s="2" t="s">
        <v>44</v>
      </c>
      <c r="E514" t="s">
        <v>49</v>
      </c>
      <c r="F514">
        <v>3</v>
      </c>
      <c r="G514" s="12">
        <v>12</v>
      </c>
      <c r="H514">
        <v>13</v>
      </c>
      <c r="I514" t="s">
        <v>27</v>
      </c>
      <c r="J514" t="s">
        <v>14</v>
      </c>
      <c r="K514" s="4">
        <f>(Table1[[#This Row],[EndTime]]-Table1[[#This Row],[StartTime]])*1440</f>
        <v>119.99999999999997</v>
      </c>
      <c r="L514" s="5">
        <f>Table1[[#This Row],[Attendees]]/Table1[[#This Row],[Capacity]]</f>
        <v>1.0833333333333333</v>
      </c>
      <c r="M514">
        <f>IF(Table1[[#This Row],[Attendees]]&gt;Table1[[#This Row],[Capacity]],1,0)</f>
        <v>1</v>
      </c>
      <c r="N514" t="str">
        <f>TEXT(Table1[[#This Row],[Date]],"ddd")</f>
        <v>Tue</v>
      </c>
      <c r="O514" t="str">
        <f>TEXT(Table1[[#This Row],[Date]],"mmm")</f>
        <v>Aug</v>
      </c>
      <c r="P514" t="str">
        <f>IF(Table1[[#This Row],[Capacity]]&lt;=4,"Small",IF(Table1[[#This Row],[Capacity]]&lt;=8,"Medium","Large"))</f>
        <v>Large</v>
      </c>
      <c r="Q514" t="str">
        <f>IF(Table1[[#This Row],[Utilization %]]&lt;0.25,"Barely Attended","Normal")</f>
        <v>Normal</v>
      </c>
      <c r="R514" t="str">
        <f>IF(Table1[[#This Row],[Meeting duration (mins)]]&gt;90,"Long Meeting","Normal")</f>
        <v>Long Meeting</v>
      </c>
    </row>
    <row r="515" spans="1:18" x14ac:dyDescent="0.2">
      <c r="A515">
        <v>514</v>
      </c>
      <c r="B515" s="1">
        <v>45404</v>
      </c>
      <c r="C515" s="2" t="s">
        <v>15</v>
      </c>
      <c r="D515" s="2" t="s">
        <v>16</v>
      </c>
      <c r="E515" t="s">
        <v>25</v>
      </c>
      <c r="F515">
        <v>1</v>
      </c>
      <c r="G515" s="12">
        <v>4</v>
      </c>
      <c r="H515">
        <v>2</v>
      </c>
      <c r="I515" t="s">
        <v>39</v>
      </c>
      <c r="J515" t="s">
        <v>18</v>
      </c>
      <c r="K515" s="4">
        <f>(Table1[[#This Row],[EndTime]]-Table1[[#This Row],[StartTime]])*1440</f>
        <v>119.99999999999997</v>
      </c>
      <c r="L515" s="5">
        <f>Table1[[#This Row],[Attendees]]/Table1[[#This Row],[Capacity]]</f>
        <v>0.5</v>
      </c>
      <c r="M515">
        <f>IF(Table1[[#This Row],[Attendees]]&gt;Table1[[#This Row],[Capacity]],1,0)</f>
        <v>0</v>
      </c>
      <c r="N515" t="str">
        <f>TEXT(Table1[[#This Row],[Date]],"ddd")</f>
        <v>Mon</v>
      </c>
      <c r="O515" t="str">
        <f>TEXT(Table1[[#This Row],[Date]],"mmm")</f>
        <v>Apr</v>
      </c>
      <c r="P515" t="str">
        <f>IF(Table1[[#This Row],[Capacity]]&lt;=4,"Small",IF(Table1[[#This Row],[Capacity]]&lt;=8,"Medium","Large"))</f>
        <v>Small</v>
      </c>
      <c r="Q515" t="str">
        <f>IF(Table1[[#This Row],[Utilization %]]&lt;0.25,"Barely Attended","Normal")</f>
        <v>Normal</v>
      </c>
      <c r="R515" t="str">
        <f>IF(Table1[[#This Row],[Meeting duration (mins)]]&gt;90,"Long Meeting","Normal")</f>
        <v>Long Meeting</v>
      </c>
    </row>
    <row r="516" spans="1:18" x14ac:dyDescent="0.2">
      <c r="A516">
        <v>515</v>
      </c>
      <c r="B516" s="1">
        <v>45589</v>
      </c>
      <c r="C516" s="2" t="s">
        <v>26</v>
      </c>
      <c r="D516" s="2" t="s">
        <v>24</v>
      </c>
      <c r="E516" t="s">
        <v>25</v>
      </c>
      <c r="F516">
        <v>1</v>
      </c>
      <c r="G516" s="12">
        <v>4</v>
      </c>
      <c r="H516">
        <v>1</v>
      </c>
      <c r="I516" t="s">
        <v>39</v>
      </c>
      <c r="J516" t="s">
        <v>18</v>
      </c>
      <c r="K516" s="4">
        <f>(Table1[[#This Row],[EndTime]]-Table1[[#This Row],[StartTime]])*1440</f>
        <v>120.00000000000006</v>
      </c>
      <c r="L516" s="5">
        <f>Table1[[#This Row],[Attendees]]/Table1[[#This Row],[Capacity]]</f>
        <v>0.25</v>
      </c>
      <c r="M516">
        <f>IF(Table1[[#This Row],[Attendees]]&gt;Table1[[#This Row],[Capacity]],1,0)</f>
        <v>0</v>
      </c>
      <c r="N516" t="str">
        <f>TEXT(Table1[[#This Row],[Date]],"ddd")</f>
        <v>Thu</v>
      </c>
      <c r="O516" t="str">
        <f>TEXT(Table1[[#This Row],[Date]],"mmm")</f>
        <v>Oct</v>
      </c>
      <c r="P516" t="str">
        <f>IF(Table1[[#This Row],[Capacity]]&lt;=4,"Small",IF(Table1[[#This Row],[Capacity]]&lt;=8,"Medium","Large"))</f>
        <v>Small</v>
      </c>
      <c r="Q516" t="str">
        <f>IF(Table1[[#This Row],[Utilization %]]&lt;0.25,"Barely Attended","Normal")</f>
        <v>Normal</v>
      </c>
      <c r="R516" t="str">
        <f>IF(Table1[[#This Row],[Meeting duration (mins)]]&gt;90,"Long Meeting","Normal")</f>
        <v>Long Meeting</v>
      </c>
    </row>
    <row r="517" spans="1:18" x14ac:dyDescent="0.2">
      <c r="A517">
        <v>516</v>
      </c>
      <c r="B517" s="1">
        <v>45337</v>
      </c>
      <c r="C517" s="2" t="s">
        <v>15</v>
      </c>
      <c r="D517" s="2" t="s">
        <v>37</v>
      </c>
      <c r="E517" t="s">
        <v>25</v>
      </c>
      <c r="F517">
        <v>1</v>
      </c>
      <c r="G517" s="12">
        <v>4</v>
      </c>
      <c r="H517">
        <v>5</v>
      </c>
      <c r="I517" t="s">
        <v>13</v>
      </c>
      <c r="J517" t="s">
        <v>23</v>
      </c>
      <c r="K517" s="4">
        <f>(Table1[[#This Row],[EndTime]]-Table1[[#This Row],[StartTime]])*1440</f>
        <v>60.000000000000028</v>
      </c>
      <c r="L517" s="5">
        <f>Table1[[#This Row],[Attendees]]/Table1[[#This Row],[Capacity]]</f>
        <v>1.25</v>
      </c>
      <c r="M517">
        <f>IF(Table1[[#This Row],[Attendees]]&gt;Table1[[#This Row],[Capacity]],1,0)</f>
        <v>1</v>
      </c>
      <c r="N517" t="str">
        <f>TEXT(Table1[[#This Row],[Date]],"ddd")</f>
        <v>Thu</v>
      </c>
      <c r="O517" t="str">
        <f>TEXT(Table1[[#This Row],[Date]],"mmm")</f>
        <v>Feb</v>
      </c>
      <c r="P517" t="str">
        <f>IF(Table1[[#This Row],[Capacity]]&lt;=4,"Small",IF(Table1[[#This Row],[Capacity]]&lt;=8,"Medium","Large"))</f>
        <v>Small</v>
      </c>
      <c r="Q517" t="str">
        <f>IF(Table1[[#This Row],[Utilization %]]&lt;0.25,"Barely Attended","Normal")</f>
        <v>Normal</v>
      </c>
      <c r="R517" t="str">
        <f>IF(Table1[[#This Row],[Meeting duration (mins)]]&gt;90,"Long Meeting","Normal")</f>
        <v>Normal</v>
      </c>
    </row>
    <row r="518" spans="1:18" x14ac:dyDescent="0.2">
      <c r="A518">
        <v>517</v>
      </c>
      <c r="B518" s="1">
        <v>45516</v>
      </c>
      <c r="C518" s="2" t="s">
        <v>32</v>
      </c>
      <c r="D518" s="2" t="s">
        <v>16</v>
      </c>
      <c r="E518" t="s">
        <v>35</v>
      </c>
      <c r="F518">
        <v>2</v>
      </c>
      <c r="G518" s="12">
        <v>10</v>
      </c>
      <c r="H518">
        <v>6</v>
      </c>
      <c r="I518" t="s">
        <v>13</v>
      </c>
      <c r="J518" t="s">
        <v>18</v>
      </c>
      <c r="K518" s="4">
        <f>(Table1[[#This Row],[EndTime]]-Table1[[#This Row],[StartTime]])*1440</f>
        <v>30.000000000000053</v>
      </c>
      <c r="L518" s="5">
        <f>Table1[[#This Row],[Attendees]]/Table1[[#This Row],[Capacity]]</f>
        <v>0.6</v>
      </c>
      <c r="M518">
        <f>IF(Table1[[#This Row],[Attendees]]&gt;Table1[[#This Row],[Capacity]],1,0)</f>
        <v>0</v>
      </c>
      <c r="N518" t="str">
        <f>TEXT(Table1[[#This Row],[Date]],"ddd")</f>
        <v>Mon</v>
      </c>
      <c r="O518" t="str">
        <f>TEXT(Table1[[#This Row],[Date]],"mmm")</f>
        <v>Aug</v>
      </c>
      <c r="P518" t="str">
        <f>IF(Table1[[#This Row],[Capacity]]&lt;=4,"Small",IF(Table1[[#This Row],[Capacity]]&lt;=8,"Medium","Large"))</f>
        <v>Large</v>
      </c>
      <c r="Q518" t="str">
        <f>IF(Table1[[#This Row],[Utilization %]]&lt;0.25,"Barely Attended","Normal")</f>
        <v>Normal</v>
      </c>
      <c r="R518" t="str">
        <f>IF(Table1[[#This Row],[Meeting duration (mins)]]&gt;90,"Long Meeting","Normal")</f>
        <v>Normal</v>
      </c>
    </row>
    <row r="519" spans="1:18" x14ac:dyDescent="0.2">
      <c r="A519">
        <v>518</v>
      </c>
      <c r="B519" s="1">
        <v>45469</v>
      </c>
      <c r="C519" s="2" t="s">
        <v>31</v>
      </c>
      <c r="D519" s="2" t="s">
        <v>46</v>
      </c>
      <c r="E519" t="s">
        <v>21</v>
      </c>
      <c r="F519">
        <v>1</v>
      </c>
      <c r="G519" s="12">
        <v>6</v>
      </c>
      <c r="H519">
        <v>4</v>
      </c>
      <c r="I519" t="s">
        <v>41</v>
      </c>
      <c r="J519" t="s">
        <v>40</v>
      </c>
      <c r="K519" s="4">
        <f>(Table1[[#This Row],[EndTime]]-Table1[[#This Row],[StartTime]])*1440</f>
        <v>59.999999999999943</v>
      </c>
      <c r="L519" s="5">
        <f>Table1[[#This Row],[Attendees]]/Table1[[#This Row],[Capacity]]</f>
        <v>0.66666666666666663</v>
      </c>
      <c r="M519">
        <f>IF(Table1[[#This Row],[Attendees]]&gt;Table1[[#This Row],[Capacity]],1,0)</f>
        <v>0</v>
      </c>
      <c r="N519" t="str">
        <f>TEXT(Table1[[#This Row],[Date]],"ddd")</f>
        <v>Wed</v>
      </c>
      <c r="O519" t="str">
        <f>TEXT(Table1[[#This Row],[Date]],"mmm")</f>
        <v>Jun</v>
      </c>
      <c r="P519" t="str">
        <f>IF(Table1[[#This Row],[Capacity]]&lt;=4,"Small",IF(Table1[[#This Row],[Capacity]]&lt;=8,"Medium","Large"))</f>
        <v>Medium</v>
      </c>
      <c r="Q519" t="str">
        <f>IF(Table1[[#This Row],[Utilization %]]&lt;0.25,"Barely Attended","Normal")</f>
        <v>Normal</v>
      </c>
      <c r="R519" t="str">
        <f>IF(Table1[[#This Row],[Meeting duration (mins)]]&gt;90,"Long Meeting","Normal")</f>
        <v>Normal</v>
      </c>
    </row>
    <row r="520" spans="1:18" x14ac:dyDescent="0.2">
      <c r="A520">
        <v>519</v>
      </c>
      <c r="B520" s="1">
        <v>45536</v>
      </c>
      <c r="C520" s="2" t="s">
        <v>44</v>
      </c>
      <c r="D520" s="2" t="s">
        <v>37</v>
      </c>
      <c r="E520" t="s">
        <v>21</v>
      </c>
      <c r="F520">
        <v>1</v>
      </c>
      <c r="G520" s="12">
        <v>6</v>
      </c>
      <c r="H520">
        <v>7</v>
      </c>
      <c r="I520" t="s">
        <v>27</v>
      </c>
      <c r="J520" t="s">
        <v>40</v>
      </c>
      <c r="K520" s="4">
        <f>(Table1[[#This Row],[EndTime]]-Table1[[#This Row],[StartTime]])*1440</f>
        <v>90.000000000000085</v>
      </c>
      <c r="L520" s="5">
        <f>Table1[[#This Row],[Attendees]]/Table1[[#This Row],[Capacity]]</f>
        <v>1.1666666666666667</v>
      </c>
      <c r="M520">
        <f>IF(Table1[[#This Row],[Attendees]]&gt;Table1[[#This Row],[Capacity]],1,0)</f>
        <v>1</v>
      </c>
      <c r="N520" t="str">
        <f>TEXT(Table1[[#This Row],[Date]],"ddd")</f>
        <v>Sun</v>
      </c>
      <c r="O520" t="str">
        <f>TEXT(Table1[[#This Row],[Date]],"mmm")</f>
        <v>Sep</v>
      </c>
      <c r="P520" t="str">
        <f>IF(Table1[[#This Row],[Capacity]]&lt;=4,"Small",IF(Table1[[#This Row],[Capacity]]&lt;=8,"Medium","Large"))</f>
        <v>Medium</v>
      </c>
      <c r="Q520" t="str">
        <f>IF(Table1[[#This Row],[Utilization %]]&lt;0.25,"Barely Attended","Normal")</f>
        <v>Normal</v>
      </c>
      <c r="R520" t="str">
        <f>IF(Table1[[#This Row],[Meeting duration (mins)]]&gt;90,"Long Meeting","Normal")</f>
        <v>Long Meeting</v>
      </c>
    </row>
    <row r="521" spans="1:18" x14ac:dyDescent="0.2">
      <c r="A521">
        <v>520</v>
      </c>
      <c r="B521" s="1">
        <v>45373</v>
      </c>
      <c r="C521" s="2" t="s">
        <v>37</v>
      </c>
      <c r="D521" s="2" t="s">
        <v>10</v>
      </c>
      <c r="E521" t="s">
        <v>25</v>
      </c>
      <c r="F521">
        <v>1</v>
      </c>
      <c r="G521" s="12">
        <v>4</v>
      </c>
      <c r="H521">
        <v>6</v>
      </c>
      <c r="I521" t="s">
        <v>41</v>
      </c>
      <c r="J521" t="s">
        <v>18</v>
      </c>
      <c r="K521" s="4">
        <f>(Table1[[#This Row],[EndTime]]-Table1[[#This Row],[StartTime]])*1440</f>
        <v>90</v>
      </c>
      <c r="L521" s="5">
        <f>Table1[[#This Row],[Attendees]]/Table1[[#This Row],[Capacity]]</f>
        <v>1.5</v>
      </c>
      <c r="M521">
        <f>IF(Table1[[#This Row],[Attendees]]&gt;Table1[[#This Row],[Capacity]],1,0)</f>
        <v>1</v>
      </c>
      <c r="N521" t="str">
        <f>TEXT(Table1[[#This Row],[Date]],"ddd")</f>
        <v>Fri</v>
      </c>
      <c r="O521" t="str">
        <f>TEXT(Table1[[#This Row],[Date]],"mmm")</f>
        <v>Mar</v>
      </c>
      <c r="P521" t="str">
        <f>IF(Table1[[#This Row],[Capacity]]&lt;=4,"Small",IF(Table1[[#This Row],[Capacity]]&lt;=8,"Medium","Large"))</f>
        <v>Small</v>
      </c>
      <c r="Q521" t="str">
        <f>IF(Table1[[#This Row],[Utilization %]]&lt;0.25,"Barely Attended","Normal")</f>
        <v>Normal</v>
      </c>
      <c r="R521" t="str">
        <f>IF(Table1[[#This Row],[Meeting duration (mins)]]&gt;90,"Long Meeting","Normal")</f>
        <v>Normal</v>
      </c>
    </row>
    <row r="522" spans="1:18" x14ac:dyDescent="0.2">
      <c r="A522">
        <v>521</v>
      </c>
      <c r="B522" s="1">
        <v>45398</v>
      </c>
      <c r="C522" s="2" t="s">
        <v>47</v>
      </c>
      <c r="D522" s="2" t="s">
        <v>34</v>
      </c>
      <c r="E522" t="s">
        <v>38</v>
      </c>
      <c r="F522">
        <v>3</v>
      </c>
      <c r="G522" s="12">
        <v>16</v>
      </c>
      <c r="H522">
        <v>19</v>
      </c>
      <c r="I522" t="s">
        <v>41</v>
      </c>
      <c r="J522" t="s">
        <v>23</v>
      </c>
      <c r="K522" s="4">
        <f>(Table1[[#This Row],[EndTime]]-Table1[[#This Row],[StartTime]])*1440</f>
        <v>29.999999999999972</v>
      </c>
      <c r="L522" s="5">
        <f>Table1[[#This Row],[Attendees]]/Table1[[#This Row],[Capacity]]</f>
        <v>1.1875</v>
      </c>
      <c r="M522">
        <f>IF(Table1[[#This Row],[Attendees]]&gt;Table1[[#This Row],[Capacity]],1,0)</f>
        <v>1</v>
      </c>
      <c r="N522" t="str">
        <f>TEXT(Table1[[#This Row],[Date]],"ddd")</f>
        <v>Tue</v>
      </c>
      <c r="O522" t="str">
        <f>TEXT(Table1[[#This Row],[Date]],"mmm")</f>
        <v>Apr</v>
      </c>
      <c r="P522" t="str">
        <f>IF(Table1[[#This Row],[Capacity]]&lt;=4,"Small",IF(Table1[[#This Row],[Capacity]]&lt;=8,"Medium","Large"))</f>
        <v>Large</v>
      </c>
      <c r="Q522" t="str">
        <f>IF(Table1[[#This Row],[Utilization %]]&lt;0.25,"Barely Attended","Normal")</f>
        <v>Normal</v>
      </c>
      <c r="R522" t="str">
        <f>IF(Table1[[#This Row],[Meeting duration (mins)]]&gt;90,"Long Meeting","Normal")</f>
        <v>Normal</v>
      </c>
    </row>
    <row r="523" spans="1:18" x14ac:dyDescent="0.2">
      <c r="A523">
        <v>522</v>
      </c>
      <c r="B523" s="1">
        <v>45488</v>
      </c>
      <c r="C523" s="2" t="s">
        <v>33</v>
      </c>
      <c r="D523" s="2" t="s">
        <v>24</v>
      </c>
      <c r="E523" t="s">
        <v>35</v>
      </c>
      <c r="F523">
        <v>2</v>
      </c>
      <c r="G523" s="12">
        <v>10</v>
      </c>
      <c r="H523">
        <v>4</v>
      </c>
      <c r="I523" t="s">
        <v>39</v>
      </c>
      <c r="J523" t="s">
        <v>14</v>
      </c>
      <c r="K523" s="4">
        <f>(Table1[[#This Row],[EndTime]]-Table1[[#This Row],[StartTime]])*1440</f>
        <v>60.000000000000107</v>
      </c>
      <c r="L523" s="5">
        <f>Table1[[#This Row],[Attendees]]/Table1[[#This Row],[Capacity]]</f>
        <v>0.4</v>
      </c>
      <c r="M523">
        <f>IF(Table1[[#This Row],[Attendees]]&gt;Table1[[#This Row],[Capacity]],1,0)</f>
        <v>0</v>
      </c>
      <c r="N523" t="str">
        <f>TEXT(Table1[[#This Row],[Date]],"ddd")</f>
        <v>Mon</v>
      </c>
      <c r="O523" t="str">
        <f>TEXT(Table1[[#This Row],[Date]],"mmm")</f>
        <v>Jul</v>
      </c>
      <c r="P523" t="str">
        <f>IF(Table1[[#This Row],[Capacity]]&lt;=4,"Small",IF(Table1[[#This Row],[Capacity]]&lt;=8,"Medium","Large"))</f>
        <v>Large</v>
      </c>
      <c r="Q523" t="str">
        <f>IF(Table1[[#This Row],[Utilization %]]&lt;0.25,"Barely Attended","Normal")</f>
        <v>Normal</v>
      </c>
      <c r="R523" t="str">
        <f>IF(Table1[[#This Row],[Meeting duration (mins)]]&gt;90,"Long Meeting","Normal")</f>
        <v>Normal</v>
      </c>
    </row>
    <row r="524" spans="1:18" x14ac:dyDescent="0.2">
      <c r="A524">
        <v>523</v>
      </c>
      <c r="B524" s="1">
        <v>45325</v>
      </c>
      <c r="C524" s="2" t="s">
        <v>34</v>
      </c>
      <c r="D524" s="2" t="s">
        <v>44</v>
      </c>
      <c r="E524" t="s">
        <v>25</v>
      </c>
      <c r="F524">
        <v>1</v>
      </c>
      <c r="G524" s="12">
        <v>4</v>
      </c>
      <c r="H524">
        <v>6</v>
      </c>
      <c r="I524" t="s">
        <v>17</v>
      </c>
      <c r="J524" t="s">
        <v>40</v>
      </c>
      <c r="K524" s="4">
        <f>(Table1[[#This Row],[EndTime]]-Table1[[#This Row],[StartTime]])*1440</f>
        <v>119.99999999999997</v>
      </c>
      <c r="L524" s="5">
        <f>Table1[[#This Row],[Attendees]]/Table1[[#This Row],[Capacity]]</f>
        <v>1.5</v>
      </c>
      <c r="M524">
        <f>IF(Table1[[#This Row],[Attendees]]&gt;Table1[[#This Row],[Capacity]],1,0)</f>
        <v>1</v>
      </c>
      <c r="N524" t="str">
        <f>TEXT(Table1[[#This Row],[Date]],"ddd")</f>
        <v>Sat</v>
      </c>
      <c r="O524" t="str">
        <f>TEXT(Table1[[#This Row],[Date]],"mmm")</f>
        <v>Feb</v>
      </c>
      <c r="P524" t="str">
        <f>IF(Table1[[#This Row],[Capacity]]&lt;=4,"Small",IF(Table1[[#This Row],[Capacity]]&lt;=8,"Medium","Large"))</f>
        <v>Small</v>
      </c>
      <c r="Q524" t="str">
        <f>IF(Table1[[#This Row],[Utilization %]]&lt;0.25,"Barely Attended","Normal")</f>
        <v>Normal</v>
      </c>
      <c r="R524" t="str">
        <f>IF(Table1[[#This Row],[Meeting duration (mins)]]&gt;90,"Long Meeting","Normal")</f>
        <v>Long Meeting</v>
      </c>
    </row>
    <row r="525" spans="1:18" x14ac:dyDescent="0.2">
      <c r="A525">
        <v>524</v>
      </c>
      <c r="B525" s="1">
        <v>45632</v>
      </c>
      <c r="C525" s="2" t="s">
        <v>15</v>
      </c>
      <c r="D525" s="2" t="s">
        <v>29</v>
      </c>
      <c r="E525" t="s">
        <v>35</v>
      </c>
      <c r="F525">
        <v>2</v>
      </c>
      <c r="G525" s="12">
        <v>10</v>
      </c>
      <c r="H525">
        <v>4</v>
      </c>
      <c r="I525" t="s">
        <v>27</v>
      </c>
      <c r="J525" t="s">
        <v>40</v>
      </c>
      <c r="K525" s="4">
        <f>(Table1[[#This Row],[EndTime]]-Table1[[#This Row],[StartTime]])*1440</f>
        <v>29.999999999999972</v>
      </c>
      <c r="L525" s="5">
        <f>Table1[[#This Row],[Attendees]]/Table1[[#This Row],[Capacity]]</f>
        <v>0.4</v>
      </c>
      <c r="M525">
        <f>IF(Table1[[#This Row],[Attendees]]&gt;Table1[[#This Row],[Capacity]],1,0)</f>
        <v>0</v>
      </c>
      <c r="N525" t="str">
        <f>TEXT(Table1[[#This Row],[Date]],"ddd")</f>
        <v>Fri</v>
      </c>
      <c r="O525" t="str">
        <f>TEXT(Table1[[#This Row],[Date]],"mmm")</f>
        <v>Dec</v>
      </c>
      <c r="P525" t="str">
        <f>IF(Table1[[#This Row],[Capacity]]&lt;=4,"Small",IF(Table1[[#This Row],[Capacity]]&lt;=8,"Medium","Large"))</f>
        <v>Large</v>
      </c>
      <c r="Q525" t="str">
        <f>IF(Table1[[#This Row],[Utilization %]]&lt;0.25,"Barely Attended","Normal")</f>
        <v>Normal</v>
      </c>
      <c r="R525" t="str">
        <f>IF(Table1[[#This Row],[Meeting duration (mins)]]&gt;90,"Long Meeting","Normal")</f>
        <v>Normal</v>
      </c>
    </row>
    <row r="526" spans="1:18" x14ac:dyDescent="0.2">
      <c r="A526">
        <v>525</v>
      </c>
      <c r="B526" s="1">
        <v>45620</v>
      </c>
      <c r="C526" s="2" t="s">
        <v>37</v>
      </c>
      <c r="D526" s="2" t="s">
        <v>10</v>
      </c>
      <c r="E526" t="s">
        <v>21</v>
      </c>
      <c r="F526">
        <v>1</v>
      </c>
      <c r="G526" s="12">
        <v>6</v>
      </c>
      <c r="H526">
        <v>6</v>
      </c>
      <c r="I526" t="s">
        <v>22</v>
      </c>
      <c r="J526" t="s">
        <v>30</v>
      </c>
      <c r="K526" s="4">
        <f>(Table1[[#This Row],[EndTime]]-Table1[[#This Row],[StartTime]])*1440</f>
        <v>90</v>
      </c>
      <c r="L526" s="5">
        <f>Table1[[#This Row],[Attendees]]/Table1[[#This Row],[Capacity]]</f>
        <v>1</v>
      </c>
      <c r="M526">
        <f>IF(Table1[[#This Row],[Attendees]]&gt;Table1[[#This Row],[Capacity]],1,0)</f>
        <v>0</v>
      </c>
      <c r="N526" t="str">
        <f>TEXT(Table1[[#This Row],[Date]],"ddd")</f>
        <v>Sun</v>
      </c>
      <c r="O526" t="str">
        <f>TEXT(Table1[[#This Row],[Date]],"mmm")</f>
        <v>Nov</v>
      </c>
      <c r="P526" t="str">
        <f>IF(Table1[[#This Row],[Capacity]]&lt;=4,"Small",IF(Table1[[#This Row],[Capacity]]&lt;=8,"Medium","Large"))</f>
        <v>Medium</v>
      </c>
      <c r="Q526" t="str">
        <f>IF(Table1[[#This Row],[Utilization %]]&lt;0.25,"Barely Attended","Normal")</f>
        <v>Normal</v>
      </c>
      <c r="R526" t="str">
        <f>IF(Table1[[#This Row],[Meeting duration (mins)]]&gt;90,"Long Meeting","Normal")</f>
        <v>Normal</v>
      </c>
    </row>
    <row r="527" spans="1:18" x14ac:dyDescent="0.2">
      <c r="A527">
        <v>526</v>
      </c>
      <c r="B527" s="1">
        <v>45588</v>
      </c>
      <c r="C527" s="2" t="s">
        <v>43</v>
      </c>
      <c r="D527" s="2" t="s">
        <v>29</v>
      </c>
      <c r="E527" t="s">
        <v>12</v>
      </c>
      <c r="F527">
        <v>2</v>
      </c>
      <c r="G527" s="12">
        <v>8</v>
      </c>
      <c r="H527">
        <v>5</v>
      </c>
      <c r="I527" t="s">
        <v>17</v>
      </c>
      <c r="J527" t="s">
        <v>23</v>
      </c>
      <c r="K527" s="4">
        <f>(Table1[[#This Row],[EndTime]]-Table1[[#This Row],[StartTime]])*1440</f>
        <v>119.99999999999997</v>
      </c>
      <c r="L527" s="5">
        <f>Table1[[#This Row],[Attendees]]/Table1[[#This Row],[Capacity]]</f>
        <v>0.625</v>
      </c>
      <c r="M527">
        <f>IF(Table1[[#This Row],[Attendees]]&gt;Table1[[#This Row],[Capacity]],1,0)</f>
        <v>0</v>
      </c>
      <c r="N527" t="str">
        <f>TEXT(Table1[[#This Row],[Date]],"ddd")</f>
        <v>Wed</v>
      </c>
      <c r="O527" t="str">
        <f>TEXT(Table1[[#This Row],[Date]],"mmm")</f>
        <v>Oct</v>
      </c>
      <c r="P527" t="str">
        <f>IF(Table1[[#This Row],[Capacity]]&lt;=4,"Small",IF(Table1[[#This Row],[Capacity]]&lt;=8,"Medium","Large"))</f>
        <v>Medium</v>
      </c>
      <c r="Q527" t="str">
        <f>IF(Table1[[#This Row],[Utilization %]]&lt;0.25,"Barely Attended","Normal")</f>
        <v>Normal</v>
      </c>
      <c r="R527" t="str">
        <f>IF(Table1[[#This Row],[Meeting duration (mins)]]&gt;90,"Long Meeting","Normal")</f>
        <v>Long Meeting</v>
      </c>
    </row>
    <row r="528" spans="1:18" x14ac:dyDescent="0.2">
      <c r="A528">
        <v>527</v>
      </c>
      <c r="B528" s="1">
        <v>45404</v>
      </c>
      <c r="C528" s="2" t="s">
        <v>31</v>
      </c>
      <c r="D528" s="2" t="s">
        <v>46</v>
      </c>
      <c r="E528" t="s">
        <v>12</v>
      </c>
      <c r="F528">
        <v>2</v>
      </c>
      <c r="G528" s="12">
        <v>8</v>
      </c>
      <c r="H528">
        <v>7</v>
      </c>
      <c r="I528" t="s">
        <v>41</v>
      </c>
      <c r="J528" t="s">
        <v>18</v>
      </c>
      <c r="K528" s="4">
        <f>(Table1[[#This Row],[EndTime]]-Table1[[#This Row],[StartTime]])*1440</f>
        <v>59.999999999999943</v>
      </c>
      <c r="L528" s="5">
        <f>Table1[[#This Row],[Attendees]]/Table1[[#This Row],[Capacity]]</f>
        <v>0.875</v>
      </c>
      <c r="M528">
        <f>IF(Table1[[#This Row],[Attendees]]&gt;Table1[[#This Row],[Capacity]],1,0)</f>
        <v>0</v>
      </c>
      <c r="N528" t="str">
        <f>TEXT(Table1[[#This Row],[Date]],"ddd")</f>
        <v>Mon</v>
      </c>
      <c r="O528" t="str">
        <f>TEXT(Table1[[#This Row],[Date]],"mmm")</f>
        <v>Apr</v>
      </c>
      <c r="P528" t="str">
        <f>IF(Table1[[#This Row],[Capacity]]&lt;=4,"Small",IF(Table1[[#This Row],[Capacity]]&lt;=8,"Medium","Large"))</f>
        <v>Medium</v>
      </c>
      <c r="Q528" t="str">
        <f>IF(Table1[[#This Row],[Utilization %]]&lt;0.25,"Barely Attended","Normal")</f>
        <v>Normal</v>
      </c>
      <c r="R528" t="str">
        <f>IF(Table1[[#This Row],[Meeting duration (mins)]]&gt;90,"Long Meeting","Normal")</f>
        <v>Normal</v>
      </c>
    </row>
    <row r="529" spans="1:18" x14ac:dyDescent="0.2">
      <c r="A529">
        <v>528</v>
      </c>
      <c r="B529" s="1">
        <v>45523</v>
      </c>
      <c r="C529" s="2" t="s">
        <v>47</v>
      </c>
      <c r="D529" s="2" t="s">
        <v>20</v>
      </c>
      <c r="E529" t="s">
        <v>21</v>
      </c>
      <c r="F529">
        <v>1</v>
      </c>
      <c r="G529" s="12">
        <v>6</v>
      </c>
      <c r="H529">
        <v>7</v>
      </c>
      <c r="I529" t="s">
        <v>42</v>
      </c>
      <c r="J529" t="s">
        <v>14</v>
      </c>
      <c r="K529" s="4">
        <f>(Table1[[#This Row],[EndTime]]-Table1[[#This Row],[StartTime]])*1440</f>
        <v>59.999999999999943</v>
      </c>
      <c r="L529" s="5">
        <f>Table1[[#This Row],[Attendees]]/Table1[[#This Row],[Capacity]]</f>
        <v>1.1666666666666667</v>
      </c>
      <c r="M529">
        <f>IF(Table1[[#This Row],[Attendees]]&gt;Table1[[#This Row],[Capacity]],1,0)</f>
        <v>1</v>
      </c>
      <c r="N529" t="str">
        <f>TEXT(Table1[[#This Row],[Date]],"ddd")</f>
        <v>Mon</v>
      </c>
      <c r="O529" t="str">
        <f>TEXT(Table1[[#This Row],[Date]],"mmm")</f>
        <v>Aug</v>
      </c>
      <c r="P529" t="str">
        <f>IF(Table1[[#This Row],[Capacity]]&lt;=4,"Small",IF(Table1[[#This Row],[Capacity]]&lt;=8,"Medium","Large"))</f>
        <v>Medium</v>
      </c>
      <c r="Q529" t="str">
        <f>IF(Table1[[#This Row],[Utilization %]]&lt;0.25,"Barely Attended","Normal")</f>
        <v>Normal</v>
      </c>
      <c r="R529" t="str">
        <f>IF(Table1[[#This Row],[Meeting duration (mins)]]&gt;90,"Long Meeting","Normal")</f>
        <v>Normal</v>
      </c>
    </row>
    <row r="530" spans="1:18" x14ac:dyDescent="0.2">
      <c r="A530">
        <v>529</v>
      </c>
      <c r="B530" s="1">
        <v>45379</v>
      </c>
      <c r="C530" s="2" t="s">
        <v>44</v>
      </c>
      <c r="D530" s="2" t="s">
        <v>37</v>
      </c>
      <c r="E530" t="s">
        <v>35</v>
      </c>
      <c r="F530">
        <v>2</v>
      </c>
      <c r="G530" s="12">
        <v>10</v>
      </c>
      <c r="H530">
        <v>9</v>
      </c>
      <c r="I530" t="s">
        <v>17</v>
      </c>
      <c r="J530" t="s">
        <v>14</v>
      </c>
      <c r="K530" s="4">
        <f>(Table1[[#This Row],[EndTime]]-Table1[[#This Row],[StartTime]])*1440</f>
        <v>90.000000000000085</v>
      </c>
      <c r="L530" s="5">
        <f>Table1[[#This Row],[Attendees]]/Table1[[#This Row],[Capacity]]</f>
        <v>0.9</v>
      </c>
      <c r="M530">
        <f>IF(Table1[[#This Row],[Attendees]]&gt;Table1[[#This Row],[Capacity]],1,0)</f>
        <v>0</v>
      </c>
      <c r="N530" t="str">
        <f>TEXT(Table1[[#This Row],[Date]],"ddd")</f>
        <v>Thu</v>
      </c>
      <c r="O530" t="str">
        <f>TEXT(Table1[[#This Row],[Date]],"mmm")</f>
        <v>Mar</v>
      </c>
      <c r="P530" t="str">
        <f>IF(Table1[[#This Row],[Capacity]]&lt;=4,"Small",IF(Table1[[#This Row],[Capacity]]&lt;=8,"Medium","Large"))</f>
        <v>Large</v>
      </c>
      <c r="Q530" t="str">
        <f>IF(Table1[[#This Row],[Utilization %]]&lt;0.25,"Barely Attended","Normal")</f>
        <v>Normal</v>
      </c>
      <c r="R530" t="str">
        <f>IF(Table1[[#This Row],[Meeting duration (mins)]]&gt;90,"Long Meeting","Normal")</f>
        <v>Long Meeting</v>
      </c>
    </row>
    <row r="531" spans="1:18" x14ac:dyDescent="0.2">
      <c r="A531">
        <v>530</v>
      </c>
      <c r="B531" s="1">
        <v>45407</v>
      </c>
      <c r="C531" s="2" t="s">
        <v>11</v>
      </c>
      <c r="D531" s="2" t="s">
        <v>31</v>
      </c>
      <c r="E531" t="s">
        <v>49</v>
      </c>
      <c r="F531">
        <v>3</v>
      </c>
      <c r="G531" s="12">
        <v>12</v>
      </c>
      <c r="H531">
        <v>8</v>
      </c>
      <c r="I531" t="s">
        <v>41</v>
      </c>
      <c r="J531" t="s">
        <v>23</v>
      </c>
      <c r="K531" s="4">
        <f>(Table1[[#This Row],[EndTime]]-Table1[[#This Row],[StartTime]])*1440</f>
        <v>59.999999999999943</v>
      </c>
      <c r="L531" s="5">
        <f>Table1[[#This Row],[Attendees]]/Table1[[#This Row],[Capacity]]</f>
        <v>0.66666666666666663</v>
      </c>
      <c r="M531">
        <f>IF(Table1[[#This Row],[Attendees]]&gt;Table1[[#This Row],[Capacity]],1,0)</f>
        <v>0</v>
      </c>
      <c r="N531" t="str">
        <f>TEXT(Table1[[#This Row],[Date]],"ddd")</f>
        <v>Thu</v>
      </c>
      <c r="O531" t="str">
        <f>TEXT(Table1[[#This Row],[Date]],"mmm")</f>
        <v>Apr</v>
      </c>
      <c r="P531" t="str">
        <f>IF(Table1[[#This Row],[Capacity]]&lt;=4,"Small",IF(Table1[[#This Row],[Capacity]]&lt;=8,"Medium","Large"))</f>
        <v>Large</v>
      </c>
      <c r="Q531" t="str">
        <f>IF(Table1[[#This Row],[Utilization %]]&lt;0.25,"Barely Attended","Normal")</f>
        <v>Normal</v>
      </c>
      <c r="R531" t="str">
        <f>IF(Table1[[#This Row],[Meeting duration (mins)]]&gt;90,"Long Meeting","Normal")</f>
        <v>Normal</v>
      </c>
    </row>
    <row r="532" spans="1:18" x14ac:dyDescent="0.2">
      <c r="A532">
        <v>531</v>
      </c>
      <c r="B532" s="1">
        <v>45422</v>
      </c>
      <c r="C532" s="2" t="s">
        <v>34</v>
      </c>
      <c r="D532" s="2" t="s">
        <v>36</v>
      </c>
      <c r="E532" t="s">
        <v>49</v>
      </c>
      <c r="F532">
        <v>3</v>
      </c>
      <c r="G532" s="12">
        <v>12</v>
      </c>
      <c r="H532">
        <v>4</v>
      </c>
      <c r="I532" t="s">
        <v>27</v>
      </c>
      <c r="J532" t="s">
        <v>30</v>
      </c>
      <c r="K532" s="4">
        <f>(Table1[[#This Row],[EndTime]]-Table1[[#This Row],[StartTime]])*1440</f>
        <v>90</v>
      </c>
      <c r="L532" s="5">
        <f>Table1[[#This Row],[Attendees]]/Table1[[#This Row],[Capacity]]</f>
        <v>0.33333333333333331</v>
      </c>
      <c r="M532">
        <f>IF(Table1[[#This Row],[Attendees]]&gt;Table1[[#This Row],[Capacity]],1,0)</f>
        <v>0</v>
      </c>
      <c r="N532" t="str">
        <f>TEXT(Table1[[#This Row],[Date]],"ddd")</f>
        <v>Fri</v>
      </c>
      <c r="O532" t="str">
        <f>TEXT(Table1[[#This Row],[Date]],"mmm")</f>
        <v>May</v>
      </c>
      <c r="P532" t="str">
        <f>IF(Table1[[#This Row],[Capacity]]&lt;=4,"Small",IF(Table1[[#This Row],[Capacity]]&lt;=8,"Medium","Large"))</f>
        <v>Large</v>
      </c>
      <c r="Q532" t="str">
        <f>IF(Table1[[#This Row],[Utilization %]]&lt;0.25,"Barely Attended","Normal")</f>
        <v>Normal</v>
      </c>
      <c r="R532" t="str">
        <f>IF(Table1[[#This Row],[Meeting duration (mins)]]&gt;90,"Long Meeting","Normal")</f>
        <v>Normal</v>
      </c>
    </row>
    <row r="533" spans="1:18" x14ac:dyDescent="0.2">
      <c r="A533">
        <v>532</v>
      </c>
      <c r="B533" s="1">
        <v>45311</v>
      </c>
      <c r="C533" s="2" t="s">
        <v>31</v>
      </c>
      <c r="D533" s="2" t="s">
        <v>50</v>
      </c>
      <c r="E533" t="s">
        <v>25</v>
      </c>
      <c r="F533">
        <v>1</v>
      </c>
      <c r="G533" s="12">
        <v>4</v>
      </c>
      <c r="H533">
        <v>1</v>
      </c>
      <c r="I533" t="s">
        <v>27</v>
      </c>
      <c r="J533" t="s">
        <v>18</v>
      </c>
      <c r="K533" s="4">
        <f>(Table1[[#This Row],[EndTime]]-Table1[[#This Row],[StartTime]])*1440</f>
        <v>120.00000000000006</v>
      </c>
      <c r="L533" s="5">
        <f>Table1[[#This Row],[Attendees]]/Table1[[#This Row],[Capacity]]</f>
        <v>0.25</v>
      </c>
      <c r="M533">
        <f>IF(Table1[[#This Row],[Attendees]]&gt;Table1[[#This Row],[Capacity]],1,0)</f>
        <v>0</v>
      </c>
      <c r="N533" t="str">
        <f>TEXT(Table1[[#This Row],[Date]],"ddd")</f>
        <v>Sat</v>
      </c>
      <c r="O533" t="str">
        <f>TEXT(Table1[[#This Row],[Date]],"mmm")</f>
        <v>Jan</v>
      </c>
      <c r="P533" t="str">
        <f>IF(Table1[[#This Row],[Capacity]]&lt;=4,"Small",IF(Table1[[#This Row],[Capacity]]&lt;=8,"Medium","Large"))</f>
        <v>Small</v>
      </c>
      <c r="Q533" t="str">
        <f>IF(Table1[[#This Row],[Utilization %]]&lt;0.25,"Barely Attended","Normal")</f>
        <v>Normal</v>
      </c>
      <c r="R533" t="str">
        <f>IF(Table1[[#This Row],[Meeting duration (mins)]]&gt;90,"Long Meeting","Normal")</f>
        <v>Long Meeting</v>
      </c>
    </row>
    <row r="534" spans="1:18" x14ac:dyDescent="0.2">
      <c r="A534">
        <v>533</v>
      </c>
      <c r="B534" s="1">
        <v>45549</v>
      </c>
      <c r="C534" s="2" t="s">
        <v>19</v>
      </c>
      <c r="D534" s="2" t="s">
        <v>47</v>
      </c>
      <c r="E534" t="s">
        <v>35</v>
      </c>
      <c r="F534">
        <v>2</v>
      </c>
      <c r="G534" s="12">
        <v>10</v>
      </c>
      <c r="H534">
        <v>11</v>
      </c>
      <c r="I534" t="s">
        <v>27</v>
      </c>
      <c r="J534" t="s">
        <v>18</v>
      </c>
      <c r="K534" s="4">
        <f>(Table1[[#This Row],[EndTime]]-Table1[[#This Row],[StartTime]])*1440</f>
        <v>30.000000000000053</v>
      </c>
      <c r="L534" s="5">
        <f>Table1[[#This Row],[Attendees]]/Table1[[#This Row],[Capacity]]</f>
        <v>1.1000000000000001</v>
      </c>
      <c r="M534">
        <f>IF(Table1[[#This Row],[Attendees]]&gt;Table1[[#This Row],[Capacity]],1,0)</f>
        <v>1</v>
      </c>
      <c r="N534" t="str">
        <f>TEXT(Table1[[#This Row],[Date]],"ddd")</f>
        <v>Sat</v>
      </c>
      <c r="O534" t="str">
        <f>TEXT(Table1[[#This Row],[Date]],"mmm")</f>
        <v>Sep</v>
      </c>
      <c r="P534" t="str">
        <f>IF(Table1[[#This Row],[Capacity]]&lt;=4,"Small",IF(Table1[[#This Row],[Capacity]]&lt;=8,"Medium","Large"))</f>
        <v>Large</v>
      </c>
      <c r="Q534" t="str">
        <f>IF(Table1[[#This Row],[Utilization %]]&lt;0.25,"Barely Attended","Normal")</f>
        <v>Normal</v>
      </c>
      <c r="R534" t="str">
        <f>IF(Table1[[#This Row],[Meeting duration (mins)]]&gt;90,"Long Meeting","Normal")</f>
        <v>Normal</v>
      </c>
    </row>
    <row r="535" spans="1:18" x14ac:dyDescent="0.2">
      <c r="A535">
        <v>534</v>
      </c>
      <c r="B535" s="1">
        <v>45389</v>
      </c>
      <c r="C535" s="2" t="s">
        <v>44</v>
      </c>
      <c r="D535" s="2" t="s">
        <v>29</v>
      </c>
      <c r="E535" t="s">
        <v>25</v>
      </c>
      <c r="F535">
        <v>1</v>
      </c>
      <c r="G535" s="12">
        <v>4</v>
      </c>
      <c r="H535">
        <v>2</v>
      </c>
      <c r="I535" t="s">
        <v>17</v>
      </c>
      <c r="J535" t="s">
        <v>30</v>
      </c>
      <c r="K535" s="4">
        <f>(Table1[[#This Row],[EndTime]]-Table1[[#This Row],[StartTime]])*1440</f>
        <v>60.000000000000028</v>
      </c>
      <c r="L535" s="5">
        <f>Table1[[#This Row],[Attendees]]/Table1[[#This Row],[Capacity]]</f>
        <v>0.5</v>
      </c>
      <c r="M535">
        <f>IF(Table1[[#This Row],[Attendees]]&gt;Table1[[#This Row],[Capacity]],1,0)</f>
        <v>0</v>
      </c>
      <c r="N535" t="str">
        <f>TEXT(Table1[[#This Row],[Date]],"ddd")</f>
        <v>Sun</v>
      </c>
      <c r="O535" t="str">
        <f>TEXT(Table1[[#This Row],[Date]],"mmm")</f>
        <v>Apr</v>
      </c>
      <c r="P535" t="str">
        <f>IF(Table1[[#This Row],[Capacity]]&lt;=4,"Small",IF(Table1[[#This Row],[Capacity]]&lt;=8,"Medium","Large"))</f>
        <v>Small</v>
      </c>
      <c r="Q535" t="str">
        <f>IF(Table1[[#This Row],[Utilization %]]&lt;0.25,"Barely Attended","Normal")</f>
        <v>Normal</v>
      </c>
      <c r="R535" t="str">
        <f>IF(Table1[[#This Row],[Meeting duration (mins)]]&gt;90,"Long Meeting","Normal")</f>
        <v>Normal</v>
      </c>
    </row>
    <row r="536" spans="1:18" x14ac:dyDescent="0.2">
      <c r="A536">
        <v>535</v>
      </c>
      <c r="B536" s="1">
        <v>45444</v>
      </c>
      <c r="C536" s="2" t="s">
        <v>43</v>
      </c>
      <c r="D536" s="2" t="s">
        <v>44</v>
      </c>
      <c r="E536" t="s">
        <v>35</v>
      </c>
      <c r="F536">
        <v>2</v>
      </c>
      <c r="G536" s="12">
        <v>10</v>
      </c>
      <c r="H536">
        <v>7</v>
      </c>
      <c r="I536" t="s">
        <v>42</v>
      </c>
      <c r="J536" t="s">
        <v>28</v>
      </c>
      <c r="K536" s="4">
        <f>(Table1[[#This Row],[EndTime]]-Table1[[#This Row],[StartTime]])*1440</f>
        <v>59.999999999999943</v>
      </c>
      <c r="L536" s="5">
        <f>Table1[[#This Row],[Attendees]]/Table1[[#This Row],[Capacity]]</f>
        <v>0.7</v>
      </c>
      <c r="M536">
        <f>IF(Table1[[#This Row],[Attendees]]&gt;Table1[[#This Row],[Capacity]],1,0)</f>
        <v>0</v>
      </c>
      <c r="N536" t="str">
        <f>TEXT(Table1[[#This Row],[Date]],"ddd")</f>
        <v>Sat</v>
      </c>
      <c r="O536" t="str">
        <f>TEXT(Table1[[#This Row],[Date]],"mmm")</f>
        <v>Jun</v>
      </c>
      <c r="P536" t="str">
        <f>IF(Table1[[#This Row],[Capacity]]&lt;=4,"Small",IF(Table1[[#This Row],[Capacity]]&lt;=8,"Medium","Large"))</f>
        <v>Large</v>
      </c>
      <c r="Q536" t="str">
        <f>IF(Table1[[#This Row],[Utilization %]]&lt;0.25,"Barely Attended","Normal")</f>
        <v>Normal</v>
      </c>
      <c r="R536" t="str">
        <f>IF(Table1[[#This Row],[Meeting duration (mins)]]&gt;90,"Long Meeting","Normal")</f>
        <v>Normal</v>
      </c>
    </row>
    <row r="537" spans="1:18" x14ac:dyDescent="0.2">
      <c r="A537">
        <v>536</v>
      </c>
      <c r="B537" s="1">
        <v>45432</v>
      </c>
      <c r="C537" s="2" t="s">
        <v>29</v>
      </c>
      <c r="D537" s="2" t="s">
        <v>37</v>
      </c>
      <c r="E537" t="s">
        <v>21</v>
      </c>
      <c r="F537">
        <v>1</v>
      </c>
      <c r="G537" s="12">
        <v>6</v>
      </c>
      <c r="H537">
        <v>2</v>
      </c>
      <c r="I537" t="s">
        <v>17</v>
      </c>
      <c r="J537" t="s">
        <v>18</v>
      </c>
      <c r="K537" s="4">
        <f>(Table1[[#This Row],[EndTime]]-Table1[[#This Row],[StartTime]])*1440</f>
        <v>30.000000000000053</v>
      </c>
      <c r="L537" s="5">
        <f>Table1[[#This Row],[Attendees]]/Table1[[#This Row],[Capacity]]</f>
        <v>0.33333333333333331</v>
      </c>
      <c r="M537">
        <f>IF(Table1[[#This Row],[Attendees]]&gt;Table1[[#This Row],[Capacity]],1,0)</f>
        <v>0</v>
      </c>
      <c r="N537" t="str">
        <f>TEXT(Table1[[#This Row],[Date]],"ddd")</f>
        <v>Mon</v>
      </c>
      <c r="O537" t="str">
        <f>TEXT(Table1[[#This Row],[Date]],"mmm")</f>
        <v>May</v>
      </c>
      <c r="P537" t="str">
        <f>IF(Table1[[#This Row],[Capacity]]&lt;=4,"Small",IF(Table1[[#This Row],[Capacity]]&lt;=8,"Medium","Large"))</f>
        <v>Medium</v>
      </c>
      <c r="Q537" t="str">
        <f>IF(Table1[[#This Row],[Utilization %]]&lt;0.25,"Barely Attended","Normal")</f>
        <v>Normal</v>
      </c>
      <c r="R537" t="str">
        <f>IF(Table1[[#This Row],[Meeting duration (mins)]]&gt;90,"Long Meeting","Normal")</f>
        <v>Normal</v>
      </c>
    </row>
    <row r="538" spans="1:18" x14ac:dyDescent="0.2">
      <c r="A538">
        <v>537</v>
      </c>
      <c r="B538" s="1">
        <v>45601</v>
      </c>
      <c r="C538" s="2" t="s">
        <v>33</v>
      </c>
      <c r="D538" s="2" t="s">
        <v>24</v>
      </c>
      <c r="E538" t="s">
        <v>12</v>
      </c>
      <c r="F538">
        <v>2</v>
      </c>
      <c r="G538" s="12">
        <v>8</v>
      </c>
      <c r="H538">
        <v>10</v>
      </c>
      <c r="I538" t="s">
        <v>39</v>
      </c>
      <c r="J538" t="s">
        <v>23</v>
      </c>
      <c r="K538" s="4">
        <f>(Table1[[#This Row],[EndTime]]-Table1[[#This Row],[StartTime]])*1440</f>
        <v>60.000000000000107</v>
      </c>
      <c r="L538" s="5">
        <f>Table1[[#This Row],[Attendees]]/Table1[[#This Row],[Capacity]]</f>
        <v>1.25</v>
      </c>
      <c r="M538">
        <f>IF(Table1[[#This Row],[Attendees]]&gt;Table1[[#This Row],[Capacity]],1,0)</f>
        <v>1</v>
      </c>
      <c r="N538" t="str">
        <f>TEXT(Table1[[#This Row],[Date]],"ddd")</f>
        <v>Tue</v>
      </c>
      <c r="O538" t="str">
        <f>TEXT(Table1[[#This Row],[Date]],"mmm")</f>
        <v>Nov</v>
      </c>
      <c r="P538" t="str">
        <f>IF(Table1[[#This Row],[Capacity]]&lt;=4,"Small",IF(Table1[[#This Row],[Capacity]]&lt;=8,"Medium","Large"))</f>
        <v>Medium</v>
      </c>
      <c r="Q538" t="str">
        <f>IF(Table1[[#This Row],[Utilization %]]&lt;0.25,"Barely Attended","Normal")</f>
        <v>Normal</v>
      </c>
      <c r="R538" t="str">
        <f>IF(Table1[[#This Row],[Meeting duration (mins)]]&gt;90,"Long Meeting","Normal")</f>
        <v>Normal</v>
      </c>
    </row>
    <row r="539" spans="1:18" x14ac:dyDescent="0.2">
      <c r="A539">
        <v>538</v>
      </c>
      <c r="B539" s="1">
        <v>45377</v>
      </c>
      <c r="C539" s="2" t="s">
        <v>20</v>
      </c>
      <c r="D539" s="2" t="s">
        <v>44</v>
      </c>
      <c r="E539" t="s">
        <v>21</v>
      </c>
      <c r="F539">
        <v>1</v>
      </c>
      <c r="G539" s="12">
        <v>6</v>
      </c>
      <c r="H539">
        <v>5</v>
      </c>
      <c r="I539" t="s">
        <v>22</v>
      </c>
      <c r="J539" t="s">
        <v>18</v>
      </c>
      <c r="K539" s="4">
        <f>(Table1[[#This Row],[EndTime]]-Table1[[#This Row],[StartTime]])*1440</f>
        <v>90</v>
      </c>
      <c r="L539" s="5">
        <f>Table1[[#This Row],[Attendees]]/Table1[[#This Row],[Capacity]]</f>
        <v>0.83333333333333337</v>
      </c>
      <c r="M539">
        <f>IF(Table1[[#This Row],[Attendees]]&gt;Table1[[#This Row],[Capacity]],1,0)</f>
        <v>0</v>
      </c>
      <c r="N539" t="str">
        <f>TEXT(Table1[[#This Row],[Date]],"ddd")</f>
        <v>Tue</v>
      </c>
      <c r="O539" t="str">
        <f>TEXT(Table1[[#This Row],[Date]],"mmm")</f>
        <v>Mar</v>
      </c>
      <c r="P539" t="str">
        <f>IF(Table1[[#This Row],[Capacity]]&lt;=4,"Small",IF(Table1[[#This Row],[Capacity]]&lt;=8,"Medium","Large"))</f>
        <v>Medium</v>
      </c>
      <c r="Q539" t="str">
        <f>IF(Table1[[#This Row],[Utilization %]]&lt;0.25,"Barely Attended","Normal")</f>
        <v>Normal</v>
      </c>
      <c r="R539" t="str">
        <f>IF(Table1[[#This Row],[Meeting duration (mins)]]&gt;90,"Long Meeting","Normal")</f>
        <v>Normal</v>
      </c>
    </row>
    <row r="540" spans="1:18" x14ac:dyDescent="0.2">
      <c r="A540">
        <v>539</v>
      </c>
      <c r="B540" s="1">
        <v>45427</v>
      </c>
      <c r="C540" s="2" t="s">
        <v>26</v>
      </c>
      <c r="D540" s="2" t="s">
        <v>33</v>
      </c>
      <c r="E540" t="s">
        <v>25</v>
      </c>
      <c r="F540">
        <v>1</v>
      </c>
      <c r="G540" s="12">
        <v>4</v>
      </c>
      <c r="H540">
        <v>5</v>
      </c>
      <c r="I540" t="s">
        <v>17</v>
      </c>
      <c r="J540" t="s">
        <v>30</v>
      </c>
      <c r="K540" s="4">
        <f>(Table1[[#This Row],[EndTime]]-Table1[[#This Row],[StartTime]])*1440</f>
        <v>59.999999999999943</v>
      </c>
      <c r="L540" s="5">
        <f>Table1[[#This Row],[Attendees]]/Table1[[#This Row],[Capacity]]</f>
        <v>1.25</v>
      </c>
      <c r="M540">
        <f>IF(Table1[[#This Row],[Attendees]]&gt;Table1[[#This Row],[Capacity]],1,0)</f>
        <v>1</v>
      </c>
      <c r="N540" t="str">
        <f>TEXT(Table1[[#This Row],[Date]],"ddd")</f>
        <v>Wed</v>
      </c>
      <c r="O540" t="str">
        <f>TEXT(Table1[[#This Row],[Date]],"mmm")</f>
        <v>May</v>
      </c>
      <c r="P540" t="str">
        <f>IF(Table1[[#This Row],[Capacity]]&lt;=4,"Small",IF(Table1[[#This Row],[Capacity]]&lt;=8,"Medium","Large"))</f>
        <v>Small</v>
      </c>
      <c r="Q540" t="str">
        <f>IF(Table1[[#This Row],[Utilization %]]&lt;0.25,"Barely Attended","Normal")</f>
        <v>Normal</v>
      </c>
      <c r="R540" t="str">
        <f>IF(Table1[[#This Row],[Meeting duration (mins)]]&gt;90,"Long Meeting","Normal")</f>
        <v>Normal</v>
      </c>
    </row>
    <row r="541" spans="1:18" x14ac:dyDescent="0.2">
      <c r="A541">
        <v>540</v>
      </c>
      <c r="B541" s="1">
        <v>45511</v>
      </c>
      <c r="C541" s="2" t="s">
        <v>20</v>
      </c>
      <c r="D541" s="2" t="s">
        <v>36</v>
      </c>
      <c r="E541" t="s">
        <v>25</v>
      </c>
      <c r="F541">
        <v>1</v>
      </c>
      <c r="G541" s="12">
        <v>4</v>
      </c>
      <c r="H541">
        <v>2</v>
      </c>
      <c r="I541" t="s">
        <v>42</v>
      </c>
      <c r="J541" t="s">
        <v>14</v>
      </c>
      <c r="K541" s="4">
        <f>(Table1[[#This Row],[EndTime]]-Table1[[#This Row],[StartTime]])*1440</f>
        <v>60.000000000000028</v>
      </c>
      <c r="L541" s="5">
        <f>Table1[[#This Row],[Attendees]]/Table1[[#This Row],[Capacity]]</f>
        <v>0.5</v>
      </c>
      <c r="M541">
        <f>IF(Table1[[#This Row],[Attendees]]&gt;Table1[[#This Row],[Capacity]],1,0)</f>
        <v>0</v>
      </c>
      <c r="N541" t="str">
        <f>TEXT(Table1[[#This Row],[Date]],"ddd")</f>
        <v>Wed</v>
      </c>
      <c r="O541" t="str">
        <f>TEXT(Table1[[#This Row],[Date]],"mmm")</f>
        <v>Aug</v>
      </c>
      <c r="P541" t="str">
        <f>IF(Table1[[#This Row],[Capacity]]&lt;=4,"Small",IF(Table1[[#This Row],[Capacity]]&lt;=8,"Medium","Large"))</f>
        <v>Small</v>
      </c>
      <c r="Q541" t="str">
        <f>IF(Table1[[#This Row],[Utilization %]]&lt;0.25,"Barely Attended","Normal")</f>
        <v>Normal</v>
      </c>
      <c r="R541" t="str">
        <f>IF(Table1[[#This Row],[Meeting duration (mins)]]&gt;90,"Long Meeting","Normal")</f>
        <v>Normal</v>
      </c>
    </row>
    <row r="542" spans="1:18" x14ac:dyDescent="0.2">
      <c r="A542">
        <v>541</v>
      </c>
      <c r="B542" s="1">
        <v>45538</v>
      </c>
      <c r="C542" s="2" t="s">
        <v>43</v>
      </c>
      <c r="D542" s="2" t="s">
        <v>29</v>
      </c>
      <c r="E542" t="s">
        <v>12</v>
      </c>
      <c r="F542">
        <v>2</v>
      </c>
      <c r="G542" s="12">
        <v>8</v>
      </c>
      <c r="H542">
        <v>11</v>
      </c>
      <c r="I542" t="s">
        <v>39</v>
      </c>
      <c r="J542" t="s">
        <v>40</v>
      </c>
      <c r="K542" s="4">
        <f>(Table1[[#This Row],[EndTime]]-Table1[[#This Row],[StartTime]])*1440</f>
        <v>119.99999999999997</v>
      </c>
      <c r="L542" s="5">
        <f>Table1[[#This Row],[Attendees]]/Table1[[#This Row],[Capacity]]</f>
        <v>1.375</v>
      </c>
      <c r="M542">
        <f>IF(Table1[[#This Row],[Attendees]]&gt;Table1[[#This Row],[Capacity]],1,0)</f>
        <v>1</v>
      </c>
      <c r="N542" t="str">
        <f>TEXT(Table1[[#This Row],[Date]],"ddd")</f>
        <v>Tue</v>
      </c>
      <c r="O542" t="str">
        <f>TEXT(Table1[[#This Row],[Date]],"mmm")</f>
        <v>Sep</v>
      </c>
      <c r="P542" t="str">
        <f>IF(Table1[[#This Row],[Capacity]]&lt;=4,"Small",IF(Table1[[#This Row],[Capacity]]&lt;=8,"Medium","Large"))</f>
        <v>Medium</v>
      </c>
      <c r="Q542" t="str">
        <f>IF(Table1[[#This Row],[Utilization %]]&lt;0.25,"Barely Attended","Normal")</f>
        <v>Normal</v>
      </c>
      <c r="R542" t="str">
        <f>IF(Table1[[#This Row],[Meeting duration (mins)]]&gt;90,"Long Meeting","Normal")</f>
        <v>Long Meeting</v>
      </c>
    </row>
    <row r="543" spans="1:18" x14ac:dyDescent="0.2">
      <c r="A543">
        <v>542</v>
      </c>
      <c r="B543" s="1">
        <v>45557</v>
      </c>
      <c r="C543" s="2" t="s">
        <v>32</v>
      </c>
      <c r="D543" s="2" t="s">
        <v>16</v>
      </c>
      <c r="E543" t="s">
        <v>35</v>
      </c>
      <c r="F543">
        <v>2</v>
      </c>
      <c r="G543" s="12">
        <v>10</v>
      </c>
      <c r="H543">
        <v>11</v>
      </c>
      <c r="I543" t="s">
        <v>27</v>
      </c>
      <c r="J543" t="s">
        <v>18</v>
      </c>
      <c r="K543" s="4">
        <f>(Table1[[#This Row],[EndTime]]-Table1[[#This Row],[StartTime]])*1440</f>
        <v>30.000000000000053</v>
      </c>
      <c r="L543" s="5">
        <f>Table1[[#This Row],[Attendees]]/Table1[[#This Row],[Capacity]]</f>
        <v>1.1000000000000001</v>
      </c>
      <c r="M543">
        <f>IF(Table1[[#This Row],[Attendees]]&gt;Table1[[#This Row],[Capacity]],1,0)</f>
        <v>1</v>
      </c>
      <c r="N543" t="str">
        <f>TEXT(Table1[[#This Row],[Date]],"ddd")</f>
        <v>Sun</v>
      </c>
      <c r="O543" t="str">
        <f>TEXT(Table1[[#This Row],[Date]],"mmm")</f>
        <v>Sep</v>
      </c>
      <c r="P543" t="str">
        <f>IF(Table1[[#This Row],[Capacity]]&lt;=4,"Small",IF(Table1[[#This Row],[Capacity]]&lt;=8,"Medium","Large"))</f>
        <v>Large</v>
      </c>
      <c r="Q543" t="str">
        <f>IF(Table1[[#This Row],[Utilization %]]&lt;0.25,"Barely Attended","Normal")</f>
        <v>Normal</v>
      </c>
      <c r="R543" t="str">
        <f>IF(Table1[[#This Row],[Meeting duration (mins)]]&gt;90,"Long Meeting","Normal")</f>
        <v>Normal</v>
      </c>
    </row>
    <row r="544" spans="1:18" x14ac:dyDescent="0.2">
      <c r="A544">
        <v>543</v>
      </c>
      <c r="B544" s="1">
        <v>45355</v>
      </c>
      <c r="C544" s="2" t="s">
        <v>11</v>
      </c>
      <c r="D544" s="2" t="s">
        <v>46</v>
      </c>
      <c r="E544" t="s">
        <v>12</v>
      </c>
      <c r="F544">
        <v>2</v>
      </c>
      <c r="G544" s="12">
        <v>8</v>
      </c>
      <c r="H544">
        <v>11</v>
      </c>
      <c r="I544" t="s">
        <v>27</v>
      </c>
      <c r="J544" t="s">
        <v>18</v>
      </c>
      <c r="K544" s="4">
        <f>(Table1[[#This Row],[EndTime]]-Table1[[#This Row],[StartTime]])*1440</f>
        <v>119.99999999999989</v>
      </c>
      <c r="L544" s="5">
        <f>Table1[[#This Row],[Attendees]]/Table1[[#This Row],[Capacity]]</f>
        <v>1.375</v>
      </c>
      <c r="M544">
        <f>IF(Table1[[#This Row],[Attendees]]&gt;Table1[[#This Row],[Capacity]],1,0)</f>
        <v>1</v>
      </c>
      <c r="N544" t="str">
        <f>TEXT(Table1[[#This Row],[Date]],"ddd")</f>
        <v>Mon</v>
      </c>
      <c r="O544" t="str">
        <f>TEXT(Table1[[#This Row],[Date]],"mmm")</f>
        <v>Mar</v>
      </c>
      <c r="P544" t="str">
        <f>IF(Table1[[#This Row],[Capacity]]&lt;=4,"Small",IF(Table1[[#This Row],[Capacity]]&lt;=8,"Medium","Large"))</f>
        <v>Medium</v>
      </c>
      <c r="Q544" t="str">
        <f>IF(Table1[[#This Row],[Utilization %]]&lt;0.25,"Barely Attended","Normal")</f>
        <v>Normal</v>
      </c>
      <c r="R544" t="str">
        <f>IF(Table1[[#This Row],[Meeting duration (mins)]]&gt;90,"Long Meeting","Normal")</f>
        <v>Long Meeting</v>
      </c>
    </row>
    <row r="545" spans="1:18" x14ac:dyDescent="0.2">
      <c r="A545">
        <v>544</v>
      </c>
      <c r="B545" s="1">
        <v>45579</v>
      </c>
      <c r="C545" s="2" t="s">
        <v>29</v>
      </c>
      <c r="D545" s="2" t="s">
        <v>37</v>
      </c>
      <c r="E545" t="s">
        <v>21</v>
      </c>
      <c r="F545">
        <v>1</v>
      </c>
      <c r="G545" s="12">
        <v>6</v>
      </c>
      <c r="H545">
        <v>4</v>
      </c>
      <c r="I545" t="s">
        <v>42</v>
      </c>
      <c r="J545" t="s">
        <v>28</v>
      </c>
      <c r="K545" s="4">
        <f>(Table1[[#This Row],[EndTime]]-Table1[[#This Row],[StartTime]])*1440</f>
        <v>30.000000000000053</v>
      </c>
      <c r="L545" s="5">
        <f>Table1[[#This Row],[Attendees]]/Table1[[#This Row],[Capacity]]</f>
        <v>0.66666666666666663</v>
      </c>
      <c r="M545">
        <f>IF(Table1[[#This Row],[Attendees]]&gt;Table1[[#This Row],[Capacity]],1,0)</f>
        <v>0</v>
      </c>
      <c r="N545" t="str">
        <f>TEXT(Table1[[#This Row],[Date]],"ddd")</f>
        <v>Mon</v>
      </c>
      <c r="O545" t="str">
        <f>TEXT(Table1[[#This Row],[Date]],"mmm")</f>
        <v>Oct</v>
      </c>
      <c r="P545" t="str">
        <f>IF(Table1[[#This Row],[Capacity]]&lt;=4,"Small",IF(Table1[[#This Row],[Capacity]]&lt;=8,"Medium","Large"))</f>
        <v>Medium</v>
      </c>
      <c r="Q545" t="str">
        <f>IF(Table1[[#This Row],[Utilization %]]&lt;0.25,"Barely Attended","Normal")</f>
        <v>Normal</v>
      </c>
      <c r="R545" t="str">
        <f>IF(Table1[[#This Row],[Meeting duration (mins)]]&gt;90,"Long Meeting","Normal")</f>
        <v>Normal</v>
      </c>
    </row>
    <row r="546" spans="1:18" x14ac:dyDescent="0.2">
      <c r="A546">
        <v>545</v>
      </c>
      <c r="B546" s="1">
        <v>45398</v>
      </c>
      <c r="C546" s="2" t="s">
        <v>45</v>
      </c>
      <c r="D546" s="2" t="s">
        <v>26</v>
      </c>
      <c r="E546" t="s">
        <v>12</v>
      </c>
      <c r="F546">
        <v>2</v>
      </c>
      <c r="G546" s="12">
        <v>8</v>
      </c>
      <c r="H546">
        <v>11</v>
      </c>
      <c r="I546" t="s">
        <v>27</v>
      </c>
      <c r="J546" t="s">
        <v>18</v>
      </c>
      <c r="K546" s="4">
        <f>(Table1[[#This Row],[EndTime]]-Table1[[#This Row],[StartTime]])*1440</f>
        <v>30.000000000000053</v>
      </c>
      <c r="L546" s="5">
        <f>Table1[[#This Row],[Attendees]]/Table1[[#This Row],[Capacity]]</f>
        <v>1.375</v>
      </c>
      <c r="M546">
        <f>IF(Table1[[#This Row],[Attendees]]&gt;Table1[[#This Row],[Capacity]],1,0)</f>
        <v>1</v>
      </c>
      <c r="N546" t="str">
        <f>TEXT(Table1[[#This Row],[Date]],"ddd")</f>
        <v>Tue</v>
      </c>
      <c r="O546" t="str">
        <f>TEXT(Table1[[#This Row],[Date]],"mmm")</f>
        <v>Apr</v>
      </c>
      <c r="P546" t="str">
        <f>IF(Table1[[#This Row],[Capacity]]&lt;=4,"Small",IF(Table1[[#This Row],[Capacity]]&lt;=8,"Medium","Large"))</f>
        <v>Medium</v>
      </c>
      <c r="Q546" t="str">
        <f>IF(Table1[[#This Row],[Utilization %]]&lt;0.25,"Barely Attended","Normal")</f>
        <v>Normal</v>
      </c>
      <c r="R546" t="str">
        <f>IF(Table1[[#This Row],[Meeting duration (mins)]]&gt;90,"Long Meeting","Normal")</f>
        <v>Normal</v>
      </c>
    </row>
    <row r="547" spans="1:18" x14ac:dyDescent="0.2">
      <c r="A547">
        <v>546</v>
      </c>
      <c r="B547" s="1">
        <v>45443</v>
      </c>
      <c r="C547" s="2" t="s">
        <v>32</v>
      </c>
      <c r="D547" s="2" t="s">
        <v>16</v>
      </c>
      <c r="E547" t="s">
        <v>25</v>
      </c>
      <c r="F547">
        <v>1</v>
      </c>
      <c r="G547" s="12">
        <v>4</v>
      </c>
      <c r="H547">
        <v>5</v>
      </c>
      <c r="I547" t="s">
        <v>41</v>
      </c>
      <c r="J547" t="s">
        <v>28</v>
      </c>
      <c r="K547" s="4">
        <f>(Table1[[#This Row],[EndTime]]-Table1[[#This Row],[StartTime]])*1440</f>
        <v>30.000000000000053</v>
      </c>
      <c r="L547" s="5">
        <f>Table1[[#This Row],[Attendees]]/Table1[[#This Row],[Capacity]]</f>
        <v>1.25</v>
      </c>
      <c r="M547">
        <f>IF(Table1[[#This Row],[Attendees]]&gt;Table1[[#This Row],[Capacity]],1,0)</f>
        <v>1</v>
      </c>
      <c r="N547" t="str">
        <f>TEXT(Table1[[#This Row],[Date]],"ddd")</f>
        <v>Fri</v>
      </c>
      <c r="O547" t="str">
        <f>TEXT(Table1[[#This Row],[Date]],"mmm")</f>
        <v>May</v>
      </c>
      <c r="P547" t="str">
        <f>IF(Table1[[#This Row],[Capacity]]&lt;=4,"Small",IF(Table1[[#This Row],[Capacity]]&lt;=8,"Medium","Large"))</f>
        <v>Small</v>
      </c>
      <c r="Q547" t="str">
        <f>IF(Table1[[#This Row],[Utilization %]]&lt;0.25,"Barely Attended","Normal")</f>
        <v>Normal</v>
      </c>
      <c r="R547" t="str">
        <f>IF(Table1[[#This Row],[Meeting duration (mins)]]&gt;90,"Long Meeting","Normal")</f>
        <v>Normal</v>
      </c>
    </row>
    <row r="548" spans="1:18" x14ac:dyDescent="0.2">
      <c r="A548">
        <v>547</v>
      </c>
      <c r="B548" s="1">
        <v>45395</v>
      </c>
      <c r="C548" s="2" t="s">
        <v>26</v>
      </c>
      <c r="D548" s="2" t="s">
        <v>24</v>
      </c>
      <c r="E548" t="s">
        <v>35</v>
      </c>
      <c r="F548">
        <v>2</v>
      </c>
      <c r="G548" s="12">
        <v>10</v>
      </c>
      <c r="H548">
        <v>5</v>
      </c>
      <c r="I548" t="s">
        <v>42</v>
      </c>
      <c r="J548" t="s">
        <v>28</v>
      </c>
      <c r="K548" s="4">
        <f>(Table1[[#This Row],[EndTime]]-Table1[[#This Row],[StartTime]])*1440</f>
        <v>120.00000000000006</v>
      </c>
      <c r="L548" s="5">
        <f>Table1[[#This Row],[Attendees]]/Table1[[#This Row],[Capacity]]</f>
        <v>0.5</v>
      </c>
      <c r="M548">
        <f>IF(Table1[[#This Row],[Attendees]]&gt;Table1[[#This Row],[Capacity]],1,0)</f>
        <v>0</v>
      </c>
      <c r="N548" t="str">
        <f>TEXT(Table1[[#This Row],[Date]],"ddd")</f>
        <v>Sat</v>
      </c>
      <c r="O548" t="str">
        <f>TEXT(Table1[[#This Row],[Date]],"mmm")</f>
        <v>Apr</v>
      </c>
      <c r="P548" t="str">
        <f>IF(Table1[[#This Row],[Capacity]]&lt;=4,"Small",IF(Table1[[#This Row],[Capacity]]&lt;=8,"Medium","Large"))</f>
        <v>Large</v>
      </c>
      <c r="Q548" t="str">
        <f>IF(Table1[[#This Row],[Utilization %]]&lt;0.25,"Barely Attended","Normal")</f>
        <v>Normal</v>
      </c>
      <c r="R548" t="str">
        <f>IF(Table1[[#This Row],[Meeting duration (mins)]]&gt;90,"Long Meeting","Normal")</f>
        <v>Long Meeting</v>
      </c>
    </row>
    <row r="549" spans="1:18" x14ac:dyDescent="0.2">
      <c r="A549">
        <v>548</v>
      </c>
      <c r="B549" s="1">
        <v>45470</v>
      </c>
      <c r="C549" s="2" t="s">
        <v>19</v>
      </c>
      <c r="D549" s="2" t="s">
        <v>20</v>
      </c>
      <c r="E549" t="s">
        <v>38</v>
      </c>
      <c r="F549">
        <v>3</v>
      </c>
      <c r="G549" s="12">
        <v>16</v>
      </c>
      <c r="H549">
        <v>10</v>
      </c>
      <c r="I549" t="s">
        <v>22</v>
      </c>
      <c r="J549" t="s">
        <v>40</v>
      </c>
      <c r="K549" s="4">
        <f>(Table1[[#This Row],[EndTime]]-Table1[[#This Row],[StartTime]])*1440</f>
        <v>90</v>
      </c>
      <c r="L549" s="5">
        <f>Table1[[#This Row],[Attendees]]/Table1[[#This Row],[Capacity]]</f>
        <v>0.625</v>
      </c>
      <c r="M549">
        <f>IF(Table1[[#This Row],[Attendees]]&gt;Table1[[#This Row],[Capacity]],1,0)</f>
        <v>0</v>
      </c>
      <c r="N549" t="str">
        <f>TEXT(Table1[[#This Row],[Date]],"ddd")</f>
        <v>Thu</v>
      </c>
      <c r="O549" t="str">
        <f>TEXT(Table1[[#This Row],[Date]],"mmm")</f>
        <v>Jun</v>
      </c>
      <c r="P549" t="str">
        <f>IF(Table1[[#This Row],[Capacity]]&lt;=4,"Small",IF(Table1[[#This Row],[Capacity]]&lt;=8,"Medium","Large"))</f>
        <v>Large</v>
      </c>
      <c r="Q549" t="str">
        <f>IF(Table1[[#This Row],[Utilization %]]&lt;0.25,"Barely Attended","Normal")</f>
        <v>Normal</v>
      </c>
      <c r="R549" t="str">
        <f>IF(Table1[[#This Row],[Meeting duration (mins)]]&gt;90,"Long Meeting","Normal")</f>
        <v>Normal</v>
      </c>
    </row>
    <row r="550" spans="1:18" x14ac:dyDescent="0.2">
      <c r="A550">
        <v>549</v>
      </c>
      <c r="B550" s="1">
        <v>45610</v>
      </c>
      <c r="C550" s="2" t="s">
        <v>33</v>
      </c>
      <c r="D550" s="2" t="s">
        <v>31</v>
      </c>
      <c r="E550" t="s">
        <v>25</v>
      </c>
      <c r="F550">
        <v>1</v>
      </c>
      <c r="G550" s="12">
        <v>4</v>
      </c>
      <c r="H550">
        <v>1</v>
      </c>
      <c r="I550" t="s">
        <v>42</v>
      </c>
      <c r="J550" t="s">
        <v>40</v>
      </c>
      <c r="K550" s="4">
        <f>(Table1[[#This Row],[EndTime]]-Table1[[#This Row],[StartTime]])*1440</f>
        <v>30.000000000000053</v>
      </c>
      <c r="L550" s="5">
        <f>Table1[[#This Row],[Attendees]]/Table1[[#This Row],[Capacity]]</f>
        <v>0.25</v>
      </c>
      <c r="M550">
        <f>IF(Table1[[#This Row],[Attendees]]&gt;Table1[[#This Row],[Capacity]],1,0)</f>
        <v>0</v>
      </c>
      <c r="N550" t="str">
        <f>TEXT(Table1[[#This Row],[Date]],"ddd")</f>
        <v>Thu</v>
      </c>
      <c r="O550" t="str">
        <f>TEXT(Table1[[#This Row],[Date]],"mmm")</f>
        <v>Nov</v>
      </c>
      <c r="P550" t="str">
        <f>IF(Table1[[#This Row],[Capacity]]&lt;=4,"Small",IF(Table1[[#This Row],[Capacity]]&lt;=8,"Medium","Large"))</f>
        <v>Small</v>
      </c>
      <c r="Q550" t="str">
        <f>IF(Table1[[#This Row],[Utilization %]]&lt;0.25,"Barely Attended","Normal")</f>
        <v>Normal</v>
      </c>
      <c r="R550" t="str">
        <f>IF(Table1[[#This Row],[Meeting duration (mins)]]&gt;90,"Long Meeting","Normal")</f>
        <v>Normal</v>
      </c>
    </row>
    <row r="551" spans="1:18" x14ac:dyDescent="0.2">
      <c r="A551">
        <v>550</v>
      </c>
      <c r="B551" s="1">
        <v>45424</v>
      </c>
      <c r="C551" s="2" t="s">
        <v>20</v>
      </c>
      <c r="D551" s="2" t="s">
        <v>44</v>
      </c>
      <c r="E551" t="s">
        <v>21</v>
      </c>
      <c r="F551">
        <v>1</v>
      </c>
      <c r="G551" s="12">
        <v>6</v>
      </c>
      <c r="H551">
        <v>5</v>
      </c>
      <c r="I551" t="s">
        <v>27</v>
      </c>
      <c r="J551" t="s">
        <v>18</v>
      </c>
      <c r="K551" s="4">
        <f>(Table1[[#This Row],[EndTime]]-Table1[[#This Row],[StartTime]])*1440</f>
        <v>90</v>
      </c>
      <c r="L551" s="5">
        <f>Table1[[#This Row],[Attendees]]/Table1[[#This Row],[Capacity]]</f>
        <v>0.83333333333333337</v>
      </c>
      <c r="M551">
        <f>IF(Table1[[#This Row],[Attendees]]&gt;Table1[[#This Row],[Capacity]],1,0)</f>
        <v>0</v>
      </c>
      <c r="N551" t="str">
        <f>TEXT(Table1[[#This Row],[Date]],"ddd")</f>
        <v>Sun</v>
      </c>
      <c r="O551" t="str">
        <f>TEXT(Table1[[#This Row],[Date]],"mmm")</f>
        <v>May</v>
      </c>
      <c r="P551" t="str">
        <f>IF(Table1[[#This Row],[Capacity]]&lt;=4,"Small",IF(Table1[[#This Row],[Capacity]]&lt;=8,"Medium","Large"))</f>
        <v>Medium</v>
      </c>
      <c r="Q551" t="str">
        <f>IF(Table1[[#This Row],[Utilization %]]&lt;0.25,"Barely Attended","Normal")</f>
        <v>Normal</v>
      </c>
      <c r="R551" t="str">
        <f>IF(Table1[[#This Row],[Meeting duration (mins)]]&gt;90,"Long Meeting","Normal")</f>
        <v>Normal</v>
      </c>
    </row>
    <row r="552" spans="1:18" x14ac:dyDescent="0.2">
      <c r="A552">
        <v>551</v>
      </c>
      <c r="B552" s="1">
        <v>45362</v>
      </c>
      <c r="C552" s="2" t="s">
        <v>45</v>
      </c>
      <c r="D552" s="2" t="s">
        <v>11</v>
      </c>
      <c r="E552" t="s">
        <v>38</v>
      </c>
      <c r="F552">
        <v>3</v>
      </c>
      <c r="G552" s="12">
        <v>16</v>
      </c>
      <c r="H552">
        <v>13</v>
      </c>
      <c r="I552" t="s">
        <v>41</v>
      </c>
      <c r="J552" t="s">
        <v>18</v>
      </c>
      <c r="K552" s="4">
        <f>(Table1[[#This Row],[EndTime]]-Table1[[#This Row],[StartTime]])*1440</f>
        <v>60.000000000000107</v>
      </c>
      <c r="L552" s="5">
        <f>Table1[[#This Row],[Attendees]]/Table1[[#This Row],[Capacity]]</f>
        <v>0.8125</v>
      </c>
      <c r="M552">
        <f>IF(Table1[[#This Row],[Attendees]]&gt;Table1[[#This Row],[Capacity]],1,0)</f>
        <v>0</v>
      </c>
      <c r="N552" t="str">
        <f>TEXT(Table1[[#This Row],[Date]],"ddd")</f>
        <v>Mon</v>
      </c>
      <c r="O552" t="str">
        <f>TEXT(Table1[[#This Row],[Date]],"mmm")</f>
        <v>Mar</v>
      </c>
      <c r="P552" t="str">
        <f>IF(Table1[[#This Row],[Capacity]]&lt;=4,"Small",IF(Table1[[#This Row],[Capacity]]&lt;=8,"Medium","Large"))</f>
        <v>Large</v>
      </c>
      <c r="Q552" t="str">
        <f>IF(Table1[[#This Row],[Utilization %]]&lt;0.25,"Barely Attended","Normal")</f>
        <v>Normal</v>
      </c>
      <c r="R552" t="str">
        <f>IF(Table1[[#This Row],[Meeting duration (mins)]]&gt;90,"Long Meeting","Normal")</f>
        <v>Normal</v>
      </c>
    </row>
    <row r="553" spans="1:18" x14ac:dyDescent="0.2">
      <c r="A553">
        <v>552</v>
      </c>
      <c r="B553" s="1">
        <v>45322</v>
      </c>
      <c r="C553" s="2" t="s">
        <v>45</v>
      </c>
      <c r="D553" s="2" t="s">
        <v>31</v>
      </c>
      <c r="E553" t="s">
        <v>38</v>
      </c>
      <c r="F553">
        <v>3</v>
      </c>
      <c r="G553" s="12">
        <v>16</v>
      </c>
      <c r="H553">
        <v>19</v>
      </c>
      <c r="I553" t="s">
        <v>42</v>
      </c>
      <c r="J553" t="s">
        <v>30</v>
      </c>
      <c r="K553" s="4">
        <f>(Table1[[#This Row],[EndTime]]-Table1[[#This Row],[StartTime]])*1440</f>
        <v>120.00000000000006</v>
      </c>
      <c r="L553" s="5">
        <f>Table1[[#This Row],[Attendees]]/Table1[[#This Row],[Capacity]]</f>
        <v>1.1875</v>
      </c>
      <c r="M553">
        <f>IF(Table1[[#This Row],[Attendees]]&gt;Table1[[#This Row],[Capacity]],1,0)</f>
        <v>1</v>
      </c>
      <c r="N553" t="str">
        <f>TEXT(Table1[[#This Row],[Date]],"ddd")</f>
        <v>Wed</v>
      </c>
      <c r="O553" t="str">
        <f>TEXT(Table1[[#This Row],[Date]],"mmm")</f>
        <v>Jan</v>
      </c>
      <c r="P553" t="str">
        <f>IF(Table1[[#This Row],[Capacity]]&lt;=4,"Small",IF(Table1[[#This Row],[Capacity]]&lt;=8,"Medium","Large"))</f>
        <v>Large</v>
      </c>
      <c r="Q553" t="str">
        <f>IF(Table1[[#This Row],[Utilization %]]&lt;0.25,"Barely Attended","Normal")</f>
        <v>Normal</v>
      </c>
      <c r="R553" t="str">
        <f>IF(Table1[[#This Row],[Meeting duration (mins)]]&gt;90,"Long Meeting","Normal")</f>
        <v>Long Meeting</v>
      </c>
    </row>
    <row r="554" spans="1:18" x14ac:dyDescent="0.2">
      <c r="A554">
        <v>553</v>
      </c>
      <c r="B554" s="1">
        <v>45525</v>
      </c>
      <c r="C554" s="2" t="s">
        <v>11</v>
      </c>
      <c r="D554" s="2" t="s">
        <v>24</v>
      </c>
      <c r="E554" t="s">
        <v>25</v>
      </c>
      <c r="F554">
        <v>1</v>
      </c>
      <c r="G554" s="12">
        <v>4</v>
      </c>
      <c r="H554">
        <v>5</v>
      </c>
      <c r="I554" t="s">
        <v>22</v>
      </c>
      <c r="J554" t="s">
        <v>30</v>
      </c>
      <c r="K554" s="4">
        <f>(Table1[[#This Row],[EndTime]]-Table1[[#This Row],[StartTime]])*1440</f>
        <v>90</v>
      </c>
      <c r="L554" s="5">
        <f>Table1[[#This Row],[Attendees]]/Table1[[#This Row],[Capacity]]</f>
        <v>1.25</v>
      </c>
      <c r="M554">
        <f>IF(Table1[[#This Row],[Attendees]]&gt;Table1[[#This Row],[Capacity]],1,0)</f>
        <v>1</v>
      </c>
      <c r="N554" t="str">
        <f>TEXT(Table1[[#This Row],[Date]],"ddd")</f>
        <v>Wed</v>
      </c>
      <c r="O554" t="str">
        <f>TEXT(Table1[[#This Row],[Date]],"mmm")</f>
        <v>Aug</v>
      </c>
      <c r="P554" t="str">
        <f>IF(Table1[[#This Row],[Capacity]]&lt;=4,"Small",IF(Table1[[#This Row],[Capacity]]&lt;=8,"Medium","Large"))</f>
        <v>Small</v>
      </c>
      <c r="Q554" t="str">
        <f>IF(Table1[[#This Row],[Utilization %]]&lt;0.25,"Barely Attended","Normal")</f>
        <v>Normal</v>
      </c>
      <c r="R554" t="str">
        <f>IF(Table1[[#This Row],[Meeting duration (mins)]]&gt;90,"Long Meeting","Normal")</f>
        <v>Normal</v>
      </c>
    </row>
    <row r="555" spans="1:18" x14ac:dyDescent="0.2">
      <c r="A555">
        <v>554</v>
      </c>
      <c r="B555" s="1">
        <v>45442</v>
      </c>
      <c r="C555" s="2" t="s">
        <v>10</v>
      </c>
      <c r="D555" s="2" t="s">
        <v>26</v>
      </c>
      <c r="E555" t="s">
        <v>38</v>
      </c>
      <c r="F555">
        <v>3</v>
      </c>
      <c r="G555" s="12">
        <v>16</v>
      </c>
      <c r="H555">
        <v>11</v>
      </c>
      <c r="I555" t="s">
        <v>13</v>
      </c>
      <c r="J555" t="s">
        <v>14</v>
      </c>
      <c r="K555" s="4">
        <f>(Table1[[#This Row],[EndTime]]-Table1[[#This Row],[StartTime]])*1440</f>
        <v>59.999999999999943</v>
      </c>
      <c r="L555" s="5">
        <f>Table1[[#This Row],[Attendees]]/Table1[[#This Row],[Capacity]]</f>
        <v>0.6875</v>
      </c>
      <c r="M555">
        <f>IF(Table1[[#This Row],[Attendees]]&gt;Table1[[#This Row],[Capacity]],1,0)</f>
        <v>0</v>
      </c>
      <c r="N555" t="str">
        <f>TEXT(Table1[[#This Row],[Date]],"ddd")</f>
        <v>Thu</v>
      </c>
      <c r="O555" t="str">
        <f>TEXT(Table1[[#This Row],[Date]],"mmm")</f>
        <v>May</v>
      </c>
      <c r="P555" t="str">
        <f>IF(Table1[[#This Row],[Capacity]]&lt;=4,"Small",IF(Table1[[#This Row],[Capacity]]&lt;=8,"Medium","Large"))</f>
        <v>Large</v>
      </c>
      <c r="Q555" t="str">
        <f>IF(Table1[[#This Row],[Utilization %]]&lt;0.25,"Barely Attended","Normal")</f>
        <v>Normal</v>
      </c>
      <c r="R555" t="str">
        <f>IF(Table1[[#This Row],[Meeting duration (mins)]]&gt;90,"Long Meeting","Normal")</f>
        <v>Normal</v>
      </c>
    </row>
    <row r="556" spans="1:18" x14ac:dyDescent="0.2">
      <c r="A556">
        <v>555</v>
      </c>
      <c r="B556" s="1">
        <v>45481</v>
      </c>
      <c r="C556" s="2" t="s">
        <v>37</v>
      </c>
      <c r="D556" s="2" t="s">
        <v>32</v>
      </c>
      <c r="E556" t="s">
        <v>12</v>
      </c>
      <c r="F556">
        <v>2</v>
      </c>
      <c r="G556" s="12">
        <v>8</v>
      </c>
      <c r="H556">
        <v>11</v>
      </c>
      <c r="I556" t="s">
        <v>22</v>
      </c>
      <c r="J556" t="s">
        <v>14</v>
      </c>
      <c r="K556" s="4">
        <f>(Table1[[#This Row],[EndTime]]-Table1[[#This Row],[StartTime]])*1440</f>
        <v>29.999999999999893</v>
      </c>
      <c r="L556" s="5">
        <f>Table1[[#This Row],[Attendees]]/Table1[[#This Row],[Capacity]]</f>
        <v>1.375</v>
      </c>
      <c r="M556">
        <f>IF(Table1[[#This Row],[Attendees]]&gt;Table1[[#This Row],[Capacity]],1,0)</f>
        <v>1</v>
      </c>
      <c r="N556" t="str">
        <f>TEXT(Table1[[#This Row],[Date]],"ddd")</f>
        <v>Mon</v>
      </c>
      <c r="O556" t="str">
        <f>TEXT(Table1[[#This Row],[Date]],"mmm")</f>
        <v>Jul</v>
      </c>
      <c r="P556" t="str">
        <f>IF(Table1[[#This Row],[Capacity]]&lt;=4,"Small",IF(Table1[[#This Row],[Capacity]]&lt;=8,"Medium","Large"))</f>
        <v>Medium</v>
      </c>
      <c r="Q556" t="str">
        <f>IF(Table1[[#This Row],[Utilization %]]&lt;0.25,"Barely Attended","Normal")</f>
        <v>Normal</v>
      </c>
      <c r="R556" t="str">
        <f>IF(Table1[[#This Row],[Meeting duration (mins)]]&gt;90,"Long Meeting","Normal")</f>
        <v>Normal</v>
      </c>
    </row>
    <row r="557" spans="1:18" x14ac:dyDescent="0.2">
      <c r="A557">
        <v>556</v>
      </c>
      <c r="B557" s="1">
        <v>45421</v>
      </c>
      <c r="C557" s="2" t="s">
        <v>20</v>
      </c>
      <c r="D557" s="2" t="s">
        <v>15</v>
      </c>
      <c r="E557" t="s">
        <v>38</v>
      </c>
      <c r="F557">
        <v>3</v>
      </c>
      <c r="G557" s="12">
        <v>16</v>
      </c>
      <c r="H557">
        <v>9</v>
      </c>
      <c r="I557" t="s">
        <v>27</v>
      </c>
      <c r="J557" t="s">
        <v>40</v>
      </c>
      <c r="K557" s="4">
        <f>(Table1[[#This Row],[EndTime]]-Table1[[#This Row],[StartTime]])*1440</f>
        <v>120.00000000000006</v>
      </c>
      <c r="L557" s="5">
        <f>Table1[[#This Row],[Attendees]]/Table1[[#This Row],[Capacity]]</f>
        <v>0.5625</v>
      </c>
      <c r="M557">
        <f>IF(Table1[[#This Row],[Attendees]]&gt;Table1[[#This Row],[Capacity]],1,0)</f>
        <v>0</v>
      </c>
      <c r="N557" t="str">
        <f>TEXT(Table1[[#This Row],[Date]],"ddd")</f>
        <v>Thu</v>
      </c>
      <c r="O557" t="str">
        <f>TEXT(Table1[[#This Row],[Date]],"mmm")</f>
        <v>May</v>
      </c>
      <c r="P557" t="str">
        <f>IF(Table1[[#This Row],[Capacity]]&lt;=4,"Small",IF(Table1[[#This Row],[Capacity]]&lt;=8,"Medium","Large"))</f>
        <v>Large</v>
      </c>
      <c r="Q557" t="str">
        <f>IF(Table1[[#This Row],[Utilization %]]&lt;0.25,"Barely Attended","Normal")</f>
        <v>Normal</v>
      </c>
      <c r="R557" t="str">
        <f>IF(Table1[[#This Row],[Meeting duration (mins)]]&gt;90,"Long Meeting","Normal")</f>
        <v>Long Meeting</v>
      </c>
    </row>
    <row r="558" spans="1:18" x14ac:dyDescent="0.2">
      <c r="A558">
        <v>557</v>
      </c>
      <c r="B558" s="1">
        <v>45380</v>
      </c>
      <c r="C558" s="2" t="s">
        <v>32</v>
      </c>
      <c r="D558" s="2" t="s">
        <v>10</v>
      </c>
      <c r="E558" t="s">
        <v>21</v>
      </c>
      <c r="F558">
        <v>1</v>
      </c>
      <c r="G558" s="12">
        <v>6</v>
      </c>
      <c r="H558">
        <v>4</v>
      </c>
      <c r="I558" t="s">
        <v>27</v>
      </c>
      <c r="J558" t="s">
        <v>14</v>
      </c>
      <c r="K558" s="4">
        <f>(Table1[[#This Row],[EndTime]]-Table1[[#This Row],[StartTime]])*1440</f>
        <v>60.000000000000107</v>
      </c>
      <c r="L558" s="5">
        <f>Table1[[#This Row],[Attendees]]/Table1[[#This Row],[Capacity]]</f>
        <v>0.66666666666666663</v>
      </c>
      <c r="M558">
        <f>IF(Table1[[#This Row],[Attendees]]&gt;Table1[[#This Row],[Capacity]],1,0)</f>
        <v>0</v>
      </c>
      <c r="N558" t="str">
        <f>TEXT(Table1[[#This Row],[Date]],"ddd")</f>
        <v>Fri</v>
      </c>
      <c r="O558" t="str">
        <f>TEXT(Table1[[#This Row],[Date]],"mmm")</f>
        <v>Mar</v>
      </c>
      <c r="P558" t="str">
        <f>IF(Table1[[#This Row],[Capacity]]&lt;=4,"Small",IF(Table1[[#This Row],[Capacity]]&lt;=8,"Medium","Large"))</f>
        <v>Medium</v>
      </c>
      <c r="Q558" t="str">
        <f>IF(Table1[[#This Row],[Utilization %]]&lt;0.25,"Barely Attended","Normal")</f>
        <v>Normal</v>
      </c>
      <c r="R558" t="str">
        <f>IF(Table1[[#This Row],[Meeting duration (mins)]]&gt;90,"Long Meeting","Normal")</f>
        <v>Normal</v>
      </c>
    </row>
    <row r="559" spans="1:18" x14ac:dyDescent="0.2">
      <c r="A559">
        <v>558</v>
      </c>
      <c r="B559" s="1">
        <v>45354</v>
      </c>
      <c r="C559" s="2" t="s">
        <v>20</v>
      </c>
      <c r="D559" s="2" t="s">
        <v>15</v>
      </c>
      <c r="E559" t="s">
        <v>12</v>
      </c>
      <c r="F559">
        <v>2</v>
      </c>
      <c r="G559" s="12">
        <v>8</v>
      </c>
      <c r="H559">
        <v>7</v>
      </c>
      <c r="I559" t="s">
        <v>27</v>
      </c>
      <c r="J559" t="s">
        <v>30</v>
      </c>
      <c r="K559" s="4">
        <f>(Table1[[#This Row],[EndTime]]-Table1[[#This Row],[StartTime]])*1440</f>
        <v>120.00000000000006</v>
      </c>
      <c r="L559" s="5">
        <f>Table1[[#This Row],[Attendees]]/Table1[[#This Row],[Capacity]]</f>
        <v>0.875</v>
      </c>
      <c r="M559">
        <f>IF(Table1[[#This Row],[Attendees]]&gt;Table1[[#This Row],[Capacity]],1,0)</f>
        <v>0</v>
      </c>
      <c r="N559" t="str">
        <f>TEXT(Table1[[#This Row],[Date]],"ddd")</f>
        <v>Sun</v>
      </c>
      <c r="O559" t="str">
        <f>TEXT(Table1[[#This Row],[Date]],"mmm")</f>
        <v>Mar</v>
      </c>
      <c r="P559" t="str">
        <f>IF(Table1[[#This Row],[Capacity]]&lt;=4,"Small",IF(Table1[[#This Row],[Capacity]]&lt;=8,"Medium","Large"))</f>
        <v>Medium</v>
      </c>
      <c r="Q559" t="str">
        <f>IF(Table1[[#This Row],[Utilization %]]&lt;0.25,"Barely Attended","Normal")</f>
        <v>Normal</v>
      </c>
      <c r="R559" t="str">
        <f>IF(Table1[[#This Row],[Meeting duration (mins)]]&gt;90,"Long Meeting","Normal")</f>
        <v>Long Meeting</v>
      </c>
    </row>
    <row r="560" spans="1:18" x14ac:dyDescent="0.2">
      <c r="A560">
        <v>559</v>
      </c>
      <c r="B560" s="1">
        <v>45393</v>
      </c>
      <c r="C560" s="2" t="s">
        <v>34</v>
      </c>
      <c r="D560" s="2" t="s">
        <v>43</v>
      </c>
      <c r="E560" t="s">
        <v>12</v>
      </c>
      <c r="F560">
        <v>2</v>
      </c>
      <c r="G560" s="12">
        <v>8</v>
      </c>
      <c r="H560">
        <v>11</v>
      </c>
      <c r="I560" t="s">
        <v>41</v>
      </c>
      <c r="J560" t="s">
        <v>14</v>
      </c>
      <c r="K560" s="4">
        <f>(Table1[[#This Row],[EndTime]]-Table1[[#This Row],[StartTime]])*1440</f>
        <v>60.000000000000028</v>
      </c>
      <c r="L560" s="5">
        <f>Table1[[#This Row],[Attendees]]/Table1[[#This Row],[Capacity]]</f>
        <v>1.375</v>
      </c>
      <c r="M560">
        <f>IF(Table1[[#This Row],[Attendees]]&gt;Table1[[#This Row],[Capacity]],1,0)</f>
        <v>1</v>
      </c>
      <c r="N560" t="str">
        <f>TEXT(Table1[[#This Row],[Date]],"ddd")</f>
        <v>Thu</v>
      </c>
      <c r="O560" t="str">
        <f>TEXT(Table1[[#This Row],[Date]],"mmm")</f>
        <v>Apr</v>
      </c>
      <c r="P560" t="str">
        <f>IF(Table1[[#This Row],[Capacity]]&lt;=4,"Small",IF(Table1[[#This Row],[Capacity]]&lt;=8,"Medium","Large"))</f>
        <v>Medium</v>
      </c>
      <c r="Q560" t="str">
        <f>IF(Table1[[#This Row],[Utilization %]]&lt;0.25,"Barely Attended","Normal")</f>
        <v>Normal</v>
      </c>
      <c r="R560" t="str">
        <f>IF(Table1[[#This Row],[Meeting duration (mins)]]&gt;90,"Long Meeting","Normal")</f>
        <v>Normal</v>
      </c>
    </row>
    <row r="561" spans="1:18" x14ac:dyDescent="0.2">
      <c r="A561">
        <v>560</v>
      </c>
      <c r="B561" s="1">
        <v>45306</v>
      </c>
      <c r="C561" s="2" t="s">
        <v>26</v>
      </c>
      <c r="D561" s="2" t="s">
        <v>11</v>
      </c>
      <c r="E561" t="s">
        <v>21</v>
      </c>
      <c r="F561">
        <v>1</v>
      </c>
      <c r="G561" s="12">
        <v>6</v>
      </c>
      <c r="H561">
        <v>5</v>
      </c>
      <c r="I561" t="s">
        <v>39</v>
      </c>
      <c r="J561" t="s">
        <v>18</v>
      </c>
      <c r="K561" s="4">
        <f>(Table1[[#This Row],[EndTime]]-Table1[[#This Row],[StartTime]])*1440</f>
        <v>30.000000000000053</v>
      </c>
      <c r="L561" s="5">
        <f>Table1[[#This Row],[Attendees]]/Table1[[#This Row],[Capacity]]</f>
        <v>0.83333333333333337</v>
      </c>
      <c r="M561">
        <f>IF(Table1[[#This Row],[Attendees]]&gt;Table1[[#This Row],[Capacity]],1,0)</f>
        <v>0</v>
      </c>
      <c r="N561" t="str">
        <f>TEXT(Table1[[#This Row],[Date]],"ddd")</f>
        <v>Mon</v>
      </c>
      <c r="O561" t="str">
        <f>TEXT(Table1[[#This Row],[Date]],"mmm")</f>
        <v>Jan</v>
      </c>
      <c r="P561" t="str">
        <f>IF(Table1[[#This Row],[Capacity]]&lt;=4,"Small",IF(Table1[[#This Row],[Capacity]]&lt;=8,"Medium","Large"))</f>
        <v>Medium</v>
      </c>
      <c r="Q561" t="str">
        <f>IF(Table1[[#This Row],[Utilization %]]&lt;0.25,"Barely Attended","Normal")</f>
        <v>Normal</v>
      </c>
      <c r="R561" t="str">
        <f>IF(Table1[[#This Row],[Meeting duration (mins)]]&gt;90,"Long Meeting","Normal")</f>
        <v>Normal</v>
      </c>
    </row>
    <row r="562" spans="1:18" x14ac:dyDescent="0.2">
      <c r="A562">
        <v>561</v>
      </c>
      <c r="B562" s="1">
        <v>45330</v>
      </c>
      <c r="C562" s="2" t="s">
        <v>20</v>
      </c>
      <c r="D562" s="2" t="s">
        <v>44</v>
      </c>
      <c r="E562" t="s">
        <v>35</v>
      </c>
      <c r="F562">
        <v>2</v>
      </c>
      <c r="G562" s="12">
        <v>10</v>
      </c>
      <c r="H562">
        <v>11</v>
      </c>
      <c r="I562" t="s">
        <v>27</v>
      </c>
      <c r="J562" t="s">
        <v>40</v>
      </c>
      <c r="K562" s="4">
        <f>(Table1[[#This Row],[EndTime]]-Table1[[#This Row],[StartTime]])*1440</f>
        <v>90</v>
      </c>
      <c r="L562" s="5">
        <f>Table1[[#This Row],[Attendees]]/Table1[[#This Row],[Capacity]]</f>
        <v>1.1000000000000001</v>
      </c>
      <c r="M562">
        <f>IF(Table1[[#This Row],[Attendees]]&gt;Table1[[#This Row],[Capacity]],1,0)</f>
        <v>1</v>
      </c>
      <c r="N562" t="str">
        <f>TEXT(Table1[[#This Row],[Date]],"ddd")</f>
        <v>Thu</v>
      </c>
      <c r="O562" t="str">
        <f>TEXT(Table1[[#This Row],[Date]],"mmm")</f>
        <v>Feb</v>
      </c>
      <c r="P562" t="str">
        <f>IF(Table1[[#This Row],[Capacity]]&lt;=4,"Small",IF(Table1[[#This Row],[Capacity]]&lt;=8,"Medium","Large"))</f>
        <v>Large</v>
      </c>
      <c r="Q562" t="str">
        <f>IF(Table1[[#This Row],[Utilization %]]&lt;0.25,"Barely Attended","Normal")</f>
        <v>Normal</v>
      </c>
      <c r="R562" t="str">
        <f>IF(Table1[[#This Row],[Meeting duration (mins)]]&gt;90,"Long Meeting","Normal")</f>
        <v>Normal</v>
      </c>
    </row>
    <row r="563" spans="1:18" x14ac:dyDescent="0.2">
      <c r="A563">
        <v>562</v>
      </c>
      <c r="B563" s="1">
        <v>45602</v>
      </c>
      <c r="C563" s="2" t="s">
        <v>45</v>
      </c>
      <c r="D563" s="2" t="s">
        <v>26</v>
      </c>
      <c r="E563" t="s">
        <v>12</v>
      </c>
      <c r="F563">
        <v>2</v>
      </c>
      <c r="G563" s="12">
        <v>8</v>
      </c>
      <c r="H563">
        <v>5</v>
      </c>
      <c r="I563" t="s">
        <v>41</v>
      </c>
      <c r="J563" t="s">
        <v>40</v>
      </c>
      <c r="K563" s="4">
        <f>(Table1[[#This Row],[EndTime]]-Table1[[#This Row],[StartTime]])*1440</f>
        <v>30.000000000000053</v>
      </c>
      <c r="L563" s="5">
        <f>Table1[[#This Row],[Attendees]]/Table1[[#This Row],[Capacity]]</f>
        <v>0.625</v>
      </c>
      <c r="M563">
        <f>IF(Table1[[#This Row],[Attendees]]&gt;Table1[[#This Row],[Capacity]],1,0)</f>
        <v>0</v>
      </c>
      <c r="N563" t="str">
        <f>TEXT(Table1[[#This Row],[Date]],"ddd")</f>
        <v>Wed</v>
      </c>
      <c r="O563" t="str">
        <f>TEXT(Table1[[#This Row],[Date]],"mmm")</f>
        <v>Nov</v>
      </c>
      <c r="P563" t="str">
        <f>IF(Table1[[#This Row],[Capacity]]&lt;=4,"Small",IF(Table1[[#This Row],[Capacity]]&lt;=8,"Medium","Large"))</f>
        <v>Medium</v>
      </c>
      <c r="Q563" t="str">
        <f>IF(Table1[[#This Row],[Utilization %]]&lt;0.25,"Barely Attended","Normal")</f>
        <v>Normal</v>
      </c>
      <c r="R563" t="str">
        <f>IF(Table1[[#This Row],[Meeting duration (mins)]]&gt;90,"Long Meeting","Normal")</f>
        <v>Normal</v>
      </c>
    </row>
    <row r="564" spans="1:18" x14ac:dyDescent="0.2">
      <c r="A564">
        <v>563</v>
      </c>
      <c r="B564" s="1">
        <v>45577</v>
      </c>
      <c r="C564" s="2" t="s">
        <v>45</v>
      </c>
      <c r="D564" s="2" t="s">
        <v>11</v>
      </c>
      <c r="E564" t="s">
        <v>49</v>
      </c>
      <c r="F564">
        <v>3</v>
      </c>
      <c r="G564" s="12">
        <v>12</v>
      </c>
      <c r="H564">
        <v>11</v>
      </c>
      <c r="I564" t="s">
        <v>39</v>
      </c>
      <c r="J564" t="s">
        <v>28</v>
      </c>
      <c r="K564" s="4">
        <f>(Table1[[#This Row],[EndTime]]-Table1[[#This Row],[StartTime]])*1440</f>
        <v>60.000000000000107</v>
      </c>
      <c r="L564" s="5">
        <f>Table1[[#This Row],[Attendees]]/Table1[[#This Row],[Capacity]]</f>
        <v>0.91666666666666663</v>
      </c>
      <c r="M564">
        <f>IF(Table1[[#This Row],[Attendees]]&gt;Table1[[#This Row],[Capacity]],1,0)</f>
        <v>0</v>
      </c>
      <c r="N564" t="str">
        <f>TEXT(Table1[[#This Row],[Date]],"ddd")</f>
        <v>Sat</v>
      </c>
      <c r="O564" t="str">
        <f>TEXT(Table1[[#This Row],[Date]],"mmm")</f>
        <v>Oct</v>
      </c>
      <c r="P564" t="str">
        <f>IF(Table1[[#This Row],[Capacity]]&lt;=4,"Small",IF(Table1[[#This Row],[Capacity]]&lt;=8,"Medium","Large"))</f>
        <v>Large</v>
      </c>
      <c r="Q564" t="str">
        <f>IF(Table1[[#This Row],[Utilization %]]&lt;0.25,"Barely Attended","Normal")</f>
        <v>Normal</v>
      </c>
      <c r="R564" t="str">
        <f>IF(Table1[[#This Row],[Meeting duration (mins)]]&gt;90,"Long Meeting","Normal")</f>
        <v>Normal</v>
      </c>
    </row>
    <row r="565" spans="1:18" x14ac:dyDescent="0.2">
      <c r="A565">
        <v>564</v>
      </c>
      <c r="B565" s="1">
        <v>45466</v>
      </c>
      <c r="C565" s="2" t="s">
        <v>43</v>
      </c>
      <c r="D565" s="2" t="s">
        <v>36</v>
      </c>
      <c r="E565" t="s">
        <v>25</v>
      </c>
      <c r="F565">
        <v>1</v>
      </c>
      <c r="G565" s="12">
        <v>4</v>
      </c>
      <c r="H565">
        <v>6</v>
      </c>
      <c r="I565" t="s">
        <v>39</v>
      </c>
      <c r="J565" t="s">
        <v>18</v>
      </c>
      <c r="K565" s="4">
        <f>(Table1[[#This Row],[EndTime]]-Table1[[#This Row],[StartTime]])*1440</f>
        <v>29.999999999999972</v>
      </c>
      <c r="L565" s="5">
        <f>Table1[[#This Row],[Attendees]]/Table1[[#This Row],[Capacity]]</f>
        <v>1.5</v>
      </c>
      <c r="M565">
        <f>IF(Table1[[#This Row],[Attendees]]&gt;Table1[[#This Row],[Capacity]],1,0)</f>
        <v>1</v>
      </c>
      <c r="N565" t="str">
        <f>TEXT(Table1[[#This Row],[Date]],"ddd")</f>
        <v>Sun</v>
      </c>
      <c r="O565" t="str">
        <f>TEXT(Table1[[#This Row],[Date]],"mmm")</f>
        <v>Jun</v>
      </c>
      <c r="P565" t="str">
        <f>IF(Table1[[#This Row],[Capacity]]&lt;=4,"Small",IF(Table1[[#This Row],[Capacity]]&lt;=8,"Medium","Large"))</f>
        <v>Small</v>
      </c>
      <c r="Q565" t="str">
        <f>IF(Table1[[#This Row],[Utilization %]]&lt;0.25,"Barely Attended","Normal")</f>
        <v>Normal</v>
      </c>
      <c r="R565" t="str">
        <f>IF(Table1[[#This Row],[Meeting duration (mins)]]&gt;90,"Long Meeting","Normal")</f>
        <v>Normal</v>
      </c>
    </row>
    <row r="566" spans="1:18" x14ac:dyDescent="0.2">
      <c r="A566">
        <v>565</v>
      </c>
      <c r="B566" s="1">
        <v>45586</v>
      </c>
      <c r="C566" s="2" t="s">
        <v>33</v>
      </c>
      <c r="D566" s="2" t="s">
        <v>46</v>
      </c>
      <c r="E566" t="s">
        <v>35</v>
      </c>
      <c r="F566">
        <v>2</v>
      </c>
      <c r="G566" s="12">
        <v>10</v>
      </c>
      <c r="H566">
        <v>5</v>
      </c>
      <c r="I566" t="s">
        <v>22</v>
      </c>
      <c r="J566" t="s">
        <v>40</v>
      </c>
      <c r="K566" s="4">
        <f>(Table1[[#This Row],[EndTime]]-Table1[[#This Row],[StartTime]])*1440</f>
        <v>90</v>
      </c>
      <c r="L566" s="5">
        <f>Table1[[#This Row],[Attendees]]/Table1[[#This Row],[Capacity]]</f>
        <v>0.5</v>
      </c>
      <c r="M566">
        <f>IF(Table1[[#This Row],[Attendees]]&gt;Table1[[#This Row],[Capacity]],1,0)</f>
        <v>0</v>
      </c>
      <c r="N566" t="str">
        <f>TEXT(Table1[[#This Row],[Date]],"ddd")</f>
        <v>Mon</v>
      </c>
      <c r="O566" t="str">
        <f>TEXT(Table1[[#This Row],[Date]],"mmm")</f>
        <v>Oct</v>
      </c>
      <c r="P566" t="str">
        <f>IF(Table1[[#This Row],[Capacity]]&lt;=4,"Small",IF(Table1[[#This Row],[Capacity]]&lt;=8,"Medium","Large"))</f>
        <v>Large</v>
      </c>
      <c r="Q566" t="str">
        <f>IF(Table1[[#This Row],[Utilization %]]&lt;0.25,"Barely Attended","Normal")</f>
        <v>Normal</v>
      </c>
      <c r="R566" t="str">
        <f>IF(Table1[[#This Row],[Meeting duration (mins)]]&gt;90,"Long Meeting","Normal")</f>
        <v>Normal</v>
      </c>
    </row>
    <row r="567" spans="1:18" x14ac:dyDescent="0.2">
      <c r="A567">
        <v>566</v>
      </c>
      <c r="B567" s="1">
        <v>45304</v>
      </c>
      <c r="C567" s="2" t="s">
        <v>10</v>
      </c>
      <c r="D567" s="2" t="s">
        <v>33</v>
      </c>
      <c r="E567" t="s">
        <v>12</v>
      </c>
      <c r="F567">
        <v>2</v>
      </c>
      <c r="G567" s="12">
        <v>8</v>
      </c>
      <c r="H567">
        <v>7</v>
      </c>
      <c r="I567" t="s">
        <v>17</v>
      </c>
      <c r="J567" t="s">
        <v>30</v>
      </c>
      <c r="K567" s="4">
        <f>(Table1[[#This Row],[EndTime]]-Table1[[#This Row],[StartTime]])*1440</f>
        <v>119.99999999999989</v>
      </c>
      <c r="L567" s="5">
        <f>Table1[[#This Row],[Attendees]]/Table1[[#This Row],[Capacity]]</f>
        <v>0.875</v>
      </c>
      <c r="M567">
        <f>IF(Table1[[#This Row],[Attendees]]&gt;Table1[[#This Row],[Capacity]],1,0)</f>
        <v>0</v>
      </c>
      <c r="N567" t="str">
        <f>TEXT(Table1[[#This Row],[Date]],"ddd")</f>
        <v>Sat</v>
      </c>
      <c r="O567" t="str">
        <f>TEXT(Table1[[#This Row],[Date]],"mmm")</f>
        <v>Jan</v>
      </c>
      <c r="P567" t="str">
        <f>IF(Table1[[#This Row],[Capacity]]&lt;=4,"Small",IF(Table1[[#This Row],[Capacity]]&lt;=8,"Medium","Large"))</f>
        <v>Medium</v>
      </c>
      <c r="Q567" t="str">
        <f>IF(Table1[[#This Row],[Utilization %]]&lt;0.25,"Barely Attended","Normal")</f>
        <v>Normal</v>
      </c>
      <c r="R567" t="str">
        <f>IF(Table1[[#This Row],[Meeting duration (mins)]]&gt;90,"Long Meeting","Normal")</f>
        <v>Long Meeting</v>
      </c>
    </row>
    <row r="568" spans="1:18" x14ac:dyDescent="0.2">
      <c r="A568">
        <v>567</v>
      </c>
      <c r="B568" s="1">
        <v>45377</v>
      </c>
      <c r="C568" s="2" t="s">
        <v>36</v>
      </c>
      <c r="D568" s="2" t="s">
        <v>44</v>
      </c>
      <c r="E568" t="s">
        <v>35</v>
      </c>
      <c r="F568">
        <v>2</v>
      </c>
      <c r="G568" s="12">
        <v>10</v>
      </c>
      <c r="H568">
        <v>8</v>
      </c>
      <c r="I568" t="s">
        <v>22</v>
      </c>
      <c r="J568" t="s">
        <v>40</v>
      </c>
      <c r="K568" s="4">
        <f>(Table1[[#This Row],[EndTime]]-Table1[[#This Row],[StartTime]])*1440</f>
        <v>29.999999999999972</v>
      </c>
      <c r="L568" s="5">
        <f>Table1[[#This Row],[Attendees]]/Table1[[#This Row],[Capacity]]</f>
        <v>0.8</v>
      </c>
      <c r="M568">
        <f>IF(Table1[[#This Row],[Attendees]]&gt;Table1[[#This Row],[Capacity]],1,0)</f>
        <v>0</v>
      </c>
      <c r="N568" t="str">
        <f>TEXT(Table1[[#This Row],[Date]],"ddd")</f>
        <v>Tue</v>
      </c>
      <c r="O568" t="str">
        <f>TEXT(Table1[[#This Row],[Date]],"mmm")</f>
        <v>Mar</v>
      </c>
      <c r="P568" t="str">
        <f>IF(Table1[[#This Row],[Capacity]]&lt;=4,"Small",IF(Table1[[#This Row],[Capacity]]&lt;=8,"Medium","Large"))</f>
        <v>Large</v>
      </c>
      <c r="Q568" t="str">
        <f>IF(Table1[[#This Row],[Utilization %]]&lt;0.25,"Barely Attended","Normal")</f>
        <v>Normal</v>
      </c>
      <c r="R568" t="str">
        <f>IF(Table1[[#This Row],[Meeting duration (mins)]]&gt;90,"Long Meeting","Normal")</f>
        <v>Normal</v>
      </c>
    </row>
    <row r="569" spans="1:18" x14ac:dyDescent="0.2">
      <c r="A569">
        <v>568</v>
      </c>
      <c r="B569" s="1">
        <v>45587</v>
      </c>
      <c r="C569" s="2" t="s">
        <v>15</v>
      </c>
      <c r="D569" s="2" t="s">
        <v>32</v>
      </c>
      <c r="E569" t="s">
        <v>49</v>
      </c>
      <c r="F569">
        <v>3</v>
      </c>
      <c r="G569" s="12">
        <v>12</v>
      </c>
      <c r="H569">
        <v>7</v>
      </c>
      <c r="I569" t="s">
        <v>41</v>
      </c>
      <c r="J569" t="s">
        <v>28</v>
      </c>
      <c r="K569" s="4">
        <f>(Table1[[#This Row],[EndTime]]-Table1[[#This Row],[StartTime]])*1440</f>
        <v>89.999999999999915</v>
      </c>
      <c r="L569" s="5">
        <f>Table1[[#This Row],[Attendees]]/Table1[[#This Row],[Capacity]]</f>
        <v>0.58333333333333337</v>
      </c>
      <c r="M569">
        <f>IF(Table1[[#This Row],[Attendees]]&gt;Table1[[#This Row],[Capacity]],1,0)</f>
        <v>0</v>
      </c>
      <c r="N569" t="str">
        <f>TEXT(Table1[[#This Row],[Date]],"ddd")</f>
        <v>Tue</v>
      </c>
      <c r="O569" t="str">
        <f>TEXT(Table1[[#This Row],[Date]],"mmm")</f>
        <v>Oct</v>
      </c>
      <c r="P569" t="str">
        <f>IF(Table1[[#This Row],[Capacity]]&lt;=4,"Small",IF(Table1[[#This Row],[Capacity]]&lt;=8,"Medium","Large"))</f>
        <v>Large</v>
      </c>
      <c r="Q569" t="str">
        <f>IF(Table1[[#This Row],[Utilization %]]&lt;0.25,"Barely Attended","Normal")</f>
        <v>Normal</v>
      </c>
      <c r="R569" t="str">
        <f>IF(Table1[[#This Row],[Meeting duration (mins)]]&gt;90,"Long Meeting","Normal")</f>
        <v>Normal</v>
      </c>
    </row>
    <row r="570" spans="1:18" x14ac:dyDescent="0.2">
      <c r="A570">
        <v>569</v>
      </c>
      <c r="B570" s="1">
        <v>45651</v>
      </c>
      <c r="C570" s="2" t="s">
        <v>20</v>
      </c>
      <c r="D570" s="2" t="s">
        <v>43</v>
      </c>
      <c r="E570" t="s">
        <v>25</v>
      </c>
      <c r="F570">
        <v>1</v>
      </c>
      <c r="G570" s="12">
        <v>4</v>
      </c>
      <c r="H570">
        <v>4</v>
      </c>
      <c r="I570" t="s">
        <v>41</v>
      </c>
      <c r="J570" t="s">
        <v>40</v>
      </c>
      <c r="K570" s="4">
        <f>(Table1[[#This Row],[EndTime]]-Table1[[#This Row],[StartTime]])*1440</f>
        <v>30.000000000000053</v>
      </c>
      <c r="L570" s="5">
        <f>Table1[[#This Row],[Attendees]]/Table1[[#This Row],[Capacity]]</f>
        <v>1</v>
      </c>
      <c r="M570">
        <f>IF(Table1[[#This Row],[Attendees]]&gt;Table1[[#This Row],[Capacity]],1,0)</f>
        <v>0</v>
      </c>
      <c r="N570" t="str">
        <f>TEXT(Table1[[#This Row],[Date]],"ddd")</f>
        <v>Wed</v>
      </c>
      <c r="O570" t="str">
        <f>TEXT(Table1[[#This Row],[Date]],"mmm")</f>
        <v>Dec</v>
      </c>
      <c r="P570" t="str">
        <f>IF(Table1[[#This Row],[Capacity]]&lt;=4,"Small",IF(Table1[[#This Row],[Capacity]]&lt;=8,"Medium","Large"))</f>
        <v>Small</v>
      </c>
      <c r="Q570" t="str">
        <f>IF(Table1[[#This Row],[Utilization %]]&lt;0.25,"Barely Attended","Normal")</f>
        <v>Normal</v>
      </c>
      <c r="R570" t="str">
        <f>IF(Table1[[#This Row],[Meeting duration (mins)]]&gt;90,"Long Meeting","Normal")</f>
        <v>Normal</v>
      </c>
    </row>
    <row r="571" spans="1:18" x14ac:dyDescent="0.2">
      <c r="A571">
        <v>570</v>
      </c>
      <c r="B571" s="1">
        <v>45350</v>
      </c>
      <c r="C571" s="2" t="s">
        <v>34</v>
      </c>
      <c r="D571" s="2" t="s">
        <v>43</v>
      </c>
      <c r="E571" t="s">
        <v>38</v>
      </c>
      <c r="F571">
        <v>3</v>
      </c>
      <c r="G571" s="12">
        <v>16</v>
      </c>
      <c r="H571">
        <v>4</v>
      </c>
      <c r="I571" t="s">
        <v>17</v>
      </c>
      <c r="J571" t="s">
        <v>18</v>
      </c>
      <c r="K571" s="4">
        <f>(Table1[[#This Row],[EndTime]]-Table1[[#This Row],[StartTime]])*1440</f>
        <v>60.000000000000028</v>
      </c>
      <c r="L571" s="5">
        <f>Table1[[#This Row],[Attendees]]/Table1[[#This Row],[Capacity]]</f>
        <v>0.25</v>
      </c>
      <c r="M571">
        <f>IF(Table1[[#This Row],[Attendees]]&gt;Table1[[#This Row],[Capacity]],1,0)</f>
        <v>0</v>
      </c>
      <c r="N571" t="str">
        <f>TEXT(Table1[[#This Row],[Date]],"ddd")</f>
        <v>Wed</v>
      </c>
      <c r="O571" t="str">
        <f>TEXT(Table1[[#This Row],[Date]],"mmm")</f>
        <v>Feb</v>
      </c>
      <c r="P571" t="str">
        <f>IF(Table1[[#This Row],[Capacity]]&lt;=4,"Small",IF(Table1[[#This Row],[Capacity]]&lt;=8,"Medium","Large"))</f>
        <v>Large</v>
      </c>
      <c r="Q571" t="str">
        <f>IF(Table1[[#This Row],[Utilization %]]&lt;0.25,"Barely Attended","Normal")</f>
        <v>Normal</v>
      </c>
      <c r="R571" t="str">
        <f>IF(Table1[[#This Row],[Meeting duration (mins)]]&gt;90,"Long Meeting","Normal")</f>
        <v>Normal</v>
      </c>
    </row>
    <row r="572" spans="1:18" x14ac:dyDescent="0.2">
      <c r="A572">
        <v>571</v>
      </c>
      <c r="B572" s="1">
        <v>45478</v>
      </c>
      <c r="C572" s="2" t="s">
        <v>37</v>
      </c>
      <c r="D572" s="2" t="s">
        <v>32</v>
      </c>
      <c r="E572" t="s">
        <v>35</v>
      </c>
      <c r="F572">
        <v>2</v>
      </c>
      <c r="G572" s="12">
        <v>10</v>
      </c>
      <c r="H572">
        <v>6</v>
      </c>
      <c r="I572" t="s">
        <v>27</v>
      </c>
      <c r="J572" t="s">
        <v>14</v>
      </c>
      <c r="K572" s="4">
        <f>(Table1[[#This Row],[EndTime]]-Table1[[#This Row],[StartTime]])*1440</f>
        <v>29.999999999999893</v>
      </c>
      <c r="L572" s="5">
        <f>Table1[[#This Row],[Attendees]]/Table1[[#This Row],[Capacity]]</f>
        <v>0.6</v>
      </c>
      <c r="M572">
        <f>IF(Table1[[#This Row],[Attendees]]&gt;Table1[[#This Row],[Capacity]],1,0)</f>
        <v>0</v>
      </c>
      <c r="N572" t="str">
        <f>TEXT(Table1[[#This Row],[Date]],"ddd")</f>
        <v>Fri</v>
      </c>
      <c r="O572" t="str">
        <f>TEXT(Table1[[#This Row],[Date]],"mmm")</f>
        <v>Jul</v>
      </c>
      <c r="P572" t="str">
        <f>IF(Table1[[#This Row],[Capacity]]&lt;=4,"Small",IF(Table1[[#This Row],[Capacity]]&lt;=8,"Medium","Large"))</f>
        <v>Large</v>
      </c>
      <c r="Q572" t="str">
        <f>IF(Table1[[#This Row],[Utilization %]]&lt;0.25,"Barely Attended","Normal")</f>
        <v>Normal</v>
      </c>
      <c r="R572" t="str">
        <f>IF(Table1[[#This Row],[Meeting duration (mins)]]&gt;90,"Long Meeting","Normal")</f>
        <v>Normal</v>
      </c>
    </row>
    <row r="573" spans="1:18" x14ac:dyDescent="0.2">
      <c r="A573">
        <v>572</v>
      </c>
      <c r="B573" s="1">
        <v>45501</v>
      </c>
      <c r="C573" s="2" t="s">
        <v>43</v>
      </c>
      <c r="D573" s="2" t="s">
        <v>15</v>
      </c>
      <c r="E573" t="s">
        <v>21</v>
      </c>
      <c r="F573">
        <v>1</v>
      </c>
      <c r="G573" s="12">
        <v>6</v>
      </c>
      <c r="H573">
        <v>2</v>
      </c>
      <c r="I573" t="s">
        <v>41</v>
      </c>
      <c r="J573" t="s">
        <v>14</v>
      </c>
      <c r="K573" s="4">
        <f>(Table1[[#This Row],[EndTime]]-Table1[[#This Row],[StartTime]])*1440</f>
        <v>90</v>
      </c>
      <c r="L573" s="5">
        <f>Table1[[#This Row],[Attendees]]/Table1[[#This Row],[Capacity]]</f>
        <v>0.33333333333333331</v>
      </c>
      <c r="M573">
        <f>IF(Table1[[#This Row],[Attendees]]&gt;Table1[[#This Row],[Capacity]],1,0)</f>
        <v>0</v>
      </c>
      <c r="N573" t="str">
        <f>TEXT(Table1[[#This Row],[Date]],"ddd")</f>
        <v>Sun</v>
      </c>
      <c r="O573" t="str">
        <f>TEXT(Table1[[#This Row],[Date]],"mmm")</f>
        <v>Jul</v>
      </c>
      <c r="P573" t="str">
        <f>IF(Table1[[#This Row],[Capacity]]&lt;=4,"Small",IF(Table1[[#This Row],[Capacity]]&lt;=8,"Medium","Large"))</f>
        <v>Medium</v>
      </c>
      <c r="Q573" t="str">
        <f>IF(Table1[[#This Row],[Utilization %]]&lt;0.25,"Barely Attended","Normal")</f>
        <v>Normal</v>
      </c>
      <c r="R573" t="str">
        <f>IF(Table1[[#This Row],[Meeting duration (mins)]]&gt;90,"Long Meeting","Normal")</f>
        <v>Normal</v>
      </c>
    </row>
    <row r="574" spans="1:18" x14ac:dyDescent="0.2">
      <c r="A574">
        <v>573</v>
      </c>
      <c r="B574" s="1">
        <v>45647</v>
      </c>
      <c r="C574" s="2" t="s">
        <v>44</v>
      </c>
      <c r="D574" s="2" t="s">
        <v>29</v>
      </c>
      <c r="E574" t="s">
        <v>38</v>
      </c>
      <c r="F574">
        <v>3</v>
      </c>
      <c r="G574" s="12">
        <v>16</v>
      </c>
      <c r="H574">
        <v>11</v>
      </c>
      <c r="I574" t="s">
        <v>39</v>
      </c>
      <c r="J574" t="s">
        <v>30</v>
      </c>
      <c r="K574" s="4">
        <f>(Table1[[#This Row],[EndTime]]-Table1[[#This Row],[StartTime]])*1440</f>
        <v>60.000000000000028</v>
      </c>
      <c r="L574" s="5">
        <f>Table1[[#This Row],[Attendees]]/Table1[[#This Row],[Capacity]]</f>
        <v>0.6875</v>
      </c>
      <c r="M574">
        <f>IF(Table1[[#This Row],[Attendees]]&gt;Table1[[#This Row],[Capacity]],1,0)</f>
        <v>0</v>
      </c>
      <c r="N574" t="str">
        <f>TEXT(Table1[[#This Row],[Date]],"ddd")</f>
        <v>Sat</v>
      </c>
      <c r="O574" t="str">
        <f>TEXT(Table1[[#This Row],[Date]],"mmm")</f>
        <v>Dec</v>
      </c>
      <c r="P574" t="str">
        <f>IF(Table1[[#This Row],[Capacity]]&lt;=4,"Small",IF(Table1[[#This Row],[Capacity]]&lt;=8,"Medium","Large"))</f>
        <v>Large</v>
      </c>
      <c r="Q574" t="str">
        <f>IF(Table1[[#This Row],[Utilization %]]&lt;0.25,"Barely Attended","Normal")</f>
        <v>Normal</v>
      </c>
      <c r="R574" t="str">
        <f>IF(Table1[[#This Row],[Meeting duration (mins)]]&gt;90,"Long Meeting","Normal")</f>
        <v>Normal</v>
      </c>
    </row>
    <row r="575" spans="1:18" x14ac:dyDescent="0.2">
      <c r="A575">
        <v>574</v>
      </c>
      <c r="B575" s="1">
        <v>45577</v>
      </c>
      <c r="C575" s="2" t="s">
        <v>16</v>
      </c>
      <c r="D575" s="2" t="s">
        <v>26</v>
      </c>
      <c r="E575" t="s">
        <v>38</v>
      </c>
      <c r="F575">
        <v>3</v>
      </c>
      <c r="G575" s="12">
        <v>16</v>
      </c>
      <c r="H575">
        <v>19</v>
      </c>
      <c r="I575" t="s">
        <v>27</v>
      </c>
      <c r="J575" t="s">
        <v>40</v>
      </c>
      <c r="K575" s="4">
        <f>(Table1[[#This Row],[EndTime]]-Table1[[#This Row],[StartTime]])*1440</f>
        <v>90</v>
      </c>
      <c r="L575" s="5">
        <f>Table1[[#This Row],[Attendees]]/Table1[[#This Row],[Capacity]]</f>
        <v>1.1875</v>
      </c>
      <c r="M575">
        <f>IF(Table1[[#This Row],[Attendees]]&gt;Table1[[#This Row],[Capacity]],1,0)</f>
        <v>1</v>
      </c>
      <c r="N575" t="str">
        <f>TEXT(Table1[[#This Row],[Date]],"ddd")</f>
        <v>Sat</v>
      </c>
      <c r="O575" t="str">
        <f>TEXT(Table1[[#This Row],[Date]],"mmm")</f>
        <v>Oct</v>
      </c>
      <c r="P575" t="str">
        <f>IF(Table1[[#This Row],[Capacity]]&lt;=4,"Small",IF(Table1[[#This Row],[Capacity]]&lt;=8,"Medium","Large"))</f>
        <v>Large</v>
      </c>
      <c r="Q575" t="str">
        <f>IF(Table1[[#This Row],[Utilization %]]&lt;0.25,"Barely Attended","Normal")</f>
        <v>Normal</v>
      </c>
      <c r="R575" t="str">
        <f>IF(Table1[[#This Row],[Meeting duration (mins)]]&gt;90,"Long Meeting","Normal")</f>
        <v>Normal</v>
      </c>
    </row>
    <row r="576" spans="1:18" x14ac:dyDescent="0.2">
      <c r="A576">
        <v>575</v>
      </c>
      <c r="B576" s="1">
        <v>45449</v>
      </c>
      <c r="C576" s="2" t="s">
        <v>44</v>
      </c>
      <c r="D576" s="2" t="s">
        <v>29</v>
      </c>
      <c r="E576" t="s">
        <v>38</v>
      </c>
      <c r="F576">
        <v>3</v>
      </c>
      <c r="G576" s="12">
        <v>16</v>
      </c>
      <c r="H576">
        <v>8</v>
      </c>
      <c r="I576" t="s">
        <v>27</v>
      </c>
      <c r="J576" t="s">
        <v>18</v>
      </c>
      <c r="K576" s="4">
        <f>(Table1[[#This Row],[EndTime]]-Table1[[#This Row],[StartTime]])*1440</f>
        <v>60.000000000000028</v>
      </c>
      <c r="L576" s="5">
        <f>Table1[[#This Row],[Attendees]]/Table1[[#This Row],[Capacity]]</f>
        <v>0.5</v>
      </c>
      <c r="M576">
        <f>IF(Table1[[#This Row],[Attendees]]&gt;Table1[[#This Row],[Capacity]],1,0)</f>
        <v>0</v>
      </c>
      <c r="N576" t="str">
        <f>TEXT(Table1[[#This Row],[Date]],"ddd")</f>
        <v>Thu</v>
      </c>
      <c r="O576" t="str">
        <f>TEXT(Table1[[#This Row],[Date]],"mmm")</f>
        <v>Jun</v>
      </c>
      <c r="P576" t="str">
        <f>IF(Table1[[#This Row],[Capacity]]&lt;=4,"Small",IF(Table1[[#This Row],[Capacity]]&lt;=8,"Medium","Large"))</f>
        <v>Large</v>
      </c>
      <c r="Q576" t="str">
        <f>IF(Table1[[#This Row],[Utilization %]]&lt;0.25,"Barely Attended","Normal")</f>
        <v>Normal</v>
      </c>
      <c r="R576" t="str">
        <f>IF(Table1[[#This Row],[Meeting duration (mins)]]&gt;90,"Long Meeting","Normal")</f>
        <v>Normal</v>
      </c>
    </row>
    <row r="577" spans="1:18" x14ac:dyDescent="0.2">
      <c r="A577">
        <v>576</v>
      </c>
      <c r="B577" s="1">
        <v>45321</v>
      </c>
      <c r="C577" s="2" t="s">
        <v>36</v>
      </c>
      <c r="D577" s="2" t="s">
        <v>29</v>
      </c>
      <c r="E577" t="s">
        <v>35</v>
      </c>
      <c r="F577">
        <v>2</v>
      </c>
      <c r="G577" s="12">
        <v>10</v>
      </c>
      <c r="H577">
        <v>7</v>
      </c>
      <c r="I577" t="s">
        <v>13</v>
      </c>
      <c r="J577" t="s">
        <v>40</v>
      </c>
      <c r="K577" s="4">
        <f>(Table1[[#This Row],[EndTime]]-Table1[[#This Row],[StartTime]])*1440</f>
        <v>90</v>
      </c>
      <c r="L577" s="5">
        <f>Table1[[#This Row],[Attendees]]/Table1[[#This Row],[Capacity]]</f>
        <v>0.7</v>
      </c>
      <c r="M577">
        <f>IF(Table1[[#This Row],[Attendees]]&gt;Table1[[#This Row],[Capacity]],1,0)</f>
        <v>0</v>
      </c>
      <c r="N577" t="str">
        <f>TEXT(Table1[[#This Row],[Date]],"ddd")</f>
        <v>Tue</v>
      </c>
      <c r="O577" t="str">
        <f>TEXT(Table1[[#This Row],[Date]],"mmm")</f>
        <v>Jan</v>
      </c>
      <c r="P577" t="str">
        <f>IF(Table1[[#This Row],[Capacity]]&lt;=4,"Small",IF(Table1[[#This Row],[Capacity]]&lt;=8,"Medium","Large"))</f>
        <v>Large</v>
      </c>
      <c r="Q577" t="str">
        <f>IF(Table1[[#This Row],[Utilization %]]&lt;0.25,"Barely Attended","Normal")</f>
        <v>Normal</v>
      </c>
      <c r="R577" t="str">
        <f>IF(Table1[[#This Row],[Meeting duration (mins)]]&gt;90,"Long Meeting","Normal")</f>
        <v>Normal</v>
      </c>
    </row>
    <row r="578" spans="1:18" x14ac:dyDescent="0.2">
      <c r="A578">
        <v>577</v>
      </c>
      <c r="B578" s="1">
        <v>45521</v>
      </c>
      <c r="C578" s="2" t="s">
        <v>37</v>
      </c>
      <c r="D578" s="2" t="s">
        <v>45</v>
      </c>
      <c r="E578" t="s">
        <v>38</v>
      </c>
      <c r="F578">
        <v>3</v>
      </c>
      <c r="G578" s="12">
        <v>16</v>
      </c>
      <c r="H578">
        <v>18</v>
      </c>
      <c r="I578" t="s">
        <v>39</v>
      </c>
      <c r="J578" t="s">
        <v>40</v>
      </c>
      <c r="K578" s="4">
        <f>(Table1[[#This Row],[EndTime]]-Table1[[#This Row],[StartTime]])*1440</f>
        <v>119.99999999999989</v>
      </c>
      <c r="L578" s="5">
        <f>Table1[[#This Row],[Attendees]]/Table1[[#This Row],[Capacity]]</f>
        <v>1.125</v>
      </c>
      <c r="M578">
        <f>IF(Table1[[#This Row],[Attendees]]&gt;Table1[[#This Row],[Capacity]],1,0)</f>
        <v>1</v>
      </c>
      <c r="N578" t="str">
        <f>TEXT(Table1[[#This Row],[Date]],"ddd")</f>
        <v>Sat</v>
      </c>
      <c r="O578" t="str">
        <f>TEXT(Table1[[#This Row],[Date]],"mmm")</f>
        <v>Aug</v>
      </c>
      <c r="P578" t="str">
        <f>IF(Table1[[#This Row],[Capacity]]&lt;=4,"Small",IF(Table1[[#This Row],[Capacity]]&lt;=8,"Medium","Large"))</f>
        <v>Large</v>
      </c>
      <c r="Q578" t="str">
        <f>IF(Table1[[#This Row],[Utilization %]]&lt;0.25,"Barely Attended","Normal")</f>
        <v>Normal</v>
      </c>
      <c r="R578" t="str">
        <f>IF(Table1[[#This Row],[Meeting duration (mins)]]&gt;90,"Long Meeting","Normal")</f>
        <v>Long Meeting</v>
      </c>
    </row>
    <row r="579" spans="1:18" x14ac:dyDescent="0.2">
      <c r="A579">
        <v>578</v>
      </c>
      <c r="B579" s="1">
        <v>45489</v>
      </c>
      <c r="C579" s="2" t="s">
        <v>37</v>
      </c>
      <c r="D579" s="2" t="s">
        <v>10</v>
      </c>
      <c r="E579" t="s">
        <v>38</v>
      </c>
      <c r="F579">
        <v>3</v>
      </c>
      <c r="G579" s="12">
        <v>16</v>
      </c>
      <c r="H579">
        <v>16</v>
      </c>
      <c r="I579" t="s">
        <v>42</v>
      </c>
      <c r="J579" t="s">
        <v>40</v>
      </c>
      <c r="K579" s="4">
        <f>(Table1[[#This Row],[EndTime]]-Table1[[#This Row],[StartTime]])*1440</f>
        <v>90</v>
      </c>
      <c r="L579" s="5">
        <f>Table1[[#This Row],[Attendees]]/Table1[[#This Row],[Capacity]]</f>
        <v>1</v>
      </c>
      <c r="M579">
        <f>IF(Table1[[#This Row],[Attendees]]&gt;Table1[[#This Row],[Capacity]],1,0)</f>
        <v>0</v>
      </c>
      <c r="N579" t="str">
        <f>TEXT(Table1[[#This Row],[Date]],"ddd")</f>
        <v>Tue</v>
      </c>
      <c r="O579" t="str">
        <f>TEXT(Table1[[#This Row],[Date]],"mmm")</f>
        <v>Jul</v>
      </c>
      <c r="P579" t="str">
        <f>IF(Table1[[#This Row],[Capacity]]&lt;=4,"Small",IF(Table1[[#This Row],[Capacity]]&lt;=8,"Medium","Large"))</f>
        <v>Large</v>
      </c>
      <c r="Q579" t="str">
        <f>IF(Table1[[#This Row],[Utilization %]]&lt;0.25,"Barely Attended","Normal")</f>
        <v>Normal</v>
      </c>
      <c r="R579" t="str">
        <f>IF(Table1[[#This Row],[Meeting duration (mins)]]&gt;90,"Long Meeting","Normal")</f>
        <v>Normal</v>
      </c>
    </row>
    <row r="580" spans="1:18" x14ac:dyDescent="0.2">
      <c r="A580">
        <v>579</v>
      </c>
      <c r="B580" s="1">
        <v>45549</v>
      </c>
      <c r="C580" s="2" t="s">
        <v>29</v>
      </c>
      <c r="D580" s="2" t="s">
        <v>37</v>
      </c>
      <c r="E580" t="s">
        <v>49</v>
      </c>
      <c r="F580">
        <v>3</v>
      </c>
      <c r="G580" s="12">
        <v>12</v>
      </c>
      <c r="H580">
        <v>1</v>
      </c>
      <c r="I580" t="s">
        <v>39</v>
      </c>
      <c r="J580" t="s">
        <v>18</v>
      </c>
      <c r="K580" s="4">
        <f>(Table1[[#This Row],[EndTime]]-Table1[[#This Row],[StartTime]])*1440</f>
        <v>30.000000000000053</v>
      </c>
      <c r="L580" s="5">
        <f>Table1[[#This Row],[Attendees]]/Table1[[#This Row],[Capacity]]</f>
        <v>8.3333333333333329E-2</v>
      </c>
      <c r="M580">
        <f>IF(Table1[[#This Row],[Attendees]]&gt;Table1[[#This Row],[Capacity]],1,0)</f>
        <v>0</v>
      </c>
      <c r="N580" t="str">
        <f>TEXT(Table1[[#This Row],[Date]],"ddd")</f>
        <v>Sat</v>
      </c>
      <c r="O580" t="str">
        <f>TEXT(Table1[[#This Row],[Date]],"mmm")</f>
        <v>Sep</v>
      </c>
      <c r="P580" t="str">
        <f>IF(Table1[[#This Row],[Capacity]]&lt;=4,"Small",IF(Table1[[#This Row],[Capacity]]&lt;=8,"Medium","Large"))</f>
        <v>Large</v>
      </c>
      <c r="Q580" t="str">
        <f>IF(Table1[[#This Row],[Utilization %]]&lt;0.25,"Barely Attended","Normal")</f>
        <v>Barely Attended</v>
      </c>
      <c r="R580" t="str">
        <f>IF(Table1[[#This Row],[Meeting duration (mins)]]&gt;90,"Long Meeting","Normal")</f>
        <v>Normal</v>
      </c>
    </row>
    <row r="581" spans="1:18" x14ac:dyDescent="0.2">
      <c r="A581">
        <v>580</v>
      </c>
      <c r="B581" s="1">
        <v>45350</v>
      </c>
      <c r="C581" s="2" t="s">
        <v>20</v>
      </c>
      <c r="D581" s="2" t="s">
        <v>43</v>
      </c>
      <c r="E581" t="s">
        <v>35</v>
      </c>
      <c r="F581">
        <v>2</v>
      </c>
      <c r="G581" s="12">
        <v>10</v>
      </c>
      <c r="H581">
        <v>12</v>
      </c>
      <c r="I581" t="s">
        <v>39</v>
      </c>
      <c r="J581" t="s">
        <v>30</v>
      </c>
      <c r="K581" s="4">
        <f>(Table1[[#This Row],[EndTime]]-Table1[[#This Row],[StartTime]])*1440</f>
        <v>30.000000000000053</v>
      </c>
      <c r="L581" s="5">
        <f>Table1[[#This Row],[Attendees]]/Table1[[#This Row],[Capacity]]</f>
        <v>1.2</v>
      </c>
      <c r="M581">
        <f>IF(Table1[[#This Row],[Attendees]]&gt;Table1[[#This Row],[Capacity]],1,0)</f>
        <v>1</v>
      </c>
      <c r="N581" t="str">
        <f>TEXT(Table1[[#This Row],[Date]],"ddd")</f>
        <v>Wed</v>
      </c>
      <c r="O581" t="str">
        <f>TEXT(Table1[[#This Row],[Date]],"mmm")</f>
        <v>Feb</v>
      </c>
      <c r="P581" t="str">
        <f>IF(Table1[[#This Row],[Capacity]]&lt;=4,"Small",IF(Table1[[#This Row],[Capacity]]&lt;=8,"Medium","Large"))</f>
        <v>Large</v>
      </c>
      <c r="Q581" t="str">
        <f>IF(Table1[[#This Row],[Utilization %]]&lt;0.25,"Barely Attended","Normal")</f>
        <v>Normal</v>
      </c>
      <c r="R581" t="str">
        <f>IF(Table1[[#This Row],[Meeting duration (mins)]]&gt;90,"Long Meeting","Normal")</f>
        <v>Normal</v>
      </c>
    </row>
    <row r="582" spans="1:18" x14ac:dyDescent="0.2">
      <c r="A582">
        <v>581</v>
      </c>
      <c r="B582" s="1">
        <v>45484</v>
      </c>
      <c r="C582" s="2" t="s">
        <v>43</v>
      </c>
      <c r="D582" s="2" t="s">
        <v>36</v>
      </c>
      <c r="E582" t="s">
        <v>21</v>
      </c>
      <c r="F582">
        <v>1</v>
      </c>
      <c r="G582" s="12">
        <v>6</v>
      </c>
      <c r="H582">
        <v>7</v>
      </c>
      <c r="I582" t="s">
        <v>17</v>
      </c>
      <c r="J582" t="s">
        <v>28</v>
      </c>
      <c r="K582" s="4">
        <f>(Table1[[#This Row],[EndTime]]-Table1[[#This Row],[StartTime]])*1440</f>
        <v>29.999999999999972</v>
      </c>
      <c r="L582" s="5">
        <f>Table1[[#This Row],[Attendees]]/Table1[[#This Row],[Capacity]]</f>
        <v>1.1666666666666667</v>
      </c>
      <c r="M582">
        <f>IF(Table1[[#This Row],[Attendees]]&gt;Table1[[#This Row],[Capacity]],1,0)</f>
        <v>1</v>
      </c>
      <c r="N582" t="str">
        <f>TEXT(Table1[[#This Row],[Date]],"ddd")</f>
        <v>Thu</v>
      </c>
      <c r="O582" t="str">
        <f>TEXT(Table1[[#This Row],[Date]],"mmm")</f>
        <v>Jul</v>
      </c>
      <c r="P582" t="str">
        <f>IF(Table1[[#This Row],[Capacity]]&lt;=4,"Small",IF(Table1[[#This Row],[Capacity]]&lt;=8,"Medium","Large"))</f>
        <v>Medium</v>
      </c>
      <c r="Q582" t="str">
        <f>IF(Table1[[#This Row],[Utilization %]]&lt;0.25,"Barely Attended","Normal")</f>
        <v>Normal</v>
      </c>
      <c r="R582" t="str">
        <f>IF(Table1[[#This Row],[Meeting duration (mins)]]&gt;90,"Long Meeting","Normal")</f>
        <v>Normal</v>
      </c>
    </row>
    <row r="583" spans="1:18" x14ac:dyDescent="0.2">
      <c r="A583">
        <v>582</v>
      </c>
      <c r="B583" s="1">
        <v>45457</v>
      </c>
      <c r="C583" s="2" t="s">
        <v>19</v>
      </c>
      <c r="D583" s="2" t="s">
        <v>47</v>
      </c>
      <c r="E583" t="s">
        <v>35</v>
      </c>
      <c r="F583">
        <v>2</v>
      </c>
      <c r="G583" s="12">
        <v>10</v>
      </c>
      <c r="H583">
        <v>4</v>
      </c>
      <c r="I583" t="s">
        <v>17</v>
      </c>
      <c r="J583" t="s">
        <v>28</v>
      </c>
      <c r="K583" s="4">
        <f>(Table1[[#This Row],[EndTime]]-Table1[[#This Row],[StartTime]])*1440</f>
        <v>30.000000000000053</v>
      </c>
      <c r="L583" s="5">
        <f>Table1[[#This Row],[Attendees]]/Table1[[#This Row],[Capacity]]</f>
        <v>0.4</v>
      </c>
      <c r="M583">
        <f>IF(Table1[[#This Row],[Attendees]]&gt;Table1[[#This Row],[Capacity]],1,0)</f>
        <v>0</v>
      </c>
      <c r="N583" t="str">
        <f>TEXT(Table1[[#This Row],[Date]],"ddd")</f>
        <v>Fri</v>
      </c>
      <c r="O583" t="str">
        <f>TEXT(Table1[[#This Row],[Date]],"mmm")</f>
        <v>Jun</v>
      </c>
      <c r="P583" t="str">
        <f>IF(Table1[[#This Row],[Capacity]]&lt;=4,"Small",IF(Table1[[#This Row],[Capacity]]&lt;=8,"Medium","Large"))</f>
        <v>Large</v>
      </c>
      <c r="Q583" t="str">
        <f>IF(Table1[[#This Row],[Utilization %]]&lt;0.25,"Barely Attended","Normal")</f>
        <v>Normal</v>
      </c>
      <c r="R583" t="str">
        <f>IF(Table1[[#This Row],[Meeting duration (mins)]]&gt;90,"Long Meeting","Normal")</f>
        <v>Normal</v>
      </c>
    </row>
    <row r="584" spans="1:18" x14ac:dyDescent="0.2">
      <c r="A584">
        <v>583</v>
      </c>
      <c r="B584" s="1">
        <v>45618</v>
      </c>
      <c r="C584" s="2" t="s">
        <v>32</v>
      </c>
      <c r="D584" s="2" t="s">
        <v>16</v>
      </c>
      <c r="E584" t="s">
        <v>12</v>
      </c>
      <c r="F584">
        <v>2</v>
      </c>
      <c r="G584" s="12">
        <v>8</v>
      </c>
      <c r="H584">
        <v>4</v>
      </c>
      <c r="I584" t="s">
        <v>27</v>
      </c>
      <c r="J584" t="s">
        <v>18</v>
      </c>
      <c r="K584" s="4">
        <f>(Table1[[#This Row],[EndTime]]-Table1[[#This Row],[StartTime]])*1440</f>
        <v>30.000000000000053</v>
      </c>
      <c r="L584" s="5">
        <f>Table1[[#This Row],[Attendees]]/Table1[[#This Row],[Capacity]]</f>
        <v>0.5</v>
      </c>
      <c r="M584">
        <f>IF(Table1[[#This Row],[Attendees]]&gt;Table1[[#This Row],[Capacity]],1,0)</f>
        <v>0</v>
      </c>
      <c r="N584" t="str">
        <f>TEXT(Table1[[#This Row],[Date]],"ddd")</f>
        <v>Fri</v>
      </c>
      <c r="O584" t="str">
        <f>TEXT(Table1[[#This Row],[Date]],"mmm")</f>
        <v>Nov</v>
      </c>
      <c r="P584" t="str">
        <f>IF(Table1[[#This Row],[Capacity]]&lt;=4,"Small",IF(Table1[[#This Row],[Capacity]]&lt;=8,"Medium","Large"))</f>
        <v>Medium</v>
      </c>
      <c r="Q584" t="str">
        <f>IF(Table1[[#This Row],[Utilization %]]&lt;0.25,"Barely Attended","Normal")</f>
        <v>Normal</v>
      </c>
      <c r="R584" t="str">
        <f>IF(Table1[[#This Row],[Meeting duration (mins)]]&gt;90,"Long Meeting","Normal")</f>
        <v>Normal</v>
      </c>
    </row>
    <row r="585" spans="1:18" x14ac:dyDescent="0.2">
      <c r="A585">
        <v>584</v>
      </c>
      <c r="B585" s="1">
        <v>45372</v>
      </c>
      <c r="C585" s="2" t="s">
        <v>15</v>
      </c>
      <c r="D585" s="2" t="s">
        <v>16</v>
      </c>
      <c r="E585" t="s">
        <v>38</v>
      </c>
      <c r="F585">
        <v>3</v>
      </c>
      <c r="G585" s="12">
        <v>16</v>
      </c>
      <c r="H585">
        <v>16</v>
      </c>
      <c r="I585" t="s">
        <v>41</v>
      </c>
      <c r="J585" t="s">
        <v>14</v>
      </c>
      <c r="K585" s="4">
        <f>(Table1[[#This Row],[EndTime]]-Table1[[#This Row],[StartTime]])*1440</f>
        <v>119.99999999999997</v>
      </c>
      <c r="L585" s="5">
        <f>Table1[[#This Row],[Attendees]]/Table1[[#This Row],[Capacity]]</f>
        <v>1</v>
      </c>
      <c r="M585">
        <f>IF(Table1[[#This Row],[Attendees]]&gt;Table1[[#This Row],[Capacity]],1,0)</f>
        <v>0</v>
      </c>
      <c r="N585" t="str">
        <f>TEXT(Table1[[#This Row],[Date]],"ddd")</f>
        <v>Thu</v>
      </c>
      <c r="O585" t="str">
        <f>TEXT(Table1[[#This Row],[Date]],"mmm")</f>
        <v>Mar</v>
      </c>
      <c r="P585" t="str">
        <f>IF(Table1[[#This Row],[Capacity]]&lt;=4,"Small",IF(Table1[[#This Row],[Capacity]]&lt;=8,"Medium","Large"))</f>
        <v>Large</v>
      </c>
      <c r="Q585" t="str">
        <f>IF(Table1[[#This Row],[Utilization %]]&lt;0.25,"Barely Attended","Normal")</f>
        <v>Normal</v>
      </c>
      <c r="R585" t="str">
        <f>IF(Table1[[#This Row],[Meeting duration (mins)]]&gt;90,"Long Meeting","Normal")</f>
        <v>Long Meeting</v>
      </c>
    </row>
    <row r="586" spans="1:18" x14ac:dyDescent="0.2">
      <c r="A586">
        <v>585</v>
      </c>
      <c r="B586" s="1">
        <v>45425</v>
      </c>
      <c r="C586" s="2" t="s">
        <v>29</v>
      </c>
      <c r="D586" s="2" t="s">
        <v>32</v>
      </c>
      <c r="E586" t="s">
        <v>21</v>
      </c>
      <c r="F586">
        <v>1</v>
      </c>
      <c r="G586" s="12">
        <v>6</v>
      </c>
      <c r="H586">
        <v>8</v>
      </c>
      <c r="I586" t="s">
        <v>13</v>
      </c>
      <c r="J586" t="s">
        <v>28</v>
      </c>
      <c r="K586" s="4">
        <f>(Table1[[#This Row],[EndTime]]-Table1[[#This Row],[StartTime]])*1440</f>
        <v>59.999999999999943</v>
      </c>
      <c r="L586" s="5">
        <f>Table1[[#This Row],[Attendees]]/Table1[[#This Row],[Capacity]]</f>
        <v>1.3333333333333333</v>
      </c>
      <c r="M586">
        <f>IF(Table1[[#This Row],[Attendees]]&gt;Table1[[#This Row],[Capacity]],1,0)</f>
        <v>1</v>
      </c>
      <c r="N586" t="str">
        <f>TEXT(Table1[[#This Row],[Date]],"ddd")</f>
        <v>Mon</v>
      </c>
      <c r="O586" t="str">
        <f>TEXT(Table1[[#This Row],[Date]],"mmm")</f>
        <v>May</v>
      </c>
      <c r="P586" t="str">
        <f>IF(Table1[[#This Row],[Capacity]]&lt;=4,"Small",IF(Table1[[#This Row],[Capacity]]&lt;=8,"Medium","Large"))</f>
        <v>Medium</v>
      </c>
      <c r="Q586" t="str">
        <f>IF(Table1[[#This Row],[Utilization %]]&lt;0.25,"Barely Attended","Normal")</f>
        <v>Normal</v>
      </c>
      <c r="R586" t="str">
        <f>IF(Table1[[#This Row],[Meeting duration (mins)]]&gt;90,"Long Meeting","Normal")</f>
        <v>Normal</v>
      </c>
    </row>
    <row r="587" spans="1:18" x14ac:dyDescent="0.2">
      <c r="A587">
        <v>586</v>
      </c>
      <c r="B587" s="1">
        <v>45314</v>
      </c>
      <c r="C587" s="2" t="s">
        <v>37</v>
      </c>
      <c r="D587" s="2" t="s">
        <v>32</v>
      </c>
      <c r="E587" t="s">
        <v>49</v>
      </c>
      <c r="F587">
        <v>3</v>
      </c>
      <c r="G587" s="12">
        <v>12</v>
      </c>
      <c r="H587">
        <v>12</v>
      </c>
      <c r="I587" t="s">
        <v>13</v>
      </c>
      <c r="J587" t="s">
        <v>14</v>
      </c>
      <c r="K587" s="4">
        <f>(Table1[[#This Row],[EndTime]]-Table1[[#This Row],[StartTime]])*1440</f>
        <v>29.999999999999893</v>
      </c>
      <c r="L587" s="5">
        <f>Table1[[#This Row],[Attendees]]/Table1[[#This Row],[Capacity]]</f>
        <v>1</v>
      </c>
      <c r="M587">
        <f>IF(Table1[[#This Row],[Attendees]]&gt;Table1[[#This Row],[Capacity]],1,0)</f>
        <v>0</v>
      </c>
      <c r="N587" t="str">
        <f>TEXT(Table1[[#This Row],[Date]],"ddd")</f>
        <v>Tue</v>
      </c>
      <c r="O587" t="str">
        <f>TEXT(Table1[[#This Row],[Date]],"mmm")</f>
        <v>Jan</v>
      </c>
      <c r="P587" t="str">
        <f>IF(Table1[[#This Row],[Capacity]]&lt;=4,"Small",IF(Table1[[#This Row],[Capacity]]&lt;=8,"Medium","Large"))</f>
        <v>Large</v>
      </c>
      <c r="Q587" t="str">
        <f>IF(Table1[[#This Row],[Utilization %]]&lt;0.25,"Barely Attended","Normal")</f>
        <v>Normal</v>
      </c>
      <c r="R587" t="str">
        <f>IF(Table1[[#This Row],[Meeting duration (mins)]]&gt;90,"Long Meeting","Normal")</f>
        <v>Normal</v>
      </c>
    </row>
    <row r="588" spans="1:18" x14ac:dyDescent="0.2">
      <c r="A588">
        <v>587</v>
      </c>
      <c r="B588" s="1">
        <v>45354</v>
      </c>
      <c r="C588" s="2" t="s">
        <v>36</v>
      </c>
      <c r="D588" s="2" t="s">
        <v>29</v>
      </c>
      <c r="E588" t="s">
        <v>35</v>
      </c>
      <c r="F588">
        <v>2</v>
      </c>
      <c r="G588" s="12">
        <v>10</v>
      </c>
      <c r="H588">
        <v>5</v>
      </c>
      <c r="I588" t="s">
        <v>13</v>
      </c>
      <c r="J588" t="s">
        <v>18</v>
      </c>
      <c r="K588" s="4">
        <f>(Table1[[#This Row],[EndTime]]-Table1[[#This Row],[StartTime]])*1440</f>
        <v>90</v>
      </c>
      <c r="L588" s="5">
        <f>Table1[[#This Row],[Attendees]]/Table1[[#This Row],[Capacity]]</f>
        <v>0.5</v>
      </c>
      <c r="M588">
        <f>IF(Table1[[#This Row],[Attendees]]&gt;Table1[[#This Row],[Capacity]],1,0)</f>
        <v>0</v>
      </c>
      <c r="N588" t="str">
        <f>TEXT(Table1[[#This Row],[Date]],"ddd")</f>
        <v>Sun</v>
      </c>
      <c r="O588" t="str">
        <f>TEXT(Table1[[#This Row],[Date]],"mmm")</f>
        <v>Mar</v>
      </c>
      <c r="P588" t="str">
        <f>IF(Table1[[#This Row],[Capacity]]&lt;=4,"Small",IF(Table1[[#This Row],[Capacity]]&lt;=8,"Medium","Large"))</f>
        <v>Large</v>
      </c>
      <c r="Q588" t="str">
        <f>IF(Table1[[#This Row],[Utilization %]]&lt;0.25,"Barely Attended","Normal")</f>
        <v>Normal</v>
      </c>
      <c r="R588" t="str">
        <f>IF(Table1[[#This Row],[Meeting duration (mins)]]&gt;90,"Long Meeting","Normal")</f>
        <v>Normal</v>
      </c>
    </row>
    <row r="589" spans="1:18" x14ac:dyDescent="0.2">
      <c r="A589">
        <v>588</v>
      </c>
      <c r="B589" s="1">
        <v>45382</v>
      </c>
      <c r="C589" s="2" t="s">
        <v>16</v>
      </c>
      <c r="D589" s="2" t="s">
        <v>11</v>
      </c>
      <c r="E589" t="s">
        <v>25</v>
      </c>
      <c r="F589">
        <v>1</v>
      </c>
      <c r="G589" s="12">
        <v>4</v>
      </c>
      <c r="H589">
        <v>6</v>
      </c>
      <c r="I589" t="s">
        <v>39</v>
      </c>
      <c r="J589" t="s">
        <v>40</v>
      </c>
      <c r="K589" s="4">
        <f>(Table1[[#This Row],[EndTime]]-Table1[[#This Row],[StartTime]])*1440</f>
        <v>120.00000000000006</v>
      </c>
      <c r="L589" s="5">
        <f>Table1[[#This Row],[Attendees]]/Table1[[#This Row],[Capacity]]</f>
        <v>1.5</v>
      </c>
      <c r="M589">
        <f>IF(Table1[[#This Row],[Attendees]]&gt;Table1[[#This Row],[Capacity]],1,0)</f>
        <v>1</v>
      </c>
      <c r="N589" t="str">
        <f>TEXT(Table1[[#This Row],[Date]],"ddd")</f>
        <v>Sun</v>
      </c>
      <c r="O589" t="str">
        <f>TEXT(Table1[[#This Row],[Date]],"mmm")</f>
        <v>Mar</v>
      </c>
      <c r="P589" t="str">
        <f>IF(Table1[[#This Row],[Capacity]]&lt;=4,"Small",IF(Table1[[#This Row],[Capacity]]&lt;=8,"Medium","Large"))</f>
        <v>Small</v>
      </c>
      <c r="Q589" t="str">
        <f>IF(Table1[[#This Row],[Utilization %]]&lt;0.25,"Barely Attended","Normal")</f>
        <v>Normal</v>
      </c>
      <c r="R589" t="str">
        <f>IF(Table1[[#This Row],[Meeting duration (mins)]]&gt;90,"Long Meeting","Normal")</f>
        <v>Long Meeting</v>
      </c>
    </row>
    <row r="590" spans="1:18" x14ac:dyDescent="0.2">
      <c r="A590">
        <v>589</v>
      </c>
      <c r="B590" s="1">
        <v>45454</v>
      </c>
      <c r="C590" s="2" t="s">
        <v>32</v>
      </c>
      <c r="D590" s="2" t="s">
        <v>10</v>
      </c>
      <c r="E590" t="s">
        <v>49</v>
      </c>
      <c r="F590">
        <v>3</v>
      </c>
      <c r="G590" s="12">
        <v>12</v>
      </c>
      <c r="H590">
        <v>1</v>
      </c>
      <c r="I590" t="s">
        <v>42</v>
      </c>
      <c r="J590" t="s">
        <v>30</v>
      </c>
      <c r="K590" s="4">
        <f>(Table1[[#This Row],[EndTime]]-Table1[[#This Row],[StartTime]])*1440</f>
        <v>60.000000000000107</v>
      </c>
      <c r="L590" s="5">
        <f>Table1[[#This Row],[Attendees]]/Table1[[#This Row],[Capacity]]</f>
        <v>8.3333333333333329E-2</v>
      </c>
      <c r="M590">
        <f>IF(Table1[[#This Row],[Attendees]]&gt;Table1[[#This Row],[Capacity]],1,0)</f>
        <v>0</v>
      </c>
      <c r="N590" t="str">
        <f>TEXT(Table1[[#This Row],[Date]],"ddd")</f>
        <v>Tue</v>
      </c>
      <c r="O590" t="str">
        <f>TEXT(Table1[[#This Row],[Date]],"mmm")</f>
        <v>Jun</v>
      </c>
      <c r="P590" t="str">
        <f>IF(Table1[[#This Row],[Capacity]]&lt;=4,"Small",IF(Table1[[#This Row],[Capacity]]&lt;=8,"Medium","Large"))</f>
        <v>Large</v>
      </c>
      <c r="Q590" t="str">
        <f>IF(Table1[[#This Row],[Utilization %]]&lt;0.25,"Barely Attended","Normal")</f>
        <v>Barely Attended</v>
      </c>
      <c r="R590" t="str">
        <f>IF(Table1[[#This Row],[Meeting duration (mins)]]&gt;90,"Long Meeting","Normal")</f>
        <v>Normal</v>
      </c>
    </row>
    <row r="591" spans="1:18" x14ac:dyDescent="0.2">
      <c r="A591">
        <v>590</v>
      </c>
      <c r="B591" s="1">
        <v>45577</v>
      </c>
      <c r="C591" s="2" t="s">
        <v>15</v>
      </c>
      <c r="D591" s="2" t="s">
        <v>29</v>
      </c>
      <c r="E591" t="s">
        <v>49</v>
      </c>
      <c r="F591">
        <v>3</v>
      </c>
      <c r="G591" s="12">
        <v>12</v>
      </c>
      <c r="H591">
        <v>7</v>
      </c>
      <c r="I591" t="s">
        <v>17</v>
      </c>
      <c r="J591" t="s">
        <v>14</v>
      </c>
      <c r="K591" s="4">
        <f>(Table1[[#This Row],[EndTime]]-Table1[[#This Row],[StartTime]])*1440</f>
        <v>29.999999999999972</v>
      </c>
      <c r="L591" s="5">
        <f>Table1[[#This Row],[Attendees]]/Table1[[#This Row],[Capacity]]</f>
        <v>0.58333333333333337</v>
      </c>
      <c r="M591">
        <f>IF(Table1[[#This Row],[Attendees]]&gt;Table1[[#This Row],[Capacity]],1,0)</f>
        <v>0</v>
      </c>
      <c r="N591" t="str">
        <f>TEXT(Table1[[#This Row],[Date]],"ddd")</f>
        <v>Sat</v>
      </c>
      <c r="O591" t="str">
        <f>TEXT(Table1[[#This Row],[Date]],"mmm")</f>
        <v>Oct</v>
      </c>
      <c r="P591" t="str">
        <f>IF(Table1[[#This Row],[Capacity]]&lt;=4,"Small",IF(Table1[[#This Row],[Capacity]]&lt;=8,"Medium","Large"))</f>
        <v>Large</v>
      </c>
      <c r="Q591" t="str">
        <f>IF(Table1[[#This Row],[Utilization %]]&lt;0.25,"Barely Attended","Normal")</f>
        <v>Normal</v>
      </c>
      <c r="R591" t="str">
        <f>IF(Table1[[#This Row],[Meeting duration (mins)]]&gt;90,"Long Meeting","Normal")</f>
        <v>Normal</v>
      </c>
    </row>
    <row r="592" spans="1:18" x14ac:dyDescent="0.2">
      <c r="A592">
        <v>591</v>
      </c>
      <c r="B592" s="1">
        <v>45599</v>
      </c>
      <c r="C592" s="2" t="s">
        <v>16</v>
      </c>
      <c r="D592" s="2" t="s">
        <v>26</v>
      </c>
      <c r="E592" t="s">
        <v>49</v>
      </c>
      <c r="F592">
        <v>3</v>
      </c>
      <c r="G592" s="12">
        <v>12</v>
      </c>
      <c r="H592">
        <v>10</v>
      </c>
      <c r="I592" t="s">
        <v>41</v>
      </c>
      <c r="J592" t="s">
        <v>23</v>
      </c>
      <c r="K592" s="4">
        <f>(Table1[[#This Row],[EndTime]]-Table1[[#This Row],[StartTime]])*1440</f>
        <v>90</v>
      </c>
      <c r="L592" s="5">
        <f>Table1[[#This Row],[Attendees]]/Table1[[#This Row],[Capacity]]</f>
        <v>0.83333333333333337</v>
      </c>
      <c r="M592">
        <f>IF(Table1[[#This Row],[Attendees]]&gt;Table1[[#This Row],[Capacity]],1,0)</f>
        <v>0</v>
      </c>
      <c r="N592" t="str">
        <f>TEXT(Table1[[#This Row],[Date]],"ddd")</f>
        <v>Sun</v>
      </c>
      <c r="O592" t="str">
        <f>TEXT(Table1[[#This Row],[Date]],"mmm")</f>
        <v>Nov</v>
      </c>
      <c r="P592" t="str">
        <f>IF(Table1[[#This Row],[Capacity]]&lt;=4,"Small",IF(Table1[[#This Row],[Capacity]]&lt;=8,"Medium","Large"))</f>
        <v>Large</v>
      </c>
      <c r="Q592" t="str">
        <f>IF(Table1[[#This Row],[Utilization %]]&lt;0.25,"Barely Attended","Normal")</f>
        <v>Normal</v>
      </c>
      <c r="R592" t="str">
        <f>IF(Table1[[#This Row],[Meeting duration (mins)]]&gt;90,"Long Meeting","Normal")</f>
        <v>Normal</v>
      </c>
    </row>
    <row r="593" spans="1:18" x14ac:dyDescent="0.2">
      <c r="A593">
        <v>592</v>
      </c>
      <c r="B593" s="1">
        <v>45314</v>
      </c>
      <c r="C593" s="2" t="s">
        <v>45</v>
      </c>
      <c r="D593" s="2" t="s">
        <v>26</v>
      </c>
      <c r="E593" t="s">
        <v>35</v>
      </c>
      <c r="F593">
        <v>2</v>
      </c>
      <c r="G593" s="12">
        <v>10</v>
      </c>
      <c r="H593">
        <v>3</v>
      </c>
      <c r="I593" t="s">
        <v>39</v>
      </c>
      <c r="J593" t="s">
        <v>18</v>
      </c>
      <c r="K593" s="4">
        <f>(Table1[[#This Row],[EndTime]]-Table1[[#This Row],[StartTime]])*1440</f>
        <v>30.000000000000053</v>
      </c>
      <c r="L593" s="5">
        <f>Table1[[#This Row],[Attendees]]/Table1[[#This Row],[Capacity]]</f>
        <v>0.3</v>
      </c>
      <c r="M593">
        <f>IF(Table1[[#This Row],[Attendees]]&gt;Table1[[#This Row],[Capacity]],1,0)</f>
        <v>0</v>
      </c>
      <c r="N593" t="str">
        <f>TEXT(Table1[[#This Row],[Date]],"ddd")</f>
        <v>Tue</v>
      </c>
      <c r="O593" t="str">
        <f>TEXT(Table1[[#This Row],[Date]],"mmm")</f>
        <v>Jan</v>
      </c>
      <c r="P593" t="str">
        <f>IF(Table1[[#This Row],[Capacity]]&lt;=4,"Small",IF(Table1[[#This Row],[Capacity]]&lt;=8,"Medium","Large"))</f>
        <v>Large</v>
      </c>
      <c r="Q593" t="str">
        <f>IF(Table1[[#This Row],[Utilization %]]&lt;0.25,"Barely Attended","Normal")</f>
        <v>Normal</v>
      </c>
      <c r="R593" t="str">
        <f>IF(Table1[[#This Row],[Meeting duration (mins)]]&gt;90,"Long Meeting","Normal")</f>
        <v>Normal</v>
      </c>
    </row>
    <row r="594" spans="1:18" x14ac:dyDescent="0.2">
      <c r="A594">
        <v>593</v>
      </c>
      <c r="B594" s="1">
        <v>45433</v>
      </c>
      <c r="C594" s="2" t="s">
        <v>20</v>
      </c>
      <c r="D594" s="2" t="s">
        <v>15</v>
      </c>
      <c r="E594" t="s">
        <v>35</v>
      </c>
      <c r="F594">
        <v>2</v>
      </c>
      <c r="G594" s="12">
        <v>10</v>
      </c>
      <c r="H594">
        <v>4</v>
      </c>
      <c r="I594" t="s">
        <v>39</v>
      </c>
      <c r="J594" t="s">
        <v>28</v>
      </c>
      <c r="K594" s="4">
        <f>(Table1[[#This Row],[EndTime]]-Table1[[#This Row],[StartTime]])*1440</f>
        <v>120.00000000000006</v>
      </c>
      <c r="L594" s="5">
        <f>Table1[[#This Row],[Attendees]]/Table1[[#This Row],[Capacity]]</f>
        <v>0.4</v>
      </c>
      <c r="M594">
        <f>IF(Table1[[#This Row],[Attendees]]&gt;Table1[[#This Row],[Capacity]],1,0)</f>
        <v>0</v>
      </c>
      <c r="N594" t="str">
        <f>TEXT(Table1[[#This Row],[Date]],"ddd")</f>
        <v>Tue</v>
      </c>
      <c r="O594" t="str">
        <f>TEXT(Table1[[#This Row],[Date]],"mmm")</f>
        <v>May</v>
      </c>
      <c r="P594" t="str">
        <f>IF(Table1[[#This Row],[Capacity]]&lt;=4,"Small",IF(Table1[[#This Row],[Capacity]]&lt;=8,"Medium","Large"))</f>
        <v>Large</v>
      </c>
      <c r="Q594" t="str">
        <f>IF(Table1[[#This Row],[Utilization %]]&lt;0.25,"Barely Attended","Normal")</f>
        <v>Normal</v>
      </c>
      <c r="R594" t="str">
        <f>IF(Table1[[#This Row],[Meeting duration (mins)]]&gt;90,"Long Meeting","Normal")</f>
        <v>Long Meeting</v>
      </c>
    </row>
    <row r="595" spans="1:18" x14ac:dyDescent="0.2">
      <c r="A595">
        <v>594</v>
      </c>
      <c r="B595" s="1">
        <v>45307</v>
      </c>
      <c r="C595" s="2" t="s">
        <v>45</v>
      </c>
      <c r="D595" s="2" t="s">
        <v>11</v>
      </c>
      <c r="E595" t="s">
        <v>35</v>
      </c>
      <c r="F595">
        <v>2</v>
      </c>
      <c r="G595" s="12">
        <v>10</v>
      </c>
      <c r="H595">
        <v>1</v>
      </c>
      <c r="I595" t="s">
        <v>13</v>
      </c>
      <c r="J595" t="s">
        <v>40</v>
      </c>
      <c r="K595" s="4">
        <f>(Table1[[#This Row],[EndTime]]-Table1[[#This Row],[StartTime]])*1440</f>
        <v>60.000000000000107</v>
      </c>
      <c r="L595" s="5">
        <f>Table1[[#This Row],[Attendees]]/Table1[[#This Row],[Capacity]]</f>
        <v>0.1</v>
      </c>
      <c r="M595">
        <f>IF(Table1[[#This Row],[Attendees]]&gt;Table1[[#This Row],[Capacity]],1,0)</f>
        <v>0</v>
      </c>
      <c r="N595" t="str">
        <f>TEXT(Table1[[#This Row],[Date]],"ddd")</f>
        <v>Tue</v>
      </c>
      <c r="O595" t="str">
        <f>TEXT(Table1[[#This Row],[Date]],"mmm")</f>
        <v>Jan</v>
      </c>
      <c r="P595" t="str">
        <f>IF(Table1[[#This Row],[Capacity]]&lt;=4,"Small",IF(Table1[[#This Row],[Capacity]]&lt;=8,"Medium","Large"))</f>
        <v>Large</v>
      </c>
      <c r="Q595" t="str">
        <f>IF(Table1[[#This Row],[Utilization %]]&lt;0.25,"Barely Attended","Normal")</f>
        <v>Barely Attended</v>
      </c>
      <c r="R595" t="str">
        <f>IF(Table1[[#This Row],[Meeting duration (mins)]]&gt;90,"Long Meeting","Normal")</f>
        <v>Normal</v>
      </c>
    </row>
    <row r="596" spans="1:18" x14ac:dyDescent="0.2">
      <c r="A596">
        <v>595</v>
      </c>
      <c r="B596" s="1">
        <v>45634</v>
      </c>
      <c r="C596" s="2" t="s">
        <v>33</v>
      </c>
      <c r="D596" s="2" t="s">
        <v>31</v>
      </c>
      <c r="E596" t="s">
        <v>21</v>
      </c>
      <c r="F596">
        <v>1</v>
      </c>
      <c r="G596" s="12">
        <v>6</v>
      </c>
      <c r="H596">
        <v>7</v>
      </c>
      <c r="I596" t="s">
        <v>41</v>
      </c>
      <c r="J596" t="s">
        <v>40</v>
      </c>
      <c r="K596" s="4">
        <f>(Table1[[#This Row],[EndTime]]-Table1[[#This Row],[StartTime]])*1440</f>
        <v>30.000000000000053</v>
      </c>
      <c r="L596" s="5">
        <f>Table1[[#This Row],[Attendees]]/Table1[[#This Row],[Capacity]]</f>
        <v>1.1666666666666667</v>
      </c>
      <c r="M596">
        <f>IF(Table1[[#This Row],[Attendees]]&gt;Table1[[#This Row],[Capacity]],1,0)</f>
        <v>1</v>
      </c>
      <c r="N596" t="str">
        <f>TEXT(Table1[[#This Row],[Date]],"ddd")</f>
        <v>Sun</v>
      </c>
      <c r="O596" t="str">
        <f>TEXT(Table1[[#This Row],[Date]],"mmm")</f>
        <v>Dec</v>
      </c>
      <c r="P596" t="str">
        <f>IF(Table1[[#This Row],[Capacity]]&lt;=4,"Small",IF(Table1[[#This Row],[Capacity]]&lt;=8,"Medium","Large"))</f>
        <v>Medium</v>
      </c>
      <c r="Q596" t="str">
        <f>IF(Table1[[#This Row],[Utilization %]]&lt;0.25,"Barely Attended","Normal")</f>
        <v>Normal</v>
      </c>
      <c r="R596" t="str">
        <f>IF(Table1[[#This Row],[Meeting duration (mins)]]&gt;90,"Long Meeting","Normal")</f>
        <v>Normal</v>
      </c>
    </row>
    <row r="597" spans="1:18" x14ac:dyDescent="0.2">
      <c r="A597">
        <v>596</v>
      </c>
      <c r="B597" s="1">
        <v>45602</v>
      </c>
      <c r="C597" s="2" t="s">
        <v>36</v>
      </c>
      <c r="D597" s="2" t="s">
        <v>15</v>
      </c>
      <c r="E597" t="s">
        <v>35</v>
      </c>
      <c r="F597">
        <v>2</v>
      </c>
      <c r="G597" s="12">
        <v>10</v>
      </c>
      <c r="H597">
        <v>4</v>
      </c>
      <c r="I597" t="s">
        <v>42</v>
      </c>
      <c r="J597" t="s">
        <v>28</v>
      </c>
      <c r="K597" s="4">
        <f>(Table1[[#This Row],[EndTime]]-Table1[[#This Row],[StartTime]])*1440</f>
        <v>60.000000000000028</v>
      </c>
      <c r="L597" s="5">
        <f>Table1[[#This Row],[Attendees]]/Table1[[#This Row],[Capacity]]</f>
        <v>0.4</v>
      </c>
      <c r="M597">
        <f>IF(Table1[[#This Row],[Attendees]]&gt;Table1[[#This Row],[Capacity]],1,0)</f>
        <v>0</v>
      </c>
      <c r="N597" t="str">
        <f>TEXT(Table1[[#This Row],[Date]],"ddd")</f>
        <v>Wed</v>
      </c>
      <c r="O597" t="str">
        <f>TEXT(Table1[[#This Row],[Date]],"mmm")</f>
        <v>Nov</v>
      </c>
      <c r="P597" t="str">
        <f>IF(Table1[[#This Row],[Capacity]]&lt;=4,"Small",IF(Table1[[#This Row],[Capacity]]&lt;=8,"Medium","Large"))</f>
        <v>Large</v>
      </c>
      <c r="Q597" t="str">
        <f>IF(Table1[[#This Row],[Utilization %]]&lt;0.25,"Barely Attended","Normal")</f>
        <v>Normal</v>
      </c>
      <c r="R597" t="str">
        <f>IF(Table1[[#This Row],[Meeting duration (mins)]]&gt;90,"Long Meeting","Normal")</f>
        <v>Normal</v>
      </c>
    </row>
    <row r="598" spans="1:18" x14ac:dyDescent="0.2">
      <c r="A598">
        <v>597</v>
      </c>
      <c r="B598" s="1">
        <v>45299</v>
      </c>
      <c r="C598" s="2" t="s">
        <v>36</v>
      </c>
      <c r="D598" s="2" t="s">
        <v>15</v>
      </c>
      <c r="E598" t="s">
        <v>21</v>
      </c>
      <c r="F598">
        <v>1</v>
      </c>
      <c r="G598" s="12">
        <v>6</v>
      </c>
      <c r="H598">
        <v>1</v>
      </c>
      <c r="I598" t="s">
        <v>41</v>
      </c>
      <c r="J598" t="s">
        <v>40</v>
      </c>
      <c r="K598" s="4">
        <f>(Table1[[#This Row],[EndTime]]-Table1[[#This Row],[StartTime]])*1440</f>
        <v>60.000000000000028</v>
      </c>
      <c r="L598" s="5">
        <f>Table1[[#This Row],[Attendees]]/Table1[[#This Row],[Capacity]]</f>
        <v>0.16666666666666666</v>
      </c>
      <c r="M598">
        <f>IF(Table1[[#This Row],[Attendees]]&gt;Table1[[#This Row],[Capacity]],1,0)</f>
        <v>0</v>
      </c>
      <c r="N598" t="str">
        <f>TEXT(Table1[[#This Row],[Date]],"ddd")</f>
        <v>Mon</v>
      </c>
      <c r="O598" t="str">
        <f>TEXT(Table1[[#This Row],[Date]],"mmm")</f>
        <v>Jan</v>
      </c>
      <c r="P598" t="str">
        <f>IF(Table1[[#This Row],[Capacity]]&lt;=4,"Small",IF(Table1[[#This Row],[Capacity]]&lt;=8,"Medium","Large"))</f>
        <v>Medium</v>
      </c>
      <c r="Q598" t="str">
        <f>IF(Table1[[#This Row],[Utilization %]]&lt;0.25,"Barely Attended","Normal")</f>
        <v>Barely Attended</v>
      </c>
      <c r="R598" t="str">
        <f>IF(Table1[[#This Row],[Meeting duration (mins)]]&gt;90,"Long Meeting","Normal")</f>
        <v>Normal</v>
      </c>
    </row>
    <row r="599" spans="1:18" x14ac:dyDescent="0.2">
      <c r="A599">
        <v>598</v>
      </c>
      <c r="B599" s="1">
        <v>45624</v>
      </c>
      <c r="C599" s="2" t="s">
        <v>15</v>
      </c>
      <c r="D599" s="2" t="s">
        <v>32</v>
      </c>
      <c r="E599" t="s">
        <v>21</v>
      </c>
      <c r="F599">
        <v>1</v>
      </c>
      <c r="G599" s="12">
        <v>6</v>
      </c>
      <c r="H599">
        <v>7</v>
      </c>
      <c r="I599" t="s">
        <v>17</v>
      </c>
      <c r="J599" t="s">
        <v>18</v>
      </c>
      <c r="K599" s="4">
        <f>(Table1[[#This Row],[EndTime]]-Table1[[#This Row],[StartTime]])*1440</f>
        <v>89.999999999999915</v>
      </c>
      <c r="L599" s="5">
        <f>Table1[[#This Row],[Attendees]]/Table1[[#This Row],[Capacity]]</f>
        <v>1.1666666666666667</v>
      </c>
      <c r="M599">
        <f>IF(Table1[[#This Row],[Attendees]]&gt;Table1[[#This Row],[Capacity]],1,0)</f>
        <v>1</v>
      </c>
      <c r="N599" t="str">
        <f>TEXT(Table1[[#This Row],[Date]],"ddd")</f>
        <v>Thu</v>
      </c>
      <c r="O599" t="str">
        <f>TEXT(Table1[[#This Row],[Date]],"mmm")</f>
        <v>Nov</v>
      </c>
      <c r="P599" t="str">
        <f>IF(Table1[[#This Row],[Capacity]]&lt;=4,"Small",IF(Table1[[#This Row],[Capacity]]&lt;=8,"Medium","Large"))</f>
        <v>Medium</v>
      </c>
      <c r="Q599" t="str">
        <f>IF(Table1[[#This Row],[Utilization %]]&lt;0.25,"Barely Attended","Normal")</f>
        <v>Normal</v>
      </c>
      <c r="R599" t="str">
        <f>IF(Table1[[#This Row],[Meeting duration (mins)]]&gt;90,"Long Meeting","Normal")</f>
        <v>Normal</v>
      </c>
    </row>
    <row r="600" spans="1:18" x14ac:dyDescent="0.2">
      <c r="A600">
        <v>599</v>
      </c>
      <c r="B600" s="1">
        <v>45531</v>
      </c>
      <c r="C600" s="2" t="s">
        <v>31</v>
      </c>
      <c r="D600" s="2" t="s">
        <v>24</v>
      </c>
      <c r="E600" t="s">
        <v>49</v>
      </c>
      <c r="F600">
        <v>3</v>
      </c>
      <c r="G600" s="12">
        <v>12</v>
      </c>
      <c r="H600">
        <v>12</v>
      </c>
      <c r="I600" t="s">
        <v>17</v>
      </c>
      <c r="J600" t="s">
        <v>14</v>
      </c>
      <c r="K600" s="4">
        <f>(Table1[[#This Row],[EndTime]]-Table1[[#This Row],[StartTime]])*1440</f>
        <v>30.000000000000053</v>
      </c>
      <c r="L600" s="5">
        <f>Table1[[#This Row],[Attendees]]/Table1[[#This Row],[Capacity]]</f>
        <v>1</v>
      </c>
      <c r="M600">
        <f>IF(Table1[[#This Row],[Attendees]]&gt;Table1[[#This Row],[Capacity]],1,0)</f>
        <v>0</v>
      </c>
      <c r="N600" t="str">
        <f>TEXT(Table1[[#This Row],[Date]],"ddd")</f>
        <v>Tue</v>
      </c>
      <c r="O600" t="str">
        <f>TEXT(Table1[[#This Row],[Date]],"mmm")</f>
        <v>Aug</v>
      </c>
      <c r="P600" t="str">
        <f>IF(Table1[[#This Row],[Capacity]]&lt;=4,"Small",IF(Table1[[#This Row],[Capacity]]&lt;=8,"Medium","Large"))</f>
        <v>Large</v>
      </c>
      <c r="Q600" t="str">
        <f>IF(Table1[[#This Row],[Utilization %]]&lt;0.25,"Barely Attended","Normal")</f>
        <v>Normal</v>
      </c>
      <c r="R600" t="str">
        <f>IF(Table1[[#This Row],[Meeting duration (mins)]]&gt;90,"Long Meeting","Normal")</f>
        <v>Normal</v>
      </c>
    </row>
    <row r="601" spans="1:18" x14ac:dyDescent="0.2">
      <c r="A601">
        <v>600</v>
      </c>
      <c r="B601" s="1">
        <v>45425</v>
      </c>
      <c r="C601" s="2" t="s">
        <v>16</v>
      </c>
      <c r="D601" s="2" t="s">
        <v>45</v>
      </c>
      <c r="E601" t="s">
        <v>12</v>
      </c>
      <c r="F601">
        <v>2</v>
      </c>
      <c r="G601" s="12">
        <v>8</v>
      </c>
      <c r="H601">
        <v>3</v>
      </c>
      <c r="I601" t="s">
        <v>42</v>
      </c>
      <c r="J601" t="s">
        <v>18</v>
      </c>
      <c r="K601" s="4">
        <f>(Table1[[#This Row],[EndTime]]-Table1[[#This Row],[StartTime]])*1440</f>
        <v>59.999999999999943</v>
      </c>
      <c r="L601" s="5">
        <f>Table1[[#This Row],[Attendees]]/Table1[[#This Row],[Capacity]]</f>
        <v>0.375</v>
      </c>
      <c r="M601">
        <f>IF(Table1[[#This Row],[Attendees]]&gt;Table1[[#This Row],[Capacity]],1,0)</f>
        <v>0</v>
      </c>
      <c r="N601" t="str">
        <f>TEXT(Table1[[#This Row],[Date]],"ddd")</f>
        <v>Mon</v>
      </c>
      <c r="O601" t="str">
        <f>TEXT(Table1[[#This Row],[Date]],"mmm")</f>
        <v>May</v>
      </c>
      <c r="P601" t="str">
        <f>IF(Table1[[#This Row],[Capacity]]&lt;=4,"Small",IF(Table1[[#This Row],[Capacity]]&lt;=8,"Medium","Large"))</f>
        <v>Medium</v>
      </c>
      <c r="Q601" t="str">
        <f>IF(Table1[[#This Row],[Utilization %]]&lt;0.25,"Barely Attended","Normal")</f>
        <v>Normal</v>
      </c>
      <c r="R601" t="str">
        <f>IF(Table1[[#This Row],[Meeting duration (mins)]]&gt;90,"Long Meeting","Normal")</f>
        <v>Normal</v>
      </c>
    </row>
    <row r="602" spans="1:18" x14ac:dyDescent="0.2">
      <c r="A602">
        <v>601</v>
      </c>
      <c r="B602" s="1">
        <v>45406</v>
      </c>
      <c r="C602" s="2" t="s">
        <v>45</v>
      </c>
      <c r="D602" s="2" t="s">
        <v>33</v>
      </c>
      <c r="E602" t="s">
        <v>35</v>
      </c>
      <c r="F602">
        <v>2</v>
      </c>
      <c r="G602" s="12">
        <v>10</v>
      </c>
      <c r="H602">
        <v>5</v>
      </c>
      <c r="I602" t="s">
        <v>22</v>
      </c>
      <c r="J602" t="s">
        <v>14</v>
      </c>
      <c r="K602" s="4">
        <f>(Table1[[#This Row],[EndTime]]-Table1[[#This Row],[StartTime]])*1440</f>
        <v>90</v>
      </c>
      <c r="L602" s="5">
        <f>Table1[[#This Row],[Attendees]]/Table1[[#This Row],[Capacity]]</f>
        <v>0.5</v>
      </c>
      <c r="M602">
        <f>IF(Table1[[#This Row],[Attendees]]&gt;Table1[[#This Row],[Capacity]],1,0)</f>
        <v>0</v>
      </c>
      <c r="N602" t="str">
        <f>TEXT(Table1[[#This Row],[Date]],"ddd")</f>
        <v>Wed</v>
      </c>
      <c r="O602" t="str">
        <f>TEXT(Table1[[#This Row],[Date]],"mmm")</f>
        <v>Apr</v>
      </c>
      <c r="P602" t="str">
        <f>IF(Table1[[#This Row],[Capacity]]&lt;=4,"Small",IF(Table1[[#This Row],[Capacity]]&lt;=8,"Medium","Large"))</f>
        <v>Large</v>
      </c>
      <c r="Q602" t="str">
        <f>IF(Table1[[#This Row],[Utilization %]]&lt;0.25,"Barely Attended","Normal")</f>
        <v>Normal</v>
      </c>
      <c r="R602" t="str">
        <f>IF(Table1[[#This Row],[Meeting duration (mins)]]&gt;90,"Long Meeting","Normal")</f>
        <v>Normal</v>
      </c>
    </row>
    <row r="603" spans="1:18" x14ac:dyDescent="0.2">
      <c r="A603">
        <v>602</v>
      </c>
      <c r="B603" s="1">
        <v>45561</v>
      </c>
      <c r="C603" s="2" t="s">
        <v>10</v>
      </c>
      <c r="D603" s="2" t="s">
        <v>26</v>
      </c>
      <c r="E603" t="s">
        <v>49</v>
      </c>
      <c r="F603">
        <v>3</v>
      </c>
      <c r="G603" s="12">
        <v>12</v>
      </c>
      <c r="H603">
        <v>15</v>
      </c>
      <c r="I603" t="s">
        <v>41</v>
      </c>
      <c r="J603" t="s">
        <v>14</v>
      </c>
      <c r="K603" s="4">
        <f>(Table1[[#This Row],[EndTime]]-Table1[[#This Row],[StartTime]])*1440</f>
        <v>59.999999999999943</v>
      </c>
      <c r="L603" s="5">
        <f>Table1[[#This Row],[Attendees]]/Table1[[#This Row],[Capacity]]</f>
        <v>1.25</v>
      </c>
      <c r="M603">
        <f>IF(Table1[[#This Row],[Attendees]]&gt;Table1[[#This Row],[Capacity]],1,0)</f>
        <v>1</v>
      </c>
      <c r="N603" t="str">
        <f>TEXT(Table1[[#This Row],[Date]],"ddd")</f>
        <v>Thu</v>
      </c>
      <c r="O603" t="str">
        <f>TEXT(Table1[[#This Row],[Date]],"mmm")</f>
        <v>Sep</v>
      </c>
      <c r="P603" t="str">
        <f>IF(Table1[[#This Row],[Capacity]]&lt;=4,"Small",IF(Table1[[#This Row],[Capacity]]&lt;=8,"Medium","Large"))</f>
        <v>Large</v>
      </c>
      <c r="Q603" t="str">
        <f>IF(Table1[[#This Row],[Utilization %]]&lt;0.25,"Barely Attended","Normal")</f>
        <v>Normal</v>
      </c>
      <c r="R603" t="str">
        <f>IF(Table1[[#This Row],[Meeting duration (mins)]]&gt;90,"Long Meeting","Normal")</f>
        <v>Normal</v>
      </c>
    </row>
    <row r="604" spans="1:18" x14ac:dyDescent="0.2">
      <c r="A604">
        <v>603</v>
      </c>
      <c r="B604" s="1">
        <v>45413</v>
      </c>
      <c r="C604" s="2" t="s">
        <v>43</v>
      </c>
      <c r="D604" s="2" t="s">
        <v>29</v>
      </c>
      <c r="E604" t="s">
        <v>25</v>
      </c>
      <c r="F604">
        <v>1</v>
      </c>
      <c r="G604" s="12">
        <v>4</v>
      </c>
      <c r="H604">
        <v>7</v>
      </c>
      <c r="I604" t="s">
        <v>13</v>
      </c>
      <c r="J604" t="s">
        <v>23</v>
      </c>
      <c r="K604" s="4">
        <f>(Table1[[#This Row],[EndTime]]-Table1[[#This Row],[StartTime]])*1440</f>
        <v>119.99999999999997</v>
      </c>
      <c r="L604" s="5">
        <f>Table1[[#This Row],[Attendees]]/Table1[[#This Row],[Capacity]]</f>
        <v>1.75</v>
      </c>
      <c r="M604">
        <f>IF(Table1[[#This Row],[Attendees]]&gt;Table1[[#This Row],[Capacity]],1,0)</f>
        <v>1</v>
      </c>
      <c r="N604" t="str">
        <f>TEXT(Table1[[#This Row],[Date]],"ddd")</f>
        <v>Wed</v>
      </c>
      <c r="O604" t="str">
        <f>TEXT(Table1[[#This Row],[Date]],"mmm")</f>
        <v>May</v>
      </c>
      <c r="P604" t="str">
        <f>IF(Table1[[#This Row],[Capacity]]&lt;=4,"Small",IF(Table1[[#This Row],[Capacity]]&lt;=8,"Medium","Large"))</f>
        <v>Small</v>
      </c>
      <c r="Q604" t="str">
        <f>IF(Table1[[#This Row],[Utilization %]]&lt;0.25,"Barely Attended","Normal")</f>
        <v>Normal</v>
      </c>
      <c r="R604" t="str">
        <f>IF(Table1[[#This Row],[Meeting duration (mins)]]&gt;90,"Long Meeting","Normal")</f>
        <v>Long Meeting</v>
      </c>
    </row>
    <row r="605" spans="1:18" x14ac:dyDescent="0.2">
      <c r="A605">
        <v>604</v>
      </c>
      <c r="B605" s="1">
        <v>45348</v>
      </c>
      <c r="C605" s="2" t="s">
        <v>26</v>
      </c>
      <c r="D605" s="2" t="s">
        <v>11</v>
      </c>
      <c r="E605" t="s">
        <v>25</v>
      </c>
      <c r="F605">
        <v>1</v>
      </c>
      <c r="G605" s="12">
        <v>4</v>
      </c>
      <c r="H605">
        <v>1</v>
      </c>
      <c r="I605" t="s">
        <v>39</v>
      </c>
      <c r="J605" t="s">
        <v>40</v>
      </c>
      <c r="K605" s="4">
        <f>(Table1[[#This Row],[EndTime]]-Table1[[#This Row],[StartTime]])*1440</f>
        <v>30.000000000000053</v>
      </c>
      <c r="L605" s="5">
        <f>Table1[[#This Row],[Attendees]]/Table1[[#This Row],[Capacity]]</f>
        <v>0.25</v>
      </c>
      <c r="M605">
        <f>IF(Table1[[#This Row],[Attendees]]&gt;Table1[[#This Row],[Capacity]],1,0)</f>
        <v>0</v>
      </c>
      <c r="N605" t="str">
        <f>TEXT(Table1[[#This Row],[Date]],"ddd")</f>
        <v>Mon</v>
      </c>
      <c r="O605" t="str">
        <f>TEXT(Table1[[#This Row],[Date]],"mmm")</f>
        <v>Feb</v>
      </c>
      <c r="P605" t="str">
        <f>IF(Table1[[#This Row],[Capacity]]&lt;=4,"Small",IF(Table1[[#This Row],[Capacity]]&lt;=8,"Medium","Large"))</f>
        <v>Small</v>
      </c>
      <c r="Q605" t="str">
        <f>IF(Table1[[#This Row],[Utilization %]]&lt;0.25,"Barely Attended","Normal")</f>
        <v>Normal</v>
      </c>
      <c r="R605" t="str">
        <f>IF(Table1[[#This Row],[Meeting duration (mins)]]&gt;90,"Long Meeting","Normal")</f>
        <v>Normal</v>
      </c>
    </row>
    <row r="606" spans="1:18" x14ac:dyDescent="0.2">
      <c r="A606">
        <v>605</v>
      </c>
      <c r="B606" s="1">
        <v>45385</v>
      </c>
      <c r="C606" s="2" t="s">
        <v>43</v>
      </c>
      <c r="D606" s="2" t="s">
        <v>44</v>
      </c>
      <c r="E606" t="s">
        <v>38</v>
      </c>
      <c r="F606">
        <v>3</v>
      </c>
      <c r="G606" s="12">
        <v>16</v>
      </c>
      <c r="H606">
        <v>16</v>
      </c>
      <c r="I606" t="s">
        <v>22</v>
      </c>
      <c r="J606" t="s">
        <v>30</v>
      </c>
      <c r="K606" s="4">
        <f>(Table1[[#This Row],[EndTime]]-Table1[[#This Row],[StartTime]])*1440</f>
        <v>59.999999999999943</v>
      </c>
      <c r="L606" s="5">
        <f>Table1[[#This Row],[Attendees]]/Table1[[#This Row],[Capacity]]</f>
        <v>1</v>
      </c>
      <c r="M606">
        <f>IF(Table1[[#This Row],[Attendees]]&gt;Table1[[#This Row],[Capacity]],1,0)</f>
        <v>0</v>
      </c>
      <c r="N606" t="str">
        <f>TEXT(Table1[[#This Row],[Date]],"ddd")</f>
        <v>Wed</v>
      </c>
      <c r="O606" t="str">
        <f>TEXT(Table1[[#This Row],[Date]],"mmm")</f>
        <v>Apr</v>
      </c>
      <c r="P606" t="str">
        <f>IF(Table1[[#This Row],[Capacity]]&lt;=4,"Small",IF(Table1[[#This Row],[Capacity]]&lt;=8,"Medium","Large"))</f>
        <v>Large</v>
      </c>
      <c r="Q606" t="str">
        <f>IF(Table1[[#This Row],[Utilization %]]&lt;0.25,"Barely Attended","Normal")</f>
        <v>Normal</v>
      </c>
      <c r="R606" t="str">
        <f>IF(Table1[[#This Row],[Meeting duration (mins)]]&gt;90,"Long Meeting","Normal")</f>
        <v>Normal</v>
      </c>
    </row>
    <row r="607" spans="1:18" x14ac:dyDescent="0.2">
      <c r="A607">
        <v>606</v>
      </c>
      <c r="B607" s="1">
        <v>45471</v>
      </c>
      <c r="C607" s="2" t="s">
        <v>43</v>
      </c>
      <c r="D607" s="2" t="s">
        <v>15</v>
      </c>
      <c r="E607" t="s">
        <v>21</v>
      </c>
      <c r="F607">
        <v>1</v>
      </c>
      <c r="G607" s="12">
        <v>6</v>
      </c>
      <c r="H607">
        <v>8</v>
      </c>
      <c r="I607" t="s">
        <v>17</v>
      </c>
      <c r="J607" t="s">
        <v>30</v>
      </c>
      <c r="K607" s="4">
        <f>(Table1[[#This Row],[EndTime]]-Table1[[#This Row],[StartTime]])*1440</f>
        <v>90</v>
      </c>
      <c r="L607" s="5">
        <f>Table1[[#This Row],[Attendees]]/Table1[[#This Row],[Capacity]]</f>
        <v>1.3333333333333333</v>
      </c>
      <c r="M607">
        <f>IF(Table1[[#This Row],[Attendees]]&gt;Table1[[#This Row],[Capacity]],1,0)</f>
        <v>1</v>
      </c>
      <c r="N607" t="str">
        <f>TEXT(Table1[[#This Row],[Date]],"ddd")</f>
        <v>Fri</v>
      </c>
      <c r="O607" t="str">
        <f>TEXT(Table1[[#This Row],[Date]],"mmm")</f>
        <v>Jun</v>
      </c>
      <c r="P607" t="str">
        <f>IF(Table1[[#This Row],[Capacity]]&lt;=4,"Small",IF(Table1[[#This Row],[Capacity]]&lt;=8,"Medium","Large"))</f>
        <v>Medium</v>
      </c>
      <c r="Q607" t="str">
        <f>IF(Table1[[#This Row],[Utilization %]]&lt;0.25,"Barely Attended","Normal")</f>
        <v>Normal</v>
      </c>
      <c r="R607" t="str">
        <f>IF(Table1[[#This Row],[Meeting duration (mins)]]&gt;90,"Long Meeting","Normal")</f>
        <v>Normal</v>
      </c>
    </row>
    <row r="608" spans="1:18" x14ac:dyDescent="0.2">
      <c r="A608">
        <v>607</v>
      </c>
      <c r="B608" s="1">
        <v>45551</v>
      </c>
      <c r="C608" s="2" t="s">
        <v>34</v>
      </c>
      <c r="D608" s="2" t="s">
        <v>20</v>
      </c>
      <c r="E608" t="s">
        <v>21</v>
      </c>
      <c r="F608">
        <v>1</v>
      </c>
      <c r="G608" s="12">
        <v>6</v>
      </c>
      <c r="H608">
        <v>4</v>
      </c>
      <c r="I608" t="s">
        <v>41</v>
      </c>
      <c r="J608" t="s">
        <v>40</v>
      </c>
      <c r="K608" s="4">
        <f>(Table1[[#This Row],[EndTime]]-Table1[[#This Row],[StartTime]])*1440</f>
        <v>29.999999999999972</v>
      </c>
      <c r="L608" s="5">
        <f>Table1[[#This Row],[Attendees]]/Table1[[#This Row],[Capacity]]</f>
        <v>0.66666666666666663</v>
      </c>
      <c r="M608">
        <f>IF(Table1[[#This Row],[Attendees]]&gt;Table1[[#This Row],[Capacity]],1,0)</f>
        <v>0</v>
      </c>
      <c r="N608" t="str">
        <f>TEXT(Table1[[#This Row],[Date]],"ddd")</f>
        <v>Mon</v>
      </c>
      <c r="O608" t="str">
        <f>TEXT(Table1[[#This Row],[Date]],"mmm")</f>
        <v>Sep</v>
      </c>
      <c r="P608" t="str">
        <f>IF(Table1[[#This Row],[Capacity]]&lt;=4,"Small",IF(Table1[[#This Row],[Capacity]]&lt;=8,"Medium","Large"))</f>
        <v>Medium</v>
      </c>
      <c r="Q608" t="str">
        <f>IF(Table1[[#This Row],[Utilization %]]&lt;0.25,"Barely Attended","Normal")</f>
        <v>Normal</v>
      </c>
      <c r="R608" t="str">
        <f>IF(Table1[[#This Row],[Meeting duration (mins)]]&gt;90,"Long Meeting","Normal")</f>
        <v>Normal</v>
      </c>
    </row>
    <row r="609" spans="1:18" x14ac:dyDescent="0.2">
      <c r="A609">
        <v>608</v>
      </c>
      <c r="B609" s="1">
        <v>45505</v>
      </c>
      <c r="C609" s="2" t="s">
        <v>19</v>
      </c>
      <c r="D609" s="2" t="s">
        <v>43</v>
      </c>
      <c r="E609" t="s">
        <v>21</v>
      </c>
      <c r="F609">
        <v>1</v>
      </c>
      <c r="G609" s="12">
        <v>6</v>
      </c>
      <c r="H609">
        <v>4</v>
      </c>
      <c r="I609" t="s">
        <v>41</v>
      </c>
      <c r="J609" t="s">
        <v>23</v>
      </c>
      <c r="K609" s="4">
        <f>(Table1[[#This Row],[EndTime]]-Table1[[#This Row],[StartTime]])*1440</f>
        <v>120.00000000000006</v>
      </c>
      <c r="L609" s="5">
        <f>Table1[[#This Row],[Attendees]]/Table1[[#This Row],[Capacity]]</f>
        <v>0.66666666666666663</v>
      </c>
      <c r="M609">
        <f>IF(Table1[[#This Row],[Attendees]]&gt;Table1[[#This Row],[Capacity]],1,0)</f>
        <v>0</v>
      </c>
      <c r="N609" t="str">
        <f>TEXT(Table1[[#This Row],[Date]],"ddd")</f>
        <v>Thu</v>
      </c>
      <c r="O609" t="str">
        <f>TEXT(Table1[[#This Row],[Date]],"mmm")</f>
        <v>Aug</v>
      </c>
      <c r="P609" t="str">
        <f>IF(Table1[[#This Row],[Capacity]]&lt;=4,"Small",IF(Table1[[#This Row],[Capacity]]&lt;=8,"Medium","Large"))</f>
        <v>Medium</v>
      </c>
      <c r="Q609" t="str">
        <f>IF(Table1[[#This Row],[Utilization %]]&lt;0.25,"Barely Attended","Normal")</f>
        <v>Normal</v>
      </c>
      <c r="R609" t="str">
        <f>IF(Table1[[#This Row],[Meeting duration (mins)]]&gt;90,"Long Meeting","Normal")</f>
        <v>Long Meeting</v>
      </c>
    </row>
    <row r="610" spans="1:18" x14ac:dyDescent="0.2">
      <c r="A610">
        <v>609</v>
      </c>
      <c r="B610" s="1">
        <v>45318</v>
      </c>
      <c r="C610" s="2" t="s">
        <v>45</v>
      </c>
      <c r="D610" s="2" t="s">
        <v>33</v>
      </c>
      <c r="E610" t="s">
        <v>21</v>
      </c>
      <c r="F610">
        <v>1</v>
      </c>
      <c r="G610" s="12">
        <v>6</v>
      </c>
      <c r="H610">
        <v>8</v>
      </c>
      <c r="I610" t="s">
        <v>42</v>
      </c>
      <c r="J610" t="s">
        <v>23</v>
      </c>
      <c r="K610" s="4">
        <f>(Table1[[#This Row],[EndTime]]-Table1[[#This Row],[StartTime]])*1440</f>
        <v>90</v>
      </c>
      <c r="L610" s="5">
        <f>Table1[[#This Row],[Attendees]]/Table1[[#This Row],[Capacity]]</f>
        <v>1.3333333333333333</v>
      </c>
      <c r="M610">
        <f>IF(Table1[[#This Row],[Attendees]]&gt;Table1[[#This Row],[Capacity]],1,0)</f>
        <v>1</v>
      </c>
      <c r="N610" t="str">
        <f>TEXT(Table1[[#This Row],[Date]],"ddd")</f>
        <v>Sat</v>
      </c>
      <c r="O610" t="str">
        <f>TEXT(Table1[[#This Row],[Date]],"mmm")</f>
        <v>Jan</v>
      </c>
      <c r="P610" t="str">
        <f>IF(Table1[[#This Row],[Capacity]]&lt;=4,"Small",IF(Table1[[#This Row],[Capacity]]&lt;=8,"Medium","Large"))</f>
        <v>Medium</v>
      </c>
      <c r="Q610" t="str">
        <f>IF(Table1[[#This Row],[Utilization %]]&lt;0.25,"Barely Attended","Normal")</f>
        <v>Normal</v>
      </c>
      <c r="R610" t="str">
        <f>IF(Table1[[#This Row],[Meeting duration (mins)]]&gt;90,"Long Meeting","Normal")</f>
        <v>Normal</v>
      </c>
    </row>
    <row r="611" spans="1:18" x14ac:dyDescent="0.2">
      <c r="A611">
        <v>610</v>
      </c>
      <c r="B611" s="1">
        <v>45622</v>
      </c>
      <c r="C611" s="2" t="s">
        <v>32</v>
      </c>
      <c r="D611" s="2" t="s">
        <v>10</v>
      </c>
      <c r="E611" t="s">
        <v>49</v>
      </c>
      <c r="F611">
        <v>3</v>
      </c>
      <c r="G611" s="12">
        <v>12</v>
      </c>
      <c r="H611">
        <v>11</v>
      </c>
      <c r="I611" t="s">
        <v>42</v>
      </c>
      <c r="J611" t="s">
        <v>18</v>
      </c>
      <c r="K611" s="4">
        <f>(Table1[[#This Row],[EndTime]]-Table1[[#This Row],[StartTime]])*1440</f>
        <v>60.000000000000107</v>
      </c>
      <c r="L611" s="5">
        <f>Table1[[#This Row],[Attendees]]/Table1[[#This Row],[Capacity]]</f>
        <v>0.91666666666666663</v>
      </c>
      <c r="M611">
        <f>IF(Table1[[#This Row],[Attendees]]&gt;Table1[[#This Row],[Capacity]],1,0)</f>
        <v>0</v>
      </c>
      <c r="N611" t="str">
        <f>TEXT(Table1[[#This Row],[Date]],"ddd")</f>
        <v>Tue</v>
      </c>
      <c r="O611" t="str">
        <f>TEXT(Table1[[#This Row],[Date]],"mmm")</f>
        <v>Nov</v>
      </c>
      <c r="P611" t="str">
        <f>IF(Table1[[#This Row],[Capacity]]&lt;=4,"Small",IF(Table1[[#This Row],[Capacity]]&lt;=8,"Medium","Large"))</f>
        <v>Large</v>
      </c>
      <c r="Q611" t="str">
        <f>IF(Table1[[#This Row],[Utilization %]]&lt;0.25,"Barely Attended","Normal")</f>
        <v>Normal</v>
      </c>
      <c r="R611" t="str">
        <f>IF(Table1[[#This Row],[Meeting duration (mins)]]&gt;90,"Long Meeting","Normal")</f>
        <v>Normal</v>
      </c>
    </row>
    <row r="612" spans="1:18" x14ac:dyDescent="0.2">
      <c r="A612">
        <v>611</v>
      </c>
      <c r="B612" s="1">
        <v>45585</v>
      </c>
      <c r="C612" s="2" t="s">
        <v>37</v>
      </c>
      <c r="D612" s="2" t="s">
        <v>10</v>
      </c>
      <c r="E612" t="s">
        <v>21</v>
      </c>
      <c r="F612">
        <v>1</v>
      </c>
      <c r="G612" s="12">
        <v>6</v>
      </c>
      <c r="H612">
        <v>4</v>
      </c>
      <c r="I612" t="s">
        <v>39</v>
      </c>
      <c r="J612" t="s">
        <v>30</v>
      </c>
      <c r="K612" s="4">
        <f>(Table1[[#This Row],[EndTime]]-Table1[[#This Row],[StartTime]])*1440</f>
        <v>90</v>
      </c>
      <c r="L612" s="5">
        <f>Table1[[#This Row],[Attendees]]/Table1[[#This Row],[Capacity]]</f>
        <v>0.66666666666666663</v>
      </c>
      <c r="M612">
        <f>IF(Table1[[#This Row],[Attendees]]&gt;Table1[[#This Row],[Capacity]],1,0)</f>
        <v>0</v>
      </c>
      <c r="N612" t="str">
        <f>TEXT(Table1[[#This Row],[Date]],"ddd")</f>
        <v>Sun</v>
      </c>
      <c r="O612" t="str">
        <f>TEXT(Table1[[#This Row],[Date]],"mmm")</f>
        <v>Oct</v>
      </c>
      <c r="P612" t="str">
        <f>IF(Table1[[#This Row],[Capacity]]&lt;=4,"Small",IF(Table1[[#This Row],[Capacity]]&lt;=8,"Medium","Large"))</f>
        <v>Medium</v>
      </c>
      <c r="Q612" t="str">
        <f>IF(Table1[[#This Row],[Utilization %]]&lt;0.25,"Barely Attended","Normal")</f>
        <v>Normal</v>
      </c>
      <c r="R612" t="str">
        <f>IF(Table1[[#This Row],[Meeting duration (mins)]]&gt;90,"Long Meeting","Normal")</f>
        <v>Normal</v>
      </c>
    </row>
    <row r="613" spans="1:18" x14ac:dyDescent="0.2">
      <c r="A613">
        <v>612</v>
      </c>
      <c r="B613" s="1">
        <v>45365</v>
      </c>
      <c r="C613" s="2" t="s">
        <v>19</v>
      </c>
      <c r="D613" s="2" t="s">
        <v>47</v>
      </c>
      <c r="E613" t="s">
        <v>35</v>
      </c>
      <c r="F613">
        <v>2</v>
      </c>
      <c r="G613" s="12">
        <v>10</v>
      </c>
      <c r="H613">
        <v>5</v>
      </c>
      <c r="I613" t="s">
        <v>13</v>
      </c>
      <c r="J613" t="s">
        <v>23</v>
      </c>
      <c r="K613" s="4">
        <f>(Table1[[#This Row],[EndTime]]-Table1[[#This Row],[StartTime]])*1440</f>
        <v>30.000000000000053</v>
      </c>
      <c r="L613" s="5">
        <f>Table1[[#This Row],[Attendees]]/Table1[[#This Row],[Capacity]]</f>
        <v>0.5</v>
      </c>
      <c r="M613">
        <f>IF(Table1[[#This Row],[Attendees]]&gt;Table1[[#This Row],[Capacity]],1,0)</f>
        <v>0</v>
      </c>
      <c r="N613" t="str">
        <f>TEXT(Table1[[#This Row],[Date]],"ddd")</f>
        <v>Thu</v>
      </c>
      <c r="O613" t="str">
        <f>TEXT(Table1[[#This Row],[Date]],"mmm")</f>
        <v>Mar</v>
      </c>
      <c r="P613" t="str">
        <f>IF(Table1[[#This Row],[Capacity]]&lt;=4,"Small",IF(Table1[[#This Row],[Capacity]]&lt;=8,"Medium","Large"))</f>
        <v>Large</v>
      </c>
      <c r="Q613" t="str">
        <f>IF(Table1[[#This Row],[Utilization %]]&lt;0.25,"Barely Attended","Normal")</f>
        <v>Normal</v>
      </c>
      <c r="R613" t="str">
        <f>IF(Table1[[#This Row],[Meeting duration (mins)]]&gt;90,"Long Meeting","Normal")</f>
        <v>Normal</v>
      </c>
    </row>
    <row r="614" spans="1:18" x14ac:dyDescent="0.2">
      <c r="A614">
        <v>613</v>
      </c>
      <c r="B614" s="1">
        <v>45414</v>
      </c>
      <c r="C614" s="2" t="s">
        <v>44</v>
      </c>
      <c r="D614" s="2" t="s">
        <v>15</v>
      </c>
      <c r="E614" t="s">
        <v>38</v>
      </c>
      <c r="F614">
        <v>3</v>
      </c>
      <c r="G614" s="12">
        <v>16</v>
      </c>
      <c r="H614">
        <v>5</v>
      </c>
      <c r="I614" t="s">
        <v>22</v>
      </c>
      <c r="J614" t="s">
        <v>28</v>
      </c>
      <c r="K614" s="4">
        <f>(Table1[[#This Row],[EndTime]]-Table1[[#This Row],[StartTime]])*1440</f>
        <v>30.000000000000053</v>
      </c>
      <c r="L614" s="5">
        <f>Table1[[#This Row],[Attendees]]/Table1[[#This Row],[Capacity]]</f>
        <v>0.3125</v>
      </c>
      <c r="M614">
        <f>IF(Table1[[#This Row],[Attendees]]&gt;Table1[[#This Row],[Capacity]],1,0)</f>
        <v>0</v>
      </c>
      <c r="N614" t="str">
        <f>TEXT(Table1[[#This Row],[Date]],"ddd")</f>
        <v>Thu</v>
      </c>
      <c r="O614" t="str">
        <f>TEXT(Table1[[#This Row],[Date]],"mmm")</f>
        <v>May</v>
      </c>
      <c r="P614" t="str">
        <f>IF(Table1[[#This Row],[Capacity]]&lt;=4,"Small",IF(Table1[[#This Row],[Capacity]]&lt;=8,"Medium","Large"))</f>
        <v>Large</v>
      </c>
      <c r="Q614" t="str">
        <f>IF(Table1[[#This Row],[Utilization %]]&lt;0.25,"Barely Attended","Normal")</f>
        <v>Normal</v>
      </c>
      <c r="R614" t="str">
        <f>IF(Table1[[#This Row],[Meeting duration (mins)]]&gt;90,"Long Meeting","Normal")</f>
        <v>Normal</v>
      </c>
    </row>
    <row r="615" spans="1:18" x14ac:dyDescent="0.2">
      <c r="A615">
        <v>614</v>
      </c>
      <c r="B615" s="1">
        <v>45308</v>
      </c>
      <c r="C615" s="2" t="s">
        <v>15</v>
      </c>
      <c r="D615" s="2" t="s">
        <v>16</v>
      </c>
      <c r="E615" t="s">
        <v>35</v>
      </c>
      <c r="F615">
        <v>2</v>
      </c>
      <c r="G615" s="12">
        <v>10</v>
      </c>
      <c r="H615">
        <v>9</v>
      </c>
      <c r="I615" t="s">
        <v>27</v>
      </c>
      <c r="J615" t="s">
        <v>30</v>
      </c>
      <c r="K615" s="4">
        <f>(Table1[[#This Row],[EndTime]]-Table1[[#This Row],[StartTime]])*1440</f>
        <v>119.99999999999997</v>
      </c>
      <c r="L615" s="5">
        <f>Table1[[#This Row],[Attendees]]/Table1[[#This Row],[Capacity]]</f>
        <v>0.9</v>
      </c>
      <c r="M615">
        <f>IF(Table1[[#This Row],[Attendees]]&gt;Table1[[#This Row],[Capacity]],1,0)</f>
        <v>0</v>
      </c>
      <c r="N615" t="str">
        <f>TEXT(Table1[[#This Row],[Date]],"ddd")</f>
        <v>Wed</v>
      </c>
      <c r="O615" t="str">
        <f>TEXT(Table1[[#This Row],[Date]],"mmm")</f>
        <v>Jan</v>
      </c>
      <c r="P615" t="str">
        <f>IF(Table1[[#This Row],[Capacity]]&lt;=4,"Small",IF(Table1[[#This Row],[Capacity]]&lt;=8,"Medium","Large"))</f>
        <v>Large</v>
      </c>
      <c r="Q615" t="str">
        <f>IF(Table1[[#This Row],[Utilization %]]&lt;0.25,"Barely Attended","Normal")</f>
        <v>Normal</v>
      </c>
      <c r="R615" t="str">
        <f>IF(Table1[[#This Row],[Meeting duration (mins)]]&gt;90,"Long Meeting","Normal")</f>
        <v>Long Meeting</v>
      </c>
    </row>
    <row r="616" spans="1:18" x14ac:dyDescent="0.2">
      <c r="A616">
        <v>615</v>
      </c>
      <c r="B616" s="1">
        <v>45524</v>
      </c>
      <c r="C616" s="2" t="s">
        <v>31</v>
      </c>
      <c r="D616" s="2" t="s">
        <v>24</v>
      </c>
      <c r="E616" t="s">
        <v>12</v>
      </c>
      <c r="F616">
        <v>2</v>
      </c>
      <c r="G616" s="12">
        <v>8</v>
      </c>
      <c r="H616">
        <v>7</v>
      </c>
      <c r="I616" t="s">
        <v>39</v>
      </c>
      <c r="J616" t="s">
        <v>18</v>
      </c>
      <c r="K616" s="4">
        <f>(Table1[[#This Row],[EndTime]]-Table1[[#This Row],[StartTime]])*1440</f>
        <v>30.000000000000053</v>
      </c>
      <c r="L616" s="5">
        <f>Table1[[#This Row],[Attendees]]/Table1[[#This Row],[Capacity]]</f>
        <v>0.875</v>
      </c>
      <c r="M616">
        <f>IF(Table1[[#This Row],[Attendees]]&gt;Table1[[#This Row],[Capacity]],1,0)</f>
        <v>0</v>
      </c>
      <c r="N616" t="str">
        <f>TEXT(Table1[[#This Row],[Date]],"ddd")</f>
        <v>Tue</v>
      </c>
      <c r="O616" t="str">
        <f>TEXT(Table1[[#This Row],[Date]],"mmm")</f>
        <v>Aug</v>
      </c>
      <c r="P616" t="str">
        <f>IF(Table1[[#This Row],[Capacity]]&lt;=4,"Small",IF(Table1[[#This Row],[Capacity]]&lt;=8,"Medium","Large"))</f>
        <v>Medium</v>
      </c>
      <c r="Q616" t="str">
        <f>IF(Table1[[#This Row],[Utilization %]]&lt;0.25,"Barely Attended","Normal")</f>
        <v>Normal</v>
      </c>
      <c r="R616" t="str">
        <f>IF(Table1[[#This Row],[Meeting duration (mins)]]&gt;90,"Long Meeting","Normal")</f>
        <v>Normal</v>
      </c>
    </row>
    <row r="617" spans="1:18" x14ac:dyDescent="0.2">
      <c r="A617">
        <v>616</v>
      </c>
      <c r="B617" s="1">
        <v>45496</v>
      </c>
      <c r="C617" s="2" t="s">
        <v>19</v>
      </c>
      <c r="D617" s="2" t="s">
        <v>47</v>
      </c>
      <c r="E617" t="s">
        <v>35</v>
      </c>
      <c r="F617">
        <v>2</v>
      </c>
      <c r="G617" s="12">
        <v>10</v>
      </c>
      <c r="H617">
        <v>7</v>
      </c>
      <c r="I617" t="s">
        <v>42</v>
      </c>
      <c r="J617" t="s">
        <v>28</v>
      </c>
      <c r="K617" s="4">
        <f>(Table1[[#This Row],[EndTime]]-Table1[[#This Row],[StartTime]])*1440</f>
        <v>30.000000000000053</v>
      </c>
      <c r="L617" s="5">
        <f>Table1[[#This Row],[Attendees]]/Table1[[#This Row],[Capacity]]</f>
        <v>0.7</v>
      </c>
      <c r="M617">
        <f>IF(Table1[[#This Row],[Attendees]]&gt;Table1[[#This Row],[Capacity]],1,0)</f>
        <v>0</v>
      </c>
      <c r="N617" t="str">
        <f>TEXT(Table1[[#This Row],[Date]],"ddd")</f>
        <v>Tue</v>
      </c>
      <c r="O617" t="str">
        <f>TEXT(Table1[[#This Row],[Date]],"mmm")</f>
        <v>Jul</v>
      </c>
      <c r="P617" t="str">
        <f>IF(Table1[[#This Row],[Capacity]]&lt;=4,"Small",IF(Table1[[#This Row],[Capacity]]&lt;=8,"Medium","Large"))</f>
        <v>Large</v>
      </c>
      <c r="Q617" t="str">
        <f>IF(Table1[[#This Row],[Utilization %]]&lt;0.25,"Barely Attended","Normal")</f>
        <v>Normal</v>
      </c>
      <c r="R617" t="str">
        <f>IF(Table1[[#This Row],[Meeting duration (mins)]]&gt;90,"Long Meeting","Normal")</f>
        <v>Normal</v>
      </c>
    </row>
    <row r="618" spans="1:18" x14ac:dyDescent="0.2">
      <c r="A618">
        <v>617</v>
      </c>
      <c r="B618" s="1">
        <v>45508</v>
      </c>
      <c r="C618" s="2" t="s">
        <v>31</v>
      </c>
      <c r="D618" s="2" t="s">
        <v>48</v>
      </c>
      <c r="E618" t="s">
        <v>38</v>
      </c>
      <c r="F618">
        <v>3</v>
      </c>
      <c r="G618" s="12">
        <v>16</v>
      </c>
      <c r="H618">
        <v>18</v>
      </c>
      <c r="I618" t="s">
        <v>42</v>
      </c>
      <c r="J618" t="s">
        <v>14</v>
      </c>
      <c r="K618" s="4">
        <f>(Table1[[#This Row],[EndTime]]-Table1[[#This Row],[StartTime]])*1440</f>
        <v>90</v>
      </c>
      <c r="L618" s="5">
        <f>Table1[[#This Row],[Attendees]]/Table1[[#This Row],[Capacity]]</f>
        <v>1.125</v>
      </c>
      <c r="M618">
        <f>IF(Table1[[#This Row],[Attendees]]&gt;Table1[[#This Row],[Capacity]],1,0)</f>
        <v>1</v>
      </c>
      <c r="N618" t="str">
        <f>TEXT(Table1[[#This Row],[Date]],"ddd")</f>
        <v>Sun</v>
      </c>
      <c r="O618" t="str">
        <f>TEXT(Table1[[#This Row],[Date]],"mmm")</f>
        <v>Aug</v>
      </c>
      <c r="P618" t="str">
        <f>IF(Table1[[#This Row],[Capacity]]&lt;=4,"Small",IF(Table1[[#This Row],[Capacity]]&lt;=8,"Medium","Large"))</f>
        <v>Large</v>
      </c>
      <c r="Q618" t="str">
        <f>IF(Table1[[#This Row],[Utilization %]]&lt;0.25,"Barely Attended","Normal")</f>
        <v>Normal</v>
      </c>
      <c r="R618" t="str">
        <f>IF(Table1[[#This Row],[Meeting duration (mins)]]&gt;90,"Long Meeting","Normal")</f>
        <v>Normal</v>
      </c>
    </row>
    <row r="619" spans="1:18" x14ac:dyDescent="0.2">
      <c r="A619">
        <v>618</v>
      </c>
      <c r="B619" s="1">
        <v>45625</v>
      </c>
      <c r="C619" s="2" t="s">
        <v>10</v>
      </c>
      <c r="D619" s="2" t="s">
        <v>45</v>
      </c>
      <c r="E619" t="s">
        <v>12</v>
      </c>
      <c r="F619">
        <v>2</v>
      </c>
      <c r="G619" s="12">
        <v>8</v>
      </c>
      <c r="H619">
        <v>8</v>
      </c>
      <c r="I619" t="s">
        <v>42</v>
      </c>
      <c r="J619" t="s">
        <v>40</v>
      </c>
      <c r="K619" s="4">
        <f>(Table1[[#This Row],[EndTime]]-Table1[[#This Row],[StartTime]])*1440</f>
        <v>29.999999999999893</v>
      </c>
      <c r="L619" s="5">
        <f>Table1[[#This Row],[Attendees]]/Table1[[#This Row],[Capacity]]</f>
        <v>1</v>
      </c>
      <c r="M619">
        <f>IF(Table1[[#This Row],[Attendees]]&gt;Table1[[#This Row],[Capacity]],1,0)</f>
        <v>0</v>
      </c>
      <c r="N619" t="str">
        <f>TEXT(Table1[[#This Row],[Date]],"ddd")</f>
        <v>Fri</v>
      </c>
      <c r="O619" t="str">
        <f>TEXT(Table1[[#This Row],[Date]],"mmm")</f>
        <v>Nov</v>
      </c>
      <c r="P619" t="str">
        <f>IF(Table1[[#This Row],[Capacity]]&lt;=4,"Small",IF(Table1[[#This Row],[Capacity]]&lt;=8,"Medium","Large"))</f>
        <v>Medium</v>
      </c>
      <c r="Q619" t="str">
        <f>IF(Table1[[#This Row],[Utilization %]]&lt;0.25,"Barely Attended","Normal")</f>
        <v>Normal</v>
      </c>
      <c r="R619" t="str">
        <f>IF(Table1[[#This Row],[Meeting duration (mins)]]&gt;90,"Long Meeting","Normal")</f>
        <v>Normal</v>
      </c>
    </row>
    <row r="620" spans="1:18" x14ac:dyDescent="0.2">
      <c r="A620">
        <v>619</v>
      </c>
      <c r="B620" s="1">
        <v>45346</v>
      </c>
      <c r="C620" s="2" t="s">
        <v>37</v>
      </c>
      <c r="D620" s="2" t="s">
        <v>45</v>
      </c>
      <c r="E620" t="s">
        <v>49</v>
      </c>
      <c r="F620">
        <v>3</v>
      </c>
      <c r="G620" s="12">
        <v>12</v>
      </c>
      <c r="H620">
        <v>7</v>
      </c>
      <c r="I620" t="s">
        <v>13</v>
      </c>
      <c r="J620" t="s">
        <v>30</v>
      </c>
      <c r="K620" s="4">
        <f>(Table1[[#This Row],[EndTime]]-Table1[[#This Row],[StartTime]])*1440</f>
        <v>119.99999999999989</v>
      </c>
      <c r="L620" s="5">
        <f>Table1[[#This Row],[Attendees]]/Table1[[#This Row],[Capacity]]</f>
        <v>0.58333333333333337</v>
      </c>
      <c r="M620">
        <f>IF(Table1[[#This Row],[Attendees]]&gt;Table1[[#This Row],[Capacity]],1,0)</f>
        <v>0</v>
      </c>
      <c r="N620" t="str">
        <f>TEXT(Table1[[#This Row],[Date]],"ddd")</f>
        <v>Sat</v>
      </c>
      <c r="O620" t="str">
        <f>TEXT(Table1[[#This Row],[Date]],"mmm")</f>
        <v>Feb</v>
      </c>
      <c r="P620" t="str">
        <f>IF(Table1[[#This Row],[Capacity]]&lt;=4,"Small",IF(Table1[[#This Row],[Capacity]]&lt;=8,"Medium","Large"))</f>
        <v>Large</v>
      </c>
      <c r="Q620" t="str">
        <f>IF(Table1[[#This Row],[Utilization %]]&lt;0.25,"Barely Attended","Normal")</f>
        <v>Normal</v>
      </c>
      <c r="R620" t="str">
        <f>IF(Table1[[#This Row],[Meeting duration (mins)]]&gt;90,"Long Meeting","Normal")</f>
        <v>Long Meeting</v>
      </c>
    </row>
    <row r="621" spans="1:18" x14ac:dyDescent="0.2">
      <c r="A621">
        <v>620</v>
      </c>
      <c r="B621" s="1">
        <v>45413</v>
      </c>
      <c r="C621" s="2" t="s">
        <v>45</v>
      </c>
      <c r="D621" s="2" t="s">
        <v>11</v>
      </c>
      <c r="E621" t="s">
        <v>38</v>
      </c>
      <c r="F621">
        <v>3</v>
      </c>
      <c r="G621" s="12">
        <v>16</v>
      </c>
      <c r="H621">
        <v>2</v>
      </c>
      <c r="I621" t="s">
        <v>41</v>
      </c>
      <c r="J621" t="s">
        <v>30</v>
      </c>
      <c r="K621" s="4">
        <f>(Table1[[#This Row],[EndTime]]-Table1[[#This Row],[StartTime]])*1440</f>
        <v>60.000000000000107</v>
      </c>
      <c r="L621" s="5">
        <f>Table1[[#This Row],[Attendees]]/Table1[[#This Row],[Capacity]]</f>
        <v>0.125</v>
      </c>
      <c r="M621">
        <f>IF(Table1[[#This Row],[Attendees]]&gt;Table1[[#This Row],[Capacity]],1,0)</f>
        <v>0</v>
      </c>
      <c r="N621" t="str">
        <f>TEXT(Table1[[#This Row],[Date]],"ddd")</f>
        <v>Wed</v>
      </c>
      <c r="O621" t="str">
        <f>TEXT(Table1[[#This Row],[Date]],"mmm")</f>
        <v>May</v>
      </c>
      <c r="P621" t="str">
        <f>IF(Table1[[#This Row],[Capacity]]&lt;=4,"Small",IF(Table1[[#This Row],[Capacity]]&lt;=8,"Medium","Large"))</f>
        <v>Large</v>
      </c>
      <c r="Q621" t="str">
        <f>IF(Table1[[#This Row],[Utilization %]]&lt;0.25,"Barely Attended","Normal")</f>
        <v>Barely Attended</v>
      </c>
      <c r="R621" t="str">
        <f>IF(Table1[[#This Row],[Meeting duration (mins)]]&gt;90,"Long Meeting","Normal")</f>
        <v>Normal</v>
      </c>
    </row>
    <row r="622" spans="1:18" x14ac:dyDescent="0.2">
      <c r="A622">
        <v>621</v>
      </c>
      <c r="B622" s="1">
        <v>45414</v>
      </c>
      <c r="C622" s="2" t="s">
        <v>26</v>
      </c>
      <c r="D622" s="2" t="s">
        <v>33</v>
      </c>
      <c r="E622" t="s">
        <v>21</v>
      </c>
      <c r="F622">
        <v>1</v>
      </c>
      <c r="G622" s="12">
        <v>6</v>
      </c>
      <c r="H622">
        <v>1</v>
      </c>
      <c r="I622" t="s">
        <v>22</v>
      </c>
      <c r="J622" t="s">
        <v>30</v>
      </c>
      <c r="K622" s="4">
        <f>(Table1[[#This Row],[EndTime]]-Table1[[#This Row],[StartTime]])*1440</f>
        <v>59.999999999999943</v>
      </c>
      <c r="L622" s="5">
        <f>Table1[[#This Row],[Attendees]]/Table1[[#This Row],[Capacity]]</f>
        <v>0.16666666666666666</v>
      </c>
      <c r="M622">
        <f>IF(Table1[[#This Row],[Attendees]]&gt;Table1[[#This Row],[Capacity]],1,0)</f>
        <v>0</v>
      </c>
      <c r="N622" t="str">
        <f>TEXT(Table1[[#This Row],[Date]],"ddd")</f>
        <v>Thu</v>
      </c>
      <c r="O622" t="str">
        <f>TEXT(Table1[[#This Row],[Date]],"mmm")</f>
        <v>May</v>
      </c>
      <c r="P622" t="str">
        <f>IF(Table1[[#This Row],[Capacity]]&lt;=4,"Small",IF(Table1[[#This Row],[Capacity]]&lt;=8,"Medium","Large"))</f>
        <v>Medium</v>
      </c>
      <c r="Q622" t="str">
        <f>IF(Table1[[#This Row],[Utilization %]]&lt;0.25,"Barely Attended","Normal")</f>
        <v>Barely Attended</v>
      </c>
      <c r="R622" t="str">
        <f>IF(Table1[[#This Row],[Meeting duration (mins)]]&gt;90,"Long Meeting","Normal")</f>
        <v>Normal</v>
      </c>
    </row>
    <row r="623" spans="1:18" x14ac:dyDescent="0.2">
      <c r="A623">
        <v>622</v>
      </c>
      <c r="B623" s="1">
        <v>45386</v>
      </c>
      <c r="C623" s="2" t="s">
        <v>47</v>
      </c>
      <c r="D623" s="2" t="s">
        <v>20</v>
      </c>
      <c r="E623" t="s">
        <v>21</v>
      </c>
      <c r="F623">
        <v>1</v>
      </c>
      <c r="G623" s="12">
        <v>6</v>
      </c>
      <c r="H623">
        <v>3</v>
      </c>
      <c r="I623" t="s">
        <v>27</v>
      </c>
      <c r="J623" t="s">
        <v>28</v>
      </c>
      <c r="K623" s="4">
        <f>(Table1[[#This Row],[EndTime]]-Table1[[#This Row],[StartTime]])*1440</f>
        <v>59.999999999999943</v>
      </c>
      <c r="L623" s="5">
        <f>Table1[[#This Row],[Attendees]]/Table1[[#This Row],[Capacity]]</f>
        <v>0.5</v>
      </c>
      <c r="M623">
        <f>IF(Table1[[#This Row],[Attendees]]&gt;Table1[[#This Row],[Capacity]],1,0)</f>
        <v>0</v>
      </c>
      <c r="N623" t="str">
        <f>TEXT(Table1[[#This Row],[Date]],"ddd")</f>
        <v>Thu</v>
      </c>
      <c r="O623" t="str">
        <f>TEXT(Table1[[#This Row],[Date]],"mmm")</f>
        <v>Apr</v>
      </c>
      <c r="P623" t="str">
        <f>IF(Table1[[#This Row],[Capacity]]&lt;=4,"Small",IF(Table1[[#This Row],[Capacity]]&lt;=8,"Medium","Large"))</f>
        <v>Medium</v>
      </c>
      <c r="Q623" t="str">
        <f>IF(Table1[[#This Row],[Utilization %]]&lt;0.25,"Barely Attended","Normal")</f>
        <v>Normal</v>
      </c>
      <c r="R623" t="str">
        <f>IF(Table1[[#This Row],[Meeting duration (mins)]]&gt;90,"Long Meeting","Normal")</f>
        <v>Normal</v>
      </c>
    </row>
    <row r="624" spans="1:18" x14ac:dyDescent="0.2">
      <c r="A624">
        <v>623</v>
      </c>
      <c r="B624" s="1">
        <v>45599</v>
      </c>
      <c r="C624" s="2" t="s">
        <v>10</v>
      </c>
      <c r="D624" s="2" t="s">
        <v>45</v>
      </c>
      <c r="E624" t="s">
        <v>35</v>
      </c>
      <c r="F624">
        <v>2</v>
      </c>
      <c r="G624" s="12">
        <v>10</v>
      </c>
      <c r="H624">
        <v>1</v>
      </c>
      <c r="I624" t="s">
        <v>27</v>
      </c>
      <c r="J624" t="s">
        <v>40</v>
      </c>
      <c r="K624" s="4">
        <f>(Table1[[#This Row],[EndTime]]-Table1[[#This Row],[StartTime]])*1440</f>
        <v>29.999999999999893</v>
      </c>
      <c r="L624" s="5">
        <f>Table1[[#This Row],[Attendees]]/Table1[[#This Row],[Capacity]]</f>
        <v>0.1</v>
      </c>
      <c r="M624">
        <f>IF(Table1[[#This Row],[Attendees]]&gt;Table1[[#This Row],[Capacity]],1,0)</f>
        <v>0</v>
      </c>
      <c r="N624" t="str">
        <f>TEXT(Table1[[#This Row],[Date]],"ddd")</f>
        <v>Sun</v>
      </c>
      <c r="O624" t="str">
        <f>TEXT(Table1[[#This Row],[Date]],"mmm")</f>
        <v>Nov</v>
      </c>
      <c r="P624" t="str">
        <f>IF(Table1[[#This Row],[Capacity]]&lt;=4,"Small",IF(Table1[[#This Row],[Capacity]]&lt;=8,"Medium","Large"))</f>
        <v>Large</v>
      </c>
      <c r="Q624" t="str">
        <f>IF(Table1[[#This Row],[Utilization %]]&lt;0.25,"Barely Attended","Normal")</f>
        <v>Barely Attended</v>
      </c>
      <c r="R624" t="str">
        <f>IF(Table1[[#This Row],[Meeting duration (mins)]]&gt;90,"Long Meeting","Normal")</f>
        <v>Normal</v>
      </c>
    </row>
    <row r="625" spans="1:18" x14ac:dyDescent="0.2">
      <c r="A625">
        <v>624</v>
      </c>
      <c r="B625" s="1">
        <v>45650</v>
      </c>
      <c r="C625" s="2" t="s">
        <v>10</v>
      </c>
      <c r="D625" s="2" t="s">
        <v>26</v>
      </c>
      <c r="E625" t="s">
        <v>49</v>
      </c>
      <c r="F625">
        <v>3</v>
      </c>
      <c r="G625" s="12">
        <v>12</v>
      </c>
      <c r="H625">
        <v>3</v>
      </c>
      <c r="I625" t="s">
        <v>27</v>
      </c>
      <c r="J625" t="s">
        <v>40</v>
      </c>
      <c r="K625" s="4">
        <f>(Table1[[#This Row],[EndTime]]-Table1[[#This Row],[StartTime]])*1440</f>
        <v>59.999999999999943</v>
      </c>
      <c r="L625" s="5">
        <f>Table1[[#This Row],[Attendees]]/Table1[[#This Row],[Capacity]]</f>
        <v>0.25</v>
      </c>
      <c r="M625">
        <f>IF(Table1[[#This Row],[Attendees]]&gt;Table1[[#This Row],[Capacity]],1,0)</f>
        <v>0</v>
      </c>
      <c r="N625" t="str">
        <f>TEXT(Table1[[#This Row],[Date]],"ddd")</f>
        <v>Tue</v>
      </c>
      <c r="O625" t="str">
        <f>TEXT(Table1[[#This Row],[Date]],"mmm")</f>
        <v>Dec</v>
      </c>
      <c r="P625" t="str">
        <f>IF(Table1[[#This Row],[Capacity]]&lt;=4,"Small",IF(Table1[[#This Row],[Capacity]]&lt;=8,"Medium","Large"))</f>
        <v>Large</v>
      </c>
      <c r="Q625" t="str">
        <f>IF(Table1[[#This Row],[Utilization %]]&lt;0.25,"Barely Attended","Normal")</f>
        <v>Normal</v>
      </c>
      <c r="R625" t="str">
        <f>IF(Table1[[#This Row],[Meeting duration (mins)]]&gt;90,"Long Meeting","Normal")</f>
        <v>Normal</v>
      </c>
    </row>
    <row r="626" spans="1:18" x14ac:dyDescent="0.2">
      <c r="A626">
        <v>625</v>
      </c>
      <c r="B626" s="1">
        <v>45550</v>
      </c>
      <c r="C626" s="2" t="s">
        <v>10</v>
      </c>
      <c r="D626" s="2" t="s">
        <v>11</v>
      </c>
      <c r="E626" t="s">
        <v>21</v>
      </c>
      <c r="F626">
        <v>1</v>
      </c>
      <c r="G626" s="12">
        <v>6</v>
      </c>
      <c r="H626">
        <v>1</v>
      </c>
      <c r="I626" t="s">
        <v>39</v>
      </c>
      <c r="J626" t="s">
        <v>28</v>
      </c>
      <c r="K626" s="4">
        <f>(Table1[[#This Row],[EndTime]]-Table1[[#This Row],[StartTime]])*1440</f>
        <v>90</v>
      </c>
      <c r="L626" s="5">
        <f>Table1[[#This Row],[Attendees]]/Table1[[#This Row],[Capacity]]</f>
        <v>0.16666666666666666</v>
      </c>
      <c r="M626">
        <f>IF(Table1[[#This Row],[Attendees]]&gt;Table1[[#This Row],[Capacity]],1,0)</f>
        <v>0</v>
      </c>
      <c r="N626" t="str">
        <f>TEXT(Table1[[#This Row],[Date]],"ddd")</f>
        <v>Sun</v>
      </c>
      <c r="O626" t="str">
        <f>TEXT(Table1[[#This Row],[Date]],"mmm")</f>
        <v>Sep</v>
      </c>
      <c r="P626" t="str">
        <f>IF(Table1[[#This Row],[Capacity]]&lt;=4,"Small",IF(Table1[[#This Row],[Capacity]]&lt;=8,"Medium","Large"))</f>
        <v>Medium</v>
      </c>
      <c r="Q626" t="str">
        <f>IF(Table1[[#This Row],[Utilization %]]&lt;0.25,"Barely Attended","Normal")</f>
        <v>Barely Attended</v>
      </c>
      <c r="R626" t="str">
        <f>IF(Table1[[#This Row],[Meeting duration (mins)]]&gt;90,"Long Meeting","Normal")</f>
        <v>Normal</v>
      </c>
    </row>
    <row r="627" spans="1:18" x14ac:dyDescent="0.2">
      <c r="A627">
        <v>626</v>
      </c>
      <c r="B627" s="1">
        <v>45473</v>
      </c>
      <c r="C627" s="2" t="s">
        <v>36</v>
      </c>
      <c r="D627" s="2" t="s">
        <v>15</v>
      </c>
      <c r="E627" t="s">
        <v>21</v>
      </c>
      <c r="F627">
        <v>1</v>
      </c>
      <c r="G627" s="12">
        <v>6</v>
      </c>
      <c r="H627">
        <v>2</v>
      </c>
      <c r="I627" t="s">
        <v>27</v>
      </c>
      <c r="J627" t="s">
        <v>40</v>
      </c>
      <c r="K627" s="4">
        <f>(Table1[[#This Row],[EndTime]]-Table1[[#This Row],[StartTime]])*1440</f>
        <v>60.000000000000028</v>
      </c>
      <c r="L627" s="5">
        <f>Table1[[#This Row],[Attendees]]/Table1[[#This Row],[Capacity]]</f>
        <v>0.33333333333333331</v>
      </c>
      <c r="M627">
        <f>IF(Table1[[#This Row],[Attendees]]&gt;Table1[[#This Row],[Capacity]],1,0)</f>
        <v>0</v>
      </c>
      <c r="N627" t="str">
        <f>TEXT(Table1[[#This Row],[Date]],"ddd")</f>
        <v>Sun</v>
      </c>
      <c r="O627" t="str">
        <f>TEXT(Table1[[#This Row],[Date]],"mmm")</f>
        <v>Jun</v>
      </c>
      <c r="P627" t="str">
        <f>IF(Table1[[#This Row],[Capacity]]&lt;=4,"Small",IF(Table1[[#This Row],[Capacity]]&lt;=8,"Medium","Large"))</f>
        <v>Medium</v>
      </c>
      <c r="Q627" t="str">
        <f>IF(Table1[[#This Row],[Utilization %]]&lt;0.25,"Barely Attended","Normal")</f>
        <v>Normal</v>
      </c>
      <c r="R627" t="str">
        <f>IF(Table1[[#This Row],[Meeting duration (mins)]]&gt;90,"Long Meeting","Normal")</f>
        <v>Normal</v>
      </c>
    </row>
    <row r="628" spans="1:18" x14ac:dyDescent="0.2">
      <c r="A628">
        <v>627</v>
      </c>
      <c r="B628" s="1">
        <v>45463</v>
      </c>
      <c r="C628" s="2" t="s">
        <v>16</v>
      </c>
      <c r="D628" s="2" t="s">
        <v>26</v>
      </c>
      <c r="E628" t="s">
        <v>25</v>
      </c>
      <c r="F628">
        <v>1</v>
      </c>
      <c r="G628" s="12">
        <v>4</v>
      </c>
      <c r="H628">
        <v>5</v>
      </c>
      <c r="I628" t="s">
        <v>42</v>
      </c>
      <c r="J628" t="s">
        <v>18</v>
      </c>
      <c r="K628" s="4">
        <f>(Table1[[#This Row],[EndTime]]-Table1[[#This Row],[StartTime]])*1440</f>
        <v>90</v>
      </c>
      <c r="L628" s="5">
        <f>Table1[[#This Row],[Attendees]]/Table1[[#This Row],[Capacity]]</f>
        <v>1.25</v>
      </c>
      <c r="M628">
        <f>IF(Table1[[#This Row],[Attendees]]&gt;Table1[[#This Row],[Capacity]],1,0)</f>
        <v>1</v>
      </c>
      <c r="N628" t="str">
        <f>TEXT(Table1[[#This Row],[Date]],"ddd")</f>
        <v>Thu</v>
      </c>
      <c r="O628" t="str">
        <f>TEXT(Table1[[#This Row],[Date]],"mmm")</f>
        <v>Jun</v>
      </c>
      <c r="P628" t="str">
        <f>IF(Table1[[#This Row],[Capacity]]&lt;=4,"Small",IF(Table1[[#This Row],[Capacity]]&lt;=8,"Medium","Large"))</f>
        <v>Small</v>
      </c>
      <c r="Q628" t="str">
        <f>IF(Table1[[#This Row],[Utilization %]]&lt;0.25,"Barely Attended","Normal")</f>
        <v>Normal</v>
      </c>
      <c r="R628" t="str">
        <f>IF(Table1[[#This Row],[Meeting duration (mins)]]&gt;90,"Long Meeting","Normal")</f>
        <v>Normal</v>
      </c>
    </row>
    <row r="629" spans="1:18" x14ac:dyDescent="0.2">
      <c r="A629">
        <v>628</v>
      </c>
      <c r="B629" s="1">
        <v>45303</v>
      </c>
      <c r="C629" s="2" t="s">
        <v>33</v>
      </c>
      <c r="D629" s="2" t="s">
        <v>31</v>
      </c>
      <c r="E629" t="s">
        <v>38</v>
      </c>
      <c r="F629">
        <v>3</v>
      </c>
      <c r="G629" s="12">
        <v>16</v>
      </c>
      <c r="H629">
        <v>14</v>
      </c>
      <c r="I629" t="s">
        <v>13</v>
      </c>
      <c r="J629" t="s">
        <v>23</v>
      </c>
      <c r="K629" s="4">
        <f>(Table1[[#This Row],[EndTime]]-Table1[[#This Row],[StartTime]])*1440</f>
        <v>30.000000000000053</v>
      </c>
      <c r="L629" s="5">
        <f>Table1[[#This Row],[Attendees]]/Table1[[#This Row],[Capacity]]</f>
        <v>0.875</v>
      </c>
      <c r="M629">
        <f>IF(Table1[[#This Row],[Attendees]]&gt;Table1[[#This Row],[Capacity]],1,0)</f>
        <v>0</v>
      </c>
      <c r="N629" t="str">
        <f>TEXT(Table1[[#This Row],[Date]],"ddd")</f>
        <v>Fri</v>
      </c>
      <c r="O629" t="str">
        <f>TEXT(Table1[[#This Row],[Date]],"mmm")</f>
        <v>Jan</v>
      </c>
      <c r="P629" t="str">
        <f>IF(Table1[[#This Row],[Capacity]]&lt;=4,"Small",IF(Table1[[#This Row],[Capacity]]&lt;=8,"Medium","Large"))</f>
        <v>Large</v>
      </c>
      <c r="Q629" t="str">
        <f>IF(Table1[[#This Row],[Utilization %]]&lt;0.25,"Barely Attended","Normal")</f>
        <v>Normal</v>
      </c>
      <c r="R629" t="str">
        <f>IF(Table1[[#This Row],[Meeting duration (mins)]]&gt;90,"Long Meeting","Normal")</f>
        <v>Normal</v>
      </c>
    </row>
    <row r="630" spans="1:18" x14ac:dyDescent="0.2">
      <c r="A630">
        <v>629</v>
      </c>
      <c r="B630" s="1">
        <v>45535</v>
      </c>
      <c r="C630" s="2" t="s">
        <v>47</v>
      </c>
      <c r="D630" s="2" t="s">
        <v>36</v>
      </c>
      <c r="E630" t="s">
        <v>49</v>
      </c>
      <c r="F630">
        <v>3</v>
      </c>
      <c r="G630" s="12">
        <v>12</v>
      </c>
      <c r="H630">
        <v>8</v>
      </c>
      <c r="I630" t="s">
        <v>22</v>
      </c>
      <c r="J630" t="s">
        <v>14</v>
      </c>
      <c r="K630" s="4">
        <f>(Table1[[#This Row],[EndTime]]-Table1[[#This Row],[StartTime]])*1440</f>
        <v>119.99999999999997</v>
      </c>
      <c r="L630" s="5">
        <f>Table1[[#This Row],[Attendees]]/Table1[[#This Row],[Capacity]]</f>
        <v>0.66666666666666663</v>
      </c>
      <c r="M630">
        <f>IF(Table1[[#This Row],[Attendees]]&gt;Table1[[#This Row],[Capacity]],1,0)</f>
        <v>0</v>
      </c>
      <c r="N630" t="str">
        <f>TEXT(Table1[[#This Row],[Date]],"ddd")</f>
        <v>Sat</v>
      </c>
      <c r="O630" t="str">
        <f>TEXT(Table1[[#This Row],[Date]],"mmm")</f>
        <v>Aug</v>
      </c>
      <c r="P630" t="str">
        <f>IF(Table1[[#This Row],[Capacity]]&lt;=4,"Small",IF(Table1[[#This Row],[Capacity]]&lt;=8,"Medium","Large"))</f>
        <v>Large</v>
      </c>
      <c r="Q630" t="str">
        <f>IF(Table1[[#This Row],[Utilization %]]&lt;0.25,"Barely Attended","Normal")</f>
        <v>Normal</v>
      </c>
      <c r="R630" t="str">
        <f>IF(Table1[[#This Row],[Meeting duration (mins)]]&gt;90,"Long Meeting","Normal")</f>
        <v>Long Meeting</v>
      </c>
    </row>
    <row r="631" spans="1:18" x14ac:dyDescent="0.2">
      <c r="A631">
        <v>630</v>
      </c>
      <c r="B631" s="1">
        <v>45522</v>
      </c>
      <c r="C631" s="2" t="s">
        <v>15</v>
      </c>
      <c r="D631" s="2" t="s">
        <v>29</v>
      </c>
      <c r="E631" t="s">
        <v>12</v>
      </c>
      <c r="F631">
        <v>2</v>
      </c>
      <c r="G631" s="12">
        <v>8</v>
      </c>
      <c r="H631">
        <v>7</v>
      </c>
      <c r="I631" t="s">
        <v>17</v>
      </c>
      <c r="J631" t="s">
        <v>30</v>
      </c>
      <c r="K631" s="4">
        <f>(Table1[[#This Row],[EndTime]]-Table1[[#This Row],[StartTime]])*1440</f>
        <v>29.999999999999972</v>
      </c>
      <c r="L631" s="5">
        <f>Table1[[#This Row],[Attendees]]/Table1[[#This Row],[Capacity]]</f>
        <v>0.875</v>
      </c>
      <c r="M631">
        <f>IF(Table1[[#This Row],[Attendees]]&gt;Table1[[#This Row],[Capacity]],1,0)</f>
        <v>0</v>
      </c>
      <c r="N631" t="str">
        <f>TEXT(Table1[[#This Row],[Date]],"ddd")</f>
        <v>Sun</v>
      </c>
      <c r="O631" t="str">
        <f>TEXT(Table1[[#This Row],[Date]],"mmm")</f>
        <v>Aug</v>
      </c>
      <c r="P631" t="str">
        <f>IF(Table1[[#This Row],[Capacity]]&lt;=4,"Small",IF(Table1[[#This Row],[Capacity]]&lt;=8,"Medium","Large"))</f>
        <v>Medium</v>
      </c>
      <c r="Q631" t="str">
        <f>IF(Table1[[#This Row],[Utilization %]]&lt;0.25,"Barely Attended","Normal")</f>
        <v>Normal</v>
      </c>
      <c r="R631" t="str">
        <f>IF(Table1[[#This Row],[Meeting duration (mins)]]&gt;90,"Long Meeting","Normal")</f>
        <v>Normal</v>
      </c>
    </row>
    <row r="632" spans="1:18" x14ac:dyDescent="0.2">
      <c r="A632">
        <v>631</v>
      </c>
      <c r="B632" s="1">
        <v>45631</v>
      </c>
      <c r="C632" s="2" t="s">
        <v>45</v>
      </c>
      <c r="D632" s="2" t="s">
        <v>33</v>
      </c>
      <c r="E632" t="s">
        <v>35</v>
      </c>
      <c r="F632">
        <v>2</v>
      </c>
      <c r="G632" s="12">
        <v>10</v>
      </c>
      <c r="H632">
        <v>7</v>
      </c>
      <c r="I632" t="s">
        <v>39</v>
      </c>
      <c r="J632" t="s">
        <v>30</v>
      </c>
      <c r="K632" s="4">
        <f>(Table1[[#This Row],[EndTime]]-Table1[[#This Row],[StartTime]])*1440</f>
        <v>90</v>
      </c>
      <c r="L632" s="5">
        <f>Table1[[#This Row],[Attendees]]/Table1[[#This Row],[Capacity]]</f>
        <v>0.7</v>
      </c>
      <c r="M632">
        <f>IF(Table1[[#This Row],[Attendees]]&gt;Table1[[#This Row],[Capacity]],1,0)</f>
        <v>0</v>
      </c>
      <c r="N632" t="str">
        <f>TEXT(Table1[[#This Row],[Date]],"ddd")</f>
        <v>Thu</v>
      </c>
      <c r="O632" t="str">
        <f>TEXT(Table1[[#This Row],[Date]],"mmm")</f>
        <v>Dec</v>
      </c>
      <c r="P632" t="str">
        <f>IF(Table1[[#This Row],[Capacity]]&lt;=4,"Small",IF(Table1[[#This Row],[Capacity]]&lt;=8,"Medium","Large"))</f>
        <v>Large</v>
      </c>
      <c r="Q632" t="str">
        <f>IF(Table1[[#This Row],[Utilization %]]&lt;0.25,"Barely Attended","Normal")</f>
        <v>Normal</v>
      </c>
      <c r="R632" t="str">
        <f>IF(Table1[[#This Row],[Meeting duration (mins)]]&gt;90,"Long Meeting","Normal")</f>
        <v>Normal</v>
      </c>
    </row>
    <row r="633" spans="1:18" x14ac:dyDescent="0.2">
      <c r="A633">
        <v>632</v>
      </c>
      <c r="B633" s="1">
        <v>45305</v>
      </c>
      <c r="C633" s="2" t="s">
        <v>33</v>
      </c>
      <c r="D633" s="2" t="s">
        <v>24</v>
      </c>
      <c r="E633" t="s">
        <v>25</v>
      </c>
      <c r="F633">
        <v>1</v>
      </c>
      <c r="G633" s="12">
        <v>4</v>
      </c>
      <c r="H633">
        <v>3</v>
      </c>
      <c r="I633" t="s">
        <v>13</v>
      </c>
      <c r="J633" t="s">
        <v>40</v>
      </c>
      <c r="K633" s="4">
        <f>(Table1[[#This Row],[EndTime]]-Table1[[#This Row],[StartTime]])*1440</f>
        <v>60.000000000000107</v>
      </c>
      <c r="L633" s="5">
        <f>Table1[[#This Row],[Attendees]]/Table1[[#This Row],[Capacity]]</f>
        <v>0.75</v>
      </c>
      <c r="M633">
        <f>IF(Table1[[#This Row],[Attendees]]&gt;Table1[[#This Row],[Capacity]],1,0)</f>
        <v>0</v>
      </c>
      <c r="N633" t="str">
        <f>TEXT(Table1[[#This Row],[Date]],"ddd")</f>
        <v>Sun</v>
      </c>
      <c r="O633" t="str">
        <f>TEXT(Table1[[#This Row],[Date]],"mmm")</f>
        <v>Jan</v>
      </c>
      <c r="P633" t="str">
        <f>IF(Table1[[#This Row],[Capacity]]&lt;=4,"Small",IF(Table1[[#This Row],[Capacity]]&lt;=8,"Medium","Large"))</f>
        <v>Small</v>
      </c>
      <c r="Q633" t="str">
        <f>IF(Table1[[#This Row],[Utilization %]]&lt;0.25,"Barely Attended","Normal")</f>
        <v>Normal</v>
      </c>
      <c r="R633" t="str">
        <f>IF(Table1[[#This Row],[Meeting duration (mins)]]&gt;90,"Long Meeting","Normal")</f>
        <v>Normal</v>
      </c>
    </row>
    <row r="634" spans="1:18" x14ac:dyDescent="0.2">
      <c r="A634">
        <v>633</v>
      </c>
      <c r="B634" s="1">
        <v>45404</v>
      </c>
      <c r="C634" s="2" t="s">
        <v>47</v>
      </c>
      <c r="D634" s="2" t="s">
        <v>36</v>
      </c>
      <c r="E634" t="s">
        <v>35</v>
      </c>
      <c r="F634">
        <v>2</v>
      </c>
      <c r="G634" s="12">
        <v>10</v>
      </c>
      <c r="H634">
        <v>5</v>
      </c>
      <c r="I634" t="s">
        <v>17</v>
      </c>
      <c r="J634" t="s">
        <v>30</v>
      </c>
      <c r="K634" s="4">
        <f>(Table1[[#This Row],[EndTime]]-Table1[[#This Row],[StartTime]])*1440</f>
        <v>119.99999999999997</v>
      </c>
      <c r="L634" s="5">
        <f>Table1[[#This Row],[Attendees]]/Table1[[#This Row],[Capacity]]</f>
        <v>0.5</v>
      </c>
      <c r="M634">
        <f>IF(Table1[[#This Row],[Attendees]]&gt;Table1[[#This Row],[Capacity]],1,0)</f>
        <v>0</v>
      </c>
      <c r="N634" t="str">
        <f>TEXT(Table1[[#This Row],[Date]],"ddd")</f>
        <v>Mon</v>
      </c>
      <c r="O634" t="str">
        <f>TEXT(Table1[[#This Row],[Date]],"mmm")</f>
        <v>Apr</v>
      </c>
      <c r="P634" t="str">
        <f>IF(Table1[[#This Row],[Capacity]]&lt;=4,"Small",IF(Table1[[#This Row],[Capacity]]&lt;=8,"Medium","Large"))</f>
        <v>Large</v>
      </c>
      <c r="Q634" t="str">
        <f>IF(Table1[[#This Row],[Utilization %]]&lt;0.25,"Barely Attended","Normal")</f>
        <v>Normal</v>
      </c>
      <c r="R634" t="str">
        <f>IF(Table1[[#This Row],[Meeting duration (mins)]]&gt;90,"Long Meeting","Normal")</f>
        <v>Long Meeting</v>
      </c>
    </row>
    <row r="635" spans="1:18" x14ac:dyDescent="0.2">
      <c r="A635">
        <v>634</v>
      </c>
      <c r="B635" s="1">
        <v>45557</v>
      </c>
      <c r="C635" s="2" t="s">
        <v>34</v>
      </c>
      <c r="D635" s="2" t="s">
        <v>20</v>
      </c>
      <c r="E635" t="s">
        <v>38</v>
      </c>
      <c r="F635">
        <v>3</v>
      </c>
      <c r="G635" s="12">
        <v>16</v>
      </c>
      <c r="H635">
        <v>16</v>
      </c>
      <c r="I635" t="s">
        <v>39</v>
      </c>
      <c r="J635" t="s">
        <v>40</v>
      </c>
      <c r="K635" s="4">
        <f>(Table1[[#This Row],[EndTime]]-Table1[[#This Row],[StartTime]])*1440</f>
        <v>29.999999999999972</v>
      </c>
      <c r="L635" s="5">
        <f>Table1[[#This Row],[Attendees]]/Table1[[#This Row],[Capacity]]</f>
        <v>1</v>
      </c>
      <c r="M635">
        <f>IF(Table1[[#This Row],[Attendees]]&gt;Table1[[#This Row],[Capacity]],1,0)</f>
        <v>0</v>
      </c>
      <c r="N635" t="str">
        <f>TEXT(Table1[[#This Row],[Date]],"ddd")</f>
        <v>Sun</v>
      </c>
      <c r="O635" t="str">
        <f>TEXT(Table1[[#This Row],[Date]],"mmm")</f>
        <v>Sep</v>
      </c>
      <c r="P635" t="str">
        <f>IF(Table1[[#This Row],[Capacity]]&lt;=4,"Small",IF(Table1[[#This Row],[Capacity]]&lt;=8,"Medium","Large"))</f>
        <v>Large</v>
      </c>
      <c r="Q635" t="str">
        <f>IF(Table1[[#This Row],[Utilization %]]&lt;0.25,"Barely Attended","Normal")</f>
        <v>Normal</v>
      </c>
      <c r="R635" t="str">
        <f>IF(Table1[[#This Row],[Meeting duration (mins)]]&gt;90,"Long Meeting","Normal")</f>
        <v>Normal</v>
      </c>
    </row>
    <row r="636" spans="1:18" x14ac:dyDescent="0.2">
      <c r="A636">
        <v>635</v>
      </c>
      <c r="B636" s="1">
        <v>45436</v>
      </c>
      <c r="C636" s="2" t="s">
        <v>31</v>
      </c>
      <c r="D636" s="2" t="s">
        <v>46</v>
      </c>
      <c r="E636" t="s">
        <v>12</v>
      </c>
      <c r="F636">
        <v>2</v>
      </c>
      <c r="G636" s="12">
        <v>8</v>
      </c>
      <c r="H636">
        <v>9</v>
      </c>
      <c r="I636" t="s">
        <v>27</v>
      </c>
      <c r="J636" t="s">
        <v>40</v>
      </c>
      <c r="K636" s="4">
        <f>(Table1[[#This Row],[EndTime]]-Table1[[#This Row],[StartTime]])*1440</f>
        <v>59.999999999999943</v>
      </c>
      <c r="L636" s="5">
        <f>Table1[[#This Row],[Attendees]]/Table1[[#This Row],[Capacity]]</f>
        <v>1.125</v>
      </c>
      <c r="M636">
        <f>IF(Table1[[#This Row],[Attendees]]&gt;Table1[[#This Row],[Capacity]],1,0)</f>
        <v>1</v>
      </c>
      <c r="N636" t="str">
        <f>TEXT(Table1[[#This Row],[Date]],"ddd")</f>
        <v>Fri</v>
      </c>
      <c r="O636" t="str">
        <f>TEXT(Table1[[#This Row],[Date]],"mmm")</f>
        <v>May</v>
      </c>
      <c r="P636" t="str">
        <f>IF(Table1[[#This Row],[Capacity]]&lt;=4,"Small",IF(Table1[[#This Row],[Capacity]]&lt;=8,"Medium","Large"))</f>
        <v>Medium</v>
      </c>
      <c r="Q636" t="str">
        <f>IF(Table1[[#This Row],[Utilization %]]&lt;0.25,"Barely Attended","Normal")</f>
        <v>Normal</v>
      </c>
      <c r="R636" t="str">
        <f>IF(Table1[[#This Row],[Meeting duration (mins)]]&gt;90,"Long Meeting","Normal")</f>
        <v>Normal</v>
      </c>
    </row>
    <row r="637" spans="1:18" x14ac:dyDescent="0.2">
      <c r="A637">
        <v>636</v>
      </c>
      <c r="B637" s="1">
        <v>45524</v>
      </c>
      <c r="C637" s="2" t="s">
        <v>31</v>
      </c>
      <c r="D637" s="2" t="s">
        <v>24</v>
      </c>
      <c r="E637" t="s">
        <v>21</v>
      </c>
      <c r="F637">
        <v>1</v>
      </c>
      <c r="G637" s="12">
        <v>6</v>
      </c>
      <c r="H637">
        <v>8</v>
      </c>
      <c r="I637" t="s">
        <v>22</v>
      </c>
      <c r="J637" t="s">
        <v>14</v>
      </c>
      <c r="K637" s="4">
        <f>(Table1[[#This Row],[EndTime]]-Table1[[#This Row],[StartTime]])*1440</f>
        <v>30.000000000000053</v>
      </c>
      <c r="L637" s="5">
        <f>Table1[[#This Row],[Attendees]]/Table1[[#This Row],[Capacity]]</f>
        <v>1.3333333333333333</v>
      </c>
      <c r="M637">
        <f>IF(Table1[[#This Row],[Attendees]]&gt;Table1[[#This Row],[Capacity]],1,0)</f>
        <v>1</v>
      </c>
      <c r="N637" t="str">
        <f>TEXT(Table1[[#This Row],[Date]],"ddd")</f>
        <v>Tue</v>
      </c>
      <c r="O637" t="str">
        <f>TEXT(Table1[[#This Row],[Date]],"mmm")</f>
        <v>Aug</v>
      </c>
      <c r="P637" t="str">
        <f>IF(Table1[[#This Row],[Capacity]]&lt;=4,"Small",IF(Table1[[#This Row],[Capacity]]&lt;=8,"Medium","Large"))</f>
        <v>Medium</v>
      </c>
      <c r="Q637" t="str">
        <f>IF(Table1[[#This Row],[Utilization %]]&lt;0.25,"Barely Attended","Normal")</f>
        <v>Normal</v>
      </c>
      <c r="R637" t="str">
        <f>IF(Table1[[#This Row],[Meeting duration (mins)]]&gt;90,"Long Meeting","Normal")</f>
        <v>Normal</v>
      </c>
    </row>
    <row r="638" spans="1:18" x14ac:dyDescent="0.2">
      <c r="A638">
        <v>637</v>
      </c>
      <c r="B638" s="1">
        <v>45574</v>
      </c>
      <c r="C638" s="2" t="s">
        <v>15</v>
      </c>
      <c r="D638" s="2" t="s">
        <v>29</v>
      </c>
      <c r="E638" t="s">
        <v>12</v>
      </c>
      <c r="F638">
        <v>2</v>
      </c>
      <c r="G638" s="12">
        <v>8</v>
      </c>
      <c r="H638">
        <v>8</v>
      </c>
      <c r="I638" t="s">
        <v>42</v>
      </c>
      <c r="J638" t="s">
        <v>14</v>
      </c>
      <c r="K638" s="4">
        <f>(Table1[[#This Row],[EndTime]]-Table1[[#This Row],[StartTime]])*1440</f>
        <v>29.999999999999972</v>
      </c>
      <c r="L638" s="5">
        <f>Table1[[#This Row],[Attendees]]/Table1[[#This Row],[Capacity]]</f>
        <v>1</v>
      </c>
      <c r="M638">
        <f>IF(Table1[[#This Row],[Attendees]]&gt;Table1[[#This Row],[Capacity]],1,0)</f>
        <v>0</v>
      </c>
      <c r="N638" t="str">
        <f>TEXT(Table1[[#This Row],[Date]],"ddd")</f>
        <v>Wed</v>
      </c>
      <c r="O638" t="str">
        <f>TEXT(Table1[[#This Row],[Date]],"mmm")</f>
        <v>Oct</v>
      </c>
      <c r="P638" t="str">
        <f>IF(Table1[[#This Row],[Capacity]]&lt;=4,"Small",IF(Table1[[#This Row],[Capacity]]&lt;=8,"Medium","Large"))</f>
        <v>Medium</v>
      </c>
      <c r="Q638" t="str">
        <f>IF(Table1[[#This Row],[Utilization %]]&lt;0.25,"Barely Attended","Normal")</f>
        <v>Normal</v>
      </c>
      <c r="R638" t="str">
        <f>IF(Table1[[#This Row],[Meeting duration (mins)]]&gt;90,"Long Meeting","Normal")</f>
        <v>Normal</v>
      </c>
    </row>
    <row r="639" spans="1:18" x14ac:dyDescent="0.2">
      <c r="A639">
        <v>638</v>
      </c>
      <c r="B639" s="1">
        <v>45349</v>
      </c>
      <c r="C639" s="2" t="s">
        <v>47</v>
      </c>
      <c r="D639" s="2" t="s">
        <v>36</v>
      </c>
      <c r="E639" t="s">
        <v>12</v>
      </c>
      <c r="F639">
        <v>2</v>
      </c>
      <c r="G639" s="12">
        <v>8</v>
      </c>
      <c r="H639">
        <v>10</v>
      </c>
      <c r="I639" t="s">
        <v>41</v>
      </c>
      <c r="J639" t="s">
        <v>23</v>
      </c>
      <c r="K639" s="4">
        <f>(Table1[[#This Row],[EndTime]]-Table1[[#This Row],[StartTime]])*1440</f>
        <v>119.99999999999997</v>
      </c>
      <c r="L639" s="5">
        <f>Table1[[#This Row],[Attendees]]/Table1[[#This Row],[Capacity]]</f>
        <v>1.25</v>
      </c>
      <c r="M639">
        <f>IF(Table1[[#This Row],[Attendees]]&gt;Table1[[#This Row],[Capacity]],1,0)</f>
        <v>1</v>
      </c>
      <c r="N639" t="str">
        <f>TEXT(Table1[[#This Row],[Date]],"ddd")</f>
        <v>Tue</v>
      </c>
      <c r="O639" t="str">
        <f>TEXT(Table1[[#This Row],[Date]],"mmm")</f>
        <v>Feb</v>
      </c>
      <c r="P639" t="str">
        <f>IF(Table1[[#This Row],[Capacity]]&lt;=4,"Small",IF(Table1[[#This Row],[Capacity]]&lt;=8,"Medium","Large"))</f>
        <v>Medium</v>
      </c>
      <c r="Q639" t="str">
        <f>IF(Table1[[#This Row],[Utilization %]]&lt;0.25,"Barely Attended","Normal")</f>
        <v>Normal</v>
      </c>
      <c r="R639" t="str">
        <f>IF(Table1[[#This Row],[Meeting duration (mins)]]&gt;90,"Long Meeting","Normal")</f>
        <v>Long Meeting</v>
      </c>
    </row>
    <row r="640" spans="1:18" x14ac:dyDescent="0.2">
      <c r="A640">
        <v>639</v>
      </c>
      <c r="B640" s="1">
        <v>45568</v>
      </c>
      <c r="C640" s="2" t="s">
        <v>36</v>
      </c>
      <c r="D640" s="2" t="s">
        <v>37</v>
      </c>
      <c r="E640" t="s">
        <v>25</v>
      </c>
      <c r="F640">
        <v>1</v>
      </c>
      <c r="G640" s="12">
        <v>4</v>
      </c>
      <c r="H640">
        <v>5</v>
      </c>
      <c r="I640" t="s">
        <v>27</v>
      </c>
      <c r="J640" t="s">
        <v>18</v>
      </c>
      <c r="K640" s="4">
        <f>(Table1[[#This Row],[EndTime]]-Table1[[#This Row],[StartTime]])*1440</f>
        <v>120.00000000000006</v>
      </c>
      <c r="L640" s="5">
        <f>Table1[[#This Row],[Attendees]]/Table1[[#This Row],[Capacity]]</f>
        <v>1.25</v>
      </c>
      <c r="M640">
        <f>IF(Table1[[#This Row],[Attendees]]&gt;Table1[[#This Row],[Capacity]],1,0)</f>
        <v>1</v>
      </c>
      <c r="N640" t="str">
        <f>TEXT(Table1[[#This Row],[Date]],"ddd")</f>
        <v>Thu</v>
      </c>
      <c r="O640" t="str">
        <f>TEXT(Table1[[#This Row],[Date]],"mmm")</f>
        <v>Oct</v>
      </c>
      <c r="P640" t="str">
        <f>IF(Table1[[#This Row],[Capacity]]&lt;=4,"Small",IF(Table1[[#This Row],[Capacity]]&lt;=8,"Medium","Large"))</f>
        <v>Small</v>
      </c>
      <c r="Q640" t="str">
        <f>IF(Table1[[#This Row],[Utilization %]]&lt;0.25,"Barely Attended","Normal")</f>
        <v>Normal</v>
      </c>
      <c r="R640" t="str">
        <f>IF(Table1[[#This Row],[Meeting duration (mins)]]&gt;90,"Long Meeting","Normal")</f>
        <v>Long Meeting</v>
      </c>
    </row>
    <row r="641" spans="1:18" x14ac:dyDescent="0.2">
      <c r="A641">
        <v>640</v>
      </c>
      <c r="B641" s="1">
        <v>45345</v>
      </c>
      <c r="C641" s="2" t="s">
        <v>45</v>
      </c>
      <c r="D641" s="2" t="s">
        <v>33</v>
      </c>
      <c r="E641" t="s">
        <v>38</v>
      </c>
      <c r="F641">
        <v>3</v>
      </c>
      <c r="G641" s="12">
        <v>16</v>
      </c>
      <c r="H641">
        <v>12</v>
      </c>
      <c r="I641" t="s">
        <v>13</v>
      </c>
      <c r="J641" t="s">
        <v>14</v>
      </c>
      <c r="K641" s="4">
        <f>(Table1[[#This Row],[EndTime]]-Table1[[#This Row],[StartTime]])*1440</f>
        <v>90</v>
      </c>
      <c r="L641" s="5">
        <f>Table1[[#This Row],[Attendees]]/Table1[[#This Row],[Capacity]]</f>
        <v>0.75</v>
      </c>
      <c r="M641">
        <f>IF(Table1[[#This Row],[Attendees]]&gt;Table1[[#This Row],[Capacity]],1,0)</f>
        <v>0</v>
      </c>
      <c r="N641" t="str">
        <f>TEXT(Table1[[#This Row],[Date]],"ddd")</f>
        <v>Fri</v>
      </c>
      <c r="O641" t="str">
        <f>TEXT(Table1[[#This Row],[Date]],"mmm")</f>
        <v>Feb</v>
      </c>
      <c r="P641" t="str">
        <f>IF(Table1[[#This Row],[Capacity]]&lt;=4,"Small",IF(Table1[[#This Row],[Capacity]]&lt;=8,"Medium","Large"))</f>
        <v>Large</v>
      </c>
      <c r="Q641" t="str">
        <f>IF(Table1[[#This Row],[Utilization %]]&lt;0.25,"Barely Attended","Normal")</f>
        <v>Normal</v>
      </c>
      <c r="R641" t="str">
        <f>IF(Table1[[#This Row],[Meeting duration (mins)]]&gt;90,"Long Meeting","Normal")</f>
        <v>Normal</v>
      </c>
    </row>
    <row r="642" spans="1:18" x14ac:dyDescent="0.2">
      <c r="A642">
        <v>641</v>
      </c>
      <c r="B642" s="1">
        <v>45549</v>
      </c>
      <c r="C642" s="2" t="s">
        <v>34</v>
      </c>
      <c r="D642" s="2" t="s">
        <v>20</v>
      </c>
      <c r="E642" t="s">
        <v>25</v>
      </c>
      <c r="F642">
        <v>1</v>
      </c>
      <c r="G642" s="12">
        <v>4</v>
      </c>
      <c r="H642">
        <v>4</v>
      </c>
      <c r="I642" t="s">
        <v>27</v>
      </c>
      <c r="J642" t="s">
        <v>18</v>
      </c>
      <c r="K642" s="4">
        <f>(Table1[[#This Row],[EndTime]]-Table1[[#This Row],[StartTime]])*1440</f>
        <v>29.999999999999972</v>
      </c>
      <c r="L642" s="5">
        <f>Table1[[#This Row],[Attendees]]/Table1[[#This Row],[Capacity]]</f>
        <v>1</v>
      </c>
      <c r="M642">
        <f>IF(Table1[[#This Row],[Attendees]]&gt;Table1[[#This Row],[Capacity]],1,0)</f>
        <v>0</v>
      </c>
      <c r="N642" t="str">
        <f>TEXT(Table1[[#This Row],[Date]],"ddd")</f>
        <v>Sat</v>
      </c>
      <c r="O642" t="str">
        <f>TEXT(Table1[[#This Row],[Date]],"mmm")</f>
        <v>Sep</v>
      </c>
      <c r="P642" t="str">
        <f>IF(Table1[[#This Row],[Capacity]]&lt;=4,"Small",IF(Table1[[#This Row],[Capacity]]&lt;=8,"Medium","Large"))</f>
        <v>Small</v>
      </c>
      <c r="Q642" t="str">
        <f>IF(Table1[[#This Row],[Utilization %]]&lt;0.25,"Barely Attended","Normal")</f>
        <v>Normal</v>
      </c>
      <c r="R642" t="str">
        <f>IF(Table1[[#This Row],[Meeting duration (mins)]]&gt;90,"Long Meeting","Normal")</f>
        <v>Normal</v>
      </c>
    </row>
    <row r="643" spans="1:18" x14ac:dyDescent="0.2">
      <c r="A643">
        <v>642</v>
      </c>
      <c r="B643" s="1">
        <v>45459</v>
      </c>
      <c r="C643" s="2" t="s">
        <v>20</v>
      </c>
      <c r="D643" s="2" t="s">
        <v>15</v>
      </c>
      <c r="E643" t="s">
        <v>38</v>
      </c>
      <c r="F643">
        <v>3</v>
      </c>
      <c r="G643" s="12">
        <v>16</v>
      </c>
      <c r="H643">
        <v>9</v>
      </c>
      <c r="I643" t="s">
        <v>22</v>
      </c>
      <c r="J643" t="s">
        <v>28</v>
      </c>
      <c r="K643" s="4">
        <f>(Table1[[#This Row],[EndTime]]-Table1[[#This Row],[StartTime]])*1440</f>
        <v>120.00000000000006</v>
      </c>
      <c r="L643" s="5">
        <f>Table1[[#This Row],[Attendees]]/Table1[[#This Row],[Capacity]]</f>
        <v>0.5625</v>
      </c>
      <c r="M643">
        <f>IF(Table1[[#This Row],[Attendees]]&gt;Table1[[#This Row],[Capacity]],1,0)</f>
        <v>0</v>
      </c>
      <c r="N643" t="str">
        <f>TEXT(Table1[[#This Row],[Date]],"ddd")</f>
        <v>Sun</v>
      </c>
      <c r="O643" t="str">
        <f>TEXT(Table1[[#This Row],[Date]],"mmm")</f>
        <v>Jun</v>
      </c>
      <c r="P643" t="str">
        <f>IF(Table1[[#This Row],[Capacity]]&lt;=4,"Small",IF(Table1[[#This Row],[Capacity]]&lt;=8,"Medium","Large"))</f>
        <v>Large</v>
      </c>
      <c r="Q643" t="str">
        <f>IF(Table1[[#This Row],[Utilization %]]&lt;0.25,"Barely Attended","Normal")</f>
        <v>Normal</v>
      </c>
      <c r="R643" t="str">
        <f>IF(Table1[[#This Row],[Meeting duration (mins)]]&gt;90,"Long Meeting","Normal")</f>
        <v>Long Meeting</v>
      </c>
    </row>
    <row r="644" spans="1:18" x14ac:dyDescent="0.2">
      <c r="A644">
        <v>643</v>
      </c>
      <c r="B644" s="1">
        <v>45617</v>
      </c>
      <c r="C644" s="2" t="s">
        <v>34</v>
      </c>
      <c r="D644" s="2" t="s">
        <v>20</v>
      </c>
      <c r="E644" t="s">
        <v>38</v>
      </c>
      <c r="F644">
        <v>3</v>
      </c>
      <c r="G644" s="12">
        <v>16</v>
      </c>
      <c r="H644">
        <v>11</v>
      </c>
      <c r="I644" t="s">
        <v>17</v>
      </c>
      <c r="J644" t="s">
        <v>14</v>
      </c>
      <c r="K644" s="4">
        <f>(Table1[[#This Row],[EndTime]]-Table1[[#This Row],[StartTime]])*1440</f>
        <v>29.999999999999972</v>
      </c>
      <c r="L644" s="5">
        <f>Table1[[#This Row],[Attendees]]/Table1[[#This Row],[Capacity]]</f>
        <v>0.6875</v>
      </c>
      <c r="M644">
        <f>IF(Table1[[#This Row],[Attendees]]&gt;Table1[[#This Row],[Capacity]],1,0)</f>
        <v>0</v>
      </c>
      <c r="N644" t="str">
        <f>TEXT(Table1[[#This Row],[Date]],"ddd")</f>
        <v>Thu</v>
      </c>
      <c r="O644" t="str">
        <f>TEXT(Table1[[#This Row],[Date]],"mmm")</f>
        <v>Nov</v>
      </c>
      <c r="P644" t="str">
        <f>IF(Table1[[#This Row],[Capacity]]&lt;=4,"Small",IF(Table1[[#This Row],[Capacity]]&lt;=8,"Medium","Large"))</f>
        <v>Large</v>
      </c>
      <c r="Q644" t="str">
        <f>IF(Table1[[#This Row],[Utilization %]]&lt;0.25,"Barely Attended","Normal")</f>
        <v>Normal</v>
      </c>
      <c r="R644" t="str">
        <f>IF(Table1[[#This Row],[Meeting duration (mins)]]&gt;90,"Long Meeting","Normal")</f>
        <v>Normal</v>
      </c>
    </row>
    <row r="645" spans="1:18" x14ac:dyDescent="0.2">
      <c r="A645">
        <v>644</v>
      </c>
      <c r="B645" s="1">
        <v>45411</v>
      </c>
      <c r="C645" s="2" t="s">
        <v>45</v>
      </c>
      <c r="D645" s="2" t="s">
        <v>33</v>
      </c>
      <c r="E645" t="s">
        <v>49</v>
      </c>
      <c r="F645">
        <v>3</v>
      </c>
      <c r="G645" s="12">
        <v>12</v>
      </c>
      <c r="H645">
        <v>4</v>
      </c>
      <c r="I645" t="s">
        <v>39</v>
      </c>
      <c r="J645" t="s">
        <v>30</v>
      </c>
      <c r="K645" s="4">
        <f>(Table1[[#This Row],[EndTime]]-Table1[[#This Row],[StartTime]])*1440</f>
        <v>90</v>
      </c>
      <c r="L645" s="5">
        <f>Table1[[#This Row],[Attendees]]/Table1[[#This Row],[Capacity]]</f>
        <v>0.33333333333333331</v>
      </c>
      <c r="M645">
        <f>IF(Table1[[#This Row],[Attendees]]&gt;Table1[[#This Row],[Capacity]],1,0)</f>
        <v>0</v>
      </c>
      <c r="N645" t="str">
        <f>TEXT(Table1[[#This Row],[Date]],"ddd")</f>
        <v>Mon</v>
      </c>
      <c r="O645" t="str">
        <f>TEXT(Table1[[#This Row],[Date]],"mmm")</f>
        <v>Apr</v>
      </c>
      <c r="P645" t="str">
        <f>IF(Table1[[#This Row],[Capacity]]&lt;=4,"Small",IF(Table1[[#This Row],[Capacity]]&lt;=8,"Medium","Large"))</f>
        <v>Large</v>
      </c>
      <c r="Q645" t="str">
        <f>IF(Table1[[#This Row],[Utilization %]]&lt;0.25,"Barely Attended","Normal")</f>
        <v>Normal</v>
      </c>
      <c r="R645" t="str">
        <f>IF(Table1[[#This Row],[Meeting duration (mins)]]&gt;90,"Long Meeting","Normal")</f>
        <v>Normal</v>
      </c>
    </row>
    <row r="646" spans="1:18" x14ac:dyDescent="0.2">
      <c r="A646">
        <v>645</v>
      </c>
      <c r="B646" s="1">
        <v>45541</v>
      </c>
      <c r="C646" s="2" t="s">
        <v>29</v>
      </c>
      <c r="D646" s="2" t="s">
        <v>10</v>
      </c>
      <c r="E646" t="s">
        <v>25</v>
      </c>
      <c r="F646">
        <v>1</v>
      </c>
      <c r="G646" s="12">
        <v>4</v>
      </c>
      <c r="H646">
        <v>5</v>
      </c>
      <c r="I646" t="s">
        <v>27</v>
      </c>
      <c r="J646" t="s">
        <v>23</v>
      </c>
      <c r="K646" s="4">
        <f>(Table1[[#This Row],[EndTime]]-Table1[[#This Row],[StartTime]])*1440</f>
        <v>120.00000000000006</v>
      </c>
      <c r="L646" s="5">
        <f>Table1[[#This Row],[Attendees]]/Table1[[#This Row],[Capacity]]</f>
        <v>1.25</v>
      </c>
      <c r="M646">
        <f>IF(Table1[[#This Row],[Attendees]]&gt;Table1[[#This Row],[Capacity]],1,0)</f>
        <v>1</v>
      </c>
      <c r="N646" t="str">
        <f>TEXT(Table1[[#This Row],[Date]],"ddd")</f>
        <v>Fri</v>
      </c>
      <c r="O646" t="str">
        <f>TEXT(Table1[[#This Row],[Date]],"mmm")</f>
        <v>Sep</v>
      </c>
      <c r="P646" t="str">
        <f>IF(Table1[[#This Row],[Capacity]]&lt;=4,"Small",IF(Table1[[#This Row],[Capacity]]&lt;=8,"Medium","Large"))</f>
        <v>Small</v>
      </c>
      <c r="Q646" t="str">
        <f>IF(Table1[[#This Row],[Utilization %]]&lt;0.25,"Barely Attended","Normal")</f>
        <v>Normal</v>
      </c>
      <c r="R646" t="str">
        <f>IF(Table1[[#This Row],[Meeting duration (mins)]]&gt;90,"Long Meeting","Normal")</f>
        <v>Long Meeting</v>
      </c>
    </row>
    <row r="647" spans="1:18" x14ac:dyDescent="0.2">
      <c r="A647">
        <v>646</v>
      </c>
      <c r="B647" s="1">
        <v>45593</v>
      </c>
      <c r="C647" s="2" t="s">
        <v>20</v>
      </c>
      <c r="D647" s="2" t="s">
        <v>44</v>
      </c>
      <c r="E647" t="s">
        <v>35</v>
      </c>
      <c r="F647">
        <v>2</v>
      </c>
      <c r="G647" s="12">
        <v>10</v>
      </c>
      <c r="H647">
        <v>8</v>
      </c>
      <c r="I647" t="s">
        <v>22</v>
      </c>
      <c r="J647" t="s">
        <v>40</v>
      </c>
      <c r="K647" s="4">
        <f>(Table1[[#This Row],[EndTime]]-Table1[[#This Row],[StartTime]])*1440</f>
        <v>90</v>
      </c>
      <c r="L647" s="5">
        <f>Table1[[#This Row],[Attendees]]/Table1[[#This Row],[Capacity]]</f>
        <v>0.8</v>
      </c>
      <c r="M647">
        <f>IF(Table1[[#This Row],[Attendees]]&gt;Table1[[#This Row],[Capacity]],1,0)</f>
        <v>0</v>
      </c>
      <c r="N647" t="str">
        <f>TEXT(Table1[[#This Row],[Date]],"ddd")</f>
        <v>Mon</v>
      </c>
      <c r="O647" t="str">
        <f>TEXT(Table1[[#This Row],[Date]],"mmm")</f>
        <v>Oct</v>
      </c>
      <c r="P647" t="str">
        <f>IF(Table1[[#This Row],[Capacity]]&lt;=4,"Small",IF(Table1[[#This Row],[Capacity]]&lt;=8,"Medium","Large"))</f>
        <v>Large</v>
      </c>
      <c r="Q647" t="str">
        <f>IF(Table1[[#This Row],[Utilization %]]&lt;0.25,"Barely Attended","Normal")</f>
        <v>Normal</v>
      </c>
      <c r="R647" t="str">
        <f>IF(Table1[[#This Row],[Meeting duration (mins)]]&gt;90,"Long Meeting","Normal")</f>
        <v>Normal</v>
      </c>
    </row>
    <row r="648" spans="1:18" x14ac:dyDescent="0.2">
      <c r="A648">
        <v>647</v>
      </c>
      <c r="B648" s="1">
        <v>45400</v>
      </c>
      <c r="C648" s="2" t="s">
        <v>37</v>
      </c>
      <c r="D648" s="2" t="s">
        <v>32</v>
      </c>
      <c r="E648" t="s">
        <v>12</v>
      </c>
      <c r="F648">
        <v>2</v>
      </c>
      <c r="G648" s="12">
        <v>8</v>
      </c>
      <c r="H648">
        <v>6</v>
      </c>
      <c r="I648" t="s">
        <v>17</v>
      </c>
      <c r="J648" t="s">
        <v>23</v>
      </c>
      <c r="K648" s="4">
        <f>(Table1[[#This Row],[EndTime]]-Table1[[#This Row],[StartTime]])*1440</f>
        <v>29.999999999999893</v>
      </c>
      <c r="L648" s="5">
        <f>Table1[[#This Row],[Attendees]]/Table1[[#This Row],[Capacity]]</f>
        <v>0.75</v>
      </c>
      <c r="M648">
        <f>IF(Table1[[#This Row],[Attendees]]&gt;Table1[[#This Row],[Capacity]],1,0)</f>
        <v>0</v>
      </c>
      <c r="N648" t="str">
        <f>TEXT(Table1[[#This Row],[Date]],"ddd")</f>
        <v>Thu</v>
      </c>
      <c r="O648" t="str">
        <f>TEXT(Table1[[#This Row],[Date]],"mmm")</f>
        <v>Apr</v>
      </c>
      <c r="P648" t="str">
        <f>IF(Table1[[#This Row],[Capacity]]&lt;=4,"Small",IF(Table1[[#This Row],[Capacity]]&lt;=8,"Medium","Large"))</f>
        <v>Medium</v>
      </c>
      <c r="Q648" t="str">
        <f>IF(Table1[[#This Row],[Utilization %]]&lt;0.25,"Barely Attended","Normal")</f>
        <v>Normal</v>
      </c>
      <c r="R648" t="str">
        <f>IF(Table1[[#This Row],[Meeting duration (mins)]]&gt;90,"Long Meeting","Normal")</f>
        <v>Normal</v>
      </c>
    </row>
    <row r="649" spans="1:18" x14ac:dyDescent="0.2">
      <c r="A649">
        <v>648</v>
      </c>
      <c r="B649" s="1">
        <v>45425</v>
      </c>
      <c r="C649" s="2" t="s">
        <v>16</v>
      </c>
      <c r="D649" s="2" t="s">
        <v>11</v>
      </c>
      <c r="E649" t="s">
        <v>21</v>
      </c>
      <c r="F649">
        <v>1</v>
      </c>
      <c r="G649" s="12">
        <v>6</v>
      </c>
      <c r="H649">
        <v>7</v>
      </c>
      <c r="I649" t="s">
        <v>22</v>
      </c>
      <c r="J649" t="s">
        <v>40</v>
      </c>
      <c r="K649" s="4">
        <f>(Table1[[#This Row],[EndTime]]-Table1[[#This Row],[StartTime]])*1440</f>
        <v>120.00000000000006</v>
      </c>
      <c r="L649" s="5">
        <f>Table1[[#This Row],[Attendees]]/Table1[[#This Row],[Capacity]]</f>
        <v>1.1666666666666667</v>
      </c>
      <c r="M649">
        <f>IF(Table1[[#This Row],[Attendees]]&gt;Table1[[#This Row],[Capacity]],1,0)</f>
        <v>1</v>
      </c>
      <c r="N649" t="str">
        <f>TEXT(Table1[[#This Row],[Date]],"ddd")</f>
        <v>Mon</v>
      </c>
      <c r="O649" t="str">
        <f>TEXT(Table1[[#This Row],[Date]],"mmm")</f>
        <v>May</v>
      </c>
      <c r="P649" t="str">
        <f>IF(Table1[[#This Row],[Capacity]]&lt;=4,"Small",IF(Table1[[#This Row],[Capacity]]&lt;=8,"Medium","Large"))</f>
        <v>Medium</v>
      </c>
      <c r="Q649" t="str">
        <f>IF(Table1[[#This Row],[Utilization %]]&lt;0.25,"Barely Attended","Normal")</f>
        <v>Normal</v>
      </c>
      <c r="R649" t="str">
        <f>IF(Table1[[#This Row],[Meeting duration (mins)]]&gt;90,"Long Meeting","Normal")</f>
        <v>Long Meeting</v>
      </c>
    </row>
    <row r="650" spans="1:18" x14ac:dyDescent="0.2">
      <c r="A650">
        <v>649</v>
      </c>
      <c r="B650" s="1">
        <v>45306</v>
      </c>
      <c r="C650" s="2" t="s">
        <v>37</v>
      </c>
      <c r="D650" s="2" t="s">
        <v>10</v>
      </c>
      <c r="E650" t="s">
        <v>38</v>
      </c>
      <c r="F650">
        <v>3</v>
      </c>
      <c r="G650" s="12">
        <v>16</v>
      </c>
      <c r="H650">
        <v>19</v>
      </c>
      <c r="I650" t="s">
        <v>42</v>
      </c>
      <c r="J650" t="s">
        <v>28</v>
      </c>
      <c r="K650" s="4">
        <f>(Table1[[#This Row],[EndTime]]-Table1[[#This Row],[StartTime]])*1440</f>
        <v>90</v>
      </c>
      <c r="L650" s="5">
        <f>Table1[[#This Row],[Attendees]]/Table1[[#This Row],[Capacity]]</f>
        <v>1.1875</v>
      </c>
      <c r="M650">
        <f>IF(Table1[[#This Row],[Attendees]]&gt;Table1[[#This Row],[Capacity]],1,0)</f>
        <v>1</v>
      </c>
      <c r="N650" t="str">
        <f>TEXT(Table1[[#This Row],[Date]],"ddd")</f>
        <v>Mon</v>
      </c>
      <c r="O650" t="str">
        <f>TEXT(Table1[[#This Row],[Date]],"mmm")</f>
        <v>Jan</v>
      </c>
      <c r="P650" t="str">
        <f>IF(Table1[[#This Row],[Capacity]]&lt;=4,"Small",IF(Table1[[#This Row],[Capacity]]&lt;=8,"Medium","Large"))</f>
        <v>Large</v>
      </c>
      <c r="Q650" t="str">
        <f>IF(Table1[[#This Row],[Utilization %]]&lt;0.25,"Barely Attended","Normal")</f>
        <v>Normal</v>
      </c>
      <c r="R650" t="str">
        <f>IF(Table1[[#This Row],[Meeting duration (mins)]]&gt;90,"Long Meeting","Normal")</f>
        <v>Normal</v>
      </c>
    </row>
    <row r="651" spans="1:18" x14ac:dyDescent="0.2">
      <c r="A651">
        <v>650</v>
      </c>
      <c r="B651" s="1">
        <v>45657</v>
      </c>
      <c r="C651" s="2" t="s">
        <v>37</v>
      </c>
      <c r="D651" s="2" t="s">
        <v>45</v>
      </c>
      <c r="E651" t="s">
        <v>35</v>
      </c>
      <c r="F651">
        <v>2</v>
      </c>
      <c r="G651" s="12">
        <v>10</v>
      </c>
      <c r="H651">
        <v>10</v>
      </c>
      <c r="I651" t="s">
        <v>41</v>
      </c>
      <c r="J651" t="s">
        <v>40</v>
      </c>
      <c r="K651" s="4">
        <f>(Table1[[#This Row],[EndTime]]-Table1[[#This Row],[StartTime]])*1440</f>
        <v>119.99999999999989</v>
      </c>
      <c r="L651" s="5">
        <f>Table1[[#This Row],[Attendees]]/Table1[[#This Row],[Capacity]]</f>
        <v>1</v>
      </c>
      <c r="M651">
        <f>IF(Table1[[#This Row],[Attendees]]&gt;Table1[[#This Row],[Capacity]],1,0)</f>
        <v>0</v>
      </c>
      <c r="N651" t="str">
        <f>TEXT(Table1[[#This Row],[Date]],"ddd")</f>
        <v>Tue</v>
      </c>
      <c r="O651" t="str">
        <f>TEXT(Table1[[#This Row],[Date]],"mmm")</f>
        <v>Dec</v>
      </c>
      <c r="P651" t="str">
        <f>IF(Table1[[#This Row],[Capacity]]&lt;=4,"Small",IF(Table1[[#This Row],[Capacity]]&lt;=8,"Medium","Large"))</f>
        <v>Large</v>
      </c>
      <c r="Q651" t="str">
        <f>IF(Table1[[#This Row],[Utilization %]]&lt;0.25,"Barely Attended","Normal")</f>
        <v>Normal</v>
      </c>
      <c r="R651" t="str">
        <f>IF(Table1[[#This Row],[Meeting duration (mins)]]&gt;90,"Long Meeting","Normal")</f>
        <v>Long Meeting</v>
      </c>
    </row>
    <row r="652" spans="1:18" x14ac:dyDescent="0.2">
      <c r="A652">
        <v>651</v>
      </c>
      <c r="B652" s="1">
        <v>45329</v>
      </c>
      <c r="C652" s="2" t="s">
        <v>43</v>
      </c>
      <c r="D652" s="2" t="s">
        <v>29</v>
      </c>
      <c r="E652" t="s">
        <v>38</v>
      </c>
      <c r="F652">
        <v>3</v>
      </c>
      <c r="G652" s="12">
        <v>16</v>
      </c>
      <c r="H652">
        <v>3</v>
      </c>
      <c r="I652" t="s">
        <v>42</v>
      </c>
      <c r="J652" t="s">
        <v>28</v>
      </c>
      <c r="K652" s="4">
        <f>(Table1[[#This Row],[EndTime]]-Table1[[#This Row],[StartTime]])*1440</f>
        <v>119.99999999999997</v>
      </c>
      <c r="L652" s="5">
        <f>Table1[[#This Row],[Attendees]]/Table1[[#This Row],[Capacity]]</f>
        <v>0.1875</v>
      </c>
      <c r="M652">
        <f>IF(Table1[[#This Row],[Attendees]]&gt;Table1[[#This Row],[Capacity]],1,0)</f>
        <v>0</v>
      </c>
      <c r="N652" t="str">
        <f>TEXT(Table1[[#This Row],[Date]],"ddd")</f>
        <v>Wed</v>
      </c>
      <c r="O652" t="str">
        <f>TEXT(Table1[[#This Row],[Date]],"mmm")</f>
        <v>Feb</v>
      </c>
      <c r="P652" t="str">
        <f>IF(Table1[[#This Row],[Capacity]]&lt;=4,"Small",IF(Table1[[#This Row],[Capacity]]&lt;=8,"Medium","Large"))</f>
        <v>Large</v>
      </c>
      <c r="Q652" t="str">
        <f>IF(Table1[[#This Row],[Utilization %]]&lt;0.25,"Barely Attended","Normal")</f>
        <v>Barely Attended</v>
      </c>
      <c r="R652" t="str">
        <f>IF(Table1[[#This Row],[Meeting duration (mins)]]&gt;90,"Long Meeting","Normal")</f>
        <v>Long Meeting</v>
      </c>
    </row>
    <row r="653" spans="1:18" x14ac:dyDescent="0.2">
      <c r="A653">
        <v>652</v>
      </c>
      <c r="B653" s="1">
        <v>45395</v>
      </c>
      <c r="C653" s="2" t="s">
        <v>26</v>
      </c>
      <c r="D653" s="2" t="s">
        <v>33</v>
      </c>
      <c r="E653" t="s">
        <v>35</v>
      </c>
      <c r="F653">
        <v>2</v>
      </c>
      <c r="G653" s="12">
        <v>10</v>
      </c>
      <c r="H653">
        <v>10</v>
      </c>
      <c r="I653" t="s">
        <v>27</v>
      </c>
      <c r="J653" t="s">
        <v>30</v>
      </c>
      <c r="K653" s="4">
        <f>(Table1[[#This Row],[EndTime]]-Table1[[#This Row],[StartTime]])*1440</f>
        <v>59.999999999999943</v>
      </c>
      <c r="L653" s="5">
        <f>Table1[[#This Row],[Attendees]]/Table1[[#This Row],[Capacity]]</f>
        <v>1</v>
      </c>
      <c r="M653">
        <f>IF(Table1[[#This Row],[Attendees]]&gt;Table1[[#This Row],[Capacity]],1,0)</f>
        <v>0</v>
      </c>
      <c r="N653" t="str">
        <f>TEXT(Table1[[#This Row],[Date]],"ddd")</f>
        <v>Sat</v>
      </c>
      <c r="O653" t="str">
        <f>TEXT(Table1[[#This Row],[Date]],"mmm")</f>
        <v>Apr</v>
      </c>
      <c r="P653" t="str">
        <f>IF(Table1[[#This Row],[Capacity]]&lt;=4,"Small",IF(Table1[[#This Row],[Capacity]]&lt;=8,"Medium","Large"))</f>
        <v>Large</v>
      </c>
      <c r="Q653" t="str">
        <f>IF(Table1[[#This Row],[Utilization %]]&lt;0.25,"Barely Attended","Normal")</f>
        <v>Normal</v>
      </c>
      <c r="R653" t="str">
        <f>IF(Table1[[#This Row],[Meeting duration (mins)]]&gt;90,"Long Meeting","Normal")</f>
        <v>Normal</v>
      </c>
    </row>
    <row r="654" spans="1:18" x14ac:dyDescent="0.2">
      <c r="A654">
        <v>653</v>
      </c>
      <c r="B654" s="1">
        <v>45440</v>
      </c>
      <c r="C654" s="2" t="s">
        <v>47</v>
      </c>
      <c r="D654" s="2" t="s">
        <v>34</v>
      </c>
      <c r="E654" t="s">
        <v>12</v>
      </c>
      <c r="F654">
        <v>2</v>
      </c>
      <c r="G654" s="12">
        <v>8</v>
      </c>
      <c r="H654">
        <v>5</v>
      </c>
      <c r="I654" t="s">
        <v>39</v>
      </c>
      <c r="J654" t="s">
        <v>28</v>
      </c>
      <c r="K654" s="4">
        <f>(Table1[[#This Row],[EndTime]]-Table1[[#This Row],[StartTime]])*1440</f>
        <v>29.999999999999972</v>
      </c>
      <c r="L654" s="5">
        <f>Table1[[#This Row],[Attendees]]/Table1[[#This Row],[Capacity]]</f>
        <v>0.625</v>
      </c>
      <c r="M654">
        <f>IF(Table1[[#This Row],[Attendees]]&gt;Table1[[#This Row],[Capacity]],1,0)</f>
        <v>0</v>
      </c>
      <c r="N654" t="str">
        <f>TEXT(Table1[[#This Row],[Date]],"ddd")</f>
        <v>Tue</v>
      </c>
      <c r="O654" t="str">
        <f>TEXT(Table1[[#This Row],[Date]],"mmm")</f>
        <v>May</v>
      </c>
      <c r="P654" t="str">
        <f>IF(Table1[[#This Row],[Capacity]]&lt;=4,"Small",IF(Table1[[#This Row],[Capacity]]&lt;=8,"Medium","Large"))</f>
        <v>Medium</v>
      </c>
      <c r="Q654" t="str">
        <f>IF(Table1[[#This Row],[Utilization %]]&lt;0.25,"Barely Attended","Normal")</f>
        <v>Normal</v>
      </c>
      <c r="R654" t="str">
        <f>IF(Table1[[#This Row],[Meeting duration (mins)]]&gt;90,"Long Meeting","Normal")</f>
        <v>Normal</v>
      </c>
    </row>
    <row r="655" spans="1:18" x14ac:dyDescent="0.2">
      <c r="A655">
        <v>654</v>
      </c>
      <c r="B655" s="1">
        <v>45558</v>
      </c>
      <c r="C655" s="2" t="s">
        <v>43</v>
      </c>
      <c r="D655" s="2" t="s">
        <v>29</v>
      </c>
      <c r="E655" t="s">
        <v>38</v>
      </c>
      <c r="F655">
        <v>3</v>
      </c>
      <c r="G655" s="12">
        <v>16</v>
      </c>
      <c r="H655">
        <v>17</v>
      </c>
      <c r="I655" t="s">
        <v>13</v>
      </c>
      <c r="J655" t="s">
        <v>18</v>
      </c>
      <c r="K655" s="4">
        <f>(Table1[[#This Row],[EndTime]]-Table1[[#This Row],[StartTime]])*1440</f>
        <v>119.99999999999997</v>
      </c>
      <c r="L655" s="5">
        <f>Table1[[#This Row],[Attendees]]/Table1[[#This Row],[Capacity]]</f>
        <v>1.0625</v>
      </c>
      <c r="M655">
        <f>IF(Table1[[#This Row],[Attendees]]&gt;Table1[[#This Row],[Capacity]],1,0)</f>
        <v>1</v>
      </c>
      <c r="N655" t="str">
        <f>TEXT(Table1[[#This Row],[Date]],"ddd")</f>
        <v>Mon</v>
      </c>
      <c r="O655" t="str">
        <f>TEXT(Table1[[#This Row],[Date]],"mmm")</f>
        <v>Sep</v>
      </c>
      <c r="P655" t="str">
        <f>IF(Table1[[#This Row],[Capacity]]&lt;=4,"Small",IF(Table1[[#This Row],[Capacity]]&lt;=8,"Medium","Large"))</f>
        <v>Large</v>
      </c>
      <c r="Q655" t="str">
        <f>IF(Table1[[#This Row],[Utilization %]]&lt;0.25,"Barely Attended","Normal")</f>
        <v>Normal</v>
      </c>
      <c r="R655" t="str">
        <f>IF(Table1[[#This Row],[Meeting duration (mins)]]&gt;90,"Long Meeting","Normal")</f>
        <v>Long Meeting</v>
      </c>
    </row>
    <row r="656" spans="1:18" x14ac:dyDescent="0.2">
      <c r="A656">
        <v>655</v>
      </c>
      <c r="B656" s="1">
        <v>45446</v>
      </c>
      <c r="C656" s="2" t="s">
        <v>44</v>
      </c>
      <c r="D656" s="2" t="s">
        <v>32</v>
      </c>
      <c r="E656" t="s">
        <v>12</v>
      </c>
      <c r="F656">
        <v>2</v>
      </c>
      <c r="G656" s="12">
        <v>8</v>
      </c>
      <c r="H656">
        <v>9</v>
      </c>
      <c r="I656" t="s">
        <v>22</v>
      </c>
      <c r="J656" t="s">
        <v>40</v>
      </c>
      <c r="K656" s="4">
        <f>(Table1[[#This Row],[EndTime]]-Table1[[#This Row],[StartTime]])*1440</f>
        <v>119.99999999999997</v>
      </c>
      <c r="L656" s="5">
        <f>Table1[[#This Row],[Attendees]]/Table1[[#This Row],[Capacity]]</f>
        <v>1.125</v>
      </c>
      <c r="M656">
        <f>IF(Table1[[#This Row],[Attendees]]&gt;Table1[[#This Row],[Capacity]],1,0)</f>
        <v>1</v>
      </c>
      <c r="N656" t="str">
        <f>TEXT(Table1[[#This Row],[Date]],"ddd")</f>
        <v>Mon</v>
      </c>
      <c r="O656" t="str">
        <f>TEXT(Table1[[#This Row],[Date]],"mmm")</f>
        <v>Jun</v>
      </c>
      <c r="P656" t="str">
        <f>IF(Table1[[#This Row],[Capacity]]&lt;=4,"Small",IF(Table1[[#This Row],[Capacity]]&lt;=8,"Medium","Large"))</f>
        <v>Medium</v>
      </c>
      <c r="Q656" t="str">
        <f>IF(Table1[[#This Row],[Utilization %]]&lt;0.25,"Barely Attended","Normal")</f>
        <v>Normal</v>
      </c>
      <c r="R656" t="str">
        <f>IF(Table1[[#This Row],[Meeting duration (mins)]]&gt;90,"Long Meeting","Normal")</f>
        <v>Long Meeting</v>
      </c>
    </row>
    <row r="657" spans="1:18" x14ac:dyDescent="0.2">
      <c r="A657">
        <v>656</v>
      </c>
      <c r="B657" s="1">
        <v>45627</v>
      </c>
      <c r="C657" s="2" t="s">
        <v>45</v>
      </c>
      <c r="D657" s="2" t="s">
        <v>31</v>
      </c>
      <c r="E657" t="s">
        <v>49</v>
      </c>
      <c r="F657">
        <v>3</v>
      </c>
      <c r="G657" s="12">
        <v>12</v>
      </c>
      <c r="H657">
        <v>15</v>
      </c>
      <c r="I657" t="s">
        <v>41</v>
      </c>
      <c r="J657" t="s">
        <v>18</v>
      </c>
      <c r="K657" s="4">
        <f>(Table1[[#This Row],[EndTime]]-Table1[[#This Row],[StartTime]])*1440</f>
        <v>120.00000000000006</v>
      </c>
      <c r="L657" s="5">
        <f>Table1[[#This Row],[Attendees]]/Table1[[#This Row],[Capacity]]</f>
        <v>1.25</v>
      </c>
      <c r="M657">
        <f>IF(Table1[[#This Row],[Attendees]]&gt;Table1[[#This Row],[Capacity]],1,0)</f>
        <v>1</v>
      </c>
      <c r="N657" t="str">
        <f>TEXT(Table1[[#This Row],[Date]],"ddd")</f>
        <v>Sun</v>
      </c>
      <c r="O657" t="str">
        <f>TEXT(Table1[[#This Row],[Date]],"mmm")</f>
        <v>Dec</v>
      </c>
      <c r="P657" t="str">
        <f>IF(Table1[[#This Row],[Capacity]]&lt;=4,"Small",IF(Table1[[#This Row],[Capacity]]&lt;=8,"Medium","Large"))</f>
        <v>Large</v>
      </c>
      <c r="Q657" t="str">
        <f>IF(Table1[[#This Row],[Utilization %]]&lt;0.25,"Barely Attended","Normal")</f>
        <v>Normal</v>
      </c>
      <c r="R657" t="str">
        <f>IF(Table1[[#This Row],[Meeting duration (mins)]]&gt;90,"Long Meeting","Normal")</f>
        <v>Long Meeting</v>
      </c>
    </row>
    <row r="658" spans="1:18" x14ac:dyDescent="0.2">
      <c r="A658">
        <v>657</v>
      </c>
      <c r="B658" s="1">
        <v>45618</v>
      </c>
      <c r="C658" s="2" t="s">
        <v>33</v>
      </c>
      <c r="D658" s="2" t="s">
        <v>48</v>
      </c>
      <c r="E658" t="s">
        <v>21</v>
      </c>
      <c r="F658">
        <v>1</v>
      </c>
      <c r="G658" s="12">
        <v>6</v>
      </c>
      <c r="H658">
        <v>2</v>
      </c>
      <c r="I658" t="s">
        <v>42</v>
      </c>
      <c r="J658" t="s">
        <v>23</v>
      </c>
      <c r="K658" s="4">
        <f>(Table1[[#This Row],[EndTime]]-Table1[[#This Row],[StartTime]])*1440</f>
        <v>120.00000000000006</v>
      </c>
      <c r="L658" s="5">
        <f>Table1[[#This Row],[Attendees]]/Table1[[#This Row],[Capacity]]</f>
        <v>0.33333333333333331</v>
      </c>
      <c r="M658">
        <f>IF(Table1[[#This Row],[Attendees]]&gt;Table1[[#This Row],[Capacity]],1,0)</f>
        <v>0</v>
      </c>
      <c r="N658" t="str">
        <f>TEXT(Table1[[#This Row],[Date]],"ddd")</f>
        <v>Fri</v>
      </c>
      <c r="O658" t="str">
        <f>TEXT(Table1[[#This Row],[Date]],"mmm")</f>
        <v>Nov</v>
      </c>
      <c r="P658" t="str">
        <f>IF(Table1[[#This Row],[Capacity]]&lt;=4,"Small",IF(Table1[[#This Row],[Capacity]]&lt;=8,"Medium","Large"))</f>
        <v>Medium</v>
      </c>
      <c r="Q658" t="str">
        <f>IF(Table1[[#This Row],[Utilization %]]&lt;0.25,"Barely Attended","Normal")</f>
        <v>Normal</v>
      </c>
      <c r="R658" t="str">
        <f>IF(Table1[[#This Row],[Meeting duration (mins)]]&gt;90,"Long Meeting","Normal")</f>
        <v>Long Meeting</v>
      </c>
    </row>
    <row r="659" spans="1:18" x14ac:dyDescent="0.2">
      <c r="A659">
        <v>658</v>
      </c>
      <c r="B659" s="1">
        <v>45610</v>
      </c>
      <c r="C659" s="2" t="s">
        <v>29</v>
      </c>
      <c r="D659" s="2" t="s">
        <v>16</v>
      </c>
      <c r="E659" t="s">
        <v>12</v>
      </c>
      <c r="F659">
        <v>2</v>
      </c>
      <c r="G659" s="12">
        <v>8</v>
      </c>
      <c r="H659">
        <v>4</v>
      </c>
      <c r="I659" t="s">
        <v>13</v>
      </c>
      <c r="J659" t="s">
        <v>28</v>
      </c>
      <c r="K659" s="4">
        <f>(Table1[[#This Row],[EndTime]]-Table1[[#This Row],[StartTime]])*1440</f>
        <v>90</v>
      </c>
      <c r="L659" s="5">
        <f>Table1[[#This Row],[Attendees]]/Table1[[#This Row],[Capacity]]</f>
        <v>0.5</v>
      </c>
      <c r="M659">
        <f>IF(Table1[[#This Row],[Attendees]]&gt;Table1[[#This Row],[Capacity]],1,0)</f>
        <v>0</v>
      </c>
      <c r="N659" t="str">
        <f>TEXT(Table1[[#This Row],[Date]],"ddd")</f>
        <v>Thu</v>
      </c>
      <c r="O659" t="str">
        <f>TEXT(Table1[[#This Row],[Date]],"mmm")</f>
        <v>Nov</v>
      </c>
      <c r="P659" t="str">
        <f>IF(Table1[[#This Row],[Capacity]]&lt;=4,"Small",IF(Table1[[#This Row],[Capacity]]&lt;=8,"Medium","Large"))</f>
        <v>Medium</v>
      </c>
      <c r="Q659" t="str">
        <f>IF(Table1[[#This Row],[Utilization %]]&lt;0.25,"Barely Attended","Normal")</f>
        <v>Normal</v>
      </c>
      <c r="R659" t="str">
        <f>IF(Table1[[#This Row],[Meeting duration (mins)]]&gt;90,"Long Meeting","Normal")</f>
        <v>Normal</v>
      </c>
    </row>
    <row r="660" spans="1:18" x14ac:dyDescent="0.2">
      <c r="A660">
        <v>659</v>
      </c>
      <c r="B660" s="1">
        <v>45314</v>
      </c>
      <c r="C660" s="2" t="s">
        <v>44</v>
      </c>
      <c r="D660" s="2" t="s">
        <v>37</v>
      </c>
      <c r="E660" t="s">
        <v>49</v>
      </c>
      <c r="F660">
        <v>3</v>
      </c>
      <c r="G660" s="12">
        <v>12</v>
      </c>
      <c r="H660">
        <v>7</v>
      </c>
      <c r="I660" t="s">
        <v>13</v>
      </c>
      <c r="J660" t="s">
        <v>23</v>
      </c>
      <c r="K660" s="4">
        <f>(Table1[[#This Row],[EndTime]]-Table1[[#This Row],[StartTime]])*1440</f>
        <v>90.000000000000085</v>
      </c>
      <c r="L660" s="5">
        <f>Table1[[#This Row],[Attendees]]/Table1[[#This Row],[Capacity]]</f>
        <v>0.58333333333333337</v>
      </c>
      <c r="M660">
        <f>IF(Table1[[#This Row],[Attendees]]&gt;Table1[[#This Row],[Capacity]],1,0)</f>
        <v>0</v>
      </c>
      <c r="N660" t="str">
        <f>TEXT(Table1[[#This Row],[Date]],"ddd")</f>
        <v>Tue</v>
      </c>
      <c r="O660" t="str">
        <f>TEXT(Table1[[#This Row],[Date]],"mmm")</f>
        <v>Jan</v>
      </c>
      <c r="P660" t="str">
        <f>IF(Table1[[#This Row],[Capacity]]&lt;=4,"Small",IF(Table1[[#This Row],[Capacity]]&lt;=8,"Medium","Large"))</f>
        <v>Large</v>
      </c>
      <c r="Q660" t="str">
        <f>IF(Table1[[#This Row],[Utilization %]]&lt;0.25,"Barely Attended","Normal")</f>
        <v>Normal</v>
      </c>
      <c r="R660" t="str">
        <f>IF(Table1[[#This Row],[Meeting duration (mins)]]&gt;90,"Long Meeting","Normal")</f>
        <v>Long Meeting</v>
      </c>
    </row>
    <row r="661" spans="1:18" x14ac:dyDescent="0.2">
      <c r="A661">
        <v>660</v>
      </c>
      <c r="B661" s="1">
        <v>45391</v>
      </c>
      <c r="C661" s="2" t="s">
        <v>33</v>
      </c>
      <c r="D661" s="2" t="s">
        <v>31</v>
      </c>
      <c r="E661" t="s">
        <v>38</v>
      </c>
      <c r="F661">
        <v>3</v>
      </c>
      <c r="G661" s="12">
        <v>16</v>
      </c>
      <c r="H661">
        <v>16</v>
      </c>
      <c r="I661" t="s">
        <v>17</v>
      </c>
      <c r="J661" t="s">
        <v>23</v>
      </c>
      <c r="K661" s="4">
        <f>(Table1[[#This Row],[EndTime]]-Table1[[#This Row],[StartTime]])*1440</f>
        <v>30.000000000000053</v>
      </c>
      <c r="L661" s="5">
        <f>Table1[[#This Row],[Attendees]]/Table1[[#This Row],[Capacity]]</f>
        <v>1</v>
      </c>
      <c r="M661">
        <f>IF(Table1[[#This Row],[Attendees]]&gt;Table1[[#This Row],[Capacity]],1,0)</f>
        <v>0</v>
      </c>
      <c r="N661" t="str">
        <f>TEXT(Table1[[#This Row],[Date]],"ddd")</f>
        <v>Tue</v>
      </c>
      <c r="O661" t="str">
        <f>TEXT(Table1[[#This Row],[Date]],"mmm")</f>
        <v>Apr</v>
      </c>
      <c r="P661" t="str">
        <f>IF(Table1[[#This Row],[Capacity]]&lt;=4,"Small",IF(Table1[[#This Row],[Capacity]]&lt;=8,"Medium","Large"))</f>
        <v>Large</v>
      </c>
      <c r="Q661" t="str">
        <f>IF(Table1[[#This Row],[Utilization %]]&lt;0.25,"Barely Attended","Normal")</f>
        <v>Normal</v>
      </c>
      <c r="R661" t="str">
        <f>IF(Table1[[#This Row],[Meeting duration (mins)]]&gt;90,"Long Meeting","Normal")</f>
        <v>Normal</v>
      </c>
    </row>
    <row r="662" spans="1:18" x14ac:dyDescent="0.2">
      <c r="A662">
        <v>661</v>
      </c>
      <c r="B662" s="1">
        <v>45418</v>
      </c>
      <c r="C662" s="2" t="s">
        <v>36</v>
      </c>
      <c r="D662" s="2" t="s">
        <v>44</v>
      </c>
      <c r="E662" t="s">
        <v>25</v>
      </c>
      <c r="F662">
        <v>1</v>
      </c>
      <c r="G662" s="12">
        <v>4</v>
      </c>
      <c r="H662">
        <v>3</v>
      </c>
      <c r="I662" t="s">
        <v>22</v>
      </c>
      <c r="J662" t="s">
        <v>30</v>
      </c>
      <c r="K662" s="4">
        <f>(Table1[[#This Row],[EndTime]]-Table1[[#This Row],[StartTime]])*1440</f>
        <v>29.999999999999972</v>
      </c>
      <c r="L662" s="5">
        <f>Table1[[#This Row],[Attendees]]/Table1[[#This Row],[Capacity]]</f>
        <v>0.75</v>
      </c>
      <c r="M662">
        <f>IF(Table1[[#This Row],[Attendees]]&gt;Table1[[#This Row],[Capacity]],1,0)</f>
        <v>0</v>
      </c>
      <c r="N662" t="str">
        <f>TEXT(Table1[[#This Row],[Date]],"ddd")</f>
        <v>Mon</v>
      </c>
      <c r="O662" t="str">
        <f>TEXT(Table1[[#This Row],[Date]],"mmm")</f>
        <v>May</v>
      </c>
      <c r="P662" t="str">
        <f>IF(Table1[[#This Row],[Capacity]]&lt;=4,"Small",IF(Table1[[#This Row],[Capacity]]&lt;=8,"Medium","Large"))</f>
        <v>Small</v>
      </c>
      <c r="Q662" t="str">
        <f>IF(Table1[[#This Row],[Utilization %]]&lt;0.25,"Barely Attended","Normal")</f>
        <v>Normal</v>
      </c>
      <c r="R662" t="str">
        <f>IF(Table1[[#This Row],[Meeting duration (mins)]]&gt;90,"Long Meeting","Normal")</f>
        <v>Normal</v>
      </c>
    </row>
    <row r="663" spans="1:18" x14ac:dyDescent="0.2">
      <c r="A663">
        <v>662</v>
      </c>
      <c r="B663" s="1">
        <v>45466</v>
      </c>
      <c r="C663" s="2" t="s">
        <v>47</v>
      </c>
      <c r="D663" s="2" t="s">
        <v>20</v>
      </c>
      <c r="E663" t="s">
        <v>35</v>
      </c>
      <c r="F663">
        <v>2</v>
      </c>
      <c r="G663" s="12">
        <v>10</v>
      </c>
      <c r="H663">
        <v>2</v>
      </c>
      <c r="I663" t="s">
        <v>41</v>
      </c>
      <c r="J663" t="s">
        <v>28</v>
      </c>
      <c r="K663" s="4">
        <f>(Table1[[#This Row],[EndTime]]-Table1[[#This Row],[StartTime]])*1440</f>
        <v>59.999999999999943</v>
      </c>
      <c r="L663" s="5">
        <f>Table1[[#This Row],[Attendees]]/Table1[[#This Row],[Capacity]]</f>
        <v>0.2</v>
      </c>
      <c r="M663">
        <f>IF(Table1[[#This Row],[Attendees]]&gt;Table1[[#This Row],[Capacity]],1,0)</f>
        <v>0</v>
      </c>
      <c r="N663" t="str">
        <f>TEXT(Table1[[#This Row],[Date]],"ddd")</f>
        <v>Sun</v>
      </c>
      <c r="O663" t="str">
        <f>TEXT(Table1[[#This Row],[Date]],"mmm")</f>
        <v>Jun</v>
      </c>
      <c r="P663" t="str">
        <f>IF(Table1[[#This Row],[Capacity]]&lt;=4,"Small",IF(Table1[[#This Row],[Capacity]]&lt;=8,"Medium","Large"))</f>
        <v>Large</v>
      </c>
      <c r="Q663" t="str">
        <f>IF(Table1[[#This Row],[Utilization %]]&lt;0.25,"Barely Attended","Normal")</f>
        <v>Barely Attended</v>
      </c>
      <c r="R663" t="str">
        <f>IF(Table1[[#This Row],[Meeting duration (mins)]]&gt;90,"Long Meeting","Normal")</f>
        <v>Normal</v>
      </c>
    </row>
    <row r="664" spans="1:18" x14ac:dyDescent="0.2">
      <c r="A664">
        <v>663</v>
      </c>
      <c r="B664" s="1">
        <v>45312</v>
      </c>
      <c r="C664" s="2" t="s">
        <v>44</v>
      </c>
      <c r="D664" s="2" t="s">
        <v>37</v>
      </c>
      <c r="E664" t="s">
        <v>25</v>
      </c>
      <c r="F664">
        <v>1</v>
      </c>
      <c r="G664" s="12">
        <v>4</v>
      </c>
      <c r="H664">
        <v>6</v>
      </c>
      <c r="I664" t="s">
        <v>27</v>
      </c>
      <c r="J664" t="s">
        <v>23</v>
      </c>
      <c r="K664" s="4">
        <f>(Table1[[#This Row],[EndTime]]-Table1[[#This Row],[StartTime]])*1440</f>
        <v>90.000000000000085</v>
      </c>
      <c r="L664" s="5">
        <f>Table1[[#This Row],[Attendees]]/Table1[[#This Row],[Capacity]]</f>
        <v>1.5</v>
      </c>
      <c r="M664">
        <f>IF(Table1[[#This Row],[Attendees]]&gt;Table1[[#This Row],[Capacity]],1,0)</f>
        <v>1</v>
      </c>
      <c r="N664" t="str">
        <f>TEXT(Table1[[#This Row],[Date]],"ddd")</f>
        <v>Sun</v>
      </c>
      <c r="O664" t="str">
        <f>TEXT(Table1[[#This Row],[Date]],"mmm")</f>
        <v>Jan</v>
      </c>
      <c r="P664" t="str">
        <f>IF(Table1[[#This Row],[Capacity]]&lt;=4,"Small",IF(Table1[[#This Row],[Capacity]]&lt;=8,"Medium","Large"))</f>
        <v>Small</v>
      </c>
      <c r="Q664" t="str">
        <f>IF(Table1[[#This Row],[Utilization %]]&lt;0.25,"Barely Attended","Normal")</f>
        <v>Normal</v>
      </c>
      <c r="R664" t="str">
        <f>IF(Table1[[#This Row],[Meeting duration (mins)]]&gt;90,"Long Meeting","Normal")</f>
        <v>Long Meeting</v>
      </c>
    </row>
    <row r="665" spans="1:18" x14ac:dyDescent="0.2">
      <c r="A665">
        <v>664</v>
      </c>
      <c r="B665" s="1">
        <v>45523</v>
      </c>
      <c r="C665" s="2" t="s">
        <v>37</v>
      </c>
      <c r="D665" s="2" t="s">
        <v>32</v>
      </c>
      <c r="E665" t="s">
        <v>49</v>
      </c>
      <c r="F665">
        <v>3</v>
      </c>
      <c r="G665" s="12">
        <v>12</v>
      </c>
      <c r="H665">
        <v>9</v>
      </c>
      <c r="I665" t="s">
        <v>42</v>
      </c>
      <c r="J665" t="s">
        <v>18</v>
      </c>
      <c r="K665" s="4">
        <f>(Table1[[#This Row],[EndTime]]-Table1[[#This Row],[StartTime]])*1440</f>
        <v>29.999999999999893</v>
      </c>
      <c r="L665" s="5">
        <f>Table1[[#This Row],[Attendees]]/Table1[[#This Row],[Capacity]]</f>
        <v>0.75</v>
      </c>
      <c r="M665">
        <f>IF(Table1[[#This Row],[Attendees]]&gt;Table1[[#This Row],[Capacity]],1,0)</f>
        <v>0</v>
      </c>
      <c r="N665" t="str">
        <f>TEXT(Table1[[#This Row],[Date]],"ddd")</f>
        <v>Mon</v>
      </c>
      <c r="O665" t="str">
        <f>TEXT(Table1[[#This Row],[Date]],"mmm")</f>
        <v>Aug</v>
      </c>
      <c r="P665" t="str">
        <f>IF(Table1[[#This Row],[Capacity]]&lt;=4,"Small",IF(Table1[[#This Row],[Capacity]]&lt;=8,"Medium","Large"))</f>
        <v>Large</v>
      </c>
      <c r="Q665" t="str">
        <f>IF(Table1[[#This Row],[Utilization %]]&lt;0.25,"Barely Attended","Normal")</f>
        <v>Normal</v>
      </c>
      <c r="R665" t="str">
        <f>IF(Table1[[#This Row],[Meeting duration (mins)]]&gt;90,"Long Meeting","Normal")</f>
        <v>Normal</v>
      </c>
    </row>
    <row r="666" spans="1:18" x14ac:dyDescent="0.2">
      <c r="A666">
        <v>665</v>
      </c>
      <c r="B666" s="1">
        <v>45299</v>
      </c>
      <c r="C666" s="2" t="s">
        <v>34</v>
      </c>
      <c r="D666" s="2" t="s">
        <v>36</v>
      </c>
      <c r="E666" t="s">
        <v>12</v>
      </c>
      <c r="F666">
        <v>2</v>
      </c>
      <c r="G666" s="12">
        <v>8</v>
      </c>
      <c r="H666">
        <v>4</v>
      </c>
      <c r="I666" t="s">
        <v>27</v>
      </c>
      <c r="J666" t="s">
        <v>23</v>
      </c>
      <c r="K666" s="4">
        <f>(Table1[[#This Row],[EndTime]]-Table1[[#This Row],[StartTime]])*1440</f>
        <v>90</v>
      </c>
      <c r="L666" s="5">
        <f>Table1[[#This Row],[Attendees]]/Table1[[#This Row],[Capacity]]</f>
        <v>0.5</v>
      </c>
      <c r="M666">
        <f>IF(Table1[[#This Row],[Attendees]]&gt;Table1[[#This Row],[Capacity]],1,0)</f>
        <v>0</v>
      </c>
      <c r="N666" t="str">
        <f>TEXT(Table1[[#This Row],[Date]],"ddd")</f>
        <v>Mon</v>
      </c>
      <c r="O666" t="str">
        <f>TEXT(Table1[[#This Row],[Date]],"mmm")</f>
        <v>Jan</v>
      </c>
      <c r="P666" t="str">
        <f>IF(Table1[[#This Row],[Capacity]]&lt;=4,"Small",IF(Table1[[#This Row],[Capacity]]&lt;=8,"Medium","Large"))</f>
        <v>Medium</v>
      </c>
      <c r="Q666" t="str">
        <f>IF(Table1[[#This Row],[Utilization %]]&lt;0.25,"Barely Attended","Normal")</f>
        <v>Normal</v>
      </c>
      <c r="R666" t="str">
        <f>IF(Table1[[#This Row],[Meeting duration (mins)]]&gt;90,"Long Meeting","Normal")</f>
        <v>Normal</v>
      </c>
    </row>
    <row r="667" spans="1:18" x14ac:dyDescent="0.2">
      <c r="A667">
        <v>666</v>
      </c>
      <c r="B667" s="1">
        <v>45446</v>
      </c>
      <c r="C667" s="2" t="s">
        <v>31</v>
      </c>
      <c r="D667" s="2" t="s">
        <v>48</v>
      </c>
      <c r="E667" t="s">
        <v>25</v>
      </c>
      <c r="F667">
        <v>1</v>
      </c>
      <c r="G667" s="12">
        <v>4</v>
      </c>
      <c r="H667">
        <v>2</v>
      </c>
      <c r="I667" t="s">
        <v>39</v>
      </c>
      <c r="J667" t="s">
        <v>30</v>
      </c>
      <c r="K667" s="4">
        <f>(Table1[[#This Row],[EndTime]]-Table1[[#This Row],[StartTime]])*1440</f>
        <v>90</v>
      </c>
      <c r="L667" s="5">
        <f>Table1[[#This Row],[Attendees]]/Table1[[#This Row],[Capacity]]</f>
        <v>0.5</v>
      </c>
      <c r="M667">
        <f>IF(Table1[[#This Row],[Attendees]]&gt;Table1[[#This Row],[Capacity]],1,0)</f>
        <v>0</v>
      </c>
      <c r="N667" t="str">
        <f>TEXT(Table1[[#This Row],[Date]],"ddd")</f>
        <v>Mon</v>
      </c>
      <c r="O667" t="str">
        <f>TEXT(Table1[[#This Row],[Date]],"mmm")</f>
        <v>Jun</v>
      </c>
      <c r="P667" t="str">
        <f>IF(Table1[[#This Row],[Capacity]]&lt;=4,"Small",IF(Table1[[#This Row],[Capacity]]&lt;=8,"Medium","Large"))</f>
        <v>Small</v>
      </c>
      <c r="Q667" t="str">
        <f>IF(Table1[[#This Row],[Utilization %]]&lt;0.25,"Barely Attended","Normal")</f>
        <v>Normal</v>
      </c>
      <c r="R667" t="str">
        <f>IF(Table1[[#This Row],[Meeting duration (mins)]]&gt;90,"Long Meeting","Normal")</f>
        <v>Normal</v>
      </c>
    </row>
    <row r="668" spans="1:18" x14ac:dyDescent="0.2">
      <c r="A668">
        <v>667</v>
      </c>
      <c r="B668" s="1">
        <v>45381</v>
      </c>
      <c r="C668" s="2" t="s">
        <v>19</v>
      </c>
      <c r="D668" s="2" t="s">
        <v>34</v>
      </c>
      <c r="E668" t="s">
        <v>38</v>
      </c>
      <c r="F668">
        <v>3</v>
      </c>
      <c r="G668" s="12">
        <v>16</v>
      </c>
      <c r="H668">
        <v>19</v>
      </c>
      <c r="I668" t="s">
        <v>13</v>
      </c>
      <c r="J668" t="s">
        <v>28</v>
      </c>
      <c r="K668" s="4">
        <f>(Table1[[#This Row],[EndTime]]-Table1[[#This Row],[StartTime]])*1440</f>
        <v>60.000000000000028</v>
      </c>
      <c r="L668" s="5">
        <f>Table1[[#This Row],[Attendees]]/Table1[[#This Row],[Capacity]]</f>
        <v>1.1875</v>
      </c>
      <c r="M668">
        <f>IF(Table1[[#This Row],[Attendees]]&gt;Table1[[#This Row],[Capacity]],1,0)</f>
        <v>1</v>
      </c>
      <c r="N668" t="str">
        <f>TEXT(Table1[[#This Row],[Date]],"ddd")</f>
        <v>Sat</v>
      </c>
      <c r="O668" t="str">
        <f>TEXT(Table1[[#This Row],[Date]],"mmm")</f>
        <v>Mar</v>
      </c>
      <c r="P668" t="str">
        <f>IF(Table1[[#This Row],[Capacity]]&lt;=4,"Small",IF(Table1[[#This Row],[Capacity]]&lt;=8,"Medium","Large"))</f>
        <v>Large</v>
      </c>
      <c r="Q668" t="str">
        <f>IF(Table1[[#This Row],[Utilization %]]&lt;0.25,"Barely Attended","Normal")</f>
        <v>Normal</v>
      </c>
      <c r="R668" t="str">
        <f>IF(Table1[[#This Row],[Meeting duration (mins)]]&gt;90,"Long Meeting","Normal")</f>
        <v>Normal</v>
      </c>
    </row>
    <row r="669" spans="1:18" x14ac:dyDescent="0.2">
      <c r="A669">
        <v>668</v>
      </c>
      <c r="B669" s="1">
        <v>45598</v>
      </c>
      <c r="C669" s="2" t="s">
        <v>44</v>
      </c>
      <c r="D669" s="2" t="s">
        <v>32</v>
      </c>
      <c r="E669" t="s">
        <v>21</v>
      </c>
      <c r="F669">
        <v>1</v>
      </c>
      <c r="G669" s="12">
        <v>6</v>
      </c>
      <c r="H669">
        <v>3</v>
      </c>
      <c r="I669" t="s">
        <v>22</v>
      </c>
      <c r="J669" t="s">
        <v>40</v>
      </c>
      <c r="K669" s="4">
        <f>(Table1[[#This Row],[EndTime]]-Table1[[#This Row],[StartTime]])*1440</f>
        <v>119.99999999999997</v>
      </c>
      <c r="L669" s="5">
        <f>Table1[[#This Row],[Attendees]]/Table1[[#This Row],[Capacity]]</f>
        <v>0.5</v>
      </c>
      <c r="M669">
        <f>IF(Table1[[#This Row],[Attendees]]&gt;Table1[[#This Row],[Capacity]],1,0)</f>
        <v>0</v>
      </c>
      <c r="N669" t="str">
        <f>TEXT(Table1[[#This Row],[Date]],"ddd")</f>
        <v>Sat</v>
      </c>
      <c r="O669" t="str">
        <f>TEXT(Table1[[#This Row],[Date]],"mmm")</f>
        <v>Nov</v>
      </c>
      <c r="P669" t="str">
        <f>IF(Table1[[#This Row],[Capacity]]&lt;=4,"Small",IF(Table1[[#This Row],[Capacity]]&lt;=8,"Medium","Large"))</f>
        <v>Medium</v>
      </c>
      <c r="Q669" t="str">
        <f>IF(Table1[[#This Row],[Utilization %]]&lt;0.25,"Barely Attended","Normal")</f>
        <v>Normal</v>
      </c>
      <c r="R669" t="str">
        <f>IF(Table1[[#This Row],[Meeting duration (mins)]]&gt;90,"Long Meeting","Normal")</f>
        <v>Long Meeting</v>
      </c>
    </row>
    <row r="670" spans="1:18" x14ac:dyDescent="0.2">
      <c r="A670">
        <v>669</v>
      </c>
      <c r="B670" s="1">
        <v>45653</v>
      </c>
      <c r="C670" s="2" t="s">
        <v>33</v>
      </c>
      <c r="D670" s="2" t="s">
        <v>48</v>
      </c>
      <c r="E670" t="s">
        <v>49</v>
      </c>
      <c r="F670">
        <v>3</v>
      </c>
      <c r="G670" s="12">
        <v>12</v>
      </c>
      <c r="H670">
        <v>8</v>
      </c>
      <c r="I670" t="s">
        <v>39</v>
      </c>
      <c r="J670" t="s">
        <v>40</v>
      </c>
      <c r="K670" s="4">
        <f>(Table1[[#This Row],[EndTime]]-Table1[[#This Row],[StartTime]])*1440</f>
        <v>120.00000000000006</v>
      </c>
      <c r="L670" s="5">
        <f>Table1[[#This Row],[Attendees]]/Table1[[#This Row],[Capacity]]</f>
        <v>0.66666666666666663</v>
      </c>
      <c r="M670">
        <f>IF(Table1[[#This Row],[Attendees]]&gt;Table1[[#This Row],[Capacity]],1,0)</f>
        <v>0</v>
      </c>
      <c r="N670" t="str">
        <f>TEXT(Table1[[#This Row],[Date]],"ddd")</f>
        <v>Fri</v>
      </c>
      <c r="O670" t="str">
        <f>TEXT(Table1[[#This Row],[Date]],"mmm")</f>
        <v>Dec</v>
      </c>
      <c r="P670" t="str">
        <f>IF(Table1[[#This Row],[Capacity]]&lt;=4,"Small",IF(Table1[[#This Row],[Capacity]]&lt;=8,"Medium","Large"))</f>
        <v>Large</v>
      </c>
      <c r="Q670" t="str">
        <f>IF(Table1[[#This Row],[Utilization %]]&lt;0.25,"Barely Attended","Normal")</f>
        <v>Normal</v>
      </c>
      <c r="R670" t="str">
        <f>IF(Table1[[#This Row],[Meeting duration (mins)]]&gt;90,"Long Meeting","Normal")</f>
        <v>Long Meeting</v>
      </c>
    </row>
    <row r="671" spans="1:18" x14ac:dyDescent="0.2">
      <c r="A671">
        <v>670</v>
      </c>
      <c r="B671" s="1">
        <v>45619</v>
      </c>
      <c r="C671" s="2" t="s">
        <v>26</v>
      </c>
      <c r="D671" s="2" t="s">
        <v>11</v>
      </c>
      <c r="E671" t="s">
        <v>25</v>
      </c>
      <c r="F671">
        <v>1</v>
      </c>
      <c r="G671" s="12">
        <v>4</v>
      </c>
      <c r="H671">
        <v>5</v>
      </c>
      <c r="I671" t="s">
        <v>39</v>
      </c>
      <c r="J671" t="s">
        <v>14</v>
      </c>
      <c r="K671" s="4">
        <f>(Table1[[#This Row],[EndTime]]-Table1[[#This Row],[StartTime]])*1440</f>
        <v>30.000000000000053</v>
      </c>
      <c r="L671" s="5">
        <f>Table1[[#This Row],[Attendees]]/Table1[[#This Row],[Capacity]]</f>
        <v>1.25</v>
      </c>
      <c r="M671">
        <f>IF(Table1[[#This Row],[Attendees]]&gt;Table1[[#This Row],[Capacity]],1,0)</f>
        <v>1</v>
      </c>
      <c r="N671" t="str">
        <f>TEXT(Table1[[#This Row],[Date]],"ddd")</f>
        <v>Sat</v>
      </c>
      <c r="O671" t="str">
        <f>TEXT(Table1[[#This Row],[Date]],"mmm")</f>
        <v>Nov</v>
      </c>
      <c r="P671" t="str">
        <f>IF(Table1[[#This Row],[Capacity]]&lt;=4,"Small",IF(Table1[[#This Row],[Capacity]]&lt;=8,"Medium","Large"))</f>
        <v>Small</v>
      </c>
      <c r="Q671" t="str">
        <f>IF(Table1[[#This Row],[Utilization %]]&lt;0.25,"Barely Attended","Normal")</f>
        <v>Normal</v>
      </c>
      <c r="R671" t="str">
        <f>IF(Table1[[#This Row],[Meeting duration (mins)]]&gt;90,"Long Meeting","Normal")</f>
        <v>Normal</v>
      </c>
    </row>
    <row r="672" spans="1:18" x14ac:dyDescent="0.2">
      <c r="A672">
        <v>671</v>
      </c>
      <c r="B672" s="1">
        <v>45511</v>
      </c>
      <c r="C672" s="2" t="s">
        <v>34</v>
      </c>
      <c r="D672" s="2" t="s">
        <v>43</v>
      </c>
      <c r="E672" t="s">
        <v>49</v>
      </c>
      <c r="F672">
        <v>3</v>
      </c>
      <c r="G672" s="12">
        <v>12</v>
      </c>
      <c r="H672">
        <v>11</v>
      </c>
      <c r="I672" t="s">
        <v>22</v>
      </c>
      <c r="J672" t="s">
        <v>30</v>
      </c>
      <c r="K672" s="4">
        <f>(Table1[[#This Row],[EndTime]]-Table1[[#This Row],[StartTime]])*1440</f>
        <v>60.000000000000028</v>
      </c>
      <c r="L672" s="5">
        <f>Table1[[#This Row],[Attendees]]/Table1[[#This Row],[Capacity]]</f>
        <v>0.91666666666666663</v>
      </c>
      <c r="M672">
        <f>IF(Table1[[#This Row],[Attendees]]&gt;Table1[[#This Row],[Capacity]],1,0)</f>
        <v>0</v>
      </c>
      <c r="N672" t="str">
        <f>TEXT(Table1[[#This Row],[Date]],"ddd")</f>
        <v>Wed</v>
      </c>
      <c r="O672" t="str">
        <f>TEXT(Table1[[#This Row],[Date]],"mmm")</f>
        <v>Aug</v>
      </c>
      <c r="P672" t="str">
        <f>IF(Table1[[#This Row],[Capacity]]&lt;=4,"Small",IF(Table1[[#This Row],[Capacity]]&lt;=8,"Medium","Large"))</f>
        <v>Large</v>
      </c>
      <c r="Q672" t="str">
        <f>IF(Table1[[#This Row],[Utilization %]]&lt;0.25,"Barely Attended","Normal")</f>
        <v>Normal</v>
      </c>
      <c r="R672" t="str">
        <f>IF(Table1[[#This Row],[Meeting duration (mins)]]&gt;90,"Long Meeting","Normal")</f>
        <v>Normal</v>
      </c>
    </row>
    <row r="673" spans="1:18" x14ac:dyDescent="0.2">
      <c r="A673">
        <v>672</v>
      </c>
      <c r="B673" s="1">
        <v>45559</v>
      </c>
      <c r="C673" s="2" t="s">
        <v>10</v>
      </c>
      <c r="D673" s="2" t="s">
        <v>11</v>
      </c>
      <c r="E673" t="s">
        <v>35</v>
      </c>
      <c r="F673">
        <v>2</v>
      </c>
      <c r="G673" s="12">
        <v>10</v>
      </c>
      <c r="H673">
        <v>13</v>
      </c>
      <c r="I673" t="s">
        <v>41</v>
      </c>
      <c r="J673" t="s">
        <v>18</v>
      </c>
      <c r="K673" s="4">
        <f>(Table1[[#This Row],[EndTime]]-Table1[[#This Row],[StartTime]])*1440</f>
        <v>90</v>
      </c>
      <c r="L673" s="5">
        <f>Table1[[#This Row],[Attendees]]/Table1[[#This Row],[Capacity]]</f>
        <v>1.3</v>
      </c>
      <c r="M673">
        <f>IF(Table1[[#This Row],[Attendees]]&gt;Table1[[#This Row],[Capacity]],1,0)</f>
        <v>1</v>
      </c>
      <c r="N673" t="str">
        <f>TEXT(Table1[[#This Row],[Date]],"ddd")</f>
        <v>Tue</v>
      </c>
      <c r="O673" t="str">
        <f>TEXT(Table1[[#This Row],[Date]],"mmm")</f>
        <v>Sep</v>
      </c>
      <c r="P673" t="str">
        <f>IF(Table1[[#This Row],[Capacity]]&lt;=4,"Small",IF(Table1[[#This Row],[Capacity]]&lt;=8,"Medium","Large"))</f>
        <v>Large</v>
      </c>
      <c r="Q673" t="str">
        <f>IF(Table1[[#This Row],[Utilization %]]&lt;0.25,"Barely Attended","Normal")</f>
        <v>Normal</v>
      </c>
      <c r="R673" t="str">
        <f>IF(Table1[[#This Row],[Meeting duration (mins)]]&gt;90,"Long Meeting","Normal")</f>
        <v>Normal</v>
      </c>
    </row>
    <row r="674" spans="1:18" x14ac:dyDescent="0.2">
      <c r="A674">
        <v>673</v>
      </c>
      <c r="B674" s="1">
        <v>45634</v>
      </c>
      <c r="C674" s="2" t="s">
        <v>47</v>
      </c>
      <c r="D674" s="2" t="s">
        <v>36</v>
      </c>
      <c r="E674" t="s">
        <v>49</v>
      </c>
      <c r="F674">
        <v>3</v>
      </c>
      <c r="G674" s="12">
        <v>12</v>
      </c>
      <c r="H674">
        <v>15</v>
      </c>
      <c r="I674" t="s">
        <v>22</v>
      </c>
      <c r="J674" t="s">
        <v>30</v>
      </c>
      <c r="K674" s="4">
        <f>(Table1[[#This Row],[EndTime]]-Table1[[#This Row],[StartTime]])*1440</f>
        <v>119.99999999999997</v>
      </c>
      <c r="L674" s="5">
        <f>Table1[[#This Row],[Attendees]]/Table1[[#This Row],[Capacity]]</f>
        <v>1.25</v>
      </c>
      <c r="M674">
        <f>IF(Table1[[#This Row],[Attendees]]&gt;Table1[[#This Row],[Capacity]],1,0)</f>
        <v>1</v>
      </c>
      <c r="N674" t="str">
        <f>TEXT(Table1[[#This Row],[Date]],"ddd")</f>
        <v>Sun</v>
      </c>
      <c r="O674" t="str">
        <f>TEXT(Table1[[#This Row],[Date]],"mmm")</f>
        <v>Dec</v>
      </c>
      <c r="P674" t="str">
        <f>IF(Table1[[#This Row],[Capacity]]&lt;=4,"Small",IF(Table1[[#This Row],[Capacity]]&lt;=8,"Medium","Large"))</f>
        <v>Large</v>
      </c>
      <c r="Q674" t="str">
        <f>IF(Table1[[#This Row],[Utilization %]]&lt;0.25,"Barely Attended","Normal")</f>
        <v>Normal</v>
      </c>
      <c r="R674" t="str">
        <f>IF(Table1[[#This Row],[Meeting duration (mins)]]&gt;90,"Long Meeting","Normal")</f>
        <v>Long Meeting</v>
      </c>
    </row>
    <row r="675" spans="1:18" x14ac:dyDescent="0.2">
      <c r="A675">
        <v>674</v>
      </c>
      <c r="B675" s="1">
        <v>45393</v>
      </c>
      <c r="C675" s="2" t="s">
        <v>34</v>
      </c>
      <c r="D675" s="2" t="s">
        <v>20</v>
      </c>
      <c r="E675" t="s">
        <v>21</v>
      </c>
      <c r="F675">
        <v>1</v>
      </c>
      <c r="G675" s="12">
        <v>6</v>
      </c>
      <c r="H675">
        <v>3</v>
      </c>
      <c r="I675" t="s">
        <v>39</v>
      </c>
      <c r="J675" t="s">
        <v>30</v>
      </c>
      <c r="K675" s="4">
        <f>(Table1[[#This Row],[EndTime]]-Table1[[#This Row],[StartTime]])*1440</f>
        <v>29.999999999999972</v>
      </c>
      <c r="L675" s="5">
        <f>Table1[[#This Row],[Attendees]]/Table1[[#This Row],[Capacity]]</f>
        <v>0.5</v>
      </c>
      <c r="M675">
        <f>IF(Table1[[#This Row],[Attendees]]&gt;Table1[[#This Row],[Capacity]],1,0)</f>
        <v>0</v>
      </c>
      <c r="N675" t="str">
        <f>TEXT(Table1[[#This Row],[Date]],"ddd")</f>
        <v>Thu</v>
      </c>
      <c r="O675" t="str">
        <f>TEXT(Table1[[#This Row],[Date]],"mmm")</f>
        <v>Apr</v>
      </c>
      <c r="P675" t="str">
        <f>IF(Table1[[#This Row],[Capacity]]&lt;=4,"Small",IF(Table1[[#This Row],[Capacity]]&lt;=8,"Medium","Large"))</f>
        <v>Medium</v>
      </c>
      <c r="Q675" t="str">
        <f>IF(Table1[[#This Row],[Utilization %]]&lt;0.25,"Barely Attended","Normal")</f>
        <v>Normal</v>
      </c>
      <c r="R675" t="str">
        <f>IF(Table1[[#This Row],[Meeting duration (mins)]]&gt;90,"Long Meeting","Normal")</f>
        <v>Normal</v>
      </c>
    </row>
    <row r="676" spans="1:18" x14ac:dyDescent="0.2">
      <c r="A676">
        <v>675</v>
      </c>
      <c r="B676" s="1">
        <v>45339</v>
      </c>
      <c r="C676" s="2" t="s">
        <v>45</v>
      </c>
      <c r="D676" s="2" t="s">
        <v>11</v>
      </c>
      <c r="E676" t="s">
        <v>35</v>
      </c>
      <c r="F676">
        <v>2</v>
      </c>
      <c r="G676" s="12">
        <v>10</v>
      </c>
      <c r="H676">
        <v>1</v>
      </c>
      <c r="I676" t="s">
        <v>41</v>
      </c>
      <c r="J676" t="s">
        <v>23</v>
      </c>
      <c r="K676" s="4">
        <f>(Table1[[#This Row],[EndTime]]-Table1[[#This Row],[StartTime]])*1440</f>
        <v>60.000000000000107</v>
      </c>
      <c r="L676" s="5">
        <f>Table1[[#This Row],[Attendees]]/Table1[[#This Row],[Capacity]]</f>
        <v>0.1</v>
      </c>
      <c r="M676">
        <f>IF(Table1[[#This Row],[Attendees]]&gt;Table1[[#This Row],[Capacity]],1,0)</f>
        <v>0</v>
      </c>
      <c r="N676" t="str">
        <f>TEXT(Table1[[#This Row],[Date]],"ddd")</f>
        <v>Sat</v>
      </c>
      <c r="O676" t="str">
        <f>TEXT(Table1[[#This Row],[Date]],"mmm")</f>
        <v>Feb</v>
      </c>
      <c r="P676" t="str">
        <f>IF(Table1[[#This Row],[Capacity]]&lt;=4,"Small",IF(Table1[[#This Row],[Capacity]]&lt;=8,"Medium","Large"))</f>
        <v>Large</v>
      </c>
      <c r="Q676" t="str">
        <f>IF(Table1[[#This Row],[Utilization %]]&lt;0.25,"Barely Attended","Normal")</f>
        <v>Barely Attended</v>
      </c>
      <c r="R676" t="str">
        <f>IF(Table1[[#This Row],[Meeting duration (mins)]]&gt;90,"Long Meeting","Normal")</f>
        <v>Normal</v>
      </c>
    </row>
    <row r="677" spans="1:18" x14ac:dyDescent="0.2">
      <c r="A677">
        <v>676</v>
      </c>
      <c r="B677" s="1">
        <v>45584</v>
      </c>
      <c r="C677" s="2" t="s">
        <v>10</v>
      </c>
      <c r="D677" s="2" t="s">
        <v>45</v>
      </c>
      <c r="E677" t="s">
        <v>49</v>
      </c>
      <c r="F677">
        <v>3</v>
      </c>
      <c r="G677" s="12">
        <v>12</v>
      </c>
      <c r="H677">
        <v>14</v>
      </c>
      <c r="I677" t="s">
        <v>13</v>
      </c>
      <c r="J677" t="s">
        <v>40</v>
      </c>
      <c r="K677" s="4">
        <f>(Table1[[#This Row],[EndTime]]-Table1[[#This Row],[StartTime]])*1440</f>
        <v>29.999999999999893</v>
      </c>
      <c r="L677" s="5">
        <f>Table1[[#This Row],[Attendees]]/Table1[[#This Row],[Capacity]]</f>
        <v>1.1666666666666667</v>
      </c>
      <c r="M677">
        <f>IF(Table1[[#This Row],[Attendees]]&gt;Table1[[#This Row],[Capacity]],1,0)</f>
        <v>1</v>
      </c>
      <c r="N677" t="str">
        <f>TEXT(Table1[[#This Row],[Date]],"ddd")</f>
        <v>Sat</v>
      </c>
      <c r="O677" t="str">
        <f>TEXT(Table1[[#This Row],[Date]],"mmm")</f>
        <v>Oct</v>
      </c>
      <c r="P677" t="str">
        <f>IF(Table1[[#This Row],[Capacity]]&lt;=4,"Small",IF(Table1[[#This Row],[Capacity]]&lt;=8,"Medium","Large"))</f>
        <v>Large</v>
      </c>
      <c r="Q677" t="str">
        <f>IF(Table1[[#This Row],[Utilization %]]&lt;0.25,"Barely Attended","Normal")</f>
        <v>Normal</v>
      </c>
      <c r="R677" t="str">
        <f>IF(Table1[[#This Row],[Meeting duration (mins)]]&gt;90,"Long Meeting","Normal")</f>
        <v>Normal</v>
      </c>
    </row>
    <row r="678" spans="1:18" x14ac:dyDescent="0.2">
      <c r="A678">
        <v>677</v>
      </c>
      <c r="B678" s="1">
        <v>45576</v>
      </c>
      <c r="C678" s="2" t="s">
        <v>43</v>
      </c>
      <c r="D678" s="2" t="s">
        <v>15</v>
      </c>
      <c r="E678" t="s">
        <v>38</v>
      </c>
      <c r="F678">
        <v>3</v>
      </c>
      <c r="G678" s="12">
        <v>16</v>
      </c>
      <c r="H678">
        <v>3</v>
      </c>
      <c r="I678" t="s">
        <v>27</v>
      </c>
      <c r="J678" t="s">
        <v>23</v>
      </c>
      <c r="K678" s="4">
        <f>(Table1[[#This Row],[EndTime]]-Table1[[#This Row],[StartTime]])*1440</f>
        <v>90</v>
      </c>
      <c r="L678" s="5">
        <f>Table1[[#This Row],[Attendees]]/Table1[[#This Row],[Capacity]]</f>
        <v>0.1875</v>
      </c>
      <c r="M678">
        <f>IF(Table1[[#This Row],[Attendees]]&gt;Table1[[#This Row],[Capacity]],1,0)</f>
        <v>0</v>
      </c>
      <c r="N678" t="str">
        <f>TEXT(Table1[[#This Row],[Date]],"ddd")</f>
        <v>Fri</v>
      </c>
      <c r="O678" t="str">
        <f>TEXT(Table1[[#This Row],[Date]],"mmm")</f>
        <v>Oct</v>
      </c>
      <c r="P678" t="str">
        <f>IF(Table1[[#This Row],[Capacity]]&lt;=4,"Small",IF(Table1[[#This Row],[Capacity]]&lt;=8,"Medium","Large"))</f>
        <v>Large</v>
      </c>
      <c r="Q678" t="str">
        <f>IF(Table1[[#This Row],[Utilization %]]&lt;0.25,"Barely Attended","Normal")</f>
        <v>Barely Attended</v>
      </c>
      <c r="R678" t="str">
        <f>IF(Table1[[#This Row],[Meeting duration (mins)]]&gt;90,"Long Meeting","Normal")</f>
        <v>Normal</v>
      </c>
    </row>
    <row r="679" spans="1:18" x14ac:dyDescent="0.2">
      <c r="A679">
        <v>678</v>
      </c>
      <c r="B679" s="1">
        <v>45583</v>
      </c>
      <c r="C679" s="2" t="s">
        <v>34</v>
      </c>
      <c r="D679" s="2" t="s">
        <v>36</v>
      </c>
      <c r="E679" t="s">
        <v>49</v>
      </c>
      <c r="F679">
        <v>3</v>
      </c>
      <c r="G679" s="12">
        <v>12</v>
      </c>
      <c r="H679">
        <v>11</v>
      </c>
      <c r="I679" t="s">
        <v>13</v>
      </c>
      <c r="J679" t="s">
        <v>23</v>
      </c>
      <c r="K679" s="4">
        <f>(Table1[[#This Row],[EndTime]]-Table1[[#This Row],[StartTime]])*1440</f>
        <v>90</v>
      </c>
      <c r="L679" s="5">
        <f>Table1[[#This Row],[Attendees]]/Table1[[#This Row],[Capacity]]</f>
        <v>0.91666666666666663</v>
      </c>
      <c r="M679">
        <f>IF(Table1[[#This Row],[Attendees]]&gt;Table1[[#This Row],[Capacity]],1,0)</f>
        <v>0</v>
      </c>
      <c r="N679" t="str">
        <f>TEXT(Table1[[#This Row],[Date]],"ddd")</f>
        <v>Fri</v>
      </c>
      <c r="O679" t="str">
        <f>TEXT(Table1[[#This Row],[Date]],"mmm")</f>
        <v>Oct</v>
      </c>
      <c r="P679" t="str">
        <f>IF(Table1[[#This Row],[Capacity]]&lt;=4,"Small",IF(Table1[[#This Row],[Capacity]]&lt;=8,"Medium","Large"))</f>
        <v>Large</v>
      </c>
      <c r="Q679" t="str">
        <f>IF(Table1[[#This Row],[Utilization %]]&lt;0.25,"Barely Attended","Normal")</f>
        <v>Normal</v>
      </c>
      <c r="R679" t="str">
        <f>IF(Table1[[#This Row],[Meeting duration (mins)]]&gt;90,"Long Meeting","Normal")</f>
        <v>Normal</v>
      </c>
    </row>
    <row r="680" spans="1:18" x14ac:dyDescent="0.2">
      <c r="A680">
        <v>679</v>
      </c>
      <c r="B680" s="1">
        <v>45427</v>
      </c>
      <c r="C680" s="2" t="s">
        <v>32</v>
      </c>
      <c r="D680" s="2" t="s">
        <v>16</v>
      </c>
      <c r="E680" t="s">
        <v>12</v>
      </c>
      <c r="F680">
        <v>2</v>
      </c>
      <c r="G680" s="12">
        <v>8</v>
      </c>
      <c r="H680">
        <v>8</v>
      </c>
      <c r="I680" t="s">
        <v>39</v>
      </c>
      <c r="J680" t="s">
        <v>14</v>
      </c>
      <c r="K680" s="4">
        <f>(Table1[[#This Row],[EndTime]]-Table1[[#This Row],[StartTime]])*1440</f>
        <v>30.000000000000053</v>
      </c>
      <c r="L680" s="5">
        <f>Table1[[#This Row],[Attendees]]/Table1[[#This Row],[Capacity]]</f>
        <v>1</v>
      </c>
      <c r="M680">
        <f>IF(Table1[[#This Row],[Attendees]]&gt;Table1[[#This Row],[Capacity]],1,0)</f>
        <v>0</v>
      </c>
      <c r="N680" t="str">
        <f>TEXT(Table1[[#This Row],[Date]],"ddd")</f>
        <v>Wed</v>
      </c>
      <c r="O680" t="str">
        <f>TEXT(Table1[[#This Row],[Date]],"mmm")</f>
        <v>May</v>
      </c>
      <c r="P680" t="str">
        <f>IF(Table1[[#This Row],[Capacity]]&lt;=4,"Small",IF(Table1[[#This Row],[Capacity]]&lt;=8,"Medium","Large"))</f>
        <v>Medium</v>
      </c>
      <c r="Q680" t="str">
        <f>IF(Table1[[#This Row],[Utilization %]]&lt;0.25,"Barely Attended","Normal")</f>
        <v>Normal</v>
      </c>
      <c r="R680" t="str">
        <f>IF(Table1[[#This Row],[Meeting duration (mins)]]&gt;90,"Long Meeting","Normal")</f>
        <v>Normal</v>
      </c>
    </row>
    <row r="681" spans="1:18" x14ac:dyDescent="0.2">
      <c r="A681">
        <v>680</v>
      </c>
      <c r="B681" s="1">
        <v>45496</v>
      </c>
      <c r="C681" s="2" t="s">
        <v>16</v>
      </c>
      <c r="D681" s="2" t="s">
        <v>11</v>
      </c>
      <c r="E681" t="s">
        <v>35</v>
      </c>
      <c r="F681">
        <v>2</v>
      </c>
      <c r="G681" s="12">
        <v>10</v>
      </c>
      <c r="H681">
        <v>8</v>
      </c>
      <c r="I681" t="s">
        <v>17</v>
      </c>
      <c r="J681" t="s">
        <v>30</v>
      </c>
      <c r="K681" s="4">
        <f>(Table1[[#This Row],[EndTime]]-Table1[[#This Row],[StartTime]])*1440</f>
        <v>120.00000000000006</v>
      </c>
      <c r="L681" s="5">
        <f>Table1[[#This Row],[Attendees]]/Table1[[#This Row],[Capacity]]</f>
        <v>0.8</v>
      </c>
      <c r="M681">
        <f>IF(Table1[[#This Row],[Attendees]]&gt;Table1[[#This Row],[Capacity]],1,0)</f>
        <v>0</v>
      </c>
      <c r="N681" t="str">
        <f>TEXT(Table1[[#This Row],[Date]],"ddd")</f>
        <v>Tue</v>
      </c>
      <c r="O681" t="str">
        <f>TEXT(Table1[[#This Row],[Date]],"mmm")</f>
        <v>Jul</v>
      </c>
      <c r="P681" t="str">
        <f>IF(Table1[[#This Row],[Capacity]]&lt;=4,"Small",IF(Table1[[#This Row],[Capacity]]&lt;=8,"Medium","Large"))</f>
        <v>Large</v>
      </c>
      <c r="Q681" t="str">
        <f>IF(Table1[[#This Row],[Utilization %]]&lt;0.25,"Barely Attended","Normal")</f>
        <v>Normal</v>
      </c>
      <c r="R681" t="str">
        <f>IF(Table1[[#This Row],[Meeting duration (mins)]]&gt;90,"Long Meeting","Normal")</f>
        <v>Long Meeting</v>
      </c>
    </row>
    <row r="682" spans="1:18" x14ac:dyDescent="0.2">
      <c r="A682">
        <v>681</v>
      </c>
      <c r="B682" s="1">
        <v>45546</v>
      </c>
      <c r="C682" s="2" t="s">
        <v>15</v>
      </c>
      <c r="D682" s="2" t="s">
        <v>37</v>
      </c>
      <c r="E682" t="s">
        <v>49</v>
      </c>
      <c r="F682">
        <v>3</v>
      </c>
      <c r="G682" s="12">
        <v>12</v>
      </c>
      <c r="H682">
        <v>12</v>
      </c>
      <c r="I682" t="s">
        <v>13</v>
      </c>
      <c r="J682" t="s">
        <v>14</v>
      </c>
      <c r="K682" s="4">
        <f>(Table1[[#This Row],[EndTime]]-Table1[[#This Row],[StartTime]])*1440</f>
        <v>60.000000000000028</v>
      </c>
      <c r="L682" s="5">
        <f>Table1[[#This Row],[Attendees]]/Table1[[#This Row],[Capacity]]</f>
        <v>1</v>
      </c>
      <c r="M682">
        <f>IF(Table1[[#This Row],[Attendees]]&gt;Table1[[#This Row],[Capacity]],1,0)</f>
        <v>0</v>
      </c>
      <c r="N682" t="str">
        <f>TEXT(Table1[[#This Row],[Date]],"ddd")</f>
        <v>Wed</v>
      </c>
      <c r="O682" t="str">
        <f>TEXT(Table1[[#This Row],[Date]],"mmm")</f>
        <v>Sep</v>
      </c>
      <c r="P682" t="str">
        <f>IF(Table1[[#This Row],[Capacity]]&lt;=4,"Small",IF(Table1[[#This Row],[Capacity]]&lt;=8,"Medium","Large"))</f>
        <v>Large</v>
      </c>
      <c r="Q682" t="str">
        <f>IF(Table1[[#This Row],[Utilization %]]&lt;0.25,"Barely Attended","Normal")</f>
        <v>Normal</v>
      </c>
      <c r="R682" t="str">
        <f>IF(Table1[[#This Row],[Meeting duration (mins)]]&gt;90,"Long Meeting","Normal")</f>
        <v>Normal</v>
      </c>
    </row>
    <row r="683" spans="1:18" x14ac:dyDescent="0.2">
      <c r="A683">
        <v>682</v>
      </c>
      <c r="B683" s="1">
        <v>45330</v>
      </c>
      <c r="C683" s="2" t="s">
        <v>16</v>
      </c>
      <c r="D683" s="2" t="s">
        <v>10</v>
      </c>
      <c r="E683" t="s">
        <v>25</v>
      </c>
      <c r="F683">
        <v>1</v>
      </c>
      <c r="G683" s="12">
        <v>4</v>
      </c>
      <c r="H683">
        <v>3</v>
      </c>
      <c r="I683" t="s">
        <v>41</v>
      </c>
      <c r="J683" t="s">
        <v>40</v>
      </c>
      <c r="K683" s="4">
        <f>(Table1[[#This Row],[EndTime]]-Table1[[#This Row],[StartTime]])*1440</f>
        <v>30.000000000000053</v>
      </c>
      <c r="L683" s="5">
        <f>Table1[[#This Row],[Attendees]]/Table1[[#This Row],[Capacity]]</f>
        <v>0.75</v>
      </c>
      <c r="M683">
        <f>IF(Table1[[#This Row],[Attendees]]&gt;Table1[[#This Row],[Capacity]],1,0)</f>
        <v>0</v>
      </c>
      <c r="N683" t="str">
        <f>TEXT(Table1[[#This Row],[Date]],"ddd")</f>
        <v>Thu</v>
      </c>
      <c r="O683" t="str">
        <f>TEXT(Table1[[#This Row],[Date]],"mmm")</f>
        <v>Feb</v>
      </c>
      <c r="P683" t="str">
        <f>IF(Table1[[#This Row],[Capacity]]&lt;=4,"Small",IF(Table1[[#This Row],[Capacity]]&lt;=8,"Medium","Large"))</f>
        <v>Small</v>
      </c>
      <c r="Q683" t="str">
        <f>IF(Table1[[#This Row],[Utilization %]]&lt;0.25,"Barely Attended","Normal")</f>
        <v>Normal</v>
      </c>
      <c r="R683" t="str">
        <f>IF(Table1[[#This Row],[Meeting duration (mins)]]&gt;90,"Long Meeting","Normal")</f>
        <v>Normal</v>
      </c>
    </row>
    <row r="684" spans="1:18" x14ac:dyDescent="0.2">
      <c r="A684">
        <v>683</v>
      </c>
      <c r="B684" s="1">
        <v>45348</v>
      </c>
      <c r="C684" s="2" t="s">
        <v>26</v>
      </c>
      <c r="D684" s="2" t="s">
        <v>11</v>
      </c>
      <c r="E684" t="s">
        <v>35</v>
      </c>
      <c r="F684">
        <v>2</v>
      </c>
      <c r="G684" s="12">
        <v>10</v>
      </c>
      <c r="H684">
        <v>4</v>
      </c>
      <c r="I684" t="s">
        <v>22</v>
      </c>
      <c r="J684" t="s">
        <v>30</v>
      </c>
      <c r="K684" s="4">
        <f>(Table1[[#This Row],[EndTime]]-Table1[[#This Row],[StartTime]])*1440</f>
        <v>30.000000000000053</v>
      </c>
      <c r="L684" s="5">
        <f>Table1[[#This Row],[Attendees]]/Table1[[#This Row],[Capacity]]</f>
        <v>0.4</v>
      </c>
      <c r="M684">
        <f>IF(Table1[[#This Row],[Attendees]]&gt;Table1[[#This Row],[Capacity]],1,0)</f>
        <v>0</v>
      </c>
      <c r="N684" t="str">
        <f>TEXT(Table1[[#This Row],[Date]],"ddd")</f>
        <v>Mon</v>
      </c>
      <c r="O684" t="str">
        <f>TEXT(Table1[[#This Row],[Date]],"mmm")</f>
        <v>Feb</v>
      </c>
      <c r="P684" t="str">
        <f>IF(Table1[[#This Row],[Capacity]]&lt;=4,"Small",IF(Table1[[#This Row],[Capacity]]&lt;=8,"Medium","Large"))</f>
        <v>Large</v>
      </c>
      <c r="Q684" t="str">
        <f>IF(Table1[[#This Row],[Utilization %]]&lt;0.25,"Barely Attended","Normal")</f>
        <v>Normal</v>
      </c>
      <c r="R684" t="str">
        <f>IF(Table1[[#This Row],[Meeting duration (mins)]]&gt;90,"Long Meeting","Normal")</f>
        <v>Normal</v>
      </c>
    </row>
    <row r="685" spans="1:18" x14ac:dyDescent="0.2">
      <c r="A685">
        <v>684</v>
      </c>
      <c r="B685" s="1">
        <v>45420</v>
      </c>
      <c r="C685" s="2" t="s">
        <v>16</v>
      </c>
      <c r="D685" s="2" t="s">
        <v>26</v>
      </c>
      <c r="E685" t="s">
        <v>12</v>
      </c>
      <c r="F685">
        <v>2</v>
      </c>
      <c r="G685" s="12">
        <v>8</v>
      </c>
      <c r="H685">
        <v>10</v>
      </c>
      <c r="I685" t="s">
        <v>41</v>
      </c>
      <c r="J685" t="s">
        <v>23</v>
      </c>
      <c r="K685" s="4">
        <f>(Table1[[#This Row],[EndTime]]-Table1[[#This Row],[StartTime]])*1440</f>
        <v>90</v>
      </c>
      <c r="L685" s="5">
        <f>Table1[[#This Row],[Attendees]]/Table1[[#This Row],[Capacity]]</f>
        <v>1.25</v>
      </c>
      <c r="M685">
        <f>IF(Table1[[#This Row],[Attendees]]&gt;Table1[[#This Row],[Capacity]],1,0)</f>
        <v>1</v>
      </c>
      <c r="N685" t="str">
        <f>TEXT(Table1[[#This Row],[Date]],"ddd")</f>
        <v>Wed</v>
      </c>
      <c r="O685" t="str">
        <f>TEXT(Table1[[#This Row],[Date]],"mmm")</f>
        <v>May</v>
      </c>
      <c r="P685" t="str">
        <f>IF(Table1[[#This Row],[Capacity]]&lt;=4,"Small",IF(Table1[[#This Row],[Capacity]]&lt;=8,"Medium","Large"))</f>
        <v>Medium</v>
      </c>
      <c r="Q685" t="str">
        <f>IF(Table1[[#This Row],[Utilization %]]&lt;0.25,"Barely Attended","Normal")</f>
        <v>Normal</v>
      </c>
      <c r="R685" t="str">
        <f>IF(Table1[[#This Row],[Meeting duration (mins)]]&gt;90,"Long Meeting","Normal")</f>
        <v>Normal</v>
      </c>
    </row>
    <row r="686" spans="1:18" x14ac:dyDescent="0.2">
      <c r="A686">
        <v>685</v>
      </c>
      <c r="B686" s="1">
        <v>45648</v>
      </c>
      <c r="C686" s="2" t="s">
        <v>16</v>
      </c>
      <c r="D686" s="2" t="s">
        <v>26</v>
      </c>
      <c r="E686" t="s">
        <v>12</v>
      </c>
      <c r="F686">
        <v>2</v>
      </c>
      <c r="G686" s="12">
        <v>8</v>
      </c>
      <c r="H686">
        <v>4</v>
      </c>
      <c r="I686" t="s">
        <v>22</v>
      </c>
      <c r="J686" t="s">
        <v>18</v>
      </c>
      <c r="K686" s="4">
        <f>(Table1[[#This Row],[EndTime]]-Table1[[#This Row],[StartTime]])*1440</f>
        <v>90</v>
      </c>
      <c r="L686" s="5">
        <f>Table1[[#This Row],[Attendees]]/Table1[[#This Row],[Capacity]]</f>
        <v>0.5</v>
      </c>
      <c r="M686">
        <f>IF(Table1[[#This Row],[Attendees]]&gt;Table1[[#This Row],[Capacity]],1,0)</f>
        <v>0</v>
      </c>
      <c r="N686" t="str">
        <f>TEXT(Table1[[#This Row],[Date]],"ddd")</f>
        <v>Sun</v>
      </c>
      <c r="O686" t="str">
        <f>TEXT(Table1[[#This Row],[Date]],"mmm")</f>
        <v>Dec</v>
      </c>
      <c r="P686" t="str">
        <f>IF(Table1[[#This Row],[Capacity]]&lt;=4,"Small",IF(Table1[[#This Row],[Capacity]]&lt;=8,"Medium","Large"))</f>
        <v>Medium</v>
      </c>
      <c r="Q686" t="str">
        <f>IF(Table1[[#This Row],[Utilization %]]&lt;0.25,"Barely Attended","Normal")</f>
        <v>Normal</v>
      </c>
      <c r="R686" t="str">
        <f>IF(Table1[[#This Row],[Meeting duration (mins)]]&gt;90,"Long Meeting","Normal")</f>
        <v>Normal</v>
      </c>
    </row>
    <row r="687" spans="1:18" x14ac:dyDescent="0.2">
      <c r="A687">
        <v>686</v>
      </c>
      <c r="B687" s="1">
        <v>45312</v>
      </c>
      <c r="C687" s="2" t="s">
        <v>37</v>
      </c>
      <c r="D687" s="2" t="s">
        <v>16</v>
      </c>
      <c r="E687" t="s">
        <v>49</v>
      </c>
      <c r="F687">
        <v>3</v>
      </c>
      <c r="G687" s="12">
        <v>12</v>
      </c>
      <c r="H687">
        <v>1</v>
      </c>
      <c r="I687" t="s">
        <v>39</v>
      </c>
      <c r="J687" t="s">
        <v>18</v>
      </c>
      <c r="K687" s="4">
        <f>(Table1[[#This Row],[EndTime]]-Table1[[#This Row],[StartTime]])*1440</f>
        <v>59.999999999999943</v>
      </c>
      <c r="L687" s="5">
        <f>Table1[[#This Row],[Attendees]]/Table1[[#This Row],[Capacity]]</f>
        <v>8.3333333333333329E-2</v>
      </c>
      <c r="M687">
        <f>IF(Table1[[#This Row],[Attendees]]&gt;Table1[[#This Row],[Capacity]],1,0)</f>
        <v>0</v>
      </c>
      <c r="N687" t="str">
        <f>TEXT(Table1[[#This Row],[Date]],"ddd")</f>
        <v>Sun</v>
      </c>
      <c r="O687" t="str">
        <f>TEXT(Table1[[#This Row],[Date]],"mmm")</f>
        <v>Jan</v>
      </c>
      <c r="P687" t="str">
        <f>IF(Table1[[#This Row],[Capacity]]&lt;=4,"Small",IF(Table1[[#This Row],[Capacity]]&lt;=8,"Medium","Large"))</f>
        <v>Large</v>
      </c>
      <c r="Q687" t="str">
        <f>IF(Table1[[#This Row],[Utilization %]]&lt;0.25,"Barely Attended","Normal")</f>
        <v>Barely Attended</v>
      </c>
      <c r="R687" t="str">
        <f>IF(Table1[[#This Row],[Meeting duration (mins)]]&gt;90,"Long Meeting","Normal")</f>
        <v>Normal</v>
      </c>
    </row>
    <row r="688" spans="1:18" x14ac:dyDescent="0.2">
      <c r="A688">
        <v>687</v>
      </c>
      <c r="B688" s="1">
        <v>45535</v>
      </c>
      <c r="C688" s="2" t="s">
        <v>20</v>
      </c>
      <c r="D688" s="2" t="s">
        <v>44</v>
      </c>
      <c r="E688" t="s">
        <v>35</v>
      </c>
      <c r="F688">
        <v>2</v>
      </c>
      <c r="G688" s="12">
        <v>10</v>
      </c>
      <c r="H688">
        <v>2</v>
      </c>
      <c r="I688" t="s">
        <v>27</v>
      </c>
      <c r="J688" t="s">
        <v>28</v>
      </c>
      <c r="K688" s="4">
        <f>(Table1[[#This Row],[EndTime]]-Table1[[#This Row],[StartTime]])*1440</f>
        <v>90</v>
      </c>
      <c r="L688" s="5">
        <f>Table1[[#This Row],[Attendees]]/Table1[[#This Row],[Capacity]]</f>
        <v>0.2</v>
      </c>
      <c r="M688">
        <f>IF(Table1[[#This Row],[Attendees]]&gt;Table1[[#This Row],[Capacity]],1,0)</f>
        <v>0</v>
      </c>
      <c r="N688" t="str">
        <f>TEXT(Table1[[#This Row],[Date]],"ddd")</f>
        <v>Sat</v>
      </c>
      <c r="O688" t="str">
        <f>TEXT(Table1[[#This Row],[Date]],"mmm")</f>
        <v>Aug</v>
      </c>
      <c r="P688" t="str">
        <f>IF(Table1[[#This Row],[Capacity]]&lt;=4,"Small",IF(Table1[[#This Row],[Capacity]]&lt;=8,"Medium","Large"))</f>
        <v>Large</v>
      </c>
      <c r="Q688" t="str">
        <f>IF(Table1[[#This Row],[Utilization %]]&lt;0.25,"Barely Attended","Normal")</f>
        <v>Barely Attended</v>
      </c>
      <c r="R688" t="str">
        <f>IF(Table1[[#This Row],[Meeting duration (mins)]]&gt;90,"Long Meeting","Normal")</f>
        <v>Normal</v>
      </c>
    </row>
    <row r="689" spans="1:18" x14ac:dyDescent="0.2">
      <c r="A689">
        <v>688</v>
      </c>
      <c r="B689" s="1">
        <v>45469</v>
      </c>
      <c r="C689" s="2" t="s">
        <v>19</v>
      </c>
      <c r="D689" s="2" t="s">
        <v>47</v>
      </c>
      <c r="E689" t="s">
        <v>49</v>
      </c>
      <c r="F689">
        <v>3</v>
      </c>
      <c r="G689" s="12">
        <v>12</v>
      </c>
      <c r="H689">
        <v>6</v>
      </c>
      <c r="I689" t="s">
        <v>13</v>
      </c>
      <c r="J689" t="s">
        <v>14</v>
      </c>
      <c r="K689" s="4">
        <f>(Table1[[#This Row],[EndTime]]-Table1[[#This Row],[StartTime]])*1440</f>
        <v>30.000000000000053</v>
      </c>
      <c r="L689" s="5">
        <f>Table1[[#This Row],[Attendees]]/Table1[[#This Row],[Capacity]]</f>
        <v>0.5</v>
      </c>
      <c r="M689">
        <f>IF(Table1[[#This Row],[Attendees]]&gt;Table1[[#This Row],[Capacity]],1,0)</f>
        <v>0</v>
      </c>
      <c r="N689" t="str">
        <f>TEXT(Table1[[#This Row],[Date]],"ddd")</f>
        <v>Wed</v>
      </c>
      <c r="O689" t="str">
        <f>TEXT(Table1[[#This Row],[Date]],"mmm")</f>
        <v>Jun</v>
      </c>
      <c r="P689" t="str">
        <f>IF(Table1[[#This Row],[Capacity]]&lt;=4,"Small",IF(Table1[[#This Row],[Capacity]]&lt;=8,"Medium","Large"))</f>
        <v>Large</v>
      </c>
      <c r="Q689" t="str">
        <f>IF(Table1[[#This Row],[Utilization %]]&lt;0.25,"Barely Attended","Normal")</f>
        <v>Normal</v>
      </c>
      <c r="R689" t="str">
        <f>IF(Table1[[#This Row],[Meeting duration (mins)]]&gt;90,"Long Meeting","Normal")</f>
        <v>Normal</v>
      </c>
    </row>
    <row r="690" spans="1:18" x14ac:dyDescent="0.2">
      <c r="A690">
        <v>689</v>
      </c>
      <c r="B690" s="1">
        <v>45477</v>
      </c>
      <c r="C690" s="2" t="s">
        <v>10</v>
      </c>
      <c r="D690" s="2" t="s">
        <v>11</v>
      </c>
      <c r="E690" t="s">
        <v>38</v>
      </c>
      <c r="F690">
        <v>3</v>
      </c>
      <c r="G690" s="12">
        <v>16</v>
      </c>
      <c r="H690">
        <v>5</v>
      </c>
      <c r="I690" t="s">
        <v>42</v>
      </c>
      <c r="J690" t="s">
        <v>14</v>
      </c>
      <c r="K690" s="4">
        <f>(Table1[[#This Row],[EndTime]]-Table1[[#This Row],[StartTime]])*1440</f>
        <v>90</v>
      </c>
      <c r="L690" s="5">
        <f>Table1[[#This Row],[Attendees]]/Table1[[#This Row],[Capacity]]</f>
        <v>0.3125</v>
      </c>
      <c r="M690">
        <f>IF(Table1[[#This Row],[Attendees]]&gt;Table1[[#This Row],[Capacity]],1,0)</f>
        <v>0</v>
      </c>
      <c r="N690" t="str">
        <f>TEXT(Table1[[#This Row],[Date]],"ddd")</f>
        <v>Thu</v>
      </c>
      <c r="O690" t="str">
        <f>TEXT(Table1[[#This Row],[Date]],"mmm")</f>
        <v>Jul</v>
      </c>
      <c r="P690" t="str">
        <f>IF(Table1[[#This Row],[Capacity]]&lt;=4,"Small",IF(Table1[[#This Row],[Capacity]]&lt;=8,"Medium","Large"))</f>
        <v>Large</v>
      </c>
      <c r="Q690" t="str">
        <f>IF(Table1[[#This Row],[Utilization %]]&lt;0.25,"Barely Attended","Normal")</f>
        <v>Normal</v>
      </c>
      <c r="R690" t="str">
        <f>IF(Table1[[#This Row],[Meeting duration (mins)]]&gt;90,"Long Meeting","Normal")</f>
        <v>Normal</v>
      </c>
    </row>
    <row r="691" spans="1:18" x14ac:dyDescent="0.2">
      <c r="A691">
        <v>690</v>
      </c>
      <c r="B691" s="1">
        <v>45426</v>
      </c>
      <c r="C691" s="2" t="s">
        <v>43</v>
      </c>
      <c r="D691" s="2" t="s">
        <v>44</v>
      </c>
      <c r="E691" t="s">
        <v>12</v>
      </c>
      <c r="F691">
        <v>2</v>
      </c>
      <c r="G691" s="12">
        <v>8</v>
      </c>
      <c r="H691">
        <v>5</v>
      </c>
      <c r="I691" t="s">
        <v>39</v>
      </c>
      <c r="J691" t="s">
        <v>28</v>
      </c>
      <c r="K691" s="4">
        <f>(Table1[[#This Row],[EndTime]]-Table1[[#This Row],[StartTime]])*1440</f>
        <v>59.999999999999943</v>
      </c>
      <c r="L691" s="5">
        <f>Table1[[#This Row],[Attendees]]/Table1[[#This Row],[Capacity]]</f>
        <v>0.625</v>
      </c>
      <c r="M691">
        <f>IF(Table1[[#This Row],[Attendees]]&gt;Table1[[#This Row],[Capacity]],1,0)</f>
        <v>0</v>
      </c>
      <c r="N691" t="str">
        <f>TEXT(Table1[[#This Row],[Date]],"ddd")</f>
        <v>Tue</v>
      </c>
      <c r="O691" t="str">
        <f>TEXT(Table1[[#This Row],[Date]],"mmm")</f>
        <v>May</v>
      </c>
      <c r="P691" t="str">
        <f>IF(Table1[[#This Row],[Capacity]]&lt;=4,"Small",IF(Table1[[#This Row],[Capacity]]&lt;=8,"Medium","Large"))</f>
        <v>Medium</v>
      </c>
      <c r="Q691" t="str">
        <f>IF(Table1[[#This Row],[Utilization %]]&lt;0.25,"Barely Attended","Normal")</f>
        <v>Normal</v>
      </c>
      <c r="R691" t="str">
        <f>IF(Table1[[#This Row],[Meeting duration (mins)]]&gt;90,"Long Meeting","Normal")</f>
        <v>Normal</v>
      </c>
    </row>
    <row r="692" spans="1:18" x14ac:dyDescent="0.2">
      <c r="A692">
        <v>691</v>
      </c>
      <c r="B692" s="1">
        <v>45318</v>
      </c>
      <c r="C692" s="2" t="s">
        <v>37</v>
      </c>
      <c r="D692" s="2" t="s">
        <v>10</v>
      </c>
      <c r="E692" t="s">
        <v>38</v>
      </c>
      <c r="F692">
        <v>3</v>
      </c>
      <c r="G692" s="12">
        <v>16</v>
      </c>
      <c r="H692">
        <v>4</v>
      </c>
      <c r="I692" t="s">
        <v>13</v>
      </c>
      <c r="J692" t="s">
        <v>18</v>
      </c>
      <c r="K692" s="4">
        <f>(Table1[[#This Row],[EndTime]]-Table1[[#This Row],[StartTime]])*1440</f>
        <v>90</v>
      </c>
      <c r="L692" s="5">
        <f>Table1[[#This Row],[Attendees]]/Table1[[#This Row],[Capacity]]</f>
        <v>0.25</v>
      </c>
      <c r="M692">
        <f>IF(Table1[[#This Row],[Attendees]]&gt;Table1[[#This Row],[Capacity]],1,0)</f>
        <v>0</v>
      </c>
      <c r="N692" t="str">
        <f>TEXT(Table1[[#This Row],[Date]],"ddd")</f>
        <v>Sat</v>
      </c>
      <c r="O692" t="str">
        <f>TEXT(Table1[[#This Row],[Date]],"mmm")</f>
        <v>Jan</v>
      </c>
      <c r="P692" t="str">
        <f>IF(Table1[[#This Row],[Capacity]]&lt;=4,"Small",IF(Table1[[#This Row],[Capacity]]&lt;=8,"Medium","Large"))</f>
        <v>Large</v>
      </c>
      <c r="Q692" t="str">
        <f>IF(Table1[[#This Row],[Utilization %]]&lt;0.25,"Barely Attended","Normal")</f>
        <v>Normal</v>
      </c>
      <c r="R692" t="str">
        <f>IF(Table1[[#This Row],[Meeting duration (mins)]]&gt;90,"Long Meeting","Normal")</f>
        <v>Normal</v>
      </c>
    </row>
    <row r="693" spans="1:18" x14ac:dyDescent="0.2">
      <c r="A693">
        <v>692</v>
      </c>
      <c r="B693" s="1">
        <v>45395</v>
      </c>
      <c r="C693" s="2" t="s">
        <v>31</v>
      </c>
      <c r="D693" s="2" t="s">
        <v>24</v>
      </c>
      <c r="E693" t="s">
        <v>38</v>
      </c>
      <c r="F693">
        <v>3</v>
      </c>
      <c r="G693" s="12">
        <v>16</v>
      </c>
      <c r="H693">
        <v>9</v>
      </c>
      <c r="I693" t="s">
        <v>27</v>
      </c>
      <c r="J693" t="s">
        <v>30</v>
      </c>
      <c r="K693" s="4">
        <f>(Table1[[#This Row],[EndTime]]-Table1[[#This Row],[StartTime]])*1440</f>
        <v>30.000000000000053</v>
      </c>
      <c r="L693" s="5">
        <f>Table1[[#This Row],[Attendees]]/Table1[[#This Row],[Capacity]]</f>
        <v>0.5625</v>
      </c>
      <c r="M693">
        <f>IF(Table1[[#This Row],[Attendees]]&gt;Table1[[#This Row],[Capacity]],1,0)</f>
        <v>0</v>
      </c>
      <c r="N693" t="str">
        <f>TEXT(Table1[[#This Row],[Date]],"ddd")</f>
        <v>Sat</v>
      </c>
      <c r="O693" t="str">
        <f>TEXT(Table1[[#This Row],[Date]],"mmm")</f>
        <v>Apr</v>
      </c>
      <c r="P693" t="str">
        <f>IF(Table1[[#This Row],[Capacity]]&lt;=4,"Small",IF(Table1[[#This Row],[Capacity]]&lt;=8,"Medium","Large"))</f>
        <v>Large</v>
      </c>
      <c r="Q693" t="str">
        <f>IF(Table1[[#This Row],[Utilization %]]&lt;0.25,"Barely Attended","Normal")</f>
        <v>Normal</v>
      </c>
      <c r="R693" t="str">
        <f>IF(Table1[[#This Row],[Meeting duration (mins)]]&gt;90,"Long Meeting","Normal")</f>
        <v>Normal</v>
      </c>
    </row>
    <row r="694" spans="1:18" x14ac:dyDescent="0.2">
      <c r="A694">
        <v>693</v>
      </c>
      <c r="B694" s="1">
        <v>45640</v>
      </c>
      <c r="C694" s="2" t="s">
        <v>32</v>
      </c>
      <c r="D694" s="2" t="s">
        <v>10</v>
      </c>
      <c r="E694" t="s">
        <v>38</v>
      </c>
      <c r="F694">
        <v>3</v>
      </c>
      <c r="G694" s="12">
        <v>16</v>
      </c>
      <c r="H694">
        <v>14</v>
      </c>
      <c r="I694" t="s">
        <v>41</v>
      </c>
      <c r="J694" t="s">
        <v>28</v>
      </c>
      <c r="K694" s="4">
        <f>(Table1[[#This Row],[EndTime]]-Table1[[#This Row],[StartTime]])*1440</f>
        <v>60.000000000000107</v>
      </c>
      <c r="L694" s="5">
        <f>Table1[[#This Row],[Attendees]]/Table1[[#This Row],[Capacity]]</f>
        <v>0.875</v>
      </c>
      <c r="M694">
        <f>IF(Table1[[#This Row],[Attendees]]&gt;Table1[[#This Row],[Capacity]],1,0)</f>
        <v>0</v>
      </c>
      <c r="N694" t="str">
        <f>TEXT(Table1[[#This Row],[Date]],"ddd")</f>
        <v>Sat</v>
      </c>
      <c r="O694" t="str">
        <f>TEXT(Table1[[#This Row],[Date]],"mmm")</f>
        <v>Dec</v>
      </c>
      <c r="P694" t="str">
        <f>IF(Table1[[#This Row],[Capacity]]&lt;=4,"Small",IF(Table1[[#This Row],[Capacity]]&lt;=8,"Medium","Large"))</f>
        <v>Large</v>
      </c>
      <c r="Q694" t="str">
        <f>IF(Table1[[#This Row],[Utilization %]]&lt;0.25,"Barely Attended","Normal")</f>
        <v>Normal</v>
      </c>
      <c r="R694" t="str">
        <f>IF(Table1[[#This Row],[Meeting duration (mins)]]&gt;90,"Long Meeting","Normal")</f>
        <v>Normal</v>
      </c>
    </row>
    <row r="695" spans="1:18" x14ac:dyDescent="0.2">
      <c r="A695">
        <v>694</v>
      </c>
      <c r="B695" s="1">
        <v>45376</v>
      </c>
      <c r="C695" s="2" t="s">
        <v>47</v>
      </c>
      <c r="D695" s="2" t="s">
        <v>34</v>
      </c>
      <c r="E695" t="s">
        <v>25</v>
      </c>
      <c r="F695">
        <v>1</v>
      </c>
      <c r="G695" s="12">
        <v>4</v>
      </c>
      <c r="H695">
        <v>1</v>
      </c>
      <c r="I695" t="s">
        <v>39</v>
      </c>
      <c r="J695" t="s">
        <v>23</v>
      </c>
      <c r="K695" s="4">
        <f>(Table1[[#This Row],[EndTime]]-Table1[[#This Row],[StartTime]])*1440</f>
        <v>29.999999999999972</v>
      </c>
      <c r="L695" s="5">
        <f>Table1[[#This Row],[Attendees]]/Table1[[#This Row],[Capacity]]</f>
        <v>0.25</v>
      </c>
      <c r="M695">
        <f>IF(Table1[[#This Row],[Attendees]]&gt;Table1[[#This Row],[Capacity]],1,0)</f>
        <v>0</v>
      </c>
      <c r="N695" t="str">
        <f>TEXT(Table1[[#This Row],[Date]],"ddd")</f>
        <v>Mon</v>
      </c>
      <c r="O695" t="str">
        <f>TEXT(Table1[[#This Row],[Date]],"mmm")</f>
        <v>Mar</v>
      </c>
      <c r="P695" t="str">
        <f>IF(Table1[[#This Row],[Capacity]]&lt;=4,"Small",IF(Table1[[#This Row],[Capacity]]&lt;=8,"Medium","Large"))</f>
        <v>Small</v>
      </c>
      <c r="Q695" t="str">
        <f>IF(Table1[[#This Row],[Utilization %]]&lt;0.25,"Barely Attended","Normal")</f>
        <v>Normal</v>
      </c>
      <c r="R695" t="str">
        <f>IF(Table1[[#This Row],[Meeting duration (mins)]]&gt;90,"Long Meeting","Normal")</f>
        <v>Normal</v>
      </c>
    </row>
    <row r="696" spans="1:18" x14ac:dyDescent="0.2">
      <c r="A696">
        <v>695</v>
      </c>
      <c r="B696" s="1">
        <v>45357</v>
      </c>
      <c r="C696" s="2" t="s">
        <v>32</v>
      </c>
      <c r="D696" s="2" t="s">
        <v>45</v>
      </c>
      <c r="E696" t="s">
        <v>35</v>
      </c>
      <c r="F696">
        <v>2</v>
      </c>
      <c r="G696" s="12">
        <v>10</v>
      </c>
      <c r="H696">
        <v>10</v>
      </c>
      <c r="I696" t="s">
        <v>39</v>
      </c>
      <c r="J696" t="s">
        <v>18</v>
      </c>
      <c r="K696" s="4">
        <f>(Table1[[#This Row],[EndTime]]-Table1[[#This Row],[StartTime]])*1440</f>
        <v>90</v>
      </c>
      <c r="L696" s="5">
        <f>Table1[[#This Row],[Attendees]]/Table1[[#This Row],[Capacity]]</f>
        <v>1</v>
      </c>
      <c r="M696">
        <f>IF(Table1[[#This Row],[Attendees]]&gt;Table1[[#This Row],[Capacity]],1,0)</f>
        <v>0</v>
      </c>
      <c r="N696" t="str">
        <f>TEXT(Table1[[#This Row],[Date]],"ddd")</f>
        <v>Wed</v>
      </c>
      <c r="O696" t="str">
        <f>TEXT(Table1[[#This Row],[Date]],"mmm")</f>
        <v>Mar</v>
      </c>
      <c r="P696" t="str">
        <f>IF(Table1[[#This Row],[Capacity]]&lt;=4,"Small",IF(Table1[[#This Row],[Capacity]]&lt;=8,"Medium","Large"))</f>
        <v>Large</v>
      </c>
      <c r="Q696" t="str">
        <f>IF(Table1[[#This Row],[Utilization %]]&lt;0.25,"Barely Attended","Normal")</f>
        <v>Normal</v>
      </c>
      <c r="R696" t="str">
        <f>IF(Table1[[#This Row],[Meeting duration (mins)]]&gt;90,"Long Meeting","Normal")</f>
        <v>Normal</v>
      </c>
    </row>
    <row r="697" spans="1:18" x14ac:dyDescent="0.2">
      <c r="A697">
        <v>696</v>
      </c>
      <c r="B697" s="1">
        <v>45614</v>
      </c>
      <c r="C697" s="2" t="s">
        <v>15</v>
      </c>
      <c r="D697" s="2" t="s">
        <v>32</v>
      </c>
      <c r="E697" t="s">
        <v>49</v>
      </c>
      <c r="F697">
        <v>3</v>
      </c>
      <c r="G697" s="12">
        <v>12</v>
      </c>
      <c r="H697">
        <v>5</v>
      </c>
      <c r="I697" t="s">
        <v>22</v>
      </c>
      <c r="J697" t="s">
        <v>40</v>
      </c>
      <c r="K697" s="4">
        <f>(Table1[[#This Row],[EndTime]]-Table1[[#This Row],[StartTime]])*1440</f>
        <v>89.999999999999915</v>
      </c>
      <c r="L697" s="5">
        <f>Table1[[#This Row],[Attendees]]/Table1[[#This Row],[Capacity]]</f>
        <v>0.41666666666666669</v>
      </c>
      <c r="M697">
        <f>IF(Table1[[#This Row],[Attendees]]&gt;Table1[[#This Row],[Capacity]],1,0)</f>
        <v>0</v>
      </c>
      <c r="N697" t="str">
        <f>TEXT(Table1[[#This Row],[Date]],"ddd")</f>
        <v>Mon</v>
      </c>
      <c r="O697" t="str">
        <f>TEXT(Table1[[#This Row],[Date]],"mmm")</f>
        <v>Nov</v>
      </c>
      <c r="P697" t="str">
        <f>IF(Table1[[#This Row],[Capacity]]&lt;=4,"Small",IF(Table1[[#This Row],[Capacity]]&lt;=8,"Medium","Large"))</f>
        <v>Large</v>
      </c>
      <c r="Q697" t="str">
        <f>IF(Table1[[#This Row],[Utilization %]]&lt;0.25,"Barely Attended","Normal")</f>
        <v>Normal</v>
      </c>
      <c r="R697" t="str">
        <f>IF(Table1[[#This Row],[Meeting duration (mins)]]&gt;90,"Long Meeting","Normal")</f>
        <v>Normal</v>
      </c>
    </row>
    <row r="698" spans="1:18" x14ac:dyDescent="0.2">
      <c r="A698">
        <v>697</v>
      </c>
      <c r="B698" s="1">
        <v>45369</v>
      </c>
      <c r="C698" s="2" t="s">
        <v>10</v>
      </c>
      <c r="D698" s="2" t="s">
        <v>11</v>
      </c>
      <c r="E698" t="s">
        <v>38</v>
      </c>
      <c r="F698">
        <v>3</v>
      </c>
      <c r="G698" s="12">
        <v>16</v>
      </c>
      <c r="H698">
        <v>2</v>
      </c>
      <c r="I698" t="s">
        <v>27</v>
      </c>
      <c r="J698" t="s">
        <v>30</v>
      </c>
      <c r="K698" s="4">
        <f>(Table1[[#This Row],[EndTime]]-Table1[[#This Row],[StartTime]])*1440</f>
        <v>90</v>
      </c>
      <c r="L698" s="5">
        <f>Table1[[#This Row],[Attendees]]/Table1[[#This Row],[Capacity]]</f>
        <v>0.125</v>
      </c>
      <c r="M698">
        <f>IF(Table1[[#This Row],[Attendees]]&gt;Table1[[#This Row],[Capacity]],1,0)</f>
        <v>0</v>
      </c>
      <c r="N698" t="str">
        <f>TEXT(Table1[[#This Row],[Date]],"ddd")</f>
        <v>Mon</v>
      </c>
      <c r="O698" t="str">
        <f>TEXT(Table1[[#This Row],[Date]],"mmm")</f>
        <v>Mar</v>
      </c>
      <c r="P698" t="str">
        <f>IF(Table1[[#This Row],[Capacity]]&lt;=4,"Small",IF(Table1[[#This Row],[Capacity]]&lt;=8,"Medium","Large"))</f>
        <v>Large</v>
      </c>
      <c r="Q698" t="str">
        <f>IF(Table1[[#This Row],[Utilization %]]&lt;0.25,"Barely Attended","Normal")</f>
        <v>Barely Attended</v>
      </c>
      <c r="R698" t="str">
        <f>IF(Table1[[#This Row],[Meeting duration (mins)]]&gt;90,"Long Meeting","Normal")</f>
        <v>Normal</v>
      </c>
    </row>
    <row r="699" spans="1:18" x14ac:dyDescent="0.2">
      <c r="A699">
        <v>698</v>
      </c>
      <c r="B699" s="1">
        <v>45483</v>
      </c>
      <c r="C699" s="2" t="s">
        <v>19</v>
      </c>
      <c r="D699" s="2" t="s">
        <v>43</v>
      </c>
      <c r="E699" t="s">
        <v>35</v>
      </c>
      <c r="F699">
        <v>2</v>
      </c>
      <c r="G699" s="12">
        <v>10</v>
      </c>
      <c r="H699">
        <v>4</v>
      </c>
      <c r="I699" t="s">
        <v>17</v>
      </c>
      <c r="J699" t="s">
        <v>18</v>
      </c>
      <c r="K699" s="4">
        <f>(Table1[[#This Row],[EndTime]]-Table1[[#This Row],[StartTime]])*1440</f>
        <v>120.00000000000006</v>
      </c>
      <c r="L699" s="5">
        <f>Table1[[#This Row],[Attendees]]/Table1[[#This Row],[Capacity]]</f>
        <v>0.4</v>
      </c>
      <c r="M699">
        <f>IF(Table1[[#This Row],[Attendees]]&gt;Table1[[#This Row],[Capacity]],1,0)</f>
        <v>0</v>
      </c>
      <c r="N699" t="str">
        <f>TEXT(Table1[[#This Row],[Date]],"ddd")</f>
        <v>Wed</v>
      </c>
      <c r="O699" t="str">
        <f>TEXT(Table1[[#This Row],[Date]],"mmm")</f>
        <v>Jul</v>
      </c>
      <c r="P699" t="str">
        <f>IF(Table1[[#This Row],[Capacity]]&lt;=4,"Small",IF(Table1[[#This Row],[Capacity]]&lt;=8,"Medium","Large"))</f>
        <v>Large</v>
      </c>
      <c r="Q699" t="str">
        <f>IF(Table1[[#This Row],[Utilization %]]&lt;0.25,"Barely Attended","Normal")</f>
        <v>Normal</v>
      </c>
      <c r="R699" t="str">
        <f>IF(Table1[[#This Row],[Meeting duration (mins)]]&gt;90,"Long Meeting","Normal")</f>
        <v>Long Meeting</v>
      </c>
    </row>
    <row r="700" spans="1:18" x14ac:dyDescent="0.2">
      <c r="A700">
        <v>699</v>
      </c>
      <c r="B700" s="1">
        <v>45396</v>
      </c>
      <c r="C700" s="2" t="s">
        <v>36</v>
      </c>
      <c r="D700" s="2" t="s">
        <v>29</v>
      </c>
      <c r="E700" t="s">
        <v>12</v>
      </c>
      <c r="F700">
        <v>2</v>
      </c>
      <c r="G700" s="12">
        <v>8</v>
      </c>
      <c r="H700">
        <v>1</v>
      </c>
      <c r="I700" t="s">
        <v>41</v>
      </c>
      <c r="J700" t="s">
        <v>28</v>
      </c>
      <c r="K700" s="4">
        <f>(Table1[[#This Row],[EndTime]]-Table1[[#This Row],[StartTime]])*1440</f>
        <v>90</v>
      </c>
      <c r="L700" s="5">
        <f>Table1[[#This Row],[Attendees]]/Table1[[#This Row],[Capacity]]</f>
        <v>0.125</v>
      </c>
      <c r="M700">
        <f>IF(Table1[[#This Row],[Attendees]]&gt;Table1[[#This Row],[Capacity]],1,0)</f>
        <v>0</v>
      </c>
      <c r="N700" t="str">
        <f>TEXT(Table1[[#This Row],[Date]],"ddd")</f>
        <v>Sun</v>
      </c>
      <c r="O700" t="str">
        <f>TEXT(Table1[[#This Row],[Date]],"mmm")</f>
        <v>Apr</v>
      </c>
      <c r="P700" t="str">
        <f>IF(Table1[[#This Row],[Capacity]]&lt;=4,"Small",IF(Table1[[#This Row],[Capacity]]&lt;=8,"Medium","Large"))</f>
        <v>Medium</v>
      </c>
      <c r="Q700" t="str">
        <f>IF(Table1[[#This Row],[Utilization %]]&lt;0.25,"Barely Attended","Normal")</f>
        <v>Barely Attended</v>
      </c>
      <c r="R700" t="str">
        <f>IF(Table1[[#This Row],[Meeting duration (mins)]]&gt;90,"Long Meeting","Normal")</f>
        <v>Normal</v>
      </c>
    </row>
    <row r="701" spans="1:18" x14ac:dyDescent="0.2">
      <c r="A701">
        <v>700</v>
      </c>
      <c r="B701" s="1">
        <v>45424</v>
      </c>
      <c r="C701" s="2" t="s">
        <v>31</v>
      </c>
      <c r="D701" s="2" t="s">
        <v>46</v>
      </c>
      <c r="E701" t="s">
        <v>21</v>
      </c>
      <c r="F701">
        <v>1</v>
      </c>
      <c r="G701" s="12">
        <v>6</v>
      </c>
      <c r="H701">
        <v>4</v>
      </c>
      <c r="I701" t="s">
        <v>22</v>
      </c>
      <c r="J701" t="s">
        <v>40</v>
      </c>
      <c r="K701" s="4">
        <f>(Table1[[#This Row],[EndTime]]-Table1[[#This Row],[StartTime]])*1440</f>
        <v>59.999999999999943</v>
      </c>
      <c r="L701" s="5">
        <f>Table1[[#This Row],[Attendees]]/Table1[[#This Row],[Capacity]]</f>
        <v>0.66666666666666663</v>
      </c>
      <c r="M701">
        <f>IF(Table1[[#This Row],[Attendees]]&gt;Table1[[#This Row],[Capacity]],1,0)</f>
        <v>0</v>
      </c>
      <c r="N701" t="str">
        <f>TEXT(Table1[[#This Row],[Date]],"ddd")</f>
        <v>Sun</v>
      </c>
      <c r="O701" t="str">
        <f>TEXT(Table1[[#This Row],[Date]],"mmm")</f>
        <v>May</v>
      </c>
      <c r="P701" t="str">
        <f>IF(Table1[[#This Row],[Capacity]]&lt;=4,"Small",IF(Table1[[#This Row],[Capacity]]&lt;=8,"Medium","Large"))</f>
        <v>Medium</v>
      </c>
      <c r="Q701" t="str">
        <f>IF(Table1[[#This Row],[Utilization %]]&lt;0.25,"Barely Attended","Normal")</f>
        <v>Normal</v>
      </c>
      <c r="R701" t="str">
        <f>IF(Table1[[#This Row],[Meeting duration (mins)]]&gt;90,"Long Meeting","Normal")</f>
        <v>Normal</v>
      </c>
    </row>
    <row r="702" spans="1:18" x14ac:dyDescent="0.2">
      <c r="A702">
        <v>701</v>
      </c>
      <c r="B702" s="1">
        <v>45300</v>
      </c>
      <c r="C702" s="2" t="s">
        <v>31</v>
      </c>
      <c r="D702" s="2" t="s">
        <v>48</v>
      </c>
      <c r="E702" t="s">
        <v>35</v>
      </c>
      <c r="F702">
        <v>2</v>
      </c>
      <c r="G702" s="12">
        <v>10</v>
      </c>
      <c r="H702">
        <v>4</v>
      </c>
      <c r="I702" t="s">
        <v>27</v>
      </c>
      <c r="J702" t="s">
        <v>40</v>
      </c>
      <c r="K702" s="4">
        <f>(Table1[[#This Row],[EndTime]]-Table1[[#This Row],[StartTime]])*1440</f>
        <v>90</v>
      </c>
      <c r="L702" s="5">
        <f>Table1[[#This Row],[Attendees]]/Table1[[#This Row],[Capacity]]</f>
        <v>0.4</v>
      </c>
      <c r="M702">
        <f>IF(Table1[[#This Row],[Attendees]]&gt;Table1[[#This Row],[Capacity]],1,0)</f>
        <v>0</v>
      </c>
      <c r="N702" t="str">
        <f>TEXT(Table1[[#This Row],[Date]],"ddd")</f>
        <v>Tue</v>
      </c>
      <c r="O702" t="str">
        <f>TEXT(Table1[[#This Row],[Date]],"mmm")</f>
        <v>Jan</v>
      </c>
      <c r="P702" t="str">
        <f>IF(Table1[[#This Row],[Capacity]]&lt;=4,"Small",IF(Table1[[#This Row],[Capacity]]&lt;=8,"Medium","Large"))</f>
        <v>Large</v>
      </c>
      <c r="Q702" t="str">
        <f>IF(Table1[[#This Row],[Utilization %]]&lt;0.25,"Barely Attended","Normal")</f>
        <v>Normal</v>
      </c>
      <c r="R702" t="str">
        <f>IF(Table1[[#This Row],[Meeting duration (mins)]]&gt;90,"Long Meeting","Normal")</f>
        <v>Normal</v>
      </c>
    </row>
    <row r="703" spans="1:18" x14ac:dyDescent="0.2">
      <c r="A703">
        <v>702</v>
      </c>
      <c r="B703" s="1">
        <v>45388</v>
      </c>
      <c r="C703" s="2" t="s">
        <v>45</v>
      </c>
      <c r="D703" s="2" t="s">
        <v>26</v>
      </c>
      <c r="E703" t="s">
        <v>49</v>
      </c>
      <c r="F703">
        <v>3</v>
      </c>
      <c r="G703" s="12">
        <v>12</v>
      </c>
      <c r="H703">
        <v>3</v>
      </c>
      <c r="I703" t="s">
        <v>39</v>
      </c>
      <c r="J703" t="s">
        <v>40</v>
      </c>
      <c r="K703" s="4">
        <f>(Table1[[#This Row],[EndTime]]-Table1[[#This Row],[StartTime]])*1440</f>
        <v>30.000000000000053</v>
      </c>
      <c r="L703" s="5">
        <f>Table1[[#This Row],[Attendees]]/Table1[[#This Row],[Capacity]]</f>
        <v>0.25</v>
      </c>
      <c r="M703">
        <f>IF(Table1[[#This Row],[Attendees]]&gt;Table1[[#This Row],[Capacity]],1,0)</f>
        <v>0</v>
      </c>
      <c r="N703" t="str">
        <f>TEXT(Table1[[#This Row],[Date]],"ddd")</f>
        <v>Sat</v>
      </c>
      <c r="O703" t="str">
        <f>TEXT(Table1[[#This Row],[Date]],"mmm")</f>
        <v>Apr</v>
      </c>
      <c r="P703" t="str">
        <f>IF(Table1[[#This Row],[Capacity]]&lt;=4,"Small",IF(Table1[[#This Row],[Capacity]]&lt;=8,"Medium","Large"))</f>
        <v>Large</v>
      </c>
      <c r="Q703" t="str">
        <f>IF(Table1[[#This Row],[Utilization %]]&lt;0.25,"Barely Attended","Normal")</f>
        <v>Normal</v>
      </c>
      <c r="R703" t="str">
        <f>IF(Table1[[#This Row],[Meeting duration (mins)]]&gt;90,"Long Meeting","Normal")</f>
        <v>Normal</v>
      </c>
    </row>
    <row r="704" spans="1:18" x14ac:dyDescent="0.2">
      <c r="A704">
        <v>703</v>
      </c>
      <c r="B704" s="1">
        <v>45450</v>
      </c>
      <c r="C704" s="2" t="s">
        <v>43</v>
      </c>
      <c r="D704" s="2" t="s">
        <v>15</v>
      </c>
      <c r="E704" t="s">
        <v>38</v>
      </c>
      <c r="F704">
        <v>3</v>
      </c>
      <c r="G704" s="12">
        <v>16</v>
      </c>
      <c r="H704">
        <v>17</v>
      </c>
      <c r="I704" t="s">
        <v>41</v>
      </c>
      <c r="J704" t="s">
        <v>40</v>
      </c>
      <c r="K704" s="4">
        <f>(Table1[[#This Row],[EndTime]]-Table1[[#This Row],[StartTime]])*1440</f>
        <v>90</v>
      </c>
      <c r="L704" s="5">
        <f>Table1[[#This Row],[Attendees]]/Table1[[#This Row],[Capacity]]</f>
        <v>1.0625</v>
      </c>
      <c r="M704">
        <f>IF(Table1[[#This Row],[Attendees]]&gt;Table1[[#This Row],[Capacity]],1,0)</f>
        <v>1</v>
      </c>
      <c r="N704" t="str">
        <f>TEXT(Table1[[#This Row],[Date]],"ddd")</f>
        <v>Fri</v>
      </c>
      <c r="O704" t="str">
        <f>TEXT(Table1[[#This Row],[Date]],"mmm")</f>
        <v>Jun</v>
      </c>
      <c r="P704" t="str">
        <f>IF(Table1[[#This Row],[Capacity]]&lt;=4,"Small",IF(Table1[[#This Row],[Capacity]]&lt;=8,"Medium","Large"))</f>
        <v>Large</v>
      </c>
      <c r="Q704" t="str">
        <f>IF(Table1[[#This Row],[Utilization %]]&lt;0.25,"Barely Attended","Normal")</f>
        <v>Normal</v>
      </c>
      <c r="R704" t="str">
        <f>IF(Table1[[#This Row],[Meeting duration (mins)]]&gt;90,"Long Meeting","Normal")</f>
        <v>Normal</v>
      </c>
    </row>
    <row r="705" spans="1:18" x14ac:dyDescent="0.2">
      <c r="A705">
        <v>704</v>
      </c>
      <c r="B705" s="1">
        <v>45457</v>
      </c>
      <c r="C705" s="2" t="s">
        <v>15</v>
      </c>
      <c r="D705" s="2" t="s">
        <v>32</v>
      </c>
      <c r="E705" t="s">
        <v>38</v>
      </c>
      <c r="F705">
        <v>3</v>
      </c>
      <c r="G705" s="12">
        <v>16</v>
      </c>
      <c r="H705">
        <v>2</v>
      </c>
      <c r="I705" t="s">
        <v>22</v>
      </c>
      <c r="J705" t="s">
        <v>30</v>
      </c>
      <c r="K705" s="4">
        <f>(Table1[[#This Row],[EndTime]]-Table1[[#This Row],[StartTime]])*1440</f>
        <v>89.999999999999915</v>
      </c>
      <c r="L705" s="5">
        <f>Table1[[#This Row],[Attendees]]/Table1[[#This Row],[Capacity]]</f>
        <v>0.125</v>
      </c>
      <c r="M705">
        <f>IF(Table1[[#This Row],[Attendees]]&gt;Table1[[#This Row],[Capacity]],1,0)</f>
        <v>0</v>
      </c>
      <c r="N705" t="str">
        <f>TEXT(Table1[[#This Row],[Date]],"ddd")</f>
        <v>Fri</v>
      </c>
      <c r="O705" t="str">
        <f>TEXT(Table1[[#This Row],[Date]],"mmm")</f>
        <v>Jun</v>
      </c>
      <c r="P705" t="str">
        <f>IF(Table1[[#This Row],[Capacity]]&lt;=4,"Small",IF(Table1[[#This Row],[Capacity]]&lt;=8,"Medium","Large"))</f>
        <v>Large</v>
      </c>
      <c r="Q705" t="str">
        <f>IF(Table1[[#This Row],[Utilization %]]&lt;0.25,"Barely Attended","Normal")</f>
        <v>Barely Attended</v>
      </c>
      <c r="R705" t="str">
        <f>IF(Table1[[#This Row],[Meeting duration (mins)]]&gt;90,"Long Meeting","Normal")</f>
        <v>Normal</v>
      </c>
    </row>
    <row r="706" spans="1:18" x14ac:dyDescent="0.2">
      <c r="A706">
        <v>705</v>
      </c>
      <c r="B706" s="1">
        <v>45309</v>
      </c>
      <c r="C706" s="2" t="s">
        <v>20</v>
      </c>
      <c r="D706" s="2" t="s">
        <v>44</v>
      </c>
      <c r="E706" t="s">
        <v>25</v>
      </c>
      <c r="F706">
        <v>1</v>
      </c>
      <c r="G706" s="12">
        <v>4</v>
      </c>
      <c r="H706">
        <v>3</v>
      </c>
      <c r="I706" t="s">
        <v>17</v>
      </c>
      <c r="J706" t="s">
        <v>14</v>
      </c>
      <c r="K706" s="4">
        <f>(Table1[[#This Row],[EndTime]]-Table1[[#This Row],[StartTime]])*1440</f>
        <v>90</v>
      </c>
      <c r="L706" s="5">
        <f>Table1[[#This Row],[Attendees]]/Table1[[#This Row],[Capacity]]</f>
        <v>0.75</v>
      </c>
      <c r="M706">
        <f>IF(Table1[[#This Row],[Attendees]]&gt;Table1[[#This Row],[Capacity]],1,0)</f>
        <v>0</v>
      </c>
      <c r="N706" t="str">
        <f>TEXT(Table1[[#This Row],[Date]],"ddd")</f>
        <v>Thu</v>
      </c>
      <c r="O706" t="str">
        <f>TEXT(Table1[[#This Row],[Date]],"mmm")</f>
        <v>Jan</v>
      </c>
      <c r="P706" t="str">
        <f>IF(Table1[[#This Row],[Capacity]]&lt;=4,"Small",IF(Table1[[#This Row],[Capacity]]&lt;=8,"Medium","Large"))</f>
        <v>Small</v>
      </c>
      <c r="Q706" t="str">
        <f>IF(Table1[[#This Row],[Utilization %]]&lt;0.25,"Barely Attended","Normal")</f>
        <v>Normal</v>
      </c>
      <c r="R706" t="str">
        <f>IF(Table1[[#This Row],[Meeting duration (mins)]]&gt;90,"Long Meeting","Normal")</f>
        <v>Normal</v>
      </c>
    </row>
    <row r="707" spans="1:18" x14ac:dyDescent="0.2">
      <c r="A707">
        <v>706</v>
      </c>
      <c r="B707" s="1">
        <v>45359</v>
      </c>
      <c r="C707" s="2" t="s">
        <v>10</v>
      </c>
      <c r="D707" s="2" t="s">
        <v>45</v>
      </c>
      <c r="E707" t="s">
        <v>35</v>
      </c>
      <c r="F707">
        <v>2</v>
      </c>
      <c r="G707" s="12">
        <v>10</v>
      </c>
      <c r="H707">
        <v>4</v>
      </c>
      <c r="I707" t="s">
        <v>22</v>
      </c>
      <c r="J707" t="s">
        <v>14</v>
      </c>
      <c r="K707" s="4">
        <f>(Table1[[#This Row],[EndTime]]-Table1[[#This Row],[StartTime]])*1440</f>
        <v>29.999999999999893</v>
      </c>
      <c r="L707" s="5">
        <f>Table1[[#This Row],[Attendees]]/Table1[[#This Row],[Capacity]]</f>
        <v>0.4</v>
      </c>
      <c r="M707">
        <f>IF(Table1[[#This Row],[Attendees]]&gt;Table1[[#This Row],[Capacity]],1,0)</f>
        <v>0</v>
      </c>
      <c r="N707" t="str">
        <f>TEXT(Table1[[#This Row],[Date]],"ddd")</f>
        <v>Fri</v>
      </c>
      <c r="O707" t="str">
        <f>TEXT(Table1[[#This Row],[Date]],"mmm")</f>
        <v>Mar</v>
      </c>
      <c r="P707" t="str">
        <f>IF(Table1[[#This Row],[Capacity]]&lt;=4,"Small",IF(Table1[[#This Row],[Capacity]]&lt;=8,"Medium","Large"))</f>
        <v>Large</v>
      </c>
      <c r="Q707" t="str">
        <f>IF(Table1[[#This Row],[Utilization %]]&lt;0.25,"Barely Attended","Normal")</f>
        <v>Normal</v>
      </c>
      <c r="R707" t="str">
        <f>IF(Table1[[#This Row],[Meeting duration (mins)]]&gt;90,"Long Meeting","Normal")</f>
        <v>Normal</v>
      </c>
    </row>
    <row r="708" spans="1:18" x14ac:dyDescent="0.2">
      <c r="A708">
        <v>707</v>
      </c>
      <c r="B708" s="1">
        <v>45330</v>
      </c>
      <c r="C708" s="2" t="s">
        <v>29</v>
      </c>
      <c r="D708" s="2" t="s">
        <v>37</v>
      </c>
      <c r="E708" t="s">
        <v>35</v>
      </c>
      <c r="F708">
        <v>2</v>
      </c>
      <c r="G708" s="12">
        <v>10</v>
      </c>
      <c r="H708">
        <v>3</v>
      </c>
      <c r="I708" t="s">
        <v>17</v>
      </c>
      <c r="J708" t="s">
        <v>30</v>
      </c>
      <c r="K708" s="4">
        <f>(Table1[[#This Row],[EndTime]]-Table1[[#This Row],[StartTime]])*1440</f>
        <v>30.000000000000053</v>
      </c>
      <c r="L708" s="5">
        <f>Table1[[#This Row],[Attendees]]/Table1[[#This Row],[Capacity]]</f>
        <v>0.3</v>
      </c>
      <c r="M708">
        <f>IF(Table1[[#This Row],[Attendees]]&gt;Table1[[#This Row],[Capacity]],1,0)</f>
        <v>0</v>
      </c>
      <c r="N708" t="str">
        <f>TEXT(Table1[[#This Row],[Date]],"ddd")</f>
        <v>Thu</v>
      </c>
      <c r="O708" t="str">
        <f>TEXT(Table1[[#This Row],[Date]],"mmm")</f>
        <v>Feb</v>
      </c>
      <c r="P708" t="str">
        <f>IF(Table1[[#This Row],[Capacity]]&lt;=4,"Small",IF(Table1[[#This Row],[Capacity]]&lt;=8,"Medium","Large"))</f>
        <v>Large</v>
      </c>
      <c r="Q708" t="str">
        <f>IF(Table1[[#This Row],[Utilization %]]&lt;0.25,"Barely Attended","Normal")</f>
        <v>Normal</v>
      </c>
      <c r="R708" t="str">
        <f>IF(Table1[[#This Row],[Meeting duration (mins)]]&gt;90,"Long Meeting","Normal")</f>
        <v>Normal</v>
      </c>
    </row>
    <row r="709" spans="1:18" x14ac:dyDescent="0.2">
      <c r="A709">
        <v>708</v>
      </c>
      <c r="B709" s="1">
        <v>45482</v>
      </c>
      <c r="C709" s="2" t="s">
        <v>44</v>
      </c>
      <c r="D709" s="2" t="s">
        <v>37</v>
      </c>
      <c r="E709" t="s">
        <v>35</v>
      </c>
      <c r="F709">
        <v>2</v>
      </c>
      <c r="G709" s="12">
        <v>10</v>
      </c>
      <c r="H709">
        <v>8</v>
      </c>
      <c r="I709" t="s">
        <v>22</v>
      </c>
      <c r="J709" t="s">
        <v>14</v>
      </c>
      <c r="K709" s="4">
        <f>(Table1[[#This Row],[EndTime]]-Table1[[#This Row],[StartTime]])*1440</f>
        <v>90.000000000000085</v>
      </c>
      <c r="L709" s="5">
        <f>Table1[[#This Row],[Attendees]]/Table1[[#This Row],[Capacity]]</f>
        <v>0.8</v>
      </c>
      <c r="M709">
        <f>IF(Table1[[#This Row],[Attendees]]&gt;Table1[[#This Row],[Capacity]],1,0)</f>
        <v>0</v>
      </c>
      <c r="N709" t="str">
        <f>TEXT(Table1[[#This Row],[Date]],"ddd")</f>
        <v>Tue</v>
      </c>
      <c r="O709" t="str">
        <f>TEXT(Table1[[#This Row],[Date]],"mmm")</f>
        <v>Jul</v>
      </c>
      <c r="P709" t="str">
        <f>IF(Table1[[#This Row],[Capacity]]&lt;=4,"Small",IF(Table1[[#This Row],[Capacity]]&lt;=8,"Medium","Large"))</f>
        <v>Large</v>
      </c>
      <c r="Q709" t="str">
        <f>IF(Table1[[#This Row],[Utilization %]]&lt;0.25,"Barely Attended","Normal")</f>
        <v>Normal</v>
      </c>
      <c r="R709" t="str">
        <f>IF(Table1[[#This Row],[Meeting duration (mins)]]&gt;90,"Long Meeting","Normal")</f>
        <v>Long Meeting</v>
      </c>
    </row>
    <row r="710" spans="1:18" x14ac:dyDescent="0.2">
      <c r="A710">
        <v>709</v>
      </c>
      <c r="B710" s="1">
        <v>45528</v>
      </c>
      <c r="C710" s="2" t="s">
        <v>29</v>
      </c>
      <c r="D710" s="2" t="s">
        <v>10</v>
      </c>
      <c r="E710" t="s">
        <v>49</v>
      </c>
      <c r="F710">
        <v>3</v>
      </c>
      <c r="G710" s="12">
        <v>12</v>
      </c>
      <c r="H710">
        <v>6</v>
      </c>
      <c r="I710" t="s">
        <v>39</v>
      </c>
      <c r="J710" t="s">
        <v>14</v>
      </c>
      <c r="K710" s="4">
        <f>(Table1[[#This Row],[EndTime]]-Table1[[#This Row],[StartTime]])*1440</f>
        <v>120.00000000000006</v>
      </c>
      <c r="L710" s="5">
        <f>Table1[[#This Row],[Attendees]]/Table1[[#This Row],[Capacity]]</f>
        <v>0.5</v>
      </c>
      <c r="M710">
        <f>IF(Table1[[#This Row],[Attendees]]&gt;Table1[[#This Row],[Capacity]],1,0)</f>
        <v>0</v>
      </c>
      <c r="N710" t="str">
        <f>TEXT(Table1[[#This Row],[Date]],"ddd")</f>
        <v>Sat</v>
      </c>
      <c r="O710" t="str">
        <f>TEXT(Table1[[#This Row],[Date]],"mmm")</f>
        <v>Aug</v>
      </c>
      <c r="P710" t="str">
        <f>IF(Table1[[#This Row],[Capacity]]&lt;=4,"Small",IF(Table1[[#This Row],[Capacity]]&lt;=8,"Medium","Large"))</f>
        <v>Large</v>
      </c>
      <c r="Q710" t="str">
        <f>IF(Table1[[#This Row],[Utilization %]]&lt;0.25,"Barely Attended","Normal")</f>
        <v>Normal</v>
      </c>
      <c r="R710" t="str">
        <f>IF(Table1[[#This Row],[Meeting duration (mins)]]&gt;90,"Long Meeting","Normal")</f>
        <v>Long Meeting</v>
      </c>
    </row>
    <row r="711" spans="1:18" x14ac:dyDescent="0.2">
      <c r="A711">
        <v>710</v>
      </c>
      <c r="B711" s="1">
        <v>45358</v>
      </c>
      <c r="C711" s="2" t="s">
        <v>43</v>
      </c>
      <c r="D711" s="2" t="s">
        <v>29</v>
      </c>
      <c r="E711" t="s">
        <v>49</v>
      </c>
      <c r="F711">
        <v>3</v>
      </c>
      <c r="G711" s="12">
        <v>12</v>
      </c>
      <c r="H711">
        <v>11</v>
      </c>
      <c r="I711" t="s">
        <v>17</v>
      </c>
      <c r="J711" t="s">
        <v>23</v>
      </c>
      <c r="K711" s="4">
        <f>(Table1[[#This Row],[EndTime]]-Table1[[#This Row],[StartTime]])*1440</f>
        <v>119.99999999999997</v>
      </c>
      <c r="L711" s="5">
        <f>Table1[[#This Row],[Attendees]]/Table1[[#This Row],[Capacity]]</f>
        <v>0.91666666666666663</v>
      </c>
      <c r="M711">
        <f>IF(Table1[[#This Row],[Attendees]]&gt;Table1[[#This Row],[Capacity]],1,0)</f>
        <v>0</v>
      </c>
      <c r="N711" t="str">
        <f>TEXT(Table1[[#This Row],[Date]],"ddd")</f>
        <v>Thu</v>
      </c>
      <c r="O711" t="str">
        <f>TEXT(Table1[[#This Row],[Date]],"mmm")</f>
        <v>Mar</v>
      </c>
      <c r="P711" t="str">
        <f>IF(Table1[[#This Row],[Capacity]]&lt;=4,"Small",IF(Table1[[#This Row],[Capacity]]&lt;=8,"Medium","Large"))</f>
        <v>Large</v>
      </c>
      <c r="Q711" t="str">
        <f>IF(Table1[[#This Row],[Utilization %]]&lt;0.25,"Barely Attended","Normal")</f>
        <v>Normal</v>
      </c>
      <c r="R711" t="str">
        <f>IF(Table1[[#This Row],[Meeting duration (mins)]]&gt;90,"Long Meeting","Normal")</f>
        <v>Long Meeting</v>
      </c>
    </row>
    <row r="712" spans="1:18" x14ac:dyDescent="0.2">
      <c r="A712">
        <v>711</v>
      </c>
      <c r="B712" s="1">
        <v>45425</v>
      </c>
      <c r="C712" s="2" t="s">
        <v>15</v>
      </c>
      <c r="D712" s="2" t="s">
        <v>37</v>
      </c>
      <c r="E712" t="s">
        <v>21</v>
      </c>
      <c r="F712">
        <v>1</v>
      </c>
      <c r="G712" s="12">
        <v>6</v>
      </c>
      <c r="H712">
        <v>2</v>
      </c>
      <c r="I712" t="s">
        <v>27</v>
      </c>
      <c r="J712" t="s">
        <v>30</v>
      </c>
      <c r="K712" s="4">
        <f>(Table1[[#This Row],[EndTime]]-Table1[[#This Row],[StartTime]])*1440</f>
        <v>60.000000000000028</v>
      </c>
      <c r="L712" s="5">
        <f>Table1[[#This Row],[Attendees]]/Table1[[#This Row],[Capacity]]</f>
        <v>0.33333333333333331</v>
      </c>
      <c r="M712">
        <f>IF(Table1[[#This Row],[Attendees]]&gt;Table1[[#This Row],[Capacity]],1,0)</f>
        <v>0</v>
      </c>
      <c r="N712" t="str">
        <f>TEXT(Table1[[#This Row],[Date]],"ddd")</f>
        <v>Mon</v>
      </c>
      <c r="O712" t="str">
        <f>TEXT(Table1[[#This Row],[Date]],"mmm")</f>
        <v>May</v>
      </c>
      <c r="P712" t="str">
        <f>IF(Table1[[#This Row],[Capacity]]&lt;=4,"Small",IF(Table1[[#This Row],[Capacity]]&lt;=8,"Medium","Large"))</f>
        <v>Medium</v>
      </c>
      <c r="Q712" t="str">
        <f>IF(Table1[[#This Row],[Utilization %]]&lt;0.25,"Barely Attended","Normal")</f>
        <v>Normal</v>
      </c>
      <c r="R712" t="str">
        <f>IF(Table1[[#This Row],[Meeting duration (mins)]]&gt;90,"Long Meeting","Normal")</f>
        <v>Normal</v>
      </c>
    </row>
    <row r="713" spans="1:18" x14ac:dyDescent="0.2">
      <c r="A713">
        <v>712</v>
      </c>
      <c r="B713" s="1">
        <v>45434</v>
      </c>
      <c r="C713" s="2" t="s">
        <v>26</v>
      </c>
      <c r="D713" s="2" t="s">
        <v>24</v>
      </c>
      <c r="E713" t="s">
        <v>12</v>
      </c>
      <c r="F713">
        <v>2</v>
      </c>
      <c r="G713" s="12">
        <v>8</v>
      </c>
      <c r="H713">
        <v>7</v>
      </c>
      <c r="I713" t="s">
        <v>17</v>
      </c>
      <c r="J713" t="s">
        <v>40</v>
      </c>
      <c r="K713" s="4">
        <f>(Table1[[#This Row],[EndTime]]-Table1[[#This Row],[StartTime]])*1440</f>
        <v>120.00000000000006</v>
      </c>
      <c r="L713" s="5">
        <f>Table1[[#This Row],[Attendees]]/Table1[[#This Row],[Capacity]]</f>
        <v>0.875</v>
      </c>
      <c r="M713">
        <f>IF(Table1[[#This Row],[Attendees]]&gt;Table1[[#This Row],[Capacity]],1,0)</f>
        <v>0</v>
      </c>
      <c r="N713" t="str">
        <f>TEXT(Table1[[#This Row],[Date]],"ddd")</f>
        <v>Wed</v>
      </c>
      <c r="O713" t="str">
        <f>TEXT(Table1[[#This Row],[Date]],"mmm")</f>
        <v>May</v>
      </c>
      <c r="P713" t="str">
        <f>IF(Table1[[#This Row],[Capacity]]&lt;=4,"Small",IF(Table1[[#This Row],[Capacity]]&lt;=8,"Medium","Large"))</f>
        <v>Medium</v>
      </c>
      <c r="Q713" t="str">
        <f>IF(Table1[[#This Row],[Utilization %]]&lt;0.25,"Barely Attended","Normal")</f>
        <v>Normal</v>
      </c>
      <c r="R713" t="str">
        <f>IF(Table1[[#This Row],[Meeting duration (mins)]]&gt;90,"Long Meeting","Normal")</f>
        <v>Long Meeting</v>
      </c>
    </row>
    <row r="714" spans="1:18" x14ac:dyDescent="0.2">
      <c r="A714">
        <v>713</v>
      </c>
      <c r="B714" s="1">
        <v>45409</v>
      </c>
      <c r="C714" s="2" t="s">
        <v>32</v>
      </c>
      <c r="D714" s="2" t="s">
        <v>10</v>
      </c>
      <c r="E714" t="s">
        <v>38</v>
      </c>
      <c r="F714">
        <v>3</v>
      </c>
      <c r="G714" s="12">
        <v>16</v>
      </c>
      <c r="H714">
        <v>12</v>
      </c>
      <c r="I714" t="s">
        <v>27</v>
      </c>
      <c r="J714" t="s">
        <v>28</v>
      </c>
      <c r="K714" s="4">
        <f>(Table1[[#This Row],[EndTime]]-Table1[[#This Row],[StartTime]])*1440</f>
        <v>60.000000000000107</v>
      </c>
      <c r="L714" s="5">
        <f>Table1[[#This Row],[Attendees]]/Table1[[#This Row],[Capacity]]</f>
        <v>0.75</v>
      </c>
      <c r="M714">
        <f>IF(Table1[[#This Row],[Attendees]]&gt;Table1[[#This Row],[Capacity]],1,0)</f>
        <v>0</v>
      </c>
      <c r="N714" t="str">
        <f>TEXT(Table1[[#This Row],[Date]],"ddd")</f>
        <v>Sat</v>
      </c>
      <c r="O714" t="str">
        <f>TEXT(Table1[[#This Row],[Date]],"mmm")</f>
        <v>Apr</v>
      </c>
      <c r="P714" t="str">
        <f>IF(Table1[[#This Row],[Capacity]]&lt;=4,"Small",IF(Table1[[#This Row],[Capacity]]&lt;=8,"Medium","Large"))</f>
        <v>Large</v>
      </c>
      <c r="Q714" t="str">
        <f>IF(Table1[[#This Row],[Utilization %]]&lt;0.25,"Barely Attended","Normal")</f>
        <v>Normal</v>
      </c>
      <c r="R714" t="str">
        <f>IF(Table1[[#This Row],[Meeting duration (mins)]]&gt;90,"Long Meeting","Normal")</f>
        <v>Normal</v>
      </c>
    </row>
    <row r="715" spans="1:18" x14ac:dyDescent="0.2">
      <c r="A715">
        <v>714</v>
      </c>
      <c r="B715" s="1">
        <v>45563</v>
      </c>
      <c r="C715" s="2" t="s">
        <v>15</v>
      </c>
      <c r="D715" s="2" t="s">
        <v>29</v>
      </c>
      <c r="E715" t="s">
        <v>21</v>
      </c>
      <c r="F715">
        <v>1</v>
      </c>
      <c r="G715" s="12">
        <v>6</v>
      </c>
      <c r="H715">
        <v>9</v>
      </c>
      <c r="I715" t="s">
        <v>41</v>
      </c>
      <c r="J715" t="s">
        <v>14</v>
      </c>
      <c r="K715" s="4">
        <f>(Table1[[#This Row],[EndTime]]-Table1[[#This Row],[StartTime]])*1440</f>
        <v>29.999999999999972</v>
      </c>
      <c r="L715" s="5">
        <f>Table1[[#This Row],[Attendees]]/Table1[[#This Row],[Capacity]]</f>
        <v>1.5</v>
      </c>
      <c r="M715">
        <f>IF(Table1[[#This Row],[Attendees]]&gt;Table1[[#This Row],[Capacity]],1,0)</f>
        <v>1</v>
      </c>
      <c r="N715" t="str">
        <f>TEXT(Table1[[#This Row],[Date]],"ddd")</f>
        <v>Sat</v>
      </c>
      <c r="O715" t="str">
        <f>TEXT(Table1[[#This Row],[Date]],"mmm")</f>
        <v>Sep</v>
      </c>
      <c r="P715" t="str">
        <f>IF(Table1[[#This Row],[Capacity]]&lt;=4,"Small",IF(Table1[[#This Row],[Capacity]]&lt;=8,"Medium","Large"))</f>
        <v>Medium</v>
      </c>
      <c r="Q715" t="str">
        <f>IF(Table1[[#This Row],[Utilization %]]&lt;0.25,"Barely Attended","Normal")</f>
        <v>Normal</v>
      </c>
      <c r="R715" t="str">
        <f>IF(Table1[[#This Row],[Meeting duration (mins)]]&gt;90,"Long Meeting","Normal")</f>
        <v>Normal</v>
      </c>
    </row>
    <row r="716" spans="1:18" x14ac:dyDescent="0.2">
      <c r="A716">
        <v>715</v>
      </c>
      <c r="B716" s="1">
        <v>45363</v>
      </c>
      <c r="C716" s="2" t="s">
        <v>20</v>
      </c>
      <c r="D716" s="2" t="s">
        <v>15</v>
      </c>
      <c r="E716" t="s">
        <v>25</v>
      </c>
      <c r="F716">
        <v>1</v>
      </c>
      <c r="G716" s="12">
        <v>4</v>
      </c>
      <c r="H716">
        <v>7</v>
      </c>
      <c r="I716" t="s">
        <v>42</v>
      </c>
      <c r="J716" t="s">
        <v>28</v>
      </c>
      <c r="K716" s="4">
        <f>(Table1[[#This Row],[EndTime]]-Table1[[#This Row],[StartTime]])*1440</f>
        <v>120.00000000000006</v>
      </c>
      <c r="L716" s="5">
        <f>Table1[[#This Row],[Attendees]]/Table1[[#This Row],[Capacity]]</f>
        <v>1.75</v>
      </c>
      <c r="M716">
        <f>IF(Table1[[#This Row],[Attendees]]&gt;Table1[[#This Row],[Capacity]],1,0)</f>
        <v>1</v>
      </c>
      <c r="N716" t="str">
        <f>TEXT(Table1[[#This Row],[Date]],"ddd")</f>
        <v>Tue</v>
      </c>
      <c r="O716" t="str">
        <f>TEXT(Table1[[#This Row],[Date]],"mmm")</f>
        <v>Mar</v>
      </c>
      <c r="P716" t="str">
        <f>IF(Table1[[#This Row],[Capacity]]&lt;=4,"Small",IF(Table1[[#This Row],[Capacity]]&lt;=8,"Medium","Large"))</f>
        <v>Small</v>
      </c>
      <c r="Q716" t="str">
        <f>IF(Table1[[#This Row],[Utilization %]]&lt;0.25,"Barely Attended","Normal")</f>
        <v>Normal</v>
      </c>
      <c r="R716" t="str">
        <f>IF(Table1[[#This Row],[Meeting duration (mins)]]&gt;90,"Long Meeting","Normal")</f>
        <v>Long Meeting</v>
      </c>
    </row>
    <row r="717" spans="1:18" x14ac:dyDescent="0.2">
      <c r="A717">
        <v>716</v>
      </c>
      <c r="B717" s="1">
        <v>45421</v>
      </c>
      <c r="C717" s="2" t="s">
        <v>31</v>
      </c>
      <c r="D717" s="2" t="s">
        <v>46</v>
      </c>
      <c r="E717" t="s">
        <v>38</v>
      </c>
      <c r="F717">
        <v>3</v>
      </c>
      <c r="G717" s="12">
        <v>16</v>
      </c>
      <c r="H717">
        <v>4</v>
      </c>
      <c r="I717" t="s">
        <v>13</v>
      </c>
      <c r="J717" t="s">
        <v>28</v>
      </c>
      <c r="K717" s="4">
        <f>(Table1[[#This Row],[EndTime]]-Table1[[#This Row],[StartTime]])*1440</f>
        <v>59.999999999999943</v>
      </c>
      <c r="L717" s="5">
        <f>Table1[[#This Row],[Attendees]]/Table1[[#This Row],[Capacity]]</f>
        <v>0.25</v>
      </c>
      <c r="M717">
        <f>IF(Table1[[#This Row],[Attendees]]&gt;Table1[[#This Row],[Capacity]],1,0)</f>
        <v>0</v>
      </c>
      <c r="N717" t="str">
        <f>TEXT(Table1[[#This Row],[Date]],"ddd")</f>
        <v>Thu</v>
      </c>
      <c r="O717" t="str">
        <f>TEXT(Table1[[#This Row],[Date]],"mmm")</f>
        <v>May</v>
      </c>
      <c r="P717" t="str">
        <f>IF(Table1[[#This Row],[Capacity]]&lt;=4,"Small",IF(Table1[[#This Row],[Capacity]]&lt;=8,"Medium","Large"))</f>
        <v>Large</v>
      </c>
      <c r="Q717" t="str">
        <f>IF(Table1[[#This Row],[Utilization %]]&lt;0.25,"Barely Attended","Normal")</f>
        <v>Normal</v>
      </c>
      <c r="R717" t="str">
        <f>IF(Table1[[#This Row],[Meeting duration (mins)]]&gt;90,"Long Meeting","Normal")</f>
        <v>Normal</v>
      </c>
    </row>
    <row r="718" spans="1:18" x14ac:dyDescent="0.2">
      <c r="A718">
        <v>717</v>
      </c>
      <c r="B718" s="1">
        <v>45448</v>
      </c>
      <c r="C718" s="2" t="s">
        <v>29</v>
      </c>
      <c r="D718" s="2" t="s">
        <v>32</v>
      </c>
      <c r="E718" t="s">
        <v>12</v>
      </c>
      <c r="F718">
        <v>2</v>
      </c>
      <c r="G718" s="12">
        <v>8</v>
      </c>
      <c r="H718">
        <v>4</v>
      </c>
      <c r="I718" t="s">
        <v>27</v>
      </c>
      <c r="J718" t="s">
        <v>40</v>
      </c>
      <c r="K718" s="4">
        <f>(Table1[[#This Row],[EndTime]]-Table1[[#This Row],[StartTime]])*1440</f>
        <v>59.999999999999943</v>
      </c>
      <c r="L718" s="5">
        <f>Table1[[#This Row],[Attendees]]/Table1[[#This Row],[Capacity]]</f>
        <v>0.5</v>
      </c>
      <c r="M718">
        <f>IF(Table1[[#This Row],[Attendees]]&gt;Table1[[#This Row],[Capacity]],1,0)</f>
        <v>0</v>
      </c>
      <c r="N718" t="str">
        <f>TEXT(Table1[[#This Row],[Date]],"ddd")</f>
        <v>Wed</v>
      </c>
      <c r="O718" t="str">
        <f>TEXT(Table1[[#This Row],[Date]],"mmm")</f>
        <v>Jun</v>
      </c>
      <c r="P718" t="str">
        <f>IF(Table1[[#This Row],[Capacity]]&lt;=4,"Small",IF(Table1[[#This Row],[Capacity]]&lt;=8,"Medium","Large"))</f>
        <v>Medium</v>
      </c>
      <c r="Q718" t="str">
        <f>IF(Table1[[#This Row],[Utilization %]]&lt;0.25,"Barely Attended","Normal")</f>
        <v>Normal</v>
      </c>
      <c r="R718" t="str">
        <f>IF(Table1[[#This Row],[Meeting duration (mins)]]&gt;90,"Long Meeting","Normal")</f>
        <v>Normal</v>
      </c>
    </row>
    <row r="719" spans="1:18" x14ac:dyDescent="0.2">
      <c r="A719">
        <v>718</v>
      </c>
      <c r="B719" s="1">
        <v>45349</v>
      </c>
      <c r="C719" s="2" t="s">
        <v>11</v>
      </c>
      <c r="D719" s="2" t="s">
        <v>46</v>
      </c>
      <c r="E719" t="s">
        <v>49</v>
      </c>
      <c r="F719">
        <v>3</v>
      </c>
      <c r="G719" s="12">
        <v>12</v>
      </c>
      <c r="H719">
        <v>1</v>
      </c>
      <c r="I719" t="s">
        <v>41</v>
      </c>
      <c r="J719" t="s">
        <v>40</v>
      </c>
      <c r="K719" s="4">
        <f>(Table1[[#This Row],[EndTime]]-Table1[[#This Row],[StartTime]])*1440</f>
        <v>119.99999999999989</v>
      </c>
      <c r="L719" s="5">
        <f>Table1[[#This Row],[Attendees]]/Table1[[#This Row],[Capacity]]</f>
        <v>8.3333333333333329E-2</v>
      </c>
      <c r="M719">
        <f>IF(Table1[[#This Row],[Attendees]]&gt;Table1[[#This Row],[Capacity]],1,0)</f>
        <v>0</v>
      </c>
      <c r="N719" t="str">
        <f>TEXT(Table1[[#This Row],[Date]],"ddd")</f>
        <v>Tue</v>
      </c>
      <c r="O719" t="str">
        <f>TEXT(Table1[[#This Row],[Date]],"mmm")</f>
        <v>Feb</v>
      </c>
      <c r="P719" t="str">
        <f>IF(Table1[[#This Row],[Capacity]]&lt;=4,"Small",IF(Table1[[#This Row],[Capacity]]&lt;=8,"Medium","Large"))</f>
        <v>Large</v>
      </c>
      <c r="Q719" t="str">
        <f>IF(Table1[[#This Row],[Utilization %]]&lt;0.25,"Barely Attended","Normal")</f>
        <v>Barely Attended</v>
      </c>
      <c r="R719" t="str">
        <f>IF(Table1[[#This Row],[Meeting duration (mins)]]&gt;90,"Long Meeting","Normal")</f>
        <v>Long Meeting</v>
      </c>
    </row>
    <row r="720" spans="1:18" x14ac:dyDescent="0.2">
      <c r="A720">
        <v>719</v>
      </c>
      <c r="B720" s="1">
        <v>45592</v>
      </c>
      <c r="C720" s="2" t="s">
        <v>34</v>
      </c>
      <c r="D720" s="2" t="s">
        <v>44</v>
      </c>
      <c r="E720" t="s">
        <v>25</v>
      </c>
      <c r="F720">
        <v>1</v>
      </c>
      <c r="G720" s="12">
        <v>4</v>
      </c>
      <c r="H720">
        <v>4</v>
      </c>
      <c r="I720" t="s">
        <v>13</v>
      </c>
      <c r="J720" t="s">
        <v>18</v>
      </c>
      <c r="K720" s="4">
        <f>(Table1[[#This Row],[EndTime]]-Table1[[#This Row],[StartTime]])*1440</f>
        <v>119.99999999999997</v>
      </c>
      <c r="L720" s="5">
        <f>Table1[[#This Row],[Attendees]]/Table1[[#This Row],[Capacity]]</f>
        <v>1</v>
      </c>
      <c r="M720">
        <f>IF(Table1[[#This Row],[Attendees]]&gt;Table1[[#This Row],[Capacity]],1,0)</f>
        <v>0</v>
      </c>
      <c r="N720" t="str">
        <f>TEXT(Table1[[#This Row],[Date]],"ddd")</f>
        <v>Sun</v>
      </c>
      <c r="O720" t="str">
        <f>TEXT(Table1[[#This Row],[Date]],"mmm")</f>
        <v>Oct</v>
      </c>
      <c r="P720" t="str">
        <f>IF(Table1[[#This Row],[Capacity]]&lt;=4,"Small",IF(Table1[[#This Row],[Capacity]]&lt;=8,"Medium","Large"))</f>
        <v>Small</v>
      </c>
      <c r="Q720" t="str">
        <f>IF(Table1[[#This Row],[Utilization %]]&lt;0.25,"Barely Attended","Normal")</f>
        <v>Normal</v>
      </c>
      <c r="R720" t="str">
        <f>IF(Table1[[#This Row],[Meeting duration (mins)]]&gt;90,"Long Meeting","Normal")</f>
        <v>Long Meeting</v>
      </c>
    </row>
    <row r="721" spans="1:18" x14ac:dyDescent="0.2">
      <c r="A721">
        <v>720</v>
      </c>
      <c r="B721" s="1">
        <v>45297</v>
      </c>
      <c r="C721" s="2" t="s">
        <v>16</v>
      </c>
      <c r="D721" s="2" t="s">
        <v>26</v>
      </c>
      <c r="E721" t="s">
        <v>21</v>
      </c>
      <c r="F721">
        <v>1</v>
      </c>
      <c r="G721" s="12">
        <v>6</v>
      </c>
      <c r="H721">
        <v>7</v>
      </c>
      <c r="I721" t="s">
        <v>17</v>
      </c>
      <c r="J721" t="s">
        <v>30</v>
      </c>
      <c r="K721" s="4">
        <f>(Table1[[#This Row],[EndTime]]-Table1[[#This Row],[StartTime]])*1440</f>
        <v>90</v>
      </c>
      <c r="L721" s="5">
        <f>Table1[[#This Row],[Attendees]]/Table1[[#This Row],[Capacity]]</f>
        <v>1.1666666666666667</v>
      </c>
      <c r="M721">
        <f>IF(Table1[[#This Row],[Attendees]]&gt;Table1[[#This Row],[Capacity]],1,0)</f>
        <v>1</v>
      </c>
      <c r="N721" t="str">
        <f>TEXT(Table1[[#This Row],[Date]],"ddd")</f>
        <v>Sat</v>
      </c>
      <c r="O721" t="str">
        <f>TEXT(Table1[[#This Row],[Date]],"mmm")</f>
        <v>Jan</v>
      </c>
      <c r="P721" t="str">
        <f>IF(Table1[[#This Row],[Capacity]]&lt;=4,"Small",IF(Table1[[#This Row],[Capacity]]&lt;=8,"Medium","Large"))</f>
        <v>Medium</v>
      </c>
      <c r="Q721" t="str">
        <f>IF(Table1[[#This Row],[Utilization %]]&lt;0.25,"Barely Attended","Normal")</f>
        <v>Normal</v>
      </c>
      <c r="R721" t="str">
        <f>IF(Table1[[#This Row],[Meeting duration (mins)]]&gt;90,"Long Meeting","Normal")</f>
        <v>Normal</v>
      </c>
    </row>
    <row r="722" spans="1:18" x14ac:dyDescent="0.2">
      <c r="A722">
        <v>721</v>
      </c>
      <c r="B722" s="1">
        <v>45358</v>
      </c>
      <c r="C722" s="2" t="s">
        <v>20</v>
      </c>
      <c r="D722" s="2" t="s">
        <v>43</v>
      </c>
      <c r="E722" t="s">
        <v>35</v>
      </c>
      <c r="F722">
        <v>2</v>
      </c>
      <c r="G722" s="12">
        <v>10</v>
      </c>
      <c r="H722">
        <v>5</v>
      </c>
      <c r="I722" t="s">
        <v>13</v>
      </c>
      <c r="J722" t="s">
        <v>23</v>
      </c>
      <c r="K722" s="4">
        <f>(Table1[[#This Row],[EndTime]]-Table1[[#This Row],[StartTime]])*1440</f>
        <v>30.000000000000053</v>
      </c>
      <c r="L722" s="5">
        <f>Table1[[#This Row],[Attendees]]/Table1[[#This Row],[Capacity]]</f>
        <v>0.5</v>
      </c>
      <c r="M722">
        <f>IF(Table1[[#This Row],[Attendees]]&gt;Table1[[#This Row],[Capacity]],1,0)</f>
        <v>0</v>
      </c>
      <c r="N722" t="str">
        <f>TEXT(Table1[[#This Row],[Date]],"ddd")</f>
        <v>Thu</v>
      </c>
      <c r="O722" t="str">
        <f>TEXT(Table1[[#This Row],[Date]],"mmm")</f>
        <v>Mar</v>
      </c>
      <c r="P722" t="str">
        <f>IF(Table1[[#This Row],[Capacity]]&lt;=4,"Small",IF(Table1[[#This Row],[Capacity]]&lt;=8,"Medium","Large"))</f>
        <v>Large</v>
      </c>
      <c r="Q722" t="str">
        <f>IF(Table1[[#This Row],[Utilization %]]&lt;0.25,"Barely Attended","Normal")</f>
        <v>Normal</v>
      </c>
      <c r="R722" t="str">
        <f>IF(Table1[[#This Row],[Meeting duration (mins)]]&gt;90,"Long Meeting","Normal")</f>
        <v>Normal</v>
      </c>
    </row>
    <row r="723" spans="1:18" x14ac:dyDescent="0.2">
      <c r="A723">
        <v>722</v>
      </c>
      <c r="B723" s="1">
        <v>45382</v>
      </c>
      <c r="C723" s="2" t="s">
        <v>44</v>
      </c>
      <c r="D723" s="2" t="s">
        <v>29</v>
      </c>
      <c r="E723" t="s">
        <v>12</v>
      </c>
      <c r="F723">
        <v>2</v>
      </c>
      <c r="G723" s="12">
        <v>8</v>
      </c>
      <c r="H723">
        <v>7</v>
      </c>
      <c r="I723" t="s">
        <v>27</v>
      </c>
      <c r="J723" t="s">
        <v>23</v>
      </c>
      <c r="K723" s="4">
        <f>(Table1[[#This Row],[EndTime]]-Table1[[#This Row],[StartTime]])*1440</f>
        <v>60.000000000000028</v>
      </c>
      <c r="L723" s="5">
        <f>Table1[[#This Row],[Attendees]]/Table1[[#This Row],[Capacity]]</f>
        <v>0.875</v>
      </c>
      <c r="M723">
        <f>IF(Table1[[#This Row],[Attendees]]&gt;Table1[[#This Row],[Capacity]],1,0)</f>
        <v>0</v>
      </c>
      <c r="N723" t="str">
        <f>TEXT(Table1[[#This Row],[Date]],"ddd")</f>
        <v>Sun</v>
      </c>
      <c r="O723" t="str">
        <f>TEXT(Table1[[#This Row],[Date]],"mmm")</f>
        <v>Mar</v>
      </c>
      <c r="P723" t="str">
        <f>IF(Table1[[#This Row],[Capacity]]&lt;=4,"Small",IF(Table1[[#This Row],[Capacity]]&lt;=8,"Medium","Large"))</f>
        <v>Medium</v>
      </c>
      <c r="Q723" t="str">
        <f>IF(Table1[[#This Row],[Utilization %]]&lt;0.25,"Barely Attended","Normal")</f>
        <v>Normal</v>
      </c>
      <c r="R723" t="str">
        <f>IF(Table1[[#This Row],[Meeting duration (mins)]]&gt;90,"Long Meeting","Normal")</f>
        <v>Normal</v>
      </c>
    </row>
    <row r="724" spans="1:18" x14ac:dyDescent="0.2">
      <c r="A724">
        <v>723</v>
      </c>
      <c r="B724" s="1">
        <v>45437</v>
      </c>
      <c r="C724" s="2" t="s">
        <v>19</v>
      </c>
      <c r="D724" s="2" t="s">
        <v>20</v>
      </c>
      <c r="E724" t="s">
        <v>25</v>
      </c>
      <c r="F724">
        <v>1</v>
      </c>
      <c r="G724" s="12">
        <v>4</v>
      </c>
      <c r="H724">
        <v>1</v>
      </c>
      <c r="I724" t="s">
        <v>39</v>
      </c>
      <c r="J724" t="s">
        <v>18</v>
      </c>
      <c r="K724" s="4">
        <f>(Table1[[#This Row],[EndTime]]-Table1[[#This Row],[StartTime]])*1440</f>
        <v>90</v>
      </c>
      <c r="L724" s="5">
        <f>Table1[[#This Row],[Attendees]]/Table1[[#This Row],[Capacity]]</f>
        <v>0.25</v>
      </c>
      <c r="M724">
        <f>IF(Table1[[#This Row],[Attendees]]&gt;Table1[[#This Row],[Capacity]],1,0)</f>
        <v>0</v>
      </c>
      <c r="N724" t="str">
        <f>TEXT(Table1[[#This Row],[Date]],"ddd")</f>
        <v>Sat</v>
      </c>
      <c r="O724" t="str">
        <f>TEXT(Table1[[#This Row],[Date]],"mmm")</f>
        <v>May</v>
      </c>
      <c r="P724" t="str">
        <f>IF(Table1[[#This Row],[Capacity]]&lt;=4,"Small",IF(Table1[[#This Row],[Capacity]]&lt;=8,"Medium","Large"))</f>
        <v>Small</v>
      </c>
      <c r="Q724" t="str">
        <f>IF(Table1[[#This Row],[Utilization %]]&lt;0.25,"Barely Attended","Normal")</f>
        <v>Normal</v>
      </c>
      <c r="R724" t="str">
        <f>IF(Table1[[#This Row],[Meeting duration (mins)]]&gt;90,"Long Meeting","Normal")</f>
        <v>Normal</v>
      </c>
    </row>
    <row r="725" spans="1:18" x14ac:dyDescent="0.2">
      <c r="A725">
        <v>724</v>
      </c>
      <c r="B725" s="1">
        <v>45296</v>
      </c>
      <c r="C725" s="2" t="s">
        <v>29</v>
      </c>
      <c r="D725" s="2" t="s">
        <v>37</v>
      </c>
      <c r="E725" t="s">
        <v>12</v>
      </c>
      <c r="F725">
        <v>2</v>
      </c>
      <c r="G725" s="12">
        <v>8</v>
      </c>
      <c r="H725">
        <v>6</v>
      </c>
      <c r="I725" t="s">
        <v>27</v>
      </c>
      <c r="J725" t="s">
        <v>14</v>
      </c>
      <c r="K725" s="4">
        <f>(Table1[[#This Row],[EndTime]]-Table1[[#This Row],[StartTime]])*1440</f>
        <v>30.000000000000053</v>
      </c>
      <c r="L725" s="5">
        <f>Table1[[#This Row],[Attendees]]/Table1[[#This Row],[Capacity]]</f>
        <v>0.75</v>
      </c>
      <c r="M725">
        <f>IF(Table1[[#This Row],[Attendees]]&gt;Table1[[#This Row],[Capacity]],1,0)</f>
        <v>0</v>
      </c>
      <c r="N725" t="str">
        <f>TEXT(Table1[[#This Row],[Date]],"ddd")</f>
        <v>Fri</v>
      </c>
      <c r="O725" t="str">
        <f>TEXT(Table1[[#This Row],[Date]],"mmm")</f>
        <v>Jan</v>
      </c>
      <c r="P725" t="str">
        <f>IF(Table1[[#This Row],[Capacity]]&lt;=4,"Small",IF(Table1[[#This Row],[Capacity]]&lt;=8,"Medium","Large"))</f>
        <v>Medium</v>
      </c>
      <c r="Q725" t="str">
        <f>IF(Table1[[#This Row],[Utilization %]]&lt;0.25,"Barely Attended","Normal")</f>
        <v>Normal</v>
      </c>
      <c r="R725" t="str">
        <f>IF(Table1[[#This Row],[Meeting duration (mins)]]&gt;90,"Long Meeting","Normal")</f>
        <v>Normal</v>
      </c>
    </row>
    <row r="726" spans="1:18" x14ac:dyDescent="0.2">
      <c r="A726">
        <v>725</v>
      </c>
      <c r="B726" s="1">
        <v>45546</v>
      </c>
      <c r="C726" s="2" t="s">
        <v>33</v>
      </c>
      <c r="D726" s="2" t="s">
        <v>48</v>
      </c>
      <c r="E726" t="s">
        <v>35</v>
      </c>
      <c r="F726">
        <v>2</v>
      </c>
      <c r="G726" s="12">
        <v>10</v>
      </c>
      <c r="H726">
        <v>2</v>
      </c>
      <c r="I726" t="s">
        <v>41</v>
      </c>
      <c r="J726" t="s">
        <v>28</v>
      </c>
      <c r="K726" s="4">
        <f>(Table1[[#This Row],[EndTime]]-Table1[[#This Row],[StartTime]])*1440</f>
        <v>120.00000000000006</v>
      </c>
      <c r="L726" s="5">
        <f>Table1[[#This Row],[Attendees]]/Table1[[#This Row],[Capacity]]</f>
        <v>0.2</v>
      </c>
      <c r="M726">
        <f>IF(Table1[[#This Row],[Attendees]]&gt;Table1[[#This Row],[Capacity]],1,0)</f>
        <v>0</v>
      </c>
      <c r="N726" t="str">
        <f>TEXT(Table1[[#This Row],[Date]],"ddd")</f>
        <v>Wed</v>
      </c>
      <c r="O726" t="str">
        <f>TEXT(Table1[[#This Row],[Date]],"mmm")</f>
        <v>Sep</v>
      </c>
      <c r="P726" t="str">
        <f>IF(Table1[[#This Row],[Capacity]]&lt;=4,"Small",IF(Table1[[#This Row],[Capacity]]&lt;=8,"Medium","Large"))</f>
        <v>Large</v>
      </c>
      <c r="Q726" t="str">
        <f>IF(Table1[[#This Row],[Utilization %]]&lt;0.25,"Barely Attended","Normal")</f>
        <v>Barely Attended</v>
      </c>
      <c r="R726" t="str">
        <f>IF(Table1[[#This Row],[Meeting duration (mins)]]&gt;90,"Long Meeting","Normal")</f>
        <v>Long Meeting</v>
      </c>
    </row>
    <row r="727" spans="1:18" x14ac:dyDescent="0.2">
      <c r="A727">
        <v>726</v>
      </c>
      <c r="B727" s="1">
        <v>45518</v>
      </c>
      <c r="C727" s="2" t="s">
        <v>31</v>
      </c>
      <c r="D727" s="2" t="s">
        <v>50</v>
      </c>
      <c r="E727" t="s">
        <v>25</v>
      </c>
      <c r="F727">
        <v>1</v>
      </c>
      <c r="G727" s="12">
        <v>4</v>
      </c>
      <c r="H727">
        <v>7</v>
      </c>
      <c r="I727" t="s">
        <v>13</v>
      </c>
      <c r="J727" t="s">
        <v>40</v>
      </c>
      <c r="K727" s="4">
        <f>(Table1[[#This Row],[EndTime]]-Table1[[#This Row],[StartTime]])*1440</f>
        <v>120.00000000000006</v>
      </c>
      <c r="L727" s="5">
        <f>Table1[[#This Row],[Attendees]]/Table1[[#This Row],[Capacity]]</f>
        <v>1.75</v>
      </c>
      <c r="M727">
        <f>IF(Table1[[#This Row],[Attendees]]&gt;Table1[[#This Row],[Capacity]],1,0)</f>
        <v>1</v>
      </c>
      <c r="N727" t="str">
        <f>TEXT(Table1[[#This Row],[Date]],"ddd")</f>
        <v>Wed</v>
      </c>
      <c r="O727" t="str">
        <f>TEXT(Table1[[#This Row],[Date]],"mmm")</f>
        <v>Aug</v>
      </c>
      <c r="P727" t="str">
        <f>IF(Table1[[#This Row],[Capacity]]&lt;=4,"Small",IF(Table1[[#This Row],[Capacity]]&lt;=8,"Medium","Large"))</f>
        <v>Small</v>
      </c>
      <c r="Q727" t="str">
        <f>IF(Table1[[#This Row],[Utilization %]]&lt;0.25,"Barely Attended","Normal")</f>
        <v>Normal</v>
      </c>
      <c r="R727" t="str">
        <f>IF(Table1[[#This Row],[Meeting duration (mins)]]&gt;90,"Long Meeting","Normal")</f>
        <v>Long Meeting</v>
      </c>
    </row>
    <row r="728" spans="1:18" x14ac:dyDescent="0.2">
      <c r="A728">
        <v>727</v>
      </c>
      <c r="B728" s="1">
        <v>45601</v>
      </c>
      <c r="C728" s="2" t="s">
        <v>10</v>
      </c>
      <c r="D728" s="2" t="s">
        <v>33</v>
      </c>
      <c r="E728" t="s">
        <v>21</v>
      </c>
      <c r="F728">
        <v>1</v>
      </c>
      <c r="G728" s="12">
        <v>6</v>
      </c>
      <c r="H728">
        <v>4</v>
      </c>
      <c r="I728" t="s">
        <v>42</v>
      </c>
      <c r="J728" t="s">
        <v>30</v>
      </c>
      <c r="K728" s="4">
        <f>(Table1[[#This Row],[EndTime]]-Table1[[#This Row],[StartTime]])*1440</f>
        <v>119.99999999999989</v>
      </c>
      <c r="L728" s="5">
        <f>Table1[[#This Row],[Attendees]]/Table1[[#This Row],[Capacity]]</f>
        <v>0.66666666666666663</v>
      </c>
      <c r="M728">
        <f>IF(Table1[[#This Row],[Attendees]]&gt;Table1[[#This Row],[Capacity]],1,0)</f>
        <v>0</v>
      </c>
      <c r="N728" t="str">
        <f>TEXT(Table1[[#This Row],[Date]],"ddd")</f>
        <v>Tue</v>
      </c>
      <c r="O728" t="str">
        <f>TEXT(Table1[[#This Row],[Date]],"mmm")</f>
        <v>Nov</v>
      </c>
      <c r="P728" t="str">
        <f>IF(Table1[[#This Row],[Capacity]]&lt;=4,"Small",IF(Table1[[#This Row],[Capacity]]&lt;=8,"Medium","Large"))</f>
        <v>Medium</v>
      </c>
      <c r="Q728" t="str">
        <f>IF(Table1[[#This Row],[Utilization %]]&lt;0.25,"Barely Attended","Normal")</f>
        <v>Normal</v>
      </c>
      <c r="R728" t="str">
        <f>IF(Table1[[#This Row],[Meeting duration (mins)]]&gt;90,"Long Meeting","Normal")</f>
        <v>Long Meeting</v>
      </c>
    </row>
    <row r="729" spans="1:18" x14ac:dyDescent="0.2">
      <c r="A729">
        <v>728</v>
      </c>
      <c r="B729" s="1">
        <v>45644</v>
      </c>
      <c r="C729" s="2" t="s">
        <v>31</v>
      </c>
      <c r="D729" s="2" t="s">
        <v>24</v>
      </c>
      <c r="E729" t="s">
        <v>21</v>
      </c>
      <c r="F729">
        <v>1</v>
      </c>
      <c r="G729" s="12">
        <v>6</v>
      </c>
      <c r="H729">
        <v>7</v>
      </c>
      <c r="I729" t="s">
        <v>42</v>
      </c>
      <c r="J729" t="s">
        <v>23</v>
      </c>
      <c r="K729" s="4">
        <f>(Table1[[#This Row],[EndTime]]-Table1[[#This Row],[StartTime]])*1440</f>
        <v>30.000000000000053</v>
      </c>
      <c r="L729" s="5">
        <f>Table1[[#This Row],[Attendees]]/Table1[[#This Row],[Capacity]]</f>
        <v>1.1666666666666667</v>
      </c>
      <c r="M729">
        <f>IF(Table1[[#This Row],[Attendees]]&gt;Table1[[#This Row],[Capacity]],1,0)</f>
        <v>1</v>
      </c>
      <c r="N729" t="str">
        <f>TEXT(Table1[[#This Row],[Date]],"ddd")</f>
        <v>Wed</v>
      </c>
      <c r="O729" t="str">
        <f>TEXT(Table1[[#This Row],[Date]],"mmm")</f>
        <v>Dec</v>
      </c>
      <c r="P729" t="str">
        <f>IF(Table1[[#This Row],[Capacity]]&lt;=4,"Small",IF(Table1[[#This Row],[Capacity]]&lt;=8,"Medium","Large"))</f>
        <v>Medium</v>
      </c>
      <c r="Q729" t="str">
        <f>IF(Table1[[#This Row],[Utilization %]]&lt;0.25,"Barely Attended","Normal")</f>
        <v>Normal</v>
      </c>
      <c r="R729" t="str">
        <f>IF(Table1[[#This Row],[Meeting duration (mins)]]&gt;90,"Long Meeting","Normal")</f>
        <v>Normal</v>
      </c>
    </row>
    <row r="730" spans="1:18" x14ac:dyDescent="0.2">
      <c r="A730">
        <v>729</v>
      </c>
      <c r="B730" s="1">
        <v>45644</v>
      </c>
      <c r="C730" s="2" t="s">
        <v>11</v>
      </c>
      <c r="D730" s="2" t="s">
        <v>31</v>
      </c>
      <c r="E730" t="s">
        <v>21</v>
      </c>
      <c r="F730">
        <v>1</v>
      </c>
      <c r="G730" s="12">
        <v>6</v>
      </c>
      <c r="H730">
        <v>8</v>
      </c>
      <c r="I730" t="s">
        <v>42</v>
      </c>
      <c r="J730" t="s">
        <v>23</v>
      </c>
      <c r="K730" s="4">
        <f>(Table1[[#This Row],[EndTime]]-Table1[[#This Row],[StartTime]])*1440</f>
        <v>59.999999999999943</v>
      </c>
      <c r="L730" s="5">
        <f>Table1[[#This Row],[Attendees]]/Table1[[#This Row],[Capacity]]</f>
        <v>1.3333333333333333</v>
      </c>
      <c r="M730">
        <f>IF(Table1[[#This Row],[Attendees]]&gt;Table1[[#This Row],[Capacity]],1,0)</f>
        <v>1</v>
      </c>
      <c r="N730" t="str">
        <f>TEXT(Table1[[#This Row],[Date]],"ddd")</f>
        <v>Wed</v>
      </c>
      <c r="O730" t="str">
        <f>TEXT(Table1[[#This Row],[Date]],"mmm")</f>
        <v>Dec</v>
      </c>
      <c r="P730" t="str">
        <f>IF(Table1[[#This Row],[Capacity]]&lt;=4,"Small",IF(Table1[[#This Row],[Capacity]]&lt;=8,"Medium","Large"))</f>
        <v>Medium</v>
      </c>
      <c r="Q730" t="str">
        <f>IF(Table1[[#This Row],[Utilization %]]&lt;0.25,"Barely Attended","Normal")</f>
        <v>Normal</v>
      </c>
      <c r="R730" t="str">
        <f>IF(Table1[[#This Row],[Meeting duration (mins)]]&gt;90,"Long Meeting","Normal")</f>
        <v>Normal</v>
      </c>
    </row>
    <row r="731" spans="1:18" x14ac:dyDescent="0.2">
      <c r="A731">
        <v>730</v>
      </c>
      <c r="B731" s="1">
        <v>45509</v>
      </c>
      <c r="C731" s="2" t="s">
        <v>34</v>
      </c>
      <c r="D731" s="2" t="s">
        <v>43</v>
      </c>
      <c r="E731" t="s">
        <v>35</v>
      </c>
      <c r="F731">
        <v>2</v>
      </c>
      <c r="G731" s="12">
        <v>10</v>
      </c>
      <c r="H731">
        <v>13</v>
      </c>
      <c r="I731" t="s">
        <v>42</v>
      </c>
      <c r="J731" t="s">
        <v>40</v>
      </c>
      <c r="K731" s="4">
        <f>(Table1[[#This Row],[EndTime]]-Table1[[#This Row],[StartTime]])*1440</f>
        <v>60.000000000000028</v>
      </c>
      <c r="L731" s="5">
        <f>Table1[[#This Row],[Attendees]]/Table1[[#This Row],[Capacity]]</f>
        <v>1.3</v>
      </c>
      <c r="M731">
        <f>IF(Table1[[#This Row],[Attendees]]&gt;Table1[[#This Row],[Capacity]],1,0)</f>
        <v>1</v>
      </c>
      <c r="N731" t="str">
        <f>TEXT(Table1[[#This Row],[Date]],"ddd")</f>
        <v>Mon</v>
      </c>
      <c r="O731" t="str">
        <f>TEXT(Table1[[#This Row],[Date]],"mmm")</f>
        <v>Aug</v>
      </c>
      <c r="P731" t="str">
        <f>IF(Table1[[#This Row],[Capacity]]&lt;=4,"Small",IF(Table1[[#This Row],[Capacity]]&lt;=8,"Medium","Large"))</f>
        <v>Large</v>
      </c>
      <c r="Q731" t="str">
        <f>IF(Table1[[#This Row],[Utilization %]]&lt;0.25,"Barely Attended","Normal")</f>
        <v>Normal</v>
      </c>
      <c r="R731" t="str">
        <f>IF(Table1[[#This Row],[Meeting duration (mins)]]&gt;90,"Long Meeting","Normal")</f>
        <v>Normal</v>
      </c>
    </row>
    <row r="732" spans="1:18" x14ac:dyDescent="0.2">
      <c r="A732">
        <v>731</v>
      </c>
      <c r="B732" s="1">
        <v>45427</v>
      </c>
      <c r="C732" s="2" t="s">
        <v>47</v>
      </c>
      <c r="D732" s="2" t="s">
        <v>20</v>
      </c>
      <c r="E732" t="s">
        <v>21</v>
      </c>
      <c r="F732">
        <v>1</v>
      </c>
      <c r="G732" s="12">
        <v>6</v>
      </c>
      <c r="H732">
        <v>7</v>
      </c>
      <c r="I732" t="s">
        <v>22</v>
      </c>
      <c r="J732" t="s">
        <v>28</v>
      </c>
      <c r="K732" s="4">
        <f>(Table1[[#This Row],[EndTime]]-Table1[[#This Row],[StartTime]])*1440</f>
        <v>59.999999999999943</v>
      </c>
      <c r="L732" s="5">
        <f>Table1[[#This Row],[Attendees]]/Table1[[#This Row],[Capacity]]</f>
        <v>1.1666666666666667</v>
      </c>
      <c r="M732">
        <f>IF(Table1[[#This Row],[Attendees]]&gt;Table1[[#This Row],[Capacity]],1,0)</f>
        <v>1</v>
      </c>
      <c r="N732" t="str">
        <f>TEXT(Table1[[#This Row],[Date]],"ddd")</f>
        <v>Wed</v>
      </c>
      <c r="O732" t="str">
        <f>TEXT(Table1[[#This Row],[Date]],"mmm")</f>
        <v>May</v>
      </c>
      <c r="P732" t="str">
        <f>IF(Table1[[#This Row],[Capacity]]&lt;=4,"Small",IF(Table1[[#This Row],[Capacity]]&lt;=8,"Medium","Large"))</f>
        <v>Medium</v>
      </c>
      <c r="Q732" t="str">
        <f>IF(Table1[[#This Row],[Utilization %]]&lt;0.25,"Barely Attended","Normal")</f>
        <v>Normal</v>
      </c>
      <c r="R732" t="str">
        <f>IF(Table1[[#This Row],[Meeting duration (mins)]]&gt;90,"Long Meeting","Normal")</f>
        <v>Normal</v>
      </c>
    </row>
    <row r="733" spans="1:18" x14ac:dyDescent="0.2">
      <c r="A733">
        <v>732</v>
      </c>
      <c r="B733" s="1">
        <v>45619</v>
      </c>
      <c r="C733" s="2" t="s">
        <v>16</v>
      </c>
      <c r="D733" s="2" t="s">
        <v>11</v>
      </c>
      <c r="E733" t="s">
        <v>35</v>
      </c>
      <c r="F733">
        <v>2</v>
      </c>
      <c r="G733" s="12">
        <v>10</v>
      </c>
      <c r="H733">
        <v>10</v>
      </c>
      <c r="I733" t="s">
        <v>13</v>
      </c>
      <c r="J733" t="s">
        <v>18</v>
      </c>
      <c r="K733" s="4">
        <f>(Table1[[#This Row],[EndTime]]-Table1[[#This Row],[StartTime]])*1440</f>
        <v>120.00000000000006</v>
      </c>
      <c r="L733" s="5">
        <f>Table1[[#This Row],[Attendees]]/Table1[[#This Row],[Capacity]]</f>
        <v>1</v>
      </c>
      <c r="M733">
        <f>IF(Table1[[#This Row],[Attendees]]&gt;Table1[[#This Row],[Capacity]],1,0)</f>
        <v>0</v>
      </c>
      <c r="N733" t="str">
        <f>TEXT(Table1[[#This Row],[Date]],"ddd")</f>
        <v>Sat</v>
      </c>
      <c r="O733" t="str">
        <f>TEXT(Table1[[#This Row],[Date]],"mmm")</f>
        <v>Nov</v>
      </c>
      <c r="P733" t="str">
        <f>IF(Table1[[#This Row],[Capacity]]&lt;=4,"Small",IF(Table1[[#This Row],[Capacity]]&lt;=8,"Medium","Large"))</f>
        <v>Large</v>
      </c>
      <c r="Q733" t="str">
        <f>IF(Table1[[#This Row],[Utilization %]]&lt;0.25,"Barely Attended","Normal")</f>
        <v>Normal</v>
      </c>
      <c r="R733" t="str">
        <f>IF(Table1[[#This Row],[Meeting duration (mins)]]&gt;90,"Long Meeting","Normal")</f>
        <v>Long Meeting</v>
      </c>
    </row>
    <row r="734" spans="1:18" x14ac:dyDescent="0.2">
      <c r="A734">
        <v>733</v>
      </c>
      <c r="B734" s="1">
        <v>45404</v>
      </c>
      <c r="C734" s="2" t="s">
        <v>19</v>
      </c>
      <c r="D734" s="2" t="s">
        <v>43</v>
      </c>
      <c r="E734" t="s">
        <v>25</v>
      </c>
      <c r="F734">
        <v>1</v>
      </c>
      <c r="G734" s="12">
        <v>4</v>
      </c>
      <c r="H734">
        <v>3</v>
      </c>
      <c r="I734" t="s">
        <v>27</v>
      </c>
      <c r="J734" t="s">
        <v>23</v>
      </c>
      <c r="K734" s="4">
        <f>(Table1[[#This Row],[EndTime]]-Table1[[#This Row],[StartTime]])*1440</f>
        <v>120.00000000000006</v>
      </c>
      <c r="L734" s="5">
        <f>Table1[[#This Row],[Attendees]]/Table1[[#This Row],[Capacity]]</f>
        <v>0.75</v>
      </c>
      <c r="M734">
        <f>IF(Table1[[#This Row],[Attendees]]&gt;Table1[[#This Row],[Capacity]],1,0)</f>
        <v>0</v>
      </c>
      <c r="N734" t="str">
        <f>TEXT(Table1[[#This Row],[Date]],"ddd")</f>
        <v>Mon</v>
      </c>
      <c r="O734" t="str">
        <f>TEXT(Table1[[#This Row],[Date]],"mmm")</f>
        <v>Apr</v>
      </c>
      <c r="P734" t="str">
        <f>IF(Table1[[#This Row],[Capacity]]&lt;=4,"Small",IF(Table1[[#This Row],[Capacity]]&lt;=8,"Medium","Large"))</f>
        <v>Small</v>
      </c>
      <c r="Q734" t="str">
        <f>IF(Table1[[#This Row],[Utilization %]]&lt;0.25,"Barely Attended","Normal")</f>
        <v>Normal</v>
      </c>
      <c r="R734" t="str">
        <f>IF(Table1[[#This Row],[Meeting duration (mins)]]&gt;90,"Long Meeting","Normal")</f>
        <v>Long Meeting</v>
      </c>
    </row>
    <row r="735" spans="1:18" x14ac:dyDescent="0.2">
      <c r="A735">
        <v>734</v>
      </c>
      <c r="B735" s="1">
        <v>45592</v>
      </c>
      <c r="C735" s="2" t="s">
        <v>16</v>
      </c>
      <c r="D735" s="2" t="s">
        <v>11</v>
      </c>
      <c r="E735" t="s">
        <v>49</v>
      </c>
      <c r="F735">
        <v>3</v>
      </c>
      <c r="G735" s="12">
        <v>12</v>
      </c>
      <c r="H735">
        <v>11</v>
      </c>
      <c r="I735" t="s">
        <v>41</v>
      </c>
      <c r="J735" t="s">
        <v>28</v>
      </c>
      <c r="K735" s="4">
        <f>(Table1[[#This Row],[EndTime]]-Table1[[#This Row],[StartTime]])*1440</f>
        <v>120.00000000000006</v>
      </c>
      <c r="L735" s="5">
        <f>Table1[[#This Row],[Attendees]]/Table1[[#This Row],[Capacity]]</f>
        <v>0.91666666666666663</v>
      </c>
      <c r="M735">
        <f>IF(Table1[[#This Row],[Attendees]]&gt;Table1[[#This Row],[Capacity]],1,0)</f>
        <v>0</v>
      </c>
      <c r="N735" t="str">
        <f>TEXT(Table1[[#This Row],[Date]],"ddd")</f>
        <v>Sun</v>
      </c>
      <c r="O735" t="str">
        <f>TEXT(Table1[[#This Row],[Date]],"mmm")</f>
        <v>Oct</v>
      </c>
      <c r="P735" t="str">
        <f>IF(Table1[[#This Row],[Capacity]]&lt;=4,"Small",IF(Table1[[#This Row],[Capacity]]&lt;=8,"Medium","Large"))</f>
        <v>Large</v>
      </c>
      <c r="Q735" t="str">
        <f>IF(Table1[[#This Row],[Utilization %]]&lt;0.25,"Barely Attended","Normal")</f>
        <v>Normal</v>
      </c>
      <c r="R735" t="str">
        <f>IF(Table1[[#This Row],[Meeting duration (mins)]]&gt;90,"Long Meeting","Normal")</f>
        <v>Long Meeting</v>
      </c>
    </row>
    <row r="736" spans="1:18" x14ac:dyDescent="0.2">
      <c r="A736">
        <v>735</v>
      </c>
      <c r="B736" s="1">
        <v>45642</v>
      </c>
      <c r="C736" s="2" t="s">
        <v>33</v>
      </c>
      <c r="D736" s="2" t="s">
        <v>46</v>
      </c>
      <c r="E736" t="s">
        <v>49</v>
      </c>
      <c r="F736">
        <v>3</v>
      </c>
      <c r="G736" s="12">
        <v>12</v>
      </c>
      <c r="H736">
        <v>5</v>
      </c>
      <c r="I736" t="s">
        <v>42</v>
      </c>
      <c r="J736" t="s">
        <v>14</v>
      </c>
      <c r="K736" s="4">
        <f>(Table1[[#This Row],[EndTime]]-Table1[[#This Row],[StartTime]])*1440</f>
        <v>90</v>
      </c>
      <c r="L736" s="5">
        <f>Table1[[#This Row],[Attendees]]/Table1[[#This Row],[Capacity]]</f>
        <v>0.41666666666666669</v>
      </c>
      <c r="M736">
        <f>IF(Table1[[#This Row],[Attendees]]&gt;Table1[[#This Row],[Capacity]],1,0)</f>
        <v>0</v>
      </c>
      <c r="N736" t="str">
        <f>TEXT(Table1[[#This Row],[Date]],"ddd")</f>
        <v>Mon</v>
      </c>
      <c r="O736" t="str">
        <f>TEXT(Table1[[#This Row],[Date]],"mmm")</f>
        <v>Dec</v>
      </c>
      <c r="P736" t="str">
        <f>IF(Table1[[#This Row],[Capacity]]&lt;=4,"Small",IF(Table1[[#This Row],[Capacity]]&lt;=8,"Medium","Large"))</f>
        <v>Large</v>
      </c>
      <c r="Q736" t="str">
        <f>IF(Table1[[#This Row],[Utilization %]]&lt;0.25,"Barely Attended","Normal")</f>
        <v>Normal</v>
      </c>
      <c r="R736" t="str">
        <f>IF(Table1[[#This Row],[Meeting duration (mins)]]&gt;90,"Long Meeting","Normal")</f>
        <v>Normal</v>
      </c>
    </row>
    <row r="737" spans="1:18" x14ac:dyDescent="0.2">
      <c r="A737">
        <v>736</v>
      </c>
      <c r="B737" s="1">
        <v>45331</v>
      </c>
      <c r="C737" s="2" t="s">
        <v>33</v>
      </c>
      <c r="D737" s="2" t="s">
        <v>31</v>
      </c>
      <c r="E737" t="s">
        <v>12</v>
      </c>
      <c r="F737">
        <v>2</v>
      </c>
      <c r="G737" s="12">
        <v>8</v>
      </c>
      <c r="H737">
        <v>8</v>
      </c>
      <c r="I737" t="s">
        <v>17</v>
      </c>
      <c r="J737" t="s">
        <v>23</v>
      </c>
      <c r="K737" s="4">
        <f>(Table1[[#This Row],[EndTime]]-Table1[[#This Row],[StartTime]])*1440</f>
        <v>30.000000000000053</v>
      </c>
      <c r="L737" s="5">
        <f>Table1[[#This Row],[Attendees]]/Table1[[#This Row],[Capacity]]</f>
        <v>1</v>
      </c>
      <c r="M737">
        <f>IF(Table1[[#This Row],[Attendees]]&gt;Table1[[#This Row],[Capacity]],1,0)</f>
        <v>0</v>
      </c>
      <c r="N737" t="str">
        <f>TEXT(Table1[[#This Row],[Date]],"ddd")</f>
        <v>Fri</v>
      </c>
      <c r="O737" t="str">
        <f>TEXT(Table1[[#This Row],[Date]],"mmm")</f>
        <v>Feb</v>
      </c>
      <c r="P737" t="str">
        <f>IF(Table1[[#This Row],[Capacity]]&lt;=4,"Small",IF(Table1[[#This Row],[Capacity]]&lt;=8,"Medium","Large"))</f>
        <v>Medium</v>
      </c>
      <c r="Q737" t="str">
        <f>IF(Table1[[#This Row],[Utilization %]]&lt;0.25,"Barely Attended","Normal")</f>
        <v>Normal</v>
      </c>
      <c r="R737" t="str">
        <f>IF(Table1[[#This Row],[Meeting duration (mins)]]&gt;90,"Long Meeting","Normal")</f>
        <v>Normal</v>
      </c>
    </row>
    <row r="738" spans="1:18" x14ac:dyDescent="0.2">
      <c r="A738">
        <v>737</v>
      </c>
      <c r="B738" s="1">
        <v>45647</v>
      </c>
      <c r="C738" s="2" t="s">
        <v>20</v>
      </c>
      <c r="D738" s="2" t="s">
        <v>44</v>
      </c>
      <c r="E738" t="s">
        <v>21</v>
      </c>
      <c r="F738">
        <v>1</v>
      </c>
      <c r="G738" s="12">
        <v>6</v>
      </c>
      <c r="H738">
        <v>8</v>
      </c>
      <c r="I738" t="s">
        <v>13</v>
      </c>
      <c r="J738" t="s">
        <v>18</v>
      </c>
      <c r="K738" s="4">
        <f>(Table1[[#This Row],[EndTime]]-Table1[[#This Row],[StartTime]])*1440</f>
        <v>90</v>
      </c>
      <c r="L738" s="5">
        <f>Table1[[#This Row],[Attendees]]/Table1[[#This Row],[Capacity]]</f>
        <v>1.3333333333333333</v>
      </c>
      <c r="M738">
        <f>IF(Table1[[#This Row],[Attendees]]&gt;Table1[[#This Row],[Capacity]],1,0)</f>
        <v>1</v>
      </c>
      <c r="N738" t="str">
        <f>TEXT(Table1[[#This Row],[Date]],"ddd")</f>
        <v>Sat</v>
      </c>
      <c r="O738" t="str">
        <f>TEXT(Table1[[#This Row],[Date]],"mmm")</f>
        <v>Dec</v>
      </c>
      <c r="P738" t="str">
        <f>IF(Table1[[#This Row],[Capacity]]&lt;=4,"Small",IF(Table1[[#This Row],[Capacity]]&lt;=8,"Medium","Large"))</f>
        <v>Medium</v>
      </c>
      <c r="Q738" t="str">
        <f>IF(Table1[[#This Row],[Utilization %]]&lt;0.25,"Barely Attended","Normal")</f>
        <v>Normal</v>
      </c>
      <c r="R738" t="str">
        <f>IF(Table1[[#This Row],[Meeting duration (mins)]]&gt;90,"Long Meeting","Normal")</f>
        <v>Normal</v>
      </c>
    </row>
    <row r="739" spans="1:18" x14ac:dyDescent="0.2">
      <c r="A739">
        <v>738</v>
      </c>
      <c r="B739" s="1">
        <v>45357</v>
      </c>
      <c r="C739" s="2" t="s">
        <v>10</v>
      </c>
      <c r="D739" s="2" t="s">
        <v>45</v>
      </c>
      <c r="E739" t="s">
        <v>25</v>
      </c>
      <c r="F739">
        <v>1</v>
      </c>
      <c r="G739" s="12">
        <v>4</v>
      </c>
      <c r="H739">
        <v>3</v>
      </c>
      <c r="I739" t="s">
        <v>42</v>
      </c>
      <c r="J739" t="s">
        <v>14</v>
      </c>
      <c r="K739" s="4">
        <f>(Table1[[#This Row],[EndTime]]-Table1[[#This Row],[StartTime]])*1440</f>
        <v>29.999999999999893</v>
      </c>
      <c r="L739" s="5">
        <f>Table1[[#This Row],[Attendees]]/Table1[[#This Row],[Capacity]]</f>
        <v>0.75</v>
      </c>
      <c r="M739">
        <f>IF(Table1[[#This Row],[Attendees]]&gt;Table1[[#This Row],[Capacity]],1,0)</f>
        <v>0</v>
      </c>
      <c r="N739" t="str">
        <f>TEXT(Table1[[#This Row],[Date]],"ddd")</f>
        <v>Wed</v>
      </c>
      <c r="O739" t="str">
        <f>TEXT(Table1[[#This Row],[Date]],"mmm")</f>
        <v>Mar</v>
      </c>
      <c r="P739" t="str">
        <f>IF(Table1[[#This Row],[Capacity]]&lt;=4,"Small",IF(Table1[[#This Row],[Capacity]]&lt;=8,"Medium","Large"))</f>
        <v>Small</v>
      </c>
      <c r="Q739" t="str">
        <f>IF(Table1[[#This Row],[Utilization %]]&lt;0.25,"Barely Attended","Normal")</f>
        <v>Normal</v>
      </c>
      <c r="R739" t="str">
        <f>IF(Table1[[#This Row],[Meeting duration (mins)]]&gt;90,"Long Meeting","Normal")</f>
        <v>Normal</v>
      </c>
    </row>
    <row r="740" spans="1:18" x14ac:dyDescent="0.2">
      <c r="A740">
        <v>739</v>
      </c>
      <c r="B740" s="1">
        <v>45443</v>
      </c>
      <c r="C740" s="2" t="s">
        <v>16</v>
      </c>
      <c r="D740" s="2" t="s">
        <v>11</v>
      </c>
      <c r="E740" t="s">
        <v>49</v>
      </c>
      <c r="F740">
        <v>3</v>
      </c>
      <c r="G740" s="12">
        <v>12</v>
      </c>
      <c r="H740">
        <v>6</v>
      </c>
      <c r="I740" t="s">
        <v>42</v>
      </c>
      <c r="J740" t="s">
        <v>18</v>
      </c>
      <c r="K740" s="4">
        <f>(Table1[[#This Row],[EndTime]]-Table1[[#This Row],[StartTime]])*1440</f>
        <v>120.00000000000006</v>
      </c>
      <c r="L740" s="5">
        <f>Table1[[#This Row],[Attendees]]/Table1[[#This Row],[Capacity]]</f>
        <v>0.5</v>
      </c>
      <c r="M740">
        <f>IF(Table1[[#This Row],[Attendees]]&gt;Table1[[#This Row],[Capacity]],1,0)</f>
        <v>0</v>
      </c>
      <c r="N740" t="str">
        <f>TEXT(Table1[[#This Row],[Date]],"ddd")</f>
        <v>Fri</v>
      </c>
      <c r="O740" t="str">
        <f>TEXT(Table1[[#This Row],[Date]],"mmm")</f>
        <v>May</v>
      </c>
      <c r="P740" t="str">
        <f>IF(Table1[[#This Row],[Capacity]]&lt;=4,"Small",IF(Table1[[#This Row],[Capacity]]&lt;=8,"Medium","Large"))</f>
        <v>Large</v>
      </c>
      <c r="Q740" t="str">
        <f>IF(Table1[[#This Row],[Utilization %]]&lt;0.25,"Barely Attended","Normal")</f>
        <v>Normal</v>
      </c>
      <c r="R740" t="str">
        <f>IF(Table1[[#This Row],[Meeting duration (mins)]]&gt;90,"Long Meeting","Normal")</f>
        <v>Long Meeting</v>
      </c>
    </row>
    <row r="741" spans="1:18" x14ac:dyDescent="0.2">
      <c r="A741">
        <v>740</v>
      </c>
      <c r="B741" s="1">
        <v>45403</v>
      </c>
      <c r="C741" s="2" t="s">
        <v>19</v>
      </c>
      <c r="D741" s="2" t="s">
        <v>47</v>
      </c>
      <c r="E741" t="s">
        <v>12</v>
      </c>
      <c r="F741">
        <v>2</v>
      </c>
      <c r="G741" s="12">
        <v>8</v>
      </c>
      <c r="H741">
        <v>5</v>
      </c>
      <c r="I741" t="s">
        <v>22</v>
      </c>
      <c r="J741" t="s">
        <v>18</v>
      </c>
      <c r="K741" s="4">
        <f>(Table1[[#This Row],[EndTime]]-Table1[[#This Row],[StartTime]])*1440</f>
        <v>30.000000000000053</v>
      </c>
      <c r="L741" s="5">
        <f>Table1[[#This Row],[Attendees]]/Table1[[#This Row],[Capacity]]</f>
        <v>0.625</v>
      </c>
      <c r="M741">
        <f>IF(Table1[[#This Row],[Attendees]]&gt;Table1[[#This Row],[Capacity]],1,0)</f>
        <v>0</v>
      </c>
      <c r="N741" t="str">
        <f>TEXT(Table1[[#This Row],[Date]],"ddd")</f>
        <v>Sun</v>
      </c>
      <c r="O741" t="str">
        <f>TEXT(Table1[[#This Row],[Date]],"mmm")</f>
        <v>Apr</v>
      </c>
      <c r="P741" t="str">
        <f>IF(Table1[[#This Row],[Capacity]]&lt;=4,"Small",IF(Table1[[#This Row],[Capacity]]&lt;=8,"Medium","Large"))</f>
        <v>Medium</v>
      </c>
      <c r="Q741" t="str">
        <f>IF(Table1[[#This Row],[Utilization %]]&lt;0.25,"Barely Attended","Normal")</f>
        <v>Normal</v>
      </c>
      <c r="R741" t="str">
        <f>IF(Table1[[#This Row],[Meeting duration (mins)]]&gt;90,"Long Meeting","Normal")</f>
        <v>Normal</v>
      </c>
    </row>
    <row r="742" spans="1:18" x14ac:dyDescent="0.2">
      <c r="A742">
        <v>741</v>
      </c>
      <c r="B742" s="1">
        <v>45502</v>
      </c>
      <c r="C742" s="2" t="s">
        <v>11</v>
      </c>
      <c r="D742" s="2" t="s">
        <v>46</v>
      </c>
      <c r="E742" t="s">
        <v>25</v>
      </c>
      <c r="F742">
        <v>1</v>
      </c>
      <c r="G742" s="12">
        <v>4</v>
      </c>
      <c r="H742">
        <v>6</v>
      </c>
      <c r="I742" t="s">
        <v>17</v>
      </c>
      <c r="J742" t="s">
        <v>18</v>
      </c>
      <c r="K742" s="4">
        <f>(Table1[[#This Row],[EndTime]]-Table1[[#This Row],[StartTime]])*1440</f>
        <v>119.99999999999989</v>
      </c>
      <c r="L742" s="5">
        <f>Table1[[#This Row],[Attendees]]/Table1[[#This Row],[Capacity]]</f>
        <v>1.5</v>
      </c>
      <c r="M742">
        <f>IF(Table1[[#This Row],[Attendees]]&gt;Table1[[#This Row],[Capacity]],1,0)</f>
        <v>1</v>
      </c>
      <c r="N742" t="str">
        <f>TEXT(Table1[[#This Row],[Date]],"ddd")</f>
        <v>Mon</v>
      </c>
      <c r="O742" t="str">
        <f>TEXT(Table1[[#This Row],[Date]],"mmm")</f>
        <v>Jul</v>
      </c>
      <c r="P742" t="str">
        <f>IF(Table1[[#This Row],[Capacity]]&lt;=4,"Small",IF(Table1[[#This Row],[Capacity]]&lt;=8,"Medium","Large"))</f>
        <v>Small</v>
      </c>
      <c r="Q742" t="str">
        <f>IF(Table1[[#This Row],[Utilization %]]&lt;0.25,"Barely Attended","Normal")</f>
        <v>Normal</v>
      </c>
      <c r="R742" t="str">
        <f>IF(Table1[[#This Row],[Meeting duration (mins)]]&gt;90,"Long Meeting","Normal")</f>
        <v>Long Meeting</v>
      </c>
    </row>
    <row r="743" spans="1:18" x14ac:dyDescent="0.2">
      <c r="A743">
        <v>742</v>
      </c>
      <c r="B743" s="1">
        <v>45470</v>
      </c>
      <c r="C743" s="2" t="s">
        <v>19</v>
      </c>
      <c r="D743" s="2" t="s">
        <v>43</v>
      </c>
      <c r="E743" t="s">
        <v>25</v>
      </c>
      <c r="F743">
        <v>1</v>
      </c>
      <c r="G743" s="12">
        <v>4</v>
      </c>
      <c r="H743">
        <v>6</v>
      </c>
      <c r="I743" t="s">
        <v>42</v>
      </c>
      <c r="J743" t="s">
        <v>40</v>
      </c>
      <c r="K743" s="4">
        <f>(Table1[[#This Row],[EndTime]]-Table1[[#This Row],[StartTime]])*1440</f>
        <v>120.00000000000006</v>
      </c>
      <c r="L743" s="5">
        <f>Table1[[#This Row],[Attendees]]/Table1[[#This Row],[Capacity]]</f>
        <v>1.5</v>
      </c>
      <c r="M743">
        <f>IF(Table1[[#This Row],[Attendees]]&gt;Table1[[#This Row],[Capacity]],1,0)</f>
        <v>1</v>
      </c>
      <c r="N743" t="str">
        <f>TEXT(Table1[[#This Row],[Date]],"ddd")</f>
        <v>Thu</v>
      </c>
      <c r="O743" t="str">
        <f>TEXT(Table1[[#This Row],[Date]],"mmm")</f>
        <v>Jun</v>
      </c>
      <c r="P743" t="str">
        <f>IF(Table1[[#This Row],[Capacity]]&lt;=4,"Small",IF(Table1[[#This Row],[Capacity]]&lt;=8,"Medium","Large"))</f>
        <v>Small</v>
      </c>
      <c r="Q743" t="str">
        <f>IF(Table1[[#This Row],[Utilization %]]&lt;0.25,"Barely Attended","Normal")</f>
        <v>Normal</v>
      </c>
      <c r="R743" t="str">
        <f>IF(Table1[[#This Row],[Meeting duration (mins)]]&gt;90,"Long Meeting","Normal")</f>
        <v>Long Meeting</v>
      </c>
    </row>
    <row r="744" spans="1:18" x14ac:dyDescent="0.2">
      <c r="A744">
        <v>743</v>
      </c>
      <c r="B744" s="1">
        <v>45605</v>
      </c>
      <c r="C744" s="2" t="s">
        <v>16</v>
      </c>
      <c r="D744" s="2" t="s">
        <v>26</v>
      </c>
      <c r="E744" t="s">
        <v>35</v>
      </c>
      <c r="F744">
        <v>2</v>
      </c>
      <c r="G744" s="12">
        <v>10</v>
      </c>
      <c r="H744">
        <v>12</v>
      </c>
      <c r="I744" t="s">
        <v>41</v>
      </c>
      <c r="J744" t="s">
        <v>40</v>
      </c>
      <c r="K744" s="4">
        <f>(Table1[[#This Row],[EndTime]]-Table1[[#This Row],[StartTime]])*1440</f>
        <v>90</v>
      </c>
      <c r="L744" s="5">
        <f>Table1[[#This Row],[Attendees]]/Table1[[#This Row],[Capacity]]</f>
        <v>1.2</v>
      </c>
      <c r="M744">
        <f>IF(Table1[[#This Row],[Attendees]]&gt;Table1[[#This Row],[Capacity]],1,0)</f>
        <v>1</v>
      </c>
      <c r="N744" t="str">
        <f>TEXT(Table1[[#This Row],[Date]],"ddd")</f>
        <v>Sat</v>
      </c>
      <c r="O744" t="str">
        <f>TEXT(Table1[[#This Row],[Date]],"mmm")</f>
        <v>Nov</v>
      </c>
      <c r="P744" t="str">
        <f>IF(Table1[[#This Row],[Capacity]]&lt;=4,"Small",IF(Table1[[#This Row],[Capacity]]&lt;=8,"Medium","Large"))</f>
        <v>Large</v>
      </c>
      <c r="Q744" t="str">
        <f>IF(Table1[[#This Row],[Utilization %]]&lt;0.25,"Barely Attended","Normal")</f>
        <v>Normal</v>
      </c>
      <c r="R744" t="str">
        <f>IF(Table1[[#This Row],[Meeting duration (mins)]]&gt;90,"Long Meeting","Normal")</f>
        <v>Normal</v>
      </c>
    </row>
    <row r="745" spans="1:18" x14ac:dyDescent="0.2">
      <c r="A745">
        <v>744</v>
      </c>
      <c r="B745" s="1">
        <v>45393</v>
      </c>
      <c r="C745" s="2" t="s">
        <v>11</v>
      </c>
      <c r="D745" s="2" t="s">
        <v>46</v>
      </c>
      <c r="E745" t="s">
        <v>25</v>
      </c>
      <c r="F745">
        <v>1</v>
      </c>
      <c r="G745" s="12">
        <v>4</v>
      </c>
      <c r="H745">
        <v>1</v>
      </c>
      <c r="I745" t="s">
        <v>27</v>
      </c>
      <c r="J745" t="s">
        <v>40</v>
      </c>
      <c r="K745" s="4">
        <f>(Table1[[#This Row],[EndTime]]-Table1[[#This Row],[StartTime]])*1440</f>
        <v>119.99999999999989</v>
      </c>
      <c r="L745" s="5">
        <f>Table1[[#This Row],[Attendees]]/Table1[[#This Row],[Capacity]]</f>
        <v>0.25</v>
      </c>
      <c r="M745">
        <f>IF(Table1[[#This Row],[Attendees]]&gt;Table1[[#This Row],[Capacity]],1,0)</f>
        <v>0</v>
      </c>
      <c r="N745" t="str">
        <f>TEXT(Table1[[#This Row],[Date]],"ddd")</f>
        <v>Thu</v>
      </c>
      <c r="O745" t="str">
        <f>TEXT(Table1[[#This Row],[Date]],"mmm")</f>
        <v>Apr</v>
      </c>
      <c r="P745" t="str">
        <f>IF(Table1[[#This Row],[Capacity]]&lt;=4,"Small",IF(Table1[[#This Row],[Capacity]]&lt;=8,"Medium","Large"))</f>
        <v>Small</v>
      </c>
      <c r="Q745" t="str">
        <f>IF(Table1[[#This Row],[Utilization %]]&lt;0.25,"Barely Attended","Normal")</f>
        <v>Normal</v>
      </c>
      <c r="R745" t="str">
        <f>IF(Table1[[#This Row],[Meeting duration (mins)]]&gt;90,"Long Meeting","Normal")</f>
        <v>Long Meeting</v>
      </c>
    </row>
    <row r="746" spans="1:18" x14ac:dyDescent="0.2">
      <c r="A746">
        <v>745</v>
      </c>
      <c r="B746" s="1">
        <v>45604</v>
      </c>
      <c r="C746" s="2" t="s">
        <v>44</v>
      </c>
      <c r="D746" s="2" t="s">
        <v>32</v>
      </c>
      <c r="E746" t="s">
        <v>25</v>
      </c>
      <c r="F746">
        <v>1</v>
      </c>
      <c r="G746" s="12">
        <v>4</v>
      </c>
      <c r="H746">
        <v>2</v>
      </c>
      <c r="I746" t="s">
        <v>42</v>
      </c>
      <c r="J746" t="s">
        <v>28</v>
      </c>
      <c r="K746" s="4">
        <f>(Table1[[#This Row],[EndTime]]-Table1[[#This Row],[StartTime]])*1440</f>
        <v>119.99999999999997</v>
      </c>
      <c r="L746" s="5">
        <f>Table1[[#This Row],[Attendees]]/Table1[[#This Row],[Capacity]]</f>
        <v>0.5</v>
      </c>
      <c r="M746">
        <f>IF(Table1[[#This Row],[Attendees]]&gt;Table1[[#This Row],[Capacity]],1,0)</f>
        <v>0</v>
      </c>
      <c r="N746" t="str">
        <f>TEXT(Table1[[#This Row],[Date]],"ddd")</f>
        <v>Fri</v>
      </c>
      <c r="O746" t="str">
        <f>TEXT(Table1[[#This Row],[Date]],"mmm")</f>
        <v>Nov</v>
      </c>
      <c r="P746" t="str">
        <f>IF(Table1[[#This Row],[Capacity]]&lt;=4,"Small",IF(Table1[[#This Row],[Capacity]]&lt;=8,"Medium","Large"))</f>
        <v>Small</v>
      </c>
      <c r="Q746" t="str">
        <f>IF(Table1[[#This Row],[Utilization %]]&lt;0.25,"Barely Attended","Normal")</f>
        <v>Normal</v>
      </c>
      <c r="R746" t="str">
        <f>IF(Table1[[#This Row],[Meeting duration (mins)]]&gt;90,"Long Meeting","Normal")</f>
        <v>Long Meeting</v>
      </c>
    </row>
    <row r="747" spans="1:18" x14ac:dyDescent="0.2">
      <c r="A747">
        <v>746</v>
      </c>
      <c r="B747" s="1">
        <v>45337</v>
      </c>
      <c r="C747" s="2" t="s">
        <v>32</v>
      </c>
      <c r="D747" s="2" t="s">
        <v>45</v>
      </c>
      <c r="E747" t="s">
        <v>35</v>
      </c>
      <c r="F747">
        <v>2</v>
      </c>
      <c r="G747" s="12">
        <v>10</v>
      </c>
      <c r="H747">
        <v>1</v>
      </c>
      <c r="I747" t="s">
        <v>42</v>
      </c>
      <c r="J747" t="s">
        <v>23</v>
      </c>
      <c r="K747" s="4">
        <f>(Table1[[#This Row],[EndTime]]-Table1[[#This Row],[StartTime]])*1440</f>
        <v>90</v>
      </c>
      <c r="L747" s="5">
        <f>Table1[[#This Row],[Attendees]]/Table1[[#This Row],[Capacity]]</f>
        <v>0.1</v>
      </c>
      <c r="M747">
        <f>IF(Table1[[#This Row],[Attendees]]&gt;Table1[[#This Row],[Capacity]],1,0)</f>
        <v>0</v>
      </c>
      <c r="N747" t="str">
        <f>TEXT(Table1[[#This Row],[Date]],"ddd")</f>
        <v>Thu</v>
      </c>
      <c r="O747" t="str">
        <f>TEXT(Table1[[#This Row],[Date]],"mmm")</f>
        <v>Feb</v>
      </c>
      <c r="P747" t="str">
        <f>IF(Table1[[#This Row],[Capacity]]&lt;=4,"Small",IF(Table1[[#This Row],[Capacity]]&lt;=8,"Medium","Large"))</f>
        <v>Large</v>
      </c>
      <c r="Q747" t="str">
        <f>IF(Table1[[#This Row],[Utilization %]]&lt;0.25,"Barely Attended","Normal")</f>
        <v>Barely Attended</v>
      </c>
      <c r="R747" t="str">
        <f>IF(Table1[[#This Row],[Meeting duration (mins)]]&gt;90,"Long Meeting","Normal")</f>
        <v>Normal</v>
      </c>
    </row>
    <row r="748" spans="1:18" x14ac:dyDescent="0.2">
      <c r="A748">
        <v>747</v>
      </c>
      <c r="B748" s="1">
        <v>45522</v>
      </c>
      <c r="C748" s="2" t="s">
        <v>36</v>
      </c>
      <c r="D748" s="2" t="s">
        <v>15</v>
      </c>
      <c r="E748" t="s">
        <v>49</v>
      </c>
      <c r="F748">
        <v>3</v>
      </c>
      <c r="G748" s="12">
        <v>12</v>
      </c>
      <c r="H748">
        <v>4</v>
      </c>
      <c r="I748" t="s">
        <v>41</v>
      </c>
      <c r="J748" t="s">
        <v>28</v>
      </c>
      <c r="K748" s="4">
        <f>(Table1[[#This Row],[EndTime]]-Table1[[#This Row],[StartTime]])*1440</f>
        <v>60.000000000000028</v>
      </c>
      <c r="L748" s="5">
        <f>Table1[[#This Row],[Attendees]]/Table1[[#This Row],[Capacity]]</f>
        <v>0.33333333333333331</v>
      </c>
      <c r="M748">
        <f>IF(Table1[[#This Row],[Attendees]]&gt;Table1[[#This Row],[Capacity]],1,0)</f>
        <v>0</v>
      </c>
      <c r="N748" t="str">
        <f>TEXT(Table1[[#This Row],[Date]],"ddd")</f>
        <v>Sun</v>
      </c>
      <c r="O748" t="str">
        <f>TEXT(Table1[[#This Row],[Date]],"mmm")</f>
        <v>Aug</v>
      </c>
      <c r="P748" t="str">
        <f>IF(Table1[[#This Row],[Capacity]]&lt;=4,"Small",IF(Table1[[#This Row],[Capacity]]&lt;=8,"Medium","Large"))</f>
        <v>Large</v>
      </c>
      <c r="Q748" t="str">
        <f>IF(Table1[[#This Row],[Utilization %]]&lt;0.25,"Barely Attended","Normal")</f>
        <v>Normal</v>
      </c>
      <c r="R748" t="str">
        <f>IF(Table1[[#This Row],[Meeting duration (mins)]]&gt;90,"Long Meeting","Normal")</f>
        <v>Normal</v>
      </c>
    </row>
    <row r="749" spans="1:18" x14ac:dyDescent="0.2">
      <c r="A749">
        <v>748</v>
      </c>
      <c r="B749" s="1">
        <v>45367</v>
      </c>
      <c r="C749" s="2" t="s">
        <v>37</v>
      </c>
      <c r="D749" s="2" t="s">
        <v>32</v>
      </c>
      <c r="E749" t="s">
        <v>35</v>
      </c>
      <c r="F749">
        <v>2</v>
      </c>
      <c r="G749" s="12">
        <v>10</v>
      </c>
      <c r="H749">
        <v>11</v>
      </c>
      <c r="I749" t="s">
        <v>22</v>
      </c>
      <c r="J749" t="s">
        <v>18</v>
      </c>
      <c r="K749" s="4">
        <f>(Table1[[#This Row],[EndTime]]-Table1[[#This Row],[StartTime]])*1440</f>
        <v>29.999999999999893</v>
      </c>
      <c r="L749" s="5">
        <f>Table1[[#This Row],[Attendees]]/Table1[[#This Row],[Capacity]]</f>
        <v>1.1000000000000001</v>
      </c>
      <c r="M749">
        <f>IF(Table1[[#This Row],[Attendees]]&gt;Table1[[#This Row],[Capacity]],1,0)</f>
        <v>1</v>
      </c>
      <c r="N749" t="str">
        <f>TEXT(Table1[[#This Row],[Date]],"ddd")</f>
        <v>Sat</v>
      </c>
      <c r="O749" t="str">
        <f>TEXT(Table1[[#This Row],[Date]],"mmm")</f>
        <v>Mar</v>
      </c>
      <c r="P749" t="str">
        <f>IF(Table1[[#This Row],[Capacity]]&lt;=4,"Small",IF(Table1[[#This Row],[Capacity]]&lt;=8,"Medium","Large"))</f>
        <v>Large</v>
      </c>
      <c r="Q749" t="str">
        <f>IF(Table1[[#This Row],[Utilization %]]&lt;0.25,"Barely Attended","Normal")</f>
        <v>Normal</v>
      </c>
      <c r="R749" t="str">
        <f>IF(Table1[[#This Row],[Meeting duration (mins)]]&gt;90,"Long Meeting","Normal")</f>
        <v>Normal</v>
      </c>
    </row>
    <row r="750" spans="1:18" x14ac:dyDescent="0.2">
      <c r="A750">
        <v>749</v>
      </c>
      <c r="B750" s="1">
        <v>45340</v>
      </c>
      <c r="C750" s="2" t="s">
        <v>20</v>
      </c>
      <c r="D750" s="2" t="s">
        <v>43</v>
      </c>
      <c r="E750" t="s">
        <v>21</v>
      </c>
      <c r="F750">
        <v>1</v>
      </c>
      <c r="G750" s="12">
        <v>6</v>
      </c>
      <c r="H750">
        <v>6</v>
      </c>
      <c r="I750" t="s">
        <v>17</v>
      </c>
      <c r="J750" t="s">
        <v>40</v>
      </c>
      <c r="K750" s="4">
        <f>(Table1[[#This Row],[EndTime]]-Table1[[#This Row],[StartTime]])*1440</f>
        <v>30.000000000000053</v>
      </c>
      <c r="L750" s="5">
        <f>Table1[[#This Row],[Attendees]]/Table1[[#This Row],[Capacity]]</f>
        <v>1</v>
      </c>
      <c r="M750">
        <f>IF(Table1[[#This Row],[Attendees]]&gt;Table1[[#This Row],[Capacity]],1,0)</f>
        <v>0</v>
      </c>
      <c r="N750" t="str">
        <f>TEXT(Table1[[#This Row],[Date]],"ddd")</f>
        <v>Sun</v>
      </c>
      <c r="O750" t="str">
        <f>TEXT(Table1[[#This Row],[Date]],"mmm")</f>
        <v>Feb</v>
      </c>
      <c r="P750" t="str">
        <f>IF(Table1[[#This Row],[Capacity]]&lt;=4,"Small",IF(Table1[[#This Row],[Capacity]]&lt;=8,"Medium","Large"))</f>
        <v>Medium</v>
      </c>
      <c r="Q750" t="str">
        <f>IF(Table1[[#This Row],[Utilization %]]&lt;0.25,"Barely Attended","Normal")</f>
        <v>Normal</v>
      </c>
      <c r="R750" t="str">
        <f>IF(Table1[[#This Row],[Meeting duration (mins)]]&gt;90,"Long Meeting","Normal")</f>
        <v>Normal</v>
      </c>
    </row>
    <row r="751" spans="1:18" x14ac:dyDescent="0.2">
      <c r="A751">
        <v>750</v>
      </c>
      <c r="B751" s="1">
        <v>45531</v>
      </c>
      <c r="C751" s="2" t="s">
        <v>31</v>
      </c>
      <c r="D751" s="2" t="s">
        <v>24</v>
      </c>
      <c r="E751" t="s">
        <v>38</v>
      </c>
      <c r="F751">
        <v>3</v>
      </c>
      <c r="G751" s="12">
        <v>16</v>
      </c>
      <c r="H751">
        <v>8</v>
      </c>
      <c r="I751" t="s">
        <v>13</v>
      </c>
      <c r="J751" t="s">
        <v>40</v>
      </c>
      <c r="K751" s="4">
        <f>(Table1[[#This Row],[EndTime]]-Table1[[#This Row],[StartTime]])*1440</f>
        <v>30.000000000000053</v>
      </c>
      <c r="L751" s="5">
        <f>Table1[[#This Row],[Attendees]]/Table1[[#This Row],[Capacity]]</f>
        <v>0.5</v>
      </c>
      <c r="M751">
        <f>IF(Table1[[#This Row],[Attendees]]&gt;Table1[[#This Row],[Capacity]],1,0)</f>
        <v>0</v>
      </c>
      <c r="N751" t="str">
        <f>TEXT(Table1[[#This Row],[Date]],"ddd")</f>
        <v>Tue</v>
      </c>
      <c r="O751" t="str">
        <f>TEXT(Table1[[#This Row],[Date]],"mmm")</f>
        <v>Aug</v>
      </c>
      <c r="P751" t="str">
        <f>IF(Table1[[#This Row],[Capacity]]&lt;=4,"Small",IF(Table1[[#This Row],[Capacity]]&lt;=8,"Medium","Large"))</f>
        <v>Large</v>
      </c>
      <c r="Q751" t="str">
        <f>IF(Table1[[#This Row],[Utilization %]]&lt;0.25,"Barely Attended","Normal")</f>
        <v>Normal</v>
      </c>
      <c r="R751" t="str">
        <f>IF(Table1[[#This Row],[Meeting duration (mins)]]&gt;90,"Long Meeting","Normal")</f>
        <v>Normal</v>
      </c>
    </row>
    <row r="752" spans="1:18" x14ac:dyDescent="0.2">
      <c r="A752">
        <v>751</v>
      </c>
      <c r="B752" s="1">
        <v>45506</v>
      </c>
      <c r="C752" s="2" t="s">
        <v>29</v>
      </c>
      <c r="D752" s="2" t="s">
        <v>32</v>
      </c>
      <c r="E752" t="s">
        <v>12</v>
      </c>
      <c r="F752">
        <v>2</v>
      </c>
      <c r="G752" s="12">
        <v>8</v>
      </c>
      <c r="H752">
        <v>7</v>
      </c>
      <c r="I752" t="s">
        <v>39</v>
      </c>
      <c r="J752" t="s">
        <v>23</v>
      </c>
      <c r="K752" s="4">
        <f>(Table1[[#This Row],[EndTime]]-Table1[[#This Row],[StartTime]])*1440</f>
        <v>59.999999999999943</v>
      </c>
      <c r="L752" s="5">
        <f>Table1[[#This Row],[Attendees]]/Table1[[#This Row],[Capacity]]</f>
        <v>0.875</v>
      </c>
      <c r="M752">
        <f>IF(Table1[[#This Row],[Attendees]]&gt;Table1[[#This Row],[Capacity]],1,0)</f>
        <v>0</v>
      </c>
      <c r="N752" t="str">
        <f>TEXT(Table1[[#This Row],[Date]],"ddd")</f>
        <v>Fri</v>
      </c>
      <c r="O752" t="str">
        <f>TEXT(Table1[[#This Row],[Date]],"mmm")</f>
        <v>Aug</v>
      </c>
      <c r="P752" t="str">
        <f>IF(Table1[[#This Row],[Capacity]]&lt;=4,"Small",IF(Table1[[#This Row],[Capacity]]&lt;=8,"Medium","Large"))</f>
        <v>Medium</v>
      </c>
      <c r="Q752" t="str">
        <f>IF(Table1[[#This Row],[Utilization %]]&lt;0.25,"Barely Attended","Normal")</f>
        <v>Normal</v>
      </c>
      <c r="R752" t="str">
        <f>IF(Table1[[#This Row],[Meeting duration (mins)]]&gt;90,"Long Meeting","Normal")</f>
        <v>Normal</v>
      </c>
    </row>
    <row r="753" spans="1:18" x14ac:dyDescent="0.2">
      <c r="A753">
        <v>752</v>
      </c>
      <c r="B753" s="1">
        <v>45520</v>
      </c>
      <c r="C753" s="2" t="s">
        <v>45</v>
      </c>
      <c r="D753" s="2" t="s">
        <v>11</v>
      </c>
      <c r="E753" t="s">
        <v>12</v>
      </c>
      <c r="F753">
        <v>2</v>
      </c>
      <c r="G753" s="12">
        <v>8</v>
      </c>
      <c r="H753">
        <v>6</v>
      </c>
      <c r="I753" t="s">
        <v>41</v>
      </c>
      <c r="J753" t="s">
        <v>28</v>
      </c>
      <c r="K753" s="4">
        <f>(Table1[[#This Row],[EndTime]]-Table1[[#This Row],[StartTime]])*1440</f>
        <v>60.000000000000107</v>
      </c>
      <c r="L753" s="5">
        <f>Table1[[#This Row],[Attendees]]/Table1[[#This Row],[Capacity]]</f>
        <v>0.75</v>
      </c>
      <c r="M753">
        <f>IF(Table1[[#This Row],[Attendees]]&gt;Table1[[#This Row],[Capacity]],1,0)</f>
        <v>0</v>
      </c>
      <c r="N753" t="str">
        <f>TEXT(Table1[[#This Row],[Date]],"ddd")</f>
        <v>Fri</v>
      </c>
      <c r="O753" t="str">
        <f>TEXT(Table1[[#This Row],[Date]],"mmm")</f>
        <v>Aug</v>
      </c>
      <c r="P753" t="str">
        <f>IF(Table1[[#This Row],[Capacity]]&lt;=4,"Small",IF(Table1[[#This Row],[Capacity]]&lt;=8,"Medium","Large"))</f>
        <v>Medium</v>
      </c>
      <c r="Q753" t="str">
        <f>IF(Table1[[#This Row],[Utilization %]]&lt;0.25,"Barely Attended","Normal")</f>
        <v>Normal</v>
      </c>
      <c r="R753" t="str">
        <f>IF(Table1[[#This Row],[Meeting duration (mins)]]&gt;90,"Long Meeting","Normal")</f>
        <v>Normal</v>
      </c>
    </row>
    <row r="754" spans="1:18" x14ac:dyDescent="0.2">
      <c r="A754">
        <v>753</v>
      </c>
      <c r="B754" s="1">
        <v>45376</v>
      </c>
      <c r="C754" s="2" t="s">
        <v>29</v>
      </c>
      <c r="D754" s="2" t="s">
        <v>16</v>
      </c>
      <c r="E754" t="s">
        <v>38</v>
      </c>
      <c r="F754">
        <v>3</v>
      </c>
      <c r="G754" s="12">
        <v>16</v>
      </c>
      <c r="H754">
        <v>3</v>
      </c>
      <c r="I754" t="s">
        <v>41</v>
      </c>
      <c r="J754" t="s">
        <v>23</v>
      </c>
      <c r="K754" s="4">
        <f>(Table1[[#This Row],[EndTime]]-Table1[[#This Row],[StartTime]])*1440</f>
        <v>90</v>
      </c>
      <c r="L754" s="5">
        <f>Table1[[#This Row],[Attendees]]/Table1[[#This Row],[Capacity]]</f>
        <v>0.1875</v>
      </c>
      <c r="M754">
        <f>IF(Table1[[#This Row],[Attendees]]&gt;Table1[[#This Row],[Capacity]],1,0)</f>
        <v>0</v>
      </c>
      <c r="N754" t="str">
        <f>TEXT(Table1[[#This Row],[Date]],"ddd")</f>
        <v>Mon</v>
      </c>
      <c r="O754" t="str">
        <f>TEXT(Table1[[#This Row],[Date]],"mmm")</f>
        <v>Mar</v>
      </c>
      <c r="P754" t="str">
        <f>IF(Table1[[#This Row],[Capacity]]&lt;=4,"Small",IF(Table1[[#This Row],[Capacity]]&lt;=8,"Medium","Large"))</f>
        <v>Large</v>
      </c>
      <c r="Q754" t="str">
        <f>IF(Table1[[#This Row],[Utilization %]]&lt;0.25,"Barely Attended","Normal")</f>
        <v>Barely Attended</v>
      </c>
      <c r="R754" t="str">
        <f>IF(Table1[[#This Row],[Meeting duration (mins)]]&gt;90,"Long Meeting","Normal")</f>
        <v>Normal</v>
      </c>
    </row>
    <row r="755" spans="1:18" x14ac:dyDescent="0.2">
      <c r="A755">
        <v>754</v>
      </c>
      <c r="B755" s="1">
        <v>45371</v>
      </c>
      <c r="C755" s="2" t="s">
        <v>45</v>
      </c>
      <c r="D755" s="2" t="s">
        <v>31</v>
      </c>
      <c r="E755" t="s">
        <v>21</v>
      </c>
      <c r="F755">
        <v>1</v>
      </c>
      <c r="G755" s="12">
        <v>6</v>
      </c>
      <c r="H755">
        <v>8</v>
      </c>
      <c r="I755" t="s">
        <v>42</v>
      </c>
      <c r="J755" t="s">
        <v>14</v>
      </c>
      <c r="K755" s="4">
        <f>(Table1[[#This Row],[EndTime]]-Table1[[#This Row],[StartTime]])*1440</f>
        <v>120.00000000000006</v>
      </c>
      <c r="L755" s="5">
        <f>Table1[[#This Row],[Attendees]]/Table1[[#This Row],[Capacity]]</f>
        <v>1.3333333333333333</v>
      </c>
      <c r="M755">
        <f>IF(Table1[[#This Row],[Attendees]]&gt;Table1[[#This Row],[Capacity]],1,0)</f>
        <v>1</v>
      </c>
      <c r="N755" t="str">
        <f>TEXT(Table1[[#This Row],[Date]],"ddd")</f>
        <v>Wed</v>
      </c>
      <c r="O755" t="str">
        <f>TEXT(Table1[[#This Row],[Date]],"mmm")</f>
        <v>Mar</v>
      </c>
      <c r="P755" t="str">
        <f>IF(Table1[[#This Row],[Capacity]]&lt;=4,"Small",IF(Table1[[#This Row],[Capacity]]&lt;=8,"Medium","Large"))</f>
        <v>Medium</v>
      </c>
      <c r="Q755" t="str">
        <f>IF(Table1[[#This Row],[Utilization %]]&lt;0.25,"Barely Attended","Normal")</f>
        <v>Normal</v>
      </c>
      <c r="R755" t="str">
        <f>IF(Table1[[#This Row],[Meeting duration (mins)]]&gt;90,"Long Meeting","Normal")</f>
        <v>Long Meeting</v>
      </c>
    </row>
    <row r="756" spans="1:18" x14ac:dyDescent="0.2">
      <c r="A756">
        <v>755</v>
      </c>
      <c r="B756" s="1">
        <v>45394</v>
      </c>
      <c r="C756" s="2" t="s">
        <v>31</v>
      </c>
      <c r="D756" s="2" t="s">
        <v>24</v>
      </c>
      <c r="E756" t="s">
        <v>49</v>
      </c>
      <c r="F756">
        <v>3</v>
      </c>
      <c r="G756" s="12">
        <v>12</v>
      </c>
      <c r="H756">
        <v>1</v>
      </c>
      <c r="I756" t="s">
        <v>22</v>
      </c>
      <c r="J756" t="s">
        <v>28</v>
      </c>
      <c r="K756" s="4">
        <f>(Table1[[#This Row],[EndTime]]-Table1[[#This Row],[StartTime]])*1440</f>
        <v>30.000000000000053</v>
      </c>
      <c r="L756" s="5">
        <f>Table1[[#This Row],[Attendees]]/Table1[[#This Row],[Capacity]]</f>
        <v>8.3333333333333329E-2</v>
      </c>
      <c r="M756">
        <f>IF(Table1[[#This Row],[Attendees]]&gt;Table1[[#This Row],[Capacity]],1,0)</f>
        <v>0</v>
      </c>
      <c r="N756" t="str">
        <f>TEXT(Table1[[#This Row],[Date]],"ddd")</f>
        <v>Fri</v>
      </c>
      <c r="O756" t="str">
        <f>TEXT(Table1[[#This Row],[Date]],"mmm")</f>
        <v>Apr</v>
      </c>
      <c r="P756" t="str">
        <f>IF(Table1[[#This Row],[Capacity]]&lt;=4,"Small",IF(Table1[[#This Row],[Capacity]]&lt;=8,"Medium","Large"))</f>
        <v>Large</v>
      </c>
      <c r="Q756" t="str">
        <f>IF(Table1[[#This Row],[Utilization %]]&lt;0.25,"Barely Attended","Normal")</f>
        <v>Barely Attended</v>
      </c>
      <c r="R756" t="str">
        <f>IF(Table1[[#This Row],[Meeting duration (mins)]]&gt;90,"Long Meeting","Normal")</f>
        <v>Normal</v>
      </c>
    </row>
    <row r="757" spans="1:18" x14ac:dyDescent="0.2">
      <c r="A757">
        <v>756</v>
      </c>
      <c r="B757" s="1">
        <v>45409</v>
      </c>
      <c r="C757" s="2" t="s">
        <v>31</v>
      </c>
      <c r="D757" s="2" t="s">
        <v>24</v>
      </c>
      <c r="E757" t="s">
        <v>49</v>
      </c>
      <c r="F757">
        <v>3</v>
      </c>
      <c r="G757" s="12">
        <v>12</v>
      </c>
      <c r="H757">
        <v>14</v>
      </c>
      <c r="I757" t="s">
        <v>42</v>
      </c>
      <c r="J757" t="s">
        <v>30</v>
      </c>
      <c r="K757" s="4">
        <f>(Table1[[#This Row],[EndTime]]-Table1[[#This Row],[StartTime]])*1440</f>
        <v>30.000000000000053</v>
      </c>
      <c r="L757" s="5">
        <f>Table1[[#This Row],[Attendees]]/Table1[[#This Row],[Capacity]]</f>
        <v>1.1666666666666667</v>
      </c>
      <c r="M757">
        <f>IF(Table1[[#This Row],[Attendees]]&gt;Table1[[#This Row],[Capacity]],1,0)</f>
        <v>1</v>
      </c>
      <c r="N757" t="str">
        <f>TEXT(Table1[[#This Row],[Date]],"ddd")</f>
        <v>Sat</v>
      </c>
      <c r="O757" t="str">
        <f>TEXT(Table1[[#This Row],[Date]],"mmm")</f>
        <v>Apr</v>
      </c>
      <c r="P757" t="str">
        <f>IF(Table1[[#This Row],[Capacity]]&lt;=4,"Small",IF(Table1[[#This Row],[Capacity]]&lt;=8,"Medium","Large"))</f>
        <v>Large</v>
      </c>
      <c r="Q757" t="str">
        <f>IF(Table1[[#This Row],[Utilization %]]&lt;0.25,"Barely Attended","Normal")</f>
        <v>Normal</v>
      </c>
      <c r="R757" t="str">
        <f>IF(Table1[[#This Row],[Meeting duration (mins)]]&gt;90,"Long Meeting","Normal")</f>
        <v>Normal</v>
      </c>
    </row>
    <row r="758" spans="1:18" x14ac:dyDescent="0.2">
      <c r="A758">
        <v>757</v>
      </c>
      <c r="B758" s="1">
        <v>45524</v>
      </c>
      <c r="C758" s="2" t="s">
        <v>34</v>
      </c>
      <c r="D758" s="2" t="s">
        <v>20</v>
      </c>
      <c r="E758" t="s">
        <v>21</v>
      </c>
      <c r="F758">
        <v>1</v>
      </c>
      <c r="G758" s="12">
        <v>6</v>
      </c>
      <c r="H758">
        <v>7</v>
      </c>
      <c r="I758" t="s">
        <v>22</v>
      </c>
      <c r="J758" t="s">
        <v>14</v>
      </c>
      <c r="K758" s="4">
        <f>(Table1[[#This Row],[EndTime]]-Table1[[#This Row],[StartTime]])*1440</f>
        <v>29.999999999999972</v>
      </c>
      <c r="L758" s="5">
        <f>Table1[[#This Row],[Attendees]]/Table1[[#This Row],[Capacity]]</f>
        <v>1.1666666666666667</v>
      </c>
      <c r="M758">
        <f>IF(Table1[[#This Row],[Attendees]]&gt;Table1[[#This Row],[Capacity]],1,0)</f>
        <v>1</v>
      </c>
      <c r="N758" t="str">
        <f>TEXT(Table1[[#This Row],[Date]],"ddd")</f>
        <v>Tue</v>
      </c>
      <c r="O758" t="str">
        <f>TEXT(Table1[[#This Row],[Date]],"mmm")</f>
        <v>Aug</v>
      </c>
      <c r="P758" t="str">
        <f>IF(Table1[[#This Row],[Capacity]]&lt;=4,"Small",IF(Table1[[#This Row],[Capacity]]&lt;=8,"Medium","Large"))</f>
        <v>Medium</v>
      </c>
      <c r="Q758" t="str">
        <f>IF(Table1[[#This Row],[Utilization %]]&lt;0.25,"Barely Attended","Normal")</f>
        <v>Normal</v>
      </c>
      <c r="R758" t="str">
        <f>IF(Table1[[#This Row],[Meeting duration (mins)]]&gt;90,"Long Meeting","Normal")</f>
        <v>Normal</v>
      </c>
    </row>
    <row r="759" spans="1:18" x14ac:dyDescent="0.2">
      <c r="A759">
        <v>758</v>
      </c>
      <c r="B759" s="1">
        <v>45425</v>
      </c>
      <c r="C759" s="2" t="s">
        <v>11</v>
      </c>
      <c r="D759" s="2" t="s">
        <v>33</v>
      </c>
      <c r="E759" t="s">
        <v>12</v>
      </c>
      <c r="F759">
        <v>2</v>
      </c>
      <c r="G759" s="12">
        <v>8</v>
      </c>
      <c r="H759">
        <v>11</v>
      </c>
      <c r="I759" t="s">
        <v>22</v>
      </c>
      <c r="J759" t="s">
        <v>23</v>
      </c>
      <c r="K759" s="4">
        <f>(Table1[[#This Row],[EndTime]]-Table1[[#This Row],[StartTime]])*1440</f>
        <v>29.999999999999893</v>
      </c>
      <c r="L759" s="5">
        <f>Table1[[#This Row],[Attendees]]/Table1[[#This Row],[Capacity]]</f>
        <v>1.375</v>
      </c>
      <c r="M759">
        <f>IF(Table1[[#This Row],[Attendees]]&gt;Table1[[#This Row],[Capacity]],1,0)</f>
        <v>1</v>
      </c>
      <c r="N759" t="str">
        <f>TEXT(Table1[[#This Row],[Date]],"ddd")</f>
        <v>Mon</v>
      </c>
      <c r="O759" t="str">
        <f>TEXT(Table1[[#This Row],[Date]],"mmm")</f>
        <v>May</v>
      </c>
      <c r="P759" t="str">
        <f>IF(Table1[[#This Row],[Capacity]]&lt;=4,"Small",IF(Table1[[#This Row],[Capacity]]&lt;=8,"Medium","Large"))</f>
        <v>Medium</v>
      </c>
      <c r="Q759" t="str">
        <f>IF(Table1[[#This Row],[Utilization %]]&lt;0.25,"Barely Attended","Normal")</f>
        <v>Normal</v>
      </c>
      <c r="R759" t="str">
        <f>IF(Table1[[#This Row],[Meeting duration (mins)]]&gt;90,"Long Meeting","Normal")</f>
        <v>Normal</v>
      </c>
    </row>
    <row r="760" spans="1:18" x14ac:dyDescent="0.2">
      <c r="A760">
        <v>759</v>
      </c>
      <c r="B760" s="1">
        <v>45528</v>
      </c>
      <c r="C760" s="2" t="s">
        <v>31</v>
      </c>
      <c r="D760" s="2" t="s">
        <v>50</v>
      </c>
      <c r="E760" t="s">
        <v>49</v>
      </c>
      <c r="F760">
        <v>3</v>
      </c>
      <c r="G760" s="12">
        <v>12</v>
      </c>
      <c r="H760">
        <v>15</v>
      </c>
      <c r="I760" t="s">
        <v>17</v>
      </c>
      <c r="J760" t="s">
        <v>30</v>
      </c>
      <c r="K760" s="4">
        <f>(Table1[[#This Row],[EndTime]]-Table1[[#This Row],[StartTime]])*1440</f>
        <v>120.00000000000006</v>
      </c>
      <c r="L760" s="5">
        <f>Table1[[#This Row],[Attendees]]/Table1[[#This Row],[Capacity]]</f>
        <v>1.25</v>
      </c>
      <c r="M760">
        <f>IF(Table1[[#This Row],[Attendees]]&gt;Table1[[#This Row],[Capacity]],1,0)</f>
        <v>1</v>
      </c>
      <c r="N760" t="str">
        <f>TEXT(Table1[[#This Row],[Date]],"ddd")</f>
        <v>Sat</v>
      </c>
      <c r="O760" t="str">
        <f>TEXT(Table1[[#This Row],[Date]],"mmm")</f>
        <v>Aug</v>
      </c>
      <c r="P760" t="str">
        <f>IF(Table1[[#This Row],[Capacity]]&lt;=4,"Small",IF(Table1[[#This Row],[Capacity]]&lt;=8,"Medium","Large"))</f>
        <v>Large</v>
      </c>
      <c r="Q760" t="str">
        <f>IF(Table1[[#This Row],[Utilization %]]&lt;0.25,"Barely Attended","Normal")</f>
        <v>Normal</v>
      </c>
      <c r="R760" t="str">
        <f>IF(Table1[[#This Row],[Meeting duration (mins)]]&gt;90,"Long Meeting","Normal")</f>
        <v>Long Meeting</v>
      </c>
    </row>
    <row r="761" spans="1:18" x14ac:dyDescent="0.2">
      <c r="A761">
        <v>760</v>
      </c>
      <c r="B761" s="1">
        <v>45542</v>
      </c>
      <c r="C761" s="2" t="s">
        <v>11</v>
      </c>
      <c r="D761" s="2" t="s">
        <v>46</v>
      </c>
      <c r="E761" t="s">
        <v>12</v>
      </c>
      <c r="F761">
        <v>2</v>
      </c>
      <c r="G761" s="12">
        <v>8</v>
      </c>
      <c r="H761">
        <v>10</v>
      </c>
      <c r="I761" t="s">
        <v>17</v>
      </c>
      <c r="J761" t="s">
        <v>28</v>
      </c>
      <c r="K761" s="4">
        <f>(Table1[[#This Row],[EndTime]]-Table1[[#This Row],[StartTime]])*1440</f>
        <v>119.99999999999989</v>
      </c>
      <c r="L761" s="5">
        <f>Table1[[#This Row],[Attendees]]/Table1[[#This Row],[Capacity]]</f>
        <v>1.25</v>
      </c>
      <c r="M761">
        <f>IF(Table1[[#This Row],[Attendees]]&gt;Table1[[#This Row],[Capacity]],1,0)</f>
        <v>1</v>
      </c>
      <c r="N761" t="str">
        <f>TEXT(Table1[[#This Row],[Date]],"ddd")</f>
        <v>Sat</v>
      </c>
      <c r="O761" t="str">
        <f>TEXT(Table1[[#This Row],[Date]],"mmm")</f>
        <v>Sep</v>
      </c>
      <c r="P761" t="str">
        <f>IF(Table1[[#This Row],[Capacity]]&lt;=4,"Small",IF(Table1[[#This Row],[Capacity]]&lt;=8,"Medium","Large"))</f>
        <v>Medium</v>
      </c>
      <c r="Q761" t="str">
        <f>IF(Table1[[#This Row],[Utilization %]]&lt;0.25,"Barely Attended","Normal")</f>
        <v>Normal</v>
      </c>
      <c r="R761" t="str">
        <f>IF(Table1[[#This Row],[Meeting duration (mins)]]&gt;90,"Long Meeting","Normal")</f>
        <v>Long Meeting</v>
      </c>
    </row>
    <row r="762" spans="1:18" x14ac:dyDescent="0.2">
      <c r="A762">
        <v>761</v>
      </c>
      <c r="B762" s="1">
        <v>45499</v>
      </c>
      <c r="C762" s="2" t="s">
        <v>20</v>
      </c>
      <c r="D762" s="2" t="s">
        <v>44</v>
      </c>
      <c r="E762" t="s">
        <v>12</v>
      </c>
      <c r="F762">
        <v>2</v>
      </c>
      <c r="G762" s="12">
        <v>8</v>
      </c>
      <c r="H762">
        <v>9</v>
      </c>
      <c r="I762" t="s">
        <v>27</v>
      </c>
      <c r="J762" t="s">
        <v>23</v>
      </c>
      <c r="K762" s="4">
        <f>(Table1[[#This Row],[EndTime]]-Table1[[#This Row],[StartTime]])*1440</f>
        <v>90</v>
      </c>
      <c r="L762" s="5">
        <f>Table1[[#This Row],[Attendees]]/Table1[[#This Row],[Capacity]]</f>
        <v>1.125</v>
      </c>
      <c r="M762">
        <f>IF(Table1[[#This Row],[Attendees]]&gt;Table1[[#This Row],[Capacity]],1,0)</f>
        <v>1</v>
      </c>
      <c r="N762" t="str">
        <f>TEXT(Table1[[#This Row],[Date]],"ddd")</f>
        <v>Fri</v>
      </c>
      <c r="O762" t="str">
        <f>TEXT(Table1[[#This Row],[Date]],"mmm")</f>
        <v>Jul</v>
      </c>
      <c r="P762" t="str">
        <f>IF(Table1[[#This Row],[Capacity]]&lt;=4,"Small",IF(Table1[[#This Row],[Capacity]]&lt;=8,"Medium","Large"))</f>
        <v>Medium</v>
      </c>
      <c r="Q762" t="str">
        <f>IF(Table1[[#This Row],[Utilization %]]&lt;0.25,"Barely Attended","Normal")</f>
        <v>Normal</v>
      </c>
      <c r="R762" t="str">
        <f>IF(Table1[[#This Row],[Meeting duration (mins)]]&gt;90,"Long Meeting","Normal")</f>
        <v>Normal</v>
      </c>
    </row>
    <row r="763" spans="1:18" x14ac:dyDescent="0.2">
      <c r="A763">
        <v>762</v>
      </c>
      <c r="B763" s="1">
        <v>45363</v>
      </c>
      <c r="C763" s="2" t="s">
        <v>31</v>
      </c>
      <c r="D763" s="2" t="s">
        <v>48</v>
      </c>
      <c r="E763" t="s">
        <v>12</v>
      </c>
      <c r="F763">
        <v>2</v>
      </c>
      <c r="G763" s="12">
        <v>8</v>
      </c>
      <c r="H763">
        <v>5</v>
      </c>
      <c r="I763" t="s">
        <v>17</v>
      </c>
      <c r="J763" t="s">
        <v>40</v>
      </c>
      <c r="K763" s="4">
        <f>(Table1[[#This Row],[EndTime]]-Table1[[#This Row],[StartTime]])*1440</f>
        <v>90</v>
      </c>
      <c r="L763" s="5">
        <f>Table1[[#This Row],[Attendees]]/Table1[[#This Row],[Capacity]]</f>
        <v>0.625</v>
      </c>
      <c r="M763">
        <f>IF(Table1[[#This Row],[Attendees]]&gt;Table1[[#This Row],[Capacity]],1,0)</f>
        <v>0</v>
      </c>
      <c r="N763" t="str">
        <f>TEXT(Table1[[#This Row],[Date]],"ddd")</f>
        <v>Tue</v>
      </c>
      <c r="O763" t="str">
        <f>TEXT(Table1[[#This Row],[Date]],"mmm")</f>
        <v>Mar</v>
      </c>
      <c r="P763" t="str">
        <f>IF(Table1[[#This Row],[Capacity]]&lt;=4,"Small",IF(Table1[[#This Row],[Capacity]]&lt;=8,"Medium","Large"))</f>
        <v>Medium</v>
      </c>
      <c r="Q763" t="str">
        <f>IF(Table1[[#This Row],[Utilization %]]&lt;0.25,"Barely Attended","Normal")</f>
        <v>Normal</v>
      </c>
      <c r="R763" t="str">
        <f>IF(Table1[[#This Row],[Meeting duration (mins)]]&gt;90,"Long Meeting","Normal")</f>
        <v>Normal</v>
      </c>
    </row>
    <row r="764" spans="1:18" x14ac:dyDescent="0.2">
      <c r="A764">
        <v>763</v>
      </c>
      <c r="B764" s="1">
        <v>45533</v>
      </c>
      <c r="C764" s="2" t="s">
        <v>47</v>
      </c>
      <c r="D764" s="2" t="s">
        <v>34</v>
      </c>
      <c r="E764" t="s">
        <v>12</v>
      </c>
      <c r="F764">
        <v>2</v>
      </c>
      <c r="G764" s="12">
        <v>8</v>
      </c>
      <c r="H764">
        <v>4</v>
      </c>
      <c r="I764" t="s">
        <v>17</v>
      </c>
      <c r="J764" t="s">
        <v>23</v>
      </c>
      <c r="K764" s="4">
        <f>(Table1[[#This Row],[EndTime]]-Table1[[#This Row],[StartTime]])*1440</f>
        <v>29.999999999999972</v>
      </c>
      <c r="L764" s="5">
        <f>Table1[[#This Row],[Attendees]]/Table1[[#This Row],[Capacity]]</f>
        <v>0.5</v>
      </c>
      <c r="M764">
        <f>IF(Table1[[#This Row],[Attendees]]&gt;Table1[[#This Row],[Capacity]],1,0)</f>
        <v>0</v>
      </c>
      <c r="N764" t="str">
        <f>TEXT(Table1[[#This Row],[Date]],"ddd")</f>
        <v>Thu</v>
      </c>
      <c r="O764" t="str">
        <f>TEXT(Table1[[#This Row],[Date]],"mmm")</f>
        <v>Aug</v>
      </c>
      <c r="P764" t="str">
        <f>IF(Table1[[#This Row],[Capacity]]&lt;=4,"Small",IF(Table1[[#This Row],[Capacity]]&lt;=8,"Medium","Large"))</f>
        <v>Medium</v>
      </c>
      <c r="Q764" t="str">
        <f>IF(Table1[[#This Row],[Utilization %]]&lt;0.25,"Barely Attended","Normal")</f>
        <v>Normal</v>
      </c>
      <c r="R764" t="str">
        <f>IF(Table1[[#This Row],[Meeting duration (mins)]]&gt;90,"Long Meeting","Normal")</f>
        <v>Normal</v>
      </c>
    </row>
    <row r="765" spans="1:18" x14ac:dyDescent="0.2">
      <c r="A765">
        <v>764</v>
      </c>
      <c r="B765" s="1">
        <v>45448</v>
      </c>
      <c r="C765" s="2" t="s">
        <v>47</v>
      </c>
      <c r="D765" s="2" t="s">
        <v>43</v>
      </c>
      <c r="E765" t="s">
        <v>25</v>
      </c>
      <c r="F765">
        <v>1</v>
      </c>
      <c r="G765" s="12">
        <v>4</v>
      </c>
      <c r="H765">
        <v>3</v>
      </c>
      <c r="I765" t="s">
        <v>13</v>
      </c>
      <c r="J765" t="s">
        <v>18</v>
      </c>
      <c r="K765" s="4">
        <f>(Table1[[#This Row],[EndTime]]-Table1[[#This Row],[StartTime]])*1440</f>
        <v>90</v>
      </c>
      <c r="L765" s="5">
        <f>Table1[[#This Row],[Attendees]]/Table1[[#This Row],[Capacity]]</f>
        <v>0.75</v>
      </c>
      <c r="M765">
        <f>IF(Table1[[#This Row],[Attendees]]&gt;Table1[[#This Row],[Capacity]],1,0)</f>
        <v>0</v>
      </c>
      <c r="N765" t="str">
        <f>TEXT(Table1[[#This Row],[Date]],"ddd")</f>
        <v>Wed</v>
      </c>
      <c r="O765" t="str">
        <f>TEXT(Table1[[#This Row],[Date]],"mmm")</f>
        <v>Jun</v>
      </c>
      <c r="P765" t="str">
        <f>IF(Table1[[#This Row],[Capacity]]&lt;=4,"Small",IF(Table1[[#This Row],[Capacity]]&lt;=8,"Medium","Large"))</f>
        <v>Small</v>
      </c>
      <c r="Q765" t="str">
        <f>IF(Table1[[#This Row],[Utilization %]]&lt;0.25,"Barely Attended","Normal")</f>
        <v>Normal</v>
      </c>
      <c r="R765" t="str">
        <f>IF(Table1[[#This Row],[Meeting duration (mins)]]&gt;90,"Long Meeting","Normal")</f>
        <v>Normal</v>
      </c>
    </row>
    <row r="766" spans="1:18" x14ac:dyDescent="0.2">
      <c r="A766">
        <v>765</v>
      </c>
      <c r="B766" s="1">
        <v>45409</v>
      </c>
      <c r="C766" s="2" t="s">
        <v>20</v>
      </c>
      <c r="D766" s="2" t="s">
        <v>36</v>
      </c>
      <c r="E766" t="s">
        <v>25</v>
      </c>
      <c r="F766">
        <v>1</v>
      </c>
      <c r="G766" s="12">
        <v>4</v>
      </c>
      <c r="H766">
        <v>4</v>
      </c>
      <c r="I766" t="s">
        <v>13</v>
      </c>
      <c r="J766" t="s">
        <v>18</v>
      </c>
      <c r="K766" s="4">
        <f>(Table1[[#This Row],[EndTime]]-Table1[[#This Row],[StartTime]])*1440</f>
        <v>60.000000000000028</v>
      </c>
      <c r="L766" s="5">
        <f>Table1[[#This Row],[Attendees]]/Table1[[#This Row],[Capacity]]</f>
        <v>1</v>
      </c>
      <c r="M766">
        <f>IF(Table1[[#This Row],[Attendees]]&gt;Table1[[#This Row],[Capacity]],1,0)</f>
        <v>0</v>
      </c>
      <c r="N766" t="str">
        <f>TEXT(Table1[[#This Row],[Date]],"ddd")</f>
        <v>Sat</v>
      </c>
      <c r="O766" t="str">
        <f>TEXT(Table1[[#This Row],[Date]],"mmm")</f>
        <v>Apr</v>
      </c>
      <c r="P766" t="str">
        <f>IF(Table1[[#This Row],[Capacity]]&lt;=4,"Small",IF(Table1[[#This Row],[Capacity]]&lt;=8,"Medium","Large"))</f>
        <v>Small</v>
      </c>
      <c r="Q766" t="str">
        <f>IF(Table1[[#This Row],[Utilization %]]&lt;0.25,"Barely Attended","Normal")</f>
        <v>Normal</v>
      </c>
      <c r="R766" t="str">
        <f>IF(Table1[[#This Row],[Meeting duration (mins)]]&gt;90,"Long Meeting","Normal")</f>
        <v>Normal</v>
      </c>
    </row>
    <row r="767" spans="1:18" x14ac:dyDescent="0.2">
      <c r="A767">
        <v>766</v>
      </c>
      <c r="B767" s="1">
        <v>45304</v>
      </c>
      <c r="C767" s="2" t="s">
        <v>31</v>
      </c>
      <c r="D767" s="2" t="s">
        <v>46</v>
      </c>
      <c r="E767" t="s">
        <v>38</v>
      </c>
      <c r="F767">
        <v>3</v>
      </c>
      <c r="G767" s="12">
        <v>16</v>
      </c>
      <c r="H767">
        <v>3</v>
      </c>
      <c r="I767" t="s">
        <v>27</v>
      </c>
      <c r="J767" t="s">
        <v>30</v>
      </c>
      <c r="K767" s="4">
        <f>(Table1[[#This Row],[EndTime]]-Table1[[#This Row],[StartTime]])*1440</f>
        <v>59.999999999999943</v>
      </c>
      <c r="L767" s="5">
        <f>Table1[[#This Row],[Attendees]]/Table1[[#This Row],[Capacity]]</f>
        <v>0.1875</v>
      </c>
      <c r="M767">
        <f>IF(Table1[[#This Row],[Attendees]]&gt;Table1[[#This Row],[Capacity]],1,0)</f>
        <v>0</v>
      </c>
      <c r="N767" t="str">
        <f>TEXT(Table1[[#This Row],[Date]],"ddd")</f>
        <v>Sat</v>
      </c>
      <c r="O767" t="str">
        <f>TEXT(Table1[[#This Row],[Date]],"mmm")</f>
        <v>Jan</v>
      </c>
      <c r="P767" t="str">
        <f>IF(Table1[[#This Row],[Capacity]]&lt;=4,"Small",IF(Table1[[#This Row],[Capacity]]&lt;=8,"Medium","Large"))</f>
        <v>Large</v>
      </c>
      <c r="Q767" t="str">
        <f>IF(Table1[[#This Row],[Utilization %]]&lt;0.25,"Barely Attended","Normal")</f>
        <v>Barely Attended</v>
      </c>
      <c r="R767" t="str">
        <f>IF(Table1[[#This Row],[Meeting duration (mins)]]&gt;90,"Long Meeting","Normal")</f>
        <v>Normal</v>
      </c>
    </row>
    <row r="768" spans="1:18" x14ac:dyDescent="0.2">
      <c r="A768">
        <v>767</v>
      </c>
      <c r="B768" s="1">
        <v>45544</v>
      </c>
      <c r="C768" s="2" t="s">
        <v>37</v>
      </c>
      <c r="D768" s="2" t="s">
        <v>10</v>
      </c>
      <c r="E768" t="s">
        <v>35</v>
      </c>
      <c r="F768">
        <v>2</v>
      </c>
      <c r="G768" s="12">
        <v>10</v>
      </c>
      <c r="H768">
        <v>8</v>
      </c>
      <c r="I768" t="s">
        <v>41</v>
      </c>
      <c r="J768" t="s">
        <v>40</v>
      </c>
      <c r="K768" s="4">
        <f>(Table1[[#This Row],[EndTime]]-Table1[[#This Row],[StartTime]])*1440</f>
        <v>90</v>
      </c>
      <c r="L768" s="5">
        <f>Table1[[#This Row],[Attendees]]/Table1[[#This Row],[Capacity]]</f>
        <v>0.8</v>
      </c>
      <c r="M768">
        <f>IF(Table1[[#This Row],[Attendees]]&gt;Table1[[#This Row],[Capacity]],1,0)</f>
        <v>0</v>
      </c>
      <c r="N768" t="str">
        <f>TEXT(Table1[[#This Row],[Date]],"ddd")</f>
        <v>Mon</v>
      </c>
      <c r="O768" t="str">
        <f>TEXT(Table1[[#This Row],[Date]],"mmm")</f>
        <v>Sep</v>
      </c>
      <c r="P768" t="str">
        <f>IF(Table1[[#This Row],[Capacity]]&lt;=4,"Small",IF(Table1[[#This Row],[Capacity]]&lt;=8,"Medium","Large"))</f>
        <v>Large</v>
      </c>
      <c r="Q768" t="str">
        <f>IF(Table1[[#This Row],[Utilization %]]&lt;0.25,"Barely Attended","Normal")</f>
        <v>Normal</v>
      </c>
      <c r="R768" t="str">
        <f>IF(Table1[[#This Row],[Meeting duration (mins)]]&gt;90,"Long Meeting","Normal")</f>
        <v>Normal</v>
      </c>
    </row>
    <row r="769" spans="1:18" x14ac:dyDescent="0.2">
      <c r="A769">
        <v>768</v>
      </c>
      <c r="B769" s="1">
        <v>45537</v>
      </c>
      <c r="C769" s="2" t="s">
        <v>43</v>
      </c>
      <c r="D769" s="2" t="s">
        <v>29</v>
      </c>
      <c r="E769" t="s">
        <v>12</v>
      </c>
      <c r="F769">
        <v>2</v>
      </c>
      <c r="G769" s="12">
        <v>8</v>
      </c>
      <c r="H769">
        <v>8</v>
      </c>
      <c r="I769" t="s">
        <v>27</v>
      </c>
      <c r="J769" t="s">
        <v>28</v>
      </c>
      <c r="K769" s="4">
        <f>(Table1[[#This Row],[EndTime]]-Table1[[#This Row],[StartTime]])*1440</f>
        <v>119.99999999999997</v>
      </c>
      <c r="L769" s="5">
        <f>Table1[[#This Row],[Attendees]]/Table1[[#This Row],[Capacity]]</f>
        <v>1</v>
      </c>
      <c r="M769">
        <f>IF(Table1[[#This Row],[Attendees]]&gt;Table1[[#This Row],[Capacity]],1,0)</f>
        <v>0</v>
      </c>
      <c r="N769" t="str">
        <f>TEXT(Table1[[#This Row],[Date]],"ddd")</f>
        <v>Mon</v>
      </c>
      <c r="O769" t="str">
        <f>TEXT(Table1[[#This Row],[Date]],"mmm")</f>
        <v>Sep</v>
      </c>
      <c r="P769" t="str">
        <f>IF(Table1[[#This Row],[Capacity]]&lt;=4,"Small",IF(Table1[[#This Row],[Capacity]]&lt;=8,"Medium","Large"))</f>
        <v>Medium</v>
      </c>
      <c r="Q769" t="str">
        <f>IF(Table1[[#This Row],[Utilization %]]&lt;0.25,"Barely Attended","Normal")</f>
        <v>Normal</v>
      </c>
      <c r="R769" t="str">
        <f>IF(Table1[[#This Row],[Meeting duration (mins)]]&gt;90,"Long Meeting","Normal")</f>
        <v>Long Meeting</v>
      </c>
    </row>
    <row r="770" spans="1:18" x14ac:dyDescent="0.2">
      <c r="A770">
        <v>769</v>
      </c>
      <c r="B770" s="1">
        <v>45402</v>
      </c>
      <c r="C770" s="2" t="s">
        <v>44</v>
      </c>
      <c r="D770" s="2" t="s">
        <v>32</v>
      </c>
      <c r="E770" t="s">
        <v>12</v>
      </c>
      <c r="F770">
        <v>2</v>
      </c>
      <c r="G770" s="12">
        <v>8</v>
      </c>
      <c r="H770">
        <v>10</v>
      </c>
      <c r="I770" t="s">
        <v>42</v>
      </c>
      <c r="J770" t="s">
        <v>40</v>
      </c>
      <c r="K770" s="4">
        <f>(Table1[[#This Row],[EndTime]]-Table1[[#This Row],[StartTime]])*1440</f>
        <v>119.99999999999997</v>
      </c>
      <c r="L770" s="5">
        <f>Table1[[#This Row],[Attendees]]/Table1[[#This Row],[Capacity]]</f>
        <v>1.25</v>
      </c>
      <c r="M770">
        <f>IF(Table1[[#This Row],[Attendees]]&gt;Table1[[#This Row],[Capacity]],1,0)</f>
        <v>1</v>
      </c>
      <c r="N770" t="str">
        <f>TEXT(Table1[[#This Row],[Date]],"ddd")</f>
        <v>Sat</v>
      </c>
      <c r="O770" t="str">
        <f>TEXT(Table1[[#This Row],[Date]],"mmm")</f>
        <v>Apr</v>
      </c>
      <c r="P770" t="str">
        <f>IF(Table1[[#This Row],[Capacity]]&lt;=4,"Small",IF(Table1[[#This Row],[Capacity]]&lt;=8,"Medium","Large"))</f>
        <v>Medium</v>
      </c>
      <c r="Q770" t="str">
        <f>IF(Table1[[#This Row],[Utilization %]]&lt;0.25,"Barely Attended","Normal")</f>
        <v>Normal</v>
      </c>
      <c r="R770" t="str">
        <f>IF(Table1[[#This Row],[Meeting duration (mins)]]&gt;90,"Long Meeting","Normal")</f>
        <v>Long Meeting</v>
      </c>
    </row>
    <row r="771" spans="1:18" x14ac:dyDescent="0.2">
      <c r="A771">
        <v>770</v>
      </c>
      <c r="B771" s="1">
        <v>45385</v>
      </c>
      <c r="C771" s="2" t="s">
        <v>26</v>
      </c>
      <c r="D771" s="2" t="s">
        <v>11</v>
      </c>
      <c r="E771" t="s">
        <v>35</v>
      </c>
      <c r="F771">
        <v>2</v>
      </c>
      <c r="G771" s="12">
        <v>10</v>
      </c>
      <c r="H771">
        <v>2</v>
      </c>
      <c r="I771" t="s">
        <v>13</v>
      </c>
      <c r="J771" t="s">
        <v>40</v>
      </c>
      <c r="K771" s="4">
        <f>(Table1[[#This Row],[EndTime]]-Table1[[#This Row],[StartTime]])*1440</f>
        <v>30.000000000000053</v>
      </c>
      <c r="L771" s="5">
        <f>Table1[[#This Row],[Attendees]]/Table1[[#This Row],[Capacity]]</f>
        <v>0.2</v>
      </c>
      <c r="M771">
        <f>IF(Table1[[#This Row],[Attendees]]&gt;Table1[[#This Row],[Capacity]],1,0)</f>
        <v>0</v>
      </c>
      <c r="N771" t="str">
        <f>TEXT(Table1[[#This Row],[Date]],"ddd")</f>
        <v>Wed</v>
      </c>
      <c r="O771" t="str">
        <f>TEXT(Table1[[#This Row],[Date]],"mmm")</f>
        <v>Apr</v>
      </c>
      <c r="P771" t="str">
        <f>IF(Table1[[#This Row],[Capacity]]&lt;=4,"Small",IF(Table1[[#This Row],[Capacity]]&lt;=8,"Medium","Large"))</f>
        <v>Large</v>
      </c>
      <c r="Q771" t="str">
        <f>IF(Table1[[#This Row],[Utilization %]]&lt;0.25,"Barely Attended","Normal")</f>
        <v>Barely Attended</v>
      </c>
      <c r="R771" t="str">
        <f>IF(Table1[[#This Row],[Meeting duration (mins)]]&gt;90,"Long Meeting","Normal")</f>
        <v>Normal</v>
      </c>
    </row>
    <row r="772" spans="1:18" x14ac:dyDescent="0.2">
      <c r="A772">
        <v>771</v>
      </c>
      <c r="B772" s="1">
        <v>45340</v>
      </c>
      <c r="C772" s="2" t="s">
        <v>33</v>
      </c>
      <c r="D772" s="2" t="s">
        <v>48</v>
      </c>
      <c r="E772" t="s">
        <v>21</v>
      </c>
      <c r="F772">
        <v>1</v>
      </c>
      <c r="G772" s="12">
        <v>6</v>
      </c>
      <c r="H772">
        <v>5</v>
      </c>
      <c r="I772" t="s">
        <v>42</v>
      </c>
      <c r="J772" t="s">
        <v>18</v>
      </c>
      <c r="K772" s="4">
        <f>(Table1[[#This Row],[EndTime]]-Table1[[#This Row],[StartTime]])*1440</f>
        <v>120.00000000000006</v>
      </c>
      <c r="L772" s="5">
        <f>Table1[[#This Row],[Attendees]]/Table1[[#This Row],[Capacity]]</f>
        <v>0.83333333333333337</v>
      </c>
      <c r="M772">
        <f>IF(Table1[[#This Row],[Attendees]]&gt;Table1[[#This Row],[Capacity]],1,0)</f>
        <v>0</v>
      </c>
      <c r="N772" t="str">
        <f>TEXT(Table1[[#This Row],[Date]],"ddd")</f>
        <v>Sun</v>
      </c>
      <c r="O772" t="str">
        <f>TEXT(Table1[[#This Row],[Date]],"mmm")</f>
        <v>Feb</v>
      </c>
      <c r="P772" t="str">
        <f>IF(Table1[[#This Row],[Capacity]]&lt;=4,"Small",IF(Table1[[#This Row],[Capacity]]&lt;=8,"Medium","Large"))</f>
        <v>Medium</v>
      </c>
      <c r="Q772" t="str">
        <f>IF(Table1[[#This Row],[Utilization %]]&lt;0.25,"Barely Attended","Normal")</f>
        <v>Normal</v>
      </c>
      <c r="R772" t="str">
        <f>IF(Table1[[#This Row],[Meeting duration (mins)]]&gt;90,"Long Meeting","Normal")</f>
        <v>Long Meeting</v>
      </c>
    </row>
    <row r="773" spans="1:18" x14ac:dyDescent="0.2">
      <c r="A773">
        <v>772</v>
      </c>
      <c r="B773" s="1">
        <v>45395</v>
      </c>
      <c r="C773" s="2" t="s">
        <v>29</v>
      </c>
      <c r="D773" s="2" t="s">
        <v>37</v>
      </c>
      <c r="E773" t="s">
        <v>38</v>
      </c>
      <c r="F773">
        <v>3</v>
      </c>
      <c r="G773" s="12">
        <v>16</v>
      </c>
      <c r="H773">
        <v>8</v>
      </c>
      <c r="I773" t="s">
        <v>27</v>
      </c>
      <c r="J773" t="s">
        <v>18</v>
      </c>
      <c r="K773" s="4">
        <f>(Table1[[#This Row],[EndTime]]-Table1[[#This Row],[StartTime]])*1440</f>
        <v>30.000000000000053</v>
      </c>
      <c r="L773" s="5">
        <f>Table1[[#This Row],[Attendees]]/Table1[[#This Row],[Capacity]]</f>
        <v>0.5</v>
      </c>
      <c r="M773">
        <f>IF(Table1[[#This Row],[Attendees]]&gt;Table1[[#This Row],[Capacity]],1,0)</f>
        <v>0</v>
      </c>
      <c r="N773" t="str">
        <f>TEXT(Table1[[#This Row],[Date]],"ddd")</f>
        <v>Sat</v>
      </c>
      <c r="O773" t="str">
        <f>TEXT(Table1[[#This Row],[Date]],"mmm")</f>
        <v>Apr</v>
      </c>
      <c r="P773" t="str">
        <f>IF(Table1[[#This Row],[Capacity]]&lt;=4,"Small",IF(Table1[[#This Row],[Capacity]]&lt;=8,"Medium","Large"))</f>
        <v>Large</v>
      </c>
      <c r="Q773" t="str">
        <f>IF(Table1[[#This Row],[Utilization %]]&lt;0.25,"Barely Attended","Normal")</f>
        <v>Normal</v>
      </c>
      <c r="R773" t="str">
        <f>IF(Table1[[#This Row],[Meeting duration (mins)]]&gt;90,"Long Meeting","Normal")</f>
        <v>Normal</v>
      </c>
    </row>
    <row r="774" spans="1:18" x14ac:dyDescent="0.2">
      <c r="A774">
        <v>773</v>
      </c>
      <c r="B774" s="1">
        <v>45601</v>
      </c>
      <c r="C774" s="2" t="s">
        <v>31</v>
      </c>
      <c r="D774" s="2" t="s">
        <v>48</v>
      </c>
      <c r="E774" t="s">
        <v>21</v>
      </c>
      <c r="F774">
        <v>1</v>
      </c>
      <c r="G774" s="12">
        <v>6</v>
      </c>
      <c r="H774">
        <v>7</v>
      </c>
      <c r="I774" t="s">
        <v>13</v>
      </c>
      <c r="J774" t="s">
        <v>14</v>
      </c>
      <c r="K774" s="4">
        <f>(Table1[[#This Row],[EndTime]]-Table1[[#This Row],[StartTime]])*1440</f>
        <v>90</v>
      </c>
      <c r="L774" s="5">
        <f>Table1[[#This Row],[Attendees]]/Table1[[#This Row],[Capacity]]</f>
        <v>1.1666666666666667</v>
      </c>
      <c r="M774">
        <f>IF(Table1[[#This Row],[Attendees]]&gt;Table1[[#This Row],[Capacity]],1,0)</f>
        <v>1</v>
      </c>
      <c r="N774" t="str">
        <f>TEXT(Table1[[#This Row],[Date]],"ddd")</f>
        <v>Tue</v>
      </c>
      <c r="O774" t="str">
        <f>TEXT(Table1[[#This Row],[Date]],"mmm")</f>
        <v>Nov</v>
      </c>
      <c r="P774" t="str">
        <f>IF(Table1[[#This Row],[Capacity]]&lt;=4,"Small",IF(Table1[[#This Row],[Capacity]]&lt;=8,"Medium","Large"))</f>
        <v>Medium</v>
      </c>
      <c r="Q774" t="str">
        <f>IF(Table1[[#This Row],[Utilization %]]&lt;0.25,"Barely Attended","Normal")</f>
        <v>Normal</v>
      </c>
      <c r="R774" t="str">
        <f>IF(Table1[[#This Row],[Meeting duration (mins)]]&gt;90,"Long Meeting","Normal")</f>
        <v>Normal</v>
      </c>
    </row>
    <row r="775" spans="1:18" x14ac:dyDescent="0.2">
      <c r="A775">
        <v>774</v>
      </c>
      <c r="B775" s="1">
        <v>45334</v>
      </c>
      <c r="C775" s="2" t="s">
        <v>10</v>
      </c>
      <c r="D775" s="2" t="s">
        <v>45</v>
      </c>
      <c r="E775" t="s">
        <v>49</v>
      </c>
      <c r="F775">
        <v>3</v>
      </c>
      <c r="G775" s="12">
        <v>12</v>
      </c>
      <c r="H775">
        <v>13</v>
      </c>
      <c r="I775" t="s">
        <v>27</v>
      </c>
      <c r="J775" t="s">
        <v>14</v>
      </c>
      <c r="K775" s="4">
        <f>(Table1[[#This Row],[EndTime]]-Table1[[#This Row],[StartTime]])*1440</f>
        <v>29.999999999999893</v>
      </c>
      <c r="L775" s="5">
        <f>Table1[[#This Row],[Attendees]]/Table1[[#This Row],[Capacity]]</f>
        <v>1.0833333333333333</v>
      </c>
      <c r="M775">
        <f>IF(Table1[[#This Row],[Attendees]]&gt;Table1[[#This Row],[Capacity]],1,0)</f>
        <v>1</v>
      </c>
      <c r="N775" t="str">
        <f>TEXT(Table1[[#This Row],[Date]],"ddd")</f>
        <v>Mon</v>
      </c>
      <c r="O775" t="str">
        <f>TEXT(Table1[[#This Row],[Date]],"mmm")</f>
        <v>Feb</v>
      </c>
      <c r="P775" t="str">
        <f>IF(Table1[[#This Row],[Capacity]]&lt;=4,"Small",IF(Table1[[#This Row],[Capacity]]&lt;=8,"Medium","Large"))</f>
        <v>Large</v>
      </c>
      <c r="Q775" t="str">
        <f>IF(Table1[[#This Row],[Utilization %]]&lt;0.25,"Barely Attended","Normal")</f>
        <v>Normal</v>
      </c>
      <c r="R775" t="str">
        <f>IF(Table1[[#This Row],[Meeting duration (mins)]]&gt;90,"Long Meeting","Normal")</f>
        <v>Normal</v>
      </c>
    </row>
    <row r="776" spans="1:18" x14ac:dyDescent="0.2">
      <c r="A776">
        <v>775</v>
      </c>
      <c r="B776" s="1">
        <v>45408</v>
      </c>
      <c r="C776" s="2" t="s">
        <v>44</v>
      </c>
      <c r="D776" s="2" t="s">
        <v>29</v>
      </c>
      <c r="E776" t="s">
        <v>25</v>
      </c>
      <c r="F776">
        <v>1</v>
      </c>
      <c r="G776" s="12">
        <v>4</v>
      </c>
      <c r="H776">
        <v>5</v>
      </c>
      <c r="I776" t="s">
        <v>13</v>
      </c>
      <c r="J776" t="s">
        <v>28</v>
      </c>
      <c r="K776" s="4">
        <f>(Table1[[#This Row],[EndTime]]-Table1[[#This Row],[StartTime]])*1440</f>
        <v>60.000000000000028</v>
      </c>
      <c r="L776" s="5">
        <f>Table1[[#This Row],[Attendees]]/Table1[[#This Row],[Capacity]]</f>
        <v>1.25</v>
      </c>
      <c r="M776">
        <f>IF(Table1[[#This Row],[Attendees]]&gt;Table1[[#This Row],[Capacity]],1,0)</f>
        <v>1</v>
      </c>
      <c r="N776" t="str">
        <f>TEXT(Table1[[#This Row],[Date]],"ddd")</f>
        <v>Fri</v>
      </c>
      <c r="O776" t="str">
        <f>TEXT(Table1[[#This Row],[Date]],"mmm")</f>
        <v>Apr</v>
      </c>
      <c r="P776" t="str">
        <f>IF(Table1[[#This Row],[Capacity]]&lt;=4,"Small",IF(Table1[[#This Row],[Capacity]]&lt;=8,"Medium","Large"))</f>
        <v>Small</v>
      </c>
      <c r="Q776" t="str">
        <f>IF(Table1[[#This Row],[Utilization %]]&lt;0.25,"Barely Attended","Normal")</f>
        <v>Normal</v>
      </c>
      <c r="R776" t="str">
        <f>IF(Table1[[#This Row],[Meeting duration (mins)]]&gt;90,"Long Meeting","Normal")</f>
        <v>Normal</v>
      </c>
    </row>
    <row r="777" spans="1:18" x14ac:dyDescent="0.2">
      <c r="A777">
        <v>777</v>
      </c>
      <c r="B777" s="1">
        <v>45470</v>
      </c>
      <c r="C777" s="2" t="s">
        <v>19</v>
      </c>
      <c r="D777" s="2" t="s">
        <v>43</v>
      </c>
      <c r="E777" t="s">
        <v>38</v>
      </c>
      <c r="F777">
        <v>3</v>
      </c>
      <c r="G777" s="12">
        <v>16</v>
      </c>
      <c r="H777">
        <v>7</v>
      </c>
      <c r="I777" t="s">
        <v>13</v>
      </c>
      <c r="J777" t="s">
        <v>28</v>
      </c>
      <c r="K777" s="4">
        <f>(Table1[[#This Row],[EndTime]]-Table1[[#This Row],[StartTime]])*1440</f>
        <v>120.00000000000006</v>
      </c>
      <c r="L777" s="5">
        <f>Table1[[#This Row],[Attendees]]/Table1[[#This Row],[Capacity]]</f>
        <v>0.4375</v>
      </c>
      <c r="M777">
        <f>IF(Table1[[#This Row],[Attendees]]&gt;Table1[[#This Row],[Capacity]],1,0)</f>
        <v>0</v>
      </c>
      <c r="N777" t="str">
        <f>TEXT(Table1[[#This Row],[Date]],"ddd")</f>
        <v>Thu</v>
      </c>
      <c r="O777" t="str">
        <f>TEXT(Table1[[#This Row],[Date]],"mmm")</f>
        <v>Jun</v>
      </c>
      <c r="P777" t="str">
        <f>IF(Table1[[#This Row],[Capacity]]&lt;=4,"Small",IF(Table1[[#This Row],[Capacity]]&lt;=8,"Medium","Large"))</f>
        <v>Large</v>
      </c>
      <c r="Q777" t="str">
        <f>IF(Table1[[#This Row],[Utilization %]]&lt;0.25,"Barely Attended","Normal")</f>
        <v>Normal</v>
      </c>
      <c r="R777" t="str">
        <f>IF(Table1[[#This Row],[Meeting duration (mins)]]&gt;90,"Long Meeting","Normal")</f>
        <v>Long Meeting</v>
      </c>
    </row>
    <row r="778" spans="1:18" x14ac:dyDescent="0.2">
      <c r="A778">
        <v>778</v>
      </c>
      <c r="B778" s="1">
        <v>45472</v>
      </c>
      <c r="C778" s="2" t="s">
        <v>15</v>
      </c>
      <c r="D778" s="2" t="s">
        <v>29</v>
      </c>
      <c r="E778" t="s">
        <v>49</v>
      </c>
      <c r="F778">
        <v>3</v>
      </c>
      <c r="G778" s="12">
        <v>12</v>
      </c>
      <c r="H778">
        <v>1</v>
      </c>
      <c r="I778" t="s">
        <v>42</v>
      </c>
      <c r="J778" t="s">
        <v>40</v>
      </c>
      <c r="K778" s="4">
        <f>(Table1[[#This Row],[EndTime]]-Table1[[#This Row],[StartTime]])*1440</f>
        <v>29.999999999999972</v>
      </c>
      <c r="L778" s="5">
        <f>Table1[[#This Row],[Attendees]]/Table1[[#This Row],[Capacity]]</f>
        <v>8.3333333333333329E-2</v>
      </c>
      <c r="M778">
        <f>IF(Table1[[#This Row],[Attendees]]&gt;Table1[[#This Row],[Capacity]],1,0)</f>
        <v>0</v>
      </c>
      <c r="N778" t="str">
        <f>TEXT(Table1[[#This Row],[Date]],"ddd")</f>
        <v>Sat</v>
      </c>
      <c r="O778" t="str">
        <f>TEXT(Table1[[#This Row],[Date]],"mmm")</f>
        <v>Jun</v>
      </c>
      <c r="P778" t="str">
        <f>IF(Table1[[#This Row],[Capacity]]&lt;=4,"Small",IF(Table1[[#This Row],[Capacity]]&lt;=8,"Medium","Large"))</f>
        <v>Large</v>
      </c>
      <c r="Q778" t="str">
        <f>IF(Table1[[#This Row],[Utilization %]]&lt;0.25,"Barely Attended","Normal")</f>
        <v>Barely Attended</v>
      </c>
      <c r="R778" t="str">
        <f>IF(Table1[[#This Row],[Meeting duration (mins)]]&gt;90,"Long Meeting","Normal")</f>
        <v>Normal</v>
      </c>
    </row>
    <row r="779" spans="1:18" x14ac:dyDescent="0.2">
      <c r="A779">
        <v>779</v>
      </c>
      <c r="B779" s="1">
        <v>45655</v>
      </c>
      <c r="C779" s="2" t="s">
        <v>37</v>
      </c>
      <c r="D779" s="2" t="s">
        <v>45</v>
      </c>
      <c r="E779" t="s">
        <v>49</v>
      </c>
      <c r="F779">
        <v>3</v>
      </c>
      <c r="G779" s="12">
        <v>12</v>
      </c>
      <c r="H779">
        <v>12</v>
      </c>
      <c r="I779" t="s">
        <v>27</v>
      </c>
      <c r="J779" t="s">
        <v>14</v>
      </c>
      <c r="K779" s="4">
        <f>(Table1[[#This Row],[EndTime]]-Table1[[#This Row],[StartTime]])*1440</f>
        <v>119.99999999999989</v>
      </c>
      <c r="L779" s="5">
        <f>Table1[[#This Row],[Attendees]]/Table1[[#This Row],[Capacity]]</f>
        <v>1</v>
      </c>
      <c r="M779">
        <f>IF(Table1[[#This Row],[Attendees]]&gt;Table1[[#This Row],[Capacity]],1,0)</f>
        <v>0</v>
      </c>
      <c r="N779" t="str">
        <f>TEXT(Table1[[#This Row],[Date]],"ddd")</f>
        <v>Sun</v>
      </c>
      <c r="O779" t="str">
        <f>TEXT(Table1[[#This Row],[Date]],"mmm")</f>
        <v>Dec</v>
      </c>
      <c r="P779" t="str">
        <f>IF(Table1[[#This Row],[Capacity]]&lt;=4,"Small",IF(Table1[[#This Row],[Capacity]]&lt;=8,"Medium","Large"))</f>
        <v>Large</v>
      </c>
      <c r="Q779" t="str">
        <f>IF(Table1[[#This Row],[Utilization %]]&lt;0.25,"Barely Attended","Normal")</f>
        <v>Normal</v>
      </c>
      <c r="R779" t="str">
        <f>IF(Table1[[#This Row],[Meeting duration (mins)]]&gt;90,"Long Meeting","Normal")</f>
        <v>Long Meeting</v>
      </c>
    </row>
    <row r="780" spans="1:18" x14ac:dyDescent="0.2">
      <c r="A780">
        <v>780</v>
      </c>
      <c r="B780" s="1">
        <v>45294</v>
      </c>
      <c r="C780" s="2" t="s">
        <v>19</v>
      </c>
      <c r="D780" s="2" t="s">
        <v>34</v>
      </c>
      <c r="E780" t="s">
        <v>25</v>
      </c>
      <c r="F780">
        <v>1</v>
      </c>
      <c r="G780" s="12">
        <v>4</v>
      </c>
      <c r="H780">
        <v>5</v>
      </c>
      <c r="I780" t="s">
        <v>22</v>
      </c>
      <c r="J780" t="s">
        <v>14</v>
      </c>
      <c r="K780" s="4">
        <f>(Table1[[#This Row],[EndTime]]-Table1[[#This Row],[StartTime]])*1440</f>
        <v>60.000000000000028</v>
      </c>
      <c r="L780" s="5">
        <f>Table1[[#This Row],[Attendees]]/Table1[[#This Row],[Capacity]]</f>
        <v>1.25</v>
      </c>
      <c r="M780">
        <f>IF(Table1[[#This Row],[Attendees]]&gt;Table1[[#This Row],[Capacity]],1,0)</f>
        <v>1</v>
      </c>
      <c r="N780" t="str">
        <f>TEXT(Table1[[#This Row],[Date]],"ddd")</f>
        <v>Wed</v>
      </c>
      <c r="O780" t="str">
        <f>TEXT(Table1[[#This Row],[Date]],"mmm")</f>
        <v>Jan</v>
      </c>
      <c r="P780" t="str">
        <f>IF(Table1[[#This Row],[Capacity]]&lt;=4,"Small",IF(Table1[[#This Row],[Capacity]]&lt;=8,"Medium","Large"))</f>
        <v>Small</v>
      </c>
      <c r="Q780" t="str">
        <f>IF(Table1[[#This Row],[Utilization %]]&lt;0.25,"Barely Attended","Normal")</f>
        <v>Normal</v>
      </c>
      <c r="R780" t="str">
        <f>IF(Table1[[#This Row],[Meeting duration (mins)]]&gt;90,"Long Meeting","Normal")</f>
        <v>Normal</v>
      </c>
    </row>
    <row r="781" spans="1:18" x14ac:dyDescent="0.2">
      <c r="A781">
        <v>781</v>
      </c>
      <c r="B781" s="1">
        <v>45485</v>
      </c>
      <c r="C781" s="2" t="s">
        <v>34</v>
      </c>
      <c r="D781" s="2" t="s">
        <v>20</v>
      </c>
      <c r="E781" t="s">
        <v>25</v>
      </c>
      <c r="F781">
        <v>1</v>
      </c>
      <c r="G781" s="12">
        <v>4</v>
      </c>
      <c r="H781">
        <v>2</v>
      </c>
      <c r="I781" t="s">
        <v>42</v>
      </c>
      <c r="J781" t="s">
        <v>28</v>
      </c>
      <c r="K781" s="4">
        <f>(Table1[[#This Row],[EndTime]]-Table1[[#This Row],[StartTime]])*1440</f>
        <v>29.999999999999972</v>
      </c>
      <c r="L781" s="5">
        <f>Table1[[#This Row],[Attendees]]/Table1[[#This Row],[Capacity]]</f>
        <v>0.5</v>
      </c>
      <c r="M781">
        <f>IF(Table1[[#This Row],[Attendees]]&gt;Table1[[#This Row],[Capacity]],1,0)</f>
        <v>0</v>
      </c>
      <c r="N781" t="str">
        <f>TEXT(Table1[[#This Row],[Date]],"ddd")</f>
        <v>Fri</v>
      </c>
      <c r="O781" t="str">
        <f>TEXT(Table1[[#This Row],[Date]],"mmm")</f>
        <v>Jul</v>
      </c>
      <c r="P781" t="str">
        <f>IF(Table1[[#This Row],[Capacity]]&lt;=4,"Small",IF(Table1[[#This Row],[Capacity]]&lt;=8,"Medium","Large"))</f>
        <v>Small</v>
      </c>
      <c r="Q781" t="str">
        <f>IF(Table1[[#This Row],[Utilization %]]&lt;0.25,"Barely Attended","Normal")</f>
        <v>Normal</v>
      </c>
      <c r="R781" t="str">
        <f>IF(Table1[[#This Row],[Meeting duration (mins)]]&gt;90,"Long Meeting","Normal")</f>
        <v>Normal</v>
      </c>
    </row>
    <row r="782" spans="1:18" x14ac:dyDescent="0.2">
      <c r="A782">
        <v>782</v>
      </c>
      <c r="B782" s="1">
        <v>45519</v>
      </c>
      <c r="C782" s="2" t="s">
        <v>44</v>
      </c>
      <c r="D782" s="2" t="s">
        <v>32</v>
      </c>
      <c r="E782" t="s">
        <v>21</v>
      </c>
      <c r="F782">
        <v>1</v>
      </c>
      <c r="G782" s="12">
        <v>6</v>
      </c>
      <c r="H782">
        <v>9</v>
      </c>
      <c r="I782" t="s">
        <v>13</v>
      </c>
      <c r="J782" t="s">
        <v>23</v>
      </c>
      <c r="K782" s="4">
        <f>(Table1[[#This Row],[EndTime]]-Table1[[#This Row],[StartTime]])*1440</f>
        <v>119.99999999999997</v>
      </c>
      <c r="L782" s="5">
        <f>Table1[[#This Row],[Attendees]]/Table1[[#This Row],[Capacity]]</f>
        <v>1.5</v>
      </c>
      <c r="M782">
        <f>IF(Table1[[#This Row],[Attendees]]&gt;Table1[[#This Row],[Capacity]],1,0)</f>
        <v>1</v>
      </c>
      <c r="N782" t="str">
        <f>TEXT(Table1[[#This Row],[Date]],"ddd")</f>
        <v>Thu</v>
      </c>
      <c r="O782" t="str">
        <f>TEXT(Table1[[#This Row],[Date]],"mmm")</f>
        <v>Aug</v>
      </c>
      <c r="P782" t="str">
        <f>IF(Table1[[#This Row],[Capacity]]&lt;=4,"Small",IF(Table1[[#This Row],[Capacity]]&lt;=8,"Medium","Large"))</f>
        <v>Medium</v>
      </c>
      <c r="Q782" t="str">
        <f>IF(Table1[[#This Row],[Utilization %]]&lt;0.25,"Barely Attended","Normal")</f>
        <v>Normal</v>
      </c>
      <c r="R782" t="str">
        <f>IF(Table1[[#This Row],[Meeting duration (mins)]]&gt;90,"Long Meeting","Normal")</f>
        <v>Long Meeting</v>
      </c>
    </row>
    <row r="783" spans="1:18" x14ac:dyDescent="0.2">
      <c r="A783">
        <v>783</v>
      </c>
      <c r="B783" s="1">
        <v>45657</v>
      </c>
      <c r="C783" s="2" t="s">
        <v>36</v>
      </c>
      <c r="D783" s="2" t="s">
        <v>29</v>
      </c>
      <c r="E783" t="s">
        <v>12</v>
      </c>
      <c r="F783">
        <v>2</v>
      </c>
      <c r="G783" s="12">
        <v>8</v>
      </c>
      <c r="H783">
        <v>11</v>
      </c>
      <c r="I783" t="s">
        <v>39</v>
      </c>
      <c r="J783" t="s">
        <v>23</v>
      </c>
      <c r="K783" s="4">
        <f>(Table1[[#This Row],[EndTime]]-Table1[[#This Row],[StartTime]])*1440</f>
        <v>90</v>
      </c>
      <c r="L783" s="5">
        <f>Table1[[#This Row],[Attendees]]/Table1[[#This Row],[Capacity]]</f>
        <v>1.375</v>
      </c>
      <c r="M783">
        <f>IF(Table1[[#This Row],[Attendees]]&gt;Table1[[#This Row],[Capacity]],1,0)</f>
        <v>1</v>
      </c>
      <c r="N783" t="str">
        <f>TEXT(Table1[[#This Row],[Date]],"ddd")</f>
        <v>Tue</v>
      </c>
      <c r="O783" t="str">
        <f>TEXT(Table1[[#This Row],[Date]],"mmm")</f>
        <v>Dec</v>
      </c>
      <c r="P783" t="str">
        <f>IF(Table1[[#This Row],[Capacity]]&lt;=4,"Small",IF(Table1[[#This Row],[Capacity]]&lt;=8,"Medium","Large"))</f>
        <v>Medium</v>
      </c>
      <c r="Q783" t="str">
        <f>IF(Table1[[#This Row],[Utilization %]]&lt;0.25,"Barely Attended","Normal")</f>
        <v>Normal</v>
      </c>
      <c r="R783" t="str">
        <f>IF(Table1[[#This Row],[Meeting duration (mins)]]&gt;90,"Long Meeting","Normal")</f>
        <v>Normal</v>
      </c>
    </row>
    <row r="784" spans="1:18" x14ac:dyDescent="0.2">
      <c r="A784">
        <v>784</v>
      </c>
      <c r="B784" s="1">
        <v>45525</v>
      </c>
      <c r="C784" s="2" t="s">
        <v>11</v>
      </c>
      <c r="D784" s="2" t="s">
        <v>46</v>
      </c>
      <c r="E784" t="s">
        <v>25</v>
      </c>
      <c r="F784">
        <v>1</v>
      </c>
      <c r="G784" s="12">
        <v>4</v>
      </c>
      <c r="H784">
        <v>7</v>
      </c>
      <c r="I784" t="s">
        <v>27</v>
      </c>
      <c r="J784" t="s">
        <v>28</v>
      </c>
      <c r="K784" s="4">
        <f>(Table1[[#This Row],[EndTime]]-Table1[[#This Row],[StartTime]])*1440</f>
        <v>119.99999999999989</v>
      </c>
      <c r="L784" s="5">
        <f>Table1[[#This Row],[Attendees]]/Table1[[#This Row],[Capacity]]</f>
        <v>1.75</v>
      </c>
      <c r="M784">
        <f>IF(Table1[[#This Row],[Attendees]]&gt;Table1[[#This Row],[Capacity]],1,0)</f>
        <v>1</v>
      </c>
      <c r="N784" t="str">
        <f>TEXT(Table1[[#This Row],[Date]],"ddd")</f>
        <v>Wed</v>
      </c>
      <c r="O784" t="str">
        <f>TEXT(Table1[[#This Row],[Date]],"mmm")</f>
        <v>Aug</v>
      </c>
      <c r="P784" t="str">
        <f>IF(Table1[[#This Row],[Capacity]]&lt;=4,"Small",IF(Table1[[#This Row],[Capacity]]&lt;=8,"Medium","Large"))</f>
        <v>Small</v>
      </c>
      <c r="Q784" t="str">
        <f>IF(Table1[[#This Row],[Utilization %]]&lt;0.25,"Barely Attended","Normal")</f>
        <v>Normal</v>
      </c>
      <c r="R784" t="str">
        <f>IF(Table1[[#This Row],[Meeting duration (mins)]]&gt;90,"Long Meeting","Normal")</f>
        <v>Long Meeting</v>
      </c>
    </row>
    <row r="785" spans="1:18" x14ac:dyDescent="0.2">
      <c r="A785">
        <v>785</v>
      </c>
      <c r="B785" s="1">
        <v>45555</v>
      </c>
      <c r="C785" s="2" t="s">
        <v>29</v>
      </c>
      <c r="D785" s="2" t="s">
        <v>37</v>
      </c>
      <c r="E785" t="s">
        <v>21</v>
      </c>
      <c r="F785">
        <v>1</v>
      </c>
      <c r="G785" s="12">
        <v>6</v>
      </c>
      <c r="H785">
        <v>9</v>
      </c>
      <c r="I785" t="s">
        <v>41</v>
      </c>
      <c r="J785" t="s">
        <v>28</v>
      </c>
      <c r="K785" s="4">
        <f>(Table1[[#This Row],[EndTime]]-Table1[[#This Row],[StartTime]])*1440</f>
        <v>30.000000000000053</v>
      </c>
      <c r="L785" s="5">
        <f>Table1[[#This Row],[Attendees]]/Table1[[#This Row],[Capacity]]</f>
        <v>1.5</v>
      </c>
      <c r="M785">
        <f>IF(Table1[[#This Row],[Attendees]]&gt;Table1[[#This Row],[Capacity]],1,0)</f>
        <v>1</v>
      </c>
      <c r="N785" t="str">
        <f>TEXT(Table1[[#This Row],[Date]],"ddd")</f>
        <v>Fri</v>
      </c>
      <c r="O785" t="str">
        <f>TEXT(Table1[[#This Row],[Date]],"mmm")</f>
        <v>Sep</v>
      </c>
      <c r="P785" t="str">
        <f>IF(Table1[[#This Row],[Capacity]]&lt;=4,"Small",IF(Table1[[#This Row],[Capacity]]&lt;=8,"Medium","Large"))</f>
        <v>Medium</v>
      </c>
      <c r="Q785" t="str">
        <f>IF(Table1[[#This Row],[Utilization %]]&lt;0.25,"Barely Attended","Normal")</f>
        <v>Normal</v>
      </c>
      <c r="R785" t="str">
        <f>IF(Table1[[#This Row],[Meeting duration (mins)]]&gt;90,"Long Meeting","Normal")</f>
        <v>Normal</v>
      </c>
    </row>
    <row r="786" spans="1:18" x14ac:dyDescent="0.2">
      <c r="A786">
        <v>786</v>
      </c>
      <c r="B786" s="1">
        <v>45503</v>
      </c>
      <c r="C786" s="2" t="s">
        <v>47</v>
      </c>
      <c r="D786" s="2" t="s">
        <v>20</v>
      </c>
      <c r="E786" t="s">
        <v>49</v>
      </c>
      <c r="F786">
        <v>3</v>
      </c>
      <c r="G786" s="12">
        <v>12</v>
      </c>
      <c r="H786">
        <v>15</v>
      </c>
      <c r="I786" t="s">
        <v>13</v>
      </c>
      <c r="J786" t="s">
        <v>23</v>
      </c>
      <c r="K786" s="4">
        <f>(Table1[[#This Row],[EndTime]]-Table1[[#This Row],[StartTime]])*1440</f>
        <v>59.999999999999943</v>
      </c>
      <c r="L786" s="5">
        <f>Table1[[#This Row],[Attendees]]/Table1[[#This Row],[Capacity]]</f>
        <v>1.25</v>
      </c>
      <c r="M786">
        <f>IF(Table1[[#This Row],[Attendees]]&gt;Table1[[#This Row],[Capacity]],1,0)</f>
        <v>1</v>
      </c>
      <c r="N786" t="str">
        <f>TEXT(Table1[[#This Row],[Date]],"ddd")</f>
        <v>Tue</v>
      </c>
      <c r="O786" t="str">
        <f>TEXT(Table1[[#This Row],[Date]],"mmm")</f>
        <v>Jul</v>
      </c>
      <c r="P786" t="str">
        <f>IF(Table1[[#This Row],[Capacity]]&lt;=4,"Small",IF(Table1[[#This Row],[Capacity]]&lt;=8,"Medium","Large"))</f>
        <v>Large</v>
      </c>
      <c r="Q786" t="str">
        <f>IF(Table1[[#This Row],[Utilization %]]&lt;0.25,"Barely Attended","Normal")</f>
        <v>Normal</v>
      </c>
      <c r="R786" t="str">
        <f>IF(Table1[[#This Row],[Meeting duration (mins)]]&gt;90,"Long Meeting","Normal")</f>
        <v>Normal</v>
      </c>
    </row>
    <row r="787" spans="1:18" x14ac:dyDescent="0.2">
      <c r="A787">
        <v>787</v>
      </c>
      <c r="B787" s="1">
        <v>45609</v>
      </c>
      <c r="C787" s="2" t="s">
        <v>31</v>
      </c>
      <c r="D787" s="2" t="s">
        <v>50</v>
      </c>
      <c r="E787" t="s">
        <v>49</v>
      </c>
      <c r="F787">
        <v>3</v>
      </c>
      <c r="G787" s="12">
        <v>12</v>
      </c>
      <c r="H787">
        <v>14</v>
      </c>
      <c r="I787" t="s">
        <v>27</v>
      </c>
      <c r="J787" t="s">
        <v>40</v>
      </c>
      <c r="K787" s="4">
        <f>(Table1[[#This Row],[EndTime]]-Table1[[#This Row],[StartTime]])*1440</f>
        <v>120.00000000000006</v>
      </c>
      <c r="L787" s="5">
        <f>Table1[[#This Row],[Attendees]]/Table1[[#This Row],[Capacity]]</f>
        <v>1.1666666666666667</v>
      </c>
      <c r="M787">
        <f>IF(Table1[[#This Row],[Attendees]]&gt;Table1[[#This Row],[Capacity]],1,0)</f>
        <v>1</v>
      </c>
      <c r="N787" t="str">
        <f>TEXT(Table1[[#This Row],[Date]],"ddd")</f>
        <v>Wed</v>
      </c>
      <c r="O787" t="str">
        <f>TEXT(Table1[[#This Row],[Date]],"mmm")</f>
        <v>Nov</v>
      </c>
      <c r="P787" t="str">
        <f>IF(Table1[[#This Row],[Capacity]]&lt;=4,"Small",IF(Table1[[#This Row],[Capacity]]&lt;=8,"Medium","Large"))</f>
        <v>Large</v>
      </c>
      <c r="Q787" t="str">
        <f>IF(Table1[[#This Row],[Utilization %]]&lt;0.25,"Barely Attended","Normal")</f>
        <v>Normal</v>
      </c>
      <c r="R787" t="str">
        <f>IF(Table1[[#This Row],[Meeting duration (mins)]]&gt;90,"Long Meeting","Normal")</f>
        <v>Long Meeting</v>
      </c>
    </row>
    <row r="788" spans="1:18" x14ac:dyDescent="0.2">
      <c r="A788">
        <v>788</v>
      </c>
      <c r="B788" s="1">
        <v>45361</v>
      </c>
      <c r="C788" s="2" t="s">
        <v>43</v>
      </c>
      <c r="D788" s="2" t="s">
        <v>44</v>
      </c>
      <c r="E788" t="s">
        <v>35</v>
      </c>
      <c r="F788">
        <v>2</v>
      </c>
      <c r="G788" s="12">
        <v>10</v>
      </c>
      <c r="H788">
        <v>6</v>
      </c>
      <c r="I788" t="s">
        <v>42</v>
      </c>
      <c r="J788" t="s">
        <v>14</v>
      </c>
      <c r="K788" s="4">
        <f>(Table1[[#This Row],[EndTime]]-Table1[[#This Row],[StartTime]])*1440</f>
        <v>59.999999999999943</v>
      </c>
      <c r="L788" s="5">
        <f>Table1[[#This Row],[Attendees]]/Table1[[#This Row],[Capacity]]</f>
        <v>0.6</v>
      </c>
      <c r="M788">
        <f>IF(Table1[[#This Row],[Attendees]]&gt;Table1[[#This Row],[Capacity]],1,0)</f>
        <v>0</v>
      </c>
      <c r="N788" t="str">
        <f>TEXT(Table1[[#This Row],[Date]],"ddd")</f>
        <v>Sun</v>
      </c>
      <c r="O788" t="str">
        <f>TEXT(Table1[[#This Row],[Date]],"mmm")</f>
        <v>Mar</v>
      </c>
      <c r="P788" t="str">
        <f>IF(Table1[[#This Row],[Capacity]]&lt;=4,"Small",IF(Table1[[#This Row],[Capacity]]&lt;=8,"Medium","Large"))</f>
        <v>Large</v>
      </c>
      <c r="Q788" t="str">
        <f>IF(Table1[[#This Row],[Utilization %]]&lt;0.25,"Barely Attended","Normal")</f>
        <v>Normal</v>
      </c>
      <c r="R788" t="str">
        <f>IF(Table1[[#This Row],[Meeting duration (mins)]]&gt;90,"Long Meeting","Normal")</f>
        <v>Normal</v>
      </c>
    </row>
    <row r="789" spans="1:18" x14ac:dyDescent="0.2">
      <c r="A789">
        <v>789</v>
      </c>
      <c r="B789" s="1">
        <v>45329</v>
      </c>
      <c r="C789" s="2" t="s">
        <v>16</v>
      </c>
      <c r="D789" s="2" t="s">
        <v>11</v>
      </c>
      <c r="E789" t="s">
        <v>35</v>
      </c>
      <c r="F789">
        <v>2</v>
      </c>
      <c r="G789" s="12">
        <v>10</v>
      </c>
      <c r="H789">
        <v>13</v>
      </c>
      <c r="I789" t="s">
        <v>41</v>
      </c>
      <c r="J789" t="s">
        <v>30</v>
      </c>
      <c r="K789" s="4">
        <f>(Table1[[#This Row],[EndTime]]-Table1[[#This Row],[StartTime]])*1440</f>
        <v>120.00000000000006</v>
      </c>
      <c r="L789" s="5">
        <f>Table1[[#This Row],[Attendees]]/Table1[[#This Row],[Capacity]]</f>
        <v>1.3</v>
      </c>
      <c r="M789">
        <f>IF(Table1[[#This Row],[Attendees]]&gt;Table1[[#This Row],[Capacity]],1,0)</f>
        <v>1</v>
      </c>
      <c r="N789" t="str">
        <f>TEXT(Table1[[#This Row],[Date]],"ddd")</f>
        <v>Wed</v>
      </c>
      <c r="O789" t="str">
        <f>TEXT(Table1[[#This Row],[Date]],"mmm")</f>
        <v>Feb</v>
      </c>
      <c r="P789" t="str">
        <f>IF(Table1[[#This Row],[Capacity]]&lt;=4,"Small",IF(Table1[[#This Row],[Capacity]]&lt;=8,"Medium","Large"))</f>
        <v>Large</v>
      </c>
      <c r="Q789" t="str">
        <f>IF(Table1[[#This Row],[Utilization %]]&lt;0.25,"Barely Attended","Normal")</f>
        <v>Normal</v>
      </c>
      <c r="R789" t="str">
        <f>IF(Table1[[#This Row],[Meeting duration (mins)]]&gt;90,"Long Meeting","Normal")</f>
        <v>Long Meeting</v>
      </c>
    </row>
    <row r="790" spans="1:18" x14ac:dyDescent="0.2">
      <c r="A790">
        <v>790</v>
      </c>
      <c r="B790" s="1">
        <v>45442</v>
      </c>
      <c r="C790" s="2" t="s">
        <v>26</v>
      </c>
      <c r="D790" s="2" t="s">
        <v>33</v>
      </c>
      <c r="E790" t="s">
        <v>38</v>
      </c>
      <c r="F790">
        <v>3</v>
      </c>
      <c r="G790" s="12">
        <v>16</v>
      </c>
      <c r="H790">
        <v>5</v>
      </c>
      <c r="I790" t="s">
        <v>42</v>
      </c>
      <c r="J790" t="s">
        <v>14</v>
      </c>
      <c r="K790" s="4">
        <f>(Table1[[#This Row],[EndTime]]-Table1[[#This Row],[StartTime]])*1440</f>
        <v>59.999999999999943</v>
      </c>
      <c r="L790" s="5">
        <f>Table1[[#This Row],[Attendees]]/Table1[[#This Row],[Capacity]]</f>
        <v>0.3125</v>
      </c>
      <c r="M790">
        <f>IF(Table1[[#This Row],[Attendees]]&gt;Table1[[#This Row],[Capacity]],1,0)</f>
        <v>0</v>
      </c>
      <c r="N790" t="str">
        <f>TEXT(Table1[[#This Row],[Date]],"ddd")</f>
        <v>Thu</v>
      </c>
      <c r="O790" t="str">
        <f>TEXT(Table1[[#This Row],[Date]],"mmm")</f>
        <v>May</v>
      </c>
      <c r="P790" t="str">
        <f>IF(Table1[[#This Row],[Capacity]]&lt;=4,"Small",IF(Table1[[#This Row],[Capacity]]&lt;=8,"Medium","Large"))</f>
        <v>Large</v>
      </c>
      <c r="Q790" t="str">
        <f>IF(Table1[[#This Row],[Utilization %]]&lt;0.25,"Barely Attended","Normal")</f>
        <v>Normal</v>
      </c>
      <c r="R790" t="str">
        <f>IF(Table1[[#This Row],[Meeting duration (mins)]]&gt;90,"Long Meeting","Normal")</f>
        <v>Normal</v>
      </c>
    </row>
    <row r="791" spans="1:18" x14ac:dyDescent="0.2">
      <c r="A791">
        <v>791</v>
      </c>
      <c r="B791" s="1">
        <v>45630</v>
      </c>
      <c r="C791" s="2" t="s">
        <v>15</v>
      </c>
      <c r="D791" s="2" t="s">
        <v>32</v>
      </c>
      <c r="E791" t="s">
        <v>38</v>
      </c>
      <c r="F791">
        <v>3</v>
      </c>
      <c r="G791" s="12">
        <v>16</v>
      </c>
      <c r="H791">
        <v>7</v>
      </c>
      <c r="I791" t="s">
        <v>42</v>
      </c>
      <c r="J791" t="s">
        <v>30</v>
      </c>
      <c r="K791" s="4">
        <f>(Table1[[#This Row],[EndTime]]-Table1[[#This Row],[StartTime]])*1440</f>
        <v>89.999999999999915</v>
      </c>
      <c r="L791" s="5">
        <f>Table1[[#This Row],[Attendees]]/Table1[[#This Row],[Capacity]]</f>
        <v>0.4375</v>
      </c>
      <c r="M791">
        <f>IF(Table1[[#This Row],[Attendees]]&gt;Table1[[#This Row],[Capacity]],1,0)</f>
        <v>0</v>
      </c>
      <c r="N791" t="str">
        <f>TEXT(Table1[[#This Row],[Date]],"ddd")</f>
        <v>Wed</v>
      </c>
      <c r="O791" t="str">
        <f>TEXT(Table1[[#This Row],[Date]],"mmm")</f>
        <v>Dec</v>
      </c>
      <c r="P791" t="str">
        <f>IF(Table1[[#This Row],[Capacity]]&lt;=4,"Small",IF(Table1[[#This Row],[Capacity]]&lt;=8,"Medium","Large"))</f>
        <v>Large</v>
      </c>
      <c r="Q791" t="str">
        <f>IF(Table1[[#This Row],[Utilization %]]&lt;0.25,"Barely Attended","Normal")</f>
        <v>Normal</v>
      </c>
      <c r="R791" t="str">
        <f>IF(Table1[[#This Row],[Meeting duration (mins)]]&gt;90,"Long Meeting","Normal")</f>
        <v>Normal</v>
      </c>
    </row>
    <row r="792" spans="1:18" x14ac:dyDescent="0.2">
      <c r="A792">
        <v>792</v>
      </c>
      <c r="B792" s="1">
        <v>45352</v>
      </c>
      <c r="C792" s="2" t="s">
        <v>20</v>
      </c>
      <c r="D792" s="2" t="s">
        <v>43</v>
      </c>
      <c r="E792" t="s">
        <v>25</v>
      </c>
      <c r="F792">
        <v>1</v>
      </c>
      <c r="G792" s="12">
        <v>4</v>
      </c>
      <c r="H792">
        <v>3</v>
      </c>
      <c r="I792" t="s">
        <v>39</v>
      </c>
      <c r="J792" t="s">
        <v>28</v>
      </c>
      <c r="K792" s="4">
        <f>(Table1[[#This Row],[EndTime]]-Table1[[#This Row],[StartTime]])*1440</f>
        <v>30.000000000000053</v>
      </c>
      <c r="L792" s="5">
        <f>Table1[[#This Row],[Attendees]]/Table1[[#This Row],[Capacity]]</f>
        <v>0.75</v>
      </c>
      <c r="M792">
        <f>IF(Table1[[#This Row],[Attendees]]&gt;Table1[[#This Row],[Capacity]],1,0)</f>
        <v>0</v>
      </c>
      <c r="N792" t="str">
        <f>TEXT(Table1[[#This Row],[Date]],"ddd")</f>
        <v>Fri</v>
      </c>
      <c r="O792" t="str">
        <f>TEXT(Table1[[#This Row],[Date]],"mmm")</f>
        <v>Mar</v>
      </c>
      <c r="P792" t="str">
        <f>IF(Table1[[#This Row],[Capacity]]&lt;=4,"Small",IF(Table1[[#This Row],[Capacity]]&lt;=8,"Medium","Large"))</f>
        <v>Small</v>
      </c>
      <c r="Q792" t="str">
        <f>IF(Table1[[#This Row],[Utilization %]]&lt;0.25,"Barely Attended","Normal")</f>
        <v>Normal</v>
      </c>
      <c r="R792" t="str">
        <f>IF(Table1[[#This Row],[Meeting duration (mins)]]&gt;90,"Long Meeting","Normal")</f>
        <v>Normal</v>
      </c>
    </row>
    <row r="793" spans="1:18" x14ac:dyDescent="0.2">
      <c r="A793">
        <v>793</v>
      </c>
      <c r="B793" s="1">
        <v>45516</v>
      </c>
      <c r="C793" s="2" t="s">
        <v>29</v>
      </c>
      <c r="D793" s="2" t="s">
        <v>16</v>
      </c>
      <c r="E793" t="s">
        <v>25</v>
      </c>
      <c r="F793">
        <v>1</v>
      </c>
      <c r="G793" s="12">
        <v>4</v>
      </c>
      <c r="H793">
        <v>1</v>
      </c>
      <c r="I793" t="s">
        <v>13</v>
      </c>
      <c r="J793" t="s">
        <v>18</v>
      </c>
      <c r="K793" s="4">
        <f>(Table1[[#This Row],[EndTime]]-Table1[[#This Row],[StartTime]])*1440</f>
        <v>90</v>
      </c>
      <c r="L793" s="5">
        <f>Table1[[#This Row],[Attendees]]/Table1[[#This Row],[Capacity]]</f>
        <v>0.25</v>
      </c>
      <c r="M793">
        <f>IF(Table1[[#This Row],[Attendees]]&gt;Table1[[#This Row],[Capacity]],1,0)</f>
        <v>0</v>
      </c>
      <c r="N793" t="str">
        <f>TEXT(Table1[[#This Row],[Date]],"ddd")</f>
        <v>Mon</v>
      </c>
      <c r="O793" t="str">
        <f>TEXT(Table1[[#This Row],[Date]],"mmm")</f>
        <v>Aug</v>
      </c>
      <c r="P793" t="str">
        <f>IF(Table1[[#This Row],[Capacity]]&lt;=4,"Small",IF(Table1[[#This Row],[Capacity]]&lt;=8,"Medium","Large"))</f>
        <v>Small</v>
      </c>
      <c r="Q793" t="str">
        <f>IF(Table1[[#This Row],[Utilization %]]&lt;0.25,"Barely Attended","Normal")</f>
        <v>Normal</v>
      </c>
      <c r="R793" t="str">
        <f>IF(Table1[[#This Row],[Meeting duration (mins)]]&gt;90,"Long Meeting","Normal")</f>
        <v>Normal</v>
      </c>
    </row>
    <row r="794" spans="1:18" x14ac:dyDescent="0.2">
      <c r="A794">
        <v>794</v>
      </c>
      <c r="B794" s="1">
        <v>45618</v>
      </c>
      <c r="C794" s="2" t="s">
        <v>44</v>
      </c>
      <c r="D794" s="2" t="s">
        <v>15</v>
      </c>
      <c r="E794" t="s">
        <v>12</v>
      </c>
      <c r="F794">
        <v>2</v>
      </c>
      <c r="G794" s="12">
        <v>8</v>
      </c>
      <c r="H794">
        <v>8</v>
      </c>
      <c r="I794" t="s">
        <v>41</v>
      </c>
      <c r="J794" t="s">
        <v>23</v>
      </c>
      <c r="K794" s="4">
        <f>(Table1[[#This Row],[EndTime]]-Table1[[#This Row],[StartTime]])*1440</f>
        <v>30.000000000000053</v>
      </c>
      <c r="L794" s="5">
        <f>Table1[[#This Row],[Attendees]]/Table1[[#This Row],[Capacity]]</f>
        <v>1</v>
      </c>
      <c r="M794">
        <f>IF(Table1[[#This Row],[Attendees]]&gt;Table1[[#This Row],[Capacity]],1,0)</f>
        <v>0</v>
      </c>
      <c r="N794" t="str">
        <f>TEXT(Table1[[#This Row],[Date]],"ddd")</f>
        <v>Fri</v>
      </c>
      <c r="O794" t="str">
        <f>TEXT(Table1[[#This Row],[Date]],"mmm")</f>
        <v>Nov</v>
      </c>
      <c r="P794" t="str">
        <f>IF(Table1[[#This Row],[Capacity]]&lt;=4,"Small",IF(Table1[[#This Row],[Capacity]]&lt;=8,"Medium","Large"))</f>
        <v>Medium</v>
      </c>
      <c r="Q794" t="str">
        <f>IF(Table1[[#This Row],[Utilization %]]&lt;0.25,"Barely Attended","Normal")</f>
        <v>Normal</v>
      </c>
      <c r="R794" t="str">
        <f>IF(Table1[[#This Row],[Meeting duration (mins)]]&gt;90,"Long Meeting","Normal")</f>
        <v>Normal</v>
      </c>
    </row>
    <row r="795" spans="1:18" x14ac:dyDescent="0.2">
      <c r="A795">
        <v>795</v>
      </c>
      <c r="B795" s="1">
        <v>45567</v>
      </c>
      <c r="C795" s="2" t="s">
        <v>44</v>
      </c>
      <c r="D795" s="2" t="s">
        <v>37</v>
      </c>
      <c r="E795" t="s">
        <v>21</v>
      </c>
      <c r="F795">
        <v>1</v>
      </c>
      <c r="G795" s="12">
        <v>6</v>
      </c>
      <c r="H795">
        <v>3</v>
      </c>
      <c r="I795" t="s">
        <v>27</v>
      </c>
      <c r="J795" t="s">
        <v>40</v>
      </c>
      <c r="K795" s="4">
        <f>(Table1[[#This Row],[EndTime]]-Table1[[#This Row],[StartTime]])*1440</f>
        <v>90.000000000000085</v>
      </c>
      <c r="L795" s="5">
        <f>Table1[[#This Row],[Attendees]]/Table1[[#This Row],[Capacity]]</f>
        <v>0.5</v>
      </c>
      <c r="M795">
        <f>IF(Table1[[#This Row],[Attendees]]&gt;Table1[[#This Row],[Capacity]],1,0)</f>
        <v>0</v>
      </c>
      <c r="N795" t="str">
        <f>TEXT(Table1[[#This Row],[Date]],"ddd")</f>
        <v>Wed</v>
      </c>
      <c r="O795" t="str">
        <f>TEXT(Table1[[#This Row],[Date]],"mmm")</f>
        <v>Oct</v>
      </c>
      <c r="P795" t="str">
        <f>IF(Table1[[#This Row],[Capacity]]&lt;=4,"Small",IF(Table1[[#This Row],[Capacity]]&lt;=8,"Medium","Large"))</f>
        <v>Medium</v>
      </c>
      <c r="Q795" t="str">
        <f>IF(Table1[[#This Row],[Utilization %]]&lt;0.25,"Barely Attended","Normal")</f>
        <v>Normal</v>
      </c>
      <c r="R795" t="str">
        <f>IF(Table1[[#This Row],[Meeting duration (mins)]]&gt;90,"Long Meeting","Normal")</f>
        <v>Long Meeting</v>
      </c>
    </row>
    <row r="796" spans="1:18" x14ac:dyDescent="0.2">
      <c r="A796">
        <v>796</v>
      </c>
      <c r="B796" s="1">
        <v>45524</v>
      </c>
      <c r="C796" s="2" t="s">
        <v>20</v>
      </c>
      <c r="D796" s="2" t="s">
        <v>15</v>
      </c>
      <c r="E796" t="s">
        <v>12</v>
      </c>
      <c r="F796">
        <v>2</v>
      </c>
      <c r="G796" s="12">
        <v>8</v>
      </c>
      <c r="H796">
        <v>1</v>
      </c>
      <c r="I796" t="s">
        <v>17</v>
      </c>
      <c r="J796" t="s">
        <v>14</v>
      </c>
      <c r="K796" s="4">
        <f>(Table1[[#This Row],[EndTime]]-Table1[[#This Row],[StartTime]])*1440</f>
        <v>120.00000000000006</v>
      </c>
      <c r="L796" s="5">
        <f>Table1[[#This Row],[Attendees]]/Table1[[#This Row],[Capacity]]</f>
        <v>0.125</v>
      </c>
      <c r="M796">
        <f>IF(Table1[[#This Row],[Attendees]]&gt;Table1[[#This Row],[Capacity]],1,0)</f>
        <v>0</v>
      </c>
      <c r="N796" t="str">
        <f>TEXT(Table1[[#This Row],[Date]],"ddd")</f>
        <v>Tue</v>
      </c>
      <c r="O796" t="str">
        <f>TEXT(Table1[[#This Row],[Date]],"mmm")</f>
        <v>Aug</v>
      </c>
      <c r="P796" t="str">
        <f>IF(Table1[[#This Row],[Capacity]]&lt;=4,"Small",IF(Table1[[#This Row],[Capacity]]&lt;=8,"Medium","Large"))</f>
        <v>Medium</v>
      </c>
      <c r="Q796" t="str">
        <f>IF(Table1[[#This Row],[Utilization %]]&lt;0.25,"Barely Attended","Normal")</f>
        <v>Barely Attended</v>
      </c>
      <c r="R796" t="str">
        <f>IF(Table1[[#This Row],[Meeting duration (mins)]]&gt;90,"Long Meeting","Normal")</f>
        <v>Long Meeting</v>
      </c>
    </row>
    <row r="797" spans="1:18" x14ac:dyDescent="0.2">
      <c r="A797">
        <v>797</v>
      </c>
      <c r="B797" s="1">
        <v>45614</v>
      </c>
      <c r="C797" s="2" t="s">
        <v>31</v>
      </c>
      <c r="D797" s="2" t="s">
        <v>48</v>
      </c>
      <c r="E797" t="s">
        <v>35</v>
      </c>
      <c r="F797">
        <v>2</v>
      </c>
      <c r="G797" s="12">
        <v>10</v>
      </c>
      <c r="H797">
        <v>11</v>
      </c>
      <c r="I797" t="s">
        <v>27</v>
      </c>
      <c r="J797" t="s">
        <v>14</v>
      </c>
      <c r="K797" s="4">
        <f>(Table1[[#This Row],[EndTime]]-Table1[[#This Row],[StartTime]])*1440</f>
        <v>90</v>
      </c>
      <c r="L797" s="5">
        <f>Table1[[#This Row],[Attendees]]/Table1[[#This Row],[Capacity]]</f>
        <v>1.1000000000000001</v>
      </c>
      <c r="M797">
        <f>IF(Table1[[#This Row],[Attendees]]&gt;Table1[[#This Row],[Capacity]],1,0)</f>
        <v>1</v>
      </c>
      <c r="N797" t="str">
        <f>TEXT(Table1[[#This Row],[Date]],"ddd")</f>
        <v>Mon</v>
      </c>
      <c r="O797" t="str">
        <f>TEXT(Table1[[#This Row],[Date]],"mmm")</f>
        <v>Nov</v>
      </c>
      <c r="P797" t="str">
        <f>IF(Table1[[#This Row],[Capacity]]&lt;=4,"Small",IF(Table1[[#This Row],[Capacity]]&lt;=8,"Medium","Large"))</f>
        <v>Large</v>
      </c>
      <c r="Q797" t="str">
        <f>IF(Table1[[#This Row],[Utilization %]]&lt;0.25,"Barely Attended","Normal")</f>
        <v>Normal</v>
      </c>
      <c r="R797" t="str">
        <f>IF(Table1[[#This Row],[Meeting duration (mins)]]&gt;90,"Long Meeting","Normal")</f>
        <v>Normal</v>
      </c>
    </row>
    <row r="798" spans="1:18" x14ac:dyDescent="0.2">
      <c r="A798">
        <v>798</v>
      </c>
      <c r="B798" s="1">
        <v>45406</v>
      </c>
      <c r="C798" s="2" t="s">
        <v>31</v>
      </c>
      <c r="D798" s="2" t="s">
        <v>50</v>
      </c>
      <c r="E798" t="s">
        <v>49</v>
      </c>
      <c r="F798">
        <v>3</v>
      </c>
      <c r="G798" s="12">
        <v>12</v>
      </c>
      <c r="H798">
        <v>9</v>
      </c>
      <c r="I798" t="s">
        <v>42</v>
      </c>
      <c r="J798" t="s">
        <v>30</v>
      </c>
      <c r="K798" s="4">
        <f>(Table1[[#This Row],[EndTime]]-Table1[[#This Row],[StartTime]])*1440</f>
        <v>120.00000000000006</v>
      </c>
      <c r="L798" s="5">
        <f>Table1[[#This Row],[Attendees]]/Table1[[#This Row],[Capacity]]</f>
        <v>0.75</v>
      </c>
      <c r="M798">
        <f>IF(Table1[[#This Row],[Attendees]]&gt;Table1[[#This Row],[Capacity]],1,0)</f>
        <v>0</v>
      </c>
      <c r="N798" t="str">
        <f>TEXT(Table1[[#This Row],[Date]],"ddd")</f>
        <v>Wed</v>
      </c>
      <c r="O798" t="str">
        <f>TEXT(Table1[[#This Row],[Date]],"mmm")</f>
        <v>Apr</v>
      </c>
      <c r="P798" t="str">
        <f>IF(Table1[[#This Row],[Capacity]]&lt;=4,"Small",IF(Table1[[#This Row],[Capacity]]&lt;=8,"Medium","Large"))</f>
        <v>Large</v>
      </c>
      <c r="Q798" t="str">
        <f>IF(Table1[[#This Row],[Utilization %]]&lt;0.25,"Barely Attended","Normal")</f>
        <v>Normal</v>
      </c>
      <c r="R798" t="str">
        <f>IF(Table1[[#This Row],[Meeting duration (mins)]]&gt;90,"Long Meeting","Normal")</f>
        <v>Long Meeting</v>
      </c>
    </row>
    <row r="799" spans="1:18" x14ac:dyDescent="0.2">
      <c r="A799">
        <v>799</v>
      </c>
      <c r="B799" s="1">
        <v>45491</v>
      </c>
      <c r="C799" s="2" t="s">
        <v>15</v>
      </c>
      <c r="D799" s="2" t="s">
        <v>16</v>
      </c>
      <c r="E799" t="s">
        <v>12</v>
      </c>
      <c r="F799">
        <v>2</v>
      </c>
      <c r="G799" s="12">
        <v>8</v>
      </c>
      <c r="H799">
        <v>6</v>
      </c>
      <c r="I799" t="s">
        <v>27</v>
      </c>
      <c r="J799" t="s">
        <v>14</v>
      </c>
      <c r="K799" s="4">
        <f>(Table1[[#This Row],[EndTime]]-Table1[[#This Row],[StartTime]])*1440</f>
        <v>119.99999999999997</v>
      </c>
      <c r="L799" s="5">
        <f>Table1[[#This Row],[Attendees]]/Table1[[#This Row],[Capacity]]</f>
        <v>0.75</v>
      </c>
      <c r="M799">
        <f>IF(Table1[[#This Row],[Attendees]]&gt;Table1[[#This Row],[Capacity]],1,0)</f>
        <v>0</v>
      </c>
      <c r="N799" t="str">
        <f>TEXT(Table1[[#This Row],[Date]],"ddd")</f>
        <v>Thu</v>
      </c>
      <c r="O799" t="str">
        <f>TEXT(Table1[[#This Row],[Date]],"mmm")</f>
        <v>Jul</v>
      </c>
      <c r="P799" t="str">
        <f>IF(Table1[[#This Row],[Capacity]]&lt;=4,"Small",IF(Table1[[#This Row],[Capacity]]&lt;=8,"Medium","Large"))</f>
        <v>Medium</v>
      </c>
      <c r="Q799" t="str">
        <f>IF(Table1[[#This Row],[Utilization %]]&lt;0.25,"Barely Attended","Normal")</f>
        <v>Normal</v>
      </c>
      <c r="R799" t="str">
        <f>IF(Table1[[#This Row],[Meeting duration (mins)]]&gt;90,"Long Meeting","Normal")</f>
        <v>Long Meeting</v>
      </c>
    </row>
    <row r="800" spans="1:18" x14ac:dyDescent="0.2">
      <c r="A800">
        <v>800</v>
      </c>
      <c r="B800" s="1">
        <v>45556</v>
      </c>
      <c r="C800" s="2" t="s">
        <v>29</v>
      </c>
      <c r="D800" s="2" t="s">
        <v>16</v>
      </c>
      <c r="E800" t="s">
        <v>25</v>
      </c>
      <c r="F800">
        <v>1</v>
      </c>
      <c r="G800" s="12">
        <v>4</v>
      </c>
      <c r="H800">
        <v>7</v>
      </c>
      <c r="I800" t="s">
        <v>13</v>
      </c>
      <c r="J800" t="s">
        <v>40</v>
      </c>
      <c r="K800" s="4">
        <f>(Table1[[#This Row],[EndTime]]-Table1[[#This Row],[StartTime]])*1440</f>
        <v>90</v>
      </c>
      <c r="L800" s="5">
        <f>Table1[[#This Row],[Attendees]]/Table1[[#This Row],[Capacity]]</f>
        <v>1.75</v>
      </c>
      <c r="M800">
        <f>IF(Table1[[#This Row],[Attendees]]&gt;Table1[[#This Row],[Capacity]],1,0)</f>
        <v>1</v>
      </c>
      <c r="N800" t="str">
        <f>TEXT(Table1[[#This Row],[Date]],"ddd")</f>
        <v>Sat</v>
      </c>
      <c r="O800" t="str">
        <f>TEXT(Table1[[#This Row],[Date]],"mmm")</f>
        <v>Sep</v>
      </c>
      <c r="P800" t="str">
        <f>IF(Table1[[#This Row],[Capacity]]&lt;=4,"Small",IF(Table1[[#This Row],[Capacity]]&lt;=8,"Medium","Large"))</f>
        <v>Small</v>
      </c>
      <c r="Q800" t="str">
        <f>IF(Table1[[#This Row],[Utilization %]]&lt;0.25,"Barely Attended","Normal")</f>
        <v>Normal</v>
      </c>
      <c r="R800" t="str">
        <f>IF(Table1[[#This Row],[Meeting duration (mins)]]&gt;90,"Long Meeting","Normal")</f>
        <v>Normal</v>
      </c>
    </row>
    <row r="801" spans="1:18" x14ac:dyDescent="0.2">
      <c r="A801">
        <v>801</v>
      </c>
      <c r="B801" s="1">
        <v>45585</v>
      </c>
      <c r="C801" s="2" t="s">
        <v>34</v>
      </c>
      <c r="D801" s="2" t="s">
        <v>20</v>
      </c>
      <c r="E801" t="s">
        <v>49</v>
      </c>
      <c r="F801">
        <v>3</v>
      </c>
      <c r="G801" s="12">
        <v>12</v>
      </c>
      <c r="H801">
        <v>9</v>
      </c>
      <c r="I801" t="s">
        <v>17</v>
      </c>
      <c r="J801" t="s">
        <v>14</v>
      </c>
      <c r="K801" s="4">
        <f>(Table1[[#This Row],[EndTime]]-Table1[[#This Row],[StartTime]])*1440</f>
        <v>29.999999999999972</v>
      </c>
      <c r="L801" s="5">
        <f>Table1[[#This Row],[Attendees]]/Table1[[#This Row],[Capacity]]</f>
        <v>0.75</v>
      </c>
      <c r="M801">
        <f>IF(Table1[[#This Row],[Attendees]]&gt;Table1[[#This Row],[Capacity]],1,0)</f>
        <v>0</v>
      </c>
      <c r="N801" t="str">
        <f>TEXT(Table1[[#This Row],[Date]],"ddd")</f>
        <v>Sun</v>
      </c>
      <c r="O801" t="str">
        <f>TEXT(Table1[[#This Row],[Date]],"mmm")</f>
        <v>Oct</v>
      </c>
      <c r="P801" t="str">
        <f>IF(Table1[[#This Row],[Capacity]]&lt;=4,"Small",IF(Table1[[#This Row],[Capacity]]&lt;=8,"Medium","Large"))</f>
        <v>Large</v>
      </c>
      <c r="Q801" t="str">
        <f>IF(Table1[[#This Row],[Utilization %]]&lt;0.25,"Barely Attended","Normal")</f>
        <v>Normal</v>
      </c>
      <c r="R801" t="str">
        <f>IF(Table1[[#This Row],[Meeting duration (mins)]]&gt;90,"Long Meeting","Normal")</f>
        <v>Normal</v>
      </c>
    </row>
    <row r="802" spans="1:18" x14ac:dyDescent="0.2">
      <c r="A802">
        <v>802</v>
      </c>
      <c r="B802" s="1">
        <v>45616</v>
      </c>
      <c r="C802" s="2" t="s">
        <v>45</v>
      </c>
      <c r="D802" s="2" t="s">
        <v>26</v>
      </c>
      <c r="E802" t="s">
        <v>38</v>
      </c>
      <c r="F802">
        <v>3</v>
      </c>
      <c r="G802" s="12">
        <v>16</v>
      </c>
      <c r="H802">
        <v>3</v>
      </c>
      <c r="I802" t="s">
        <v>27</v>
      </c>
      <c r="J802" t="s">
        <v>14</v>
      </c>
      <c r="K802" s="4">
        <f>(Table1[[#This Row],[EndTime]]-Table1[[#This Row],[StartTime]])*1440</f>
        <v>30.000000000000053</v>
      </c>
      <c r="L802" s="5">
        <f>Table1[[#This Row],[Attendees]]/Table1[[#This Row],[Capacity]]</f>
        <v>0.1875</v>
      </c>
      <c r="M802">
        <f>IF(Table1[[#This Row],[Attendees]]&gt;Table1[[#This Row],[Capacity]],1,0)</f>
        <v>0</v>
      </c>
      <c r="N802" t="str">
        <f>TEXT(Table1[[#This Row],[Date]],"ddd")</f>
        <v>Wed</v>
      </c>
      <c r="O802" t="str">
        <f>TEXT(Table1[[#This Row],[Date]],"mmm")</f>
        <v>Nov</v>
      </c>
      <c r="P802" t="str">
        <f>IF(Table1[[#This Row],[Capacity]]&lt;=4,"Small",IF(Table1[[#This Row],[Capacity]]&lt;=8,"Medium","Large"))</f>
        <v>Large</v>
      </c>
      <c r="Q802" t="str">
        <f>IF(Table1[[#This Row],[Utilization %]]&lt;0.25,"Barely Attended","Normal")</f>
        <v>Barely Attended</v>
      </c>
      <c r="R802" t="str">
        <f>IF(Table1[[#This Row],[Meeting duration (mins)]]&gt;90,"Long Meeting","Normal")</f>
        <v>Normal</v>
      </c>
    </row>
    <row r="803" spans="1:18" x14ac:dyDescent="0.2">
      <c r="A803">
        <v>803</v>
      </c>
      <c r="B803" s="1">
        <v>45473</v>
      </c>
      <c r="C803" s="2" t="s">
        <v>45</v>
      </c>
      <c r="D803" s="2" t="s">
        <v>11</v>
      </c>
      <c r="E803" t="s">
        <v>12</v>
      </c>
      <c r="F803">
        <v>2</v>
      </c>
      <c r="G803" s="12">
        <v>8</v>
      </c>
      <c r="H803">
        <v>9</v>
      </c>
      <c r="I803" t="s">
        <v>27</v>
      </c>
      <c r="J803" t="s">
        <v>14</v>
      </c>
      <c r="K803" s="4">
        <f>(Table1[[#This Row],[EndTime]]-Table1[[#This Row],[StartTime]])*1440</f>
        <v>60.000000000000107</v>
      </c>
      <c r="L803" s="5">
        <f>Table1[[#This Row],[Attendees]]/Table1[[#This Row],[Capacity]]</f>
        <v>1.125</v>
      </c>
      <c r="M803">
        <f>IF(Table1[[#This Row],[Attendees]]&gt;Table1[[#This Row],[Capacity]],1,0)</f>
        <v>1</v>
      </c>
      <c r="N803" t="str">
        <f>TEXT(Table1[[#This Row],[Date]],"ddd")</f>
        <v>Sun</v>
      </c>
      <c r="O803" t="str">
        <f>TEXT(Table1[[#This Row],[Date]],"mmm")</f>
        <v>Jun</v>
      </c>
      <c r="P803" t="str">
        <f>IF(Table1[[#This Row],[Capacity]]&lt;=4,"Small",IF(Table1[[#This Row],[Capacity]]&lt;=8,"Medium","Large"))</f>
        <v>Medium</v>
      </c>
      <c r="Q803" t="str">
        <f>IF(Table1[[#This Row],[Utilization %]]&lt;0.25,"Barely Attended","Normal")</f>
        <v>Normal</v>
      </c>
      <c r="R803" t="str">
        <f>IF(Table1[[#This Row],[Meeting duration (mins)]]&gt;90,"Long Meeting","Normal")</f>
        <v>Normal</v>
      </c>
    </row>
    <row r="804" spans="1:18" x14ac:dyDescent="0.2">
      <c r="A804">
        <v>804</v>
      </c>
      <c r="B804" s="1">
        <v>45633</v>
      </c>
      <c r="C804" s="2" t="s">
        <v>32</v>
      </c>
      <c r="D804" s="2" t="s">
        <v>16</v>
      </c>
      <c r="E804" t="s">
        <v>25</v>
      </c>
      <c r="F804">
        <v>1</v>
      </c>
      <c r="G804" s="12">
        <v>4</v>
      </c>
      <c r="H804">
        <v>2</v>
      </c>
      <c r="I804" t="s">
        <v>42</v>
      </c>
      <c r="J804" t="s">
        <v>30</v>
      </c>
      <c r="K804" s="4">
        <f>(Table1[[#This Row],[EndTime]]-Table1[[#This Row],[StartTime]])*1440</f>
        <v>30.000000000000053</v>
      </c>
      <c r="L804" s="5">
        <f>Table1[[#This Row],[Attendees]]/Table1[[#This Row],[Capacity]]</f>
        <v>0.5</v>
      </c>
      <c r="M804">
        <f>IF(Table1[[#This Row],[Attendees]]&gt;Table1[[#This Row],[Capacity]],1,0)</f>
        <v>0</v>
      </c>
      <c r="N804" t="str">
        <f>TEXT(Table1[[#This Row],[Date]],"ddd")</f>
        <v>Sat</v>
      </c>
      <c r="O804" t="str">
        <f>TEXT(Table1[[#This Row],[Date]],"mmm")</f>
        <v>Dec</v>
      </c>
      <c r="P804" t="str">
        <f>IF(Table1[[#This Row],[Capacity]]&lt;=4,"Small",IF(Table1[[#This Row],[Capacity]]&lt;=8,"Medium","Large"))</f>
        <v>Small</v>
      </c>
      <c r="Q804" t="str">
        <f>IF(Table1[[#This Row],[Utilization %]]&lt;0.25,"Barely Attended","Normal")</f>
        <v>Normal</v>
      </c>
      <c r="R804" t="str">
        <f>IF(Table1[[#This Row],[Meeting duration (mins)]]&gt;90,"Long Meeting","Normal")</f>
        <v>Normal</v>
      </c>
    </row>
    <row r="805" spans="1:18" x14ac:dyDescent="0.2">
      <c r="A805">
        <v>805</v>
      </c>
      <c r="B805" s="1">
        <v>45562</v>
      </c>
      <c r="C805" s="2" t="s">
        <v>32</v>
      </c>
      <c r="D805" s="2" t="s">
        <v>45</v>
      </c>
      <c r="E805" t="s">
        <v>38</v>
      </c>
      <c r="F805">
        <v>3</v>
      </c>
      <c r="G805" s="12">
        <v>16</v>
      </c>
      <c r="H805">
        <v>19</v>
      </c>
      <c r="I805" t="s">
        <v>27</v>
      </c>
      <c r="J805" t="s">
        <v>18</v>
      </c>
      <c r="K805" s="4">
        <f>(Table1[[#This Row],[EndTime]]-Table1[[#This Row],[StartTime]])*1440</f>
        <v>90</v>
      </c>
      <c r="L805" s="5">
        <f>Table1[[#This Row],[Attendees]]/Table1[[#This Row],[Capacity]]</f>
        <v>1.1875</v>
      </c>
      <c r="M805">
        <f>IF(Table1[[#This Row],[Attendees]]&gt;Table1[[#This Row],[Capacity]],1,0)</f>
        <v>1</v>
      </c>
      <c r="N805" t="str">
        <f>TEXT(Table1[[#This Row],[Date]],"ddd")</f>
        <v>Fri</v>
      </c>
      <c r="O805" t="str">
        <f>TEXT(Table1[[#This Row],[Date]],"mmm")</f>
        <v>Sep</v>
      </c>
      <c r="P805" t="str">
        <f>IF(Table1[[#This Row],[Capacity]]&lt;=4,"Small",IF(Table1[[#This Row],[Capacity]]&lt;=8,"Medium","Large"))</f>
        <v>Large</v>
      </c>
      <c r="Q805" t="str">
        <f>IF(Table1[[#This Row],[Utilization %]]&lt;0.25,"Barely Attended","Normal")</f>
        <v>Normal</v>
      </c>
      <c r="R805" t="str">
        <f>IF(Table1[[#This Row],[Meeting duration (mins)]]&gt;90,"Long Meeting","Normal")</f>
        <v>Normal</v>
      </c>
    </row>
    <row r="806" spans="1:18" x14ac:dyDescent="0.2">
      <c r="A806">
        <v>806</v>
      </c>
      <c r="B806" s="1">
        <v>45322</v>
      </c>
      <c r="C806" s="2" t="s">
        <v>11</v>
      </c>
      <c r="D806" s="2" t="s">
        <v>31</v>
      </c>
      <c r="E806" t="s">
        <v>25</v>
      </c>
      <c r="F806">
        <v>1</v>
      </c>
      <c r="G806" s="12">
        <v>4</v>
      </c>
      <c r="H806">
        <v>2</v>
      </c>
      <c r="I806" t="s">
        <v>39</v>
      </c>
      <c r="J806" t="s">
        <v>23</v>
      </c>
      <c r="K806" s="4">
        <f>(Table1[[#This Row],[EndTime]]-Table1[[#This Row],[StartTime]])*1440</f>
        <v>59.999999999999943</v>
      </c>
      <c r="L806" s="5">
        <f>Table1[[#This Row],[Attendees]]/Table1[[#This Row],[Capacity]]</f>
        <v>0.5</v>
      </c>
      <c r="M806">
        <f>IF(Table1[[#This Row],[Attendees]]&gt;Table1[[#This Row],[Capacity]],1,0)</f>
        <v>0</v>
      </c>
      <c r="N806" t="str">
        <f>TEXT(Table1[[#This Row],[Date]],"ddd")</f>
        <v>Wed</v>
      </c>
      <c r="O806" t="str">
        <f>TEXT(Table1[[#This Row],[Date]],"mmm")</f>
        <v>Jan</v>
      </c>
      <c r="P806" t="str">
        <f>IF(Table1[[#This Row],[Capacity]]&lt;=4,"Small",IF(Table1[[#This Row],[Capacity]]&lt;=8,"Medium","Large"))</f>
        <v>Small</v>
      </c>
      <c r="Q806" t="str">
        <f>IF(Table1[[#This Row],[Utilization %]]&lt;0.25,"Barely Attended","Normal")</f>
        <v>Normal</v>
      </c>
      <c r="R806" t="str">
        <f>IF(Table1[[#This Row],[Meeting duration (mins)]]&gt;90,"Long Meeting","Normal")</f>
        <v>Normal</v>
      </c>
    </row>
    <row r="807" spans="1:18" x14ac:dyDescent="0.2">
      <c r="A807">
        <v>807</v>
      </c>
      <c r="B807" s="1">
        <v>45554</v>
      </c>
      <c r="C807" s="2" t="s">
        <v>20</v>
      </c>
      <c r="D807" s="2" t="s">
        <v>36</v>
      </c>
      <c r="E807" t="s">
        <v>25</v>
      </c>
      <c r="F807">
        <v>1</v>
      </c>
      <c r="G807" s="12">
        <v>4</v>
      </c>
      <c r="H807">
        <v>7</v>
      </c>
      <c r="I807" t="s">
        <v>27</v>
      </c>
      <c r="J807" t="s">
        <v>28</v>
      </c>
      <c r="K807" s="4">
        <f>(Table1[[#This Row],[EndTime]]-Table1[[#This Row],[StartTime]])*1440</f>
        <v>60.000000000000028</v>
      </c>
      <c r="L807" s="5">
        <f>Table1[[#This Row],[Attendees]]/Table1[[#This Row],[Capacity]]</f>
        <v>1.75</v>
      </c>
      <c r="M807">
        <f>IF(Table1[[#This Row],[Attendees]]&gt;Table1[[#This Row],[Capacity]],1,0)</f>
        <v>1</v>
      </c>
      <c r="N807" t="str">
        <f>TEXT(Table1[[#This Row],[Date]],"ddd")</f>
        <v>Thu</v>
      </c>
      <c r="O807" t="str">
        <f>TEXT(Table1[[#This Row],[Date]],"mmm")</f>
        <v>Sep</v>
      </c>
      <c r="P807" t="str">
        <f>IF(Table1[[#This Row],[Capacity]]&lt;=4,"Small",IF(Table1[[#This Row],[Capacity]]&lt;=8,"Medium","Large"))</f>
        <v>Small</v>
      </c>
      <c r="Q807" t="str">
        <f>IF(Table1[[#This Row],[Utilization %]]&lt;0.25,"Barely Attended","Normal")</f>
        <v>Normal</v>
      </c>
      <c r="R807" t="str">
        <f>IF(Table1[[#This Row],[Meeting duration (mins)]]&gt;90,"Long Meeting","Normal")</f>
        <v>Normal</v>
      </c>
    </row>
    <row r="808" spans="1:18" x14ac:dyDescent="0.2">
      <c r="A808">
        <v>808</v>
      </c>
      <c r="B808" s="1">
        <v>45463</v>
      </c>
      <c r="C808" s="2" t="s">
        <v>11</v>
      </c>
      <c r="D808" s="2" t="s">
        <v>24</v>
      </c>
      <c r="E808" t="s">
        <v>35</v>
      </c>
      <c r="F808">
        <v>2</v>
      </c>
      <c r="G808" s="12">
        <v>10</v>
      </c>
      <c r="H808">
        <v>7</v>
      </c>
      <c r="I808" t="s">
        <v>42</v>
      </c>
      <c r="J808" t="s">
        <v>30</v>
      </c>
      <c r="K808" s="4">
        <f>(Table1[[#This Row],[EndTime]]-Table1[[#This Row],[StartTime]])*1440</f>
        <v>90</v>
      </c>
      <c r="L808" s="5">
        <f>Table1[[#This Row],[Attendees]]/Table1[[#This Row],[Capacity]]</f>
        <v>0.7</v>
      </c>
      <c r="M808">
        <f>IF(Table1[[#This Row],[Attendees]]&gt;Table1[[#This Row],[Capacity]],1,0)</f>
        <v>0</v>
      </c>
      <c r="N808" t="str">
        <f>TEXT(Table1[[#This Row],[Date]],"ddd")</f>
        <v>Thu</v>
      </c>
      <c r="O808" t="str">
        <f>TEXT(Table1[[#This Row],[Date]],"mmm")</f>
        <v>Jun</v>
      </c>
      <c r="P808" t="str">
        <f>IF(Table1[[#This Row],[Capacity]]&lt;=4,"Small",IF(Table1[[#This Row],[Capacity]]&lt;=8,"Medium","Large"))</f>
        <v>Large</v>
      </c>
      <c r="Q808" t="str">
        <f>IF(Table1[[#This Row],[Utilization %]]&lt;0.25,"Barely Attended","Normal")</f>
        <v>Normal</v>
      </c>
      <c r="R808" t="str">
        <f>IF(Table1[[#This Row],[Meeting duration (mins)]]&gt;90,"Long Meeting","Normal")</f>
        <v>Normal</v>
      </c>
    </row>
    <row r="809" spans="1:18" x14ac:dyDescent="0.2">
      <c r="A809">
        <v>809</v>
      </c>
      <c r="B809" s="1">
        <v>45507</v>
      </c>
      <c r="C809" s="2" t="s">
        <v>26</v>
      </c>
      <c r="D809" s="2" t="s">
        <v>33</v>
      </c>
      <c r="E809" t="s">
        <v>35</v>
      </c>
      <c r="F809">
        <v>2</v>
      </c>
      <c r="G809" s="12">
        <v>10</v>
      </c>
      <c r="H809">
        <v>5</v>
      </c>
      <c r="I809" t="s">
        <v>17</v>
      </c>
      <c r="J809" t="s">
        <v>23</v>
      </c>
      <c r="K809" s="4">
        <f>(Table1[[#This Row],[EndTime]]-Table1[[#This Row],[StartTime]])*1440</f>
        <v>59.999999999999943</v>
      </c>
      <c r="L809" s="5">
        <f>Table1[[#This Row],[Attendees]]/Table1[[#This Row],[Capacity]]</f>
        <v>0.5</v>
      </c>
      <c r="M809">
        <f>IF(Table1[[#This Row],[Attendees]]&gt;Table1[[#This Row],[Capacity]],1,0)</f>
        <v>0</v>
      </c>
      <c r="N809" t="str">
        <f>TEXT(Table1[[#This Row],[Date]],"ddd")</f>
        <v>Sat</v>
      </c>
      <c r="O809" t="str">
        <f>TEXT(Table1[[#This Row],[Date]],"mmm")</f>
        <v>Aug</v>
      </c>
      <c r="P809" t="str">
        <f>IF(Table1[[#This Row],[Capacity]]&lt;=4,"Small",IF(Table1[[#This Row],[Capacity]]&lt;=8,"Medium","Large"))</f>
        <v>Large</v>
      </c>
      <c r="Q809" t="str">
        <f>IF(Table1[[#This Row],[Utilization %]]&lt;0.25,"Barely Attended","Normal")</f>
        <v>Normal</v>
      </c>
      <c r="R809" t="str">
        <f>IF(Table1[[#This Row],[Meeting duration (mins)]]&gt;90,"Long Meeting","Normal")</f>
        <v>Normal</v>
      </c>
    </row>
    <row r="810" spans="1:18" x14ac:dyDescent="0.2">
      <c r="A810">
        <v>810</v>
      </c>
      <c r="B810" s="1">
        <v>45292</v>
      </c>
      <c r="C810" s="2" t="s">
        <v>47</v>
      </c>
      <c r="D810" s="2" t="s">
        <v>43</v>
      </c>
      <c r="E810" t="s">
        <v>49</v>
      </c>
      <c r="F810">
        <v>3</v>
      </c>
      <c r="G810" s="12">
        <v>12</v>
      </c>
      <c r="H810">
        <v>8</v>
      </c>
      <c r="I810" t="s">
        <v>27</v>
      </c>
      <c r="J810" t="s">
        <v>23</v>
      </c>
      <c r="K810" s="4">
        <f>(Table1[[#This Row],[EndTime]]-Table1[[#This Row],[StartTime]])*1440</f>
        <v>90</v>
      </c>
      <c r="L810" s="5">
        <f>Table1[[#This Row],[Attendees]]/Table1[[#This Row],[Capacity]]</f>
        <v>0.66666666666666663</v>
      </c>
      <c r="M810">
        <f>IF(Table1[[#This Row],[Attendees]]&gt;Table1[[#This Row],[Capacity]],1,0)</f>
        <v>0</v>
      </c>
      <c r="N810" t="str">
        <f>TEXT(Table1[[#This Row],[Date]],"ddd")</f>
        <v>Mon</v>
      </c>
      <c r="O810" t="str">
        <f>TEXT(Table1[[#This Row],[Date]],"mmm")</f>
        <v>Jan</v>
      </c>
      <c r="P810" t="str">
        <f>IF(Table1[[#This Row],[Capacity]]&lt;=4,"Small",IF(Table1[[#This Row],[Capacity]]&lt;=8,"Medium","Large"))</f>
        <v>Large</v>
      </c>
      <c r="Q810" t="str">
        <f>IF(Table1[[#This Row],[Utilization %]]&lt;0.25,"Barely Attended","Normal")</f>
        <v>Normal</v>
      </c>
      <c r="R810" t="str">
        <f>IF(Table1[[#This Row],[Meeting duration (mins)]]&gt;90,"Long Meeting","Normal")</f>
        <v>Normal</v>
      </c>
    </row>
    <row r="811" spans="1:18" x14ac:dyDescent="0.2">
      <c r="A811">
        <v>811</v>
      </c>
      <c r="B811" s="1">
        <v>45556</v>
      </c>
      <c r="C811" s="2" t="s">
        <v>37</v>
      </c>
      <c r="D811" s="2" t="s">
        <v>45</v>
      </c>
      <c r="E811" t="s">
        <v>12</v>
      </c>
      <c r="F811">
        <v>2</v>
      </c>
      <c r="G811" s="12">
        <v>8</v>
      </c>
      <c r="H811">
        <v>10</v>
      </c>
      <c r="I811" t="s">
        <v>27</v>
      </c>
      <c r="J811" t="s">
        <v>30</v>
      </c>
      <c r="K811" s="4">
        <f>(Table1[[#This Row],[EndTime]]-Table1[[#This Row],[StartTime]])*1440</f>
        <v>119.99999999999989</v>
      </c>
      <c r="L811" s="5">
        <f>Table1[[#This Row],[Attendees]]/Table1[[#This Row],[Capacity]]</f>
        <v>1.25</v>
      </c>
      <c r="M811">
        <f>IF(Table1[[#This Row],[Attendees]]&gt;Table1[[#This Row],[Capacity]],1,0)</f>
        <v>1</v>
      </c>
      <c r="N811" t="str">
        <f>TEXT(Table1[[#This Row],[Date]],"ddd")</f>
        <v>Sat</v>
      </c>
      <c r="O811" t="str">
        <f>TEXT(Table1[[#This Row],[Date]],"mmm")</f>
        <v>Sep</v>
      </c>
      <c r="P811" t="str">
        <f>IF(Table1[[#This Row],[Capacity]]&lt;=4,"Small",IF(Table1[[#This Row],[Capacity]]&lt;=8,"Medium","Large"))</f>
        <v>Medium</v>
      </c>
      <c r="Q811" t="str">
        <f>IF(Table1[[#This Row],[Utilization %]]&lt;0.25,"Barely Attended","Normal")</f>
        <v>Normal</v>
      </c>
      <c r="R811" t="str">
        <f>IF(Table1[[#This Row],[Meeting duration (mins)]]&gt;90,"Long Meeting","Normal")</f>
        <v>Long Meeting</v>
      </c>
    </row>
    <row r="812" spans="1:18" x14ac:dyDescent="0.2">
      <c r="A812">
        <v>812</v>
      </c>
      <c r="B812" s="1">
        <v>45368</v>
      </c>
      <c r="C812" s="2" t="s">
        <v>45</v>
      </c>
      <c r="D812" s="2" t="s">
        <v>33</v>
      </c>
      <c r="E812" t="s">
        <v>35</v>
      </c>
      <c r="F812">
        <v>2</v>
      </c>
      <c r="G812" s="12">
        <v>10</v>
      </c>
      <c r="H812">
        <v>12</v>
      </c>
      <c r="I812" t="s">
        <v>39</v>
      </c>
      <c r="J812" t="s">
        <v>23</v>
      </c>
      <c r="K812" s="4">
        <f>(Table1[[#This Row],[EndTime]]-Table1[[#This Row],[StartTime]])*1440</f>
        <v>90</v>
      </c>
      <c r="L812" s="5">
        <f>Table1[[#This Row],[Attendees]]/Table1[[#This Row],[Capacity]]</f>
        <v>1.2</v>
      </c>
      <c r="M812">
        <f>IF(Table1[[#This Row],[Attendees]]&gt;Table1[[#This Row],[Capacity]],1,0)</f>
        <v>1</v>
      </c>
      <c r="N812" t="str">
        <f>TEXT(Table1[[#This Row],[Date]],"ddd")</f>
        <v>Sun</v>
      </c>
      <c r="O812" t="str">
        <f>TEXT(Table1[[#This Row],[Date]],"mmm")</f>
        <v>Mar</v>
      </c>
      <c r="P812" t="str">
        <f>IF(Table1[[#This Row],[Capacity]]&lt;=4,"Small",IF(Table1[[#This Row],[Capacity]]&lt;=8,"Medium","Large"))</f>
        <v>Large</v>
      </c>
      <c r="Q812" t="str">
        <f>IF(Table1[[#This Row],[Utilization %]]&lt;0.25,"Barely Attended","Normal")</f>
        <v>Normal</v>
      </c>
      <c r="R812" t="str">
        <f>IF(Table1[[#This Row],[Meeting duration (mins)]]&gt;90,"Long Meeting","Normal")</f>
        <v>Normal</v>
      </c>
    </row>
    <row r="813" spans="1:18" x14ac:dyDescent="0.2">
      <c r="A813">
        <v>813</v>
      </c>
      <c r="B813" s="1">
        <v>45580</v>
      </c>
      <c r="C813" s="2" t="s">
        <v>32</v>
      </c>
      <c r="D813" s="2" t="s">
        <v>10</v>
      </c>
      <c r="E813" t="s">
        <v>38</v>
      </c>
      <c r="F813">
        <v>3</v>
      </c>
      <c r="G813" s="12">
        <v>16</v>
      </c>
      <c r="H813">
        <v>4</v>
      </c>
      <c r="I813" t="s">
        <v>17</v>
      </c>
      <c r="J813" t="s">
        <v>28</v>
      </c>
      <c r="K813" s="4">
        <f>(Table1[[#This Row],[EndTime]]-Table1[[#This Row],[StartTime]])*1440</f>
        <v>60.000000000000107</v>
      </c>
      <c r="L813" s="5">
        <f>Table1[[#This Row],[Attendees]]/Table1[[#This Row],[Capacity]]</f>
        <v>0.25</v>
      </c>
      <c r="M813">
        <f>IF(Table1[[#This Row],[Attendees]]&gt;Table1[[#This Row],[Capacity]],1,0)</f>
        <v>0</v>
      </c>
      <c r="N813" t="str">
        <f>TEXT(Table1[[#This Row],[Date]],"ddd")</f>
        <v>Tue</v>
      </c>
      <c r="O813" t="str">
        <f>TEXT(Table1[[#This Row],[Date]],"mmm")</f>
        <v>Oct</v>
      </c>
      <c r="P813" t="str">
        <f>IF(Table1[[#This Row],[Capacity]]&lt;=4,"Small",IF(Table1[[#This Row],[Capacity]]&lt;=8,"Medium","Large"))</f>
        <v>Large</v>
      </c>
      <c r="Q813" t="str">
        <f>IF(Table1[[#This Row],[Utilization %]]&lt;0.25,"Barely Attended","Normal")</f>
        <v>Normal</v>
      </c>
      <c r="R813" t="str">
        <f>IF(Table1[[#This Row],[Meeting duration (mins)]]&gt;90,"Long Meeting","Normal")</f>
        <v>Normal</v>
      </c>
    </row>
    <row r="814" spans="1:18" x14ac:dyDescent="0.2">
      <c r="A814">
        <v>814</v>
      </c>
      <c r="B814" s="1">
        <v>45591</v>
      </c>
      <c r="C814" s="2" t="s">
        <v>16</v>
      </c>
      <c r="D814" s="2" t="s">
        <v>11</v>
      </c>
      <c r="E814" t="s">
        <v>49</v>
      </c>
      <c r="F814">
        <v>3</v>
      </c>
      <c r="G814" s="12">
        <v>12</v>
      </c>
      <c r="H814">
        <v>1</v>
      </c>
      <c r="I814" t="s">
        <v>41</v>
      </c>
      <c r="J814" t="s">
        <v>23</v>
      </c>
      <c r="K814" s="4">
        <f>(Table1[[#This Row],[EndTime]]-Table1[[#This Row],[StartTime]])*1440</f>
        <v>120.00000000000006</v>
      </c>
      <c r="L814" s="5">
        <f>Table1[[#This Row],[Attendees]]/Table1[[#This Row],[Capacity]]</f>
        <v>8.3333333333333329E-2</v>
      </c>
      <c r="M814">
        <f>IF(Table1[[#This Row],[Attendees]]&gt;Table1[[#This Row],[Capacity]],1,0)</f>
        <v>0</v>
      </c>
      <c r="N814" t="str">
        <f>TEXT(Table1[[#This Row],[Date]],"ddd")</f>
        <v>Sat</v>
      </c>
      <c r="O814" t="str">
        <f>TEXT(Table1[[#This Row],[Date]],"mmm")</f>
        <v>Oct</v>
      </c>
      <c r="P814" t="str">
        <f>IF(Table1[[#This Row],[Capacity]]&lt;=4,"Small",IF(Table1[[#This Row],[Capacity]]&lt;=8,"Medium","Large"))</f>
        <v>Large</v>
      </c>
      <c r="Q814" t="str">
        <f>IF(Table1[[#This Row],[Utilization %]]&lt;0.25,"Barely Attended","Normal")</f>
        <v>Barely Attended</v>
      </c>
      <c r="R814" t="str">
        <f>IF(Table1[[#This Row],[Meeting duration (mins)]]&gt;90,"Long Meeting","Normal")</f>
        <v>Long Meeting</v>
      </c>
    </row>
    <row r="815" spans="1:18" x14ac:dyDescent="0.2">
      <c r="A815">
        <v>815</v>
      </c>
      <c r="B815" s="1">
        <v>45506</v>
      </c>
      <c r="C815" s="2" t="s">
        <v>32</v>
      </c>
      <c r="D815" s="2" t="s">
        <v>16</v>
      </c>
      <c r="E815" t="s">
        <v>38</v>
      </c>
      <c r="F815">
        <v>3</v>
      </c>
      <c r="G815" s="12">
        <v>16</v>
      </c>
      <c r="H815">
        <v>9</v>
      </c>
      <c r="I815" t="s">
        <v>39</v>
      </c>
      <c r="J815" t="s">
        <v>30</v>
      </c>
      <c r="K815" s="4">
        <f>(Table1[[#This Row],[EndTime]]-Table1[[#This Row],[StartTime]])*1440</f>
        <v>30.000000000000053</v>
      </c>
      <c r="L815" s="5">
        <f>Table1[[#This Row],[Attendees]]/Table1[[#This Row],[Capacity]]</f>
        <v>0.5625</v>
      </c>
      <c r="M815">
        <f>IF(Table1[[#This Row],[Attendees]]&gt;Table1[[#This Row],[Capacity]],1,0)</f>
        <v>0</v>
      </c>
      <c r="N815" t="str">
        <f>TEXT(Table1[[#This Row],[Date]],"ddd")</f>
        <v>Fri</v>
      </c>
      <c r="O815" t="str">
        <f>TEXT(Table1[[#This Row],[Date]],"mmm")</f>
        <v>Aug</v>
      </c>
      <c r="P815" t="str">
        <f>IF(Table1[[#This Row],[Capacity]]&lt;=4,"Small",IF(Table1[[#This Row],[Capacity]]&lt;=8,"Medium","Large"))</f>
        <v>Large</v>
      </c>
      <c r="Q815" t="str">
        <f>IF(Table1[[#This Row],[Utilization %]]&lt;0.25,"Barely Attended","Normal")</f>
        <v>Normal</v>
      </c>
      <c r="R815" t="str">
        <f>IF(Table1[[#This Row],[Meeting duration (mins)]]&gt;90,"Long Meeting","Normal")</f>
        <v>Normal</v>
      </c>
    </row>
    <row r="816" spans="1:18" x14ac:dyDescent="0.2">
      <c r="A816">
        <v>816</v>
      </c>
      <c r="B816" s="1">
        <v>45375</v>
      </c>
      <c r="C816" s="2" t="s">
        <v>26</v>
      </c>
      <c r="D816" s="2" t="s">
        <v>31</v>
      </c>
      <c r="E816" t="s">
        <v>21</v>
      </c>
      <c r="F816">
        <v>1</v>
      </c>
      <c r="G816" s="12">
        <v>6</v>
      </c>
      <c r="H816">
        <v>1</v>
      </c>
      <c r="I816" t="s">
        <v>22</v>
      </c>
      <c r="J816" t="s">
        <v>18</v>
      </c>
      <c r="K816" s="4">
        <f>(Table1[[#This Row],[EndTime]]-Table1[[#This Row],[StartTime]])*1440</f>
        <v>90</v>
      </c>
      <c r="L816" s="5">
        <f>Table1[[#This Row],[Attendees]]/Table1[[#This Row],[Capacity]]</f>
        <v>0.16666666666666666</v>
      </c>
      <c r="M816">
        <f>IF(Table1[[#This Row],[Attendees]]&gt;Table1[[#This Row],[Capacity]],1,0)</f>
        <v>0</v>
      </c>
      <c r="N816" t="str">
        <f>TEXT(Table1[[#This Row],[Date]],"ddd")</f>
        <v>Sun</v>
      </c>
      <c r="O816" t="str">
        <f>TEXT(Table1[[#This Row],[Date]],"mmm")</f>
        <v>Mar</v>
      </c>
      <c r="P816" t="str">
        <f>IF(Table1[[#This Row],[Capacity]]&lt;=4,"Small",IF(Table1[[#This Row],[Capacity]]&lt;=8,"Medium","Large"))</f>
        <v>Medium</v>
      </c>
      <c r="Q816" t="str">
        <f>IF(Table1[[#This Row],[Utilization %]]&lt;0.25,"Barely Attended","Normal")</f>
        <v>Barely Attended</v>
      </c>
      <c r="R816" t="str">
        <f>IF(Table1[[#This Row],[Meeting duration (mins)]]&gt;90,"Long Meeting","Normal")</f>
        <v>Normal</v>
      </c>
    </row>
    <row r="817" spans="1:18" x14ac:dyDescent="0.2">
      <c r="A817">
        <v>817</v>
      </c>
      <c r="B817" s="1">
        <v>45457</v>
      </c>
      <c r="C817" s="2" t="s">
        <v>19</v>
      </c>
      <c r="D817" s="2" t="s">
        <v>43</v>
      </c>
      <c r="E817" t="s">
        <v>38</v>
      </c>
      <c r="F817">
        <v>3</v>
      </c>
      <c r="G817" s="12">
        <v>16</v>
      </c>
      <c r="H817">
        <v>12</v>
      </c>
      <c r="I817" t="s">
        <v>41</v>
      </c>
      <c r="J817" t="s">
        <v>14</v>
      </c>
      <c r="K817" s="4">
        <f>(Table1[[#This Row],[EndTime]]-Table1[[#This Row],[StartTime]])*1440</f>
        <v>120.00000000000006</v>
      </c>
      <c r="L817" s="5">
        <f>Table1[[#This Row],[Attendees]]/Table1[[#This Row],[Capacity]]</f>
        <v>0.75</v>
      </c>
      <c r="M817">
        <f>IF(Table1[[#This Row],[Attendees]]&gt;Table1[[#This Row],[Capacity]],1,0)</f>
        <v>0</v>
      </c>
      <c r="N817" t="str">
        <f>TEXT(Table1[[#This Row],[Date]],"ddd")</f>
        <v>Fri</v>
      </c>
      <c r="O817" t="str">
        <f>TEXT(Table1[[#This Row],[Date]],"mmm")</f>
        <v>Jun</v>
      </c>
      <c r="P817" t="str">
        <f>IF(Table1[[#This Row],[Capacity]]&lt;=4,"Small",IF(Table1[[#This Row],[Capacity]]&lt;=8,"Medium","Large"))</f>
        <v>Large</v>
      </c>
      <c r="Q817" t="str">
        <f>IF(Table1[[#This Row],[Utilization %]]&lt;0.25,"Barely Attended","Normal")</f>
        <v>Normal</v>
      </c>
      <c r="R817" t="str">
        <f>IF(Table1[[#This Row],[Meeting duration (mins)]]&gt;90,"Long Meeting","Normal")</f>
        <v>Long Meeting</v>
      </c>
    </row>
    <row r="818" spans="1:18" x14ac:dyDescent="0.2">
      <c r="A818">
        <v>818</v>
      </c>
      <c r="B818" s="1">
        <v>45473</v>
      </c>
      <c r="C818" s="2" t="s">
        <v>34</v>
      </c>
      <c r="D818" s="2" t="s">
        <v>36</v>
      </c>
      <c r="E818" t="s">
        <v>12</v>
      </c>
      <c r="F818">
        <v>2</v>
      </c>
      <c r="G818" s="12">
        <v>8</v>
      </c>
      <c r="H818">
        <v>11</v>
      </c>
      <c r="I818" t="s">
        <v>22</v>
      </c>
      <c r="J818" t="s">
        <v>28</v>
      </c>
      <c r="K818" s="4">
        <f>(Table1[[#This Row],[EndTime]]-Table1[[#This Row],[StartTime]])*1440</f>
        <v>90</v>
      </c>
      <c r="L818" s="5">
        <f>Table1[[#This Row],[Attendees]]/Table1[[#This Row],[Capacity]]</f>
        <v>1.375</v>
      </c>
      <c r="M818">
        <f>IF(Table1[[#This Row],[Attendees]]&gt;Table1[[#This Row],[Capacity]],1,0)</f>
        <v>1</v>
      </c>
      <c r="N818" t="str">
        <f>TEXT(Table1[[#This Row],[Date]],"ddd")</f>
        <v>Sun</v>
      </c>
      <c r="O818" t="str">
        <f>TEXT(Table1[[#This Row],[Date]],"mmm")</f>
        <v>Jun</v>
      </c>
      <c r="P818" t="str">
        <f>IF(Table1[[#This Row],[Capacity]]&lt;=4,"Small",IF(Table1[[#This Row],[Capacity]]&lt;=8,"Medium","Large"))</f>
        <v>Medium</v>
      </c>
      <c r="Q818" t="str">
        <f>IF(Table1[[#This Row],[Utilization %]]&lt;0.25,"Barely Attended","Normal")</f>
        <v>Normal</v>
      </c>
      <c r="R818" t="str">
        <f>IF(Table1[[#This Row],[Meeting duration (mins)]]&gt;90,"Long Meeting","Normal")</f>
        <v>Normal</v>
      </c>
    </row>
    <row r="819" spans="1:18" x14ac:dyDescent="0.2">
      <c r="A819">
        <v>819</v>
      </c>
      <c r="B819" s="1">
        <v>45657</v>
      </c>
      <c r="C819" s="2" t="s">
        <v>11</v>
      </c>
      <c r="D819" s="2" t="s">
        <v>31</v>
      </c>
      <c r="E819" t="s">
        <v>21</v>
      </c>
      <c r="F819">
        <v>1</v>
      </c>
      <c r="G819" s="12">
        <v>6</v>
      </c>
      <c r="H819">
        <v>5</v>
      </c>
      <c r="I819" t="s">
        <v>22</v>
      </c>
      <c r="J819" t="s">
        <v>28</v>
      </c>
      <c r="K819" s="4">
        <f>(Table1[[#This Row],[EndTime]]-Table1[[#This Row],[StartTime]])*1440</f>
        <v>59.999999999999943</v>
      </c>
      <c r="L819" s="5">
        <f>Table1[[#This Row],[Attendees]]/Table1[[#This Row],[Capacity]]</f>
        <v>0.83333333333333337</v>
      </c>
      <c r="M819">
        <f>IF(Table1[[#This Row],[Attendees]]&gt;Table1[[#This Row],[Capacity]],1,0)</f>
        <v>0</v>
      </c>
      <c r="N819" t="str">
        <f>TEXT(Table1[[#This Row],[Date]],"ddd")</f>
        <v>Tue</v>
      </c>
      <c r="O819" t="str">
        <f>TEXT(Table1[[#This Row],[Date]],"mmm")</f>
        <v>Dec</v>
      </c>
      <c r="P819" t="str">
        <f>IF(Table1[[#This Row],[Capacity]]&lt;=4,"Small",IF(Table1[[#This Row],[Capacity]]&lt;=8,"Medium","Large"))</f>
        <v>Medium</v>
      </c>
      <c r="Q819" t="str">
        <f>IF(Table1[[#This Row],[Utilization %]]&lt;0.25,"Barely Attended","Normal")</f>
        <v>Normal</v>
      </c>
      <c r="R819" t="str">
        <f>IF(Table1[[#This Row],[Meeting duration (mins)]]&gt;90,"Long Meeting","Normal")</f>
        <v>Normal</v>
      </c>
    </row>
    <row r="820" spans="1:18" x14ac:dyDescent="0.2">
      <c r="A820">
        <v>820</v>
      </c>
      <c r="B820" s="1">
        <v>45304</v>
      </c>
      <c r="C820" s="2" t="s">
        <v>11</v>
      </c>
      <c r="D820" s="2" t="s">
        <v>24</v>
      </c>
      <c r="E820" t="s">
        <v>38</v>
      </c>
      <c r="F820">
        <v>3</v>
      </c>
      <c r="G820" s="12">
        <v>16</v>
      </c>
      <c r="H820">
        <v>19</v>
      </c>
      <c r="I820" t="s">
        <v>22</v>
      </c>
      <c r="J820" t="s">
        <v>28</v>
      </c>
      <c r="K820" s="4">
        <f>(Table1[[#This Row],[EndTime]]-Table1[[#This Row],[StartTime]])*1440</f>
        <v>90</v>
      </c>
      <c r="L820" s="5">
        <f>Table1[[#This Row],[Attendees]]/Table1[[#This Row],[Capacity]]</f>
        <v>1.1875</v>
      </c>
      <c r="M820">
        <f>IF(Table1[[#This Row],[Attendees]]&gt;Table1[[#This Row],[Capacity]],1,0)</f>
        <v>1</v>
      </c>
      <c r="N820" t="str">
        <f>TEXT(Table1[[#This Row],[Date]],"ddd")</f>
        <v>Sat</v>
      </c>
      <c r="O820" t="str">
        <f>TEXT(Table1[[#This Row],[Date]],"mmm")</f>
        <v>Jan</v>
      </c>
      <c r="P820" t="str">
        <f>IF(Table1[[#This Row],[Capacity]]&lt;=4,"Small",IF(Table1[[#This Row],[Capacity]]&lt;=8,"Medium","Large"))</f>
        <v>Large</v>
      </c>
      <c r="Q820" t="str">
        <f>IF(Table1[[#This Row],[Utilization %]]&lt;0.25,"Barely Attended","Normal")</f>
        <v>Normal</v>
      </c>
      <c r="R820" t="str">
        <f>IF(Table1[[#This Row],[Meeting duration (mins)]]&gt;90,"Long Meeting","Normal")</f>
        <v>Normal</v>
      </c>
    </row>
    <row r="821" spans="1:18" x14ac:dyDescent="0.2">
      <c r="A821">
        <v>821</v>
      </c>
      <c r="B821" s="1">
        <v>45402</v>
      </c>
      <c r="C821" s="2" t="s">
        <v>37</v>
      </c>
      <c r="D821" s="2" t="s">
        <v>10</v>
      </c>
      <c r="E821" t="s">
        <v>38</v>
      </c>
      <c r="F821">
        <v>3</v>
      </c>
      <c r="G821" s="12">
        <v>16</v>
      </c>
      <c r="H821">
        <v>16</v>
      </c>
      <c r="I821" t="s">
        <v>17</v>
      </c>
      <c r="J821" t="s">
        <v>40</v>
      </c>
      <c r="K821" s="4">
        <f>(Table1[[#This Row],[EndTime]]-Table1[[#This Row],[StartTime]])*1440</f>
        <v>90</v>
      </c>
      <c r="L821" s="5">
        <f>Table1[[#This Row],[Attendees]]/Table1[[#This Row],[Capacity]]</f>
        <v>1</v>
      </c>
      <c r="M821">
        <f>IF(Table1[[#This Row],[Attendees]]&gt;Table1[[#This Row],[Capacity]],1,0)</f>
        <v>0</v>
      </c>
      <c r="N821" t="str">
        <f>TEXT(Table1[[#This Row],[Date]],"ddd")</f>
        <v>Sat</v>
      </c>
      <c r="O821" t="str">
        <f>TEXT(Table1[[#This Row],[Date]],"mmm")</f>
        <v>Apr</v>
      </c>
      <c r="P821" t="str">
        <f>IF(Table1[[#This Row],[Capacity]]&lt;=4,"Small",IF(Table1[[#This Row],[Capacity]]&lt;=8,"Medium","Large"))</f>
        <v>Large</v>
      </c>
      <c r="Q821" t="str">
        <f>IF(Table1[[#This Row],[Utilization %]]&lt;0.25,"Barely Attended","Normal")</f>
        <v>Normal</v>
      </c>
      <c r="R821" t="str">
        <f>IF(Table1[[#This Row],[Meeting duration (mins)]]&gt;90,"Long Meeting","Normal")</f>
        <v>Normal</v>
      </c>
    </row>
    <row r="822" spans="1:18" x14ac:dyDescent="0.2">
      <c r="A822">
        <v>822</v>
      </c>
      <c r="B822" s="1">
        <v>45329</v>
      </c>
      <c r="C822" s="2" t="s">
        <v>32</v>
      </c>
      <c r="D822" s="2" t="s">
        <v>45</v>
      </c>
      <c r="E822" t="s">
        <v>21</v>
      </c>
      <c r="F822">
        <v>1</v>
      </c>
      <c r="G822" s="12">
        <v>6</v>
      </c>
      <c r="H822">
        <v>4</v>
      </c>
      <c r="I822" t="s">
        <v>39</v>
      </c>
      <c r="J822" t="s">
        <v>30</v>
      </c>
      <c r="K822" s="4">
        <f>(Table1[[#This Row],[EndTime]]-Table1[[#This Row],[StartTime]])*1440</f>
        <v>90</v>
      </c>
      <c r="L822" s="5">
        <f>Table1[[#This Row],[Attendees]]/Table1[[#This Row],[Capacity]]</f>
        <v>0.66666666666666663</v>
      </c>
      <c r="M822">
        <f>IF(Table1[[#This Row],[Attendees]]&gt;Table1[[#This Row],[Capacity]],1,0)</f>
        <v>0</v>
      </c>
      <c r="N822" t="str">
        <f>TEXT(Table1[[#This Row],[Date]],"ddd")</f>
        <v>Wed</v>
      </c>
      <c r="O822" t="str">
        <f>TEXT(Table1[[#This Row],[Date]],"mmm")</f>
        <v>Feb</v>
      </c>
      <c r="P822" t="str">
        <f>IF(Table1[[#This Row],[Capacity]]&lt;=4,"Small",IF(Table1[[#This Row],[Capacity]]&lt;=8,"Medium","Large"))</f>
        <v>Medium</v>
      </c>
      <c r="Q822" t="str">
        <f>IF(Table1[[#This Row],[Utilization %]]&lt;0.25,"Barely Attended","Normal")</f>
        <v>Normal</v>
      </c>
      <c r="R822" t="str">
        <f>IF(Table1[[#This Row],[Meeting duration (mins)]]&gt;90,"Long Meeting","Normal")</f>
        <v>Normal</v>
      </c>
    </row>
    <row r="823" spans="1:18" x14ac:dyDescent="0.2">
      <c r="A823">
        <v>823</v>
      </c>
      <c r="B823" s="1">
        <v>45619</v>
      </c>
      <c r="C823" s="2" t="s">
        <v>31</v>
      </c>
      <c r="D823" s="2" t="s">
        <v>50</v>
      </c>
      <c r="E823" t="s">
        <v>38</v>
      </c>
      <c r="F823">
        <v>3</v>
      </c>
      <c r="G823" s="12">
        <v>16</v>
      </c>
      <c r="H823">
        <v>19</v>
      </c>
      <c r="I823" t="s">
        <v>41</v>
      </c>
      <c r="J823" t="s">
        <v>28</v>
      </c>
      <c r="K823" s="4">
        <f>(Table1[[#This Row],[EndTime]]-Table1[[#This Row],[StartTime]])*1440</f>
        <v>120.00000000000006</v>
      </c>
      <c r="L823" s="5">
        <f>Table1[[#This Row],[Attendees]]/Table1[[#This Row],[Capacity]]</f>
        <v>1.1875</v>
      </c>
      <c r="M823">
        <f>IF(Table1[[#This Row],[Attendees]]&gt;Table1[[#This Row],[Capacity]],1,0)</f>
        <v>1</v>
      </c>
      <c r="N823" t="str">
        <f>TEXT(Table1[[#This Row],[Date]],"ddd")</f>
        <v>Sat</v>
      </c>
      <c r="O823" t="str">
        <f>TEXT(Table1[[#This Row],[Date]],"mmm")</f>
        <v>Nov</v>
      </c>
      <c r="P823" t="str">
        <f>IF(Table1[[#This Row],[Capacity]]&lt;=4,"Small",IF(Table1[[#This Row],[Capacity]]&lt;=8,"Medium","Large"))</f>
        <v>Large</v>
      </c>
      <c r="Q823" t="str">
        <f>IF(Table1[[#This Row],[Utilization %]]&lt;0.25,"Barely Attended","Normal")</f>
        <v>Normal</v>
      </c>
      <c r="R823" t="str">
        <f>IF(Table1[[#This Row],[Meeting duration (mins)]]&gt;90,"Long Meeting","Normal")</f>
        <v>Long Meeting</v>
      </c>
    </row>
    <row r="824" spans="1:18" x14ac:dyDescent="0.2">
      <c r="A824">
        <v>824</v>
      </c>
      <c r="B824" s="1">
        <v>45533</v>
      </c>
      <c r="C824" s="2" t="s">
        <v>32</v>
      </c>
      <c r="D824" s="2" t="s">
        <v>16</v>
      </c>
      <c r="E824" t="s">
        <v>21</v>
      </c>
      <c r="F824">
        <v>1</v>
      </c>
      <c r="G824" s="12">
        <v>6</v>
      </c>
      <c r="H824">
        <v>1</v>
      </c>
      <c r="I824" t="s">
        <v>13</v>
      </c>
      <c r="J824" t="s">
        <v>18</v>
      </c>
      <c r="K824" s="4">
        <f>(Table1[[#This Row],[EndTime]]-Table1[[#This Row],[StartTime]])*1440</f>
        <v>30.000000000000053</v>
      </c>
      <c r="L824" s="5">
        <f>Table1[[#This Row],[Attendees]]/Table1[[#This Row],[Capacity]]</f>
        <v>0.16666666666666666</v>
      </c>
      <c r="M824">
        <f>IF(Table1[[#This Row],[Attendees]]&gt;Table1[[#This Row],[Capacity]],1,0)</f>
        <v>0</v>
      </c>
      <c r="N824" t="str">
        <f>TEXT(Table1[[#This Row],[Date]],"ddd")</f>
        <v>Thu</v>
      </c>
      <c r="O824" t="str">
        <f>TEXT(Table1[[#This Row],[Date]],"mmm")</f>
        <v>Aug</v>
      </c>
      <c r="P824" t="str">
        <f>IF(Table1[[#This Row],[Capacity]]&lt;=4,"Small",IF(Table1[[#This Row],[Capacity]]&lt;=8,"Medium","Large"))</f>
        <v>Medium</v>
      </c>
      <c r="Q824" t="str">
        <f>IF(Table1[[#This Row],[Utilization %]]&lt;0.25,"Barely Attended","Normal")</f>
        <v>Barely Attended</v>
      </c>
      <c r="R824" t="str">
        <f>IF(Table1[[#This Row],[Meeting duration (mins)]]&gt;90,"Long Meeting","Normal")</f>
        <v>Normal</v>
      </c>
    </row>
    <row r="825" spans="1:18" x14ac:dyDescent="0.2">
      <c r="A825">
        <v>825</v>
      </c>
      <c r="B825" s="1">
        <v>45335</v>
      </c>
      <c r="C825" s="2" t="s">
        <v>34</v>
      </c>
      <c r="D825" s="2" t="s">
        <v>20</v>
      </c>
      <c r="E825" t="s">
        <v>21</v>
      </c>
      <c r="F825">
        <v>1</v>
      </c>
      <c r="G825" s="12">
        <v>6</v>
      </c>
      <c r="H825">
        <v>2</v>
      </c>
      <c r="I825" t="s">
        <v>41</v>
      </c>
      <c r="J825" t="s">
        <v>18</v>
      </c>
      <c r="K825" s="4">
        <f>(Table1[[#This Row],[EndTime]]-Table1[[#This Row],[StartTime]])*1440</f>
        <v>29.999999999999972</v>
      </c>
      <c r="L825" s="5">
        <f>Table1[[#This Row],[Attendees]]/Table1[[#This Row],[Capacity]]</f>
        <v>0.33333333333333331</v>
      </c>
      <c r="M825">
        <f>IF(Table1[[#This Row],[Attendees]]&gt;Table1[[#This Row],[Capacity]],1,0)</f>
        <v>0</v>
      </c>
      <c r="N825" t="str">
        <f>TEXT(Table1[[#This Row],[Date]],"ddd")</f>
        <v>Tue</v>
      </c>
      <c r="O825" t="str">
        <f>TEXT(Table1[[#This Row],[Date]],"mmm")</f>
        <v>Feb</v>
      </c>
      <c r="P825" t="str">
        <f>IF(Table1[[#This Row],[Capacity]]&lt;=4,"Small",IF(Table1[[#This Row],[Capacity]]&lt;=8,"Medium","Large"))</f>
        <v>Medium</v>
      </c>
      <c r="Q825" t="str">
        <f>IF(Table1[[#This Row],[Utilization %]]&lt;0.25,"Barely Attended","Normal")</f>
        <v>Normal</v>
      </c>
      <c r="R825" t="str">
        <f>IF(Table1[[#This Row],[Meeting duration (mins)]]&gt;90,"Long Meeting","Normal")</f>
        <v>Normal</v>
      </c>
    </row>
    <row r="826" spans="1:18" x14ac:dyDescent="0.2">
      <c r="A826">
        <v>826</v>
      </c>
      <c r="B826" s="1">
        <v>45302</v>
      </c>
      <c r="C826" s="2" t="s">
        <v>19</v>
      </c>
      <c r="D826" s="2" t="s">
        <v>34</v>
      </c>
      <c r="E826" t="s">
        <v>25</v>
      </c>
      <c r="F826">
        <v>1</v>
      </c>
      <c r="G826" s="12">
        <v>4</v>
      </c>
      <c r="H826">
        <v>7</v>
      </c>
      <c r="I826" t="s">
        <v>27</v>
      </c>
      <c r="J826" t="s">
        <v>28</v>
      </c>
      <c r="K826" s="4">
        <f>(Table1[[#This Row],[EndTime]]-Table1[[#This Row],[StartTime]])*1440</f>
        <v>60.000000000000028</v>
      </c>
      <c r="L826" s="5">
        <f>Table1[[#This Row],[Attendees]]/Table1[[#This Row],[Capacity]]</f>
        <v>1.75</v>
      </c>
      <c r="M826">
        <f>IF(Table1[[#This Row],[Attendees]]&gt;Table1[[#This Row],[Capacity]],1,0)</f>
        <v>1</v>
      </c>
      <c r="N826" t="str">
        <f>TEXT(Table1[[#This Row],[Date]],"ddd")</f>
        <v>Thu</v>
      </c>
      <c r="O826" t="str">
        <f>TEXT(Table1[[#This Row],[Date]],"mmm")</f>
        <v>Jan</v>
      </c>
      <c r="P826" t="str">
        <f>IF(Table1[[#This Row],[Capacity]]&lt;=4,"Small",IF(Table1[[#This Row],[Capacity]]&lt;=8,"Medium","Large"))</f>
        <v>Small</v>
      </c>
      <c r="Q826" t="str">
        <f>IF(Table1[[#This Row],[Utilization %]]&lt;0.25,"Barely Attended","Normal")</f>
        <v>Normal</v>
      </c>
      <c r="R826" t="str">
        <f>IF(Table1[[#This Row],[Meeting duration (mins)]]&gt;90,"Long Meeting","Normal")</f>
        <v>Normal</v>
      </c>
    </row>
    <row r="827" spans="1:18" x14ac:dyDescent="0.2">
      <c r="A827">
        <v>827</v>
      </c>
      <c r="B827" s="1">
        <v>45306</v>
      </c>
      <c r="C827" s="2" t="s">
        <v>11</v>
      </c>
      <c r="D827" s="2" t="s">
        <v>24</v>
      </c>
      <c r="E827" t="s">
        <v>35</v>
      </c>
      <c r="F827">
        <v>2</v>
      </c>
      <c r="G827" s="12">
        <v>10</v>
      </c>
      <c r="H827">
        <v>6</v>
      </c>
      <c r="I827" t="s">
        <v>41</v>
      </c>
      <c r="J827" t="s">
        <v>40</v>
      </c>
      <c r="K827" s="4">
        <f>(Table1[[#This Row],[EndTime]]-Table1[[#This Row],[StartTime]])*1440</f>
        <v>90</v>
      </c>
      <c r="L827" s="5">
        <f>Table1[[#This Row],[Attendees]]/Table1[[#This Row],[Capacity]]</f>
        <v>0.6</v>
      </c>
      <c r="M827">
        <f>IF(Table1[[#This Row],[Attendees]]&gt;Table1[[#This Row],[Capacity]],1,0)</f>
        <v>0</v>
      </c>
      <c r="N827" t="str">
        <f>TEXT(Table1[[#This Row],[Date]],"ddd")</f>
        <v>Mon</v>
      </c>
      <c r="O827" t="str">
        <f>TEXT(Table1[[#This Row],[Date]],"mmm")</f>
        <v>Jan</v>
      </c>
      <c r="P827" t="str">
        <f>IF(Table1[[#This Row],[Capacity]]&lt;=4,"Small",IF(Table1[[#This Row],[Capacity]]&lt;=8,"Medium","Large"))</f>
        <v>Large</v>
      </c>
      <c r="Q827" t="str">
        <f>IF(Table1[[#This Row],[Utilization %]]&lt;0.25,"Barely Attended","Normal")</f>
        <v>Normal</v>
      </c>
      <c r="R827" t="str">
        <f>IF(Table1[[#This Row],[Meeting duration (mins)]]&gt;90,"Long Meeting","Normal")</f>
        <v>Normal</v>
      </c>
    </row>
    <row r="828" spans="1:18" x14ac:dyDescent="0.2">
      <c r="A828">
        <v>828</v>
      </c>
      <c r="B828" s="1">
        <v>45363</v>
      </c>
      <c r="C828" s="2" t="s">
        <v>43</v>
      </c>
      <c r="D828" s="2" t="s">
        <v>15</v>
      </c>
      <c r="E828" t="s">
        <v>38</v>
      </c>
      <c r="F828">
        <v>3</v>
      </c>
      <c r="G828" s="12">
        <v>16</v>
      </c>
      <c r="H828">
        <v>18</v>
      </c>
      <c r="I828" t="s">
        <v>13</v>
      </c>
      <c r="J828" t="s">
        <v>30</v>
      </c>
      <c r="K828" s="4">
        <f>(Table1[[#This Row],[EndTime]]-Table1[[#This Row],[StartTime]])*1440</f>
        <v>90</v>
      </c>
      <c r="L828" s="5">
        <f>Table1[[#This Row],[Attendees]]/Table1[[#This Row],[Capacity]]</f>
        <v>1.125</v>
      </c>
      <c r="M828">
        <f>IF(Table1[[#This Row],[Attendees]]&gt;Table1[[#This Row],[Capacity]],1,0)</f>
        <v>1</v>
      </c>
      <c r="N828" t="str">
        <f>TEXT(Table1[[#This Row],[Date]],"ddd")</f>
        <v>Tue</v>
      </c>
      <c r="O828" t="str">
        <f>TEXT(Table1[[#This Row],[Date]],"mmm")</f>
        <v>Mar</v>
      </c>
      <c r="P828" t="str">
        <f>IF(Table1[[#This Row],[Capacity]]&lt;=4,"Small",IF(Table1[[#This Row],[Capacity]]&lt;=8,"Medium","Large"))</f>
        <v>Large</v>
      </c>
      <c r="Q828" t="str">
        <f>IF(Table1[[#This Row],[Utilization %]]&lt;0.25,"Barely Attended","Normal")</f>
        <v>Normal</v>
      </c>
      <c r="R828" t="str">
        <f>IF(Table1[[#This Row],[Meeting duration (mins)]]&gt;90,"Long Meeting","Normal")</f>
        <v>Normal</v>
      </c>
    </row>
    <row r="829" spans="1:18" x14ac:dyDescent="0.2">
      <c r="A829">
        <v>829</v>
      </c>
      <c r="B829" s="1">
        <v>45323</v>
      </c>
      <c r="C829" s="2" t="s">
        <v>45</v>
      </c>
      <c r="D829" s="2" t="s">
        <v>26</v>
      </c>
      <c r="E829" t="s">
        <v>49</v>
      </c>
      <c r="F829">
        <v>3</v>
      </c>
      <c r="G829" s="12">
        <v>12</v>
      </c>
      <c r="H829">
        <v>1</v>
      </c>
      <c r="I829" t="s">
        <v>22</v>
      </c>
      <c r="J829" t="s">
        <v>40</v>
      </c>
      <c r="K829" s="4">
        <f>(Table1[[#This Row],[EndTime]]-Table1[[#This Row],[StartTime]])*1440</f>
        <v>30.000000000000053</v>
      </c>
      <c r="L829" s="5">
        <f>Table1[[#This Row],[Attendees]]/Table1[[#This Row],[Capacity]]</f>
        <v>8.3333333333333329E-2</v>
      </c>
      <c r="M829">
        <f>IF(Table1[[#This Row],[Attendees]]&gt;Table1[[#This Row],[Capacity]],1,0)</f>
        <v>0</v>
      </c>
      <c r="N829" t="str">
        <f>TEXT(Table1[[#This Row],[Date]],"ddd")</f>
        <v>Thu</v>
      </c>
      <c r="O829" t="str">
        <f>TEXT(Table1[[#This Row],[Date]],"mmm")</f>
        <v>Feb</v>
      </c>
      <c r="P829" t="str">
        <f>IF(Table1[[#This Row],[Capacity]]&lt;=4,"Small",IF(Table1[[#This Row],[Capacity]]&lt;=8,"Medium","Large"))</f>
        <v>Large</v>
      </c>
      <c r="Q829" t="str">
        <f>IF(Table1[[#This Row],[Utilization %]]&lt;0.25,"Barely Attended","Normal")</f>
        <v>Barely Attended</v>
      </c>
      <c r="R829" t="str">
        <f>IF(Table1[[#This Row],[Meeting duration (mins)]]&gt;90,"Long Meeting","Normal")</f>
        <v>Normal</v>
      </c>
    </row>
    <row r="830" spans="1:18" x14ac:dyDescent="0.2">
      <c r="A830">
        <v>830</v>
      </c>
      <c r="B830" s="1">
        <v>45651</v>
      </c>
      <c r="C830" s="2" t="s">
        <v>19</v>
      </c>
      <c r="D830" s="2" t="s">
        <v>43</v>
      </c>
      <c r="E830" t="s">
        <v>21</v>
      </c>
      <c r="F830">
        <v>1</v>
      </c>
      <c r="G830" s="12">
        <v>6</v>
      </c>
      <c r="H830">
        <v>7</v>
      </c>
      <c r="I830" t="s">
        <v>41</v>
      </c>
      <c r="J830" t="s">
        <v>30</v>
      </c>
      <c r="K830" s="4">
        <f>(Table1[[#This Row],[EndTime]]-Table1[[#This Row],[StartTime]])*1440</f>
        <v>120.00000000000006</v>
      </c>
      <c r="L830" s="5">
        <f>Table1[[#This Row],[Attendees]]/Table1[[#This Row],[Capacity]]</f>
        <v>1.1666666666666667</v>
      </c>
      <c r="M830">
        <f>IF(Table1[[#This Row],[Attendees]]&gt;Table1[[#This Row],[Capacity]],1,0)</f>
        <v>1</v>
      </c>
      <c r="N830" t="str">
        <f>TEXT(Table1[[#This Row],[Date]],"ddd")</f>
        <v>Wed</v>
      </c>
      <c r="O830" t="str">
        <f>TEXT(Table1[[#This Row],[Date]],"mmm")</f>
        <v>Dec</v>
      </c>
      <c r="P830" t="str">
        <f>IF(Table1[[#This Row],[Capacity]]&lt;=4,"Small",IF(Table1[[#This Row],[Capacity]]&lt;=8,"Medium","Large"))</f>
        <v>Medium</v>
      </c>
      <c r="Q830" t="str">
        <f>IF(Table1[[#This Row],[Utilization %]]&lt;0.25,"Barely Attended","Normal")</f>
        <v>Normal</v>
      </c>
      <c r="R830" t="str">
        <f>IF(Table1[[#This Row],[Meeting duration (mins)]]&gt;90,"Long Meeting","Normal")</f>
        <v>Long Meeting</v>
      </c>
    </row>
    <row r="831" spans="1:18" x14ac:dyDescent="0.2">
      <c r="A831">
        <v>831</v>
      </c>
      <c r="B831" s="1">
        <v>45301</v>
      </c>
      <c r="C831" s="2" t="s">
        <v>34</v>
      </c>
      <c r="D831" s="2" t="s">
        <v>43</v>
      </c>
      <c r="E831" t="s">
        <v>38</v>
      </c>
      <c r="F831">
        <v>3</v>
      </c>
      <c r="G831" s="12">
        <v>16</v>
      </c>
      <c r="H831">
        <v>6</v>
      </c>
      <c r="I831" t="s">
        <v>42</v>
      </c>
      <c r="J831" t="s">
        <v>23</v>
      </c>
      <c r="K831" s="4">
        <f>(Table1[[#This Row],[EndTime]]-Table1[[#This Row],[StartTime]])*1440</f>
        <v>60.000000000000028</v>
      </c>
      <c r="L831" s="5">
        <f>Table1[[#This Row],[Attendees]]/Table1[[#This Row],[Capacity]]</f>
        <v>0.375</v>
      </c>
      <c r="M831">
        <f>IF(Table1[[#This Row],[Attendees]]&gt;Table1[[#This Row],[Capacity]],1,0)</f>
        <v>0</v>
      </c>
      <c r="N831" t="str">
        <f>TEXT(Table1[[#This Row],[Date]],"ddd")</f>
        <v>Wed</v>
      </c>
      <c r="O831" t="str">
        <f>TEXT(Table1[[#This Row],[Date]],"mmm")</f>
        <v>Jan</v>
      </c>
      <c r="P831" t="str">
        <f>IF(Table1[[#This Row],[Capacity]]&lt;=4,"Small",IF(Table1[[#This Row],[Capacity]]&lt;=8,"Medium","Large"))</f>
        <v>Large</v>
      </c>
      <c r="Q831" t="str">
        <f>IF(Table1[[#This Row],[Utilization %]]&lt;0.25,"Barely Attended","Normal")</f>
        <v>Normal</v>
      </c>
      <c r="R831" t="str">
        <f>IF(Table1[[#This Row],[Meeting duration (mins)]]&gt;90,"Long Meeting","Normal")</f>
        <v>Normal</v>
      </c>
    </row>
    <row r="832" spans="1:18" x14ac:dyDescent="0.2">
      <c r="A832">
        <v>832</v>
      </c>
      <c r="B832" s="1">
        <v>45557</v>
      </c>
      <c r="C832" s="2" t="s">
        <v>31</v>
      </c>
      <c r="D832" s="2" t="s">
        <v>48</v>
      </c>
      <c r="E832" t="s">
        <v>38</v>
      </c>
      <c r="F832">
        <v>3</v>
      </c>
      <c r="G832" s="12">
        <v>16</v>
      </c>
      <c r="H832">
        <v>15</v>
      </c>
      <c r="I832" t="s">
        <v>17</v>
      </c>
      <c r="J832" t="s">
        <v>40</v>
      </c>
      <c r="K832" s="4">
        <f>(Table1[[#This Row],[EndTime]]-Table1[[#This Row],[StartTime]])*1440</f>
        <v>90</v>
      </c>
      <c r="L832" s="5">
        <f>Table1[[#This Row],[Attendees]]/Table1[[#This Row],[Capacity]]</f>
        <v>0.9375</v>
      </c>
      <c r="M832">
        <f>IF(Table1[[#This Row],[Attendees]]&gt;Table1[[#This Row],[Capacity]],1,0)</f>
        <v>0</v>
      </c>
      <c r="N832" t="str">
        <f>TEXT(Table1[[#This Row],[Date]],"ddd")</f>
        <v>Sun</v>
      </c>
      <c r="O832" t="str">
        <f>TEXT(Table1[[#This Row],[Date]],"mmm")</f>
        <v>Sep</v>
      </c>
      <c r="P832" t="str">
        <f>IF(Table1[[#This Row],[Capacity]]&lt;=4,"Small",IF(Table1[[#This Row],[Capacity]]&lt;=8,"Medium","Large"))</f>
        <v>Large</v>
      </c>
      <c r="Q832" t="str">
        <f>IF(Table1[[#This Row],[Utilization %]]&lt;0.25,"Barely Attended","Normal")</f>
        <v>Normal</v>
      </c>
      <c r="R832" t="str">
        <f>IF(Table1[[#This Row],[Meeting duration (mins)]]&gt;90,"Long Meeting","Normal")</f>
        <v>Normal</v>
      </c>
    </row>
    <row r="833" spans="1:18" x14ac:dyDescent="0.2">
      <c r="A833">
        <v>833</v>
      </c>
      <c r="B833" s="1">
        <v>45645</v>
      </c>
      <c r="C833" s="2" t="s">
        <v>34</v>
      </c>
      <c r="D833" s="2" t="s">
        <v>36</v>
      </c>
      <c r="E833" t="s">
        <v>35</v>
      </c>
      <c r="F833">
        <v>2</v>
      </c>
      <c r="G833" s="12">
        <v>10</v>
      </c>
      <c r="H833">
        <v>9</v>
      </c>
      <c r="I833" t="s">
        <v>13</v>
      </c>
      <c r="J833" t="s">
        <v>40</v>
      </c>
      <c r="K833" s="4">
        <f>(Table1[[#This Row],[EndTime]]-Table1[[#This Row],[StartTime]])*1440</f>
        <v>90</v>
      </c>
      <c r="L833" s="5">
        <f>Table1[[#This Row],[Attendees]]/Table1[[#This Row],[Capacity]]</f>
        <v>0.9</v>
      </c>
      <c r="M833">
        <f>IF(Table1[[#This Row],[Attendees]]&gt;Table1[[#This Row],[Capacity]],1,0)</f>
        <v>0</v>
      </c>
      <c r="N833" t="str">
        <f>TEXT(Table1[[#This Row],[Date]],"ddd")</f>
        <v>Thu</v>
      </c>
      <c r="O833" t="str">
        <f>TEXT(Table1[[#This Row],[Date]],"mmm")</f>
        <v>Dec</v>
      </c>
      <c r="P833" t="str">
        <f>IF(Table1[[#This Row],[Capacity]]&lt;=4,"Small",IF(Table1[[#This Row],[Capacity]]&lt;=8,"Medium","Large"))</f>
        <v>Large</v>
      </c>
      <c r="Q833" t="str">
        <f>IF(Table1[[#This Row],[Utilization %]]&lt;0.25,"Barely Attended","Normal")</f>
        <v>Normal</v>
      </c>
      <c r="R833" t="str">
        <f>IF(Table1[[#This Row],[Meeting duration (mins)]]&gt;90,"Long Meeting","Normal")</f>
        <v>Normal</v>
      </c>
    </row>
    <row r="834" spans="1:18" x14ac:dyDescent="0.2">
      <c r="A834">
        <v>834</v>
      </c>
      <c r="B834" s="1">
        <v>45414</v>
      </c>
      <c r="C834" s="2" t="s">
        <v>37</v>
      </c>
      <c r="D834" s="2" t="s">
        <v>10</v>
      </c>
      <c r="E834" t="s">
        <v>12</v>
      </c>
      <c r="F834">
        <v>2</v>
      </c>
      <c r="G834" s="12">
        <v>8</v>
      </c>
      <c r="H834">
        <v>6</v>
      </c>
      <c r="I834" t="s">
        <v>17</v>
      </c>
      <c r="J834" t="s">
        <v>40</v>
      </c>
      <c r="K834" s="4">
        <f>(Table1[[#This Row],[EndTime]]-Table1[[#This Row],[StartTime]])*1440</f>
        <v>90</v>
      </c>
      <c r="L834" s="5">
        <f>Table1[[#This Row],[Attendees]]/Table1[[#This Row],[Capacity]]</f>
        <v>0.75</v>
      </c>
      <c r="M834">
        <f>IF(Table1[[#This Row],[Attendees]]&gt;Table1[[#This Row],[Capacity]],1,0)</f>
        <v>0</v>
      </c>
      <c r="N834" t="str">
        <f>TEXT(Table1[[#This Row],[Date]],"ddd")</f>
        <v>Thu</v>
      </c>
      <c r="O834" t="str">
        <f>TEXT(Table1[[#This Row],[Date]],"mmm")</f>
        <v>May</v>
      </c>
      <c r="P834" t="str">
        <f>IF(Table1[[#This Row],[Capacity]]&lt;=4,"Small",IF(Table1[[#This Row],[Capacity]]&lt;=8,"Medium","Large"))</f>
        <v>Medium</v>
      </c>
      <c r="Q834" t="str">
        <f>IF(Table1[[#This Row],[Utilization %]]&lt;0.25,"Barely Attended","Normal")</f>
        <v>Normal</v>
      </c>
      <c r="R834" t="str">
        <f>IF(Table1[[#This Row],[Meeting duration (mins)]]&gt;90,"Long Meeting","Normal")</f>
        <v>Normal</v>
      </c>
    </row>
    <row r="835" spans="1:18" x14ac:dyDescent="0.2">
      <c r="A835">
        <v>835</v>
      </c>
      <c r="B835" s="1">
        <v>45325</v>
      </c>
      <c r="C835" s="2" t="s">
        <v>32</v>
      </c>
      <c r="D835" s="2" t="s">
        <v>10</v>
      </c>
      <c r="E835" t="s">
        <v>21</v>
      </c>
      <c r="F835">
        <v>1</v>
      </c>
      <c r="G835" s="12">
        <v>6</v>
      </c>
      <c r="H835">
        <v>5</v>
      </c>
      <c r="I835" t="s">
        <v>39</v>
      </c>
      <c r="J835" t="s">
        <v>28</v>
      </c>
      <c r="K835" s="4">
        <f>(Table1[[#This Row],[EndTime]]-Table1[[#This Row],[StartTime]])*1440</f>
        <v>60.000000000000107</v>
      </c>
      <c r="L835" s="5">
        <f>Table1[[#This Row],[Attendees]]/Table1[[#This Row],[Capacity]]</f>
        <v>0.83333333333333337</v>
      </c>
      <c r="M835">
        <f>IF(Table1[[#This Row],[Attendees]]&gt;Table1[[#This Row],[Capacity]],1,0)</f>
        <v>0</v>
      </c>
      <c r="N835" t="str">
        <f>TEXT(Table1[[#This Row],[Date]],"ddd")</f>
        <v>Sat</v>
      </c>
      <c r="O835" t="str">
        <f>TEXT(Table1[[#This Row],[Date]],"mmm")</f>
        <v>Feb</v>
      </c>
      <c r="P835" t="str">
        <f>IF(Table1[[#This Row],[Capacity]]&lt;=4,"Small",IF(Table1[[#This Row],[Capacity]]&lt;=8,"Medium","Large"))</f>
        <v>Medium</v>
      </c>
      <c r="Q835" t="str">
        <f>IF(Table1[[#This Row],[Utilization %]]&lt;0.25,"Barely Attended","Normal")</f>
        <v>Normal</v>
      </c>
      <c r="R835" t="str">
        <f>IF(Table1[[#This Row],[Meeting duration (mins)]]&gt;90,"Long Meeting","Normal")</f>
        <v>Normal</v>
      </c>
    </row>
    <row r="836" spans="1:18" x14ac:dyDescent="0.2">
      <c r="A836">
        <v>836</v>
      </c>
      <c r="B836" s="1">
        <v>45361</v>
      </c>
      <c r="C836" s="2" t="s">
        <v>45</v>
      </c>
      <c r="D836" s="2" t="s">
        <v>26</v>
      </c>
      <c r="E836" t="s">
        <v>25</v>
      </c>
      <c r="F836">
        <v>1</v>
      </c>
      <c r="G836" s="12">
        <v>4</v>
      </c>
      <c r="H836">
        <v>7</v>
      </c>
      <c r="I836" t="s">
        <v>13</v>
      </c>
      <c r="J836" t="s">
        <v>14</v>
      </c>
      <c r="K836" s="4">
        <f>(Table1[[#This Row],[EndTime]]-Table1[[#This Row],[StartTime]])*1440</f>
        <v>30.000000000000053</v>
      </c>
      <c r="L836" s="5">
        <f>Table1[[#This Row],[Attendees]]/Table1[[#This Row],[Capacity]]</f>
        <v>1.75</v>
      </c>
      <c r="M836">
        <f>IF(Table1[[#This Row],[Attendees]]&gt;Table1[[#This Row],[Capacity]],1,0)</f>
        <v>1</v>
      </c>
      <c r="N836" t="str">
        <f>TEXT(Table1[[#This Row],[Date]],"ddd")</f>
        <v>Sun</v>
      </c>
      <c r="O836" t="str">
        <f>TEXT(Table1[[#This Row],[Date]],"mmm")</f>
        <v>Mar</v>
      </c>
      <c r="P836" t="str">
        <f>IF(Table1[[#This Row],[Capacity]]&lt;=4,"Small",IF(Table1[[#This Row],[Capacity]]&lt;=8,"Medium","Large"))</f>
        <v>Small</v>
      </c>
      <c r="Q836" t="str">
        <f>IF(Table1[[#This Row],[Utilization %]]&lt;0.25,"Barely Attended","Normal")</f>
        <v>Normal</v>
      </c>
      <c r="R836" t="str">
        <f>IF(Table1[[#This Row],[Meeting duration (mins)]]&gt;90,"Long Meeting","Normal")</f>
        <v>Normal</v>
      </c>
    </row>
    <row r="837" spans="1:18" x14ac:dyDescent="0.2">
      <c r="A837">
        <v>837</v>
      </c>
      <c r="B837" s="1">
        <v>45340</v>
      </c>
      <c r="C837" s="2" t="s">
        <v>10</v>
      </c>
      <c r="D837" s="2" t="s">
        <v>45</v>
      </c>
      <c r="E837" t="s">
        <v>12</v>
      </c>
      <c r="F837">
        <v>2</v>
      </c>
      <c r="G837" s="12">
        <v>8</v>
      </c>
      <c r="H837">
        <v>7</v>
      </c>
      <c r="I837" t="s">
        <v>42</v>
      </c>
      <c r="J837" t="s">
        <v>18</v>
      </c>
      <c r="K837" s="4">
        <f>(Table1[[#This Row],[EndTime]]-Table1[[#This Row],[StartTime]])*1440</f>
        <v>29.999999999999893</v>
      </c>
      <c r="L837" s="5">
        <f>Table1[[#This Row],[Attendees]]/Table1[[#This Row],[Capacity]]</f>
        <v>0.875</v>
      </c>
      <c r="M837">
        <f>IF(Table1[[#This Row],[Attendees]]&gt;Table1[[#This Row],[Capacity]],1,0)</f>
        <v>0</v>
      </c>
      <c r="N837" t="str">
        <f>TEXT(Table1[[#This Row],[Date]],"ddd")</f>
        <v>Sun</v>
      </c>
      <c r="O837" t="str">
        <f>TEXT(Table1[[#This Row],[Date]],"mmm")</f>
        <v>Feb</v>
      </c>
      <c r="P837" t="str">
        <f>IF(Table1[[#This Row],[Capacity]]&lt;=4,"Small",IF(Table1[[#This Row],[Capacity]]&lt;=8,"Medium","Large"))</f>
        <v>Medium</v>
      </c>
      <c r="Q837" t="str">
        <f>IF(Table1[[#This Row],[Utilization %]]&lt;0.25,"Barely Attended","Normal")</f>
        <v>Normal</v>
      </c>
      <c r="R837" t="str">
        <f>IF(Table1[[#This Row],[Meeting duration (mins)]]&gt;90,"Long Meeting","Normal")</f>
        <v>Normal</v>
      </c>
    </row>
    <row r="838" spans="1:18" x14ac:dyDescent="0.2">
      <c r="A838">
        <v>838</v>
      </c>
      <c r="B838" s="1">
        <v>45311</v>
      </c>
      <c r="C838" s="2" t="s">
        <v>34</v>
      </c>
      <c r="D838" s="2" t="s">
        <v>36</v>
      </c>
      <c r="E838" t="s">
        <v>25</v>
      </c>
      <c r="F838">
        <v>1</v>
      </c>
      <c r="G838" s="12">
        <v>4</v>
      </c>
      <c r="H838">
        <v>5</v>
      </c>
      <c r="I838" t="s">
        <v>17</v>
      </c>
      <c r="J838" t="s">
        <v>23</v>
      </c>
      <c r="K838" s="4">
        <f>(Table1[[#This Row],[EndTime]]-Table1[[#This Row],[StartTime]])*1440</f>
        <v>90</v>
      </c>
      <c r="L838" s="5">
        <f>Table1[[#This Row],[Attendees]]/Table1[[#This Row],[Capacity]]</f>
        <v>1.25</v>
      </c>
      <c r="M838">
        <f>IF(Table1[[#This Row],[Attendees]]&gt;Table1[[#This Row],[Capacity]],1,0)</f>
        <v>1</v>
      </c>
      <c r="N838" t="str">
        <f>TEXT(Table1[[#This Row],[Date]],"ddd")</f>
        <v>Sat</v>
      </c>
      <c r="O838" t="str">
        <f>TEXT(Table1[[#This Row],[Date]],"mmm")</f>
        <v>Jan</v>
      </c>
      <c r="P838" t="str">
        <f>IF(Table1[[#This Row],[Capacity]]&lt;=4,"Small",IF(Table1[[#This Row],[Capacity]]&lt;=8,"Medium","Large"))</f>
        <v>Small</v>
      </c>
      <c r="Q838" t="str">
        <f>IF(Table1[[#This Row],[Utilization %]]&lt;0.25,"Barely Attended","Normal")</f>
        <v>Normal</v>
      </c>
      <c r="R838" t="str">
        <f>IF(Table1[[#This Row],[Meeting duration (mins)]]&gt;90,"Long Meeting","Normal")</f>
        <v>Normal</v>
      </c>
    </row>
    <row r="839" spans="1:18" x14ac:dyDescent="0.2">
      <c r="A839">
        <v>839</v>
      </c>
      <c r="B839" s="1">
        <v>45626</v>
      </c>
      <c r="C839" s="2" t="s">
        <v>44</v>
      </c>
      <c r="D839" s="2" t="s">
        <v>29</v>
      </c>
      <c r="E839" t="s">
        <v>21</v>
      </c>
      <c r="F839">
        <v>1</v>
      </c>
      <c r="G839" s="12">
        <v>6</v>
      </c>
      <c r="H839">
        <v>6</v>
      </c>
      <c r="I839" t="s">
        <v>41</v>
      </c>
      <c r="J839" t="s">
        <v>40</v>
      </c>
      <c r="K839" s="4">
        <f>(Table1[[#This Row],[EndTime]]-Table1[[#This Row],[StartTime]])*1440</f>
        <v>60.000000000000028</v>
      </c>
      <c r="L839" s="5">
        <f>Table1[[#This Row],[Attendees]]/Table1[[#This Row],[Capacity]]</f>
        <v>1</v>
      </c>
      <c r="M839">
        <f>IF(Table1[[#This Row],[Attendees]]&gt;Table1[[#This Row],[Capacity]],1,0)</f>
        <v>0</v>
      </c>
      <c r="N839" t="str">
        <f>TEXT(Table1[[#This Row],[Date]],"ddd")</f>
        <v>Sat</v>
      </c>
      <c r="O839" t="str">
        <f>TEXT(Table1[[#This Row],[Date]],"mmm")</f>
        <v>Nov</v>
      </c>
      <c r="P839" t="str">
        <f>IF(Table1[[#This Row],[Capacity]]&lt;=4,"Small",IF(Table1[[#This Row],[Capacity]]&lt;=8,"Medium","Large"))</f>
        <v>Medium</v>
      </c>
      <c r="Q839" t="str">
        <f>IF(Table1[[#This Row],[Utilization %]]&lt;0.25,"Barely Attended","Normal")</f>
        <v>Normal</v>
      </c>
      <c r="R839" t="str">
        <f>IF(Table1[[#This Row],[Meeting duration (mins)]]&gt;90,"Long Meeting","Normal")</f>
        <v>Normal</v>
      </c>
    </row>
    <row r="840" spans="1:18" x14ac:dyDescent="0.2">
      <c r="A840">
        <v>840</v>
      </c>
      <c r="B840" s="1">
        <v>45324</v>
      </c>
      <c r="C840" s="2" t="s">
        <v>32</v>
      </c>
      <c r="D840" s="2" t="s">
        <v>26</v>
      </c>
      <c r="E840" t="s">
        <v>35</v>
      </c>
      <c r="F840">
        <v>2</v>
      </c>
      <c r="G840" s="12">
        <v>10</v>
      </c>
      <c r="H840">
        <v>7</v>
      </c>
      <c r="I840" t="s">
        <v>42</v>
      </c>
      <c r="J840" t="s">
        <v>14</v>
      </c>
      <c r="K840" s="4">
        <f>(Table1[[#This Row],[EndTime]]-Table1[[#This Row],[StartTime]])*1440</f>
        <v>120.00000000000006</v>
      </c>
      <c r="L840" s="5">
        <f>Table1[[#This Row],[Attendees]]/Table1[[#This Row],[Capacity]]</f>
        <v>0.7</v>
      </c>
      <c r="M840">
        <f>IF(Table1[[#This Row],[Attendees]]&gt;Table1[[#This Row],[Capacity]],1,0)</f>
        <v>0</v>
      </c>
      <c r="N840" t="str">
        <f>TEXT(Table1[[#This Row],[Date]],"ddd")</f>
        <v>Fri</v>
      </c>
      <c r="O840" t="str">
        <f>TEXT(Table1[[#This Row],[Date]],"mmm")</f>
        <v>Feb</v>
      </c>
      <c r="P840" t="str">
        <f>IF(Table1[[#This Row],[Capacity]]&lt;=4,"Small",IF(Table1[[#This Row],[Capacity]]&lt;=8,"Medium","Large"))</f>
        <v>Large</v>
      </c>
      <c r="Q840" t="str">
        <f>IF(Table1[[#This Row],[Utilization %]]&lt;0.25,"Barely Attended","Normal")</f>
        <v>Normal</v>
      </c>
      <c r="R840" t="str">
        <f>IF(Table1[[#This Row],[Meeting duration (mins)]]&gt;90,"Long Meeting","Normal")</f>
        <v>Long Meeting</v>
      </c>
    </row>
    <row r="841" spans="1:18" x14ac:dyDescent="0.2">
      <c r="A841">
        <v>841</v>
      </c>
      <c r="B841" s="1">
        <v>45406</v>
      </c>
      <c r="C841" s="2" t="s">
        <v>43</v>
      </c>
      <c r="D841" s="2" t="s">
        <v>36</v>
      </c>
      <c r="E841" t="s">
        <v>25</v>
      </c>
      <c r="F841">
        <v>1</v>
      </c>
      <c r="G841" s="12">
        <v>4</v>
      </c>
      <c r="H841">
        <v>4</v>
      </c>
      <c r="I841" t="s">
        <v>41</v>
      </c>
      <c r="J841" t="s">
        <v>18</v>
      </c>
      <c r="K841" s="4">
        <f>(Table1[[#This Row],[EndTime]]-Table1[[#This Row],[StartTime]])*1440</f>
        <v>29.999999999999972</v>
      </c>
      <c r="L841" s="5">
        <f>Table1[[#This Row],[Attendees]]/Table1[[#This Row],[Capacity]]</f>
        <v>1</v>
      </c>
      <c r="M841">
        <f>IF(Table1[[#This Row],[Attendees]]&gt;Table1[[#This Row],[Capacity]],1,0)</f>
        <v>0</v>
      </c>
      <c r="N841" t="str">
        <f>TEXT(Table1[[#This Row],[Date]],"ddd")</f>
        <v>Wed</v>
      </c>
      <c r="O841" t="str">
        <f>TEXT(Table1[[#This Row],[Date]],"mmm")</f>
        <v>Apr</v>
      </c>
      <c r="P841" t="str">
        <f>IF(Table1[[#This Row],[Capacity]]&lt;=4,"Small",IF(Table1[[#This Row],[Capacity]]&lt;=8,"Medium","Large"))</f>
        <v>Small</v>
      </c>
      <c r="Q841" t="str">
        <f>IF(Table1[[#This Row],[Utilization %]]&lt;0.25,"Barely Attended","Normal")</f>
        <v>Normal</v>
      </c>
      <c r="R841" t="str">
        <f>IF(Table1[[#This Row],[Meeting duration (mins)]]&gt;90,"Long Meeting","Normal")</f>
        <v>Normal</v>
      </c>
    </row>
    <row r="842" spans="1:18" x14ac:dyDescent="0.2">
      <c r="A842">
        <v>842</v>
      </c>
      <c r="B842" s="1">
        <v>45425</v>
      </c>
      <c r="C842" s="2" t="s">
        <v>26</v>
      </c>
      <c r="D842" s="2" t="s">
        <v>24</v>
      </c>
      <c r="E842" t="s">
        <v>38</v>
      </c>
      <c r="F842">
        <v>3</v>
      </c>
      <c r="G842" s="12">
        <v>16</v>
      </c>
      <c r="H842">
        <v>12</v>
      </c>
      <c r="I842" t="s">
        <v>39</v>
      </c>
      <c r="J842" t="s">
        <v>14</v>
      </c>
      <c r="K842" s="4">
        <f>(Table1[[#This Row],[EndTime]]-Table1[[#This Row],[StartTime]])*1440</f>
        <v>120.00000000000006</v>
      </c>
      <c r="L842" s="5">
        <f>Table1[[#This Row],[Attendees]]/Table1[[#This Row],[Capacity]]</f>
        <v>0.75</v>
      </c>
      <c r="M842">
        <f>IF(Table1[[#This Row],[Attendees]]&gt;Table1[[#This Row],[Capacity]],1,0)</f>
        <v>0</v>
      </c>
      <c r="N842" t="str">
        <f>TEXT(Table1[[#This Row],[Date]],"ddd")</f>
        <v>Mon</v>
      </c>
      <c r="O842" t="str">
        <f>TEXT(Table1[[#This Row],[Date]],"mmm")</f>
        <v>May</v>
      </c>
      <c r="P842" t="str">
        <f>IF(Table1[[#This Row],[Capacity]]&lt;=4,"Small",IF(Table1[[#This Row],[Capacity]]&lt;=8,"Medium","Large"))</f>
        <v>Large</v>
      </c>
      <c r="Q842" t="str">
        <f>IF(Table1[[#This Row],[Utilization %]]&lt;0.25,"Barely Attended","Normal")</f>
        <v>Normal</v>
      </c>
      <c r="R842" t="str">
        <f>IF(Table1[[#This Row],[Meeting duration (mins)]]&gt;90,"Long Meeting","Normal")</f>
        <v>Long Meeting</v>
      </c>
    </row>
    <row r="843" spans="1:18" x14ac:dyDescent="0.2">
      <c r="A843">
        <v>843</v>
      </c>
      <c r="B843" s="1">
        <v>45478</v>
      </c>
      <c r="C843" s="2" t="s">
        <v>10</v>
      </c>
      <c r="D843" s="2" t="s">
        <v>11</v>
      </c>
      <c r="E843" t="s">
        <v>12</v>
      </c>
      <c r="F843">
        <v>2</v>
      </c>
      <c r="G843" s="12">
        <v>8</v>
      </c>
      <c r="H843">
        <v>3</v>
      </c>
      <c r="I843" t="s">
        <v>42</v>
      </c>
      <c r="J843" t="s">
        <v>23</v>
      </c>
      <c r="K843" s="4">
        <f>(Table1[[#This Row],[EndTime]]-Table1[[#This Row],[StartTime]])*1440</f>
        <v>90</v>
      </c>
      <c r="L843" s="5">
        <f>Table1[[#This Row],[Attendees]]/Table1[[#This Row],[Capacity]]</f>
        <v>0.375</v>
      </c>
      <c r="M843">
        <f>IF(Table1[[#This Row],[Attendees]]&gt;Table1[[#This Row],[Capacity]],1,0)</f>
        <v>0</v>
      </c>
      <c r="N843" t="str">
        <f>TEXT(Table1[[#This Row],[Date]],"ddd")</f>
        <v>Fri</v>
      </c>
      <c r="O843" t="str">
        <f>TEXT(Table1[[#This Row],[Date]],"mmm")</f>
        <v>Jul</v>
      </c>
      <c r="P843" t="str">
        <f>IF(Table1[[#This Row],[Capacity]]&lt;=4,"Small",IF(Table1[[#This Row],[Capacity]]&lt;=8,"Medium","Large"))</f>
        <v>Medium</v>
      </c>
      <c r="Q843" t="str">
        <f>IF(Table1[[#This Row],[Utilization %]]&lt;0.25,"Barely Attended","Normal")</f>
        <v>Normal</v>
      </c>
      <c r="R843" t="str">
        <f>IF(Table1[[#This Row],[Meeting duration (mins)]]&gt;90,"Long Meeting","Normal")</f>
        <v>Normal</v>
      </c>
    </row>
    <row r="844" spans="1:18" x14ac:dyDescent="0.2">
      <c r="A844">
        <v>844</v>
      </c>
      <c r="B844" s="1">
        <v>45646</v>
      </c>
      <c r="C844" s="2" t="s">
        <v>10</v>
      </c>
      <c r="D844" s="2" t="s">
        <v>26</v>
      </c>
      <c r="E844" t="s">
        <v>21</v>
      </c>
      <c r="F844">
        <v>1</v>
      </c>
      <c r="G844" s="12">
        <v>6</v>
      </c>
      <c r="H844">
        <v>6</v>
      </c>
      <c r="I844" t="s">
        <v>17</v>
      </c>
      <c r="J844" t="s">
        <v>23</v>
      </c>
      <c r="K844" s="4">
        <f>(Table1[[#This Row],[EndTime]]-Table1[[#This Row],[StartTime]])*1440</f>
        <v>59.999999999999943</v>
      </c>
      <c r="L844" s="5">
        <f>Table1[[#This Row],[Attendees]]/Table1[[#This Row],[Capacity]]</f>
        <v>1</v>
      </c>
      <c r="M844">
        <f>IF(Table1[[#This Row],[Attendees]]&gt;Table1[[#This Row],[Capacity]],1,0)</f>
        <v>0</v>
      </c>
      <c r="N844" t="str">
        <f>TEXT(Table1[[#This Row],[Date]],"ddd")</f>
        <v>Fri</v>
      </c>
      <c r="O844" t="str">
        <f>TEXT(Table1[[#This Row],[Date]],"mmm")</f>
        <v>Dec</v>
      </c>
      <c r="P844" t="str">
        <f>IF(Table1[[#This Row],[Capacity]]&lt;=4,"Small",IF(Table1[[#This Row],[Capacity]]&lt;=8,"Medium","Large"))</f>
        <v>Medium</v>
      </c>
      <c r="Q844" t="str">
        <f>IF(Table1[[#This Row],[Utilization %]]&lt;0.25,"Barely Attended","Normal")</f>
        <v>Normal</v>
      </c>
      <c r="R844" t="str">
        <f>IF(Table1[[#This Row],[Meeting duration (mins)]]&gt;90,"Long Meeting","Normal")</f>
        <v>Normal</v>
      </c>
    </row>
    <row r="845" spans="1:18" x14ac:dyDescent="0.2">
      <c r="A845">
        <v>845</v>
      </c>
      <c r="B845" s="1">
        <v>45348</v>
      </c>
      <c r="C845" s="2" t="s">
        <v>36</v>
      </c>
      <c r="D845" s="2" t="s">
        <v>15</v>
      </c>
      <c r="E845" t="s">
        <v>38</v>
      </c>
      <c r="F845">
        <v>3</v>
      </c>
      <c r="G845" s="12">
        <v>16</v>
      </c>
      <c r="H845">
        <v>2</v>
      </c>
      <c r="I845" t="s">
        <v>13</v>
      </c>
      <c r="J845" t="s">
        <v>23</v>
      </c>
      <c r="K845" s="4">
        <f>(Table1[[#This Row],[EndTime]]-Table1[[#This Row],[StartTime]])*1440</f>
        <v>60.000000000000028</v>
      </c>
      <c r="L845" s="5">
        <f>Table1[[#This Row],[Attendees]]/Table1[[#This Row],[Capacity]]</f>
        <v>0.125</v>
      </c>
      <c r="M845">
        <f>IF(Table1[[#This Row],[Attendees]]&gt;Table1[[#This Row],[Capacity]],1,0)</f>
        <v>0</v>
      </c>
      <c r="N845" t="str">
        <f>TEXT(Table1[[#This Row],[Date]],"ddd")</f>
        <v>Mon</v>
      </c>
      <c r="O845" t="str">
        <f>TEXT(Table1[[#This Row],[Date]],"mmm")</f>
        <v>Feb</v>
      </c>
      <c r="P845" t="str">
        <f>IF(Table1[[#This Row],[Capacity]]&lt;=4,"Small",IF(Table1[[#This Row],[Capacity]]&lt;=8,"Medium","Large"))</f>
        <v>Large</v>
      </c>
      <c r="Q845" t="str">
        <f>IF(Table1[[#This Row],[Utilization %]]&lt;0.25,"Barely Attended","Normal")</f>
        <v>Barely Attended</v>
      </c>
      <c r="R845" t="str">
        <f>IF(Table1[[#This Row],[Meeting duration (mins)]]&gt;90,"Long Meeting","Normal")</f>
        <v>Normal</v>
      </c>
    </row>
    <row r="846" spans="1:18" x14ac:dyDescent="0.2">
      <c r="A846">
        <v>846</v>
      </c>
      <c r="B846" s="1">
        <v>45512</v>
      </c>
      <c r="C846" s="2" t="s">
        <v>34</v>
      </c>
      <c r="D846" s="2" t="s">
        <v>20</v>
      </c>
      <c r="E846" t="s">
        <v>38</v>
      </c>
      <c r="F846">
        <v>3</v>
      </c>
      <c r="G846" s="12">
        <v>16</v>
      </c>
      <c r="H846">
        <v>17</v>
      </c>
      <c r="I846" t="s">
        <v>42</v>
      </c>
      <c r="J846" t="s">
        <v>40</v>
      </c>
      <c r="K846" s="4">
        <f>(Table1[[#This Row],[EndTime]]-Table1[[#This Row],[StartTime]])*1440</f>
        <v>29.999999999999972</v>
      </c>
      <c r="L846" s="5">
        <f>Table1[[#This Row],[Attendees]]/Table1[[#This Row],[Capacity]]</f>
        <v>1.0625</v>
      </c>
      <c r="M846">
        <f>IF(Table1[[#This Row],[Attendees]]&gt;Table1[[#This Row],[Capacity]],1,0)</f>
        <v>1</v>
      </c>
      <c r="N846" t="str">
        <f>TEXT(Table1[[#This Row],[Date]],"ddd")</f>
        <v>Thu</v>
      </c>
      <c r="O846" t="str">
        <f>TEXT(Table1[[#This Row],[Date]],"mmm")</f>
        <v>Aug</v>
      </c>
      <c r="P846" t="str">
        <f>IF(Table1[[#This Row],[Capacity]]&lt;=4,"Small",IF(Table1[[#This Row],[Capacity]]&lt;=8,"Medium","Large"))</f>
        <v>Large</v>
      </c>
      <c r="Q846" t="str">
        <f>IF(Table1[[#This Row],[Utilization %]]&lt;0.25,"Barely Attended","Normal")</f>
        <v>Normal</v>
      </c>
      <c r="R846" t="str">
        <f>IF(Table1[[#This Row],[Meeting duration (mins)]]&gt;90,"Long Meeting","Normal")</f>
        <v>Normal</v>
      </c>
    </row>
    <row r="847" spans="1:18" x14ac:dyDescent="0.2">
      <c r="A847">
        <v>847</v>
      </c>
      <c r="B847" s="1">
        <v>45488</v>
      </c>
      <c r="C847" s="2" t="s">
        <v>11</v>
      </c>
      <c r="D847" s="2" t="s">
        <v>31</v>
      </c>
      <c r="E847" t="s">
        <v>25</v>
      </c>
      <c r="F847">
        <v>1</v>
      </c>
      <c r="G847" s="12">
        <v>4</v>
      </c>
      <c r="H847">
        <v>3</v>
      </c>
      <c r="I847" t="s">
        <v>39</v>
      </c>
      <c r="J847" t="s">
        <v>40</v>
      </c>
      <c r="K847" s="4">
        <f>(Table1[[#This Row],[EndTime]]-Table1[[#This Row],[StartTime]])*1440</f>
        <v>59.999999999999943</v>
      </c>
      <c r="L847" s="5">
        <f>Table1[[#This Row],[Attendees]]/Table1[[#This Row],[Capacity]]</f>
        <v>0.75</v>
      </c>
      <c r="M847">
        <f>IF(Table1[[#This Row],[Attendees]]&gt;Table1[[#This Row],[Capacity]],1,0)</f>
        <v>0</v>
      </c>
      <c r="N847" t="str">
        <f>TEXT(Table1[[#This Row],[Date]],"ddd")</f>
        <v>Mon</v>
      </c>
      <c r="O847" t="str">
        <f>TEXT(Table1[[#This Row],[Date]],"mmm")</f>
        <v>Jul</v>
      </c>
      <c r="P847" t="str">
        <f>IF(Table1[[#This Row],[Capacity]]&lt;=4,"Small",IF(Table1[[#This Row],[Capacity]]&lt;=8,"Medium","Large"))</f>
        <v>Small</v>
      </c>
      <c r="Q847" t="str">
        <f>IF(Table1[[#This Row],[Utilization %]]&lt;0.25,"Barely Attended","Normal")</f>
        <v>Normal</v>
      </c>
      <c r="R847" t="str">
        <f>IF(Table1[[#This Row],[Meeting duration (mins)]]&gt;90,"Long Meeting","Normal")</f>
        <v>Normal</v>
      </c>
    </row>
    <row r="848" spans="1:18" x14ac:dyDescent="0.2">
      <c r="A848">
        <v>848</v>
      </c>
      <c r="B848" s="1">
        <v>45321</v>
      </c>
      <c r="C848" s="2" t="s">
        <v>10</v>
      </c>
      <c r="D848" s="2" t="s">
        <v>45</v>
      </c>
      <c r="E848" t="s">
        <v>35</v>
      </c>
      <c r="F848">
        <v>2</v>
      </c>
      <c r="G848" s="12">
        <v>10</v>
      </c>
      <c r="H848">
        <v>10</v>
      </c>
      <c r="I848" t="s">
        <v>41</v>
      </c>
      <c r="J848" t="s">
        <v>23</v>
      </c>
      <c r="K848" s="4">
        <f>(Table1[[#This Row],[EndTime]]-Table1[[#This Row],[StartTime]])*1440</f>
        <v>29.999999999999893</v>
      </c>
      <c r="L848" s="5">
        <f>Table1[[#This Row],[Attendees]]/Table1[[#This Row],[Capacity]]</f>
        <v>1</v>
      </c>
      <c r="M848">
        <f>IF(Table1[[#This Row],[Attendees]]&gt;Table1[[#This Row],[Capacity]],1,0)</f>
        <v>0</v>
      </c>
      <c r="N848" t="str">
        <f>TEXT(Table1[[#This Row],[Date]],"ddd")</f>
        <v>Tue</v>
      </c>
      <c r="O848" t="str">
        <f>TEXT(Table1[[#This Row],[Date]],"mmm")</f>
        <v>Jan</v>
      </c>
      <c r="P848" t="str">
        <f>IF(Table1[[#This Row],[Capacity]]&lt;=4,"Small",IF(Table1[[#This Row],[Capacity]]&lt;=8,"Medium","Large"))</f>
        <v>Large</v>
      </c>
      <c r="Q848" t="str">
        <f>IF(Table1[[#This Row],[Utilization %]]&lt;0.25,"Barely Attended","Normal")</f>
        <v>Normal</v>
      </c>
      <c r="R848" t="str">
        <f>IF(Table1[[#This Row],[Meeting duration (mins)]]&gt;90,"Long Meeting","Normal")</f>
        <v>Normal</v>
      </c>
    </row>
    <row r="849" spans="1:18" x14ac:dyDescent="0.2">
      <c r="A849">
        <v>849</v>
      </c>
      <c r="B849" s="1">
        <v>45335</v>
      </c>
      <c r="C849" s="2" t="s">
        <v>47</v>
      </c>
      <c r="D849" s="2" t="s">
        <v>43</v>
      </c>
      <c r="E849" t="s">
        <v>21</v>
      </c>
      <c r="F849">
        <v>1</v>
      </c>
      <c r="G849" s="12">
        <v>6</v>
      </c>
      <c r="H849">
        <v>3</v>
      </c>
      <c r="I849" t="s">
        <v>39</v>
      </c>
      <c r="J849" t="s">
        <v>40</v>
      </c>
      <c r="K849" s="4">
        <f>(Table1[[#This Row],[EndTime]]-Table1[[#This Row],[StartTime]])*1440</f>
        <v>90</v>
      </c>
      <c r="L849" s="5">
        <f>Table1[[#This Row],[Attendees]]/Table1[[#This Row],[Capacity]]</f>
        <v>0.5</v>
      </c>
      <c r="M849">
        <f>IF(Table1[[#This Row],[Attendees]]&gt;Table1[[#This Row],[Capacity]],1,0)</f>
        <v>0</v>
      </c>
      <c r="N849" t="str">
        <f>TEXT(Table1[[#This Row],[Date]],"ddd")</f>
        <v>Tue</v>
      </c>
      <c r="O849" t="str">
        <f>TEXT(Table1[[#This Row],[Date]],"mmm")</f>
        <v>Feb</v>
      </c>
      <c r="P849" t="str">
        <f>IF(Table1[[#This Row],[Capacity]]&lt;=4,"Small",IF(Table1[[#This Row],[Capacity]]&lt;=8,"Medium","Large"))</f>
        <v>Medium</v>
      </c>
      <c r="Q849" t="str">
        <f>IF(Table1[[#This Row],[Utilization %]]&lt;0.25,"Barely Attended","Normal")</f>
        <v>Normal</v>
      </c>
      <c r="R849" t="str">
        <f>IF(Table1[[#This Row],[Meeting duration (mins)]]&gt;90,"Long Meeting","Normal")</f>
        <v>Normal</v>
      </c>
    </row>
    <row r="850" spans="1:18" x14ac:dyDescent="0.2">
      <c r="A850">
        <v>850</v>
      </c>
      <c r="B850" s="1">
        <v>45450</v>
      </c>
      <c r="C850" s="2" t="s">
        <v>31</v>
      </c>
      <c r="D850" s="2" t="s">
        <v>46</v>
      </c>
      <c r="E850" t="s">
        <v>21</v>
      </c>
      <c r="F850">
        <v>1</v>
      </c>
      <c r="G850" s="12">
        <v>6</v>
      </c>
      <c r="H850">
        <v>3</v>
      </c>
      <c r="I850" t="s">
        <v>22</v>
      </c>
      <c r="J850" t="s">
        <v>40</v>
      </c>
      <c r="K850" s="4">
        <f>(Table1[[#This Row],[EndTime]]-Table1[[#This Row],[StartTime]])*1440</f>
        <v>59.999999999999943</v>
      </c>
      <c r="L850" s="5">
        <f>Table1[[#This Row],[Attendees]]/Table1[[#This Row],[Capacity]]</f>
        <v>0.5</v>
      </c>
      <c r="M850">
        <f>IF(Table1[[#This Row],[Attendees]]&gt;Table1[[#This Row],[Capacity]],1,0)</f>
        <v>0</v>
      </c>
      <c r="N850" t="str">
        <f>TEXT(Table1[[#This Row],[Date]],"ddd")</f>
        <v>Fri</v>
      </c>
      <c r="O850" t="str">
        <f>TEXT(Table1[[#This Row],[Date]],"mmm")</f>
        <v>Jun</v>
      </c>
      <c r="P850" t="str">
        <f>IF(Table1[[#This Row],[Capacity]]&lt;=4,"Small",IF(Table1[[#This Row],[Capacity]]&lt;=8,"Medium","Large"))</f>
        <v>Medium</v>
      </c>
      <c r="Q850" t="str">
        <f>IF(Table1[[#This Row],[Utilization %]]&lt;0.25,"Barely Attended","Normal")</f>
        <v>Normal</v>
      </c>
      <c r="R850" t="str">
        <f>IF(Table1[[#This Row],[Meeting duration (mins)]]&gt;90,"Long Meeting","Normal")</f>
        <v>Normal</v>
      </c>
    </row>
    <row r="851" spans="1:18" x14ac:dyDescent="0.2">
      <c r="A851">
        <v>851</v>
      </c>
      <c r="B851" s="1">
        <v>45403</v>
      </c>
      <c r="C851" s="2" t="s">
        <v>16</v>
      </c>
      <c r="D851" s="2" t="s">
        <v>26</v>
      </c>
      <c r="E851" t="s">
        <v>25</v>
      </c>
      <c r="F851">
        <v>1</v>
      </c>
      <c r="G851" s="12">
        <v>4</v>
      </c>
      <c r="H851">
        <v>3</v>
      </c>
      <c r="I851" t="s">
        <v>22</v>
      </c>
      <c r="J851" t="s">
        <v>30</v>
      </c>
      <c r="K851" s="4">
        <f>(Table1[[#This Row],[EndTime]]-Table1[[#This Row],[StartTime]])*1440</f>
        <v>90</v>
      </c>
      <c r="L851" s="5">
        <f>Table1[[#This Row],[Attendees]]/Table1[[#This Row],[Capacity]]</f>
        <v>0.75</v>
      </c>
      <c r="M851">
        <f>IF(Table1[[#This Row],[Attendees]]&gt;Table1[[#This Row],[Capacity]],1,0)</f>
        <v>0</v>
      </c>
      <c r="N851" t="str">
        <f>TEXT(Table1[[#This Row],[Date]],"ddd")</f>
        <v>Sun</v>
      </c>
      <c r="O851" t="str">
        <f>TEXT(Table1[[#This Row],[Date]],"mmm")</f>
        <v>Apr</v>
      </c>
      <c r="P851" t="str">
        <f>IF(Table1[[#This Row],[Capacity]]&lt;=4,"Small",IF(Table1[[#This Row],[Capacity]]&lt;=8,"Medium","Large"))</f>
        <v>Small</v>
      </c>
      <c r="Q851" t="str">
        <f>IF(Table1[[#This Row],[Utilization %]]&lt;0.25,"Barely Attended","Normal")</f>
        <v>Normal</v>
      </c>
      <c r="R851" t="str">
        <f>IF(Table1[[#This Row],[Meeting duration (mins)]]&gt;90,"Long Meeting","Normal")</f>
        <v>Normal</v>
      </c>
    </row>
    <row r="852" spans="1:18" x14ac:dyDescent="0.2">
      <c r="A852">
        <v>852</v>
      </c>
      <c r="B852" s="1">
        <v>45448</v>
      </c>
      <c r="C852" s="2" t="s">
        <v>26</v>
      </c>
      <c r="D852" s="2" t="s">
        <v>24</v>
      </c>
      <c r="E852" t="s">
        <v>35</v>
      </c>
      <c r="F852">
        <v>2</v>
      </c>
      <c r="G852" s="12">
        <v>10</v>
      </c>
      <c r="H852">
        <v>10</v>
      </c>
      <c r="I852" t="s">
        <v>17</v>
      </c>
      <c r="J852" t="s">
        <v>30</v>
      </c>
      <c r="K852" s="4">
        <f>(Table1[[#This Row],[EndTime]]-Table1[[#This Row],[StartTime]])*1440</f>
        <v>120.00000000000006</v>
      </c>
      <c r="L852" s="5">
        <f>Table1[[#This Row],[Attendees]]/Table1[[#This Row],[Capacity]]</f>
        <v>1</v>
      </c>
      <c r="M852">
        <f>IF(Table1[[#This Row],[Attendees]]&gt;Table1[[#This Row],[Capacity]],1,0)</f>
        <v>0</v>
      </c>
      <c r="N852" t="str">
        <f>TEXT(Table1[[#This Row],[Date]],"ddd")</f>
        <v>Wed</v>
      </c>
      <c r="O852" t="str">
        <f>TEXT(Table1[[#This Row],[Date]],"mmm")</f>
        <v>Jun</v>
      </c>
      <c r="P852" t="str">
        <f>IF(Table1[[#This Row],[Capacity]]&lt;=4,"Small",IF(Table1[[#This Row],[Capacity]]&lt;=8,"Medium","Large"))</f>
        <v>Large</v>
      </c>
      <c r="Q852" t="str">
        <f>IF(Table1[[#This Row],[Utilization %]]&lt;0.25,"Barely Attended","Normal")</f>
        <v>Normal</v>
      </c>
      <c r="R852" t="str">
        <f>IF(Table1[[#This Row],[Meeting duration (mins)]]&gt;90,"Long Meeting","Normal")</f>
        <v>Long Meeting</v>
      </c>
    </row>
    <row r="853" spans="1:18" x14ac:dyDescent="0.2">
      <c r="A853">
        <v>853</v>
      </c>
      <c r="B853" s="1">
        <v>45437</v>
      </c>
      <c r="C853" s="2" t="s">
        <v>16</v>
      </c>
      <c r="D853" s="2" t="s">
        <v>11</v>
      </c>
      <c r="E853" t="s">
        <v>38</v>
      </c>
      <c r="F853">
        <v>3</v>
      </c>
      <c r="G853" s="12">
        <v>16</v>
      </c>
      <c r="H853">
        <v>4</v>
      </c>
      <c r="I853" t="s">
        <v>41</v>
      </c>
      <c r="J853" t="s">
        <v>30</v>
      </c>
      <c r="K853" s="4">
        <f>(Table1[[#This Row],[EndTime]]-Table1[[#This Row],[StartTime]])*1440</f>
        <v>120.00000000000006</v>
      </c>
      <c r="L853" s="5">
        <f>Table1[[#This Row],[Attendees]]/Table1[[#This Row],[Capacity]]</f>
        <v>0.25</v>
      </c>
      <c r="M853">
        <f>IF(Table1[[#This Row],[Attendees]]&gt;Table1[[#This Row],[Capacity]],1,0)</f>
        <v>0</v>
      </c>
      <c r="N853" t="str">
        <f>TEXT(Table1[[#This Row],[Date]],"ddd")</f>
        <v>Sat</v>
      </c>
      <c r="O853" t="str">
        <f>TEXT(Table1[[#This Row],[Date]],"mmm")</f>
        <v>May</v>
      </c>
      <c r="P853" t="str">
        <f>IF(Table1[[#This Row],[Capacity]]&lt;=4,"Small",IF(Table1[[#This Row],[Capacity]]&lt;=8,"Medium","Large"))</f>
        <v>Large</v>
      </c>
      <c r="Q853" t="str">
        <f>IF(Table1[[#This Row],[Utilization %]]&lt;0.25,"Barely Attended","Normal")</f>
        <v>Normal</v>
      </c>
      <c r="R853" t="str">
        <f>IF(Table1[[#This Row],[Meeting duration (mins)]]&gt;90,"Long Meeting","Normal")</f>
        <v>Long Meeting</v>
      </c>
    </row>
    <row r="854" spans="1:18" x14ac:dyDescent="0.2">
      <c r="A854">
        <v>854</v>
      </c>
      <c r="B854" s="1">
        <v>45338</v>
      </c>
      <c r="C854" s="2" t="s">
        <v>11</v>
      </c>
      <c r="D854" s="2" t="s">
        <v>46</v>
      </c>
      <c r="E854" t="s">
        <v>21</v>
      </c>
      <c r="F854">
        <v>1</v>
      </c>
      <c r="G854" s="12">
        <v>6</v>
      </c>
      <c r="H854">
        <v>9</v>
      </c>
      <c r="I854" t="s">
        <v>27</v>
      </c>
      <c r="J854" t="s">
        <v>18</v>
      </c>
      <c r="K854" s="4">
        <f>(Table1[[#This Row],[EndTime]]-Table1[[#This Row],[StartTime]])*1440</f>
        <v>119.99999999999989</v>
      </c>
      <c r="L854" s="5">
        <f>Table1[[#This Row],[Attendees]]/Table1[[#This Row],[Capacity]]</f>
        <v>1.5</v>
      </c>
      <c r="M854">
        <f>IF(Table1[[#This Row],[Attendees]]&gt;Table1[[#This Row],[Capacity]],1,0)</f>
        <v>1</v>
      </c>
      <c r="N854" t="str">
        <f>TEXT(Table1[[#This Row],[Date]],"ddd")</f>
        <v>Fri</v>
      </c>
      <c r="O854" t="str">
        <f>TEXT(Table1[[#This Row],[Date]],"mmm")</f>
        <v>Feb</v>
      </c>
      <c r="P854" t="str">
        <f>IF(Table1[[#This Row],[Capacity]]&lt;=4,"Small",IF(Table1[[#This Row],[Capacity]]&lt;=8,"Medium","Large"))</f>
        <v>Medium</v>
      </c>
      <c r="Q854" t="str">
        <f>IF(Table1[[#This Row],[Utilization %]]&lt;0.25,"Barely Attended","Normal")</f>
        <v>Normal</v>
      </c>
      <c r="R854" t="str">
        <f>IF(Table1[[#This Row],[Meeting duration (mins)]]&gt;90,"Long Meeting","Normal")</f>
        <v>Long Meeting</v>
      </c>
    </row>
    <row r="855" spans="1:18" x14ac:dyDescent="0.2">
      <c r="A855">
        <v>855</v>
      </c>
      <c r="B855" s="1">
        <v>45461</v>
      </c>
      <c r="C855" s="2" t="s">
        <v>45</v>
      </c>
      <c r="D855" s="2" t="s">
        <v>11</v>
      </c>
      <c r="E855" t="s">
        <v>21</v>
      </c>
      <c r="F855">
        <v>1</v>
      </c>
      <c r="G855" s="12">
        <v>6</v>
      </c>
      <c r="H855">
        <v>6</v>
      </c>
      <c r="I855" t="s">
        <v>27</v>
      </c>
      <c r="J855" t="s">
        <v>30</v>
      </c>
      <c r="K855" s="4">
        <f>(Table1[[#This Row],[EndTime]]-Table1[[#This Row],[StartTime]])*1440</f>
        <v>60.000000000000107</v>
      </c>
      <c r="L855" s="5">
        <f>Table1[[#This Row],[Attendees]]/Table1[[#This Row],[Capacity]]</f>
        <v>1</v>
      </c>
      <c r="M855">
        <f>IF(Table1[[#This Row],[Attendees]]&gt;Table1[[#This Row],[Capacity]],1,0)</f>
        <v>0</v>
      </c>
      <c r="N855" t="str">
        <f>TEXT(Table1[[#This Row],[Date]],"ddd")</f>
        <v>Tue</v>
      </c>
      <c r="O855" t="str">
        <f>TEXT(Table1[[#This Row],[Date]],"mmm")</f>
        <v>Jun</v>
      </c>
      <c r="P855" t="str">
        <f>IF(Table1[[#This Row],[Capacity]]&lt;=4,"Small",IF(Table1[[#This Row],[Capacity]]&lt;=8,"Medium","Large"))</f>
        <v>Medium</v>
      </c>
      <c r="Q855" t="str">
        <f>IF(Table1[[#This Row],[Utilization %]]&lt;0.25,"Barely Attended","Normal")</f>
        <v>Normal</v>
      </c>
      <c r="R855" t="str">
        <f>IF(Table1[[#This Row],[Meeting duration (mins)]]&gt;90,"Long Meeting","Normal")</f>
        <v>Normal</v>
      </c>
    </row>
    <row r="856" spans="1:18" x14ac:dyDescent="0.2">
      <c r="A856">
        <v>856</v>
      </c>
      <c r="B856" s="1">
        <v>45363</v>
      </c>
      <c r="C856" s="2" t="s">
        <v>11</v>
      </c>
      <c r="D856" s="2" t="s">
        <v>33</v>
      </c>
      <c r="E856" t="s">
        <v>25</v>
      </c>
      <c r="F856">
        <v>1</v>
      </c>
      <c r="G856" s="12">
        <v>4</v>
      </c>
      <c r="H856">
        <v>2</v>
      </c>
      <c r="I856" t="s">
        <v>13</v>
      </c>
      <c r="J856" t="s">
        <v>40</v>
      </c>
      <c r="K856" s="4">
        <f>(Table1[[#This Row],[EndTime]]-Table1[[#This Row],[StartTime]])*1440</f>
        <v>29.999999999999893</v>
      </c>
      <c r="L856" s="5">
        <f>Table1[[#This Row],[Attendees]]/Table1[[#This Row],[Capacity]]</f>
        <v>0.5</v>
      </c>
      <c r="M856">
        <f>IF(Table1[[#This Row],[Attendees]]&gt;Table1[[#This Row],[Capacity]],1,0)</f>
        <v>0</v>
      </c>
      <c r="N856" t="str">
        <f>TEXT(Table1[[#This Row],[Date]],"ddd")</f>
        <v>Tue</v>
      </c>
      <c r="O856" t="str">
        <f>TEXT(Table1[[#This Row],[Date]],"mmm")</f>
        <v>Mar</v>
      </c>
      <c r="P856" t="str">
        <f>IF(Table1[[#This Row],[Capacity]]&lt;=4,"Small",IF(Table1[[#This Row],[Capacity]]&lt;=8,"Medium","Large"))</f>
        <v>Small</v>
      </c>
      <c r="Q856" t="str">
        <f>IF(Table1[[#This Row],[Utilization %]]&lt;0.25,"Barely Attended","Normal")</f>
        <v>Normal</v>
      </c>
      <c r="R856" t="str">
        <f>IF(Table1[[#This Row],[Meeting duration (mins)]]&gt;90,"Long Meeting","Normal")</f>
        <v>Normal</v>
      </c>
    </row>
    <row r="857" spans="1:18" x14ac:dyDescent="0.2">
      <c r="A857">
        <v>857</v>
      </c>
      <c r="B857" s="1">
        <v>45316</v>
      </c>
      <c r="C857" s="2" t="s">
        <v>45</v>
      </c>
      <c r="D857" s="2" t="s">
        <v>33</v>
      </c>
      <c r="E857" t="s">
        <v>38</v>
      </c>
      <c r="F857">
        <v>3</v>
      </c>
      <c r="G857" s="12">
        <v>16</v>
      </c>
      <c r="H857">
        <v>17</v>
      </c>
      <c r="I857" t="s">
        <v>22</v>
      </c>
      <c r="J857" t="s">
        <v>14</v>
      </c>
      <c r="K857" s="4">
        <f>(Table1[[#This Row],[EndTime]]-Table1[[#This Row],[StartTime]])*1440</f>
        <v>90</v>
      </c>
      <c r="L857" s="5">
        <f>Table1[[#This Row],[Attendees]]/Table1[[#This Row],[Capacity]]</f>
        <v>1.0625</v>
      </c>
      <c r="M857">
        <f>IF(Table1[[#This Row],[Attendees]]&gt;Table1[[#This Row],[Capacity]],1,0)</f>
        <v>1</v>
      </c>
      <c r="N857" t="str">
        <f>TEXT(Table1[[#This Row],[Date]],"ddd")</f>
        <v>Thu</v>
      </c>
      <c r="O857" t="str">
        <f>TEXT(Table1[[#This Row],[Date]],"mmm")</f>
        <v>Jan</v>
      </c>
      <c r="P857" t="str">
        <f>IF(Table1[[#This Row],[Capacity]]&lt;=4,"Small",IF(Table1[[#This Row],[Capacity]]&lt;=8,"Medium","Large"))</f>
        <v>Large</v>
      </c>
      <c r="Q857" t="str">
        <f>IF(Table1[[#This Row],[Utilization %]]&lt;0.25,"Barely Attended","Normal")</f>
        <v>Normal</v>
      </c>
      <c r="R857" t="str">
        <f>IF(Table1[[#This Row],[Meeting duration (mins)]]&gt;90,"Long Meeting","Normal")</f>
        <v>Normal</v>
      </c>
    </row>
    <row r="858" spans="1:18" x14ac:dyDescent="0.2">
      <c r="A858">
        <v>858</v>
      </c>
      <c r="B858" s="1">
        <v>45468</v>
      </c>
      <c r="C858" s="2" t="s">
        <v>19</v>
      </c>
      <c r="D858" s="2" t="s">
        <v>47</v>
      </c>
      <c r="E858" t="s">
        <v>21</v>
      </c>
      <c r="F858">
        <v>1</v>
      </c>
      <c r="G858" s="12">
        <v>6</v>
      </c>
      <c r="H858">
        <v>2</v>
      </c>
      <c r="I858" t="s">
        <v>41</v>
      </c>
      <c r="J858" t="s">
        <v>30</v>
      </c>
      <c r="K858" s="4">
        <f>(Table1[[#This Row],[EndTime]]-Table1[[#This Row],[StartTime]])*1440</f>
        <v>30.000000000000053</v>
      </c>
      <c r="L858" s="5">
        <f>Table1[[#This Row],[Attendees]]/Table1[[#This Row],[Capacity]]</f>
        <v>0.33333333333333331</v>
      </c>
      <c r="M858">
        <f>IF(Table1[[#This Row],[Attendees]]&gt;Table1[[#This Row],[Capacity]],1,0)</f>
        <v>0</v>
      </c>
      <c r="N858" t="str">
        <f>TEXT(Table1[[#This Row],[Date]],"ddd")</f>
        <v>Tue</v>
      </c>
      <c r="O858" t="str">
        <f>TEXT(Table1[[#This Row],[Date]],"mmm")</f>
        <v>Jun</v>
      </c>
      <c r="P858" t="str">
        <f>IF(Table1[[#This Row],[Capacity]]&lt;=4,"Small",IF(Table1[[#This Row],[Capacity]]&lt;=8,"Medium","Large"))</f>
        <v>Medium</v>
      </c>
      <c r="Q858" t="str">
        <f>IF(Table1[[#This Row],[Utilization %]]&lt;0.25,"Barely Attended","Normal")</f>
        <v>Normal</v>
      </c>
      <c r="R858" t="str">
        <f>IF(Table1[[#This Row],[Meeting duration (mins)]]&gt;90,"Long Meeting","Normal")</f>
        <v>Normal</v>
      </c>
    </row>
    <row r="859" spans="1:18" x14ac:dyDescent="0.2">
      <c r="A859">
        <v>859</v>
      </c>
      <c r="B859" s="1">
        <v>45333</v>
      </c>
      <c r="C859" s="2" t="s">
        <v>31</v>
      </c>
      <c r="D859" s="2" t="s">
        <v>48</v>
      </c>
      <c r="E859" t="s">
        <v>35</v>
      </c>
      <c r="F859">
        <v>2</v>
      </c>
      <c r="G859" s="12">
        <v>10</v>
      </c>
      <c r="H859">
        <v>11</v>
      </c>
      <c r="I859" t="s">
        <v>42</v>
      </c>
      <c r="J859" t="s">
        <v>40</v>
      </c>
      <c r="K859" s="4">
        <f>(Table1[[#This Row],[EndTime]]-Table1[[#This Row],[StartTime]])*1440</f>
        <v>90</v>
      </c>
      <c r="L859" s="5">
        <f>Table1[[#This Row],[Attendees]]/Table1[[#This Row],[Capacity]]</f>
        <v>1.1000000000000001</v>
      </c>
      <c r="M859">
        <f>IF(Table1[[#This Row],[Attendees]]&gt;Table1[[#This Row],[Capacity]],1,0)</f>
        <v>1</v>
      </c>
      <c r="N859" t="str">
        <f>TEXT(Table1[[#This Row],[Date]],"ddd")</f>
        <v>Sun</v>
      </c>
      <c r="O859" t="str">
        <f>TEXT(Table1[[#This Row],[Date]],"mmm")</f>
        <v>Feb</v>
      </c>
      <c r="P859" t="str">
        <f>IF(Table1[[#This Row],[Capacity]]&lt;=4,"Small",IF(Table1[[#This Row],[Capacity]]&lt;=8,"Medium","Large"))</f>
        <v>Large</v>
      </c>
      <c r="Q859" t="str">
        <f>IF(Table1[[#This Row],[Utilization %]]&lt;0.25,"Barely Attended","Normal")</f>
        <v>Normal</v>
      </c>
      <c r="R859" t="str">
        <f>IF(Table1[[#This Row],[Meeting duration (mins)]]&gt;90,"Long Meeting","Normal")</f>
        <v>Normal</v>
      </c>
    </row>
    <row r="860" spans="1:18" x14ac:dyDescent="0.2">
      <c r="A860">
        <v>860</v>
      </c>
      <c r="B860" s="1">
        <v>45642</v>
      </c>
      <c r="C860" s="2" t="s">
        <v>19</v>
      </c>
      <c r="D860" s="2" t="s">
        <v>20</v>
      </c>
      <c r="E860" t="s">
        <v>35</v>
      </c>
      <c r="F860">
        <v>2</v>
      </c>
      <c r="G860" s="12">
        <v>10</v>
      </c>
      <c r="H860">
        <v>2</v>
      </c>
      <c r="I860" t="s">
        <v>22</v>
      </c>
      <c r="J860" t="s">
        <v>23</v>
      </c>
      <c r="K860" s="4">
        <f>(Table1[[#This Row],[EndTime]]-Table1[[#This Row],[StartTime]])*1440</f>
        <v>90</v>
      </c>
      <c r="L860" s="5">
        <f>Table1[[#This Row],[Attendees]]/Table1[[#This Row],[Capacity]]</f>
        <v>0.2</v>
      </c>
      <c r="M860">
        <f>IF(Table1[[#This Row],[Attendees]]&gt;Table1[[#This Row],[Capacity]],1,0)</f>
        <v>0</v>
      </c>
      <c r="N860" t="str">
        <f>TEXT(Table1[[#This Row],[Date]],"ddd")</f>
        <v>Mon</v>
      </c>
      <c r="O860" t="str">
        <f>TEXT(Table1[[#This Row],[Date]],"mmm")</f>
        <v>Dec</v>
      </c>
      <c r="P860" t="str">
        <f>IF(Table1[[#This Row],[Capacity]]&lt;=4,"Small",IF(Table1[[#This Row],[Capacity]]&lt;=8,"Medium","Large"))</f>
        <v>Large</v>
      </c>
      <c r="Q860" t="str">
        <f>IF(Table1[[#This Row],[Utilization %]]&lt;0.25,"Barely Attended","Normal")</f>
        <v>Barely Attended</v>
      </c>
      <c r="R860" t="str">
        <f>IF(Table1[[#This Row],[Meeting duration (mins)]]&gt;90,"Long Meeting","Normal")</f>
        <v>Normal</v>
      </c>
    </row>
    <row r="861" spans="1:18" x14ac:dyDescent="0.2">
      <c r="A861">
        <v>861</v>
      </c>
      <c r="B861" s="1">
        <v>45599</v>
      </c>
      <c r="C861" s="2" t="s">
        <v>37</v>
      </c>
      <c r="D861" s="2" t="s">
        <v>45</v>
      </c>
      <c r="E861" t="s">
        <v>25</v>
      </c>
      <c r="F861">
        <v>1</v>
      </c>
      <c r="G861" s="12">
        <v>4</v>
      </c>
      <c r="H861">
        <v>4</v>
      </c>
      <c r="I861" t="s">
        <v>13</v>
      </c>
      <c r="J861" t="s">
        <v>23</v>
      </c>
      <c r="K861" s="4">
        <f>(Table1[[#This Row],[EndTime]]-Table1[[#This Row],[StartTime]])*1440</f>
        <v>119.99999999999989</v>
      </c>
      <c r="L861" s="5">
        <f>Table1[[#This Row],[Attendees]]/Table1[[#This Row],[Capacity]]</f>
        <v>1</v>
      </c>
      <c r="M861">
        <f>IF(Table1[[#This Row],[Attendees]]&gt;Table1[[#This Row],[Capacity]],1,0)</f>
        <v>0</v>
      </c>
      <c r="N861" t="str">
        <f>TEXT(Table1[[#This Row],[Date]],"ddd")</f>
        <v>Sun</v>
      </c>
      <c r="O861" t="str">
        <f>TEXT(Table1[[#This Row],[Date]],"mmm")</f>
        <v>Nov</v>
      </c>
      <c r="P861" t="str">
        <f>IF(Table1[[#This Row],[Capacity]]&lt;=4,"Small",IF(Table1[[#This Row],[Capacity]]&lt;=8,"Medium","Large"))</f>
        <v>Small</v>
      </c>
      <c r="Q861" t="str">
        <f>IF(Table1[[#This Row],[Utilization %]]&lt;0.25,"Barely Attended","Normal")</f>
        <v>Normal</v>
      </c>
      <c r="R861" t="str">
        <f>IF(Table1[[#This Row],[Meeting duration (mins)]]&gt;90,"Long Meeting","Normal")</f>
        <v>Long Meeting</v>
      </c>
    </row>
    <row r="862" spans="1:18" x14ac:dyDescent="0.2">
      <c r="A862">
        <v>862</v>
      </c>
      <c r="B862" s="1">
        <v>45410</v>
      </c>
      <c r="C862" s="2" t="s">
        <v>37</v>
      </c>
      <c r="D862" s="2" t="s">
        <v>16</v>
      </c>
      <c r="E862" t="s">
        <v>49</v>
      </c>
      <c r="F862">
        <v>3</v>
      </c>
      <c r="G862" s="12">
        <v>12</v>
      </c>
      <c r="H862">
        <v>4</v>
      </c>
      <c r="I862" t="s">
        <v>42</v>
      </c>
      <c r="J862" t="s">
        <v>14</v>
      </c>
      <c r="K862" s="4">
        <f>(Table1[[#This Row],[EndTime]]-Table1[[#This Row],[StartTime]])*1440</f>
        <v>59.999999999999943</v>
      </c>
      <c r="L862" s="5">
        <f>Table1[[#This Row],[Attendees]]/Table1[[#This Row],[Capacity]]</f>
        <v>0.33333333333333331</v>
      </c>
      <c r="M862">
        <f>IF(Table1[[#This Row],[Attendees]]&gt;Table1[[#This Row],[Capacity]],1,0)</f>
        <v>0</v>
      </c>
      <c r="N862" t="str">
        <f>TEXT(Table1[[#This Row],[Date]],"ddd")</f>
        <v>Sun</v>
      </c>
      <c r="O862" t="str">
        <f>TEXT(Table1[[#This Row],[Date]],"mmm")</f>
        <v>Apr</v>
      </c>
      <c r="P862" t="str">
        <f>IF(Table1[[#This Row],[Capacity]]&lt;=4,"Small",IF(Table1[[#This Row],[Capacity]]&lt;=8,"Medium","Large"))</f>
        <v>Large</v>
      </c>
      <c r="Q862" t="str">
        <f>IF(Table1[[#This Row],[Utilization %]]&lt;0.25,"Barely Attended","Normal")</f>
        <v>Normal</v>
      </c>
      <c r="R862" t="str">
        <f>IF(Table1[[#This Row],[Meeting duration (mins)]]&gt;90,"Long Meeting","Normal")</f>
        <v>Normal</v>
      </c>
    </row>
    <row r="863" spans="1:18" x14ac:dyDescent="0.2">
      <c r="A863">
        <v>863</v>
      </c>
      <c r="B863" s="1">
        <v>45481</v>
      </c>
      <c r="C863" s="2" t="s">
        <v>29</v>
      </c>
      <c r="D863" s="2" t="s">
        <v>16</v>
      </c>
      <c r="E863" t="s">
        <v>49</v>
      </c>
      <c r="F863">
        <v>3</v>
      </c>
      <c r="G863" s="12">
        <v>12</v>
      </c>
      <c r="H863">
        <v>13</v>
      </c>
      <c r="I863" t="s">
        <v>13</v>
      </c>
      <c r="J863" t="s">
        <v>28</v>
      </c>
      <c r="K863" s="4">
        <f>(Table1[[#This Row],[EndTime]]-Table1[[#This Row],[StartTime]])*1440</f>
        <v>90</v>
      </c>
      <c r="L863" s="5">
        <f>Table1[[#This Row],[Attendees]]/Table1[[#This Row],[Capacity]]</f>
        <v>1.0833333333333333</v>
      </c>
      <c r="M863">
        <f>IF(Table1[[#This Row],[Attendees]]&gt;Table1[[#This Row],[Capacity]],1,0)</f>
        <v>1</v>
      </c>
      <c r="N863" t="str">
        <f>TEXT(Table1[[#This Row],[Date]],"ddd")</f>
        <v>Mon</v>
      </c>
      <c r="O863" t="str">
        <f>TEXT(Table1[[#This Row],[Date]],"mmm")</f>
        <v>Jul</v>
      </c>
      <c r="P863" t="str">
        <f>IF(Table1[[#This Row],[Capacity]]&lt;=4,"Small",IF(Table1[[#This Row],[Capacity]]&lt;=8,"Medium","Large"))</f>
        <v>Large</v>
      </c>
      <c r="Q863" t="str">
        <f>IF(Table1[[#This Row],[Utilization %]]&lt;0.25,"Barely Attended","Normal")</f>
        <v>Normal</v>
      </c>
      <c r="R863" t="str">
        <f>IF(Table1[[#This Row],[Meeting duration (mins)]]&gt;90,"Long Meeting","Normal")</f>
        <v>Normal</v>
      </c>
    </row>
    <row r="864" spans="1:18" x14ac:dyDescent="0.2">
      <c r="A864">
        <v>864</v>
      </c>
      <c r="B864" s="1">
        <v>45303</v>
      </c>
      <c r="C864" s="2" t="s">
        <v>43</v>
      </c>
      <c r="D864" s="2" t="s">
        <v>36</v>
      </c>
      <c r="E864" t="s">
        <v>25</v>
      </c>
      <c r="F864">
        <v>1</v>
      </c>
      <c r="G864" s="12">
        <v>4</v>
      </c>
      <c r="H864">
        <v>2</v>
      </c>
      <c r="I864" t="s">
        <v>17</v>
      </c>
      <c r="J864" t="s">
        <v>30</v>
      </c>
      <c r="K864" s="4">
        <f>(Table1[[#This Row],[EndTime]]-Table1[[#This Row],[StartTime]])*1440</f>
        <v>29.999999999999972</v>
      </c>
      <c r="L864" s="5">
        <f>Table1[[#This Row],[Attendees]]/Table1[[#This Row],[Capacity]]</f>
        <v>0.5</v>
      </c>
      <c r="M864">
        <f>IF(Table1[[#This Row],[Attendees]]&gt;Table1[[#This Row],[Capacity]],1,0)</f>
        <v>0</v>
      </c>
      <c r="N864" t="str">
        <f>TEXT(Table1[[#This Row],[Date]],"ddd")</f>
        <v>Fri</v>
      </c>
      <c r="O864" t="str">
        <f>TEXT(Table1[[#This Row],[Date]],"mmm")</f>
        <v>Jan</v>
      </c>
      <c r="P864" t="str">
        <f>IF(Table1[[#This Row],[Capacity]]&lt;=4,"Small",IF(Table1[[#This Row],[Capacity]]&lt;=8,"Medium","Large"))</f>
        <v>Small</v>
      </c>
      <c r="Q864" t="str">
        <f>IF(Table1[[#This Row],[Utilization %]]&lt;0.25,"Barely Attended","Normal")</f>
        <v>Normal</v>
      </c>
      <c r="R864" t="str">
        <f>IF(Table1[[#This Row],[Meeting duration (mins)]]&gt;90,"Long Meeting","Normal")</f>
        <v>Normal</v>
      </c>
    </row>
    <row r="865" spans="1:18" x14ac:dyDescent="0.2">
      <c r="A865">
        <v>865</v>
      </c>
      <c r="B865" s="1">
        <v>45617</v>
      </c>
      <c r="C865" s="2" t="s">
        <v>36</v>
      </c>
      <c r="D865" s="2" t="s">
        <v>44</v>
      </c>
      <c r="E865" t="s">
        <v>21</v>
      </c>
      <c r="F865">
        <v>1</v>
      </c>
      <c r="G865" s="12">
        <v>6</v>
      </c>
      <c r="H865">
        <v>5</v>
      </c>
      <c r="I865" t="s">
        <v>41</v>
      </c>
      <c r="J865" t="s">
        <v>23</v>
      </c>
      <c r="K865" s="4">
        <f>(Table1[[#This Row],[EndTime]]-Table1[[#This Row],[StartTime]])*1440</f>
        <v>29.999999999999972</v>
      </c>
      <c r="L865" s="5">
        <f>Table1[[#This Row],[Attendees]]/Table1[[#This Row],[Capacity]]</f>
        <v>0.83333333333333337</v>
      </c>
      <c r="M865">
        <f>IF(Table1[[#This Row],[Attendees]]&gt;Table1[[#This Row],[Capacity]],1,0)</f>
        <v>0</v>
      </c>
      <c r="N865" t="str">
        <f>TEXT(Table1[[#This Row],[Date]],"ddd")</f>
        <v>Thu</v>
      </c>
      <c r="O865" t="str">
        <f>TEXT(Table1[[#This Row],[Date]],"mmm")</f>
        <v>Nov</v>
      </c>
      <c r="P865" t="str">
        <f>IF(Table1[[#This Row],[Capacity]]&lt;=4,"Small",IF(Table1[[#This Row],[Capacity]]&lt;=8,"Medium","Large"))</f>
        <v>Medium</v>
      </c>
      <c r="Q865" t="str">
        <f>IF(Table1[[#This Row],[Utilization %]]&lt;0.25,"Barely Attended","Normal")</f>
        <v>Normal</v>
      </c>
      <c r="R865" t="str">
        <f>IF(Table1[[#This Row],[Meeting duration (mins)]]&gt;90,"Long Meeting","Normal")</f>
        <v>Normal</v>
      </c>
    </row>
    <row r="866" spans="1:18" x14ac:dyDescent="0.2">
      <c r="A866">
        <v>866</v>
      </c>
      <c r="B866" s="1">
        <v>45491</v>
      </c>
      <c r="C866" s="2" t="s">
        <v>43</v>
      </c>
      <c r="D866" s="2" t="s">
        <v>29</v>
      </c>
      <c r="E866" t="s">
        <v>35</v>
      </c>
      <c r="F866">
        <v>2</v>
      </c>
      <c r="G866" s="12">
        <v>10</v>
      </c>
      <c r="H866">
        <v>4</v>
      </c>
      <c r="I866" t="s">
        <v>17</v>
      </c>
      <c r="J866" t="s">
        <v>18</v>
      </c>
      <c r="K866" s="4">
        <f>(Table1[[#This Row],[EndTime]]-Table1[[#This Row],[StartTime]])*1440</f>
        <v>119.99999999999997</v>
      </c>
      <c r="L866" s="5">
        <f>Table1[[#This Row],[Attendees]]/Table1[[#This Row],[Capacity]]</f>
        <v>0.4</v>
      </c>
      <c r="M866">
        <f>IF(Table1[[#This Row],[Attendees]]&gt;Table1[[#This Row],[Capacity]],1,0)</f>
        <v>0</v>
      </c>
      <c r="N866" t="str">
        <f>TEXT(Table1[[#This Row],[Date]],"ddd")</f>
        <v>Thu</v>
      </c>
      <c r="O866" t="str">
        <f>TEXT(Table1[[#This Row],[Date]],"mmm")</f>
        <v>Jul</v>
      </c>
      <c r="P866" t="str">
        <f>IF(Table1[[#This Row],[Capacity]]&lt;=4,"Small",IF(Table1[[#This Row],[Capacity]]&lt;=8,"Medium","Large"))</f>
        <v>Large</v>
      </c>
      <c r="Q866" t="str">
        <f>IF(Table1[[#This Row],[Utilization %]]&lt;0.25,"Barely Attended","Normal")</f>
        <v>Normal</v>
      </c>
      <c r="R866" t="str">
        <f>IF(Table1[[#This Row],[Meeting duration (mins)]]&gt;90,"Long Meeting","Normal")</f>
        <v>Long Meeting</v>
      </c>
    </row>
    <row r="867" spans="1:18" x14ac:dyDescent="0.2">
      <c r="A867">
        <v>867</v>
      </c>
      <c r="B867" s="1">
        <v>45371</v>
      </c>
      <c r="C867" s="2" t="s">
        <v>19</v>
      </c>
      <c r="D867" s="2" t="s">
        <v>34</v>
      </c>
      <c r="E867" t="s">
        <v>12</v>
      </c>
      <c r="F867">
        <v>2</v>
      </c>
      <c r="G867" s="12">
        <v>8</v>
      </c>
      <c r="H867">
        <v>2</v>
      </c>
      <c r="I867" t="s">
        <v>39</v>
      </c>
      <c r="J867" t="s">
        <v>28</v>
      </c>
      <c r="K867" s="4">
        <f>(Table1[[#This Row],[EndTime]]-Table1[[#This Row],[StartTime]])*1440</f>
        <v>60.000000000000028</v>
      </c>
      <c r="L867" s="5">
        <f>Table1[[#This Row],[Attendees]]/Table1[[#This Row],[Capacity]]</f>
        <v>0.25</v>
      </c>
      <c r="M867">
        <f>IF(Table1[[#This Row],[Attendees]]&gt;Table1[[#This Row],[Capacity]],1,0)</f>
        <v>0</v>
      </c>
      <c r="N867" t="str">
        <f>TEXT(Table1[[#This Row],[Date]],"ddd")</f>
        <v>Wed</v>
      </c>
      <c r="O867" t="str">
        <f>TEXT(Table1[[#This Row],[Date]],"mmm")</f>
        <v>Mar</v>
      </c>
      <c r="P867" t="str">
        <f>IF(Table1[[#This Row],[Capacity]]&lt;=4,"Small",IF(Table1[[#This Row],[Capacity]]&lt;=8,"Medium","Large"))</f>
        <v>Medium</v>
      </c>
      <c r="Q867" t="str">
        <f>IF(Table1[[#This Row],[Utilization %]]&lt;0.25,"Barely Attended","Normal")</f>
        <v>Normal</v>
      </c>
      <c r="R867" t="str">
        <f>IF(Table1[[#This Row],[Meeting duration (mins)]]&gt;90,"Long Meeting","Normal")</f>
        <v>Normal</v>
      </c>
    </row>
    <row r="868" spans="1:18" x14ac:dyDescent="0.2">
      <c r="A868">
        <v>868</v>
      </c>
      <c r="B868" s="1">
        <v>45422</v>
      </c>
      <c r="C868" s="2" t="s">
        <v>33</v>
      </c>
      <c r="D868" s="2" t="s">
        <v>46</v>
      </c>
      <c r="E868" t="s">
        <v>35</v>
      </c>
      <c r="F868">
        <v>2</v>
      </c>
      <c r="G868" s="12">
        <v>10</v>
      </c>
      <c r="H868">
        <v>9</v>
      </c>
      <c r="I868" t="s">
        <v>17</v>
      </c>
      <c r="J868" t="s">
        <v>23</v>
      </c>
      <c r="K868" s="4">
        <f>(Table1[[#This Row],[EndTime]]-Table1[[#This Row],[StartTime]])*1440</f>
        <v>90</v>
      </c>
      <c r="L868" s="5">
        <f>Table1[[#This Row],[Attendees]]/Table1[[#This Row],[Capacity]]</f>
        <v>0.9</v>
      </c>
      <c r="M868">
        <f>IF(Table1[[#This Row],[Attendees]]&gt;Table1[[#This Row],[Capacity]],1,0)</f>
        <v>0</v>
      </c>
      <c r="N868" t="str">
        <f>TEXT(Table1[[#This Row],[Date]],"ddd")</f>
        <v>Fri</v>
      </c>
      <c r="O868" t="str">
        <f>TEXT(Table1[[#This Row],[Date]],"mmm")</f>
        <v>May</v>
      </c>
      <c r="P868" t="str">
        <f>IF(Table1[[#This Row],[Capacity]]&lt;=4,"Small",IF(Table1[[#This Row],[Capacity]]&lt;=8,"Medium","Large"))</f>
        <v>Large</v>
      </c>
      <c r="Q868" t="str">
        <f>IF(Table1[[#This Row],[Utilization %]]&lt;0.25,"Barely Attended","Normal")</f>
        <v>Normal</v>
      </c>
      <c r="R868" t="str">
        <f>IF(Table1[[#This Row],[Meeting duration (mins)]]&gt;90,"Long Meeting","Normal")</f>
        <v>Normal</v>
      </c>
    </row>
    <row r="869" spans="1:18" x14ac:dyDescent="0.2">
      <c r="A869">
        <v>869</v>
      </c>
      <c r="B869" s="1">
        <v>45579</v>
      </c>
      <c r="C869" s="2" t="s">
        <v>16</v>
      </c>
      <c r="D869" s="2" t="s">
        <v>10</v>
      </c>
      <c r="E869" t="s">
        <v>12</v>
      </c>
      <c r="F869">
        <v>2</v>
      </c>
      <c r="G869" s="12">
        <v>8</v>
      </c>
      <c r="H869">
        <v>6</v>
      </c>
      <c r="I869" t="s">
        <v>17</v>
      </c>
      <c r="J869" t="s">
        <v>30</v>
      </c>
      <c r="K869" s="4">
        <f>(Table1[[#This Row],[EndTime]]-Table1[[#This Row],[StartTime]])*1440</f>
        <v>30.000000000000053</v>
      </c>
      <c r="L869" s="5">
        <f>Table1[[#This Row],[Attendees]]/Table1[[#This Row],[Capacity]]</f>
        <v>0.75</v>
      </c>
      <c r="M869">
        <f>IF(Table1[[#This Row],[Attendees]]&gt;Table1[[#This Row],[Capacity]],1,0)</f>
        <v>0</v>
      </c>
      <c r="N869" t="str">
        <f>TEXT(Table1[[#This Row],[Date]],"ddd")</f>
        <v>Mon</v>
      </c>
      <c r="O869" t="str">
        <f>TEXT(Table1[[#This Row],[Date]],"mmm")</f>
        <v>Oct</v>
      </c>
      <c r="P869" t="str">
        <f>IF(Table1[[#This Row],[Capacity]]&lt;=4,"Small",IF(Table1[[#This Row],[Capacity]]&lt;=8,"Medium","Large"))</f>
        <v>Medium</v>
      </c>
      <c r="Q869" t="str">
        <f>IF(Table1[[#This Row],[Utilization %]]&lt;0.25,"Barely Attended","Normal")</f>
        <v>Normal</v>
      </c>
      <c r="R869" t="str">
        <f>IF(Table1[[#This Row],[Meeting duration (mins)]]&gt;90,"Long Meeting","Normal")</f>
        <v>Normal</v>
      </c>
    </row>
    <row r="870" spans="1:18" x14ac:dyDescent="0.2">
      <c r="A870">
        <v>870</v>
      </c>
      <c r="B870" s="1">
        <v>45574</v>
      </c>
      <c r="C870" s="2" t="s">
        <v>43</v>
      </c>
      <c r="D870" s="2" t="s">
        <v>36</v>
      </c>
      <c r="E870" t="s">
        <v>12</v>
      </c>
      <c r="F870">
        <v>2</v>
      </c>
      <c r="G870" s="12">
        <v>8</v>
      </c>
      <c r="H870">
        <v>2</v>
      </c>
      <c r="I870" t="s">
        <v>13</v>
      </c>
      <c r="J870" t="s">
        <v>28</v>
      </c>
      <c r="K870" s="4">
        <f>(Table1[[#This Row],[EndTime]]-Table1[[#This Row],[StartTime]])*1440</f>
        <v>29.999999999999972</v>
      </c>
      <c r="L870" s="5">
        <f>Table1[[#This Row],[Attendees]]/Table1[[#This Row],[Capacity]]</f>
        <v>0.25</v>
      </c>
      <c r="M870">
        <f>IF(Table1[[#This Row],[Attendees]]&gt;Table1[[#This Row],[Capacity]],1,0)</f>
        <v>0</v>
      </c>
      <c r="N870" t="str">
        <f>TEXT(Table1[[#This Row],[Date]],"ddd")</f>
        <v>Wed</v>
      </c>
      <c r="O870" t="str">
        <f>TEXT(Table1[[#This Row],[Date]],"mmm")</f>
        <v>Oct</v>
      </c>
      <c r="P870" t="str">
        <f>IF(Table1[[#This Row],[Capacity]]&lt;=4,"Small",IF(Table1[[#This Row],[Capacity]]&lt;=8,"Medium","Large"))</f>
        <v>Medium</v>
      </c>
      <c r="Q870" t="str">
        <f>IF(Table1[[#This Row],[Utilization %]]&lt;0.25,"Barely Attended","Normal")</f>
        <v>Normal</v>
      </c>
      <c r="R870" t="str">
        <f>IF(Table1[[#This Row],[Meeting duration (mins)]]&gt;90,"Long Meeting","Normal")</f>
        <v>Normal</v>
      </c>
    </row>
    <row r="871" spans="1:18" x14ac:dyDescent="0.2">
      <c r="A871">
        <v>871</v>
      </c>
      <c r="B871" s="1">
        <v>45475</v>
      </c>
      <c r="C871" s="2" t="s">
        <v>43</v>
      </c>
      <c r="D871" s="2" t="s">
        <v>15</v>
      </c>
      <c r="E871" t="s">
        <v>35</v>
      </c>
      <c r="F871">
        <v>2</v>
      </c>
      <c r="G871" s="12">
        <v>10</v>
      </c>
      <c r="H871">
        <v>12</v>
      </c>
      <c r="I871" t="s">
        <v>39</v>
      </c>
      <c r="J871" t="s">
        <v>18</v>
      </c>
      <c r="K871" s="4">
        <f>(Table1[[#This Row],[EndTime]]-Table1[[#This Row],[StartTime]])*1440</f>
        <v>90</v>
      </c>
      <c r="L871" s="5">
        <f>Table1[[#This Row],[Attendees]]/Table1[[#This Row],[Capacity]]</f>
        <v>1.2</v>
      </c>
      <c r="M871">
        <f>IF(Table1[[#This Row],[Attendees]]&gt;Table1[[#This Row],[Capacity]],1,0)</f>
        <v>1</v>
      </c>
      <c r="N871" t="str">
        <f>TEXT(Table1[[#This Row],[Date]],"ddd")</f>
        <v>Tue</v>
      </c>
      <c r="O871" t="str">
        <f>TEXT(Table1[[#This Row],[Date]],"mmm")</f>
        <v>Jul</v>
      </c>
      <c r="P871" t="str">
        <f>IF(Table1[[#This Row],[Capacity]]&lt;=4,"Small",IF(Table1[[#This Row],[Capacity]]&lt;=8,"Medium","Large"))</f>
        <v>Large</v>
      </c>
      <c r="Q871" t="str">
        <f>IF(Table1[[#This Row],[Utilization %]]&lt;0.25,"Barely Attended","Normal")</f>
        <v>Normal</v>
      </c>
      <c r="R871" t="str">
        <f>IF(Table1[[#This Row],[Meeting duration (mins)]]&gt;90,"Long Meeting","Normal")</f>
        <v>Normal</v>
      </c>
    </row>
    <row r="872" spans="1:18" x14ac:dyDescent="0.2">
      <c r="A872">
        <v>872</v>
      </c>
      <c r="B872" s="1">
        <v>45575</v>
      </c>
      <c r="C872" s="2" t="s">
        <v>10</v>
      </c>
      <c r="D872" s="2" t="s">
        <v>11</v>
      </c>
      <c r="E872" t="s">
        <v>38</v>
      </c>
      <c r="F872">
        <v>3</v>
      </c>
      <c r="G872" s="12">
        <v>16</v>
      </c>
      <c r="H872">
        <v>4</v>
      </c>
      <c r="I872" t="s">
        <v>39</v>
      </c>
      <c r="J872" t="s">
        <v>40</v>
      </c>
      <c r="K872" s="4">
        <f>(Table1[[#This Row],[EndTime]]-Table1[[#This Row],[StartTime]])*1440</f>
        <v>90</v>
      </c>
      <c r="L872" s="5">
        <f>Table1[[#This Row],[Attendees]]/Table1[[#This Row],[Capacity]]</f>
        <v>0.25</v>
      </c>
      <c r="M872">
        <f>IF(Table1[[#This Row],[Attendees]]&gt;Table1[[#This Row],[Capacity]],1,0)</f>
        <v>0</v>
      </c>
      <c r="N872" t="str">
        <f>TEXT(Table1[[#This Row],[Date]],"ddd")</f>
        <v>Thu</v>
      </c>
      <c r="O872" t="str">
        <f>TEXT(Table1[[#This Row],[Date]],"mmm")</f>
        <v>Oct</v>
      </c>
      <c r="P872" t="str">
        <f>IF(Table1[[#This Row],[Capacity]]&lt;=4,"Small",IF(Table1[[#This Row],[Capacity]]&lt;=8,"Medium","Large"))</f>
        <v>Large</v>
      </c>
      <c r="Q872" t="str">
        <f>IF(Table1[[#This Row],[Utilization %]]&lt;0.25,"Barely Attended","Normal")</f>
        <v>Normal</v>
      </c>
      <c r="R872" t="str">
        <f>IF(Table1[[#This Row],[Meeting duration (mins)]]&gt;90,"Long Meeting","Normal")</f>
        <v>Normal</v>
      </c>
    </row>
    <row r="873" spans="1:18" x14ac:dyDescent="0.2">
      <c r="A873">
        <v>873</v>
      </c>
      <c r="B873" s="1">
        <v>45340</v>
      </c>
      <c r="C873" s="2" t="s">
        <v>33</v>
      </c>
      <c r="D873" s="2" t="s">
        <v>31</v>
      </c>
      <c r="E873" t="s">
        <v>12</v>
      </c>
      <c r="F873">
        <v>2</v>
      </c>
      <c r="G873" s="12">
        <v>8</v>
      </c>
      <c r="H873">
        <v>2</v>
      </c>
      <c r="I873" t="s">
        <v>39</v>
      </c>
      <c r="J873" t="s">
        <v>40</v>
      </c>
      <c r="K873" s="4">
        <f>(Table1[[#This Row],[EndTime]]-Table1[[#This Row],[StartTime]])*1440</f>
        <v>30.000000000000053</v>
      </c>
      <c r="L873" s="5">
        <f>Table1[[#This Row],[Attendees]]/Table1[[#This Row],[Capacity]]</f>
        <v>0.25</v>
      </c>
      <c r="M873">
        <f>IF(Table1[[#This Row],[Attendees]]&gt;Table1[[#This Row],[Capacity]],1,0)</f>
        <v>0</v>
      </c>
      <c r="N873" t="str">
        <f>TEXT(Table1[[#This Row],[Date]],"ddd")</f>
        <v>Sun</v>
      </c>
      <c r="O873" t="str">
        <f>TEXT(Table1[[#This Row],[Date]],"mmm")</f>
        <v>Feb</v>
      </c>
      <c r="P873" t="str">
        <f>IF(Table1[[#This Row],[Capacity]]&lt;=4,"Small",IF(Table1[[#This Row],[Capacity]]&lt;=8,"Medium","Large"))</f>
        <v>Medium</v>
      </c>
      <c r="Q873" t="str">
        <f>IF(Table1[[#This Row],[Utilization %]]&lt;0.25,"Barely Attended","Normal")</f>
        <v>Normal</v>
      </c>
      <c r="R873" t="str">
        <f>IF(Table1[[#This Row],[Meeting duration (mins)]]&gt;90,"Long Meeting","Normal")</f>
        <v>Normal</v>
      </c>
    </row>
    <row r="874" spans="1:18" x14ac:dyDescent="0.2">
      <c r="A874">
        <v>874</v>
      </c>
      <c r="B874" s="1">
        <v>45611</v>
      </c>
      <c r="C874" s="2" t="s">
        <v>34</v>
      </c>
      <c r="D874" s="2" t="s">
        <v>36</v>
      </c>
      <c r="E874" t="s">
        <v>38</v>
      </c>
      <c r="F874">
        <v>3</v>
      </c>
      <c r="G874" s="12">
        <v>16</v>
      </c>
      <c r="H874">
        <v>18</v>
      </c>
      <c r="I874" t="s">
        <v>27</v>
      </c>
      <c r="J874" t="s">
        <v>18</v>
      </c>
      <c r="K874" s="4">
        <f>(Table1[[#This Row],[EndTime]]-Table1[[#This Row],[StartTime]])*1440</f>
        <v>90</v>
      </c>
      <c r="L874" s="5">
        <f>Table1[[#This Row],[Attendees]]/Table1[[#This Row],[Capacity]]</f>
        <v>1.125</v>
      </c>
      <c r="M874">
        <f>IF(Table1[[#This Row],[Attendees]]&gt;Table1[[#This Row],[Capacity]],1,0)</f>
        <v>1</v>
      </c>
      <c r="N874" t="str">
        <f>TEXT(Table1[[#This Row],[Date]],"ddd")</f>
        <v>Fri</v>
      </c>
      <c r="O874" t="str">
        <f>TEXT(Table1[[#This Row],[Date]],"mmm")</f>
        <v>Nov</v>
      </c>
      <c r="P874" t="str">
        <f>IF(Table1[[#This Row],[Capacity]]&lt;=4,"Small",IF(Table1[[#This Row],[Capacity]]&lt;=8,"Medium","Large"))</f>
        <v>Large</v>
      </c>
      <c r="Q874" t="str">
        <f>IF(Table1[[#This Row],[Utilization %]]&lt;0.25,"Barely Attended","Normal")</f>
        <v>Normal</v>
      </c>
      <c r="R874" t="str">
        <f>IF(Table1[[#This Row],[Meeting duration (mins)]]&gt;90,"Long Meeting","Normal")</f>
        <v>Normal</v>
      </c>
    </row>
    <row r="875" spans="1:18" x14ac:dyDescent="0.2">
      <c r="A875">
        <v>875</v>
      </c>
      <c r="B875" s="1">
        <v>45543</v>
      </c>
      <c r="C875" s="2" t="s">
        <v>44</v>
      </c>
      <c r="D875" s="2" t="s">
        <v>37</v>
      </c>
      <c r="E875" t="s">
        <v>49</v>
      </c>
      <c r="F875">
        <v>3</v>
      </c>
      <c r="G875" s="12">
        <v>12</v>
      </c>
      <c r="H875">
        <v>2</v>
      </c>
      <c r="I875" t="s">
        <v>27</v>
      </c>
      <c r="J875" t="s">
        <v>14</v>
      </c>
      <c r="K875" s="4">
        <f>(Table1[[#This Row],[EndTime]]-Table1[[#This Row],[StartTime]])*1440</f>
        <v>90.000000000000085</v>
      </c>
      <c r="L875" s="5">
        <f>Table1[[#This Row],[Attendees]]/Table1[[#This Row],[Capacity]]</f>
        <v>0.16666666666666666</v>
      </c>
      <c r="M875">
        <f>IF(Table1[[#This Row],[Attendees]]&gt;Table1[[#This Row],[Capacity]],1,0)</f>
        <v>0</v>
      </c>
      <c r="N875" t="str">
        <f>TEXT(Table1[[#This Row],[Date]],"ddd")</f>
        <v>Sun</v>
      </c>
      <c r="O875" t="str">
        <f>TEXT(Table1[[#This Row],[Date]],"mmm")</f>
        <v>Sep</v>
      </c>
      <c r="P875" t="str">
        <f>IF(Table1[[#This Row],[Capacity]]&lt;=4,"Small",IF(Table1[[#This Row],[Capacity]]&lt;=8,"Medium","Large"))</f>
        <v>Large</v>
      </c>
      <c r="Q875" t="str">
        <f>IF(Table1[[#This Row],[Utilization %]]&lt;0.25,"Barely Attended","Normal")</f>
        <v>Barely Attended</v>
      </c>
      <c r="R875" t="str">
        <f>IF(Table1[[#This Row],[Meeting duration (mins)]]&gt;90,"Long Meeting","Normal")</f>
        <v>Long Meeting</v>
      </c>
    </row>
    <row r="876" spans="1:18" x14ac:dyDescent="0.2">
      <c r="A876">
        <v>876</v>
      </c>
      <c r="B876" s="1">
        <v>45545</v>
      </c>
      <c r="C876" s="2" t="s">
        <v>26</v>
      </c>
      <c r="D876" s="2" t="s">
        <v>31</v>
      </c>
      <c r="E876" t="s">
        <v>38</v>
      </c>
      <c r="F876">
        <v>3</v>
      </c>
      <c r="G876" s="12">
        <v>16</v>
      </c>
      <c r="H876">
        <v>14</v>
      </c>
      <c r="I876" t="s">
        <v>22</v>
      </c>
      <c r="J876" t="s">
        <v>18</v>
      </c>
      <c r="K876" s="4">
        <f>(Table1[[#This Row],[EndTime]]-Table1[[#This Row],[StartTime]])*1440</f>
        <v>90</v>
      </c>
      <c r="L876" s="5">
        <f>Table1[[#This Row],[Attendees]]/Table1[[#This Row],[Capacity]]</f>
        <v>0.875</v>
      </c>
      <c r="M876">
        <f>IF(Table1[[#This Row],[Attendees]]&gt;Table1[[#This Row],[Capacity]],1,0)</f>
        <v>0</v>
      </c>
      <c r="N876" t="str">
        <f>TEXT(Table1[[#This Row],[Date]],"ddd")</f>
        <v>Tue</v>
      </c>
      <c r="O876" t="str">
        <f>TEXT(Table1[[#This Row],[Date]],"mmm")</f>
        <v>Sep</v>
      </c>
      <c r="P876" t="str">
        <f>IF(Table1[[#This Row],[Capacity]]&lt;=4,"Small",IF(Table1[[#This Row],[Capacity]]&lt;=8,"Medium","Large"))</f>
        <v>Large</v>
      </c>
      <c r="Q876" t="str">
        <f>IF(Table1[[#This Row],[Utilization %]]&lt;0.25,"Barely Attended","Normal")</f>
        <v>Normal</v>
      </c>
      <c r="R876" t="str">
        <f>IF(Table1[[#This Row],[Meeting duration (mins)]]&gt;90,"Long Meeting","Normal")</f>
        <v>Normal</v>
      </c>
    </row>
    <row r="877" spans="1:18" x14ac:dyDescent="0.2">
      <c r="A877">
        <v>877</v>
      </c>
      <c r="B877" s="1">
        <v>45453</v>
      </c>
      <c r="C877" s="2" t="s">
        <v>45</v>
      </c>
      <c r="D877" s="2" t="s">
        <v>33</v>
      </c>
      <c r="E877" t="s">
        <v>21</v>
      </c>
      <c r="F877">
        <v>1</v>
      </c>
      <c r="G877" s="12">
        <v>6</v>
      </c>
      <c r="H877">
        <v>5</v>
      </c>
      <c r="I877" t="s">
        <v>22</v>
      </c>
      <c r="J877" t="s">
        <v>30</v>
      </c>
      <c r="K877" s="4">
        <f>(Table1[[#This Row],[EndTime]]-Table1[[#This Row],[StartTime]])*1440</f>
        <v>90</v>
      </c>
      <c r="L877" s="5">
        <f>Table1[[#This Row],[Attendees]]/Table1[[#This Row],[Capacity]]</f>
        <v>0.83333333333333337</v>
      </c>
      <c r="M877">
        <f>IF(Table1[[#This Row],[Attendees]]&gt;Table1[[#This Row],[Capacity]],1,0)</f>
        <v>0</v>
      </c>
      <c r="N877" t="str">
        <f>TEXT(Table1[[#This Row],[Date]],"ddd")</f>
        <v>Mon</v>
      </c>
      <c r="O877" t="str">
        <f>TEXT(Table1[[#This Row],[Date]],"mmm")</f>
        <v>Jun</v>
      </c>
      <c r="P877" t="str">
        <f>IF(Table1[[#This Row],[Capacity]]&lt;=4,"Small",IF(Table1[[#This Row],[Capacity]]&lt;=8,"Medium","Large"))</f>
        <v>Medium</v>
      </c>
      <c r="Q877" t="str">
        <f>IF(Table1[[#This Row],[Utilization %]]&lt;0.25,"Barely Attended","Normal")</f>
        <v>Normal</v>
      </c>
      <c r="R877" t="str">
        <f>IF(Table1[[#This Row],[Meeting duration (mins)]]&gt;90,"Long Meeting","Normal")</f>
        <v>Normal</v>
      </c>
    </row>
    <row r="878" spans="1:18" x14ac:dyDescent="0.2">
      <c r="A878">
        <v>878</v>
      </c>
      <c r="B878" s="1">
        <v>45600</v>
      </c>
      <c r="C878" s="2" t="s">
        <v>10</v>
      </c>
      <c r="D878" s="2" t="s">
        <v>45</v>
      </c>
      <c r="E878" t="s">
        <v>25</v>
      </c>
      <c r="F878">
        <v>1</v>
      </c>
      <c r="G878" s="12">
        <v>4</v>
      </c>
      <c r="H878">
        <v>5</v>
      </c>
      <c r="I878" t="s">
        <v>42</v>
      </c>
      <c r="J878" t="s">
        <v>18</v>
      </c>
      <c r="K878" s="4">
        <f>(Table1[[#This Row],[EndTime]]-Table1[[#This Row],[StartTime]])*1440</f>
        <v>29.999999999999893</v>
      </c>
      <c r="L878" s="5">
        <f>Table1[[#This Row],[Attendees]]/Table1[[#This Row],[Capacity]]</f>
        <v>1.25</v>
      </c>
      <c r="M878">
        <f>IF(Table1[[#This Row],[Attendees]]&gt;Table1[[#This Row],[Capacity]],1,0)</f>
        <v>1</v>
      </c>
      <c r="N878" t="str">
        <f>TEXT(Table1[[#This Row],[Date]],"ddd")</f>
        <v>Mon</v>
      </c>
      <c r="O878" t="str">
        <f>TEXT(Table1[[#This Row],[Date]],"mmm")</f>
        <v>Nov</v>
      </c>
      <c r="P878" t="str">
        <f>IF(Table1[[#This Row],[Capacity]]&lt;=4,"Small",IF(Table1[[#This Row],[Capacity]]&lt;=8,"Medium","Large"))</f>
        <v>Small</v>
      </c>
      <c r="Q878" t="str">
        <f>IF(Table1[[#This Row],[Utilization %]]&lt;0.25,"Barely Attended","Normal")</f>
        <v>Normal</v>
      </c>
      <c r="R878" t="str">
        <f>IF(Table1[[#This Row],[Meeting duration (mins)]]&gt;90,"Long Meeting","Normal")</f>
        <v>Normal</v>
      </c>
    </row>
    <row r="879" spans="1:18" x14ac:dyDescent="0.2">
      <c r="A879">
        <v>879</v>
      </c>
      <c r="B879" s="1">
        <v>45539</v>
      </c>
      <c r="C879" s="2" t="s">
        <v>47</v>
      </c>
      <c r="D879" s="2" t="s">
        <v>20</v>
      </c>
      <c r="E879" t="s">
        <v>21</v>
      </c>
      <c r="F879">
        <v>1</v>
      </c>
      <c r="G879" s="12">
        <v>6</v>
      </c>
      <c r="H879">
        <v>4</v>
      </c>
      <c r="I879" t="s">
        <v>22</v>
      </c>
      <c r="J879" t="s">
        <v>30</v>
      </c>
      <c r="K879" s="4">
        <f>(Table1[[#This Row],[EndTime]]-Table1[[#This Row],[StartTime]])*1440</f>
        <v>59.999999999999943</v>
      </c>
      <c r="L879" s="5">
        <f>Table1[[#This Row],[Attendees]]/Table1[[#This Row],[Capacity]]</f>
        <v>0.66666666666666663</v>
      </c>
      <c r="M879">
        <f>IF(Table1[[#This Row],[Attendees]]&gt;Table1[[#This Row],[Capacity]],1,0)</f>
        <v>0</v>
      </c>
      <c r="N879" t="str">
        <f>TEXT(Table1[[#This Row],[Date]],"ddd")</f>
        <v>Wed</v>
      </c>
      <c r="O879" t="str">
        <f>TEXT(Table1[[#This Row],[Date]],"mmm")</f>
        <v>Sep</v>
      </c>
      <c r="P879" t="str">
        <f>IF(Table1[[#This Row],[Capacity]]&lt;=4,"Small",IF(Table1[[#This Row],[Capacity]]&lt;=8,"Medium","Large"))</f>
        <v>Medium</v>
      </c>
      <c r="Q879" t="str">
        <f>IF(Table1[[#This Row],[Utilization %]]&lt;0.25,"Barely Attended","Normal")</f>
        <v>Normal</v>
      </c>
      <c r="R879" t="str">
        <f>IF(Table1[[#This Row],[Meeting duration (mins)]]&gt;90,"Long Meeting","Normal")</f>
        <v>Normal</v>
      </c>
    </row>
    <row r="880" spans="1:18" x14ac:dyDescent="0.2">
      <c r="A880">
        <v>880</v>
      </c>
      <c r="B880" s="1">
        <v>45425</v>
      </c>
      <c r="C880" s="2" t="s">
        <v>36</v>
      </c>
      <c r="D880" s="2" t="s">
        <v>44</v>
      </c>
      <c r="E880" t="s">
        <v>25</v>
      </c>
      <c r="F880">
        <v>1</v>
      </c>
      <c r="G880" s="12">
        <v>4</v>
      </c>
      <c r="H880">
        <v>3</v>
      </c>
      <c r="I880" t="s">
        <v>22</v>
      </c>
      <c r="J880" t="s">
        <v>28</v>
      </c>
      <c r="K880" s="4">
        <f>(Table1[[#This Row],[EndTime]]-Table1[[#This Row],[StartTime]])*1440</f>
        <v>29.999999999999972</v>
      </c>
      <c r="L880" s="5">
        <f>Table1[[#This Row],[Attendees]]/Table1[[#This Row],[Capacity]]</f>
        <v>0.75</v>
      </c>
      <c r="M880">
        <f>IF(Table1[[#This Row],[Attendees]]&gt;Table1[[#This Row],[Capacity]],1,0)</f>
        <v>0</v>
      </c>
      <c r="N880" t="str">
        <f>TEXT(Table1[[#This Row],[Date]],"ddd")</f>
        <v>Mon</v>
      </c>
      <c r="O880" t="str">
        <f>TEXT(Table1[[#This Row],[Date]],"mmm")</f>
        <v>May</v>
      </c>
      <c r="P880" t="str">
        <f>IF(Table1[[#This Row],[Capacity]]&lt;=4,"Small",IF(Table1[[#This Row],[Capacity]]&lt;=8,"Medium","Large"))</f>
        <v>Small</v>
      </c>
      <c r="Q880" t="str">
        <f>IF(Table1[[#This Row],[Utilization %]]&lt;0.25,"Barely Attended","Normal")</f>
        <v>Normal</v>
      </c>
      <c r="R880" t="str">
        <f>IF(Table1[[#This Row],[Meeting duration (mins)]]&gt;90,"Long Meeting","Normal")</f>
        <v>Normal</v>
      </c>
    </row>
    <row r="881" spans="1:18" x14ac:dyDescent="0.2">
      <c r="A881">
        <v>881</v>
      </c>
      <c r="B881" s="1">
        <v>45590</v>
      </c>
      <c r="C881" s="2" t="s">
        <v>20</v>
      </c>
      <c r="D881" s="2" t="s">
        <v>43</v>
      </c>
      <c r="E881" t="s">
        <v>35</v>
      </c>
      <c r="F881">
        <v>2</v>
      </c>
      <c r="G881" s="12">
        <v>10</v>
      </c>
      <c r="H881">
        <v>6</v>
      </c>
      <c r="I881" t="s">
        <v>39</v>
      </c>
      <c r="J881" t="s">
        <v>30</v>
      </c>
      <c r="K881" s="4">
        <f>(Table1[[#This Row],[EndTime]]-Table1[[#This Row],[StartTime]])*1440</f>
        <v>30.000000000000053</v>
      </c>
      <c r="L881" s="5">
        <f>Table1[[#This Row],[Attendees]]/Table1[[#This Row],[Capacity]]</f>
        <v>0.6</v>
      </c>
      <c r="M881">
        <f>IF(Table1[[#This Row],[Attendees]]&gt;Table1[[#This Row],[Capacity]],1,0)</f>
        <v>0</v>
      </c>
      <c r="N881" t="str">
        <f>TEXT(Table1[[#This Row],[Date]],"ddd")</f>
        <v>Fri</v>
      </c>
      <c r="O881" t="str">
        <f>TEXT(Table1[[#This Row],[Date]],"mmm")</f>
        <v>Oct</v>
      </c>
      <c r="P881" t="str">
        <f>IF(Table1[[#This Row],[Capacity]]&lt;=4,"Small",IF(Table1[[#This Row],[Capacity]]&lt;=8,"Medium","Large"))</f>
        <v>Large</v>
      </c>
      <c r="Q881" t="str">
        <f>IF(Table1[[#This Row],[Utilization %]]&lt;0.25,"Barely Attended","Normal")</f>
        <v>Normal</v>
      </c>
      <c r="R881" t="str">
        <f>IF(Table1[[#This Row],[Meeting duration (mins)]]&gt;90,"Long Meeting","Normal")</f>
        <v>Normal</v>
      </c>
    </row>
    <row r="882" spans="1:18" x14ac:dyDescent="0.2">
      <c r="A882">
        <v>882</v>
      </c>
      <c r="B882" s="1">
        <v>45542</v>
      </c>
      <c r="C882" s="2" t="s">
        <v>45</v>
      </c>
      <c r="D882" s="2" t="s">
        <v>33</v>
      </c>
      <c r="E882" t="s">
        <v>25</v>
      </c>
      <c r="F882">
        <v>1</v>
      </c>
      <c r="G882" s="12">
        <v>4</v>
      </c>
      <c r="H882">
        <v>1</v>
      </c>
      <c r="I882" t="s">
        <v>41</v>
      </c>
      <c r="J882" t="s">
        <v>18</v>
      </c>
      <c r="K882" s="4">
        <f>(Table1[[#This Row],[EndTime]]-Table1[[#This Row],[StartTime]])*1440</f>
        <v>90</v>
      </c>
      <c r="L882" s="5">
        <f>Table1[[#This Row],[Attendees]]/Table1[[#This Row],[Capacity]]</f>
        <v>0.25</v>
      </c>
      <c r="M882">
        <f>IF(Table1[[#This Row],[Attendees]]&gt;Table1[[#This Row],[Capacity]],1,0)</f>
        <v>0</v>
      </c>
      <c r="N882" t="str">
        <f>TEXT(Table1[[#This Row],[Date]],"ddd")</f>
        <v>Sat</v>
      </c>
      <c r="O882" t="str">
        <f>TEXT(Table1[[#This Row],[Date]],"mmm")</f>
        <v>Sep</v>
      </c>
      <c r="P882" t="str">
        <f>IF(Table1[[#This Row],[Capacity]]&lt;=4,"Small",IF(Table1[[#This Row],[Capacity]]&lt;=8,"Medium","Large"))</f>
        <v>Small</v>
      </c>
      <c r="Q882" t="str">
        <f>IF(Table1[[#This Row],[Utilization %]]&lt;0.25,"Barely Attended","Normal")</f>
        <v>Normal</v>
      </c>
      <c r="R882" t="str">
        <f>IF(Table1[[#This Row],[Meeting duration (mins)]]&gt;90,"Long Meeting","Normal")</f>
        <v>Normal</v>
      </c>
    </row>
    <row r="883" spans="1:18" x14ac:dyDescent="0.2">
      <c r="A883">
        <v>883</v>
      </c>
      <c r="B883" s="1">
        <v>45402</v>
      </c>
      <c r="C883" s="2" t="s">
        <v>37</v>
      </c>
      <c r="D883" s="2" t="s">
        <v>16</v>
      </c>
      <c r="E883" t="s">
        <v>38</v>
      </c>
      <c r="F883">
        <v>3</v>
      </c>
      <c r="G883" s="12">
        <v>16</v>
      </c>
      <c r="H883">
        <v>3</v>
      </c>
      <c r="I883" t="s">
        <v>22</v>
      </c>
      <c r="J883" t="s">
        <v>28</v>
      </c>
      <c r="K883" s="4">
        <f>(Table1[[#This Row],[EndTime]]-Table1[[#This Row],[StartTime]])*1440</f>
        <v>59.999999999999943</v>
      </c>
      <c r="L883" s="5">
        <f>Table1[[#This Row],[Attendees]]/Table1[[#This Row],[Capacity]]</f>
        <v>0.1875</v>
      </c>
      <c r="M883">
        <f>IF(Table1[[#This Row],[Attendees]]&gt;Table1[[#This Row],[Capacity]],1,0)</f>
        <v>0</v>
      </c>
      <c r="N883" t="str">
        <f>TEXT(Table1[[#This Row],[Date]],"ddd")</f>
        <v>Sat</v>
      </c>
      <c r="O883" t="str">
        <f>TEXT(Table1[[#This Row],[Date]],"mmm")</f>
        <v>Apr</v>
      </c>
      <c r="P883" t="str">
        <f>IF(Table1[[#This Row],[Capacity]]&lt;=4,"Small",IF(Table1[[#This Row],[Capacity]]&lt;=8,"Medium","Large"))</f>
        <v>Large</v>
      </c>
      <c r="Q883" t="str">
        <f>IF(Table1[[#This Row],[Utilization %]]&lt;0.25,"Barely Attended","Normal")</f>
        <v>Barely Attended</v>
      </c>
      <c r="R883" t="str">
        <f>IF(Table1[[#This Row],[Meeting duration (mins)]]&gt;90,"Long Meeting","Normal")</f>
        <v>Normal</v>
      </c>
    </row>
    <row r="884" spans="1:18" x14ac:dyDescent="0.2">
      <c r="A884">
        <v>884</v>
      </c>
      <c r="B884" s="1">
        <v>45358</v>
      </c>
      <c r="C884" s="2" t="s">
        <v>11</v>
      </c>
      <c r="D884" s="2" t="s">
        <v>24</v>
      </c>
      <c r="E884" t="s">
        <v>25</v>
      </c>
      <c r="F884">
        <v>1</v>
      </c>
      <c r="G884" s="12">
        <v>4</v>
      </c>
      <c r="H884">
        <v>3</v>
      </c>
      <c r="I884" t="s">
        <v>17</v>
      </c>
      <c r="J884" t="s">
        <v>30</v>
      </c>
      <c r="K884" s="4">
        <f>(Table1[[#This Row],[EndTime]]-Table1[[#This Row],[StartTime]])*1440</f>
        <v>90</v>
      </c>
      <c r="L884" s="5">
        <f>Table1[[#This Row],[Attendees]]/Table1[[#This Row],[Capacity]]</f>
        <v>0.75</v>
      </c>
      <c r="M884">
        <f>IF(Table1[[#This Row],[Attendees]]&gt;Table1[[#This Row],[Capacity]],1,0)</f>
        <v>0</v>
      </c>
      <c r="N884" t="str">
        <f>TEXT(Table1[[#This Row],[Date]],"ddd")</f>
        <v>Thu</v>
      </c>
      <c r="O884" t="str">
        <f>TEXT(Table1[[#This Row],[Date]],"mmm")</f>
        <v>Mar</v>
      </c>
      <c r="P884" t="str">
        <f>IF(Table1[[#This Row],[Capacity]]&lt;=4,"Small",IF(Table1[[#This Row],[Capacity]]&lt;=8,"Medium","Large"))</f>
        <v>Small</v>
      </c>
      <c r="Q884" t="str">
        <f>IF(Table1[[#This Row],[Utilization %]]&lt;0.25,"Barely Attended","Normal")</f>
        <v>Normal</v>
      </c>
      <c r="R884" t="str">
        <f>IF(Table1[[#This Row],[Meeting duration (mins)]]&gt;90,"Long Meeting","Normal")</f>
        <v>Normal</v>
      </c>
    </row>
    <row r="885" spans="1:18" x14ac:dyDescent="0.2">
      <c r="A885">
        <v>885</v>
      </c>
      <c r="B885" s="1">
        <v>45514</v>
      </c>
      <c r="C885" s="2" t="s">
        <v>45</v>
      </c>
      <c r="D885" s="2" t="s">
        <v>31</v>
      </c>
      <c r="E885" t="s">
        <v>25</v>
      </c>
      <c r="F885">
        <v>1</v>
      </c>
      <c r="G885" s="12">
        <v>4</v>
      </c>
      <c r="H885">
        <v>7</v>
      </c>
      <c r="I885" t="s">
        <v>17</v>
      </c>
      <c r="J885" t="s">
        <v>14</v>
      </c>
      <c r="K885" s="4">
        <f>(Table1[[#This Row],[EndTime]]-Table1[[#This Row],[StartTime]])*1440</f>
        <v>120.00000000000006</v>
      </c>
      <c r="L885" s="5">
        <f>Table1[[#This Row],[Attendees]]/Table1[[#This Row],[Capacity]]</f>
        <v>1.75</v>
      </c>
      <c r="M885">
        <f>IF(Table1[[#This Row],[Attendees]]&gt;Table1[[#This Row],[Capacity]],1,0)</f>
        <v>1</v>
      </c>
      <c r="N885" t="str">
        <f>TEXT(Table1[[#This Row],[Date]],"ddd")</f>
        <v>Sat</v>
      </c>
      <c r="O885" t="str">
        <f>TEXT(Table1[[#This Row],[Date]],"mmm")</f>
        <v>Aug</v>
      </c>
      <c r="P885" t="str">
        <f>IF(Table1[[#This Row],[Capacity]]&lt;=4,"Small",IF(Table1[[#This Row],[Capacity]]&lt;=8,"Medium","Large"))</f>
        <v>Small</v>
      </c>
      <c r="Q885" t="str">
        <f>IF(Table1[[#This Row],[Utilization %]]&lt;0.25,"Barely Attended","Normal")</f>
        <v>Normal</v>
      </c>
      <c r="R885" t="str">
        <f>IF(Table1[[#This Row],[Meeting duration (mins)]]&gt;90,"Long Meeting","Normal")</f>
        <v>Long Meeting</v>
      </c>
    </row>
    <row r="886" spans="1:18" x14ac:dyDescent="0.2">
      <c r="A886">
        <v>886</v>
      </c>
      <c r="B886" s="1">
        <v>45508</v>
      </c>
      <c r="C886" s="2" t="s">
        <v>43</v>
      </c>
      <c r="D886" s="2" t="s">
        <v>44</v>
      </c>
      <c r="E886" t="s">
        <v>38</v>
      </c>
      <c r="F886">
        <v>3</v>
      </c>
      <c r="G886" s="12">
        <v>16</v>
      </c>
      <c r="H886">
        <v>4</v>
      </c>
      <c r="I886" t="s">
        <v>39</v>
      </c>
      <c r="J886" t="s">
        <v>14</v>
      </c>
      <c r="K886" s="4">
        <f>(Table1[[#This Row],[EndTime]]-Table1[[#This Row],[StartTime]])*1440</f>
        <v>59.999999999999943</v>
      </c>
      <c r="L886" s="5">
        <f>Table1[[#This Row],[Attendees]]/Table1[[#This Row],[Capacity]]</f>
        <v>0.25</v>
      </c>
      <c r="M886">
        <f>IF(Table1[[#This Row],[Attendees]]&gt;Table1[[#This Row],[Capacity]],1,0)</f>
        <v>0</v>
      </c>
      <c r="N886" t="str">
        <f>TEXT(Table1[[#This Row],[Date]],"ddd")</f>
        <v>Sun</v>
      </c>
      <c r="O886" t="str">
        <f>TEXT(Table1[[#This Row],[Date]],"mmm")</f>
        <v>Aug</v>
      </c>
      <c r="P886" t="str">
        <f>IF(Table1[[#This Row],[Capacity]]&lt;=4,"Small",IF(Table1[[#This Row],[Capacity]]&lt;=8,"Medium","Large"))</f>
        <v>Large</v>
      </c>
      <c r="Q886" t="str">
        <f>IF(Table1[[#This Row],[Utilization %]]&lt;0.25,"Barely Attended","Normal")</f>
        <v>Normal</v>
      </c>
      <c r="R886" t="str">
        <f>IF(Table1[[#This Row],[Meeting duration (mins)]]&gt;90,"Long Meeting","Normal")</f>
        <v>Normal</v>
      </c>
    </row>
    <row r="887" spans="1:18" x14ac:dyDescent="0.2">
      <c r="A887">
        <v>887</v>
      </c>
      <c r="B887" s="1">
        <v>45497</v>
      </c>
      <c r="C887" s="2" t="s">
        <v>19</v>
      </c>
      <c r="D887" s="2" t="s">
        <v>20</v>
      </c>
      <c r="E887" t="s">
        <v>21</v>
      </c>
      <c r="F887">
        <v>1</v>
      </c>
      <c r="G887" s="12">
        <v>6</v>
      </c>
      <c r="H887">
        <v>7</v>
      </c>
      <c r="I887" t="s">
        <v>27</v>
      </c>
      <c r="J887" t="s">
        <v>23</v>
      </c>
      <c r="K887" s="4">
        <f>(Table1[[#This Row],[EndTime]]-Table1[[#This Row],[StartTime]])*1440</f>
        <v>90</v>
      </c>
      <c r="L887" s="5">
        <f>Table1[[#This Row],[Attendees]]/Table1[[#This Row],[Capacity]]</f>
        <v>1.1666666666666667</v>
      </c>
      <c r="M887">
        <f>IF(Table1[[#This Row],[Attendees]]&gt;Table1[[#This Row],[Capacity]],1,0)</f>
        <v>1</v>
      </c>
      <c r="N887" t="str">
        <f>TEXT(Table1[[#This Row],[Date]],"ddd")</f>
        <v>Wed</v>
      </c>
      <c r="O887" t="str">
        <f>TEXT(Table1[[#This Row],[Date]],"mmm")</f>
        <v>Jul</v>
      </c>
      <c r="P887" t="str">
        <f>IF(Table1[[#This Row],[Capacity]]&lt;=4,"Small",IF(Table1[[#This Row],[Capacity]]&lt;=8,"Medium","Large"))</f>
        <v>Medium</v>
      </c>
      <c r="Q887" t="str">
        <f>IF(Table1[[#This Row],[Utilization %]]&lt;0.25,"Barely Attended","Normal")</f>
        <v>Normal</v>
      </c>
      <c r="R887" t="str">
        <f>IF(Table1[[#This Row],[Meeting duration (mins)]]&gt;90,"Long Meeting","Normal")</f>
        <v>Normal</v>
      </c>
    </row>
    <row r="888" spans="1:18" x14ac:dyDescent="0.2">
      <c r="A888">
        <v>888</v>
      </c>
      <c r="B888" s="1">
        <v>45397</v>
      </c>
      <c r="C888" s="2" t="s">
        <v>37</v>
      </c>
      <c r="D888" s="2" t="s">
        <v>45</v>
      </c>
      <c r="E888" t="s">
        <v>21</v>
      </c>
      <c r="F888">
        <v>1</v>
      </c>
      <c r="G888" s="12">
        <v>6</v>
      </c>
      <c r="H888">
        <v>5</v>
      </c>
      <c r="I888" t="s">
        <v>27</v>
      </c>
      <c r="J888" t="s">
        <v>23</v>
      </c>
      <c r="K888" s="4">
        <f>(Table1[[#This Row],[EndTime]]-Table1[[#This Row],[StartTime]])*1440</f>
        <v>119.99999999999989</v>
      </c>
      <c r="L888" s="5">
        <f>Table1[[#This Row],[Attendees]]/Table1[[#This Row],[Capacity]]</f>
        <v>0.83333333333333337</v>
      </c>
      <c r="M888">
        <f>IF(Table1[[#This Row],[Attendees]]&gt;Table1[[#This Row],[Capacity]],1,0)</f>
        <v>0</v>
      </c>
      <c r="N888" t="str">
        <f>TEXT(Table1[[#This Row],[Date]],"ddd")</f>
        <v>Mon</v>
      </c>
      <c r="O888" t="str">
        <f>TEXT(Table1[[#This Row],[Date]],"mmm")</f>
        <v>Apr</v>
      </c>
      <c r="P888" t="str">
        <f>IF(Table1[[#This Row],[Capacity]]&lt;=4,"Small",IF(Table1[[#This Row],[Capacity]]&lt;=8,"Medium","Large"))</f>
        <v>Medium</v>
      </c>
      <c r="Q888" t="str">
        <f>IF(Table1[[#This Row],[Utilization %]]&lt;0.25,"Barely Attended","Normal")</f>
        <v>Normal</v>
      </c>
      <c r="R888" t="str">
        <f>IF(Table1[[#This Row],[Meeting duration (mins)]]&gt;90,"Long Meeting","Normal")</f>
        <v>Long Meeting</v>
      </c>
    </row>
    <row r="889" spans="1:18" x14ac:dyDescent="0.2">
      <c r="A889">
        <v>889</v>
      </c>
      <c r="B889" s="1">
        <v>45563</v>
      </c>
      <c r="C889" s="2" t="s">
        <v>34</v>
      </c>
      <c r="D889" s="2" t="s">
        <v>43</v>
      </c>
      <c r="E889" t="s">
        <v>25</v>
      </c>
      <c r="F889">
        <v>1</v>
      </c>
      <c r="G889" s="12">
        <v>4</v>
      </c>
      <c r="H889">
        <v>5</v>
      </c>
      <c r="I889" t="s">
        <v>13</v>
      </c>
      <c r="J889" t="s">
        <v>23</v>
      </c>
      <c r="K889" s="4">
        <f>(Table1[[#This Row],[EndTime]]-Table1[[#This Row],[StartTime]])*1440</f>
        <v>60.000000000000028</v>
      </c>
      <c r="L889" s="5">
        <f>Table1[[#This Row],[Attendees]]/Table1[[#This Row],[Capacity]]</f>
        <v>1.25</v>
      </c>
      <c r="M889">
        <f>IF(Table1[[#This Row],[Attendees]]&gt;Table1[[#This Row],[Capacity]],1,0)</f>
        <v>1</v>
      </c>
      <c r="N889" t="str">
        <f>TEXT(Table1[[#This Row],[Date]],"ddd")</f>
        <v>Sat</v>
      </c>
      <c r="O889" t="str">
        <f>TEXT(Table1[[#This Row],[Date]],"mmm")</f>
        <v>Sep</v>
      </c>
      <c r="P889" t="str">
        <f>IF(Table1[[#This Row],[Capacity]]&lt;=4,"Small",IF(Table1[[#This Row],[Capacity]]&lt;=8,"Medium","Large"))</f>
        <v>Small</v>
      </c>
      <c r="Q889" t="str">
        <f>IF(Table1[[#This Row],[Utilization %]]&lt;0.25,"Barely Attended","Normal")</f>
        <v>Normal</v>
      </c>
      <c r="R889" t="str">
        <f>IF(Table1[[#This Row],[Meeting duration (mins)]]&gt;90,"Long Meeting","Normal")</f>
        <v>Normal</v>
      </c>
    </row>
    <row r="890" spans="1:18" x14ac:dyDescent="0.2">
      <c r="A890">
        <v>890</v>
      </c>
      <c r="B890" s="1">
        <v>45327</v>
      </c>
      <c r="C890" s="2" t="s">
        <v>11</v>
      </c>
      <c r="D890" s="2" t="s">
        <v>24</v>
      </c>
      <c r="E890" t="s">
        <v>35</v>
      </c>
      <c r="F890">
        <v>2</v>
      </c>
      <c r="G890" s="12">
        <v>10</v>
      </c>
      <c r="H890">
        <v>7</v>
      </c>
      <c r="I890" t="s">
        <v>22</v>
      </c>
      <c r="J890" t="s">
        <v>40</v>
      </c>
      <c r="K890" s="4">
        <f>(Table1[[#This Row],[EndTime]]-Table1[[#This Row],[StartTime]])*1440</f>
        <v>90</v>
      </c>
      <c r="L890" s="5">
        <f>Table1[[#This Row],[Attendees]]/Table1[[#This Row],[Capacity]]</f>
        <v>0.7</v>
      </c>
      <c r="M890">
        <f>IF(Table1[[#This Row],[Attendees]]&gt;Table1[[#This Row],[Capacity]],1,0)</f>
        <v>0</v>
      </c>
      <c r="N890" t="str">
        <f>TEXT(Table1[[#This Row],[Date]],"ddd")</f>
        <v>Mon</v>
      </c>
      <c r="O890" t="str">
        <f>TEXT(Table1[[#This Row],[Date]],"mmm")</f>
        <v>Feb</v>
      </c>
      <c r="P890" t="str">
        <f>IF(Table1[[#This Row],[Capacity]]&lt;=4,"Small",IF(Table1[[#This Row],[Capacity]]&lt;=8,"Medium","Large"))</f>
        <v>Large</v>
      </c>
      <c r="Q890" t="str">
        <f>IF(Table1[[#This Row],[Utilization %]]&lt;0.25,"Barely Attended","Normal")</f>
        <v>Normal</v>
      </c>
      <c r="R890" t="str">
        <f>IF(Table1[[#This Row],[Meeting duration (mins)]]&gt;90,"Long Meeting","Normal")</f>
        <v>Normal</v>
      </c>
    </row>
    <row r="891" spans="1:18" x14ac:dyDescent="0.2">
      <c r="A891">
        <v>891</v>
      </c>
      <c r="B891" s="1">
        <v>45550</v>
      </c>
      <c r="C891" s="2" t="s">
        <v>19</v>
      </c>
      <c r="D891" s="2" t="s">
        <v>43</v>
      </c>
      <c r="E891" t="s">
        <v>25</v>
      </c>
      <c r="F891">
        <v>1</v>
      </c>
      <c r="G891" s="12">
        <v>4</v>
      </c>
      <c r="H891">
        <v>5</v>
      </c>
      <c r="I891" t="s">
        <v>42</v>
      </c>
      <c r="J891" t="s">
        <v>30</v>
      </c>
      <c r="K891" s="4">
        <f>(Table1[[#This Row],[EndTime]]-Table1[[#This Row],[StartTime]])*1440</f>
        <v>120.00000000000006</v>
      </c>
      <c r="L891" s="5">
        <f>Table1[[#This Row],[Attendees]]/Table1[[#This Row],[Capacity]]</f>
        <v>1.25</v>
      </c>
      <c r="M891">
        <f>IF(Table1[[#This Row],[Attendees]]&gt;Table1[[#This Row],[Capacity]],1,0)</f>
        <v>1</v>
      </c>
      <c r="N891" t="str">
        <f>TEXT(Table1[[#This Row],[Date]],"ddd")</f>
        <v>Sun</v>
      </c>
      <c r="O891" t="str">
        <f>TEXT(Table1[[#This Row],[Date]],"mmm")</f>
        <v>Sep</v>
      </c>
      <c r="P891" t="str">
        <f>IF(Table1[[#This Row],[Capacity]]&lt;=4,"Small",IF(Table1[[#This Row],[Capacity]]&lt;=8,"Medium","Large"))</f>
        <v>Small</v>
      </c>
      <c r="Q891" t="str">
        <f>IF(Table1[[#This Row],[Utilization %]]&lt;0.25,"Barely Attended","Normal")</f>
        <v>Normal</v>
      </c>
      <c r="R891" t="str">
        <f>IF(Table1[[#This Row],[Meeting duration (mins)]]&gt;90,"Long Meeting","Normal")</f>
        <v>Long Meeting</v>
      </c>
    </row>
    <row r="892" spans="1:18" x14ac:dyDescent="0.2">
      <c r="A892">
        <v>892</v>
      </c>
      <c r="B892" s="1">
        <v>45406</v>
      </c>
      <c r="C892" s="2" t="s">
        <v>15</v>
      </c>
      <c r="D892" s="2" t="s">
        <v>37</v>
      </c>
      <c r="E892" t="s">
        <v>21</v>
      </c>
      <c r="F892">
        <v>1</v>
      </c>
      <c r="G892" s="12">
        <v>6</v>
      </c>
      <c r="H892">
        <v>3</v>
      </c>
      <c r="I892" t="s">
        <v>22</v>
      </c>
      <c r="J892" t="s">
        <v>30</v>
      </c>
      <c r="K892" s="4">
        <f>(Table1[[#This Row],[EndTime]]-Table1[[#This Row],[StartTime]])*1440</f>
        <v>60.000000000000028</v>
      </c>
      <c r="L892" s="5">
        <f>Table1[[#This Row],[Attendees]]/Table1[[#This Row],[Capacity]]</f>
        <v>0.5</v>
      </c>
      <c r="M892">
        <f>IF(Table1[[#This Row],[Attendees]]&gt;Table1[[#This Row],[Capacity]],1,0)</f>
        <v>0</v>
      </c>
      <c r="N892" t="str">
        <f>TEXT(Table1[[#This Row],[Date]],"ddd")</f>
        <v>Wed</v>
      </c>
      <c r="O892" t="str">
        <f>TEXT(Table1[[#This Row],[Date]],"mmm")</f>
        <v>Apr</v>
      </c>
      <c r="P892" t="str">
        <f>IF(Table1[[#This Row],[Capacity]]&lt;=4,"Small",IF(Table1[[#This Row],[Capacity]]&lt;=8,"Medium","Large"))</f>
        <v>Medium</v>
      </c>
      <c r="Q892" t="str">
        <f>IF(Table1[[#This Row],[Utilization %]]&lt;0.25,"Barely Attended","Normal")</f>
        <v>Normal</v>
      </c>
      <c r="R892" t="str">
        <f>IF(Table1[[#This Row],[Meeting duration (mins)]]&gt;90,"Long Meeting","Normal")</f>
        <v>Normal</v>
      </c>
    </row>
    <row r="893" spans="1:18" x14ac:dyDescent="0.2">
      <c r="A893">
        <v>893</v>
      </c>
      <c r="B893" s="1">
        <v>45567</v>
      </c>
      <c r="C893" s="2" t="s">
        <v>44</v>
      </c>
      <c r="D893" s="2" t="s">
        <v>32</v>
      </c>
      <c r="E893" t="s">
        <v>21</v>
      </c>
      <c r="F893">
        <v>1</v>
      </c>
      <c r="G893" s="12">
        <v>6</v>
      </c>
      <c r="H893">
        <v>2</v>
      </c>
      <c r="I893" t="s">
        <v>42</v>
      </c>
      <c r="J893" t="s">
        <v>14</v>
      </c>
      <c r="K893" s="4">
        <f>(Table1[[#This Row],[EndTime]]-Table1[[#This Row],[StartTime]])*1440</f>
        <v>119.99999999999997</v>
      </c>
      <c r="L893" s="5">
        <f>Table1[[#This Row],[Attendees]]/Table1[[#This Row],[Capacity]]</f>
        <v>0.33333333333333331</v>
      </c>
      <c r="M893">
        <f>IF(Table1[[#This Row],[Attendees]]&gt;Table1[[#This Row],[Capacity]],1,0)</f>
        <v>0</v>
      </c>
      <c r="N893" t="str">
        <f>TEXT(Table1[[#This Row],[Date]],"ddd")</f>
        <v>Wed</v>
      </c>
      <c r="O893" t="str">
        <f>TEXT(Table1[[#This Row],[Date]],"mmm")</f>
        <v>Oct</v>
      </c>
      <c r="P893" t="str">
        <f>IF(Table1[[#This Row],[Capacity]]&lt;=4,"Small",IF(Table1[[#This Row],[Capacity]]&lt;=8,"Medium","Large"))</f>
        <v>Medium</v>
      </c>
      <c r="Q893" t="str">
        <f>IF(Table1[[#This Row],[Utilization %]]&lt;0.25,"Barely Attended","Normal")</f>
        <v>Normal</v>
      </c>
      <c r="R893" t="str">
        <f>IF(Table1[[#This Row],[Meeting duration (mins)]]&gt;90,"Long Meeting","Normal")</f>
        <v>Long Meeting</v>
      </c>
    </row>
    <row r="894" spans="1:18" x14ac:dyDescent="0.2">
      <c r="A894">
        <v>894</v>
      </c>
      <c r="B894" s="1">
        <v>45609</v>
      </c>
      <c r="C894" s="2" t="s">
        <v>19</v>
      </c>
      <c r="D894" s="2" t="s">
        <v>47</v>
      </c>
      <c r="E894" t="s">
        <v>21</v>
      </c>
      <c r="F894">
        <v>1</v>
      </c>
      <c r="G894" s="12">
        <v>6</v>
      </c>
      <c r="H894">
        <v>4</v>
      </c>
      <c r="I894" t="s">
        <v>39</v>
      </c>
      <c r="J894" t="s">
        <v>23</v>
      </c>
      <c r="K894" s="4">
        <f>(Table1[[#This Row],[EndTime]]-Table1[[#This Row],[StartTime]])*1440</f>
        <v>30.000000000000053</v>
      </c>
      <c r="L894" s="5">
        <f>Table1[[#This Row],[Attendees]]/Table1[[#This Row],[Capacity]]</f>
        <v>0.66666666666666663</v>
      </c>
      <c r="M894">
        <f>IF(Table1[[#This Row],[Attendees]]&gt;Table1[[#This Row],[Capacity]],1,0)</f>
        <v>0</v>
      </c>
      <c r="N894" t="str">
        <f>TEXT(Table1[[#This Row],[Date]],"ddd")</f>
        <v>Wed</v>
      </c>
      <c r="O894" t="str">
        <f>TEXT(Table1[[#This Row],[Date]],"mmm")</f>
        <v>Nov</v>
      </c>
      <c r="P894" t="str">
        <f>IF(Table1[[#This Row],[Capacity]]&lt;=4,"Small",IF(Table1[[#This Row],[Capacity]]&lt;=8,"Medium","Large"))</f>
        <v>Medium</v>
      </c>
      <c r="Q894" t="str">
        <f>IF(Table1[[#This Row],[Utilization %]]&lt;0.25,"Barely Attended","Normal")</f>
        <v>Normal</v>
      </c>
      <c r="R894" t="str">
        <f>IF(Table1[[#This Row],[Meeting duration (mins)]]&gt;90,"Long Meeting","Normal")</f>
        <v>Normal</v>
      </c>
    </row>
    <row r="895" spans="1:18" x14ac:dyDescent="0.2">
      <c r="A895">
        <v>895</v>
      </c>
      <c r="B895" s="1">
        <v>45557</v>
      </c>
      <c r="C895" s="2" t="s">
        <v>45</v>
      </c>
      <c r="D895" s="2" t="s">
        <v>31</v>
      </c>
      <c r="E895" t="s">
        <v>12</v>
      </c>
      <c r="F895">
        <v>2</v>
      </c>
      <c r="G895" s="12">
        <v>8</v>
      </c>
      <c r="H895">
        <v>4</v>
      </c>
      <c r="I895" t="s">
        <v>27</v>
      </c>
      <c r="J895" t="s">
        <v>23</v>
      </c>
      <c r="K895" s="4">
        <f>(Table1[[#This Row],[EndTime]]-Table1[[#This Row],[StartTime]])*1440</f>
        <v>120.00000000000006</v>
      </c>
      <c r="L895" s="5">
        <f>Table1[[#This Row],[Attendees]]/Table1[[#This Row],[Capacity]]</f>
        <v>0.5</v>
      </c>
      <c r="M895">
        <f>IF(Table1[[#This Row],[Attendees]]&gt;Table1[[#This Row],[Capacity]],1,0)</f>
        <v>0</v>
      </c>
      <c r="N895" t="str">
        <f>TEXT(Table1[[#This Row],[Date]],"ddd")</f>
        <v>Sun</v>
      </c>
      <c r="O895" t="str">
        <f>TEXT(Table1[[#This Row],[Date]],"mmm")</f>
        <v>Sep</v>
      </c>
      <c r="P895" t="str">
        <f>IF(Table1[[#This Row],[Capacity]]&lt;=4,"Small",IF(Table1[[#This Row],[Capacity]]&lt;=8,"Medium","Large"))</f>
        <v>Medium</v>
      </c>
      <c r="Q895" t="str">
        <f>IF(Table1[[#This Row],[Utilization %]]&lt;0.25,"Barely Attended","Normal")</f>
        <v>Normal</v>
      </c>
      <c r="R895" t="str">
        <f>IF(Table1[[#This Row],[Meeting duration (mins)]]&gt;90,"Long Meeting","Normal")</f>
        <v>Long Meeting</v>
      </c>
    </row>
    <row r="896" spans="1:18" x14ac:dyDescent="0.2">
      <c r="A896">
        <v>896</v>
      </c>
      <c r="B896" s="1">
        <v>45352</v>
      </c>
      <c r="C896" s="2" t="s">
        <v>47</v>
      </c>
      <c r="D896" s="2" t="s">
        <v>43</v>
      </c>
      <c r="E896" t="s">
        <v>38</v>
      </c>
      <c r="F896">
        <v>3</v>
      </c>
      <c r="G896" s="12">
        <v>16</v>
      </c>
      <c r="H896">
        <v>5</v>
      </c>
      <c r="I896" t="s">
        <v>17</v>
      </c>
      <c r="J896" t="s">
        <v>28</v>
      </c>
      <c r="K896" s="4">
        <f>(Table1[[#This Row],[EndTime]]-Table1[[#This Row],[StartTime]])*1440</f>
        <v>90</v>
      </c>
      <c r="L896" s="5">
        <f>Table1[[#This Row],[Attendees]]/Table1[[#This Row],[Capacity]]</f>
        <v>0.3125</v>
      </c>
      <c r="M896">
        <f>IF(Table1[[#This Row],[Attendees]]&gt;Table1[[#This Row],[Capacity]],1,0)</f>
        <v>0</v>
      </c>
      <c r="N896" t="str">
        <f>TEXT(Table1[[#This Row],[Date]],"ddd")</f>
        <v>Fri</v>
      </c>
      <c r="O896" t="str">
        <f>TEXT(Table1[[#This Row],[Date]],"mmm")</f>
        <v>Mar</v>
      </c>
      <c r="P896" t="str">
        <f>IF(Table1[[#This Row],[Capacity]]&lt;=4,"Small",IF(Table1[[#This Row],[Capacity]]&lt;=8,"Medium","Large"))</f>
        <v>Large</v>
      </c>
      <c r="Q896" t="str">
        <f>IF(Table1[[#This Row],[Utilization %]]&lt;0.25,"Barely Attended","Normal")</f>
        <v>Normal</v>
      </c>
      <c r="R896" t="str">
        <f>IF(Table1[[#This Row],[Meeting duration (mins)]]&gt;90,"Long Meeting","Normal")</f>
        <v>Normal</v>
      </c>
    </row>
    <row r="897" spans="1:18" x14ac:dyDescent="0.2">
      <c r="A897">
        <v>897</v>
      </c>
      <c r="B897" s="1">
        <v>45484</v>
      </c>
      <c r="C897" s="2" t="s">
        <v>47</v>
      </c>
      <c r="D897" s="2" t="s">
        <v>36</v>
      </c>
      <c r="E897" t="s">
        <v>25</v>
      </c>
      <c r="F897">
        <v>1</v>
      </c>
      <c r="G897" s="12">
        <v>4</v>
      </c>
      <c r="H897">
        <v>3</v>
      </c>
      <c r="I897" t="s">
        <v>17</v>
      </c>
      <c r="J897" t="s">
        <v>23</v>
      </c>
      <c r="K897" s="4">
        <f>(Table1[[#This Row],[EndTime]]-Table1[[#This Row],[StartTime]])*1440</f>
        <v>119.99999999999997</v>
      </c>
      <c r="L897" s="5">
        <f>Table1[[#This Row],[Attendees]]/Table1[[#This Row],[Capacity]]</f>
        <v>0.75</v>
      </c>
      <c r="M897">
        <f>IF(Table1[[#This Row],[Attendees]]&gt;Table1[[#This Row],[Capacity]],1,0)</f>
        <v>0</v>
      </c>
      <c r="N897" t="str">
        <f>TEXT(Table1[[#This Row],[Date]],"ddd")</f>
        <v>Thu</v>
      </c>
      <c r="O897" t="str">
        <f>TEXT(Table1[[#This Row],[Date]],"mmm")</f>
        <v>Jul</v>
      </c>
      <c r="P897" t="str">
        <f>IF(Table1[[#This Row],[Capacity]]&lt;=4,"Small",IF(Table1[[#This Row],[Capacity]]&lt;=8,"Medium","Large"))</f>
        <v>Small</v>
      </c>
      <c r="Q897" t="str">
        <f>IF(Table1[[#This Row],[Utilization %]]&lt;0.25,"Barely Attended","Normal")</f>
        <v>Normal</v>
      </c>
      <c r="R897" t="str">
        <f>IF(Table1[[#This Row],[Meeting duration (mins)]]&gt;90,"Long Meeting","Normal")</f>
        <v>Long Meeting</v>
      </c>
    </row>
    <row r="898" spans="1:18" x14ac:dyDescent="0.2">
      <c r="A898">
        <v>898</v>
      </c>
      <c r="B898" s="1">
        <v>45641</v>
      </c>
      <c r="C898" s="2" t="s">
        <v>34</v>
      </c>
      <c r="D898" s="2" t="s">
        <v>43</v>
      </c>
      <c r="E898" t="s">
        <v>25</v>
      </c>
      <c r="F898">
        <v>1</v>
      </c>
      <c r="G898" s="12">
        <v>4</v>
      </c>
      <c r="H898">
        <v>7</v>
      </c>
      <c r="I898" t="s">
        <v>13</v>
      </c>
      <c r="J898" t="s">
        <v>40</v>
      </c>
      <c r="K898" s="4">
        <f>(Table1[[#This Row],[EndTime]]-Table1[[#This Row],[StartTime]])*1440</f>
        <v>60.000000000000028</v>
      </c>
      <c r="L898" s="5">
        <f>Table1[[#This Row],[Attendees]]/Table1[[#This Row],[Capacity]]</f>
        <v>1.75</v>
      </c>
      <c r="M898">
        <f>IF(Table1[[#This Row],[Attendees]]&gt;Table1[[#This Row],[Capacity]],1,0)</f>
        <v>1</v>
      </c>
      <c r="N898" t="str">
        <f>TEXT(Table1[[#This Row],[Date]],"ddd")</f>
        <v>Sun</v>
      </c>
      <c r="O898" t="str">
        <f>TEXT(Table1[[#This Row],[Date]],"mmm")</f>
        <v>Dec</v>
      </c>
      <c r="P898" t="str">
        <f>IF(Table1[[#This Row],[Capacity]]&lt;=4,"Small",IF(Table1[[#This Row],[Capacity]]&lt;=8,"Medium","Large"))</f>
        <v>Small</v>
      </c>
      <c r="Q898" t="str">
        <f>IF(Table1[[#This Row],[Utilization %]]&lt;0.25,"Barely Attended","Normal")</f>
        <v>Normal</v>
      </c>
      <c r="R898" t="str">
        <f>IF(Table1[[#This Row],[Meeting duration (mins)]]&gt;90,"Long Meeting","Normal")</f>
        <v>Normal</v>
      </c>
    </row>
    <row r="899" spans="1:18" x14ac:dyDescent="0.2">
      <c r="A899">
        <v>899</v>
      </c>
      <c r="B899" s="1">
        <v>45292</v>
      </c>
      <c r="C899" s="2" t="s">
        <v>19</v>
      </c>
      <c r="D899" s="2" t="s">
        <v>47</v>
      </c>
      <c r="E899" t="s">
        <v>38</v>
      </c>
      <c r="F899">
        <v>3</v>
      </c>
      <c r="G899" s="12">
        <v>16</v>
      </c>
      <c r="H899">
        <v>3</v>
      </c>
      <c r="I899" t="s">
        <v>17</v>
      </c>
      <c r="J899" t="s">
        <v>40</v>
      </c>
      <c r="K899" s="4">
        <f>(Table1[[#This Row],[EndTime]]-Table1[[#This Row],[StartTime]])*1440</f>
        <v>30.000000000000053</v>
      </c>
      <c r="L899" s="5">
        <f>Table1[[#This Row],[Attendees]]/Table1[[#This Row],[Capacity]]</f>
        <v>0.1875</v>
      </c>
      <c r="M899">
        <f>IF(Table1[[#This Row],[Attendees]]&gt;Table1[[#This Row],[Capacity]],1,0)</f>
        <v>0</v>
      </c>
      <c r="N899" t="str">
        <f>TEXT(Table1[[#This Row],[Date]],"ddd")</f>
        <v>Mon</v>
      </c>
      <c r="O899" t="str">
        <f>TEXT(Table1[[#This Row],[Date]],"mmm")</f>
        <v>Jan</v>
      </c>
      <c r="P899" t="str">
        <f>IF(Table1[[#This Row],[Capacity]]&lt;=4,"Small",IF(Table1[[#This Row],[Capacity]]&lt;=8,"Medium","Large"))</f>
        <v>Large</v>
      </c>
      <c r="Q899" t="str">
        <f>IF(Table1[[#This Row],[Utilization %]]&lt;0.25,"Barely Attended","Normal")</f>
        <v>Barely Attended</v>
      </c>
      <c r="R899" t="str">
        <f>IF(Table1[[#This Row],[Meeting duration (mins)]]&gt;90,"Long Meeting","Normal")</f>
        <v>Normal</v>
      </c>
    </row>
    <row r="900" spans="1:18" x14ac:dyDescent="0.2">
      <c r="A900">
        <v>900</v>
      </c>
      <c r="B900" s="1">
        <v>45419</v>
      </c>
      <c r="C900" s="2" t="s">
        <v>36</v>
      </c>
      <c r="D900" s="2" t="s">
        <v>15</v>
      </c>
      <c r="E900" t="s">
        <v>49</v>
      </c>
      <c r="F900">
        <v>3</v>
      </c>
      <c r="G900" s="12">
        <v>12</v>
      </c>
      <c r="H900">
        <v>10</v>
      </c>
      <c r="I900" t="s">
        <v>42</v>
      </c>
      <c r="J900" t="s">
        <v>40</v>
      </c>
      <c r="K900" s="4">
        <f>(Table1[[#This Row],[EndTime]]-Table1[[#This Row],[StartTime]])*1440</f>
        <v>60.000000000000028</v>
      </c>
      <c r="L900" s="5">
        <f>Table1[[#This Row],[Attendees]]/Table1[[#This Row],[Capacity]]</f>
        <v>0.83333333333333337</v>
      </c>
      <c r="M900">
        <f>IF(Table1[[#This Row],[Attendees]]&gt;Table1[[#This Row],[Capacity]],1,0)</f>
        <v>0</v>
      </c>
      <c r="N900" t="str">
        <f>TEXT(Table1[[#This Row],[Date]],"ddd")</f>
        <v>Tue</v>
      </c>
      <c r="O900" t="str">
        <f>TEXT(Table1[[#This Row],[Date]],"mmm")</f>
        <v>May</v>
      </c>
      <c r="P900" t="str">
        <f>IF(Table1[[#This Row],[Capacity]]&lt;=4,"Small",IF(Table1[[#This Row],[Capacity]]&lt;=8,"Medium","Large"))</f>
        <v>Large</v>
      </c>
      <c r="Q900" t="str">
        <f>IF(Table1[[#This Row],[Utilization %]]&lt;0.25,"Barely Attended","Normal")</f>
        <v>Normal</v>
      </c>
      <c r="R900" t="str">
        <f>IF(Table1[[#This Row],[Meeting duration (mins)]]&gt;90,"Long Meeting","Normal")</f>
        <v>Normal</v>
      </c>
    </row>
    <row r="901" spans="1:18" x14ac:dyDescent="0.2">
      <c r="A901">
        <v>901</v>
      </c>
      <c r="B901" s="1">
        <v>45656</v>
      </c>
      <c r="C901" s="2" t="s">
        <v>32</v>
      </c>
      <c r="D901" s="2" t="s">
        <v>26</v>
      </c>
      <c r="E901" t="s">
        <v>35</v>
      </c>
      <c r="F901">
        <v>2</v>
      </c>
      <c r="G901" s="12">
        <v>10</v>
      </c>
      <c r="H901">
        <v>12</v>
      </c>
      <c r="I901" t="s">
        <v>13</v>
      </c>
      <c r="J901" t="s">
        <v>40</v>
      </c>
      <c r="K901" s="4">
        <f>(Table1[[#This Row],[EndTime]]-Table1[[#This Row],[StartTime]])*1440</f>
        <v>120.00000000000006</v>
      </c>
      <c r="L901" s="5">
        <f>Table1[[#This Row],[Attendees]]/Table1[[#This Row],[Capacity]]</f>
        <v>1.2</v>
      </c>
      <c r="M901">
        <f>IF(Table1[[#This Row],[Attendees]]&gt;Table1[[#This Row],[Capacity]],1,0)</f>
        <v>1</v>
      </c>
      <c r="N901" t="str">
        <f>TEXT(Table1[[#This Row],[Date]],"ddd")</f>
        <v>Mon</v>
      </c>
      <c r="O901" t="str">
        <f>TEXT(Table1[[#This Row],[Date]],"mmm")</f>
        <v>Dec</v>
      </c>
      <c r="P901" t="str">
        <f>IF(Table1[[#This Row],[Capacity]]&lt;=4,"Small",IF(Table1[[#This Row],[Capacity]]&lt;=8,"Medium","Large"))</f>
        <v>Large</v>
      </c>
      <c r="Q901" t="str">
        <f>IF(Table1[[#This Row],[Utilization %]]&lt;0.25,"Barely Attended","Normal")</f>
        <v>Normal</v>
      </c>
      <c r="R901" t="str">
        <f>IF(Table1[[#This Row],[Meeting duration (mins)]]&gt;90,"Long Meeting","Normal")</f>
        <v>Long Meeting</v>
      </c>
    </row>
    <row r="902" spans="1:18" x14ac:dyDescent="0.2">
      <c r="A902">
        <v>902</v>
      </c>
      <c r="B902" s="1">
        <v>45338</v>
      </c>
      <c r="C902" s="2" t="s">
        <v>20</v>
      </c>
      <c r="D902" s="2" t="s">
        <v>36</v>
      </c>
      <c r="E902" t="s">
        <v>21</v>
      </c>
      <c r="F902">
        <v>1</v>
      </c>
      <c r="G902" s="12">
        <v>6</v>
      </c>
      <c r="H902">
        <v>7</v>
      </c>
      <c r="I902" t="s">
        <v>27</v>
      </c>
      <c r="J902" t="s">
        <v>18</v>
      </c>
      <c r="K902" s="4">
        <f>(Table1[[#This Row],[EndTime]]-Table1[[#This Row],[StartTime]])*1440</f>
        <v>60.000000000000028</v>
      </c>
      <c r="L902" s="5">
        <f>Table1[[#This Row],[Attendees]]/Table1[[#This Row],[Capacity]]</f>
        <v>1.1666666666666667</v>
      </c>
      <c r="M902">
        <f>IF(Table1[[#This Row],[Attendees]]&gt;Table1[[#This Row],[Capacity]],1,0)</f>
        <v>1</v>
      </c>
      <c r="N902" t="str">
        <f>TEXT(Table1[[#This Row],[Date]],"ddd")</f>
        <v>Fri</v>
      </c>
      <c r="O902" t="str">
        <f>TEXT(Table1[[#This Row],[Date]],"mmm")</f>
        <v>Feb</v>
      </c>
      <c r="P902" t="str">
        <f>IF(Table1[[#This Row],[Capacity]]&lt;=4,"Small",IF(Table1[[#This Row],[Capacity]]&lt;=8,"Medium","Large"))</f>
        <v>Medium</v>
      </c>
      <c r="Q902" t="str">
        <f>IF(Table1[[#This Row],[Utilization %]]&lt;0.25,"Barely Attended","Normal")</f>
        <v>Normal</v>
      </c>
      <c r="R902" t="str">
        <f>IF(Table1[[#This Row],[Meeting duration (mins)]]&gt;90,"Long Meeting","Normal")</f>
        <v>Normal</v>
      </c>
    </row>
    <row r="903" spans="1:18" x14ac:dyDescent="0.2">
      <c r="A903">
        <v>903</v>
      </c>
      <c r="B903" s="1">
        <v>45337</v>
      </c>
      <c r="C903" s="2" t="s">
        <v>19</v>
      </c>
      <c r="D903" s="2" t="s">
        <v>43</v>
      </c>
      <c r="E903" t="s">
        <v>35</v>
      </c>
      <c r="F903">
        <v>2</v>
      </c>
      <c r="G903" s="12">
        <v>10</v>
      </c>
      <c r="H903">
        <v>13</v>
      </c>
      <c r="I903" t="s">
        <v>13</v>
      </c>
      <c r="J903" t="s">
        <v>30</v>
      </c>
      <c r="K903" s="4">
        <f>(Table1[[#This Row],[EndTime]]-Table1[[#This Row],[StartTime]])*1440</f>
        <v>120.00000000000006</v>
      </c>
      <c r="L903" s="5">
        <f>Table1[[#This Row],[Attendees]]/Table1[[#This Row],[Capacity]]</f>
        <v>1.3</v>
      </c>
      <c r="M903">
        <f>IF(Table1[[#This Row],[Attendees]]&gt;Table1[[#This Row],[Capacity]],1,0)</f>
        <v>1</v>
      </c>
      <c r="N903" t="str">
        <f>TEXT(Table1[[#This Row],[Date]],"ddd")</f>
        <v>Thu</v>
      </c>
      <c r="O903" t="str">
        <f>TEXT(Table1[[#This Row],[Date]],"mmm")</f>
        <v>Feb</v>
      </c>
      <c r="P903" t="str">
        <f>IF(Table1[[#This Row],[Capacity]]&lt;=4,"Small",IF(Table1[[#This Row],[Capacity]]&lt;=8,"Medium","Large"))</f>
        <v>Large</v>
      </c>
      <c r="Q903" t="str">
        <f>IF(Table1[[#This Row],[Utilization %]]&lt;0.25,"Barely Attended","Normal")</f>
        <v>Normal</v>
      </c>
      <c r="R903" t="str">
        <f>IF(Table1[[#This Row],[Meeting duration (mins)]]&gt;90,"Long Meeting","Normal")</f>
        <v>Long Meeting</v>
      </c>
    </row>
    <row r="904" spans="1:18" x14ac:dyDescent="0.2">
      <c r="A904">
        <v>904</v>
      </c>
      <c r="B904" s="1">
        <v>45642</v>
      </c>
      <c r="C904" s="2" t="s">
        <v>20</v>
      </c>
      <c r="D904" s="2" t="s">
        <v>15</v>
      </c>
      <c r="E904" t="s">
        <v>25</v>
      </c>
      <c r="F904">
        <v>1</v>
      </c>
      <c r="G904" s="12">
        <v>4</v>
      </c>
      <c r="H904">
        <v>6</v>
      </c>
      <c r="I904" t="s">
        <v>39</v>
      </c>
      <c r="J904" t="s">
        <v>18</v>
      </c>
      <c r="K904" s="4">
        <f>(Table1[[#This Row],[EndTime]]-Table1[[#This Row],[StartTime]])*1440</f>
        <v>120.00000000000006</v>
      </c>
      <c r="L904" s="5">
        <f>Table1[[#This Row],[Attendees]]/Table1[[#This Row],[Capacity]]</f>
        <v>1.5</v>
      </c>
      <c r="M904">
        <f>IF(Table1[[#This Row],[Attendees]]&gt;Table1[[#This Row],[Capacity]],1,0)</f>
        <v>1</v>
      </c>
      <c r="N904" t="str">
        <f>TEXT(Table1[[#This Row],[Date]],"ddd")</f>
        <v>Mon</v>
      </c>
      <c r="O904" t="str">
        <f>TEXT(Table1[[#This Row],[Date]],"mmm")</f>
        <v>Dec</v>
      </c>
      <c r="P904" t="str">
        <f>IF(Table1[[#This Row],[Capacity]]&lt;=4,"Small",IF(Table1[[#This Row],[Capacity]]&lt;=8,"Medium","Large"))</f>
        <v>Small</v>
      </c>
      <c r="Q904" t="str">
        <f>IF(Table1[[#This Row],[Utilization %]]&lt;0.25,"Barely Attended","Normal")</f>
        <v>Normal</v>
      </c>
      <c r="R904" t="str">
        <f>IF(Table1[[#This Row],[Meeting duration (mins)]]&gt;90,"Long Meeting","Normal")</f>
        <v>Long Meeting</v>
      </c>
    </row>
    <row r="905" spans="1:18" x14ac:dyDescent="0.2">
      <c r="A905">
        <v>905</v>
      </c>
      <c r="B905" s="1">
        <v>45354</v>
      </c>
      <c r="C905" s="2" t="s">
        <v>29</v>
      </c>
      <c r="D905" s="2" t="s">
        <v>10</v>
      </c>
      <c r="E905" t="s">
        <v>21</v>
      </c>
      <c r="F905">
        <v>1</v>
      </c>
      <c r="G905" s="12">
        <v>6</v>
      </c>
      <c r="H905">
        <v>3</v>
      </c>
      <c r="I905" t="s">
        <v>22</v>
      </c>
      <c r="J905" t="s">
        <v>14</v>
      </c>
      <c r="K905" s="4">
        <f>(Table1[[#This Row],[EndTime]]-Table1[[#This Row],[StartTime]])*1440</f>
        <v>120.00000000000006</v>
      </c>
      <c r="L905" s="5">
        <f>Table1[[#This Row],[Attendees]]/Table1[[#This Row],[Capacity]]</f>
        <v>0.5</v>
      </c>
      <c r="M905">
        <f>IF(Table1[[#This Row],[Attendees]]&gt;Table1[[#This Row],[Capacity]],1,0)</f>
        <v>0</v>
      </c>
      <c r="N905" t="str">
        <f>TEXT(Table1[[#This Row],[Date]],"ddd")</f>
        <v>Sun</v>
      </c>
      <c r="O905" t="str">
        <f>TEXT(Table1[[#This Row],[Date]],"mmm")</f>
        <v>Mar</v>
      </c>
      <c r="P905" t="str">
        <f>IF(Table1[[#This Row],[Capacity]]&lt;=4,"Small",IF(Table1[[#This Row],[Capacity]]&lt;=8,"Medium","Large"))</f>
        <v>Medium</v>
      </c>
      <c r="Q905" t="str">
        <f>IF(Table1[[#This Row],[Utilization %]]&lt;0.25,"Barely Attended","Normal")</f>
        <v>Normal</v>
      </c>
      <c r="R905" t="str">
        <f>IF(Table1[[#This Row],[Meeting duration (mins)]]&gt;90,"Long Meeting","Normal")</f>
        <v>Long Meeting</v>
      </c>
    </row>
    <row r="906" spans="1:18" x14ac:dyDescent="0.2">
      <c r="A906">
        <v>906</v>
      </c>
      <c r="B906" s="1">
        <v>45456</v>
      </c>
      <c r="C906" s="2" t="s">
        <v>20</v>
      </c>
      <c r="D906" s="2" t="s">
        <v>15</v>
      </c>
      <c r="E906" t="s">
        <v>25</v>
      </c>
      <c r="F906">
        <v>1</v>
      </c>
      <c r="G906" s="12">
        <v>4</v>
      </c>
      <c r="H906">
        <v>1</v>
      </c>
      <c r="I906" t="s">
        <v>42</v>
      </c>
      <c r="J906" t="s">
        <v>14</v>
      </c>
      <c r="K906" s="4">
        <f>(Table1[[#This Row],[EndTime]]-Table1[[#This Row],[StartTime]])*1440</f>
        <v>120.00000000000006</v>
      </c>
      <c r="L906" s="5">
        <f>Table1[[#This Row],[Attendees]]/Table1[[#This Row],[Capacity]]</f>
        <v>0.25</v>
      </c>
      <c r="M906">
        <f>IF(Table1[[#This Row],[Attendees]]&gt;Table1[[#This Row],[Capacity]],1,0)</f>
        <v>0</v>
      </c>
      <c r="N906" t="str">
        <f>TEXT(Table1[[#This Row],[Date]],"ddd")</f>
        <v>Thu</v>
      </c>
      <c r="O906" t="str">
        <f>TEXT(Table1[[#This Row],[Date]],"mmm")</f>
        <v>Jun</v>
      </c>
      <c r="P906" t="str">
        <f>IF(Table1[[#This Row],[Capacity]]&lt;=4,"Small",IF(Table1[[#This Row],[Capacity]]&lt;=8,"Medium","Large"))</f>
        <v>Small</v>
      </c>
      <c r="Q906" t="str">
        <f>IF(Table1[[#This Row],[Utilization %]]&lt;0.25,"Barely Attended","Normal")</f>
        <v>Normal</v>
      </c>
      <c r="R906" t="str">
        <f>IF(Table1[[#This Row],[Meeting duration (mins)]]&gt;90,"Long Meeting","Normal")</f>
        <v>Long Meeting</v>
      </c>
    </row>
    <row r="907" spans="1:18" x14ac:dyDescent="0.2">
      <c r="A907">
        <v>907</v>
      </c>
      <c r="B907" s="1">
        <v>45349</v>
      </c>
      <c r="C907" s="2" t="s">
        <v>47</v>
      </c>
      <c r="D907" s="2" t="s">
        <v>36</v>
      </c>
      <c r="E907" t="s">
        <v>38</v>
      </c>
      <c r="F907">
        <v>3</v>
      </c>
      <c r="G907" s="12">
        <v>16</v>
      </c>
      <c r="H907">
        <v>1</v>
      </c>
      <c r="I907" t="s">
        <v>13</v>
      </c>
      <c r="J907" t="s">
        <v>18</v>
      </c>
      <c r="K907" s="4">
        <f>(Table1[[#This Row],[EndTime]]-Table1[[#This Row],[StartTime]])*1440</f>
        <v>119.99999999999997</v>
      </c>
      <c r="L907" s="5">
        <f>Table1[[#This Row],[Attendees]]/Table1[[#This Row],[Capacity]]</f>
        <v>6.25E-2</v>
      </c>
      <c r="M907">
        <f>IF(Table1[[#This Row],[Attendees]]&gt;Table1[[#This Row],[Capacity]],1,0)</f>
        <v>0</v>
      </c>
      <c r="N907" t="str">
        <f>TEXT(Table1[[#This Row],[Date]],"ddd")</f>
        <v>Tue</v>
      </c>
      <c r="O907" t="str">
        <f>TEXT(Table1[[#This Row],[Date]],"mmm")</f>
        <v>Feb</v>
      </c>
      <c r="P907" t="str">
        <f>IF(Table1[[#This Row],[Capacity]]&lt;=4,"Small",IF(Table1[[#This Row],[Capacity]]&lt;=8,"Medium","Large"))</f>
        <v>Large</v>
      </c>
      <c r="Q907" t="str">
        <f>IF(Table1[[#This Row],[Utilization %]]&lt;0.25,"Barely Attended","Normal")</f>
        <v>Barely Attended</v>
      </c>
      <c r="R907" t="str">
        <f>IF(Table1[[#This Row],[Meeting duration (mins)]]&gt;90,"Long Meeting","Normal")</f>
        <v>Long Meeting</v>
      </c>
    </row>
    <row r="908" spans="1:18" x14ac:dyDescent="0.2">
      <c r="A908">
        <v>908</v>
      </c>
      <c r="B908" s="1">
        <v>45514</v>
      </c>
      <c r="C908" s="2" t="s">
        <v>29</v>
      </c>
      <c r="D908" s="2" t="s">
        <v>32</v>
      </c>
      <c r="E908" t="s">
        <v>12</v>
      </c>
      <c r="F908">
        <v>2</v>
      </c>
      <c r="G908" s="12">
        <v>8</v>
      </c>
      <c r="H908">
        <v>4</v>
      </c>
      <c r="I908" t="s">
        <v>17</v>
      </c>
      <c r="J908" t="s">
        <v>40</v>
      </c>
      <c r="K908" s="4">
        <f>(Table1[[#This Row],[EndTime]]-Table1[[#This Row],[StartTime]])*1440</f>
        <v>59.999999999999943</v>
      </c>
      <c r="L908" s="5">
        <f>Table1[[#This Row],[Attendees]]/Table1[[#This Row],[Capacity]]</f>
        <v>0.5</v>
      </c>
      <c r="M908">
        <f>IF(Table1[[#This Row],[Attendees]]&gt;Table1[[#This Row],[Capacity]],1,0)</f>
        <v>0</v>
      </c>
      <c r="N908" t="str">
        <f>TEXT(Table1[[#This Row],[Date]],"ddd")</f>
        <v>Sat</v>
      </c>
      <c r="O908" t="str">
        <f>TEXT(Table1[[#This Row],[Date]],"mmm")</f>
        <v>Aug</v>
      </c>
      <c r="P908" t="str">
        <f>IF(Table1[[#This Row],[Capacity]]&lt;=4,"Small",IF(Table1[[#This Row],[Capacity]]&lt;=8,"Medium","Large"))</f>
        <v>Medium</v>
      </c>
      <c r="Q908" t="str">
        <f>IF(Table1[[#This Row],[Utilization %]]&lt;0.25,"Barely Attended","Normal")</f>
        <v>Normal</v>
      </c>
      <c r="R908" t="str">
        <f>IF(Table1[[#This Row],[Meeting duration (mins)]]&gt;90,"Long Meeting","Normal")</f>
        <v>Normal</v>
      </c>
    </row>
    <row r="909" spans="1:18" x14ac:dyDescent="0.2">
      <c r="A909">
        <v>909</v>
      </c>
      <c r="B909" s="1">
        <v>45593</v>
      </c>
      <c r="C909" s="2" t="s">
        <v>45</v>
      </c>
      <c r="D909" s="2" t="s">
        <v>11</v>
      </c>
      <c r="E909" t="s">
        <v>35</v>
      </c>
      <c r="F909">
        <v>2</v>
      </c>
      <c r="G909" s="12">
        <v>10</v>
      </c>
      <c r="H909">
        <v>12</v>
      </c>
      <c r="I909" t="s">
        <v>17</v>
      </c>
      <c r="J909" t="s">
        <v>23</v>
      </c>
      <c r="K909" s="4">
        <f>(Table1[[#This Row],[EndTime]]-Table1[[#This Row],[StartTime]])*1440</f>
        <v>60.000000000000107</v>
      </c>
      <c r="L909" s="5">
        <f>Table1[[#This Row],[Attendees]]/Table1[[#This Row],[Capacity]]</f>
        <v>1.2</v>
      </c>
      <c r="M909">
        <f>IF(Table1[[#This Row],[Attendees]]&gt;Table1[[#This Row],[Capacity]],1,0)</f>
        <v>1</v>
      </c>
      <c r="N909" t="str">
        <f>TEXT(Table1[[#This Row],[Date]],"ddd")</f>
        <v>Mon</v>
      </c>
      <c r="O909" t="str">
        <f>TEXT(Table1[[#This Row],[Date]],"mmm")</f>
        <v>Oct</v>
      </c>
      <c r="P909" t="str">
        <f>IF(Table1[[#This Row],[Capacity]]&lt;=4,"Small",IF(Table1[[#This Row],[Capacity]]&lt;=8,"Medium","Large"))</f>
        <v>Large</v>
      </c>
      <c r="Q909" t="str">
        <f>IF(Table1[[#This Row],[Utilization %]]&lt;0.25,"Barely Attended","Normal")</f>
        <v>Normal</v>
      </c>
      <c r="R909" t="str">
        <f>IF(Table1[[#This Row],[Meeting duration (mins)]]&gt;90,"Long Meeting","Normal")</f>
        <v>Normal</v>
      </c>
    </row>
    <row r="910" spans="1:18" x14ac:dyDescent="0.2">
      <c r="A910">
        <v>910</v>
      </c>
      <c r="B910" s="1">
        <v>45529</v>
      </c>
      <c r="C910" s="2" t="s">
        <v>34</v>
      </c>
      <c r="D910" s="2" t="s">
        <v>36</v>
      </c>
      <c r="E910" t="s">
        <v>35</v>
      </c>
      <c r="F910">
        <v>2</v>
      </c>
      <c r="G910" s="12">
        <v>10</v>
      </c>
      <c r="H910">
        <v>1</v>
      </c>
      <c r="I910" t="s">
        <v>39</v>
      </c>
      <c r="J910" t="s">
        <v>40</v>
      </c>
      <c r="K910" s="4">
        <f>(Table1[[#This Row],[EndTime]]-Table1[[#This Row],[StartTime]])*1440</f>
        <v>90</v>
      </c>
      <c r="L910" s="5">
        <f>Table1[[#This Row],[Attendees]]/Table1[[#This Row],[Capacity]]</f>
        <v>0.1</v>
      </c>
      <c r="M910">
        <f>IF(Table1[[#This Row],[Attendees]]&gt;Table1[[#This Row],[Capacity]],1,0)</f>
        <v>0</v>
      </c>
      <c r="N910" t="str">
        <f>TEXT(Table1[[#This Row],[Date]],"ddd")</f>
        <v>Sun</v>
      </c>
      <c r="O910" t="str">
        <f>TEXT(Table1[[#This Row],[Date]],"mmm")</f>
        <v>Aug</v>
      </c>
      <c r="P910" t="str">
        <f>IF(Table1[[#This Row],[Capacity]]&lt;=4,"Small",IF(Table1[[#This Row],[Capacity]]&lt;=8,"Medium","Large"))</f>
        <v>Large</v>
      </c>
      <c r="Q910" t="str">
        <f>IF(Table1[[#This Row],[Utilization %]]&lt;0.25,"Barely Attended","Normal")</f>
        <v>Barely Attended</v>
      </c>
      <c r="R910" t="str">
        <f>IF(Table1[[#This Row],[Meeting duration (mins)]]&gt;90,"Long Meeting","Normal")</f>
        <v>Normal</v>
      </c>
    </row>
    <row r="911" spans="1:18" x14ac:dyDescent="0.2">
      <c r="A911">
        <v>911</v>
      </c>
      <c r="B911" s="1">
        <v>45597</v>
      </c>
      <c r="C911" s="2" t="s">
        <v>37</v>
      </c>
      <c r="D911" s="2" t="s">
        <v>32</v>
      </c>
      <c r="E911" t="s">
        <v>25</v>
      </c>
      <c r="F911">
        <v>1</v>
      </c>
      <c r="G911" s="12">
        <v>4</v>
      </c>
      <c r="H911">
        <v>7</v>
      </c>
      <c r="I911" t="s">
        <v>27</v>
      </c>
      <c r="J911" t="s">
        <v>14</v>
      </c>
      <c r="K911" s="4">
        <f>(Table1[[#This Row],[EndTime]]-Table1[[#This Row],[StartTime]])*1440</f>
        <v>29.999999999999893</v>
      </c>
      <c r="L911" s="5">
        <f>Table1[[#This Row],[Attendees]]/Table1[[#This Row],[Capacity]]</f>
        <v>1.75</v>
      </c>
      <c r="M911">
        <f>IF(Table1[[#This Row],[Attendees]]&gt;Table1[[#This Row],[Capacity]],1,0)</f>
        <v>1</v>
      </c>
      <c r="N911" t="str">
        <f>TEXT(Table1[[#This Row],[Date]],"ddd")</f>
        <v>Fri</v>
      </c>
      <c r="O911" t="str">
        <f>TEXT(Table1[[#This Row],[Date]],"mmm")</f>
        <v>Nov</v>
      </c>
      <c r="P911" t="str">
        <f>IF(Table1[[#This Row],[Capacity]]&lt;=4,"Small",IF(Table1[[#This Row],[Capacity]]&lt;=8,"Medium","Large"))</f>
        <v>Small</v>
      </c>
      <c r="Q911" t="str">
        <f>IF(Table1[[#This Row],[Utilization %]]&lt;0.25,"Barely Attended","Normal")</f>
        <v>Normal</v>
      </c>
      <c r="R911" t="str">
        <f>IF(Table1[[#This Row],[Meeting duration (mins)]]&gt;90,"Long Meeting","Normal")</f>
        <v>Normal</v>
      </c>
    </row>
    <row r="912" spans="1:18" x14ac:dyDescent="0.2">
      <c r="A912">
        <v>912</v>
      </c>
      <c r="B912" s="1">
        <v>45609</v>
      </c>
      <c r="C912" s="2" t="s">
        <v>16</v>
      </c>
      <c r="D912" s="2" t="s">
        <v>26</v>
      </c>
      <c r="E912" t="s">
        <v>21</v>
      </c>
      <c r="F912">
        <v>1</v>
      </c>
      <c r="G912" s="12">
        <v>6</v>
      </c>
      <c r="H912">
        <v>5</v>
      </c>
      <c r="I912" t="s">
        <v>39</v>
      </c>
      <c r="J912" t="s">
        <v>28</v>
      </c>
      <c r="K912" s="4">
        <f>(Table1[[#This Row],[EndTime]]-Table1[[#This Row],[StartTime]])*1440</f>
        <v>90</v>
      </c>
      <c r="L912" s="5">
        <f>Table1[[#This Row],[Attendees]]/Table1[[#This Row],[Capacity]]</f>
        <v>0.83333333333333337</v>
      </c>
      <c r="M912">
        <f>IF(Table1[[#This Row],[Attendees]]&gt;Table1[[#This Row],[Capacity]],1,0)</f>
        <v>0</v>
      </c>
      <c r="N912" t="str">
        <f>TEXT(Table1[[#This Row],[Date]],"ddd")</f>
        <v>Wed</v>
      </c>
      <c r="O912" t="str">
        <f>TEXT(Table1[[#This Row],[Date]],"mmm")</f>
        <v>Nov</v>
      </c>
      <c r="P912" t="str">
        <f>IF(Table1[[#This Row],[Capacity]]&lt;=4,"Small",IF(Table1[[#This Row],[Capacity]]&lt;=8,"Medium","Large"))</f>
        <v>Medium</v>
      </c>
      <c r="Q912" t="str">
        <f>IF(Table1[[#This Row],[Utilization %]]&lt;0.25,"Barely Attended","Normal")</f>
        <v>Normal</v>
      </c>
      <c r="R912" t="str">
        <f>IF(Table1[[#This Row],[Meeting duration (mins)]]&gt;90,"Long Meeting","Normal")</f>
        <v>Normal</v>
      </c>
    </row>
    <row r="913" spans="1:18" x14ac:dyDescent="0.2">
      <c r="A913">
        <v>913</v>
      </c>
      <c r="B913" s="1">
        <v>45625</v>
      </c>
      <c r="C913" s="2" t="s">
        <v>29</v>
      </c>
      <c r="D913" s="2" t="s">
        <v>10</v>
      </c>
      <c r="E913" t="s">
        <v>21</v>
      </c>
      <c r="F913">
        <v>1</v>
      </c>
      <c r="G913" s="12">
        <v>6</v>
      </c>
      <c r="H913">
        <v>8</v>
      </c>
      <c r="I913" t="s">
        <v>13</v>
      </c>
      <c r="J913" t="s">
        <v>30</v>
      </c>
      <c r="K913" s="4">
        <f>(Table1[[#This Row],[EndTime]]-Table1[[#This Row],[StartTime]])*1440</f>
        <v>120.00000000000006</v>
      </c>
      <c r="L913" s="5">
        <f>Table1[[#This Row],[Attendees]]/Table1[[#This Row],[Capacity]]</f>
        <v>1.3333333333333333</v>
      </c>
      <c r="M913">
        <f>IF(Table1[[#This Row],[Attendees]]&gt;Table1[[#This Row],[Capacity]],1,0)</f>
        <v>1</v>
      </c>
      <c r="N913" t="str">
        <f>TEXT(Table1[[#This Row],[Date]],"ddd")</f>
        <v>Fri</v>
      </c>
      <c r="O913" t="str">
        <f>TEXT(Table1[[#This Row],[Date]],"mmm")</f>
        <v>Nov</v>
      </c>
      <c r="P913" t="str">
        <f>IF(Table1[[#This Row],[Capacity]]&lt;=4,"Small",IF(Table1[[#This Row],[Capacity]]&lt;=8,"Medium","Large"))</f>
        <v>Medium</v>
      </c>
      <c r="Q913" t="str">
        <f>IF(Table1[[#This Row],[Utilization %]]&lt;0.25,"Barely Attended","Normal")</f>
        <v>Normal</v>
      </c>
      <c r="R913" t="str">
        <f>IF(Table1[[#This Row],[Meeting duration (mins)]]&gt;90,"Long Meeting","Normal")</f>
        <v>Long Meeting</v>
      </c>
    </row>
    <row r="914" spans="1:18" x14ac:dyDescent="0.2">
      <c r="A914">
        <v>914</v>
      </c>
      <c r="B914" s="1">
        <v>45539</v>
      </c>
      <c r="C914" s="2" t="s">
        <v>31</v>
      </c>
      <c r="D914" s="2" t="s">
        <v>24</v>
      </c>
      <c r="E914" t="s">
        <v>38</v>
      </c>
      <c r="F914">
        <v>3</v>
      </c>
      <c r="G914" s="12">
        <v>16</v>
      </c>
      <c r="H914">
        <v>10</v>
      </c>
      <c r="I914" t="s">
        <v>41</v>
      </c>
      <c r="J914" t="s">
        <v>18</v>
      </c>
      <c r="K914" s="4">
        <f>(Table1[[#This Row],[EndTime]]-Table1[[#This Row],[StartTime]])*1440</f>
        <v>30.000000000000053</v>
      </c>
      <c r="L914" s="5">
        <f>Table1[[#This Row],[Attendees]]/Table1[[#This Row],[Capacity]]</f>
        <v>0.625</v>
      </c>
      <c r="M914">
        <f>IF(Table1[[#This Row],[Attendees]]&gt;Table1[[#This Row],[Capacity]],1,0)</f>
        <v>0</v>
      </c>
      <c r="N914" t="str">
        <f>TEXT(Table1[[#This Row],[Date]],"ddd")</f>
        <v>Wed</v>
      </c>
      <c r="O914" t="str">
        <f>TEXT(Table1[[#This Row],[Date]],"mmm")</f>
        <v>Sep</v>
      </c>
      <c r="P914" t="str">
        <f>IF(Table1[[#This Row],[Capacity]]&lt;=4,"Small",IF(Table1[[#This Row],[Capacity]]&lt;=8,"Medium","Large"))</f>
        <v>Large</v>
      </c>
      <c r="Q914" t="str">
        <f>IF(Table1[[#This Row],[Utilization %]]&lt;0.25,"Barely Attended","Normal")</f>
        <v>Normal</v>
      </c>
      <c r="R914" t="str">
        <f>IF(Table1[[#This Row],[Meeting duration (mins)]]&gt;90,"Long Meeting","Normal")</f>
        <v>Normal</v>
      </c>
    </row>
    <row r="915" spans="1:18" x14ac:dyDescent="0.2">
      <c r="A915">
        <v>915</v>
      </c>
      <c r="B915" s="1">
        <v>45409</v>
      </c>
      <c r="C915" s="2" t="s">
        <v>45</v>
      </c>
      <c r="D915" s="2" t="s">
        <v>31</v>
      </c>
      <c r="E915" t="s">
        <v>21</v>
      </c>
      <c r="F915">
        <v>1</v>
      </c>
      <c r="G915" s="12">
        <v>6</v>
      </c>
      <c r="H915">
        <v>2</v>
      </c>
      <c r="I915" t="s">
        <v>27</v>
      </c>
      <c r="J915" t="s">
        <v>30</v>
      </c>
      <c r="K915" s="4">
        <f>(Table1[[#This Row],[EndTime]]-Table1[[#This Row],[StartTime]])*1440</f>
        <v>120.00000000000006</v>
      </c>
      <c r="L915" s="5">
        <f>Table1[[#This Row],[Attendees]]/Table1[[#This Row],[Capacity]]</f>
        <v>0.33333333333333331</v>
      </c>
      <c r="M915">
        <f>IF(Table1[[#This Row],[Attendees]]&gt;Table1[[#This Row],[Capacity]],1,0)</f>
        <v>0</v>
      </c>
      <c r="N915" t="str">
        <f>TEXT(Table1[[#This Row],[Date]],"ddd")</f>
        <v>Sat</v>
      </c>
      <c r="O915" t="str">
        <f>TEXT(Table1[[#This Row],[Date]],"mmm")</f>
        <v>Apr</v>
      </c>
      <c r="P915" t="str">
        <f>IF(Table1[[#This Row],[Capacity]]&lt;=4,"Small",IF(Table1[[#This Row],[Capacity]]&lt;=8,"Medium","Large"))</f>
        <v>Medium</v>
      </c>
      <c r="Q915" t="str">
        <f>IF(Table1[[#This Row],[Utilization %]]&lt;0.25,"Barely Attended","Normal")</f>
        <v>Normal</v>
      </c>
      <c r="R915" t="str">
        <f>IF(Table1[[#This Row],[Meeting duration (mins)]]&gt;90,"Long Meeting","Normal")</f>
        <v>Long Meeting</v>
      </c>
    </row>
    <row r="916" spans="1:18" x14ac:dyDescent="0.2">
      <c r="A916">
        <v>916</v>
      </c>
      <c r="B916" s="1">
        <v>45503</v>
      </c>
      <c r="C916" s="2" t="s">
        <v>31</v>
      </c>
      <c r="D916" s="2" t="s">
        <v>50</v>
      </c>
      <c r="E916" t="s">
        <v>12</v>
      </c>
      <c r="F916">
        <v>2</v>
      </c>
      <c r="G916" s="12">
        <v>8</v>
      </c>
      <c r="H916">
        <v>5</v>
      </c>
      <c r="I916" t="s">
        <v>17</v>
      </c>
      <c r="J916" t="s">
        <v>40</v>
      </c>
      <c r="K916" s="4">
        <f>(Table1[[#This Row],[EndTime]]-Table1[[#This Row],[StartTime]])*1440</f>
        <v>120.00000000000006</v>
      </c>
      <c r="L916" s="5">
        <f>Table1[[#This Row],[Attendees]]/Table1[[#This Row],[Capacity]]</f>
        <v>0.625</v>
      </c>
      <c r="M916">
        <f>IF(Table1[[#This Row],[Attendees]]&gt;Table1[[#This Row],[Capacity]],1,0)</f>
        <v>0</v>
      </c>
      <c r="N916" t="str">
        <f>TEXT(Table1[[#This Row],[Date]],"ddd")</f>
        <v>Tue</v>
      </c>
      <c r="O916" t="str">
        <f>TEXT(Table1[[#This Row],[Date]],"mmm")</f>
        <v>Jul</v>
      </c>
      <c r="P916" t="str">
        <f>IF(Table1[[#This Row],[Capacity]]&lt;=4,"Small",IF(Table1[[#This Row],[Capacity]]&lt;=8,"Medium","Large"))</f>
        <v>Medium</v>
      </c>
      <c r="Q916" t="str">
        <f>IF(Table1[[#This Row],[Utilization %]]&lt;0.25,"Barely Attended","Normal")</f>
        <v>Normal</v>
      </c>
      <c r="R916" t="str">
        <f>IF(Table1[[#This Row],[Meeting duration (mins)]]&gt;90,"Long Meeting","Normal")</f>
        <v>Long Meeting</v>
      </c>
    </row>
    <row r="917" spans="1:18" x14ac:dyDescent="0.2">
      <c r="A917">
        <v>917</v>
      </c>
      <c r="B917" s="1">
        <v>45301</v>
      </c>
      <c r="C917" s="2" t="s">
        <v>36</v>
      </c>
      <c r="D917" s="2" t="s">
        <v>29</v>
      </c>
      <c r="E917" t="s">
        <v>38</v>
      </c>
      <c r="F917">
        <v>3</v>
      </c>
      <c r="G917" s="12">
        <v>16</v>
      </c>
      <c r="H917">
        <v>17</v>
      </c>
      <c r="I917" t="s">
        <v>22</v>
      </c>
      <c r="J917" t="s">
        <v>28</v>
      </c>
      <c r="K917" s="4">
        <f>(Table1[[#This Row],[EndTime]]-Table1[[#This Row],[StartTime]])*1440</f>
        <v>90</v>
      </c>
      <c r="L917" s="5">
        <f>Table1[[#This Row],[Attendees]]/Table1[[#This Row],[Capacity]]</f>
        <v>1.0625</v>
      </c>
      <c r="M917">
        <f>IF(Table1[[#This Row],[Attendees]]&gt;Table1[[#This Row],[Capacity]],1,0)</f>
        <v>1</v>
      </c>
      <c r="N917" t="str">
        <f>TEXT(Table1[[#This Row],[Date]],"ddd")</f>
        <v>Wed</v>
      </c>
      <c r="O917" t="str">
        <f>TEXT(Table1[[#This Row],[Date]],"mmm")</f>
        <v>Jan</v>
      </c>
      <c r="P917" t="str">
        <f>IF(Table1[[#This Row],[Capacity]]&lt;=4,"Small",IF(Table1[[#This Row],[Capacity]]&lt;=8,"Medium","Large"))</f>
        <v>Large</v>
      </c>
      <c r="Q917" t="str">
        <f>IF(Table1[[#This Row],[Utilization %]]&lt;0.25,"Barely Attended","Normal")</f>
        <v>Normal</v>
      </c>
      <c r="R917" t="str">
        <f>IF(Table1[[#This Row],[Meeting duration (mins)]]&gt;90,"Long Meeting","Normal")</f>
        <v>Normal</v>
      </c>
    </row>
    <row r="918" spans="1:18" x14ac:dyDescent="0.2">
      <c r="A918">
        <v>918</v>
      </c>
      <c r="B918" s="1">
        <v>45484</v>
      </c>
      <c r="C918" s="2" t="s">
        <v>33</v>
      </c>
      <c r="D918" s="2" t="s">
        <v>31</v>
      </c>
      <c r="E918" t="s">
        <v>49</v>
      </c>
      <c r="F918">
        <v>3</v>
      </c>
      <c r="G918" s="12">
        <v>12</v>
      </c>
      <c r="H918">
        <v>4</v>
      </c>
      <c r="I918" t="s">
        <v>42</v>
      </c>
      <c r="J918" t="s">
        <v>30</v>
      </c>
      <c r="K918" s="4">
        <f>(Table1[[#This Row],[EndTime]]-Table1[[#This Row],[StartTime]])*1440</f>
        <v>30.000000000000053</v>
      </c>
      <c r="L918" s="5">
        <f>Table1[[#This Row],[Attendees]]/Table1[[#This Row],[Capacity]]</f>
        <v>0.33333333333333331</v>
      </c>
      <c r="M918">
        <f>IF(Table1[[#This Row],[Attendees]]&gt;Table1[[#This Row],[Capacity]],1,0)</f>
        <v>0</v>
      </c>
      <c r="N918" t="str">
        <f>TEXT(Table1[[#This Row],[Date]],"ddd")</f>
        <v>Thu</v>
      </c>
      <c r="O918" t="str">
        <f>TEXT(Table1[[#This Row],[Date]],"mmm")</f>
        <v>Jul</v>
      </c>
      <c r="P918" t="str">
        <f>IF(Table1[[#This Row],[Capacity]]&lt;=4,"Small",IF(Table1[[#This Row],[Capacity]]&lt;=8,"Medium","Large"))</f>
        <v>Large</v>
      </c>
      <c r="Q918" t="str">
        <f>IF(Table1[[#This Row],[Utilization %]]&lt;0.25,"Barely Attended","Normal")</f>
        <v>Normal</v>
      </c>
      <c r="R918" t="str">
        <f>IF(Table1[[#This Row],[Meeting duration (mins)]]&gt;90,"Long Meeting","Normal")</f>
        <v>Normal</v>
      </c>
    </row>
    <row r="919" spans="1:18" x14ac:dyDescent="0.2">
      <c r="A919">
        <v>919</v>
      </c>
      <c r="B919" s="1">
        <v>45491</v>
      </c>
      <c r="C919" s="2" t="s">
        <v>44</v>
      </c>
      <c r="D919" s="2" t="s">
        <v>32</v>
      </c>
      <c r="E919" t="s">
        <v>25</v>
      </c>
      <c r="F919">
        <v>1</v>
      </c>
      <c r="G919" s="12">
        <v>4</v>
      </c>
      <c r="H919">
        <v>2</v>
      </c>
      <c r="I919" t="s">
        <v>27</v>
      </c>
      <c r="J919" t="s">
        <v>40</v>
      </c>
      <c r="K919" s="4">
        <f>(Table1[[#This Row],[EndTime]]-Table1[[#This Row],[StartTime]])*1440</f>
        <v>119.99999999999997</v>
      </c>
      <c r="L919" s="5">
        <f>Table1[[#This Row],[Attendees]]/Table1[[#This Row],[Capacity]]</f>
        <v>0.5</v>
      </c>
      <c r="M919">
        <f>IF(Table1[[#This Row],[Attendees]]&gt;Table1[[#This Row],[Capacity]],1,0)</f>
        <v>0</v>
      </c>
      <c r="N919" t="str">
        <f>TEXT(Table1[[#This Row],[Date]],"ddd")</f>
        <v>Thu</v>
      </c>
      <c r="O919" t="str">
        <f>TEXT(Table1[[#This Row],[Date]],"mmm")</f>
        <v>Jul</v>
      </c>
      <c r="P919" t="str">
        <f>IF(Table1[[#This Row],[Capacity]]&lt;=4,"Small",IF(Table1[[#This Row],[Capacity]]&lt;=8,"Medium","Large"))</f>
        <v>Small</v>
      </c>
      <c r="Q919" t="str">
        <f>IF(Table1[[#This Row],[Utilization %]]&lt;0.25,"Barely Attended","Normal")</f>
        <v>Normal</v>
      </c>
      <c r="R919" t="str">
        <f>IF(Table1[[#This Row],[Meeting duration (mins)]]&gt;90,"Long Meeting","Normal")</f>
        <v>Long Meeting</v>
      </c>
    </row>
    <row r="920" spans="1:18" x14ac:dyDescent="0.2">
      <c r="A920">
        <v>920</v>
      </c>
      <c r="B920" s="1">
        <v>45546</v>
      </c>
      <c r="C920" s="2" t="s">
        <v>10</v>
      </c>
      <c r="D920" s="2" t="s">
        <v>11</v>
      </c>
      <c r="E920" t="s">
        <v>49</v>
      </c>
      <c r="F920">
        <v>3</v>
      </c>
      <c r="G920" s="12">
        <v>12</v>
      </c>
      <c r="H920">
        <v>7</v>
      </c>
      <c r="I920" t="s">
        <v>39</v>
      </c>
      <c r="J920" t="s">
        <v>30</v>
      </c>
      <c r="K920" s="4">
        <f>(Table1[[#This Row],[EndTime]]-Table1[[#This Row],[StartTime]])*1440</f>
        <v>90</v>
      </c>
      <c r="L920" s="5">
        <f>Table1[[#This Row],[Attendees]]/Table1[[#This Row],[Capacity]]</f>
        <v>0.58333333333333337</v>
      </c>
      <c r="M920">
        <f>IF(Table1[[#This Row],[Attendees]]&gt;Table1[[#This Row],[Capacity]],1,0)</f>
        <v>0</v>
      </c>
      <c r="N920" t="str">
        <f>TEXT(Table1[[#This Row],[Date]],"ddd")</f>
        <v>Wed</v>
      </c>
      <c r="O920" t="str">
        <f>TEXT(Table1[[#This Row],[Date]],"mmm")</f>
        <v>Sep</v>
      </c>
      <c r="P920" t="str">
        <f>IF(Table1[[#This Row],[Capacity]]&lt;=4,"Small",IF(Table1[[#This Row],[Capacity]]&lt;=8,"Medium","Large"))</f>
        <v>Large</v>
      </c>
      <c r="Q920" t="str">
        <f>IF(Table1[[#This Row],[Utilization %]]&lt;0.25,"Barely Attended","Normal")</f>
        <v>Normal</v>
      </c>
      <c r="R920" t="str">
        <f>IF(Table1[[#This Row],[Meeting duration (mins)]]&gt;90,"Long Meeting","Normal")</f>
        <v>Normal</v>
      </c>
    </row>
    <row r="921" spans="1:18" x14ac:dyDescent="0.2">
      <c r="A921">
        <v>921</v>
      </c>
      <c r="B921" s="1">
        <v>45391</v>
      </c>
      <c r="C921" s="2" t="s">
        <v>47</v>
      </c>
      <c r="D921" s="2" t="s">
        <v>43</v>
      </c>
      <c r="E921" t="s">
        <v>38</v>
      </c>
      <c r="F921">
        <v>3</v>
      </c>
      <c r="G921" s="12">
        <v>16</v>
      </c>
      <c r="H921">
        <v>11</v>
      </c>
      <c r="I921" t="s">
        <v>39</v>
      </c>
      <c r="J921" t="s">
        <v>40</v>
      </c>
      <c r="K921" s="4">
        <f>(Table1[[#This Row],[EndTime]]-Table1[[#This Row],[StartTime]])*1440</f>
        <v>90</v>
      </c>
      <c r="L921" s="5">
        <f>Table1[[#This Row],[Attendees]]/Table1[[#This Row],[Capacity]]</f>
        <v>0.6875</v>
      </c>
      <c r="M921">
        <f>IF(Table1[[#This Row],[Attendees]]&gt;Table1[[#This Row],[Capacity]],1,0)</f>
        <v>0</v>
      </c>
      <c r="N921" t="str">
        <f>TEXT(Table1[[#This Row],[Date]],"ddd")</f>
        <v>Tue</v>
      </c>
      <c r="O921" t="str">
        <f>TEXT(Table1[[#This Row],[Date]],"mmm")</f>
        <v>Apr</v>
      </c>
      <c r="P921" t="str">
        <f>IF(Table1[[#This Row],[Capacity]]&lt;=4,"Small",IF(Table1[[#This Row],[Capacity]]&lt;=8,"Medium","Large"))</f>
        <v>Large</v>
      </c>
      <c r="Q921" t="str">
        <f>IF(Table1[[#This Row],[Utilization %]]&lt;0.25,"Barely Attended","Normal")</f>
        <v>Normal</v>
      </c>
      <c r="R921" t="str">
        <f>IF(Table1[[#This Row],[Meeting duration (mins)]]&gt;90,"Long Meeting","Normal")</f>
        <v>Normal</v>
      </c>
    </row>
    <row r="922" spans="1:18" x14ac:dyDescent="0.2">
      <c r="A922">
        <v>922</v>
      </c>
      <c r="B922" s="1">
        <v>45474</v>
      </c>
      <c r="C922" s="2" t="s">
        <v>33</v>
      </c>
      <c r="D922" s="2" t="s">
        <v>48</v>
      </c>
      <c r="E922" t="s">
        <v>49</v>
      </c>
      <c r="F922">
        <v>3</v>
      </c>
      <c r="G922" s="12">
        <v>12</v>
      </c>
      <c r="H922">
        <v>2</v>
      </c>
      <c r="I922" t="s">
        <v>41</v>
      </c>
      <c r="J922" t="s">
        <v>40</v>
      </c>
      <c r="K922" s="4">
        <f>(Table1[[#This Row],[EndTime]]-Table1[[#This Row],[StartTime]])*1440</f>
        <v>120.00000000000006</v>
      </c>
      <c r="L922" s="5">
        <f>Table1[[#This Row],[Attendees]]/Table1[[#This Row],[Capacity]]</f>
        <v>0.16666666666666666</v>
      </c>
      <c r="M922">
        <f>IF(Table1[[#This Row],[Attendees]]&gt;Table1[[#This Row],[Capacity]],1,0)</f>
        <v>0</v>
      </c>
      <c r="N922" t="str">
        <f>TEXT(Table1[[#This Row],[Date]],"ddd")</f>
        <v>Mon</v>
      </c>
      <c r="O922" t="str">
        <f>TEXT(Table1[[#This Row],[Date]],"mmm")</f>
        <v>Jul</v>
      </c>
      <c r="P922" t="str">
        <f>IF(Table1[[#This Row],[Capacity]]&lt;=4,"Small",IF(Table1[[#This Row],[Capacity]]&lt;=8,"Medium","Large"))</f>
        <v>Large</v>
      </c>
      <c r="Q922" t="str">
        <f>IF(Table1[[#This Row],[Utilization %]]&lt;0.25,"Barely Attended","Normal")</f>
        <v>Barely Attended</v>
      </c>
      <c r="R922" t="str">
        <f>IF(Table1[[#This Row],[Meeting duration (mins)]]&gt;90,"Long Meeting","Normal")</f>
        <v>Long Meeting</v>
      </c>
    </row>
    <row r="923" spans="1:18" x14ac:dyDescent="0.2">
      <c r="A923">
        <v>923</v>
      </c>
      <c r="B923" s="1">
        <v>45547</v>
      </c>
      <c r="C923" s="2" t="s">
        <v>36</v>
      </c>
      <c r="D923" s="2" t="s">
        <v>37</v>
      </c>
      <c r="E923" t="s">
        <v>49</v>
      </c>
      <c r="F923">
        <v>3</v>
      </c>
      <c r="G923" s="12">
        <v>12</v>
      </c>
      <c r="H923">
        <v>3</v>
      </c>
      <c r="I923" t="s">
        <v>13</v>
      </c>
      <c r="J923" t="s">
        <v>23</v>
      </c>
      <c r="K923" s="4">
        <f>(Table1[[#This Row],[EndTime]]-Table1[[#This Row],[StartTime]])*1440</f>
        <v>120.00000000000006</v>
      </c>
      <c r="L923" s="5">
        <f>Table1[[#This Row],[Attendees]]/Table1[[#This Row],[Capacity]]</f>
        <v>0.25</v>
      </c>
      <c r="M923">
        <f>IF(Table1[[#This Row],[Attendees]]&gt;Table1[[#This Row],[Capacity]],1,0)</f>
        <v>0</v>
      </c>
      <c r="N923" t="str">
        <f>TEXT(Table1[[#This Row],[Date]],"ddd")</f>
        <v>Thu</v>
      </c>
      <c r="O923" t="str">
        <f>TEXT(Table1[[#This Row],[Date]],"mmm")</f>
        <v>Sep</v>
      </c>
      <c r="P923" t="str">
        <f>IF(Table1[[#This Row],[Capacity]]&lt;=4,"Small",IF(Table1[[#This Row],[Capacity]]&lt;=8,"Medium","Large"))</f>
        <v>Large</v>
      </c>
      <c r="Q923" t="str">
        <f>IF(Table1[[#This Row],[Utilization %]]&lt;0.25,"Barely Attended","Normal")</f>
        <v>Normal</v>
      </c>
      <c r="R923" t="str">
        <f>IF(Table1[[#This Row],[Meeting duration (mins)]]&gt;90,"Long Meeting","Normal")</f>
        <v>Long Meeting</v>
      </c>
    </row>
    <row r="924" spans="1:18" x14ac:dyDescent="0.2">
      <c r="A924">
        <v>924</v>
      </c>
      <c r="B924" s="1">
        <v>45414</v>
      </c>
      <c r="C924" s="2" t="s">
        <v>33</v>
      </c>
      <c r="D924" s="2" t="s">
        <v>46</v>
      </c>
      <c r="E924" t="s">
        <v>12</v>
      </c>
      <c r="F924">
        <v>2</v>
      </c>
      <c r="G924" s="12">
        <v>8</v>
      </c>
      <c r="H924">
        <v>1</v>
      </c>
      <c r="I924" t="s">
        <v>17</v>
      </c>
      <c r="J924" t="s">
        <v>30</v>
      </c>
      <c r="K924" s="4">
        <f>(Table1[[#This Row],[EndTime]]-Table1[[#This Row],[StartTime]])*1440</f>
        <v>90</v>
      </c>
      <c r="L924" s="5">
        <f>Table1[[#This Row],[Attendees]]/Table1[[#This Row],[Capacity]]</f>
        <v>0.125</v>
      </c>
      <c r="M924">
        <f>IF(Table1[[#This Row],[Attendees]]&gt;Table1[[#This Row],[Capacity]],1,0)</f>
        <v>0</v>
      </c>
      <c r="N924" t="str">
        <f>TEXT(Table1[[#This Row],[Date]],"ddd")</f>
        <v>Thu</v>
      </c>
      <c r="O924" t="str">
        <f>TEXT(Table1[[#This Row],[Date]],"mmm")</f>
        <v>May</v>
      </c>
      <c r="P924" t="str">
        <f>IF(Table1[[#This Row],[Capacity]]&lt;=4,"Small",IF(Table1[[#This Row],[Capacity]]&lt;=8,"Medium","Large"))</f>
        <v>Medium</v>
      </c>
      <c r="Q924" t="str">
        <f>IF(Table1[[#This Row],[Utilization %]]&lt;0.25,"Barely Attended","Normal")</f>
        <v>Barely Attended</v>
      </c>
      <c r="R924" t="str">
        <f>IF(Table1[[#This Row],[Meeting duration (mins)]]&gt;90,"Long Meeting","Normal")</f>
        <v>Normal</v>
      </c>
    </row>
    <row r="925" spans="1:18" x14ac:dyDescent="0.2">
      <c r="A925">
        <v>925</v>
      </c>
      <c r="B925" s="1">
        <v>45428</v>
      </c>
      <c r="C925" s="2" t="s">
        <v>15</v>
      </c>
      <c r="D925" s="2" t="s">
        <v>16</v>
      </c>
      <c r="E925" t="s">
        <v>25</v>
      </c>
      <c r="F925">
        <v>1</v>
      </c>
      <c r="G925" s="12">
        <v>4</v>
      </c>
      <c r="H925">
        <v>5</v>
      </c>
      <c r="I925" t="s">
        <v>22</v>
      </c>
      <c r="J925" t="s">
        <v>18</v>
      </c>
      <c r="K925" s="4">
        <f>(Table1[[#This Row],[EndTime]]-Table1[[#This Row],[StartTime]])*1440</f>
        <v>119.99999999999997</v>
      </c>
      <c r="L925" s="5">
        <f>Table1[[#This Row],[Attendees]]/Table1[[#This Row],[Capacity]]</f>
        <v>1.25</v>
      </c>
      <c r="M925">
        <f>IF(Table1[[#This Row],[Attendees]]&gt;Table1[[#This Row],[Capacity]],1,0)</f>
        <v>1</v>
      </c>
      <c r="N925" t="str">
        <f>TEXT(Table1[[#This Row],[Date]],"ddd")</f>
        <v>Thu</v>
      </c>
      <c r="O925" t="str">
        <f>TEXT(Table1[[#This Row],[Date]],"mmm")</f>
        <v>May</v>
      </c>
      <c r="P925" t="str">
        <f>IF(Table1[[#This Row],[Capacity]]&lt;=4,"Small",IF(Table1[[#This Row],[Capacity]]&lt;=8,"Medium","Large"))</f>
        <v>Small</v>
      </c>
      <c r="Q925" t="str">
        <f>IF(Table1[[#This Row],[Utilization %]]&lt;0.25,"Barely Attended","Normal")</f>
        <v>Normal</v>
      </c>
      <c r="R925" t="str">
        <f>IF(Table1[[#This Row],[Meeting duration (mins)]]&gt;90,"Long Meeting","Normal")</f>
        <v>Long Meeting</v>
      </c>
    </row>
    <row r="926" spans="1:18" x14ac:dyDescent="0.2">
      <c r="A926">
        <v>926</v>
      </c>
      <c r="B926" s="1">
        <v>45550</v>
      </c>
      <c r="C926" s="2" t="s">
        <v>29</v>
      </c>
      <c r="D926" s="2" t="s">
        <v>37</v>
      </c>
      <c r="E926" t="s">
        <v>35</v>
      </c>
      <c r="F926">
        <v>2</v>
      </c>
      <c r="G926" s="12">
        <v>10</v>
      </c>
      <c r="H926">
        <v>7</v>
      </c>
      <c r="I926" t="s">
        <v>17</v>
      </c>
      <c r="J926" t="s">
        <v>23</v>
      </c>
      <c r="K926" s="4">
        <f>(Table1[[#This Row],[EndTime]]-Table1[[#This Row],[StartTime]])*1440</f>
        <v>30.000000000000053</v>
      </c>
      <c r="L926" s="5">
        <f>Table1[[#This Row],[Attendees]]/Table1[[#This Row],[Capacity]]</f>
        <v>0.7</v>
      </c>
      <c r="M926">
        <f>IF(Table1[[#This Row],[Attendees]]&gt;Table1[[#This Row],[Capacity]],1,0)</f>
        <v>0</v>
      </c>
      <c r="N926" t="str">
        <f>TEXT(Table1[[#This Row],[Date]],"ddd")</f>
        <v>Sun</v>
      </c>
      <c r="O926" t="str">
        <f>TEXT(Table1[[#This Row],[Date]],"mmm")</f>
        <v>Sep</v>
      </c>
      <c r="P926" t="str">
        <f>IF(Table1[[#This Row],[Capacity]]&lt;=4,"Small",IF(Table1[[#This Row],[Capacity]]&lt;=8,"Medium","Large"))</f>
        <v>Large</v>
      </c>
      <c r="Q926" t="str">
        <f>IF(Table1[[#This Row],[Utilization %]]&lt;0.25,"Barely Attended","Normal")</f>
        <v>Normal</v>
      </c>
      <c r="R926" t="str">
        <f>IF(Table1[[#This Row],[Meeting duration (mins)]]&gt;90,"Long Meeting","Normal")</f>
        <v>Normal</v>
      </c>
    </row>
    <row r="927" spans="1:18" x14ac:dyDescent="0.2">
      <c r="A927">
        <v>927</v>
      </c>
      <c r="B927" s="1">
        <v>45470</v>
      </c>
      <c r="C927" s="2" t="s">
        <v>47</v>
      </c>
      <c r="D927" s="2" t="s">
        <v>34</v>
      </c>
      <c r="E927" t="s">
        <v>12</v>
      </c>
      <c r="F927">
        <v>2</v>
      </c>
      <c r="G927" s="12">
        <v>8</v>
      </c>
      <c r="H927">
        <v>4</v>
      </c>
      <c r="I927" t="s">
        <v>13</v>
      </c>
      <c r="J927" t="s">
        <v>18</v>
      </c>
      <c r="K927" s="4">
        <f>(Table1[[#This Row],[EndTime]]-Table1[[#This Row],[StartTime]])*1440</f>
        <v>29.999999999999972</v>
      </c>
      <c r="L927" s="5">
        <f>Table1[[#This Row],[Attendees]]/Table1[[#This Row],[Capacity]]</f>
        <v>0.5</v>
      </c>
      <c r="M927">
        <f>IF(Table1[[#This Row],[Attendees]]&gt;Table1[[#This Row],[Capacity]],1,0)</f>
        <v>0</v>
      </c>
      <c r="N927" t="str">
        <f>TEXT(Table1[[#This Row],[Date]],"ddd")</f>
        <v>Thu</v>
      </c>
      <c r="O927" t="str">
        <f>TEXT(Table1[[#This Row],[Date]],"mmm")</f>
        <v>Jun</v>
      </c>
      <c r="P927" t="str">
        <f>IF(Table1[[#This Row],[Capacity]]&lt;=4,"Small",IF(Table1[[#This Row],[Capacity]]&lt;=8,"Medium","Large"))</f>
        <v>Medium</v>
      </c>
      <c r="Q927" t="str">
        <f>IF(Table1[[#This Row],[Utilization %]]&lt;0.25,"Barely Attended","Normal")</f>
        <v>Normal</v>
      </c>
      <c r="R927" t="str">
        <f>IF(Table1[[#This Row],[Meeting duration (mins)]]&gt;90,"Long Meeting","Normal")</f>
        <v>Normal</v>
      </c>
    </row>
    <row r="928" spans="1:18" x14ac:dyDescent="0.2">
      <c r="A928">
        <v>928</v>
      </c>
      <c r="B928" s="1">
        <v>45501</v>
      </c>
      <c r="C928" s="2" t="s">
        <v>43</v>
      </c>
      <c r="D928" s="2" t="s">
        <v>29</v>
      </c>
      <c r="E928" t="s">
        <v>25</v>
      </c>
      <c r="F928">
        <v>1</v>
      </c>
      <c r="G928" s="12">
        <v>4</v>
      </c>
      <c r="H928">
        <v>1</v>
      </c>
      <c r="I928" t="s">
        <v>42</v>
      </c>
      <c r="J928" t="s">
        <v>18</v>
      </c>
      <c r="K928" s="4">
        <f>(Table1[[#This Row],[EndTime]]-Table1[[#This Row],[StartTime]])*1440</f>
        <v>119.99999999999997</v>
      </c>
      <c r="L928" s="5">
        <f>Table1[[#This Row],[Attendees]]/Table1[[#This Row],[Capacity]]</f>
        <v>0.25</v>
      </c>
      <c r="M928">
        <f>IF(Table1[[#This Row],[Attendees]]&gt;Table1[[#This Row],[Capacity]],1,0)</f>
        <v>0</v>
      </c>
      <c r="N928" t="str">
        <f>TEXT(Table1[[#This Row],[Date]],"ddd")</f>
        <v>Sun</v>
      </c>
      <c r="O928" t="str">
        <f>TEXT(Table1[[#This Row],[Date]],"mmm")</f>
        <v>Jul</v>
      </c>
      <c r="P928" t="str">
        <f>IF(Table1[[#This Row],[Capacity]]&lt;=4,"Small",IF(Table1[[#This Row],[Capacity]]&lt;=8,"Medium","Large"))</f>
        <v>Small</v>
      </c>
      <c r="Q928" t="str">
        <f>IF(Table1[[#This Row],[Utilization %]]&lt;0.25,"Barely Attended","Normal")</f>
        <v>Normal</v>
      </c>
      <c r="R928" t="str">
        <f>IF(Table1[[#This Row],[Meeting duration (mins)]]&gt;90,"Long Meeting","Normal")</f>
        <v>Long Meeting</v>
      </c>
    </row>
    <row r="929" spans="1:18" x14ac:dyDescent="0.2">
      <c r="A929">
        <v>929</v>
      </c>
      <c r="B929" s="1">
        <v>45607</v>
      </c>
      <c r="C929" s="2" t="s">
        <v>19</v>
      </c>
      <c r="D929" s="2" t="s">
        <v>47</v>
      </c>
      <c r="E929" t="s">
        <v>12</v>
      </c>
      <c r="F929">
        <v>2</v>
      </c>
      <c r="G929" s="12">
        <v>8</v>
      </c>
      <c r="H929">
        <v>9</v>
      </c>
      <c r="I929" t="s">
        <v>17</v>
      </c>
      <c r="J929" t="s">
        <v>28</v>
      </c>
      <c r="K929" s="4">
        <f>(Table1[[#This Row],[EndTime]]-Table1[[#This Row],[StartTime]])*1440</f>
        <v>30.000000000000053</v>
      </c>
      <c r="L929" s="5">
        <f>Table1[[#This Row],[Attendees]]/Table1[[#This Row],[Capacity]]</f>
        <v>1.125</v>
      </c>
      <c r="M929">
        <f>IF(Table1[[#This Row],[Attendees]]&gt;Table1[[#This Row],[Capacity]],1,0)</f>
        <v>1</v>
      </c>
      <c r="N929" t="str">
        <f>TEXT(Table1[[#This Row],[Date]],"ddd")</f>
        <v>Mon</v>
      </c>
      <c r="O929" t="str">
        <f>TEXT(Table1[[#This Row],[Date]],"mmm")</f>
        <v>Nov</v>
      </c>
      <c r="P929" t="str">
        <f>IF(Table1[[#This Row],[Capacity]]&lt;=4,"Small",IF(Table1[[#This Row],[Capacity]]&lt;=8,"Medium","Large"))</f>
        <v>Medium</v>
      </c>
      <c r="Q929" t="str">
        <f>IF(Table1[[#This Row],[Utilization %]]&lt;0.25,"Barely Attended","Normal")</f>
        <v>Normal</v>
      </c>
      <c r="R929" t="str">
        <f>IF(Table1[[#This Row],[Meeting duration (mins)]]&gt;90,"Long Meeting","Normal")</f>
        <v>Normal</v>
      </c>
    </row>
    <row r="930" spans="1:18" x14ac:dyDescent="0.2">
      <c r="A930">
        <v>930</v>
      </c>
      <c r="B930" s="1">
        <v>45307</v>
      </c>
      <c r="C930" s="2" t="s">
        <v>37</v>
      </c>
      <c r="D930" s="2" t="s">
        <v>45</v>
      </c>
      <c r="E930" t="s">
        <v>21</v>
      </c>
      <c r="F930">
        <v>1</v>
      </c>
      <c r="G930" s="12">
        <v>6</v>
      </c>
      <c r="H930">
        <v>5</v>
      </c>
      <c r="I930" t="s">
        <v>17</v>
      </c>
      <c r="J930" t="s">
        <v>18</v>
      </c>
      <c r="K930" s="4">
        <f>(Table1[[#This Row],[EndTime]]-Table1[[#This Row],[StartTime]])*1440</f>
        <v>119.99999999999989</v>
      </c>
      <c r="L930" s="5">
        <f>Table1[[#This Row],[Attendees]]/Table1[[#This Row],[Capacity]]</f>
        <v>0.83333333333333337</v>
      </c>
      <c r="M930">
        <f>IF(Table1[[#This Row],[Attendees]]&gt;Table1[[#This Row],[Capacity]],1,0)</f>
        <v>0</v>
      </c>
      <c r="N930" t="str">
        <f>TEXT(Table1[[#This Row],[Date]],"ddd")</f>
        <v>Tue</v>
      </c>
      <c r="O930" t="str">
        <f>TEXT(Table1[[#This Row],[Date]],"mmm")</f>
        <v>Jan</v>
      </c>
      <c r="P930" t="str">
        <f>IF(Table1[[#This Row],[Capacity]]&lt;=4,"Small",IF(Table1[[#This Row],[Capacity]]&lt;=8,"Medium","Large"))</f>
        <v>Medium</v>
      </c>
      <c r="Q930" t="str">
        <f>IF(Table1[[#This Row],[Utilization %]]&lt;0.25,"Barely Attended","Normal")</f>
        <v>Normal</v>
      </c>
      <c r="R930" t="str">
        <f>IF(Table1[[#This Row],[Meeting duration (mins)]]&gt;90,"Long Meeting","Normal")</f>
        <v>Long Meeting</v>
      </c>
    </row>
    <row r="931" spans="1:18" x14ac:dyDescent="0.2">
      <c r="A931">
        <v>931</v>
      </c>
      <c r="B931" s="1">
        <v>45486</v>
      </c>
      <c r="C931" s="2" t="s">
        <v>34</v>
      </c>
      <c r="D931" s="2" t="s">
        <v>36</v>
      </c>
      <c r="E931" t="s">
        <v>21</v>
      </c>
      <c r="F931">
        <v>1</v>
      </c>
      <c r="G931" s="12">
        <v>6</v>
      </c>
      <c r="H931">
        <v>2</v>
      </c>
      <c r="I931" t="s">
        <v>27</v>
      </c>
      <c r="J931" t="s">
        <v>23</v>
      </c>
      <c r="K931" s="4">
        <f>(Table1[[#This Row],[EndTime]]-Table1[[#This Row],[StartTime]])*1440</f>
        <v>90</v>
      </c>
      <c r="L931" s="5">
        <f>Table1[[#This Row],[Attendees]]/Table1[[#This Row],[Capacity]]</f>
        <v>0.33333333333333331</v>
      </c>
      <c r="M931">
        <f>IF(Table1[[#This Row],[Attendees]]&gt;Table1[[#This Row],[Capacity]],1,0)</f>
        <v>0</v>
      </c>
      <c r="N931" t="str">
        <f>TEXT(Table1[[#This Row],[Date]],"ddd")</f>
        <v>Sat</v>
      </c>
      <c r="O931" t="str">
        <f>TEXT(Table1[[#This Row],[Date]],"mmm")</f>
        <v>Jul</v>
      </c>
      <c r="P931" t="str">
        <f>IF(Table1[[#This Row],[Capacity]]&lt;=4,"Small",IF(Table1[[#This Row],[Capacity]]&lt;=8,"Medium","Large"))</f>
        <v>Medium</v>
      </c>
      <c r="Q931" t="str">
        <f>IF(Table1[[#This Row],[Utilization %]]&lt;0.25,"Barely Attended","Normal")</f>
        <v>Normal</v>
      </c>
      <c r="R931" t="str">
        <f>IF(Table1[[#This Row],[Meeting duration (mins)]]&gt;90,"Long Meeting","Normal")</f>
        <v>Normal</v>
      </c>
    </row>
    <row r="932" spans="1:18" x14ac:dyDescent="0.2">
      <c r="A932">
        <v>932</v>
      </c>
      <c r="B932" s="1">
        <v>45624</v>
      </c>
      <c r="C932" s="2" t="s">
        <v>34</v>
      </c>
      <c r="D932" s="2" t="s">
        <v>44</v>
      </c>
      <c r="E932" t="s">
        <v>38</v>
      </c>
      <c r="F932">
        <v>3</v>
      </c>
      <c r="G932" s="12">
        <v>16</v>
      </c>
      <c r="H932">
        <v>19</v>
      </c>
      <c r="I932" t="s">
        <v>42</v>
      </c>
      <c r="J932" t="s">
        <v>30</v>
      </c>
      <c r="K932" s="4">
        <f>(Table1[[#This Row],[EndTime]]-Table1[[#This Row],[StartTime]])*1440</f>
        <v>119.99999999999997</v>
      </c>
      <c r="L932" s="5">
        <f>Table1[[#This Row],[Attendees]]/Table1[[#This Row],[Capacity]]</f>
        <v>1.1875</v>
      </c>
      <c r="M932">
        <f>IF(Table1[[#This Row],[Attendees]]&gt;Table1[[#This Row],[Capacity]],1,0)</f>
        <v>1</v>
      </c>
      <c r="N932" t="str">
        <f>TEXT(Table1[[#This Row],[Date]],"ddd")</f>
        <v>Thu</v>
      </c>
      <c r="O932" t="str">
        <f>TEXT(Table1[[#This Row],[Date]],"mmm")</f>
        <v>Nov</v>
      </c>
      <c r="P932" t="str">
        <f>IF(Table1[[#This Row],[Capacity]]&lt;=4,"Small",IF(Table1[[#This Row],[Capacity]]&lt;=8,"Medium","Large"))</f>
        <v>Large</v>
      </c>
      <c r="Q932" t="str">
        <f>IF(Table1[[#This Row],[Utilization %]]&lt;0.25,"Barely Attended","Normal")</f>
        <v>Normal</v>
      </c>
      <c r="R932" t="str">
        <f>IF(Table1[[#This Row],[Meeting duration (mins)]]&gt;90,"Long Meeting","Normal")</f>
        <v>Long Meeting</v>
      </c>
    </row>
    <row r="933" spans="1:18" x14ac:dyDescent="0.2">
      <c r="A933">
        <v>933</v>
      </c>
      <c r="B933" s="1">
        <v>45324</v>
      </c>
      <c r="C933" s="2" t="s">
        <v>10</v>
      </c>
      <c r="D933" s="2" t="s">
        <v>11</v>
      </c>
      <c r="E933" t="s">
        <v>35</v>
      </c>
      <c r="F933">
        <v>2</v>
      </c>
      <c r="G933" s="12">
        <v>10</v>
      </c>
      <c r="H933">
        <v>3</v>
      </c>
      <c r="I933" t="s">
        <v>41</v>
      </c>
      <c r="J933" t="s">
        <v>18</v>
      </c>
      <c r="K933" s="4">
        <f>(Table1[[#This Row],[EndTime]]-Table1[[#This Row],[StartTime]])*1440</f>
        <v>90</v>
      </c>
      <c r="L933" s="5">
        <f>Table1[[#This Row],[Attendees]]/Table1[[#This Row],[Capacity]]</f>
        <v>0.3</v>
      </c>
      <c r="M933">
        <f>IF(Table1[[#This Row],[Attendees]]&gt;Table1[[#This Row],[Capacity]],1,0)</f>
        <v>0</v>
      </c>
      <c r="N933" t="str">
        <f>TEXT(Table1[[#This Row],[Date]],"ddd")</f>
        <v>Fri</v>
      </c>
      <c r="O933" t="str">
        <f>TEXT(Table1[[#This Row],[Date]],"mmm")</f>
        <v>Feb</v>
      </c>
      <c r="P933" t="str">
        <f>IF(Table1[[#This Row],[Capacity]]&lt;=4,"Small",IF(Table1[[#This Row],[Capacity]]&lt;=8,"Medium","Large"))</f>
        <v>Large</v>
      </c>
      <c r="Q933" t="str">
        <f>IF(Table1[[#This Row],[Utilization %]]&lt;0.25,"Barely Attended","Normal")</f>
        <v>Normal</v>
      </c>
      <c r="R933" t="str">
        <f>IF(Table1[[#This Row],[Meeting duration (mins)]]&gt;90,"Long Meeting","Normal")</f>
        <v>Normal</v>
      </c>
    </row>
    <row r="934" spans="1:18" x14ac:dyDescent="0.2">
      <c r="A934">
        <v>934</v>
      </c>
      <c r="B934" s="1">
        <v>45583</v>
      </c>
      <c r="C934" s="2" t="s">
        <v>31</v>
      </c>
      <c r="D934" s="2" t="s">
        <v>46</v>
      </c>
      <c r="E934" t="s">
        <v>38</v>
      </c>
      <c r="F934">
        <v>3</v>
      </c>
      <c r="G934" s="12">
        <v>16</v>
      </c>
      <c r="H934">
        <v>14</v>
      </c>
      <c r="I934" t="s">
        <v>41</v>
      </c>
      <c r="J934" t="s">
        <v>30</v>
      </c>
      <c r="K934" s="4">
        <f>(Table1[[#This Row],[EndTime]]-Table1[[#This Row],[StartTime]])*1440</f>
        <v>59.999999999999943</v>
      </c>
      <c r="L934" s="5">
        <f>Table1[[#This Row],[Attendees]]/Table1[[#This Row],[Capacity]]</f>
        <v>0.875</v>
      </c>
      <c r="M934">
        <f>IF(Table1[[#This Row],[Attendees]]&gt;Table1[[#This Row],[Capacity]],1,0)</f>
        <v>0</v>
      </c>
      <c r="N934" t="str">
        <f>TEXT(Table1[[#This Row],[Date]],"ddd")</f>
        <v>Fri</v>
      </c>
      <c r="O934" t="str">
        <f>TEXT(Table1[[#This Row],[Date]],"mmm")</f>
        <v>Oct</v>
      </c>
      <c r="P934" t="str">
        <f>IF(Table1[[#This Row],[Capacity]]&lt;=4,"Small",IF(Table1[[#This Row],[Capacity]]&lt;=8,"Medium","Large"))</f>
        <v>Large</v>
      </c>
      <c r="Q934" t="str">
        <f>IF(Table1[[#This Row],[Utilization %]]&lt;0.25,"Barely Attended","Normal")</f>
        <v>Normal</v>
      </c>
      <c r="R934" t="str">
        <f>IF(Table1[[#This Row],[Meeting duration (mins)]]&gt;90,"Long Meeting","Normal")</f>
        <v>Normal</v>
      </c>
    </row>
    <row r="935" spans="1:18" x14ac:dyDescent="0.2">
      <c r="A935">
        <v>935</v>
      </c>
      <c r="B935" s="1">
        <v>45498</v>
      </c>
      <c r="C935" s="2" t="s">
        <v>32</v>
      </c>
      <c r="D935" s="2" t="s">
        <v>10</v>
      </c>
      <c r="E935" t="s">
        <v>38</v>
      </c>
      <c r="F935">
        <v>3</v>
      </c>
      <c r="G935" s="12">
        <v>16</v>
      </c>
      <c r="H935">
        <v>5</v>
      </c>
      <c r="I935" t="s">
        <v>17</v>
      </c>
      <c r="J935" t="s">
        <v>14</v>
      </c>
      <c r="K935" s="4">
        <f>(Table1[[#This Row],[EndTime]]-Table1[[#This Row],[StartTime]])*1440</f>
        <v>60.000000000000107</v>
      </c>
      <c r="L935" s="5">
        <f>Table1[[#This Row],[Attendees]]/Table1[[#This Row],[Capacity]]</f>
        <v>0.3125</v>
      </c>
      <c r="M935">
        <f>IF(Table1[[#This Row],[Attendees]]&gt;Table1[[#This Row],[Capacity]],1,0)</f>
        <v>0</v>
      </c>
      <c r="N935" t="str">
        <f>TEXT(Table1[[#This Row],[Date]],"ddd")</f>
        <v>Thu</v>
      </c>
      <c r="O935" t="str">
        <f>TEXT(Table1[[#This Row],[Date]],"mmm")</f>
        <v>Jul</v>
      </c>
      <c r="P935" t="str">
        <f>IF(Table1[[#This Row],[Capacity]]&lt;=4,"Small",IF(Table1[[#This Row],[Capacity]]&lt;=8,"Medium","Large"))</f>
        <v>Large</v>
      </c>
      <c r="Q935" t="str">
        <f>IF(Table1[[#This Row],[Utilization %]]&lt;0.25,"Barely Attended","Normal")</f>
        <v>Normal</v>
      </c>
      <c r="R935" t="str">
        <f>IF(Table1[[#This Row],[Meeting duration (mins)]]&gt;90,"Long Meeting","Normal")</f>
        <v>Normal</v>
      </c>
    </row>
    <row r="936" spans="1:18" x14ac:dyDescent="0.2">
      <c r="A936">
        <v>936</v>
      </c>
      <c r="B936" s="1">
        <v>45499</v>
      </c>
      <c r="C936" s="2" t="s">
        <v>36</v>
      </c>
      <c r="D936" s="2" t="s">
        <v>15</v>
      </c>
      <c r="E936" t="s">
        <v>21</v>
      </c>
      <c r="F936">
        <v>1</v>
      </c>
      <c r="G936" s="12">
        <v>6</v>
      </c>
      <c r="H936">
        <v>9</v>
      </c>
      <c r="I936" t="s">
        <v>17</v>
      </c>
      <c r="J936" t="s">
        <v>23</v>
      </c>
      <c r="K936" s="4">
        <f>(Table1[[#This Row],[EndTime]]-Table1[[#This Row],[StartTime]])*1440</f>
        <v>60.000000000000028</v>
      </c>
      <c r="L936" s="5">
        <f>Table1[[#This Row],[Attendees]]/Table1[[#This Row],[Capacity]]</f>
        <v>1.5</v>
      </c>
      <c r="M936">
        <f>IF(Table1[[#This Row],[Attendees]]&gt;Table1[[#This Row],[Capacity]],1,0)</f>
        <v>1</v>
      </c>
      <c r="N936" t="str">
        <f>TEXT(Table1[[#This Row],[Date]],"ddd")</f>
        <v>Fri</v>
      </c>
      <c r="O936" t="str">
        <f>TEXT(Table1[[#This Row],[Date]],"mmm")</f>
        <v>Jul</v>
      </c>
      <c r="P936" t="str">
        <f>IF(Table1[[#This Row],[Capacity]]&lt;=4,"Small",IF(Table1[[#This Row],[Capacity]]&lt;=8,"Medium","Large"))</f>
        <v>Medium</v>
      </c>
      <c r="Q936" t="str">
        <f>IF(Table1[[#This Row],[Utilization %]]&lt;0.25,"Barely Attended","Normal")</f>
        <v>Normal</v>
      </c>
      <c r="R936" t="str">
        <f>IF(Table1[[#This Row],[Meeting duration (mins)]]&gt;90,"Long Meeting","Normal")</f>
        <v>Normal</v>
      </c>
    </row>
    <row r="937" spans="1:18" x14ac:dyDescent="0.2">
      <c r="A937">
        <v>937</v>
      </c>
      <c r="B937" s="1">
        <v>45626</v>
      </c>
      <c r="C937" s="2" t="s">
        <v>47</v>
      </c>
      <c r="D937" s="2" t="s">
        <v>36</v>
      </c>
      <c r="E937" t="s">
        <v>38</v>
      </c>
      <c r="F937">
        <v>3</v>
      </c>
      <c r="G937" s="12">
        <v>16</v>
      </c>
      <c r="H937">
        <v>13</v>
      </c>
      <c r="I937" t="s">
        <v>41</v>
      </c>
      <c r="J937" t="s">
        <v>23</v>
      </c>
      <c r="K937" s="4">
        <f>(Table1[[#This Row],[EndTime]]-Table1[[#This Row],[StartTime]])*1440</f>
        <v>119.99999999999997</v>
      </c>
      <c r="L937" s="5">
        <f>Table1[[#This Row],[Attendees]]/Table1[[#This Row],[Capacity]]</f>
        <v>0.8125</v>
      </c>
      <c r="M937">
        <f>IF(Table1[[#This Row],[Attendees]]&gt;Table1[[#This Row],[Capacity]],1,0)</f>
        <v>0</v>
      </c>
      <c r="N937" t="str">
        <f>TEXT(Table1[[#This Row],[Date]],"ddd")</f>
        <v>Sat</v>
      </c>
      <c r="O937" t="str">
        <f>TEXT(Table1[[#This Row],[Date]],"mmm")</f>
        <v>Nov</v>
      </c>
      <c r="P937" t="str">
        <f>IF(Table1[[#This Row],[Capacity]]&lt;=4,"Small",IF(Table1[[#This Row],[Capacity]]&lt;=8,"Medium","Large"))</f>
        <v>Large</v>
      </c>
      <c r="Q937" t="str">
        <f>IF(Table1[[#This Row],[Utilization %]]&lt;0.25,"Barely Attended","Normal")</f>
        <v>Normal</v>
      </c>
      <c r="R937" t="str">
        <f>IF(Table1[[#This Row],[Meeting duration (mins)]]&gt;90,"Long Meeting","Normal")</f>
        <v>Long Meeting</v>
      </c>
    </row>
    <row r="938" spans="1:18" x14ac:dyDescent="0.2">
      <c r="A938">
        <v>938</v>
      </c>
      <c r="B938" s="1">
        <v>45533</v>
      </c>
      <c r="C938" s="2" t="s">
        <v>47</v>
      </c>
      <c r="D938" s="2" t="s">
        <v>34</v>
      </c>
      <c r="E938" t="s">
        <v>35</v>
      </c>
      <c r="F938">
        <v>2</v>
      </c>
      <c r="G938" s="12">
        <v>10</v>
      </c>
      <c r="H938">
        <v>1</v>
      </c>
      <c r="I938" t="s">
        <v>22</v>
      </c>
      <c r="J938" t="s">
        <v>28</v>
      </c>
      <c r="K938" s="4">
        <f>(Table1[[#This Row],[EndTime]]-Table1[[#This Row],[StartTime]])*1440</f>
        <v>29.999999999999972</v>
      </c>
      <c r="L938" s="5">
        <f>Table1[[#This Row],[Attendees]]/Table1[[#This Row],[Capacity]]</f>
        <v>0.1</v>
      </c>
      <c r="M938">
        <f>IF(Table1[[#This Row],[Attendees]]&gt;Table1[[#This Row],[Capacity]],1,0)</f>
        <v>0</v>
      </c>
      <c r="N938" t="str">
        <f>TEXT(Table1[[#This Row],[Date]],"ddd")</f>
        <v>Thu</v>
      </c>
      <c r="O938" t="str">
        <f>TEXT(Table1[[#This Row],[Date]],"mmm")</f>
        <v>Aug</v>
      </c>
      <c r="P938" t="str">
        <f>IF(Table1[[#This Row],[Capacity]]&lt;=4,"Small",IF(Table1[[#This Row],[Capacity]]&lt;=8,"Medium","Large"))</f>
        <v>Large</v>
      </c>
      <c r="Q938" t="str">
        <f>IF(Table1[[#This Row],[Utilization %]]&lt;0.25,"Barely Attended","Normal")</f>
        <v>Barely Attended</v>
      </c>
      <c r="R938" t="str">
        <f>IF(Table1[[#This Row],[Meeting duration (mins)]]&gt;90,"Long Meeting","Normal")</f>
        <v>Normal</v>
      </c>
    </row>
    <row r="939" spans="1:18" x14ac:dyDescent="0.2">
      <c r="A939">
        <v>939</v>
      </c>
      <c r="B939" s="1">
        <v>45573</v>
      </c>
      <c r="C939" s="2" t="s">
        <v>10</v>
      </c>
      <c r="D939" s="2" t="s">
        <v>11</v>
      </c>
      <c r="E939" t="s">
        <v>35</v>
      </c>
      <c r="F939">
        <v>2</v>
      </c>
      <c r="G939" s="12">
        <v>10</v>
      </c>
      <c r="H939">
        <v>11</v>
      </c>
      <c r="I939" t="s">
        <v>41</v>
      </c>
      <c r="J939" t="s">
        <v>30</v>
      </c>
      <c r="K939" s="4">
        <f>(Table1[[#This Row],[EndTime]]-Table1[[#This Row],[StartTime]])*1440</f>
        <v>90</v>
      </c>
      <c r="L939" s="5">
        <f>Table1[[#This Row],[Attendees]]/Table1[[#This Row],[Capacity]]</f>
        <v>1.1000000000000001</v>
      </c>
      <c r="M939">
        <f>IF(Table1[[#This Row],[Attendees]]&gt;Table1[[#This Row],[Capacity]],1,0)</f>
        <v>1</v>
      </c>
      <c r="N939" t="str">
        <f>TEXT(Table1[[#This Row],[Date]],"ddd")</f>
        <v>Tue</v>
      </c>
      <c r="O939" t="str">
        <f>TEXT(Table1[[#This Row],[Date]],"mmm")</f>
        <v>Oct</v>
      </c>
      <c r="P939" t="str">
        <f>IF(Table1[[#This Row],[Capacity]]&lt;=4,"Small",IF(Table1[[#This Row],[Capacity]]&lt;=8,"Medium","Large"))</f>
        <v>Large</v>
      </c>
      <c r="Q939" t="str">
        <f>IF(Table1[[#This Row],[Utilization %]]&lt;0.25,"Barely Attended","Normal")</f>
        <v>Normal</v>
      </c>
      <c r="R939" t="str">
        <f>IF(Table1[[#This Row],[Meeting duration (mins)]]&gt;90,"Long Meeting","Normal")</f>
        <v>Normal</v>
      </c>
    </row>
    <row r="940" spans="1:18" x14ac:dyDescent="0.2">
      <c r="A940">
        <v>940</v>
      </c>
      <c r="B940" s="1">
        <v>45331</v>
      </c>
      <c r="C940" s="2" t="s">
        <v>43</v>
      </c>
      <c r="D940" s="2" t="s">
        <v>15</v>
      </c>
      <c r="E940" t="s">
        <v>12</v>
      </c>
      <c r="F940">
        <v>2</v>
      </c>
      <c r="G940" s="12">
        <v>8</v>
      </c>
      <c r="H940">
        <v>6</v>
      </c>
      <c r="I940" t="s">
        <v>22</v>
      </c>
      <c r="J940" t="s">
        <v>30</v>
      </c>
      <c r="K940" s="4">
        <f>(Table1[[#This Row],[EndTime]]-Table1[[#This Row],[StartTime]])*1440</f>
        <v>90</v>
      </c>
      <c r="L940" s="5">
        <f>Table1[[#This Row],[Attendees]]/Table1[[#This Row],[Capacity]]</f>
        <v>0.75</v>
      </c>
      <c r="M940">
        <f>IF(Table1[[#This Row],[Attendees]]&gt;Table1[[#This Row],[Capacity]],1,0)</f>
        <v>0</v>
      </c>
      <c r="N940" t="str">
        <f>TEXT(Table1[[#This Row],[Date]],"ddd")</f>
        <v>Fri</v>
      </c>
      <c r="O940" t="str">
        <f>TEXT(Table1[[#This Row],[Date]],"mmm")</f>
        <v>Feb</v>
      </c>
      <c r="P940" t="str">
        <f>IF(Table1[[#This Row],[Capacity]]&lt;=4,"Small",IF(Table1[[#This Row],[Capacity]]&lt;=8,"Medium","Large"))</f>
        <v>Medium</v>
      </c>
      <c r="Q940" t="str">
        <f>IF(Table1[[#This Row],[Utilization %]]&lt;0.25,"Barely Attended","Normal")</f>
        <v>Normal</v>
      </c>
      <c r="R940" t="str">
        <f>IF(Table1[[#This Row],[Meeting duration (mins)]]&gt;90,"Long Meeting","Normal")</f>
        <v>Normal</v>
      </c>
    </row>
    <row r="941" spans="1:18" x14ac:dyDescent="0.2">
      <c r="A941">
        <v>941</v>
      </c>
      <c r="B941" s="1">
        <v>45644</v>
      </c>
      <c r="C941" s="2" t="s">
        <v>11</v>
      </c>
      <c r="D941" s="2" t="s">
        <v>46</v>
      </c>
      <c r="E941" t="s">
        <v>38</v>
      </c>
      <c r="F941">
        <v>3</v>
      </c>
      <c r="G941" s="12">
        <v>16</v>
      </c>
      <c r="H941">
        <v>7</v>
      </c>
      <c r="I941" t="s">
        <v>27</v>
      </c>
      <c r="J941" t="s">
        <v>28</v>
      </c>
      <c r="K941" s="4">
        <f>(Table1[[#This Row],[EndTime]]-Table1[[#This Row],[StartTime]])*1440</f>
        <v>119.99999999999989</v>
      </c>
      <c r="L941" s="5">
        <f>Table1[[#This Row],[Attendees]]/Table1[[#This Row],[Capacity]]</f>
        <v>0.4375</v>
      </c>
      <c r="M941">
        <f>IF(Table1[[#This Row],[Attendees]]&gt;Table1[[#This Row],[Capacity]],1,0)</f>
        <v>0</v>
      </c>
      <c r="N941" t="str">
        <f>TEXT(Table1[[#This Row],[Date]],"ddd")</f>
        <v>Wed</v>
      </c>
      <c r="O941" t="str">
        <f>TEXT(Table1[[#This Row],[Date]],"mmm")</f>
        <v>Dec</v>
      </c>
      <c r="P941" t="str">
        <f>IF(Table1[[#This Row],[Capacity]]&lt;=4,"Small",IF(Table1[[#This Row],[Capacity]]&lt;=8,"Medium","Large"))</f>
        <v>Large</v>
      </c>
      <c r="Q941" t="str">
        <f>IF(Table1[[#This Row],[Utilization %]]&lt;0.25,"Barely Attended","Normal")</f>
        <v>Normal</v>
      </c>
      <c r="R941" t="str">
        <f>IF(Table1[[#This Row],[Meeting duration (mins)]]&gt;90,"Long Meeting","Normal")</f>
        <v>Long Meeting</v>
      </c>
    </row>
    <row r="942" spans="1:18" x14ac:dyDescent="0.2">
      <c r="A942">
        <v>942</v>
      </c>
      <c r="B942" s="1">
        <v>45491</v>
      </c>
      <c r="C942" s="2" t="s">
        <v>45</v>
      </c>
      <c r="D942" s="2" t="s">
        <v>33</v>
      </c>
      <c r="E942" t="s">
        <v>25</v>
      </c>
      <c r="F942">
        <v>1</v>
      </c>
      <c r="G942" s="12">
        <v>4</v>
      </c>
      <c r="H942">
        <v>5</v>
      </c>
      <c r="I942" t="s">
        <v>22</v>
      </c>
      <c r="J942" t="s">
        <v>14</v>
      </c>
      <c r="K942" s="4">
        <f>(Table1[[#This Row],[EndTime]]-Table1[[#This Row],[StartTime]])*1440</f>
        <v>90</v>
      </c>
      <c r="L942" s="5">
        <f>Table1[[#This Row],[Attendees]]/Table1[[#This Row],[Capacity]]</f>
        <v>1.25</v>
      </c>
      <c r="M942">
        <f>IF(Table1[[#This Row],[Attendees]]&gt;Table1[[#This Row],[Capacity]],1,0)</f>
        <v>1</v>
      </c>
      <c r="N942" t="str">
        <f>TEXT(Table1[[#This Row],[Date]],"ddd")</f>
        <v>Thu</v>
      </c>
      <c r="O942" t="str">
        <f>TEXT(Table1[[#This Row],[Date]],"mmm")</f>
        <v>Jul</v>
      </c>
      <c r="P942" t="str">
        <f>IF(Table1[[#This Row],[Capacity]]&lt;=4,"Small",IF(Table1[[#This Row],[Capacity]]&lt;=8,"Medium","Large"))</f>
        <v>Small</v>
      </c>
      <c r="Q942" t="str">
        <f>IF(Table1[[#This Row],[Utilization %]]&lt;0.25,"Barely Attended","Normal")</f>
        <v>Normal</v>
      </c>
      <c r="R942" t="str">
        <f>IF(Table1[[#This Row],[Meeting duration (mins)]]&gt;90,"Long Meeting","Normal")</f>
        <v>Normal</v>
      </c>
    </row>
    <row r="943" spans="1:18" x14ac:dyDescent="0.2">
      <c r="A943">
        <v>943</v>
      </c>
      <c r="B943" s="1">
        <v>45376</v>
      </c>
      <c r="C943" s="2" t="s">
        <v>36</v>
      </c>
      <c r="D943" s="2" t="s">
        <v>15</v>
      </c>
      <c r="E943" t="s">
        <v>49</v>
      </c>
      <c r="F943">
        <v>3</v>
      </c>
      <c r="G943" s="12">
        <v>12</v>
      </c>
      <c r="H943">
        <v>9</v>
      </c>
      <c r="I943" t="s">
        <v>42</v>
      </c>
      <c r="J943" t="s">
        <v>23</v>
      </c>
      <c r="K943" s="4">
        <f>(Table1[[#This Row],[EndTime]]-Table1[[#This Row],[StartTime]])*1440</f>
        <v>60.000000000000028</v>
      </c>
      <c r="L943" s="5">
        <f>Table1[[#This Row],[Attendees]]/Table1[[#This Row],[Capacity]]</f>
        <v>0.75</v>
      </c>
      <c r="M943">
        <f>IF(Table1[[#This Row],[Attendees]]&gt;Table1[[#This Row],[Capacity]],1,0)</f>
        <v>0</v>
      </c>
      <c r="N943" t="str">
        <f>TEXT(Table1[[#This Row],[Date]],"ddd")</f>
        <v>Mon</v>
      </c>
      <c r="O943" t="str">
        <f>TEXT(Table1[[#This Row],[Date]],"mmm")</f>
        <v>Mar</v>
      </c>
      <c r="P943" t="str">
        <f>IF(Table1[[#This Row],[Capacity]]&lt;=4,"Small",IF(Table1[[#This Row],[Capacity]]&lt;=8,"Medium","Large"))</f>
        <v>Large</v>
      </c>
      <c r="Q943" t="str">
        <f>IF(Table1[[#This Row],[Utilization %]]&lt;0.25,"Barely Attended","Normal")</f>
        <v>Normal</v>
      </c>
      <c r="R943" t="str">
        <f>IF(Table1[[#This Row],[Meeting duration (mins)]]&gt;90,"Long Meeting","Normal")</f>
        <v>Normal</v>
      </c>
    </row>
    <row r="944" spans="1:18" x14ac:dyDescent="0.2">
      <c r="A944">
        <v>944</v>
      </c>
      <c r="B944" s="1">
        <v>45628</v>
      </c>
      <c r="C944" s="2" t="s">
        <v>44</v>
      </c>
      <c r="D944" s="2" t="s">
        <v>29</v>
      </c>
      <c r="E944" t="s">
        <v>38</v>
      </c>
      <c r="F944">
        <v>3</v>
      </c>
      <c r="G944" s="12">
        <v>16</v>
      </c>
      <c r="H944">
        <v>8</v>
      </c>
      <c r="I944" t="s">
        <v>13</v>
      </c>
      <c r="J944" t="s">
        <v>14</v>
      </c>
      <c r="K944" s="4">
        <f>(Table1[[#This Row],[EndTime]]-Table1[[#This Row],[StartTime]])*1440</f>
        <v>60.000000000000028</v>
      </c>
      <c r="L944" s="5">
        <f>Table1[[#This Row],[Attendees]]/Table1[[#This Row],[Capacity]]</f>
        <v>0.5</v>
      </c>
      <c r="M944">
        <f>IF(Table1[[#This Row],[Attendees]]&gt;Table1[[#This Row],[Capacity]],1,0)</f>
        <v>0</v>
      </c>
      <c r="N944" t="str">
        <f>TEXT(Table1[[#This Row],[Date]],"ddd")</f>
        <v>Mon</v>
      </c>
      <c r="O944" t="str">
        <f>TEXT(Table1[[#This Row],[Date]],"mmm")</f>
        <v>Dec</v>
      </c>
      <c r="P944" t="str">
        <f>IF(Table1[[#This Row],[Capacity]]&lt;=4,"Small",IF(Table1[[#This Row],[Capacity]]&lt;=8,"Medium","Large"))</f>
        <v>Large</v>
      </c>
      <c r="Q944" t="str">
        <f>IF(Table1[[#This Row],[Utilization %]]&lt;0.25,"Barely Attended","Normal")</f>
        <v>Normal</v>
      </c>
      <c r="R944" t="str">
        <f>IF(Table1[[#This Row],[Meeting duration (mins)]]&gt;90,"Long Meeting","Normal")</f>
        <v>Normal</v>
      </c>
    </row>
    <row r="945" spans="1:18" x14ac:dyDescent="0.2">
      <c r="A945">
        <v>945</v>
      </c>
      <c r="B945" s="1">
        <v>45576</v>
      </c>
      <c r="C945" s="2" t="s">
        <v>37</v>
      </c>
      <c r="D945" s="2" t="s">
        <v>45</v>
      </c>
      <c r="E945" t="s">
        <v>25</v>
      </c>
      <c r="F945">
        <v>1</v>
      </c>
      <c r="G945" s="12">
        <v>4</v>
      </c>
      <c r="H945">
        <v>5</v>
      </c>
      <c r="I945" t="s">
        <v>39</v>
      </c>
      <c r="J945" t="s">
        <v>40</v>
      </c>
      <c r="K945" s="4">
        <f>(Table1[[#This Row],[EndTime]]-Table1[[#This Row],[StartTime]])*1440</f>
        <v>119.99999999999989</v>
      </c>
      <c r="L945" s="5">
        <f>Table1[[#This Row],[Attendees]]/Table1[[#This Row],[Capacity]]</f>
        <v>1.25</v>
      </c>
      <c r="M945">
        <f>IF(Table1[[#This Row],[Attendees]]&gt;Table1[[#This Row],[Capacity]],1,0)</f>
        <v>1</v>
      </c>
      <c r="N945" t="str">
        <f>TEXT(Table1[[#This Row],[Date]],"ddd")</f>
        <v>Fri</v>
      </c>
      <c r="O945" t="str">
        <f>TEXT(Table1[[#This Row],[Date]],"mmm")</f>
        <v>Oct</v>
      </c>
      <c r="P945" t="str">
        <f>IF(Table1[[#This Row],[Capacity]]&lt;=4,"Small",IF(Table1[[#This Row],[Capacity]]&lt;=8,"Medium","Large"))</f>
        <v>Small</v>
      </c>
      <c r="Q945" t="str">
        <f>IF(Table1[[#This Row],[Utilization %]]&lt;0.25,"Barely Attended","Normal")</f>
        <v>Normal</v>
      </c>
      <c r="R945" t="str">
        <f>IF(Table1[[#This Row],[Meeting duration (mins)]]&gt;90,"Long Meeting","Normal")</f>
        <v>Long Meeting</v>
      </c>
    </row>
    <row r="946" spans="1:18" x14ac:dyDescent="0.2">
      <c r="A946">
        <v>946</v>
      </c>
      <c r="B946" s="1">
        <v>45527</v>
      </c>
      <c r="C946" s="2" t="s">
        <v>10</v>
      </c>
      <c r="D946" s="2" t="s">
        <v>45</v>
      </c>
      <c r="E946" t="s">
        <v>21</v>
      </c>
      <c r="F946">
        <v>1</v>
      </c>
      <c r="G946" s="12">
        <v>6</v>
      </c>
      <c r="H946">
        <v>4</v>
      </c>
      <c r="I946" t="s">
        <v>27</v>
      </c>
      <c r="J946" t="s">
        <v>40</v>
      </c>
      <c r="K946" s="4">
        <f>(Table1[[#This Row],[EndTime]]-Table1[[#This Row],[StartTime]])*1440</f>
        <v>29.999999999999893</v>
      </c>
      <c r="L946" s="5">
        <f>Table1[[#This Row],[Attendees]]/Table1[[#This Row],[Capacity]]</f>
        <v>0.66666666666666663</v>
      </c>
      <c r="M946">
        <f>IF(Table1[[#This Row],[Attendees]]&gt;Table1[[#This Row],[Capacity]],1,0)</f>
        <v>0</v>
      </c>
      <c r="N946" t="str">
        <f>TEXT(Table1[[#This Row],[Date]],"ddd")</f>
        <v>Fri</v>
      </c>
      <c r="O946" t="str">
        <f>TEXT(Table1[[#This Row],[Date]],"mmm")</f>
        <v>Aug</v>
      </c>
      <c r="P946" t="str">
        <f>IF(Table1[[#This Row],[Capacity]]&lt;=4,"Small",IF(Table1[[#This Row],[Capacity]]&lt;=8,"Medium","Large"))</f>
        <v>Medium</v>
      </c>
      <c r="Q946" t="str">
        <f>IF(Table1[[#This Row],[Utilization %]]&lt;0.25,"Barely Attended","Normal")</f>
        <v>Normal</v>
      </c>
      <c r="R946" t="str">
        <f>IF(Table1[[#This Row],[Meeting duration (mins)]]&gt;90,"Long Meeting","Normal")</f>
        <v>Normal</v>
      </c>
    </row>
    <row r="947" spans="1:18" x14ac:dyDescent="0.2">
      <c r="A947">
        <v>947</v>
      </c>
      <c r="B947" s="1">
        <v>45464</v>
      </c>
      <c r="C947" s="2" t="s">
        <v>37</v>
      </c>
      <c r="D947" s="2" t="s">
        <v>10</v>
      </c>
      <c r="E947" t="s">
        <v>25</v>
      </c>
      <c r="F947">
        <v>1</v>
      </c>
      <c r="G947" s="12">
        <v>4</v>
      </c>
      <c r="H947">
        <v>6</v>
      </c>
      <c r="I947" t="s">
        <v>42</v>
      </c>
      <c r="J947" t="s">
        <v>40</v>
      </c>
      <c r="K947" s="4">
        <f>(Table1[[#This Row],[EndTime]]-Table1[[#This Row],[StartTime]])*1440</f>
        <v>90</v>
      </c>
      <c r="L947" s="5">
        <f>Table1[[#This Row],[Attendees]]/Table1[[#This Row],[Capacity]]</f>
        <v>1.5</v>
      </c>
      <c r="M947">
        <f>IF(Table1[[#This Row],[Attendees]]&gt;Table1[[#This Row],[Capacity]],1,0)</f>
        <v>1</v>
      </c>
      <c r="N947" t="str">
        <f>TEXT(Table1[[#This Row],[Date]],"ddd")</f>
        <v>Fri</v>
      </c>
      <c r="O947" t="str">
        <f>TEXT(Table1[[#This Row],[Date]],"mmm")</f>
        <v>Jun</v>
      </c>
      <c r="P947" t="str">
        <f>IF(Table1[[#This Row],[Capacity]]&lt;=4,"Small",IF(Table1[[#This Row],[Capacity]]&lt;=8,"Medium","Large"))</f>
        <v>Small</v>
      </c>
      <c r="Q947" t="str">
        <f>IF(Table1[[#This Row],[Utilization %]]&lt;0.25,"Barely Attended","Normal")</f>
        <v>Normal</v>
      </c>
      <c r="R947" t="str">
        <f>IF(Table1[[#This Row],[Meeting duration (mins)]]&gt;90,"Long Meeting","Normal")</f>
        <v>Normal</v>
      </c>
    </row>
    <row r="948" spans="1:18" x14ac:dyDescent="0.2">
      <c r="A948">
        <v>948</v>
      </c>
      <c r="B948" s="1">
        <v>45299</v>
      </c>
      <c r="C948" s="2" t="s">
        <v>20</v>
      </c>
      <c r="D948" s="2" t="s">
        <v>43</v>
      </c>
      <c r="E948" t="s">
        <v>35</v>
      </c>
      <c r="F948">
        <v>2</v>
      </c>
      <c r="G948" s="12">
        <v>10</v>
      </c>
      <c r="H948">
        <v>2</v>
      </c>
      <c r="I948" t="s">
        <v>13</v>
      </c>
      <c r="J948" t="s">
        <v>30</v>
      </c>
      <c r="K948" s="4">
        <f>(Table1[[#This Row],[EndTime]]-Table1[[#This Row],[StartTime]])*1440</f>
        <v>30.000000000000053</v>
      </c>
      <c r="L948" s="5">
        <f>Table1[[#This Row],[Attendees]]/Table1[[#This Row],[Capacity]]</f>
        <v>0.2</v>
      </c>
      <c r="M948">
        <f>IF(Table1[[#This Row],[Attendees]]&gt;Table1[[#This Row],[Capacity]],1,0)</f>
        <v>0</v>
      </c>
      <c r="N948" t="str">
        <f>TEXT(Table1[[#This Row],[Date]],"ddd")</f>
        <v>Mon</v>
      </c>
      <c r="O948" t="str">
        <f>TEXT(Table1[[#This Row],[Date]],"mmm")</f>
        <v>Jan</v>
      </c>
      <c r="P948" t="str">
        <f>IF(Table1[[#This Row],[Capacity]]&lt;=4,"Small",IF(Table1[[#This Row],[Capacity]]&lt;=8,"Medium","Large"))</f>
        <v>Large</v>
      </c>
      <c r="Q948" t="str">
        <f>IF(Table1[[#This Row],[Utilization %]]&lt;0.25,"Barely Attended","Normal")</f>
        <v>Barely Attended</v>
      </c>
      <c r="R948" t="str">
        <f>IF(Table1[[#This Row],[Meeting duration (mins)]]&gt;90,"Long Meeting","Normal")</f>
        <v>Normal</v>
      </c>
    </row>
    <row r="949" spans="1:18" x14ac:dyDescent="0.2">
      <c r="A949">
        <v>949</v>
      </c>
      <c r="B949" s="1">
        <v>45350</v>
      </c>
      <c r="C949" s="2" t="s">
        <v>16</v>
      </c>
      <c r="D949" s="2" t="s">
        <v>26</v>
      </c>
      <c r="E949" t="s">
        <v>21</v>
      </c>
      <c r="F949">
        <v>1</v>
      </c>
      <c r="G949" s="12">
        <v>6</v>
      </c>
      <c r="H949">
        <v>9</v>
      </c>
      <c r="I949" t="s">
        <v>17</v>
      </c>
      <c r="J949" t="s">
        <v>14</v>
      </c>
      <c r="K949" s="4">
        <f>(Table1[[#This Row],[EndTime]]-Table1[[#This Row],[StartTime]])*1440</f>
        <v>90</v>
      </c>
      <c r="L949" s="5">
        <f>Table1[[#This Row],[Attendees]]/Table1[[#This Row],[Capacity]]</f>
        <v>1.5</v>
      </c>
      <c r="M949">
        <f>IF(Table1[[#This Row],[Attendees]]&gt;Table1[[#This Row],[Capacity]],1,0)</f>
        <v>1</v>
      </c>
      <c r="N949" t="str">
        <f>TEXT(Table1[[#This Row],[Date]],"ddd")</f>
        <v>Wed</v>
      </c>
      <c r="O949" t="str">
        <f>TEXT(Table1[[#This Row],[Date]],"mmm")</f>
        <v>Feb</v>
      </c>
      <c r="P949" t="str">
        <f>IF(Table1[[#This Row],[Capacity]]&lt;=4,"Small",IF(Table1[[#This Row],[Capacity]]&lt;=8,"Medium","Large"))</f>
        <v>Medium</v>
      </c>
      <c r="Q949" t="str">
        <f>IF(Table1[[#This Row],[Utilization %]]&lt;0.25,"Barely Attended","Normal")</f>
        <v>Normal</v>
      </c>
      <c r="R949" t="str">
        <f>IF(Table1[[#This Row],[Meeting duration (mins)]]&gt;90,"Long Meeting","Normal")</f>
        <v>Normal</v>
      </c>
    </row>
    <row r="950" spans="1:18" x14ac:dyDescent="0.2">
      <c r="A950">
        <v>950</v>
      </c>
      <c r="B950" s="1">
        <v>45460</v>
      </c>
      <c r="C950" s="2" t="s">
        <v>26</v>
      </c>
      <c r="D950" s="2" t="s">
        <v>33</v>
      </c>
      <c r="E950" t="s">
        <v>35</v>
      </c>
      <c r="F950">
        <v>2</v>
      </c>
      <c r="G950" s="12">
        <v>10</v>
      </c>
      <c r="H950">
        <v>11</v>
      </c>
      <c r="I950" t="s">
        <v>42</v>
      </c>
      <c r="J950" t="s">
        <v>18</v>
      </c>
      <c r="K950" s="4">
        <f>(Table1[[#This Row],[EndTime]]-Table1[[#This Row],[StartTime]])*1440</f>
        <v>59.999999999999943</v>
      </c>
      <c r="L950" s="5">
        <f>Table1[[#This Row],[Attendees]]/Table1[[#This Row],[Capacity]]</f>
        <v>1.1000000000000001</v>
      </c>
      <c r="M950">
        <f>IF(Table1[[#This Row],[Attendees]]&gt;Table1[[#This Row],[Capacity]],1,0)</f>
        <v>1</v>
      </c>
      <c r="N950" t="str">
        <f>TEXT(Table1[[#This Row],[Date]],"ddd")</f>
        <v>Mon</v>
      </c>
      <c r="O950" t="str">
        <f>TEXT(Table1[[#This Row],[Date]],"mmm")</f>
        <v>Jun</v>
      </c>
      <c r="P950" t="str">
        <f>IF(Table1[[#This Row],[Capacity]]&lt;=4,"Small",IF(Table1[[#This Row],[Capacity]]&lt;=8,"Medium","Large"))</f>
        <v>Large</v>
      </c>
      <c r="Q950" t="str">
        <f>IF(Table1[[#This Row],[Utilization %]]&lt;0.25,"Barely Attended","Normal")</f>
        <v>Normal</v>
      </c>
      <c r="R950" t="str">
        <f>IF(Table1[[#This Row],[Meeting duration (mins)]]&gt;90,"Long Meeting","Normal")</f>
        <v>Normal</v>
      </c>
    </row>
    <row r="951" spans="1:18" x14ac:dyDescent="0.2">
      <c r="A951">
        <v>951</v>
      </c>
      <c r="B951" s="1">
        <v>45361</v>
      </c>
      <c r="C951" s="2" t="s">
        <v>32</v>
      </c>
      <c r="D951" s="2" t="s">
        <v>16</v>
      </c>
      <c r="E951" t="s">
        <v>25</v>
      </c>
      <c r="F951">
        <v>1</v>
      </c>
      <c r="G951" s="12">
        <v>4</v>
      </c>
      <c r="H951">
        <v>1</v>
      </c>
      <c r="I951" t="s">
        <v>41</v>
      </c>
      <c r="J951" t="s">
        <v>14</v>
      </c>
      <c r="K951" s="4">
        <f>(Table1[[#This Row],[EndTime]]-Table1[[#This Row],[StartTime]])*1440</f>
        <v>30.000000000000053</v>
      </c>
      <c r="L951" s="5">
        <f>Table1[[#This Row],[Attendees]]/Table1[[#This Row],[Capacity]]</f>
        <v>0.25</v>
      </c>
      <c r="M951">
        <f>IF(Table1[[#This Row],[Attendees]]&gt;Table1[[#This Row],[Capacity]],1,0)</f>
        <v>0</v>
      </c>
      <c r="N951" t="str">
        <f>TEXT(Table1[[#This Row],[Date]],"ddd")</f>
        <v>Sun</v>
      </c>
      <c r="O951" t="str">
        <f>TEXT(Table1[[#This Row],[Date]],"mmm")</f>
        <v>Mar</v>
      </c>
      <c r="P951" t="str">
        <f>IF(Table1[[#This Row],[Capacity]]&lt;=4,"Small",IF(Table1[[#This Row],[Capacity]]&lt;=8,"Medium","Large"))</f>
        <v>Small</v>
      </c>
      <c r="Q951" t="str">
        <f>IF(Table1[[#This Row],[Utilization %]]&lt;0.25,"Barely Attended","Normal")</f>
        <v>Normal</v>
      </c>
      <c r="R951" t="str">
        <f>IF(Table1[[#This Row],[Meeting duration (mins)]]&gt;90,"Long Meeting","Normal")</f>
        <v>Normal</v>
      </c>
    </row>
    <row r="952" spans="1:18" x14ac:dyDescent="0.2">
      <c r="A952">
        <v>952</v>
      </c>
      <c r="B952" s="1">
        <v>45630</v>
      </c>
      <c r="C952" s="2" t="s">
        <v>33</v>
      </c>
      <c r="D952" s="2" t="s">
        <v>24</v>
      </c>
      <c r="E952" t="s">
        <v>12</v>
      </c>
      <c r="F952">
        <v>2</v>
      </c>
      <c r="G952" s="12">
        <v>8</v>
      </c>
      <c r="H952">
        <v>4</v>
      </c>
      <c r="I952" t="s">
        <v>22</v>
      </c>
      <c r="J952" t="s">
        <v>14</v>
      </c>
      <c r="K952" s="4">
        <f>(Table1[[#This Row],[EndTime]]-Table1[[#This Row],[StartTime]])*1440</f>
        <v>60.000000000000107</v>
      </c>
      <c r="L952" s="5">
        <f>Table1[[#This Row],[Attendees]]/Table1[[#This Row],[Capacity]]</f>
        <v>0.5</v>
      </c>
      <c r="M952">
        <f>IF(Table1[[#This Row],[Attendees]]&gt;Table1[[#This Row],[Capacity]],1,0)</f>
        <v>0</v>
      </c>
      <c r="N952" t="str">
        <f>TEXT(Table1[[#This Row],[Date]],"ddd")</f>
        <v>Wed</v>
      </c>
      <c r="O952" t="str">
        <f>TEXT(Table1[[#This Row],[Date]],"mmm")</f>
        <v>Dec</v>
      </c>
      <c r="P952" t="str">
        <f>IF(Table1[[#This Row],[Capacity]]&lt;=4,"Small",IF(Table1[[#This Row],[Capacity]]&lt;=8,"Medium","Large"))</f>
        <v>Medium</v>
      </c>
      <c r="Q952" t="str">
        <f>IF(Table1[[#This Row],[Utilization %]]&lt;0.25,"Barely Attended","Normal")</f>
        <v>Normal</v>
      </c>
      <c r="R952" t="str">
        <f>IF(Table1[[#This Row],[Meeting duration (mins)]]&gt;90,"Long Meeting","Normal")</f>
        <v>Normal</v>
      </c>
    </row>
    <row r="953" spans="1:18" x14ac:dyDescent="0.2">
      <c r="A953">
        <v>953</v>
      </c>
      <c r="B953" s="1">
        <v>45293</v>
      </c>
      <c r="C953" s="2" t="s">
        <v>26</v>
      </c>
      <c r="D953" s="2" t="s">
        <v>24</v>
      </c>
      <c r="E953" t="s">
        <v>21</v>
      </c>
      <c r="F953">
        <v>1</v>
      </c>
      <c r="G953" s="12">
        <v>6</v>
      </c>
      <c r="H953">
        <v>1</v>
      </c>
      <c r="I953" t="s">
        <v>42</v>
      </c>
      <c r="J953" t="s">
        <v>18</v>
      </c>
      <c r="K953" s="4">
        <f>(Table1[[#This Row],[EndTime]]-Table1[[#This Row],[StartTime]])*1440</f>
        <v>120.00000000000006</v>
      </c>
      <c r="L953" s="5">
        <f>Table1[[#This Row],[Attendees]]/Table1[[#This Row],[Capacity]]</f>
        <v>0.16666666666666666</v>
      </c>
      <c r="M953">
        <f>IF(Table1[[#This Row],[Attendees]]&gt;Table1[[#This Row],[Capacity]],1,0)</f>
        <v>0</v>
      </c>
      <c r="N953" t="str">
        <f>TEXT(Table1[[#This Row],[Date]],"ddd")</f>
        <v>Tue</v>
      </c>
      <c r="O953" t="str">
        <f>TEXT(Table1[[#This Row],[Date]],"mmm")</f>
        <v>Jan</v>
      </c>
      <c r="P953" t="str">
        <f>IF(Table1[[#This Row],[Capacity]]&lt;=4,"Small",IF(Table1[[#This Row],[Capacity]]&lt;=8,"Medium","Large"))</f>
        <v>Medium</v>
      </c>
      <c r="Q953" t="str">
        <f>IF(Table1[[#This Row],[Utilization %]]&lt;0.25,"Barely Attended","Normal")</f>
        <v>Barely Attended</v>
      </c>
      <c r="R953" t="str">
        <f>IF(Table1[[#This Row],[Meeting duration (mins)]]&gt;90,"Long Meeting","Normal")</f>
        <v>Long Meeting</v>
      </c>
    </row>
    <row r="954" spans="1:18" x14ac:dyDescent="0.2">
      <c r="A954">
        <v>954</v>
      </c>
      <c r="B954" s="1">
        <v>45536</v>
      </c>
      <c r="C954" s="2" t="s">
        <v>44</v>
      </c>
      <c r="D954" s="2" t="s">
        <v>29</v>
      </c>
      <c r="E954" t="s">
        <v>21</v>
      </c>
      <c r="F954">
        <v>1</v>
      </c>
      <c r="G954" s="12">
        <v>6</v>
      </c>
      <c r="H954">
        <v>6</v>
      </c>
      <c r="I954" t="s">
        <v>41</v>
      </c>
      <c r="J954" t="s">
        <v>30</v>
      </c>
      <c r="K954" s="4">
        <f>(Table1[[#This Row],[EndTime]]-Table1[[#This Row],[StartTime]])*1440</f>
        <v>60.000000000000028</v>
      </c>
      <c r="L954" s="5">
        <f>Table1[[#This Row],[Attendees]]/Table1[[#This Row],[Capacity]]</f>
        <v>1</v>
      </c>
      <c r="M954">
        <f>IF(Table1[[#This Row],[Attendees]]&gt;Table1[[#This Row],[Capacity]],1,0)</f>
        <v>0</v>
      </c>
      <c r="N954" t="str">
        <f>TEXT(Table1[[#This Row],[Date]],"ddd")</f>
        <v>Sun</v>
      </c>
      <c r="O954" t="str">
        <f>TEXT(Table1[[#This Row],[Date]],"mmm")</f>
        <v>Sep</v>
      </c>
      <c r="P954" t="str">
        <f>IF(Table1[[#This Row],[Capacity]]&lt;=4,"Small",IF(Table1[[#This Row],[Capacity]]&lt;=8,"Medium","Large"))</f>
        <v>Medium</v>
      </c>
      <c r="Q954" t="str">
        <f>IF(Table1[[#This Row],[Utilization %]]&lt;0.25,"Barely Attended","Normal")</f>
        <v>Normal</v>
      </c>
      <c r="R954" t="str">
        <f>IF(Table1[[#This Row],[Meeting duration (mins)]]&gt;90,"Long Meeting","Normal")</f>
        <v>Normal</v>
      </c>
    </row>
    <row r="955" spans="1:18" x14ac:dyDescent="0.2">
      <c r="A955">
        <v>955</v>
      </c>
      <c r="B955" s="1">
        <v>45596</v>
      </c>
      <c r="C955" s="2" t="s">
        <v>16</v>
      </c>
      <c r="D955" s="2" t="s">
        <v>26</v>
      </c>
      <c r="E955" t="s">
        <v>38</v>
      </c>
      <c r="F955">
        <v>3</v>
      </c>
      <c r="G955" s="12">
        <v>16</v>
      </c>
      <c r="H955">
        <v>14</v>
      </c>
      <c r="I955" t="s">
        <v>39</v>
      </c>
      <c r="J955" t="s">
        <v>40</v>
      </c>
      <c r="K955" s="4">
        <f>(Table1[[#This Row],[EndTime]]-Table1[[#This Row],[StartTime]])*1440</f>
        <v>90</v>
      </c>
      <c r="L955" s="5">
        <f>Table1[[#This Row],[Attendees]]/Table1[[#This Row],[Capacity]]</f>
        <v>0.875</v>
      </c>
      <c r="M955">
        <f>IF(Table1[[#This Row],[Attendees]]&gt;Table1[[#This Row],[Capacity]],1,0)</f>
        <v>0</v>
      </c>
      <c r="N955" t="str">
        <f>TEXT(Table1[[#This Row],[Date]],"ddd")</f>
        <v>Thu</v>
      </c>
      <c r="O955" t="str">
        <f>TEXT(Table1[[#This Row],[Date]],"mmm")</f>
        <v>Oct</v>
      </c>
      <c r="P955" t="str">
        <f>IF(Table1[[#This Row],[Capacity]]&lt;=4,"Small",IF(Table1[[#This Row],[Capacity]]&lt;=8,"Medium","Large"))</f>
        <v>Large</v>
      </c>
      <c r="Q955" t="str">
        <f>IF(Table1[[#This Row],[Utilization %]]&lt;0.25,"Barely Attended","Normal")</f>
        <v>Normal</v>
      </c>
      <c r="R955" t="str">
        <f>IF(Table1[[#This Row],[Meeting duration (mins)]]&gt;90,"Long Meeting","Normal")</f>
        <v>Normal</v>
      </c>
    </row>
    <row r="956" spans="1:18" x14ac:dyDescent="0.2">
      <c r="A956">
        <v>956</v>
      </c>
      <c r="B956" s="1">
        <v>45440</v>
      </c>
      <c r="C956" s="2" t="s">
        <v>44</v>
      </c>
      <c r="D956" s="2" t="s">
        <v>15</v>
      </c>
      <c r="E956" t="s">
        <v>35</v>
      </c>
      <c r="F956">
        <v>2</v>
      </c>
      <c r="G956" s="12">
        <v>10</v>
      </c>
      <c r="H956">
        <v>13</v>
      </c>
      <c r="I956" t="s">
        <v>39</v>
      </c>
      <c r="J956" t="s">
        <v>14</v>
      </c>
      <c r="K956" s="4">
        <f>(Table1[[#This Row],[EndTime]]-Table1[[#This Row],[StartTime]])*1440</f>
        <v>30.000000000000053</v>
      </c>
      <c r="L956" s="5">
        <f>Table1[[#This Row],[Attendees]]/Table1[[#This Row],[Capacity]]</f>
        <v>1.3</v>
      </c>
      <c r="M956">
        <f>IF(Table1[[#This Row],[Attendees]]&gt;Table1[[#This Row],[Capacity]],1,0)</f>
        <v>1</v>
      </c>
      <c r="N956" t="str">
        <f>TEXT(Table1[[#This Row],[Date]],"ddd")</f>
        <v>Tue</v>
      </c>
      <c r="O956" t="str">
        <f>TEXT(Table1[[#This Row],[Date]],"mmm")</f>
        <v>May</v>
      </c>
      <c r="P956" t="str">
        <f>IF(Table1[[#This Row],[Capacity]]&lt;=4,"Small",IF(Table1[[#This Row],[Capacity]]&lt;=8,"Medium","Large"))</f>
        <v>Large</v>
      </c>
      <c r="Q956" t="str">
        <f>IF(Table1[[#This Row],[Utilization %]]&lt;0.25,"Barely Attended","Normal")</f>
        <v>Normal</v>
      </c>
      <c r="R956" t="str">
        <f>IF(Table1[[#This Row],[Meeting duration (mins)]]&gt;90,"Long Meeting","Normal")</f>
        <v>Normal</v>
      </c>
    </row>
    <row r="957" spans="1:18" x14ac:dyDescent="0.2">
      <c r="A957">
        <v>957</v>
      </c>
      <c r="B957" s="1">
        <v>45589</v>
      </c>
      <c r="C957" s="2" t="s">
        <v>16</v>
      </c>
      <c r="D957" s="2" t="s">
        <v>26</v>
      </c>
      <c r="E957" t="s">
        <v>35</v>
      </c>
      <c r="F957">
        <v>2</v>
      </c>
      <c r="G957" s="12">
        <v>10</v>
      </c>
      <c r="H957">
        <v>9</v>
      </c>
      <c r="I957" t="s">
        <v>39</v>
      </c>
      <c r="J957" t="s">
        <v>18</v>
      </c>
      <c r="K957" s="4">
        <f>(Table1[[#This Row],[EndTime]]-Table1[[#This Row],[StartTime]])*1440</f>
        <v>90</v>
      </c>
      <c r="L957" s="5">
        <f>Table1[[#This Row],[Attendees]]/Table1[[#This Row],[Capacity]]</f>
        <v>0.9</v>
      </c>
      <c r="M957">
        <f>IF(Table1[[#This Row],[Attendees]]&gt;Table1[[#This Row],[Capacity]],1,0)</f>
        <v>0</v>
      </c>
      <c r="N957" t="str">
        <f>TEXT(Table1[[#This Row],[Date]],"ddd")</f>
        <v>Thu</v>
      </c>
      <c r="O957" t="str">
        <f>TEXT(Table1[[#This Row],[Date]],"mmm")</f>
        <v>Oct</v>
      </c>
      <c r="P957" t="str">
        <f>IF(Table1[[#This Row],[Capacity]]&lt;=4,"Small",IF(Table1[[#This Row],[Capacity]]&lt;=8,"Medium","Large"))</f>
        <v>Large</v>
      </c>
      <c r="Q957" t="str">
        <f>IF(Table1[[#This Row],[Utilization %]]&lt;0.25,"Barely Attended","Normal")</f>
        <v>Normal</v>
      </c>
      <c r="R957" t="str">
        <f>IF(Table1[[#This Row],[Meeting duration (mins)]]&gt;90,"Long Meeting","Normal")</f>
        <v>Normal</v>
      </c>
    </row>
    <row r="958" spans="1:18" x14ac:dyDescent="0.2">
      <c r="A958">
        <v>958</v>
      </c>
      <c r="B958" s="1">
        <v>45420</v>
      </c>
      <c r="C958" s="2" t="s">
        <v>10</v>
      </c>
      <c r="D958" s="2" t="s">
        <v>45</v>
      </c>
      <c r="E958" t="s">
        <v>35</v>
      </c>
      <c r="F958">
        <v>2</v>
      </c>
      <c r="G958" s="12">
        <v>10</v>
      </c>
      <c r="H958">
        <v>10</v>
      </c>
      <c r="I958" t="s">
        <v>17</v>
      </c>
      <c r="J958" t="s">
        <v>28</v>
      </c>
      <c r="K958" s="4">
        <f>(Table1[[#This Row],[EndTime]]-Table1[[#This Row],[StartTime]])*1440</f>
        <v>29.999999999999893</v>
      </c>
      <c r="L958" s="5">
        <f>Table1[[#This Row],[Attendees]]/Table1[[#This Row],[Capacity]]</f>
        <v>1</v>
      </c>
      <c r="M958">
        <f>IF(Table1[[#This Row],[Attendees]]&gt;Table1[[#This Row],[Capacity]],1,0)</f>
        <v>0</v>
      </c>
      <c r="N958" t="str">
        <f>TEXT(Table1[[#This Row],[Date]],"ddd")</f>
        <v>Wed</v>
      </c>
      <c r="O958" t="str">
        <f>TEXT(Table1[[#This Row],[Date]],"mmm")</f>
        <v>May</v>
      </c>
      <c r="P958" t="str">
        <f>IF(Table1[[#This Row],[Capacity]]&lt;=4,"Small",IF(Table1[[#This Row],[Capacity]]&lt;=8,"Medium","Large"))</f>
        <v>Large</v>
      </c>
      <c r="Q958" t="str">
        <f>IF(Table1[[#This Row],[Utilization %]]&lt;0.25,"Barely Attended","Normal")</f>
        <v>Normal</v>
      </c>
      <c r="R958" t="str">
        <f>IF(Table1[[#This Row],[Meeting duration (mins)]]&gt;90,"Long Meeting","Normal")</f>
        <v>Normal</v>
      </c>
    </row>
    <row r="959" spans="1:18" x14ac:dyDescent="0.2">
      <c r="A959">
        <v>959</v>
      </c>
      <c r="B959" s="1">
        <v>45503</v>
      </c>
      <c r="C959" s="2" t="s">
        <v>15</v>
      </c>
      <c r="D959" s="2" t="s">
        <v>32</v>
      </c>
      <c r="E959" t="s">
        <v>21</v>
      </c>
      <c r="F959">
        <v>1</v>
      </c>
      <c r="G959" s="12">
        <v>6</v>
      </c>
      <c r="H959">
        <v>2</v>
      </c>
      <c r="I959" t="s">
        <v>27</v>
      </c>
      <c r="J959" t="s">
        <v>40</v>
      </c>
      <c r="K959" s="4">
        <f>(Table1[[#This Row],[EndTime]]-Table1[[#This Row],[StartTime]])*1440</f>
        <v>89.999999999999915</v>
      </c>
      <c r="L959" s="5">
        <f>Table1[[#This Row],[Attendees]]/Table1[[#This Row],[Capacity]]</f>
        <v>0.33333333333333331</v>
      </c>
      <c r="M959">
        <f>IF(Table1[[#This Row],[Attendees]]&gt;Table1[[#This Row],[Capacity]],1,0)</f>
        <v>0</v>
      </c>
      <c r="N959" t="str">
        <f>TEXT(Table1[[#This Row],[Date]],"ddd")</f>
        <v>Tue</v>
      </c>
      <c r="O959" t="str">
        <f>TEXT(Table1[[#This Row],[Date]],"mmm")</f>
        <v>Jul</v>
      </c>
      <c r="P959" t="str">
        <f>IF(Table1[[#This Row],[Capacity]]&lt;=4,"Small",IF(Table1[[#This Row],[Capacity]]&lt;=8,"Medium","Large"))</f>
        <v>Medium</v>
      </c>
      <c r="Q959" t="str">
        <f>IF(Table1[[#This Row],[Utilization %]]&lt;0.25,"Barely Attended","Normal")</f>
        <v>Normal</v>
      </c>
      <c r="R959" t="str">
        <f>IF(Table1[[#This Row],[Meeting duration (mins)]]&gt;90,"Long Meeting","Normal")</f>
        <v>Normal</v>
      </c>
    </row>
    <row r="960" spans="1:18" x14ac:dyDescent="0.2">
      <c r="A960">
        <v>960</v>
      </c>
      <c r="B960" s="1">
        <v>45630</v>
      </c>
      <c r="C960" s="2" t="s">
        <v>26</v>
      </c>
      <c r="D960" s="2" t="s">
        <v>31</v>
      </c>
      <c r="E960" t="s">
        <v>21</v>
      </c>
      <c r="F960">
        <v>1</v>
      </c>
      <c r="G960" s="12">
        <v>6</v>
      </c>
      <c r="H960">
        <v>8</v>
      </c>
      <c r="I960" t="s">
        <v>39</v>
      </c>
      <c r="J960" t="s">
        <v>18</v>
      </c>
      <c r="K960" s="4">
        <f>(Table1[[#This Row],[EndTime]]-Table1[[#This Row],[StartTime]])*1440</f>
        <v>90</v>
      </c>
      <c r="L960" s="5">
        <f>Table1[[#This Row],[Attendees]]/Table1[[#This Row],[Capacity]]</f>
        <v>1.3333333333333333</v>
      </c>
      <c r="M960">
        <f>IF(Table1[[#This Row],[Attendees]]&gt;Table1[[#This Row],[Capacity]],1,0)</f>
        <v>1</v>
      </c>
      <c r="N960" t="str">
        <f>TEXT(Table1[[#This Row],[Date]],"ddd")</f>
        <v>Wed</v>
      </c>
      <c r="O960" t="str">
        <f>TEXT(Table1[[#This Row],[Date]],"mmm")</f>
        <v>Dec</v>
      </c>
      <c r="P960" t="str">
        <f>IF(Table1[[#This Row],[Capacity]]&lt;=4,"Small",IF(Table1[[#This Row],[Capacity]]&lt;=8,"Medium","Large"))</f>
        <v>Medium</v>
      </c>
      <c r="Q960" t="str">
        <f>IF(Table1[[#This Row],[Utilization %]]&lt;0.25,"Barely Attended","Normal")</f>
        <v>Normal</v>
      </c>
      <c r="R960" t="str">
        <f>IF(Table1[[#This Row],[Meeting duration (mins)]]&gt;90,"Long Meeting","Normal")</f>
        <v>Normal</v>
      </c>
    </row>
    <row r="961" spans="1:18" x14ac:dyDescent="0.2">
      <c r="A961">
        <v>961</v>
      </c>
      <c r="B961" s="1">
        <v>45312</v>
      </c>
      <c r="C961" s="2" t="s">
        <v>29</v>
      </c>
      <c r="D961" s="2" t="s">
        <v>32</v>
      </c>
      <c r="E961" t="s">
        <v>35</v>
      </c>
      <c r="F961">
        <v>2</v>
      </c>
      <c r="G961" s="12">
        <v>10</v>
      </c>
      <c r="H961">
        <v>3</v>
      </c>
      <c r="I961" t="s">
        <v>41</v>
      </c>
      <c r="J961" t="s">
        <v>14</v>
      </c>
      <c r="K961" s="4">
        <f>(Table1[[#This Row],[EndTime]]-Table1[[#This Row],[StartTime]])*1440</f>
        <v>59.999999999999943</v>
      </c>
      <c r="L961" s="5">
        <f>Table1[[#This Row],[Attendees]]/Table1[[#This Row],[Capacity]]</f>
        <v>0.3</v>
      </c>
      <c r="M961">
        <f>IF(Table1[[#This Row],[Attendees]]&gt;Table1[[#This Row],[Capacity]],1,0)</f>
        <v>0</v>
      </c>
      <c r="N961" t="str">
        <f>TEXT(Table1[[#This Row],[Date]],"ddd")</f>
        <v>Sun</v>
      </c>
      <c r="O961" t="str">
        <f>TEXT(Table1[[#This Row],[Date]],"mmm")</f>
        <v>Jan</v>
      </c>
      <c r="P961" t="str">
        <f>IF(Table1[[#This Row],[Capacity]]&lt;=4,"Small",IF(Table1[[#This Row],[Capacity]]&lt;=8,"Medium","Large"))</f>
        <v>Large</v>
      </c>
      <c r="Q961" t="str">
        <f>IF(Table1[[#This Row],[Utilization %]]&lt;0.25,"Barely Attended","Normal")</f>
        <v>Normal</v>
      </c>
      <c r="R961" t="str">
        <f>IF(Table1[[#This Row],[Meeting duration (mins)]]&gt;90,"Long Meeting","Normal")</f>
        <v>Normal</v>
      </c>
    </row>
    <row r="962" spans="1:18" x14ac:dyDescent="0.2">
      <c r="A962">
        <v>962</v>
      </c>
      <c r="B962" s="1">
        <v>45642</v>
      </c>
      <c r="C962" s="2" t="s">
        <v>36</v>
      </c>
      <c r="D962" s="2" t="s">
        <v>29</v>
      </c>
      <c r="E962" t="s">
        <v>25</v>
      </c>
      <c r="F962">
        <v>1</v>
      </c>
      <c r="G962" s="12">
        <v>4</v>
      </c>
      <c r="H962">
        <v>2</v>
      </c>
      <c r="I962" t="s">
        <v>42</v>
      </c>
      <c r="J962" t="s">
        <v>23</v>
      </c>
      <c r="K962" s="4">
        <f>(Table1[[#This Row],[EndTime]]-Table1[[#This Row],[StartTime]])*1440</f>
        <v>90</v>
      </c>
      <c r="L962" s="5">
        <f>Table1[[#This Row],[Attendees]]/Table1[[#This Row],[Capacity]]</f>
        <v>0.5</v>
      </c>
      <c r="M962">
        <f>IF(Table1[[#This Row],[Attendees]]&gt;Table1[[#This Row],[Capacity]],1,0)</f>
        <v>0</v>
      </c>
      <c r="N962" t="str">
        <f>TEXT(Table1[[#This Row],[Date]],"ddd")</f>
        <v>Mon</v>
      </c>
      <c r="O962" t="str">
        <f>TEXT(Table1[[#This Row],[Date]],"mmm")</f>
        <v>Dec</v>
      </c>
      <c r="P962" t="str">
        <f>IF(Table1[[#This Row],[Capacity]]&lt;=4,"Small",IF(Table1[[#This Row],[Capacity]]&lt;=8,"Medium","Large"))</f>
        <v>Small</v>
      </c>
      <c r="Q962" t="str">
        <f>IF(Table1[[#This Row],[Utilization %]]&lt;0.25,"Barely Attended","Normal")</f>
        <v>Normal</v>
      </c>
      <c r="R962" t="str">
        <f>IF(Table1[[#This Row],[Meeting duration (mins)]]&gt;90,"Long Meeting","Normal")</f>
        <v>Normal</v>
      </c>
    </row>
    <row r="963" spans="1:18" x14ac:dyDescent="0.2">
      <c r="A963">
        <v>963</v>
      </c>
      <c r="B963" s="1">
        <v>45541</v>
      </c>
      <c r="C963" s="2" t="s">
        <v>16</v>
      </c>
      <c r="D963" s="2" t="s">
        <v>10</v>
      </c>
      <c r="E963" t="s">
        <v>12</v>
      </c>
      <c r="F963">
        <v>2</v>
      </c>
      <c r="G963" s="12">
        <v>8</v>
      </c>
      <c r="H963">
        <v>10</v>
      </c>
      <c r="I963" t="s">
        <v>27</v>
      </c>
      <c r="J963" t="s">
        <v>28</v>
      </c>
      <c r="K963" s="4">
        <f>(Table1[[#This Row],[EndTime]]-Table1[[#This Row],[StartTime]])*1440</f>
        <v>30.000000000000053</v>
      </c>
      <c r="L963" s="5">
        <f>Table1[[#This Row],[Attendees]]/Table1[[#This Row],[Capacity]]</f>
        <v>1.25</v>
      </c>
      <c r="M963">
        <f>IF(Table1[[#This Row],[Attendees]]&gt;Table1[[#This Row],[Capacity]],1,0)</f>
        <v>1</v>
      </c>
      <c r="N963" t="str">
        <f>TEXT(Table1[[#This Row],[Date]],"ddd")</f>
        <v>Fri</v>
      </c>
      <c r="O963" t="str">
        <f>TEXT(Table1[[#This Row],[Date]],"mmm")</f>
        <v>Sep</v>
      </c>
      <c r="P963" t="str">
        <f>IF(Table1[[#This Row],[Capacity]]&lt;=4,"Small",IF(Table1[[#This Row],[Capacity]]&lt;=8,"Medium","Large"))</f>
        <v>Medium</v>
      </c>
      <c r="Q963" t="str">
        <f>IF(Table1[[#This Row],[Utilization %]]&lt;0.25,"Barely Attended","Normal")</f>
        <v>Normal</v>
      </c>
      <c r="R963" t="str">
        <f>IF(Table1[[#This Row],[Meeting duration (mins)]]&gt;90,"Long Meeting","Normal")</f>
        <v>Normal</v>
      </c>
    </row>
    <row r="964" spans="1:18" x14ac:dyDescent="0.2">
      <c r="A964">
        <v>964</v>
      </c>
      <c r="B964" s="1">
        <v>45380</v>
      </c>
      <c r="C964" s="2" t="s">
        <v>33</v>
      </c>
      <c r="D964" s="2" t="s">
        <v>46</v>
      </c>
      <c r="E964" t="s">
        <v>21</v>
      </c>
      <c r="F964">
        <v>1</v>
      </c>
      <c r="G964" s="12">
        <v>6</v>
      </c>
      <c r="H964">
        <v>2</v>
      </c>
      <c r="I964" t="s">
        <v>41</v>
      </c>
      <c r="J964" t="s">
        <v>18</v>
      </c>
      <c r="K964" s="4">
        <f>(Table1[[#This Row],[EndTime]]-Table1[[#This Row],[StartTime]])*1440</f>
        <v>90</v>
      </c>
      <c r="L964" s="5">
        <f>Table1[[#This Row],[Attendees]]/Table1[[#This Row],[Capacity]]</f>
        <v>0.33333333333333331</v>
      </c>
      <c r="M964">
        <f>IF(Table1[[#This Row],[Attendees]]&gt;Table1[[#This Row],[Capacity]],1,0)</f>
        <v>0</v>
      </c>
      <c r="N964" t="str">
        <f>TEXT(Table1[[#This Row],[Date]],"ddd")</f>
        <v>Fri</v>
      </c>
      <c r="O964" t="str">
        <f>TEXT(Table1[[#This Row],[Date]],"mmm")</f>
        <v>Mar</v>
      </c>
      <c r="P964" t="str">
        <f>IF(Table1[[#This Row],[Capacity]]&lt;=4,"Small",IF(Table1[[#This Row],[Capacity]]&lt;=8,"Medium","Large"))</f>
        <v>Medium</v>
      </c>
      <c r="Q964" t="str">
        <f>IF(Table1[[#This Row],[Utilization %]]&lt;0.25,"Barely Attended","Normal")</f>
        <v>Normal</v>
      </c>
      <c r="R964" t="str">
        <f>IF(Table1[[#This Row],[Meeting duration (mins)]]&gt;90,"Long Meeting","Normal")</f>
        <v>Normal</v>
      </c>
    </row>
    <row r="965" spans="1:18" x14ac:dyDescent="0.2">
      <c r="A965">
        <v>965</v>
      </c>
      <c r="B965" s="1">
        <v>45520</v>
      </c>
      <c r="C965" s="2" t="s">
        <v>26</v>
      </c>
      <c r="D965" s="2" t="s">
        <v>24</v>
      </c>
      <c r="E965" t="s">
        <v>49</v>
      </c>
      <c r="F965">
        <v>3</v>
      </c>
      <c r="G965" s="12">
        <v>12</v>
      </c>
      <c r="H965">
        <v>14</v>
      </c>
      <c r="I965" t="s">
        <v>22</v>
      </c>
      <c r="J965" t="s">
        <v>14</v>
      </c>
      <c r="K965" s="4">
        <f>(Table1[[#This Row],[EndTime]]-Table1[[#This Row],[StartTime]])*1440</f>
        <v>120.00000000000006</v>
      </c>
      <c r="L965" s="5">
        <f>Table1[[#This Row],[Attendees]]/Table1[[#This Row],[Capacity]]</f>
        <v>1.1666666666666667</v>
      </c>
      <c r="M965">
        <f>IF(Table1[[#This Row],[Attendees]]&gt;Table1[[#This Row],[Capacity]],1,0)</f>
        <v>1</v>
      </c>
      <c r="N965" t="str">
        <f>TEXT(Table1[[#This Row],[Date]],"ddd")</f>
        <v>Fri</v>
      </c>
      <c r="O965" t="str">
        <f>TEXT(Table1[[#This Row],[Date]],"mmm")</f>
        <v>Aug</v>
      </c>
      <c r="P965" t="str">
        <f>IF(Table1[[#This Row],[Capacity]]&lt;=4,"Small",IF(Table1[[#This Row],[Capacity]]&lt;=8,"Medium","Large"))</f>
        <v>Large</v>
      </c>
      <c r="Q965" t="str">
        <f>IF(Table1[[#This Row],[Utilization %]]&lt;0.25,"Barely Attended","Normal")</f>
        <v>Normal</v>
      </c>
      <c r="R965" t="str">
        <f>IF(Table1[[#This Row],[Meeting duration (mins)]]&gt;90,"Long Meeting","Normal")</f>
        <v>Long Meeting</v>
      </c>
    </row>
    <row r="966" spans="1:18" x14ac:dyDescent="0.2">
      <c r="A966">
        <v>966</v>
      </c>
      <c r="B966" s="1">
        <v>45555</v>
      </c>
      <c r="C966" s="2" t="s">
        <v>44</v>
      </c>
      <c r="D966" s="2" t="s">
        <v>37</v>
      </c>
      <c r="E966" t="s">
        <v>35</v>
      </c>
      <c r="F966">
        <v>2</v>
      </c>
      <c r="G966" s="12">
        <v>10</v>
      </c>
      <c r="H966">
        <v>8</v>
      </c>
      <c r="I966" t="s">
        <v>27</v>
      </c>
      <c r="J966" t="s">
        <v>28</v>
      </c>
      <c r="K966" s="4">
        <f>(Table1[[#This Row],[EndTime]]-Table1[[#This Row],[StartTime]])*1440</f>
        <v>90.000000000000085</v>
      </c>
      <c r="L966" s="5">
        <f>Table1[[#This Row],[Attendees]]/Table1[[#This Row],[Capacity]]</f>
        <v>0.8</v>
      </c>
      <c r="M966">
        <f>IF(Table1[[#This Row],[Attendees]]&gt;Table1[[#This Row],[Capacity]],1,0)</f>
        <v>0</v>
      </c>
      <c r="N966" t="str">
        <f>TEXT(Table1[[#This Row],[Date]],"ddd")</f>
        <v>Fri</v>
      </c>
      <c r="O966" t="str">
        <f>TEXT(Table1[[#This Row],[Date]],"mmm")</f>
        <v>Sep</v>
      </c>
      <c r="P966" t="str">
        <f>IF(Table1[[#This Row],[Capacity]]&lt;=4,"Small",IF(Table1[[#This Row],[Capacity]]&lt;=8,"Medium","Large"))</f>
        <v>Large</v>
      </c>
      <c r="Q966" t="str">
        <f>IF(Table1[[#This Row],[Utilization %]]&lt;0.25,"Barely Attended","Normal")</f>
        <v>Normal</v>
      </c>
      <c r="R966" t="str">
        <f>IF(Table1[[#This Row],[Meeting duration (mins)]]&gt;90,"Long Meeting","Normal")</f>
        <v>Long Meeting</v>
      </c>
    </row>
    <row r="967" spans="1:18" x14ac:dyDescent="0.2">
      <c r="A967">
        <v>967</v>
      </c>
      <c r="B967" s="1">
        <v>45451</v>
      </c>
      <c r="C967" s="2" t="s">
        <v>32</v>
      </c>
      <c r="D967" s="2" t="s">
        <v>26</v>
      </c>
      <c r="E967" t="s">
        <v>49</v>
      </c>
      <c r="F967">
        <v>3</v>
      </c>
      <c r="G967" s="12">
        <v>12</v>
      </c>
      <c r="H967">
        <v>9</v>
      </c>
      <c r="I967" t="s">
        <v>42</v>
      </c>
      <c r="J967" t="s">
        <v>28</v>
      </c>
      <c r="K967" s="4">
        <f>(Table1[[#This Row],[EndTime]]-Table1[[#This Row],[StartTime]])*1440</f>
        <v>120.00000000000006</v>
      </c>
      <c r="L967" s="5">
        <f>Table1[[#This Row],[Attendees]]/Table1[[#This Row],[Capacity]]</f>
        <v>0.75</v>
      </c>
      <c r="M967">
        <f>IF(Table1[[#This Row],[Attendees]]&gt;Table1[[#This Row],[Capacity]],1,0)</f>
        <v>0</v>
      </c>
      <c r="N967" t="str">
        <f>TEXT(Table1[[#This Row],[Date]],"ddd")</f>
        <v>Sat</v>
      </c>
      <c r="O967" t="str">
        <f>TEXT(Table1[[#This Row],[Date]],"mmm")</f>
        <v>Jun</v>
      </c>
      <c r="P967" t="str">
        <f>IF(Table1[[#This Row],[Capacity]]&lt;=4,"Small",IF(Table1[[#This Row],[Capacity]]&lt;=8,"Medium","Large"))</f>
        <v>Large</v>
      </c>
      <c r="Q967" t="str">
        <f>IF(Table1[[#This Row],[Utilization %]]&lt;0.25,"Barely Attended","Normal")</f>
        <v>Normal</v>
      </c>
      <c r="R967" t="str">
        <f>IF(Table1[[#This Row],[Meeting duration (mins)]]&gt;90,"Long Meeting","Normal")</f>
        <v>Long Meeting</v>
      </c>
    </row>
    <row r="968" spans="1:18" x14ac:dyDescent="0.2">
      <c r="A968">
        <v>968</v>
      </c>
      <c r="B968" s="1">
        <v>45425</v>
      </c>
      <c r="C968" s="2" t="s">
        <v>26</v>
      </c>
      <c r="D968" s="2" t="s">
        <v>31</v>
      </c>
      <c r="E968" t="s">
        <v>21</v>
      </c>
      <c r="F968">
        <v>1</v>
      </c>
      <c r="G968" s="12">
        <v>6</v>
      </c>
      <c r="H968">
        <v>6</v>
      </c>
      <c r="I968" t="s">
        <v>17</v>
      </c>
      <c r="J968" t="s">
        <v>40</v>
      </c>
      <c r="K968" s="4">
        <f>(Table1[[#This Row],[EndTime]]-Table1[[#This Row],[StartTime]])*1440</f>
        <v>90</v>
      </c>
      <c r="L968" s="5">
        <f>Table1[[#This Row],[Attendees]]/Table1[[#This Row],[Capacity]]</f>
        <v>1</v>
      </c>
      <c r="M968">
        <f>IF(Table1[[#This Row],[Attendees]]&gt;Table1[[#This Row],[Capacity]],1,0)</f>
        <v>0</v>
      </c>
      <c r="N968" t="str">
        <f>TEXT(Table1[[#This Row],[Date]],"ddd")</f>
        <v>Mon</v>
      </c>
      <c r="O968" t="str">
        <f>TEXT(Table1[[#This Row],[Date]],"mmm")</f>
        <v>May</v>
      </c>
      <c r="P968" t="str">
        <f>IF(Table1[[#This Row],[Capacity]]&lt;=4,"Small",IF(Table1[[#This Row],[Capacity]]&lt;=8,"Medium","Large"))</f>
        <v>Medium</v>
      </c>
      <c r="Q968" t="str">
        <f>IF(Table1[[#This Row],[Utilization %]]&lt;0.25,"Barely Attended","Normal")</f>
        <v>Normal</v>
      </c>
      <c r="R968" t="str">
        <f>IF(Table1[[#This Row],[Meeting duration (mins)]]&gt;90,"Long Meeting","Normal")</f>
        <v>Normal</v>
      </c>
    </row>
    <row r="969" spans="1:18" x14ac:dyDescent="0.2">
      <c r="A969">
        <v>969</v>
      </c>
      <c r="B969" s="1">
        <v>45569</v>
      </c>
      <c r="C969" s="2" t="s">
        <v>19</v>
      </c>
      <c r="D969" s="2" t="s">
        <v>34</v>
      </c>
      <c r="E969" t="s">
        <v>25</v>
      </c>
      <c r="F969">
        <v>1</v>
      </c>
      <c r="G969" s="12">
        <v>4</v>
      </c>
      <c r="H969">
        <v>3</v>
      </c>
      <c r="I969" t="s">
        <v>27</v>
      </c>
      <c r="J969" t="s">
        <v>18</v>
      </c>
      <c r="K969" s="4">
        <f>(Table1[[#This Row],[EndTime]]-Table1[[#This Row],[StartTime]])*1440</f>
        <v>60.000000000000028</v>
      </c>
      <c r="L969" s="5">
        <f>Table1[[#This Row],[Attendees]]/Table1[[#This Row],[Capacity]]</f>
        <v>0.75</v>
      </c>
      <c r="M969">
        <f>IF(Table1[[#This Row],[Attendees]]&gt;Table1[[#This Row],[Capacity]],1,0)</f>
        <v>0</v>
      </c>
      <c r="N969" t="str">
        <f>TEXT(Table1[[#This Row],[Date]],"ddd")</f>
        <v>Fri</v>
      </c>
      <c r="O969" t="str">
        <f>TEXT(Table1[[#This Row],[Date]],"mmm")</f>
        <v>Oct</v>
      </c>
      <c r="P969" t="str">
        <f>IF(Table1[[#This Row],[Capacity]]&lt;=4,"Small",IF(Table1[[#This Row],[Capacity]]&lt;=8,"Medium","Large"))</f>
        <v>Small</v>
      </c>
      <c r="Q969" t="str">
        <f>IF(Table1[[#This Row],[Utilization %]]&lt;0.25,"Barely Attended","Normal")</f>
        <v>Normal</v>
      </c>
      <c r="R969" t="str">
        <f>IF(Table1[[#This Row],[Meeting duration (mins)]]&gt;90,"Long Meeting","Normal")</f>
        <v>Normal</v>
      </c>
    </row>
    <row r="970" spans="1:18" x14ac:dyDescent="0.2">
      <c r="A970">
        <v>970</v>
      </c>
      <c r="B970" s="1">
        <v>45523</v>
      </c>
      <c r="C970" s="2" t="s">
        <v>34</v>
      </c>
      <c r="D970" s="2" t="s">
        <v>44</v>
      </c>
      <c r="E970" t="s">
        <v>38</v>
      </c>
      <c r="F970">
        <v>3</v>
      </c>
      <c r="G970" s="12">
        <v>16</v>
      </c>
      <c r="H970">
        <v>13</v>
      </c>
      <c r="I970" t="s">
        <v>39</v>
      </c>
      <c r="J970" t="s">
        <v>23</v>
      </c>
      <c r="K970" s="4">
        <f>(Table1[[#This Row],[EndTime]]-Table1[[#This Row],[StartTime]])*1440</f>
        <v>119.99999999999997</v>
      </c>
      <c r="L970" s="5">
        <f>Table1[[#This Row],[Attendees]]/Table1[[#This Row],[Capacity]]</f>
        <v>0.8125</v>
      </c>
      <c r="M970">
        <f>IF(Table1[[#This Row],[Attendees]]&gt;Table1[[#This Row],[Capacity]],1,0)</f>
        <v>0</v>
      </c>
      <c r="N970" t="str">
        <f>TEXT(Table1[[#This Row],[Date]],"ddd")</f>
        <v>Mon</v>
      </c>
      <c r="O970" t="str">
        <f>TEXT(Table1[[#This Row],[Date]],"mmm")</f>
        <v>Aug</v>
      </c>
      <c r="P970" t="str">
        <f>IF(Table1[[#This Row],[Capacity]]&lt;=4,"Small",IF(Table1[[#This Row],[Capacity]]&lt;=8,"Medium","Large"))</f>
        <v>Large</v>
      </c>
      <c r="Q970" t="str">
        <f>IF(Table1[[#This Row],[Utilization %]]&lt;0.25,"Barely Attended","Normal")</f>
        <v>Normal</v>
      </c>
      <c r="R970" t="str">
        <f>IF(Table1[[#This Row],[Meeting duration (mins)]]&gt;90,"Long Meeting","Normal")</f>
        <v>Long Meeting</v>
      </c>
    </row>
    <row r="971" spans="1:18" x14ac:dyDescent="0.2">
      <c r="A971">
        <v>971</v>
      </c>
      <c r="B971" s="1">
        <v>45609</v>
      </c>
      <c r="C971" s="2" t="s">
        <v>26</v>
      </c>
      <c r="D971" s="2" t="s">
        <v>24</v>
      </c>
      <c r="E971" t="s">
        <v>12</v>
      </c>
      <c r="F971">
        <v>2</v>
      </c>
      <c r="G971" s="12">
        <v>8</v>
      </c>
      <c r="H971">
        <v>1</v>
      </c>
      <c r="I971" t="s">
        <v>13</v>
      </c>
      <c r="J971" t="s">
        <v>30</v>
      </c>
      <c r="K971" s="4">
        <f>(Table1[[#This Row],[EndTime]]-Table1[[#This Row],[StartTime]])*1440</f>
        <v>120.00000000000006</v>
      </c>
      <c r="L971" s="5">
        <f>Table1[[#This Row],[Attendees]]/Table1[[#This Row],[Capacity]]</f>
        <v>0.125</v>
      </c>
      <c r="M971">
        <f>IF(Table1[[#This Row],[Attendees]]&gt;Table1[[#This Row],[Capacity]],1,0)</f>
        <v>0</v>
      </c>
      <c r="N971" t="str">
        <f>TEXT(Table1[[#This Row],[Date]],"ddd")</f>
        <v>Wed</v>
      </c>
      <c r="O971" t="str">
        <f>TEXT(Table1[[#This Row],[Date]],"mmm")</f>
        <v>Nov</v>
      </c>
      <c r="P971" t="str">
        <f>IF(Table1[[#This Row],[Capacity]]&lt;=4,"Small",IF(Table1[[#This Row],[Capacity]]&lt;=8,"Medium","Large"))</f>
        <v>Medium</v>
      </c>
      <c r="Q971" t="str">
        <f>IF(Table1[[#This Row],[Utilization %]]&lt;0.25,"Barely Attended","Normal")</f>
        <v>Barely Attended</v>
      </c>
      <c r="R971" t="str">
        <f>IF(Table1[[#This Row],[Meeting duration (mins)]]&gt;90,"Long Meeting","Normal")</f>
        <v>Long Meeting</v>
      </c>
    </row>
    <row r="972" spans="1:18" x14ac:dyDescent="0.2">
      <c r="A972">
        <v>972</v>
      </c>
      <c r="B972" s="1">
        <v>45657</v>
      </c>
      <c r="C972" s="2" t="s">
        <v>20</v>
      </c>
      <c r="D972" s="2" t="s">
        <v>44</v>
      </c>
      <c r="E972" t="s">
        <v>38</v>
      </c>
      <c r="F972">
        <v>3</v>
      </c>
      <c r="G972" s="12">
        <v>16</v>
      </c>
      <c r="H972">
        <v>15</v>
      </c>
      <c r="I972" t="s">
        <v>39</v>
      </c>
      <c r="J972" t="s">
        <v>30</v>
      </c>
      <c r="K972" s="4">
        <f>(Table1[[#This Row],[EndTime]]-Table1[[#This Row],[StartTime]])*1440</f>
        <v>90</v>
      </c>
      <c r="L972" s="5">
        <f>Table1[[#This Row],[Attendees]]/Table1[[#This Row],[Capacity]]</f>
        <v>0.9375</v>
      </c>
      <c r="M972">
        <f>IF(Table1[[#This Row],[Attendees]]&gt;Table1[[#This Row],[Capacity]],1,0)</f>
        <v>0</v>
      </c>
      <c r="N972" t="str">
        <f>TEXT(Table1[[#This Row],[Date]],"ddd")</f>
        <v>Tue</v>
      </c>
      <c r="O972" t="str">
        <f>TEXT(Table1[[#This Row],[Date]],"mmm")</f>
        <v>Dec</v>
      </c>
      <c r="P972" t="str">
        <f>IF(Table1[[#This Row],[Capacity]]&lt;=4,"Small",IF(Table1[[#This Row],[Capacity]]&lt;=8,"Medium","Large"))</f>
        <v>Large</v>
      </c>
      <c r="Q972" t="str">
        <f>IF(Table1[[#This Row],[Utilization %]]&lt;0.25,"Barely Attended","Normal")</f>
        <v>Normal</v>
      </c>
      <c r="R972" t="str">
        <f>IF(Table1[[#This Row],[Meeting duration (mins)]]&gt;90,"Long Meeting","Normal")</f>
        <v>Normal</v>
      </c>
    </row>
    <row r="973" spans="1:18" x14ac:dyDescent="0.2">
      <c r="A973">
        <v>973</v>
      </c>
      <c r="B973" s="1">
        <v>45596</v>
      </c>
      <c r="C973" s="2" t="s">
        <v>33</v>
      </c>
      <c r="D973" s="2" t="s">
        <v>48</v>
      </c>
      <c r="E973" t="s">
        <v>49</v>
      </c>
      <c r="F973">
        <v>3</v>
      </c>
      <c r="G973" s="12">
        <v>12</v>
      </c>
      <c r="H973">
        <v>11</v>
      </c>
      <c r="I973" t="s">
        <v>39</v>
      </c>
      <c r="J973" t="s">
        <v>18</v>
      </c>
      <c r="K973" s="4">
        <f>(Table1[[#This Row],[EndTime]]-Table1[[#This Row],[StartTime]])*1440</f>
        <v>120.00000000000006</v>
      </c>
      <c r="L973" s="5">
        <f>Table1[[#This Row],[Attendees]]/Table1[[#This Row],[Capacity]]</f>
        <v>0.91666666666666663</v>
      </c>
      <c r="M973">
        <f>IF(Table1[[#This Row],[Attendees]]&gt;Table1[[#This Row],[Capacity]],1,0)</f>
        <v>0</v>
      </c>
      <c r="N973" t="str">
        <f>TEXT(Table1[[#This Row],[Date]],"ddd")</f>
        <v>Thu</v>
      </c>
      <c r="O973" t="str">
        <f>TEXT(Table1[[#This Row],[Date]],"mmm")</f>
        <v>Oct</v>
      </c>
      <c r="P973" t="str">
        <f>IF(Table1[[#This Row],[Capacity]]&lt;=4,"Small",IF(Table1[[#This Row],[Capacity]]&lt;=8,"Medium","Large"))</f>
        <v>Large</v>
      </c>
      <c r="Q973" t="str">
        <f>IF(Table1[[#This Row],[Utilization %]]&lt;0.25,"Barely Attended","Normal")</f>
        <v>Normal</v>
      </c>
      <c r="R973" t="str">
        <f>IF(Table1[[#This Row],[Meeting duration (mins)]]&gt;90,"Long Meeting","Normal")</f>
        <v>Long Meeting</v>
      </c>
    </row>
    <row r="974" spans="1:18" x14ac:dyDescent="0.2">
      <c r="A974">
        <v>974</v>
      </c>
      <c r="B974" s="1">
        <v>45509</v>
      </c>
      <c r="C974" s="2" t="s">
        <v>26</v>
      </c>
      <c r="D974" s="2" t="s">
        <v>31</v>
      </c>
      <c r="E974" t="s">
        <v>38</v>
      </c>
      <c r="F974">
        <v>3</v>
      </c>
      <c r="G974" s="12">
        <v>16</v>
      </c>
      <c r="H974">
        <v>12</v>
      </c>
      <c r="I974" t="s">
        <v>27</v>
      </c>
      <c r="J974" t="s">
        <v>14</v>
      </c>
      <c r="K974" s="4">
        <f>(Table1[[#This Row],[EndTime]]-Table1[[#This Row],[StartTime]])*1440</f>
        <v>90</v>
      </c>
      <c r="L974" s="5">
        <f>Table1[[#This Row],[Attendees]]/Table1[[#This Row],[Capacity]]</f>
        <v>0.75</v>
      </c>
      <c r="M974">
        <f>IF(Table1[[#This Row],[Attendees]]&gt;Table1[[#This Row],[Capacity]],1,0)</f>
        <v>0</v>
      </c>
      <c r="N974" t="str">
        <f>TEXT(Table1[[#This Row],[Date]],"ddd")</f>
        <v>Mon</v>
      </c>
      <c r="O974" t="str">
        <f>TEXT(Table1[[#This Row],[Date]],"mmm")</f>
        <v>Aug</v>
      </c>
      <c r="P974" t="str">
        <f>IF(Table1[[#This Row],[Capacity]]&lt;=4,"Small",IF(Table1[[#This Row],[Capacity]]&lt;=8,"Medium","Large"))</f>
        <v>Large</v>
      </c>
      <c r="Q974" t="str">
        <f>IF(Table1[[#This Row],[Utilization %]]&lt;0.25,"Barely Attended","Normal")</f>
        <v>Normal</v>
      </c>
      <c r="R974" t="str">
        <f>IF(Table1[[#This Row],[Meeting duration (mins)]]&gt;90,"Long Meeting","Normal")</f>
        <v>Normal</v>
      </c>
    </row>
    <row r="975" spans="1:18" x14ac:dyDescent="0.2">
      <c r="A975">
        <v>975</v>
      </c>
      <c r="B975" s="1">
        <v>45388</v>
      </c>
      <c r="C975" s="2" t="s">
        <v>34</v>
      </c>
      <c r="D975" s="2" t="s">
        <v>36</v>
      </c>
      <c r="E975" t="s">
        <v>49</v>
      </c>
      <c r="F975">
        <v>3</v>
      </c>
      <c r="G975" s="12">
        <v>12</v>
      </c>
      <c r="H975">
        <v>6</v>
      </c>
      <c r="I975" t="s">
        <v>41</v>
      </c>
      <c r="J975" t="s">
        <v>14</v>
      </c>
      <c r="K975" s="4">
        <f>(Table1[[#This Row],[EndTime]]-Table1[[#This Row],[StartTime]])*1440</f>
        <v>90</v>
      </c>
      <c r="L975" s="5">
        <f>Table1[[#This Row],[Attendees]]/Table1[[#This Row],[Capacity]]</f>
        <v>0.5</v>
      </c>
      <c r="M975">
        <f>IF(Table1[[#This Row],[Attendees]]&gt;Table1[[#This Row],[Capacity]],1,0)</f>
        <v>0</v>
      </c>
      <c r="N975" t="str">
        <f>TEXT(Table1[[#This Row],[Date]],"ddd")</f>
        <v>Sat</v>
      </c>
      <c r="O975" t="str">
        <f>TEXT(Table1[[#This Row],[Date]],"mmm")</f>
        <v>Apr</v>
      </c>
      <c r="P975" t="str">
        <f>IF(Table1[[#This Row],[Capacity]]&lt;=4,"Small",IF(Table1[[#This Row],[Capacity]]&lt;=8,"Medium","Large"))</f>
        <v>Large</v>
      </c>
      <c r="Q975" t="str">
        <f>IF(Table1[[#This Row],[Utilization %]]&lt;0.25,"Barely Attended","Normal")</f>
        <v>Normal</v>
      </c>
      <c r="R975" t="str">
        <f>IF(Table1[[#This Row],[Meeting duration (mins)]]&gt;90,"Long Meeting","Normal")</f>
        <v>Normal</v>
      </c>
    </row>
    <row r="976" spans="1:18" x14ac:dyDescent="0.2">
      <c r="A976">
        <v>976</v>
      </c>
      <c r="B976" s="1">
        <v>45608</v>
      </c>
      <c r="C976" s="2" t="s">
        <v>10</v>
      </c>
      <c r="D976" s="2" t="s">
        <v>45</v>
      </c>
      <c r="E976" t="s">
        <v>12</v>
      </c>
      <c r="F976">
        <v>2</v>
      </c>
      <c r="G976" s="12">
        <v>8</v>
      </c>
      <c r="H976">
        <v>8</v>
      </c>
      <c r="I976" t="s">
        <v>17</v>
      </c>
      <c r="J976" t="s">
        <v>23</v>
      </c>
      <c r="K976" s="4">
        <f>(Table1[[#This Row],[EndTime]]-Table1[[#This Row],[StartTime]])*1440</f>
        <v>29.999999999999893</v>
      </c>
      <c r="L976" s="5">
        <f>Table1[[#This Row],[Attendees]]/Table1[[#This Row],[Capacity]]</f>
        <v>1</v>
      </c>
      <c r="M976">
        <f>IF(Table1[[#This Row],[Attendees]]&gt;Table1[[#This Row],[Capacity]],1,0)</f>
        <v>0</v>
      </c>
      <c r="N976" t="str">
        <f>TEXT(Table1[[#This Row],[Date]],"ddd")</f>
        <v>Tue</v>
      </c>
      <c r="O976" t="str">
        <f>TEXT(Table1[[#This Row],[Date]],"mmm")</f>
        <v>Nov</v>
      </c>
      <c r="P976" t="str">
        <f>IF(Table1[[#This Row],[Capacity]]&lt;=4,"Small",IF(Table1[[#This Row],[Capacity]]&lt;=8,"Medium","Large"))</f>
        <v>Medium</v>
      </c>
      <c r="Q976" t="str">
        <f>IF(Table1[[#This Row],[Utilization %]]&lt;0.25,"Barely Attended","Normal")</f>
        <v>Normal</v>
      </c>
      <c r="R976" t="str">
        <f>IF(Table1[[#This Row],[Meeting duration (mins)]]&gt;90,"Long Meeting","Normal")</f>
        <v>Normal</v>
      </c>
    </row>
    <row r="977" spans="1:18" x14ac:dyDescent="0.2">
      <c r="A977">
        <v>977</v>
      </c>
      <c r="B977" s="1">
        <v>45507</v>
      </c>
      <c r="C977" s="2" t="s">
        <v>11</v>
      </c>
      <c r="D977" s="2" t="s">
        <v>33</v>
      </c>
      <c r="E977" t="s">
        <v>35</v>
      </c>
      <c r="F977">
        <v>2</v>
      </c>
      <c r="G977" s="12">
        <v>10</v>
      </c>
      <c r="H977">
        <v>2</v>
      </c>
      <c r="I977" t="s">
        <v>42</v>
      </c>
      <c r="J977" t="s">
        <v>14</v>
      </c>
      <c r="K977" s="4">
        <f>(Table1[[#This Row],[EndTime]]-Table1[[#This Row],[StartTime]])*1440</f>
        <v>29.999999999999893</v>
      </c>
      <c r="L977" s="5">
        <f>Table1[[#This Row],[Attendees]]/Table1[[#This Row],[Capacity]]</f>
        <v>0.2</v>
      </c>
      <c r="M977">
        <f>IF(Table1[[#This Row],[Attendees]]&gt;Table1[[#This Row],[Capacity]],1,0)</f>
        <v>0</v>
      </c>
      <c r="N977" t="str">
        <f>TEXT(Table1[[#This Row],[Date]],"ddd")</f>
        <v>Sat</v>
      </c>
      <c r="O977" t="str">
        <f>TEXT(Table1[[#This Row],[Date]],"mmm")</f>
        <v>Aug</v>
      </c>
      <c r="P977" t="str">
        <f>IF(Table1[[#This Row],[Capacity]]&lt;=4,"Small",IF(Table1[[#This Row],[Capacity]]&lt;=8,"Medium","Large"))</f>
        <v>Large</v>
      </c>
      <c r="Q977" t="str">
        <f>IF(Table1[[#This Row],[Utilization %]]&lt;0.25,"Barely Attended","Normal")</f>
        <v>Barely Attended</v>
      </c>
      <c r="R977" t="str">
        <f>IF(Table1[[#This Row],[Meeting duration (mins)]]&gt;90,"Long Meeting","Normal")</f>
        <v>Normal</v>
      </c>
    </row>
    <row r="978" spans="1:18" x14ac:dyDescent="0.2">
      <c r="A978">
        <v>978</v>
      </c>
      <c r="B978" s="1">
        <v>45361</v>
      </c>
      <c r="C978" s="2" t="s">
        <v>36</v>
      </c>
      <c r="D978" s="2" t="s">
        <v>15</v>
      </c>
      <c r="E978" t="s">
        <v>21</v>
      </c>
      <c r="F978">
        <v>1</v>
      </c>
      <c r="G978" s="12">
        <v>6</v>
      </c>
      <c r="H978">
        <v>5</v>
      </c>
      <c r="I978" t="s">
        <v>13</v>
      </c>
      <c r="J978" t="s">
        <v>40</v>
      </c>
      <c r="K978" s="4">
        <f>(Table1[[#This Row],[EndTime]]-Table1[[#This Row],[StartTime]])*1440</f>
        <v>60.000000000000028</v>
      </c>
      <c r="L978" s="5">
        <f>Table1[[#This Row],[Attendees]]/Table1[[#This Row],[Capacity]]</f>
        <v>0.83333333333333337</v>
      </c>
      <c r="M978">
        <f>IF(Table1[[#This Row],[Attendees]]&gt;Table1[[#This Row],[Capacity]],1,0)</f>
        <v>0</v>
      </c>
      <c r="N978" t="str">
        <f>TEXT(Table1[[#This Row],[Date]],"ddd")</f>
        <v>Sun</v>
      </c>
      <c r="O978" t="str">
        <f>TEXT(Table1[[#This Row],[Date]],"mmm")</f>
        <v>Mar</v>
      </c>
      <c r="P978" t="str">
        <f>IF(Table1[[#This Row],[Capacity]]&lt;=4,"Small",IF(Table1[[#This Row],[Capacity]]&lt;=8,"Medium","Large"))</f>
        <v>Medium</v>
      </c>
      <c r="Q978" t="str">
        <f>IF(Table1[[#This Row],[Utilization %]]&lt;0.25,"Barely Attended","Normal")</f>
        <v>Normal</v>
      </c>
      <c r="R978" t="str">
        <f>IF(Table1[[#This Row],[Meeting duration (mins)]]&gt;90,"Long Meeting","Normal")</f>
        <v>Normal</v>
      </c>
    </row>
    <row r="979" spans="1:18" x14ac:dyDescent="0.2">
      <c r="A979">
        <v>979</v>
      </c>
      <c r="B979" s="1">
        <v>45322</v>
      </c>
      <c r="C979" s="2" t="s">
        <v>19</v>
      </c>
      <c r="D979" s="2" t="s">
        <v>47</v>
      </c>
      <c r="E979" t="s">
        <v>25</v>
      </c>
      <c r="F979">
        <v>1</v>
      </c>
      <c r="G979" s="12">
        <v>4</v>
      </c>
      <c r="H979">
        <v>1</v>
      </c>
      <c r="I979" t="s">
        <v>41</v>
      </c>
      <c r="J979" t="s">
        <v>40</v>
      </c>
      <c r="K979" s="4">
        <f>(Table1[[#This Row],[EndTime]]-Table1[[#This Row],[StartTime]])*1440</f>
        <v>30.000000000000053</v>
      </c>
      <c r="L979" s="5">
        <f>Table1[[#This Row],[Attendees]]/Table1[[#This Row],[Capacity]]</f>
        <v>0.25</v>
      </c>
      <c r="M979">
        <f>IF(Table1[[#This Row],[Attendees]]&gt;Table1[[#This Row],[Capacity]],1,0)</f>
        <v>0</v>
      </c>
      <c r="N979" t="str">
        <f>TEXT(Table1[[#This Row],[Date]],"ddd")</f>
        <v>Wed</v>
      </c>
      <c r="O979" t="str">
        <f>TEXT(Table1[[#This Row],[Date]],"mmm")</f>
        <v>Jan</v>
      </c>
      <c r="P979" t="str">
        <f>IF(Table1[[#This Row],[Capacity]]&lt;=4,"Small",IF(Table1[[#This Row],[Capacity]]&lt;=8,"Medium","Large"))</f>
        <v>Small</v>
      </c>
      <c r="Q979" t="str">
        <f>IF(Table1[[#This Row],[Utilization %]]&lt;0.25,"Barely Attended","Normal")</f>
        <v>Normal</v>
      </c>
      <c r="R979" t="str">
        <f>IF(Table1[[#This Row],[Meeting duration (mins)]]&gt;90,"Long Meeting","Normal")</f>
        <v>Normal</v>
      </c>
    </row>
    <row r="980" spans="1:18" x14ac:dyDescent="0.2">
      <c r="A980">
        <v>980</v>
      </c>
      <c r="B980" s="1">
        <v>45432</v>
      </c>
      <c r="C980" s="2" t="s">
        <v>16</v>
      </c>
      <c r="D980" s="2" t="s">
        <v>26</v>
      </c>
      <c r="E980" t="s">
        <v>35</v>
      </c>
      <c r="F980">
        <v>2</v>
      </c>
      <c r="G980" s="12">
        <v>10</v>
      </c>
      <c r="H980">
        <v>7</v>
      </c>
      <c r="I980" t="s">
        <v>39</v>
      </c>
      <c r="J980" t="s">
        <v>18</v>
      </c>
      <c r="K980" s="4">
        <f>(Table1[[#This Row],[EndTime]]-Table1[[#This Row],[StartTime]])*1440</f>
        <v>90</v>
      </c>
      <c r="L980" s="5">
        <f>Table1[[#This Row],[Attendees]]/Table1[[#This Row],[Capacity]]</f>
        <v>0.7</v>
      </c>
      <c r="M980">
        <f>IF(Table1[[#This Row],[Attendees]]&gt;Table1[[#This Row],[Capacity]],1,0)</f>
        <v>0</v>
      </c>
      <c r="N980" t="str">
        <f>TEXT(Table1[[#This Row],[Date]],"ddd")</f>
        <v>Mon</v>
      </c>
      <c r="O980" t="str">
        <f>TEXT(Table1[[#This Row],[Date]],"mmm")</f>
        <v>May</v>
      </c>
      <c r="P980" t="str">
        <f>IF(Table1[[#This Row],[Capacity]]&lt;=4,"Small",IF(Table1[[#This Row],[Capacity]]&lt;=8,"Medium","Large"))</f>
        <v>Large</v>
      </c>
      <c r="Q980" t="str">
        <f>IF(Table1[[#This Row],[Utilization %]]&lt;0.25,"Barely Attended","Normal")</f>
        <v>Normal</v>
      </c>
      <c r="R980" t="str">
        <f>IF(Table1[[#This Row],[Meeting duration (mins)]]&gt;90,"Long Meeting","Normal")</f>
        <v>Normal</v>
      </c>
    </row>
    <row r="981" spans="1:18" x14ac:dyDescent="0.2">
      <c r="A981">
        <v>981</v>
      </c>
      <c r="B981" s="1">
        <v>45640</v>
      </c>
      <c r="C981" s="2" t="s">
        <v>31</v>
      </c>
      <c r="D981" s="2" t="s">
        <v>48</v>
      </c>
      <c r="E981" t="s">
        <v>49</v>
      </c>
      <c r="F981">
        <v>3</v>
      </c>
      <c r="G981" s="12">
        <v>12</v>
      </c>
      <c r="H981">
        <v>13</v>
      </c>
      <c r="I981" t="s">
        <v>41</v>
      </c>
      <c r="J981" t="s">
        <v>23</v>
      </c>
      <c r="K981" s="4">
        <f>(Table1[[#This Row],[EndTime]]-Table1[[#This Row],[StartTime]])*1440</f>
        <v>90</v>
      </c>
      <c r="L981" s="5">
        <f>Table1[[#This Row],[Attendees]]/Table1[[#This Row],[Capacity]]</f>
        <v>1.0833333333333333</v>
      </c>
      <c r="M981">
        <f>IF(Table1[[#This Row],[Attendees]]&gt;Table1[[#This Row],[Capacity]],1,0)</f>
        <v>1</v>
      </c>
      <c r="N981" t="str">
        <f>TEXT(Table1[[#This Row],[Date]],"ddd")</f>
        <v>Sat</v>
      </c>
      <c r="O981" t="str">
        <f>TEXT(Table1[[#This Row],[Date]],"mmm")</f>
        <v>Dec</v>
      </c>
      <c r="P981" t="str">
        <f>IF(Table1[[#This Row],[Capacity]]&lt;=4,"Small",IF(Table1[[#This Row],[Capacity]]&lt;=8,"Medium","Large"))</f>
        <v>Large</v>
      </c>
      <c r="Q981" t="str">
        <f>IF(Table1[[#This Row],[Utilization %]]&lt;0.25,"Barely Attended","Normal")</f>
        <v>Normal</v>
      </c>
      <c r="R981" t="str">
        <f>IF(Table1[[#This Row],[Meeting duration (mins)]]&gt;90,"Long Meeting","Normal")</f>
        <v>Normal</v>
      </c>
    </row>
    <row r="982" spans="1:18" x14ac:dyDescent="0.2">
      <c r="A982">
        <v>982</v>
      </c>
      <c r="B982" s="1">
        <v>45422</v>
      </c>
      <c r="C982" s="2" t="s">
        <v>11</v>
      </c>
      <c r="D982" s="2" t="s">
        <v>33</v>
      </c>
      <c r="E982" t="s">
        <v>49</v>
      </c>
      <c r="F982">
        <v>3</v>
      </c>
      <c r="G982" s="12">
        <v>12</v>
      </c>
      <c r="H982">
        <v>8</v>
      </c>
      <c r="I982" t="s">
        <v>27</v>
      </c>
      <c r="J982" t="s">
        <v>18</v>
      </c>
      <c r="K982" s="4">
        <f>(Table1[[#This Row],[EndTime]]-Table1[[#This Row],[StartTime]])*1440</f>
        <v>29.999999999999893</v>
      </c>
      <c r="L982" s="5">
        <f>Table1[[#This Row],[Attendees]]/Table1[[#This Row],[Capacity]]</f>
        <v>0.66666666666666663</v>
      </c>
      <c r="M982">
        <f>IF(Table1[[#This Row],[Attendees]]&gt;Table1[[#This Row],[Capacity]],1,0)</f>
        <v>0</v>
      </c>
      <c r="N982" t="str">
        <f>TEXT(Table1[[#This Row],[Date]],"ddd")</f>
        <v>Fri</v>
      </c>
      <c r="O982" t="str">
        <f>TEXT(Table1[[#This Row],[Date]],"mmm")</f>
        <v>May</v>
      </c>
      <c r="P982" t="str">
        <f>IF(Table1[[#This Row],[Capacity]]&lt;=4,"Small",IF(Table1[[#This Row],[Capacity]]&lt;=8,"Medium","Large"))</f>
        <v>Large</v>
      </c>
      <c r="Q982" t="str">
        <f>IF(Table1[[#This Row],[Utilization %]]&lt;0.25,"Barely Attended","Normal")</f>
        <v>Normal</v>
      </c>
      <c r="R982" t="str">
        <f>IF(Table1[[#This Row],[Meeting duration (mins)]]&gt;90,"Long Meeting","Normal")</f>
        <v>Normal</v>
      </c>
    </row>
    <row r="983" spans="1:18" x14ac:dyDescent="0.2">
      <c r="A983">
        <v>983</v>
      </c>
      <c r="B983" s="1">
        <v>45392</v>
      </c>
      <c r="C983" s="2" t="s">
        <v>29</v>
      </c>
      <c r="D983" s="2" t="s">
        <v>16</v>
      </c>
      <c r="E983" t="s">
        <v>49</v>
      </c>
      <c r="F983">
        <v>3</v>
      </c>
      <c r="G983" s="12">
        <v>12</v>
      </c>
      <c r="H983">
        <v>1</v>
      </c>
      <c r="I983" t="s">
        <v>13</v>
      </c>
      <c r="J983" t="s">
        <v>28</v>
      </c>
      <c r="K983" s="4">
        <f>(Table1[[#This Row],[EndTime]]-Table1[[#This Row],[StartTime]])*1440</f>
        <v>90</v>
      </c>
      <c r="L983" s="5">
        <f>Table1[[#This Row],[Attendees]]/Table1[[#This Row],[Capacity]]</f>
        <v>8.3333333333333329E-2</v>
      </c>
      <c r="M983">
        <f>IF(Table1[[#This Row],[Attendees]]&gt;Table1[[#This Row],[Capacity]],1,0)</f>
        <v>0</v>
      </c>
      <c r="N983" t="str">
        <f>TEXT(Table1[[#This Row],[Date]],"ddd")</f>
        <v>Wed</v>
      </c>
      <c r="O983" t="str">
        <f>TEXT(Table1[[#This Row],[Date]],"mmm")</f>
        <v>Apr</v>
      </c>
      <c r="P983" t="str">
        <f>IF(Table1[[#This Row],[Capacity]]&lt;=4,"Small",IF(Table1[[#This Row],[Capacity]]&lt;=8,"Medium","Large"))</f>
        <v>Large</v>
      </c>
      <c r="Q983" t="str">
        <f>IF(Table1[[#This Row],[Utilization %]]&lt;0.25,"Barely Attended","Normal")</f>
        <v>Barely Attended</v>
      </c>
      <c r="R983" t="str">
        <f>IF(Table1[[#This Row],[Meeting duration (mins)]]&gt;90,"Long Meeting","Normal")</f>
        <v>Normal</v>
      </c>
    </row>
    <row r="984" spans="1:18" x14ac:dyDescent="0.2">
      <c r="A984">
        <v>984</v>
      </c>
      <c r="B984" s="1">
        <v>45396</v>
      </c>
      <c r="C984" s="2" t="s">
        <v>20</v>
      </c>
      <c r="D984" s="2" t="s">
        <v>43</v>
      </c>
      <c r="E984" t="s">
        <v>35</v>
      </c>
      <c r="F984">
        <v>2</v>
      </c>
      <c r="G984" s="12">
        <v>10</v>
      </c>
      <c r="H984">
        <v>9</v>
      </c>
      <c r="I984" t="s">
        <v>22</v>
      </c>
      <c r="J984" t="s">
        <v>28</v>
      </c>
      <c r="K984" s="4">
        <f>(Table1[[#This Row],[EndTime]]-Table1[[#This Row],[StartTime]])*1440</f>
        <v>30.000000000000053</v>
      </c>
      <c r="L984" s="5">
        <f>Table1[[#This Row],[Attendees]]/Table1[[#This Row],[Capacity]]</f>
        <v>0.9</v>
      </c>
      <c r="M984">
        <f>IF(Table1[[#This Row],[Attendees]]&gt;Table1[[#This Row],[Capacity]],1,0)</f>
        <v>0</v>
      </c>
      <c r="N984" t="str">
        <f>TEXT(Table1[[#This Row],[Date]],"ddd")</f>
        <v>Sun</v>
      </c>
      <c r="O984" t="str">
        <f>TEXT(Table1[[#This Row],[Date]],"mmm")</f>
        <v>Apr</v>
      </c>
      <c r="P984" t="str">
        <f>IF(Table1[[#This Row],[Capacity]]&lt;=4,"Small",IF(Table1[[#This Row],[Capacity]]&lt;=8,"Medium","Large"))</f>
        <v>Large</v>
      </c>
      <c r="Q984" t="str">
        <f>IF(Table1[[#This Row],[Utilization %]]&lt;0.25,"Barely Attended","Normal")</f>
        <v>Normal</v>
      </c>
      <c r="R984" t="str">
        <f>IF(Table1[[#This Row],[Meeting duration (mins)]]&gt;90,"Long Meeting","Normal")</f>
        <v>Normal</v>
      </c>
    </row>
    <row r="985" spans="1:18" x14ac:dyDescent="0.2">
      <c r="A985">
        <v>985</v>
      </c>
      <c r="B985" s="1">
        <v>45566</v>
      </c>
      <c r="C985" s="2" t="s">
        <v>43</v>
      </c>
      <c r="D985" s="2" t="s">
        <v>29</v>
      </c>
      <c r="E985" t="s">
        <v>38</v>
      </c>
      <c r="F985">
        <v>3</v>
      </c>
      <c r="G985" s="12">
        <v>16</v>
      </c>
      <c r="H985">
        <v>15</v>
      </c>
      <c r="I985" t="s">
        <v>13</v>
      </c>
      <c r="J985" t="s">
        <v>28</v>
      </c>
      <c r="K985" s="4">
        <f>(Table1[[#This Row],[EndTime]]-Table1[[#This Row],[StartTime]])*1440</f>
        <v>119.99999999999997</v>
      </c>
      <c r="L985" s="5">
        <f>Table1[[#This Row],[Attendees]]/Table1[[#This Row],[Capacity]]</f>
        <v>0.9375</v>
      </c>
      <c r="M985">
        <f>IF(Table1[[#This Row],[Attendees]]&gt;Table1[[#This Row],[Capacity]],1,0)</f>
        <v>0</v>
      </c>
      <c r="N985" t="str">
        <f>TEXT(Table1[[#This Row],[Date]],"ddd")</f>
        <v>Tue</v>
      </c>
      <c r="O985" t="str">
        <f>TEXT(Table1[[#This Row],[Date]],"mmm")</f>
        <v>Oct</v>
      </c>
      <c r="P985" t="str">
        <f>IF(Table1[[#This Row],[Capacity]]&lt;=4,"Small",IF(Table1[[#This Row],[Capacity]]&lt;=8,"Medium","Large"))</f>
        <v>Large</v>
      </c>
      <c r="Q985" t="str">
        <f>IF(Table1[[#This Row],[Utilization %]]&lt;0.25,"Barely Attended","Normal")</f>
        <v>Normal</v>
      </c>
      <c r="R985" t="str">
        <f>IF(Table1[[#This Row],[Meeting duration (mins)]]&gt;90,"Long Meeting","Normal")</f>
        <v>Long Meeting</v>
      </c>
    </row>
    <row r="986" spans="1:18" x14ac:dyDescent="0.2">
      <c r="A986">
        <v>986</v>
      </c>
      <c r="B986" s="1">
        <v>45327</v>
      </c>
      <c r="C986" s="2" t="s">
        <v>15</v>
      </c>
      <c r="D986" s="2" t="s">
        <v>16</v>
      </c>
      <c r="E986" t="s">
        <v>38</v>
      </c>
      <c r="F986">
        <v>3</v>
      </c>
      <c r="G986" s="12">
        <v>16</v>
      </c>
      <c r="H986">
        <v>10</v>
      </c>
      <c r="I986" t="s">
        <v>17</v>
      </c>
      <c r="J986" t="s">
        <v>23</v>
      </c>
      <c r="K986" s="4">
        <f>(Table1[[#This Row],[EndTime]]-Table1[[#This Row],[StartTime]])*1440</f>
        <v>119.99999999999997</v>
      </c>
      <c r="L986" s="5">
        <f>Table1[[#This Row],[Attendees]]/Table1[[#This Row],[Capacity]]</f>
        <v>0.625</v>
      </c>
      <c r="M986">
        <f>IF(Table1[[#This Row],[Attendees]]&gt;Table1[[#This Row],[Capacity]],1,0)</f>
        <v>0</v>
      </c>
      <c r="N986" t="str">
        <f>TEXT(Table1[[#This Row],[Date]],"ddd")</f>
        <v>Mon</v>
      </c>
      <c r="O986" t="str">
        <f>TEXT(Table1[[#This Row],[Date]],"mmm")</f>
        <v>Feb</v>
      </c>
      <c r="P986" t="str">
        <f>IF(Table1[[#This Row],[Capacity]]&lt;=4,"Small",IF(Table1[[#This Row],[Capacity]]&lt;=8,"Medium","Large"))</f>
        <v>Large</v>
      </c>
      <c r="Q986" t="str">
        <f>IF(Table1[[#This Row],[Utilization %]]&lt;0.25,"Barely Attended","Normal")</f>
        <v>Normal</v>
      </c>
      <c r="R986" t="str">
        <f>IF(Table1[[#This Row],[Meeting duration (mins)]]&gt;90,"Long Meeting","Normal")</f>
        <v>Long Meeting</v>
      </c>
    </row>
    <row r="987" spans="1:18" x14ac:dyDescent="0.2">
      <c r="A987">
        <v>987</v>
      </c>
      <c r="B987" s="1">
        <v>45564</v>
      </c>
      <c r="C987" s="2" t="s">
        <v>19</v>
      </c>
      <c r="D987" s="2" t="s">
        <v>43</v>
      </c>
      <c r="E987" t="s">
        <v>25</v>
      </c>
      <c r="F987">
        <v>1</v>
      </c>
      <c r="G987" s="12">
        <v>4</v>
      </c>
      <c r="H987">
        <v>3</v>
      </c>
      <c r="I987" t="s">
        <v>22</v>
      </c>
      <c r="J987" t="s">
        <v>30</v>
      </c>
      <c r="K987" s="4">
        <f>(Table1[[#This Row],[EndTime]]-Table1[[#This Row],[StartTime]])*1440</f>
        <v>120.00000000000006</v>
      </c>
      <c r="L987" s="5">
        <f>Table1[[#This Row],[Attendees]]/Table1[[#This Row],[Capacity]]</f>
        <v>0.75</v>
      </c>
      <c r="M987">
        <f>IF(Table1[[#This Row],[Attendees]]&gt;Table1[[#This Row],[Capacity]],1,0)</f>
        <v>0</v>
      </c>
      <c r="N987" t="str">
        <f>TEXT(Table1[[#This Row],[Date]],"ddd")</f>
        <v>Sun</v>
      </c>
      <c r="O987" t="str">
        <f>TEXT(Table1[[#This Row],[Date]],"mmm")</f>
        <v>Sep</v>
      </c>
      <c r="P987" t="str">
        <f>IF(Table1[[#This Row],[Capacity]]&lt;=4,"Small",IF(Table1[[#This Row],[Capacity]]&lt;=8,"Medium","Large"))</f>
        <v>Small</v>
      </c>
      <c r="Q987" t="str">
        <f>IF(Table1[[#This Row],[Utilization %]]&lt;0.25,"Barely Attended","Normal")</f>
        <v>Normal</v>
      </c>
      <c r="R987" t="str">
        <f>IF(Table1[[#This Row],[Meeting duration (mins)]]&gt;90,"Long Meeting","Normal")</f>
        <v>Long Meeting</v>
      </c>
    </row>
    <row r="988" spans="1:18" x14ac:dyDescent="0.2">
      <c r="A988">
        <v>988</v>
      </c>
      <c r="B988" s="1">
        <v>45598</v>
      </c>
      <c r="C988" s="2" t="s">
        <v>10</v>
      </c>
      <c r="D988" s="2" t="s">
        <v>45</v>
      </c>
      <c r="E988" t="s">
        <v>38</v>
      </c>
      <c r="F988">
        <v>3</v>
      </c>
      <c r="G988" s="12">
        <v>16</v>
      </c>
      <c r="H988">
        <v>14</v>
      </c>
      <c r="I988" t="s">
        <v>17</v>
      </c>
      <c r="J988" t="s">
        <v>23</v>
      </c>
      <c r="K988" s="4">
        <f>(Table1[[#This Row],[EndTime]]-Table1[[#This Row],[StartTime]])*1440</f>
        <v>29.999999999999893</v>
      </c>
      <c r="L988" s="5">
        <f>Table1[[#This Row],[Attendees]]/Table1[[#This Row],[Capacity]]</f>
        <v>0.875</v>
      </c>
      <c r="M988">
        <f>IF(Table1[[#This Row],[Attendees]]&gt;Table1[[#This Row],[Capacity]],1,0)</f>
        <v>0</v>
      </c>
      <c r="N988" t="str">
        <f>TEXT(Table1[[#This Row],[Date]],"ddd")</f>
        <v>Sat</v>
      </c>
      <c r="O988" t="str">
        <f>TEXT(Table1[[#This Row],[Date]],"mmm")</f>
        <v>Nov</v>
      </c>
      <c r="P988" t="str">
        <f>IF(Table1[[#This Row],[Capacity]]&lt;=4,"Small",IF(Table1[[#This Row],[Capacity]]&lt;=8,"Medium","Large"))</f>
        <v>Large</v>
      </c>
      <c r="Q988" t="str">
        <f>IF(Table1[[#This Row],[Utilization %]]&lt;0.25,"Barely Attended","Normal")</f>
        <v>Normal</v>
      </c>
      <c r="R988" t="str">
        <f>IF(Table1[[#This Row],[Meeting duration (mins)]]&gt;90,"Long Meeting","Normal")</f>
        <v>Normal</v>
      </c>
    </row>
    <row r="989" spans="1:18" x14ac:dyDescent="0.2">
      <c r="A989">
        <v>989</v>
      </c>
      <c r="B989" s="1">
        <v>45574</v>
      </c>
      <c r="C989" s="2" t="s">
        <v>31</v>
      </c>
      <c r="D989" s="2" t="s">
        <v>48</v>
      </c>
      <c r="E989" t="s">
        <v>12</v>
      </c>
      <c r="F989">
        <v>2</v>
      </c>
      <c r="G989" s="12">
        <v>8</v>
      </c>
      <c r="H989">
        <v>2</v>
      </c>
      <c r="I989" t="s">
        <v>42</v>
      </c>
      <c r="J989" t="s">
        <v>30</v>
      </c>
      <c r="K989" s="4">
        <f>(Table1[[#This Row],[EndTime]]-Table1[[#This Row],[StartTime]])*1440</f>
        <v>90</v>
      </c>
      <c r="L989" s="5">
        <f>Table1[[#This Row],[Attendees]]/Table1[[#This Row],[Capacity]]</f>
        <v>0.25</v>
      </c>
      <c r="M989">
        <f>IF(Table1[[#This Row],[Attendees]]&gt;Table1[[#This Row],[Capacity]],1,0)</f>
        <v>0</v>
      </c>
      <c r="N989" t="str">
        <f>TEXT(Table1[[#This Row],[Date]],"ddd")</f>
        <v>Wed</v>
      </c>
      <c r="O989" t="str">
        <f>TEXT(Table1[[#This Row],[Date]],"mmm")</f>
        <v>Oct</v>
      </c>
      <c r="P989" t="str">
        <f>IF(Table1[[#This Row],[Capacity]]&lt;=4,"Small",IF(Table1[[#This Row],[Capacity]]&lt;=8,"Medium","Large"))</f>
        <v>Medium</v>
      </c>
      <c r="Q989" t="str">
        <f>IF(Table1[[#This Row],[Utilization %]]&lt;0.25,"Barely Attended","Normal")</f>
        <v>Normal</v>
      </c>
      <c r="R989" t="str">
        <f>IF(Table1[[#This Row],[Meeting duration (mins)]]&gt;90,"Long Meeting","Normal")</f>
        <v>Normal</v>
      </c>
    </row>
    <row r="990" spans="1:18" x14ac:dyDescent="0.2">
      <c r="A990">
        <v>990</v>
      </c>
      <c r="B990" s="1">
        <v>45312</v>
      </c>
      <c r="C990" s="2" t="s">
        <v>11</v>
      </c>
      <c r="D990" s="2" t="s">
        <v>33</v>
      </c>
      <c r="E990" t="s">
        <v>21</v>
      </c>
      <c r="F990">
        <v>1</v>
      </c>
      <c r="G990" s="12">
        <v>6</v>
      </c>
      <c r="H990">
        <v>4</v>
      </c>
      <c r="I990" t="s">
        <v>22</v>
      </c>
      <c r="J990" t="s">
        <v>40</v>
      </c>
      <c r="K990" s="4">
        <f>(Table1[[#This Row],[EndTime]]-Table1[[#This Row],[StartTime]])*1440</f>
        <v>29.999999999999893</v>
      </c>
      <c r="L990" s="5">
        <f>Table1[[#This Row],[Attendees]]/Table1[[#This Row],[Capacity]]</f>
        <v>0.66666666666666663</v>
      </c>
      <c r="M990">
        <f>IF(Table1[[#This Row],[Attendees]]&gt;Table1[[#This Row],[Capacity]],1,0)</f>
        <v>0</v>
      </c>
      <c r="N990" t="str">
        <f>TEXT(Table1[[#This Row],[Date]],"ddd")</f>
        <v>Sun</v>
      </c>
      <c r="O990" t="str">
        <f>TEXT(Table1[[#This Row],[Date]],"mmm")</f>
        <v>Jan</v>
      </c>
      <c r="P990" t="str">
        <f>IF(Table1[[#This Row],[Capacity]]&lt;=4,"Small",IF(Table1[[#This Row],[Capacity]]&lt;=8,"Medium","Large"))</f>
        <v>Medium</v>
      </c>
      <c r="Q990" t="str">
        <f>IF(Table1[[#This Row],[Utilization %]]&lt;0.25,"Barely Attended","Normal")</f>
        <v>Normal</v>
      </c>
      <c r="R990" t="str">
        <f>IF(Table1[[#This Row],[Meeting duration (mins)]]&gt;90,"Long Meeting","Normal")</f>
        <v>Normal</v>
      </c>
    </row>
    <row r="991" spans="1:18" x14ac:dyDescent="0.2">
      <c r="A991">
        <v>991</v>
      </c>
      <c r="B991" s="1">
        <v>45462</v>
      </c>
      <c r="C991" s="2" t="s">
        <v>33</v>
      </c>
      <c r="D991" s="2" t="s">
        <v>46</v>
      </c>
      <c r="E991" t="s">
        <v>25</v>
      </c>
      <c r="F991">
        <v>1</v>
      </c>
      <c r="G991" s="12">
        <v>4</v>
      </c>
      <c r="H991">
        <v>1</v>
      </c>
      <c r="I991" t="s">
        <v>41</v>
      </c>
      <c r="J991" t="s">
        <v>18</v>
      </c>
      <c r="K991" s="4">
        <f>(Table1[[#This Row],[EndTime]]-Table1[[#This Row],[StartTime]])*1440</f>
        <v>90</v>
      </c>
      <c r="L991" s="5">
        <f>Table1[[#This Row],[Attendees]]/Table1[[#This Row],[Capacity]]</f>
        <v>0.25</v>
      </c>
      <c r="M991">
        <f>IF(Table1[[#This Row],[Attendees]]&gt;Table1[[#This Row],[Capacity]],1,0)</f>
        <v>0</v>
      </c>
      <c r="N991" t="str">
        <f>TEXT(Table1[[#This Row],[Date]],"ddd")</f>
        <v>Wed</v>
      </c>
      <c r="O991" t="str">
        <f>TEXT(Table1[[#This Row],[Date]],"mmm")</f>
        <v>Jun</v>
      </c>
      <c r="P991" t="str">
        <f>IF(Table1[[#This Row],[Capacity]]&lt;=4,"Small",IF(Table1[[#This Row],[Capacity]]&lt;=8,"Medium","Large"))</f>
        <v>Small</v>
      </c>
      <c r="Q991" t="str">
        <f>IF(Table1[[#This Row],[Utilization %]]&lt;0.25,"Barely Attended","Normal")</f>
        <v>Normal</v>
      </c>
      <c r="R991" t="str">
        <f>IF(Table1[[#This Row],[Meeting duration (mins)]]&gt;90,"Long Meeting","Normal")</f>
        <v>Normal</v>
      </c>
    </row>
    <row r="992" spans="1:18" x14ac:dyDescent="0.2">
      <c r="A992">
        <v>992</v>
      </c>
      <c r="B992" s="1">
        <v>45601</v>
      </c>
      <c r="C992" s="2" t="s">
        <v>11</v>
      </c>
      <c r="D992" s="2" t="s">
        <v>24</v>
      </c>
      <c r="E992" t="s">
        <v>35</v>
      </c>
      <c r="F992">
        <v>2</v>
      </c>
      <c r="G992" s="12">
        <v>10</v>
      </c>
      <c r="H992">
        <v>12</v>
      </c>
      <c r="I992" t="s">
        <v>13</v>
      </c>
      <c r="J992" t="s">
        <v>23</v>
      </c>
      <c r="K992" s="4">
        <f>(Table1[[#This Row],[EndTime]]-Table1[[#This Row],[StartTime]])*1440</f>
        <v>90</v>
      </c>
      <c r="L992" s="5">
        <f>Table1[[#This Row],[Attendees]]/Table1[[#This Row],[Capacity]]</f>
        <v>1.2</v>
      </c>
      <c r="M992">
        <f>IF(Table1[[#This Row],[Attendees]]&gt;Table1[[#This Row],[Capacity]],1,0)</f>
        <v>1</v>
      </c>
      <c r="N992" t="str">
        <f>TEXT(Table1[[#This Row],[Date]],"ddd")</f>
        <v>Tue</v>
      </c>
      <c r="O992" t="str">
        <f>TEXT(Table1[[#This Row],[Date]],"mmm")</f>
        <v>Nov</v>
      </c>
      <c r="P992" t="str">
        <f>IF(Table1[[#This Row],[Capacity]]&lt;=4,"Small",IF(Table1[[#This Row],[Capacity]]&lt;=8,"Medium","Large"))</f>
        <v>Large</v>
      </c>
      <c r="Q992" t="str">
        <f>IF(Table1[[#This Row],[Utilization %]]&lt;0.25,"Barely Attended","Normal")</f>
        <v>Normal</v>
      </c>
      <c r="R992" t="str">
        <f>IF(Table1[[#This Row],[Meeting duration (mins)]]&gt;90,"Long Meeting","Normal")</f>
        <v>Normal</v>
      </c>
    </row>
    <row r="993" spans="1:18" x14ac:dyDescent="0.2">
      <c r="A993">
        <v>993</v>
      </c>
      <c r="B993" s="1">
        <v>45348</v>
      </c>
      <c r="C993" s="2" t="s">
        <v>47</v>
      </c>
      <c r="D993" s="2" t="s">
        <v>20</v>
      </c>
      <c r="E993" t="s">
        <v>21</v>
      </c>
      <c r="F993">
        <v>1</v>
      </c>
      <c r="G993" s="12">
        <v>6</v>
      </c>
      <c r="H993">
        <v>3</v>
      </c>
      <c r="I993" t="s">
        <v>27</v>
      </c>
      <c r="J993" t="s">
        <v>30</v>
      </c>
      <c r="K993" s="4">
        <f>(Table1[[#This Row],[EndTime]]-Table1[[#This Row],[StartTime]])*1440</f>
        <v>59.999999999999943</v>
      </c>
      <c r="L993" s="5">
        <f>Table1[[#This Row],[Attendees]]/Table1[[#This Row],[Capacity]]</f>
        <v>0.5</v>
      </c>
      <c r="M993">
        <f>IF(Table1[[#This Row],[Attendees]]&gt;Table1[[#This Row],[Capacity]],1,0)</f>
        <v>0</v>
      </c>
      <c r="N993" t="str">
        <f>TEXT(Table1[[#This Row],[Date]],"ddd")</f>
        <v>Mon</v>
      </c>
      <c r="O993" t="str">
        <f>TEXT(Table1[[#This Row],[Date]],"mmm")</f>
        <v>Feb</v>
      </c>
      <c r="P993" t="str">
        <f>IF(Table1[[#This Row],[Capacity]]&lt;=4,"Small",IF(Table1[[#This Row],[Capacity]]&lt;=8,"Medium","Large"))</f>
        <v>Medium</v>
      </c>
      <c r="Q993" t="str">
        <f>IF(Table1[[#This Row],[Utilization %]]&lt;0.25,"Barely Attended","Normal")</f>
        <v>Normal</v>
      </c>
      <c r="R993" t="str">
        <f>IF(Table1[[#This Row],[Meeting duration (mins)]]&gt;90,"Long Meeting","Normal")</f>
        <v>Normal</v>
      </c>
    </row>
    <row r="994" spans="1:18" x14ac:dyDescent="0.2">
      <c r="A994">
        <v>994</v>
      </c>
      <c r="B994" s="1">
        <v>45554</v>
      </c>
      <c r="C994" s="2" t="s">
        <v>16</v>
      </c>
      <c r="D994" s="2" t="s">
        <v>11</v>
      </c>
      <c r="E994" t="s">
        <v>21</v>
      </c>
      <c r="F994">
        <v>1</v>
      </c>
      <c r="G994" s="12">
        <v>6</v>
      </c>
      <c r="H994">
        <v>3</v>
      </c>
      <c r="I994" t="s">
        <v>13</v>
      </c>
      <c r="J994" t="s">
        <v>28</v>
      </c>
      <c r="K994" s="4">
        <f>(Table1[[#This Row],[EndTime]]-Table1[[#This Row],[StartTime]])*1440</f>
        <v>120.00000000000006</v>
      </c>
      <c r="L994" s="5">
        <f>Table1[[#This Row],[Attendees]]/Table1[[#This Row],[Capacity]]</f>
        <v>0.5</v>
      </c>
      <c r="M994">
        <f>IF(Table1[[#This Row],[Attendees]]&gt;Table1[[#This Row],[Capacity]],1,0)</f>
        <v>0</v>
      </c>
      <c r="N994" t="str">
        <f>TEXT(Table1[[#This Row],[Date]],"ddd")</f>
        <v>Thu</v>
      </c>
      <c r="O994" t="str">
        <f>TEXT(Table1[[#This Row],[Date]],"mmm")</f>
        <v>Sep</v>
      </c>
      <c r="P994" t="str">
        <f>IF(Table1[[#This Row],[Capacity]]&lt;=4,"Small",IF(Table1[[#This Row],[Capacity]]&lt;=8,"Medium","Large"))</f>
        <v>Medium</v>
      </c>
      <c r="Q994" t="str">
        <f>IF(Table1[[#This Row],[Utilization %]]&lt;0.25,"Barely Attended","Normal")</f>
        <v>Normal</v>
      </c>
      <c r="R994" t="str">
        <f>IF(Table1[[#This Row],[Meeting duration (mins)]]&gt;90,"Long Meeting","Normal")</f>
        <v>Long Meeting</v>
      </c>
    </row>
    <row r="995" spans="1:18" x14ac:dyDescent="0.2">
      <c r="A995">
        <v>995</v>
      </c>
      <c r="B995" s="1">
        <v>45363</v>
      </c>
      <c r="C995" s="2" t="s">
        <v>26</v>
      </c>
      <c r="D995" s="2" t="s">
        <v>11</v>
      </c>
      <c r="E995" t="s">
        <v>49</v>
      </c>
      <c r="F995">
        <v>3</v>
      </c>
      <c r="G995" s="12">
        <v>12</v>
      </c>
      <c r="H995">
        <v>7</v>
      </c>
      <c r="I995" t="s">
        <v>13</v>
      </c>
      <c r="J995" t="s">
        <v>40</v>
      </c>
      <c r="K995" s="4">
        <f>(Table1[[#This Row],[EndTime]]-Table1[[#This Row],[StartTime]])*1440</f>
        <v>30.000000000000053</v>
      </c>
      <c r="L995" s="5">
        <f>Table1[[#This Row],[Attendees]]/Table1[[#This Row],[Capacity]]</f>
        <v>0.58333333333333337</v>
      </c>
      <c r="M995">
        <f>IF(Table1[[#This Row],[Attendees]]&gt;Table1[[#This Row],[Capacity]],1,0)</f>
        <v>0</v>
      </c>
      <c r="N995" t="str">
        <f>TEXT(Table1[[#This Row],[Date]],"ddd")</f>
        <v>Tue</v>
      </c>
      <c r="O995" t="str">
        <f>TEXT(Table1[[#This Row],[Date]],"mmm")</f>
        <v>Mar</v>
      </c>
      <c r="P995" t="str">
        <f>IF(Table1[[#This Row],[Capacity]]&lt;=4,"Small",IF(Table1[[#This Row],[Capacity]]&lt;=8,"Medium","Large"))</f>
        <v>Large</v>
      </c>
      <c r="Q995" t="str">
        <f>IF(Table1[[#This Row],[Utilization %]]&lt;0.25,"Barely Attended","Normal")</f>
        <v>Normal</v>
      </c>
      <c r="R995" t="str">
        <f>IF(Table1[[#This Row],[Meeting duration (mins)]]&gt;90,"Long Meeting","Normal")</f>
        <v>Normal</v>
      </c>
    </row>
    <row r="996" spans="1:18" x14ac:dyDescent="0.2">
      <c r="A996">
        <v>996</v>
      </c>
      <c r="B996" s="1">
        <v>45292</v>
      </c>
      <c r="C996" s="2" t="s">
        <v>16</v>
      </c>
      <c r="D996" s="2" t="s">
        <v>45</v>
      </c>
      <c r="E996" t="s">
        <v>21</v>
      </c>
      <c r="F996">
        <v>1</v>
      </c>
      <c r="G996" s="12">
        <v>6</v>
      </c>
      <c r="H996">
        <v>2</v>
      </c>
      <c r="I996" t="s">
        <v>42</v>
      </c>
      <c r="J996" t="s">
        <v>18</v>
      </c>
      <c r="K996" s="4">
        <f>(Table1[[#This Row],[EndTime]]-Table1[[#This Row],[StartTime]])*1440</f>
        <v>59.999999999999943</v>
      </c>
      <c r="L996" s="5">
        <f>Table1[[#This Row],[Attendees]]/Table1[[#This Row],[Capacity]]</f>
        <v>0.33333333333333331</v>
      </c>
      <c r="M996">
        <f>IF(Table1[[#This Row],[Attendees]]&gt;Table1[[#This Row],[Capacity]],1,0)</f>
        <v>0</v>
      </c>
      <c r="N996" t="str">
        <f>TEXT(Table1[[#This Row],[Date]],"ddd")</f>
        <v>Mon</v>
      </c>
      <c r="O996" t="str">
        <f>TEXT(Table1[[#This Row],[Date]],"mmm")</f>
        <v>Jan</v>
      </c>
      <c r="P996" t="str">
        <f>IF(Table1[[#This Row],[Capacity]]&lt;=4,"Small",IF(Table1[[#This Row],[Capacity]]&lt;=8,"Medium","Large"))</f>
        <v>Medium</v>
      </c>
      <c r="Q996" t="str">
        <f>IF(Table1[[#This Row],[Utilization %]]&lt;0.25,"Barely Attended","Normal")</f>
        <v>Normal</v>
      </c>
      <c r="R996" t="str">
        <f>IF(Table1[[#This Row],[Meeting duration (mins)]]&gt;90,"Long Meeting","Normal")</f>
        <v>Normal</v>
      </c>
    </row>
    <row r="997" spans="1:18" x14ac:dyDescent="0.2">
      <c r="A997">
        <v>997</v>
      </c>
      <c r="B997" s="1">
        <v>45341</v>
      </c>
      <c r="C997" s="2" t="s">
        <v>36</v>
      </c>
      <c r="D997" s="2" t="s">
        <v>29</v>
      </c>
      <c r="E997" t="s">
        <v>49</v>
      </c>
      <c r="F997">
        <v>3</v>
      </c>
      <c r="G997" s="12">
        <v>12</v>
      </c>
      <c r="H997">
        <v>6</v>
      </c>
      <c r="I997" t="s">
        <v>17</v>
      </c>
      <c r="J997" t="s">
        <v>28</v>
      </c>
      <c r="K997" s="4">
        <f>(Table1[[#This Row],[EndTime]]-Table1[[#This Row],[StartTime]])*1440</f>
        <v>90</v>
      </c>
      <c r="L997" s="5">
        <f>Table1[[#This Row],[Attendees]]/Table1[[#This Row],[Capacity]]</f>
        <v>0.5</v>
      </c>
      <c r="M997">
        <f>IF(Table1[[#This Row],[Attendees]]&gt;Table1[[#This Row],[Capacity]],1,0)</f>
        <v>0</v>
      </c>
      <c r="N997" t="str">
        <f>TEXT(Table1[[#This Row],[Date]],"ddd")</f>
        <v>Mon</v>
      </c>
      <c r="O997" t="str">
        <f>TEXT(Table1[[#This Row],[Date]],"mmm")</f>
        <v>Feb</v>
      </c>
      <c r="P997" t="str">
        <f>IF(Table1[[#This Row],[Capacity]]&lt;=4,"Small",IF(Table1[[#This Row],[Capacity]]&lt;=8,"Medium","Large"))</f>
        <v>Large</v>
      </c>
      <c r="Q997" t="str">
        <f>IF(Table1[[#This Row],[Utilization %]]&lt;0.25,"Barely Attended","Normal")</f>
        <v>Normal</v>
      </c>
      <c r="R997" t="str">
        <f>IF(Table1[[#This Row],[Meeting duration (mins)]]&gt;90,"Long Meeting","Normal")</f>
        <v>Normal</v>
      </c>
    </row>
    <row r="998" spans="1:18" x14ac:dyDescent="0.2">
      <c r="A998">
        <v>998</v>
      </c>
      <c r="B998" s="1">
        <v>45366</v>
      </c>
      <c r="C998" s="2" t="s">
        <v>19</v>
      </c>
      <c r="D998" s="2" t="s">
        <v>47</v>
      </c>
      <c r="E998" t="s">
        <v>12</v>
      </c>
      <c r="F998">
        <v>2</v>
      </c>
      <c r="G998" s="12">
        <v>8</v>
      </c>
      <c r="H998">
        <v>4</v>
      </c>
      <c r="I998" t="s">
        <v>27</v>
      </c>
      <c r="J998" t="s">
        <v>28</v>
      </c>
      <c r="K998" s="4">
        <f>(Table1[[#This Row],[EndTime]]-Table1[[#This Row],[StartTime]])*1440</f>
        <v>30.000000000000053</v>
      </c>
      <c r="L998" s="5">
        <f>Table1[[#This Row],[Attendees]]/Table1[[#This Row],[Capacity]]</f>
        <v>0.5</v>
      </c>
      <c r="M998">
        <f>IF(Table1[[#This Row],[Attendees]]&gt;Table1[[#This Row],[Capacity]],1,0)</f>
        <v>0</v>
      </c>
      <c r="N998" t="str">
        <f>TEXT(Table1[[#This Row],[Date]],"ddd")</f>
        <v>Fri</v>
      </c>
      <c r="O998" t="str">
        <f>TEXT(Table1[[#This Row],[Date]],"mmm")</f>
        <v>Mar</v>
      </c>
      <c r="P998" t="str">
        <f>IF(Table1[[#This Row],[Capacity]]&lt;=4,"Small",IF(Table1[[#This Row],[Capacity]]&lt;=8,"Medium","Large"))</f>
        <v>Medium</v>
      </c>
      <c r="Q998" t="str">
        <f>IF(Table1[[#This Row],[Utilization %]]&lt;0.25,"Barely Attended","Normal")</f>
        <v>Normal</v>
      </c>
      <c r="R998" t="str">
        <f>IF(Table1[[#This Row],[Meeting duration (mins)]]&gt;90,"Long Meeting","Normal")</f>
        <v>Normal</v>
      </c>
    </row>
    <row r="999" spans="1:18" x14ac:dyDescent="0.2">
      <c r="A999">
        <v>999</v>
      </c>
      <c r="B999" s="1">
        <v>45628</v>
      </c>
      <c r="C999" s="2" t="s">
        <v>20</v>
      </c>
      <c r="D999" s="2" t="s">
        <v>43</v>
      </c>
      <c r="E999" t="s">
        <v>38</v>
      </c>
      <c r="F999">
        <v>3</v>
      </c>
      <c r="G999" s="12">
        <v>16</v>
      </c>
      <c r="H999">
        <v>3</v>
      </c>
      <c r="I999" t="s">
        <v>41</v>
      </c>
      <c r="J999" t="s">
        <v>28</v>
      </c>
      <c r="K999" s="4">
        <f>(Table1[[#This Row],[EndTime]]-Table1[[#This Row],[StartTime]])*1440</f>
        <v>30.000000000000053</v>
      </c>
      <c r="L999" s="5">
        <f>Table1[[#This Row],[Attendees]]/Table1[[#This Row],[Capacity]]</f>
        <v>0.1875</v>
      </c>
      <c r="M999">
        <f>IF(Table1[[#This Row],[Attendees]]&gt;Table1[[#This Row],[Capacity]],1,0)</f>
        <v>0</v>
      </c>
      <c r="N999" t="str">
        <f>TEXT(Table1[[#This Row],[Date]],"ddd")</f>
        <v>Mon</v>
      </c>
      <c r="O999" t="str">
        <f>TEXT(Table1[[#This Row],[Date]],"mmm")</f>
        <v>Dec</v>
      </c>
      <c r="P999" t="str">
        <f>IF(Table1[[#This Row],[Capacity]]&lt;=4,"Small",IF(Table1[[#This Row],[Capacity]]&lt;=8,"Medium","Large"))</f>
        <v>Large</v>
      </c>
      <c r="Q999" t="str">
        <f>IF(Table1[[#This Row],[Utilization %]]&lt;0.25,"Barely Attended","Normal")</f>
        <v>Barely Attended</v>
      </c>
      <c r="R999" t="str">
        <f>IF(Table1[[#This Row],[Meeting duration (mins)]]&gt;90,"Long Meeting","Normal")</f>
        <v>Normal</v>
      </c>
    </row>
    <row r="1000" spans="1:18" x14ac:dyDescent="0.2">
      <c r="A1000">
        <v>1000</v>
      </c>
      <c r="B1000" s="1">
        <v>45486</v>
      </c>
      <c r="C1000" s="2" t="s">
        <v>34</v>
      </c>
      <c r="D1000" s="2" t="s">
        <v>36</v>
      </c>
      <c r="E1000" t="s">
        <v>12</v>
      </c>
      <c r="F1000">
        <v>2</v>
      </c>
      <c r="G1000" s="12">
        <v>8</v>
      </c>
      <c r="H1000">
        <v>5</v>
      </c>
      <c r="I1000" t="s">
        <v>39</v>
      </c>
      <c r="J1000" t="s">
        <v>23</v>
      </c>
      <c r="K1000" s="4">
        <f>(Table1[[#This Row],[EndTime]]-Table1[[#This Row],[StartTime]])*1440</f>
        <v>90</v>
      </c>
      <c r="L1000" s="5">
        <f>Table1[[#This Row],[Attendees]]/Table1[[#This Row],[Capacity]]</f>
        <v>0.625</v>
      </c>
      <c r="M1000">
        <f>IF(Table1[[#This Row],[Attendees]]&gt;Table1[[#This Row],[Capacity]],1,0)</f>
        <v>0</v>
      </c>
      <c r="N1000" t="str">
        <f>TEXT(Table1[[#This Row],[Date]],"ddd")</f>
        <v>Sat</v>
      </c>
      <c r="O1000" t="str">
        <f>TEXT(Table1[[#This Row],[Date]],"mmm")</f>
        <v>Jul</v>
      </c>
      <c r="P1000" t="str">
        <f>IF(Table1[[#This Row],[Capacity]]&lt;=4,"Small",IF(Table1[[#This Row],[Capacity]]&lt;=8,"Medium","Large"))</f>
        <v>Medium</v>
      </c>
      <c r="Q1000" t="str">
        <f>IF(Table1[[#This Row],[Utilization %]]&lt;0.25,"Barely Attended","Normal")</f>
        <v>Normal</v>
      </c>
      <c r="R1000" t="str">
        <f>IF(Table1[[#This Row],[Meeting duration (mins)]]&gt;90,"Long Meeting","Normal")</f>
        <v>Normal</v>
      </c>
    </row>
    <row r="1001" spans="1:18" x14ac:dyDescent="0.2">
      <c r="A1001">
        <v>1001</v>
      </c>
      <c r="B1001" s="1">
        <v>45601</v>
      </c>
      <c r="C1001" s="2" t="s">
        <v>33</v>
      </c>
      <c r="D1001" s="2" t="s">
        <v>48</v>
      </c>
      <c r="E1001" t="s">
        <v>38</v>
      </c>
      <c r="F1001">
        <v>3</v>
      </c>
      <c r="G1001" s="12">
        <v>16</v>
      </c>
      <c r="H1001">
        <v>19</v>
      </c>
      <c r="I1001" t="s">
        <v>27</v>
      </c>
      <c r="J1001" t="s">
        <v>30</v>
      </c>
      <c r="K1001" s="4">
        <f>(Table1[[#This Row],[EndTime]]-Table1[[#This Row],[StartTime]])*1440</f>
        <v>120.00000000000006</v>
      </c>
      <c r="L1001" s="5">
        <f>Table1[[#This Row],[Attendees]]/Table1[[#This Row],[Capacity]]</f>
        <v>1.1875</v>
      </c>
      <c r="M1001">
        <f>IF(Table1[[#This Row],[Attendees]]&gt;Table1[[#This Row],[Capacity]],1,0)</f>
        <v>1</v>
      </c>
      <c r="N1001" t="str">
        <f>TEXT(Table1[[#This Row],[Date]],"ddd")</f>
        <v>Tue</v>
      </c>
      <c r="O1001" t="str">
        <f>TEXT(Table1[[#This Row],[Date]],"mmm")</f>
        <v>Nov</v>
      </c>
      <c r="P1001" t="str">
        <f>IF(Table1[[#This Row],[Capacity]]&lt;=4,"Small",IF(Table1[[#This Row],[Capacity]]&lt;=8,"Medium","Large"))</f>
        <v>Large</v>
      </c>
      <c r="Q1001" t="str">
        <f>IF(Table1[[#This Row],[Utilization %]]&lt;0.25,"Barely Attended","Normal")</f>
        <v>Normal</v>
      </c>
      <c r="R1001" t="str">
        <f>IF(Table1[[#This Row],[Meeting duration (mins)]]&gt;90,"Long Meeting","Normal")</f>
        <v>Long Meeting</v>
      </c>
    </row>
    <row r="1002" spans="1:18" x14ac:dyDescent="0.2">
      <c r="A1002">
        <v>1002</v>
      </c>
      <c r="B1002" s="1">
        <v>45362</v>
      </c>
      <c r="C1002" s="2" t="s">
        <v>15</v>
      </c>
      <c r="D1002" s="2" t="s">
        <v>29</v>
      </c>
      <c r="E1002" t="s">
        <v>35</v>
      </c>
      <c r="F1002">
        <v>2</v>
      </c>
      <c r="G1002" s="12">
        <v>10</v>
      </c>
      <c r="H1002">
        <v>5</v>
      </c>
      <c r="I1002" t="s">
        <v>13</v>
      </c>
      <c r="J1002" t="s">
        <v>40</v>
      </c>
      <c r="K1002" s="4">
        <f>(Table1[[#This Row],[EndTime]]-Table1[[#This Row],[StartTime]])*1440</f>
        <v>29.999999999999972</v>
      </c>
      <c r="L1002" s="5">
        <f>Table1[[#This Row],[Attendees]]/Table1[[#This Row],[Capacity]]</f>
        <v>0.5</v>
      </c>
      <c r="M1002">
        <f>IF(Table1[[#This Row],[Attendees]]&gt;Table1[[#This Row],[Capacity]],1,0)</f>
        <v>0</v>
      </c>
      <c r="N1002" t="str">
        <f>TEXT(Table1[[#This Row],[Date]],"ddd")</f>
        <v>Mon</v>
      </c>
      <c r="O1002" t="str">
        <f>TEXT(Table1[[#This Row],[Date]],"mmm")</f>
        <v>Mar</v>
      </c>
      <c r="P1002" t="str">
        <f>IF(Table1[[#This Row],[Capacity]]&lt;=4,"Small",IF(Table1[[#This Row],[Capacity]]&lt;=8,"Medium","Large"))</f>
        <v>Large</v>
      </c>
      <c r="Q1002" t="str">
        <f>IF(Table1[[#This Row],[Utilization %]]&lt;0.25,"Barely Attended","Normal")</f>
        <v>Normal</v>
      </c>
      <c r="R1002" t="str">
        <f>IF(Table1[[#This Row],[Meeting duration (mins)]]&gt;90,"Long Meeting","Normal")</f>
        <v>Normal</v>
      </c>
    </row>
    <row r="1003" spans="1:18" x14ac:dyDescent="0.2">
      <c r="A1003">
        <v>1003</v>
      </c>
      <c r="B1003" s="1">
        <v>45323</v>
      </c>
      <c r="C1003" s="2" t="s">
        <v>20</v>
      </c>
      <c r="D1003" s="2" t="s">
        <v>36</v>
      </c>
      <c r="E1003" t="s">
        <v>21</v>
      </c>
      <c r="F1003">
        <v>1</v>
      </c>
      <c r="G1003" s="12">
        <v>6</v>
      </c>
      <c r="H1003">
        <v>7</v>
      </c>
      <c r="I1003" t="s">
        <v>17</v>
      </c>
      <c r="J1003" t="s">
        <v>18</v>
      </c>
      <c r="K1003" s="4">
        <f>(Table1[[#This Row],[EndTime]]-Table1[[#This Row],[StartTime]])*1440</f>
        <v>60.000000000000028</v>
      </c>
      <c r="L1003" s="5">
        <f>Table1[[#This Row],[Attendees]]/Table1[[#This Row],[Capacity]]</f>
        <v>1.1666666666666667</v>
      </c>
      <c r="M1003">
        <f>IF(Table1[[#This Row],[Attendees]]&gt;Table1[[#This Row],[Capacity]],1,0)</f>
        <v>1</v>
      </c>
      <c r="N1003" t="str">
        <f>TEXT(Table1[[#This Row],[Date]],"ddd")</f>
        <v>Thu</v>
      </c>
      <c r="O1003" t="str">
        <f>TEXT(Table1[[#This Row],[Date]],"mmm")</f>
        <v>Feb</v>
      </c>
      <c r="P1003" t="str">
        <f>IF(Table1[[#This Row],[Capacity]]&lt;=4,"Small",IF(Table1[[#This Row],[Capacity]]&lt;=8,"Medium","Large"))</f>
        <v>Medium</v>
      </c>
      <c r="Q1003" t="str">
        <f>IF(Table1[[#This Row],[Utilization %]]&lt;0.25,"Barely Attended","Normal")</f>
        <v>Normal</v>
      </c>
      <c r="R1003" t="str">
        <f>IF(Table1[[#This Row],[Meeting duration (mins)]]&gt;90,"Long Meeting","Normal")</f>
        <v>Normal</v>
      </c>
    </row>
    <row r="1004" spans="1:18" x14ac:dyDescent="0.2">
      <c r="A1004">
        <v>1004</v>
      </c>
      <c r="B1004" s="1">
        <v>45439</v>
      </c>
      <c r="C1004" s="2" t="s">
        <v>37</v>
      </c>
      <c r="D1004" s="2" t="s">
        <v>16</v>
      </c>
      <c r="E1004" t="s">
        <v>21</v>
      </c>
      <c r="F1004">
        <v>1</v>
      </c>
      <c r="G1004" s="12">
        <v>6</v>
      </c>
      <c r="H1004">
        <v>5</v>
      </c>
      <c r="I1004" t="s">
        <v>39</v>
      </c>
      <c r="J1004" t="s">
        <v>40</v>
      </c>
      <c r="K1004" s="4">
        <f>(Table1[[#This Row],[EndTime]]-Table1[[#This Row],[StartTime]])*1440</f>
        <v>59.999999999999943</v>
      </c>
      <c r="L1004" s="5">
        <f>Table1[[#This Row],[Attendees]]/Table1[[#This Row],[Capacity]]</f>
        <v>0.83333333333333337</v>
      </c>
      <c r="M1004">
        <f>IF(Table1[[#This Row],[Attendees]]&gt;Table1[[#This Row],[Capacity]],1,0)</f>
        <v>0</v>
      </c>
      <c r="N1004" t="str">
        <f>TEXT(Table1[[#This Row],[Date]],"ddd")</f>
        <v>Mon</v>
      </c>
      <c r="O1004" t="str">
        <f>TEXT(Table1[[#This Row],[Date]],"mmm")</f>
        <v>May</v>
      </c>
      <c r="P1004" t="str">
        <f>IF(Table1[[#This Row],[Capacity]]&lt;=4,"Small",IF(Table1[[#This Row],[Capacity]]&lt;=8,"Medium","Large"))</f>
        <v>Medium</v>
      </c>
      <c r="Q1004" t="str">
        <f>IF(Table1[[#This Row],[Utilization %]]&lt;0.25,"Barely Attended","Normal")</f>
        <v>Normal</v>
      </c>
      <c r="R1004" t="str">
        <f>IF(Table1[[#This Row],[Meeting duration (mins)]]&gt;90,"Long Meeting","Normal")</f>
        <v>Normal</v>
      </c>
    </row>
    <row r="1005" spans="1:18" x14ac:dyDescent="0.2">
      <c r="A1005">
        <v>1005</v>
      </c>
      <c r="B1005" s="1">
        <v>45423</v>
      </c>
      <c r="C1005" s="2" t="s">
        <v>20</v>
      </c>
      <c r="D1005" s="2" t="s">
        <v>43</v>
      </c>
      <c r="E1005" t="s">
        <v>38</v>
      </c>
      <c r="F1005">
        <v>3</v>
      </c>
      <c r="G1005" s="12">
        <v>16</v>
      </c>
      <c r="H1005">
        <v>8</v>
      </c>
      <c r="I1005" t="s">
        <v>22</v>
      </c>
      <c r="J1005" t="s">
        <v>30</v>
      </c>
      <c r="K1005" s="4">
        <f>(Table1[[#This Row],[EndTime]]-Table1[[#This Row],[StartTime]])*1440</f>
        <v>30.000000000000053</v>
      </c>
      <c r="L1005" s="5">
        <f>Table1[[#This Row],[Attendees]]/Table1[[#This Row],[Capacity]]</f>
        <v>0.5</v>
      </c>
      <c r="M1005">
        <f>IF(Table1[[#This Row],[Attendees]]&gt;Table1[[#This Row],[Capacity]],1,0)</f>
        <v>0</v>
      </c>
      <c r="N1005" t="str">
        <f>TEXT(Table1[[#This Row],[Date]],"ddd")</f>
        <v>Sat</v>
      </c>
      <c r="O1005" t="str">
        <f>TEXT(Table1[[#This Row],[Date]],"mmm")</f>
        <v>May</v>
      </c>
      <c r="P1005" t="str">
        <f>IF(Table1[[#This Row],[Capacity]]&lt;=4,"Small",IF(Table1[[#This Row],[Capacity]]&lt;=8,"Medium","Large"))</f>
        <v>Large</v>
      </c>
      <c r="Q1005" t="str">
        <f>IF(Table1[[#This Row],[Utilization %]]&lt;0.25,"Barely Attended","Normal")</f>
        <v>Normal</v>
      </c>
      <c r="R1005" t="str">
        <f>IF(Table1[[#This Row],[Meeting duration (mins)]]&gt;90,"Long Meeting","Normal")</f>
        <v>Normal</v>
      </c>
    </row>
    <row r="1006" spans="1:18" x14ac:dyDescent="0.2">
      <c r="A1006">
        <v>1006</v>
      </c>
      <c r="B1006" s="1">
        <v>45624</v>
      </c>
      <c r="C1006" s="2" t="s">
        <v>11</v>
      </c>
      <c r="D1006" s="2" t="s">
        <v>33</v>
      </c>
      <c r="E1006" t="s">
        <v>49</v>
      </c>
      <c r="F1006">
        <v>3</v>
      </c>
      <c r="G1006" s="12">
        <v>12</v>
      </c>
      <c r="H1006">
        <v>14</v>
      </c>
      <c r="I1006" t="s">
        <v>13</v>
      </c>
      <c r="J1006" t="s">
        <v>14</v>
      </c>
      <c r="K1006" s="4">
        <f>(Table1[[#This Row],[EndTime]]-Table1[[#This Row],[StartTime]])*1440</f>
        <v>29.999999999999893</v>
      </c>
      <c r="L1006" s="5">
        <f>Table1[[#This Row],[Attendees]]/Table1[[#This Row],[Capacity]]</f>
        <v>1.1666666666666667</v>
      </c>
      <c r="M1006">
        <f>IF(Table1[[#This Row],[Attendees]]&gt;Table1[[#This Row],[Capacity]],1,0)</f>
        <v>1</v>
      </c>
      <c r="N1006" t="str">
        <f>TEXT(Table1[[#This Row],[Date]],"ddd")</f>
        <v>Thu</v>
      </c>
      <c r="O1006" t="str">
        <f>TEXT(Table1[[#This Row],[Date]],"mmm")</f>
        <v>Nov</v>
      </c>
      <c r="P1006" t="str">
        <f>IF(Table1[[#This Row],[Capacity]]&lt;=4,"Small",IF(Table1[[#This Row],[Capacity]]&lt;=8,"Medium","Large"))</f>
        <v>Large</v>
      </c>
      <c r="Q1006" t="str">
        <f>IF(Table1[[#This Row],[Utilization %]]&lt;0.25,"Barely Attended","Normal")</f>
        <v>Normal</v>
      </c>
      <c r="R1006" t="str">
        <f>IF(Table1[[#This Row],[Meeting duration (mins)]]&gt;90,"Long Meeting","Normal")</f>
        <v>Normal</v>
      </c>
    </row>
    <row r="1007" spans="1:18" x14ac:dyDescent="0.2">
      <c r="A1007">
        <v>1007</v>
      </c>
      <c r="B1007" s="1">
        <v>45627</v>
      </c>
      <c r="C1007" s="2" t="s">
        <v>11</v>
      </c>
      <c r="D1007" s="2" t="s">
        <v>33</v>
      </c>
      <c r="E1007" t="s">
        <v>35</v>
      </c>
      <c r="F1007">
        <v>2</v>
      </c>
      <c r="G1007" s="12">
        <v>10</v>
      </c>
      <c r="H1007">
        <v>13</v>
      </c>
      <c r="I1007" t="s">
        <v>17</v>
      </c>
      <c r="J1007" t="s">
        <v>40</v>
      </c>
      <c r="K1007" s="4">
        <f>(Table1[[#This Row],[EndTime]]-Table1[[#This Row],[StartTime]])*1440</f>
        <v>29.999999999999893</v>
      </c>
      <c r="L1007" s="5">
        <f>Table1[[#This Row],[Attendees]]/Table1[[#This Row],[Capacity]]</f>
        <v>1.3</v>
      </c>
      <c r="M1007">
        <f>IF(Table1[[#This Row],[Attendees]]&gt;Table1[[#This Row],[Capacity]],1,0)</f>
        <v>1</v>
      </c>
      <c r="N1007" t="str">
        <f>TEXT(Table1[[#This Row],[Date]],"ddd")</f>
        <v>Sun</v>
      </c>
      <c r="O1007" t="str">
        <f>TEXT(Table1[[#This Row],[Date]],"mmm")</f>
        <v>Dec</v>
      </c>
      <c r="P1007" t="str">
        <f>IF(Table1[[#This Row],[Capacity]]&lt;=4,"Small",IF(Table1[[#This Row],[Capacity]]&lt;=8,"Medium","Large"))</f>
        <v>Large</v>
      </c>
      <c r="Q1007" t="str">
        <f>IF(Table1[[#This Row],[Utilization %]]&lt;0.25,"Barely Attended","Normal")</f>
        <v>Normal</v>
      </c>
      <c r="R1007" t="str">
        <f>IF(Table1[[#This Row],[Meeting duration (mins)]]&gt;90,"Long Meeting","Normal")</f>
        <v>Normal</v>
      </c>
    </row>
    <row r="1008" spans="1:18" x14ac:dyDescent="0.2">
      <c r="A1008">
        <v>1008</v>
      </c>
      <c r="B1008" s="1">
        <v>45349</v>
      </c>
      <c r="C1008" s="2" t="s">
        <v>29</v>
      </c>
      <c r="D1008" s="2" t="s">
        <v>16</v>
      </c>
      <c r="E1008" t="s">
        <v>49</v>
      </c>
      <c r="F1008">
        <v>3</v>
      </c>
      <c r="G1008" s="12">
        <v>12</v>
      </c>
      <c r="H1008">
        <v>4</v>
      </c>
      <c r="I1008" t="s">
        <v>39</v>
      </c>
      <c r="J1008" t="s">
        <v>18</v>
      </c>
      <c r="K1008" s="4">
        <f>(Table1[[#This Row],[EndTime]]-Table1[[#This Row],[StartTime]])*1440</f>
        <v>90</v>
      </c>
      <c r="L1008" s="5">
        <f>Table1[[#This Row],[Attendees]]/Table1[[#This Row],[Capacity]]</f>
        <v>0.33333333333333331</v>
      </c>
      <c r="M1008">
        <f>IF(Table1[[#This Row],[Attendees]]&gt;Table1[[#This Row],[Capacity]],1,0)</f>
        <v>0</v>
      </c>
      <c r="N1008" t="str">
        <f>TEXT(Table1[[#This Row],[Date]],"ddd")</f>
        <v>Tue</v>
      </c>
      <c r="O1008" t="str">
        <f>TEXT(Table1[[#This Row],[Date]],"mmm")</f>
        <v>Feb</v>
      </c>
      <c r="P1008" t="str">
        <f>IF(Table1[[#This Row],[Capacity]]&lt;=4,"Small",IF(Table1[[#This Row],[Capacity]]&lt;=8,"Medium","Large"))</f>
        <v>Large</v>
      </c>
      <c r="Q1008" t="str">
        <f>IF(Table1[[#This Row],[Utilization %]]&lt;0.25,"Barely Attended","Normal")</f>
        <v>Normal</v>
      </c>
      <c r="R1008" t="str">
        <f>IF(Table1[[#This Row],[Meeting duration (mins)]]&gt;90,"Long Meeting","Normal")</f>
        <v>Normal</v>
      </c>
    </row>
    <row r="1009" spans="1:18" x14ac:dyDescent="0.2">
      <c r="A1009">
        <v>1009</v>
      </c>
      <c r="B1009" s="1">
        <v>45484</v>
      </c>
      <c r="C1009" s="2" t="s">
        <v>10</v>
      </c>
      <c r="D1009" s="2" t="s">
        <v>45</v>
      </c>
      <c r="E1009" t="s">
        <v>25</v>
      </c>
      <c r="F1009">
        <v>1</v>
      </c>
      <c r="G1009" s="12">
        <v>4</v>
      </c>
      <c r="H1009">
        <v>7</v>
      </c>
      <c r="I1009" t="s">
        <v>22</v>
      </c>
      <c r="J1009" t="s">
        <v>40</v>
      </c>
      <c r="K1009" s="4">
        <f>(Table1[[#This Row],[EndTime]]-Table1[[#This Row],[StartTime]])*1440</f>
        <v>29.999999999999893</v>
      </c>
      <c r="L1009" s="5">
        <f>Table1[[#This Row],[Attendees]]/Table1[[#This Row],[Capacity]]</f>
        <v>1.75</v>
      </c>
      <c r="M1009">
        <f>IF(Table1[[#This Row],[Attendees]]&gt;Table1[[#This Row],[Capacity]],1,0)</f>
        <v>1</v>
      </c>
      <c r="N1009" t="str">
        <f>TEXT(Table1[[#This Row],[Date]],"ddd")</f>
        <v>Thu</v>
      </c>
      <c r="O1009" t="str">
        <f>TEXT(Table1[[#This Row],[Date]],"mmm")</f>
        <v>Jul</v>
      </c>
      <c r="P1009" t="str">
        <f>IF(Table1[[#This Row],[Capacity]]&lt;=4,"Small",IF(Table1[[#This Row],[Capacity]]&lt;=8,"Medium","Large"))</f>
        <v>Small</v>
      </c>
      <c r="Q1009" t="str">
        <f>IF(Table1[[#This Row],[Utilization %]]&lt;0.25,"Barely Attended","Normal")</f>
        <v>Normal</v>
      </c>
      <c r="R1009" t="str">
        <f>IF(Table1[[#This Row],[Meeting duration (mins)]]&gt;90,"Long Meeting","Normal")</f>
        <v>Normal</v>
      </c>
    </row>
    <row r="1010" spans="1:18" x14ac:dyDescent="0.2">
      <c r="A1010">
        <v>1010</v>
      </c>
      <c r="B1010" s="1">
        <v>45473</v>
      </c>
      <c r="C1010" s="2" t="s">
        <v>20</v>
      </c>
      <c r="D1010" s="2" t="s">
        <v>36</v>
      </c>
      <c r="E1010" t="s">
        <v>49</v>
      </c>
      <c r="F1010">
        <v>3</v>
      </c>
      <c r="G1010" s="12">
        <v>12</v>
      </c>
      <c r="H1010">
        <v>3</v>
      </c>
      <c r="I1010" t="s">
        <v>17</v>
      </c>
      <c r="J1010" t="s">
        <v>23</v>
      </c>
      <c r="K1010" s="4">
        <f>(Table1[[#This Row],[EndTime]]-Table1[[#This Row],[StartTime]])*1440</f>
        <v>60.000000000000028</v>
      </c>
      <c r="L1010" s="5">
        <f>Table1[[#This Row],[Attendees]]/Table1[[#This Row],[Capacity]]</f>
        <v>0.25</v>
      </c>
      <c r="M1010">
        <f>IF(Table1[[#This Row],[Attendees]]&gt;Table1[[#This Row],[Capacity]],1,0)</f>
        <v>0</v>
      </c>
      <c r="N1010" t="str">
        <f>TEXT(Table1[[#This Row],[Date]],"ddd")</f>
        <v>Sun</v>
      </c>
      <c r="O1010" t="str">
        <f>TEXT(Table1[[#This Row],[Date]],"mmm")</f>
        <v>Jun</v>
      </c>
      <c r="P1010" t="str">
        <f>IF(Table1[[#This Row],[Capacity]]&lt;=4,"Small",IF(Table1[[#This Row],[Capacity]]&lt;=8,"Medium","Large"))</f>
        <v>Large</v>
      </c>
      <c r="Q1010" t="str">
        <f>IF(Table1[[#This Row],[Utilization %]]&lt;0.25,"Barely Attended","Normal")</f>
        <v>Normal</v>
      </c>
      <c r="R1010" t="str">
        <f>IF(Table1[[#This Row],[Meeting duration (mins)]]&gt;90,"Long Meeting","Normal")</f>
        <v>Normal</v>
      </c>
    </row>
    <row r="1011" spans="1:18" x14ac:dyDescent="0.2">
      <c r="A1011">
        <v>1011</v>
      </c>
      <c r="B1011" s="1">
        <v>45468</v>
      </c>
      <c r="C1011" s="2" t="s">
        <v>43</v>
      </c>
      <c r="D1011" s="2" t="s">
        <v>15</v>
      </c>
      <c r="E1011" t="s">
        <v>35</v>
      </c>
      <c r="F1011">
        <v>2</v>
      </c>
      <c r="G1011" s="12">
        <v>10</v>
      </c>
      <c r="H1011">
        <v>8</v>
      </c>
      <c r="I1011" t="s">
        <v>22</v>
      </c>
      <c r="J1011" t="s">
        <v>23</v>
      </c>
      <c r="K1011" s="4">
        <f>(Table1[[#This Row],[EndTime]]-Table1[[#This Row],[StartTime]])*1440</f>
        <v>90</v>
      </c>
      <c r="L1011" s="5">
        <f>Table1[[#This Row],[Attendees]]/Table1[[#This Row],[Capacity]]</f>
        <v>0.8</v>
      </c>
      <c r="M1011">
        <f>IF(Table1[[#This Row],[Attendees]]&gt;Table1[[#This Row],[Capacity]],1,0)</f>
        <v>0</v>
      </c>
      <c r="N1011" t="str">
        <f>TEXT(Table1[[#This Row],[Date]],"ddd")</f>
        <v>Tue</v>
      </c>
      <c r="O1011" t="str">
        <f>TEXT(Table1[[#This Row],[Date]],"mmm")</f>
        <v>Jun</v>
      </c>
      <c r="P1011" t="str">
        <f>IF(Table1[[#This Row],[Capacity]]&lt;=4,"Small",IF(Table1[[#This Row],[Capacity]]&lt;=8,"Medium","Large"))</f>
        <v>Large</v>
      </c>
      <c r="Q1011" t="str">
        <f>IF(Table1[[#This Row],[Utilization %]]&lt;0.25,"Barely Attended","Normal")</f>
        <v>Normal</v>
      </c>
      <c r="R1011" t="str">
        <f>IF(Table1[[#This Row],[Meeting duration (mins)]]&gt;90,"Long Meeting","Normal")</f>
        <v>Normal</v>
      </c>
    </row>
    <row r="1012" spans="1:18" x14ac:dyDescent="0.2">
      <c r="A1012">
        <v>1012</v>
      </c>
      <c r="B1012" s="1">
        <v>45585</v>
      </c>
      <c r="C1012" s="2" t="s">
        <v>43</v>
      </c>
      <c r="D1012" s="2" t="s">
        <v>44</v>
      </c>
      <c r="E1012" t="s">
        <v>12</v>
      </c>
      <c r="F1012">
        <v>2</v>
      </c>
      <c r="G1012" s="12">
        <v>8</v>
      </c>
      <c r="H1012">
        <v>6</v>
      </c>
      <c r="I1012" t="s">
        <v>41</v>
      </c>
      <c r="J1012" t="s">
        <v>30</v>
      </c>
      <c r="K1012" s="4">
        <f>(Table1[[#This Row],[EndTime]]-Table1[[#This Row],[StartTime]])*1440</f>
        <v>59.999999999999943</v>
      </c>
      <c r="L1012" s="5">
        <f>Table1[[#This Row],[Attendees]]/Table1[[#This Row],[Capacity]]</f>
        <v>0.75</v>
      </c>
      <c r="M1012">
        <f>IF(Table1[[#This Row],[Attendees]]&gt;Table1[[#This Row],[Capacity]],1,0)</f>
        <v>0</v>
      </c>
      <c r="N1012" t="str">
        <f>TEXT(Table1[[#This Row],[Date]],"ddd")</f>
        <v>Sun</v>
      </c>
      <c r="O1012" t="str">
        <f>TEXT(Table1[[#This Row],[Date]],"mmm")</f>
        <v>Oct</v>
      </c>
      <c r="P1012" t="str">
        <f>IF(Table1[[#This Row],[Capacity]]&lt;=4,"Small",IF(Table1[[#This Row],[Capacity]]&lt;=8,"Medium","Large"))</f>
        <v>Medium</v>
      </c>
      <c r="Q1012" t="str">
        <f>IF(Table1[[#This Row],[Utilization %]]&lt;0.25,"Barely Attended","Normal")</f>
        <v>Normal</v>
      </c>
      <c r="R1012" t="str">
        <f>IF(Table1[[#This Row],[Meeting duration (mins)]]&gt;90,"Long Meeting","Normal")</f>
        <v>Normal</v>
      </c>
    </row>
    <row r="1013" spans="1:18" x14ac:dyDescent="0.2">
      <c r="A1013">
        <v>1013</v>
      </c>
      <c r="B1013" s="1">
        <v>45602</v>
      </c>
      <c r="C1013" s="2" t="s">
        <v>29</v>
      </c>
      <c r="D1013" s="2" t="s">
        <v>10</v>
      </c>
      <c r="E1013" t="s">
        <v>38</v>
      </c>
      <c r="F1013">
        <v>3</v>
      </c>
      <c r="G1013" s="12">
        <v>16</v>
      </c>
      <c r="H1013">
        <v>16</v>
      </c>
      <c r="I1013" t="s">
        <v>41</v>
      </c>
      <c r="J1013" t="s">
        <v>30</v>
      </c>
      <c r="K1013" s="4">
        <f>(Table1[[#This Row],[EndTime]]-Table1[[#This Row],[StartTime]])*1440</f>
        <v>120.00000000000006</v>
      </c>
      <c r="L1013" s="5">
        <f>Table1[[#This Row],[Attendees]]/Table1[[#This Row],[Capacity]]</f>
        <v>1</v>
      </c>
      <c r="M1013">
        <f>IF(Table1[[#This Row],[Attendees]]&gt;Table1[[#This Row],[Capacity]],1,0)</f>
        <v>0</v>
      </c>
      <c r="N1013" t="str">
        <f>TEXT(Table1[[#This Row],[Date]],"ddd")</f>
        <v>Wed</v>
      </c>
      <c r="O1013" t="str">
        <f>TEXT(Table1[[#This Row],[Date]],"mmm")</f>
        <v>Nov</v>
      </c>
      <c r="P1013" t="str">
        <f>IF(Table1[[#This Row],[Capacity]]&lt;=4,"Small",IF(Table1[[#This Row],[Capacity]]&lt;=8,"Medium","Large"))</f>
        <v>Large</v>
      </c>
      <c r="Q1013" t="str">
        <f>IF(Table1[[#This Row],[Utilization %]]&lt;0.25,"Barely Attended","Normal")</f>
        <v>Normal</v>
      </c>
      <c r="R1013" t="str">
        <f>IF(Table1[[#This Row],[Meeting duration (mins)]]&gt;90,"Long Meeting","Normal")</f>
        <v>Long Meeting</v>
      </c>
    </row>
    <row r="1014" spans="1:18" x14ac:dyDescent="0.2">
      <c r="A1014">
        <v>1014</v>
      </c>
      <c r="B1014" s="1">
        <v>45639</v>
      </c>
      <c r="C1014" s="2" t="s">
        <v>10</v>
      </c>
      <c r="D1014" s="2" t="s">
        <v>33</v>
      </c>
      <c r="E1014" t="s">
        <v>49</v>
      </c>
      <c r="F1014">
        <v>3</v>
      </c>
      <c r="G1014" s="12">
        <v>12</v>
      </c>
      <c r="H1014">
        <v>2</v>
      </c>
      <c r="I1014" t="s">
        <v>27</v>
      </c>
      <c r="J1014" t="s">
        <v>28</v>
      </c>
      <c r="K1014" s="4">
        <f>(Table1[[#This Row],[EndTime]]-Table1[[#This Row],[StartTime]])*1440</f>
        <v>119.99999999999989</v>
      </c>
      <c r="L1014" s="5">
        <f>Table1[[#This Row],[Attendees]]/Table1[[#This Row],[Capacity]]</f>
        <v>0.16666666666666666</v>
      </c>
      <c r="M1014">
        <f>IF(Table1[[#This Row],[Attendees]]&gt;Table1[[#This Row],[Capacity]],1,0)</f>
        <v>0</v>
      </c>
      <c r="N1014" t="str">
        <f>TEXT(Table1[[#This Row],[Date]],"ddd")</f>
        <v>Fri</v>
      </c>
      <c r="O1014" t="str">
        <f>TEXT(Table1[[#This Row],[Date]],"mmm")</f>
        <v>Dec</v>
      </c>
      <c r="P1014" t="str">
        <f>IF(Table1[[#This Row],[Capacity]]&lt;=4,"Small",IF(Table1[[#This Row],[Capacity]]&lt;=8,"Medium","Large"))</f>
        <v>Large</v>
      </c>
      <c r="Q1014" t="str">
        <f>IF(Table1[[#This Row],[Utilization %]]&lt;0.25,"Barely Attended","Normal")</f>
        <v>Barely Attended</v>
      </c>
      <c r="R1014" t="str">
        <f>IF(Table1[[#This Row],[Meeting duration (mins)]]&gt;90,"Long Meeting","Normal")</f>
        <v>Long Meeting</v>
      </c>
    </row>
    <row r="1015" spans="1:18" x14ac:dyDescent="0.2">
      <c r="A1015">
        <v>1015</v>
      </c>
      <c r="B1015" s="1">
        <v>45508</v>
      </c>
      <c r="C1015" s="2" t="s">
        <v>11</v>
      </c>
      <c r="D1015" s="2" t="s">
        <v>46</v>
      </c>
      <c r="E1015" t="s">
        <v>25</v>
      </c>
      <c r="F1015">
        <v>1</v>
      </c>
      <c r="G1015" s="12">
        <v>4</v>
      </c>
      <c r="H1015">
        <v>4</v>
      </c>
      <c r="I1015" t="s">
        <v>42</v>
      </c>
      <c r="J1015" t="s">
        <v>18</v>
      </c>
      <c r="K1015" s="4">
        <f>(Table1[[#This Row],[EndTime]]-Table1[[#This Row],[StartTime]])*1440</f>
        <v>119.99999999999989</v>
      </c>
      <c r="L1015" s="5">
        <f>Table1[[#This Row],[Attendees]]/Table1[[#This Row],[Capacity]]</f>
        <v>1</v>
      </c>
      <c r="M1015">
        <f>IF(Table1[[#This Row],[Attendees]]&gt;Table1[[#This Row],[Capacity]],1,0)</f>
        <v>0</v>
      </c>
      <c r="N1015" t="str">
        <f>TEXT(Table1[[#This Row],[Date]],"ddd")</f>
        <v>Sun</v>
      </c>
      <c r="O1015" t="str">
        <f>TEXT(Table1[[#This Row],[Date]],"mmm")</f>
        <v>Aug</v>
      </c>
      <c r="P1015" t="str">
        <f>IF(Table1[[#This Row],[Capacity]]&lt;=4,"Small",IF(Table1[[#This Row],[Capacity]]&lt;=8,"Medium","Large"))</f>
        <v>Small</v>
      </c>
      <c r="Q1015" t="str">
        <f>IF(Table1[[#This Row],[Utilization %]]&lt;0.25,"Barely Attended","Normal")</f>
        <v>Normal</v>
      </c>
      <c r="R1015" t="str">
        <f>IF(Table1[[#This Row],[Meeting duration (mins)]]&gt;90,"Long Meeting","Normal")</f>
        <v>Long Meeting</v>
      </c>
    </row>
    <row r="1016" spans="1:18" x14ac:dyDescent="0.2">
      <c r="A1016">
        <v>1016</v>
      </c>
      <c r="B1016" s="1">
        <v>45401</v>
      </c>
      <c r="C1016" s="2" t="s">
        <v>10</v>
      </c>
      <c r="D1016" s="2" t="s">
        <v>26</v>
      </c>
      <c r="E1016" t="s">
        <v>49</v>
      </c>
      <c r="F1016">
        <v>3</v>
      </c>
      <c r="G1016" s="12">
        <v>12</v>
      </c>
      <c r="H1016">
        <v>11</v>
      </c>
      <c r="I1016" t="s">
        <v>39</v>
      </c>
      <c r="J1016" t="s">
        <v>23</v>
      </c>
      <c r="K1016" s="4">
        <f>(Table1[[#This Row],[EndTime]]-Table1[[#This Row],[StartTime]])*1440</f>
        <v>59.999999999999943</v>
      </c>
      <c r="L1016" s="5">
        <f>Table1[[#This Row],[Attendees]]/Table1[[#This Row],[Capacity]]</f>
        <v>0.91666666666666663</v>
      </c>
      <c r="M1016">
        <f>IF(Table1[[#This Row],[Attendees]]&gt;Table1[[#This Row],[Capacity]],1,0)</f>
        <v>0</v>
      </c>
      <c r="N1016" t="str">
        <f>TEXT(Table1[[#This Row],[Date]],"ddd")</f>
        <v>Fri</v>
      </c>
      <c r="O1016" t="str">
        <f>TEXT(Table1[[#This Row],[Date]],"mmm")</f>
        <v>Apr</v>
      </c>
      <c r="P1016" t="str">
        <f>IF(Table1[[#This Row],[Capacity]]&lt;=4,"Small",IF(Table1[[#This Row],[Capacity]]&lt;=8,"Medium","Large"))</f>
        <v>Large</v>
      </c>
      <c r="Q1016" t="str">
        <f>IF(Table1[[#This Row],[Utilization %]]&lt;0.25,"Barely Attended","Normal")</f>
        <v>Normal</v>
      </c>
      <c r="R1016" t="str">
        <f>IF(Table1[[#This Row],[Meeting duration (mins)]]&gt;90,"Long Meeting","Normal")</f>
        <v>Normal</v>
      </c>
    </row>
    <row r="1017" spans="1:18" x14ac:dyDescent="0.2">
      <c r="A1017">
        <v>1017</v>
      </c>
      <c r="B1017" s="1">
        <v>45576</v>
      </c>
      <c r="C1017" s="2" t="s">
        <v>36</v>
      </c>
      <c r="D1017" s="2" t="s">
        <v>44</v>
      </c>
      <c r="E1017" t="s">
        <v>21</v>
      </c>
      <c r="F1017">
        <v>1</v>
      </c>
      <c r="G1017" s="12">
        <v>6</v>
      </c>
      <c r="H1017">
        <v>1</v>
      </c>
      <c r="I1017" t="s">
        <v>42</v>
      </c>
      <c r="J1017" t="s">
        <v>23</v>
      </c>
      <c r="K1017" s="4">
        <f>(Table1[[#This Row],[EndTime]]-Table1[[#This Row],[StartTime]])*1440</f>
        <v>29.999999999999972</v>
      </c>
      <c r="L1017" s="5">
        <f>Table1[[#This Row],[Attendees]]/Table1[[#This Row],[Capacity]]</f>
        <v>0.16666666666666666</v>
      </c>
      <c r="M1017">
        <f>IF(Table1[[#This Row],[Attendees]]&gt;Table1[[#This Row],[Capacity]],1,0)</f>
        <v>0</v>
      </c>
      <c r="N1017" t="str">
        <f>TEXT(Table1[[#This Row],[Date]],"ddd")</f>
        <v>Fri</v>
      </c>
      <c r="O1017" t="str">
        <f>TEXT(Table1[[#This Row],[Date]],"mmm")</f>
        <v>Oct</v>
      </c>
      <c r="P1017" t="str">
        <f>IF(Table1[[#This Row],[Capacity]]&lt;=4,"Small",IF(Table1[[#This Row],[Capacity]]&lt;=8,"Medium","Large"))</f>
        <v>Medium</v>
      </c>
      <c r="Q1017" t="str">
        <f>IF(Table1[[#This Row],[Utilization %]]&lt;0.25,"Barely Attended","Normal")</f>
        <v>Barely Attended</v>
      </c>
      <c r="R1017" t="str">
        <f>IF(Table1[[#This Row],[Meeting duration (mins)]]&gt;90,"Long Meeting","Normal")</f>
        <v>Normal</v>
      </c>
    </row>
    <row r="1018" spans="1:18" x14ac:dyDescent="0.2">
      <c r="A1018">
        <v>1018</v>
      </c>
      <c r="B1018" s="1">
        <v>45573</v>
      </c>
      <c r="C1018" s="2" t="s">
        <v>20</v>
      </c>
      <c r="D1018" s="2" t="s">
        <v>36</v>
      </c>
      <c r="E1018" t="s">
        <v>21</v>
      </c>
      <c r="F1018">
        <v>1</v>
      </c>
      <c r="G1018" s="12">
        <v>6</v>
      </c>
      <c r="H1018">
        <v>4</v>
      </c>
      <c r="I1018" t="s">
        <v>17</v>
      </c>
      <c r="J1018" t="s">
        <v>14</v>
      </c>
      <c r="K1018" s="4">
        <f>(Table1[[#This Row],[EndTime]]-Table1[[#This Row],[StartTime]])*1440</f>
        <v>60.000000000000028</v>
      </c>
      <c r="L1018" s="5">
        <f>Table1[[#This Row],[Attendees]]/Table1[[#This Row],[Capacity]]</f>
        <v>0.66666666666666663</v>
      </c>
      <c r="M1018">
        <f>IF(Table1[[#This Row],[Attendees]]&gt;Table1[[#This Row],[Capacity]],1,0)</f>
        <v>0</v>
      </c>
      <c r="N1018" t="str">
        <f>TEXT(Table1[[#This Row],[Date]],"ddd")</f>
        <v>Tue</v>
      </c>
      <c r="O1018" t="str">
        <f>TEXT(Table1[[#This Row],[Date]],"mmm")</f>
        <v>Oct</v>
      </c>
      <c r="P1018" t="str">
        <f>IF(Table1[[#This Row],[Capacity]]&lt;=4,"Small",IF(Table1[[#This Row],[Capacity]]&lt;=8,"Medium","Large"))</f>
        <v>Medium</v>
      </c>
      <c r="Q1018" t="str">
        <f>IF(Table1[[#This Row],[Utilization %]]&lt;0.25,"Barely Attended","Normal")</f>
        <v>Normal</v>
      </c>
      <c r="R1018" t="str">
        <f>IF(Table1[[#This Row],[Meeting duration (mins)]]&gt;90,"Long Meeting","Normal")</f>
        <v>Normal</v>
      </c>
    </row>
    <row r="1019" spans="1:18" x14ac:dyDescent="0.2">
      <c r="A1019">
        <v>1019</v>
      </c>
      <c r="B1019" s="1">
        <v>45402</v>
      </c>
      <c r="C1019" s="2" t="s">
        <v>20</v>
      </c>
      <c r="D1019" s="2" t="s">
        <v>36</v>
      </c>
      <c r="E1019" t="s">
        <v>49</v>
      </c>
      <c r="F1019">
        <v>3</v>
      </c>
      <c r="G1019" s="12">
        <v>12</v>
      </c>
      <c r="H1019">
        <v>6</v>
      </c>
      <c r="I1019" t="s">
        <v>39</v>
      </c>
      <c r="J1019" t="s">
        <v>28</v>
      </c>
      <c r="K1019" s="4">
        <f>(Table1[[#This Row],[EndTime]]-Table1[[#This Row],[StartTime]])*1440</f>
        <v>60.000000000000028</v>
      </c>
      <c r="L1019" s="5">
        <f>Table1[[#This Row],[Attendees]]/Table1[[#This Row],[Capacity]]</f>
        <v>0.5</v>
      </c>
      <c r="M1019">
        <f>IF(Table1[[#This Row],[Attendees]]&gt;Table1[[#This Row],[Capacity]],1,0)</f>
        <v>0</v>
      </c>
      <c r="N1019" t="str">
        <f>TEXT(Table1[[#This Row],[Date]],"ddd")</f>
        <v>Sat</v>
      </c>
      <c r="O1019" t="str">
        <f>TEXT(Table1[[#This Row],[Date]],"mmm")</f>
        <v>Apr</v>
      </c>
      <c r="P1019" t="str">
        <f>IF(Table1[[#This Row],[Capacity]]&lt;=4,"Small",IF(Table1[[#This Row],[Capacity]]&lt;=8,"Medium","Large"))</f>
        <v>Large</v>
      </c>
      <c r="Q1019" t="str">
        <f>IF(Table1[[#This Row],[Utilization %]]&lt;0.25,"Barely Attended","Normal")</f>
        <v>Normal</v>
      </c>
      <c r="R1019" t="str">
        <f>IF(Table1[[#This Row],[Meeting duration (mins)]]&gt;90,"Long Meeting","Normal")</f>
        <v>Normal</v>
      </c>
    </row>
    <row r="1020" spans="1:18" x14ac:dyDescent="0.2">
      <c r="A1020">
        <v>1020</v>
      </c>
      <c r="B1020" s="1">
        <v>45653</v>
      </c>
      <c r="C1020" s="2" t="s">
        <v>47</v>
      </c>
      <c r="D1020" s="2" t="s">
        <v>36</v>
      </c>
      <c r="E1020" t="s">
        <v>25</v>
      </c>
      <c r="F1020">
        <v>1</v>
      </c>
      <c r="G1020" s="12">
        <v>4</v>
      </c>
      <c r="H1020">
        <v>7</v>
      </c>
      <c r="I1020" t="s">
        <v>42</v>
      </c>
      <c r="J1020" t="s">
        <v>30</v>
      </c>
      <c r="K1020" s="4">
        <f>(Table1[[#This Row],[EndTime]]-Table1[[#This Row],[StartTime]])*1440</f>
        <v>119.99999999999997</v>
      </c>
      <c r="L1020" s="5">
        <f>Table1[[#This Row],[Attendees]]/Table1[[#This Row],[Capacity]]</f>
        <v>1.75</v>
      </c>
      <c r="M1020">
        <f>IF(Table1[[#This Row],[Attendees]]&gt;Table1[[#This Row],[Capacity]],1,0)</f>
        <v>1</v>
      </c>
      <c r="N1020" t="str">
        <f>TEXT(Table1[[#This Row],[Date]],"ddd")</f>
        <v>Fri</v>
      </c>
      <c r="O1020" t="str">
        <f>TEXT(Table1[[#This Row],[Date]],"mmm")</f>
        <v>Dec</v>
      </c>
      <c r="P1020" t="str">
        <f>IF(Table1[[#This Row],[Capacity]]&lt;=4,"Small",IF(Table1[[#This Row],[Capacity]]&lt;=8,"Medium","Large"))</f>
        <v>Small</v>
      </c>
      <c r="Q1020" t="str">
        <f>IF(Table1[[#This Row],[Utilization %]]&lt;0.25,"Barely Attended","Normal")</f>
        <v>Normal</v>
      </c>
      <c r="R1020" t="str">
        <f>IF(Table1[[#This Row],[Meeting duration (mins)]]&gt;90,"Long Meeting","Normal")</f>
        <v>Long Meeting</v>
      </c>
    </row>
    <row r="1021" spans="1:18" x14ac:dyDescent="0.2">
      <c r="A1021">
        <v>1021</v>
      </c>
      <c r="B1021" s="1">
        <v>45642</v>
      </c>
      <c r="C1021" s="2" t="s">
        <v>11</v>
      </c>
      <c r="D1021" s="2" t="s">
        <v>24</v>
      </c>
      <c r="E1021" t="s">
        <v>25</v>
      </c>
      <c r="F1021">
        <v>1</v>
      </c>
      <c r="G1021" s="12">
        <v>4</v>
      </c>
      <c r="H1021">
        <v>4</v>
      </c>
      <c r="I1021" t="s">
        <v>13</v>
      </c>
      <c r="J1021" t="s">
        <v>28</v>
      </c>
      <c r="K1021" s="4">
        <f>(Table1[[#This Row],[EndTime]]-Table1[[#This Row],[StartTime]])*1440</f>
        <v>90</v>
      </c>
      <c r="L1021" s="5">
        <f>Table1[[#This Row],[Attendees]]/Table1[[#This Row],[Capacity]]</f>
        <v>1</v>
      </c>
      <c r="M1021">
        <f>IF(Table1[[#This Row],[Attendees]]&gt;Table1[[#This Row],[Capacity]],1,0)</f>
        <v>0</v>
      </c>
      <c r="N1021" t="str">
        <f>TEXT(Table1[[#This Row],[Date]],"ddd")</f>
        <v>Mon</v>
      </c>
      <c r="O1021" t="str">
        <f>TEXT(Table1[[#This Row],[Date]],"mmm")</f>
        <v>Dec</v>
      </c>
      <c r="P1021" t="str">
        <f>IF(Table1[[#This Row],[Capacity]]&lt;=4,"Small",IF(Table1[[#This Row],[Capacity]]&lt;=8,"Medium","Large"))</f>
        <v>Small</v>
      </c>
      <c r="Q1021" t="str">
        <f>IF(Table1[[#This Row],[Utilization %]]&lt;0.25,"Barely Attended","Normal")</f>
        <v>Normal</v>
      </c>
      <c r="R1021" t="str">
        <f>IF(Table1[[#This Row],[Meeting duration (mins)]]&gt;90,"Long Meeting","Normal")</f>
        <v>Normal</v>
      </c>
    </row>
    <row r="1022" spans="1:18" x14ac:dyDescent="0.2">
      <c r="A1022">
        <v>1022</v>
      </c>
      <c r="B1022" s="1">
        <v>45545</v>
      </c>
      <c r="C1022" s="2" t="s">
        <v>44</v>
      </c>
      <c r="D1022" s="2" t="s">
        <v>37</v>
      </c>
      <c r="E1022" t="s">
        <v>21</v>
      </c>
      <c r="F1022">
        <v>1</v>
      </c>
      <c r="G1022" s="12">
        <v>6</v>
      </c>
      <c r="H1022">
        <v>4</v>
      </c>
      <c r="I1022" t="s">
        <v>17</v>
      </c>
      <c r="J1022" t="s">
        <v>23</v>
      </c>
      <c r="K1022" s="4">
        <f>(Table1[[#This Row],[EndTime]]-Table1[[#This Row],[StartTime]])*1440</f>
        <v>90.000000000000085</v>
      </c>
      <c r="L1022" s="5">
        <f>Table1[[#This Row],[Attendees]]/Table1[[#This Row],[Capacity]]</f>
        <v>0.66666666666666663</v>
      </c>
      <c r="M1022">
        <f>IF(Table1[[#This Row],[Attendees]]&gt;Table1[[#This Row],[Capacity]],1,0)</f>
        <v>0</v>
      </c>
      <c r="N1022" t="str">
        <f>TEXT(Table1[[#This Row],[Date]],"ddd")</f>
        <v>Tue</v>
      </c>
      <c r="O1022" t="str">
        <f>TEXT(Table1[[#This Row],[Date]],"mmm")</f>
        <v>Sep</v>
      </c>
      <c r="P1022" t="str">
        <f>IF(Table1[[#This Row],[Capacity]]&lt;=4,"Small",IF(Table1[[#This Row],[Capacity]]&lt;=8,"Medium","Large"))</f>
        <v>Medium</v>
      </c>
      <c r="Q1022" t="str">
        <f>IF(Table1[[#This Row],[Utilization %]]&lt;0.25,"Barely Attended","Normal")</f>
        <v>Normal</v>
      </c>
      <c r="R1022" t="str">
        <f>IF(Table1[[#This Row],[Meeting duration (mins)]]&gt;90,"Long Meeting","Normal")</f>
        <v>Long Meeting</v>
      </c>
    </row>
    <row r="1023" spans="1:18" x14ac:dyDescent="0.2">
      <c r="A1023">
        <v>1023</v>
      </c>
      <c r="B1023" s="1">
        <v>45433</v>
      </c>
      <c r="C1023" s="2" t="s">
        <v>36</v>
      </c>
      <c r="D1023" s="2" t="s">
        <v>44</v>
      </c>
      <c r="E1023" t="s">
        <v>38</v>
      </c>
      <c r="F1023">
        <v>3</v>
      </c>
      <c r="G1023" s="12">
        <v>16</v>
      </c>
      <c r="H1023">
        <v>13</v>
      </c>
      <c r="I1023" t="s">
        <v>41</v>
      </c>
      <c r="J1023" t="s">
        <v>40</v>
      </c>
      <c r="K1023" s="4">
        <f>(Table1[[#This Row],[EndTime]]-Table1[[#This Row],[StartTime]])*1440</f>
        <v>29.999999999999972</v>
      </c>
      <c r="L1023" s="5">
        <f>Table1[[#This Row],[Attendees]]/Table1[[#This Row],[Capacity]]</f>
        <v>0.8125</v>
      </c>
      <c r="M1023">
        <f>IF(Table1[[#This Row],[Attendees]]&gt;Table1[[#This Row],[Capacity]],1,0)</f>
        <v>0</v>
      </c>
      <c r="N1023" t="str">
        <f>TEXT(Table1[[#This Row],[Date]],"ddd")</f>
        <v>Tue</v>
      </c>
      <c r="O1023" t="str">
        <f>TEXT(Table1[[#This Row],[Date]],"mmm")</f>
        <v>May</v>
      </c>
      <c r="P1023" t="str">
        <f>IF(Table1[[#This Row],[Capacity]]&lt;=4,"Small",IF(Table1[[#This Row],[Capacity]]&lt;=8,"Medium","Large"))</f>
        <v>Large</v>
      </c>
      <c r="Q1023" t="str">
        <f>IF(Table1[[#This Row],[Utilization %]]&lt;0.25,"Barely Attended","Normal")</f>
        <v>Normal</v>
      </c>
      <c r="R1023" t="str">
        <f>IF(Table1[[#This Row],[Meeting duration (mins)]]&gt;90,"Long Meeting","Normal")</f>
        <v>Normal</v>
      </c>
    </row>
    <row r="1024" spans="1:18" x14ac:dyDescent="0.2">
      <c r="A1024">
        <v>1024</v>
      </c>
      <c r="B1024" s="1">
        <v>45415</v>
      </c>
      <c r="C1024" s="2" t="s">
        <v>33</v>
      </c>
      <c r="D1024" s="2" t="s">
        <v>46</v>
      </c>
      <c r="E1024" t="s">
        <v>12</v>
      </c>
      <c r="F1024">
        <v>2</v>
      </c>
      <c r="G1024" s="12">
        <v>8</v>
      </c>
      <c r="H1024">
        <v>11</v>
      </c>
      <c r="I1024" t="s">
        <v>13</v>
      </c>
      <c r="J1024" t="s">
        <v>23</v>
      </c>
      <c r="K1024" s="4">
        <f>(Table1[[#This Row],[EndTime]]-Table1[[#This Row],[StartTime]])*1440</f>
        <v>90</v>
      </c>
      <c r="L1024" s="5">
        <f>Table1[[#This Row],[Attendees]]/Table1[[#This Row],[Capacity]]</f>
        <v>1.375</v>
      </c>
      <c r="M1024">
        <f>IF(Table1[[#This Row],[Attendees]]&gt;Table1[[#This Row],[Capacity]],1,0)</f>
        <v>1</v>
      </c>
      <c r="N1024" t="str">
        <f>TEXT(Table1[[#This Row],[Date]],"ddd")</f>
        <v>Fri</v>
      </c>
      <c r="O1024" t="str">
        <f>TEXT(Table1[[#This Row],[Date]],"mmm")</f>
        <v>May</v>
      </c>
      <c r="P1024" t="str">
        <f>IF(Table1[[#This Row],[Capacity]]&lt;=4,"Small",IF(Table1[[#This Row],[Capacity]]&lt;=8,"Medium","Large"))</f>
        <v>Medium</v>
      </c>
      <c r="Q1024" t="str">
        <f>IF(Table1[[#This Row],[Utilization %]]&lt;0.25,"Barely Attended","Normal")</f>
        <v>Normal</v>
      </c>
      <c r="R1024" t="str">
        <f>IF(Table1[[#This Row],[Meeting duration (mins)]]&gt;90,"Long Meeting","Normal")</f>
        <v>Normal</v>
      </c>
    </row>
    <row r="1025" spans="1:18" x14ac:dyDescent="0.2">
      <c r="A1025">
        <v>1025</v>
      </c>
      <c r="B1025" s="1">
        <v>45364</v>
      </c>
      <c r="C1025" s="2" t="s">
        <v>26</v>
      </c>
      <c r="D1025" s="2" t="s">
        <v>31</v>
      </c>
      <c r="E1025" t="s">
        <v>21</v>
      </c>
      <c r="F1025">
        <v>1</v>
      </c>
      <c r="G1025" s="12">
        <v>6</v>
      </c>
      <c r="H1025">
        <v>8</v>
      </c>
      <c r="I1025" t="s">
        <v>17</v>
      </c>
      <c r="J1025" t="s">
        <v>40</v>
      </c>
      <c r="K1025" s="4">
        <f>(Table1[[#This Row],[EndTime]]-Table1[[#This Row],[StartTime]])*1440</f>
        <v>90</v>
      </c>
      <c r="L1025" s="5">
        <f>Table1[[#This Row],[Attendees]]/Table1[[#This Row],[Capacity]]</f>
        <v>1.3333333333333333</v>
      </c>
      <c r="M1025">
        <f>IF(Table1[[#This Row],[Attendees]]&gt;Table1[[#This Row],[Capacity]],1,0)</f>
        <v>1</v>
      </c>
      <c r="N1025" t="str">
        <f>TEXT(Table1[[#This Row],[Date]],"ddd")</f>
        <v>Wed</v>
      </c>
      <c r="O1025" t="str">
        <f>TEXT(Table1[[#This Row],[Date]],"mmm")</f>
        <v>Mar</v>
      </c>
      <c r="P1025" t="str">
        <f>IF(Table1[[#This Row],[Capacity]]&lt;=4,"Small",IF(Table1[[#This Row],[Capacity]]&lt;=8,"Medium","Large"))</f>
        <v>Medium</v>
      </c>
      <c r="Q1025" t="str">
        <f>IF(Table1[[#This Row],[Utilization %]]&lt;0.25,"Barely Attended","Normal")</f>
        <v>Normal</v>
      </c>
      <c r="R1025" t="str">
        <f>IF(Table1[[#This Row],[Meeting duration (mins)]]&gt;90,"Long Meeting","Normal")</f>
        <v>Normal</v>
      </c>
    </row>
    <row r="1026" spans="1:18" x14ac:dyDescent="0.2">
      <c r="A1026">
        <v>1026</v>
      </c>
      <c r="B1026" s="1">
        <v>45606</v>
      </c>
      <c r="C1026" s="2" t="s">
        <v>32</v>
      </c>
      <c r="D1026" s="2" t="s">
        <v>16</v>
      </c>
      <c r="E1026" t="s">
        <v>38</v>
      </c>
      <c r="F1026">
        <v>3</v>
      </c>
      <c r="G1026" s="12">
        <v>16</v>
      </c>
      <c r="H1026">
        <v>18</v>
      </c>
      <c r="I1026" t="s">
        <v>17</v>
      </c>
      <c r="J1026" t="s">
        <v>28</v>
      </c>
      <c r="K1026" s="4">
        <f>(Table1[[#This Row],[EndTime]]-Table1[[#This Row],[StartTime]])*1440</f>
        <v>30.000000000000053</v>
      </c>
      <c r="L1026" s="5">
        <f>Table1[[#This Row],[Attendees]]/Table1[[#This Row],[Capacity]]</f>
        <v>1.125</v>
      </c>
      <c r="M1026">
        <f>IF(Table1[[#This Row],[Attendees]]&gt;Table1[[#This Row],[Capacity]],1,0)</f>
        <v>1</v>
      </c>
      <c r="N1026" t="str">
        <f>TEXT(Table1[[#This Row],[Date]],"ddd")</f>
        <v>Sun</v>
      </c>
      <c r="O1026" t="str">
        <f>TEXT(Table1[[#This Row],[Date]],"mmm")</f>
        <v>Nov</v>
      </c>
      <c r="P1026" t="str">
        <f>IF(Table1[[#This Row],[Capacity]]&lt;=4,"Small",IF(Table1[[#This Row],[Capacity]]&lt;=8,"Medium","Large"))</f>
        <v>Large</v>
      </c>
      <c r="Q1026" t="str">
        <f>IF(Table1[[#This Row],[Utilization %]]&lt;0.25,"Barely Attended","Normal")</f>
        <v>Normal</v>
      </c>
      <c r="R1026" t="str">
        <f>IF(Table1[[#This Row],[Meeting duration (mins)]]&gt;90,"Long Meeting","Normal")</f>
        <v>Normal</v>
      </c>
    </row>
    <row r="1027" spans="1:18" x14ac:dyDescent="0.2">
      <c r="A1027">
        <v>1027</v>
      </c>
      <c r="B1027" s="1">
        <v>45505</v>
      </c>
      <c r="C1027" s="2" t="s">
        <v>10</v>
      </c>
      <c r="D1027" s="2" t="s">
        <v>26</v>
      </c>
      <c r="E1027" t="s">
        <v>25</v>
      </c>
      <c r="F1027">
        <v>1</v>
      </c>
      <c r="G1027" s="12">
        <v>4</v>
      </c>
      <c r="H1027">
        <v>4</v>
      </c>
      <c r="I1027" t="s">
        <v>39</v>
      </c>
      <c r="J1027" t="s">
        <v>18</v>
      </c>
      <c r="K1027" s="4">
        <f>(Table1[[#This Row],[EndTime]]-Table1[[#This Row],[StartTime]])*1440</f>
        <v>59.999999999999943</v>
      </c>
      <c r="L1027" s="5">
        <f>Table1[[#This Row],[Attendees]]/Table1[[#This Row],[Capacity]]</f>
        <v>1</v>
      </c>
      <c r="M1027">
        <f>IF(Table1[[#This Row],[Attendees]]&gt;Table1[[#This Row],[Capacity]],1,0)</f>
        <v>0</v>
      </c>
      <c r="N1027" t="str">
        <f>TEXT(Table1[[#This Row],[Date]],"ddd")</f>
        <v>Thu</v>
      </c>
      <c r="O1027" t="str">
        <f>TEXT(Table1[[#This Row],[Date]],"mmm")</f>
        <v>Aug</v>
      </c>
      <c r="P1027" t="str">
        <f>IF(Table1[[#This Row],[Capacity]]&lt;=4,"Small",IF(Table1[[#This Row],[Capacity]]&lt;=8,"Medium","Large"))</f>
        <v>Small</v>
      </c>
      <c r="Q1027" t="str">
        <f>IF(Table1[[#This Row],[Utilization %]]&lt;0.25,"Barely Attended","Normal")</f>
        <v>Normal</v>
      </c>
      <c r="R1027" t="str">
        <f>IF(Table1[[#This Row],[Meeting duration (mins)]]&gt;90,"Long Meeting","Normal")</f>
        <v>Normal</v>
      </c>
    </row>
    <row r="1028" spans="1:18" x14ac:dyDescent="0.2">
      <c r="A1028">
        <v>1028</v>
      </c>
      <c r="B1028" s="1">
        <v>45352</v>
      </c>
      <c r="C1028" s="2" t="s">
        <v>45</v>
      </c>
      <c r="D1028" s="2" t="s">
        <v>31</v>
      </c>
      <c r="E1028" t="s">
        <v>49</v>
      </c>
      <c r="F1028">
        <v>3</v>
      </c>
      <c r="G1028" s="12">
        <v>12</v>
      </c>
      <c r="H1028">
        <v>14</v>
      </c>
      <c r="I1028" t="s">
        <v>17</v>
      </c>
      <c r="J1028" t="s">
        <v>18</v>
      </c>
      <c r="K1028" s="4">
        <f>(Table1[[#This Row],[EndTime]]-Table1[[#This Row],[StartTime]])*1440</f>
        <v>120.00000000000006</v>
      </c>
      <c r="L1028" s="5">
        <f>Table1[[#This Row],[Attendees]]/Table1[[#This Row],[Capacity]]</f>
        <v>1.1666666666666667</v>
      </c>
      <c r="M1028">
        <f>IF(Table1[[#This Row],[Attendees]]&gt;Table1[[#This Row],[Capacity]],1,0)</f>
        <v>1</v>
      </c>
      <c r="N1028" t="str">
        <f>TEXT(Table1[[#This Row],[Date]],"ddd")</f>
        <v>Fri</v>
      </c>
      <c r="O1028" t="str">
        <f>TEXT(Table1[[#This Row],[Date]],"mmm")</f>
        <v>Mar</v>
      </c>
      <c r="P1028" t="str">
        <f>IF(Table1[[#This Row],[Capacity]]&lt;=4,"Small",IF(Table1[[#This Row],[Capacity]]&lt;=8,"Medium","Large"))</f>
        <v>Large</v>
      </c>
      <c r="Q1028" t="str">
        <f>IF(Table1[[#This Row],[Utilization %]]&lt;0.25,"Barely Attended","Normal")</f>
        <v>Normal</v>
      </c>
      <c r="R1028" t="str">
        <f>IF(Table1[[#This Row],[Meeting duration (mins)]]&gt;90,"Long Meeting","Normal")</f>
        <v>Long Meeting</v>
      </c>
    </row>
    <row r="1029" spans="1:18" x14ac:dyDescent="0.2">
      <c r="A1029">
        <v>1029</v>
      </c>
      <c r="B1029" s="1">
        <v>45606</v>
      </c>
      <c r="C1029" s="2" t="s">
        <v>16</v>
      </c>
      <c r="D1029" s="2" t="s">
        <v>10</v>
      </c>
      <c r="E1029" t="s">
        <v>49</v>
      </c>
      <c r="F1029">
        <v>3</v>
      </c>
      <c r="G1029" s="12">
        <v>12</v>
      </c>
      <c r="H1029">
        <v>9</v>
      </c>
      <c r="I1029" t="s">
        <v>27</v>
      </c>
      <c r="J1029" t="s">
        <v>18</v>
      </c>
      <c r="K1029" s="4">
        <f>(Table1[[#This Row],[EndTime]]-Table1[[#This Row],[StartTime]])*1440</f>
        <v>30.000000000000053</v>
      </c>
      <c r="L1029" s="5">
        <f>Table1[[#This Row],[Attendees]]/Table1[[#This Row],[Capacity]]</f>
        <v>0.75</v>
      </c>
      <c r="M1029">
        <f>IF(Table1[[#This Row],[Attendees]]&gt;Table1[[#This Row],[Capacity]],1,0)</f>
        <v>0</v>
      </c>
      <c r="N1029" t="str">
        <f>TEXT(Table1[[#This Row],[Date]],"ddd")</f>
        <v>Sun</v>
      </c>
      <c r="O1029" t="str">
        <f>TEXT(Table1[[#This Row],[Date]],"mmm")</f>
        <v>Nov</v>
      </c>
      <c r="P1029" t="str">
        <f>IF(Table1[[#This Row],[Capacity]]&lt;=4,"Small",IF(Table1[[#This Row],[Capacity]]&lt;=8,"Medium","Large"))</f>
        <v>Large</v>
      </c>
      <c r="Q1029" t="str">
        <f>IF(Table1[[#This Row],[Utilization %]]&lt;0.25,"Barely Attended","Normal")</f>
        <v>Normal</v>
      </c>
      <c r="R1029" t="str">
        <f>IF(Table1[[#This Row],[Meeting duration (mins)]]&gt;90,"Long Meeting","Normal")</f>
        <v>Normal</v>
      </c>
    </row>
    <row r="1030" spans="1:18" x14ac:dyDescent="0.2">
      <c r="A1030">
        <v>1030</v>
      </c>
      <c r="B1030" s="1">
        <v>45391</v>
      </c>
      <c r="C1030" s="2" t="s">
        <v>44</v>
      </c>
      <c r="D1030" s="2" t="s">
        <v>32</v>
      </c>
      <c r="E1030" t="s">
        <v>49</v>
      </c>
      <c r="F1030">
        <v>3</v>
      </c>
      <c r="G1030" s="12">
        <v>12</v>
      </c>
      <c r="H1030">
        <v>3</v>
      </c>
      <c r="I1030" t="s">
        <v>13</v>
      </c>
      <c r="J1030" t="s">
        <v>23</v>
      </c>
      <c r="K1030" s="4">
        <f>(Table1[[#This Row],[EndTime]]-Table1[[#This Row],[StartTime]])*1440</f>
        <v>119.99999999999997</v>
      </c>
      <c r="L1030" s="5">
        <f>Table1[[#This Row],[Attendees]]/Table1[[#This Row],[Capacity]]</f>
        <v>0.25</v>
      </c>
      <c r="M1030">
        <f>IF(Table1[[#This Row],[Attendees]]&gt;Table1[[#This Row],[Capacity]],1,0)</f>
        <v>0</v>
      </c>
      <c r="N1030" t="str">
        <f>TEXT(Table1[[#This Row],[Date]],"ddd")</f>
        <v>Tue</v>
      </c>
      <c r="O1030" t="str">
        <f>TEXT(Table1[[#This Row],[Date]],"mmm")</f>
        <v>Apr</v>
      </c>
      <c r="P1030" t="str">
        <f>IF(Table1[[#This Row],[Capacity]]&lt;=4,"Small",IF(Table1[[#This Row],[Capacity]]&lt;=8,"Medium","Large"))</f>
        <v>Large</v>
      </c>
      <c r="Q1030" t="str">
        <f>IF(Table1[[#This Row],[Utilization %]]&lt;0.25,"Barely Attended","Normal")</f>
        <v>Normal</v>
      </c>
      <c r="R1030" t="str">
        <f>IF(Table1[[#This Row],[Meeting duration (mins)]]&gt;90,"Long Meeting","Normal")</f>
        <v>Long Meeting</v>
      </c>
    </row>
    <row r="1031" spans="1:18" x14ac:dyDescent="0.2">
      <c r="A1031">
        <v>1031</v>
      </c>
      <c r="B1031" s="1">
        <v>45299</v>
      </c>
      <c r="C1031" s="2" t="s">
        <v>45</v>
      </c>
      <c r="D1031" s="2" t="s">
        <v>31</v>
      </c>
      <c r="E1031" t="s">
        <v>21</v>
      </c>
      <c r="F1031">
        <v>1</v>
      </c>
      <c r="G1031" s="12">
        <v>6</v>
      </c>
      <c r="H1031">
        <v>4</v>
      </c>
      <c r="I1031" t="s">
        <v>13</v>
      </c>
      <c r="J1031" t="s">
        <v>40</v>
      </c>
      <c r="K1031" s="4">
        <f>(Table1[[#This Row],[EndTime]]-Table1[[#This Row],[StartTime]])*1440</f>
        <v>120.00000000000006</v>
      </c>
      <c r="L1031" s="5">
        <f>Table1[[#This Row],[Attendees]]/Table1[[#This Row],[Capacity]]</f>
        <v>0.66666666666666663</v>
      </c>
      <c r="M1031">
        <f>IF(Table1[[#This Row],[Attendees]]&gt;Table1[[#This Row],[Capacity]],1,0)</f>
        <v>0</v>
      </c>
      <c r="N1031" t="str">
        <f>TEXT(Table1[[#This Row],[Date]],"ddd")</f>
        <v>Mon</v>
      </c>
      <c r="O1031" t="str">
        <f>TEXT(Table1[[#This Row],[Date]],"mmm")</f>
        <v>Jan</v>
      </c>
      <c r="P1031" t="str">
        <f>IF(Table1[[#This Row],[Capacity]]&lt;=4,"Small",IF(Table1[[#This Row],[Capacity]]&lt;=8,"Medium","Large"))</f>
        <v>Medium</v>
      </c>
      <c r="Q1031" t="str">
        <f>IF(Table1[[#This Row],[Utilization %]]&lt;0.25,"Barely Attended","Normal")</f>
        <v>Normal</v>
      </c>
      <c r="R1031" t="str">
        <f>IF(Table1[[#This Row],[Meeting duration (mins)]]&gt;90,"Long Meeting","Normal")</f>
        <v>Long Meeting</v>
      </c>
    </row>
    <row r="1032" spans="1:18" x14ac:dyDescent="0.2">
      <c r="A1032">
        <v>1032</v>
      </c>
      <c r="B1032" s="1">
        <v>45344</v>
      </c>
      <c r="C1032" s="2" t="s">
        <v>10</v>
      </c>
      <c r="D1032" s="2" t="s">
        <v>33</v>
      </c>
      <c r="E1032" t="s">
        <v>25</v>
      </c>
      <c r="F1032">
        <v>1</v>
      </c>
      <c r="G1032" s="12">
        <v>4</v>
      </c>
      <c r="H1032">
        <v>2</v>
      </c>
      <c r="I1032" t="s">
        <v>39</v>
      </c>
      <c r="J1032" t="s">
        <v>18</v>
      </c>
      <c r="K1032" s="4">
        <f>(Table1[[#This Row],[EndTime]]-Table1[[#This Row],[StartTime]])*1440</f>
        <v>119.99999999999989</v>
      </c>
      <c r="L1032" s="5">
        <f>Table1[[#This Row],[Attendees]]/Table1[[#This Row],[Capacity]]</f>
        <v>0.5</v>
      </c>
      <c r="M1032">
        <f>IF(Table1[[#This Row],[Attendees]]&gt;Table1[[#This Row],[Capacity]],1,0)</f>
        <v>0</v>
      </c>
      <c r="N1032" t="str">
        <f>TEXT(Table1[[#This Row],[Date]],"ddd")</f>
        <v>Thu</v>
      </c>
      <c r="O1032" t="str">
        <f>TEXT(Table1[[#This Row],[Date]],"mmm")</f>
        <v>Feb</v>
      </c>
      <c r="P1032" t="str">
        <f>IF(Table1[[#This Row],[Capacity]]&lt;=4,"Small",IF(Table1[[#This Row],[Capacity]]&lt;=8,"Medium","Large"))</f>
        <v>Small</v>
      </c>
      <c r="Q1032" t="str">
        <f>IF(Table1[[#This Row],[Utilization %]]&lt;0.25,"Barely Attended","Normal")</f>
        <v>Normal</v>
      </c>
      <c r="R1032" t="str">
        <f>IF(Table1[[#This Row],[Meeting duration (mins)]]&gt;90,"Long Meeting","Normal")</f>
        <v>Long Meeting</v>
      </c>
    </row>
    <row r="1033" spans="1:18" x14ac:dyDescent="0.2">
      <c r="A1033">
        <v>1033</v>
      </c>
      <c r="B1033" s="1">
        <v>45438</v>
      </c>
      <c r="C1033" s="2" t="s">
        <v>11</v>
      </c>
      <c r="D1033" s="2" t="s">
        <v>24</v>
      </c>
      <c r="E1033" t="s">
        <v>12</v>
      </c>
      <c r="F1033">
        <v>2</v>
      </c>
      <c r="G1033" s="12">
        <v>8</v>
      </c>
      <c r="H1033">
        <v>6</v>
      </c>
      <c r="I1033" t="s">
        <v>41</v>
      </c>
      <c r="J1033" t="s">
        <v>40</v>
      </c>
      <c r="K1033" s="4">
        <f>(Table1[[#This Row],[EndTime]]-Table1[[#This Row],[StartTime]])*1440</f>
        <v>90</v>
      </c>
      <c r="L1033" s="5">
        <f>Table1[[#This Row],[Attendees]]/Table1[[#This Row],[Capacity]]</f>
        <v>0.75</v>
      </c>
      <c r="M1033">
        <f>IF(Table1[[#This Row],[Attendees]]&gt;Table1[[#This Row],[Capacity]],1,0)</f>
        <v>0</v>
      </c>
      <c r="N1033" t="str">
        <f>TEXT(Table1[[#This Row],[Date]],"ddd")</f>
        <v>Sun</v>
      </c>
      <c r="O1033" t="str">
        <f>TEXT(Table1[[#This Row],[Date]],"mmm")</f>
        <v>May</v>
      </c>
      <c r="P1033" t="str">
        <f>IF(Table1[[#This Row],[Capacity]]&lt;=4,"Small",IF(Table1[[#This Row],[Capacity]]&lt;=8,"Medium","Large"))</f>
        <v>Medium</v>
      </c>
      <c r="Q1033" t="str">
        <f>IF(Table1[[#This Row],[Utilization %]]&lt;0.25,"Barely Attended","Normal")</f>
        <v>Normal</v>
      </c>
      <c r="R1033" t="str">
        <f>IF(Table1[[#This Row],[Meeting duration (mins)]]&gt;90,"Long Meeting","Normal")</f>
        <v>Normal</v>
      </c>
    </row>
    <row r="1034" spans="1:18" x14ac:dyDescent="0.2">
      <c r="A1034">
        <v>1034</v>
      </c>
      <c r="B1034" s="1">
        <v>45395</v>
      </c>
      <c r="C1034" s="2" t="s">
        <v>45</v>
      </c>
      <c r="D1034" s="2" t="s">
        <v>31</v>
      </c>
      <c r="E1034" t="s">
        <v>21</v>
      </c>
      <c r="F1034">
        <v>1</v>
      </c>
      <c r="G1034" s="12">
        <v>6</v>
      </c>
      <c r="H1034">
        <v>7</v>
      </c>
      <c r="I1034" t="s">
        <v>39</v>
      </c>
      <c r="J1034" t="s">
        <v>40</v>
      </c>
      <c r="K1034" s="4">
        <f>(Table1[[#This Row],[EndTime]]-Table1[[#This Row],[StartTime]])*1440</f>
        <v>120.00000000000006</v>
      </c>
      <c r="L1034" s="5">
        <f>Table1[[#This Row],[Attendees]]/Table1[[#This Row],[Capacity]]</f>
        <v>1.1666666666666667</v>
      </c>
      <c r="M1034">
        <f>IF(Table1[[#This Row],[Attendees]]&gt;Table1[[#This Row],[Capacity]],1,0)</f>
        <v>1</v>
      </c>
      <c r="N1034" t="str">
        <f>TEXT(Table1[[#This Row],[Date]],"ddd")</f>
        <v>Sat</v>
      </c>
      <c r="O1034" t="str">
        <f>TEXT(Table1[[#This Row],[Date]],"mmm")</f>
        <v>Apr</v>
      </c>
      <c r="P1034" t="str">
        <f>IF(Table1[[#This Row],[Capacity]]&lt;=4,"Small",IF(Table1[[#This Row],[Capacity]]&lt;=8,"Medium","Large"))</f>
        <v>Medium</v>
      </c>
      <c r="Q1034" t="str">
        <f>IF(Table1[[#This Row],[Utilization %]]&lt;0.25,"Barely Attended","Normal")</f>
        <v>Normal</v>
      </c>
      <c r="R1034" t="str">
        <f>IF(Table1[[#This Row],[Meeting duration (mins)]]&gt;90,"Long Meeting","Normal")</f>
        <v>Long Meeting</v>
      </c>
    </row>
    <row r="1035" spans="1:18" x14ac:dyDescent="0.2">
      <c r="A1035">
        <v>1035</v>
      </c>
      <c r="B1035" s="1">
        <v>45293</v>
      </c>
      <c r="C1035" s="2" t="s">
        <v>32</v>
      </c>
      <c r="D1035" s="2" t="s">
        <v>10</v>
      </c>
      <c r="E1035" t="s">
        <v>38</v>
      </c>
      <c r="F1035">
        <v>3</v>
      </c>
      <c r="G1035" s="12">
        <v>16</v>
      </c>
      <c r="H1035">
        <v>9</v>
      </c>
      <c r="I1035" t="s">
        <v>42</v>
      </c>
      <c r="J1035" t="s">
        <v>23</v>
      </c>
      <c r="K1035" s="4">
        <f>(Table1[[#This Row],[EndTime]]-Table1[[#This Row],[StartTime]])*1440</f>
        <v>60.000000000000107</v>
      </c>
      <c r="L1035" s="5">
        <f>Table1[[#This Row],[Attendees]]/Table1[[#This Row],[Capacity]]</f>
        <v>0.5625</v>
      </c>
      <c r="M1035">
        <f>IF(Table1[[#This Row],[Attendees]]&gt;Table1[[#This Row],[Capacity]],1,0)</f>
        <v>0</v>
      </c>
      <c r="N1035" t="str">
        <f>TEXT(Table1[[#This Row],[Date]],"ddd")</f>
        <v>Tue</v>
      </c>
      <c r="O1035" t="str">
        <f>TEXT(Table1[[#This Row],[Date]],"mmm")</f>
        <v>Jan</v>
      </c>
      <c r="P1035" t="str">
        <f>IF(Table1[[#This Row],[Capacity]]&lt;=4,"Small",IF(Table1[[#This Row],[Capacity]]&lt;=8,"Medium","Large"))</f>
        <v>Large</v>
      </c>
      <c r="Q1035" t="str">
        <f>IF(Table1[[#This Row],[Utilization %]]&lt;0.25,"Barely Attended","Normal")</f>
        <v>Normal</v>
      </c>
      <c r="R1035" t="str">
        <f>IF(Table1[[#This Row],[Meeting duration (mins)]]&gt;90,"Long Meeting","Normal")</f>
        <v>Normal</v>
      </c>
    </row>
    <row r="1036" spans="1:18" x14ac:dyDescent="0.2">
      <c r="A1036">
        <v>1036</v>
      </c>
      <c r="B1036" s="1">
        <v>45629</v>
      </c>
      <c r="C1036" s="2" t="s">
        <v>44</v>
      </c>
      <c r="D1036" s="2" t="s">
        <v>32</v>
      </c>
      <c r="E1036" t="s">
        <v>38</v>
      </c>
      <c r="F1036">
        <v>3</v>
      </c>
      <c r="G1036" s="12">
        <v>16</v>
      </c>
      <c r="H1036">
        <v>4</v>
      </c>
      <c r="I1036" t="s">
        <v>22</v>
      </c>
      <c r="J1036" t="s">
        <v>40</v>
      </c>
      <c r="K1036" s="4">
        <f>(Table1[[#This Row],[EndTime]]-Table1[[#This Row],[StartTime]])*1440</f>
        <v>119.99999999999997</v>
      </c>
      <c r="L1036" s="5">
        <f>Table1[[#This Row],[Attendees]]/Table1[[#This Row],[Capacity]]</f>
        <v>0.25</v>
      </c>
      <c r="M1036">
        <f>IF(Table1[[#This Row],[Attendees]]&gt;Table1[[#This Row],[Capacity]],1,0)</f>
        <v>0</v>
      </c>
      <c r="N1036" t="str">
        <f>TEXT(Table1[[#This Row],[Date]],"ddd")</f>
        <v>Tue</v>
      </c>
      <c r="O1036" t="str">
        <f>TEXT(Table1[[#This Row],[Date]],"mmm")</f>
        <v>Dec</v>
      </c>
      <c r="P1036" t="str">
        <f>IF(Table1[[#This Row],[Capacity]]&lt;=4,"Small",IF(Table1[[#This Row],[Capacity]]&lt;=8,"Medium","Large"))</f>
        <v>Large</v>
      </c>
      <c r="Q1036" t="str">
        <f>IF(Table1[[#This Row],[Utilization %]]&lt;0.25,"Barely Attended","Normal")</f>
        <v>Normal</v>
      </c>
      <c r="R1036" t="str">
        <f>IF(Table1[[#This Row],[Meeting duration (mins)]]&gt;90,"Long Meeting","Normal")</f>
        <v>Long Meeting</v>
      </c>
    </row>
    <row r="1037" spans="1:18" x14ac:dyDescent="0.2">
      <c r="A1037">
        <v>1037</v>
      </c>
      <c r="B1037" s="1">
        <v>45595</v>
      </c>
      <c r="C1037" s="2" t="s">
        <v>16</v>
      </c>
      <c r="D1037" s="2" t="s">
        <v>26</v>
      </c>
      <c r="E1037" t="s">
        <v>49</v>
      </c>
      <c r="F1037">
        <v>3</v>
      </c>
      <c r="G1037" s="12">
        <v>12</v>
      </c>
      <c r="H1037">
        <v>6</v>
      </c>
      <c r="I1037" t="s">
        <v>13</v>
      </c>
      <c r="J1037" t="s">
        <v>23</v>
      </c>
      <c r="K1037" s="4">
        <f>(Table1[[#This Row],[EndTime]]-Table1[[#This Row],[StartTime]])*1440</f>
        <v>90</v>
      </c>
      <c r="L1037" s="5">
        <f>Table1[[#This Row],[Attendees]]/Table1[[#This Row],[Capacity]]</f>
        <v>0.5</v>
      </c>
      <c r="M1037">
        <f>IF(Table1[[#This Row],[Attendees]]&gt;Table1[[#This Row],[Capacity]],1,0)</f>
        <v>0</v>
      </c>
      <c r="N1037" t="str">
        <f>TEXT(Table1[[#This Row],[Date]],"ddd")</f>
        <v>Wed</v>
      </c>
      <c r="O1037" t="str">
        <f>TEXT(Table1[[#This Row],[Date]],"mmm")</f>
        <v>Oct</v>
      </c>
      <c r="P1037" t="str">
        <f>IF(Table1[[#This Row],[Capacity]]&lt;=4,"Small",IF(Table1[[#This Row],[Capacity]]&lt;=8,"Medium","Large"))</f>
        <v>Large</v>
      </c>
      <c r="Q1037" t="str">
        <f>IF(Table1[[#This Row],[Utilization %]]&lt;0.25,"Barely Attended","Normal")</f>
        <v>Normal</v>
      </c>
      <c r="R1037" t="str">
        <f>IF(Table1[[#This Row],[Meeting duration (mins)]]&gt;90,"Long Meeting","Normal")</f>
        <v>Normal</v>
      </c>
    </row>
    <row r="1038" spans="1:18" x14ac:dyDescent="0.2">
      <c r="A1038">
        <v>1038</v>
      </c>
      <c r="B1038" s="1">
        <v>45448</v>
      </c>
      <c r="C1038" s="2" t="s">
        <v>20</v>
      </c>
      <c r="D1038" s="2" t="s">
        <v>36</v>
      </c>
      <c r="E1038" t="s">
        <v>38</v>
      </c>
      <c r="F1038">
        <v>3</v>
      </c>
      <c r="G1038" s="12">
        <v>16</v>
      </c>
      <c r="H1038">
        <v>12</v>
      </c>
      <c r="I1038" t="s">
        <v>27</v>
      </c>
      <c r="J1038" t="s">
        <v>40</v>
      </c>
      <c r="K1038" s="4">
        <f>(Table1[[#This Row],[EndTime]]-Table1[[#This Row],[StartTime]])*1440</f>
        <v>60.000000000000028</v>
      </c>
      <c r="L1038" s="5">
        <f>Table1[[#This Row],[Attendees]]/Table1[[#This Row],[Capacity]]</f>
        <v>0.75</v>
      </c>
      <c r="M1038">
        <f>IF(Table1[[#This Row],[Attendees]]&gt;Table1[[#This Row],[Capacity]],1,0)</f>
        <v>0</v>
      </c>
      <c r="N1038" t="str">
        <f>TEXT(Table1[[#This Row],[Date]],"ddd")</f>
        <v>Wed</v>
      </c>
      <c r="O1038" t="str">
        <f>TEXT(Table1[[#This Row],[Date]],"mmm")</f>
        <v>Jun</v>
      </c>
      <c r="P1038" t="str">
        <f>IF(Table1[[#This Row],[Capacity]]&lt;=4,"Small",IF(Table1[[#This Row],[Capacity]]&lt;=8,"Medium","Large"))</f>
        <v>Large</v>
      </c>
      <c r="Q1038" t="str">
        <f>IF(Table1[[#This Row],[Utilization %]]&lt;0.25,"Barely Attended","Normal")</f>
        <v>Normal</v>
      </c>
      <c r="R1038" t="str">
        <f>IF(Table1[[#This Row],[Meeting duration (mins)]]&gt;90,"Long Meeting","Normal")</f>
        <v>Normal</v>
      </c>
    </row>
    <row r="1039" spans="1:18" x14ac:dyDescent="0.2">
      <c r="A1039">
        <v>1039</v>
      </c>
      <c r="B1039" s="1">
        <v>45636</v>
      </c>
      <c r="C1039" s="2" t="s">
        <v>34</v>
      </c>
      <c r="D1039" s="2" t="s">
        <v>20</v>
      </c>
      <c r="E1039" t="s">
        <v>35</v>
      </c>
      <c r="F1039">
        <v>2</v>
      </c>
      <c r="G1039" s="12">
        <v>10</v>
      </c>
      <c r="H1039">
        <v>5</v>
      </c>
      <c r="I1039" t="s">
        <v>41</v>
      </c>
      <c r="J1039" t="s">
        <v>18</v>
      </c>
      <c r="K1039" s="4">
        <f>(Table1[[#This Row],[EndTime]]-Table1[[#This Row],[StartTime]])*1440</f>
        <v>29.999999999999972</v>
      </c>
      <c r="L1039" s="5">
        <f>Table1[[#This Row],[Attendees]]/Table1[[#This Row],[Capacity]]</f>
        <v>0.5</v>
      </c>
      <c r="M1039">
        <f>IF(Table1[[#This Row],[Attendees]]&gt;Table1[[#This Row],[Capacity]],1,0)</f>
        <v>0</v>
      </c>
      <c r="N1039" t="str">
        <f>TEXT(Table1[[#This Row],[Date]],"ddd")</f>
        <v>Tue</v>
      </c>
      <c r="O1039" t="str">
        <f>TEXT(Table1[[#This Row],[Date]],"mmm")</f>
        <v>Dec</v>
      </c>
      <c r="P1039" t="str">
        <f>IF(Table1[[#This Row],[Capacity]]&lt;=4,"Small",IF(Table1[[#This Row],[Capacity]]&lt;=8,"Medium","Large"))</f>
        <v>Large</v>
      </c>
      <c r="Q1039" t="str">
        <f>IF(Table1[[#This Row],[Utilization %]]&lt;0.25,"Barely Attended","Normal")</f>
        <v>Normal</v>
      </c>
      <c r="R1039" t="str">
        <f>IF(Table1[[#This Row],[Meeting duration (mins)]]&gt;90,"Long Meeting","Normal")</f>
        <v>Normal</v>
      </c>
    </row>
    <row r="1040" spans="1:18" x14ac:dyDescent="0.2">
      <c r="A1040">
        <v>1040</v>
      </c>
      <c r="B1040" s="1">
        <v>45379</v>
      </c>
      <c r="C1040" s="2" t="s">
        <v>37</v>
      </c>
      <c r="D1040" s="2" t="s">
        <v>45</v>
      </c>
      <c r="E1040" t="s">
        <v>38</v>
      </c>
      <c r="F1040">
        <v>3</v>
      </c>
      <c r="G1040" s="12">
        <v>16</v>
      </c>
      <c r="H1040">
        <v>15</v>
      </c>
      <c r="I1040" t="s">
        <v>22</v>
      </c>
      <c r="J1040" t="s">
        <v>14</v>
      </c>
      <c r="K1040" s="4">
        <f>(Table1[[#This Row],[EndTime]]-Table1[[#This Row],[StartTime]])*1440</f>
        <v>119.99999999999989</v>
      </c>
      <c r="L1040" s="5">
        <f>Table1[[#This Row],[Attendees]]/Table1[[#This Row],[Capacity]]</f>
        <v>0.9375</v>
      </c>
      <c r="M1040">
        <f>IF(Table1[[#This Row],[Attendees]]&gt;Table1[[#This Row],[Capacity]],1,0)</f>
        <v>0</v>
      </c>
      <c r="N1040" t="str">
        <f>TEXT(Table1[[#This Row],[Date]],"ddd")</f>
        <v>Thu</v>
      </c>
      <c r="O1040" t="str">
        <f>TEXT(Table1[[#This Row],[Date]],"mmm")</f>
        <v>Mar</v>
      </c>
      <c r="P1040" t="str">
        <f>IF(Table1[[#This Row],[Capacity]]&lt;=4,"Small",IF(Table1[[#This Row],[Capacity]]&lt;=8,"Medium","Large"))</f>
        <v>Large</v>
      </c>
      <c r="Q1040" t="str">
        <f>IF(Table1[[#This Row],[Utilization %]]&lt;0.25,"Barely Attended","Normal")</f>
        <v>Normal</v>
      </c>
      <c r="R1040" t="str">
        <f>IF(Table1[[#This Row],[Meeting duration (mins)]]&gt;90,"Long Meeting","Normal")</f>
        <v>Long Meeting</v>
      </c>
    </row>
    <row r="1041" spans="1:18" x14ac:dyDescent="0.2">
      <c r="A1041">
        <v>1041</v>
      </c>
      <c r="B1041" s="1">
        <v>45541</v>
      </c>
      <c r="C1041" s="2" t="s">
        <v>10</v>
      </c>
      <c r="D1041" s="2" t="s">
        <v>45</v>
      </c>
      <c r="E1041" t="s">
        <v>21</v>
      </c>
      <c r="F1041">
        <v>1</v>
      </c>
      <c r="G1041" s="12">
        <v>6</v>
      </c>
      <c r="H1041">
        <v>4</v>
      </c>
      <c r="I1041" t="s">
        <v>17</v>
      </c>
      <c r="J1041" t="s">
        <v>28</v>
      </c>
      <c r="K1041" s="4">
        <f>(Table1[[#This Row],[EndTime]]-Table1[[#This Row],[StartTime]])*1440</f>
        <v>29.999999999999893</v>
      </c>
      <c r="L1041" s="5">
        <f>Table1[[#This Row],[Attendees]]/Table1[[#This Row],[Capacity]]</f>
        <v>0.66666666666666663</v>
      </c>
      <c r="M1041">
        <f>IF(Table1[[#This Row],[Attendees]]&gt;Table1[[#This Row],[Capacity]],1,0)</f>
        <v>0</v>
      </c>
      <c r="N1041" t="str">
        <f>TEXT(Table1[[#This Row],[Date]],"ddd")</f>
        <v>Fri</v>
      </c>
      <c r="O1041" t="str">
        <f>TEXT(Table1[[#This Row],[Date]],"mmm")</f>
        <v>Sep</v>
      </c>
      <c r="P1041" t="str">
        <f>IF(Table1[[#This Row],[Capacity]]&lt;=4,"Small",IF(Table1[[#This Row],[Capacity]]&lt;=8,"Medium","Large"))</f>
        <v>Medium</v>
      </c>
      <c r="Q1041" t="str">
        <f>IF(Table1[[#This Row],[Utilization %]]&lt;0.25,"Barely Attended","Normal")</f>
        <v>Normal</v>
      </c>
      <c r="R1041" t="str">
        <f>IF(Table1[[#This Row],[Meeting duration (mins)]]&gt;90,"Long Meeting","Normal")</f>
        <v>Normal</v>
      </c>
    </row>
    <row r="1042" spans="1:18" x14ac:dyDescent="0.2">
      <c r="A1042">
        <v>1042</v>
      </c>
      <c r="B1042" s="1">
        <v>45437</v>
      </c>
      <c r="C1042" s="2" t="s">
        <v>43</v>
      </c>
      <c r="D1042" s="2" t="s">
        <v>36</v>
      </c>
      <c r="E1042" t="s">
        <v>38</v>
      </c>
      <c r="F1042">
        <v>3</v>
      </c>
      <c r="G1042" s="12">
        <v>16</v>
      </c>
      <c r="H1042">
        <v>12</v>
      </c>
      <c r="I1042" t="s">
        <v>27</v>
      </c>
      <c r="J1042" t="s">
        <v>40</v>
      </c>
      <c r="K1042" s="4">
        <f>(Table1[[#This Row],[EndTime]]-Table1[[#This Row],[StartTime]])*1440</f>
        <v>29.999999999999972</v>
      </c>
      <c r="L1042" s="5">
        <f>Table1[[#This Row],[Attendees]]/Table1[[#This Row],[Capacity]]</f>
        <v>0.75</v>
      </c>
      <c r="M1042">
        <f>IF(Table1[[#This Row],[Attendees]]&gt;Table1[[#This Row],[Capacity]],1,0)</f>
        <v>0</v>
      </c>
      <c r="N1042" t="str">
        <f>TEXT(Table1[[#This Row],[Date]],"ddd")</f>
        <v>Sat</v>
      </c>
      <c r="O1042" t="str">
        <f>TEXT(Table1[[#This Row],[Date]],"mmm")</f>
        <v>May</v>
      </c>
      <c r="P1042" t="str">
        <f>IF(Table1[[#This Row],[Capacity]]&lt;=4,"Small",IF(Table1[[#This Row],[Capacity]]&lt;=8,"Medium","Large"))</f>
        <v>Large</v>
      </c>
      <c r="Q1042" t="str">
        <f>IF(Table1[[#This Row],[Utilization %]]&lt;0.25,"Barely Attended","Normal")</f>
        <v>Normal</v>
      </c>
      <c r="R1042" t="str">
        <f>IF(Table1[[#This Row],[Meeting duration (mins)]]&gt;90,"Long Meeting","Normal")</f>
        <v>Normal</v>
      </c>
    </row>
    <row r="1043" spans="1:18" x14ac:dyDescent="0.2">
      <c r="A1043">
        <v>1043</v>
      </c>
      <c r="B1043" s="1">
        <v>45491</v>
      </c>
      <c r="C1043" s="2" t="s">
        <v>33</v>
      </c>
      <c r="D1043" s="2" t="s">
        <v>24</v>
      </c>
      <c r="E1043" t="s">
        <v>21</v>
      </c>
      <c r="F1043">
        <v>1</v>
      </c>
      <c r="G1043" s="12">
        <v>6</v>
      </c>
      <c r="H1043">
        <v>9</v>
      </c>
      <c r="I1043" t="s">
        <v>17</v>
      </c>
      <c r="J1043" t="s">
        <v>18</v>
      </c>
      <c r="K1043" s="4">
        <f>(Table1[[#This Row],[EndTime]]-Table1[[#This Row],[StartTime]])*1440</f>
        <v>60.000000000000107</v>
      </c>
      <c r="L1043" s="5">
        <f>Table1[[#This Row],[Attendees]]/Table1[[#This Row],[Capacity]]</f>
        <v>1.5</v>
      </c>
      <c r="M1043">
        <f>IF(Table1[[#This Row],[Attendees]]&gt;Table1[[#This Row],[Capacity]],1,0)</f>
        <v>1</v>
      </c>
      <c r="N1043" t="str">
        <f>TEXT(Table1[[#This Row],[Date]],"ddd")</f>
        <v>Thu</v>
      </c>
      <c r="O1043" t="str">
        <f>TEXT(Table1[[#This Row],[Date]],"mmm")</f>
        <v>Jul</v>
      </c>
      <c r="P1043" t="str">
        <f>IF(Table1[[#This Row],[Capacity]]&lt;=4,"Small",IF(Table1[[#This Row],[Capacity]]&lt;=8,"Medium","Large"))</f>
        <v>Medium</v>
      </c>
      <c r="Q1043" t="str">
        <f>IF(Table1[[#This Row],[Utilization %]]&lt;0.25,"Barely Attended","Normal")</f>
        <v>Normal</v>
      </c>
      <c r="R1043" t="str">
        <f>IF(Table1[[#This Row],[Meeting duration (mins)]]&gt;90,"Long Meeting","Normal")</f>
        <v>Normal</v>
      </c>
    </row>
    <row r="1044" spans="1:18" x14ac:dyDescent="0.2">
      <c r="A1044">
        <v>1044</v>
      </c>
      <c r="B1044" s="1">
        <v>45332</v>
      </c>
      <c r="C1044" s="2" t="s">
        <v>11</v>
      </c>
      <c r="D1044" s="2" t="s">
        <v>46</v>
      </c>
      <c r="E1044" t="s">
        <v>38</v>
      </c>
      <c r="F1044">
        <v>3</v>
      </c>
      <c r="G1044" s="12">
        <v>16</v>
      </c>
      <c r="H1044">
        <v>6</v>
      </c>
      <c r="I1044" t="s">
        <v>39</v>
      </c>
      <c r="J1044" t="s">
        <v>23</v>
      </c>
      <c r="K1044" s="4">
        <f>(Table1[[#This Row],[EndTime]]-Table1[[#This Row],[StartTime]])*1440</f>
        <v>119.99999999999989</v>
      </c>
      <c r="L1044" s="5">
        <f>Table1[[#This Row],[Attendees]]/Table1[[#This Row],[Capacity]]</f>
        <v>0.375</v>
      </c>
      <c r="M1044">
        <f>IF(Table1[[#This Row],[Attendees]]&gt;Table1[[#This Row],[Capacity]],1,0)</f>
        <v>0</v>
      </c>
      <c r="N1044" t="str">
        <f>TEXT(Table1[[#This Row],[Date]],"ddd")</f>
        <v>Sat</v>
      </c>
      <c r="O1044" t="str">
        <f>TEXT(Table1[[#This Row],[Date]],"mmm")</f>
        <v>Feb</v>
      </c>
      <c r="P1044" t="str">
        <f>IF(Table1[[#This Row],[Capacity]]&lt;=4,"Small",IF(Table1[[#This Row],[Capacity]]&lt;=8,"Medium","Large"))</f>
        <v>Large</v>
      </c>
      <c r="Q1044" t="str">
        <f>IF(Table1[[#This Row],[Utilization %]]&lt;0.25,"Barely Attended","Normal")</f>
        <v>Normal</v>
      </c>
      <c r="R1044" t="str">
        <f>IF(Table1[[#This Row],[Meeting duration (mins)]]&gt;90,"Long Meeting","Normal")</f>
        <v>Long Meeting</v>
      </c>
    </row>
    <row r="1045" spans="1:18" x14ac:dyDescent="0.2">
      <c r="A1045">
        <v>1045</v>
      </c>
      <c r="B1045" s="1">
        <v>45498</v>
      </c>
      <c r="C1045" s="2" t="s">
        <v>15</v>
      </c>
      <c r="D1045" s="2" t="s">
        <v>37</v>
      </c>
      <c r="E1045" t="s">
        <v>12</v>
      </c>
      <c r="F1045">
        <v>2</v>
      </c>
      <c r="G1045" s="12">
        <v>8</v>
      </c>
      <c r="H1045">
        <v>7</v>
      </c>
      <c r="I1045" t="s">
        <v>22</v>
      </c>
      <c r="J1045" t="s">
        <v>28</v>
      </c>
      <c r="K1045" s="4">
        <f>(Table1[[#This Row],[EndTime]]-Table1[[#This Row],[StartTime]])*1440</f>
        <v>60.000000000000028</v>
      </c>
      <c r="L1045" s="5">
        <f>Table1[[#This Row],[Attendees]]/Table1[[#This Row],[Capacity]]</f>
        <v>0.875</v>
      </c>
      <c r="M1045">
        <f>IF(Table1[[#This Row],[Attendees]]&gt;Table1[[#This Row],[Capacity]],1,0)</f>
        <v>0</v>
      </c>
      <c r="N1045" t="str">
        <f>TEXT(Table1[[#This Row],[Date]],"ddd")</f>
        <v>Thu</v>
      </c>
      <c r="O1045" t="str">
        <f>TEXT(Table1[[#This Row],[Date]],"mmm")</f>
        <v>Jul</v>
      </c>
      <c r="P1045" t="str">
        <f>IF(Table1[[#This Row],[Capacity]]&lt;=4,"Small",IF(Table1[[#This Row],[Capacity]]&lt;=8,"Medium","Large"))</f>
        <v>Medium</v>
      </c>
      <c r="Q1045" t="str">
        <f>IF(Table1[[#This Row],[Utilization %]]&lt;0.25,"Barely Attended","Normal")</f>
        <v>Normal</v>
      </c>
      <c r="R1045" t="str">
        <f>IF(Table1[[#This Row],[Meeting duration (mins)]]&gt;90,"Long Meeting","Normal")</f>
        <v>Normal</v>
      </c>
    </row>
    <row r="1046" spans="1:18" x14ac:dyDescent="0.2">
      <c r="A1046">
        <v>1046</v>
      </c>
      <c r="B1046" s="1">
        <v>45317</v>
      </c>
      <c r="C1046" s="2" t="s">
        <v>26</v>
      </c>
      <c r="D1046" s="2" t="s">
        <v>33</v>
      </c>
      <c r="E1046" t="s">
        <v>25</v>
      </c>
      <c r="F1046">
        <v>1</v>
      </c>
      <c r="G1046" s="12">
        <v>4</v>
      </c>
      <c r="H1046">
        <v>4</v>
      </c>
      <c r="I1046" t="s">
        <v>42</v>
      </c>
      <c r="J1046" t="s">
        <v>40</v>
      </c>
      <c r="K1046" s="4">
        <f>(Table1[[#This Row],[EndTime]]-Table1[[#This Row],[StartTime]])*1440</f>
        <v>59.999999999999943</v>
      </c>
      <c r="L1046" s="5">
        <f>Table1[[#This Row],[Attendees]]/Table1[[#This Row],[Capacity]]</f>
        <v>1</v>
      </c>
      <c r="M1046">
        <f>IF(Table1[[#This Row],[Attendees]]&gt;Table1[[#This Row],[Capacity]],1,0)</f>
        <v>0</v>
      </c>
      <c r="N1046" t="str">
        <f>TEXT(Table1[[#This Row],[Date]],"ddd")</f>
        <v>Fri</v>
      </c>
      <c r="O1046" t="str">
        <f>TEXT(Table1[[#This Row],[Date]],"mmm")</f>
        <v>Jan</v>
      </c>
      <c r="P1046" t="str">
        <f>IF(Table1[[#This Row],[Capacity]]&lt;=4,"Small",IF(Table1[[#This Row],[Capacity]]&lt;=8,"Medium","Large"))</f>
        <v>Small</v>
      </c>
      <c r="Q1046" t="str">
        <f>IF(Table1[[#This Row],[Utilization %]]&lt;0.25,"Barely Attended","Normal")</f>
        <v>Normal</v>
      </c>
      <c r="R1046" t="str">
        <f>IF(Table1[[#This Row],[Meeting duration (mins)]]&gt;90,"Long Meeting","Normal")</f>
        <v>Normal</v>
      </c>
    </row>
    <row r="1047" spans="1:18" x14ac:dyDescent="0.2">
      <c r="A1047">
        <v>1047</v>
      </c>
      <c r="B1047" s="1">
        <v>45351</v>
      </c>
      <c r="C1047" s="2" t="s">
        <v>10</v>
      </c>
      <c r="D1047" s="2" t="s">
        <v>45</v>
      </c>
      <c r="E1047" t="s">
        <v>38</v>
      </c>
      <c r="F1047">
        <v>3</v>
      </c>
      <c r="G1047" s="12">
        <v>16</v>
      </c>
      <c r="H1047">
        <v>7</v>
      </c>
      <c r="I1047" t="s">
        <v>22</v>
      </c>
      <c r="J1047" t="s">
        <v>30</v>
      </c>
      <c r="K1047" s="4">
        <f>(Table1[[#This Row],[EndTime]]-Table1[[#This Row],[StartTime]])*1440</f>
        <v>29.999999999999893</v>
      </c>
      <c r="L1047" s="5">
        <f>Table1[[#This Row],[Attendees]]/Table1[[#This Row],[Capacity]]</f>
        <v>0.4375</v>
      </c>
      <c r="M1047">
        <f>IF(Table1[[#This Row],[Attendees]]&gt;Table1[[#This Row],[Capacity]],1,0)</f>
        <v>0</v>
      </c>
      <c r="N1047" t="str">
        <f>TEXT(Table1[[#This Row],[Date]],"ddd")</f>
        <v>Thu</v>
      </c>
      <c r="O1047" t="str">
        <f>TEXT(Table1[[#This Row],[Date]],"mmm")</f>
        <v>Feb</v>
      </c>
      <c r="P1047" t="str">
        <f>IF(Table1[[#This Row],[Capacity]]&lt;=4,"Small",IF(Table1[[#This Row],[Capacity]]&lt;=8,"Medium","Large"))</f>
        <v>Large</v>
      </c>
      <c r="Q1047" t="str">
        <f>IF(Table1[[#This Row],[Utilization %]]&lt;0.25,"Barely Attended","Normal")</f>
        <v>Normal</v>
      </c>
      <c r="R1047" t="str">
        <f>IF(Table1[[#This Row],[Meeting duration (mins)]]&gt;90,"Long Meeting","Normal")</f>
        <v>Normal</v>
      </c>
    </row>
    <row r="1048" spans="1:18" x14ac:dyDescent="0.2">
      <c r="A1048">
        <v>1048</v>
      </c>
      <c r="B1048" s="1">
        <v>45562</v>
      </c>
      <c r="C1048" s="2" t="s">
        <v>47</v>
      </c>
      <c r="D1048" s="2" t="s">
        <v>20</v>
      </c>
      <c r="E1048" t="s">
        <v>49</v>
      </c>
      <c r="F1048">
        <v>3</v>
      </c>
      <c r="G1048" s="12">
        <v>12</v>
      </c>
      <c r="H1048">
        <v>15</v>
      </c>
      <c r="I1048" t="s">
        <v>17</v>
      </c>
      <c r="J1048" t="s">
        <v>40</v>
      </c>
      <c r="K1048" s="4">
        <f>(Table1[[#This Row],[EndTime]]-Table1[[#This Row],[StartTime]])*1440</f>
        <v>59.999999999999943</v>
      </c>
      <c r="L1048" s="5">
        <f>Table1[[#This Row],[Attendees]]/Table1[[#This Row],[Capacity]]</f>
        <v>1.25</v>
      </c>
      <c r="M1048">
        <f>IF(Table1[[#This Row],[Attendees]]&gt;Table1[[#This Row],[Capacity]],1,0)</f>
        <v>1</v>
      </c>
      <c r="N1048" t="str">
        <f>TEXT(Table1[[#This Row],[Date]],"ddd")</f>
        <v>Fri</v>
      </c>
      <c r="O1048" t="str">
        <f>TEXT(Table1[[#This Row],[Date]],"mmm")</f>
        <v>Sep</v>
      </c>
      <c r="P1048" t="str">
        <f>IF(Table1[[#This Row],[Capacity]]&lt;=4,"Small",IF(Table1[[#This Row],[Capacity]]&lt;=8,"Medium","Large"))</f>
        <v>Large</v>
      </c>
      <c r="Q1048" t="str">
        <f>IF(Table1[[#This Row],[Utilization %]]&lt;0.25,"Barely Attended","Normal")</f>
        <v>Normal</v>
      </c>
      <c r="R1048" t="str">
        <f>IF(Table1[[#This Row],[Meeting duration (mins)]]&gt;90,"Long Meeting","Normal")</f>
        <v>Normal</v>
      </c>
    </row>
    <row r="1049" spans="1:18" x14ac:dyDescent="0.2">
      <c r="A1049">
        <v>1049</v>
      </c>
      <c r="B1049" s="1">
        <v>45614</v>
      </c>
      <c r="C1049" s="2" t="s">
        <v>31</v>
      </c>
      <c r="D1049" s="2" t="s">
        <v>24</v>
      </c>
      <c r="E1049" t="s">
        <v>12</v>
      </c>
      <c r="F1049">
        <v>2</v>
      </c>
      <c r="G1049" s="12">
        <v>8</v>
      </c>
      <c r="H1049">
        <v>1</v>
      </c>
      <c r="I1049" t="s">
        <v>22</v>
      </c>
      <c r="J1049" t="s">
        <v>23</v>
      </c>
      <c r="K1049" s="4">
        <f>(Table1[[#This Row],[EndTime]]-Table1[[#This Row],[StartTime]])*1440</f>
        <v>30.000000000000053</v>
      </c>
      <c r="L1049" s="5">
        <f>Table1[[#This Row],[Attendees]]/Table1[[#This Row],[Capacity]]</f>
        <v>0.125</v>
      </c>
      <c r="M1049">
        <f>IF(Table1[[#This Row],[Attendees]]&gt;Table1[[#This Row],[Capacity]],1,0)</f>
        <v>0</v>
      </c>
      <c r="N1049" t="str">
        <f>TEXT(Table1[[#This Row],[Date]],"ddd")</f>
        <v>Mon</v>
      </c>
      <c r="O1049" t="str">
        <f>TEXT(Table1[[#This Row],[Date]],"mmm")</f>
        <v>Nov</v>
      </c>
      <c r="P1049" t="str">
        <f>IF(Table1[[#This Row],[Capacity]]&lt;=4,"Small",IF(Table1[[#This Row],[Capacity]]&lt;=8,"Medium","Large"))</f>
        <v>Medium</v>
      </c>
      <c r="Q1049" t="str">
        <f>IF(Table1[[#This Row],[Utilization %]]&lt;0.25,"Barely Attended","Normal")</f>
        <v>Barely Attended</v>
      </c>
      <c r="R1049" t="str">
        <f>IF(Table1[[#This Row],[Meeting duration (mins)]]&gt;90,"Long Meeting","Normal")</f>
        <v>Normal</v>
      </c>
    </row>
    <row r="1050" spans="1:18" x14ac:dyDescent="0.2">
      <c r="A1050">
        <v>1050</v>
      </c>
      <c r="B1050" s="1">
        <v>45629</v>
      </c>
      <c r="C1050" s="2" t="s">
        <v>29</v>
      </c>
      <c r="D1050" s="2" t="s">
        <v>32</v>
      </c>
      <c r="E1050" t="s">
        <v>38</v>
      </c>
      <c r="F1050">
        <v>3</v>
      </c>
      <c r="G1050" s="12">
        <v>16</v>
      </c>
      <c r="H1050">
        <v>12</v>
      </c>
      <c r="I1050" t="s">
        <v>13</v>
      </c>
      <c r="J1050" t="s">
        <v>14</v>
      </c>
      <c r="K1050" s="4">
        <f>(Table1[[#This Row],[EndTime]]-Table1[[#This Row],[StartTime]])*1440</f>
        <v>59.999999999999943</v>
      </c>
      <c r="L1050" s="5">
        <f>Table1[[#This Row],[Attendees]]/Table1[[#This Row],[Capacity]]</f>
        <v>0.75</v>
      </c>
      <c r="M1050">
        <f>IF(Table1[[#This Row],[Attendees]]&gt;Table1[[#This Row],[Capacity]],1,0)</f>
        <v>0</v>
      </c>
      <c r="N1050" t="str">
        <f>TEXT(Table1[[#This Row],[Date]],"ddd")</f>
        <v>Tue</v>
      </c>
      <c r="O1050" t="str">
        <f>TEXT(Table1[[#This Row],[Date]],"mmm")</f>
        <v>Dec</v>
      </c>
      <c r="P1050" t="str">
        <f>IF(Table1[[#This Row],[Capacity]]&lt;=4,"Small",IF(Table1[[#This Row],[Capacity]]&lt;=8,"Medium","Large"))</f>
        <v>Large</v>
      </c>
      <c r="Q1050" t="str">
        <f>IF(Table1[[#This Row],[Utilization %]]&lt;0.25,"Barely Attended","Normal")</f>
        <v>Normal</v>
      </c>
      <c r="R1050" t="str">
        <f>IF(Table1[[#This Row],[Meeting duration (mins)]]&gt;90,"Long Meeting","Normal")</f>
        <v>Normal</v>
      </c>
    </row>
    <row r="1051" spans="1:18" x14ac:dyDescent="0.2">
      <c r="A1051">
        <v>1051</v>
      </c>
      <c r="B1051" s="1">
        <v>45343</v>
      </c>
      <c r="C1051" s="2" t="s">
        <v>34</v>
      </c>
      <c r="D1051" s="2" t="s">
        <v>43</v>
      </c>
      <c r="E1051" t="s">
        <v>25</v>
      </c>
      <c r="F1051">
        <v>1</v>
      </c>
      <c r="G1051" s="12">
        <v>4</v>
      </c>
      <c r="H1051">
        <v>3</v>
      </c>
      <c r="I1051" t="s">
        <v>41</v>
      </c>
      <c r="J1051" t="s">
        <v>14</v>
      </c>
      <c r="K1051" s="4">
        <f>(Table1[[#This Row],[EndTime]]-Table1[[#This Row],[StartTime]])*1440</f>
        <v>60.000000000000028</v>
      </c>
      <c r="L1051" s="5">
        <f>Table1[[#This Row],[Attendees]]/Table1[[#This Row],[Capacity]]</f>
        <v>0.75</v>
      </c>
      <c r="M1051">
        <f>IF(Table1[[#This Row],[Attendees]]&gt;Table1[[#This Row],[Capacity]],1,0)</f>
        <v>0</v>
      </c>
      <c r="N1051" t="str">
        <f>TEXT(Table1[[#This Row],[Date]],"ddd")</f>
        <v>Wed</v>
      </c>
      <c r="O1051" t="str">
        <f>TEXT(Table1[[#This Row],[Date]],"mmm")</f>
        <v>Feb</v>
      </c>
      <c r="P1051" t="str">
        <f>IF(Table1[[#This Row],[Capacity]]&lt;=4,"Small",IF(Table1[[#This Row],[Capacity]]&lt;=8,"Medium","Large"))</f>
        <v>Small</v>
      </c>
      <c r="Q1051" t="str">
        <f>IF(Table1[[#This Row],[Utilization %]]&lt;0.25,"Barely Attended","Normal")</f>
        <v>Normal</v>
      </c>
      <c r="R1051" t="str">
        <f>IF(Table1[[#This Row],[Meeting duration (mins)]]&gt;90,"Long Meeting","Normal")</f>
        <v>Normal</v>
      </c>
    </row>
    <row r="1052" spans="1:18" x14ac:dyDescent="0.2">
      <c r="A1052">
        <v>1052</v>
      </c>
      <c r="B1052" s="1">
        <v>45603</v>
      </c>
      <c r="C1052" s="2" t="s">
        <v>33</v>
      </c>
      <c r="D1052" s="2" t="s">
        <v>31</v>
      </c>
      <c r="E1052" t="s">
        <v>35</v>
      </c>
      <c r="F1052">
        <v>2</v>
      </c>
      <c r="G1052" s="12">
        <v>10</v>
      </c>
      <c r="H1052">
        <v>2</v>
      </c>
      <c r="I1052" t="s">
        <v>22</v>
      </c>
      <c r="J1052" t="s">
        <v>23</v>
      </c>
      <c r="K1052" s="4">
        <f>(Table1[[#This Row],[EndTime]]-Table1[[#This Row],[StartTime]])*1440</f>
        <v>30.000000000000053</v>
      </c>
      <c r="L1052" s="5">
        <f>Table1[[#This Row],[Attendees]]/Table1[[#This Row],[Capacity]]</f>
        <v>0.2</v>
      </c>
      <c r="M1052">
        <f>IF(Table1[[#This Row],[Attendees]]&gt;Table1[[#This Row],[Capacity]],1,0)</f>
        <v>0</v>
      </c>
      <c r="N1052" t="str">
        <f>TEXT(Table1[[#This Row],[Date]],"ddd")</f>
        <v>Thu</v>
      </c>
      <c r="O1052" t="str">
        <f>TEXT(Table1[[#This Row],[Date]],"mmm")</f>
        <v>Nov</v>
      </c>
      <c r="P1052" t="str">
        <f>IF(Table1[[#This Row],[Capacity]]&lt;=4,"Small",IF(Table1[[#This Row],[Capacity]]&lt;=8,"Medium","Large"))</f>
        <v>Large</v>
      </c>
      <c r="Q1052" t="str">
        <f>IF(Table1[[#This Row],[Utilization %]]&lt;0.25,"Barely Attended","Normal")</f>
        <v>Barely Attended</v>
      </c>
      <c r="R1052" t="str">
        <f>IF(Table1[[#This Row],[Meeting duration (mins)]]&gt;90,"Long Meeting","Normal")</f>
        <v>Normal</v>
      </c>
    </row>
    <row r="1053" spans="1:18" x14ac:dyDescent="0.2">
      <c r="A1053">
        <v>1053</v>
      </c>
      <c r="B1053" s="1">
        <v>45386</v>
      </c>
      <c r="C1053" s="2" t="s">
        <v>33</v>
      </c>
      <c r="D1053" s="2" t="s">
        <v>46</v>
      </c>
      <c r="E1053" t="s">
        <v>35</v>
      </c>
      <c r="F1053">
        <v>2</v>
      </c>
      <c r="G1053" s="12">
        <v>10</v>
      </c>
      <c r="H1053">
        <v>3</v>
      </c>
      <c r="I1053" t="s">
        <v>42</v>
      </c>
      <c r="J1053" t="s">
        <v>18</v>
      </c>
      <c r="K1053" s="4">
        <f>(Table1[[#This Row],[EndTime]]-Table1[[#This Row],[StartTime]])*1440</f>
        <v>90</v>
      </c>
      <c r="L1053" s="5">
        <f>Table1[[#This Row],[Attendees]]/Table1[[#This Row],[Capacity]]</f>
        <v>0.3</v>
      </c>
      <c r="M1053">
        <f>IF(Table1[[#This Row],[Attendees]]&gt;Table1[[#This Row],[Capacity]],1,0)</f>
        <v>0</v>
      </c>
      <c r="N1053" t="str">
        <f>TEXT(Table1[[#This Row],[Date]],"ddd")</f>
        <v>Thu</v>
      </c>
      <c r="O1053" t="str">
        <f>TEXT(Table1[[#This Row],[Date]],"mmm")</f>
        <v>Apr</v>
      </c>
      <c r="P1053" t="str">
        <f>IF(Table1[[#This Row],[Capacity]]&lt;=4,"Small",IF(Table1[[#This Row],[Capacity]]&lt;=8,"Medium","Large"))</f>
        <v>Large</v>
      </c>
      <c r="Q1053" t="str">
        <f>IF(Table1[[#This Row],[Utilization %]]&lt;0.25,"Barely Attended","Normal")</f>
        <v>Normal</v>
      </c>
      <c r="R1053" t="str">
        <f>IF(Table1[[#This Row],[Meeting duration (mins)]]&gt;90,"Long Meeting","Normal")</f>
        <v>Normal</v>
      </c>
    </row>
    <row r="1054" spans="1:18" x14ac:dyDescent="0.2">
      <c r="A1054">
        <v>1054</v>
      </c>
      <c r="B1054" s="1">
        <v>45458</v>
      </c>
      <c r="C1054" s="2" t="s">
        <v>43</v>
      </c>
      <c r="D1054" s="2" t="s">
        <v>29</v>
      </c>
      <c r="E1054" t="s">
        <v>25</v>
      </c>
      <c r="F1054">
        <v>1</v>
      </c>
      <c r="G1054" s="12">
        <v>4</v>
      </c>
      <c r="H1054">
        <v>4</v>
      </c>
      <c r="I1054" t="s">
        <v>39</v>
      </c>
      <c r="J1054" t="s">
        <v>18</v>
      </c>
      <c r="K1054" s="4">
        <f>(Table1[[#This Row],[EndTime]]-Table1[[#This Row],[StartTime]])*1440</f>
        <v>119.99999999999997</v>
      </c>
      <c r="L1054" s="5">
        <f>Table1[[#This Row],[Attendees]]/Table1[[#This Row],[Capacity]]</f>
        <v>1</v>
      </c>
      <c r="M1054">
        <f>IF(Table1[[#This Row],[Attendees]]&gt;Table1[[#This Row],[Capacity]],1,0)</f>
        <v>0</v>
      </c>
      <c r="N1054" t="str">
        <f>TEXT(Table1[[#This Row],[Date]],"ddd")</f>
        <v>Sat</v>
      </c>
      <c r="O1054" t="str">
        <f>TEXT(Table1[[#This Row],[Date]],"mmm")</f>
        <v>Jun</v>
      </c>
      <c r="P1054" t="str">
        <f>IF(Table1[[#This Row],[Capacity]]&lt;=4,"Small",IF(Table1[[#This Row],[Capacity]]&lt;=8,"Medium","Large"))</f>
        <v>Small</v>
      </c>
      <c r="Q1054" t="str">
        <f>IF(Table1[[#This Row],[Utilization %]]&lt;0.25,"Barely Attended","Normal")</f>
        <v>Normal</v>
      </c>
      <c r="R1054" t="str">
        <f>IF(Table1[[#This Row],[Meeting duration (mins)]]&gt;90,"Long Meeting","Normal")</f>
        <v>Long Meeting</v>
      </c>
    </row>
    <row r="1055" spans="1:18" x14ac:dyDescent="0.2">
      <c r="A1055">
        <v>1055</v>
      </c>
      <c r="B1055" s="1">
        <v>45479</v>
      </c>
      <c r="C1055" s="2" t="s">
        <v>45</v>
      </c>
      <c r="D1055" s="2" t="s">
        <v>31</v>
      </c>
      <c r="E1055" t="s">
        <v>25</v>
      </c>
      <c r="F1055">
        <v>1</v>
      </c>
      <c r="G1055" s="12">
        <v>4</v>
      </c>
      <c r="H1055">
        <v>2</v>
      </c>
      <c r="I1055" t="s">
        <v>39</v>
      </c>
      <c r="J1055" t="s">
        <v>14</v>
      </c>
      <c r="K1055" s="4">
        <f>(Table1[[#This Row],[EndTime]]-Table1[[#This Row],[StartTime]])*1440</f>
        <v>120.00000000000006</v>
      </c>
      <c r="L1055" s="5">
        <f>Table1[[#This Row],[Attendees]]/Table1[[#This Row],[Capacity]]</f>
        <v>0.5</v>
      </c>
      <c r="M1055">
        <f>IF(Table1[[#This Row],[Attendees]]&gt;Table1[[#This Row],[Capacity]],1,0)</f>
        <v>0</v>
      </c>
      <c r="N1055" t="str">
        <f>TEXT(Table1[[#This Row],[Date]],"ddd")</f>
        <v>Sat</v>
      </c>
      <c r="O1055" t="str">
        <f>TEXT(Table1[[#This Row],[Date]],"mmm")</f>
        <v>Jul</v>
      </c>
      <c r="P1055" t="str">
        <f>IF(Table1[[#This Row],[Capacity]]&lt;=4,"Small",IF(Table1[[#This Row],[Capacity]]&lt;=8,"Medium","Large"))</f>
        <v>Small</v>
      </c>
      <c r="Q1055" t="str">
        <f>IF(Table1[[#This Row],[Utilization %]]&lt;0.25,"Barely Attended","Normal")</f>
        <v>Normal</v>
      </c>
      <c r="R1055" t="str">
        <f>IF(Table1[[#This Row],[Meeting duration (mins)]]&gt;90,"Long Meeting","Normal")</f>
        <v>Long Meeting</v>
      </c>
    </row>
    <row r="1056" spans="1:18" x14ac:dyDescent="0.2">
      <c r="A1056">
        <v>1056</v>
      </c>
      <c r="B1056" s="1">
        <v>45423</v>
      </c>
      <c r="C1056" s="2" t="s">
        <v>29</v>
      </c>
      <c r="D1056" s="2" t="s">
        <v>10</v>
      </c>
      <c r="E1056" t="s">
        <v>12</v>
      </c>
      <c r="F1056">
        <v>2</v>
      </c>
      <c r="G1056" s="12">
        <v>8</v>
      </c>
      <c r="H1056">
        <v>8</v>
      </c>
      <c r="I1056" t="s">
        <v>13</v>
      </c>
      <c r="J1056" t="s">
        <v>40</v>
      </c>
      <c r="K1056" s="4">
        <f>(Table1[[#This Row],[EndTime]]-Table1[[#This Row],[StartTime]])*1440</f>
        <v>120.00000000000006</v>
      </c>
      <c r="L1056" s="5">
        <f>Table1[[#This Row],[Attendees]]/Table1[[#This Row],[Capacity]]</f>
        <v>1</v>
      </c>
      <c r="M1056">
        <f>IF(Table1[[#This Row],[Attendees]]&gt;Table1[[#This Row],[Capacity]],1,0)</f>
        <v>0</v>
      </c>
      <c r="N1056" t="str">
        <f>TEXT(Table1[[#This Row],[Date]],"ddd")</f>
        <v>Sat</v>
      </c>
      <c r="O1056" t="str">
        <f>TEXT(Table1[[#This Row],[Date]],"mmm")</f>
        <v>May</v>
      </c>
      <c r="P1056" t="str">
        <f>IF(Table1[[#This Row],[Capacity]]&lt;=4,"Small",IF(Table1[[#This Row],[Capacity]]&lt;=8,"Medium","Large"))</f>
        <v>Medium</v>
      </c>
      <c r="Q1056" t="str">
        <f>IF(Table1[[#This Row],[Utilization %]]&lt;0.25,"Barely Attended","Normal")</f>
        <v>Normal</v>
      </c>
      <c r="R1056" t="str">
        <f>IF(Table1[[#This Row],[Meeting duration (mins)]]&gt;90,"Long Meeting","Normal")</f>
        <v>Long Meeting</v>
      </c>
    </row>
    <row r="1057" spans="1:18" x14ac:dyDescent="0.2">
      <c r="A1057">
        <v>1057</v>
      </c>
      <c r="B1057" s="1">
        <v>45586</v>
      </c>
      <c r="C1057" s="2" t="s">
        <v>20</v>
      </c>
      <c r="D1057" s="2" t="s">
        <v>36</v>
      </c>
      <c r="E1057" t="s">
        <v>49</v>
      </c>
      <c r="F1057">
        <v>3</v>
      </c>
      <c r="G1057" s="12">
        <v>12</v>
      </c>
      <c r="H1057">
        <v>1</v>
      </c>
      <c r="I1057" t="s">
        <v>39</v>
      </c>
      <c r="J1057" t="s">
        <v>14</v>
      </c>
      <c r="K1057" s="4">
        <f>(Table1[[#This Row],[EndTime]]-Table1[[#This Row],[StartTime]])*1440</f>
        <v>60.000000000000028</v>
      </c>
      <c r="L1057" s="5">
        <f>Table1[[#This Row],[Attendees]]/Table1[[#This Row],[Capacity]]</f>
        <v>8.3333333333333329E-2</v>
      </c>
      <c r="M1057">
        <f>IF(Table1[[#This Row],[Attendees]]&gt;Table1[[#This Row],[Capacity]],1,0)</f>
        <v>0</v>
      </c>
      <c r="N1057" t="str">
        <f>TEXT(Table1[[#This Row],[Date]],"ddd")</f>
        <v>Mon</v>
      </c>
      <c r="O1057" t="str">
        <f>TEXT(Table1[[#This Row],[Date]],"mmm")</f>
        <v>Oct</v>
      </c>
      <c r="P1057" t="str">
        <f>IF(Table1[[#This Row],[Capacity]]&lt;=4,"Small",IF(Table1[[#This Row],[Capacity]]&lt;=8,"Medium","Large"))</f>
        <v>Large</v>
      </c>
      <c r="Q1057" t="str">
        <f>IF(Table1[[#This Row],[Utilization %]]&lt;0.25,"Barely Attended","Normal")</f>
        <v>Barely Attended</v>
      </c>
      <c r="R1057" t="str">
        <f>IF(Table1[[#This Row],[Meeting duration (mins)]]&gt;90,"Long Meeting","Normal")</f>
        <v>Normal</v>
      </c>
    </row>
    <row r="1058" spans="1:18" x14ac:dyDescent="0.2">
      <c r="A1058">
        <v>1058</v>
      </c>
      <c r="B1058" s="1">
        <v>45298</v>
      </c>
      <c r="C1058" s="2" t="s">
        <v>31</v>
      </c>
      <c r="D1058" s="2" t="s">
        <v>50</v>
      </c>
      <c r="E1058" t="s">
        <v>25</v>
      </c>
      <c r="F1058">
        <v>1</v>
      </c>
      <c r="G1058" s="12">
        <v>4</v>
      </c>
      <c r="H1058">
        <v>6</v>
      </c>
      <c r="I1058" t="s">
        <v>39</v>
      </c>
      <c r="J1058" t="s">
        <v>40</v>
      </c>
      <c r="K1058" s="4">
        <f>(Table1[[#This Row],[EndTime]]-Table1[[#This Row],[StartTime]])*1440</f>
        <v>120.00000000000006</v>
      </c>
      <c r="L1058" s="5">
        <f>Table1[[#This Row],[Attendees]]/Table1[[#This Row],[Capacity]]</f>
        <v>1.5</v>
      </c>
      <c r="M1058">
        <f>IF(Table1[[#This Row],[Attendees]]&gt;Table1[[#This Row],[Capacity]],1,0)</f>
        <v>1</v>
      </c>
      <c r="N1058" t="str">
        <f>TEXT(Table1[[#This Row],[Date]],"ddd")</f>
        <v>Sun</v>
      </c>
      <c r="O1058" t="str">
        <f>TEXT(Table1[[#This Row],[Date]],"mmm")</f>
        <v>Jan</v>
      </c>
      <c r="P1058" t="str">
        <f>IF(Table1[[#This Row],[Capacity]]&lt;=4,"Small",IF(Table1[[#This Row],[Capacity]]&lt;=8,"Medium","Large"))</f>
        <v>Small</v>
      </c>
      <c r="Q1058" t="str">
        <f>IF(Table1[[#This Row],[Utilization %]]&lt;0.25,"Barely Attended","Normal")</f>
        <v>Normal</v>
      </c>
      <c r="R1058" t="str">
        <f>IF(Table1[[#This Row],[Meeting duration (mins)]]&gt;90,"Long Meeting","Normal")</f>
        <v>Long Meeting</v>
      </c>
    </row>
    <row r="1059" spans="1:18" x14ac:dyDescent="0.2">
      <c r="A1059">
        <v>1059</v>
      </c>
      <c r="B1059" s="1">
        <v>45436</v>
      </c>
      <c r="C1059" s="2" t="s">
        <v>34</v>
      </c>
      <c r="D1059" s="2" t="s">
        <v>44</v>
      </c>
      <c r="E1059" t="s">
        <v>25</v>
      </c>
      <c r="F1059">
        <v>1</v>
      </c>
      <c r="G1059" s="12">
        <v>4</v>
      </c>
      <c r="H1059">
        <v>6</v>
      </c>
      <c r="I1059" t="s">
        <v>42</v>
      </c>
      <c r="J1059" t="s">
        <v>14</v>
      </c>
      <c r="K1059" s="4">
        <f>(Table1[[#This Row],[EndTime]]-Table1[[#This Row],[StartTime]])*1440</f>
        <v>119.99999999999997</v>
      </c>
      <c r="L1059" s="5">
        <f>Table1[[#This Row],[Attendees]]/Table1[[#This Row],[Capacity]]</f>
        <v>1.5</v>
      </c>
      <c r="M1059">
        <f>IF(Table1[[#This Row],[Attendees]]&gt;Table1[[#This Row],[Capacity]],1,0)</f>
        <v>1</v>
      </c>
      <c r="N1059" t="str">
        <f>TEXT(Table1[[#This Row],[Date]],"ddd")</f>
        <v>Fri</v>
      </c>
      <c r="O1059" t="str">
        <f>TEXT(Table1[[#This Row],[Date]],"mmm")</f>
        <v>May</v>
      </c>
      <c r="P1059" t="str">
        <f>IF(Table1[[#This Row],[Capacity]]&lt;=4,"Small",IF(Table1[[#This Row],[Capacity]]&lt;=8,"Medium","Large"))</f>
        <v>Small</v>
      </c>
      <c r="Q1059" t="str">
        <f>IF(Table1[[#This Row],[Utilization %]]&lt;0.25,"Barely Attended","Normal")</f>
        <v>Normal</v>
      </c>
      <c r="R1059" t="str">
        <f>IF(Table1[[#This Row],[Meeting duration (mins)]]&gt;90,"Long Meeting","Normal")</f>
        <v>Long Meeting</v>
      </c>
    </row>
    <row r="1060" spans="1:18" x14ac:dyDescent="0.2">
      <c r="A1060">
        <v>1060</v>
      </c>
      <c r="B1060" s="1">
        <v>45452</v>
      </c>
      <c r="C1060" s="2" t="s">
        <v>11</v>
      </c>
      <c r="D1060" s="2" t="s">
        <v>46</v>
      </c>
      <c r="E1060" t="s">
        <v>12</v>
      </c>
      <c r="F1060">
        <v>2</v>
      </c>
      <c r="G1060" s="12">
        <v>8</v>
      </c>
      <c r="H1060">
        <v>3</v>
      </c>
      <c r="I1060" t="s">
        <v>42</v>
      </c>
      <c r="J1060" t="s">
        <v>40</v>
      </c>
      <c r="K1060" s="4">
        <f>(Table1[[#This Row],[EndTime]]-Table1[[#This Row],[StartTime]])*1440</f>
        <v>119.99999999999989</v>
      </c>
      <c r="L1060" s="5">
        <f>Table1[[#This Row],[Attendees]]/Table1[[#This Row],[Capacity]]</f>
        <v>0.375</v>
      </c>
      <c r="M1060">
        <f>IF(Table1[[#This Row],[Attendees]]&gt;Table1[[#This Row],[Capacity]],1,0)</f>
        <v>0</v>
      </c>
      <c r="N1060" t="str">
        <f>TEXT(Table1[[#This Row],[Date]],"ddd")</f>
        <v>Sun</v>
      </c>
      <c r="O1060" t="str">
        <f>TEXT(Table1[[#This Row],[Date]],"mmm")</f>
        <v>Jun</v>
      </c>
      <c r="P1060" t="str">
        <f>IF(Table1[[#This Row],[Capacity]]&lt;=4,"Small",IF(Table1[[#This Row],[Capacity]]&lt;=8,"Medium","Large"))</f>
        <v>Medium</v>
      </c>
      <c r="Q1060" t="str">
        <f>IF(Table1[[#This Row],[Utilization %]]&lt;0.25,"Barely Attended","Normal")</f>
        <v>Normal</v>
      </c>
      <c r="R1060" t="str">
        <f>IF(Table1[[#This Row],[Meeting duration (mins)]]&gt;90,"Long Meeting","Normal")</f>
        <v>Long Meeting</v>
      </c>
    </row>
    <row r="1061" spans="1:18" x14ac:dyDescent="0.2">
      <c r="A1061">
        <v>1061</v>
      </c>
      <c r="B1061" s="1">
        <v>45580</v>
      </c>
      <c r="C1061" s="2" t="s">
        <v>15</v>
      </c>
      <c r="D1061" s="2" t="s">
        <v>32</v>
      </c>
      <c r="E1061" t="s">
        <v>21</v>
      </c>
      <c r="F1061">
        <v>1</v>
      </c>
      <c r="G1061" s="12">
        <v>6</v>
      </c>
      <c r="H1061">
        <v>7</v>
      </c>
      <c r="I1061" t="s">
        <v>42</v>
      </c>
      <c r="J1061" t="s">
        <v>14</v>
      </c>
      <c r="K1061" s="4">
        <f>(Table1[[#This Row],[EndTime]]-Table1[[#This Row],[StartTime]])*1440</f>
        <v>89.999999999999915</v>
      </c>
      <c r="L1061" s="5">
        <f>Table1[[#This Row],[Attendees]]/Table1[[#This Row],[Capacity]]</f>
        <v>1.1666666666666667</v>
      </c>
      <c r="M1061">
        <f>IF(Table1[[#This Row],[Attendees]]&gt;Table1[[#This Row],[Capacity]],1,0)</f>
        <v>1</v>
      </c>
      <c r="N1061" t="str">
        <f>TEXT(Table1[[#This Row],[Date]],"ddd")</f>
        <v>Tue</v>
      </c>
      <c r="O1061" t="str">
        <f>TEXT(Table1[[#This Row],[Date]],"mmm")</f>
        <v>Oct</v>
      </c>
      <c r="P1061" t="str">
        <f>IF(Table1[[#This Row],[Capacity]]&lt;=4,"Small",IF(Table1[[#This Row],[Capacity]]&lt;=8,"Medium","Large"))</f>
        <v>Medium</v>
      </c>
      <c r="Q1061" t="str">
        <f>IF(Table1[[#This Row],[Utilization %]]&lt;0.25,"Barely Attended","Normal")</f>
        <v>Normal</v>
      </c>
      <c r="R1061" t="str">
        <f>IF(Table1[[#This Row],[Meeting duration (mins)]]&gt;90,"Long Meeting","Normal")</f>
        <v>Normal</v>
      </c>
    </row>
    <row r="1062" spans="1:18" x14ac:dyDescent="0.2">
      <c r="A1062">
        <v>1062</v>
      </c>
      <c r="B1062" s="1">
        <v>45462</v>
      </c>
      <c r="C1062" s="2" t="s">
        <v>45</v>
      </c>
      <c r="D1062" s="2" t="s">
        <v>31</v>
      </c>
      <c r="E1062" t="s">
        <v>12</v>
      </c>
      <c r="F1062">
        <v>2</v>
      </c>
      <c r="G1062" s="12">
        <v>8</v>
      </c>
      <c r="H1062">
        <v>11</v>
      </c>
      <c r="I1062" t="s">
        <v>13</v>
      </c>
      <c r="J1062" t="s">
        <v>14</v>
      </c>
      <c r="K1062" s="4">
        <f>(Table1[[#This Row],[EndTime]]-Table1[[#This Row],[StartTime]])*1440</f>
        <v>120.00000000000006</v>
      </c>
      <c r="L1062" s="5">
        <f>Table1[[#This Row],[Attendees]]/Table1[[#This Row],[Capacity]]</f>
        <v>1.375</v>
      </c>
      <c r="M1062">
        <f>IF(Table1[[#This Row],[Attendees]]&gt;Table1[[#This Row],[Capacity]],1,0)</f>
        <v>1</v>
      </c>
      <c r="N1062" t="str">
        <f>TEXT(Table1[[#This Row],[Date]],"ddd")</f>
        <v>Wed</v>
      </c>
      <c r="O1062" t="str">
        <f>TEXT(Table1[[#This Row],[Date]],"mmm")</f>
        <v>Jun</v>
      </c>
      <c r="P1062" t="str">
        <f>IF(Table1[[#This Row],[Capacity]]&lt;=4,"Small",IF(Table1[[#This Row],[Capacity]]&lt;=8,"Medium","Large"))</f>
        <v>Medium</v>
      </c>
      <c r="Q1062" t="str">
        <f>IF(Table1[[#This Row],[Utilization %]]&lt;0.25,"Barely Attended","Normal")</f>
        <v>Normal</v>
      </c>
      <c r="R1062" t="str">
        <f>IF(Table1[[#This Row],[Meeting duration (mins)]]&gt;90,"Long Meeting","Normal")</f>
        <v>Long Meeting</v>
      </c>
    </row>
    <row r="1063" spans="1:18" x14ac:dyDescent="0.2">
      <c r="A1063">
        <v>1063</v>
      </c>
      <c r="B1063" s="1">
        <v>45390</v>
      </c>
      <c r="C1063" s="2" t="s">
        <v>34</v>
      </c>
      <c r="D1063" s="2" t="s">
        <v>20</v>
      </c>
      <c r="E1063" t="s">
        <v>49</v>
      </c>
      <c r="F1063">
        <v>3</v>
      </c>
      <c r="G1063" s="12">
        <v>12</v>
      </c>
      <c r="H1063">
        <v>5</v>
      </c>
      <c r="I1063" t="s">
        <v>42</v>
      </c>
      <c r="J1063" t="s">
        <v>40</v>
      </c>
      <c r="K1063" s="4">
        <f>(Table1[[#This Row],[EndTime]]-Table1[[#This Row],[StartTime]])*1440</f>
        <v>29.999999999999972</v>
      </c>
      <c r="L1063" s="5">
        <f>Table1[[#This Row],[Attendees]]/Table1[[#This Row],[Capacity]]</f>
        <v>0.41666666666666669</v>
      </c>
      <c r="M1063">
        <f>IF(Table1[[#This Row],[Attendees]]&gt;Table1[[#This Row],[Capacity]],1,0)</f>
        <v>0</v>
      </c>
      <c r="N1063" t="str">
        <f>TEXT(Table1[[#This Row],[Date]],"ddd")</f>
        <v>Mon</v>
      </c>
      <c r="O1063" t="str">
        <f>TEXT(Table1[[#This Row],[Date]],"mmm")</f>
        <v>Apr</v>
      </c>
      <c r="P1063" t="str">
        <f>IF(Table1[[#This Row],[Capacity]]&lt;=4,"Small",IF(Table1[[#This Row],[Capacity]]&lt;=8,"Medium","Large"))</f>
        <v>Large</v>
      </c>
      <c r="Q1063" t="str">
        <f>IF(Table1[[#This Row],[Utilization %]]&lt;0.25,"Barely Attended","Normal")</f>
        <v>Normal</v>
      </c>
      <c r="R1063" t="str">
        <f>IF(Table1[[#This Row],[Meeting duration (mins)]]&gt;90,"Long Meeting","Normal")</f>
        <v>Normal</v>
      </c>
    </row>
    <row r="1064" spans="1:18" x14ac:dyDescent="0.2">
      <c r="A1064">
        <v>1064</v>
      </c>
      <c r="B1064" s="1">
        <v>45379</v>
      </c>
      <c r="C1064" s="2" t="s">
        <v>45</v>
      </c>
      <c r="D1064" s="2" t="s">
        <v>33</v>
      </c>
      <c r="E1064" t="s">
        <v>38</v>
      </c>
      <c r="F1064">
        <v>3</v>
      </c>
      <c r="G1064" s="12">
        <v>16</v>
      </c>
      <c r="H1064">
        <v>15</v>
      </c>
      <c r="I1064" t="s">
        <v>41</v>
      </c>
      <c r="J1064" t="s">
        <v>14</v>
      </c>
      <c r="K1064" s="4">
        <f>(Table1[[#This Row],[EndTime]]-Table1[[#This Row],[StartTime]])*1440</f>
        <v>90</v>
      </c>
      <c r="L1064" s="5">
        <f>Table1[[#This Row],[Attendees]]/Table1[[#This Row],[Capacity]]</f>
        <v>0.9375</v>
      </c>
      <c r="M1064">
        <f>IF(Table1[[#This Row],[Attendees]]&gt;Table1[[#This Row],[Capacity]],1,0)</f>
        <v>0</v>
      </c>
      <c r="N1064" t="str">
        <f>TEXT(Table1[[#This Row],[Date]],"ddd")</f>
        <v>Thu</v>
      </c>
      <c r="O1064" t="str">
        <f>TEXT(Table1[[#This Row],[Date]],"mmm")</f>
        <v>Mar</v>
      </c>
      <c r="P1064" t="str">
        <f>IF(Table1[[#This Row],[Capacity]]&lt;=4,"Small",IF(Table1[[#This Row],[Capacity]]&lt;=8,"Medium","Large"))</f>
        <v>Large</v>
      </c>
      <c r="Q1064" t="str">
        <f>IF(Table1[[#This Row],[Utilization %]]&lt;0.25,"Barely Attended","Normal")</f>
        <v>Normal</v>
      </c>
      <c r="R1064" t="str">
        <f>IF(Table1[[#This Row],[Meeting duration (mins)]]&gt;90,"Long Meeting","Normal")</f>
        <v>Normal</v>
      </c>
    </row>
    <row r="1065" spans="1:18" x14ac:dyDescent="0.2">
      <c r="A1065">
        <v>1065</v>
      </c>
      <c r="B1065" s="1">
        <v>45584</v>
      </c>
      <c r="C1065" s="2" t="s">
        <v>45</v>
      </c>
      <c r="D1065" s="2" t="s">
        <v>31</v>
      </c>
      <c r="E1065" t="s">
        <v>35</v>
      </c>
      <c r="F1065">
        <v>2</v>
      </c>
      <c r="G1065" s="12">
        <v>10</v>
      </c>
      <c r="H1065">
        <v>7</v>
      </c>
      <c r="I1065" t="s">
        <v>17</v>
      </c>
      <c r="J1065" t="s">
        <v>28</v>
      </c>
      <c r="K1065" s="4">
        <f>(Table1[[#This Row],[EndTime]]-Table1[[#This Row],[StartTime]])*1440</f>
        <v>120.00000000000006</v>
      </c>
      <c r="L1065" s="5">
        <f>Table1[[#This Row],[Attendees]]/Table1[[#This Row],[Capacity]]</f>
        <v>0.7</v>
      </c>
      <c r="M1065">
        <f>IF(Table1[[#This Row],[Attendees]]&gt;Table1[[#This Row],[Capacity]],1,0)</f>
        <v>0</v>
      </c>
      <c r="N1065" t="str">
        <f>TEXT(Table1[[#This Row],[Date]],"ddd")</f>
        <v>Sat</v>
      </c>
      <c r="O1065" t="str">
        <f>TEXT(Table1[[#This Row],[Date]],"mmm")</f>
        <v>Oct</v>
      </c>
      <c r="P1065" t="str">
        <f>IF(Table1[[#This Row],[Capacity]]&lt;=4,"Small",IF(Table1[[#This Row],[Capacity]]&lt;=8,"Medium","Large"))</f>
        <v>Large</v>
      </c>
      <c r="Q1065" t="str">
        <f>IF(Table1[[#This Row],[Utilization %]]&lt;0.25,"Barely Attended","Normal")</f>
        <v>Normal</v>
      </c>
      <c r="R1065" t="str">
        <f>IF(Table1[[#This Row],[Meeting duration (mins)]]&gt;90,"Long Meeting","Normal")</f>
        <v>Long Meeting</v>
      </c>
    </row>
    <row r="1066" spans="1:18" x14ac:dyDescent="0.2">
      <c r="A1066">
        <v>1066</v>
      </c>
      <c r="B1066" s="1">
        <v>45647</v>
      </c>
      <c r="C1066" s="2" t="s">
        <v>43</v>
      </c>
      <c r="D1066" s="2" t="s">
        <v>36</v>
      </c>
      <c r="E1066" t="s">
        <v>25</v>
      </c>
      <c r="F1066">
        <v>1</v>
      </c>
      <c r="G1066" s="12">
        <v>4</v>
      </c>
      <c r="H1066">
        <v>4</v>
      </c>
      <c r="I1066" t="s">
        <v>27</v>
      </c>
      <c r="J1066" t="s">
        <v>14</v>
      </c>
      <c r="K1066" s="4">
        <f>(Table1[[#This Row],[EndTime]]-Table1[[#This Row],[StartTime]])*1440</f>
        <v>29.999999999999972</v>
      </c>
      <c r="L1066" s="5">
        <f>Table1[[#This Row],[Attendees]]/Table1[[#This Row],[Capacity]]</f>
        <v>1</v>
      </c>
      <c r="M1066">
        <f>IF(Table1[[#This Row],[Attendees]]&gt;Table1[[#This Row],[Capacity]],1,0)</f>
        <v>0</v>
      </c>
      <c r="N1066" t="str">
        <f>TEXT(Table1[[#This Row],[Date]],"ddd")</f>
        <v>Sat</v>
      </c>
      <c r="O1066" t="str">
        <f>TEXT(Table1[[#This Row],[Date]],"mmm")</f>
        <v>Dec</v>
      </c>
      <c r="P1066" t="str">
        <f>IF(Table1[[#This Row],[Capacity]]&lt;=4,"Small",IF(Table1[[#This Row],[Capacity]]&lt;=8,"Medium","Large"))</f>
        <v>Small</v>
      </c>
      <c r="Q1066" t="str">
        <f>IF(Table1[[#This Row],[Utilization %]]&lt;0.25,"Barely Attended","Normal")</f>
        <v>Normal</v>
      </c>
      <c r="R1066" t="str">
        <f>IF(Table1[[#This Row],[Meeting duration (mins)]]&gt;90,"Long Meeting","Normal")</f>
        <v>Normal</v>
      </c>
    </row>
    <row r="1067" spans="1:18" x14ac:dyDescent="0.2">
      <c r="A1067">
        <v>1067</v>
      </c>
      <c r="B1067" s="1">
        <v>45626</v>
      </c>
      <c r="C1067" s="2" t="s">
        <v>36</v>
      </c>
      <c r="D1067" s="2" t="s">
        <v>29</v>
      </c>
      <c r="E1067" t="s">
        <v>38</v>
      </c>
      <c r="F1067">
        <v>3</v>
      </c>
      <c r="G1067" s="12">
        <v>16</v>
      </c>
      <c r="H1067">
        <v>15</v>
      </c>
      <c r="I1067" t="s">
        <v>27</v>
      </c>
      <c r="J1067" t="s">
        <v>40</v>
      </c>
      <c r="K1067" s="4">
        <f>(Table1[[#This Row],[EndTime]]-Table1[[#This Row],[StartTime]])*1440</f>
        <v>90</v>
      </c>
      <c r="L1067" s="5">
        <f>Table1[[#This Row],[Attendees]]/Table1[[#This Row],[Capacity]]</f>
        <v>0.9375</v>
      </c>
      <c r="M1067">
        <f>IF(Table1[[#This Row],[Attendees]]&gt;Table1[[#This Row],[Capacity]],1,0)</f>
        <v>0</v>
      </c>
      <c r="N1067" t="str">
        <f>TEXT(Table1[[#This Row],[Date]],"ddd")</f>
        <v>Sat</v>
      </c>
      <c r="O1067" t="str">
        <f>TEXT(Table1[[#This Row],[Date]],"mmm")</f>
        <v>Nov</v>
      </c>
      <c r="P1067" t="str">
        <f>IF(Table1[[#This Row],[Capacity]]&lt;=4,"Small",IF(Table1[[#This Row],[Capacity]]&lt;=8,"Medium","Large"))</f>
        <v>Large</v>
      </c>
      <c r="Q1067" t="str">
        <f>IF(Table1[[#This Row],[Utilization %]]&lt;0.25,"Barely Attended","Normal")</f>
        <v>Normal</v>
      </c>
      <c r="R1067" t="str">
        <f>IF(Table1[[#This Row],[Meeting duration (mins)]]&gt;90,"Long Meeting","Normal")</f>
        <v>Normal</v>
      </c>
    </row>
    <row r="1068" spans="1:18" x14ac:dyDescent="0.2">
      <c r="A1068">
        <v>1068</v>
      </c>
      <c r="B1068" s="1">
        <v>45334</v>
      </c>
      <c r="C1068" s="2" t="s">
        <v>34</v>
      </c>
      <c r="D1068" s="2" t="s">
        <v>43</v>
      </c>
      <c r="E1068" t="s">
        <v>49</v>
      </c>
      <c r="F1068">
        <v>3</v>
      </c>
      <c r="G1068" s="12">
        <v>12</v>
      </c>
      <c r="H1068">
        <v>7</v>
      </c>
      <c r="I1068" t="s">
        <v>27</v>
      </c>
      <c r="J1068" t="s">
        <v>28</v>
      </c>
      <c r="K1068" s="4">
        <f>(Table1[[#This Row],[EndTime]]-Table1[[#This Row],[StartTime]])*1440</f>
        <v>60.000000000000028</v>
      </c>
      <c r="L1068" s="5">
        <f>Table1[[#This Row],[Attendees]]/Table1[[#This Row],[Capacity]]</f>
        <v>0.58333333333333337</v>
      </c>
      <c r="M1068">
        <f>IF(Table1[[#This Row],[Attendees]]&gt;Table1[[#This Row],[Capacity]],1,0)</f>
        <v>0</v>
      </c>
      <c r="N1068" t="str">
        <f>TEXT(Table1[[#This Row],[Date]],"ddd")</f>
        <v>Mon</v>
      </c>
      <c r="O1068" t="str">
        <f>TEXT(Table1[[#This Row],[Date]],"mmm")</f>
        <v>Feb</v>
      </c>
      <c r="P1068" t="str">
        <f>IF(Table1[[#This Row],[Capacity]]&lt;=4,"Small",IF(Table1[[#This Row],[Capacity]]&lt;=8,"Medium","Large"))</f>
        <v>Large</v>
      </c>
      <c r="Q1068" t="str">
        <f>IF(Table1[[#This Row],[Utilization %]]&lt;0.25,"Barely Attended","Normal")</f>
        <v>Normal</v>
      </c>
      <c r="R1068" t="str">
        <f>IF(Table1[[#This Row],[Meeting duration (mins)]]&gt;90,"Long Meeting","Normal")</f>
        <v>Normal</v>
      </c>
    </row>
    <row r="1069" spans="1:18" x14ac:dyDescent="0.2">
      <c r="A1069">
        <v>1069</v>
      </c>
      <c r="B1069" s="1">
        <v>45522</v>
      </c>
      <c r="C1069" s="2" t="s">
        <v>43</v>
      </c>
      <c r="D1069" s="2" t="s">
        <v>36</v>
      </c>
      <c r="E1069" t="s">
        <v>12</v>
      </c>
      <c r="F1069">
        <v>2</v>
      </c>
      <c r="G1069" s="12">
        <v>8</v>
      </c>
      <c r="H1069">
        <v>10</v>
      </c>
      <c r="I1069" t="s">
        <v>13</v>
      </c>
      <c r="J1069" t="s">
        <v>18</v>
      </c>
      <c r="K1069" s="4">
        <f>(Table1[[#This Row],[EndTime]]-Table1[[#This Row],[StartTime]])*1440</f>
        <v>29.999999999999972</v>
      </c>
      <c r="L1069" s="5">
        <f>Table1[[#This Row],[Attendees]]/Table1[[#This Row],[Capacity]]</f>
        <v>1.25</v>
      </c>
      <c r="M1069">
        <f>IF(Table1[[#This Row],[Attendees]]&gt;Table1[[#This Row],[Capacity]],1,0)</f>
        <v>1</v>
      </c>
      <c r="N1069" t="str">
        <f>TEXT(Table1[[#This Row],[Date]],"ddd")</f>
        <v>Sun</v>
      </c>
      <c r="O1069" t="str">
        <f>TEXT(Table1[[#This Row],[Date]],"mmm")</f>
        <v>Aug</v>
      </c>
      <c r="P1069" t="str">
        <f>IF(Table1[[#This Row],[Capacity]]&lt;=4,"Small",IF(Table1[[#This Row],[Capacity]]&lt;=8,"Medium","Large"))</f>
        <v>Medium</v>
      </c>
      <c r="Q1069" t="str">
        <f>IF(Table1[[#This Row],[Utilization %]]&lt;0.25,"Barely Attended","Normal")</f>
        <v>Normal</v>
      </c>
      <c r="R1069" t="str">
        <f>IF(Table1[[#This Row],[Meeting duration (mins)]]&gt;90,"Long Meeting","Normal")</f>
        <v>Normal</v>
      </c>
    </row>
    <row r="1070" spans="1:18" x14ac:dyDescent="0.2">
      <c r="A1070">
        <v>1070</v>
      </c>
      <c r="B1070" s="1">
        <v>45623</v>
      </c>
      <c r="C1070" s="2" t="s">
        <v>47</v>
      </c>
      <c r="D1070" s="2" t="s">
        <v>34</v>
      </c>
      <c r="E1070" t="s">
        <v>21</v>
      </c>
      <c r="F1070">
        <v>1</v>
      </c>
      <c r="G1070" s="12">
        <v>6</v>
      </c>
      <c r="H1070">
        <v>9</v>
      </c>
      <c r="I1070" t="s">
        <v>17</v>
      </c>
      <c r="J1070" t="s">
        <v>40</v>
      </c>
      <c r="K1070" s="4">
        <f>(Table1[[#This Row],[EndTime]]-Table1[[#This Row],[StartTime]])*1440</f>
        <v>29.999999999999972</v>
      </c>
      <c r="L1070" s="5">
        <f>Table1[[#This Row],[Attendees]]/Table1[[#This Row],[Capacity]]</f>
        <v>1.5</v>
      </c>
      <c r="M1070">
        <f>IF(Table1[[#This Row],[Attendees]]&gt;Table1[[#This Row],[Capacity]],1,0)</f>
        <v>1</v>
      </c>
      <c r="N1070" t="str">
        <f>TEXT(Table1[[#This Row],[Date]],"ddd")</f>
        <v>Wed</v>
      </c>
      <c r="O1070" t="str">
        <f>TEXT(Table1[[#This Row],[Date]],"mmm")</f>
        <v>Nov</v>
      </c>
      <c r="P1070" t="str">
        <f>IF(Table1[[#This Row],[Capacity]]&lt;=4,"Small",IF(Table1[[#This Row],[Capacity]]&lt;=8,"Medium","Large"))</f>
        <v>Medium</v>
      </c>
      <c r="Q1070" t="str">
        <f>IF(Table1[[#This Row],[Utilization %]]&lt;0.25,"Barely Attended","Normal")</f>
        <v>Normal</v>
      </c>
      <c r="R1070" t="str">
        <f>IF(Table1[[#This Row],[Meeting duration (mins)]]&gt;90,"Long Meeting","Normal")</f>
        <v>Normal</v>
      </c>
    </row>
    <row r="1071" spans="1:18" x14ac:dyDescent="0.2">
      <c r="A1071">
        <v>1071</v>
      </c>
      <c r="B1071" s="1">
        <v>45418</v>
      </c>
      <c r="C1071" s="2" t="s">
        <v>32</v>
      </c>
      <c r="D1071" s="2" t="s">
        <v>16</v>
      </c>
      <c r="E1071" t="s">
        <v>35</v>
      </c>
      <c r="F1071">
        <v>2</v>
      </c>
      <c r="G1071" s="12">
        <v>10</v>
      </c>
      <c r="H1071">
        <v>3</v>
      </c>
      <c r="I1071" t="s">
        <v>42</v>
      </c>
      <c r="J1071" t="s">
        <v>40</v>
      </c>
      <c r="K1071" s="4">
        <f>(Table1[[#This Row],[EndTime]]-Table1[[#This Row],[StartTime]])*1440</f>
        <v>30.000000000000053</v>
      </c>
      <c r="L1071" s="5">
        <f>Table1[[#This Row],[Attendees]]/Table1[[#This Row],[Capacity]]</f>
        <v>0.3</v>
      </c>
      <c r="M1071">
        <f>IF(Table1[[#This Row],[Attendees]]&gt;Table1[[#This Row],[Capacity]],1,0)</f>
        <v>0</v>
      </c>
      <c r="N1071" t="str">
        <f>TEXT(Table1[[#This Row],[Date]],"ddd")</f>
        <v>Mon</v>
      </c>
      <c r="O1071" t="str">
        <f>TEXT(Table1[[#This Row],[Date]],"mmm")</f>
        <v>May</v>
      </c>
      <c r="P1071" t="str">
        <f>IF(Table1[[#This Row],[Capacity]]&lt;=4,"Small",IF(Table1[[#This Row],[Capacity]]&lt;=8,"Medium","Large"))</f>
        <v>Large</v>
      </c>
      <c r="Q1071" t="str">
        <f>IF(Table1[[#This Row],[Utilization %]]&lt;0.25,"Barely Attended","Normal")</f>
        <v>Normal</v>
      </c>
      <c r="R1071" t="str">
        <f>IF(Table1[[#This Row],[Meeting duration (mins)]]&gt;90,"Long Meeting","Normal")</f>
        <v>Normal</v>
      </c>
    </row>
    <row r="1072" spans="1:18" x14ac:dyDescent="0.2">
      <c r="A1072">
        <v>1072</v>
      </c>
      <c r="B1072" s="1">
        <v>45340</v>
      </c>
      <c r="C1072" s="2" t="s">
        <v>11</v>
      </c>
      <c r="D1072" s="2" t="s">
        <v>24</v>
      </c>
      <c r="E1072" t="s">
        <v>49</v>
      </c>
      <c r="F1072">
        <v>3</v>
      </c>
      <c r="G1072" s="12">
        <v>12</v>
      </c>
      <c r="H1072">
        <v>14</v>
      </c>
      <c r="I1072" t="s">
        <v>22</v>
      </c>
      <c r="J1072" t="s">
        <v>40</v>
      </c>
      <c r="K1072" s="4">
        <f>(Table1[[#This Row],[EndTime]]-Table1[[#This Row],[StartTime]])*1440</f>
        <v>90</v>
      </c>
      <c r="L1072" s="5">
        <f>Table1[[#This Row],[Attendees]]/Table1[[#This Row],[Capacity]]</f>
        <v>1.1666666666666667</v>
      </c>
      <c r="M1072">
        <f>IF(Table1[[#This Row],[Attendees]]&gt;Table1[[#This Row],[Capacity]],1,0)</f>
        <v>1</v>
      </c>
      <c r="N1072" t="str">
        <f>TEXT(Table1[[#This Row],[Date]],"ddd")</f>
        <v>Sun</v>
      </c>
      <c r="O1072" t="str">
        <f>TEXT(Table1[[#This Row],[Date]],"mmm")</f>
        <v>Feb</v>
      </c>
      <c r="P1072" t="str">
        <f>IF(Table1[[#This Row],[Capacity]]&lt;=4,"Small",IF(Table1[[#This Row],[Capacity]]&lt;=8,"Medium","Large"))</f>
        <v>Large</v>
      </c>
      <c r="Q1072" t="str">
        <f>IF(Table1[[#This Row],[Utilization %]]&lt;0.25,"Barely Attended","Normal")</f>
        <v>Normal</v>
      </c>
      <c r="R1072" t="str">
        <f>IF(Table1[[#This Row],[Meeting duration (mins)]]&gt;90,"Long Meeting","Normal")</f>
        <v>Normal</v>
      </c>
    </row>
    <row r="1073" spans="1:18" x14ac:dyDescent="0.2">
      <c r="A1073">
        <v>1073</v>
      </c>
      <c r="B1073" s="1">
        <v>45589</v>
      </c>
      <c r="C1073" s="2" t="s">
        <v>10</v>
      </c>
      <c r="D1073" s="2" t="s">
        <v>11</v>
      </c>
      <c r="E1073" t="s">
        <v>12</v>
      </c>
      <c r="F1073">
        <v>2</v>
      </c>
      <c r="G1073" s="12">
        <v>8</v>
      </c>
      <c r="H1073">
        <v>3</v>
      </c>
      <c r="I1073" t="s">
        <v>39</v>
      </c>
      <c r="J1073" t="s">
        <v>14</v>
      </c>
      <c r="K1073" s="4">
        <f>(Table1[[#This Row],[EndTime]]-Table1[[#This Row],[StartTime]])*1440</f>
        <v>90</v>
      </c>
      <c r="L1073" s="5">
        <f>Table1[[#This Row],[Attendees]]/Table1[[#This Row],[Capacity]]</f>
        <v>0.375</v>
      </c>
      <c r="M1073">
        <f>IF(Table1[[#This Row],[Attendees]]&gt;Table1[[#This Row],[Capacity]],1,0)</f>
        <v>0</v>
      </c>
      <c r="N1073" t="str">
        <f>TEXT(Table1[[#This Row],[Date]],"ddd")</f>
        <v>Thu</v>
      </c>
      <c r="O1073" t="str">
        <f>TEXT(Table1[[#This Row],[Date]],"mmm")</f>
        <v>Oct</v>
      </c>
      <c r="P1073" t="str">
        <f>IF(Table1[[#This Row],[Capacity]]&lt;=4,"Small",IF(Table1[[#This Row],[Capacity]]&lt;=8,"Medium","Large"))</f>
        <v>Medium</v>
      </c>
      <c r="Q1073" t="str">
        <f>IF(Table1[[#This Row],[Utilization %]]&lt;0.25,"Barely Attended","Normal")</f>
        <v>Normal</v>
      </c>
      <c r="R1073" t="str">
        <f>IF(Table1[[#This Row],[Meeting duration (mins)]]&gt;90,"Long Meeting","Normal")</f>
        <v>Normal</v>
      </c>
    </row>
    <row r="1074" spans="1:18" x14ac:dyDescent="0.2">
      <c r="A1074">
        <v>1074</v>
      </c>
      <c r="B1074" s="1">
        <v>45436</v>
      </c>
      <c r="C1074" s="2" t="s">
        <v>11</v>
      </c>
      <c r="D1074" s="2" t="s">
        <v>33</v>
      </c>
      <c r="E1074" t="s">
        <v>38</v>
      </c>
      <c r="F1074">
        <v>3</v>
      </c>
      <c r="G1074" s="12">
        <v>16</v>
      </c>
      <c r="H1074">
        <v>8</v>
      </c>
      <c r="I1074" t="s">
        <v>17</v>
      </c>
      <c r="J1074" t="s">
        <v>23</v>
      </c>
      <c r="K1074" s="4">
        <f>(Table1[[#This Row],[EndTime]]-Table1[[#This Row],[StartTime]])*1440</f>
        <v>29.999999999999893</v>
      </c>
      <c r="L1074" s="5">
        <f>Table1[[#This Row],[Attendees]]/Table1[[#This Row],[Capacity]]</f>
        <v>0.5</v>
      </c>
      <c r="M1074">
        <f>IF(Table1[[#This Row],[Attendees]]&gt;Table1[[#This Row],[Capacity]],1,0)</f>
        <v>0</v>
      </c>
      <c r="N1074" t="str">
        <f>TEXT(Table1[[#This Row],[Date]],"ddd")</f>
        <v>Fri</v>
      </c>
      <c r="O1074" t="str">
        <f>TEXT(Table1[[#This Row],[Date]],"mmm")</f>
        <v>May</v>
      </c>
      <c r="P1074" t="str">
        <f>IF(Table1[[#This Row],[Capacity]]&lt;=4,"Small",IF(Table1[[#This Row],[Capacity]]&lt;=8,"Medium","Large"))</f>
        <v>Large</v>
      </c>
      <c r="Q1074" t="str">
        <f>IF(Table1[[#This Row],[Utilization %]]&lt;0.25,"Barely Attended","Normal")</f>
        <v>Normal</v>
      </c>
      <c r="R1074" t="str">
        <f>IF(Table1[[#This Row],[Meeting duration (mins)]]&gt;90,"Long Meeting","Normal")</f>
        <v>Normal</v>
      </c>
    </row>
    <row r="1075" spans="1:18" x14ac:dyDescent="0.2">
      <c r="A1075">
        <v>1075</v>
      </c>
      <c r="B1075" s="1">
        <v>45569</v>
      </c>
      <c r="C1075" s="2" t="s">
        <v>43</v>
      </c>
      <c r="D1075" s="2" t="s">
        <v>15</v>
      </c>
      <c r="E1075" t="s">
        <v>25</v>
      </c>
      <c r="F1075">
        <v>1</v>
      </c>
      <c r="G1075" s="12">
        <v>4</v>
      </c>
      <c r="H1075">
        <v>5</v>
      </c>
      <c r="I1075" t="s">
        <v>42</v>
      </c>
      <c r="J1075" t="s">
        <v>18</v>
      </c>
      <c r="K1075" s="4">
        <f>(Table1[[#This Row],[EndTime]]-Table1[[#This Row],[StartTime]])*1440</f>
        <v>90</v>
      </c>
      <c r="L1075" s="5">
        <f>Table1[[#This Row],[Attendees]]/Table1[[#This Row],[Capacity]]</f>
        <v>1.25</v>
      </c>
      <c r="M1075">
        <f>IF(Table1[[#This Row],[Attendees]]&gt;Table1[[#This Row],[Capacity]],1,0)</f>
        <v>1</v>
      </c>
      <c r="N1075" t="str">
        <f>TEXT(Table1[[#This Row],[Date]],"ddd")</f>
        <v>Fri</v>
      </c>
      <c r="O1075" t="str">
        <f>TEXT(Table1[[#This Row],[Date]],"mmm")</f>
        <v>Oct</v>
      </c>
      <c r="P1075" t="str">
        <f>IF(Table1[[#This Row],[Capacity]]&lt;=4,"Small",IF(Table1[[#This Row],[Capacity]]&lt;=8,"Medium","Large"))</f>
        <v>Small</v>
      </c>
      <c r="Q1075" t="str">
        <f>IF(Table1[[#This Row],[Utilization %]]&lt;0.25,"Barely Attended","Normal")</f>
        <v>Normal</v>
      </c>
      <c r="R1075" t="str">
        <f>IF(Table1[[#This Row],[Meeting duration (mins)]]&gt;90,"Long Meeting","Normal")</f>
        <v>Normal</v>
      </c>
    </row>
    <row r="1076" spans="1:18" x14ac:dyDescent="0.2">
      <c r="A1076">
        <v>1076</v>
      </c>
      <c r="B1076" s="1">
        <v>45498</v>
      </c>
      <c r="C1076" s="2" t="s">
        <v>26</v>
      </c>
      <c r="D1076" s="2" t="s">
        <v>31</v>
      </c>
      <c r="E1076" t="s">
        <v>21</v>
      </c>
      <c r="F1076">
        <v>1</v>
      </c>
      <c r="G1076" s="12">
        <v>6</v>
      </c>
      <c r="H1076">
        <v>8</v>
      </c>
      <c r="I1076" t="s">
        <v>22</v>
      </c>
      <c r="J1076" t="s">
        <v>23</v>
      </c>
      <c r="K1076" s="4">
        <f>(Table1[[#This Row],[EndTime]]-Table1[[#This Row],[StartTime]])*1440</f>
        <v>90</v>
      </c>
      <c r="L1076" s="5">
        <f>Table1[[#This Row],[Attendees]]/Table1[[#This Row],[Capacity]]</f>
        <v>1.3333333333333333</v>
      </c>
      <c r="M1076">
        <f>IF(Table1[[#This Row],[Attendees]]&gt;Table1[[#This Row],[Capacity]],1,0)</f>
        <v>1</v>
      </c>
      <c r="N1076" t="str">
        <f>TEXT(Table1[[#This Row],[Date]],"ddd")</f>
        <v>Thu</v>
      </c>
      <c r="O1076" t="str">
        <f>TEXT(Table1[[#This Row],[Date]],"mmm")</f>
        <v>Jul</v>
      </c>
      <c r="P1076" t="str">
        <f>IF(Table1[[#This Row],[Capacity]]&lt;=4,"Small",IF(Table1[[#This Row],[Capacity]]&lt;=8,"Medium","Large"))</f>
        <v>Medium</v>
      </c>
      <c r="Q1076" t="str">
        <f>IF(Table1[[#This Row],[Utilization %]]&lt;0.25,"Barely Attended","Normal")</f>
        <v>Normal</v>
      </c>
      <c r="R1076" t="str">
        <f>IF(Table1[[#This Row],[Meeting duration (mins)]]&gt;90,"Long Meeting","Normal")</f>
        <v>Normal</v>
      </c>
    </row>
    <row r="1077" spans="1:18" x14ac:dyDescent="0.2">
      <c r="A1077">
        <v>1077</v>
      </c>
      <c r="B1077" s="1">
        <v>45631</v>
      </c>
      <c r="C1077" s="2" t="s">
        <v>37</v>
      </c>
      <c r="D1077" s="2" t="s">
        <v>32</v>
      </c>
      <c r="E1077" t="s">
        <v>25</v>
      </c>
      <c r="F1077">
        <v>1</v>
      </c>
      <c r="G1077" s="12">
        <v>4</v>
      </c>
      <c r="H1077">
        <v>2</v>
      </c>
      <c r="I1077" t="s">
        <v>17</v>
      </c>
      <c r="J1077" t="s">
        <v>28</v>
      </c>
      <c r="K1077" s="4">
        <f>(Table1[[#This Row],[EndTime]]-Table1[[#This Row],[StartTime]])*1440</f>
        <v>29.999999999999893</v>
      </c>
      <c r="L1077" s="5">
        <f>Table1[[#This Row],[Attendees]]/Table1[[#This Row],[Capacity]]</f>
        <v>0.5</v>
      </c>
      <c r="M1077">
        <f>IF(Table1[[#This Row],[Attendees]]&gt;Table1[[#This Row],[Capacity]],1,0)</f>
        <v>0</v>
      </c>
      <c r="N1077" t="str">
        <f>TEXT(Table1[[#This Row],[Date]],"ddd")</f>
        <v>Thu</v>
      </c>
      <c r="O1077" t="str">
        <f>TEXT(Table1[[#This Row],[Date]],"mmm")</f>
        <v>Dec</v>
      </c>
      <c r="P1077" t="str">
        <f>IF(Table1[[#This Row],[Capacity]]&lt;=4,"Small",IF(Table1[[#This Row],[Capacity]]&lt;=8,"Medium","Large"))</f>
        <v>Small</v>
      </c>
      <c r="Q1077" t="str">
        <f>IF(Table1[[#This Row],[Utilization %]]&lt;0.25,"Barely Attended","Normal")</f>
        <v>Normal</v>
      </c>
      <c r="R1077" t="str">
        <f>IF(Table1[[#This Row],[Meeting duration (mins)]]&gt;90,"Long Meeting","Normal")</f>
        <v>Normal</v>
      </c>
    </row>
    <row r="1078" spans="1:18" x14ac:dyDescent="0.2">
      <c r="A1078">
        <v>1078</v>
      </c>
      <c r="B1078" s="1">
        <v>45654</v>
      </c>
      <c r="C1078" s="2" t="s">
        <v>36</v>
      </c>
      <c r="D1078" s="2" t="s">
        <v>37</v>
      </c>
      <c r="E1078" t="s">
        <v>12</v>
      </c>
      <c r="F1078">
        <v>2</v>
      </c>
      <c r="G1078" s="12">
        <v>8</v>
      </c>
      <c r="H1078">
        <v>8</v>
      </c>
      <c r="I1078" t="s">
        <v>17</v>
      </c>
      <c r="J1078" t="s">
        <v>30</v>
      </c>
      <c r="K1078" s="4">
        <f>(Table1[[#This Row],[EndTime]]-Table1[[#This Row],[StartTime]])*1440</f>
        <v>120.00000000000006</v>
      </c>
      <c r="L1078" s="5">
        <f>Table1[[#This Row],[Attendees]]/Table1[[#This Row],[Capacity]]</f>
        <v>1</v>
      </c>
      <c r="M1078">
        <f>IF(Table1[[#This Row],[Attendees]]&gt;Table1[[#This Row],[Capacity]],1,0)</f>
        <v>0</v>
      </c>
      <c r="N1078" t="str">
        <f>TEXT(Table1[[#This Row],[Date]],"ddd")</f>
        <v>Sat</v>
      </c>
      <c r="O1078" t="str">
        <f>TEXT(Table1[[#This Row],[Date]],"mmm")</f>
        <v>Dec</v>
      </c>
      <c r="P1078" t="str">
        <f>IF(Table1[[#This Row],[Capacity]]&lt;=4,"Small",IF(Table1[[#This Row],[Capacity]]&lt;=8,"Medium","Large"))</f>
        <v>Medium</v>
      </c>
      <c r="Q1078" t="str">
        <f>IF(Table1[[#This Row],[Utilization %]]&lt;0.25,"Barely Attended","Normal")</f>
        <v>Normal</v>
      </c>
      <c r="R1078" t="str">
        <f>IF(Table1[[#This Row],[Meeting duration (mins)]]&gt;90,"Long Meeting","Normal")</f>
        <v>Long Meeting</v>
      </c>
    </row>
    <row r="1079" spans="1:18" x14ac:dyDescent="0.2">
      <c r="A1079">
        <v>1079</v>
      </c>
      <c r="B1079" s="1">
        <v>45398</v>
      </c>
      <c r="C1079" s="2" t="s">
        <v>33</v>
      </c>
      <c r="D1079" s="2" t="s">
        <v>46</v>
      </c>
      <c r="E1079" t="s">
        <v>21</v>
      </c>
      <c r="F1079">
        <v>1</v>
      </c>
      <c r="G1079" s="12">
        <v>6</v>
      </c>
      <c r="H1079">
        <v>1</v>
      </c>
      <c r="I1079" t="s">
        <v>42</v>
      </c>
      <c r="J1079" t="s">
        <v>23</v>
      </c>
      <c r="K1079" s="4">
        <f>(Table1[[#This Row],[EndTime]]-Table1[[#This Row],[StartTime]])*1440</f>
        <v>90</v>
      </c>
      <c r="L1079" s="5">
        <f>Table1[[#This Row],[Attendees]]/Table1[[#This Row],[Capacity]]</f>
        <v>0.16666666666666666</v>
      </c>
      <c r="M1079">
        <f>IF(Table1[[#This Row],[Attendees]]&gt;Table1[[#This Row],[Capacity]],1,0)</f>
        <v>0</v>
      </c>
      <c r="N1079" t="str">
        <f>TEXT(Table1[[#This Row],[Date]],"ddd")</f>
        <v>Tue</v>
      </c>
      <c r="O1079" t="str">
        <f>TEXT(Table1[[#This Row],[Date]],"mmm")</f>
        <v>Apr</v>
      </c>
      <c r="P1079" t="str">
        <f>IF(Table1[[#This Row],[Capacity]]&lt;=4,"Small",IF(Table1[[#This Row],[Capacity]]&lt;=8,"Medium","Large"))</f>
        <v>Medium</v>
      </c>
      <c r="Q1079" t="str">
        <f>IF(Table1[[#This Row],[Utilization %]]&lt;0.25,"Barely Attended","Normal")</f>
        <v>Barely Attended</v>
      </c>
      <c r="R1079" t="str">
        <f>IF(Table1[[#This Row],[Meeting duration (mins)]]&gt;90,"Long Meeting","Normal")</f>
        <v>Normal</v>
      </c>
    </row>
    <row r="1080" spans="1:18" x14ac:dyDescent="0.2">
      <c r="A1080">
        <v>1080</v>
      </c>
      <c r="B1080" s="1">
        <v>45452</v>
      </c>
      <c r="C1080" s="2" t="s">
        <v>26</v>
      </c>
      <c r="D1080" s="2" t="s">
        <v>31</v>
      </c>
      <c r="E1080" t="s">
        <v>12</v>
      </c>
      <c r="F1080">
        <v>2</v>
      </c>
      <c r="G1080" s="12">
        <v>8</v>
      </c>
      <c r="H1080">
        <v>1</v>
      </c>
      <c r="I1080" t="s">
        <v>22</v>
      </c>
      <c r="J1080" t="s">
        <v>18</v>
      </c>
      <c r="K1080" s="4">
        <f>(Table1[[#This Row],[EndTime]]-Table1[[#This Row],[StartTime]])*1440</f>
        <v>90</v>
      </c>
      <c r="L1080" s="5">
        <f>Table1[[#This Row],[Attendees]]/Table1[[#This Row],[Capacity]]</f>
        <v>0.125</v>
      </c>
      <c r="M1080">
        <f>IF(Table1[[#This Row],[Attendees]]&gt;Table1[[#This Row],[Capacity]],1,0)</f>
        <v>0</v>
      </c>
      <c r="N1080" t="str">
        <f>TEXT(Table1[[#This Row],[Date]],"ddd")</f>
        <v>Sun</v>
      </c>
      <c r="O1080" t="str">
        <f>TEXT(Table1[[#This Row],[Date]],"mmm")</f>
        <v>Jun</v>
      </c>
      <c r="P1080" t="str">
        <f>IF(Table1[[#This Row],[Capacity]]&lt;=4,"Small",IF(Table1[[#This Row],[Capacity]]&lt;=8,"Medium","Large"))</f>
        <v>Medium</v>
      </c>
      <c r="Q1080" t="str">
        <f>IF(Table1[[#This Row],[Utilization %]]&lt;0.25,"Barely Attended","Normal")</f>
        <v>Barely Attended</v>
      </c>
      <c r="R1080" t="str">
        <f>IF(Table1[[#This Row],[Meeting duration (mins)]]&gt;90,"Long Meeting","Normal")</f>
        <v>Normal</v>
      </c>
    </row>
    <row r="1081" spans="1:18" x14ac:dyDescent="0.2">
      <c r="A1081">
        <v>1081</v>
      </c>
      <c r="B1081" s="1">
        <v>45647</v>
      </c>
      <c r="C1081" s="2" t="s">
        <v>44</v>
      </c>
      <c r="D1081" s="2" t="s">
        <v>32</v>
      </c>
      <c r="E1081" t="s">
        <v>49</v>
      </c>
      <c r="F1081">
        <v>3</v>
      </c>
      <c r="G1081" s="12">
        <v>12</v>
      </c>
      <c r="H1081">
        <v>7</v>
      </c>
      <c r="I1081" t="s">
        <v>41</v>
      </c>
      <c r="J1081" t="s">
        <v>40</v>
      </c>
      <c r="K1081" s="4">
        <f>(Table1[[#This Row],[EndTime]]-Table1[[#This Row],[StartTime]])*1440</f>
        <v>119.99999999999997</v>
      </c>
      <c r="L1081" s="5">
        <f>Table1[[#This Row],[Attendees]]/Table1[[#This Row],[Capacity]]</f>
        <v>0.58333333333333337</v>
      </c>
      <c r="M1081">
        <f>IF(Table1[[#This Row],[Attendees]]&gt;Table1[[#This Row],[Capacity]],1,0)</f>
        <v>0</v>
      </c>
      <c r="N1081" t="str">
        <f>TEXT(Table1[[#This Row],[Date]],"ddd")</f>
        <v>Sat</v>
      </c>
      <c r="O1081" t="str">
        <f>TEXT(Table1[[#This Row],[Date]],"mmm")</f>
        <v>Dec</v>
      </c>
      <c r="P1081" t="str">
        <f>IF(Table1[[#This Row],[Capacity]]&lt;=4,"Small",IF(Table1[[#This Row],[Capacity]]&lt;=8,"Medium","Large"))</f>
        <v>Large</v>
      </c>
      <c r="Q1081" t="str">
        <f>IF(Table1[[#This Row],[Utilization %]]&lt;0.25,"Barely Attended","Normal")</f>
        <v>Normal</v>
      </c>
      <c r="R1081" t="str">
        <f>IF(Table1[[#This Row],[Meeting duration (mins)]]&gt;90,"Long Meeting","Normal")</f>
        <v>Long Meeting</v>
      </c>
    </row>
    <row r="1082" spans="1:18" x14ac:dyDescent="0.2">
      <c r="A1082">
        <v>1082</v>
      </c>
      <c r="B1082" s="1">
        <v>45585</v>
      </c>
      <c r="C1082" s="2" t="s">
        <v>16</v>
      </c>
      <c r="D1082" s="2" t="s">
        <v>10</v>
      </c>
      <c r="E1082" t="s">
        <v>49</v>
      </c>
      <c r="F1082">
        <v>3</v>
      </c>
      <c r="G1082" s="12">
        <v>12</v>
      </c>
      <c r="H1082">
        <v>6</v>
      </c>
      <c r="I1082" t="s">
        <v>22</v>
      </c>
      <c r="J1082" t="s">
        <v>23</v>
      </c>
      <c r="K1082" s="4">
        <f>(Table1[[#This Row],[EndTime]]-Table1[[#This Row],[StartTime]])*1440</f>
        <v>30.000000000000053</v>
      </c>
      <c r="L1082" s="5">
        <f>Table1[[#This Row],[Attendees]]/Table1[[#This Row],[Capacity]]</f>
        <v>0.5</v>
      </c>
      <c r="M1082">
        <f>IF(Table1[[#This Row],[Attendees]]&gt;Table1[[#This Row],[Capacity]],1,0)</f>
        <v>0</v>
      </c>
      <c r="N1082" t="str">
        <f>TEXT(Table1[[#This Row],[Date]],"ddd")</f>
        <v>Sun</v>
      </c>
      <c r="O1082" t="str">
        <f>TEXT(Table1[[#This Row],[Date]],"mmm")</f>
        <v>Oct</v>
      </c>
      <c r="P1082" t="str">
        <f>IF(Table1[[#This Row],[Capacity]]&lt;=4,"Small",IF(Table1[[#This Row],[Capacity]]&lt;=8,"Medium","Large"))</f>
        <v>Large</v>
      </c>
      <c r="Q1082" t="str">
        <f>IF(Table1[[#This Row],[Utilization %]]&lt;0.25,"Barely Attended","Normal")</f>
        <v>Normal</v>
      </c>
      <c r="R1082" t="str">
        <f>IF(Table1[[#This Row],[Meeting duration (mins)]]&gt;90,"Long Meeting","Normal")</f>
        <v>Normal</v>
      </c>
    </row>
    <row r="1083" spans="1:18" x14ac:dyDescent="0.2">
      <c r="A1083">
        <v>1083</v>
      </c>
      <c r="B1083" s="1">
        <v>45309</v>
      </c>
      <c r="C1083" s="2" t="s">
        <v>10</v>
      </c>
      <c r="D1083" s="2" t="s">
        <v>45</v>
      </c>
      <c r="E1083" t="s">
        <v>35</v>
      </c>
      <c r="F1083">
        <v>2</v>
      </c>
      <c r="G1083" s="12">
        <v>10</v>
      </c>
      <c r="H1083">
        <v>3</v>
      </c>
      <c r="I1083" t="s">
        <v>39</v>
      </c>
      <c r="J1083" t="s">
        <v>28</v>
      </c>
      <c r="K1083" s="4">
        <f>(Table1[[#This Row],[EndTime]]-Table1[[#This Row],[StartTime]])*1440</f>
        <v>29.999999999999893</v>
      </c>
      <c r="L1083" s="5">
        <f>Table1[[#This Row],[Attendees]]/Table1[[#This Row],[Capacity]]</f>
        <v>0.3</v>
      </c>
      <c r="M1083">
        <f>IF(Table1[[#This Row],[Attendees]]&gt;Table1[[#This Row],[Capacity]],1,0)</f>
        <v>0</v>
      </c>
      <c r="N1083" t="str">
        <f>TEXT(Table1[[#This Row],[Date]],"ddd")</f>
        <v>Thu</v>
      </c>
      <c r="O1083" t="str">
        <f>TEXT(Table1[[#This Row],[Date]],"mmm")</f>
        <v>Jan</v>
      </c>
      <c r="P1083" t="str">
        <f>IF(Table1[[#This Row],[Capacity]]&lt;=4,"Small",IF(Table1[[#This Row],[Capacity]]&lt;=8,"Medium","Large"))</f>
        <v>Large</v>
      </c>
      <c r="Q1083" t="str">
        <f>IF(Table1[[#This Row],[Utilization %]]&lt;0.25,"Barely Attended","Normal")</f>
        <v>Normal</v>
      </c>
      <c r="R1083" t="str">
        <f>IF(Table1[[#This Row],[Meeting duration (mins)]]&gt;90,"Long Meeting","Normal")</f>
        <v>Normal</v>
      </c>
    </row>
    <row r="1084" spans="1:18" x14ac:dyDescent="0.2">
      <c r="A1084">
        <v>1084</v>
      </c>
      <c r="B1084" s="1">
        <v>45529</v>
      </c>
      <c r="C1084" s="2" t="s">
        <v>47</v>
      </c>
      <c r="D1084" s="2" t="s">
        <v>36</v>
      </c>
      <c r="E1084" t="s">
        <v>25</v>
      </c>
      <c r="F1084">
        <v>1</v>
      </c>
      <c r="G1084" s="12">
        <v>4</v>
      </c>
      <c r="H1084">
        <v>4</v>
      </c>
      <c r="I1084" t="s">
        <v>27</v>
      </c>
      <c r="J1084" t="s">
        <v>23</v>
      </c>
      <c r="K1084" s="4">
        <f>(Table1[[#This Row],[EndTime]]-Table1[[#This Row],[StartTime]])*1440</f>
        <v>119.99999999999997</v>
      </c>
      <c r="L1084" s="5">
        <f>Table1[[#This Row],[Attendees]]/Table1[[#This Row],[Capacity]]</f>
        <v>1</v>
      </c>
      <c r="M1084">
        <f>IF(Table1[[#This Row],[Attendees]]&gt;Table1[[#This Row],[Capacity]],1,0)</f>
        <v>0</v>
      </c>
      <c r="N1084" t="str">
        <f>TEXT(Table1[[#This Row],[Date]],"ddd")</f>
        <v>Sun</v>
      </c>
      <c r="O1084" t="str">
        <f>TEXT(Table1[[#This Row],[Date]],"mmm")</f>
        <v>Aug</v>
      </c>
      <c r="P1084" t="str">
        <f>IF(Table1[[#This Row],[Capacity]]&lt;=4,"Small",IF(Table1[[#This Row],[Capacity]]&lt;=8,"Medium","Large"))</f>
        <v>Small</v>
      </c>
      <c r="Q1084" t="str">
        <f>IF(Table1[[#This Row],[Utilization %]]&lt;0.25,"Barely Attended","Normal")</f>
        <v>Normal</v>
      </c>
      <c r="R1084" t="str">
        <f>IF(Table1[[#This Row],[Meeting duration (mins)]]&gt;90,"Long Meeting","Normal")</f>
        <v>Long Meeting</v>
      </c>
    </row>
    <row r="1085" spans="1:18" x14ac:dyDescent="0.2">
      <c r="A1085">
        <v>1085</v>
      </c>
      <c r="B1085" s="1">
        <v>45360</v>
      </c>
      <c r="C1085" s="2" t="s">
        <v>31</v>
      </c>
      <c r="D1085" s="2" t="s">
        <v>48</v>
      </c>
      <c r="E1085" t="s">
        <v>25</v>
      </c>
      <c r="F1085">
        <v>1</v>
      </c>
      <c r="G1085" s="12">
        <v>4</v>
      </c>
      <c r="H1085">
        <v>6</v>
      </c>
      <c r="I1085" t="s">
        <v>39</v>
      </c>
      <c r="J1085" t="s">
        <v>14</v>
      </c>
      <c r="K1085" s="4">
        <f>(Table1[[#This Row],[EndTime]]-Table1[[#This Row],[StartTime]])*1440</f>
        <v>90</v>
      </c>
      <c r="L1085" s="5">
        <f>Table1[[#This Row],[Attendees]]/Table1[[#This Row],[Capacity]]</f>
        <v>1.5</v>
      </c>
      <c r="M1085">
        <f>IF(Table1[[#This Row],[Attendees]]&gt;Table1[[#This Row],[Capacity]],1,0)</f>
        <v>1</v>
      </c>
      <c r="N1085" t="str">
        <f>TEXT(Table1[[#This Row],[Date]],"ddd")</f>
        <v>Sat</v>
      </c>
      <c r="O1085" t="str">
        <f>TEXT(Table1[[#This Row],[Date]],"mmm")</f>
        <v>Mar</v>
      </c>
      <c r="P1085" t="str">
        <f>IF(Table1[[#This Row],[Capacity]]&lt;=4,"Small",IF(Table1[[#This Row],[Capacity]]&lt;=8,"Medium","Large"))</f>
        <v>Small</v>
      </c>
      <c r="Q1085" t="str">
        <f>IF(Table1[[#This Row],[Utilization %]]&lt;0.25,"Barely Attended","Normal")</f>
        <v>Normal</v>
      </c>
      <c r="R1085" t="str">
        <f>IF(Table1[[#This Row],[Meeting duration (mins)]]&gt;90,"Long Meeting","Normal")</f>
        <v>Normal</v>
      </c>
    </row>
    <row r="1086" spans="1:18" x14ac:dyDescent="0.2">
      <c r="A1086">
        <v>1086</v>
      </c>
      <c r="B1086" s="1">
        <v>45506</v>
      </c>
      <c r="C1086" s="2" t="s">
        <v>45</v>
      </c>
      <c r="D1086" s="2" t="s">
        <v>26</v>
      </c>
      <c r="E1086" t="s">
        <v>25</v>
      </c>
      <c r="F1086">
        <v>1</v>
      </c>
      <c r="G1086" s="12">
        <v>4</v>
      </c>
      <c r="H1086">
        <v>3</v>
      </c>
      <c r="I1086" t="s">
        <v>41</v>
      </c>
      <c r="J1086" t="s">
        <v>18</v>
      </c>
      <c r="K1086" s="4">
        <f>(Table1[[#This Row],[EndTime]]-Table1[[#This Row],[StartTime]])*1440</f>
        <v>30.000000000000053</v>
      </c>
      <c r="L1086" s="5">
        <f>Table1[[#This Row],[Attendees]]/Table1[[#This Row],[Capacity]]</f>
        <v>0.75</v>
      </c>
      <c r="M1086">
        <f>IF(Table1[[#This Row],[Attendees]]&gt;Table1[[#This Row],[Capacity]],1,0)</f>
        <v>0</v>
      </c>
      <c r="N1086" t="str">
        <f>TEXT(Table1[[#This Row],[Date]],"ddd")</f>
        <v>Fri</v>
      </c>
      <c r="O1086" t="str">
        <f>TEXT(Table1[[#This Row],[Date]],"mmm")</f>
        <v>Aug</v>
      </c>
      <c r="P1086" t="str">
        <f>IF(Table1[[#This Row],[Capacity]]&lt;=4,"Small",IF(Table1[[#This Row],[Capacity]]&lt;=8,"Medium","Large"))</f>
        <v>Small</v>
      </c>
      <c r="Q1086" t="str">
        <f>IF(Table1[[#This Row],[Utilization %]]&lt;0.25,"Barely Attended","Normal")</f>
        <v>Normal</v>
      </c>
      <c r="R1086" t="str">
        <f>IF(Table1[[#This Row],[Meeting duration (mins)]]&gt;90,"Long Meeting","Normal")</f>
        <v>Normal</v>
      </c>
    </row>
    <row r="1087" spans="1:18" x14ac:dyDescent="0.2">
      <c r="A1087">
        <v>1087</v>
      </c>
      <c r="B1087" s="1">
        <v>45427</v>
      </c>
      <c r="C1087" s="2" t="s">
        <v>15</v>
      </c>
      <c r="D1087" s="2" t="s">
        <v>29</v>
      </c>
      <c r="E1087" t="s">
        <v>25</v>
      </c>
      <c r="F1087">
        <v>1</v>
      </c>
      <c r="G1087" s="12">
        <v>4</v>
      </c>
      <c r="H1087">
        <v>7</v>
      </c>
      <c r="I1087" t="s">
        <v>41</v>
      </c>
      <c r="J1087" t="s">
        <v>18</v>
      </c>
      <c r="K1087" s="4">
        <f>(Table1[[#This Row],[EndTime]]-Table1[[#This Row],[StartTime]])*1440</f>
        <v>29.999999999999972</v>
      </c>
      <c r="L1087" s="5">
        <f>Table1[[#This Row],[Attendees]]/Table1[[#This Row],[Capacity]]</f>
        <v>1.75</v>
      </c>
      <c r="M1087">
        <f>IF(Table1[[#This Row],[Attendees]]&gt;Table1[[#This Row],[Capacity]],1,0)</f>
        <v>1</v>
      </c>
      <c r="N1087" t="str">
        <f>TEXT(Table1[[#This Row],[Date]],"ddd")</f>
        <v>Wed</v>
      </c>
      <c r="O1087" t="str">
        <f>TEXT(Table1[[#This Row],[Date]],"mmm")</f>
        <v>May</v>
      </c>
      <c r="P1087" t="str">
        <f>IF(Table1[[#This Row],[Capacity]]&lt;=4,"Small",IF(Table1[[#This Row],[Capacity]]&lt;=8,"Medium","Large"))</f>
        <v>Small</v>
      </c>
      <c r="Q1087" t="str">
        <f>IF(Table1[[#This Row],[Utilization %]]&lt;0.25,"Barely Attended","Normal")</f>
        <v>Normal</v>
      </c>
      <c r="R1087" t="str">
        <f>IF(Table1[[#This Row],[Meeting duration (mins)]]&gt;90,"Long Meeting","Normal")</f>
        <v>Normal</v>
      </c>
    </row>
    <row r="1088" spans="1:18" x14ac:dyDescent="0.2">
      <c r="A1088">
        <v>1088</v>
      </c>
      <c r="B1088" s="1">
        <v>45514</v>
      </c>
      <c r="C1088" s="2" t="s">
        <v>29</v>
      </c>
      <c r="D1088" s="2" t="s">
        <v>10</v>
      </c>
      <c r="E1088" t="s">
        <v>38</v>
      </c>
      <c r="F1088">
        <v>3</v>
      </c>
      <c r="G1088" s="12">
        <v>16</v>
      </c>
      <c r="H1088">
        <v>11</v>
      </c>
      <c r="I1088" t="s">
        <v>27</v>
      </c>
      <c r="J1088" t="s">
        <v>28</v>
      </c>
      <c r="K1088" s="4">
        <f>(Table1[[#This Row],[EndTime]]-Table1[[#This Row],[StartTime]])*1440</f>
        <v>120.00000000000006</v>
      </c>
      <c r="L1088" s="5">
        <f>Table1[[#This Row],[Attendees]]/Table1[[#This Row],[Capacity]]</f>
        <v>0.6875</v>
      </c>
      <c r="M1088">
        <f>IF(Table1[[#This Row],[Attendees]]&gt;Table1[[#This Row],[Capacity]],1,0)</f>
        <v>0</v>
      </c>
      <c r="N1088" t="str">
        <f>TEXT(Table1[[#This Row],[Date]],"ddd")</f>
        <v>Sat</v>
      </c>
      <c r="O1088" t="str">
        <f>TEXT(Table1[[#This Row],[Date]],"mmm")</f>
        <v>Aug</v>
      </c>
      <c r="P1088" t="str">
        <f>IF(Table1[[#This Row],[Capacity]]&lt;=4,"Small",IF(Table1[[#This Row],[Capacity]]&lt;=8,"Medium","Large"))</f>
        <v>Large</v>
      </c>
      <c r="Q1088" t="str">
        <f>IF(Table1[[#This Row],[Utilization %]]&lt;0.25,"Barely Attended","Normal")</f>
        <v>Normal</v>
      </c>
      <c r="R1088" t="str">
        <f>IF(Table1[[#This Row],[Meeting duration (mins)]]&gt;90,"Long Meeting","Normal")</f>
        <v>Long Meeting</v>
      </c>
    </row>
    <row r="1089" spans="1:18" x14ac:dyDescent="0.2">
      <c r="A1089">
        <v>1089</v>
      </c>
      <c r="B1089" s="1">
        <v>45477</v>
      </c>
      <c r="C1089" s="2" t="s">
        <v>26</v>
      </c>
      <c r="D1089" s="2" t="s">
        <v>33</v>
      </c>
      <c r="E1089" t="s">
        <v>38</v>
      </c>
      <c r="F1089">
        <v>3</v>
      </c>
      <c r="G1089" s="12">
        <v>16</v>
      </c>
      <c r="H1089">
        <v>19</v>
      </c>
      <c r="I1089" t="s">
        <v>13</v>
      </c>
      <c r="J1089" t="s">
        <v>18</v>
      </c>
      <c r="K1089" s="4">
        <f>(Table1[[#This Row],[EndTime]]-Table1[[#This Row],[StartTime]])*1440</f>
        <v>59.999999999999943</v>
      </c>
      <c r="L1089" s="5">
        <f>Table1[[#This Row],[Attendees]]/Table1[[#This Row],[Capacity]]</f>
        <v>1.1875</v>
      </c>
      <c r="M1089">
        <f>IF(Table1[[#This Row],[Attendees]]&gt;Table1[[#This Row],[Capacity]],1,0)</f>
        <v>1</v>
      </c>
      <c r="N1089" t="str">
        <f>TEXT(Table1[[#This Row],[Date]],"ddd")</f>
        <v>Thu</v>
      </c>
      <c r="O1089" t="str">
        <f>TEXT(Table1[[#This Row],[Date]],"mmm")</f>
        <v>Jul</v>
      </c>
      <c r="P1089" t="str">
        <f>IF(Table1[[#This Row],[Capacity]]&lt;=4,"Small",IF(Table1[[#This Row],[Capacity]]&lt;=8,"Medium","Large"))</f>
        <v>Large</v>
      </c>
      <c r="Q1089" t="str">
        <f>IF(Table1[[#This Row],[Utilization %]]&lt;0.25,"Barely Attended","Normal")</f>
        <v>Normal</v>
      </c>
      <c r="R1089" t="str">
        <f>IF(Table1[[#This Row],[Meeting duration (mins)]]&gt;90,"Long Meeting","Normal")</f>
        <v>Normal</v>
      </c>
    </row>
    <row r="1090" spans="1:18" x14ac:dyDescent="0.2">
      <c r="A1090">
        <v>1090</v>
      </c>
      <c r="B1090" s="1">
        <v>45374</v>
      </c>
      <c r="C1090" s="2" t="s">
        <v>47</v>
      </c>
      <c r="D1090" s="2" t="s">
        <v>43</v>
      </c>
      <c r="E1090" t="s">
        <v>25</v>
      </c>
      <c r="F1090">
        <v>1</v>
      </c>
      <c r="G1090" s="12">
        <v>4</v>
      </c>
      <c r="H1090">
        <v>7</v>
      </c>
      <c r="I1090" t="s">
        <v>41</v>
      </c>
      <c r="J1090" t="s">
        <v>30</v>
      </c>
      <c r="K1090" s="4">
        <f>(Table1[[#This Row],[EndTime]]-Table1[[#This Row],[StartTime]])*1440</f>
        <v>90</v>
      </c>
      <c r="L1090" s="5">
        <f>Table1[[#This Row],[Attendees]]/Table1[[#This Row],[Capacity]]</f>
        <v>1.75</v>
      </c>
      <c r="M1090">
        <f>IF(Table1[[#This Row],[Attendees]]&gt;Table1[[#This Row],[Capacity]],1,0)</f>
        <v>1</v>
      </c>
      <c r="N1090" t="str">
        <f>TEXT(Table1[[#This Row],[Date]],"ddd")</f>
        <v>Sat</v>
      </c>
      <c r="O1090" t="str">
        <f>TEXT(Table1[[#This Row],[Date]],"mmm")</f>
        <v>Mar</v>
      </c>
      <c r="P1090" t="str">
        <f>IF(Table1[[#This Row],[Capacity]]&lt;=4,"Small",IF(Table1[[#This Row],[Capacity]]&lt;=8,"Medium","Large"))</f>
        <v>Small</v>
      </c>
      <c r="Q1090" t="str">
        <f>IF(Table1[[#This Row],[Utilization %]]&lt;0.25,"Barely Attended","Normal")</f>
        <v>Normal</v>
      </c>
      <c r="R1090" t="str">
        <f>IF(Table1[[#This Row],[Meeting duration (mins)]]&gt;90,"Long Meeting","Normal")</f>
        <v>Normal</v>
      </c>
    </row>
    <row r="1091" spans="1:18" x14ac:dyDescent="0.2">
      <c r="A1091">
        <v>1091</v>
      </c>
      <c r="B1091" s="1">
        <v>45341</v>
      </c>
      <c r="C1091" s="2" t="s">
        <v>37</v>
      </c>
      <c r="D1091" s="2" t="s">
        <v>10</v>
      </c>
      <c r="E1091" t="s">
        <v>49</v>
      </c>
      <c r="F1091">
        <v>3</v>
      </c>
      <c r="G1091" s="12">
        <v>12</v>
      </c>
      <c r="H1091">
        <v>7</v>
      </c>
      <c r="I1091" t="s">
        <v>41</v>
      </c>
      <c r="J1091" t="s">
        <v>40</v>
      </c>
      <c r="K1091" s="4">
        <f>(Table1[[#This Row],[EndTime]]-Table1[[#This Row],[StartTime]])*1440</f>
        <v>90</v>
      </c>
      <c r="L1091" s="5">
        <f>Table1[[#This Row],[Attendees]]/Table1[[#This Row],[Capacity]]</f>
        <v>0.58333333333333337</v>
      </c>
      <c r="M1091">
        <f>IF(Table1[[#This Row],[Attendees]]&gt;Table1[[#This Row],[Capacity]],1,0)</f>
        <v>0</v>
      </c>
      <c r="N1091" t="str">
        <f>TEXT(Table1[[#This Row],[Date]],"ddd")</f>
        <v>Mon</v>
      </c>
      <c r="O1091" t="str">
        <f>TEXT(Table1[[#This Row],[Date]],"mmm")</f>
        <v>Feb</v>
      </c>
      <c r="P1091" t="str">
        <f>IF(Table1[[#This Row],[Capacity]]&lt;=4,"Small",IF(Table1[[#This Row],[Capacity]]&lt;=8,"Medium","Large"))</f>
        <v>Large</v>
      </c>
      <c r="Q1091" t="str">
        <f>IF(Table1[[#This Row],[Utilization %]]&lt;0.25,"Barely Attended","Normal")</f>
        <v>Normal</v>
      </c>
      <c r="R1091" t="str">
        <f>IF(Table1[[#This Row],[Meeting duration (mins)]]&gt;90,"Long Meeting","Normal")</f>
        <v>Normal</v>
      </c>
    </row>
    <row r="1092" spans="1:18" x14ac:dyDescent="0.2">
      <c r="A1092">
        <v>1092</v>
      </c>
      <c r="B1092" s="1">
        <v>45409</v>
      </c>
      <c r="C1092" s="2" t="s">
        <v>34</v>
      </c>
      <c r="D1092" s="2" t="s">
        <v>20</v>
      </c>
      <c r="E1092" t="s">
        <v>12</v>
      </c>
      <c r="F1092">
        <v>2</v>
      </c>
      <c r="G1092" s="12">
        <v>8</v>
      </c>
      <c r="H1092">
        <v>7</v>
      </c>
      <c r="I1092" t="s">
        <v>13</v>
      </c>
      <c r="J1092" t="s">
        <v>28</v>
      </c>
      <c r="K1092" s="4">
        <f>(Table1[[#This Row],[EndTime]]-Table1[[#This Row],[StartTime]])*1440</f>
        <v>29.999999999999972</v>
      </c>
      <c r="L1092" s="5">
        <f>Table1[[#This Row],[Attendees]]/Table1[[#This Row],[Capacity]]</f>
        <v>0.875</v>
      </c>
      <c r="M1092">
        <f>IF(Table1[[#This Row],[Attendees]]&gt;Table1[[#This Row],[Capacity]],1,0)</f>
        <v>0</v>
      </c>
      <c r="N1092" t="str">
        <f>TEXT(Table1[[#This Row],[Date]],"ddd")</f>
        <v>Sat</v>
      </c>
      <c r="O1092" t="str">
        <f>TEXT(Table1[[#This Row],[Date]],"mmm")</f>
        <v>Apr</v>
      </c>
      <c r="P1092" t="str">
        <f>IF(Table1[[#This Row],[Capacity]]&lt;=4,"Small",IF(Table1[[#This Row],[Capacity]]&lt;=8,"Medium","Large"))</f>
        <v>Medium</v>
      </c>
      <c r="Q1092" t="str">
        <f>IF(Table1[[#This Row],[Utilization %]]&lt;0.25,"Barely Attended","Normal")</f>
        <v>Normal</v>
      </c>
      <c r="R1092" t="str">
        <f>IF(Table1[[#This Row],[Meeting duration (mins)]]&gt;90,"Long Meeting","Normal")</f>
        <v>Normal</v>
      </c>
    </row>
    <row r="1093" spans="1:18" x14ac:dyDescent="0.2">
      <c r="A1093">
        <v>1093</v>
      </c>
      <c r="B1093" s="1">
        <v>45407</v>
      </c>
      <c r="C1093" s="2" t="s">
        <v>44</v>
      </c>
      <c r="D1093" s="2" t="s">
        <v>29</v>
      </c>
      <c r="E1093" t="s">
        <v>12</v>
      </c>
      <c r="F1093">
        <v>2</v>
      </c>
      <c r="G1093" s="12">
        <v>8</v>
      </c>
      <c r="H1093">
        <v>7</v>
      </c>
      <c r="I1093" t="s">
        <v>17</v>
      </c>
      <c r="J1093" t="s">
        <v>30</v>
      </c>
      <c r="K1093" s="4">
        <f>(Table1[[#This Row],[EndTime]]-Table1[[#This Row],[StartTime]])*1440</f>
        <v>60.000000000000028</v>
      </c>
      <c r="L1093" s="5">
        <f>Table1[[#This Row],[Attendees]]/Table1[[#This Row],[Capacity]]</f>
        <v>0.875</v>
      </c>
      <c r="M1093">
        <f>IF(Table1[[#This Row],[Attendees]]&gt;Table1[[#This Row],[Capacity]],1,0)</f>
        <v>0</v>
      </c>
      <c r="N1093" t="str">
        <f>TEXT(Table1[[#This Row],[Date]],"ddd")</f>
        <v>Thu</v>
      </c>
      <c r="O1093" t="str">
        <f>TEXT(Table1[[#This Row],[Date]],"mmm")</f>
        <v>Apr</v>
      </c>
      <c r="P1093" t="str">
        <f>IF(Table1[[#This Row],[Capacity]]&lt;=4,"Small",IF(Table1[[#This Row],[Capacity]]&lt;=8,"Medium","Large"))</f>
        <v>Medium</v>
      </c>
      <c r="Q1093" t="str">
        <f>IF(Table1[[#This Row],[Utilization %]]&lt;0.25,"Barely Attended","Normal")</f>
        <v>Normal</v>
      </c>
      <c r="R1093" t="str">
        <f>IF(Table1[[#This Row],[Meeting duration (mins)]]&gt;90,"Long Meeting","Normal")</f>
        <v>Normal</v>
      </c>
    </row>
    <row r="1094" spans="1:18" x14ac:dyDescent="0.2">
      <c r="A1094">
        <v>1094</v>
      </c>
      <c r="B1094" s="1">
        <v>45600</v>
      </c>
      <c r="C1094" s="2" t="s">
        <v>44</v>
      </c>
      <c r="D1094" s="2" t="s">
        <v>15</v>
      </c>
      <c r="E1094" t="s">
        <v>35</v>
      </c>
      <c r="F1094">
        <v>2</v>
      </c>
      <c r="G1094" s="12">
        <v>10</v>
      </c>
      <c r="H1094">
        <v>3</v>
      </c>
      <c r="I1094" t="s">
        <v>42</v>
      </c>
      <c r="J1094" t="s">
        <v>18</v>
      </c>
      <c r="K1094" s="4">
        <f>(Table1[[#This Row],[EndTime]]-Table1[[#This Row],[StartTime]])*1440</f>
        <v>30.000000000000053</v>
      </c>
      <c r="L1094" s="5">
        <f>Table1[[#This Row],[Attendees]]/Table1[[#This Row],[Capacity]]</f>
        <v>0.3</v>
      </c>
      <c r="M1094">
        <f>IF(Table1[[#This Row],[Attendees]]&gt;Table1[[#This Row],[Capacity]],1,0)</f>
        <v>0</v>
      </c>
      <c r="N1094" t="str">
        <f>TEXT(Table1[[#This Row],[Date]],"ddd")</f>
        <v>Mon</v>
      </c>
      <c r="O1094" t="str">
        <f>TEXT(Table1[[#This Row],[Date]],"mmm")</f>
        <v>Nov</v>
      </c>
      <c r="P1094" t="str">
        <f>IF(Table1[[#This Row],[Capacity]]&lt;=4,"Small",IF(Table1[[#This Row],[Capacity]]&lt;=8,"Medium","Large"))</f>
        <v>Large</v>
      </c>
      <c r="Q1094" t="str">
        <f>IF(Table1[[#This Row],[Utilization %]]&lt;0.25,"Barely Attended","Normal")</f>
        <v>Normal</v>
      </c>
      <c r="R1094" t="str">
        <f>IF(Table1[[#This Row],[Meeting duration (mins)]]&gt;90,"Long Meeting","Normal")</f>
        <v>Normal</v>
      </c>
    </row>
    <row r="1095" spans="1:18" x14ac:dyDescent="0.2">
      <c r="A1095">
        <v>1095</v>
      </c>
      <c r="B1095" s="1">
        <v>45635</v>
      </c>
      <c r="C1095" s="2" t="s">
        <v>47</v>
      </c>
      <c r="D1095" s="2" t="s">
        <v>36</v>
      </c>
      <c r="E1095" t="s">
        <v>49</v>
      </c>
      <c r="F1095">
        <v>3</v>
      </c>
      <c r="G1095" s="12">
        <v>12</v>
      </c>
      <c r="H1095">
        <v>3</v>
      </c>
      <c r="I1095" t="s">
        <v>17</v>
      </c>
      <c r="J1095" t="s">
        <v>28</v>
      </c>
      <c r="K1095" s="4">
        <f>(Table1[[#This Row],[EndTime]]-Table1[[#This Row],[StartTime]])*1440</f>
        <v>119.99999999999997</v>
      </c>
      <c r="L1095" s="5">
        <f>Table1[[#This Row],[Attendees]]/Table1[[#This Row],[Capacity]]</f>
        <v>0.25</v>
      </c>
      <c r="M1095">
        <f>IF(Table1[[#This Row],[Attendees]]&gt;Table1[[#This Row],[Capacity]],1,0)</f>
        <v>0</v>
      </c>
      <c r="N1095" t="str">
        <f>TEXT(Table1[[#This Row],[Date]],"ddd")</f>
        <v>Mon</v>
      </c>
      <c r="O1095" t="str">
        <f>TEXT(Table1[[#This Row],[Date]],"mmm")</f>
        <v>Dec</v>
      </c>
      <c r="P1095" t="str">
        <f>IF(Table1[[#This Row],[Capacity]]&lt;=4,"Small",IF(Table1[[#This Row],[Capacity]]&lt;=8,"Medium","Large"))</f>
        <v>Large</v>
      </c>
      <c r="Q1095" t="str">
        <f>IF(Table1[[#This Row],[Utilization %]]&lt;0.25,"Barely Attended","Normal")</f>
        <v>Normal</v>
      </c>
      <c r="R1095" t="str">
        <f>IF(Table1[[#This Row],[Meeting duration (mins)]]&gt;90,"Long Meeting","Normal")</f>
        <v>Long Meeting</v>
      </c>
    </row>
    <row r="1096" spans="1:18" x14ac:dyDescent="0.2">
      <c r="A1096">
        <v>1096</v>
      </c>
      <c r="B1096" s="1">
        <v>45474</v>
      </c>
      <c r="C1096" s="2" t="s">
        <v>33</v>
      </c>
      <c r="D1096" s="2" t="s">
        <v>48</v>
      </c>
      <c r="E1096" t="s">
        <v>35</v>
      </c>
      <c r="F1096">
        <v>2</v>
      </c>
      <c r="G1096" s="12">
        <v>10</v>
      </c>
      <c r="H1096">
        <v>10</v>
      </c>
      <c r="I1096" t="s">
        <v>17</v>
      </c>
      <c r="J1096" t="s">
        <v>18</v>
      </c>
      <c r="K1096" s="4">
        <f>(Table1[[#This Row],[EndTime]]-Table1[[#This Row],[StartTime]])*1440</f>
        <v>120.00000000000006</v>
      </c>
      <c r="L1096" s="5">
        <f>Table1[[#This Row],[Attendees]]/Table1[[#This Row],[Capacity]]</f>
        <v>1</v>
      </c>
      <c r="M1096">
        <f>IF(Table1[[#This Row],[Attendees]]&gt;Table1[[#This Row],[Capacity]],1,0)</f>
        <v>0</v>
      </c>
      <c r="N1096" t="str">
        <f>TEXT(Table1[[#This Row],[Date]],"ddd")</f>
        <v>Mon</v>
      </c>
      <c r="O1096" t="str">
        <f>TEXT(Table1[[#This Row],[Date]],"mmm")</f>
        <v>Jul</v>
      </c>
      <c r="P1096" t="str">
        <f>IF(Table1[[#This Row],[Capacity]]&lt;=4,"Small",IF(Table1[[#This Row],[Capacity]]&lt;=8,"Medium","Large"))</f>
        <v>Large</v>
      </c>
      <c r="Q1096" t="str">
        <f>IF(Table1[[#This Row],[Utilization %]]&lt;0.25,"Barely Attended","Normal")</f>
        <v>Normal</v>
      </c>
      <c r="R1096" t="str">
        <f>IF(Table1[[#This Row],[Meeting duration (mins)]]&gt;90,"Long Meeting","Normal")</f>
        <v>Long Meeting</v>
      </c>
    </row>
    <row r="1097" spans="1:18" x14ac:dyDescent="0.2">
      <c r="A1097">
        <v>1097</v>
      </c>
      <c r="B1097" s="1">
        <v>45378</v>
      </c>
      <c r="C1097" s="2" t="s">
        <v>31</v>
      </c>
      <c r="D1097" s="2" t="s">
        <v>48</v>
      </c>
      <c r="E1097" t="s">
        <v>25</v>
      </c>
      <c r="F1097">
        <v>1</v>
      </c>
      <c r="G1097" s="12">
        <v>4</v>
      </c>
      <c r="H1097">
        <v>1</v>
      </c>
      <c r="I1097" t="s">
        <v>27</v>
      </c>
      <c r="J1097" t="s">
        <v>14</v>
      </c>
      <c r="K1097" s="4">
        <f>(Table1[[#This Row],[EndTime]]-Table1[[#This Row],[StartTime]])*1440</f>
        <v>90</v>
      </c>
      <c r="L1097" s="5">
        <f>Table1[[#This Row],[Attendees]]/Table1[[#This Row],[Capacity]]</f>
        <v>0.25</v>
      </c>
      <c r="M1097">
        <f>IF(Table1[[#This Row],[Attendees]]&gt;Table1[[#This Row],[Capacity]],1,0)</f>
        <v>0</v>
      </c>
      <c r="N1097" t="str">
        <f>TEXT(Table1[[#This Row],[Date]],"ddd")</f>
        <v>Wed</v>
      </c>
      <c r="O1097" t="str">
        <f>TEXT(Table1[[#This Row],[Date]],"mmm")</f>
        <v>Mar</v>
      </c>
      <c r="P1097" t="str">
        <f>IF(Table1[[#This Row],[Capacity]]&lt;=4,"Small",IF(Table1[[#This Row],[Capacity]]&lt;=8,"Medium","Large"))</f>
        <v>Small</v>
      </c>
      <c r="Q1097" t="str">
        <f>IF(Table1[[#This Row],[Utilization %]]&lt;0.25,"Barely Attended","Normal")</f>
        <v>Normal</v>
      </c>
      <c r="R1097" t="str">
        <f>IF(Table1[[#This Row],[Meeting duration (mins)]]&gt;90,"Long Meeting","Normal")</f>
        <v>Normal</v>
      </c>
    </row>
    <row r="1098" spans="1:18" x14ac:dyDescent="0.2">
      <c r="A1098">
        <v>1098</v>
      </c>
      <c r="B1098" s="1">
        <v>45605</v>
      </c>
      <c r="C1098" s="2" t="s">
        <v>19</v>
      </c>
      <c r="D1098" s="2" t="s">
        <v>47</v>
      </c>
      <c r="E1098" t="s">
        <v>35</v>
      </c>
      <c r="F1098">
        <v>2</v>
      </c>
      <c r="G1098" s="12">
        <v>10</v>
      </c>
      <c r="H1098">
        <v>10</v>
      </c>
      <c r="I1098" t="s">
        <v>39</v>
      </c>
      <c r="J1098" t="s">
        <v>40</v>
      </c>
      <c r="K1098" s="4">
        <f>(Table1[[#This Row],[EndTime]]-Table1[[#This Row],[StartTime]])*1440</f>
        <v>30.000000000000053</v>
      </c>
      <c r="L1098" s="5">
        <f>Table1[[#This Row],[Attendees]]/Table1[[#This Row],[Capacity]]</f>
        <v>1</v>
      </c>
      <c r="M1098">
        <f>IF(Table1[[#This Row],[Attendees]]&gt;Table1[[#This Row],[Capacity]],1,0)</f>
        <v>0</v>
      </c>
      <c r="N1098" t="str">
        <f>TEXT(Table1[[#This Row],[Date]],"ddd")</f>
        <v>Sat</v>
      </c>
      <c r="O1098" t="str">
        <f>TEXT(Table1[[#This Row],[Date]],"mmm")</f>
        <v>Nov</v>
      </c>
      <c r="P1098" t="str">
        <f>IF(Table1[[#This Row],[Capacity]]&lt;=4,"Small",IF(Table1[[#This Row],[Capacity]]&lt;=8,"Medium","Large"))</f>
        <v>Large</v>
      </c>
      <c r="Q1098" t="str">
        <f>IF(Table1[[#This Row],[Utilization %]]&lt;0.25,"Barely Attended","Normal")</f>
        <v>Normal</v>
      </c>
      <c r="R1098" t="str">
        <f>IF(Table1[[#This Row],[Meeting duration (mins)]]&gt;90,"Long Meeting","Normal")</f>
        <v>Normal</v>
      </c>
    </row>
    <row r="1099" spans="1:18" x14ac:dyDescent="0.2">
      <c r="A1099">
        <v>1099</v>
      </c>
      <c r="B1099" s="1">
        <v>45425</v>
      </c>
      <c r="C1099" s="2" t="s">
        <v>31</v>
      </c>
      <c r="D1099" s="2" t="s">
        <v>46</v>
      </c>
      <c r="E1099" t="s">
        <v>35</v>
      </c>
      <c r="F1099">
        <v>2</v>
      </c>
      <c r="G1099" s="12">
        <v>10</v>
      </c>
      <c r="H1099">
        <v>1</v>
      </c>
      <c r="I1099" t="s">
        <v>41</v>
      </c>
      <c r="J1099" t="s">
        <v>30</v>
      </c>
      <c r="K1099" s="4">
        <f>(Table1[[#This Row],[EndTime]]-Table1[[#This Row],[StartTime]])*1440</f>
        <v>59.999999999999943</v>
      </c>
      <c r="L1099" s="5">
        <f>Table1[[#This Row],[Attendees]]/Table1[[#This Row],[Capacity]]</f>
        <v>0.1</v>
      </c>
      <c r="M1099">
        <f>IF(Table1[[#This Row],[Attendees]]&gt;Table1[[#This Row],[Capacity]],1,0)</f>
        <v>0</v>
      </c>
      <c r="N1099" t="str">
        <f>TEXT(Table1[[#This Row],[Date]],"ddd")</f>
        <v>Mon</v>
      </c>
      <c r="O1099" t="str">
        <f>TEXT(Table1[[#This Row],[Date]],"mmm")</f>
        <v>May</v>
      </c>
      <c r="P1099" t="str">
        <f>IF(Table1[[#This Row],[Capacity]]&lt;=4,"Small",IF(Table1[[#This Row],[Capacity]]&lt;=8,"Medium","Large"))</f>
        <v>Large</v>
      </c>
      <c r="Q1099" t="str">
        <f>IF(Table1[[#This Row],[Utilization %]]&lt;0.25,"Barely Attended","Normal")</f>
        <v>Barely Attended</v>
      </c>
      <c r="R1099" t="str">
        <f>IF(Table1[[#This Row],[Meeting duration (mins)]]&gt;90,"Long Meeting","Normal")</f>
        <v>Normal</v>
      </c>
    </row>
    <row r="1100" spans="1:18" x14ac:dyDescent="0.2">
      <c r="A1100">
        <v>1100</v>
      </c>
      <c r="B1100" s="1">
        <v>45425</v>
      </c>
      <c r="C1100" s="2" t="s">
        <v>26</v>
      </c>
      <c r="D1100" s="2" t="s">
        <v>11</v>
      </c>
      <c r="E1100" t="s">
        <v>49</v>
      </c>
      <c r="F1100">
        <v>3</v>
      </c>
      <c r="G1100" s="12">
        <v>12</v>
      </c>
      <c r="H1100">
        <v>4</v>
      </c>
      <c r="I1100" t="s">
        <v>22</v>
      </c>
      <c r="J1100" t="s">
        <v>23</v>
      </c>
      <c r="K1100" s="4">
        <f>(Table1[[#This Row],[EndTime]]-Table1[[#This Row],[StartTime]])*1440</f>
        <v>30.000000000000053</v>
      </c>
      <c r="L1100" s="5">
        <f>Table1[[#This Row],[Attendees]]/Table1[[#This Row],[Capacity]]</f>
        <v>0.33333333333333331</v>
      </c>
      <c r="M1100">
        <f>IF(Table1[[#This Row],[Attendees]]&gt;Table1[[#This Row],[Capacity]],1,0)</f>
        <v>0</v>
      </c>
      <c r="N1100" t="str">
        <f>TEXT(Table1[[#This Row],[Date]],"ddd")</f>
        <v>Mon</v>
      </c>
      <c r="O1100" t="str">
        <f>TEXT(Table1[[#This Row],[Date]],"mmm")</f>
        <v>May</v>
      </c>
      <c r="P1100" t="str">
        <f>IF(Table1[[#This Row],[Capacity]]&lt;=4,"Small",IF(Table1[[#This Row],[Capacity]]&lt;=8,"Medium","Large"))</f>
        <v>Large</v>
      </c>
      <c r="Q1100" t="str">
        <f>IF(Table1[[#This Row],[Utilization %]]&lt;0.25,"Barely Attended","Normal")</f>
        <v>Normal</v>
      </c>
      <c r="R1100" t="str">
        <f>IF(Table1[[#This Row],[Meeting duration (mins)]]&gt;90,"Long Meeting","Normal")</f>
        <v>Normal</v>
      </c>
    </row>
    <row r="1101" spans="1:18" x14ac:dyDescent="0.2">
      <c r="A1101">
        <v>1101</v>
      </c>
      <c r="B1101" s="1">
        <v>45303</v>
      </c>
      <c r="C1101" s="2" t="s">
        <v>19</v>
      </c>
      <c r="D1101" s="2" t="s">
        <v>34</v>
      </c>
      <c r="E1101" t="s">
        <v>25</v>
      </c>
      <c r="F1101">
        <v>1</v>
      </c>
      <c r="G1101" s="12">
        <v>4</v>
      </c>
      <c r="H1101">
        <v>6</v>
      </c>
      <c r="I1101" t="s">
        <v>27</v>
      </c>
      <c r="J1101" t="s">
        <v>23</v>
      </c>
      <c r="K1101" s="4">
        <f>(Table1[[#This Row],[EndTime]]-Table1[[#This Row],[StartTime]])*1440</f>
        <v>60.000000000000028</v>
      </c>
      <c r="L1101" s="5">
        <f>Table1[[#This Row],[Attendees]]/Table1[[#This Row],[Capacity]]</f>
        <v>1.5</v>
      </c>
      <c r="M1101">
        <f>IF(Table1[[#This Row],[Attendees]]&gt;Table1[[#This Row],[Capacity]],1,0)</f>
        <v>1</v>
      </c>
      <c r="N1101" t="str">
        <f>TEXT(Table1[[#This Row],[Date]],"ddd")</f>
        <v>Fri</v>
      </c>
      <c r="O1101" t="str">
        <f>TEXT(Table1[[#This Row],[Date]],"mmm")</f>
        <v>Jan</v>
      </c>
      <c r="P1101" t="str">
        <f>IF(Table1[[#This Row],[Capacity]]&lt;=4,"Small",IF(Table1[[#This Row],[Capacity]]&lt;=8,"Medium","Large"))</f>
        <v>Small</v>
      </c>
      <c r="Q1101" t="str">
        <f>IF(Table1[[#This Row],[Utilization %]]&lt;0.25,"Barely Attended","Normal")</f>
        <v>Normal</v>
      </c>
      <c r="R1101" t="str">
        <f>IF(Table1[[#This Row],[Meeting duration (mins)]]&gt;90,"Long Meeting","Normal")</f>
        <v>Normal</v>
      </c>
    </row>
    <row r="1102" spans="1:18" x14ac:dyDescent="0.2">
      <c r="A1102">
        <v>1102</v>
      </c>
      <c r="B1102" s="1">
        <v>45346</v>
      </c>
      <c r="C1102" s="2" t="s">
        <v>31</v>
      </c>
      <c r="D1102" s="2" t="s">
        <v>50</v>
      </c>
      <c r="E1102" t="s">
        <v>35</v>
      </c>
      <c r="F1102">
        <v>2</v>
      </c>
      <c r="G1102" s="12">
        <v>10</v>
      </c>
      <c r="H1102">
        <v>9</v>
      </c>
      <c r="I1102" t="s">
        <v>41</v>
      </c>
      <c r="J1102" t="s">
        <v>40</v>
      </c>
      <c r="K1102" s="4">
        <f>(Table1[[#This Row],[EndTime]]-Table1[[#This Row],[StartTime]])*1440</f>
        <v>120.00000000000006</v>
      </c>
      <c r="L1102" s="5">
        <f>Table1[[#This Row],[Attendees]]/Table1[[#This Row],[Capacity]]</f>
        <v>0.9</v>
      </c>
      <c r="M1102">
        <f>IF(Table1[[#This Row],[Attendees]]&gt;Table1[[#This Row],[Capacity]],1,0)</f>
        <v>0</v>
      </c>
      <c r="N1102" t="str">
        <f>TEXT(Table1[[#This Row],[Date]],"ddd")</f>
        <v>Sat</v>
      </c>
      <c r="O1102" t="str">
        <f>TEXT(Table1[[#This Row],[Date]],"mmm")</f>
        <v>Feb</v>
      </c>
      <c r="P1102" t="str">
        <f>IF(Table1[[#This Row],[Capacity]]&lt;=4,"Small",IF(Table1[[#This Row],[Capacity]]&lt;=8,"Medium","Large"))</f>
        <v>Large</v>
      </c>
      <c r="Q1102" t="str">
        <f>IF(Table1[[#This Row],[Utilization %]]&lt;0.25,"Barely Attended","Normal")</f>
        <v>Normal</v>
      </c>
      <c r="R1102" t="str">
        <f>IF(Table1[[#This Row],[Meeting duration (mins)]]&gt;90,"Long Meeting","Normal")</f>
        <v>Long Meeting</v>
      </c>
    </row>
    <row r="1103" spans="1:18" x14ac:dyDescent="0.2">
      <c r="A1103">
        <v>1103</v>
      </c>
      <c r="B1103" s="1">
        <v>45451</v>
      </c>
      <c r="C1103" s="2" t="s">
        <v>47</v>
      </c>
      <c r="D1103" s="2" t="s">
        <v>43</v>
      </c>
      <c r="E1103" t="s">
        <v>38</v>
      </c>
      <c r="F1103">
        <v>3</v>
      </c>
      <c r="G1103" s="12">
        <v>16</v>
      </c>
      <c r="H1103">
        <v>10</v>
      </c>
      <c r="I1103" t="s">
        <v>41</v>
      </c>
      <c r="J1103" t="s">
        <v>18</v>
      </c>
      <c r="K1103" s="4">
        <f>(Table1[[#This Row],[EndTime]]-Table1[[#This Row],[StartTime]])*1440</f>
        <v>90</v>
      </c>
      <c r="L1103" s="5">
        <f>Table1[[#This Row],[Attendees]]/Table1[[#This Row],[Capacity]]</f>
        <v>0.625</v>
      </c>
      <c r="M1103">
        <f>IF(Table1[[#This Row],[Attendees]]&gt;Table1[[#This Row],[Capacity]],1,0)</f>
        <v>0</v>
      </c>
      <c r="N1103" t="str">
        <f>TEXT(Table1[[#This Row],[Date]],"ddd")</f>
        <v>Sat</v>
      </c>
      <c r="O1103" t="str">
        <f>TEXT(Table1[[#This Row],[Date]],"mmm")</f>
        <v>Jun</v>
      </c>
      <c r="P1103" t="str">
        <f>IF(Table1[[#This Row],[Capacity]]&lt;=4,"Small",IF(Table1[[#This Row],[Capacity]]&lt;=8,"Medium","Large"))</f>
        <v>Large</v>
      </c>
      <c r="Q1103" t="str">
        <f>IF(Table1[[#This Row],[Utilization %]]&lt;0.25,"Barely Attended","Normal")</f>
        <v>Normal</v>
      </c>
      <c r="R1103" t="str">
        <f>IF(Table1[[#This Row],[Meeting duration (mins)]]&gt;90,"Long Meeting","Normal")</f>
        <v>Normal</v>
      </c>
    </row>
    <row r="1104" spans="1:18" x14ac:dyDescent="0.2">
      <c r="A1104">
        <v>1104</v>
      </c>
      <c r="B1104" s="1">
        <v>45326</v>
      </c>
      <c r="C1104" s="2" t="s">
        <v>20</v>
      </c>
      <c r="D1104" s="2" t="s">
        <v>15</v>
      </c>
      <c r="E1104" t="s">
        <v>21</v>
      </c>
      <c r="F1104">
        <v>1</v>
      </c>
      <c r="G1104" s="12">
        <v>6</v>
      </c>
      <c r="H1104">
        <v>8</v>
      </c>
      <c r="I1104" t="s">
        <v>39</v>
      </c>
      <c r="J1104" t="s">
        <v>18</v>
      </c>
      <c r="K1104" s="4">
        <f>(Table1[[#This Row],[EndTime]]-Table1[[#This Row],[StartTime]])*1440</f>
        <v>120.00000000000006</v>
      </c>
      <c r="L1104" s="5">
        <f>Table1[[#This Row],[Attendees]]/Table1[[#This Row],[Capacity]]</f>
        <v>1.3333333333333333</v>
      </c>
      <c r="M1104">
        <f>IF(Table1[[#This Row],[Attendees]]&gt;Table1[[#This Row],[Capacity]],1,0)</f>
        <v>1</v>
      </c>
      <c r="N1104" t="str">
        <f>TEXT(Table1[[#This Row],[Date]],"ddd")</f>
        <v>Sun</v>
      </c>
      <c r="O1104" t="str">
        <f>TEXT(Table1[[#This Row],[Date]],"mmm")</f>
        <v>Feb</v>
      </c>
      <c r="P1104" t="str">
        <f>IF(Table1[[#This Row],[Capacity]]&lt;=4,"Small",IF(Table1[[#This Row],[Capacity]]&lt;=8,"Medium","Large"))</f>
        <v>Medium</v>
      </c>
      <c r="Q1104" t="str">
        <f>IF(Table1[[#This Row],[Utilization %]]&lt;0.25,"Barely Attended","Normal")</f>
        <v>Normal</v>
      </c>
      <c r="R1104" t="str">
        <f>IF(Table1[[#This Row],[Meeting duration (mins)]]&gt;90,"Long Meeting","Normal")</f>
        <v>Long Meeting</v>
      </c>
    </row>
    <row r="1105" spans="1:18" x14ac:dyDescent="0.2">
      <c r="A1105">
        <v>1105</v>
      </c>
      <c r="B1105" s="1">
        <v>45648</v>
      </c>
      <c r="C1105" s="2" t="s">
        <v>47</v>
      </c>
      <c r="D1105" s="2" t="s">
        <v>20</v>
      </c>
      <c r="E1105" t="s">
        <v>49</v>
      </c>
      <c r="F1105">
        <v>3</v>
      </c>
      <c r="G1105" s="12">
        <v>12</v>
      </c>
      <c r="H1105">
        <v>6</v>
      </c>
      <c r="I1105" t="s">
        <v>17</v>
      </c>
      <c r="J1105" t="s">
        <v>30</v>
      </c>
      <c r="K1105" s="4">
        <f>(Table1[[#This Row],[EndTime]]-Table1[[#This Row],[StartTime]])*1440</f>
        <v>59.999999999999943</v>
      </c>
      <c r="L1105" s="5">
        <f>Table1[[#This Row],[Attendees]]/Table1[[#This Row],[Capacity]]</f>
        <v>0.5</v>
      </c>
      <c r="M1105">
        <f>IF(Table1[[#This Row],[Attendees]]&gt;Table1[[#This Row],[Capacity]],1,0)</f>
        <v>0</v>
      </c>
      <c r="N1105" t="str">
        <f>TEXT(Table1[[#This Row],[Date]],"ddd")</f>
        <v>Sun</v>
      </c>
      <c r="O1105" t="str">
        <f>TEXT(Table1[[#This Row],[Date]],"mmm")</f>
        <v>Dec</v>
      </c>
      <c r="P1105" t="str">
        <f>IF(Table1[[#This Row],[Capacity]]&lt;=4,"Small",IF(Table1[[#This Row],[Capacity]]&lt;=8,"Medium","Large"))</f>
        <v>Large</v>
      </c>
      <c r="Q1105" t="str">
        <f>IF(Table1[[#This Row],[Utilization %]]&lt;0.25,"Barely Attended","Normal")</f>
        <v>Normal</v>
      </c>
      <c r="R1105" t="str">
        <f>IF(Table1[[#This Row],[Meeting duration (mins)]]&gt;90,"Long Meeting","Normal")</f>
        <v>Normal</v>
      </c>
    </row>
    <row r="1106" spans="1:18" x14ac:dyDescent="0.2">
      <c r="A1106">
        <v>1106</v>
      </c>
      <c r="B1106" s="1">
        <v>45412</v>
      </c>
      <c r="C1106" s="2" t="s">
        <v>29</v>
      </c>
      <c r="D1106" s="2" t="s">
        <v>32</v>
      </c>
      <c r="E1106" t="s">
        <v>49</v>
      </c>
      <c r="F1106">
        <v>3</v>
      </c>
      <c r="G1106" s="12">
        <v>12</v>
      </c>
      <c r="H1106">
        <v>7</v>
      </c>
      <c r="I1106" t="s">
        <v>22</v>
      </c>
      <c r="J1106" t="s">
        <v>28</v>
      </c>
      <c r="K1106" s="4">
        <f>(Table1[[#This Row],[EndTime]]-Table1[[#This Row],[StartTime]])*1440</f>
        <v>59.999999999999943</v>
      </c>
      <c r="L1106" s="5">
        <f>Table1[[#This Row],[Attendees]]/Table1[[#This Row],[Capacity]]</f>
        <v>0.58333333333333337</v>
      </c>
      <c r="M1106">
        <f>IF(Table1[[#This Row],[Attendees]]&gt;Table1[[#This Row],[Capacity]],1,0)</f>
        <v>0</v>
      </c>
      <c r="N1106" t="str">
        <f>TEXT(Table1[[#This Row],[Date]],"ddd")</f>
        <v>Tue</v>
      </c>
      <c r="O1106" t="str">
        <f>TEXT(Table1[[#This Row],[Date]],"mmm")</f>
        <v>Apr</v>
      </c>
      <c r="P1106" t="str">
        <f>IF(Table1[[#This Row],[Capacity]]&lt;=4,"Small",IF(Table1[[#This Row],[Capacity]]&lt;=8,"Medium","Large"))</f>
        <v>Large</v>
      </c>
      <c r="Q1106" t="str">
        <f>IF(Table1[[#This Row],[Utilization %]]&lt;0.25,"Barely Attended","Normal")</f>
        <v>Normal</v>
      </c>
      <c r="R1106" t="str">
        <f>IF(Table1[[#This Row],[Meeting duration (mins)]]&gt;90,"Long Meeting","Normal")</f>
        <v>Normal</v>
      </c>
    </row>
    <row r="1107" spans="1:18" x14ac:dyDescent="0.2">
      <c r="A1107">
        <v>1107</v>
      </c>
      <c r="B1107" s="1">
        <v>45409</v>
      </c>
      <c r="C1107" s="2" t="s">
        <v>10</v>
      </c>
      <c r="D1107" s="2" t="s">
        <v>33</v>
      </c>
      <c r="E1107" t="s">
        <v>25</v>
      </c>
      <c r="F1107">
        <v>1</v>
      </c>
      <c r="G1107" s="12">
        <v>4</v>
      </c>
      <c r="H1107">
        <v>2</v>
      </c>
      <c r="I1107" t="s">
        <v>13</v>
      </c>
      <c r="J1107" t="s">
        <v>14</v>
      </c>
      <c r="K1107" s="4">
        <f>(Table1[[#This Row],[EndTime]]-Table1[[#This Row],[StartTime]])*1440</f>
        <v>119.99999999999989</v>
      </c>
      <c r="L1107" s="5">
        <f>Table1[[#This Row],[Attendees]]/Table1[[#This Row],[Capacity]]</f>
        <v>0.5</v>
      </c>
      <c r="M1107">
        <f>IF(Table1[[#This Row],[Attendees]]&gt;Table1[[#This Row],[Capacity]],1,0)</f>
        <v>0</v>
      </c>
      <c r="N1107" t="str">
        <f>TEXT(Table1[[#This Row],[Date]],"ddd")</f>
        <v>Sat</v>
      </c>
      <c r="O1107" t="str">
        <f>TEXT(Table1[[#This Row],[Date]],"mmm")</f>
        <v>Apr</v>
      </c>
      <c r="P1107" t="str">
        <f>IF(Table1[[#This Row],[Capacity]]&lt;=4,"Small",IF(Table1[[#This Row],[Capacity]]&lt;=8,"Medium","Large"))</f>
        <v>Small</v>
      </c>
      <c r="Q1107" t="str">
        <f>IF(Table1[[#This Row],[Utilization %]]&lt;0.25,"Barely Attended","Normal")</f>
        <v>Normal</v>
      </c>
      <c r="R1107" t="str">
        <f>IF(Table1[[#This Row],[Meeting duration (mins)]]&gt;90,"Long Meeting","Normal")</f>
        <v>Long Meeting</v>
      </c>
    </row>
    <row r="1108" spans="1:18" x14ac:dyDescent="0.2">
      <c r="A1108">
        <v>1108</v>
      </c>
      <c r="B1108" s="1">
        <v>45652</v>
      </c>
      <c r="C1108" s="2" t="s">
        <v>11</v>
      </c>
      <c r="D1108" s="2" t="s">
        <v>24</v>
      </c>
      <c r="E1108" t="s">
        <v>35</v>
      </c>
      <c r="F1108">
        <v>2</v>
      </c>
      <c r="G1108" s="12">
        <v>10</v>
      </c>
      <c r="H1108">
        <v>9</v>
      </c>
      <c r="I1108" t="s">
        <v>13</v>
      </c>
      <c r="J1108" t="s">
        <v>18</v>
      </c>
      <c r="K1108" s="4">
        <f>(Table1[[#This Row],[EndTime]]-Table1[[#This Row],[StartTime]])*1440</f>
        <v>90</v>
      </c>
      <c r="L1108" s="5">
        <f>Table1[[#This Row],[Attendees]]/Table1[[#This Row],[Capacity]]</f>
        <v>0.9</v>
      </c>
      <c r="M1108">
        <f>IF(Table1[[#This Row],[Attendees]]&gt;Table1[[#This Row],[Capacity]],1,0)</f>
        <v>0</v>
      </c>
      <c r="N1108" t="str">
        <f>TEXT(Table1[[#This Row],[Date]],"ddd")</f>
        <v>Thu</v>
      </c>
      <c r="O1108" t="str">
        <f>TEXT(Table1[[#This Row],[Date]],"mmm")</f>
        <v>Dec</v>
      </c>
      <c r="P1108" t="str">
        <f>IF(Table1[[#This Row],[Capacity]]&lt;=4,"Small",IF(Table1[[#This Row],[Capacity]]&lt;=8,"Medium","Large"))</f>
        <v>Large</v>
      </c>
      <c r="Q1108" t="str">
        <f>IF(Table1[[#This Row],[Utilization %]]&lt;0.25,"Barely Attended","Normal")</f>
        <v>Normal</v>
      </c>
      <c r="R1108" t="str">
        <f>IF(Table1[[#This Row],[Meeting duration (mins)]]&gt;90,"Long Meeting","Normal")</f>
        <v>Normal</v>
      </c>
    </row>
    <row r="1109" spans="1:18" x14ac:dyDescent="0.2">
      <c r="A1109">
        <v>1109</v>
      </c>
      <c r="B1109" s="1">
        <v>45472</v>
      </c>
      <c r="C1109" s="2" t="s">
        <v>31</v>
      </c>
      <c r="D1109" s="2" t="s">
        <v>24</v>
      </c>
      <c r="E1109" t="s">
        <v>21</v>
      </c>
      <c r="F1109">
        <v>1</v>
      </c>
      <c r="G1109" s="12">
        <v>6</v>
      </c>
      <c r="H1109">
        <v>6</v>
      </c>
      <c r="I1109" t="s">
        <v>42</v>
      </c>
      <c r="J1109" t="s">
        <v>30</v>
      </c>
      <c r="K1109" s="4">
        <f>(Table1[[#This Row],[EndTime]]-Table1[[#This Row],[StartTime]])*1440</f>
        <v>30.000000000000053</v>
      </c>
      <c r="L1109" s="5">
        <f>Table1[[#This Row],[Attendees]]/Table1[[#This Row],[Capacity]]</f>
        <v>1</v>
      </c>
      <c r="M1109">
        <f>IF(Table1[[#This Row],[Attendees]]&gt;Table1[[#This Row],[Capacity]],1,0)</f>
        <v>0</v>
      </c>
      <c r="N1109" t="str">
        <f>TEXT(Table1[[#This Row],[Date]],"ddd")</f>
        <v>Sat</v>
      </c>
      <c r="O1109" t="str">
        <f>TEXT(Table1[[#This Row],[Date]],"mmm")</f>
        <v>Jun</v>
      </c>
      <c r="P1109" t="str">
        <f>IF(Table1[[#This Row],[Capacity]]&lt;=4,"Small",IF(Table1[[#This Row],[Capacity]]&lt;=8,"Medium","Large"))</f>
        <v>Medium</v>
      </c>
      <c r="Q1109" t="str">
        <f>IF(Table1[[#This Row],[Utilization %]]&lt;0.25,"Barely Attended","Normal")</f>
        <v>Normal</v>
      </c>
      <c r="R1109" t="str">
        <f>IF(Table1[[#This Row],[Meeting duration (mins)]]&gt;90,"Long Meeting","Normal")</f>
        <v>Normal</v>
      </c>
    </row>
    <row r="1110" spans="1:18" x14ac:dyDescent="0.2">
      <c r="A1110">
        <v>1110</v>
      </c>
      <c r="B1110" s="1">
        <v>45334</v>
      </c>
      <c r="C1110" s="2" t="s">
        <v>43</v>
      </c>
      <c r="D1110" s="2" t="s">
        <v>15</v>
      </c>
      <c r="E1110" t="s">
        <v>49</v>
      </c>
      <c r="F1110">
        <v>3</v>
      </c>
      <c r="G1110" s="12">
        <v>12</v>
      </c>
      <c r="H1110">
        <v>13</v>
      </c>
      <c r="I1110" t="s">
        <v>41</v>
      </c>
      <c r="J1110" t="s">
        <v>23</v>
      </c>
      <c r="K1110" s="4">
        <f>(Table1[[#This Row],[EndTime]]-Table1[[#This Row],[StartTime]])*1440</f>
        <v>90</v>
      </c>
      <c r="L1110" s="5">
        <f>Table1[[#This Row],[Attendees]]/Table1[[#This Row],[Capacity]]</f>
        <v>1.0833333333333333</v>
      </c>
      <c r="M1110">
        <f>IF(Table1[[#This Row],[Attendees]]&gt;Table1[[#This Row],[Capacity]],1,0)</f>
        <v>1</v>
      </c>
      <c r="N1110" t="str">
        <f>TEXT(Table1[[#This Row],[Date]],"ddd")</f>
        <v>Mon</v>
      </c>
      <c r="O1110" t="str">
        <f>TEXT(Table1[[#This Row],[Date]],"mmm")</f>
        <v>Feb</v>
      </c>
      <c r="P1110" t="str">
        <f>IF(Table1[[#This Row],[Capacity]]&lt;=4,"Small",IF(Table1[[#This Row],[Capacity]]&lt;=8,"Medium","Large"))</f>
        <v>Large</v>
      </c>
      <c r="Q1110" t="str">
        <f>IF(Table1[[#This Row],[Utilization %]]&lt;0.25,"Barely Attended","Normal")</f>
        <v>Normal</v>
      </c>
      <c r="R1110" t="str">
        <f>IF(Table1[[#This Row],[Meeting duration (mins)]]&gt;90,"Long Meeting","Normal")</f>
        <v>Normal</v>
      </c>
    </row>
    <row r="1111" spans="1:18" x14ac:dyDescent="0.2">
      <c r="A1111">
        <v>1111</v>
      </c>
      <c r="B1111" s="1">
        <v>45535</v>
      </c>
      <c r="C1111" s="2" t="s">
        <v>43</v>
      </c>
      <c r="D1111" s="2" t="s">
        <v>15</v>
      </c>
      <c r="E1111" t="s">
        <v>12</v>
      </c>
      <c r="F1111">
        <v>2</v>
      </c>
      <c r="G1111" s="12">
        <v>8</v>
      </c>
      <c r="H1111">
        <v>1</v>
      </c>
      <c r="I1111" t="s">
        <v>41</v>
      </c>
      <c r="J1111" t="s">
        <v>18</v>
      </c>
      <c r="K1111" s="4">
        <f>(Table1[[#This Row],[EndTime]]-Table1[[#This Row],[StartTime]])*1440</f>
        <v>90</v>
      </c>
      <c r="L1111" s="5">
        <f>Table1[[#This Row],[Attendees]]/Table1[[#This Row],[Capacity]]</f>
        <v>0.125</v>
      </c>
      <c r="M1111">
        <f>IF(Table1[[#This Row],[Attendees]]&gt;Table1[[#This Row],[Capacity]],1,0)</f>
        <v>0</v>
      </c>
      <c r="N1111" t="str">
        <f>TEXT(Table1[[#This Row],[Date]],"ddd")</f>
        <v>Sat</v>
      </c>
      <c r="O1111" t="str">
        <f>TEXT(Table1[[#This Row],[Date]],"mmm")</f>
        <v>Aug</v>
      </c>
      <c r="P1111" t="str">
        <f>IF(Table1[[#This Row],[Capacity]]&lt;=4,"Small",IF(Table1[[#This Row],[Capacity]]&lt;=8,"Medium","Large"))</f>
        <v>Medium</v>
      </c>
      <c r="Q1111" t="str">
        <f>IF(Table1[[#This Row],[Utilization %]]&lt;0.25,"Barely Attended","Normal")</f>
        <v>Barely Attended</v>
      </c>
      <c r="R1111" t="str">
        <f>IF(Table1[[#This Row],[Meeting duration (mins)]]&gt;90,"Long Meeting","Normal")</f>
        <v>Normal</v>
      </c>
    </row>
    <row r="1112" spans="1:18" x14ac:dyDescent="0.2">
      <c r="A1112">
        <v>1112</v>
      </c>
      <c r="B1112" s="1">
        <v>45608</v>
      </c>
      <c r="C1112" s="2" t="s">
        <v>32</v>
      </c>
      <c r="D1112" s="2" t="s">
        <v>26</v>
      </c>
      <c r="E1112" t="s">
        <v>49</v>
      </c>
      <c r="F1112">
        <v>3</v>
      </c>
      <c r="G1112" s="12">
        <v>12</v>
      </c>
      <c r="H1112">
        <v>1</v>
      </c>
      <c r="I1112" t="s">
        <v>42</v>
      </c>
      <c r="J1112" t="s">
        <v>40</v>
      </c>
      <c r="K1112" s="4">
        <f>(Table1[[#This Row],[EndTime]]-Table1[[#This Row],[StartTime]])*1440</f>
        <v>120.00000000000006</v>
      </c>
      <c r="L1112" s="5">
        <f>Table1[[#This Row],[Attendees]]/Table1[[#This Row],[Capacity]]</f>
        <v>8.3333333333333329E-2</v>
      </c>
      <c r="M1112">
        <f>IF(Table1[[#This Row],[Attendees]]&gt;Table1[[#This Row],[Capacity]],1,0)</f>
        <v>0</v>
      </c>
      <c r="N1112" t="str">
        <f>TEXT(Table1[[#This Row],[Date]],"ddd")</f>
        <v>Tue</v>
      </c>
      <c r="O1112" t="str">
        <f>TEXT(Table1[[#This Row],[Date]],"mmm")</f>
        <v>Nov</v>
      </c>
      <c r="P1112" t="str">
        <f>IF(Table1[[#This Row],[Capacity]]&lt;=4,"Small",IF(Table1[[#This Row],[Capacity]]&lt;=8,"Medium","Large"))</f>
        <v>Large</v>
      </c>
      <c r="Q1112" t="str">
        <f>IF(Table1[[#This Row],[Utilization %]]&lt;0.25,"Barely Attended","Normal")</f>
        <v>Barely Attended</v>
      </c>
      <c r="R1112" t="str">
        <f>IF(Table1[[#This Row],[Meeting duration (mins)]]&gt;90,"Long Meeting","Normal")</f>
        <v>Long Meeting</v>
      </c>
    </row>
    <row r="1113" spans="1:18" x14ac:dyDescent="0.2">
      <c r="A1113">
        <v>1113</v>
      </c>
      <c r="B1113" s="1">
        <v>45463</v>
      </c>
      <c r="C1113" s="2" t="s">
        <v>45</v>
      </c>
      <c r="D1113" s="2" t="s">
        <v>11</v>
      </c>
      <c r="E1113" t="s">
        <v>25</v>
      </c>
      <c r="F1113">
        <v>1</v>
      </c>
      <c r="G1113" s="12">
        <v>4</v>
      </c>
      <c r="H1113">
        <v>1</v>
      </c>
      <c r="I1113" t="s">
        <v>42</v>
      </c>
      <c r="J1113" t="s">
        <v>28</v>
      </c>
      <c r="K1113" s="4">
        <f>(Table1[[#This Row],[EndTime]]-Table1[[#This Row],[StartTime]])*1440</f>
        <v>60.000000000000107</v>
      </c>
      <c r="L1113" s="5">
        <f>Table1[[#This Row],[Attendees]]/Table1[[#This Row],[Capacity]]</f>
        <v>0.25</v>
      </c>
      <c r="M1113">
        <f>IF(Table1[[#This Row],[Attendees]]&gt;Table1[[#This Row],[Capacity]],1,0)</f>
        <v>0</v>
      </c>
      <c r="N1113" t="str">
        <f>TEXT(Table1[[#This Row],[Date]],"ddd")</f>
        <v>Thu</v>
      </c>
      <c r="O1113" t="str">
        <f>TEXT(Table1[[#This Row],[Date]],"mmm")</f>
        <v>Jun</v>
      </c>
      <c r="P1113" t="str">
        <f>IF(Table1[[#This Row],[Capacity]]&lt;=4,"Small",IF(Table1[[#This Row],[Capacity]]&lt;=8,"Medium","Large"))</f>
        <v>Small</v>
      </c>
      <c r="Q1113" t="str">
        <f>IF(Table1[[#This Row],[Utilization %]]&lt;0.25,"Barely Attended","Normal")</f>
        <v>Normal</v>
      </c>
      <c r="R1113" t="str">
        <f>IF(Table1[[#This Row],[Meeting duration (mins)]]&gt;90,"Long Meeting","Normal")</f>
        <v>Normal</v>
      </c>
    </row>
    <row r="1114" spans="1:18" x14ac:dyDescent="0.2">
      <c r="A1114">
        <v>1114</v>
      </c>
      <c r="B1114" s="1">
        <v>45330</v>
      </c>
      <c r="C1114" s="2" t="s">
        <v>45</v>
      </c>
      <c r="D1114" s="2" t="s">
        <v>33</v>
      </c>
      <c r="E1114" t="s">
        <v>21</v>
      </c>
      <c r="F1114">
        <v>1</v>
      </c>
      <c r="G1114" s="12">
        <v>6</v>
      </c>
      <c r="H1114">
        <v>1</v>
      </c>
      <c r="I1114" t="s">
        <v>39</v>
      </c>
      <c r="J1114" t="s">
        <v>28</v>
      </c>
      <c r="K1114" s="4">
        <f>(Table1[[#This Row],[EndTime]]-Table1[[#This Row],[StartTime]])*1440</f>
        <v>90</v>
      </c>
      <c r="L1114" s="5">
        <f>Table1[[#This Row],[Attendees]]/Table1[[#This Row],[Capacity]]</f>
        <v>0.16666666666666666</v>
      </c>
      <c r="M1114">
        <f>IF(Table1[[#This Row],[Attendees]]&gt;Table1[[#This Row],[Capacity]],1,0)</f>
        <v>0</v>
      </c>
      <c r="N1114" t="str">
        <f>TEXT(Table1[[#This Row],[Date]],"ddd")</f>
        <v>Thu</v>
      </c>
      <c r="O1114" t="str">
        <f>TEXT(Table1[[#This Row],[Date]],"mmm")</f>
        <v>Feb</v>
      </c>
      <c r="P1114" t="str">
        <f>IF(Table1[[#This Row],[Capacity]]&lt;=4,"Small",IF(Table1[[#This Row],[Capacity]]&lt;=8,"Medium","Large"))</f>
        <v>Medium</v>
      </c>
      <c r="Q1114" t="str">
        <f>IF(Table1[[#This Row],[Utilization %]]&lt;0.25,"Barely Attended","Normal")</f>
        <v>Barely Attended</v>
      </c>
      <c r="R1114" t="str">
        <f>IF(Table1[[#This Row],[Meeting duration (mins)]]&gt;90,"Long Meeting","Normal")</f>
        <v>Normal</v>
      </c>
    </row>
    <row r="1115" spans="1:18" x14ac:dyDescent="0.2">
      <c r="A1115">
        <v>1115</v>
      </c>
      <c r="B1115" s="1">
        <v>45535</v>
      </c>
      <c r="C1115" s="2" t="s">
        <v>31</v>
      </c>
      <c r="D1115" s="2" t="s">
        <v>48</v>
      </c>
      <c r="E1115" t="s">
        <v>35</v>
      </c>
      <c r="F1115">
        <v>2</v>
      </c>
      <c r="G1115" s="12">
        <v>10</v>
      </c>
      <c r="H1115">
        <v>2</v>
      </c>
      <c r="I1115" t="s">
        <v>42</v>
      </c>
      <c r="J1115" t="s">
        <v>18</v>
      </c>
      <c r="K1115" s="4">
        <f>(Table1[[#This Row],[EndTime]]-Table1[[#This Row],[StartTime]])*1440</f>
        <v>90</v>
      </c>
      <c r="L1115" s="5">
        <f>Table1[[#This Row],[Attendees]]/Table1[[#This Row],[Capacity]]</f>
        <v>0.2</v>
      </c>
      <c r="M1115">
        <f>IF(Table1[[#This Row],[Attendees]]&gt;Table1[[#This Row],[Capacity]],1,0)</f>
        <v>0</v>
      </c>
      <c r="N1115" t="str">
        <f>TEXT(Table1[[#This Row],[Date]],"ddd")</f>
        <v>Sat</v>
      </c>
      <c r="O1115" t="str">
        <f>TEXT(Table1[[#This Row],[Date]],"mmm")</f>
        <v>Aug</v>
      </c>
      <c r="P1115" t="str">
        <f>IF(Table1[[#This Row],[Capacity]]&lt;=4,"Small",IF(Table1[[#This Row],[Capacity]]&lt;=8,"Medium","Large"))</f>
        <v>Large</v>
      </c>
      <c r="Q1115" t="str">
        <f>IF(Table1[[#This Row],[Utilization %]]&lt;0.25,"Barely Attended","Normal")</f>
        <v>Barely Attended</v>
      </c>
      <c r="R1115" t="str">
        <f>IF(Table1[[#This Row],[Meeting duration (mins)]]&gt;90,"Long Meeting","Normal")</f>
        <v>Normal</v>
      </c>
    </row>
    <row r="1116" spans="1:18" x14ac:dyDescent="0.2">
      <c r="A1116">
        <v>1116</v>
      </c>
      <c r="B1116" s="1">
        <v>45530</v>
      </c>
      <c r="C1116" s="2" t="s">
        <v>47</v>
      </c>
      <c r="D1116" s="2" t="s">
        <v>43</v>
      </c>
      <c r="E1116" t="s">
        <v>21</v>
      </c>
      <c r="F1116">
        <v>1</v>
      </c>
      <c r="G1116" s="12">
        <v>6</v>
      </c>
      <c r="H1116">
        <v>4</v>
      </c>
      <c r="I1116" t="s">
        <v>22</v>
      </c>
      <c r="J1116" t="s">
        <v>18</v>
      </c>
      <c r="K1116" s="4">
        <f>(Table1[[#This Row],[EndTime]]-Table1[[#This Row],[StartTime]])*1440</f>
        <v>90</v>
      </c>
      <c r="L1116" s="5">
        <f>Table1[[#This Row],[Attendees]]/Table1[[#This Row],[Capacity]]</f>
        <v>0.66666666666666663</v>
      </c>
      <c r="M1116">
        <f>IF(Table1[[#This Row],[Attendees]]&gt;Table1[[#This Row],[Capacity]],1,0)</f>
        <v>0</v>
      </c>
      <c r="N1116" t="str">
        <f>TEXT(Table1[[#This Row],[Date]],"ddd")</f>
        <v>Mon</v>
      </c>
      <c r="O1116" t="str">
        <f>TEXT(Table1[[#This Row],[Date]],"mmm")</f>
        <v>Aug</v>
      </c>
      <c r="P1116" t="str">
        <f>IF(Table1[[#This Row],[Capacity]]&lt;=4,"Small",IF(Table1[[#This Row],[Capacity]]&lt;=8,"Medium","Large"))</f>
        <v>Medium</v>
      </c>
      <c r="Q1116" t="str">
        <f>IF(Table1[[#This Row],[Utilization %]]&lt;0.25,"Barely Attended","Normal")</f>
        <v>Normal</v>
      </c>
      <c r="R1116" t="str">
        <f>IF(Table1[[#This Row],[Meeting duration (mins)]]&gt;90,"Long Meeting","Normal")</f>
        <v>Normal</v>
      </c>
    </row>
    <row r="1117" spans="1:18" x14ac:dyDescent="0.2">
      <c r="A1117">
        <v>1117</v>
      </c>
      <c r="B1117" s="1">
        <v>45423</v>
      </c>
      <c r="C1117" s="2" t="s">
        <v>47</v>
      </c>
      <c r="D1117" s="2" t="s">
        <v>20</v>
      </c>
      <c r="E1117" t="s">
        <v>21</v>
      </c>
      <c r="F1117">
        <v>1</v>
      </c>
      <c r="G1117" s="12">
        <v>6</v>
      </c>
      <c r="H1117">
        <v>9</v>
      </c>
      <c r="I1117" t="s">
        <v>13</v>
      </c>
      <c r="J1117" t="s">
        <v>30</v>
      </c>
      <c r="K1117" s="4">
        <f>(Table1[[#This Row],[EndTime]]-Table1[[#This Row],[StartTime]])*1440</f>
        <v>59.999999999999943</v>
      </c>
      <c r="L1117" s="5">
        <f>Table1[[#This Row],[Attendees]]/Table1[[#This Row],[Capacity]]</f>
        <v>1.5</v>
      </c>
      <c r="M1117">
        <f>IF(Table1[[#This Row],[Attendees]]&gt;Table1[[#This Row],[Capacity]],1,0)</f>
        <v>1</v>
      </c>
      <c r="N1117" t="str">
        <f>TEXT(Table1[[#This Row],[Date]],"ddd")</f>
        <v>Sat</v>
      </c>
      <c r="O1117" t="str">
        <f>TEXT(Table1[[#This Row],[Date]],"mmm")</f>
        <v>May</v>
      </c>
      <c r="P1117" t="str">
        <f>IF(Table1[[#This Row],[Capacity]]&lt;=4,"Small",IF(Table1[[#This Row],[Capacity]]&lt;=8,"Medium","Large"))</f>
        <v>Medium</v>
      </c>
      <c r="Q1117" t="str">
        <f>IF(Table1[[#This Row],[Utilization %]]&lt;0.25,"Barely Attended","Normal")</f>
        <v>Normal</v>
      </c>
      <c r="R1117" t="str">
        <f>IF(Table1[[#This Row],[Meeting duration (mins)]]&gt;90,"Long Meeting","Normal")</f>
        <v>Normal</v>
      </c>
    </row>
    <row r="1118" spans="1:18" x14ac:dyDescent="0.2">
      <c r="A1118">
        <v>1118</v>
      </c>
      <c r="B1118" s="1">
        <v>45561</v>
      </c>
      <c r="C1118" s="2" t="s">
        <v>47</v>
      </c>
      <c r="D1118" s="2" t="s">
        <v>34</v>
      </c>
      <c r="E1118" t="s">
        <v>38</v>
      </c>
      <c r="F1118">
        <v>3</v>
      </c>
      <c r="G1118" s="12">
        <v>16</v>
      </c>
      <c r="H1118">
        <v>2</v>
      </c>
      <c r="I1118" t="s">
        <v>39</v>
      </c>
      <c r="J1118" t="s">
        <v>23</v>
      </c>
      <c r="K1118" s="4">
        <f>(Table1[[#This Row],[EndTime]]-Table1[[#This Row],[StartTime]])*1440</f>
        <v>29.999999999999972</v>
      </c>
      <c r="L1118" s="5">
        <f>Table1[[#This Row],[Attendees]]/Table1[[#This Row],[Capacity]]</f>
        <v>0.125</v>
      </c>
      <c r="M1118">
        <f>IF(Table1[[#This Row],[Attendees]]&gt;Table1[[#This Row],[Capacity]],1,0)</f>
        <v>0</v>
      </c>
      <c r="N1118" t="str">
        <f>TEXT(Table1[[#This Row],[Date]],"ddd")</f>
        <v>Thu</v>
      </c>
      <c r="O1118" t="str">
        <f>TEXT(Table1[[#This Row],[Date]],"mmm")</f>
        <v>Sep</v>
      </c>
      <c r="P1118" t="str">
        <f>IF(Table1[[#This Row],[Capacity]]&lt;=4,"Small",IF(Table1[[#This Row],[Capacity]]&lt;=8,"Medium","Large"))</f>
        <v>Large</v>
      </c>
      <c r="Q1118" t="str">
        <f>IF(Table1[[#This Row],[Utilization %]]&lt;0.25,"Barely Attended","Normal")</f>
        <v>Barely Attended</v>
      </c>
      <c r="R1118" t="str">
        <f>IF(Table1[[#This Row],[Meeting duration (mins)]]&gt;90,"Long Meeting","Normal")</f>
        <v>Normal</v>
      </c>
    </row>
    <row r="1119" spans="1:18" x14ac:dyDescent="0.2">
      <c r="A1119">
        <v>1119</v>
      </c>
      <c r="B1119" s="1">
        <v>45310</v>
      </c>
      <c r="C1119" s="2" t="s">
        <v>31</v>
      </c>
      <c r="D1119" s="2" t="s">
        <v>50</v>
      </c>
      <c r="E1119" t="s">
        <v>49</v>
      </c>
      <c r="F1119">
        <v>3</v>
      </c>
      <c r="G1119" s="12">
        <v>12</v>
      </c>
      <c r="H1119">
        <v>11</v>
      </c>
      <c r="I1119" t="s">
        <v>41</v>
      </c>
      <c r="J1119" t="s">
        <v>14</v>
      </c>
      <c r="K1119" s="4">
        <f>(Table1[[#This Row],[EndTime]]-Table1[[#This Row],[StartTime]])*1440</f>
        <v>120.00000000000006</v>
      </c>
      <c r="L1119" s="5">
        <f>Table1[[#This Row],[Attendees]]/Table1[[#This Row],[Capacity]]</f>
        <v>0.91666666666666663</v>
      </c>
      <c r="M1119">
        <f>IF(Table1[[#This Row],[Attendees]]&gt;Table1[[#This Row],[Capacity]],1,0)</f>
        <v>0</v>
      </c>
      <c r="N1119" t="str">
        <f>TEXT(Table1[[#This Row],[Date]],"ddd")</f>
        <v>Fri</v>
      </c>
      <c r="O1119" t="str">
        <f>TEXT(Table1[[#This Row],[Date]],"mmm")</f>
        <v>Jan</v>
      </c>
      <c r="P1119" t="str">
        <f>IF(Table1[[#This Row],[Capacity]]&lt;=4,"Small",IF(Table1[[#This Row],[Capacity]]&lt;=8,"Medium","Large"))</f>
        <v>Large</v>
      </c>
      <c r="Q1119" t="str">
        <f>IF(Table1[[#This Row],[Utilization %]]&lt;0.25,"Barely Attended","Normal")</f>
        <v>Normal</v>
      </c>
      <c r="R1119" t="str">
        <f>IF(Table1[[#This Row],[Meeting duration (mins)]]&gt;90,"Long Meeting","Normal")</f>
        <v>Long Meeting</v>
      </c>
    </row>
    <row r="1120" spans="1:18" x14ac:dyDescent="0.2">
      <c r="A1120">
        <v>1120</v>
      </c>
      <c r="B1120" s="1">
        <v>45558</v>
      </c>
      <c r="C1120" s="2" t="s">
        <v>45</v>
      </c>
      <c r="D1120" s="2" t="s">
        <v>31</v>
      </c>
      <c r="E1120" t="s">
        <v>21</v>
      </c>
      <c r="F1120">
        <v>1</v>
      </c>
      <c r="G1120" s="12">
        <v>6</v>
      </c>
      <c r="H1120">
        <v>2</v>
      </c>
      <c r="I1120" t="s">
        <v>42</v>
      </c>
      <c r="J1120" t="s">
        <v>30</v>
      </c>
      <c r="K1120" s="4">
        <f>(Table1[[#This Row],[EndTime]]-Table1[[#This Row],[StartTime]])*1440</f>
        <v>120.00000000000006</v>
      </c>
      <c r="L1120" s="5">
        <f>Table1[[#This Row],[Attendees]]/Table1[[#This Row],[Capacity]]</f>
        <v>0.33333333333333331</v>
      </c>
      <c r="M1120">
        <f>IF(Table1[[#This Row],[Attendees]]&gt;Table1[[#This Row],[Capacity]],1,0)</f>
        <v>0</v>
      </c>
      <c r="N1120" t="str">
        <f>TEXT(Table1[[#This Row],[Date]],"ddd")</f>
        <v>Mon</v>
      </c>
      <c r="O1120" t="str">
        <f>TEXT(Table1[[#This Row],[Date]],"mmm")</f>
        <v>Sep</v>
      </c>
      <c r="P1120" t="str">
        <f>IF(Table1[[#This Row],[Capacity]]&lt;=4,"Small",IF(Table1[[#This Row],[Capacity]]&lt;=8,"Medium","Large"))</f>
        <v>Medium</v>
      </c>
      <c r="Q1120" t="str">
        <f>IF(Table1[[#This Row],[Utilization %]]&lt;0.25,"Barely Attended","Normal")</f>
        <v>Normal</v>
      </c>
      <c r="R1120" t="str">
        <f>IF(Table1[[#This Row],[Meeting duration (mins)]]&gt;90,"Long Meeting","Normal")</f>
        <v>Long Meeting</v>
      </c>
    </row>
    <row r="1121" spans="1:18" x14ac:dyDescent="0.2">
      <c r="A1121">
        <v>1121</v>
      </c>
      <c r="B1121" s="1">
        <v>45522</v>
      </c>
      <c r="C1121" s="2" t="s">
        <v>29</v>
      </c>
      <c r="D1121" s="2" t="s">
        <v>37</v>
      </c>
      <c r="E1121" t="s">
        <v>25</v>
      </c>
      <c r="F1121">
        <v>1</v>
      </c>
      <c r="G1121" s="12">
        <v>4</v>
      </c>
      <c r="H1121">
        <v>6</v>
      </c>
      <c r="I1121" t="s">
        <v>27</v>
      </c>
      <c r="J1121" t="s">
        <v>23</v>
      </c>
      <c r="K1121" s="4">
        <f>(Table1[[#This Row],[EndTime]]-Table1[[#This Row],[StartTime]])*1440</f>
        <v>30.000000000000053</v>
      </c>
      <c r="L1121" s="5">
        <f>Table1[[#This Row],[Attendees]]/Table1[[#This Row],[Capacity]]</f>
        <v>1.5</v>
      </c>
      <c r="M1121">
        <f>IF(Table1[[#This Row],[Attendees]]&gt;Table1[[#This Row],[Capacity]],1,0)</f>
        <v>1</v>
      </c>
      <c r="N1121" t="str">
        <f>TEXT(Table1[[#This Row],[Date]],"ddd")</f>
        <v>Sun</v>
      </c>
      <c r="O1121" t="str">
        <f>TEXT(Table1[[#This Row],[Date]],"mmm")</f>
        <v>Aug</v>
      </c>
      <c r="P1121" t="str">
        <f>IF(Table1[[#This Row],[Capacity]]&lt;=4,"Small",IF(Table1[[#This Row],[Capacity]]&lt;=8,"Medium","Large"))</f>
        <v>Small</v>
      </c>
      <c r="Q1121" t="str">
        <f>IF(Table1[[#This Row],[Utilization %]]&lt;0.25,"Barely Attended","Normal")</f>
        <v>Normal</v>
      </c>
      <c r="R1121" t="str">
        <f>IF(Table1[[#This Row],[Meeting duration (mins)]]&gt;90,"Long Meeting","Normal")</f>
        <v>Normal</v>
      </c>
    </row>
    <row r="1122" spans="1:18" x14ac:dyDescent="0.2">
      <c r="A1122">
        <v>1122</v>
      </c>
      <c r="B1122" s="1">
        <v>45325</v>
      </c>
      <c r="C1122" s="2" t="s">
        <v>15</v>
      </c>
      <c r="D1122" s="2" t="s">
        <v>16</v>
      </c>
      <c r="E1122" t="s">
        <v>12</v>
      </c>
      <c r="F1122">
        <v>2</v>
      </c>
      <c r="G1122" s="12">
        <v>8</v>
      </c>
      <c r="H1122">
        <v>11</v>
      </c>
      <c r="I1122" t="s">
        <v>27</v>
      </c>
      <c r="J1122" t="s">
        <v>23</v>
      </c>
      <c r="K1122" s="4">
        <f>(Table1[[#This Row],[EndTime]]-Table1[[#This Row],[StartTime]])*1440</f>
        <v>119.99999999999997</v>
      </c>
      <c r="L1122" s="5">
        <f>Table1[[#This Row],[Attendees]]/Table1[[#This Row],[Capacity]]</f>
        <v>1.375</v>
      </c>
      <c r="M1122">
        <f>IF(Table1[[#This Row],[Attendees]]&gt;Table1[[#This Row],[Capacity]],1,0)</f>
        <v>1</v>
      </c>
      <c r="N1122" t="str">
        <f>TEXT(Table1[[#This Row],[Date]],"ddd")</f>
        <v>Sat</v>
      </c>
      <c r="O1122" t="str">
        <f>TEXT(Table1[[#This Row],[Date]],"mmm")</f>
        <v>Feb</v>
      </c>
      <c r="P1122" t="str">
        <f>IF(Table1[[#This Row],[Capacity]]&lt;=4,"Small",IF(Table1[[#This Row],[Capacity]]&lt;=8,"Medium","Large"))</f>
        <v>Medium</v>
      </c>
      <c r="Q1122" t="str">
        <f>IF(Table1[[#This Row],[Utilization %]]&lt;0.25,"Barely Attended","Normal")</f>
        <v>Normal</v>
      </c>
      <c r="R1122" t="str">
        <f>IF(Table1[[#This Row],[Meeting duration (mins)]]&gt;90,"Long Meeting","Normal")</f>
        <v>Long Meeting</v>
      </c>
    </row>
    <row r="1123" spans="1:18" x14ac:dyDescent="0.2">
      <c r="A1123">
        <v>1123</v>
      </c>
      <c r="B1123" s="1">
        <v>45652</v>
      </c>
      <c r="C1123" s="2" t="s">
        <v>16</v>
      </c>
      <c r="D1123" s="2" t="s">
        <v>26</v>
      </c>
      <c r="E1123" t="s">
        <v>21</v>
      </c>
      <c r="F1123">
        <v>1</v>
      </c>
      <c r="G1123" s="12">
        <v>6</v>
      </c>
      <c r="H1123">
        <v>9</v>
      </c>
      <c r="I1123" t="s">
        <v>22</v>
      </c>
      <c r="J1123" t="s">
        <v>14</v>
      </c>
      <c r="K1123" s="4">
        <f>(Table1[[#This Row],[EndTime]]-Table1[[#This Row],[StartTime]])*1440</f>
        <v>90</v>
      </c>
      <c r="L1123" s="5">
        <f>Table1[[#This Row],[Attendees]]/Table1[[#This Row],[Capacity]]</f>
        <v>1.5</v>
      </c>
      <c r="M1123">
        <f>IF(Table1[[#This Row],[Attendees]]&gt;Table1[[#This Row],[Capacity]],1,0)</f>
        <v>1</v>
      </c>
      <c r="N1123" t="str">
        <f>TEXT(Table1[[#This Row],[Date]],"ddd")</f>
        <v>Thu</v>
      </c>
      <c r="O1123" t="str">
        <f>TEXT(Table1[[#This Row],[Date]],"mmm")</f>
        <v>Dec</v>
      </c>
      <c r="P1123" t="str">
        <f>IF(Table1[[#This Row],[Capacity]]&lt;=4,"Small",IF(Table1[[#This Row],[Capacity]]&lt;=8,"Medium","Large"))</f>
        <v>Medium</v>
      </c>
      <c r="Q1123" t="str">
        <f>IF(Table1[[#This Row],[Utilization %]]&lt;0.25,"Barely Attended","Normal")</f>
        <v>Normal</v>
      </c>
      <c r="R1123" t="str">
        <f>IF(Table1[[#This Row],[Meeting duration (mins)]]&gt;90,"Long Meeting","Normal")</f>
        <v>Normal</v>
      </c>
    </row>
    <row r="1124" spans="1:18" x14ac:dyDescent="0.2">
      <c r="A1124">
        <v>1124</v>
      </c>
      <c r="B1124" s="1">
        <v>45575</v>
      </c>
      <c r="C1124" s="2" t="s">
        <v>34</v>
      </c>
      <c r="D1124" s="2" t="s">
        <v>43</v>
      </c>
      <c r="E1124" t="s">
        <v>38</v>
      </c>
      <c r="F1124">
        <v>3</v>
      </c>
      <c r="G1124" s="12">
        <v>16</v>
      </c>
      <c r="H1124">
        <v>3</v>
      </c>
      <c r="I1124" t="s">
        <v>27</v>
      </c>
      <c r="J1124" t="s">
        <v>14</v>
      </c>
      <c r="K1124" s="4">
        <f>(Table1[[#This Row],[EndTime]]-Table1[[#This Row],[StartTime]])*1440</f>
        <v>60.000000000000028</v>
      </c>
      <c r="L1124" s="5">
        <f>Table1[[#This Row],[Attendees]]/Table1[[#This Row],[Capacity]]</f>
        <v>0.1875</v>
      </c>
      <c r="M1124">
        <f>IF(Table1[[#This Row],[Attendees]]&gt;Table1[[#This Row],[Capacity]],1,0)</f>
        <v>0</v>
      </c>
      <c r="N1124" t="str">
        <f>TEXT(Table1[[#This Row],[Date]],"ddd")</f>
        <v>Thu</v>
      </c>
      <c r="O1124" t="str">
        <f>TEXT(Table1[[#This Row],[Date]],"mmm")</f>
        <v>Oct</v>
      </c>
      <c r="P1124" t="str">
        <f>IF(Table1[[#This Row],[Capacity]]&lt;=4,"Small",IF(Table1[[#This Row],[Capacity]]&lt;=8,"Medium","Large"))</f>
        <v>Large</v>
      </c>
      <c r="Q1124" t="str">
        <f>IF(Table1[[#This Row],[Utilization %]]&lt;0.25,"Barely Attended","Normal")</f>
        <v>Barely Attended</v>
      </c>
      <c r="R1124" t="str">
        <f>IF(Table1[[#This Row],[Meeting duration (mins)]]&gt;90,"Long Meeting","Normal")</f>
        <v>Normal</v>
      </c>
    </row>
    <row r="1125" spans="1:18" x14ac:dyDescent="0.2">
      <c r="A1125">
        <v>1125</v>
      </c>
      <c r="B1125" s="1">
        <v>45525</v>
      </c>
      <c r="C1125" s="2" t="s">
        <v>26</v>
      </c>
      <c r="D1125" s="2" t="s">
        <v>31</v>
      </c>
      <c r="E1125" t="s">
        <v>38</v>
      </c>
      <c r="F1125">
        <v>3</v>
      </c>
      <c r="G1125" s="12">
        <v>16</v>
      </c>
      <c r="H1125">
        <v>4</v>
      </c>
      <c r="I1125" t="s">
        <v>17</v>
      </c>
      <c r="J1125" t="s">
        <v>28</v>
      </c>
      <c r="K1125" s="4">
        <f>(Table1[[#This Row],[EndTime]]-Table1[[#This Row],[StartTime]])*1440</f>
        <v>90</v>
      </c>
      <c r="L1125" s="5">
        <f>Table1[[#This Row],[Attendees]]/Table1[[#This Row],[Capacity]]</f>
        <v>0.25</v>
      </c>
      <c r="M1125">
        <f>IF(Table1[[#This Row],[Attendees]]&gt;Table1[[#This Row],[Capacity]],1,0)</f>
        <v>0</v>
      </c>
      <c r="N1125" t="str">
        <f>TEXT(Table1[[#This Row],[Date]],"ddd")</f>
        <v>Wed</v>
      </c>
      <c r="O1125" t="str">
        <f>TEXT(Table1[[#This Row],[Date]],"mmm")</f>
        <v>Aug</v>
      </c>
      <c r="P1125" t="str">
        <f>IF(Table1[[#This Row],[Capacity]]&lt;=4,"Small",IF(Table1[[#This Row],[Capacity]]&lt;=8,"Medium","Large"))</f>
        <v>Large</v>
      </c>
      <c r="Q1125" t="str">
        <f>IF(Table1[[#This Row],[Utilization %]]&lt;0.25,"Barely Attended","Normal")</f>
        <v>Normal</v>
      </c>
      <c r="R1125" t="str">
        <f>IF(Table1[[#This Row],[Meeting duration (mins)]]&gt;90,"Long Meeting","Normal")</f>
        <v>Normal</v>
      </c>
    </row>
    <row r="1126" spans="1:18" x14ac:dyDescent="0.2">
      <c r="A1126">
        <v>1126</v>
      </c>
      <c r="B1126" s="1">
        <v>45636</v>
      </c>
      <c r="C1126" s="2" t="s">
        <v>34</v>
      </c>
      <c r="D1126" s="2" t="s">
        <v>20</v>
      </c>
      <c r="E1126" t="s">
        <v>12</v>
      </c>
      <c r="F1126">
        <v>2</v>
      </c>
      <c r="G1126" s="12">
        <v>8</v>
      </c>
      <c r="H1126">
        <v>7</v>
      </c>
      <c r="I1126" t="s">
        <v>41</v>
      </c>
      <c r="J1126" t="s">
        <v>30</v>
      </c>
      <c r="K1126" s="4">
        <f>(Table1[[#This Row],[EndTime]]-Table1[[#This Row],[StartTime]])*1440</f>
        <v>29.999999999999972</v>
      </c>
      <c r="L1126" s="5">
        <f>Table1[[#This Row],[Attendees]]/Table1[[#This Row],[Capacity]]</f>
        <v>0.875</v>
      </c>
      <c r="M1126">
        <f>IF(Table1[[#This Row],[Attendees]]&gt;Table1[[#This Row],[Capacity]],1,0)</f>
        <v>0</v>
      </c>
      <c r="N1126" t="str">
        <f>TEXT(Table1[[#This Row],[Date]],"ddd")</f>
        <v>Tue</v>
      </c>
      <c r="O1126" t="str">
        <f>TEXT(Table1[[#This Row],[Date]],"mmm")</f>
        <v>Dec</v>
      </c>
      <c r="P1126" t="str">
        <f>IF(Table1[[#This Row],[Capacity]]&lt;=4,"Small",IF(Table1[[#This Row],[Capacity]]&lt;=8,"Medium","Large"))</f>
        <v>Medium</v>
      </c>
      <c r="Q1126" t="str">
        <f>IF(Table1[[#This Row],[Utilization %]]&lt;0.25,"Barely Attended","Normal")</f>
        <v>Normal</v>
      </c>
      <c r="R1126" t="str">
        <f>IF(Table1[[#This Row],[Meeting duration (mins)]]&gt;90,"Long Meeting","Normal")</f>
        <v>Normal</v>
      </c>
    </row>
    <row r="1127" spans="1:18" x14ac:dyDescent="0.2">
      <c r="A1127">
        <v>1127</v>
      </c>
      <c r="B1127" s="1">
        <v>45496</v>
      </c>
      <c r="C1127" s="2" t="s">
        <v>26</v>
      </c>
      <c r="D1127" s="2" t="s">
        <v>24</v>
      </c>
      <c r="E1127" t="s">
        <v>25</v>
      </c>
      <c r="F1127">
        <v>1</v>
      </c>
      <c r="G1127" s="12">
        <v>4</v>
      </c>
      <c r="H1127">
        <v>2</v>
      </c>
      <c r="I1127" t="s">
        <v>27</v>
      </c>
      <c r="J1127" t="s">
        <v>28</v>
      </c>
      <c r="K1127" s="4">
        <f>(Table1[[#This Row],[EndTime]]-Table1[[#This Row],[StartTime]])*1440</f>
        <v>120.00000000000006</v>
      </c>
      <c r="L1127" s="5">
        <f>Table1[[#This Row],[Attendees]]/Table1[[#This Row],[Capacity]]</f>
        <v>0.5</v>
      </c>
      <c r="M1127">
        <f>IF(Table1[[#This Row],[Attendees]]&gt;Table1[[#This Row],[Capacity]],1,0)</f>
        <v>0</v>
      </c>
      <c r="N1127" t="str">
        <f>TEXT(Table1[[#This Row],[Date]],"ddd")</f>
        <v>Tue</v>
      </c>
      <c r="O1127" t="str">
        <f>TEXT(Table1[[#This Row],[Date]],"mmm")</f>
        <v>Jul</v>
      </c>
      <c r="P1127" t="str">
        <f>IF(Table1[[#This Row],[Capacity]]&lt;=4,"Small",IF(Table1[[#This Row],[Capacity]]&lt;=8,"Medium","Large"))</f>
        <v>Small</v>
      </c>
      <c r="Q1127" t="str">
        <f>IF(Table1[[#This Row],[Utilization %]]&lt;0.25,"Barely Attended","Normal")</f>
        <v>Normal</v>
      </c>
      <c r="R1127" t="str">
        <f>IF(Table1[[#This Row],[Meeting duration (mins)]]&gt;90,"Long Meeting","Normal")</f>
        <v>Long Meeting</v>
      </c>
    </row>
    <row r="1128" spans="1:18" x14ac:dyDescent="0.2">
      <c r="A1128">
        <v>1128</v>
      </c>
      <c r="B1128" s="1">
        <v>45421</v>
      </c>
      <c r="C1128" s="2" t="s">
        <v>36</v>
      </c>
      <c r="D1128" s="2" t="s">
        <v>37</v>
      </c>
      <c r="E1128" t="s">
        <v>49</v>
      </c>
      <c r="F1128">
        <v>3</v>
      </c>
      <c r="G1128" s="12">
        <v>12</v>
      </c>
      <c r="H1128">
        <v>9</v>
      </c>
      <c r="I1128" t="s">
        <v>17</v>
      </c>
      <c r="J1128" t="s">
        <v>40</v>
      </c>
      <c r="K1128" s="4">
        <f>(Table1[[#This Row],[EndTime]]-Table1[[#This Row],[StartTime]])*1440</f>
        <v>120.00000000000006</v>
      </c>
      <c r="L1128" s="5">
        <f>Table1[[#This Row],[Attendees]]/Table1[[#This Row],[Capacity]]</f>
        <v>0.75</v>
      </c>
      <c r="M1128">
        <f>IF(Table1[[#This Row],[Attendees]]&gt;Table1[[#This Row],[Capacity]],1,0)</f>
        <v>0</v>
      </c>
      <c r="N1128" t="str">
        <f>TEXT(Table1[[#This Row],[Date]],"ddd")</f>
        <v>Thu</v>
      </c>
      <c r="O1128" t="str">
        <f>TEXT(Table1[[#This Row],[Date]],"mmm")</f>
        <v>May</v>
      </c>
      <c r="P1128" t="str">
        <f>IF(Table1[[#This Row],[Capacity]]&lt;=4,"Small",IF(Table1[[#This Row],[Capacity]]&lt;=8,"Medium","Large"))</f>
        <v>Large</v>
      </c>
      <c r="Q1128" t="str">
        <f>IF(Table1[[#This Row],[Utilization %]]&lt;0.25,"Barely Attended","Normal")</f>
        <v>Normal</v>
      </c>
      <c r="R1128" t="str">
        <f>IF(Table1[[#This Row],[Meeting duration (mins)]]&gt;90,"Long Meeting","Normal")</f>
        <v>Long Meeting</v>
      </c>
    </row>
    <row r="1129" spans="1:18" x14ac:dyDescent="0.2">
      <c r="A1129">
        <v>1129</v>
      </c>
      <c r="B1129" s="1">
        <v>45569</v>
      </c>
      <c r="C1129" s="2" t="s">
        <v>43</v>
      </c>
      <c r="D1129" s="2" t="s">
        <v>36</v>
      </c>
      <c r="E1129" t="s">
        <v>12</v>
      </c>
      <c r="F1129">
        <v>2</v>
      </c>
      <c r="G1129" s="12">
        <v>8</v>
      </c>
      <c r="H1129">
        <v>6</v>
      </c>
      <c r="I1129" t="s">
        <v>39</v>
      </c>
      <c r="J1129" t="s">
        <v>30</v>
      </c>
      <c r="K1129" s="4">
        <f>(Table1[[#This Row],[EndTime]]-Table1[[#This Row],[StartTime]])*1440</f>
        <v>29.999999999999972</v>
      </c>
      <c r="L1129" s="5">
        <f>Table1[[#This Row],[Attendees]]/Table1[[#This Row],[Capacity]]</f>
        <v>0.75</v>
      </c>
      <c r="M1129">
        <f>IF(Table1[[#This Row],[Attendees]]&gt;Table1[[#This Row],[Capacity]],1,0)</f>
        <v>0</v>
      </c>
      <c r="N1129" t="str">
        <f>TEXT(Table1[[#This Row],[Date]],"ddd")</f>
        <v>Fri</v>
      </c>
      <c r="O1129" t="str">
        <f>TEXT(Table1[[#This Row],[Date]],"mmm")</f>
        <v>Oct</v>
      </c>
      <c r="P1129" t="str">
        <f>IF(Table1[[#This Row],[Capacity]]&lt;=4,"Small",IF(Table1[[#This Row],[Capacity]]&lt;=8,"Medium","Large"))</f>
        <v>Medium</v>
      </c>
      <c r="Q1129" t="str">
        <f>IF(Table1[[#This Row],[Utilization %]]&lt;0.25,"Barely Attended","Normal")</f>
        <v>Normal</v>
      </c>
      <c r="R1129" t="str">
        <f>IF(Table1[[#This Row],[Meeting duration (mins)]]&gt;90,"Long Meeting","Normal")</f>
        <v>Normal</v>
      </c>
    </row>
    <row r="1130" spans="1:18" x14ac:dyDescent="0.2">
      <c r="A1130">
        <v>1130</v>
      </c>
      <c r="B1130" s="1">
        <v>45524</v>
      </c>
      <c r="C1130" s="2" t="s">
        <v>11</v>
      </c>
      <c r="D1130" s="2" t="s">
        <v>31</v>
      </c>
      <c r="E1130" t="s">
        <v>12</v>
      </c>
      <c r="F1130">
        <v>2</v>
      </c>
      <c r="G1130" s="12">
        <v>8</v>
      </c>
      <c r="H1130">
        <v>6</v>
      </c>
      <c r="I1130" t="s">
        <v>41</v>
      </c>
      <c r="J1130" t="s">
        <v>28</v>
      </c>
      <c r="K1130" s="4">
        <f>(Table1[[#This Row],[EndTime]]-Table1[[#This Row],[StartTime]])*1440</f>
        <v>59.999999999999943</v>
      </c>
      <c r="L1130" s="5">
        <f>Table1[[#This Row],[Attendees]]/Table1[[#This Row],[Capacity]]</f>
        <v>0.75</v>
      </c>
      <c r="M1130">
        <f>IF(Table1[[#This Row],[Attendees]]&gt;Table1[[#This Row],[Capacity]],1,0)</f>
        <v>0</v>
      </c>
      <c r="N1130" t="str">
        <f>TEXT(Table1[[#This Row],[Date]],"ddd")</f>
        <v>Tue</v>
      </c>
      <c r="O1130" t="str">
        <f>TEXT(Table1[[#This Row],[Date]],"mmm")</f>
        <v>Aug</v>
      </c>
      <c r="P1130" t="str">
        <f>IF(Table1[[#This Row],[Capacity]]&lt;=4,"Small",IF(Table1[[#This Row],[Capacity]]&lt;=8,"Medium","Large"))</f>
        <v>Medium</v>
      </c>
      <c r="Q1130" t="str">
        <f>IF(Table1[[#This Row],[Utilization %]]&lt;0.25,"Barely Attended","Normal")</f>
        <v>Normal</v>
      </c>
      <c r="R1130" t="str">
        <f>IF(Table1[[#This Row],[Meeting duration (mins)]]&gt;90,"Long Meeting","Normal")</f>
        <v>Normal</v>
      </c>
    </row>
    <row r="1131" spans="1:18" x14ac:dyDescent="0.2">
      <c r="A1131">
        <v>1131</v>
      </c>
      <c r="B1131" s="1">
        <v>45508</v>
      </c>
      <c r="C1131" s="2" t="s">
        <v>43</v>
      </c>
      <c r="D1131" s="2" t="s">
        <v>15</v>
      </c>
      <c r="E1131" t="s">
        <v>49</v>
      </c>
      <c r="F1131">
        <v>3</v>
      </c>
      <c r="G1131" s="12">
        <v>12</v>
      </c>
      <c r="H1131">
        <v>3</v>
      </c>
      <c r="I1131" t="s">
        <v>39</v>
      </c>
      <c r="J1131" t="s">
        <v>14</v>
      </c>
      <c r="K1131" s="4">
        <f>(Table1[[#This Row],[EndTime]]-Table1[[#This Row],[StartTime]])*1440</f>
        <v>90</v>
      </c>
      <c r="L1131" s="5">
        <f>Table1[[#This Row],[Attendees]]/Table1[[#This Row],[Capacity]]</f>
        <v>0.25</v>
      </c>
      <c r="M1131">
        <f>IF(Table1[[#This Row],[Attendees]]&gt;Table1[[#This Row],[Capacity]],1,0)</f>
        <v>0</v>
      </c>
      <c r="N1131" t="str">
        <f>TEXT(Table1[[#This Row],[Date]],"ddd")</f>
        <v>Sun</v>
      </c>
      <c r="O1131" t="str">
        <f>TEXT(Table1[[#This Row],[Date]],"mmm")</f>
        <v>Aug</v>
      </c>
      <c r="P1131" t="str">
        <f>IF(Table1[[#This Row],[Capacity]]&lt;=4,"Small",IF(Table1[[#This Row],[Capacity]]&lt;=8,"Medium","Large"))</f>
        <v>Large</v>
      </c>
      <c r="Q1131" t="str">
        <f>IF(Table1[[#This Row],[Utilization %]]&lt;0.25,"Barely Attended","Normal")</f>
        <v>Normal</v>
      </c>
      <c r="R1131" t="str">
        <f>IF(Table1[[#This Row],[Meeting duration (mins)]]&gt;90,"Long Meeting","Normal")</f>
        <v>Normal</v>
      </c>
    </row>
    <row r="1132" spans="1:18" x14ac:dyDescent="0.2">
      <c r="A1132">
        <v>1132</v>
      </c>
      <c r="B1132" s="1">
        <v>45507</v>
      </c>
      <c r="C1132" s="2" t="s">
        <v>36</v>
      </c>
      <c r="D1132" s="2" t="s">
        <v>29</v>
      </c>
      <c r="E1132" t="s">
        <v>25</v>
      </c>
      <c r="F1132">
        <v>1</v>
      </c>
      <c r="G1132" s="12">
        <v>4</v>
      </c>
      <c r="H1132">
        <v>5</v>
      </c>
      <c r="I1132" t="s">
        <v>17</v>
      </c>
      <c r="J1132" t="s">
        <v>14</v>
      </c>
      <c r="K1132" s="4">
        <f>(Table1[[#This Row],[EndTime]]-Table1[[#This Row],[StartTime]])*1440</f>
        <v>90</v>
      </c>
      <c r="L1132" s="5">
        <f>Table1[[#This Row],[Attendees]]/Table1[[#This Row],[Capacity]]</f>
        <v>1.25</v>
      </c>
      <c r="M1132">
        <f>IF(Table1[[#This Row],[Attendees]]&gt;Table1[[#This Row],[Capacity]],1,0)</f>
        <v>1</v>
      </c>
      <c r="N1132" t="str">
        <f>TEXT(Table1[[#This Row],[Date]],"ddd")</f>
        <v>Sat</v>
      </c>
      <c r="O1132" t="str">
        <f>TEXT(Table1[[#This Row],[Date]],"mmm")</f>
        <v>Aug</v>
      </c>
      <c r="P1132" t="str">
        <f>IF(Table1[[#This Row],[Capacity]]&lt;=4,"Small",IF(Table1[[#This Row],[Capacity]]&lt;=8,"Medium","Large"))</f>
        <v>Small</v>
      </c>
      <c r="Q1132" t="str">
        <f>IF(Table1[[#This Row],[Utilization %]]&lt;0.25,"Barely Attended","Normal")</f>
        <v>Normal</v>
      </c>
      <c r="R1132" t="str">
        <f>IF(Table1[[#This Row],[Meeting duration (mins)]]&gt;90,"Long Meeting","Normal")</f>
        <v>Normal</v>
      </c>
    </row>
    <row r="1133" spans="1:18" x14ac:dyDescent="0.2">
      <c r="A1133">
        <v>1133</v>
      </c>
      <c r="B1133" s="1">
        <v>45422</v>
      </c>
      <c r="C1133" s="2" t="s">
        <v>45</v>
      </c>
      <c r="D1133" s="2" t="s">
        <v>11</v>
      </c>
      <c r="E1133" t="s">
        <v>38</v>
      </c>
      <c r="F1133">
        <v>3</v>
      </c>
      <c r="G1133" s="12">
        <v>16</v>
      </c>
      <c r="H1133">
        <v>2</v>
      </c>
      <c r="I1133" t="s">
        <v>42</v>
      </c>
      <c r="J1133" t="s">
        <v>40</v>
      </c>
      <c r="K1133" s="4">
        <f>(Table1[[#This Row],[EndTime]]-Table1[[#This Row],[StartTime]])*1440</f>
        <v>60.000000000000107</v>
      </c>
      <c r="L1133" s="5">
        <f>Table1[[#This Row],[Attendees]]/Table1[[#This Row],[Capacity]]</f>
        <v>0.125</v>
      </c>
      <c r="M1133">
        <f>IF(Table1[[#This Row],[Attendees]]&gt;Table1[[#This Row],[Capacity]],1,0)</f>
        <v>0</v>
      </c>
      <c r="N1133" t="str">
        <f>TEXT(Table1[[#This Row],[Date]],"ddd")</f>
        <v>Fri</v>
      </c>
      <c r="O1133" t="str">
        <f>TEXT(Table1[[#This Row],[Date]],"mmm")</f>
        <v>May</v>
      </c>
      <c r="P1133" t="str">
        <f>IF(Table1[[#This Row],[Capacity]]&lt;=4,"Small",IF(Table1[[#This Row],[Capacity]]&lt;=8,"Medium","Large"))</f>
        <v>Large</v>
      </c>
      <c r="Q1133" t="str">
        <f>IF(Table1[[#This Row],[Utilization %]]&lt;0.25,"Barely Attended","Normal")</f>
        <v>Barely Attended</v>
      </c>
      <c r="R1133" t="str">
        <f>IF(Table1[[#This Row],[Meeting duration (mins)]]&gt;90,"Long Meeting","Normal")</f>
        <v>Normal</v>
      </c>
    </row>
    <row r="1134" spans="1:18" x14ac:dyDescent="0.2">
      <c r="A1134">
        <v>1134</v>
      </c>
      <c r="B1134" s="1">
        <v>45359</v>
      </c>
      <c r="C1134" s="2" t="s">
        <v>16</v>
      </c>
      <c r="D1134" s="2" t="s">
        <v>45</v>
      </c>
      <c r="E1134" t="s">
        <v>38</v>
      </c>
      <c r="F1134">
        <v>3</v>
      </c>
      <c r="G1134" s="12">
        <v>16</v>
      </c>
      <c r="H1134">
        <v>4</v>
      </c>
      <c r="I1134" t="s">
        <v>17</v>
      </c>
      <c r="J1134" t="s">
        <v>18</v>
      </c>
      <c r="K1134" s="4">
        <f>(Table1[[#This Row],[EndTime]]-Table1[[#This Row],[StartTime]])*1440</f>
        <v>59.999999999999943</v>
      </c>
      <c r="L1134" s="5">
        <f>Table1[[#This Row],[Attendees]]/Table1[[#This Row],[Capacity]]</f>
        <v>0.25</v>
      </c>
      <c r="M1134">
        <f>IF(Table1[[#This Row],[Attendees]]&gt;Table1[[#This Row],[Capacity]],1,0)</f>
        <v>0</v>
      </c>
      <c r="N1134" t="str">
        <f>TEXT(Table1[[#This Row],[Date]],"ddd")</f>
        <v>Fri</v>
      </c>
      <c r="O1134" t="str">
        <f>TEXT(Table1[[#This Row],[Date]],"mmm")</f>
        <v>Mar</v>
      </c>
      <c r="P1134" t="str">
        <f>IF(Table1[[#This Row],[Capacity]]&lt;=4,"Small",IF(Table1[[#This Row],[Capacity]]&lt;=8,"Medium","Large"))</f>
        <v>Large</v>
      </c>
      <c r="Q1134" t="str">
        <f>IF(Table1[[#This Row],[Utilization %]]&lt;0.25,"Barely Attended","Normal")</f>
        <v>Normal</v>
      </c>
      <c r="R1134" t="str">
        <f>IF(Table1[[#This Row],[Meeting duration (mins)]]&gt;90,"Long Meeting","Normal")</f>
        <v>Normal</v>
      </c>
    </row>
    <row r="1135" spans="1:18" x14ac:dyDescent="0.2">
      <c r="A1135">
        <v>1135</v>
      </c>
      <c r="B1135" s="1">
        <v>45482</v>
      </c>
      <c r="C1135" s="2" t="s">
        <v>33</v>
      </c>
      <c r="D1135" s="2" t="s">
        <v>46</v>
      </c>
      <c r="E1135" t="s">
        <v>35</v>
      </c>
      <c r="F1135">
        <v>2</v>
      </c>
      <c r="G1135" s="12">
        <v>10</v>
      </c>
      <c r="H1135">
        <v>10</v>
      </c>
      <c r="I1135" t="s">
        <v>27</v>
      </c>
      <c r="J1135" t="s">
        <v>40</v>
      </c>
      <c r="K1135" s="4">
        <f>(Table1[[#This Row],[EndTime]]-Table1[[#This Row],[StartTime]])*1440</f>
        <v>90</v>
      </c>
      <c r="L1135" s="5">
        <f>Table1[[#This Row],[Attendees]]/Table1[[#This Row],[Capacity]]</f>
        <v>1</v>
      </c>
      <c r="M1135">
        <f>IF(Table1[[#This Row],[Attendees]]&gt;Table1[[#This Row],[Capacity]],1,0)</f>
        <v>0</v>
      </c>
      <c r="N1135" t="str">
        <f>TEXT(Table1[[#This Row],[Date]],"ddd")</f>
        <v>Tue</v>
      </c>
      <c r="O1135" t="str">
        <f>TEXT(Table1[[#This Row],[Date]],"mmm")</f>
        <v>Jul</v>
      </c>
      <c r="P1135" t="str">
        <f>IF(Table1[[#This Row],[Capacity]]&lt;=4,"Small",IF(Table1[[#This Row],[Capacity]]&lt;=8,"Medium","Large"))</f>
        <v>Large</v>
      </c>
      <c r="Q1135" t="str">
        <f>IF(Table1[[#This Row],[Utilization %]]&lt;0.25,"Barely Attended","Normal")</f>
        <v>Normal</v>
      </c>
      <c r="R1135" t="str">
        <f>IF(Table1[[#This Row],[Meeting duration (mins)]]&gt;90,"Long Meeting","Normal")</f>
        <v>Normal</v>
      </c>
    </row>
    <row r="1136" spans="1:18" x14ac:dyDescent="0.2">
      <c r="A1136">
        <v>1136</v>
      </c>
      <c r="B1136" s="1">
        <v>45478</v>
      </c>
      <c r="C1136" s="2" t="s">
        <v>45</v>
      </c>
      <c r="D1136" s="2" t="s">
        <v>31</v>
      </c>
      <c r="E1136" t="s">
        <v>35</v>
      </c>
      <c r="F1136">
        <v>2</v>
      </c>
      <c r="G1136" s="12">
        <v>10</v>
      </c>
      <c r="H1136">
        <v>5</v>
      </c>
      <c r="I1136" t="s">
        <v>13</v>
      </c>
      <c r="J1136" t="s">
        <v>14</v>
      </c>
      <c r="K1136" s="4">
        <f>(Table1[[#This Row],[EndTime]]-Table1[[#This Row],[StartTime]])*1440</f>
        <v>120.00000000000006</v>
      </c>
      <c r="L1136" s="5">
        <f>Table1[[#This Row],[Attendees]]/Table1[[#This Row],[Capacity]]</f>
        <v>0.5</v>
      </c>
      <c r="M1136">
        <f>IF(Table1[[#This Row],[Attendees]]&gt;Table1[[#This Row],[Capacity]],1,0)</f>
        <v>0</v>
      </c>
      <c r="N1136" t="str">
        <f>TEXT(Table1[[#This Row],[Date]],"ddd")</f>
        <v>Fri</v>
      </c>
      <c r="O1136" t="str">
        <f>TEXT(Table1[[#This Row],[Date]],"mmm")</f>
        <v>Jul</v>
      </c>
      <c r="P1136" t="str">
        <f>IF(Table1[[#This Row],[Capacity]]&lt;=4,"Small",IF(Table1[[#This Row],[Capacity]]&lt;=8,"Medium","Large"))</f>
        <v>Large</v>
      </c>
      <c r="Q1136" t="str">
        <f>IF(Table1[[#This Row],[Utilization %]]&lt;0.25,"Barely Attended","Normal")</f>
        <v>Normal</v>
      </c>
      <c r="R1136" t="str">
        <f>IF(Table1[[#This Row],[Meeting duration (mins)]]&gt;90,"Long Meeting","Normal")</f>
        <v>Long Meeting</v>
      </c>
    </row>
    <row r="1137" spans="1:18" x14ac:dyDescent="0.2">
      <c r="A1137">
        <v>1137</v>
      </c>
      <c r="B1137" s="1">
        <v>45431</v>
      </c>
      <c r="C1137" s="2" t="s">
        <v>34</v>
      </c>
      <c r="D1137" s="2" t="s">
        <v>36</v>
      </c>
      <c r="E1137" t="s">
        <v>21</v>
      </c>
      <c r="F1137">
        <v>1</v>
      </c>
      <c r="G1137" s="12">
        <v>6</v>
      </c>
      <c r="H1137">
        <v>7</v>
      </c>
      <c r="I1137" t="s">
        <v>22</v>
      </c>
      <c r="J1137" t="s">
        <v>18</v>
      </c>
      <c r="K1137" s="4">
        <f>(Table1[[#This Row],[EndTime]]-Table1[[#This Row],[StartTime]])*1440</f>
        <v>90</v>
      </c>
      <c r="L1137" s="5">
        <f>Table1[[#This Row],[Attendees]]/Table1[[#This Row],[Capacity]]</f>
        <v>1.1666666666666667</v>
      </c>
      <c r="M1137">
        <f>IF(Table1[[#This Row],[Attendees]]&gt;Table1[[#This Row],[Capacity]],1,0)</f>
        <v>1</v>
      </c>
      <c r="N1137" t="str">
        <f>TEXT(Table1[[#This Row],[Date]],"ddd")</f>
        <v>Sun</v>
      </c>
      <c r="O1137" t="str">
        <f>TEXT(Table1[[#This Row],[Date]],"mmm")</f>
        <v>May</v>
      </c>
      <c r="P1137" t="str">
        <f>IF(Table1[[#This Row],[Capacity]]&lt;=4,"Small",IF(Table1[[#This Row],[Capacity]]&lt;=8,"Medium","Large"))</f>
        <v>Medium</v>
      </c>
      <c r="Q1137" t="str">
        <f>IF(Table1[[#This Row],[Utilization %]]&lt;0.25,"Barely Attended","Normal")</f>
        <v>Normal</v>
      </c>
      <c r="R1137" t="str">
        <f>IF(Table1[[#This Row],[Meeting duration (mins)]]&gt;90,"Long Meeting","Normal")</f>
        <v>Normal</v>
      </c>
    </row>
    <row r="1138" spans="1:18" x14ac:dyDescent="0.2">
      <c r="A1138">
        <v>1138</v>
      </c>
      <c r="B1138" s="1">
        <v>45370</v>
      </c>
      <c r="C1138" s="2" t="s">
        <v>33</v>
      </c>
      <c r="D1138" s="2" t="s">
        <v>46</v>
      </c>
      <c r="E1138" t="s">
        <v>25</v>
      </c>
      <c r="F1138">
        <v>1</v>
      </c>
      <c r="G1138" s="12">
        <v>4</v>
      </c>
      <c r="H1138">
        <v>7</v>
      </c>
      <c r="I1138" t="s">
        <v>27</v>
      </c>
      <c r="J1138" t="s">
        <v>14</v>
      </c>
      <c r="K1138" s="4">
        <f>(Table1[[#This Row],[EndTime]]-Table1[[#This Row],[StartTime]])*1440</f>
        <v>90</v>
      </c>
      <c r="L1138" s="5">
        <f>Table1[[#This Row],[Attendees]]/Table1[[#This Row],[Capacity]]</f>
        <v>1.75</v>
      </c>
      <c r="M1138">
        <f>IF(Table1[[#This Row],[Attendees]]&gt;Table1[[#This Row],[Capacity]],1,0)</f>
        <v>1</v>
      </c>
      <c r="N1138" t="str">
        <f>TEXT(Table1[[#This Row],[Date]],"ddd")</f>
        <v>Tue</v>
      </c>
      <c r="O1138" t="str">
        <f>TEXT(Table1[[#This Row],[Date]],"mmm")</f>
        <v>Mar</v>
      </c>
      <c r="P1138" t="str">
        <f>IF(Table1[[#This Row],[Capacity]]&lt;=4,"Small",IF(Table1[[#This Row],[Capacity]]&lt;=8,"Medium","Large"))</f>
        <v>Small</v>
      </c>
      <c r="Q1138" t="str">
        <f>IF(Table1[[#This Row],[Utilization %]]&lt;0.25,"Barely Attended","Normal")</f>
        <v>Normal</v>
      </c>
      <c r="R1138" t="str">
        <f>IF(Table1[[#This Row],[Meeting duration (mins)]]&gt;90,"Long Meeting","Normal")</f>
        <v>Normal</v>
      </c>
    </row>
    <row r="1139" spans="1:18" x14ac:dyDescent="0.2">
      <c r="A1139">
        <v>1139</v>
      </c>
      <c r="B1139" s="1">
        <v>45519</v>
      </c>
      <c r="C1139" s="2" t="s">
        <v>16</v>
      </c>
      <c r="D1139" s="2" t="s">
        <v>26</v>
      </c>
      <c r="E1139" t="s">
        <v>38</v>
      </c>
      <c r="F1139">
        <v>3</v>
      </c>
      <c r="G1139" s="12">
        <v>16</v>
      </c>
      <c r="H1139">
        <v>17</v>
      </c>
      <c r="I1139" t="s">
        <v>39</v>
      </c>
      <c r="J1139" t="s">
        <v>30</v>
      </c>
      <c r="K1139" s="4">
        <f>(Table1[[#This Row],[EndTime]]-Table1[[#This Row],[StartTime]])*1440</f>
        <v>90</v>
      </c>
      <c r="L1139" s="5">
        <f>Table1[[#This Row],[Attendees]]/Table1[[#This Row],[Capacity]]</f>
        <v>1.0625</v>
      </c>
      <c r="M1139">
        <f>IF(Table1[[#This Row],[Attendees]]&gt;Table1[[#This Row],[Capacity]],1,0)</f>
        <v>1</v>
      </c>
      <c r="N1139" t="str">
        <f>TEXT(Table1[[#This Row],[Date]],"ddd")</f>
        <v>Thu</v>
      </c>
      <c r="O1139" t="str">
        <f>TEXT(Table1[[#This Row],[Date]],"mmm")</f>
        <v>Aug</v>
      </c>
      <c r="P1139" t="str">
        <f>IF(Table1[[#This Row],[Capacity]]&lt;=4,"Small",IF(Table1[[#This Row],[Capacity]]&lt;=8,"Medium","Large"))</f>
        <v>Large</v>
      </c>
      <c r="Q1139" t="str">
        <f>IF(Table1[[#This Row],[Utilization %]]&lt;0.25,"Barely Attended","Normal")</f>
        <v>Normal</v>
      </c>
      <c r="R1139" t="str">
        <f>IF(Table1[[#This Row],[Meeting duration (mins)]]&gt;90,"Long Meeting","Normal")</f>
        <v>Normal</v>
      </c>
    </row>
    <row r="1140" spans="1:18" x14ac:dyDescent="0.2">
      <c r="A1140">
        <v>1140</v>
      </c>
      <c r="B1140" s="1">
        <v>45339</v>
      </c>
      <c r="C1140" s="2" t="s">
        <v>47</v>
      </c>
      <c r="D1140" s="2" t="s">
        <v>34</v>
      </c>
      <c r="E1140" t="s">
        <v>25</v>
      </c>
      <c r="F1140">
        <v>1</v>
      </c>
      <c r="G1140" s="12">
        <v>4</v>
      </c>
      <c r="H1140">
        <v>4</v>
      </c>
      <c r="I1140" t="s">
        <v>27</v>
      </c>
      <c r="J1140" t="s">
        <v>18</v>
      </c>
      <c r="K1140" s="4">
        <f>(Table1[[#This Row],[EndTime]]-Table1[[#This Row],[StartTime]])*1440</f>
        <v>29.999999999999972</v>
      </c>
      <c r="L1140" s="5">
        <f>Table1[[#This Row],[Attendees]]/Table1[[#This Row],[Capacity]]</f>
        <v>1</v>
      </c>
      <c r="M1140">
        <f>IF(Table1[[#This Row],[Attendees]]&gt;Table1[[#This Row],[Capacity]],1,0)</f>
        <v>0</v>
      </c>
      <c r="N1140" t="str">
        <f>TEXT(Table1[[#This Row],[Date]],"ddd")</f>
        <v>Sat</v>
      </c>
      <c r="O1140" t="str">
        <f>TEXT(Table1[[#This Row],[Date]],"mmm")</f>
        <v>Feb</v>
      </c>
      <c r="P1140" t="str">
        <f>IF(Table1[[#This Row],[Capacity]]&lt;=4,"Small",IF(Table1[[#This Row],[Capacity]]&lt;=8,"Medium","Large"))</f>
        <v>Small</v>
      </c>
      <c r="Q1140" t="str">
        <f>IF(Table1[[#This Row],[Utilization %]]&lt;0.25,"Barely Attended","Normal")</f>
        <v>Normal</v>
      </c>
      <c r="R1140" t="str">
        <f>IF(Table1[[#This Row],[Meeting duration (mins)]]&gt;90,"Long Meeting","Normal")</f>
        <v>Normal</v>
      </c>
    </row>
    <row r="1141" spans="1:18" x14ac:dyDescent="0.2">
      <c r="A1141">
        <v>1141</v>
      </c>
      <c r="B1141" s="1">
        <v>45497</v>
      </c>
      <c r="C1141" s="2" t="s">
        <v>44</v>
      </c>
      <c r="D1141" s="2" t="s">
        <v>15</v>
      </c>
      <c r="E1141" t="s">
        <v>25</v>
      </c>
      <c r="F1141">
        <v>1</v>
      </c>
      <c r="G1141" s="12">
        <v>4</v>
      </c>
      <c r="H1141">
        <v>2</v>
      </c>
      <c r="I1141" t="s">
        <v>42</v>
      </c>
      <c r="J1141" t="s">
        <v>30</v>
      </c>
      <c r="K1141" s="4">
        <f>(Table1[[#This Row],[EndTime]]-Table1[[#This Row],[StartTime]])*1440</f>
        <v>30.000000000000053</v>
      </c>
      <c r="L1141" s="5">
        <f>Table1[[#This Row],[Attendees]]/Table1[[#This Row],[Capacity]]</f>
        <v>0.5</v>
      </c>
      <c r="M1141">
        <f>IF(Table1[[#This Row],[Attendees]]&gt;Table1[[#This Row],[Capacity]],1,0)</f>
        <v>0</v>
      </c>
      <c r="N1141" t="str">
        <f>TEXT(Table1[[#This Row],[Date]],"ddd")</f>
        <v>Wed</v>
      </c>
      <c r="O1141" t="str">
        <f>TEXT(Table1[[#This Row],[Date]],"mmm")</f>
        <v>Jul</v>
      </c>
      <c r="P1141" t="str">
        <f>IF(Table1[[#This Row],[Capacity]]&lt;=4,"Small",IF(Table1[[#This Row],[Capacity]]&lt;=8,"Medium","Large"))</f>
        <v>Small</v>
      </c>
      <c r="Q1141" t="str">
        <f>IF(Table1[[#This Row],[Utilization %]]&lt;0.25,"Barely Attended","Normal")</f>
        <v>Normal</v>
      </c>
      <c r="R1141" t="str">
        <f>IF(Table1[[#This Row],[Meeting duration (mins)]]&gt;90,"Long Meeting","Normal")</f>
        <v>Normal</v>
      </c>
    </row>
    <row r="1142" spans="1:18" x14ac:dyDescent="0.2">
      <c r="A1142">
        <v>1142</v>
      </c>
      <c r="B1142" s="1">
        <v>45508</v>
      </c>
      <c r="C1142" s="2" t="s">
        <v>45</v>
      </c>
      <c r="D1142" s="2" t="s">
        <v>26</v>
      </c>
      <c r="E1142" t="s">
        <v>12</v>
      </c>
      <c r="F1142">
        <v>2</v>
      </c>
      <c r="G1142" s="12">
        <v>8</v>
      </c>
      <c r="H1142">
        <v>8</v>
      </c>
      <c r="I1142" t="s">
        <v>13</v>
      </c>
      <c r="J1142" t="s">
        <v>18</v>
      </c>
      <c r="K1142" s="4">
        <f>(Table1[[#This Row],[EndTime]]-Table1[[#This Row],[StartTime]])*1440</f>
        <v>30.000000000000053</v>
      </c>
      <c r="L1142" s="5">
        <f>Table1[[#This Row],[Attendees]]/Table1[[#This Row],[Capacity]]</f>
        <v>1</v>
      </c>
      <c r="M1142">
        <f>IF(Table1[[#This Row],[Attendees]]&gt;Table1[[#This Row],[Capacity]],1,0)</f>
        <v>0</v>
      </c>
      <c r="N1142" t="str">
        <f>TEXT(Table1[[#This Row],[Date]],"ddd")</f>
        <v>Sun</v>
      </c>
      <c r="O1142" t="str">
        <f>TEXT(Table1[[#This Row],[Date]],"mmm")</f>
        <v>Aug</v>
      </c>
      <c r="P1142" t="str">
        <f>IF(Table1[[#This Row],[Capacity]]&lt;=4,"Small",IF(Table1[[#This Row],[Capacity]]&lt;=8,"Medium","Large"))</f>
        <v>Medium</v>
      </c>
      <c r="Q1142" t="str">
        <f>IF(Table1[[#This Row],[Utilization %]]&lt;0.25,"Barely Attended","Normal")</f>
        <v>Normal</v>
      </c>
      <c r="R1142" t="str">
        <f>IF(Table1[[#This Row],[Meeting duration (mins)]]&gt;90,"Long Meeting","Normal")</f>
        <v>Normal</v>
      </c>
    </row>
    <row r="1143" spans="1:18" x14ac:dyDescent="0.2">
      <c r="A1143">
        <v>1143</v>
      </c>
      <c r="B1143" s="1">
        <v>45480</v>
      </c>
      <c r="C1143" s="2" t="s">
        <v>10</v>
      </c>
      <c r="D1143" s="2" t="s">
        <v>11</v>
      </c>
      <c r="E1143" t="s">
        <v>12</v>
      </c>
      <c r="F1143">
        <v>2</v>
      </c>
      <c r="G1143" s="12">
        <v>8</v>
      </c>
      <c r="H1143">
        <v>7</v>
      </c>
      <c r="I1143" t="s">
        <v>27</v>
      </c>
      <c r="J1143" t="s">
        <v>28</v>
      </c>
      <c r="K1143" s="4">
        <f>(Table1[[#This Row],[EndTime]]-Table1[[#This Row],[StartTime]])*1440</f>
        <v>90</v>
      </c>
      <c r="L1143" s="5">
        <f>Table1[[#This Row],[Attendees]]/Table1[[#This Row],[Capacity]]</f>
        <v>0.875</v>
      </c>
      <c r="M1143">
        <f>IF(Table1[[#This Row],[Attendees]]&gt;Table1[[#This Row],[Capacity]],1,0)</f>
        <v>0</v>
      </c>
      <c r="N1143" t="str">
        <f>TEXT(Table1[[#This Row],[Date]],"ddd")</f>
        <v>Sun</v>
      </c>
      <c r="O1143" t="str">
        <f>TEXT(Table1[[#This Row],[Date]],"mmm")</f>
        <v>Jul</v>
      </c>
      <c r="P1143" t="str">
        <f>IF(Table1[[#This Row],[Capacity]]&lt;=4,"Small",IF(Table1[[#This Row],[Capacity]]&lt;=8,"Medium","Large"))</f>
        <v>Medium</v>
      </c>
      <c r="Q1143" t="str">
        <f>IF(Table1[[#This Row],[Utilization %]]&lt;0.25,"Barely Attended","Normal")</f>
        <v>Normal</v>
      </c>
      <c r="R1143" t="str">
        <f>IF(Table1[[#This Row],[Meeting duration (mins)]]&gt;90,"Long Meeting","Normal")</f>
        <v>Normal</v>
      </c>
    </row>
    <row r="1144" spans="1:18" x14ac:dyDescent="0.2">
      <c r="A1144">
        <v>1144</v>
      </c>
      <c r="B1144" s="1">
        <v>45654</v>
      </c>
      <c r="C1144" s="2" t="s">
        <v>33</v>
      </c>
      <c r="D1144" s="2" t="s">
        <v>24</v>
      </c>
      <c r="E1144" t="s">
        <v>12</v>
      </c>
      <c r="F1144">
        <v>2</v>
      </c>
      <c r="G1144" s="12">
        <v>8</v>
      </c>
      <c r="H1144">
        <v>4</v>
      </c>
      <c r="I1144" t="s">
        <v>13</v>
      </c>
      <c r="J1144" t="s">
        <v>40</v>
      </c>
      <c r="K1144" s="4">
        <f>(Table1[[#This Row],[EndTime]]-Table1[[#This Row],[StartTime]])*1440</f>
        <v>60.000000000000107</v>
      </c>
      <c r="L1144" s="5">
        <f>Table1[[#This Row],[Attendees]]/Table1[[#This Row],[Capacity]]</f>
        <v>0.5</v>
      </c>
      <c r="M1144">
        <f>IF(Table1[[#This Row],[Attendees]]&gt;Table1[[#This Row],[Capacity]],1,0)</f>
        <v>0</v>
      </c>
      <c r="N1144" t="str">
        <f>TEXT(Table1[[#This Row],[Date]],"ddd")</f>
        <v>Sat</v>
      </c>
      <c r="O1144" t="str">
        <f>TEXT(Table1[[#This Row],[Date]],"mmm")</f>
        <v>Dec</v>
      </c>
      <c r="P1144" t="str">
        <f>IF(Table1[[#This Row],[Capacity]]&lt;=4,"Small",IF(Table1[[#This Row],[Capacity]]&lt;=8,"Medium","Large"))</f>
        <v>Medium</v>
      </c>
      <c r="Q1144" t="str">
        <f>IF(Table1[[#This Row],[Utilization %]]&lt;0.25,"Barely Attended","Normal")</f>
        <v>Normal</v>
      </c>
      <c r="R1144" t="str">
        <f>IF(Table1[[#This Row],[Meeting duration (mins)]]&gt;90,"Long Meeting","Normal")</f>
        <v>Normal</v>
      </c>
    </row>
    <row r="1145" spans="1:18" x14ac:dyDescent="0.2">
      <c r="A1145">
        <v>1145</v>
      </c>
      <c r="B1145" s="1">
        <v>45358</v>
      </c>
      <c r="C1145" s="2" t="s">
        <v>16</v>
      </c>
      <c r="D1145" s="2" t="s">
        <v>45</v>
      </c>
      <c r="E1145" t="s">
        <v>25</v>
      </c>
      <c r="F1145">
        <v>1</v>
      </c>
      <c r="G1145" s="12">
        <v>4</v>
      </c>
      <c r="H1145">
        <v>3</v>
      </c>
      <c r="I1145" t="s">
        <v>42</v>
      </c>
      <c r="J1145" t="s">
        <v>30</v>
      </c>
      <c r="K1145" s="4">
        <f>(Table1[[#This Row],[EndTime]]-Table1[[#This Row],[StartTime]])*1440</f>
        <v>59.999999999999943</v>
      </c>
      <c r="L1145" s="5">
        <f>Table1[[#This Row],[Attendees]]/Table1[[#This Row],[Capacity]]</f>
        <v>0.75</v>
      </c>
      <c r="M1145">
        <f>IF(Table1[[#This Row],[Attendees]]&gt;Table1[[#This Row],[Capacity]],1,0)</f>
        <v>0</v>
      </c>
      <c r="N1145" t="str">
        <f>TEXT(Table1[[#This Row],[Date]],"ddd")</f>
        <v>Thu</v>
      </c>
      <c r="O1145" t="str">
        <f>TEXT(Table1[[#This Row],[Date]],"mmm")</f>
        <v>Mar</v>
      </c>
      <c r="P1145" t="str">
        <f>IF(Table1[[#This Row],[Capacity]]&lt;=4,"Small",IF(Table1[[#This Row],[Capacity]]&lt;=8,"Medium","Large"))</f>
        <v>Small</v>
      </c>
      <c r="Q1145" t="str">
        <f>IF(Table1[[#This Row],[Utilization %]]&lt;0.25,"Barely Attended","Normal")</f>
        <v>Normal</v>
      </c>
      <c r="R1145" t="str">
        <f>IF(Table1[[#This Row],[Meeting duration (mins)]]&gt;90,"Long Meeting","Normal")</f>
        <v>Normal</v>
      </c>
    </row>
    <row r="1146" spans="1:18" x14ac:dyDescent="0.2">
      <c r="A1146">
        <v>1146</v>
      </c>
      <c r="B1146" s="1">
        <v>45505</v>
      </c>
      <c r="C1146" s="2" t="s">
        <v>37</v>
      </c>
      <c r="D1146" s="2" t="s">
        <v>10</v>
      </c>
      <c r="E1146" t="s">
        <v>49</v>
      </c>
      <c r="F1146">
        <v>3</v>
      </c>
      <c r="G1146" s="12">
        <v>12</v>
      </c>
      <c r="H1146">
        <v>11</v>
      </c>
      <c r="I1146" t="s">
        <v>13</v>
      </c>
      <c r="J1146" t="s">
        <v>18</v>
      </c>
      <c r="K1146" s="4">
        <f>(Table1[[#This Row],[EndTime]]-Table1[[#This Row],[StartTime]])*1440</f>
        <v>90</v>
      </c>
      <c r="L1146" s="5">
        <f>Table1[[#This Row],[Attendees]]/Table1[[#This Row],[Capacity]]</f>
        <v>0.91666666666666663</v>
      </c>
      <c r="M1146">
        <f>IF(Table1[[#This Row],[Attendees]]&gt;Table1[[#This Row],[Capacity]],1,0)</f>
        <v>0</v>
      </c>
      <c r="N1146" t="str">
        <f>TEXT(Table1[[#This Row],[Date]],"ddd")</f>
        <v>Thu</v>
      </c>
      <c r="O1146" t="str">
        <f>TEXT(Table1[[#This Row],[Date]],"mmm")</f>
        <v>Aug</v>
      </c>
      <c r="P1146" t="str">
        <f>IF(Table1[[#This Row],[Capacity]]&lt;=4,"Small",IF(Table1[[#This Row],[Capacity]]&lt;=8,"Medium","Large"))</f>
        <v>Large</v>
      </c>
      <c r="Q1146" t="str">
        <f>IF(Table1[[#This Row],[Utilization %]]&lt;0.25,"Barely Attended","Normal")</f>
        <v>Normal</v>
      </c>
      <c r="R1146" t="str">
        <f>IF(Table1[[#This Row],[Meeting duration (mins)]]&gt;90,"Long Meeting","Normal")</f>
        <v>Normal</v>
      </c>
    </row>
    <row r="1147" spans="1:18" x14ac:dyDescent="0.2">
      <c r="A1147">
        <v>1147</v>
      </c>
      <c r="B1147" s="1">
        <v>45469</v>
      </c>
      <c r="C1147" s="2" t="s">
        <v>45</v>
      </c>
      <c r="D1147" s="2" t="s">
        <v>31</v>
      </c>
      <c r="E1147" t="s">
        <v>21</v>
      </c>
      <c r="F1147">
        <v>1</v>
      </c>
      <c r="G1147" s="12">
        <v>6</v>
      </c>
      <c r="H1147">
        <v>1</v>
      </c>
      <c r="I1147" t="s">
        <v>17</v>
      </c>
      <c r="J1147" t="s">
        <v>28</v>
      </c>
      <c r="K1147" s="4">
        <f>(Table1[[#This Row],[EndTime]]-Table1[[#This Row],[StartTime]])*1440</f>
        <v>120.00000000000006</v>
      </c>
      <c r="L1147" s="5">
        <f>Table1[[#This Row],[Attendees]]/Table1[[#This Row],[Capacity]]</f>
        <v>0.16666666666666666</v>
      </c>
      <c r="M1147">
        <f>IF(Table1[[#This Row],[Attendees]]&gt;Table1[[#This Row],[Capacity]],1,0)</f>
        <v>0</v>
      </c>
      <c r="N1147" t="str">
        <f>TEXT(Table1[[#This Row],[Date]],"ddd")</f>
        <v>Wed</v>
      </c>
      <c r="O1147" t="str">
        <f>TEXT(Table1[[#This Row],[Date]],"mmm")</f>
        <v>Jun</v>
      </c>
      <c r="P1147" t="str">
        <f>IF(Table1[[#This Row],[Capacity]]&lt;=4,"Small",IF(Table1[[#This Row],[Capacity]]&lt;=8,"Medium","Large"))</f>
        <v>Medium</v>
      </c>
      <c r="Q1147" t="str">
        <f>IF(Table1[[#This Row],[Utilization %]]&lt;0.25,"Barely Attended","Normal")</f>
        <v>Barely Attended</v>
      </c>
      <c r="R1147" t="str">
        <f>IF(Table1[[#This Row],[Meeting duration (mins)]]&gt;90,"Long Meeting","Normal")</f>
        <v>Long Meeting</v>
      </c>
    </row>
    <row r="1148" spans="1:18" x14ac:dyDescent="0.2">
      <c r="A1148">
        <v>1148</v>
      </c>
      <c r="B1148" s="1">
        <v>45334</v>
      </c>
      <c r="C1148" s="2" t="s">
        <v>47</v>
      </c>
      <c r="D1148" s="2" t="s">
        <v>20</v>
      </c>
      <c r="E1148" t="s">
        <v>21</v>
      </c>
      <c r="F1148">
        <v>1</v>
      </c>
      <c r="G1148" s="12">
        <v>6</v>
      </c>
      <c r="H1148">
        <v>4</v>
      </c>
      <c r="I1148" t="s">
        <v>22</v>
      </c>
      <c r="J1148" t="s">
        <v>30</v>
      </c>
      <c r="K1148" s="4">
        <f>(Table1[[#This Row],[EndTime]]-Table1[[#This Row],[StartTime]])*1440</f>
        <v>59.999999999999943</v>
      </c>
      <c r="L1148" s="5">
        <f>Table1[[#This Row],[Attendees]]/Table1[[#This Row],[Capacity]]</f>
        <v>0.66666666666666663</v>
      </c>
      <c r="M1148">
        <f>IF(Table1[[#This Row],[Attendees]]&gt;Table1[[#This Row],[Capacity]],1,0)</f>
        <v>0</v>
      </c>
      <c r="N1148" t="str">
        <f>TEXT(Table1[[#This Row],[Date]],"ddd")</f>
        <v>Mon</v>
      </c>
      <c r="O1148" t="str">
        <f>TEXT(Table1[[#This Row],[Date]],"mmm")</f>
        <v>Feb</v>
      </c>
      <c r="P1148" t="str">
        <f>IF(Table1[[#This Row],[Capacity]]&lt;=4,"Small",IF(Table1[[#This Row],[Capacity]]&lt;=8,"Medium","Large"))</f>
        <v>Medium</v>
      </c>
      <c r="Q1148" t="str">
        <f>IF(Table1[[#This Row],[Utilization %]]&lt;0.25,"Barely Attended","Normal")</f>
        <v>Normal</v>
      </c>
      <c r="R1148" t="str">
        <f>IF(Table1[[#This Row],[Meeting duration (mins)]]&gt;90,"Long Meeting","Normal")</f>
        <v>Normal</v>
      </c>
    </row>
    <row r="1149" spans="1:18" x14ac:dyDescent="0.2">
      <c r="A1149">
        <v>1149</v>
      </c>
      <c r="B1149" s="1">
        <v>45612</v>
      </c>
      <c r="C1149" s="2" t="s">
        <v>37</v>
      </c>
      <c r="D1149" s="2" t="s">
        <v>16</v>
      </c>
      <c r="E1149" t="s">
        <v>25</v>
      </c>
      <c r="F1149">
        <v>1</v>
      </c>
      <c r="G1149" s="12">
        <v>4</v>
      </c>
      <c r="H1149">
        <v>7</v>
      </c>
      <c r="I1149" t="s">
        <v>13</v>
      </c>
      <c r="J1149" t="s">
        <v>28</v>
      </c>
      <c r="K1149" s="4">
        <f>(Table1[[#This Row],[EndTime]]-Table1[[#This Row],[StartTime]])*1440</f>
        <v>59.999999999999943</v>
      </c>
      <c r="L1149" s="5">
        <f>Table1[[#This Row],[Attendees]]/Table1[[#This Row],[Capacity]]</f>
        <v>1.75</v>
      </c>
      <c r="M1149">
        <f>IF(Table1[[#This Row],[Attendees]]&gt;Table1[[#This Row],[Capacity]],1,0)</f>
        <v>1</v>
      </c>
      <c r="N1149" t="str">
        <f>TEXT(Table1[[#This Row],[Date]],"ddd")</f>
        <v>Sat</v>
      </c>
      <c r="O1149" t="str">
        <f>TEXT(Table1[[#This Row],[Date]],"mmm")</f>
        <v>Nov</v>
      </c>
      <c r="P1149" t="str">
        <f>IF(Table1[[#This Row],[Capacity]]&lt;=4,"Small",IF(Table1[[#This Row],[Capacity]]&lt;=8,"Medium","Large"))</f>
        <v>Small</v>
      </c>
      <c r="Q1149" t="str">
        <f>IF(Table1[[#This Row],[Utilization %]]&lt;0.25,"Barely Attended","Normal")</f>
        <v>Normal</v>
      </c>
      <c r="R1149" t="str">
        <f>IF(Table1[[#This Row],[Meeting duration (mins)]]&gt;90,"Long Meeting","Normal")</f>
        <v>Normal</v>
      </c>
    </row>
    <row r="1150" spans="1:18" x14ac:dyDescent="0.2">
      <c r="A1150">
        <v>1150</v>
      </c>
      <c r="B1150" s="1">
        <v>45526</v>
      </c>
      <c r="C1150" s="2" t="s">
        <v>43</v>
      </c>
      <c r="D1150" s="2" t="s">
        <v>29</v>
      </c>
      <c r="E1150" t="s">
        <v>12</v>
      </c>
      <c r="F1150">
        <v>2</v>
      </c>
      <c r="G1150" s="12">
        <v>8</v>
      </c>
      <c r="H1150">
        <v>6</v>
      </c>
      <c r="I1150" t="s">
        <v>13</v>
      </c>
      <c r="J1150" t="s">
        <v>14</v>
      </c>
      <c r="K1150" s="4">
        <f>(Table1[[#This Row],[EndTime]]-Table1[[#This Row],[StartTime]])*1440</f>
        <v>119.99999999999997</v>
      </c>
      <c r="L1150" s="5">
        <f>Table1[[#This Row],[Attendees]]/Table1[[#This Row],[Capacity]]</f>
        <v>0.75</v>
      </c>
      <c r="M1150">
        <f>IF(Table1[[#This Row],[Attendees]]&gt;Table1[[#This Row],[Capacity]],1,0)</f>
        <v>0</v>
      </c>
      <c r="N1150" t="str">
        <f>TEXT(Table1[[#This Row],[Date]],"ddd")</f>
        <v>Thu</v>
      </c>
      <c r="O1150" t="str">
        <f>TEXT(Table1[[#This Row],[Date]],"mmm")</f>
        <v>Aug</v>
      </c>
      <c r="P1150" t="str">
        <f>IF(Table1[[#This Row],[Capacity]]&lt;=4,"Small",IF(Table1[[#This Row],[Capacity]]&lt;=8,"Medium","Large"))</f>
        <v>Medium</v>
      </c>
      <c r="Q1150" t="str">
        <f>IF(Table1[[#This Row],[Utilization %]]&lt;0.25,"Barely Attended","Normal")</f>
        <v>Normal</v>
      </c>
      <c r="R1150" t="str">
        <f>IF(Table1[[#This Row],[Meeting duration (mins)]]&gt;90,"Long Meeting","Normal")</f>
        <v>Long Meeting</v>
      </c>
    </row>
    <row r="1151" spans="1:18" x14ac:dyDescent="0.2">
      <c r="A1151">
        <v>1151</v>
      </c>
      <c r="B1151" s="1">
        <v>45513</v>
      </c>
      <c r="C1151" s="2" t="s">
        <v>37</v>
      </c>
      <c r="D1151" s="2" t="s">
        <v>45</v>
      </c>
      <c r="E1151" t="s">
        <v>49</v>
      </c>
      <c r="F1151">
        <v>3</v>
      </c>
      <c r="G1151" s="12">
        <v>12</v>
      </c>
      <c r="H1151">
        <v>12</v>
      </c>
      <c r="I1151" t="s">
        <v>22</v>
      </c>
      <c r="J1151" t="s">
        <v>14</v>
      </c>
      <c r="K1151" s="4">
        <f>(Table1[[#This Row],[EndTime]]-Table1[[#This Row],[StartTime]])*1440</f>
        <v>119.99999999999989</v>
      </c>
      <c r="L1151" s="5">
        <f>Table1[[#This Row],[Attendees]]/Table1[[#This Row],[Capacity]]</f>
        <v>1</v>
      </c>
      <c r="M1151">
        <f>IF(Table1[[#This Row],[Attendees]]&gt;Table1[[#This Row],[Capacity]],1,0)</f>
        <v>0</v>
      </c>
      <c r="N1151" t="str">
        <f>TEXT(Table1[[#This Row],[Date]],"ddd")</f>
        <v>Fri</v>
      </c>
      <c r="O1151" t="str">
        <f>TEXT(Table1[[#This Row],[Date]],"mmm")</f>
        <v>Aug</v>
      </c>
      <c r="P1151" t="str">
        <f>IF(Table1[[#This Row],[Capacity]]&lt;=4,"Small",IF(Table1[[#This Row],[Capacity]]&lt;=8,"Medium","Large"))</f>
        <v>Large</v>
      </c>
      <c r="Q1151" t="str">
        <f>IF(Table1[[#This Row],[Utilization %]]&lt;0.25,"Barely Attended","Normal")</f>
        <v>Normal</v>
      </c>
      <c r="R1151" t="str">
        <f>IF(Table1[[#This Row],[Meeting duration (mins)]]&gt;90,"Long Meeting","Normal")</f>
        <v>Long Meeting</v>
      </c>
    </row>
    <row r="1152" spans="1:18" x14ac:dyDescent="0.2">
      <c r="A1152">
        <v>1152</v>
      </c>
      <c r="B1152" s="1">
        <v>45364</v>
      </c>
      <c r="C1152" s="2" t="s">
        <v>10</v>
      </c>
      <c r="D1152" s="2" t="s">
        <v>26</v>
      </c>
      <c r="E1152" t="s">
        <v>25</v>
      </c>
      <c r="F1152">
        <v>1</v>
      </c>
      <c r="G1152" s="12">
        <v>4</v>
      </c>
      <c r="H1152">
        <v>5</v>
      </c>
      <c r="I1152" t="s">
        <v>41</v>
      </c>
      <c r="J1152" t="s">
        <v>28</v>
      </c>
      <c r="K1152" s="4">
        <f>(Table1[[#This Row],[EndTime]]-Table1[[#This Row],[StartTime]])*1440</f>
        <v>59.999999999999943</v>
      </c>
      <c r="L1152" s="5">
        <f>Table1[[#This Row],[Attendees]]/Table1[[#This Row],[Capacity]]</f>
        <v>1.25</v>
      </c>
      <c r="M1152">
        <f>IF(Table1[[#This Row],[Attendees]]&gt;Table1[[#This Row],[Capacity]],1,0)</f>
        <v>1</v>
      </c>
      <c r="N1152" t="str">
        <f>TEXT(Table1[[#This Row],[Date]],"ddd")</f>
        <v>Wed</v>
      </c>
      <c r="O1152" t="str">
        <f>TEXT(Table1[[#This Row],[Date]],"mmm")</f>
        <v>Mar</v>
      </c>
      <c r="P1152" t="str">
        <f>IF(Table1[[#This Row],[Capacity]]&lt;=4,"Small",IF(Table1[[#This Row],[Capacity]]&lt;=8,"Medium","Large"))</f>
        <v>Small</v>
      </c>
      <c r="Q1152" t="str">
        <f>IF(Table1[[#This Row],[Utilization %]]&lt;0.25,"Barely Attended","Normal")</f>
        <v>Normal</v>
      </c>
      <c r="R1152" t="str">
        <f>IF(Table1[[#This Row],[Meeting duration (mins)]]&gt;90,"Long Meeting","Normal")</f>
        <v>Normal</v>
      </c>
    </row>
    <row r="1153" spans="1:18" x14ac:dyDescent="0.2">
      <c r="A1153">
        <v>1153</v>
      </c>
      <c r="B1153" s="1">
        <v>45578</v>
      </c>
      <c r="C1153" s="2" t="s">
        <v>10</v>
      </c>
      <c r="D1153" s="2" t="s">
        <v>33</v>
      </c>
      <c r="E1153" t="s">
        <v>49</v>
      </c>
      <c r="F1153">
        <v>3</v>
      </c>
      <c r="G1153" s="12">
        <v>12</v>
      </c>
      <c r="H1153">
        <v>5</v>
      </c>
      <c r="I1153" t="s">
        <v>22</v>
      </c>
      <c r="J1153" t="s">
        <v>28</v>
      </c>
      <c r="K1153" s="4">
        <f>(Table1[[#This Row],[EndTime]]-Table1[[#This Row],[StartTime]])*1440</f>
        <v>119.99999999999989</v>
      </c>
      <c r="L1153" s="5">
        <f>Table1[[#This Row],[Attendees]]/Table1[[#This Row],[Capacity]]</f>
        <v>0.41666666666666669</v>
      </c>
      <c r="M1153">
        <f>IF(Table1[[#This Row],[Attendees]]&gt;Table1[[#This Row],[Capacity]],1,0)</f>
        <v>0</v>
      </c>
      <c r="N1153" t="str">
        <f>TEXT(Table1[[#This Row],[Date]],"ddd")</f>
        <v>Sun</v>
      </c>
      <c r="O1153" t="str">
        <f>TEXT(Table1[[#This Row],[Date]],"mmm")</f>
        <v>Oct</v>
      </c>
      <c r="P1153" t="str">
        <f>IF(Table1[[#This Row],[Capacity]]&lt;=4,"Small",IF(Table1[[#This Row],[Capacity]]&lt;=8,"Medium","Large"))</f>
        <v>Large</v>
      </c>
      <c r="Q1153" t="str">
        <f>IF(Table1[[#This Row],[Utilization %]]&lt;0.25,"Barely Attended","Normal")</f>
        <v>Normal</v>
      </c>
      <c r="R1153" t="str">
        <f>IF(Table1[[#This Row],[Meeting duration (mins)]]&gt;90,"Long Meeting","Normal")</f>
        <v>Long Meeting</v>
      </c>
    </row>
    <row r="1154" spans="1:18" x14ac:dyDescent="0.2">
      <c r="A1154">
        <v>1154</v>
      </c>
      <c r="B1154" s="1">
        <v>45323</v>
      </c>
      <c r="C1154" s="2" t="s">
        <v>34</v>
      </c>
      <c r="D1154" s="2" t="s">
        <v>20</v>
      </c>
      <c r="E1154" t="s">
        <v>35</v>
      </c>
      <c r="F1154">
        <v>2</v>
      </c>
      <c r="G1154" s="12">
        <v>10</v>
      </c>
      <c r="H1154">
        <v>10</v>
      </c>
      <c r="I1154" t="s">
        <v>13</v>
      </c>
      <c r="J1154" t="s">
        <v>23</v>
      </c>
      <c r="K1154" s="4">
        <f>(Table1[[#This Row],[EndTime]]-Table1[[#This Row],[StartTime]])*1440</f>
        <v>29.999999999999972</v>
      </c>
      <c r="L1154" s="5">
        <f>Table1[[#This Row],[Attendees]]/Table1[[#This Row],[Capacity]]</f>
        <v>1</v>
      </c>
      <c r="M1154">
        <f>IF(Table1[[#This Row],[Attendees]]&gt;Table1[[#This Row],[Capacity]],1,0)</f>
        <v>0</v>
      </c>
      <c r="N1154" t="str">
        <f>TEXT(Table1[[#This Row],[Date]],"ddd")</f>
        <v>Thu</v>
      </c>
      <c r="O1154" t="str">
        <f>TEXT(Table1[[#This Row],[Date]],"mmm")</f>
        <v>Feb</v>
      </c>
      <c r="P1154" t="str">
        <f>IF(Table1[[#This Row],[Capacity]]&lt;=4,"Small",IF(Table1[[#This Row],[Capacity]]&lt;=8,"Medium","Large"))</f>
        <v>Large</v>
      </c>
      <c r="Q1154" t="str">
        <f>IF(Table1[[#This Row],[Utilization %]]&lt;0.25,"Barely Attended","Normal")</f>
        <v>Normal</v>
      </c>
      <c r="R1154" t="str">
        <f>IF(Table1[[#This Row],[Meeting duration (mins)]]&gt;90,"Long Meeting","Normal")</f>
        <v>Normal</v>
      </c>
    </row>
    <row r="1155" spans="1:18" x14ac:dyDescent="0.2">
      <c r="A1155">
        <v>1155</v>
      </c>
      <c r="B1155" s="1">
        <v>45441</v>
      </c>
      <c r="C1155" s="2" t="s">
        <v>32</v>
      </c>
      <c r="D1155" s="2" t="s">
        <v>45</v>
      </c>
      <c r="E1155" t="s">
        <v>49</v>
      </c>
      <c r="F1155">
        <v>3</v>
      </c>
      <c r="G1155" s="12">
        <v>12</v>
      </c>
      <c r="H1155">
        <v>3</v>
      </c>
      <c r="I1155" t="s">
        <v>39</v>
      </c>
      <c r="J1155" t="s">
        <v>23</v>
      </c>
      <c r="K1155" s="4">
        <f>(Table1[[#This Row],[EndTime]]-Table1[[#This Row],[StartTime]])*1440</f>
        <v>90</v>
      </c>
      <c r="L1155" s="5">
        <f>Table1[[#This Row],[Attendees]]/Table1[[#This Row],[Capacity]]</f>
        <v>0.25</v>
      </c>
      <c r="M1155">
        <f>IF(Table1[[#This Row],[Attendees]]&gt;Table1[[#This Row],[Capacity]],1,0)</f>
        <v>0</v>
      </c>
      <c r="N1155" t="str">
        <f>TEXT(Table1[[#This Row],[Date]],"ddd")</f>
        <v>Wed</v>
      </c>
      <c r="O1155" t="str">
        <f>TEXT(Table1[[#This Row],[Date]],"mmm")</f>
        <v>May</v>
      </c>
      <c r="P1155" t="str">
        <f>IF(Table1[[#This Row],[Capacity]]&lt;=4,"Small",IF(Table1[[#This Row],[Capacity]]&lt;=8,"Medium","Large"))</f>
        <v>Large</v>
      </c>
      <c r="Q1155" t="str">
        <f>IF(Table1[[#This Row],[Utilization %]]&lt;0.25,"Barely Attended","Normal")</f>
        <v>Normal</v>
      </c>
      <c r="R1155" t="str">
        <f>IF(Table1[[#This Row],[Meeting duration (mins)]]&gt;90,"Long Meeting","Normal")</f>
        <v>Normal</v>
      </c>
    </row>
    <row r="1156" spans="1:18" x14ac:dyDescent="0.2">
      <c r="A1156">
        <v>1156</v>
      </c>
      <c r="B1156" s="1">
        <v>45583</v>
      </c>
      <c r="C1156" s="2" t="s">
        <v>34</v>
      </c>
      <c r="D1156" s="2" t="s">
        <v>36</v>
      </c>
      <c r="E1156" t="s">
        <v>35</v>
      </c>
      <c r="F1156">
        <v>2</v>
      </c>
      <c r="G1156" s="12">
        <v>10</v>
      </c>
      <c r="H1156">
        <v>9</v>
      </c>
      <c r="I1156" t="s">
        <v>27</v>
      </c>
      <c r="J1156" t="s">
        <v>40</v>
      </c>
      <c r="K1156" s="4">
        <f>(Table1[[#This Row],[EndTime]]-Table1[[#This Row],[StartTime]])*1440</f>
        <v>90</v>
      </c>
      <c r="L1156" s="5">
        <f>Table1[[#This Row],[Attendees]]/Table1[[#This Row],[Capacity]]</f>
        <v>0.9</v>
      </c>
      <c r="M1156">
        <f>IF(Table1[[#This Row],[Attendees]]&gt;Table1[[#This Row],[Capacity]],1,0)</f>
        <v>0</v>
      </c>
      <c r="N1156" t="str">
        <f>TEXT(Table1[[#This Row],[Date]],"ddd")</f>
        <v>Fri</v>
      </c>
      <c r="O1156" t="str">
        <f>TEXT(Table1[[#This Row],[Date]],"mmm")</f>
        <v>Oct</v>
      </c>
      <c r="P1156" t="str">
        <f>IF(Table1[[#This Row],[Capacity]]&lt;=4,"Small",IF(Table1[[#This Row],[Capacity]]&lt;=8,"Medium","Large"))</f>
        <v>Large</v>
      </c>
      <c r="Q1156" t="str">
        <f>IF(Table1[[#This Row],[Utilization %]]&lt;0.25,"Barely Attended","Normal")</f>
        <v>Normal</v>
      </c>
      <c r="R1156" t="str">
        <f>IF(Table1[[#This Row],[Meeting duration (mins)]]&gt;90,"Long Meeting","Normal")</f>
        <v>Normal</v>
      </c>
    </row>
    <row r="1157" spans="1:18" x14ac:dyDescent="0.2">
      <c r="A1157">
        <v>1157</v>
      </c>
      <c r="B1157" s="1">
        <v>45431</v>
      </c>
      <c r="C1157" s="2" t="s">
        <v>26</v>
      </c>
      <c r="D1157" s="2" t="s">
        <v>33</v>
      </c>
      <c r="E1157" t="s">
        <v>35</v>
      </c>
      <c r="F1157">
        <v>2</v>
      </c>
      <c r="G1157" s="12">
        <v>10</v>
      </c>
      <c r="H1157">
        <v>1</v>
      </c>
      <c r="I1157" t="s">
        <v>27</v>
      </c>
      <c r="J1157" t="s">
        <v>28</v>
      </c>
      <c r="K1157" s="4">
        <f>(Table1[[#This Row],[EndTime]]-Table1[[#This Row],[StartTime]])*1440</f>
        <v>59.999999999999943</v>
      </c>
      <c r="L1157" s="5">
        <f>Table1[[#This Row],[Attendees]]/Table1[[#This Row],[Capacity]]</f>
        <v>0.1</v>
      </c>
      <c r="M1157">
        <f>IF(Table1[[#This Row],[Attendees]]&gt;Table1[[#This Row],[Capacity]],1,0)</f>
        <v>0</v>
      </c>
      <c r="N1157" t="str">
        <f>TEXT(Table1[[#This Row],[Date]],"ddd")</f>
        <v>Sun</v>
      </c>
      <c r="O1157" t="str">
        <f>TEXT(Table1[[#This Row],[Date]],"mmm")</f>
        <v>May</v>
      </c>
      <c r="P1157" t="str">
        <f>IF(Table1[[#This Row],[Capacity]]&lt;=4,"Small",IF(Table1[[#This Row],[Capacity]]&lt;=8,"Medium","Large"))</f>
        <v>Large</v>
      </c>
      <c r="Q1157" t="str">
        <f>IF(Table1[[#This Row],[Utilization %]]&lt;0.25,"Barely Attended","Normal")</f>
        <v>Barely Attended</v>
      </c>
      <c r="R1157" t="str">
        <f>IF(Table1[[#This Row],[Meeting duration (mins)]]&gt;90,"Long Meeting","Normal")</f>
        <v>Normal</v>
      </c>
    </row>
    <row r="1158" spans="1:18" x14ac:dyDescent="0.2">
      <c r="A1158">
        <v>1158</v>
      </c>
      <c r="B1158" s="1">
        <v>45626</v>
      </c>
      <c r="C1158" s="2" t="s">
        <v>45</v>
      </c>
      <c r="D1158" s="2" t="s">
        <v>26</v>
      </c>
      <c r="E1158" t="s">
        <v>12</v>
      </c>
      <c r="F1158">
        <v>2</v>
      </c>
      <c r="G1158" s="12">
        <v>8</v>
      </c>
      <c r="H1158">
        <v>4</v>
      </c>
      <c r="I1158" t="s">
        <v>17</v>
      </c>
      <c r="J1158" t="s">
        <v>14</v>
      </c>
      <c r="K1158" s="4">
        <f>(Table1[[#This Row],[EndTime]]-Table1[[#This Row],[StartTime]])*1440</f>
        <v>30.000000000000053</v>
      </c>
      <c r="L1158" s="5">
        <f>Table1[[#This Row],[Attendees]]/Table1[[#This Row],[Capacity]]</f>
        <v>0.5</v>
      </c>
      <c r="M1158">
        <f>IF(Table1[[#This Row],[Attendees]]&gt;Table1[[#This Row],[Capacity]],1,0)</f>
        <v>0</v>
      </c>
      <c r="N1158" t="str">
        <f>TEXT(Table1[[#This Row],[Date]],"ddd")</f>
        <v>Sat</v>
      </c>
      <c r="O1158" t="str">
        <f>TEXT(Table1[[#This Row],[Date]],"mmm")</f>
        <v>Nov</v>
      </c>
      <c r="P1158" t="str">
        <f>IF(Table1[[#This Row],[Capacity]]&lt;=4,"Small",IF(Table1[[#This Row],[Capacity]]&lt;=8,"Medium","Large"))</f>
        <v>Medium</v>
      </c>
      <c r="Q1158" t="str">
        <f>IF(Table1[[#This Row],[Utilization %]]&lt;0.25,"Barely Attended","Normal")</f>
        <v>Normal</v>
      </c>
      <c r="R1158" t="str">
        <f>IF(Table1[[#This Row],[Meeting duration (mins)]]&gt;90,"Long Meeting","Normal")</f>
        <v>Normal</v>
      </c>
    </row>
    <row r="1159" spans="1:18" x14ac:dyDescent="0.2">
      <c r="A1159">
        <v>1159</v>
      </c>
      <c r="B1159" s="1">
        <v>45559</v>
      </c>
      <c r="C1159" s="2" t="s">
        <v>15</v>
      </c>
      <c r="D1159" s="2" t="s">
        <v>37</v>
      </c>
      <c r="E1159" t="s">
        <v>25</v>
      </c>
      <c r="F1159">
        <v>1</v>
      </c>
      <c r="G1159" s="12">
        <v>4</v>
      </c>
      <c r="H1159">
        <v>7</v>
      </c>
      <c r="I1159" t="s">
        <v>13</v>
      </c>
      <c r="J1159" t="s">
        <v>23</v>
      </c>
      <c r="K1159" s="4">
        <f>(Table1[[#This Row],[EndTime]]-Table1[[#This Row],[StartTime]])*1440</f>
        <v>60.000000000000028</v>
      </c>
      <c r="L1159" s="5">
        <f>Table1[[#This Row],[Attendees]]/Table1[[#This Row],[Capacity]]</f>
        <v>1.75</v>
      </c>
      <c r="M1159">
        <f>IF(Table1[[#This Row],[Attendees]]&gt;Table1[[#This Row],[Capacity]],1,0)</f>
        <v>1</v>
      </c>
      <c r="N1159" t="str">
        <f>TEXT(Table1[[#This Row],[Date]],"ddd")</f>
        <v>Tue</v>
      </c>
      <c r="O1159" t="str">
        <f>TEXT(Table1[[#This Row],[Date]],"mmm")</f>
        <v>Sep</v>
      </c>
      <c r="P1159" t="str">
        <f>IF(Table1[[#This Row],[Capacity]]&lt;=4,"Small",IF(Table1[[#This Row],[Capacity]]&lt;=8,"Medium","Large"))</f>
        <v>Small</v>
      </c>
      <c r="Q1159" t="str">
        <f>IF(Table1[[#This Row],[Utilization %]]&lt;0.25,"Barely Attended","Normal")</f>
        <v>Normal</v>
      </c>
      <c r="R1159" t="str">
        <f>IF(Table1[[#This Row],[Meeting duration (mins)]]&gt;90,"Long Meeting","Normal")</f>
        <v>Normal</v>
      </c>
    </row>
    <row r="1160" spans="1:18" x14ac:dyDescent="0.2">
      <c r="A1160">
        <v>1160</v>
      </c>
      <c r="B1160" s="1">
        <v>45304</v>
      </c>
      <c r="C1160" s="2" t="s">
        <v>11</v>
      </c>
      <c r="D1160" s="2" t="s">
        <v>33</v>
      </c>
      <c r="E1160" t="s">
        <v>21</v>
      </c>
      <c r="F1160">
        <v>1</v>
      </c>
      <c r="G1160" s="12">
        <v>6</v>
      </c>
      <c r="H1160">
        <v>6</v>
      </c>
      <c r="I1160" t="s">
        <v>42</v>
      </c>
      <c r="J1160" t="s">
        <v>28</v>
      </c>
      <c r="K1160" s="4">
        <f>(Table1[[#This Row],[EndTime]]-Table1[[#This Row],[StartTime]])*1440</f>
        <v>29.999999999999893</v>
      </c>
      <c r="L1160" s="5">
        <f>Table1[[#This Row],[Attendees]]/Table1[[#This Row],[Capacity]]</f>
        <v>1</v>
      </c>
      <c r="M1160">
        <f>IF(Table1[[#This Row],[Attendees]]&gt;Table1[[#This Row],[Capacity]],1,0)</f>
        <v>0</v>
      </c>
      <c r="N1160" t="str">
        <f>TEXT(Table1[[#This Row],[Date]],"ddd")</f>
        <v>Sat</v>
      </c>
      <c r="O1160" t="str">
        <f>TEXT(Table1[[#This Row],[Date]],"mmm")</f>
        <v>Jan</v>
      </c>
      <c r="P1160" t="str">
        <f>IF(Table1[[#This Row],[Capacity]]&lt;=4,"Small",IF(Table1[[#This Row],[Capacity]]&lt;=8,"Medium","Large"))</f>
        <v>Medium</v>
      </c>
      <c r="Q1160" t="str">
        <f>IF(Table1[[#This Row],[Utilization %]]&lt;0.25,"Barely Attended","Normal")</f>
        <v>Normal</v>
      </c>
      <c r="R1160" t="str">
        <f>IF(Table1[[#This Row],[Meeting duration (mins)]]&gt;90,"Long Meeting","Normal")</f>
        <v>Normal</v>
      </c>
    </row>
    <row r="1161" spans="1:18" x14ac:dyDescent="0.2">
      <c r="A1161">
        <v>1161</v>
      </c>
      <c r="B1161" s="1">
        <v>45448</v>
      </c>
      <c r="C1161" s="2" t="s">
        <v>36</v>
      </c>
      <c r="D1161" s="2" t="s">
        <v>37</v>
      </c>
      <c r="E1161" t="s">
        <v>25</v>
      </c>
      <c r="F1161">
        <v>1</v>
      </c>
      <c r="G1161" s="12">
        <v>4</v>
      </c>
      <c r="H1161">
        <v>5</v>
      </c>
      <c r="I1161" t="s">
        <v>41</v>
      </c>
      <c r="J1161" t="s">
        <v>23</v>
      </c>
      <c r="K1161" s="4">
        <f>(Table1[[#This Row],[EndTime]]-Table1[[#This Row],[StartTime]])*1440</f>
        <v>120.00000000000006</v>
      </c>
      <c r="L1161" s="5">
        <f>Table1[[#This Row],[Attendees]]/Table1[[#This Row],[Capacity]]</f>
        <v>1.25</v>
      </c>
      <c r="M1161">
        <f>IF(Table1[[#This Row],[Attendees]]&gt;Table1[[#This Row],[Capacity]],1,0)</f>
        <v>1</v>
      </c>
      <c r="N1161" t="str">
        <f>TEXT(Table1[[#This Row],[Date]],"ddd")</f>
        <v>Wed</v>
      </c>
      <c r="O1161" t="str">
        <f>TEXT(Table1[[#This Row],[Date]],"mmm")</f>
        <v>Jun</v>
      </c>
      <c r="P1161" t="str">
        <f>IF(Table1[[#This Row],[Capacity]]&lt;=4,"Small",IF(Table1[[#This Row],[Capacity]]&lt;=8,"Medium","Large"))</f>
        <v>Small</v>
      </c>
      <c r="Q1161" t="str">
        <f>IF(Table1[[#This Row],[Utilization %]]&lt;0.25,"Barely Attended","Normal")</f>
        <v>Normal</v>
      </c>
      <c r="R1161" t="str">
        <f>IF(Table1[[#This Row],[Meeting duration (mins)]]&gt;90,"Long Meeting","Normal")</f>
        <v>Long Meeting</v>
      </c>
    </row>
    <row r="1162" spans="1:18" x14ac:dyDescent="0.2">
      <c r="A1162">
        <v>1162</v>
      </c>
      <c r="B1162" s="1">
        <v>45499</v>
      </c>
      <c r="C1162" s="2" t="s">
        <v>32</v>
      </c>
      <c r="D1162" s="2" t="s">
        <v>45</v>
      </c>
      <c r="E1162" t="s">
        <v>49</v>
      </c>
      <c r="F1162">
        <v>3</v>
      </c>
      <c r="G1162" s="12">
        <v>12</v>
      </c>
      <c r="H1162">
        <v>3</v>
      </c>
      <c r="I1162" t="s">
        <v>22</v>
      </c>
      <c r="J1162" t="s">
        <v>28</v>
      </c>
      <c r="K1162" s="4">
        <f>(Table1[[#This Row],[EndTime]]-Table1[[#This Row],[StartTime]])*1440</f>
        <v>90</v>
      </c>
      <c r="L1162" s="5">
        <f>Table1[[#This Row],[Attendees]]/Table1[[#This Row],[Capacity]]</f>
        <v>0.25</v>
      </c>
      <c r="M1162">
        <f>IF(Table1[[#This Row],[Attendees]]&gt;Table1[[#This Row],[Capacity]],1,0)</f>
        <v>0</v>
      </c>
      <c r="N1162" t="str">
        <f>TEXT(Table1[[#This Row],[Date]],"ddd")</f>
        <v>Fri</v>
      </c>
      <c r="O1162" t="str">
        <f>TEXT(Table1[[#This Row],[Date]],"mmm")</f>
        <v>Jul</v>
      </c>
      <c r="P1162" t="str">
        <f>IF(Table1[[#This Row],[Capacity]]&lt;=4,"Small",IF(Table1[[#This Row],[Capacity]]&lt;=8,"Medium","Large"))</f>
        <v>Large</v>
      </c>
      <c r="Q1162" t="str">
        <f>IF(Table1[[#This Row],[Utilization %]]&lt;0.25,"Barely Attended","Normal")</f>
        <v>Normal</v>
      </c>
      <c r="R1162" t="str">
        <f>IF(Table1[[#This Row],[Meeting duration (mins)]]&gt;90,"Long Meeting","Normal")</f>
        <v>Normal</v>
      </c>
    </row>
    <row r="1163" spans="1:18" x14ac:dyDescent="0.2">
      <c r="A1163">
        <v>1163</v>
      </c>
      <c r="B1163" s="1">
        <v>45440</v>
      </c>
      <c r="C1163" s="2" t="s">
        <v>19</v>
      </c>
      <c r="D1163" s="2" t="s">
        <v>43</v>
      </c>
      <c r="E1163" t="s">
        <v>38</v>
      </c>
      <c r="F1163">
        <v>3</v>
      </c>
      <c r="G1163" s="12">
        <v>16</v>
      </c>
      <c r="H1163">
        <v>11</v>
      </c>
      <c r="I1163" t="s">
        <v>13</v>
      </c>
      <c r="J1163" t="s">
        <v>40</v>
      </c>
      <c r="K1163" s="4">
        <f>(Table1[[#This Row],[EndTime]]-Table1[[#This Row],[StartTime]])*1440</f>
        <v>120.00000000000006</v>
      </c>
      <c r="L1163" s="5">
        <f>Table1[[#This Row],[Attendees]]/Table1[[#This Row],[Capacity]]</f>
        <v>0.6875</v>
      </c>
      <c r="M1163">
        <f>IF(Table1[[#This Row],[Attendees]]&gt;Table1[[#This Row],[Capacity]],1,0)</f>
        <v>0</v>
      </c>
      <c r="N1163" t="str">
        <f>TEXT(Table1[[#This Row],[Date]],"ddd")</f>
        <v>Tue</v>
      </c>
      <c r="O1163" t="str">
        <f>TEXT(Table1[[#This Row],[Date]],"mmm")</f>
        <v>May</v>
      </c>
      <c r="P1163" t="str">
        <f>IF(Table1[[#This Row],[Capacity]]&lt;=4,"Small",IF(Table1[[#This Row],[Capacity]]&lt;=8,"Medium","Large"))</f>
        <v>Large</v>
      </c>
      <c r="Q1163" t="str">
        <f>IF(Table1[[#This Row],[Utilization %]]&lt;0.25,"Barely Attended","Normal")</f>
        <v>Normal</v>
      </c>
      <c r="R1163" t="str">
        <f>IF(Table1[[#This Row],[Meeting duration (mins)]]&gt;90,"Long Meeting","Normal")</f>
        <v>Long Meeting</v>
      </c>
    </row>
    <row r="1164" spans="1:18" x14ac:dyDescent="0.2">
      <c r="A1164">
        <v>1164</v>
      </c>
      <c r="B1164" s="1">
        <v>45319</v>
      </c>
      <c r="C1164" s="2" t="s">
        <v>26</v>
      </c>
      <c r="D1164" s="2" t="s">
        <v>31</v>
      </c>
      <c r="E1164" t="s">
        <v>38</v>
      </c>
      <c r="F1164">
        <v>3</v>
      </c>
      <c r="G1164" s="12">
        <v>16</v>
      </c>
      <c r="H1164">
        <v>19</v>
      </c>
      <c r="I1164" t="s">
        <v>27</v>
      </c>
      <c r="J1164" t="s">
        <v>18</v>
      </c>
      <c r="K1164" s="4">
        <f>(Table1[[#This Row],[EndTime]]-Table1[[#This Row],[StartTime]])*1440</f>
        <v>90</v>
      </c>
      <c r="L1164" s="5">
        <f>Table1[[#This Row],[Attendees]]/Table1[[#This Row],[Capacity]]</f>
        <v>1.1875</v>
      </c>
      <c r="M1164">
        <f>IF(Table1[[#This Row],[Attendees]]&gt;Table1[[#This Row],[Capacity]],1,0)</f>
        <v>1</v>
      </c>
      <c r="N1164" t="str">
        <f>TEXT(Table1[[#This Row],[Date]],"ddd")</f>
        <v>Sun</v>
      </c>
      <c r="O1164" t="str">
        <f>TEXT(Table1[[#This Row],[Date]],"mmm")</f>
        <v>Jan</v>
      </c>
      <c r="P1164" t="str">
        <f>IF(Table1[[#This Row],[Capacity]]&lt;=4,"Small",IF(Table1[[#This Row],[Capacity]]&lt;=8,"Medium","Large"))</f>
        <v>Large</v>
      </c>
      <c r="Q1164" t="str">
        <f>IF(Table1[[#This Row],[Utilization %]]&lt;0.25,"Barely Attended","Normal")</f>
        <v>Normal</v>
      </c>
      <c r="R1164" t="str">
        <f>IF(Table1[[#This Row],[Meeting duration (mins)]]&gt;90,"Long Meeting","Normal")</f>
        <v>Normal</v>
      </c>
    </row>
    <row r="1165" spans="1:18" x14ac:dyDescent="0.2">
      <c r="A1165">
        <v>1165</v>
      </c>
      <c r="B1165" s="1">
        <v>45381</v>
      </c>
      <c r="C1165" s="2" t="s">
        <v>19</v>
      </c>
      <c r="D1165" s="2" t="s">
        <v>34</v>
      </c>
      <c r="E1165" t="s">
        <v>12</v>
      </c>
      <c r="F1165">
        <v>2</v>
      </c>
      <c r="G1165" s="12">
        <v>8</v>
      </c>
      <c r="H1165">
        <v>7</v>
      </c>
      <c r="I1165" t="s">
        <v>22</v>
      </c>
      <c r="J1165" t="s">
        <v>30</v>
      </c>
      <c r="K1165" s="4">
        <f>(Table1[[#This Row],[EndTime]]-Table1[[#This Row],[StartTime]])*1440</f>
        <v>60.000000000000028</v>
      </c>
      <c r="L1165" s="5">
        <f>Table1[[#This Row],[Attendees]]/Table1[[#This Row],[Capacity]]</f>
        <v>0.875</v>
      </c>
      <c r="M1165">
        <f>IF(Table1[[#This Row],[Attendees]]&gt;Table1[[#This Row],[Capacity]],1,0)</f>
        <v>0</v>
      </c>
      <c r="N1165" t="str">
        <f>TEXT(Table1[[#This Row],[Date]],"ddd")</f>
        <v>Sat</v>
      </c>
      <c r="O1165" t="str">
        <f>TEXT(Table1[[#This Row],[Date]],"mmm")</f>
        <v>Mar</v>
      </c>
      <c r="P1165" t="str">
        <f>IF(Table1[[#This Row],[Capacity]]&lt;=4,"Small",IF(Table1[[#This Row],[Capacity]]&lt;=8,"Medium","Large"))</f>
        <v>Medium</v>
      </c>
      <c r="Q1165" t="str">
        <f>IF(Table1[[#This Row],[Utilization %]]&lt;0.25,"Barely Attended","Normal")</f>
        <v>Normal</v>
      </c>
      <c r="R1165" t="str">
        <f>IF(Table1[[#This Row],[Meeting duration (mins)]]&gt;90,"Long Meeting","Normal")</f>
        <v>Normal</v>
      </c>
    </row>
    <row r="1166" spans="1:18" x14ac:dyDescent="0.2">
      <c r="A1166">
        <v>1166</v>
      </c>
      <c r="B1166" s="1">
        <v>45629</v>
      </c>
      <c r="C1166" s="2" t="s">
        <v>20</v>
      </c>
      <c r="D1166" s="2" t="s">
        <v>43</v>
      </c>
      <c r="E1166" t="s">
        <v>21</v>
      </c>
      <c r="F1166">
        <v>1</v>
      </c>
      <c r="G1166" s="12">
        <v>6</v>
      </c>
      <c r="H1166">
        <v>2</v>
      </c>
      <c r="I1166" t="s">
        <v>13</v>
      </c>
      <c r="J1166" t="s">
        <v>28</v>
      </c>
      <c r="K1166" s="4">
        <f>(Table1[[#This Row],[EndTime]]-Table1[[#This Row],[StartTime]])*1440</f>
        <v>30.000000000000053</v>
      </c>
      <c r="L1166" s="5">
        <f>Table1[[#This Row],[Attendees]]/Table1[[#This Row],[Capacity]]</f>
        <v>0.33333333333333331</v>
      </c>
      <c r="M1166">
        <f>IF(Table1[[#This Row],[Attendees]]&gt;Table1[[#This Row],[Capacity]],1,0)</f>
        <v>0</v>
      </c>
      <c r="N1166" t="str">
        <f>TEXT(Table1[[#This Row],[Date]],"ddd")</f>
        <v>Tue</v>
      </c>
      <c r="O1166" t="str">
        <f>TEXT(Table1[[#This Row],[Date]],"mmm")</f>
        <v>Dec</v>
      </c>
      <c r="P1166" t="str">
        <f>IF(Table1[[#This Row],[Capacity]]&lt;=4,"Small",IF(Table1[[#This Row],[Capacity]]&lt;=8,"Medium","Large"))</f>
        <v>Medium</v>
      </c>
      <c r="Q1166" t="str">
        <f>IF(Table1[[#This Row],[Utilization %]]&lt;0.25,"Barely Attended","Normal")</f>
        <v>Normal</v>
      </c>
      <c r="R1166" t="str">
        <f>IF(Table1[[#This Row],[Meeting duration (mins)]]&gt;90,"Long Meeting","Normal")</f>
        <v>Normal</v>
      </c>
    </row>
    <row r="1167" spans="1:18" x14ac:dyDescent="0.2">
      <c r="A1167">
        <v>1167</v>
      </c>
      <c r="B1167" s="1">
        <v>45419</v>
      </c>
      <c r="C1167" s="2" t="s">
        <v>47</v>
      </c>
      <c r="D1167" s="2" t="s">
        <v>36</v>
      </c>
      <c r="E1167" t="s">
        <v>12</v>
      </c>
      <c r="F1167">
        <v>2</v>
      </c>
      <c r="G1167" s="12">
        <v>8</v>
      </c>
      <c r="H1167">
        <v>4</v>
      </c>
      <c r="I1167" t="s">
        <v>17</v>
      </c>
      <c r="J1167" t="s">
        <v>23</v>
      </c>
      <c r="K1167" s="4">
        <f>(Table1[[#This Row],[EndTime]]-Table1[[#This Row],[StartTime]])*1440</f>
        <v>119.99999999999997</v>
      </c>
      <c r="L1167" s="5">
        <f>Table1[[#This Row],[Attendees]]/Table1[[#This Row],[Capacity]]</f>
        <v>0.5</v>
      </c>
      <c r="M1167">
        <f>IF(Table1[[#This Row],[Attendees]]&gt;Table1[[#This Row],[Capacity]],1,0)</f>
        <v>0</v>
      </c>
      <c r="N1167" t="str">
        <f>TEXT(Table1[[#This Row],[Date]],"ddd")</f>
        <v>Tue</v>
      </c>
      <c r="O1167" t="str">
        <f>TEXT(Table1[[#This Row],[Date]],"mmm")</f>
        <v>May</v>
      </c>
      <c r="P1167" t="str">
        <f>IF(Table1[[#This Row],[Capacity]]&lt;=4,"Small",IF(Table1[[#This Row],[Capacity]]&lt;=8,"Medium","Large"))</f>
        <v>Medium</v>
      </c>
      <c r="Q1167" t="str">
        <f>IF(Table1[[#This Row],[Utilization %]]&lt;0.25,"Barely Attended","Normal")</f>
        <v>Normal</v>
      </c>
      <c r="R1167" t="str">
        <f>IF(Table1[[#This Row],[Meeting duration (mins)]]&gt;90,"Long Meeting","Normal")</f>
        <v>Long Meeting</v>
      </c>
    </row>
    <row r="1168" spans="1:18" x14ac:dyDescent="0.2">
      <c r="A1168">
        <v>1168</v>
      </c>
      <c r="B1168" s="1">
        <v>45452</v>
      </c>
      <c r="C1168" s="2" t="s">
        <v>15</v>
      </c>
      <c r="D1168" s="2" t="s">
        <v>16</v>
      </c>
      <c r="E1168" t="s">
        <v>12</v>
      </c>
      <c r="F1168">
        <v>2</v>
      </c>
      <c r="G1168" s="12">
        <v>8</v>
      </c>
      <c r="H1168">
        <v>5</v>
      </c>
      <c r="I1168" t="s">
        <v>42</v>
      </c>
      <c r="J1168" t="s">
        <v>14</v>
      </c>
      <c r="K1168" s="4">
        <f>(Table1[[#This Row],[EndTime]]-Table1[[#This Row],[StartTime]])*1440</f>
        <v>119.99999999999997</v>
      </c>
      <c r="L1168" s="5">
        <f>Table1[[#This Row],[Attendees]]/Table1[[#This Row],[Capacity]]</f>
        <v>0.625</v>
      </c>
      <c r="M1168">
        <f>IF(Table1[[#This Row],[Attendees]]&gt;Table1[[#This Row],[Capacity]],1,0)</f>
        <v>0</v>
      </c>
      <c r="N1168" t="str">
        <f>TEXT(Table1[[#This Row],[Date]],"ddd")</f>
        <v>Sun</v>
      </c>
      <c r="O1168" t="str">
        <f>TEXT(Table1[[#This Row],[Date]],"mmm")</f>
        <v>Jun</v>
      </c>
      <c r="P1168" t="str">
        <f>IF(Table1[[#This Row],[Capacity]]&lt;=4,"Small",IF(Table1[[#This Row],[Capacity]]&lt;=8,"Medium","Large"))</f>
        <v>Medium</v>
      </c>
      <c r="Q1168" t="str">
        <f>IF(Table1[[#This Row],[Utilization %]]&lt;0.25,"Barely Attended","Normal")</f>
        <v>Normal</v>
      </c>
      <c r="R1168" t="str">
        <f>IF(Table1[[#This Row],[Meeting duration (mins)]]&gt;90,"Long Meeting","Normal")</f>
        <v>Long Meeting</v>
      </c>
    </row>
    <row r="1169" spans="1:18" x14ac:dyDescent="0.2">
      <c r="A1169">
        <v>1169</v>
      </c>
      <c r="B1169" s="1">
        <v>45305</v>
      </c>
      <c r="C1169" s="2" t="s">
        <v>26</v>
      </c>
      <c r="D1169" s="2" t="s">
        <v>33</v>
      </c>
      <c r="E1169" t="s">
        <v>12</v>
      </c>
      <c r="F1169">
        <v>2</v>
      </c>
      <c r="G1169" s="12">
        <v>8</v>
      </c>
      <c r="H1169">
        <v>11</v>
      </c>
      <c r="I1169" t="s">
        <v>27</v>
      </c>
      <c r="J1169" t="s">
        <v>30</v>
      </c>
      <c r="K1169" s="4">
        <f>(Table1[[#This Row],[EndTime]]-Table1[[#This Row],[StartTime]])*1440</f>
        <v>59.999999999999943</v>
      </c>
      <c r="L1169" s="5">
        <f>Table1[[#This Row],[Attendees]]/Table1[[#This Row],[Capacity]]</f>
        <v>1.375</v>
      </c>
      <c r="M1169">
        <f>IF(Table1[[#This Row],[Attendees]]&gt;Table1[[#This Row],[Capacity]],1,0)</f>
        <v>1</v>
      </c>
      <c r="N1169" t="str">
        <f>TEXT(Table1[[#This Row],[Date]],"ddd")</f>
        <v>Sun</v>
      </c>
      <c r="O1169" t="str">
        <f>TEXT(Table1[[#This Row],[Date]],"mmm")</f>
        <v>Jan</v>
      </c>
      <c r="P1169" t="str">
        <f>IF(Table1[[#This Row],[Capacity]]&lt;=4,"Small",IF(Table1[[#This Row],[Capacity]]&lt;=8,"Medium","Large"))</f>
        <v>Medium</v>
      </c>
      <c r="Q1169" t="str">
        <f>IF(Table1[[#This Row],[Utilization %]]&lt;0.25,"Barely Attended","Normal")</f>
        <v>Normal</v>
      </c>
      <c r="R1169" t="str">
        <f>IF(Table1[[#This Row],[Meeting duration (mins)]]&gt;90,"Long Meeting","Normal")</f>
        <v>Normal</v>
      </c>
    </row>
    <row r="1170" spans="1:18" x14ac:dyDescent="0.2">
      <c r="A1170">
        <v>1170</v>
      </c>
      <c r="B1170" s="1">
        <v>45460</v>
      </c>
      <c r="C1170" s="2" t="s">
        <v>33</v>
      </c>
      <c r="D1170" s="2" t="s">
        <v>46</v>
      </c>
      <c r="E1170" t="s">
        <v>49</v>
      </c>
      <c r="F1170">
        <v>3</v>
      </c>
      <c r="G1170" s="12">
        <v>12</v>
      </c>
      <c r="H1170">
        <v>11</v>
      </c>
      <c r="I1170" t="s">
        <v>22</v>
      </c>
      <c r="J1170" t="s">
        <v>40</v>
      </c>
      <c r="K1170" s="4">
        <f>(Table1[[#This Row],[EndTime]]-Table1[[#This Row],[StartTime]])*1440</f>
        <v>90</v>
      </c>
      <c r="L1170" s="5">
        <f>Table1[[#This Row],[Attendees]]/Table1[[#This Row],[Capacity]]</f>
        <v>0.91666666666666663</v>
      </c>
      <c r="M1170">
        <f>IF(Table1[[#This Row],[Attendees]]&gt;Table1[[#This Row],[Capacity]],1,0)</f>
        <v>0</v>
      </c>
      <c r="N1170" t="str">
        <f>TEXT(Table1[[#This Row],[Date]],"ddd")</f>
        <v>Mon</v>
      </c>
      <c r="O1170" t="str">
        <f>TEXT(Table1[[#This Row],[Date]],"mmm")</f>
        <v>Jun</v>
      </c>
      <c r="P1170" t="str">
        <f>IF(Table1[[#This Row],[Capacity]]&lt;=4,"Small",IF(Table1[[#This Row],[Capacity]]&lt;=8,"Medium","Large"))</f>
        <v>Large</v>
      </c>
      <c r="Q1170" t="str">
        <f>IF(Table1[[#This Row],[Utilization %]]&lt;0.25,"Barely Attended","Normal")</f>
        <v>Normal</v>
      </c>
      <c r="R1170" t="str">
        <f>IF(Table1[[#This Row],[Meeting duration (mins)]]&gt;90,"Long Meeting","Normal")</f>
        <v>Normal</v>
      </c>
    </row>
    <row r="1171" spans="1:18" x14ac:dyDescent="0.2">
      <c r="A1171">
        <v>1171</v>
      </c>
      <c r="B1171" s="1">
        <v>45601</v>
      </c>
      <c r="C1171" s="2" t="s">
        <v>37</v>
      </c>
      <c r="D1171" s="2" t="s">
        <v>45</v>
      </c>
      <c r="E1171" t="s">
        <v>35</v>
      </c>
      <c r="F1171">
        <v>2</v>
      </c>
      <c r="G1171" s="12">
        <v>10</v>
      </c>
      <c r="H1171">
        <v>12</v>
      </c>
      <c r="I1171" t="s">
        <v>27</v>
      </c>
      <c r="J1171" t="s">
        <v>30</v>
      </c>
      <c r="K1171" s="4">
        <f>(Table1[[#This Row],[EndTime]]-Table1[[#This Row],[StartTime]])*1440</f>
        <v>119.99999999999989</v>
      </c>
      <c r="L1171" s="5">
        <f>Table1[[#This Row],[Attendees]]/Table1[[#This Row],[Capacity]]</f>
        <v>1.2</v>
      </c>
      <c r="M1171">
        <f>IF(Table1[[#This Row],[Attendees]]&gt;Table1[[#This Row],[Capacity]],1,0)</f>
        <v>1</v>
      </c>
      <c r="N1171" t="str">
        <f>TEXT(Table1[[#This Row],[Date]],"ddd")</f>
        <v>Tue</v>
      </c>
      <c r="O1171" t="str">
        <f>TEXT(Table1[[#This Row],[Date]],"mmm")</f>
        <v>Nov</v>
      </c>
      <c r="P1171" t="str">
        <f>IF(Table1[[#This Row],[Capacity]]&lt;=4,"Small",IF(Table1[[#This Row],[Capacity]]&lt;=8,"Medium","Large"))</f>
        <v>Large</v>
      </c>
      <c r="Q1171" t="str">
        <f>IF(Table1[[#This Row],[Utilization %]]&lt;0.25,"Barely Attended","Normal")</f>
        <v>Normal</v>
      </c>
      <c r="R1171" t="str">
        <f>IF(Table1[[#This Row],[Meeting duration (mins)]]&gt;90,"Long Meeting","Normal")</f>
        <v>Long Meeting</v>
      </c>
    </row>
    <row r="1172" spans="1:18" x14ac:dyDescent="0.2">
      <c r="A1172">
        <v>1172</v>
      </c>
      <c r="B1172" s="1">
        <v>45317</v>
      </c>
      <c r="C1172" s="2" t="s">
        <v>47</v>
      </c>
      <c r="D1172" s="2" t="s">
        <v>20</v>
      </c>
      <c r="E1172" t="s">
        <v>38</v>
      </c>
      <c r="F1172">
        <v>3</v>
      </c>
      <c r="G1172" s="12">
        <v>16</v>
      </c>
      <c r="H1172">
        <v>16</v>
      </c>
      <c r="I1172" t="s">
        <v>39</v>
      </c>
      <c r="J1172" t="s">
        <v>14</v>
      </c>
      <c r="K1172" s="4">
        <f>(Table1[[#This Row],[EndTime]]-Table1[[#This Row],[StartTime]])*1440</f>
        <v>59.999999999999943</v>
      </c>
      <c r="L1172" s="5">
        <f>Table1[[#This Row],[Attendees]]/Table1[[#This Row],[Capacity]]</f>
        <v>1</v>
      </c>
      <c r="M1172">
        <f>IF(Table1[[#This Row],[Attendees]]&gt;Table1[[#This Row],[Capacity]],1,0)</f>
        <v>0</v>
      </c>
      <c r="N1172" t="str">
        <f>TEXT(Table1[[#This Row],[Date]],"ddd")</f>
        <v>Fri</v>
      </c>
      <c r="O1172" t="str">
        <f>TEXT(Table1[[#This Row],[Date]],"mmm")</f>
        <v>Jan</v>
      </c>
      <c r="P1172" t="str">
        <f>IF(Table1[[#This Row],[Capacity]]&lt;=4,"Small",IF(Table1[[#This Row],[Capacity]]&lt;=8,"Medium","Large"))</f>
        <v>Large</v>
      </c>
      <c r="Q1172" t="str">
        <f>IF(Table1[[#This Row],[Utilization %]]&lt;0.25,"Barely Attended","Normal")</f>
        <v>Normal</v>
      </c>
      <c r="R1172" t="str">
        <f>IF(Table1[[#This Row],[Meeting duration (mins)]]&gt;90,"Long Meeting","Normal")</f>
        <v>Normal</v>
      </c>
    </row>
    <row r="1173" spans="1:18" x14ac:dyDescent="0.2">
      <c r="A1173">
        <v>1173</v>
      </c>
      <c r="B1173" s="1">
        <v>45553</v>
      </c>
      <c r="C1173" s="2" t="s">
        <v>45</v>
      </c>
      <c r="D1173" s="2" t="s">
        <v>26</v>
      </c>
      <c r="E1173" t="s">
        <v>38</v>
      </c>
      <c r="F1173">
        <v>3</v>
      </c>
      <c r="G1173" s="12">
        <v>16</v>
      </c>
      <c r="H1173">
        <v>16</v>
      </c>
      <c r="I1173" t="s">
        <v>17</v>
      </c>
      <c r="J1173" t="s">
        <v>23</v>
      </c>
      <c r="K1173" s="4">
        <f>(Table1[[#This Row],[EndTime]]-Table1[[#This Row],[StartTime]])*1440</f>
        <v>30.000000000000053</v>
      </c>
      <c r="L1173" s="5">
        <f>Table1[[#This Row],[Attendees]]/Table1[[#This Row],[Capacity]]</f>
        <v>1</v>
      </c>
      <c r="M1173">
        <f>IF(Table1[[#This Row],[Attendees]]&gt;Table1[[#This Row],[Capacity]],1,0)</f>
        <v>0</v>
      </c>
      <c r="N1173" t="str">
        <f>TEXT(Table1[[#This Row],[Date]],"ddd")</f>
        <v>Wed</v>
      </c>
      <c r="O1173" t="str">
        <f>TEXT(Table1[[#This Row],[Date]],"mmm")</f>
        <v>Sep</v>
      </c>
      <c r="P1173" t="str">
        <f>IF(Table1[[#This Row],[Capacity]]&lt;=4,"Small",IF(Table1[[#This Row],[Capacity]]&lt;=8,"Medium","Large"))</f>
        <v>Large</v>
      </c>
      <c r="Q1173" t="str">
        <f>IF(Table1[[#This Row],[Utilization %]]&lt;0.25,"Barely Attended","Normal")</f>
        <v>Normal</v>
      </c>
      <c r="R1173" t="str">
        <f>IF(Table1[[#This Row],[Meeting duration (mins)]]&gt;90,"Long Meeting","Normal")</f>
        <v>Normal</v>
      </c>
    </row>
    <row r="1174" spans="1:18" x14ac:dyDescent="0.2">
      <c r="A1174">
        <v>1174</v>
      </c>
      <c r="B1174" s="1">
        <v>45380</v>
      </c>
      <c r="C1174" s="2" t="s">
        <v>11</v>
      </c>
      <c r="D1174" s="2" t="s">
        <v>24</v>
      </c>
      <c r="E1174" t="s">
        <v>12</v>
      </c>
      <c r="F1174">
        <v>2</v>
      </c>
      <c r="G1174" s="12">
        <v>8</v>
      </c>
      <c r="H1174">
        <v>4</v>
      </c>
      <c r="I1174" t="s">
        <v>27</v>
      </c>
      <c r="J1174" t="s">
        <v>18</v>
      </c>
      <c r="K1174" s="4">
        <f>(Table1[[#This Row],[EndTime]]-Table1[[#This Row],[StartTime]])*1440</f>
        <v>90</v>
      </c>
      <c r="L1174" s="5">
        <f>Table1[[#This Row],[Attendees]]/Table1[[#This Row],[Capacity]]</f>
        <v>0.5</v>
      </c>
      <c r="M1174">
        <f>IF(Table1[[#This Row],[Attendees]]&gt;Table1[[#This Row],[Capacity]],1,0)</f>
        <v>0</v>
      </c>
      <c r="N1174" t="str">
        <f>TEXT(Table1[[#This Row],[Date]],"ddd")</f>
        <v>Fri</v>
      </c>
      <c r="O1174" t="str">
        <f>TEXT(Table1[[#This Row],[Date]],"mmm")</f>
        <v>Mar</v>
      </c>
      <c r="P1174" t="str">
        <f>IF(Table1[[#This Row],[Capacity]]&lt;=4,"Small",IF(Table1[[#This Row],[Capacity]]&lt;=8,"Medium","Large"))</f>
        <v>Medium</v>
      </c>
      <c r="Q1174" t="str">
        <f>IF(Table1[[#This Row],[Utilization %]]&lt;0.25,"Barely Attended","Normal")</f>
        <v>Normal</v>
      </c>
      <c r="R1174" t="str">
        <f>IF(Table1[[#This Row],[Meeting duration (mins)]]&gt;90,"Long Meeting","Normal")</f>
        <v>Normal</v>
      </c>
    </row>
    <row r="1175" spans="1:18" x14ac:dyDescent="0.2">
      <c r="A1175">
        <v>1175</v>
      </c>
      <c r="B1175" s="1">
        <v>45310</v>
      </c>
      <c r="C1175" s="2" t="s">
        <v>33</v>
      </c>
      <c r="D1175" s="2" t="s">
        <v>48</v>
      </c>
      <c r="E1175" t="s">
        <v>12</v>
      </c>
      <c r="F1175">
        <v>2</v>
      </c>
      <c r="G1175" s="12">
        <v>8</v>
      </c>
      <c r="H1175">
        <v>7</v>
      </c>
      <c r="I1175" t="s">
        <v>41</v>
      </c>
      <c r="J1175" t="s">
        <v>28</v>
      </c>
      <c r="K1175" s="4">
        <f>(Table1[[#This Row],[EndTime]]-Table1[[#This Row],[StartTime]])*1440</f>
        <v>120.00000000000006</v>
      </c>
      <c r="L1175" s="5">
        <f>Table1[[#This Row],[Attendees]]/Table1[[#This Row],[Capacity]]</f>
        <v>0.875</v>
      </c>
      <c r="M1175">
        <f>IF(Table1[[#This Row],[Attendees]]&gt;Table1[[#This Row],[Capacity]],1,0)</f>
        <v>0</v>
      </c>
      <c r="N1175" t="str">
        <f>TEXT(Table1[[#This Row],[Date]],"ddd")</f>
        <v>Fri</v>
      </c>
      <c r="O1175" t="str">
        <f>TEXT(Table1[[#This Row],[Date]],"mmm")</f>
        <v>Jan</v>
      </c>
      <c r="P1175" t="str">
        <f>IF(Table1[[#This Row],[Capacity]]&lt;=4,"Small",IF(Table1[[#This Row],[Capacity]]&lt;=8,"Medium","Large"))</f>
        <v>Medium</v>
      </c>
      <c r="Q1175" t="str">
        <f>IF(Table1[[#This Row],[Utilization %]]&lt;0.25,"Barely Attended","Normal")</f>
        <v>Normal</v>
      </c>
      <c r="R1175" t="str">
        <f>IF(Table1[[#This Row],[Meeting duration (mins)]]&gt;90,"Long Meeting","Normal")</f>
        <v>Long Meeting</v>
      </c>
    </row>
    <row r="1176" spans="1:18" x14ac:dyDescent="0.2">
      <c r="A1176">
        <v>1176</v>
      </c>
      <c r="B1176" s="1">
        <v>45388</v>
      </c>
      <c r="C1176" s="2" t="s">
        <v>37</v>
      </c>
      <c r="D1176" s="2" t="s">
        <v>10</v>
      </c>
      <c r="E1176" t="s">
        <v>21</v>
      </c>
      <c r="F1176">
        <v>1</v>
      </c>
      <c r="G1176" s="12">
        <v>6</v>
      </c>
      <c r="H1176">
        <v>2</v>
      </c>
      <c r="I1176" t="s">
        <v>39</v>
      </c>
      <c r="J1176" t="s">
        <v>23</v>
      </c>
      <c r="K1176" s="4">
        <f>(Table1[[#This Row],[EndTime]]-Table1[[#This Row],[StartTime]])*1440</f>
        <v>90</v>
      </c>
      <c r="L1176" s="5">
        <f>Table1[[#This Row],[Attendees]]/Table1[[#This Row],[Capacity]]</f>
        <v>0.33333333333333331</v>
      </c>
      <c r="M1176">
        <f>IF(Table1[[#This Row],[Attendees]]&gt;Table1[[#This Row],[Capacity]],1,0)</f>
        <v>0</v>
      </c>
      <c r="N1176" t="str">
        <f>TEXT(Table1[[#This Row],[Date]],"ddd")</f>
        <v>Sat</v>
      </c>
      <c r="O1176" t="str">
        <f>TEXT(Table1[[#This Row],[Date]],"mmm")</f>
        <v>Apr</v>
      </c>
      <c r="P1176" t="str">
        <f>IF(Table1[[#This Row],[Capacity]]&lt;=4,"Small",IF(Table1[[#This Row],[Capacity]]&lt;=8,"Medium","Large"))</f>
        <v>Medium</v>
      </c>
      <c r="Q1176" t="str">
        <f>IF(Table1[[#This Row],[Utilization %]]&lt;0.25,"Barely Attended","Normal")</f>
        <v>Normal</v>
      </c>
      <c r="R1176" t="str">
        <f>IF(Table1[[#This Row],[Meeting duration (mins)]]&gt;90,"Long Meeting","Normal")</f>
        <v>Normal</v>
      </c>
    </row>
    <row r="1177" spans="1:18" x14ac:dyDescent="0.2">
      <c r="A1177">
        <v>1177</v>
      </c>
      <c r="B1177" s="1">
        <v>45473</v>
      </c>
      <c r="C1177" s="2" t="s">
        <v>11</v>
      </c>
      <c r="D1177" s="2" t="s">
        <v>31</v>
      </c>
      <c r="E1177" t="s">
        <v>12</v>
      </c>
      <c r="F1177">
        <v>2</v>
      </c>
      <c r="G1177" s="12">
        <v>8</v>
      </c>
      <c r="H1177">
        <v>11</v>
      </c>
      <c r="I1177" t="s">
        <v>13</v>
      </c>
      <c r="J1177" t="s">
        <v>40</v>
      </c>
      <c r="K1177" s="4">
        <f>(Table1[[#This Row],[EndTime]]-Table1[[#This Row],[StartTime]])*1440</f>
        <v>59.999999999999943</v>
      </c>
      <c r="L1177" s="5">
        <f>Table1[[#This Row],[Attendees]]/Table1[[#This Row],[Capacity]]</f>
        <v>1.375</v>
      </c>
      <c r="M1177">
        <f>IF(Table1[[#This Row],[Attendees]]&gt;Table1[[#This Row],[Capacity]],1,0)</f>
        <v>1</v>
      </c>
      <c r="N1177" t="str">
        <f>TEXT(Table1[[#This Row],[Date]],"ddd")</f>
        <v>Sun</v>
      </c>
      <c r="O1177" t="str">
        <f>TEXT(Table1[[#This Row],[Date]],"mmm")</f>
        <v>Jun</v>
      </c>
      <c r="P1177" t="str">
        <f>IF(Table1[[#This Row],[Capacity]]&lt;=4,"Small",IF(Table1[[#This Row],[Capacity]]&lt;=8,"Medium","Large"))</f>
        <v>Medium</v>
      </c>
      <c r="Q1177" t="str">
        <f>IF(Table1[[#This Row],[Utilization %]]&lt;0.25,"Barely Attended","Normal")</f>
        <v>Normal</v>
      </c>
      <c r="R1177" t="str">
        <f>IF(Table1[[#This Row],[Meeting duration (mins)]]&gt;90,"Long Meeting","Normal")</f>
        <v>Normal</v>
      </c>
    </row>
    <row r="1178" spans="1:18" x14ac:dyDescent="0.2">
      <c r="A1178">
        <v>1178</v>
      </c>
      <c r="B1178" s="1">
        <v>45648</v>
      </c>
      <c r="C1178" s="2" t="s">
        <v>43</v>
      </c>
      <c r="D1178" s="2" t="s">
        <v>44</v>
      </c>
      <c r="E1178" t="s">
        <v>25</v>
      </c>
      <c r="F1178">
        <v>1</v>
      </c>
      <c r="G1178" s="12">
        <v>4</v>
      </c>
      <c r="H1178">
        <v>2</v>
      </c>
      <c r="I1178" t="s">
        <v>42</v>
      </c>
      <c r="J1178" t="s">
        <v>14</v>
      </c>
      <c r="K1178" s="4">
        <f>(Table1[[#This Row],[EndTime]]-Table1[[#This Row],[StartTime]])*1440</f>
        <v>59.999999999999943</v>
      </c>
      <c r="L1178" s="5">
        <f>Table1[[#This Row],[Attendees]]/Table1[[#This Row],[Capacity]]</f>
        <v>0.5</v>
      </c>
      <c r="M1178">
        <f>IF(Table1[[#This Row],[Attendees]]&gt;Table1[[#This Row],[Capacity]],1,0)</f>
        <v>0</v>
      </c>
      <c r="N1178" t="str">
        <f>TEXT(Table1[[#This Row],[Date]],"ddd")</f>
        <v>Sun</v>
      </c>
      <c r="O1178" t="str">
        <f>TEXT(Table1[[#This Row],[Date]],"mmm")</f>
        <v>Dec</v>
      </c>
      <c r="P1178" t="str">
        <f>IF(Table1[[#This Row],[Capacity]]&lt;=4,"Small",IF(Table1[[#This Row],[Capacity]]&lt;=8,"Medium","Large"))</f>
        <v>Small</v>
      </c>
      <c r="Q1178" t="str">
        <f>IF(Table1[[#This Row],[Utilization %]]&lt;0.25,"Barely Attended","Normal")</f>
        <v>Normal</v>
      </c>
      <c r="R1178" t="str">
        <f>IF(Table1[[#This Row],[Meeting duration (mins)]]&gt;90,"Long Meeting","Normal")</f>
        <v>Normal</v>
      </c>
    </row>
    <row r="1179" spans="1:18" x14ac:dyDescent="0.2">
      <c r="A1179">
        <v>1179</v>
      </c>
      <c r="B1179" s="1">
        <v>45400</v>
      </c>
      <c r="C1179" s="2" t="s">
        <v>44</v>
      </c>
      <c r="D1179" s="2" t="s">
        <v>32</v>
      </c>
      <c r="E1179" t="s">
        <v>35</v>
      </c>
      <c r="F1179">
        <v>2</v>
      </c>
      <c r="G1179" s="12">
        <v>10</v>
      </c>
      <c r="H1179">
        <v>3</v>
      </c>
      <c r="I1179" t="s">
        <v>39</v>
      </c>
      <c r="J1179" t="s">
        <v>30</v>
      </c>
      <c r="K1179" s="4">
        <f>(Table1[[#This Row],[EndTime]]-Table1[[#This Row],[StartTime]])*1440</f>
        <v>119.99999999999997</v>
      </c>
      <c r="L1179" s="5">
        <f>Table1[[#This Row],[Attendees]]/Table1[[#This Row],[Capacity]]</f>
        <v>0.3</v>
      </c>
      <c r="M1179">
        <f>IF(Table1[[#This Row],[Attendees]]&gt;Table1[[#This Row],[Capacity]],1,0)</f>
        <v>0</v>
      </c>
      <c r="N1179" t="str">
        <f>TEXT(Table1[[#This Row],[Date]],"ddd")</f>
        <v>Thu</v>
      </c>
      <c r="O1179" t="str">
        <f>TEXT(Table1[[#This Row],[Date]],"mmm")</f>
        <v>Apr</v>
      </c>
      <c r="P1179" t="str">
        <f>IF(Table1[[#This Row],[Capacity]]&lt;=4,"Small",IF(Table1[[#This Row],[Capacity]]&lt;=8,"Medium","Large"))</f>
        <v>Large</v>
      </c>
      <c r="Q1179" t="str">
        <f>IF(Table1[[#This Row],[Utilization %]]&lt;0.25,"Barely Attended","Normal")</f>
        <v>Normal</v>
      </c>
      <c r="R1179" t="str">
        <f>IF(Table1[[#This Row],[Meeting duration (mins)]]&gt;90,"Long Meeting","Normal")</f>
        <v>Long Meeting</v>
      </c>
    </row>
    <row r="1180" spans="1:18" x14ac:dyDescent="0.2">
      <c r="A1180">
        <v>1180</v>
      </c>
      <c r="B1180" s="1">
        <v>45513</v>
      </c>
      <c r="C1180" s="2" t="s">
        <v>16</v>
      </c>
      <c r="D1180" s="2" t="s">
        <v>45</v>
      </c>
      <c r="E1180" t="s">
        <v>12</v>
      </c>
      <c r="F1180">
        <v>2</v>
      </c>
      <c r="G1180" s="12">
        <v>8</v>
      </c>
      <c r="H1180">
        <v>10</v>
      </c>
      <c r="I1180" t="s">
        <v>27</v>
      </c>
      <c r="J1180" t="s">
        <v>40</v>
      </c>
      <c r="K1180" s="4">
        <f>(Table1[[#This Row],[EndTime]]-Table1[[#This Row],[StartTime]])*1440</f>
        <v>59.999999999999943</v>
      </c>
      <c r="L1180" s="5">
        <f>Table1[[#This Row],[Attendees]]/Table1[[#This Row],[Capacity]]</f>
        <v>1.25</v>
      </c>
      <c r="M1180">
        <f>IF(Table1[[#This Row],[Attendees]]&gt;Table1[[#This Row],[Capacity]],1,0)</f>
        <v>1</v>
      </c>
      <c r="N1180" t="str">
        <f>TEXT(Table1[[#This Row],[Date]],"ddd")</f>
        <v>Fri</v>
      </c>
      <c r="O1180" t="str">
        <f>TEXT(Table1[[#This Row],[Date]],"mmm")</f>
        <v>Aug</v>
      </c>
      <c r="P1180" t="str">
        <f>IF(Table1[[#This Row],[Capacity]]&lt;=4,"Small",IF(Table1[[#This Row],[Capacity]]&lt;=8,"Medium","Large"))</f>
        <v>Medium</v>
      </c>
      <c r="Q1180" t="str">
        <f>IF(Table1[[#This Row],[Utilization %]]&lt;0.25,"Barely Attended","Normal")</f>
        <v>Normal</v>
      </c>
      <c r="R1180" t="str">
        <f>IF(Table1[[#This Row],[Meeting duration (mins)]]&gt;90,"Long Meeting","Normal")</f>
        <v>Normal</v>
      </c>
    </row>
    <row r="1181" spans="1:18" x14ac:dyDescent="0.2">
      <c r="A1181">
        <v>1181</v>
      </c>
      <c r="B1181" s="1">
        <v>45417</v>
      </c>
      <c r="C1181" s="2" t="s">
        <v>29</v>
      </c>
      <c r="D1181" s="2" t="s">
        <v>37</v>
      </c>
      <c r="E1181" t="s">
        <v>38</v>
      </c>
      <c r="F1181">
        <v>3</v>
      </c>
      <c r="G1181" s="12">
        <v>16</v>
      </c>
      <c r="H1181">
        <v>15</v>
      </c>
      <c r="I1181" t="s">
        <v>13</v>
      </c>
      <c r="J1181" t="s">
        <v>28</v>
      </c>
      <c r="K1181" s="4">
        <f>(Table1[[#This Row],[EndTime]]-Table1[[#This Row],[StartTime]])*1440</f>
        <v>30.000000000000053</v>
      </c>
      <c r="L1181" s="5">
        <f>Table1[[#This Row],[Attendees]]/Table1[[#This Row],[Capacity]]</f>
        <v>0.9375</v>
      </c>
      <c r="M1181">
        <f>IF(Table1[[#This Row],[Attendees]]&gt;Table1[[#This Row],[Capacity]],1,0)</f>
        <v>0</v>
      </c>
      <c r="N1181" t="str">
        <f>TEXT(Table1[[#This Row],[Date]],"ddd")</f>
        <v>Sun</v>
      </c>
      <c r="O1181" t="str">
        <f>TEXT(Table1[[#This Row],[Date]],"mmm")</f>
        <v>May</v>
      </c>
      <c r="P1181" t="str">
        <f>IF(Table1[[#This Row],[Capacity]]&lt;=4,"Small",IF(Table1[[#This Row],[Capacity]]&lt;=8,"Medium","Large"))</f>
        <v>Large</v>
      </c>
      <c r="Q1181" t="str">
        <f>IF(Table1[[#This Row],[Utilization %]]&lt;0.25,"Barely Attended","Normal")</f>
        <v>Normal</v>
      </c>
      <c r="R1181" t="str">
        <f>IF(Table1[[#This Row],[Meeting duration (mins)]]&gt;90,"Long Meeting","Normal")</f>
        <v>Normal</v>
      </c>
    </row>
    <row r="1182" spans="1:18" x14ac:dyDescent="0.2">
      <c r="A1182">
        <v>1182</v>
      </c>
      <c r="B1182" s="1">
        <v>45475</v>
      </c>
      <c r="C1182" s="2" t="s">
        <v>10</v>
      </c>
      <c r="D1182" s="2" t="s">
        <v>26</v>
      </c>
      <c r="E1182" t="s">
        <v>12</v>
      </c>
      <c r="F1182">
        <v>2</v>
      </c>
      <c r="G1182" s="12">
        <v>8</v>
      </c>
      <c r="H1182">
        <v>3</v>
      </c>
      <c r="I1182" t="s">
        <v>13</v>
      </c>
      <c r="J1182" t="s">
        <v>30</v>
      </c>
      <c r="K1182" s="4">
        <f>(Table1[[#This Row],[EndTime]]-Table1[[#This Row],[StartTime]])*1440</f>
        <v>59.999999999999943</v>
      </c>
      <c r="L1182" s="5">
        <f>Table1[[#This Row],[Attendees]]/Table1[[#This Row],[Capacity]]</f>
        <v>0.375</v>
      </c>
      <c r="M1182">
        <f>IF(Table1[[#This Row],[Attendees]]&gt;Table1[[#This Row],[Capacity]],1,0)</f>
        <v>0</v>
      </c>
      <c r="N1182" t="str">
        <f>TEXT(Table1[[#This Row],[Date]],"ddd")</f>
        <v>Tue</v>
      </c>
      <c r="O1182" t="str">
        <f>TEXT(Table1[[#This Row],[Date]],"mmm")</f>
        <v>Jul</v>
      </c>
      <c r="P1182" t="str">
        <f>IF(Table1[[#This Row],[Capacity]]&lt;=4,"Small",IF(Table1[[#This Row],[Capacity]]&lt;=8,"Medium","Large"))</f>
        <v>Medium</v>
      </c>
      <c r="Q1182" t="str">
        <f>IF(Table1[[#This Row],[Utilization %]]&lt;0.25,"Barely Attended","Normal")</f>
        <v>Normal</v>
      </c>
      <c r="R1182" t="str">
        <f>IF(Table1[[#This Row],[Meeting duration (mins)]]&gt;90,"Long Meeting","Normal")</f>
        <v>Normal</v>
      </c>
    </row>
    <row r="1183" spans="1:18" x14ac:dyDescent="0.2">
      <c r="A1183">
        <v>1183</v>
      </c>
      <c r="B1183" s="1">
        <v>45375</v>
      </c>
      <c r="C1183" s="2" t="s">
        <v>19</v>
      </c>
      <c r="D1183" s="2" t="s">
        <v>47</v>
      </c>
      <c r="E1183" t="s">
        <v>35</v>
      </c>
      <c r="F1183">
        <v>2</v>
      </c>
      <c r="G1183" s="12">
        <v>10</v>
      </c>
      <c r="H1183">
        <v>7</v>
      </c>
      <c r="I1183" t="s">
        <v>27</v>
      </c>
      <c r="J1183" t="s">
        <v>30</v>
      </c>
      <c r="K1183" s="4">
        <f>(Table1[[#This Row],[EndTime]]-Table1[[#This Row],[StartTime]])*1440</f>
        <v>30.000000000000053</v>
      </c>
      <c r="L1183" s="5">
        <f>Table1[[#This Row],[Attendees]]/Table1[[#This Row],[Capacity]]</f>
        <v>0.7</v>
      </c>
      <c r="M1183">
        <f>IF(Table1[[#This Row],[Attendees]]&gt;Table1[[#This Row],[Capacity]],1,0)</f>
        <v>0</v>
      </c>
      <c r="N1183" t="str">
        <f>TEXT(Table1[[#This Row],[Date]],"ddd")</f>
        <v>Sun</v>
      </c>
      <c r="O1183" t="str">
        <f>TEXT(Table1[[#This Row],[Date]],"mmm")</f>
        <v>Mar</v>
      </c>
      <c r="P1183" t="str">
        <f>IF(Table1[[#This Row],[Capacity]]&lt;=4,"Small",IF(Table1[[#This Row],[Capacity]]&lt;=8,"Medium","Large"))</f>
        <v>Large</v>
      </c>
      <c r="Q1183" t="str">
        <f>IF(Table1[[#This Row],[Utilization %]]&lt;0.25,"Barely Attended","Normal")</f>
        <v>Normal</v>
      </c>
      <c r="R1183" t="str">
        <f>IF(Table1[[#This Row],[Meeting duration (mins)]]&gt;90,"Long Meeting","Normal")</f>
        <v>Normal</v>
      </c>
    </row>
    <row r="1184" spans="1:18" x14ac:dyDescent="0.2">
      <c r="A1184">
        <v>1184</v>
      </c>
      <c r="B1184" s="1">
        <v>45519</v>
      </c>
      <c r="C1184" s="2" t="s">
        <v>34</v>
      </c>
      <c r="D1184" s="2" t="s">
        <v>36</v>
      </c>
      <c r="E1184" t="s">
        <v>12</v>
      </c>
      <c r="F1184">
        <v>2</v>
      </c>
      <c r="G1184" s="12">
        <v>8</v>
      </c>
      <c r="H1184">
        <v>3</v>
      </c>
      <c r="I1184" t="s">
        <v>39</v>
      </c>
      <c r="J1184" t="s">
        <v>30</v>
      </c>
      <c r="K1184" s="4">
        <f>(Table1[[#This Row],[EndTime]]-Table1[[#This Row],[StartTime]])*1440</f>
        <v>90</v>
      </c>
      <c r="L1184" s="5">
        <f>Table1[[#This Row],[Attendees]]/Table1[[#This Row],[Capacity]]</f>
        <v>0.375</v>
      </c>
      <c r="M1184">
        <f>IF(Table1[[#This Row],[Attendees]]&gt;Table1[[#This Row],[Capacity]],1,0)</f>
        <v>0</v>
      </c>
      <c r="N1184" t="str">
        <f>TEXT(Table1[[#This Row],[Date]],"ddd")</f>
        <v>Thu</v>
      </c>
      <c r="O1184" t="str">
        <f>TEXT(Table1[[#This Row],[Date]],"mmm")</f>
        <v>Aug</v>
      </c>
      <c r="P1184" t="str">
        <f>IF(Table1[[#This Row],[Capacity]]&lt;=4,"Small",IF(Table1[[#This Row],[Capacity]]&lt;=8,"Medium","Large"))</f>
        <v>Medium</v>
      </c>
      <c r="Q1184" t="str">
        <f>IF(Table1[[#This Row],[Utilization %]]&lt;0.25,"Barely Attended","Normal")</f>
        <v>Normal</v>
      </c>
      <c r="R1184" t="str">
        <f>IF(Table1[[#This Row],[Meeting duration (mins)]]&gt;90,"Long Meeting","Normal")</f>
        <v>Normal</v>
      </c>
    </row>
    <row r="1185" spans="1:18" x14ac:dyDescent="0.2">
      <c r="A1185">
        <v>1185</v>
      </c>
      <c r="B1185" s="1">
        <v>45317</v>
      </c>
      <c r="C1185" s="2" t="s">
        <v>36</v>
      </c>
      <c r="D1185" s="2" t="s">
        <v>37</v>
      </c>
      <c r="E1185" t="s">
        <v>49</v>
      </c>
      <c r="F1185">
        <v>3</v>
      </c>
      <c r="G1185" s="12">
        <v>12</v>
      </c>
      <c r="H1185">
        <v>14</v>
      </c>
      <c r="I1185" t="s">
        <v>39</v>
      </c>
      <c r="J1185" t="s">
        <v>40</v>
      </c>
      <c r="K1185" s="4">
        <f>(Table1[[#This Row],[EndTime]]-Table1[[#This Row],[StartTime]])*1440</f>
        <v>120.00000000000006</v>
      </c>
      <c r="L1185" s="5">
        <f>Table1[[#This Row],[Attendees]]/Table1[[#This Row],[Capacity]]</f>
        <v>1.1666666666666667</v>
      </c>
      <c r="M1185">
        <f>IF(Table1[[#This Row],[Attendees]]&gt;Table1[[#This Row],[Capacity]],1,0)</f>
        <v>1</v>
      </c>
      <c r="N1185" t="str">
        <f>TEXT(Table1[[#This Row],[Date]],"ddd")</f>
        <v>Fri</v>
      </c>
      <c r="O1185" t="str">
        <f>TEXT(Table1[[#This Row],[Date]],"mmm")</f>
        <v>Jan</v>
      </c>
      <c r="P1185" t="str">
        <f>IF(Table1[[#This Row],[Capacity]]&lt;=4,"Small",IF(Table1[[#This Row],[Capacity]]&lt;=8,"Medium","Large"))</f>
        <v>Large</v>
      </c>
      <c r="Q1185" t="str">
        <f>IF(Table1[[#This Row],[Utilization %]]&lt;0.25,"Barely Attended","Normal")</f>
        <v>Normal</v>
      </c>
      <c r="R1185" t="str">
        <f>IF(Table1[[#This Row],[Meeting duration (mins)]]&gt;90,"Long Meeting","Normal")</f>
        <v>Long Meeting</v>
      </c>
    </row>
    <row r="1186" spans="1:18" x14ac:dyDescent="0.2">
      <c r="A1186">
        <v>1186</v>
      </c>
      <c r="B1186" s="1">
        <v>45477</v>
      </c>
      <c r="C1186" s="2" t="s">
        <v>11</v>
      </c>
      <c r="D1186" s="2" t="s">
        <v>33</v>
      </c>
      <c r="E1186" t="s">
        <v>49</v>
      </c>
      <c r="F1186">
        <v>3</v>
      </c>
      <c r="G1186" s="12">
        <v>12</v>
      </c>
      <c r="H1186">
        <v>12</v>
      </c>
      <c r="I1186" t="s">
        <v>41</v>
      </c>
      <c r="J1186" t="s">
        <v>40</v>
      </c>
      <c r="K1186" s="4">
        <f>(Table1[[#This Row],[EndTime]]-Table1[[#This Row],[StartTime]])*1440</f>
        <v>29.999999999999893</v>
      </c>
      <c r="L1186" s="5">
        <f>Table1[[#This Row],[Attendees]]/Table1[[#This Row],[Capacity]]</f>
        <v>1</v>
      </c>
      <c r="M1186">
        <f>IF(Table1[[#This Row],[Attendees]]&gt;Table1[[#This Row],[Capacity]],1,0)</f>
        <v>0</v>
      </c>
      <c r="N1186" t="str">
        <f>TEXT(Table1[[#This Row],[Date]],"ddd")</f>
        <v>Thu</v>
      </c>
      <c r="O1186" t="str">
        <f>TEXT(Table1[[#This Row],[Date]],"mmm")</f>
        <v>Jul</v>
      </c>
      <c r="P1186" t="str">
        <f>IF(Table1[[#This Row],[Capacity]]&lt;=4,"Small",IF(Table1[[#This Row],[Capacity]]&lt;=8,"Medium","Large"))</f>
        <v>Large</v>
      </c>
      <c r="Q1186" t="str">
        <f>IF(Table1[[#This Row],[Utilization %]]&lt;0.25,"Barely Attended","Normal")</f>
        <v>Normal</v>
      </c>
      <c r="R1186" t="str">
        <f>IF(Table1[[#This Row],[Meeting duration (mins)]]&gt;90,"Long Meeting","Normal")</f>
        <v>Normal</v>
      </c>
    </row>
    <row r="1187" spans="1:18" x14ac:dyDescent="0.2">
      <c r="A1187">
        <v>1187</v>
      </c>
      <c r="B1187" s="1">
        <v>45446</v>
      </c>
      <c r="C1187" s="2" t="s">
        <v>34</v>
      </c>
      <c r="D1187" s="2" t="s">
        <v>43</v>
      </c>
      <c r="E1187" t="s">
        <v>38</v>
      </c>
      <c r="F1187">
        <v>3</v>
      </c>
      <c r="G1187" s="12">
        <v>16</v>
      </c>
      <c r="H1187">
        <v>3</v>
      </c>
      <c r="I1187" t="s">
        <v>42</v>
      </c>
      <c r="J1187" t="s">
        <v>14</v>
      </c>
      <c r="K1187" s="4">
        <f>(Table1[[#This Row],[EndTime]]-Table1[[#This Row],[StartTime]])*1440</f>
        <v>60.000000000000028</v>
      </c>
      <c r="L1187" s="5">
        <f>Table1[[#This Row],[Attendees]]/Table1[[#This Row],[Capacity]]</f>
        <v>0.1875</v>
      </c>
      <c r="M1187">
        <f>IF(Table1[[#This Row],[Attendees]]&gt;Table1[[#This Row],[Capacity]],1,0)</f>
        <v>0</v>
      </c>
      <c r="N1187" t="str">
        <f>TEXT(Table1[[#This Row],[Date]],"ddd")</f>
        <v>Mon</v>
      </c>
      <c r="O1187" t="str">
        <f>TEXT(Table1[[#This Row],[Date]],"mmm")</f>
        <v>Jun</v>
      </c>
      <c r="P1187" t="str">
        <f>IF(Table1[[#This Row],[Capacity]]&lt;=4,"Small",IF(Table1[[#This Row],[Capacity]]&lt;=8,"Medium","Large"))</f>
        <v>Large</v>
      </c>
      <c r="Q1187" t="str">
        <f>IF(Table1[[#This Row],[Utilization %]]&lt;0.25,"Barely Attended","Normal")</f>
        <v>Barely Attended</v>
      </c>
      <c r="R1187" t="str">
        <f>IF(Table1[[#This Row],[Meeting duration (mins)]]&gt;90,"Long Meeting","Normal")</f>
        <v>Normal</v>
      </c>
    </row>
    <row r="1188" spans="1:18" x14ac:dyDescent="0.2">
      <c r="A1188">
        <v>1188</v>
      </c>
      <c r="B1188" s="1">
        <v>45449</v>
      </c>
      <c r="C1188" s="2" t="s">
        <v>47</v>
      </c>
      <c r="D1188" s="2" t="s">
        <v>20</v>
      </c>
      <c r="E1188" t="s">
        <v>25</v>
      </c>
      <c r="F1188">
        <v>1</v>
      </c>
      <c r="G1188" s="12">
        <v>4</v>
      </c>
      <c r="H1188">
        <v>2</v>
      </c>
      <c r="I1188" t="s">
        <v>22</v>
      </c>
      <c r="J1188" t="s">
        <v>18</v>
      </c>
      <c r="K1188" s="4">
        <f>(Table1[[#This Row],[EndTime]]-Table1[[#This Row],[StartTime]])*1440</f>
        <v>59.999999999999943</v>
      </c>
      <c r="L1188" s="5">
        <f>Table1[[#This Row],[Attendees]]/Table1[[#This Row],[Capacity]]</f>
        <v>0.5</v>
      </c>
      <c r="M1188">
        <f>IF(Table1[[#This Row],[Attendees]]&gt;Table1[[#This Row],[Capacity]],1,0)</f>
        <v>0</v>
      </c>
      <c r="N1188" t="str">
        <f>TEXT(Table1[[#This Row],[Date]],"ddd")</f>
        <v>Thu</v>
      </c>
      <c r="O1188" t="str">
        <f>TEXT(Table1[[#This Row],[Date]],"mmm")</f>
        <v>Jun</v>
      </c>
      <c r="P1188" t="str">
        <f>IF(Table1[[#This Row],[Capacity]]&lt;=4,"Small",IF(Table1[[#This Row],[Capacity]]&lt;=8,"Medium","Large"))</f>
        <v>Small</v>
      </c>
      <c r="Q1188" t="str">
        <f>IF(Table1[[#This Row],[Utilization %]]&lt;0.25,"Barely Attended","Normal")</f>
        <v>Normal</v>
      </c>
      <c r="R1188" t="str">
        <f>IF(Table1[[#This Row],[Meeting duration (mins)]]&gt;90,"Long Meeting","Normal")</f>
        <v>Normal</v>
      </c>
    </row>
    <row r="1189" spans="1:18" x14ac:dyDescent="0.2">
      <c r="A1189">
        <v>1189</v>
      </c>
      <c r="B1189" s="1">
        <v>45596</v>
      </c>
      <c r="C1189" s="2" t="s">
        <v>37</v>
      </c>
      <c r="D1189" s="2" t="s">
        <v>32</v>
      </c>
      <c r="E1189" t="s">
        <v>12</v>
      </c>
      <c r="F1189">
        <v>2</v>
      </c>
      <c r="G1189" s="12">
        <v>8</v>
      </c>
      <c r="H1189">
        <v>1</v>
      </c>
      <c r="I1189" t="s">
        <v>27</v>
      </c>
      <c r="J1189" t="s">
        <v>30</v>
      </c>
      <c r="K1189" s="4">
        <f>(Table1[[#This Row],[EndTime]]-Table1[[#This Row],[StartTime]])*1440</f>
        <v>29.999999999999893</v>
      </c>
      <c r="L1189" s="5">
        <f>Table1[[#This Row],[Attendees]]/Table1[[#This Row],[Capacity]]</f>
        <v>0.125</v>
      </c>
      <c r="M1189">
        <f>IF(Table1[[#This Row],[Attendees]]&gt;Table1[[#This Row],[Capacity]],1,0)</f>
        <v>0</v>
      </c>
      <c r="N1189" t="str">
        <f>TEXT(Table1[[#This Row],[Date]],"ddd")</f>
        <v>Thu</v>
      </c>
      <c r="O1189" t="str">
        <f>TEXT(Table1[[#This Row],[Date]],"mmm")</f>
        <v>Oct</v>
      </c>
      <c r="P1189" t="str">
        <f>IF(Table1[[#This Row],[Capacity]]&lt;=4,"Small",IF(Table1[[#This Row],[Capacity]]&lt;=8,"Medium","Large"))</f>
        <v>Medium</v>
      </c>
      <c r="Q1189" t="str">
        <f>IF(Table1[[#This Row],[Utilization %]]&lt;0.25,"Barely Attended","Normal")</f>
        <v>Barely Attended</v>
      </c>
      <c r="R1189" t="str">
        <f>IF(Table1[[#This Row],[Meeting duration (mins)]]&gt;90,"Long Meeting","Normal")</f>
        <v>Normal</v>
      </c>
    </row>
    <row r="1190" spans="1:18" x14ac:dyDescent="0.2">
      <c r="A1190">
        <v>1190</v>
      </c>
      <c r="B1190" s="1">
        <v>45351</v>
      </c>
      <c r="C1190" s="2" t="s">
        <v>37</v>
      </c>
      <c r="D1190" s="2" t="s">
        <v>45</v>
      </c>
      <c r="E1190" t="s">
        <v>49</v>
      </c>
      <c r="F1190">
        <v>3</v>
      </c>
      <c r="G1190" s="12">
        <v>12</v>
      </c>
      <c r="H1190">
        <v>4</v>
      </c>
      <c r="I1190" t="s">
        <v>17</v>
      </c>
      <c r="J1190" t="s">
        <v>18</v>
      </c>
      <c r="K1190" s="4">
        <f>(Table1[[#This Row],[EndTime]]-Table1[[#This Row],[StartTime]])*1440</f>
        <v>119.99999999999989</v>
      </c>
      <c r="L1190" s="5">
        <f>Table1[[#This Row],[Attendees]]/Table1[[#This Row],[Capacity]]</f>
        <v>0.33333333333333331</v>
      </c>
      <c r="M1190">
        <f>IF(Table1[[#This Row],[Attendees]]&gt;Table1[[#This Row],[Capacity]],1,0)</f>
        <v>0</v>
      </c>
      <c r="N1190" t="str">
        <f>TEXT(Table1[[#This Row],[Date]],"ddd")</f>
        <v>Thu</v>
      </c>
      <c r="O1190" t="str">
        <f>TEXT(Table1[[#This Row],[Date]],"mmm")</f>
        <v>Feb</v>
      </c>
      <c r="P1190" t="str">
        <f>IF(Table1[[#This Row],[Capacity]]&lt;=4,"Small",IF(Table1[[#This Row],[Capacity]]&lt;=8,"Medium","Large"))</f>
        <v>Large</v>
      </c>
      <c r="Q1190" t="str">
        <f>IF(Table1[[#This Row],[Utilization %]]&lt;0.25,"Barely Attended","Normal")</f>
        <v>Normal</v>
      </c>
      <c r="R1190" t="str">
        <f>IF(Table1[[#This Row],[Meeting duration (mins)]]&gt;90,"Long Meeting","Normal")</f>
        <v>Long Meeting</v>
      </c>
    </row>
    <row r="1191" spans="1:18" x14ac:dyDescent="0.2">
      <c r="A1191">
        <v>1191</v>
      </c>
      <c r="B1191" s="1">
        <v>45515</v>
      </c>
      <c r="C1191" s="2" t="s">
        <v>10</v>
      </c>
      <c r="D1191" s="2" t="s">
        <v>33</v>
      </c>
      <c r="E1191" t="s">
        <v>35</v>
      </c>
      <c r="F1191">
        <v>2</v>
      </c>
      <c r="G1191" s="12">
        <v>10</v>
      </c>
      <c r="H1191">
        <v>8</v>
      </c>
      <c r="I1191" t="s">
        <v>42</v>
      </c>
      <c r="J1191" t="s">
        <v>18</v>
      </c>
      <c r="K1191" s="4">
        <f>(Table1[[#This Row],[EndTime]]-Table1[[#This Row],[StartTime]])*1440</f>
        <v>119.99999999999989</v>
      </c>
      <c r="L1191" s="5">
        <f>Table1[[#This Row],[Attendees]]/Table1[[#This Row],[Capacity]]</f>
        <v>0.8</v>
      </c>
      <c r="M1191">
        <f>IF(Table1[[#This Row],[Attendees]]&gt;Table1[[#This Row],[Capacity]],1,0)</f>
        <v>0</v>
      </c>
      <c r="N1191" t="str">
        <f>TEXT(Table1[[#This Row],[Date]],"ddd")</f>
        <v>Sun</v>
      </c>
      <c r="O1191" t="str">
        <f>TEXT(Table1[[#This Row],[Date]],"mmm")</f>
        <v>Aug</v>
      </c>
      <c r="P1191" t="str">
        <f>IF(Table1[[#This Row],[Capacity]]&lt;=4,"Small",IF(Table1[[#This Row],[Capacity]]&lt;=8,"Medium","Large"))</f>
        <v>Large</v>
      </c>
      <c r="Q1191" t="str">
        <f>IF(Table1[[#This Row],[Utilization %]]&lt;0.25,"Barely Attended","Normal")</f>
        <v>Normal</v>
      </c>
      <c r="R1191" t="str">
        <f>IF(Table1[[#This Row],[Meeting duration (mins)]]&gt;90,"Long Meeting","Normal")</f>
        <v>Long Meeting</v>
      </c>
    </row>
    <row r="1192" spans="1:18" x14ac:dyDescent="0.2">
      <c r="A1192">
        <v>1192</v>
      </c>
      <c r="B1192" s="1">
        <v>45370</v>
      </c>
      <c r="C1192" s="2" t="s">
        <v>32</v>
      </c>
      <c r="D1192" s="2" t="s">
        <v>16</v>
      </c>
      <c r="E1192" t="s">
        <v>38</v>
      </c>
      <c r="F1192">
        <v>3</v>
      </c>
      <c r="G1192" s="12">
        <v>16</v>
      </c>
      <c r="H1192">
        <v>6</v>
      </c>
      <c r="I1192" t="s">
        <v>17</v>
      </c>
      <c r="J1192" t="s">
        <v>23</v>
      </c>
      <c r="K1192" s="4">
        <f>(Table1[[#This Row],[EndTime]]-Table1[[#This Row],[StartTime]])*1440</f>
        <v>30.000000000000053</v>
      </c>
      <c r="L1192" s="5">
        <f>Table1[[#This Row],[Attendees]]/Table1[[#This Row],[Capacity]]</f>
        <v>0.375</v>
      </c>
      <c r="M1192">
        <f>IF(Table1[[#This Row],[Attendees]]&gt;Table1[[#This Row],[Capacity]],1,0)</f>
        <v>0</v>
      </c>
      <c r="N1192" t="str">
        <f>TEXT(Table1[[#This Row],[Date]],"ddd")</f>
        <v>Tue</v>
      </c>
      <c r="O1192" t="str">
        <f>TEXT(Table1[[#This Row],[Date]],"mmm")</f>
        <v>Mar</v>
      </c>
      <c r="P1192" t="str">
        <f>IF(Table1[[#This Row],[Capacity]]&lt;=4,"Small",IF(Table1[[#This Row],[Capacity]]&lt;=8,"Medium","Large"))</f>
        <v>Large</v>
      </c>
      <c r="Q1192" t="str">
        <f>IF(Table1[[#This Row],[Utilization %]]&lt;0.25,"Barely Attended","Normal")</f>
        <v>Normal</v>
      </c>
      <c r="R1192" t="str">
        <f>IF(Table1[[#This Row],[Meeting duration (mins)]]&gt;90,"Long Meeting","Normal")</f>
        <v>Normal</v>
      </c>
    </row>
    <row r="1193" spans="1:18" x14ac:dyDescent="0.2">
      <c r="A1193">
        <v>1193</v>
      </c>
      <c r="B1193" s="1">
        <v>45526</v>
      </c>
      <c r="C1193" s="2" t="s">
        <v>43</v>
      </c>
      <c r="D1193" s="2" t="s">
        <v>44</v>
      </c>
      <c r="E1193" t="s">
        <v>35</v>
      </c>
      <c r="F1193">
        <v>2</v>
      </c>
      <c r="G1193" s="12">
        <v>10</v>
      </c>
      <c r="H1193">
        <v>1</v>
      </c>
      <c r="I1193" t="s">
        <v>17</v>
      </c>
      <c r="J1193" t="s">
        <v>28</v>
      </c>
      <c r="K1193" s="4">
        <f>(Table1[[#This Row],[EndTime]]-Table1[[#This Row],[StartTime]])*1440</f>
        <v>59.999999999999943</v>
      </c>
      <c r="L1193" s="5">
        <f>Table1[[#This Row],[Attendees]]/Table1[[#This Row],[Capacity]]</f>
        <v>0.1</v>
      </c>
      <c r="M1193">
        <f>IF(Table1[[#This Row],[Attendees]]&gt;Table1[[#This Row],[Capacity]],1,0)</f>
        <v>0</v>
      </c>
      <c r="N1193" t="str">
        <f>TEXT(Table1[[#This Row],[Date]],"ddd")</f>
        <v>Thu</v>
      </c>
      <c r="O1193" t="str">
        <f>TEXT(Table1[[#This Row],[Date]],"mmm")</f>
        <v>Aug</v>
      </c>
      <c r="P1193" t="str">
        <f>IF(Table1[[#This Row],[Capacity]]&lt;=4,"Small",IF(Table1[[#This Row],[Capacity]]&lt;=8,"Medium","Large"))</f>
        <v>Large</v>
      </c>
      <c r="Q1193" t="str">
        <f>IF(Table1[[#This Row],[Utilization %]]&lt;0.25,"Barely Attended","Normal")</f>
        <v>Barely Attended</v>
      </c>
      <c r="R1193" t="str">
        <f>IF(Table1[[#This Row],[Meeting duration (mins)]]&gt;90,"Long Meeting","Normal")</f>
        <v>Normal</v>
      </c>
    </row>
    <row r="1194" spans="1:18" x14ac:dyDescent="0.2">
      <c r="A1194">
        <v>1194</v>
      </c>
      <c r="B1194" s="1">
        <v>45485</v>
      </c>
      <c r="C1194" s="2" t="s">
        <v>19</v>
      </c>
      <c r="D1194" s="2" t="s">
        <v>43</v>
      </c>
      <c r="E1194" t="s">
        <v>35</v>
      </c>
      <c r="F1194">
        <v>2</v>
      </c>
      <c r="G1194" s="12">
        <v>10</v>
      </c>
      <c r="H1194">
        <v>6</v>
      </c>
      <c r="I1194" t="s">
        <v>13</v>
      </c>
      <c r="J1194" t="s">
        <v>28</v>
      </c>
      <c r="K1194" s="4">
        <f>(Table1[[#This Row],[EndTime]]-Table1[[#This Row],[StartTime]])*1440</f>
        <v>120.00000000000006</v>
      </c>
      <c r="L1194" s="5">
        <f>Table1[[#This Row],[Attendees]]/Table1[[#This Row],[Capacity]]</f>
        <v>0.6</v>
      </c>
      <c r="M1194">
        <f>IF(Table1[[#This Row],[Attendees]]&gt;Table1[[#This Row],[Capacity]],1,0)</f>
        <v>0</v>
      </c>
      <c r="N1194" t="str">
        <f>TEXT(Table1[[#This Row],[Date]],"ddd")</f>
        <v>Fri</v>
      </c>
      <c r="O1194" t="str">
        <f>TEXT(Table1[[#This Row],[Date]],"mmm")</f>
        <v>Jul</v>
      </c>
      <c r="P1194" t="str">
        <f>IF(Table1[[#This Row],[Capacity]]&lt;=4,"Small",IF(Table1[[#This Row],[Capacity]]&lt;=8,"Medium","Large"))</f>
        <v>Large</v>
      </c>
      <c r="Q1194" t="str">
        <f>IF(Table1[[#This Row],[Utilization %]]&lt;0.25,"Barely Attended","Normal")</f>
        <v>Normal</v>
      </c>
      <c r="R1194" t="str">
        <f>IF(Table1[[#This Row],[Meeting duration (mins)]]&gt;90,"Long Meeting","Normal")</f>
        <v>Long Meeting</v>
      </c>
    </row>
    <row r="1195" spans="1:18" x14ac:dyDescent="0.2">
      <c r="A1195">
        <v>1195</v>
      </c>
      <c r="B1195" s="1">
        <v>45442</v>
      </c>
      <c r="C1195" s="2" t="s">
        <v>37</v>
      </c>
      <c r="D1195" s="2" t="s">
        <v>32</v>
      </c>
      <c r="E1195" t="s">
        <v>12</v>
      </c>
      <c r="F1195">
        <v>2</v>
      </c>
      <c r="G1195" s="12">
        <v>8</v>
      </c>
      <c r="H1195">
        <v>1</v>
      </c>
      <c r="I1195" t="s">
        <v>22</v>
      </c>
      <c r="J1195" t="s">
        <v>30</v>
      </c>
      <c r="K1195" s="4">
        <f>(Table1[[#This Row],[EndTime]]-Table1[[#This Row],[StartTime]])*1440</f>
        <v>29.999999999999893</v>
      </c>
      <c r="L1195" s="5">
        <f>Table1[[#This Row],[Attendees]]/Table1[[#This Row],[Capacity]]</f>
        <v>0.125</v>
      </c>
      <c r="M1195">
        <f>IF(Table1[[#This Row],[Attendees]]&gt;Table1[[#This Row],[Capacity]],1,0)</f>
        <v>0</v>
      </c>
      <c r="N1195" t="str">
        <f>TEXT(Table1[[#This Row],[Date]],"ddd")</f>
        <v>Thu</v>
      </c>
      <c r="O1195" t="str">
        <f>TEXT(Table1[[#This Row],[Date]],"mmm")</f>
        <v>May</v>
      </c>
      <c r="P1195" t="str">
        <f>IF(Table1[[#This Row],[Capacity]]&lt;=4,"Small",IF(Table1[[#This Row],[Capacity]]&lt;=8,"Medium","Large"))</f>
        <v>Medium</v>
      </c>
      <c r="Q1195" t="str">
        <f>IF(Table1[[#This Row],[Utilization %]]&lt;0.25,"Barely Attended","Normal")</f>
        <v>Barely Attended</v>
      </c>
      <c r="R1195" t="str">
        <f>IF(Table1[[#This Row],[Meeting duration (mins)]]&gt;90,"Long Meeting","Normal")</f>
        <v>Normal</v>
      </c>
    </row>
    <row r="1196" spans="1:18" x14ac:dyDescent="0.2">
      <c r="A1196">
        <v>1196</v>
      </c>
      <c r="B1196" s="1">
        <v>45374</v>
      </c>
      <c r="C1196" s="2" t="s">
        <v>10</v>
      </c>
      <c r="D1196" s="2" t="s">
        <v>26</v>
      </c>
      <c r="E1196" t="s">
        <v>21</v>
      </c>
      <c r="F1196">
        <v>1</v>
      </c>
      <c r="G1196" s="12">
        <v>6</v>
      </c>
      <c r="H1196">
        <v>2</v>
      </c>
      <c r="I1196" t="s">
        <v>22</v>
      </c>
      <c r="J1196" t="s">
        <v>14</v>
      </c>
      <c r="K1196" s="4">
        <f>(Table1[[#This Row],[EndTime]]-Table1[[#This Row],[StartTime]])*1440</f>
        <v>59.999999999999943</v>
      </c>
      <c r="L1196" s="5">
        <f>Table1[[#This Row],[Attendees]]/Table1[[#This Row],[Capacity]]</f>
        <v>0.33333333333333331</v>
      </c>
      <c r="M1196">
        <f>IF(Table1[[#This Row],[Attendees]]&gt;Table1[[#This Row],[Capacity]],1,0)</f>
        <v>0</v>
      </c>
      <c r="N1196" t="str">
        <f>TEXT(Table1[[#This Row],[Date]],"ddd")</f>
        <v>Sat</v>
      </c>
      <c r="O1196" t="str">
        <f>TEXT(Table1[[#This Row],[Date]],"mmm")</f>
        <v>Mar</v>
      </c>
      <c r="P1196" t="str">
        <f>IF(Table1[[#This Row],[Capacity]]&lt;=4,"Small",IF(Table1[[#This Row],[Capacity]]&lt;=8,"Medium","Large"))</f>
        <v>Medium</v>
      </c>
      <c r="Q1196" t="str">
        <f>IF(Table1[[#This Row],[Utilization %]]&lt;0.25,"Barely Attended","Normal")</f>
        <v>Normal</v>
      </c>
      <c r="R1196" t="str">
        <f>IF(Table1[[#This Row],[Meeting duration (mins)]]&gt;90,"Long Meeting","Normal")</f>
        <v>Normal</v>
      </c>
    </row>
    <row r="1197" spans="1:18" x14ac:dyDescent="0.2">
      <c r="A1197">
        <v>1197</v>
      </c>
      <c r="B1197" s="1">
        <v>45531</v>
      </c>
      <c r="C1197" s="2" t="s">
        <v>43</v>
      </c>
      <c r="D1197" s="2" t="s">
        <v>44</v>
      </c>
      <c r="E1197" t="s">
        <v>49</v>
      </c>
      <c r="F1197">
        <v>3</v>
      </c>
      <c r="G1197" s="12">
        <v>12</v>
      </c>
      <c r="H1197">
        <v>3</v>
      </c>
      <c r="I1197" t="s">
        <v>41</v>
      </c>
      <c r="J1197" t="s">
        <v>23</v>
      </c>
      <c r="K1197" s="4">
        <f>(Table1[[#This Row],[EndTime]]-Table1[[#This Row],[StartTime]])*1440</f>
        <v>59.999999999999943</v>
      </c>
      <c r="L1197" s="5">
        <f>Table1[[#This Row],[Attendees]]/Table1[[#This Row],[Capacity]]</f>
        <v>0.25</v>
      </c>
      <c r="M1197">
        <f>IF(Table1[[#This Row],[Attendees]]&gt;Table1[[#This Row],[Capacity]],1,0)</f>
        <v>0</v>
      </c>
      <c r="N1197" t="str">
        <f>TEXT(Table1[[#This Row],[Date]],"ddd")</f>
        <v>Tue</v>
      </c>
      <c r="O1197" t="str">
        <f>TEXT(Table1[[#This Row],[Date]],"mmm")</f>
        <v>Aug</v>
      </c>
      <c r="P1197" t="str">
        <f>IF(Table1[[#This Row],[Capacity]]&lt;=4,"Small",IF(Table1[[#This Row],[Capacity]]&lt;=8,"Medium","Large"))</f>
        <v>Large</v>
      </c>
      <c r="Q1197" t="str">
        <f>IF(Table1[[#This Row],[Utilization %]]&lt;0.25,"Barely Attended","Normal")</f>
        <v>Normal</v>
      </c>
      <c r="R1197" t="str">
        <f>IF(Table1[[#This Row],[Meeting duration (mins)]]&gt;90,"Long Meeting","Normal")</f>
        <v>Normal</v>
      </c>
    </row>
    <row r="1198" spans="1:18" x14ac:dyDescent="0.2">
      <c r="A1198">
        <v>1198</v>
      </c>
      <c r="B1198" s="1">
        <v>45402</v>
      </c>
      <c r="C1198" s="2" t="s">
        <v>37</v>
      </c>
      <c r="D1198" s="2" t="s">
        <v>16</v>
      </c>
      <c r="E1198" t="s">
        <v>25</v>
      </c>
      <c r="F1198">
        <v>1</v>
      </c>
      <c r="G1198" s="12">
        <v>4</v>
      </c>
      <c r="H1198">
        <v>1</v>
      </c>
      <c r="I1198" t="s">
        <v>27</v>
      </c>
      <c r="J1198" t="s">
        <v>30</v>
      </c>
      <c r="K1198" s="4">
        <f>(Table1[[#This Row],[EndTime]]-Table1[[#This Row],[StartTime]])*1440</f>
        <v>59.999999999999943</v>
      </c>
      <c r="L1198" s="5">
        <f>Table1[[#This Row],[Attendees]]/Table1[[#This Row],[Capacity]]</f>
        <v>0.25</v>
      </c>
      <c r="M1198">
        <f>IF(Table1[[#This Row],[Attendees]]&gt;Table1[[#This Row],[Capacity]],1,0)</f>
        <v>0</v>
      </c>
      <c r="N1198" t="str">
        <f>TEXT(Table1[[#This Row],[Date]],"ddd")</f>
        <v>Sat</v>
      </c>
      <c r="O1198" t="str">
        <f>TEXT(Table1[[#This Row],[Date]],"mmm")</f>
        <v>Apr</v>
      </c>
      <c r="P1198" t="str">
        <f>IF(Table1[[#This Row],[Capacity]]&lt;=4,"Small",IF(Table1[[#This Row],[Capacity]]&lt;=8,"Medium","Large"))</f>
        <v>Small</v>
      </c>
      <c r="Q1198" t="str">
        <f>IF(Table1[[#This Row],[Utilization %]]&lt;0.25,"Barely Attended","Normal")</f>
        <v>Normal</v>
      </c>
      <c r="R1198" t="str">
        <f>IF(Table1[[#This Row],[Meeting duration (mins)]]&gt;90,"Long Meeting","Normal")</f>
        <v>Normal</v>
      </c>
    </row>
    <row r="1199" spans="1:18" x14ac:dyDescent="0.2">
      <c r="A1199">
        <v>1199</v>
      </c>
      <c r="B1199" s="1">
        <v>45506</v>
      </c>
      <c r="C1199" s="2" t="s">
        <v>26</v>
      </c>
      <c r="D1199" s="2" t="s">
        <v>31</v>
      </c>
      <c r="E1199" t="s">
        <v>12</v>
      </c>
      <c r="F1199">
        <v>2</v>
      </c>
      <c r="G1199" s="12">
        <v>8</v>
      </c>
      <c r="H1199">
        <v>8</v>
      </c>
      <c r="I1199" t="s">
        <v>42</v>
      </c>
      <c r="J1199" t="s">
        <v>30</v>
      </c>
      <c r="K1199" s="4">
        <f>(Table1[[#This Row],[EndTime]]-Table1[[#This Row],[StartTime]])*1440</f>
        <v>90</v>
      </c>
      <c r="L1199" s="5">
        <f>Table1[[#This Row],[Attendees]]/Table1[[#This Row],[Capacity]]</f>
        <v>1</v>
      </c>
      <c r="M1199">
        <f>IF(Table1[[#This Row],[Attendees]]&gt;Table1[[#This Row],[Capacity]],1,0)</f>
        <v>0</v>
      </c>
      <c r="N1199" t="str">
        <f>TEXT(Table1[[#This Row],[Date]],"ddd")</f>
        <v>Fri</v>
      </c>
      <c r="O1199" t="str">
        <f>TEXT(Table1[[#This Row],[Date]],"mmm")</f>
        <v>Aug</v>
      </c>
      <c r="P1199" t="str">
        <f>IF(Table1[[#This Row],[Capacity]]&lt;=4,"Small",IF(Table1[[#This Row],[Capacity]]&lt;=8,"Medium","Large"))</f>
        <v>Medium</v>
      </c>
      <c r="Q1199" t="str">
        <f>IF(Table1[[#This Row],[Utilization %]]&lt;0.25,"Barely Attended","Normal")</f>
        <v>Normal</v>
      </c>
      <c r="R1199" t="str">
        <f>IF(Table1[[#This Row],[Meeting duration (mins)]]&gt;90,"Long Meeting","Normal")</f>
        <v>Normal</v>
      </c>
    </row>
    <row r="1200" spans="1:18" x14ac:dyDescent="0.2">
      <c r="A1200">
        <v>1200</v>
      </c>
      <c r="B1200" s="1">
        <v>45324</v>
      </c>
      <c r="C1200" s="2" t="s">
        <v>43</v>
      </c>
      <c r="D1200" s="2" t="s">
        <v>44</v>
      </c>
      <c r="E1200" t="s">
        <v>35</v>
      </c>
      <c r="F1200">
        <v>2</v>
      </c>
      <c r="G1200" s="12">
        <v>10</v>
      </c>
      <c r="H1200">
        <v>4</v>
      </c>
      <c r="I1200" t="s">
        <v>39</v>
      </c>
      <c r="J1200" t="s">
        <v>40</v>
      </c>
      <c r="K1200" s="4">
        <f>(Table1[[#This Row],[EndTime]]-Table1[[#This Row],[StartTime]])*1440</f>
        <v>59.999999999999943</v>
      </c>
      <c r="L1200" s="5">
        <f>Table1[[#This Row],[Attendees]]/Table1[[#This Row],[Capacity]]</f>
        <v>0.4</v>
      </c>
      <c r="M1200">
        <f>IF(Table1[[#This Row],[Attendees]]&gt;Table1[[#This Row],[Capacity]],1,0)</f>
        <v>0</v>
      </c>
      <c r="N1200" t="str">
        <f>TEXT(Table1[[#This Row],[Date]],"ddd")</f>
        <v>Fri</v>
      </c>
      <c r="O1200" t="str">
        <f>TEXT(Table1[[#This Row],[Date]],"mmm")</f>
        <v>Feb</v>
      </c>
      <c r="P1200" t="str">
        <f>IF(Table1[[#This Row],[Capacity]]&lt;=4,"Small",IF(Table1[[#This Row],[Capacity]]&lt;=8,"Medium","Large"))</f>
        <v>Large</v>
      </c>
      <c r="Q1200" t="str">
        <f>IF(Table1[[#This Row],[Utilization %]]&lt;0.25,"Barely Attended","Normal")</f>
        <v>Normal</v>
      </c>
      <c r="R1200" t="str">
        <f>IF(Table1[[#This Row],[Meeting duration (mins)]]&gt;90,"Long Meeting","Normal")</f>
        <v>Normal</v>
      </c>
    </row>
    <row r="1201" spans="1:18" x14ac:dyDescent="0.2">
      <c r="A1201">
        <v>1201</v>
      </c>
      <c r="B1201" s="1">
        <v>45508</v>
      </c>
      <c r="C1201" s="2" t="s">
        <v>43</v>
      </c>
      <c r="D1201" s="2" t="s">
        <v>15</v>
      </c>
      <c r="E1201" t="s">
        <v>25</v>
      </c>
      <c r="F1201">
        <v>1</v>
      </c>
      <c r="G1201" s="12">
        <v>4</v>
      </c>
      <c r="H1201">
        <v>6</v>
      </c>
      <c r="I1201" t="s">
        <v>17</v>
      </c>
      <c r="J1201" t="s">
        <v>28</v>
      </c>
      <c r="K1201" s="4">
        <f>(Table1[[#This Row],[EndTime]]-Table1[[#This Row],[StartTime]])*1440</f>
        <v>90</v>
      </c>
      <c r="L1201" s="5">
        <f>Table1[[#This Row],[Attendees]]/Table1[[#This Row],[Capacity]]</f>
        <v>1.5</v>
      </c>
      <c r="M1201">
        <f>IF(Table1[[#This Row],[Attendees]]&gt;Table1[[#This Row],[Capacity]],1,0)</f>
        <v>1</v>
      </c>
      <c r="N1201" t="str">
        <f>TEXT(Table1[[#This Row],[Date]],"ddd")</f>
        <v>Sun</v>
      </c>
      <c r="O1201" t="str">
        <f>TEXT(Table1[[#This Row],[Date]],"mmm")</f>
        <v>Aug</v>
      </c>
      <c r="P1201" t="str">
        <f>IF(Table1[[#This Row],[Capacity]]&lt;=4,"Small",IF(Table1[[#This Row],[Capacity]]&lt;=8,"Medium","Large"))</f>
        <v>Small</v>
      </c>
      <c r="Q1201" t="str">
        <f>IF(Table1[[#This Row],[Utilization %]]&lt;0.25,"Barely Attended","Normal")</f>
        <v>Normal</v>
      </c>
      <c r="R1201" t="str">
        <f>IF(Table1[[#This Row],[Meeting duration (mins)]]&gt;90,"Long Meeting","Normal")</f>
        <v>Normal</v>
      </c>
    </row>
    <row r="1202" spans="1:18" x14ac:dyDescent="0.2">
      <c r="A1202">
        <v>1202</v>
      </c>
      <c r="B1202" s="1">
        <v>45317</v>
      </c>
      <c r="C1202" s="2" t="s">
        <v>15</v>
      </c>
      <c r="D1202" s="2" t="s">
        <v>16</v>
      </c>
      <c r="E1202" t="s">
        <v>38</v>
      </c>
      <c r="F1202">
        <v>3</v>
      </c>
      <c r="G1202" s="12">
        <v>16</v>
      </c>
      <c r="H1202">
        <v>7</v>
      </c>
      <c r="I1202" t="s">
        <v>39</v>
      </c>
      <c r="J1202" t="s">
        <v>14</v>
      </c>
      <c r="K1202" s="4">
        <f>(Table1[[#This Row],[EndTime]]-Table1[[#This Row],[StartTime]])*1440</f>
        <v>119.99999999999997</v>
      </c>
      <c r="L1202" s="5">
        <f>Table1[[#This Row],[Attendees]]/Table1[[#This Row],[Capacity]]</f>
        <v>0.4375</v>
      </c>
      <c r="M1202">
        <f>IF(Table1[[#This Row],[Attendees]]&gt;Table1[[#This Row],[Capacity]],1,0)</f>
        <v>0</v>
      </c>
      <c r="N1202" t="str">
        <f>TEXT(Table1[[#This Row],[Date]],"ddd")</f>
        <v>Fri</v>
      </c>
      <c r="O1202" t="str">
        <f>TEXT(Table1[[#This Row],[Date]],"mmm")</f>
        <v>Jan</v>
      </c>
      <c r="P1202" t="str">
        <f>IF(Table1[[#This Row],[Capacity]]&lt;=4,"Small",IF(Table1[[#This Row],[Capacity]]&lt;=8,"Medium","Large"))</f>
        <v>Large</v>
      </c>
      <c r="Q1202" t="str">
        <f>IF(Table1[[#This Row],[Utilization %]]&lt;0.25,"Barely Attended","Normal")</f>
        <v>Normal</v>
      </c>
      <c r="R1202" t="str">
        <f>IF(Table1[[#This Row],[Meeting duration (mins)]]&gt;90,"Long Meeting","Normal")</f>
        <v>Long Meeting</v>
      </c>
    </row>
    <row r="1203" spans="1:18" x14ac:dyDescent="0.2">
      <c r="A1203">
        <v>1203</v>
      </c>
      <c r="B1203" s="1">
        <v>45519</v>
      </c>
      <c r="C1203" s="2" t="s">
        <v>33</v>
      </c>
      <c r="D1203" s="2" t="s">
        <v>48</v>
      </c>
      <c r="E1203" t="s">
        <v>25</v>
      </c>
      <c r="F1203">
        <v>1</v>
      </c>
      <c r="G1203" s="12">
        <v>4</v>
      </c>
      <c r="H1203">
        <v>1</v>
      </c>
      <c r="I1203" t="s">
        <v>39</v>
      </c>
      <c r="J1203" t="s">
        <v>28</v>
      </c>
      <c r="K1203" s="4">
        <f>(Table1[[#This Row],[EndTime]]-Table1[[#This Row],[StartTime]])*1440</f>
        <v>120.00000000000006</v>
      </c>
      <c r="L1203" s="5">
        <f>Table1[[#This Row],[Attendees]]/Table1[[#This Row],[Capacity]]</f>
        <v>0.25</v>
      </c>
      <c r="M1203">
        <f>IF(Table1[[#This Row],[Attendees]]&gt;Table1[[#This Row],[Capacity]],1,0)</f>
        <v>0</v>
      </c>
      <c r="N1203" t="str">
        <f>TEXT(Table1[[#This Row],[Date]],"ddd")</f>
        <v>Thu</v>
      </c>
      <c r="O1203" t="str">
        <f>TEXT(Table1[[#This Row],[Date]],"mmm")</f>
        <v>Aug</v>
      </c>
      <c r="P1203" t="str">
        <f>IF(Table1[[#This Row],[Capacity]]&lt;=4,"Small",IF(Table1[[#This Row],[Capacity]]&lt;=8,"Medium","Large"))</f>
        <v>Small</v>
      </c>
      <c r="Q1203" t="str">
        <f>IF(Table1[[#This Row],[Utilization %]]&lt;0.25,"Barely Attended","Normal")</f>
        <v>Normal</v>
      </c>
      <c r="R1203" t="str">
        <f>IF(Table1[[#This Row],[Meeting duration (mins)]]&gt;90,"Long Meeting","Normal")</f>
        <v>Long Meeting</v>
      </c>
    </row>
    <row r="1204" spans="1:18" x14ac:dyDescent="0.2">
      <c r="A1204">
        <v>1204</v>
      </c>
      <c r="B1204" s="1">
        <v>45499</v>
      </c>
      <c r="C1204" s="2" t="s">
        <v>45</v>
      </c>
      <c r="D1204" s="2" t="s">
        <v>33</v>
      </c>
      <c r="E1204" t="s">
        <v>12</v>
      </c>
      <c r="F1204">
        <v>2</v>
      </c>
      <c r="G1204" s="12">
        <v>8</v>
      </c>
      <c r="H1204">
        <v>8</v>
      </c>
      <c r="I1204" t="s">
        <v>22</v>
      </c>
      <c r="J1204" t="s">
        <v>23</v>
      </c>
      <c r="K1204" s="4">
        <f>(Table1[[#This Row],[EndTime]]-Table1[[#This Row],[StartTime]])*1440</f>
        <v>90</v>
      </c>
      <c r="L1204" s="5">
        <f>Table1[[#This Row],[Attendees]]/Table1[[#This Row],[Capacity]]</f>
        <v>1</v>
      </c>
      <c r="M1204">
        <f>IF(Table1[[#This Row],[Attendees]]&gt;Table1[[#This Row],[Capacity]],1,0)</f>
        <v>0</v>
      </c>
      <c r="N1204" t="str">
        <f>TEXT(Table1[[#This Row],[Date]],"ddd")</f>
        <v>Fri</v>
      </c>
      <c r="O1204" t="str">
        <f>TEXT(Table1[[#This Row],[Date]],"mmm")</f>
        <v>Jul</v>
      </c>
      <c r="P1204" t="str">
        <f>IF(Table1[[#This Row],[Capacity]]&lt;=4,"Small",IF(Table1[[#This Row],[Capacity]]&lt;=8,"Medium","Large"))</f>
        <v>Medium</v>
      </c>
      <c r="Q1204" t="str">
        <f>IF(Table1[[#This Row],[Utilization %]]&lt;0.25,"Barely Attended","Normal")</f>
        <v>Normal</v>
      </c>
      <c r="R1204" t="str">
        <f>IF(Table1[[#This Row],[Meeting duration (mins)]]&gt;90,"Long Meeting","Normal")</f>
        <v>Normal</v>
      </c>
    </row>
    <row r="1205" spans="1:18" x14ac:dyDescent="0.2">
      <c r="A1205">
        <v>1205</v>
      </c>
      <c r="B1205" s="1">
        <v>45396</v>
      </c>
      <c r="C1205" s="2" t="s">
        <v>34</v>
      </c>
      <c r="D1205" s="2" t="s">
        <v>36</v>
      </c>
      <c r="E1205" t="s">
        <v>12</v>
      </c>
      <c r="F1205">
        <v>2</v>
      </c>
      <c r="G1205" s="12">
        <v>8</v>
      </c>
      <c r="H1205">
        <v>10</v>
      </c>
      <c r="I1205" t="s">
        <v>22</v>
      </c>
      <c r="J1205" t="s">
        <v>14</v>
      </c>
      <c r="K1205" s="4">
        <f>(Table1[[#This Row],[EndTime]]-Table1[[#This Row],[StartTime]])*1440</f>
        <v>90</v>
      </c>
      <c r="L1205" s="5">
        <f>Table1[[#This Row],[Attendees]]/Table1[[#This Row],[Capacity]]</f>
        <v>1.25</v>
      </c>
      <c r="M1205">
        <f>IF(Table1[[#This Row],[Attendees]]&gt;Table1[[#This Row],[Capacity]],1,0)</f>
        <v>1</v>
      </c>
      <c r="N1205" t="str">
        <f>TEXT(Table1[[#This Row],[Date]],"ddd")</f>
        <v>Sun</v>
      </c>
      <c r="O1205" t="str">
        <f>TEXT(Table1[[#This Row],[Date]],"mmm")</f>
        <v>Apr</v>
      </c>
      <c r="P1205" t="str">
        <f>IF(Table1[[#This Row],[Capacity]]&lt;=4,"Small",IF(Table1[[#This Row],[Capacity]]&lt;=8,"Medium","Large"))</f>
        <v>Medium</v>
      </c>
      <c r="Q1205" t="str">
        <f>IF(Table1[[#This Row],[Utilization %]]&lt;0.25,"Barely Attended","Normal")</f>
        <v>Normal</v>
      </c>
      <c r="R1205" t="str">
        <f>IF(Table1[[#This Row],[Meeting duration (mins)]]&gt;90,"Long Meeting","Normal")</f>
        <v>Normal</v>
      </c>
    </row>
    <row r="1206" spans="1:18" x14ac:dyDescent="0.2">
      <c r="A1206">
        <v>1206</v>
      </c>
      <c r="B1206" s="1">
        <v>45466</v>
      </c>
      <c r="C1206" s="2" t="s">
        <v>15</v>
      </c>
      <c r="D1206" s="2" t="s">
        <v>29</v>
      </c>
      <c r="E1206" t="s">
        <v>38</v>
      </c>
      <c r="F1206">
        <v>3</v>
      </c>
      <c r="G1206" s="12">
        <v>16</v>
      </c>
      <c r="H1206">
        <v>1</v>
      </c>
      <c r="I1206" t="s">
        <v>22</v>
      </c>
      <c r="J1206" t="s">
        <v>23</v>
      </c>
      <c r="K1206" s="4">
        <f>(Table1[[#This Row],[EndTime]]-Table1[[#This Row],[StartTime]])*1440</f>
        <v>29.999999999999972</v>
      </c>
      <c r="L1206" s="5">
        <f>Table1[[#This Row],[Attendees]]/Table1[[#This Row],[Capacity]]</f>
        <v>6.25E-2</v>
      </c>
      <c r="M1206">
        <f>IF(Table1[[#This Row],[Attendees]]&gt;Table1[[#This Row],[Capacity]],1,0)</f>
        <v>0</v>
      </c>
      <c r="N1206" t="str">
        <f>TEXT(Table1[[#This Row],[Date]],"ddd")</f>
        <v>Sun</v>
      </c>
      <c r="O1206" t="str">
        <f>TEXT(Table1[[#This Row],[Date]],"mmm")</f>
        <v>Jun</v>
      </c>
      <c r="P1206" t="str">
        <f>IF(Table1[[#This Row],[Capacity]]&lt;=4,"Small",IF(Table1[[#This Row],[Capacity]]&lt;=8,"Medium","Large"))</f>
        <v>Large</v>
      </c>
      <c r="Q1206" t="str">
        <f>IF(Table1[[#This Row],[Utilization %]]&lt;0.25,"Barely Attended","Normal")</f>
        <v>Barely Attended</v>
      </c>
      <c r="R1206" t="str">
        <f>IF(Table1[[#This Row],[Meeting duration (mins)]]&gt;90,"Long Meeting","Normal")</f>
        <v>Normal</v>
      </c>
    </row>
    <row r="1207" spans="1:18" x14ac:dyDescent="0.2">
      <c r="A1207">
        <v>1207</v>
      </c>
      <c r="B1207" s="1">
        <v>45596</v>
      </c>
      <c r="C1207" s="2" t="s">
        <v>36</v>
      </c>
      <c r="D1207" s="2" t="s">
        <v>37</v>
      </c>
      <c r="E1207" t="s">
        <v>25</v>
      </c>
      <c r="F1207">
        <v>1</v>
      </c>
      <c r="G1207" s="12">
        <v>4</v>
      </c>
      <c r="H1207">
        <v>6</v>
      </c>
      <c r="I1207" t="s">
        <v>39</v>
      </c>
      <c r="J1207" t="s">
        <v>30</v>
      </c>
      <c r="K1207" s="4">
        <f>(Table1[[#This Row],[EndTime]]-Table1[[#This Row],[StartTime]])*1440</f>
        <v>120.00000000000006</v>
      </c>
      <c r="L1207" s="5">
        <f>Table1[[#This Row],[Attendees]]/Table1[[#This Row],[Capacity]]</f>
        <v>1.5</v>
      </c>
      <c r="M1207">
        <f>IF(Table1[[#This Row],[Attendees]]&gt;Table1[[#This Row],[Capacity]],1,0)</f>
        <v>1</v>
      </c>
      <c r="N1207" t="str">
        <f>TEXT(Table1[[#This Row],[Date]],"ddd")</f>
        <v>Thu</v>
      </c>
      <c r="O1207" t="str">
        <f>TEXT(Table1[[#This Row],[Date]],"mmm")</f>
        <v>Oct</v>
      </c>
      <c r="P1207" t="str">
        <f>IF(Table1[[#This Row],[Capacity]]&lt;=4,"Small",IF(Table1[[#This Row],[Capacity]]&lt;=8,"Medium","Large"))</f>
        <v>Small</v>
      </c>
      <c r="Q1207" t="str">
        <f>IF(Table1[[#This Row],[Utilization %]]&lt;0.25,"Barely Attended","Normal")</f>
        <v>Normal</v>
      </c>
      <c r="R1207" t="str">
        <f>IF(Table1[[#This Row],[Meeting duration (mins)]]&gt;90,"Long Meeting","Normal")</f>
        <v>Long Meeting</v>
      </c>
    </row>
    <row r="1208" spans="1:18" x14ac:dyDescent="0.2">
      <c r="A1208">
        <v>1208</v>
      </c>
      <c r="B1208" s="1">
        <v>45539</v>
      </c>
      <c r="C1208" s="2" t="s">
        <v>45</v>
      </c>
      <c r="D1208" s="2" t="s">
        <v>11</v>
      </c>
      <c r="E1208" t="s">
        <v>21</v>
      </c>
      <c r="F1208">
        <v>1</v>
      </c>
      <c r="G1208" s="12">
        <v>6</v>
      </c>
      <c r="H1208">
        <v>6</v>
      </c>
      <c r="I1208" t="s">
        <v>22</v>
      </c>
      <c r="J1208" t="s">
        <v>14</v>
      </c>
      <c r="K1208" s="4">
        <f>(Table1[[#This Row],[EndTime]]-Table1[[#This Row],[StartTime]])*1440</f>
        <v>60.000000000000107</v>
      </c>
      <c r="L1208" s="5">
        <f>Table1[[#This Row],[Attendees]]/Table1[[#This Row],[Capacity]]</f>
        <v>1</v>
      </c>
      <c r="M1208">
        <f>IF(Table1[[#This Row],[Attendees]]&gt;Table1[[#This Row],[Capacity]],1,0)</f>
        <v>0</v>
      </c>
      <c r="N1208" t="str">
        <f>TEXT(Table1[[#This Row],[Date]],"ddd")</f>
        <v>Wed</v>
      </c>
      <c r="O1208" t="str">
        <f>TEXT(Table1[[#This Row],[Date]],"mmm")</f>
        <v>Sep</v>
      </c>
      <c r="P1208" t="str">
        <f>IF(Table1[[#This Row],[Capacity]]&lt;=4,"Small",IF(Table1[[#This Row],[Capacity]]&lt;=8,"Medium","Large"))</f>
        <v>Medium</v>
      </c>
      <c r="Q1208" t="str">
        <f>IF(Table1[[#This Row],[Utilization %]]&lt;0.25,"Barely Attended","Normal")</f>
        <v>Normal</v>
      </c>
      <c r="R1208" t="str">
        <f>IF(Table1[[#This Row],[Meeting duration (mins)]]&gt;90,"Long Meeting","Normal")</f>
        <v>Normal</v>
      </c>
    </row>
    <row r="1209" spans="1:18" x14ac:dyDescent="0.2">
      <c r="A1209">
        <v>1209</v>
      </c>
      <c r="B1209" s="1">
        <v>45471</v>
      </c>
      <c r="C1209" s="2" t="s">
        <v>34</v>
      </c>
      <c r="D1209" s="2" t="s">
        <v>20</v>
      </c>
      <c r="E1209" t="s">
        <v>21</v>
      </c>
      <c r="F1209">
        <v>1</v>
      </c>
      <c r="G1209" s="12">
        <v>6</v>
      </c>
      <c r="H1209">
        <v>8</v>
      </c>
      <c r="I1209" t="s">
        <v>39</v>
      </c>
      <c r="J1209" t="s">
        <v>23</v>
      </c>
      <c r="K1209" s="4">
        <f>(Table1[[#This Row],[EndTime]]-Table1[[#This Row],[StartTime]])*1440</f>
        <v>29.999999999999972</v>
      </c>
      <c r="L1209" s="5">
        <f>Table1[[#This Row],[Attendees]]/Table1[[#This Row],[Capacity]]</f>
        <v>1.3333333333333333</v>
      </c>
      <c r="M1209">
        <f>IF(Table1[[#This Row],[Attendees]]&gt;Table1[[#This Row],[Capacity]],1,0)</f>
        <v>1</v>
      </c>
      <c r="N1209" t="str">
        <f>TEXT(Table1[[#This Row],[Date]],"ddd")</f>
        <v>Fri</v>
      </c>
      <c r="O1209" t="str">
        <f>TEXT(Table1[[#This Row],[Date]],"mmm")</f>
        <v>Jun</v>
      </c>
      <c r="P1209" t="str">
        <f>IF(Table1[[#This Row],[Capacity]]&lt;=4,"Small",IF(Table1[[#This Row],[Capacity]]&lt;=8,"Medium","Large"))</f>
        <v>Medium</v>
      </c>
      <c r="Q1209" t="str">
        <f>IF(Table1[[#This Row],[Utilization %]]&lt;0.25,"Barely Attended","Normal")</f>
        <v>Normal</v>
      </c>
      <c r="R1209" t="str">
        <f>IF(Table1[[#This Row],[Meeting duration (mins)]]&gt;90,"Long Meeting","Normal")</f>
        <v>Normal</v>
      </c>
    </row>
    <row r="1210" spans="1:18" x14ac:dyDescent="0.2">
      <c r="A1210">
        <v>1210</v>
      </c>
      <c r="B1210" s="1">
        <v>45642</v>
      </c>
      <c r="C1210" s="2" t="s">
        <v>47</v>
      </c>
      <c r="D1210" s="2" t="s">
        <v>43</v>
      </c>
      <c r="E1210" t="s">
        <v>25</v>
      </c>
      <c r="F1210">
        <v>1</v>
      </c>
      <c r="G1210" s="12">
        <v>4</v>
      </c>
      <c r="H1210">
        <v>6</v>
      </c>
      <c r="I1210" t="s">
        <v>22</v>
      </c>
      <c r="J1210" t="s">
        <v>28</v>
      </c>
      <c r="K1210" s="4">
        <f>(Table1[[#This Row],[EndTime]]-Table1[[#This Row],[StartTime]])*1440</f>
        <v>90</v>
      </c>
      <c r="L1210" s="5">
        <f>Table1[[#This Row],[Attendees]]/Table1[[#This Row],[Capacity]]</f>
        <v>1.5</v>
      </c>
      <c r="M1210">
        <f>IF(Table1[[#This Row],[Attendees]]&gt;Table1[[#This Row],[Capacity]],1,0)</f>
        <v>1</v>
      </c>
      <c r="N1210" t="str">
        <f>TEXT(Table1[[#This Row],[Date]],"ddd")</f>
        <v>Mon</v>
      </c>
      <c r="O1210" t="str">
        <f>TEXT(Table1[[#This Row],[Date]],"mmm")</f>
        <v>Dec</v>
      </c>
      <c r="P1210" t="str">
        <f>IF(Table1[[#This Row],[Capacity]]&lt;=4,"Small",IF(Table1[[#This Row],[Capacity]]&lt;=8,"Medium","Large"))</f>
        <v>Small</v>
      </c>
      <c r="Q1210" t="str">
        <f>IF(Table1[[#This Row],[Utilization %]]&lt;0.25,"Barely Attended","Normal")</f>
        <v>Normal</v>
      </c>
      <c r="R1210" t="str">
        <f>IF(Table1[[#This Row],[Meeting duration (mins)]]&gt;90,"Long Meeting","Normal")</f>
        <v>Normal</v>
      </c>
    </row>
    <row r="1211" spans="1:18" x14ac:dyDescent="0.2">
      <c r="A1211">
        <v>1211</v>
      </c>
      <c r="B1211" s="1">
        <v>45415</v>
      </c>
      <c r="C1211" s="2" t="s">
        <v>10</v>
      </c>
      <c r="D1211" s="2" t="s">
        <v>26</v>
      </c>
      <c r="E1211" t="s">
        <v>49</v>
      </c>
      <c r="F1211">
        <v>3</v>
      </c>
      <c r="G1211" s="12">
        <v>12</v>
      </c>
      <c r="H1211">
        <v>14</v>
      </c>
      <c r="I1211" t="s">
        <v>13</v>
      </c>
      <c r="J1211" t="s">
        <v>28</v>
      </c>
      <c r="K1211" s="4">
        <f>(Table1[[#This Row],[EndTime]]-Table1[[#This Row],[StartTime]])*1440</f>
        <v>59.999999999999943</v>
      </c>
      <c r="L1211" s="5">
        <f>Table1[[#This Row],[Attendees]]/Table1[[#This Row],[Capacity]]</f>
        <v>1.1666666666666667</v>
      </c>
      <c r="M1211">
        <f>IF(Table1[[#This Row],[Attendees]]&gt;Table1[[#This Row],[Capacity]],1,0)</f>
        <v>1</v>
      </c>
      <c r="N1211" t="str">
        <f>TEXT(Table1[[#This Row],[Date]],"ddd")</f>
        <v>Fri</v>
      </c>
      <c r="O1211" t="str">
        <f>TEXT(Table1[[#This Row],[Date]],"mmm")</f>
        <v>May</v>
      </c>
      <c r="P1211" t="str">
        <f>IF(Table1[[#This Row],[Capacity]]&lt;=4,"Small",IF(Table1[[#This Row],[Capacity]]&lt;=8,"Medium","Large"))</f>
        <v>Large</v>
      </c>
      <c r="Q1211" t="str">
        <f>IF(Table1[[#This Row],[Utilization %]]&lt;0.25,"Barely Attended","Normal")</f>
        <v>Normal</v>
      </c>
      <c r="R1211" t="str">
        <f>IF(Table1[[#This Row],[Meeting duration (mins)]]&gt;90,"Long Meeting","Normal")</f>
        <v>Normal</v>
      </c>
    </row>
    <row r="1212" spans="1:18" x14ac:dyDescent="0.2">
      <c r="A1212">
        <v>1212</v>
      </c>
      <c r="B1212" s="1">
        <v>45533</v>
      </c>
      <c r="C1212" s="2" t="s">
        <v>26</v>
      </c>
      <c r="D1212" s="2" t="s">
        <v>33</v>
      </c>
      <c r="E1212" t="s">
        <v>12</v>
      </c>
      <c r="F1212">
        <v>2</v>
      </c>
      <c r="G1212" s="12">
        <v>8</v>
      </c>
      <c r="H1212">
        <v>3</v>
      </c>
      <c r="I1212" t="s">
        <v>41</v>
      </c>
      <c r="J1212" t="s">
        <v>40</v>
      </c>
      <c r="K1212" s="4">
        <f>(Table1[[#This Row],[EndTime]]-Table1[[#This Row],[StartTime]])*1440</f>
        <v>59.999999999999943</v>
      </c>
      <c r="L1212" s="5">
        <f>Table1[[#This Row],[Attendees]]/Table1[[#This Row],[Capacity]]</f>
        <v>0.375</v>
      </c>
      <c r="M1212">
        <f>IF(Table1[[#This Row],[Attendees]]&gt;Table1[[#This Row],[Capacity]],1,0)</f>
        <v>0</v>
      </c>
      <c r="N1212" t="str">
        <f>TEXT(Table1[[#This Row],[Date]],"ddd")</f>
        <v>Thu</v>
      </c>
      <c r="O1212" t="str">
        <f>TEXT(Table1[[#This Row],[Date]],"mmm")</f>
        <v>Aug</v>
      </c>
      <c r="P1212" t="str">
        <f>IF(Table1[[#This Row],[Capacity]]&lt;=4,"Small",IF(Table1[[#This Row],[Capacity]]&lt;=8,"Medium","Large"))</f>
        <v>Medium</v>
      </c>
      <c r="Q1212" t="str">
        <f>IF(Table1[[#This Row],[Utilization %]]&lt;0.25,"Barely Attended","Normal")</f>
        <v>Normal</v>
      </c>
      <c r="R1212" t="str">
        <f>IF(Table1[[#This Row],[Meeting duration (mins)]]&gt;90,"Long Meeting","Normal")</f>
        <v>Normal</v>
      </c>
    </row>
    <row r="1213" spans="1:18" x14ac:dyDescent="0.2">
      <c r="A1213">
        <v>1213</v>
      </c>
      <c r="B1213" s="1">
        <v>45551</v>
      </c>
      <c r="C1213" s="2" t="s">
        <v>10</v>
      </c>
      <c r="D1213" s="2" t="s">
        <v>26</v>
      </c>
      <c r="E1213" t="s">
        <v>49</v>
      </c>
      <c r="F1213">
        <v>3</v>
      </c>
      <c r="G1213" s="12">
        <v>12</v>
      </c>
      <c r="H1213">
        <v>3</v>
      </c>
      <c r="I1213" t="s">
        <v>13</v>
      </c>
      <c r="J1213" t="s">
        <v>28</v>
      </c>
      <c r="K1213" s="4">
        <f>(Table1[[#This Row],[EndTime]]-Table1[[#This Row],[StartTime]])*1440</f>
        <v>59.999999999999943</v>
      </c>
      <c r="L1213" s="5">
        <f>Table1[[#This Row],[Attendees]]/Table1[[#This Row],[Capacity]]</f>
        <v>0.25</v>
      </c>
      <c r="M1213">
        <f>IF(Table1[[#This Row],[Attendees]]&gt;Table1[[#This Row],[Capacity]],1,0)</f>
        <v>0</v>
      </c>
      <c r="N1213" t="str">
        <f>TEXT(Table1[[#This Row],[Date]],"ddd")</f>
        <v>Mon</v>
      </c>
      <c r="O1213" t="str">
        <f>TEXT(Table1[[#This Row],[Date]],"mmm")</f>
        <v>Sep</v>
      </c>
      <c r="P1213" t="str">
        <f>IF(Table1[[#This Row],[Capacity]]&lt;=4,"Small",IF(Table1[[#This Row],[Capacity]]&lt;=8,"Medium","Large"))</f>
        <v>Large</v>
      </c>
      <c r="Q1213" t="str">
        <f>IF(Table1[[#This Row],[Utilization %]]&lt;0.25,"Barely Attended","Normal")</f>
        <v>Normal</v>
      </c>
      <c r="R1213" t="str">
        <f>IF(Table1[[#This Row],[Meeting duration (mins)]]&gt;90,"Long Meeting","Normal")</f>
        <v>Normal</v>
      </c>
    </row>
    <row r="1214" spans="1:18" x14ac:dyDescent="0.2">
      <c r="A1214">
        <v>1214</v>
      </c>
      <c r="B1214" s="1">
        <v>45361</v>
      </c>
      <c r="C1214" s="2" t="s">
        <v>36</v>
      </c>
      <c r="D1214" s="2" t="s">
        <v>37</v>
      </c>
      <c r="E1214" t="s">
        <v>49</v>
      </c>
      <c r="F1214">
        <v>3</v>
      </c>
      <c r="G1214" s="12">
        <v>12</v>
      </c>
      <c r="H1214">
        <v>10</v>
      </c>
      <c r="I1214" t="s">
        <v>13</v>
      </c>
      <c r="J1214" t="s">
        <v>14</v>
      </c>
      <c r="K1214" s="4">
        <f>(Table1[[#This Row],[EndTime]]-Table1[[#This Row],[StartTime]])*1440</f>
        <v>120.00000000000006</v>
      </c>
      <c r="L1214" s="5">
        <f>Table1[[#This Row],[Attendees]]/Table1[[#This Row],[Capacity]]</f>
        <v>0.83333333333333337</v>
      </c>
      <c r="M1214">
        <f>IF(Table1[[#This Row],[Attendees]]&gt;Table1[[#This Row],[Capacity]],1,0)</f>
        <v>0</v>
      </c>
      <c r="N1214" t="str">
        <f>TEXT(Table1[[#This Row],[Date]],"ddd")</f>
        <v>Sun</v>
      </c>
      <c r="O1214" t="str">
        <f>TEXT(Table1[[#This Row],[Date]],"mmm")</f>
        <v>Mar</v>
      </c>
      <c r="P1214" t="str">
        <f>IF(Table1[[#This Row],[Capacity]]&lt;=4,"Small",IF(Table1[[#This Row],[Capacity]]&lt;=8,"Medium","Large"))</f>
        <v>Large</v>
      </c>
      <c r="Q1214" t="str">
        <f>IF(Table1[[#This Row],[Utilization %]]&lt;0.25,"Barely Attended","Normal")</f>
        <v>Normal</v>
      </c>
      <c r="R1214" t="str">
        <f>IF(Table1[[#This Row],[Meeting duration (mins)]]&gt;90,"Long Meeting","Normal")</f>
        <v>Long Meeting</v>
      </c>
    </row>
    <row r="1215" spans="1:18" x14ac:dyDescent="0.2">
      <c r="A1215">
        <v>1215</v>
      </c>
      <c r="B1215" s="1">
        <v>45323</v>
      </c>
      <c r="C1215" s="2" t="s">
        <v>16</v>
      </c>
      <c r="D1215" s="2" t="s">
        <v>10</v>
      </c>
      <c r="E1215" t="s">
        <v>21</v>
      </c>
      <c r="F1215">
        <v>1</v>
      </c>
      <c r="G1215" s="12">
        <v>6</v>
      </c>
      <c r="H1215">
        <v>2</v>
      </c>
      <c r="I1215" t="s">
        <v>13</v>
      </c>
      <c r="J1215" t="s">
        <v>23</v>
      </c>
      <c r="K1215" s="4">
        <f>(Table1[[#This Row],[EndTime]]-Table1[[#This Row],[StartTime]])*1440</f>
        <v>30.000000000000053</v>
      </c>
      <c r="L1215" s="5">
        <f>Table1[[#This Row],[Attendees]]/Table1[[#This Row],[Capacity]]</f>
        <v>0.33333333333333331</v>
      </c>
      <c r="M1215">
        <f>IF(Table1[[#This Row],[Attendees]]&gt;Table1[[#This Row],[Capacity]],1,0)</f>
        <v>0</v>
      </c>
      <c r="N1215" t="str">
        <f>TEXT(Table1[[#This Row],[Date]],"ddd")</f>
        <v>Thu</v>
      </c>
      <c r="O1215" t="str">
        <f>TEXT(Table1[[#This Row],[Date]],"mmm")</f>
        <v>Feb</v>
      </c>
      <c r="P1215" t="str">
        <f>IF(Table1[[#This Row],[Capacity]]&lt;=4,"Small",IF(Table1[[#This Row],[Capacity]]&lt;=8,"Medium","Large"))</f>
        <v>Medium</v>
      </c>
      <c r="Q1215" t="str">
        <f>IF(Table1[[#This Row],[Utilization %]]&lt;0.25,"Barely Attended","Normal")</f>
        <v>Normal</v>
      </c>
      <c r="R1215" t="str">
        <f>IF(Table1[[#This Row],[Meeting duration (mins)]]&gt;90,"Long Meeting","Normal")</f>
        <v>Normal</v>
      </c>
    </row>
    <row r="1216" spans="1:18" x14ac:dyDescent="0.2">
      <c r="A1216">
        <v>1216</v>
      </c>
      <c r="B1216" s="1">
        <v>45383</v>
      </c>
      <c r="C1216" s="2" t="s">
        <v>26</v>
      </c>
      <c r="D1216" s="2" t="s">
        <v>24</v>
      </c>
      <c r="E1216" t="s">
        <v>49</v>
      </c>
      <c r="F1216">
        <v>3</v>
      </c>
      <c r="G1216" s="12">
        <v>12</v>
      </c>
      <c r="H1216">
        <v>7</v>
      </c>
      <c r="I1216" t="s">
        <v>17</v>
      </c>
      <c r="J1216" t="s">
        <v>30</v>
      </c>
      <c r="K1216" s="4">
        <f>(Table1[[#This Row],[EndTime]]-Table1[[#This Row],[StartTime]])*1440</f>
        <v>120.00000000000006</v>
      </c>
      <c r="L1216" s="5">
        <f>Table1[[#This Row],[Attendees]]/Table1[[#This Row],[Capacity]]</f>
        <v>0.58333333333333337</v>
      </c>
      <c r="M1216">
        <f>IF(Table1[[#This Row],[Attendees]]&gt;Table1[[#This Row],[Capacity]],1,0)</f>
        <v>0</v>
      </c>
      <c r="N1216" t="str">
        <f>TEXT(Table1[[#This Row],[Date]],"ddd")</f>
        <v>Mon</v>
      </c>
      <c r="O1216" t="str">
        <f>TEXT(Table1[[#This Row],[Date]],"mmm")</f>
        <v>Apr</v>
      </c>
      <c r="P1216" t="str">
        <f>IF(Table1[[#This Row],[Capacity]]&lt;=4,"Small",IF(Table1[[#This Row],[Capacity]]&lt;=8,"Medium","Large"))</f>
        <v>Large</v>
      </c>
      <c r="Q1216" t="str">
        <f>IF(Table1[[#This Row],[Utilization %]]&lt;0.25,"Barely Attended","Normal")</f>
        <v>Normal</v>
      </c>
      <c r="R1216" t="str">
        <f>IF(Table1[[#This Row],[Meeting duration (mins)]]&gt;90,"Long Meeting","Normal")</f>
        <v>Long Meeting</v>
      </c>
    </row>
    <row r="1217" spans="1:18" x14ac:dyDescent="0.2">
      <c r="A1217">
        <v>1217</v>
      </c>
      <c r="B1217" s="1">
        <v>45422</v>
      </c>
      <c r="C1217" s="2" t="s">
        <v>33</v>
      </c>
      <c r="D1217" s="2" t="s">
        <v>46</v>
      </c>
      <c r="E1217" t="s">
        <v>25</v>
      </c>
      <c r="F1217">
        <v>1</v>
      </c>
      <c r="G1217" s="12">
        <v>4</v>
      </c>
      <c r="H1217">
        <v>6</v>
      </c>
      <c r="I1217" t="s">
        <v>27</v>
      </c>
      <c r="J1217" t="s">
        <v>18</v>
      </c>
      <c r="K1217" s="4">
        <f>(Table1[[#This Row],[EndTime]]-Table1[[#This Row],[StartTime]])*1440</f>
        <v>90</v>
      </c>
      <c r="L1217" s="5">
        <f>Table1[[#This Row],[Attendees]]/Table1[[#This Row],[Capacity]]</f>
        <v>1.5</v>
      </c>
      <c r="M1217">
        <f>IF(Table1[[#This Row],[Attendees]]&gt;Table1[[#This Row],[Capacity]],1,0)</f>
        <v>1</v>
      </c>
      <c r="N1217" t="str">
        <f>TEXT(Table1[[#This Row],[Date]],"ddd")</f>
        <v>Fri</v>
      </c>
      <c r="O1217" t="str">
        <f>TEXT(Table1[[#This Row],[Date]],"mmm")</f>
        <v>May</v>
      </c>
      <c r="P1217" t="str">
        <f>IF(Table1[[#This Row],[Capacity]]&lt;=4,"Small",IF(Table1[[#This Row],[Capacity]]&lt;=8,"Medium","Large"))</f>
        <v>Small</v>
      </c>
      <c r="Q1217" t="str">
        <f>IF(Table1[[#This Row],[Utilization %]]&lt;0.25,"Barely Attended","Normal")</f>
        <v>Normal</v>
      </c>
      <c r="R1217" t="str">
        <f>IF(Table1[[#This Row],[Meeting duration (mins)]]&gt;90,"Long Meeting","Normal")</f>
        <v>Normal</v>
      </c>
    </row>
    <row r="1218" spans="1:18" x14ac:dyDescent="0.2">
      <c r="A1218">
        <v>1218</v>
      </c>
      <c r="B1218" s="1">
        <v>45465</v>
      </c>
      <c r="C1218" s="2" t="s">
        <v>43</v>
      </c>
      <c r="D1218" s="2" t="s">
        <v>44</v>
      </c>
      <c r="E1218" t="s">
        <v>49</v>
      </c>
      <c r="F1218">
        <v>3</v>
      </c>
      <c r="G1218" s="12">
        <v>12</v>
      </c>
      <c r="H1218">
        <v>4</v>
      </c>
      <c r="I1218" t="s">
        <v>17</v>
      </c>
      <c r="J1218" t="s">
        <v>28</v>
      </c>
      <c r="K1218" s="4">
        <f>(Table1[[#This Row],[EndTime]]-Table1[[#This Row],[StartTime]])*1440</f>
        <v>59.999999999999943</v>
      </c>
      <c r="L1218" s="5">
        <f>Table1[[#This Row],[Attendees]]/Table1[[#This Row],[Capacity]]</f>
        <v>0.33333333333333331</v>
      </c>
      <c r="M1218">
        <f>IF(Table1[[#This Row],[Attendees]]&gt;Table1[[#This Row],[Capacity]],1,0)</f>
        <v>0</v>
      </c>
      <c r="N1218" t="str">
        <f>TEXT(Table1[[#This Row],[Date]],"ddd")</f>
        <v>Sat</v>
      </c>
      <c r="O1218" t="str">
        <f>TEXT(Table1[[#This Row],[Date]],"mmm")</f>
        <v>Jun</v>
      </c>
      <c r="P1218" t="str">
        <f>IF(Table1[[#This Row],[Capacity]]&lt;=4,"Small",IF(Table1[[#This Row],[Capacity]]&lt;=8,"Medium","Large"))</f>
        <v>Large</v>
      </c>
      <c r="Q1218" t="str">
        <f>IF(Table1[[#This Row],[Utilization %]]&lt;0.25,"Barely Attended","Normal")</f>
        <v>Normal</v>
      </c>
      <c r="R1218" t="str">
        <f>IF(Table1[[#This Row],[Meeting duration (mins)]]&gt;90,"Long Meeting","Normal")</f>
        <v>Normal</v>
      </c>
    </row>
    <row r="1219" spans="1:18" x14ac:dyDescent="0.2">
      <c r="A1219">
        <v>1219</v>
      </c>
      <c r="B1219" s="1">
        <v>45421</v>
      </c>
      <c r="C1219" s="2" t="s">
        <v>32</v>
      </c>
      <c r="D1219" s="2" t="s">
        <v>26</v>
      </c>
      <c r="E1219" t="s">
        <v>25</v>
      </c>
      <c r="F1219">
        <v>1</v>
      </c>
      <c r="G1219" s="12">
        <v>4</v>
      </c>
      <c r="H1219">
        <v>7</v>
      </c>
      <c r="I1219" t="s">
        <v>27</v>
      </c>
      <c r="J1219" t="s">
        <v>23</v>
      </c>
      <c r="K1219" s="4">
        <f>(Table1[[#This Row],[EndTime]]-Table1[[#This Row],[StartTime]])*1440</f>
        <v>120.00000000000006</v>
      </c>
      <c r="L1219" s="5">
        <f>Table1[[#This Row],[Attendees]]/Table1[[#This Row],[Capacity]]</f>
        <v>1.75</v>
      </c>
      <c r="M1219">
        <f>IF(Table1[[#This Row],[Attendees]]&gt;Table1[[#This Row],[Capacity]],1,0)</f>
        <v>1</v>
      </c>
      <c r="N1219" t="str">
        <f>TEXT(Table1[[#This Row],[Date]],"ddd")</f>
        <v>Thu</v>
      </c>
      <c r="O1219" t="str">
        <f>TEXT(Table1[[#This Row],[Date]],"mmm")</f>
        <v>May</v>
      </c>
      <c r="P1219" t="str">
        <f>IF(Table1[[#This Row],[Capacity]]&lt;=4,"Small",IF(Table1[[#This Row],[Capacity]]&lt;=8,"Medium","Large"))</f>
        <v>Small</v>
      </c>
      <c r="Q1219" t="str">
        <f>IF(Table1[[#This Row],[Utilization %]]&lt;0.25,"Barely Attended","Normal")</f>
        <v>Normal</v>
      </c>
      <c r="R1219" t="str">
        <f>IF(Table1[[#This Row],[Meeting duration (mins)]]&gt;90,"Long Meeting","Normal")</f>
        <v>Long Meeting</v>
      </c>
    </row>
    <row r="1220" spans="1:18" x14ac:dyDescent="0.2">
      <c r="A1220">
        <v>1220</v>
      </c>
      <c r="B1220" s="1">
        <v>45478</v>
      </c>
      <c r="C1220" s="2" t="s">
        <v>45</v>
      </c>
      <c r="D1220" s="2" t="s">
        <v>11</v>
      </c>
      <c r="E1220" t="s">
        <v>12</v>
      </c>
      <c r="F1220">
        <v>2</v>
      </c>
      <c r="G1220" s="12">
        <v>8</v>
      </c>
      <c r="H1220">
        <v>7</v>
      </c>
      <c r="I1220" t="s">
        <v>39</v>
      </c>
      <c r="J1220" t="s">
        <v>40</v>
      </c>
      <c r="K1220" s="4">
        <f>(Table1[[#This Row],[EndTime]]-Table1[[#This Row],[StartTime]])*1440</f>
        <v>60.000000000000107</v>
      </c>
      <c r="L1220" s="5">
        <f>Table1[[#This Row],[Attendees]]/Table1[[#This Row],[Capacity]]</f>
        <v>0.875</v>
      </c>
      <c r="M1220">
        <f>IF(Table1[[#This Row],[Attendees]]&gt;Table1[[#This Row],[Capacity]],1,0)</f>
        <v>0</v>
      </c>
      <c r="N1220" t="str">
        <f>TEXT(Table1[[#This Row],[Date]],"ddd")</f>
        <v>Fri</v>
      </c>
      <c r="O1220" t="str">
        <f>TEXT(Table1[[#This Row],[Date]],"mmm")</f>
        <v>Jul</v>
      </c>
      <c r="P1220" t="str">
        <f>IF(Table1[[#This Row],[Capacity]]&lt;=4,"Small",IF(Table1[[#This Row],[Capacity]]&lt;=8,"Medium","Large"))</f>
        <v>Medium</v>
      </c>
      <c r="Q1220" t="str">
        <f>IF(Table1[[#This Row],[Utilization %]]&lt;0.25,"Barely Attended","Normal")</f>
        <v>Normal</v>
      </c>
      <c r="R1220" t="str">
        <f>IF(Table1[[#This Row],[Meeting duration (mins)]]&gt;90,"Long Meeting","Normal")</f>
        <v>Normal</v>
      </c>
    </row>
    <row r="1221" spans="1:18" x14ac:dyDescent="0.2">
      <c r="A1221">
        <v>1221</v>
      </c>
      <c r="B1221" s="1">
        <v>45508</v>
      </c>
      <c r="C1221" s="2" t="s">
        <v>32</v>
      </c>
      <c r="D1221" s="2" t="s">
        <v>45</v>
      </c>
      <c r="E1221" t="s">
        <v>38</v>
      </c>
      <c r="F1221">
        <v>3</v>
      </c>
      <c r="G1221" s="12">
        <v>16</v>
      </c>
      <c r="H1221">
        <v>7</v>
      </c>
      <c r="I1221" t="s">
        <v>22</v>
      </c>
      <c r="J1221" t="s">
        <v>28</v>
      </c>
      <c r="K1221" s="4">
        <f>(Table1[[#This Row],[EndTime]]-Table1[[#This Row],[StartTime]])*1440</f>
        <v>90</v>
      </c>
      <c r="L1221" s="5">
        <f>Table1[[#This Row],[Attendees]]/Table1[[#This Row],[Capacity]]</f>
        <v>0.4375</v>
      </c>
      <c r="M1221">
        <f>IF(Table1[[#This Row],[Attendees]]&gt;Table1[[#This Row],[Capacity]],1,0)</f>
        <v>0</v>
      </c>
      <c r="N1221" t="str">
        <f>TEXT(Table1[[#This Row],[Date]],"ddd")</f>
        <v>Sun</v>
      </c>
      <c r="O1221" t="str">
        <f>TEXT(Table1[[#This Row],[Date]],"mmm")</f>
        <v>Aug</v>
      </c>
      <c r="P1221" t="str">
        <f>IF(Table1[[#This Row],[Capacity]]&lt;=4,"Small",IF(Table1[[#This Row],[Capacity]]&lt;=8,"Medium","Large"))</f>
        <v>Large</v>
      </c>
      <c r="Q1221" t="str">
        <f>IF(Table1[[#This Row],[Utilization %]]&lt;0.25,"Barely Attended","Normal")</f>
        <v>Normal</v>
      </c>
      <c r="R1221" t="str">
        <f>IF(Table1[[#This Row],[Meeting duration (mins)]]&gt;90,"Long Meeting","Normal")</f>
        <v>Normal</v>
      </c>
    </row>
    <row r="1222" spans="1:18" x14ac:dyDescent="0.2">
      <c r="A1222">
        <v>1222</v>
      </c>
      <c r="B1222" s="1">
        <v>45513</v>
      </c>
      <c r="C1222" s="2" t="s">
        <v>26</v>
      </c>
      <c r="D1222" s="2" t="s">
        <v>31</v>
      </c>
      <c r="E1222" t="s">
        <v>12</v>
      </c>
      <c r="F1222">
        <v>2</v>
      </c>
      <c r="G1222" s="12">
        <v>8</v>
      </c>
      <c r="H1222">
        <v>1</v>
      </c>
      <c r="I1222" t="s">
        <v>22</v>
      </c>
      <c r="J1222" t="s">
        <v>23</v>
      </c>
      <c r="K1222" s="4">
        <f>(Table1[[#This Row],[EndTime]]-Table1[[#This Row],[StartTime]])*1440</f>
        <v>90</v>
      </c>
      <c r="L1222" s="5">
        <f>Table1[[#This Row],[Attendees]]/Table1[[#This Row],[Capacity]]</f>
        <v>0.125</v>
      </c>
      <c r="M1222">
        <f>IF(Table1[[#This Row],[Attendees]]&gt;Table1[[#This Row],[Capacity]],1,0)</f>
        <v>0</v>
      </c>
      <c r="N1222" t="str">
        <f>TEXT(Table1[[#This Row],[Date]],"ddd")</f>
        <v>Fri</v>
      </c>
      <c r="O1222" t="str">
        <f>TEXT(Table1[[#This Row],[Date]],"mmm")</f>
        <v>Aug</v>
      </c>
      <c r="P1222" t="str">
        <f>IF(Table1[[#This Row],[Capacity]]&lt;=4,"Small",IF(Table1[[#This Row],[Capacity]]&lt;=8,"Medium","Large"))</f>
        <v>Medium</v>
      </c>
      <c r="Q1222" t="str">
        <f>IF(Table1[[#This Row],[Utilization %]]&lt;0.25,"Barely Attended","Normal")</f>
        <v>Barely Attended</v>
      </c>
      <c r="R1222" t="str">
        <f>IF(Table1[[#This Row],[Meeting duration (mins)]]&gt;90,"Long Meeting","Normal")</f>
        <v>Normal</v>
      </c>
    </row>
    <row r="1223" spans="1:18" x14ac:dyDescent="0.2">
      <c r="A1223">
        <v>1223</v>
      </c>
      <c r="B1223" s="1">
        <v>45480</v>
      </c>
      <c r="C1223" s="2" t="s">
        <v>11</v>
      </c>
      <c r="D1223" s="2" t="s">
        <v>31</v>
      </c>
      <c r="E1223" t="s">
        <v>12</v>
      </c>
      <c r="F1223">
        <v>2</v>
      </c>
      <c r="G1223" s="12">
        <v>8</v>
      </c>
      <c r="H1223">
        <v>3</v>
      </c>
      <c r="I1223" t="s">
        <v>17</v>
      </c>
      <c r="J1223" t="s">
        <v>40</v>
      </c>
      <c r="K1223" s="4">
        <f>(Table1[[#This Row],[EndTime]]-Table1[[#This Row],[StartTime]])*1440</f>
        <v>59.999999999999943</v>
      </c>
      <c r="L1223" s="5">
        <f>Table1[[#This Row],[Attendees]]/Table1[[#This Row],[Capacity]]</f>
        <v>0.375</v>
      </c>
      <c r="M1223">
        <f>IF(Table1[[#This Row],[Attendees]]&gt;Table1[[#This Row],[Capacity]],1,0)</f>
        <v>0</v>
      </c>
      <c r="N1223" t="str">
        <f>TEXT(Table1[[#This Row],[Date]],"ddd")</f>
        <v>Sun</v>
      </c>
      <c r="O1223" t="str">
        <f>TEXT(Table1[[#This Row],[Date]],"mmm")</f>
        <v>Jul</v>
      </c>
      <c r="P1223" t="str">
        <f>IF(Table1[[#This Row],[Capacity]]&lt;=4,"Small",IF(Table1[[#This Row],[Capacity]]&lt;=8,"Medium","Large"))</f>
        <v>Medium</v>
      </c>
      <c r="Q1223" t="str">
        <f>IF(Table1[[#This Row],[Utilization %]]&lt;0.25,"Barely Attended","Normal")</f>
        <v>Normal</v>
      </c>
      <c r="R1223" t="str">
        <f>IF(Table1[[#This Row],[Meeting duration (mins)]]&gt;90,"Long Meeting","Normal")</f>
        <v>Normal</v>
      </c>
    </row>
    <row r="1224" spans="1:18" x14ac:dyDescent="0.2">
      <c r="A1224">
        <v>1224</v>
      </c>
      <c r="B1224" s="1">
        <v>45486</v>
      </c>
      <c r="C1224" s="2" t="s">
        <v>32</v>
      </c>
      <c r="D1224" s="2" t="s">
        <v>26</v>
      </c>
      <c r="E1224" t="s">
        <v>21</v>
      </c>
      <c r="F1224">
        <v>1</v>
      </c>
      <c r="G1224" s="12">
        <v>6</v>
      </c>
      <c r="H1224">
        <v>3</v>
      </c>
      <c r="I1224" t="s">
        <v>27</v>
      </c>
      <c r="J1224" t="s">
        <v>40</v>
      </c>
      <c r="K1224" s="4">
        <f>(Table1[[#This Row],[EndTime]]-Table1[[#This Row],[StartTime]])*1440</f>
        <v>120.00000000000006</v>
      </c>
      <c r="L1224" s="5">
        <f>Table1[[#This Row],[Attendees]]/Table1[[#This Row],[Capacity]]</f>
        <v>0.5</v>
      </c>
      <c r="M1224">
        <f>IF(Table1[[#This Row],[Attendees]]&gt;Table1[[#This Row],[Capacity]],1,0)</f>
        <v>0</v>
      </c>
      <c r="N1224" t="str">
        <f>TEXT(Table1[[#This Row],[Date]],"ddd")</f>
        <v>Sat</v>
      </c>
      <c r="O1224" t="str">
        <f>TEXT(Table1[[#This Row],[Date]],"mmm")</f>
        <v>Jul</v>
      </c>
      <c r="P1224" t="str">
        <f>IF(Table1[[#This Row],[Capacity]]&lt;=4,"Small",IF(Table1[[#This Row],[Capacity]]&lt;=8,"Medium","Large"))</f>
        <v>Medium</v>
      </c>
      <c r="Q1224" t="str">
        <f>IF(Table1[[#This Row],[Utilization %]]&lt;0.25,"Barely Attended","Normal")</f>
        <v>Normal</v>
      </c>
      <c r="R1224" t="str">
        <f>IF(Table1[[#This Row],[Meeting duration (mins)]]&gt;90,"Long Meeting","Normal")</f>
        <v>Long Meeting</v>
      </c>
    </row>
    <row r="1225" spans="1:18" x14ac:dyDescent="0.2">
      <c r="A1225">
        <v>1226</v>
      </c>
      <c r="B1225" s="1">
        <v>45374</v>
      </c>
      <c r="C1225" s="2" t="s">
        <v>33</v>
      </c>
      <c r="D1225" s="2" t="s">
        <v>48</v>
      </c>
      <c r="E1225" t="s">
        <v>12</v>
      </c>
      <c r="F1225">
        <v>2</v>
      </c>
      <c r="G1225" s="12">
        <v>8</v>
      </c>
      <c r="H1225">
        <v>7</v>
      </c>
      <c r="I1225" t="s">
        <v>42</v>
      </c>
      <c r="J1225" t="s">
        <v>23</v>
      </c>
      <c r="K1225" s="4">
        <f>(Table1[[#This Row],[EndTime]]-Table1[[#This Row],[StartTime]])*1440</f>
        <v>120.00000000000006</v>
      </c>
      <c r="L1225" s="5">
        <f>Table1[[#This Row],[Attendees]]/Table1[[#This Row],[Capacity]]</f>
        <v>0.875</v>
      </c>
      <c r="M1225">
        <f>IF(Table1[[#This Row],[Attendees]]&gt;Table1[[#This Row],[Capacity]],1,0)</f>
        <v>0</v>
      </c>
      <c r="N1225" t="str">
        <f>TEXT(Table1[[#This Row],[Date]],"ddd")</f>
        <v>Sat</v>
      </c>
      <c r="O1225" t="str">
        <f>TEXT(Table1[[#This Row],[Date]],"mmm")</f>
        <v>Mar</v>
      </c>
      <c r="P1225" t="str">
        <f>IF(Table1[[#This Row],[Capacity]]&lt;=4,"Small",IF(Table1[[#This Row],[Capacity]]&lt;=8,"Medium","Large"))</f>
        <v>Medium</v>
      </c>
      <c r="Q1225" t="str">
        <f>IF(Table1[[#This Row],[Utilization %]]&lt;0.25,"Barely Attended","Normal")</f>
        <v>Normal</v>
      </c>
      <c r="R1225" t="str">
        <f>IF(Table1[[#This Row],[Meeting duration (mins)]]&gt;90,"Long Meeting","Normal")</f>
        <v>Long Meeting</v>
      </c>
    </row>
    <row r="1226" spans="1:18" x14ac:dyDescent="0.2">
      <c r="A1226">
        <v>1227</v>
      </c>
      <c r="B1226" s="1">
        <v>45355</v>
      </c>
      <c r="C1226" s="2" t="s">
        <v>47</v>
      </c>
      <c r="D1226" s="2" t="s">
        <v>43</v>
      </c>
      <c r="E1226" t="s">
        <v>25</v>
      </c>
      <c r="F1226">
        <v>1</v>
      </c>
      <c r="G1226" s="12">
        <v>4</v>
      </c>
      <c r="H1226">
        <v>1</v>
      </c>
      <c r="I1226" t="s">
        <v>41</v>
      </c>
      <c r="J1226" t="s">
        <v>28</v>
      </c>
      <c r="K1226" s="4">
        <f>(Table1[[#This Row],[EndTime]]-Table1[[#This Row],[StartTime]])*1440</f>
        <v>90</v>
      </c>
      <c r="L1226" s="5">
        <f>Table1[[#This Row],[Attendees]]/Table1[[#This Row],[Capacity]]</f>
        <v>0.25</v>
      </c>
      <c r="M1226">
        <f>IF(Table1[[#This Row],[Attendees]]&gt;Table1[[#This Row],[Capacity]],1,0)</f>
        <v>0</v>
      </c>
      <c r="N1226" t="str">
        <f>TEXT(Table1[[#This Row],[Date]],"ddd")</f>
        <v>Mon</v>
      </c>
      <c r="O1226" t="str">
        <f>TEXT(Table1[[#This Row],[Date]],"mmm")</f>
        <v>Mar</v>
      </c>
      <c r="P1226" t="str">
        <f>IF(Table1[[#This Row],[Capacity]]&lt;=4,"Small",IF(Table1[[#This Row],[Capacity]]&lt;=8,"Medium","Large"))</f>
        <v>Small</v>
      </c>
      <c r="Q1226" t="str">
        <f>IF(Table1[[#This Row],[Utilization %]]&lt;0.25,"Barely Attended","Normal")</f>
        <v>Normal</v>
      </c>
      <c r="R1226" t="str">
        <f>IF(Table1[[#This Row],[Meeting duration (mins)]]&gt;90,"Long Meeting","Normal")</f>
        <v>Normal</v>
      </c>
    </row>
    <row r="1227" spans="1:18" x14ac:dyDescent="0.2">
      <c r="A1227">
        <v>1228</v>
      </c>
      <c r="B1227" s="1">
        <v>45359</v>
      </c>
      <c r="C1227" s="2" t="s">
        <v>31</v>
      </c>
      <c r="D1227" s="2" t="s">
        <v>48</v>
      </c>
      <c r="E1227" t="s">
        <v>25</v>
      </c>
      <c r="F1227">
        <v>1</v>
      </c>
      <c r="G1227" s="12">
        <v>4</v>
      </c>
      <c r="H1227">
        <v>3</v>
      </c>
      <c r="I1227" t="s">
        <v>41</v>
      </c>
      <c r="J1227" t="s">
        <v>18</v>
      </c>
      <c r="K1227" s="4">
        <f>(Table1[[#This Row],[EndTime]]-Table1[[#This Row],[StartTime]])*1440</f>
        <v>90</v>
      </c>
      <c r="L1227" s="5">
        <f>Table1[[#This Row],[Attendees]]/Table1[[#This Row],[Capacity]]</f>
        <v>0.75</v>
      </c>
      <c r="M1227">
        <f>IF(Table1[[#This Row],[Attendees]]&gt;Table1[[#This Row],[Capacity]],1,0)</f>
        <v>0</v>
      </c>
      <c r="N1227" t="str">
        <f>TEXT(Table1[[#This Row],[Date]],"ddd")</f>
        <v>Fri</v>
      </c>
      <c r="O1227" t="str">
        <f>TEXT(Table1[[#This Row],[Date]],"mmm")</f>
        <v>Mar</v>
      </c>
      <c r="P1227" t="str">
        <f>IF(Table1[[#This Row],[Capacity]]&lt;=4,"Small",IF(Table1[[#This Row],[Capacity]]&lt;=8,"Medium","Large"))</f>
        <v>Small</v>
      </c>
      <c r="Q1227" t="str">
        <f>IF(Table1[[#This Row],[Utilization %]]&lt;0.25,"Barely Attended","Normal")</f>
        <v>Normal</v>
      </c>
      <c r="R1227" t="str">
        <f>IF(Table1[[#This Row],[Meeting duration (mins)]]&gt;90,"Long Meeting","Normal")</f>
        <v>Normal</v>
      </c>
    </row>
    <row r="1228" spans="1:18" x14ac:dyDescent="0.2">
      <c r="A1228">
        <v>1229</v>
      </c>
      <c r="B1228" s="1">
        <v>45468</v>
      </c>
      <c r="C1228" s="2" t="s">
        <v>47</v>
      </c>
      <c r="D1228" s="2" t="s">
        <v>36</v>
      </c>
      <c r="E1228" t="s">
        <v>35</v>
      </c>
      <c r="F1228">
        <v>2</v>
      </c>
      <c r="G1228" s="12">
        <v>10</v>
      </c>
      <c r="H1228">
        <v>7</v>
      </c>
      <c r="I1228" t="s">
        <v>22</v>
      </c>
      <c r="J1228" t="s">
        <v>30</v>
      </c>
      <c r="K1228" s="4">
        <f>(Table1[[#This Row],[EndTime]]-Table1[[#This Row],[StartTime]])*1440</f>
        <v>119.99999999999997</v>
      </c>
      <c r="L1228" s="5">
        <f>Table1[[#This Row],[Attendees]]/Table1[[#This Row],[Capacity]]</f>
        <v>0.7</v>
      </c>
      <c r="M1228">
        <f>IF(Table1[[#This Row],[Attendees]]&gt;Table1[[#This Row],[Capacity]],1,0)</f>
        <v>0</v>
      </c>
      <c r="N1228" t="str">
        <f>TEXT(Table1[[#This Row],[Date]],"ddd")</f>
        <v>Tue</v>
      </c>
      <c r="O1228" t="str">
        <f>TEXT(Table1[[#This Row],[Date]],"mmm")</f>
        <v>Jun</v>
      </c>
      <c r="P1228" t="str">
        <f>IF(Table1[[#This Row],[Capacity]]&lt;=4,"Small",IF(Table1[[#This Row],[Capacity]]&lt;=8,"Medium","Large"))</f>
        <v>Large</v>
      </c>
      <c r="Q1228" t="str">
        <f>IF(Table1[[#This Row],[Utilization %]]&lt;0.25,"Barely Attended","Normal")</f>
        <v>Normal</v>
      </c>
      <c r="R1228" t="str">
        <f>IF(Table1[[#This Row],[Meeting duration (mins)]]&gt;90,"Long Meeting","Normal")</f>
        <v>Long Meeting</v>
      </c>
    </row>
    <row r="1229" spans="1:18" x14ac:dyDescent="0.2">
      <c r="A1229">
        <v>1230</v>
      </c>
      <c r="B1229" s="1">
        <v>45568</v>
      </c>
      <c r="C1229" s="2" t="s">
        <v>11</v>
      </c>
      <c r="D1229" s="2" t="s">
        <v>46</v>
      </c>
      <c r="E1229" t="s">
        <v>38</v>
      </c>
      <c r="F1229">
        <v>3</v>
      </c>
      <c r="G1229" s="12">
        <v>16</v>
      </c>
      <c r="H1229">
        <v>17</v>
      </c>
      <c r="I1229" t="s">
        <v>17</v>
      </c>
      <c r="J1229" t="s">
        <v>28</v>
      </c>
      <c r="K1229" s="4">
        <f>(Table1[[#This Row],[EndTime]]-Table1[[#This Row],[StartTime]])*1440</f>
        <v>119.99999999999989</v>
      </c>
      <c r="L1229" s="5">
        <f>Table1[[#This Row],[Attendees]]/Table1[[#This Row],[Capacity]]</f>
        <v>1.0625</v>
      </c>
      <c r="M1229">
        <f>IF(Table1[[#This Row],[Attendees]]&gt;Table1[[#This Row],[Capacity]],1,0)</f>
        <v>1</v>
      </c>
      <c r="N1229" t="str">
        <f>TEXT(Table1[[#This Row],[Date]],"ddd")</f>
        <v>Thu</v>
      </c>
      <c r="O1229" t="str">
        <f>TEXT(Table1[[#This Row],[Date]],"mmm")</f>
        <v>Oct</v>
      </c>
      <c r="P1229" t="str">
        <f>IF(Table1[[#This Row],[Capacity]]&lt;=4,"Small",IF(Table1[[#This Row],[Capacity]]&lt;=8,"Medium","Large"))</f>
        <v>Large</v>
      </c>
      <c r="Q1229" t="str">
        <f>IF(Table1[[#This Row],[Utilization %]]&lt;0.25,"Barely Attended","Normal")</f>
        <v>Normal</v>
      </c>
      <c r="R1229" t="str">
        <f>IF(Table1[[#This Row],[Meeting duration (mins)]]&gt;90,"Long Meeting","Normal")</f>
        <v>Long Meeting</v>
      </c>
    </row>
    <row r="1230" spans="1:18" x14ac:dyDescent="0.2">
      <c r="A1230">
        <v>1231</v>
      </c>
      <c r="B1230" s="1">
        <v>45541</v>
      </c>
      <c r="C1230" s="2" t="s">
        <v>16</v>
      </c>
      <c r="D1230" s="2" t="s">
        <v>45</v>
      </c>
      <c r="E1230" t="s">
        <v>35</v>
      </c>
      <c r="F1230">
        <v>2</v>
      </c>
      <c r="G1230" s="12">
        <v>10</v>
      </c>
      <c r="H1230">
        <v>13</v>
      </c>
      <c r="I1230" t="s">
        <v>13</v>
      </c>
      <c r="J1230" t="s">
        <v>23</v>
      </c>
      <c r="K1230" s="4">
        <f>(Table1[[#This Row],[EndTime]]-Table1[[#This Row],[StartTime]])*1440</f>
        <v>59.999999999999943</v>
      </c>
      <c r="L1230" s="5">
        <f>Table1[[#This Row],[Attendees]]/Table1[[#This Row],[Capacity]]</f>
        <v>1.3</v>
      </c>
      <c r="M1230">
        <f>IF(Table1[[#This Row],[Attendees]]&gt;Table1[[#This Row],[Capacity]],1,0)</f>
        <v>1</v>
      </c>
      <c r="N1230" t="str">
        <f>TEXT(Table1[[#This Row],[Date]],"ddd")</f>
        <v>Fri</v>
      </c>
      <c r="O1230" t="str">
        <f>TEXT(Table1[[#This Row],[Date]],"mmm")</f>
        <v>Sep</v>
      </c>
      <c r="P1230" t="str">
        <f>IF(Table1[[#This Row],[Capacity]]&lt;=4,"Small",IF(Table1[[#This Row],[Capacity]]&lt;=8,"Medium","Large"))</f>
        <v>Large</v>
      </c>
      <c r="Q1230" t="str">
        <f>IF(Table1[[#This Row],[Utilization %]]&lt;0.25,"Barely Attended","Normal")</f>
        <v>Normal</v>
      </c>
      <c r="R1230" t="str">
        <f>IF(Table1[[#This Row],[Meeting duration (mins)]]&gt;90,"Long Meeting","Normal")</f>
        <v>Normal</v>
      </c>
    </row>
    <row r="1231" spans="1:18" x14ac:dyDescent="0.2">
      <c r="A1231">
        <v>1232</v>
      </c>
      <c r="B1231" s="1">
        <v>45600</v>
      </c>
      <c r="C1231" s="2" t="s">
        <v>10</v>
      </c>
      <c r="D1231" s="2" t="s">
        <v>33</v>
      </c>
      <c r="E1231" t="s">
        <v>12</v>
      </c>
      <c r="F1231">
        <v>2</v>
      </c>
      <c r="G1231" s="12">
        <v>8</v>
      </c>
      <c r="H1231">
        <v>6</v>
      </c>
      <c r="I1231" t="s">
        <v>41</v>
      </c>
      <c r="J1231" t="s">
        <v>40</v>
      </c>
      <c r="K1231" s="4">
        <f>(Table1[[#This Row],[EndTime]]-Table1[[#This Row],[StartTime]])*1440</f>
        <v>119.99999999999989</v>
      </c>
      <c r="L1231" s="5">
        <f>Table1[[#This Row],[Attendees]]/Table1[[#This Row],[Capacity]]</f>
        <v>0.75</v>
      </c>
      <c r="M1231">
        <f>IF(Table1[[#This Row],[Attendees]]&gt;Table1[[#This Row],[Capacity]],1,0)</f>
        <v>0</v>
      </c>
      <c r="N1231" t="str">
        <f>TEXT(Table1[[#This Row],[Date]],"ddd")</f>
        <v>Mon</v>
      </c>
      <c r="O1231" t="str">
        <f>TEXT(Table1[[#This Row],[Date]],"mmm")</f>
        <v>Nov</v>
      </c>
      <c r="P1231" t="str">
        <f>IF(Table1[[#This Row],[Capacity]]&lt;=4,"Small",IF(Table1[[#This Row],[Capacity]]&lt;=8,"Medium","Large"))</f>
        <v>Medium</v>
      </c>
      <c r="Q1231" t="str">
        <f>IF(Table1[[#This Row],[Utilization %]]&lt;0.25,"Barely Attended","Normal")</f>
        <v>Normal</v>
      </c>
      <c r="R1231" t="str">
        <f>IF(Table1[[#This Row],[Meeting duration (mins)]]&gt;90,"Long Meeting","Normal")</f>
        <v>Long Meeting</v>
      </c>
    </row>
    <row r="1232" spans="1:18" x14ac:dyDescent="0.2">
      <c r="A1232">
        <v>1233</v>
      </c>
      <c r="B1232" s="1">
        <v>45310</v>
      </c>
      <c r="C1232" s="2" t="s">
        <v>43</v>
      </c>
      <c r="D1232" s="2" t="s">
        <v>36</v>
      </c>
      <c r="E1232" t="s">
        <v>35</v>
      </c>
      <c r="F1232">
        <v>2</v>
      </c>
      <c r="G1232" s="12">
        <v>10</v>
      </c>
      <c r="H1232">
        <v>11</v>
      </c>
      <c r="I1232" t="s">
        <v>39</v>
      </c>
      <c r="J1232" t="s">
        <v>30</v>
      </c>
      <c r="K1232" s="4">
        <f>(Table1[[#This Row],[EndTime]]-Table1[[#This Row],[StartTime]])*1440</f>
        <v>29.999999999999972</v>
      </c>
      <c r="L1232" s="5">
        <f>Table1[[#This Row],[Attendees]]/Table1[[#This Row],[Capacity]]</f>
        <v>1.1000000000000001</v>
      </c>
      <c r="M1232">
        <f>IF(Table1[[#This Row],[Attendees]]&gt;Table1[[#This Row],[Capacity]],1,0)</f>
        <v>1</v>
      </c>
      <c r="N1232" t="str">
        <f>TEXT(Table1[[#This Row],[Date]],"ddd")</f>
        <v>Fri</v>
      </c>
      <c r="O1232" t="str">
        <f>TEXT(Table1[[#This Row],[Date]],"mmm")</f>
        <v>Jan</v>
      </c>
      <c r="P1232" t="str">
        <f>IF(Table1[[#This Row],[Capacity]]&lt;=4,"Small",IF(Table1[[#This Row],[Capacity]]&lt;=8,"Medium","Large"))</f>
        <v>Large</v>
      </c>
      <c r="Q1232" t="str">
        <f>IF(Table1[[#This Row],[Utilization %]]&lt;0.25,"Barely Attended","Normal")</f>
        <v>Normal</v>
      </c>
      <c r="R1232" t="str">
        <f>IF(Table1[[#This Row],[Meeting duration (mins)]]&gt;90,"Long Meeting","Normal")</f>
        <v>Normal</v>
      </c>
    </row>
    <row r="1233" spans="1:18" x14ac:dyDescent="0.2">
      <c r="A1233">
        <v>1234</v>
      </c>
      <c r="B1233" s="1">
        <v>45313</v>
      </c>
      <c r="C1233" s="2" t="s">
        <v>37</v>
      </c>
      <c r="D1233" s="2" t="s">
        <v>16</v>
      </c>
      <c r="E1233" t="s">
        <v>25</v>
      </c>
      <c r="F1233">
        <v>1</v>
      </c>
      <c r="G1233" s="12">
        <v>4</v>
      </c>
      <c r="H1233">
        <v>2</v>
      </c>
      <c r="I1233" t="s">
        <v>41</v>
      </c>
      <c r="J1233" t="s">
        <v>18</v>
      </c>
      <c r="K1233" s="4">
        <f>(Table1[[#This Row],[EndTime]]-Table1[[#This Row],[StartTime]])*1440</f>
        <v>59.999999999999943</v>
      </c>
      <c r="L1233" s="5">
        <f>Table1[[#This Row],[Attendees]]/Table1[[#This Row],[Capacity]]</f>
        <v>0.5</v>
      </c>
      <c r="M1233">
        <f>IF(Table1[[#This Row],[Attendees]]&gt;Table1[[#This Row],[Capacity]],1,0)</f>
        <v>0</v>
      </c>
      <c r="N1233" t="str">
        <f>TEXT(Table1[[#This Row],[Date]],"ddd")</f>
        <v>Mon</v>
      </c>
      <c r="O1233" t="str">
        <f>TEXT(Table1[[#This Row],[Date]],"mmm")</f>
        <v>Jan</v>
      </c>
      <c r="P1233" t="str">
        <f>IF(Table1[[#This Row],[Capacity]]&lt;=4,"Small",IF(Table1[[#This Row],[Capacity]]&lt;=8,"Medium","Large"))</f>
        <v>Small</v>
      </c>
      <c r="Q1233" t="str">
        <f>IF(Table1[[#This Row],[Utilization %]]&lt;0.25,"Barely Attended","Normal")</f>
        <v>Normal</v>
      </c>
      <c r="R1233" t="str">
        <f>IF(Table1[[#This Row],[Meeting duration (mins)]]&gt;90,"Long Meeting","Normal")</f>
        <v>Normal</v>
      </c>
    </row>
    <row r="1234" spans="1:18" x14ac:dyDescent="0.2">
      <c r="A1234">
        <v>1235</v>
      </c>
      <c r="B1234" s="1">
        <v>45351</v>
      </c>
      <c r="C1234" s="2" t="s">
        <v>29</v>
      </c>
      <c r="D1234" s="2" t="s">
        <v>37</v>
      </c>
      <c r="E1234" t="s">
        <v>38</v>
      </c>
      <c r="F1234">
        <v>3</v>
      </c>
      <c r="G1234" s="12">
        <v>16</v>
      </c>
      <c r="H1234">
        <v>11</v>
      </c>
      <c r="I1234" t="s">
        <v>39</v>
      </c>
      <c r="J1234" t="s">
        <v>18</v>
      </c>
      <c r="K1234" s="4">
        <f>(Table1[[#This Row],[EndTime]]-Table1[[#This Row],[StartTime]])*1440</f>
        <v>30.000000000000053</v>
      </c>
      <c r="L1234" s="5">
        <f>Table1[[#This Row],[Attendees]]/Table1[[#This Row],[Capacity]]</f>
        <v>0.6875</v>
      </c>
      <c r="M1234">
        <f>IF(Table1[[#This Row],[Attendees]]&gt;Table1[[#This Row],[Capacity]],1,0)</f>
        <v>0</v>
      </c>
      <c r="N1234" t="str">
        <f>TEXT(Table1[[#This Row],[Date]],"ddd")</f>
        <v>Thu</v>
      </c>
      <c r="O1234" t="str">
        <f>TEXT(Table1[[#This Row],[Date]],"mmm")</f>
        <v>Feb</v>
      </c>
      <c r="P1234" t="str">
        <f>IF(Table1[[#This Row],[Capacity]]&lt;=4,"Small",IF(Table1[[#This Row],[Capacity]]&lt;=8,"Medium","Large"))</f>
        <v>Large</v>
      </c>
      <c r="Q1234" t="str">
        <f>IF(Table1[[#This Row],[Utilization %]]&lt;0.25,"Barely Attended","Normal")</f>
        <v>Normal</v>
      </c>
      <c r="R1234" t="str">
        <f>IF(Table1[[#This Row],[Meeting duration (mins)]]&gt;90,"Long Meeting","Normal")</f>
        <v>Normal</v>
      </c>
    </row>
    <row r="1235" spans="1:18" x14ac:dyDescent="0.2">
      <c r="A1235">
        <v>1236</v>
      </c>
      <c r="B1235" s="1">
        <v>45510</v>
      </c>
      <c r="C1235" s="2" t="s">
        <v>34</v>
      </c>
      <c r="D1235" s="2" t="s">
        <v>44</v>
      </c>
      <c r="E1235" t="s">
        <v>38</v>
      </c>
      <c r="F1235">
        <v>3</v>
      </c>
      <c r="G1235" s="12">
        <v>16</v>
      </c>
      <c r="H1235">
        <v>6</v>
      </c>
      <c r="I1235" t="s">
        <v>13</v>
      </c>
      <c r="J1235" t="s">
        <v>14</v>
      </c>
      <c r="K1235" s="4">
        <f>(Table1[[#This Row],[EndTime]]-Table1[[#This Row],[StartTime]])*1440</f>
        <v>119.99999999999997</v>
      </c>
      <c r="L1235" s="5">
        <f>Table1[[#This Row],[Attendees]]/Table1[[#This Row],[Capacity]]</f>
        <v>0.375</v>
      </c>
      <c r="M1235">
        <f>IF(Table1[[#This Row],[Attendees]]&gt;Table1[[#This Row],[Capacity]],1,0)</f>
        <v>0</v>
      </c>
      <c r="N1235" t="str">
        <f>TEXT(Table1[[#This Row],[Date]],"ddd")</f>
        <v>Tue</v>
      </c>
      <c r="O1235" t="str">
        <f>TEXT(Table1[[#This Row],[Date]],"mmm")</f>
        <v>Aug</v>
      </c>
      <c r="P1235" t="str">
        <f>IF(Table1[[#This Row],[Capacity]]&lt;=4,"Small",IF(Table1[[#This Row],[Capacity]]&lt;=8,"Medium","Large"))</f>
        <v>Large</v>
      </c>
      <c r="Q1235" t="str">
        <f>IF(Table1[[#This Row],[Utilization %]]&lt;0.25,"Barely Attended","Normal")</f>
        <v>Normal</v>
      </c>
      <c r="R1235" t="str">
        <f>IF(Table1[[#This Row],[Meeting duration (mins)]]&gt;90,"Long Meeting","Normal")</f>
        <v>Long Meeting</v>
      </c>
    </row>
    <row r="1236" spans="1:18" x14ac:dyDescent="0.2">
      <c r="A1236">
        <v>1237</v>
      </c>
      <c r="B1236" s="1">
        <v>45478</v>
      </c>
      <c r="C1236" s="2" t="s">
        <v>20</v>
      </c>
      <c r="D1236" s="2" t="s">
        <v>44</v>
      </c>
      <c r="E1236" t="s">
        <v>49</v>
      </c>
      <c r="F1236">
        <v>3</v>
      </c>
      <c r="G1236" s="12">
        <v>12</v>
      </c>
      <c r="H1236">
        <v>8</v>
      </c>
      <c r="I1236" t="s">
        <v>22</v>
      </c>
      <c r="J1236" t="s">
        <v>14</v>
      </c>
      <c r="K1236" s="4">
        <f>(Table1[[#This Row],[EndTime]]-Table1[[#This Row],[StartTime]])*1440</f>
        <v>90</v>
      </c>
      <c r="L1236" s="5">
        <f>Table1[[#This Row],[Attendees]]/Table1[[#This Row],[Capacity]]</f>
        <v>0.66666666666666663</v>
      </c>
      <c r="M1236">
        <f>IF(Table1[[#This Row],[Attendees]]&gt;Table1[[#This Row],[Capacity]],1,0)</f>
        <v>0</v>
      </c>
      <c r="N1236" t="str">
        <f>TEXT(Table1[[#This Row],[Date]],"ddd")</f>
        <v>Fri</v>
      </c>
      <c r="O1236" t="str">
        <f>TEXT(Table1[[#This Row],[Date]],"mmm")</f>
        <v>Jul</v>
      </c>
      <c r="P1236" t="str">
        <f>IF(Table1[[#This Row],[Capacity]]&lt;=4,"Small",IF(Table1[[#This Row],[Capacity]]&lt;=8,"Medium","Large"))</f>
        <v>Large</v>
      </c>
      <c r="Q1236" t="str">
        <f>IF(Table1[[#This Row],[Utilization %]]&lt;0.25,"Barely Attended","Normal")</f>
        <v>Normal</v>
      </c>
      <c r="R1236" t="str">
        <f>IF(Table1[[#This Row],[Meeting duration (mins)]]&gt;90,"Long Meeting","Normal")</f>
        <v>Normal</v>
      </c>
    </row>
    <row r="1237" spans="1:18" x14ac:dyDescent="0.2">
      <c r="A1237">
        <v>1238</v>
      </c>
      <c r="B1237" s="1">
        <v>45375</v>
      </c>
      <c r="C1237" s="2" t="s">
        <v>20</v>
      </c>
      <c r="D1237" s="2" t="s">
        <v>44</v>
      </c>
      <c r="E1237" t="s">
        <v>12</v>
      </c>
      <c r="F1237">
        <v>2</v>
      </c>
      <c r="G1237" s="12">
        <v>8</v>
      </c>
      <c r="H1237">
        <v>4</v>
      </c>
      <c r="I1237" t="s">
        <v>42</v>
      </c>
      <c r="J1237" t="s">
        <v>40</v>
      </c>
      <c r="K1237" s="4">
        <f>(Table1[[#This Row],[EndTime]]-Table1[[#This Row],[StartTime]])*1440</f>
        <v>90</v>
      </c>
      <c r="L1237" s="5">
        <f>Table1[[#This Row],[Attendees]]/Table1[[#This Row],[Capacity]]</f>
        <v>0.5</v>
      </c>
      <c r="M1237">
        <f>IF(Table1[[#This Row],[Attendees]]&gt;Table1[[#This Row],[Capacity]],1,0)</f>
        <v>0</v>
      </c>
      <c r="N1237" t="str">
        <f>TEXT(Table1[[#This Row],[Date]],"ddd")</f>
        <v>Sun</v>
      </c>
      <c r="O1237" t="str">
        <f>TEXT(Table1[[#This Row],[Date]],"mmm")</f>
        <v>Mar</v>
      </c>
      <c r="P1237" t="str">
        <f>IF(Table1[[#This Row],[Capacity]]&lt;=4,"Small",IF(Table1[[#This Row],[Capacity]]&lt;=8,"Medium","Large"))</f>
        <v>Medium</v>
      </c>
      <c r="Q1237" t="str">
        <f>IF(Table1[[#This Row],[Utilization %]]&lt;0.25,"Barely Attended","Normal")</f>
        <v>Normal</v>
      </c>
      <c r="R1237" t="str">
        <f>IF(Table1[[#This Row],[Meeting duration (mins)]]&gt;90,"Long Meeting","Normal")</f>
        <v>Normal</v>
      </c>
    </row>
    <row r="1238" spans="1:18" x14ac:dyDescent="0.2">
      <c r="A1238">
        <v>1239</v>
      </c>
      <c r="B1238" s="1">
        <v>45613</v>
      </c>
      <c r="C1238" s="2" t="s">
        <v>29</v>
      </c>
      <c r="D1238" s="2" t="s">
        <v>37</v>
      </c>
      <c r="E1238" t="s">
        <v>21</v>
      </c>
      <c r="F1238">
        <v>1</v>
      </c>
      <c r="G1238" s="12">
        <v>6</v>
      </c>
      <c r="H1238">
        <v>3</v>
      </c>
      <c r="I1238" t="s">
        <v>39</v>
      </c>
      <c r="J1238" t="s">
        <v>14</v>
      </c>
      <c r="K1238" s="4">
        <f>(Table1[[#This Row],[EndTime]]-Table1[[#This Row],[StartTime]])*1440</f>
        <v>30.000000000000053</v>
      </c>
      <c r="L1238" s="5">
        <f>Table1[[#This Row],[Attendees]]/Table1[[#This Row],[Capacity]]</f>
        <v>0.5</v>
      </c>
      <c r="M1238">
        <f>IF(Table1[[#This Row],[Attendees]]&gt;Table1[[#This Row],[Capacity]],1,0)</f>
        <v>0</v>
      </c>
      <c r="N1238" t="str">
        <f>TEXT(Table1[[#This Row],[Date]],"ddd")</f>
        <v>Sun</v>
      </c>
      <c r="O1238" t="str">
        <f>TEXT(Table1[[#This Row],[Date]],"mmm")</f>
        <v>Nov</v>
      </c>
      <c r="P1238" t="str">
        <f>IF(Table1[[#This Row],[Capacity]]&lt;=4,"Small",IF(Table1[[#This Row],[Capacity]]&lt;=8,"Medium","Large"))</f>
        <v>Medium</v>
      </c>
      <c r="Q1238" t="str">
        <f>IF(Table1[[#This Row],[Utilization %]]&lt;0.25,"Barely Attended","Normal")</f>
        <v>Normal</v>
      </c>
      <c r="R1238" t="str">
        <f>IF(Table1[[#This Row],[Meeting duration (mins)]]&gt;90,"Long Meeting","Normal")</f>
        <v>Normal</v>
      </c>
    </row>
    <row r="1239" spans="1:18" x14ac:dyDescent="0.2">
      <c r="A1239">
        <v>1240</v>
      </c>
      <c r="B1239" s="1">
        <v>45530</v>
      </c>
      <c r="C1239" s="2" t="s">
        <v>44</v>
      </c>
      <c r="D1239" s="2" t="s">
        <v>15</v>
      </c>
      <c r="E1239" t="s">
        <v>12</v>
      </c>
      <c r="F1239">
        <v>2</v>
      </c>
      <c r="G1239" s="12">
        <v>8</v>
      </c>
      <c r="H1239">
        <v>9</v>
      </c>
      <c r="I1239" t="s">
        <v>39</v>
      </c>
      <c r="J1239" t="s">
        <v>30</v>
      </c>
      <c r="K1239" s="4">
        <f>(Table1[[#This Row],[EndTime]]-Table1[[#This Row],[StartTime]])*1440</f>
        <v>30.000000000000053</v>
      </c>
      <c r="L1239" s="5">
        <f>Table1[[#This Row],[Attendees]]/Table1[[#This Row],[Capacity]]</f>
        <v>1.125</v>
      </c>
      <c r="M1239">
        <f>IF(Table1[[#This Row],[Attendees]]&gt;Table1[[#This Row],[Capacity]],1,0)</f>
        <v>1</v>
      </c>
      <c r="N1239" t="str">
        <f>TEXT(Table1[[#This Row],[Date]],"ddd")</f>
        <v>Mon</v>
      </c>
      <c r="O1239" t="str">
        <f>TEXT(Table1[[#This Row],[Date]],"mmm")</f>
        <v>Aug</v>
      </c>
      <c r="P1239" t="str">
        <f>IF(Table1[[#This Row],[Capacity]]&lt;=4,"Small",IF(Table1[[#This Row],[Capacity]]&lt;=8,"Medium","Large"))</f>
        <v>Medium</v>
      </c>
      <c r="Q1239" t="str">
        <f>IF(Table1[[#This Row],[Utilization %]]&lt;0.25,"Barely Attended","Normal")</f>
        <v>Normal</v>
      </c>
      <c r="R1239" t="str">
        <f>IF(Table1[[#This Row],[Meeting duration (mins)]]&gt;90,"Long Meeting","Normal")</f>
        <v>Normal</v>
      </c>
    </row>
    <row r="1240" spans="1:18" x14ac:dyDescent="0.2">
      <c r="A1240">
        <v>1241</v>
      </c>
      <c r="B1240" s="1">
        <v>45387</v>
      </c>
      <c r="C1240" s="2" t="s">
        <v>44</v>
      </c>
      <c r="D1240" s="2" t="s">
        <v>15</v>
      </c>
      <c r="E1240" t="s">
        <v>35</v>
      </c>
      <c r="F1240">
        <v>2</v>
      </c>
      <c r="G1240" s="12">
        <v>10</v>
      </c>
      <c r="H1240">
        <v>6</v>
      </c>
      <c r="I1240" t="s">
        <v>42</v>
      </c>
      <c r="J1240" t="s">
        <v>40</v>
      </c>
      <c r="K1240" s="4">
        <f>(Table1[[#This Row],[EndTime]]-Table1[[#This Row],[StartTime]])*1440</f>
        <v>30.000000000000053</v>
      </c>
      <c r="L1240" s="5">
        <f>Table1[[#This Row],[Attendees]]/Table1[[#This Row],[Capacity]]</f>
        <v>0.6</v>
      </c>
      <c r="M1240">
        <f>IF(Table1[[#This Row],[Attendees]]&gt;Table1[[#This Row],[Capacity]],1,0)</f>
        <v>0</v>
      </c>
      <c r="N1240" t="str">
        <f>TEXT(Table1[[#This Row],[Date]],"ddd")</f>
        <v>Fri</v>
      </c>
      <c r="O1240" t="str">
        <f>TEXT(Table1[[#This Row],[Date]],"mmm")</f>
        <v>Apr</v>
      </c>
      <c r="P1240" t="str">
        <f>IF(Table1[[#This Row],[Capacity]]&lt;=4,"Small",IF(Table1[[#This Row],[Capacity]]&lt;=8,"Medium","Large"))</f>
        <v>Large</v>
      </c>
      <c r="Q1240" t="str">
        <f>IF(Table1[[#This Row],[Utilization %]]&lt;0.25,"Barely Attended","Normal")</f>
        <v>Normal</v>
      </c>
      <c r="R1240" t="str">
        <f>IF(Table1[[#This Row],[Meeting duration (mins)]]&gt;90,"Long Meeting","Normal")</f>
        <v>Normal</v>
      </c>
    </row>
    <row r="1241" spans="1:18" x14ac:dyDescent="0.2">
      <c r="A1241">
        <v>1242</v>
      </c>
      <c r="B1241" s="1">
        <v>45415</v>
      </c>
      <c r="C1241" s="2" t="s">
        <v>19</v>
      </c>
      <c r="D1241" s="2" t="s">
        <v>34</v>
      </c>
      <c r="E1241" t="s">
        <v>35</v>
      </c>
      <c r="F1241">
        <v>2</v>
      </c>
      <c r="G1241" s="12">
        <v>10</v>
      </c>
      <c r="H1241">
        <v>3</v>
      </c>
      <c r="I1241" t="s">
        <v>27</v>
      </c>
      <c r="J1241" t="s">
        <v>18</v>
      </c>
      <c r="K1241" s="4">
        <f>(Table1[[#This Row],[EndTime]]-Table1[[#This Row],[StartTime]])*1440</f>
        <v>60.000000000000028</v>
      </c>
      <c r="L1241" s="5">
        <f>Table1[[#This Row],[Attendees]]/Table1[[#This Row],[Capacity]]</f>
        <v>0.3</v>
      </c>
      <c r="M1241">
        <f>IF(Table1[[#This Row],[Attendees]]&gt;Table1[[#This Row],[Capacity]],1,0)</f>
        <v>0</v>
      </c>
      <c r="N1241" t="str">
        <f>TEXT(Table1[[#This Row],[Date]],"ddd")</f>
        <v>Fri</v>
      </c>
      <c r="O1241" t="str">
        <f>TEXT(Table1[[#This Row],[Date]],"mmm")</f>
        <v>May</v>
      </c>
      <c r="P1241" t="str">
        <f>IF(Table1[[#This Row],[Capacity]]&lt;=4,"Small",IF(Table1[[#This Row],[Capacity]]&lt;=8,"Medium","Large"))</f>
        <v>Large</v>
      </c>
      <c r="Q1241" t="str">
        <f>IF(Table1[[#This Row],[Utilization %]]&lt;0.25,"Barely Attended","Normal")</f>
        <v>Normal</v>
      </c>
      <c r="R1241" t="str">
        <f>IF(Table1[[#This Row],[Meeting duration (mins)]]&gt;90,"Long Meeting","Normal")</f>
        <v>Normal</v>
      </c>
    </row>
    <row r="1242" spans="1:18" x14ac:dyDescent="0.2">
      <c r="A1242">
        <v>1243</v>
      </c>
      <c r="B1242" s="1">
        <v>45326</v>
      </c>
      <c r="C1242" s="2" t="s">
        <v>34</v>
      </c>
      <c r="D1242" s="2" t="s">
        <v>44</v>
      </c>
      <c r="E1242" t="s">
        <v>38</v>
      </c>
      <c r="F1242">
        <v>3</v>
      </c>
      <c r="G1242" s="12">
        <v>16</v>
      </c>
      <c r="H1242">
        <v>13</v>
      </c>
      <c r="I1242" t="s">
        <v>13</v>
      </c>
      <c r="J1242" t="s">
        <v>30</v>
      </c>
      <c r="K1242" s="4">
        <f>(Table1[[#This Row],[EndTime]]-Table1[[#This Row],[StartTime]])*1440</f>
        <v>119.99999999999997</v>
      </c>
      <c r="L1242" s="5">
        <f>Table1[[#This Row],[Attendees]]/Table1[[#This Row],[Capacity]]</f>
        <v>0.8125</v>
      </c>
      <c r="M1242">
        <f>IF(Table1[[#This Row],[Attendees]]&gt;Table1[[#This Row],[Capacity]],1,0)</f>
        <v>0</v>
      </c>
      <c r="N1242" t="str">
        <f>TEXT(Table1[[#This Row],[Date]],"ddd")</f>
        <v>Sun</v>
      </c>
      <c r="O1242" t="str">
        <f>TEXT(Table1[[#This Row],[Date]],"mmm")</f>
        <v>Feb</v>
      </c>
      <c r="P1242" t="str">
        <f>IF(Table1[[#This Row],[Capacity]]&lt;=4,"Small",IF(Table1[[#This Row],[Capacity]]&lt;=8,"Medium","Large"))</f>
        <v>Large</v>
      </c>
      <c r="Q1242" t="str">
        <f>IF(Table1[[#This Row],[Utilization %]]&lt;0.25,"Barely Attended","Normal")</f>
        <v>Normal</v>
      </c>
      <c r="R1242" t="str">
        <f>IF(Table1[[#This Row],[Meeting duration (mins)]]&gt;90,"Long Meeting","Normal")</f>
        <v>Long Meeting</v>
      </c>
    </row>
    <row r="1243" spans="1:18" x14ac:dyDescent="0.2">
      <c r="A1243">
        <v>1244</v>
      </c>
      <c r="B1243" s="1">
        <v>45637</v>
      </c>
      <c r="C1243" s="2" t="s">
        <v>37</v>
      </c>
      <c r="D1243" s="2" t="s">
        <v>32</v>
      </c>
      <c r="E1243" t="s">
        <v>35</v>
      </c>
      <c r="F1243">
        <v>2</v>
      </c>
      <c r="G1243" s="12">
        <v>10</v>
      </c>
      <c r="H1243">
        <v>13</v>
      </c>
      <c r="I1243" t="s">
        <v>41</v>
      </c>
      <c r="J1243" t="s">
        <v>30</v>
      </c>
      <c r="K1243" s="4">
        <f>(Table1[[#This Row],[EndTime]]-Table1[[#This Row],[StartTime]])*1440</f>
        <v>29.999999999999893</v>
      </c>
      <c r="L1243" s="5">
        <f>Table1[[#This Row],[Attendees]]/Table1[[#This Row],[Capacity]]</f>
        <v>1.3</v>
      </c>
      <c r="M1243">
        <f>IF(Table1[[#This Row],[Attendees]]&gt;Table1[[#This Row],[Capacity]],1,0)</f>
        <v>1</v>
      </c>
      <c r="N1243" t="str">
        <f>TEXT(Table1[[#This Row],[Date]],"ddd")</f>
        <v>Wed</v>
      </c>
      <c r="O1243" t="str">
        <f>TEXT(Table1[[#This Row],[Date]],"mmm")</f>
        <v>Dec</v>
      </c>
      <c r="P1243" t="str">
        <f>IF(Table1[[#This Row],[Capacity]]&lt;=4,"Small",IF(Table1[[#This Row],[Capacity]]&lt;=8,"Medium","Large"))</f>
        <v>Large</v>
      </c>
      <c r="Q1243" t="str">
        <f>IF(Table1[[#This Row],[Utilization %]]&lt;0.25,"Barely Attended","Normal")</f>
        <v>Normal</v>
      </c>
      <c r="R1243" t="str">
        <f>IF(Table1[[#This Row],[Meeting duration (mins)]]&gt;90,"Long Meeting","Normal")</f>
        <v>Normal</v>
      </c>
    </row>
    <row r="1244" spans="1:18" x14ac:dyDescent="0.2">
      <c r="A1244">
        <v>1245</v>
      </c>
      <c r="B1244" s="1">
        <v>45474</v>
      </c>
      <c r="C1244" s="2" t="s">
        <v>26</v>
      </c>
      <c r="D1244" s="2" t="s">
        <v>11</v>
      </c>
      <c r="E1244" t="s">
        <v>38</v>
      </c>
      <c r="F1244">
        <v>3</v>
      </c>
      <c r="G1244" s="12">
        <v>16</v>
      </c>
      <c r="H1244">
        <v>14</v>
      </c>
      <c r="I1244" t="s">
        <v>41</v>
      </c>
      <c r="J1244" t="s">
        <v>40</v>
      </c>
      <c r="K1244" s="4">
        <f>(Table1[[#This Row],[EndTime]]-Table1[[#This Row],[StartTime]])*1440</f>
        <v>30.000000000000053</v>
      </c>
      <c r="L1244" s="5">
        <f>Table1[[#This Row],[Attendees]]/Table1[[#This Row],[Capacity]]</f>
        <v>0.875</v>
      </c>
      <c r="M1244">
        <f>IF(Table1[[#This Row],[Attendees]]&gt;Table1[[#This Row],[Capacity]],1,0)</f>
        <v>0</v>
      </c>
      <c r="N1244" t="str">
        <f>TEXT(Table1[[#This Row],[Date]],"ddd")</f>
        <v>Mon</v>
      </c>
      <c r="O1244" t="str">
        <f>TEXT(Table1[[#This Row],[Date]],"mmm")</f>
        <v>Jul</v>
      </c>
      <c r="P1244" t="str">
        <f>IF(Table1[[#This Row],[Capacity]]&lt;=4,"Small",IF(Table1[[#This Row],[Capacity]]&lt;=8,"Medium","Large"))</f>
        <v>Large</v>
      </c>
      <c r="Q1244" t="str">
        <f>IF(Table1[[#This Row],[Utilization %]]&lt;0.25,"Barely Attended","Normal")</f>
        <v>Normal</v>
      </c>
      <c r="R1244" t="str">
        <f>IF(Table1[[#This Row],[Meeting duration (mins)]]&gt;90,"Long Meeting","Normal")</f>
        <v>Normal</v>
      </c>
    </row>
    <row r="1245" spans="1:18" x14ac:dyDescent="0.2">
      <c r="A1245">
        <v>1246</v>
      </c>
      <c r="B1245" s="1">
        <v>45597</v>
      </c>
      <c r="C1245" s="2" t="s">
        <v>37</v>
      </c>
      <c r="D1245" s="2" t="s">
        <v>10</v>
      </c>
      <c r="E1245" t="s">
        <v>38</v>
      </c>
      <c r="F1245">
        <v>3</v>
      </c>
      <c r="G1245" s="12">
        <v>16</v>
      </c>
      <c r="H1245">
        <v>11</v>
      </c>
      <c r="I1245" t="s">
        <v>27</v>
      </c>
      <c r="J1245" t="s">
        <v>40</v>
      </c>
      <c r="K1245" s="4">
        <f>(Table1[[#This Row],[EndTime]]-Table1[[#This Row],[StartTime]])*1440</f>
        <v>90</v>
      </c>
      <c r="L1245" s="5">
        <f>Table1[[#This Row],[Attendees]]/Table1[[#This Row],[Capacity]]</f>
        <v>0.6875</v>
      </c>
      <c r="M1245">
        <f>IF(Table1[[#This Row],[Attendees]]&gt;Table1[[#This Row],[Capacity]],1,0)</f>
        <v>0</v>
      </c>
      <c r="N1245" t="str">
        <f>TEXT(Table1[[#This Row],[Date]],"ddd")</f>
        <v>Fri</v>
      </c>
      <c r="O1245" t="str">
        <f>TEXT(Table1[[#This Row],[Date]],"mmm")</f>
        <v>Nov</v>
      </c>
      <c r="P1245" t="str">
        <f>IF(Table1[[#This Row],[Capacity]]&lt;=4,"Small",IF(Table1[[#This Row],[Capacity]]&lt;=8,"Medium","Large"))</f>
        <v>Large</v>
      </c>
      <c r="Q1245" t="str">
        <f>IF(Table1[[#This Row],[Utilization %]]&lt;0.25,"Barely Attended","Normal")</f>
        <v>Normal</v>
      </c>
      <c r="R1245" t="str">
        <f>IF(Table1[[#This Row],[Meeting duration (mins)]]&gt;90,"Long Meeting","Normal")</f>
        <v>Normal</v>
      </c>
    </row>
    <row r="1246" spans="1:18" x14ac:dyDescent="0.2">
      <c r="A1246">
        <v>1247</v>
      </c>
      <c r="B1246" s="1">
        <v>45611</v>
      </c>
      <c r="C1246" s="2" t="s">
        <v>44</v>
      </c>
      <c r="D1246" s="2" t="s">
        <v>32</v>
      </c>
      <c r="E1246" t="s">
        <v>12</v>
      </c>
      <c r="F1246">
        <v>2</v>
      </c>
      <c r="G1246" s="12">
        <v>8</v>
      </c>
      <c r="H1246">
        <v>8</v>
      </c>
      <c r="I1246" t="s">
        <v>17</v>
      </c>
      <c r="J1246" t="s">
        <v>18</v>
      </c>
      <c r="K1246" s="4">
        <f>(Table1[[#This Row],[EndTime]]-Table1[[#This Row],[StartTime]])*1440</f>
        <v>119.99999999999997</v>
      </c>
      <c r="L1246" s="5">
        <f>Table1[[#This Row],[Attendees]]/Table1[[#This Row],[Capacity]]</f>
        <v>1</v>
      </c>
      <c r="M1246">
        <f>IF(Table1[[#This Row],[Attendees]]&gt;Table1[[#This Row],[Capacity]],1,0)</f>
        <v>0</v>
      </c>
      <c r="N1246" t="str">
        <f>TEXT(Table1[[#This Row],[Date]],"ddd")</f>
        <v>Fri</v>
      </c>
      <c r="O1246" t="str">
        <f>TEXT(Table1[[#This Row],[Date]],"mmm")</f>
        <v>Nov</v>
      </c>
      <c r="P1246" t="str">
        <f>IF(Table1[[#This Row],[Capacity]]&lt;=4,"Small",IF(Table1[[#This Row],[Capacity]]&lt;=8,"Medium","Large"))</f>
        <v>Medium</v>
      </c>
      <c r="Q1246" t="str">
        <f>IF(Table1[[#This Row],[Utilization %]]&lt;0.25,"Barely Attended","Normal")</f>
        <v>Normal</v>
      </c>
      <c r="R1246" t="str">
        <f>IF(Table1[[#This Row],[Meeting duration (mins)]]&gt;90,"Long Meeting","Normal")</f>
        <v>Long Meeting</v>
      </c>
    </row>
    <row r="1247" spans="1:18" x14ac:dyDescent="0.2">
      <c r="A1247">
        <v>1248</v>
      </c>
      <c r="B1247" s="1">
        <v>45502</v>
      </c>
      <c r="C1247" s="2" t="s">
        <v>43</v>
      </c>
      <c r="D1247" s="2" t="s">
        <v>44</v>
      </c>
      <c r="E1247" t="s">
        <v>12</v>
      </c>
      <c r="F1247">
        <v>2</v>
      </c>
      <c r="G1247" s="12">
        <v>8</v>
      </c>
      <c r="H1247">
        <v>3</v>
      </c>
      <c r="I1247" t="s">
        <v>17</v>
      </c>
      <c r="J1247" t="s">
        <v>30</v>
      </c>
      <c r="K1247" s="4">
        <f>(Table1[[#This Row],[EndTime]]-Table1[[#This Row],[StartTime]])*1440</f>
        <v>59.999999999999943</v>
      </c>
      <c r="L1247" s="5">
        <f>Table1[[#This Row],[Attendees]]/Table1[[#This Row],[Capacity]]</f>
        <v>0.375</v>
      </c>
      <c r="M1247">
        <f>IF(Table1[[#This Row],[Attendees]]&gt;Table1[[#This Row],[Capacity]],1,0)</f>
        <v>0</v>
      </c>
      <c r="N1247" t="str">
        <f>TEXT(Table1[[#This Row],[Date]],"ddd")</f>
        <v>Mon</v>
      </c>
      <c r="O1247" t="str">
        <f>TEXT(Table1[[#This Row],[Date]],"mmm")</f>
        <v>Jul</v>
      </c>
      <c r="P1247" t="str">
        <f>IF(Table1[[#This Row],[Capacity]]&lt;=4,"Small",IF(Table1[[#This Row],[Capacity]]&lt;=8,"Medium","Large"))</f>
        <v>Medium</v>
      </c>
      <c r="Q1247" t="str">
        <f>IF(Table1[[#This Row],[Utilization %]]&lt;0.25,"Barely Attended","Normal")</f>
        <v>Normal</v>
      </c>
      <c r="R1247" t="str">
        <f>IF(Table1[[#This Row],[Meeting duration (mins)]]&gt;90,"Long Meeting","Normal")</f>
        <v>Normal</v>
      </c>
    </row>
    <row r="1248" spans="1:18" x14ac:dyDescent="0.2">
      <c r="A1248">
        <v>1249</v>
      </c>
      <c r="B1248" s="1">
        <v>45390</v>
      </c>
      <c r="C1248" s="2" t="s">
        <v>44</v>
      </c>
      <c r="D1248" s="2" t="s">
        <v>15</v>
      </c>
      <c r="E1248" t="s">
        <v>21</v>
      </c>
      <c r="F1248">
        <v>1</v>
      </c>
      <c r="G1248" s="12">
        <v>6</v>
      </c>
      <c r="H1248">
        <v>5</v>
      </c>
      <c r="I1248" t="s">
        <v>27</v>
      </c>
      <c r="J1248" t="s">
        <v>23</v>
      </c>
      <c r="K1248" s="4">
        <f>(Table1[[#This Row],[EndTime]]-Table1[[#This Row],[StartTime]])*1440</f>
        <v>30.000000000000053</v>
      </c>
      <c r="L1248" s="5">
        <f>Table1[[#This Row],[Attendees]]/Table1[[#This Row],[Capacity]]</f>
        <v>0.83333333333333337</v>
      </c>
      <c r="M1248">
        <f>IF(Table1[[#This Row],[Attendees]]&gt;Table1[[#This Row],[Capacity]],1,0)</f>
        <v>0</v>
      </c>
      <c r="N1248" t="str">
        <f>TEXT(Table1[[#This Row],[Date]],"ddd")</f>
        <v>Mon</v>
      </c>
      <c r="O1248" t="str">
        <f>TEXT(Table1[[#This Row],[Date]],"mmm")</f>
        <v>Apr</v>
      </c>
      <c r="P1248" t="str">
        <f>IF(Table1[[#This Row],[Capacity]]&lt;=4,"Small",IF(Table1[[#This Row],[Capacity]]&lt;=8,"Medium","Large"))</f>
        <v>Medium</v>
      </c>
      <c r="Q1248" t="str">
        <f>IF(Table1[[#This Row],[Utilization %]]&lt;0.25,"Barely Attended","Normal")</f>
        <v>Normal</v>
      </c>
      <c r="R1248" t="str">
        <f>IF(Table1[[#This Row],[Meeting duration (mins)]]&gt;90,"Long Meeting","Normal")</f>
        <v>Normal</v>
      </c>
    </row>
    <row r="1249" spans="1:18" x14ac:dyDescent="0.2">
      <c r="A1249">
        <v>1250</v>
      </c>
      <c r="B1249" s="1">
        <v>45612</v>
      </c>
      <c r="C1249" s="2" t="s">
        <v>36</v>
      </c>
      <c r="D1249" s="2" t="s">
        <v>37</v>
      </c>
      <c r="E1249" t="s">
        <v>25</v>
      </c>
      <c r="F1249">
        <v>1</v>
      </c>
      <c r="G1249" s="12">
        <v>4</v>
      </c>
      <c r="H1249">
        <v>1</v>
      </c>
      <c r="I1249" t="s">
        <v>39</v>
      </c>
      <c r="J1249" t="s">
        <v>18</v>
      </c>
      <c r="K1249" s="4">
        <f>(Table1[[#This Row],[EndTime]]-Table1[[#This Row],[StartTime]])*1440</f>
        <v>120.00000000000006</v>
      </c>
      <c r="L1249" s="5">
        <f>Table1[[#This Row],[Attendees]]/Table1[[#This Row],[Capacity]]</f>
        <v>0.25</v>
      </c>
      <c r="M1249">
        <f>IF(Table1[[#This Row],[Attendees]]&gt;Table1[[#This Row],[Capacity]],1,0)</f>
        <v>0</v>
      </c>
      <c r="N1249" t="str">
        <f>TEXT(Table1[[#This Row],[Date]],"ddd")</f>
        <v>Sat</v>
      </c>
      <c r="O1249" t="str">
        <f>TEXT(Table1[[#This Row],[Date]],"mmm")</f>
        <v>Nov</v>
      </c>
      <c r="P1249" t="str">
        <f>IF(Table1[[#This Row],[Capacity]]&lt;=4,"Small",IF(Table1[[#This Row],[Capacity]]&lt;=8,"Medium","Large"))</f>
        <v>Small</v>
      </c>
      <c r="Q1249" t="str">
        <f>IF(Table1[[#This Row],[Utilization %]]&lt;0.25,"Barely Attended","Normal")</f>
        <v>Normal</v>
      </c>
      <c r="R1249" t="str">
        <f>IF(Table1[[#This Row],[Meeting duration (mins)]]&gt;90,"Long Meeting","Normal")</f>
        <v>Long Meeting</v>
      </c>
    </row>
    <row r="1250" spans="1:18" x14ac:dyDescent="0.2">
      <c r="A1250">
        <v>1251</v>
      </c>
      <c r="B1250" s="1">
        <v>45519</v>
      </c>
      <c r="C1250" s="2" t="s">
        <v>44</v>
      </c>
      <c r="D1250" s="2" t="s">
        <v>37</v>
      </c>
      <c r="E1250" t="s">
        <v>38</v>
      </c>
      <c r="F1250">
        <v>3</v>
      </c>
      <c r="G1250" s="12">
        <v>16</v>
      </c>
      <c r="H1250">
        <v>5</v>
      </c>
      <c r="I1250" t="s">
        <v>17</v>
      </c>
      <c r="J1250" t="s">
        <v>14</v>
      </c>
      <c r="K1250" s="4">
        <f>(Table1[[#This Row],[EndTime]]-Table1[[#This Row],[StartTime]])*1440</f>
        <v>90.000000000000085</v>
      </c>
      <c r="L1250" s="5">
        <f>Table1[[#This Row],[Attendees]]/Table1[[#This Row],[Capacity]]</f>
        <v>0.3125</v>
      </c>
      <c r="M1250">
        <f>IF(Table1[[#This Row],[Attendees]]&gt;Table1[[#This Row],[Capacity]],1,0)</f>
        <v>0</v>
      </c>
      <c r="N1250" t="str">
        <f>TEXT(Table1[[#This Row],[Date]],"ddd")</f>
        <v>Thu</v>
      </c>
      <c r="O1250" t="str">
        <f>TEXT(Table1[[#This Row],[Date]],"mmm")</f>
        <v>Aug</v>
      </c>
      <c r="P1250" t="str">
        <f>IF(Table1[[#This Row],[Capacity]]&lt;=4,"Small",IF(Table1[[#This Row],[Capacity]]&lt;=8,"Medium","Large"))</f>
        <v>Large</v>
      </c>
      <c r="Q1250" t="str">
        <f>IF(Table1[[#This Row],[Utilization %]]&lt;0.25,"Barely Attended","Normal")</f>
        <v>Normal</v>
      </c>
      <c r="R1250" t="str">
        <f>IF(Table1[[#This Row],[Meeting duration (mins)]]&gt;90,"Long Meeting","Normal")</f>
        <v>Long Meeting</v>
      </c>
    </row>
    <row r="1251" spans="1:18" x14ac:dyDescent="0.2">
      <c r="A1251">
        <v>1252</v>
      </c>
      <c r="B1251" s="1">
        <v>45484</v>
      </c>
      <c r="C1251" s="2" t="s">
        <v>11</v>
      </c>
      <c r="D1251" s="2" t="s">
        <v>46</v>
      </c>
      <c r="E1251" t="s">
        <v>35</v>
      </c>
      <c r="F1251">
        <v>2</v>
      </c>
      <c r="G1251" s="12">
        <v>10</v>
      </c>
      <c r="H1251">
        <v>13</v>
      </c>
      <c r="I1251" t="s">
        <v>42</v>
      </c>
      <c r="J1251" t="s">
        <v>40</v>
      </c>
      <c r="K1251" s="4">
        <f>(Table1[[#This Row],[EndTime]]-Table1[[#This Row],[StartTime]])*1440</f>
        <v>119.99999999999989</v>
      </c>
      <c r="L1251" s="5">
        <f>Table1[[#This Row],[Attendees]]/Table1[[#This Row],[Capacity]]</f>
        <v>1.3</v>
      </c>
      <c r="M1251">
        <f>IF(Table1[[#This Row],[Attendees]]&gt;Table1[[#This Row],[Capacity]],1,0)</f>
        <v>1</v>
      </c>
      <c r="N1251" t="str">
        <f>TEXT(Table1[[#This Row],[Date]],"ddd")</f>
        <v>Thu</v>
      </c>
      <c r="O1251" t="str">
        <f>TEXT(Table1[[#This Row],[Date]],"mmm")</f>
        <v>Jul</v>
      </c>
      <c r="P1251" t="str">
        <f>IF(Table1[[#This Row],[Capacity]]&lt;=4,"Small",IF(Table1[[#This Row],[Capacity]]&lt;=8,"Medium","Large"))</f>
        <v>Large</v>
      </c>
      <c r="Q1251" t="str">
        <f>IF(Table1[[#This Row],[Utilization %]]&lt;0.25,"Barely Attended","Normal")</f>
        <v>Normal</v>
      </c>
      <c r="R1251" t="str">
        <f>IF(Table1[[#This Row],[Meeting duration (mins)]]&gt;90,"Long Meeting","Normal")</f>
        <v>Long Meeting</v>
      </c>
    </row>
    <row r="1252" spans="1:18" x14ac:dyDescent="0.2">
      <c r="A1252">
        <v>1253</v>
      </c>
      <c r="B1252" s="1">
        <v>45654</v>
      </c>
      <c r="C1252" s="2" t="s">
        <v>44</v>
      </c>
      <c r="D1252" s="2" t="s">
        <v>32</v>
      </c>
      <c r="E1252" t="s">
        <v>49</v>
      </c>
      <c r="F1252">
        <v>3</v>
      </c>
      <c r="G1252" s="12">
        <v>12</v>
      </c>
      <c r="H1252">
        <v>2</v>
      </c>
      <c r="I1252" t="s">
        <v>17</v>
      </c>
      <c r="J1252" t="s">
        <v>40</v>
      </c>
      <c r="K1252" s="4">
        <f>(Table1[[#This Row],[EndTime]]-Table1[[#This Row],[StartTime]])*1440</f>
        <v>119.99999999999997</v>
      </c>
      <c r="L1252" s="5">
        <f>Table1[[#This Row],[Attendees]]/Table1[[#This Row],[Capacity]]</f>
        <v>0.16666666666666666</v>
      </c>
      <c r="M1252">
        <f>IF(Table1[[#This Row],[Attendees]]&gt;Table1[[#This Row],[Capacity]],1,0)</f>
        <v>0</v>
      </c>
      <c r="N1252" t="str">
        <f>TEXT(Table1[[#This Row],[Date]],"ddd")</f>
        <v>Sat</v>
      </c>
      <c r="O1252" t="str">
        <f>TEXT(Table1[[#This Row],[Date]],"mmm")</f>
        <v>Dec</v>
      </c>
      <c r="P1252" t="str">
        <f>IF(Table1[[#This Row],[Capacity]]&lt;=4,"Small",IF(Table1[[#This Row],[Capacity]]&lt;=8,"Medium","Large"))</f>
        <v>Large</v>
      </c>
      <c r="Q1252" t="str">
        <f>IF(Table1[[#This Row],[Utilization %]]&lt;0.25,"Barely Attended","Normal")</f>
        <v>Barely Attended</v>
      </c>
      <c r="R1252" t="str">
        <f>IF(Table1[[#This Row],[Meeting duration (mins)]]&gt;90,"Long Meeting","Normal")</f>
        <v>Long Meeting</v>
      </c>
    </row>
    <row r="1253" spans="1:18" x14ac:dyDescent="0.2">
      <c r="A1253">
        <v>1254</v>
      </c>
      <c r="B1253" s="1">
        <v>45514</v>
      </c>
      <c r="C1253" s="2" t="s">
        <v>11</v>
      </c>
      <c r="D1253" s="2" t="s">
        <v>31</v>
      </c>
      <c r="E1253" t="s">
        <v>12</v>
      </c>
      <c r="F1253">
        <v>2</v>
      </c>
      <c r="G1253" s="12">
        <v>8</v>
      </c>
      <c r="H1253">
        <v>4</v>
      </c>
      <c r="I1253" t="s">
        <v>17</v>
      </c>
      <c r="J1253" t="s">
        <v>28</v>
      </c>
      <c r="K1253" s="4">
        <f>(Table1[[#This Row],[EndTime]]-Table1[[#This Row],[StartTime]])*1440</f>
        <v>59.999999999999943</v>
      </c>
      <c r="L1253" s="5">
        <f>Table1[[#This Row],[Attendees]]/Table1[[#This Row],[Capacity]]</f>
        <v>0.5</v>
      </c>
      <c r="M1253">
        <f>IF(Table1[[#This Row],[Attendees]]&gt;Table1[[#This Row],[Capacity]],1,0)</f>
        <v>0</v>
      </c>
      <c r="N1253" t="str">
        <f>TEXT(Table1[[#This Row],[Date]],"ddd")</f>
        <v>Sat</v>
      </c>
      <c r="O1253" t="str">
        <f>TEXT(Table1[[#This Row],[Date]],"mmm")</f>
        <v>Aug</v>
      </c>
      <c r="P1253" t="str">
        <f>IF(Table1[[#This Row],[Capacity]]&lt;=4,"Small",IF(Table1[[#This Row],[Capacity]]&lt;=8,"Medium","Large"))</f>
        <v>Medium</v>
      </c>
      <c r="Q1253" t="str">
        <f>IF(Table1[[#This Row],[Utilization %]]&lt;0.25,"Barely Attended","Normal")</f>
        <v>Normal</v>
      </c>
      <c r="R1253" t="str">
        <f>IF(Table1[[#This Row],[Meeting duration (mins)]]&gt;90,"Long Meeting","Normal")</f>
        <v>Normal</v>
      </c>
    </row>
    <row r="1254" spans="1:18" x14ac:dyDescent="0.2">
      <c r="A1254">
        <v>1255</v>
      </c>
      <c r="B1254" s="1">
        <v>45492</v>
      </c>
      <c r="C1254" s="2" t="s">
        <v>19</v>
      </c>
      <c r="D1254" s="2" t="s">
        <v>47</v>
      </c>
      <c r="E1254" t="s">
        <v>35</v>
      </c>
      <c r="F1254">
        <v>2</v>
      </c>
      <c r="G1254" s="12">
        <v>10</v>
      </c>
      <c r="H1254">
        <v>13</v>
      </c>
      <c r="I1254" t="s">
        <v>13</v>
      </c>
      <c r="J1254" t="s">
        <v>14</v>
      </c>
      <c r="K1254" s="4">
        <f>(Table1[[#This Row],[EndTime]]-Table1[[#This Row],[StartTime]])*1440</f>
        <v>30.000000000000053</v>
      </c>
      <c r="L1254" s="5">
        <f>Table1[[#This Row],[Attendees]]/Table1[[#This Row],[Capacity]]</f>
        <v>1.3</v>
      </c>
      <c r="M1254">
        <f>IF(Table1[[#This Row],[Attendees]]&gt;Table1[[#This Row],[Capacity]],1,0)</f>
        <v>1</v>
      </c>
      <c r="N1254" t="str">
        <f>TEXT(Table1[[#This Row],[Date]],"ddd")</f>
        <v>Fri</v>
      </c>
      <c r="O1254" t="str">
        <f>TEXT(Table1[[#This Row],[Date]],"mmm")</f>
        <v>Jul</v>
      </c>
      <c r="P1254" t="str">
        <f>IF(Table1[[#This Row],[Capacity]]&lt;=4,"Small",IF(Table1[[#This Row],[Capacity]]&lt;=8,"Medium","Large"))</f>
        <v>Large</v>
      </c>
      <c r="Q1254" t="str">
        <f>IF(Table1[[#This Row],[Utilization %]]&lt;0.25,"Barely Attended","Normal")</f>
        <v>Normal</v>
      </c>
      <c r="R1254" t="str">
        <f>IF(Table1[[#This Row],[Meeting duration (mins)]]&gt;90,"Long Meeting","Normal")</f>
        <v>Normal</v>
      </c>
    </row>
    <row r="1255" spans="1:18" x14ac:dyDescent="0.2">
      <c r="A1255">
        <v>1256</v>
      </c>
      <c r="B1255" s="1">
        <v>45522</v>
      </c>
      <c r="C1255" s="2" t="s">
        <v>20</v>
      </c>
      <c r="D1255" s="2" t="s">
        <v>15</v>
      </c>
      <c r="E1255" t="s">
        <v>21</v>
      </c>
      <c r="F1255">
        <v>1</v>
      </c>
      <c r="G1255" s="12">
        <v>6</v>
      </c>
      <c r="H1255">
        <v>9</v>
      </c>
      <c r="I1255" t="s">
        <v>39</v>
      </c>
      <c r="J1255" t="s">
        <v>23</v>
      </c>
      <c r="K1255" s="4">
        <f>(Table1[[#This Row],[EndTime]]-Table1[[#This Row],[StartTime]])*1440</f>
        <v>120.00000000000006</v>
      </c>
      <c r="L1255" s="5">
        <f>Table1[[#This Row],[Attendees]]/Table1[[#This Row],[Capacity]]</f>
        <v>1.5</v>
      </c>
      <c r="M1255">
        <f>IF(Table1[[#This Row],[Attendees]]&gt;Table1[[#This Row],[Capacity]],1,0)</f>
        <v>1</v>
      </c>
      <c r="N1255" t="str">
        <f>TEXT(Table1[[#This Row],[Date]],"ddd")</f>
        <v>Sun</v>
      </c>
      <c r="O1255" t="str">
        <f>TEXT(Table1[[#This Row],[Date]],"mmm")</f>
        <v>Aug</v>
      </c>
      <c r="P1255" t="str">
        <f>IF(Table1[[#This Row],[Capacity]]&lt;=4,"Small",IF(Table1[[#This Row],[Capacity]]&lt;=8,"Medium","Large"))</f>
        <v>Medium</v>
      </c>
      <c r="Q1255" t="str">
        <f>IF(Table1[[#This Row],[Utilization %]]&lt;0.25,"Barely Attended","Normal")</f>
        <v>Normal</v>
      </c>
      <c r="R1255" t="str">
        <f>IF(Table1[[#This Row],[Meeting duration (mins)]]&gt;90,"Long Meeting","Normal")</f>
        <v>Long Meeting</v>
      </c>
    </row>
    <row r="1256" spans="1:18" x14ac:dyDescent="0.2">
      <c r="A1256">
        <v>1257</v>
      </c>
      <c r="B1256" s="1">
        <v>45411</v>
      </c>
      <c r="C1256" s="2" t="s">
        <v>29</v>
      </c>
      <c r="D1256" s="2" t="s">
        <v>16</v>
      </c>
      <c r="E1256" t="s">
        <v>49</v>
      </c>
      <c r="F1256">
        <v>3</v>
      </c>
      <c r="G1256" s="12">
        <v>12</v>
      </c>
      <c r="H1256">
        <v>7</v>
      </c>
      <c r="I1256" t="s">
        <v>17</v>
      </c>
      <c r="J1256" t="s">
        <v>30</v>
      </c>
      <c r="K1256" s="4">
        <f>(Table1[[#This Row],[EndTime]]-Table1[[#This Row],[StartTime]])*1440</f>
        <v>90</v>
      </c>
      <c r="L1256" s="5">
        <f>Table1[[#This Row],[Attendees]]/Table1[[#This Row],[Capacity]]</f>
        <v>0.58333333333333337</v>
      </c>
      <c r="M1256">
        <f>IF(Table1[[#This Row],[Attendees]]&gt;Table1[[#This Row],[Capacity]],1,0)</f>
        <v>0</v>
      </c>
      <c r="N1256" t="str">
        <f>TEXT(Table1[[#This Row],[Date]],"ddd")</f>
        <v>Mon</v>
      </c>
      <c r="O1256" t="str">
        <f>TEXT(Table1[[#This Row],[Date]],"mmm")</f>
        <v>Apr</v>
      </c>
      <c r="P1256" t="str">
        <f>IF(Table1[[#This Row],[Capacity]]&lt;=4,"Small",IF(Table1[[#This Row],[Capacity]]&lt;=8,"Medium","Large"))</f>
        <v>Large</v>
      </c>
      <c r="Q1256" t="str">
        <f>IF(Table1[[#This Row],[Utilization %]]&lt;0.25,"Barely Attended","Normal")</f>
        <v>Normal</v>
      </c>
      <c r="R1256" t="str">
        <f>IF(Table1[[#This Row],[Meeting duration (mins)]]&gt;90,"Long Meeting","Normal")</f>
        <v>Normal</v>
      </c>
    </row>
    <row r="1257" spans="1:18" x14ac:dyDescent="0.2">
      <c r="A1257">
        <v>1258</v>
      </c>
      <c r="B1257" s="1">
        <v>45393</v>
      </c>
      <c r="C1257" s="2" t="s">
        <v>32</v>
      </c>
      <c r="D1257" s="2" t="s">
        <v>10</v>
      </c>
      <c r="E1257" t="s">
        <v>38</v>
      </c>
      <c r="F1257">
        <v>3</v>
      </c>
      <c r="G1257" s="12">
        <v>16</v>
      </c>
      <c r="H1257">
        <v>7</v>
      </c>
      <c r="I1257" t="s">
        <v>22</v>
      </c>
      <c r="J1257" t="s">
        <v>23</v>
      </c>
      <c r="K1257" s="4">
        <f>(Table1[[#This Row],[EndTime]]-Table1[[#This Row],[StartTime]])*1440</f>
        <v>60.000000000000107</v>
      </c>
      <c r="L1257" s="5">
        <f>Table1[[#This Row],[Attendees]]/Table1[[#This Row],[Capacity]]</f>
        <v>0.4375</v>
      </c>
      <c r="M1257">
        <f>IF(Table1[[#This Row],[Attendees]]&gt;Table1[[#This Row],[Capacity]],1,0)</f>
        <v>0</v>
      </c>
      <c r="N1257" t="str">
        <f>TEXT(Table1[[#This Row],[Date]],"ddd")</f>
        <v>Thu</v>
      </c>
      <c r="O1257" t="str">
        <f>TEXT(Table1[[#This Row],[Date]],"mmm")</f>
        <v>Apr</v>
      </c>
      <c r="P1257" t="str">
        <f>IF(Table1[[#This Row],[Capacity]]&lt;=4,"Small",IF(Table1[[#This Row],[Capacity]]&lt;=8,"Medium","Large"))</f>
        <v>Large</v>
      </c>
      <c r="Q1257" t="str">
        <f>IF(Table1[[#This Row],[Utilization %]]&lt;0.25,"Barely Attended","Normal")</f>
        <v>Normal</v>
      </c>
      <c r="R1257" t="str">
        <f>IF(Table1[[#This Row],[Meeting duration (mins)]]&gt;90,"Long Meeting","Normal")</f>
        <v>Normal</v>
      </c>
    </row>
    <row r="1258" spans="1:18" x14ac:dyDescent="0.2">
      <c r="A1258">
        <v>1259</v>
      </c>
      <c r="B1258" s="1">
        <v>45539</v>
      </c>
      <c r="C1258" s="2" t="s">
        <v>31</v>
      </c>
      <c r="D1258" s="2" t="s">
        <v>46</v>
      </c>
      <c r="E1258" t="s">
        <v>49</v>
      </c>
      <c r="F1258">
        <v>3</v>
      </c>
      <c r="G1258" s="12">
        <v>12</v>
      </c>
      <c r="H1258">
        <v>8</v>
      </c>
      <c r="I1258" t="s">
        <v>22</v>
      </c>
      <c r="J1258" t="s">
        <v>30</v>
      </c>
      <c r="K1258" s="4">
        <f>(Table1[[#This Row],[EndTime]]-Table1[[#This Row],[StartTime]])*1440</f>
        <v>59.999999999999943</v>
      </c>
      <c r="L1258" s="5">
        <f>Table1[[#This Row],[Attendees]]/Table1[[#This Row],[Capacity]]</f>
        <v>0.66666666666666663</v>
      </c>
      <c r="M1258">
        <f>IF(Table1[[#This Row],[Attendees]]&gt;Table1[[#This Row],[Capacity]],1,0)</f>
        <v>0</v>
      </c>
      <c r="N1258" t="str">
        <f>TEXT(Table1[[#This Row],[Date]],"ddd")</f>
        <v>Wed</v>
      </c>
      <c r="O1258" t="str">
        <f>TEXT(Table1[[#This Row],[Date]],"mmm")</f>
        <v>Sep</v>
      </c>
      <c r="P1258" t="str">
        <f>IF(Table1[[#This Row],[Capacity]]&lt;=4,"Small",IF(Table1[[#This Row],[Capacity]]&lt;=8,"Medium","Large"))</f>
        <v>Large</v>
      </c>
      <c r="Q1258" t="str">
        <f>IF(Table1[[#This Row],[Utilization %]]&lt;0.25,"Barely Attended","Normal")</f>
        <v>Normal</v>
      </c>
      <c r="R1258" t="str">
        <f>IF(Table1[[#This Row],[Meeting duration (mins)]]&gt;90,"Long Meeting","Normal")</f>
        <v>Normal</v>
      </c>
    </row>
    <row r="1259" spans="1:18" x14ac:dyDescent="0.2">
      <c r="A1259">
        <v>1260</v>
      </c>
      <c r="B1259" s="1">
        <v>45492</v>
      </c>
      <c r="C1259" s="2" t="s">
        <v>11</v>
      </c>
      <c r="D1259" s="2" t="s">
        <v>31</v>
      </c>
      <c r="E1259" t="s">
        <v>38</v>
      </c>
      <c r="F1259">
        <v>3</v>
      </c>
      <c r="G1259" s="12">
        <v>16</v>
      </c>
      <c r="H1259">
        <v>4</v>
      </c>
      <c r="I1259" t="s">
        <v>42</v>
      </c>
      <c r="J1259" t="s">
        <v>14</v>
      </c>
      <c r="K1259" s="4">
        <f>(Table1[[#This Row],[EndTime]]-Table1[[#This Row],[StartTime]])*1440</f>
        <v>59.999999999999943</v>
      </c>
      <c r="L1259" s="5">
        <f>Table1[[#This Row],[Attendees]]/Table1[[#This Row],[Capacity]]</f>
        <v>0.25</v>
      </c>
      <c r="M1259">
        <f>IF(Table1[[#This Row],[Attendees]]&gt;Table1[[#This Row],[Capacity]],1,0)</f>
        <v>0</v>
      </c>
      <c r="N1259" t="str">
        <f>TEXT(Table1[[#This Row],[Date]],"ddd")</f>
        <v>Fri</v>
      </c>
      <c r="O1259" t="str">
        <f>TEXT(Table1[[#This Row],[Date]],"mmm")</f>
        <v>Jul</v>
      </c>
      <c r="P1259" t="str">
        <f>IF(Table1[[#This Row],[Capacity]]&lt;=4,"Small",IF(Table1[[#This Row],[Capacity]]&lt;=8,"Medium","Large"))</f>
        <v>Large</v>
      </c>
      <c r="Q1259" t="str">
        <f>IF(Table1[[#This Row],[Utilization %]]&lt;0.25,"Barely Attended","Normal")</f>
        <v>Normal</v>
      </c>
      <c r="R1259" t="str">
        <f>IF(Table1[[#This Row],[Meeting duration (mins)]]&gt;90,"Long Meeting","Normal")</f>
        <v>Normal</v>
      </c>
    </row>
    <row r="1260" spans="1:18" x14ac:dyDescent="0.2">
      <c r="A1260">
        <v>1261</v>
      </c>
      <c r="B1260" s="1">
        <v>45381</v>
      </c>
      <c r="C1260" s="2" t="s">
        <v>47</v>
      </c>
      <c r="D1260" s="2" t="s">
        <v>34</v>
      </c>
      <c r="E1260" t="s">
        <v>25</v>
      </c>
      <c r="F1260">
        <v>1</v>
      </c>
      <c r="G1260" s="12">
        <v>4</v>
      </c>
      <c r="H1260">
        <v>3</v>
      </c>
      <c r="I1260" t="s">
        <v>42</v>
      </c>
      <c r="J1260" t="s">
        <v>14</v>
      </c>
      <c r="K1260" s="4">
        <f>(Table1[[#This Row],[EndTime]]-Table1[[#This Row],[StartTime]])*1440</f>
        <v>29.999999999999972</v>
      </c>
      <c r="L1260" s="5">
        <f>Table1[[#This Row],[Attendees]]/Table1[[#This Row],[Capacity]]</f>
        <v>0.75</v>
      </c>
      <c r="M1260">
        <f>IF(Table1[[#This Row],[Attendees]]&gt;Table1[[#This Row],[Capacity]],1,0)</f>
        <v>0</v>
      </c>
      <c r="N1260" t="str">
        <f>TEXT(Table1[[#This Row],[Date]],"ddd")</f>
        <v>Sat</v>
      </c>
      <c r="O1260" t="str">
        <f>TEXT(Table1[[#This Row],[Date]],"mmm")</f>
        <v>Mar</v>
      </c>
      <c r="P1260" t="str">
        <f>IF(Table1[[#This Row],[Capacity]]&lt;=4,"Small",IF(Table1[[#This Row],[Capacity]]&lt;=8,"Medium","Large"))</f>
        <v>Small</v>
      </c>
      <c r="Q1260" t="str">
        <f>IF(Table1[[#This Row],[Utilization %]]&lt;0.25,"Barely Attended","Normal")</f>
        <v>Normal</v>
      </c>
      <c r="R1260" t="str">
        <f>IF(Table1[[#This Row],[Meeting duration (mins)]]&gt;90,"Long Meeting","Normal")</f>
        <v>Normal</v>
      </c>
    </row>
    <row r="1261" spans="1:18" x14ac:dyDescent="0.2">
      <c r="A1261">
        <v>1262</v>
      </c>
      <c r="B1261" s="1">
        <v>45578</v>
      </c>
      <c r="C1261" s="2" t="s">
        <v>31</v>
      </c>
      <c r="D1261" s="2" t="s">
        <v>50</v>
      </c>
      <c r="E1261" t="s">
        <v>21</v>
      </c>
      <c r="F1261">
        <v>1</v>
      </c>
      <c r="G1261" s="12">
        <v>6</v>
      </c>
      <c r="H1261">
        <v>3</v>
      </c>
      <c r="I1261" t="s">
        <v>13</v>
      </c>
      <c r="J1261" t="s">
        <v>40</v>
      </c>
      <c r="K1261" s="4">
        <f>(Table1[[#This Row],[EndTime]]-Table1[[#This Row],[StartTime]])*1440</f>
        <v>120.00000000000006</v>
      </c>
      <c r="L1261" s="5">
        <f>Table1[[#This Row],[Attendees]]/Table1[[#This Row],[Capacity]]</f>
        <v>0.5</v>
      </c>
      <c r="M1261">
        <f>IF(Table1[[#This Row],[Attendees]]&gt;Table1[[#This Row],[Capacity]],1,0)</f>
        <v>0</v>
      </c>
      <c r="N1261" t="str">
        <f>TEXT(Table1[[#This Row],[Date]],"ddd")</f>
        <v>Sun</v>
      </c>
      <c r="O1261" t="str">
        <f>TEXT(Table1[[#This Row],[Date]],"mmm")</f>
        <v>Oct</v>
      </c>
      <c r="P1261" t="str">
        <f>IF(Table1[[#This Row],[Capacity]]&lt;=4,"Small",IF(Table1[[#This Row],[Capacity]]&lt;=8,"Medium","Large"))</f>
        <v>Medium</v>
      </c>
      <c r="Q1261" t="str">
        <f>IF(Table1[[#This Row],[Utilization %]]&lt;0.25,"Barely Attended","Normal")</f>
        <v>Normal</v>
      </c>
      <c r="R1261" t="str">
        <f>IF(Table1[[#This Row],[Meeting duration (mins)]]&gt;90,"Long Meeting","Normal")</f>
        <v>Long Meeting</v>
      </c>
    </row>
    <row r="1262" spans="1:18" x14ac:dyDescent="0.2">
      <c r="A1262">
        <v>1263</v>
      </c>
      <c r="B1262" s="1">
        <v>45294</v>
      </c>
      <c r="C1262" s="2" t="s">
        <v>11</v>
      </c>
      <c r="D1262" s="2" t="s">
        <v>33</v>
      </c>
      <c r="E1262" t="s">
        <v>21</v>
      </c>
      <c r="F1262">
        <v>1</v>
      </c>
      <c r="G1262" s="12">
        <v>6</v>
      </c>
      <c r="H1262">
        <v>5</v>
      </c>
      <c r="I1262" t="s">
        <v>13</v>
      </c>
      <c r="J1262" t="s">
        <v>18</v>
      </c>
      <c r="K1262" s="4">
        <f>(Table1[[#This Row],[EndTime]]-Table1[[#This Row],[StartTime]])*1440</f>
        <v>29.999999999999893</v>
      </c>
      <c r="L1262" s="5">
        <f>Table1[[#This Row],[Attendees]]/Table1[[#This Row],[Capacity]]</f>
        <v>0.83333333333333337</v>
      </c>
      <c r="M1262">
        <f>IF(Table1[[#This Row],[Attendees]]&gt;Table1[[#This Row],[Capacity]],1,0)</f>
        <v>0</v>
      </c>
      <c r="N1262" t="str">
        <f>TEXT(Table1[[#This Row],[Date]],"ddd")</f>
        <v>Wed</v>
      </c>
      <c r="O1262" t="str">
        <f>TEXT(Table1[[#This Row],[Date]],"mmm")</f>
        <v>Jan</v>
      </c>
      <c r="P1262" t="str">
        <f>IF(Table1[[#This Row],[Capacity]]&lt;=4,"Small",IF(Table1[[#This Row],[Capacity]]&lt;=8,"Medium","Large"))</f>
        <v>Medium</v>
      </c>
      <c r="Q1262" t="str">
        <f>IF(Table1[[#This Row],[Utilization %]]&lt;0.25,"Barely Attended","Normal")</f>
        <v>Normal</v>
      </c>
      <c r="R1262" t="str">
        <f>IF(Table1[[#This Row],[Meeting duration (mins)]]&gt;90,"Long Meeting","Normal")</f>
        <v>Normal</v>
      </c>
    </row>
    <row r="1263" spans="1:18" x14ac:dyDescent="0.2">
      <c r="A1263">
        <v>1264</v>
      </c>
      <c r="B1263" s="1">
        <v>45607</v>
      </c>
      <c r="C1263" s="2" t="s">
        <v>31</v>
      </c>
      <c r="D1263" s="2" t="s">
        <v>50</v>
      </c>
      <c r="E1263" t="s">
        <v>38</v>
      </c>
      <c r="F1263">
        <v>3</v>
      </c>
      <c r="G1263" s="12">
        <v>16</v>
      </c>
      <c r="H1263">
        <v>14</v>
      </c>
      <c r="I1263" t="s">
        <v>41</v>
      </c>
      <c r="J1263" t="s">
        <v>40</v>
      </c>
      <c r="K1263" s="4">
        <f>(Table1[[#This Row],[EndTime]]-Table1[[#This Row],[StartTime]])*1440</f>
        <v>120.00000000000006</v>
      </c>
      <c r="L1263" s="5">
        <f>Table1[[#This Row],[Attendees]]/Table1[[#This Row],[Capacity]]</f>
        <v>0.875</v>
      </c>
      <c r="M1263">
        <f>IF(Table1[[#This Row],[Attendees]]&gt;Table1[[#This Row],[Capacity]],1,0)</f>
        <v>0</v>
      </c>
      <c r="N1263" t="str">
        <f>TEXT(Table1[[#This Row],[Date]],"ddd")</f>
        <v>Mon</v>
      </c>
      <c r="O1263" t="str">
        <f>TEXT(Table1[[#This Row],[Date]],"mmm")</f>
        <v>Nov</v>
      </c>
      <c r="P1263" t="str">
        <f>IF(Table1[[#This Row],[Capacity]]&lt;=4,"Small",IF(Table1[[#This Row],[Capacity]]&lt;=8,"Medium","Large"))</f>
        <v>Large</v>
      </c>
      <c r="Q1263" t="str">
        <f>IF(Table1[[#This Row],[Utilization %]]&lt;0.25,"Barely Attended","Normal")</f>
        <v>Normal</v>
      </c>
      <c r="R1263" t="str">
        <f>IF(Table1[[#This Row],[Meeting duration (mins)]]&gt;90,"Long Meeting","Normal")</f>
        <v>Long Meeting</v>
      </c>
    </row>
    <row r="1264" spans="1:18" x14ac:dyDescent="0.2">
      <c r="A1264">
        <v>1265</v>
      </c>
      <c r="B1264" s="1">
        <v>45386</v>
      </c>
      <c r="C1264" s="2" t="s">
        <v>44</v>
      </c>
      <c r="D1264" s="2" t="s">
        <v>29</v>
      </c>
      <c r="E1264" t="s">
        <v>25</v>
      </c>
      <c r="F1264">
        <v>1</v>
      </c>
      <c r="G1264" s="12">
        <v>4</v>
      </c>
      <c r="H1264">
        <v>5</v>
      </c>
      <c r="I1264" t="s">
        <v>39</v>
      </c>
      <c r="J1264" t="s">
        <v>23</v>
      </c>
      <c r="K1264" s="4">
        <f>(Table1[[#This Row],[EndTime]]-Table1[[#This Row],[StartTime]])*1440</f>
        <v>60.000000000000028</v>
      </c>
      <c r="L1264" s="5">
        <f>Table1[[#This Row],[Attendees]]/Table1[[#This Row],[Capacity]]</f>
        <v>1.25</v>
      </c>
      <c r="M1264">
        <f>IF(Table1[[#This Row],[Attendees]]&gt;Table1[[#This Row],[Capacity]],1,0)</f>
        <v>1</v>
      </c>
      <c r="N1264" t="str">
        <f>TEXT(Table1[[#This Row],[Date]],"ddd")</f>
        <v>Thu</v>
      </c>
      <c r="O1264" t="str">
        <f>TEXT(Table1[[#This Row],[Date]],"mmm")</f>
        <v>Apr</v>
      </c>
      <c r="P1264" t="str">
        <f>IF(Table1[[#This Row],[Capacity]]&lt;=4,"Small",IF(Table1[[#This Row],[Capacity]]&lt;=8,"Medium","Large"))</f>
        <v>Small</v>
      </c>
      <c r="Q1264" t="str">
        <f>IF(Table1[[#This Row],[Utilization %]]&lt;0.25,"Barely Attended","Normal")</f>
        <v>Normal</v>
      </c>
      <c r="R1264" t="str">
        <f>IF(Table1[[#This Row],[Meeting duration (mins)]]&gt;90,"Long Meeting","Normal")</f>
        <v>Normal</v>
      </c>
    </row>
    <row r="1265" spans="1:18" x14ac:dyDescent="0.2">
      <c r="A1265">
        <v>1266</v>
      </c>
      <c r="B1265" s="1">
        <v>45320</v>
      </c>
      <c r="C1265" s="2" t="s">
        <v>43</v>
      </c>
      <c r="D1265" s="2" t="s">
        <v>29</v>
      </c>
      <c r="E1265" t="s">
        <v>49</v>
      </c>
      <c r="F1265">
        <v>3</v>
      </c>
      <c r="G1265" s="12">
        <v>12</v>
      </c>
      <c r="H1265">
        <v>8</v>
      </c>
      <c r="I1265" t="s">
        <v>13</v>
      </c>
      <c r="J1265" t="s">
        <v>18</v>
      </c>
      <c r="K1265" s="4">
        <f>(Table1[[#This Row],[EndTime]]-Table1[[#This Row],[StartTime]])*1440</f>
        <v>119.99999999999997</v>
      </c>
      <c r="L1265" s="5">
        <f>Table1[[#This Row],[Attendees]]/Table1[[#This Row],[Capacity]]</f>
        <v>0.66666666666666663</v>
      </c>
      <c r="M1265">
        <f>IF(Table1[[#This Row],[Attendees]]&gt;Table1[[#This Row],[Capacity]],1,0)</f>
        <v>0</v>
      </c>
      <c r="N1265" t="str">
        <f>TEXT(Table1[[#This Row],[Date]],"ddd")</f>
        <v>Mon</v>
      </c>
      <c r="O1265" t="str">
        <f>TEXT(Table1[[#This Row],[Date]],"mmm")</f>
        <v>Jan</v>
      </c>
      <c r="P1265" t="str">
        <f>IF(Table1[[#This Row],[Capacity]]&lt;=4,"Small",IF(Table1[[#This Row],[Capacity]]&lt;=8,"Medium","Large"))</f>
        <v>Large</v>
      </c>
      <c r="Q1265" t="str">
        <f>IF(Table1[[#This Row],[Utilization %]]&lt;0.25,"Barely Attended","Normal")</f>
        <v>Normal</v>
      </c>
      <c r="R1265" t="str">
        <f>IF(Table1[[#This Row],[Meeting duration (mins)]]&gt;90,"Long Meeting","Normal")</f>
        <v>Long Meeting</v>
      </c>
    </row>
    <row r="1266" spans="1:18" x14ac:dyDescent="0.2">
      <c r="A1266">
        <v>1267</v>
      </c>
      <c r="B1266" s="1">
        <v>45443</v>
      </c>
      <c r="C1266" s="2" t="s">
        <v>37</v>
      </c>
      <c r="D1266" s="2" t="s">
        <v>10</v>
      </c>
      <c r="E1266" t="s">
        <v>21</v>
      </c>
      <c r="F1266">
        <v>1</v>
      </c>
      <c r="G1266" s="12">
        <v>6</v>
      </c>
      <c r="H1266">
        <v>1</v>
      </c>
      <c r="I1266" t="s">
        <v>22</v>
      </c>
      <c r="J1266" t="s">
        <v>23</v>
      </c>
      <c r="K1266" s="4">
        <f>(Table1[[#This Row],[EndTime]]-Table1[[#This Row],[StartTime]])*1440</f>
        <v>90</v>
      </c>
      <c r="L1266" s="5">
        <f>Table1[[#This Row],[Attendees]]/Table1[[#This Row],[Capacity]]</f>
        <v>0.16666666666666666</v>
      </c>
      <c r="M1266">
        <f>IF(Table1[[#This Row],[Attendees]]&gt;Table1[[#This Row],[Capacity]],1,0)</f>
        <v>0</v>
      </c>
      <c r="N1266" t="str">
        <f>TEXT(Table1[[#This Row],[Date]],"ddd")</f>
        <v>Fri</v>
      </c>
      <c r="O1266" t="str">
        <f>TEXT(Table1[[#This Row],[Date]],"mmm")</f>
        <v>May</v>
      </c>
      <c r="P1266" t="str">
        <f>IF(Table1[[#This Row],[Capacity]]&lt;=4,"Small",IF(Table1[[#This Row],[Capacity]]&lt;=8,"Medium","Large"))</f>
        <v>Medium</v>
      </c>
      <c r="Q1266" t="str">
        <f>IF(Table1[[#This Row],[Utilization %]]&lt;0.25,"Barely Attended","Normal")</f>
        <v>Barely Attended</v>
      </c>
      <c r="R1266" t="str">
        <f>IF(Table1[[#This Row],[Meeting duration (mins)]]&gt;90,"Long Meeting","Normal")</f>
        <v>Normal</v>
      </c>
    </row>
    <row r="1267" spans="1:18" x14ac:dyDescent="0.2">
      <c r="A1267">
        <v>1268</v>
      </c>
      <c r="B1267" s="1">
        <v>45570</v>
      </c>
      <c r="C1267" s="2" t="s">
        <v>16</v>
      </c>
      <c r="D1267" s="2" t="s">
        <v>45</v>
      </c>
      <c r="E1267" t="s">
        <v>49</v>
      </c>
      <c r="F1267">
        <v>3</v>
      </c>
      <c r="G1267" s="12">
        <v>12</v>
      </c>
      <c r="H1267">
        <v>1</v>
      </c>
      <c r="I1267" t="s">
        <v>39</v>
      </c>
      <c r="J1267" t="s">
        <v>28</v>
      </c>
      <c r="K1267" s="4">
        <f>(Table1[[#This Row],[EndTime]]-Table1[[#This Row],[StartTime]])*1440</f>
        <v>59.999999999999943</v>
      </c>
      <c r="L1267" s="5">
        <f>Table1[[#This Row],[Attendees]]/Table1[[#This Row],[Capacity]]</f>
        <v>8.3333333333333329E-2</v>
      </c>
      <c r="M1267">
        <f>IF(Table1[[#This Row],[Attendees]]&gt;Table1[[#This Row],[Capacity]],1,0)</f>
        <v>0</v>
      </c>
      <c r="N1267" t="str">
        <f>TEXT(Table1[[#This Row],[Date]],"ddd")</f>
        <v>Sat</v>
      </c>
      <c r="O1267" t="str">
        <f>TEXT(Table1[[#This Row],[Date]],"mmm")</f>
        <v>Oct</v>
      </c>
      <c r="P1267" t="str">
        <f>IF(Table1[[#This Row],[Capacity]]&lt;=4,"Small",IF(Table1[[#This Row],[Capacity]]&lt;=8,"Medium","Large"))</f>
        <v>Large</v>
      </c>
      <c r="Q1267" t="str">
        <f>IF(Table1[[#This Row],[Utilization %]]&lt;0.25,"Barely Attended","Normal")</f>
        <v>Barely Attended</v>
      </c>
      <c r="R1267" t="str">
        <f>IF(Table1[[#This Row],[Meeting duration (mins)]]&gt;90,"Long Meeting","Normal")</f>
        <v>Normal</v>
      </c>
    </row>
    <row r="1268" spans="1:18" x14ac:dyDescent="0.2">
      <c r="A1268">
        <v>1269</v>
      </c>
      <c r="B1268" s="1">
        <v>45461</v>
      </c>
      <c r="C1268" s="2" t="s">
        <v>45</v>
      </c>
      <c r="D1268" s="2" t="s">
        <v>31</v>
      </c>
      <c r="E1268" t="s">
        <v>25</v>
      </c>
      <c r="F1268">
        <v>1</v>
      </c>
      <c r="G1268" s="12">
        <v>4</v>
      </c>
      <c r="H1268">
        <v>4</v>
      </c>
      <c r="I1268" t="s">
        <v>41</v>
      </c>
      <c r="J1268" t="s">
        <v>14</v>
      </c>
      <c r="K1268" s="4">
        <f>(Table1[[#This Row],[EndTime]]-Table1[[#This Row],[StartTime]])*1440</f>
        <v>120.00000000000006</v>
      </c>
      <c r="L1268" s="5">
        <f>Table1[[#This Row],[Attendees]]/Table1[[#This Row],[Capacity]]</f>
        <v>1</v>
      </c>
      <c r="M1268">
        <f>IF(Table1[[#This Row],[Attendees]]&gt;Table1[[#This Row],[Capacity]],1,0)</f>
        <v>0</v>
      </c>
      <c r="N1268" t="str">
        <f>TEXT(Table1[[#This Row],[Date]],"ddd")</f>
        <v>Tue</v>
      </c>
      <c r="O1268" t="str">
        <f>TEXT(Table1[[#This Row],[Date]],"mmm")</f>
        <v>Jun</v>
      </c>
      <c r="P1268" t="str">
        <f>IF(Table1[[#This Row],[Capacity]]&lt;=4,"Small",IF(Table1[[#This Row],[Capacity]]&lt;=8,"Medium","Large"))</f>
        <v>Small</v>
      </c>
      <c r="Q1268" t="str">
        <f>IF(Table1[[#This Row],[Utilization %]]&lt;0.25,"Barely Attended","Normal")</f>
        <v>Normal</v>
      </c>
      <c r="R1268" t="str">
        <f>IF(Table1[[#This Row],[Meeting duration (mins)]]&gt;90,"Long Meeting","Normal")</f>
        <v>Long Meeting</v>
      </c>
    </row>
    <row r="1269" spans="1:18" x14ac:dyDescent="0.2">
      <c r="A1269">
        <v>1270</v>
      </c>
      <c r="B1269" s="1">
        <v>45652</v>
      </c>
      <c r="C1269" s="2" t="s">
        <v>10</v>
      </c>
      <c r="D1269" s="2" t="s">
        <v>33</v>
      </c>
      <c r="E1269" t="s">
        <v>21</v>
      </c>
      <c r="F1269">
        <v>1</v>
      </c>
      <c r="G1269" s="12">
        <v>6</v>
      </c>
      <c r="H1269">
        <v>6</v>
      </c>
      <c r="I1269" t="s">
        <v>39</v>
      </c>
      <c r="J1269" t="s">
        <v>14</v>
      </c>
      <c r="K1269" s="4">
        <f>(Table1[[#This Row],[EndTime]]-Table1[[#This Row],[StartTime]])*1440</f>
        <v>119.99999999999989</v>
      </c>
      <c r="L1269" s="5">
        <f>Table1[[#This Row],[Attendees]]/Table1[[#This Row],[Capacity]]</f>
        <v>1</v>
      </c>
      <c r="M1269">
        <f>IF(Table1[[#This Row],[Attendees]]&gt;Table1[[#This Row],[Capacity]],1,0)</f>
        <v>0</v>
      </c>
      <c r="N1269" t="str">
        <f>TEXT(Table1[[#This Row],[Date]],"ddd")</f>
        <v>Thu</v>
      </c>
      <c r="O1269" t="str">
        <f>TEXT(Table1[[#This Row],[Date]],"mmm")</f>
        <v>Dec</v>
      </c>
      <c r="P1269" t="str">
        <f>IF(Table1[[#This Row],[Capacity]]&lt;=4,"Small",IF(Table1[[#This Row],[Capacity]]&lt;=8,"Medium","Large"))</f>
        <v>Medium</v>
      </c>
      <c r="Q1269" t="str">
        <f>IF(Table1[[#This Row],[Utilization %]]&lt;0.25,"Barely Attended","Normal")</f>
        <v>Normal</v>
      </c>
      <c r="R1269" t="str">
        <f>IF(Table1[[#This Row],[Meeting duration (mins)]]&gt;90,"Long Meeting","Normal")</f>
        <v>Long Meeting</v>
      </c>
    </row>
    <row r="1270" spans="1:18" x14ac:dyDescent="0.2">
      <c r="A1270">
        <v>1271</v>
      </c>
      <c r="B1270" s="1">
        <v>45551</v>
      </c>
      <c r="C1270" s="2" t="s">
        <v>36</v>
      </c>
      <c r="D1270" s="2" t="s">
        <v>29</v>
      </c>
      <c r="E1270" t="s">
        <v>35</v>
      </c>
      <c r="F1270">
        <v>2</v>
      </c>
      <c r="G1270" s="12">
        <v>10</v>
      </c>
      <c r="H1270">
        <v>7</v>
      </c>
      <c r="I1270" t="s">
        <v>22</v>
      </c>
      <c r="J1270" t="s">
        <v>30</v>
      </c>
      <c r="K1270" s="4">
        <f>(Table1[[#This Row],[EndTime]]-Table1[[#This Row],[StartTime]])*1440</f>
        <v>90</v>
      </c>
      <c r="L1270" s="5">
        <f>Table1[[#This Row],[Attendees]]/Table1[[#This Row],[Capacity]]</f>
        <v>0.7</v>
      </c>
      <c r="M1270">
        <f>IF(Table1[[#This Row],[Attendees]]&gt;Table1[[#This Row],[Capacity]],1,0)</f>
        <v>0</v>
      </c>
      <c r="N1270" t="str">
        <f>TEXT(Table1[[#This Row],[Date]],"ddd")</f>
        <v>Mon</v>
      </c>
      <c r="O1270" t="str">
        <f>TEXT(Table1[[#This Row],[Date]],"mmm")</f>
        <v>Sep</v>
      </c>
      <c r="P1270" t="str">
        <f>IF(Table1[[#This Row],[Capacity]]&lt;=4,"Small",IF(Table1[[#This Row],[Capacity]]&lt;=8,"Medium","Large"))</f>
        <v>Large</v>
      </c>
      <c r="Q1270" t="str">
        <f>IF(Table1[[#This Row],[Utilization %]]&lt;0.25,"Barely Attended","Normal")</f>
        <v>Normal</v>
      </c>
      <c r="R1270" t="str">
        <f>IF(Table1[[#This Row],[Meeting duration (mins)]]&gt;90,"Long Meeting","Normal")</f>
        <v>Normal</v>
      </c>
    </row>
    <row r="1271" spans="1:18" x14ac:dyDescent="0.2">
      <c r="A1271">
        <v>1272</v>
      </c>
      <c r="B1271" s="1">
        <v>45516</v>
      </c>
      <c r="C1271" s="2" t="s">
        <v>37</v>
      </c>
      <c r="D1271" s="2" t="s">
        <v>45</v>
      </c>
      <c r="E1271" t="s">
        <v>12</v>
      </c>
      <c r="F1271">
        <v>2</v>
      </c>
      <c r="G1271" s="12">
        <v>8</v>
      </c>
      <c r="H1271">
        <v>6</v>
      </c>
      <c r="I1271" t="s">
        <v>17</v>
      </c>
      <c r="J1271" t="s">
        <v>40</v>
      </c>
      <c r="K1271" s="4">
        <f>(Table1[[#This Row],[EndTime]]-Table1[[#This Row],[StartTime]])*1440</f>
        <v>119.99999999999989</v>
      </c>
      <c r="L1271" s="5">
        <f>Table1[[#This Row],[Attendees]]/Table1[[#This Row],[Capacity]]</f>
        <v>0.75</v>
      </c>
      <c r="M1271">
        <f>IF(Table1[[#This Row],[Attendees]]&gt;Table1[[#This Row],[Capacity]],1,0)</f>
        <v>0</v>
      </c>
      <c r="N1271" t="str">
        <f>TEXT(Table1[[#This Row],[Date]],"ddd")</f>
        <v>Mon</v>
      </c>
      <c r="O1271" t="str">
        <f>TEXT(Table1[[#This Row],[Date]],"mmm")</f>
        <v>Aug</v>
      </c>
      <c r="P1271" t="str">
        <f>IF(Table1[[#This Row],[Capacity]]&lt;=4,"Small",IF(Table1[[#This Row],[Capacity]]&lt;=8,"Medium","Large"))</f>
        <v>Medium</v>
      </c>
      <c r="Q1271" t="str">
        <f>IF(Table1[[#This Row],[Utilization %]]&lt;0.25,"Barely Attended","Normal")</f>
        <v>Normal</v>
      </c>
      <c r="R1271" t="str">
        <f>IF(Table1[[#This Row],[Meeting duration (mins)]]&gt;90,"Long Meeting","Normal")</f>
        <v>Long Meeting</v>
      </c>
    </row>
    <row r="1272" spans="1:18" x14ac:dyDescent="0.2">
      <c r="A1272">
        <v>1273</v>
      </c>
      <c r="B1272" s="1">
        <v>45547</v>
      </c>
      <c r="C1272" s="2" t="s">
        <v>31</v>
      </c>
      <c r="D1272" s="2" t="s">
        <v>46</v>
      </c>
      <c r="E1272" t="s">
        <v>21</v>
      </c>
      <c r="F1272">
        <v>1</v>
      </c>
      <c r="G1272" s="12">
        <v>6</v>
      </c>
      <c r="H1272">
        <v>4</v>
      </c>
      <c r="I1272" t="s">
        <v>41</v>
      </c>
      <c r="J1272" t="s">
        <v>30</v>
      </c>
      <c r="K1272" s="4">
        <f>(Table1[[#This Row],[EndTime]]-Table1[[#This Row],[StartTime]])*1440</f>
        <v>59.999999999999943</v>
      </c>
      <c r="L1272" s="5">
        <f>Table1[[#This Row],[Attendees]]/Table1[[#This Row],[Capacity]]</f>
        <v>0.66666666666666663</v>
      </c>
      <c r="M1272">
        <f>IF(Table1[[#This Row],[Attendees]]&gt;Table1[[#This Row],[Capacity]],1,0)</f>
        <v>0</v>
      </c>
      <c r="N1272" t="str">
        <f>TEXT(Table1[[#This Row],[Date]],"ddd")</f>
        <v>Thu</v>
      </c>
      <c r="O1272" t="str">
        <f>TEXT(Table1[[#This Row],[Date]],"mmm")</f>
        <v>Sep</v>
      </c>
      <c r="P1272" t="str">
        <f>IF(Table1[[#This Row],[Capacity]]&lt;=4,"Small",IF(Table1[[#This Row],[Capacity]]&lt;=8,"Medium","Large"))</f>
        <v>Medium</v>
      </c>
      <c r="Q1272" t="str">
        <f>IF(Table1[[#This Row],[Utilization %]]&lt;0.25,"Barely Attended","Normal")</f>
        <v>Normal</v>
      </c>
      <c r="R1272" t="str">
        <f>IF(Table1[[#This Row],[Meeting duration (mins)]]&gt;90,"Long Meeting","Normal")</f>
        <v>Normal</v>
      </c>
    </row>
    <row r="1273" spans="1:18" x14ac:dyDescent="0.2">
      <c r="A1273">
        <v>1274</v>
      </c>
      <c r="B1273" s="1">
        <v>45467</v>
      </c>
      <c r="C1273" s="2" t="s">
        <v>31</v>
      </c>
      <c r="D1273" s="2" t="s">
        <v>46</v>
      </c>
      <c r="E1273" t="s">
        <v>25</v>
      </c>
      <c r="F1273">
        <v>1</v>
      </c>
      <c r="G1273" s="12">
        <v>4</v>
      </c>
      <c r="H1273">
        <v>1</v>
      </c>
      <c r="I1273" t="s">
        <v>22</v>
      </c>
      <c r="J1273" t="s">
        <v>18</v>
      </c>
      <c r="K1273" s="4">
        <f>(Table1[[#This Row],[EndTime]]-Table1[[#This Row],[StartTime]])*1440</f>
        <v>59.999999999999943</v>
      </c>
      <c r="L1273" s="5">
        <f>Table1[[#This Row],[Attendees]]/Table1[[#This Row],[Capacity]]</f>
        <v>0.25</v>
      </c>
      <c r="M1273">
        <f>IF(Table1[[#This Row],[Attendees]]&gt;Table1[[#This Row],[Capacity]],1,0)</f>
        <v>0</v>
      </c>
      <c r="N1273" t="str">
        <f>TEXT(Table1[[#This Row],[Date]],"ddd")</f>
        <v>Mon</v>
      </c>
      <c r="O1273" t="str">
        <f>TEXT(Table1[[#This Row],[Date]],"mmm")</f>
        <v>Jun</v>
      </c>
      <c r="P1273" t="str">
        <f>IF(Table1[[#This Row],[Capacity]]&lt;=4,"Small",IF(Table1[[#This Row],[Capacity]]&lt;=8,"Medium","Large"))</f>
        <v>Small</v>
      </c>
      <c r="Q1273" t="str">
        <f>IF(Table1[[#This Row],[Utilization %]]&lt;0.25,"Barely Attended","Normal")</f>
        <v>Normal</v>
      </c>
      <c r="R1273" t="str">
        <f>IF(Table1[[#This Row],[Meeting duration (mins)]]&gt;90,"Long Meeting","Normal")</f>
        <v>Normal</v>
      </c>
    </row>
    <row r="1274" spans="1:18" x14ac:dyDescent="0.2">
      <c r="A1274">
        <v>1275</v>
      </c>
      <c r="B1274" s="1">
        <v>45438</v>
      </c>
      <c r="C1274" s="2" t="s">
        <v>32</v>
      </c>
      <c r="D1274" s="2" t="s">
        <v>45</v>
      </c>
      <c r="E1274" t="s">
        <v>12</v>
      </c>
      <c r="F1274">
        <v>2</v>
      </c>
      <c r="G1274" s="12">
        <v>8</v>
      </c>
      <c r="H1274">
        <v>7</v>
      </c>
      <c r="I1274" t="s">
        <v>27</v>
      </c>
      <c r="J1274" t="s">
        <v>30</v>
      </c>
      <c r="K1274" s="4">
        <f>(Table1[[#This Row],[EndTime]]-Table1[[#This Row],[StartTime]])*1440</f>
        <v>90</v>
      </c>
      <c r="L1274" s="5">
        <f>Table1[[#This Row],[Attendees]]/Table1[[#This Row],[Capacity]]</f>
        <v>0.875</v>
      </c>
      <c r="M1274">
        <f>IF(Table1[[#This Row],[Attendees]]&gt;Table1[[#This Row],[Capacity]],1,0)</f>
        <v>0</v>
      </c>
      <c r="N1274" t="str">
        <f>TEXT(Table1[[#This Row],[Date]],"ddd")</f>
        <v>Sun</v>
      </c>
      <c r="O1274" t="str">
        <f>TEXT(Table1[[#This Row],[Date]],"mmm")</f>
        <v>May</v>
      </c>
      <c r="P1274" t="str">
        <f>IF(Table1[[#This Row],[Capacity]]&lt;=4,"Small",IF(Table1[[#This Row],[Capacity]]&lt;=8,"Medium","Large"))</f>
        <v>Medium</v>
      </c>
      <c r="Q1274" t="str">
        <f>IF(Table1[[#This Row],[Utilization %]]&lt;0.25,"Barely Attended","Normal")</f>
        <v>Normal</v>
      </c>
      <c r="R1274" t="str">
        <f>IF(Table1[[#This Row],[Meeting duration (mins)]]&gt;90,"Long Meeting","Normal")</f>
        <v>Normal</v>
      </c>
    </row>
    <row r="1275" spans="1:18" x14ac:dyDescent="0.2">
      <c r="A1275">
        <v>1276</v>
      </c>
      <c r="B1275" s="1">
        <v>45459</v>
      </c>
      <c r="C1275" s="2" t="s">
        <v>20</v>
      </c>
      <c r="D1275" s="2" t="s">
        <v>44</v>
      </c>
      <c r="E1275" t="s">
        <v>49</v>
      </c>
      <c r="F1275">
        <v>3</v>
      </c>
      <c r="G1275" s="12">
        <v>12</v>
      </c>
      <c r="H1275">
        <v>3</v>
      </c>
      <c r="I1275" t="s">
        <v>41</v>
      </c>
      <c r="J1275" t="s">
        <v>23</v>
      </c>
      <c r="K1275" s="4">
        <f>(Table1[[#This Row],[EndTime]]-Table1[[#This Row],[StartTime]])*1440</f>
        <v>90</v>
      </c>
      <c r="L1275" s="5">
        <f>Table1[[#This Row],[Attendees]]/Table1[[#This Row],[Capacity]]</f>
        <v>0.25</v>
      </c>
      <c r="M1275">
        <f>IF(Table1[[#This Row],[Attendees]]&gt;Table1[[#This Row],[Capacity]],1,0)</f>
        <v>0</v>
      </c>
      <c r="N1275" t="str">
        <f>TEXT(Table1[[#This Row],[Date]],"ddd")</f>
        <v>Sun</v>
      </c>
      <c r="O1275" t="str">
        <f>TEXT(Table1[[#This Row],[Date]],"mmm")</f>
        <v>Jun</v>
      </c>
      <c r="P1275" t="str">
        <f>IF(Table1[[#This Row],[Capacity]]&lt;=4,"Small",IF(Table1[[#This Row],[Capacity]]&lt;=8,"Medium","Large"))</f>
        <v>Large</v>
      </c>
      <c r="Q1275" t="str">
        <f>IF(Table1[[#This Row],[Utilization %]]&lt;0.25,"Barely Attended","Normal")</f>
        <v>Normal</v>
      </c>
      <c r="R1275" t="str">
        <f>IF(Table1[[#This Row],[Meeting duration (mins)]]&gt;90,"Long Meeting","Normal")</f>
        <v>Normal</v>
      </c>
    </row>
    <row r="1276" spans="1:18" x14ac:dyDescent="0.2">
      <c r="A1276">
        <v>1277</v>
      </c>
      <c r="B1276" s="1">
        <v>45602</v>
      </c>
      <c r="C1276" s="2" t="s">
        <v>31</v>
      </c>
      <c r="D1276" s="2" t="s">
        <v>50</v>
      </c>
      <c r="E1276" t="s">
        <v>21</v>
      </c>
      <c r="F1276">
        <v>1</v>
      </c>
      <c r="G1276" s="12">
        <v>6</v>
      </c>
      <c r="H1276">
        <v>9</v>
      </c>
      <c r="I1276" t="s">
        <v>41</v>
      </c>
      <c r="J1276" t="s">
        <v>23</v>
      </c>
      <c r="K1276" s="4">
        <f>(Table1[[#This Row],[EndTime]]-Table1[[#This Row],[StartTime]])*1440</f>
        <v>120.00000000000006</v>
      </c>
      <c r="L1276" s="5">
        <f>Table1[[#This Row],[Attendees]]/Table1[[#This Row],[Capacity]]</f>
        <v>1.5</v>
      </c>
      <c r="M1276">
        <f>IF(Table1[[#This Row],[Attendees]]&gt;Table1[[#This Row],[Capacity]],1,0)</f>
        <v>1</v>
      </c>
      <c r="N1276" t="str">
        <f>TEXT(Table1[[#This Row],[Date]],"ddd")</f>
        <v>Wed</v>
      </c>
      <c r="O1276" t="str">
        <f>TEXT(Table1[[#This Row],[Date]],"mmm")</f>
        <v>Nov</v>
      </c>
      <c r="P1276" t="str">
        <f>IF(Table1[[#This Row],[Capacity]]&lt;=4,"Small",IF(Table1[[#This Row],[Capacity]]&lt;=8,"Medium","Large"))</f>
        <v>Medium</v>
      </c>
      <c r="Q1276" t="str">
        <f>IF(Table1[[#This Row],[Utilization %]]&lt;0.25,"Barely Attended","Normal")</f>
        <v>Normal</v>
      </c>
      <c r="R1276" t="str">
        <f>IF(Table1[[#This Row],[Meeting duration (mins)]]&gt;90,"Long Meeting","Normal")</f>
        <v>Long Meeting</v>
      </c>
    </row>
    <row r="1277" spans="1:18" x14ac:dyDescent="0.2">
      <c r="A1277">
        <v>1278</v>
      </c>
      <c r="B1277" s="1">
        <v>45626</v>
      </c>
      <c r="C1277" s="2" t="s">
        <v>44</v>
      </c>
      <c r="D1277" s="2" t="s">
        <v>15</v>
      </c>
      <c r="E1277" t="s">
        <v>49</v>
      </c>
      <c r="F1277">
        <v>3</v>
      </c>
      <c r="G1277" s="12">
        <v>12</v>
      </c>
      <c r="H1277">
        <v>3</v>
      </c>
      <c r="I1277" t="s">
        <v>41</v>
      </c>
      <c r="J1277" t="s">
        <v>30</v>
      </c>
      <c r="K1277" s="4">
        <f>(Table1[[#This Row],[EndTime]]-Table1[[#This Row],[StartTime]])*1440</f>
        <v>30.000000000000053</v>
      </c>
      <c r="L1277" s="5">
        <f>Table1[[#This Row],[Attendees]]/Table1[[#This Row],[Capacity]]</f>
        <v>0.25</v>
      </c>
      <c r="M1277">
        <f>IF(Table1[[#This Row],[Attendees]]&gt;Table1[[#This Row],[Capacity]],1,0)</f>
        <v>0</v>
      </c>
      <c r="N1277" t="str">
        <f>TEXT(Table1[[#This Row],[Date]],"ddd")</f>
        <v>Sat</v>
      </c>
      <c r="O1277" t="str">
        <f>TEXT(Table1[[#This Row],[Date]],"mmm")</f>
        <v>Nov</v>
      </c>
      <c r="P1277" t="str">
        <f>IF(Table1[[#This Row],[Capacity]]&lt;=4,"Small",IF(Table1[[#This Row],[Capacity]]&lt;=8,"Medium","Large"))</f>
        <v>Large</v>
      </c>
      <c r="Q1277" t="str">
        <f>IF(Table1[[#This Row],[Utilization %]]&lt;0.25,"Barely Attended","Normal")</f>
        <v>Normal</v>
      </c>
      <c r="R1277" t="str">
        <f>IF(Table1[[#This Row],[Meeting duration (mins)]]&gt;90,"Long Meeting","Normal")</f>
        <v>Normal</v>
      </c>
    </row>
    <row r="1278" spans="1:18" x14ac:dyDescent="0.2">
      <c r="A1278">
        <v>1279</v>
      </c>
      <c r="B1278" s="1">
        <v>45370</v>
      </c>
      <c r="C1278" s="2" t="s">
        <v>33</v>
      </c>
      <c r="D1278" s="2" t="s">
        <v>31</v>
      </c>
      <c r="E1278" t="s">
        <v>21</v>
      </c>
      <c r="F1278">
        <v>1</v>
      </c>
      <c r="G1278" s="12">
        <v>6</v>
      </c>
      <c r="H1278">
        <v>5</v>
      </c>
      <c r="I1278" t="s">
        <v>17</v>
      </c>
      <c r="J1278" t="s">
        <v>14</v>
      </c>
      <c r="K1278" s="4">
        <f>(Table1[[#This Row],[EndTime]]-Table1[[#This Row],[StartTime]])*1440</f>
        <v>30.000000000000053</v>
      </c>
      <c r="L1278" s="5">
        <f>Table1[[#This Row],[Attendees]]/Table1[[#This Row],[Capacity]]</f>
        <v>0.83333333333333337</v>
      </c>
      <c r="M1278">
        <f>IF(Table1[[#This Row],[Attendees]]&gt;Table1[[#This Row],[Capacity]],1,0)</f>
        <v>0</v>
      </c>
      <c r="N1278" t="str">
        <f>TEXT(Table1[[#This Row],[Date]],"ddd")</f>
        <v>Tue</v>
      </c>
      <c r="O1278" t="str">
        <f>TEXT(Table1[[#This Row],[Date]],"mmm")</f>
        <v>Mar</v>
      </c>
      <c r="P1278" t="str">
        <f>IF(Table1[[#This Row],[Capacity]]&lt;=4,"Small",IF(Table1[[#This Row],[Capacity]]&lt;=8,"Medium","Large"))</f>
        <v>Medium</v>
      </c>
      <c r="Q1278" t="str">
        <f>IF(Table1[[#This Row],[Utilization %]]&lt;0.25,"Barely Attended","Normal")</f>
        <v>Normal</v>
      </c>
      <c r="R1278" t="str">
        <f>IF(Table1[[#This Row],[Meeting duration (mins)]]&gt;90,"Long Meeting","Normal")</f>
        <v>Normal</v>
      </c>
    </row>
    <row r="1279" spans="1:18" x14ac:dyDescent="0.2">
      <c r="A1279">
        <v>1280</v>
      </c>
      <c r="B1279" s="1">
        <v>45458</v>
      </c>
      <c r="C1279" s="2" t="s">
        <v>32</v>
      </c>
      <c r="D1279" s="2" t="s">
        <v>26</v>
      </c>
      <c r="E1279" t="s">
        <v>25</v>
      </c>
      <c r="F1279">
        <v>1</v>
      </c>
      <c r="G1279" s="12">
        <v>4</v>
      </c>
      <c r="H1279">
        <v>2</v>
      </c>
      <c r="I1279" t="s">
        <v>22</v>
      </c>
      <c r="J1279" t="s">
        <v>23</v>
      </c>
      <c r="K1279" s="4">
        <f>(Table1[[#This Row],[EndTime]]-Table1[[#This Row],[StartTime]])*1440</f>
        <v>120.00000000000006</v>
      </c>
      <c r="L1279" s="5">
        <f>Table1[[#This Row],[Attendees]]/Table1[[#This Row],[Capacity]]</f>
        <v>0.5</v>
      </c>
      <c r="M1279">
        <f>IF(Table1[[#This Row],[Attendees]]&gt;Table1[[#This Row],[Capacity]],1,0)</f>
        <v>0</v>
      </c>
      <c r="N1279" t="str">
        <f>TEXT(Table1[[#This Row],[Date]],"ddd")</f>
        <v>Sat</v>
      </c>
      <c r="O1279" t="str">
        <f>TEXT(Table1[[#This Row],[Date]],"mmm")</f>
        <v>Jun</v>
      </c>
      <c r="P1279" t="str">
        <f>IF(Table1[[#This Row],[Capacity]]&lt;=4,"Small",IF(Table1[[#This Row],[Capacity]]&lt;=8,"Medium","Large"))</f>
        <v>Small</v>
      </c>
      <c r="Q1279" t="str">
        <f>IF(Table1[[#This Row],[Utilization %]]&lt;0.25,"Barely Attended","Normal")</f>
        <v>Normal</v>
      </c>
      <c r="R1279" t="str">
        <f>IF(Table1[[#This Row],[Meeting duration (mins)]]&gt;90,"Long Meeting","Normal")</f>
        <v>Long Meeting</v>
      </c>
    </row>
    <row r="1280" spans="1:18" x14ac:dyDescent="0.2">
      <c r="A1280">
        <v>1281</v>
      </c>
      <c r="B1280" s="1">
        <v>45620</v>
      </c>
      <c r="C1280" s="2" t="s">
        <v>43</v>
      </c>
      <c r="D1280" s="2" t="s">
        <v>44</v>
      </c>
      <c r="E1280" t="s">
        <v>35</v>
      </c>
      <c r="F1280">
        <v>2</v>
      </c>
      <c r="G1280" s="12">
        <v>10</v>
      </c>
      <c r="H1280">
        <v>2</v>
      </c>
      <c r="I1280" t="s">
        <v>27</v>
      </c>
      <c r="J1280" t="s">
        <v>14</v>
      </c>
      <c r="K1280" s="4">
        <f>(Table1[[#This Row],[EndTime]]-Table1[[#This Row],[StartTime]])*1440</f>
        <v>59.999999999999943</v>
      </c>
      <c r="L1280" s="5">
        <f>Table1[[#This Row],[Attendees]]/Table1[[#This Row],[Capacity]]</f>
        <v>0.2</v>
      </c>
      <c r="M1280">
        <f>IF(Table1[[#This Row],[Attendees]]&gt;Table1[[#This Row],[Capacity]],1,0)</f>
        <v>0</v>
      </c>
      <c r="N1280" t="str">
        <f>TEXT(Table1[[#This Row],[Date]],"ddd")</f>
        <v>Sun</v>
      </c>
      <c r="O1280" t="str">
        <f>TEXT(Table1[[#This Row],[Date]],"mmm")</f>
        <v>Nov</v>
      </c>
      <c r="P1280" t="str">
        <f>IF(Table1[[#This Row],[Capacity]]&lt;=4,"Small",IF(Table1[[#This Row],[Capacity]]&lt;=8,"Medium","Large"))</f>
        <v>Large</v>
      </c>
      <c r="Q1280" t="str">
        <f>IF(Table1[[#This Row],[Utilization %]]&lt;0.25,"Barely Attended","Normal")</f>
        <v>Barely Attended</v>
      </c>
      <c r="R1280" t="str">
        <f>IF(Table1[[#This Row],[Meeting duration (mins)]]&gt;90,"Long Meeting","Normal")</f>
        <v>Normal</v>
      </c>
    </row>
    <row r="1281" spans="1:18" x14ac:dyDescent="0.2">
      <c r="A1281">
        <v>1282</v>
      </c>
      <c r="B1281" s="1">
        <v>45329</v>
      </c>
      <c r="C1281" s="2" t="s">
        <v>47</v>
      </c>
      <c r="D1281" s="2" t="s">
        <v>43</v>
      </c>
      <c r="E1281" t="s">
        <v>35</v>
      </c>
      <c r="F1281">
        <v>2</v>
      </c>
      <c r="G1281" s="12">
        <v>10</v>
      </c>
      <c r="H1281">
        <v>10</v>
      </c>
      <c r="I1281" t="s">
        <v>41</v>
      </c>
      <c r="J1281" t="s">
        <v>18</v>
      </c>
      <c r="K1281" s="4">
        <f>(Table1[[#This Row],[EndTime]]-Table1[[#This Row],[StartTime]])*1440</f>
        <v>90</v>
      </c>
      <c r="L1281" s="5">
        <f>Table1[[#This Row],[Attendees]]/Table1[[#This Row],[Capacity]]</f>
        <v>1</v>
      </c>
      <c r="M1281">
        <f>IF(Table1[[#This Row],[Attendees]]&gt;Table1[[#This Row],[Capacity]],1,0)</f>
        <v>0</v>
      </c>
      <c r="N1281" t="str">
        <f>TEXT(Table1[[#This Row],[Date]],"ddd")</f>
        <v>Wed</v>
      </c>
      <c r="O1281" t="str">
        <f>TEXT(Table1[[#This Row],[Date]],"mmm")</f>
        <v>Feb</v>
      </c>
      <c r="P1281" t="str">
        <f>IF(Table1[[#This Row],[Capacity]]&lt;=4,"Small",IF(Table1[[#This Row],[Capacity]]&lt;=8,"Medium","Large"))</f>
        <v>Large</v>
      </c>
      <c r="Q1281" t="str">
        <f>IF(Table1[[#This Row],[Utilization %]]&lt;0.25,"Barely Attended","Normal")</f>
        <v>Normal</v>
      </c>
      <c r="R1281" t="str">
        <f>IF(Table1[[#This Row],[Meeting duration (mins)]]&gt;90,"Long Meeting","Normal")</f>
        <v>Normal</v>
      </c>
    </row>
    <row r="1282" spans="1:18" x14ac:dyDescent="0.2">
      <c r="A1282">
        <v>1283</v>
      </c>
      <c r="B1282" s="1">
        <v>45324</v>
      </c>
      <c r="C1282" s="2" t="s">
        <v>10</v>
      </c>
      <c r="D1282" s="2" t="s">
        <v>45</v>
      </c>
      <c r="E1282" t="s">
        <v>12</v>
      </c>
      <c r="F1282">
        <v>2</v>
      </c>
      <c r="G1282" s="12">
        <v>8</v>
      </c>
      <c r="H1282">
        <v>1</v>
      </c>
      <c r="I1282" t="s">
        <v>41</v>
      </c>
      <c r="J1282" t="s">
        <v>14</v>
      </c>
      <c r="K1282" s="4">
        <f>(Table1[[#This Row],[EndTime]]-Table1[[#This Row],[StartTime]])*1440</f>
        <v>29.999999999999893</v>
      </c>
      <c r="L1282" s="5">
        <f>Table1[[#This Row],[Attendees]]/Table1[[#This Row],[Capacity]]</f>
        <v>0.125</v>
      </c>
      <c r="M1282">
        <f>IF(Table1[[#This Row],[Attendees]]&gt;Table1[[#This Row],[Capacity]],1,0)</f>
        <v>0</v>
      </c>
      <c r="N1282" t="str">
        <f>TEXT(Table1[[#This Row],[Date]],"ddd")</f>
        <v>Fri</v>
      </c>
      <c r="O1282" t="str">
        <f>TEXT(Table1[[#This Row],[Date]],"mmm")</f>
        <v>Feb</v>
      </c>
      <c r="P1282" t="str">
        <f>IF(Table1[[#This Row],[Capacity]]&lt;=4,"Small",IF(Table1[[#This Row],[Capacity]]&lt;=8,"Medium","Large"))</f>
        <v>Medium</v>
      </c>
      <c r="Q1282" t="str">
        <f>IF(Table1[[#This Row],[Utilization %]]&lt;0.25,"Barely Attended","Normal")</f>
        <v>Barely Attended</v>
      </c>
      <c r="R1282" t="str">
        <f>IF(Table1[[#This Row],[Meeting duration (mins)]]&gt;90,"Long Meeting","Normal")</f>
        <v>Normal</v>
      </c>
    </row>
    <row r="1283" spans="1:18" x14ac:dyDescent="0.2">
      <c r="A1283">
        <v>1284</v>
      </c>
      <c r="B1283" s="1">
        <v>45378</v>
      </c>
      <c r="C1283" s="2" t="s">
        <v>29</v>
      </c>
      <c r="D1283" s="2" t="s">
        <v>10</v>
      </c>
      <c r="E1283" t="s">
        <v>25</v>
      </c>
      <c r="F1283">
        <v>1</v>
      </c>
      <c r="G1283" s="12">
        <v>4</v>
      </c>
      <c r="H1283">
        <v>1</v>
      </c>
      <c r="I1283" t="s">
        <v>41</v>
      </c>
      <c r="J1283" t="s">
        <v>30</v>
      </c>
      <c r="K1283" s="4">
        <f>(Table1[[#This Row],[EndTime]]-Table1[[#This Row],[StartTime]])*1440</f>
        <v>120.00000000000006</v>
      </c>
      <c r="L1283" s="5">
        <f>Table1[[#This Row],[Attendees]]/Table1[[#This Row],[Capacity]]</f>
        <v>0.25</v>
      </c>
      <c r="M1283">
        <f>IF(Table1[[#This Row],[Attendees]]&gt;Table1[[#This Row],[Capacity]],1,0)</f>
        <v>0</v>
      </c>
      <c r="N1283" t="str">
        <f>TEXT(Table1[[#This Row],[Date]],"ddd")</f>
        <v>Wed</v>
      </c>
      <c r="O1283" t="str">
        <f>TEXT(Table1[[#This Row],[Date]],"mmm")</f>
        <v>Mar</v>
      </c>
      <c r="P1283" t="str">
        <f>IF(Table1[[#This Row],[Capacity]]&lt;=4,"Small",IF(Table1[[#This Row],[Capacity]]&lt;=8,"Medium","Large"))</f>
        <v>Small</v>
      </c>
      <c r="Q1283" t="str">
        <f>IF(Table1[[#This Row],[Utilization %]]&lt;0.25,"Barely Attended","Normal")</f>
        <v>Normal</v>
      </c>
      <c r="R1283" t="str">
        <f>IF(Table1[[#This Row],[Meeting duration (mins)]]&gt;90,"Long Meeting","Normal")</f>
        <v>Long Meeting</v>
      </c>
    </row>
    <row r="1284" spans="1:18" x14ac:dyDescent="0.2">
      <c r="A1284">
        <v>1285</v>
      </c>
      <c r="B1284" s="1">
        <v>45515</v>
      </c>
      <c r="C1284" s="2" t="s">
        <v>44</v>
      </c>
      <c r="D1284" s="2" t="s">
        <v>29</v>
      </c>
      <c r="E1284" t="s">
        <v>49</v>
      </c>
      <c r="F1284">
        <v>3</v>
      </c>
      <c r="G1284" s="12">
        <v>12</v>
      </c>
      <c r="H1284">
        <v>12</v>
      </c>
      <c r="I1284" t="s">
        <v>42</v>
      </c>
      <c r="J1284" t="s">
        <v>18</v>
      </c>
      <c r="K1284" s="4">
        <f>(Table1[[#This Row],[EndTime]]-Table1[[#This Row],[StartTime]])*1440</f>
        <v>60.000000000000028</v>
      </c>
      <c r="L1284" s="5">
        <f>Table1[[#This Row],[Attendees]]/Table1[[#This Row],[Capacity]]</f>
        <v>1</v>
      </c>
      <c r="M1284">
        <f>IF(Table1[[#This Row],[Attendees]]&gt;Table1[[#This Row],[Capacity]],1,0)</f>
        <v>0</v>
      </c>
      <c r="N1284" t="str">
        <f>TEXT(Table1[[#This Row],[Date]],"ddd")</f>
        <v>Sun</v>
      </c>
      <c r="O1284" t="str">
        <f>TEXT(Table1[[#This Row],[Date]],"mmm")</f>
        <v>Aug</v>
      </c>
      <c r="P1284" t="str">
        <f>IF(Table1[[#This Row],[Capacity]]&lt;=4,"Small",IF(Table1[[#This Row],[Capacity]]&lt;=8,"Medium","Large"))</f>
        <v>Large</v>
      </c>
      <c r="Q1284" t="str">
        <f>IF(Table1[[#This Row],[Utilization %]]&lt;0.25,"Barely Attended","Normal")</f>
        <v>Normal</v>
      </c>
      <c r="R1284" t="str">
        <f>IF(Table1[[#This Row],[Meeting duration (mins)]]&gt;90,"Long Meeting","Normal")</f>
        <v>Normal</v>
      </c>
    </row>
    <row r="1285" spans="1:18" x14ac:dyDescent="0.2">
      <c r="A1285">
        <v>1286</v>
      </c>
      <c r="B1285" s="1">
        <v>45449</v>
      </c>
      <c r="C1285" s="2" t="s">
        <v>43</v>
      </c>
      <c r="D1285" s="2" t="s">
        <v>36</v>
      </c>
      <c r="E1285" t="s">
        <v>49</v>
      </c>
      <c r="F1285">
        <v>3</v>
      </c>
      <c r="G1285" s="12">
        <v>12</v>
      </c>
      <c r="H1285">
        <v>14</v>
      </c>
      <c r="I1285" t="s">
        <v>17</v>
      </c>
      <c r="J1285" t="s">
        <v>30</v>
      </c>
      <c r="K1285" s="4">
        <f>(Table1[[#This Row],[EndTime]]-Table1[[#This Row],[StartTime]])*1440</f>
        <v>29.999999999999972</v>
      </c>
      <c r="L1285" s="5">
        <f>Table1[[#This Row],[Attendees]]/Table1[[#This Row],[Capacity]]</f>
        <v>1.1666666666666667</v>
      </c>
      <c r="M1285">
        <f>IF(Table1[[#This Row],[Attendees]]&gt;Table1[[#This Row],[Capacity]],1,0)</f>
        <v>1</v>
      </c>
      <c r="N1285" t="str">
        <f>TEXT(Table1[[#This Row],[Date]],"ddd")</f>
        <v>Thu</v>
      </c>
      <c r="O1285" t="str">
        <f>TEXT(Table1[[#This Row],[Date]],"mmm")</f>
        <v>Jun</v>
      </c>
      <c r="P1285" t="str">
        <f>IF(Table1[[#This Row],[Capacity]]&lt;=4,"Small",IF(Table1[[#This Row],[Capacity]]&lt;=8,"Medium","Large"))</f>
        <v>Large</v>
      </c>
      <c r="Q1285" t="str">
        <f>IF(Table1[[#This Row],[Utilization %]]&lt;0.25,"Barely Attended","Normal")</f>
        <v>Normal</v>
      </c>
      <c r="R1285" t="str">
        <f>IF(Table1[[#This Row],[Meeting duration (mins)]]&gt;90,"Long Meeting","Normal")</f>
        <v>Normal</v>
      </c>
    </row>
    <row r="1286" spans="1:18" x14ac:dyDescent="0.2">
      <c r="A1286">
        <v>1287</v>
      </c>
      <c r="B1286" s="1">
        <v>45545</v>
      </c>
      <c r="C1286" s="2" t="s">
        <v>16</v>
      </c>
      <c r="D1286" s="2" t="s">
        <v>11</v>
      </c>
      <c r="E1286" t="s">
        <v>12</v>
      </c>
      <c r="F1286">
        <v>2</v>
      </c>
      <c r="G1286" s="12">
        <v>8</v>
      </c>
      <c r="H1286">
        <v>5</v>
      </c>
      <c r="I1286" t="s">
        <v>13</v>
      </c>
      <c r="J1286" t="s">
        <v>23</v>
      </c>
      <c r="K1286" s="4">
        <f>(Table1[[#This Row],[EndTime]]-Table1[[#This Row],[StartTime]])*1440</f>
        <v>120.00000000000006</v>
      </c>
      <c r="L1286" s="5">
        <f>Table1[[#This Row],[Attendees]]/Table1[[#This Row],[Capacity]]</f>
        <v>0.625</v>
      </c>
      <c r="M1286">
        <f>IF(Table1[[#This Row],[Attendees]]&gt;Table1[[#This Row],[Capacity]],1,0)</f>
        <v>0</v>
      </c>
      <c r="N1286" t="str">
        <f>TEXT(Table1[[#This Row],[Date]],"ddd")</f>
        <v>Tue</v>
      </c>
      <c r="O1286" t="str">
        <f>TEXT(Table1[[#This Row],[Date]],"mmm")</f>
        <v>Sep</v>
      </c>
      <c r="P1286" t="str">
        <f>IF(Table1[[#This Row],[Capacity]]&lt;=4,"Small",IF(Table1[[#This Row],[Capacity]]&lt;=8,"Medium","Large"))</f>
        <v>Medium</v>
      </c>
      <c r="Q1286" t="str">
        <f>IF(Table1[[#This Row],[Utilization %]]&lt;0.25,"Barely Attended","Normal")</f>
        <v>Normal</v>
      </c>
      <c r="R1286" t="str">
        <f>IF(Table1[[#This Row],[Meeting duration (mins)]]&gt;90,"Long Meeting","Normal")</f>
        <v>Long Meeting</v>
      </c>
    </row>
    <row r="1287" spans="1:18" x14ac:dyDescent="0.2">
      <c r="A1287">
        <v>1288</v>
      </c>
      <c r="B1287" s="1">
        <v>45585</v>
      </c>
      <c r="C1287" s="2" t="s">
        <v>29</v>
      </c>
      <c r="D1287" s="2" t="s">
        <v>32</v>
      </c>
      <c r="E1287" t="s">
        <v>25</v>
      </c>
      <c r="F1287">
        <v>1</v>
      </c>
      <c r="G1287" s="12">
        <v>4</v>
      </c>
      <c r="H1287">
        <v>3</v>
      </c>
      <c r="I1287" t="s">
        <v>22</v>
      </c>
      <c r="J1287" t="s">
        <v>40</v>
      </c>
      <c r="K1287" s="4">
        <f>(Table1[[#This Row],[EndTime]]-Table1[[#This Row],[StartTime]])*1440</f>
        <v>59.999999999999943</v>
      </c>
      <c r="L1287" s="5">
        <f>Table1[[#This Row],[Attendees]]/Table1[[#This Row],[Capacity]]</f>
        <v>0.75</v>
      </c>
      <c r="M1287">
        <f>IF(Table1[[#This Row],[Attendees]]&gt;Table1[[#This Row],[Capacity]],1,0)</f>
        <v>0</v>
      </c>
      <c r="N1287" t="str">
        <f>TEXT(Table1[[#This Row],[Date]],"ddd")</f>
        <v>Sun</v>
      </c>
      <c r="O1287" t="str">
        <f>TEXT(Table1[[#This Row],[Date]],"mmm")</f>
        <v>Oct</v>
      </c>
      <c r="P1287" t="str">
        <f>IF(Table1[[#This Row],[Capacity]]&lt;=4,"Small",IF(Table1[[#This Row],[Capacity]]&lt;=8,"Medium","Large"))</f>
        <v>Small</v>
      </c>
      <c r="Q1287" t="str">
        <f>IF(Table1[[#This Row],[Utilization %]]&lt;0.25,"Barely Attended","Normal")</f>
        <v>Normal</v>
      </c>
      <c r="R1287" t="str">
        <f>IF(Table1[[#This Row],[Meeting duration (mins)]]&gt;90,"Long Meeting","Normal")</f>
        <v>Normal</v>
      </c>
    </row>
    <row r="1288" spans="1:18" x14ac:dyDescent="0.2">
      <c r="A1288">
        <v>1289</v>
      </c>
      <c r="B1288" s="1">
        <v>45466</v>
      </c>
      <c r="C1288" s="2" t="s">
        <v>37</v>
      </c>
      <c r="D1288" s="2" t="s">
        <v>32</v>
      </c>
      <c r="E1288" t="s">
        <v>12</v>
      </c>
      <c r="F1288">
        <v>2</v>
      </c>
      <c r="G1288" s="12">
        <v>8</v>
      </c>
      <c r="H1288">
        <v>7</v>
      </c>
      <c r="I1288" t="s">
        <v>41</v>
      </c>
      <c r="J1288" t="s">
        <v>40</v>
      </c>
      <c r="K1288" s="4">
        <f>(Table1[[#This Row],[EndTime]]-Table1[[#This Row],[StartTime]])*1440</f>
        <v>29.999999999999893</v>
      </c>
      <c r="L1288" s="5">
        <f>Table1[[#This Row],[Attendees]]/Table1[[#This Row],[Capacity]]</f>
        <v>0.875</v>
      </c>
      <c r="M1288">
        <f>IF(Table1[[#This Row],[Attendees]]&gt;Table1[[#This Row],[Capacity]],1,0)</f>
        <v>0</v>
      </c>
      <c r="N1288" t="str">
        <f>TEXT(Table1[[#This Row],[Date]],"ddd")</f>
        <v>Sun</v>
      </c>
      <c r="O1288" t="str">
        <f>TEXT(Table1[[#This Row],[Date]],"mmm")</f>
        <v>Jun</v>
      </c>
      <c r="P1288" t="str">
        <f>IF(Table1[[#This Row],[Capacity]]&lt;=4,"Small",IF(Table1[[#This Row],[Capacity]]&lt;=8,"Medium","Large"))</f>
        <v>Medium</v>
      </c>
      <c r="Q1288" t="str">
        <f>IF(Table1[[#This Row],[Utilization %]]&lt;0.25,"Barely Attended","Normal")</f>
        <v>Normal</v>
      </c>
      <c r="R1288" t="str">
        <f>IF(Table1[[#This Row],[Meeting duration (mins)]]&gt;90,"Long Meeting","Normal")</f>
        <v>Normal</v>
      </c>
    </row>
    <row r="1289" spans="1:18" x14ac:dyDescent="0.2">
      <c r="A1289">
        <v>1290</v>
      </c>
      <c r="B1289" s="1">
        <v>45619</v>
      </c>
      <c r="C1289" s="2" t="s">
        <v>33</v>
      </c>
      <c r="D1289" s="2" t="s">
        <v>46</v>
      </c>
      <c r="E1289" t="s">
        <v>38</v>
      </c>
      <c r="F1289">
        <v>3</v>
      </c>
      <c r="G1289" s="12">
        <v>16</v>
      </c>
      <c r="H1289">
        <v>16</v>
      </c>
      <c r="I1289" t="s">
        <v>22</v>
      </c>
      <c r="J1289" t="s">
        <v>18</v>
      </c>
      <c r="K1289" s="4">
        <f>(Table1[[#This Row],[EndTime]]-Table1[[#This Row],[StartTime]])*1440</f>
        <v>90</v>
      </c>
      <c r="L1289" s="5">
        <f>Table1[[#This Row],[Attendees]]/Table1[[#This Row],[Capacity]]</f>
        <v>1</v>
      </c>
      <c r="M1289">
        <f>IF(Table1[[#This Row],[Attendees]]&gt;Table1[[#This Row],[Capacity]],1,0)</f>
        <v>0</v>
      </c>
      <c r="N1289" t="str">
        <f>TEXT(Table1[[#This Row],[Date]],"ddd")</f>
        <v>Sat</v>
      </c>
      <c r="O1289" t="str">
        <f>TEXT(Table1[[#This Row],[Date]],"mmm")</f>
        <v>Nov</v>
      </c>
      <c r="P1289" t="str">
        <f>IF(Table1[[#This Row],[Capacity]]&lt;=4,"Small",IF(Table1[[#This Row],[Capacity]]&lt;=8,"Medium","Large"))</f>
        <v>Large</v>
      </c>
      <c r="Q1289" t="str">
        <f>IF(Table1[[#This Row],[Utilization %]]&lt;0.25,"Barely Attended","Normal")</f>
        <v>Normal</v>
      </c>
      <c r="R1289" t="str">
        <f>IF(Table1[[#This Row],[Meeting duration (mins)]]&gt;90,"Long Meeting","Normal")</f>
        <v>Normal</v>
      </c>
    </row>
    <row r="1290" spans="1:18" x14ac:dyDescent="0.2">
      <c r="A1290">
        <v>1291</v>
      </c>
      <c r="B1290" s="1">
        <v>45526</v>
      </c>
      <c r="C1290" s="2" t="s">
        <v>34</v>
      </c>
      <c r="D1290" s="2" t="s">
        <v>20</v>
      </c>
      <c r="E1290" t="s">
        <v>12</v>
      </c>
      <c r="F1290">
        <v>2</v>
      </c>
      <c r="G1290" s="12">
        <v>8</v>
      </c>
      <c r="H1290">
        <v>3</v>
      </c>
      <c r="I1290" t="s">
        <v>22</v>
      </c>
      <c r="J1290" t="s">
        <v>40</v>
      </c>
      <c r="K1290" s="4">
        <f>(Table1[[#This Row],[EndTime]]-Table1[[#This Row],[StartTime]])*1440</f>
        <v>29.999999999999972</v>
      </c>
      <c r="L1290" s="5">
        <f>Table1[[#This Row],[Attendees]]/Table1[[#This Row],[Capacity]]</f>
        <v>0.375</v>
      </c>
      <c r="M1290">
        <f>IF(Table1[[#This Row],[Attendees]]&gt;Table1[[#This Row],[Capacity]],1,0)</f>
        <v>0</v>
      </c>
      <c r="N1290" t="str">
        <f>TEXT(Table1[[#This Row],[Date]],"ddd")</f>
        <v>Thu</v>
      </c>
      <c r="O1290" t="str">
        <f>TEXT(Table1[[#This Row],[Date]],"mmm")</f>
        <v>Aug</v>
      </c>
      <c r="P1290" t="str">
        <f>IF(Table1[[#This Row],[Capacity]]&lt;=4,"Small",IF(Table1[[#This Row],[Capacity]]&lt;=8,"Medium","Large"))</f>
        <v>Medium</v>
      </c>
      <c r="Q1290" t="str">
        <f>IF(Table1[[#This Row],[Utilization %]]&lt;0.25,"Barely Attended","Normal")</f>
        <v>Normal</v>
      </c>
      <c r="R1290" t="str">
        <f>IF(Table1[[#This Row],[Meeting duration (mins)]]&gt;90,"Long Meeting","Normal")</f>
        <v>Normal</v>
      </c>
    </row>
    <row r="1291" spans="1:18" x14ac:dyDescent="0.2">
      <c r="A1291">
        <v>1292</v>
      </c>
      <c r="B1291" s="1">
        <v>45618</v>
      </c>
      <c r="C1291" s="2" t="s">
        <v>26</v>
      </c>
      <c r="D1291" s="2" t="s">
        <v>33</v>
      </c>
      <c r="E1291" t="s">
        <v>21</v>
      </c>
      <c r="F1291">
        <v>1</v>
      </c>
      <c r="G1291" s="12">
        <v>6</v>
      </c>
      <c r="H1291">
        <v>9</v>
      </c>
      <c r="I1291" t="s">
        <v>41</v>
      </c>
      <c r="J1291" t="s">
        <v>30</v>
      </c>
      <c r="K1291" s="4">
        <f>(Table1[[#This Row],[EndTime]]-Table1[[#This Row],[StartTime]])*1440</f>
        <v>59.999999999999943</v>
      </c>
      <c r="L1291" s="5">
        <f>Table1[[#This Row],[Attendees]]/Table1[[#This Row],[Capacity]]</f>
        <v>1.5</v>
      </c>
      <c r="M1291">
        <f>IF(Table1[[#This Row],[Attendees]]&gt;Table1[[#This Row],[Capacity]],1,0)</f>
        <v>1</v>
      </c>
      <c r="N1291" t="str">
        <f>TEXT(Table1[[#This Row],[Date]],"ddd")</f>
        <v>Fri</v>
      </c>
      <c r="O1291" t="str">
        <f>TEXT(Table1[[#This Row],[Date]],"mmm")</f>
        <v>Nov</v>
      </c>
      <c r="P1291" t="str">
        <f>IF(Table1[[#This Row],[Capacity]]&lt;=4,"Small",IF(Table1[[#This Row],[Capacity]]&lt;=8,"Medium","Large"))</f>
        <v>Medium</v>
      </c>
      <c r="Q1291" t="str">
        <f>IF(Table1[[#This Row],[Utilization %]]&lt;0.25,"Barely Attended","Normal")</f>
        <v>Normal</v>
      </c>
      <c r="R1291" t="str">
        <f>IF(Table1[[#This Row],[Meeting duration (mins)]]&gt;90,"Long Meeting","Normal")</f>
        <v>Normal</v>
      </c>
    </row>
    <row r="1292" spans="1:18" x14ac:dyDescent="0.2">
      <c r="A1292">
        <v>1293</v>
      </c>
      <c r="B1292" s="1">
        <v>45638</v>
      </c>
      <c r="C1292" s="2" t="s">
        <v>20</v>
      </c>
      <c r="D1292" s="2" t="s">
        <v>15</v>
      </c>
      <c r="E1292" t="s">
        <v>35</v>
      </c>
      <c r="F1292">
        <v>2</v>
      </c>
      <c r="G1292" s="12">
        <v>10</v>
      </c>
      <c r="H1292">
        <v>6</v>
      </c>
      <c r="I1292" t="s">
        <v>42</v>
      </c>
      <c r="J1292" t="s">
        <v>14</v>
      </c>
      <c r="K1292" s="4">
        <f>(Table1[[#This Row],[EndTime]]-Table1[[#This Row],[StartTime]])*1440</f>
        <v>120.00000000000006</v>
      </c>
      <c r="L1292" s="5">
        <f>Table1[[#This Row],[Attendees]]/Table1[[#This Row],[Capacity]]</f>
        <v>0.6</v>
      </c>
      <c r="M1292">
        <f>IF(Table1[[#This Row],[Attendees]]&gt;Table1[[#This Row],[Capacity]],1,0)</f>
        <v>0</v>
      </c>
      <c r="N1292" t="str">
        <f>TEXT(Table1[[#This Row],[Date]],"ddd")</f>
        <v>Thu</v>
      </c>
      <c r="O1292" t="str">
        <f>TEXT(Table1[[#This Row],[Date]],"mmm")</f>
        <v>Dec</v>
      </c>
      <c r="P1292" t="str">
        <f>IF(Table1[[#This Row],[Capacity]]&lt;=4,"Small",IF(Table1[[#This Row],[Capacity]]&lt;=8,"Medium","Large"))</f>
        <v>Large</v>
      </c>
      <c r="Q1292" t="str">
        <f>IF(Table1[[#This Row],[Utilization %]]&lt;0.25,"Barely Attended","Normal")</f>
        <v>Normal</v>
      </c>
      <c r="R1292" t="str">
        <f>IF(Table1[[#This Row],[Meeting duration (mins)]]&gt;90,"Long Meeting","Normal")</f>
        <v>Long Meeting</v>
      </c>
    </row>
    <row r="1293" spans="1:18" x14ac:dyDescent="0.2">
      <c r="A1293">
        <v>1294</v>
      </c>
      <c r="B1293" s="1">
        <v>45339</v>
      </c>
      <c r="C1293" s="2" t="s">
        <v>26</v>
      </c>
      <c r="D1293" s="2" t="s">
        <v>31</v>
      </c>
      <c r="E1293" t="s">
        <v>21</v>
      </c>
      <c r="F1293">
        <v>1</v>
      </c>
      <c r="G1293" s="12">
        <v>6</v>
      </c>
      <c r="H1293">
        <v>6</v>
      </c>
      <c r="I1293" t="s">
        <v>41</v>
      </c>
      <c r="J1293" t="s">
        <v>30</v>
      </c>
      <c r="K1293" s="4">
        <f>(Table1[[#This Row],[EndTime]]-Table1[[#This Row],[StartTime]])*1440</f>
        <v>90</v>
      </c>
      <c r="L1293" s="5">
        <f>Table1[[#This Row],[Attendees]]/Table1[[#This Row],[Capacity]]</f>
        <v>1</v>
      </c>
      <c r="M1293">
        <f>IF(Table1[[#This Row],[Attendees]]&gt;Table1[[#This Row],[Capacity]],1,0)</f>
        <v>0</v>
      </c>
      <c r="N1293" t="str">
        <f>TEXT(Table1[[#This Row],[Date]],"ddd")</f>
        <v>Sat</v>
      </c>
      <c r="O1293" t="str">
        <f>TEXT(Table1[[#This Row],[Date]],"mmm")</f>
        <v>Feb</v>
      </c>
      <c r="P1293" t="str">
        <f>IF(Table1[[#This Row],[Capacity]]&lt;=4,"Small",IF(Table1[[#This Row],[Capacity]]&lt;=8,"Medium","Large"))</f>
        <v>Medium</v>
      </c>
      <c r="Q1293" t="str">
        <f>IF(Table1[[#This Row],[Utilization %]]&lt;0.25,"Barely Attended","Normal")</f>
        <v>Normal</v>
      </c>
      <c r="R1293" t="str">
        <f>IF(Table1[[#This Row],[Meeting duration (mins)]]&gt;90,"Long Meeting","Normal")</f>
        <v>Normal</v>
      </c>
    </row>
    <row r="1294" spans="1:18" x14ac:dyDescent="0.2">
      <c r="A1294">
        <v>1295</v>
      </c>
      <c r="B1294" s="1">
        <v>45603</v>
      </c>
      <c r="C1294" s="2" t="s">
        <v>11</v>
      </c>
      <c r="D1294" s="2" t="s">
        <v>33</v>
      </c>
      <c r="E1294" t="s">
        <v>25</v>
      </c>
      <c r="F1294">
        <v>1</v>
      </c>
      <c r="G1294" s="12">
        <v>4</v>
      </c>
      <c r="H1294">
        <v>5</v>
      </c>
      <c r="I1294" t="s">
        <v>17</v>
      </c>
      <c r="J1294" t="s">
        <v>14</v>
      </c>
      <c r="K1294" s="4">
        <f>(Table1[[#This Row],[EndTime]]-Table1[[#This Row],[StartTime]])*1440</f>
        <v>29.999999999999893</v>
      </c>
      <c r="L1294" s="5">
        <f>Table1[[#This Row],[Attendees]]/Table1[[#This Row],[Capacity]]</f>
        <v>1.25</v>
      </c>
      <c r="M1294">
        <f>IF(Table1[[#This Row],[Attendees]]&gt;Table1[[#This Row],[Capacity]],1,0)</f>
        <v>1</v>
      </c>
      <c r="N1294" t="str">
        <f>TEXT(Table1[[#This Row],[Date]],"ddd")</f>
        <v>Thu</v>
      </c>
      <c r="O1294" t="str">
        <f>TEXT(Table1[[#This Row],[Date]],"mmm")</f>
        <v>Nov</v>
      </c>
      <c r="P1294" t="str">
        <f>IF(Table1[[#This Row],[Capacity]]&lt;=4,"Small",IF(Table1[[#This Row],[Capacity]]&lt;=8,"Medium","Large"))</f>
        <v>Small</v>
      </c>
      <c r="Q1294" t="str">
        <f>IF(Table1[[#This Row],[Utilization %]]&lt;0.25,"Barely Attended","Normal")</f>
        <v>Normal</v>
      </c>
      <c r="R1294" t="str">
        <f>IF(Table1[[#This Row],[Meeting duration (mins)]]&gt;90,"Long Meeting","Normal")</f>
        <v>Normal</v>
      </c>
    </row>
    <row r="1295" spans="1:18" x14ac:dyDescent="0.2">
      <c r="A1295">
        <v>1296</v>
      </c>
      <c r="B1295" s="1">
        <v>45444</v>
      </c>
      <c r="C1295" s="2" t="s">
        <v>26</v>
      </c>
      <c r="D1295" s="2" t="s">
        <v>11</v>
      </c>
      <c r="E1295" t="s">
        <v>38</v>
      </c>
      <c r="F1295">
        <v>3</v>
      </c>
      <c r="G1295" s="12">
        <v>16</v>
      </c>
      <c r="H1295">
        <v>11</v>
      </c>
      <c r="I1295" t="s">
        <v>22</v>
      </c>
      <c r="J1295" t="s">
        <v>14</v>
      </c>
      <c r="K1295" s="4">
        <f>(Table1[[#This Row],[EndTime]]-Table1[[#This Row],[StartTime]])*1440</f>
        <v>30.000000000000053</v>
      </c>
      <c r="L1295" s="5">
        <f>Table1[[#This Row],[Attendees]]/Table1[[#This Row],[Capacity]]</f>
        <v>0.6875</v>
      </c>
      <c r="M1295">
        <f>IF(Table1[[#This Row],[Attendees]]&gt;Table1[[#This Row],[Capacity]],1,0)</f>
        <v>0</v>
      </c>
      <c r="N1295" t="str">
        <f>TEXT(Table1[[#This Row],[Date]],"ddd")</f>
        <v>Sat</v>
      </c>
      <c r="O1295" t="str">
        <f>TEXT(Table1[[#This Row],[Date]],"mmm")</f>
        <v>Jun</v>
      </c>
      <c r="P1295" t="str">
        <f>IF(Table1[[#This Row],[Capacity]]&lt;=4,"Small",IF(Table1[[#This Row],[Capacity]]&lt;=8,"Medium","Large"))</f>
        <v>Large</v>
      </c>
      <c r="Q1295" t="str">
        <f>IF(Table1[[#This Row],[Utilization %]]&lt;0.25,"Barely Attended","Normal")</f>
        <v>Normal</v>
      </c>
      <c r="R1295" t="str">
        <f>IF(Table1[[#This Row],[Meeting duration (mins)]]&gt;90,"Long Meeting","Normal")</f>
        <v>Normal</v>
      </c>
    </row>
    <row r="1296" spans="1:18" x14ac:dyDescent="0.2">
      <c r="A1296">
        <v>1297</v>
      </c>
      <c r="B1296" s="1">
        <v>45467</v>
      </c>
      <c r="C1296" s="2" t="s">
        <v>37</v>
      </c>
      <c r="D1296" s="2" t="s">
        <v>32</v>
      </c>
      <c r="E1296" t="s">
        <v>25</v>
      </c>
      <c r="F1296">
        <v>1</v>
      </c>
      <c r="G1296" s="12">
        <v>4</v>
      </c>
      <c r="H1296">
        <v>4</v>
      </c>
      <c r="I1296" t="s">
        <v>27</v>
      </c>
      <c r="J1296" t="s">
        <v>28</v>
      </c>
      <c r="K1296" s="4">
        <f>(Table1[[#This Row],[EndTime]]-Table1[[#This Row],[StartTime]])*1440</f>
        <v>29.999999999999893</v>
      </c>
      <c r="L1296" s="5">
        <f>Table1[[#This Row],[Attendees]]/Table1[[#This Row],[Capacity]]</f>
        <v>1</v>
      </c>
      <c r="M1296">
        <f>IF(Table1[[#This Row],[Attendees]]&gt;Table1[[#This Row],[Capacity]],1,0)</f>
        <v>0</v>
      </c>
      <c r="N1296" t="str">
        <f>TEXT(Table1[[#This Row],[Date]],"ddd")</f>
        <v>Mon</v>
      </c>
      <c r="O1296" t="str">
        <f>TEXT(Table1[[#This Row],[Date]],"mmm")</f>
        <v>Jun</v>
      </c>
      <c r="P1296" t="str">
        <f>IF(Table1[[#This Row],[Capacity]]&lt;=4,"Small",IF(Table1[[#This Row],[Capacity]]&lt;=8,"Medium","Large"))</f>
        <v>Small</v>
      </c>
      <c r="Q1296" t="str">
        <f>IF(Table1[[#This Row],[Utilization %]]&lt;0.25,"Barely Attended","Normal")</f>
        <v>Normal</v>
      </c>
      <c r="R1296" t="str">
        <f>IF(Table1[[#This Row],[Meeting duration (mins)]]&gt;90,"Long Meeting","Normal")</f>
        <v>Normal</v>
      </c>
    </row>
    <row r="1297" spans="1:18" x14ac:dyDescent="0.2">
      <c r="A1297">
        <v>1298</v>
      </c>
      <c r="B1297" s="1">
        <v>45377</v>
      </c>
      <c r="C1297" s="2" t="s">
        <v>33</v>
      </c>
      <c r="D1297" s="2" t="s">
        <v>46</v>
      </c>
      <c r="E1297" t="s">
        <v>49</v>
      </c>
      <c r="F1297">
        <v>3</v>
      </c>
      <c r="G1297" s="12">
        <v>12</v>
      </c>
      <c r="H1297">
        <v>11</v>
      </c>
      <c r="I1297" t="s">
        <v>41</v>
      </c>
      <c r="J1297" t="s">
        <v>30</v>
      </c>
      <c r="K1297" s="4">
        <f>(Table1[[#This Row],[EndTime]]-Table1[[#This Row],[StartTime]])*1440</f>
        <v>90</v>
      </c>
      <c r="L1297" s="5">
        <f>Table1[[#This Row],[Attendees]]/Table1[[#This Row],[Capacity]]</f>
        <v>0.91666666666666663</v>
      </c>
      <c r="M1297">
        <f>IF(Table1[[#This Row],[Attendees]]&gt;Table1[[#This Row],[Capacity]],1,0)</f>
        <v>0</v>
      </c>
      <c r="N1297" t="str">
        <f>TEXT(Table1[[#This Row],[Date]],"ddd")</f>
        <v>Tue</v>
      </c>
      <c r="O1297" t="str">
        <f>TEXT(Table1[[#This Row],[Date]],"mmm")</f>
        <v>Mar</v>
      </c>
      <c r="P1297" t="str">
        <f>IF(Table1[[#This Row],[Capacity]]&lt;=4,"Small",IF(Table1[[#This Row],[Capacity]]&lt;=8,"Medium","Large"))</f>
        <v>Large</v>
      </c>
      <c r="Q1297" t="str">
        <f>IF(Table1[[#This Row],[Utilization %]]&lt;0.25,"Barely Attended","Normal")</f>
        <v>Normal</v>
      </c>
      <c r="R1297" t="str">
        <f>IF(Table1[[#This Row],[Meeting duration (mins)]]&gt;90,"Long Meeting","Normal")</f>
        <v>Normal</v>
      </c>
    </row>
    <row r="1298" spans="1:18" x14ac:dyDescent="0.2">
      <c r="A1298">
        <v>1299</v>
      </c>
      <c r="B1298" s="1">
        <v>45443</v>
      </c>
      <c r="C1298" s="2" t="s">
        <v>10</v>
      </c>
      <c r="D1298" s="2" t="s">
        <v>45</v>
      </c>
      <c r="E1298" t="s">
        <v>21</v>
      </c>
      <c r="F1298">
        <v>1</v>
      </c>
      <c r="G1298" s="12">
        <v>6</v>
      </c>
      <c r="H1298">
        <v>9</v>
      </c>
      <c r="I1298" t="s">
        <v>41</v>
      </c>
      <c r="J1298" t="s">
        <v>30</v>
      </c>
      <c r="K1298" s="4">
        <f>(Table1[[#This Row],[EndTime]]-Table1[[#This Row],[StartTime]])*1440</f>
        <v>29.999999999999893</v>
      </c>
      <c r="L1298" s="5">
        <f>Table1[[#This Row],[Attendees]]/Table1[[#This Row],[Capacity]]</f>
        <v>1.5</v>
      </c>
      <c r="M1298">
        <f>IF(Table1[[#This Row],[Attendees]]&gt;Table1[[#This Row],[Capacity]],1,0)</f>
        <v>1</v>
      </c>
      <c r="N1298" t="str">
        <f>TEXT(Table1[[#This Row],[Date]],"ddd")</f>
        <v>Fri</v>
      </c>
      <c r="O1298" t="str">
        <f>TEXT(Table1[[#This Row],[Date]],"mmm")</f>
        <v>May</v>
      </c>
      <c r="P1298" t="str">
        <f>IF(Table1[[#This Row],[Capacity]]&lt;=4,"Small",IF(Table1[[#This Row],[Capacity]]&lt;=8,"Medium","Large"))</f>
        <v>Medium</v>
      </c>
      <c r="Q1298" t="str">
        <f>IF(Table1[[#This Row],[Utilization %]]&lt;0.25,"Barely Attended","Normal")</f>
        <v>Normal</v>
      </c>
      <c r="R1298" t="str">
        <f>IF(Table1[[#This Row],[Meeting duration (mins)]]&gt;90,"Long Meeting","Normal")</f>
        <v>Normal</v>
      </c>
    </row>
    <row r="1299" spans="1:18" x14ac:dyDescent="0.2">
      <c r="A1299">
        <v>1300</v>
      </c>
      <c r="B1299" s="1">
        <v>45576</v>
      </c>
      <c r="C1299" s="2" t="s">
        <v>34</v>
      </c>
      <c r="D1299" s="2" t="s">
        <v>20</v>
      </c>
      <c r="E1299" t="s">
        <v>12</v>
      </c>
      <c r="F1299">
        <v>2</v>
      </c>
      <c r="G1299" s="12">
        <v>8</v>
      </c>
      <c r="H1299">
        <v>3</v>
      </c>
      <c r="I1299" t="s">
        <v>41</v>
      </c>
      <c r="J1299" t="s">
        <v>30</v>
      </c>
      <c r="K1299" s="4">
        <f>(Table1[[#This Row],[EndTime]]-Table1[[#This Row],[StartTime]])*1440</f>
        <v>29.999999999999972</v>
      </c>
      <c r="L1299" s="5">
        <f>Table1[[#This Row],[Attendees]]/Table1[[#This Row],[Capacity]]</f>
        <v>0.375</v>
      </c>
      <c r="M1299">
        <f>IF(Table1[[#This Row],[Attendees]]&gt;Table1[[#This Row],[Capacity]],1,0)</f>
        <v>0</v>
      </c>
      <c r="N1299" t="str">
        <f>TEXT(Table1[[#This Row],[Date]],"ddd")</f>
        <v>Fri</v>
      </c>
      <c r="O1299" t="str">
        <f>TEXT(Table1[[#This Row],[Date]],"mmm")</f>
        <v>Oct</v>
      </c>
      <c r="P1299" t="str">
        <f>IF(Table1[[#This Row],[Capacity]]&lt;=4,"Small",IF(Table1[[#This Row],[Capacity]]&lt;=8,"Medium","Large"))</f>
        <v>Medium</v>
      </c>
      <c r="Q1299" t="str">
        <f>IF(Table1[[#This Row],[Utilization %]]&lt;0.25,"Barely Attended","Normal")</f>
        <v>Normal</v>
      </c>
      <c r="R1299" t="str">
        <f>IF(Table1[[#This Row],[Meeting duration (mins)]]&gt;90,"Long Meeting","Normal")</f>
        <v>Normal</v>
      </c>
    </row>
    <row r="1300" spans="1:18" x14ac:dyDescent="0.2">
      <c r="A1300">
        <v>1301</v>
      </c>
      <c r="B1300" s="1">
        <v>45318</v>
      </c>
      <c r="C1300" s="2" t="s">
        <v>15</v>
      </c>
      <c r="D1300" s="2" t="s">
        <v>37</v>
      </c>
      <c r="E1300" t="s">
        <v>25</v>
      </c>
      <c r="F1300">
        <v>1</v>
      </c>
      <c r="G1300" s="12">
        <v>4</v>
      </c>
      <c r="H1300">
        <v>7</v>
      </c>
      <c r="I1300" t="s">
        <v>13</v>
      </c>
      <c r="J1300" t="s">
        <v>18</v>
      </c>
      <c r="K1300" s="4">
        <f>(Table1[[#This Row],[EndTime]]-Table1[[#This Row],[StartTime]])*1440</f>
        <v>60.000000000000028</v>
      </c>
      <c r="L1300" s="5">
        <f>Table1[[#This Row],[Attendees]]/Table1[[#This Row],[Capacity]]</f>
        <v>1.75</v>
      </c>
      <c r="M1300">
        <f>IF(Table1[[#This Row],[Attendees]]&gt;Table1[[#This Row],[Capacity]],1,0)</f>
        <v>1</v>
      </c>
      <c r="N1300" t="str">
        <f>TEXT(Table1[[#This Row],[Date]],"ddd")</f>
        <v>Sat</v>
      </c>
      <c r="O1300" t="str">
        <f>TEXT(Table1[[#This Row],[Date]],"mmm")</f>
        <v>Jan</v>
      </c>
      <c r="P1300" t="str">
        <f>IF(Table1[[#This Row],[Capacity]]&lt;=4,"Small",IF(Table1[[#This Row],[Capacity]]&lt;=8,"Medium","Large"))</f>
        <v>Small</v>
      </c>
      <c r="Q1300" t="str">
        <f>IF(Table1[[#This Row],[Utilization %]]&lt;0.25,"Barely Attended","Normal")</f>
        <v>Normal</v>
      </c>
      <c r="R1300" t="str">
        <f>IF(Table1[[#This Row],[Meeting duration (mins)]]&gt;90,"Long Meeting","Normal")</f>
        <v>Normal</v>
      </c>
    </row>
    <row r="1301" spans="1:18" x14ac:dyDescent="0.2">
      <c r="A1301">
        <v>1302</v>
      </c>
      <c r="B1301" s="1">
        <v>45431</v>
      </c>
      <c r="C1301" s="2" t="s">
        <v>19</v>
      </c>
      <c r="D1301" s="2" t="s">
        <v>47</v>
      </c>
      <c r="E1301" t="s">
        <v>38</v>
      </c>
      <c r="F1301">
        <v>3</v>
      </c>
      <c r="G1301" s="12">
        <v>16</v>
      </c>
      <c r="H1301">
        <v>5</v>
      </c>
      <c r="I1301" t="s">
        <v>22</v>
      </c>
      <c r="J1301" t="s">
        <v>40</v>
      </c>
      <c r="K1301" s="4">
        <f>(Table1[[#This Row],[EndTime]]-Table1[[#This Row],[StartTime]])*1440</f>
        <v>30.000000000000053</v>
      </c>
      <c r="L1301" s="5">
        <f>Table1[[#This Row],[Attendees]]/Table1[[#This Row],[Capacity]]</f>
        <v>0.3125</v>
      </c>
      <c r="M1301">
        <f>IF(Table1[[#This Row],[Attendees]]&gt;Table1[[#This Row],[Capacity]],1,0)</f>
        <v>0</v>
      </c>
      <c r="N1301" t="str">
        <f>TEXT(Table1[[#This Row],[Date]],"ddd")</f>
        <v>Sun</v>
      </c>
      <c r="O1301" t="str">
        <f>TEXT(Table1[[#This Row],[Date]],"mmm")</f>
        <v>May</v>
      </c>
      <c r="P1301" t="str">
        <f>IF(Table1[[#This Row],[Capacity]]&lt;=4,"Small",IF(Table1[[#This Row],[Capacity]]&lt;=8,"Medium","Large"))</f>
        <v>Large</v>
      </c>
      <c r="Q1301" t="str">
        <f>IF(Table1[[#This Row],[Utilization %]]&lt;0.25,"Barely Attended","Normal")</f>
        <v>Normal</v>
      </c>
      <c r="R1301" t="str">
        <f>IF(Table1[[#This Row],[Meeting duration (mins)]]&gt;90,"Long Meeting","Normal")</f>
        <v>Normal</v>
      </c>
    </row>
    <row r="1302" spans="1:18" x14ac:dyDescent="0.2">
      <c r="A1302">
        <v>1303</v>
      </c>
      <c r="B1302" s="1">
        <v>45575</v>
      </c>
      <c r="C1302" s="2" t="s">
        <v>47</v>
      </c>
      <c r="D1302" s="2" t="s">
        <v>36</v>
      </c>
      <c r="E1302" t="s">
        <v>25</v>
      </c>
      <c r="F1302">
        <v>1</v>
      </c>
      <c r="G1302" s="12">
        <v>4</v>
      </c>
      <c r="H1302">
        <v>4</v>
      </c>
      <c r="I1302" t="s">
        <v>27</v>
      </c>
      <c r="J1302" t="s">
        <v>14</v>
      </c>
      <c r="K1302" s="4">
        <f>(Table1[[#This Row],[EndTime]]-Table1[[#This Row],[StartTime]])*1440</f>
        <v>119.99999999999997</v>
      </c>
      <c r="L1302" s="5">
        <f>Table1[[#This Row],[Attendees]]/Table1[[#This Row],[Capacity]]</f>
        <v>1</v>
      </c>
      <c r="M1302">
        <f>IF(Table1[[#This Row],[Attendees]]&gt;Table1[[#This Row],[Capacity]],1,0)</f>
        <v>0</v>
      </c>
      <c r="N1302" t="str">
        <f>TEXT(Table1[[#This Row],[Date]],"ddd")</f>
        <v>Thu</v>
      </c>
      <c r="O1302" t="str">
        <f>TEXT(Table1[[#This Row],[Date]],"mmm")</f>
        <v>Oct</v>
      </c>
      <c r="P1302" t="str">
        <f>IF(Table1[[#This Row],[Capacity]]&lt;=4,"Small",IF(Table1[[#This Row],[Capacity]]&lt;=8,"Medium","Large"))</f>
        <v>Small</v>
      </c>
      <c r="Q1302" t="str">
        <f>IF(Table1[[#This Row],[Utilization %]]&lt;0.25,"Barely Attended","Normal")</f>
        <v>Normal</v>
      </c>
      <c r="R1302" t="str">
        <f>IF(Table1[[#This Row],[Meeting duration (mins)]]&gt;90,"Long Meeting","Normal")</f>
        <v>Long Meeting</v>
      </c>
    </row>
    <row r="1303" spans="1:18" x14ac:dyDescent="0.2">
      <c r="A1303">
        <v>1304</v>
      </c>
      <c r="B1303" s="1">
        <v>45345</v>
      </c>
      <c r="C1303" s="2" t="s">
        <v>16</v>
      </c>
      <c r="D1303" s="2" t="s">
        <v>26</v>
      </c>
      <c r="E1303" t="s">
        <v>35</v>
      </c>
      <c r="F1303">
        <v>2</v>
      </c>
      <c r="G1303" s="12">
        <v>10</v>
      </c>
      <c r="H1303">
        <v>9</v>
      </c>
      <c r="I1303" t="s">
        <v>39</v>
      </c>
      <c r="J1303" t="s">
        <v>40</v>
      </c>
      <c r="K1303" s="4">
        <f>(Table1[[#This Row],[EndTime]]-Table1[[#This Row],[StartTime]])*1440</f>
        <v>90</v>
      </c>
      <c r="L1303" s="5">
        <f>Table1[[#This Row],[Attendees]]/Table1[[#This Row],[Capacity]]</f>
        <v>0.9</v>
      </c>
      <c r="M1303">
        <f>IF(Table1[[#This Row],[Attendees]]&gt;Table1[[#This Row],[Capacity]],1,0)</f>
        <v>0</v>
      </c>
      <c r="N1303" t="str">
        <f>TEXT(Table1[[#This Row],[Date]],"ddd")</f>
        <v>Fri</v>
      </c>
      <c r="O1303" t="str">
        <f>TEXT(Table1[[#This Row],[Date]],"mmm")</f>
        <v>Feb</v>
      </c>
      <c r="P1303" t="str">
        <f>IF(Table1[[#This Row],[Capacity]]&lt;=4,"Small",IF(Table1[[#This Row],[Capacity]]&lt;=8,"Medium","Large"))</f>
        <v>Large</v>
      </c>
      <c r="Q1303" t="str">
        <f>IF(Table1[[#This Row],[Utilization %]]&lt;0.25,"Barely Attended","Normal")</f>
        <v>Normal</v>
      </c>
      <c r="R1303" t="str">
        <f>IF(Table1[[#This Row],[Meeting duration (mins)]]&gt;90,"Long Meeting","Normal")</f>
        <v>Normal</v>
      </c>
    </row>
    <row r="1304" spans="1:18" x14ac:dyDescent="0.2">
      <c r="A1304">
        <v>1305</v>
      </c>
      <c r="B1304" s="1">
        <v>45341</v>
      </c>
      <c r="C1304" s="2" t="s">
        <v>43</v>
      </c>
      <c r="D1304" s="2" t="s">
        <v>15</v>
      </c>
      <c r="E1304" t="s">
        <v>21</v>
      </c>
      <c r="F1304">
        <v>1</v>
      </c>
      <c r="G1304" s="12">
        <v>6</v>
      </c>
      <c r="H1304">
        <v>5</v>
      </c>
      <c r="I1304" t="s">
        <v>13</v>
      </c>
      <c r="J1304" t="s">
        <v>23</v>
      </c>
      <c r="K1304" s="4">
        <f>(Table1[[#This Row],[EndTime]]-Table1[[#This Row],[StartTime]])*1440</f>
        <v>90</v>
      </c>
      <c r="L1304" s="5">
        <f>Table1[[#This Row],[Attendees]]/Table1[[#This Row],[Capacity]]</f>
        <v>0.83333333333333337</v>
      </c>
      <c r="M1304">
        <f>IF(Table1[[#This Row],[Attendees]]&gt;Table1[[#This Row],[Capacity]],1,0)</f>
        <v>0</v>
      </c>
      <c r="N1304" t="str">
        <f>TEXT(Table1[[#This Row],[Date]],"ddd")</f>
        <v>Mon</v>
      </c>
      <c r="O1304" t="str">
        <f>TEXT(Table1[[#This Row],[Date]],"mmm")</f>
        <v>Feb</v>
      </c>
      <c r="P1304" t="str">
        <f>IF(Table1[[#This Row],[Capacity]]&lt;=4,"Small",IF(Table1[[#This Row],[Capacity]]&lt;=8,"Medium","Large"))</f>
        <v>Medium</v>
      </c>
      <c r="Q1304" t="str">
        <f>IF(Table1[[#This Row],[Utilization %]]&lt;0.25,"Barely Attended","Normal")</f>
        <v>Normal</v>
      </c>
      <c r="R1304" t="str">
        <f>IF(Table1[[#This Row],[Meeting duration (mins)]]&gt;90,"Long Meeting","Normal")</f>
        <v>Normal</v>
      </c>
    </row>
    <row r="1305" spans="1:18" x14ac:dyDescent="0.2">
      <c r="A1305">
        <v>1306</v>
      </c>
      <c r="B1305" s="1">
        <v>45420</v>
      </c>
      <c r="C1305" s="2" t="s">
        <v>19</v>
      </c>
      <c r="D1305" s="2" t="s">
        <v>20</v>
      </c>
      <c r="E1305" t="s">
        <v>38</v>
      </c>
      <c r="F1305">
        <v>3</v>
      </c>
      <c r="G1305" s="12">
        <v>16</v>
      </c>
      <c r="H1305">
        <v>2</v>
      </c>
      <c r="I1305" t="s">
        <v>22</v>
      </c>
      <c r="J1305" t="s">
        <v>23</v>
      </c>
      <c r="K1305" s="4">
        <f>(Table1[[#This Row],[EndTime]]-Table1[[#This Row],[StartTime]])*1440</f>
        <v>90</v>
      </c>
      <c r="L1305" s="5">
        <f>Table1[[#This Row],[Attendees]]/Table1[[#This Row],[Capacity]]</f>
        <v>0.125</v>
      </c>
      <c r="M1305">
        <f>IF(Table1[[#This Row],[Attendees]]&gt;Table1[[#This Row],[Capacity]],1,0)</f>
        <v>0</v>
      </c>
      <c r="N1305" t="str">
        <f>TEXT(Table1[[#This Row],[Date]],"ddd")</f>
        <v>Wed</v>
      </c>
      <c r="O1305" t="str">
        <f>TEXT(Table1[[#This Row],[Date]],"mmm")</f>
        <v>May</v>
      </c>
      <c r="P1305" t="str">
        <f>IF(Table1[[#This Row],[Capacity]]&lt;=4,"Small",IF(Table1[[#This Row],[Capacity]]&lt;=8,"Medium","Large"))</f>
        <v>Large</v>
      </c>
      <c r="Q1305" t="str">
        <f>IF(Table1[[#This Row],[Utilization %]]&lt;0.25,"Barely Attended","Normal")</f>
        <v>Barely Attended</v>
      </c>
      <c r="R1305" t="str">
        <f>IF(Table1[[#This Row],[Meeting duration (mins)]]&gt;90,"Long Meeting","Normal")</f>
        <v>Normal</v>
      </c>
    </row>
    <row r="1306" spans="1:18" x14ac:dyDescent="0.2">
      <c r="A1306">
        <v>1307</v>
      </c>
      <c r="B1306" s="1">
        <v>45407</v>
      </c>
      <c r="C1306" s="2" t="s">
        <v>36</v>
      </c>
      <c r="D1306" s="2" t="s">
        <v>15</v>
      </c>
      <c r="E1306" t="s">
        <v>49</v>
      </c>
      <c r="F1306">
        <v>3</v>
      </c>
      <c r="G1306" s="12">
        <v>12</v>
      </c>
      <c r="H1306">
        <v>3</v>
      </c>
      <c r="I1306" t="s">
        <v>22</v>
      </c>
      <c r="J1306" t="s">
        <v>23</v>
      </c>
      <c r="K1306" s="4">
        <f>(Table1[[#This Row],[EndTime]]-Table1[[#This Row],[StartTime]])*1440</f>
        <v>60.000000000000028</v>
      </c>
      <c r="L1306" s="5">
        <f>Table1[[#This Row],[Attendees]]/Table1[[#This Row],[Capacity]]</f>
        <v>0.25</v>
      </c>
      <c r="M1306">
        <f>IF(Table1[[#This Row],[Attendees]]&gt;Table1[[#This Row],[Capacity]],1,0)</f>
        <v>0</v>
      </c>
      <c r="N1306" t="str">
        <f>TEXT(Table1[[#This Row],[Date]],"ddd")</f>
        <v>Thu</v>
      </c>
      <c r="O1306" t="str">
        <f>TEXT(Table1[[#This Row],[Date]],"mmm")</f>
        <v>Apr</v>
      </c>
      <c r="P1306" t="str">
        <f>IF(Table1[[#This Row],[Capacity]]&lt;=4,"Small",IF(Table1[[#This Row],[Capacity]]&lt;=8,"Medium","Large"))</f>
        <v>Large</v>
      </c>
      <c r="Q1306" t="str">
        <f>IF(Table1[[#This Row],[Utilization %]]&lt;0.25,"Barely Attended","Normal")</f>
        <v>Normal</v>
      </c>
      <c r="R1306" t="str">
        <f>IF(Table1[[#This Row],[Meeting duration (mins)]]&gt;90,"Long Meeting","Normal")</f>
        <v>Normal</v>
      </c>
    </row>
    <row r="1307" spans="1:18" x14ac:dyDescent="0.2">
      <c r="A1307">
        <v>1308</v>
      </c>
      <c r="B1307" s="1">
        <v>45640</v>
      </c>
      <c r="C1307" s="2" t="s">
        <v>31</v>
      </c>
      <c r="D1307" s="2" t="s">
        <v>24</v>
      </c>
      <c r="E1307" t="s">
        <v>35</v>
      </c>
      <c r="F1307">
        <v>2</v>
      </c>
      <c r="G1307" s="12">
        <v>10</v>
      </c>
      <c r="H1307">
        <v>12</v>
      </c>
      <c r="I1307" t="s">
        <v>13</v>
      </c>
      <c r="J1307" t="s">
        <v>30</v>
      </c>
      <c r="K1307" s="4">
        <f>(Table1[[#This Row],[EndTime]]-Table1[[#This Row],[StartTime]])*1440</f>
        <v>30.000000000000053</v>
      </c>
      <c r="L1307" s="5">
        <f>Table1[[#This Row],[Attendees]]/Table1[[#This Row],[Capacity]]</f>
        <v>1.2</v>
      </c>
      <c r="M1307">
        <f>IF(Table1[[#This Row],[Attendees]]&gt;Table1[[#This Row],[Capacity]],1,0)</f>
        <v>1</v>
      </c>
      <c r="N1307" t="str">
        <f>TEXT(Table1[[#This Row],[Date]],"ddd")</f>
        <v>Sat</v>
      </c>
      <c r="O1307" t="str">
        <f>TEXT(Table1[[#This Row],[Date]],"mmm")</f>
        <v>Dec</v>
      </c>
      <c r="P1307" t="str">
        <f>IF(Table1[[#This Row],[Capacity]]&lt;=4,"Small",IF(Table1[[#This Row],[Capacity]]&lt;=8,"Medium","Large"))</f>
        <v>Large</v>
      </c>
      <c r="Q1307" t="str">
        <f>IF(Table1[[#This Row],[Utilization %]]&lt;0.25,"Barely Attended","Normal")</f>
        <v>Normal</v>
      </c>
      <c r="R1307" t="str">
        <f>IF(Table1[[#This Row],[Meeting duration (mins)]]&gt;90,"Long Meeting","Normal")</f>
        <v>Normal</v>
      </c>
    </row>
    <row r="1308" spans="1:18" x14ac:dyDescent="0.2">
      <c r="A1308">
        <v>1309</v>
      </c>
      <c r="B1308" s="1">
        <v>45573</v>
      </c>
      <c r="C1308" s="2" t="s">
        <v>16</v>
      </c>
      <c r="D1308" s="2" t="s">
        <v>45</v>
      </c>
      <c r="E1308" t="s">
        <v>35</v>
      </c>
      <c r="F1308">
        <v>2</v>
      </c>
      <c r="G1308" s="12">
        <v>10</v>
      </c>
      <c r="H1308">
        <v>2</v>
      </c>
      <c r="I1308" t="s">
        <v>17</v>
      </c>
      <c r="J1308" t="s">
        <v>40</v>
      </c>
      <c r="K1308" s="4">
        <f>(Table1[[#This Row],[EndTime]]-Table1[[#This Row],[StartTime]])*1440</f>
        <v>59.999999999999943</v>
      </c>
      <c r="L1308" s="5">
        <f>Table1[[#This Row],[Attendees]]/Table1[[#This Row],[Capacity]]</f>
        <v>0.2</v>
      </c>
      <c r="M1308">
        <f>IF(Table1[[#This Row],[Attendees]]&gt;Table1[[#This Row],[Capacity]],1,0)</f>
        <v>0</v>
      </c>
      <c r="N1308" t="str">
        <f>TEXT(Table1[[#This Row],[Date]],"ddd")</f>
        <v>Tue</v>
      </c>
      <c r="O1308" t="str">
        <f>TEXT(Table1[[#This Row],[Date]],"mmm")</f>
        <v>Oct</v>
      </c>
      <c r="P1308" t="str">
        <f>IF(Table1[[#This Row],[Capacity]]&lt;=4,"Small",IF(Table1[[#This Row],[Capacity]]&lt;=8,"Medium","Large"))</f>
        <v>Large</v>
      </c>
      <c r="Q1308" t="str">
        <f>IF(Table1[[#This Row],[Utilization %]]&lt;0.25,"Barely Attended","Normal")</f>
        <v>Barely Attended</v>
      </c>
      <c r="R1308" t="str">
        <f>IF(Table1[[#This Row],[Meeting duration (mins)]]&gt;90,"Long Meeting","Normal")</f>
        <v>Normal</v>
      </c>
    </row>
    <row r="1309" spans="1:18" x14ac:dyDescent="0.2">
      <c r="A1309">
        <v>1310</v>
      </c>
      <c r="B1309" s="1">
        <v>45627</v>
      </c>
      <c r="C1309" s="2" t="s">
        <v>31</v>
      </c>
      <c r="D1309" s="2" t="s">
        <v>50</v>
      </c>
      <c r="E1309" t="s">
        <v>25</v>
      </c>
      <c r="F1309">
        <v>1</v>
      </c>
      <c r="G1309" s="12">
        <v>4</v>
      </c>
      <c r="H1309">
        <v>3</v>
      </c>
      <c r="I1309" t="s">
        <v>27</v>
      </c>
      <c r="J1309" t="s">
        <v>28</v>
      </c>
      <c r="K1309" s="4">
        <f>(Table1[[#This Row],[EndTime]]-Table1[[#This Row],[StartTime]])*1440</f>
        <v>120.00000000000006</v>
      </c>
      <c r="L1309" s="5">
        <f>Table1[[#This Row],[Attendees]]/Table1[[#This Row],[Capacity]]</f>
        <v>0.75</v>
      </c>
      <c r="M1309">
        <f>IF(Table1[[#This Row],[Attendees]]&gt;Table1[[#This Row],[Capacity]],1,0)</f>
        <v>0</v>
      </c>
      <c r="N1309" t="str">
        <f>TEXT(Table1[[#This Row],[Date]],"ddd")</f>
        <v>Sun</v>
      </c>
      <c r="O1309" t="str">
        <f>TEXT(Table1[[#This Row],[Date]],"mmm")</f>
        <v>Dec</v>
      </c>
      <c r="P1309" t="str">
        <f>IF(Table1[[#This Row],[Capacity]]&lt;=4,"Small",IF(Table1[[#This Row],[Capacity]]&lt;=8,"Medium","Large"))</f>
        <v>Small</v>
      </c>
      <c r="Q1309" t="str">
        <f>IF(Table1[[#This Row],[Utilization %]]&lt;0.25,"Barely Attended","Normal")</f>
        <v>Normal</v>
      </c>
      <c r="R1309" t="str">
        <f>IF(Table1[[#This Row],[Meeting duration (mins)]]&gt;90,"Long Meeting","Normal")</f>
        <v>Long Meeting</v>
      </c>
    </row>
    <row r="1310" spans="1:18" x14ac:dyDescent="0.2">
      <c r="A1310">
        <v>1311</v>
      </c>
      <c r="B1310" s="1">
        <v>45653</v>
      </c>
      <c r="C1310" s="2" t="s">
        <v>43</v>
      </c>
      <c r="D1310" s="2" t="s">
        <v>44</v>
      </c>
      <c r="E1310" t="s">
        <v>38</v>
      </c>
      <c r="F1310">
        <v>3</v>
      </c>
      <c r="G1310" s="12">
        <v>16</v>
      </c>
      <c r="H1310">
        <v>5</v>
      </c>
      <c r="I1310" t="s">
        <v>17</v>
      </c>
      <c r="J1310" t="s">
        <v>30</v>
      </c>
      <c r="K1310" s="4">
        <f>(Table1[[#This Row],[EndTime]]-Table1[[#This Row],[StartTime]])*1440</f>
        <v>59.999999999999943</v>
      </c>
      <c r="L1310" s="5">
        <f>Table1[[#This Row],[Attendees]]/Table1[[#This Row],[Capacity]]</f>
        <v>0.3125</v>
      </c>
      <c r="M1310">
        <f>IF(Table1[[#This Row],[Attendees]]&gt;Table1[[#This Row],[Capacity]],1,0)</f>
        <v>0</v>
      </c>
      <c r="N1310" t="str">
        <f>TEXT(Table1[[#This Row],[Date]],"ddd")</f>
        <v>Fri</v>
      </c>
      <c r="O1310" t="str">
        <f>TEXT(Table1[[#This Row],[Date]],"mmm")</f>
        <v>Dec</v>
      </c>
      <c r="P1310" t="str">
        <f>IF(Table1[[#This Row],[Capacity]]&lt;=4,"Small",IF(Table1[[#This Row],[Capacity]]&lt;=8,"Medium","Large"))</f>
        <v>Large</v>
      </c>
      <c r="Q1310" t="str">
        <f>IF(Table1[[#This Row],[Utilization %]]&lt;0.25,"Barely Attended","Normal")</f>
        <v>Normal</v>
      </c>
      <c r="R1310" t="str">
        <f>IF(Table1[[#This Row],[Meeting duration (mins)]]&gt;90,"Long Meeting","Normal")</f>
        <v>Normal</v>
      </c>
    </row>
    <row r="1311" spans="1:18" x14ac:dyDescent="0.2">
      <c r="A1311">
        <v>1312</v>
      </c>
      <c r="B1311" s="1">
        <v>45422</v>
      </c>
      <c r="C1311" s="2" t="s">
        <v>43</v>
      </c>
      <c r="D1311" s="2" t="s">
        <v>29</v>
      </c>
      <c r="E1311" t="s">
        <v>21</v>
      </c>
      <c r="F1311">
        <v>1</v>
      </c>
      <c r="G1311" s="12">
        <v>6</v>
      </c>
      <c r="H1311">
        <v>6</v>
      </c>
      <c r="I1311" t="s">
        <v>42</v>
      </c>
      <c r="J1311" t="s">
        <v>28</v>
      </c>
      <c r="K1311" s="4">
        <f>(Table1[[#This Row],[EndTime]]-Table1[[#This Row],[StartTime]])*1440</f>
        <v>119.99999999999997</v>
      </c>
      <c r="L1311" s="5">
        <f>Table1[[#This Row],[Attendees]]/Table1[[#This Row],[Capacity]]</f>
        <v>1</v>
      </c>
      <c r="M1311">
        <f>IF(Table1[[#This Row],[Attendees]]&gt;Table1[[#This Row],[Capacity]],1,0)</f>
        <v>0</v>
      </c>
      <c r="N1311" t="str">
        <f>TEXT(Table1[[#This Row],[Date]],"ddd")</f>
        <v>Fri</v>
      </c>
      <c r="O1311" t="str">
        <f>TEXT(Table1[[#This Row],[Date]],"mmm")</f>
        <v>May</v>
      </c>
      <c r="P1311" t="str">
        <f>IF(Table1[[#This Row],[Capacity]]&lt;=4,"Small",IF(Table1[[#This Row],[Capacity]]&lt;=8,"Medium","Large"))</f>
        <v>Medium</v>
      </c>
      <c r="Q1311" t="str">
        <f>IF(Table1[[#This Row],[Utilization %]]&lt;0.25,"Barely Attended","Normal")</f>
        <v>Normal</v>
      </c>
      <c r="R1311" t="str">
        <f>IF(Table1[[#This Row],[Meeting duration (mins)]]&gt;90,"Long Meeting","Normal")</f>
        <v>Long Meeting</v>
      </c>
    </row>
    <row r="1312" spans="1:18" x14ac:dyDescent="0.2">
      <c r="A1312">
        <v>1313</v>
      </c>
      <c r="B1312" s="1">
        <v>45556</v>
      </c>
      <c r="C1312" s="2" t="s">
        <v>19</v>
      </c>
      <c r="D1312" s="2" t="s">
        <v>20</v>
      </c>
      <c r="E1312" t="s">
        <v>12</v>
      </c>
      <c r="F1312">
        <v>2</v>
      </c>
      <c r="G1312" s="12">
        <v>8</v>
      </c>
      <c r="H1312">
        <v>10</v>
      </c>
      <c r="I1312" t="s">
        <v>39</v>
      </c>
      <c r="J1312" t="s">
        <v>14</v>
      </c>
      <c r="K1312" s="4">
        <f>(Table1[[#This Row],[EndTime]]-Table1[[#This Row],[StartTime]])*1440</f>
        <v>90</v>
      </c>
      <c r="L1312" s="5">
        <f>Table1[[#This Row],[Attendees]]/Table1[[#This Row],[Capacity]]</f>
        <v>1.25</v>
      </c>
      <c r="M1312">
        <f>IF(Table1[[#This Row],[Attendees]]&gt;Table1[[#This Row],[Capacity]],1,0)</f>
        <v>1</v>
      </c>
      <c r="N1312" t="str">
        <f>TEXT(Table1[[#This Row],[Date]],"ddd")</f>
        <v>Sat</v>
      </c>
      <c r="O1312" t="str">
        <f>TEXT(Table1[[#This Row],[Date]],"mmm")</f>
        <v>Sep</v>
      </c>
      <c r="P1312" t="str">
        <f>IF(Table1[[#This Row],[Capacity]]&lt;=4,"Small",IF(Table1[[#This Row],[Capacity]]&lt;=8,"Medium","Large"))</f>
        <v>Medium</v>
      </c>
      <c r="Q1312" t="str">
        <f>IF(Table1[[#This Row],[Utilization %]]&lt;0.25,"Barely Attended","Normal")</f>
        <v>Normal</v>
      </c>
      <c r="R1312" t="str">
        <f>IF(Table1[[#This Row],[Meeting duration (mins)]]&gt;90,"Long Meeting","Normal")</f>
        <v>Normal</v>
      </c>
    </row>
    <row r="1313" spans="1:18" x14ac:dyDescent="0.2">
      <c r="A1313">
        <v>1314</v>
      </c>
      <c r="B1313" s="1">
        <v>45470</v>
      </c>
      <c r="C1313" s="2" t="s">
        <v>20</v>
      </c>
      <c r="D1313" s="2" t="s">
        <v>15</v>
      </c>
      <c r="E1313" t="s">
        <v>12</v>
      </c>
      <c r="F1313">
        <v>2</v>
      </c>
      <c r="G1313" s="12">
        <v>8</v>
      </c>
      <c r="H1313">
        <v>5</v>
      </c>
      <c r="I1313" t="s">
        <v>17</v>
      </c>
      <c r="J1313" t="s">
        <v>28</v>
      </c>
      <c r="K1313" s="4">
        <f>(Table1[[#This Row],[EndTime]]-Table1[[#This Row],[StartTime]])*1440</f>
        <v>120.00000000000006</v>
      </c>
      <c r="L1313" s="5">
        <f>Table1[[#This Row],[Attendees]]/Table1[[#This Row],[Capacity]]</f>
        <v>0.625</v>
      </c>
      <c r="M1313">
        <f>IF(Table1[[#This Row],[Attendees]]&gt;Table1[[#This Row],[Capacity]],1,0)</f>
        <v>0</v>
      </c>
      <c r="N1313" t="str">
        <f>TEXT(Table1[[#This Row],[Date]],"ddd")</f>
        <v>Thu</v>
      </c>
      <c r="O1313" t="str">
        <f>TEXT(Table1[[#This Row],[Date]],"mmm")</f>
        <v>Jun</v>
      </c>
      <c r="P1313" t="str">
        <f>IF(Table1[[#This Row],[Capacity]]&lt;=4,"Small",IF(Table1[[#This Row],[Capacity]]&lt;=8,"Medium","Large"))</f>
        <v>Medium</v>
      </c>
      <c r="Q1313" t="str">
        <f>IF(Table1[[#This Row],[Utilization %]]&lt;0.25,"Barely Attended","Normal")</f>
        <v>Normal</v>
      </c>
      <c r="R1313" t="str">
        <f>IF(Table1[[#This Row],[Meeting duration (mins)]]&gt;90,"Long Meeting","Normal")</f>
        <v>Long Meeting</v>
      </c>
    </row>
    <row r="1314" spans="1:18" x14ac:dyDescent="0.2">
      <c r="A1314">
        <v>1315</v>
      </c>
      <c r="B1314" s="1">
        <v>45453</v>
      </c>
      <c r="C1314" s="2" t="s">
        <v>11</v>
      </c>
      <c r="D1314" s="2" t="s">
        <v>31</v>
      </c>
      <c r="E1314" t="s">
        <v>49</v>
      </c>
      <c r="F1314">
        <v>3</v>
      </c>
      <c r="G1314" s="12">
        <v>12</v>
      </c>
      <c r="H1314">
        <v>3</v>
      </c>
      <c r="I1314" t="s">
        <v>22</v>
      </c>
      <c r="J1314" t="s">
        <v>40</v>
      </c>
      <c r="K1314" s="4">
        <f>(Table1[[#This Row],[EndTime]]-Table1[[#This Row],[StartTime]])*1440</f>
        <v>59.999999999999943</v>
      </c>
      <c r="L1314" s="5">
        <f>Table1[[#This Row],[Attendees]]/Table1[[#This Row],[Capacity]]</f>
        <v>0.25</v>
      </c>
      <c r="M1314">
        <f>IF(Table1[[#This Row],[Attendees]]&gt;Table1[[#This Row],[Capacity]],1,0)</f>
        <v>0</v>
      </c>
      <c r="N1314" t="str">
        <f>TEXT(Table1[[#This Row],[Date]],"ddd")</f>
        <v>Mon</v>
      </c>
      <c r="O1314" t="str">
        <f>TEXT(Table1[[#This Row],[Date]],"mmm")</f>
        <v>Jun</v>
      </c>
      <c r="P1314" t="str">
        <f>IF(Table1[[#This Row],[Capacity]]&lt;=4,"Small",IF(Table1[[#This Row],[Capacity]]&lt;=8,"Medium","Large"))</f>
        <v>Large</v>
      </c>
      <c r="Q1314" t="str">
        <f>IF(Table1[[#This Row],[Utilization %]]&lt;0.25,"Barely Attended","Normal")</f>
        <v>Normal</v>
      </c>
      <c r="R1314" t="str">
        <f>IF(Table1[[#This Row],[Meeting duration (mins)]]&gt;90,"Long Meeting","Normal")</f>
        <v>Normal</v>
      </c>
    </row>
    <row r="1315" spans="1:18" x14ac:dyDescent="0.2">
      <c r="A1315">
        <v>1316</v>
      </c>
      <c r="B1315" s="1">
        <v>45385</v>
      </c>
      <c r="C1315" s="2" t="s">
        <v>15</v>
      </c>
      <c r="D1315" s="2" t="s">
        <v>29</v>
      </c>
      <c r="E1315" t="s">
        <v>35</v>
      </c>
      <c r="F1315">
        <v>2</v>
      </c>
      <c r="G1315" s="12">
        <v>10</v>
      </c>
      <c r="H1315">
        <v>9</v>
      </c>
      <c r="I1315" t="s">
        <v>22</v>
      </c>
      <c r="J1315" t="s">
        <v>30</v>
      </c>
      <c r="K1315" s="4">
        <f>(Table1[[#This Row],[EndTime]]-Table1[[#This Row],[StartTime]])*1440</f>
        <v>29.999999999999972</v>
      </c>
      <c r="L1315" s="5">
        <f>Table1[[#This Row],[Attendees]]/Table1[[#This Row],[Capacity]]</f>
        <v>0.9</v>
      </c>
      <c r="M1315">
        <f>IF(Table1[[#This Row],[Attendees]]&gt;Table1[[#This Row],[Capacity]],1,0)</f>
        <v>0</v>
      </c>
      <c r="N1315" t="str">
        <f>TEXT(Table1[[#This Row],[Date]],"ddd")</f>
        <v>Wed</v>
      </c>
      <c r="O1315" t="str">
        <f>TEXT(Table1[[#This Row],[Date]],"mmm")</f>
        <v>Apr</v>
      </c>
      <c r="P1315" t="str">
        <f>IF(Table1[[#This Row],[Capacity]]&lt;=4,"Small",IF(Table1[[#This Row],[Capacity]]&lt;=8,"Medium","Large"))</f>
        <v>Large</v>
      </c>
      <c r="Q1315" t="str">
        <f>IF(Table1[[#This Row],[Utilization %]]&lt;0.25,"Barely Attended","Normal")</f>
        <v>Normal</v>
      </c>
      <c r="R1315" t="str">
        <f>IF(Table1[[#This Row],[Meeting duration (mins)]]&gt;90,"Long Meeting","Normal")</f>
        <v>Normal</v>
      </c>
    </row>
    <row r="1316" spans="1:18" x14ac:dyDescent="0.2">
      <c r="A1316">
        <v>1317</v>
      </c>
      <c r="B1316" s="1">
        <v>45395</v>
      </c>
      <c r="C1316" s="2" t="s">
        <v>31</v>
      </c>
      <c r="D1316" s="2" t="s">
        <v>48</v>
      </c>
      <c r="E1316" t="s">
        <v>12</v>
      </c>
      <c r="F1316">
        <v>2</v>
      </c>
      <c r="G1316" s="12">
        <v>8</v>
      </c>
      <c r="H1316">
        <v>3</v>
      </c>
      <c r="I1316" t="s">
        <v>42</v>
      </c>
      <c r="J1316" t="s">
        <v>23</v>
      </c>
      <c r="K1316" s="4">
        <f>(Table1[[#This Row],[EndTime]]-Table1[[#This Row],[StartTime]])*1440</f>
        <v>90</v>
      </c>
      <c r="L1316" s="5">
        <f>Table1[[#This Row],[Attendees]]/Table1[[#This Row],[Capacity]]</f>
        <v>0.375</v>
      </c>
      <c r="M1316">
        <f>IF(Table1[[#This Row],[Attendees]]&gt;Table1[[#This Row],[Capacity]],1,0)</f>
        <v>0</v>
      </c>
      <c r="N1316" t="str">
        <f>TEXT(Table1[[#This Row],[Date]],"ddd")</f>
        <v>Sat</v>
      </c>
      <c r="O1316" t="str">
        <f>TEXT(Table1[[#This Row],[Date]],"mmm")</f>
        <v>Apr</v>
      </c>
      <c r="P1316" t="str">
        <f>IF(Table1[[#This Row],[Capacity]]&lt;=4,"Small",IF(Table1[[#This Row],[Capacity]]&lt;=8,"Medium","Large"))</f>
        <v>Medium</v>
      </c>
      <c r="Q1316" t="str">
        <f>IF(Table1[[#This Row],[Utilization %]]&lt;0.25,"Barely Attended","Normal")</f>
        <v>Normal</v>
      </c>
      <c r="R1316" t="str">
        <f>IF(Table1[[#This Row],[Meeting duration (mins)]]&gt;90,"Long Meeting","Normal")</f>
        <v>Normal</v>
      </c>
    </row>
    <row r="1317" spans="1:18" x14ac:dyDescent="0.2">
      <c r="A1317">
        <v>1318</v>
      </c>
      <c r="B1317" s="1">
        <v>45313</v>
      </c>
      <c r="C1317" s="2" t="s">
        <v>19</v>
      </c>
      <c r="D1317" s="2" t="s">
        <v>20</v>
      </c>
      <c r="E1317" t="s">
        <v>35</v>
      </c>
      <c r="F1317">
        <v>2</v>
      </c>
      <c r="G1317" s="12">
        <v>10</v>
      </c>
      <c r="H1317">
        <v>6</v>
      </c>
      <c r="I1317" t="s">
        <v>22</v>
      </c>
      <c r="J1317" t="s">
        <v>30</v>
      </c>
      <c r="K1317" s="4">
        <f>(Table1[[#This Row],[EndTime]]-Table1[[#This Row],[StartTime]])*1440</f>
        <v>90</v>
      </c>
      <c r="L1317" s="5">
        <f>Table1[[#This Row],[Attendees]]/Table1[[#This Row],[Capacity]]</f>
        <v>0.6</v>
      </c>
      <c r="M1317">
        <f>IF(Table1[[#This Row],[Attendees]]&gt;Table1[[#This Row],[Capacity]],1,0)</f>
        <v>0</v>
      </c>
      <c r="N1317" t="str">
        <f>TEXT(Table1[[#This Row],[Date]],"ddd")</f>
        <v>Mon</v>
      </c>
      <c r="O1317" t="str">
        <f>TEXT(Table1[[#This Row],[Date]],"mmm")</f>
        <v>Jan</v>
      </c>
      <c r="P1317" t="str">
        <f>IF(Table1[[#This Row],[Capacity]]&lt;=4,"Small",IF(Table1[[#This Row],[Capacity]]&lt;=8,"Medium","Large"))</f>
        <v>Large</v>
      </c>
      <c r="Q1317" t="str">
        <f>IF(Table1[[#This Row],[Utilization %]]&lt;0.25,"Barely Attended","Normal")</f>
        <v>Normal</v>
      </c>
      <c r="R1317" t="str">
        <f>IF(Table1[[#This Row],[Meeting duration (mins)]]&gt;90,"Long Meeting","Normal")</f>
        <v>Normal</v>
      </c>
    </row>
    <row r="1318" spans="1:18" x14ac:dyDescent="0.2">
      <c r="A1318">
        <v>1319</v>
      </c>
      <c r="B1318" s="1">
        <v>45479</v>
      </c>
      <c r="C1318" s="2" t="s">
        <v>31</v>
      </c>
      <c r="D1318" s="2" t="s">
        <v>50</v>
      </c>
      <c r="E1318" t="s">
        <v>49</v>
      </c>
      <c r="F1318">
        <v>3</v>
      </c>
      <c r="G1318" s="12">
        <v>12</v>
      </c>
      <c r="H1318">
        <v>7</v>
      </c>
      <c r="I1318" t="s">
        <v>42</v>
      </c>
      <c r="J1318" t="s">
        <v>28</v>
      </c>
      <c r="K1318" s="4">
        <f>(Table1[[#This Row],[EndTime]]-Table1[[#This Row],[StartTime]])*1440</f>
        <v>120.00000000000006</v>
      </c>
      <c r="L1318" s="5">
        <f>Table1[[#This Row],[Attendees]]/Table1[[#This Row],[Capacity]]</f>
        <v>0.58333333333333337</v>
      </c>
      <c r="M1318">
        <f>IF(Table1[[#This Row],[Attendees]]&gt;Table1[[#This Row],[Capacity]],1,0)</f>
        <v>0</v>
      </c>
      <c r="N1318" t="str">
        <f>TEXT(Table1[[#This Row],[Date]],"ddd")</f>
        <v>Sat</v>
      </c>
      <c r="O1318" t="str">
        <f>TEXT(Table1[[#This Row],[Date]],"mmm")</f>
        <v>Jul</v>
      </c>
      <c r="P1318" t="str">
        <f>IF(Table1[[#This Row],[Capacity]]&lt;=4,"Small",IF(Table1[[#This Row],[Capacity]]&lt;=8,"Medium","Large"))</f>
        <v>Large</v>
      </c>
      <c r="Q1318" t="str">
        <f>IF(Table1[[#This Row],[Utilization %]]&lt;0.25,"Barely Attended","Normal")</f>
        <v>Normal</v>
      </c>
      <c r="R1318" t="str">
        <f>IF(Table1[[#This Row],[Meeting duration (mins)]]&gt;90,"Long Meeting","Normal")</f>
        <v>Long Meeting</v>
      </c>
    </row>
    <row r="1319" spans="1:18" x14ac:dyDescent="0.2">
      <c r="A1319">
        <v>1320</v>
      </c>
      <c r="B1319" s="1">
        <v>45494</v>
      </c>
      <c r="C1319" s="2" t="s">
        <v>44</v>
      </c>
      <c r="D1319" s="2" t="s">
        <v>32</v>
      </c>
      <c r="E1319" t="s">
        <v>25</v>
      </c>
      <c r="F1319">
        <v>1</v>
      </c>
      <c r="G1319" s="12">
        <v>4</v>
      </c>
      <c r="H1319">
        <v>4</v>
      </c>
      <c r="I1319" t="s">
        <v>27</v>
      </c>
      <c r="J1319" t="s">
        <v>28</v>
      </c>
      <c r="K1319" s="4">
        <f>(Table1[[#This Row],[EndTime]]-Table1[[#This Row],[StartTime]])*1440</f>
        <v>119.99999999999997</v>
      </c>
      <c r="L1319" s="5">
        <f>Table1[[#This Row],[Attendees]]/Table1[[#This Row],[Capacity]]</f>
        <v>1</v>
      </c>
      <c r="M1319">
        <f>IF(Table1[[#This Row],[Attendees]]&gt;Table1[[#This Row],[Capacity]],1,0)</f>
        <v>0</v>
      </c>
      <c r="N1319" t="str">
        <f>TEXT(Table1[[#This Row],[Date]],"ddd")</f>
        <v>Sun</v>
      </c>
      <c r="O1319" t="str">
        <f>TEXT(Table1[[#This Row],[Date]],"mmm")</f>
        <v>Jul</v>
      </c>
      <c r="P1319" t="str">
        <f>IF(Table1[[#This Row],[Capacity]]&lt;=4,"Small",IF(Table1[[#This Row],[Capacity]]&lt;=8,"Medium","Large"))</f>
        <v>Small</v>
      </c>
      <c r="Q1319" t="str">
        <f>IF(Table1[[#This Row],[Utilization %]]&lt;0.25,"Barely Attended","Normal")</f>
        <v>Normal</v>
      </c>
      <c r="R1319" t="str">
        <f>IF(Table1[[#This Row],[Meeting duration (mins)]]&gt;90,"Long Meeting","Normal")</f>
        <v>Long Meeting</v>
      </c>
    </row>
    <row r="1320" spans="1:18" x14ac:dyDescent="0.2">
      <c r="A1320">
        <v>1321</v>
      </c>
      <c r="B1320" s="1">
        <v>45400</v>
      </c>
      <c r="C1320" s="2" t="s">
        <v>32</v>
      </c>
      <c r="D1320" s="2" t="s">
        <v>10</v>
      </c>
      <c r="E1320" t="s">
        <v>21</v>
      </c>
      <c r="F1320">
        <v>1</v>
      </c>
      <c r="G1320" s="12">
        <v>6</v>
      </c>
      <c r="H1320">
        <v>4</v>
      </c>
      <c r="I1320" t="s">
        <v>13</v>
      </c>
      <c r="J1320" t="s">
        <v>40</v>
      </c>
      <c r="K1320" s="4">
        <f>(Table1[[#This Row],[EndTime]]-Table1[[#This Row],[StartTime]])*1440</f>
        <v>60.000000000000107</v>
      </c>
      <c r="L1320" s="5">
        <f>Table1[[#This Row],[Attendees]]/Table1[[#This Row],[Capacity]]</f>
        <v>0.66666666666666663</v>
      </c>
      <c r="M1320">
        <f>IF(Table1[[#This Row],[Attendees]]&gt;Table1[[#This Row],[Capacity]],1,0)</f>
        <v>0</v>
      </c>
      <c r="N1320" t="str">
        <f>TEXT(Table1[[#This Row],[Date]],"ddd")</f>
        <v>Thu</v>
      </c>
      <c r="O1320" t="str">
        <f>TEXT(Table1[[#This Row],[Date]],"mmm")</f>
        <v>Apr</v>
      </c>
      <c r="P1320" t="str">
        <f>IF(Table1[[#This Row],[Capacity]]&lt;=4,"Small",IF(Table1[[#This Row],[Capacity]]&lt;=8,"Medium","Large"))</f>
        <v>Medium</v>
      </c>
      <c r="Q1320" t="str">
        <f>IF(Table1[[#This Row],[Utilization %]]&lt;0.25,"Barely Attended","Normal")</f>
        <v>Normal</v>
      </c>
      <c r="R1320" t="str">
        <f>IF(Table1[[#This Row],[Meeting duration (mins)]]&gt;90,"Long Meeting","Normal")</f>
        <v>Normal</v>
      </c>
    </row>
    <row r="1321" spans="1:18" x14ac:dyDescent="0.2">
      <c r="A1321">
        <v>1322</v>
      </c>
      <c r="B1321" s="1">
        <v>45549</v>
      </c>
      <c r="C1321" s="2" t="s">
        <v>47</v>
      </c>
      <c r="D1321" s="2" t="s">
        <v>43</v>
      </c>
      <c r="E1321" t="s">
        <v>21</v>
      </c>
      <c r="F1321">
        <v>1</v>
      </c>
      <c r="G1321" s="12">
        <v>6</v>
      </c>
      <c r="H1321">
        <v>7</v>
      </c>
      <c r="I1321" t="s">
        <v>42</v>
      </c>
      <c r="J1321" t="s">
        <v>14</v>
      </c>
      <c r="K1321" s="4">
        <f>(Table1[[#This Row],[EndTime]]-Table1[[#This Row],[StartTime]])*1440</f>
        <v>90</v>
      </c>
      <c r="L1321" s="5">
        <f>Table1[[#This Row],[Attendees]]/Table1[[#This Row],[Capacity]]</f>
        <v>1.1666666666666667</v>
      </c>
      <c r="M1321">
        <f>IF(Table1[[#This Row],[Attendees]]&gt;Table1[[#This Row],[Capacity]],1,0)</f>
        <v>1</v>
      </c>
      <c r="N1321" t="str">
        <f>TEXT(Table1[[#This Row],[Date]],"ddd")</f>
        <v>Sat</v>
      </c>
      <c r="O1321" t="str">
        <f>TEXT(Table1[[#This Row],[Date]],"mmm")</f>
        <v>Sep</v>
      </c>
      <c r="P1321" t="str">
        <f>IF(Table1[[#This Row],[Capacity]]&lt;=4,"Small",IF(Table1[[#This Row],[Capacity]]&lt;=8,"Medium","Large"))</f>
        <v>Medium</v>
      </c>
      <c r="Q1321" t="str">
        <f>IF(Table1[[#This Row],[Utilization %]]&lt;0.25,"Barely Attended","Normal")</f>
        <v>Normal</v>
      </c>
      <c r="R1321" t="str">
        <f>IF(Table1[[#This Row],[Meeting duration (mins)]]&gt;90,"Long Meeting","Normal")</f>
        <v>Normal</v>
      </c>
    </row>
    <row r="1322" spans="1:18" x14ac:dyDescent="0.2">
      <c r="A1322">
        <v>1323</v>
      </c>
      <c r="B1322" s="1">
        <v>45465</v>
      </c>
      <c r="C1322" s="2" t="s">
        <v>10</v>
      </c>
      <c r="D1322" s="2" t="s">
        <v>26</v>
      </c>
      <c r="E1322" t="s">
        <v>25</v>
      </c>
      <c r="F1322">
        <v>1</v>
      </c>
      <c r="G1322" s="12">
        <v>4</v>
      </c>
      <c r="H1322">
        <v>5</v>
      </c>
      <c r="I1322" t="s">
        <v>13</v>
      </c>
      <c r="J1322" t="s">
        <v>14</v>
      </c>
      <c r="K1322" s="4">
        <f>(Table1[[#This Row],[EndTime]]-Table1[[#This Row],[StartTime]])*1440</f>
        <v>59.999999999999943</v>
      </c>
      <c r="L1322" s="5">
        <f>Table1[[#This Row],[Attendees]]/Table1[[#This Row],[Capacity]]</f>
        <v>1.25</v>
      </c>
      <c r="M1322">
        <f>IF(Table1[[#This Row],[Attendees]]&gt;Table1[[#This Row],[Capacity]],1,0)</f>
        <v>1</v>
      </c>
      <c r="N1322" t="str">
        <f>TEXT(Table1[[#This Row],[Date]],"ddd")</f>
        <v>Sat</v>
      </c>
      <c r="O1322" t="str">
        <f>TEXT(Table1[[#This Row],[Date]],"mmm")</f>
        <v>Jun</v>
      </c>
      <c r="P1322" t="str">
        <f>IF(Table1[[#This Row],[Capacity]]&lt;=4,"Small",IF(Table1[[#This Row],[Capacity]]&lt;=8,"Medium","Large"))</f>
        <v>Small</v>
      </c>
      <c r="Q1322" t="str">
        <f>IF(Table1[[#This Row],[Utilization %]]&lt;0.25,"Barely Attended","Normal")</f>
        <v>Normal</v>
      </c>
      <c r="R1322" t="str">
        <f>IF(Table1[[#This Row],[Meeting duration (mins)]]&gt;90,"Long Meeting","Normal")</f>
        <v>Normal</v>
      </c>
    </row>
    <row r="1323" spans="1:18" x14ac:dyDescent="0.2">
      <c r="A1323">
        <v>1324</v>
      </c>
      <c r="B1323" s="1">
        <v>45458</v>
      </c>
      <c r="C1323" s="2" t="s">
        <v>11</v>
      </c>
      <c r="D1323" s="2" t="s">
        <v>33</v>
      </c>
      <c r="E1323" t="s">
        <v>35</v>
      </c>
      <c r="F1323">
        <v>2</v>
      </c>
      <c r="G1323" s="12">
        <v>10</v>
      </c>
      <c r="H1323">
        <v>1</v>
      </c>
      <c r="I1323" t="s">
        <v>42</v>
      </c>
      <c r="J1323" t="s">
        <v>30</v>
      </c>
      <c r="K1323" s="4">
        <f>(Table1[[#This Row],[EndTime]]-Table1[[#This Row],[StartTime]])*1440</f>
        <v>29.999999999999893</v>
      </c>
      <c r="L1323" s="5">
        <f>Table1[[#This Row],[Attendees]]/Table1[[#This Row],[Capacity]]</f>
        <v>0.1</v>
      </c>
      <c r="M1323">
        <f>IF(Table1[[#This Row],[Attendees]]&gt;Table1[[#This Row],[Capacity]],1,0)</f>
        <v>0</v>
      </c>
      <c r="N1323" t="str">
        <f>TEXT(Table1[[#This Row],[Date]],"ddd")</f>
        <v>Sat</v>
      </c>
      <c r="O1323" t="str">
        <f>TEXT(Table1[[#This Row],[Date]],"mmm")</f>
        <v>Jun</v>
      </c>
      <c r="P1323" t="str">
        <f>IF(Table1[[#This Row],[Capacity]]&lt;=4,"Small",IF(Table1[[#This Row],[Capacity]]&lt;=8,"Medium","Large"))</f>
        <v>Large</v>
      </c>
      <c r="Q1323" t="str">
        <f>IF(Table1[[#This Row],[Utilization %]]&lt;0.25,"Barely Attended","Normal")</f>
        <v>Barely Attended</v>
      </c>
      <c r="R1323" t="str">
        <f>IF(Table1[[#This Row],[Meeting duration (mins)]]&gt;90,"Long Meeting","Normal")</f>
        <v>Normal</v>
      </c>
    </row>
    <row r="1324" spans="1:18" x14ac:dyDescent="0.2">
      <c r="A1324">
        <v>1325</v>
      </c>
      <c r="B1324" s="1">
        <v>45467</v>
      </c>
      <c r="C1324" s="2" t="s">
        <v>44</v>
      </c>
      <c r="D1324" s="2" t="s">
        <v>29</v>
      </c>
      <c r="E1324" t="s">
        <v>35</v>
      </c>
      <c r="F1324">
        <v>2</v>
      </c>
      <c r="G1324" s="12">
        <v>10</v>
      </c>
      <c r="H1324">
        <v>13</v>
      </c>
      <c r="I1324" t="s">
        <v>13</v>
      </c>
      <c r="J1324" t="s">
        <v>28</v>
      </c>
      <c r="K1324" s="4">
        <f>(Table1[[#This Row],[EndTime]]-Table1[[#This Row],[StartTime]])*1440</f>
        <v>60.000000000000028</v>
      </c>
      <c r="L1324" s="5">
        <f>Table1[[#This Row],[Attendees]]/Table1[[#This Row],[Capacity]]</f>
        <v>1.3</v>
      </c>
      <c r="M1324">
        <f>IF(Table1[[#This Row],[Attendees]]&gt;Table1[[#This Row],[Capacity]],1,0)</f>
        <v>1</v>
      </c>
      <c r="N1324" t="str">
        <f>TEXT(Table1[[#This Row],[Date]],"ddd")</f>
        <v>Mon</v>
      </c>
      <c r="O1324" t="str">
        <f>TEXT(Table1[[#This Row],[Date]],"mmm")</f>
        <v>Jun</v>
      </c>
      <c r="P1324" t="str">
        <f>IF(Table1[[#This Row],[Capacity]]&lt;=4,"Small",IF(Table1[[#This Row],[Capacity]]&lt;=8,"Medium","Large"))</f>
        <v>Large</v>
      </c>
      <c r="Q1324" t="str">
        <f>IF(Table1[[#This Row],[Utilization %]]&lt;0.25,"Barely Attended","Normal")</f>
        <v>Normal</v>
      </c>
      <c r="R1324" t="str">
        <f>IF(Table1[[#This Row],[Meeting duration (mins)]]&gt;90,"Long Meeting","Normal")</f>
        <v>Normal</v>
      </c>
    </row>
    <row r="1325" spans="1:18" x14ac:dyDescent="0.2">
      <c r="A1325">
        <v>1326</v>
      </c>
      <c r="B1325" s="1">
        <v>45589</v>
      </c>
      <c r="C1325" s="2" t="s">
        <v>43</v>
      </c>
      <c r="D1325" s="2" t="s">
        <v>29</v>
      </c>
      <c r="E1325" t="s">
        <v>25</v>
      </c>
      <c r="F1325">
        <v>1</v>
      </c>
      <c r="G1325" s="12">
        <v>4</v>
      </c>
      <c r="H1325">
        <v>6</v>
      </c>
      <c r="I1325" t="s">
        <v>41</v>
      </c>
      <c r="J1325" t="s">
        <v>23</v>
      </c>
      <c r="K1325" s="4">
        <f>(Table1[[#This Row],[EndTime]]-Table1[[#This Row],[StartTime]])*1440</f>
        <v>119.99999999999997</v>
      </c>
      <c r="L1325" s="5">
        <f>Table1[[#This Row],[Attendees]]/Table1[[#This Row],[Capacity]]</f>
        <v>1.5</v>
      </c>
      <c r="M1325">
        <f>IF(Table1[[#This Row],[Attendees]]&gt;Table1[[#This Row],[Capacity]],1,0)</f>
        <v>1</v>
      </c>
      <c r="N1325" t="str">
        <f>TEXT(Table1[[#This Row],[Date]],"ddd")</f>
        <v>Thu</v>
      </c>
      <c r="O1325" t="str">
        <f>TEXT(Table1[[#This Row],[Date]],"mmm")</f>
        <v>Oct</v>
      </c>
      <c r="P1325" t="str">
        <f>IF(Table1[[#This Row],[Capacity]]&lt;=4,"Small",IF(Table1[[#This Row],[Capacity]]&lt;=8,"Medium","Large"))</f>
        <v>Small</v>
      </c>
      <c r="Q1325" t="str">
        <f>IF(Table1[[#This Row],[Utilization %]]&lt;0.25,"Barely Attended","Normal")</f>
        <v>Normal</v>
      </c>
      <c r="R1325" t="str">
        <f>IF(Table1[[#This Row],[Meeting duration (mins)]]&gt;90,"Long Meeting","Normal")</f>
        <v>Long Meeting</v>
      </c>
    </row>
    <row r="1326" spans="1:18" x14ac:dyDescent="0.2">
      <c r="A1326">
        <v>1327</v>
      </c>
      <c r="B1326" s="1">
        <v>45317</v>
      </c>
      <c r="C1326" s="2" t="s">
        <v>19</v>
      </c>
      <c r="D1326" s="2" t="s">
        <v>47</v>
      </c>
      <c r="E1326" t="s">
        <v>38</v>
      </c>
      <c r="F1326">
        <v>3</v>
      </c>
      <c r="G1326" s="12">
        <v>16</v>
      </c>
      <c r="H1326">
        <v>2</v>
      </c>
      <c r="I1326" t="s">
        <v>27</v>
      </c>
      <c r="J1326" t="s">
        <v>30</v>
      </c>
      <c r="K1326" s="4">
        <f>(Table1[[#This Row],[EndTime]]-Table1[[#This Row],[StartTime]])*1440</f>
        <v>30.000000000000053</v>
      </c>
      <c r="L1326" s="5">
        <f>Table1[[#This Row],[Attendees]]/Table1[[#This Row],[Capacity]]</f>
        <v>0.125</v>
      </c>
      <c r="M1326">
        <f>IF(Table1[[#This Row],[Attendees]]&gt;Table1[[#This Row],[Capacity]],1,0)</f>
        <v>0</v>
      </c>
      <c r="N1326" t="str">
        <f>TEXT(Table1[[#This Row],[Date]],"ddd")</f>
        <v>Fri</v>
      </c>
      <c r="O1326" t="str">
        <f>TEXT(Table1[[#This Row],[Date]],"mmm")</f>
        <v>Jan</v>
      </c>
      <c r="P1326" t="str">
        <f>IF(Table1[[#This Row],[Capacity]]&lt;=4,"Small",IF(Table1[[#This Row],[Capacity]]&lt;=8,"Medium","Large"))</f>
        <v>Large</v>
      </c>
      <c r="Q1326" t="str">
        <f>IF(Table1[[#This Row],[Utilization %]]&lt;0.25,"Barely Attended","Normal")</f>
        <v>Barely Attended</v>
      </c>
      <c r="R1326" t="str">
        <f>IF(Table1[[#This Row],[Meeting duration (mins)]]&gt;90,"Long Meeting","Normal")</f>
        <v>Normal</v>
      </c>
    </row>
    <row r="1327" spans="1:18" x14ac:dyDescent="0.2">
      <c r="A1327">
        <v>1328</v>
      </c>
      <c r="B1327" s="1">
        <v>45558</v>
      </c>
      <c r="C1327" s="2" t="s">
        <v>36</v>
      </c>
      <c r="D1327" s="2" t="s">
        <v>37</v>
      </c>
      <c r="E1327" t="s">
        <v>35</v>
      </c>
      <c r="F1327">
        <v>2</v>
      </c>
      <c r="G1327" s="12">
        <v>10</v>
      </c>
      <c r="H1327">
        <v>13</v>
      </c>
      <c r="I1327" t="s">
        <v>22</v>
      </c>
      <c r="J1327" t="s">
        <v>18</v>
      </c>
      <c r="K1327" s="4">
        <f>(Table1[[#This Row],[EndTime]]-Table1[[#This Row],[StartTime]])*1440</f>
        <v>120.00000000000006</v>
      </c>
      <c r="L1327" s="5">
        <f>Table1[[#This Row],[Attendees]]/Table1[[#This Row],[Capacity]]</f>
        <v>1.3</v>
      </c>
      <c r="M1327">
        <f>IF(Table1[[#This Row],[Attendees]]&gt;Table1[[#This Row],[Capacity]],1,0)</f>
        <v>1</v>
      </c>
      <c r="N1327" t="str">
        <f>TEXT(Table1[[#This Row],[Date]],"ddd")</f>
        <v>Mon</v>
      </c>
      <c r="O1327" t="str">
        <f>TEXT(Table1[[#This Row],[Date]],"mmm")</f>
        <v>Sep</v>
      </c>
      <c r="P1327" t="str">
        <f>IF(Table1[[#This Row],[Capacity]]&lt;=4,"Small",IF(Table1[[#This Row],[Capacity]]&lt;=8,"Medium","Large"))</f>
        <v>Large</v>
      </c>
      <c r="Q1327" t="str">
        <f>IF(Table1[[#This Row],[Utilization %]]&lt;0.25,"Barely Attended","Normal")</f>
        <v>Normal</v>
      </c>
      <c r="R1327" t="str">
        <f>IF(Table1[[#This Row],[Meeting duration (mins)]]&gt;90,"Long Meeting","Normal")</f>
        <v>Long Meeting</v>
      </c>
    </row>
    <row r="1328" spans="1:18" x14ac:dyDescent="0.2">
      <c r="A1328">
        <v>1329</v>
      </c>
      <c r="B1328" s="1">
        <v>45566</v>
      </c>
      <c r="C1328" s="2" t="s">
        <v>16</v>
      </c>
      <c r="D1328" s="2" t="s">
        <v>26</v>
      </c>
      <c r="E1328" t="s">
        <v>38</v>
      </c>
      <c r="F1328">
        <v>3</v>
      </c>
      <c r="G1328" s="12">
        <v>16</v>
      </c>
      <c r="H1328">
        <v>7</v>
      </c>
      <c r="I1328" t="s">
        <v>27</v>
      </c>
      <c r="J1328" t="s">
        <v>28</v>
      </c>
      <c r="K1328" s="4">
        <f>(Table1[[#This Row],[EndTime]]-Table1[[#This Row],[StartTime]])*1440</f>
        <v>90</v>
      </c>
      <c r="L1328" s="5">
        <f>Table1[[#This Row],[Attendees]]/Table1[[#This Row],[Capacity]]</f>
        <v>0.4375</v>
      </c>
      <c r="M1328">
        <f>IF(Table1[[#This Row],[Attendees]]&gt;Table1[[#This Row],[Capacity]],1,0)</f>
        <v>0</v>
      </c>
      <c r="N1328" t="str">
        <f>TEXT(Table1[[#This Row],[Date]],"ddd")</f>
        <v>Tue</v>
      </c>
      <c r="O1328" t="str">
        <f>TEXT(Table1[[#This Row],[Date]],"mmm")</f>
        <v>Oct</v>
      </c>
      <c r="P1328" t="str">
        <f>IF(Table1[[#This Row],[Capacity]]&lt;=4,"Small",IF(Table1[[#This Row],[Capacity]]&lt;=8,"Medium","Large"))</f>
        <v>Large</v>
      </c>
      <c r="Q1328" t="str">
        <f>IF(Table1[[#This Row],[Utilization %]]&lt;0.25,"Barely Attended","Normal")</f>
        <v>Normal</v>
      </c>
      <c r="R1328" t="str">
        <f>IF(Table1[[#This Row],[Meeting duration (mins)]]&gt;90,"Long Meeting","Normal")</f>
        <v>Normal</v>
      </c>
    </row>
    <row r="1329" spans="1:18" x14ac:dyDescent="0.2">
      <c r="A1329">
        <v>1330</v>
      </c>
      <c r="B1329" s="1">
        <v>45495</v>
      </c>
      <c r="C1329" s="2" t="s">
        <v>20</v>
      </c>
      <c r="D1329" s="2" t="s">
        <v>15</v>
      </c>
      <c r="E1329" t="s">
        <v>25</v>
      </c>
      <c r="F1329">
        <v>1</v>
      </c>
      <c r="G1329" s="12">
        <v>4</v>
      </c>
      <c r="H1329">
        <v>5</v>
      </c>
      <c r="I1329" t="s">
        <v>27</v>
      </c>
      <c r="J1329" t="s">
        <v>23</v>
      </c>
      <c r="K1329" s="4">
        <f>(Table1[[#This Row],[EndTime]]-Table1[[#This Row],[StartTime]])*1440</f>
        <v>120.00000000000006</v>
      </c>
      <c r="L1329" s="5">
        <f>Table1[[#This Row],[Attendees]]/Table1[[#This Row],[Capacity]]</f>
        <v>1.25</v>
      </c>
      <c r="M1329">
        <f>IF(Table1[[#This Row],[Attendees]]&gt;Table1[[#This Row],[Capacity]],1,0)</f>
        <v>1</v>
      </c>
      <c r="N1329" t="str">
        <f>TEXT(Table1[[#This Row],[Date]],"ddd")</f>
        <v>Mon</v>
      </c>
      <c r="O1329" t="str">
        <f>TEXT(Table1[[#This Row],[Date]],"mmm")</f>
        <v>Jul</v>
      </c>
      <c r="P1329" t="str">
        <f>IF(Table1[[#This Row],[Capacity]]&lt;=4,"Small",IF(Table1[[#This Row],[Capacity]]&lt;=8,"Medium","Large"))</f>
        <v>Small</v>
      </c>
      <c r="Q1329" t="str">
        <f>IF(Table1[[#This Row],[Utilization %]]&lt;0.25,"Barely Attended","Normal")</f>
        <v>Normal</v>
      </c>
      <c r="R1329" t="str">
        <f>IF(Table1[[#This Row],[Meeting duration (mins)]]&gt;90,"Long Meeting","Normal")</f>
        <v>Long Meeting</v>
      </c>
    </row>
    <row r="1330" spans="1:18" x14ac:dyDescent="0.2">
      <c r="A1330">
        <v>1331</v>
      </c>
      <c r="B1330" s="1">
        <v>45296</v>
      </c>
      <c r="C1330" s="2" t="s">
        <v>10</v>
      </c>
      <c r="D1330" s="2" t="s">
        <v>11</v>
      </c>
      <c r="E1330" t="s">
        <v>21</v>
      </c>
      <c r="F1330">
        <v>1</v>
      </c>
      <c r="G1330" s="12">
        <v>6</v>
      </c>
      <c r="H1330">
        <v>4</v>
      </c>
      <c r="I1330" t="s">
        <v>41</v>
      </c>
      <c r="J1330" t="s">
        <v>23</v>
      </c>
      <c r="K1330" s="4">
        <f>(Table1[[#This Row],[EndTime]]-Table1[[#This Row],[StartTime]])*1440</f>
        <v>90</v>
      </c>
      <c r="L1330" s="5">
        <f>Table1[[#This Row],[Attendees]]/Table1[[#This Row],[Capacity]]</f>
        <v>0.66666666666666663</v>
      </c>
      <c r="M1330">
        <f>IF(Table1[[#This Row],[Attendees]]&gt;Table1[[#This Row],[Capacity]],1,0)</f>
        <v>0</v>
      </c>
      <c r="N1330" t="str">
        <f>TEXT(Table1[[#This Row],[Date]],"ddd")</f>
        <v>Fri</v>
      </c>
      <c r="O1330" t="str">
        <f>TEXT(Table1[[#This Row],[Date]],"mmm")</f>
        <v>Jan</v>
      </c>
      <c r="P1330" t="str">
        <f>IF(Table1[[#This Row],[Capacity]]&lt;=4,"Small",IF(Table1[[#This Row],[Capacity]]&lt;=8,"Medium","Large"))</f>
        <v>Medium</v>
      </c>
      <c r="Q1330" t="str">
        <f>IF(Table1[[#This Row],[Utilization %]]&lt;0.25,"Barely Attended","Normal")</f>
        <v>Normal</v>
      </c>
      <c r="R1330" t="str">
        <f>IF(Table1[[#This Row],[Meeting duration (mins)]]&gt;90,"Long Meeting","Normal")</f>
        <v>Normal</v>
      </c>
    </row>
    <row r="1331" spans="1:18" x14ac:dyDescent="0.2">
      <c r="A1331">
        <v>1332</v>
      </c>
      <c r="B1331" s="1">
        <v>45314</v>
      </c>
      <c r="C1331" s="2" t="s">
        <v>32</v>
      </c>
      <c r="D1331" s="2" t="s">
        <v>45</v>
      </c>
      <c r="E1331" t="s">
        <v>25</v>
      </c>
      <c r="F1331">
        <v>1</v>
      </c>
      <c r="G1331" s="12">
        <v>4</v>
      </c>
      <c r="H1331">
        <v>5</v>
      </c>
      <c r="I1331" t="s">
        <v>42</v>
      </c>
      <c r="J1331" t="s">
        <v>30</v>
      </c>
      <c r="K1331" s="4">
        <f>(Table1[[#This Row],[EndTime]]-Table1[[#This Row],[StartTime]])*1440</f>
        <v>90</v>
      </c>
      <c r="L1331" s="5">
        <f>Table1[[#This Row],[Attendees]]/Table1[[#This Row],[Capacity]]</f>
        <v>1.25</v>
      </c>
      <c r="M1331">
        <f>IF(Table1[[#This Row],[Attendees]]&gt;Table1[[#This Row],[Capacity]],1,0)</f>
        <v>1</v>
      </c>
      <c r="N1331" t="str">
        <f>TEXT(Table1[[#This Row],[Date]],"ddd")</f>
        <v>Tue</v>
      </c>
      <c r="O1331" t="str">
        <f>TEXT(Table1[[#This Row],[Date]],"mmm")</f>
        <v>Jan</v>
      </c>
      <c r="P1331" t="str">
        <f>IF(Table1[[#This Row],[Capacity]]&lt;=4,"Small",IF(Table1[[#This Row],[Capacity]]&lt;=8,"Medium","Large"))</f>
        <v>Small</v>
      </c>
      <c r="Q1331" t="str">
        <f>IF(Table1[[#This Row],[Utilization %]]&lt;0.25,"Barely Attended","Normal")</f>
        <v>Normal</v>
      </c>
      <c r="R1331" t="str">
        <f>IF(Table1[[#This Row],[Meeting duration (mins)]]&gt;90,"Long Meeting","Normal")</f>
        <v>Normal</v>
      </c>
    </row>
    <row r="1332" spans="1:18" x14ac:dyDescent="0.2">
      <c r="A1332">
        <v>1333</v>
      </c>
      <c r="B1332" s="1">
        <v>45488</v>
      </c>
      <c r="C1332" s="2" t="s">
        <v>31</v>
      </c>
      <c r="D1332" s="2" t="s">
        <v>48</v>
      </c>
      <c r="E1332" t="s">
        <v>21</v>
      </c>
      <c r="F1332">
        <v>1</v>
      </c>
      <c r="G1332" s="12">
        <v>6</v>
      </c>
      <c r="H1332">
        <v>5</v>
      </c>
      <c r="I1332" t="s">
        <v>27</v>
      </c>
      <c r="J1332" t="s">
        <v>14</v>
      </c>
      <c r="K1332" s="4">
        <f>(Table1[[#This Row],[EndTime]]-Table1[[#This Row],[StartTime]])*1440</f>
        <v>90</v>
      </c>
      <c r="L1332" s="5">
        <f>Table1[[#This Row],[Attendees]]/Table1[[#This Row],[Capacity]]</f>
        <v>0.83333333333333337</v>
      </c>
      <c r="M1332">
        <f>IF(Table1[[#This Row],[Attendees]]&gt;Table1[[#This Row],[Capacity]],1,0)</f>
        <v>0</v>
      </c>
      <c r="N1332" t="str">
        <f>TEXT(Table1[[#This Row],[Date]],"ddd")</f>
        <v>Mon</v>
      </c>
      <c r="O1332" t="str">
        <f>TEXT(Table1[[#This Row],[Date]],"mmm")</f>
        <v>Jul</v>
      </c>
      <c r="P1332" t="str">
        <f>IF(Table1[[#This Row],[Capacity]]&lt;=4,"Small",IF(Table1[[#This Row],[Capacity]]&lt;=8,"Medium","Large"))</f>
        <v>Medium</v>
      </c>
      <c r="Q1332" t="str">
        <f>IF(Table1[[#This Row],[Utilization %]]&lt;0.25,"Barely Attended","Normal")</f>
        <v>Normal</v>
      </c>
      <c r="R1332" t="str">
        <f>IF(Table1[[#This Row],[Meeting duration (mins)]]&gt;90,"Long Meeting","Normal")</f>
        <v>Normal</v>
      </c>
    </row>
    <row r="1333" spans="1:18" x14ac:dyDescent="0.2">
      <c r="A1333">
        <v>1334</v>
      </c>
      <c r="B1333" s="1">
        <v>45422</v>
      </c>
      <c r="C1333" s="2" t="s">
        <v>32</v>
      </c>
      <c r="D1333" s="2" t="s">
        <v>10</v>
      </c>
      <c r="E1333" t="s">
        <v>21</v>
      </c>
      <c r="F1333">
        <v>1</v>
      </c>
      <c r="G1333" s="12">
        <v>6</v>
      </c>
      <c r="H1333">
        <v>2</v>
      </c>
      <c r="I1333" t="s">
        <v>13</v>
      </c>
      <c r="J1333" t="s">
        <v>14</v>
      </c>
      <c r="K1333" s="4">
        <f>(Table1[[#This Row],[EndTime]]-Table1[[#This Row],[StartTime]])*1440</f>
        <v>60.000000000000107</v>
      </c>
      <c r="L1333" s="5">
        <f>Table1[[#This Row],[Attendees]]/Table1[[#This Row],[Capacity]]</f>
        <v>0.33333333333333331</v>
      </c>
      <c r="M1333">
        <f>IF(Table1[[#This Row],[Attendees]]&gt;Table1[[#This Row],[Capacity]],1,0)</f>
        <v>0</v>
      </c>
      <c r="N1333" t="str">
        <f>TEXT(Table1[[#This Row],[Date]],"ddd")</f>
        <v>Fri</v>
      </c>
      <c r="O1333" t="str">
        <f>TEXT(Table1[[#This Row],[Date]],"mmm")</f>
        <v>May</v>
      </c>
      <c r="P1333" t="str">
        <f>IF(Table1[[#This Row],[Capacity]]&lt;=4,"Small",IF(Table1[[#This Row],[Capacity]]&lt;=8,"Medium","Large"))</f>
        <v>Medium</v>
      </c>
      <c r="Q1333" t="str">
        <f>IF(Table1[[#This Row],[Utilization %]]&lt;0.25,"Barely Attended","Normal")</f>
        <v>Normal</v>
      </c>
      <c r="R1333" t="str">
        <f>IF(Table1[[#This Row],[Meeting duration (mins)]]&gt;90,"Long Meeting","Normal")</f>
        <v>Normal</v>
      </c>
    </row>
    <row r="1334" spans="1:18" x14ac:dyDescent="0.2">
      <c r="A1334">
        <v>1335</v>
      </c>
      <c r="B1334" s="1">
        <v>45331</v>
      </c>
      <c r="C1334" s="2" t="s">
        <v>29</v>
      </c>
      <c r="D1334" s="2" t="s">
        <v>10</v>
      </c>
      <c r="E1334" t="s">
        <v>35</v>
      </c>
      <c r="F1334">
        <v>2</v>
      </c>
      <c r="G1334" s="12">
        <v>10</v>
      </c>
      <c r="H1334">
        <v>7</v>
      </c>
      <c r="I1334" t="s">
        <v>41</v>
      </c>
      <c r="J1334" t="s">
        <v>18</v>
      </c>
      <c r="K1334" s="4">
        <f>(Table1[[#This Row],[EndTime]]-Table1[[#This Row],[StartTime]])*1440</f>
        <v>120.00000000000006</v>
      </c>
      <c r="L1334" s="5">
        <f>Table1[[#This Row],[Attendees]]/Table1[[#This Row],[Capacity]]</f>
        <v>0.7</v>
      </c>
      <c r="M1334">
        <f>IF(Table1[[#This Row],[Attendees]]&gt;Table1[[#This Row],[Capacity]],1,0)</f>
        <v>0</v>
      </c>
      <c r="N1334" t="str">
        <f>TEXT(Table1[[#This Row],[Date]],"ddd")</f>
        <v>Fri</v>
      </c>
      <c r="O1334" t="str">
        <f>TEXT(Table1[[#This Row],[Date]],"mmm")</f>
        <v>Feb</v>
      </c>
      <c r="P1334" t="str">
        <f>IF(Table1[[#This Row],[Capacity]]&lt;=4,"Small",IF(Table1[[#This Row],[Capacity]]&lt;=8,"Medium","Large"))</f>
        <v>Large</v>
      </c>
      <c r="Q1334" t="str">
        <f>IF(Table1[[#This Row],[Utilization %]]&lt;0.25,"Barely Attended","Normal")</f>
        <v>Normal</v>
      </c>
      <c r="R1334" t="str">
        <f>IF(Table1[[#This Row],[Meeting duration (mins)]]&gt;90,"Long Meeting","Normal")</f>
        <v>Long Meeting</v>
      </c>
    </row>
    <row r="1335" spans="1:18" x14ac:dyDescent="0.2">
      <c r="A1335">
        <v>1336</v>
      </c>
      <c r="B1335" s="1">
        <v>45479</v>
      </c>
      <c r="C1335" s="2" t="s">
        <v>26</v>
      </c>
      <c r="D1335" s="2" t="s">
        <v>24</v>
      </c>
      <c r="E1335" t="s">
        <v>12</v>
      </c>
      <c r="F1335">
        <v>2</v>
      </c>
      <c r="G1335" s="12">
        <v>8</v>
      </c>
      <c r="H1335">
        <v>8</v>
      </c>
      <c r="I1335" t="s">
        <v>22</v>
      </c>
      <c r="J1335" t="s">
        <v>18</v>
      </c>
      <c r="K1335" s="4">
        <f>(Table1[[#This Row],[EndTime]]-Table1[[#This Row],[StartTime]])*1440</f>
        <v>120.00000000000006</v>
      </c>
      <c r="L1335" s="5">
        <f>Table1[[#This Row],[Attendees]]/Table1[[#This Row],[Capacity]]</f>
        <v>1</v>
      </c>
      <c r="M1335">
        <f>IF(Table1[[#This Row],[Attendees]]&gt;Table1[[#This Row],[Capacity]],1,0)</f>
        <v>0</v>
      </c>
      <c r="N1335" t="str">
        <f>TEXT(Table1[[#This Row],[Date]],"ddd")</f>
        <v>Sat</v>
      </c>
      <c r="O1335" t="str">
        <f>TEXT(Table1[[#This Row],[Date]],"mmm")</f>
        <v>Jul</v>
      </c>
      <c r="P1335" t="str">
        <f>IF(Table1[[#This Row],[Capacity]]&lt;=4,"Small",IF(Table1[[#This Row],[Capacity]]&lt;=8,"Medium","Large"))</f>
        <v>Medium</v>
      </c>
      <c r="Q1335" t="str">
        <f>IF(Table1[[#This Row],[Utilization %]]&lt;0.25,"Barely Attended","Normal")</f>
        <v>Normal</v>
      </c>
      <c r="R1335" t="str">
        <f>IF(Table1[[#This Row],[Meeting duration (mins)]]&gt;90,"Long Meeting","Normal")</f>
        <v>Long Meeting</v>
      </c>
    </row>
    <row r="1336" spans="1:18" x14ac:dyDescent="0.2">
      <c r="A1336">
        <v>1337</v>
      </c>
      <c r="B1336" s="1">
        <v>45552</v>
      </c>
      <c r="C1336" s="2" t="s">
        <v>36</v>
      </c>
      <c r="D1336" s="2" t="s">
        <v>37</v>
      </c>
      <c r="E1336" t="s">
        <v>12</v>
      </c>
      <c r="F1336">
        <v>2</v>
      </c>
      <c r="G1336" s="12">
        <v>8</v>
      </c>
      <c r="H1336">
        <v>1</v>
      </c>
      <c r="I1336" t="s">
        <v>13</v>
      </c>
      <c r="J1336" t="s">
        <v>14</v>
      </c>
      <c r="K1336" s="4">
        <f>(Table1[[#This Row],[EndTime]]-Table1[[#This Row],[StartTime]])*1440</f>
        <v>120.00000000000006</v>
      </c>
      <c r="L1336" s="5">
        <f>Table1[[#This Row],[Attendees]]/Table1[[#This Row],[Capacity]]</f>
        <v>0.125</v>
      </c>
      <c r="M1336">
        <f>IF(Table1[[#This Row],[Attendees]]&gt;Table1[[#This Row],[Capacity]],1,0)</f>
        <v>0</v>
      </c>
      <c r="N1336" t="str">
        <f>TEXT(Table1[[#This Row],[Date]],"ddd")</f>
        <v>Tue</v>
      </c>
      <c r="O1336" t="str">
        <f>TEXT(Table1[[#This Row],[Date]],"mmm")</f>
        <v>Sep</v>
      </c>
      <c r="P1336" t="str">
        <f>IF(Table1[[#This Row],[Capacity]]&lt;=4,"Small",IF(Table1[[#This Row],[Capacity]]&lt;=8,"Medium","Large"))</f>
        <v>Medium</v>
      </c>
      <c r="Q1336" t="str">
        <f>IF(Table1[[#This Row],[Utilization %]]&lt;0.25,"Barely Attended","Normal")</f>
        <v>Barely Attended</v>
      </c>
      <c r="R1336" t="str">
        <f>IF(Table1[[#This Row],[Meeting duration (mins)]]&gt;90,"Long Meeting","Normal")</f>
        <v>Long Meeting</v>
      </c>
    </row>
    <row r="1337" spans="1:18" x14ac:dyDescent="0.2">
      <c r="A1337">
        <v>1338</v>
      </c>
      <c r="B1337" s="1">
        <v>45301</v>
      </c>
      <c r="C1337" s="2" t="s">
        <v>19</v>
      </c>
      <c r="D1337" s="2" t="s">
        <v>34</v>
      </c>
      <c r="E1337" t="s">
        <v>49</v>
      </c>
      <c r="F1337">
        <v>3</v>
      </c>
      <c r="G1337" s="12">
        <v>12</v>
      </c>
      <c r="H1337">
        <v>2</v>
      </c>
      <c r="I1337" t="s">
        <v>22</v>
      </c>
      <c r="J1337" t="s">
        <v>18</v>
      </c>
      <c r="K1337" s="4">
        <f>(Table1[[#This Row],[EndTime]]-Table1[[#This Row],[StartTime]])*1440</f>
        <v>60.000000000000028</v>
      </c>
      <c r="L1337" s="5">
        <f>Table1[[#This Row],[Attendees]]/Table1[[#This Row],[Capacity]]</f>
        <v>0.16666666666666666</v>
      </c>
      <c r="M1337">
        <f>IF(Table1[[#This Row],[Attendees]]&gt;Table1[[#This Row],[Capacity]],1,0)</f>
        <v>0</v>
      </c>
      <c r="N1337" t="str">
        <f>TEXT(Table1[[#This Row],[Date]],"ddd")</f>
        <v>Wed</v>
      </c>
      <c r="O1337" t="str">
        <f>TEXT(Table1[[#This Row],[Date]],"mmm")</f>
        <v>Jan</v>
      </c>
      <c r="P1337" t="str">
        <f>IF(Table1[[#This Row],[Capacity]]&lt;=4,"Small",IF(Table1[[#This Row],[Capacity]]&lt;=8,"Medium","Large"))</f>
        <v>Large</v>
      </c>
      <c r="Q1337" t="str">
        <f>IF(Table1[[#This Row],[Utilization %]]&lt;0.25,"Barely Attended","Normal")</f>
        <v>Barely Attended</v>
      </c>
      <c r="R1337" t="str">
        <f>IF(Table1[[#This Row],[Meeting duration (mins)]]&gt;90,"Long Meeting","Normal")</f>
        <v>Normal</v>
      </c>
    </row>
    <row r="1338" spans="1:18" x14ac:dyDescent="0.2">
      <c r="A1338">
        <v>1339</v>
      </c>
      <c r="B1338" s="1">
        <v>45456</v>
      </c>
      <c r="C1338" s="2" t="s">
        <v>16</v>
      </c>
      <c r="D1338" s="2" t="s">
        <v>26</v>
      </c>
      <c r="E1338" t="s">
        <v>38</v>
      </c>
      <c r="F1338">
        <v>3</v>
      </c>
      <c r="G1338" s="12">
        <v>16</v>
      </c>
      <c r="H1338">
        <v>10</v>
      </c>
      <c r="I1338" t="s">
        <v>41</v>
      </c>
      <c r="J1338" t="s">
        <v>28</v>
      </c>
      <c r="K1338" s="4">
        <f>(Table1[[#This Row],[EndTime]]-Table1[[#This Row],[StartTime]])*1440</f>
        <v>90</v>
      </c>
      <c r="L1338" s="5">
        <f>Table1[[#This Row],[Attendees]]/Table1[[#This Row],[Capacity]]</f>
        <v>0.625</v>
      </c>
      <c r="M1338">
        <f>IF(Table1[[#This Row],[Attendees]]&gt;Table1[[#This Row],[Capacity]],1,0)</f>
        <v>0</v>
      </c>
      <c r="N1338" t="str">
        <f>TEXT(Table1[[#This Row],[Date]],"ddd")</f>
        <v>Thu</v>
      </c>
      <c r="O1338" t="str">
        <f>TEXT(Table1[[#This Row],[Date]],"mmm")</f>
        <v>Jun</v>
      </c>
      <c r="P1338" t="str">
        <f>IF(Table1[[#This Row],[Capacity]]&lt;=4,"Small",IF(Table1[[#This Row],[Capacity]]&lt;=8,"Medium","Large"))</f>
        <v>Large</v>
      </c>
      <c r="Q1338" t="str">
        <f>IF(Table1[[#This Row],[Utilization %]]&lt;0.25,"Barely Attended","Normal")</f>
        <v>Normal</v>
      </c>
      <c r="R1338" t="str">
        <f>IF(Table1[[#This Row],[Meeting duration (mins)]]&gt;90,"Long Meeting","Normal")</f>
        <v>Normal</v>
      </c>
    </row>
    <row r="1339" spans="1:18" x14ac:dyDescent="0.2">
      <c r="A1339">
        <v>1340</v>
      </c>
      <c r="B1339" s="1">
        <v>45405</v>
      </c>
      <c r="C1339" s="2" t="s">
        <v>26</v>
      </c>
      <c r="D1339" s="2" t="s">
        <v>11</v>
      </c>
      <c r="E1339" t="s">
        <v>35</v>
      </c>
      <c r="F1339">
        <v>2</v>
      </c>
      <c r="G1339" s="12">
        <v>10</v>
      </c>
      <c r="H1339">
        <v>10</v>
      </c>
      <c r="I1339" t="s">
        <v>13</v>
      </c>
      <c r="J1339" t="s">
        <v>30</v>
      </c>
      <c r="K1339" s="4">
        <f>(Table1[[#This Row],[EndTime]]-Table1[[#This Row],[StartTime]])*1440</f>
        <v>30.000000000000053</v>
      </c>
      <c r="L1339" s="5">
        <f>Table1[[#This Row],[Attendees]]/Table1[[#This Row],[Capacity]]</f>
        <v>1</v>
      </c>
      <c r="M1339">
        <f>IF(Table1[[#This Row],[Attendees]]&gt;Table1[[#This Row],[Capacity]],1,0)</f>
        <v>0</v>
      </c>
      <c r="N1339" t="str">
        <f>TEXT(Table1[[#This Row],[Date]],"ddd")</f>
        <v>Tue</v>
      </c>
      <c r="O1339" t="str">
        <f>TEXT(Table1[[#This Row],[Date]],"mmm")</f>
        <v>Apr</v>
      </c>
      <c r="P1339" t="str">
        <f>IF(Table1[[#This Row],[Capacity]]&lt;=4,"Small",IF(Table1[[#This Row],[Capacity]]&lt;=8,"Medium","Large"))</f>
        <v>Large</v>
      </c>
      <c r="Q1339" t="str">
        <f>IF(Table1[[#This Row],[Utilization %]]&lt;0.25,"Barely Attended","Normal")</f>
        <v>Normal</v>
      </c>
      <c r="R1339" t="str">
        <f>IF(Table1[[#This Row],[Meeting duration (mins)]]&gt;90,"Long Meeting","Normal")</f>
        <v>Normal</v>
      </c>
    </row>
    <row r="1340" spans="1:18" x14ac:dyDescent="0.2">
      <c r="A1340">
        <v>1341</v>
      </c>
      <c r="B1340" s="1">
        <v>45549</v>
      </c>
      <c r="C1340" s="2" t="s">
        <v>45</v>
      </c>
      <c r="D1340" s="2" t="s">
        <v>33</v>
      </c>
      <c r="E1340" t="s">
        <v>21</v>
      </c>
      <c r="F1340">
        <v>1</v>
      </c>
      <c r="G1340" s="12">
        <v>6</v>
      </c>
      <c r="H1340">
        <v>9</v>
      </c>
      <c r="I1340" t="s">
        <v>22</v>
      </c>
      <c r="J1340" t="s">
        <v>23</v>
      </c>
      <c r="K1340" s="4">
        <f>(Table1[[#This Row],[EndTime]]-Table1[[#This Row],[StartTime]])*1440</f>
        <v>90</v>
      </c>
      <c r="L1340" s="5">
        <f>Table1[[#This Row],[Attendees]]/Table1[[#This Row],[Capacity]]</f>
        <v>1.5</v>
      </c>
      <c r="M1340">
        <f>IF(Table1[[#This Row],[Attendees]]&gt;Table1[[#This Row],[Capacity]],1,0)</f>
        <v>1</v>
      </c>
      <c r="N1340" t="str">
        <f>TEXT(Table1[[#This Row],[Date]],"ddd")</f>
        <v>Sat</v>
      </c>
      <c r="O1340" t="str">
        <f>TEXT(Table1[[#This Row],[Date]],"mmm")</f>
        <v>Sep</v>
      </c>
      <c r="P1340" t="str">
        <f>IF(Table1[[#This Row],[Capacity]]&lt;=4,"Small",IF(Table1[[#This Row],[Capacity]]&lt;=8,"Medium","Large"))</f>
        <v>Medium</v>
      </c>
      <c r="Q1340" t="str">
        <f>IF(Table1[[#This Row],[Utilization %]]&lt;0.25,"Barely Attended","Normal")</f>
        <v>Normal</v>
      </c>
      <c r="R1340" t="str">
        <f>IF(Table1[[#This Row],[Meeting duration (mins)]]&gt;90,"Long Meeting","Normal")</f>
        <v>Normal</v>
      </c>
    </row>
    <row r="1341" spans="1:18" x14ac:dyDescent="0.2">
      <c r="A1341">
        <v>1342</v>
      </c>
      <c r="B1341" s="1">
        <v>45465</v>
      </c>
      <c r="C1341" s="2" t="s">
        <v>10</v>
      </c>
      <c r="D1341" s="2" t="s">
        <v>33</v>
      </c>
      <c r="E1341" t="s">
        <v>49</v>
      </c>
      <c r="F1341">
        <v>3</v>
      </c>
      <c r="G1341" s="12">
        <v>12</v>
      </c>
      <c r="H1341">
        <v>11</v>
      </c>
      <c r="I1341" t="s">
        <v>17</v>
      </c>
      <c r="J1341" t="s">
        <v>23</v>
      </c>
      <c r="K1341" s="4">
        <f>(Table1[[#This Row],[EndTime]]-Table1[[#This Row],[StartTime]])*1440</f>
        <v>119.99999999999989</v>
      </c>
      <c r="L1341" s="5">
        <f>Table1[[#This Row],[Attendees]]/Table1[[#This Row],[Capacity]]</f>
        <v>0.91666666666666663</v>
      </c>
      <c r="M1341">
        <f>IF(Table1[[#This Row],[Attendees]]&gt;Table1[[#This Row],[Capacity]],1,0)</f>
        <v>0</v>
      </c>
      <c r="N1341" t="str">
        <f>TEXT(Table1[[#This Row],[Date]],"ddd")</f>
        <v>Sat</v>
      </c>
      <c r="O1341" t="str">
        <f>TEXT(Table1[[#This Row],[Date]],"mmm")</f>
        <v>Jun</v>
      </c>
      <c r="P1341" t="str">
        <f>IF(Table1[[#This Row],[Capacity]]&lt;=4,"Small",IF(Table1[[#This Row],[Capacity]]&lt;=8,"Medium","Large"))</f>
        <v>Large</v>
      </c>
      <c r="Q1341" t="str">
        <f>IF(Table1[[#This Row],[Utilization %]]&lt;0.25,"Barely Attended","Normal")</f>
        <v>Normal</v>
      </c>
      <c r="R1341" t="str">
        <f>IF(Table1[[#This Row],[Meeting duration (mins)]]&gt;90,"Long Meeting","Normal")</f>
        <v>Long Meeting</v>
      </c>
    </row>
    <row r="1342" spans="1:18" x14ac:dyDescent="0.2">
      <c r="A1342">
        <v>1343</v>
      </c>
      <c r="B1342" s="1">
        <v>45640</v>
      </c>
      <c r="C1342" s="2" t="s">
        <v>45</v>
      </c>
      <c r="D1342" s="2" t="s">
        <v>33</v>
      </c>
      <c r="E1342" t="s">
        <v>25</v>
      </c>
      <c r="F1342">
        <v>1</v>
      </c>
      <c r="G1342" s="12">
        <v>4</v>
      </c>
      <c r="H1342">
        <v>7</v>
      </c>
      <c r="I1342" t="s">
        <v>22</v>
      </c>
      <c r="J1342" t="s">
        <v>40</v>
      </c>
      <c r="K1342" s="4">
        <f>(Table1[[#This Row],[EndTime]]-Table1[[#This Row],[StartTime]])*1440</f>
        <v>90</v>
      </c>
      <c r="L1342" s="5">
        <f>Table1[[#This Row],[Attendees]]/Table1[[#This Row],[Capacity]]</f>
        <v>1.75</v>
      </c>
      <c r="M1342">
        <f>IF(Table1[[#This Row],[Attendees]]&gt;Table1[[#This Row],[Capacity]],1,0)</f>
        <v>1</v>
      </c>
      <c r="N1342" t="str">
        <f>TEXT(Table1[[#This Row],[Date]],"ddd")</f>
        <v>Sat</v>
      </c>
      <c r="O1342" t="str">
        <f>TEXT(Table1[[#This Row],[Date]],"mmm")</f>
        <v>Dec</v>
      </c>
      <c r="P1342" t="str">
        <f>IF(Table1[[#This Row],[Capacity]]&lt;=4,"Small",IF(Table1[[#This Row],[Capacity]]&lt;=8,"Medium","Large"))</f>
        <v>Small</v>
      </c>
      <c r="Q1342" t="str">
        <f>IF(Table1[[#This Row],[Utilization %]]&lt;0.25,"Barely Attended","Normal")</f>
        <v>Normal</v>
      </c>
      <c r="R1342" t="str">
        <f>IF(Table1[[#This Row],[Meeting duration (mins)]]&gt;90,"Long Meeting","Normal")</f>
        <v>Normal</v>
      </c>
    </row>
    <row r="1343" spans="1:18" x14ac:dyDescent="0.2">
      <c r="A1343">
        <v>1344</v>
      </c>
      <c r="B1343" s="1">
        <v>45561</v>
      </c>
      <c r="C1343" s="2" t="s">
        <v>43</v>
      </c>
      <c r="D1343" s="2" t="s">
        <v>15</v>
      </c>
      <c r="E1343" t="s">
        <v>38</v>
      </c>
      <c r="F1343">
        <v>3</v>
      </c>
      <c r="G1343" s="12">
        <v>16</v>
      </c>
      <c r="H1343">
        <v>3</v>
      </c>
      <c r="I1343" t="s">
        <v>39</v>
      </c>
      <c r="J1343" t="s">
        <v>30</v>
      </c>
      <c r="K1343" s="4">
        <f>(Table1[[#This Row],[EndTime]]-Table1[[#This Row],[StartTime]])*1440</f>
        <v>90</v>
      </c>
      <c r="L1343" s="5">
        <f>Table1[[#This Row],[Attendees]]/Table1[[#This Row],[Capacity]]</f>
        <v>0.1875</v>
      </c>
      <c r="M1343">
        <f>IF(Table1[[#This Row],[Attendees]]&gt;Table1[[#This Row],[Capacity]],1,0)</f>
        <v>0</v>
      </c>
      <c r="N1343" t="str">
        <f>TEXT(Table1[[#This Row],[Date]],"ddd")</f>
        <v>Thu</v>
      </c>
      <c r="O1343" t="str">
        <f>TEXT(Table1[[#This Row],[Date]],"mmm")</f>
        <v>Sep</v>
      </c>
      <c r="P1343" t="str">
        <f>IF(Table1[[#This Row],[Capacity]]&lt;=4,"Small",IF(Table1[[#This Row],[Capacity]]&lt;=8,"Medium","Large"))</f>
        <v>Large</v>
      </c>
      <c r="Q1343" t="str">
        <f>IF(Table1[[#This Row],[Utilization %]]&lt;0.25,"Barely Attended","Normal")</f>
        <v>Barely Attended</v>
      </c>
      <c r="R1343" t="str">
        <f>IF(Table1[[#This Row],[Meeting duration (mins)]]&gt;90,"Long Meeting","Normal")</f>
        <v>Normal</v>
      </c>
    </row>
    <row r="1344" spans="1:18" x14ac:dyDescent="0.2">
      <c r="A1344">
        <v>1345</v>
      </c>
      <c r="B1344" s="1">
        <v>45393</v>
      </c>
      <c r="C1344" s="2" t="s">
        <v>29</v>
      </c>
      <c r="D1344" s="2" t="s">
        <v>37</v>
      </c>
      <c r="E1344" t="s">
        <v>35</v>
      </c>
      <c r="F1344">
        <v>2</v>
      </c>
      <c r="G1344" s="12">
        <v>10</v>
      </c>
      <c r="H1344">
        <v>7</v>
      </c>
      <c r="I1344" t="s">
        <v>42</v>
      </c>
      <c r="J1344" t="s">
        <v>23</v>
      </c>
      <c r="K1344" s="4">
        <f>(Table1[[#This Row],[EndTime]]-Table1[[#This Row],[StartTime]])*1440</f>
        <v>30.000000000000053</v>
      </c>
      <c r="L1344" s="5">
        <f>Table1[[#This Row],[Attendees]]/Table1[[#This Row],[Capacity]]</f>
        <v>0.7</v>
      </c>
      <c r="M1344">
        <f>IF(Table1[[#This Row],[Attendees]]&gt;Table1[[#This Row],[Capacity]],1,0)</f>
        <v>0</v>
      </c>
      <c r="N1344" t="str">
        <f>TEXT(Table1[[#This Row],[Date]],"ddd")</f>
        <v>Thu</v>
      </c>
      <c r="O1344" t="str">
        <f>TEXT(Table1[[#This Row],[Date]],"mmm")</f>
        <v>Apr</v>
      </c>
      <c r="P1344" t="str">
        <f>IF(Table1[[#This Row],[Capacity]]&lt;=4,"Small",IF(Table1[[#This Row],[Capacity]]&lt;=8,"Medium","Large"))</f>
        <v>Large</v>
      </c>
      <c r="Q1344" t="str">
        <f>IF(Table1[[#This Row],[Utilization %]]&lt;0.25,"Barely Attended","Normal")</f>
        <v>Normal</v>
      </c>
      <c r="R1344" t="str">
        <f>IF(Table1[[#This Row],[Meeting duration (mins)]]&gt;90,"Long Meeting","Normal")</f>
        <v>Normal</v>
      </c>
    </row>
    <row r="1345" spans="1:18" x14ac:dyDescent="0.2">
      <c r="A1345">
        <v>1346</v>
      </c>
      <c r="B1345" s="1">
        <v>45629</v>
      </c>
      <c r="C1345" s="2" t="s">
        <v>31</v>
      </c>
      <c r="D1345" s="2" t="s">
        <v>24</v>
      </c>
      <c r="E1345" t="s">
        <v>38</v>
      </c>
      <c r="F1345">
        <v>3</v>
      </c>
      <c r="G1345" s="12">
        <v>16</v>
      </c>
      <c r="H1345">
        <v>1</v>
      </c>
      <c r="I1345" t="s">
        <v>41</v>
      </c>
      <c r="J1345" t="s">
        <v>30</v>
      </c>
      <c r="K1345" s="4">
        <f>(Table1[[#This Row],[EndTime]]-Table1[[#This Row],[StartTime]])*1440</f>
        <v>30.000000000000053</v>
      </c>
      <c r="L1345" s="5">
        <f>Table1[[#This Row],[Attendees]]/Table1[[#This Row],[Capacity]]</f>
        <v>6.25E-2</v>
      </c>
      <c r="M1345">
        <f>IF(Table1[[#This Row],[Attendees]]&gt;Table1[[#This Row],[Capacity]],1,0)</f>
        <v>0</v>
      </c>
      <c r="N1345" t="str">
        <f>TEXT(Table1[[#This Row],[Date]],"ddd")</f>
        <v>Tue</v>
      </c>
      <c r="O1345" t="str">
        <f>TEXT(Table1[[#This Row],[Date]],"mmm")</f>
        <v>Dec</v>
      </c>
      <c r="P1345" t="str">
        <f>IF(Table1[[#This Row],[Capacity]]&lt;=4,"Small",IF(Table1[[#This Row],[Capacity]]&lt;=8,"Medium","Large"))</f>
        <v>Large</v>
      </c>
      <c r="Q1345" t="str">
        <f>IF(Table1[[#This Row],[Utilization %]]&lt;0.25,"Barely Attended","Normal")</f>
        <v>Barely Attended</v>
      </c>
      <c r="R1345" t="str">
        <f>IF(Table1[[#This Row],[Meeting duration (mins)]]&gt;90,"Long Meeting","Normal")</f>
        <v>Normal</v>
      </c>
    </row>
    <row r="1346" spans="1:18" x14ac:dyDescent="0.2">
      <c r="A1346">
        <v>1347</v>
      </c>
      <c r="B1346" s="1">
        <v>45447</v>
      </c>
      <c r="C1346" s="2" t="s">
        <v>15</v>
      </c>
      <c r="D1346" s="2" t="s">
        <v>37</v>
      </c>
      <c r="E1346" t="s">
        <v>35</v>
      </c>
      <c r="F1346">
        <v>2</v>
      </c>
      <c r="G1346" s="12">
        <v>10</v>
      </c>
      <c r="H1346">
        <v>12</v>
      </c>
      <c r="I1346" t="s">
        <v>39</v>
      </c>
      <c r="J1346" t="s">
        <v>40</v>
      </c>
      <c r="K1346" s="4">
        <f>(Table1[[#This Row],[EndTime]]-Table1[[#This Row],[StartTime]])*1440</f>
        <v>60.000000000000028</v>
      </c>
      <c r="L1346" s="5">
        <f>Table1[[#This Row],[Attendees]]/Table1[[#This Row],[Capacity]]</f>
        <v>1.2</v>
      </c>
      <c r="M1346">
        <f>IF(Table1[[#This Row],[Attendees]]&gt;Table1[[#This Row],[Capacity]],1,0)</f>
        <v>1</v>
      </c>
      <c r="N1346" t="str">
        <f>TEXT(Table1[[#This Row],[Date]],"ddd")</f>
        <v>Tue</v>
      </c>
      <c r="O1346" t="str">
        <f>TEXT(Table1[[#This Row],[Date]],"mmm")</f>
        <v>Jun</v>
      </c>
      <c r="P1346" t="str">
        <f>IF(Table1[[#This Row],[Capacity]]&lt;=4,"Small",IF(Table1[[#This Row],[Capacity]]&lt;=8,"Medium","Large"))</f>
        <v>Large</v>
      </c>
      <c r="Q1346" t="str">
        <f>IF(Table1[[#This Row],[Utilization %]]&lt;0.25,"Barely Attended","Normal")</f>
        <v>Normal</v>
      </c>
      <c r="R1346" t="str">
        <f>IF(Table1[[#This Row],[Meeting duration (mins)]]&gt;90,"Long Meeting","Normal")</f>
        <v>Normal</v>
      </c>
    </row>
    <row r="1347" spans="1:18" x14ac:dyDescent="0.2">
      <c r="A1347">
        <v>1348</v>
      </c>
      <c r="B1347" s="1">
        <v>45540</v>
      </c>
      <c r="C1347" s="2" t="s">
        <v>34</v>
      </c>
      <c r="D1347" s="2" t="s">
        <v>20</v>
      </c>
      <c r="E1347" t="s">
        <v>49</v>
      </c>
      <c r="F1347">
        <v>3</v>
      </c>
      <c r="G1347" s="12">
        <v>12</v>
      </c>
      <c r="H1347">
        <v>14</v>
      </c>
      <c r="I1347" t="s">
        <v>42</v>
      </c>
      <c r="J1347" t="s">
        <v>23</v>
      </c>
      <c r="K1347" s="4">
        <f>(Table1[[#This Row],[EndTime]]-Table1[[#This Row],[StartTime]])*1440</f>
        <v>29.999999999999972</v>
      </c>
      <c r="L1347" s="5">
        <f>Table1[[#This Row],[Attendees]]/Table1[[#This Row],[Capacity]]</f>
        <v>1.1666666666666667</v>
      </c>
      <c r="M1347">
        <f>IF(Table1[[#This Row],[Attendees]]&gt;Table1[[#This Row],[Capacity]],1,0)</f>
        <v>1</v>
      </c>
      <c r="N1347" t="str">
        <f>TEXT(Table1[[#This Row],[Date]],"ddd")</f>
        <v>Thu</v>
      </c>
      <c r="O1347" t="str">
        <f>TEXT(Table1[[#This Row],[Date]],"mmm")</f>
        <v>Sep</v>
      </c>
      <c r="P1347" t="str">
        <f>IF(Table1[[#This Row],[Capacity]]&lt;=4,"Small",IF(Table1[[#This Row],[Capacity]]&lt;=8,"Medium","Large"))</f>
        <v>Large</v>
      </c>
      <c r="Q1347" t="str">
        <f>IF(Table1[[#This Row],[Utilization %]]&lt;0.25,"Barely Attended","Normal")</f>
        <v>Normal</v>
      </c>
      <c r="R1347" t="str">
        <f>IF(Table1[[#This Row],[Meeting duration (mins)]]&gt;90,"Long Meeting","Normal")</f>
        <v>Normal</v>
      </c>
    </row>
    <row r="1348" spans="1:18" x14ac:dyDescent="0.2">
      <c r="A1348">
        <v>1349</v>
      </c>
      <c r="B1348" s="1">
        <v>45329</v>
      </c>
      <c r="C1348" s="2" t="s">
        <v>34</v>
      </c>
      <c r="D1348" s="2" t="s">
        <v>44</v>
      </c>
      <c r="E1348" t="s">
        <v>25</v>
      </c>
      <c r="F1348">
        <v>1</v>
      </c>
      <c r="G1348" s="12">
        <v>4</v>
      </c>
      <c r="H1348">
        <v>4</v>
      </c>
      <c r="I1348" t="s">
        <v>42</v>
      </c>
      <c r="J1348" t="s">
        <v>18</v>
      </c>
      <c r="K1348" s="4">
        <f>(Table1[[#This Row],[EndTime]]-Table1[[#This Row],[StartTime]])*1440</f>
        <v>119.99999999999997</v>
      </c>
      <c r="L1348" s="5">
        <f>Table1[[#This Row],[Attendees]]/Table1[[#This Row],[Capacity]]</f>
        <v>1</v>
      </c>
      <c r="M1348">
        <f>IF(Table1[[#This Row],[Attendees]]&gt;Table1[[#This Row],[Capacity]],1,0)</f>
        <v>0</v>
      </c>
      <c r="N1348" t="str">
        <f>TEXT(Table1[[#This Row],[Date]],"ddd")</f>
        <v>Wed</v>
      </c>
      <c r="O1348" t="str">
        <f>TEXT(Table1[[#This Row],[Date]],"mmm")</f>
        <v>Feb</v>
      </c>
      <c r="P1348" t="str">
        <f>IF(Table1[[#This Row],[Capacity]]&lt;=4,"Small",IF(Table1[[#This Row],[Capacity]]&lt;=8,"Medium","Large"))</f>
        <v>Small</v>
      </c>
      <c r="Q1348" t="str">
        <f>IF(Table1[[#This Row],[Utilization %]]&lt;0.25,"Barely Attended","Normal")</f>
        <v>Normal</v>
      </c>
      <c r="R1348" t="str">
        <f>IF(Table1[[#This Row],[Meeting duration (mins)]]&gt;90,"Long Meeting","Normal")</f>
        <v>Long Meeting</v>
      </c>
    </row>
    <row r="1349" spans="1:18" x14ac:dyDescent="0.2">
      <c r="A1349">
        <v>1350</v>
      </c>
      <c r="B1349" s="1">
        <v>45518</v>
      </c>
      <c r="C1349" s="2" t="s">
        <v>44</v>
      </c>
      <c r="D1349" s="2" t="s">
        <v>32</v>
      </c>
      <c r="E1349" t="s">
        <v>21</v>
      </c>
      <c r="F1349">
        <v>1</v>
      </c>
      <c r="G1349" s="12">
        <v>6</v>
      </c>
      <c r="H1349">
        <v>5</v>
      </c>
      <c r="I1349" t="s">
        <v>39</v>
      </c>
      <c r="J1349" t="s">
        <v>40</v>
      </c>
      <c r="K1349" s="4">
        <f>(Table1[[#This Row],[EndTime]]-Table1[[#This Row],[StartTime]])*1440</f>
        <v>119.99999999999997</v>
      </c>
      <c r="L1349" s="5">
        <f>Table1[[#This Row],[Attendees]]/Table1[[#This Row],[Capacity]]</f>
        <v>0.83333333333333337</v>
      </c>
      <c r="M1349">
        <f>IF(Table1[[#This Row],[Attendees]]&gt;Table1[[#This Row],[Capacity]],1,0)</f>
        <v>0</v>
      </c>
      <c r="N1349" t="str">
        <f>TEXT(Table1[[#This Row],[Date]],"ddd")</f>
        <v>Wed</v>
      </c>
      <c r="O1349" t="str">
        <f>TEXT(Table1[[#This Row],[Date]],"mmm")</f>
        <v>Aug</v>
      </c>
      <c r="P1349" t="str">
        <f>IF(Table1[[#This Row],[Capacity]]&lt;=4,"Small",IF(Table1[[#This Row],[Capacity]]&lt;=8,"Medium","Large"))</f>
        <v>Medium</v>
      </c>
      <c r="Q1349" t="str">
        <f>IF(Table1[[#This Row],[Utilization %]]&lt;0.25,"Barely Attended","Normal")</f>
        <v>Normal</v>
      </c>
      <c r="R1349" t="str">
        <f>IF(Table1[[#This Row],[Meeting duration (mins)]]&gt;90,"Long Meeting","Normal")</f>
        <v>Long Meeting</v>
      </c>
    </row>
    <row r="1350" spans="1:18" x14ac:dyDescent="0.2">
      <c r="A1350">
        <v>1351</v>
      </c>
      <c r="B1350" s="1">
        <v>45455</v>
      </c>
      <c r="C1350" s="2" t="s">
        <v>11</v>
      </c>
      <c r="D1350" s="2" t="s">
        <v>24</v>
      </c>
      <c r="E1350" t="s">
        <v>25</v>
      </c>
      <c r="F1350">
        <v>1</v>
      </c>
      <c r="G1350" s="12">
        <v>4</v>
      </c>
      <c r="H1350">
        <v>3</v>
      </c>
      <c r="I1350" t="s">
        <v>41</v>
      </c>
      <c r="J1350" t="s">
        <v>14</v>
      </c>
      <c r="K1350" s="4">
        <f>(Table1[[#This Row],[EndTime]]-Table1[[#This Row],[StartTime]])*1440</f>
        <v>90</v>
      </c>
      <c r="L1350" s="5">
        <f>Table1[[#This Row],[Attendees]]/Table1[[#This Row],[Capacity]]</f>
        <v>0.75</v>
      </c>
      <c r="M1350">
        <f>IF(Table1[[#This Row],[Attendees]]&gt;Table1[[#This Row],[Capacity]],1,0)</f>
        <v>0</v>
      </c>
      <c r="N1350" t="str">
        <f>TEXT(Table1[[#This Row],[Date]],"ddd")</f>
        <v>Wed</v>
      </c>
      <c r="O1350" t="str">
        <f>TEXT(Table1[[#This Row],[Date]],"mmm")</f>
        <v>Jun</v>
      </c>
      <c r="P1350" t="str">
        <f>IF(Table1[[#This Row],[Capacity]]&lt;=4,"Small",IF(Table1[[#This Row],[Capacity]]&lt;=8,"Medium","Large"))</f>
        <v>Small</v>
      </c>
      <c r="Q1350" t="str">
        <f>IF(Table1[[#This Row],[Utilization %]]&lt;0.25,"Barely Attended","Normal")</f>
        <v>Normal</v>
      </c>
      <c r="R1350" t="str">
        <f>IF(Table1[[#This Row],[Meeting duration (mins)]]&gt;90,"Long Meeting","Normal")</f>
        <v>Normal</v>
      </c>
    </row>
    <row r="1351" spans="1:18" x14ac:dyDescent="0.2">
      <c r="A1351">
        <v>1352</v>
      </c>
      <c r="B1351" s="1">
        <v>45507</v>
      </c>
      <c r="C1351" s="2" t="s">
        <v>26</v>
      </c>
      <c r="D1351" s="2" t="s">
        <v>31</v>
      </c>
      <c r="E1351" t="s">
        <v>38</v>
      </c>
      <c r="F1351">
        <v>3</v>
      </c>
      <c r="G1351" s="12">
        <v>16</v>
      </c>
      <c r="H1351">
        <v>17</v>
      </c>
      <c r="I1351" t="s">
        <v>41</v>
      </c>
      <c r="J1351" t="s">
        <v>23</v>
      </c>
      <c r="K1351" s="4">
        <f>(Table1[[#This Row],[EndTime]]-Table1[[#This Row],[StartTime]])*1440</f>
        <v>90</v>
      </c>
      <c r="L1351" s="5">
        <f>Table1[[#This Row],[Attendees]]/Table1[[#This Row],[Capacity]]</f>
        <v>1.0625</v>
      </c>
      <c r="M1351">
        <f>IF(Table1[[#This Row],[Attendees]]&gt;Table1[[#This Row],[Capacity]],1,0)</f>
        <v>1</v>
      </c>
      <c r="N1351" t="str">
        <f>TEXT(Table1[[#This Row],[Date]],"ddd")</f>
        <v>Sat</v>
      </c>
      <c r="O1351" t="str">
        <f>TEXT(Table1[[#This Row],[Date]],"mmm")</f>
        <v>Aug</v>
      </c>
      <c r="P1351" t="str">
        <f>IF(Table1[[#This Row],[Capacity]]&lt;=4,"Small",IF(Table1[[#This Row],[Capacity]]&lt;=8,"Medium","Large"))</f>
        <v>Large</v>
      </c>
      <c r="Q1351" t="str">
        <f>IF(Table1[[#This Row],[Utilization %]]&lt;0.25,"Barely Attended","Normal")</f>
        <v>Normal</v>
      </c>
      <c r="R1351" t="str">
        <f>IF(Table1[[#This Row],[Meeting duration (mins)]]&gt;90,"Long Meeting","Normal")</f>
        <v>Normal</v>
      </c>
    </row>
    <row r="1352" spans="1:18" x14ac:dyDescent="0.2">
      <c r="A1352">
        <v>1353</v>
      </c>
      <c r="B1352" s="1">
        <v>45497</v>
      </c>
      <c r="C1352" s="2" t="s">
        <v>36</v>
      </c>
      <c r="D1352" s="2" t="s">
        <v>37</v>
      </c>
      <c r="E1352" t="s">
        <v>12</v>
      </c>
      <c r="F1352">
        <v>2</v>
      </c>
      <c r="G1352" s="12">
        <v>8</v>
      </c>
      <c r="H1352">
        <v>10</v>
      </c>
      <c r="I1352" t="s">
        <v>22</v>
      </c>
      <c r="J1352" t="s">
        <v>40</v>
      </c>
      <c r="K1352" s="4">
        <f>(Table1[[#This Row],[EndTime]]-Table1[[#This Row],[StartTime]])*1440</f>
        <v>120.00000000000006</v>
      </c>
      <c r="L1352" s="5">
        <f>Table1[[#This Row],[Attendees]]/Table1[[#This Row],[Capacity]]</f>
        <v>1.25</v>
      </c>
      <c r="M1352">
        <f>IF(Table1[[#This Row],[Attendees]]&gt;Table1[[#This Row],[Capacity]],1,0)</f>
        <v>1</v>
      </c>
      <c r="N1352" t="str">
        <f>TEXT(Table1[[#This Row],[Date]],"ddd")</f>
        <v>Wed</v>
      </c>
      <c r="O1352" t="str">
        <f>TEXT(Table1[[#This Row],[Date]],"mmm")</f>
        <v>Jul</v>
      </c>
      <c r="P1352" t="str">
        <f>IF(Table1[[#This Row],[Capacity]]&lt;=4,"Small",IF(Table1[[#This Row],[Capacity]]&lt;=8,"Medium","Large"))</f>
        <v>Medium</v>
      </c>
      <c r="Q1352" t="str">
        <f>IF(Table1[[#This Row],[Utilization %]]&lt;0.25,"Barely Attended","Normal")</f>
        <v>Normal</v>
      </c>
      <c r="R1352" t="str">
        <f>IF(Table1[[#This Row],[Meeting duration (mins)]]&gt;90,"Long Meeting","Normal")</f>
        <v>Long Meeting</v>
      </c>
    </row>
    <row r="1353" spans="1:18" x14ac:dyDescent="0.2">
      <c r="A1353">
        <v>1354</v>
      </c>
      <c r="B1353" s="1">
        <v>45397</v>
      </c>
      <c r="C1353" s="2" t="s">
        <v>31</v>
      </c>
      <c r="D1353" s="2" t="s">
        <v>50</v>
      </c>
      <c r="E1353" t="s">
        <v>49</v>
      </c>
      <c r="F1353">
        <v>3</v>
      </c>
      <c r="G1353" s="12">
        <v>12</v>
      </c>
      <c r="H1353">
        <v>12</v>
      </c>
      <c r="I1353" t="s">
        <v>17</v>
      </c>
      <c r="J1353" t="s">
        <v>28</v>
      </c>
      <c r="K1353" s="4">
        <f>(Table1[[#This Row],[EndTime]]-Table1[[#This Row],[StartTime]])*1440</f>
        <v>120.00000000000006</v>
      </c>
      <c r="L1353" s="5">
        <f>Table1[[#This Row],[Attendees]]/Table1[[#This Row],[Capacity]]</f>
        <v>1</v>
      </c>
      <c r="M1353">
        <f>IF(Table1[[#This Row],[Attendees]]&gt;Table1[[#This Row],[Capacity]],1,0)</f>
        <v>0</v>
      </c>
      <c r="N1353" t="str">
        <f>TEXT(Table1[[#This Row],[Date]],"ddd")</f>
        <v>Mon</v>
      </c>
      <c r="O1353" t="str">
        <f>TEXT(Table1[[#This Row],[Date]],"mmm")</f>
        <v>Apr</v>
      </c>
      <c r="P1353" t="str">
        <f>IF(Table1[[#This Row],[Capacity]]&lt;=4,"Small",IF(Table1[[#This Row],[Capacity]]&lt;=8,"Medium","Large"))</f>
        <v>Large</v>
      </c>
      <c r="Q1353" t="str">
        <f>IF(Table1[[#This Row],[Utilization %]]&lt;0.25,"Barely Attended","Normal")</f>
        <v>Normal</v>
      </c>
      <c r="R1353" t="str">
        <f>IF(Table1[[#This Row],[Meeting duration (mins)]]&gt;90,"Long Meeting","Normal")</f>
        <v>Long Meeting</v>
      </c>
    </row>
    <row r="1354" spans="1:18" x14ac:dyDescent="0.2">
      <c r="A1354">
        <v>1355</v>
      </c>
      <c r="B1354" s="1">
        <v>45528</v>
      </c>
      <c r="C1354" s="2" t="s">
        <v>32</v>
      </c>
      <c r="D1354" s="2" t="s">
        <v>16</v>
      </c>
      <c r="E1354" t="s">
        <v>25</v>
      </c>
      <c r="F1354">
        <v>1</v>
      </c>
      <c r="G1354" s="12">
        <v>4</v>
      </c>
      <c r="H1354">
        <v>7</v>
      </c>
      <c r="I1354" t="s">
        <v>41</v>
      </c>
      <c r="J1354" t="s">
        <v>18</v>
      </c>
      <c r="K1354" s="4">
        <f>(Table1[[#This Row],[EndTime]]-Table1[[#This Row],[StartTime]])*1440</f>
        <v>30.000000000000053</v>
      </c>
      <c r="L1354" s="5">
        <f>Table1[[#This Row],[Attendees]]/Table1[[#This Row],[Capacity]]</f>
        <v>1.75</v>
      </c>
      <c r="M1354">
        <f>IF(Table1[[#This Row],[Attendees]]&gt;Table1[[#This Row],[Capacity]],1,0)</f>
        <v>1</v>
      </c>
      <c r="N1354" t="str">
        <f>TEXT(Table1[[#This Row],[Date]],"ddd")</f>
        <v>Sat</v>
      </c>
      <c r="O1354" t="str">
        <f>TEXT(Table1[[#This Row],[Date]],"mmm")</f>
        <v>Aug</v>
      </c>
      <c r="P1354" t="str">
        <f>IF(Table1[[#This Row],[Capacity]]&lt;=4,"Small",IF(Table1[[#This Row],[Capacity]]&lt;=8,"Medium","Large"))</f>
        <v>Small</v>
      </c>
      <c r="Q1354" t="str">
        <f>IF(Table1[[#This Row],[Utilization %]]&lt;0.25,"Barely Attended","Normal")</f>
        <v>Normal</v>
      </c>
      <c r="R1354" t="str">
        <f>IF(Table1[[#This Row],[Meeting duration (mins)]]&gt;90,"Long Meeting","Normal")</f>
        <v>Normal</v>
      </c>
    </row>
    <row r="1355" spans="1:18" x14ac:dyDescent="0.2">
      <c r="A1355">
        <v>1356</v>
      </c>
      <c r="B1355" s="1">
        <v>45350</v>
      </c>
      <c r="C1355" s="2" t="s">
        <v>15</v>
      </c>
      <c r="D1355" s="2" t="s">
        <v>37</v>
      </c>
      <c r="E1355" t="s">
        <v>35</v>
      </c>
      <c r="F1355">
        <v>2</v>
      </c>
      <c r="G1355" s="12">
        <v>10</v>
      </c>
      <c r="H1355">
        <v>9</v>
      </c>
      <c r="I1355" t="s">
        <v>42</v>
      </c>
      <c r="J1355" t="s">
        <v>40</v>
      </c>
      <c r="K1355" s="4">
        <f>(Table1[[#This Row],[EndTime]]-Table1[[#This Row],[StartTime]])*1440</f>
        <v>60.000000000000028</v>
      </c>
      <c r="L1355" s="5">
        <f>Table1[[#This Row],[Attendees]]/Table1[[#This Row],[Capacity]]</f>
        <v>0.9</v>
      </c>
      <c r="M1355">
        <f>IF(Table1[[#This Row],[Attendees]]&gt;Table1[[#This Row],[Capacity]],1,0)</f>
        <v>0</v>
      </c>
      <c r="N1355" t="str">
        <f>TEXT(Table1[[#This Row],[Date]],"ddd")</f>
        <v>Wed</v>
      </c>
      <c r="O1355" t="str">
        <f>TEXT(Table1[[#This Row],[Date]],"mmm")</f>
        <v>Feb</v>
      </c>
      <c r="P1355" t="str">
        <f>IF(Table1[[#This Row],[Capacity]]&lt;=4,"Small",IF(Table1[[#This Row],[Capacity]]&lt;=8,"Medium","Large"))</f>
        <v>Large</v>
      </c>
      <c r="Q1355" t="str">
        <f>IF(Table1[[#This Row],[Utilization %]]&lt;0.25,"Barely Attended","Normal")</f>
        <v>Normal</v>
      </c>
      <c r="R1355" t="str">
        <f>IF(Table1[[#This Row],[Meeting duration (mins)]]&gt;90,"Long Meeting","Normal")</f>
        <v>Normal</v>
      </c>
    </row>
    <row r="1356" spans="1:18" x14ac:dyDescent="0.2">
      <c r="A1356">
        <v>1357</v>
      </c>
      <c r="B1356" s="1">
        <v>45326</v>
      </c>
      <c r="C1356" s="2" t="s">
        <v>34</v>
      </c>
      <c r="D1356" s="2" t="s">
        <v>20</v>
      </c>
      <c r="E1356" t="s">
        <v>12</v>
      </c>
      <c r="F1356">
        <v>2</v>
      </c>
      <c r="G1356" s="12">
        <v>8</v>
      </c>
      <c r="H1356">
        <v>2</v>
      </c>
      <c r="I1356" t="s">
        <v>22</v>
      </c>
      <c r="J1356" t="s">
        <v>28</v>
      </c>
      <c r="K1356" s="4">
        <f>(Table1[[#This Row],[EndTime]]-Table1[[#This Row],[StartTime]])*1440</f>
        <v>29.999999999999972</v>
      </c>
      <c r="L1356" s="5">
        <f>Table1[[#This Row],[Attendees]]/Table1[[#This Row],[Capacity]]</f>
        <v>0.25</v>
      </c>
      <c r="M1356">
        <f>IF(Table1[[#This Row],[Attendees]]&gt;Table1[[#This Row],[Capacity]],1,0)</f>
        <v>0</v>
      </c>
      <c r="N1356" t="str">
        <f>TEXT(Table1[[#This Row],[Date]],"ddd")</f>
        <v>Sun</v>
      </c>
      <c r="O1356" t="str">
        <f>TEXT(Table1[[#This Row],[Date]],"mmm")</f>
        <v>Feb</v>
      </c>
      <c r="P1356" t="str">
        <f>IF(Table1[[#This Row],[Capacity]]&lt;=4,"Small",IF(Table1[[#This Row],[Capacity]]&lt;=8,"Medium","Large"))</f>
        <v>Medium</v>
      </c>
      <c r="Q1356" t="str">
        <f>IF(Table1[[#This Row],[Utilization %]]&lt;0.25,"Barely Attended","Normal")</f>
        <v>Normal</v>
      </c>
      <c r="R1356" t="str">
        <f>IF(Table1[[#This Row],[Meeting duration (mins)]]&gt;90,"Long Meeting","Normal")</f>
        <v>Normal</v>
      </c>
    </row>
    <row r="1357" spans="1:18" x14ac:dyDescent="0.2">
      <c r="A1357">
        <v>1358</v>
      </c>
      <c r="B1357" s="1">
        <v>45397</v>
      </c>
      <c r="C1357" s="2" t="s">
        <v>34</v>
      </c>
      <c r="D1357" s="2" t="s">
        <v>43</v>
      </c>
      <c r="E1357" t="s">
        <v>12</v>
      </c>
      <c r="F1357">
        <v>2</v>
      </c>
      <c r="G1357" s="12">
        <v>8</v>
      </c>
      <c r="H1357">
        <v>11</v>
      </c>
      <c r="I1357" t="s">
        <v>17</v>
      </c>
      <c r="J1357" t="s">
        <v>28</v>
      </c>
      <c r="K1357" s="4">
        <f>(Table1[[#This Row],[EndTime]]-Table1[[#This Row],[StartTime]])*1440</f>
        <v>60.000000000000028</v>
      </c>
      <c r="L1357" s="5">
        <f>Table1[[#This Row],[Attendees]]/Table1[[#This Row],[Capacity]]</f>
        <v>1.375</v>
      </c>
      <c r="M1357">
        <f>IF(Table1[[#This Row],[Attendees]]&gt;Table1[[#This Row],[Capacity]],1,0)</f>
        <v>1</v>
      </c>
      <c r="N1357" t="str">
        <f>TEXT(Table1[[#This Row],[Date]],"ddd")</f>
        <v>Mon</v>
      </c>
      <c r="O1357" t="str">
        <f>TEXT(Table1[[#This Row],[Date]],"mmm")</f>
        <v>Apr</v>
      </c>
      <c r="P1357" t="str">
        <f>IF(Table1[[#This Row],[Capacity]]&lt;=4,"Small",IF(Table1[[#This Row],[Capacity]]&lt;=8,"Medium","Large"))</f>
        <v>Medium</v>
      </c>
      <c r="Q1357" t="str">
        <f>IF(Table1[[#This Row],[Utilization %]]&lt;0.25,"Barely Attended","Normal")</f>
        <v>Normal</v>
      </c>
      <c r="R1357" t="str">
        <f>IF(Table1[[#This Row],[Meeting duration (mins)]]&gt;90,"Long Meeting","Normal")</f>
        <v>Normal</v>
      </c>
    </row>
    <row r="1358" spans="1:18" x14ac:dyDescent="0.2">
      <c r="A1358">
        <v>1359</v>
      </c>
      <c r="B1358" s="1">
        <v>45510</v>
      </c>
      <c r="C1358" s="2" t="s">
        <v>11</v>
      </c>
      <c r="D1358" s="2" t="s">
        <v>24</v>
      </c>
      <c r="E1358" t="s">
        <v>49</v>
      </c>
      <c r="F1358">
        <v>3</v>
      </c>
      <c r="G1358" s="12">
        <v>12</v>
      </c>
      <c r="H1358">
        <v>11</v>
      </c>
      <c r="I1358" t="s">
        <v>39</v>
      </c>
      <c r="J1358" t="s">
        <v>18</v>
      </c>
      <c r="K1358" s="4">
        <f>(Table1[[#This Row],[EndTime]]-Table1[[#This Row],[StartTime]])*1440</f>
        <v>90</v>
      </c>
      <c r="L1358" s="5">
        <f>Table1[[#This Row],[Attendees]]/Table1[[#This Row],[Capacity]]</f>
        <v>0.91666666666666663</v>
      </c>
      <c r="M1358">
        <f>IF(Table1[[#This Row],[Attendees]]&gt;Table1[[#This Row],[Capacity]],1,0)</f>
        <v>0</v>
      </c>
      <c r="N1358" t="str">
        <f>TEXT(Table1[[#This Row],[Date]],"ddd")</f>
        <v>Tue</v>
      </c>
      <c r="O1358" t="str">
        <f>TEXT(Table1[[#This Row],[Date]],"mmm")</f>
        <v>Aug</v>
      </c>
      <c r="P1358" t="str">
        <f>IF(Table1[[#This Row],[Capacity]]&lt;=4,"Small",IF(Table1[[#This Row],[Capacity]]&lt;=8,"Medium","Large"))</f>
        <v>Large</v>
      </c>
      <c r="Q1358" t="str">
        <f>IF(Table1[[#This Row],[Utilization %]]&lt;0.25,"Barely Attended","Normal")</f>
        <v>Normal</v>
      </c>
      <c r="R1358" t="str">
        <f>IF(Table1[[#This Row],[Meeting duration (mins)]]&gt;90,"Long Meeting","Normal")</f>
        <v>Normal</v>
      </c>
    </row>
    <row r="1359" spans="1:18" x14ac:dyDescent="0.2">
      <c r="A1359">
        <v>1360</v>
      </c>
      <c r="B1359" s="1">
        <v>45657</v>
      </c>
      <c r="C1359" s="2" t="s">
        <v>20</v>
      </c>
      <c r="D1359" s="2" t="s">
        <v>44</v>
      </c>
      <c r="E1359" t="s">
        <v>35</v>
      </c>
      <c r="F1359">
        <v>2</v>
      </c>
      <c r="G1359" s="12">
        <v>10</v>
      </c>
      <c r="H1359">
        <v>2</v>
      </c>
      <c r="I1359" t="s">
        <v>41</v>
      </c>
      <c r="J1359" t="s">
        <v>14</v>
      </c>
      <c r="K1359" s="4">
        <f>(Table1[[#This Row],[EndTime]]-Table1[[#This Row],[StartTime]])*1440</f>
        <v>90</v>
      </c>
      <c r="L1359" s="5">
        <f>Table1[[#This Row],[Attendees]]/Table1[[#This Row],[Capacity]]</f>
        <v>0.2</v>
      </c>
      <c r="M1359">
        <f>IF(Table1[[#This Row],[Attendees]]&gt;Table1[[#This Row],[Capacity]],1,0)</f>
        <v>0</v>
      </c>
      <c r="N1359" t="str">
        <f>TEXT(Table1[[#This Row],[Date]],"ddd")</f>
        <v>Tue</v>
      </c>
      <c r="O1359" t="str">
        <f>TEXT(Table1[[#This Row],[Date]],"mmm")</f>
        <v>Dec</v>
      </c>
      <c r="P1359" t="str">
        <f>IF(Table1[[#This Row],[Capacity]]&lt;=4,"Small",IF(Table1[[#This Row],[Capacity]]&lt;=8,"Medium","Large"))</f>
        <v>Large</v>
      </c>
      <c r="Q1359" t="str">
        <f>IF(Table1[[#This Row],[Utilization %]]&lt;0.25,"Barely Attended","Normal")</f>
        <v>Barely Attended</v>
      </c>
      <c r="R1359" t="str">
        <f>IF(Table1[[#This Row],[Meeting duration (mins)]]&gt;90,"Long Meeting","Normal")</f>
        <v>Normal</v>
      </c>
    </row>
    <row r="1360" spans="1:18" x14ac:dyDescent="0.2">
      <c r="A1360">
        <v>1361</v>
      </c>
      <c r="B1360" s="1">
        <v>45500</v>
      </c>
      <c r="C1360" s="2" t="s">
        <v>11</v>
      </c>
      <c r="D1360" s="2" t="s">
        <v>24</v>
      </c>
      <c r="E1360" t="s">
        <v>12</v>
      </c>
      <c r="F1360">
        <v>2</v>
      </c>
      <c r="G1360" s="12">
        <v>8</v>
      </c>
      <c r="H1360">
        <v>3</v>
      </c>
      <c r="I1360" t="s">
        <v>17</v>
      </c>
      <c r="J1360" t="s">
        <v>40</v>
      </c>
      <c r="K1360" s="4">
        <f>(Table1[[#This Row],[EndTime]]-Table1[[#This Row],[StartTime]])*1440</f>
        <v>90</v>
      </c>
      <c r="L1360" s="5">
        <f>Table1[[#This Row],[Attendees]]/Table1[[#This Row],[Capacity]]</f>
        <v>0.375</v>
      </c>
      <c r="M1360">
        <f>IF(Table1[[#This Row],[Attendees]]&gt;Table1[[#This Row],[Capacity]],1,0)</f>
        <v>0</v>
      </c>
      <c r="N1360" t="str">
        <f>TEXT(Table1[[#This Row],[Date]],"ddd")</f>
        <v>Sat</v>
      </c>
      <c r="O1360" t="str">
        <f>TEXT(Table1[[#This Row],[Date]],"mmm")</f>
        <v>Jul</v>
      </c>
      <c r="P1360" t="str">
        <f>IF(Table1[[#This Row],[Capacity]]&lt;=4,"Small",IF(Table1[[#This Row],[Capacity]]&lt;=8,"Medium","Large"))</f>
        <v>Medium</v>
      </c>
      <c r="Q1360" t="str">
        <f>IF(Table1[[#This Row],[Utilization %]]&lt;0.25,"Barely Attended","Normal")</f>
        <v>Normal</v>
      </c>
      <c r="R1360" t="str">
        <f>IF(Table1[[#This Row],[Meeting duration (mins)]]&gt;90,"Long Meeting","Normal")</f>
        <v>Normal</v>
      </c>
    </row>
    <row r="1361" spans="1:18" x14ac:dyDescent="0.2">
      <c r="A1361">
        <v>1362</v>
      </c>
      <c r="B1361" s="1">
        <v>45654</v>
      </c>
      <c r="C1361" s="2" t="s">
        <v>29</v>
      </c>
      <c r="D1361" s="2" t="s">
        <v>16</v>
      </c>
      <c r="E1361" t="s">
        <v>25</v>
      </c>
      <c r="F1361">
        <v>1</v>
      </c>
      <c r="G1361" s="12">
        <v>4</v>
      </c>
      <c r="H1361">
        <v>2</v>
      </c>
      <c r="I1361" t="s">
        <v>39</v>
      </c>
      <c r="J1361" t="s">
        <v>14</v>
      </c>
      <c r="K1361" s="4">
        <f>(Table1[[#This Row],[EndTime]]-Table1[[#This Row],[StartTime]])*1440</f>
        <v>90</v>
      </c>
      <c r="L1361" s="5">
        <f>Table1[[#This Row],[Attendees]]/Table1[[#This Row],[Capacity]]</f>
        <v>0.5</v>
      </c>
      <c r="M1361">
        <f>IF(Table1[[#This Row],[Attendees]]&gt;Table1[[#This Row],[Capacity]],1,0)</f>
        <v>0</v>
      </c>
      <c r="N1361" t="str">
        <f>TEXT(Table1[[#This Row],[Date]],"ddd")</f>
        <v>Sat</v>
      </c>
      <c r="O1361" t="str">
        <f>TEXT(Table1[[#This Row],[Date]],"mmm")</f>
        <v>Dec</v>
      </c>
      <c r="P1361" t="str">
        <f>IF(Table1[[#This Row],[Capacity]]&lt;=4,"Small",IF(Table1[[#This Row],[Capacity]]&lt;=8,"Medium","Large"))</f>
        <v>Small</v>
      </c>
      <c r="Q1361" t="str">
        <f>IF(Table1[[#This Row],[Utilization %]]&lt;0.25,"Barely Attended","Normal")</f>
        <v>Normal</v>
      </c>
      <c r="R1361" t="str">
        <f>IF(Table1[[#This Row],[Meeting duration (mins)]]&gt;90,"Long Meeting","Normal")</f>
        <v>Normal</v>
      </c>
    </row>
    <row r="1362" spans="1:18" x14ac:dyDescent="0.2">
      <c r="A1362">
        <v>1363</v>
      </c>
      <c r="B1362" s="1">
        <v>45441</v>
      </c>
      <c r="C1362" s="2" t="s">
        <v>19</v>
      </c>
      <c r="D1362" s="2" t="s">
        <v>47</v>
      </c>
      <c r="E1362" t="s">
        <v>21</v>
      </c>
      <c r="F1362">
        <v>1</v>
      </c>
      <c r="G1362" s="12">
        <v>6</v>
      </c>
      <c r="H1362">
        <v>3</v>
      </c>
      <c r="I1362" t="s">
        <v>17</v>
      </c>
      <c r="J1362" t="s">
        <v>23</v>
      </c>
      <c r="K1362" s="4">
        <f>(Table1[[#This Row],[EndTime]]-Table1[[#This Row],[StartTime]])*1440</f>
        <v>30.000000000000053</v>
      </c>
      <c r="L1362" s="5">
        <f>Table1[[#This Row],[Attendees]]/Table1[[#This Row],[Capacity]]</f>
        <v>0.5</v>
      </c>
      <c r="M1362">
        <f>IF(Table1[[#This Row],[Attendees]]&gt;Table1[[#This Row],[Capacity]],1,0)</f>
        <v>0</v>
      </c>
      <c r="N1362" t="str">
        <f>TEXT(Table1[[#This Row],[Date]],"ddd")</f>
        <v>Wed</v>
      </c>
      <c r="O1362" t="str">
        <f>TEXT(Table1[[#This Row],[Date]],"mmm")</f>
        <v>May</v>
      </c>
      <c r="P1362" t="str">
        <f>IF(Table1[[#This Row],[Capacity]]&lt;=4,"Small",IF(Table1[[#This Row],[Capacity]]&lt;=8,"Medium","Large"))</f>
        <v>Medium</v>
      </c>
      <c r="Q1362" t="str">
        <f>IF(Table1[[#This Row],[Utilization %]]&lt;0.25,"Barely Attended","Normal")</f>
        <v>Normal</v>
      </c>
      <c r="R1362" t="str">
        <f>IF(Table1[[#This Row],[Meeting duration (mins)]]&gt;90,"Long Meeting","Normal")</f>
        <v>Normal</v>
      </c>
    </row>
    <row r="1363" spans="1:18" x14ac:dyDescent="0.2">
      <c r="A1363">
        <v>1364</v>
      </c>
      <c r="B1363" s="1">
        <v>45565</v>
      </c>
      <c r="C1363" s="2" t="s">
        <v>37</v>
      </c>
      <c r="D1363" s="2" t="s">
        <v>32</v>
      </c>
      <c r="E1363" t="s">
        <v>38</v>
      </c>
      <c r="F1363">
        <v>3</v>
      </c>
      <c r="G1363" s="12">
        <v>16</v>
      </c>
      <c r="H1363">
        <v>2</v>
      </c>
      <c r="I1363" t="s">
        <v>27</v>
      </c>
      <c r="J1363" t="s">
        <v>28</v>
      </c>
      <c r="K1363" s="4">
        <f>(Table1[[#This Row],[EndTime]]-Table1[[#This Row],[StartTime]])*1440</f>
        <v>29.999999999999893</v>
      </c>
      <c r="L1363" s="5">
        <f>Table1[[#This Row],[Attendees]]/Table1[[#This Row],[Capacity]]</f>
        <v>0.125</v>
      </c>
      <c r="M1363">
        <f>IF(Table1[[#This Row],[Attendees]]&gt;Table1[[#This Row],[Capacity]],1,0)</f>
        <v>0</v>
      </c>
      <c r="N1363" t="str">
        <f>TEXT(Table1[[#This Row],[Date]],"ddd")</f>
        <v>Mon</v>
      </c>
      <c r="O1363" t="str">
        <f>TEXT(Table1[[#This Row],[Date]],"mmm")</f>
        <v>Sep</v>
      </c>
      <c r="P1363" t="str">
        <f>IF(Table1[[#This Row],[Capacity]]&lt;=4,"Small",IF(Table1[[#This Row],[Capacity]]&lt;=8,"Medium","Large"))</f>
        <v>Large</v>
      </c>
      <c r="Q1363" t="str">
        <f>IF(Table1[[#This Row],[Utilization %]]&lt;0.25,"Barely Attended","Normal")</f>
        <v>Barely Attended</v>
      </c>
      <c r="R1363" t="str">
        <f>IF(Table1[[#This Row],[Meeting duration (mins)]]&gt;90,"Long Meeting","Normal")</f>
        <v>Normal</v>
      </c>
    </row>
    <row r="1364" spans="1:18" x14ac:dyDescent="0.2">
      <c r="A1364">
        <v>1365</v>
      </c>
      <c r="B1364" s="1">
        <v>45416</v>
      </c>
      <c r="C1364" s="2" t="s">
        <v>16</v>
      </c>
      <c r="D1364" s="2" t="s">
        <v>11</v>
      </c>
      <c r="E1364" t="s">
        <v>21</v>
      </c>
      <c r="F1364">
        <v>1</v>
      </c>
      <c r="G1364" s="12">
        <v>6</v>
      </c>
      <c r="H1364">
        <v>3</v>
      </c>
      <c r="I1364" t="s">
        <v>17</v>
      </c>
      <c r="J1364" t="s">
        <v>40</v>
      </c>
      <c r="K1364" s="4">
        <f>(Table1[[#This Row],[EndTime]]-Table1[[#This Row],[StartTime]])*1440</f>
        <v>120.00000000000006</v>
      </c>
      <c r="L1364" s="5">
        <f>Table1[[#This Row],[Attendees]]/Table1[[#This Row],[Capacity]]</f>
        <v>0.5</v>
      </c>
      <c r="M1364">
        <f>IF(Table1[[#This Row],[Attendees]]&gt;Table1[[#This Row],[Capacity]],1,0)</f>
        <v>0</v>
      </c>
      <c r="N1364" t="str">
        <f>TEXT(Table1[[#This Row],[Date]],"ddd")</f>
        <v>Sat</v>
      </c>
      <c r="O1364" t="str">
        <f>TEXT(Table1[[#This Row],[Date]],"mmm")</f>
        <v>May</v>
      </c>
      <c r="P1364" t="str">
        <f>IF(Table1[[#This Row],[Capacity]]&lt;=4,"Small",IF(Table1[[#This Row],[Capacity]]&lt;=8,"Medium","Large"))</f>
        <v>Medium</v>
      </c>
      <c r="Q1364" t="str">
        <f>IF(Table1[[#This Row],[Utilization %]]&lt;0.25,"Barely Attended","Normal")</f>
        <v>Normal</v>
      </c>
      <c r="R1364" t="str">
        <f>IF(Table1[[#This Row],[Meeting duration (mins)]]&gt;90,"Long Meeting","Normal")</f>
        <v>Long Meeting</v>
      </c>
    </row>
    <row r="1365" spans="1:18" x14ac:dyDescent="0.2">
      <c r="A1365">
        <v>1366</v>
      </c>
      <c r="B1365" s="1">
        <v>45640</v>
      </c>
      <c r="C1365" s="2" t="s">
        <v>29</v>
      </c>
      <c r="D1365" s="2" t="s">
        <v>32</v>
      </c>
      <c r="E1365" t="s">
        <v>35</v>
      </c>
      <c r="F1365">
        <v>2</v>
      </c>
      <c r="G1365" s="12">
        <v>10</v>
      </c>
      <c r="H1365">
        <v>13</v>
      </c>
      <c r="I1365" t="s">
        <v>13</v>
      </c>
      <c r="J1365" t="s">
        <v>40</v>
      </c>
      <c r="K1365" s="4">
        <f>(Table1[[#This Row],[EndTime]]-Table1[[#This Row],[StartTime]])*1440</f>
        <v>59.999999999999943</v>
      </c>
      <c r="L1365" s="5">
        <f>Table1[[#This Row],[Attendees]]/Table1[[#This Row],[Capacity]]</f>
        <v>1.3</v>
      </c>
      <c r="M1365">
        <f>IF(Table1[[#This Row],[Attendees]]&gt;Table1[[#This Row],[Capacity]],1,0)</f>
        <v>1</v>
      </c>
      <c r="N1365" t="str">
        <f>TEXT(Table1[[#This Row],[Date]],"ddd")</f>
        <v>Sat</v>
      </c>
      <c r="O1365" t="str">
        <f>TEXT(Table1[[#This Row],[Date]],"mmm")</f>
        <v>Dec</v>
      </c>
      <c r="P1365" t="str">
        <f>IF(Table1[[#This Row],[Capacity]]&lt;=4,"Small",IF(Table1[[#This Row],[Capacity]]&lt;=8,"Medium","Large"))</f>
        <v>Large</v>
      </c>
      <c r="Q1365" t="str">
        <f>IF(Table1[[#This Row],[Utilization %]]&lt;0.25,"Barely Attended","Normal")</f>
        <v>Normal</v>
      </c>
      <c r="R1365" t="str">
        <f>IF(Table1[[#This Row],[Meeting duration (mins)]]&gt;90,"Long Meeting","Normal")</f>
        <v>Normal</v>
      </c>
    </row>
    <row r="1366" spans="1:18" x14ac:dyDescent="0.2">
      <c r="A1366">
        <v>1367</v>
      </c>
      <c r="B1366" s="1">
        <v>45436</v>
      </c>
      <c r="C1366" s="2" t="s">
        <v>11</v>
      </c>
      <c r="D1366" s="2" t="s">
        <v>46</v>
      </c>
      <c r="E1366" t="s">
        <v>49</v>
      </c>
      <c r="F1366">
        <v>3</v>
      </c>
      <c r="G1366" s="12">
        <v>12</v>
      </c>
      <c r="H1366">
        <v>2</v>
      </c>
      <c r="I1366" t="s">
        <v>39</v>
      </c>
      <c r="J1366" t="s">
        <v>30</v>
      </c>
      <c r="K1366" s="4">
        <f>(Table1[[#This Row],[EndTime]]-Table1[[#This Row],[StartTime]])*1440</f>
        <v>119.99999999999989</v>
      </c>
      <c r="L1366" s="5">
        <f>Table1[[#This Row],[Attendees]]/Table1[[#This Row],[Capacity]]</f>
        <v>0.16666666666666666</v>
      </c>
      <c r="M1366">
        <f>IF(Table1[[#This Row],[Attendees]]&gt;Table1[[#This Row],[Capacity]],1,0)</f>
        <v>0</v>
      </c>
      <c r="N1366" t="str">
        <f>TEXT(Table1[[#This Row],[Date]],"ddd")</f>
        <v>Fri</v>
      </c>
      <c r="O1366" t="str">
        <f>TEXT(Table1[[#This Row],[Date]],"mmm")</f>
        <v>May</v>
      </c>
      <c r="P1366" t="str">
        <f>IF(Table1[[#This Row],[Capacity]]&lt;=4,"Small",IF(Table1[[#This Row],[Capacity]]&lt;=8,"Medium","Large"))</f>
        <v>Large</v>
      </c>
      <c r="Q1366" t="str">
        <f>IF(Table1[[#This Row],[Utilization %]]&lt;0.25,"Barely Attended","Normal")</f>
        <v>Barely Attended</v>
      </c>
      <c r="R1366" t="str">
        <f>IF(Table1[[#This Row],[Meeting duration (mins)]]&gt;90,"Long Meeting","Normal")</f>
        <v>Long Meeting</v>
      </c>
    </row>
    <row r="1367" spans="1:18" x14ac:dyDescent="0.2">
      <c r="A1367">
        <v>1368</v>
      </c>
      <c r="B1367" s="1">
        <v>45394</v>
      </c>
      <c r="C1367" s="2" t="s">
        <v>47</v>
      </c>
      <c r="D1367" s="2" t="s">
        <v>20</v>
      </c>
      <c r="E1367" t="s">
        <v>49</v>
      </c>
      <c r="F1367">
        <v>3</v>
      </c>
      <c r="G1367" s="12">
        <v>12</v>
      </c>
      <c r="H1367">
        <v>10</v>
      </c>
      <c r="I1367" t="s">
        <v>17</v>
      </c>
      <c r="J1367" t="s">
        <v>23</v>
      </c>
      <c r="K1367" s="4">
        <f>(Table1[[#This Row],[EndTime]]-Table1[[#This Row],[StartTime]])*1440</f>
        <v>59.999999999999943</v>
      </c>
      <c r="L1367" s="5">
        <f>Table1[[#This Row],[Attendees]]/Table1[[#This Row],[Capacity]]</f>
        <v>0.83333333333333337</v>
      </c>
      <c r="M1367">
        <f>IF(Table1[[#This Row],[Attendees]]&gt;Table1[[#This Row],[Capacity]],1,0)</f>
        <v>0</v>
      </c>
      <c r="N1367" t="str">
        <f>TEXT(Table1[[#This Row],[Date]],"ddd")</f>
        <v>Fri</v>
      </c>
      <c r="O1367" t="str">
        <f>TEXT(Table1[[#This Row],[Date]],"mmm")</f>
        <v>Apr</v>
      </c>
      <c r="P1367" t="str">
        <f>IF(Table1[[#This Row],[Capacity]]&lt;=4,"Small",IF(Table1[[#This Row],[Capacity]]&lt;=8,"Medium","Large"))</f>
        <v>Large</v>
      </c>
      <c r="Q1367" t="str">
        <f>IF(Table1[[#This Row],[Utilization %]]&lt;0.25,"Barely Attended","Normal")</f>
        <v>Normal</v>
      </c>
      <c r="R1367" t="str">
        <f>IF(Table1[[#This Row],[Meeting duration (mins)]]&gt;90,"Long Meeting","Normal")</f>
        <v>Normal</v>
      </c>
    </row>
    <row r="1368" spans="1:18" x14ac:dyDescent="0.2">
      <c r="A1368">
        <v>1369</v>
      </c>
      <c r="B1368" s="1">
        <v>45412</v>
      </c>
      <c r="C1368" s="2" t="s">
        <v>32</v>
      </c>
      <c r="D1368" s="2" t="s">
        <v>26</v>
      </c>
      <c r="E1368" t="s">
        <v>35</v>
      </c>
      <c r="F1368">
        <v>2</v>
      </c>
      <c r="G1368" s="12">
        <v>10</v>
      </c>
      <c r="H1368">
        <v>5</v>
      </c>
      <c r="I1368" t="s">
        <v>39</v>
      </c>
      <c r="J1368" t="s">
        <v>40</v>
      </c>
      <c r="K1368" s="4">
        <f>(Table1[[#This Row],[EndTime]]-Table1[[#This Row],[StartTime]])*1440</f>
        <v>120.00000000000006</v>
      </c>
      <c r="L1368" s="5">
        <f>Table1[[#This Row],[Attendees]]/Table1[[#This Row],[Capacity]]</f>
        <v>0.5</v>
      </c>
      <c r="M1368">
        <f>IF(Table1[[#This Row],[Attendees]]&gt;Table1[[#This Row],[Capacity]],1,0)</f>
        <v>0</v>
      </c>
      <c r="N1368" t="str">
        <f>TEXT(Table1[[#This Row],[Date]],"ddd")</f>
        <v>Tue</v>
      </c>
      <c r="O1368" t="str">
        <f>TEXT(Table1[[#This Row],[Date]],"mmm")</f>
        <v>Apr</v>
      </c>
      <c r="P1368" t="str">
        <f>IF(Table1[[#This Row],[Capacity]]&lt;=4,"Small",IF(Table1[[#This Row],[Capacity]]&lt;=8,"Medium","Large"))</f>
        <v>Large</v>
      </c>
      <c r="Q1368" t="str">
        <f>IF(Table1[[#This Row],[Utilization %]]&lt;0.25,"Barely Attended","Normal")</f>
        <v>Normal</v>
      </c>
      <c r="R1368" t="str">
        <f>IF(Table1[[#This Row],[Meeting duration (mins)]]&gt;90,"Long Meeting","Normal")</f>
        <v>Long Meeting</v>
      </c>
    </row>
    <row r="1369" spans="1:18" x14ac:dyDescent="0.2">
      <c r="A1369">
        <v>1370</v>
      </c>
      <c r="B1369" s="1">
        <v>45425</v>
      </c>
      <c r="C1369" s="2" t="s">
        <v>44</v>
      </c>
      <c r="D1369" s="2" t="s">
        <v>15</v>
      </c>
      <c r="E1369" t="s">
        <v>38</v>
      </c>
      <c r="F1369">
        <v>3</v>
      </c>
      <c r="G1369" s="12">
        <v>16</v>
      </c>
      <c r="H1369">
        <v>9</v>
      </c>
      <c r="I1369" t="s">
        <v>13</v>
      </c>
      <c r="J1369" t="s">
        <v>14</v>
      </c>
      <c r="K1369" s="4">
        <f>(Table1[[#This Row],[EndTime]]-Table1[[#This Row],[StartTime]])*1440</f>
        <v>30.000000000000053</v>
      </c>
      <c r="L1369" s="5">
        <f>Table1[[#This Row],[Attendees]]/Table1[[#This Row],[Capacity]]</f>
        <v>0.5625</v>
      </c>
      <c r="M1369">
        <f>IF(Table1[[#This Row],[Attendees]]&gt;Table1[[#This Row],[Capacity]],1,0)</f>
        <v>0</v>
      </c>
      <c r="N1369" t="str">
        <f>TEXT(Table1[[#This Row],[Date]],"ddd")</f>
        <v>Mon</v>
      </c>
      <c r="O1369" t="str">
        <f>TEXT(Table1[[#This Row],[Date]],"mmm")</f>
        <v>May</v>
      </c>
      <c r="P1369" t="str">
        <f>IF(Table1[[#This Row],[Capacity]]&lt;=4,"Small",IF(Table1[[#This Row],[Capacity]]&lt;=8,"Medium","Large"))</f>
        <v>Large</v>
      </c>
      <c r="Q1369" t="str">
        <f>IF(Table1[[#This Row],[Utilization %]]&lt;0.25,"Barely Attended","Normal")</f>
        <v>Normal</v>
      </c>
      <c r="R1369" t="str">
        <f>IF(Table1[[#This Row],[Meeting duration (mins)]]&gt;90,"Long Meeting","Normal")</f>
        <v>Normal</v>
      </c>
    </row>
    <row r="1370" spans="1:18" x14ac:dyDescent="0.2">
      <c r="A1370">
        <v>1371</v>
      </c>
      <c r="B1370" s="1">
        <v>45397</v>
      </c>
      <c r="C1370" s="2" t="s">
        <v>16</v>
      </c>
      <c r="D1370" s="2" t="s">
        <v>45</v>
      </c>
      <c r="E1370" t="s">
        <v>21</v>
      </c>
      <c r="F1370">
        <v>1</v>
      </c>
      <c r="G1370" s="12">
        <v>6</v>
      </c>
      <c r="H1370">
        <v>8</v>
      </c>
      <c r="I1370" t="s">
        <v>39</v>
      </c>
      <c r="J1370" t="s">
        <v>40</v>
      </c>
      <c r="K1370" s="4">
        <f>(Table1[[#This Row],[EndTime]]-Table1[[#This Row],[StartTime]])*1440</f>
        <v>59.999999999999943</v>
      </c>
      <c r="L1370" s="5">
        <f>Table1[[#This Row],[Attendees]]/Table1[[#This Row],[Capacity]]</f>
        <v>1.3333333333333333</v>
      </c>
      <c r="M1370">
        <f>IF(Table1[[#This Row],[Attendees]]&gt;Table1[[#This Row],[Capacity]],1,0)</f>
        <v>1</v>
      </c>
      <c r="N1370" t="str">
        <f>TEXT(Table1[[#This Row],[Date]],"ddd")</f>
        <v>Mon</v>
      </c>
      <c r="O1370" t="str">
        <f>TEXT(Table1[[#This Row],[Date]],"mmm")</f>
        <v>Apr</v>
      </c>
      <c r="P1370" t="str">
        <f>IF(Table1[[#This Row],[Capacity]]&lt;=4,"Small",IF(Table1[[#This Row],[Capacity]]&lt;=8,"Medium","Large"))</f>
        <v>Medium</v>
      </c>
      <c r="Q1370" t="str">
        <f>IF(Table1[[#This Row],[Utilization %]]&lt;0.25,"Barely Attended","Normal")</f>
        <v>Normal</v>
      </c>
      <c r="R1370" t="str">
        <f>IF(Table1[[#This Row],[Meeting duration (mins)]]&gt;90,"Long Meeting","Normal")</f>
        <v>Normal</v>
      </c>
    </row>
    <row r="1371" spans="1:18" x14ac:dyDescent="0.2">
      <c r="A1371">
        <v>1372</v>
      </c>
      <c r="B1371" s="1">
        <v>45607</v>
      </c>
      <c r="C1371" s="2" t="s">
        <v>36</v>
      </c>
      <c r="D1371" s="2" t="s">
        <v>15</v>
      </c>
      <c r="E1371" t="s">
        <v>49</v>
      </c>
      <c r="F1371">
        <v>3</v>
      </c>
      <c r="G1371" s="12">
        <v>12</v>
      </c>
      <c r="H1371">
        <v>8</v>
      </c>
      <c r="I1371" t="s">
        <v>42</v>
      </c>
      <c r="J1371" t="s">
        <v>18</v>
      </c>
      <c r="K1371" s="4">
        <f>(Table1[[#This Row],[EndTime]]-Table1[[#This Row],[StartTime]])*1440</f>
        <v>60.000000000000028</v>
      </c>
      <c r="L1371" s="5">
        <f>Table1[[#This Row],[Attendees]]/Table1[[#This Row],[Capacity]]</f>
        <v>0.66666666666666663</v>
      </c>
      <c r="M1371">
        <f>IF(Table1[[#This Row],[Attendees]]&gt;Table1[[#This Row],[Capacity]],1,0)</f>
        <v>0</v>
      </c>
      <c r="N1371" t="str">
        <f>TEXT(Table1[[#This Row],[Date]],"ddd")</f>
        <v>Mon</v>
      </c>
      <c r="O1371" t="str">
        <f>TEXT(Table1[[#This Row],[Date]],"mmm")</f>
        <v>Nov</v>
      </c>
      <c r="P1371" t="str">
        <f>IF(Table1[[#This Row],[Capacity]]&lt;=4,"Small",IF(Table1[[#This Row],[Capacity]]&lt;=8,"Medium","Large"))</f>
        <v>Large</v>
      </c>
      <c r="Q1371" t="str">
        <f>IF(Table1[[#This Row],[Utilization %]]&lt;0.25,"Barely Attended","Normal")</f>
        <v>Normal</v>
      </c>
      <c r="R1371" t="str">
        <f>IF(Table1[[#This Row],[Meeting duration (mins)]]&gt;90,"Long Meeting","Normal")</f>
        <v>Normal</v>
      </c>
    </row>
    <row r="1372" spans="1:18" x14ac:dyDescent="0.2">
      <c r="A1372">
        <v>1373</v>
      </c>
      <c r="B1372" s="1">
        <v>45612</v>
      </c>
      <c r="C1372" s="2" t="s">
        <v>16</v>
      </c>
      <c r="D1372" s="2" t="s">
        <v>26</v>
      </c>
      <c r="E1372" t="s">
        <v>38</v>
      </c>
      <c r="F1372">
        <v>3</v>
      </c>
      <c r="G1372" s="12">
        <v>16</v>
      </c>
      <c r="H1372">
        <v>13</v>
      </c>
      <c r="I1372" t="s">
        <v>27</v>
      </c>
      <c r="J1372" t="s">
        <v>18</v>
      </c>
      <c r="K1372" s="4">
        <f>(Table1[[#This Row],[EndTime]]-Table1[[#This Row],[StartTime]])*1440</f>
        <v>90</v>
      </c>
      <c r="L1372" s="5">
        <f>Table1[[#This Row],[Attendees]]/Table1[[#This Row],[Capacity]]</f>
        <v>0.8125</v>
      </c>
      <c r="M1372">
        <f>IF(Table1[[#This Row],[Attendees]]&gt;Table1[[#This Row],[Capacity]],1,0)</f>
        <v>0</v>
      </c>
      <c r="N1372" t="str">
        <f>TEXT(Table1[[#This Row],[Date]],"ddd")</f>
        <v>Sat</v>
      </c>
      <c r="O1372" t="str">
        <f>TEXT(Table1[[#This Row],[Date]],"mmm")</f>
        <v>Nov</v>
      </c>
      <c r="P1372" t="str">
        <f>IF(Table1[[#This Row],[Capacity]]&lt;=4,"Small",IF(Table1[[#This Row],[Capacity]]&lt;=8,"Medium","Large"))</f>
        <v>Large</v>
      </c>
      <c r="Q1372" t="str">
        <f>IF(Table1[[#This Row],[Utilization %]]&lt;0.25,"Barely Attended","Normal")</f>
        <v>Normal</v>
      </c>
      <c r="R1372" t="str">
        <f>IF(Table1[[#This Row],[Meeting duration (mins)]]&gt;90,"Long Meeting","Normal")</f>
        <v>Normal</v>
      </c>
    </row>
    <row r="1373" spans="1:18" x14ac:dyDescent="0.2">
      <c r="A1373">
        <v>1374</v>
      </c>
      <c r="B1373" s="1">
        <v>45557</v>
      </c>
      <c r="C1373" s="2" t="s">
        <v>19</v>
      </c>
      <c r="D1373" s="2" t="s">
        <v>47</v>
      </c>
      <c r="E1373" t="s">
        <v>35</v>
      </c>
      <c r="F1373">
        <v>2</v>
      </c>
      <c r="G1373" s="12">
        <v>10</v>
      </c>
      <c r="H1373">
        <v>4</v>
      </c>
      <c r="I1373" t="s">
        <v>39</v>
      </c>
      <c r="J1373" t="s">
        <v>23</v>
      </c>
      <c r="K1373" s="4">
        <f>(Table1[[#This Row],[EndTime]]-Table1[[#This Row],[StartTime]])*1440</f>
        <v>30.000000000000053</v>
      </c>
      <c r="L1373" s="5">
        <f>Table1[[#This Row],[Attendees]]/Table1[[#This Row],[Capacity]]</f>
        <v>0.4</v>
      </c>
      <c r="M1373">
        <f>IF(Table1[[#This Row],[Attendees]]&gt;Table1[[#This Row],[Capacity]],1,0)</f>
        <v>0</v>
      </c>
      <c r="N1373" t="str">
        <f>TEXT(Table1[[#This Row],[Date]],"ddd")</f>
        <v>Sun</v>
      </c>
      <c r="O1373" t="str">
        <f>TEXT(Table1[[#This Row],[Date]],"mmm")</f>
        <v>Sep</v>
      </c>
      <c r="P1373" t="str">
        <f>IF(Table1[[#This Row],[Capacity]]&lt;=4,"Small",IF(Table1[[#This Row],[Capacity]]&lt;=8,"Medium","Large"))</f>
        <v>Large</v>
      </c>
      <c r="Q1373" t="str">
        <f>IF(Table1[[#This Row],[Utilization %]]&lt;0.25,"Barely Attended","Normal")</f>
        <v>Normal</v>
      </c>
      <c r="R1373" t="str">
        <f>IF(Table1[[#This Row],[Meeting duration (mins)]]&gt;90,"Long Meeting","Normal")</f>
        <v>Normal</v>
      </c>
    </row>
    <row r="1374" spans="1:18" x14ac:dyDescent="0.2">
      <c r="A1374">
        <v>1375</v>
      </c>
      <c r="B1374" s="1">
        <v>45380</v>
      </c>
      <c r="C1374" s="2" t="s">
        <v>47</v>
      </c>
      <c r="D1374" s="2" t="s">
        <v>34</v>
      </c>
      <c r="E1374" t="s">
        <v>12</v>
      </c>
      <c r="F1374">
        <v>2</v>
      </c>
      <c r="G1374" s="12">
        <v>8</v>
      </c>
      <c r="H1374">
        <v>7</v>
      </c>
      <c r="I1374" t="s">
        <v>39</v>
      </c>
      <c r="J1374" t="s">
        <v>28</v>
      </c>
      <c r="K1374" s="4">
        <f>(Table1[[#This Row],[EndTime]]-Table1[[#This Row],[StartTime]])*1440</f>
        <v>29.999999999999972</v>
      </c>
      <c r="L1374" s="5">
        <f>Table1[[#This Row],[Attendees]]/Table1[[#This Row],[Capacity]]</f>
        <v>0.875</v>
      </c>
      <c r="M1374">
        <f>IF(Table1[[#This Row],[Attendees]]&gt;Table1[[#This Row],[Capacity]],1,0)</f>
        <v>0</v>
      </c>
      <c r="N1374" t="str">
        <f>TEXT(Table1[[#This Row],[Date]],"ddd")</f>
        <v>Fri</v>
      </c>
      <c r="O1374" t="str">
        <f>TEXT(Table1[[#This Row],[Date]],"mmm")</f>
        <v>Mar</v>
      </c>
      <c r="P1374" t="str">
        <f>IF(Table1[[#This Row],[Capacity]]&lt;=4,"Small",IF(Table1[[#This Row],[Capacity]]&lt;=8,"Medium","Large"))</f>
        <v>Medium</v>
      </c>
      <c r="Q1374" t="str">
        <f>IF(Table1[[#This Row],[Utilization %]]&lt;0.25,"Barely Attended","Normal")</f>
        <v>Normal</v>
      </c>
      <c r="R1374" t="str">
        <f>IF(Table1[[#This Row],[Meeting duration (mins)]]&gt;90,"Long Meeting","Normal")</f>
        <v>Normal</v>
      </c>
    </row>
    <row r="1375" spans="1:18" x14ac:dyDescent="0.2">
      <c r="A1375">
        <v>1376</v>
      </c>
      <c r="B1375" s="1">
        <v>45500</v>
      </c>
      <c r="C1375" s="2" t="s">
        <v>34</v>
      </c>
      <c r="D1375" s="2" t="s">
        <v>44</v>
      </c>
      <c r="E1375" t="s">
        <v>49</v>
      </c>
      <c r="F1375">
        <v>3</v>
      </c>
      <c r="G1375" s="12">
        <v>12</v>
      </c>
      <c r="H1375">
        <v>14</v>
      </c>
      <c r="I1375" t="s">
        <v>22</v>
      </c>
      <c r="J1375" t="s">
        <v>40</v>
      </c>
      <c r="K1375" s="4">
        <f>(Table1[[#This Row],[EndTime]]-Table1[[#This Row],[StartTime]])*1440</f>
        <v>119.99999999999997</v>
      </c>
      <c r="L1375" s="5">
        <f>Table1[[#This Row],[Attendees]]/Table1[[#This Row],[Capacity]]</f>
        <v>1.1666666666666667</v>
      </c>
      <c r="M1375">
        <f>IF(Table1[[#This Row],[Attendees]]&gt;Table1[[#This Row],[Capacity]],1,0)</f>
        <v>1</v>
      </c>
      <c r="N1375" t="str">
        <f>TEXT(Table1[[#This Row],[Date]],"ddd")</f>
        <v>Sat</v>
      </c>
      <c r="O1375" t="str">
        <f>TEXT(Table1[[#This Row],[Date]],"mmm")</f>
        <v>Jul</v>
      </c>
      <c r="P1375" t="str">
        <f>IF(Table1[[#This Row],[Capacity]]&lt;=4,"Small",IF(Table1[[#This Row],[Capacity]]&lt;=8,"Medium","Large"))</f>
        <v>Large</v>
      </c>
      <c r="Q1375" t="str">
        <f>IF(Table1[[#This Row],[Utilization %]]&lt;0.25,"Barely Attended","Normal")</f>
        <v>Normal</v>
      </c>
      <c r="R1375" t="str">
        <f>IF(Table1[[#This Row],[Meeting duration (mins)]]&gt;90,"Long Meeting","Normal")</f>
        <v>Long Meeting</v>
      </c>
    </row>
    <row r="1376" spans="1:18" x14ac:dyDescent="0.2">
      <c r="A1376">
        <v>1377</v>
      </c>
      <c r="B1376" s="1">
        <v>45559</v>
      </c>
      <c r="C1376" s="2" t="s">
        <v>10</v>
      </c>
      <c r="D1376" s="2" t="s">
        <v>33</v>
      </c>
      <c r="E1376" t="s">
        <v>21</v>
      </c>
      <c r="F1376">
        <v>1</v>
      </c>
      <c r="G1376" s="12">
        <v>6</v>
      </c>
      <c r="H1376">
        <v>9</v>
      </c>
      <c r="I1376" t="s">
        <v>42</v>
      </c>
      <c r="J1376" t="s">
        <v>28</v>
      </c>
      <c r="K1376" s="4">
        <f>(Table1[[#This Row],[EndTime]]-Table1[[#This Row],[StartTime]])*1440</f>
        <v>119.99999999999989</v>
      </c>
      <c r="L1376" s="5">
        <f>Table1[[#This Row],[Attendees]]/Table1[[#This Row],[Capacity]]</f>
        <v>1.5</v>
      </c>
      <c r="M1376">
        <f>IF(Table1[[#This Row],[Attendees]]&gt;Table1[[#This Row],[Capacity]],1,0)</f>
        <v>1</v>
      </c>
      <c r="N1376" t="str">
        <f>TEXT(Table1[[#This Row],[Date]],"ddd")</f>
        <v>Tue</v>
      </c>
      <c r="O1376" t="str">
        <f>TEXT(Table1[[#This Row],[Date]],"mmm")</f>
        <v>Sep</v>
      </c>
      <c r="P1376" t="str">
        <f>IF(Table1[[#This Row],[Capacity]]&lt;=4,"Small",IF(Table1[[#This Row],[Capacity]]&lt;=8,"Medium","Large"))</f>
        <v>Medium</v>
      </c>
      <c r="Q1376" t="str">
        <f>IF(Table1[[#This Row],[Utilization %]]&lt;0.25,"Barely Attended","Normal")</f>
        <v>Normal</v>
      </c>
      <c r="R1376" t="str">
        <f>IF(Table1[[#This Row],[Meeting duration (mins)]]&gt;90,"Long Meeting","Normal")</f>
        <v>Long Meeting</v>
      </c>
    </row>
    <row r="1377" spans="1:18" x14ac:dyDescent="0.2">
      <c r="A1377">
        <v>1378</v>
      </c>
      <c r="B1377" s="1">
        <v>45646</v>
      </c>
      <c r="C1377" s="2" t="s">
        <v>33</v>
      </c>
      <c r="D1377" s="2" t="s">
        <v>31</v>
      </c>
      <c r="E1377" t="s">
        <v>12</v>
      </c>
      <c r="F1377">
        <v>2</v>
      </c>
      <c r="G1377" s="12">
        <v>8</v>
      </c>
      <c r="H1377">
        <v>8</v>
      </c>
      <c r="I1377" t="s">
        <v>22</v>
      </c>
      <c r="J1377" t="s">
        <v>30</v>
      </c>
      <c r="K1377" s="4">
        <f>(Table1[[#This Row],[EndTime]]-Table1[[#This Row],[StartTime]])*1440</f>
        <v>30.000000000000053</v>
      </c>
      <c r="L1377" s="5">
        <f>Table1[[#This Row],[Attendees]]/Table1[[#This Row],[Capacity]]</f>
        <v>1</v>
      </c>
      <c r="M1377">
        <f>IF(Table1[[#This Row],[Attendees]]&gt;Table1[[#This Row],[Capacity]],1,0)</f>
        <v>0</v>
      </c>
      <c r="N1377" t="str">
        <f>TEXT(Table1[[#This Row],[Date]],"ddd")</f>
        <v>Fri</v>
      </c>
      <c r="O1377" t="str">
        <f>TEXT(Table1[[#This Row],[Date]],"mmm")</f>
        <v>Dec</v>
      </c>
      <c r="P1377" t="str">
        <f>IF(Table1[[#This Row],[Capacity]]&lt;=4,"Small",IF(Table1[[#This Row],[Capacity]]&lt;=8,"Medium","Large"))</f>
        <v>Medium</v>
      </c>
      <c r="Q1377" t="str">
        <f>IF(Table1[[#This Row],[Utilization %]]&lt;0.25,"Barely Attended","Normal")</f>
        <v>Normal</v>
      </c>
      <c r="R1377" t="str">
        <f>IF(Table1[[#This Row],[Meeting duration (mins)]]&gt;90,"Long Meeting","Normal")</f>
        <v>Normal</v>
      </c>
    </row>
    <row r="1378" spans="1:18" x14ac:dyDescent="0.2">
      <c r="A1378">
        <v>1379</v>
      </c>
      <c r="B1378" s="1">
        <v>45427</v>
      </c>
      <c r="C1378" s="2" t="s">
        <v>34</v>
      </c>
      <c r="D1378" s="2" t="s">
        <v>20</v>
      </c>
      <c r="E1378" t="s">
        <v>21</v>
      </c>
      <c r="F1378">
        <v>1</v>
      </c>
      <c r="G1378" s="12">
        <v>6</v>
      </c>
      <c r="H1378">
        <v>5</v>
      </c>
      <c r="I1378" t="s">
        <v>42</v>
      </c>
      <c r="J1378" t="s">
        <v>18</v>
      </c>
      <c r="K1378" s="4">
        <f>(Table1[[#This Row],[EndTime]]-Table1[[#This Row],[StartTime]])*1440</f>
        <v>29.999999999999972</v>
      </c>
      <c r="L1378" s="5">
        <f>Table1[[#This Row],[Attendees]]/Table1[[#This Row],[Capacity]]</f>
        <v>0.83333333333333337</v>
      </c>
      <c r="M1378">
        <f>IF(Table1[[#This Row],[Attendees]]&gt;Table1[[#This Row],[Capacity]],1,0)</f>
        <v>0</v>
      </c>
      <c r="N1378" t="str">
        <f>TEXT(Table1[[#This Row],[Date]],"ddd")</f>
        <v>Wed</v>
      </c>
      <c r="O1378" t="str">
        <f>TEXT(Table1[[#This Row],[Date]],"mmm")</f>
        <v>May</v>
      </c>
      <c r="P1378" t="str">
        <f>IF(Table1[[#This Row],[Capacity]]&lt;=4,"Small",IF(Table1[[#This Row],[Capacity]]&lt;=8,"Medium","Large"))</f>
        <v>Medium</v>
      </c>
      <c r="Q1378" t="str">
        <f>IF(Table1[[#This Row],[Utilization %]]&lt;0.25,"Barely Attended","Normal")</f>
        <v>Normal</v>
      </c>
      <c r="R1378" t="str">
        <f>IF(Table1[[#This Row],[Meeting duration (mins)]]&gt;90,"Long Meeting","Normal")</f>
        <v>Normal</v>
      </c>
    </row>
    <row r="1379" spans="1:18" x14ac:dyDescent="0.2">
      <c r="A1379">
        <v>1380</v>
      </c>
      <c r="B1379" s="1">
        <v>45643</v>
      </c>
      <c r="C1379" s="2" t="s">
        <v>44</v>
      </c>
      <c r="D1379" s="2" t="s">
        <v>32</v>
      </c>
      <c r="E1379" t="s">
        <v>49</v>
      </c>
      <c r="F1379">
        <v>3</v>
      </c>
      <c r="G1379" s="12">
        <v>12</v>
      </c>
      <c r="H1379">
        <v>3</v>
      </c>
      <c r="I1379" t="s">
        <v>22</v>
      </c>
      <c r="J1379" t="s">
        <v>40</v>
      </c>
      <c r="K1379" s="4">
        <f>(Table1[[#This Row],[EndTime]]-Table1[[#This Row],[StartTime]])*1440</f>
        <v>119.99999999999997</v>
      </c>
      <c r="L1379" s="5">
        <f>Table1[[#This Row],[Attendees]]/Table1[[#This Row],[Capacity]]</f>
        <v>0.25</v>
      </c>
      <c r="M1379">
        <f>IF(Table1[[#This Row],[Attendees]]&gt;Table1[[#This Row],[Capacity]],1,0)</f>
        <v>0</v>
      </c>
      <c r="N1379" t="str">
        <f>TEXT(Table1[[#This Row],[Date]],"ddd")</f>
        <v>Tue</v>
      </c>
      <c r="O1379" t="str">
        <f>TEXT(Table1[[#This Row],[Date]],"mmm")</f>
        <v>Dec</v>
      </c>
      <c r="P1379" t="str">
        <f>IF(Table1[[#This Row],[Capacity]]&lt;=4,"Small",IF(Table1[[#This Row],[Capacity]]&lt;=8,"Medium","Large"))</f>
        <v>Large</v>
      </c>
      <c r="Q1379" t="str">
        <f>IF(Table1[[#This Row],[Utilization %]]&lt;0.25,"Barely Attended","Normal")</f>
        <v>Normal</v>
      </c>
      <c r="R1379" t="str">
        <f>IF(Table1[[#This Row],[Meeting duration (mins)]]&gt;90,"Long Meeting","Normal")</f>
        <v>Long Meeting</v>
      </c>
    </row>
    <row r="1380" spans="1:18" x14ac:dyDescent="0.2">
      <c r="A1380">
        <v>1381</v>
      </c>
      <c r="B1380" s="1">
        <v>45588</v>
      </c>
      <c r="C1380" s="2" t="s">
        <v>29</v>
      </c>
      <c r="D1380" s="2" t="s">
        <v>16</v>
      </c>
      <c r="E1380" t="s">
        <v>35</v>
      </c>
      <c r="F1380">
        <v>2</v>
      </c>
      <c r="G1380" s="12">
        <v>10</v>
      </c>
      <c r="H1380">
        <v>11</v>
      </c>
      <c r="I1380" t="s">
        <v>17</v>
      </c>
      <c r="J1380" t="s">
        <v>18</v>
      </c>
      <c r="K1380" s="4">
        <f>(Table1[[#This Row],[EndTime]]-Table1[[#This Row],[StartTime]])*1440</f>
        <v>90</v>
      </c>
      <c r="L1380" s="5">
        <f>Table1[[#This Row],[Attendees]]/Table1[[#This Row],[Capacity]]</f>
        <v>1.1000000000000001</v>
      </c>
      <c r="M1380">
        <f>IF(Table1[[#This Row],[Attendees]]&gt;Table1[[#This Row],[Capacity]],1,0)</f>
        <v>1</v>
      </c>
      <c r="N1380" t="str">
        <f>TEXT(Table1[[#This Row],[Date]],"ddd")</f>
        <v>Wed</v>
      </c>
      <c r="O1380" t="str">
        <f>TEXT(Table1[[#This Row],[Date]],"mmm")</f>
        <v>Oct</v>
      </c>
      <c r="P1380" t="str">
        <f>IF(Table1[[#This Row],[Capacity]]&lt;=4,"Small",IF(Table1[[#This Row],[Capacity]]&lt;=8,"Medium","Large"))</f>
        <v>Large</v>
      </c>
      <c r="Q1380" t="str">
        <f>IF(Table1[[#This Row],[Utilization %]]&lt;0.25,"Barely Attended","Normal")</f>
        <v>Normal</v>
      </c>
      <c r="R1380" t="str">
        <f>IF(Table1[[#This Row],[Meeting duration (mins)]]&gt;90,"Long Meeting","Normal")</f>
        <v>Normal</v>
      </c>
    </row>
    <row r="1381" spans="1:18" x14ac:dyDescent="0.2">
      <c r="A1381">
        <v>1382</v>
      </c>
      <c r="B1381" s="1">
        <v>45466</v>
      </c>
      <c r="C1381" s="2" t="s">
        <v>33</v>
      </c>
      <c r="D1381" s="2" t="s">
        <v>24</v>
      </c>
      <c r="E1381" t="s">
        <v>12</v>
      </c>
      <c r="F1381">
        <v>2</v>
      </c>
      <c r="G1381" s="12">
        <v>8</v>
      </c>
      <c r="H1381">
        <v>5</v>
      </c>
      <c r="I1381" t="s">
        <v>42</v>
      </c>
      <c r="J1381" t="s">
        <v>23</v>
      </c>
      <c r="K1381" s="4">
        <f>(Table1[[#This Row],[EndTime]]-Table1[[#This Row],[StartTime]])*1440</f>
        <v>60.000000000000107</v>
      </c>
      <c r="L1381" s="5">
        <f>Table1[[#This Row],[Attendees]]/Table1[[#This Row],[Capacity]]</f>
        <v>0.625</v>
      </c>
      <c r="M1381">
        <f>IF(Table1[[#This Row],[Attendees]]&gt;Table1[[#This Row],[Capacity]],1,0)</f>
        <v>0</v>
      </c>
      <c r="N1381" t="str">
        <f>TEXT(Table1[[#This Row],[Date]],"ddd")</f>
        <v>Sun</v>
      </c>
      <c r="O1381" t="str">
        <f>TEXT(Table1[[#This Row],[Date]],"mmm")</f>
        <v>Jun</v>
      </c>
      <c r="P1381" t="str">
        <f>IF(Table1[[#This Row],[Capacity]]&lt;=4,"Small",IF(Table1[[#This Row],[Capacity]]&lt;=8,"Medium","Large"))</f>
        <v>Medium</v>
      </c>
      <c r="Q1381" t="str">
        <f>IF(Table1[[#This Row],[Utilization %]]&lt;0.25,"Barely Attended","Normal")</f>
        <v>Normal</v>
      </c>
      <c r="R1381" t="str">
        <f>IF(Table1[[#This Row],[Meeting duration (mins)]]&gt;90,"Long Meeting","Normal")</f>
        <v>Normal</v>
      </c>
    </row>
    <row r="1382" spans="1:18" x14ac:dyDescent="0.2">
      <c r="A1382">
        <v>1383</v>
      </c>
      <c r="B1382" s="1">
        <v>45543</v>
      </c>
      <c r="C1382" s="2" t="s">
        <v>34</v>
      </c>
      <c r="D1382" s="2" t="s">
        <v>43</v>
      </c>
      <c r="E1382" t="s">
        <v>38</v>
      </c>
      <c r="F1382">
        <v>3</v>
      </c>
      <c r="G1382" s="12">
        <v>16</v>
      </c>
      <c r="H1382">
        <v>14</v>
      </c>
      <c r="I1382" t="s">
        <v>27</v>
      </c>
      <c r="J1382" t="s">
        <v>40</v>
      </c>
      <c r="K1382" s="4">
        <f>(Table1[[#This Row],[EndTime]]-Table1[[#This Row],[StartTime]])*1440</f>
        <v>60.000000000000028</v>
      </c>
      <c r="L1382" s="5">
        <f>Table1[[#This Row],[Attendees]]/Table1[[#This Row],[Capacity]]</f>
        <v>0.875</v>
      </c>
      <c r="M1382">
        <f>IF(Table1[[#This Row],[Attendees]]&gt;Table1[[#This Row],[Capacity]],1,0)</f>
        <v>0</v>
      </c>
      <c r="N1382" t="str">
        <f>TEXT(Table1[[#This Row],[Date]],"ddd")</f>
        <v>Sun</v>
      </c>
      <c r="O1382" t="str">
        <f>TEXT(Table1[[#This Row],[Date]],"mmm")</f>
        <v>Sep</v>
      </c>
      <c r="P1382" t="str">
        <f>IF(Table1[[#This Row],[Capacity]]&lt;=4,"Small",IF(Table1[[#This Row],[Capacity]]&lt;=8,"Medium","Large"))</f>
        <v>Large</v>
      </c>
      <c r="Q1382" t="str">
        <f>IF(Table1[[#This Row],[Utilization %]]&lt;0.25,"Barely Attended","Normal")</f>
        <v>Normal</v>
      </c>
      <c r="R1382" t="str">
        <f>IF(Table1[[#This Row],[Meeting duration (mins)]]&gt;90,"Long Meeting","Normal")</f>
        <v>Normal</v>
      </c>
    </row>
    <row r="1383" spans="1:18" x14ac:dyDescent="0.2">
      <c r="A1383">
        <v>1384</v>
      </c>
      <c r="B1383" s="1">
        <v>45503</v>
      </c>
      <c r="C1383" s="2" t="s">
        <v>16</v>
      </c>
      <c r="D1383" s="2" t="s">
        <v>26</v>
      </c>
      <c r="E1383" t="s">
        <v>35</v>
      </c>
      <c r="F1383">
        <v>2</v>
      </c>
      <c r="G1383" s="12">
        <v>10</v>
      </c>
      <c r="H1383">
        <v>12</v>
      </c>
      <c r="I1383" t="s">
        <v>27</v>
      </c>
      <c r="J1383" t="s">
        <v>30</v>
      </c>
      <c r="K1383" s="4">
        <f>(Table1[[#This Row],[EndTime]]-Table1[[#This Row],[StartTime]])*1440</f>
        <v>90</v>
      </c>
      <c r="L1383" s="5">
        <f>Table1[[#This Row],[Attendees]]/Table1[[#This Row],[Capacity]]</f>
        <v>1.2</v>
      </c>
      <c r="M1383">
        <f>IF(Table1[[#This Row],[Attendees]]&gt;Table1[[#This Row],[Capacity]],1,0)</f>
        <v>1</v>
      </c>
      <c r="N1383" t="str">
        <f>TEXT(Table1[[#This Row],[Date]],"ddd")</f>
        <v>Tue</v>
      </c>
      <c r="O1383" t="str">
        <f>TEXT(Table1[[#This Row],[Date]],"mmm")</f>
        <v>Jul</v>
      </c>
      <c r="P1383" t="str">
        <f>IF(Table1[[#This Row],[Capacity]]&lt;=4,"Small",IF(Table1[[#This Row],[Capacity]]&lt;=8,"Medium","Large"))</f>
        <v>Large</v>
      </c>
      <c r="Q1383" t="str">
        <f>IF(Table1[[#This Row],[Utilization %]]&lt;0.25,"Barely Attended","Normal")</f>
        <v>Normal</v>
      </c>
      <c r="R1383" t="str">
        <f>IF(Table1[[#This Row],[Meeting duration (mins)]]&gt;90,"Long Meeting","Normal")</f>
        <v>Normal</v>
      </c>
    </row>
    <row r="1384" spans="1:18" x14ac:dyDescent="0.2">
      <c r="A1384">
        <v>1385</v>
      </c>
      <c r="B1384" s="1">
        <v>45359</v>
      </c>
      <c r="C1384" s="2" t="s">
        <v>29</v>
      </c>
      <c r="D1384" s="2" t="s">
        <v>10</v>
      </c>
      <c r="E1384" t="s">
        <v>21</v>
      </c>
      <c r="F1384">
        <v>1</v>
      </c>
      <c r="G1384" s="12">
        <v>6</v>
      </c>
      <c r="H1384">
        <v>4</v>
      </c>
      <c r="I1384" t="s">
        <v>41</v>
      </c>
      <c r="J1384" t="s">
        <v>14</v>
      </c>
      <c r="K1384" s="4">
        <f>(Table1[[#This Row],[EndTime]]-Table1[[#This Row],[StartTime]])*1440</f>
        <v>120.00000000000006</v>
      </c>
      <c r="L1384" s="5">
        <f>Table1[[#This Row],[Attendees]]/Table1[[#This Row],[Capacity]]</f>
        <v>0.66666666666666663</v>
      </c>
      <c r="M1384">
        <f>IF(Table1[[#This Row],[Attendees]]&gt;Table1[[#This Row],[Capacity]],1,0)</f>
        <v>0</v>
      </c>
      <c r="N1384" t="str">
        <f>TEXT(Table1[[#This Row],[Date]],"ddd")</f>
        <v>Fri</v>
      </c>
      <c r="O1384" t="str">
        <f>TEXT(Table1[[#This Row],[Date]],"mmm")</f>
        <v>Mar</v>
      </c>
      <c r="P1384" t="str">
        <f>IF(Table1[[#This Row],[Capacity]]&lt;=4,"Small",IF(Table1[[#This Row],[Capacity]]&lt;=8,"Medium","Large"))</f>
        <v>Medium</v>
      </c>
      <c r="Q1384" t="str">
        <f>IF(Table1[[#This Row],[Utilization %]]&lt;0.25,"Barely Attended","Normal")</f>
        <v>Normal</v>
      </c>
      <c r="R1384" t="str">
        <f>IF(Table1[[#This Row],[Meeting duration (mins)]]&gt;90,"Long Meeting","Normal")</f>
        <v>Long Meeting</v>
      </c>
    </row>
    <row r="1385" spans="1:18" x14ac:dyDescent="0.2">
      <c r="A1385">
        <v>1386</v>
      </c>
      <c r="B1385" s="1">
        <v>45334</v>
      </c>
      <c r="C1385" s="2" t="s">
        <v>11</v>
      </c>
      <c r="D1385" s="2" t="s">
        <v>31</v>
      </c>
      <c r="E1385" t="s">
        <v>25</v>
      </c>
      <c r="F1385">
        <v>1</v>
      </c>
      <c r="G1385" s="12">
        <v>4</v>
      </c>
      <c r="H1385">
        <v>7</v>
      </c>
      <c r="I1385" t="s">
        <v>41</v>
      </c>
      <c r="J1385" t="s">
        <v>28</v>
      </c>
      <c r="K1385" s="4">
        <f>(Table1[[#This Row],[EndTime]]-Table1[[#This Row],[StartTime]])*1440</f>
        <v>59.999999999999943</v>
      </c>
      <c r="L1385" s="5">
        <f>Table1[[#This Row],[Attendees]]/Table1[[#This Row],[Capacity]]</f>
        <v>1.75</v>
      </c>
      <c r="M1385">
        <f>IF(Table1[[#This Row],[Attendees]]&gt;Table1[[#This Row],[Capacity]],1,0)</f>
        <v>1</v>
      </c>
      <c r="N1385" t="str">
        <f>TEXT(Table1[[#This Row],[Date]],"ddd")</f>
        <v>Mon</v>
      </c>
      <c r="O1385" t="str">
        <f>TEXT(Table1[[#This Row],[Date]],"mmm")</f>
        <v>Feb</v>
      </c>
      <c r="P1385" t="str">
        <f>IF(Table1[[#This Row],[Capacity]]&lt;=4,"Small",IF(Table1[[#This Row],[Capacity]]&lt;=8,"Medium","Large"))</f>
        <v>Small</v>
      </c>
      <c r="Q1385" t="str">
        <f>IF(Table1[[#This Row],[Utilization %]]&lt;0.25,"Barely Attended","Normal")</f>
        <v>Normal</v>
      </c>
      <c r="R1385" t="str">
        <f>IF(Table1[[#This Row],[Meeting duration (mins)]]&gt;90,"Long Meeting","Normal")</f>
        <v>Normal</v>
      </c>
    </row>
    <row r="1386" spans="1:18" x14ac:dyDescent="0.2">
      <c r="A1386">
        <v>1387</v>
      </c>
      <c r="B1386" s="1">
        <v>45303</v>
      </c>
      <c r="C1386" s="2" t="s">
        <v>33</v>
      </c>
      <c r="D1386" s="2" t="s">
        <v>46</v>
      </c>
      <c r="E1386" t="s">
        <v>38</v>
      </c>
      <c r="F1386">
        <v>3</v>
      </c>
      <c r="G1386" s="12">
        <v>16</v>
      </c>
      <c r="H1386">
        <v>3</v>
      </c>
      <c r="I1386" t="s">
        <v>41</v>
      </c>
      <c r="J1386" t="s">
        <v>40</v>
      </c>
      <c r="K1386" s="4">
        <f>(Table1[[#This Row],[EndTime]]-Table1[[#This Row],[StartTime]])*1440</f>
        <v>90</v>
      </c>
      <c r="L1386" s="5">
        <f>Table1[[#This Row],[Attendees]]/Table1[[#This Row],[Capacity]]</f>
        <v>0.1875</v>
      </c>
      <c r="M1386">
        <f>IF(Table1[[#This Row],[Attendees]]&gt;Table1[[#This Row],[Capacity]],1,0)</f>
        <v>0</v>
      </c>
      <c r="N1386" t="str">
        <f>TEXT(Table1[[#This Row],[Date]],"ddd")</f>
        <v>Fri</v>
      </c>
      <c r="O1386" t="str">
        <f>TEXT(Table1[[#This Row],[Date]],"mmm")</f>
        <v>Jan</v>
      </c>
      <c r="P1386" t="str">
        <f>IF(Table1[[#This Row],[Capacity]]&lt;=4,"Small",IF(Table1[[#This Row],[Capacity]]&lt;=8,"Medium","Large"))</f>
        <v>Large</v>
      </c>
      <c r="Q1386" t="str">
        <f>IF(Table1[[#This Row],[Utilization %]]&lt;0.25,"Barely Attended","Normal")</f>
        <v>Barely Attended</v>
      </c>
      <c r="R1386" t="str">
        <f>IF(Table1[[#This Row],[Meeting duration (mins)]]&gt;90,"Long Meeting","Normal")</f>
        <v>Normal</v>
      </c>
    </row>
    <row r="1387" spans="1:18" x14ac:dyDescent="0.2">
      <c r="A1387">
        <v>1388</v>
      </c>
      <c r="B1387" s="1">
        <v>45587</v>
      </c>
      <c r="C1387" s="2" t="s">
        <v>19</v>
      </c>
      <c r="D1387" s="2" t="s">
        <v>47</v>
      </c>
      <c r="E1387" t="s">
        <v>35</v>
      </c>
      <c r="F1387">
        <v>2</v>
      </c>
      <c r="G1387" s="12">
        <v>10</v>
      </c>
      <c r="H1387">
        <v>11</v>
      </c>
      <c r="I1387" t="s">
        <v>22</v>
      </c>
      <c r="J1387" t="s">
        <v>23</v>
      </c>
      <c r="K1387" s="4">
        <f>(Table1[[#This Row],[EndTime]]-Table1[[#This Row],[StartTime]])*1440</f>
        <v>30.000000000000053</v>
      </c>
      <c r="L1387" s="5">
        <f>Table1[[#This Row],[Attendees]]/Table1[[#This Row],[Capacity]]</f>
        <v>1.1000000000000001</v>
      </c>
      <c r="M1387">
        <f>IF(Table1[[#This Row],[Attendees]]&gt;Table1[[#This Row],[Capacity]],1,0)</f>
        <v>1</v>
      </c>
      <c r="N1387" t="str">
        <f>TEXT(Table1[[#This Row],[Date]],"ddd")</f>
        <v>Tue</v>
      </c>
      <c r="O1387" t="str">
        <f>TEXT(Table1[[#This Row],[Date]],"mmm")</f>
        <v>Oct</v>
      </c>
      <c r="P1387" t="str">
        <f>IF(Table1[[#This Row],[Capacity]]&lt;=4,"Small",IF(Table1[[#This Row],[Capacity]]&lt;=8,"Medium","Large"))</f>
        <v>Large</v>
      </c>
      <c r="Q1387" t="str">
        <f>IF(Table1[[#This Row],[Utilization %]]&lt;0.25,"Barely Attended","Normal")</f>
        <v>Normal</v>
      </c>
      <c r="R1387" t="str">
        <f>IF(Table1[[#This Row],[Meeting duration (mins)]]&gt;90,"Long Meeting","Normal")</f>
        <v>Normal</v>
      </c>
    </row>
    <row r="1388" spans="1:18" x14ac:dyDescent="0.2">
      <c r="A1388">
        <v>1389</v>
      </c>
      <c r="B1388" s="1">
        <v>45499</v>
      </c>
      <c r="C1388" s="2" t="s">
        <v>20</v>
      </c>
      <c r="D1388" s="2" t="s">
        <v>15</v>
      </c>
      <c r="E1388" t="s">
        <v>12</v>
      </c>
      <c r="F1388">
        <v>2</v>
      </c>
      <c r="G1388" s="12">
        <v>8</v>
      </c>
      <c r="H1388">
        <v>6</v>
      </c>
      <c r="I1388" t="s">
        <v>17</v>
      </c>
      <c r="J1388" t="s">
        <v>28</v>
      </c>
      <c r="K1388" s="4">
        <f>(Table1[[#This Row],[EndTime]]-Table1[[#This Row],[StartTime]])*1440</f>
        <v>120.00000000000006</v>
      </c>
      <c r="L1388" s="5">
        <f>Table1[[#This Row],[Attendees]]/Table1[[#This Row],[Capacity]]</f>
        <v>0.75</v>
      </c>
      <c r="M1388">
        <f>IF(Table1[[#This Row],[Attendees]]&gt;Table1[[#This Row],[Capacity]],1,0)</f>
        <v>0</v>
      </c>
      <c r="N1388" t="str">
        <f>TEXT(Table1[[#This Row],[Date]],"ddd")</f>
        <v>Fri</v>
      </c>
      <c r="O1388" t="str">
        <f>TEXT(Table1[[#This Row],[Date]],"mmm")</f>
        <v>Jul</v>
      </c>
      <c r="P1388" t="str">
        <f>IF(Table1[[#This Row],[Capacity]]&lt;=4,"Small",IF(Table1[[#This Row],[Capacity]]&lt;=8,"Medium","Large"))</f>
        <v>Medium</v>
      </c>
      <c r="Q1388" t="str">
        <f>IF(Table1[[#This Row],[Utilization %]]&lt;0.25,"Barely Attended","Normal")</f>
        <v>Normal</v>
      </c>
      <c r="R1388" t="str">
        <f>IF(Table1[[#This Row],[Meeting duration (mins)]]&gt;90,"Long Meeting","Normal")</f>
        <v>Long Meeting</v>
      </c>
    </row>
    <row r="1389" spans="1:18" x14ac:dyDescent="0.2">
      <c r="A1389">
        <v>1390</v>
      </c>
      <c r="B1389" s="1">
        <v>45306</v>
      </c>
      <c r="C1389" s="2" t="s">
        <v>45</v>
      </c>
      <c r="D1389" s="2" t="s">
        <v>26</v>
      </c>
      <c r="E1389" t="s">
        <v>35</v>
      </c>
      <c r="F1389">
        <v>2</v>
      </c>
      <c r="G1389" s="12">
        <v>10</v>
      </c>
      <c r="H1389">
        <v>11</v>
      </c>
      <c r="I1389" t="s">
        <v>22</v>
      </c>
      <c r="J1389" t="s">
        <v>40</v>
      </c>
      <c r="K1389" s="4">
        <f>(Table1[[#This Row],[EndTime]]-Table1[[#This Row],[StartTime]])*1440</f>
        <v>30.000000000000053</v>
      </c>
      <c r="L1389" s="5">
        <f>Table1[[#This Row],[Attendees]]/Table1[[#This Row],[Capacity]]</f>
        <v>1.1000000000000001</v>
      </c>
      <c r="M1389">
        <f>IF(Table1[[#This Row],[Attendees]]&gt;Table1[[#This Row],[Capacity]],1,0)</f>
        <v>1</v>
      </c>
      <c r="N1389" t="str">
        <f>TEXT(Table1[[#This Row],[Date]],"ddd")</f>
        <v>Mon</v>
      </c>
      <c r="O1389" t="str">
        <f>TEXT(Table1[[#This Row],[Date]],"mmm")</f>
        <v>Jan</v>
      </c>
      <c r="P1389" t="str">
        <f>IF(Table1[[#This Row],[Capacity]]&lt;=4,"Small",IF(Table1[[#This Row],[Capacity]]&lt;=8,"Medium","Large"))</f>
        <v>Large</v>
      </c>
      <c r="Q1389" t="str">
        <f>IF(Table1[[#This Row],[Utilization %]]&lt;0.25,"Barely Attended","Normal")</f>
        <v>Normal</v>
      </c>
      <c r="R1389" t="str">
        <f>IF(Table1[[#This Row],[Meeting duration (mins)]]&gt;90,"Long Meeting","Normal")</f>
        <v>Normal</v>
      </c>
    </row>
    <row r="1390" spans="1:18" x14ac:dyDescent="0.2">
      <c r="A1390">
        <v>1391</v>
      </c>
      <c r="B1390" s="1">
        <v>45601</v>
      </c>
      <c r="C1390" s="2" t="s">
        <v>33</v>
      </c>
      <c r="D1390" s="2" t="s">
        <v>31</v>
      </c>
      <c r="E1390" t="s">
        <v>25</v>
      </c>
      <c r="F1390">
        <v>1</v>
      </c>
      <c r="G1390" s="12">
        <v>4</v>
      </c>
      <c r="H1390">
        <v>1</v>
      </c>
      <c r="I1390" t="s">
        <v>17</v>
      </c>
      <c r="J1390" t="s">
        <v>23</v>
      </c>
      <c r="K1390" s="4">
        <f>(Table1[[#This Row],[EndTime]]-Table1[[#This Row],[StartTime]])*1440</f>
        <v>30.000000000000053</v>
      </c>
      <c r="L1390" s="5">
        <f>Table1[[#This Row],[Attendees]]/Table1[[#This Row],[Capacity]]</f>
        <v>0.25</v>
      </c>
      <c r="M1390">
        <f>IF(Table1[[#This Row],[Attendees]]&gt;Table1[[#This Row],[Capacity]],1,0)</f>
        <v>0</v>
      </c>
      <c r="N1390" t="str">
        <f>TEXT(Table1[[#This Row],[Date]],"ddd")</f>
        <v>Tue</v>
      </c>
      <c r="O1390" t="str">
        <f>TEXT(Table1[[#This Row],[Date]],"mmm")</f>
        <v>Nov</v>
      </c>
      <c r="P1390" t="str">
        <f>IF(Table1[[#This Row],[Capacity]]&lt;=4,"Small",IF(Table1[[#This Row],[Capacity]]&lt;=8,"Medium","Large"))</f>
        <v>Small</v>
      </c>
      <c r="Q1390" t="str">
        <f>IF(Table1[[#This Row],[Utilization %]]&lt;0.25,"Barely Attended","Normal")</f>
        <v>Normal</v>
      </c>
      <c r="R1390" t="str">
        <f>IF(Table1[[#This Row],[Meeting duration (mins)]]&gt;90,"Long Meeting","Normal")</f>
        <v>Normal</v>
      </c>
    </row>
    <row r="1391" spans="1:18" x14ac:dyDescent="0.2">
      <c r="A1391">
        <v>1392</v>
      </c>
      <c r="B1391" s="1">
        <v>45567</v>
      </c>
      <c r="C1391" s="2" t="s">
        <v>36</v>
      </c>
      <c r="D1391" s="2" t="s">
        <v>15</v>
      </c>
      <c r="E1391" t="s">
        <v>12</v>
      </c>
      <c r="F1391">
        <v>2</v>
      </c>
      <c r="G1391" s="12">
        <v>8</v>
      </c>
      <c r="H1391">
        <v>2</v>
      </c>
      <c r="I1391" t="s">
        <v>42</v>
      </c>
      <c r="J1391" t="s">
        <v>40</v>
      </c>
      <c r="K1391" s="4">
        <f>(Table1[[#This Row],[EndTime]]-Table1[[#This Row],[StartTime]])*1440</f>
        <v>60.000000000000028</v>
      </c>
      <c r="L1391" s="5">
        <f>Table1[[#This Row],[Attendees]]/Table1[[#This Row],[Capacity]]</f>
        <v>0.25</v>
      </c>
      <c r="M1391">
        <f>IF(Table1[[#This Row],[Attendees]]&gt;Table1[[#This Row],[Capacity]],1,0)</f>
        <v>0</v>
      </c>
      <c r="N1391" t="str">
        <f>TEXT(Table1[[#This Row],[Date]],"ddd")</f>
        <v>Wed</v>
      </c>
      <c r="O1391" t="str">
        <f>TEXT(Table1[[#This Row],[Date]],"mmm")</f>
        <v>Oct</v>
      </c>
      <c r="P1391" t="str">
        <f>IF(Table1[[#This Row],[Capacity]]&lt;=4,"Small",IF(Table1[[#This Row],[Capacity]]&lt;=8,"Medium","Large"))</f>
        <v>Medium</v>
      </c>
      <c r="Q1391" t="str">
        <f>IF(Table1[[#This Row],[Utilization %]]&lt;0.25,"Barely Attended","Normal")</f>
        <v>Normal</v>
      </c>
      <c r="R1391" t="str">
        <f>IF(Table1[[#This Row],[Meeting duration (mins)]]&gt;90,"Long Meeting","Normal")</f>
        <v>Normal</v>
      </c>
    </row>
    <row r="1392" spans="1:18" x14ac:dyDescent="0.2">
      <c r="A1392">
        <v>1393</v>
      </c>
      <c r="B1392" s="1">
        <v>45457</v>
      </c>
      <c r="C1392" s="2" t="s">
        <v>32</v>
      </c>
      <c r="D1392" s="2" t="s">
        <v>10</v>
      </c>
      <c r="E1392" t="s">
        <v>35</v>
      </c>
      <c r="F1392">
        <v>2</v>
      </c>
      <c r="G1392" s="12">
        <v>10</v>
      </c>
      <c r="H1392">
        <v>11</v>
      </c>
      <c r="I1392" t="s">
        <v>41</v>
      </c>
      <c r="J1392" t="s">
        <v>14</v>
      </c>
      <c r="K1392" s="4">
        <f>(Table1[[#This Row],[EndTime]]-Table1[[#This Row],[StartTime]])*1440</f>
        <v>60.000000000000107</v>
      </c>
      <c r="L1392" s="5">
        <f>Table1[[#This Row],[Attendees]]/Table1[[#This Row],[Capacity]]</f>
        <v>1.1000000000000001</v>
      </c>
      <c r="M1392">
        <f>IF(Table1[[#This Row],[Attendees]]&gt;Table1[[#This Row],[Capacity]],1,0)</f>
        <v>1</v>
      </c>
      <c r="N1392" t="str">
        <f>TEXT(Table1[[#This Row],[Date]],"ddd")</f>
        <v>Fri</v>
      </c>
      <c r="O1392" t="str">
        <f>TEXT(Table1[[#This Row],[Date]],"mmm")</f>
        <v>Jun</v>
      </c>
      <c r="P1392" t="str">
        <f>IF(Table1[[#This Row],[Capacity]]&lt;=4,"Small",IF(Table1[[#This Row],[Capacity]]&lt;=8,"Medium","Large"))</f>
        <v>Large</v>
      </c>
      <c r="Q1392" t="str">
        <f>IF(Table1[[#This Row],[Utilization %]]&lt;0.25,"Barely Attended","Normal")</f>
        <v>Normal</v>
      </c>
      <c r="R1392" t="str">
        <f>IF(Table1[[#This Row],[Meeting duration (mins)]]&gt;90,"Long Meeting","Normal")</f>
        <v>Normal</v>
      </c>
    </row>
    <row r="1393" spans="1:18" x14ac:dyDescent="0.2">
      <c r="A1393">
        <v>1394</v>
      </c>
      <c r="B1393" s="1">
        <v>45401</v>
      </c>
      <c r="C1393" s="2" t="s">
        <v>47</v>
      </c>
      <c r="D1393" s="2" t="s">
        <v>20</v>
      </c>
      <c r="E1393" t="s">
        <v>35</v>
      </c>
      <c r="F1393">
        <v>2</v>
      </c>
      <c r="G1393" s="12">
        <v>10</v>
      </c>
      <c r="H1393">
        <v>2</v>
      </c>
      <c r="I1393" t="s">
        <v>42</v>
      </c>
      <c r="J1393" t="s">
        <v>40</v>
      </c>
      <c r="K1393" s="4">
        <f>(Table1[[#This Row],[EndTime]]-Table1[[#This Row],[StartTime]])*1440</f>
        <v>59.999999999999943</v>
      </c>
      <c r="L1393" s="5">
        <f>Table1[[#This Row],[Attendees]]/Table1[[#This Row],[Capacity]]</f>
        <v>0.2</v>
      </c>
      <c r="M1393">
        <f>IF(Table1[[#This Row],[Attendees]]&gt;Table1[[#This Row],[Capacity]],1,0)</f>
        <v>0</v>
      </c>
      <c r="N1393" t="str">
        <f>TEXT(Table1[[#This Row],[Date]],"ddd")</f>
        <v>Fri</v>
      </c>
      <c r="O1393" t="str">
        <f>TEXT(Table1[[#This Row],[Date]],"mmm")</f>
        <v>Apr</v>
      </c>
      <c r="P1393" t="str">
        <f>IF(Table1[[#This Row],[Capacity]]&lt;=4,"Small",IF(Table1[[#This Row],[Capacity]]&lt;=8,"Medium","Large"))</f>
        <v>Large</v>
      </c>
      <c r="Q1393" t="str">
        <f>IF(Table1[[#This Row],[Utilization %]]&lt;0.25,"Barely Attended","Normal")</f>
        <v>Barely Attended</v>
      </c>
      <c r="R1393" t="str">
        <f>IF(Table1[[#This Row],[Meeting duration (mins)]]&gt;90,"Long Meeting","Normal")</f>
        <v>Normal</v>
      </c>
    </row>
    <row r="1394" spans="1:18" x14ac:dyDescent="0.2">
      <c r="A1394">
        <v>1395</v>
      </c>
      <c r="B1394" s="1">
        <v>45308</v>
      </c>
      <c r="C1394" s="2" t="s">
        <v>45</v>
      </c>
      <c r="D1394" s="2" t="s">
        <v>31</v>
      </c>
      <c r="E1394" t="s">
        <v>12</v>
      </c>
      <c r="F1394">
        <v>2</v>
      </c>
      <c r="G1394" s="12">
        <v>8</v>
      </c>
      <c r="H1394">
        <v>5</v>
      </c>
      <c r="I1394" t="s">
        <v>42</v>
      </c>
      <c r="J1394" t="s">
        <v>28</v>
      </c>
      <c r="K1394" s="4">
        <f>(Table1[[#This Row],[EndTime]]-Table1[[#This Row],[StartTime]])*1440</f>
        <v>120.00000000000006</v>
      </c>
      <c r="L1394" s="5">
        <f>Table1[[#This Row],[Attendees]]/Table1[[#This Row],[Capacity]]</f>
        <v>0.625</v>
      </c>
      <c r="M1394">
        <f>IF(Table1[[#This Row],[Attendees]]&gt;Table1[[#This Row],[Capacity]],1,0)</f>
        <v>0</v>
      </c>
      <c r="N1394" t="str">
        <f>TEXT(Table1[[#This Row],[Date]],"ddd")</f>
        <v>Wed</v>
      </c>
      <c r="O1394" t="str">
        <f>TEXT(Table1[[#This Row],[Date]],"mmm")</f>
        <v>Jan</v>
      </c>
      <c r="P1394" t="str">
        <f>IF(Table1[[#This Row],[Capacity]]&lt;=4,"Small",IF(Table1[[#This Row],[Capacity]]&lt;=8,"Medium","Large"))</f>
        <v>Medium</v>
      </c>
      <c r="Q1394" t="str">
        <f>IF(Table1[[#This Row],[Utilization %]]&lt;0.25,"Barely Attended","Normal")</f>
        <v>Normal</v>
      </c>
      <c r="R1394" t="str">
        <f>IF(Table1[[#This Row],[Meeting duration (mins)]]&gt;90,"Long Meeting","Normal")</f>
        <v>Long Meeting</v>
      </c>
    </row>
    <row r="1395" spans="1:18" x14ac:dyDescent="0.2">
      <c r="A1395">
        <v>1396</v>
      </c>
      <c r="B1395" s="1">
        <v>45486</v>
      </c>
      <c r="C1395" s="2" t="s">
        <v>45</v>
      </c>
      <c r="D1395" s="2" t="s">
        <v>26</v>
      </c>
      <c r="E1395" t="s">
        <v>35</v>
      </c>
      <c r="F1395">
        <v>2</v>
      </c>
      <c r="G1395" s="12">
        <v>10</v>
      </c>
      <c r="H1395">
        <v>12</v>
      </c>
      <c r="I1395" t="s">
        <v>17</v>
      </c>
      <c r="J1395" t="s">
        <v>23</v>
      </c>
      <c r="K1395" s="4">
        <f>(Table1[[#This Row],[EndTime]]-Table1[[#This Row],[StartTime]])*1440</f>
        <v>30.000000000000053</v>
      </c>
      <c r="L1395" s="5">
        <f>Table1[[#This Row],[Attendees]]/Table1[[#This Row],[Capacity]]</f>
        <v>1.2</v>
      </c>
      <c r="M1395">
        <f>IF(Table1[[#This Row],[Attendees]]&gt;Table1[[#This Row],[Capacity]],1,0)</f>
        <v>1</v>
      </c>
      <c r="N1395" t="str">
        <f>TEXT(Table1[[#This Row],[Date]],"ddd")</f>
        <v>Sat</v>
      </c>
      <c r="O1395" t="str">
        <f>TEXT(Table1[[#This Row],[Date]],"mmm")</f>
        <v>Jul</v>
      </c>
      <c r="P1395" t="str">
        <f>IF(Table1[[#This Row],[Capacity]]&lt;=4,"Small",IF(Table1[[#This Row],[Capacity]]&lt;=8,"Medium","Large"))</f>
        <v>Large</v>
      </c>
      <c r="Q1395" t="str">
        <f>IF(Table1[[#This Row],[Utilization %]]&lt;0.25,"Barely Attended","Normal")</f>
        <v>Normal</v>
      </c>
      <c r="R1395" t="str">
        <f>IF(Table1[[#This Row],[Meeting duration (mins)]]&gt;90,"Long Meeting","Normal")</f>
        <v>Normal</v>
      </c>
    </row>
    <row r="1396" spans="1:18" x14ac:dyDescent="0.2">
      <c r="A1396">
        <v>1397</v>
      </c>
      <c r="B1396" s="1">
        <v>45657</v>
      </c>
      <c r="C1396" s="2" t="s">
        <v>44</v>
      </c>
      <c r="D1396" s="2" t="s">
        <v>32</v>
      </c>
      <c r="E1396" t="s">
        <v>49</v>
      </c>
      <c r="F1396">
        <v>3</v>
      </c>
      <c r="G1396" s="12">
        <v>12</v>
      </c>
      <c r="H1396">
        <v>2</v>
      </c>
      <c r="I1396" t="s">
        <v>41</v>
      </c>
      <c r="J1396" t="s">
        <v>28</v>
      </c>
      <c r="K1396" s="4">
        <f>(Table1[[#This Row],[EndTime]]-Table1[[#This Row],[StartTime]])*1440</f>
        <v>119.99999999999997</v>
      </c>
      <c r="L1396" s="5">
        <f>Table1[[#This Row],[Attendees]]/Table1[[#This Row],[Capacity]]</f>
        <v>0.16666666666666666</v>
      </c>
      <c r="M1396">
        <f>IF(Table1[[#This Row],[Attendees]]&gt;Table1[[#This Row],[Capacity]],1,0)</f>
        <v>0</v>
      </c>
      <c r="N1396" t="str">
        <f>TEXT(Table1[[#This Row],[Date]],"ddd")</f>
        <v>Tue</v>
      </c>
      <c r="O1396" t="str">
        <f>TEXT(Table1[[#This Row],[Date]],"mmm")</f>
        <v>Dec</v>
      </c>
      <c r="P1396" t="str">
        <f>IF(Table1[[#This Row],[Capacity]]&lt;=4,"Small",IF(Table1[[#This Row],[Capacity]]&lt;=8,"Medium","Large"))</f>
        <v>Large</v>
      </c>
      <c r="Q1396" t="str">
        <f>IF(Table1[[#This Row],[Utilization %]]&lt;0.25,"Barely Attended","Normal")</f>
        <v>Barely Attended</v>
      </c>
      <c r="R1396" t="str">
        <f>IF(Table1[[#This Row],[Meeting duration (mins)]]&gt;90,"Long Meeting","Normal")</f>
        <v>Long Meeting</v>
      </c>
    </row>
    <row r="1397" spans="1:18" x14ac:dyDescent="0.2">
      <c r="A1397">
        <v>1398</v>
      </c>
      <c r="B1397" s="1">
        <v>45434</v>
      </c>
      <c r="C1397" s="2" t="s">
        <v>16</v>
      </c>
      <c r="D1397" s="2" t="s">
        <v>45</v>
      </c>
      <c r="E1397" t="s">
        <v>21</v>
      </c>
      <c r="F1397">
        <v>1</v>
      </c>
      <c r="G1397" s="12">
        <v>6</v>
      </c>
      <c r="H1397">
        <v>9</v>
      </c>
      <c r="I1397" t="s">
        <v>13</v>
      </c>
      <c r="J1397" t="s">
        <v>40</v>
      </c>
      <c r="K1397" s="4">
        <f>(Table1[[#This Row],[EndTime]]-Table1[[#This Row],[StartTime]])*1440</f>
        <v>59.999999999999943</v>
      </c>
      <c r="L1397" s="5">
        <f>Table1[[#This Row],[Attendees]]/Table1[[#This Row],[Capacity]]</f>
        <v>1.5</v>
      </c>
      <c r="M1397">
        <f>IF(Table1[[#This Row],[Attendees]]&gt;Table1[[#This Row],[Capacity]],1,0)</f>
        <v>1</v>
      </c>
      <c r="N1397" t="str">
        <f>TEXT(Table1[[#This Row],[Date]],"ddd")</f>
        <v>Wed</v>
      </c>
      <c r="O1397" t="str">
        <f>TEXT(Table1[[#This Row],[Date]],"mmm")</f>
        <v>May</v>
      </c>
      <c r="P1397" t="str">
        <f>IF(Table1[[#This Row],[Capacity]]&lt;=4,"Small",IF(Table1[[#This Row],[Capacity]]&lt;=8,"Medium","Large"))</f>
        <v>Medium</v>
      </c>
      <c r="Q1397" t="str">
        <f>IF(Table1[[#This Row],[Utilization %]]&lt;0.25,"Barely Attended","Normal")</f>
        <v>Normal</v>
      </c>
      <c r="R1397" t="str">
        <f>IF(Table1[[#This Row],[Meeting duration (mins)]]&gt;90,"Long Meeting","Normal")</f>
        <v>Normal</v>
      </c>
    </row>
    <row r="1398" spans="1:18" x14ac:dyDescent="0.2">
      <c r="A1398">
        <v>1399</v>
      </c>
      <c r="B1398" s="1">
        <v>45460</v>
      </c>
      <c r="C1398" s="2" t="s">
        <v>37</v>
      </c>
      <c r="D1398" s="2" t="s">
        <v>16</v>
      </c>
      <c r="E1398" t="s">
        <v>25</v>
      </c>
      <c r="F1398">
        <v>1</v>
      </c>
      <c r="G1398" s="12">
        <v>4</v>
      </c>
      <c r="H1398">
        <v>7</v>
      </c>
      <c r="I1398" t="s">
        <v>17</v>
      </c>
      <c r="J1398" t="s">
        <v>28</v>
      </c>
      <c r="K1398" s="4">
        <f>(Table1[[#This Row],[EndTime]]-Table1[[#This Row],[StartTime]])*1440</f>
        <v>59.999999999999943</v>
      </c>
      <c r="L1398" s="5">
        <f>Table1[[#This Row],[Attendees]]/Table1[[#This Row],[Capacity]]</f>
        <v>1.75</v>
      </c>
      <c r="M1398">
        <f>IF(Table1[[#This Row],[Attendees]]&gt;Table1[[#This Row],[Capacity]],1,0)</f>
        <v>1</v>
      </c>
      <c r="N1398" t="str">
        <f>TEXT(Table1[[#This Row],[Date]],"ddd")</f>
        <v>Mon</v>
      </c>
      <c r="O1398" t="str">
        <f>TEXT(Table1[[#This Row],[Date]],"mmm")</f>
        <v>Jun</v>
      </c>
      <c r="P1398" t="str">
        <f>IF(Table1[[#This Row],[Capacity]]&lt;=4,"Small",IF(Table1[[#This Row],[Capacity]]&lt;=8,"Medium","Large"))</f>
        <v>Small</v>
      </c>
      <c r="Q1398" t="str">
        <f>IF(Table1[[#This Row],[Utilization %]]&lt;0.25,"Barely Attended","Normal")</f>
        <v>Normal</v>
      </c>
      <c r="R1398" t="str">
        <f>IF(Table1[[#This Row],[Meeting duration (mins)]]&gt;90,"Long Meeting","Normal")</f>
        <v>Normal</v>
      </c>
    </row>
    <row r="1399" spans="1:18" x14ac:dyDescent="0.2">
      <c r="A1399">
        <v>1400</v>
      </c>
      <c r="B1399" s="1">
        <v>45474</v>
      </c>
      <c r="C1399" s="2" t="s">
        <v>34</v>
      </c>
      <c r="D1399" s="2" t="s">
        <v>36</v>
      </c>
      <c r="E1399" t="s">
        <v>49</v>
      </c>
      <c r="F1399">
        <v>3</v>
      </c>
      <c r="G1399" s="12">
        <v>12</v>
      </c>
      <c r="H1399">
        <v>10</v>
      </c>
      <c r="I1399" t="s">
        <v>22</v>
      </c>
      <c r="J1399" t="s">
        <v>18</v>
      </c>
      <c r="K1399" s="4">
        <f>(Table1[[#This Row],[EndTime]]-Table1[[#This Row],[StartTime]])*1440</f>
        <v>90</v>
      </c>
      <c r="L1399" s="5">
        <f>Table1[[#This Row],[Attendees]]/Table1[[#This Row],[Capacity]]</f>
        <v>0.83333333333333337</v>
      </c>
      <c r="M1399">
        <f>IF(Table1[[#This Row],[Attendees]]&gt;Table1[[#This Row],[Capacity]],1,0)</f>
        <v>0</v>
      </c>
      <c r="N1399" t="str">
        <f>TEXT(Table1[[#This Row],[Date]],"ddd")</f>
        <v>Mon</v>
      </c>
      <c r="O1399" t="str">
        <f>TEXT(Table1[[#This Row],[Date]],"mmm")</f>
        <v>Jul</v>
      </c>
      <c r="P1399" t="str">
        <f>IF(Table1[[#This Row],[Capacity]]&lt;=4,"Small",IF(Table1[[#This Row],[Capacity]]&lt;=8,"Medium","Large"))</f>
        <v>Large</v>
      </c>
      <c r="Q1399" t="str">
        <f>IF(Table1[[#This Row],[Utilization %]]&lt;0.25,"Barely Attended","Normal")</f>
        <v>Normal</v>
      </c>
      <c r="R1399" t="str">
        <f>IF(Table1[[#This Row],[Meeting duration (mins)]]&gt;90,"Long Meeting","Normal")</f>
        <v>Normal</v>
      </c>
    </row>
    <row r="1400" spans="1:18" x14ac:dyDescent="0.2">
      <c r="A1400">
        <v>1401</v>
      </c>
      <c r="B1400" s="1">
        <v>45458</v>
      </c>
      <c r="C1400" s="2" t="s">
        <v>37</v>
      </c>
      <c r="D1400" s="2" t="s">
        <v>10</v>
      </c>
      <c r="E1400" t="s">
        <v>38</v>
      </c>
      <c r="F1400">
        <v>3</v>
      </c>
      <c r="G1400" s="12">
        <v>16</v>
      </c>
      <c r="H1400">
        <v>14</v>
      </c>
      <c r="I1400" t="s">
        <v>39</v>
      </c>
      <c r="J1400" t="s">
        <v>23</v>
      </c>
      <c r="K1400" s="4">
        <f>(Table1[[#This Row],[EndTime]]-Table1[[#This Row],[StartTime]])*1440</f>
        <v>90</v>
      </c>
      <c r="L1400" s="5">
        <f>Table1[[#This Row],[Attendees]]/Table1[[#This Row],[Capacity]]</f>
        <v>0.875</v>
      </c>
      <c r="M1400">
        <f>IF(Table1[[#This Row],[Attendees]]&gt;Table1[[#This Row],[Capacity]],1,0)</f>
        <v>0</v>
      </c>
      <c r="N1400" t="str">
        <f>TEXT(Table1[[#This Row],[Date]],"ddd")</f>
        <v>Sat</v>
      </c>
      <c r="O1400" t="str">
        <f>TEXT(Table1[[#This Row],[Date]],"mmm")</f>
        <v>Jun</v>
      </c>
      <c r="P1400" t="str">
        <f>IF(Table1[[#This Row],[Capacity]]&lt;=4,"Small",IF(Table1[[#This Row],[Capacity]]&lt;=8,"Medium","Large"))</f>
        <v>Large</v>
      </c>
      <c r="Q1400" t="str">
        <f>IF(Table1[[#This Row],[Utilization %]]&lt;0.25,"Barely Attended","Normal")</f>
        <v>Normal</v>
      </c>
      <c r="R1400" t="str">
        <f>IF(Table1[[#This Row],[Meeting duration (mins)]]&gt;90,"Long Meeting","Normal")</f>
        <v>Normal</v>
      </c>
    </row>
    <row r="1401" spans="1:18" x14ac:dyDescent="0.2">
      <c r="A1401">
        <v>1402</v>
      </c>
      <c r="B1401" s="1">
        <v>45577</v>
      </c>
      <c r="C1401" s="2" t="s">
        <v>36</v>
      </c>
      <c r="D1401" s="2" t="s">
        <v>15</v>
      </c>
      <c r="E1401" t="s">
        <v>35</v>
      </c>
      <c r="F1401">
        <v>2</v>
      </c>
      <c r="G1401" s="12">
        <v>10</v>
      </c>
      <c r="H1401">
        <v>1</v>
      </c>
      <c r="I1401" t="s">
        <v>22</v>
      </c>
      <c r="J1401" t="s">
        <v>14</v>
      </c>
      <c r="K1401" s="4">
        <f>(Table1[[#This Row],[EndTime]]-Table1[[#This Row],[StartTime]])*1440</f>
        <v>60.000000000000028</v>
      </c>
      <c r="L1401" s="5">
        <f>Table1[[#This Row],[Attendees]]/Table1[[#This Row],[Capacity]]</f>
        <v>0.1</v>
      </c>
      <c r="M1401">
        <f>IF(Table1[[#This Row],[Attendees]]&gt;Table1[[#This Row],[Capacity]],1,0)</f>
        <v>0</v>
      </c>
      <c r="N1401" t="str">
        <f>TEXT(Table1[[#This Row],[Date]],"ddd")</f>
        <v>Sat</v>
      </c>
      <c r="O1401" t="str">
        <f>TEXT(Table1[[#This Row],[Date]],"mmm")</f>
        <v>Oct</v>
      </c>
      <c r="P1401" t="str">
        <f>IF(Table1[[#This Row],[Capacity]]&lt;=4,"Small",IF(Table1[[#This Row],[Capacity]]&lt;=8,"Medium","Large"))</f>
        <v>Large</v>
      </c>
      <c r="Q1401" t="str">
        <f>IF(Table1[[#This Row],[Utilization %]]&lt;0.25,"Barely Attended","Normal")</f>
        <v>Barely Attended</v>
      </c>
      <c r="R1401" t="str">
        <f>IF(Table1[[#This Row],[Meeting duration (mins)]]&gt;90,"Long Meeting","Normal")</f>
        <v>Normal</v>
      </c>
    </row>
    <row r="1402" spans="1:18" x14ac:dyDescent="0.2">
      <c r="A1402">
        <v>1403</v>
      </c>
      <c r="B1402" s="1">
        <v>45347</v>
      </c>
      <c r="C1402" s="2" t="s">
        <v>45</v>
      </c>
      <c r="D1402" s="2" t="s">
        <v>33</v>
      </c>
      <c r="E1402" t="s">
        <v>21</v>
      </c>
      <c r="F1402">
        <v>1</v>
      </c>
      <c r="G1402" s="12">
        <v>6</v>
      </c>
      <c r="H1402">
        <v>2</v>
      </c>
      <c r="I1402" t="s">
        <v>41</v>
      </c>
      <c r="J1402" t="s">
        <v>14</v>
      </c>
      <c r="K1402" s="4">
        <f>(Table1[[#This Row],[EndTime]]-Table1[[#This Row],[StartTime]])*1440</f>
        <v>90</v>
      </c>
      <c r="L1402" s="5">
        <f>Table1[[#This Row],[Attendees]]/Table1[[#This Row],[Capacity]]</f>
        <v>0.33333333333333331</v>
      </c>
      <c r="M1402">
        <f>IF(Table1[[#This Row],[Attendees]]&gt;Table1[[#This Row],[Capacity]],1,0)</f>
        <v>0</v>
      </c>
      <c r="N1402" t="str">
        <f>TEXT(Table1[[#This Row],[Date]],"ddd")</f>
        <v>Sun</v>
      </c>
      <c r="O1402" t="str">
        <f>TEXT(Table1[[#This Row],[Date]],"mmm")</f>
        <v>Feb</v>
      </c>
      <c r="P1402" t="str">
        <f>IF(Table1[[#This Row],[Capacity]]&lt;=4,"Small",IF(Table1[[#This Row],[Capacity]]&lt;=8,"Medium","Large"))</f>
        <v>Medium</v>
      </c>
      <c r="Q1402" t="str">
        <f>IF(Table1[[#This Row],[Utilization %]]&lt;0.25,"Barely Attended","Normal")</f>
        <v>Normal</v>
      </c>
      <c r="R1402" t="str">
        <f>IF(Table1[[#This Row],[Meeting duration (mins)]]&gt;90,"Long Meeting","Normal")</f>
        <v>Normal</v>
      </c>
    </row>
    <row r="1403" spans="1:18" x14ac:dyDescent="0.2">
      <c r="A1403">
        <v>1404</v>
      </c>
      <c r="B1403" s="1">
        <v>45487</v>
      </c>
      <c r="C1403" s="2" t="s">
        <v>32</v>
      </c>
      <c r="D1403" s="2" t="s">
        <v>10</v>
      </c>
      <c r="E1403" t="s">
        <v>12</v>
      </c>
      <c r="F1403">
        <v>2</v>
      </c>
      <c r="G1403" s="12">
        <v>8</v>
      </c>
      <c r="H1403">
        <v>9</v>
      </c>
      <c r="I1403" t="s">
        <v>17</v>
      </c>
      <c r="J1403" t="s">
        <v>28</v>
      </c>
      <c r="K1403" s="4">
        <f>(Table1[[#This Row],[EndTime]]-Table1[[#This Row],[StartTime]])*1440</f>
        <v>60.000000000000107</v>
      </c>
      <c r="L1403" s="5">
        <f>Table1[[#This Row],[Attendees]]/Table1[[#This Row],[Capacity]]</f>
        <v>1.125</v>
      </c>
      <c r="M1403">
        <f>IF(Table1[[#This Row],[Attendees]]&gt;Table1[[#This Row],[Capacity]],1,0)</f>
        <v>1</v>
      </c>
      <c r="N1403" t="str">
        <f>TEXT(Table1[[#This Row],[Date]],"ddd")</f>
        <v>Sun</v>
      </c>
      <c r="O1403" t="str">
        <f>TEXT(Table1[[#This Row],[Date]],"mmm")</f>
        <v>Jul</v>
      </c>
      <c r="P1403" t="str">
        <f>IF(Table1[[#This Row],[Capacity]]&lt;=4,"Small",IF(Table1[[#This Row],[Capacity]]&lt;=8,"Medium","Large"))</f>
        <v>Medium</v>
      </c>
      <c r="Q1403" t="str">
        <f>IF(Table1[[#This Row],[Utilization %]]&lt;0.25,"Barely Attended","Normal")</f>
        <v>Normal</v>
      </c>
      <c r="R1403" t="str">
        <f>IF(Table1[[#This Row],[Meeting duration (mins)]]&gt;90,"Long Meeting","Normal")</f>
        <v>Normal</v>
      </c>
    </row>
    <row r="1404" spans="1:18" x14ac:dyDescent="0.2">
      <c r="A1404">
        <v>1405</v>
      </c>
      <c r="B1404" s="1">
        <v>45511</v>
      </c>
      <c r="C1404" s="2" t="s">
        <v>19</v>
      </c>
      <c r="D1404" s="2" t="s">
        <v>43</v>
      </c>
      <c r="E1404" t="s">
        <v>49</v>
      </c>
      <c r="F1404">
        <v>3</v>
      </c>
      <c r="G1404" s="12">
        <v>12</v>
      </c>
      <c r="H1404">
        <v>3</v>
      </c>
      <c r="I1404" t="s">
        <v>22</v>
      </c>
      <c r="J1404" t="s">
        <v>18</v>
      </c>
      <c r="K1404" s="4">
        <f>(Table1[[#This Row],[EndTime]]-Table1[[#This Row],[StartTime]])*1440</f>
        <v>120.00000000000006</v>
      </c>
      <c r="L1404" s="5">
        <f>Table1[[#This Row],[Attendees]]/Table1[[#This Row],[Capacity]]</f>
        <v>0.25</v>
      </c>
      <c r="M1404">
        <f>IF(Table1[[#This Row],[Attendees]]&gt;Table1[[#This Row],[Capacity]],1,0)</f>
        <v>0</v>
      </c>
      <c r="N1404" t="str">
        <f>TEXT(Table1[[#This Row],[Date]],"ddd")</f>
        <v>Wed</v>
      </c>
      <c r="O1404" t="str">
        <f>TEXT(Table1[[#This Row],[Date]],"mmm")</f>
        <v>Aug</v>
      </c>
      <c r="P1404" t="str">
        <f>IF(Table1[[#This Row],[Capacity]]&lt;=4,"Small",IF(Table1[[#This Row],[Capacity]]&lt;=8,"Medium","Large"))</f>
        <v>Large</v>
      </c>
      <c r="Q1404" t="str">
        <f>IF(Table1[[#This Row],[Utilization %]]&lt;0.25,"Barely Attended","Normal")</f>
        <v>Normal</v>
      </c>
      <c r="R1404" t="str">
        <f>IF(Table1[[#This Row],[Meeting duration (mins)]]&gt;90,"Long Meeting","Normal")</f>
        <v>Long Meeting</v>
      </c>
    </row>
    <row r="1405" spans="1:18" x14ac:dyDescent="0.2">
      <c r="A1405">
        <v>1406</v>
      </c>
      <c r="B1405" s="1">
        <v>45441</v>
      </c>
      <c r="C1405" s="2" t="s">
        <v>33</v>
      </c>
      <c r="D1405" s="2" t="s">
        <v>31</v>
      </c>
      <c r="E1405" t="s">
        <v>49</v>
      </c>
      <c r="F1405">
        <v>3</v>
      </c>
      <c r="G1405" s="12">
        <v>12</v>
      </c>
      <c r="H1405">
        <v>4</v>
      </c>
      <c r="I1405" t="s">
        <v>42</v>
      </c>
      <c r="J1405" t="s">
        <v>40</v>
      </c>
      <c r="K1405" s="4">
        <f>(Table1[[#This Row],[EndTime]]-Table1[[#This Row],[StartTime]])*1440</f>
        <v>30.000000000000053</v>
      </c>
      <c r="L1405" s="5">
        <f>Table1[[#This Row],[Attendees]]/Table1[[#This Row],[Capacity]]</f>
        <v>0.33333333333333331</v>
      </c>
      <c r="M1405">
        <f>IF(Table1[[#This Row],[Attendees]]&gt;Table1[[#This Row],[Capacity]],1,0)</f>
        <v>0</v>
      </c>
      <c r="N1405" t="str">
        <f>TEXT(Table1[[#This Row],[Date]],"ddd")</f>
        <v>Wed</v>
      </c>
      <c r="O1405" t="str">
        <f>TEXT(Table1[[#This Row],[Date]],"mmm")</f>
        <v>May</v>
      </c>
      <c r="P1405" t="str">
        <f>IF(Table1[[#This Row],[Capacity]]&lt;=4,"Small",IF(Table1[[#This Row],[Capacity]]&lt;=8,"Medium","Large"))</f>
        <v>Large</v>
      </c>
      <c r="Q1405" t="str">
        <f>IF(Table1[[#This Row],[Utilization %]]&lt;0.25,"Barely Attended","Normal")</f>
        <v>Normal</v>
      </c>
      <c r="R1405" t="str">
        <f>IF(Table1[[#This Row],[Meeting duration (mins)]]&gt;90,"Long Meeting","Normal")</f>
        <v>Normal</v>
      </c>
    </row>
    <row r="1406" spans="1:18" x14ac:dyDescent="0.2">
      <c r="A1406">
        <v>1407</v>
      </c>
      <c r="B1406" s="1">
        <v>45527</v>
      </c>
      <c r="C1406" s="2" t="s">
        <v>44</v>
      </c>
      <c r="D1406" s="2" t="s">
        <v>37</v>
      </c>
      <c r="E1406" t="s">
        <v>38</v>
      </c>
      <c r="F1406">
        <v>3</v>
      </c>
      <c r="G1406" s="12">
        <v>16</v>
      </c>
      <c r="H1406">
        <v>10</v>
      </c>
      <c r="I1406" t="s">
        <v>13</v>
      </c>
      <c r="J1406" t="s">
        <v>40</v>
      </c>
      <c r="K1406" s="4">
        <f>(Table1[[#This Row],[EndTime]]-Table1[[#This Row],[StartTime]])*1440</f>
        <v>90.000000000000085</v>
      </c>
      <c r="L1406" s="5">
        <f>Table1[[#This Row],[Attendees]]/Table1[[#This Row],[Capacity]]</f>
        <v>0.625</v>
      </c>
      <c r="M1406">
        <f>IF(Table1[[#This Row],[Attendees]]&gt;Table1[[#This Row],[Capacity]],1,0)</f>
        <v>0</v>
      </c>
      <c r="N1406" t="str">
        <f>TEXT(Table1[[#This Row],[Date]],"ddd")</f>
        <v>Fri</v>
      </c>
      <c r="O1406" t="str">
        <f>TEXT(Table1[[#This Row],[Date]],"mmm")</f>
        <v>Aug</v>
      </c>
      <c r="P1406" t="str">
        <f>IF(Table1[[#This Row],[Capacity]]&lt;=4,"Small",IF(Table1[[#This Row],[Capacity]]&lt;=8,"Medium","Large"))</f>
        <v>Large</v>
      </c>
      <c r="Q1406" t="str">
        <f>IF(Table1[[#This Row],[Utilization %]]&lt;0.25,"Barely Attended","Normal")</f>
        <v>Normal</v>
      </c>
      <c r="R1406" t="str">
        <f>IF(Table1[[#This Row],[Meeting duration (mins)]]&gt;90,"Long Meeting","Normal")</f>
        <v>Long Meeting</v>
      </c>
    </row>
    <row r="1407" spans="1:18" x14ac:dyDescent="0.2">
      <c r="A1407">
        <v>1408</v>
      </c>
      <c r="B1407" s="1">
        <v>45647</v>
      </c>
      <c r="C1407" s="2" t="s">
        <v>10</v>
      </c>
      <c r="D1407" s="2" t="s">
        <v>11</v>
      </c>
      <c r="E1407" t="s">
        <v>35</v>
      </c>
      <c r="F1407">
        <v>2</v>
      </c>
      <c r="G1407" s="12">
        <v>10</v>
      </c>
      <c r="H1407">
        <v>3</v>
      </c>
      <c r="I1407" t="s">
        <v>27</v>
      </c>
      <c r="J1407" t="s">
        <v>14</v>
      </c>
      <c r="K1407" s="4">
        <f>(Table1[[#This Row],[EndTime]]-Table1[[#This Row],[StartTime]])*1440</f>
        <v>90</v>
      </c>
      <c r="L1407" s="5">
        <f>Table1[[#This Row],[Attendees]]/Table1[[#This Row],[Capacity]]</f>
        <v>0.3</v>
      </c>
      <c r="M1407">
        <f>IF(Table1[[#This Row],[Attendees]]&gt;Table1[[#This Row],[Capacity]],1,0)</f>
        <v>0</v>
      </c>
      <c r="N1407" t="str">
        <f>TEXT(Table1[[#This Row],[Date]],"ddd")</f>
        <v>Sat</v>
      </c>
      <c r="O1407" t="str">
        <f>TEXT(Table1[[#This Row],[Date]],"mmm")</f>
        <v>Dec</v>
      </c>
      <c r="P1407" t="str">
        <f>IF(Table1[[#This Row],[Capacity]]&lt;=4,"Small",IF(Table1[[#This Row],[Capacity]]&lt;=8,"Medium","Large"))</f>
        <v>Large</v>
      </c>
      <c r="Q1407" t="str">
        <f>IF(Table1[[#This Row],[Utilization %]]&lt;0.25,"Barely Attended","Normal")</f>
        <v>Normal</v>
      </c>
      <c r="R1407" t="str">
        <f>IF(Table1[[#This Row],[Meeting duration (mins)]]&gt;90,"Long Meeting","Normal")</f>
        <v>Normal</v>
      </c>
    </row>
    <row r="1408" spans="1:18" x14ac:dyDescent="0.2">
      <c r="A1408">
        <v>1409</v>
      </c>
      <c r="B1408" s="1">
        <v>45356</v>
      </c>
      <c r="C1408" s="2" t="s">
        <v>37</v>
      </c>
      <c r="D1408" s="2" t="s">
        <v>16</v>
      </c>
      <c r="E1408" t="s">
        <v>38</v>
      </c>
      <c r="F1408">
        <v>3</v>
      </c>
      <c r="G1408" s="12">
        <v>16</v>
      </c>
      <c r="H1408">
        <v>2</v>
      </c>
      <c r="I1408" t="s">
        <v>27</v>
      </c>
      <c r="J1408" t="s">
        <v>28</v>
      </c>
      <c r="K1408" s="4">
        <f>(Table1[[#This Row],[EndTime]]-Table1[[#This Row],[StartTime]])*1440</f>
        <v>59.999999999999943</v>
      </c>
      <c r="L1408" s="5">
        <f>Table1[[#This Row],[Attendees]]/Table1[[#This Row],[Capacity]]</f>
        <v>0.125</v>
      </c>
      <c r="M1408">
        <f>IF(Table1[[#This Row],[Attendees]]&gt;Table1[[#This Row],[Capacity]],1,0)</f>
        <v>0</v>
      </c>
      <c r="N1408" t="str">
        <f>TEXT(Table1[[#This Row],[Date]],"ddd")</f>
        <v>Tue</v>
      </c>
      <c r="O1408" t="str">
        <f>TEXT(Table1[[#This Row],[Date]],"mmm")</f>
        <v>Mar</v>
      </c>
      <c r="P1408" t="str">
        <f>IF(Table1[[#This Row],[Capacity]]&lt;=4,"Small",IF(Table1[[#This Row],[Capacity]]&lt;=8,"Medium","Large"))</f>
        <v>Large</v>
      </c>
      <c r="Q1408" t="str">
        <f>IF(Table1[[#This Row],[Utilization %]]&lt;0.25,"Barely Attended","Normal")</f>
        <v>Barely Attended</v>
      </c>
      <c r="R1408" t="str">
        <f>IF(Table1[[#This Row],[Meeting duration (mins)]]&gt;90,"Long Meeting","Normal")</f>
        <v>Normal</v>
      </c>
    </row>
    <row r="1409" spans="1:18" x14ac:dyDescent="0.2">
      <c r="A1409">
        <v>1410</v>
      </c>
      <c r="B1409" s="1">
        <v>45519</v>
      </c>
      <c r="C1409" s="2" t="s">
        <v>47</v>
      </c>
      <c r="D1409" s="2" t="s">
        <v>20</v>
      </c>
      <c r="E1409" t="s">
        <v>21</v>
      </c>
      <c r="F1409">
        <v>1</v>
      </c>
      <c r="G1409" s="12">
        <v>6</v>
      </c>
      <c r="H1409">
        <v>9</v>
      </c>
      <c r="I1409" t="s">
        <v>42</v>
      </c>
      <c r="J1409" t="s">
        <v>30</v>
      </c>
      <c r="K1409" s="4">
        <f>(Table1[[#This Row],[EndTime]]-Table1[[#This Row],[StartTime]])*1440</f>
        <v>59.999999999999943</v>
      </c>
      <c r="L1409" s="5">
        <f>Table1[[#This Row],[Attendees]]/Table1[[#This Row],[Capacity]]</f>
        <v>1.5</v>
      </c>
      <c r="M1409">
        <f>IF(Table1[[#This Row],[Attendees]]&gt;Table1[[#This Row],[Capacity]],1,0)</f>
        <v>1</v>
      </c>
      <c r="N1409" t="str">
        <f>TEXT(Table1[[#This Row],[Date]],"ddd")</f>
        <v>Thu</v>
      </c>
      <c r="O1409" t="str">
        <f>TEXT(Table1[[#This Row],[Date]],"mmm")</f>
        <v>Aug</v>
      </c>
      <c r="P1409" t="str">
        <f>IF(Table1[[#This Row],[Capacity]]&lt;=4,"Small",IF(Table1[[#This Row],[Capacity]]&lt;=8,"Medium","Large"))</f>
        <v>Medium</v>
      </c>
      <c r="Q1409" t="str">
        <f>IF(Table1[[#This Row],[Utilization %]]&lt;0.25,"Barely Attended","Normal")</f>
        <v>Normal</v>
      </c>
      <c r="R1409" t="str">
        <f>IF(Table1[[#This Row],[Meeting duration (mins)]]&gt;90,"Long Meeting","Normal")</f>
        <v>Normal</v>
      </c>
    </row>
    <row r="1410" spans="1:18" x14ac:dyDescent="0.2">
      <c r="A1410">
        <v>1411</v>
      </c>
      <c r="B1410" s="1">
        <v>45486</v>
      </c>
      <c r="C1410" s="2" t="s">
        <v>26</v>
      </c>
      <c r="D1410" s="2" t="s">
        <v>24</v>
      </c>
      <c r="E1410" t="s">
        <v>49</v>
      </c>
      <c r="F1410">
        <v>3</v>
      </c>
      <c r="G1410" s="12">
        <v>12</v>
      </c>
      <c r="H1410">
        <v>5</v>
      </c>
      <c r="I1410" t="s">
        <v>42</v>
      </c>
      <c r="J1410" t="s">
        <v>14</v>
      </c>
      <c r="K1410" s="4">
        <f>(Table1[[#This Row],[EndTime]]-Table1[[#This Row],[StartTime]])*1440</f>
        <v>120.00000000000006</v>
      </c>
      <c r="L1410" s="5">
        <f>Table1[[#This Row],[Attendees]]/Table1[[#This Row],[Capacity]]</f>
        <v>0.41666666666666669</v>
      </c>
      <c r="M1410">
        <f>IF(Table1[[#This Row],[Attendees]]&gt;Table1[[#This Row],[Capacity]],1,0)</f>
        <v>0</v>
      </c>
      <c r="N1410" t="str">
        <f>TEXT(Table1[[#This Row],[Date]],"ddd")</f>
        <v>Sat</v>
      </c>
      <c r="O1410" t="str">
        <f>TEXT(Table1[[#This Row],[Date]],"mmm")</f>
        <v>Jul</v>
      </c>
      <c r="P1410" t="str">
        <f>IF(Table1[[#This Row],[Capacity]]&lt;=4,"Small",IF(Table1[[#This Row],[Capacity]]&lt;=8,"Medium","Large"))</f>
        <v>Large</v>
      </c>
      <c r="Q1410" t="str">
        <f>IF(Table1[[#This Row],[Utilization %]]&lt;0.25,"Barely Attended","Normal")</f>
        <v>Normal</v>
      </c>
      <c r="R1410" t="str">
        <f>IF(Table1[[#This Row],[Meeting duration (mins)]]&gt;90,"Long Meeting","Normal")</f>
        <v>Long Meeting</v>
      </c>
    </row>
    <row r="1411" spans="1:18" x14ac:dyDescent="0.2">
      <c r="A1411">
        <v>1412</v>
      </c>
      <c r="B1411" s="1">
        <v>45499</v>
      </c>
      <c r="C1411" s="2" t="s">
        <v>31</v>
      </c>
      <c r="D1411" s="2" t="s">
        <v>46</v>
      </c>
      <c r="E1411" t="s">
        <v>49</v>
      </c>
      <c r="F1411">
        <v>3</v>
      </c>
      <c r="G1411" s="12">
        <v>12</v>
      </c>
      <c r="H1411">
        <v>7</v>
      </c>
      <c r="I1411" t="s">
        <v>13</v>
      </c>
      <c r="J1411" t="s">
        <v>23</v>
      </c>
      <c r="K1411" s="4">
        <f>(Table1[[#This Row],[EndTime]]-Table1[[#This Row],[StartTime]])*1440</f>
        <v>59.999999999999943</v>
      </c>
      <c r="L1411" s="5">
        <f>Table1[[#This Row],[Attendees]]/Table1[[#This Row],[Capacity]]</f>
        <v>0.58333333333333337</v>
      </c>
      <c r="M1411">
        <f>IF(Table1[[#This Row],[Attendees]]&gt;Table1[[#This Row],[Capacity]],1,0)</f>
        <v>0</v>
      </c>
      <c r="N1411" t="str">
        <f>TEXT(Table1[[#This Row],[Date]],"ddd")</f>
        <v>Fri</v>
      </c>
      <c r="O1411" t="str">
        <f>TEXT(Table1[[#This Row],[Date]],"mmm")</f>
        <v>Jul</v>
      </c>
      <c r="P1411" t="str">
        <f>IF(Table1[[#This Row],[Capacity]]&lt;=4,"Small",IF(Table1[[#This Row],[Capacity]]&lt;=8,"Medium","Large"))</f>
        <v>Large</v>
      </c>
      <c r="Q1411" t="str">
        <f>IF(Table1[[#This Row],[Utilization %]]&lt;0.25,"Barely Attended","Normal")</f>
        <v>Normal</v>
      </c>
      <c r="R1411" t="str">
        <f>IF(Table1[[#This Row],[Meeting duration (mins)]]&gt;90,"Long Meeting","Normal")</f>
        <v>Normal</v>
      </c>
    </row>
    <row r="1412" spans="1:18" x14ac:dyDescent="0.2">
      <c r="A1412">
        <v>1413</v>
      </c>
      <c r="B1412" s="1">
        <v>45464</v>
      </c>
      <c r="C1412" s="2" t="s">
        <v>20</v>
      </c>
      <c r="D1412" s="2" t="s">
        <v>36</v>
      </c>
      <c r="E1412" t="s">
        <v>35</v>
      </c>
      <c r="F1412">
        <v>2</v>
      </c>
      <c r="G1412" s="12">
        <v>10</v>
      </c>
      <c r="H1412">
        <v>11</v>
      </c>
      <c r="I1412" t="s">
        <v>41</v>
      </c>
      <c r="J1412" t="s">
        <v>18</v>
      </c>
      <c r="K1412" s="4">
        <f>(Table1[[#This Row],[EndTime]]-Table1[[#This Row],[StartTime]])*1440</f>
        <v>60.000000000000028</v>
      </c>
      <c r="L1412" s="5">
        <f>Table1[[#This Row],[Attendees]]/Table1[[#This Row],[Capacity]]</f>
        <v>1.1000000000000001</v>
      </c>
      <c r="M1412">
        <f>IF(Table1[[#This Row],[Attendees]]&gt;Table1[[#This Row],[Capacity]],1,0)</f>
        <v>1</v>
      </c>
      <c r="N1412" t="str">
        <f>TEXT(Table1[[#This Row],[Date]],"ddd")</f>
        <v>Fri</v>
      </c>
      <c r="O1412" t="str">
        <f>TEXT(Table1[[#This Row],[Date]],"mmm")</f>
        <v>Jun</v>
      </c>
      <c r="P1412" t="str">
        <f>IF(Table1[[#This Row],[Capacity]]&lt;=4,"Small",IF(Table1[[#This Row],[Capacity]]&lt;=8,"Medium","Large"))</f>
        <v>Large</v>
      </c>
      <c r="Q1412" t="str">
        <f>IF(Table1[[#This Row],[Utilization %]]&lt;0.25,"Barely Attended","Normal")</f>
        <v>Normal</v>
      </c>
      <c r="R1412" t="str">
        <f>IF(Table1[[#This Row],[Meeting duration (mins)]]&gt;90,"Long Meeting","Normal")</f>
        <v>Normal</v>
      </c>
    </row>
    <row r="1413" spans="1:18" x14ac:dyDescent="0.2">
      <c r="A1413">
        <v>1414</v>
      </c>
      <c r="B1413" s="1">
        <v>45364</v>
      </c>
      <c r="C1413" s="2" t="s">
        <v>36</v>
      </c>
      <c r="D1413" s="2" t="s">
        <v>37</v>
      </c>
      <c r="E1413" t="s">
        <v>49</v>
      </c>
      <c r="F1413">
        <v>3</v>
      </c>
      <c r="G1413" s="12">
        <v>12</v>
      </c>
      <c r="H1413">
        <v>8</v>
      </c>
      <c r="I1413" t="s">
        <v>27</v>
      </c>
      <c r="J1413" t="s">
        <v>23</v>
      </c>
      <c r="K1413" s="4">
        <f>(Table1[[#This Row],[EndTime]]-Table1[[#This Row],[StartTime]])*1440</f>
        <v>120.00000000000006</v>
      </c>
      <c r="L1413" s="5">
        <f>Table1[[#This Row],[Attendees]]/Table1[[#This Row],[Capacity]]</f>
        <v>0.66666666666666663</v>
      </c>
      <c r="M1413">
        <f>IF(Table1[[#This Row],[Attendees]]&gt;Table1[[#This Row],[Capacity]],1,0)</f>
        <v>0</v>
      </c>
      <c r="N1413" t="str">
        <f>TEXT(Table1[[#This Row],[Date]],"ddd")</f>
        <v>Wed</v>
      </c>
      <c r="O1413" t="str">
        <f>TEXT(Table1[[#This Row],[Date]],"mmm")</f>
        <v>Mar</v>
      </c>
      <c r="P1413" t="str">
        <f>IF(Table1[[#This Row],[Capacity]]&lt;=4,"Small",IF(Table1[[#This Row],[Capacity]]&lt;=8,"Medium","Large"))</f>
        <v>Large</v>
      </c>
      <c r="Q1413" t="str">
        <f>IF(Table1[[#This Row],[Utilization %]]&lt;0.25,"Barely Attended","Normal")</f>
        <v>Normal</v>
      </c>
      <c r="R1413" t="str">
        <f>IF(Table1[[#This Row],[Meeting duration (mins)]]&gt;90,"Long Meeting","Normal")</f>
        <v>Long Meeting</v>
      </c>
    </row>
    <row r="1414" spans="1:18" x14ac:dyDescent="0.2">
      <c r="A1414">
        <v>1415</v>
      </c>
      <c r="B1414" s="1">
        <v>45645</v>
      </c>
      <c r="C1414" s="2" t="s">
        <v>43</v>
      </c>
      <c r="D1414" s="2" t="s">
        <v>15</v>
      </c>
      <c r="E1414" t="s">
        <v>21</v>
      </c>
      <c r="F1414">
        <v>1</v>
      </c>
      <c r="G1414" s="12">
        <v>6</v>
      </c>
      <c r="H1414">
        <v>6</v>
      </c>
      <c r="I1414" t="s">
        <v>41</v>
      </c>
      <c r="J1414" t="s">
        <v>40</v>
      </c>
      <c r="K1414" s="4">
        <f>(Table1[[#This Row],[EndTime]]-Table1[[#This Row],[StartTime]])*1440</f>
        <v>90</v>
      </c>
      <c r="L1414" s="5">
        <f>Table1[[#This Row],[Attendees]]/Table1[[#This Row],[Capacity]]</f>
        <v>1</v>
      </c>
      <c r="M1414">
        <f>IF(Table1[[#This Row],[Attendees]]&gt;Table1[[#This Row],[Capacity]],1,0)</f>
        <v>0</v>
      </c>
      <c r="N1414" t="str">
        <f>TEXT(Table1[[#This Row],[Date]],"ddd")</f>
        <v>Thu</v>
      </c>
      <c r="O1414" t="str">
        <f>TEXT(Table1[[#This Row],[Date]],"mmm")</f>
        <v>Dec</v>
      </c>
      <c r="P1414" t="str">
        <f>IF(Table1[[#This Row],[Capacity]]&lt;=4,"Small",IF(Table1[[#This Row],[Capacity]]&lt;=8,"Medium","Large"))</f>
        <v>Medium</v>
      </c>
      <c r="Q1414" t="str">
        <f>IF(Table1[[#This Row],[Utilization %]]&lt;0.25,"Barely Attended","Normal")</f>
        <v>Normal</v>
      </c>
      <c r="R1414" t="str">
        <f>IF(Table1[[#This Row],[Meeting duration (mins)]]&gt;90,"Long Meeting","Normal")</f>
        <v>Normal</v>
      </c>
    </row>
    <row r="1415" spans="1:18" x14ac:dyDescent="0.2">
      <c r="A1415">
        <v>1416</v>
      </c>
      <c r="B1415" s="1">
        <v>45509</v>
      </c>
      <c r="C1415" s="2" t="s">
        <v>44</v>
      </c>
      <c r="D1415" s="2" t="s">
        <v>15</v>
      </c>
      <c r="E1415" t="s">
        <v>38</v>
      </c>
      <c r="F1415">
        <v>3</v>
      </c>
      <c r="G1415" s="12">
        <v>16</v>
      </c>
      <c r="H1415">
        <v>6</v>
      </c>
      <c r="I1415" t="s">
        <v>39</v>
      </c>
      <c r="J1415" t="s">
        <v>28</v>
      </c>
      <c r="K1415" s="4">
        <f>(Table1[[#This Row],[EndTime]]-Table1[[#This Row],[StartTime]])*1440</f>
        <v>30.000000000000053</v>
      </c>
      <c r="L1415" s="5">
        <f>Table1[[#This Row],[Attendees]]/Table1[[#This Row],[Capacity]]</f>
        <v>0.375</v>
      </c>
      <c r="M1415">
        <f>IF(Table1[[#This Row],[Attendees]]&gt;Table1[[#This Row],[Capacity]],1,0)</f>
        <v>0</v>
      </c>
      <c r="N1415" t="str">
        <f>TEXT(Table1[[#This Row],[Date]],"ddd")</f>
        <v>Mon</v>
      </c>
      <c r="O1415" t="str">
        <f>TEXT(Table1[[#This Row],[Date]],"mmm")</f>
        <v>Aug</v>
      </c>
      <c r="P1415" t="str">
        <f>IF(Table1[[#This Row],[Capacity]]&lt;=4,"Small",IF(Table1[[#This Row],[Capacity]]&lt;=8,"Medium","Large"))</f>
        <v>Large</v>
      </c>
      <c r="Q1415" t="str">
        <f>IF(Table1[[#This Row],[Utilization %]]&lt;0.25,"Barely Attended","Normal")</f>
        <v>Normal</v>
      </c>
      <c r="R1415" t="str">
        <f>IF(Table1[[#This Row],[Meeting duration (mins)]]&gt;90,"Long Meeting","Normal")</f>
        <v>Normal</v>
      </c>
    </row>
    <row r="1416" spans="1:18" x14ac:dyDescent="0.2">
      <c r="A1416">
        <v>1417</v>
      </c>
      <c r="B1416" s="1">
        <v>45490</v>
      </c>
      <c r="C1416" s="2" t="s">
        <v>36</v>
      </c>
      <c r="D1416" s="2" t="s">
        <v>37</v>
      </c>
      <c r="E1416" t="s">
        <v>21</v>
      </c>
      <c r="F1416">
        <v>1</v>
      </c>
      <c r="G1416" s="12">
        <v>6</v>
      </c>
      <c r="H1416">
        <v>2</v>
      </c>
      <c r="I1416" t="s">
        <v>13</v>
      </c>
      <c r="J1416" t="s">
        <v>30</v>
      </c>
      <c r="K1416" s="4">
        <f>(Table1[[#This Row],[EndTime]]-Table1[[#This Row],[StartTime]])*1440</f>
        <v>120.00000000000006</v>
      </c>
      <c r="L1416" s="5">
        <f>Table1[[#This Row],[Attendees]]/Table1[[#This Row],[Capacity]]</f>
        <v>0.33333333333333331</v>
      </c>
      <c r="M1416">
        <f>IF(Table1[[#This Row],[Attendees]]&gt;Table1[[#This Row],[Capacity]],1,0)</f>
        <v>0</v>
      </c>
      <c r="N1416" t="str">
        <f>TEXT(Table1[[#This Row],[Date]],"ddd")</f>
        <v>Wed</v>
      </c>
      <c r="O1416" t="str">
        <f>TEXT(Table1[[#This Row],[Date]],"mmm")</f>
        <v>Jul</v>
      </c>
      <c r="P1416" t="str">
        <f>IF(Table1[[#This Row],[Capacity]]&lt;=4,"Small",IF(Table1[[#This Row],[Capacity]]&lt;=8,"Medium","Large"))</f>
        <v>Medium</v>
      </c>
      <c r="Q1416" t="str">
        <f>IF(Table1[[#This Row],[Utilization %]]&lt;0.25,"Barely Attended","Normal")</f>
        <v>Normal</v>
      </c>
      <c r="R1416" t="str">
        <f>IF(Table1[[#This Row],[Meeting duration (mins)]]&gt;90,"Long Meeting","Normal")</f>
        <v>Long Meeting</v>
      </c>
    </row>
    <row r="1417" spans="1:18" x14ac:dyDescent="0.2">
      <c r="A1417">
        <v>1418</v>
      </c>
      <c r="B1417" s="1">
        <v>45495</v>
      </c>
      <c r="C1417" s="2" t="s">
        <v>33</v>
      </c>
      <c r="D1417" s="2" t="s">
        <v>46</v>
      </c>
      <c r="E1417" t="s">
        <v>21</v>
      </c>
      <c r="F1417">
        <v>1</v>
      </c>
      <c r="G1417" s="12">
        <v>6</v>
      </c>
      <c r="H1417">
        <v>5</v>
      </c>
      <c r="I1417" t="s">
        <v>39</v>
      </c>
      <c r="J1417" t="s">
        <v>40</v>
      </c>
      <c r="K1417" s="4">
        <f>(Table1[[#This Row],[EndTime]]-Table1[[#This Row],[StartTime]])*1440</f>
        <v>90</v>
      </c>
      <c r="L1417" s="5">
        <f>Table1[[#This Row],[Attendees]]/Table1[[#This Row],[Capacity]]</f>
        <v>0.83333333333333337</v>
      </c>
      <c r="M1417">
        <f>IF(Table1[[#This Row],[Attendees]]&gt;Table1[[#This Row],[Capacity]],1,0)</f>
        <v>0</v>
      </c>
      <c r="N1417" t="str">
        <f>TEXT(Table1[[#This Row],[Date]],"ddd")</f>
        <v>Mon</v>
      </c>
      <c r="O1417" t="str">
        <f>TEXT(Table1[[#This Row],[Date]],"mmm")</f>
        <v>Jul</v>
      </c>
      <c r="P1417" t="str">
        <f>IF(Table1[[#This Row],[Capacity]]&lt;=4,"Small",IF(Table1[[#This Row],[Capacity]]&lt;=8,"Medium","Large"))</f>
        <v>Medium</v>
      </c>
      <c r="Q1417" t="str">
        <f>IF(Table1[[#This Row],[Utilization %]]&lt;0.25,"Barely Attended","Normal")</f>
        <v>Normal</v>
      </c>
      <c r="R1417" t="str">
        <f>IF(Table1[[#This Row],[Meeting duration (mins)]]&gt;90,"Long Meeting","Normal")</f>
        <v>Normal</v>
      </c>
    </row>
    <row r="1418" spans="1:18" x14ac:dyDescent="0.2">
      <c r="A1418">
        <v>1419</v>
      </c>
      <c r="B1418" s="1">
        <v>45473</v>
      </c>
      <c r="C1418" s="2" t="s">
        <v>37</v>
      </c>
      <c r="D1418" s="2" t="s">
        <v>32</v>
      </c>
      <c r="E1418" t="s">
        <v>35</v>
      </c>
      <c r="F1418">
        <v>2</v>
      </c>
      <c r="G1418" s="12">
        <v>10</v>
      </c>
      <c r="H1418">
        <v>5</v>
      </c>
      <c r="I1418" t="s">
        <v>41</v>
      </c>
      <c r="J1418" t="s">
        <v>23</v>
      </c>
      <c r="K1418" s="4">
        <f>(Table1[[#This Row],[EndTime]]-Table1[[#This Row],[StartTime]])*1440</f>
        <v>29.999999999999893</v>
      </c>
      <c r="L1418" s="5">
        <f>Table1[[#This Row],[Attendees]]/Table1[[#This Row],[Capacity]]</f>
        <v>0.5</v>
      </c>
      <c r="M1418">
        <f>IF(Table1[[#This Row],[Attendees]]&gt;Table1[[#This Row],[Capacity]],1,0)</f>
        <v>0</v>
      </c>
      <c r="N1418" t="str">
        <f>TEXT(Table1[[#This Row],[Date]],"ddd")</f>
        <v>Sun</v>
      </c>
      <c r="O1418" t="str">
        <f>TEXT(Table1[[#This Row],[Date]],"mmm")</f>
        <v>Jun</v>
      </c>
      <c r="P1418" t="str">
        <f>IF(Table1[[#This Row],[Capacity]]&lt;=4,"Small",IF(Table1[[#This Row],[Capacity]]&lt;=8,"Medium","Large"))</f>
        <v>Large</v>
      </c>
      <c r="Q1418" t="str">
        <f>IF(Table1[[#This Row],[Utilization %]]&lt;0.25,"Barely Attended","Normal")</f>
        <v>Normal</v>
      </c>
      <c r="R1418" t="str">
        <f>IF(Table1[[#This Row],[Meeting duration (mins)]]&gt;90,"Long Meeting","Normal")</f>
        <v>Normal</v>
      </c>
    </row>
    <row r="1419" spans="1:18" x14ac:dyDescent="0.2">
      <c r="A1419">
        <v>1420</v>
      </c>
      <c r="B1419" s="1">
        <v>45513</v>
      </c>
      <c r="C1419" s="2" t="s">
        <v>33</v>
      </c>
      <c r="D1419" s="2" t="s">
        <v>46</v>
      </c>
      <c r="E1419" t="s">
        <v>12</v>
      </c>
      <c r="F1419">
        <v>2</v>
      </c>
      <c r="G1419" s="12">
        <v>8</v>
      </c>
      <c r="H1419">
        <v>2</v>
      </c>
      <c r="I1419" t="s">
        <v>27</v>
      </c>
      <c r="J1419" t="s">
        <v>28</v>
      </c>
      <c r="K1419" s="4">
        <f>(Table1[[#This Row],[EndTime]]-Table1[[#This Row],[StartTime]])*1440</f>
        <v>90</v>
      </c>
      <c r="L1419" s="5">
        <f>Table1[[#This Row],[Attendees]]/Table1[[#This Row],[Capacity]]</f>
        <v>0.25</v>
      </c>
      <c r="M1419">
        <f>IF(Table1[[#This Row],[Attendees]]&gt;Table1[[#This Row],[Capacity]],1,0)</f>
        <v>0</v>
      </c>
      <c r="N1419" t="str">
        <f>TEXT(Table1[[#This Row],[Date]],"ddd")</f>
        <v>Fri</v>
      </c>
      <c r="O1419" t="str">
        <f>TEXT(Table1[[#This Row],[Date]],"mmm")</f>
        <v>Aug</v>
      </c>
      <c r="P1419" t="str">
        <f>IF(Table1[[#This Row],[Capacity]]&lt;=4,"Small",IF(Table1[[#This Row],[Capacity]]&lt;=8,"Medium","Large"))</f>
        <v>Medium</v>
      </c>
      <c r="Q1419" t="str">
        <f>IF(Table1[[#This Row],[Utilization %]]&lt;0.25,"Barely Attended","Normal")</f>
        <v>Normal</v>
      </c>
      <c r="R1419" t="str">
        <f>IF(Table1[[#This Row],[Meeting duration (mins)]]&gt;90,"Long Meeting","Normal")</f>
        <v>Normal</v>
      </c>
    </row>
    <row r="1420" spans="1:18" x14ac:dyDescent="0.2">
      <c r="A1420">
        <v>1421</v>
      </c>
      <c r="B1420" s="1">
        <v>45310</v>
      </c>
      <c r="C1420" s="2" t="s">
        <v>33</v>
      </c>
      <c r="D1420" s="2" t="s">
        <v>48</v>
      </c>
      <c r="E1420" t="s">
        <v>21</v>
      </c>
      <c r="F1420">
        <v>1</v>
      </c>
      <c r="G1420" s="12">
        <v>6</v>
      </c>
      <c r="H1420">
        <v>6</v>
      </c>
      <c r="I1420" t="s">
        <v>42</v>
      </c>
      <c r="J1420" t="s">
        <v>28</v>
      </c>
      <c r="K1420" s="4">
        <f>(Table1[[#This Row],[EndTime]]-Table1[[#This Row],[StartTime]])*1440</f>
        <v>120.00000000000006</v>
      </c>
      <c r="L1420" s="5">
        <f>Table1[[#This Row],[Attendees]]/Table1[[#This Row],[Capacity]]</f>
        <v>1</v>
      </c>
      <c r="M1420">
        <f>IF(Table1[[#This Row],[Attendees]]&gt;Table1[[#This Row],[Capacity]],1,0)</f>
        <v>0</v>
      </c>
      <c r="N1420" t="str">
        <f>TEXT(Table1[[#This Row],[Date]],"ddd")</f>
        <v>Fri</v>
      </c>
      <c r="O1420" t="str">
        <f>TEXT(Table1[[#This Row],[Date]],"mmm")</f>
        <v>Jan</v>
      </c>
      <c r="P1420" t="str">
        <f>IF(Table1[[#This Row],[Capacity]]&lt;=4,"Small",IF(Table1[[#This Row],[Capacity]]&lt;=8,"Medium","Large"))</f>
        <v>Medium</v>
      </c>
      <c r="Q1420" t="str">
        <f>IF(Table1[[#This Row],[Utilization %]]&lt;0.25,"Barely Attended","Normal")</f>
        <v>Normal</v>
      </c>
      <c r="R1420" t="str">
        <f>IF(Table1[[#This Row],[Meeting duration (mins)]]&gt;90,"Long Meeting","Normal")</f>
        <v>Long Meeting</v>
      </c>
    </row>
    <row r="1421" spans="1:18" x14ac:dyDescent="0.2">
      <c r="A1421">
        <v>1422</v>
      </c>
      <c r="B1421" s="1">
        <v>45431</v>
      </c>
      <c r="C1421" s="2" t="s">
        <v>37</v>
      </c>
      <c r="D1421" s="2" t="s">
        <v>10</v>
      </c>
      <c r="E1421" t="s">
        <v>49</v>
      </c>
      <c r="F1421">
        <v>3</v>
      </c>
      <c r="G1421" s="12">
        <v>12</v>
      </c>
      <c r="H1421">
        <v>5</v>
      </c>
      <c r="I1421" t="s">
        <v>39</v>
      </c>
      <c r="J1421" t="s">
        <v>28</v>
      </c>
      <c r="K1421" s="4">
        <f>(Table1[[#This Row],[EndTime]]-Table1[[#This Row],[StartTime]])*1440</f>
        <v>90</v>
      </c>
      <c r="L1421" s="5">
        <f>Table1[[#This Row],[Attendees]]/Table1[[#This Row],[Capacity]]</f>
        <v>0.41666666666666669</v>
      </c>
      <c r="M1421">
        <f>IF(Table1[[#This Row],[Attendees]]&gt;Table1[[#This Row],[Capacity]],1,0)</f>
        <v>0</v>
      </c>
      <c r="N1421" t="str">
        <f>TEXT(Table1[[#This Row],[Date]],"ddd")</f>
        <v>Sun</v>
      </c>
      <c r="O1421" t="str">
        <f>TEXT(Table1[[#This Row],[Date]],"mmm")</f>
        <v>May</v>
      </c>
      <c r="P1421" t="str">
        <f>IF(Table1[[#This Row],[Capacity]]&lt;=4,"Small",IF(Table1[[#This Row],[Capacity]]&lt;=8,"Medium","Large"))</f>
        <v>Large</v>
      </c>
      <c r="Q1421" t="str">
        <f>IF(Table1[[#This Row],[Utilization %]]&lt;0.25,"Barely Attended","Normal")</f>
        <v>Normal</v>
      </c>
      <c r="R1421" t="str">
        <f>IF(Table1[[#This Row],[Meeting duration (mins)]]&gt;90,"Long Meeting","Normal")</f>
        <v>Normal</v>
      </c>
    </row>
    <row r="1422" spans="1:18" x14ac:dyDescent="0.2">
      <c r="A1422">
        <v>1423</v>
      </c>
      <c r="B1422" s="1">
        <v>45485</v>
      </c>
      <c r="C1422" s="2" t="s">
        <v>45</v>
      </c>
      <c r="D1422" s="2" t="s">
        <v>31</v>
      </c>
      <c r="E1422" t="s">
        <v>38</v>
      </c>
      <c r="F1422">
        <v>3</v>
      </c>
      <c r="G1422" s="12">
        <v>16</v>
      </c>
      <c r="H1422">
        <v>19</v>
      </c>
      <c r="I1422" t="s">
        <v>39</v>
      </c>
      <c r="J1422" t="s">
        <v>14</v>
      </c>
      <c r="K1422" s="4">
        <f>(Table1[[#This Row],[EndTime]]-Table1[[#This Row],[StartTime]])*1440</f>
        <v>120.00000000000006</v>
      </c>
      <c r="L1422" s="5">
        <f>Table1[[#This Row],[Attendees]]/Table1[[#This Row],[Capacity]]</f>
        <v>1.1875</v>
      </c>
      <c r="M1422">
        <f>IF(Table1[[#This Row],[Attendees]]&gt;Table1[[#This Row],[Capacity]],1,0)</f>
        <v>1</v>
      </c>
      <c r="N1422" t="str">
        <f>TEXT(Table1[[#This Row],[Date]],"ddd")</f>
        <v>Fri</v>
      </c>
      <c r="O1422" t="str">
        <f>TEXT(Table1[[#This Row],[Date]],"mmm")</f>
        <v>Jul</v>
      </c>
      <c r="P1422" t="str">
        <f>IF(Table1[[#This Row],[Capacity]]&lt;=4,"Small",IF(Table1[[#This Row],[Capacity]]&lt;=8,"Medium","Large"))</f>
        <v>Large</v>
      </c>
      <c r="Q1422" t="str">
        <f>IF(Table1[[#This Row],[Utilization %]]&lt;0.25,"Barely Attended","Normal")</f>
        <v>Normal</v>
      </c>
      <c r="R1422" t="str">
        <f>IF(Table1[[#This Row],[Meeting duration (mins)]]&gt;90,"Long Meeting","Normal")</f>
        <v>Long Meeting</v>
      </c>
    </row>
    <row r="1423" spans="1:18" x14ac:dyDescent="0.2">
      <c r="A1423">
        <v>1424</v>
      </c>
      <c r="B1423" s="1">
        <v>45466</v>
      </c>
      <c r="C1423" s="2" t="s">
        <v>36</v>
      </c>
      <c r="D1423" s="2" t="s">
        <v>37</v>
      </c>
      <c r="E1423" t="s">
        <v>12</v>
      </c>
      <c r="F1423">
        <v>2</v>
      </c>
      <c r="G1423" s="12">
        <v>8</v>
      </c>
      <c r="H1423">
        <v>8</v>
      </c>
      <c r="I1423" t="s">
        <v>22</v>
      </c>
      <c r="J1423" t="s">
        <v>30</v>
      </c>
      <c r="K1423" s="4">
        <f>(Table1[[#This Row],[EndTime]]-Table1[[#This Row],[StartTime]])*1440</f>
        <v>120.00000000000006</v>
      </c>
      <c r="L1423" s="5">
        <f>Table1[[#This Row],[Attendees]]/Table1[[#This Row],[Capacity]]</f>
        <v>1</v>
      </c>
      <c r="M1423">
        <f>IF(Table1[[#This Row],[Attendees]]&gt;Table1[[#This Row],[Capacity]],1,0)</f>
        <v>0</v>
      </c>
      <c r="N1423" t="str">
        <f>TEXT(Table1[[#This Row],[Date]],"ddd")</f>
        <v>Sun</v>
      </c>
      <c r="O1423" t="str">
        <f>TEXT(Table1[[#This Row],[Date]],"mmm")</f>
        <v>Jun</v>
      </c>
      <c r="P1423" t="str">
        <f>IF(Table1[[#This Row],[Capacity]]&lt;=4,"Small",IF(Table1[[#This Row],[Capacity]]&lt;=8,"Medium","Large"))</f>
        <v>Medium</v>
      </c>
      <c r="Q1423" t="str">
        <f>IF(Table1[[#This Row],[Utilization %]]&lt;0.25,"Barely Attended","Normal")</f>
        <v>Normal</v>
      </c>
      <c r="R1423" t="str">
        <f>IF(Table1[[#This Row],[Meeting duration (mins)]]&gt;90,"Long Meeting","Normal")</f>
        <v>Long Meeting</v>
      </c>
    </row>
    <row r="1424" spans="1:18" x14ac:dyDescent="0.2">
      <c r="A1424">
        <v>1425</v>
      </c>
      <c r="B1424" s="1">
        <v>45462</v>
      </c>
      <c r="C1424" s="2" t="s">
        <v>43</v>
      </c>
      <c r="D1424" s="2" t="s">
        <v>29</v>
      </c>
      <c r="E1424" t="s">
        <v>35</v>
      </c>
      <c r="F1424">
        <v>2</v>
      </c>
      <c r="G1424" s="12">
        <v>10</v>
      </c>
      <c r="H1424">
        <v>6</v>
      </c>
      <c r="I1424" t="s">
        <v>39</v>
      </c>
      <c r="J1424" t="s">
        <v>18</v>
      </c>
      <c r="K1424" s="4">
        <f>(Table1[[#This Row],[EndTime]]-Table1[[#This Row],[StartTime]])*1440</f>
        <v>119.99999999999997</v>
      </c>
      <c r="L1424" s="5">
        <f>Table1[[#This Row],[Attendees]]/Table1[[#This Row],[Capacity]]</f>
        <v>0.6</v>
      </c>
      <c r="M1424">
        <f>IF(Table1[[#This Row],[Attendees]]&gt;Table1[[#This Row],[Capacity]],1,0)</f>
        <v>0</v>
      </c>
      <c r="N1424" t="str">
        <f>TEXT(Table1[[#This Row],[Date]],"ddd")</f>
        <v>Wed</v>
      </c>
      <c r="O1424" t="str">
        <f>TEXT(Table1[[#This Row],[Date]],"mmm")</f>
        <v>Jun</v>
      </c>
      <c r="P1424" t="str">
        <f>IF(Table1[[#This Row],[Capacity]]&lt;=4,"Small",IF(Table1[[#This Row],[Capacity]]&lt;=8,"Medium","Large"))</f>
        <v>Large</v>
      </c>
      <c r="Q1424" t="str">
        <f>IF(Table1[[#This Row],[Utilization %]]&lt;0.25,"Barely Attended","Normal")</f>
        <v>Normal</v>
      </c>
      <c r="R1424" t="str">
        <f>IF(Table1[[#This Row],[Meeting duration (mins)]]&gt;90,"Long Meeting","Normal")</f>
        <v>Long Meeting</v>
      </c>
    </row>
    <row r="1425" spans="1:18" x14ac:dyDescent="0.2">
      <c r="A1425">
        <v>1426</v>
      </c>
      <c r="B1425" s="1">
        <v>45524</v>
      </c>
      <c r="C1425" s="2" t="s">
        <v>29</v>
      </c>
      <c r="D1425" s="2" t="s">
        <v>16</v>
      </c>
      <c r="E1425" t="s">
        <v>35</v>
      </c>
      <c r="F1425">
        <v>2</v>
      </c>
      <c r="G1425" s="12">
        <v>10</v>
      </c>
      <c r="H1425">
        <v>1</v>
      </c>
      <c r="I1425" t="s">
        <v>22</v>
      </c>
      <c r="J1425" t="s">
        <v>28</v>
      </c>
      <c r="K1425" s="4">
        <f>(Table1[[#This Row],[EndTime]]-Table1[[#This Row],[StartTime]])*1440</f>
        <v>90</v>
      </c>
      <c r="L1425" s="5">
        <f>Table1[[#This Row],[Attendees]]/Table1[[#This Row],[Capacity]]</f>
        <v>0.1</v>
      </c>
      <c r="M1425">
        <f>IF(Table1[[#This Row],[Attendees]]&gt;Table1[[#This Row],[Capacity]],1,0)</f>
        <v>0</v>
      </c>
      <c r="N1425" t="str">
        <f>TEXT(Table1[[#This Row],[Date]],"ddd")</f>
        <v>Tue</v>
      </c>
      <c r="O1425" t="str">
        <f>TEXT(Table1[[#This Row],[Date]],"mmm")</f>
        <v>Aug</v>
      </c>
      <c r="P1425" t="str">
        <f>IF(Table1[[#This Row],[Capacity]]&lt;=4,"Small",IF(Table1[[#This Row],[Capacity]]&lt;=8,"Medium","Large"))</f>
        <v>Large</v>
      </c>
      <c r="Q1425" t="str">
        <f>IF(Table1[[#This Row],[Utilization %]]&lt;0.25,"Barely Attended","Normal")</f>
        <v>Barely Attended</v>
      </c>
      <c r="R1425" t="str">
        <f>IF(Table1[[#This Row],[Meeting duration (mins)]]&gt;90,"Long Meeting","Normal")</f>
        <v>Normal</v>
      </c>
    </row>
    <row r="1426" spans="1:18" x14ac:dyDescent="0.2">
      <c r="A1426">
        <v>1427</v>
      </c>
      <c r="B1426" s="1">
        <v>45426</v>
      </c>
      <c r="C1426" s="2" t="s">
        <v>20</v>
      </c>
      <c r="D1426" s="2" t="s">
        <v>44</v>
      </c>
      <c r="E1426" t="s">
        <v>38</v>
      </c>
      <c r="F1426">
        <v>3</v>
      </c>
      <c r="G1426" s="12">
        <v>16</v>
      </c>
      <c r="H1426">
        <v>14</v>
      </c>
      <c r="I1426" t="s">
        <v>41</v>
      </c>
      <c r="J1426" t="s">
        <v>40</v>
      </c>
      <c r="K1426" s="4">
        <f>(Table1[[#This Row],[EndTime]]-Table1[[#This Row],[StartTime]])*1440</f>
        <v>90</v>
      </c>
      <c r="L1426" s="5">
        <f>Table1[[#This Row],[Attendees]]/Table1[[#This Row],[Capacity]]</f>
        <v>0.875</v>
      </c>
      <c r="M1426">
        <f>IF(Table1[[#This Row],[Attendees]]&gt;Table1[[#This Row],[Capacity]],1,0)</f>
        <v>0</v>
      </c>
      <c r="N1426" t="str">
        <f>TEXT(Table1[[#This Row],[Date]],"ddd")</f>
        <v>Tue</v>
      </c>
      <c r="O1426" t="str">
        <f>TEXT(Table1[[#This Row],[Date]],"mmm")</f>
        <v>May</v>
      </c>
      <c r="P1426" t="str">
        <f>IF(Table1[[#This Row],[Capacity]]&lt;=4,"Small",IF(Table1[[#This Row],[Capacity]]&lt;=8,"Medium","Large"))</f>
        <v>Large</v>
      </c>
      <c r="Q1426" t="str">
        <f>IF(Table1[[#This Row],[Utilization %]]&lt;0.25,"Barely Attended","Normal")</f>
        <v>Normal</v>
      </c>
      <c r="R1426" t="str">
        <f>IF(Table1[[#This Row],[Meeting duration (mins)]]&gt;90,"Long Meeting","Normal")</f>
        <v>Normal</v>
      </c>
    </row>
    <row r="1427" spans="1:18" x14ac:dyDescent="0.2">
      <c r="A1427">
        <v>1428</v>
      </c>
      <c r="B1427" s="1">
        <v>45600</v>
      </c>
      <c r="C1427" s="2" t="s">
        <v>29</v>
      </c>
      <c r="D1427" s="2" t="s">
        <v>10</v>
      </c>
      <c r="E1427" t="s">
        <v>35</v>
      </c>
      <c r="F1427">
        <v>2</v>
      </c>
      <c r="G1427" s="12">
        <v>10</v>
      </c>
      <c r="H1427">
        <v>1</v>
      </c>
      <c r="I1427" t="s">
        <v>39</v>
      </c>
      <c r="J1427" t="s">
        <v>28</v>
      </c>
      <c r="K1427" s="4">
        <f>(Table1[[#This Row],[EndTime]]-Table1[[#This Row],[StartTime]])*1440</f>
        <v>120.00000000000006</v>
      </c>
      <c r="L1427" s="5">
        <f>Table1[[#This Row],[Attendees]]/Table1[[#This Row],[Capacity]]</f>
        <v>0.1</v>
      </c>
      <c r="M1427">
        <f>IF(Table1[[#This Row],[Attendees]]&gt;Table1[[#This Row],[Capacity]],1,0)</f>
        <v>0</v>
      </c>
      <c r="N1427" t="str">
        <f>TEXT(Table1[[#This Row],[Date]],"ddd")</f>
        <v>Mon</v>
      </c>
      <c r="O1427" t="str">
        <f>TEXT(Table1[[#This Row],[Date]],"mmm")</f>
        <v>Nov</v>
      </c>
      <c r="P1427" t="str">
        <f>IF(Table1[[#This Row],[Capacity]]&lt;=4,"Small",IF(Table1[[#This Row],[Capacity]]&lt;=8,"Medium","Large"))</f>
        <v>Large</v>
      </c>
      <c r="Q1427" t="str">
        <f>IF(Table1[[#This Row],[Utilization %]]&lt;0.25,"Barely Attended","Normal")</f>
        <v>Barely Attended</v>
      </c>
      <c r="R1427" t="str">
        <f>IF(Table1[[#This Row],[Meeting duration (mins)]]&gt;90,"Long Meeting","Normal")</f>
        <v>Long Meeting</v>
      </c>
    </row>
    <row r="1428" spans="1:18" x14ac:dyDescent="0.2">
      <c r="A1428">
        <v>1429</v>
      </c>
      <c r="B1428" s="1">
        <v>45332</v>
      </c>
      <c r="C1428" s="2" t="s">
        <v>31</v>
      </c>
      <c r="D1428" s="2" t="s">
        <v>46</v>
      </c>
      <c r="E1428" t="s">
        <v>49</v>
      </c>
      <c r="F1428">
        <v>3</v>
      </c>
      <c r="G1428" s="12">
        <v>12</v>
      </c>
      <c r="H1428">
        <v>5</v>
      </c>
      <c r="I1428" t="s">
        <v>27</v>
      </c>
      <c r="J1428" t="s">
        <v>40</v>
      </c>
      <c r="K1428" s="4">
        <f>(Table1[[#This Row],[EndTime]]-Table1[[#This Row],[StartTime]])*1440</f>
        <v>59.999999999999943</v>
      </c>
      <c r="L1428" s="5">
        <f>Table1[[#This Row],[Attendees]]/Table1[[#This Row],[Capacity]]</f>
        <v>0.41666666666666669</v>
      </c>
      <c r="M1428">
        <f>IF(Table1[[#This Row],[Attendees]]&gt;Table1[[#This Row],[Capacity]],1,0)</f>
        <v>0</v>
      </c>
      <c r="N1428" t="str">
        <f>TEXT(Table1[[#This Row],[Date]],"ddd")</f>
        <v>Sat</v>
      </c>
      <c r="O1428" t="str">
        <f>TEXT(Table1[[#This Row],[Date]],"mmm")</f>
        <v>Feb</v>
      </c>
      <c r="P1428" t="str">
        <f>IF(Table1[[#This Row],[Capacity]]&lt;=4,"Small",IF(Table1[[#This Row],[Capacity]]&lt;=8,"Medium","Large"))</f>
        <v>Large</v>
      </c>
      <c r="Q1428" t="str">
        <f>IF(Table1[[#This Row],[Utilization %]]&lt;0.25,"Barely Attended","Normal")</f>
        <v>Normal</v>
      </c>
      <c r="R1428" t="str">
        <f>IF(Table1[[#This Row],[Meeting duration (mins)]]&gt;90,"Long Meeting","Normal")</f>
        <v>Normal</v>
      </c>
    </row>
    <row r="1429" spans="1:18" x14ac:dyDescent="0.2">
      <c r="A1429">
        <v>1430</v>
      </c>
      <c r="B1429" s="1">
        <v>45342</v>
      </c>
      <c r="C1429" s="2" t="s">
        <v>47</v>
      </c>
      <c r="D1429" s="2" t="s">
        <v>43</v>
      </c>
      <c r="E1429" t="s">
        <v>49</v>
      </c>
      <c r="F1429">
        <v>3</v>
      </c>
      <c r="G1429" s="12">
        <v>12</v>
      </c>
      <c r="H1429">
        <v>14</v>
      </c>
      <c r="I1429" t="s">
        <v>39</v>
      </c>
      <c r="J1429" t="s">
        <v>18</v>
      </c>
      <c r="K1429" s="4">
        <f>(Table1[[#This Row],[EndTime]]-Table1[[#This Row],[StartTime]])*1440</f>
        <v>90</v>
      </c>
      <c r="L1429" s="5">
        <f>Table1[[#This Row],[Attendees]]/Table1[[#This Row],[Capacity]]</f>
        <v>1.1666666666666667</v>
      </c>
      <c r="M1429">
        <f>IF(Table1[[#This Row],[Attendees]]&gt;Table1[[#This Row],[Capacity]],1,0)</f>
        <v>1</v>
      </c>
      <c r="N1429" t="str">
        <f>TEXT(Table1[[#This Row],[Date]],"ddd")</f>
        <v>Tue</v>
      </c>
      <c r="O1429" t="str">
        <f>TEXT(Table1[[#This Row],[Date]],"mmm")</f>
        <v>Feb</v>
      </c>
      <c r="P1429" t="str">
        <f>IF(Table1[[#This Row],[Capacity]]&lt;=4,"Small",IF(Table1[[#This Row],[Capacity]]&lt;=8,"Medium","Large"))</f>
        <v>Large</v>
      </c>
      <c r="Q1429" t="str">
        <f>IF(Table1[[#This Row],[Utilization %]]&lt;0.25,"Barely Attended","Normal")</f>
        <v>Normal</v>
      </c>
      <c r="R1429" t="str">
        <f>IF(Table1[[#This Row],[Meeting duration (mins)]]&gt;90,"Long Meeting","Normal")</f>
        <v>Normal</v>
      </c>
    </row>
    <row r="1430" spans="1:18" x14ac:dyDescent="0.2">
      <c r="A1430">
        <v>1431</v>
      </c>
      <c r="B1430" s="1">
        <v>45491</v>
      </c>
      <c r="C1430" s="2" t="s">
        <v>10</v>
      </c>
      <c r="D1430" s="2" t="s">
        <v>33</v>
      </c>
      <c r="E1430" t="s">
        <v>21</v>
      </c>
      <c r="F1430">
        <v>1</v>
      </c>
      <c r="G1430" s="12">
        <v>6</v>
      </c>
      <c r="H1430">
        <v>1</v>
      </c>
      <c r="I1430" t="s">
        <v>42</v>
      </c>
      <c r="J1430" t="s">
        <v>18</v>
      </c>
      <c r="K1430" s="4">
        <f>(Table1[[#This Row],[EndTime]]-Table1[[#This Row],[StartTime]])*1440</f>
        <v>119.99999999999989</v>
      </c>
      <c r="L1430" s="5">
        <f>Table1[[#This Row],[Attendees]]/Table1[[#This Row],[Capacity]]</f>
        <v>0.16666666666666666</v>
      </c>
      <c r="M1430">
        <f>IF(Table1[[#This Row],[Attendees]]&gt;Table1[[#This Row],[Capacity]],1,0)</f>
        <v>0</v>
      </c>
      <c r="N1430" t="str">
        <f>TEXT(Table1[[#This Row],[Date]],"ddd")</f>
        <v>Thu</v>
      </c>
      <c r="O1430" t="str">
        <f>TEXT(Table1[[#This Row],[Date]],"mmm")</f>
        <v>Jul</v>
      </c>
      <c r="P1430" t="str">
        <f>IF(Table1[[#This Row],[Capacity]]&lt;=4,"Small",IF(Table1[[#This Row],[Capacity]]&lt;=8,"Medium","Large"))</f>
        <v>Medium</v>
      </c>
      <c r="Q1430" t="str">
        <f>IF(Table1[[#This Row],[Utilization %]]&lt;0.25,"Barely Attended","Normal")</f>
        <v>Barely Attended</v>
      </c>
      <c r="R1430" t="str">
        <f>IF(Table1[[#This Row],[Meeting duration (mins)]]&gt;90,"Long Meeting","Normal")</f>
        <v>Long Meeting</v>
      </c>
    </row>
    <row r="1431" spans="1:18" x14ac:dyDescent="0.2">
      <c r="A1431">
        <v>1432</v>
      </c>
      <c r="B1431" s="1">
        <v>45382</v>
      </c>
      <c r="C1431" s="2" t="s">
        <v>29</v>
      </c>
      <c r="D1431" s="2" t="s">
        <v>32</v>
      </c>
      <c r="E1431" t="s">
        <v>25</v>
      </c>
      <c r="F1431">
        <v>1</v>
      </c>
      <c r="G1431" s="12">
        <v>4</v>
      </c>
      <c r="H1431">
        <v>2</v>
      </c>
      <c r="I1431" t="s">
        <v>41</v>
      </c>
      <c r="J1431" t="s">
        <v>14</v>
      </c>
      <c r="K1431" s="4">
        <f>(Table1[[#This Row],[EndTime]]-Table1[[#This Row],[StartTime]])*1440</f>
        <v>59.999999999999943</v>
      </c>
      <c r="L1431" s="5">
        <f>Table1[[#This Row],[Attendees]]/Table1[[#This Row],[Capacity]]</f>
        <v>0.5</v>
      </c>
      <c r="M1431">
        <f>IF(Table1[[#This Row],[Attendees]]&gt;Table1[[#This Row],[Capacity]],1,0)</f>
        <v>0</v>
      </c>
      <c r="N1431" t="str">
        <f>TEXT(Table1[[#This Row],[Date]],"ddd")</f>
        <v>Sun</v>
      </c>
      <c r="O1431" t="str">
        <f>TEXT(Table1[[#This Row],[Date]],"mmm")</f>
        <v>Mar</v>
      </c>
      <c r="P1431" t="str">
        <f>IF(Table1[[#This Row],[Capacity]]&lt;=4,"Small",IF(Table1[[#This Row],[Capacity]]&lt;=8,"Medium","Large"))</f>
        <v>Small</v>
      </c>
      <c r="Q1431" t="str">
        <f>IF(Table1[[#This Row],[Utilization %]]&lt;0.25,"Barely Attended","Normal")</f>
        <v>Normal</v>
      </c>
      <c r="R1431" t="str">
        <f>IF(Table1[[#This Row],[Meeting duration (mins)]]&gt;90,"Long Meeting","Normal")</f>
        <v>Normal</v>
      </c>
    </row>
    <row r="1432" spans="1:18" x14ac:dyDescent="0.2">
      <c r="A1432">
        <v>1433</v>
      </c>
      <c r="B1432" s="1">
        <v>45511</v>
      </c>
      <c r="C1432" s="2" t="s">
        <v>10</v>
      </c>
      <c r="D1432" s="2" t="s">
        <v>11</v>
      </c>
      <c r="E1432" t="s">
        <v>21</v>
      </c>
      <c r="F1432">
        <v>1</v>
      </c>
      <c r="G1432" s="12">
        <v>6</v>
      </c>
      <c r="H1432">
        <v>6</v>
      </c>
      <c r="I1432" t="s">
        <v>13</v>
      </c>
      <c r="J1432" t="s">
        <v>30</v>
      </c>
      <c r="K1432" s="4">
        <f>(Table1[[#This Row],[EndTime]]-Table1[[#This Row],[StartTime]])*1440</f>
        <v>90</v>
      </c>
      <c r="L1432" s="5">
        <f>Table1[[#This Row],[Attendees]]/Table1[[#This Row],[Capacity]]</f>
        <v>1</v>
      </c>
      <c r="M1432">
        <f>IF(Table1[[#This Row],[Attendees]]&gt;Table1[[#This Row],[Capacity]],1,0)</f>
        <v>0</v>
      </c>
      <c r="N1432" t="str">
        <f>TEXT(Table1[[#This Row],[Date]],"ddd")</f>
        <v>Wed</v>
      </c>
      <c r="O1432" t="str">
        <f>TEXT(Table1[[#This Row],[Date]],"mmm")</f>
        <v>Aug</v>
      </c>
      <c r="P1432" t="str">
        <f>IF(Table1[[#This Row],[Capacity]]&lt;=4,"Small",IF(Table1[[#This Row],[Capacity]]&lt;=8,"Medium","Large"))</f>
        <v>Medium</v>
      </c>
      <c r="Q1432" t="str">
        <f>IF(Table1[[#This Row],[Utilization %]]&lt;0.25,"Barely Attended","Normal")</f>
        <v>Normal</v>
      </c>
      <c r="R1432" t="str">
        <f>IF(Table1[[#This Row],[Meeting duration (mins)]]&gt;90,"Long Meeting","Normal")</f>
        <v>Normal</v>
      </c>
    </row>
    <row r="1433" spans="1:18" x14ac:dyDescent="0.2">
      <c r="A1433">
        <v>1434</v>
      </c>
      <c r="B1433" s="1">
        <v>45500</v>
      </c>
      <c r="C1433" s="2" t="s">
        <v>15</v>
      </c>
      <c r="D1433" s="2" t="s">
        <v>16</v>
      </c>
      <c r="E1433" t="s">
        <v>38</v>
      </c>
      <c r="F1433">
        <v>3</v>
      </c>
      <c r="G1433" s="12">
        <v>16</v>
      </c>
      <c r="H1433">
        <v>3</v>
      </c>
      <c r="I1433" t="s">
        <v>17</v>
      </c>
      <c r="J1433" t="s">
        <v>14</v>
      </c>
      <c r="K1433" s="4">
        <f>(Table1[[#This Row],[EndTime]]-Table1[[#This Row],[StartTime]])*1440</f>
        <v>119.99999999999997</v>
      </c>
      <c r="L1433" s="5">
        <f>Table1[[#This Row],[Attendees]]/Table1[[#This Row],[Capacity]]</f>
        <v>0.1875</v>
      </c>
      <c r="M1433">
        <f>IF(Table1[[#This Row],[Attendees]]&gt;Table1[[#This Row],[Capacity]],1,0)</f>
        <v>0</v>
      </c>
      <c r="N1433" t="str">
        <f>TEXT(Table1[[#This Row],[Date]],"ddd")</f>
        <v>Sat</v>
      </c>
      <c r="O1433" t="str">
        <f>TEXT(Table1[[#This Row],[Date]],"mmm")</f>
        <v>Jul</v>
      </c>
      <c r="P1433" t="str">
        <f>IF(Table1[[#This Row],[Capacity]]&lt;=4,"Small",IF(Table1[[#This Row],[Capacity]]&lt;=8,"Medium","Large"))</f>
        <v>Large</v>
      </c>
      <c r="Q1433" t="str">
        <f>IF(Table1[[#This Row],[Utilization %]]&lt;0.25,"Barely Attended","Normal")</f>
        <v>Barely Attended</v>
      </c>
      <c r="R1433" t="str">
        <f>IF(Table1[[#This Row],[Meeting duration (mins)]]&gt;90,"Long Meeting","Normal")</f>
        <v>Long Meeting</v>
      </c>
    </row>
    <row r="1434" spans="1:18" x14ac:dyDescent="0.2">
      <c r="A1434">
        <v>1435</v>
      </c>
      <c r="B1434" s="1">
        <v>45429</v>
      </c>
      <c r="C1434" s="2" t="s">
        <v>44</v>
      </c>
      <c r="D1434" s="2" t="s">
        <v>15</v>
      </c>
      <c r="E1434" t="s">
        <v>25</v>
      </c>
      <c r="F1434">
        <v>1</v>
      </c>
      <c r="G1434" s="12">
        <v>4</v>
      </c>
      <c r="H1434">
        <v>2</v>
      </c>
      <c r="I1434" t="s">
        <v>41</v>
      </c>
      <c r="J1434" t="s">
        <v>14</v>
      </c>
      <c r="K1434" s="4">
        <f>(Table1[[#This Row],[EndTime]]-Table1[[#This Row],[StartTime]])*1440</f>
        <v>30.000000000000053</v>
      </c>
      <c r="L1434" s="5">
        <f>Table1[[#This Row],[Attendees]]/Table1[[#This Row],[Capacity]]</f>
        <v>0.5</v>
      </c>
      <c r="M1434">
        <f>IF(Table1[[#This Row],[Attendees]]&gt;Table1[[#This Row],[Capacity]],1,0)</f>
        <v>0</v>
      </c>
      <c r="N1434" t="str">
        <f>TEXT(Table1[[#This Row],[Date]],"ddd")</f>
        <v>Fri</v>
      </c>
      <c r="O1434" t="str">
        <f>TEXT(Table1[[#This Row],[Date]],"mmm")</f>
        <v>May</v>
      </c>
      <c r="P1434" t="str">
        <f>IF(Table1[[#This Row],[Capacity]]&lt;=4,"Small",IF(Table1[[#This Row],[Capacity]]&lt;=8,"Medium","Large"))</f>
        <v>Small</v>
      </c>
      <c r="Q1434" t="str">
        <f>IF(Table1[[#This Row],[Utilization %]]&lt;0.25,"Barely Attended","Normal")</f>
        <v>Normal</v>
      </c>
      <c r="R1434" t="str">
        <f>IF(Table1[[#This Row],[Meeting duration (mins)]]&gt;90,"Long Meeting","Normal")</f>
        <v>Normal</v>
      </c>
    </row>
    <row r="1435" spans="1:18" x14ac:dyDescent="0.2">
      <c r="A1435">
        <v>1436</v>
      </c>
      <c r="B1435" s="1">
        <v>45329</v>
      </c>
      <c r="C1435" s="2" t="s">
        <v>19</v>
      </c>
      <c r="D1435" s="2" t="s">
        <v>20</v>
      </c>
      <c r="E1435" t="s">
        <v>38</v>
      </c>
      <c r="F1435">
        <v>3</v>
      </c>
      <c r="G1435" s="12">
        <v>16</v>
      </c>
      <c r="H1435">
        <v>16</v>
      </c>
      <c r="I1435" t="s">
        <v>17</v>
      </c>
      <c r="J1435" t="s">
        <v>18</v>
      </c>
      <c r="K1435" s="4">
        <f>(Table1[[#This Row],[EndTime]]-Table1[[#This Row],[StartTime]])*1440</f>
        <v>90</v>
      </c>
      <c r="L1435" s="5">
        <f>Table1[[#This Row],[Attendees]]/Table1[[#This Row],[Capacity]]</f>
        <v>1</v>
      </c>
      <c r="M1435">
        <f>IF(Table1[[#This Row],[Attendees]]&gt;Table1[[#This Row],[Capacity]],1,0)</f>
        <v>0</v>
      </c>
      <c r="N1435" t="str">
        <f>TEXT(Table1[[#This Row],[Date]],"ddd")</f>
        <v>Wed</v>
      </c>
      <c r="O1435" t="str">
        <f>TEXT(Table1[[#This Row],[Date]],"mmm")</f>
        <v>Feb</v>
      </c>
      <c r="P1435" t="str">
        <f>IF(Table1[[#This Row],[Capacity]]&lt;=4,"Small",IF(Table1[[#This Row],[Capacity]]&lt;=8,"Medium","Large"))</f>
        <v>Large</v>
      </c>
      <c r="Q1435" t="str">
        <f>IF(Table1[[#This Row],[Utilization %]]&lt;0.25,"Barely Attended","Normal")</f>
        <v>Normal</v>
      </c>
      <c r="R1435" t="str">
        <f>IF(Table1[[#This Row],[Meeting duration (mins)]]&gt;90,"Long Meeting","Normal")</f>
        <v>Normal</v>
      </c>
    </row>
    <row r="1436" spans="1:18" x14ac:dyDescent="0.2">
      <c r="A1436">
        <v>1437</v>
      </c>
      <c r="B1436" s="1">
        <v>45424</v>
      </c>
      <c r="C1436" s="2" t="s">
        <v>44</v>
      </c>
      <c r="D1436" s="2" t="s">
        <v>15</v>
      </c>
      <c r="E1436" t="s">
        <v>21</v>
      </c>
      <c r="F1436">
        <v>1</v>
      </c>
      <c r="G1436" s="12">
        <v>6</v>
      </c>
      <c r="H1436">
        <v>8</v>
      </c>
      <c r="I1436" t="s">
        <v>39</v>
      </c>
      <c r="J1436" t="s">
        <v>30</v>
      </c>
      <c r="K1436" s="4">
        <f>(Table1[[#This Row],[EndTime]]-Table1[[#This Row],[StartTime]])*1440</f>
        <v>30.000000000000053</v>
      </c>
      <c r="L1436" s="5">
        <f>Table1[[#This Row],[Attendees]]/Table1[[#This Row],[Capacity]]</f>
        <v>1.3333333333333333</v>
      </c>
      <c r="M1436">
        <f>IF(Table1[[#This Row],[Attendees]]&gt;Table1[[#This Row],[Capacity]],1,0)</f>
        <v>1</v>
      </c>
      <c r="N1436" t="str">
        <f>TEXT(Table1[[#This Row],[Date]],"ddd")</f>
        <v>Sun</v>
      </c>
      <c r="O1436" t="str">
        <f>TEXT(Table1[[#This Row],[Date]],"mmm")</f>
        <v>May</v>
      </c>
      <c r="P1436" t="str">
        <f>IF(Table1[[#This Row],[Capacity]]&lt;=4,"Small",IF(Table1[[#This Row],[Capacity]]&lt;=8,"Medium","Large"))</f>
        <v>Medium</v>
      </c>
      <c r="Q1436" t="str">
        <f>IF(Table1[[#This Row],[Utilization %]]&lt;0.25,"Barely Attended","Normal")</f>
        <v>Normal</v>
      </c>
      <c r="R1436" t="str">
        <f>IF(Table1[[#This Row],[Meeting duration (mins)]]&gt;90,"Long Meeting","Normal")</f>
        <v>Normal</v>
      </c>
    </row>
    <row r="1437" spans="1:18" x14ac:dyDescent="0.2">
      <c r="A1437">
        <v>1438</v>
      </c>
      <c r="B1437" s="1">
        <v>45302</v>
      </c>
      <c r="C1437" s="2" t="s">
        <v>15</v>
      </c>
      <c r="D1437" s="2" t="s">
        <v>29</v>
      </c>
      <c r="E1437" t="s">
        <v>35</v>
      </c>
      <c r="F1437">
        <v>2</v>
      </c>
      <c r="G1437" s="12">
        <v>10</v>
      </c>
      <c r="H1437">
        <v>3</v>
      </c>
      <c r="I1437" t="s">
        <v>39</v>
      </c>
      <c r="J1437" t="s">
        <v>30</v>
      </c>
      <c r="K1437" s="4">
        <f>(Table1[[#This Row],[EndTime]]-Table1[[#This Row],[StartTime]])*1440</f>
        <v>29.999999999999972</v>
      </c>
      <c r="L1437" s="5">
        <f>Table1[[#This Row],[Attendees]]/Table1[[#This Row],[Capacity]]</f>
        <v>0.3</v>
      </c>
      <c r="M1437">
        <f>IF(Table1[[#This Row],[Attendees]]&gt;Table1[[#This Row],[Capacity]],1,0)</f>
        <v>0</v>
      </c>
      <c r="N1437" t="str">
        <f>TEXT(Table1[[#This Row],[Date]],"ddd")</f>
        <v>Thu</v>
      </c>
      <c r="O1437" t="str">
        <f>TEXT(Table1[[#This Row],[Date]],"mmm")</f>
        <v>Jan</v>
      </c>
      <c r="P1437" t="str">
        <f>IF(Table1[[#This Row],[Capacity]]&lt;=4,"Small",IF(Table1[[#This Row],[Capacity]]&lt;=8,"Medium","Large"))</f>
        <v>Large</v>
      </c>
      <c r="Q1437" t="str">
        <f>IF(Table1[[#This Row],[Utilization %]]&lt;0.25,"Barely Attended","Normal")</f>
        <v>Normal</v>
      </c>
      <c r="R1437" t="str">
        <f>IF(Table1[[#This Row],[Meeting duration (mins)]]&gt;90,"Long Meeting","Normal")</f>
        <v>Normal</v>
      </c>
    </row>
    <row r="1438" spans="1:18" x14ac:dyDescent="0.2">
      <c r="A1438">
        <v>1439</v>
      </c>
      <c r="B1438" s="1">
        <v>45550</v>
      </c>
      <c r="C1438" s="2" t="s">
        <v>45</v>
      </c>
      <c r="D1438" s="2" t="s">
        <v>33</v>
      </c>
      <c r="E1438" t="s">
        <v>35</v>
      </c>
      <c r="F1438">
        <v>2</v>
      </c>
      <c r="G1438" s="12">
        <v>10</v>
      </c>
      <c r="H1438">
        <v>11</v>
      </c>
      <c r="I1438" t="s">
        <v>39</v>
      </c>
      <c r="J1438" t="s">
        <v>14</v>
      </c>
      <c r="K1438" s="4">
        <f>(Table1[[#This Row],[EndTime]]-Table1[[#This Row],[StartTime]])*1440</f>
        <v>90</v>
      </c>
      <c r="L1438" s="5">
        <f>Table1[[#This Row],[Attendees]]/Table1[[#This Row],[Capacity]]</f>
        <v>1.1000000000000001</v>
      </c>
      <c r="M1438">
        <f>IF(Table1[[#This Row],[Attendees]]&gt;Table1[[#This Row],[Capacity]],1,0)</f>
        <v>1</v>
      </c>
      <c r="N1438" t="str">
        <f>TEXT(Table1[[#This Row],[Date]],"ddd")</f>
        <v>Sun</v>
      </c>
      <c r="O1438" t="str">
        <f>TEXT(Table1[[#This Row],[Date]],"mmm")</f>
        <v>Sep</v>
      </c>
      <c r="P1438" t="str">
        <f>IF(Table1[[#This Row],[Capacity]]&lt;=4,"Small",IF(Table1[[#This Row],[Capacity]]&lt;=8,"Medium","Large"))</f>
        <v>Large</v>
      </c>
      <c r="Q1438" t="str">
        <f>IF(Table1[[#This Row],[Utilization %]]&lt;0.25,"Barely Attended","Normal")</f>
        <v>Normal</v>
      </c>
      <c r="R1438" t="str">
        <f>IF(Table1[[#This Row],[Meeting duration (mins)]]&gt;90,"Long Meeting","Normal")</f>
        <v>Normal</v>
      </c>
    </row>
    <row r="1439" spans="1:18" x14ac:dyDescent="0.2">
      <c r="A1439">
        <v>1440</v>
      </c>
      <c r="B1439" s="1">
        <v>45640</v>
      </c>
      <c r="C1439" s="2" t="s">
        <v>33</v>
      </c>
      <c r="D1439" s="2" t="s">
        <v>48</v>
      </c>
      <c r="E1439" t="s">
        <v>49</v>
      </c>
      <c r="F1439">
        <v>3</v>
      </c>
      <c r="G1439" s="12">
        <v>12</v>
      </c>
      <c r="H1439">
        <v>4</v>
      </c>
      <c r="I1439" t="s">
        <v>17</v>
      </c>
      <c r="J1439" t="s">
        <v>23</v>
      </c>
      <c r="K1439" s="4">
        <f>(Table1[[#This Row],[EndTime]]-Table1[[#This Row],[StartTime]])*1440</f>
        <v>120.00000000000006</v>
      </c>
      <c r="L1439" s="5">
        <f>Table1[[#This Row],[Attendees]]/Table1[[#This Row],[Capacity]]</f>
        <v>0.33333333333333331</v>
      </c>
      <c r="M1439">
        <f>IF(Table1[[#This Row],[Attendees]]&gt;Table1[[#This Row],[Capacity]],1,0)</f>
        <v>0</v>
      </c>
      <c r="N1439" t="str">
        <f>TEXT(Table1[[#This Row],[Date]],"ddd")</f>
        <v>Sat</v>
      </c>
      <c r="O1439" t="str">
        <f>TEXT(Table1[[#This Row],[Date]],"mmm")</f>
        <v>Dec</v>
      </c>
      <c r="P1439" t="str">
        <f>IF(Table1[[#This Row],[Capacity]]&lt;=4,"Small",IF(Table1[[#This Row],[Capacity]]&lt;=8,"Medium","Large"))</f>
        <v>Large</v>
      </c>
      <c r="Q1439" t="str">
        <f>IF(Table1[[#This Row],[Utilization %]]&lt;0.25,"Barely Attended","Normal")</f>
        <v>Normal</v>
      </c>
      <c r="R1439" t="str">
        <f>IF(Table1[[#This Row],[Meeting duration (mins)]]&gt;90,"Long Meeting","Normal")</f>
        <v>Long Meeting</v>
      </c>
    </row>
    <row r="1440" spans="1:18" x14ac:dyDescent="0.2">
      <c r="A1440">
        <v>1441</v>
      </c>
      <c r="B1440" s="1">
        <v>45449</v>
      </c>
      <c r="C1440" s="2" t="s">
        <v>16</v>
      </c>
      <c r="D1440" s="2" t="s">
        <v>26</v>
      </c>
      <c r="E1440" t="s">
        <v>38</v>
      </c>
      <c r="F1440">
        <v>3</v>
      </c>
      <c r="G1440" s="12">
        <v>16</v>
      </c>
      <c r="H1440">
        <v>11</v>
      </c>
      <c r="I1440" t="s">
        <v>13</v>
      </c>
      <c r="J1440" t="s">
        <v>30</v>
      </c>
      <c r="K1440" s="4">
        <f>(Table1[[#This Row],[EndTime]]-Table1[[#This Row],[StartTime]])*1440</f>
        <v>90</v>
      </c>
      <c r="L1440" s="5">
        <f>Table1[[#This Row],[Attendees]]/Table1[[#This Row],[Capacity]]</f>
        <v>0.6875</v>
      </c>
      <c r="M1440">
        <f>IF(Table1[[#This Row],[Attendees]]&gt;Table1[[#This Row],[Capacity]],1,0)</f>
        <v>0</v>
      </c>
      <c r="N1440" t="str">
        <f>TEXT(Table1[[#This Row],[Date]],"ddd")</f>
        <v>Thu</v>
      </c>
      <c r="O1440" t="str">
        <f>TEXT(Table1[[#This Row],[Date]],"mmm")</f>
        <v>Jun</v>
      </c>
      <c r="P1440" t="str">
        <f>IF(Table1[[#This Row],[Capacity]]&lt;=4,"Small",IF(Table1[[#This Row],[Capacity]]&lt;=8,"Medium","Large"))</f>
        <v>Large</v>
      </c>
      <c r="Q1440" t="str">
        <f>IF(Table1[[#This Row],[Utilization %]]&lt;0.25,"Barely Attended","Normal")</f>
        <v>Normal</v>
      </c>
      <c r="R1440" t="str">
        <f>IF(Table1[[#This Row],[Meeting duration (mins)]]&gt;90,"Long Meeting","Normal")</f>
        <v>Normal</v>
      </c>
    </row>
    <row r="1441" spans="1:18" x14ac:dyDescent="0.2">
      <c r="A1441">
        <v>1442</v>
      </c>
      <c r="B1441" s="1">
        <v>45591</v>
      </c>
      <c r="C1441" s="2" t="s">
        <v>10</v>
      </c>
      <c r="D1441" s="2" t="s">
        <v>45</v>
      </c>
      <c r="E1441" t="s">
        <v>21</v>
      </c>
      <c r="F1441">
        <v>1</v>
      </c>
      <c r="G1441" s="12">
        <v>6</v>
      </c>
      <c r="H1441">
        <v>5</v>
      </c>
      <c r="I1441" t="s">
        <v>42</v>
      </c>
      <c r="J1441" t="s">
        <v>40</v>
      </c>
      <c r="K1441" s="4">
        <f>(Table1[[#This Row],[EndTime]]-Table1[[#This Row],[StartTime]])*1440</f>
        <v>29.999999999999893</v>
      </c>
      <c r="L1441" s="5">
        <f>Table1[[#This Row],[Attendees]]/Table1[[#This Row],[Capacity]]</f>
        <v>0.83333333333333337</v>
      </c>
      <c r="M1441">
        <f>IF(Table1[[#This Row],[Attendees]]&gt;Table1[[#This Row],[Capacity]],1,0)</f>
        <v>0</v>
      </c>
      <c r="N1441" t="str">
        <f>TEXT(Table1[[#This Row],[Date]],"ddd")</f>
        <v>Sat</v>
      </c>
      <c r="O1441" t="str">
        <f>TEXT(Table1[[#This Row],[Date]],"mmm")</f>
        <v>Oct</v>
      </c>
      <c r="P1441" t="str">
        <f>IF(Table1[[#This Row],[Capacity]]&lt;=4,"Small",IF(Table1[[#This Row],[Capacity]]&lt;=8,"Medium","Large"))</f>
        <v>Medium</v>
      </c>
      <c r="Q1441" t="str">
        <f>IF(Table1[[#This Row],[Utilization %]]&lt;0.25,"Barely Attended","Normal")</f>
        <v>Normal</v>
      </c>
      <c r="R1441" t="str">
        <f>IF(Table1[[#This Row],[Meeting duration (mins)]]&gt;90,"Long Meeting","Normal")</f>
        <v>Normal</v>
      </c>
    </row>
    <row r="1442" spans="1:18" x14ac:dyDescent="0.2">
      <c r="A1442">
        <v>1443</v>
      </c>
      <c r="B1442" s="1">
        <v>45353</v>
      </c>
      <c r="C1442" s="2" t="s">
        <v>10</v>
      </c>
      <c r="D1442" s="2" t="s">
        <v>11</v>
      </c>
      <c r="E1442" t="s">
        <v>25</v>
      </c>
      <c r="F1442">
        <v>1</v>
      </c>
      <c r="G1442" s="12">
        <v>4</v>
      </c>
      <c r="H1442">
        <v>7</v>
      </c>
      <c r="I1442" t="s">
        <v>17</v>
      </c>
      <c r="J1442" t="s">
        <v>23</v>
      </c>
      <c r="K1442" s="4">
        <f>(Table1[[#This Row],[EndTime]]-Table1[[#This Row],[StartTime]])*1440</f>
        <v>90</v>
      </c>
      <c r="L1442" s="5">
        <f>Table1[[#This Row],[Attendees]]/Table1[[#This Row],[Capacity]]</f>
        <v>1.75</v>
      </c>
      <c r="M1442">
        <f>IF(Table1[[#This Row],[Attendees]]&gt;Table1[[#This Row],[Capacity]],1,0)</f>
        <v>1</v>
      </c>
      <c r="N1442" t="str">
        <f>TEXT(Table1[[#This Row],[Date]],"ddd")</f>
        <v>Sat</v>
      </c>
      <c r="O1442" t="str">
        <f>TEXT(Table1[[#This Row],[Date]],"mmm")</f>
        <v>Mar</v>
      </c>
      <c r="P1442" t="str">
        <f>IF(Table1[[#This Row],[Capacity]]&lt;=4,"Small",IF(Table1[[#This Row],[Capacity]]&lt;=8,"Medium","Large"))</f>
        <v>Small</v>
      </c>
      <c r="Q1442" t="str">
        <f>IF(Table1[[#This Row],[Utilization %]]&lt;0.25,"Barely Attended","Normal")</f>
        <v>Normal</v>
      </c>
      <c r="R1442" t="str">
        <f>IF(Table1[[#This Row],[Meeting duration (mins)]]&gt;90,"Long Meeting","Normal")</f>
        <v>Normal</v>
      </c>
    </row>
    <row r="1443" spans="1:18" x14ac:dyDescent="0.2">
      <c r="A1443">
        <v>1444</v>
      </c>
      <c r="B1443" s="1">
        <v>45647</v>
      </c>
      <c r="C1443" s="2" t="s">
        <v>16</v>
      </c>
      <c r="D1443" s="2" t="s">
        <v>45</v>
      </c>
      <c r="E1443" t="s">
        <v>21</v>
      </c>
      <c r="F1443">
        <v>1</v>
      </c>
      <c r="G1443" s="12">
        <v>6</v>
      </c>
      <c r="H1443">
        <v>1</v>
      </c>
      <c r="I1443" t="s">
        <v>17</v>
      </c>
      <c r="J1443" t="s">
        <v>18</v>
      </c>
      <c r="K1443" s="4">
        <f>(Table1[[#This Row],[EndTime]]-Table1[[#This Row],[StartTime]])*1440</f>
        <v>59.999999999999943</v>
      </c>
      <c r="L1443" s="5">
        <f>Table1[[#This Row],[Attendees]]/Table1[[#This Row],[Capacity]]</f>
        <v>0.16666666666666666</v>
      </c>
      <c r="M1443">
        <f>IF(Table1[[#This Row],[Attendees]]&gt;Table1[[#This Row],[Capacity]],1,0)</f>
        <v>0</v>
      </c>
      <c r="N1443" t="str">
        <f>TEXT(Table1[[#This Row],[Date]],"ddd")</f>
        <v>Sat</v>
      </c>
      <c r="O1443" t="str">
        <f>TEXT(Table1[[#This Row],[Date]],"mmm")</f>
        <v>Dec</v>
      </c>
      <c r="P1443" t="str">
        <f>IF(Table1[[#This Row],[Capacity]]&lt;=4,"Small",IF(Table1[[#This Row],[Capacity]]&lt;=8,"Medium","Large"))</f>
        <v>Medium</v>
      </c>
      <c r="Q1443" t="str">
        <f>IF(Table1[[#This Row],[Utilization %]]&lt;0.25,"Barely Attended","Normal")</f>
        <v>Barely Attended</v>
      </c>
      <c r="R1443" t="str">
        <f>IF(Table1[[#This Row],[Meeting duration (mins)]]&gt;90,"Long Meeting","Normal")</f>
        <v>Normal</v>
      </c>
    </row>
    <row r="1444" spans="1:18" x14ac:dyDescent="0.2">
      <c r="A1444">
        <v>1445</v>
      </c>
      <c r="B1444" s="1">
        <v>45426</v>
      </c>
      <c r="C1444" s="2" t="s">
        <v>45</v>
      </c>
      <c r="D1444" s="2" t="s">
        <v>33</v>
      </c>
      <c r="E1444" t="s">
        <v>21</v>
      </c>
      <c r="F1444">
        <v>1</v>
      </c>
      <c r="G1444" s="12">
        <v>6</v>
      </c>
      <c r="H1444">
        <v>2</v>
      </c>
      <c r="I1444" t="s">
        <v>22</v>
      </c>
      <c r="J1444" t="s">
        <v>40</v>
      </c>
      <c r="K1444" s="4">
        <f>(Table1[[#This Row],[EndTime]]-Table1[[#This Row],[StartTime]])*1440</f>
        <v>90</v>
      </c>
      <c r="L1444" s="5">
        <f>Table1[[#This Row],[Attendees]]/Table1[[#This Row],[Capacity]]</f>
        <v>0.33333333333333331</v>
      </c>
      <c r="M1444">
        <f>IF(Table1[[#This Row],[Attendees]]&gt;Table1[[#This Row],[Capacity]],1,0)</f>
        <v>0</v>
      </c>
      <c r="N1444" t="str">
        <f>TEXT(Table1[[#This Row],[Date]],"ddd")</f>
        <v>Tue</v>
      </c>
      <c r="O1444" t="str">
        <f>TEXT(Table1[[#This Row],[Date]],"mmm")</f>
        <v>May</v>
      </c>
      <c r="P1444" t="str">
        <f>IF(Table1[[#This Row],[Capacity]]&lt;=4,"Small",IF(Table1[[#This Row],[Capacity]]&lt;=8,"Medium","Large"))</f>
        <v>Medium</v>
      </c>
      <c r="Q1444" t="str">
        <f>IF(Table1[[#This Row],[Utilization %]]&lt;0.25,"Barely Attended","Normal")</f>
        <v>Normal</v>
      </c>
      <c r="R1444" t="str">
        <f>IF(Table1[[#This Row],[Meeting duration (mins)]]&gt;90,"Long Meeting","Normal")</f>
        <v>Normal</v>
      </c>
    </row>
    <row r="1445" spans="1:18" x14ac:dyDescent="0.2">
      <c r="A1445">
        <v>1446</v>
      </c>
      <c r="B1445" s="1">
        <v>45589</v>
      </c>
      <c r="C1445" s="2" t="s">
        <v>11</v>
      </c>
      <c r="D1445" s="2" t="s">
        <v>24</v>
      </c>
      <c r="E1445" t="s">
        <v>38</v>
      </c>
      <c r="F1445">
        <v>3</v>
      </c>
      <c r="G1445" s="12">
        <v>16</v>
      </c>
      <c r="H1445">
        <v>15</v>
      </c>
      <c r="I1445" t="s">
        <v>17</v>
      </c>
      <c r="J1445" t="s">
        <v>14</v>
      </c>
      <c r="K1445" s="4">
        <f>(Table1[[#This Row],[EndTime]]-Table1[[#This Row],[StartTime]])*1440</f>
        <v>90</v>
      </c>
      <c r="L1445" s="5">
        <f>Table1[[#This Row],[Attendees]]/Table1[[#This Row],[Capacity]]</f>
        <v>0.9375</v>
      </c>
      <c r="M1445">
        <f>IF(Table1[[#This Row],[Attendees]]&gt;Table1[[#This Row],[Capacity]],1,0)</f>
        <v>0</v>
      </c>
      <c r="N1445" t="str">
        <f>TEXT(Table1[[#This Row],[Date]],"ddd")</f>
        <v>Thu</v>
      </c>
      <c r="O1445" t="str">
        <f>TEXT(Table1[[#This Row],[Date]],"mmm")</f>
        <v>Oct</v>
      </c>
      <c r="P1445" t="str">
        <f>IF(Table1[[#This Row],[Capacity]]&lt;=4,"Small",IF(Table1[[#This Row],[Capacity]]&lt;=8,"Medium","Large"))</f>
        <v>Large</v>
      </c>
      <c r="Q1445" t="str">
        <f>IF(Table1[[#This Row],[Utilization %]]&lt;0.25,"Barely Attended","Normal")</f>
        <v>Normal</v>
      </c>
      <c r="R1445" t="str">
        <f>IF(Table1[[#This Row],[Meeting duration (mins)]]&gt;90,"Long Meeting","Normal")</f>
        <v>Normal</v>
      </c>
    </row>
    <row r="1446" spans="1:18" x14ac:dyDescent="0.2">
      <c r="A1446">
        <v>1447</v>
      </c>
      <c r="B1446" s="1">
        <v>45494</v>
      </c>
      <c r="C1446" s="2" t="s">
        <v>31</v>
      </c>
      <c r="D1446" s="2" t="s">
        <v>24</v>
      </c>
      <c r="E1446" t="s">
        <v>12</v>
      </c>
      <c r="F1446">
        <v>2</v>
      </c>
      <c r="G1446" s="12">
        <v>8</v>
      </c>
      <c r="H1446">
        <v>9</v>
      </c>
      <c r="I1446" t="s">
        <v>22</v>
      </c>
      <c r="J1446" t="s">
        <v>30</v>
      </c>
      <c r="K1446" s="4">
        <f>(Table1[[#This Row],[EndTime]]-Table1[[#This Row],[StartTime]])*1440</f>
        <v>30.000000000000053</v>
      </c>
      <c r="L1446" s="5">
        <f>Table1[[#This Row],[Attendees]]/Table1[[#This Row],[Capacity]]</f>
        <v>1.125</v>
      </c>
      <c r="M1446">
        <f>IF(Table1[[#This Row],[Attendees]]&gt;Table1[[#This Row],[Capacity]],1,0)</f>
        <v>1</v>
      </c>
      <c r="N1446" t="str">
        <f>TEXT(Table1[[#This Row],[Date]],"ddd")</f>
        <v>Sun</v>
      </c>
      <c r="O1446" t="str">
        <f>TEXT(Table1[[#This Row],[Date]],"mmm")</f>
        <v>Jul</v>
      </c>
      <c r="P1446" t="str">
        <f>IF(Table1[[#This Row],[Capacity]]&lt;=4,"Small",IF(Table1[[#This Row],[Capacity]]&lt;=8,"Medium","Large"))</f>
        <v>Medium</v>
      </c>
      <c r="Q1446" t="str">
        <f>IF(Table1[[#This Row],[Utilization %]]&lt;0.25,"Barely Attended","Normal")</f>
        <v>Normal</v>
      </c>
      <c r="R1446" t="str">
        <f>IF(Table1[[#This Row],[Meeting duration (mins)]]&gt;90,"Long Meeting","Normal")</f>
        <v>Normal</v>
      </c>
    </row>
    <row r="1447" spans="1:18" x14ac:dyDescent="0.2">
      <c r="A1447">
        <v>1448</v>
      </c>
      <c r="B1447" s="1">
        <v>45558</v>
      </c>
      <c r="C1447" s="2" t="s">
        <v>32</v>
      </c>
      <c r="D1447" s="2" t="s">
        <v>26</v>
      </c>
      <c r="E1447" t="s">
        <v>12</v>
      </c>
      <c r="F1447">
        <v>2</v>
      </c>
      <c r="G1447" s="12">
        <v>8</v>
      </c>
      <c r="H1447">
        <v>9</v>
      </c>
      <c r="I1447" t="s">
        <v>13</v>
      </c>
      <c r="J1447" t="s">
        <v>23</v>
      </c>
      <c r="K1447" s="4">
        <f>(Table1[[#This Row],[EndTime]]-Table1[[#This Row],[StartTime]])*1440</f>
        <v>120.00000000000006</v>
      </c>
      <c r="L1447" s="5">
        <f>Table1[[#This Row],[Attendees]]/Table1[[#This Row],[Capacity]]</f>
        <v>1.125</v>
      </c>
      <c r="M1447">
        <f>IF(Table1[[#This Row],[Attendees]]&gt;Table1[[#This Row],[Capacity]],1,0)</f>
        <v>1</v>
      </c>
      <c r="N1447" t="str">
        <f>TEXT(Table1[[#This Row],[Date]],"ddd")</f>
        <v>Mon</v>
      </c>
      <c r="O1447" t="str">
        <f>TEXT(Table1[[#This Row],[Date]],"mmm")</f>
        <v>Sep</v>
      </c>
      <c r="P1447" t="str">
        <f>IF(Table1[[#This Row],[Capacity]]&lt;=4,"Small",IF(Table1[[#This Row],[Capacity]]&lt;=8,"Medium","Large"))</f>
        <v>Medium</v>
      </c>
      <c r="Q1447" t="str">
        <f>IF(Table1[[#This Row],[Utilization %]]&lt;0.25,"Barely Attended","Normal")</f>
        <v>Normal</v>
      </c>
      <c r="R1447" t="str">
        <f>IF(Table1[[#This Row],[Meeting duration (mins)]]&gt;90,"Long Meeting","Normal")</f>
        <v>Long Meeting</v>
      </c>
    </row>
    <row r="1448" spans="1:18" x14ac:dyDescent="0.2">
      <c r="A1448">
        <v>1449</v>
      </c>
      <c r="B1448" s="1">
        <v>45301</v>
      </c>
      <c r="C1448" s="2" t="s">
        <v>19</v>
      </c>
      <c r="D1448" s="2" t="s">
        <v>43</v>
      </c>
      <c r="E1448" t="s">
        <v>12</v>
      </c>
      <c r="F1448">
        <v>2</v>
      </c>
      <c r="G1448" s="12">
        <v>8</v>
      </c>
      <c r="H1448">
        <v>7</v>
      </c>
      <c r="I1448" t="s">
        <v>22</v>
      </c>
      <c r="J1448" t="s">
        <v>30</v>
      </c>
      <c r="K1448" s="4">
        <f>(Table1[[#This Row],[EndTime]]-Table1[[#This Row],[StartTime]])*1440</f>
        <v>120.00000000000006</v>
      </c>
      <c r="L1448" s="5">
        <f>Table1[[#This Row],[Attendees]]/Table1[[#This Row],[Capacity]]</f>
        <v>0.875</v>
      </c>
      <c r="M1448">
        <f>IF(Table1[[#This Row],[Attendees]]&gt;Table1[[#This Row],[Capacity]],1,0)</f>
        <v>0</v>
      </c>
      <c r="N1448" t="str">
        <f>TEXT(Table1[[#This Row],[Date]],"ddd")</f>
        <v>Wed</v>
      </c>
      <c r="O1448" t="str">
        <f>TEXT(Table1[[#This Row],[Date]],"mmm")</f>
        <v>Jan</v>
      </c>
      <c r="P1448" t="str">
        <f>IF(Table1[[#This Row],[Capacity]]&lt;=4,"Small",IF(Table1[[#This Row],[Capacity]]&lt;=8,"Medium","Large"))</f>
        <v>Medium</v>
      </c>
      <c r="Q1448" t="str">
        <f>IF(Table1[[#This Row],[Utilization %]]&lt;0.25,"Barely Attended","Normal")</f>
        <v>Normal</v>
      </c>
      <c r="R1448" t="str">
        <f>IF(Table1[[#This Row],[Meeting duration (mins)]]&gt;90,"Long Meeting","Normal")</f>
        <v>Long Meeting</v>
      </c>
    </row>
    <row r="1449" spans="1:18" x14ac:dyDescent="0.2">
      <c r="A1449">
        <v>1450</v>
      </c>
      <c r="B1449" s="1">
        <v>45597</v>
      </c>
      <c r="C1449" s="2" t="s">
        <v>34</v>
      </c>
      <c r="D1449" s="2" t="s">
        <v>43</v>
      </c>
      <c r="E1449" t="s">
        <v>38</v>
      </c>
      <c r="F1449">
        <v>3</v>
      </c>
      <c r="G1449" s="12">
        <v>16</v>
      </c>
      <c r="H1449">
        <v>5</v>
      </c>
      <c r="I1449" t="s">
        <v>13</v>
      </c>
      <c r="J1449" t="s">
        <v>28</v>
      </c>
      <c r="K1449" s="4">
        <f>(Table1[[#This Row],[EndTime]]-Table1[[#This Row],[StartTime]])*1440</f>
        <v>60.000000000000028</v>
      </c>
      <c r="L1449" s="5">
        <f>Table1[[#This Row],[Attendees]]/Table1[[#This Row],[Capacity]]</f>
        <v>0.3125</v>
      </c>
      <c r="M1449">
        <f>IF(Table1[[#This Row],[Attendees]]&gt;Table1[[#This Row],[Capacity]],1,0)</f>
        <v>0</v>
      </c>
      <c r="N1449" t="str">
        <f>TEXT(Table1[[#This Row],[Date]],"ddd")</f>
        <v>Fri</v>
      </c>
      <c r="O1449" t="str">
        <f>TEXT(Table1[[#This Row],[Date]],"mmm")</f>
        <v>Nov</v>
      </c>
      <c r="P1449" t="str">
        <f>IF(Table1[[#This Row],[Capacity]]&lt;=4,"Small",IF(Table1[[#This Row],[Capacity]]&lt;=8,"Medium","Large"))</f>
        <v>Large</v>
      </c>
      <c r="Q1449" t="str">
        <f>IF(Table1[[#This Row],[Utilization %]]&lt;0.25,"Barely Attended","Normal")</f>
        <v>Normal</v>
      </c>
      <c r="R1449" t="str">
        <f>IF(Table1[[#This Row],[Meeting duration (mins)]]&gt;90,"Long Meeting","Normal")</f>
        <v>Normal</v>
      </c>
    </row>
    <row r="1450" spans="1:18" x14ac:dyDescent="0.2">
      <c r="A1450">
        <v>1451</v>
      </c>
      <c r="B1450" s="1">
        <v>45624</v>
      </c>
      <c r="C1450" s="2" t="s">
        <v>33</v>
      </c>
      <c r="D1450" s="2" t="s">
        <v>24</v>
      </c>
      <c r="E1450" t="s">
        <v>12</v>
      </c>
      <c r="F1450">
        <v>2</v>
      </c>
      <c r="G1450" s="12">
        <v>8</v>
      </c>
      <c r="H1450">
        <v>1</v>
      </c>
      <c r="I1450" t="s">
        <v>13</v>
      </c>
      <c r="J1450" t="s">
        <v>23</v>
      </c>
      <c r="K1450" s="4">
        <f>(Table1[[#This Row],[EndTime]]-Table1[[#This Row],[StartTime]])*1440</f>
        <v>60.000000000000107</v>
      </c>
      <c r="L1450" s="5">
        <f>Table1[[#This Row],[Attendees]]/Table1[[#This Row],[Capacity]]</f>
        <v>0.125</v>
      </c>
      <c r="M1450">
        <f>IF(Table1[[#This Row],[Attendees]]&gt;Table1[[#This Row],[Capacity]],1,0)</f>
        <v>0</v>
      </c>
      <c r="N1450" t="str">
        <f>TEXT(Table1[[#This Row],[Date]],"ddd")</f>
        <v>Thu</v>
      </c>
      <c r="O1450" t="str">
        <f>TEXT(Table1[[#This Row],[Date]],"mmm")</f>
        <v>Nov</v>
      </c>
      <c r="P1450" t="str">
        <f>IF(Table1[[#This Row],[Capacity]]&lt;=4,"Small",IF(Table1[[#This Row],[Capacity]]&lt;=8,"Medium","Large"))</f>
        <v>Medium</v>
      </c>
      <c r="Q1450" t="str">
        <f>IF(Table1[[#This Row],[Utilization %]]&lt;0.25,"Barely Attended","Normal")</f>
        <v>Barely Attended</v>
      </c>
      <c r="R1450" t="str">
        <f>IF(Table1[[#This Row],[Meeting duration (mins)]]&gt;90,"Long Meeting","Normal")</f>
        <v>Normal</v>
      </c>
    </row>
    <row r="1451" spans="1:18" x14ac:dyDescent="0.2">
      <c r="A1451">
        <v>1452</v>
      </c>
      <c r="B1451" s="1">
        <v>45438</v>
      </c>
      <c r="C1451" s="2" t="s">
        <v>20</v>
      </c>
      <c r="D1451" s="2" t="s">
        <v>36</v>
      </c>
      <c r="E1451" t="s">
        <v>38</v>
      </c>
      <c r="F1451">
        <v>3</v>
      </c>
      <c r="G1451" s="12">
        <v>16</v>
      </c>
      <c r="H1451">
        <v>10</v>
      </c>
      <c r="I1451" t="s">
        <v>22</v>
      </c>
      <c r="J1451" t="s">
        <v>30</v>
      </c>
      <c r="K1451" s="4">
        <f>(Table1[[#This Row],[EndTime]]-Table1[[#This Row],[StartTime]])*1440</f>
        <v>60.000000000000028</v>
      </c>
      <c r="L1451" s="5">
        <f>Table1[[#This Row],[Attendees]]/Table1[[#This Row],[Capacity]]</f>
        <v>0.625</v>
      </c>
      <c r="M1451">
        <f>IF(Table1[[#This Row],[Attendees]]&gt;Table1[[#This Row],[Capacity]],1,0)</f>
        <v>0</v>
      </c>
      <c r="N1451" t="str">
        <f>TEXT(Table1[[#This Row],[Date]],"ddd")</f>
        <v>Sun</v>
      </c>
      <c r="O1451" t="str">
        <f>TEXT(Table1[[#This Row],[Date]],"mmm")</f>
        <v>May</v>
      </c>
      <c r="P1451" t="str">
        <f>IF(Table1[[#This Row],[Capacity]]&lt;=4,"Small",IF(Table1[[#This Row],[Capacity]]&lt;=8,"Medium","Large"))</f>
        <v>Large</v>
      </c>
      <c r="Q1451" t="str">
        <f>IF(Table1[[#This Row],[Utilization %]]&lt;0.25,"Barely Attended","Normal")</f>
        <v>Normal</v>
      </c>
      <c r="R1451" t="str">
        <f>IF(Table1[[#This Row],[Meeting duration (mins)]]&gt;90,"Long Meeting","Normal")</f>
        <v>Normal</v>
      </c>
    </row>
    <row r="1452" spans="1:18" x14ac:dyDescent="0.2">
      <c r="A1452">
        <v>1453</v>
      </c>
      <c r="B1452" s="1">
        <v>45612</v>
      </c>
      <c r="C1452" s="2" t="s">
        <v>20</v>
      </c>
      <c r="D1452" s="2" t="s">
        <v>36</v>
      </c>
      <c r="E1452" t="s">
        <v>25</v>
      </c>
      <c r="F1452">
        <v>1</v>
      </c>
      <c r="G1452" s="12">
        <v>4</v>
      </c>
      <c r="H1452">
        <v>4</v>
      </c>
      <c r="I1452" t="s">
        <v>39</v>
      </c>
      <c r="J1452" t="s">
        <v>18</v>
      </c>
      <c r="K1452" s="4">
        <f>(Table1[[#This Row],[EndTime]]-Table1[[#This Row],[StartTime]])*1440</f>
        <v>60.000000000000028</v>
      </c>
      <c r="L1452" s="5">
        <f>Table1[[#This Row],[Attendees]]/Table1[[#This Row],[Capacity]]</f>
        <v>1</v>
      </c>
      <c r="M1452">
        <f>IF(Table1[[#This Row],[Attendees]]&gt;Table1[[#This Row],[Capacity]],1,0)</f>
        <v>0</v>
      </c>
      <c r="N1452" t="str">
        <f>TEXT(Table1[[#This Row],[Date]],"ddd")</f>
        <v>Sat</v>
      </c>
      <c r="O1452" t="str">
        <f>TEXT(Table1[[#This Row],[Date]],"mmm")</f>
        <v>Nov</v>
      </c>
      <c r="P1452" t="str">
        <f>IF(Table1[[#This Row],[Capacity]]&lt;=4,"Small",IF(Table1[[#This Row],[Capacity]]&lt;=8,"Medium","Large"))</f>
        <v>Small</v>
      </c>
      <c r="Q1452" t="str">
        <f>IF(Table1[[#This Row],[Utilization %]]&lt;0.25,"Barely Attended","Normal")</f>
        <v>Normal</v>
      </c>
      <c r="R1452" t="str">
        <f>IF(Table1[[#This Row],[Meeting duration (mins)]]&gt;90,"Long Meeting","Normal")</f>
        <v>Normal</v>
      </c>
    </row>
    <row r="1453" spans="1:18" x14ac:dyDescent="0.2">
      <c r="A1453">
        <v>1454</v>
      </c>
      <c r="B1453" s="1">
        <v>45549</v>
      </c>
      <c r="C1453" s="2" t="s">
        <v>33</v>
      </c>
      <c r="D1453" s="2" t="s">
        <v>24</v>
      </c>
      <c r="E1453" t="s">
        <v>12</v>
      </c>
      <c r="F1453">
        <v>2</v>
      </c>
      <c r="G1453" s="12">
        <v>8</v>
      </c>
      <c r="H1453">
        <v>8</v>
      </c>
      <c r="I1453" t="s">
        <v>17</v>
      </c>
      <c r="J1453" t="s">
        <v>23</v>
      </c>
      <c r="K1453" s="4">
        <f>(Table1[[#This Row],[EndTime]]-Table1[[#This Row],[StartTime]])*1440</f>
        <v>60.000000000000107</v>
      </c>
      <c r="L1453" s="5">
        <f>Table1[[#This Row],[Attendees]]/Table1[[#This Row],[Capacity]]</f>
        <v>1</v>
      </c>
      <c r="M1453">
        <f>IF(Table1[[#This Row],[Attendees]]&gt;Table1[[#This Row],[Capacity]],1,0)</f>
        <v>0</v>
      </c>
      <c r="N1453" t="str">
        <f>TEXT(Table1[[#This Row],[Date]],"ddd")</f>
        <v>Sat</v>
      </c>
      <c r="O1453" t="str">
        <f>TEXT(Table1[[#This Row],[Date]],"mmm")</f>
        <v>Sep</v>
      </c>
      <c r="P1453" t="str">
        <f>IF(Table1[[#This Row],[Capacity]]&lt;=4,"Small",IF(Table1[[#This Row],[Capacity]]&lt;=8,"Medium","Large"))</f>
        <v>Medium</v>
      </c>
      <c r="Q1453" t="str">
        <f>IF(Table1[[#This Row],[Utilization %]]&lt;0.25,"Barely Attended","Normal")</f>
        <v>Normal</v>
      </c>
      <c r="R1453" t="str">
        <f>IF(Table1[[#This Row],[Meeting duration (mins)]]&gt;90,"Long Meeting","Normal")</f>
        <v>Normal</v>
      </c>
    </row>
    <row r="1454" spans="1:18" x14ac:dyDescent="0.2">
      <c r="A1454">
        <v>1455</v>
      </c>
      <c r="B1454" s="1">
        <v>45428</v>
      </c>
      <c r="C1454" s="2" t="s">
        <v>15</v>
      </c>
      <c r="D1454" s="2" t="s">
        <v>16</v>
      </c>
      <c r="E1454" t="s">
        <v>12</v>
      </c>
      <c r="F1454">
        <v>2</v>
      </c>
      <c r="G1454" s="12">
        <v>8</v>
      </c>
      <c r="H1454">
        <v>9</v>
      </c>
      <c r="I1454" t="s">
        <v>13</v>
      </c>
      <c r="J1454" t="s">
        <v>18</v>
      </c>
      <c r="K1454" s="4">
        <f>(Table1[[#This Row],[EndTime]]-Table1[[#This Row],[StartTime]])*1440</f>
        <v>119.99999999999997</v>
      </c>
      <c r="L1454" s="5">
        <f>Table1[[#This Row],[Attendees]]/Table1[[#This Row],[Capacity]]</f>
        <v>1.125</v>
      </c>
      <c r="M1454">
        <f>IF(Table1[[#This Row],[Attendees]]&gt;Table1[[#This Row],[Capacity]],1,0)</f>
        <v>1</v>
      </c>
      <c r="N1454" t="str">
        <f>TEXT(Table1[[#This Row],[Date]],"ddd")</f>
        <v>Thu</v>
      </c>
      <c r="O1454" t="str">
        <f>TEXT(Table1[[#This Row],[Date]],"mmm")</f>
        <v>May</v>
      </c>
      <c r="P1454" t="str">
        <f>IF(Table1[[#This Row],[Capacity]]&lt;=4,"Small",IF(Table1[[#This Row],[Capacity]]&lt;=8,"Medium","Large"))</f>
        <v>Medium</v>
      </c>
      <c r="Q1454" t="str">
        <f>IF(Table1[[#This Row],[Utilization %]]&lt;0.25,"Barely Attended","Normal")</f>
        <v>Normal</v>
      </c>
      <c r="R1454" t="str">
        <f>IF(Table1[[#This Row],[Meeting duration (mins)]]&gt;90,"Long Meeting","Normal")</f>
        <v>Long Meeting</v>
      </c>
    </row>
    <row r="1455" spans="1:18" x14ac:dyDescent="0.2">
      <c r="A1455">
        <v>1456</v>
      </c>
      <c r="B1455" s="1">
        <v>45420</v>
      </c>
      <c r="C1455" s="2" t="s">
        <v>34</v>
      </c>
      <c r="D1455" s="2" t="s">
        <v>20</v>
      </c>
      <c r="E1455" t="s">
        <v>49</v>
      </c>
      <c r="F1455">
        <v>3</v>
      </c>
      <c r="G1455" s="12">
        <v>12</v>
      </c>
      <c r="H1455">
        <v>6</v>
      </c>
      <c r="I1455" t="s">
        <v>13</v>
      </c>
      <c r="J1455" t="s">
        <v>18</v>
      </c>
      <c r="K1455" s="4">
        <f>(Table1[[#This Row],[EndTime]]-Table1[[#This Row],[StartTime]])*1440</f>
        <v>29.999999999999972</v>
      </c>
      <c r="L1455" s="5">
        <f>Table1[[#This Row],[Attendees]]/Table1[[#This Row],[Capacity]]</f>
        <v>0.5</v>
      </c>
      <c r="M1455">
        <f>IF(Table1[[#This Row],[Attendees]]&gt;Table1[[#This Row],[Capacity]],1,0)</f>
        <v>0</v>
      </c>
      <c r="N1455" t="str">
        <f>TEXT(Table1[[#This Row],[Date]],"ddd")</f>
        <v>Wed</v>
      </c>
      <c r="O1455" t="str">
        <f>TEXT(Table1[[#This Row],[Date]],"mmm")</f>
        <v>May</v>
      </c>
      <c r="P1455" t="str">
        <f>IF(Table1[[#This Row],[Capacity]]&lt;=4,"Small",IF(Table1[[#This Row],[Capacity]]&lt;=8,"Medium","Large"))</f>
        <v>Large</v>
      </c>
      <c r="Q1455" t="str">
        <f>IF(Table1[[#This Row],[Utilization %]]&lt;0.25,"Barely Attended","Normal")</f>
        <v>Normal</v>
      </c>
      <c r="R1455" t="str">
        <f>IF(Table1[[#This Row],[Meeting duration (mins)]]&gt;90,"Long Meeting","Normal")</f>
        <v>Normal</v>
      </c>
    </row>
    <row r="1456" spans="1:18" x14ac:dyDescent="0.2">
      <c r="A1456">
        <v>1457</v>
      </c>
      <c r="B1456" s="1">
        <v>45324</v>
      </c>
      <c r="C1456" s="2" t="s">
        <v>32</v>
      </c>
      <c r="D1456" s="2" t="s">
        <v>16</v>
      </c>
      <c r="E1456" t="s">
        <v>49</v>
      </c>
      <c r="F1456">
        <v>3</v>
      </c>
      <c r="G1456" s="12">
        <v>12</v>
      </c>
      <c r="H1456">
        <v>9</v>
      </c>
      <c r="I1456" t="s">
        <v>41</v>
      </c>
      <c r="J1456" t="s">
        <v>28</v>
      </c>
      <c r="K1456" s="4">
        <f>(Table1[[#This Row],[EndTime]]-Table1[[#This Row],[StartTime]])*1440</f>
        <v>30.000000000000053</v>
      </c>
      <c r="L1456" s="5">
        <f>Table1[[#This Row],[Attendees]]/Table1[[#This Row],[Capacity]]</f>
        <v>0.75</v>
      </c>
      <c r="M1456">
        <f>IF(Table1[[#This Row],[Attendees]]&gt;Table1[[#This Row],[Capacity]],1,0)</f>
        <v>0</v>
      </c>
      <c r="N1456" t="str">
        <f>TEXT(Table1[[#This Row],[Date]],"ddd")</f>
        <v>Fri</v>
      </c>
      <c r="O1456" t="str">
        <f>TEXT(Table1[[#This Row],[Date]],"mmm")</f>
        <v>Feb</v>
      </c>
      <c r="P1456" t="str">
        <f>IF(Table1[[#This Row],[Capacity]]&lt;=4,"Small",IF(Table1[[#This Row],[Capacity]]&lt;=8,"Medium","Large"))</f>
        <v>Large</v>
      </c>
      <c r="Q1456" t="str">
        <f>IF(Table1[[#This Row],[Utilization %]]&lt;0.25,"Barely Attended","Normal")</f>
        <v>Normal</v>
      </c>
      <c r="R1456" t="str">
        <f>IF(Table1[[#This Row],[Meeting duration (mins)]]&gt;90,"Long Meeting","Normal")</f>
        <v>Normal</v>
      </c>
    </row>
    <row r="1457" spans="1:18" x14ac:dyDescent="0.2">
      <c r="A1457">
        <v>1458</v>
      </c>
      <c r="B1457" s="1">
        <v>45651</v>
      </c>
      <c r="C1457" s="2" t="s">
        <v>36</v>
      </c>
      <c r="D1457" s="2" t="s">
        <v>15</v>
      </c>
      <c r="E1457" t="s">
        <v>49</v>
      </c>
      <c r="F1457">
        <v>3</v>
      </c>
      <c r="G1457" s="12">
        <v>12</v>
      </c>
      <c r="H1457">
        <v>11</v>
      </c>
      <c r="I1457" t="s">
        <v>27</v>
      </c>
      <c r="J1457" t="s">
        <v>14</v>
      </c>
      <c r="K1457" s="4">
        <f>(Table1[[#This Row],[EndTime]]-Table1[[#This Row],[StartTime]])*1440</f>
        <v>60.000000000000028</v>
      </c>
      <c r="L1457" s="5">
        <f>Table1[[#This Row],[Attendees]]/Table1[[#This Row],[Capacity]]</f>
        <v>0.91666666666666663</v>
      </c>
      <c r="M1457">
        <f>IF(Table1[[#This Row],[Attendees]]&gt;Table1[[#This Row],[Capacity]],1,0)</f>
        <v>0</v>
      </c>
      <c r="N1457" t="str">
        <f>TEXT(Table1[[#This Row],[Date]],"ddd")</f>
        <v>Wed</v>
      </c>
      <c r="O1457" t="str">
        <f>TEXT(Table1[[#This Row],[Date]],"mmm")</f>
        <v>Dec</v>
      </c>
      <c r="P1457" t="str">
        <f>IF(Table1[[#This Row],[Capacity]]&lt;=4,"Small",IF(Table1[[#This Row],[Capacity]]&lt;=8,"Medium","Large"))</f>
        <v>Large</v>
      </c>
      <c r="Q1457" t="str">
        <f>IF(Table1[[#This Row],[Utilization %]]&lt;0.25,"Barely Attended","Normal")</f>
        <v>Normal</v>
      </c>
      <c r="R1457" t="str">
        <f>IF(Table1[[#This Row],[Meeting duration (mins)]]&gt;90,"Long Meeting","Normal")</f>
        <v>Normal</v>
      </c>
    </row>
    <row r="1458" spans="1:18" x14ac:dyDescent="0.2">
      <c r="A1458">
        <v>1459</v>
      </c>
      <c r="B1458" s="1">
        <v>45444</v>
      </c>
      <c r="C1458" s="2" t="s">
        <v>15</v>
      </c>
      <c r="D1458" s="2" t="s">
        <v>29</v>
      </c>
      <c r="E1458" t="s">
        <v>21</v>
      </c>
      <c r="F1458">
        <v>1</v>
      </c>
      <c r="G1458" s="12">
        <v>6</v>
      </c>
      <c r="H1458">
        <v>6</v>
      </c>
      <c r="I1458" t="s">
        <v>17</v>
      </c>
      <c r="J1458" t="s">
        <v>18</v>
      </c>
      <c r="K1458" s="4">
        <f>(Table1[[#This Row],[EndTime]]-Table1[[#This Row],[StartTime]])*1440</f>
        <v>29.999999999999972</v>
      </c>
      <c r="L1458" s="5">
        <f>Table1[[#This Row],[Attendees]]/Table1[[#This Row],[Capacity]]</f>
        <v>1</v>
      </c>
      <c r="M1458">
        <f>IF(Table1[[#This Row],[Attendees]]&gt;Table1[[#This Row],[Capacity]],1,0)</f>
        <v>0</v>
      </c>
      <c r="N1458" t="str">
        <f>TEXT(Table1[[#This Row],[Date]],"ddd")</f>
        <v>Sat</v>
      </c>
      <c r="O1458" t="str">
        <f>TEXT(Table1[[#This Row],[Date]],"mmm")</f>
        <v>Jun</v>
      </c>
      <c r="P1458" t="str">
        <f>IF(Table1[[#This Row],[Capacity]]&lt;=4,"Small",IF(Table1[[#This Row],[Capacity]]&lt;=8,"Medium","Large"))</f>
        <v>Medium</v>
      </c>
      <c r="Q1458" t="str">
        <f>IF(Table1[[#This Row],[Utilization %]]&lt;0.25,"Barely Attended","Normal")</f>
        <v>Normal</v>
      </c>
      <c r="R1458" t="str">
        <f>IF(Table1[[#This Row],[Meeting duration (mins)]]&gt;90,"Long Meeting","Normal")</f>
        <v>Normal</v>
      </c>
    </row>
    <row r="1459" spans="1:18" x14ac:dyDescent="0.2">
      <c r="A1459">
        <v>1460</v>
      </c>
      <c r="B1459" s="1">
        <v>45455</v>
      </c>
      <c r="C1459" s="2" t="s">
        <v>43</v>
      </c>
      <c r="D1459" s="2" t="s">
        <v>44</v>
      </c>
      <c r="E1459" t="s">
        <v>25</v>
      </c>
      <c r="F1459">
        <v>1</v>
      </c>
      <c r="G1459" s="12">
        <v>4</v>
      </c>
      <c r="H1459">
        <v>2</v>
      </c>
      <c r="I1459" t="s">
        <v>27</v>
      </c>
      <c r="J1459" t="s">
        <v>40</v>
      </c>
      <c r="K1459" s="4">
        <f>(Table1[[#This Row],[EndTime]]-Table1[[#This Row],[StartTime]])*1440</f>
        <v>59.999999999999943</v>
      </c>
      <c r="L1459" s="5">
        <f>Table1[[#This Row],[Attendees]]/Table1[[#This Row],[Capacity]]</f>
        <v>0.5</v>
      </c>
      <c r="M1459">
        <f>IF(Table1[[#This Row],[Attendees]]&gt;Table1[[#This Row],[Capacity]],1,0)</f>
        <v>0</v>
      </c>
      <c r="N1459" t="str">
        <f>TEXT(Table1[[#This Row],[Date]],"ddd")</f>
        <v>Wed</v>
      </c>
      <c r="O1459" t="str">
        <f>TEXT(Table1[[#This Row],[Date]],"mmm")</f>
        <v>Jun</v>
      </c>
      <c r="P1459" t="str">
        <f>IF(Table1[[#This Row],[Capacity]]&lt;=4,"Small",IF(Table1[[#This Row],[Capacity]]&lt;=8,"Medium","Large"))</f>
        <v>Small</v>
      </c>
      <c r="Q1459" t="str">
        <f>IF(Table1[[#This Row],[Utilization %]]&lt;0.25,"Barely Attended","Normal")</f>
        <v>Normal</v>
      </c>
      <c r="R1459" t="str">
        <f>IF(Table1[[#This Row],[Meeting duration (mins)]]&gt;90,"Long Meeting","Normal")</f>
        <v>Normal</v>
      </c>
    </row>
    <row r="1460" spans="1:18" x14ac:dyDescent="0.2">
      <c r="A1460">
        <v>1461</v>
      </c>
      <c r="B1460" s="1">
        <v>45451</v>
      </c>
      <c r="C1460" s="2" t="s">
        <v>15</v>
      </c>
      <c r="D1460" s="2" t="s">
        <v>37</v>
      </c>
      <c r="E1460" t="s">
        <v>12</v>
      </c>
      <c r="F1460">
        <v>2</v>
      </c>
      <c r="G1460" s="12">
        <v>8</v>
      </c>
      <c r="H1460">
        <v>10</v>
      </c>
      <c r="I1460" t="s">
        <v>22</v>
      </c>
      <c r="J1460" t="s">
        <v>40</v>
      </c>
      <c r="K1460" s="4">
        <f>(Table1[[#This Row],[EndTime]]-Table1[[#This Row],[StartTime]])*1440</f>
        <v>60.000000000000028</v>
      </c>
      <c r="L1460" s="5">
        <f>Table1[[#This Row],[Attendees]]/Table1[[#This Row],[Capacity]]</f>
        <v>1.25</v>
      </c>
      <c r="M1460">
        <f>IF(Table1[[#This Row],[Attendees]]&gt;Table1[[#This Row],[Capacity]],1,0)</f>
        <v>1</v>
      </c>
      <c r="N1460" t="str">
        <f>TEXT(Table1[[#This Row],[Date]],"ddd")</f>
        <v>Sat</v>
      </c>
      <c r="O1460" t="str">
        <f>TEXT(Table1[[#This Row],[Date]],"mmm")</f>
        <v>Jun</v>
      </c>
      <c r="P1460" t="str">
        <f>IF(Table1[[#This Row],[Capacity]]&lt;=4,"Small",IF(Table1[[#This Row],[Capacity]]&lt;=8,"Medium","Large"))</f>
        <v>Medium</v>
      </c>
      <c r="Q1460" t="str">
        <f>IF(Table1[[#This Row],[Utilization %]]&lt;0.25,"Barely Attended","Normal")</f>
        <v>Normal</v>
      </c>
      <c r="R1460" t="str">
        <f>IF(Table1[[#This Row],[Meeting duration (mins)]]&gt;90,"Long Meeting","Normal")</f>
        <v>Normal</v>
      </c>
    </row>
    <row r="1461" spans="1:18" x14ac:dyDescent="0.2">
      <c r="A1461">
        <v>1462</v>
      </c>
      <c r="B1461" s="1">
        <v>45475</v>
      </c>
      <c r="C1461" s="2" t="s">
        <v>11</v>
      </c>
      <c r="D1461" s="2" t="s">
        <v>46</v>
      </c>
      <c r="E1461" t="s">
        <v>12</v>
      </c>
      <c r="F1461">
        <v>2</v>
      </c>
      <c r="G1461" s="12">
        <v>8</v>
      </c>
      <c r="H1461">
        <v>7</v>
      </c>
      <c r="I1461" t="s">
        <v>39</v>
      </c>
      <c r="J1461" t="s">
        <v>23</v>
      </c>
      <c r="K1461" s="4">
        <f>(Table1[[#This Row],[EndTime]]-Table1[[#This Row],[StartTime]])*1440</f>
        <v>119.99999999999989</v>
      </c>
      <c r="L1461" s="5">
        <f>Table1[[#This Row],[Attendees]]/Table1[[#This Row],[Capacity]]</f>
        <v>0.875</v>
      </c>
      <c r="M1461">
        <f>IF(Table1[[#This Row],[Attendees]]&gt;Table1[[#This Row],[Capacity]],1,0)</f>
        <v>0</v>
      </c>
      <c r="N1461" t="str">
        <f>TEXT(Table1[[#This Row],[Date]],"ddd")</f>
        <v>Tue</v>
      </c>
      <c r="O1461" t="str">
        <f>TEXT(Table1[[#This Row],[Date]],"mmm")</f>
        <v>Jul</v>
      </c>
      <c r="P1461" t="str">
        <f>IF(Table1[[#This Row],[Capacity]]&lt;=4,"Small",IF(Table1[[#This Row],[Capacity]]&lt;=8,"Medium","Large"))</f>
        <v>Medium</v>
      </c>
      <c r="Q1461" t="str">
        <f>IF(Table1[[#This Row],[Utilization %]]&lt;0.25,"Barely Attended","Normal")</f>
        <v>Normal</v>
      </c>
      <c r="R1461" t="str">
        <f>IF(Table1[[#This Row],[Meeting duration (mins)]]&gt;90,"Long Meeting","Normal")</f>
        <v>Long Meeting</v>
      </c>
    </row>
    <row r="1462" spans="1:18" x14ac:dyDescent="0.2">
      <c r="A1462">
        <v>1463</v>
      </c>
      <c r="B1462" s="1">
        <v>45396</v>
      </c>
      <c r="C1462" s="2" t="s">
        <v>10</v>
      </c>
      <c r="D1462" s="2" t="s">
        <v>26</v>
      </c>
      <c r="E1462" t="s">
        <v>25</v>
      </c>
      <c r="F1462">
        <v>1</v>
      </c>
      <c r="G1462" s="12">
        <v>4</v>
      </c>
      <c r="H1462">
        <v>7</v>
      </c>
      <c r="I1462" t="s">
        <v>17</v>
      </c>
      <c r="J1462" t="s">
        <v>14</v>
      </c>
      <c r="K1462" s="4">
        <f>(Table1[[#This Row],[EndTime]]-Table1[[#This Row],[StartTime]])*1440</f>
        <v>59.999999999999943</v>
      </c>
      <c r="L1462" s="5">
        <f>Table1[[#This Row],[Attendees]]/Table1[[#This Row],[Capacity]]</f>
        <v>1.75</v>
      </c>
      <c r="M1462">
        <f>IF(Table1[[#This Row],[Attendees]]&gt;Table1[[#This Row],[Capacity]],1,0)</f>
        <v>1</v>
      </c>
      <c r="N1462" t="str">
        <f>TEXT(Table1[[#This Row],[Date]],"ddd")</f>
        <v>Sun</v>
      </c>
      <c r="O1462" t="str">
        <f>TEXT(Table1[[#This Row],[Date]],"mmm")</f>
        <v>Apr</v>
      </c>
      <c r="P1462" t="str">
        <f>IF(Table1[[#This Row],[Capacity]]&lt;=4,"Small",IF(Table1[[#This Row],[Capacity]]&lt;=8,"Medium","Large"))</f>
        <v>Small</v>
      </c>
      <c r="Q1462" t="str">
        <f>IF(Table1[[#This Row],[Utilization %]]&lt;0.25,"Barely Attended","Normal")</f>
        <v>Normal</v>
      </c>
      <c r="R1462" t="str">
        <f>IF(Table1[[#This Row],[Meeting duration (mins)]]&gt;90,"Long Meeting","Normal")</f>
        <v>Normal</v>
      </c>
    </row>
    <row r="1463" spans="1:18" x14ac:dyDescent="0.2">
      <c r="A1463">
        <v>1464</v>
      </c>
      <c r="B1463" s="1">
        <v>45309</v>
      </c>
      <c r="C1463" s="2" t="s">
        <v>43</v>
      </c>
      <c r="D1463" s="2" t="s">
        <v>36</v>
      </c>
      <c r="E1463" t="s">
        <v>49</v>
      </c>
      <c r="F1463">
        <v>3</v>
      </c>
      <c r="G1463" s="12">
        <v>12</v>
      </c>
      <c r="H1463">
        <v>4</v>
      </c>
      <c r="I1463" t="s">
        <v>42</v>
      </c>
      <c r="J1463" t="s">
        <v>28</v>
      </c>
      <c r="K1463" s="4">
        <f>(Table1[[#This Row],[EndTime]]-Table1[[#This Row],[StartTime]])*1440</f>
        <v>29.999999999999972</v>
      </c>
      <c r="L1463" s="5">
        <f>Table1[[#This Row],[Attendees]]/Table1[[#This Row],[Capacity]]</f>
        <v>0.33333333333333331</v>
      </c>
      <c r="M1463">
        <f>IF(Table1[[#This Row],[Attendees]]&gt;Table1[[#This Row],[Capacity]],1,0)</f>
        <v>0</v>
      </c>
      <c r="N1463" t="str">
        <f>TEXT(Table1[[#This Row],[Date]],"ddd")</f>
        <v>Thu</v>
      </c>
      <c r="O1463" t="str">
        <f>TEXT(Table1[[#This Row],[Date]],"mmm")</f>
        <v>Jan</v>
      </c>
      <c r="P1463" t="str">
        <f>IF(Table1[[#This Row],[Capacity]]&lt;=4,"Small",IF(Table1[[#This Row],[Capacity]]&lt;=8,"Medium","Large"))</f>
        <v>Large</v>
      </c>
      <c r="Q1463" t="str">
        <f>IF(Table1[[#This Row],[Utilization %]]&lt;0.25,"Barely Attended","Normal")</f>
        <v>Normal</v>
      </c>
      <c r="R1463" t="str">
        <f>IF(Table1[[#This Row],[Meeting duration (mins)]]&gt;90,"Long Meeting","Normal")</f>
        <v>Normal</v>
      </c>
    </row>
    <row r="1464" spans="1:18" x14ac:dyDescent="0.2">
      <c r="A1464">
        <v>1465</v>
      </c>
      <c r="B1464" s="1">
        <v>45320</v>
      </c>
      <c r="C1464" s="2" t="s">
        <v>10</v>
      </c>
      <c r="D1464" s="2" t="s">
        <v>45</v>
      </c>
      <c r="E1464" t="s">
        <v>21</v>
      </c>
      <c r="F1464">
        <v>1</v>
      </c>
      <c r="G1464" s="12">
        <v>6</v>
      </c>
      <c r="H1464">
        <v>9</v>
      </c>
      <c r="I1464" t="s">
        <v>17</v>
      </c>
      <c r="J1464" t="s">
        <v>28</v>
      </c>
      <c r="K1464" s="4">
        <f>(Table1[[#This Row],[EndTime]]-Table1[[#This Row],[StartTime]])*1440</f>
        <v>29.999999999999893</v>
      </c>
      <c r="L1464" s="5">
        <f>Table1[[#This Row],[Attendees]]/Table1[[#This Row],[Capacity]]</f>
        <v>1.5</v>
      </c>
      <c r="M1464">
        <f>IF(Table1[[#This Row],[Attendees]]&gt;Table1[[#This Row],[Capacity]],1,0)</f>
        <v>1</v>
      </c>
      <c r="N1464" t="str">
        <f>TEXT(Table1[[#This Row],[Date]],"ddd")</f>
        <v>Mon</v>
      </c>
      <c r="O1464" t="str">
        <f>TEXT(Table1[[#This Row],[Date]],"mmm")</f>
        <v>Jan</v>
      </c>
      <c r="P1464" t="str">
        <f>IF(Table1[[#This Row],[Capacity]]&lt;=4,"Small",IF(Table1[[#This Row],[Capacity]]&lt;=8,"Medium","Large"))</f>
        <v>Medium</v>
      </c>
      <c r="Q1464" t="str">
        <f>IF(Table1[[#This Row],[Utilization %]]&lt;0.25,"Barely Attended","Normal")</f>
        <v>Normal</v>
      </c>
      <c r="R1464" t="str">
        <f>IF(Table1[[#This Row],[Meeting duration (mins)]]&gt;90,"Long Meeting","Normal")</f>
        <v>Normal</v>
      </c>
    </row>
    <row r="1465" spans="1:18" x14ac:dyDescent="0.2">
      <c r="A1465">
        <v>1466</v>
      </c>
      <c r="B1465" s="1">
        <v>45346</v>
      </c>
      <c r="C1465" s="2" t="s">
        <v>19</v>
      </c>
      <c r="D1465" s="2" t="s">
        <v>43</v>
      </c>
      <c r="E1465" t="s">
        <v>38</v>
      </c>
      <c r="F1465">
        <v>3</v>
      </c>
      <c r="G1465" s="12">
        <v>16</v>
      </c>
      <c r="H1465">
        <v>17</v>
      </c>
      <c r="I1465" t="s">
        <v>42</v>
      </c>
      <c r="J1465" t="s">
        <v>14</v>
      </c>
      <c r="K1465" s="4">
        <f>(Table1[[#This Row],[EndTime]]-Table1[[#This Row],[StartTime]])*1440</f>
        <v>120.00000000000006</v>
      </c>
      <c r="L1465" s="5">
        <f>Table1[[#This Row],[Attendees]]/Table1[[#This Row],[Capacity]]</f>
        <v>1.0625</v>
      </c>
      <c r="M1465">
        <f>IF(Table1[[#This Row],[Attendees]]&gt;Table1[[#This Row],[Capacity]],1,0)</f>
        <v>1</v>
      </c>
      <c r="N1465" t="str">
        <f>TEXT(Table1[[#This Row],[Date]],"ddd")</f>
        <v>Sat</v>
      </c>
      <c r="O1465" t="str">
        <f>TEXT(Table1[[#This Row],[Date]],"mmm")</f>
        <v>Feb</v>
      </c>
      <c r="P1465" t="str">
        <f>IF(Table1[[#This Row],[Capacity]]&lt;=4,"Small",IF(Table1[[#This Row],[Capacity]]&lt;=8,"Medium","Large"))</f>
        <v>Large</v>
      </c>
      <c r="Q1465" t="str">
        <f>IF(Table1[[#This Row],[Utilization %]]&lt;0.25,"Barely Attended","Normal")</f>
        <v>Normal</v>
      </c>
      <c r="R1465" t="str">
        <f>IF(Table1[[#This Row],[Meeting duration (mins)]]&gt;90,"Long Meeting","Normal")</f>
        <v>Long Meeting</v>
      </c>
    </row>
    <row r="1466" spans="1:18" x14ac:dyDescent="0.2">
      <c r="A1466">
        <v>1467</v>
      </c>
      <c r="B1466" s="1">
        <v>45434</v>
      </c>
      <c r="C1466" s="2" t="s">
        <v>29</v>
      </c>
      <c r="D1466" s="2" t="s">
        <v>37</v>
      </c>
      <c r="E1466" t="s">
        <v>21</v>
      </c>
      <c r="F1466">
        <v>1</v>
      </c>
      <c r="G1466" s="12">
        <v>6</v>
      </c>
      <c r="H1466">
        <v>2</v>
      </c>
      <c r="I1466" t="s">
        <v>42</v>
      </c>
      <c r="J1466" t="s">
        <v>23</v>
      </c>
      <c r="K1466" s="4">
        <f>(Table1[[#This Row],[EndTime]]-Table1[[#This Row],[StartTime]])*1440</f>
        <v>30.000000000000053</v>
      </c>
      <c r="L1466" s="5">
        <f>Table1[[#This Row],[Attendees]]/Table1[[#This Row],[Capacity]]</f>
        <v>0.33333333333333331</v>
      </c>
      <c r="M1466">
        <f>IF(Table1[[#This Row],[Attendees]]&gt;Table1[[#This Row],[Capacity]],1,0)</f>
        <v>0</v>
      </c>
      <c r="N1466" t="str">
        <f>TEXT(Table1[[#This Row],[Date]],"ddd")</f>
        <v>Wed</v>
      </c>
      <c r="O1466" t="str">
        <f>TEXT(Table1[[#This Row],[Date]],"mmm")</f>
        <v>May</v>
      </c>
      <c r="P1466" t="str">
        <f>IF(Table1[[#This Row],[Capacity]]&lt;=4,"Small",IF(Table1[[#This Row],[Capacity]]&lt;=8,"Medium","Large"))</f>
        <v>Medium</v>
      </c>
      <c r="Q1466" t="str">
        <f>IF(Table1[[#This Row],[Utilization %]]&lt;0.25,"Barely Attended","Normal")</f>
        <v>Normal</v>
      </c>
      <c r="R1466" t="str">
        <f>IF(Table1[[#This Row],[Meeting duration (mins)]]&gt;90,"Long Meeting","Normal")</f>
        <v>Normal</v>
      </c>
    </row>
    <row r="1467" spans="1:18" x14ac:dyDescent="0.2">
      <c r="A1467">
        <v>1468</v>
      </c>
      <c r="B1467" s="1">
        <v>45491</v>
      </c>
      <c r="C1467" s="2" t="s">
        <v>29</v>
      </c>
      <c r="D1467" s="2" t="s">
        <v>37</v>
      </c>
      <c r="E1467" t="s">
        <v>49</v>
      </c>
      <c r="F1467">
        <v>3</v>
      </c>
      <c r="G1467" s="12">
        <v>12</v>
      </c>
      <c r="H1467">
        <v>6</v>
      </c>
      <c r="I1467" t="s">
        <v>42</v>
      </c>
      <c r="J1467" t="s">
        <v>23</v>
      </c>
      <c r="K1467" s="4">
        <f>(Table1[[#This Row],[EndTime]]-Table1[[#This Row],[StartTime]])*1440</f>
        <v>30.000000000000053</v>
      </c>
      <c r="L1467" s="5">
        <f>Table1[[#This Row],[Attendees]]/Table1[[#This Row],[Capacity]]</f>
        <v>0.5</v>
      </c>
      <c r="M1467">
        <f>IF(Table1[[#This Row],[Attendees]]&gt;Table1[[#This Row],[Capacity]],1,0)</f>
        <v>0</v>
      </c>
      <c r="N1467" t="str">
        <f>TEXT(Table1[[#This Row],[Date]],"ddd")</f>
        <v>Thu</v>
      </c>
      <c r="O1467" t="str">
        <f>TEXT(Table1[[#This Row],[Date]],"mmm")</f>
        <v>Jul</v>
      </c>
      <c r="P1467" t="str">
        <f>IF(Table1[[#This Row],[Capacity]]&lt;=4,"Small",IF(Table1[[#This Row],[Capacity]]&lt;=8,"Medium","Large"))</f>
        <v>Large</v>
      </c>
      <c r="Q1467" t="str">
        <f>IF(Table1[[#This Row],[Utilization %]]&lt;0.25,"Barely Attended","Normal")</f>
        <v>Normal</v>
      </c>
      <c r="R1467" t="str">
        <f>IF(Table1[[#This Row],[Meeting duration (mins)]]&gt;90,"Long Meeting","Normal")</f>
        <v>Normal</v>
      </c>
    </row>
    <row r="1468" spans="1:18" x14ac:dyDescent="0.2">
      <c r="A1468">
        <v>1469</v>
      </c>
      <c r="B1468" s="1">
        <v>45579</v>
      </c>
      <c r="C1468" s="2" t="s">
        <v>32</v>
      </c>
      <c r="D1468" s="2" t="s">
        <v>10</v>
      </c>
      <c r="E1468" t="s">
        <v>25</v>
      </c>
      <c r="F1468">
        <v>1</v>
      </c>
      <c r="G1468" s="12">
        <v>4</v>
      </c>
      <c r="H1468">
        <v>2</v>
      </c>
      <c r="I1468" t="s">
        <v>42</v>
      </c>
      <c r="J1468" t="s">
        <v>14</v>
      </c>
      <c r="K1468" s="4">
        <f>(Table1[[#This Row],[EndTime]]-Table1[[#This Row],[StartTime]])*1440</f>
        <v>60.000000000000107</v>
      </c>
      <c r="L1468" s="5">
        <f>Table1[[#This Row],[Attendees]]/Table1[[#This Row],[Capacity]]</f>
        <v>0.5</v>
      </c>
      <c r="M1468">
        <f>IF(Table1[[#This Row],[Attendees]]&gt;Table1[[#This Row],[Capacity]],1,0)</f>
        <v>0</v>
      </c>
      <c r="N1468" t="str">
        <f>TEXT(Table1[[#This Row],[Date]],"ddd")</f>
        <v>Mon</v>
      </c>
      <c r="O1468" t="str">
        <f>TEXT(Table1[[#This Row],[Date]],"mmm")</f>
        <v>Oct</v>
      </c>
      <c r="P1468" t="str">
        <f>IF(Table1[[#This Row],[Capacity]]&lt;=4,"Small",IF(Table1[[#This Row],[Capacity]]&lt;=8,"Medium","Large"))</f>
        <v>Small</v>
      </c>
      <c r="Q1468" t="str">
        <f>IF(Table1[[#This Row],[Utilization %]]&lt;0.25,"Barely Attended","Normal")</f>
        <v>Normal</v>
      </c>
      <c r="R1468" t="str">
        <f>IF(Table1[[#This Row],[Meeting duration (mins)]]&gt;90,"Long Meeting","Normal")</f>
        <v>Normal</v>
      </c>
    </row>
    <row r="1469" spans="1:18" x14ac:dyDescent="0.2">
      <c r="A1469">
        <v>1470</v>
      </c>
      <c r="B1469" s="1">
        <v>45416</v>
      </c>
      <c r="C1469" s="2" t="s">
        <v>10</v>
      </c>
      <c r="D1469" s="2" t="s">
        <v>11</v>
      </c>
      <c r="E1469" t="s">
        <v>25</v>
      </c>
      <c r="F1469">
        <v>1</v>
      </c>
      <c r="G1469" s="12">
        <v>4</v>
      </c>
      <c r="H1469">
        <v>4</v>
      </c>
      <c r="I1469" t="s">
        <v>41</v>
      </c>
      <c r="J1469" t="s">
        <v>18</v>
      </c>
      <c r="K1469" s="4">
        <f>(Table1[[#This Row],[EndTime]]-Table1[[#This Row],[StartTime]])*1440</f>
        <v>90</v>
      </c>
      <c r="L1469" s="5">
        <f>Table1[[#This Row],[Attendees]]/Table1[[#This Row],[Capacity]]</f>
        <v>1</v>
      </c>
      <c r="M1469">
        <f>IF(Table1[[#This Row],[Attendees]]&gt;Table1[[#This Row],[Capacity]],1,0)</f>
        <v>0</v>
      </c>
      <c r="N1469" t="str">
        <f>TEXT(Table1[[#This Row],[Date]],"ddd")</f>
        <v>Sat</v>
      </c>
      <c r="O1469" t="str">
        <f>TEXT(Table1[[#This Row],[Date]],"mmm")</f>
        <v>May</v>
      </c>
      <c r="P1469" t="str">
        <f>IF(Table1[[#This Row],[Capacity]]&lt;=4,"Small",IF(Table1[[#This Row],[Capacity]]&lt;=8,"Medium","Large"))</f>
        <v>Small</v>
      </c>
      <c r="Q1469" t="str">
        <f>IF(Table1[[#This Row],[Utilization %]]&lt;0.25,"Barely Attended","Normal")</f>
        <v>Normal</v>
      </c>
      <c r="R1469" t="str">
        <f>IF(Table1[[#This Row],[Meeting duration (mins)]]&gt;90,"Long Meeting","Normal")</f>
        <v>Normal</v>
      </c>
    </row>
    <row r="1470" spans="1:18" x14ac:dyDescent="0.2">
      <c r="A1470">
        <v>1471</v>
      </c>
      <c r="B1470" s="1">
        <v>45297</v>
      </c>
      <c r="C1470" s="2" t="s">
        <v>10</v>
      </c>
      <c r="D1470" s="2" t="s">
        <v>26</v>
      </c>
      <c r="E1470" t="s">
        <v>49</v>
      </c>
      <c r="F1470">
        <v>3</v>
      </c>
      <c r="G1470" s="12">
        <v>12</v>
      </c>
      <c r="H1470">
        <v>15</v>
      </c>
      <c r="I1470" t="s">
        <v>27</v>
      </c>
      <c r="J1470" t="s">
        <v>14</v>
      </c>
      <c r="K1470" s="4">
        <f>(Table1[[#This Row],[EndTime]]-Table1[[#This Row],[StartTime]])*1440</f>
        <v>59.999999999999943</v>
      </c>
      <c r="L1470" s="5">
        <f>Table1[[#This Row],[Attendees]]/Table1[[#This Row],[Capacity]]</f>
        <v>1.25</v>
      </c>
      <c r="M1470">
        <f>IF(Table1[[#This Row],[Attendees]]&gt;Table1[[#This Row],[Capacity]],1,0)</f>
        <v>1</v>
      </c>
      <c r="N1470" t="str">
        <f>TEXT(Table1[[#This Row],[Date]],"ddd")</f>
        <v>Sat</v>
      </c>
      <c r="O1470" t="str">
        <f>TEXT(Table1[[#This Row],[Date]],"mmm")</f>
        <v>Jan</v>
      </c>
      <c r="P1470" t="str">
        <f>IF(Table1[[#This Row],[Capacity]]&lt;=4,"Small",IF(Table1[[#This Row],[Capacity]]&lt;=8,"Medium","Large"))</f>
        <v>Large</v>
      </c>
      <c r="Q1470" t="str">
        <f>IF(Table1[[#This Row],[Utilization %]]&lt;0.25,"Barely Attended","Normal")</f>
        <v>Normal</v>
      </c>
      <c r="R1470" t="str">
        <f>IF(Table1[[#This Row],[Meeting duration (mins)]]&gt;90,"Long Meeting","Normal")</f>
        <v>Normal</v>
      </c>
    </row>
    <row r="1471" spans="1:18" x14ac:dyDescent="0.2">
      <c r="A1471">
        <v>1472</v>
      </c>
      <c r="B1471" s="1">
        <v>45337</v>
      </c>
      <c r="C1471" s="2" t="s">
        <v>44</v>
      </c>
      <c r="D1471" s="2" t="s">
        <v>37</v>
      </c>
      <c r="E1471" t="s">
        <v>35</v>
      </c>
      <c r="F1471">
        <v>2</v>
      </c>
      <c r="G1471" s="12">
        <v>10</v>
      </c>
      <c r="H1471">
        <v>1</v>
      </c>
      <c r="I1471" t="s">
        <v>42</v>
      </c>
      <c r="J1471" t="s">
        <v>30</v>
      </c>
      <c r="K1471" s="4">
        <f>(Table1[[#This Row],[EndTime]]-Table1[[#This Row],[StartTime]])*1440</f>
        <v>90.000000000000085</v>
      </c>
      <c r="L1471" s="5">
        <f>Table1[[#This Row],[Attendees]]/Table1[[#This Row],[Capacity]]</f>
        <v>0.1</v>
      </c>
      <c r="M1471">
        <f>IF(Table1[[#This Row],[Attendees]]&gt;Table1[[#This Row],[Capacity]],1,0)</f>
        <v>0</v>
      </c>
      <c r="N1471" t="str">
        <f>TEXT(Table1[[#This Row],[Date]],"ddd")</f>
        <v>Thu</v>
      </c>
      <c r="O1471" t="str">
        <f>TEXT(Table1[[#This Row],[Date]],"mmm")</f>
        <v>Feb</v>
      </c>
      <c r="P1471" t="str">
        <f>IF(Table1[[#This Row],[Capacity]]&lt;=4,"Small",IF(Table1[[#This Row],[Capacity]]&lt;=8,"Medium","Large"))</f>
        <v>Large</v>
      </c>
      <c r="Q1471" t="str">
        <f>IF(Table1[[#This Row],[Utilization %]]&lt;0.25,"Barely Attended","Normal")</f>
        <v>Barely Attended</v>
      </c>
      <c r="R1471" t="str">
        <f>IF(Table1[[#This Row],[Meeting duration (mins)]]&gt;90,"Long Meeting","Normal")</f>
        <v>Long Meeting</v>
      </c>
    </row>
    <row r="1472" spans="1:18" x14ac:dyDescent="0.2">
      <c r="A1472">
        <v>1473</v>
      </c>
      <c r="B1472" s="1">
        <v>45415</v>
      </c>
      <c r="C1472" s="2" t="s">
        <v>47</v>
      </c>
      <c r="D1472" s="2" t="s">
        <v>20</v>
      </c>
      <c r="E1472" t="s">
        <v>49</v>
      </c>
      <c r="F1472">
        <v>3</v>
      </c>
      <c r="G1472" s="12">
        <v>12</v>
      </c>
      <c r="H1472">
        <v>10</v>
      </c>
      <c r="I1472" t="s">
        <v>42</v>
      </c>
      <c r="J1472" t="s">
        <v>23</v>
      </c>
      <c r="K1472" s="4">
        <f>(Table1[[#This Row],[EndTime]]-Table1[[#This Row],[StartTime]])*1440</f>
        <v>59.999999999999943</v>
      </c>
      <c r="L1472" s="5">
        <f>Table1[[#This Row],[Attendees]]/Table1[[#This Row],[Capacity]]</f>
        <v>0.83333333333333337</v>
      </c>
      <c r="M1472">
        <f>IF(Table1[[#This Row],[Attendees]]&gt;Table1[[#This Row],[Capacity]],1,0)</f>
        <v>0</v>
      </c>
      <c r="N1472" t="str">
        <f>TEXT(Table1[[#This Row],[Date]],"ddd")</f>
        <v>Fri</v>
      </c>
      <c r="O1472" t="str">
        <f>TEXT(Table1[[#This Row],[Date]],"mmm")</f>
        <v>May</v>
      </c>
      <c r="P1472" t="str">
        <f>IF(Table1[[#This Row],[Capacity]]&lt;=4,"Small",IF(Table1[[#This Row],[Capacity]]&lt;=8,"Medium","Large"))</f>
        <v>Large</v>
      </c>
      <c r="Q1472" t="str">
        <f>IF(Table1[[#This Row],[Utilization %]]&lt;0.25,"Barely Attended","Normal")</f>
        <v>Normal</v>
      </c>
      <c r="R1472" t="str">
        <f>IF(Table1[[#This Row],[Meeting duration (mins)]]&gt;90,"Long Meeting","Normal")</f>
        <v>Normal</v>
      </c>
    </row>
    <row r="1473" spans="1:18" x14ac:dyDescent="0.2">
      <c r="A1473">
        <v>1474</v>
      </c>
      <c r="B1473" s="1">
        <v>45366</v>
      </c>
      <c r="C1473" s="2" t="s">
        <v>20</v>
      </c>
      <c r="D1473" s="2" t="s">
        <v>43</v>
      </c>
      <c r="E1473" t="s">
        <v>12</v>
      </c>
      <c r="F1473">
        <v>2</v>
      </c>
      <c r="G1473" s="12">
        <v>8</v>
      </c>
      <c r="H1473">
        <v>9</v>
      </c>
      <c r="I1473" t="s">
        <v>22</v>
      </c>
      <c r="J1473" t="s">
        <v>18</v>
      </c>
      <c r="K1473" s="4">
        <f>(Table1[[#This Row],[EndTime]]-Table1[[#This Row],[StartTime]])*1440</f>
        <v>30.000000000000053</v>
      </c>
      <c r="L1473" s="5">
        <f>Table1[[#This Row],[Attendees]]/Table1[[#This Row],[Capacity]]</f>
        <v>1.125</v>
      </c>
      <c r="M1473">
        <f>IF(Table1[[#This Row],[Attendees]]&gt;Table1[[#This Row],[Capacity]],1,0)</f>
        <v>1</v>
      </c>
      <c r="N1473" t="str">
        <f>TEXT(Table1[[#This Row],[Date]],"ddd")</f>
        <v>Fri</v>
      </c>
      <c r="O1473" t="str">
        <f>TEXT(Table1[[#This Row],[Date]],"mmm")</f>
        <v>Mar</v>
      </c>
      <c r="P1473" t="str">
        <f>IF(Table1[[#This Row],[Capacity]]&lt;=4,"Small",IF(Table1[[#This Row],[Capacity]]&lt;=8,"Medium","Large"))</f>
        <v>Medium</v>
      </c>
      <c r="Q1473" t="str">
        <f>IF(Table1[[#This Row],[Utilization %]]&lt;0.25,"Barely Attended","Normal")</f>
        <v>Normal</v>
      </c>
      <c r="R1473" t="str">
        <f>IF(Table1[[#This Row],[Meeting duration (mins)]]&gt;90,"Long Meeting","Normal")</f>
        <v>Normal</v>
      </c>
    </row>
    <row r="1474" spans="1:18" x14ac:dyDescent="0.2">
      <c r="A1474">
        <v>1475</v>
      </c>
      <c r="B1474" s="1">
        <v>45633</v>
      </c>
      <c r="C1474" s="2" t="s">
        <v>44</v>
      </c>
      <c r="D1474" s="2" t="s">
        <v>15</v>
      </c>
      <c r="E1474" t="s">
        <v>12</v>
      </c>
      <c r="F1474">
        <v>2</v>
      </c>
      <c r="G1474" s="12">
        <v>8</v>
      </c>
      <c r="H1474">
        <v>2</v>
      </c>
      <c r="I1474" t="s">
        <v>41</v>
      </c>
      <c r="J1474" t="s">
        <v>14</v>
      </c>
      <c r="K1474" s="4">
        <f>(Table1[[#This Row],[EndTime]]-Table1[[#This Row],[StartTime]])*1440</f>
        <v>30.000000000000053</v>
      </c>
      <c r="L1474" s="5">
        <f>Table1[[#This Row],[Attendees]]/Table1[[#This Row],[Capacity]]</f>
        <v>0.25</v>
      </c>
      <c r="M1474">
        <f>IF(Table1[[#This Row],[Attendees]]&gt;Table1[[#This Row],[Capacity]],1,0)</f>
        <v>0</v>
      </c>
      <c r="N1474" t="str">
        <f>TEXT(Table1[[#This Row],[Date]],"ddd")</f>
        <v>Sat</v>
      </c>
      <c r="O1474" t="str">
        <f>TEXT(Table1[[#This Row],[Date]],"mmm")</f>
        <v>Dec</v>
      </c>
      <c r="P1474" t="str">
        <f>IF(Table1[[#This Row],[Capacity]]&lt;=4,"Small",IF(Table1[[#This Row],[Capacity]]&lt;=8,"Medium","Large"))</f>
        <v>Medium</v>
      </c>
      <c r="Q1474" t="str">
        <f>IF(Table1[[#This Row],[Utilization %]]&lt;0.25,"Barely Attended","Normal")</f>
        <v>Normal</v>
      </c>
      <c r="R1474" t="str">
        <f>IF(Table1[[#This Row],[Meeting duration (mins)]]&gt;90,"Long Meeting","Normal")</f>
        <v>Normal</v>
      </c>
    </row>
    <row r="1475" spans="1:18" x14ac:dyDescent="0.2">
      <c r="A1475">
        <v>1476</v>
      </c>
      <c r="B1475" s="1">
        <v>45609</v>
      </c>
      <c r="C1475" s="2" t="s">
        <v>32</v>
      </c>
      <c r="D1475" s="2" t="s">
        <v>16</v>
      </c>
      <c r="E1475" t="s">
        <v>35</v>
      </c>
      <c r="F1475">
        <v>2</v>
      </c>
      <c r="G1475" s="12">
        <v>10</v>
      </c>
      <c r="H1475">
        <v>5</v>
      </c>
      <c r="I1475" t="s">
        <v>39</v>
      </c>
      <c r="J1475" t="s">
        <v>14</v>
      </c>
      <c r="K1475" s="4">
        <f>(Table1[[#This Row],[EndTime]]-Table1[[#This Row],[StartTime]])*1440</f>
        <v>30.000000000000053</v>
      </c>
      <c r="L1475" s="5">
        <f>Table1[[#This Row],[Attendees]]/Table1[[#This Row],[Capacity]]</f>
        <v>0.5</v>
      </c>
      <c r="M1475">
        <f>IF(Table1[[#This Row],[Attendees]]&gt;Table1[[#This Row],[Capacity]],1,0)</f>
        <v>0</v>
      </c>
      <c r="N1475" t="str">
        <f>TEXT(Table1[[#This Row],[Date]],"ddd")</f>
        <v>Wed</v>
      </c>
      <c r="O1475" t="str">
        <f>TEXT(Table1[[#This Row],[Date]],"mmm")</f>
        <v>Nov</v>
      </c>
      <c r="P1475" t="str">
        <f>IF(Table1[[#This Row],[Capacity]]&lt;=4,"Small",IF(Table1[[#This Row],[Capacity]]&lt;=8,"Medium","Large"))</f>
        <v>Large</v>
      </c>
      <c r="Q1475" t="str">
        <f>IF(Table1[[#This Row],[Utilization %]]&lt;0.25,"Barely Attended","Normal")</f>
        <v>Normal</v>
      </c>
      <c r="R1475" t="str">
        <f>IF(Table1[[#This Row],[Meeting duration (mins)]]&gt;90,"Long Meeting","Normal")</f>
        <v>Normal</v>
      </c>
    </row>
    <row r="1476" spans="1:18" x14ac:dyDescent="0.2">
      <c r="A1476">
        <v>1477</v>
      </c>
      <c r="B1476" s="1">
        <v>45650</v>
      </c>
      <c r="C1476" s="2" t="s">
        <v>16</v>
      </c>
      <c r="D1476" s="2" t="s">
        <v>45</v>
      </c>
      <c r="E1476" t="s">
        <v>12</v>
      </c>
      <c r="F1476">
        <v>2</v>
      </c>
      <c r="G1476" s="12">
        <v>8</v>
      </c>
      <c r="H1476">
        <v>5</v>
      </c>
      <c r="I1476" t="s">
        <v>39</v>
      </c>
      <c r="J1476" t="s">
        <v>30</v>
      </c>
      <c r="K1476" s="4">
        <f>(Table1[[#This Row],[EndTime]]-Table1[[#This Row],[StartTime]])*1440</f>
        <v>59.999999999999943</v>
      </c>
      <c r="L1476" s="5">
        <f>Table1[[#This Row],[Attendees]]/Table1[[#This Row],[Capacity]]</f>
        <v>0.625</v>
      </c>
      <c r="M1476">
        <f>IF(Table1[[#This Row],[Attendees]]&gt;Table1[[#This Row],[Capacity]],1,0)</f>
        <v>0</v>
      </c>
      <c r="N1476" t="str">
        <f>TEXT(Table1[[#This Row],[Date]],"ddd")</f>
        <v>Tue</v>
      </c>
      <c r="O1476" t="str">
        <f>TEXT(Table1[[#This Row],[Date]],"mmm")</f>
        <v>Dec</v>
      </c>
      <c r="P1476" t="str">
        <f>IF(Table1[[#This Row],[Capacity]]&lt;=4,"Small",IF(Table1[[#This Row],[Capacity]]&lt;=8,"Medium","Large"))</f>
        <v>Medium</v>
      </c>
      <c r="Q1476" t="str">
        <f>IF(Table1[[#This Row],[Utilization %]]&lt;0.25,"Barely Attended","Normal")</f>
        <v>Normal</v>
      </c>
      <c r="R1476" t="str">
        <f>IF(Table1[[#This Row],[Meeting duration (mins)]]&gt;90,"Long Meeting","Normal")</f>
        <v>Normal</v>
      </c>
    </row>
    <row r="1477" spans="1:18" x14ac:dyDescent="0.2">
      <c r="A1477">
        <v>1478</v>
      </c>
      <c r="B1477" s="1">
        <v>45458</v>
      </c>
      <c r="C1477" s="2" t="s">
        <v>45</v>
      </c>
      <c r="D1477" s="2" t="s">
        <v>11</v>
      </c>
      <c r="E1477" t="s">
        <v>35</v>
      </c>
      <c r="F1477">
        <v>2</v>
      </c>
      <c r="G1477" s="12">
        <v>10</v>
      </c>
      <c r="H1477">
        <v>9</v>
      </c>
      <c r="I1477" t="s">
        <v>27</v>
      </c>
      <c r="J1477" t="s">
        <v>23</v>
      </c>
      <c r="K1477" s="4">
        <f>(Table1[[#This Row],[EndTime]]-Table1[[#This Row],[StartTime]])*1440</f>
        <v>60.000000000000107</v>
      </c>
      <c r="L1477" s="5">
        <f>Table1[[#This Row],[Attendees]]/Table1[[#This Row],[Capacity]]</f>
        <v>0.9</v>
      </c>
      <c r="M1477">
        <f>IF(Table1[[#This Row],[Attendees]]&gt;Table1[[#This Row],[Capacity]],1,0)</f>
        <v>0</v>
      </c>
      <c r="N1477" t="str">
        <f>TEXT(Table1[[#This Row],[Date]],"ddd")</f>
        <v>Sat</v>
      </c>
      <c r="O1477" t="str">
        <f>TEXT(Table1[[#This Row],[Date]],"mmm")</f>
        <v>Jun</v>
      </c>
      <c r="P1477" t="str">
        <f>IF(Table1[[#This Row],[Capacity]]&lt;=4,"Small",IF(Table1[[#This Row],[Capacity]]&lt;=8,"Medium","Large"))</f>
        <v>Large</v>
      </c>
      <c r="Q1477" t="str">
        <f>IF(Table1[[#This Row],[Utilization %]]&lt;0.25,"Barely Attended","Normal")</f>
        <v>Normal</v>
      </c>
      <c r="R1477" t="str">
        <f>IF(Table1[[#This Row],[Meeting duration (mins)]]&gt;90,"Long Meeting","Normal")</f>
        <v>Normal</v>
      </c>
    </row>
    <row r="1478" spans="1:18" x14ac:dyDescent="0.2">
      <c r="A1478">
        <v>1479</v>
      </c>
      <c r="B1478" s="1">
        <v>45544</v>
      </c>
      <c r="C1478" s="2" t="s">
        <v>47</v>
      </c>
      <c r="D1478" s="2" t="s">
        <v>43</v>
      </c>
      <c r="E1478" t="s">
        <v>25</v>
      </c>
      <c r="F1478">
        <v>1</v>
      </c>
      <c r="G1478" s="12">
        <v>4</v>
      </c>
      <c r="H1478">
        <v>3</v>
      </c>
      <c r="I1478" t="s">
        <v>22</v>
      </c>
      <c r="J1478" t="s">
        <v>18</v>
      </c>
      <c r="K1478" s="4">
        <f>(Table1[[#This Row],[EndTime]]-Table1[[#This Row],[StartTime]])*1440</f>
        <v>90</v>
      </c>
      <c r="L1478" s="5">
        <f>Table1[[#This Row],[Attendees]]/Table1[[#This Row],[Capacity]]</f>
        <v>0.75</v>
      </c>
      <c r="M1478">
        <f>IF(Table1[[#This Row],[Attendees]]&gt;Table1[[#This Row],[Capacity]],1,0)</f>
        <v>0</v>
      </c>
      <c r="N1478" t="str">
        <f>TEXT(Table1[[#This Row],[Date]],"ddd")</f>
        <v>Mon</v>
      </c>
      <c r="O1478" t="str">
        <f>TEXT(Table1[[#This Row],[Date]],"mmm")</f>
        <v>Sep</v>
      </c>
      <c r="P1478" t="str">
        <f>IF(Table1[[#This Row],[Capacity]]&lt;=4,"Small",IF(Table1[[#This Row],[Capacity]]&lt;=8,"Medium","Large"))</f>
        <v>Small</v>
      </c>
      <c r="Q1478" t="str">
        <f>IF(Table1[[#This Row],[Utilization %]]&lt;0.25,"Barely Attended","Normal")</f>
        <v>Normal</v>
      </c>
      <c r="R1478" t="str">
        <f>IF(Table1[[#This Row],[Meeting duration (mins)]]&gt;90,"Long Meeting","Normal")</f>
        <v>Normal</v>
      </c>
    </row>
    <row r="1479" spans="1:18" x14ac:dyDescent="0.2">
      <c r="A1479">
        <v>1480</v>
      </c>
      <c r="B1479" s="1">
        <v>45311</v>
      </c>
      <c r="C1479" s="2" t="s">
        <v>11</v>
      </c>
      <c r="D1479" s="2" t="s">
        <v>31</v>
      </c>
      <c r="E1479" t="s">
        <v>49</v>
      </c>
      <c r="F1479">
        <v>3</v>
      </c>
      <c r="G1479" s="12">
        <v>12</v>
      </c>
      <c r="H1479">
        <v>4</v>
      </c>
      <c r="I1479" t="s">
        <v>17</v>
      </c>
      <c r="J1479" t="s">
        <v>40</v>
      </c>
      <c r="K1479" s="4">
        <f>(Table1[[#This Row],[EndTime]]-Table1[[#This Row],[StartTime]])*1440</f>
        <v>59.999999999999943</v>
      </c>
      <c r="L1479" s="5">
        <f>Table1[[#This Row],[Attendees]]/Table1[[#This Row],[Capacity]]</f>
        <v>0.33333333333333331</v>
      </c>
      <c r="M1479">
        <f>IF(Table1[[#This Row],[Attendees]]&gt;Table1[[#This Row],[Capacity]],1,0)</f>
        <v>0</v>
      </c>
      <c r="N1479" t="str">
        <f>TEXT(Table1[[#This Row],[Date]],"ddd")</f>
        <v>Sat</v>
      </c>
      <c r="O1479" t="str">
        <f>TEXT(Table1[[#This Row],[Date]],"mmm")</f>
        <v>Jan</v>
      </c>
      <c r="P1479" t="str">
        <f>IF(Table1[[#This Row],[Capacity]]&lt;=4,"Small",IF(Table1[[#This Row],[Capacity]]&lt;=8,"Medium","Large"))</f>
        <v>Large</v>
      </c>
      <c r="Q1479" t="str">
        <f>IF(Table1[[#This Row],[Utilization %]]&lt;0.25,"Barely Attended","Normal")</f>
        <v>Normal</v>
      </c>
      <c r="R1479" t="str">
        <f>IF(Table1[[#This Row],[Meeting duration (mins)]]&gt;90,"Long Meeting","Normal")</f>
        <v>Normal</v>
      </c>
    </row>
    <row r="1480" spans="1:18" x14ac:dyDescent="0.2">
      <c r="A1480">
        <v>1481</v>
      </c>
      <c r="B1480" s="1">
        <v>45623</v>
      </c>
      <c r="C1480" s="2" t="s">
        <v>36</v>
      </c>
      <c r="D1480" s="2" t="s">
        <v>37</v>
      </c>
      <c r="E1480" t="s">
        <v>38</v>
      </c>
      <c r="F1480">
        <v>3</v>
      </c>
      <c r="G1480" s="12">
        <v>16</v>
      </c>
      <c r="H1480">
        <v>6</v>
      </c>
      <c r="I1480" t="s">
        <v>42</v>
      </c>
      <c r="J1480" t="s">
        <v>28</v>
      </c>
      <c r="K1480" s="4">
        <f>(Table1[[#This Row],[EndTime]]-Table1[[#This Row],[StartTime]])*1440</f>
        <v>120.00000000000006</v>
      </c>
      <c r="L1480" s="5">
        <f>Table1[[#This Row],[Attendees]]/Table1[[#This Row],[Capacity]]</f>
        <v>0.375</v>
      </c>
      <c r="M1480">
        <f>IF(Table1[[#This Row],[Attendees]]&gt;Table1[[#This Row],[Capacity]],1,0)</f>
        <v>0</v>
      </c>
      <c r="N1480" t="str">
        <f>TEXT(Table1[[#This Row],[Date]],"ddd")</f>
        <v>Wed</v>
      </c>
      <c r="O1480" t="str">
        <f>TEXT(Table1[[#This Row],[Date]],"mmm")</f>
        <v>Nov</v>
      </c>
      <c r="P1480" t="str">
        <f>IF(Table1[[#This Row],[Capacity]]&lt;=4,"Small",IF(Table1[[#This Row],[Capacity]]&lt;=8,"Medium","Large"))</f>
        <v>Large</v>
      </c>
      <c r="Q1480" t="str">
        <f>IF(Table1[[#This Row],[Utilization %]]&lt;0.25,"Barely Attended","Normal")</f>
        <v>Normal</v>
      </c>
      <c r="R1480" t="str">
        <f>IF(Table1[[#This Row],[Meeting duration (mins)]]&gt;90,"Long Meeting","Normal")</f>
        <v>Long Meeting</v>
      </c>
    </row>
    <row r="1481" spans="1:18" x14ac:dyDescent="0.2">
      <c r="A1481">
        <v>1482</v>
      </c>
      <c r="B1481" s="1">
        <v>45312</v>
      </c>
      <c r="C1481" s="2" t="s">
        <v>19</v>
      </c>
      <c r="D1481" s="2" t="s">
        <v>20</v>
      </c>
      <c r="E1481" t="s">
        <v>49</v>
      </c>
      <c r="F1481">
        <v>3</v>
      </c>
      <c r="G1481" s="12">
        <v>12</v>
      </c>
      <c r="H1481">
        <v>11</v>
      </c>
      <c r="I1481" t="s">
        <v>39</v>
      </c>
      <c r="J1481" t="s">
        <v>28</v>
      </c>
      <c r="K1481" s="4">
        <f>(Table1[[#This Row],[EndTime]]-Table1[[#This Row],[StartTime]])*1440</f>
        <v>90</v>
      </c>
      <c r="L1481" s="5">
        <f>Table1[[#This Row],[Attendees]]/Table1[[#This Row],[Capacity]]</f>
        <v>0.91666666666666663</v>
      </c>
      <c r="M1481">
        <f>IF(Table1[[#This Row],[Attendees]]&gt;Table1[[#This Row],[Capacity]],1,0)</f>
        <v>0</v>
      </c>
      <c r="N1481" t="str">
        <f>TEXT(Table1[[#This Row],[Date]],"ddd")</f>
        <v>Sun</v>
      </c>
      <c r="O1481" t="str">
        <f>TEXT(Table1[[#This Row],[Date]],"mmm")</f>
        <v>Jan</v>
      </c>
      <c r="P1481" t="str">
        <f>IF(Table1[[#This Row],[Capacity]]&lt;=4,"Small",IF(Table1[[#This Row],[Capacity]]&lt;=8,"Medium","Large"))</f>
        <v>Large</v>
      </c>
      <c r="Q1481" t="str">
        <f>IF(Table1[[#This Row],[Utilization %]]&lt;0.25,"Barely Attended","Normal")</f>
        <v>Normal</v>
      </c>
      <c r="R1481" t="str">
        <f>IF(Table1[[#This Row],[Meeting duration (mins)]]&gt;90,"Long Meeting","Normal")</f>
        <v>Normal</v>
      </c>
    </row>
    <row r="1482" spans="1:18" x14ac:dyDescent="0.2">
      <c r="A1482">
        <v>1483</v>
      </c>
      <c r="B1482" s="1">
        <v>45315</v>
      </c>
      <c r="C1482" s="2" t="s">
        <v>29</v>
      </c>
      <c r="D1482" s="2" t="s">
        <v>10</v>
      </c>
      <c r="E1482" t="s">
        <v>35</v>
      </c>
      <c r="F1482">
        <v>2</v>
      </c>
      <c r="G1482" s="12">
        <v>10</v>
      </c>
      <c r="H1482">
        <v>13</v>
      </c>
      <c r="I1482" t="s">
        <v>13</v>
      </c>
      <c r="J1482" t="s">
        <v>40</v>
      </c>
      <c r="K1482" s="4">
        <f>(Table1[[#This Row],[EndTime]]-Table1[[#This Row],[StartTime]])*1440</f>
        <v>120.00000000000006</v>
      </c>
      <c r="L1482" s="5">
        <f>Table1[[#This Row],[Attendees]]/Table1[[#This Row],[Capacity]]</f>
        <v>1.3</v>
      </c>
      <c r="M1482">
        <f>IF(Table1[[#This Row],[Attendees]]&gt;Table1[[#This Row],[Capacity]],1,0)</f>
        <v>1</v>
      </c>
      <c r="N1482" t="str">
        <f>TEXT(Table1[[#This Row],[Date]],"ddd")</f>
        <v>Wed</v>
      </c>
      <c r="O1482" t="str">
        <f>TEXT(Table1[[#This Row],[Date]],"mmm")</f>
        <v>Jan</v>
      </c>
      <c r="P1482" t="str">
        <f>IF(Table1[[#This Row],[Capacity]]&lt;=4,"Small",IF(Table1[[#This Row],[Capacity]]&lt;=8,"Medium","Large"))</f>
        <v>Large</v>
      </c>
      <c r="Q1482" t="str">
        <f>IF(Table1[[#This Row],[Utilization %]]&lt;0.25,"Barely Attended","Normal")</f>
        <v>Normal</v>
      </c>
      <c r="R1482" t="str">
        <f>IF(Table1[[#This Row],[Meeting duration (mins)]]&gt;90,"Long Meeting","Normal")</f>
        <v>Long Meeting</v>
      </c>
    </row>
    <row r="1483" spans="1:18" x14ac:dyDescent="0.2">
      <c r="A1483">
        <v>1484</v>
      </c>
      <c r="B1483" s="1">
        <v>45334</v>
      </c>
      <c r="C1483" s="2" t="s">
        <v>15</v>
      </c>
      <c r="D1483" s="2" t="s">
        <v>37</v>
      </c>
      <c r="E1483" t="s">
        <v>35</v>
      </c>
      <c r="F1483">
        <v>2</v>
      </c>
      <c r="G1483" s="12">
        <v>10</v>
      </c>
      <c r="H1483">
        <v>1</v>
      </c>
      <c r="I1483" t="s">
        <v>17</v>
      </c>
      <c r="J1483" t="s">
        <v>18</v>
      </c>
      <c r="K1483" s="4">
        <f>(Table1[[#This Row],[EndTime]]-Table1[[#This Row],[StartTime]])*1440</f>
        <v>60.000000000000028</v>
      </c>
      <c r="L1483" s="5">
        <f>Table1[[#This Row],[Attendees]]/Table1[[#This Row],[Capacity]]</f>
        <v>0.1</v>
      </c>
      <c r="M1483">
        <f>IF(Table1[[#This Row],[Attendees]]&gt;Table1[[#This Row],[Capacity]],1,0)</f>
        <v>0</v>
      </c>
      <c r="N1483" t="str">
        <f>TEXT(Table1[[#This Row],[Date]],"ddd")</f>
        <v>Mon</v>
      </c>
      <c r="O1483" t="str">
        <f>TEXT(Table1[[#This Row],[Date]],"mmm")</f>
        <v>Feb</v>
      </c>
      <c r="P1483" t="str">
        <f>IF(Table1[[#This Row],[Capacity]]&lt;=4,"Small",IF(Table1[[#This Row],[Capacity]]&lt;=8,"Medium","Large"))</f>
        <v>Large</v>
      </c>
      <c r="Q1483" t="str">
        <f>IF(Table1[[#This Row],[Utilization %]]&lt;0.25,"Barely Attended","Normal")</f>
        <v>Barely Attended</v>
      </c>
      <c r="R1483" t="str">
        <f>IF(Table1[[#This Row],[Meeting duration (mins)]]&gt;90,"Long Meeting","Normal")</f>
        <v>Normal</v>
      </c>
    </row>
    <row r="1484" spans="1:18" x14ac:dyDescent="0.2">
      <c r="A1484">
        <v>1485</v>
      </c>
      <c r="B1484" s="1">
        <v>45423</v>
      </c>
      <c r="C1484" s="2" t="s">
        <v>31</v>
      </c>
      <c r="D1484" s="2" t="s">
        <v>50</v>
      </c>
      <c r="E1484" t="s">
        <v>49</v>
      </c>
      <c r="F1484">
        <v>3</v>
      </c>
      <c r="G1484" s="12">
        <v>12</v>
      </c>
      <c r="H1484">
        <v>11</v>
      </c>
      <c r="I1484" t="s">
        <v>13</v>
      </c>
      <c r="J1484" t="s">
        <v>30</v>
      </c>
      <c r="K1484" s="4">
        <f>(Table1[[#This Row],[EndTime]]-Table1[[#This Row],[StartTime]])*1440</f>
        <v>120.00000000000006</v>
      </c>
      <c r="L1484" s="5">
        <f>Table1[[#This Row],[Attendees]]/Table1[[#This Row],[Capacity]]</f>
        <v>0.91666666666666663</v>
      </c>
      <c r="M1484">
        <f>IF(Table1[[#This Row],[Attendees]]&gt;Table1[[#This Row],[Capacity]],1,0)</f>
        <v>0</v>
      </c>
      <c r="N1484" t="str">
        <f>TEXT(Table1[[#This Row],[Date]],"ddd")</f>
        <v>Sat</v>
      </c>
      <c r="O1484" t="str">
        <f>TEXT(Table1[[#This Row],[Date]],"mmm")</f>
        <v>May</v>
      </c>
      <c r="P1484" t="str">
        <f>IF(Table1[[#This Row],[Capacity]]&lt;=4,"Small",IF(Table1[[#This Row],[Capacity]]&lt;=8,"Medium","Large"))</f>
        <v>Large</v>
      </c>
      <c r="Q1484" t="str">
        <f>IF(Table1[[#This Row],[Utilization %]]&lt;0.25,"Barely Attended","Normal")</f>
        <v>Normal</v>
      </c>
      <c r="R1484" t="str">
        <f>IF(Table1[[#This Row],[Meeting duration (mins)]]&gt;90,"Long Meeting","Normal")</f>
        <v>Long Meeting</v>
      </c>
    </row>
    <row r="1485" spans="1:18" x14ac:dyDescent="0.2">
      <c r="A1485">
        <v>1486</v>
      </c>
      <c r="B1485" s="1">
        <v>45545</v>
      </c>
      <c r="C1485" s="2" t="s">
        <v>47</v>
      </c>
      <c r="D1485" s="2" t="s">
        <v>20</v>
      </c>
      <c r="E1485" t="s">
        <v>12</v>
      </c>
      <c r="F1485">
        <v>2</v>
      </c>
      <c r="G1485" s="12">
        <v>8</v>
      </c>
      <c r="H1485">
        <v>1</v>
      </c>
      <c r="I1485" t="s">
        <v>27</v>
      </c>
      <c r="J1485" t="s">
        <v>23</v>
      </c>
      <c r="K1485" s="4">
        <f>(Table1[[#This Row],[EndTime]]-Table1[[#This Row],[StartTime]])*1440</f>
        <v>59.999999999999943</v>
      </c>
      <c r="L1485" s="5">
        <f>Table1[[#This Row],[Attendees]]/Table1[[#This Row],[Capacity]]</f>
        <v>0.125</v>
      </c>
      <c r="M1485">
        <f>IF(Table1[[#This Row],[Attendees]]&gt;Table1[[#This Row],[Capacity]],1,0)</f>
        <v>0</v>
      </c>
      <c r="N1485" t="str">
        <f>TEXT(Table1[[#This Row],[Date]],"ddd")</f>
        <v>Tue</v>
      </c>
      <c r="O1485" t="str">
        <f>TEXT(Table1[[#This Row],[Date]],"mmm")</f>
        <v>Sep</v>
      </c>
      <c r="P1485" t="str">
        <f>IF(Table1[[#This Row],[Capacity]]&lt;=4,"Small",IF(Table1[[#This Row],[Capacity]]&lt;=8,"Medium","Large"))</f>
        <v>Medium</v>
      </c>
      <c r="Q1485" t="str">
        <f>IF(Table1[[#This Row],[Utilization %]]&lt;0.25,"Barely Attended","Normal")</f>
        <v>Barely Attended</v>
      </c>
      <c r="R1485" t="str">
        <f>IF(Table1[[#This Row],[Meeting duration (mins)]]&gt;90,"Long Meeting","Normal")</f>
        <v>Normal</v>
      </c>
    </row>
    <row r="1486" spans="1:18" x14ac:dyDescent="0.2">
      <c r="A1486">
        <v>1487</v>
      </c>
      <c r="B1486" s="1">
        <v>45545</v>
      </c>
      <c r="C1486" s="2" t="s">
        <v>10</v>
      </c>
      <c r="D1486" s="2" t="s">
        <v>26</v>
      </c>
      <c r="E1486" t="s">
        <v>25</v>
      </c>
      <c r="F1486">
        <v>1</v>
      </c>
      <c r="G1486" s="12">
        <v>4</v>
      </c>
      <c r="H1486">
        <v>3</v>
      </c>
      <c r="I1486" t="s">
        <v>17</v>
      </c>
      <c r="J1486" t="s">
        <v>28</v>
      </c>
      <c r="K1486" s="4">
        <f>(Table1[[#This Row],[EndTime]]-Table1[[#This Row],[StartTime]])*1440</f>
        <v>59.999999999999943</v>
      </c>
      <c r="L1486" s="5">
        <f>Table1[[#This Row],[Attendees]]/Table1[[#This Row],[Capacity]]</f>
        <v>0.75</v>
      </c>
      <c r="M1486">
        <f>IF(Table1[[#This Row],[Attendees]]&gt;Table1[[#This Row],[Capacity]],1,0)</f>
        <v>0</v>
      </c>
      <c r="N1486" t="str">
        <f>TEXT(Table1[[#This Row],[Date]],"ddd")</f>
        <v>Tue</v>
      </c>
      <c r="O1486" t="str">
        <f>TEXT(Table1[[#This Row],[Date]],"mmm")</f>
        <v>Sep</v>
      </c>
      <c r="P1486" t="str">
        <f>IF(Table1[[#This Row],[Capacity]]&lt;=4,"Small",IF(Table1[[#This Row],[Capacity]]&lt;=8,"Medium","Large"))</f>
        <v>Small</v>
      </c>
      <c r="Q1486" t="str">
        <f>IF(Table1[[#This Row],[Utilization %]]&lt;0.25,"Barely Attended","Normal")</f>
        <v>Normal</v>
      </c>
      <c r="R1486" t="str">
        <f>IF(Table1[[#This Row],[Meeting duration (mins)]]&gt;90,"Long Meeting","Normal")</f>
        <v>Normal</v>
      </c>
    </row>
    <row r="1487" spans="1:18" x14ac:dyDescent="0.2">
      <c r="A1487">
        <v>1488</v>
      </c>
      <c r="B1487" s="1">
        <v>45396</v>
      </c>
      <c r="C1487" s="2" t="s">
        <v>34</v>
      </c>
      <c r="D1487" s="2" t="s">
        <v>20</v>
      </c>
      <c r="E1487" t="s">
        <v>25</v>
      </c>
      <c r="F1487">
        <v>1</v>
      </c>
      <c r="G1487" s="12">
        <v>4</v>
      </c>
      <c r="H1487">
        <v>5</v>
      </c>
      <c r="I1487" t="s">
        <v>17</v>
      </c>
      <c r="J1487" t="s">
        <v>40</v>
      </c>
      <c r="K1487" s="4">
        <f>(Table1[[#This Row],[EndTime]]-Table1[[#This Row],[StartTime]])*1440</f>
        <v>29.999999999999972</v>
      </c>
      <c r="L1487" s="5">
        <f>Table1[[#This Row],[Attendees]]/Table1[[#This Row],[Capacity]]</f>
        <v>1.25</v>
      </c>
      <c r="M1487">
        <f>IF(Table1[[#This Row],[Attendees]]&gt;Table1[[#This Row],[Capacity]],1,0)</f>
        <v>1</v>
      </c>
      <c r="N1487" t="str">
        <f>TEXT(Table1[[#This Row],[Date]],"ddd")</f>
        <v>Sun</v>
      </c>
      <c r="O1487" t="str">
        <f>TEXT(Table1[[#This Row],[Date]],"mmm")</f>
        <v>Apr</v>
      </c>
      <c r="P1487" t="str">
        <f>IF(Table1[[#This Row],[Capacity]]&lt;=4,"Small",IF(Table1[[#This Row],[Capacity]]&lt;=8,"Medium","Large"))</f>
        <v>Small</v>
      </c>
      <c r="Q1487" t="str">
        <f>IF(Table1[[#This Row],[Utilization %]]&lt;0.25,"Barely Attended","Normal")</f>
        <v>Normal</v>
      </c>
      <c r="R1487" t="str">
        <f>IF(Table1[[#This Row],[Meeting duration (mins)]]&gt;90,"Long Meeting","Normal")</f>
        <v>Normal</v>
      </c>
    </row>
    <row r="1488" spans="1:18" x14ac:dyDescent="0.2">
      <c r="A1488">
        <v>1489</v>
      </c>
      <c r="B1488" s="1">
        <v>45530</v>
      </c>
      <c r="C1488" s="2" t="s">
        <v>31</v>
      </c>
      <c r="D1488" s="2" t="s">
        <v>24</v>
      </c>
      <c r="E1488" t="s">
        <v>12</v>
      </c>
      <c r="F1488">
        <v>2</v>
      </c>
      <c r="G1488" s="12">
        <v>8</v>
      </c>
      <c r="H1488">
        <v>5</v>
      </c>
      <c r="I1488" t="s">
        <v>27</v>
      </c>
      <c r="J1488" t="s">
        <v>18</v>
      </c>
      <c r="K1488" s="4">
        <f>(Table1[[#This Row],[EndTime]]-Table1[[#This Row],[StartTime]])*1440</f>
        <v>30.000000000000053</v>
      </c>
      <c r="L1488" s="5">
        <f>Table1[[#This Row],[Attendees]]/Table1[[#This Row],[Capacity]]</f>
        <v>0.625</v>
      </c>
      <c r="M1488">
        <f>IF(Table1[[#This Row],[Attendees]]&gt;Table1[[#This Row],[Capacity]],1,0)</f>
        <v>0</v>
      </c>
      <c r="N1488" t="str">
        <f>TEXT(Table1[[#This Row],[Date]],"ddd")</f>
        <v>Mon</v>
      </c>
      <c r="O1488" t="str">
        <f>TEXT(Table1[[#This Row],[Date]],"mmm")</f>
        <v>Aug</v>
      </c>
      <c r="P1488" t="str">
        <f>IF(Table1[[#This Row],[Capacity]]&lt;=4,"Small",IF(Table1[[#This Row],[Capacity]]&lt;=8,"Medium","Large"))</f>
        <v>Medium</v>
      </c>
      <c r="Q1488" t="str">
        <f>IF(Table1[[#This Row],[Utilization %]]&lt;0.25,"Barely Attended","Normal")</f>
        <v>Normal</v>
      </c>
      <c r="R1488" t="str">
        <f>IF(Table1[[#This Row],[Meeting duration (mins)]]&gt;90,"Long Meeting","Normal")</f>
        <v>Normal</v>
      </c>
    </row>
    <row r="1489" spans="1:18" x14ac:dyDescent="0.2">
      <c r="A1489">
        <v>1490</v>
      </c>
      <c r="B1489" s="1">
        <v>45445</v>
      </c>
      <c r="C1489" s="2" t="s">
        <v>16</v>
      </c>
      <c r="D1489" s="2" t="s">
        <v>26</v>
      </c>
      <c r="E1489" t="s">
        <v>21</v>
      </c>
      <c r="F1489">
        <v>1</v>
      </c>
      <c r="G1489" s="12">
        <v>6</v>
      </c>
      <c r="H1489">
        <v>9</v>
      </c>
      <c r="I1489" t="s">
        <v>42</v>
      </c>
      <c r="J1489" t="s">
        <v>40</v>
      </c>
      <c r="K1489" s="4">
        <f>(Table1[[#This Row],[EndTime]]-Table1[[#This Row],[StartTime]])*1440</f>
        <v>90</v>
      </c>
      <c r="L1489" s="5">
        <f>Table1[[#This Row],[Attendees]]/Table1[[#This Row],[Capacity]]</f>
        <v>1.5</v>
      </c>
      <c r="M1489">
        <f>IF(Table1[[#This Row],[Attendees]]&gt;Table1[[#This Row],[Capacity]],1,0)</f>
        <v>1</v>
      </c>
      <c r="N1489" t="str">
        <f>TEXT(Table1[[#This Row],[Date]],"ddd")</f>
        <v>Sun</v>
      </c>
      <c r="O1489" t="str">
        <f>TEXT(Table1[[#This Row],[Date]],"mmm")</f>
        <v>Jun</v>
      </c>
      <c r="P1489" t="str">
        <f>IF(Table1[[#This Row],[Capacity]]&lt;=4,"Small",IF(Table1[[#This Row],[Capacity]]&lt;=8,"Medium","Large"))</f>
        <v>Medium</v>
      </c>
      <c r="Q1489" t="str">
        <f>IF(Table1[[#This Row],[Utilization %]]&lt;0.25,"Barely Attended","Normal")</f>
        <v>Normal</v>
      </c>
      <c r="R1489" t="str">
        <f>IF(Table1[[#This Row],[Meeting duration (mins)]]&gt;90,"Long Meeting","Normal")</f>
        <v>Normal</v>
      </c>
    </row>
    <row r="1490" spans="1:18" x14ac:dyDescent="0.2">
      <c r="A1490">
        <v>1491</v>
      </c>
      <c r="B1490" s="1">
        <v>45625</v>
      </c>
      <c r="C1490" s="2" t="s">
        <v>44</v>
      </c>
      <c r="D1490" s="2" t="s">
        <v>15</v>
      </c>
      <c r="E1490" t="s">
        <v>25</v>
      </c>
      <c r="F1490">
        <v>1</v>
      </c>
      <c r="G1490" s="12">
        <v>4</v>
      </c>
      <c r="H1490">
        <v>4</v>
      </c>
      <c r="I1490" t="s">
        <v>41</v>
      </c>
      <c r="J1490" t="s">
        <v>18</v>
      </c>
      <c r="K1490" s="4">
        <f>(Table1[[#This Row],[EndTime]]-Table1[[#This Row],[StartTime]])*1440</f>
        <v>30.000000000000053</v>
      </c>
      <c r="L1490" s="5">
        <f>Table1[[#This Row],[Attendees]]/Table1[[#This Row],[Capacity]]</f>
        <v>1</v>
      </c>
      <c r="M1490">
        <f>IF(Table1[[#This Row],[Attendees]]&gt;Table1[[#This Row],[Capacity]],1,0)</f>
        <v>0</v>
      </c>
      <c r="N1490" t="str">
        <f>TEXT(Table1[[#This Row],[Date]],"ddd")</f>
        <v>Fri</v>
      </c>
      <c r="O1490" t="str">
        <f>TEXT(Table1[[#This Row],[Date]],"mmm")</f>
        <v>Nov</v>
      </c>
      <c r="P1490" t="str">
        <f>IF(Table1[[#This Row],[Capacity]]&lt;=4,"Small",IF(Table1[[#This Row],[Capacity]]&lt;=8,"Medium","Large"))</f>
        <v>Small</v>
      </c>
      <c r="Q1490" t="str">
        <f>IF(Table1[[#This Row],[Utilization %]]&lt;0.25,"Barely Attended","Normal")</f>
        <v>Normal</v>
      </c>
      <c r="R1490" t="str">
        <f>IF(Table1[[#This Row],[Meeting duration (mins)]]&gt;90,"Long Meeting","Normal")</f>
        <v>Normal</v>
      </c>
    </row>
    <row r="1491" spans="1:18" x14ac:dyDescent="0.2">
      <c r="A1491">
        <v>1492</v>
      </c>
      <c r="B1491" s="1">
        <v>45358</v>
      </c>
      <c r="C1491" s="2" t="s">
        <v>10</v>
      </c>
      <c r="D1491" s="2" t="s">
        <v>26</v>
      </c>
      <c r="E1491" t="s">
        <v>21</v>
      </c>
      <c r="F1491">
        <v>1</v>
      </c>
      <c r="G1491" s="12">
        <v>6</v>
      </c>
      <c r="H1491">
        <v>3</v>
      </c>
      <c r="I1491" t="s">
        <v>17</v>
      </c>
      <c r="J1491" t="s">
        <v>28</v>
      </c>
      <c r="K1491" s="4">
        <f>(Table1[[#This Row],[EndTime]]-Table1[[#This Row],[StartTime]])*1440</f>
        <v>59.999999999999943</v>
      </c>
      <c r="L1491" s="5">
        <f>Table1[[#This Row],[Attendees]]/Table1[[#This Row],[Capacity]]</f>
        <v>0.5</v>
      </c>
      <c r="M1491">
        <f>IF(Table1[[#This Row],[Attendees]]&gt;Table1[[#This Row],[Capacity]],1,0)</f>
        <v>0</v>
      </c>
      <c r="N1491" t="str">
        <f>TEXT(Table1[[#This Row],[Date]],"ddd")</f>
        <v>Thu</v>
      </c>
      <c r="O1491" t="str">
        <f>TEXT(Table1[[#This Row],[Date]],"mmm")</f>
        <v>Mar</v>
      </c>
      <c r="P1491" t="str">
        <f>IF(Table1[[#This Row],[Capacity]]&lt;=4,"Small",IF(Table1[[#This Row],[Capacity]]&lt;=8,"Medium","Large"))</f>
        <v>Medium</v>
      </c>
      <c r="Q1491" t="str">
        <f>IF(Table1[[#This Row],[Utilization %]]&lt;0.25,"Barely Attended","Normal")</f>
        <v>Normal</v>
      </c>
      <c r="R1491" t="str">
        <f>IF(Table1[[#This Row],[Meeting duration (mins)]]&gt;90,"Long Meeting","Normal")</f>
        <v>Normal</v>
      </c>
    </row>
    <row r="1492" spans="1:18" x14ac:dyDescent="0.2">
      <c r="A1492">
        <v>1493</v>
      </c>
      <c r="B1492" s="1">
        <v>45547</v>
      </c>
      <c r="C1492" s="2" t="s">
        <v>20</v>
      </c>
      <c r="D1492" s="2" t="s">
        <v>36</v>
      </c>
      <c r="E1492" t="s">
        <v>21</v>
      </c>
      <c r="F1492">
        <v>1</v>
      </c>
      <c r="G1492" s="12">
        <v>6</v>
      </c>
      <c r="H1492">
        <v>2</v>
      </c>
      <c r="I1492" t="s">
        <v>13</v>
      </c>
      <c r="J1492" t="s">
        <v>30</v>
      </c>
      <c r="K1492" s="4">
        <f>(Table1[[#This Row],[EndTime]]-Table1[[#This Row],[StartTime]])*1440</f>
        <v>60.000000000000028</v>
      </c>
      <c r="L1492" s="5">
        <f>Table1[[#This Row],[Attendees]]/Table1[[#This Row],[Capacity]]</f>
        <v>0.33333333333333331</v>
      </c>
      <c r="M1492">
        <f>IF(Table1[[#This Row],[Attendees]]&gt;Table1[[#This Row],[Capacity]],1,0)</f>
        <v>0</v>
      </c>
      <c r="N1492" t="str">
        <f>TEXT(Table1[[#This Row],[Date]],"ddd")</f>
        <v>Thu</v>
      </c>
      <c r="O1492" t="str">
        <f>TEXT(Table1[[#This Row],[Date]],"mmm")</f>
        <v>Sep</v>
      </c>
      <c r="P1492" t="str">
        <f>IF(Table1[[#This Row],[Capacity]]&lt;=4,"Small",IF(Table1[[#This Row],[Capacity]]&lt;=8,"Medium","Large"))</f>
        <v>Medium</v>
      </c>
      <c r="Q1492" t="str">
        <f>IF(Table1[[#This Row],[Utilization %]]&lt;0.25,"Barely Attended","Normal")</f>
        <v>Normal</v>
      </c>
      <c r="R1492" t="str">
        <f>IF(Table1[[#This Row],[Meeting duration (mins)]]&gt;90,"Long Meeting","Normal")</f>
        <v>Normal</v>
      </c>
    </row>
    <row r="1493" spans="1:18" x14ac:dyDescent="0.2">
      <c r="A1493">
        <v>1494</v>
      </c>
      <c r="B1493" s="1">
        <v>45350</v>
      </c>
      <c r="C1493" s="2" t="s">
        <v>47</v>
      </c>
      <c r="D1493" s="2" t="s">
        <v>36</v>
      </c>
      <c r="E1493" t="s">
        <v>25</v>
      </c>
      <c r="F1493">
        <v>1</v>
      </c>
      <c r="G1493" s="12">
        <v>4</v>
      </c>
      <c r="H1493">
        <v>4</v>
      </c>
      <c r="I1493" t="s">
        <v>39</v>
      </c>
      <c r="J1493" t="s">
        <v>14</v>
      </c>
      <c r="K1493" s="4">
        <f>(Table1[[#This Row],[EndTime]]-Table1[[#This Row],[StartTime]])*1440</f>
        <v>119.99999999999997</v>
      </c>
      <c r="L1493" s="5">
        <f>Table1[[#This Row],[Attendees]]/Table1[[#This Row],[Capacity]]</f>
        <v>1</v>
      </c>
      <c r="M1493">
        <f>IF(Table1[[#This Row],[Attendees]]&gt;Table1[[#This Row],[Capacity]],1,0)</f>
        <v>0</v>
      </c>
      <c r="N1493" t="str">
        <f>TEXT(Table1[[#This Row],[Date]],"ddd")</f>
        <v>Wed</v>
      </c>
      <c r="O1493" t="str">
        <f>TEXT(Table1[[#This Row],[Date]],"mmm")</f>
        <v>Feb</v>
      </c>
      <c r="P1493" t="str">
        <f>IF(Table1[[#This Row],[Capacity]]&lt;=4,"Small",IF(Table1[[#This Row],[Capacity]]&lt;=8,"Medium","Large"))</f>
        <v>Small</v>
      </c>
      <c r="Q1493" t="str">
        <f>IF(Table1[[#This Row],[Utilization %]]&lt;0.25,"Barely Attended","Normal")</f>
        <v>Normal</v>
      </c>
      <c r="R1493" t="str">
        <f>IF(Table1[[#This Row],[Meeting duration (mins)]]&gt;90,"Long Meeting","Normal")</f>
        <v>Long Meeting</v>
      </c>
    </row>
    <row r="1494" spans="1:18" x14ac:dyDescent="0.2">
      <c r="A1494">
        <v>1495</v>
      </c>
      <c r="B1494" s="1">
        <v>45649</v>
      </c>
      <c r="C1494" s="2" t="s">
        <v>32</v>
      </c>
      <c r="D1494" s="2" t="s">
        <v>16</v>
      </c>
      <c r="E1494" t="s">
        <v>35</v>
      </c>
      <c r="F1494">
        <v>2</v>
      </c>
      <c r="G1494" s="12">
        <v>10</v>
      </c>
      <c r="H1494">
        <v>13</v>
      </c>
      <c r="I1494" t="s">
        <v>13</v>
      </c>
      <c r="J1494" t="s">
        <v>23</v>
      </c>
      <c r="K1494" s="4">
        <f>(Table1[[#This Row],[EndTime]]-Table1[[#This Row],[StartTime]])*1440</f>
        <v>30.000000000000053</v>
      </c>
      <c r="L1494" s="5">
        <f>Table1[[#This Row],[Attendees]]/Table1[[#This Row],[Capacity]]</f>
        <v>1.3</v>
      </c>
      <c r="M1494">
        <f>IF(Table1[[#This Row],[Attendees]]&gt;Table1[[#This Row],[Capacity]],1,0)</f>
        <v>1</v>
      </c>
      <c r="N1494" t="str">
        <f>TEXT(Table1[[#This Row],[Date]],"ddd")</f>
        <v>Mon</v>
      </c>
      <c r="O1494" t="str">
        <f>TEXT(Table1[[#This Row],[Date]],"mmm")</f>
        <v>Dec</v>
      </c>
      <c r="P1494" t="str">
        <f>IF(Table1[[#This Row],[Capacity]]&lt;=4,"Small",IF(Table1[[#This Row],[Capacity]]&lt;=8,"Medium","Large"))</f>
        <v>Large</v>
      </c>
      <c r="Q1494" t="str">
        <f>IF(Table1[[#This Row],[Utilization %]]&lt;0.25,"Barely Attended","Normal")</f>
        <v>Normal</v>
      </c>
      <c r="R1494" t="str">
        <f>IF(Table1[[#This Row],[Meeting duration (mins)]]&gt;90,"Long Meeting","Normal")</f>
        <v>Normal</v>
      </c>
    </row>
    <row r="1495" spans="1:18" x14ac:dyDescent="0.2">
      <c r="A1495">
        <v>1496</v>
      </c>
      <c r="B1495" s="1">
        <v>45506</v>
      </c>
      <c r="C1495" s="2" t="s">
        <v>47</v>
      </c>
      <c r="D1495" s="2" t="s">
        <v>36</v>
      </c>
      <c r="E1495" t="s">
        <v>49</v>
      </c>
      <c r="F1495">
        <v>3</v>
      </c>
      <c r="G1495" s="12">
        <v>12</v>
      </c>
      <c r="H1495">
        <v>5</v>
      </c>
      <c r="I1495" t="s">
        <v>13</v>
      </c>
      <c r="J1495" t="s">
        <v>14</v>
      </c>
      <c r="K1495" s="4">
        <f>(Table1[[#This Row],[EndTime]]-Table1[[#This Row],[StartTime]])*1440</f>
        <v>119.99999999999997</v>
      </c>
      <c r="L1495" s="5">
        <f>Table1[[#This Row],[Attendees]]/Table1[[#This Row],[Capacity]]</f>
        <v>0.41666666666666669</v>
      </c>
      <c r="M1495">
        <f>IF(Table1[[#This Row],[Attendees]]&gt;Table1[[#This Row],[Capacity]],1,0)</f>
        <v>0</v>
      </c>
      <c r="N1495" t="str">
        <f>TEXT(Table1[[#This Row],[Date]],"ddd")</f>
        <v>Fri</v>
      </c>
      <c r="O1495" t="str">
        <f>TEXT(Table1[[#This Row],[Date]],"mmm")</f>
        <v>Aug</v>
      </c>
      <c r="P1495" t="str">
        <f>IF(Table1[[#This Row],[Capacity]]&lt;=4,"Small",IF(Table1[[#This Row],[Capacity]]&lt;=8,"Medium","Large"))</f>
        <v>Large</v>
      </c>
      <c r="Q1495" t="str">
        <f>IF(Table1[[#This Row],[Utilization %]]&lt;0.25,"Barely Attended","Normal")</f>
        <v>Normal</v>
      </c>
      <c r="R1495" t="str">
        <f>IF(Table1[[#This Row],[Meeting duration (mins)]]&gt;90,"Long Meeting","Normal")</f>
        <v>Long Meeting</v>
      </c>
    </row>
    <row r="1496" spans="1:18" x14ac:dyDescent="0.2">
      <c r="A1496">
        <v>1497</v>
      </c>
      <c r="B1496" s="1">
        <v>45620</v>
      </c>
      <c r="C1496" s="2" t="s">
        <v>36</v>
      </c>
      <c r="D1496" s="2" t="s">
        <v>44</v>
      </c>
      <c r="E1496" t="s">
        <v>35</v>
      </c>
      <c r="F1496">
        <v>2</v>
      </c>
      <c r="G1496" s="12">
        <v>10</v>
      </c>
      <c r="H1496">
        <v>8</v>
      </c>
      <c r="I1496" t="s">
        <v>39</v>
      </c>
      <c r="J1496" t="s">
        <v>30</v>
      </c>
      <c r="K1496" s="4">
        <f>(Table1[[#This Row],[EndTime]]-Table1[[#This Row],[StartTime]])*1440</f>
        <v>29.999999999999972</v>
      </c>
      <c r="L1496" s="5">
        <f>Table1[[#This Row],[Attendees]]/Table1[[#This Row],[Capacity]]</f>
        <v>0.8</v>
      </c>
      <c r="M1496">
        <f>IF(Table1[[#This Row],[Attendees]]&gt;Table1[[#This Row],[Capacity]],1,0)</f>
        <v>0</v>
      </c>
      <c r="N1496" t="str">
        <f>TEXT(Table1[[#This Row],[Date]],"ddd")</f>
        <v>Sun</v>
      </c>
      <c r="O1496" t="str">
        <f>TEXT(Table1[[#This Row],[Date]],"mmm")</f>
        <v>Nov</v>
      </c>
      <c r="P1496" t="str">
        <f>IF(Table1[[#This Row],[Capacity]]&lt;=4,"Small",IF(Table1[[#This Row],[Capacity]]&lt;=8,"Medium","Large"))</f>
        <v>Large</v>
      </c>
      <c r="Q1496" t="str">
        <f>IF(Table1[[#This Row],[Utilization %]]&lt;0.25,"Barely Attended","Normal")</f>
        <v>Normal</v>
      </c>
      <c r="R1496" t="str">
        <f>IF(Table1[[#This Row],[Meeting duration (mins)]]&gt;90,"Long Meeting","Normal")</f>
        <v>Normal</v>
      </c>
    </row>
    <row r="1497" spans="1:18" x14ac:dyDescent="0.2">
      <c r="A1497">
        <v>1498</v>
      </c>
      <c r="B1497" s="1">
        <v>45429</v>
      </c>
      <c r="C1497" s="2" t="s">
        <v>36</v>
      </c>
      <c r="D1497" s="2" t="s">
        <v>37</v>
      </c>
      <c r="E1497" t="s">
        <v>38</v>
      </c>
      <c r="F1497">
        <v>3</v>
      </c>
      <c r="G1497" s="12">
        <v>16</v>
      </c>
      <c r="H1497">
        <v>9</v>
      </c>
      <c r="I1497" t="s">
        <v>39</v>
      </c>
      <c r="J1497" t="s">
        <v>18</v>
      </c>
      <c r="K1497" s="4">
        <f>(Table1[[#This Row],[EndTime]]-Table1[[#This Row],[StartTime]])*1440</f>
        <v>120.00000000000006</v>
      </c>
      <c r="L1497" s="5">
        <f>Table1[[#This Row],[Attendees]]/Table1[[#This Row],[Capacity]]</f>
        <v>0.5625</v>
      </c>
      <c r="M1497">
        <f>IF(Table1[[#This Row],[Attendees]]&gt;Table1[[#This Row],[Capacity]],1,0)</f>
        <v>0</v>
      </c>
      <c r="N1497" t="str">
        <f>TEXT(Table1[[#This Row],[Date]],"ddd")</f>
        <v>Fri</v>
      </c>
      <c r="O1497" t="str">
        <f>TEXT(Table1[[#This Row],[Date]],"mmm")</f>
        <v>May</v>
      </c>
      <c r="P1497" t="str">
        <f>IF(Table1[[#This Row],[Capacity]]&lt;=4,"Small",IF(Table1[[#This Row],[Capacity]]&lt;=8,"Medium","Large"))</f>
        <v>Large</v>
      </c>
      <c r="Q1497" t="str">
        <f>IF(Table1[[#This Row],[Utilization %]]&lt;0.25,"Barely Attended","Normal")</f>
        <v>Normal</v>
      </c>
      <c r="R1497" t="str">
        <f>IF(Table1[[#This Row],[Meeting duration (mins)]]&gt;90,"Long Meeting","Normal")</f>
        <v>Long Meeting</v>
      </c>
    </row>
    <row r="1498" spans="1:18" x14ac:dyDescent="0.2">
      <c r="A1498">
        <v>1499</v>
      </c>
      <c r="B1498" s="1">
        <v>45318</v>
      </c>
      <c r="C1498" s="2" t="s">
        <v>11</v>
      </c>
      <c r="D1498" s="2" t="s">
        <v>33</v>
      </c>
      <c r="E1498" t="s">
        <v>21</v>
      </c>
      <c r="F1498">
        <v>1</v>
      </c>
      <c r="G1498" s="12">
        <v>6</v>
      </c>
      <c r="H1498">
        <v>5</v>
      </c>
      <c r="I1498" t="s">
        <v>13</v>
      </c>
      <c r="J1498" t="s">
        <v>30</v>
      </c>
      <c r="K1498" s="4">
        <f>(Table1[[#This Row],[EndTime]]-Table1[[#This Row],[StartTime]])*1440</f>
        <v>29.999999999999893</v>
      </c>
      <c r="L1498" s="5">
        <f>Table1[[#This Row],[Attendees]]/Table1[[#This Row],[Capacity]]</f>
        <v>0.83333333333333337</v>
      </c>
      <c r="M1498">
        <f>IF(Table1[[#This Row],[Attendees]]&gt;Table1[[#This Row],[Capacity]],1,0)</f>
        <v>0</v>
      </c>
      <c r="N1498" t="str">
        <f>TEXT(Table1[[#This Row],[Date]],"ddd")</f>
        <v>Sat</v>
      </c>
      <c r="O1498" t="str">
        <f>TEXT(Table1[[#This Row],[Date]],"mmm")</f>
        <v>Jan</v>
      </c>
      <c r="P1498" t="str">
        <f>IF(Table1[[#This Row],[Capacity]]&lt;=4,"Small",IF(Table1[[#This Row],[Capacity]]&lt;=8,"Medium","Large"))</f>
        <v>Medium</v>
      </c>
      <c r="Q1498" t="str">
        <f>IF(Table1[[#This Row],[Utilization %]]&lt;0.25,"Barely Attended","Normal")</f>
        <v>Normal</v>
      </c>
      <c r="R1498" t="str">
        <f>IF(Table1[[#This Row],[Meeting duration (mins)]]&gt;90,"Long Meeting","Normal")</f>
        <v>Normal</v>
      </c>
    </row>
    <row r="1499" spans="1:18" x14ac:dyDescent="0.2">
      <c r="A1499">
        <v>1500</v>
      </c>
      <c r="B1499" s="1">
        <v>45373</v>
      </c>
      <c r="C1499" s="2" t="s">
        <v>26</v>
      </c>
      <c r="D1499" s="2" t="s">
        <v>24</v>
      </c>
      <c r="E1499" t="s">
        <v>35</v>
      </c>
      <c r="F1499">
        <v>2</v>
      </c>
      <c r="G1499" s="12">
        <v>10</v>
      </c>
      <c r="H1499">
        <v>7</v>
      </c>
      <c r="I1499" t="s">
        <v>13</v>
      </c>
      <c r="J1499" t="s">
        <v>23</v>
      </c>
      <c r="K1499" s="4">
        <f>(Table1[[#This Row],[EndTime]]-Table1[[#This Row],[StartTime]])*1440</f>
        <v>120.00000000000006</v>
      </c>
      <c r="L1499" s="5">
        <f>Table1[[#This Row],[Attendees]]/Table1[[#This Row],[Capacity]]</f>
        <v>0.7</v>
      </c>
      <c r="M1499">
        <f>IF(Table1[[#This Row],[Attendees]]&gt;Table1[[#This Row],[Capacity]],1,0)</f>
        <v>0</v>
      </c>
      <c r="N1499" t="str">
        <f>TEXT(Table1[[#This Row],[Date]],"ddd")</f>
        <v>Fri</v>
      </c>
      <c r="O1499" t="str">
        <f>TEXT(Table1[[#This Row],[Date]],"mmm")</f>
        <v>Mar</v>
      </c>
      <c r="P1499" t="str">
        <f>IF(Table1[[#This Row],[Capacity]]&lt;=4,"Small",IF(Table1[[#This Row],[Capacity]]&lt;=8,"Medium","Large"))</f>
        <v>Large</v>
      </c>
      <c r="Q1499" t="str">
        <f>IF(Table1[[#This Row],[Utilization %]]&lt;0.25,"Barely Attended","Normal")</f>
        <v>Normal</v>
      </c>
      <c r="R1499" t="str">
        <f>IF(Table1[[#This Row],[Meeting duration (mins)]]&gt;90,"Long Meeting","Normal")</f>
        <v>Long Meeting</v>
      </c>
    </row>
    <row r="1500" spans="1:18" x14ac:dyDescent="0.2">
      <c r="A1500">
        <v>1501</v>
      </c>
      <c r="B1500" s="1">
        <v>45604</v>
      </c>
      <c r="C1500" s="2" t="s">
        <v>34</v>
      </c>
      <c r="D1500" s="2" t="s">
        <v>44</v>
      </c>
      <c r="E1500" t="s">
        <v>49</v>
      </c>
      <c r="F1500">
        <v>3</v>
      </c>
      <c r="G1500" s="12">
        <v>12</v>
      </c>
      <c r="H1500">
        <v>1</v>
      </c>
      <c r="I1500" t="s">
        <v>13</v>
      </c>
      <c r="J1500" t="s">
        <v>30</v>
      </c>
      <c r="K1500" s="4">
        <f>(Table1[[#This Row],[EndTime]]-Table1[[#This Row],[StartTime]])*1440</f>
        <v>119.99999999999997</v>
      </c>
      <c r="L1500" s="5">
        <f>Table1[[#This Row],[Attendees]]/Table1[[#This Row],[Capacity]]</f>
        <v>8.3333333333333329E-2</v>
      </c>
      <c r="M1500">
        <f>IF(Table1[[#This Row],[Attendees]]&gt;Table1[[#This Row],[Capacity]],1,0)</f>
        <v>0</v>
      </c>
      <c r="N1500" t="str">
        <f>TEXT(Table1[[#This Row],[Date]],"ddd")</f>
        <v>Fri</v>
      </c>
      <c r="O1500" t="str">
        <f>TEXT(Table1[[#This Row],[Date]],"mmm")</f>
        <v>Nov</v>
      </c>
      <c r="P1500" t="str">
        <f>IF(Table1[[#This Row],[Capacity]]&lt;=4,"Small",IF(Table1[[#This Row],[Capacity]]&lt;=8,"Medium","Large"))</f>
        <v>Large</v>
      </c>
      <c r="Q1500" t="str">
        <f>IF(Table1[[#This Row],[Utilization %]]&lt;0.25,"Barely Attended","Normal")</f>
        <v>Barely Attended</v>
      </c>
      <c r="R1500" t="str">
        <f>IF(Table1[[#This Row],[Meeting duration (mins)]]&gt;90,"Long Meeting","Normal")</f>
        <v>Long Meeting</v>
      </c>
    </row>
    <row r="1501" spans="1:18" x14ac:dyDescent="0.2">
      <c r="A1501">
        <v>1502</v>
      </c>
      <c r="B1501" s="1">
        <v>45582</v>
      </c>
      <c r="C1501" s="2" t="s">
        <v>26</v>
      </c>
      <c r="D1501" s="2" t="s">
        <v>24</v>
      </c>
      <c r="E1501" t="s">
        <v>12</v>
      </c>
      <c r="F1501">
        <v>2</v>
      </c>
      <c r="G1501" s="12">
        <v>8</v>
      </c>
      <c r="H1501">
        <v>2</v>
      </c>
      <c r="I1501" t="s">
        <v>17</v>
      </c>
      <c r="J1501" t="s">
        <v>14</v>
      </c>
      <c r="K1501" s="4">
        <f>(Table1[[#This Row],[EndTime]]-Table1[[#This Row],[StartTime]])*1440</f>
        <v>120.00000000000006</v>
      </c>
      <c r="L1501" s="5">
        <f>Table1[[#This Row],[Attendees]]/Table1[[#This Row],[Capacity]]</f>
        <v>0.25</v>
      </c>
      <c r="M1501">
        <f>IF(Table1[[#This Row],[Attendees]]&gt;Table1[[#This Row],[Capacity]],1,0)</f>
        <v>0</v>
      </c>
      <c r="N1501" t="str">
        <f>TEXT(Table1[[#This Row],[Date]],"ddd")</f>
        <v>Thu</v>
      </c>
      <c r="O1501" t="str">
        <f>TEXT(Table1[[#This Row],[Date]],"mmm")</f>
        <v>Oct</v>
      </c>
      <c r="P1501" t="str">
        <f>IF(Table1[[#This Row],[Capacity]]&lt;=4,"Small",IF(Table1[[#This Row],[Capacity]]&lt;=8,"Medium","Large"))</f>
        <v>Medium</v>
      </c>
      <c r="Q1501" t="str">
        <f>IF(Table1[[#This Row],[Utilization %]]&lt;0.25,"Barely Attended","Normal")</f>
        <v>Normal</v>
      </c>
      <c r="R1501" t="str">
        <f>IF(Table1[[#This Row],[Meeting duration (mins)]]&gt;90,"Long Meeting","Normal")</f>
        <v>Long Meeting</v>
      </c>
    </row>
    <row r="1502" spans="1:18" x14ac:dyDescent="0.2">
      <c r="A1502">
        <v>1503</v>
      </c>
      <c r="B1502" s="1">
        <v>45621</v>
      </c>
      <c r="C1502" s="2" t="s">
        <v>26</v>
      </c>
      <c r="D1502" s="2" t="s">
        <v>11</v>
      </c>
      <c r="E1502" t="s">
        <v>49</v>
      </c>
      <c r="F1502">
        <v>3</v>
      </c>
      <c r="G1502" s="12">
        <v>12</v>
      </c>
      <c r="H1502">
        <v>1</v>
      </c>
      <c r="I1502" t="s">
        <v>42</v>
      </c>
      <c r="J1502" t="s">
        <v>18</v>
      </c>
      <c r="K1502" s="4">
        <f>(Table1[[#This Row],[EndTime]]-Table1[[#This Row],[StartTime]])*1440</f>
        <v>30.000000000000053</v>
      </c>
      <c r="L1502" s="5">
        <f>Table1[[#This Row],[Attendees]]/Table1[[#This Row],[Capacity]]</f>
        <v>8.3333333333333329E-2</v>
      </c>
      <c r="M1502">
        <f>IF(Table1[[#This Row],[Attendees]]&gt;Table1[[#This Row],[Capacity]],1,0)</f>
        <v>0</v>
      </c>
      <c r="N1502" t="str">
        <f>TEXT(Table1[[#This Row],[Date]],"ddd")</f>
        <v>Mon</v>
      </c>
      <c r="O1502" t="str">
        <f>TEXT(Table1[[#This Row],[Date]],"mmm")</f>
        <v>Nov</v>
      </c>
      <c r="P1502" t="str">
        <f>IF(Table1[[#This Row],[Capacity]]&lt;=4,"Small",IF(Table1[[#This Row],[Capacity]]&lt;=8,"Medium","Large"))</f>
        <v>Large</v>
      </c>
      <c r="Q1502" t="str">
        <f>IF(Table1[[#This Row],[Utilization %]]&lt;0.25,"Barely Attended","Normal")</f>
        <v>Barely Attended</v>
      </c>
      <c r="R1502" t="str">
        <f>IF(Table1[[#This Row],[Meeting duration (mins)]]&gt;90,"Long Meeting","Normal")</f>
        <v>Normal</v>
      </c>
    </row>
    <row r="1503" spans="1:18" x14ac:dyDescent="0.2">
      <c r="A1503">
        <v>1504</v>
      </c>
      <c r="B1503" s="1">
        <v>45441</v>
      </c>
      <c r="C1503" s="2" t="s">
        <v>19</v>
      </c>
      <c r="D1503" s="2" t="s">
        <v>20</v>
      </c>
      <c r="E1503" t="s">
        <v>12</v>
      </c>
      <c r="F1503">
        <v>2</v>
      </c>
      <c r="G1503" s="12">
        <v>8</v>
      </c>
      <c r="H1503">
        <v>2</v>
      </c>
      <c r="I1503" t="s">
        <v>41</v>
      </c>
      <c r="J1503" t="s">
        <v>30</v>
      </c>
      <c r="K1503" s="4">
        <f>(Table1[[#This Row],[EndTime]]-Table1[[#This Row],[StartTime]])*1440</f>
        <v>90</v>
      </c>
      <c r="L1503" s="5">
        <f>Table1[[#This Row],[Attendees]]/Table1[[#This Row],[Capacity]]</f>
        <v>0.25</v>
      </c>
      <c r="M1503">
        <f>IF(Table1[[#This Row],[Attendees]]&gt;Table1[[#This Row],[Capacity]],1,0)</f>
        <v>0</v>
      </c>
      <c r="N1503" t="str">
        <f>TEXT(Table1[[#This Row],[Date]],"ddd")</f>
        <v>Wed</v>
      </c>
      <c r="O1503" t="str">
        <f>TEXT(Table1[[#This Row],[Date]],"mmm")</f>
        <v>May</v>
      </c>
      <c r="P1503" t="str">
        <f>IF(Table1[[#This Row],[Capacity]]&lt;=4,"Small",IF(Table1[[#This Row],[Capacity]]&lt;=8,"Medium","Large"))</f>
        <v>Medium</v>
      </c>
      <c r="Q1503" t="str">
        <f>IF(Table1[[#This Row],[Utilization %]]&lt;0.25,"Barely Attended","Normal")</f>
        <v>Normal</v>
      </c>
      <c r="R1503" t="str">
        <f>IF(Table1[[#This Row],[Meeting duration (mins)]]&gt;90,"Long Meeting","Normal")</f>
        <v>Normal</v>
      </c>
    </row>
    <row r="1504" spans="1:18" x14ac:dyDescent="0.2">
      <c r="A1504">
        <v>1505</v>
      </c>
      <c r="B1504" s="1">
        <v>45298</v>
      </c>
      <c r="C1504" s="2" t="s">
        <v>31</v>
      </c>
      <c r="D1504" s="2" t="s">
        <v>46</v>
      </c>
      <c r="E1504" t="s">
        <v>35</v>
      </c>
      <c r="F1504">
        <v>2</v>
      </c>
      <c r="G1504" s="12">
        <v>10</v>
      </c>
      <c r="H1504">
        <v>10</v>
      </c>
      <c r="I1504" t="s">
        <v>39</v>
      </c>
      <c r="J1504" t="s">
        <v>18</v>
      </c>
      <c r="K1504" s="4">
        <f>(Table1[[#This Row],[EndTime]]-Table1[[#This Row],[StartTime]])*1440</f>
        <v>59.999999999999943</v>
      </c>
      <c r="L1504" s="5">
        <f>Table1[[#This Row],[Attendees]]/Table1[[#This Row],[Capacity]]</f>
        <v>1</v>
      </c>
      <c r="M1504">
        <f>IF(Table1[[#This Row],[Attendees]]&gt;Table1[[#This Row],[Capacity]],1,0)</f>
        <v>0</v>
      </c>
      <c r="N1504" t="str">
        <f>TEXT(Table1[[#This Row],[Date]],"ddd")</f>
        <v>Sun</v>
      </c>
      <c r="O1504" t="str">
        <f>TEXT(Table1[[#This Row],[Date]],"mmm")</f>
        <v>Jan</v>
      </c>
      <c r="P1504" t="str">
        <f>IF(Table1[[#This Row],[Capacity]]&lt;=4,"Small",IF(Table1[[#This Row],[Capacity]]&lt;=8,"Medium","Large"))</f>
        <v>Large</v>
      </c>
      <c r="Q1504" t="str">
        <f>IF(Table1[[#This Row],[Utilization %]]&lt;0.25,"Barely Attended","Normal")</f>
        <v>Normal</v>
      </c>
      <c r="R1504" t="str">
        <f>IF(Table1[[#This Row],[Meeting duration (mins)]]&gt;90,"Long Meeting","Normal")</f>
        <v>Normal</v>
      </c>
    </row>
    <row r="1505" spans="1:18" x14ac:dyDescent="0.2">
      <c r="A1505">
        <v>1506</v>
      </c>
      <c r="B1505" s="1">
        <v>45306</v>
      </c>
      <c r="C1505" s="2" t="s">
        <v>44</v>
      </c>
      <c r="D1505" s="2" t="s">
        <v>15</v>
      </c>
      <c r="E1505" t="s">
        <v>35</v>
      </c>
      <c r="F1505">
        <v>2</v>
      </c>
      <c r="G1505" s="12">
        <v>10</v>
      </c>
      <c r="H1505">
        <v>2</v>
      </c>
      <c r="I1505" t="s">
        <v>41</v>
      </c>
      <c r="J1505" t="s">
        <v>14</v>
      </c>
      <c r="K1505" s="4">
        <f>(Table1[[#This Row],[EndTime]]-Table1[[#This Row],[StartTime]])*1440</f>
        <v>30.000000000000053</v>
      </c>
      <c r="L1505" s="5">
        <f>Table1[[#This Row],[Attendees]]/Table1[[#This Row],[Capacity]]</f>
        <v>0.2</v>
      </c>
      <c r="M1505">
        <f>IF(Table1[[#This Row],[Attendees]]&gt;Table1[[#This Row],[Capacity]],1,0)</f>
        <v>0</v>
      </c>
      <c r="N1505" t="str">
        <f>TEXT(Table1[[#This Row],[Date]],"ddd")</f>
        <v>Mon</v>
      </c>
      <c r="O1505" t="str">
        <f>TEXT(Table1[[#This Row],[Date]],"mmm")</f>
        <v>Jan</v>
      </c>
      <c r="P1505" t="str">
        <f>IF(Table1[[#This Row],[Capacity]]&lt;=4,"Small",IF(Table1[[#This Row],[Capacity]]&lt;=8,"Medium","Large"))</f>
        <v>Large</v>
      </c>
      <c r="Q1505" t="str">
        <f>IF(Table1[[#This Row],[Utilization %]]&lt;0.25,"Barely Attended","Normal")</f>
        <v>Barely Attended</v>
      </c>
      <c r="R1505" t="str">
        <f>IF(Table1[[#This Row],[Meeting duration (mins)]]&gt;90,"Long Meeting","Normal")</f>
        <v>Normal</v>
      </c>
    </row>
    <row r="1506" spans="1:18" x14ac:dyDescent="0.2">
      <c r="A1506">
        <v>1507</v>
      </c>
      <c r="B1506" s="1">
        <v>45500</v>
      </c>
      <c r="C1506" s="2" t="s">
        <v>15</v>
      </c>
      <c r="D1506" s="2" t="s">
        <v>29</v>
      </c>
      <c r="E1506" t="s">
        <v>35</v>
      </c>
      <c r="F1506">
        <v>2</v>
      </c>
      <c r="G1506" s="12">
        <v>10</v>
      </c>
      <c r="H1506">
        <v>3</v>
      </c>
      <c r="I1506" t="s">
        <v>27</v>
      </c>
      <c r="J1506" t="s">
        <v>40</v>
      </c>
      <c r="K1506" s="4">
        <f>(Table1[[#This Row],[EndTime]]-Table1[[#This Row],[StartTime]])*1440</f>
        <v>29.999999999999972</v>
      </c>
      <c r="L1506" s="5">
        <f>Table1[[#This Row],[Attendees]]/Table1[[#This Row],[Capacity]]</f>
        <v>0.3</v>
      </c>
      <c r="M1506">
        <f>IF(Table1[[#This Row],[Attendees]]&gt;Table1[[#This Row],[Capacity]],1,0)</f>
        <v>0</v>
      </c>
      <c r="N1506" t="str">
        <f>TEXT(Table1[[#This Row],[Date]],"ddd")</f>
        <v>Sat</v>
      </c>
      <c r="O1506" t="str">
        <f>TEXT(Table1[[#This Row],[Date]],"mmm")</f>
        <v>Jul</v>
      </c>
      <c r="P1506" t="str">
        <f>IF(Table1[[#This Row],[Capacity]]&lt;=4,"Small",IF(Table1[[#This Row],[Capacity]]&lt;=8,"Medium","Large"))</f>
        <v>Large</v>
      </c>
      <c r="Q1506" t="str">
        <f>IF(Table1[[#This Row],[Utilization %]]&lt;0.25,"Barely Attended","Normal")</f>
        <v>Normal</v>
      </c>
      <c r="R1506" t="str">
        <f>IF(Table1[[#This Row],[Meeting duration (mins)]]&gt;90,"Long Meeting","Normal")</f>
        <v>Normal</v>
      </c>
    </row>
    <row r="1507" spans="1:18" x14ac:dyDescent="0.2">
      <c r="A1507">
        <v>1508</v>
      </c>
      <c r="B1507" s="1">
        <v>45355</v>
      </c>
      <c r="C1507" s="2" t="s">
        <v>36</v>
      </c>
      <c r="D1507" s="2" t="s">
        <v>29</v>
      </c>
      <c r="E1507" t="s">
        <v>49</v>
      </c>
      <c r="F1507">
        <v>3</v>
      </c>
      <c r="G1507" s="12">
        <v>12</v>
      </c>
      <c r="H1507">
        <v>3</v>
      </c>
      <c r="I1507" t="s">
        <v>17</v>
      </c>
      <c r="J1507" t="s">
        <v>14</v>
      </c>
      <c r="K1507" s="4">
        <f>(Table1[[#This Row],[EndTime]]-Table1[[#This Row],[StartTime]])*1440</f>
        <v>90</v>
      </c>
      <c r="L1507" s="5">
        <f>Table1[[#This Row],[Attendees]]/Table1[[#This Row],[Capacity]]</f>
        <v>0.25</v>
      </c>
      <c r="M1507">
        <f>IF(Table1[[#This Row],[Attendees]]&gt;Table1[[#This Row],[Capacity]],1,0)</f>
        <v>0</v>
      </c>
      <c r="N1507" t="str">
        <f>TEXT(Table1[[#This Row],[Date]],"ddd")</f>
        <v>Mon</v>
      </c>
      <c r="O1507" t="str">
        <f>TEXT(Table1[[#This Row],[Date]],"mmm")</f>
        <v>Mar</v>
      </c>
      <c r="P1507" t="str">
        <f>IF(Table1[[#This Row],[Capacity]]&lt;=4,"Small",IF(Table1[[#This Row],[Capacity]]&lt;=8,"Medium","Large"))</f>
        <v>Large</v>
      </c>
      <c r="Q1507" t="str">
        <f>IF(Table1[[#This Row],[Utilization %]]&lt;0.25,"Barely Attended","Normal")</f>
        <v>Normal</v>
      </c>
      <c r="R1507" t="str">
        <f>IF(Table1[[#This Row],[Meeting duration (mins)]]&gt;90,"Long Meeting","Normal")</f>
        <v>Normal</v>
      </c>
    </row>
    <row r="1508" spans="1:18" x14ac:dyDescent="0.2">
      <c r="A1508">
        <v>1509</v>
      </c>
      <c r="B1508" s="1">
        <v>45317</v>
      </c>
      <c r="C1508" s="2" t="s">
        <v>36</v>
      </c>
      <c r="D1508" s="2" t="s">
        <v>44</v>
      </c>
      <c r="E1508" t="s">
        <v>35</v>
      </c>
      <c r="F1508">
        <v>2</v>
      </c>
      <c r="G1508" s="12">
        <v>10</v>
      </c>
      <c r="H1508">
        <v>13</v>
      </c>
      <c r="I1508" t="s">
        <v>42</v>
      </c>
      <c r="J1508" t="s">
        <v>28</v>
      </c>
      <c r="K1508" s="4">
        <f>(Table1[[#This Row],[EndTime]]-Table1[[#This Row],[StartTime]])*1440</f>
        <v>29.999999999999972</v>
      </c>
      <c r="L1508" s="5">
        <f>Table1[[#This Row],[Attendees]]/Table1[[#This Row],[Capacity]]</f>
        <v>1.3</v>
      </c>
      <c r="M1508">
        <f>IF(Table1[[#This Row],[Attendees]]&gt;Table1[[#This Row],[Capacity]],1,0)</f>
        <v>1</v>
      </c>
      <c r="N1508" t="str">
        <f>TEXT(Table1[[#This Row],[Date]],"ddd")</f>
        <v>Fri</v>
      </c>
      <c r="O1508" t="str">
        <f>TEXT(Table1[[#This Row],[Date]],"mmm")</f>
        <v>Jan</v>
      </c>
      <c r="P1508" t="str">
        <f>IF(Table1[[#This Row],[Capacity]]&lt;=4,"Small",IF(Table1[[#This Row],[Capacity]]&lt;=8,"Medium","Large"))</f>
        <v>Large</v>
      </c>
      <c r="Q1508" t="str">
        <f>IF(Table1[[#This Row],[Utilization %]]&lt;0.25,"Barely Attended","Normal")</f>
        <v>Normal</v>
      </c>
      <c r="R1508" t="str">
        <f>IF(Table1[[#This Row],[Meeting duration (mins)]]&gt;90,"Long Meeting","Normal")</f>
        <v>Normal</v>
      </c>
    </row>
    <row r="1509" spans="1:18" x14ac:dyDescent="0.2">
      <c r="A1509">
        <v>1510</v>
      </c>
      <c r="B1509" s="1">
        <v>45340</v>
      </c>
      <c r="C1509" s="2" t="s">
        <v>19</v>
      </c>
      <c r="D1509" s="2" t="s">
        <v>43</v>
      </c>
      <c r="E1509" t="s">
        <v>12</v>
      </c>
      <c r="F1509">
        <v>2</v>
      </c>
      <c r="G1509" s="12">
        <v>8</v>
      </c>
      <c r="H1509">
        <v>3</v>
      </c>
      <c r="I1509" t="s">
        <v>39</v>
      </c>
      <c r="J1509" t="s">
        <v>18</v>
      </c>
      <c r="K1509" s="4">
        <f>(Table1[[#This Row],[EndTime]]-Table1[[#This Row],[StartTime]])*1440</f>
        <v>120.00000000000006</v>
      </c>
      <c r="L1509" s="5">
        <f>Table1[[#This Row],[Attendees]]/Table1[[#This Row],[Capacity]]</f>
        <v>0.375</v>
      </c>
      <c r="M1509">
        <f>IF(Table1[[#This Row],[Attendees]]&gt;Table1[[#This Row],[Capacity]],1,0)</f>
        <v>0</v>
      </c>
      <c r="N1509" t="str">
        <f>TEXT(Table1[[#This Row],[Date]],"ddd")</f>
        <v>Sun</v>
      </c>
      <c r="O1509" t="str">
        <f>TEXT(Table1[[#This Row],[Date]],"mmm")</f>
        <v>Feb</v>
      </c>
      <c r="P1509" t="str">
        <f>IF(Table1[[#This Row],[Capacity]]&lt;=4,"Small",IF(Table1[[#This Row],[Capacity]]&lt;=8,"Medium","Large"))</f>
        <v>Medium</v>
      </c>
      <c r="Q1509" t="str">
        <f>IF(Table1[[#This Row],[Utilization %]]&lt;0.25,"Barely Attended","Normal")</f>
        <v>Normal</v>
      </c>
      <c r="R1509" t="str">
        <f>IF(Table1[[#This Row],[Meeting duration (mins)]]&gt;90,"Long Meeting","Normal")</f>
        <v>Long Meeting</v>
      </c>
    </row>
    <row r="1510" spans="1:18" x14ac:dyDescent="0.2">
      <c r="A1510">
        <v>1511</v>
      </c>
      <c r="B1510" s="1">
        <v>45329</v>
      </c>
      <c r="C1510" s="2" t="s">
        <v>45</v>
      </c>
      <c r="D1510" s="2" t="s">
        <v>33</v>
      </c>
      <c r="E1510" t="s">
        <v>49</v>
      </c>
      <c r="F1510">
        <v>3</v>
      </c>
      <c r="G1510" s="12">
        <v>12</v>
      </c>
      <c r="H1510">
        <v>7</v>
      </c>
      <c r="I1510" t="s">
        <v>13</v>
      </c>
      <c r="J1510" t="s">
        <v>30</v>
      </c>
      <c r="K1510" s="4">
        <f>(Table1[[#This Row],[EndTime]]-Table1[[#This Row],[StartTime]])*1440</f>
        <v>90</v>
      </c>
      <c r="L1510" s="5">
        <f>Table1[[#This Row],[Attendees]]/Table1[[#This Row],[Capacity]]</f>
        <v>0.58333333333333337</v>
      </c>
      <c r="M1510">
        <f>IF(Table1[[#This Row],[Attendees]]&gt;Table1[[#This Row],[Capacity]],1,0)</f>
        <v>0</v>
      </c>
      <c r="N1510" t="str">
        <f>TEXT(Table1[[#This Row],[Date]],"ddd")</f>
        <v>Wed</v>
      </c>
      <c r="O1510" t="str">
        <f>TEXT(Table1[[#This Row],[Date]],"mmm")</f>
        <v>Feb</v>
      </c>
      <c r="P1510" t="str">
        <f>IF(Table1[[#This Row],[Capacity]]&lt;=4,"Small",IF(Table1[[#This Row],[Capacity]]&lt;=8,"Medium","Large"))</f>
        <v>Large</v>
      </c>
      <c r="Q1510" t="str">
        <f>IF(Table1[[#This Row],[Utilization %]]&lt;0.25,"Barely Attended","Normal")</f>
        <v>Normal</v>
      </c>
      <c r="R1510" t="str">
        <f>IF(Table1[[#This Row],[Meeting duration (mins)]]&gt;90,"Long Meeting","Normal")</f>
        <v>Normal</v>
      </c>
    </row>
    <row r="1511" spans="1:18" x14ac:dyDescent="0.2">
      <c r="A1511">
        <v>1512</v>
      </c>
      <c r="B1511" s="1">
        <v>45467</v>
      </c>
      <c r="C1511" s="2" t="s">
        <v>32</v>
      </c>
      <c r="D1511" s="2" t="s">
        <v>10</v>
      </c>
      <c r="E1511" t="s">
        <v>25</v>
      </c>
      <c r="F1511">
        <v>1</v>
      </c>
      <c r="G1511" s="12">
        <v>4</v>
      </c>
      <c r="H1511">
        <v>1</v>
      </c>
      <c r="I1511" t="s">
        <v>39</v>
      </c>
      <c r="J1511" t="s">
        <v>28</v>
      </c>
      <c r="K1511" s="4">
        <f>(Table1[[#This Row],[EndTime]]-Table1[[#This Row],[StartTime]])*1440</f>
        <v>60.000000000000107</v>
      </c>
      <c r="L1511" s="5">
        <f>Table1[[#This Row],[Attendees]]/Table1[[#This Row],[Capacity]]</f>
        <v>0.25</v>
      </c>
      <c r="M1511">
        <f>IF(Table1[[#This Row],[Attendees]]&gt;Table1[[#This Row],[Capacity]],1,0)</f>
        <v>0</v>
      </c>
      <c r="N1511" t="str">
        <f>TEXT(Table1[[#This Row],[Date]],"ddd")</f>
        <v>Mon</v>
      </c>
      <c r="O1511" t="str">
        <f>TEXT(Table1[[#This Row],[Date]],"mmm")</f>
        <v>Jun</v>
      </c>
      <c r="P1511" t="str">
        <f>IF(Table1[[#This Row],[Capacity]]&lt;=4,"Small",IF(Table1[[#This Row],[Capacity]]&lt;=8,"Medium","Large"))</f>
        <v>Small</v>
      </c>
      <c r="Q1511" t="str">
        <f>IF(Table1[[#This Row],[Utilization %]]&lt;0.25,"Barely Attended","Normal")</f>
        <v>Normal</v>
      </c>
      <c r="R1511" t="str">
        <f>IF(Table1[[#This Row],[Meeting duration (mins)]]&gt;90,"Long Meeting","Normal")</f>
        <v>Normal</v>
      </c>
    </row>
    <row r="1512" spans="1:18" x14ac:dyDescent="0.2">
      <c r="A1512">
        <v>1513</v>
      </c>
      <c r="B1512" s="1">
        <v>45417</v>
      </c>
      <c r="C1512" s="2" t="s">
        <v>47</v>
      </c>
      <c r="D1512" s="2" t="s">
        <v>43</v>
      </c>
      <c r="E1512" t="s">
        <v>21</v>
      </c>
      <c r="F1512">
        <v>1</v>
      </c>
      <c r="G1512" s="12">
        <v>6</v>
      </c>
      <c r="H1512">
        <v>6</v>
      </c>
      <c r="I1512" t="s">
        <v>13</v>
      </c>
      <c r="J1512" t="s">
        <v>30</v>
      </c>
      <c r="K1512" s="4">
        <f>(Table1[[#This Row],[EndTime]]-Table1[[#This Row],[StartTime]])*1440</f>
        <v>90</v>
      </c>
      <c r="L1512" s="5">
        <f>Table1[[#This Row],[Attendees]]/Table1[[#This Row],[Capacity]]</f>
        <v>1</v>
      </c>
      <c r="M1512">
        <f>IF(Table1[[#This Row],[Attendees]]&gt;Table1[[#This Row],[Capacity]],1,0)</f>
        <v>0</v>
      </c>
      <c r="N1512" t="str">
        <f>TEXT(Table1[[#This Row],[Date]],"ddd")</f>
        <v>Sun</v>
      </c>
      <c r="O1512" t="str">
        <f>TEXT(Table1[[#This Row],[Date]],"mmm")</f>
        <v>May</v>
      </c>
      <c r="P1512" t="str">
        <f>IF(Table1[[#This Row],[Capacity]]&lt;=4,"Small",IF(Table1[[#This Row],[Capacity]]&lt;=8,"Medium","Large"))</f>
        <v>Medium</v>
      </c>
      <c r="Q1512" t="str">
        <f>IF(Table1[[#This Row],[Utilization %]]&lt;0.25,"Barely Attended","Normal")</f>
        <v>Normal</v>
      </c>
      <c r="R1512" t="str">
        <f>IF(Table1[[#This Row],[Meeting duration (mins)]]&gt;90,"Long Meeting","Normal")</f>
        <v>Normal</v>
      </c>
    </row>
    <row r="1513" spans="1:18" x14ac:dyDescent="0.2">
      <c r="A1513">
        <v>1514</v>
      </c>
      <c r="B1513" s="1">
        <v>45482</v>
      </c>
      <c r="C1513" s="2" t="s">
        <v>29</v>
      </c>
      <c r="D1513" s="2" t="s">
        <v>32</v>
      </c>
      <c r="E1513" t="s">
        <v>21</v>
      </c>
      <c r="F1513">
        <v>1</v>
      </c>
      <c r="G1513" s="12">
        <v>6</v>
      </c>
      <c r="H1513">
        <v>7</v>
      </c>
      <c r="I1513" t="s">
        <v>41</v>
      </c>
      <c r="J1513" t="s">
        <v>40</v>
      </c>
      <c r="K1513" s="4">
        <f>(Table1[[#This Row],[EndTime]]-Table1[[#This Row],[StartTime]])*1440</f>
        <v>59.999999999999943</v>
      </c>
      <c r="L1513" s="5">
        <f>Table1[[#This Row],[Attendees]]/Table1[[#This Row],[Capacity]]</f>
        <v>1.1666666666666667</v>
      </c>
      <c r="M1513">
        <f>IF(Table1[[#This Row],[Attendees]]&gt;Table1[[#This Row],[Capacity]],1,0)</f>
        <v>1</v>
      </c>
      <c r="N1513" t="str">
        <f>TEXT(Table1[[#This Row],[Date]],"ddd")</f>
        <v>Tue</v>
      </c>
      <c r="O1513" t="str">
        <f>TEXT(Table1[[#This Row],[Date]],"mmm")</f>
        <v>Jul</v>
      </c>
      <c r="P1513" t="str">
        <f>IF(Table1[[#This Row],[Capacity]]&lt;=4,"Small",IF(Table1[[#This Row],[Capacity]]&lt;=8,"Medium","Large"))</f>
        <v>Medium</v>
      </c>
      <c r="Q1513" t="str">
        <f>IF(Table1[[#This Row],[Utilization %]]&lt;0.25,"Barely Attended","Normal")</f>
        <v>Normal</v>
      </c>
      <c r="R1513" t="str">
        <f>IF(Table1[[#This Row],[Meeting duration (mins)]]&gt;90,"Long Meeting","Normal")</f>
        <v>Normal</v>
      </c>
    </row>
    <row r="1514" spans="1:18" x14ac:dyDescent="0.2">
      <c r="A1514">
        <v>1515</v>
      </c>
      <c r="B1514" s="1">
        <v>45338</v>
      </c>
      <c r="C1514" s="2" t="s">
        <v>10</v>
      </c>
      <c r="D1514" s="2" t="s">
        <v>45</v>
      </c>
      <c r="E1514" t="s">
        <v>12</v>
      </c>
      <c r="F1514">
        <v>2</v>
      </c>
      <c r="G1514" s="12">
        <v>8</v>
      </c>
      <c r="H1514">
        <v>2</v>
      </c>
      <c r="I1514" t="s">
        <v>17</v>
      </c>
      <c r="J1514" t="s">
        <v>18</v>
      </c>
      <c r="K1514" s="4">
        <f>(Table1[[#This Row],[EndTime]]-Table1[[#This Row],[StartTime]])*1440</f>
        <v>29.999999999999893</v>
      </c>
      <c r="L1514" s="5">
        <f>Table1[[#This Row],[Attendees]]/Table1[[#This Row],[Capacity]]</f>
        <v>0.25</v>
      </c>
      <c r="M1514">
        <f>IF(Table1[[#This Row],[Attendees]]&gt;Table1[[#This Row],[Capacity]],1,0)</f>
        <v>0</v>
      </c>
      <c r="N1514" t="str">
        <f>TEXT(Table1[[#This Row],[Date]],"ddd")</f>
        <v>Fri</v>
      </c>
      <c r="O1514" t="str">
        <f>TEXT(Table1[[#This Row],[Date]],"mmm")</f>
        <v>Feb</v>
      </c>
      <c r="P1514" t="str">
        <f>IF(Table1[[#This Row],[Capacity]]&lt;=4,"Small",IF(Table1[[#This Row],[Capacity]]&lt;=8,"Medium","Large"))</f>
        <v>Medium</v>
      </c>
      <c r="Q1514" t="str">
        <f>IF(Table1[[#This Row],[Utilization %]]&lt;0.25,"Barely Attended","Normal")</f>
        <v>Normal</v>
      </c>
      <c r="R1514" t="str">
        <f>IF(Table1[[#This Row],[Meeting duration (mins)]]&gt;90,"Long Meeting","Normal")</f>
        <v>Normal</v>
      </c>
    </row>
    <row r="1515" spans="1:18" x14ac:dyDescent="0.2">
      <c r="A1515">
        <v>1516</v>
      </c>
      <c r="B1515" s="1">
        <v>45329</v>
      </c>
      <c r="C1515" s="2" t="s">
        <v>19</v>
      </c>
      <c r="D1515" s="2" t="s">
        <v>20</v>
      </c>
      <c r="E1515" t="s">
        <v>49</v>
      </c>
      <c r="F1515">
        <v>3</v>
      </c>
      <c r="G1515" s="12">
        <v>12</v>
      </c>
      <c r="H1515">
        <v>1</v>
      </c>
      <c r="I1515" t="s">
        <v>17</v>
      </c>
      <c r="J1515" t="s">
        <v>14</v>
      </c>
      <c r="K1515" s="4">
        <f>(Table1[[#This Row],[EndTime]]-Table1[[#This Row],[StartTime]])*1440</f>
        <v>90</v>
      </c>
      <c r="L1515" s="5">
        <f>Table1[[#This Row],[Attendees]]/Table1[[#This Row],[Capacity]]</f>
        <v>8.3333333333333329E-2</v>
      </c>
      <c r="M1515">
        <f>IF(Table1[[#This Row],[Attendees]]&gt;Table1[[#This Row],[Capacity]],1,0)</f>
        <v>0</v>
      </c>
      <c r="N1515" t="str">
        <f>TEXT(Table1[[#This Row],[Date]],"ddd")</f>
        <v>Wed</v>
      </c>
      <c r="O1515" t="str">
        <f>TEXT(Table1[[#This Row],[Date]],"mmm")</f>
        <v>Feb</v>
      </c>
      <c r="P1515" t="str">
        <f>IF(Table1[[#This Row],[Capacity]]&lt;=4,"Small",IF(Table1[[#This Row],[Capacity]]&lt;=8,"Medium","Large"))</f>
        <v>Large</v>
      </c>
      <c r="Q1515" t="str">
        <f>IF(Table1[[#This Row],[Utilization %]]&lt;0.25,"Barely Attended","Normal")</f>
        <v>Barely Attended</v>
      </c>
      <c r="R1515" t="str">
        <f>IF(Table1[[#This Row],[Meeting duration (mins)]]&gt;90,"Long Meeting","Normal")</f>
        <v>Normal</v>
      </c>
    </row>
    <row r="1516" spans="1:18" x14ac:dyDescent="0.2">
      <c r="A1516">
        <v>1517</v>
      </c>
      <c r="B1516" s="1">
        <v>45614</v>
      </c>
      <c r="C1516" s="2" t="s">
        <v>47</v>
      </c>
      <c r="D1516" s="2" t="s">
        <v>36</v>
      </c>
      <c r="E1516" t="s">
        <v>12</v>
      </c>
      <c r="F1516">
        <v>2</v>
      </c>
      <c r="G1516" s="12">
        <v>8</v>
      </c>
      <c r="H1516">
        <v>8</v>
      </c>
      <c r="I1516" t="s">
        <v>42</v>
      </c>
      <c r="J1516" t="s">
        <v>28</v>
      </c>
      <c r="K1516" s="4">
        <f>(Table1[[#This Row],[EndTime]]-Table1[[#This Row],[StartTime]])*1440</f>
        <v>119.99999999999997</v>
      </c>
      <c r="L1516" s="5">
        <f>Table1[[#This Row],[Attendees]]/Table1[[#This Row],[Capacity]]</f>
        <v>1</v>
      </c>
      <c r="M1516">
        <f>IF(Table1[[#This Row],[Attendees]]&gt;Table1[[#This Row],[Capacity]],1,0)</f>
        <v>0</v>
      </c>
      <c r="N1516" t="str">
        <f>TEXT(Table1[[#This Row],[Date]],"ddd")</f>
        <v>Mon</v>
      </c>
      <c r="O1516" t="str">
        <f>TEXT(Table1[[#This Row],[Date]],"mmm")</f>
        <v>Nov</v>
      </c>
      <c r="P1516" t="str">
        <f>IF(Table1[[#This Row],[Capacity]]&lt;=4,"Small",IF(Table1[[#This Row],[Capacity]]&lt;=8,"Medium","Large"))</f>
        <v>Medium</v>
      </c>
      <c r="Q1516" t="str">
        <f>IF(Table1[[#This Row],[Utilization %]]&lt;0.25,"Barely Attended","Normal")</f>
        <v>Normal</v>
      </c>
      <c r="R1516" t="str">
        <f>IF(Table1[[#This Row],[Meeting duration (mins)]]&gt;90,"Long Meeting","Normal")</f>
        <v>Long Meeting</v>
      </c>
    </row>
    <row r="1517" spans="1:18" x14ac:dyDescent="0.2">
      <c r="A1517">
        <v>1518</v>
      </c>
      <c r="B1517" s="1">
        <v>45584</v>
      </c>
      <c r="C1517" s="2" t="s">
        <v>47</v>
      </c>
      <c r="D1517" s="2" t="s">
        <v>43</v>
      </c>
      <c r="E1517" t="s">
        <v>21</v>
      </c>
      <c r="F1517">
        <v>1</v>
      </c>
      <c r="G1517" s="12">
        <v>6</v>
      </c>
      <c r="H1517">
        <v>6</v>
      </c>
      <c r="I1517" t="s">
        <v>39</v>
      </c>
      <c r="J1517" t="s">
        <v>28</v>
      </c>
      <c r="K1517" s="4">
        <f>(Table1[[#This Row],[EndTime]]-Table1[[#This Row],[StartTime]])*1440</f>
        <v>90</v>
      </c>
      <c r="L1517" s="5">
        <f>Table1[[#This Row],[Attendees]]/Table1[[#This Row],[Capacity]]</f>
        <v>1</v>
      </c>
      <c r="M1517">
        <f>IF(Table1[[#This Row],[Attendees]]&gt;Table1[[#This Row],[Capacity]],1,0)</f>
        <v>0</v>
      </c>
      <c r="N1517" t="str">
        <f>TEXT(Table1[[#This Row],[Date]],"ddd")</f>
        <v>Sat</v>
      </c>
      <c r="O1517" t="str">
        <f>TEXT(Table1[[#This Row],[Date]],"mmm")</f>
        <v>Oct</v>
      </c>
      <c r="P1517" t="str">
        <f>IF(Table1[[#This Row],[Capacity]]&lt;=4,"Small",IF(Table1[[#This Row],[Capacity]]&lt;=8,"Medium","Large"))</f>
        <v>Medium</v>
      </c>
      <c r="Q1517" t="str">
        <f>IF(Table1[[#This Row],[Utilization %]]&lt;0.25,"Barely Attended","Normal")</f>
        <v>Normal</v>
      </c>
      <c r="R1517" t="str">
        <f>IF(Table1[[#This Row],[Meeting duration (mins)]]&gt;90,"Long Meeting","Normal")</f>
        <v>Normal</v>
      </c>
    </row>
    <row r="1518" spans="1:18" x14ac:dyDescent="0.2">
      <c r="A1518">
        <v>1519</v>
      </c>
      <c r="B1518" s="1">
        <v>45429</v>
      </c>
      <c r="C1518" s="2" t="s">
        <v>47</v>
      </c>
      <c r="D1518" s="2" t="s">
        <v>34</v>
      </c>
      <c r="E1518" t="s">
        <v>49</v>
      </c>
      <c r="F1518">
        <v>3</v>
      </c>
      <c r="G1518" s="12">
        <v>12</v>
      </c>
      <c r="H1518">
        <v>2</v>
      </c>
      <c r="I1518" t="s">
        <v>17</v>
      </c>
      <c r="J1518" t="s">
        <v>30</v>
      </c>
      <c r="K1518" s="4">
        <f>(Table1[[#This Row],[EndTime]]-Table1[[#This Row],[StartTime]])*1440</f>
        <v>29.999999999999972</v>
      </c>
      <c r="L1518" s="5">
        <f>Table1[[#This Row],[Attendees]]/Table1[[#This Row],[Capacity]]</f>
        <v>0.16666666666666666</v>
      </c>
      <c r="M1518">
        <f>IF(Table1[[#This Row],[Attendees]]&gt;Table1[[#This Row],[Capacity]],1,0)</f>
        <v>0</v>
      </c>
      <c r="N1518" t="str">
        <f>TEXT(Table1[[#This Row],[Date]],"ddd")</f>
        <v>Fri</v>
      </c>
      <c r="O1518" t="str">
        <f>TEXT(Table1[[#This Row],[Date]],"mmm")</f>
        <v>May</v>
      </c>
      <c r="P1518" t="str">
        <f>IF(Table1[[#This Row],[Capacity]]&lt;=4,"Small",IF(Table1[[#This Row],[Capacity]]&lt;=8,"Medium","Large"))</f>
        <v>Large</v>
      </c>
      <c r="Q1518" t="str">
        <f>IF(Table1[[#This Row],[Utilization %]]&lt;0.25,"Barely Attended","Normal")</f>
        <v>Barely Attended</v>
      </c>
      <c r="R1518" t="str">
        <f>IF(Table1[[#This Row],[Meeting duration (mins)]]&gt;90,"Long Meeting","Normal")</f>
        <v>Normal</v>
      </c>
    </row>
    <row r="1519" spans="1:18" x14ac:dyDescent="0.2">
      <c r="A1519">
        <v>1520</v>
      </c>
      <c r="B1519" s="1">
        <v>45532</v>
      </c>
      <c r="C1519" s="2" t="s">
        <v>15</v>
      </c>
      <c r="D1519" s="2" t="s">
        <v>16</v>
      </c>
      <c r="E1519" t="s">
        <v>12</v>
      </c>
      <c r="F1519">
        <v>2</v>
      </c>
      <c r="G1519" s="12">
        <v>8</v>
      </c>
      <c r="H1519">
        <v>5</v>
      </c>
      <c r="I1519" t="s">
        <v>17</v>
      </c>
      <c r="J1519" t="s">
        <v>40</v>
      </c>
      <c r="K1519" s="4">
        <f>(Table1[[#This Row],[EndTime]]-Table1[[#This Row],[StartTime]])*1440</f>
        <v>119.99999999999997</v>
      </c>
      <c r="L1519" s="5">
        <f>Table1[[#This Row],[Attendees]]/Table1[[#This Row],[Capacity]]</f>
        <v>0.625</v>
      </c>
      <c r="M1519">
        <f>IF(Table1[[#This Row],[Attendees]]&gt;Table1[[#This Row],[Capacity]],1,0)</f>
        <v>0</v>
      </c>
      <c r="N1519" t="str">
        <f>TEXT(Table1[[#This Row],[Date]],"ddd")</f>
        <v>Wed</v>
      </c>
      <c r="O1519" t="str">
        <f>TEXT(Table1[[#This Row],[Date]],"mmm")</f>
        <v>Aug</v>
      </c>
      <c r="P1519" t="str">
        <f>IF(Table1[[#This Row],[Capacity]]&lt;=4,"Small",IF(Table1[[#This Row],[Capacity]]&lt;=8,"Medium","Large"))</f>
        <v>Medium</v>
      </c>
      <c r="Q1519" t="str">
        <f>IF(Table1[[#This Row],[Utilization %]]&lt;0.25,"Barely Attended","Normal")</f>
        <v>Normal</v>
      </c>
      <c r="R1519" t="str">
        <f>IF(Table1[[#This Row],[Meeting duration (mins)]]&gt;90,"Long Meeting","Normal")</f>
        <v>Long Meeting</v>
      </c>
    </row>
    <row r="1520" spans="1:18" x14ac:dyDescent="0.2">
      <c r="A1520">
        <v>1521</v>
      </c>
      <c r="B1520" s="1">
        <v>45316</v>
      </c>
      <c r="C1520" s="2" t="s">
        <v>44</v>
      </c>
      <c r="D1520" s="2" t="s">
        <v>15</v>
      </c>
      <c r="E1520" t="s">
        <v>12</v>
      </c>
      <c r="F1520">
        <v>2</v>
      </c>
      <c r="G1520" s="12">
        <v>8</v>
      </c>
      <c r="H1520">
        <v>9</v>
      </c>
      <c r="I1520" t="s">
        <v>27</v>
      </c>
      <c r="J1520" t="s">
        <v>23</v>
      </c>
      <c r="K1520" s="4">
        <f>(Table1[[#This Row],[EndTime]]-Table1[[#This Row],[StartTime]])*1440</f>
        <v>30.000000000000053</v>
      </c>
      <c r="L1520" s="5">
        <f>Table1[[#This Row],[Attendees]]/Table1[[#This Row],[Capacity]]</f>
        <v>1.125</v>
      </c>
      <c r="M1520">
        <f>IF(Table1[[#This Row],[Attendees]]&gt;Table1[[#This Row],[Capacity]],1,0)</f>
        <v>1</v>
      </c>
      <c r="N1520" t="str">
        <f>TEXT(Table1[[#This Row],[Date]],"ddd")</f>
        <v>Thu</v>
      </c>
      <c r="O1520" t="str">
        <f>TEXT(Table1[[#This Row],[Date]],"mmm")</f>
        <v>Jan</v>
      </c>
      <c r="P1520" t="str">
        <f>IF(Table1[[#This Row],[Capacity]]&lt;=4,"Small",IF(Table1[[#This Row],[Capacity]]&lt;=8,"Medium","Large"))</f>
        <v>Medium</v>
      </c>
      <c r="Q1520" t="str">
        <f>IF(Table1[[#This Row],[Utilization %]]&lt;0.25,"Barely Attended","Normal")</f>
        <v>Normal</v>
      </c>
      <c r="R1520" t="str">
        <f>IF(Table1[[#This Row],[Meeting duration (mins)]]&gt;90,"Long Meeting","Normal")</f>
        <v>Normal</v>
      </c>
    </row>
    <row r="1521" spans="1:18" x14ac:dyDescent="0.2">
      <c r="A1521">
        <v>1522</v>
      </c>
      <c r="B1521" s="1">
        <v>45462</v>
      </c>
      <c r="C1521" s="2" t="s">
        <v>16</v>
      </c>
      <c r="D1521" s="2" t="s">
        <v>10</v>
      </c>
      <c r="E1521" t="s">
        <v>38</v>
      </c>
      <c r="F1521">
        <v>3</v>
      </c>
      <c r="G1521" s="12">
        <v>16</v>
      </c>
      <c r="H1521">
        <v>7</v>
      </c>
      <c r="I1521" t="s">
        <v>39</v>
      </c>
      <c r="J1521" t="s">
        <v>14</v>
      </c>
      <c r="K1521" s="4">
        <f>(Table1[[#This Row],[EndTime]]-Table1[[#This Row],[StartTime]])*1440</f>
        <v>30.000000000000053</v>
      </c>
      <c r="L1521" s="5">
        <f>Table1[[#This Row],[Attendees]]/Table1[[#This Row],[Capacity]]</f>
        <v>0.4375</v>
      </c>
      <c r="M1521">
        <f>IF(Table1[[#This Row],[Attendees]]&gt;Table1[[#This Row],[Capacity]],1,0)</f>
        <v>0</v>
      </c>
      <c r="N1521" t="str">
        <f>TEXT(Table1[[#This Row],[Date]],"ddd")</f>
        <v>Wed</v>
      </c>
      <c r="O1521" t="str">
        <f>TEXT(Table1[[#This Row],[Date]],"mmm")</f>
        <v>Jun</v>
      </c>
      <c r="P1521" t="str">
        <f>IF(Table1[[#This Row],[Capacity]]&lt;=4,"Small",IF(Table1[[#This Row],[Capacity]]&lt;=8,"Medium","Large"))</f>
        <v>Large</v>
      </c>
      <c r="Q1521" t="str">
        <f>IF(Table1[[#This Row],[Utilization %]]&lt;0.25,"Barely Attended","Normal")</f>
        <v>Normal</v>
      </c>
      <c r="R1521" t="str">
        <f>IF(Table1[[#This Row],[Meeting duration (mins)]]&gt;90,"Long Meeting","Normal")</f>
        <v>Normal</v>
      </c>
    </row>
    <row r="1522" spans="1:18" x14ac:dyDescent="0.2">
      <c r="A1522">
        <v>1523</v>
      </c>
      <c r="B1522" s="1">
        <v>45489</v>
      </c>
      <c r="C1522" s="2" t="s">
        <v>33</v>
      </c>
      <c r="D1522" s="2" t="s">
        <v>48</v>
      </c>
      <c r="E1522" t="s">
        <v>12</v>
      </c>
      <c r="F1522">
        <v>2</v>
      </c>
      <c r="G1522" s="12">
        <v>8</v>
      </c>
      <c r="H1522">
        <v>3</v>
      </c>
      <c r="I1522" t="s">
        <v>41</v>
      </c>
      <c r="J1522" t="s">
        <v>18</v>
      </c>
      <c r="K1522" s="4">
        <f>(Table1[[#This Row],[EndTime]]-Table1[[#This Row],[StartTime]])*1440</f>
        <v>120.00000000000006</v>
      </c>
      <c r="L1522" s="5">
        <f>Table1[[#This Row],[Attendees]]/Table1[[#This Row],[Capacity]]</f>
        <v>0.375</v>
      </c>
      <c r="M1522">
        <f>IF(Table1[[#This Row],[Attendees]]&gt;Table1[[#This Row],[Capacity]],1,0)</f>
        <v>0</v>
      </c>
      <c r="N1522" t="str">
        <f>TEXT(Table1[[#This Row],[Date]],"ddd")</f>
        <v>Tue</v>
      </c>
      <c r="O1522" t="str">
        <f>TEXT(Table1[[#This Row],[Date]],"mmm")</f>
        <v>Jul</v>
      </c>
      <c r="P1522" t="str">
        <f>IF(Table1[[#This Row],[Capacity]]&lt;=4,"Small",IF(Table1[[#This Row],[Capacity]]&lt;=8,"Medium","Large"))</f>
        <v>Medium</v>
      </c>
      <c r="Q1522" t="str">
        <f>IF(Table1[[#This Row],[Utilization %]]&lt;0.25,"Barely Attended","Normal")</f>
        <v>Normal</v>
      </c>
      <c r="R1522" t="str">
        <f>IF(Table1[[#This Row],[Meeting duration (mins)]]&gt;90,"Long Meeting","Normal")</f>
        <v>Long Meeting</v>
      </c>
    </row>
    <row r="1523" spans="1:18" x14ac:dyDescent="0.2">
      <c r="A1523">
        <v>1524</v>
      </c>
      <c r="B1523" s="1">
        <v>45613</v>
      </c>
      <c r="C1523" s="2" t="s">
        <v>34</v>
      </c>
      <c r="D1523" s="2" t="s">
        <v>43</v>
      </c>
      <c r="E1523" t="s">
        <v>21</v>
      </c>
      <c r="F1523">
        <v>1</v>
      </c>
      <c r="G1523" s="12">
        <v>6</v>
      </c>
      <c r="H1523">
        <v>7</v>
      </c>
      <c r="I1523" t="s">
        <v>39</v>
      </c>
      <c r="J1523" t="s">
        <v>18</v>
      </c>
      <c r="K1523" s="4">
        <f>(Table1[[#This Row],[EndTime]]-Table1[[#This Row],[StartTime]])*1440</f>
        <v>60.000000000000028</v>
      </c>
      <c r="L1523" s="5">
        <f>Table1[[#This Row],[Attendees]]/Table1[[#This Row],[Capacity]]</f>
        <v>1.1666666666666667</v>
      </c>
      <c r="M1523">
        <f>IF(Table1[[#This Row],[Attendees]]&gt;Table1[[#This Row],[Capacity]],1,0)</f>
        <v>1</v>
      </c>
      <c r="N1523" t="str">
        <f>TEXT(Table1[[#This Row],[Date]],"ddd")</f>
        <v>Sun</v>
      </c>
      <c r="O1523" t="str">
        <f>TEXT(Table1[[#This Row],[Date]],"mmm")</f>
        <v>Nov</v>
      </c>
      <c r="P1523" t="str">
        <f>IF(Table1[[#This Row],[Capacity]]&lt;=4,"Small",IF(Table1[[#This Row],[Capacity]]&lt;=8,"Medium","Large"))</f>
        <v>Medium</v>
      </c>
      <c r="Q1523" t="str">
        <f>IF(Table1[[#This Row],[Utilization %]]&lt;0.25,"Barely Attended","Normal")</f>
        <v>Normal</v>
      </c>
      <c r="R1523" t="str">
        <f>IF(Table1[[#This Row],[Meeting duration (mins)]]&gt;90,"Long Meeting","Normal")</f>
        <v>Normal</v>
      </c>
    </row>
    <row r="1524" spans="1:18" x14ac:dyDescent="0.2">
      <c r="A1524">
        <v>1525</v>
      </c>
      <c r="B1524" s="1">
        <v>45460</v>
      </c>
      <c r="C1524" s="2" t="s">
        <v>47</v>
      </c>
      <c r="D1524" s="2" t="s">
        <v>20</v>
      </c>
      <c r="E1524" t="s">
        <v>35</v>
      </c>
      <c r="F1524">
        <v>2</v>
      </c>
      <c r="G1524" s="12">
        <v>10</v>
      </c>
      <c r="H1524">
        <v>13</v>
      </c>
      <c r="I1524" t="s">
        <v>17</v>
      </c>
      <c r="J1524" t="s">
        <v>30</v>
      </c>
      <c r="K1524" s="4">
        <f>(Table1[[#This Row],[EndTime]]-Table1[[#This Row],[StartTime]])*1440</f>
        <v>59.999999999999943</v>
      </c>
      <c r="L1524" s="5">
        <f>Table1[[#This Row],[Attendees]]/Table1[[#This Row],[Capacity]]</f>
        <v>1.3</v>
      </c>
      <c r="M1524">
        <f>IF(Table1[[#This Row],[Attendees]]&gt;Table1[[#This Row],[Capacity]],1,0)</f>
        <v>1</v>
      </c>
      <c r="N1524" t="str">
        <f>TEXT(Table1[[#This Row],[Date]],"ddd")</f>
        <v>Mon</v>
      </c>
      <c r="O1524" t="str">
        <f>TEXT(Table1[[#This Row],[Date]],"mmm")</f>
        <v>Jun</v>
      </c>
      <c r="P1524" t="str">
        <f>IF(Table1[[#This Row],[Capacity]]&lt;=4,"Small",IF(Table1[[#This Row],[Capacity]]&lt;=8,"Medium","Large"))</f>
        <v>Large</v>
      </c>
      <c r="Q1524" t="str">
        <f>IF(Table1[[#This Row],[Utilization %]]&lt;0.25,"Barely Attended","Normal")</f>
        <v>Normal</v>
      </c>
      <c r="R1524" t="str">
        <f>IF(Table1[[#This Row],[Meeting duration (mins)]]&gt;90,"Long Meeting","Normal")</f>
        <v>Normal</v>
      </c>
    </row>
    <row r="1525" spans="1:18" x14ac:dyDescent="0.2">
      <c r="A1525">
        <v>1526</v>
      </c>
      <c r="B1525" s="1">
        <v>45611</v>
      </c>
      <c r="C1525" s="2" t="s">
        <v>34</v>
      </c>
      <c r="D1525" s="2" t="s">
        <v>20</v>
      </c>
      <c r="E1525" t="s">
        <v>38</v>
      </c>
      <c r="F1525">
        <v>3</v>
      </c>
      <c r="G1525" s="12">
        <v>16</v>
      </c>
      <c r="H1525">
        <v>7</v>
      </c>
      <c r="I1525" t="s">
        <v>13</v>
      </c>
      <c r="J1525" t="s">
        <v>14</v>
      </c>
      <c r="K1525" s="4">
        <f>(Table1[[#This Row],[EndTime]]-Table1[[#This Row],[StartTime]])*1440</f>
        <v>29.999999999999972</v>
      </c>
      <c r="L1525" s="5">
        <f>Table1[[#This Row],[Attendees]]/Table1[[#This Row],[Capacity]]</f>
        <v>0.4375</v>
      </c>
      <c r="M1525">
        <f>IF(Table1[[#This Row],[Attendees]]&gt;Table1[[#This Row],[Capacity]],1,0)</f>
        <v>0</v>
      </c>
      <c r="N1525" t="str">
        <f>TEXT(Table1[[#This Row],[Date]],"ddd")</f>
        <v>Fri</v>
      </c>
      <c r="O1525" t="str">
        <f>TEXT(Table1[[#This Row],[Date]],"mmm")</f>
        <v>Nov</v>
      </c>
      <c r="P1525" t="str">
        <f>IF(Table1[[#This Row],[Capacity]]&lt;=4,"Small",IF(Table1[[#This Row],[Capacity]]&lt;=8,"Medium","Large"))</f>
        <v>Large</v>
      </c>
      <c r="Q1525" t="str">
        <f>IF(Table1[[#This Row],[Utilization %]]&lt;0.25,"Barely Attended","Normal")</f>
        <v>Normal</v>
      </c>
      <c r="R1525" t="str">
        <f>IF(Table1[[#This Row],[Meeting duration (mins)]]&gt;90,"Long Meeting","Normal")</f>
        <v>Normal</v>
      </c>
    </row>
    <row r="1526" spans="1:18" x14ac:dyDescent="0.2">
      <c r="A1526">
        <v>1527</v>
      </c>
      <c r="B1526" s="1">
        <v>45504</v>
      </c>
      <c r="C1526" s="2" t="s">
        <v>31</v>
      </c>
      <c r="D1526" s="2" t="s">
        <v>50</v>
      </c>
      <c r="E1526" t="s">
        <v>38</v>
      </c>
      <c r="F1526">
        <v>3</v>
      </c>
      <c r="G1526" s="12">
        <v>16</v>
      </c>
      <c r="H1526">
        <v>9</v>
      </c>
      <c r="I1526" t="s">
        <v>39</v>
      </c>
      <c r="J1526" t="s">
        <v>23</v>
      </c>
      <c r="K1526" s="4">
        <f>(Table1[[#This Row],[EndTime]]-Table1[[#This Row],[StartTime]])*1440</f>
        <v>120.00000000000006</v>
      </c>
      <c r="L1526" s="5">
        <f>Table1[[#This Row],[Attendees]]/Table1[[#This Row],[Capacity]]</f>
        <v>0.5625</v>
      </c>
      <c r="M1526">
        <f>IF(Table1[[#This Row],[Attendees]]&gt;Table1[[#This Row],[Capacity]],1,0)</f>
        <v>0</v>
      </c>
      <c r="N1526" t="str">
        <f>TEXT(Table1[[#This Row],[Date]],"ddd")</f>
        <v>Wed</v>
      </c>
      <c r="O1526" t="str">
        <f>TEXT(Table1[[#This Row],[Date]],"mmm")</f>
        <v>Jul</v>
      </c>
      <c r="P1526" t="str">
        <f>IF(Table1[[#This Row],[Capacity]]&lt;=4,"Small",IF(Table1[[#This Row],[Capacity]]&lt;=8,"Medium","Large"))</f>
        <v>Large</v>
      </c>
      <c r="Q1526" t="str">
        <f>IF(Table1[[#This Row],[Utilization %]]&lt;0.25,"Barely Attended","Normal")</f>
        <v>Normal</v>
      </c>
      <c r="R1526" t="str">
        <f>IF(Table1[[#This Row],[Meeting duration (mins)]]&gt;90,"Long Meeting","Normal")</f>
        <v>Long Meeting</v>
      </c>
    </row>
    <row r="1527" spans="1:18" x14ac:dyDescent="0.2">
      <c r="A1527">
        <v>1528</v>
      </c>
      <c r="B1527" s="1">
        <v>45518</v>
      </c>
      <c r="C1527" s="2" t="s">
        <v>31</v>
      </c>
      <c r="D1527" s="2" t="s">
        <v>50</v>
      </c>
      <c r="E1527" t="s">
        <v>12</v>
      </c>
      <c r="F1527">
        <v>2</v>
      </c>
      <c r="G1527" s="12">
        <v>8</v>
      </c>
      <c r="H1527">
        <v>8</v>
      </c>
      <c r="I1527" t="s">
        <v>39</v>
      </c>
      <c r="J1527" t="s">
        <v>18</v>
      </c>
      <c r="K1527" s="4">
        <f>(Table1[[#This Row],[EndTime]]-Table1[[#This Row],[StartTime]])*1440</f>
        <v>120.00000000000006</v>
      </c>
      <c r="L1527" s="5">
        <f>Table1[[#This Row],[Attendees]]/Table1[[#This Row],[Capacity]]</f>
        <v>1</v>
      </c>
      <c r="M1527">
        <f>IF(Table1[[#This Row],[Attendees]]&gt;Table1[[#This Row],[Capacity]],1,0)</f>
        <v>0</v>
      </c>
      <c r="N1527" t="str">
        <f>TEXT(Table1[[#This Row],[Date]],"ddd")</f>
        <v>Wed</v>
      </c>
      <c r="O1527" t="str">
        <f>TEXT(Table1[[#This Row],[Date]],"mmm")</f>
        <v>Aug</v>
      </c>
      <c r="P1527" t="str">
        <f>IF(Table1[[#This Row],[Capacity]]&lt;=4,"Small",IF(Table1[[#This Row],[Capacity]]&lt;=8,"Medium","Large"))</f>
        <v>Medium</v>
      </c>
      <c r="Q1527" t="str">
        <f>IF(Table1[[#This Row],[Utilization %]]&lt;0.25,"Barely Attended","Normal")</f>
        <v>Normal</v>
      </c>
      <c r="R1527" t="str">
        <f>IF(Table1[[#This Row],[Meeting duration (mins)]]&gt;90,"Long Meeting","Normal")</f>
        <v>Long Meeting</v>
      </c>
    </row>
    <row r="1528" spans="1:18" x14ac:dyDescent="0.2">
      <c r="A1528">
        <v>1529</v>
      </c>
      <c r="B1528" s="1">
        <v>45546</v>
      </c>
      <c r="C1528" s="2" t="s">
        <v>15</v>
      </c>
      <c r="D1528" s="2" t="s">
        <v>29</v>
      </c>
      <c r="E1528" t="s">
        <v>35</v>
      </c>
      <c r="F1528">
        <v>2</v>
      </c>
      <c r="G1528" s="12">
        <v>10</v>
      </c>
      <c r="H1528">
        <v>2</v>
      </c>
      <c r="I1528" t="s">
        <v>27</v>
      </c>
      <c r="J1528" t="s">
        <v>30</v>
      </c>
      <c r="K1528" s="4">
        <f>(Table1[[#This Row],[EndTime]]-Table1[[#This Row],[StartTime]])*1440</f>
        <v>29.999999999999972</v>
      </c>
      <c r="L1528" s="5">
        <f>Table1[[#This Row],[Attendees]]/Table1[[#This Row],[Capacity]]</f>
        <v>0.2</v>
      </c>
      <c r="M1528">
        <f>IF(Table1[[#This Row],[Attendees]]&gt;Table1[[#This Row],[Capacity]],1,0)</f>
        <v>0</v>
      </c>
      <c r="N1528" t="str">
        <f>TEXT(Table1[[#This Row],[Date]],"ddd")</f>
        <v>Wed</v>
      </c>
      <c r="O1528" t="str">
        <f>TEXT(Table1[[#This Row],[Date]],"mmm")</f>
        <v>Sep</v>
      </c>
      <c r="P1528" t="str">
        <f>IF(Table1[[#This Row],[Capacity]]&lt;=4,"Small",IF(Table1[[#This Row],[Capacity]]&lt;=8,"Medium","Large"))</f>
        <v>Large</v>
      </c>
      <c r="Q1528" t="str">
        <f>IF(Table1[[#This Row],[Utilization %]]&lt;0.25,"Barely Attended","Normal")</f>
        <v>Barely Attended</v>
      </c>
      <c r="R1528" t="str">
        <f>IF(Table1[[#This Row],[Meeting duration (mins)]]&gt;90,"Long Meeting","Normal")</f>
        <v>Normal</v>
      </c>
    </row>
    <row r="1529" spans="1:18" x14ac:dyDescent="0.2">
      <c r="A1529">
        <v>1530</v>
      </c>
      <c r="B1529" s="1">
        <v>45525</v>
      </c>
      <c r="C1529" s="2" t="s">
        <v>11</v>
      </c>
      <c r="D1529" s="2" t="s">
        <v>46</v>
      </c>
      <c r="E1529" t="s">
        <v>35</v>
      </c>
      <c r="F1529">
        <v>2</v>
      </c>
      <c r="G1529" s="12">
        <v>10</v>
      </c>
      <c r="H1529">
        <v>4</v>
      </c>
      <c r="I1529" t="s">
        <v>17</v>
      </c>
      <c r="J1529" t="s">
        <v>28</v>
      </c>
      <c r="K1529" s="4">
        <f>(Table1[[#This Row],[EndTime]]-Table1[[#This Row],[StartTime]])*1440</f>
        <v>119.99999999999989</v>
      </c>
      <c r="L1529" s="5">
        <f>Table1[[#This Row],[Attendees]]/Table1[[#This Row],[Capacity]]</f>
        <v>0.4</v>
      </c>
      <c r="M1529">
        <f>IF(Table1[[#This Row],[Attendees]]&gt;Table1[[#This Row],[Capacity]],1,0)</f>
        <v>0</v>
      </c>
      <c r="N1529" t="str">
        <f>TEXT(Table1[[#This Row],[Date]],"ddd")</f>
        <v>Wed</v>
      </c>
      <c r="O1529" t="str">
        <f>TEXT(Table1[[#This Row],[Date]],"mmm")</f>
        <v>Aug</v>
      </c>
      <c r="P1529" t="str">
        <f>IF(Table1[[#This Row],[Capacity]]&lt;=4,"Small",IF(Table1[[#This Row],[Capacity]]&lt;=8,"Medium","Large"))</f>
        <v>Large</v>
      </c>
      <c r="Q1529" t="str">
        <f>IF(Table1[[#This Row],[Utilization %]]&lt;0.25,"Barely Attended","Normal")</f>
        <v>Normal</v>
      </c>
      <c r="R1529" t="str">
        <f>IF(Table1[[#This Row],[Meeting duration (mins)]]&gt;90,"Long Meeting","Normal")</f>
        <v>Long Meeting</v>
      </c>
    </row>
    <row r="1530" spans="1:18" x14ac:dyDescent="0.2">
      <c r="A1530">
        <v>1531</v>
      </c>
      <c r="B1530" s="1">
        <v>45411</v>
      </c>
      <c r="C1530" s="2" t="s">
        <v>37</v>
      </c>
      <c r="D1530" s="2" t="s">
        <v>32</v>
      </c>
      <c r="E1530" t="s">
        <v>38</v>
      </c>
      <c r="F1530">
        <v>3</v>
      </c>
      <c r="G1530" s="12">
        <v>16</v>
      </c>
      <c r="H1530">
        <v>2</v>
      </c>
      <c r="I1530" t="s">
        <v>39</v>
      </c>
      <c r="J1530" t="s">
        <v>14</v>
      </c>
      <c r="K1530" s="4">
        <f>(Table1[[#This Row],[EndTime]]-Table1[[#This Row],[StartTime]])*1440</f>
        <v>29.999999999999893</v>
      </c>
      <c r="L1530" s="5">
        <f>Table1[[#This Row],[Attendees]]/Table1[[#This Row],[Capacity]]</f>
        <v>0.125</v>
      </c>
      <c r="M1530">
        <f>IF(Table1[[#This Row],[Attendees]]&gt;Table1[[#This Row],[Capacity]],1,0)</f>
        <v>0</v>
      </c>
      <c r="N1530" t="str">
        <f>TEXT(Table1[[#This Row],[Date]],"ddd")</f>
        <v>Mon</v>
      </c>
      <c r="O1530" t="str">
        <f>TEXT(Table1[[#This Row],[Date]],"mmm")</f>
        <v>Apr</v>
      </c>
      <c r="P1530" t="str">
        <f>IF(Table1[[#This Row],[Capacity]]&lt;=4,"Small",IF(Table1[[#This Row],[Capacity]]&lt;=8,"Medium","Large"))</f>
        <v>Large</v>
      </c>
      <c r="Q1530" t="str">
        <f>IF(Table1[[#This Row],[Utilization %]]&lt;0.25,"Barely Attended","Normal")</f>
        <v>Barely Attended</v>
      </c>
      <c r="R1530" t="str">
        <f>IF(Table1[[#This Row],[Meeting duration (mins)]]&gt;90,"Long Meeting","Normal")</f>
        <v>Normal</v>
      </c>
    </row>
    <row r="1531" spans="1:18" x14ac:dyDescent="0.2">
      <c r="A1531">
        <v>1532</v>
      </c>
      <c r="B1531" s="1">
        <v>45617</v>
      </c>
      <c r="C1531" s="2" t="s">
        <v>10</v>
      </c>
      <c r="D1531" s="2" t="s">
        <v>45</v>
      </c>
      <c r="E1531" t="s">
        <v>12</v>
      </c>
      <c r="F1531">
        <v>2</v>
      </c>
      <c r="G1531" s="12">
        <v>8</v>
      </c>
      <c r="H1531">
        <v>9</v>
      </c>
      <c r="I1531" t="s">
        <v>42</v>
      </c>
      <c r="J1531" t="s">
        <v>30</v>
      </c>
      <c r="K1531" s="4">
        <f>(Table1[[#This Row],[EndTime]]-Table1[[#This Row],[StartTime]])*1440</f>
        <v>29.999999999999893</v>
      </c>
      <c r="L1531" s="5">
        <f>Table1[[#This Row],[Attendees]]/Table1[[#This Row],[Capacity]]</f>
        <v>1.125</v>
      </c>
      <c r="M1531">
        <f>IF(Table1[[#This Row],[Attendees]]&gt;Table1[[#This Row],[Capacity]],1,0)</f>
        <v>1</v>
      </c>
      <c r="N1531" t="str">
        <f>TEXT(Table1[[#This Row],[Date]],"ddd")</f>
        <v>Thu</v>
      </c>
      <c r="O1531" t="str">
        <f>TEXT(Table1[[#This Row],[Date]],"mmm")</f>
        <v>Nov</v>
      </c>
      <c r="P1531" t="str">
        <f>IF(Table1[[#This Row],[Capacity]]&lt;=4,"Small",IF(Table1[[#This Row],[Capacity]]&lt;=8,"Medium","Large"))</f>
        <v>Medium</v>
      </c>
      <c r="Q1531" t="str">
        <f>IF(Table1[[#This Row],[Utilization %]]&lt;0.25,"Barely Attended","Normal")</f>
        <v>Normal</v>
      </c>
      <c r="R1531" t="str">
        <f>IF(Table1[[#This Row],[Meeting duration (mins)]]&gt;90,"Long Meeting","Normal")</f>
        <v>Normal</v>
      </c>
    </row>
    <row r="1532" spans="1:18" x14ac:dyDescent="0.2">
      <c r="A1532">
        <v>1533</v>
      </c>
      <c r="B1532" s="1">
        <v>45374</v>
      </c>
      <c r="C1532" s="2" t="s">
        <v>33</v>
      </c>
      <c r="D1532" s="2" t="s">
        <v>48</v>
      </c>
      <c r="E1532" t="s">
        <v>12</v>
      </c>
      <c r="F1532">
        <v>2</v>
      </c>
      <c r="G1532" s="12">
        <v>8</v>
      </c>
      <c r="H1532">
        <v>4</v>
      </c>
      <c r="I1532" t="s">
        <v>22</v>
      </c>
      <c r="J1532" t="s">
        <v>40</v>
      </c>
      <c r="K1532" s="4">
        <f>(Table1[[#This Row],[EndTime]]-Table1[[#This Row],[StartTime]])*1440</f>
        <v>120.00000000000006</v>
      </c>
      <c r="L1532" s="5">
        <f>Table1[[#This Row],[Attendees]]/Table1[[#This Row],[Capacity]]</f>
        <v>0.5</v>
      </c>
      <c r="M1532">
        <f>IF(Table1[[#This Row],[Attendees]]&gt;Table1[[#This Row],[Capacity]],1,0)</f>
        <v>0</v>
      </c>
      <c r="N1532" t="str">
        <f>TEXT(Table1[[#This Row],[Date]],"ddd")</f>
        <v>Sat</v>
      </c>
      <c r="O1532" t="str">
        <f>TEXT(Table1[[#This Row],[Date]],"mmm")</f>
        <v>Mar</v>
      </c>
      <c r="P1532" t="str">
        <f>IF(Table1[[#This Row],[Capacity]]&lt;=4,"Small",IF(Table1[[#This Row],[Capacity]]&lt;=8,"Medium","Large"))</f>
        <v>Medium</v>
      </c>
      <c r="Q1532" t="str">
        <f>IF(Table1[[#This Row],[Utilization %]]&lt;0.25,"Barely Attended","Normal")</f>
        <v>Normal</v>
      </c>
      <c r="R1532" t="str">
        <f>IF(Table1[[#This Row],[Meeting duration (mins)]]&gt;90,"Long Meeting","Normal")</f>
        <v>Long Meeting</v>
      </c>
    </row>
    <row r="1533" spans="1:18" x14ac:dyDescent="0.2">
      <c r="A1533">
        <v>1534</v>
      </c>
      <c r="B1533" s="1">
        <v>45600</v>
      </c>
      <c r="C1533" s="2" t="s">
        <v>33</v>
      </c>
      <c r="D1533" s="2" t="s">
        <v>48</v>
      </c>
      <c r="E1533" t="s">
        <v>38</v>
      </c>
      <c r="F1533">
        <v>3</v>
      </c>
      <c r="G1533" s="12">
        <v>16</v>
      </c>
      <c r="H1533">
        <v>17</v>
      </c>
      <c r="I1533" t="s">
        <v>13</v>
      </c>
      <c r="J1533" t="s">
        <v>23</v>
      </c>
      <c r="K1533" s="4">
        <f>(Table1[[#This Row],[EndTime]]-Table1[[#This Row],[StartTime]])*1440</f>
        <v>120.00000000000006</v>
      </c>
      <c r="L1533" s="5">
        <f>Table1[[#This Row],[Attendees]]/Table1[[#This Row],[Capacity]]</f>
        <v>1.0625</v>
      </c>
      <c r="M1533">
        <f>IF(Table1[[#This Row],[Attendees]]&gt;Table1[[#This Row],[Capacity]],1,0)</f>
        <v>1</v>
      </c>
      <c r="N1533" t="str">
        <f>TEXT(Table1[[#This Row],[Date]],"ddd")</f>
        <v>Mon</v>
      </c>
      <c r="O1533" t="str">
        <f>TEXT(Table1[[#This Row],[Date]],"mmm")</f>
        <v>Nov</v>
      </c>
      <c r="P1533" t="str">
        <f>IF(Table1[[#This Row],[Capacity]]&lt;=4,"Small",IF(Table1[[#This Row],[Capacity]]&lt;=8,"Medium","Large"))</f>
        <v>Large</v>
      </c>
      <c r="Q1533" t="str">
        <f>IF(Table1[[#This Row],[Utilization %]]&lt;0.25,"Barely Attended","Normal")</f>
        <v>Normal</v>
      </c>
      <c r="R1533" t="str">
        <f>IF(Table1[[#This Row],[Meeting duration (mins)]]&gt;90,"Long Meeting","Normal")</f>
        <v>Long Meeting</v>
      </c>
    </row>
    <row r="1534" spans="1:18" x14ac:dyDescent="0.2">
      <c r="A1534">
        <v>1535</v>
      </c>
      <c r="B1534" s="1">
        <v>45470</v>
      </c>
      <c r="C1534" s="2" t="s">
        <v>32</v>
      </c>
      <c r="D1534" s="2" t="s">
        <v>26</v>
      </c>
      <c r="E1534" t="s">
        <v>12</v>
      </c>
      <c r="F1534">
        <v>2</v>
      </c>
      <c r="G1534" s="12">
        <v>8</v>
      </c>
      <c r="H1534">
        <v>5</v>
      </c>
      <c r="I1534" t="s">
        <v>42</v>
      </c>
      <c r="J1534" t="s">
        <v>40</v>
      </c>
      <c r="K1534" s="4">
        <f>(Table1[[#This Row],[EndTime]]-Table1[[#This Row],[StartTime]])*1440</f>
        <v>120.00000000000006</v>
      </c>
      <c r="L1534" s="5">
        <f>Table1[[#This Row],[Attendees]]/Table1[[#This Row],[Capacity]]</f>
        <v>0.625</v>
      </c>
      <c r="M1534">
        <f>IF(Table1[[#This Row],[Attendees]]&gt;Table1[[#This Row],[Capacity]],1,0)</f>
        <v>0</v>
      </c>
      <c r="N1534" t="str">
        <f>TEXT(Table1[[#This Row],[Date]],"ddd")</f>
        <v>Thu</v>
      </c>
      <c r="O1534" t="str">
        <f>TEXT(Table1[[#This Row],[Date]],"mmm")</f>
        <v>Jun</v>
      </c>
      <c r="P1534" t="str">
        <f>IF(Table1[[#This Row],[Capacity]]&lt;=4,"Small",IF(Table1[[#This Row],[Capacity]]&lt;=8,"Medium","Large"))</f>
        <v>Medium</v>
      </c>
      <c r="Q1534" t="str">
        <f>IF(Table1[[#This Row],[Utilization %]]&lt;0.25,"Barely Attended","Normal")</f>
        <v>Normal</v>
      </c>
      <c r="R1534" t="str">
        <f>IF(Table1[[#This Row],[Meeting duration (mins)]]&gt;90,"Long Meeting","Normal")</f>
        <v>Long Meeting</v>
      </c>
    </row>
    <row r="1535" spans="1:18" x14ac:dyDescent="0.2">
      <c r="A1535">
        <v>1536</v>
      </c>
      <c r="B1535" s="1">
        <v>45480</v>
      </c>
      <c r="C1535" s="2" t="s">
        <v>36</v>
      </c>
      <c r="D1535" s="2" t="s">
        <v>29</v>
      </c>
      <c r="E1535" t="s">
        <v>38</v>
      </c>
      <c r="F1535">
        <v>3</v>
      </c>
      <c r="G1535" s="12">
        <v>16</v>
      </c>
      <c r="H1535">
        <v>14</v>
      </c>
      <c r="I1535" t="s">
        <v>13</v>
      </c>
      <c r="J1535" t="s">
        <v>18</v>
      </c>
      <c r="K1535" s="4">
        <f>(Table1[[#This Row],[EndTime]]-Table1[[#This Row],[StartTime]])*1440</f>
        <v>90</v>
      </c>
      <c r="L1535" s="5">
        <f>Table1[[#This Row],[Attendees]]/Table1[[#This Row],[Capacity]]</f>
        <v>0.875</v>
      </c>
      <c r="M1535">
        <f>IF(Table1[[#This Row],[Attendees]]&gt;Table1[[#This Row],[Capacity]],1,0)</f>
        <v>0</v>
      </c>
      <c r="N1535" t="str">
        <f>TEXT(Table1[[#This Row],[Date]],"ddd")</f>
        <v>Sun</v>
      </c>
      <c r="O1535" t="str">
        <f>TEXT(Table1[[#This Row],[Date]],"mmm")</f>
        <v>Jul</v>
      </c>
      <c r="P1535" t="str">
        <f>IF(Table1[[#This Row],[Capacity]]&lt;=4,"Small",IF(Table1[[#This Row],[Capacity]]&lt;=8,"Medium","Large"))</f>
        <v>Large</v>
      </c>
      <c r="Q1535" t="str">
        <f>IF(Table1[[#This Row],[Utilization %]]&lt;0.25,"Barely Attended","Normal")</f>
        <v>Normal</v>
      </c>
      <c r="R1535" t="str">
        <f>IF(Table1[[#This Row],[Meeting duration (mins)]]&gt;90,"Long Meeting","Normal")</f>
        <v>Normal</v>
      </c>
    </row>
    <row r="1536" spans="1:18" x14ac:dyDescent="0.2">
      <c r="A1536">
        <v>1537</v>
      </c>
      <c r="B1536" s="1">
        <v>45436</v>
      </c>
      <c r="C1536" s="2" t="s">
        <v>33</v>
      </c>
      <c r="D1536" s="2" t="s">
        <v>24</v>
      </c>
      <c r="E1536" t="s">
        <v>38</v>
      </c>
      <c r="F1536">
        <v>3</v>
      </c>
      <c r="G1536" s="12">
        <v>16</v>
      </c>
      <c r="H1536">
        <v>5</v>
      </c>
      <c r="I1536" t="s">
        <v>41</v>
      </c>
      <c r="J1536" t="s">
        <v>28</v>
      </c>
      <c r="K1536" s="4">
        <f>(Table1[[#This Row],[EndTime]]-Table1[[#This Row],[StartTime]])*1440</f>
        <v>60.000000000000107</v>
      </c>
      <c r="L1536" s="5">
        <f>Table1[[#This Row],[Attendees]]/Table1[[#This Row],[Capacity]]</f>
        <v>0.3125</v>
      </c>
      <c r="M1536">
        <f>IF(Table1[[#This Row],[Attendees]]&gt;Table1[[#This Row],[Capacity]],1,0)</f>
        <v>0</v>
      </c>
      <c r="N1536" t="str">
        <f>TEXT(Table1[[#This Row],[Date]],"ddd")</f>
        <v>Fri</v>
      </c>
      <c r="O1536" t="str">
        <f>TEXT(Table1[[#This Row],[Date]],"mmm")</f>
        <v>May</v>
      </c>
      <c r="P1536" t="str">
        <f>IF(Table1[[#This Row],[Capacity]]&lt;=4,"Small",IF(Table1[[#This Row],[Capacity]]&lt;=8,"Medium","Large"))</f>
        <v>Large</v>
      </c>
      <c r="Q1536" t="str">
        <f>IF(Table1[[#This Row],[Utilization %]]&lt;0.25,"Barely Attended","Normal")</f>
        <v>Normal</v>
      </c>
      <c r="R1536" t="str">
        <f>IF(Table1[[#This Row],[Meeting duration (mins)]]&gt;90,"Long Meeting","Normal")</f>
        <v>Normal</v>
      </c>
    </row>
    <row r="1537" spans="1:18" x14ac:dyDescent="0.2">
      <c r="A1537">
        <v>1538</v>
      </c>
      <c r="B1537" s="1">
        <v>45437</v>
      </c>
      <c r="C1537" s="2" t="s">
        <v>37</v>
      </c>
      <c r="D1537" s="2" t="s">
        <v>32</v>
      </c>
      <c r="E1537" t="s">
        <v>12</v>
      </c>
      <c r="F1537">
        <v>2</v>
      </c>
      <c r="G1537" s="12">
        <v>8</v>
      </c>
      <c r="H1537">
        <v>4</v>
      </c>
      <c r="I1537" t="s">
        <v>22</v>
      </c>
      <c r="J1537" t="s">
        <v>18</v>
      </c>
      <c r="K1537" s="4">
        <f>(Table1[[#This Row],[EndTime]]-Table1[[#This Row],[StartTime]])*1440</f>
        <v>29.999999999999893</v>
      </c>
      <c r="L1537" s="5">
        <f>Table1[[#This Row],[Attendees]]/Table1[[#This Row],[Capacity]]</f>
        <v>0.5</v>
      </c>
      <c r="M1537">
        <f>IF(Table1[[#This Row],[Attendees]]&gt;Table1[[#This Row],[Capacity]],1,0)</f>
        <v>0</v>
      </c>
      <c r="N1537" t="str">
        <f>TEXT(Table1[[#This Row],[Date]],"ddd")</f>
        <v>Sat</v>
      </c>
      <c r="O1537" t="str">
        <f>TEXT(Table1[[#This Row],[Date]],"mmm")</f>
        <v>May</v>
      </c>
      <c r="P1537" t="str">
        <f>IF(Table1[[#This Row],[Capacity]]&lt;=4,"Small",IF(Table1[[#This Row],[Capacity]]&lt;=8,"Medium","Large"))</f>
        <v>Medium</v>
      </c>
      <c r="Q1537" t="str">
        <f>IF(Table1[[#This Row],[Utilization %]]&lt;0.25,"Barely Attended","Normal")</f>
        <v>Normal</v>
      </c>
      <c r="R1537" t="str">
        <f>IF(Table1[[#This Row],[Meeting duration (mins)]]&gt;90,"Long Meeting","Normal")</f>
        <v>Normal</v>
      </c>
    </row>
    <row r="1538" spans="1:18" x14ac:dyDescent="0.2">
      <c r="A1538">
        <v>1539</v>
      </c>
      <c r="B1538" s="1">
        <v>45483</v>
      </c>
      <c r="C1538" s="2" t="s">
        <v>32</v>
      </c>
      <c r="D1538" s="2" t="s">
        <v>45</v>
      </c>
      <c r="E1538" t="s">
        <v>25</v>
      </c>
      <c r="F1538">
        <v>1</v>
      </c>
      <c r="G1538" s="12">
        <v>4</v>
      </c>
      <c r="H1538">
        <v>7</v>
      </c>
      <c r="I1538" t="s">
        <v>17</v>
      </c>
      <c r="J1538" t="s">
        <v>14</v>
      </c>
      <c r="K1538" s="4">
        <f>(Table1[[#This Row],[EndTime]]-Table1[[#This Row],[StartTime]])*1440</f>
        <v>90</v>
      </c>
      <c r="L1538" s="5">
        <f>Table1[[#This Row],[Attendees]]/Table1[[#This Row],[Capacity]]</f>
        <v>1.75</v>
      </c>
      <c r="M1538">
        <f>IF(Table1[[#This Row],[Attendees]]&gt;Table1[[#This Row],[Capacity]],1,0)</f>
        <v>1</v>
      </c>
      <c r="N1538" t="str">
        <f>TEXT(Table1[[#This Row],[Date]],"ddd")</f>
        <v>Wed</v>
      </c>
      <c r="O1538" t="str">
        <f>TEXT(Table1[[#This Row],[Date]],"mmm")</f>
        <v>Jul</v>
      </c>
      <c r="P1538" t="str">
        <f>IF(Table1[[#This Row],[Capacity]]&lt;=4,"Small",IF(Table1[[#This Row],[Capacity]]&lt;=8,"Medium","Large"))</f>
        <v>Small</v>
      </c>
      <c r="Q1538" t="str">
        <f>IF(Table1[[#This Row],[Utilization %]]&lt;0.25,"Barely Attended","Normal")</f>
        <v>Normal</v>
      </c>
      <c r="R1538" t="str">
        <f>IF(Table1[[#This Row],[Meeting duration (mins)]]&gt;90,"Long Meeting","Normal")</f>
        <v>Normal</v>
      </c>
    </row>
    <row r="1539" spans="1:18" x14ac:dyDescent="0.2">
      <c r="A1539">
        <v>1540</v>
      </c>
      <c r="B1539" s="1">
        <v>45440</v>
      </c>
      <c r="C1539" s="2" t="s">
        <v>31</v>
      </c>
      <c r="D1539" s="2" t="s">
        <v>50</v>
      </c>
      <c r="E1539" t="s">
        <v>25</v>
      </c>
      <c r="F1539">
        <v>1</v>
      </c>
      <c r="G1539" s="12">
        <v>4</v>
      </c>
      <c r="H1539">
        <v>6</v>
      </c>
      <c r="I1539" t="s">
        <v>42</v>
      </c>
      <c r="J1539" t="s">
        <v>40</v>
      </c>
      <c r="K1539" s="4">
        <f>(Table1[[#This Row],[EndTime]]-Table1[[#This Row],[StartTime]])*1440</f>
        <v>120.00000000000006</v>
      </c>
      <c r="L1539" s="5">
        <f>Table1[[#This Row],[Attendees]]/Table1[[#This Row],[Capacity]]</f>
        <v>1.5</v>
      </c>
      <c r="M1539">
        <f>IF(Table1[[#This Row],[Attendees]]&gt;Table1[[#This Row],[Capacity]],1,0)</f>
        <v>1</v>
      </c>
      <c r="N1539" t="str">
        <f>TEXT(Table1[[#This Row],[Date]],"ddd")</f>
        <v>Tue</v>
      </c>
      <c r="O1539" t="str">
        <f>TEXT(Table1[[#This Row],[Date]],"mmm")</f>
        <v>May</v>
      </c>
      <c r="P1539" t="str">
        <f>IF(Table1[[#This Row],[Capacity]]&lt;=4,"Small",IF(Table1[[#This Row],[Capacity]]&lt;=8,"Medium","Large"))</f>
        <v>Small</v>
      </c>
      <c r="Q1539" t="str">
        <f>IF(Table1[[#This Row],[Utilization %]]&lt;0.25,"Barely Attended","Normal")</f>
        <v>Normal</v>
      </c>
      <c r="R1539" t="str">
        <f>IF(Table1[[#This Row],[Meeting duration (mins)]]&gt;90,"Long Meeting","Normal")</f>
        <v>Long Meeting</v>
      </c>
    </row>
    <row r="1540" spans="1:18" x14ac:dyDescent="0.2">
      <c r="A1540">
        <v>1541</v>
      </c>
      <c r="B1540" s="1">
        <v>45575</v>
      </c>
      <c r="C1540" s="2" t="s">
        <v>19</v>
      </c>
      <c r="D1540" s="2" t="s">
        <v>20</v>
      </c>
      <c r="E1540" t="s">
        <v>12</v>
      </c>
      <c r="F1540">
        <v>2</v>
      </c>
      <c r="G1540" s="12">
        <v>8</v>
      </c>
      <c r="H1540">
        <v>11</v>
      </c>
      <c r="I1540" t="s">
        <v>22</v>
      </c>
      <c r="J1540" t="s">
        <v>23</v>
      </c>
      <c r="K1540" s="4">
        <f>(Table1[[#This Row],[EndTime]]-Table1[[#This Row],[StartTime]])*1440</f>
        <v>90</v>
      </c>
      <c r="L1540" s="5">
        <f>Table1[[#This Row],[Attendees]]/Table1[[#This Row],[Capacity]]</f>
        <v>1.375</v>
      </c>
      <c r="M1540">
        <f>IF(Table1[[#This Row],[Attendees]]&gt;Table1[[#This Row],[Capacity]],1,0)</f>
        <v>1</v>
      </c>
      <c r="N1540" t="str">
        <f>TEXT(Table1[[#This Row],[Date]],"ddd")</f>
        <v>Thu</v>
      </c>
      <c r="O1540" t="str">
        <f>TEXT(Table1[[#This Row],[Date]],"mmm")</f>
        <v>Oct</v>
      </c>
      <c r="P1540" t="str">
        <f>IF(Table1[[#This Row],[Capacity]]&lt;=4,"Small",IF(Table1[[#This Row],[Capacity]]&lt;=8,"Medium","Large"))</f>
        <v>Medium</v>
      </c>
      <c r="Q1540" t="str">
        <f>IF(Table1[[#This Row],[Utilization %]]&lt;0.25,"Barely Attended","Normal")</f>
        <v>Normal</v>
      </c>
      <c r="R1540" t="str">
        <f>IF(Table1[[#This Row],[Meeting duration (mins)]]&gt;90,"Long Meeting","Normal")</f>
        <v>Normal</v>
      </c>
    </row>
    <row r="1541" spans="1:18" x14ac:dyDescent="0.2">
      <c r="A1541">
        <v>1542</v>
      </c>
      <c r="B1541" s="1">
        <v>45304</v>
      </c>
      <c r="C1541" s="2" t="s">
        <v>47</v>
      </c>
      <c r="D1541" s="2" t="s">
        <v>36</v>
      </c>
      <c r="E1541" t="s">
        <v>25</v>
      </c>
      <c r="F1541">
        <v>1</v>
      </c>
      <c r="G1541" s="12">
        <v>4</v>
      </c>
      <c r="H1541">
        <v>2</v>
      </c>
      <c r="I1541" t="s">
        <v>42</v>
      </c>
      <c r="J1541" t="s">
        <v>40</v>
      </c>
      <c r="K1541" s="4">
        <f>(Table1[[#This Row],[EndTime]]-Table1[[#This Row],[StartTime]])*1440</f>
        <v>119.99999999999997</v>
      </c>
      <c r="L1541" s="5">
        <f>Table1[[#This Row],[Attendees]]/Table1[[#This Row],[Capacity]]</f>
        <v>0.5</v>
      </c>
      <c r="M1541">
        <f>IF(Table1[[#This Row],[Attendees]]&gt;Table1[[#This Row],[Capacity]],1,0)</f>
        <v>0</v>
      </c>
      <c r="N1541" t="str">
        <f>TEXT(Table1[[#This Row],[Date]],"ddd")</f>
        <v>Sat</v>
      </c>
      <c r="O1541" t="str">
        <f>TEXT(Table1[[#This Row],[Date]],"mmm")</f>
        <v>Jan</v>
      </c>
      <c r="P1541" t="str">
        <f>IF(Table1[[#This Row],[Capacity]]&lt;=4,"Small",IF(Table1[[#This Row],[Capacity]]&lt;=8,"Medium","Large"))</f>
        <v>Small</v>
      </c>
      <c r="Q1541" t="str">
        <f>IF(Table1[[#This Row],[Utilization %]]&lt;0.25,"Barely Attended","Normal")</f>
        <v>Normal</v>
      </c>
      <c r="R1541" t="str">
        <f>IF(Table1[[#This Row],[Meeting duration (mins)]]&gt;90,"Long Meeting","Normal")</f>
        <v>Long Meeting</v>
      </c>
    </row>
    <row r="1542" spans="1:18" x14ac:dyDescent="0.2">
      <c r="A1542">
        <v>1543</v>
      </c>
      <c r="B1542" s="1">
        <v>45309</v>
      </c>
      <c r="C1542" s="2" t="s">
        <v>44</v>
      </c>
      <c r="D1542" s="2" t="s">
        <v>37</v>
      </c>
      <c r="E1542" t="s">
        <v>21</v>
      </c>
      <c r="F1542">
        <v>1</v>
      </c>
      <c r="G1542" s="12">
        <v>6</v>
      </c>
      <c r="H1542">
        <v>5</v>
      </c>
      <c r="I1542" t="s">
        <v>22</v>
      </c>
      <c r="J1542" t="s">
        <v>28</v>
      </c>
      <c r="K1542" s="4">
        <f>(Table1[[#This Row],[EndTime]]-Table1[[#This Row],[StartTime]])*1440</f>
        <v>90.000000000000085</v>
      </c>
      <c r="L1542" s="5">
        <f>Table1[[#This Row],[Attendees]]/Table1[[#This Row],[Capacity]]</f>
        <v>0.83333333333333337</v>
      </c>
      <c r="M1542">
        <f>IF(Table1[[#This Row],[Attendees]]&gt;Table1[[#This Row],[Capacity]],1,0)</f>
        <v>0</v>
      </c>
      <c r="N1542" t="str">
        <f>TEXT(Table1[[#This Row],[Date]],"ddd")</f>
        <v>Thu</v>
      </c>
      <c r="O1542" t="str">
        <f>TEXT(Table1[[#This Row],[Date]],"mmm")</f>
        <v>Jan</v>
      </c>
      <c r="P1542" t="str">
        <f>IF(Table1[[#This Row],[Capacity]]&lt;=4,"Small",IF(Table1[[#This Row],[Capacity]]&lt;=8,"Medium","Large"))</f>
        <v>Medium</v>
      </c>
      <c r="Q1542" t="str">
        <f>IF(Table1[[#This Row],[Utilization %]]&lt;0.25,"Barely Attended","Normal")</f>
        <v>Normal</v>
      </c>
      <c r="R1542" t="str">
        <f>IF(Table1[[#This Row],[Meeting duration (mins)]]&gt;90,"Long Meeting","Normal")</f>
        <v>Long Meeting</v>
      </c>
    </row>
    <row r="1543" spans="1:18" x14ac:dyDescent="0.2">
      <c r="A1543">
        <v>1544</v>
      </c>
      <c r="B1543" s="1">
        <v>45450</v>
      </c>
      <c r="C1543" s="2" t="s">
        <v>37</v>
      </c>
      <c r="D1543" s="2" t="s">
        <v>10</v>
      </c>
      <c r="E1543" t="s">
        <v>12</v>
      </c>
      <c r="F1543">
        <v>2</v>
      </c>
      <c r="G1543" s="12">
        <v>8</v>
      </c>
      <c r="H1543">
        <v>5</v>
      </c>
      <c r="I1543" t="s">
        <v>17</v>
      </c>
      <c r="J1543" t="s">
        <v>23</v>
      </c>
      <c r="K1543" s="4">
        <f>(Table1[[#This Row],[EndTime]]-Table1[[#This Row],[StartTime]])*1440</f>
        <v>90</v>
      </c>
      <c r="L1543" s="5">
        <f>Table1[[#This Row],[Attendees]]/Table1[[#This Row],[Capacity]]</f>
        <v>0.625</v>
      </c>
      <c r="M1543">
        <f>IF(Table1[[#This Row],[Attendees]]&gt;Table1[[#This Row],[Capacity]],1,0)</f>
        <v>0</v>
      </c>
      <c r="N1543" t="str">
        <f>TEXT(Table1[[#This Row],[Date]],"ddd")</f>
        <v>Fri</v>
      </c>
      <c r="O1543" t="str">
        <f>TEXT(Table1[[#This Row],[Date]],"mmm")</f>
        <v>Jun</v>
      </c>
      <c r="P1543" t="str">
        <f>IF(Table1[[#This Row],[Capacity]]&lt;=4,"Small",IF(Table1[[#This Row],[Capacity]]&lt;=8,"Medium","Large"))</f>
        <v>Medium</v>
      </c>
      <c r="Q1543" t="str">
        <f>IF(Table1[[#This Row],[Utilization %]]&lt;0.25,"Barely Attended","Normal")</f>
        <v>Normal</v>
      </c>
      <c r="R1543" t="str">
        <f>IF(Table1[[#This Row],[Meeting duration (mins)]]&gt;90,"Long Meeting","Normal")</f>
        <v>Normal</v>
      </c>
    </row>
    <row r="1544" spans="1:18" x14ac:dyDescent="0.2">
      <c r="A1544">
        <v>1545</v>
      </c>
      <c r="B1544" s="1">
        <v>45430</v>
      </c>
      <c r="C1544" s="2" t="s">
        <v>45</v>
      </c>
      <c r="D1544" s="2" t="s">
        <v>33</v>
      </c>
      <c r="E1544" t="s">
        <v>12</v>
      </c>
      <c r="F1544">
        <v>2</v>
      </c>
      <c r="G1544" s="12">
        <v>8</v>
      </c>
      <c r="H1544">
        <v>8</v>
      </c>
      <c r="I1544" t="s">
        <v>22</v>
      </c>
      <c r="J1544" t="s">
        <v>23</v>
      </c>
      <c r="K1544" s="4">
        <f>(Table1[[#This Row],[EndTime]]-Table1[[#This Row],[StartTime]])*1440</f>
        <v>90</v>
      </c>
      <c r="L1544" s="5">
        <f>Table1[[#This Row],[Attendees]]/Table1[[#This Row],[Capacity]]</f>
        <v>1</v>
      </c>
      <c r="M1544">
        <f>IF(Table1[[#This Row],[Attendees]]&gt;Table1[[#This Row],[Capacity]],1,0)</f>
        <v>0</v>
      </c>
      <c r="N1544" t="str">
        <f>TEXT(Table1[[#This Row],[Date]],"ddd")</f>
        <v>Sat</v>
      </c>
      <c r="O1544" t="str">
        <f>TEXT(Table1[[#This Row],[Date]],"mmm")</f>
        <v>May</v>
      </c>
      <c r="P1544" t="str">
        <f>IF(Table1[[#This Row],[Capacity]]&lt;=4,"Small",IF(Table1[[#This Row],[Capacity]]&lt;=8,"Medium","Large"))</f>
        <v>Medium</v>
      </c>
      <c r="Q1544" t="str">
        <f>IF(Table1[[#This Row],[Utilization %]]&lt;0.25,"Barely Attended","Normal")</f>
        <v>Normal</v>
      </c>
      <c r="R1544" t="str">
        <f>IF(Table1[[#This Row],[Meeting duration (mins)]]&gt;90,"Long Meeting","Normal")</f>
        <v>Normal</v>
      </c>
    </row>
    <row r="1545" spans="1:18" x14ac:dyDescent="0.2">
      <c r="A1545">
        <v>1546</v>
      </c>
      <c r="B1545" s="1">
        <v>45593</v>
      </c>
      <c r="C1545" s="2" t="s">
        <v>26</v>
      </c>
      <c r="D1545" s="2" t="s">
        <v>24</v>
      </c>
      <c r="E1545" t="s">
        <v>12</v>
      </c>
      <c r="F1545">
        <v>2</v>
      </c>
      <c r="G1545" s="12">
        <v>8</v>
      </c>
      <c r="H1545">
        <v>5</v>
      </c>
      <c r="I1545" t="s">
        <v>17</v>
      </c>
      <c r="J1545" t="s">
        <v>14</v>
      </c>
      <c r="K1545" s="4">
        <f>(Table1[[#This Row],[EndTime]]-Table1[[#This Row],[StartTime]])*1440</f>
        <v>120.00000000000006</v>
      </c>
      <c r="L1545" s="5">
        <f>Table1[[#This Row],[Attendees]]/Table1[[#This Row],[Capacity]]</f>
        <v>0.625</v>
      </c>
      <c r="M1545">
        <f>IF(Table1[[#This Row],[Attendees]]&gt;Table1[[#This Row],[Capacity]],1,0)</f>
        <v>0</v>
      </c>
      <c r="N1545" t="str">
        <f>TEXT(Table1[[#This Row],[Date]],"ddd")</f>
        <v>Mon</v>
      </c>
      <c r="O1545" t="str">
        <f>TEXT(Table1[[#This Row],[Date]],"mmm")</f>
        <v>Oct</v>
      </c>
      <c r="P1545" t="str">
        <f>IF(Table1[[#This Row],[Capacity]]&lt;=4,"Small",IF(Table1[[#This Row],[Capacity]]&lt;=8,"Medium","Large"))</f>
        <v>Medium</v>
      </c>
      <c r="Q1545" t="str">
        <f>IF(Table1[[#This Row],[Utilization %]]&lt;0.25,"Barely Attended","Normal")</f>
        <v>Normal</v>
      </c>
      <c r="R1545" t="str">
        <f>IF(Table1[[#This Row],[Meeting duration (mins)]]&gt;90,"Long Meeting","Normal")</f>
        <v>Long Meeting</v>
      </c>
    </row>
    <row r="1546" spans="1:18" x14ac:dyDescent="0.2">
      <c r="A1546">
        <v>1547</v>
      </c>
      <c r="B1546" s="1">
        <v>45479</v>
      </c>
      <c r="C1546" s="2" t="s">
        <v>19</v>
      </c>
      <c r="D1546" s="2" t="s">
        <v>20</v>
      </c>
      <c r="E1546" t="s">
        <v>49</v>
      </c>
      <c r="F1546">
        <v>3</v>
      </c>
      <c r="G1546" s="12">
        <v>12</v>
      </c>
      <c r="H1546">
        <v>8</v>
      </c>
      <c r="I1546" t="s">
        <v>13</v>
      </c>
      <c r="J1546" t="s">
        <v>28</v>
      </c>
      <c r="K1546" s="4">
        <f>(Table1[[#This Row],[EndTime]]-Table1[[#This Row],[StartTime]])*1440</f>
        <v>90</v>
      </c>
      <c r="L1546" s="5">
        <f>Table1[[#This Row],[Attendees]]/Table1[[#This Row],[Capacity]]</f>
        <v>0.66666666666666663</v>
      </c>
      <c r="M1546">
        <f>IF(Table1[[#This Row],[Attendees]]&gt;Table1[[#This Row],[Capacity]],1,0)</f>
        <v>0</v>
      </c>
      <c r="N1546" t="str">
        <f>TEXT(Table1[[#This Row],[Date]],"ddd")</f>
        <v>Sat</v>
      </c>
      <c r="O1546" t="str">
        <f>TEXT(Table1[[#This Row],[Date]],"mmm")</f>
        <v>Jul</v>
      </c>
      <c r="P1546" t="str">
        <f>IF(Table1[[#This Row],[Capacity]]&lt;=4,"Small",IF(Table1[[#This Row],[Capacity]]&lt;=8,"Medium","Large"))</f>
        <v>Large</v>
      </c>
      <c r="Q1546" t="str">
        <f>IF(Table1[[#This Row],[Utilization %]]&lt;0.25,"Barely Attended","Normal")</f>
        <v>Normal</v>
      </c>
      <c r="R1546" t="str">
        <f>IF(Table1[[#This Row],[Meeting duration (mins)]]&gt;90,"Long Meeting","Normal")</f>
        <v>Normal</v>
      </c>
    </row>
    <row r="1547" spans="1:18" x14ac:dyDescent="0.2">
      <c r="A1547">
        <v>1548</v>
      </c>
      <c r="B1547" s="1">
        <v>45371</v>
      </c>
      <c r="C1547" s="2" t="s">
        <v>36</v>
      </c>
      <c r="D1547" s="2" t="s">
        <v>44</v>
      </c>
      <c r="E1547" t="s">
        <v>38</v>
      </c>
      <c r="F1547">
        <v>3</v>
      </c>
      <c r="G1547" s="12">
        <v>16</v>
      </c>
      <c r="H1547">
        <v>12</v>
      </c>
      <c r="I1547" t="s">
        <v>17</v>
      </c>
      <c r="J1547" t="s">
        <v>14</v>
      </c>
      <c r="K1547" s="4">
        <f>(Table1[[#This Row],[EndTime]]-Table1[[#This Row],[StartTime]])*1440</f>
        <v>29.999999999999972</v>
      </c>
      <c r="L1547" s="5">
        <f>Table1[[#This Row],[Attendees]]/Table1[[#This Row],[Capacity]]</f>
        <v>0.75</v>
      </c>
      <c r="M1547">
        <f>IF(Table1[[#This Row],[Attendees]]&gt;Table1[[#This Row],[Capacity]],1,0)</f>
        <v>0</v>
      </c>
      <c r="N1547" t="str">
        <f>TEXT(Table1[[#This Row],[Date]],"ddd")</f>
        <v>Wed</v>
      </c>
      <c r="O1547" t="str">
        <f>TEXT(Table1[[#This Row],[Date]],"mmm")</f>
        <v>Mar</v>
      </c>
      <c r="P1547" t="str">
        <f>IF(Table1[[#This Row],[Capacity]]&lt;=4,"Small",IF(Table1[[#This Row],[Capacity]]&lt;=8,"Medium","Large"))</f>
        <v>Large</v>
      </c>
      <c r="Q1547" t="str">
        <f>IF(Table1[[#This Row],[Utilization %]]&lt;0.25,"Barely Attended","Normal")</f>
        <v>Normal</v>
      </c>
      <c r="R1547" t="str">
        <f>IF(Table1[[#This Row],[Meeting duration (mins)]]&gt;90,"Long Meeting","Normal")</f>
        <v>Normal</v>
      </c>
    </row>
    <row r="1548" spans="1:18" x14ac:dyDescent="0.2">
      <c r="A1548">
        <v>1549</v>
      </c>
      <c r="B1548" s="1">
        <v>45293</v>
      </c>
      <c r="C1548" s="2" t="s">
        <v>37</v>
      </c>
      <c r="D1548" s="2" t="s">
        <v>10</v>
      </c>
      <c r="E1548" t="s">
        <v>49</v>
      </c>
      <c r="F1548">
        <v>3</v>
      </c>
      <c r="G1548" s="12">
        <v>12</v>
      </c>
      <c r="H1548">
        <v>8</v>
      </c>
      <c r="I1548" t="s">
        <v>17</v>
      </c>
      <c r="J1548" t="s">
        <v>40</v>
      </c>
      <c r="K1548" s="4">
        <f>(Table1[[#This Row],[EndTime]]-Table1[[#This Row],[StartTime]])*1440</f>
        <v>90</v>
      </c>
      <c r="L1548" s="5">
        <f>Table1[[#This Row],[Attendees]]/Table1[[#This Row],[Capacity]]</f>
        <v>0.66666666666666663</v>
      </c>
      <c r="M1548">
        <f>IF(Table1[[#This Row],[Attendees]]&gt;Table1[[#This Row],[Capacity]],1,0)</f>
        <v>0</v>
      </c>
      <c r="N1548" t="str">
        <f>TEXT(Table1[[#This Row],[Date]],"ddd")</f>
        <v>Tue</v>
      </c>
      <c r="O1548" t="str">
        <f>TEXT(Table1[[#This Row],[Date]],"mmm")</f>
        <v>Jan</v>
      </c>
      <c r="P1548" t="str">
        <f>IF(Table1[[#This Row],[Capacity]]&lt;=4,"Small",IF(Table1[[#This Row],[Capacity]]&lt;=8,"Medium","Large"))</f>
        <v>Large</v>
      </c>
      <c r="Q1548" t="str">
        <f>IF(Table1[[#This Row],[Utilization %]]&lt;0.25,"Barely Attended","Normal")</f>
        <v>Normal</v>
      </c>
      <c r="R1548" t="str">
        <f>IF(Table1[[#This Row],[Meeting duration (mins)]]&gt;90,"Long Meeting","Normal")</f>
        <v>Normal</v>
      </c>
    </row>
    <row r="1549" spans="1:18" x14ac:dyDescent="0.2">
      <c r="A1549">
        <v>1550</v>
      </c>
      <c r="B1549" s="1">
        <v>45487</v>
      </c>
      <c r="C1549" s="2" t="s">
        <v>15</v>
      </c>
      <c r="D1549" s="2" t="s">
        <v>29</v>
      </c>
      <c r="E1549" t="s">
        <v>35</v>
      </c>
      <c r="F1549">
        <v>2</v>
      </c>
      <c r="G1549" s="12">
        <v>10</v>
      </c>
      <c r="H1549">
        <v>4</v>
      </c>
      <c r="I1549" t="s">
        <v>27</v>
      </c>
      <c r="J1549" t="s">
        <v>18</v>
      </c>
      <c r="K1549" s="4">
        <f>(Table1[[#This Row],[EndTime]]-Table1[[#This Row],[StartTime]])*1440</f>
        <v>29.999999999999972</v>
      </c>
      <c r="L1549" s="5">
        <f>Table1[[#This Row],[Attendees]]/Table1[[#This Row],[Capacity]]</f>
        <v>0.4</v>
      </c>
      <c r="M1549">
        <f>IF(Table1[[#This Row],[Attendees]]&gt;Table1[[#This Row],[Capacity]],1,0)</f>
        <v>0</v>
      </c>
      <c r="N1549" t="str">
        <f>TEXT(Table1[[#This Row],[Date]],"ddd")</f>
        <v>Sun</v>
      </c>
      <c r="O1549" t="str">
        <f>TEXT(Table1[[#This Row],[Date]],"mmm")</f>
        <v>Jul</v>
      </c>
      <c r="P1549" t="str">
        <f>IF(Table1[[#This Row],[Capacity]]&lt;=4,"Small",IF(Table1[[#This Row],[Capacity]]&lt;=8,"Medium","Large"))</f>
        <v>Large</v>
      </c>
      <c r="Q1549" t="str">
        <f>IF(Table1[[#This Row],[Utilization %]]&lt;0.25,"Barely Attended","Normal")</f>
        <v>Normal</v>
      </c>
      <c r="R1549" t="str">
        <f>IF(Table1[[#This Row],[Meeting duration (mins)]]&gt;90,"Long Meeting","Normal")</f>
        <v>Normal</v>
      </c>
    </row>
    <row r="1550" spans="1:18" x14ac:dyDescent="0.2">
      <c r="A1550">
        <v>1551</v>
      </c>
      <c r="B1550" s="1">
        <v>45600</v>
      </c>
      <c r="C1550" s="2" t="s">
        <v>11</v>
      </c>
      <c r="D1550" s="2" t="s">
        <v>33</v>
      </c>
      <c r="E1550" t="s">
        <v>25</v>
      </c>
      <c r="F1550">
        <v>1</v>
      </c>
      <c r="G1550" s="12">
        <v>4</v>
      </c>
      <c r="H1550">
        <v>7</v>
      </c>
      <c r="I1550" t="s">
        <v>41</v>
      </c>
      <c r="J1550" t="s">
        <v>14</v>
      </c>
      <c r="K1550" s="4">
        <f>(Table1[[#This Row],[EndTime]]-Table1[[#This Row],[StartTime]])*1440</f>
        <v>29.999999999999893</v>
      </c>
      <c r="L1550" s="5">
        <f>Table1[[#This Row],[Attendees]]/Table1[[#This Row],[Capacity]]</f>
        <v>1.75</v>
      </c>
      <c r="M1550">
        <f>IF(Table1[[#This Row],[Attendees]]&gt;Table1[[#This Row],[Capacity]],1,0)</f>
        <v>1</v>
      </c>
      <c r="N1550" t="str">
        <f>TEXT(Table1[[#This Row],[Date]],"ddd")</f>
        <v>Mon</v>
      </c>
      <c r="O1550" t="str">
        <f>TEXT(Table1[[#This Row],[Date]],"mmm")</f>
        <v>Nov</v>
      </c>
      <c r="P1550" t="str">
        <f>IF(Table1[[#This Row],[Capacity]]&lt;=4,"Small",IF(Table1[[#This Row],[Capacity]]&lt;=8,"Medium","Large"))</f>
        <v>Small</v>
      </c>
      <c r="Q1550" t="str">
        <f>IF(Table1[[#This Row],[Utilization %]]&lt;0.25,"Barely Attended","Normal")</f>
        <v>Normal</v>
      </c>
      <c r="R1550" t="str">
        <f>IF(Table1[[#This Row],[Meeting duration (mins)]]&gt;90,"Long Meeting","Normal")</f>
        <v>Normal</v>
      </c>
    </row>
    <row r="1551" spans="1:18" x14ac:dyDescent="0.2">
      <c r="A1551">
        <v>1552</v>
      </c>
      <c r="B1551" s="1">
        <v>45446</v>
      </c>
      <c r="C1551" s="2" t="s">
        <v>10</v>
      </c>
      <c r="D1551" s="2" t="s">
        <v>45</v>
      </c>
      <c r="E1551" t="s">
        <v>38</v>
      </c>
      <c r="F1551">
        <v>3</v>
      </c>
      <c r="G1551" s="12">
        <v>16</v>
      </c>
      <c r="H1551">
        <v>19</v>
      </c>
      <c r="I1551" t="s">
        <v>39</v>
      </c>
      <c r="J1551" t="s">
        <v>40</v>
      </c>
      <c r="K1551" s="4">
        <f>(Table1[[#This Row],[EndTime]]-Table1[[#This Row],[StartTime]])*1440</f>
        <v>29.999999999999893</v>
      </c>
      <c r="L1551" s="5">
        <f>Table1[[#This Row],[Attendees]]/Table1[[#This Row],[Capacity]]</f>
        <v>1.1875</v>
      </c>
      <c r="M1551">
        <f>IF(Table1[[#This Row],[Attendees]]&gt;Table1[[#This Row],[Capacity]],1,0)</f>
        <v>1</v>
      </c>
      <c r="N1551" t="str">
        <f>TEXT(Table1[[#This Row],[Date]],"ddd")</f>
        <v>Mon</v>
      </c>
      <c r="O1551" t="str">
        <f>TEXT(Table1[[#This Row],[Date]],"mmm")</f>
        <v>Jun</v>
      </c>
      <c r="P1551" t="str">
        <f>IF(Table1[[#This Row],[Capacity]]&lt;=4,"Small",IF(Table1[[#This Row],[Capacity]]&lt;=8,"Medium","Large"))</f>
        <v>Large</v>
      </c>
      <c r="Q1551" t="str">
        <f>IF(Table1[[#This Row],[Utilization %]]&lt;0.25,"Barely Attended","Normal")</f>
        <v>Normal</v>
      </c>
      <c r="R1551" t="str">
        <f>IF(Table1[[#This Row],[Meeting duration (mins)]]&gt;90,"Long Meeting","Normal")</f>
        <v>Normal</v>
      </c>
    </row>
    <row r="1552" spans="1:18" x14ac:dyDescent="0.2">
      <c r="A1552">
        <v>1553</v>
      </c>
      <c r="B1552" s="1">
        <v>45530</v>
      </c>
      <c r="C1552" s="2" t="s">
        <v>19</v>
      </c>
      <c r="D1552" s="2" t="s">
        <v>47</v>
      </c>
      <c r="E1552" t="s">
        <v>35</v>
      </c>
      <c r="F1552">
        <v>2</v>
      </c>
      <c r="G1552" s="12">
        <v>10</v>
      </c>
      <c r="H1552">
        <v>9</v>
      </c>
      <c r="I1552" t="s">
        <v>13</v>
      </c>
      <c r="J1552" t="s">
        <v>30</v>
      </c>
      <c r="K1552" s="4">
        <f>(Table1[[#This Row],[EndTime]]-Table1[[#This Row],[StartTime]])*1440</f>
        <v>30.000000000000053</v>
      </c>
      <c r="L1552" s="5">
        <f>Table1[[#This Row],[Attendees]]/Table1[[#This Row],[Capacity]]</f>
        <v>0.9</v>
      </c>
      <c r="M1552">
        <f>IF(Table1[[#This Row],[Attendees]]&gt;Table1[[#This Row],[Capacity]],1,0)</f>
        <v>0</v>
      </c>
      <c r="N1552" t="str">
        <f>TEXT(Table1[[#This Row],[Date]],"ddd")</f>
        <v>Mon</v>
      </c>
      <c r="O1552" t="str">
        <f>TEXT(Table1[[#This Row],[Date]],"mmm")</f>
        <v>Aug</v>
      </c>
      <c r="P1552" t="str">
        <f>IF(Table1[[#This Row],[Capacity]]&lt;=4,"Small",IF(Table1[[#This Row],[Capacity]]&lt;=8,"Medium","Large"))</f>
        <v>Large</v>
      </c>
      <c r="Q1552" t="str">
        <f>IF(Table1[[#This Row],[Utilization %]]&lt;0.25,"Barely Attended","Normal")</f>
        <v>Normal</v>
      </c>
      <c r="R1552" t="str">
        <f>IF(Table1[[#This Row],[Meeting duration (mins)]]&gt;90,"Long Meeting","Normal")</f>
        <v>Normal</v>
      </c>
    </row>
    <row r="1553" spans="1:18" x14ac:dyDescent="0.2">
      <c r="A1553">
        <v>1554</v>
      </c>
      <c r="B1553" s="1">
        <v>45597</v>
      </c>
      <c r="C1553" s="2" t="s">
        <v>29</v>
      </c>
      <c r="D1553" s="2" t="s">
        <v>32</v>
      </c>
      <c r="E1553" t="s">
        <v>25</v>
      </c>
      <c r="F1553">
        <v>1</v>
      </c>
      <c r="G1553" s="12">
        <v>4</v>
      </c>
      <c r="H1553">
        <v>2</v>
      </c>
      <c r="I1553" t="s">
        <v>13</v>
      </c>
      <c r="J1553" t="s">
        <v>30</v>
      </c>
      <c r="K1553" s="4">
        <f>(Table1[[#This Row],[EndTime]]-Table1[[#This Row],[StartTime]])*1440</f>
        <v>59.999999999999943</v>
      </c>
      <c r="L1553" s="5">
        <f>Table1[[#This Row],[Attendees]]/Table1[[#This Row],[Capacity]]</f>
        <v>0.5</v>
      </c>
      <c r="M1553">
        <f>IF(Table1[[#This Row],[Attendees]]&gt;Table1[[#This Row],[Capacity]],1,0)</f>
        <v>0</v>
      </c>
      <c r="N1553" t="str">
        <f>TEXT(Table1[[#This Row],[Date]],"ddd")</f>
        <v>Fri</v>
      </c>
      <c r="O1553" t="str">
        <f>TEXT(Table1[[#This Row],[Date]],"mmm")</f>
        <v>Nov</v>
      </c>
      <c r="P1553" t="str">
        <f>IF(Table1[[#This Row],[Capacity]]&lt;=4,"Small",IF(Table1[[#This Row],[Capacity]]&lt;=8,"Medium","Large"))</f>
        <v>Small</v>
      </c>
      <c r="Q1553" t="str">
        <f>IF(Table1[[#This Row],[Utilization %]]&lt;0.25,"Barely Attended","Normal")</f>
        <v>Normal</v>
      </c>
      <c r="R1553" t="str">
        <f>IF(Table1[[#This Row],[Meeting duration (mins)]]&gt;90,"Long Meeting","Normal")</f>
        <v>Normal</v>
      </c>
    </row>
    <row r="1554" spans="1:18" x14ac:dyDescent="0.2">
      <c r="A1554">
        <v>1555</v>
      </c>
      <c r="B1554" s="1">
        <v>45371</v>
      </c>
      <c r="C1554" s="2" t="s">
        <v>34</v>
      </c>
      <c r="D1554" s="2" t="s">
        <v>44</v>
      </c>
      <c r="E1554" t="s">
        <v>35</v>
      </c>
      <c r="F1554">
        <v>2</v>
      </c>
      <c r="G1554" s="12">
        <v>10</v>
      </c>
      <c r="H1554">
        <v>5</v>
      </c>
      <c r="I1554" t="s">
        <v>17</v>
      </c>
      <c r="J1554" t="s">
        <v>14</v>
      </c>
      <c r="K1554" s="4">
        <f>(Table1[[#This Row],[EndTime]]-Table1[[#This Row],[StartTime]])*1440</f>
        <v>119.99999999999997</v>
      </c>
      <c r="L1554" s="5">
        <f>Table1[[#This Row],[Attendees]]/Table1[[#This Row],[Capacity]]</f>
        <v>0.5</v>
      </c>
      <c r="M1554">
        <f>IF(Table1[[#This Row],[Attendees]]&gt;Table1[[#This Row],[Capacity]],1,0)</f>
        <v>0</v>
      </c>
      <c r="N1554" t="str">
        <f>TEXT(Table1[[#This Row],[Date]],"ddd")</f>
        <v>Wed</v>
      </c>
      <c r="O1554" t="str">
        <f>TEXT(Table1[[#This Row],[Date]],"mmm")</f>
        <v>Mar</v>
      </c>
      <c r="P1554" t="str">
        <f>IF(Table1[[#This Row],[Capacity]]&lt;=4,"Small",IF(Table1[[#This Row],[Capacity]]&lt;=8,"Medium","Large"))</f>
        <v>Large</v>
      </c>
      <c r="Q1554" t="str">
        <f>IF(Table1[[#This Row],[Utilization %]]&lt;0.25,"Barely Attended","Normal")</f>
        <v>Normal</v>
      </c>
      <c r="R1554" t="str">
        <f>IF(Table1[[#This Row],[Meeting duration (mins)]]&gt;90,"Long Meeting","Normal")</f>
        <v>Long Meeting</v>
      </c>
    </row>
    <row r="1555" spans="1:18" x14ac:dyDescent="0.2">
      <c r="A1555">
        <v>1556</v>
      </c>
      <c r="B1555" s="1">
        <v>45510</v>
      </c>
      <c r="C1555" s="2" t="s">
        <v>45</v>
      </c>
      <c r="D1555" s="2" t="s">
        <v>31</v>
      </c>
      <c r="E1555" t="s">
        <v>21</v>
      </c>
      <c r="F1555">
        <v>1</v>
      </c>
      <c r="G1555" s="12">
        <v>6</v>
      </c>
      <c r="H1555">
        <v>3</v>
      </c>
      <c r="I1555" t="s">
        <v>22</v>
      </c>
      <c r="J1555" t="s">
        <v>28</v>
      </c>
      <c r="K1555" s="4">
        <f>(Table1[[#This Row],[EndTime]]-Table1[[#This Row],[StartTime]])*1440</f>
        <v>120.00000000000006</v>
      </c>
      <c r="L1555" s="5">
        <f>Table1[[#This Row],[Attendees]]/Table1[[#This Row],[Capacity]]</f>
        <v>0.5</v>
      </c>
      <c r="M1555">
        <f>IF(Table1[[#This Row],[Attendees]]&gt;Table1[[#This Row],[Capacity]],1,0)</f>
        <v>0</v>
      </c>
      <c r="N1555" t="str">
        <f>TEXT(Table1[[#This Row],[Date]],"ddd")</f>
        <v>Tue</v>
      </c>
      <c r="O1555" t="str">
        <f>TEXT(Table1[[#This Row],[Date]],"mmm")</f>
        <v>Aug</v>
      </c>
      <c r="P1555" t="str">
        <f>IF(Table1[[#This Row],[Capacity]]&lt;=4,"Small",IF(Table1[[#This Row],[Capacity]]&lt;=8,"Medium","Large"))</f>
        <v>Medium</v>
      </c>
      <c r="Q1555" t="str">
        <f>IF(Table1[[#This Row],[Utilization %]]&lt;0.25,"Barely Attended","Normal")</f>
        <v>Normal</v>
      </c>
      <c r="R1555" t="str">
        <f>IF(Table1[[#This Row],[Meeting duration (mins)]]&gt;90,"Long Meeting","Normal")</f>
        <v>Long Meeting</v>
      </c>
    </row>
    <row r="1556" spans="1:18" x14ac:dyDescent="0.2">
      <c r="A1556">
        <v>1557</v>
      </c>
      <c r="B1556" s="1">
        <v>45556</v>
      </c>
      <c r="C1556" s="2" t="s">
        <v>29</v>
      </c>
      <c r="D1556" s="2" t="s">
        <v>10</v>
      </c>
      <c r="E1556" t="s">
        <v>38</v>
      </c>
      <c r="F1556">
        <v>3</v>
      </c>
      <c r="G1556" s="12">
        <v>16</v>
      </c>
      <c r="H1556">
        <v>19</v>
      </c>
      <c r="I1556" t="s">
        <v>41</v>
      </c>
      <c r="J1556" t="s">
        <v>14</v>
      </c>
      <c r="K1556" s="4">
        <f>(Table1[[#This Row],[EndTime]]-Table1[[#This Row],[StartTime]])*1440</f>
        <v>120.00000000000006</v>
      </c>
      <c r="L1556" s="5">
        <f>Table1[[#This Row],[Attendees]]/Table1[[#This Row],[Capacity]]</f>
        <v>1.1875</v>
      </c>
      <c r="M1556">
        <f>IF(Table1[[#This Row],[Attendees]]&gt;Table1[[#This Row],[Capacity]],1,0)</f>
        <v>1</v>
      </c>
      <c r="N1556" t="str">
        <f>TEXT(Table1[[#This Row],[Date]],"ddd")</f>
        <v>Sat</v>
      </c>
      <c r="O1556" t="str">
        <f>TEXT(Table1[[#This Row],[Date]],"mmm")</f>
        <v>Sep</v>
      </c>
      <c r="P1556" t="str">
        <f>IF(Table1[[#This Row],[Capacity]]&lt;=4,"Small",IF(Table1[[#This Row],[Capacity]]&lt;=8,"Medium","Large"))</f>
        <v>Large</v>
      </c>
      <c r="Q1556" t="str">
        <f>IF(Table1[[#This Row],[Utilization %]]&lt;0.25,"Barely Attended","Normal")</f>
        <v>Normal</v>
      </c>
      <c r="R1556" t="str">
        <f>IF(Table1[[#This Row],[Meeting duration (mins)]]&gt;90,"Long Meeting","Normal")</f>
        <v>Long Meeting</v>
      </c>
    </row>
    <row r="1557" spans="1:18" x14ac:dyDescent="0.2">
      <c r="A1557">
        <v>1558</v>
      </c>
      <c r="B1557" s="1">
        <v>45441</v>
      </c>
      <c r="C1557" s="2" t="s">
        <v>29</v>
      </c>
      <c r="D1557" s="2" t="s">
        <v>32</v>
      </c>
      <c r="E1557" t="s">
        <v>21</v>
      </c>
      <c r="F1557">
        <v>1</v>
      </c>
      <c r="G1557" s="12">
        <v>6</v>
      </c>
      <c r="H1557">
        <v>6</v>
      </c>
      <c r="I1557" t="s">
        <v>27</v>
      </c>
      <c r="J1557" t="s">
        <v>18</v>
      </c>
      <c r="K1557" s="4">
        <f>(Table1[[#This Row],[EndTime]]-Table1[[#This Row],[StartTime]])*1440</f>
        <v>59.999999999999943</v>
      </c>
      <c r="L1557" s="5">
        <f>Table1[[#This Row],[Attendees]]/Table1[[#This Row],[Capacity]]</f>
        <v>1</v>
      </c>
      <c r="M1557">
        <f>IF(Table1[[#This Row],[Attendees]]&gt;Table1[[#This Row],[Capacity]],1,0)</f>
        <v>0</v>
      </c>
      <c r="N1557" t="str">
        <f>TEXT(Table1[[#This Row],[Date]],"ddd")</f>
        <v>Wed</v>
      </c>
      <c r="O1557" t="str">
        <f>TEXT(Table1[[#This Row],[Date]],"mmm")</f>
        <v>May</v>
      </c>
      <c r="P1557" t="str">
        <f>IF(Table1[[#This Row],[Capacity]]&lt;=4,"Small",IF(Table1[[#This Row],[Capacity]]&lt;=8,"Medium","Large"))</f>
        <v>Medium</v>
      </c>
      <c r="Q1557" t="str">
        <f>IF(Table1[[#This Row],[Utilization %]]&lt;0.25,"Barely Attended","Normal")</f>
        <v>Normal</v>
      </c>
      <c r="R1557" t="str">
        <f>IF(Table1[[#This Row],[Meeting duration (mins)]]&gt;90,"Long Meeting","Normal")</f>
        <v>Normal</v>
      </c>
    </row>
    <row r="1558" spans="1:18" x14ac:dyDescent="0.2">
      <c r="A1558">
        <v>1559</v>
      </c>
      <c r="B1558" s="1">
        <v>45323</v>
      </c>
      <c r="C1558" s="2" t="s">
        <v>36</v>
      </c>
      <c r="D1558" s="2" t="s">
        <v>44</v>
      </c>
      <c r="E1558" t="s">
        <v>12</v>
      </c>
      <c r="F1558">
        <v>2</v>
      </c>
      <c r="G1558" s="12">
        <v>8</v>
      </c>
      <c r="H1558">
        <v>11</v>
      </c>
      <c r="I1558" t="s">
        <v>42</v>
      </c>
      <c r="J1558" t="s">
        <v>28</v>
      </c>
      <c r="K1558" s="4">
        <f>(Table1[[#This Row],[EndTime]]-Table1[[#This Row],[StartTime]])*1440</f>
        <v>29.999999999999972</v>
      </c>
      <c r="L1558" s="5">
        <f>Table1[[#This Row],[Attendees]]/Table1[[#This Row],[Capacity]]</f>
        <v>1.375</v>
      </c>
      <c r="M1558">
        <f>IF(Table1[[#This Row],[Attendees]]&gt;Table1[[#This Row],[Capacity]],1,0)</f>
        <v>1</v>
      </c>
      <c r="N1558" t="str">
        <f>TEXT(Table1[[#This Row],[Date]],"ddd")</f>
        <v>Thu</v>
      </c>
      <c r="O1558" t="str">
        <f>TEXT(Table1[[#This Row],[Date]],"mmm")</f>
        <v>Feb</v>
      </c>
      <c r="P1558" t="str">
        <f>IF(Table1[[#This Row],[Capacity]]&lt;=4,"Small",IF(Table1[[#This Row],[Capacity]]&lt;=8,"Medium","Large"))</f>
        <v>Medium</v>
      </c>
      <c r="Q1558" t="str">
        <f>IF(Table1[[#This Row],[Utilization %]]&lt;0.25,"Barely Attended","Normal")</f>
        <v>Normal</v>
      </c>
      <c r="R1558" t="str">
        <f>IF(Table1[[#This Row],[Meeting duration (mins)]]&gt;90,"Long Meeting","Normal")</f>
        <v>Normal</v>
      </c>
    </row>
    <row r="1559" spans="1:18" x14ac:dyDescent="0.2">
      <c r="A1559">
        <v>1560</v>
      </c>
      <c r="B1559" s="1">
        <v>45529</v>
      </c>
      <c r="C1559" s="2" t="s">
        <v>44</v>
      </c>
      <c r="D1559" s="2" t="s">
        <v>32</v>
      </c>
      <c r="E1559" t="s">
        <v>49</v>
      </c>
      <c r="F1559">
        <v>3</v>
      </c>
      <c r="G1559" s="12">
        <v>12</v>
      </c>
      <c r="H1559">
        <v>13</v>
      </c>
      <c r="I1559" t="s">
        <v>27</v>
      </c>
      <c r="J1559" t="s">
        <v>28</v>
      </c>
      <c r="K1559" s="4">
        <f>(Table1[[#This Row],[EndTime]]-Table1[[#This Row],[StartTime]])*1440</f>
        <v>119.99999999999997</v>
      </c>
      <c r="L1559" s="5">
        <f>Table1[[#This Row],[Attendees]]/Table1[[#This Row],[Capacity]]</f>
        <v>1.0833333333333333</v>
      </c>
      <c r="M1559">
        <f>IF(Table1[[#This Row],[Attendees]]&gt;Table1[[#This Row],[Capacity]],1,0)</f>
        <v>1</v>
      </c>
      <c r="N1559" t="str">
        <f>TEXT(Table1[[#This Row],[Date]],"ddd")</f>
        <v>Sun</v>
      </c>
      <c r="O1559" t="str">
        <f>TEXT(Table1[[#This Row],[Date]],"mmm")</f>
        <v>Aug</v>
      </c>
      <c r="P1559" t="str">
        <f>IF(Table1[[#This Row],[Capacity]]&lt;=4,"Small",IF(Table1[[#This Row],[Capacity]]&lt;=8,"Medium","Large"))</f>
        <v>Large</v>
      </c>
      <c r="Q1559" t="str">
        <f>IF(Table1[[#This Row],[Utilization %]]&lt;0.25,"Barely Attended","Normal")</f>
        <v>Normal</v>
      </c>
      <c r="R1559" t="str">
        <f>IF(Table1[[#This Row],[Meeting duration (mins)]]&gt;90,"Long Meeting","Normal")</f>
        <v>Long Meeting</v>
      </c>
    </row>
    <row r="1560" spans="1:18" x14ac:dyDescent="0.2">
      <c r="A1560">
        <v>1561</v>
      </c>
      <c r="B1560" s="1">
        <v>45581</v>
      </c>
      <c r="C1560" s="2" t="s">
        <v>33</v>
      </c>
      <c r="D1560" s="2" t="s">
        <v>31</v>
      </c>
      <c r="E1560" t="s">
        <v>21</v>
      </c>
      <c r="F1560">
        <v>1</v>
      </c>
      <c r="G1560" s="12">
        <v>6</v>
      </c>
      <c r="H1560">
        <v>5</v>
      </c>
      <c r="I1560" t="s">
        <v>41</v>
      </c>
      <c r="J1560" t="s">
        <v>30</v>
      </c>
      <c r="K1560" s="4">
        <f>(Table1[[#This Row],[EndTime]]-Table1[[#This Row],[StartTime]])*1440</f>
        <v>30.000000000000053</v>
      </c>
      <c r="L1560" s="5">
        <f>Table1[[#This Row],[Attendees]]/Table1[[#This Row],[Capacity]]</f>
        <v>0.83333333333333337</v>
      </c>
      <c r="M1560">
        <f>IF(Table1[[#This Row],[Attendees]]&gt;Table1[[#This Row],[Capacity]],1,0)</f>
        <v>0</v>
      </c>
      <c r="N1560" t="str">
        <f>TEXT(Table1[[#This Row],[Date]],"ddd")</f>
        <v>Wed</v>
      </c>
      <c r="O1560" t="str">
        <f>TEXT(Table1[[#This Row],[Date]],"mmm")</f>
        <v>Oct</v>
      </c>
      <c r="P1560" t="str">
        <f>IF(Table1[[#This Row],[Capacity]]&lt;=4,"Small",IF(Table1[[#This Row],[Capacity]]&lt;=8,"Medium","Large"))</f>
        <v>Medium</v>
      </c>
      <c r="Q1560" t="str">
        <f>IF(Table1[[#This Row],[Utilization %]]&lt;0.25,"Barely Attended","Normal")</f>
        <v>Normal</v>
      </c>
      <c r="R1560" t="str">
        <f>IF(Table1[[#This Row],[Meeting duration (mins)]]&gt;90,"Long Meeting","Normal")</f>
        <v>Normal</v>
      </c>
    </row>
    <row r="1561" spans="1:18" x14ac:dyDescent="0.2">
      <c r="A1561">
        <v>1562</v>
      </c>
      <c r="B1561" s="1">
        <v>45567</v>
      </c>
      <c r="C1561" s="2" t="s">
        <v>19</v>
      </c>
      <c r="D1561" s="2" t="s">
        <v>34</v>
      </c>
      <c r="E1561" t="s">
        <v>49</v>
      </c>
      <c r="F1561">
        <v>3</v>
      </c>
      <c r="G1561" s="12">
        <v>12</v>
      </c>
      <c r="H1561">
        <v>7</v>
      </c>
      <c r="I1561" t="s">
        <v>13</v>
      </c>
      <c r="J1561" t="s">
        <v>18</v>
      </c>
      <c r="K1561" s="4">
        <f>(Table1[[#This Row],[EndTime]]-Table1[[#This Row],[StartTime]])*1440</f>
        <v>60.000000000000028</v>
      </c>
      <c r="L1561" s="5">
        <f>Table1[[#This Row],[Attendees]]/Table1[[#This Row],[Capacity]]</f>
        <v>0.58333333333333337</v>
      </c>
      <c r="M1561">
        <f>IF(Table1[[#This Row],[Attendees]]&gt;Table1[[#This Row],[Capacity]],1,0)</f>
        <v>0</v>
      </c>
      <c r="N1561" t="str">
        <f>TEXT(Table1[[#This Row],[Date]],"ddd")</f>
        <v>Wed</v>
      </c>
      <c r="O1561" t="str">
        <f>TEXT(Table1[[#This Row],[Date]],"mmm")</f>
        <v>Oct</v>
      </c>
      <c r="P1561" t="str">
        <f>IF(Table1[[#This Row],[Capacity]]&lt;=4,"Small",IF(Table1[[#This Row],[Capacity]]&lt;=8,"Medium","Large"))</f>
        <v>Large</v>
      </c>
      <c r="Q1561" t="str">
        <f>IF(Table1[[#This Row],[Utilization %]]&lt;0.25,"Barely Attended","Normal")</f>
        <v>Normal</v>
      </c>
      <c r="R1561" t="str">
        <f>IF(Table1[[#This Row],[Meeting duration (mins)]]&gt;90,"Long Meeting","Normal")</f>
        <v>Normal</v>
      </c>
    </row>
    <row r="1562" spans="1:18" x14ac:dyDescent="0.2">
      <c r="A1562">
        <v>1563</v>
      </c>
      <c r="B1562" s="1">
        <v>45375</v>
      </c>
      <c r="C1562" s="2" t="s">
        <v>16</v>
      </c>
      <c r="D1562" s="2" t="s">
        <v>10</v>
      </c>
      <c r="E1562" t="s">
        <v>25</v>
      </c>
      <c r="F1562">
        <v>1</v>
      </c>
      <c r="G1562" s="12">
        <v>4</v>
      </c>
      <c r="H1562">
        <v>1</v>
      </c>
      <c r="I1562" t="s">
        <v>42</v>
      </c>
      <c r="J1562" t="s">
        <v>28</v>
      </c>
      <c r="K1562" s="4">
        <f>(Table1[[#This Row],[EndTime]]-Table1[[#This Row],[StartTime]])*1440</f>
        <v>30.000000000000053</v>
      </c>
      <c r="L1562" s="5">
        <f>Table1[[#This Row],[Attendees]]/Table1[[#This Row],[Capacity]]</f>
        <v>0.25</v>
      </c>
      <c r="M1562">
        <f>IF(Table1[[#This Row],[Attendees]]&gt;Table1[[#This Row],[Capacity]],1,0)</f>
        <v>0</v>
      </c>
      <c r="N1562" t="str">
        <f>TEXT(Table1[[#This Row],[Date]],"ddd")</f>
        <v>Sun</v>
      </c>
      <c r="O1562" t="str">
        <f>TEXT(Table1[[#This Row],[Date]],"mmm")</f>
        <v>Mar</v>
      </c>
      <c r="P1562" t="str">
        <f>IF(Table1[[#This Row],[Capacity]]&lt;=4,"Small",IF(Table1[[#This Row],[Capacity]]&lt;=8,"Medium","Large"))</f>
        <v>Small</v>
      </c>
      <c r="Q1562" t="str">
        <f>IF(Table1[[#This Row],[Utilization %]]&lt;0.25,"Barely Attended","Normal")</f>
        <v>Normal</v>
      </c>
      <c r="R1562" t="str">
        <f>IF(Table1[[#This Row],[Meeting duration (mins)]]&gt;90,"Long Meeting","Normal")</f>
        <v>Normal</v>
      </c>
    </row>
    <row r="1563" spans="1:18" x14ac:dyDescent="0.2">
      <c r="A1563">
        <v>1564</v>
      </c>
      <c r="B1563" s="1">
        <v>45638</v>
      </c>
      <c r="C1563" s="2" t="s">
        <v>15</v>
      </c>
      <c r="D1563" s="2" t="s">
        <v>16</v>
      </c>
      <c r="E1563" t="s">
        <v>38</v>
      </c>
      <c r="F1563">
        <v>3</v>
      </c>
      <c r="G1563" s="12">
        <v>16</v>
      </c>
      <c r="H1563">
        <v>10</v>
      </c>
      <c r="I1563" t="s">
        <v>41</v>
      </c>
      <c r="J1563" t="s">
        <v>14</v>
      </c>
      <c r="K1563" s="4">
        <f>(Table1[[#This Row],[EndTime]]-Table1[[#This Row],[StartTime]])*1440</f>
        <v>119.99999999999997</v>
      </c>
      <c r="L1563" s="5">
        <f>Table1[[#This Row],[Attendees]]/Table1[[#This Row],[Capacity]]</f>
        <v>0.625</v>
      </c>
      <c r="M1563">
        <f>IF(Table1[[#This Row],[Attendees]]&gt;Table1[[#This Row],[Capacity]],1,0)</f>
        <v>0</v>
      </c>
      <c r="N1563" t="str">
        <f>TEXT(Table1[[#This Row],[Date]],"ddd")</f>
        <v>Thu</v>
      </c>
      <c r="O1563" t="str">
        <f>TEXT(Table1[[#This Row],[Date]],"mmm")</f>
        <v>Dec</v>
      </c>
      <c r="P1563" t="str">
        <f>IF(Table1[[#This Row],[Capacity]]&lt;=4,"Small",IF(Table1[[#This Row],[Capacity]]&lt;=8,"Medium","Large"))</f>
        <v>Large</v>
      </c>
      <c r="Q1563" t="str">
        <f>IF(Table1[[#This Row],[Utilization %]]&lt;0.25,"Barely Attended","Normal")</f>
        <v>Normal</v>
      </c>
      <c r="R1563" t="str">
        <f>IF(Table1[[#This Row],[Meeting duration (mins)]]&gt;90,"Long Meeting","Normal")</f>
        <v>Long Meeting</v>
      </c>
    </row>
    <row r="1564" spans="1:18" x14ac:dyDescent="0.2">
      <c r="A1564">
        <v>1565</v>
      </c>
      <c r="B1564" s="1">
        <v>45565</v>
      </c>
      <c r="C1564" s="2" t="s">
        <v>34</v>
      </c>
      <c r="D1564" s="2" t="s">
        <v>20</v>
      </c>
      <c r="E1564" t="s">
        <v>38</v>
      </c>
      <c r="F1564">
        <v>3</v>
      </c>
      <c r="G1564" s="12">
        <v>16</v>
      </c>
      <c r="H1564">
        <v>10</v>
      </c>
      <c r="I1564" t="s">
        <v>22</v>
      </c>
      <c r="J1564" t="s">
        <v>30</v>
      </c>
      <c r="K1564" s="4">
        <f>(Table1[[#This Row],[EndTime]]-Table1[[#This Row],[StartTime]])*1440</f>
        <v>29.999999999999972</v>
      </c>
      <c r="L1564" s="5">
        <f>Table1[[#This Row],[Attendees]]/Table1[[#This Row],[Capacity]]</f>
        <v>0.625</v>
      </c>
      <c r="M1564">
        <f>IF(Table1[[#This Row],[Attendees]]&gt;Table1[[#This Row],[Capacity]],1,0)</f>
        <v>0</v>
      </c>
      <c r="N1564" t="str">
        <f>TEXT(Table1[[#This Row],[Date]],"ddd")</f>
        <v>Mon</v>
      </c>
      <c r="O1564" t="str">
        <f>TEXT(Table1[[#This Row],[Date]],"mmm")</f>
        <v>Sep</v>
      </c>
      <c r="P1564" t="str">
        <f>IF(Table1[[#This Row],[Capacity]]&lt;=4,"Small",IF(Table1[[#This Row],[Capacity]]&lt;=8,"Medium","Large"))</f>
        <v>Large</v>
      </c>
      <c r="Q1564" t="str">
        <f>IF(Table1[[#This Row],[Utilization %]]&lt;0.25,"Barely Attended","Normal")</f>
        <v>Normal</v>
      </c>
      <c r="R1564" t="str">
        <f>IF(Table1[[#This Row],[Meeting duration (mins)]]&gt;90,"Long Meeting","Normal")</f>
        <v>Normal</v>
      </c>
    </row>
    <row r="1565" spans="1:18" x14ac:dyDescent="0.2">
      <c r="A1565">
        <v>1566</v>
      </c>
      <c r="B1565" s="1">
        <v>45396</v>
      </c>
      <c r="C1565" s="2" t="s">
        <v>31</v>
      </c>
      <c r="D1565" s="2" t="s">
        <v>46</v>
      </c>
      <c r="E1565" t="s">
        <v>49</v>
      </c>
      <c r="F1565">
        <v>3</v>
      </c>
      <c r="G1565" s="12">
        <v>12</v>
      </c>
      <c r="H1565">
        <v>13</v>
      </c>
      <c r="I1565" t="s">
        <v>27</v>
      </c>
      <c r="J1565" t="s">
        <v>23</v>
      </c>
      <c r="K1565" s="4">
        <f>(Table1[[#This Row],[EndTime]]-Table1[[#This Row],[StartTime]])*1440</f>
        <v>59.999999999999943</v>
      </c>
      <c r="L1565" s="5">
        <f>Table1[[#This Row],[Attendees]]/Table1[[#This Row],[Capacity]]</f>
        <v>1.0833333333333333</v>
      </c>
      <c r="M1565">
        <f>IF(Table1[[#This Row],[Attendees]]&gt;Table1[[#This Row],[Capacity]],1,0)</f>
        <v>1</v>
      </c>
      <c r="N1565" t="str">
        <f>TEXT(Table1[[#This Row],[Date]],"ddd")</f>
        <v>Sun</v>
      </c>
      <c r="O1565" t="str">
        <f>TEXT(Table1[[#This Row],[Date]],"mmm")</f>
        <v>Apr</v>
      </c>
      <c r="P1565" t="str">
        <f>IF(Table1[[#This Row],[Capacity]]&lt;=4,"Small",IF(Table1[[#This Row],[Capacity]]&lt;=8,"Medium","Large"))</f>
        <v>Large</v>
      </c>
      <c r="Q1565" t="str">
        <f>IF(Table1[[#This Row],[Utilization %]]&lt;0.25,"Barely Attended","Normal")</f>
        <v>Normal</v>
      </c>
      <c r="R1565" t="str">
        <f>IF(Table1[[#This Row],[Meeting duration (mins)]]&gt;90,"Long Meeting","Normal")</f>
        <v>Normal</v>
      </c>
    </row>
    <row r="1566" spans="1:18" x14ac:dyDescent="0.2">
      <c r="A1566">
        <v>1567</v>
      </c>
      <c r="B1566" s="1">
        <v>45397</v>
      </c>
      <c r="C1566" s="2" t="s">
        <v>36</v>
      </c>
      <c r="D1566" s="2" t="s">
        <v>29</v>
      </c>
      <c r="E1566" t="s">
        <v>38</v>
      </c>
      <c r="F1566">
        <v>3</v>
      </c>
      <c r="G1566" s="12">
        <v>16</v>
      </c>
      <c r="H1566">
        <v>2</v>
      </c>
      <c r="I1566" t="s">
        <v>17</v>
      </c>
      <c r="J1566" t="s">
        <v>28</v>
      </c>
      <c r="K1566" s="4">
        <f>(Table1[[#This Row],[EndTime]]-Table1[[#This Row],[StartTime]])*1440</f>
        <v>90</v>
      </c>
      <c r="L1566" s="5">
        <f>Table1[[#This Row],[Attendees]]/Table1[[#This Row],[Capacity]]</f>
        <v>0.125</v>
      </c>
      <c r="M1566">
        <f>IF(Table1[[#This Row],[Attendees]]&gt;Table1[[#This Row],[Capacity]],1,0)</f>
        <v>0</v>
      </c>
      <c r="N1566" t="str">
        <f>TEXT(Table1[[#This Row],[Date]],"ddd")</f>
        <v>Mon</v>
      </c>
      <c r="O1566" t="str">
        <f>TEXT(Table1[[#This Row],[Date]],"mmm")</f>
        <v>Apr</v>
      </c>
      <c r="P1566" t="str">
        <f>IF(Table1[[#This Row],[Capacity]]&lt;=4,"Small",IF(Table1[[#This Row],[Capacity]]&lt;=8,"Medium","Large"))</f>
        <v>Large</v>
      </c>
      <c r="Q1566" t="str">
        <f>IF(Table1[[#This Row],[Utilization %]]&lt;0.25,"Barely Attended","Normal")</f>
        <v>Barely Attended</v>
      </c>
      <c r="R1566" t="str">
        <f>IF(Table1[[#This Row],[Meeting duration (mins)]]&gt;90,"Long Meeting","Normal")</f>
        <v>Normal</v>
      </c>
    </row>
    <row r="1567" spans="1:18" x14ac:dyDescent="0.2">
      <c r="A1567">
        <v>1568</v>
      </c>
      <c r="B1567" s="1">
        <v>45479</v>
      </c>
      <c r="C1567" s="2" t="s">
        <v>45</v>
      </c>
      <c r="D1567" s="2" t="s">
        <v>11</v>
      </c>
      <c r="E1567" t="s">
        <v>49</v>
      </c>
      <c r="F1567">
        <v>3</v>
      </c>
      <c r="G1567" s="12">
        <v>12</v>
      </c>
      <c r="H1567">
        <v>13</v>
      </c>
      <c r="I1567" t="s">
        <v>42</v>
      </c>
      <c r="J1567" t="s">
        <v>30</v>
      </c>
      <c r="K1567" s="4">
        <f>(Table1[[#This Row],[EndTime]]-Table1[[#This Row],[StartTime]])*1440</f>
        <v>60.000000000000107</v>
      </c>
      <c r="L1567" s="5">
        <f>Table1[[#This Row],[Attendees]]/Table1[[#This Row],[Capacity]]</f>
        <v>1.0833333333333333</v>
      </c>
      <c r="M1567">
        <f>IF(Table1[[#This Row],[Attendees]]&gt;Table1[[#This Row],[Capacity]],1,0)</f>
        <v>1</v>
      </c>
      <c r="N1567" t="str">
        <f>TEXT(Table1[[#This Row],[Date]],"ddd")</f>
        <v>Sat</v>
      </c>
      <c r="O1567" t="str">
        <f>TEXT(Table1[[#This Row],[Date]],"mmm")</f>
        <v>Jul</v>
      </c>
      <c r="P1567" t="str">
        <f>IF(Table1[[#This Row],[Capacity]]&lt;=4,"Small",IF(Table1[[#This Row],[Capacity]]&lt;=8,"Medium","Large"))</f>
        <v>Large</v>
      </c>
      <c r="Q1567" t="str">
        <f>IF(Table1[[#This Row],[Utilization %]]&lt;0.25,"Barely Attended","Normal")</f>
        <v>Normal</v>
      </c>
      <c r="R1567" t="str">
        <f>IF(Table1[[#This Row],[Meeting duration (mins)]]&gt;90,"Long Meeting","Normal")</f>
        <v>Normal</v>
      </c>
    </row>
    <row r="1568" spans="1:18" x14ac:dyDescent="0.2">
      <c r="A1568">
        <v>1569</v>
      </c>
      <c r="B1568" s="1">
        <v>45594</v>
      </c>
      <c r="C1568" s="2" t="s">
        <v>20</v>
      </c>
      <c r="D1568" s="2" t="s">
        <v>43</v>
      </c>
      <c r="E1568" t="s">
        <v>12</v>
      </c>
      <c r="F1568">
        <v>2</v>
      </c>
      <c r="G1568" s="12">
        <v>8</v>
      </c>
      <c r="H1568">
        <v>11</v>
      </c>
      <c r="I1568" t="s">
        <v>27</v>
      </c>
      <c r="J1568" t="s">
        <v>40</v>
      </c>
      <c r="K1568" s="4">
        <f>(Table1[[#This Row],[EndTime]]-Table1[[#This Row],[StartTime]])*1440</f>
        <v>30.000000000000053</v>
      </c>
      <c r="L1568" s="5">
        <f>Table1[[#This Row],[Attendees]]/Table1[[#This Row],[Capacity]]</f>
        <v>1.375</v>
      </c>
      <c r="M1568">
        <f>IF(Table1[[#This Row],[Attendees]]&gt;Table1[[#This Row],[Capacity]],1,0)</f>
        <v>1</v>
      </c>
      <c r="N1568" t="str">
        <f>TEXT(Table1[[#This Row],[Date]],"ddd")</f>
        <v>Tue</v>
      </c>
      <c r="O1568" t="str">
        <f>TEXT(Table1[[#This Row],[Date]],"mmm")</f>
        <v>Oct</v>
      </c>
      <c r="P1568" t="str">
        <f>IF(Table1[[#This Row],[Capacity]]&lt;=4,"Small",IF(Table1[[#This Row],[Capacity]]&lt;=8,"Medium","Large"))</f>
        <v>Medium</v>
      </c>
      <c r="Q1568" t="str">
        <f>IF(Table1[[#This Row],[Utilization %]]&lt;0.25,"Barely Attended","Normal")</f>
        <v>Normal</v>
      </c>
      <c r="R1568" t="str">
        <f>IF(Table1[[#This Row],[Meeting duration (mins)]]&gt;90,"Long Meeting","Normal")</f>
        <v>Normal</v>
      </c>
    </row>
    <row r="1569" spans="1:18" x14ac:dyDescent="0.2">
      <c r="A1569">
        <v>1570</v>
      </c>
      <c r="B1569" s="1">
        <v>45563</v>
      </c>
      <c r="C1569" s="2" t="s">
        <v>26</v>
      </c>
      <c r="D1569" s="2" t="s">
        <v>31</v>
      </c>
      <c r="E1569" t="s">
        <v>21</v>
      </c>
      <c r="F1569">
        <v>1</v>
      </c>
      <c r="G1569" s="12">
        <v>6</v>
      </c>
      <c r="H1569">
        <v>2</v>
      </c>
      <c r="I1569" t="s">
        <v>22</v>
      </c>
      <c r="J1569" t="s">
        <v>30</v>
      </c>
      <c r="K1569" s="4">
        <f>(Table1[[#This Row],[EndTime]]-Table1[[#This Row],[StartTime]])*1440</f>
        <v>90</v>
      </c>
      <c r="L1569" s="5">
        <f>Table1[[#This Row],[Attendees]]/Table1[[#This Row],[Capacity]]</f>
        <v>0.33333333333333331</v>
      </c>
      <c r="M1569">
        <f>IF(Table1[[#This Row],[Attendees]]&gt;Table1[[#This Row],[Capacity]],1,0)</f>
        <v>0</v>
      </c>
      <c r="N1569" t="str">
        <f>TEXT(Table1[[#This Row],[Date]],"ddd")</f>
        <v>Sat</v>
      </c>
      <c r="O1569" t="str">
        <f>TEXT(Table1[[#This Row],[Date]],"mmm")</f>
        <v>Sep</v>
      </c>
      <c r="P1569" t="str">
        <f>IF(Table1[[#This Row],[Capacity]]&lt;=4,"Small",IF(Table1[[#This Row],[Capacity]]&lt;=8,"Medium","Large"))</f>
        <v>Medium</v>
      </c>
      <c r="Q1569" t="str">
        <f>IF(Table1[[#This Row],[Utilization %]]&lt;0.25,"Barely Attended","Normal")</f>
        <v>Normal</v>
      </c>
      <c r="R1569" t="str">
        <f>IF(Table1[[#This Row],[Meeting duration (mins)]]&gt;90,"Long Meeting","Normal")</f>
        <v>Normal</v>
      </c>
    </row>
    <row r="1570" spans="1:18" x14ac:dyDescent="0.2">
      <c r="A1570">
        <v>1571</v>
      </c>
      <c r="B1570" s="1">
        <v>45476</v>
      </c>
      <c r="C1570" s="2" t="s">
        <v>19</v>
      </c>
      <c r="D1570" s="2" t="s">
        <v>34</v>
      </c>
      <c r="E1570" t="s">
        <v>21</v>
      </c>
      <c r="F1570">
        <v>1</v>
      </c>
      <c r="G1570" s="12">
        <v>6</v>
      </c>
      <c r="H1570">
        <v>2</v>
      </c>
      <c r="I1570" t="s">
        <v>42</v>
      </c>
      <c r="J1570" t="s">
        <v>30</v>
      </c>
      <c r="K1570" s="4">
        <f>(Table1[[#This Row],[EndTime]]-Table1[[#This Row],[StartTime]])*1440</f>
        <v>60.000000000000028</v>
      </c>
      <c r="L1570" s="5">
        <f>Table1[[#This Row],[Attendees]]/Table1[[#This Row],[Capacity]]</f>
        <v>0.33333333333333331</v>
      </c>
      <c r="M1570">
        <f>IF(Table1[[#This Row],[Attendees]]&gt;Table1[[#This Row],[Capacity]],1,0)</f>
        <v>0</v>
      </c>
      <c r="N1570" t="str">
        <f>TEXT(Table1[[#This Row],[Date]],"ddd")</f>
        <v>Wed</v>
      </c>
      <c r="O1570" t="str">
        <f>TEXT(Table1[[#This Row],[Date]],"mmm")</f>
        <v>Jul</v>
      </c>
      <c r="P1570" t="str">
        <f>IF(Table1[[#This Row],[Capacity]]&lt;=4,"Small",IF(Table1[[#This Row],[Capacity]]&lt;=8,"Medium","Large"))</f>
        <v>Medium</v>
      </c>
      <c r="Q1570" t="str">
        <f>IF(Table1[[#This Row],[Utilization %]]&lt;0.25,"Barely Attended","Normal")</f>
        <v>Normal</v>
      </c>
      <c r="R1570" t="str">
        <f>IF(Table1[[#This Row],[Meeting duration (mins)]]&gt;90,"Long Meeting","Normal")</f>
        <v>Normal</v>
      </c>
    </row>
    <row r="1571" spans="1:18" x14ac:dyDescent="0.2">
      <c r="A1571">
        <v>1572</v>
      </c>
      <c r="B1571" s="1">
        <v>45561</v>
      </c>
      <c r="C1571" s="2" t="s">
        <v>19</v>
      </c>
      <c r="D1571" s="2" t="s">
        <v>20</v>
      </c>
      <c r="E1571" t="s">
        <v>12</v>
      </c>
      <c r="F1571">
        <v>2</v>
      </c>
      <c r="G1571" s="12">
        <v>8</v>
      </c>
      <c r="H1571">
        <v>3</v>
      </c>
      <c r="I1571" t="s">
        <v>41</v>
      </c>
      <c r="J1571" t="s">
        <v>14</v>
      </c>
      <c r="K1571" s="4">
        <f>(Table1[[#This Row],[EndTime]]-Table1[[#This Row],[StartTime]])*1440</f>
        <v>90</v>
      </c>
      <c r="L1571" s="5">
        <f>Table1[[#This Row],[Attendees]]/Table1[[#This Row],[Capacity]]</f>
        <v>0.375</v>
      </c>
      <c r="M1571">
        <f>IF(Table1[[#This Row],[Attendees]]&gt;Table1[[#This Row],[Capacity]],1,0)</f>
        <v>0</v>
      </c>
      <c r="N1571" t="str">
        <f>TEXT(Table1[[#This Row],[Date]],"ddd")</f>
        <v>Thu</v>
      </c>
      <c r="O1571" t="str">
        <f>TEXT(Table1[[#This Row],[Date]],"mmm")</f>
        <v>Sep</v>
      </c>
      <c r="P1571" t="str">
        <f>IF(Table1[[#This Row],[Capacity]]&lt;=4,"Small",IF(Table1[[#This Row],[Capacity]]&lt;=8,"Medium","Large"))</f>
        <v>Medium</v>
      </c>
      <c r="Q1571" t="str">
        <f>IF(Table1[[#This Row],[Utilization %]]&lt;0.25,"Barely Attended","Normal")</f>
        <v>Normal</v>
      </c>
      <c r="R1571" t="str">
        <f>IF(Table1[[#This Row],[Meeting duration (mins)]]&gt;90,"Long Meeting","Normal")</f>
        <v>Normal</v>
      </c>
    </row>
    <row r="1572" spans="1:18" x14ac:dyDescent="0.2">
      <c r="A1572">
        <v>1573</v>
      </c>
      <c r="B1572" s="1">
        <v>45423</v>
      </c>
      <c r="C1572" s="2" t="s">
        <v>37</v>
      </c>
      <c r="D1572" s="2" t="s">
        <v>45</v>
      </c>
      <c r="E1572" t="s">
        <v>49</v>
      </c>
      <c r="F1572">
        <v>3</v>
      </c>
      <c r="G1572" s="12">
        <v>12</v>
      </c>
      <c r="H1572">
        <v>14</v>
      </c>
      <c r="I1572" t="s">
        <v>27</v>
      </c>
      <c r="J1572" t="s">
        <v>14</v>
      </c>
      <c r="K1572" s="4">
        <f>(Table1[[#This Row],[EndTime]]-Table1[[#This Row],[StartTime]])*1440</f>
        <v>119.99999999999989</v>
      </c>
      <c r="L1572" s="5">
        <f>Table1[[#This Row],[Attendees]]/Table1[[#This Row],[Capacity]]</f>
        <v>1.1666666666666667</v>
      </c>
      <c r="M1572">
        <f>IF(Table1[[#This Row],[Attendees]]&gt;Table1[[#This Row],[Capacity]],1,0)</f>
        <v>1</v>
      </c>
      <c r="N1572" t="str">
        <f>TEXT(Table1[[#This Row],[Date]],"ddd")</f>
        <v>Sat</v>
      </c>
      <c r="O1572" t="str">
        <f>TEXT(Table1[[#This Row],[Date]],"mmm")</f>
        <v>May</v>
      </c>
      <c r="P1572" t="str">
        <f>IF(Table1[[#This Row],[Capacity]]&lt;=4,"Small",IF(Table1[[#This Row],[Capacity]]&lt;=8,"Medium","Large"))</f>
        <v>Large</v>
      </c>
      <c r="Q1572" t="str">
        <f>IF(Table1[[#This Row],[Utilization %]]&lt;0.25,"Barely Attended","Normal")</f>
        <v>Normal</v>
      </c>
      <c r="R1572" t="str">
        <f>IF(Table1[[#This Row],[Meeting duration (mins)]]&gt;90,"Long Meeting","Normal")</f>
        <v>Long Meeting</v>
      </c>
    </row>
    <row r="1573" spans="1:18" x14ac:dyDescent="0.2">
      <c r="A1573">
        <v>1574</v>
      </c>
      <c r="B1573" s="1">
        <v>45629</v>
      </c>
      <c r="C1573" s="2" t="s">
        <v>43</v>
      </c>
      <c r="D1573" s="2" t="s">
        <v>44</v>
      </c>
      <c r="E1573" t="s">
        <v>21</v>
      </c>
      <c r="F1573">
        <v>1</v>
      </c>
      <c r="G1573" s="12">
        <v>6</v>
      </c>
      <c r="H1573">
        <v>7</v>
      </c>
      <c r="I1573" t="s">
        <v>27</v>
      </c>
      <c r="J1573" t="s">
        <v>18</v>
      </c>
      <c r="K1573" s="4">
        <f>(Table1[[#This Row],[EndTime]]-Table1[[#This Row],[StartTime]])*1440</f>
        <v>59.999999999999943</v>
      </c>
      <c r="L1573" s="5">
        <f>Table1[[#This Row],[Attendees]]/Table1[[#This Row],[Capacity]]</f>
        <v>1.1666666666666667</v>
      </c>
      <c r="M1573">
        <f>IF(Table1[[#This Row],[Attendees]]&gt;Table1[[#This Row],[Capacity]],1,0)</f>
        <v>1</v>
      </c>
      <c r="N1573" t="str">
        <f>TEXT(Table1[[#This Row],[Date]],"ddd")</f>
        <v>Tue</v>
      </c>
      <c r="O1573" t="str">
        <f>TEXT(Table1[[#This Row],[Date]],"mmm")</f>
        <v>Dec</v>
      </c>
      <c r="P1573" t="str">
        <f>IF(Table1[[#This Row],[Capacity]]&lt;=4,"Small",IF(Table1[[#This Row],[Capacity]]&lt;=8,"Medium","Large"))</f>
        <v>Medium</v>
      </c>
      <c r="Q1573" t="str">
        <f>IF(Table1[[#This Row],[Utilization %]]&lt;0.25,"Barely Attended","Normal")</f>
        <v>Normal</v>
      </c>
      <c r="R1573" t="str">
        <f>IF(Table1[[#This Row],[Meeting duration (mins)]]&gt;90,"Long Meeting","Normal")</f>
        <v>Normal</v>
      </c>
    </row>
    <row r="1574" spans="1:18" x14ac:dyDescent="0.2">
      <c r="A1574">
        <v>1575</v>
      </c>
      <c r="B1574" s="1">
        <v>45459</v>
      </c>
      <c r="C1574" s="2" t="s">
        <v>34</v>
      </c>
      <c r="D1574" s="2" t="s">
        <v>20</v>
      </c>
      <c r="E1574" t="s">
        <v>38</v>
      </c>
      <c r="F1574">
        <v>3</v>
      </c>
      <c r="G1574" s="12">
        <v>16</v>
      </c>
      <c r="H1574">
        <v>13</v>
      </c>
      <c r="I1574" t="s">
        <v>42</v>
      </c>
      <c r="J1574" t="s">
        <v>40</v>
      </c>
      <c r="K1574" s="4">
        <f>(Table1[[#This Row],[EndTime]]-Table1[[#This Row],[StartTime]])*1440</f>
        <v>29.999999999999972</v>
      </c>
      <c r="L1574" s="5">
        <f>Table1[[#This Row],[Attendees]]/Table1[[#This Row],[Capacity]]</f>
        <v>0.8125</v>
      </c>
      <c r="M1574">
        <f>IF(Table1[[#This Row],[Attendees]]&gt;Table1[[#This Row],[Capacity]],1,0)</f>
        <v>0</v>
      </c>
      <c r="N1574" t="str">
        <f>TEXT(Table1[[#This Row],[Date]],"ddd")</f>
        <v>Sun</v>
      </c>
      <c r="O1574" t="str">
        <f>TEXT(Table1[[#This Row],[Date]],"mmm")</f>
        <v>Jun</v>
      </c>
      <c r="P1574" t="str">
        <f>IF(Table1[[#This Row],[Capacity]]&lt;=4,"Small",IF(Table1[[#This Row],[Capacity]]&lt;=8,"Medium","Large"))</f>
        <v>Large</v>
      </c>
      <c r="Q1574" t="str">
        <f>IF(Table1[[#This Row],[Utilization %]]&lt;0.25,"Barely Attended","Normal")</f>
        <v>Normal</v>
      </c>
      <c r="R1574" t="str">
        <f>IF(Table1[[#This Row],[Meeting duration (mins)]]&gt;90,"Long Meeting","Normal")</f>
        <v>Normal</v>
      </c>
    </row>
    <row r="1575" spans="1:18" x14ac:dyDescent="0.2">
      <c r="A1575">
        <v>1576</v>
      </c>
      <c r="B1575" s="1">
        <v>45435</v>
      </c>
      <c r="C1575" s="2" t="s">
        <v>37</v>
      </c>
      <c r="D1575" s="2" t="s">
        <v>45</v>
      </c>
      <c r="E1575" t="s">
        <v>38</v>
      </c>
      <c r="F1575">
        <v>3</v>
      </c>
      <c r="G1575" s="12">
        <v>16</v>
      </c>
      <c r="H1575">
        <v>17</v>
      </c>
      <c r="I1575" t="s">
        <v>22</v>
      </c>
      <c r="J1575" t="s">
        <v>14</v>
      </c>
      <c r="K1575" s="4">
        <f>(Table1[[#This Row],[EndTime]]-Table1[[#This Row],[StartTime]])*1440</f>
        <v>119.99999999999989</v>
      </c>
      <c r="L1575" s="5">
        <f>Table1[[#This Row],[Attendees]]/Table1[[#This Row],[Capacity]]</f>
        <v>1.0625</v>
      </c>
      <c r="M1575">
        <f>IF(Table1[[#This Row],[Attendees]]&gt;Table1[[#This Row],[Capacity]],1,0)</f>
        <v>1</v>
      </c>
      <c r="N1575" t="str">
        <f>TEXT(Table1[[#This Row],[Date]],"ddd")</f>
        <v>Thu</v>
      </c>
      <c r="O1575" t="str">
        <f>TEXT(Table1[[#This Row],[Date]],"mmm")</f>
        <v>May</v>
      </c>
      <c r="P1575" t="str">
        <f>IF(Table1[[#This Row],[Capacity]]&lt;=4,"Small",IF(Table1[[#This Row],[Capacity]]&lt;=8,"Medium","Large"))</f>
        <v>Large</v>
      </c>
      <c r="Q1575" t="str">
        <f>IF(Table1[[#This Row],[Utilization %]]&lt;0.25,"Barely Attended","Normal")</f>
        <v>Normal</v>
      </c>
      <c r="R1575" t="str">
        <f>IF(Table1[[#This Row],[Meeting duration (mins)]]&gt;90,"Long Meeting","Normal")</f>
        <v>Long Meeting</v>
      </c>
    </row>
    <row r="1576" spans="1:18" x14ac:dyDescent="0.2">
      <c r="A1576">
        <v>1577</v>
      </c>
      <c r="B1576" s="1">
        <v>45415</v>
      </c>
      <c r="C1576" s="2" t="s">
        <v>31</v>
      </c>
      <c r="D1576" s="2" t="s">
        <v>50</v>
      </c>
      <c r="E1576" t="s">
        <v>49</v>
      </c>
      <c r="F1576">
        <v>3</v>
      </c>
      <c r="G1576" s="12">
        <v>12</v>
      </c>
      <c r="H1576">
        <v>9</v>
      </c>
      <c r="I1576" t="s">
        <v>42</v>
      </c>
      <c r="J1576" t="s">
        <v>23</v>
      </c>
      <c r="K1576" s="4">
        <f>(Table1[[#This Row],[EndTime]]-Table1[[#This Row],[StartTime]])*1440</f>
        <v>120.00000000000006</v>
      </c>
      <c r="L1576" s="5">
        <f>Table1[[#This Row],[Attendees]]/Table1[[#This Row],[Capacity]]</f>
        <v>0.75</v>
      </c>
      <c r="M1576">
        <f>IF(Table1[[#This Row],[Attendees]]&gt;Table1[[#This Row],[Capacity]],1,0)</f>
        <v>0</v>
      </c>
      <c r="N1576" t="str">
        <f>TEXT(Table1[[#This Row],[Date]],"ddd")</f>
        <v>Fri</v>
      </c>
      <c r="O1576" t="str">
        <f>TEXT(Table1[[#This Row],[Date]],"mmm")</f>
        <v>May</v>
      </c>
      <c r="P1576" t="str">
        <f>IF(Table1[[#This Row],[Capacity]]&lt;=4,"Small",IF(Table1[[#This Row],[Capacity]]&lt;=8,"Medium","Large"))</f>
        <v>Large</v>
      </c>
      <c r="Q1576" t="str">
        <f>IF(Table1[[#This Row],[Utilization %]]&lt;0.25,"Barely Attended","Normal")</f>
        <v>Normal</v>
      </c>
      <c r="R1576" t="str">
        <f>IF(Table1[[#This Row],[Meeting duration (mins)]]&gt;90,"Long Meeting","Normal")</f>
        <v>Long Meeting</v>
      </c>
    </row>
    <row r="1577" spans="1:18" x14ac:dyDescent="0.2">
      <c r="A1577">
        <v>1578</v>
      </c>
      <c r="B1577" s="1">
        <v>45541</v>
      </c>
      <c r="C1577" s="2" t="s">
        <v>43</v>
      </c>
      <c r="D1577" s="2" t="s">
        <v>36</v>
      </c>
      <c r="E1577" t="s">
        <v>21</v>
      </c>
      <c r="F1577">
        <v>1</v>
      </c>
      <c r="G1577" s="12">
        <v>6</v>
      </c>
      <c r="H1577">
        <v>8</v>
      </c>
      <c r="I1577" t="s">
        <v>13</v>
      </c>
      <c r="J1577" t="s">
        <v>18</v>
      </c>
      <c r="K1577" s="4">
        <f>(Table1[[#This Row],[EndTime]]-Table1[[#This Row],[StartTime]])*1440</f>
        <v>29.999999999999972</v>
      </c>
      <c r="L1577" s="5">
        <f>Table1[[#This Row],[Attendees]]/Table1[[#This Row],[Capacity]]</f>
        <v>1.3333333333333333</v>
      </c>
      <c r="M1577">
        <f>IF(Table1[[#This Row],[Attendees]]&gt;Table1[[#This Row],[Capacity]],1,0)</f>
        <v>1</v>
      </c>
      <c r="N1577" t="str">
        <f>TEXT(Table1[[#This Row],[Date]],"ddd")</f>
        <v>Fri</v>
      </c>
      <c r="O1577" t="str">
        <f>TEXT(Table1[[#This Row],[Date]],"mmm")</f>
        <v>Sep</v>
      </c>
      <c r="P1577" t="str">
        <f>IF(Table1[[#This Row],[Capacity]]&lt;=4,"Small",IF(Table1[[#This Row],[Capacity]]&lt;=8,"Medium","Large"))</f>
        <v>Medium</v>
      </c>
      <c r="Q1577" t="str">
        <f>IF(Table1[[#This Row],[Utilization %]]&lt;0.25,"Barely Attended","Normal")</f>
        <v>Normal</v>
      </c>
      <c r="R1577" t="str">
        <f>IF(Table1[[#This Row],[Meeting duration (mins)]]&gt;90,"Long Meeting","Normal")</f>
        <v>Normal</v>
      </c>
    </row>
    <row r="1578" spans="1:18" x14ac:dyDescent="0.2">
      <c r="A1578">
        <v>1579</v>
      </c>
      <c r="B1578" s="1">
        <v>45371</v>
      </c>
      <c r="C1578" s="2" t="s">
        <v>47</v>
      </c>
      <c r="D1578" s="2" t="s">
        <v>20</v>
      </c>
      <c r="E1578" t="s">
        <v>38</v>
      </c>
      <c r="F1578">
        <v>3</v>
      </c>
      <c r="G1578" s="12">
        <v>16</v>
      </c>
      <c r="H1578">
        <v>12</v>
      </c>
      <c r="I1578" t="s">
        <v>27</v>
      </c>
      <c r="J1578" t="s">
        <v>28</v>
      </c>
      <c r="K1578" s="4">
        <f>(Table1[[#This Row],[EndTime]]-Table1[[#This Row],[StartTime]])*1440</f>
        <v>59.999999999999943</v>
      </c>
      <c r="L1578" s="5">
        <f>Table1[[#This Row],[Attendees]]/Table1[[#This Row],[Capacity]]</f>
        <v>0.75</v>
      </c>
      <c r="M1578">
        <f>IF(Table1[[#This Row],[Attendees]]&gt;Table1[[#This Row],[Capacity]],1,0)</f>
        <v>0</v>
      </c>
      <c r="N1578" t="str">
        <f>TEXT(Table1[[#This Row],[Date]],"ddd")</f>
        <v>Wed</v>
      </c>
      <c r="O1578" t="str">
        <f>TEXT(Table1[[#This Row],[Date]],"mmm")</f>
        <v>Mar</v>
      </c>
      <c r="P1578" t="str">
        <f>IF(Table1[[#This Row],[Capacity]]&lt;=4,"Small",IF(Table1[[#This Row],[Capacity]]&lt;=8,"Medium","Large"))</f>
        <v>Large</v>
      </c>
      <c r="Q1578" t="str">
        <f>IF(Table1[[#This Row],[Utilization %]]&lt;0.25,"Barely Attended","Normal")</f>
        <v>Normal</v>
      </c>
      <c r="R1578" t="str">
        <f>IF(Table1[[#This Row],[Meeting duration (mins)]]&gt;90,"Long Meeting","Normal")</f>
        <v>Normal</v>
      </c>
    </row>
    <row r="1579" spans="1:18" x14ac:dyDescent="0.2">
      <c r="A1579">
        <v>1580</v>
      </c>
      <c r="B1579" s="1">
        <v>45515</v>
      </c>
      <c r="C1579" s="2" t="s">
        <v>44</v>
      </c>
      <c r="D1579" s="2" t="s">
        <v>37</v>
      </c>
      <c r="E1579" t="s">
        <v>49</v>
      </c>
      <c r="F1579">
        <v>3</v>
      </c>
      <c r="G1579" s="12">
        <v>12</v>
      </c>
      <c r="H1579">
        <v>14</v>
      </c>
      <c r="I1579" t="s">
        <v>17</v>
      </c>
      <c r="J1579" t="s">
        <v>40</v>
      </c>
      <c r="K1579" s="4">
        <f>(Table1[[#This Row],[EndTime]]-Table1[[#This Row],[StartTime]])*1440</f>
        <v>90.000000000000085</v>
      </c>
      <c r="L1579" s="5">
        <f>Table1[[#This Row],[Attendees]]/Table1[[#This Row],[Capacity]]</f>
        <v>1.1666666666666667</v>
      </c>
      <c r="M1579">
        <f>IF(Table1[[#This Row],[Attendees]]&gt;Table1[[#This Row],[Capacity]],1,0)</f>
        <v>1</v>
      </c>
      <c r="N1579" t="str">
        <f>TEXT(Table1[[#This Row],[Date]],"ddd")</f>
        <v>Sun</v>
      </c>
      <c r="O1579" t="str">
        <f>TEXT(Table1[[#This Row],[Date]],"mmm")</f>
        <v>Aug</v>
      </c>
      <c r="P1579" t="str">
        <f>IF(Table1[[#This Row],[Capacity]]&lt;=4,"Small",IF(Table1[[#This Row],[Capacity]]&lt;=8,"Medium","Large"))</f>
        <v>Large</v>
      </c>
      <c r="Q1579" t="str">
        <f>IF(Table1[[#This Row],[Utilization %]]&lt;0.25,"Barely Attended","Normal")</f>
        <v>Normal</v>
      </c>
      <c r="R1579" t="str">
        <f>IF(Table1[[#This Row],[Meeting duration (mins)]]&gt;90,"Long Meeting","Normal")</f>
        <v>Long Meeting</v>
      </c>
    </row>
    <row r="1580" spans="1:18" x14ac:dyDescent="0.2">
      <c r="A1580">
        <v>1581</v>
      </c>
      <c r="B1580" s="1">
        <v>45428</v>
      </c>
      <c r="C1580" s="2" t="s">
        <v>36</v>
      </c>
      <c r="D1580" s="2" t="s">
        <v>37</v>
      </c>
      <c r="E1580" t="s">
        <v>49</v>
      </c>
      <c r="F1580">
        <v>3</v>
      </c>
      <c r="G1580" s="12">
        <v>12</v>
      </c>
      <c r="H1580">
        <v>10</v>
      </c>
      <c r="I1580" t="s">
        <v>41</v>
      </c>
      <c r="J1580" t="s">
        <v>30</v>
      </c>
      <c r="K1580" s="4">
        <f>(Table1[[#This Row],[EndTime]]-Table1[[#This Row],[StartTime]])*1440</f>
        <v>120.00000000000006</v>
      </c>
      <c r="L1580" s="5">
        <f>Table1[[#This Row],[Attendees]]/Table1[[#This Row],[Capacity]]</f>
        <v>0.83333333333333337</v>
      </c>
      <c r="M1580">
        <f>IF(Table1[[#This Row],[Attendees]]&gt;Table1[[#This Row],[Capacity]],1,0)</f>
        <v>0</v>
      </c>
      <c r="N1580" t="str">
        <f>TEXT(Table1[[#This Row],[Date]],"ddd")</f>
        <v>Thu</v>
      </c>
      <c r="O1580" t="str">
        <f>TEXT(Table1[[#This Row],[Date]],"mmm")</f>
        <v>May</v>
      </c>
      <c r="P1580" t="str">
        <f>IF(Table1[[#This Row],[Capacity]]&lt;=4,"Small",IF(Table1[[#This Row],[Capacity]]&lt;=8,"Medium","Large"))</f>
        <v>Large</v>
      </c>
      <c r="Q1580" t="str">
        <f>IF(Table1[[#This Row],[Utilization %]]&lt;0.25,"Barely Attended","Normal")</f>
        <v>Normal</v>
      </c>
      <c r="R1580" t="str">
        <f>IF(Table1[[#This Row],[Meeting duration (mins)]]&gt;90,"Long Meeting","Normal")</f>
        <v>Long Meeting</v>
      </c>
    </row>
    <row r="1581" spans="1:18" x14ac:dyDescent="0.2">
      <c r="A1581">
        <v>1582</v>
      </c>
      <c r="B1581" s="1">
        <v>45497</v>
      </c>
      <c r="C1581" s="2" t="s">
        <v>33</v>
      </c>
      <c r="D1581" s="2" t="s">
        <v>46</v>
      </c>
      <c r="E1581" t="s">
        <v>21</v>
      </c>
      <c r="F1581">
        <v>1</v>
      </c>
      <c r="G1581" s="12">
        <v>6</v>
      </c>
      <c r="H1581">
        <v>7</v>
      </c>
      <c r="I1581" t="s">
        <v>39</v>
      </c>
      <c r="J1581" t="s">
        <v>28</v>
      </c>
      <c r="K1581" s="4">
        <f>(Table1[[#This Row],[EndTime]]-Table1[[#This Row],[StartTime]])*1440</f>
        <v>90</v>
      </c>
      <c r="L1581" s="5">
        <f>Table1[[#This Row],[Attendees]]/Table1[[#This Row],[Capacity]]</f>
        <v>1.1666666666666667</v>
      </c>
      <c r="M1581">
        <f>IF(Table1[[#This Row],[Attendees]]&gt;Table1[[#This Row],[Capacity]],1,0)</f>
        <v>1</v>
      </c>
      <c r="N1581" t="str">
        <f>TEXT(Table1[[#This Row],[Date]],"ddd")</f>
        <v>Wed</v>
      </c>
      <c r="O1581" t="str">
        <f>TEXT(Table1[[#This Row],[Date]],"mmm")</f>
        <v>Jul</v>
      </c>
      <c r="P1581" t="str">
        <f>IF(Table1[[#This Row],[Capacity]]&lt;=4,"Small",IF(Table1[[#This Row],[Capacity]]&lt;=8,"Medium","Large"))</f>
        <v>Medium</v>
      </c>
      <c r="Q1581" t="str">
        <f>IF(Table1[[#This Row],[Utilization %]]&lt;0.25,"Barely Attended","Normal")</f>
        <v>Normal</v>
      </c>
      <c r="R1581" t="str">
        <f>IF(Table1[[#This Row],[Meeting duration (mins)]]&gt;90,"Long Meeting","Normal")</f>
        <v>Normal</v>
      </c>
    </row>
    <row r="1582" spans="1:18" x14ac:dyDescent="0.2">
      <c r="A1582">
        <v>1583</v>
      </c>
      <c r="B1582" s="1">
        <v>45595</v>
      </c>
      <c r="C1582" s="2" t="s">
        <v>29</v>
      </c>
      <c r="D1582" s="2" t="s">
        <v>10</v>
      </c>
      <c r="E1582" t="s">
        <v>12</v>
      </c>
      <c r="F1582">
        <v>2</v>
      </c>
      <c r="G1582" s="12">
        <v>8</v>
      </c>
      <c r="H1582">
        <v>10</v>
      </c>
      <c r="I1582" t="s">
        <v>42</v>
      </c>
      <c r="J1582" t="s">
        <v>18</v>
      </c>
      <c r="K1582" s="4">
        <f>(Table1[[#This Row],[EndTime]]-Table1[[#This Row],[StartTime]])*1440</f>
        <v>120.00000000000006</v>
      </c>
      <c r="L1582" s="5">
        <f>Table1[[#This Row],[Attendees]]/Table1[[#This Row],[Capacity]]</f>
        <v>1.25</v>
      </c>
      <c r="M1582">
        <f>IF(Table1[[#This Row],[Attendees]]&gt;Table1[[#This Row],[Capacity]],1,0)</f>
        <v>1</v>
      </c>
      <c r="N1582" t="str">
        <f>TEXT(Table1[[#This Row],[Date]],"ddd")</f>
        <v>Wed</v>
      </c>
      <c r="O1582" t="str">
        <f>TEXT(Table1[[#This Row],[Date]],"mmm")</f>
        <v>Oct</v>
      </c>
      <c r="P1582" t="str">
        <f>IF(Table1[[#This Row],[Capacity]]&lt;=4,"Small",IF(Table1[[#This Row],[Capacity]]&lt;=8,"Medium","Large"))</f>
        <v>Medium</v>
      </c>
      <c r="Q1582" t="str">
        <f>IF(Table1[[#This Row],[Utilization %]]&lt;0.25,"Barely Attended","Normal")</f>
        <v>Normal</v>
      </c>
      <c r="R1582" t="str">
        <f>IF(Table1[[#This Row],[Meeting duration (mins)]]&gt;90,"Long Meeting","Normal")</f>
        <v>Long Meeting</v>
      </c>
    </row>
    <row r="1583" spans="1:18" x14ac:dyDescent="0.2">
      <c r="A1583">
        <v>1584</v>
      </c>
      <c r="B1583" s="1">
        <v>45390</v>
      </c>
      <c r="C1583" s="2" t="s">
        <v>36</v>
      </c>
      <c r="D1583" s="2" t="s">
        <v>29</v>
      </c>
      <c r="E1583" t="s">
        <v>25</v>
      </c>
      <c r="F1583">
        <v>1</v>
      </c>
      <c r="G1583" s="12">
        <v>4</v>
      </c>
      <c r="H1583">
        <v>6</v>
      </c>
      <c r="I1583" t="s">
        <v>39</v>
      </c>
      <c r="J1583" t="s">
        <v>30</v>
      </c>
      <c r="K1583" s="4">
        <f>(Table1[[#This Row],[EndTime]]-Table1[[#This Row],[StartTime]])*1440</f>
        <v>90</v>
      </c>
      <c r="L1583" s="5">
        <f>Table1[[#This Row],[Attendees]]/Table1[[#This Row],[Capacity]]</f>
        <v>1.5</v>
      </c>
      <c r="M1583">
        <f>IF(Table1[[#This Row],[Attendees]]&gt;Table1[[#This Row],[Capacity]],1,0)</f>
        <v>1</v>
      </c>
      <c r="N1583" t="str">
        <f>TEXT(Table1[[#This Row],[Date]],"ddd")</f>
        <v>Mon</v>
      </c>
      <c r="O1583" t="str">
        <f>TEXT(Table1[[#This Row],[Date]],"mmm")</f>
        <v>Apr</v>
      </c>
      <c r="P1583" t="str">
        <f>IF(Table1[[#This Row],[Capacity]]&lt;=4,"Small",IF(Table1[[#This Row],[Capacity]]&lt;=8,"Medium","Large"))</f>
        <v>Small</v>
      </c>
      <c r="Q1583" t="str">
        <f>IF(Table1[[#This Row],[Utilization %]]&lt;0.25,"Barely Attended","Normal")</f>
        <v>Normal</v>
      </c>
      <c r="R1583" t="str">
        <f>IF(Table1[[#This Row],[Meeting duration (mins)]]&gt;90,"Long Meeting","Normal")</f>
        <v>Normal</v>
      </c>
    </row>
    <row r="1584" spans="1:18" x14ac:dyDescent="0.2">
      <c r="A1584">
        <v>1585</v>
      </c>
      <c r="B1584" s="1">
        <v>45657</v>
      </c>
      <c r="C1584" s="2" t="s">
        <v>29</v>
      </c>
      <c r="D1584" s="2" t="s">
        <v>32</v>
      </c>
      <c r="E1584" t="s">
        <v>49</v>
      </c>
      <c r="F1584">
        <v>3</v>
      </c>
      <c r="G1584" s="12">
        <v>12</v>
      </c>
      <c r="H1584">
        <v>13</v>
      </c>
      <c r="I1584" t="s">
        <v>22</v>
      </c>
      <c r="J1584" t="s">
        <v>28</v>
      </c>
      <c r="K1584" s="4">
        <f>(Table1[[#This Row],[EndTime]]-Table1[[#This Row],[StartTime]])*1440</f>
        <v>59.999999999999943</v>
      </c>
      <c r="L1584" s="5">
        <f>Table1[[#This Row],[Attendees]]/Table1[[#This Row],[Capacity]]</f>
        <v>1.0833333333333333</v>
      </c>
      <c r="M1584">
        <f>IF(Table1[[#This Row],[Attendees]]&gt;Table1[[#This Row],[Capacity]],1,0)</f>
        <v>1</v>
      </c>
      <c r="N1584" t="str">
        <f>TEXT(Table1[[#This Row],[Date]],"ddd")</f>
        <v>Tue</v>
      </c>
      <c r="O1584" t="str">
        <f>TEXT(Table1[[#This Row],[Date]],"mmm")</f>
        <v>Dec</v>
      </c>
      <c r="P1584" t="str">
        <f>IF(Table1[[#This Row],[Capacity]]&lt;=4,"Small",IF(Table1[[#This Row],[Capacity]]&lt;=8,"Medium","Large"))</f>
        <v>Large</v>
      </c>
      <c r="Q1584" t="str">
        <f>IF(Table1[[#This Row],[Utilization %]]&lt;0.25,"Barely Attended","Normal")</f>
        <v>Normal</v>
      </c>
      <c r="R1584" t="str">
        <f>IF(Table1[[#This Row],[Meeting duration (mins)]]&gt;90,"Long Meeting","Normal")</f>
        <v>Normal</v>
      </c>
    </row>
    <row r="1585" spans="1:18" x14ac:dyDescent="0.2">
      <c r="A1585">
        <v>1586</v>
      </c>
      <c r="B1585" s="1">
        <v>45456</v>
      </c>
      <c r="C1585" s="2" t="s">
        <v>19</v>
      </c>
      <c r="D1585" s="2" t="s">
        <v>34</v>
      </c>
      <c r="E1585" t="s">
        <v>25</v>
      </c>
      <c r="F1585">
        <v>1</v>
      </c>
      <c r="G1585" s="12">
        <v>4</v>
      </c>
      <c r="H1585">
        <v>2</v>
      </c>
      <c r="I1585" t="s">
        <v>39</v>
      </c>
      <c r="J1585" t="s">
        <v>30</v>
      </c>
      <c r="K1585" s="4">
        <f>(Table1[[#This Row],[EndTime]]-Table1[[#This Row],[StartTime]])*1440</f>
        <v>60.000000000000028</v>
      </c>
      <c r="L1585" s="5">
        <f>Table1[[#This Row],[Attendees]]/Table1[[#This Row],[Capacity]]</f>
        <v>0.5</v>
      </c>
      <c r="M1585">
        <f>IF(Table1[[#This Row],[Attendees]]&gt;Table1[[#This Row],[Capacity]],1,0)</f>
        <v>0</v>
      </c>
      <c r="N1585" t="str">
        <f>TEXT(Table1[[#This Row],[Date]],"ddd")</f>
        <v>Thu</v>
      </c>
      <c r="O1585" t="str">
        <f>TEXT(Table1[[#This Row],[Date]],"mmm")</f>
        <v>Jun</v>
      </c>
      <c r="P1585" t="str">
        <f>IF(Table1[[#This Row],[Capacity]]&lt;=4,"Small",IF(Table1[[#This Row],[Capacity]]&lt;=8,"Medium","Large"))</f>
        <v>Small</v>
      </c>
      <c r="Q1585" t="str">
        <f>IF(Table1[[#This Row],[Utilization %]]&lt;0.25,"Barely Attended","Normal")</f>
        <v>Normal</v>
      </c>
      <c r="R1585" t="str">
        <f>IF(Table1[[#This Row],[Meeting duration (mins)]]&gt;90,"Long Meeting","Normal")</f>
        <v>Normal</v>
      </c>
    </row>
    <row r="1586" spans="1:18" x14ac:dyDescent="0.2">
      <c r="A1586">
        <v>1587</v>
      </c>
      <c r="B1586" s="1">
        <v>45615</v>
      </c>
      <c r="C1586" s="2" t="s">
        <v>26</v>
      </c>
      <c r="D1586" s="2" t="s">
        <v>31</v>
      </c>
      <c r="E1586" t="s">
        <v>12</v>
      </c>
      <c r="F1586">
        <v>2</v>
      </c>
      <c r="G1586" s="12">
        <v>8</v>
      </c>
      <c r="H1586">
        <v>7</v>
      </c>
      <c r="I1586" t="s">
        <v>22</v>
      </c>
      <c r="J1586" t="s">
        <v>30</v>
      </c>
      <c r="K1586" s="4">
        <f>(Table1[[#This Row],[EndTime]]-Table1[[#This Row],[StartTime]])*1440</f>
        <v>90</v>
      </c>
      <c r="L1586" s="5">
        <f>Table1[[#This Row],[Attendees]]/Table1[[#This Row],[Capacity]]</f>
        <v>0.875</v>
      </c>
      <c r="M1586">
        <f>IF(Table1[[#This Row],[Attendees]]&gt;Table1[[#This Row],[Capacity]],1,0)</f>
        <v>0</v>
      </c>
      <c r="N1586" t="str">
        <f>TEXT(Table1[[#This Row],[Date]],"ddd")</f>
        <v>Tue</v>
      </c>
      <c r="O1586" t="str">
        <f>TEXT(Table1[[#This Row],[Date]],"mmm")</f>
        <v>Nov</v>
      </c>
      <c r="P1586" t="str">
        <f>IF(Table1[[#This Row],[Capacity]]&lt;=4,"Small",IF(Table1[[#This Row],[Capacity]]&lt;=8,"Medium","Large"))</f>
        <v>Medium</v>
      </c>
      <c r="Q1586" t="str">
        <f>IF(Table1[[#This Row],[Utilization %]]&lt;0.25,"Barely Attended","Normal")</f>
        <v>Normal</v>
      </c>
      <c r="R1586" t="str">
        <f>IF(Table1[[#This Row],[Meeting duration (mins)]]&gt;90,"Long Meeting","Normal")</f>
        <v>Normal</v>
      </c>
    </row>
    <row r="1587" spans="1:18" x14ac:dyDescent="0.2">
      <c r="A1587">
        <v>1588</v>
      </c>
      <c r="B1587" s="1">
        <v>45294</v>
      </c>
      <c r="C1587" s="2" t="s">
        <v>16</v>
      </c>
      <c r="D1587" s="2" t="s">
        <v>26</v>
      </c>
      <c r="E1587" t="s">
        <v>25</v>
      </c>
      <c r="F1587">
        <v>1</v>
      </c>
      <c r="G1587" s="12">
        <v>4</v>
      </c>
      <c r="H1587">
        <v>4</v>
      </c>
      <c r="I1587" t="s">
        <v>13</v>
      </c>
      <c r="J1587" t="s">
        <v>28</v>
      </c>
      <c r="K1587" s="4">
        <f>(Table1[[#This Row],[EndTime]]-Table1[[#This Row],[StartTime]])*1440</f>
        <v>90</v>
      </c>
      <c r="L1587" s="5">
        <f>Table1[[#This Row],[Attendees]]/Table1[[#This Row],[Capacity]]</f>
        <v>1</v>
      </c>
      <c r="M1587">
        <f>IF(Table1[[#This Row],[Attendees]]&gt;Table1[[#This Row],[Capacity]],1,0)</f>
        <v>0</v>
      </c>
      <c r="N1587" t="str">
        <f>TEXT(Table1[[#This Row],[Date]],"ddd")</f>
        <v>Wed</v>
      </c>
      <c r="O1587" t="str">
        <f>TEXT(Table1[[#This Row],[Date]],"mmm")</f>
        <v>Jan</v>
      </c>
      <c r="P1587" t="str">
        <f>IF(Table1[[#This Row],[Capacity]]&lt;=4,"Small",IF(Table1[[#This Row],[Capacity]]&lt;=8,"Medium","Large"))</f>
        <v>Small</v>
      </c>
      <c r="Q1587" t="str">
        <f>IF(Table1[[#This Row],[Utilization %]]&lt;0.25,"Barely Attended","Normal")</f>
        <v>Normal</v>
      </c>
      <c r="R1587" t="str">
        <f>IF(Table1[[#This Row],[Meeting duration (mins)]]&gt;90,"Long Meeting","Normal")</f>
        <v>Normal</v>
      </c>
    </row>
    <row r="1588" spans="1:18" x14ac:dyDescent="0.2">
      <c r="A1588">
        <v>1589</v>
      </c>
      <c r="B1588" s="1">
        <v>45489</v>
      </c>
      <c r="C1588" s="2" t="s">
        <v>37</v>
      </c>
      <c r="D1588" s="2" t="s">
        <v>16</v>
      </c>
      <c r="E1588" t="s">
        <v>38</v>
      </c>
      <c r="F1588">
        <v>3</v>
      </c>
      <c r="G1588" s="12">
        <v>16</v>
      </c>
      <c r="H1588">
        <v>1</v>
      </c>
      <c r="I1588" t="s">
        <v>42</v>
      </c>
      <c r="J1588" t="s">
        <v>14</v>
      </c>
      <c r="K1588" s="4">
        <f>(Table1[[#This Row],[EndTime]]-Table1[[#This Row],[StartTime]])*1440</f>
        <v>59.999999999999943</v>
      </c>
      <c r="L1588" s="5">
        <f>Table1[[#This Row],[Attendees]]/Table1[[#This Row],[Capacity]]</f>
        <v>6.25E-2</v>
      </c>
      <c r="M1588">
        <f>IF(Table1[[#This Row],[Attendees]]&gt;Table1[[#This Row],[Capacity]],1,0)</f>
        <v>0</v>
      </c>
      <c r="N1588" t="str">
        <f>TEXT(Table1[[#This Row],[Date]],"ddd")</f>
        <v>Tue</v>
      </c>
      <c r="O1588" t="str">
        <f>TEXT(Table1[[#This Row],[Date]],"mmm")</f>
        <v>Jul</v>
      </c>
      <c r="P1588" t="str">
        <f>IF(Table1[[#This Row],[Capacity]]&lt;=4,"Small",IF(Table1[[#This Row],[Capacity]]&lt;=8,"Medium","Large"))</f>
        <v>Large</v>
      </c>
      <c r="Q1588" t="str">
        <f>IF(Table1[[#This Row],[Utilization %]]&lt;0.25,"Barely Attended","Normal")</f>
        <v>Barely Attended</v>
      </c>
      <c r="R1588" t="str">
        <f>IF(Table1[[#This Row],[Meeting duration (mins)]]&gt;90,"Long Meeting","Normal")</f>
        <v>Normal</v>
      </c>
    </row>
    <row r="1589" spans="1:18" x14ac:dyDescent="0.2">
      <c r="A1589">
        <v>1590</v>
      </c>
      <c r="B1589" s="1">
        <v>45639</v>
      </c>
      <c r="C1589" s="2" t="s">
        <v>31</v>
      </c>
      <c r="D1589" s="2" t="s">
        <v>24</v>
      </c>
      <c r="E1589" t="s">
        <v>25</v>
      </c>
      <c r="F1589">
        <v>1</v>
      </c>
      <c r="G1589" s="12">
        <v>4</v>
      </c>
      <c r="H1589">
        <v>6</v>
      </c>
      <c r="I1589" t="s">
        <v>13</v>
      </c>
      <c r="J1589" t="s">
        <v>28</v>
      </c>
      <c r="K1589" s="4">
        <f>(Table1[[#This Row],[EndTime]]-Table1[[#This Row],[StartTime]])*1440</f>
        <v>30.000000000000053</v>
      </c>
      <c r="L1589" s="5">
        <f>Table1[[#This Row],[Attendees]]/Table1[[#This Row],[Capacity]]</f>
        <v>1.5</v>
      </c>
      <c r="M1589">
        <f>IF(Table1[[#This Row],[Attendees]]&gt;Table1[[#This Row],[Capacity]],1,0)</f>
        <v>1</v>
      </c>
      <c r="N1589" t="str">
        <f>TEXT(Table1[[#This Row],[Date]],"ddd")</f>
        <v>Fri</v>
      </c>
      <c r="O1589" t="str">
        <f>TEXT(Table1[[#This Row],[Date]],"mmm")</f>
        <v>Dec</v>
      </c>
      <c r="P1589" t="str">
        <f>IF(Table1[[#This Row],[Capacity]]&lt;=4,"Small",IF(Table1[[#This Row],[Capacity]]&lt;=8,"Medium","Large"))</f>
        <v>Small</v>
      </c>
      <c r="Q1589" t="str">
        <f>IF(Table1[[#This Row],[Utilization %]]&lt;0.25,"Barely Attended","Normal")</f>
        <v>Normal</v>
      </c>
      <c r="R1589" t="str">
        <f>IF(Table1[[#This Row],[Meeting duration (mins)]]&gt;90,"Long Meeting","Normal")</f>
        <v>Normal</v>
      </c>
    </row>
    <row r="1590" spans="1:18" x14ac:dyDescent="0.2">
      <c r="A1590">
        <v>1591</v>
      </c>
      <c r="B1590" s="1">
        <v>45313</v>
      </c>
      <c r="C1590" s="2" t="s">
        <v>45</v>
      </c>
      <c r="D1590" s="2" t="s">
        <v>33</v>
      </c>
      <c r="E1590" t="s">
        <v>21</v>
      </c>
      <c r="F1590">
        <v>1</v>
      </c>
      <c r="G1590" s="12">
        <v>6</v>
      </c>
      <c r="H1590">
        <v>7</v>
      </c>
      <c r="I1590" t="s">
        <v>22</v>
      </c>
      <c r="J1590" t="s">
        <v>30</v>
      </c>
      <c r="K1590" s="4">
        <f>(Table1[[#This Row],[EndTime]]-Table1[[#This Row],[StartTime]])*1440</f>
        <v>90</v>
      </c>
      <c r="L1590" s="5">
        <f>Table1[[#This Row],[Attendees]]/Table1[[#This Row],[Capacity]]</f>
        <v>1.1666666666666667</v>
      </c>
      <c r="M1590">
        <f>IF(Table1[[#This Row],[Attendees]]&gt;Table1[[#This Row],[Capacity]],1,0)</f>
        <v>1</v>
      </c>
      <c r="N1590" t="str">
        <f>TEXT(Table1[[#This Row],[Date]],"ddd")</f>
        <v>Mon</v>
      </c>
      <c r="O1590" t="str">
        <f>TEXT(Table1[[#This Row],[Date]],"mmm")</f>
        <v>Jan</v>
      </c>
      <c r="P1590" t="str">
        <f>IF(Table1[[#This Row],[Capacity]]&lt;=4,"Small",IF(Table1[[#This Row],[Capacity]]&lt;=8,"Medium","Large"))</f>
        <v>Medium</v>
      </c>
      <c r="Q1590" t="str">
        <f>IF(Table1[[#This Row],[Utilization %]]&lt;0.25,"Barely Attended","Normal")</f>
        <v>Normal</v>
      </c>
      <c r="R1590" t="str">
        <f>IF(Table1[[#This Row],[Meeting duration (mins)]]&gt;90,"Long Meeting","Normal")</f>
        <v>Normal</v>
      </c>
    </row>
    <row r="1591" spans="1:18" x14ac:dyDescent="0.2">
      <c r="A1591">
        <v>1592</v>
      </c>
      <c r="B1591" s="1">
        <v>45393</v>
      </c>
      <c r="C1591" s="2" t="s">
        <v>11</v>
      </c>
      <c r="D1591" s="2" t="s">
        <v>33</v>
      </c>
      <c r="E1591" t="s">
        <v>12</v>
      </c>
      <c r="F1591">
        <v>2</v>
      </c>
      <c r="G1591" s="12">
        <v>8</v>
      </c>
      <c r="H1591">
        <v>7</v>
      </c>
      <c r="I1591" t="s">
        <v>17</v>
      </c>
      <c r="J1591" t="s">
        <v>40</v>
      </c>
      <c r="K1591" s="4">
        <f>(Table1[[#This Row],[EndTime]]-Table1[[#This Row],[StartTime]])*1440</f>
        <v>29.999999999999893</v>
      </c>
      <c r="L1591" s="5">
        <f>Table1[[#This Row],[Attendees]]/Table1[[#This Row],[Capacity]]</f>
        <v>0.875</v>
      </c>
      <c r="M1591">
        <f>IF(Table1[[#This Row],[Attendees]]&gt;Table1[[#This Row],[Capacity]],1,0)</f>
        <v>0</v>
      </c>
      <c r="N1591" t="str">
        <f>TEXT(Table1[[#This Row],[Date]],"ddd")</f>
        <v>Thu</v>
      </c>
      <c r="O1591" t="str">
        <f>TEXT(Table1[[#This Row],[Date]],"mmm")</f>
        <v>Apr</v>
      </c>
      <c r="P1591" t="str">
        <f>IF(Table1[[#This Row],[Capacity]]&lt;=4,"Small",IF(Table1[[#This Row],[Capacity]]&lt;=8,"Medium","Large"))</f>
        <v>Medium</v>
      </c>
      <c r="Q1591" t="str">
        <f>IF(Table1[[#This Row],[Utilization %]]&lt;0.25,"Barely Attended","Normal")</f>
        <v>Normal</v>
      </c>
      <c r="R1591" t="str">
        <f>IF(Table1[[#This Row],[Meeting duration (mins)]]&gt;90,"Long Meeting","Normal")</f>
        <v>Normal</v>
      </c>
    </row>
    <row r="1592" spans="1:18" x14ac:dyDescent="0.2">
      <c r="A1592">
        <v>1593</v>
      </c>
      <c r="B1592" s="1">
        <v>45592</v>
      </c>
      <c r="C1592" s="2" t="s">
        <v>37</v>
      </c>
      <c r="D1592" s="2" t="s">
        <v>16</v>
      </c>
      <c r="E1592" t="s">
        <v>21</v>
      </c>
      <c r="F1592">
        <v>1</v>
      </c>
      <c r="G1592" s="12">
        <v>6</v>
      </c>
      <c r="H1592">
        <v>4</v>
      </c>
      <c r="I1592" t="s">
        <v>22</v>
      </c>
      <c r="J1592" t="s">
        <v>30</v>
      </c>
      <c r="K1592" s="4">
        <f>(Table1[[#This Row],[EndTime]]-Table1[[#This Row],[StartTime]])*1440</f>
        <v>59.999999999999943</v>
      </c>
      <c r="L1592" s="5">
        <f>Table1[[#This Row],[Attendees]]/Table1[[#This Row],[Capacity]]</f>
        <v>0.66666666666666663</v>
      </c>
      <c r="M1592">
        <f>IF(Table1[[#This Row],[Attendees]]&gt;Table1[[#This Row],[Capacity]],1,0)</f>
        <v>0</v>
      </c>
      <c r="N1592" t="str">
        <f>TEXT(Table1[[#This Row],[Date]],"ddd")</f>
        <v>Sun</v>
      </c>
      <c r="O1592" t="str">
        <f>TEXT(Table1[[#This Row],[Date]],"mmm")</f>
        <v>Oct</v>
      </c>
      <c r="P1592" t="str">
        <f>IF(Table1[[#This Row],[Capacity]]&lt;=4,"Small",IF(Table1[[#This Row],[Capacity]]&lt;=8,"Medium","Large"))</f>
        <v>Medium</v>
      </c>
      <c r="Q1592" t="str">
        <f>IF(Table1[[#This Row],[Utilization %]]&lt;0.25,"Barely Attended","Normal")</f>
        <v>Normal</v>
      </c>
      <c r="R1592" t="str">
        <f>IF(Table1[[#This Row],[Meeting duration (mins)]]&gt;90,"Long Meeting","Normal")</f>
        <v>Normal</v>
      </c>
    </row>
    <row r="1593" spans="1:18" x14ac:dyDescent="0.2">
      <c r="A1593">
        <v>1594</v>
      </c>
      <c r="B1593" s="1">
        <v>45621</v>
      </c>
      <c r="C1593" s="2" t="s">
        <v>47</v>
      </c>
      <c r="D1593" s="2" t="s">
        <v>43</v>
      </c>
      <c r="E1593" t="s">
        <v>21</v>
      </c>
      <c r="F1593">
        <v>1</v>
      </c>
      <c r="G1593" s="12">
        <v>6</v>
      </c>
      <c r="H1593">
        <v>2</v>
      </c>
      <c r="I1593" t="s">
        <v>42</v>
      </c>
      <c r="J1593" t="s">
        <v>40</v>
      </c>
      <c r="K1593" s="4">
        <f>(Table1[[#This Row],[EndTime]]-Table1[[#This Row],[StartTime]])*1440</f>
        <v>90</v>
      </c>
      <c r="L1593" s="5">
        <f>Table1[[#This Row],[Attendees]]/Table1[[#This Row],[Capacity]]</f>
        <v>0.33333333333333331</v>
      </c>
      <c r="M1593">
        <f>IF(Table1[[#This Row],[Attendees]]&gt;Table1[[#This Row],[Capacity]],1,0)</f>
        <v>0</v>
      </c>
      <c r="N1593" t="str">
        <f>TEXT(Table1[[#This Row],[Date]],"ddd")</f>
        <v>Mon</v>
      </c>
      <c r="O1593" t="str">
        <f>TEXT(Table1[[#This Row],[Date]],"mmm")</f>
        <v>Nov</v>
      </c>
      <c r="P1593" t="str">
        <f>IF(Table1[[#This Row],[Capacity]]&lt;=4,"Small",IF(Table1[[#This Row],[Capacity]]&lt;=8,"Medium","Large"))</f>
        <v>Medium</v>
      </c>
      <c r="Q1593" t="str">
        <f>IF(Table1[[#This Row],[Utilization %]]&lt;0.25,"Barely Attended","Normal")</f>
        <v>Normal</v>
      </c>
      <c r="R1593" t="str">
        <f>IF(Table1[[#This Row],[Meeting duration (mins)]]&gt;90,"Long Meeting","Normal")</f>
        <v>Normal</v>
      </c>
    </row>
    <row r="1594" spans="1:18" x14ac:dyDescent="0.2">
      <c r="A1594">
        <v>1595</v>
      </c>
      <c r="B1594" s="1">
        <v>45340</v>
      </c>
      <c r="C1594" s="2" t="s">
        <v>20</v>
      </c>
      <c r="D1594" s="2" t="s">
        <v>15</v>
      </c>
      <c r="E1594" t="s">
        <v>49</v>
      </c>
      <c r="F1594">
        <v>3</v>
      </c>
      <c r="G1594" s="12">
        <v>12</v>
      </c>
      <c r="H1594">
        <v>14</v>
      </c>
      <c r="I1594" t="s">
        <v>42</v>
      </c>
      <c r="J1594" t="s">
        <v>28</v>
      </c>
      <c r="K1594" s="4">
        <f>(Table1[[#This Row],[EndTime]]-Table1[[#This Row],[StartTime]])*1440</f>
        <v>120.00000000000006</v>
      </c>
      <c r="L1594" s="5">
        <f>Table1[[#This Row],[Attendees]]/Table1[[#This Row],[Capacity]]</f>
        <v>1.1666666666666667</v>
      </c>
      <c r="M1594">
        <f>IF(Table1[[#This Row],[Attendees]]&gt;Table1[[#This Row],[Capacity]],1,0)</f>
        <v>1</v>
      </c>
      <c r="N1594" t="str">
        <f>TEXT(Table1[[#This Row],[Date]],"ddd")</f>
        <v>Sun</v>
      </c>
      <c r="O1594" t="str">
        <f>TEXT(Table1[[#This Row],[Date]],"mmm")</f>
        <v>Feb</v>
      </c>
      <c r="P1594" t="str">
        <f>IF(Table1[[#This Row],[Capacity]]&lt;=4,"Small",IF(Table1[[#This Row],[Capacity]]&lt;=8,"Medium","Large"))</f>
        <v>Large</v>
      </c>
      <c r="Q1594" t="str">
        <f>IF(Table1[[#This Row],[Utilization %]]&lt;0.25,"Barely Attended","Normal")</f>
        <v>Normal</v>
      </c>
      <c r="R1594" t="str">
        <f>IF(Table1[[#This Row],[Meeting duration (mins)]]&gt;90,"Long Meeting","Normal")</f>
        <v>Long Meeting</v>
      </c>
    </row>
    <row r="1595" spans="1:18" x14ac:dyDescent="0.2">
      <c r="A1595">
        <v>1596</v>
      </c>
      <c r="B1595" s="1">
        <v>45639</v>
      </c>
      <c r="C1595" s="2" t="s">
        <v>44</v>
      </c>
      <c r="D1595" s="2" t="s">
        <v>37</v>
      </c>
      <c r="E1595" t="s">
        <v>25</v>
      </c>
      <c r="F1595">
        <v>1</v>
      </c>
      <c r="G1595" s="12">
        <v>4</v>
      </c>
      <c r="H1595">
        <v>1</v>
      </c>
      <c r="I1595" t="s">
        <v>41</v>
      </c>
      <c r="J1595" t="s">
        <v>14</v>
      </c>
      <c r="K1595" s="4">
        <f>(Table1[[#This Row],[EndTime]]-Table1[[#This Row],[StartTime]])*1440</f>
        <v>90.000000000000085</v>
      </c>
      <c r="L1595" s="5">
        <f>Table1[[#This Row],[Attendees]]/Table1[[#This Row],[Capacity]]</f>
        <v>0.25</v>
      </c>
      <c r="M1595">
        <f>IF(Table1[[#This Row],[Attendees]]&gt;Table1[[#This Row],[Capacity]],1,0)</f>
        <v>0</v>
      </c>
      <c r="N1595" t="str">
        <f>TEXT(Table1[[#This Row],[Date]],"ddd")</f>
        <v>Fri</v>
      </c>
      <c r="O1595" t="str">
        <f>TEXT(Table1[[#This Row],[Date]],"mmm")</f>
        <v>Dec</v>
      </c>
      <c r="P1595" t="str">
        <f>IF(Table1[[#This Row],[Capacity]]&lt;=4,"Small",IF(Table1[[#This Row],[Capacity]]&lt;=8,"Medium","Large"))</f>
        <v>Small</v>
      </c>
      <c r="Q1595" t="str">
        <f>IF(Table1[[#This Row],[Utilization %]]&lt;0.25,"Barely Attended","Normal")</f>
        <v>Normal</v>
      </c>
      <c r="R1595" t="str">
        <f>IF(Table1[[#This Row],[Meeting duration (mins)]]&gt;90,"Long Meeting","Normal")</f>
        <v>Long Meeting</v>
      </c>
    </row>
    <row r="1596" spans="1:18" x14ac:dyDescent="0.2">
      <c r="A1596">
        <v>1597</v>
      </c>
      <c r="B1596" s="1">
        <v>45314</v>
      </c>
      <c r="C1596" s="2" t="s">
        <v>15</v>
      </c>
      <c r="D1596" s="2" t="s">
        <v>16</v>
      </c>
      <c r="E1596" t="s">
        <v>25</v>
      </c>
      <c r="F1596">
        <v>1</v>
      </c>
      <c r="G1596" s="12">
        <v>4</v>
      </c>
      <c r="H1596">
        <v>5</v>
      </c>
      <c r="I1596" t="s">
        <v>27</v>
      </c>
      <c r="J1596" t="s">
        <v>14</v>
      </c>
      <c r="K1596" s="4">
        <f>(Table1[[#This Row],[EndTime]]-Table1[[#This Row],[StartTime]])*1440</f>
        <v>119.99999999999997</v>
      </c>
      <c r="L1596" s="5">
        <f>Table1[[#This Row],[Attendees]]/Table1[[#This Row],[Capacity]]</f>
        <v>1.25</v>
      </c>
      <c r="M1596">
        <f>IF(Table1[[#This Row],[Attendees]]&gt;Table1[[#This Row],[Capacity]],1,0)</f>
        <v>1</v>
      </c>
      <c r="N1596" t="str">
        <f>TEXT(Table1[[#This Row],[Date]],"ddd")</f>
        <v>Tue</v>
      </c>
      <c r="O1596" t="str">
        <f>TEXT(Table1[[#This Row],[Date]],"mmm")</f>
        <v>Jan</v>
      </c>
      <c r="P1596" t="str">
        <f>IF(Table1[[#This Row],[Capacity]]&lt;=4,"Small",IF(Table1[[#This Row],[Capacity]]&lt;=8,"Medium","Large"))</f>
        <v>Small</v>
      </c>
      <c r="Q1596" t="str">
        <f>IF(Table1[[#This Row],[Utilization %]]&lt;0.25,"Barely Attended","Normal")</f>
        <v>Normal</v>
      </c>
      <c r="R1596" t="str">
        <f>IF(Table1[[#This Row],[Meeting duration (mins)]]&gt;90,"Long Meeting","Normal")</f>
        <v>Long Meeting</v>
      </c>
    </row>
    <row r="1597" spans="1:18" x14ac:dyDescent="0.2">
      <c r="A1597">
        <v>1598</v>
      </c>
      <c r="B1597" s="1">
        <v>45408</v>
      </c>
      <c r="C1597" s="2" t="s">
        <v>43</v>
      </c>
      <c r="D1597" s="2" t="s">
        <v>15</v>
      </c>
      <c r="E1597" t="s">
        <v>12</v>
      </c>
      <c r="F1597">
        <v>2</v>
      </c>
      <c r="G1597" s="12">
        <v>8</v>
      </c>
      <c r="H1597">
        <v>5</v>
      </c>
      <c r="I1597" t="s">
        <v>41</v>
      </c>
      <c r="J1597" t="s">
        <v>40</v>
      </c>
      <c r="K1597" s="4">
        <f>(Table1[[#This Row],[EndTime]]-Table1[[#This Row],[StartTime]])*1440</f>
        <v>90</v>
      </c>
      <c r="L1597" s="5">
        <f>Table1[[#This Row],[Attendees]]/Table1[[#This Row],[Capacity]]</f>
        <v>0.625</v>
      </c>
      <c r="M1597">
        <f>IF(Table1[[#This Row],[Attendees]]&gt;Table1[[#This Row],[Capacity]],1,0)</f>
        <v>0</v>
      </c>
      <c r="N1597" t="str">
        <f>TEXT(Table1[[#This Row],[Date]],"ddd")</f>
        <v>Fri</v>
      </c>
      <c r="O1597" t="str">
        <f>TEXT(Table1[[#This Row],[Date]],"mmm")</f>
        <v>Apr</v>
      </c>
      <c r="P1597" t="str">
        <f>IF(Table1[[#This Row],[Capacity]]&lt;=4,"Small",IF(Table1[[#This Row],[Capacity]]&lt;=8,"Medium","Large"))</f>
        <v>Medium</v>
      </c>
      <c r="Q1597" t="str">
        <f>IF(Table1[[#This Row],[Utilization %]]&lt;0.25,"Barely Attended","Normal")</f>
        <v>Normal</v>
      </c>
      <c r="R1597" t="str">
        <f>IF(Table1[[#This Row],[Meeting duration (mins)]]&gt;90,"Long Meeting","Normal")</f>
        <v>Normal</v>
      </c>
    </row>
    <row r="1598" spans="1:18" x14ac:dyDescent="0.2">
      <c r="A1598">
        <v>1599</v>
      </c>
      <c r="B1598" s="1">
        <v>45543</v>
      </c>
      <c r="C1598" s="2" t="s">
        <v>43</v>
      </c>
      <c r="D1598" s="2" t="s">
        <v>36</v>
      </c>
      <c r="E1598" t="s">
        <v>25</v>
      </c>
      <c r="F1598">
        <v>1</v>
      </c>
      <c r="G1598" s="12">
        <v>4</v>
      </c>
      <c r="H1598">
        <v>1</v>
      </c>
      <c r="I1598" t="s">
        <v>13</v>
      </c>
      <c r="J1598" t="s">
        <v>18</v>
      </c>
      <c r="K1598" s="4">
        <f>(Table1[[#This Row],[EndTime]]-Table1[[#This Row],[StartTime]])*1440</f>
        <v>29.999999999999972</v>
      </c>
      <c r="L1598" s="5">
        <f>Table1[[#This Row],[Attendees]]/Table1[[#This Row],[Capacity]]</f>
        <v>0.25</v>
      </c>
      <c r="M1598">
        <f>IF(Table1[[#This Row],[Attendees]]&gt;Table1[[#This Row],[Capacity]],1,0)</f>
        <v>0</v>
      </c>
      <c r="N1598" t="str">
        <f>TEXT(Table1[[#This Row],[Date]],"ddd")</f>
        <v>Sun</v>
      </c>
      <c r="O1598" t="str">
        <f>TEXT(Table1[[#This Row],[Date]],"mmm")</f>
        <v>Sep</v>
      </c>
      <c r="P1598" t="str">
        <f>IF(Table1[[#This Row],[Capacity]]&lt;=4,"Small",IF(Table1[[#This Row],[Capacity]]&lt;=8,"Medium","Large"))</f>
        <v>Small</v>
      </c>
      <c r="Q1598" t="str">
        <f>IF(Table1[[#This Row],[Utilization %]]&lt;0.25,"Barely Attended","Normal")</f>
        <v>Normal</v>
      </c>
      <c r="R1598" t="str">
        <f>IF(Table1[[#This Row],[Meeting duration (mins)]]&gt;90,"Long Meeting","Normal")</f>
        <v>Normal</v>
      </c>
    </row>
    <row r="1599" spans="1:18" x14ac:dyDescent="0.2">
      <c r="A1599">
        <v>1600</v>
      </c>
      <c r="B1599" s="1">
        <v>45535</v>
      </c>
      <c r="C1599" s="2" t="s">
        <v>29</v>
      </c>
      <c r="D1599" s="2" t="s">
        <v>16</v>
      </c>
      <c r="E1599" t="s">
        <v>35</v>
      </c>
      <c r="F1599">
        <v>2</v>
      </c>
      <c r="G1599" s="12">
        <v>10</v>
      </c>
      <c r="H1599">
        <v>13</v>
      </c>
      <c r="I1599" t="s">
        <v>13</v>
      </c>
      <c r="J1599" t="s">
        <v>14</v>
      </c>
      <c r="K1599" s="4">
        <f>(Table1[[#This Row],[EndTime]]-Table1[[#This Row],[StartTime]])*1440</f>
        <v>90</v>
      </c>
      <c r="L1599" s="5">
        <f>Table1[[#This Row],[Attendees]]/Table1[[#This Row],[Capacity]]</f>
        <v>1.3</v>
      </c>
      <c r="M1599">
        <f>IF(Table1[[#This Row],[Attendees]]&gt;Table1[[#This Row],[Capacity]],1,0)</f>
        <v>1</v>
      </c>
      <c r="N1599" t="str">
        <f>TEXT(Table1[[#This Row],[Date]],"ddd")</f>
        <v>Sat</v>
      </c>
      <c r="O1599" t="str">
        <f>TEXT(Table1[[#This Row],[Date]],"mmm")</f>
        <v>Aug</v>
      </c>
      <c r="P1599" t="str">
        <f>IF(Table1[[#This Row],[Capacity]]&lt;=4,"Small",IF(Table1[[#This Row],[Capacity]]&lt;=8,"Medium","Large"))</f>
        <v>Large</v>
      </c>
      <c r="Q1599" t="str">
        <f>IF(Table1[[#This Row],[Utilization %]]&lt;0.25,"Barely Attended","Normal")</f>
        <v>Normal</v>
      </c>
      <c r="R1599" t="str">
        <f>IF(Table1[[#This Row],[Meeting duration (mins)]]&gt;90,"Long Meeting","Normal")</f>
        <v>Normal</v>
      </c>
    </row>
    <row r="1600" spans="1:18" x14ac:dyDescent="0.2">
      <c r="A1600">
        <v>1601</v>
      </c>
      <c r="B1600" s="1">
        <v>45350</v>
      </c>
      <c r="C1600" s="2" t="s">
        <v>19</v>
      </c>
      <c r="D1600" s="2" t="s">
        <v>47</v>
      </c>
      <c r="E1600" t="s">
        <v>35</v>
      </c>
      <c r="F1600">
        <v>2</v>
      </c>
      <c r="G1600" s="12">
        <v>10</v>
      </c>
      <c r="H1600">
        <v>12</v>
      </c>
      <c r="I1600" t="s">
        <v>22</v>
      </c>
      <c r="J1600" t="s">
        <v>23</v>
      </c>
      <c r="K1600" s="4">
        <f>(Table1[[#This Row],[EndTime]]-Table1[[#This Row],[StartTime]])*1440</f>
        <v>30.000000000000053</v>
      </c>
      <c r="L1600" s="5">
        <f>Table1[[#This Row],[Attendees]]/Table1[[#This Row],[Capacity]]</f>
        <v>1.2</v>
      </c>
      <c r="M1600">
        <f>IF(Table1[[#This Row],[Attendees]]&gt;Table1[[#This Row],[Capacity]],1,0)</f>
        <v>1</v>
      </c>
      <c r="N1600" t="str">
        <f>TEXT(Table1[[#This Row],[Date]],"ddd")</f>
        <v>Wed</v>
      </c>
      <c r="O1600" t="str">
        <f>TEXT(Table1[[#This Row],[Date]],"mmm")</f>
        <v>Feb</v>
      </c>
      <c r="P1600" t="str">
        <f>IF(Table1[[#This Row],[Capacity]]&lt;=4,"Small",IF(Table1[[#This Row],[Capacity]]&lt;=8,"Medium","Large"))</f>
        <v>Large</v>
      </c>
      <c r="Q1600" t="str">
        <f>IF(Table1[[#This Row],[Utilization %]]&lt;0.25,"Barely Attended","Normal")</f>
        <v>Normal</v>
      </c>
      <c r="R1600" t="str">
        <f>IF(Table1[[#This Row],[Meeting duration (mins)]]&gt;90,"Long Meeting","Normal")</f>
        <v>Normal</v>
      </c>
    </row>
    <row r="1601" spans="1:18" x14ac:dyDescent="0.2">
      <c r="A1601">
        <v>1602</v>
      </c>
      <c r="B1601" s="1">
        <v>45615</v>
      </c>
      <c r="C1601" s="2" t="s">
        <v>31</v>
      </c>
      <c r="D1601" s="2" t="s">
        <v>50</v>
      </c>
      <c r="E1601" t="s">
        <v>25</v>
      </c>
      <c r="F1601">
        <v>1</v>
      </c>
      <c r="G1601" s="12">
        <v>4</v>
      </c>
      <c r="H1601">
        <v>5</v>
      </c>
      <c r="I1601" t="s">
        <v>13</v>
      </c>
      <c r="J1601" t="s">
        <v>14</v>
      </c>
      <c r="K1601" s="4">
        <f>(Table1[[#This Row],[EndTime]]-Table1[[#This Row],[StartTime]])*1440</f>
        <v>120.00000000000006</v>
      </c>
      <c r="L1601" s="5">
        <f>Table1[[#This Row],[Attendees]]/Table1[[#This Row],[Capacity]]</f>
        <v>1.25</v>
      </c>
      <c r="M1601">
        <f>IF(Table1[[#This Row],[Attendees]]&gt;Table1[[#This Row],[Capacity]],1,0)</f>
        <v>1</v>
      </c>
      <c r="N1601" t="str">
        <f>TEXT(Table1[[#This Row],[Date]],"ddd")</f>
        <v>Tue</v>
      </c>
      <c r="O1601" t="str">
        <f>TEXT(Table1[[#This Row],[Date]],"mmm")</f>
        <v>Nov</v>
      </c>
      <c r="P1601" t="str">
        <f>IF(Table1[[#This Row],[Capacity]]&lt;=4,"Small",IF(Table1[[#This Row],[Capacity]]&lt;=8,"Medium","Large"))</f>
        <v>Small</v>
      </c>
      <c r="Q1601" t="str">
        <f>IF(Table1[[#This Row],[Utilization %]]&lt;0.25,"Barely Attended","Normal")</f>
        <v>Normal</v>
      </c>
      <c r="R1601" t="str">
        <f>IF(Table1[[#This Row],[Meeting duration (mins)]]&gt;90,"Long Meeting","Normal")</f>
        <v>Long Meeting</v>
      </c>
    </row>
    <row r="1602" spans="1:18" x14ac:dyDescent="0.2">
      <c r="A1602">
        <v>1603</v>
      </c>
      <c r="B1602" s="1">
        <v>45642</v>
      </c>
      <c r="C1602" s="2" t="s">
        <v>29</v>
      </c>
      <c r="D1602" s="2" t="s">
        <v>10</v>
      </c>
      <c r="E1602" t="s">
        <v>25</v>
      </c>
      <c r="F1602">
        <v>1</v>
      </c>
      <c r="G1602" s="12">
        <v>4</v>
      </c>
      <c r="H1602">
        <v>4</v>
      </c>
      <c r="I1602" t="s">
        <v>17</v>
      </c>
      <c r="J1602" t="s">
        <v>28</v>
      </c>
      <c r="K1602" s="4">
        <f>(Table1[[#This Row],[EndTime]]-Table1[[#This Row],[StartTime]])*1440</f>
        <v>120.00000000000006</v>
      </c>
      <c r="L1602" s="5">
        <f>Table1[[#This Row],[Attendees]]/Table1[[#This Row],[Capacity]]</f>
        <v>1</v>
      </c>
      <c r="M1602">
        <f>IF(Table1[[#This Row],[Attendees]]&gt;Table1[[#This Row],[Capacity]],1,0)</f>
        <v>0</v>
      </c>
      <c r="N1602" t="str">
        <f>TEXT(Table1[[#This Row],[Date]],"ddd")</f>
        <v>Mon</v>
      </c>
      <c r="O1602" t="str">
        <f>TEXT(Table1[[#This Row],[Date]],"mmm")</f>
        <v>Dec</v>
      </c>
      <c r="P1602" t="str">
        <f>IF(Table1[[#This Row],[Capacity]]&lt;=4,"Small",IF(Table1[[#This Row],[Capacity]]&lt;=8,"Medium","Large"))</f>
        <v>Small</v>
      </c>
      <c r="Q1602" t="str">
        <f>IF(Table1[[#This Row],[Utilization %]]&lt;0.25,"Barely Attended","Normal")</f>
        <v>Normal</v>
      </c>
      <c r="R1602" t="str">
        <f>IF(Table1[[#This Row],[Meeting duration (mins)]]&gt;90,"Long Meeting","Normal")</f>
        <v>Long Meeting</v>
      </c>
    </row>
    <row r="1603" spans="1:18" x14ac:dyDescent="0.2">
      <c r="A1603">
        <v>1604</v>
      </c>
      <c r="B1603" s="1">
        <v>45600</v>
      </c>
      <c r="C1603" s="2" t="s">
        <v>11</v>
      </c>
      <c r="D1603" s="2" t="s">
        <v>33</v>
      </c>
      <c r="E1603" t="s">
        <v>25</v>
      </c>
      <c r="F1603">
        <v>1</v>
      </c>
      <c r="G1603" s="12">
        <v>4</v>
      </c>
      <c r="H1603">
        <v>7</v>
      </c>
      <c r="I1603" t="s">
        <v>42</v>
      </c>
      <c r="J1603" t="s">
        <v>40</v>
      </c>
      <c r="K1603" s="4">
        <f>(Table1[[#This Row],[EndTime]]-Table1[[#This Row],[StartTime]])*1440</f>
        <v>29.999999999999893</v>
      </c>
      <c r="L1603" s="5">
        <f>Table1[[#This Row],[Attendees]]/Table1[[#This Row],[Capacity]]</f>
        <v>1.75</v>
      </c>
      <c r="M1603">
        <f>IF(Table1[[#This Row],[Attendees]]&gt;Table1[[#This Row],[Capacity]],1,0)</f>
        <v>1</v>
      </c>
      <c r="N1603" t="str">
        <f>TEXT(Table1[[#This Row],[Date]],"ddd")</f>
        <v>Mon</v>
      </c>
      <c r="O1603" t="str">
        <f>TEXT(Table1[[#This Row],[Date]],"mmm")</f>
        <v>Nov</v>
      </c>
      <c r="P1603" t="str">
        <f>IF(Table1[[#This Row],[Capacity]]&lt;=4,"Small",IF(Table1[[#This Row],[Capacity]]&lt;=8,"Medium","Large"))</f>
        <v>Small</v>
      </c>
      <c r="Q1603" t="str">
        <f>IF(Table1[[#This Row],[Utilization %]]&lt;0.25,"Barely Attended","Normal")</f>
        <v>Normal</v>
      </c>
      <c r="R1603" t="str">
        <f>IF(Table1[[#This Row],[Meeting duration (mins)]]&gt;90,"Long Meeting","Normal")</f>
        <v>Normal</v>
      </c>
    </row>
    <row r="1604" spans="1:18" x14ac:dyDescent="0.2">
      <c r="A1604">
        <v>1605</v>
      </c>
      <c r="B1604" s="1">
        <v>45620</v>
      </c>
      <c r="C1604" s="2" t="s">
        <v>16</v>
      </c>
      <c r="D1604" s="2" t="s">
        <v>45</v>
      </c>
      <c r="E1604" t="s">
        <v>38</v>
      </c>
      <c r="F1604">
        <v>3</v>
      </c>
      <c r="G1604" s="12">
        <v>16</v>
      </c>
      <c r="H1604">
        <v>6</v>
      </c>
      <c r="I1604" t="s">
        <v>22</v>
      </c>
      <c r="J1604" t="s">
        <v>23</v>
      </c>
      <c r="K1604" s="4">
        <f>(Table1[[#This Row],[EndTime]]-Table1[[#This Row],[StartTime]])*1440</f>
        <v>59.999999999999943</v>
      </c>
      <c r="L1604" s="5">
        <f>Table1[[#This Row],[Attendees]]/Table1[[#This Row],[Capacity]]</f>
        <v>0.375</v>
      </c>
      <c r="M1604">
        <f>IF(Table1[[#This Row],[Attendees]]&gt;Table1[[#This Row],[Capacity]],1,0)</f>
        <v>0</v>
      </c>
      <c r="N1604" t="str">
        <f>TEXT(Table1[[#This Row],[Date]],"ddd")</f>
        <v>Sun</v>
      </c>
      <c r="O1604" t="str">
        <f>TEXT(Table1[[#This Row],[Date]],"mmm")</f>
        <v>Nov</v>
      </c>
      <c r="P1604" t="str">
        <f>IF(Table1[[#This Row],[Capacity]]&lt;=4,"Small",IF(Table1[[#This Row],[Capacity]]&lt;=8,"Medium","Large"))</f>
        <v>Large</v>
      </c>
      <c r="Q1604" t="str">
        <f>IF(Table1[[#This Row],[Utilization %]]&lt;0.25,"Barely Attended","Normal")</f>
        <v>Normal</v>
      </c>
      <c r="R1604" t="str">
        <f>IF(Table1[[#This Row],[Meeting duration (mins)]]&gt;90,"Long Meeting","Normal")</f>
        <v>Normal</v>
      </c>
    </row>
    <row r="1605" spans="1:18" x14ac:dyDescent="0.2">
      <c r="A1605">
        <v>1606</v>
      </c>
      <c r="B1605" s="1">
        <v>45317</v>
      </c>
      <c r="C1605" s="2" t="s">
        <v>32</v>
      </c>
      <c r="D1605" s="2" t="s">
        <v>45</v>
      </c>
      <c r="E1605" t="s">
        <v>35</v>
      </c>
      <c r="F1605">
        <v>2</v>
      </c>
      <c r="G1605" s="12">
        <v>10</v>
      </c>
      <c r="H1605">
        <v>12</v>
      </c>
      <c r="I1605" t="s">
        <v>17</v>
      </c>
      <c r="J1605" t="s">
        <v>40</v>
      </c>
      <c r="K1605" s="4">
        <f>(Table1[[#This Row],[EndTime]]-Table1[[#This Row],[StartTime]])*1440</f>
        <v>90</v>
      </c>
      <c r="L1605" s="5">
        <f>Table1[[#This Row],[Attendees]]/Table1[[#This Row],[Capacity]]</f>
        <v>1.2</v>
      </c>
      <c r="M1605">
        <f>IF(Table1[[#This Row],[Attendees]]&gt;Table1[[#This Row],[Capacity]],1,0)</f>
        <v>1</v>
      </c>
      <c r="N1605" t="str">
        <f>TEXT(Table1[[#This Row],[Date]],"ddd")</f>
        <v>Fri</v>
      </c>
      <c r="O1605" t="str">
        <f>TEXT(Table1[[#This Row],[Date]],"mmm")</f>
        <v>Jan</v>
      </c>
      <c r="P1605" t="str">
        <f>IF(Table1[[#This Row],[Capacity]]&lt;=4,"Small",IF(Table1[[#This Row],[Capacity]]&lt;=8,"Medium","Large"))</f>
        <v>Large</v>
      </c>
      <c r="Q1605" t="str">
        <f>IF(Table1[[#This Row],[Utilization %]]&lt;0.25,"Barely Attended","Normal")</f>
        <v>Normal</v>
      </c>
      <c r="R1605" t="str">
        <f>IF(Table1[[#This Row],[Meeting duration (mins)]]&gt;90,"Long Meeting","Normal")</f>
        <v>Normal</v>
      </c>
    </row>
    <row r="1606" spans="1:18" x14ac:dyDescent="0.2">
      <c r="A1606">
        <v>1607</v>
      </c>
      <c r="B1606" s="1">
        <v>45608</v>
      </c>
      <c r="C1606" s="2" t="s">
        <v>36</v>
      </c>
      <c r="D1606" s="2" t="s">
        <v>37</v>
      </c>
      <c r="E1606" t="s">
        <v>12</v>
      </c>
      <c r="F1606">
        <v>2</v>
      </c>
      <c r="G1606" s="12">
        <v>8</v>
      </c>
      <c r="H1606">
        <v>2</v>
      </c>
      <c r="I1606" t="s">
        <v>13</v>
      </c>
      <c r="J1606" t="s">
        <v>23</v>
      </c>
      <c r="K1606" s="4">
        <f>(Table1[[#This Row],[EndTime]]-Table1[[#This Row],[StartTime]])*1440</f>
        <v>120.00000000000006</v>
      </c>
      <c r="L1606" s="5">
        <f>Table1[[#This Row],[Attendees]]/Table1[[#This Row],[Capacity]]</f>
        <v>0.25</v>
      </c>
      <c r="M1606">
        <f>IF(Table1[[#This Row],[Attendees]]&gt;Table1[[#This Row],[Capacity]],1,0)</f>
        <v>0</v>
      </c>
      <c r="N1606" t="str">
        <f>TEXT(Table1[[#This Row],[Date]],"ddd")</f>
        <v>Tue</v>
      </c>
      <c r="O1606" t="str">
        <f>TEXT(Table1[[#This Row],[Date]],"mmm")</f>
        <v>Nov</v>
      </c>
      <c r="P1606" t="str">
        <f>IF(Table1[[#This Row],[Capacity]]&lt;=4,"Small",IF(Table1[[#This Row],[Capacity]]&lt;=8,"Medium","Large"))</f>
        <v>Medium</v>
      </c>
      <c r="Q1606" t="str">
        <f>IF(Table1[[#This Row],[Utilization %]]&lt;0.25,"Barely Attended","Normal")</f>
        <v>Normal</v>
      </c>
      <c r="R1606" t="str">
        <f>IF(Table1[[#This Row],[Meeting duration (mins)]]&gt;90,"Long Meeting","Normal")</f>
        <v>Long Meeting</v>
      </c>
    </row>
    <row r="1607" spans="1:18" x14ac:dyDescent="0.2">
      <c r="A1607">
        <v>1608</v>
      </c>
      <c r="B1607" s="1">
        <v>45306</v>
      </c>
      <c r="C1607" s="2" t="s">
        <v>29</v>
      </c>
      <c r="D1607" s="2" t="s">
        <v>37</v>
      </c>
      <c r="E1607" t="s">
        <v>21</v>
      </c>
      <c r="F1607">
        <v>1</v>
      </c>
      <c r="G1607" s="12">
        <v>6</v>
      </c>
      <c r="H1607">
        <v>3</v>
      </c>
      <c r="I1607" t="s">
        <v>42</v>
      </c>
      <c r="J1607" t="s">
        <v>40</v>
      </c>
      <c r="K1607" s="4">
        <f>(Table1[[#This Row],[EndTime]]-Table1[[#This Row],[StartTime]])*1440</f>
        <v>30.000000000000053</v>
      </c>
      <c r="L1607" s="5">
        <f>Table1[[#This Row],[Attendees]]/Table1[[#This Row],[Capacity]]</f>
        <v>0.5</v>
      </c>
      <c r="M1607">
        <f>IF(Table1[[#This Row],[Attendees]]&gt;Table1[[#This Row],[Capacity]],1,0)</f>
        <v>0</v>
      </c>
      <c r="N1607" t="str">
        <f>TEXT(Table1[[#This Row],[Date]],"ddd")</f>
        <v>Mon</v>
      </c>
      <c r="O1607" t="str">
        <f>TEXT(Table1[[#This Row],[Date]],"mmm")</f>
        <v>Jan</v>
      </c>
      <c r="P1607" t="str">
        <f>IF(Table1[[#This Row],[Capacity]]&lt;=4,"Small",IF(Table1[[#This Row],[Capacity]]&lt;=8,"Medium","Large"))</f>
        <v>Medium</v>
      </c>
      <c r="Q1607" t="str">
        <f>IF(Table1[[#This Row],[Utilization %]]&lt;0.25,"Barely Attended","Normal")</f>
        <v>Normal</v>
      </c>
      <c r="R1607" t="str">
        <f>IF(Table1[[#This Row],[Meeting duration (mins)]]&gt;90,"Long Meeting","Normal")</f>
        <v>Normal</v>
      </c>
    </row>
    <row r="1608" spans="1:18" x14ac:dyDescent="0.2">
      <c r="A1608">
        <v>1609</v>
      </c>
      <c r="B1608" s="1">
        <v>45569</v>
      </c>
      <c r="C1608" s="2" t="s">
        <v>11</v>
      </c>
      <c r="D1608" s="2" t="s">
        <v>31</v>
      </c>
      <c r="E1608" t="s">
        <v>38</v>
      </c>
      <c r="F1608">
        <v>3</v>
      </c>
      <c r="G1608" s="12">
        <v>16</v>
      </c>
      <c r="H1608">
        <v>17</v>
      </c>
      <c r="I1608" t="s">
        <v>27</v>
      </c>
      <c r="J1608" t="s">
        <v>30</v>
      </c>
      <c r="K1608" s="4">
        <f>(Table1[[#This Row],[EndTime]]-Table1[[#This Row],[StartTime]])*1440</f>
        <v>59.999999999999943</v>
      </c>
      <c r="L1608" s="5">
        <f>Table1[[#This Row],[Attendees]]/Table1[[#This Row],[Capacity]]</f>
        <v>1.0625</v>
      </c>
      <c r="M1608">
        <f>IF(Table1[[#This Row],[Attendees]]&gt;Table1[[#This Row],[Capacity]],1,0)</f>
        <v>1</v>
      </c>
      <c r="N1608" t="str">
        <f>TEXT(Table1[[#This Row],[Date]],"ddd")</f>
        <v>Fri</v>
      </c>
      <c r="O1608" t="str">
        <f>TEXT(Table1[[#This Row],[Date]],"mmm")</f>
        <v>Oct</v>
      </c>
      <c r="P1608" t="str">
        <f>IF(Table1[[#This Row],[Capacity]]&lt;=4,"Small",IF(Table1[[#This Row],[Capacity]]&lt;=8,"Medium","Large"))</f>
        <v>Large</v>
      </c>
      <c r="Q1608" t="str">
        <f>IF(Table1[[#This Row],[Utilization %]]&lt;0.25,"Barely Attended","Normal")</f>
        <v>Normal</v>
      </c>
      <c r="R1608" t="str">
        <f>IF(Table1[[#This Row],[Meeting duration (mins)]]&gt;90,"Long Meeting","Normal")</f>
        <v>Normal</v>
      </c>
    </row>
    <row r="1609" spans="1:18" x14ac:dyDescent="0.2">
      <c r="A1609">
        <v>1610</v>
      </c>
      <c r="B1609" s="1">
        <v>45558</v>
      </c>
      <c r="C1609" s="2" t="s">
        <v>43</v>
      </c>
      <c r="D1609" s="2" t="s">
        <v>15</v>
      </c>
      <c r="E1609" t="s">
        <v>38</v>
      </c>
      <c r="F1609">
        <v>3</v>
      </c>
      <c r="G1609" s="12">
        <v>16</v>
      </c>
      <c r="H1609">
        <v>17</v>
      </c>
      <c r="I1609" t="s">
        <v>41</v>
      </c>
      <c r="J1609" t="s">
        <v>28</v>
      </c>
      <c r="K1609" s="4">
        <f>(Table1[[#This Row],[EndTime]]-Table1[[#This Row],[StartTime]])*1440</f>
        <v>90</v>
      </c>
      <c r="L1609" s="5">
        <f>Table1[[#This Row],[Attendees]]/Table1[[#This Row],[Capacity]]</f>
        <v>1.0625</v>
      </c>
      <c r="M1609">
        <f>IF(Table1[[#This Row],[Attendees]]&gt;Table1[[#This Row],[Capacity]],1,0)</f>
        <v>1</v>
      </c>
      <c r="N1609" t="str">
        <f>TEXT(Table1[[#This Row],[Date]],"ddd")</f>
        <v>Mon</v>
      </c>
      <c r="O1609" t="str">
        <f>TEXT(Table1[[#This Row],[Date]],"mmm")</f>
        <v>Sep</v>
      </c>
      <c r="P1609" t="str">
        <f>IF(Table1[[#This Row],[Capacity]]&lt;=4,"Small",IF(Table1[[#This Row],[Capacity]]&lt;=8,"Medium","Large"))</f>
        <v>Large</v>
      </c>
      <c r="Q1609" t="str">
        <f>IF(Table1[[#This Row],[Utilization %]]&lt;0.25,"Barely Attended","Normal")</f>
        <v>Normal</v>
      </c>
      <c r="R1609" t="str">
        <f>IF(Table1[[#This Row],[Meeting duration (mins)]]&gt;90,"Long Meeting","Normal")</f>
        <v>Normal</v>
      </c>
    </row>
    <row r="1610" spans="1:18" x14ac:dyDescent="0.2">
      <c r="A1610">
        <v>1611</v>
      </c>
      <c r="B1610" s="1">
        <v>45581</v>
      </c>
      <c r="C1610" s="2" t="s">
        <v>44</v>
      </c>
      <c r="D1610" s="2" t="s">
        <v>32</v>
      </c>
      <c r="E1610" t="s">
        <v>21</v>
      </c>
      <c r="F1610">
        <v>1</v>
      </c>
      <c r="G1610" s="12">
        <v>6</v>
      </c>
      <c r="H1610">
        <v>6</v>
      </c>
      <c r="I1610" t="s">
        <v>17</v>
      </c>
      <c r="J1610" t="s">
        <v>23</v>
      </c>
      <c r="K1610" s="4">
        <f>(Table1[[#This Row],[EndTime]]-Table1[[#This Row],[StartTime]])*1440</f>
        <v>119.99999999999997</v>
      </c>
      <c r="L1610" s="5">
        <f>Table1[[#This Row],[Attendees]]/Table1[[#This Row],[Capacity]]</f>
        <v>1</v>
      </c>
      <c r="M1610">
        <f>IF(Table1[[#This Row],[Attendees]]&gt;Table1[[#This Row],[Capacity]],1,0)</f>
        <v>0</v>
      </c>
      <c r="N1610" t="str">
        <f>TEXT(Table1[[#This Row],[Date]],"ddd")</f>
        <v>Wed</v>
      </c>
      <c r="O1610" t="str">
        <f>TEXT(Table1[[#This Row],[Date]],"mmm")</f>
        <v>Oct</v>
      </c>
      <c r="P1610" t="str">
        <f>IF(Table1[[#This Row],[Capacity]]&lt;=4,"Small",IF(Table1[[#This Row],[Capacity]]&lt;=8,"Medium","Large"))</f>
        <v>Medium</v>
      </c>
      <c r="Q1610" t="str">
        <f>IF(Table1[[#This Row],[Utilization %]]&lt;0.25,"Barely Attended","Normal")</f>
        <v>Normal</v>
      </c>
      <c r="R1610" t="str">
        <f>IF(Table1[[#This Row],[Meeting duration (mins)]]&gt;90,"Long Meeting","Normal")</f>
        <v>Long Meeting</v>
      </c>
    </row>
    <row r="1611" spans="1:18" x14ac:dyDescent="0.2">
      <c r="A1611">
        <v>1612</v>
      </c>
      <c r="B1611" s="1">
        <v>45642</v>
      </c>
      <c r="C1611" s="2" t="s">
        <v>34</v>
      </c>
      <c r="D1611" s="2" t="s">
        <v>43</v>
      </c>
      <c r="E1611" t="s">
        <v>21</v>
      </c>
      <c r="F1611">
        <v>1</v>
      </c>
      <c r="G1611" s="12">
        <v>6</v>
      </c>
      <c r="H1611">
        <v>6</v>
      </c>
      <c r="I1611" t="s">
        <v>17</v>
      </c>
      <c r="J1611" t="s">
        <v>28</v>
      </c>
      <c r="K1611" s="4">
        <f>(Table1[[#This Row],[EndTime]]-Table1[[#This Row],[StartTime]])*1440</f>
        <v>60.000000000000028</v>
      </c>
      <c r="L1611" s="5">
        <f>Table1[[#This Row],[Attendees]]/Table1[[#This Row],[Capacity]]</f>
        <v>1</v>
      </c>
      <c r="M1611">
        <f>IF(Table1[[#This Row],[Attendees]]&gt;Table1[[#This Row],[Capacity]],1,0)</f>
        <v>0</v>
      </c>
      <c r="N1611" t="str">
        <f>TEXT(Table1[[#This Row],[Date]],"ddd")</f>
        <v>Mon</v>
      </c>
      <c r="O1611" t="str">
        <f>TEXT(Table1[[#This Row],[Date]],"mmm")</f>
        <v>Dec</v>
      </c>
      <c r="P1611" t="str">
        <f>IF(Table1[[#This Row],[Capacity]]&lt;=4,"Small",IF(Table1[[#This Row],[Capacity]]&lt;=8,"Medium","Large"))</f>
        <v>Medium</v>
      </c>
      <c r="Q1611" t="str">
        <f>IF(Table1[[#This Row],[Utilization %]]&lt;0.25,"Barely Attended","Normal")</f>
        <v>Normal</v>
      </c>
      <c r="R1611" t="str">
        <f>IF(Table1[[#This Row],[Meeting duration (mins)]]&gt;90,"Long Meeting","Normal")</f>
        <v>Normal</v>
      </c>
    </row>
    <row r="1612" spans="1:18" x14ac:dyDescent="0.2">
      <c r="A1612">
        <v>1613</v>
      </c>
      <c r="B1612" s="1">
        <v>45478</v>
      </c>
      <c r="C1612" s="2" t="s">
        <v>43</v>
      </c>
      <c r="D1612" s="2" t="s">
        <v>29</v>
      </c>
      <c r="E1612" t="s">
        <v>38</v>
      </c>
      <c r="F1612">
        <v>3</v>
      </c>
      <c r="G1612" s="12">
        <v>16</v>
      </c>
      <c r="H1612">
        <v>18</v>
      </c>
      <c r="I1612" t="s">
        <v>39</v>
      </c>
      <c r="J1612" t="s">
        <v>14</v>
      </c>
      <c r="K1612" s="4">
        <f>(Table1[[#This Row],[EndTime]]-Table1[[#This Row],[StartTime]])*1440</f>
        <v>119.99999999999997</v>
      </c>
      <c r="L1612" s="5">
        <f>Table1[[#This Row],[Attendees]]/Table1[[#This Row],[Capacity]]</f>
        <v>1.125</v>
      </c>
      <c r="M1612">
        <f>IF(Table1[[#This Row],[Attendees]]&gt;Table1[[#This Row],[Capacity]],1,0)</f>
        <v>1</v>
      </c>
      <c r="N1612" t="str">
        <f>TEXT(Table1[[#This Row],[Date]],"ddd")</f>
        <v>Fri</v>
      </c>
      <c r="O1612" t="str">
        <f>TEXT(Table1[[#This Row],[Date]],"mmm")</f>
        <v>Jul</v>
      </c>
      <c r="P1612" t="str">
        <f>IF(Table1[[#This Row],[Capacity]]&lt;=4,"Small",IF(Table1[[#This Row],[Capacity]]&lt;=8,"Medium","Large"))</f>
        <v>Large</v>
      </c>
      <c r="Q1612" t="str">
        <f>IF(Table1[[#This Row],[Utilization %]]&lt;0.25,"Barely Attended","Normal")</f>
        <v>Normal</v>
      </c>
      <c r="R1612" t="str">
        <f>IF(Table1[[#This Row],[Meeting duration (mins)]]&gt;90,"Long Meeting","Normal")</f>
        <v>Long Meeting</v>
      </c>
    </row>
    <row r="1613" spans="1:18" x14ac:dyDescent="0.2">
      <c r="A1613">
        <v>1614</v>
      </c>
      <c r="B1613" s="1">
        <v>45330</v>
      </c>
      <c r="C1613" s="2" t="s">
        <v>36</v>
      </c>
      <c r="D1613" s="2" t="s">
        <v>29</v>
      </c>
      <c r="E1613" t="s">
        <v>25</v>
      </c>
      <c r="F1613">
        <v>1</v>
      </c>
      <c r="G1613" s="12">
        <v>4</v>
      </c>
      <c r="H1613">
        <v>2</v>
      </c>
      <c r="I1613" t="s">
        <v>42</v>
      </c>
      <c r="J1613" t="s">
        <v>40</v>
      </c>
      <c r="K1613" s="4">
        <f>(Table1[[#This Row],[EndTime]]-Table1[[#This Row],[StartTime]])*1440</f>
        <v>90</v>
      </c>
      <c r="L1613" s="5">
        <f>Table1[[#This Row],[Attendees]]/Table1[[#This Row],[Capacity]]</f>
        <v>0.5</v>
      </c>
      <c r="M1613">
        <f>IF(Table1[[#This Row],[Attendees]]&gt;Table1[[#This Row],[Capacity]],1,0)</f>
        <v>0</v>
      </c>
      <c r="N1613" t="str">
        <f>TEXT(Table1[[#This Row],[Date]],"ddd")</f>
        <v>Thu</v>
      </c>
      <c r="O1613" t="str">
        <f>TEXT(Table1[[#This Row],[Date]],"mmm")</f>
        <v>Feb</v>
      </c>
      <c r="P1613" t="str">
        <f>IF(Table1[[#This Row],[Capacity]]&lt;=4,"Small",IF(Table1[[#This Row],[Capacity]]&lt;=8,"Medium","Large"))</f>
        <v>Small</v>
      </c>
      <c r="Q1613" t="str">
        <f>IF(Table1[[#This Row],[Utilization %]]&lt;0.25,"Barely Attended","Normal")</f>
        <v>Normal</v>
      </c>
      <c r="R1613" t="str">
        <f>IF(Table1[[#This Row],[Meeting duration (mins)]]&gt;90,"Long Meeting","Normal")</f>
        <v>Normal</v>
      </c>
    </row>
    <row r="1614" spans="1:18" x14ac:dyDescent="0.2">
      <c r="A1614">
        <v>1615</v>
      </c>
      <c r="B1614" s="1">
        <v>45378</v>
      </c>
      <c r="C1614" s="2" t="s">
        <v>10</v>
      </c>
      <c r="D1614" s="2" t="s">
        <v>45</v>
      </c>
      <c r="E1614" t="s">
        <v>25</v>
      </c>
      <c r="F1614">
        <v>1</v>
      </c>
      <c r="G1614" s="12">
        <v>4</v>
      </c>
      <c r="H1614">
        <v>5</v>
      </c>
      <c r="I1614" t="s">
        <v>42</v>
      </c>
      <c r="J1614" t="s">
        <v>23</v>
      </c>
      <c r="K1614" s="4">
        <f>(Table1[[#This Row],[EndTime]]-Table1[[#This Row],[StartTime]])*1440</f>
        <v>29.999999999999893</v>
      </c>
      <c r="L1614" s="5">
        <f>Table1[[#This Row],[Attendees]]/Table1[[#This Row],[Capacity]]</f>
        <v>1.25</v>
      </c>
      <c r="M1614">
        <f>IF(Table1[[#This Row],[Attendees]]&gt;Table1[[#This Row],[Capacity]],1,0)</f>
        <v>1</v>
      </c>
      <c r="N1614" t="str">
        <f>TEXT(Table1[[#This Row],[Date]],"ddd")</f>
        <v>Wed</v>
      </c>
      <c r="O1614" t="str">
        <f>TEXT(Table1[[#This Row],[Date]],"mmm")</f>
        <v>Mar</v>
      </c>
      <c r="P1614" t="str">
        <f>IF(Table1[[#This Row],[Capacity]]&lt;=4,"Small",IF(Table1[[#This Row],[Capacity]]&lt;=8,"Medium","Large"))</f>
        <v>Small</v>
      </c>
      <c r="Q1614" t="str">
        <f>IF(Table1[[#This Row],[Utilization %]]&lt;0.25,"Barely Attended","Normal")</f>
        <v>Normal</v>
      </c>
      <c r="R1614" t="str">
        <f>IF(Table1[[#This Row],[Meeting duration (mins)]]&gt;90,"Long Meeting","Normal")</f>
        <v>Normal</v>
      </c>
    </row>
    <row r="1615" spans="1:18" x14ac:dyDescent="0.2">
      <c r="A1615">
        <v>1616</v>
      </c>
      <c r="B1615" s="1">
        <v>45394</v>
      </c>
      <c r="C1615" s="2" t="s">
        <v>34</v>
      </c>
      <c r="D1615" s="2" t="s">
        <v>43</v>
      </c>
      <c r="E1615" t="s">
        <v>21</v>
      </c>
      <c r="F1615">
        <v>1</v>
      </c>
      <c r="G1615" s="12">
        <v>6</v>
      </c>
      <c r="H1615">
        <v>9</v>
      </c>
      <c r="I1615" t="s">
        <v>27</v>
      </c>
      <c r="J1615" t="s">
        <v>23</v>
      </c>
      <c r="K1615" s="4">
        <f>(Table1[[#This Row],[EndTime]]-Table1[[#This Row],[StartTime]])*1440</f>
        <v>60.000000000000028</v>
      </c>
      <c r="L1615" s="5">
        <f>Table1[[#This Row],[Attendees]]/Table1[[#This Row],[Capacity]]</f>
        <v>1.5</v>
      </c>
      <c r="M1615">
        <f>IF(Table1[[#This Row],[Attendees]]&gt;Table1[[#This Row],[Capacity]],1,0)</f>
        <v>1</v>
      </c>
      <c r="N1615" t="str">
        <f>TEXT(Table1[[#This Row],[Date]],"ddd")</f>
        <v>Fri</v>
      </c>
      <c r="O1615" t="str">
        <f>TEXT(Table1[[#This Row],[Date]],"mmm")</f>
        <v>Apr</v>
      </c>
      <c r="P1615" t="str">
        <f>IF(Table1[[#This Row],[Capacity]]&lt;=4,"Small",IF(Table1[[#This Row],[Capacity]]&lt;=8,"Medium","Large"))</f>
        <v>Medium</v>
      </c>
      <c r="Q1615" t="str">
        <f>IF(Table1[[#This Row],[Utilization %]]&lt;0.25,"Barely Attended","Normal")</f>
        <v>Normal</v>
      </c>
      <c r="R1615" t="str">
        <f>IF(Table1[[#This Row],[Meeting duration (mins)]]&gt;90,"Long Meeting","Normal")</f>
        <v>Normal</v>
      </c>
    </row>
    <row r="1616" spans="1:18" x14ac:dyDescent="0.2">
      <c r="A1616">
        <v>1617</v>
      </c>
      <c r="B1616" s="1">
        <v>45414</v>
      </c>
      <c r="C1616" s="2" t="s">
        <v>16</v>
      </c>
      <c r="D1616" s="2" t="s">
        <v>10</v>
      </c>
      <c r="E1616" t="s">
        <v>21</v>
      </c>
      <c r="F1616">
        <v>1</v>
      </c>
      <c r="G1616" s="12">
        <v>6</v>
      </c>
      <c r="H1616">
        <v>8</v>
      </c>
      <c r="I1616" t="s">
        <v>17</v>
      </c>
      <c r="J1616" t="s">
        <v>14</v>
      </c>
      <c r="K1616" s="4">
        <f>(Table1[[#This Row],[EndTime]]-Table1[[#This Row],[StartTime]])*1440</f>
        <v>30.000000000000053</v>
      </c>
      <c r="L1616" s="5">
        <f>Table1[[#This Row],[Attendees]]/Table1[[#This Row],[Capacity]]</f>
        <v>1.3333333333333333</v>
      </c>
      <c r="M1616">
        <f>IF(Table1[[#This Row],[Attendees]]&gt;Table1[[#This Row],[Capacity]],1,0)</f>
        <v>1</v>
      </c>
      <c r="N1616" t="str">
        <f>TEXT(Table1[[#This Row],[Date]],"ddd")</f>
        <v>Thu</v>
      </c>
      <c r="O1616" t="str">
        <f>TEXT(Table1[[#This Row],[Date]],"mmm")</f>
        <v>May</v>
      </c>
      <c r="P1616" t="str">
        <f>IF(Table1[[#This Row],[Capacity]]&lt;=4,"Small",IF(Table1[[#This Row],[Capacity]]&lt;=8,"Medium","Large"))</f>
        <v>Medium</v>
      </c>
      <c r="Q1616" t="str">
        <f>IF(Table1[[#This Row],[Utilization %]]&lt;0.25,"Barely Attended","Normal")</f>
        <v>Normal</v>
      </c>
      <c r="R1616" t="str">
        <f>IF(Table1[[#This Row],[Meeting duration (mins)]]&gt;90,"Long Meeting","Normal")</f>
        <v>Normal</v>
      </c>
    </row>
    <row r="1617" spans="1:18" x14ac:dyDescent="0.2">
      <c r="A1617">
        <v>1618</v>
      </c>
      <c r="B1617" s="1">
        <v>45514</v>
      </c>
      <c r="C1617" s="2" t="s">
        <v>10</v>
      </c>
      <c r="D1617" s="2" t="s">
        <v>11</v>
      </c>
      <c r="E1617" t="s">
        <v>49</v>
      </c>
      <c r="F1617">
        <v>3</v>
      </c>
      <c r="G1617" s="12">
        <v>12</v>
      </c>
      <c r="H1617">
        <v>6</v>
      </c>
      <c r="I1617" t="s">
        <v>42</v>
      </c>
      <c r="J1617" t="s">
        <v>18</v>
      </c>
      <c r="K1617" s="4">
        <f>(Table1[[#This Row],[EndTime]]-Table1[[#This Row],[StartTime]])*1440</f>
        <v>90</v>
      </c>
      <c r="L1617" s="5">
        <f>Table1[[#This Row],[Attendees]]/Table1[[#This Row],[Capacity]]</f>
        <v>0.5</v>
      </c>
      <c r="M1617">
        <f>IF(Table1[[#This Row],[Attendees]]&gt;Table1[[#This Row],[Capacity]],1,0)</f>
        <v>0</v>
      </c>
      <c r="N1617" t="str">
        <f>TEXT(Table1[[#This Row],[Date]],"ddd")</f>
        <v>Sat</v>
      </c>
      <c r="O1617" t="str">
        <f>TEXT(Table1[[#This Row],[Date]],"mmm")</f>
        <v>Aug</v>
      </c>
      <c r="P1617" t="str">
        <f>IF(Table1[[#This Row],[Capacity]]&lt;=4,"Small",IF(Table1[[#This Row],[Capacity]]&lt;=8,"Medium","Large"))</f>
        <v>Large</v>
      </c>
      <c r="Q1617" t="str">
        <f>IF(Table1[[#This Row],[Utilization %]]&lt;0.25,"Barely Attended","Normal")</f>
        <v>Normal</v>
      </c>
      <c r="R1617" t="str">
        <f>IF(Table1[[#This Row],[Meeting duration (mins)]]&gt;90,"Long Meeting","Normal")</f>
        <v>Normal</v>
      </c>
    </row>
    <row r="1618" spans="1:18" x14ac:dyDescent="0.2">
      <c r="A1618">
        <v>1619</v>
      </c>
      <c r="B1618" s="1">
        <v>45387</v>
      </c>
      <c r="C1618" s="2" t="s">
        <v>20</v>
      </c>
      <c r="D1618" s="2" t="s">
        <v>36</v>
      </c>
      <c r="E1618" t="s">
        <v>49</v>
      </c>
      <c r="F1618">
        <v>3</v>
      </c>
      <c r="G1618" s="12">
        <v>12</v>
      </c>
      <c r="H1618">
        <v>3</v>
      </c>
      <c r="I1618" t="s">
        <v>13</v>
      </c>
      <c r="J1618" t="s">
        <v>28</v>
      </c>
      <c r="K1618" s="4">
        <f>(Table1[[#This Row],[EndTime]]-Table1[[#This Row],[StartTime]])*1440</f>
        <v>60.000000000000028</v>
      </c>
      <c r="L1618" s="5">
        <f>Table1[[#This Row],[Attendees]]/Table1[[#This Row],[Capacity]]</f>
        <v>0.25</v>
      </c>
      <c r="M1618">
        <f>IF(Table1[[#This Row],[Attendees]]&gt;Table1[[#This Row],[Capacity]],1,0)</f>
        <v>0</v>
      </c>
      <c r="N1618" t="str">
        <f>TEXT(Table1[[#This Row],[Date]],"ddd")</f>
        <v>Fri</v>
      </c>
      <c r="O1618" t="str">
        <f>TEXT(Table1[[#This Row],[Date]],"mmm")</f>
        <v>Apr</v>
      </c>
      <c r="P1618" t="str">
        <f>IF(Table1[[#This Row],[Capacity]]&lt;=4,"Small",IF(Table1[[#This Row],[Capacity]]&lt;=8,"Medium","Large"))</f>
        <v>Large</v>
      </c>
      <c r="Q1618" t="str">
        <f>IF(Table1[[#This Row],[Utilization %]]&lt;0.25,"Barely Attended","Normal")</f>
        <v>Normal</v>
      </c>
      <c r="R1618" t="str">
        <f>IF(Table1[[#This Row],[Meeting duration (mins)]]&gt;90,"Long Meeting","Normal")</f>
        <v>Normal</v>
      </c>
    </row>
    <row r="1619" spans="1:18" x14ac:dyDescent="0.2">
      <c r="A1619">
        <v>1620</v>
      </c>
      <c r="B1619" s="1">
        <v>45398</v>
      </c>
      <c r="C1619" s="2" t="s">
        <v>47</v>
      </c>
      <c r="D1619" s="2" t="s">
        <v>34</v>
      </c>
      <c r="E1619" t="s">
        <v>49</v>
      </c>
      <c r="F1619">
        <v>3</v>
      </c>
      <c r="G1619" s="12">
        <v>12</v>
      </c>
      <c r="H1619">
        <v>12</v>
      </c>
      <c r="I1619" t="s">
        <v>13</v>
      </c>
      <c r="J1619" t="s">
        <v>23</v>
      </c>
      <c r="K1619" s="4">
        <f>(Table1[[#This Row],[EndTime]]-Table1[[#This Row],[StartTime]])*1440</f>
        <v>29.999999999999972</v>
      </c>
      <c r="L1619" s="5">
        <f>Table1[[#This Row],[Attendees]]/Table1[[#This Row],[Capacity]]</f>
        <v>1</v>
      </c>
      <c r="M1619">
        <f>IF(Table1[[#This Row],[Attendees]]&gt;Table1[[#This Row],[Capacity]],1,0)</f>
        <v>0</v>
      </c>
      <c r="N1619" t="str">
        <f>TEXT(Table1[[#This Row],[Date]],"ddd")</f>
        <v>Tue</v>
      </c>
      <c r="O1619" t="str">
        <f>TEXT(Table1[[#This Row],[Date]],"mmm")</f>
        <v>Apr</v>
      </c>
      <c r="P1619" t="str">
        <f>IF(Table1[[#This Row],[Capacity]]&lt;=4,"Small",IF(Table1[[#This Row],[Capacity]]&lt;=8,"Medium","Large"))</f>
        <v>Large</v>
      </c>
      <c r="Q1619" t="str">
        <f>IF(Table1[[#This Row],[Utilization %]]&lt;0.25,"Barely Attended","Normal")</f>
        <v>Normal</v>
      </c>
      <c r="R1619" t="str">
        <f>IF(Table1[[#This Row],[Meeting duration (mins)]]&gt;90,"Long Meeting","Normal")</f>
        <v>Normal</v>
      </c>
    </row>
    <row r="1620" spans="1:18" x14ac:dyDescent="0.2">
      <c r="A1620">
        <v>1621</v>
      </c>
      <c r="B1620" s="1">
        <v>45397</v>
      </c>
      <c r="C1620" s="2" t="s">
        <v>33</v>
      </c>
      <c r="D1620" s="2" t="s">
        <v>24</v>
      </c>
      <c r="E1620" t="s">
        <v>35</v>
      </c>
      <c r="F1620">
        <v>2</v>
      </c>
      <c r="G1620" s="12">
        <v>10</v>
      </c>
      <c r="H1620">
        <v>5</v>
      </c>
      <c r="I1620" t="s">
        <v>17</v>
      </c>
      <c r="J1620" t="s">
        <v>18</v>
      </c>
      <c r="K1620" s="4">
        <f>(Table1[[#This Row],[EndTime]]-Table1[[#This Row],[StartTime]])*1440</f>
        <v>60.000000000000107</v>
      </c>
      <c r="L1620" s="5">
        <f>Table1[[#This Row],[Attendees]]/Table1[[#This Row],[Capacity]]</f>
        <v>0.5</v>
      </c>
      <c r="M1620">
        <f>IF(Table1[[#This Row],[Attendees]]&gt;Table1[[#This Row],[Capacity]],1,0)</f>
        <v>0</v>
      </c>
      <c r="N1620" t="str">
        <f>TEXT(Table1[[#This Row],[Date]],"ddd")</f>
        <v>Mon</v>
      </c>
      <c r="O1620" t="str">
        <f>TEXT(Table1[[#This Row],[Date]],"mmm")</f>
        <v>Apr</v>
      </c>
      <c r="P1620" t="str">
        <f>IF(Table1[[#This Row],[Capacity]]&lt;=4,"Small",IF(Table1[[#This Row],[Capacity]]&lt;=8,"Medium","Large"))</f>
        <v>Large</v>
      </c>
      <c r="Q1620" t="str">
        <f>IF(Table1[[#This Row],[Utilization %]]&lt;0.25,"Barely Attended","Normal")</f>
        <v>Normal</v>
      </c>
      <c r="R1620" t="str">
        <f>IF(Table1[[#This Row],[Meeting duration (mins)]]&gt;90,"Long Meeting","Normal")</f>
        <v>Normal</v>
      </c>
    </row>
    <row r="1621" spans="1:18" x14ac:dyDescent="0.2">
      <c r="A1621">
        <v>1622</v>
      </c>
      <c r="B1621" s="1">
        <v>45423</v>
      </c>
      <c r="C1621" s="2" t="s">
        <v>37</v>
      </c>
      <c r="D1621" s="2" t="s">
        <v>10</v>
      </c>
      <c r="E1621" t="s">
        <v>35</v>
      </c>
      <c r="F1621">
        <v>2</v>
      </c>
      <c r="G1621" s="12">
        <v>10</v>
      </c>
      <c r="H1621">
        <v>4</v>
      </c>
      <c r="I1621" t="s">
        <v>42</v>
      </c>
      <c r="J1621" t="s">
        <v>14</v>
      </c>
      <c r="K1621" s="4">
        <f>(Table1[[#This Row],[EndTime]]-Table1[[#This Row],[StartTime]])*1440</f>
        <v>90</v>
      </c>
      <c r="L1621" s="5">
        <f>Table1[[#This Row],[Attendees]]/Table1[[#This Row],[Capacity]]</f>
        <v>0.4</v>
      </c>
      <c r="M1621">
        <f>IF(Table1[[#This Row],[Attendees]]&gt;Table1[[#This Row],[Capacity]],1,0)</f>
        <v>0</v>
      </c>
      <c r="N1621" t="str">
        <f>TEXT(Table1[[#This Row],[Date]],"ddd")</f>
        <v>Sat</v>
      </c>
      <c r="O1621" t="str">
        <f>TEXT(Table1[[#This Row],[Date]],"mmm")</f>
        <v>May</v>
      </c>
      <c r="P1621" t="str">
        <f>IF(Table1[[#This Row],[Capacity]]&lt;=4,"Small",IF(Table1[[#This Row],[Capacity]]&lt;=8,"Medium","Large"))</f>
        <v>Large</v>
      </c>
      <c r="Q1621" t="str">
        <f>IF(Table1[[#This Row],[Utilization %]]&lt;0.25,"Barely Attended","Normal")</f>
        <v>Normal</v>
      </c>
      <c r="R1621" t="str">
        <f>IF(Table1[[#This Row],[Meeting duration (mins)]]&gt;90,"Long Meeting","Normal")</f>
        <v>Normal</v>
      </c>
    </row>
    <row r="1622" spans="1:18" x14ac:dyDescent="0.2">
      <c r="A1622">
        <v>1623</v>
      </c>
      <c r="B1622" s="1">
        <v>45557</v>
      </c>
      <c r="C1622" s="2" t="s">
        <v>11</v>
      </c>
      <c r="D1622" s="2" t="s">
        <v>33</v>
      </c>
      <c r="E1622" t="s">
        <v>49</v>
      </c>
      <c r="F1622">
        <v>3</v>
      </c>
      <c r="G1622" s="12">
        <v>12</v>
      </c>
      <c r="H1622">
        <v>11</v>
      </c>
      <c r="I1622" t="s">
        <v>42</v>
      </c>
      <c r="J1622" t="s">
        <v>14</v>
      </c>
      <c r="K1622" s="4">
        <f>(Table1[[#This Row],[EndTime]]-Table1[[#This Row],[StartTime]])*1440</f>
        <v>29.999999999999893</v>
      </c>
      <c r="L1622" s="5">
        <f>Table1[[#This Row],[Attendees]]/Table1[[#This Row],[Capacity]]</f>
        <v>0.91666666666666663</v>
      </c>
      <c r="M1622">
        <f>IF(Table1[[#This Row],[Attendees]]&gt;Table1[[#This Row],[Capacity]],1,0)</f>
        <v>0</v>
      </c>
      <c r="N1622" t="str">
        <f>TEXT(Table1[[#This Row],[Date]],"ddd")</f>
        <v>Sun</v>
      </c>
      <c r="O1622" t="str">
        <f>TEXT(Table1[[#This Row],[Date]],"mmm")</f>
        <v>Sep</v>
      </c>
      <c r="P1622" t="str">
        <f>IF(Table1[[#This Row],[Capacity]]&lt;=4,"Small",IF(Table1[[#This Row],[Capacity]]&lt;=8,"Medium","Large"))</f>
        <v>Large</v>
      </c>
      <c r="Q1622" t="str">
        <f>IF(Table1[[#This Row],[Utilization %]]&lt;0.25,"Barely Attended","Normal")</f>
        <v>Normal</v>
      </c>
      <c r="R1622" t="str">
        <f>IF(Table1[[#This Row],[Meeting duration (mins)]]&gt;90,"Long Meeting","Normal")</f>
        <v>Normal</v>
      </c>
    </row>
    <row r="1623" spans="1:18" x14ac:dyDescent="0.2">
      <c r="A1623">
        <v>1624</v>
      </c>
      <c r="B1623" s="1">
        <v>45327</v>
      </c>
      <c r="C1623" s="2" t="s">
        <v>33</v>
      </c>
      <c r="D1623" s="2" t="s">
        <v>46</v>
      </c>
      <c r="E1623" t="s">
        <v>49</v>
      </c>
      <c r="F1623">
        <v>3</v>
      </c>
      <c r="G1623" s="12">
        <v>12</v>
      </c>
      <c r="H1623">
        <v>15</v>
      </c>
      <c r="I1623" t="s">
        <v>39</v>
      </c>
      <c r="J1623" t="s">
        <v>30</v>
      </c>
      <c r="K1623" s="4">
        <f>(Table1[[#This Row],[EndTime]]-Table1[[#This Row],[StartTime]])*1440</f>
        <v>90</v>
      </c>
      <c r="L1623" s="5">
        <f>Table1[[#This Row],[Attendees]]/Table1[[#This Row],[Capacity]]</f>
        <v>1.25</v>
      </c>
      <c r="M1623">
        <f>IF(Table1[[#This Row],[Attendees]]&gt;Table1[[#This Row],[Capacity]],1,0)</f>
        <v>1</v>
      </c>
      <c r="N1623" t="str">
        <f>TEXT(Table1[[#This Row],[Date]],"ddd")</f>
        <v>Mon</v>
      </c>
      <c r="O1623" t="str">
        <f>TEXT(Table1[[#This Row],[Date]],"mmm")</f>
        <v>Feb</v>
      </c>
      <c r="P1623" t="str">
        <f>IF(Table1[[#This Row],[Capacity]]&lt;=4,"Small",IF(Table1[[#This Row],[Capacity]]&lt;=8,"Medium","Large"))</f>
        <v>Large</v>
      </c>
      <c r="Q1623" t="str">
        <f>IF(Table1[[#This Row],[Utilization %]]&lt;0.25,"Barely Attended","Normal")</f>
        <v>Normal</v>
      </c>
      <c r="R1623" t="str">
        <f>IF(Table1[[#This Row],[Meeting duration (mins)]]&gt;90,"Long Meeting","Normal")</f>
        <v>Normal</v>
      </c>
    </row>
    <row r="1624" spans="1:18" x14ac:dyDescent="0.2">
      <c r="A1624">
        <v>1625</v>
      </c>
      <c r="B1624" s="1">
        <v>45604</v>
      </c>
      <c r="C1624" s="2" t="s">
        <v>43</v>
      </c>
      <c r="D1624" s="2" t="s">
        <v>15</v>
      </c>
      <c r="E1624" t="s">
        <v>38</v>
      </c>
      <c r="F1624">
        <v>3</v>
      </c>
      <c r="G1624" s="12">
        <v>16</v>
      </c>
      <c r="H1624">
        <v>9</v>
      </c>
      <c r="I1624" t="s">
        <v>42</v>
      </c>
      <c r="J1624" t="s">
        <v>23</v>
      </c>
      <c r="K1624" s="4">
        <f>(Table1[[#This Row],[EndTime]]-Table1[[#This Row],[StartTime]])*1440</f>
        <v>90</v>
      </c>
      <c r="L1624" s="5">
        <f>Table1[[#This Row],[Attendees]]/Table1[[#This Row],[Capacity]]</f>
        <v>0.5625</v>
      </c>
      <c r="M1624">
        <f>IF(Table1[[#This Row],[Attendees]]&gt;Table1[[#This Row],[Capacity]],1,0)</f>
        <v>0</v>
      </c>
      <c r="N1624" t="str">
        <f>TEXT(Table1[[#This Row],[Date]],"ddd")</f>
        <v>Fri</v>
      </c>
      <c r="O1624" t="str">
        <f>TEXT(Table1[[#This Row],[Date]],"mmm")</f>
        <v>Nov</v>
      </c>
      <c r="P1624" t="str">
        <f>IF(Table1[[#This Row],[Capacity]]&lt;=4,"Small",IF(Table1[[#This Row],[Capacity]]&lt;=8,"Medium","Large"))</f>
        <v>Large</v>
      </c>
      <c r="Q1624" t="str">
        <f>IF(Table1[[#This Row],[Utilization %]]&lt;0.25,"Barely Attended","Normal")</f>
        <v>Normal</v>
      </c>
      <c r="R1624" t="str">
        <f>IF(Table1[[#This Row],[Meeting duration (mins)]]&gt;90,"Long Meeting","Normal")</f>
        <v>Normal</v>
      </c>
    </row>
    <row r="1625" spans="1:18" x14ac:dyDescent="0.2">
      <c r="A1625">
        <v>1626</v>
      </c>
      <c r="B1625" s="1">
        <v>45576</v>
      </c>
      <c r="C1625" s="2" t="s">
        <v>34</v>
      </c>
      <c r="D1625" s="2" t="s">
        <v>20</v>
      </c>
      <c r="E1625" t="s">
        <v>49</v>
      </c>
      <c r="F1625">
        <v>3</v>
      </c>
      <c r="G1625" s="12">
        <v>12</v>
      </c>
      <c r="H1625">
        <v>10</v>
      </c>
      <c r="I1625" t="s">
        <v>27</v>
      </c>
      <c r="J1625" t="s">
        <v>40</v>
      </c>
      <c r="K1625" s="4">
        <f>(Table1[[#This Row],[EndTime]]-Table1[[#This Row],[StartTime]])*1440</f>
        <v>29.999999999999972</v>
      </c>
      <c r="L1625" s="5">
        <f>Table1[[#This Row],[Attendees]]/Table1[[#This Row],[Capacity]]</f>
        <v>0.83333333333333337</v>
      </c>
      <c r="M1625">
        <f>IF(Table1[[#This Row],[Attendees]]&gt;Table1[[#This Row],[Capacity]],1,0)</f>
        <v>0</v>
      </c>
      <c r="N1625" t="str">
        <f>TEXT(Table1[[#This Row],[Date]],"ddd")</f>
        <v>Fri</v>
      </c>
      <c r="O1625" t="str">
        <f>TEXT(Table1[[#This Row],[Date]],"mmm")</f>
        <v>Oct</v>
      </c>
      <c r="P1625" t="str">
        <f>IF(Table1[[#This Row],[Capacity]]&lt;=4,"Small",IF(Table1[[#This Row],[Capacity]]&lt;=8,"Medium","Large"))</f>
        <v>Large</v>
      </c>
      <c r="Q1625" t="str">
        <f>IF(Table1[[#This Row],[Utilization %]]&lt;0.25,"Barely Attended","Normal")</f>
        <v>Normal</v>
      </c>
      <c r="R1625" t="str">
        <f>IF(Table1[[#This Row],[Meeting duration (mins)]]&gt;90,"Long Meeting","Normal")</f>
        <v>Normal</v>
      </c>
    </row>
    <row r="1626" spans="1:18" x14ac:dyDescent="0.2">
      <c r="A1626">
        <v>1627</v>
      </c>
      <c r="B1626" s="1">
        <v>45626</v>
      </c>
      <c r="C1626" s="2" t="s">
        <v>34</v>
      </c>
      <c r="D1626" s="2" t="s">
        <v>36</v>
      </c>
      <c r="E1626" t="s">
        <v>12</v>
      </c>
      <c r="F1626">
        <v>2</v>
      </c>
      <c r="G1626" s="12">
        <v>8</v>
      </c>
      <c r="H1626">
        <v>11</v>
      </c>
      <c r="I1626" t="s">
        <v>41</v>
      </c>
      <c r="J1626" t="s">
        <v>18</v>
      </c>
      <c r="K1626" s="4">
        <f>(Table1[[#This Row],[EndTime]]-Table1[[#This Row],[StartTime]])*1440</f>
        <v>90</v>
      </c>
      <c r="L1626" s="5">
        <f>Table1[[#This Row],[Attendees]]/Table1[[#This Row],[Capacity]]</f>
        <v>1.375</v>
      </c>
      <c r="M1626">
        <f>IF(Table1[[#This Row],[Attendees]]&gt;Table1[[#This Row],[Capacity]],1,0)</f>
        <v>1</v>
      </c>
      <c r="N1626" t="str">
        <f>TEXT(Table1[[#This Row],[Date]],"ddd")</f>
        <v>Sat</v>
      </c>
      <c r="O1626" t="str">
        <f>TEXT(Table1[[#This Row],[Date]],"mmm")</f>
        <v>Nov</v>
      </c>
      <c r="P1626" t="str">
        <f>IF(Table1[[#This Row],[Capacity]]&lt;=4,"Small",IF(Table1[[#This Row],[Capacity]]&lt;=8,"Medium","Large"))</f>
        <v>Medium</v>
      </c>
      <c r="Q1626" t="str">
        <f>IF(Table1[[#This Row],[Utilization %]]&lt;0.25,"Barely Attended","Normal")</f>
        <v>Normal</v>
      </c>
      <c r="R1626" t="str">
        <f>IF(Table1[[#This Row],[Meeting duration (mins)]]&gt;90,"Long Meeting","Normal")</f>
        <v>Normal</v>
      </c>
    </row>
    <row r="1627" spans="1:18" x14ac:dyDescent="0.2">
      <c r="A1627">
        <v>1628</v>
      </c>
      <c r="B1627" s="1">
        <v>45615</v>
      </c>
      <c r="C1627" s="2" t="s">
        <v>34</v>
      </c>
      <c r="D1627" s="2" t="s">
        <v>36</v>
      </c>
      <c r="E1627" t="s">
        <v>38</v>
      </c>
      <c r="F1627">
        <v>3</v>
      </c>
      <c r="G1627" s="12">
        <v>16</v>
      </c>
      <c r="H1627">
        <v>1</v>
      </c>
      <c r="I1627" t="s">
        <v>39</v>
      </c>
      <c r="J1627" t="s">
        <v>18</v>
      </c>
      <c r="K1627" s="4">
        <f>(Table1[[#This Row],[EndTime]]-Table1[[#This Row],[StartTime]])*1440</f>
        <v>90</v>
      </c>
      <c r="L1627" s="5">
        <f>Table1[[#This Row],[Attendees]]/Table1[[#This Row],[Capacity]]</f>
        <v>6.25E-2</v>
      </c>
      <c r="M1627">
        <f>IF(Table1[[#This Row],[Attendees]]&gt;Table1[[#This Row],[Capacity]],1,0)</f>
        <v>0</v>
      </c>
      <c r="N1627" t="str">
        <f>TEXT(Table1[[#This Row],[Date]],"ddd")</f>
        <v>Tue</v>
      </c>
      <c r="O1627" t="str">
        <f>TEXT(Table1[[#This Row],[Date]],"mmm")</f>
        <v>Nov</v>
      </c>
      <c r="P1627" t="str">
        <f>IF(Table1[[#This Row],[Capacity]]&lt;=4,"Small",IF(Table1[[#This Row],[Capacity]]&lt;=8,"Medium","Large"))</f>
        <v>Large</v>
      </c>
      <c r="Q1627" t="str">
        <f>IF(Table1[[#This Row],[Utilization %]]&lt;0.25,"Barely Attended","Normal")</f>
        <v>Barely Attended</v>
      </c>
      <c r="R1627" t="str">
        <f>IF(Table1[[#This Row],[Meeting duration (mins)]]&gt;90,"Long Meeting","Normal")</f>
        <v>Normal</v>
      </c>
    </row>
    <row r="1628" spans="1:18" x14ac:dyDescent="0.2">
      <c r="A1628">
        <v>1629</v>
      </c>
      <c r="B1628" s="1">
        <v>45429</v>
      </c>
      <c r="C1628" s="2" t="s">
        <v>47</v>
      </c>
      <c r="D1628" s="2" t="s">
        <v>20</v>
      </c>
      <c r="E1628" t="s">
        <v>25</v>
      </c>
      <c r="F1628">
        <v>1</v>
      </c>
      <c r="G1628" s="12">
        <v>4</v>
      </c>
      <c r="H1628">
        <v>4</v>
      </c>
      <c r="I1628" t="s">
        <v>17</v>
      </c>
      <c r="J1628" t="s">
        <v>30</v>
      </c>
      <c r="K1628" s="4">
        <f>(Table1[[#This Row],[EndTime]]-Table1[[#This Row],[StartTime]])*1440</f>
        <v>59.999999999999943</v>
      </c>
      <c r="L1628" s="5">
        <f>Table1[[#This Row],[Attendees]]/Table1[[#This Row],[Capacity]]</f>
        <v>1</v>
      </c>
      <c r="M1628">
        <f>IF(Table1[[#This Row],[Attendees]]&gt;Table1[[#This Row],[Capacity]],1,0)</f>
        <v>0</v>
      </c>
      <c r="N1628" t="str">
        <f>TEXT(Table1[[#This Row],[Date]],"ddd")</f>
        <v>Fri</v>
      </c>
      <c r="O1628" t="str">
        <f>TEXT(Table1[[#This Row],[Date]],"mmm")</f>
        <v>May</v>
      </c>
      <c r="P1628" t="str">
        <f>IF(Table1[[#This Row],[Capacity]]&lt;=4,"Small",IF(Table1[[#This Row],[Capacity]]&lt;=8,"Medium","Large"))</f>
        <v>Small</v>
      </c>
      <c r="Q1628" t="str">
        <f>IF(Table1[[#This Row],[Utilization %]]&lt;0.25,"Barely Attended","Normal")</f>
        <v>Normal</v>
      </c>
      <c r="R1628" t="str">
        <f>IF(Table1[[#This Row],[Meeting duration (mins)]]&gt;90,"Long Meeting","Normal")</f>
        <v>Normal</v>
      </c>
    </row>
    <row r="1629" spans="1:18" x14ac:dyDescent="0.2">
      <c r="A1629">
        <v>1630</v>
      </c>
      <c r="B1629" s="1">
        <v>45378</v>
      </c>
      <c r="C1629" s="2" t="s">
        <v>47</v>
      </c>
      <c r="D1629" s="2" t="s">
        <v>20</v>
      </c>
      <c r="E1629" t="s">
        <v>35</v>
      </c>
      <c r="F1629">
        <v>2</v>
      </c>
      <c r="G1629" s="12">
        <v>10</v>
      </c>
      <c r="H1629">
        <v>13</v>
      </c>
      <c r="I1629" t="s">
        <v>42</v>
      </c>
      <c r="J1629" t="s">
        <v>28</v>
      </c>
      <c r="K1629" s="4">
        <f>(Table1[[#This Row],[EndTime]]-Table1[[#This Row],[StartTime]])*1440</f>
        <v>59.999999999999943</v>
      </c>
      <c r="L1629" s="5">
        <f>Table1[[#This Row],[Attendees]]/Table1[[#This Row],[Capacity]]</f>
        <v>1.3</v>
      </c>
      <c r="M1629">
        <f>IF(Table1[[#This Row],[Attendees]]&gt;Table1[[#This Row],[Capacity]],1,0)</f>
        <v>1</v>
      </c>
      <c r="N1629" t="str">
        <f>TEXT(Table1[[#This Row],[Date]],"ddd")</f>
        <v>Wed</v>
      </c>
      <c r="O1629" t="str">
        <f>TEXT(Table1[[#This Row],[Date]],"mmm")</f>
        <v>Mar</v>
      </c>
      <c r="P1629" t="str">
        <f>IF(Table1[[#This Row],[Capacity]]&lt;=4,"Small",IF(Table1[[#This Row],[Capacity]]&lt;=8,"Medium","Large"))</f>
        <v>Large</v>
      </c>
      <c r="Q1629" t="str">
        <f>IF(Table1[[#This Row],[Utilization %]]&lt;0.25,"Barely Attended","Normal")</f>
        <v>Normal</v>
      </c>
      <c r="R1629" t="str">
        <f>IF(Table1[[#This Row],[Meeting duration (mins)]]&gt;90,"Long Meeting","Normal")</f>
        <v>Normal</v>
      </c>
    </row>
    <row r="1630" spans="1:18" x14ac:dyDescent="0.2">
      <c r="A1630">
        <v>1631</v>
      </c>
      <c r="B1630" s="1">
        <v>45321</v>
      </c>
      <c r="C1630" s="2" t="s">
        <v>29</v>
      </c>
      <c r="D1630" s="2" t="s">
        <v>16</v>
      </c>
      <c r="E1630" t="s">
        <v>49</v>
      </c>
      <c r="F1630">
        <v>3</v>
      </c>
      <c r="G1630" s="12">
        <v>12</v>
      </c>
      <c r="H1630">
        <v>4</v>
      </c>
      <c r="I1630" t="s">
        <v>39</v>
      </c>
      <c r="J1630" t="s">
        <v>30</v>
      </c>
      <c r="K1630" s="4">
        <f>(Table1[[#This Row],[EndTime]]-Table1[[#This Row],[StartTime]])*1440</f>
        <v>90</v>
      </c>
      <c r="L1630" s="5">
        <f>Table1[[#This Row],[Attendees]]/Table1[[#This Row],[Capacity]]</f>
        <v>0.33333333333333331</v>
      </c>
      <c r="M1630">
        <f>IF(Table1[[#This Row],[Attendees]]&gt;Table1[[#This Row],[Capacity]],1,0)</f>
        <v>0</v>
      </c>
      <c r="N1630" t="str">
        <f>TEXT(Table1[[#This Row],[Date]],"ddd")</f>
        <v>Tue</v>
      </c>
      <c r="O1630" t="str">
        <f>TEXT(Table1[[#This Row],[Date]],"mmm")</f>
        <v>Jan</v>
      </c>
      <c r="P1630" t="str">
        <f>IF(Table1[[#This Row],[Capacity]]&lt;=4,"Small",IF(Table1[[#This Row],[Capacity]]&lt;=8,"Medium","Large"))</f>
        <v>Large</v>
      </c>
      <c r="Q1630" t="str">
        <f>IF(Table1[[#This Row],[Utilization %]]&lt;0.25,"Barely Attended","Normal")</f>
        <v>Normal</v>
      </c>
      <c r="R1630" t="str">
        <f>IF(Table1[[#This Row],[Meeting duration (mins)]]&gt;90,"Long Meeting","Normal")</f>
        <v>Normal</v>
      </c>
    </row>
    <row r="1631" spans="1:18" x14ac:dyDescent="0.2">
      <c r="A1631">
        <v>1632</v>
      </c>
      <c r="B1631" s="1">
        <v>45325</v>
      </c>
      <c r="C1631" s="2" t="s">
        <v>31</v>
      </c>
      <c r="D1631" s="2" t="s">
        <v>50</v>
      </c>
      <c r="E1631" t="s">
        <v>38</v>
      </c>
      <c r="F1631">
        <v>3</v>
      </c>
      <c r="G1631" s="12">
        <v>16</v>
      </c>
      <c r="H1631">
        <v>5</v>
      </c>
      <c r="I1631" t="s">
        <v>39</v>
      </c>
      <c r="J1631" t="s">
        <v>28</v>
      </c>
      <c r="K1631" s="4">
        <f>(Table1[[#This Row],[EndTime]]-Table1[[#This Row],[StartTime]])*1440</f>
        <v>120.00000000000006</v>
      </c>
      <c r="L1631" s="5">
        <f>Table1[[#This Row],[Attendees]]/Table1[[#This Row],[Capacity]]</f>
        <v>0.3125</v>
      </c>
      <c r="M1631">
        <f>IF(Table1[[#This Row],[Attendees]]&gt;Table1[[#This Row],[Capacity]],1,0)</f>
        <v>0</v>
      </c>
      <c r="N1631" t="str">
        <f>TEXT(Table1[[#This Row],[Date]],"ddd")</f>
        <v>Sat</v>
      </c>
      <c r="O1631" t="str">
        <f>TEXT(Table1[[#This Row],[Date]],"mmm")</f>
        <v>Feb</v>
      </c>
      <c r="P1631" t="str">
        <f>IF(Table1[[#This Row],[Capacity]]&lt;=4,"Small",IF(Table1[[#This Row],[Capacity]]&lt;=8,"Medium","Large"))</f>
        <v>Large</v>
      </c>
      <c r="Q1631" t="str">
        <f>IF(Table1[[#This Row],[Utilization %]]&lt;0.25,"Barely Attended","Normal")</f>
        <v>Normal</v>
      </c>
      <c r="R1631" t="str">
        <f>IF(Table1[[#This Row],[Meeting duration (mins)]]&gt;90,"Long Meeting","Normal")</f>
        <v>Long Meeting</v>
      </c>
    </row>
    <row r="1632" spans="1:18" x14ac:dyDescent="0.2">
      <c r="A1632">
        <v>1633</v>
      </c>
      <c r="B1632" s="1">
        <v>45480</v>
      </c>
      <c r="C1632" s="2" t="s">
        <v>33</v>
      </c>
      <c r="D1632" s="2" t="s">
        <v>31</v>
      </c>
      <c r="E1632" t="s">
        <v>12</v>
      </c>
      <c r="F1632">
        <v>2</v>
      </c>
      <c r="G1632" s="12">
        <v>8</v>
      </c>
      <c r="H1632">
        <v>5</v>
      </c>
      <c r="I1632" t="s">
        <v>17</v>
      </c>
      <c r="J1632" t="s">
        <v>30</v>
      </c>
      <c r="K1632" s="4">
        <f>(Table1[[#This Row],[EndTime]]-Table1[[#This Row],[StartTime]])*1440</f>
        <v>30.000000000000053</v>
      </c>
      <c r="L1632" s="5">
        <f>Table1[[#This Row],[Attendees]]/Table1[[#This Row],[Capacity]]</f>
        <v>0.625</v>
      </c>
      <c r="M1632">
        <f>IF(Table1[[#This Row],[Attendees]]&gt;Table1[[#This Row],[Capacity]],1,0)</f>
        <v>0</v>
      </c>
      <c r="N1632" t="str">
        <f>TEXT(Table1[[#This Row],[Date]],"ddd")</f>
        <v>Sun</v>
      </c>
      <c r="O1632" t="str">
        <f>TEXT(Table1[[#This Row],[Date]],"mmm")</f>
        <v>Jul</v>
      </c>
      <c r="P1632" t="str">
        <f>IF(Table1[[#This Row],[Capacity]]&lt;=4,"Small",IF(Table1[[#This Row],[Capacity]]&lt;=8,"Medium","Large"))</f>
        <v>Medium</v>
      </c>
      <c r="Q1632" t="str">
        <f>IF(Table1[[#This Row],[Utilization %]]&lt;0.25,"Barely Attended","Normal")</f>
        <v>Normal</v>
      </c>
      <c r="R1632" t="str">
        <f>IF(Table1[[#This Row],[Meeting duration (mins)]]&gt;90,"Long Meeting","Normal")</f>
        <v>Normal</v>
      </c>
    </row>
    <row r="1633" spans="1:18" x14ac:dyDescent="0.2">
      <c r="A1633">
        <v>1634</v>
      </c>
      <c r="B1633" s="1">
        <v>45437</v>
      </c>
      <c r="C1633" s="2" t="s">
        <v>32</v>
      </c>
      <c r="D1633" s="2" t="s">
        <v>16</v>
      </c>
      <c r="E1633" t="s">
        <v>21</v>
      </c>
      <c r="F1633">
        <v>1</v>
      </c>
      <c r="G1633" s="12">
        <v>6</v>
      </c>
      <c r="H1633">
        <v>8</v>
      </c>
      <c r="I1633" t="s">
        <v>13</v>
      </c>
      <c r="J1633" t="s">
        <v>30</v>
      </c>
      <c r="K1633" s="4">
        <f>(Table1[[#This Row],[EndTime]]-Table1[[#This Row],[StartTime]])*1440</f>
        <v>30.000000000000053</v>
      </c>
      <c r="L1633" s="5">
        <f>Table1[[#This Row],[Attendees]]/Table1[[#This Row],[Capacity]]</f>
        <v>1.3333333333333333</v>
      </c>
      <c r="M1633">
        <f>IF(Table1[[#This Row],[Attendees]]&gt;Table1[[#This Row],[Capacity]],1,0)</f>
        <v>1</v>
      </c>
      <c r="N1633" t="str">
        <f>TEXT(Table1[[#This Row],[Date]],"ddd")</f>
        <v>Sat</v>
      </c>
      <c r="O1633" t="str">
        <f>TEXT(Table1[[#This Row],[Date]],"mmm")</f>
        <v>May</v>
      </c>
      <c r="P1633" t="str">
        <f>IF(Table1[[#This Row],[Capacity]]&lt;=4,"Small",IF(Table1[[#This Row],[Capacity]]&lt;=8,"Medium","Large"))</f>
        <v>Medium</v>
      </c>
      <c r="Q1633" t="str">
        <f>IF(Table1[[#This Row],[Utilization %]]&lt;0.25,"Barely Attended","Normal")</f>
        <v>Normal</v>
      </c>
      <c r="R1633" t="str">
        <f>IF(Table1[[#This Row],[Meeting duration (mins)]]&gt;90,"Long Meeting","Normal")</f>
        <v>Normal</v>
      </c>
    </row>
    <row r="1634" spans="1:18" x14ac:dyDescent="0.2">
      <c r="A1634">
        <v>1635</v>
      </c>
      <c r="B1634" s="1">
        <v>45502</v>
      </c>
      <c r="C1634" s="2" t="s">
        <v>11</v>
      </c>
      <c r="D1634" s="2" t="s">
        <v>46</v>
      </c>
      <c r="E1634" t="s">
        <v>38</v>
      </c>
      <c r="F1634">
        <v>3</v>
      </c>
      <c r="G1634" s="12">
        <v>16</v>
      </c>
      <c r="H1634">
        <v>8</v>
      </c>
      <c r="I1634" t="s">
        <v>41</v>
      </c>
      <c r="J1634" t="s">
        <v>40</v>
      </c>
      <c r="K1634" s="4">
        <f>(Table1[[#This Row],[EndTime]]-Table1[[#This Row],[StartTime]])*1440</f>
        <v>119.99999999999989</v>
      </c>
      <c r="L1634" s="5">
        <f>Table1[[#This Row],[Attendees]]/Table1[[#This Row],[Capacity]]</f>
        <v>0.5</v>
      </c>
      <c r="M1634">
        <f>IF(Table1[[#This Row],[Attendees]]&gt;Table1[[#This Row],[Capacity]],1,0)</f>
        <v>0</v>
      </c>
      <c r="N1634" t="str">
        <f>TEXT(Table1[[#This Row],[Date]],"ddd")</f>
        <v>Mon</v>
      </c>
      <c r="O1634" t="str">
        <f>TEXT(Table1[[#This Row],[Date]],"mmm")</f>
        <v>Jul</v>
      </c>
      <c r="P1634" t="str">
        <f>IF(Table1[[#This Row],[Capacity]]&lt;=4,"Small",IF(Table1[[#This Row],[Capacity]]&lt;=8,"Medium","Large"))</f>
        <v>Large</v>
      </c>
      <c r="Q1634" t="str">
        <f>IF(Table1[[#This Row],[Utilization %]]&lt;0.25,"Barely Attended","Normal")</f>
        <v>Normal</v>
      </c>
      <c r="R1634" t="str">
        <f>IF(Table1[[#This Row],[Meeting duration (mins)]]&gt;90,"Long Meeting","Normal")</f>
        <v>Long Meeting</v>
      </c>
    </row>
    <row r="1635" spans="1:18" x14ac:dyDescent="0.2">
      <c r="A1635">
        <v>1636</v>
      </c>
      <c r="B1635" s="1">
        <v>45343</v>
      </c>
      <c r="C1635" s="2" t="s">
        <v>44</v>
      </c>
      <c r="D1635" s="2" t="s">
        <v>37</v>
      </c>
      <c r="E1635" t="s">
        <v>25</v>
      </c>
      <c r="F1635">
        <v>1</v>
      </c>
      <c r="G1635" s="12">
        <v>4</v>
      </c>
      <c r="H1635">
        <v>6</v>
      </c>
      <c r="I1635" t="s">
        <v>27</v>
      </c>
      <c r="J1635" t="s">
        <v>30</v>
      </c>
      <c r="K1635" s="4">
        <f>(Table1[[#This Row],[EndTime]]-Table1[[#This Row],[StartTime]])*1440</f>
        <v>90.000000000000085</v>
      </c>
      <c r="L1635" s="5">
        <f>Table1[[#This Row],[Attendees]]/Table1[[#This Row],[Capacity]]</f>
        <v>1.5</v>
      </c>
      <c r="M1635">
        <f>IF(Table1[[#This Row],[Attendees]]&gt;Table1[[#This Row],[Capacity]],1,0)</f>
        <v>1</v>
      </c>
      <c r="N1635" t="str">
        <f>TEXT(Table1[[#This Row],[Date]],"ddd")</f>
        <v>Wed</v>
      </c>
      <c r="O1635" t="str">
        <f>TEXT(Table1[[#This Row],[Date]],"mmm")</f>
        <v>Feb</v>
      </c>
      <c r="P1635" t="str">
        <f>IF(Table1[[#This Row],[Capacity]]&lt;=4,"Small",IF(Table1[[#This Row],[Capacity]]&lt;=8,"Medium","Large"))</f>
        <v>Small</v>
      </c>
      <c r="Q1635" t="str">
        <f>IF(Table1[[#This Row],[Utilization %]]&lt;0.25,"Barely Attended","Normal")</f>
        <v>Normal</v>
      </c>
      <c r="R1635" t="str">
        <f>IF(Table1[[#This Row],[Meeting duration (mins)]]&gt;90,"Long Meeting","Normal")</f>
        <v>Long Meeting</v>
      </c>
    </row>
    <row r="1636" spans="1:18" x14ac:dyDescent="0.2">
      <c r="A1636">
        <v>1637</v>
      </c>
      <c r="B1636" s="1">
        <v>45468</v>
      </c>
      <c r="C1636" s="2" t="s">
        <v>37</v>
      </c>
      <c r="D1636" s="2" t="s">
        <v>10</v>
      </c>
      <c r="E1636" t="s">
        <v>35</v>
      </c>
      <c r="F1636">
        <v>2</v>
      </c>
      <c r="G1636" s="12">
        <v>10</v>
      </c>
      <c r="H1636">
        <v>11</v>
      </c>
      <c r="I1636" t="s">
        <v>41</v>
      </c>
      <c r="J1636" t="s">
        <v>18</v>
      </c>
      <c r="K1636" s="4">
        <f>(Table1[[#This Row],[EndTime]]-Table1[[#This Row],[StartTime]])*1440</f>
        <v>90</v>
      </c>
      <c r="L1636" s="5">
        <f>Table1[[#This Row],[Attendees]]/Table1[[#This Row],[Capacity]]</f>
        <v>1.1000000000000001</v>
      </c>
      <c r="M1636">
        <f>IF(Table1[[#This Row],[Attendees]]&gt;Table1[[#This Row],[Capacity]],1,0)</f>
        <v>1</v>
      </c>
      <c r="N1636" t="str">
        <f>TEXT(Table1[[#This Row],[Date]],"ddd")</f>
        <v>Tue</v>
      </c>
      <c r="O1636" t="str">
        <f>TEXT(Table1[[#This Row],[Date]],"mmm")</f>
        <v>Jun</v>
      </c>
      <c r="P1636" t="str">
        <f>IF(Table1[[#This Row],[Capacity]]&lt;=4,"Small",IF(Table1[[#This Row],[Capacity]]&lt;=8,"Medium","Large"))</f>
        <v>Large</v>
      </c>
      <c r="Q1636" t="str">
        <f>IF(Table1[[#This Row],[Utilization %]]&lt;0.25,"Barely Attended","Normal")</f>
        <v>Normal</v>
      </c>
      <c r="R1636" t="str">
        <f>IF(Table1[[#This Row],[Meeting duration (mins)]]&gt;90,"Long Meeting","Normal")</f>
        <v>Normal</v>
      </c>
    </row>
    <row r="1637" spans="1:18" x14ac:dyDescent="0.2">
      <c r="A1637">
        <v>1638</v>
      </c>
      <c r="B1637" s="1">
        <v>45605</v>
      </c>
      <c r="C1637" s="2" t="s">
        <v>47</v>
      </c>
      <c r="D1637" s="2" t="s">
        <v>36</v>
      </c>
      <c r="E1637" t="s">
        <v>21</v>
      </c>
      <c r="F1637">
        <v>1</v>
      </c>
      <c r="G1637" s="12">
        <v>6</v>
      </c>
      <c r="H1637">
        <v>7</v>
      </c>
      <c r="I1637" t="s">
        <v>17</v>
      </c>
      <c r="J1637" t="s">
        <v>14</v>
      </c>
      <c r="K1637" s="4">
        <f>(Table1[[#This Row],[EndTime]]-Table1[[#This Row],[StartTime]])*1440</f>
        <v>119.99999999999997</v>
      </c>
      <c r="L1637" s="5">
        <f>Table1[[#This Row],[Attendees]]/Table1[[#This Row],[Capacity]]</f>
        <v>1.1666666666666667</v>
      </c>
      <c r="M1637">
        <f>IF(Table1[[#This Row],[Attendees]]&gt;Table1[[#This Row],[Capacity]],1,0)</f>
        <v>1</v>
      </c>
      <c r="N1637" t="str">
        <f>TEXT(Table1[[#This Row],[Date]],"ddd")</f>
        <v>Sat</v>
      </c>
      <c r="O1637" t="str">
        <f>TEXT(Table1[[#This Row],[Date]],"mmm")</f>
        <v>Nov</v>
      </c>
      <c r="P1637" t="str">
        <f>IF(Table1[[#This Row],[Capacity]]&lt;=4,"Small",IF(Table1[[#This Row],[Capacity]]&lt;=8,"Medium","Large"))</f>
        <v>Medium</v>
      </c>
      <c r="Q1637" t="str">
        <f>IF(Table1[[#This Row],[Utilization %]]&lt;0.25,"Barely Attended","Normal")</f>
        <v>Normal</v>
      </c>
      <c r="R1637" t="str">
        <f>IF(Table1[[#This Row],[Meeting duration (mins)]]&gt;90,"Long Meeting","Normal")</f>
        <v>Long Meeting</v>
      </c>
    </row>
    <row r="1638" spans="1:18" x14ac:dyDescent="0.2">
      <c r="A1638">
        <v>1639</v>
      </c>
      <c r="B1638" s="1">
        <v>45514</v>
      </c>
      <c r="C1638" s="2" t="s">
        <v>34</v>
      </c>
      <c r="D1638" s="2" t="s">
        <v>44</v>
      </c>
      <c r="E1638" t="s">
        <v>49</v>
      </c>
      <c r="F1638">
        <v>3</v>
      </c>
      <c r="G1638" s="12">
        <v>12</v>
      </c>
      <c r="H1638">
        <v>15</v>
      </c>
      <c r="I1638" t="s">
        <v>42</v>
      </c>
      <c r="J1638" t="s">
        <v>30</v>
      </c>
      <c r="K1638" s="4">
        <f>(Table1[[#This Row],[EndTime]]-Table1[[#This Row],[StartTime]])*1440</f>
        <v>119.99999999999997</v>
      </c>
      <c r="L1638" s="5">
        <f>Table1[[#This Row],[Attendees]]/Table1[[#This Row],[Capacity]]</f>
        <v>1.25</v>
      </c>
      <c r="M1638">
        <f>IF(Table1[[#This Row],[Attendees]]&gt;Table1[[#This Row],[Capacity]],1,0)</f>
        <v>1</v>
      </c>
      <c r="N1638" t="str">
        <f>TEXT(Table1[[#This Row],[Date]],"ddd")</f>
        <v>Sat</v>
      </c>
      <c r="O1638" t="str">
        <f>TEXT(Table1[[#This Row],[Date]],"mmm")</f>
        <v>Aug</v>
      </c>
      <c r="P1638" t="str">
        <f>IF(Table1[[#This Row],[Capacity]]&lt;=4,"Small",IF(Table1[[#This Row],[Capacity]]&lt;=8,"Medium","Large"))</f>
        <v>Large</v>
      </c>
      <c r="Q1638" t="str">
        <f>IF(Table1[[#This Row],[Utilization %]]&lt;0.25,"Barely Attended","Normal")</f>
        <v>Normal</v>
      </c>
      <c r="R1638" t="str">
        <f>IF(Table1[[#This Row],[Meeting duration (mins)]]&gt;90,"Long Meeting","Normal")</f>
        <v>Long Meeting</v>
      </c>
    </row>
    <row r="1639" spans="1:18" x14ac:dyDescent="0.2">
      <c r="A1639">
        <v>1640</v>
      </c>
      <c r="B1639" s="1">
        <v>45319</v>
      </c>
      <c r="C1639" s="2" t="s">
        <v>10</v>
      </c>
      <c r="D1639" s="2" t="s">
        <v>11</v>
      </c>
      <c r="E1639" t="s">
        <v>25</v>
      </c>
      <c r="F1639">
        <v>1</v>
      </c>
      <c r="G1639" s="12">
        <v>4</v>
      </c>
      <c r="H1639">
        <v>7</v>
      </c>
      <c r="I1639" t="s">
        <v>39</v>
      </c>
      <c r="J1639" t="s">
        <v>23</v>
      </c>
      <c r="K1639" s="4">
        <f>(Table1[[#This Row],[EndTime]]-Table1[[#This Row],[StartTime]])*1440</f>
        <v>90</v>
      </c>
      <c r="L1639" s="5">
        <f>Table1[[#This Row],[Attendees]]/Table1[[#This Row],[Capacity]]</f>
        <v>1.75</v>
      </c>
      <c r="M1639">
        <f>IF(Table1[[#This Row],[Attendees]]&gt;Table1[[#This Row],[Capacity]],1,0)</f>
        <v>1</v>
      </c>
      <c r="N1639" t="str">
        <f>TEXT(Table1[[#This Row],[Date]],"ddd")</f>
        <v>Sun</v>
      </c>
      <c r="O1639" t="str">
        <f>TEXT(Table1[[#This Row],[Date]],"mmm")</f>
        <v>Jan</v>
      </c>
      <c r="P1639" t="str">
        <f>IF(Table1[[#This Row],[Capacity]]&lt;=4,"Small",IF(Table1[[#This Row],[Capacity]]&lt;=8,"Medium","Large"))</f>
        <v>Small</v>
      </c>
      <c r="Q1639" t="str">
        <f>IF(Table1[[#This Row],[Utilization %]]&lt;0.25,"Barely Attended","Normal")</f>
        <v>Normal</v>
      </c>
      <c r="R1639" t="str">
        <f>IF(Table1[[#This Row],[Meeting duration (mins)]]&gt;90,"Long Meeting","Normal")</f>
        <v>Normal</v>
      </c>
    </row>
    <row r="1640" spans="1:18" x14ac:dyDescent="0.2">
      <c r="A1640">
        <v>1641</v>
      </c>
      <c r="B1640" s="1">
        <v>45589</v>
      </c>
      <c r="C1640" s="2" t="s">
        <v>43</v>
      </c>
      <c r="D1640" s="2" t="s">
        <v>36</v>
      </c>
      <c r="E1640" t="s">
        <v>12</v>
      </c>
      <c r="F1640">
        <v>2</v>
      </c>
      <c r="G1640" s="12">
        <v>8</v>
      </c>
      <c r="H1640">
        <v>3</v>
      </c>
      <c r="I1640" t="s">
        <v>41</v>
      </c>
      <c r="J1640" t="s">
        <v>23</v>
      </c>
      <c r="K1640" s="4">
        <f>(Table1[[#This Row],[EndTime]]-Table1[[#This Row],[StartTime]])*1440</f>
        <v>29.999999999999972</v>
      </c>
      <c r="L1640" s="5">
        <f>Table1[[#This Row],[Attendees]]/Table1[[#This Row],[Capacity]]</f>
        <v>0.375</v>
      </c>
      <c r="M1640">
        <f>IF(Table1[[#This Row],[Attendees]]&gt;Table1[[#This Row],[Capacity]],1,0)</f>
        <v>0</v>
      </c>
      <c r="N1640" t="str">
        <f>TEXT(Table1[[#This Row],[Date]],"ddd")</f>
        <v>Thu</v>
      </c>
      <c r="O1640" t="str">
        <f>TEXT(Table1[[#This Row],[Date]],"mmm")</f>
        <v>Oct</v>
      </c>
      <c r="P1640" t="str">
        <f>IF(Table1[[#This Row],[Capacity]]&lt;=4,"Small",IF(Table1[[#This Row],[Capacity]]&lt;=8,"Medium","Large"))</f>
        <v>Medium</v>
      </c>
      <c r="Q1640" t="str">
        <f>IF(Table1[[#This Row],[Utilization %]]&lt;0.25,"Barely Attended","Normal")</f>
        <v>Normal</v>
      </c>
      <c r="R1640" t="str">
        <f>IF(Table1[[#This Row],[Meeting duration (mins)]]&gt;90,"Long Meeting","Normal")</f>
        <v>Normal</v>
      </c>
    </row>
    <row r="1641" spans="1:18" x14ac:dyDescent="0.2">
      <c r="A1641">
        <v>1642</v>
      </c>
      <c r="B1641" s="1">
        <v>45377</v>
      </c>
      <c r="C1641" s="2" t="s">
        <v>26</v>
      </c>
      <c r="D1641" s="2" t="s">
        <v>31</v>
      </c>
      <c r="E1641" t="s">
        <v>25</v>
      </c>
      <c r="F1641">
        <v>1</v>
      </c>
      <c r="G1641" s="12">
        <v>4</v>
      </c>
      <c r="H1641">
        <v>3</v>
      </c>
      <c r="I1641" t="s">
        <v>17</v>
      </c>
      <c r="J1641" t="s">
        <v>23</v>
      </c>
      <c r="K1641" s="4">
        <f>(Table1[[#This Row],[EndTime]]-Table1[[#This Row],[StartTime]])*1440</f>
        <v>90</v>
      </c>
      <c r="L1641" s="5">
        <f>Table1[[#This Row],[Attendees]]/Table1[[#This Row],[Capacity]]</f>
        <v>0.75</v>
      </c>
      <c r="M1641">
        <f>IF(Table1[[#This Row],[Attendees]]&gt;Table1[[#This Row],[Capacity]],1,0)</f>
        <v>0</v>
      </c>
      <c r="N1641" t="str">
        <f>TEXT(Table1[[#This Row],[Date]],"ddd")</f>
        <v>Tue</v>
      </c>
      <c r="O1641" t="str">
        <f>TEXT(Table1[[#This Row],[Date]],"mmm")</f>
        <v>Mar</v>
      </c>
      <c r="P1641" t="str">
        <f>IF(Table1[[#This Row],[Capacity]]&lt;=4,"Small",IF(Table1[[#This Row],[Capacity]]&lt;=8,"Medium","Large"))</f>
        <v>Small</v>
      </c>
      <c r="Q1641" t="str">
        <f>IF(Table1[[#This Row],[Utilization %]]&lt;0.25,"Barely Attended","Normal")</f>
        <v>Normal</v>
      </c>
      <c r="R1641" t="str">
        <f>IF(Table1[[#This Row],[Meeting duration (mins)]]&gt;90,"Long Meeting","Normal")</f>
        <v>Normal</v>
      </c>
    </row>
    <row r="1642" spans="1:18" x14ac:dyDescent="0.2">
      <c r="A1642">
        <v>1643</v>
      </c>
      <c r="B1642" s="1">
        <v>45576</v>
      </c>
      <c r="C1642" s="2" t="s">
        <v>31</v>
      </c>
      <c r="D1642" s="2" t="s">
        <v>24</v>
      </c>
      <c r="E1642" t="s">
        <v>49</v>
      </c>
      <c r="F1642">
        <v>3</v>
      </c>
      <c r="G1642" s="12">
        <v>12</v>
      </c>
      <c r="H1642">
        <v>4</v>
      </c>
      <c r="I1642" t="s">
        <v>17</v>
      </c>
      <c r="J1642" t="s">
        <v>28</v>
      </c>
      <c r="K1642" s="4">
        <f>(Table1[[#This Row],[EndTime]]-Table1[[#This Row],[StartTime]])*1440</f>
        <v>30.000000000000053</v>
      </c>
      <c r="L1642" s="5">
        <f>Table1[[#This Row],[Attendees]]/Table1[[#This Row],[Capacity]]</f>
        <v>0.33333333333333331</v>
      </c>
      <c r="M1642">
        <f>IF(Table1[[#This Row],[Attendees]]&gt;Table1[[#This Row],[Capacity]],1,0)</f>
        <v>0</v>
      </c>
      <c r="N1642" t="str">
        <f>TEXT(Table1[[#This Row],[Date]],"ddd")</f>
        <v>Fri</v>
      </c>
      <c r="O1642" t="str">
        <f>TEXT(Table1[[#This Row],[Date]],"mmm")</f>
        <v>Oct</v>
      </c>
      <c r="P1642" t="str">
        <f>IF(Table1[[#This Row],[Capacity]]&lt;=4,"Small",IF(Table1[[#This Row],[Capacity]]&lt;=8,"Medium","Large"))</f>
        <v>Large</v>
      </c>
      <c r="Q1642" t="str">
        <f>IF(Table1[[#This Row],[Utilization %]]&lt;0.25,"Barely Attended","Normal")</f>
        <v>Normal</v>
      </c>
      <c r="R1642" t="str">
        <f>IF(Table1[[#This Row],[Meeting duration (mins)]]&gt;90,"Long Meeting","Normal")</f>
        <v>Normal</v>
      </c>
    </row>
    <row r="1643" spans="1:18" x14ac:dyDescent="0.2">
      <c r="A1643">
        <v>1644</v>
      </c>
      <c r="B1643" s="1">
        <v>45485</v>
      </c>
      <c r="C1643" s="2" t="s">
        <v>16</v>
      </c>
      <c r="D1643" s="2" t="s">
        <v>11</v>
      </c>
      <c r="E1643" t="s">
        <v>12</v>
      </c>
      <c r="F1643">
        <v>2</v>
      </c>
      <c r="G1643" s="12">
        <v>8</v>
      </c>
      <c r="H1643">
        <v>3</v>
      </c>
      <c r="I1643" t="s">
        <v>42</v>
      </c>
      <c r="J1643" t="s">
        <v>14</v>
      </c>
      <c r="K1643" s="4">
        <f>(Table1[[#This Row],[EndTime]]-Table1[[#This Row],[StartTime]])*1440</f>
        <v>120.00000000000006</v>
      </c>
      <c r="L1643" s="5">
        <f>Table1[[#This Row],[Attendees]]/Table1[[#This Row],[Capacity]]</f>
        <v>0.375</v>
      </c>
      <c r="M1643">
        <f>IF(Table1[[#This Row],[Attendees]]&gt;Table1[[#This Row],[Capacity]],1,0)</f>
        <v>0</v>
      </c>
      <c r="N1643" t="str">
        <f>TEXT(Table1[[#This Row],[Date]],"ddd")</f>
        <v>Fri</v>
      </c>
      <c r="O1643" t="str">
        <f>TEXT(Table1[[#This Row],[Date]],"mmm")</f>
        <v>Jul</v>
      </c>
      <c r="P1643" t="str">
        <f>IF(Table1[[#This Row],[Capacity]]&lt;=4,"Small",IF(Table1[[#This Row],[Capacity]]&lt;=8,"Medium","Large"))</f>
        <v>Medium</v>
      </c>
      <c r="Q1643" t="str">
        <f>IF(Table1[[#This Row],[Utilization %]]&lt;0.25,"Barely Attended","Normal")</f>
        <v>Normal</v>
      </c>
      <c r="R1643" t="str">
        <f>IF(Table1[[#This Row],[Meeting duration (mins)]]&gt;90,"Long Meeting","Normal")</f>
        <v>Long Meeting</v>
      </c>
    </row>
    <row r="1644" spans="1:18" x14ac:dyDescent="0.2">
      <c r="A1644">
        <v>1645</v>
      </c>
      <c r="B1644" s="1">
        <v>45522</v>
      </c>
      <c r="C1644" s="2" t="s">
        <v>11</v>
      </c>
      <c r="D1644" s="2" t="s">
        <v>31</v>
      </c>
      <c r="E1644" t="s">
        <v>12</v>
      </c>
      <c r="F1644">
        <v>2</v>
      </c>
      <c r="G1644" s="12">
        <v>8</v>
      </c>
      <c r="H1644">
        <v>9</v>
      </c>
      <c r="I1644" t="s">
        <v>42</v>
      </c>
      <c r="J1644" t="s">
        <v>14</v>
      </c>
      <c r="K1644" s="4">
        <f>(Table1[[#This Row],[EndTime]]-Table1[[#This Row],[StartTime]])*1440</f>
        <v>59.999999999999943</v>
      </c>
      <c r="L1644" s="5">
        <f>Table1[[#This Row],[Attendees]]/Table1[[#This Row],[Capacity]]</f>
        <v>1.125</v>
      </c>
      <c r="M1644">
        <f>IF(Table1[[#This Row],[Attendees]]&gt;Table1[[#This Row],[Capacity]],1,0)</f>
        <v>1</v>
      </c>
      <c r="N1644" t="str">
        <f>TEXT(Table1[[#This Row],[Date]],"ddd")</f>
        <v>Sun</v>
      </c>
      <c r="O1644" t="str">
        <f>TEXT(Table1[[#This Row],[Date]],"mmm")</f>
        <v>Aug</v>
      </c>
      <c r="P1644" t="str">
        <f>IF(Table1[[#This Row],[Capacity]]&lt;=4,"Small",IF(Table1[[#This Row],[Capacity]]&lt;=8,"Medium","Large"))</f>
        <v>Medium</v>
      </c>
      <c r="Q1644" t="str">
        <f>IF(Table1[[#This Row],[Utilization %]]&lt;0.25,"Barely Attended","Normal")</f>
        <v>Normal</v>
      </c>
      <c r="R1644" t="str">
        <f>IF(Table1[[#This Row],[Meeting duration (mins)]]&gt;90,"Long Meeting","Normal")</f>
        <v>Normal</v>
      </c>
    </row>
    <row r="1645" spans="1:18" x14ac:dyDescent="0.2">
      <c r="A1645">
        <v>1646</v>
      </c>
      <c r="B1645" s="1">
        <v>45443</v>
      </c>
      <c r="C1645" s="2" t="s">
        <v>47</v>
      </c>
      <c r="D1645" s="2" t="s">
        <v>36</v>
      </c>
      <c r="E1645" t="s">
        <v>49</v>
      </c>
      <c r="F1645">
        <v>3</v>
      </c>
      <c r="G1645" s="12">
        <v>12</v>
      </c>
      <c r="H1645">
        <v>9</v>
      </c>
      <c r="I1645" t="s">
        <v>17</v>
      </c>
      <c r="J1645" t="s">
        <v>28</v>
      </c>
      <c r="K1645" s="4">
        <f>(Table1[[#This Row],[EndTime]]-Table1[[#This Row],[StartTime]])*1440</f>
        <v>119.99999999999997</v>
      </c>
      <c r="L1645" s="5">
        <f>Table1[[#This Row],[Attendees]]/Table1[[#This Row],[Capacity]]</f>
        <v>0.75</v>
      </c>
      <c r="M1645">
        <f>IF(Table1[[#This Row],[Attendees]]&gt;Table1[[#This Row],[Capacity]],1,0)</f>
        <v>0</v>
      </c>
      <c r="N1645" t="str">
        <f>TEXT(Table1[[#This Row],[Date]],"ddd")</f>
        <v>Fri</v>
      </c>
      <c r="O1645" t="str">
        <f>TEXT(Table1[[#This Row],[Date]],"mmm")</f>
        <v>May</v>
      </c>
      <c r="P1645" t="str">
        <f>IF(Table1[[#This Row],[Capacity]]&lt;=4,"Small",IF(Table1[[#This Row],[Capacity]]&lt;=8,"Medium","Large"))</f>
        <v>Large</v>
      </c>
      <c r="Q1645" t="str">
        <f>IF(Table1[[#This Row],[Utilization %]]&lt;0.25,"Barely Attended","Normal")</f>
        <v>Normal</v>
      </c>
      <c r="R1645" t="str">
        <f>IF(Table1[[#This Row],[Meeting duration (mins)]]&gt;90,"Long Meeting","Normal")</f>
        <v>Long Meeting</v>
      </c>
    </row>
    <row r="1646" spans="1:18" x14ac:dyDescent="0.2">
      <c r="A1646">
        <v>1647</v>
      </c>
      <c r="B1646" s="1">
        <v>45592</v>
      </c>
      <c r="C1646" s="2" t="s">
        <v>47</v>
      </c>
      <c r="D1646" s="2" t="s">
        <v>36</v>
      </c>
      <c r="E1646" t="s">
        <v>21</v>
      </c>
      <c r="F1646">
        <v>1</v>
      </c>
      <c r="G1646" s="12">
        <v>6</v>
      </c>
      <c r="H1646">
        <v>8</v>
      </c>
      <c r="I1646" t="s">
        <v>39</v>
      </c>
      <c r="J1646" t="s">
        <v>18</v>
      </c>
      <c r="K1646" s="4">
        <f>(Table1[[#This Row],[EndTime]]-Table1[[#This Row],[StartTime]])*1440</f>
        <v>119.99999999999997</v>
      </c>
      <c r="L1646" s="5">
        <f>Table1[[#This Row],[Attendees]]/Table1[[#This Row],[Capacity]]</f>
        <v>1.3333333333333333</v>
      </c>
      <c r="M1646">
        <f>IF(Table1[[#This Row],[Attendees]]&gt;Table1[[#This Row],[Capacity]],1,0)</f>
        <v>1</v>
      </c>
      <c r="N1646" t="str">
        <f>TEXT(Table1[[#This Row],[Date]],"ddd")</f>
        <v>Sun</v>
      </c>
      <c r="O1646" t="str">
        <f>TEXT(Table1[[#This Row],[Date]],"mmm")</f>
        <v>Oct</v>
      </c>
      <c r="P1646" t="str">
        <f>IF(Table1[[#This Row],[Capacity]]&lt;=4,"Small",IF(Table1[[#This Row],[Capacity]]&lt;=8,"Medium","Large"))</f>
        <v>Medium</v>
      </c>
      <c r="Q1646" t="str">
        <f>IF(Table1[[#This Row],[Utilization %]]&lt;0.25,"Barely Attended","Normal")</f>
        <v>Normal</v>
      </c>
      <c r="R1646" t="str">
        <f>IF(Table1[[#This Row],[Meeting duration (mins)]]&gt;90,"Long Meeting","Normal")</f>
        <v>Long Meeting</v>
      </c>
    </row>
    <row r="1647" spans="1:18" x14ac:dyDescent="0.2">
      <c r="A1647">
        <v>1648</v>
      </c>
      <c r="B1647" s="1">
        <v>45574</v>
      </c>
      <c r="C1647" s="2" t="s">
        <v>33</v>
      </c>
      <c r="D1647" s="2" t="s">
        <v>46</v>
      </c>
      <c r="E1647" t="s">
        <v>12</v>
      </c>
      <c r="F1647">
        <v>2</v>
      </c>
      <c r="G1647" s="12">
        <v>8</v>
      </c>
      <c r="H1647">
        <v>11</v>
      </c>
      <c r="I1647" t="s">
        <v>42</v>
      </c>
      <c r="J1647" t="s">
        <v>14</v>
      </c>
      <c r="K1647" s="4">
        <f>(Table1[[#This Row],[EndTime]]-Table1[[#This Row],[StartTime]])*1440</f>
        <v>90</v>
      </c>
      <c r="L1647" s="5">
        <f>Table1[[#This Row],[Attendees]]/Table1[[#This Row],[Capacity]]</f>
        <v>1.375</v>
      </c>
      <c r="M1647">
        <f>IF(Table1[[#This Row],[Attendees]]&gt;Table1[[#This Row],[Capacity]],1,0)</f>
        <v>1</v>
      </c>
      <c r="N1647" t="str">
        <f>TEXT(Table1[[#This Row],[Date]],"ddd")</f>
        <v>Wed</v>
      </c>
      <c r="O1647" t="str">
        <f>TEXT(Table1[[#This Row],[Date]],"mmm")</f>
        <v>Oct</v>
      </c>
      <c r="P1647" t="str">
        <f>IF(Table1[[#This Row],[Capacity]]&lt;=4,"Small",IF(Table1[[#This Row],[Capacity]]&lt;=8,"Medium","Large"))</f>
        <v>Medium</v>
      </c>
      <c r="Q1647" t="str">
        <f>IF(Table1[[#This Row],[Utilization %]]&lt;0.25,"Barely Attended","Normal")</f>
        <v>Normal</v>
      </c>
      <c r="R1647" t="str">
        <f>IF(Table1[[#This Row],[Meeting duration (mins)]]&gt;90,"Long Meeting","Normal")</f>
        <v>Normal</v>
      </c>
    </row>
    <row r="1648" spans="1:18" x14ac:dyDescent="0.2">
      <c r="A1648">
        <v>1649</v>
      </c>
      <c r="B1648" s="1">
        <v>45640</v>
      </c>
      <c r="C1648" s="2" t="s">
        <v>11</v>
      </c>
      <c r="D1648" s="2" t="s">
        <v>31</v>
      </c>
      <c r="E1648" t="s">
        <v>25</v>
      </c>
      <c r="F1648">
        <v>1</v>
      </c>
      <c r="G1648" s="12">
        <v>4</v>
      </c>
      <c r="H1648">
        <v>6</v>
      </c>
      <c r="I1648" t="s">
        <v>41</v>
      </c>
      <c r="J1648" t="s">
        <v>23</v>
      </c>
      <c r="K1648" s="4">
        <f>(Table1[[#This Row],[EndTime]]-Table1[[#This Row],[StartTime]])*1440</f>
        <v>59.999999999999943</v>
      </c>
      <c r="L1648" s="5">
        <f>Table1[[#This Row],[Attendees]]/Table1[[#This Row],[Capacity]]</f>
        <v>1.5</v>
      </c>
      <c r="M1648">
        <f>IF(Table1[[#This Row],[Attendees]]&gt;Table1[[#This Row],[Capacity]],1,0)</f>
        <v>1</v>
      </c>
      <c r="N1648" t="str">
        <f>TEXT(Table1[[#This Row],[Date]],"ddd")</f>
        <v>Sat</v>
      </c>
      <c r="O1648" t="str">
        <f>TEXT(Table1[[#This Row],[Date]],"mmm")</f>
        <v>Dec</v>
      </c>
      <c r="P1648" t="str">
        <f>IF(Table1[[#This Row],[Capacity]]&lt;=4,"Small",IF(Table1[[#This Row],[Capacity]]&lt;=8,"Medium","Large"))</f>
        <v>Small</v>
      </c>
      <c r="Q1648" t="str">
        <f>IF(Table1[[#This Row],[Utilization %]]&lt;0.25,"Barely Attended","Normal")</f>
        <v>Normal</v>
      </c>
      <c r="R1648" t="str">
        <f>IF(Table1[[#This Row],[Meeting duration (mins)]]&gt;90,"Long Meeting","Normal")</f>
        <v>Normal</v>
      </c>
    </row>
    <row r="1649" spans="1:18" x14ac:dyDescent="0.2">
      <c r="A1649">
        <v>1650</v>
      </c>
      <c r="B1649" s="1">
        <v>45390</v>
      </c>
      <c r="C1649" s="2" t="s">
        <v>10</v>
      </c>
      <c r="D1649" s="2" t="s">
        <v>11</v>
      </c>
      <c r="E1649" t="s">
        <v>49</v>
      </c>
      <c r="F1649">
        <v>3</v>
      </c>
      <c r="G1649" s="12">
        <v>12</v>
      </c>
      <c r="H1649">
        <v>10</v>
      </c>
      <c r="I1649" t="s">
        <v>27</v>
      </c>
      <c r="J1649" t="s">
        <v>30</v>
      </c>
      <c r="K1649" s="4">
        <f>(Table1[[#This Row],[EndTime]]-Table1[[#This Row],[StartTime]])*1440</f>
        <v>90</v>
      </c>
      <c r="L1649" s="5">
        <f>Table1[[#This Row],[Attendees]]/Table1[[#This Row],[Capacity]]</f>
        <v>0.83333333333333337</v>
      </c>
      <c r="M1649">
        <f>IF(Table1[[#This Row],[Attendees]]&gt;Table1[[#This Row],[Capacity]],1,0)</f>
        <v>0</v>
      </c>
      <c r="N1649" t="str">
        <f>TEXT(Table1[[#This Row],[Date]],"ddd")</f>
        <v>Mon</v>
      </c>
      <c r="O1649" t="str">
        <f>TEXT(Table1[[#This Row],[Date]],"mmm")</f>
        <v>Apr</v>
      </c>
      <c r="P1649" t="str">
        <f>IF(Table1[[#This Row],[Capacity]]&lt;=4,"Small",IF(Table1[[#This Row],[Capacity]]&lt;=8,"Medium","Large"))</f>
        <v>Large</v>
      </c>
      <c r="Q1649" t="str">
        <f>IF(Table1[[#This Row],[Utilization %]]&lt;0.25,"Barely Attended","Normal")</f>
        <v>Normal</v>
      </c>
      <c r="R1649" t="str">
        <f>IF(Table1[[#This Row],[Meeting duration (mins)]]&gt;90,"Long Meeting","Normal")</f>
        <v>Normal</v>
      </c>
    </row>
    <row r="1650" spans="1:18" x14ac:dyDescent="0.2">
      <c r="A1650">
        <v>1651</v>
      </c>
      <c r="B1650" s="1">
        <v>45467</v>
      </c>
      <c r="C1650" s="2" t="s">
        <v>26</v>
      </c>
      <c r="D1650" s="2" t="s">
        <v>24</v>
      </c>
      <c r="E1650" t="s">
        <v>21</v>
      </c>
      <c r="F1650">
        <v>1</v>
      </c>
      <c r="G1650" s="12">
        <v>6</v>
      </c>
      <c r="H1650">
        <v>2</v>
      </c>
      <c r="I1650" t="s">
        <v>41</v>
      </c>
      <c r="J1650" t="s">
        <v>23</v>
      </c>
      <c r="K1650" s="4">
        <f>(Table1[[#This Row],[EndTime]]-Table1[[#This Row],[StartTime]])*1440</f>
        <v>120.00000000000006</v>
      </c>
      <c r="L1650" s="5">
        <f>Table1[[#This Row],[Attendees]]/Table1[[#This Row],[Capacity]]</f>
        <v>0.33333333333333331</v>
      </c>
      <c r="M1650">
        <f>IF(Table1[[#This Row],[Attendees]]&gt;Table1[[#This Row],[Capacity]],1,0)</f>
        <v>0</v>
      </c>
      <c r="N1650" t="str">
        <f>TEXT(Table1[[#This Row],[Date]],"ddd")</f>
        <v>Mon</v>
      </c>
      <c r="O1650" t="str">
        <f>TEXT(Table1[[#This Row],[Date]],"mmm")</f>
        <v>Jun</v>
      </c>
      <c r="P1650" t="str">
        <f>IF(Table1[[#This Row],[Capacity]]&lt;=4,"Small",IF(Table1[[#This Row],[Capacity]]&lt;=8,"Medium","Large"))</f>
        <v>Medium</v>
      </c>
      <c r="Q1650" t="str">
        <f>IF(Table1[[#This Row],[Utilization %]]&lt;0.25,"Barely Attended","Normal")</f>
        <v>Normal</v>
      </c>
      <c r="R1650" t="str">
        <f>IF(Table1[[#This Row],[Meeting duration (mins)]]&gt;90,"Long Meeting","Normal")</f>
        <v>Long Meeting</v>
      </c>
    </row>
    <row r="1651" spans="1:18" x14ac:dyDescent="0.2">
      <c r="A1651">
        <v>1652</v>
      </c>
      <c r="B1651" s="1">
        <v>45294</v>
      </c>
      <c r="C1651" s="2" t="s">
        <v>26</v>
      </c>
      <c r="D1651" s="2" t="s">
        <v>24</v>
      </c>
      <c r="E1651" t="s">
        <v>35</v>
      </c>
      <c r="F1651">
        <v>2</v>
      </c>
      <c r="G1651" s="12">
        <v>10</v>
      </c>
      <c r="H1651">
        <v>9</v>
      </c>
      <c r="I1651" t="s">
        <v>42</v>
      </c>
      <c r="J1651" t="s">
        <v>28</v>
      </c>
      <c r="K1651" s="4">
        <f>(Table1[[#This Row],[EndTime]]-Table1[[#This Row],[StartTime]])*1440</f>
        <v>120.00000000000006</v>
      </c>
      <c r="L1651" s="5">
        <f>Table1[[#This Row],[Attendees]]/Table1[[#This Row],[Capacity]]</f>
        <v>0.9</v>
      </c>
      <c r="M1651">
        <f>IF(Table1[[#This Row],[Attendees]]&gt;Table1[[#This Row],[Capacity]],1,0)</f>
        <v>0</v>
      </c>
      <c r="N1651" t="str">
        <f>TEXT(Table1[[#This Row],[Date]],"ddd")</f>
        <v>Wed</v>
      </c>
      <c r="O1651" t="str">
        <f>TEXT(Table1[[#This Row],[Date]],"mmm")</f>
        <v>Jan</v>
      </c>
      <c r="P1651" t="str">
        <f>IF(Table1[[#This Row],[Capacity]]&lt;=4,"Small",IF(Table1[[#This Row],[Capacity]]&lt;=8,"Medium","Large"))</f>
        <v>Large</v>
      </c>
      <c r="Q1651" t="str">
        <f>IF(Table1[[#This Row],[Utilization %]]&lt;0.25,"Barely Attended","Normal")</f>
        <v>Normal</v>
      </c>
      <c r="R1651" t="str">
        <f>IF(Table1[[#This Row],[Meeting duration (mins)]]&gt;90,"Long Meeting","Normal")</f>
        <v>Long Meeting</v>
      </c>
    </row>
    <row r="1652" spans="1:18" x14ac:dyDescent="0.2">
      <c r="A1652">
        <v>1653</v>
      </c>
      <c r="B1652" s="1">
        <v>45523</v>
      </c>
      <c r="C1652" s="2" t="s">
        <v>31</v>
      </c>
      <c r="D1652" s="2" t="s">
        <v>46</v>
      </c>
      <c r="E1652" t="s">
        <v>12</v>
      </c>
      <c r="F1652">
        <v>2</v>
      </c>
      <c r="G1652" s="12">
        <v>8</v>
      </c>
      <c r="H1652">
        <v>2</v>
      </c>
      <c r="I1652" t="s">
        <v>27</v>
      </c>
      <c r="J1652" t="s">
        <v>18</v>
      </c>
      <c r="K1652" s="4">
        <f>(Table1[[#This Row],[EndTime]]-Table1[[#This Row],[StartTime]])*1440</f>
        <v>59.999999999999943</v>
      </c>
      <c r="L1652" s="5">
        <f>Table1[[#This Row],[Attendees]]/Table1[[#This Row],[Capacity]]</f>
        <v>0.25</v>
      </c>
      <c r="M1652">
        <f>IF(Table1[[#This Row],[Attendees]]&gt;Table1[[#This Row],[Capacity]],1,0)</f>
        <v>0</v>
      </c>
      <c r="N1652" t="str">
        <f>TEXT(Table1[[#This Row],[Date]],"ddd")</f>
        <v>Mon</v>
      </c>
      <c r="O1652" t="str">
        <f>TEXT(Table1[[#This Row],[Date]],"mmm")</f>
        <v>Aug</v>
      </c>
      <c r="P1652" t="str">
        <f>IF(Table1[[#This Row],[Capacity]]&lt;=4,"Small",IF(Table1[[#This Row],[Capacity]]&lt;=8,"Medium","Large"))</f>
        <v>Medium</v>
      </c>
      <c r="Q1652" t="str">
        <f>IF(Table1[[#This Row],[Utilization %]]&lt;0.25,"Barely Attended","Normal")</f>
        <v>Normal</v>
      </c>
      <c r="R1652" t="str">
        <f>IF(Table1[[#This Row],[Meeting duration (mins)]]&gt;90,"Long Meeting","Normal")</f>
        <v>Normal</v>
      </c>
    </row>
    <row r="1653" spans="1:18" x14ac:dyDescent="0.2">
      <c r="A1653">
        <v>1654</v>
      </c>
      <c r="B1653" s="1">
        <v>45606</v>
      </c>
      <c r="C1653" s="2" t="s">
        <v>32</v>
      </c>
      <c r="D1653" s="2" t="s">
        <v>45</v>
      </c>
      <c r="E1653" t="s">
        <v>49</v>
      </c>
      <c r="F1653">
        <v>3</v>
      </c>
      <c r="G1653" s="12">
        <v>12</v>
      </c>
      <c r="H1653">
        <v>1</v>
      </c>
      <c r="I1653" t="s">
        <v>17</v>
      </c>
      <c r="J1653" t="s">
        <v>23</v>
      </c>
      <c r="K1653" s="4">
        <f>(Table1[[#This Row],[EndTime]]-Table1[[#This Row],[StartTime]])*1440</f>
        <v>90</v>
      </c>
      <c r="L1653" s="5">
        <f>Table1[[#This Row],[Attendees]]/Table1[[#This Row],[Capacity]]</f>
        <v>8.3333333333333329E-2</v>
      </c>
      <c r="M1653">
        <f>IF(Table1[[#This Row],[Attendees]]&gt;Table1[[#This Row],[Capacity]],1,0)</f>
        <v>0</v>
      </c>
      <c r="N1653" t="str">
        <f>TEXT(Table1[[#This Row],[Date]],"ddd")</f>
        <v>Sun</v>
      </c>
      <c r="O1653" t="str">
        <f>TEXT(Table1[[#This Row],[Date]],"mmm")</f>
        <v>Nov</v>
      </c>
      <c r="P1653" t="str">
        <f>IF(Table1[[#This Row],[Capacity]]&lt;=4,"Small",IF(Table1[[#This Row],[Capacity]]&lt;=8,"Medium","Large"))</f>
        <v>Large</v>
      </c>
      <c r="Q1653" t="str">
        <f>IF(Table1[[#This Row],[Utilization %]]&lt;0.25,"Barely Attended","Normal")</f>
        <v>Barely Attended</v>
      </c>
      <c r="R1653" t="str">
        <f>IF(Table1[[#This Row],[Meeting duration (mins)]]&gt;90,"Long Meeting","Normal")</f>
        <v>Normal</v>
      </c>
    </row>
    <row r="1654" spans="1:18" x14ac:dyDescent="0.2">
      <c r="A1654">
        <v>1655</v>
      </c>
      <c r="B1654" s="1">
        <v>45397</v>
      </c>
      <c r="C1654" s="2" t="s">
        <v>29</v>
      </c>
      <c r="D1654" s="2" t="s">
        <v>16</v>
      </c>
      <c r="E1654" t="s">
        <v>49</v>
      </c>
      <c r="F1654">
        <v>3</v>
      </c>
      <c r="G1654" s="12">
        <v>12</v>
      </c>
      <c r="H1654">
        <v>7</v>
      </c>
      <c r="I1654" t="s">
        <v>42</v>
      </c>
      <c r="J1654" t="s">
        <v>30</v>
      </c>
      <c r="K1654" s="4">
        <f>(Table1[[#This Row],[EndTime]]-Table1[[#This Row],[StartTime]])*1440</f>
        <v>90</v>
      </c>
      <c r="L1654" s="5">
        <f>Table1[[#This Row],[Attendees]]/Table1[[#This Row],[Capacity]]</f>
        <v>0.58333333333333337</v>
      </c>
      <c r="M1654">
        <f>IF(Table1[[#This Row],[Attendees]]&gt;Table1[[#This Row],[Capacity]],1,0)</f>
        <v>0</v>
      </c>
      <c r="N1654" t="str">
        <f>TEXT(Table1[[#This Row],[Date]],"ddd")</f>
        <v>Mon</v>
      </c>
      <c r="O1654" t="str">
        <f>TEXT(Table1[[#This Row],[Date]],"mmm")</f>
        <v>Apr</v>
      </c>
      <c r="P1654" t="str">
        <f>IF(Table1[[#This Row],[Capacity]]&lt;=4,"Small",IF(Table1[[#This Row],[Capacity]]&lt;=8,"Medium","Large"))</f>
        <v>Large</v>
      </c>
      <c r="Q1654" t="str">
        <f>IF(Table1[[#This Row],[Utilization %]]&lt;0.25,"Barely Attended","Normal")</f>
        <v>Normal</v>
      </c>
      <c r="R1654" t="str">
        <f>IF(Table1[[#This Row],[Meeting duration (mins)]]&gt;90,"Long Meeting","Normal")</f>
        <v>Normal</v>
      </c>
    </row>
    <row r="1655" spans="1:18" x14ac:dyDescent="0.2">
      <c r="A1655">
        <v>1656</v>
      </c>
      <c r="B1655" s="1">
        <v>45501</v>
      </c>
      <c r="C1655" s="2" t="s">
        <v>47</v>
      </c>
      <c r="D1655" s="2" t="s">
        <v>36</v>
      </c>
      <c r="E1655" t="s">
        <v>21</v>
      </c>
      <c r="F1655">
        <v>1</v>
      </c>
      <c r="G1655" s="12">
        <v>6</v>
      </c>
      <c r="H1655">
        <v>1</v>
      </c>
      <c r="I1655" t="s">
        <v>27</v>
      </c>
      <c r="J1655" t="s">
        <v>23</v>
      </c>
      <c r="K1655" s="4">
        <f>(Table1[[#This Row],[EndTime]]-Table1[[#This Row],[StartTime]])*1440</f>
        <v>119.99999999999997</v>
      </c>
      <c r="L1655" s="5">
        <f>Table1[[#This Row],[Attendees]]/Table1[[#This Row],[Capacity]]</f>
        <v>0.16666666666666666</v>
      </c>
      <c r="M1655">
        <f>IF(Table1[[#This Row],[Attendees]]&gt;Table1[[#This Row],[Capacity]],1,0)</f>
        <v>0</v>
      </c>
      <c r="N1655" t="str">
        <f>TEXT(Table1[[#This Row],[Date]],"ddd")</f>
        <v>Sun</v>
      </c>
      <c r="O1655" t="str">
        <f>TEXT(Table1[[#This Row],[Date]],"mmm")</f>
        <v>Jul</v>
      </c>
      <c r="P1655" t="str">
        <f>IF(Table1[[#This Row],[Capacity]]&lt;=4,"Small",IF(Table1[[#This Row],[Capacity]]&lt;=8,"Medium","Large"))</f>
        <v>Medium</v>
      </c>
      <c r="Q1655" t="str">
        <f>IF(Table1[[#This Row],[Utilization %]]&lt;0.25,"Barely Attended","Normal")</f>
        <v>Barely Attended</v>
      </c>
      <c r="R1655" t="str">
        <f>IF(Table1[[#This Row],[Meeting duration (mins)]]&gt;90,"Long Meeting","Normal")</f>
        <v>Long Meeting</v>
      </c>
    </row>
    <row r="1656" spans="1:18" x14ac:dyDescent="0.2">
      <c r="A1656">
        <v>1657</v>
      </c>
      <c r="B1656" s="1">
        <v>45649</v>
      </c>
      <c r="C1656" s="2" t="s">
        <v>31</v>
      </c>
      <c r="D1656" s="2" t="s">
        <v>24</v>
      </c>
      <c r="E1656" t="s">
        <v>12</v>
      </c>
      <c r="F1656">
        <v>2</v>
      </c>
      <c r="G1656" s="12">
        <v>8</v>
      </c>
      <c r="H1656">
        <v>7</v>
      </c>
      <c r="I1656" t="s">
        <v>13</v>
      </c>
      <c r="J1656" t="s">
        <v>28</v>
      </c>
      <c r="K1656" s="4">
        <f>(Table1[[#This Row],[EndTime]]-Table1[[#This Row],[StartTime]])*1440</f>
        <v>30.000000000000053</v>
      </c>
      <c r="L1656" s="5">
        <f>Table1[[#This Row],[Attendees]]/Table1[[#This Row],[Capacity]]</f>
        <v>0.875</v>
      </c>
      <c r="M1656">
        <f>IF(Table1[[#This Row],[Attendees]]&gt;Table1[[#This Row],[Capacity]],1,0)</f>
        <v>0</v>
      </c>
      <c r="N1656" t="str">
        <f>TEXT(Table1[[#This Row],[Date]],"ddd")</f>
        <v>Mon</v>
      </c>
      <c r="O1656" t="str">
        <f>TEXT(Table1[[#This Row],[Date]],"mmm")</f>
        <v>Dec</v>
      </c>
      <c r="P1656" t="str">
        <f>IF(Table1[[#This Row],[Capacity]]&lt;=4,"Small",IF(Table1[[#This Row],[Capacity]]&lt;=8,"Medium","Large"))</f>
        <v>Medium</v>
      </c>
      <c r="Q1656" t="str">
        <f>IF(Table1[[#This Row],[Utilization %]]&lt;0.25,"Barely Attended","Normal")</f>
        <v>Normal</v>
      </c>
      <c r="R1656" t="str">
        <f>IF(Table1[[#This Row],[Meeting duration (mins)]]&gt;90,"Long Meeting","Normal")</f>
        <v>Normal</v>
      </c>
    </row>
    <row r="1657" spans="1:18" x14ac:dyDescent="0.2">
      <c r="A1657">
        <v>1658</v>
      </c>
      <c r="B1657" s="1">
        <v>45470</v>
      </c>
      <c r="C1657" s="2" t="s">
        <v>36</v>
      </c>
      <c r="D1657" s="2" t="s">
        <v>29</v>
      </c>
      <c r="E1657" t="s">
        <v>49</v>
      </c>
      <c r="F1657">
        <v>3</v>
      </c>
      <c r="G1657" s="12">
        <v>12</v>
      </c>
      <c r="H1657">
        <v>14</v>
      </c>
      <c r="I1657" t="s">
        <v>42</v>
      </c>
      <c r="J1657" t="s">
        <v>14</v>
      </c>
      <c r="K1657" s="4">
        <f>(Table1[[#This Row],[EndTime]]-Table1[[#This Row],[StartTime]])*1440</f>
        <v>90</v>
      </c>
      <c r="L1657" s="5">
        <f>Table1[[#This Row],[Attendees]]/Table1[[#This Row],[Capacity]]</f>
        <v>1.1666666666666667</v>
      </c>
      <c r="M1657">
        <f>IF(Table1[[#This Row],[Attendees]]&gt;Table1[[#This Row],[Capacity]],1,0)</f>
        <v>1</v>
      </c>
      <c r="N1657" t="str">
        <f>TEXT(Table1[[#This Row],[Date]],"ddd")</f>
        <v>Thu</v>
      </c>
      <c r="O1657" t="str">
        <f>TEXT(Table1[[#This Row],[Date]],"mmm")</f>
        <v>Jun</v>
      </c>
      <c r="P1657" t="str">
        <f>IF(Table1[[#This Row],[Capacity]]&lt;=4,"Small",IF(Table1[[#This Row],[Capacity]]&lt;=8,"Medium","Large"))</f>
        <v>Large</v>
      </c>
      <c r="Q1657" t="str">
        <f>IF(Table1[[#This Row],[Utilization %]]&lt;0.25,"Barely Attended","Normal")</f>
        <v>Normal</v>
      </c>
      <c r="R1657" t="str">
        <f>IF(Table1[[#This Row],[Meeting duration (mins)]]&gt;90,"Long Meeting","Normal")</f>
        <v>Normal</v>
      </c>
    </row>
    <row r="1658" spans="1:18" x14ac:dyDescent="0.2">
      <c r="A1658">
        <v>1659</v>
      </c>
      <c r="B1658" s="1">
        <v>45650</v>
      </c>
      <c r="C1658" s="2" t="s">
        <v>33</v>
      </c>
      <c r="D1658" s="2" t="s">
        <v>48</v>
      </c>
      <c r="E1658" t="s">
        <v>21</v>
      </c>
      <c r="F1658">
        <v>1</v>
      </c>
      <c r="G1658" s="12">
        <v>6</v>
      </c>
      <c r="H1658">
        <v>3</v>
      </c>
      <c r="I1658" t="s">
        <v>41</v>
      </c>
      <c r="J1658" t="s">
        <v>14</v>
      </c>
      <c r="K1658" s="4">
        <f>(Table1[[#This Row],[EndTime]]-Table1[[#This Row],[StartTime]])*1440</f>
        <v>120.00000000000006</v>
      </c>
      <c r="L1658" s="5">
        <f>Table1[[#This Row],[Attendees]]/Table1[[#This Row],[Capacity]]</f>
        <v>0.5</v>
      </c>
      <c r="M1658">
        <f>IF(Table1[[#This Row],[Attendees]]&gt;Table1[[#This Row],[Capacity]],1,0)</f>
        <v>0</v>
      </c>
      <c r="N1658" t="str">
        <f>TEXT(Table1[[#This Row],[Date]],"ddd")</f>
        <v>Tue</v>
      </c>
      <c r="O1658" t="str">
        <f>TEXT(Table1[[#This Row],[Date]],"mmm")</f>
        <v>Dec</v>
      </c>
      <c r="P1658" t="str">
        <f>IF(Table1[[#This Row],[Capacity]]&lt;=4,"Small",IF(Table1[[#This Row],[Capacity]]&lt;=8,"Medium","Large"))</f>
        <v>Medium</v>
      </c>
      <c r="Q1658" t="str">
        <f>IF(Table1[[#This Row],[Utilization %]]&lt;0.25,"Barely Attended","Normal")</f>
        <v>Normal</v>
      </c>
      <c r="R1658" t="str">
        <f>IF(Table1[[#This Row],[Meeting duration (mins)]]&gt;90,"Long Meeting","Normal")</f>
        <v>Long Meeting</v>
      </c>
    </row>
    <row r="1659" spans="1:18" x14ac:dyDescent="0.2">
      <c r="A1659">
        <v>1660</v>
      </c>
      <c r="B1659" s="1">
        <v>45366</v>
      </c>
      <c r="C1659" s="2" t="s">
        <v>29</v>
      </c>
      <c r="D1659" s="2" t="s">
        <v>16</v>
      </c>
      <c r="E1659" t="s">
        <v>35</v>
      </c>
      <c r="F1659">
        <v>2</v>
      </c>
      <c r="G1659" s="12">
        <v>10</v>
      </c>
      <c r="H1659">
        <v>12</v>
      </c>
      <c r="I1659" t="s">
        <v>41</v>
      </c>
      <c r="J1659" t="s">
        <v>14</v>
      </c>
      <c r="K1659" s="4">
        <f>(Table1[[#This Row],[EndTime]]-Table1[[#This Row],[StartTime]])*1440</f>
        <v>90</v>
      </c>
      <c r="L1659" s="5">
        <f>Table1[[#This Row],[Attendees]]/Table1[[#This Row],[Capacity]]</f>
        <v>1.2</v>
      </c>
      <c r="M1659">
        <f>IF(Table1[[#This Row],[Attendees]]&gt;Table1[[#This Row],[Capacity]],1,0)</f>
        <v>1</v>
      </c>
      <c r="N1659" t="str">
        <f>TEXT(Table1[[#This Row],[Date]],"ddd")</f>
        <v>Fri</v>
      </c>
      <c r="O1659" t="str">
        <f>TEXT(Table1[[#This Row],[Date]],"mmm")</f>
        <v>Mar</v>
      </c>
      <c r="P1659" t="str">
        <f>IF(Table1[[#This Row],[Capacity]]&lt;=4,"Small",IF(Table1[[#This Row],[Capacity]]&lt;=8,"Medium","Large"))</f>
        <v>Large</v>
      </c>
      <c r="Q1659" t="str">
        <f>IF(Table1[[#This Row],[Utilization %]]&lt;0.25,"Barely Attended","Normal")</f>
        <v>Normal</v>
      </c>
      <c r="R1659" t="str">
        <f>IF(Table1[[#This Row],[Meeting duration (mins)]]&gt;90,"Long Meeting","Normal")</f>
        <v>Normal</v>
      </c>
    </row>
    <row r="1660" spans="1:18" x14ac:dyDescent="0.2">
      <c r="A1660">
        <v>1661</v>
      </c>
      <c r="B1660" s="1">
        <v>45546</v>
      </c>
      <c r="C1660" s="2" t="s">
        <v>16</v>
      </c>
      <c r="D1660" s="2" t="s">
        <v>26</v>
      </c>
      <c r="E1660" t="s">
        <v>49</v>
      </c>
      <c r="F1660">
        <v>3</v>
      </c>
      <c r="G1660" s="12">
        <v>12</v>
      </c>
      <c r="H1660">
        <v>13</v>
      </c>
      <c r="I1660" t="s">
        <v>17</v>
      </c>
      <c r="J1660" t="s">
        <v>30</v>
      </c>
      <c r="K1660" s="4">
        <f>(Table1[[#This Row],[EndTime]]-Table1[[#This Row],[StartTime]])*1440</f>
        <v>90</v>
      </c>
      <c r="L1660" s="5">
        <f>Table1[[#This Row],[Attendees]]/Table1[[#This Row],[Capacity]]</f>
        <v>1.0833333333333333</v>
      </c>
      <c r="M1660">
        <f>IF(Table1[[#This Row],[Attendees]]&gt;Table1[[#This Row],[Capacity]],1,0)</f>
        <v>1</v>
      </c>
      <c r="N1660" t="str">
        <f>TEXT(Table1[[#This Row],[Date]],"ddd")</f>
        <v>Wed</v>
      </c>
      <c r="O1660" t="str">
        <f>TEXT(Table1[[#This Row],[Date]],"mmm")</f>
        <v>Sep</v>
      </c>
      <c r="P1660" t="str">
        <f>IF(Table1[[#This Row],[Capacity]]&lt;=4,"Small",IF(Table1[[#This Row],[Capacity]]&lt;=8,"Medium","Large"))</f>
        <v>Large</v>
      </c>
      <c r="Q1660" t="str">
        <f>IF(Table1[[#This Row],[Utilization %]]&lt;0.25,"Barely Attended","Normal")</f>
        <v>Normal</v>
      </c>
      <c r="R1660" t="str">
        <f>IF(Table1[[#This Row],[Meeting duration (mins)]]&gt;90,"Long Meeting","Normal")</f>
        <v>Normal</v>
      </c>
    </row>
    <row r="1661" spans="1:18" x14ac:dyDescent="0.2">
      <c r="A1661">
        <v>1662</v>
      </c>
      <c r="B1661" s="1">
        <v>45545</v>
      </c>
      <c r="C1661" s="2" t="s">
        <v>15</v>
      </c>
      <c r="D1661" s="2" t="s">
        <v>32</v>
      </c>
      <c r="E1661" t="s">
        <v>21</v>
      </c>
      <c r="F1661">
        <v>1</v>
      </c>
      <c r="G1661" s="12">
        <v>6</v>
      </c>
      <c r="H1661">
        <v>9</v>
      </c>
      <c r="I1661" t="s">
        <v>17</v>
      </c>
      <c r="J1661" t="s">
        <v>40</v>
      </c>
      <c r="K1661" s="4">
        <f>(Table1[[#This Row],[EndTime]]-Table1[[#This Row],[StartTime]])*1440</f>
        <v>89.999999999999915</v>
      </c>
      <c r="L1661" s="5">
        <f>Table1[[#This Row],[Attendees]]/Table1[[#This Row],[Capacity]]</f>
        <v>1.5</v>
      </c>
      <c r="M1661">
        <f>IF(Table1[[#This Row],[Attendees]]&gt;Table1[[#This Row],[Capacity]],1,0)</f>
        <v>1</v>
      </c>
      <c r="N1661" t="str">
        <f>TEXT(Table1[[#This Row],[Date]],"ddd")</f>
        <v>Tue</v>
      </c>
      <c r="O1661" t="str">
        <f>TEXT(Table1[[#This Row],[Date]],"mmm")</f>
        <v>Sep</v>
      </c>
      <c r="P1661" t="str">
        <f>IF(Table1[[#This Row],[Capacity]]&lt;=4,"Small",IF(Table1[[#This Row],[Capacity]]&lt;=8,"Medium","Large"))</f>
        <v>Medium</v>
      </c>
      <c r="Q1661" t="str">
        <f>IF(Table1[[#This Row],[Utilization %]]&lt;0.25,"Barely Attended","Normal")</f>
        <v>Normal</v>
      </c>
      <c r="R1661" t="str">
        <f>IF(Table1[[#This Row],[Meeting duration (mins)]]&gt;90,"Long Meeting","Normal")</f>
        <v>Normal</v>
      </c>
    </row>
    <row r="1662" spans="1:18" x14ac:dyDescent="0.2">
      <c r="A1662">
        <v>1663</v>
      </c>
      <c r="B1662" s="1">
        <v>45339</v>
      </c>
      <c r="C1662" s="2" t="s">
        <v>16</v>
      </c>
      <c r="D1662" s="2" t="s">
        <v>10</v>
      </c>
      <c r="E1662" t="s">
        <v>49</v>
      </c>
      <c r="F1662">
        <v>3</v>
      </c>
      <c r="G1662" s="12">
        <v>12</v>
      </c>
      <c r="H1662">
        <v>13</v>
      </c>
      <c r="I1662" t="s">
        <v>41</v>
      </c>
      <c r="J1662" t="s">
        <v>30</v>
      </c>
      <c r="K1662" s="4">
        <f>(Table1[[#This Row],[EndTime]]-Table1[[#This Row],[StartTime]])*1440</f>
        <v>30.000000000000053</v>
      </c>
      <c r="L1662" s="5">
        <f>Table1[[#This Row],[Attendees]]/Table1[[#This Row],[Capacity]]</f>
        <v>1.0833333333333333</v>
      </c>
      <c r="M1662">
        <f>IF(Table1[[#This Row],[Attendees]]&gt;Table1[[#This Row],[Capacity]],1,0)</f>
        <v>1</v>
      </c>
      <c r="N1662" t="str">
        <f>TEXT(Table1[[#This Row],[Date]],"ddd")</f>
        <v>Sat</v>
      </c>
      <c r="O1662" t="str">
        <f>TEXT(Table1[[#This Row],[Date]],"mmm")</f>
        <v>Feb</v>
      </c>
      <c r="P1662" t="str">
        <f>IF(Table1[[#This Row],[Capacity]]&lt;=4,"Small",IF(Table1[[#This Row],[Capacity]]&lt;=8,"Medium","Large"))</f>
        <v>Large</v>
      </c>
      <c r="Q1662" t="str">
        <f>IF(Table1[[#This Row],[Utilization %]]&lt;0.25,"Barely Attended","Normal")</f>
        <v>Normal</v>
      </c>
      <c r="R1662" t="str">
        <f>IF(Table1[[#This Row],[Meeting duration (mins)]]&gt;90,"Long Meeting","Normal")</f>
        <v>Normal</v>
      </c>
    </row>
    <row r="1663" spans="1:18" x14ac:dyDescent="0.2">
      <c r="A1663">
        <v>1664</v>
      </c>
      <c r="B1663" s="1">
        <v>45610</v>
      </c>
      <c r="C1663" s="2" t="s">
        <v>31</v>
      </c>
      <c r="D1663" s="2" t="s">
        <v>48</v>
      </c>
      <c r="E1663" t="s">
        <v>38</v>
      </c>
      <c r="F1663">
        <v>3</v>
      </c>
      <c r="G1663" s="12">
        <v>16</v>
      </c>
      <c r="H1663">
        <v>16</v>
      </c>
      <c r="I1663" t="s">
        <v>39</v>
      </c>
      <c r="J1663" t="s">
        <v>30</v>
      </c>
      <c r="K1663" s="4">
        <f>(Table1[[#This Row],[EndTime]]-Table1[[#This Row],[StartTime]])*1440</f>
        <v>90</v>
      </c>
      <c r="L1663" s="5">
        <f>Table1[[#This Row],[Attendees]]/Table1[[#This Row],[Capacity]]</f>
        <v>1</v>
      </c>
      <c r="M1663">
        <f>IF(Table1[[#This Row],[Attendees]]&gt;Table1[[#This Row],[Capacity]],1,0)</f>
        <v>0</v>
      </c>
      <c r="N1663" t="str">
        <f>TEXT(Table1[[#This Row],[Date]],"ddd")</f>
        <v>Thu</v>
      </c>
      <c r="O1663" t="str">
        <f>TEXT(Table1[[#This Row],[Date]],"mmm")</f>
        <v>Nov</v>
      </c>
      <c r="P1663" t="str">
        <f>IF(Table1[[#This Row],[Capacity]]&lt;=4,"Small",IF(Table1[[#This Row],[Capacity]]&lt;=8,"Medium","Large"))</f>
        <v>Large</v>
      </c>
      <c r="Q1663" t="str">
        <f>IF(Table1[[#This Row],[Utilization %]]&lt;0.25,"Barely Attended","Normal")</f>
        <v>Normal</v>
      </c>
      <c r="R1663" t="str">
        <f>IF(Table1[[#This Row],[Meeting duration (mins)]]&gt;90,"Long Meeting","Normal")</f>
        <v>Normal</v>
      </c>
    </row>
    <row r="1664" spans="1:18" x14ac:dyDescent="0.2">
      <c r="A1664">
        <v>1665</v>
      </c>
      <c r="B1664" s="1">
        <v>45395</v>
      </c>
      <c r="C1664" s="2" t="s">
        <v>32</v>
      </c>
      <c r="D1664" s="2" t="s">
        <v>10</v>
      </c>
      <c r="E1664" t="s">
        <v>38</v>
      </c>
      <c r="F1664">
        <v>3</v>
      </c>
      <c r="G1664" s="12">
        <v>16</v>
      </c>
      <c r="H1664">
        <v>15</v>
      </c>
      <c r="I1664" t="s">
        <v>41</v>
      </c>
      <c r="J1664" t="s">
        <v>40</v>
      </c>
      <c r="K1664" s="4">
        <f>(Table1[[#This Row],[EndTime]]-Table1[[#This Row],[StartTime]])*1440</f>
        <v>60.000000000000107</v>
      </c>
      <c r="L1664" s="5">
        <f>Table1[[#This Row],[Attendees]]/Table1[[#This Row],[Capacity]]</f>
        <v>0.9375</v>
      </c>
      <c r="M1664">
        <f>IF(Table1[[#This Row],[Attendees]]&gt;Table1[[#This Row],[Capacity]],1,0)</f>
        <v>0</v>
      </c>
      <c r="N1664" t="str">
        <f>TEXT(Table1[[#This Row],[Date]],"ddd")</f>
        <v>Sat</v>
      </c>
      <c r="O1664" t="str">
        <f>TEXT(Table1[[#This Row],[Date]],"mmm")</f>
        <v>Apr</v>
      </c>
      <c r="P1664" t="str">
        <f>IF(Table1[[#This Row],[Capacity]]&lt;=4,"Small",IF(Table1[[#This Row],[Capacity]]&lt;=8,"Medium","Large"))</f>
        <v>Large</v>
      </c>
      <c r="Q1664" t="str">
        <f>IF(Table1[[#This Row],[Utilization %]]&lt;0.25,"Barely Attended","Normal")</f>
        <v>Normal</v>
      </c>
      <c r="R1664" t="str">
        <f>IF(Table1[[#This Row],[Meeting duration (mins)]]&gt;90,"Long Meeting","Normal")</f>
        <v>Normal</v>
      </c>
    </row>
    <row r="1665" spans="1:18" x14ac:dyDescent="0.2">
      <c r="A1665">
        <v>1666</v>
      </c>
      <c r="B1665" s="1">
        <v>45298</v>
      </c>
      <c r="C1665" s="2" t="s">
        <v>20</v>
      </c>
      <c r="D1665" s="2" t="s">
        <v>43</v>
      </c>
      <c r="E1665" t="s">
        <v>49</v>
      </c>
      <c r="F1665">
        <v>3</v>
      </c>
      <c r="G1665" s="12">
        <v>12</v>
      </c>
      <c r="H1665">
        <v>9</v>
      </c>
      <c r="I1665" t="s">
        <v>39</v>
      </c>
      <c r="J1665" t="s">
        <v>28</v>
      </c>
      <c r="K1665" s="4">
        <f>(Table1[[#This Row],[EndTime]]-Table1[[#This Row],[StartTime]])*1440</f>
        <v>30.000000000000053</v>
      </c>
      <c r="L1665" s="5">
        <f>Table1[[#This Row],[Attendees]]/Table1[[#This Row],[Capacity]]</f>
        <v>0.75</v>
      </c>
      <c r="M1665">
        <f>IF(Table1[[#This Row],[Attendees]]&gt;Table1[[#This Row],[Capacity]],1,0)</f>
        <v>0</v>
      </c>
      <c r="N1665" t="str">
        <f>TEXT(Table1[[#This Row],[Date]],"ddd")</f>
        <v>Sun</v>
      </c>
      <c r="O1665" t="str">
        <f>TEXT(Table1[[#This Row],[Date]],"mmm")</f>
        <v>Jan</v>
      </c>
      <c r="P1665" t="str">
        <f>IF(Table1[[#This Row],[Capacity]]&lt;=4,"Small",IF(Table1[[#This Row],[Capacity]]&lt;=8,"Medium","Large"))</f>
        <v>Large</v>
      </c>
      <c r="Q1665" t="str">
        <f>IF(Table1[[#This Row],[Utilization %]]&lt;0.25,"Barely Attended","Normal")</f>
        <v>Normal</v>
      </c>
      <c r="R1665" t="str">
        <f>IF(Table1[[#This Row],[Meeting duration (mins)]]&gt;90,"Long Meeting","Normal")</f>
        <v>Normal</v>
      </c>
    </row>
    <row r="1666" spans="1:18" x14ac:dyDescent="0.2">
      <c r="A1666">
        <v>1667</v>
      </c>
      <c r="B1666" s="1">
        <v>45477</v>
      </c>
      <c r="C1666" s="2" t="s">
        <v>19</v>
      </c>
      <c r="D1666" s="2" t="s">
        <v>20</v>
      </c>
      <c r="E1666" t="s">
        <v>49</v>
      </c>
      <c r="F1666">
        <v>3</v>
      </c>
      <c r="G1666" s="12">
        <v>12</v>
      </c>
      <c r="H1666">
        <v>4</v>
      </c>
      <c r="I1666" t="s">
        <v>27</v>
      </c>
      <c r="J1666" t="s">
        <v>14</v>
      </c>
      <c r="K1666" s="4">
        <f>(Table1[[#This Row],[EndTime]]-Table1[[#This Row],[StartTime]])*1440</f>
        <v>90</v>
      </c>
      <c r="L1666" s="5">
        <f>Table1[[#This Row],[Attendees]]/Table1[[#This Row],[Capacity]]</f>
        <v>0.33333333333333331</v>
      </c>
      <c r="M1666">
        <f>IF(Table1[[#This Row],[Attendees]]&gt;Table1[[#This Row],[Capacity]],1,0)</f>
        <v>0</v>
      </c>
      <c r="N1666" t="str">
        <f>TEXT(Table1[[#This Row],[Date]],"ddd")</f>
        <v>Thu</v>
      </c>
      <c r="O1666" t="str">
        <f>TEXT(Table1[[#This Row],[Date]],"mmm")</f>
        <v>Jul</v>
      </c>
      <c r="P1666" t="str">
        <f>IF(Table1[[#This Row],[Capacity]]&lt;=4,"Small",IF(Table1[[#This Row],[Capacity]]&lt;=8,"Medium","Large"))</f>
        <v>Large</v>
      </c>
      <c r="Q1666" t="str">
        <f>IF(Table1[[#This Row],[Utilization %]]&lt;0.25,"Barely Attended","Normal")</f>
        <v>Normal</v>
      </c>
      <c r="R1666" t="str">
        <f>IF(Table1[[#This Row],[Meeting duration (mins)]]&gt;90,"Long Meeting","Normal")</f>
        <v>Normal</v>
      </c>
    </row>
    <row r="1667" spans="1:18" x14ac:dyDescent="0.2">
      <c r="A1667">
        <v>1668</v>
      </c>
      <c r="B1667" s="1">
        <v>45495</v>
      </c>
      <c r="C1667" s="2" t="s">
        <v>45</v>
      </c>
      <c r="D1667" s="2" t="s">
        <v>33</v>
      </c>
      <c r="E1667" t="s">
        <v>12</v>
      </c>
      <c r="F1667">
        <v>2</v>
      </c>
      <c r="G1667" s="12">
        <v>8</v>
      </c>
      <c r="H1667">
        <v>2</v>
      </c>
      <c r="I1667" t="s">
        <v>42</v>
      </c>
      <c r="J1667" t="s">
        <v>40</v>
      </c>
      <c r="K1667" s="4">
        <f>(Table1[[#This Row],[EndTime]]-Table1[[#This Row],[StartTime]])*1440</f>
        <v>90</v>
      </c>
      <c r="L1667" s="5">
        <f>Table1[[#This Row],[Attendees]]/Table1[[#This Row],[Capacity]]</f>
        <v>0.25</v>
      </c>
      <c r="M1667">
        <f>IF(Table1[[#This Row],[Attendees]]&gt;Table1[[#This Row],[Capacity]],1,0)</f>
        <v>0</v>
      </c>
      <c r="N1667" t="str">
        <f>TEXT(Table1[[#This Row],[Date]],"ddd")</f>
        <v>Mon</v>
      </c>
      <c r="O1667" t="str">
        <f>TEXT(Table1[[#This Row],[Date]],"mmm")</f>
        <v>Jul</v>
      </c>
      <c r="P1667" t="str">
        <f>IF(Table1[[#This Row],[Capacity]]&lt;=4,"Small",IF(Table1[[#This Row],[Capacity]]&lt;=8,"Medium","Large"))</f>
        <v>Medium</v>
      </c>
      <c r="Q1667" t="str">
        <f>IF(Table1[[#This Row],[Utilization %]]&lt;0.25,"Barely Attended","Normal")</f>
        <v>Normal</v>
      </c>
      <c r="R1667" t="str">
        <f>IF(Table1[[#This Row],[Meeting duration (mins)]]&gt;90,"Long Meeting","Normal")</f>
        <v>Normal</v>
      </c>
    </row>
    <row r="1668" spans="1:18" x14ac:dyDescent="0.2">
      <c r="A1668">
        <v>1669</v>
      </c>
      <c r="B1668" s="1">
        <v>45305</v>
      </c>
      <c r="C1668" s="2" t="s">
        <v>29</v>
      </c>
      <c r="D1668" s="2" t="s">
        <v>10</v>
      </c>
      <c r="E1668" t="s">
        <v>49</v>
      </c>
      <c r="F1668">
        <v>3</v>
      </c>
      <c r="G1668" s="12">
        <v>12</v>
      </c>
      <c r="H1668">
        <v>15</v>
      </c>
      <c r="I1668" t="s">
        <v>13</v>
      </c>
      <c r="J1668" t="s">
        <v>40</v>
      </c>
      <c r="K1668" s="4">
        <f>(Table1[[#This Row],[EndTime]]-Table1[[#This Row],[StartTime]])*1440</f>
        <v>120.00000000000006</v>
      </c>
      <c r="L1668" s="5">
        <f>Table1[[#This Row],[Attendees]]/Table1[[#This Row],[Capacity]]</f>
        <v>1.25</v>
      </c>
      <c r="M1668">
        <f>IF(Table1[[#This Row],[Attendees]]&gt;Table1[[#This Row],[Capacity]],1,0)</f>
        <v>1</v>
      </c>
      <c r="N1668" t="str">
        <f>TEXT(Table1[[#This Row],[Date]],"ddd")</f>
        <v>Sun</v>
      </c>
      <c r="O1668" t="str">
        <f>TEXT(Table1[[#This Row],[Date]],"mmm")</f>
        <v>Jan</v>
      </c>
      <c r="P1668" t="str">
        <f>IF(Table1[[#This Row],[Capacity]]&lt;=4,"Small",IF(Table1[[#This Row],[Capacity]]&lt;=8,"Medium","Large"))</f>
        <v>Large</v>
      </c>
      <c r="Q1668" t="str">
        <f>IF(Table1[[#This Row],[Utilization %]]&lt;0.25,"Barely Attended","Normal")</f>
        <v>Normal</v>
      </c>
      <c r="R1668" t="str">
        <f>IF(Table1[[#This Row],[Meeting duration (mins)]]&gt;90,"Long Meeting","Normal")</f>
        <v>Long Meeting</v>
      </c>
    </row>
    <row r="1669" spans="1:18" x14ac:dyDescent="0.2">
      <c r="A1669">
        <v>1670</v>
      </c>
      <c r="B1669" s="1">
        <v>45321</v>
      </c>
      <c r="C1669" s="2" t="s">
        <v>45</v>
      </c>
      <c r="D1669" s="2" t="s">
        <v>31</v>
      </c>
      <c r="E1669" t="s">
        <v>25</v>
      </c>
      <c r="F1669">
        <v>1</v>
      </c>
      <c r="G1669" s="12">
        <v>4</v>
      </c>
      <c r="H1669">
        <v>3</v>
      </c>
      <c r="I1669" t="s">
        <v>13</v>
      </c>
      <c r="J1669" t="s">
        <v>23</v>
      </c>
      <c r="K1669" s="4">
        <f>(Table1[[#This Row],[EndTime]]-Table1[[#This Row],[StartTime]])*1440</f>
        <v>120.00000000000006</v>
      </c>
      <c r="L1669" s="5">
        <f>Table1[[#This Row],[Attendees]]/Table1[[#This Row],[Capacity]]</f>
        <v>0.75</v>
      </c>
      <c r="M1669">
        <f>IF(Table1[[#This Row],[Attendees]]&gt;Table1[[#This Row],[Capacity]],1,0)</f>
        <v>0</v>
      </c>
      <c r="N1669" t="str">
        <f>TEXT(Table1[[#This Row],[Date]],"ddd")</f>
        <v>Tue</v>
      </c>
      <c r="O1669" t="str">
        <f>TEXT(Table1[[#This Row],[Date]],"mmm")</f>
        <v>Jan</v>
      </c>
      <c r="P1669" t="str">
        <f>IF(Table1[[#This Row],[Capacity]]&lt;=4,"Small",IF(Table1[[#This Row],[Capacity]]&lt;=8,"Medium","Large"))</f>
        <v>Small</v>
      </c>
      <c r="Q1669" t="str">
        <f>IF(Table1[[#This Row],[Utilization %]]&lt;0.25,"Barely Attended","Normal")</f>
        <v>Normal</v>
      </c>
      <c r="R1669" t="str">
        <f>IF(Table1[[#This Row],[Meeting duration (mins)]]&gt;90,"Long Meeting","Normal")</f>
        <v>Long Meeting</v>
      </c>
    </row>
    <row r="1670" spans="1:18" x14ac:dyDescent="0.2">
      <c r="A1670">
        <v>1671</v>
      </c>
      <c r="B1670" s="1">
        <v>45383</v>
      </c>
      <c r="C1670" s="2" t="s">
        <v>32</v>
      </c>
      <c r="D1670" s="2" t="s">
        <v>45</v>
      </c>
      <c r="E1670" t="s">
        <v>35</v>
      </c>
      <c r="F1670">
        <v>2</v>
      </c>
      <c r="G1670" s="12">
        <v>10</v>
      </c>
      <c r="H1670">
        <v>4</v>
      </c>
      <c r="I1670" t="s">
        <v>22</v>
      </c>
      <c r="J1670" t="s">
        <v>18</v>
      </c>
      <c r="K1670" s="4">
        <f>(Table1[[#This Row],[EndTime]]-Table1[[#This Row],[StartTime]])*1440</f>
        <v>90</v>
      </c>
      <c r="L1670" s="5">
        <f>Table1[[#This Row],[Attendees]]/Table1[[#This Row],[Capacity]]</f>
        <v>0.4</v>
      </c>
      <c r="M1670">
        <f>IF(Table1[[#This Row],[Attendees]]&gt;Table1[[#This Row],[Capacity]],1,0)</f>
        <v>0</v>
      </c>
      <c r="N1670" t="str">
        <f>TEXT(Table1[[#This Row],[Date]],"ddd")</f>
        <v>Mon</v>
      </c>
      <c r="O1670" t="str">
        <f>TEXT(Table1[[#This Row],[Date]],"mmm")</f>
        <v>Apr</v>
      </c>
      <c r="P1670" t="str">
        <f>IF(Table1[[#This Row],[Capacity]]&lt;=4,"Small",IF(Table1[[#This Row],[Capacity]]&lt;=8,"Medium","Large"))</f>
        <v>Large</v>
      </c>
      <c r="Q1670" t="str">
        <f>IF(Table1[[#This Row],[Utilization %]]&lt;0.25,"Barely Attended","Normal")</f>
        <v>Normal</v>
      </c>
      <c r="R1670" t="str">
        <f>IF(Table1[[#This Row],[Meeting duration (mins)]]&gt;90,"Long Meeting","Normal")</f>
        <v>Normal</v>
      </c>
    </row>
    <row r="1671" spans="1:18" x14ac:dyDescent="0.2">
      <c r="A1671">
        <v>1672</v>
      </c>
      <c r="B1671" s="1">
        <v>45508</v>
      </c>
      <c r="C1671" s="2" t="s">
        <v>19</v>
      </c>
      <c r="D1671" s="2" t="s">
        <v>43</v>
      </c>
      <c r="E1671" t="s">
        <v>12</v>
      </c>
      <c r="F1671">
        <v>2</v>
      </c>
      <c r="G1671" s="12">
        <v>8</v>
      </c>
      <c r="H1671">
        <v>4</v>
      </c>
      <c r="I1671" t="s">
        <v>17</v>
      </c>
      <c r="J1671" t="s">
        <v>14</v>
      </c>
      <c r="K1671" s="4">
        <f>(Table1[[#This Row],[EndTime]]-Table1[[#This Row],[StartTime]])*1440</f>
        <v>120.00000000000006</v>
      </c>
      <c r="L1671" s="5">
        <f>Table1[[#This Row],[Attendees]]/Table1[[#This Row],[Capacity]]</f>
        <v>0.5</v>
      </c>
      <c r="M1671">
        <f>IF(Table1[[#This Row],[Attendees]]&gt;Table1[[#This Row],[Capacity]],1,0)</f>
        <v>0</v>
      </c>
      <c r="N1671" t="str">
        <f>TEXT(Table1[[#This Row],[Date]],"ddd")</f>
        <v>Sun</v>
      </c>
      <c r="O1671" t="str">
        <f>TEXT(Table1[[#This Row],[Date]],"mmm")</f>
        <v>Aug</v>
      </c>
      <c r="P1671" t="str">
        <f>IF(Table1[[#This Row],[Capacity]]&lt;=4,"Small",IF(Table1[[#This Row],[Capacity]]&lt;=8,"Medium","Large"))</f>
        <v>Medium</v>
      </c>
      <c r="Q1671" t="str">
        <f>IF(Table1[[#This Row],[Utilization %]]&lt;0.25,"Barely Attended","Normal")</f>
        <v>Normal</v>
      </c>
      <c r="R1671" t="str">
        <f>IF(Table1[[#This Row],[Meeting duration (mins)]]&gt;90,"Long Meeting","Normal")</f>
        <v>Long Meeting</v>
      </c>
    </row>
    <row r="1672" spans="1:18" x14ac:dyDescent="0.2">
      <c r="A1672">
        <v>1673</v>
      </c>
      <c r="B1672" s="1">
        <v>45549</v>
      </c>
      <c r="C1672" s="2" t="s">
        <v>44</v>
      </c>
      <c r="D1672" s="2" t="s">
        <v>32</v>
      </c>
      <c r="E1672" t="s">
        <v>12</v>
      </c>
      <c r="F1672">
        <v>2</v>
      </c>
      <c r="G1672" s="12">
        <v>8</v>
      </c>
      <c r="H1672">
        <v>2</v>
      </c>
      <c r="I1672" t="s">
        <v>27</v>
      </c>
      <c r="J1672" t="s">
        <v>30</v>
      </c>
      <c r="K1672" s="4">
        <f>(Table1[[#This Row],[EndTime]]-Table1[[#This Row],[StartTime]])*1440</f>
        <v>119.99999999999997</v>
      </c>
      <c r="L1672" s="5">
        <f>Table1[[#This Row],[Attendees]]/Table1[[#This Row],[Capacity]]</f>
        <v>0.25</v>
      </c>
      <c r="M1672">
        <f>IF(Table1[[#This Row],[Attendees]]&gt;Table1[[#This Row],[Capacity]],1,0)</f>
        <v>0</v>
      </c>
      <c r="N1672" t="str">
        <f>TEXT(Table1[[#This Row],[Date]],"ddd")</f>
        <v>Sat</v>
      </c>
      <c r="O1672" t="str">
        <f>TEXT(Table1[[#This Row],[Date]],"mmm")</f>
        <v>Sep</v>
      </c>
      <c r="P1672" t="str">
        <f>IF(Table1[[#This Row],[Capacity]]&lt;=4,"Small",IF(Table1[[#This Row],[Capacity]]&lt;=8,"Medium","Large"))</f>
        <v>Medium</v>
      </c>
      <c r="Q1672" t="str">
        <f>IF(Table1[[#This Row],[Utilization %]]&lt;0.25,"Barely Attended","Normal")</f>
        <v>Normal</v>
      </c>
      <c r="R1672" t="str">
        <f>IF(Table1[[#This Row],[Meeting duration (mins)]]&gt;90,"Long Meeting","Normal")</f>
        <v>Long Meeting</v>
      </c>
    </row>
    <row r="1673" spans="1:18" x14ac:dyDescent="0.2">
      <c r="A1673">
        <v>1674</v>
      </c>
      <c r="B1673" s="1">
        <v>45656</v>
      </c>
      <c r="C1673" s="2" t="s">
        <v>37</v>
      </c>
      <c r="D1673" s="2" t="s">
        <v>16</v>
      </c>
      <c r="E1673" t="s">
        <v>12</v>
      </c>
      <c r="F1673">
        <v>2</v>
      </c>
      <c r="G1673" s="12">
        <v>8</v>
      </c>
      <c r="H1673">
        <v>8</v>
      </c>
      <c r="I1673" t="s">
        <v>17</v>
      </c>
      <c r="J1673" t="s">
        <v>14</v>
      </c>
      <c r="K1673" s="4">
        <f>(Table1[[#This Row],[EndTime]]-Table1[[#This Row],[StartTime]])*1440</f>
        <v>59.999999999999943</v>
      </c>
      <c r="L1673" s="5">
        <f>Table1[[#This Row],[Attendees]]/Table1[[#This Row],[Capacity]]</f>
        <v>1</v>
      </c>
      <c r="M1673">
        <f>IF(Table1[[#This Row],[Attendees]]&gt;Table1[[#This Row],[Capacity]],1,0)</f>
        <v>0</v>
      </c>
      <c r="N1673" t="str">
        <f>TEXT(Table1[[#This Row],[Date]],"ddd")</f>
        <v>Mon</v>
      </c>
      <c r="O1673" t="str">
        <f>TEXT(Table1[[#This Row],[Date]],"mmm")</f>
        <v>Dec</v>
      </c>
      <c r="P1673" t="str">
        <f>IF(Table1[[#This Row],[Capacity]]&lt;=4,"Small",IF(Table1[[#This Row],[Capacity]]&lt;=8,"Medium","Large"))</f>
        <v>Medium</v>
      </c>
      <c r="Q1673" t="str">
        <f>IF(Table1[[#This Row],[Utilization %]]&lt;0.25,"Barely Attended","Normal")</f>
        <v>Normal</v>
      </c>
      <c r="R1673" t="str">
        <f>IF(Table1[[#This Row],[Meeting duration (mins)]]&gt;90,"Long Meeting","Normal")</f>
        <v>Normal</v>
      </c>
    </row>
    <row r="1674" spans="1:18" x14ac:dyDescent="0.2">
      <c r="A1674">
        <v>1675</v>
      </c>
      <c r="B1674" s="1">
        <v>45392</v>
      </c>
      <c r="C1674" s="2" t="s">
        <v>37</v>
      </c>
      <c r="D1674" s="2" t="s">
        <v>16</v>
      </c>
      <c r="E1674" t="s">
        <v>25</v>
      </c>
      <c r="F1674">
        <v>1</v>
      </c>
      <c r="G1674" s="12">
        <v>4</v>
      </c>
      <c r="H1674">
        <v>6</v>
      </c>
      <c r="I1674" t="s">
        <v>17</v>
      </c>
      <c r="J1674" t="s">
        <v>18</v>
      </c>
      <c r="K1674" s="4">
        <f>(Table1[[#This Row],[EndTime]]-Table1[[#This Row],[StartTime]])*1440</f>
        <v>59.999999999999943</v>
      </c>
      <c r="L1674" s="5">
        <f>Table1[[#This Row],[Attendees]]/Table1[[#This Row],[Capacity]]</f>
        <v>1.5</v>
      </c>
      <c r="M1674">
        <f>IF(Table1[[#This Row],[Attendees]]&gt;Table1[[#This Row],[Capacity]],1,0)</f>
        <v>1</v>
      </c>
      <c r="N1674" t="str">
        <f>TEXT(Table1[[#This Row],[Date]],"ddd")</f>
        <v>Wed</v>
      </c>
      <c r="O1674" t="str">
        <f>TEXT(Table1[[#This Row],[Date]],"mmm")</f>
        <v>Apr</v>
      </c>
      <c r="P1674" t="str">
        <f>IF(Table1[[#This Row],[Capacity]]&lt;=4,"Small",IF(Table1[[#This Row],[Capacity]]&lt;=8,"Medium","Large"))</f>
        <v>Small</v>
      </c>
      <c r="Q1674" t="str">
        <f>IF(Table1[[#This Row],[Utilization %]]&lt;0.25,"Barely Attended","Normal")</f>
        <v>Normal</v>
      </c>
      <c r="R1674" t="str">
        <f>IF(Table1[[#This Row],[Meeting duration (mins)]]&gt;90,"Long Meeting","Normal")</f>
        <v>Normal</v>
      </c>
    </row>
    <row r="1675" spans="1:18" x14ac:dyDescent="0.2">
      <c r="A1675">
        <v>1676</v>
      </c>
      <c r="B1675" s="1">
        <v>45353</v>
      </c>
      <c r="C1675" s="2" t="s">
        <v>26</v>
      </c>
      <c r="D1675" s="2" t="s">
        <v>31</v>
      </c>
      <c r="E1675" t="s">
        <v>21</v>
      </c>
      <c r="F1675">
        <v>1</v>
      </c>
      <c r="G1675" s="12">
        <v>6</v>
      </c>
      <c r="H1675">
        <v>4</v>
      </c>
      <c r="I1675" t="s">
        <v>39</v>
      </c>
      <c r="J1675" t="s">
        <v>30</v>
      </c>
      <c r="K1675" s="4">
        <f>(Table1[[#This Row],[EndTime]]-Table1[[#This Row],[StartTime]])*1440</f>
        <v>90</v>
      </c>
      <c r="L1675" s="5">
        <f>Table1[[#This Row],[Attendees]]/Table1[[#This Row],[Capacity]]</f>
        <v>0.66666666666666663</v>
      </c>
      <c r="M1675">
        <f>IF(Table1[[#This Row],[Attendees]]&gt;Table1[[#This Row],[Capacity]],1,0)</f>
        <v>0</v>
      </c>
      <c r="N1675" t="str">
        <f>TEXT(Table1[[#This Row],[Date]],"ddd")</f>
        <v>Sat</v>
      </c>
      <c r="O1675" t="str">
        <f>TEXT(Table1[[#This Row],[Date]],"mmm")</f>
        <v>Mar</v>
      </c>
      <c r="P1675" t="str">
        <f>IF(Table1[[#This Row],[Capacity]]&lt;=4,"Small",IF(Table1[[#This Row],[Capacity]]&lt;=8,"Medium","Large"))</f>
        <v>Medium</v>
      </c>
      <c r="Q1675" t="str">
        <f>IF(Table1[[#This Row],[Utilization %]]&lt;0.25,"Barely Attended","Normal")</f>
        <v>Normal</v>
      </c>
      <c r="R1675" t="str">
        <f>IF(Table1[[#This Row],[Meeting duration (mins)]]&gt;90,"Long Meeting","Normal")</f>
        <v>Normal</v>
      </c>
    </row>
    <row r="1676" spans="1:18" x14ac:dyDescent="0.2">
      <c r="A1676">
        <v>1677</v>
      </c>
      <c r="B1676" s="1">
        <v>45424</v>
      </c>
      <c r="C1676" s="2" t="s">
        <v>44</v>
      </c>
      <c r="D1676" s="2" t="s">
        <v>29</v>
      </c>
      <c r="E1676" t="s">
        <v>49</v>
      </c>
      <c r="F1676">
        <v>3</v>
      </c>
      <c r="G1676" s="12">
        <v>12</v>
      </c>
      <c r="H1676">
        <v>5</v>
      </c>
      <c r="I1676" t="s">
        <v>27</v>
      </c>
      <c r="J1676" t="s">
        <v>28</v>
      </c>
      <c r="K1676" s="4">
        <f>(Table1[[#This Row],[EndTime]]-Table1[[#This Row],[StartTime]])*1440</f>
        <v>60.000000000000028</v>
      </c>
      <c r="L1676" s="5">
        <f>Table1[[#This Row],[Attendees]]/Table1[[#This Row],[Capacity]]</f>
        <v>0.41666666666666669</v>
      </c>
      <c r="M1676">
        <f>IF(Table1[[#This Row],[Attendees]]&gt;Table1[[#This Row],[Capacity]],1,0)</f>
        <v>0</v>
      </c>
      <c r="N1676" t="str">
        <f>TEXT(Table1[[#This Row],[Date]],"ddd")</f>
        <v>Sun</v>
      </c>
      <c r="O1676" t="str">
        <f>TEXT(Table1[[#This Row],[Date]],"mmm")</f>
        <v>May</v>
      </c>
      <c r="P1676" t="str">
        <f>IF(Table1[[#This Row],[Capacity]]&lt;=4,"Small",IF(Table1[[#This Row],[Capacity]]&lt;=8,"Medium","Large"))</f>
        <v>Large</v>
      </c>
      <c r="Q1676" t="str">
        <f>IF(Table1[[#This Row],[Utilization %]]&lt;0.25,"Barely Attended","Normal")</f>
        <v>Normal</v>
      </c>
      <c r="R1676" t="str">
        <f>IF(Table1[[#This Row],[Meeting duration (mins)]]&gt;90,"Long Meeting","Normal")</f>
        <v>Normal</v>
      </c>
    </row>
    <row r="1677" spans="1:18" x14ac:dyDescent="0.2">
      <c r="A1677">
        <v>1678</v>
      </c>
      <c r="B1677" s="1">
        <v>45440</v>
      </c>
      <c r="C1677" s="2" t="s">
        <v>29</v>
      </c>
      <c r="D1677" s="2" t="s">
        <v>16</v>
      </c>
      <c r="E1677" t="s">
        <v>21</v>
      </c>
      <c r="F1677">
        <v>1</v>
      </c>
      <c r="G1677" s="12">
        <v>6</v>
      </c>
      <c r="H1677">
        <v>3</v>
      </c>
      <c r="I1677" t="s">
        <v>17</v>
      </c>
      <c r="J1677" t="s">
        <v>40</v>
      </c>
      <c r="K1677" s="4">
        <f>(Table1[[#This Row],[EndTime]]-Table1[[#This Row],[StartTime]])*1440</f>
        <v>90</v>
      </c>
      <c r="L1677" s="5">
        <f>Table1[[#This Row],[Attendees]]/Table1[[#This Row],[Capacity]]</f>
        <v>0.5</v>
      </c>
      <c r="M1677">
        <f>IF(Table1[[#This Row],[Attendees]]&gt;Table1[[#This Row],[Capacity]],1,0)</f>
        <v>0</v>
      </c>
      <c r="N1677" t="str">
        <f>TEXT(Table1[[#This Row],[Date]],"ddd")</f>
        <v>Tue</v>
      </c>
      <c r="O1677" t="str">
        <f>TEXT(Table1[[#This Row],[Date]],"mmm")</f>
        <v>May</v>
      </c>
      <c r="P1677" t="str">
        <f>IF(Table1[[#This Row],[Capacity]]&lt;=4,"Small",IF(Table1[[#This Row],[Capacity]]&lt;=8,"Medium","Large"))</f>
        <v>Medium</v>
      </c>
      <c r="Q1677" t="str">
        <f>IF(Table1[[#This Row],[Utilization %]]&lt;0.25,"Barely Attended","Normal")</f>
        <v>Normal</v>
      </c>
      <c r="R1677" t="str">
        <f>IF(Table1[[#This Row],[Meeting duration (mins)]]&gt;90,"Long Meeting","Normal")</f>
        <v>Normal</v>
      </c>
    </row>
    <row r="1678" spans="1:18" x14ac:dyDescent="0.2">
      <c r="A1678">
        <v>1679</v>
      </c>
      <c r="B1678" s="1">
        <v>45303</v>
      </c>
      <c r="C1678" s="2" t="s">
        <v>43</v>
      </c>
      <c r="D1678" s="2" t="s">
        <v>29</v>
      </c>
      <c r="E1678" t="s">
        <v>38</v>
      </c>
      <c r="F1678">
        <v>3</v>
      </c>
      <c r="G1678" s="12">
        <v>16</v>
      </c>
      <c r="H1678">
        <v>5</v>
      </c>
      <c r="I1678" t="s">
        <v>27</v>
      </c>
      <c r="J1678" t="s">
        <v>23</v>
      </c>
      <c r="K1678" s="4">
        <f>(Table1[[#This Row],[EndTime]]-Table1[[#This Row],[StartTime]])*1440</f>
        <v>119.99999999999997</v>
      </c>
      <c r="L1678" s="5">
        <f>Table1[[#This Row],[Attendees]]/Table1[[#This Row],[Capacity]]</f>
        <v>0.3125</v>
      </c>
      <c r="M1678">
        <f>IF(Table1[[#This Row],[Attendees]]&gt;Table1[[#This Row],[Capacity]],1,0)</f>
        <v>0</v>
      </c>
      <c r="N1678" t="str">
        <f>TEXT(Table1[[#This Row],[Date]],"ddd")</f>
        <v>Fri</v>
      </c>
      <c r="O1678" t="str">
        <f>TEXT(Table1[[#This Row],[Date]],"mmm")</f>
        <v>Jan</v>
      </c>
      <c r="P1678" t="str">
        <f>IF(Table1[[#This Row],[Capacity]]&lt;=4,"Small",IF(Table1[[#This Row],[Capacity]]&lt;=8,"Medium","Large"))</f>
        <v>Large</v>
      </c>
      <c r="Q1678" t="str">
        <f>IF(Table1[[#This Row],[Utilization %]]&lt;0.25,"Barely Attended","Normal")</f>
        <v>Normal</v>
      </c>
      <c r="R1678" t="str">
        <f>IF(Table1[[#This Row],[Meeting duration (mins)]]&gt;90,"Long Meeting","Normal")</f>
        <v>Long Meeting</v>
      </c>
    </row>
    <row r="1679" spans="1:18" x14ac:dyDescent="0.2">
      <c r="A1679">
        <v>1680</v>
      </c>
      <c r="B1679" s="1">
        <v>45476</v>
      </c>
      <c r="C1679" s="2" t="s">
        <v>11</v>
      </c>
      <c r="D1679" s="2" t="s">
        <v>31</v>
      </c>
      <c r="E1679" t="s">
        <v>12</v>
      </c>
      <c r="F1679">
        <v>2</v>
      </c>
      <c r="G1679" s="12">
        <v>8</v>
      </c>
      <c r="H1679">
        <v>1</v>
      </c>
      <c r="I1679" t="s">
        <v>27</v>
      </c>
      <c r="J1679" t="s">
        <v>14</v>
      </c>
      <c r="K1679" s="4">
        <f>(Table1[[#This Row],[EndTime]]-Table1[[#This Row],[StartTime]])*1440</f>
        <v>59.999999999999943</v>
      </c>
      <c r="L1679" s="5">
        <f>Table1[[#This Row],[Attendees]]/Table1[[#This Row],[Capacity]]</f>
        <v>0.125</v>
      </c>
      <c r="M1679">
        <f>IF(Table1[[#This Row],[Attendees]]&gt;Table1[[#This Row],[Capacity]],1,0)</f>
        <v>0</v>
      </c>
      <c r="N1679" t="str">
        <f>TEXT(Table1[[#This Row],[Date]],"ddd")</f>
        <v>Wed</v>
      </c>
      <c r="O1679" t="str">
        <f>TEXT(Table1[[#This Row],[Date]],"mmm")</f>
        <v>Jul</v>
      </c>
      <c r="P1679" t="str">
        <f>IF(Table1[[#This Row],[Capacity]]&lt;=4,"Small",IF(Table1[[#This Row],[Capacity]]&lt;=8,"Medium","Large"))</f>
        <v>Medium</v>
      </c>
      <c r="Q1679" t="str">
        <f>IF(Table1[[#This Row],[Utilization %]]&lt;0.25,"Barely Attended","Normal")</f>
        <v>Barely Attended</v>
      </c>
      <c r="R1679" t="str">
        <f>IF(Table1[[#This Row],[Meeting duration (mins)]]&gt;90,"Long Meeting","Normal")</f>
        <v>Normal</v>
      </c>
    </row>
    <row r="1680" spans="1:18" x14ac:dyDescent="0.2">
      <c r="A1680">
        <v>1681</v>
      </c>
      <c r="B1680" s="1">
        <v>45496</v>
      </c>
      <c r="C1680" s="2" t="s">
        <v>19</v>
      </c>
      <c r="D1680" s="2" t="s">
        <v>47</v>
      </c>
      <c r="E1680" t="s">
        <v>35</v>
      </c>
      <c r="F1680">
        <v>2</v>
      </c>
      <c r="G1680" s="12">
        <v>10</v>
      </c>
      <c r="H1680">
        <v>13</v>
      </c>
      <c r="I1680" t="s">
        <v>39</v>
      </c>
      <c r="J1680" t="s">
        <v>28</v>
      </c>
      <c r="K1680" s="4">
        <f>(Table1[[#This Row],[EndTime]]-Table1[[#This Row],[StartTime]])*1440</f>
        <v>30.000000000000053</v>
      </c>
      <c r="L1680" s="5">
        <f>Table1[[#This Row],[Attendees]]/Table1[[#This Row],[Capacity]]</f>
        <v>1.3</v>
      </c>
      <c r="M1680">
        <f>IF(Table1[[#This Row],[Attendees]]&gt;Table1[[#This Row],[Capacity]],1,0)</f>
        <v>1</v>
      </c>
      <c r="N1680" t="str">
        <f>TEXT(Table1[[#This Row],[Date]],"ddd")</f>
        <v>Tue</v>
      </c>
      <c r="O1680" t="str">
        <f>TEXT(Table1[[#This Row],[Date]],"mmm")</f>
        <v>Jul</v>
      </c>
      <c r="P1680" t="str">
        <f>IF(Table1[[#This Row],[Capacity]]&lt;=4,"Small",IF(Table1[[#This Row],[Capacity]]&lt;=8,"Medium","Large"))</f>
        <v>Large</v>
      </c>
      <c r="Q1680" t="str">
        <f>IF(Table1[[#This Row],[Utilization %]]&lt;0.25,"Barely Attended","Normal")</f>
        <v>Normal</v>
      </c>
      <c r="R1680" t="str">
        <f>IF(Table1[[#This Row],[Meeting duration (mins)]]&gt;90,"Long Meeting","Normal")</f>
        <v>Normal</v>
      </c>
    </row>
    <row r="1681" spans="1:18" x14ac:dyDescent="0.2">
      <c r="A1681">
        <v>1682</v>
      </c>
      <c r="B1681" s="1">
        <v>45419</v>
      </c>
      <c r="C1681" s="2" t="s">
        <v>19</v>
      </c>
      <c r="D1681" s="2" t="s">
        <v>43</v>
      </c>
      <c r="E1681" t="s">
        <v>35</v>
      </c>
      <c r="F1681">
        <v>2</v>
      </c>
      <c r="G1681" s="12">
        <v>10</v>
      </c>
      <c r="H1681">
        <v>12</v>
      </c>
      <c r="I1681" t="s">
        <v>17</v>
      </c>
      <c r="J1681" t="s">
        <v>18</v>
      </c>
      <c r="K1681" s="4">
        <f>(Table1[[#This Row],[EndTime]]-Table1[[#This Row],[StartTime]])*1440</f>
        <v>120.00000000000006</v>
      </c>
      <c r="L1681" s="5">
        <f>Table1[[#This Row],[Attendees]]/Table1[[#This Row],[Capacity]]</f>
        <v>1.2</v>
      </c>
      <c r="M1681">
        <f>IF(Table1[[#This Row],[Attendees]]&gt;Table1[[#This Row],[Capacity]],1,0)</f>
        <v>1</v>
      </c>
      <c r="N1681" t="str">
        <f>TEXT(Table1[[#This Row],[Date]],"ddd")</f>
        <v>Tue</v>
      </c>
      <c r="O1681" t="str">
        <f>TEXT(Table1[[#This Row],[Date]],"mmm")</f>
        <v>May</v>
      </c>
      <c r="P1681" t="str">
        <f>IF(Table1[[#This Row],[Capacity]]&lt;=4,"Small",IF(Table1[[#This Row],[Capacity]]&lt;=8,"Medium","Large"))</f>
        <v>Large</v>
      </c>
      <c r="Q1681" t="str">
        <f>IF(Table1[[#This Row],[Utilization %]]&lt;0.25,"Barely Attended","Normal")</f>
        <v>Normal</v>
      </c>
      <c r="R1681" t="str">
        <f>IF(Table1[[#This Row],[Meeting duration (mins)]]&gt;90,"Long Meeting","Normal")</f>
        <v>Long Meeting</v>
      </c>
    </row>
    <row r="1682" spans="1:18" x14ac:dyDescent="0.2">
      <c r="A1682">
        <v>1683</v>
      </c>
      <c r="B1682" s="1">
        <v>45649</v>
      </c>
      <c r="C1682" s="2" t="s">
        <v>15</v>
      </c>
      <c r="D1682" s="2" t="s">
        <v>37</v>
      </c>
      <c r="E1682" t="s">
        <v>38</v>
      </c>
      <c r="F1682">
        <v>3</v>
      </c>
      <c r="G1682" s="12">
        <v>16</v>
      </c>
      <c r="H1682">
        <v>10</v>
      </c>
      <c r="I1682" t="s">
        <v>17</v>
      </c>
      <c r="J1682" t="s">
        <v>14</v>
      </c>
      <c r="K1682" s="4">
        <f>(Table1[[#This Row],[EndTime]]-Table1[[#This Row],[StartTime]])*1440</f>
        <v>60.000000000000028</v>
      </c>
      <c r="L1682" s="5">
        <f>Table1[[#This Row],[Attendees]]/Table1[[#This Row],[Capacity]]</f>
        <v>0.625</v>
      </c>
      <c r="M1682">
        <f>IF(Table1[[#This Row],[Attendees]]&gt;Table1[[#This Row],[Capacity]],1,0)</f>
        <v>0</v>
      </c>
      <c r="N1682" t="str">
        <f>TEXT(Table1[[#This Row],[Date]],"ddd")</f>
        <v>Mon</v>
      </c>
      <c r="O1682" t="str">
        <f>TEXT(Table1[[#This Row],[Date]],"mmm")</f>
        <v>Dec</v>
      </c>
      <c r="P1682" t="str">
        <f>IF(Table1[[#This Row],[Capacity]]&lt;=4,"Small",IF(Table1[[#This Row],[Capacity]]&lt;=8,"Medium","Large"))</f>
        <v>Large</v>
      </c>
      <c r="Q1682" t="str">
        <f>IF(Table1[[#This Row],[Utilization %]]&lt;0.25,"Barely Attended","Normal")</f>
        <v>Normal</v>
      </c>
      <c r="R1682" t="str">
        <f>IF(Table1[[#This Row],[Meeting duration (mins)]]&gt;90,"Long Meeting","Normal")</f>
        <v>Normal</v>
      </c>
    </row>
    <row r="1683" spans="1:18" x14ac:dyDescent="0.2">
      <c r="A1683">
        <v>1684</v>
      </c>
      <c r="B1683" s="1">
        <v>45350</v>
      </c>
      <c r="C1683" s="2" t="s">
        <v>34</v>
      </c>
      <c r="D1683" s="2" t="s">
        <v>20</v>
      </c>
      <c r="E1683" t="s">
        <v>49</v>
      </c>
      <c r="F1683">
        <v>3</v>
      </c>
      <c r="G1683" s="12">
        <v>12</v>
      </c>
      <c r="H1683">
        <v>7</v>
      </c>
      <c r="I1683" t="s">
        <v>41</v>
      </c>
      <c r="J1683" t="s">
        <v>40</v>
      </c>
      <c r="K1683" s="4">
        <f>(Table1[[#This Row],[EndTime]]-Table1[[#This Row],[StartTime]])*1440</f>
        <v>29.999999999999972</v>
      </c>
      <c r="L1683" s="5">
        <f>Table1[[#This Row],[Attendees]]/Table1[[#This Row],[Capacity]]</f>
        <v>0.58333333333333337</v>
      </c>
      <c r="M1683">
        <f>IF(Table1[[#This Row],[Attendees]]&gt;Table1[[#This Row],[Capacity]],1,0)</f>
        <v>0</v>
      </c>
      <c r="N1683" t="str">
        <f>TEXT(Table1[[#This Row],[Date]],"ddd")</f>
        <v>Wed</v>
      </c>
      <c r="O1683" t="str">
        <f>TEXT(Table1[[#This Row],[Date]],"mmm")</f>
        <v>Feb</v>
      </c>
      <c r="P1683" t="str">
        <f>IF(Table1[[#This Row],[Capacity]]&lt;=4,"Small",IF(Table1[[#This Row],[Capacity]]&lt;=8,"Medium","Large"))</f>
        <v>Large</v>
      </c>
      <c r="Q1683" t="str">
        <f>IF(Table1[[#This Row],[Utilization %]]&lt;0.25,"Barely Attended","Normal")</f>
        <v>Normal</v>
      </c>
      <c r="R1683" t="str">
        <f>IF(Table1[[#This Row],[Meeting duration (mins)]]&gt;90,"Long Meeting","Normal")</f>
        <v>Normal</v>
      </c>
    </row>
    <row r="1684" spans="1:18" x14ac:dyDescent="0.2">
      <c r="A1684">
        <v>1685</v>
      </c>
      <c r="B1684" s="1">
        <v>45589</v>
      </c>
      <c r="C1684" s="2" t="s">
        <v>26</v>
      </c>
      <c r="D1684" s="2" t="s">
        <v>11</v>
      </c>
      <c r="E1684" t="s">
        <v>25</v>
      </c>
      <c r="F1684">
        <v>1</v>
      </c>
      <c r="G1684" s="12">
        <v>4</v>
      </c>
      <c r="H1684">
        <v>4</v>
      </c>
      <c r="I1684" t="s">
        <v>17</v>
      </c>
      <c r="J1684" t="s">
        <v>23</v>
      </c>
      <c r="K1684" s="4">
        <f>(Table1[[#This Row],[EndTime]]-Table1[[#This Row],[StartTime]])*1440</f>
        <v>30.000000000000053</v>
      </c>
      <c r="L1684" s="5">
        <f>Table1[[#This Row],[Attendees]]/Table1[[#This Row],[Capacity]]</f>
        <v>1</v>
      </c>
      <c r="M1684">
        <f>IF(Table1[[#This Row],[Attendees]]&gt;Table1[[#This Row],[Capacity]],1,0)</f>
        <v>0</v>
      </c>
      <c r="N1684" t="str">
        <f>TEXT(Table1[[#This Row],[Date]],"ddd")</f>
        <v>Thu</v>
      </c>
      <c r="O1684" t="str">
        <f>TEXT(Table1[[#This Row],[Date]],"mmm")</f>
        <v>Oct</v>
      </c>
      <c r="P1684" t="str">
        <f>IF(Table1[[#This Row],[Capacity]]&lt;=4,"Small",IF(Table1[[#This Row],[Capacity]]&lt;=8,"Medium","Large"))</f>
        <v>Small</v>
      </c>
      <c r="Q1684" t="str">
        <f>IF(Table1[[#This Row],[Utilization %]]&lt;0.25,"Barely Attended","Normal")</f>
        <v>Normal</v>
      </c>
      <c r="R1684" t="str">
        <f>IF(Table1[[#This Row],[Meeting duration (mins)]]&gt;90,"Long Meeting","Normal")</f>
        <v>Normal</v>
      </c>
    </row>
    <row r="1685" spans="1:18" x14ac:dyDescent="0.2">
      <c r="A1685">
        <v>1686</v>
      </c>
      <c r="B1685" s="1">
        <v>45552</v>
      </c>
      <c r="C1685" s="2" t="s">
        <v>37</v>
      </c>
      <c r="D1685" s="2" t="s">
        <v>45</v>
      </c>
      <c r="E1685" t="s">
        <v>35</v>
      </c>
      <c r="F1685">
        <v>2</v>
      </c>
      <c r="G1685" s="12">
        <v>10</v>
      </c>
      <c r="H1685">
        <v>4</v>
      </c>
      <c r="I1685" t="s">
        <v>39</v>
      </c>
      <c r="J1685" t="s">
        <v>23</v>
      </c>
      <c r="K1685" s="4">
        <f>(Table1[[#This Row],[EndTime]]-Table1[[#This Row],[StartTime]])*1440</f>
        <v>119.99999999999989</v>
      </c>
      <c r="L1685" s="5">
        <f>Table1[[#This Row],[Attendees]]/Table1[[#This Row],[Capacity]]</f>
        <v>0.4</v>
      </c>
      <c r="M1685">
        <f>IF(Table1[[#This Row],[Attendees]]&gt;Table1[[#This Row],[Capacity]],1,0)</f>
        <v>0</v>
      </c>
      <c r="N1685" t="str">
        <f>TEXT(Table1[[#This Row],[Date]],"ddd")</f>
        <v>Tue</v>
      </c>
      <c r="O1685" t="str">
        <f>TEXT(Table1[[#This Row],[Date]],"mmm")</f>
        <v>Sep</v>
      </c>
      <c r="P1685" t="str">
        <f>IF(Table1[[#This Row],[Capacity]]&lt;=4,"Small",IF(Table1[[#This Row],[Capacity]]&lt;=8,"Medium","Large"))</f>
        <v>Large</v>
      </c>
      <c r="Q1685" t="str">
        <f>IF(Table1[[#This Row],[Utilization %]]&lt;0.25,"Barely Attended","Normal")</f>
        <v>Normal</v>
      </c>
      <c r="R1685" t="str">
        <f>IF(Table1[[#This Row],[Meeting duration (mins)]]&gt;90,"Long Meeting","Normal")</f>
        <v>Long Meeting</v>
      </c>
    </row>
    <row r="1686" spans="1:18" x14ac:dyDescent="0.2">
      <c r="A1686">
        <v>1687</v>
      </c>
      <c r="B1686" s="1">
        <v>45377</v>
      </c>
      <c r="C1686" s="2" t="s">
        <v>32</v>
      </c>
      <c r="D1686" s="2" t="s">
        <v>45</v>
      </c>
      <c r="E1686" t="s">
        <v>12</v>
      </c>
      <c r="F1686">
        <v>2</v>
      </c>
      <c r="G1686" s="12">
        <v>8</v>
      </c>
      <c r="H1686">
        <v>11</v>
      </c>
      <c r="I1686" t="s">
        <v>17</v>
      </c>
      <c r="J1686" t="s">
        <v>23</v>
      </c>
      <c r="K1686" s="4">
        <f>(Table1[[#This Row],[EndTime]]-Table1[[#This Row],[StartTime]])*1440</f>
        <v>90</v>
      </c>
      <c r="L1686" s="5">
        <f>Table1[[#This Row],[Attendees]]/Table1[[#This Row],[Capacity]]</f>
        <v>1.375</v>
      </c>
      <c r="M1686">
        <f>IF(Table1[[#This Row],[Attendees]]&gt;Table1[[#This Row],[Capacity]],1,0)</f>
        <v>1</v>
      </c>
      <c r="N1686" t="str">
        <f>TEXT(Table1[[#This Row],[Date]],"ddd")</f>
        <v>Tue</v>
      </c>
      <c r="O1686" t="str">
        <f>TEXT(Table1[[#This Row],[Date]],"mmm")</f>
        <v>Mar</v>
      </c>
      <c r="P1686" t="str">
        <f>IF(Table1[[#This Row],[Capacity]]&lt;=4,"Small",IF(Table1[[#This Row],[Capacity]]&lt;=8,"Medium","Large"))</f>
        <v>Medium</v>
      </c>
      <c r="Q1686" t="str">
        <f>IF(Table1[[#This Row],[Utilization %]]&lt;0.25,"Barely Attended","Normal")</f>
        <v>Normal</v>
      </c>
      <c r="R1686" t="str">
        <f>IF(Table1[[#This Row],[Meeting duration (mins)]]&gt;90,"Long Meeting","Normal")</f>
        <v>Normal</v>
      </c>
    </row>
    <row r="1687" spans="1:18" x14ac:dyDescent="0.2">
      <c r="A1687">
        <v>1688</v>
      </c>
      <c r="B1687" s="1">
        <v>45321</v>
      </c>
      <c r="C1687" s="2" t="s">
        <v>43</v>
      </c>
      <c r="D1687" s="2" t="s">
        <v>44</v>
      </c>
      <c r="E1687" t="s">
        <v>35</v>
      </c>
      <c r="F1687">
        <v>2</v>
      </c>
      <c r="G1687" s="12">
        <v>10</v>
      </c>
      <c r="H1687">
        <v>3</v>
      </c>
      <c r="I1687" t="s">
        <v>39</v>
      </c>
      <c r="J1687" t="s">
        <v>28</v>
      </c>
      <c r="K1687" s="4">
        <f>(Table1[[#This Row],[EndTime]]-Table1[[#This Row],[StartTime]])*1440</f>
        <v>59.999999999999943</v>
      </c>
      <c r="L1687" s="5">
        <f>Table1[[#This Row],[Attendees]]/Table1[[#This Row],[Capacity]]</f>
        <v>0.3</v>
      </c>
      <c r="M1687">
        <f>IF(Table1[[#This Row],[Attendees]]&gt;Table1[[#This Row],[Capacity]],1,0)</f>
        <v>0</v>
      </c>
      <c r="N1687" t="str">
        <f>TEXT(Table1[[#This Row],[Date]],"ddd")</f>
        <v>Tue</v>
      </c>
      <c r="O1687" t="str">
        <f>TEXT(Table1[[#This Row],[Date]],"mmm")</f>
        <v>Jan</v>
      </c>
      <c r="P1687" t="str">
        <f>IF(Table1[[#This Row],[Capacity]]&lt;=4,"Small",IF(Table1[[#This Row],[Capacity]]&lt;=8,"Medium","Large"))</f>
        <v>Large</v>
      </c>
      <c r="Q1687" t="str">
        <f>IF(Table1[[#This Row],[Utilization %]]&lt;0.25,"Barely Attended","Normal")</f>
        <v>Normal</v>
      </c>
      <c r="R1687" t="str">
        <f>IF(Table1[[#This Row],[Meeting duration (mins)]]&gt;90,"Long Meeting","Normal")</f>
        <v>Normal</v>
      </c>
    </row>
    <row r="1688" spans="1:18" x14ac:dyDescent="0.2">
      <c r="A1688">
        <v>1689</v>
      </c>
      <c r="B1688" s="1">
        <v>45413</v>
      </c>
      <c r="C1688" s="2" t="s">
        <v>29</v>
      </c>
      <c r="D1688" s="2" t="s">
        <v>37</v>
      </c>
      <c r="E1688" t="s">
        <v>38</v>
      </c>
      <c r="F1688">
        <v>3</v>
      </c>
      <c r="G1688" s="12">
        <v>16</v>
      </c>
      <c r="H1688">
        <v>16</v>
      </c>
      <c r="I1688" t="s">
        <v>22</v>
      </c>
      <c r="J1688" t="s">
        <v>40</v>
      </c>
      <c r="K1688" s="4">
        <f>(Table1[[#This Row],[EndTime]]-Table1[[#This Row],[StartTime]])*1440</f>
        <v>30.000000000000053</v>
      </c>
      <c r="L1688" s="5">
        <f>Table1[[#This Row],[Attendees]]/Table1[[#This Row],[Capacity]]</f>
        <v>1</v>
      </c>
      <c r="M1688">
        <f>IF(Table1[[#This Row],[Attendees]]&gt;Table1[[#This Row],[Capacity]],1,0)</f>
        <v>0</v>
      </c>
      <c r="N1688" t="str">
        <f>TEXT(Table1[[#This Row],[Date]],"ddd")</f>
        <v>Wed</v>
      </c>
      <c r="O1688" t="str">
        <f>TEXT(Table1[[#This Row],[Date]],"mmm")</f>
        <v>May</v>
      </c>
      <c r="P1688" t="str">
        <f>IF(Table1[[#This Row],[Capacity]]&lt;=4,"Small",IF(Table1[[#This Row],[Capacity]]&lt;=8,"Medium","Large"))</f>
        <v>Large</v>
      </c>
      <c r="Q1688" t="str">
        <f>IF(Table1[[#This Row],[Utilization %]]&lt;0.25,"Barely Attended","Normal")</f>
        <v>Normal</v>
      </c>
      <c r="R1688" t="str">
        <f>IF(Table1[[#This Row],[Meeting duration (mins)]]&gt;90,"Long Meeting","Normal")</f>
        <v>Normal</v>
      </c>
    </row>
    <row r="1689" spans="1:18" x14ac:dyDescent="0.2">
      <c r="A1689">
        <v>1690</v>
      </c>
      <c r="B1689" s="1">
        <v>45560</v>
      </c>
      <c r="C1689" s="2" t="s">
        <v>47</v>
      </c>
      <c r="D1689" s="2" t="s">
        <v>34</v>
      </c>
      <c r="E1689" t="s">
        <v>21</v>
      </c>
      <c r="F1689">
        <v>1</v>
      </c>
      <c r="G1689" s="12">
        <v>6</v>
      </c>
      <c r="H1689">
        <v>6</v>
      </c>
      <c r="I1689" t="s">
        <v>13</v>
      </c>
      <c r="J1689" t="s">
        <v>23</v>
      </c>
      <c r="K1689" s="4">
        <f>(Table1[[#This Row],[EndTime]]-Table1[[#This Row],[StartTime]])*1440</f>
        <v>29.999999999999972</v>
      </c>
      <c r="L1689" s="5">
        <f>Table1[[#This Row],[Attendees]]/Table1[[#This Row],[Capacity]]</f>
        <v>1</v>
      </c>
      <c r="M1689">
        <f>IF(Table1[[#This Row],[Attendees]]&gt;Table1[[#This Row],[Capacity]],1,0)</f>
        <v>0</v>
      </c>
      <c r="N1689" t="str">
        <f>TEXT(Table1[[#This Row],[Date]],"ddd")</f>
        <v>Wed</v>
      </c>
      <c r="O1689" t="str">
        <f>TEXT(Table1[[#This Row],[Date]],"mmm")</f>
        <v>Sep</v>
      </c>
      <c r="P1689" t="str">
        <f>IF(Table1[[#This Row],[Capacity]]&lt;=4,"Small",IF(Table1[[#This Row],[Capacity]]&lt;=8,"Medium","Large"))</f>
        <v>Medium</v>
      </c>
      <c r="Q1689" t="str">
        <f>IF(Table1[[#This Row],[Utilization %]]&lt;0.25,"Barely Attended","Normal")</f>
        <v>Normal</v>
      </c>
      <c r="R1689" t="str">
        <f>IF(Table1[[#This Row],[Meeting duration (mins)]]&gt;90,"Long Meeting","Normal")</f>
        <v>Normal</v>
      </c>
    </row>
    <row r="1690" spans="1:18" x14ac:dyDescent="0.2">
      <c r="A1690">
        <v>1691</v>
      </c>
      <c r="B1690" s="1">
        <v>45642</v>
      </c>
      <c r="C1690" s="2" t="s">
        <v>33</v>
      </c>
      <c r="D1690" s="2" t="s">
        <v>24</v>
      </c>
      <c r="E1690" t="s">
        <v>25</v>
      </c>
      <c r="F1690">
        <v>1</v>
      </c>
      <c r="G1690" s="12">
        <v>4</v>
      </c>
      <c r="H1690">
        <v>6</v>
      </c>
      <c r="I1690" t="s">
        <v>41</v>
      </c>
      <c r="J1690" t="s">
        <v>40</v>
      </c>
      <c r="K1690" s="4">
        <f>(Table1[[#This Row],[EndTime]]-Table1[[#This Row],[StartTime]])*1440</f>
        <v>60.000000000000107</v>
      </c>
      <c r="L1690" s="5">
        <f>Table1[[#This Row],[Attendees]]/Table1[[#This Row],[Capacity]]</f>
        <v>1.5</v>
      </c>
      <c r="M1690">
        <f>IF(Table1[[#This Row],[Attendees]]&gt;Table1[[#This Row],[Capacity]],1,0)</f>
        <v>1</v>
      </c>
      <c r="N1690" t="str">
        <f>TEXT(Table1[[#This Row],[Date]],"ddd")</f>
        <v>Mon</v>
      </c>
      <c r="O1690" t="str">
        <f>TEXT(Table1[[#This Row],[Date]],"mmm")</f>
        <v>Dec</v>
      </c>
      <c r="P1690" t="str">
        <f>IF(Table1[[#This Row],[Capacity]]&lt;=4,"Small",IF(Table1[[#This Row],[Capacity]]&lt;=8,"Medium","Large"))</f>
        <v>Small</v>
      </c>
      <c r="Q1690" t="str">
        <f>IF(Table1[[#This Row],[Utilization %]]&lt;0.25,"Barely Attended","Normal")</f>
        <v>Normal</v>
      </c>
      <c r="R1690" t="str">
        <f>IF(Table1[[#This Row],[Meeting duration (mins)]]&gt;90,"Long Meeting","Normal")</f>
        <v>Normal</v>
      </c>
    </row>
    <row r="1691" spans="1:18" x14ac:dyDescent="0.2">
      <c r="A1691">
        <v>1692</v>
      </c>
      <c r="B1691" s="1">
        <v>45456</v>
      </c>
      <c r="C1691" s="2" t="s">
        <v>37</v>
      </c>
      <c r="D1691" s="2" t="s">
        <v>32</v>
      </c>
      <c r="E1691" t="s">
        <v>25</v>
      </c>
      <c r="F1691">
        <v>1</v>
      </c>
      <c r="G1691" s="12">
        <v>4</v>
      </c>
      <c r="H1691">
        <v>4</v>
      </c>
      <c r="I1691" t="s">
        <v>39</v>
      </c>
      <c r="J1691" t="s">
        <v>18</v>
      </c>
      <c r="K1691" s="4">
        <f>(Table1[[#This Row],[EndTime]]-Table1[[#This Row],[StartTime]])*1440</f>
        <v>29.999999999999893</v>
      </c>
      <c r="L1691" s="5">
        <f>Table1[[#This Row],[Attendees]]/Table1[[#This Row],[Capacity]]</f>
        <v>1</v>
      </c>
      <c r="M1691">
        <f>IF(Table1[[#This Row],[Attendees]]&gt;Table1[[#This Row],[Capacity]],1,0)</f>
        <v>0</v>
      </c>
      <c r="N1691" t="str">
        <f>TEXT(Table1[[#This Row],[Date]],"ddd")</f>
        <v>Thu</v>
      </c>
      <c r="O1691" t="str">
        <f>TEXT(Table1[[#This Row],[Date]],"mmm")</f>
        <v>Jun</v>
      </c>
      <c r="P1691" t="str">
        <f>IF(Table1[[#This Row],[Capacity]]&lt;=4,"Small",IF(Table1[[#This Row],[Capacity]]&lt;=8,"Medium","Large"))</f>
        <v>Small</v>
      </c>
      <c r="Q1691" t="str">
        <f>IF(Table1[[#This Row],[Utilization %]]&lt;0.25,"Barely Attended","Normal")</f>
        <v>Normal</v>
      </c>
      <c r="R1691" t="str">
        <f>IF(Table1[[#This Row],[Meeting duration (mins)]]&gt;90,"Long Meeting","Normal")</f>
        <v>Normal</v>
      </c>
    </row>
    <row r="1692" spans="1:18" x14ac:dyDescent="0.2">
      <c r="A1692">
        <v>1693</v>
      </c>
      <c r="B1692" s="1">
        <v>45353</v>
      </c>
      <c r="C1692" s="2" t="s">
        <v>20</v>
      </c>
      <c r="D1692" s="2" t="s">
        <v>43</v>
      </c>
      <c r="E1692" t="s">
        <v>49</v>
      </c>
      <c r="F1692">
        <v>3</v>
      </c>
      <c r="G1692" s="12">
        <v>12</v>
      </c>
      <c r="H1692">
        <v>2</v>
      </c>
      <c r="I1692" t="s">
        <v>42</v>
      </c>
      <c r="J1692" t="s">
        <v>40</v>
      </c>
      <c r="K1692" s="4">
        <f>(Table1[[#This Row],[EndTime]]-Table1[[#This Row],[StartTime]])*1440</f>
        <v>30.000000000000053</v>
      </c>
      <c r="L1692" s="5">
        <f>Table1[[#This Row],[Attendees]]/Table1[[#This Row],[Capacity]]</f>
        <v>0.16666666666666666</v>
      </c>
      <c r="M1692">
        <f>IF(Table1[[#This Row],[Attendees]]&gt;Table1[[#This Row],[Capacity]],1,0)</f>
        <v>0</v>
      </c>
      <c r="N1692" t="str">
        <f>TEXT(Table1[[#This Row],[Date]],"ddd")</f>
        <v>Sat</v>
      </c>
      <c r="O1692" t="str">
        <f>TEXT(Table1[[#This Row],[Date]],"mmm")</f>
        <v>Mar</v>
      </c>
      <c r="P1692" t="str">
        <f>IF(Table1[[#This Row],[Capacity]]&lt;=4,"Small",IF(Table1[[#This Row],[Capacity]]&lt;=8,"Medium","Large"))</f>
        <v>Large</v>
      </c>
      <c r="Q1692" t="str">
        <f>IF(Table1[[#This Row],[Utilization %]]&lt;0.25,"Barely Attended","Normal")</f>
        <v>Barely Attended</v>
      </c>
      <c r="R1692" t="str">
        <f>IF(Table1[[#This Row],[Meeting duration (mins)]]&gt;90,"Long Meeting","Normal")</f>
        <v>Normal</v>
      </c>
    </row>
    <row r="1693" spans="1:18" x14ac:dyDescent="0.2">
      <c r="A1693">
        <v>1694</v>
      </c>
      <c r="B1693" s="1">
        <v>45422</v>
      </c>
      <c r="C1693" s="2" t="s">
        <v>15</v>
      </c>
      <c r="D1693" s="2" t="s">
        <v>29</v>
      </c>
      <c r="E1693" t="s">
        <v>49</v>
      </c>
      <c r="F1693">
        <v>3</v>
      </c>
      <c r="G1693" s="12">
        <v>12</v>
      </c>
      <c r="H1693">
        <v>1</v>
      </c>
      <c r="I1693" t="s">
        <v>42</v>
      </c>
      <c r="J1693" t="s">
        <v>30</v>
      </c>
      <c r="K1693" s="4">
        <f>(Table1[[#This Row],[EndTime]]-Table1[[#This Row],[StartTime]])*1440</f>
        <v>29.999999999999972</v>
      </c>
      <c r="L1693" s="5">
        <f>Table1[[#This Row],[Attendees]]/Table1[[#This Row],[Capacity]]</f>
        <v>8.3333333333333329E-2</v>
      </c>
      <c r="M1693">
        <f>IF(Table1[[#This Row],[Attendees]]&gt;Table1[[#This Row],[Capacity]],1,0)</f>
        <v>0</v>
      </c>
      <c r="N1693" t="str">
        <f>TEXT(Table1[[#This Row],[Date]],"ddd")</f>
        <v>Fri</v>
      </c>
      <c r="O1693" t="str">
        <f>TEXT(Table1[[#This Row],[Date]],"mmm")</f>
        <v>May</v>
      </c>
      <c r="P1693" t="str">
        <f>IF(Table1[[#This Row],[Capacity]]&lt;=4,"Small",IF(Table1[[#This Row],[Capacity]]&lt;=8,"Medium","Large"))</f>
        <v>Large</v>
      </c>
      <c r="Q1693" t="str">
        <f>IF(Table1[[#This Row],[Utilization %]]&lt;0.25,"Barely Attended","Normal")</f>
        <v>Barely Attended</v>
      </c>
      <c r="R1693" t="str">
        <f>IF(Table1[[#This Row],[Meeting duration (mins)]]&gt;90,"Long Meeting","Normal")</f>
        <v>Normal</v>
      </c>
    </row>
    <row r="1694" spans="1:18" x14ac:dyDescent="0.2">
      <c r="A1694">
        <v>1695</v>
      </c>
      <c r="B1694" s="1">
        <v>45530</v>
      </c>
      <c r="C1694" s="2" t="s">
        <v>19</v>
      </c>
      <c r="D1694" s="2" t="s">
        <v>20</v>
      </c>
      <c r="E1694" t="s">
        <v>35</v>
      </c>
      <c r="F1694">
        <v>2</v>
      </c>
      <c r="G1694" s="12">
        <v>10</v>
      </c>
      <c r="H1694">
        <v>8</v>
      </c>
      <c r="I1694" t="s">
        <v>42</v>
      </c>
      <c r="J1694" t="s">
        <v>14</v>
      </c>
      <c r="K1694" s="4">
        <f>(Table1[[#This Row],[EndTime]]-Table1[[#This Row],[StartTime]])*1440</f>
        <v>90</v>
      </c>
      <c r="L1694" s="5">
        <f>Table1[[#This Row],[Attendees]]/Table1[[#This Row],[Capacity]]</f>
        <v>0.8</v>
      </c>
      <c r="M1694">
        <f>IF(Table1[[#This Row],[Attendees]]&gt;Table1[[#This Row],[Capacity]],1,0)</f>
        <v>0</v>
      </c>
      <c r="N1694" t="str">
        <f>TEXT(Table1[[#This Row],[Date]],"ddd")</f>
        <v>Mon</v>
      </c>
      <c r="O1694" t="str">
        <f>TEXT(Table1[[#This Row],[Date]],"mmm")</f>
        <v>Aug</v>
      </c>
      <c r="P1694" t="str">
        <f>IF(Table1[[#This Row],[Capacity]]&lt;=4,"Small",IF(Table1[[#This Row],[Capacity]]&lt;=8,"Medium","Large"))</f>
        <v>Large</v>
      </c>
      <c r="Q1694" t="str">
        <f>IF(Table1[[#This Row],[Utilization %]]&lt;0.25,"Barely Attended","Normal")</f>
        <v>Normal</v>
      </c>
      <c r="R1694" t="str">
        <f>IF(Table1[[#This Row],[Meeting duration (mins)]]&gt;90,"Long Meeting","Normal")</f>
        <v>Normal</v>
      </c>
    </row>
    <row r="1695" spans="1:18" x14ac:dyDescent="0.2">
      <c r="A1695">
        <v>1696</v>
      </c>
      <c r="B1695" s="1">
        <v>45410</v>
      </c>
      <c r="C1695" s="2" t="s">
        <v>11</v>
      </c>
      <c r="D1695" s="2" t="s">
        <v>33</v>
      </c>
      <c r="E1695" t="s">
        <v>21</v>
      </c>
      <c r="F1695">
        <v>1</v>
      </c>
      <c r="G1695" s="12">
        <v>6</v>
      </c>
      <c r="H1695">
        <v>1</v>
      </c>
      <c r="I1695" t="s">
        <v>13</v>
      </c>
      <c r="J1695" t="s">
        <v>14</v>
      </c>
      <c r="K1695" s="4">
        <f>(Table1[[#This Row],[EndTime]]-Table1[[#This Row],[StartTime]])*1440</f>
        <v>29.999999999999893</v>
      </c>
      <c r="L1695" s="5">
        <f>Table1[[#This Row],[Attendees]]/Table1[[#This Row],[Capacity]]</f>
        <v>0.16666666666666666</v>
      </c>
      <c r="M1695">
        <f>IF(Table1[[#This Row],[Attendees]]&gt;Table1[[#This Row],[Capacity]],1,0)</f>
        <v>0</v>
      </c>
      <c r="N1695" t="str">
        <f>TEXT(Table1[[#This Row],[Date]],"ddd")</f>
        <v>Sun</v>
      </c>
      <c r="O1695" t="str">
        <f>TEXT(Table1[[#This Row],[Date]],"mmm")</f>
        <v>Apr</v>
      </c>
      <c r="P1695" t="str">
        <f>IF(Table1[[#This Row],[Capacity]]&lt;=4,"Small",IF(Table1[[#This Row],[Capacity]]&lt;=8,"Medium","Large"))</f>
        <v>Medium</v>
      </c>
      <c r="Q1695" t="str">
        <f>IF(Table1[[#This Row],[Utilization %]]&lt;0.25,"Barely Attended","Normal")</f>
        <v>Barely Attended</v>
      </c>
      <c r="R1695" t="str">
        <f>IF(Table1[[#This Row],[Meeting duration (mins)]]&gt;90,"Long Meeting","Normal")</f>
        <v>Normal</v>
      </c>
    </row>
    <row r="1696" spans="1:18" x14ac:dyDescent="0.2">
      <c r="A1696">
        <v>1697</v>
      </c>
      <c r="B1696" s="1">
        <v>45560</v>
      </c>
      <c r="C1696" s="2" t="s">
        <v>31</v>
      </c>
      <c r="D1696" s="2" t="s">
        <v>24</v>
      </c>
      <c r="E1696" t="s">
        <v>21</v>
      </c>
      <c r="F1696">
        <v>1</v>
      </c>
      <c r="G1696" s="12">
        <v>6</v>
      </c>
      <c r="H1696">
        <v>2</v>
      </c>
      <c r="I1696" t="s">
        <v>13</v>
      </c>
      <c r="J1696" t="s">
        <v>14</v>
      </c>
      <c r="K1696" s="4">
        <f>(Table1[[#This Row],[EndTime]]-Table1[[#This Row],[StartTime]])*1440</f>
        <v>30.000000000000053</v>
      </c>
      <c r="L1696" s="5">
        <f>Table1[[#This Row],[Attendees]]/Table1[[#This Row],[Capacity]]</f>
        <v>0.33333333333333331</v>
      </c>
      <c r="M1696">
        <f>IF(Table1[[#This Row],[Attendees]]&gt;Table1[[#This Row],[Capacity]],1,0)</f>
        <v>0</v>
      </c>
      <c r="N1696" t="str">
        <f>TEXT(Table1[[#This Row],[Date]],"ddd")</f>
        <v>Wed</v>
      </c>
      <c r="O1696" t="str">
        <f>TEXT(Table1[[#This Row],[Date]],"mmm")</f>
        <v>Sep</v>
      </c>
      <c r="P1696" t="str">
        <f>IF(Table1[[#This Row],[Capacity]]&lt;=4,"Small",IF(Table1[[#This Row],[Capacity]]&lt;=8,"Medium","Large"))</f>
        <v>Medium</v>
      </c>
      <c r="Q1696" t="str">
        <f>IF(Table1[[#This Row],[Utilization %]]&lt;0.25,"Barely Attended","Normal")</f>
        <v>Normal</v>
      </c>
      <c r="R1696" t="str">
        <f>IF(Table1[[#This Row],[Meeting duration (mins)]]&gt;90,"Long Meeting","Normal")</f>
        <v>Normal</v>
      </c>
    </row>
    <row r="1697" spans="1:18" x14ac:dyDescent="0.2">
      <c r="A1697">
        <v>1698</v>
      </c>
      <c r="B1697" s="1">
        <v>45600</v>
      </c>
      <c r="C1697" s="2" t="s">
        <v>34</v>
      </c>
      <c r="D1697" s="2" t="s">
        <v>44</v>
      </c>
      <c r="E1697" t="s">
        <v>35</v>
      </c>
      <c r="F1697">
        <v>2</v>
      </c>
      <c r="G1697" s="12">
        <v>10</v>
      </c>
      <c r="H1697">
        <v>8</v>
      </c>
      <c r="I1697" t="s">
        <v>22</v>
      </c>
      <c r="J1697" t="s">
        <v>40</v>
      </c>
      <c r="K1697" s="4">
        <f>(Table1[[#This Row],[EndTime]]-Table1[[#This Row],[StartTime]])*1440</f>
        <v>119.99999999999997</v>
      </c>
      <c r="L1697" s="5">
        <f>Table1[[#This Row],[Attendees]]/Table1[[#This Row],[Capacity]]</f>
        <v>0.8</v>
      </c>
      <c r="M1697">
        <f>IF(Table1[[#This Row],[Attendees]]&gt;Table1[[#This Row],[Capacity]],1,0)</f>
        <v>0</v>
      </c>
      <c r="N1697" t="str">
        <f>TEXT(Table1[[#This Row],[Date]],"ddd")</f>
        <v>Mon</v>
      </c>
      <c r="O1697" t="str">
        <f>TEXT(Table1[[#This Row],[Date]],"mmm")</f>
        <v>Nov</v>
      </c>
      <c r="P1697" t="str">
        <f>IF(Table1[[#This Row],[Capacity]]&lt;=4,"Small",IF(Table1[[#This Row],[Capacity]]&lt;=8,"Medium","Large"))</f>
        <v>Large</v>
      </c>
      <c r="Q1697" t="str">
        <f>IF(Table1[[#This Row],[Utilization %]]&lt;0.25,"Barely Attended","Normal")</f>
        <v>Normal</v>
      </c>
      <c r="R1697" t="str">
        <f>IF(Table1[[#This Row],[Meeting duration (mins)]]&gt;90,"Long Meeting","Normal")</f>
        <v>Long Meeting</v>
      </c>
    </row>
    <row r="1698" spans="1:18" x14ac:dyDescent="0.2">
      <c r="A1698">
        <v>1699</v>
      </c>
      <c r="B1698" s="1">
        <v>45428</v>
      </c>
      <c r="C1698" s="2" t="s">
        <v>32</v>
      </c>
      <c r="D1698" s="2" t="s">
        <v>45</v>
      </c>
      <c r="E1698" t="s">
        <v>49</v>
      </c>
      <c r="F1698">
        <v>3</v>
      </c>
      <c r="G1698" s="12">
        <v>12</v>
      </c>
      <c r="H1698">
        <v>9</v>
      </c>
      <c r="I1698" t="s">
        <v>13</v>
      </c>
      <c r="J1698" t="s">
        <v>30</v>
      </c>
      <c r="K1698" s="4">
        <f>(Table1[[#This Row],[EndTime]]-Table1[[#This Row],[StartTime]])*1440</f>
        <v>90</v>
      </c>
      <c r="L1698" s="5">
        <f>Table1[[#This Row],[Attendees]]/Table1[[#This Row],[Capacity]]</f>
        <v>0.75</v>
      </c>
      <c r="M1698">
        <f>IF(Table1[[#This Row],[Attendees]]&gt;Table1[[#This Row],[Capacity]],1,0)</f>
        <v>0</v>
      </c>
      <c r="N1698" t="str">
        <f>TEXT(Table1[[#This Row],[Date]],"ddd")</f>
        <v>Thu</v>
      </c>
      <c r="O1698" t="str">
        <f>TEXT(Table1[[#This Row],[Date]],"mmm")</f>
        <v>May</v>
      </c>
      <c r="P1698" t="str">
        <f>IF(Table1[[#This Row],[Capacity]]&lt;=4,"Small",IF(Table1[[#This Row],[Capacity]]&lt;=8,"Medium","Large"))</f>
        <v>Large</v>
      </c>
      <c r="Q1698" t="str">
        <f>IF(Table1[[#This Row],[Utilization %]]&lt;0.25,"Barely Attended","Normal")</f>
        <v>Normal</v>
      </c>
      <c r="R1698" t="str">
        <f>IF(Table1[[#This Row],[Meeting duration (mins)]]&gt;90,"Long Meeting","Normal")</f>
        <v>Normal</v>
      </c>
    </row>
    <row r="1699" spans="1:18" x14ac:dyDescent="0.2">
      <c r="A1699">
        <v>1700</v>
      </c>
      <c r="B1699" s="1">
        <v>45407</v>
      </c>
      <c r="C1699" s="2" t="s">
        <v>45</v>
      </c>
      <c r="D1699" s="2" t="s">
        <v>26</v>
      </c>
      <c r="E1699" t="s">
        <v>25</v>
      </c>
      <c r="F1699">
        <v>1</v>
      </c>
      <c r="G1699" s="12">
        <v>4</v>
      </c>
      <c r="H1699">
        <v>7</v>
      </c>
      <c r="I1699" t="s">
        <v>13</v>
      </c>
      <c r="J1699" t="s">
        <v>14</v>
      </c>
      <c r="K1699" s="4">
        <f>(Table1[[#This Row],[EndTime]]-Table1[[#This Row],[StartTime]])*1440</f>
        <v>30.000000000000053</v>
      </c>
      <c r="L1699" s="5">
        <f>Table1[[#This Row],[Attendees]]/Table1[[#This Row],[Capacity]]</f>
        <v>1.75</v>
      </c>
      <c r="M1699">
        <f>IF(Table1[[#This Row],[Attendees]]&gt;Table1[[#This Row],[Capacity]],1,0)</f>
        <v>1</v>
      </c>
      <c r="N1699" t="str">
        <f>TEXT(Table1[[#This Row],[Date]],"ddd")</f>
        <v>Thu</v>
      </c>
      <c r="O1699" t="str">
        <f>TEXT(Table1[[#This Row],[Date]],"mmm")</f>
        <v>Apr</v>
      </c>
      <c r="P1699" t="str">
        <f>IF(Table1[[#This Row],[Capacity]]&lt;=4,"Small",IF(Table1[[#This Row],[Capacity]]&lt;=8,"Medium","Large"))</f>
        <v>Small</v>
      </c>
      <c r="Q1699" t="str">
        <f>IF(Table1[[#This Row],[Utilization %]]&lt;0.25,"Barely Attended","Normal")</f>
        <v>Normal</v>
      </c>
      <c r="R1699" t="str">
        <f>IF(Table1[[#This Row],[Meeting duration (mins)]]&gt;90,"Long Meeting","Normal")</f>
        <v>Normal</v>
      </c>
    </row>
    <row r="1700" spans="1:18" x14ac:dyDescent="0.2">
      <c r="A1700">
        <v>1701</v>
      </c>
      <c r="B1700" s="1">
        <v>45364</v>
      </c>
      <c r="C1700" s="2" t="s">
        <v>16</v>
      </c>
      <c r="D1700" s="2" t="s">
        <v>45</v>
      </c>
      <c r="E1700" t="s">
        <v>12</v>
      </c>
      <c r="F1700">
        <v>2</v>
      </c>
      <c r="G1700" s="12">
        <v>8</v>
      </c>
      <c r="H1700">
        <v>7</v>
      </c>
      <c r="I1700" t="s">
        <v>27</v>
      </c>
      <c r="J1700" t="s">
        <v>28</v>
      </c>
      <c r="K1700" s="4">
        <f>(Table1[[#This Row],[EndTime]]-Table1[[#This Row],[StartTime]])*1440</f>
        <v>59.999999999999943</v>
      </c>
      <c r="L1700" s="5">
        <f>Table1[[#This Row],[Attendees]]/Table1[[#This Row],[Capacity]]</f>
        <v>0.875</v>
      </c>
      <c r="M1700">
        <f>IF(Table1[[#This Row],[Attendees]]&gt;Table1[[#This Row],[Capacity]],1,0)</f>
        <v>0</v>
      </c>
      <c r="N1700" t="str">
        <f>TEXT(Table1[[#This Row],[Date]],"ddd")</f>
        <v>Wed</v>
      </c>
      <c r="O1700" t="str">
        <f>TEXT(Table1[[#This Row],[Date]],"mmm")</f>
        <v>Mar</v>
      </c>
      <c r="P1700" t="str">
        <f>IF(Table1[[#This Row],[Capacity]]&lt;=4,"Small",IF(Table1[[#This Row],[Capacity]]&lt;=8,"Medium","Large"))</f>
        <v>Medium</v>
      </c>
      <c r="Q1700" t="str">
        <f>IF(Table1[[#This Row],[Utilization %]]&lt;0.25,"Barely Attended","Normal")</f>
        <v>Normal</v>
      </c>
      <c r="R1700" t="str">
        <f>IF(Table1[[#This Row],[Meeting duration (mins)]]&gt;90,"Long Meeting","Normal")</f>
        <v>Normal</v>
      </c>
    </row>
    <row r="1701" spans="1:18" x14ac:dyDescent="0.2">
      <c r="A1701">
        <v>1702</v>
      </c>
      <c r="B1701" s="1">
        <v>45630</v>
      </c>
      <c r="C1701" s="2" t="s">
        <v>45</v>
      </c>
      <c r="D1701" s="2" t="s">
        <v>26</v>
      </c>
      <c r="E1701" t="s">
        <v>25</v>
      </c>
      <c r="F1701">
        <v>1</v>
      </c>
      <c r="G1701" s="12">
        <v>4</v>
      </c>
      <c r="H1701">
        <v>6</v>
      </c>
      <c r="I1701" t="s">
        <v>22</v>
      </c>
      <c r="J1701" t="s">
        <v>30</v>
      </c>
      <c r="K1701" s="4">
        <f>(Table1[[#This Row],[EndTime]]-Table1[[#This Row],[StartTime]])*1440</f>
        <v>30.000000000000053</v>
      </c>
      <c r="L1701" s="5">
        <f>Table1[[#This Row],[Attendees]]/Table1[[#This Row],[Capacity]]</f>
        <v>1.5</v>
      </c>
      <c r="M1701">
        <f>IF(Table1[[#This Row],[Attendees]]&gt;Table1[[#This Row],[Capacity]],1,0)</f>
        <v>1</v>
      </c>
      <c r="N1701" t="str">
        <f>TEXT(Table1[[#This Row],[Date]],"ddd")</f>
        <v>Wed</v>
      </c>
      <c r="O1701" t="str">
        <f>TEXT(Table1[[#This Row],[Date]],"mmm")</f>
        <v>Dec</v>
      </c>
      <c r="P1701" t="str">
        <f>IF(Table1[[#This Row],[Capacity]]&lt;=4,"Small",IF(Table1[[#This Row],[Capacity]]&lt;=8,"Medium","Large"))</f>
        <v>Small</v>
      </c>
      <c r="Q1701" t="str">
        <f>IF(Table1[[#This Row],[Utilization %]]&lt;0.25,"Barely Attended","Normal")</f>
        <v>Normal</v>
      </c>
      <c r="R1701" t="str">
        <f>IF(Table1[[#This Row],[Meeting duration (mins)]]&gt;90,"Long Meeting","Normal")</f>
        <v>Normal</v>
      </c>
    </row>
    <row r="1702" spans="1:18" x14ac:dyDescent="0.2">
      <c r="A1702">
        <v>1703</v>
      </c>
      <c r="B1702" s="1">
        <v>45527</v>
      </c>
      <c r="C1702" s="2" t="s">
        <v>33</v>
      </c>
      <c r="D1702" s="2" t="s">
        <v>48</v>
      </c>
      <c r="E1702" t="s">
        <v>12</v>
      </c>
      <c r="F1702">
        <v>2</v>
      </c>
      <c r="G1702" s="12">
        <v>8</v>
      </c>
      <c r="H1702">
        <v>8</v>
      </c>
      <c r="I1702" t="s">
        <v>17</v>
      </c>
      <c r="J1702" t="s">
        <v>28</v>
      </c>
      <c r="K1702" s="4">
        <f>(Table1[[#This Row],[EndTime]]-Table1[[#This Row],[StartTime]])*1440</f>
        <v>120.00000000000006</v>
      </c>
      <c r="L1702" s="5">
        <f>Table1[[#This Row],[Attendees]]/Table1[[#This Row],[Capacity]]</f>
        <v>1</v>
      </c>
      <c r="M1702">
        <f>IF(Table1[[#This Row],[Attendees]]&gt;Table1[[#This Row],[Capacity]],1,0)</f>
        <v>0</v>
      </c>
      <c r="N1702" t="str">
        <f>TEXT(Table1[[#This Row],[Date]],"ddd")</f>
        <v>Fri</v>
      </c>
      <c r="O1702" t="str">
        <f>TEXT(Table1[[#This Row],[Date]],"mmm")</f>
        <v>Aug</v>
      </c>
      <c r="P1702" t="str">
        <f>IF(Table1[[#This Row],[Capacity]]&lt;=4,"Small",IF(Table1[[#This Row],[Capacity]]&lt;=8,"Medium","Large"))</f>
        <v>Medium</v>
      </c>
      <c r="Q1702" t="str">
        <f>IF(Table1[[#This Row],[Utilization %]]&lt;0.25,"Barely Attended","Normal")</f>
        <v>Normal</v>
      </c>
      <c r="R1702" t="str">
        <f>IF(Table1[[#This Row],[Meeting duration (mins)]]&gt;90,"Long Meeting","Normal")</f>
        <v>Long Meeting</v>
      </c>
    </row>
    <row r="1703" spans="1:18" x14ac:dyDescent="0.2">
      <c r="A1703">
        <v>1704</v>
      </c>
      <c r="B1703" s="1">
        <v>45531</v>
      </c>
      <c r="C1703" s="2" t="s">
        <v>11</v>
      </c>
      <c r="D1703" s="2" t="s">
        <v>24</v>
      </c>
      <c r="E1703" t="s">
        <v>35</v>
      </c>
      <c r="F1703">
        <v>2</v>
      </c>
      <c r="G1703" s="12">
        <v>10</v>
      </c>
      <c r="H1703">
        <v>6</v>
      </c>
      <c r="I1703" t="s">
        <v>41</v>
      </c>
      <c r="J1703" t="s">
        <v>28</v>
      </c>
      <c r="K1703" s="4">
        <f>(Table1[[#This Row],[EndTime]]-Table1[[#This Row],[StartTime]])*1440</f>
        <v>90</v>
      </c>
      <c r="L1703" s="5">
        <f>Table1[[#This Row],[Attendees]]/Table1[[#This Row],[Capacity]]</f>
        <v>0.6</v>
      </c>
      <c r="M1703">
        <f>IF(Table1[[#This Row],[Attendees]]&gt;Table1[[#This Row],[Capacity]],1,0)</f>
        <v>0</v>
      </c>
      <c r="N1703" t="str">
        <f>TEXT(Table1[[#This Row],[Date]],"ddd")</f>
        <v>Tue</v>
      </c>
      <c r="O1703" t="str">
        <f>TEXT(Table1[[#This Row],[Date]],"mmm")</f>
        <v>Aug</v>
      </c>
      <c r="P1703" t="str">
        <f>IF(Table1[[#This Row],[Capacity]]&lt;=4,"Small",IF(Table1[[#This Row],[Capacity]]&lt;=8,"Medium","Large"))</f>
        <v>Large</v>
      </c>
      <c r="Q1703" t="str">
        <f>IF(Table1[[#This Row],[Utilization %]]&lt;0.25,"Barely Attended","Normal")</f>
        <v>Normal</v>
      </c>
      <c r="R1703" t="str">
        <f>IF(Table1[[#This Row],[Meeting duration (mins)]]&gt;90,"Long Meeting","Normal")</f>
        <v>Normal</v>
      </c>
    </row>
    <row r="1704" spans="1:18" x14ac:dyDescent="0.2">
      <c r="A1704">
        <v>1705</v>
      </c>
      <c r="B1704" s="1">
        <v>45502</v>
      </c>
      <c r="C1704" s="2" t="s">
        <v>26</v>
      </c>
      <c r="D1704" s="2" t="s">
        <v>31</v>
      </c>
      <c r="E1704" t="s">
        <v>21</v>
      </c>
      <c r="F1704">
        <v>1</v>
      </c>
      <c r="G1704" s="12">
        <v>6</v>
      </c>
      <c r="H1704">
        <v>3</v>
      </c>
      <c r="I1704" t="s">
        <v>22</v>
      </c>
      <c r="J1704" t="s">
        <v>28</v>
      </c>
      <c r="K1704" s="4">
        <f>(Table1[[#This Row],[EndTime]]-Table1[[#This Row],[StartTime]])*1440</f>
        <v>90</v>
      </c>
      <c r="L1704" s="5">
        <f>Table1[[#This Row],[Attendees]]/Table1[[#This Row],[Capacity]]</f>
        <v>0.5</v>
      </c>
      <c r="M1704">
        <f>IF(Table1[[#This Row],[Attendees]]&gt;Table1[[#This Row],[Capacity]],1,0)</f>
        <v>0</v>
      </c>
      <c r="N1704" t="str">
        <f>TEXT(Table1[[#This Row],[Date]],"ddd")</f>
        <v>Mon</v>
      </c>
      <c r="O1704" t="str">
        <f>TEXT(Table1[[#This Row],[Date]],"mmm")</f>
        <v>Jul</v>
      </c>
      <c r="P1704" t="str">
        <f>IF(Table1[[#This Row],[Capacity]]&lt;=4,"Small",IF(Table1[[#This Row],[Capacity]]&lt;=8,"Medium","Large"))</f>
        <v>Medium</v>
      </c>
      <c r="Q1704" t="str">
        <f>IF(Table1[[#This Row],[Utilization %]]&lt;0.25,"Barely Attended","Normal")</f>
        <v>Normal</v>
      </c>
      <c r="R1704" t="str">
        <f>IF(Table1[[#This Row],[Meeting duration (mins)]]&gt;90,"Long Meeting","Normal")</f>
        <v>Normal</v>
      </c>
    </row>
    <row r="1705" spans="1:18" x14ac:dyDescent="0.2">
      <c r="A1705">
        <v>1706</v>
      </c>
      <c r="B1705" s="1">
        <v>45486</v>
      </c>
      <c r="C1705" s="2" t="s">
        <v>10</v>
      </c>
      <c r="D1705" s="2" t="s">
        <v>45</v>
      </c>
      <c r="E1705" t="s">
        <v>25</v>
      </c>
      <c r="F1705">
        <v>1</v>
      </c>
      <c r="G1705" s="12">
        <v>4</v>
      </c>
      <c r="H1705">
        <v>4</v>
      </c>
      <c r="I1705" t="s">
        <v>17</v>
      </c>
      <c r="J1705" t="s">
        <v>23</v>
      </c>
      <c r="K1705" s="4">
        <f>(Table1[[#This Row],[EndTime]]-Table1[[#This Row],[StartTime]])*1440</f>
        <v>29.999999999999893</v>
      </c>
      <c r="L1705" s="5">
        <f>Table1[[#This Row],[Attendees]]/Table1[[#This Row],[Capacity]]</f>
        <v>1</v>
      </c>
      <c r="M1705">
        <f>IF(Table1[[#This Row],[Attendees]]&gt;Table1[[#This Row],[Capacity]],1,0)</f>
        <v>0</v>
      </c>
      <c r="N1705" t="str">
        <f>TEXT(Table1[[#This Row],[Date]],"ddd")</f>
        <v>Sat</v>
      </c>
      <c r="O1705" t="str">
        <f>TEXT(Table1[[#This Row],[Date]],"mmm")</f>
        <v>Jul</v>
      </c>
      <c r="P1705" t="str">
        <f>IF(Table1[[#This Row],[Capacity]]&lt;=4,"Small",IF(Table1[[#This Row],[Capacity]]&lt;=8,"Medium","Large"))</f>
        <v>Small</v>
      </c>
      <c r="Q1705" t="str">
        <f>IF(Table1[[#This Row],[Utilization %]]&lt;0.25,"Barely Attended","Normal")</f>
        <v>Normal</v>
      </c>
      <c r="R1705" t="str">
        <f>IF(Table1[[#This Row],[Meeting duration (mins)]]&gt;90,"Long Meeting","Normal")</f>
        <v>Normal</v>
      </c>
    </row>
    <row r="1706" spans="1:18" x14ac:dyDescent="0.2">
      <c r="A1706">
        <v>1707</v>
      </c>
      <c r="B1706" s="1">
        <v>45417</v>
      </c>
      <c r="C1706" s="2" t="s">
        <v>15</v>
      </c>
      <c r="D1706" s="2" t="s">
        <v>32</v>
      </c>
      <c r="E1706" t="s">
        <v>35</v>
      </c>
      <c r="F1706">
        <v>2</v>
      </c>
      <c r="G1706" s="12">
        <v>10</v>
      </c>
      <c r="H1706">
        <v>9</v>
      </c>
      <c r="I1706" t="s">
        <v>27</v>
      </c>
      <c r="J1706" t="s">
        <v>14</v>
      </c>
      <c r="K1706" s="4">
        <f>(Table1[[#This Row],[EndTime]]-Table1[[#This Row],[StartTime]])*1440</f>
        <v>89.999999999999915</v>
      </c>
      <c r="L1706" s="5">
        <f>Table1[[#This Row],[Attendees]]/Table1[[#This Row],[Capacity]]</f>
        <v>0.9</v>
      </c>
      <c r="M1706">
        <f>IF(Table1[[#This Row],[Attendees]]&gt;Table1[[#This Row],[Capacity]],1,0)</f>
        <v>0</v>
      </c>
      <c r="N1706" t="str">
        <f>TEXT(Table1[[#This Row],[Date]],"ddd")</f>
        <v>Sun</v>
      </c>
      <c r="O1706" t="str">
        <f>TEXT(Table1[[#This Row],[Date]],"mmm")</f>
        <v>May</v>
      </c>
      <c r="P1706" t="str">
        <f>IF(Table1[[#This Row],[Capacity]]&lt;=4,"Small",IF(Table1[[#This Row],[Capacity]]&lt;=8,"Medium","Large"))</f>
        <v>Large</v>
      </c>
      <c r="Q1706" t="str">
        <f>IF(Table1[[#This Row],[Utilization %]]&lt;0.25,"Barely Attended","Normal")</f>
        <v>Normal</v>
      </c>
      <c r="R1706" t="str">
        <f>IF(Table1[[#This Row],[Meeting duration (mins)]]&gt;90,"Long Meeting","Normal")</f>
        <v>Normal</v>
      </c>
    </row>
    <row r="1707" spans="1:18" x14ac:dyDescent="0.2">
      <c r="A1707">
        <v>1708</v>
      </c>
      <c r="B1707" s="1">
        <v>45574</v>
      </c>
      <c r="C1707" s="2" t="s">
        <v>43</v>
      </c>
      <c r="D1707" s="2" t="s">
        <v>44</v>
      </c>
      <c r="E1707" t="s">
        <v>12</v>
      </c>
      <c r="F1707">
        <v>2</v>
      </c>
      <c r="G1707" s="12">
        <v>8</v>
      </c>
      <c r="H1707">
        <v>5</v>
      </c>
      <c r="I1707" t="s">
        <v>42</v>
      </c>
      <c r="J1707" t="s">
        <v>23</v>
      </c>
      <c r="K1707" s="4">
        <f>(Table1[[#This Row],[EndTime]]-Table1[[#This Row],[StartTime]])*1440</f>
        <v>59.999999999999943</v>
      </c>
      <c r="L1707" s="5">
        <f>Table1[[#This Row],[Attendees]]/Table1[[#This Row],[Capacity]]</f>
        <v>0.625</v>
      </c>
      <c r="M1707">
        <f>IF(Table1[[#This Row],[Attendees]]&gt;Table1[[#This Row],[Capacity]],1,0)</f>
        <v>0</v>
      </c>
      <c r="N1707" t="str">
        <f>TEXT(Table1[[#This Row],[Date]],"ddd")</f>
        <v>Wed</v>
      </c>
      <c r="O1707" t="str">
        <f>TEXT(Table1[[#This Row],[Date]],"mmm")</f>
        <v>Oct</v>
      </c>
      <c r="P1707" t="str">
        <f>IF(Table1[[#This Row],[Capacity]]&lt;=4,"Small",IF(Table1[[#This Row],[Capacity]]&lt;=8,"Medium","Large"))</f>
        <v>Medium</v>
      </c>
      <c r="Q1707" t="str">
        <f>IF(Table1[[#This Row],[Utilization %]]&lt;0.25,"Barely Attended","Normal")</f>
        <v>Normal</v>
      </c>
      <c r="R1707" t="str">
        <f>IF(Table1[[#This Row],[Meeting duration (mins)]]&gt;90,"Long Meeting","Normal")</f>
        <v>Normal</v>
      </c>
    </row>
    <row r="1708" spans="1:18" x14ac:dyDescent="0.2">
      <c r="A1708">
        <v>1709</v>
      </c>
      <c r="B1708" s="1">
        <v>45641</v>
      </c>
      <c r="C1708" s="2" t="s">
        <v>44</v>
      </c>
      <c r="D1708" s="2" t="s">
        <v>32</v>
      </c>
      <c r="E1708" t="s">
        <v>12</v>
      </c>
      <c r="F1708">
        <v>2</v>
      </c>
      <c r="G1708" s="12">
        <v>8</v>
      </c>
      <c r="H1708">
        <v>4</v>
      </c>
      <c r="I1708" t="s">
        <v>42</v>
      </c>
      <c r="J1708" t="s">
        <v>30</v>
      </c>
      <c r="K1708" s="4">
        <f>(Table1[[#This Row],[EndTime]]-Table1[[#This Row],[StartTime]])*1440</f>
        <v>119.99999999999997</v>
      </c>
      <c r="L1708" s="5">
        <f>Table1[[#This Row],[Attendees]]/Table1[[#This Row],[Capacity]]</f>
        <v>0.5</v>
      </c>
      <c r="M1708">
        <f>IF(Table1[[#This Row],[Attendees]]&gt;Table1[[#This Row],[Capacity]],1,0)</f>
        <v>0</v>
      </c>
      <c r="N1708" t="str">
        <f>TEXT(Table1[[#This Row],[Date]],"ddd")</f>
        <v>Sun</v>
      </c>
      <c r="O1708" t="str">
        <f>TEXT(Table1[[#This Row],[Date]],"mmm")</f>
        <v>Dec</v>
      </c>
      <c r="P1708" t="str">
        <f>IF(Table1[[#This Row],[Capacity]]&lt;=4,"Small",IF(Table1[[#This Row],[Capacity]]&lt;=8,"Medium","Large"))</f>
        <v>Medium</v>
      </c>
      <c r="Q1708" t="str">
        <f>IF(Table1[[#This Row],[Utilization %]]&lt;0.25,"Barely Attended","Normal")</f>
        <v>Normal</v>
      </c>
      <c r="R1708" t="str">
        <f>IF(Table1[[#This Row],[Meeting duration (mins)]]&gt;90,"Long Meeting","Normal")</f>
        <v>Long Meeting</v>
      </c>
    </row>
    <row r="1709" spans="1:18" x14ac:dyDescent="0.2">
      <c r="A1709">
        <v>1710</v>
      </c>
      <c r="B1709" s="1">
        <v>45649</v>
      </c>
      <c r="C1709" s="2" t="s">
        <v>33</v>
      </c>
      <c r="D1709" s="2" t="s">
        <v>46</v>
      </c>
      <c r="E1709" t="s">
        <v>49</v>
      </c>
      <c r="F1709">
        <v>3</v>
      </c>
      <c r="G1709" s="12">
        <v>12</v>
      </c>
      <c r="H1709">
        <v>15</v>
      </c>
      <c r="I1709" t="s">
        <v>41</v>
      </c>
      <c r="J1709" t="s">
        <v>40</v>
      </c>
      <c r="K1709" s="4">
        <f>(Table1[[#This Row],[EndTime]]-Table1[[#This Row],[StartTime]])*1440</f>
        <v>90</v>
      </c>
      <c r="L1709" s="5">
        <f>Table1[[#This Row],[Attendees]]/Table1[[#This Row],[Capacity]]</f>
        <v>1.25</v>
      </c>
      <c r="M1709">
        <f>IF(Table1[[#This Row],[Attendees]]&gt;Table1[[#This Row],[Capacity]],1,0)</f>
        <v>1</v>
      </c>
      <c r="N1709" t="str">
        <f>TEXT(Table1[[#This Row],[Date]],"ddd")</f>
        <v>Mon</v>
      </c>
      <c r="O1709" t="str">
        <f>TEXT(Table1[[#This Row],[Date]],"mmm")</f>
        <v>Dec</v>
      </c>
      <c r="P1709" t="str">
        <f>IF(Table1[[#This Row],[Capacity]]&lt;=4,"Small",IF(Table1[[#This Row],[Capacity]]&lt;=8,"Medium","Large"))</f>
        <v>Large</v>
      </c>
      <c r="Q1709" t="str">
        <f>IF(Table1[[#This Row],[Utilization %]]&lt;0.25,"Barely Attended","Normal")</f>
        <v>Normal</v>
      </c>
      <c r="R1709" t="str">
        <f>IF(Table1[[#This Row],[Meeting duration (mins)]]&gt;90,"Long Meeting","Normal")</f>
        <v>Normal</v>
      </c>
    </row>
    <row r="1710" spans="1:18" x14ac:dyDescent="0.2">
      <c r="A1710">
        <v>1711</v>
      </c>
      <c r="B1710" s="1">
        <v>45640</v>
      </c>
      <c r="C1710" s="2" t="s">
        <v>45</v>
      </c>
      <c r="D1710" s="2" t="s">
        <v>26</v>
      </c>
      <c r="E1710" t="s">
        <v>49</v>
      </c>
      <c r="F1710">
        <v>3</v>
      </c>
      <c r="G1710" s="12">
        <v>12</v>
      </c>
      <c r="H1710">
        <v>8</v>
      </c>
      <c r="I1710" t="s">
        <v>22</v>
      </c>
      <c r="J1710" t="s">
        <v>30</v>
      </c>
      <c r="K1710" s="4">
        <f>(Table1[[#This Row],[EndTime]]-Table1[[#This Row],[StartTime]])*1440</f>
        <v>30.000000000000053</v>
      </c>
      <c r="L1710" s="5">
        <f>Table1[[#This Row],[Attendees]]/Table1[[#This Row],[Capacity]]</f>
        <v>0.66666666666666663</v>
      </c>
      <c r="M1710">
        <f>IF(Table1[[#This Row],[Attendees]]&gt;Table1[[#This Row],[Capacity]],1,0)</f>
        <v>0</v>
      </c>
      <c r="N1710" t="str">
        <f>TEXT(Table1[[#This Row],[Date]],"ddd")</f>
        <v>Sat</v>
      </c>
      <c r="O1710" t="str">
        <f>TEXT(Table1[[#This Row],[Date]],"mmm")</f>
        <v>Dec</v>
      </c>
      <c r="P1710" t="str">
        <f>IF(Table1[[#This Row],[Capacity]]&lt;=4,"Small",IF(Table1[[#This Row],[Capacity]]&lt;=8,"Medium","Large"))</f>
        <v>Large</v>
      </c>
      <c r="Q1710" t="str">
        <f>IF(Table1[[#This Row],[Utilization %]]&lt;0.25,"Barely Attended","Normal")</f>
        <v>Normal</v>
      </c>
      <c r="R1710" t="str">
        <f>IF(Table1[[#This Row],[Meeting duration (mins)]]&gt;90,"Long Meeting","Normal")</f>
        <v>Normal</v>
      </c>
    </row>
    <row r="1711" spans="1:18" x14ac:dyDescent="0.2">
      <c r="A1711">
        <v>1712</v>
      </c>
      <c r="B1711" s="1">
        <v>45328</v>
      </c>
      <c r="C1711" s="2" t="s">
        <v>31</v>
      </c>
      <c r="D1711" s="2" t="s">
        <v>48</v>
      </c>
      <c r="E1711" t="s">
        <v>49</v>
      </c>
      <c r="F1711">
        <v>3</v>
      </c>
      <c r="G1711" s="12">
        <v>12</v>
      </c>
      <c r="H1711">
        <v>11</v>
      </c>
      <c r="I1711" t="s">
        <v>27</v>
      </c>
      <c r="J1711" t="s">
        <v>23</v>
      </c>
      <c r="K1711" s="4">
        <f>(Table1[[#This Row],[EndTime]]-Table1[[#This Row],[StartTime]])*1440</f>
        <v>90</v>
      </c>
      <c r="L1711" s="5">
        <f>Table1[[#This Row],[Attendees]]/Table1[[#This Row],[Capacity]]</f>
        <v>0.91666666666666663</v>
      </c>
      <c r="M1711">
        <f>IF(Table1[[#This Row],[Attendees]]&gt;Table1[[#This Row],[Capacity]],1,0)</f>
        <v>0</v>
      </c>
      <c r="N1711" t="str">
        <f>TEXT(Table1[[#This Row],[Date]],"ddd")</f>
        <v>Tue</v>
      </c>
      <c r="O1711" t="str">
        <f>TEXT(Table1[[#This Row],[Date]],"mmm")</f>
        <v>Feb</v>
      </c>
      <c r="P1711" t="str">
        <f>IF(Table1[[#This Row],[Capacity]]&lt;=4,"Small",IF(Table1[[#This Row],[Capacity]]&lt;=8,"Medium","Large"))</f>
        <v>Large</v>
      </c>
      <c r="Q1711" t="str">
        <f>IF(Table1[[#This Row],[Utilization %]]&lt;0.25,"Barely Attended","Normal")</f>
        <v>Normal</v>
      </c>
      <c r="R1711" t="str">
        <f>IF(Table1[[#This Row],[Meeting duration (mins)]]&gt;90,"Long Meeting","Normal")</f>
        <v>Normal</v>
      </c>
    </row>
    <row r="1712" spans="1:18" x14ac:dyDescent="0.2">
      <c r="A1712">
        <v>1713</v>
      </c>
      <c r="B1712" s="1">
        <v>45433</v>
      </c>
      <c r="C1712" s="2" t="s">
        <v>16</v>
      </c>
      <c r="D1712" s="2" t="s">
        <v>26</v>
      </c>
      <c r="E1712" t="s">
        <v>35</v>
      </c>
      <c r="F1712">
        <v>2</v>
      </c>
      <c r="G1712" s="12">
        <v>10</v>
      </c>
      <c r="H1712">
        <v>6</v>
      </c>
      <c r="I1712" t="s">
        <v>27</v>
      </c>
      <c r="J1712" t="s">
        <v>30</v>
      </c>
      <c r="K1712" s="4">
        <f>(Table1[[#This Row],[EndTime]]-Table1[[#This Row],[StartTime]])*1440</f>
        <v>90</v>
      </c>
      <c r="L1712" s="5">
        <f>Table1[[#This Row],[Attendees]]/Table1[[#This Row],[Capacity]]</f>
        <v>0.6</v>
      </c>
      <c r="M1712">
        <f>IF(Table1[[#This Row],[Attendees]]&gt;Table1[[#This Row],[Capacity]],1,0)</f>
        <v>0</v>
      </c>
      <c r="N1712" t="str">
        <f>TEXT(Table1[[#This Row],[Date]],"ddd")</f>
        <v>Tue</v>
      </c>
      <c r="O1712" t="str">
        <f>TEXT(Table1[[#This Row],[Date]],"mmm")</f>
        <v>May</v>
      </c>
      <c r="P1712" t="str">
        <f>IF(Table1[[#This Row],[Capacity]]&lt;=4,"Small",IF(Table1[[#This Row],[Capacity]]&lt;=8,"Medium","Large"))</f>
        <v>Large</v>
      </c>
      <c r="Q1712" t="str">
        <f>IF(Table1[[#This Row],[Utilization %]]&lt;0.25,"Barely Attended","Normal")</f>
        <v>Normal</v>
      </c>
      <c r="R1712" t="str">
        <f>IF(Table1[[#This Row],[Meeting duration (mins)]]&gt;90,"Long Meeting","Normal")</f>
        <v>Normal</v>
      </c>
    </row>
    <row r="1713" spans="1:18" x14ac:dyDescent="0.2">
      <c r="A1713">
        <v>1714</v>
      </c>
      <c r="B1713" s="1">
        <v>45387</v>
      </c>
      <c r="C1713" s="2" t="s">
        <v>19</v>
      </c>
      <c r="D1713" s="2" t="s">
        <v>43</v>
      </c>
      <c r="E1713" t="s">
        <v>12</v>
      </c>
      <c r="F1713">
        <v>2</v>
      </c>
      <c r="G1713" s="12">
        <v>8</v>
      </c>
      <c r="H1713">
        <v>10</v>
      </c>
      <c r="I1713" t="s">
        <v>13</v>
      </c>
      <c r="J1713" t="s">
        <v>40</v>
      </c>
      <c r="K1713" s="4">
        <f>(Table1[[#This Row],[EndTime]]-Table1[[#This Row],[StartTime]])*1440</f>
        <v>120.00000000000006</v>
      </c>
      <c r="L1713" s="5">
        <f>Table1[[#This Row],[Attendees]]/Table1[[#This Row],[Capacity]]</f>
        <v>1.25</v>
      </c>
      <c r="M1713">
        <f>IF(Table1[[#This Row],[Attendees]]&gt;Table1[[#This Row],[Capacity]],1,0)</f>
        <v>1</v>
      </c>
      <c r="N1713" t="str">
        <f>TEXT(Table1[[#This Row],[Date]],"ddd")</f>
        <v>Fri</v>
      </c>
      <c r="O1713" t="str">
        <f>TEXT(Table1[[#This Row],[Date]],"mmm")</f>
        <v>Apr</v>
      </c>
      <c r="P1713" t="str">
        <f>IF(Table1[[#This Row],[Capacity]]&lt;=4,"Small",IF(Table1[[#This Row],[Capacity]]&lt;=8,"Medium","Large"))</f>
        <v>Medium</v>
      </c>
      <c r="Q1713" t="str">
        <f>IF(Table1[[#This Row],[Utilization %]]&lt;0.25,"Barely Attended","Normal")</f>
        <v>Normal</v>
      </c>
      <c r="R1713" t="str">
        <f>IF(Table1[[#This Row],[Meeting duration (mins)]]&gt;90,"Long Meeting","Normal")</f>
        <v>Long Meeting</v>
      </c>
    </row>
    <row r="1714" spans="1:18" x14ac:dyDescent="0.2">
      <c r="A1714">
        <v>1715</v>
      </c>
      <c r="B1714" s="1">
        <v>45337</v>
      </c>
      <c r="C1714" s="2" t="s">
        <v>11</v>
      </c>
      <c r="D1714" s="2" t="s">
        <v>33</v>
      </c>
      <c r="E1714" t="s">
        <v>25</v>
      </c>
      <c r="F1714">
        <v>1</v>
      </c>
      <c r="G1714" s="12">
        <v>4</v>
      </c>
      <c r="H1714">
        <v>4</v>
      </c>
      <c r="I1714" t="s">
        <v>41</v>
      </c>
      <c r="J1714" t="s">
        <v>18</v>
      </c>
      <c r="K1714" s="4">
        <f>(Table1[[#This Row],[EndTime]]-Table1[[#This Row],[StartTime]])*1440</f>
        <v>29.999999999999893</v>
      </c>
      <c r="L1714" s="5">
        <f>Table1[[#This Row],[Attendees]]/Table1[[#This Row],[Capacity]]</f>
        <v>1</v>
      </c>
      <c r="M1714">
        <f>IF(Table1[[#This Row],[Attendees]]&gt;Table1[[#This Row],[Capacity]],1,0)</f>
        <v>0</v>
      </c>
      <c r="N1714" t="str">
        <f>TEXT(Table1[[#This Row],[Date]],"ddd")</f>
        <v>Thu</v>
      </c>
      <c r="O1714" t="str">
        <f>TEXT(Table1[[#This Row],[Date]],"mmm")</f>
        <v>Feb</v>
      </c>
      <c r="P1714" t="str">
        <f>IF(Table1[[#This Row],[Capacity]]&lt;=4,"Small",IF(Table1[[#This Row],[Capacity]]&lt;=8,"Medium","Large"))</f>
        <v>Small</v>
      </c>
      <c r="Q1714" t="str">
        <f>IF(Table1[[#This Row],[Utilization %]]&lt;0.25,"Barely Attended","Normal")</f>
        <v>Normal</v>
      </c>
      <c r="R1714" t="str">
        <f>IF(Table1[[#This Row],[Meeting duration (mins)]]&gt;90,"Long Meeting","Normal")</f>
        <v>Normal</v>
      </c>
    </row>
    <row r="1715" spans="1:18" x14ac:dyDescent="0.2">
      <c r="A1715">
        <v>1716</v>
      </c>
      <c r="B1715" s="1">
        <v>45367</v>
      </c>
      <c r="C1715" s="2" t="s">
        <v>15</v>
      </c>
      <c r="D1715" s="2" t="s">
        <v>32</v>
      </c>
      <c r="E1715" t="s">
        <v>49</v>
      </c>
      <c r="F1715">
        <v>3</v>
      </c>
      <c r="G1715" s="12">
        <v>12</v>
      </c>
      <c r="H1715">
        <v>14</v>
      </c>
      <c r="I1715" t="s">
        <v>22</v>
      </c>
      <c r="J1715" t="s">
        <v>14</v>
      </c>
      <c r="K1715" s="4">
        <f>(Table1[[#This Row],[EndTime]]-Table1[[#This Row],[StartTime]])*1440</f>
        <v>89.999999999999915</v>
      </c>
      <c r="L1715" s="5">
        <f>Table1[[#This Row],[Attendees]]/Table1[[#This Row],[Capacity]]</f>
        <v>1.1666666666666667</v>
      </c>
      <c r="M1715">
        <f>IF(Table1[[#This Row],[Attendees]]&gt;Table1[[#This Row],[Capacity]],1,0)</f>
        <v>1</v>
      </c>
      <c r="N1715" t="str">
        <f>TEXT(Table1[[#This Row],[Date]],"ddd")</f>
        <v>Sat</v>
      </c>
      <c r="O1715" t="str">
        <f>TEXT(Table1[[#This Row],[Date]],"mmm")</f>
        <v>Mar</v>
      </c>
      <c r="P1715" t="str">
        <f>IF(Table1[[#This Row],[Capacity]]&lt;=4,"Small",IF(Table1[[#This Row],[Capacity]]&lt;=8,"Medium","Large"))</f>
        <v>Large</v>
      </c>
      <c r="Q1715" t="str">
        <f>IF(Table1[[#This Row],[Utilization %]]&lt;0.25,"Barely Attended","Normal")</f>
        <v>Normal</v>
      </c>
      <c r="R1715" t="str">
        <f>IF(Table1[[#This Row],[Meeting duration (mins)]]&gt;90,"Long Meeting","Normal")</f>
        <v>Normal</v>
      </c>
    </row>
    <row r="1716" spans="1:18" x14ac:dyDescent="0.2">
      <c r="A1716">
        <v>1717</v>
      </c>
      <c r="B1716" s="1">
        <v>45368</v>
      </c>
      <c r="C1716" s="2" t="s">
        <v>43</v>
      </c>
      <c r="D1716" s="2" t="s">
        <v>44</v>
      </c>
      <c r="E1716" t="s">
        <v>49</v>
      </c>
      <c r="F1716">
        <v>3</v>
      </c>
      <c r="G1716" s="12">
        <v>12</v>
      </c>
      <c r="H1716">
        <v>1</v>
      </c>
      <c r="I1716" t="s">
        <v>27</v>
      </c>
      <c r="J1716" t="s">
        <v>23</v>
      </c>
      <c r="K1716" s="4">
        <f>(Table1[[#This Row],[EndTime]]-Table1[[#This Row],[StartTime]])*1440</f>
        <v>59.999999999999943</v>
      </c>
      <c r="L1716" s="5">
        <f>Table1[[#This Row],[Attendees]]/Table1[[#This Row],[Capacity]]</f>
        <v>8.3333333333333329E-2</v>
      </c>
      <c r="M1716">
        <f>IF(Table1[[#This Row],[Attendees]]&gt;Table1[[#This Row],[Capacity]],1,0)</f>
        <v>0</v>
      </c>
      <c r="N1716" t="str">
        <f>TEXT(Table1[[#This Row],[Date]],"ddd")</f>
        <v>Sun</v>
      </c>
      <c r="O1716" t="str">
        <f>TEXT(Table1[[#This Row],[Date]],"mmm")</f>
        <v>Mar</v>
      </c>
      <c r="P1716" t="str">
        <f>IF(Table1[[#This Row],[Capacity]]&lt;=4,"Small",IF(Table1[[#This Row],[Capacity]]&lt;=8,"Medium","Large"))</f>
        <v>Large</v>
      </c>
      <c r="Q1716" t="str">
        <f>IF(Table1[[#This Row],[Utilization %]]&lt;0.25,"Barely Attended","Normal")</f>
        <v>Barely Attended</v>
      </c>
      <c r="R1716" t="str">
        <f>IF(Table1[[#This Row],[Meeting duration (mins)]]&gt;90,"Long Meeting","Normal")</f>
        <v>Normal</v>
      </c>
    </row>
    <row r="1717" spans="1:18" x14ac:dyDescent="0.2">
      <c r="A1717">
        <v>1718</v>
      </c>
      <c r="B1717" s="1">
        <v>45537</v>
      </c>
      <c r="C1717" s="2" t="s">
        <v>26</v>
      </c>
      <c r="D1717" s="2" t="s">
        <v>11</v>
      </c>
      <c r="E1717" t="s">
        <v>25</v>
      </c>
      <c r="F1717">
        <v>1</v>
      </c>
      <c r="G1717" s="12">
        <v>4</v>
      </c>
      <c r="H1717">
        <v>2</v>
      </c>
      <c r="I1717" t="s">
        <v>22</v>
      </c>
      <c r="J1717" t="s">
        <v>28</v>
      </c>
      <c r="K1717" s="4">
        <f>(Table1[[#This Row],[EndTime]]-Table1[[#This Row],[StartTime]])*1440</f>
        <v>30.000000000000053</v>
      </c>
      <c r="L1717" s="5">
        <f>Table1[[#This Row],[Attendees]]/Table1[[#This Row],[Capacity]]</f>
        <v>0.5</v>
      </c>
      <c r="M1717">
        <f>IF(Table1[[#This Row],[Attendees]]&gt;Table1[[#This Row],[Capacity]],1,0)</f>
        <v>0</v>
      </c>
      <c r="N1717" t="str">
        <f>TEXT(Table1[[#This Row],[Date]],"ddd")</f>
        <v>Mon</v>
      </c>
      <c r="O1717" t="str">
        <f>TEXT(Table1[[#This Row],[Date]],"mmm")</f>
        <v>Sep</v>
      </c>
      <c r="P1717" t="str">
        <f>IF(Table1[[#This Row],[Capacity]]&lt;=4,"Small",IF(Table1[[#This Row],[Capacity]]&lt;=8,"Medium","Large"))</f>
        <v>Small</v>
      </c>
      <c r="Q1717" t="str">
        <f>IF(Table1[[#This Row],[Utilization %]]&lt;0.25,"Barely Attended","Normal")</f>
        <v>Normal</v>
      </c>
      <c r="R1717" t="str">
        <f>IF(Table1[[#This Row],[Meeting duration (mins)]]&gt;90,"Long Meeting","Normal")</f>
        <v>Normal</v>
      </c>
    </row>
    <row r="1718" spans="1:18" x14ac:dyDescent="0.2">
      <c r="A1718">
        <v>1719</v>
      </c>
      <c r="B1718" s="1">
        <v>45351</v>
      </c>
      <c r="C1718" s="2" t="s">
        <v>26</v>
      </c>
      <c r="D1718" s="2" t="s">
        <v>31</v>
      </c>
      <c r="E1718" t="s">
        <v>38</v>
      </c>
      <c r="F1718">
        <v>3</v>
      </c>
      <c r="G1718" s="12">
        <v>16</v>
      </c>
      <c r="H1718">
        <v>7</v>
      </c>
      <c r="I1718" t="s">
        <v>39</v>
      </c>
      <c r="J1718" t="s">
        <v>14</v>
      </c>
      <c r="K1718" s="4">
        <f>(Table1[[#This Row],[EndTime]]-Table1[[#This Row],[StartTime]])*1440</f>
        <v>90</v>
      </c>
      <c r="L1718" s="5">
        <f>Table1[[#This Row],[Attendees]]/Table1[[#This Row],[Capacity]]</f>
        <v>0.4375</v>
      </c>
      <c r="M1718">
        <f>IF(Table1[[#This Row],[Attendees]]&gt;Table1[[#This Row],[Capacity]],1,0)</f>
        <v>0</v>
      </c>
      <c r="N1718" t="str">
        <f>TEXT(Table1[[#This Row],[Date]],"ddd")</f>
        <v>Thu</v>
      </c>
      <c r="O1718" t="str">
        <f>TEXT(Table1[[#This Row],[Date]],"mmm")</f>
        <v>Feb</v>
      </c>
      <c r="P1718" t="str">
        <f>IF(Table1[[#This Row],[Capacity]]&lt;=4,"Small",IF(Table1[[#This Row],[Capacity]]&lt;=8,"Medium","Large"))</f>
        <v>Large</v>
      </c>
      <c r="Q1718" t="str">
        <f>IF(Table1[[#This Row],[Utilization %]]&lt;0.25,"Barely Attended","Normal")</f>
        <v>Normal</v>
      </c>
      <c r="R1718" t="str">
        <f>IF(Table1[[#This Row],[Meeting duration (mins)]]&gt;90,"Long Meeting","Normal")</f>
        <v>Normal</v>
      </c>
    </row>
    <row r="1719" spans="1:18" x14ac:dyDescent="0.2">
      <c r="A1719">
        <v>1720</v>
      </c>
      <c r="B1719" s="1">
        <v>45311</v>
      </c>
      <c r="C1719" s="2" t="s">
        <v>36</v>
      </c>
      <c r="D1719" s="2" t="s">
        <v>15</v>
      </c>
      <c r="E1719" t="s">
        <v>21</v>
      </c>
      <c r="F1719">
        <v>1</v>
      </c>
      <c r="G1719" s="12">
        <v>6</v>
      </c>
      <c r="H1719">
        <v>1</v>
      </c>
      <c r="I1719" t="s">
        <v>42</v>
      </c>
      <c r="J1719" t="s">
        <v>23</v>
      </c>
      <c r="K1719" s="4">
        <f>(Table1[[#This Row],[EndTime]]-Table1[[#This Row],[StartTime]])*1440</f>
        <v>60.000000000000028</v>
      </c>
      <c r="L1719" s="5">
        <f>Table1[[#This Row],[Attendees]]/Table1[[#This Row],[Capacity]]</f>
        <v>0.16666666666666666</v>
      </c>
      <c r="M1719">
        <f>IF(Table1[[#This Row],[Attendees]]&gt;Table1[[#This Row],[Capacity]],1,0)</f>
        <v>0</v>
      </c>
      <c r="N1719" t="str">
        <f>TEXT(Table1[[#This Row],[Date]],"ddd")</f>
        <v>Sat</v>
      </c>
      <c r="O1719" t="str">
        <f>TEXT(Table1[[#This Row],[Date]],"mmm")</f>
        <v>Jan</v>
      </c>
      <c r="P1719" t="str">
        <f>IF(Table1[[#This Row],[Capacity]]&lt;=4,"Small",IF(Table1[[#This Row],[Capacity]]&lt;=8,"Medium","Large"))</f>
        <v>Medium</v>
      </c>
      <c r="Q1719" t="str">
        <f>IF(Table1[[#This Row],[Utilization %]]&lt;0.25,"Barely Attended","Normal")</f>
        <v>Barely Attended</v>
      </c>
      <c r="R1719" t="str">
        <f>IF(Table1[[#This Row],[Meeting duration (mins)]]&gt;90,"Long Meeting","Normal")</f>
        <v>Normal</v>
      </c>
    </row>
    <row r="1720" spans="1:18" x14ac:dyDescent="0.2">
      <c r="A1720">
        <v>1721</v>
      </c>
      <c r="B1720" s="1">
        <v>45307</v>
      </c>
      <c r="C1720" s="2" t="s">
        <v>36</v>
      </c>
      <c r="D1720" s="2" t="s">
        <v>44</v>
      </c>
      <c r="E1720" t="s">
        <v>12</v>
      </c>
      <c r="F1720">
        <v>2</v>
      </c>
      <c r="G1720" s="12">
        <v>8</v>
      </c>
      <c r="H1720">
        <v>6</v>
      </c>
      <c r="I1720" t="s">
        <v>42</v>
      </c>
      <c r="J1720" t="s">
        <v>28</v>
      </c>
      <c r="K1720" s="4">
        <f>(Table1[[#This Row],[EndTime]]-Table1[[#This Row],[StartTime]])*1440</f>
        <v>29.999999999999972</v>
      </c>
      <c r="L1720" s="5">
        <f>Table1[[#This Row],[Attendees]]/Table1[[#This Row],[Capacity]]</f>
        <v>0.75</v>
      </c>
      <c r="M1720">
        <f>IF(Table1[[#This Row],[Attendees]]&gt;Table1[[#This Row],[Capacity]],1,0)</f>
        <v>0</v>
      </c>
      <c r="N1720" t="str">
        <f>TEXT(Table1[[#This Row],[Date]],"ddd")</f>
        <v>Tue</v>
      </c>
      <c r="O1720" t="str">
        <f>TEXT(Table1[[#This Row],[Date]],"mmm")</f>
        <v>Jan</v>
      </c>
      <c r="P1720" t="str">
        <f>IF(Table1[[#This Row],[Capacity]]&lt;=4,"Small",IF(Table1[[#This Row],[Capacity]]&lt;=8,"Medium","Large"))</f>
        <v>Medium</v>
      </c>
      <c r="Q1720" t="str">
        <f>IF(Table1[[#This Row],[Utilization %]]&lt;0.25,"Barely Attended","Normal")</f>
        <v>Normal</v>
      </c>
      <c r="R1720" t="str">
        <f>IF(Table1[[#This Row],[Meeting duration (mins)]]&gt;90,"Long Meeting","Normal")</f>
        <v>Normal</v>
      </c>
    </row>
    <row r="1721" spans="1:18" x14ac:dyDescent="0.2">
      <c r="A1721">
        <v>1722</v>
      </c>
      <c r="B1721" s="1">
        <v>45620</v>
      </c>
      <c r="C1721" s="2" t="s">
        <v>44</v>
      </c>
      <c r="D1721" s="2" t="s">
        <v>15</v>
      </c>
      <c r="E1721" t="s">
        <v>38</v>
      </c>
      <c r="F1721">
        <v>3</v>
      </c>
      <c r="G1721" s="12">
        <v>16</v>
      </c>
      <c r="H1721">
        <v>15</v>
      </c>
      <c r="I1721" t="s">
        <v>42</v>
      </c>
      <c r="J1721" t="s">
        <v>28</v>
      </c>
      <c r="K1721" s="4">
        <f>(Table1[[#This Row],[EndTime]]-Table1[[#This Row],[StartTime]])*1440</f>
        <v>30.000000000000053</v>
      </c>
      <c r="L1721" s="5">
        <f>Table1[[#This Row],[Attendees]]/Table1[[#This Row],[Capacity]]</f>
        <v>0.9375</v>
      </c>
      <c r="M1721">
        <f>IF(Table1[[#This Row],[Attendees]]&gt;Table1[[#This Row],[Capacity]],1,0)</f>
        <v>0</v>
      </c>
      <c r="N1721" t="str">
        <f>TEXT(Table1[[#This Row],[Date]],"ddd")</f>
        <v>Sun</v>
      </c>
      <c r="O1721" t="str">
        <f>TEXT(Table1[[#This Row],[Date]],"mmm")</f>
        <v>Nov</v>
      </c>
      <c r="P1721" t="str">
        <f>IF(Table1[[#This Row],[Capacity]]&lt;=4,"Small",IF(Table1[[#This Row],[Capacity]]&lt;=8,"Medium","Large"))</f>
        <v>Large</v>
      </c>
      <c r="Q1721" t="str">
        <f>IF(Table1[[#This Row],[Utilization %]]&lt;0.25,"Barely Attended","Normal")</f>
        <v>Normal</v>
      </c>
      <c r="R1721" t="str">
        <f>IF(Table1[[#This Row],[Meeting duration (mins)]]&gt;90,"Long Meeting","Normal")</f>
        <v>Normal</v>
      </c>
    </row>
    <row r="1722" spans="1:18" x14ac:dyDescent="0.2">
      <c r="A1722">
        <v>1723</v>
      </c>
      <c r="B1722" s="1">
        <v>45445</v>
      </c>
      <c r="C1722" s="2" t="s">
        <v>16</v>
      </c>
      <c r="D1722" s="2" t="s">
        <v>45</v>
      </c>
      <c r="E1722" t="s">
        <v>38</v>
      </c>
      <c r="F1722">
        <v>3</v>
      </c>
      <c r="G1722" s="12">
        <v>16</v>
      </c>
      <c r="H1722">
        <v>2</v>
      </c>
      <c r="I1722" t="s">
        <v>41</v>
      </c>
      <c r="J1722" t="s">
        <v>30</v>
      </c>
      <c r="K1722" s="4">
        <f>(Table1[[#This Row],[EndTime]]-Table1[[#This Row],[StartTime]])*1440</f>
        <v>59.999999999999943</v>
      </c>
      <c r="L1722" s="5">
        <f>Table1[[#This Row],[Attendees]]/Table1[[#This Row],[Capacity]]</f>
        <v>0.125</v>
      </c>
      <c r="M1722">
        <f>IF(Table1[[#This Row],[Attendees]]&gt;Table1[[#This Row],[Capacity]],1,0)</f>
        <v>0</v>
      </c>
      <c r="N1722" t="str">
        <f>TEXT(Table1[[#This Row],[Date]],"ddd")</f>
        <v>Sun</v>
      </c>
      <c r="O1722" t="str">
        <f>TEXT(Table1[[#This Row],[Date]],"mmm")</f>
        <v>Jun</v>
      </c>
      <c r="P1722" t="str">
        <f>IF(Table1[[#This Row],[Capacity]]&lt;=4,"Small",IF(Table1[[#This Row],[Capacity]]&lt;=8,"Medium","Large"))</f>
        <v>Large</v>
      </c>
      <c r="Q1722" t="str">
        <f>IF(Table1[[#This Row],[Utilization %]]&lt;0.25,"Barely Attended","Normal")</f>
        <v>Barely Attended</v>
      </c>
      <c r="R1722" t="str">
        <f>IF(Table1[[#This Row],[Meeting duration (mins)]]&gt;90,"Long Meeting","Normal")</f>
        <v>Normal</v>
      </c>
    </row>
    <row r="1723" spans="1:18" x14ac:dyDescent="0.2">
      <c r="A1723">
        <v>1724</v>
      </c>
      <c r="B1723" s="1">
        <v>45602</v>
      </c>
      <c r="C1723" s="2" t="s">
        <v>19</v>
      </c>
      <c r="D1723" s="2" t="s">
        <v>47</v>
      </c>
      <c r="E1723" t="s">
        <v>49</v>
      </c>
      <c r="F1723">
        <v>3</v>
      </c>
      <c r="G1723" s="12">
        <v>12</v>
      </c>
      <c r="H1723">
        <v>14</v>
      </c>
      <c r="I1723" t="s">
        <v>13</v>
      </c>
      <c r="J1723" t="s">
        <v>14</v>
      </c>
      <c r="K1723" s="4">
        <f>(Table1[[#This Row],[EndTime]]-Table1[[#This Row],[StartTime]])*1440</f>
        <v>30.000000000000053</v>
      </c>
      <c r="L1723" s="5">
        <f>Table1[[#This Row],[Attendees]]/Table1[[#This Row],[Capacity]]</f>
        <v>1.1666666666666667</v>
      </c>
      <c r="M1723">
        <f>IF(Table1[[#This Row],[Attendees]]&gt;Table1[[#This Row],[Capacity]],1,0)</f>
        <v>1</v>
      </c>
      <c r="N1723" t="str">
        <f>TEXT(Table1[[#This Row],[Date]],"ddd")</f>
        <v>Wed</v>
      </c>
      <c r="O1723" t="str">
        <f>TEXT(Table1[[#This Row],[Date]],"mmm")</f>
        <v>Nov</v>
      </c>
      <c r="P1723" t="str">
        <f>IF(Table1[[#This Row],[Capacity]]&lt;=4,"Small",IF(Table1[[#This Row],[Capacity]]&lt;=8,"Medium","Large"))</f>
        <v>Large</v>
      </c>
      <c r="Q1723" t="str">
        <f>IF(Table1[[#This Row],[Utilization %]]&lt;0.25,"Barely Attended","Normal")</f>
        <v>Normal</v>
      </c>
      <c r="R1723" t="str">
        <f>IF(Table1[[#This Row],[Meeting duration (mins)]]&gt;90,"Long Meeting","Normal")</f>
        <v>Normal</v>
      </c>
    </row>
    <row r="1724" spans="1:18" x14ac:dyDescent="0.2">
      <c r="A1724">
        <v>1725</v>
      </c>
      <c r="B1724" s="1">
        <v>45456</v>
      </c>
      <c r="C1724" s="2" t="s">
        <v>45</v>
      </c>
      <c r="D1724" s="2" t="s">
        <v>33</v>
      </c>
      <c r="E1724" t="s">
        <v>38</v>
      </c>
      <c r="F1724">
        <v>3</v>
      </c>
      <c r="G1724" s="12">
        <v>16</v>
      </c>
      <c r="H1724">
        <v>1</v>
      </c>
      <c r="I1724" t="s">
        <v>42</v>
      </c>
      <c r="J1724" t="s">
        <v>14</v>
      </c>
      <c r="K1724" s="4">
        <f>(Table1[[#This Row],[EndTime]]-Table1[[#This Row],[StartTime]])*1440</f>
        <v>90</v>
      </c>
      <c r="L1724" s="5">
        <f>Table1[[#This Row],[Attendees]]/Table1[[#This Row],[Capacity]]</f>
        <v>6.25E-2</v>
      </c>
      <c r="M1724">
        <f>IF(Table1[[#This Row],[Attendees]]&gt;Table1[[#This Row],[Capacity]],1,0)</f>
        <v>0</v>
      </c>
      <c r="N1724" t="str">
        <f>TEXT(Table1[[#This Row],[Date]],"ddd")</f>
        <v>Thu</v>
      </c>
      <c r="O1724" t="str">
        <f>TEXT(Table1[[#This Row],[Date]],"mmm")</f>
        <v>Jun</v>
      </c>
      <c r="P1724" t="str">
        <f>IF(Table1[[#This Row],[Capacity]]&lt;=4,"Small",IF(Table1[[#This Row],[Capacity]]&lt;=8,"Medium","Large"))</f>
        <v>Large</v>
      </c>
      <c r="Q1724" t="str">
        <f>IF(Table1[[#This Row],[Utilization %]]&lt;0.25,"Barely Attended","Normal")</f>
        <v>Barely Attended</v>
      </c>
      <c r="R1724" t="str">
        <f>IF(Table1[[#This Row],[Meeting duration (mins)]]&gt;90,"Long Meeting","Normal")</f>
        <v>Normal</v>
      </c>
    </row>
    <row r="1725" spans="1:18" x14ac:dyDescent="0.2">
      <c r="A1725">
        <v>1726</v>
      </c>
      <c r="B1725" s="1">
        <v>45480</v>
      </c>
      <c r="C1725" s="2" t="s">
        <v>43</v>
      </c>
      <c r="D1725" s="2" t="s">
        <v>44</v>
      </c>
      <c r="E1725" t="s">
        <v>38</v>
      </c>
      <c r="F1725">
        <v>3</v>
      </c>
      <c r="G1725" s="12">
        <v>16</v>
      </c>
      <c r="H1725">
        <v>15</v>
      </c>
      <c r="I1725" t="s">
        <v>13</v>
      </c>
      <c r="J1725" t="s">
        <v>18</v>
      </c>
      <c r="K1725" s="4">
        <f>(Table1[[#This Row],[EndTime]]-Table1[[#This Row],[StartTime]])*1440</f>
        <v>59.999999999999943</v>
      </c>
      <c r="L1725" s="5">
        <f>Table1[[#This Row],[Attendees]]/Table1[[#This Row],[Capacity]]</f>
        <v>0.9375</v>
      </c>
      <c r="M1725">
        <f>IF(Table1[[#This Row],[Attendees]]&gt;Table1[[#This Row],[Capacity]],1,0)</f>
        <v>0</v>
      </c>
      <c r="N1725" t="str">
        <f>TEXT(Table1[[#This Row],[Date]],"ddd")</f>
        <v>Sun</v>
      </c>
      <c r="O1725" t="str">
        <f>TEXT(Table1[[#This Row],[Date]],"mmm")</f>
        <v>Jul</v>
      </c>
      <c r="P1725" t="str">
        <f>IF(Table1[[#This Row],[Capacity]]&lt;=4,"Small",IF(Table1[[#This Row],[Capacity]]&lt;=8,"Medium","Large"))</f>
        <v>Large</v>
      </c>
      <c r="Q1725" t="str">
        <f>IF(Table1[[#This Row],[Utilization %]]&lt;0.25,"Barely Attended","Normal")</f>
        <v>Normal</v>
      </c>
      <c r="R1725" t="str">
        <f>IF(Table1[[#This Row],[Meeting duration (mins)]]&gt;90,"Long Meeting","Normal")</f>
        <v>Normal</v>
      </c>
    </row>
    <row r="1726" spans="1:18" x14ac:dyDescent="0.2">
      <c r="A1726">
        <v>1727</v>
      </c>
      <c r="B1726" s="1">
        <v>45598</v>
      </c>
      <c r="C1726" s="2" t="s">
        <v>43</v>
      </c>
      <c r="D1726" s="2" t="s">
        <v>44</v>
      </c>
      <c r="E1726" t="s">
        <v>12</v>
      </c>
      <c r="F1726">
        <v>2</v>
      </c>
      <c r="G1726" s="12">
        <v>8</v>
      </c>
      <c r="H1726">
        <v>4</v>
      </c>
      <c r="I1726" t="s">
        <v>39</v>
      </c>
      <c r="J1726" t="s">
        <v>28</v>
      </c>
      <c r="K1726" s="4">
        <f>(Table1[[#This Row],[EndTime]]-Table1[[#This Row],[StartTime]])*1440</f>
        <v>59.999999999999943</v>
      </c>
      <c r="L1726" s="5">
        <f>Table1[[#This Row],[Attendees]]/Table1[[#This Row],[Capacity]]</f>
        <v>0.5</v>
      </c>
      <c r="M1726">
        <f>IF(Table1[[#This Row],[Attendees]]&gt;Table1[[#This Row],[Capacity]],1,0)</f>
        <v>0</v>
      </c>
      <c r="N1726" t="str">
        <f>TEXT(Table1[[#This Row],[Date]],"ddd")</f>
        <v>Sat</v>
      </c>
      <c r="O1726" t="str">
        <f>TEXT(Table1[[#This Row],[Date]],"mmm")</f>
        <v>Nov</v>
      </c>
      <c r="P1726" t="str">
        <f>IF(Table1[[#This Row],[Capacity]]&lt;=4,"Small",IF(Table1[[#This Row],[Capacity]]&lt;=8,"Medium","Large"))</f>
        <v>Medium</v>
      </c>
      <c r="Q1726" t="str">
        <f>IF(Table1[[#This Row],[Utilization %]]&lt;0.25,"Barely Attended","Normal")</f>
        <v>Normal</v>
      </c>
      <c r="R1726" t="str">
        <f>IF(Table1[[#This Row],[Meeting duration (mins)]]&gt;90,"Long Meeting","Normal")</f>
        <v>Normal</v>
      </c>
    </row>
    <row r="1727" spans="1:18" x14ac:dyDescent="0.2">
      <c r="A1727">
        <v>1728</v>
      </c>
      <c r="B1727" s="1">
        <v>45620</v>
      </c>
      <c r="C1727" s="2" t="s">
        <v>44</v>
      </c>
      <c r="D1727" s="2" t="s">
        <v>37</v>
      </c>
      <c r="E1727" t="s">
        <v>12</v>
      </c>
      <c r="F1727">
        <v>2</v>
      </c>
      <c r="G1727" s="12">
        <v>8</v>
      </c>
      <c r="H1727">
        <v>3</v>
      </c>
      <c r="I1727" t="s">
        <v>13</v>
      </c>
      <c r="J1727" t="s">
        <v>23</v>
      </c>
      <c r="K1727" s="4">
        <f>(Table1[[#This Row],[EndTime]]-Table1[[#This Row],[StartTime]])*1440</f>
        <v>90.000000000000085</v>
      </c>
      <c r="L1727" s="5">
        <f>Table1[[#This Row],[Attendees]]/Table1[[#This Row],[Capacity]]</f>
        <v>0.375</v>
      </c>
      <c r="M1727">
        <f>IF(Table1[[#This Row],[Attendees]]&gt;Table1[[#This Row],[Capacity]],1,0)</f>
        <v>0</v>
      </c>
      <c r="N1727" t="str">
        <f>TEXT(Table1[[#This Row],[Date]],"ddd")</f>
        <v>Sun</v>
      </c>
      <c r="O1727" t="str">
        <f>TEXT(Table1[[#This Row],[Date]],"mmm")</f>
        <v>Nov</v>
      </c>
      <c r="P1727" t="str">
        <f>IF(Table1[[#This Row],[Capacity]]&lt;=4,"Small",IF(Table1[[#This Row],[Capacity]]&lt;=8,"Medium","Large"))</f>
        <v>Medium</v>
      </c>
      <c r="Q1727" t="str">
        <f>IF(Table1[[#This Row],[Utilization %]]&lt;0.25,"Barely Attended","Normal")</f>
        <v>Normal</v>
      </c>
      <c r="R1727" t="str">
        <f>IF(Table1[[#This Row],[Meeting duration (mins)]]&gt;90,"Long Meeting","Normal")</f>
        <v>Long Meeting</v>
      </c>
    </row>
    <row r="1728" spans="1:18" x14ac:dyDescent="0.2">
      <c r="A1728">
        <v>1729</v>
      </c>
      <c r="B1728" s="1">
        <v>45645</v>
      </c>
      <c r="C1728" s="2" t="s">
        <v>43</v>
      </c>
      <c r="D1728" s="2" t="s">
        <v>15</v>
      </c>
      <c r="E1728" t="s">
        <v>12</v>
      </c>
      <c r="F1728">
        <v>2</v>
      </c>
      <c r="G1728" s="12">
        <v>8</v>
      </c>
      <c r="H1728">
        <v>5</v>
      </c>
      <c r="I1728" t="s">
        <v>39</v>
      </c>
      <c r="J1728" t="s">
        <v>14</v>
      </c>
      <c r="K1728" s="4">
        <f>(Table1[[#This Row],[EndTime]]-Table1[[#This Row],[StartTime]])*1440</f>
        <v>90</v>
      </c>
      <c r="L1728" s="5">
        <f>Table1[[#This Row],[Attendees]]/Table1[[#This Row],[Capacity]]</f>
        <v>0.625</v>
      </c>
      <c r="M1728">
        <f>IF(Table1[[#This Row],[Attendees]]&gt;Table1[[#This Row],[Capacity]],1,0)</f>
        <v>0</v>
      </c>
      <c r="N1728" t="str">
        <f>TEXT(Table1[[#This Row],[Date]],"ddd")</f>
        <v>Thu</v>
      </c>
      <c r="O1728" t="str">
        <f>TEXT(Table1[[#This Row],[Date]],"mmm")</f>
        <v>Dec</v>
      </c>
      <c r="P1728" t="str">
        <f>IF(Table1[[#This Row],[Capacity]]&lt;=4,"Small",IF(Table1[[#This Row],[Capacity]]&lt;=8,"Medium","Large"))</f>
        <v>Medium</v>
      </c>
      <c r="Q1728" t="str">
        <f>IF(Table1[[#This Row],[Utilization %]]&lt;0.25,"Barely Attended","Normal")</f>
        <v>Normal</v>
      </c>
      <c r="R1728" t="str">
        <f>IF(Table1[[#This Row],[Meeting duration (mins)]]&gt;90,"Long Meeting","Normal")</f>
        <v>Normal</v>
      </c>
    </row>
    <row r="1729" spans="1:18" x14ac:dyDescent="0.2">
      <c r="A1729">
        <v>1730</v>
      </c>
      <c r="B1729" s="1">
        <v>45514</v>
      </c>
      <c r="C1729" s="2" t="s">
        <v>47</v>
      </c>
      <c r="D1729" s="2" t="s">
        <v>36</v>
      </c>
      <c r="E1729" t="s">
        <v>38</v>
      </c>
      <c r="F1729">
        <v>3</v>
      </c>
      <c r="G1729" s="12">
        <v>16</v>
      </c>
      <c r="H1729">
        <v>7</v>
      </c>
      <c r="I1729" t="s">
        <v>13</v>
      </c>
      <c r="J1729" t="s">
        <v>14</v>
      </c>
      <c r="K1729" s="4">
        <f>(Table1[[#This Row],[EndTime]]-Table1[[#This Row],[StartTime]])*1440</f>
        <v>119.99999999999997</v>
      </c>
      <c r="L1729" s="5">
        <f>Table1[[#This Row],[Attendees]]/Table1[[#This Row],[Capacity]]</f>
        <v>0.4375</v>
      </c>
      <c r="M1729">
        <f>IF(Table1[[#This Row],[Attendees]]&gt;Table1[[#This Row],[Capacity]],1,0)</f>
        <v>0</v>
      </c>
      <c r="N1729" t="str">
        <f>TEXT(Table1[[#This Row],[Date]],"ddd")</f>
        <v>Sat</v>
      </c>
      <c r="O1729" t="str">
        <f>TEXT(Table1[[#This Row],[Date]],"mmm")</f>
        <v>Aug</v>
      </c>
      <c r="P1729" t="str">
        <f>IF(Table1[[#This Row],[Capacity]]&lt;=4,"Small",IF(Table1[[#This Row],[Capacity]]&lt;=8,"Medium","Large"))</f>
        <v>Large</v>
      </c>
      <c r="Q1729" t="str">
        <f>IF(Table1[[#This Row],[Utilization %]]&lt;0.25,"Barely Attended","Normal")</f>
        <v>Normal</v>
      </c>
      <c r="R1729" t="str">
        <f>IF(Table1[[#This Row],[Meeting duration (mins)]]&gt;90,"Long Meeting","Normal")</f>
        <v>Long Meeting</v>
      </c>
    </row>
    <row r="1730" spans="1:18" x14ac:dyDescent="0.2">
      <c r="A1730">
        <v>1731</v>
      </c>
      <c r="B1730" s="1">
        <v>45529</v>
      </c>
      <c r="C1730" s="2" t="s">
        <v>20</v>
      </c>
      <c r="D1730" s="2" t="s">
        <v>43</v>
      </c>
      <c r="E1730" t="s">
        <v>35</v>
      </c>
      <c r="F1730">
        <v>2</v>
      </c>
      <c r="G1730" s="12">
        <v>10</v>
      </c>
      <c r="H1730">
        <v>7</v>
      </c>
      <c r="I1730" t="s">
        <v>27</v>
      </c>
      <c r="J1730" t="s">
        <v>40</v>
      </c>
      <c r="K1730" s="4">
        <f>(Table1[[#This Row],[EndTime]]-Table1[[#This Row],[StartTime]])*1440</f>
        <v>30.000000000000053</v>
      </c>
      <c r="L1730" s="5">
        <f>Table1[[#This Row],[Attendees]]/Table1[[#This Row],[Capacity]]</f>
        <v>0.7</v>
      </c>
      <c r="M1730">
        <f>IF(Table1[[#This Row],[Attendees]]&gt;Table1[[#This Row],[Capacity]],1,0)</f>
        <v>0</v>
      </c>
      <c r="N1730" t="str">
        <f>TEXT(Table1[[#This Row],[Date]],"ddd")</f>
        <v>Sun</v>
      </c>
      <c r="O1730" t="str">
        <f>TEXT(Table1[[#This Row],[Date]],"mmm")</f>
        <v>Aug</v>
      </c>
      <c r="P1730" t="str">
        <f>IF(Table1[[#This Row],[Capacity]]&lt;=4,"Small",IF(Table1[[#This Row],[Capacity]]&lt;=8,"Medium","Large"))</f>
        <v>Large</v>
      </c>
      <c r="Q1730" t="str">
        <f>IF(Table1[[#This Row],[Utilization %]]&lt;0.25,"Barely Attended","Normal")</f>
        <v>Normal</v>
      </c>
      <c r="R1730" t="str">
        <f>IF(Table1[[#This Row],[Meeting duration (mins)]]&gt;90,"Long Meeting","Normal")</f>
        <v>Normal</v>
      </c>
    </row>
    <row r="1731" spans="1:18" x14ac:dyDescent="0.2">
      <c r="A1731">
        <v>1732</v>
      </c>
      <c r="B1731" s="1">
        <v>45382</v>
      </c>
      <c r="C1731" s="2" t="s">
        <v>36</v>
      </c>
      <c r="D1731" s="2" t="s">
        <v>37</v>
      </c>
      <c r="E1731" t="s">
        <v>35</v>
      </c>
      <c r="F1731">
        <v>2</v>
      </c>
      <c r="G1731" s="12">
        <v>10</v>
      </c>
      <c r="H1731">
        <v>6</v>
      </c>
      <c r="I1731" t="s">
        <v>39</v>
      </c>
      <c r="J1731" t="s">
        <v>28</v>
      </c>
      <c r="K1731" s="4">
        <f>(Table1[[#This Row],[EndTime]]-Table1[[#This Row],[StartTime]])*1440</f>
        <v>120.00000000000006</v>
      </c>
      <c r="L1731" s="5">
        <f>Table1[[#This Row],[Attendees]]/Table1[[#This Row],[Capacity]]</f>
        <v>0.6</v>
      </c>
      <c r="M1731">
        <f>IF(Table1[[#This Row],[Attendees]]&gt;Table1[[#This Row],[Capacity]],1,0)</f>
        <v>0</v>
      </c>
      <c r="N1731" t="str">
        <f>TEXT(Table1[[#This Row],[Date]],"ddd")</f>
        <v>Sun</v>
      </c>
      <c r="O1731" t="str">
        <f>TEXT(Table1[[#This Row],[Date]],"mmm")</f>
        <v>Mar</v>
      </c>
      <c r="P1731" t="str">
        <f>IF(Table1[[#This Row],[Capacity]]&lt;=4,"Small",IF(Table1[[#This Row],[Capacity]]&lt;=8,"Medium","Large"))</f>
        <v>Large</v>
      </c>
      <c r="Q1731" t="str">
        <f>IF(Table1[[#This Row],[Utilization %]]&lt;0.25,"Barely Attended","Normal")</f>
        <v>Normal</v>
      </c>
      <c r="R1731" t="str">
        <f>IF(Table1[[#This Row],[Meeting duration (mins)]]&gt;90,"Long Meeting","Normal")</f>
        <v>Long Meeting</v>
      </c>
    </row>
    <row r="1732" spans="1:18" x14ac:dyDescent="0.2">
      <c r="A1732">
        <v>1733</v>
      </c>
      <c r="B1732" s="1">
        <v>45359</v>
      </c>
      <c r="C1732" s="2" t="s">
        <v>29</v>
      </c>
      <c r="D1732" s="2" t="s">
        <v>16</v>
      </c>
      <c r="E1732" t="s">
        <v>21</v>
      </c>
      <c r="F1732">
        <v>1</v>
      </c>
      <c r="G1732" s="12">
        <v>6</v>
      </c>
      <c r="H1732">
        <v>2</v>
      </c>
      <c r="I1732" t="s">
        <v>41</v>
      </c>
      <c r="J1732" t="s">
        <v>28</v>
      </c>
      <c r="K1732" s="4">
        <f>(Table1[[#This Row],[EndTime]]-Table1[[#This Row],[StartTime]])*1440</f>
        <v>90</v>
      </c>
      <c r="L1732" s="5">
        <f>Table1[[#This Row],[Attendees]]/Table1[[#This Row],[Capacity]]</f>
        <v>0.33333333333333331</v>
      </c>
      <c r="M1732">
        <f>IF(Table1[[#This Row],[Attendees]]&gt;Table1[[#This Row],[Capacity]],1,0)</f>
        <v>0</v>
      </c>
      <c r="N1732" t="str">
        <f>TEXT(Table1[[#This Row],[Date]],"ddd")</f>
        <v>Fri</v>
      </c>
      <c r="O1732" t="str">
        <f>TEXT(Table1[[#This Row],[Date]],"mmm")</f>
        <v>Mar</v>
      </c>
      <c r="P1732" t="str">
        <f>IF(Table1[[#This Row],[Capacity]]&lt;=4,"Small",IF(Table1[[#This Row],[Capacity]]&lt;=8,"Medium","Large"))</f>
        <v>Medium</v>
      </c>
      <c r="Q1732" t="str">
        <f>IF(Table1[[#This Row],[Utilization %]]&lt;0.25,"Barely Attended","Normal")</f>
        <v>Normal</v>
      </c>
      <c r="R1732" t="str">
        <f>IF(Table1[[#This Row],[Meeting duration (mins)]]&gt;90,"Long Meeting","Normal")</f>
        <v>Normal</v>
      </c>
    </row>
    <row r="1733" spans="1:18" x14ac:dyDescent="0.2">
      <c r="A1733">
        <v>1734</v>
      </c>
      <c r="B1733" s="1">
        <v>45576</v>
      </c>
      <c r="C1733" s="2" t="s">
        <v>33</v>
      </c>
      <c r="D1733" s="2" t="s">
        <v>48</v>
      </c>
      <c r="E1733" t="s">
        <v>21</v>
      </c>
      <c r="F1733">
        <v>1</v>
      </c>
      <c r="G1733" s="12">
        <v>6</v>
      </c>
      <c r="H1733">
        <v>9</v>
      </c>
      <c r="I1733" t="s">
        <v>42</v>
      </c>
      <c r="J1733" t="s">
        <v>30</v>
      </c>
      <c r="K1733" s="4">
        <f>(Table1[[#This Row],[EndTime]]-Table1[[#This Row],[StartTime]])*1440</f>
        <v>120.00000000000006</v>
      </c>
      <c r="L1733" s="5">
        <f>Table1[[#This Row],[Attendees]]/Table1[[#This Row],[Capacity]]</f>
        <v>1.5</v>
      </c>
      <c r="M1733">
        <f>IF(Table1[[#This Row],[Attendees]]&gt;Table1[[#This Row],[Capacity]],1,0)</f>
        <v>1</v>
      </c>
      <c r="N1733" t="str">
        <f>TEXT(Table1[[#This Row],[Date]],"ddd")</f>
        <v>Fri</v>
      </c>
      <c r="O1733" t="str">
        <f>TEXT(Table1[[#This Row],[Date]],"mmm")</f>
        <v>Oct</v>
      </c>
      <c r="P1733" t="str">
        <f>IF(Table1[[#This Row],[Capacity]]&lt;=4,"Small",IF(Table1[[#This Row],[Capacity]]&lt;=8,"Medium","Large"))</f>
        <v>Medium</v>
      </c>
      <c r="Q1733" t="str">
        <f>IF(Table1[[#This Row],[Utilization %]]&lt;0.25,"Barely Attended","Normal")</f>
        <v>Normal</v>
      </c>
      <c r="R1733" t="str">
        <f>IF(Table1[[#This Row],[Meeting duration (mins)]]&gt;90,"Long Meeting","Normal")</f>
        <v>Long Meeting</v>
      </c>
    </row>
    <row r="1734" spans="1:18" x14ac:dyDescent="0.2">
      <c r="A1734">
        <v>1735</v>
      </c>
      <c r="B1734" s="1">
        <v>45311</v>
      </c>
      <c r="C1734" s="2" t="s">
        <v>20</v>
      </c>
      <c r="D1734" s="2" t="s">
        <v>36</v>
      </c>
      <c r="E1734" t="s">
        <v>49</v>
      </c>
      <c r="F1734">
        <v>3</v>
      </c>
      <c r="G1734" s="12">
        <v>12</v>
      </c>
      <c r="H1734">
        <v>14</v>
      </c>
      <c r="I1734" t="s">
        <v>42</v>
      </c>
      <c r="J1734" t="s">
        <v>18</v>
      </c>
      <c r="K1734" s="4">
        <f>(Table1[[#This Row],[EndTime]]-Table1[[#This Row],[StartTime]])*1440</f>
        <v>60.000000000000028</v>
      </c>
      <c r="L1734" s="5">
        <f>Table1[[#This Row],[Attendees]]/Table1[[#This Row],[Capacity]]</f>
        <v>1.1666666666666667</v>
      </c>
      <c r="M1734">
        <f>IF(Table1[[#This Row],[Attendees]]&gt;Table1[[#This Row],[Capacity]],1,0)</f>
        <v>1</v>
      </c>
      <c r="N1734" t="str">
        <f>TEXT(Table1[[#This Row],[Date]],"ddd")</f>
        <v>Sat</v>
      </c>
      <c r="O1734" t="str">
        <f>TEXT(Table1[[#This Row],[Date]],"mmm")</f>
        <v>Jan</v>
      </c>
      <c r="P1734" t="str">
        <f>IF(Table1[[#This Row],[Capacity]]&lt;=4,"Small",IF(Table1[[#This Row],[Capacity]]&lt;=8,"Medium","Large"))</f>
        <v>Large</v>
      </c>
      <c r="Q1734" t="str">
        <f>IF(Table1[[#This Row],[Utilization %]]&lt;0.25,"Barely Attended","Normal")</f>
        <v>Normal</v>
      </c>
      <c r="R1734" t="str">
        <f>IF(Table1[[#This Row],[Meeting duration (mins)]]&gt;90,"Long Meeting","Normal")</f>
        <v>Normal</v>
      </c>
    </row>
    <row r="1735" spans="1:18" x14ac:dyDescent="0.2">
      <c r="A1735">
        <v>1736</v>
      </c>
      <c r="B1735" s="1">
        <v>45620</v>
      </c>
      <c r="C1735" s="2" t="s">
        <v>32</v>
      </c>
      <c r="D1735" s="2" t="s">
        <v>16</v>
      </c>
      <c r="E1735" t="s">
        <v>21</v>
      </c>
      <c r="F1735">
        <v>1</v>
      </c>
      <c r="G1735" s="12">
        <v>6</v>
      </c>
      <c r="H1735">
        <v>2</v>
      </c>
      <c r="I1735" t="s">
        <v>13</v>
      </c>
      <c r="J1735" t="s">
        <v>14</v>
      </c>
      <c r="K1735" s="4">
        <f>(Table1[[#This Row],[EndTime]]-Table1[[#This Row],[StartTime]])*1440</f>
        <v>30.000000000000053</v>
      </c>
      <c r="L1735" s="5">
        <f>Table1[[#This Row],[Attendees]]/Table1[[#This Row],[Capacity]]</f>
        <v>0.33333333333333331</v>
      </c>
      <c r="M1735">
        <f>IF(Table1[[#This Row],[Attendees]]&gt;Table1[[#This Row],[Capacity]],1,0)</f>
        <v>0</v>
      </c>
      <c r="N1735" t="str">
        <f>TEXT(Table1[[#This Row],[Date]],"ddd")</f>
        <v>Sun</v>
      </c>
      <c r="O1735" t="str">
        <f>TEXT(Table1[[#This Row],[Date]],"mmm")</f>
        <v>Nov</v>
      </c>
      <c r="P1735" t="str">
        <f>IF(Table1[[#This Row],[Capacity]]&lt;=4,"Small",IF(Table1[[#This Row],[Capacity]]&lt;=8,"Medium","Large"))</f>
        <v>Medium</v>
      </c>
      <c r="Q1735" t="str">
        <f>IF(Table1[[#This Row],[Utilization %]]&lt;0.25,"Barely Attended","Normal")</f>
        <v>Normal</v>
      </c>
      <c r="R1735" t="str">
        <f>IF(Table1[[#This Row],[Meeting duration (mins)]]&gt;90,"Long Meeting","Normal")</f>
        <v>Normal</v>
      </c>
    </row>
    <row r="1736" spans="1:18" x14ac:dyDescent="0.2">
      <c r="A1736">
        <v>1737</v>
      </c>
      <c r="B1736" s="1">
        <v>45459</v>
      </c>
      <c r="C1736" s="2" t="s">
        <v>45</v>
      </c>
      <c r="D1736" s="2" t="s">
        <v>33</v>
      </c>
      <c r="E1736" t="s">
        <v>12</v>
      </c>
      <c r="F1736">
        <v>2</v>
      </c>
      <c r="G1736" s="12">
        <v>8</v>
      </c>
      <c r="H1736">
        <v>1</v>
      </c>
      <c r="I1736" t="s">
        <v>42</v>
      </c>
      <c r="J1736" t="s">
        <v>18</v>
      </c>
      <c r="K1736" s="4">
        <f>(Table1[[#This Row],[EndTime]]-Table1[[#This Row],[StartTime]])*1440</f>
        <v>90</v>
      </c>
      <c r="L1736" s="5">
        <f>Table1[[#This Row],[Attendees]]/Table1[[#This Row],[Capacity]]</f>
        <v>0.125</v>
      </c>
      <c r="M1736">
        <f>IF(Table1[[#This Row],[Attendees]]&gt;Table1[[#This Row],[Capacity]],1,0)</f>
        <v>0</v>
      </c>
      <c r="N1736" t="str">
        <f>TEXT(Table1[[#This Row],[Date]],"ddd")</f>
        <v>Sun</v>
      </c>
      <c r="O1736" t="str">
        <f>TEXT(Table1[[#This Row],[Date]],"mmm")</f>
        <v>Jun</v>
      </c>
      <c r="P1736" t="str">
        <f>IF(Table1[[#This Row],[Capacity]]&lt;=4,"Small",IF(Table1[[#This Row],[Capacity]]&lt;=8,"Medium","Large"))</f>
        <v>Medium</v>
      </c>
      <c r="Q1736" t="str">
        <f>IF(Table1[[#This Row],[Utilization %]]&lt;0.25,"Barely Attended","Normal")</f>
        <v>Barely Attended</v>
      </c>
      <c r="R1736" t="str">
        <f>IF(Table1[[#This Row],[Meeting duration (mins)]]&gt;90,"Long Meeting","Normal")</f>
        <v>Normal</v>
      </c>
    </row>
    <row r="1737" spans="1:18" x14ac:dyDescent="0.2">
      <c r="A1737">
        <v>1738</v>
      </c>
      <c r="B1737" s="1">
        <v>45369</v>
      </c>
      <c r="C1737" s="2" t="s">
        <v>10</v>
      </c>
      <c r="D1737" s="2" t="s">
        <v>11</v>
      </c>
      <c r="E1737" t="s">
        <v>35</v>
      </c>
      <c r="F1737">
        <v>2</v>
      </c>
      <c r="G1737" s="12">
        <v>10</v>
      </c>
      <c r="H1737">
        <v>12</v>
      </c>
      <c r="I1737" t="s">
        <v>41</v>
      </c>
      <c r="J1737" t="s">
        <v>28</v>
      </c>
      <c r="K1737" s="4">
        <f>(Table1[[#This Row],[EndTime]]-Table1[[#This Row],[StartTime]])*1440</f>
        <v>90</v>
      </c>
      <c r="L1737" s="5">
        <f>Table1[[#This Row],[Attendees]]/Table1[[#This Row],[Capacity]]</f>
        <v>1.2</v>
      </c>
      <c r="M1737">
        <f>IF(Table1[[#This Row],[Attendees]]&gt;Table1[[#This Row],[Capacity]],1,0)</f>
        <v>1</v>
      </c>
      <c r="N1737" t="str">
        <f>TEXT(Table1[[#This Row],[Date]],"ddd")</f>
        <v>Mon</v>
      </c>
      <c r="O1737" t="str">
        <f>TEXT(Table1[[#This Row],[Date]],"mmm")</f>
        <v>Mar</v>
      </c>
      <c r="P1737" t="str">
        <f>IF(Table1[[#This Row],[Capacity]]&lt;=4,"Small",IF(Table1[[#This Row],[Capacity]]&lt;=8,"Medium","Large"))</f>
        <v>Large</v>
      </c>
      <c r="Q1737" t="str">
        <f>IF(Table1[[#This Row],[Utilization %]]&lt;0.25,"Barely Attended","Normal")</f>
        <v>Normal</v>
      </c>
      <c r="R1737" t="str">
        <f>IF(Table1[[#This Row],[Meeting duration (mins)]]&gt;90,"Long Meeting","Normal")</f>
        <v>Normal</v>
      </c>
    </row>
    <row r="1738" spans="1:18" x14ac:dyDescent="0.2">
      <c r="A1738">
        <v>1739</v>
      </c>
      <c r="B1738" s="1">
        <v>45605</v>
      </c>
      <c r="C1738" s="2" t="s">
        <v>19</v>
      </c>
      <c r="D1738" s="2" t="s">
        <v>34</v>
      </c>
      <c r="E1738" t="s">
        <v>25</v>
      </c>
      <c r="F1738">
        <v>1</v>
      </c>
      <c r="G1738" s="12">
        <v>4</v>
      </c>
      <c r="H1738">
        <v>4</v>
      </c>
      <c r="I1738" t="s">
        <v>13</v>
      </c>
      <c r="J1738" t="s">
        <v>14</v>
      </c>
      <c r="K1738" s="4">
        <f>(Table1[[#This Row],[EndTime]]-Table1[[#This Row],[StartTime]])*1440</f>
        <v>60.000000000000028</v>
      </c>
      <c r="L1738" s="5">
        <f>Table1[[#This Row],[Attendees]]/Table1[[#This Row],[Capacity]]</f>
        <v>1</v>
      </c>
      <c r="M1738">
        <f>IF(Table1[[#This Row],[Attendees]]&gt;Table1[[#This Row],[Capacity]],1,0)</f>
        <v>0</v>
      </c>
      <c r="N1738" t="str">
        <f>TEXT(Table1[[#This Row],[Date]],"ddd")</f>
        <v>Sat</v>
      </c>
      <c r="O1738" t="str">
        <f>TEXT(Table1[[#This Row],[Date]],"mmm")</f>
        <v>Nov</v>
      </c>
      <c r="P1738" t="str">
        <f>IF(Table1[[#This Row],[Capacity]]&lt;=4,"Small",IF(Table1[[#This Row],[Capacity]]&lt;=8,"Medium","Large"))</f>
        <v>Small</v>
      </c>
      <c r="Q1738" t="str">
        <f>IF(Table1[[#This Row],[Utilization %]]&lt;0.25,"Barely Attended","Normal")</f>
        <v>Normal</v>
      </c>
      <c r="R1738" t="str">
        <f>IF(Table1[[#This Row],[Meeting duration (mins)]]&gt;90,"Long Meeting","Normal")</f>
        <v>Normal</v>
      </c>
    </row>
    <row r="1739" spans="1:18" x14ac:dyDescent="0.2">
      <c r="A1739">
        <v>1740</v>
      </c>
      <c r="B1739" s="1">
        <v>45596</v>
      </c>
      <c r="C1739" s="2" t="s">
        <v>43</v>
      </c>
      <c r="D1739" s="2" t="s">
        <v>44</v>
      </c>
      <c r="E1739" t="s">
        <v>21</v>
      </c>
      <c r="F1739">
        <v>1</v>
      </c>
      <c r="G1739" s="12">
        <v>6</v>
      </c>
      <c r="H1739">
        <v>5</v>
      </c>
      <c r="I1739" t="s">
        <v>22</v>
      </c>
      <c r="J1739" t="s">
        <v>14</v>
      </c>
      <c r="K1739" s="4">
        <f>(Table1[[#This Row],[EndTime]]-Table1[[#This Row],[StartTime]])*1440</f>
        <v>59.999999999999943</v>
      </c>
      <c r="L1739" s="5">
        <f>Table1[[#This Row],[Attendees]]/Table1[[#This Row],[Capacity]]</f>
        <v>0.83333333333333337</v>
      </c>
      <c r="M1739">
        <f>IF(Table1[[#This Row],[Attendees]]&gt;Table1[[#This Row],[Capacity]],1,0)</f>
        <v>0</v>
      </c>
      <c r="N1739" t="str">
        <f>TEXT(Table1[[#This Row],[Date]],"ddd")</f>
        <v>Thu</v>
      </c>
      <c r="O1739" t="str">
        <f>TEXT(Table1[[#This Row],[Date]],"mmm")</f>
        <v>Oct</v>
      </c>
      <c r="P1739" t="str">
        <f>IF(Table1[[#This Row],[Capacity]]&lt;=4,"Small",IF(Table1[[#This Row],[Capacity]]&lt;=8,"Medium","Large"))</f>
        <v>Medium</v>
      </c>
      <c r="Q1739" t="str">
        <f>IF(Table1[[#This Row],[Utilization %]]&lt;0.25,"Barely Attended","Normal")</f>
        <v>Normal</v>
      </c>
      <c r="R1739" t="str">
        <f>IF(Table1[[#This Row],[Meeting duration (mins)]]&gt;90,"Long Meeting","Normal")</f>
        <v>Normal</v>
      </c>
    </row>
    <row r="1740" spans="1:18" x14ac:dyDescent="0.2">
      <c r="A1740">
        <v>1741</v>
      </c>
      <c r="B1740" s="1">
        <v>45643</v>
      </c>
      <c r="C1740" s="2" t="s">
        <v>47</v>
      </c>
      <c r="D1740" s="2" t="s">
        <v>43</v>
      </c>
      <c r="E1740" t="s">
        <v>35</v>
      </c>
      <c r="F1740">
        <v>2</v>
      </c>
      <c r="G1740" s="12">
        <v>10</v>
      </c>
      <c r="H1740">
        <v>7</v>
      </c>
      <c r="I1740" t="s">
        <v>41</v>
      </c>
      <c r="J1740" t="s">
        <v>14</v>
      </c>
      <c r="K1740" s="4">
        <f>(Table1[[#This Row],[EndTime]]-Table1[[#This Row],[StartTime]])*1440</f>
        <v>90</v>
      </c>
      <c r="L1740" s="5">
        <f>Table1[[#This Row],[Attendees]]/Table1[[#This Row],[Capacity]]</f>
        <v>0.7</v>
      </c>
      <c r="M1740">
        <f>IF(Table1[[#This Row],[Attendees]]&gt;Table1[[#This Row],[Capacity]],1,0)</f>
        <v>0</v>
      </c>
      <c r="N1740" t="str">
        <f>TEXT(Table1[[#This Row],[Date]],"ddd")</f>
        <v>Tue</v>
      </c>
      <c r="O1740" t="str">
        <f>TEXT(Table1[[#This Row],[Date]],"mmm")</f>
        <v>Dec</v>
      </c>
      <c r="P1740" t="str">
        <f>IF(Table1[[#This Row],[Capacity]]&lt;=4,"Small",IF(Table1[[#This Row],[Capacity]]&lt;=8,"Medium","Large"))</f>
        <v>Large</v>
      </c>
      <c r="Q1740" t="str">
        <f>IF(Table1[[#This Row],[Utilization %]]&lt;0.25,"Barely Attended","Normal")</f>
        <v>Normal</v>
      </c>
      <c r="R1740" t="str">
        <f>IF(Table1[[#This Row],[Meeting duration (mins)]]&gt;90,"Long Meeting","Normal")</f>
        <v>Normal</v>
      </c>
    </row>
    <row r="1741" spans="1:18" x14ac:dyDescent="0.2">
      <c r="A1741">
        <v>1742</v>
      </c>
      <c r="B1741" s="1">
        <v>45393</v>
      </c>
      <c r="C1741" s="2" t="s">
        <v>11</v>
      </c>
      <c r="D1741" s="2" t="s">
        <v>24</v>
      </c>
      <c r="E1741" t="s">
        <v>35</v>
      </c>
      <c r="F1741">
        <v>2</v>
      </c>
      <c r="G1741" s="12">
        <v>10</v>
      </c>
      <c r="H1741">
        <v>13</v>
      </c>
      <c r="I1741" t="s">
        <v>42</v>
      </c>
      <c r="J1741" t="s">
        <v>40</v>
      </c>
      <c r="K1741" s="4">
        <f>(Table1[[#This Row],[EndTime]]-Table1[[#This Row],[StartTime]])*1440</f>
        <v>90</v>
      </c>
      <c r="L1741" s="5">
        <f>Table1[[#This Row],[Attendees]]/Table1[[#This Row],[Capacity]]</f>
        <v>1.3</v>
      </c>
      <c r="M1741">
        <f>IF(Table1[[#This Row],[Attendees]]&gt;Table1[[#This Row],[Capacity]],1,0)</f>
        <v>1</v>
      </c>
      <c r="N1741" t="str">
        <f>TEXT(Table1[[#This Row],[Date]],"ddd")</f>
        <v>Thu</v>
      </c>
      <c r="O1741" t="str">
        <f>TEXT(Table1[[#This Row],[Date]],"mmm")</f>
        <v>Apr</v>
      </c>
      <c r="P1741" t="str">
        <f>IF(Table1[[#This Row],[Capacity]]&lt;=4,"Small",IF(Table1[[#This Row],[Capacity]]&lt;=8,"Medium","Large"))</f>
        <v>Large</v>
      </c>
      <c r="Q1741" t="str">
        <f>IF(Table1[[#This Row],[Utilization %]]&lt;0.25,"Barely Attended","Normal")</f>
        <v>Normal</v>
      </c>
      <c r="R1741" t="str">
        <f>IF(Table1[[#This Row],[Meeting duration (mins)]]&gt;90,"Long Meeting","Normal")</f>
        <v>Normal</v>
      </c>
    </row>
    <row r="1742" spans="1:18" x14ac:dyDescent="0.2">
      <c r="A1742">
        <v>1743</v>
      </c>
      <c r="B1742" s="1">
        <v>45341</v>
      </c>
      <c r="C1742" s="2" t="s">
        <v>36</v>
      </c>
      <c r="D1742" s="2" t="s">
        <v>15</v>
      </c>
      <c r="E1742" t="s">
        <v>35</v>
      </c>
      <c r="F1742">
        <v>2</v>
      </c>
      <c r="G1742" s="12">
        <v>10</v>
      </c>
      <c r="H1742">
        <v>12</v>
      </c>
      <c r="I1742" t="s">
        <v>17</v>
      </c>
      <c r="J1742" t="s">
        <v>40</v>
      </c>
      <c r="K1742" s="4">
        <f>(Table1[[#This Row],[EndTime]]-Table1[[#This Row],[StartTime]])*1440</f>
        <v>60.000000000000028</v>
      </c>
      <c r="L1742" s="5">
        <f>Table1[[#This Row],[Attendees]]/Table1[[#This Row],[Capacity]]</f>
        <v>1.2</v>
      </c>
      <c r="M1742">
        <f>IF(Table1[[#This Row],[Attendees]]&gt;Table1[[#This Row],[Capacity]],1,0)</f>
        <v>1</v>
      </c>
      <c r="N1742" t="str">
        <f>TEXT(Table1[[#This Row],[Date]],"ddd")</f>
        <v>Mon</v>
      </c>
      <c r="O1742" t="str">
        <f>TEXT(Table1[[#This Row],[Date]],"mmm")</f>
        <v>Feb</v>
      </c>
      <c r="P1742" t="str">
        <f>IF(Table1[[#This Row],[Capacity]]&lt;=4,"Small",IF(Table1[[#This Row],[Capacity]]&lt;=8,"Medium","Large"))</f>
        <v>Large</v>
      </c>
      <c r="Q1742" t="str">
        <f>IF(Table1[[#This Row],[Utilization %]]&lt;0.25,"Barely Attended","Normal")</f>
        <v>Normal</v>
      </c>
      <c r="R1742" t="str">
        <f>IF(Table1[[#This Row],[Meeting duration (mins)]]&gt;90,"Long Meeting","Normal")</f>
        <v>Normal</v>
      </c>
    </row>
    <row r="1743" spans="1:18" x14ac:dyDescent="0.2">
      <c r="A1743">
        <v>1744</v>
      </c>
      <c r="B1743" s="1">
        <v>45407</v>
      </c>
      <c r="C1743" s="2" t="s">
        <v>32</v>
      </c>
      <c r="D1743" s="2" t="s">
        <v>10</v>
      </c>
      <c r="E1743" t="s">
        <v>21</v>
      </c>
      <c r="F1743">
        <v>1</v>
      </c>
      <c r="G1743" s="12">
        <v>6</v>
      </c>
      <c r="H1743">
        <v>8</v>
      </c>
      <c r="I1743" t="s">
        <v>42</v>
      </c>
      <c r="J1743" t="s">
        <v>18</v>
      </c>
      <c r="K1743" s="4">
        <f>(Table1[[#This Row],[EndTime]]-Table1[[#This Row],[StartTime]])*1440</f>
        <v>60.000000000000107</v>
      </c>
      <c r="L1743" s="5">
        <f>Table1[[#This Row],[Attendees]]/Table1[[#This Row],[Capacity]]</f>
        <v>1.3333333333333333</v>
      </c>
      <c r="M1743">
        <f>IF(Table1[[#This Row],[Attendees]]&gt;Table1[[#This Row],[Capacity]],1,0)</f>
        <v>1</v>
      </c>
      <c r="N1743" t="str">
        <f>TEXT(Table1[[#This Row],[Date]],"ddd")</f>
        <v>Thu</v>
      </c>
      <c r="O1743" t="str">
        <f>TEXT(Table1[[#This Row],[Date]],"mmm")</f>
        <v>Apr</v>
      </c>
      <c r="P1743" t="str">
        <f>IF(Table1[[#This Row],[Capacity]]&lt;=4,"Small",IF(Table1[[#This Row],[Capacity]]&lt;=8,"Medium","Large"))</f>
        <v>Medium</v>
      </c>
      <c r="Q1743" t="str">
        <f>IF(Table1[[#This Row],[Utilization %]]&lt;0.25,"Barely Attended","Normal")</f>
        <v>Normal</v>
      </c>
      <c r="R1743" t="str">
        <f>IF(Table1[[#This Row],[Meeting duration (mins)]]&gt;90,"Long Meeting","Normal")</f>
        <v>Normal</v>
      </c>
    </row>
    <row r="1744" spans="1:18" x14ac:dyDescent="0.2">
      <c r="A1744">
        <v>1745</v>
      </c>
      <c r="B1744" s="1">
        <v>45300</v>
      </c>
      <c r="C1744" s="2" t="s">
        <v>16</v>
      </c>
      <c r="D1744" s="2" t="s">
        <v>26</v>
      </c>
      <c r="E1744" t="s">
        <v>35</v>
      </c>
      <c r="F1744">
        <v>2</v>
      </c>
      <c r="G1744" s="12">
        <v>10</v>
      </c>
      <c r="H1744">
        <v>2</v>
      </c>
      <c r="I1744" t="s">
        <v>39</v>
      </c>
      <c r="J1744" t="s">
        <v>18</v>
      </c>
      <c r="K1744" s="4">
        <f>(Table1[[#This Row],[EndTime]]-Table1[[#This Row],[StartTime]])*1440</f>
        <v>90</v>
      </c>
      <c r="L1744" s="5">
        <f>Table1[[#This Row],[Attendees]]/Table1[[#This Row],[Capacity]]</f>
        <v>0.2</v>
      </c>
      <c r="M1744">
        <f>IF(Table1[[#This Row],[Attendees]]&gt;Table1[[#This Row],[Capacity]],1,0)</f>
        <v>0</v>
      </c>
      <c r="N1744" t="str">
        <f>TEXT(Table1[[#This Row],[Date]],"ddd")</f>
        <v>Tue</v>
      </c>
      <c r="O1744" t="str">
        <f>TEXT(Table1[[#This Row],[Date]],"mmm")</f>
        <v>Jan</v>
      </c>
      <c r="P1744" t="str">
        <f>IF(Table1[[#This Row],[Capacity]]&lt;=4,"Small",IF(Table1[[#This Row],[Capacity]]&lt;=8,"Medium","Large"))</f>
        <v>Large</v>
      </c>
      <c r="Q1744" t="str">
        <f>IF(Table1[[#This Row],[Utilization %]]&lt;0.25,"Barely Attended","Normal")</f>
        <v>Barely Attended</v>
      </c>
      <c r="R1744" t="str">
        <f>IF(Table1[[#This Row],[Meeting duration (mins)]]&gt;90,"Long Meeting","Normal")</f>
        <v>Normal</v>
      </c>
    </row>
    <row r="1745" spans="1:18" x14ac:dyDescent="0.2">
      <c r="A1745">
        <v>1746</v>
      </c>
      <c r="B1745" s="1">
        <v>45345</v>
      </c>
      <c r="C1745" s="2" t="s">
        <v>20</v>
      </c>
      <c r="D1745" s="2" t="s">
        <v>43</v>
      </c>
      <c r="E1745" t="s">
        <v>49</v>
      </c>
      <c r="F1745">
        <v>3</v>
      </c>
      <c r="G1745" s="12">
        <v>12</v>
      </c>
      <c r="H1745">
        <v>10</v>
      </c>
      <c r="I1745" t="s">
        <v>41</v>
      </c>
      <c r="J1745" t="s">
        <v>40</v>
      </c>
      <c r="K1745" s="4">
        <f>(Table1[[#This Row],[EndTime]]-Table1[[#This Row],[StartTime]])*1440</f>
        <v>30.000000000000053</v>
      </c>
      <c r="L1745" s="5">
        <f>Table1[[#This Row],[Attendees]]/Table1[[#This Row],[Capacity]]</f>
        <v>0.83333333333333337</v>
      </c>
      <c r="M1745">
        <f>IF(Table1[[#This Row],[Attendees]]&gt;Table1[[#This Row],[Capacity]],1,0)</f>
        <v>0</v>
      </c>
      <c r="N1745" t="str">
        <f>TEXT(Table1[[#This Row],[Date]],"ddd")</f>
        <v>Fri</v>
      </c>
      <c r="O1745" t="str">
        <f>TEXT(Table1[[#This Row],[Date]],"mmm")</f>
        <v>Feb</v>
      </c>
      <c r="P1745" t="str">
        <f>IF(Table1[[#This Row],[Capacity]]&lt;=4,"Small",IF(Table1[[#This Row],[Capacity]]&lt;=8,"Medium","Large"))</f>
        <v>Large</v>
      </c>
      <c r="Q1745" t="str">
        <f>IF(Table1[[#This Row],[Utilization %]]&lt;0.25,"Barely Attended","Normal")</f>
        <v>Normal</v>
      </c>
      <c r="R1745" t="str">
        <f>IF(Table1[[#This Row],[Meeting duration (mins)]]&gt;90,"Long Meeting","Normal")</f>
        <v>Normal</v>
      </c>
    </row>
    <row r="1746" spans="1:18" x14ac:dyDescent="0.2">
      <c r="A1746">
        <v>1747</v>
      </c>
      <c r="B1746" s="1">
        <v>45369</v>
      </c>
      <c r="C1746" s="2" t="s">
        <v>37</v>
      </c>
      <c r="D1746" s="2" t="s">
        <v>16</v>
      </c>
      <c r="E1746" t="s">
        <v>25</v>
      </c>
      <c r="F1746">
        <v>1</v>
      </c>
      <c r="G1746" s="12">
        <v>4</v>
      </c>
      <c r="H1746">
        <v>7</v>
      </c>
      <c r="I1746" t="s">
        <v>22</v>
      </c>
      <c r="J1746" t="s">
        <v>23</v>
      </c>
      <c r="K1746" s="4">
        <f>(Table1[[#This Row],[EndTime]]-Table1[[#This Row],[StartTime]])*1440</f>
        <v>59.999999999999943</v>
      </c>
      <c r="L1746" s="5">
        <f>Table1[[#This Row],[Attendees]]/Table1[[#This Row],[Capacity]]</f>
        <v>1.75</v>
      </c>
      <c r="M1746">
        <f>IF(Table1[[#This Row],[Attendees]]&gt;Table1[[#This Row],[Capacity]],1,0)</f>
        <v>1</v>
      </c>
      <c r="N1746" t="str">
        <f>TEXT(Table1[[#This Row],[Date]],"ddd")</f>
        <v>Mon</v>
      </c>
      <c r="O1746" t="str">
        <f>TEXT(Table1[[#This Row],[Date]],"mmm")</f>
        <v>Mar</v>
      </c>
      <c r="P1746" t="str">
        <f>IF(Table1[[#This Row],[Capacity]]&lt;=4,"Small",IF(Table1[[#This Row],[Capacity]]&lt;=8,"Medium","Large"))</f>
        <v>Small</v>
      </c>
      <c r="Q1746" t="str">
        <f>IF(Table1[[#This Row],[Utilization %]]&lt;0.25,"Barely Attended","Normal")</f>
        <v>Normal</v>
      </c>
      <c r="R1746" t="str">
        <f>IF(Table1[[#This Row],[Meeting duration (mins)]]&gt;90,"Long Meeting","Normal")</f>
        <v>Normal</v>
      </c>
    </row>
    <row r="1747" spans="1:18" x14ac:dyDescent="0.2">
      <c r="A1747">
        <v>1748</v>
      </c>
      <c r="B1747" s="1">
        <v>45542</v>
      </c>
      <c r="C1747" s="2" t="s">
        <v>37</v>
      </c>
      <c r="D1747" s="2" t="s">
        <v>32</v>
      </c>
      <c r="E1747" t="s">
        <v>25</v>
      </c>
      <c r="F1747">
        <v>1</v>
      </c>
      <c r="G1747" s="12">
        <v>4</v>
      </c>
      <c r="H1747">
        <v>4</v>
      </c>
      <c r="I1747" t="s">
        <v>42</v>
      </c>
      <c r="J1747" t="s">
        <v>28</v>
      </c>
      <c r="K1747" s="4">
        <f>(Table1[[#This Row],[EndTime]]-Table1[[#This Row],[StartTime]])*1440</f>
        <v>29.999999999999893</v>
      </c>
      <c r="L1747" s="5">
        <f>Table1[[#This Row],[Attendees]]/Table1[[#This Row],[Capacity]]</f>
        <v>1</v>
      </c>
      <c r="M1747">
        <f>IF(Table1[[#This Row],[Attendees]]&gt;Table1[[#This Row],[Capacity]],1,0)</f>
        <v>0</v>
      </c>
      <c r="N1747" t="str">
        <f>TEXT(Table1[[#This Row],[Date]],"ddd")</f>
        <v>Sat</v>
      </c>
      <c r="O1747" t="str">
        <f>TEXT(Table1[[#This Row],[Date]],"mmm")</f>
        <v>Sep</v>
      </c>
      <c r="P1747" t="str">
        <f>IF(Table1[[#This Row],[Capacity]]&lt;=4,"Small",IF(Table1[[#This Row],[Capacity]]&lt;=8,"Medium","Large"))</f>
        <v>Small</v>
      </c>
      <c r="Q1747" t="str">
        <f>IF(Table1[[#This Row],[Utilization %]]&lt;0.25,"Barely Attended","Normal")</f>
        <v>Normal</v>
      </c>
      <c r="R1747" t="str">
        <f>IF(Table1[[#This Row],[Meeting duration (mins)]]&gt;90,"Long Meeting","Normal")</f>
        <v>Normal</v>
      </c>
    </row>
    <row r="1748" spans="1:18" x14ac:dyDescent="0.2">
      <c r="A1748">
        <v>1749</v>
      </c>
      <c r="B1748" s="1">
        <v>45528</v>
      </c>
      <c r="C1748" s="2" t="s">
        <v>31</v>
      </c>
      <c r="D1748" s="2" t="s">
        <v>46</v>
      </c>
      <c r="E1748" t="s">
        <v>21</v>
      </c>
      <c r="F1748">
        <v>1</v>
      </c>
      <c r="G1748" s="12">
        <v>6</v>
      </c>
      <c r="H1748">
        <v>3</v>
      </c>
      <c r="I1748" t="s">
        <v>17</v>
      </c>
      <c r="J1748" t="s">
        <v>23</v>
      </c>
      <c r="K1748" s="4">
        <f>(Table1[[#This Row],[EndTime]]-Table1[[#This Row],[StartTime]])*1440</f>
        <v>59.999999999999943</v>
      </c>
      <c r="L1748" s="5">
        <f>Table1[[#This Row],[Attendees]]/Table1[[#This Row],[Capacity]]</f>
        <v>0.5</v>
      </c>
      <c r="M1748">
        <f>IF(Table1[[#This Row],[Attendees]]&gt;Table1[[#This Row],[Capacity]],1,0)</f>
        <v>0</v>
      </c>
      <c r="N1748" t="str">
        <f>TEXT(Table1[[#This Row],[Date]],"ddd")</f>
        <v>Sat</v>
      </c>
      <c r="O1748" t="str">
        <f>TEXT(Table1[[#This Row],[Date]],"mmm")</f>
        <v>Aug</v>
      </c>
      <c r="P1748" t="str">
        <f>IF(Table1[[#This Row],[Capacity]]&lt;=4,"Small",IF(Table1[[#This Row],[Capacity]]&lt;=8,"Medium","Large"))</f>
        <v>Medium</v>
      </c>
      <c r="Q1748" t="str">
        <f>IF(Table1[[#This Row],[Utilization %]]&lt;0.25,"Barely Attended","Normal")</f>
        <v>Normal</v>
      </c>
      <c r="R1748" t="str">
        <f>IF(Table1[[#This Row],[Meeting duration (mins)]]&gt;90,"Long Meeting","Normal")</f>
        <v>Normal</v>
      </c>
    </row>
    <row r="1749" spans="1:18" x14ac:dyDescent="0.2">
      <c r="A1749">
        <v>1750</v>
      </c>
      <c r="B1749" s="1">
        <v>45330</v>
      </c>
      <c r="C1749" s="2" t="s">
        <v>37</v>
      </c>
      <c r="D1749" s="2" t="s">
        <v>32</v>
      </c>
      <c r="E1749" t="s">
        <v>21</v>
      </c>
      <c r="F1749">
        <v>1</v>
      </c>
      <c r="G1749" s="12">
        <v>6</v>
      </c>
      <c r="H1749">
        <v>4</v>
      </c>
      <c r="I1749" t="s">
        <v>27</v>
      </c>
      <c r="J1749" t="s">
        <v>30</v>
      </c>
      <c r="K1749" s="4">
        <f>(Table1[[#This Row],[EndTime]]-Table1[[#This Row],[StartTime]])*1440</f>
        <v>29.999999999999893</v>
      </c>
      <c r="L1749" s="5">
        <f>Table1[[#This Row],[Attendees]]/Table1[[#This Row],[Capacity]]</f>
        <v>0.66666666666666663</v>
      </c>
      <c r="M1749">
        <f>IF(Table1[[#This Row],[Attendees]]&gt;Table1[[#This Row],[Capacity]],1,0)</f>
        <v>0</v>
      </c>
      <c r="N1749" t="str">
        <f>TEXT(Table1[[#This Row],[Date]],"ddd")</f>
        <v>Thu</v>
      </c>
      <c r="O1749" t="str">
        <f>TEXT(Table1[[#This Row],[Date]],"mmm")</f>
        <v>Feb</v>
      </c>
      <c r="P1749" t="str">
        <f>IF(Table1[[#This Row],[Capacity]]&lt;=4,"Small",IF(Table1[[#This Row],[Capacity]]&lt;=8,"Medium","Large"))</f>
        <v>Medium</v>
      </c>
      <c r="Q1749" t="str">
        <f>IF(Table1[[#This Row],[Utilization %]]&lt;0.25,"Barely Attended","Normal")</f>
        <v>Normal</v>
      </c>
      <c r="R1749" t="str">
        <f>IF(Table1[[#This Row],[Meeting duration (mins)]]&gt;90,"Long Meeting","Normal")</f>
        <v>Normal</v>
      </c>
    </row>
    <row r="1750" spans="1:18" x14ac:dyDescent="0.2">
      <c r="A1750">
        <v>1751</v>
      </c>
      <c r="B1750" s="1">
        <v>45460</v>
      </c>
      <c r="C1750" s="2" t="s">
        <v>19</v>
      </c>
      <c r="D1750" s="2" t="s">
        <v>34</v>
      </c>
      <c r="E1750" t="s">
        <v>49</v>
      </c>
      <c r="F1750">
        <v>3</v>
      </c>
      <c r="G1750" s="12">
        <v>12</v>
      </c>
      <c r="H1750">
        <v>6</v>
      </c>
      <c r="I1750" t="s">
        <v>39</v>
      </c>
      <c r="J1750" t="s">
        <v>14</v>
      </c>
      <c r="K1750" s="4">
        <f>(Table1[[#This Row],[EndTime]]-Table1[[#This Row],[StartTime]])*1440</f>
        <v>60.000000000000028</v>
      </c>
      <c r="L1750" s="5">
        <f>Table1[[#This Row],[Attendees]]/Table1[[#This Row],[Capacity]]</f>
        <v>0.5</v>
      </c>
      <c r="M1750">
        <f>IF(Table1[[#This Row],[Attendees]]&gt;Table1[[#This Row],[Capacity]],1,0)</f>
        <v>0</v>
      </c>
      <c r="N1750" t="str">
        <f>TEXT(Table1[[#This Row],[Date]],"ddd")</f>
        <v>Mon</v>
      </c>
      <c r="O1750" t="str">
        <f>TEXT(Table1[[#This Row],[Date]],"mmm")</f>
        <v>Jun</v>
      </c>
      <c r="P1750" t="str">
        <f>IF(Table1[[#This Row],[Capacity]]&lt;=4,"Small",IF(Table1[[#This Row],[Capacity]]&lt;=8,"Medium","Large"))</f>
        <v>Large</v>
      </c>
      <c r="Q1750" t="str">
        <f>IF(Table1[[#This Row],[Utilization %]]&lt;0.25,"Barely Attended","Normal")</f>
        <v>Normal</v>
      </c>
      <c r="R1750" t="str">
        <f>IF(Table1[[#This Row],[Meeting duration (mins)]]&gt;90,"Long Meeting","Normal")</f>
        <v>Normal</v>
      </c>
    </row>
    <row r="1751" spans="1:18" x14ac:dyDescent="0.2">
      <c r="A1751">
        <v>1752</v>
      </c>
      <c r="B1751" s="1">
        <v>45639</v>
      </c>
      <c r="C1751" s="2" t="s">
        <v>36</v>
      </c>
      <c r="D1751" s="2" t="s">
        <v>15</v>
      </c>
      <c r="E1751" t="s">
        <v>12</v>
      </c>
      <c r="F1751">
        <v>2</v>
      </c>
      <c r="G1751" s="12">
        <v>8</v>
      </c>
      <c r="H1751">
        <v>11</v>
      </c>
      <c r="I1751" t="s">
        <v>39</v>
      </c>
      <c r="J1751" t="s">
        <v>40</v>
      </c>
      <c r="K1751" s="4">
        <f>(Table1[[#This Row],[EndTime]]-Table1[[#This Row],[StartTime]])*1440</f>
        <v>60.000000000000028</v>
      </c>
      <c r="L1751" s="5">
        <f>Table1[[#This Row],[Attendees]]/Table1[[#This Row],[Capacity]]</f>
        <v>1.375</v>
      </c>
      <c r="M1751">
        <f>IF(Table1[[#This Row],[Attendees]]&gt;Table1[[#This Row],[Capacity]],1,0)</f>
        <v>1</v>
      </c>
      <c r="N1751" t="str">
        <f>TEXT(Table1[[#This Row],[Date]],"ddd")</f>
        <v>Fri</v>
      </c>
      <c r="O1751" t="str">
        <f>TEXT(Table1[[#This Row],[Date]],"mmm")</f>
        <v>Dec</v>
      </c>
      <c r="P1751" t="str">
        <f>IF(Table1[[#This Row],[Capacity]]&lt;=4,"Small",IF(Table1[[#This Row],[Capacity]]&lt;=8,"Medium","Large"))</f>
        <v>Medium</v>
      </c>
      <c r="Q1751" t="str">
        <f>IF(Table1[[#This Row],[Utilization %]]&lt;0.25,"Barely Attended","Normal")</f>
        <v>Normal</v>
      </c>
      <c r="R1751" t="str">
        <f>IF(Table1[[#This Row],[Meeting duration (mins)]]&gt;90,"Long Meeting","Normal")</f>
        <v>Normal</v>
      </c>
    </row>
    <row r="1752" spans="1:18" x14ac:dyDescent="0.2">
      <c r="A1752">
        <v>1753</v>
      </c>
      <c r="B1752" s="1">
        <v>45354</v>
      </c>
      <c r="C1752" s="2" t="s">
        <v>47</v>
      </c>
      <c r="D1752" s="2" t="s">
        <v>36</v>
      </c>
      <c r="E1752" t="s">
        <v>38</v>
      </c>
      <c r="F1752">
        <v>3</v>
      </c>
      <c r="G1752" s="12">
        <v>16</v>
      </c>
      <c r="H1752">
        <v>4</v>
      </c>
      <c r="I1752" t="s">
        <v>42</v>
      </c>
      <c r="J1752" t="s">
        <v>28</v>
      </c>
      <c r="K1752" s="4">
        <f>(Table1[[#This Row],[EndTime]]-Table1[[#This Row],[StartTime]])*1440</f>
        <v>119.99999999999997</v>
      </c>
      <c r="L1752" s="5">
        <f>Table1[[#This Row],[Attendees]]/Table1[[#This Row],[Capacity]]</f>
        <v>0.25</v>
      </c>
      <c r="M1752">
        <f>IF(Table1[[#This Row],[Attendees]]&gt;Table1[[#This Row],[Capacity]],1,0)</f>
        <v>0</v>
      </c>
      <c r="N1752" t="str">
        <f>TEXT(Table1[[#This Row],[Date]],"ddd")</f>
        <v>Sun</v>
      </c>
      <c r="O1752" t="str">
        <f>TEXT(Table1[[#This Row],[Date]],"mmm")</f>
        <v>Mar</v>
      </c>
      <c r="P1752" t="str">
        <f>IF(Table1[[#This Row],[Capacity]]&lt;=4,"Small",IF(Table1[[#This Row],[Capacity]]&lt;=8,"Medium","Large"))</f>
        <v>Large</v>
      </c>
      <c r="Q1752" t="str">
        <f>IF(Table1[[#This Row],[Utilization %]]&lt;0.25,"Barely Attended","Normal")</f>
        <v>Normal</v>
      </c>
      <c r="R1752" t="str">
        <f>IF(Table1[[#This Row],[Meeting duration (mins)]]&gt;90,"Long Meeting","Normal")</f>
        <v>Long Meeting</v>
      </c>
    </row>
    <row r="1753" spans="1:18" x14ac:dyDescent="0.2">
      <c r="A1753">
        <v>1754</v>
      </c>
      <c r="B1753" s="1">
        <v>45504</v>
      </c>
      <c r="C1753" s="2" t="s">
        <v>26</v>
      </c>
      <c r="D1753" s="2" t="s">
        <v>24</v>
      </c>
      <c r="E1753" t="s">
        <v>12</v>
      </c>
      <c r="F1753">
        <v>2</v>
      </c>
      <c r="G1753" s="12">
        <v>8</v>
      </c>
      <c r="H1753">
        <v>2</v>
      </c>
      <c r="I1753" t="s">
        <v>27</v>
      </c>
      <c r="J1753" t="s">
        <v>30</v>
      </c>
      <c r="K1753" s="4">
        <f>(Table1[[#This Row],[EndTime]]-Table1[[#This Row],[StartTime]])*1440</f>
        <v>120.00000000000006</v>
      </c>
      <c r="L1753" s="5">
        <f>Table1[[#This Row],[Attendees]]/Table1[[#This Row],[Capacity]]</f>
        <v>0.25</v>
      </c>
      <c r="M1753">
        <f>IF(Table1[[#This Row],[Attendees]]&gt;Table1[[#This Row],[Capacity]],1,0)</f>
        <v>0</v>
      </c>
      <c r="N1753" t="str">
        <f>TEXT(Table1[[#This Row],[Date]],"ddd")</f>
        <v>Wed</v>
      </c>
      <c r="O1753" t="str">
        <f>TEXT(Table1[[#This Row],[Date]],"mmm")</f>
        <v>Jul</v>
      </c>
      <c r="P1753" t="str">
        <f>IF(Table1[[#This Row],[Capacity]]&lt;=4,"Small",IF(Table1[[#This Row],[Capacity]]&lt;=8,"Medium","Large"))</f>
        <v>Medium</v>
      </c>
      <c r="Q1753" t="str">
        <f>IF(Table1[[#This Row],[Utilization %]]&lt;0.25,"Barely Attended","Normal")</f>
        <v>Normal</v>
      </c>
      <c r="R1753" t="str">
        <f>IF(Table1[[#This Row],[Meeting duration (mins)]]&gt;90,"Long Meeting","Normal")</f>
        <v>Long Meeting</v>
      </c>
    </row>
    <row r="1754" spans="1:18" x14ac:dyDescent="0.2">
      <c r="A1754">
        <v>1755</v>
      </c>
      <c r="B1754" s="1">
        <v>45363</v>
      </c>
      <c r="C1754" s="2" t="s">
        <v>34</v>
      </c>
      <c r="D1754" s="2" t="s">
        <v>36</v>
      </c>
      <c r="E1754" t="s">
        <v>12</v>
      </c>
      <c r="F1754">
        <v>2</v>
      </c>
      <c r="G1754" s="12">
        <v>8</v>
      </c>
      <c r="H1754">
        <v>7</v>
      </c>
      <c r="I1754" t="s">
        <v>27</v>
      </c>
      <c r="J1754" t="s">
        <v>30</v>
      </c>
      <c r="K1754" s="4">
        <f>(Table1[[#This Row],[EndTime]]-Table1[[#This Row],[StartTime]])*1440</f>
        <v>90</v>
      </c>
      <c r="L1754" s="5">
        <f>Table1[[#This Row],[Attendees]]/Table1[[#This Row],[Capacity]]</f>
        <v>0.875</v>
      </c>
      <c r="M1754">
        <f>IF(Table1[[#This Row],[Attendees]]&gt;Table1[[#This Row],[Capacity]],1,0)</f>
        <v>0</v>
      </c>
      <c r="N1754" t="str">
        <f>TEXT(Table1[[#This Row],[Date]],"ddd")</f>
        <v>Tue</v>
      </c>
      <c r="O1754" t="str">
        <f>TEXT(Table1[[#This Row],[Date]],"mmm")</f>
        <v>Mar</v>
      </c>
      <c r="P1754" t="str">
        <f>IF(Table1[[#This Row],[Capacity]]&lt;=4,"Small",IF(Table1[[#This Row],[Capacity]]&lt;=8,"Medium","Large"))</f>
        <v>Medium</v>
      </c>
      <c r="Q1754" t="str">
        <f>IF(Table1[[#This Row],[Utilization %]]&lt;0.25,"Barely Attended","Normal")</f>
        <v>Normal</v>
      </c>
      <c r="R1754" t="str">
        <f>IF(Table1[[#This Row],[Meeting duration (mins)]]&gt;90,"Long Meeting","Normal")</f>
        <v>Normal</v>
      </c>
    </row>
    <row r="1755" spans="1:18" x14ac:dyDescent="0.2">
      <c r="A1755">
        <v>1756</v>
      </c>
      <c r="B1755" s="1">
        <v>45557</v>
      </c>
      <c r="C1755" s="2" t="s">
        <v>43</v>
      </c>
      <c r="D1755" s="2" t="s">
        <v>44</v>
      </c>
      <c r="E1755" t="s">
        <v>21</v>
      </c>
      <c r="F1755">
        <v>1</v>
      </c>
      <c r="G1755" s="12">
        <v>6</v>
      </c>
      <c r="H1755">
        <v>4</v>
      </c>
      <c r="I1755" t="s">
        <v>39</v>
      </c>
      <c r="J1755" t="s">
        <v>28</v>
      </c>
      <c r="K1755" s="4">
        <f>(Table1[[#This Row],[EndTime]]-Table1[[#This Row],[StartTime]])*1440</f>
        <v>59.999999999999943</v>
      </c>
      <c r="L1755" s="5">
        <f>Table1[[#This Row],[Attendees]]/Table1[[#This Row],[Capacity]]</f>
        <v>0.66666666666666663</v>
      </c>
      <c r="M1755">
        <f>IF(Table1[[#This Row],[Attendees]]&gt;Table1[[#This Row],[Capacity]],1,0)</f>
        <v>0</v>
      </c>
      <c r="N1755" t="str">
        <f>TEXT(Table1[[#This Row],[Date]],"ddd")</f>
        <v>Sun</v>
      </c>
      <c r="O1755" t="str">
        <f>TEXT(Table1[[#This Row],[Date]],"mmm")</f>
        <v>Sep</v>
      </c>
      <c r="P1755" t="str">
        <f>IF(Table1[[#This Row],[Capacity]]&lt;=4,"Small",IF(Table1[[#This Row],[Capacity]]&lt;=8,"Medium","Large"))</f>
        <v>Medium</v>
      </c>
      <c r="Q1755" t="str">
        <f>IF(Table1[[#This Row],[Utilization %]]&lt;0.25,"Barely Attended","Normal")</f>
        <v>Normal</v>
      </c>
      <c r="R1755" t="str">
        <f>IF(Table1[[#This Row],[Meeting duration (mins)]]&gt;90,"Long Meeting","Normal")</f>
        <v>Normal</v>
      </c>
    </row>
    <row r="1756" spans="1:18" x14ac:dyDescent="0.2">
      <c r="A1756">
        <v>1757</v>
      </c>
      <c r="B1756" s="1">
        <v>45501</v>
      </c>
      <c r="C1756" s="2" t="s">
        <v>19</v>
      </c>
      <c r="D1756" s="2" t="s">
        <v>20</v>
      </c>
      <c r="E1756" t="s">
        <v>25</v>
      </c>
      <c r="F1756">
        <v>1</v>
      </c>
      <c r="G1756" s="12">
        <v>4</v>
      </c>
      <c r="H1756">
        <v>3</v>
      </c>
      <c r="I1756" t="s">
        <v>22</v>
      </c>
      <c r="J1756" t="s">
        <v>14</v>
      </c>
      <c r="K1756" s="4">
        <f>(Table1[[#This Row],[EndTime]]-Table1[[#This Row],[StartTime]])*1440</f>
        <v>90</v>
      </c>
      <c r="L1756" s="5">
        <f>Table1[[#This Row],[Attendees]]/Table1[[#This Row],[Capacity]]</f>
        <v>0.75</v>
      </c>
      <c r="M1756">
        <f>IF(Table1[[#This Row],[Attendees]]&gt;Table1[[#This Row],[Capacity]],1,0)</f>
        <v>0</v>
      </c>
      <c r="N1756" t="str">
        <f>TEXT(Table1[[#This Row],[Date]],"ddd")</f>
        <v>Sun</v>
      </c>
      <c r="O1756" t="str">
        <f>TEXT(Table1[[#This Row],[Date]],"mmm")</f>
        <v>Jul</v>
      </c>
      <c r="P1756" t="str">
        <f>IF(Table1[[#This Row],[Capacity]]&lt;=4,"Small",IF(Table1[[#This Row],[Capacity]]&lt;=8,"Medium","Large"))</f>
        <v>Small</v>
      </c>
      <c r="Q1756" t="str">
        <f>IF(Table1[[#This Row],[Utilization %]]&lt;0.25,"Barely Attended","Normal")</f>
        <v>Normal</v>
      </c>
      <c r="R1756" t="str">
        <f>IF(Table1[[#This Row],[Meeting duration (mins)]]&gt;90,"Long Meeting","Normal")</f>
        <v>Normal</v>
      </c>
    </row>
    <row r="1757" spans="1:18" x14ac:dyDescent="0.2">
      <c r="A1757">
        <v>1758</v>
      </c>
      <c r="B1757" s="1">
        <v>45376</v>
      </c>
      <c r="C1757" s="2" t="s">
        <v>20</v>
      </c>
      <c r="D1757" s="2" t="s">
        <v>36</v>
      </c>
      <c r="E1757" t="s">
        <v>21</v>
      </c>
      <c r="F1757">
        <v>1</v>
      </c>
      <c r="G1757" s="12">
        <v>6</v>
      </c>
      <c r="H1757">
        <v>6</v>
      </c>
      <c r="I1757" t="s">
        <v>22</v>
      </c>
      <c r="J1757" t="s">
        <v>28</v>
      </c>
      <c r="K1757" s="4">
        <f>(Table1[[#This Row],[EndTime]]-Table1[[#This Row],[StartTime]])*1440</f>
        <v>60.000000000000028</v>
      </c>
      <c r="L1757" s="5">
        <f>Table1[[#This Row],[Attendees]]/Table1[[#This Row],[Capacity]]</f>
        <v>1</v>
      </c>
      <c r="M1757">
        <f>IF(Table1[[#This Row],[Attendees]]&gt;Table1[[#This Row],[Capacity]],1,0)</f>
        <v>0</v>
      </c>
      <c r="N1757" t="str">
        <f>TEXT(Table1[[#This Row],[Date]],"ddd")</f>
        <v>Mon</v>
      </c>
      <c r="O1757" t="str">
        <f>TEXT(Table1[[#This Row],[Date]],"mmm")</f>
        <v>Mar</v>
      </c>
      <c r="P1757" t="str">
        <f>IF(Table1[[#This Row],[Capacity]]&lt;=4,"Small",IF(Table1[[#This Row],[Capacity]]&lt;=8,"Medium","Large"))</f>
        <v>Medium</v>
      </c>
      <c r="Q1757" t="str">
        <f>IF(Table1[[#This Row],[Utilization %]]&lt;0.25,"Barely Attended","Normal")</f>
        <v>Normal</v>
      </c>
      <c r="R1757" t="str">
        <f>IF(Table1[[#This Row],[Meeting duration (mins)]]&gt;90,"Long Meeting","Normal")</f>
        <v>Normal</v>
      </c>
    </row>
    <row r="1758" spans="1:18" x14ac:dyDescent="0.2">
      <c r="A1758">
        <v>1759</v>
      </c>
      <c r="B1758" s="1">
        <v>45311</v>
      </c>
      <c r="C1758" s="2" t="s">
        <v>32</v>
      </c>
      <c r="D1758" s="2" t="s">
        <v>26</v>
      </c>
      <c r="E1758" t="s">
        <v>38</v>
      </c>
      <c r="F1758">
        <v>3</v>
      </c>
      <c r="G1758" s="12">
        <v>16</v>
      </c>
      <c r="H1758">
        <v>9</v>
      </c>
      <c r="I1758" t="s">
        <v>27</v>
      </c>
      <c r="J1758" t="s">
        <v>40</v>
      </c>
      <c r="K1758" s="4">
        <f>(Table1[[#This Row],[EndTime]]-Table1[[#This Row],[StartTime]])*1440</f>
        <v>120.00000000000006</v>
      </c>
      <c r="L1758" s="5">
        <f>Table1[[#This Row],[Attendees]]/Table1[[#This Row],[Capacity]]</f>
        <v>0.5625</v>
      </c>
      <c r="M1758">
        <f>IF(Table1[[#This Row],[Attendees]]&gt;Table1[[#This Row],[Capacity]],1,0)</f>
        <v>0</v>
      </c>
      <c r="N1758" t="str">
        <f>TEXT(Table1[[#This Row],[Date]],"ddd")</f>
        <v>Sat</v>
      </c>
      <c r="O1758" t="str">
        <f>TEXT(Table1[[#This Row],[Date]],"mmm")</f>
        <v>Jan</v>
      </c>
      <c r="P1758" t="str">
        <f>IF(Table1[[#This Row],[Capacity]]&lt;=4,"Small",IF(Table1[[#This Row],[Capacity]]&lt;=8,"Medium","Large"))</f>
        <v>Large</v>
      </c>
      <c r="Q1758" t="str">
        <f>IF(Table1[[#This Row],[Utilization %]]&lt;0.25,"Barely Attended","Normal")</f>
        <v>Normal</v>
      </c>
      <c r="R1758" t="str">
        <f>IF(Table1[[#This Row],[Meeting duration (mins)]]&gt;90,"Long Meeting","Normal")</f>
        <v>Long Meeting</v>
      </c>
    </row>
    <row r="1759" spans="1:18" x14ac:dyDescent="0.2">
      <c r="A1759">
        <v>1760</v>
      </c>
      <c r="B1759" s="1">
        <v>45415</v>
      </c>
      <c r="C1759" s="2" t="s">
        <v>37</v>
      </c>
      <c r="D1759" s="2" t="s">
        <v>16</v>
      </c>
      <c r="E1759" t="s">
        <v>21</v>
      </c>
      <c r="F1759">
        <v>1</v>
      </c>
      <c r="G1759" s="12">
        <v>6</v>
      </c>
      <c r="H1759">
        <v>4</v>
      </c>
      <c r="I1759" t="s">
        <v>39</v>
      </c>
      <c r="J1759" t="s">
        <v>14</v>
      </c>
      <c r="K1759" s="4">
        <f>(Table1[[#This Row],[EndTime]]-Table1[[#This Row],[StartTime]])*1440</f>
        <v>59.999999999999943</v>
      </c>
      <c r="L1759" s="5">
        <f>Table1[[#This Row],[Attendees]]/Table1[[#This Row],[Capacity]]</f>
        <v>0.66666666666666663</v>
      </c>
      <c r="M1759">
        <f>IF(Table1[[#This Row],[Attendees]]&gt;Table1[[#This Row],[Capacity]],1,0)</f>
        <v>0</v>
      </c>
      <c r="N1759" t="str">
        <f>TEXT(Table1[[#This Row],[Date]],"ddd")</f>
        <v>Fri</v>
      </c>
      <c r="O1759" t="str">
        <f>TEXT(Table1[[#This Row],[Date]],"mmm")</f>
        <v>May</v>
      </c>
      <c r="P1759" t="str">
        <f>IF(Table1[[#This Row],[Capacity]]&lt;=4,"Small",IF(Table1[[#This Row],[Capacity]]&lt;=8,"Medium","Large"))</f>
        <v>Medium</v>
      </c>
      <c r="Q1759" t="str">
        <f>IF(Table1[[#This Row],[Utilization %]]&lt;0.25,"Barely Attended","Normal")</f>
        <v>Normal</v>
      </c>
      <c r="R1759" t="str">
        <f>IF(Table1[[#This Row],[Meeting duration (mins)]]&gt;90,"Long Meeting","Normal")</f>
        <v>Normal</v>
      </c>
    </row>
    <row r="1760" spans="1:18" x14ac:dyDescent="0.2">
      <c r="A1760">
        <v>1761</v>
      </c>
      <c r="B1760" s="1">
        <v>45301</v>
      </c>
      <c r="C1760" s="2" t="s">
        <v>37</v>
      </c>
      <c r="D1760" s="2" t="s">
        <v>32</v>
      </c>
      <c r="E1760" t="s">
        <v>35</v>
      </c>
      <c r="F1760">
        <v>2</v>
      </c>
      <c r="G1760" s="12">
        <v>10</v>
      </c>
      <c r="H1760">
        <v>8</v>
      </c>
      <c r="I1760" t="s">
        <v>41</v>
      </c>
      <c r="J1760" t="s">
        <v>30</v>
      </c>
      <c r="K1760" s="4">
        <f>(Table1[[#This Row],[EndTime]]-Table1[[#This Row],[StartTime]])*1440</f>
        <v>29.999999999999893</v>
      </c>
      <c r="L1760" s="5">
        <f>Table1[[#This Row],[Attendees]]/Table1[[#This Row],[Capacity]]</f>
        <v>0.8</v>
      </c>
      <c r="M1760">
        <f>IF(Table1[[#This Row],[Attendees]]&gt;Table1[[#This Row],[Capacity]],1,0)</f>
        <v>0</v>
      </c>
      <c r="N1760" t="str">
        <f>TEXT(Table1[[#This Row],[Date]],"ddd")</f>
        <v>Wed</v>
      </c>
      <c r="O1760" t="str">
        <f>TEXT(Table1[[#This Row],[Date]],"mmm")</f>
        <v>Jan</v>
      </c>
      <c r="P1760" t="str">
        <f>IF(Table1[[#This Row],[Capacity]]&lt;=4,"Small",IF(Table1[[#This Row],[Capacity]]&lt;=8,"Medium","Large"))</f>
        <v>Large</v>
      </c>
      <c r="Q1760" t="str">
        <f>IF(Table1[[#This Row],[Utilization %]]&lt;0.25,"Barely Attended","Normal")</f>
        <v>Normal</v>
      </c>
      <c r="R1760" t="str">
        <f>IF(Table1[[#This Row],[Meeting duration (mins)]]&gt;90,"Long Meeting","Normal")</f>
        <v>Normal</v>
      </c>
    </row>
    <row r="1761" spans="1:18" x14ac:dyDescent="0.2">
      <c r="A1761">
        <v>1762</v>
      </c>
      <c r="B1761" s="1">
        <v>45335</v>
      </c>
      <c r="C1761" s="2" t="s">
        <v>11</v>
      </c>
      <c r="D1761" s="2" t="s">
        <v>33</v>
      </c>
      <c r="E1761" t="s">
        <v>25</v>
      </c>
      <c r="F1761">
        <v>1</v>
      </c>
      <c r="G1761" s="12">
        <v>4</v>
      </c>
      <c r="H1761">
        <v>2</v>
      </c>
      <c r="I1761" t="s">
        <v>13</v>
      </c>
      <c r="J1761" t="s">
        <v>14</v>
      </c>
      <c r="K1761" s="4">
        <f>(Table1[[#This Row],[EndTime]]-Table1[[#This Row],[StartTime]])*1440</f>
        <v>29.999999999999893</v>
      </c>
      <c r="L1761" s="5">
        <f>Table1[[#This Row],[Attendees]]/Table1[[#This Row],[Capacity]]</f>
        <v>0.5</v>
      </c>
      <c r="M1761">
        <f>IF(Table1[[#This Row],[Attendees]]&gt;Table1[[#This Row],[Capacity]],1,0)</f>
        <v>0</v>
      </c>
      <c r="N1761" t="str">
        <f>TEXT(Table1[[#This Row],[Date]],"ddd")</f>
        <v>Tue</v>
      </c>
      <c r="O1761" t="str">
        <f>TEXT(Table1[[#This Row],[Date]],"mmm")</f>
        <v>Feb</v>
      </c>
      <c r="P1761" t="str">
        <f>IF(Table1[[#This Row],[Capacity]]&lt;=4,"Small",IF(Table1[[#This Row],[Capacity]]&lt;=8,"Medium","Large"))</f>
        <v>Small</v>
      </c>
      <c r="Q1761" t="str">
        <f>IF(Table1[[#This Row],[Utilization %]]&lt;0.25,"Barely Attended","Normal")</f>
        <v>Normal</v>
      </c>
      <c r="R1761" t="str">
        <f>IF(Table1[[#This Row],[Meeting duration (mins)]]&gt;90,"Long Meeting","Normal")</f>
        <v>Normal</v>
      </c>
    </row>
    <row r="1762" spans="1:18" x14ac:dyDescent="0.2">
      <c r="A1762">
        <v>1763</v>
      </c>
      <c r="B1762" s="1">
        <v>45648</v>
      </c>
      <c r="C1762" s="2" t="s">
        <v>47</v>
      </c>
      <c r="D1762" s="2" t="s">
        <v>34</v>
      </c>
      <c r="E1762" t="s">
        <v>35</v>
      </c>
      <c r="F1762">
        <v>2</v>
      </c>
      <c r="G1762" s="12">
        <v>10</v>
      </c>
      <c r="H1762">
        <v>12</v>
      </c>
      <c r="I1762" t="s">
        <v>22</v>
      </c>
      <c r="J1762" t="s">
        <v>14</v>
      </c>
      <c r="K1762" s="4">
        <f>(Table1[[#This Row],[EndTime]]-Table1[[#This Row],[StartTime]])*1440</f>
        <v>29.999999999999972</v>
      </c>
      <c r="L1762" s="5">
        <f>Table1[[#This Row],[Attendees]]/Table1[[#This Row],[Capacity]]</f>
        <v>1.2</v>
      </c>
      <c r="M1762">
        <f>IF(Table1[[#This Row],[Attendees]]&gt;Table1[[#This Row],[Capacity]],1,0)</f>
        <v>1</v>
      </c>
      <c r="N1762" t="str">
        <f>TEXT(Table1[[#This Row],[Date]],"ddd")</f>
        <v>Sun</v>
      </c>
      <c r="O1762" t="str">
        <f>TEXT(Table1[[#This Row],[Date]],"mmm")</f>
        <v>Dec</v>
      </c>
      <c r="P1762" t="str">
        <f>IF(Table1[[#This Row],[Capacity]]&lt;=4,"Small",IF(Table1[[#This Row],[Capacity]]&lt;=8,"Medium","Large"))</f>
        <v>Large</v>
      </c>
      <c r="Q1762" t="str">
        <f>IF(Table1[[#This Row],[Utilization %]]&lt;0.25,"Barely Attended","Normal")</f>
        <v>Normal</v>
      </c>
      <c r="R1762" t="str">
        <f>IF(Table1[[#This Row],[Meeting duration (mins)]]&gt;90,"Long Meeting","Normal")</f>
        <v>Normal</v>
      </c>
    </row>
    <row r="1763" spans="1:18" x14ac:dyDescent="0.2">
      <c r="A1763">
        <v>1764</v>
      </c>
      <c r="B1763" s="1">
        <v>45492</v>
      </c>
      <c r="C1763" s="2" t="s">
        <v>44</v>
      </c>
      <c r="D1763" s="2" t="s">
        <v>32</v>
      </c>
      <c r="E1763" t="s">
        <v>35</v>
      </c>
      <c r="F1763">
        <v>2</v>
      </c>
      <c r="G1763" s="12">
        <v>10</v>
      </c>
      <c r="H1763">
        <v>8</v>
      </c>
      <c r="I1763" t="s">
        <v>13</v>
      </c>
      <c r="J1763" t="s">
        <v>28</v>
      </c>
      <c r="K1763" s="4">
        <f>(Table1[[#This Row],[EndTime]]-Table1[[#This Row],[StartTime]])*1440</f>
        <v>119.99999999999997</v>
      </c>
      <c r="L1763" s="5">
        <f>Table1[[#This Row],[Attendees]]/Table1[[#This Row],[Capacity]]</f>
        <v>0.8</v>
      </c>
      <c r="M1763">
        <f>IF(Table1[[#This Row],[Attendees]]&gt;Table1[[#This Row],[Capacity]],1,0)</f>
        <v>0</v>
      </c>
      <c r="N1763" t="str">
        <f>TEXT(Table1[[#This Row],[Date]],"ddd")</f>
        <v>Fri</v>
      </c>
      <c r="O1763" t="str">
        <f>TEXT(Table1[[#This Row],[Date]],"mmm")</f>
        <v>Jul</v>
      </c>
      <c r="P1763" t="str">
        <f>IF(Table1[[#This Row],[Capacity]]&lt;=4,"Small",IF(Table1[[#This Row],[Capacity]]&lt;=8,"Medium","Large"))</f>
        <v>Large</v>
      </c>
      <c r="Q1763" t="str">
        <f>IF(Table1[[#This Row],[Utilization %]]&lt;0.25,"Barely Attended","Normal")</f>
        <v>Normal</v>
      </c>
      <c r="R1763" t="str">
        <f>IF(Table1[[#This Row],[Meeting duration (mins)]]&gt;90,"Long Meeting","Normal")</f>
        <v>Long Meeting</v>
      </c>
    </row>
    <row r="1764" spans="1:18" x14ac:dyDescent="0.2">
      <c r="A1764">
        <v>1765</v>
      </c>
      <c r="B1764" s="1">
        <v>45324</v>
      </c>
      <c r="C1764" s="2" t="s">
        <v>15</v>
      </c>
      <c r="D1764" s="2" t="s">
        <v>16</v>
      </c>
      <c r="E1764" t="s">
        <v>25</v>
      </c>
      <c r="F1764">
        <v>1</v>
      </c>
      <c r="G1764" s="12">
        <v>4</v>
      </c>
      <c r="H1764">
        <v>6</v>
      </c>
      <c r="I1764" t="s">
        <v>27</v>
      </c>
      <c r="J1764" t="s">
        <v>30</v>
      </c>
      <c r="K1764" s="4">
        <f>(Table1[[#This Row],[EndTime]]-Table1[[#This Row],[StartTime]])*1440</f>
        <v>119.99999999999997</v>
      </c>
      <c r="L1764" s="5">
        <f>Table1[[#This Row],[Attendees]]/Table1[[#This Row],[Capacity]]</f>
        <v>1.5</v>
      </c>
      <c r="M1764">
        <f>IF(Table1[[#This Row],[Attendees]]&gt;Table1[[#This Row],[Capacity]],1,0)</f>
        <v>1</v>
      </c>
      <c r="N1764" t="str">
        <f>TEXT(Table1[[#This Row],[Date]],"ddd")</f>
        <v>Fri</v>
      </c>
      <c r="O1764" t="str">
        <f>TEXT(Table1[[#This Row],[Date]],"mmm")</f>
        <v>Feb</v>
      </c>
      <c r="P1764" t="str">
        <f>IF(Table1[[#This Row],[Capacity]]&lt;=4,"Small",IF(Table1[[#This Row],[Capacity]]&lt;=8,"Medium","Large"))</f>
        <v>Small</v>
      </c>
      <c r="Q1764" t="str">
        <f>IF(Table1[[#This Row],[Utilization %]]&lt;0.25,"Barely Attended","Normal")</f>
        <v>Normal</v>
      </c>
      <c r="R1764" t="str">
        <f>IF(Table1[[#This Row],[Meeting duration (mins)]]&gt;90,"Long Meeting","Normal")</f>
        <v>Long Meeting</v>
      </c>
    </row>
    <row r="1765" spans="1:18" x14ac:dyDescent="0.2">
      <c r="A1765">
        <v>1766</v>
      </c>
      <c r="B1765" s="1">
        <v>45558</v>
      </c>
      <c r="C1765" s="2" t="s">
        <v>29</v>
      </c>
      <c r="D1765" s="2" t="s">
        <v>16</v>
      </c>
      <c r="E1765" t="s">
        <v>49</v>
      </c>
      <c r="F1765">
        <v>3</v>
      </c>
      <c r="G1765" s="12">
        <v>12</v>
      </c>
      <c r="H1765">
        <v>7</v>
      </c>
      <c r="I1765" t="s">
        <v>42</v>
      </c>
      <c r="J1765" t="s">
        <v>18</v>
      </c>
      <c r="K1765" s="4">
        <f>(Table1[[#This Row],[EndTime]]-Table1[[#This Row],[StartTime]])*1440</f>
        <v>90</v>
      </c>
      <c r="L1765" s="5">
        <f>Table1[[#This Row],[Attendees]]/Table1[[#This Row],[Capacity]]</f>
        <v>0.58333333333333337</v>
      </c>
      <c r="M1765">
        <f>IF(Table1[[#This Row],[Attendees]]&gt;Table1[[#This Row],[Capacity]],1,0)</f>
        <v>0</v>
      </c>
      <c r="N1765" t="str">
        <f>TEXT(Table1[[#This Row],[Date]],"ddd")</f>
        <v>Mon</v>
      </c>
      <c r="O1765" t="str">
        <f>TEXT(Table1[[#This Row],[Date]],"mmm")</f>
        <v>Sep</v>
      </c>
      <c r="P1765" t="str">
        <f>IF(Table1[[#This Row],[Capacity]]&lt;=4,"Small",IF(Table1[[#This Row],[Capacity]]&lt;=8,"Medium","Large"))</f>
        <v>Large</v>
      </c>
      <c r="Q1765" t="str">
        <f>IF(Table1[[#This Row],[Utilization %]]&lt;0.25,"Barely Attended","Normal")</f>
        <v>Normal</v>
      </c>
      <c r="R1765" t="str">
        <f>IF(Table1[[#This Row],[Meeting duration (mins)]]&gt;90,"Long Meeting","Normal")</f>
        <v>Normal</v>
      </c>
    </row>
    <row r="1766" spans="1:18" x14ac:dyDescent="0.2">
      <c r="A1766">
        <v>1767</v>
      </c>
      <c r="B1766" s="1">
        <v>45388</v>
      </c>
      <c r="C1766" s="2" t="s">
        <v>37</v>
      </c>
      <c r="D1766" s="2" t="s">
        <v>10</v>
      </c>
      <c r="E1766" t="s">
        <v>38</v>
      </c>
      <c r="F1766">
        <v>3</v>
      </c>
      <c r="G1766" s="12">
        <v>16</v>
      </c>
      <c r="H1766">
        <v>9</v>
      </c>
      <c r="I1766" t="s">
        <v>22</v>
      </c>
      <c r="J1766" t="s">
        <v>23</v>
      </c>
      <c r="K1766" s="4">
        <f>(Table1[[#This Row],[EndTime]]-Table1[[#This Row],[StartTime]])*1440</f>
        <v>90</v>
      </c>
      <c r="L1766" s="5">
        <f>Table1[[#This Row],[Attendees]]/Table1[[#This Row],[Capacity]]</f>
        <v>0.5625</v>
      </c>
      <c r="M1766">
        <f>IF(Table1[[#This Row],[Attendees]]&gt;Table1[[#This Row],[Capacity]],1,0)</f>
        <v>0</v>
      </c>
      <c r="N1766" t="str">
        <f>TEXT(Table1[[#This Row],[Date]],"ddd")</f>
        <v>Sat</v>
      </c>
      <c r="O1766" t="str">
        <f>TEXT(Table1[[#This Row],[Date]],"mmm")</f>
        <v>Apr</v>
      </c>
      <c r="P1766" t="str">
        <f>IF(Table1[[#This Row],[Capacity]]&lt;=4,"Small",IF(Table1[[#This Row],[Capacity]]&lt;=8,"Medium","Large"))</f>
        <v>Large</v>
      </c>
      <c r="Q1766" t="str">
        <f>IF(Table1[[#This Row],[Utilization %]]&lt;0.25,"Barely Attended","Normal")</f>
        <v>Normal</v>
      </c>
      <c r="R1766" t="str">
        <f>IF(Table1[[#This Row],[Meeting duration (mins)]]&gt;90,"Long Meeting","Normal")</f>
        <v>Normal</v>
      </c>
    </row>
    <row r="1767" spans="1:18" x14ac:dyDescent="0.2">
      <c r="A1767">
        <v>1768</v>
      </c>
      <c r="B1767" s="1">
        <v>45648</v>
      </c>
      <c r="C1767" s="2" t="s">
        <v>33</v>
      </c>
      <c r="D1767" s="2" t="s">
        <v>46</v>
      </c>
      <c r="E1767" t="s">
        <v>38</v>
      </c>
      <c r="F1767">
        <v>3</v>
      </c>
      <c r="G1767" s="12">
        <v>16</v>
      </c>
      <c r="H1767">
        <v>8</v>
      </c>
      <c r="I1767" t="s">
        <v>17</v>
      </c>
      <c r="J1767" t="s">
        <v>14</v>
      </c>
      <c r="K1767" s="4">
        <f>(Table1[[#This Row],[EndTime]]-Table1[[#This Row],[StartTime]])*1440</f>
        <v>90</v>
      </c>
      <c r="L1767" s="5">
        <f>Table1[[#This Row],[Attendees]]/Table1[[#This Row],[Capacity]]</f>
        <v>0.5</v>
      </c>
      <c r="M1767">
        <f>IF(Table1[[#This Row],[Attendees]]&gt;Table1[[#This Row],[Capacity]],1,0)</f>
        <v>0</v>
      </c>
      <c r="N1767" t="str">
        <f>TEXT(Table1[[#This Row],[Date]],"ddd")</f>
        <v>Sun</v>
      </c>
      <c r="O1767" t="str">
        <f>TEXT(Table1[[#This Row],[Date]],"mmm")</f>
        <v>Dec</v>
      </c>
      <c r="P1767" t="str">
        <f>IF(Table1[[#This Row],[Capacity]]&lt;=4,"Small",IF(Table1[[#This Row],[Capacity]]&lt;=8,"Medium","Large"))</f>
        <v>Large</v>
      </c>
      <c r="Q1767" t="str">
        <f>IF(Table1[[#This Row],[Utilization %]]&lt;0.25,"Barely Attended","Normal")</f>
        <v>Normal</v>
      </c>
      <c r="R1767" t="str">
        <f>IF(Table1[[#This Row],[Meeting duration (mins)]]&gt;90,"Long Meeting","Normal")</f>
        <v>Normal</v>
      </c>
    </row>
    <row r="1768" spans="1:18" x14ac:dyDescent="0.2">
      <c r="A1768">
        <v>1769</v>
      </c>
      <c r="B1768" s="1">
        <v>45514</v>
      </c>
      <c r="C1768" s="2" t="s">
        <v>26</v>
      </c>
      <c r="D1768" s="2" t="s">
        <v>24</v>
      </c>
      <c r="E1768" t="s">
        <v>49</v>
      </c>
      <c r="F1768">
        <v>3</v>
      </c>
      <c r="G1768" s="12">
        <v>12</v>
      </c>
      <c r="H1768">
        <v>9</v>
      </c>
      <c r="I1768" t="s">
        <v>17</v>
      </c>
      <c r="J1768" t="s">
        <v>30</v>
      </c>
      <c r="K1768" s="4">
        <f>(Table1[[#This Row],[EndTime]]-Table1[[#This Row],[StartTime]])*1440</f>
        <v>120.00000000000006</v>
      </c>
      <c r="L1768" s="5">
        <f>Table1[[#This Row],[Attendees]]/Table1[[#This Row],[Capacity]]</f>
        <v>0.75</v>
      </c>
      <c r="M1768">
        <f>IF(Table1[[#This Row],[Attendees]]&gt;Table1[[#This Row],[Capacity]],1,0)</f>
        <v>0</v>
      </c>
      <c r="N1768" t="str">
        <f>TEXT(Table1[[#This Row],[Date]],"ddd")</f>
        <v>Sat</v>
      </c>
      <c r="O1768" t="str">
        <f>TEXT(Table1[[#This Row],[Date]],"mmm")</f>
        <v>Aug</v>
      </c>
      <c r="P1768" t="str">
        <f>IF(Table1[[#This Row],[Capacity]]&lt;=4,"Small",IF(Table1[[#This Row],[Capacity]]&lt;=8,"Medium","Large"))</f>
        <v>Large</v>
      </c>
      <c r="Q1768" t="str">
        <f>IF(Table1[[#This Row],[Utilization %]]&lt;0.25,"Barely Attended","Normal")</f>
        <v>Normal</v>
      </c>
      <c r="R1768" t="str">
        <f>IF(Table1[[#This Row],[Meeting duration (mins)]]&gt;90,"Long Meeting","Normal")</f>
        <v>Long Meeting</v>
      </c>
    </row>
    <row r="1769" spans="1:18" x14ac:dyDescent="0.2">
      <c r="A1769">
        <v>1770</v>
      </c>
      <c r="B1769" s="1">
        <v>45517</v>
      </c>
      <c r="C1769" s="2" t="s">
        <v>31</v>
      </c>
      <c r="D1769" s="2" t="s">
        <v>48</v>
      </c>
      <c r="E1769" t="s">
        <v>49</v>
      </c>
      <c r="F1769">
        <v>3</v>
      </c>
      <c r="G1769" s="12">
        <v>12</v>
      </c>
      <c r="H1769">
        <v>15</v>
      </c>
      <c r="I1769" t="s">
        <v>22</v>
      </c>
      <c r="J1769" t="s">
        <v>40</v>
      </c>
      <c r="K1769" s="4">
        <f>(Table1[[#This Row],[EndTime]]-Table1[[#This Row],[StartTime]])*1440</f>
        <v>90</v>
      </c>
      <c r="L1769" s="5">
        <f>Table1[[#This Row],[Attendees]]/Table1[[#This Row],[Capacity]]</f>
        <v>1.25</v>
      </c>
      <c r="M1769">
        <f>IF(Table1[[#This Row],[Attendees]]&gt;Table1[[#This Row],[Capacity]],1,0)</f>
        <v>1</v>
      </c>
      <c r="N1769" t="str">
        <f>TEXT(Table1[[#This Row],[Date]],"ddd")</f>
        <v>Tue</v>
      </c>
      <c r="O1769" t="str">
        <f>TEXT(Table1[[#This Row],[Date]],"mmm")</f>
        <v>Aug</v>
      </c>
      <c r="P1769" t="str">
        <f>IF(Table1[[#This Row],[Capacity]]&lt;=4,"Small",IF(Table1[[#This Row],[Capacity]]&lt;=8,"Medium","Large"))</f>
        <v>Large</v>
      </c>
      <c r="Q1769" t="str">
        <f>IF(Table1[[#This Row],[Utilization %]]&lt;0.25,"Barely Attended","Normal")</f>
        <v>Normal</v>
      </c>
      <c r="R1769" t="str">
        <f>IF(Table1[[#This Row],[Meeting duration (mins)]]&gt;90,"Long Meeting","Normal")</f>
        <v>Normal</v>
      </c>
    </row>
    <row r="1770" spans="1:18" x14ac:dyDescent="0.2">
      <c r="A1770">
        <v>1771</v>
      </c>
      <c r="B1770" s="1">
        <v>45520</v>
      </c>
      <c r="C1770" s="2" t="s">
        <v>44</v>
      </c>
      <c r="D1770" s="2" t="s">
        <v>29</v>
      </c>
      <c r="E1770" t="s">
        <v>38</v>
      </c>
      <c r="F1770">
        <v>3</v>
      </c>
      <c r="G1770" s="12">
        <v>16</v>
      </c>
      <c r="H1770">
        <v>2</v>
      </c>
      <c r="I1770" t="s">
        <v>39</v>
      </c>
      <c r="J1770" t="s">
        <v>30</v>
      </c>
      <c r="K1770" s="4">
        <f>(Table1[[#This Row],[EndTime]]-Table1[[#This Row],[StartTime]])*1440</f>
        <v>60.000000000000028</v>
      </c>
      <c r="L1770" s="5">
        <f>Table1[[#This Row],[Attendees]]/Table1[[#This Row],[Capacity]]</f>
        <v>0.125</v>
      </c>
      <c r="M1770">
        <f>IF(Table1[[#This Row],[Attendees]]&gt;Table1[[#This Row],[Capacity]],1,0)</f>
        <v>0</v>
      </c>
      <c r="N1770" t="str">
        <f>TEXT(Table1[[#This Row],[Date]],"ddd")</f>
        <v>Fri</v>
      </c>
      <c r="O1770" t="str">
        <f>TEXT(Table1[[#This Row],[Date]],"mmm")</f>
        <v>Aug</v>
      </c>
      <c r="P1770" t="str">
        <f>IF(Table1[[#This Row],[Capacity]]&lt;=4,"Small",IF(Table1[[#This Row],[Capacity]]&lt;=8,"Medium","Large"))</f>
        <v>Large</v>
      </c>
      <c r="Q1770" t="str">
        <f>IF(Table1[[#This Row],[Utilization %]]&lt;0.25,"Barely Attended","Normal")</f>
        <v>Barely Attended</v>
      </c>
      <c r="R1770" t="str">
        <f>IF(Table1[[#This Row],[Meeting duration (mins)]]&gt;90,"Long Meeting","Normal")</f>
        <v>Normal</v>
      </c>
    </row>
    <row r="1771" spans="1:18" x14ac:dyDescent="0.2">
      <c r="A1771">
        <v>1772</v>
      </c>
      <c r="B1771" s="1">
        <v>45402</v>
      </c>
      <c r="C1771" s="2" t="s">
        <v>29</v>
      </c>
      <c r="D1771" s="2" t="s">
        <v>32</v>
      </c>
      <c r="E1771" t="s">
        <v>35</v>
      </c>
      <c r="F1771">
        <v>2</v>
      </c>
      <c r="G1771" s="12">
        <v>10</v>
      </c>
      <c r="H1771">
        <v>12</v>
      </c>
      <c r="I1771" t="s">
        <v>41</v>
      </c>
      <c r="J1771" t="s">
        <v>28</v>
      </c>
      <c r="K1771" s="4">
        <f>(Table1[[#This Row],[EndTime]]-Table1[[#This Row],[StartTime]])*1440</f>
        <v>59.999999999999943</v>
      </c>
      <c r="L1771" s="5">
        <f>Table1[[#This Row],[Attendees]]/Table1[[#This Row],[Capacity]]</f>
        <v>1.2</v>
      </c>
      <c r="M1771">
        <f>IF(Table1[[#This Row],[Attendees]]&gt;Table1[[#This Row],[Capacity]],1,0)</f>
        <v>1</v>
      </c>
      <c r="N1771" t="str">
        <f>TEXT(Table1[[#This Row],[Date]],"ddd")</f>
        <v>Sat</v>
      </c>
      <c r="O1771" t="str">
        <f>TEXT(Table1[[#This Row],[Date]],"mmm")</f>
        <v>Apr</v>
      </c>
      <c r="P1771" t="str">
        <f>IF(Table1[[#This Row],[Capacity]]&lt;=4,"Small",IF(Table1[[#This Row],[Capacity]]&lt;=8,"Medium","Large"))</f>
        <v>Large</v>
      </c>
      <c r="Q1771" t="str">
        <f>IF(Table1[[#This Row],[Utilization %]]&lt;0.25,"Barely Attended","Normal")</f>
        <v>Normal</v>
      </c>
      <c r="R1771" t="str">
        <f>IF(Table1[[#This Row],[Meeting duration (mins)]]&gt;90,"Long Meeting","Normal")</f>
        <v>Normal</v>
      </c>
    </row>
    <row r="1772" spans="1:18" x14ac:dyDescent="0.2">
      <c r="A1772">
        <v>1773</v>
      </c>
      <c r="B1772" s="1">
        <v>45446</v>
      </c>
      <c r="C1772" s="2" t="s">
        <v>16</v>
      </c>
      <c r="D1772" s="2" t="s">
        <v>26</v>
      </c>
      <c r="E1772" t="s">
        <v>21</v>
      </c>
      <c r="F1772">
        <v>1</v>
      </c>
      <c r="G1772" s="12">
        <v>6</v>
      </c>
      <c r="H1772">
        <v>3</v>
      </c>
      <c r="I1772" t="s">
        <v>42</v>
      </c>
      <c r="J1772" t="s">
        <v>18</v>
      </c>
      <c r="K1772" s="4">
        <f>(Table1[[#This Row],[EndTime]]-Table1[[#This Row],[StartTime]])*1440</f>
        <v>90</v>
      </c>
      <c r="L1772" s="5">
        <f>Table1[[#This Row],[Attendees]]/Table1[[#This Row],[Capacity]]</f>
        <v>0.5</v>
      </c>
      <c r="M1772">
        <f>IF(Table1[[#This Row],[Attendees]]&gt;Table1[[#This Row],[Capacity]],1,0)</f>
        <v>0</v>
      </c>
      <c r="N1772" t="str">
        <f>TEXT(Table1[[#This Row],[Date]],"ddd")</f>
        <v>Mon</v>
      </c>
      <c r="O1772" t="str">
        <f>TEXT(Table1[[#This Row],[Date]],"mmm")</f>
        <v>Jun</v>
      </c>
      <c r="P1772" t="str">
        <f>IF(Table1[[#This Row],[Capacity]]&lt;=4,"Small",IF(Table1[[#This Row],[Capacity]]&lt;=8,"Medium","Large"))</f>
        <v>Medium</v>
      </c>
      <c r="Q1772" t="str">
        <f>IF(Table1[[#This Row],[Utilization %]]&lt;0.25,"Barely Attended","Normal")</f>
        <v>Normal</v>
      </c>
      <c r="R1772" t="str">
        <f>IF(Table1[[#This Row],[Meeting duration (mins)]]&gt;90,"Long Meeting","Normal")</f>
        <v>Normal</v>
      </c>
    </row>
    <row r="1773" spans="1:18" x14ac:dyDescent="0.2">
      <c r="A1773">
        <v>1774</v>
      </c>
      <c r="B1773" s="1">
        <v>45421</v>
      </c>
      <c r="C1773" s="2" t="s">
        <v>20</v>
      </c>
      <c r="D1773" s="2" t="s">
        <v>15</v>
      </c>
      <c r="E1773" t="s">
        <v>25</v>
      </c>
      <c r="F1773">
        <v>1</v>
      </c>
      <c r="G1773" s="12">
        <v>4</v>
      </c>
      <c r="H1773">
        <v>7</v>
      </c>
      <c r="I1773" t="s">
        <v>39</v>
      </c>
      <c r="J1773" t="s">
        <v>28</v>
      </c>
      <c r="K1773" s="4">
        <f>(Table1[[#This Row],[EndTime]]-Table1[[#This Row],[StartTime]])*1440</f>
        <v>120.00000000000006</v>
      </c>
      <c r="L1773" s="5">
        <f>Table1[[#This Row],[Attendees]]/Table1[[#This Row],[Capacity]]</f>
        <v>1.75</v>
      </c>
      <c r="M1773">
        <f>IF(Table1[[#This Row],[Attendees]]&gt;Table1[[#This Row],[Capacity]],1,0)</f>
        <v>1</v>
      </c>
      <c r="N1773" t="str">
        <f>TEXT(Table1[[#This Row],[Date]],"ddd")</f>
        <v>Thu</v>
      </c>
      <c r="O1773" t="str">
        <f>TEXT(Table1[[#This Row],[Date]],"mmm")</f>
        <v>May</v>
      </c>
      <c r="P1773" t="str">
        <f>IF(Table1[[#This Row],[Capacity]]&lt;=4,"Small",IF(Table1[[#This Row],[Capacity]]&lt;=8,"Medium","Large"))</f>
        <v>Small</v>
      </c>
      <c r="Q1773" t="str">
        <f>IF(Table1[[#This Row],[Utilization %]]&lt;0.25,"Barely Attended","Normal")</f>
        <v>Normal</v>
      </c>
      <c r="R1773" t="str">
        <f>IF(Table1[[#This Row],[Meeting duration (mins)]]&gt;90,"Long Meeting","Normal")</f>
        <v>Long Meeting</v>
      </c>
    </row>
    <row r="1774" spans="1:18" x14ac:dyDescent="0.2">
      <c r="A1774">
        <v>1775</v>
      </c>
      <c r="B1774" s="1">
        <v>45337</v>
      </c>
      <c r="C1774" s="2" t="s">
        <v>34</v>
      </c>
      <c r="D1774" s="2" t="s">
        <v>36</v>
      </c>
      <c r="E1774" t="s">
        <v>49</v>
      </c>
      <c r="F1774">
        <v>3</v>
      </c>
      <c r="G1774" s="12">
        <v>12</v>
      </c>
      <c r="H1774">
        <v>13</v>
      </c>
      <c r="I1774" t="s">
        <v>17</v>
      </c>
      <c r="J1774" t="s">
        <v>18</v>
      </c>
      <c r="K1774" s="4">
        <f>(Table1[[#This Row],[EndTime]]-Table1[[#This Row],[StartTime]])*1440</f>
        <v>90</v>
      </c>
      <c r="L1774" s="5">
        <f>Table1[[#This Row],[Attendees]]/Table1[[#This Row],[Capacity]]</f>
        <v>1.0833333333333333</v>
      </c>
      <c r="M1774">
        <f>IF(Table1[[#This Row],[Attendees]]&gt;Table1[[#This Row],[Capacity]],1,0)</f>
        <v>1</v>
      </c>
      <c r="N1774" t="str">
        <f>TEXT(Table1[[#This Row],[Date]],"ddd")</f>
        <v>Thu</v>
      </c>
      <c r="O1774" t="str">
        <f>TEXT(Table1[[#This Row],[Date]],"mmm")</f>
        <v>Feb</v>
      </c>
      <c r="P1774" t="str">
        <f>IF(Table1[[#This Row],[Capacity]]&lt;=4,"Small",IF(Table1[[#This Row],[Capacity]]&lt;=8,"Medium","Large"))</f>
        <v>Large</v>
      </c>
      <c r="Q1774" t="str">
        <f>IF(Table1[[#This Row],[Utilization %]]&lt;0.25,"Barely Attended","Normal")</f>
        <v>Normal</v>
      </c>
      <c r="R1774" t="str">
        <f>IF(Table1[[#This Row],[Meeting duration (mins)]]&gt;90,"Long Meeting","Normal")</f>
        <v>Normal</v>
      </c>
    </row>
    <row r="1775" spans="1:18" x14ac:dyDescent="0.2">
      <c r="A1775">
        <v>1776</v>
      </c>
      <c r="B1775" s="1">
        <v>45586</v>
      </c>
      <c r="C1775" s="2" t="s">
        <v>20</v>
      </c>
      <c r="D1775" s="2" t="s">
        <v>44</v>
      </c>
      <c r="E1775" t="s">
        <v>21</v>
      </c>
      <c r="F1775">
        <v>1</v>
      </c>
      <c r="G1775" s="12">
        <v>6</v>
      </c>
      <c r="H1775">
        <v>5</v>
      </c>
      <c r="I1775" t="s">
        <v>27</v>
      </c>
      <c r="J1775" t="s">
        <v>40</v>
      </c>
      <c r="K1775" s="4">
        <f>(Table1[[#This Row],[EndTime]]-Table1[[#This Row],[StartTime]])*1440</f>
        <v>90</v>
      </c>
      <c r="L1775" s="5">
        <f>Table1[[#This Row],[Attendees]]/Table1[[#This Row],[Capacity]]</f>
        <v>0.83333333333333337</v>
      </c>
      <c r="M1775">
        <f>IF(Table1[[#This Row],[Attendees]]&gt;Table1[[#This Row],[Capacity]],1,0)</f>
        <v>0</v>
      </c>
      <c r="N1775" t="str">
        <f>TEXT(Table1[[#This Row],[Date]],"ddd")</f>
        <v>Mon</v>
      </c>
      <c r="O1775" t="str">
        <f>TEXT(Table1[[#This Row],[Date]],"mmm")</f>
        <v>Oct</v>
      </c>
      <c r="P1775" t="str">
        <f>IF(Table1[[#This Row],[Capacity]]&lt;=4,"Small",IF(Table1[[#This Row],[Capacity]]&lt;=8,"Medium","Large"))</f>
        <v>Medium</v>
      </c>
      <c r="Q1775" t="str">
        <f>IF(Table1[[#This Row],[Utilization %]]&lt;0.25,"Barely Attended","Normal")</f>
        <v>Normal</v>
      </c>
      <c r="R1775" t="str">
        <f>IF(Table1[[#This Row],[Meeting duration (mins)]]&gt;90,"Long Meeting","Normal")</f>
        <v>Normal</v>
      </c>
    </row>
    <row r="1776" spans="1:18" x14ac:dyDescent="0.2">
      <c r="A1776">
        <v>1777</v>
      </c>
      <c r="B1776" s="1">
        <v>45526</v>
      </c>
      <c r="C1776" s="2" t="s">
        <v>31</v>
      </c>
      <c r="D1776" s="2" t="s">
        <v>24</v>
      </c>
      <c r="E1776" t="s">
        <v>38</v>
      </c>
      <c r="F1776">
        <v>3</v>
      </c>
      <c r="G1776" s="12">
        <v>16</v>
      </c>
      <c r="H1776">
        <v>5</v>
      </c>
      <c r="I1776" t="s">
        <v>17</v>
      </c>
      <c r="J1776" t="s">
        <v>23</v>
      </c>
      <c r="K1776" s="4">
        <f>(Table1[[#This Row],[EndTime]]-Table1[[#This Row],[StartTime]])*1440</f>
        <v>30.000000000000053</v>
      </c>
      <c r="L1776" s="5">
        <f>Table1[[#This Row],[Attendees]]/Table1[[#This Row],[Capacity]]</f>
        <v>0.3125</v>
      </c>
      <c r="M1776">
        <f>IF(Table1[[#This Row],[Attendees]]&gt;Table1[[#This Row],[Capacity]],1,0)</f>
        <v>0</v>
      </c>
      <c r="N1776" t="str">
        <f>TEXT(Table1[[#This Row],[Date]],"ddd")</f>
        <v>Thu</v>
      </c>
      <c r="O1776" t="str">
        <f>TEXT(Table1[[#This Row],[Date]],"mmm")</f>
        <v>Aug</v>
      </c>
      <c r="P1776" t="str">
        <f>IF(Table1[[#This Row],[Capacity]]&lt;=4,"Small",IF(Table1[[#This Row],[Capacity]]&lt;=8,"Medium","Large"))</f>
        <v>Large</v>
      </c>
      <c r="Q1776" t="str">
        <f>IF(Table1[[#This Row],[Utilization %]]&lt;0.25,"Barely Attended","Normal")</f>
        <v>Normal</v>
      </c>
      <c r="R1776" t="str">
        <f>IF(Table1[[#This Row],[Meeting duration (mins)]]&gt;90,"Long Meeting","Normal")</f>
        <v>Normal</v>
      </c>
    </row>
    <row r="1777" spans="1:18" x14ac:dyDescent="0.2">
      <c r="A1777">
        <v>1778</v>
      </c>
      <c r="B1777" s="1">
        <v>45451</v>
      </c>
      <c r="C1777" s="2" t="s">
        <v>47</v>
      </c>
      <c r="D1777" s="2" t="s">
        <v>34</v>
      </c>
      <c r="E1777" t="s">
        <v>38</v>
      </c>
      <c r="F1777">
        <v>3</v>
      </c>
      <c r="G1777" s="12">
        <v>16</v>
      </c>
      <c r="H1777">
        <v>7</v>
      </c>
      <c r="I1777" t="s">
        <v>42</v>
      </c>
      <c r="J1777" t="s">
        <v>23</v>
      </c>
      <c r="K1777" s="4">
        <f>(Table1[[#This Row],[EndTime]]-Table1[[#This Row],[StartTime]])*1440</f>
        <v>29.999999999999972</v>
      </c>
      <c r="L1777" s="5">
        <f>Table1[[#This Row],[Attendees]]/Table1[[#This Row],[Capacity]]</f>
        <v>0.4375</v>
      </c>
      <c r="M1777">
        <f>IF(Table1[[#This Row],[Attendees]]&gt;Table1[[#This Row],[Capacity]],1,0)</f>
        <v>0</v>
      </c>
      <c r="N1777" t="str">
        <f>TEXT(Table1[[#This Row],[Date]],"ddd")</f>
        <v>Sat</v>
      </c>
      <c r="O1777" t="str">
        <f>TEXT(Table1[[#This Row],[Date]],"mmm")</f>
        <v>Jun</v>
      </c>
      <c r="P1777" t="str">
        <f>IF(Table1[[#This Row],[Capacity]]&lt;=4,"Small",IF(Table1[[#This Row],[Capacity]]&lt;=8,"Medium","Large"))</f>
        <v>Large</v>
      </c>
      <c r="Q1777" t="str">
        <f>IF(Table1[[#This Row],[Utilization %]]&lt;0.25,"Barely Attended","Normal")</f>
        <v>Normal</v>
      </c>
      <c r="R1777" t="str">
        <f>IF(Table1[[#This Row],[Meeting duration (mins)]]&gt;90,"Long Meeting","Normal")</f>
        <v>Normal</v>
      </c>
    </row>
    <row r="1778" spans="1:18" x14ac:dyDescent="0.2">
      <c r="A1778">
        <v>1779</v>
      </c>
      <c r="B1778" s="1">
        <v>45554</v>
      </c>
      <c r="C1778" s="2" t="s">
        <v>37</v>
      </c>
      <c r="D1778" s="2" t="s">
        <v>16</v>
      </c>
      <c r="E1778" t="s">
        <v>25</v>
      </c>
      <c r="F1778">
        <v>1</v>
      </c>
      <c r="G1778" s="12">
        <v>4</v>
      </c>
      <c r="H1778">
        <v>6</v>
      </c>
      <c r="I1778" t="s">
        <v>39</v>
      </c>
      <c r="J1778" t="s">
        <v>40</v>
      </c>
      <c r="K1778" s="4">
        <f>(Table1[[#This Row],[EndTime]]-Table1[[#This Row],[StartTime]])*1440</f>
        <v>59.999999999999943</v>
      </c>
      <c r="L1778" s="5">
        <f>Table1[[#This Row],[Attendees]]/Table1[[#This Row],[Capacity]]</f>
        <v>1.5</v>
      </c>
      <c r="M1778">
        <f>IF(Table1[[#This Row],[Attendees]]&gt;Table1[[#This Row],[Capacity]],1,0)</f>
        <v>1</v>
      </c>
      <c r="N1778" t="str">
        <f>TEXT(Table1[[#This Row],[Date]],"ddd")</f>
        <v>Thu</v>
      </c>
      <c r="O1778" t="str">
        <f>TEXT(Table1[[#This Row],[Date]],"mmm")</f>
        <v>Sep</v>
      </c>
      <c r="P1778" t="str">
        <f>IF(Table1[[#This Row],[Capacity]]&lt;=4,"Small",IF(Table1[[#This Row],[Capacity]]&lt;=8,"Medium","Large"))</f>
        <v>Small</v>
      </c>
      <c r="Q1778" t="str">
        <f>IF(Table1[[#This Row],[Utilization %]]&lt;0.25,"Barely Attended","Normal")</f>
        <v>Normal</v>
      </c>
      <c r="R1778" t="str">
        <f>IF(Table1[[#This Row],[Meeting duration (mins)]]&gt;90,"Long Meeting","Normal")</f>
        <v>Normal</v>
      </c>
    </row>
    <row r="1779" spans="1:18" x14ac:dyDescent="0.2">
      <c r="A1779">
        <v>1780</v>
      </c>
      <c r="B1779" s="1">
        <v>45595</v>
      </c>
      <c r="C1779" s="2" t="s">
        <v>16</v>
      </c>
      <c r="D1779" s="2" t="s">
        <v>45</v>
      </c>
      <c r="E1779" t="s">
        <v>21</v>
      </c>
      <c r="F1779">
        <v>1</v>
      </c>
      <c r="G1779" s="12">
        <v>6</v>
      </c>
      <c r="H1779">
        <v>5</v>
      </c>
      <c r="I1779" t="s">
        <v>41</v>
      </c>
      <c r="J1779" t="s">
        <v>23</v>
      </c>
      <c r="K1779" s="4">
        <f>(Table1[[#This Row],[EndTime]]-Table1[[#This Row],[StartTime]])*1440</f>
        <v>59.999999999999943</v>
      </c>
      <c r="L1779" s="5">
        <f>Table1[[#This Row],[Attendees]]/Table1[[#This Row],[Capacity]]</f>
        <v>0.83333333333333337</v>
      </c>
      <c r="M1779">
        <f>IF(Table1[[#This Row],[Attendees]]&gt;Table1[[#This Row],[Capacity]],1,0)</f>
        <v>0</v>
      </c>
      <c r="N1779" t="str">
        <f>TEXT(Table1[[#This Row],[Date]],"ddd")</f>
        <v>Wed</v>
      </c>
      <c r="O1779" t="str">
        <f>TEXT(Table1[[#This Row],[Date]],"mmm")</f>
        <v>Oct</v>
      </c>
      <c r="P1779" t="str">
        <f>IF(Table1[[#This Row],[Capacity]]&lt;=4,"Small",IF(Table1[[#This Row],[Capacity]]&lt;=8,"Medium","Large"))</f>
        <v>Medium</v>
      </c>
      <c r="Q1779" t="str">
        <f>IF(Table1[[#This Row],[Utilization %]]&lt;0.25,"Barely Attended","Normal")</f>
        <v>Normal</v>
      </c>
      <c r="R1779" t="str">
        <f>IF(Table1[[#This Row],[Meeting duration (mins)]]&gt;90,"Long Meeting","Normal")</f>
        <v>Normal</v>
      </c>
    </row>
    <row r="1780" spans="1:18" x14ac:dyDescent="0.2">
      <c r="A1780">
        <v>1781</v>
      </c>
      <c r="B1780" s="1">
        <v>45426</v>
      </c>
      <c r="C1780" s="2" t="s">
        <v>10</v>
      </c>
      <c r="D1780" s="2" t="s">
        <v>45</v>
      </c>
      <c r="E1780" t="s">
        <v>38</v>
      </c>
      <c r="F1780">
        <v>3</v>
      </c>
      <c r="G1780" s="12">
        <v>16</v>
      </c>
      <c r="H1780">
        <v>7</v>
      </c>
      <c r="I1780" t="s">
        <v>13</v>
      </c>
      <c r="J1780" t="s">
        <v>30</v>
      </c>
      <c r="K1780" s="4">
        <f>(Table1[[#This Row],[EndTime]]-Table1[[#This Row],[StartTime]])*1440</f>
        <v>29.999999999999893</v>
      </c>
      <c r="L1780" s="5">
        <f>Table1[[#This Row],[Attendees]]/Table1[[#This Row],[Capacity]]</f>
        <v>0.4375</v>
      </c>
      <c r="M1780">
        <f>IF(Table1[[#This Row],[Attendees]]&gt;Table1[[#This Row],[Capacity]],1,0)</f>
        <v>0</v>
      </c>
      <c r="N1780" t="str">
        <f>TEXT(Table1[[#This Row],[Date]],"ddd")</f>
        <v>Tue</v>
      </c>
      <c r="O1780" t="str">
        <f>TEXT(Table1[[#This Row],[Date]],"mmm")</f>
        <v>May</v>
      </c>
      <c r="P1780" t="str">
        <f>IF(Table1[[#This Row],[Capacity]]&lt;=4,"Small",IF(Table1[[#This Row],[Capacity]]&lt;=8,"Medium","Large"))</f>
        <v>Large</v>
      </c>
      <c r="Q1780" t="str">
        <f>IF(Table1[[#This Row],[Utilization %]]&lt;0.25,"Barely Attended","Normal")</f>
        <v>Normal</v>
      </c>
      <c r="R1780" t="str">
        <f>IF(Table1[[#This Row],[Meeting duration (mins)]]&gt;90,"Long Meeting","Normal")</f>
        <v>Normal</v>
      </c>
    </row>
    <row r="1781" spans="1:18" x14ac:dyDescent="0.2">
      <c r="A1781">
        <v>1782</v>
      </c>
      <c r="B1781" s="1">
        <v>45300</v>
      </c>
      <c r="C1781" s="2" t="s">
        <v>47</v>
      </c>
      <c r="D1781" s="2" t="s">
        <v>43</v>
      </c>
      <c r="E1781" t="s">
        <v>21</v>
      </c>
      <c r="F1781">
        <v>1</v>
      </c>
      <c r="G1781" s="12">
        <v>6</v>
      </c>
      <c r="H1781">
        <v>1</v>
      </c>
      <c r="I1781" t="s">
        <v>41</v>
      </c>
      <c r="J1781" t="s">
        <v>28</v>
      </c>
      <c r="K1781" s="4">
        <f>(Table1[[#This Row],[EndTime]]-Table1[[#This Row],[StartTime]])*1440</f>
        <v>90</v>
      </c>
      <c r="L1781" s="5">
        <f>Table1[[#This Row],[Attendees]]/Table1[[#This Row],[Capacity]]</f>
        <v>0.16666666666666666</v>
      </c>
      <c r="M1781">
        <f>IF(Table1[[#This Row],[Attendees]]&gt;Table1[[#This Row],[Capacity]],1,0)</f>
        <v>0</v>
      </c>
      <c r="N1781" t="str">
        <f>TEXT(Table1[[#This Row],[Date]],"ddd")</f>
        <v>Tue</v>
      </c>
      <c r="O1781" t="str">
        <f>TEXT(Table1[[#This Row],[Date]],"mmm")</f>
        <v>Jan</v>
      </c>
      <c r="P1781" t="str">
        <f>IF(Table1[[#This Row],[Capacity]]&lt;=4,"Small",IF(Table1[[#This Row],[Capacity]]&lt;=8,"Medium","Large"))</f>
        <v>Medium</v>
      </c>
      <c r="Q1781" t="str">
        <f>IF(Table1[[#This Row],[Utilization %]]&lt;0.25,"Barely Attended","Normal")</f>
        <v>Barely Attended</v>
      </c>
      <c r="R1781" t="str">
        <f>IF(Table1[[#This Row],[Meeting duration (mins)]]&gt;90,"Long Meeting","Normal")</f>
        <v>Normal</v>
      </c>
    </row>
    <row r="1782" spans="1:18" x14ac:dyDescent="0.2">
      <c r="A1782">
        <v>1783</v>
      </c>
      <c r="B1782" s="1">
        <v>45402</v>
      </c>
      <c r="C1782" s="2" t="s">
        <v>26</v>
      </c>
      <c r="D1782" s="2" t="s">
        <v>24</v>
      </c>
      <c r="E1782" t="s">
        <v>35</v>
      </c>
      <c r="F1782">
        <v>2</v>
      </c>
      <c r="G1782" s="12">
        <v>10</v>
      </c>
      <c r="H1782">
        <v>9</v>
      </c>
      <c r="I1782" t="s">
        <v>22</v>
      </c>
      <c r="J1782" t="s">
        <v>14</v>
      </c>
      <c r="K1782" s="4">
        <f>(Table1[[#This Row],[EndTime]]-Table1[[#This Row],[StartTime]])*1440</f>
        <v>120.00000000000006</v>
      </c>
      <c r="L1782" s="5">
        <f>Table1[[#This Row],[Attendees]]/Table1[[#This Row],[Capacity]]</f>
        <v>0.9</v>
      </c>
      <c r="M1782">
        <f>IF(Table1[[#This Row],[Attendees]]&gt;Table1[[#This Row],[Capacity]],1,0)</f>
        <v>0</v>
      </c>
      <c r="N1782" t="str">
        <f>TEXT(Table1[[#This Row],[Date]],"ddd")</f>
        <v>Sat</v>
      </c>
      <c r="O1782" t="str">
        <f>TEXT(Table1[[#This Row],[Date]],"mmm")</f>
        <v>Apr</v>
      </c>
      <c r="P1782" t="str">
        <f>IF(Table1[[#This Row],[Capacity]]&lt;=4,"Small",IF(Table1[[#This Row],[Capacity]]&lt;=8,"Medium","Large"))</f>
        <v>Large</v>
      </c>
      <c r="Q1782" t="str">
        <f>IF(Table1[[#This Row],[Utilization %]]&lt;0.25,"Barely Attended","Normal")</f>
        <v>Normal</v>
      </c>
      <c r="R1782" t="str">
        <f>IF(Table1[[#This Row],[Meeting duration (mins)]]&gt;90,"Long Meeting","Normal")</f>
        <v>Long Meeting</v>
      </c>
    </row>
    <row r="1783" spans="1:18" x14ac:dyDescent="0.2">
      <c r="A1783">
        <v>1784</v>
      </c>
      <c r="B1783" s="1">
        <v>45376</v>
      </c>
      <c r="C1783" s="2" t="s">
        <v>43</v>
      </c>
      <c r="D1783" s="2" t="s">
        <v>44</v>
      </c>
      <c r="E1783" t="s">
        <v>49</v>
      </c>
      <c r="F1783">
        <v>3</v>
      </c>
      <c r="G1783" s="12">
        <v>12</v>
      </c>
      <c r="H1783">
        <v>2</v>
      </c>
      <c r="I1783" t="s">
        <v>39</v>
      </c>
      <c r="J1783" t="s">
        <v>14</v>
      </c>
      <c r="K1783" s="4">
        <f>(Table1[[#This Row],[EndTime]]-Table1[[#This Row],[StartTime]])*1440</f>
        <v>59.999999999999943</v>
      </c>
      <c r="L1783" s="5">
        <f>Table1[[#This Row],[Attendees]]/Table1[[#This Row],[Capacity]]</f>
        <v>0.16666666666666666</v>
      </c>
      <c r="M1783">
        <f>IF(Table1[[#This Row],[Attendees]]&gt;Table1[[#This Row],[Capacity]],1,0)</f>
        <v>0</v>
      </c>
      <c r="N1783" t="str">
        <f>TEXT(Table1[[#This Row],[Date]],"ddd")</f>
        <v>Mon</v>
      </c>
      <c r="O1783" t="str">
        <f>TEXT(Table1[[#This Row],[Date]],"mmm")</f>
        <v>Mar</v>
      </c>
      <c r="P1783" t="str">
        <f>IF(Table1[[#This Row],[Capacity]]&lt;=4,"Small",IF(Table1[[#This Row],[Capacity]]&lt;=8,"Medium","Large"))</f>
        <v>Large</v>
      </c>
      <c r="Q1783" t="str">
        <f>IF(Table1[[#This Row],[Utilization %]]&lt;0.25,"Barely Attended","Normal")</f>
        <v>Barely Attended</v>
      </c>
      <c r="R1783" t="str">
        <f>IF(Table1[[#This Row],[Meeting duration (mins)]]&gt;90,"Long Meeting","Normal")</f>
        <v>Normal</v>
      </c>
    </row>
    <row r="1784" spans="1:18" x14ac:dyDescent="0.2">
      <c r="A1784">
        <v>1785</v>
      </c>
      <c r="B1784" s="1">
        <v>45430</v>
      </c>
      <c r="C1784" s="2" t="s">
        <v>37</v>
      </c>
      <c r="D1784" s="2" t="s">
        <v>10</v>
      </c>
      <c r="E1784" t="s">
        <v>49</v>
      </c>
      <c r="F1784">
        <v>3</v>
      </c>
      <c r="G1784" s="12">
        <v>12</v>
      </c>
      <c r="H1784">
        <v>3</v>
      </c>
      <c r="I1784" t="s">
        <v>27</v>
      </c>
      <c r="J1784" t="s">
        <v>28</v>
      </c>
      <c r="K1784" s="4">
        <f>(Table1[[#This Row],[EndTime]]-Table1[[#This Row],[StartTime]])*1440</f>
        <v>90</v>
      </c>
      <c r="L1784" s="5">
        <f>Table1[[#This Row],[Attendees]]/Table1[[#This Row],[Capacity]]</f>
        <v>0.25</v>
      </c>
      <c r="M1784">
        <f>IF(Table1[[#This Row],[Attendees]]&gt;Table1[[#This Row],[Capacity]],1,0)</f>
        <v>0</v>
      </c>
      <c r="N1784" t="str">
        <f>TEXT(Table1[[#This Row],[Date]],"ddd")</f>
        <v>Sat</v>
      </c>
      <c r="O1784" t="str">
        <f>TEXT(Table1[[#This Row],[Date]],"mmm")</f>
        <v>May</v>
      </c>
      <c r="P1784" t="str">
        <f>IF(Table1[[#This Row],[Capacity]]&lt;=4,"Small",IF(Table1[[#This Row],[Capacity]]&lt;=8,"Medium","Large"))</f>
        <v>Large</v>
      </c>
      <c r="Q1784" t="str">
        <f>IF(Table1[[#This Row],[Utilization %]]&lt;0.25,"Barely Attended","Normal")</f>
        <v>Normal</v>
      </c>
      <c r="R1784" t="str">
        <f>IF(Table1[[#This Row],[Meeting duration (mins)]]&gt;90,"Long Meeting","Normal")</f>
        <v>Normal</v>
      </c>
    </row>
    <row r="1785" spans="1:18" x14ac:dyDescent="0.2">
      <c r="A1785">
        <v>1786</v>
      </c>
      <c r="B1785" s="1">
        <v>45455</v>
      </c>
      <c r="C1785" s="2" t="s">
        <v>16</v>
      </c>
      <c r="D1785" s="2" t="s">
        <v>26</v>
      </c>
      <c r="E1785" t="s">
        <v>49</v>
      </c>
      <c r="F1785">
        <v>3</v>
      </c>
      <c r="G1785" s="12">
        <v>12</v>
      </c>
      <c r="H1785">
        <v>6</v>
      </c>
      <c r="I1785" t="s">
        <v>22</v>
      </c>
      <c r="J1785" t="s">
        <v>28</v>
      </c>
      <c r="K1785" s="4">
        <f>(Table1[[#This Row],[EndTime]]-Table1[[#This Row],[StartTime]])*1440</f>
        <v>90</v>
      </c>
      <c r="L1785" s="5">
        <f>Table1[[#This Row],[Attendees]]/Table1[[#This Row],[Capacity]]</f>
        <v>0.5</v>
      </c>
      <c r="M1785">
        <f>IF(Table1[[#This Row],[Attendees]]&gt;Table1[[#This Row],[Capacity]],1,0)</f>
        <v>0</v>
      </c>
      <c r="N1785" t="str">
        <f>TEXT(Table1[[#This Row],[Date]],"ddd")</f>
        <v>Wed</v>
      </c>
      <c r="O1785" t="str">
        <f>TEXT(Table1[[#This Row],[Date]],"mmm")</f>
        <v>Jun</v>
      </c>
      <c r="P1785" t="str">
        <f>IF(Table1[[#This Row],[Capacity]]&lt;=4,"Small",IF(Table1[[#This Row],[Capacity]]&lt;=8,"Medium","Large"))</f>
        <v>Large</v>
      </c>
      <c r="Q1785" t="str">
        <f>IF(Table1[[#This Row],[Utilization %]]&lt;0.25,"Barely Attended","Normal")</f>
        <v>Normal</v>
      </c>
      <c r="R1785" t="str">
        <f>IF(Table1[[#This Row],[Meeting duration (mins)]]&gt;90,"Long Meeting","Normal")</f>
        <v>Normal</v>
      </c>
    </row>
    <row r="1786" spans="1:18" x14ac:dyDescent="0.2">
      <c r="A1786">
        <v>1787</v>
      </c>
      <c r="B1786" s="1">
        <v>45589</v>
      </c>
      <c r="C1786" s="2" t="s">
        <v>20</v>
      </c>
      <c r="D1786" s="2" t="s">
        <v>44</v>
      </c>
      <c r="E1786" t="s">
        <v>38</v>
      </c>
      <c r="F1786">
        <v>3</v>
      </c>
      <c r="G1786" s="12">
        <v>16</v>
      </c>
      <c r="H1786">
        <v>14</v>
      </c>
      <c r="I1786" t="s">
        <v>27</v>
      </c>
      <c r="J1786" t="s">
        <v>40</v>
      </c>
      <c r="K1786" s="4">
        <f>(Table1[[#This Row],[EndTime]]-Table1[[#This Row],[StartTime]])*1440</f>
        <v>90</v>
      </c>
      <c r="L1786" s="5">
        <f>Table1[[#This Row],[Attendees]]/Table1[[#This Row],[Capacity]]</f>
        <v>0.875</v>
      </c>
      <c r="M1786">
        <f>IF(Table1[[#This Row],[Attendees]]&gt;Table1[[#This Row],[Capacity]],1,0)</f>
        <v>0</v>
      </c>
      <c r="N1786" t="str">
        <f>TEXT(Table1[[#This Row],[Date]],"ddd")</f>
        <v>Thu</v>
      </c>
      <c r="O1786" t="str">
        <f>TEXT(Table1[[#This Row],[Date]],"mmm")</f>
        <v>Oct</v>
      </c>
      <c r="P1786" t="str">
        <f>IF(Table1[[#This Row],[Capacity]]&lt;=4,"Small",IF(Table1[[#This Row],[Capacity]]&lt;=8,"Medium","Large"))</f>
        <v>Large</v>
      </c>
      <c r="Q1786" t="str">
        <f>IF(Table1[[#This Row],[Utilization %]]&lt;0.25,"Barely Attended","Normal")</f>
        <v>Normal</v>
      </c>
      <c r="R1786" t="str">
        <f>IF(Table1[[#This Row],[Meeting duration (mins)]]&gt;90,"Long Meeting","Normal")</f>
        <v>Normal</v>
      </c>
    </row>
    <row r="1787" spans="1:18" x14ac:dyDescent="0.2">
      <c r="A1787">
        <v>1788</v>
      </c>
      <c r="B1787" s="1">
        <v>45340</v>
      </c>
      <c r="C1787" s="2" t="s">
        <v>33</v>
      </c>
      <c r="D1787" s="2" t="s">
        <v>31</v>
      </c>
      <c r="E1787" t="s">
        <v>25</v>
      </c>
      <c r="F1787">
        <v>1</v>
      </c>
      <c r="G1787" s="12">
        <v>4</v>
      </c>
      <c r="H1787">
        <v>5</v>
      </c>
      <c r="I1787" t="s">
        <v>27</v>
      </c>
      <c r="J1787" t="s">
        <v>28</v>
      </c>
      <c r="K1787" s="4">
        <f>(Table1[[#This Row],[EndTime]]-Table1[[#This Row],[StartTime]])*1440</f>
        <v>30.000000000000053</v>
      </c>
      <c r="L1787" s="5">
        <f>Table1[[#This Row],[Attendees]]/Table1[[#This Row],[Capacity]]</f>
        <v>1.25</v>
      </c>
      <c r="M1787">
        <f>IF(Table1[[#This Row],[Attendees]]&gt;Table1[[#This Row],[Capacity]],1,0)</f>
        <v>1</v>
      </c>
      <c r="N1787" t="str">
        <f>TEXT(Table1[[#This Row],[Date]],"ddd")</f>
        <v>Sun</v>
      </c>
      <c r="O1787" t="str">
        <f>TEXT(Table1[[#This Row],[Date]],"mmm")</f>
        <v>Feb</v>
      </c>
      <c r="P1787" t="str">
        <f>IF(Table1[[#This Row],[Capacity]]&lt;=4,"Small",IF(Table1[[#This Row],[Capacity]]&lt;=8,"Medium","Large"))</f>
        <v>Small</v>
      </c>
      <c r="Q1787" t="str">
        <f>IF(Table1[[#This Row],[Utilization %]]&lt;0.25,"Barely Attended","Normal")</f>
        <v>Normal</v>
      </c>
      <c r="R1787" t="str">
        <f>IF(Table1[[#This Row],[Meeting duration (mins)]]&gt;90,"Long Meeting","Normal")</f>
        <v>Normal</v>
      </c>
    </row>
    <row r="1788" spans="1:18" x14ac:dyDescent="0.2">
      <c r="A1788">
        <v>1789</v>
      </c>
      <c r="B1788" s="1">
        <v>45472</v>
      </c>
      <c r="C1788" s="2" t="s">
        <v>31</v>
      </c>
      <c r="D1788" s="2" t="s">
        <v>46</v>
      </c>
      <c r="E1788" t="s">
        <v>21</v>
      </c>
      <c r="F1788">
        <v>1</v>
      </c>
      <c r="G1788" s="12">
        <v>6</v>
      </c>
      <c r="H1788">
        <v>2</v>
      </c>
      <c r="I1788" t="s">
        <v>39</v>
      </c>
      <c r="J1788" t="s">
        <v>28</v>
      </c>
      <c r="K1788" s="4">
        <f>(Table1[[#This Row],[EndTime]]-Table1[[#This Row],[StartTime]])*1440</f>
        <v>59.999999999999943</v>
      </c>
      <c r="L1788" s="5">
        <f>Table1[[#This Row],[Attendees]]/Table1[[#This Row],[Capacity]]</f>
        <v>0.33333333333333331</v>
      </c>
      <c r="M1788">
        <f>IF(Table1[[#This Row],[Attendees]]&gt;Table1[[#This Row],[Capacity]],1,0)</f>
        <v>0</v>
      </c>
      <c r="N1788" t="str">
        <f>TEXT(Table1[[#This Row],[Date]],"ddd")</f>
        <v>Sat</v>
      </c>
      <c r="O1788" t="str">
        <f>TEXT(Table1[[#This Row],[Date]],"mmm")</f>
        <v>Jun</v>
      </c>
      <c r="P1788" t="str">
        <f>IF(Table1[[#This Row],[Capacity]]&lt;=4,"Small",IF(Table1[[#This Row],[Capacity]]&lt;=8,"Medium","Large"))</f>
        <v>Medium</v>
      </c>
      <c r="Q1788" t="str">
        <f>IF(Table1[[#This Row],[Utilization %]]&lt;0.25,"Barely Attended","Normal")</f>
        <v>Normal</v>
      </c>
      <c r="R1788" t="str">
        <f>IF(Table1[[#This Row],[Meeting duration (mins)]]&gt;90,"Long Meeting","Normal")</f>
        <v>Normal</v>
      </c>
    </row>
    <row r="1789" spans="1:18" x14ac:dyDescent="0.2">
      <c r="A1789">
        <v>1790</v>
      </c>
      <c r="B1789" s="1">
        <v>45642</v>
      </c>
      <c r="C1789" s="2" t="s">
        <v>26</v>
      </c>
      <c r="D1789" s="2" t="s">
        <v>24</v>
      </c>
      <c r="E1789" t="s">
        <v>12</v>
      </c>
      <c r="F1789">
        <v>2</v>
      </c>
      <c r="G1789" s="12">
        <v>8</v>
      </c>
      <c r="H1789">
        <v>6</v>
      </c>
      <c r="I1789" t="s">
        <v>17</v>
      </c>
      <c r="J1789" t="s">
        <v>18</v>
      </c>
      <c r="K1789" s="4">
        <f>(Table1[[#This Row],[EndTime]]-Table1[[#This Row],[StartTime]])*1440</f>
        <v>120.00000000000006</v>
      </c>
      <c r="L1789" s="5">
        <f>Table1[[#This Row],[Attendees]]/Table1[[#This Row],[Capacity]]</f>
        <v>0.75</v>
      </c>
      <c r="M1789">
        <f>IF(Table1[[#This Row],[Attendees]]&gt;Table1[[#This Row],[Capacity]],1,0)</f>
        <v>0</v>
      </c>
      <c r="N1789" t="str">
        <f>TEXT(Table1[[#This Row],[Date]],"ddd")</f>
        <v>Mon</v>
      </c>
      <c r="O1789" t="str">
        <f>TEXT(Table1[[#This Row],[Date]],"mmm")</f>
        <v>Dec</v>
      </c>
      <c r="P1789" t="str">
        <f>IF(Table1[[#This Row],[Capacity]]&lt;=4,"Small",IF(Table1[[#This Row],[Capacity]]&lt;=8,"Medium","Large"))</f>
        <v>Medium</v>
      </c>
      <c r="Q1789" t="str">
        <f>IF(Table1[[#This Row],[Utilization %]]&lt;0.25,"Barely Attended","Normal")</f>
        <v>Normal</v>
      </c>
      <c r="R1789" t="str">
        <f>IF(Table1[[#This Row],[Meeting duration (mins)]]&gt;90,"Long Meeting","Normal")</f>
        <v>Long Meeting</v>
      </c>
    </row>
    <row r="1790" spans="1:18" x14ac:dyDescent="0.2">
      <c r="A1790">
        <v>1791</v>
      </c>
      <c r="B1790" s="1">
        <v>45314</v>
      </c>
      <c r="C1790" s="2" t="s">
        <v>29</v>
      </c>
      <c r="D1790" s="2" t="s">
        <v>16</v>
      </c>
      <c r="E1790" t="s">
        <v>12</v>
      </c>
      <c r="F1790">
        <v>2</v>
      </c>
      <c r="G1790" s="12">
        <v>8</v>
      </c>
      <c r="H1790">
        <v>9</v>
      </c>
      <c r="I1790" t="s">
        <v>39</v>
      </c>
      <c r="J1790" t="s">
        <v>18</v>
      </c>
      <c r="K1790" s="4">
        <f>(Table1[[#This Row],[EndTime]]-Table1[[#This Row],[StartTime]])*1440</f>
        <v>90</v>
      </c>
      <c r="L1790" s="5">
        <f>Table1[[#This Row],[Attendees]]/Table1[[#This Row],[Capacity]]</f>
        <v>1.125</v>
      </c>
      <c r="M1790">
        <f>IF(Table1[[#This Row],[Attendees]]&gt;Table1[[#This Row],[Capacity]],1,0)</f>
        <v>1</v>
      </c>
      <c r="N1790" t="str">
        <f>TEXT(Table1[[#This Row],[Date]],"ddd")</f>
        <v>Tue</v>
      </c>
      <c r="O1790" t="str">
        <f>TEXT(Table1[[#This Row],[Date]],"mmm")</f>
        <v>Jan</v>
      </c>
      <c r="P1790" t="str">
        <f>IF(Table1[[#This Row],[Capacity]]&lt;=4,"Small",IF(Table1[[#This Row],[Capacity]]&lt;=8,"Medium","Large"))</f>
        <v>Medium</v>
      </c>
      <c r="Q1790" t="str">
        <f>IF(Table1[[#This Row],[Utilization %]]&lt;0.25,"Barely Attended","Normal")</f>
        <v>Normal</v>
      </c>
      <c r="R1790" t="str">
        <f>IF(Table1[[#This Row],[Meeting duration (mins)]]&gt;90,"Long Meeting","Normal")</f>
        <v>Normal</v>
      </c>
    </row>
    <row r="1791" spans="1:18" x14ac:dyDescent="0.2">
      <c r="A1791">
        <v>1792</v>
      </c>
      <c r="B1791" s="1">
        <v>45428</v>
      </c>
      <c r="C1791" s="2" t="s">
        <v>31</v>
      </c>
      <c r="D1791" s="2" t="s">
        <v>48</v>
      </c>
      <c r="E1791" t="s">
        <v>35</v>
      </c>
      <c r="F1791">
        <v>2</v>
      </c>
      <c r="G1791" s="12">
        <v>10</v>
      </c>
      <c r="H1791">
        <v>7</v>
      </c>
      <c r="I1791" t="s">
        <v>41</v>
      </c>
      <c r="J1791" t="s">
        <v>23</v>
      </c>
      <c r="K1791" s="4">
        <f>(Table1[[#This Row],[EndTime]]-Table1[[#This Row],[StartTime]])*1440</f>
        <v>90</v>
      </c>
      <c r="L1791" s="5">
        <f>Table1[[#This Row],[Attendees]]/Table1[[#This Row],[Capacity]]</f>
        <v>0.7</v>
      </c>
      <c r="M1791">
        <f>IF(Table1[[#This Row],[Attendees]]&gt;Table1[[#This Row],[Capacity]],1,0)</f>
        <v>0</v>
      </c>
      <c r="N1791" t="str">
        <f>TEXT(Table1[[#This Row],[Date]],"ddd")</f>
        <v>Thu</v>
      </c>
      <c r="O1791" t="str">
        <f>TEXT(Table1[[#This Row],[Date]],"mmm")</f>
        <v>May</v>
      </c>
      <c r="P1791" t="str">
        <f>IF(Table1[[#This Row],[Capacity]]&lt;=4,"Small",IF(Table1[[#This Row],[Capacity]]&lt;=8,"Medium","Large"))</f>
        <v>Large</v>
      </c>
      <c r="Q1791" t="str">
        <f>IF(Table1[[#This Row],[Utilization %]]&lt;0.25,"Barely Attended","Normal")</f>
        <v>Normal</v>
      </c>
      <c r="R1791" t="str">
        <f>IF(Table1[[#This Row],[Meeting duration (mins)]]&gt;90,"Long Meeting","Normal")</f>
        <v>Normal</v>
      </c>
    </row>
    <row r="1792" spans="1:18" x14ac:dyDescent="0.2">
      <c r="A1792">
        <v>1793</v>
      </c>
      <c r="B1792" s="1">
        <v>45589</v>
      </c>
      <c r="C1792" s="2" t="s">
        <v>15</v>
      </c>
      <c r="D1792" s="2" t="s">
        <v>16</v>
      </c>
      <c r="E1792" t="s">
        <v>25</v>
      </c>
      <c r="F1792">
        <v>1</v>
      </c>
      <c r="G1792" s="12">
        <v>4</v>
      </c>
      <c r="H1792">
        <v>3</v>
      </c>
      <c r="I1792" t="s">
        <v>13</v>
      </c>
      <c r="J1792" t="s">
        <v>23</v>
      </c>
      <c r="K1792" s="4">
        <f>(Table1[[#This Row],[EndTime]]-Table1[[#This Row],[StartTime]])*1440</f>
        <v>119.99999999999997</v>
      </c>
      <c r="L1792" s="5">
        <f>Table1[[#This Row],[Attendees]]/Table1[[#This Row],[Capacity]]</f>
        <v>0.75</v>
      </c>
      <c r="M1792">
        <f>IF(Table1[[#This Row],[Attendees]]&gt;Table1[[#This Row],[Capacity]],1,0)</f>
        <v>0</v>
      </c>
      <c r="N1792" t="str">
        <f>TEXT(Table1[[#This Row],[Date]],"ddd")</f>
        <v>Thu</v>
      </c>
      <c r="O1792" t="str">
        <f>TEXT(Table1[[#This Row],[Date]],"mmm")</f>
        <v>Oct</v>
      </c>
      <c r="P1792" t="str">
        <f>IF(Table1[[#This Row],[Capacity]]&lt;=4,"Small",IF(Table1[[#This Row],[Capacity]]&lt;=8,"Medium","Large"))</f>
        <v>Small</v>
      </c>
      <c r="Q1792" t="str">
        <f>IF(Table1[[#This Row],[Utilization %]]&lt;0.25,"Barely Attended","Normal")</f>
        <v>Normal</v>
      </c>
      <c r="R1792" t="str">
        <f>IF(Table1[[#This Row],[Meeting duration (mins)]]&gt;90,"Long Meeting","Normal")</f>
        <v>Long Meeting</v>
      </c>
    </row>
    <row r="1793" spans="1:18" x14ac:dyDescent="0.2">
      <c r="A1793">
        <v>1794</v>
      </c>
      <c r="B1793" s="1">
        <v>45391</v>
      </c>
      <c r="C1793" s="2" t="s">
        <v>16</v>
      </c>
      <c r="D1793" s="2" t="s">
        <v>26</v>
      </c>
      <c r="E1793" t="s">
        <v>38</v>
      </c>
      <c r="F1793">
        <v>3</v>
      </c>
      <c r="G1793" s="12">
        <v>16</v>
      </c>
      <c r="H1793">
        <v>18</v>
      </c>
      <c r="I1793" t="s">
        <v>17</v>
      </c>
      <c r="J1793" t="s">
        <v>23</v>
      </c>
      <c r="K1793" s="4">
        <f>(Table1[[#This Row],[EndTime]]-Table1[[#This Row],[StartTime]])*1440</f>
        <v>90</v>
      </c>
      <c r="L1793" s="5">
        <f>Table1[[#This Row],[Attendees]]/Table1[[#This Row],[Capacity]]</f>
        <v>1.125</v>
      </c>
      <c r="M1793">
        <f>IF(Table1[[#This Row],[Attendees]]&gt;Table1[[#This Row],[Capacity]],1,0)</f>
        <v>1</v>
      </c>
      <c r="N1793" t="str">
        <f>TEXT(Table1[[#This Row],[Date]],"ddd")</f>
        <v>Tue</v>
      </c>
      <c r="O1793" t="str">
        <f>TEXT(Table1[[#This Row],[Date]],"mmm")</f>
        <v>Apr</v>
      </c>
      <c r="P1793" t="str">
        <f>IF(Table1[[#This Row],[Capacity]]&lt;=4,"Small",IF(Table1[[#This Row],[Capacity]]&lt;=8,"Medium","Large"))</f>
        <v>Large</v>
      </c>
      <c r="Q1793" t="str">
        <f>IF(Table1[[#This Row],[Utilization %]]&lt;0.25,"Barely Attended","Normal")</f>
        <v>Normal</v>
      </c>
      <c r="R1793" t="str">
        <f>IF(Table1[[#This Row],[Meeting duration (mins)]]&gt;90,"Long Meeting","Normal")</f>
        <v>Normal</v>
      </c>
    </row>
    <row r="1794" spans="1:18" x14ac:dyDescent="0.2">
      <c r="A1794">
        <v>1795</v>
      </c>
      <c r="B1794" s="1">
        <v>45341</v>
      </c>
      <c r="C1794" s="2" t="s">
        <v>29</v>
      </c>
      <c r="D1794" s="2" t="s">
        <v>37</v>
      </c>
      <c r="E1794" t="s">
        <v>12</v>
      </c>
      <c r="F1794">
        <v>2</v>
      </c>
      <c r="G1794" s="12">
        <v>8</v>
      </c>
      <c r="H1794">
        <v>2</v>
      </c>
      <c r="I1794" t="s">
        <v>27</v>
      </c>
      <c r="J1794" t="s">
        <v>23</v>
      </c>
      <c r="K1794" s="4">
        <f>(Table1[[#This Row],[EndTime]]-Table1[[#This Row],[StartTime]])*1440</f>
        <v>30.000000000000053</v>
      </c>
      <c r="L1794" s="5">
        <f>Table1[[#This Row],[Attendees]]/Table1[[#This Row],[Capacity]]</f>
        <v>0.25</v>
      </c>
      <c r="M1794">
        <f>IF(Table1[[#This Row],[Attendees]]&gt;Table1[[#This Row],[Capacity]],1,0)</f>
        <v>0</v>
      </c>
      <c r="N1794" t="str">
        <f>TEXT(Table1[[#This Row],[Date]],"ddd")</f>
        <v>Mon</v>
      </c>
      <c r="O1794" t="str">
        <f>TEXT(Table1[[#This Row],[Date]],"mmm")</f>
        <v>Feb</v>
      </c>
      <c r="P1794" t="str">
        <f>IF(Table1[[#This Row],[Capacity]]&lt;=4,"Small",IF(Table1[[#This Row],[Capacity]]&lt;=8,"Medium","Large"))</f>
        <v>Medium</v>
      </c>
      <c r="Q1794" t="str">
        <f>IF(Table1[[#This Row],[Utilization %]]&lt;0.25,"Barely Attended","Normal")</f>
        <v>Normal</v>
      </c>
      <c r="R1794" t="str">
        <f>IF(Table1[[#This Row],[Meeting duration (mins)]]&gt;90,"Long Meeting","Normal")</f>
        <v>Normal</v>
      </c>
    </row>
    <row r="1795" spans="1:18" x14ac:dyDescent="0.2">
      <c r="A1795">
        <v>1796</v>
      </c>
      <c r="B1795" s="1">
        <v>45451</v>
      </c>
      <c r="C1795" s="2" t="s">
        <v>33</v>
      </c>
      <c r="D1795" s="2" t="s">
        <v>46</v>
      </c>
      <c r="E1795" t="s">
        <v>35</v>
      </c>
      <c r="F1795">
        <v>2</v>
      </c>
      <c r="G1795" s="12">
        <v>10</v>
      </c>
      <c r="H1795">
        <v>10</v>
      </c>
      <c r="I1795" t="s">
        <v>17</v>
      </c>
      <c r="J1795" t="s">
        <v>30</v>
      </c>
      <c r="K1795" s="4">
        <f>(Table1[[#This Row],[EndTime]]-Table1[[#This Row],[StartTime]])*1440</f>
        <v>90</v>
      </c>
      <c r="L1795" s="5">
        <f>Table1[[#This Row],[Attendees]]/Table1[[#This Row],[Capacity]]</f>
        <v>1</v>
      </c>
      <c r="M1795">
        <f>IF(Table1[[#This Row],[Attendees]]&gt;Table1[[#This Row],[Capacity]],1,0)</f>
        <v>0</v>
      </c>
      <c r="N1795" t="str">
        <f>TEXT(Table1[[#This Row],[Date]],"ddd")</f>
        <v>Sat</v>
      </c>
      <c r="O1795" t="str">
        <f>TEXT(Table1[[#This Row],[Date]],"mmm")</f>
        <v>Jun</v>
      </c>
      <c r="P1795" t="str">
        <f>IF(Table1[[#This Row],[Capacity]]&lt;=4,"Small",IF(Table1[[#This Row],[Capacity]]&lt;=8,"Medium","Large"))</f>
        <v>Large</v>
      </c>
      <c r="Q1795" t="str">
        <f>IF(Table1[[#This Row],[Utilization %]]&lt;0.25,"Barely Attended","Normal")</f>
        <v>Normal</v>
      </c>
      <c r="R1795" t="str">
        <f>IF(Table1[[#This Row],[Meeting duration (mins)]]&gt;90,"Long Meeting","Normal")</f>
        <v>Normal</v>
      </c>
    </row>
    <row r="1796" spans="1:18" x14ac:dyDescent="0.2">
      <c r="A1796">
        <v>1797</v>
      </c>
      <c r="B1796" s="1">
        <v>45461</v>
      </c>
      <c r="C1796" s="2" t="s">
        <v>44</v>
      </c>
      <c r="D1796" s="2" t="s">
        <v>37</v>
      </c>
      <c r="E1796" t="s">
        <v>12</v>
      </c>
      <c r="F1796">
        <v>2</v>
      </c>
      <c r="G1796" s="12">
        <v>8</v>
      </c>
      <c r="H1796">
        <v>10</v>
      </c>
      <c r="I1796" t="s">
        <v>22</v>
      </c>
      <c r="J1796" t="s">
        <v>28</v>
      </c>
      <c r="K1796" s="4">
        <f>(Table1[[#This Row],[EndTime]]-Table1[[#This Row],[StartTime]])*1440</f>
        <v>90.000000000000085</v>
      </c>
      <c r="L1796" s="5">
        <f>Table1[[#This Row],[Attendees]]/Table1[[#This Row],[Capacity]]</f>
        <v>1.25</v>
      </c>
      <c r="M1796">
        <f>IF(Table1[[#This Row],[Attendees]]&gt;Table1[[#This Row],[Capacity]],1,0)</f>
        <v>1</v>
      </c>
      <c r="N1796" t="str">
        <f>TEXT(Table1[[#This Row],[Date]],"ddd")</f>
        <v>Tue</v>
      </c>
      <c r="O1796" t="str">
        <f>TEXT(Table1[[#This Row],[Date]],"mmm")</f>
        <v>Jun</v>
      </c>
      <c r="P1796" t="str">
        <f>IF(Table1[[#This Row],[Capacity]]&lt;=4,"Small",IF(Table1[[#This Row],[Capacity]]&lt;=8,"Medium","Large"))</f>
        <v>Medium</v>
      </c>
      <c r="Q1796" t="str">
        <f>IF(Table1[[#This Row],[Utilization %]]&lt;0.25,"Barely Attended","Normal")</f>
        <v>Normal</v>
      </c>
      <c r="R1796" t="str">
        <f>IF(Table1[[#This Row],[Meeting duration (mins)]]&gt;90,"Long Meeting","Normal")</f>
        <v>Long Meeting</v>
      </c>
    </row>
    <row r="1797" spans="1:18" x14ac:dyDescent="0.2">
      <c r="A1797">
        <v>1798</v>
      </c>
      <c r="B1797" s="1">
        <v>45575</v>
      </c>
      <c r="C1797" s="2" t="s">
        <v>20</v>
      </c>
      <c r="D1797" s="2" t="s">
        <v>15</v>
      </c>
      <c r="E1797" t="s">
        <v>12</v>
      </c>
      <c r="F1797">
        <v>2</v>
      </c>
      <c r="G1797" s="12">
        <v>8</v>
      </c>
      <c r="H1797">
        <v>9</v>
      </c>
      <c r="I1797" t="s">
        <v>22</v>
      </c>
      <c r="J1797" t="s">
        <v>40</v>
      </c>
      <c r="K1797" s="4">
        <f>(Table1[[#This Row],[EndTime]]-Table1[[#This Row],[StartTime]])*1440</f>
        <v>120.00000000000006</v>
      </c>
      <c r="L1797" s="5">
        <f>Table1[[#This Row],[Attendees]]/Table1[[#This Row],[Capacity]]</f>
        <v>1.125</v>
      </c>
      <c r="M1797">
        <f>IF(Table1[[#This Row],[Attendees]]&gt;Table1[[#This Row],[Capacity]],1,0)</f>
        <v>1</v>
      </c>
      <c r="N1797" t="str">
        <f>TEXT(Table1[[#This Row],[Date]],"ddd")</f>
        <v>Thu</v>
      </c>
      <c r="O1797" t="str">
        <f>TEXT(Table1[[#This Row],[Date]],"mmm")</f>
        <v>Oct</v>
      </c>
      <c r="P1797" t="str">
        <f>IF(Table1[[#This Row],[Capacity]]&lt;=4,"Small",IF(Table1[[#This Row],[Capacity]]&lt;=8,"Medium","Large"))</f>
        <v>Medium</v>
      </c>
      <c r="Q1797" t="str">
        <f>IF(Table1[[#This Row],[Utilization %]]&lt;0.25,"Barely Attended","Normal")</f>
        <v>Normal</v>
      </c>
      <c r="R1797" t="str">
        <f>IF(Table1[[#This Row],[Meeting duration (mins)]]&gt;90,"Long Meeting","Normal")</f>
        <v>Long Meeting</v>
      </c>
    </row>
    <row r="1798" spans="1:18" x14ac:dyDescent="0.2">
      <c r="A1798">
        <v>1799</v>
      </c>
      <c r="B1798" s="1">
        <v>45368</v>
      </c>
      <c r="C1798" s="2" t="s">
        <v>31</v>
      </c>
      <c r="D1798" s="2" t="s">
        <v>24</v>
      </c>
      <c r="E1798" t="s">
        <v>12</v>
      </c>
      <c r="F1798">
        <v>2</v>
      </c>
      <c r="G1798" s="12">
        <v>8</v>
      </c>
      <c r="H1798">
        <v>1</v>
      </c>
      <c r="I1798" t="s">
        <v>42</v>
      </c>
      <c r="J1798" t="s">
        <v>28</v>
      </c>
      <c r="K1798" s="4">
        <f>(Table1[[#This Row],[EndTime]]-Table1[[#This Row],[StartTime]])*1440</f>
        <v>30.000000000000053</v>
      </c>
      <c r="L1798" s="5">
        <f>Table1[[#This Row],[Attendees]]/Table1[[#This Row],[Capacity]]</f>
        <v>0.125</v>
      </c>
      <c r="M1798">
        <f>IF(Table1[[#This Row],[Attendees]]&gt;Table1[[#This Row],[Capacity]],1,0)</f>
        <v>0</v>
      </c>
      <c r="N1798" t="str">
        <f>TEXT(Table1[[#This Row],[Date]],"ddd")</f>
        <v>Sun</v>
      </c>
      <c r="O1798" t="str">
        <f>TEXT(Table1[[#This Row],[Date]],"mmm")</f>
        <v>Mar</v>
      </c>
      <c r="P1798" t="str">
        <f>IF(Table1[[#This Row],[Capacity]]&lt;=4,"Small",IF(Table1[[#This Row],[Capacity]]&lt;=8,"Medium","Large"))</f>
        <v>Medium</v>
      </c>
      <c r="Q1798" t="str">
        <f>IF(Table1[[#This Row],[Utilization %]]&lt;0.25,"Barely Attended","Normal")</f>
        <v>Barely Attended</v>
      </c>
      <c r="R1798" t="str">
        <f>IF(Table1[[#This Row],[Meeting duration (mins)]]&gt;90,"Long Meeting","Normal")</f>
        <v>Normal</v>
      </c>
    </row>
    <row r="1799" spans="1:18" x14ac:dyDescent="0.2">
      <c r="A1799">
        <v>1800</v>
      </c>
      <c r="B1799" s="1">
        <v>45639</v>
      </c>
      <c r="C1799" s="2" t="s">
        <v>10</v>
      </c>
      <c r="D1799" s="2" t="s">
        <v>26</v>
      </c>
      <c r="E1799" t="s">
        <v>49</v>
      </c>
      <c r="F1799">
        <v>3</v>
      </c>
      <c r="G1799" s="12">
        <v>12</v>
      </c>
      <c r="H1799">
        <v>10</v>
      </c>
      <c r="I1799" t="s">
        <v>39</v>
      </c>
      <c r="J1799" t="s">
        <v>30</v>
      </c>
      <c r="K1799" s="4">
        <f>(Table1[[#This Row],[EndTime]]-Table1[[#This Row],[StartTime]])*1440</f>
        <v>59.999999999999943</v>
      </c>
      <c r="L1799" s="5">
        <f>Table1[[#This Row],[Attendees]]/Table1[[#This Row],[Capacity]]</f>
        <v>0.83333333333333337</v>
      </c>
      <c r="M1799">
        <f>IF(Table1[[#This Row],[Attendees]]&gt;Table1[[#This Row],[Capacity]],1,0)</f>
        <v>0</v>
      </c>
      <c r="N1799" t="str">
        <f>TEXT(Table1[[#This Row],[Date]],"ddd")</f>
        <v>Fri</v>
      </c>
      <c r="O1799" t="str">
        <f>TEXT(Table1[[#This Row],[Date]],"mmm")</f>
        <v>Dec</v>
      </c>
      <c r="P1799" t="str">
        <f>IF(Table1[[#This Row],[Capacity]]&lt;=4,"Small",IF(Table1[[#This Row],[Capacity]]&lt;=8,"Medium","Large"))</f>
        <v>Large</v>
      </c>
      <c r="Q1799" t="str">
        <f>IF(Table1[[#This Row],[Utilization %]]&lt;0.25,"Barely Attended","Normal")</f>
        <v>Normal</v>
      </c>
      <c r="R1799" t="str">
        <f>IF(Table1[[#This Row],[Meeting duration (mins)]]&gt;90,"Long Meeting","Normal")</f>
        <v>Normal</v>
      </c>
    </row>
    <row r="1800" spans="1:18" x14ac:dyDescent="0.2">
      <c r="A1800">
        <v>1801</v>
      </c>
      <c r="B1800" s="1">
        <v>45323</v>
      </c>
      <c r="C1800" s="2" t="s">
        <v>32</v>
      </c>
      <c r="D1800" s="2" t="s">
        <v>10</v>
      </c>
      <c r="E1800" t="s">
        <v>49</v>
      </c>
      <c r="F1800">
        <v>3</v>
      </c>
      <c r="G1800" s="12">
        <v>12</v>
      </c>
      <c r="H1800">
        <v>10</v>
      </c>
      <c r="I1800" t="s">
        <v>42</v>
      </c>
      <c r="J1800" t="s">
        <v>14</v>
      </c>
      <c r="K1800" s="4">
        <f>(Table1[[#This Row],[EndTime]]-Table1[[#This Row],[StartTime]])*1440</f>
        <v>60.000000000000107</v>
      </c>
      <c r="L1800" s="5">
        <f>Table1[[#This Row],[Attendees]]/Table1[[#This Row],[Capacity]]</f>
        <v>0.83333333333333337</v>
      </c>
      <c r="M1800">
        <f>IF(Table1[[#This Row],[Attendees]]&gt;Table1[[#This Row],[Capacity]],1,0)</f>
        <v>0</v>
      </c>
      <c r="N1800" t="str">
        <f>TEXT(Table1[[#This Row],[Date]],"ddd")</f>
        <v>Thu</v>
      </c>
      <c r="O1800" t="str">
        <f>TEXT(Table1[[#This Row],[Date]],"mmm")</f>
        <v>Feb</v>
      </c>
      <c r="P1800" t="str">
        <f>IF(Table1[[#This Row],[Capacity]]&lt;=4,"Small",IF(Table1[[#This Row],[Capacity]]&lt;=8,"Medium","Large"))</f>
        <v>Large</v>
      </c>
      <c r="Q1800" t="str">
        <f>IF(Table1[[#This Row],[Utilization %]]&lt;0.25,"Barely Attended","Normal")</f>
        <v>Normal</v>
      </c>
      <c r="R1800" t="str">
        <f>IF(Table1[[#This Row],[Meeting duration (mins)]]&gt;90,"Long Meeting","Normal")</f>
        <v>Normal</v>
      </c>
    </row>
    <row r="1801" spans="1:18" x14ac:dyDescent="0.2">
      <c r="A1801">
        <v>1802</v>
      </c>
      <c r="B1801" s="1">
        <v>45503</v>
      </c>
      <c r="C1801" s="2" t="s">
        <v>29</v>
      </c>
      <c r="D1801" s="2" t="s">
        <v>16</v>
      </c>
      <c r="E1801" t="s">
        <v>38</v>
      </c>
      <c r="F1801">
        <v>3</v>
      </c>
      <c r="G1801" s="12">
        <v>16</v>
      </c>
      <c r="H1801">
        <v>3</v>
      </c>
      <c r="I1801" t="s">
        <v>39</v>
      </c>
      <c r="J1801" t="s">
        <v>18</v>
      </c>
      <c r="K1801" s="4">
        <f>(Table1[[#This Row],[EndTime]]-Table1[[#This Row],[StartTime]])*1440</f>
        <v>90</v>
      </c>
      <c r="L1801" s="5">
        <f>Table1[[#This Row],[Attendees]]/Table1[[#This Row],[Capacity]]</f>
        <v>0.1875</v>
      </c>
      <c r="M1801">
        <f>IF(Table1[[#This Row],[Attendees]]&gt;Table1[[#This Row],[Capacity]],1,0)</f>
        <v>0</v>
      </c>
      <c r="N1801" t="str">
        <f>TEXT(Table1[[#This Row],[Date]],"ddd")</f>
        <v>Tue</v>
      </c>
      <c r="O1801" t="str">
        <f>TEXT(Table1[[#This Row],[Date]],"mmm")</f>
        <v>Jul</v>
      </c>
      <c r="P1801" t="str">
        <f>IF(Table1[[#This Row],[Capacity]]&lt;=4,"Small",IF(Table1[[#This Row],[Capacity]]&lt;=8,"Medium","Large"))</f>
        <v>Large</v>
      </c>
      <c r="Q1801" t="str">
        <f>IF(Table1[[#This Row],[Utilization %]]&lt;0.25,"Barely Attended","Normal")</f>
        <v>Barely Attended</v>
      </c>
      <c r="R1801" t="str">
        <f>IF(Table1[[#This Row],[Meeting duration (mins)]]&gt;90,"Long Meeting","Normal")</f>
        <v>Normal</v>
      </c>
    </row>
    <row r="1802" spans="1:18" x14ac:dyDescent="0.2">
      <c r="A1802">
        <v>1803</v>
      </c>
      <c r="B1802" s="1">
        <v>45551</v>
      </c>
      <c r="C1802" s="2" t="s">
        <v>11</v>
      </c>
      <c r="D1802" s="2" t="s">
        <v>46</v>
      </c>
      <c r="E1802" t="s">
        <v>38</v>
      </c>
      <c r="F1802">
        <v>3</v>
      </c>
      <c r="G1802" s="12">
        <v>16</v>
      </c>
      <c r="H1802">
        <v>16</v>
      </c>
      <c r="I1802" t="s">
        <v>42</v>
      </c>
      <c r="J1802" t="s">
        <v>23</v>
      </c>
      <c r="K1802" s="4">
        <f>(Table1[[#This Row],[EndTime]]-Table1[[#This Row],[StartTime]])*1440</f>
        <v>119.99999999999989</v>
      </c>
      <c r="L1802" s="5">
        <f>Table1[[#This Row],[Attendees]]/Table1[[#This Row],[Capacity]]</f>
        <v>1</v>
      </c>
      <c r="M1802">
        <f>IF(Table1[[#This Row],[Attendees]]&gt;Table1[[#This Row],[Capacity]],1,0)</f>
        <v>0</v>
      </c>
      <c r="N1802" t="str">
        <f>TEXT(Table1[[#This Row],[Date]],"ddd")</f>
        <v>Mon</v>
      </c>
      <c r="O1802" t="str">
        <f>TEXT(Table1[[#This Row],[Date]],"mmm")</f>
        <v>Sep</v>
      </c>
      <c r="P1802" t="str">
        <f>IF(Table1[[#This Row],[Capacity]]&lt;=4,"Small",IF(Table1[[#This Row],[Capacity]]&lt;=8,"Medium","Large"))</f>
        <v>Large</v>
      </c>
      <c r="Q1802" t="str">
        <f>IF(Table1[[#This Row],[Utilization %]]&lt;0.25,"Barely Attended","Normal")</f>
        <v>Normal</v>
      </c>
      <c r="R1802" t="str">
        <f>IF(Table1[[#This Row],[Meeting duration (mins)]]&gt;90,"Long Meeting","Normal")</f>
        <v>Long Meeting</v>
      </c>
    </row>
    <row r="1803" spans="1:18" x14ac:dyDescent="0.2">
      <c r="A1803">
        <v>1804</v>
      </c>
      <c r="B1803" s="1">
        <v>45527</v>
      </c>
      <c r="C1803" s="2" t="s">
        <v>26</v>
      </c>
      <c r="D1803" s="2" t="s">
        <v>33</v>
      </c>
      <c r="E1803" t="s">
        <v>35</v>
      </c>
      <c r="F1803">
        <v>2</v>
      </c>
      <c r="G1803" s="12">
        <v>10</v>
      </c>
      <c r="H1803">
        <v>11</v>
      </c>
      <c r="I1803" t="s">
        <v>41</v>
      </c>
      <c r="J1803" t="s">
        <v>14</v>
      </c>
      <c r="K1803" s="4">
        <f>(Table1[[#This Row],[EndTime]]-Table1[[#This Row],[StartTime]])*1440</f>
        <v>59.999999999999943</v>
      </c>
      <c r="L1803" s="5">
        <f>Table1[[#This Row],[Attendees]]/Table1[[#This Row],[Capacity]]</f>
        <v>1.1000000000000001</v>
      </c>
      <c r="M1803">
        <f>IF(Table1[[#This Row],[Attendees]]&gt;Table1[[#This Row],[Capacity]],1,0)</f>
        <v>1</v>
      </c>
      <c r="N1803" t="str">
        <f>TEXT(Table1[[#This Row],[Date]],"ddd")</f>
        <v>Fri</v>
      </c>
      <c r="O1803" t="str">
        <f>TEXT(Table1[[#This Row],[Date]],"mmm")</f>
        <v>Aug</v>
      </c>
      <c r="P1803" t="str">
        <f>IF(Table1[[#This Row],[Capacity]]&lt;=4,"Small",IF(Table1[[#This Row],[Capacity]]&lt;=8,"Medium","Large"))</f>
        <v>Large</v>
      </c>
      <c r="Q1803" t="str">
        <f>IF(Table1[[#This Row],[Utilization %]]&lt;0.25,"Barely Attended","Normal")</f>
        <v>Normal</v>
      </c>
      <c r="R1803" t="str">
        <f>IF(Table1[[#This Row],[Meeting duration (mins)]]&gt;90,"Long Meeting","Normal")</f>
        <v>Normal</v>
      </c>
    </row>
    <row r="1804" spans="1:18" x14ac:dyDescent="0.2">
      <c r="A1804">
        <v>1805</v>
      </c>
      <c r="B1804" s="1">
        <v>45488</v>
      </c>
      <c r="C1804" s="2" t="s">
        <v>16</v>
      </c>
      <c r="D1804" s="2" t="s">
        <v>11</v>
      </c>
      <c r="E1804" t="s">
        <v>21</v>
      </c>
      <c r="F1804">
        <v>1</v>
      </c>
      <c r="G1804" s="12">
        <v>6</v>
      </c>
      <c r="H1804">
        <v>3</v>
      </c>
      <c r="I1804" t="s">
        <v>17</v>
      </c>
      <c r="J1804" t="s">
        <v>23</v>
      </c>
      <c r="K1804" s="4">
        <f>(Table1[[#This Row],[EndTime]]-Table1[[#This Row],[StartTime]])*1440</f>
        <v>120.00000000000006</v>
      </c>
      <c r="L1804" s="5">
        <f>Table1[[#This Row],[Attendees]]/Table1[[#This Row],[Capacity]]</f>
        <v>0.5</v>
      </c>
      <c r="M1804">
        <f>IF(Table1[[#This Row],[Attendees]]&gt;Table1[[#This Row],[Capacity]],1,0)</f>
        <v>0</v>
      </c>
      <c r="N1804" t="str">
        <f>TEXT(Table1[[#This Row],[Date]],"ddd")</f>
        <v>Mon</v>
      </c>
      <c r="O1804" t="str">
        <f>TEXT(Table1[[#This Row],[Date]],"mmm")</f>
        <v>Jul</v>
      </c>
      <c r="P1804" t="str">
        <f>IF(Table1[[#This Row],[Capacity]]&lt;=4,"Small",IF(Table1[[#This Row],[Capacity]]&lt;=8,"Medium","Large"))</f>
        <v>Medium</v>
      </c>
      <c r="Q1804" t="str">
        <f>IF(Table1[[#This Row],[Utilization %]]&lt;0.25,"Barely Attended","Normal")</f>
        <v>Normal</v>
      </c>
      <c r="R1804" t="str">
        <f>IF(Table1[[#This Row],[Meeting duration (mins)]]&gt;90,"Long Meeting","Normal")</f>
        <v>Long Meeting</v>
      </c>
    </row>
    <row r="1805" spans="1:18" x14ac:dyDescent="0.2">
      <c r="A1805">
        <v>1806</v>
      </c>
      <c r="B1805" s="1">
        <v>45575</v>
      </c>
      <c r="C1805" s="2" t="s">
        <v>37</v>
      </c>
      <c r="D1805" s="2" t="s">
        <v>45</v>
      </c>
      <c r="E1805" t="s">
        <v>12</v>
      </c>
      <c r="F1805">
        <v>2</v>
      </c>
      <c r="G1805" s="12">
        <v>8</v>
      </c>
      <c r="H1805">
        <v>5</v>
      </c>
      <c r="I1805" t="s">
        <v>41</v>
      </c>
      <c r="J1805" t="s">
        <v>28</v>
      </c>
      <c r="K1805" s="4">
        <f>(Table1[[#This Row],[EndTime]]-Table1[[#This Row],[StartTime]])*1440</f>
        <v>119.99999999999989</v>
      </c>
      <c r="L1805" s="5">
        <f>Table1[[#This Row],[Attendees]]/Table1[[#This Row],[Capacity]]</f>
        <v>0.625</v>
      </c>
      <c r="M1805">
        <f>IF(Table1[[#This Row],[Attendees]]&gt;Table1[[#This Row],[Capacity]],1,0)</f>
        <v>0</v>
      </c>
      <c r="N1805" t="str">
        <f>TEXT(Table1[[#This Row],[Date]],"ddd")</f>
        <v>Thu</v>
      </c>
      <c r="O1805" t="str">
        <f>TEXT(Table1[[#This Row],[Date]],"mmm")</f>
        <v>Oct</v>
      </c>
      <c r="P1805" t="str">
        <f>IF(Table1[[#This Row],[Capacity]]&lt;=4,"Small",IF(Table1[[#This Row],[Capacity]]&lt;=8,"Medium","Large"))</f>
        <v>Medium</v>
      </c>
      <c r="Q1805" t="str">
        <f>IF(Table1[[#This Row],[Utilization %]]&lt;0.25,"Barely Attended","Normal")</f>
        <v>Normal</v>
      </c>
      <c r="R1805" t="str">
        <f>IF(Table1[[#This Row],[Meeting duration (mins)]]&gt;90,"Long Meeting","Normal")</f>
        <v>Long Meeting</v>
      </c>
    </row>
    <row r="1806" spans="1:18" x14ac:dyDescent="0.2">
      <c r="A1806">
        <v>1807</v>
      </c>
      <c r="B1806" s="1">
        <v>45642</v>
      </c>
      <c r="C1806" s="2" t="s">
        <v>36</v>
      </c>
      <c r="D1806" s="2" t="s">
        <v>15</v>
      </c>
      <c r="E1806" t="s">
        <v>12</v>
      </c>
      <c r="F1806">
        <v>2</v>
      </c>
      <c r="G1806" s="12">
        <v>8</v>
      </c>
      <c r="H1806">
        <v>9</v>
      </c>
      <c r="I1806" t="s">
        <v>41</v>
      </c>
      <c r="J1806" t="s">
        <v>40</v>
      </c>
      <c r="K1806" s="4">
        <f>(Table1[[#This Row],[EndTime]]-Table1[[#This Row],[StartTime]])*1440</f>
        <v>60.000000000000028</v>
      </c>
      <c r="L1806" s="5">
        <f>Table1[[#This Row],[Attendees]]/Table1[[#This Row],[Capacity]]</f>
        <v>1.125</v>
      </c>
      <c r="M1806">
        <f>IF(Table1[[#This Row],[Attendees]]&gt;Table1[[#This Row],[Capacity]],1,0)</f>
        <v>1</v>
      </c>
      <c r="N1806" t="str">
        <f>TEXT(Table1[[#This Row],[Date]],"ddd")</f>
        <v>Mon</v>
      </c>
      <c r="O1806" t="str">
        <f>TEXT(Table1[[#This Row],[Date]],"mmm")</f>
        <v>Dec</v>
      </c>
      <c r="P1806" t="str">
        <f>IF(Table1[[#This Row],[Capacity]]&lt;=4,"Small",IF(Table1[[#This Row],[Capacity]]&lt;=8,"Medium","Large"))</f>
        <v>Medium</v>
      </c>
      <c r="Q1806" t="str">
        <f>IF(Table1[[#This Row],[Utilization %]]&lt;0.25,"Barely Attended","Normal")</f>
        <v>Normal</v>
      </c>
      <c r="R1806" t="str">
        <f>IF(Table1[[#This Row],[Meeting duration (mins)]]&gt;90,"Long Meeting","Normal")</f>
        <v>Normal</v>
      </c>
    </row>
    <row r="1807" spans="1:18" x14ac:dyDescent="0.2">
      <c r="A1807">
        <v>1808</v>
      </c>
      <c r="B1807" s="1">
        <v>45346</v>
      </c>
      <c r="C1807" s="2" t="s">
        <v>29</v>
      </c>
      <c r="D1807" s="2" t="s">
        <v>10</v>
      </c>
      <c r="E1807" t="s">
        <v>25</v>
      </c>
      <c r="F1807">
        <v>1</v>
      </c>
      <c r="G1807" s="12">
        <v>4</v>
      </c>
      <c r="H1807">
        <v>7</v>
      </c>
      <c r="I1807" t="s">
        <v>22</v>
      </c>
      <c r="J1807" t="s">
        <v>40</v>
      </c>
      <c r="K1807" s="4">
        <f>(Table1[[#This Row],[EndTime]]-Table1[[#This Row],[StartTime]])*1440</f>
        <v>120.00000000000006</v>
      </c>
      <c r="L1807" s="5">
        <f>Table1[[#This Row],[Attendees]]/Table1[[#This Row],[Capacity]]</f>
        <v>1.75</v>
      </c>
      <c r="M1807">
        <f>IF(Table1[[#This Row],[Attendees]]&gt;Table1[[#This Row],[Capacity]],1,0)</f>
        <v>1</v>
      </c>
      <c r="N1807" t="str">
        <f>TEXT(Table1[[#This Row],[Date]],"ddd")</f>
        <v>Sat</v>
      </c>
      <c r="O1807" t="str">
        <f>TEXT(Table1[[#This Row],[Date]],"mmm")</f>
        <v>Feb</v>
      </c>
      <c r="P1807" t="str">
        <f>IF(Table1[[#This Row],[Capacity]]&lt;=4,"Small",IF(Table1[[#This Row],[Capacity]]&lt;=8,"Medium","Large"))</f>
        <v>Small</v>
      </c>
      <c r="Q1807" t="str">
        <f>IF(Table1[[#This Row],[Utilization %]]&lt;0.25,"Barely Attended","Normal")</f>
        <v>Normal</v>
      </c>
      <c r="R1807" t="str">
        <f>IF(Table1[[#This Row],[Meeting duration (mins)]]&gt;90,"Long Meeting","Normal")</f>
        <v>Long Meeting</v>
      </c>
    </row>
    <row r="1808" spans="1:18" x14ac:dyDescent="0.2">
      <c r="A1808">
        <v>1809</v>
      </c>
      <c r="B1808" s="1">
        <v>45413</v>
      </c>
      <c r="C1808" s="2" t="s">
        <v>19</v>
      </c>
      <c r="D1808" s="2" t="s">
        <v>34</v>
      </c>
      <c r="E1808" t="s">
        <v>49</v>
      </c>
      <c r="F1808">
        <v>3</v>
      </c>
      <c r="G1808" s="12">
        <v>12</v>
      </c>
      <c r="H1808">
        <v>12</v>
      </c>
      <c r="I1808" t="s">
        <v>17</v>
      </c>
      <c r="J1808" t="s">
        <v>14</v>
      </c>
      <c r="K1808" s="4">
        <f>(Table1[[#This Row],[EndTime]]-Table1[[#This Row],[StartTime]])*1440</f>
        <v>60.000000000000028</v>
      </c>
      <c r="L1808" s="5">
        <f>Table1[[#This Row],[Attendees]]/Table1[[#This Row],[Capacity]]</f>
        <v>1</v>
      </c>
      <c r="M1808">
        <f>IF(Table1[[#This Row],[Attendees]]&gt;Table1[[#This Row],[Capacity]],1,0)</f>
        <v>0</v>
      </c>
      <c r="N1808" t="str">
        <f>TEXT(Table1[[#This Row],[Date]],"ddd")</f>
        <v>Wed</v>
      </c>
      <c r="O1808" t="str">
        <f>TEXT(Table1[[#This Row],[Date]],"mmm")</f>
        <v>May</v>
      </c>
      <c r="P1808" t="str">
        <f>IF(Table1[[#This Row],[Capacity]]&lt;=4,"Small",IF(Table1[[#This Row],[Capacity]]&lt;=8,"Medium","Large"))</f>
        <v>Large</v>
      </c>
      <c r="Q1808" t="str">
        <f>IF(Table1[[#This Row],[Utilization %]]&lt;0.25,"Barely Attended","Normal")</f>
        <v>Normal</v>
      </c>
      <c r="R1808" t="str">
        <f>IF(Table1[[#This Row],[Meeting duration (mins)]]&gt;90,"Long Meeting","Normal")</f>
        <v>Normal</v>
      </c>
    </row>
    <row r="1809" spans="1:18" x14ac:dyDescent="0.2">
      <c r="A1809">
        <v>1810</v>
      </c>
      <c r="B1809" s="1">
        <v>45483</v>
      </c>
      <c r="C1809" s="2" t="s">
        <v>19</v>
      </c>
      <c r="D1809" s="2" t="s">
        <v>47</v>
      </c>
      <c r="E1809" t="s">
        <v>49</v>
      </c>
      <c r="F1809">
        <v>3</v>
      </c>
      <c r="G1809" s="12">
        <v>12</v>
      </c>
      <c r="H1809">
        <v>8</v>
      </c>
      <c r="I1809" t="s">
        <v>27</v>
      </c>
      <c r="J1809" t="s">
        <v>28</v>
      </c>
      <c r="K1809" s="4">
        <f>(Table1[[#This Row],[EndTime]]-Table1[[#This Row],[StartTime]])*1440</f>
        <v>30.000000000000053</v>
      </c>
      <c r="L1809" s="5">
        <f>Table1[[#This Row],[Attendees]]/Table1[[#This Row],[Capacity]]</f>
        <v>0.66666666666666663</v>
      </c>
      <c r="M1809">
        <f>IF(Table1[[#This Row],[Attendees]]&gt;Table1[[#This Row],[Capacity]],1,0)</f>
        <v>0</v>
      </c>
      <c r="N1809" t="str">
        <f>TEXT(Table1[[#This Row],[Date]],"ddd")</f>
        <v>Wed</v>
      </c>
      <c r="O1809" t="str">
        <f>TEXT(Table1[[#This Row],[Date]],"mmm")</f>
        <v>Jul</v>
      </c>
      <c r="P1809" t="str">
        <f>IF(Table1[[#This Row],[Capacity]]&lt;=4,"Small",IF(Table1[[#This Row],[Capacity]]&lt;=8,"Medium","Large"))</f>
        <v>Large</v>
      </c>
      <c r="Q1809" t="str">
        <f>IF(Table1[[#This Row],[Utilization %]]&lt;0.25,"Barely Attended","Normal")</f>
        <v>Normal</v>
      </c>
      <c r="R1809" t="str">
        <f>IF(Table1[[#This Row],[Meeting duration (mins)]]&gt;90,"Long Meeting","Normal")</f>
        <v>Normal</v>
      </c>
    </row>
    <row r="1810" spans="1:18" x14ac:dyDescent="0.2">
      <c r="A1810">
        <v>1811</v>
      </c>
      <c r="B1810" s="1">
        <v>45379</v>
      </c>
      <c r="C1810" s="2" t="s">
        <v>33</v>
      </c>
      <c r="D1810" s="2" t="s">
        <v>46</v>
      </c>
      <c r="E1810" t="s">
        <v>25</v>
      </c>
      <c r="F1810">
        <v>1</v>
      </c>
      <c r="G1810" s="12">
        <v>4</v>
      </c>
      <c r="H1810">
        <v>1</v>
      </c>
      <c r="I1810" t="s">
        <v>22</v>
      </c>
      <c r="J1810" t="s">
        <v>14</v>
      </c>
      <c r="K1810" s="4">
        <f>(Table1[[#This Row],[EndTime]]-Table1[[#This Row],[StartTime]])*1440</f>
        <v>90</v>
      </c>
      <c r="L1810" s="5">
        <f>Table1[[#This Row],[Attendees]]/Table1[[#This Row],[Capacity]]</f>
        <v>0.25</v>
      </c>
      <c r="M1810">
        <f>IF(Table1[[#This Row],[Attendees]]&gt;Table1[[#This Row],[Capacity]],1,0)</f>
        <v>0</v>
      </c>
      <c r="N1810" t="str">
        <f>TEXT(Table1[[#This Row],[Date]],"ddd")</f>
        <v>Thu</v>
      </c>
      <c r="O1810" t="str">
        <f>TEXT(Table1[[#This Row],[Date]],"mmm")</f>
        <v>Mar</v>
      </c>
      <c r="P1810" t="str">
        <f>IF(Table1[[#This Row],[Capacity]]&lt;=4,"Small",IF(Table1[[#This Row],[Capacity]]&lt;=8,"Medium","Large"))</f>
        <v>Small</v>
      </c>
      <c r="Q1810" t="str">
        <f>IF(Table1[[#This Row],[Utilization %]]&lt;0.25,"Barely Attended","Normal")</f>
        <v>Normal</v>
      </c>
      <c r="R1810" t="str">
        <f>IF(Table1[[#This Row],[Meeting duration (mins)]]&gt;90,"Long Meeting","Normal")</f>
        <v>Normal</v>
      </c>
    </row>
    <row r="1811" spans="1:18" x14ac:dyDescent="0.2">
      <c r="A1811">
        <v>1812</v>
      </c>
      <c r="B1811" s="1">
        <v>45467</v>
      </c>
      <c r="C1811" s="2" t="s">
        <v>32</v>
      </c>
      <c r="D1811" s="2" t="s">
        <v>26</v>
      </c>
      <c r="E1811" t="s">
        <v>49</v>
      </c>
      <c r="F1811">
        <v>3</v>
      </c>
      <c r="G1811" s="12">
        <v>12</v>
      </c>
      <c r="H1811">
        <v>1</v>
      </c>
      <c r="I1811" t="s">
        <v>17</v>
      </c>
      <c r="J1811" t="s">
        <v>23</v>
      </c>
      <c r="K1811" s="4">
        <f>(Table1[[#This Row],[EndTime]]-Table1[[#This Row],[StartTime]])*1440</f>
        <v>120.00000000000006</v>
      </c>
      <c r="L1811" s="5">
        <f>Table1[[#This Row],[Attendees]]/Table1[[#This Row],[Capacity]]</f>
        <v>8.3333333333333329E-2</v>
      </c>
      <c r="M1811">
        <f>IF(Table1[[#This Row],[Attendees]]&gt;Table1[[#This Row],[Capacity]],1,0)</f>
        <v>0</v>
      </c>
      <c r="N1811" t="str">
        <f>TEXT(Table1[[#This Row],[Date]],"ddd")</f>
        <v>Mon</v>
      </c>
      <c r="O1811" t="str">
        <f>TEXT(Table1[[#This Row],[Date]],"mmm")</f>
        <v>Jun</v>
      </c>
      <c r="P1811" t="str">
        <f>IF(Table1[[#This Row],[Capacity]]&lt;=4,"Small",IF(Table1[[#This Row],[Capacity]]&lt;=8,"Medium","Large"))</f>
        <v>Large</v>
      </c>
      <c r="Q1811" t="str">
        <f>IF(Table1[[#This Row],[Utilization %]]&lt;0.25,"Barely Attended","Normal")</f>
        <v>Barely Attended</v>
      </c>
      <c r="R1811" t="str">
        <f>IF(Table1[[#This Row],[Meeting duration (mins)]]&gt;90,"Long Meeting","Normal")</f>
        <v>Long Meeting</v>
      </c>
    </row>
    <row r="1812" spans="1:18" x14ac:dyDescent="0.2">
      <c r="A1812">
        <v>1813</v>
      </c>
      <c r="B1812" s="1">
        <v>45541</v>
      </c>
      <c r="C1812" s="2" t="s">
        <v>31</v>
      </c>
      <c r="D1812" s="2" t="s">
        <v>46</v>
      </c>
      <c r="E1812" t="s">
        <v>38</v>
      </c>
      <c r="F1812">
        <v>3</v>
      </c>
      <c r="G1812" s="12">
        <v>16</v>
      </c>
      <c r="H1812">
        <v>18</v>
      </c>
      <c r="I1812" t="s">
        <v>41</v>
      </c>
      <c r="J1812" t="s">
        <v>23</v>
      </c>
      <c r="K1812" s="4">
        <f>(Table1[[#This Row],[EndTime]]-Table1[[#This Row],[StartTime]])*1440</f>
        <v>59.999999999999943</v>
      </c>
      <c r="L1812" s="5">
        <f>Table1[[#This Row],[Attendees]]/Table1[[#This Row],[Capacity]]</f>
        <v>1.125</v>
      </c>
      <c r="M1812">
        <f>IF(Table1[[#This Row],[Attendees]]&gt;Table1[[#This Row],[Capacity]],1,0)</f>
        <v>1</v>
      </c>
      <c r="N1812" t="str">
        <f>TEXT(Table1[[#This Row],[Date]],"ddd")</f>
        <v>Fri</v>
      </c>
      <c r="O1812" t="str">
        <f>TEXT(Table1[[#This Row],[Date]],"mmm")</f>
        <v>Sep</v>
      </c>
      <c r="P1812" t="str">
        <f>IF(Table1[[#This Row],[Capacity]]&lt;=4,"Small",IF(Table1[[#This Row],[Capacity]]&lt;=8,"Medium","Large"))</f>
        <v>Large</v>
      </c>
      <c r="Q1812" t="str">
        <f>IF(Table1[[#This Row],[Utilization %]]&lt;0.25,"Barely Attended","Normal")</f>
        <v>Normal</v>
      </c>
      <c r="R1812" t="str">
        <f>IF(Table1[[#This Row],[Meeting duration (mins)]]&gt;90,"Long Meeting","Normal")</f>
        <v>Normal</v>
      </c>
    </row>
    <row r="1813" spans="1:18" x14ac:dyDescent="0.2">
      <c r="A1813">
        <v>1814</v>
      </c>
      <c r="B1813" s="1">
        <v>45548</v>
      </c>
      <c r="C1813" s="2" t="s">
        <v>32</v>
      </c>
      <c r="D1813" s="2" t="s">
        <v>45</v>
      </c>
      <c r="E1813" t="s">
        <v>21</v>
      </c>
      <c r="F1813">
        <v>1</v>
      </c>
      <c r="G1813" s="12">
        <v>6</v>
      </c>
      <c r="H1813">
        <v>6</v>
      </c>
      <c r="I1813" t="s">
        <v>22</v>
      </c>
      <c r="J1813" t="s">
        <v>18</v>
      </c>
      <c r="K1813" s="4">
        <f>(Table1[[#This Row],[EndTime]]-Table1[[#This Row],[StartTime]])*1440</f>
        <v>90</v>
      </c>
      <c r="L1813" s="5">
        <f>Table1[[#This Row],[Attendees]]/Table1[[#This Row],[Capacity]]</f>
        <v>1</v>
      </c>
      <c r="M1813">
        <f>IF(Table1[[#This Row],[Attendees]]&gt;Table1[[#This Row],[Capacity]],1,0)</f>
        <v>0</v>
      </c>
      <c r="N1813" t="str">
        <f>TEXT(Table1[[#This Row],[Date]],"ddd")</f>
        <v>Fri</v>
      </c>
      <c r="O1813" t="str">
        <f>TEXT(Table1[[#This Row],[Date]],"mmm")</f>
        <v>Sep</v>
      </c>
      <c r="P1813" t="str">
        <f>IF(Table1[[#This Row],[Capacity]]&lt;=4,"Small",IF(Table1[[#This Row],[Capacity]]&lt;=8,"Medium","Large"))</f>
        <v>Medium</v>
      </c>
      <c r="Q1813" t="str">
        <f>IF(Table1[[#This Row],[Utilization %]]&lt;0.25,"Barely Attended","Normal")</f>
        <v>Normal</v>
      </c>
      <c r="R1813" t="str">
        <f>IF(Table1[[#This Row],[Meeting duration (mins)]]&gt;90,"Long Meeting","Normal")</f>
        <v>Normal</v>
      </c>
    </row>
    <row r="1814" spans="1:18" x14ac:dyDescent="0.2">
      <c r="A1814">
        <v>1815</v>
      </c>
      <c r="B1814" s="1">
        <v>45435</v>
      </c>
      <c r="C1814" s="2" t="s">
        <v>31</v>
      </c>
      <c r="D1814" s="2" t="s">
        <v>48</v>
      </c>
      <c r="E1814" t="s">
        <v>12</v>
      </c>
      <c r="F1814">
        <v>2</v>
      </c>
      <c r="G1814" s="12">
        <v>8</v>
      </c>
      <c r="H1814">
        <v>11</v>
      </c>
      <c r="I1814" t="s">
        <v>13</v>
      </c>
      <c r="J1814" t="s">
        <v>18</v>
      </c>
      <c r="K1814" s="4">
        <f>(Table1[[#This Row],[EndTime]]-Table1[[#This Row],[StartTime]])*1440</f>
        <v>90</v>
      </c>
      <c r="L1814" s="5">
        <f>Table1[[#This Row],[Attendees]]/Table1[[#This Row],[Capacity]]</f>
        <v>1.375</v>
      </c>
      <c r="M1814">
        <f>IF(Table1[[#This Row],[Attendees]]&gt;Table1[[#This Row],[Capacity]],1,0)</f>
        <v>1</v>
      </c>
      <c r="N1814" t="str">
        <f>TEXT(Table1[[#This Row],[Date]],"ddd")</f>
        <v>Thu</v>
      </c>
      <c r="O1814" t="str">
        <f>TEXT(Table1[[#This Row],[Date]],"mmm")</f>
        <v>May</v>
      </c>
      <c r="P1814" t="str">
        <f>IF(Table1[[#This Row],[Capacity]]&lt;=4,"Small",IF(Table1[[#This Row],[Capacity]]&lt;=8,"Medium","Large"))</f>
        <v>Medium</v>
      </c>
      <c r="Q1814" t="str">
        <f>IF(Table1[[#This Row],[Utilization %]]&lt;0.25,"Barely Attended","Normal")</f>
        <v>Normal</v>
      </c>
      <c r="R1814" t="str">
        <f>IF(Table1[[#This Row],[Meeting duration (mins)]]&gt;90,"Long Meeting","Normal")</f>
        <v>Normal</v>
      </c>
    </row>
    <row r="1815" spans="1:18" x14ac:dyDescent="0.2">
      <c r="A1815">
        <v>1816</v>
      </c>
      <c r="B1815" s="1">
        <v>45577</v>
      </c>
      <c r="C1815" s="2" t="s">
        <v>11</v>
      </c>
      <c r="D1815" s="2" t="s">
        <v>46</v>
      </c>
      <c r="E1815" t="s">
        <v>21</v>
      </c>
      <c r="F1815">
        <v>1</v>
      </c>
      <c r="G1815" s="12">
        <v>6</v>
      </c>
      <c r="H1815">
        <v>4</v>
      </c>
      <c r="I1815" t="s">
        <v>41</v>
      </c>
      <c r="J1815" t="s">
        <v>18</v>
      </c>
      <c r="K1815" s="4">
        <f>(Table1[[#This Row],[EndTime]]-Table1[[#This Row],[StartTime]])*1440</f>
        <v>119.99999999999989</v>
      </c>
      <c r="L1815" s="5">
        <f>Table1[[#This Row],[Attendees]]/Table1[[#This Row],[Capacity]]</f>
        <v>0.66666666666666663</v>
      </c>
      <c r="M1815">
        <f>IF(Table1[[#This Row],[Attendees]]&gt;Table1[[#This Row],[Capacity]],1,0)</f>
        <v>0</v>
      </c>
      <c r="N1815" t="str">
        <f>TEXT(Table1[[#This Row],[Date]],"ddd")</f>
        <v>Sat</v>
      </c>
      <c r="O1815" t="str">
        <f>TEXT(Table1[[#This Row],[Date]],"mmm")</f>
        <v>Oct</v>
      </c>
      <c r="P1815" t="str">
        <f>IF(Table1[[#This Row],[Capacity]]&lt;=4,"Small",IF(Table1[[#This Row],[Capacity]]&lt;=8,"Medium","Large"))</f>
        <v>Medium</v>
      </c>
      <c r="Q1815" t="str">
        <f>IF(Table1[[#This Row],[Utilization %]]&lt;0.25,"Barely Attended","Normal")</f>
        <v>Normal</v>
      </c>
      <c r="R1815" t="str">
        <f>IF(Table1[[#This Row],[Meeting duration (mins)]]&gt;90,"Long Meeting","Normal")</f>
        <v>Long Meeting</v>
      </c>
    </row>
    <row r="1816" spans="1:18" x14ac:dyDescent="0.2">
      <c r="A1816">
        <v>1817</v>
      </c>
      <c r="B1816" s="1">
        <v>45599</v>
      </c>
      <c r="C1816" s="2" t="s">
        <v>43</v>
      </c>
      <c r="D1816" s="2" t="s">
        <v>15</v>
      </c>
      <c r="E1816" t="s">
        <v>21</v>
      </c>
      <c r="F1816">
        <v>1</v>
      </c>
      <c r="G1816" s="12">
        <v>6</v>
      </c>
      <c r="H1816">
        <v>1</v>
      </c>
      <c r="I1816" t="s">
        <v>17</v>
      </c>
      <c r="J1816" t="s">
        <v>18</v>
      </c>
      <c r="K1816" s="4">
        <f>(Table1[[#This Row],[EndTime]]-Table1[[#This Row],[StartTime]])*1440</f>
        <v>90</v>
      </c>
      <c r="L1816" s="5">
        <f>Table1[[#This Row],[Attendees]]/Table1[[#This Row],[Capacity]]</f>
        <v>0.16666666666666666</v>
      </c>
      <c r="M1816">
        <f>IF(Table1[[#This Row],[Attendees]]&gt;Table1[[#This Row],[Capacity]],1,0)</f>
        <v>0</v>
      </c>
      <c r="N1816" t="str">
        <f>TEXT(Table1[[#This Row],[Date]],"ddd")</f>
        <v>Sun</v>
      </c>
      <c r="O1816" t="str">
        <f>TEXT(Table1[[#This Row],[Date]],"mmm")</f>
        <v>Nov</v>
      </c>
      <c r="P1816" t="str">
        <f>IF(Table1[[#This Row],[Capacity]]&lt;=4,"Small",IF(Table1[[#This Row],[Capacity]]&lt;=8,"Medium","Large"))</f>
        <v>Medium</v>
      </c>
      <c r="Q1816" t="str">
        <f>IF(Table1[[#This Row],[Utilization %]]&lt;0.25,"Barely Attended","Normal")</f>
        <v>Barely Attended</v>
      </c>
      <c r="R1816" t="str">
        <f>IF(Table1[[#This Row],[Meeting duration (mins)]]&gt;90,"Long Meeting","Normal")</f>
        <v>Normal</v>
      </c>
    </row>
    <row r="1817" spans="1:18" x14ac:dyDescent="0.2">
      <c r="A1817">
        <v>1818</v>
      </c>
      <c r="B1817" s="1">
        <v>45589</v>
      </c>
      <c r="C1817" s="2" t="s">
        <v>32</v>
      </c>
      <c r="D1817" s="2" t="s">
        <v>26</v>
      </c>
      <c r="E1817" t="s">
        <v>38</v>
      </c>
      <c r="F1817">
        <v>3</v>
      </c>
      <c r="G1817" s="12">
        <v>16</v>
      </c>
      <c r="H1817">
        <v>7</v>
      </c>
      <c r="I1817" t="s">
        <v>42</v>
      </c>
      <c r="J1817" t="s">
        <v>30</v>
      </c>
      <c r="K1817" s="4">
        <f>(Table1[[#This Row],[EndTime]]-Table1[[#This Row],[StartTime]])*1440</f>
        <v>120.00000000000006</v>
      </c>
      <c r="L1817" s="5">
        <f>Table1[[#This Row],[Attendees]]/Table1[[#This Row],[Capacity]]</f>
        <v>0.4375</v>
      </c>
      <c r="M1817">
        <f>IF(Table1[[#This Row],[Attendees]]&gt;Table1[[#This Row],[Capacity]],1,0)</f>
        <v>0</v>
      </c>
      <c r="N1817" t="str">
        <f>TEXT(Table1[[#This Row],[Date]],"ddd")</f>
        <v>Thu</v>
      </c>
      <c r="O1817" t="str">
        <f>TEXT(Table1[[#This Row],[Date]],"mmm")</f>
        <v>Oct</v>
      </c>
      <c r="P1817" t="str">
        <f>IF(Table1[[#This Row],[Capacity]]&lt;=4,"Small",IF(Table1[[#This Row],[Capacity]]&lt;=8,"Medium","Large"))</f>
        <v>Large</v>
      </c>
      <c r="Q1817" t="str">
        <f>IF(Table1[[#This Row],[Utilization %]]&lt;0.25,"Barely Attended","Normal")</f>
        <v>Normal</v>
      </c>
      <c r="R1817" t="str">
        <f>IF(Table1[[#This Row],[Meeting duration (mins)]]&gt;90,"Long Meeting","Normal")</f>
        <v>Long Meeting</v>
      </c>
    </row>
    <row r="1818" spans="1:18" x14ac:dyDescent="0.2">
      <c r="A1818">
        <v>1819</v>
      </c>
      <c r="B1818" s="1">
        <v>45295</v>
      </c>
      <c r="C1818" s="2" t="s">
        <v>16</v>
      </c>
      <c r="D1818" s="2" t="s">
        <v>26</v>
      </c>
      <c r="E1818" t="s">
        <v>38</v>
      </c>
      <c r="F1818">
        <v>3</v>
      </c>
      <c r="G1818" s="12">
        <v>16</v>
      </c>
      <c r="H1818">
        <v>16</v>
      </c>
      <c r="I1818" t="s">
        <v>27</v>
      </c>
      <c r="J1818" t="s">
        <v>18</v>
      </c>
      <c r="K1818" s="4">
        <f>(Table1[[#This Row],[EndTime]]-Table1[[#This Row],[StartTime]])*1440</f>
        <v>90</v>
      </c>
      <c r="L1818" s="5">
        <f>Table1[[#This Row],[Attendees]]/Table1[[#This Row],[Capacity]]</f>
        <v>1</v>
      </c>
      <c r="M1818">
        <f>IF(Table1[[#This Row],[Attendees]]&gt;Table1[[#This Row],[Capacity]],1,0)</f>
        <v>0</v>
      </c>
      <c r="N1818" t="str">
        <f>TEXT(Table1[[#This Row],[Date]],"ddd")</f>
        <v>Thu</v>
      </c>
      <c r="O1818" t="str">
        <f>TEXT(Table1[[#This Row],[Date]],"mmm")</f>
        <v>Jan</v>
      </c>
      <c r="P1818" t="str">
        <f>IF(Table1[[#This Row],[Capacity]]&lt;=4,"Small",IF(Table1[[#This Row],[Capacity]]&lt;=8,"Medium","Large"))</f>
        <v>Large</v>
      </c>
      <c r="Q1818" t="str">
        <f>IF(Table1[[#This Row],[Utilization %]]&lt;0.25,"Barely Attended","Normal")</f>
        <v>Normal</v>
      </c>
      <c r="R1818" t="str">
        <f>IF(Table1[[#This Row],[Meeting duration (mins)]]&gt;90,"Long Meeting","Normal")</f>
        <v>Normal</v>
      </c>
    </row>
    <row r="1819" spans="1:18" x14ac:dyDescent="0.2">
      <c r="A1819">
        <v>1820</v>
      </c>
      <c r="B1819" s="1">
        <v>45500</v>
      </c>
      <c r="C1819" s="2" t="s">
        <v>43</v>
      </c>
      <c r="D1819" s="2" t="s">
        <v>29</v>
      </c>
      <c r="E1819" t="s">
        <v>38</v>
      </c>
      <c r="F1819">
        <v>3</v>
      </c>
      <c r="G1819" s="12">
        <v>16</v>
      </c>
      <c r="H1819">
        <v>15</v>
      </c>
      <c r="I1819" t="s">
        <v>13</v>
      </c>
      <c r="J1819" t="s">
        <v>18</v>
      </c>
      <c r="K1819" s="4">
        <f>(Table1[[#This Row],[EndTime]]-Table1[[#This Row],[StartTime]])*1440</f>
        <v>119.99999999999997</v>
      </c>
      <c r="L1819" s="5">
        <f>Table1[[#This Row],[Attendees]]/Table1[[#This Row],[Capacity]]</f>
        <v>0.9375</v>
      </c>
      <c r="M1819">
        <f>IF(Table1[[#This Row],[Attendees]]&gt;Table1[[#This Row],[Capacity]],1,0)</f>
        <v>0</v>
      </c>
      <c r="N1819" t="str">
        <f>TEXT(Table1[[#This Row],[Date]],"ddd")</f>
        <v>Sat</v>
      </c>
      <c r="O1819" t="str">
        <f>TEXT(Table1[[#This Row],[Date]],"mmm")</f>
        <v>Jul</v>
      </c>
      <c r="P1819" t="str">
        <f>IF(Table1[[#This Row],[Capacity]]&lt;=4,"Small",IF(Table1[[#This Row],[Capacity]]&lt;=8,"Medium","Large"))</f>
        <v>Large</v>
      </c>
      <c r="Q1819" t="str">
        <f>IF(Table1[[#This Row],[Utilization %]]&lt;0.25,"Barely Attended","Normal")</f>
        <v>Normal</v>
      </c>
      <c r="R1819" t="str">
        <f>IF(Table1[[#This Row],[Meeting duration (mins)]]&gt;90,"Long Meeting","Normal")</f>
        <v>Long Meeting</v>
      </c>
    </row>
    <row r="1820" spans="1:18" x14ac:dyDescent="0.2">
      <c r="A1820">
        <v>1821</v>
      </c>
      <c r="B1820" s="1">
        <v>45530</v>
      </c>
      <c r="C1820" s="2" t="s">
        <v>20</v>
      </c>
      <c r="D1820" s="2" t="s">
        <v>36</v>
      </c>
      <c r="E1820" t="s">
        <v>25</v>
      </c>
      <c r="F1820">
        <v>1</v>
      </c>
      <c r="G1820" s="12">
        <v>4</v>
      </c>
      <c r="H1820">
        <v>5</v>
      </c>
      <c r="I1820" t="s">
        <v>22</v>
      </c>
      <c r="J1820" t="s">
        <v>18</v>
      </c>
      <c r="K1820" s="4">
        <f>(Table1[[#This Row],[EndTime]]-Table1[[#This Row],[StartTime]])*1440</f>
        <v>60.000000000000028</v>
      </c>
      <c r="L1820" s="5">
        <f>Table1[[#This Row],[Attendees]]/Table1[[#This Row],[Capacity]]</f>
        <v>1.25</v>
      </c>
      <c r="M1820">
        <f>IF(Table1[[#This Row],[Attendees]]&gt;Table1[[#This Row],[Capacity]],1,0)</f>
        <v>1</v>
      </c>
      <c r="N1820" t="str">
        <f>TEXT(Table1[[#This Row],[Date]],"ddd")</f>
        <v>Mon</v>
      </c>
      <c r="O1820" t="str">
        <f>TEXT(Table1[[#This Row],[Date]],"mmm")</f>
        <v>Aug</v>
      </c>
      <c r="P1820" t="str">
        <f>IF(Table1[[#This Row],[Capacity]]&lt;=4,"Small",IF(Table1[[#This Row],[Capacity]]&lt;=8,"Medium","Large"))</f>
        <v>Small</v>
      </c>
      <c r="Q1820" t="str">
        <f>IF(Table1[[#This Row],[Utilization %]]&lt;0.25,"Barely Attended","Normal")</f>
        <v>Normal</v>
      </c>
      <c r="R1820" t="str">
        <f>IF(Table1[[#This Row],[Meeting duration (mins)]]&gt;90,"Long Meeting","Normal")</f>
        <v>Normal</v>
      </c>
    </row>
    <row r="1821" spans="1:18" x14ac:dyDescent="0.2">
      <c r="A1821">
        <v>1822</v>
      </c>
      <c r="B1821" s="1">
        <v>45644</v>
      </c>
      <c r="C1821" s="2" t="s">
        <v>44</v>
      </c>
      <c r="D1821" s="2" t="s">
        <v>29</v>
      </c>
      <c r="E1821" t="s">
        <v>38</v>
      </c>
      <c r="F1821">
        <v>3</v>
      </c>
      <c r="G1821" s="12">
        <v>16</v>
      </c>
      <c r="H1821">
        <v>13</v>
      </c>
      <c r="I1821" t="s">
        <v>17</v>
      </c>
      <c r="J1821" t="s">
        <v>28</v>
      </c>
      <c r="K1821" s="4">
        <f>(Table1[[#This Row],[EndTime]]-Table1[[#This Row],[StartTime]])*1440</f>
        <v>60.000000000000028</v>
      </c>
      <c r="L1821" s="5">
        <f>Table1[[#This Row],[Attendees]]/Table1[[#This Row],[Capacity]]</f>
        <v>0.8125</v>
      </c>
      <c r="M1821">
        <f>IF(Table1[[#This Row],[Attendees]]&gt;Table1[[#This Row],[Capacity]],1,0)</f>
        <v>0</v>
      </c>
      <c r="N1821" t="str">
        <f>TEXT(Table1[[#This Row],[Date]],"ddd")</f>
        <v>Wed</v>
      </c>
      <c r="O1821" t="str">
        <f>TEXT(Table1[[#This Row],[Date]],"mmm")</f>
        <v>Dec</v>
      </c>
      <c r="P1821" t="str">
        <f>IF(Table1[[#This Row],[Capacity]]&lt;=4,"Small",IF(Table1[[#This Row],[Capacity]]&lt;=8,"Medium","Large"))</f>
        <v>Large</v>
      </c>
      <c r="Q1821" t="str">
        <f>IF(Table1[[#This Row],[Utilization %]]&lt;0.25,"Barely Attended","Normal")</f>
        <v>Normal</v>
      </c>
      <c r="R1821" t="str">
        <f>IF(Table1[[#This Row],[Meeting duration (mins)]]&gt;90,"Long Meeting","Normal")</f>
        <v>Normal</v>
      </c>
    </row>
    <row r="1822" spans="1:18" x14ac:dyDescent="0.2">
      <c r="A1822">
        <v>1823</v>
      </c>
      <c r="B1822" s="1">
        <v>45635</v>
      </c>
      <c r="C1822" s="2" t="s">
        <v>19</v>
      </c>
      <c r="D1822" s="2" t="s">
        <v>43</v>
      </c>
      <c r="E1822" t="s">
        <v>35</v>
      </c>
      <c r="F1822">
        <v>2</v>
      </c>
      <c r="G1822" s="12">
        <v>10</v>
      </c>
      <c r="H1822">
        <v>5</v>
      </c>
      <c r="I1822" t="s">
        <v>17</v>
      </c>
      <c r="J1822" t="s">
        <v>14</v>
      </c>
      <c r="K1822" s="4">
        <f>(Table1[[#This Row],[EndTime]]-Table1[[#This Row],[StartTime]])*1440</f>
        <v>120.00000000000006</v>
      </c>
      <c r="L1822" s="5">
        <f>Table1[[#This Row],[Attendees]]/Table1[[#This Row],[Capacity]]</f>
        <v>0.5</v>
      </c>
      <c r="M1822">
        <f>IF(Table1[[#This Row],[Attendees]]&gt;Table1[[#This Row],[Capacity]],1,0)</f>
        <v>0</v>
      </c>
      <c r="N1822" t="str">
        <f>TEXT(Table1[[#This Row],[Date]],"ddd")</f>
        <v>Mon</v>
      </c>
      <c r="O1822" t="str">
        <f>TEXT(Table1[[#This Row],[Date]],"mmm")</f>
        <v>Dec</v>
      </c>
      <c r="P1822" t="str">
        <f>IF(Table1[[#This Row],[Capacity]]&lt;=4,"Small",IF(Table1[[#This Row],[Capacity]]&lt;=8,"Medium","Large"))</f>
        <v>Large</v>
      </c>
      <c r="Q1822" t="str">
        <f>IF(Table1[[#This Row],[Utilization %]]&lt;0.25,"Barely Attended","Normal")</f>
        <v>Normal</v>
      </c>
      <c r="R1822" t="str">
        <f>IF(Table1[[#This Row],[Meeting duration (mins)]]&gt;90,"Long Meeting","Normal")</f>
        <v>Long Meeting</v>
      </c>
    </row>
    <row r="1823" spans="1:18" x14ac:dyDescent="0.2">
      <c r="A1823">
        <v>1824</v>
      </c>
      <c r="B1823" s="1">
        <v>45606</v>
      </c>
      <c r="C1823" s="2" t="s">
        <v>26</v>
      </c>
      <c r="D1823" s="2" t="s">
        <v>31</v>
      </c>
      <c r="E1823" t="s">
        <v>38</v>
      </c>
      <c r="F1823">
        <v>3</v>
      </c>
      <c r="G1823" s="12">
        <v>16</v>
      </c>
      <c r="H1823">
        <v>15</v>
      </c>
      <c r="I1823" t="s">
        <v>42</v>
      </c>
      <c r="J1823" t="s">
        <v>28</v>
      </c>
      <c r="K1823" s="4">
        <f>(Table1[[#This Row],[EndTime]]-Table1[[#This Row],[StartTime]])*1440</f>
        <v>90</v>
      </c>
      <c r="L1823" s="5">
        <f>Table1[[#This Row],[Attendees]]/Table1[[#This Row],[Capacity]]</f>
        <v>0.9375</v>
      </c>
      <c r="M1823">
        <f>IF(Table1[[#This Row],[Attendees]]&gt;Table1[[#This Row],[Capacity]],1,0)</f>
        <v>0</v>
      </c>
      <c r="N1823" t="str">
        <f>TEXT(Table1[[#This Row],[Date]],"ddd")</f>
        <v>Sun</v>
      </c>
      <c r="O1823" t="str">
        <f>TEXT(Table1[[#This Row],[Date]],"mmm")</f>
        <v>Nov</v>
      </c>
      <c r="P1823" t="str">
        <f>IF(Table1[[#This Row],[Capacity]]&lt;=4,"Small",IF(Table1[[#This Row],[Capacity]]&lt;=8,"Medium","Large"))</f>
        <v>Large</v>
      </c>
      <c r="Q1823" t="str">
        <f>IF(Table1[[#This Row],[Utilization %]]&lt;0.25,"Barely Attended","Normal")</f>
        <v>Normal</v>
      </c>
      <c r="R1823" t="str">
        <f>IF(Table1[[#This Row],[Meeting duration (mins)]]&gt;90,"Long Meeting","Normal")</f>
        <v>Normal</v>
      </c>
    </row>
    <row r="1824" spans="1:18" x14ac:dyDescent="0.2">
      <c r="A1824">
        <v>1825</v>
      </c>
      <c r="B1824" s="1">
        <v>45442</v>
      </c>
      <c r="C1824" s="2" t="s">
        <v>33</v>
      </c>
      <c r="D1824" s="2" t="s">
        <v>24</v>
      </c>
      <c r="E1824" t="s">
        <v>12</v>
      </c>
      <c r="F1824">
        <v>2</v>
      </c>
      <c r="G1824" s="12">
        <v>8</v>
      </c>
      <c r="H1824">
        <v>10</v>
      </c>
      <c r="I1824" t="s">
        <v>13</v>
      </c>
      <c r="J1824" t="s">
        <v>14</v>
      </c>
      <c r="K1824" s="4">
        <f>(Table1[[#This Row],[EndTime]]-Table1[[#This Row],[StartTime]])*1440</f>
        <v>60.000000000000107</v>
      </c>
      <c r="L1824" s="5">
        <f>Table1[[#This Row],[Attendees]]/Table1[[#This Row],[Capacity]]</f>
        <v>1.25</v>
      </c>
      <c r="M1824">
        <f>IF(Table1[[#This Row],[Attendees]]&gt;Table1[[#This Row],[Capacity]],1,0)</f>
        <v>1</v>
      </c>
      <c r="N1824" t="str">
        <f>TEXT(Table1[[#This Row],[Date]],"ddd")</f>
        <v>Thu</v>
      </c>
      <c r="O1824" t="str">
        <f>TEXT(Table1[[#This Row],[Date]],"mmm")</f>
        <v>May</v>
      </c>
      <c r="P1824" t="str">
        <f>IF(Table1[[#This Row],[Capacity]]&lt;=4,"Small",IF(Table1[[#This Row],[Capacity]]&lt;=8,"Medium","Large"))</f>
        <v>Medium</v>
      </c>
      <c r="Q1824" t="str">
        <f>IF(Table1[[#This Row],[Utilization %]]&lt;0.25,"Barely Attended","Normal")</f>
        <v>Normal</v>
      </c>
      <c r="R1824" t="str">
        <f>IF(Table1[[#This Row],[Meeting duration (mins)]]&gt;90,"Long Meeting","Normal")</f>
        <v>Normal</v>
      </c>
    </row>
    <row r="1825" spans="1:18" x14ac:dyDescent="0.2">
      <c r="A1825">
        <v>1826</v>
      </c>
      <c r="B1825" s="1">
        <v>45528</v>
      </c>
      <c r="C1825" s="2" t="s">
        <v>36</v>
      </c>
      <c r="D1825" s="2" t="s">
        <v>37</v>
      </c>
      <c r="E1825" t="s">
        <v>21</v>
      </c>
      <c r="F1825">
        <v>1</v>
      </c>
      <c r="G1825" s="12">
        <v>6</v>
      </c>
      <c r="H1825">
        <v>5</v>
      </c>
      <c r="I1825" t="s">
        <v>27</v>
      </c>
      <c r="J1825" t="s">
        <v>14</v>
      </c>
      <c r="K1825" s="4">
        <f>(Table1[[#This Row],[EndTime]]-Table1[[#This Row],[StartTime]])*1440</f>
        <v>120.00000000000006</v>
      </c>
      <c r="L1825" s="5">
        <f>Table1[[#This Row],[Attendees]]/Table1[[#This Row],[Capacity]]</f>
        <v>0.83333333333333337</v>
      </c>
      <c r="M1825">
        <f>IF(Table1[[#This Row],[Attendees]]&gt;Table1[[#This Row],[Capacity]],1,0)</f>
        <v>0</v>
      </c>
      <c r="N1825" t="str">
        <f>TEXT(Table1[[#This Row],[Date]],"ddd")</f>
        <v>Sat</v>
      </c>
      <c r="O1825" t="str">
        <f>TEXT(Table1[[#This Row],[Date]],"mmm")</f>
        <v>Aug</v>
      </c>
      <c r="P1825" t="str">
        <f>IF(Table1[[#This Row],[Capacity]]&lt;=4,"Small",IF(Table1[[#This Row],[Capacity]]&lt;=8,"Medium","Large"))</f>
        <v>Medium</v>
      </c>
      <c r="Q1825" t="str">
        <f>IF(Table1[[#This Row],[Utilization %]]&lt;0.25,"Barely Attended","Normal")</f>
        <v>Normal</v>
      </c>
      <c r="R1825" t="str">
        <f>IF(Table1[[#This Row],[Meeting duration (mins)]]&gt;90,"Long Meeting","Normal")</f>
        <v>Long Meeting</v>
      </c>
    </row>
    <row r="1826" spans="1:18" x14ac:dyDescent="0.2">
      <c r="A1826">
        <v>1827</v>
      </c>
      <c r="B1826" s="1">
        <v>45362</v>
      </c>
      <c r="C1826" s="2" t="s">
        <v>11</v>
      </c>
      <c r="D1826" s="2" t="s">
        <v>31</v>
      </c>
      <c r="E1826" t="s">
        <v>12</v>
      </c>
      <c r="F1826">
        <v>2</v>
      </c>
      <c r="G1826" s="12">
        <v>8</v>
      </c>
      <c r="H1826">
        <v>7</v>
      </c>
      <c r="I1826" t="s">
        <v>41</v>
      </c>
      <c r="J1826" t="s">
        <v>40</v>
      </c>
      <c r="K1826" s="4">
        <f>(Table1[[#This Row],[EndTime]]-Table1[[#This Row],[StartTime]])*1440</f>
        <v>59.999999999999943</v>
      </c>
      <c r="L1826" s="5">
        <f>Table1[[#This Row],[Attendees]]/Table1[[#This Row],[Capacity]]</f>
        <v>0.875</v>
      </c>
      <c r="M1826">
        <f>IF(Table1[[#This Row],[Attendees]]&gt;Table1[[#This Row],[Capacity]],1,0)</f>
        <v>0</v>
      </c>
      <c r="N1826" t="str">
        <f>TEXT(Table1[[#This Row],[Date]],"ddd")</f>
        <v>Mon</v>
      </c>
      <c r="O1826" t="str">
        <f>TEXT(Table1[[#This Row],[Date]],"mmm")</f>
        <v>Mar</v>
      </c>
      <c r="P1826" t="str">
        <f>IF(Table1[[#This Row],[Capacity]]&lt;=4,"Small",IF(Table1[[#This Row],[Capacity]]&lt;=8,"Medium","Large"))</f>
        <v>Medium</v>
      </c>
      <c r="Q1826" t="str">
        <f>IF(Table1[[#This Row],[Utilization %]]&lt;0.25,"Barely Attended","Normal")</f>
        <v>Normal</v>
      </c>
      <c r="R1826" t="str">
        <f>IF(Table1[[#This Row],[Meeting duration (mins)]]&gt;90,"Long Meeting","Normal")</f>
        <v>Normal</v>
      </c>
    </row>
    <row r="1827" spans="1:18" x14ac:dyDescent="0.2">
      <c r="A1827">
        <v>1828</v>
      </c>
      <c r="B1827" s="1">
        <v>45522</v>
      </c>
      <c r="C1827" s="2" t="s">
        <v>33</v>
      </c>
      <c r="D1827" s="2" t="s">
        <v>48</v>
      </c>
      <c r="E1827" t="s">
        <v>25</v>
      </c>
      <c r="F1827">
        <v>1</v>
      </c>
      <c r="G1827" s="12">
        <v>4</v>
      </c>
      <c r="H1827">
        <v>7</v>
      </c>
      <c r="I1827" t="s">
        <v>41</v>
      </c>
      <c r="J1827" t="s">
        <v>30</v>
      </c>
      <c r="K1827" s="4">
        <f>(Table1[[#This Row],[EndTime]]-Table1[[#This Row],[StartTime]])*1440</f>
        <v>120.00000000000006</v>
      </c>
      <c r="L1827" s="5">
        <f>Table1[[#This Row],[Attendees]]/Table1[[#This Row],[Capacity]]</f>
        <v>1.75</v>
      </c>
      <c r="M1827">
        <f>IF(Table1[[#This Row],[Attendees]]&gt;Table1[[#This Row],[Capacity]],1,0)</f>
        <v>1</v>
      </c>
      <c r="N1827" t="str">
        <f>TEXT(Table1[[#This Row],[Date]],"ddd")</f>
        <v>Sun</v>
      </c>
      <c r="O1827" t="str">
        <f>TEXT(Table1[[#This Row],[Date]],"mmm")</f>
        <v>Aug</v>
      </c>
      <c r="P1827" t="str">
        <f>IF(Table1[[#This Row],[Capacity]]&lt;=4,"Small",IF(Table1[[#This Row],[Capacity]]&lt;=8,"Medium","Large"))</f>
        <v>Small</v>
      </c>
      <c r="Q1827" t="str">
        <f>IF(Table1[[#This Row],[Utilization %]]&lt;0.25,"Barely Attended","Normal")</f>
        <v>Normal</v>
      </c>
      <c r="R1827" t="str">
        <f>IF(Table1[[#This Row],[Meeting duration (mins)]]&gt;90,"Long Meeting","Normal")</f>
        <v>Long Meeting</v>
      </c>
    </row>
    <row r="1828" spans="1:18" x14ac:dyDescent="0.2">
      <c r="A1828">
        <v>1829</v>
      </c>
      <c r="B1828" s="1">
        <v>45548</v>
      </c>
      <c r="C1828" s="2" t="s">
        <v>44</v>
      </c>
      <c r="D1828" s="2" t="s">
        <v>37</v>
      </c>
      <c r="E1828" t="s">
        <v>35</v>
      </c>
      <c r="F1828">
        <v>2</v>
      </c>
      <c r="G1828" s="12">
        <v>10</v>
      </c>
      <c r="H1828">
        <v>2</v>
      </c>
      <c r="I1828" t="s">
        <v>42</v>
      </c>
      <c r="J1828" t="s">
        <v>28</v>
      </c>
      <c r="K1828" s="4">
        <f>(Table1[[#This Row],[EndTime]]-Table1[[#This Row],[StartTime]])*1440</f>
        <v>90.000000000000085</v>
      </c>
      <c r="L1828" s="5">
        <f>Table1[[#This Row],[Attendees]]/Table1[[#This Row],[Capacity]]</f>
        <v>0.2</v>
      </c>
      <c r="M1828">
        <f>IF(Table1[[#This Row],[Attendees]]&gt;Table1[[#This Row],[Capacity]],1,0)</f>
        <v>0</v>
      </c>
      <c r="N1828" t="str">
        <f>TEXT(Table1[[#This Row],[Date]],"ddd")</f>
        <v>Fri</v>
      </c>
      <c r="O1828" t="str">
        <f>TEXT(Table1[[#This Row],[Date]],"mmm")</f>
        <v>Sep</v>
      </c>
      <c r="P1828" t="str">
        <f>IF(Table1[[#This Row],[Capacity]]&lt;=4,"Small",IF(Table1[[#This Row],[Capacity]]&lt;=8,"Medium","Large"))</f>
        <v>Large</v>
      </c>
      <c r="Q1828" t="str">
        <f>IF(Table1[[#This Row],[Utilization %]]&lt;0.25,"Barely Attended","Normal")</f>
        <v>Barely Attended</v>
      </c>
      <c r="R1828" t="str">
        <f>IF(Table1[[#This Row],[Meeting duration (mins)]]&gt;90,"Long Meeting","Normal")</f>
        <v>Long Meeting</v>
      </c>
    </row>
    <row r="1829" spans="1:18" x14ac:dyDescent="0.2">
      <c r="A1829">
        <v>1830</v>
      </c>
      <c r="B1829" s="1">
        <v>45431</v>
      </c>
      <c r="C1829" s="2" t="s">
        <v>26</v>
      </c>
      <c r="D1829" s="2" t="s">
        <v>11</v>
      </c>
      <c r="E1829" t="s">
        <v>12</v>
      </c>
      <c r="F1829">
        <v>2</v>
      </c>
      <c r="G1829" s="12">
        <v>8</v>
      </c>
      <c r="H1829">
        <v>8</v>
      </c>
      <c r="I1829" t="s">
        <v>17</v>
      </c>
      <c r="J1829" t="s">
        <v>28</v>
      </c>
      <c r="K1829" s="4">
        <f>(Table1[[#This Row],[EndTime]]-Table1[[#This Row],[StartTime]])*1440</f>
        <v>30.000000000000053</v>
      </c>
      <c r="L1829" s="5">
        <f>Table1[[#This Row],[Attendees]]/Table1[[#This Row],[Capacity]]</f>
        <v>1</v>
      </c>
      <c r="M1829">
        <f>IF(Table1[[#This Row],[Attendees]]&gt;Table1[[#This Row],[Capacity]],1,0)</f>
        <v>0</v>
      </c>
      <c r="N1829" t="str">
        <f>TEXT(Table1[[#This Row],[Date]],"ddd")</f>
        <v>Sun</v>
      </c>
      <c r="O1829" t="str">
        <f>TEXT(Table1[[#This Row],[Date]],"mmm")</f>
        <v>May</v>
      </c>
      <c r="P1829" t="str">
        <f>IF(Table1[[#This Row],[Capacity]]&lt;=4,"Small",IF(Table1[[#This Row],[Capacity]]&lt;=8,"Medium","Large"))</f>
        <v>Medium</v>
      </c>
      <c r="Q1829" t="str">
        <f>IF(Table1[[#This Row],[Utilization %]]&lt;0.25,"Barely Attended","Normal")</f>
        <v>Normal</v>
      </c>
      <c r="R1829" t="str">
        <f>IF(Table1[[#This Row],[Meeting duration (mins)]]&gt;90,"Long Meeting","Normal")</f>
        <v>Normal</v>
      </c>
    </row>
    <row r="1830" spans="1:18" x14ac:dyDescent="0.2">
      <c r="A1830">
        <v>1831</v>
      </c>
      <c r="B1830" s="1">
        <v>45597</v>
      </c>
      <c r="C1830" s="2" t="s">
        <v>36</v>
      </c>
      <c r="D1830" s="2" t="s">
        <v>15</v>
      </c>
      <c r="E1830" t="s">
        <v>38</v>
      </c>
      <c r="F1830">
        <v>3</v>
      </c>
      <c r="G1830" s="12">
        <v>16</v>
      </c>
      <c r="H1830">
        <v>17</v>
      </c>
      <c r="I1830" t="s">
        <v>41</v>
      </c>
      <c r="J1830" t="s">
        <v>28</v>
      </c>
      <c r="K1830" s="4">
        <f>(Table1[[#This Row],[EndTime]]-Table1[[#This Row],[StartTime]])*1440</f>
        <v>60.000000000000028</v>
      </c>
      <c r="L1830" s="5">
        <f>Table1[[#This Row],[Attendees]]/Table1[[#This Row],[Capacity]]</f>
        <v>1.0625</v>
      </c>
      <c r="M1830">
        <f>IF(Table1[[#This Row],[Attendees]]&gt;Table1[[#This Row],[Capacity]],1,0)</f>
        <v>1</v>
      </c>
      <c r="N1830" t="str">
        <f>TEXT(Table1[[#This Row],[Date]],"ddd")</f>
        <v>Fri</v>
      </c>
      <c r="O1830" t="str">
        <f>TEXT(Table1[[#This Row],[Date]],"mmm")</f>
        <v>Nov</v>
      </c>
      <c r="P1830" t="str">
        <f>IF(Table1[[#This Row],[Capacity]]&lt;=4,"Small",IF(Table1[[#This Row],[Capacity]]&lt;=8,"Medium","Large"))</f>
        <v>Large</v>
      </c>
      <c r="Q1830" t="str">
        <f>IF(Table1[[#This Row],[Utilization %]]&lt;0.25,"Barely Attended","Normal")</f>
        <v>Normal</v>
      </c>
      <c r="R1830" t="str">
        <f>IF(Table1[[#This Row],[Meeting duration (mins)]]&gt;90,"Long Meeting","Normal")</f>
        <v>Normal</v>
      </c>
    </row>
    <row r="1831" spans="1:18" x14ac:dyDescent="0.2">
      <c r="A1831">
        <v>1832</v>
      </c>
      <c r="B1831" s="1">
        <v>45521</v>
      </c>
      <c r="C1831" s="2" t="s">
        <v>29</v>
      </c>
      <c r="D1831" s="2" t="s">
        <v>32</v>
      </c>
      <c r="E1831" t="s">
        <v>35</v>
      </c>
      <c r="F1831">
        <v>2</v>
      </c>
      <c r="G1831" s="12">
        <v>10</v>
      </c>
      <c r="H1831">
        <v>9</v>
      </c>
      <c r="I1831" t="s">
        <v>13</v>
      </c>
      <c r="J1831" t="s">
        <v>14</v>
      </c>
      <c r="K1831" s="4">
        <f>(Table1[[#This Row],[EndTime]]-Table1[[#This Row],[StartTime]])*1440</f>
        <v>59.999999999999943</v>
      </c>
      <c r="L1831" s="5">
        <f>Table1[[#This Row],[Attendees]]/Table1[[#This Row],[Capacity]]</f>
        <v>0.9</v>
      </c>
      <c r="M1831">
        <f>IF(Table1[[#This Row],[Attendees]]&gt;Table1[[#This Row],[Capacity]],1,0)</f>
        <v>0</v>
      </c>
      <c r="N1831" t="str">
        <f>TEXT(Table1[[#This Row],[Date]],"ddd")</f>
        <v>Sat</v>
      </c>
      <c r="O1831" t="str">
        <f>TEXT(Table1[[#This Row],[Date]],"mmm")</f>
        <v>Aug</v>
      </c>
      <c r="P1831" t="str">
        <f>IF(Table1[[#This Row],[Capacity]]&lt;=4,"Small",IF(Table1[[#This Row],[Capacity]]&lt;=8,"Medium","Large"))</f>
        <v>Large</v>
      </c>
      <c r="Q1831" t="str">
        <f>IF(Table1[[#This Row],[Utilization %]]&lt;0.25,"Barely Attended","Normal")</f>
        <v>Normal</v>
      </c>
      <c r="R1831" t="str">
        <f>IF(Table1[[#This Row],[Meeting duration (mins)]]&gt;90,"Long Meeting","Normal")</f>
        <v>Normal</v>
      </c>
    </row>
    <row r="1832" spans="1:18" x14ac:dyDescent="0.2">
      <c r="A1832">
        <v>1833</v>
      </c>
      <c r="B1832" s="1">
        <v>45555</v>
      </c>
      <c r="C1832" s="2" t="s">
        <v>47</v>
      </c>
      <c r="D1832" s="2" t="s">
        <v>43</v>
      </c>
      <c r="E1832" t="s">
        <v>12</v>
      </c>
      <c r="F1832">
        <v>2</v>
      </c>
      <c r="G1832" s="12">
        <v>8</v>
      </c>
      <c r="H1832">
        <v>6</v>
      </c>
      <c r="I1832" t="s">
        <v>42</v>
      </c>
      <c r="J1832" t="s">
        <v>40</v>
      </c>
      <c r="K1832" s="4">
        <f>(Table1[[#This Row],[EndTime]]-Table1[[#This Row],[StartTime]])*1440</f>
        <v>90</v>
      </c>
      <c r="L1832" s="5">
        <f>Table1[[#This Row],[Attendees]]/Table1[[#This Row],[Capacity]]</f>
        <v>0.75</v>
      </c>
      <c r="M1832">
        <f>IF(Table1[[#This Row],[Attendees]]&gt;Table1[[#This Row],[Capacity]],1,0)</f>
        <v>0</v>
      </c>
      <c r="N1832" t="str">
        <f>TEXT(Table1[[#This Row],[Date]],"ddd")</f>
        <v>Fri</v>
      </c>
      <c r="O1832" t="str">
        <f>TEXT(Table1[[#This Row],[Date]],"mmm")</f>
        <v>Sep</v>
      </c>
      <c r="P1832" t="str">
        <f>IF(Table1[[#This Row],[Capacity]]&lt;=4,"Small",IF(Table1[[#This Row],[Capacity]]&lt;=8,"Medium","Large"))</f>
        <v>Medium</v>
      </c>
      <c r="Q1832" t="str">
        <f>IF(Table1[[#This Row],[Utilization %]]&lt;0.25,"Barely Attended","Normal")</f>
        <v>Normal</v>
      </c>
      <c r="R1832" t="str">
        <f>IF(Table1[[#This Row],[Meeting duration (mins)]]&gt;90,"Long Meeting","Normal")</f>
        <v>Normal</v>
      </c>
    </row>
    <row r="1833" spans="1:18" x14ac:dyDescent="0.2">
      <c r="A1833">
        <v>1834</v>
      </c>
      <c r="B1833" s="1">
        <v>45303</v>
      </c>
      <c r="C1833" s="2" t="s">
        <v>33</v>
      </c>
      <c r="D1833" s="2" t="s">
        <v>48</v>
      </c>
      <c r="E1833" t="s">
        <v>49</v>
      </c>
      <c r="F1833">
        <v>3</v>
      </c>
      <c r="G1833" s="12">
        <v>12</v>
      </c>
      <c r="H1833">
        <v>12</v>
      </c>
      <c r="I1833" t="s">
        <v>39</v>
      </c>
      <c r="J1833" t="s">
        <v>30</v>
      </c>
      <c r="K1833" s="4">
        <f>(Table1[[#This Row],[EndTime]]-Table1[[#This Row],[StartTime]])*1440</f>
        <v>120.00000000000006</v>
      </c>
      <c r="L1833" s="5">
        <f>Table1[[#This Row],[Attendees]]/Table1[[#This Row],[Capacity]]</f>
        <v>1</v>
      </c>
      <c r="M1833">
        <f>IF(Table1[[#This Row],[Attendees]]&gt;Table1[[#This Row],[Capacity]],1,0)</f>
        <v>0</v>
      </c>
      <c r="N1833" t="str">
        <f>TEXT(Table1[[#This Row],[Date]],"ddd")</f>
        <v>Fri</v>
      </c>
      <c r="O1833" t="str">
        <f>TEXT(Table1[[#This Row],[Date]],"mmm")</f>
        <v>Jan</v>
      </c>
      <c r="P1833" t="str">
        <f>IF(Table1[[#This Row],[Capacity]]&lt;=4,"Small",IF(Table1[[#This Row],[Capacity]]&lt;=8,"Medium","Large"))</f>
        <v>Large</v>
      </c>
      <c r="Q1833" t="str">
        <f>IF(Table1[[#This Row],[Utilization %]]&lt;0.25,"Barely Attended","Normal")</f>
        <v>Normal</v>
      </c>
      <c r="R1833" t="str">
        <f>IF(Table1[[#This Row],[Meeting duration (mins)]]&gt;90,"Long Meeting","Normal")</f>
        <v>Long Meeting</v>
      </c>
    </row>
    <row r="1834" spans="1:18" x14ac:dyDescent="0.2">
      <c r="A1834">
        <v>1835</v>
      </c>
      <c r="B1834" s="1">
        <v>45460</v>
      </c>
      <c r="C1834" s="2" t="s">
        <v>31</v>
      </c>
      <c r="D1834" s="2" t="s">
        <v>46</v>
      </c>
      <c r="E1834" t="s">
        <v>49</v>
      </c>
      <c r="F1834">
        <v>3</v>
      </c>
      <c r="G1834" s="12">
        <v>12</v>
      </c>
      <c r="H1834">
        <v>11</v>
      </c>
      <c r="I1834" t="s">
        <v>22</v>
      </c>
      <c r="J1834" t="s">
        <v>28</v>
      </c>
      <c r="K1834" s="4">
        <f>(Table1[[#This Row],[EndTime]]-Table1[[#This Row],[StartTime]])*1440</f>
        <v>59.999999999999943</v>
      </c>
      <c r="L1834" s="5">
        <f>Table1[[#This Row],[Attendees]]/Table1[[#This Row],[Capacity]]</f>
        <v>0.91666666666666663</v>
      </c>
      <c r="M1834">
        <f>IF(Table1[[#This Row],[Attendees]]&gt;Table1[[#This Row],[Capacity]],1,0)</f>
        <v>0</v>
      </c>
      <c r="N1834" t="str">
        <f>TEXT(Table1[[#This Row],[Date]],"ddd")</f>
        <v>Mon</v>
      </c>
      <c r="O1834" t="str">
        <f>TEXT(Table1[[#This Row],[Date]],"mmm")</f>
        <v>Jun</v>
      </c>
      <c r="P1834" t="str">
        <f>IF(Table1[[#This Row],[Capacity]]&lt;=4,"Small",IF(Table1[[#This Row],[Capacity]]&lt;=8,"Medium","Large"))</f>
        <v>Large</v>
      </c>
      <c r="Q1834" t="str">
        <f>IF(Table1[[#This Row],[Utilization %]]&lt;0.25,"Barely Attended","Normal")</f>
        <v>Normal</v>
      </c>
      <c r="R1834" t="str">
        <f>IF(Table1[[#This Row],[Meeting duration (mins)]]&gt;90,"Long Meeting","Normal")</f>
        <v>Normal</v>
      </c>
    </row>
    <row r="1835" spans="1:18" x14ac:dyDescent="0.2">
      <c r="A1835">
        <v>1836</v>
      </c>
      <c r="B1835" s="1">
        <v>45581</v>
      </c>
      <c r="C1835" s="2" t="s">
        <v>15</v>
      </c>
      <c r="D1835" s="2" t="s">
        <v>37</v>
      </c>
      <c r="E1835" t="s">
        <v>21</v>
      </c>
      <c r="F1835">
        <v>1</v>
      </c>
      <c r="G1835" s="12">
        <v>6</v>
      </c>
      <c r="H1835">
        <v>2</v>
      </c>
      <c r="I1835" t="s">
        <v>39</v>
      </c>
      <c r="J1835" t="s">
        <v>14</v>
      </c>
      <c r="K1835" s="4">
        <f>(Table1[[#This Row],[EndTime]]-Table1[[#This Row],[StartTime]])*1440</f>
        <v>60.000000000000028</v>
      </c>
      <c r="L1835" s="5">
        <f>Table1[[#This Row],[Attendees]]/Table1[[#This Row],[Capacity]]</f>
        <v>0.33333333333333331</v>
      </c>
      <c r="M1835">
        <f>IF(Table1[[#This Row],[Attendees]]&gt;Table1[[#This Row],[Capacity]],1,0)</f>
        <v>0</v>
      </c>
      <c r="N1835" t="str">
        <f>TEXT(Table1[[#This Row],[Date]],"ddd")</f>
        <v>Wed</v>
      </c>
      <c r="O1835" t="str">
        <f>TEXT(Table1[[#This Row],[Date]],"mmm")</f>
        <v>Oct</v>
      </c>
      <c r="P1835" t="str">
        <f>IF(Table1[[#This Row],[Capacity]]&lt;=4,"Small",IF(Table1[[#This Row],[Capacity]]&lt;=8,"Medium","Large"))</f>
        <v>Medium</v>
      </c>
      <c r="Q1835" t="str">
        <f>IF(Table1[[#This Row],[Utilization %]]&lt;0.25,"Barely Attended","Normal")</f>
        <v>Normal</v>
      </c>
      <c r="R1835" t="str">
        <f>IF(Table1[[#This Row],[Meeting duration (mins)]]&gt;90,"Long Meeting","Normal")</f>
        <v>Normal</v>
      </c>
    </row>
    <row r="1836" spans="1:18" x14ac:dyDescent="0.2">
      <c r="A1836">
        <v>1837</v>
      </c>
      <c r="B1836" s="1">
        <v>45575</v>
      </c>
      <c r="C1836" s="2" t="s">
        <v>32</v>
      </c>
      <c r="D1836" s="2" t="s">
        <v>26</v>
      </c>
      <c r="E1836" t="s">
        <v>35</v>
      </c>
      <c r="F1836">
        <v>2</v>
      </c>
      <c r="G1836" s="12">
        <v>10</v>
      </c>
      <c r="H1836">
        <v>11</v>
      </c>
      <c r="I1836" t="s">
        <v>22</v>
      </c>
      <c r="J1836" t="s">
        <v>18</v>
      </c>
      <c r="K1836" s="4">
        <f>(Table1[[#This Row],[EndTime]]-Table1[[#This Row],[StartTime]])*1440</f>
        <v>120.00000000000006</v>
      </c>
      <c r="L1836" s="5">
        <f>Table1[[#This Row],[Attendees]]/Table1[[#This Row],[Capacity]]</f>
        <v>1.1000000000000001</v>
      </c>
      <c r="M1836">
        <f>IF(Table1[[#This Row],[Attendees]]&gt;Table1[[#This Row],[Capacity]],1,0)</f>
        <v>1</v>
      </c>
      <c r="N1836" t="str">
        <f>TEXT(Table1[[#This Row],[Date]],"ddd")</f>
        <v>Thu</v>
      </c>
      <c r="O1836" t="str">
        <f>TEXT(Table1[[#This Row],[Date]],"mmm")</f>
        <v>Oct</v>
      </c>
      <c r="P1836" t="str">
        <f>IF(Table1[[#This Row],[Capacity]]&lt;=4,"Small",IF(Table1[[#This Row],[Capacity]]&lt;=8,"Medium","Large"))</f>
        <v>Large</v>
      </c>
      <c r="Q1836" t="str">
        <f>IF(Table1[[#This Row],[Utilization %]]&lt;0.25,"Barely Attended","Normal")</f>
        <v>Normal</v>
      </c>
      <c r="R1836" t="str">
        <f>IF(Table1[[#This Row],[Meeting duration (mins)]]&gt;90,"Long Meeting","Normal")</f>
        <v>Long Meeting</v>
      </c>
    </row>
    <row r="1837" spans="1:18" x14ac:dyDescent="0.2">
      <c r="A1837">
        <v>1838</v>
      </c>
      <c r="B1837" s="1">
        <v>45511</v>
      </c>
      <c r="C1837" s="2" t="s">
        <v>10</v>
      </c>
      <c r="D1837" s="2" t="s">
        <v>26</v>
      </c>
      <c r="E1837" t="s">
        <v>21</v>
      </c>
      <c r="F1837">
        <v>1</v>
      </c>
      <c r="G1837" s="12">
        <v>6</v>
      </c>
      <c r="H1837">
        <v>7</v>
      </c>
      <c r="I1837" t="s">
        <v>39</v>
      </c>
      <c r="J1837" t="s">
        <v>23</v>
      </c>
      <c r="K1837" s="4">
        <f>(Table1[[#This Row],[EndTime]]-Table1[[#This Row],[StartTime]])*1440</f>
        <v>59.999999999999943</v>
      </c>
      <c r="L1837" s="5">
        <f>Table1[[#This Row],[Attendees]]/Table1[[#This Row],[Capacity]]</f>
        <v>1.1666666666666667</v>
      </c>
      <c r="M1837">
        <f>IF(Table1[[#This Row],[Attendees]]&gt;Table1[[#This Row],[Capacity]],1,0)</f>
        <v>1</v>
      </c>
      <c r="N1837" t="str">
        <f>TEXT(Table1[[#This Row],[Date]],"ddd")</f>
        <v>Wed</v>
      </c>
      <c r="O1837" t="str">
        <f>TEXT(Table1[[#This Row],[Date]],"mmm")</f>
        <v>Aug</v>
      </c>
      <c r="P1837" t="str">
        <f>IF(Table1[[#This Row],[Capacity]]&lt;=4,"Small",IF(Table1[[#This Row],[Capacity]]&lt;=8,"Medium","Large"))</f>
        <v>Medium</v>
      </c>
      <c r="Q1837" t="str">
        <f>IF(Table1[[#This Row],[Utilization %]]&lt;0.25,"Barely Attended","Normal")</f>
        <v>Normal</v>
      </c>
      <c r="R1837" t="str">
        <f>IF(Table1[[#This Row],[Meeting duration (mins)]]&gt;90,"Long Meeting","Normal")</f>
        <v>Normal</v>
      </c>
    </row>
    <row r="1838" spans="1:18" x14ac:dyDescent="0.2">
      <c r="A1838">
        <v>1839</v>
      </c>
      <c r="B1838" s="1">
        <v>45600</v>
      </c>
      <c r="C1838" s="2" t="s">
        <v>20</v>
      </c>
      <c r="D1838" s="2" t="s">
        <v>44</v>
      </c>
      <c r="E1838" t="s">
        <v>35</v>
      </c>
      <c r="F1838">
        <v>2</v>
      </c>
      <c r="G1838" s="12">
        <v>10</v>
      </c>
      <c r="H1838">
        <v>4</v>
      </c>
      <c r="I1838" t="s">
        <v>22</v>
      </c>
      <c r="J1838" t="s">
        <v>30</v>
      </c>
      <c r="K1838" s="4">
        <f>(Table1[[#This Row],[EndTime]]-Table1[[#This Row],[StartTime]])*1440</f>
        <v>90</v>
      </c>
      <c r="L1838" s="5">
        <f>Table1[[#This Row],[Attendees]]/Table1[[#This Row],[Capacity]]</f>
        <v>0.4</v>
      </c>
      <c r="M1838">
        <f>IF(Table1[[#This Row],[Attendees]]&gt;Table1[[#This Row],[Capacity]],1,0)</f>
        <v>0</v>
      </c>
      <c r="N1838" t="str">
        <f>TEXT(Table1[[#This Row],[Date]],"ddd")</f>
        <v>Mon</v>
      </c>
      <c r="O1838" t="str">
        <f>TEXT(Table1[[#This Row],[Date]],"mmm")</f>
        <v>Nov</v>
      </c>
      <c r="P1838" t="str">
        <f>IF(Table1[[#This Row],[Capacity]]&lt;=4,"Small",IF(Table1[[#This Row],[Capacity]]&lt;=8,"Medium","Large"))</f>
        <v>Large</v>
      </c>
      <c r="Q1838" t="str">
        <f>IF(Table1[[#This Row],[Utilization %]]&lt;0.25,"Barely Attended","Normal")</f>
        <v>Normal</v>
      </c>
      <c r="R1838" t="str">
        <f>IF(Table1[[#This Row],[Meeting duration (mins)]]&gt;90,"Long Meeting","Normal")</f>
        <v>Normal</v>
      </c>
    </row>
    <row r="1839" spans="1:18" x14ac:dyDescent="0.2">
      <c r="A1839">
        <v>1840</v>
      </c>
      <c r="B1839" s="1">
        <v>45514</v>
      </c>
      <c r="C1839" s="2" t="s">
        <v>43</v>
      </c>
      <c r="D1839" s="2" t="s">
        <v>15</v>
      </c>
      <c r="E1839" t="s">
        <v>25</v>
      </c>
      <c r="F1839">
        <v>1</v>
      </c>
      <c r="G1839" s="12">
        <v>4</v>
      </c>
      <c r="H1839">
        <v>5</v>
      </c>
      <c r="I1839" t="s">
        <v>17</v>
      </c>
      <c r="J1839" t="s">
        <v>14</v>
      </c>
      <c r="K1839" s="4">
        <f>(Table1[[#This Row],[EndTime]]-Table1[[#This Row],[StartTime]])*1440</f>
        <v>90</v>
      </c>
      <c r="L1839" s="5">
        <f>Table1[[#This Row],[Attendees]]/Table1[[#This Row],[Capacity]]</f>
        <v>1.25</v>
      </c>
      <c r="M1839">
        <f>IF(Table1[[#This Row],[Attendees]]&gt;Table1[[#This Row],[Capacity]],1,0)</f>
        <v>1</v>
      </c>
      <c r="N1839" t="str">
        <f>TEXT(Table1[[#This Row],[Date]],"ddd")</f>
        <v>Sat</v>
      </c>
      <c r="O1839" t="str">
        <f>TEXT(Table1[[#This Row],[Date]],"mmm")</f>
        <v>Aug</v>
      </c>
      <c r="P1839" t="str">
        <f>IF(Table1[[#This Row],[Capacity]]&lt;=4,"Small",IF(Table1[[#This Row],[Capacity]]&lt;=8,"Medium","Large"))</f>
        <v>Small</v>
      </c>
      <c r="Q1839" t="str">
        <f>IF(Table1[[#This Row],[Utilization %]]&lt;0.25,"Barely Attended","Normal")</f>
        <v>Normal</v>
      </c>
      <c r="R1839" t="str">
        <f>IF(Table1[[#This Row],[Meeting duration (mins)]]&gt;90,"Long Meeting","Normal")</f>
        <v>Normal</v>
      </c>
    </row>
    <row r="1840" spans="1:18" x14ac:dyDescent="0.2">
      <c r="A1840">
        <v>1841</v>
      </c>
      <c r="B1840" s="1">
        <v>45541</v>
      </c>
      <c r="C1840" s="2" t="s">
        <v>31</v>
      </c>
      <c r="D1840" s="2" t="s">
        <v>48</v>
      </c>
      <c r="E1840" t="s">
        <v>49</v>
      </c>
      <c r="F1840">
        <v>3</v>
      </c>
      <c r="G1840" s="12">
        <v>12</v>
      </c>
      <c r="H1840">
        <v>13</v>
      </c>
      <c r="I1840" t="s">
        <v>22</v>
      </c>
      <c r="J1840" t="s">
        <v>23</v>
      </c>
      <c r="K1840" s="4">
        <f>(Table1[[#This Row],[EndTime]]-Table1[[#This Row],[StartTime]])*1440</f>
        <v>90</v>
      </c>
      <c r="L1840" s="5">
        <f>Table1[[#This Row],[Attendees]]/Table1[[#This Row],[Capacity]]</f>
        <v>1.0833333333333333</v>
      </c>
      <c r="M1840">
        <f>IF(Table1[[#This Row],[Attendees]]&gt;Table1[[#This Row],[Capacity]],1,0)</f>
        <v>1</v>
      </c>
      <c r="N1840" t="str">
        <f>TEXT(Table1[[#This Row],[Date]],"ddd")</f>
        <v>Fri</v>
      </c>
      <c r="O1840" t="str">
        <f>TEXT(Table1[[#This Row],[Date]],"mmm")</f>
        <v>Sep</v>
      </c>
      <c r="P1840" t="str">
        <f>IF(Table1[[#This Row],[Capacity]]&lt;=4,"Small",IF(Table1[[#This Row],[Capacity]]&lt;=8,"Medium","Large"))</f>
        <v>Large</v>
      </c>
      <c r="Q1840" t="str">
        <f>IF(Table1[[#This Row],[Utilization %]]&lt;0.25,"Barely Attended","Normal")</f>
        <v>Normal</v>
      </c>
      <c r="R1840" t="str">
        <f>IF(Table1[[#This Row],[Meeting duration (mins)]]&gt;90,"Long Meeting","Normal")</f>
        <v>Normal</v>
      </c>
    </row>
    <row r="1841" spans="1:18" x14ac:dyDescent="0.2">
      <c r="A1841">
        <v>1842</v>
      </c>
      <c r="B1841" s="1">
        <v>45645</v>
      </c>
      <c r="C1841" s="2" t="s">
        <v>15</v>
      </c>
      <c r="D1841" s="2" t="s">
        <v>37</v>
      </c>
      <c r="E1841" t="s">
        <v>38</v>
      </c>
      <c r="F1841">
        <v>3</v>
      </c>
      <c r="G1841" s="12">
        <v>16</v>
      </c>
      <c r="H1841">
        <v>7</v>
      </c>
      <c r="I1841" t="s">
        <v>42</v>
      </c>
      <c r="J1841" t="s">
        <v>23</v>
      </c>
      <c r="K1841" s="4">
        <f>(Table1[[#This Row],[EndTime]]-Table1[[#This Row],[StartTime]])*1440</f>
        <v>60.000000000000028</v>
      </c>
      <c r="L1841" s="5">
        <f>Table1[[#This Row],[Attendees]]/Table1[[#This Row],[Capacity]]</f>
        <v>0.4375</v>
      </c>
      <c r="M1841">
        <f>IF(Table1[[#This Row],[Attendees]]&gt;Table1[[#This Row],[Capacity]],1,0)</f>
        <v>0</v>
      </c>
      <c r="N1841" t="str">
        <f>TEXT(Table1[[#This Row],[Date]],"ddd")</f>
        <v>Thu</v>
      </c>
      <c r="O1841" t="str">
        <f>TEXT(Table1[[#This Row],[Date]],"mmm")</f>
        <v>Dec</v>
      </c>
      <c r="P1841" t="str">
        <f>IF(Table1[[#This Row],[Capacity]]&lt;=4,"Small",IF(Table1[[#This Row],[Capacity]]&lt;=8,"Medium","Large"))</f>
        <v>Large</v>
      </c>
      <c r="Q1841" t="str">
        <f>IF(Table1[[#This Row],[Utilization %]]&lt;0.25,"Barely Attended","Normal")</f>
        <v>Normal</v>
      </c>
      <c r="R1841" t="str">
        <f>IF(Table1[[#This Row],[Meeting duration (mins)]]&gt;90,"Long Meeting","Normal")</f>
        <v>Normal</v>
      </c>
    </row>
    <row r="1842" spans="1:18" x14ac:dyDescent="0.2">
      <c r="A1842">
        <v>1843</v>
      </c>
      <c r="B1842" s="1">
        <v>45430</v>
      </c>
      <c r="C1842" s="2" t="s">
        <v>29</v>
      </c>
      <c r="D1842" s="2" t="s">
        <v>10</v>
      </c>
      <c r="E1842" t="s">
        <v>21</v>
      </c>
      <c r="F1842">
        <v>1</v>
      </c>
      <c r="G1842" s="12">
        <v>6</v>
      </c>
      <c r="H1842">
        <v>3</v>
      </c>
      <c r="I1842" t="s">
        <v>39</v>
      </c>
      <c r="J1842" t="s">
        <v>30</v>
      </c>
      <c r="K1842" s="4">
        <f>(Table1[[#This Row],[EndTime]]-Table1[[#This Row],[StartTime]])*1440</f>
        <v>120.00000000000006</v>
      </c>
      <c r="L1842" s="5">
        <f>Table1[[#This Row],[Attendees]]/Table1[[#This Row],[Capacity]]</f>
        <v>0.5</v>
      </c>
      <c r="M1842">
        <f>IF(Table1[[#This Row],[Attendees]]&gt;Table1[[#This Row],[Capacity]],1,0)</f>
        <v>0</v>
      </c>
      <c r="N1842" t="str">
        <f>TEXT(Table1[[#This Row],[Date]],"ddd")</f>
        <v>Sat</v>
      </c>
      <c r="O1842" t="str">
        <f>TEXT(Table1[[#This Row],[Date]],"mmm")</f>
        <v>May</v>
      </c>
      <c r="P1842" t="str">
        <f>IF(Table1[[#This Row],[Capacity]]&lt;=4,"Small",IF(Table1[[#This Row],[Capacity]]&lt;=8,"Medium","Large"))</f>
        <v>Medium</v>
      </c>
      <c r="Q1842" t="str">
        <f>IF(Table1[[#This Row],[Utilization %]]&lt;0.25,"Barely Attended","Normal")</f>
        <v>Normal</v>
      </c>
      <c r="R1842" t="str">
        <f>IF(Table1[[#This Row],[Meeting duration (mins)]]&gt;90,"Long Meeting","Normal")</f>
        <v>Long Meeting</v>
      </c>
    </row>
    <row r="1843" spans="1:18" x14ac:dyDescent="0.2">
      <c r="A1843">
        <v>1844</v>
      </c>
      <c r="B1843" s="1">
        <v>45319</v>
      </c>
      <c r="C1843" s="2" t="s">
        <v>19</v>
      </c>
      <c r="D1843" s="2" t="s">
        <v>47</v>
      </c>
      <c r="E1843" t="s">
        <v>21</v>
      </c>
      <c r="F1843">
        <v>1</v>
      </c>
      <c r="G1843" s="12">
        <v>6</v>
      </c>
      <c r="H1843">
        <v>9</v>
      </c>
      <c r="I1843" t="s">
        <v>42</v>
      </c>
      <c r="J1843" t="s">
        <v>18</v>
      </c>
      <c r="K1843" s="4">
        <f>(Table1[[#This Row],[EndTime]]-Table1[[#This Row],[StartTime]])*1440</f>
        <v>30.000000000000053</v>
      </c>
      <c r="L1843" s="5">
        <f>Table1[[#This Row],[Attendees]]/Table1[[#This Row],[Capacity]]</f>
        <v>1.5</v>
      </c>
      <c r="M1843">
        <f>IF(Table1[[#This Row],[Attendees]]&gt;Table1[[#This Row],[Capacity]],1,0)</f>
        <v>1</v>
      </c>
      <c r="N1843" t="str">
        <f>TEXT(Table1[[#This Row],[Date]],"ddd")</f>
        <v>Sun</v>
      </c>
      <c r="O1843" t="str">
        <f>TEXT(Table1[[#This Row],[Date]],"mmm")</f>
        <v>Jan</v>
      </c>
      <c r="P1843" t="str">
        <f>IF(Table1[[#This Row],[Capacity]]&lt;=4,"Small",IF(Table1[[#This Row],[Capacity]]&lt;=8,"Medium","Large"))</f>
        <v>Medium</v>
      </c>
      <c r="Q1843" t="str">
        <f>IF(Table1[[#This Row],[Utilization %]]&lt;0.25,"Barely Attended","Normal")</f>
        <v>Normal</v>
      </c>
      <c r="R1843" t="str">
        <f>IF(Table1[[#This Row],[Meeting duration (mins)]]&gt;90,"Long Meeting","Normal")</f>
        <v>Normal</v>
      </c>
    </row>
    <row r="1844" spans="1:18" x14ac:dyDescent="0.2">
      <c r="A1844">
        <v>1845</v>
      </c>
      <c r="B1844" s="1">
        <v>45512</v>
      </c>
      <c r="C1844" s="2" t="s">
        <v>45</v>
      </c>
      <c r="D1844" s="2" t="s">
        <v>31</v>
      </c>
      <c r="E1844" t="s">
        <v>38</v>
      </c>
      <c r="F1844">
        <v>3</v>
      </c>
      <c r="G1844" s="12">
        <v>16</v>
      </c>
      <c r="H1844">
        <v>12</v>
      </c>
      <c r="I1844" t="s">
        <v>22</v>
      </c>
      <c r="J1844" t="s">
        <v>14</v>
      </c>
      <c r="K1844" s="4">
        <f>(Table1[[#This Row],[EndTime]]-Table1[[#This Row],[StartTime]])*1440</f>
        <v>120.00000000000006</v>
      </c>
      <c r="L1844" s="5">
        <f>Table1[[#This Row],[Attendees]]/Table1[[#This Row],[Capacity]]</f>
        <v>0.75</v>
      </c>
      <c r="M1844">
        <f>IF(Table1[[#This Row],[Attendees]]&gt;Table1[[#This Row],[Capacity]],1,0)</f>
        <v>0</v>
      </c>
      <c r="N1844" t="str">
        <f>TEXT(Table1[[#This Row],[Date]],"ddd")</f>
        <v>Thu</v>
      </c>
      <c r="O1844" t="str">
        <f>TEXT(Table1[[#This Row],[Date]],"mmm")</f>
        <v>Aug</v>
      </c>
      <c r="P1844" t="str">
        <f>IF(Table1[[#This Row],[Capacity]]&lt;=4,"Small",IF(Table1[[#This Row],[Capacity]]&lt;=8,"Medium","Large"))</f>
        <v>Large</v>
      </c>
      <c r="Q1844" t="str">
        <f>IF(Table1[[#This Row],[Utilization %]]&lt;0.25,"Barely Attended","Normal")</f>
        <v>Normal</v>
      </c>
      <c r="R1844" t="str">
        <f>IF(Table1[[#This Row],[Meeting duration (mins)]]&gt;90,"Long Meeting","Normal")</f>
        <v>Long Meeting</v>
      </c>
    </row>
    <row r="1845" spans="1:18" x14ac:dyDescent="0.2">
      <c r="A1845">
        <v>1846</v>
      </c>
      <c r="B1845" s="1">
        <v>45531</v>
      </c>
      <c r="C1845" s="2" t="s">
        <v>45</v>
      </c>
      <c r="D1845" s="2" t="s">
        <v>11</v>
      </c>
      <c r="E1845" t="s">
        <v>12</v>
      </c>
      <c r="F1845">
        <v>2</v>
      </c>
      <c r="G1845" s="12">
        <v>8</v>
      </c>
      <c r="H1845">
        <v>2</v>
      </c>
      <c r="I1845" t="s">
        <v>17</v>
      </c>
      <c r="J1845" t="s">
        <v>14</v>
      </c>
      <c r="K1845" s="4">
        <f>(Table1[[#This Row],[EndTime]]-Table1[[#This Row],[StartTime]])*1440</f>
        <v>60.000000000000107</v>
      </c>
      <c r="L1845" s="5">
        <f>Table1[[#This Row],[Attendees]]/Table1[[#This Row],[Capacity]]</f>
        <v>0.25</v>
      </c>
      <c r="M1845">
        <f>IF(Table1[[#This Row],[Attendees]]&gt;Table1[[#This Row],[Capacity]],1,0)</f>
        <v>0</v>
      </c>
      <c r="N1845" t="str">
        <f>TEXT(Table1[[#This Row],[Date]],"ddd")</f>
        <v>Tue</v>
      </c>
      <c r="O1845" t="str">
        <f>TEXT(Table1[[#This Row],[Date]],"mmm")</f>
        <v>Aug</v>
      </c>
      <c r="P1845" t="str">
        <f>IF(Table1[[#This Row],[Capacity]]&lt;=4,"Small",IF(Table1[[#This Row],[Capacity]]&lt;=8,"Medium","Large"))</f>
        <v>Medium</v>
      </c>
      <c r="Q1845" t="str">
        <f>IF(Table1[[#This Row],[Utilization %]]&lt;0.25,"Barely Attended","Normal")</f>
        <v>Normal</v>
      </c>
      <c r="R1845" t="str">
        <f>IF(Table1[[#This Row],[Meeting duration (mins)]]&gt;90,"Long Meeting","Normal")</f>
        <v>Normal</v>
      </c>
    </row>
    <row r="1846" spans="1:18" x14ac:dyDescent="0.2">
      <c r="A1846">
        <v>1847</v>
      </c>
      <c r="B1846" s="1">
        <v>45300</v>
      </c>
      <c r="C1846" s="2" t="s">
        <v>37</v>
      </c>
      <c r="D1846" s="2" t="s">
        <v>10</v>
      </c>
      <c r="E1846" t="s">
        <v>21</v>
      </c>
      <c r="F1846">
        <v>1</v>
      </c>
      <c r="G1846" s="12">
        <v>6</v>
      </c>
      <c r="H1846">
        <v>7</v>
      </c>
      <c r="I1846" t="s">
        <v>41</v>
      </c>
      <c r="J1846" t="s">
        <v>18</v>
      </c>
      <c r="K1846" s="4">
        <f>(Table1[[#This Row],[EndTime]]-Table1[[#This Row],[StartTime]])*1440</f>
        <v>90</v>
      </c>
      <c r="L1846" s="5">
        <f>Table1[[#This Row],[Attendees]]/Table1[[#This Row],[Capacity]]</f>
        <v>1.1666666666666667</v>
      </c>
      <c r="M1846">
        <f>IF(Table1[[#This Row],[Attendees]]&gt;Table1[[#This Row],[Capacity]],1,0)</f>
        <v>1</v>
      </c>
      <c r="N1846" t="str">
        <f>TEXT(Table1[[#This Row],[Date]],"ddd")</f>
        <v>Tue</v>
      </c>
      <c r="O1846" t="str">
        <f>TEXT(Table1[[#This Row],[Date]],"mmm")</f>
        <v>Jan</v>
      </c>
      <c r="P1846" t="str">
        <f>IF(Table1[[#This Row],[Capacity]]&lt;=4,"Small",IF(Table1[[#This Row],[Capacity]]&lt;=8,"Medium","Large"))</f>
        <v>Medium</v>
      </c>
      <c r="Q1846" t="str">
        <f>IF(Table1[[#This Row],[Utilization %]]&lt;0.25,"Barely Attended","Normal")</f>
        <v>Normal</v>
      </c>
      <c r="R1846" t="str">
        <f>IF(Table1[[#This Row],[Meeting duration (mins)]]&gt;90,"Long Meeting","Normal")</f>
        <v>Normal</v>
      </c>
    </row>
    <row r="1847" spans="1:18" x14ac:dyDescent="0.2">
      <c r="A1847">
        <v>1848</v>
      </c>
      <c r="B1847" s="1">
        <v>45650</v>
      </c>
      <c r="C1847" s="2" t="s">
        <v>47</v>
      </c>
      <c r="D1847" s="2" t="s">
        <v>36</v>
      </c>
      <c r="E1847" t="s">
        <v>38</v>
      </c>
      <c r="F1847">
        <v>3</v>
      </c>
      <c r="G1847" s="12">
        <v>16</v>
      </c>
      <c r="H1847">
        <v>3</v>
      </c>
      <c r="I1847" t="s">
        <v>41</v>
      </c>
      <c r="J1847" t="s">
        <v>14</v>
      </c>
      <c r="K1847" s="4">
        <f>(Table1[[#This Row],[EndTime]]-Table1[[#This Row],[StartTime]])*1440</f>
        <v>119.99999999999997</v>
      </c>
      <c r="L1847" s="5">
        <f>Table1[[#This Row],[Attendees]]/Table1[[#This Row],[Capacity]]</f>
        <v>0.1875</v>
      </c>
      <c r="M1847">
        <f>IF(Table1[[#This Row],[Attendees]]&gt;Table1[[#This Row],[Capacity]],1,0)</f>
        <v>0</v>
      </c>
      <c r="N1847" t="str">
        <f>TEXT(Table1[[#This Row],[Date]],"ddd")</f>
        <v>Tue</v>
      </c>
      <c r="O1847" t="str">
        <f>TEXT(Table1[[#This Row],[Date]],"mmm")</f>
        <v>Dec</v>
      </c>
      <c r="P1847" t="str">
        <f>IF(Table1[[#This Row],[Capacity]]&lt;=4,"Small",IF(Table1[[#This Row],[Capacity]]&lt;=8,"Medium","Large"))</f>
        <v>Large</v>
      </c>
      <c r="Q1847" t="str">
        <f>IF(Table1[[#This Row],[Utilization %]]&lt;0.25,"Barely Attended","Normal")</f>
        <v>Barely Attended</v>
      </c>
      <c r="R1847" t="str">
        <f>IF(Table1[[#This Row],[Meeting duration (mins)]]&gt;90,"Long Meeting","Normal")</f>
        <v>Long Meeting</v>
      </c>
    </row>
    <row r="1848" spans="1:18" x14ac:dyDescent="0.2">
      <c r="A1848">
        <v>1849</v>
      </c>
      <c r="B1848" s="1">
        <v>45620</v>
      </c>
      <c r="C1848" s="2" t="s">
        <v>26</v>
      </c>
      <c r="D1848" s="2" t="s">
        <v>31</v>
      </c>
      <c r="E1848" t="s">
        <v>49</v>
      </c>
      <c r="F1848">
        <v>3</v>
      </c>
      <c r="G1848" s="12">
        <v>12</v>
      </c>
      <c r="H1848">
        <v>9</v>
      </c>
      <c r="I1848" t="s">
        <v>41</v>
      </c>
      <c r="J1848" t="s">
        <v>40</v>
      </c>
      <c r="K1848" s="4">
        <f>(Table1[[#This Row],[EndTime]]-Table1[[#This Row],[StartTime]])*1440</f>
        <v>90</v>
      </c>
      <c r="L1848" s="5">
        <f>Table1[[#This Row],[Attendees]]/Table1[[#This Row],[Capacity]]</f>
        <v>0.75</v>
      </c>
      <c r="M1848">
        <f>IF(Table1[[#This Row],[Attendees]]&gt;Table1[[#This Row],[Capacity]],1,0)</f>
        <v>0</v>
      </c>
      <c r="N1848" t="str">
        <f>TEXT(Table1[[#This Row],[Date]],"ddd")</f>
        <v>Sun</v>
      </c>
      <c r="O1848" t="str">
        <f>TEXT(Table1[[#This Row],[Date]],"mmm")</f>
        <v>Nov</v>
      </c>
      <c r="P1848" t="str">
        <f>IF(Table1[[#This Row],[Capacity]]&lt;=4,"Small",IF(Table1[[#This Row],[Capacity]]&lt;=8,"Medium","Large"))</f>
        <v>Large</v>
      </c>
      <c r="Q1848" t="str">
        <f>IF(Table1[[#This Row],[Utilization %]]&lt;0.25,"Barely Attended","Normal")</f>
        <v>Normal</v>
      </c>
      <c r="R1848" t="str">
        <f>IF(Table1[[#This Row],[Meeting duration (mins)]]&gt;90,"Long Meeting","Normal")</f>
        <v>Normal</v>
      </c>
    </row>
    <row r="1849" spans="1:18" x14ac:dyDescent="0.2">
      <c r="A1849">
        <v>1850</v>
      </c>
      <c r="B1849" s="1">
        <v>45315</v>
      </c>
      <c r="C1849" s="2" t="s">
        <v>11</v>
      </c>
      <c r="D1849" s="2" t="s">
        <v>46</v>
      </c>
      <c r="E1849" t="s">
        <v>35</v>
      </c>
      <c r="F1849">
        <v>2</v>
      </c>
      <c r="G1849" s="12">
        <v>10</v>
      </c>
      <c r="H1849">
        <v>3</v>
      </c>
      <c r="I1849" t="s">
        <v>42</v>
      </c>
      <c r="J1849" t="s">
        <v>14</v>
      </c>
      <c r="K1849" s="4">
        <f>(Table1[[#This Row],[EndTime]]-Table1[[#This Row],[StartTime]])*1440</f>
        <v>119.99999999999989</v>
      </c>
      <c r="L1849" s="5">
        <f>Table1[[#This Row],[Attendees]]/Table1[[#This Row],[Capacity]]</f>
        <v>0.3</v>
      </c>
      <c r="M1849">
        <f>IF(Table1[[#This Row],[Attendees]]&gt;Table1[[#This Row],[Capacity]],1,0)</f>
        <v>0</v>
      </c>
      <c r="N1849" t="str">
        <f>TEXT(Table1[[#This Row],[Date]],"ddd")</f>
        <v>Wed</v>
      </c>
      <c r="O1849" t="str">
        <f>TEXT(Table1[[#This Row],[Date]],"mmm")</f>
        <v>Jan</v>
      </c>
      <c r="P1849" t="str">
        <f>IF(Table1[[#This Row],[Capacity]]&lt;=4,"Small",IF(Table1[[#This Row],[Capacity]]&lt;=8,"Medium","Large"))</f>
        <v>Large</v>
      </c>
      <c r="Q1849" t="str">
        <f>IF(Table1[[#This Row],[Utilization %]]&lt;0.25,"Barely Attended","Normal")</f>
        <v>Normal</v>
      </c>
      <c r="R1849" t="str">
        <f>IF(Table1[[#This Row],[Meeting duration (mins)]]&gt;90,"Long Meeting","Normal")</f>
        <v>Long Meeting</v>
      </c>
    </row>
    <row r="1850" spans="1:18" x14ac:dyDescent="0.2">
      <c r="A1850">
        <v>1851</v>
      </c>
      <c r="B1850" s="1">
        <v>45376</v>
      </c>
      <c r="C1850" s="2" t="s">
        <v>11</v>
      </c>
      <c r="D1850" s="2" t="s">
        <v>46</v>
      </c>
      <c r="E1850" t="s">
        <v>38</v>
      </c>
      <c r="F1850">
        <v>3</v>
      </c>
      <c r="G1850" s="12">
        <v>16</v>
      </c>
      <c r="H1850">
        <v>8</v>
      </c>
      <c r="I1850" t="s">
        <v>13</v>
      </c>
      <c r="J1850" t="s">
        <v>14</v>
      </c>
      <c r="K1850" s="4">
        <f>(Table1[[#This Row],[EndTime]]-Table1[[#This Row],[StartTime]])*1440</f>
        <v>119.99999999999989</v>
      </c>
      <c r="L1850" s="5">
        <f>Table1[[#This Row],[Attendees]]/Table1[[#This Row],[Capacity]]</f>
        <v>0.5</v>
      </c>
      <c r="M1850">
        <f>IF(Table1[[#This Row],[Attendees]]&gt;Table1[[#This Row],[Capacity]],1,0)</f>
        <v>0</v>
      </c>
      <c r="N1850" t="str">
        <f>TEXT(Table1[[#This Row],[Date]],"ddd")</f>
        <v>Mon</v>
      </c>
      <c r="O1850" t="str">
        <f>TEXT(Table1[[#This Row],[Date]],"mmm")</f>
        <v>Mar</v>
      </c>
      <c r="P1850" t="str">
        <f>IF(Table1[[#This Row],[Capacity]]&lt;=4,"Small",IF(Table1[[#This Row],[Capacity]]&lt;=8,"Medium","Large"))</f>
        <v>Large</v>
      </c>
      <c r="Q1850" t="str">
        <f>IF(Table1[[#This Row],[Utilization %]]&lt;0.25,"Barely Attended","Normal")</f>
        <v>Normal</v>
      </c>
      <c r="R1850" t="str">
        <f>IF(Table1[[#This Row],[Meeting duration (mins)]]&gt;90,"Long Meeting","Normal")</f>
        <v>Long Meeting</v>
      </c>
    </row>
    <row r="1851" spans="1:18" x14ac:dyDescent="0.2">
      <c r="A1851">
        <v>1852</v>
      </c>
      <c r="B1851" s="1">
        <v>45629</v>
      </c>
      <c r="C1851" s="2" t="s">
        <v>10</v>
      </c>
      <c r="D1851" s="2" t="s">
        <v>11</v>
      </c>
      <c r="E1851" t="s">
        <v>35</v>
      </c>
      <c r="F1851">
        <v>2</v>
      </c>
      <c r="G1851" s="12">
        <v>10</v>
      </c>
      <c r="H1851">
        <v>13</v>
      </c>
      <c r="I1851" t="s">
        <v>39</v>
      </c>
      <c r="J1851" t="s">
        <v>40</v>
      </c>
      <c r="K1851" s="4">
        <f>(Table1[[#This Row],[EndTime]]-Table1[[#This Row],[StartTime]])*1440</f>
        <v>90</v>
      </c>
      <c r="L1851" s="5">
        <f>Table1[[#This Row],[Attendees]]/Table1[[#This Row],[Capacity]]</f>
        <v>1.3</v>
      </c>
      <c r="M1851">
        <f>IF(Table1[[#This Row],[Attendees]]&gt;Table1[[#This Row],[Capacity]],1,0)</f>
        <v>1</v>
      </c>
      <c r="N1851" t="str">
        <f>TEXT(Table1[[#This Row],[Date]],"ddd")</f>
        <v>Tue</v>
      </c>
      <c r="O1851" t="str">
        <f>TEXT(Table1[[#This Row],[Date]],"mmm")</f>
        <v>Dec</v>
      </c>
      <c r="P1851" t="str">
        <f>IF(Table1[[#This Row],[Capacity]]&lt;=4,"Small",IF(Table1[[#This Row],[Capacity]]&lt;=8,"Medium","Large"))</f>
        <v>Large</v>
      </c>
      <c r="Q1851" t="str">
        <f>IF(Table1[[#This Row],[Utilization %]]&lt;0.25,"Barely Attended","Normal")</f>
        <v>Normal</v>
      </c>
      <c r="R1851" t="str">
        <f>IF(Table1[[#This Row],[Meeting duration (mins)]]&gt;90,"Long Meeting","Normal")</f>
        <v>Normal</v>
      </c>
    </row>
    <row r="1852" spans="1:18" x14ac:dyDescent="0.2">
      <c r="A1852">
        <v>1853</v>
      </c>
      <c r="B1852" s="1">
        <v>45406</v>
      </c>
      <c r="C1852" s="2" t="s">
        <v>47</v>
      </c>
      <c r="D1852" s="2" t="s">
        <v>34</v>
      </c>
      <c r="E1852" t="s">
        <v>35</v>
      </c>
      <c r="F1852">
        <v>2</v>
      </c>
      <c r="G1852" s="12">
        <v>10</v>
      </c>
      <c r="H1852">
        <v>12</v>
      </c>
      <c r="I1852" t="s">
        <v>13</v>
      </c>
      <c r="J1852" t="s">
        <v>14</v>
      </c>
      <c r="K1852" s="4">
        <f>(Table1[[#This Row],[EndTime]]-Table1[[#This Row],[StartTime]])*1440</f>
        <v>29.999999999999972</v>
      </c>
      <c r="L1852" s="5">
        <f>Table1[[#This Row],[Attendees]]/Table1[[#This Row],[Capacity]]</f>
        <v>1.2</v>
      </c>
      <c r="M1852">
        <f>IF(Table1[[#This Row],[Attendees]]&gt;Table1[[#This Row],[Capacity]],1,0)</f>
        <v>1</v>
      </c>
      <c r="N1852" t="str">
        <f>TEXT(Table1[[#This Row],[Date]],"ddd")</f>
        <v>Wed</v>
      </c>
      <c r="O1852" t="str">
        <f>TEXT(Table1[[#This Row],[Date]],"mmm")</f>
        <v>Apr</v>
      </c>
      <c r="P1852" t="str">
        <f>IF(Table1[[#This Row],[Capacity]]&lt;=4,"Small",IF(Table1[[#This Row],[Capacity]]&lt;=8,"Medium","Large"))</f>
        <v>Large</v>
      </c>
      <c r="Q1852" t="str">
        <f>IF(Table1[[#This Row],[Utilization %]]&lt;0.25,"Barely Attended","Normal")</f>
        <v>Normal</v>
      </c>
      <c r="R1852" t="str">
        <f>IF(Table1[[#This Row],[Meeting duration (mins)]]&gt;90,"Long Meeting","Normal")</f>
        <v>Normal</v>
      </c>
    </row>
    <row r="1853" spans="1:18" x14ac:dyDescent="0.2">
      <c r="A1853">
        <v>1854</v>
      </c>
      <c r="B1853" s="1">
        <v>45368</v>
      </c>
      <c r="C1853" s="2" t="s">
        <v>34</v>
      </c>
      <c r="D1853" s="2" t="s">
        <v>44</v>
      </c>
      <c r="E1853" t="s">
        <v>35</v>
      </c>
      <c r="F1853">
        <v>2</v>
      </c>
      <c r="G1853" s="12">
        <v>10</v>
      </c>
      <c r="H1853">
        <v>11</v>
      </c>
      <c r="I1853" t="s">
        <v>39</v>
      </c>
      <c r="J1853" t="s">
        <v>14</v>
      </c>
      <c r="K1853" s="4">
        <f>(Table1[[#This Row],[EndTime]]-Table1[[#This Row],[StartTime]])*1440</f>
        <v>119.99999999999997</v>
      </c>
      <c r="L1853" s="5">
        <f>Table1[[#This Row],[Attendees]]/Table1[[#This Row],[Capacity]]</f>
        <v>1.1000000000000001</v>
      </c>
      <c r="M1853">
        <f>IF(Table1[[#This Row],[Attendees]]&gt;Table1[[#This Row],[Capacity]],1,0)</f>
        <v>1</v>
      </c>
      <c r="N1853" t="str">
        <f>TEXT(Table1[[#This Row],[Date]],"ddd")</f>
        <v>Sun</v>
      </c>
      <c r="O1853" t="str">
        <f>TEXT(Table1[[#This Row],[Date]],"mmm")</f>
        <v>Mar</v>
      </c>
      <c r="P1853" t="str">
        <f>IF(Table1[[#This Row],[Capacity]]&lt;=4,"Small",IF(Table1[[#This Row],[Capacity]]&lt;=8,"Medium","Large"))</f>
        <v>Large</v>
      </c>
      <c r="Q1853" t="str">
        <f>IF(Table1[[#This Row],[Utilization %]]&lt;0.25,"Barely Attended","Normal")</f>
        <v>Normal</v>
      </c>
      <c r="R1853" t="str">
        <f>IF(Table1[[#This Row],[Meeting duration (mins)]]&gt;90,"Long Meeting","Normal")</f>
        <v>Long Meeting</v>
      </c>
    </row>
    <row r="1854" spans="1:18" x14ac:dyDescent="0.2">
      <c r="A1854">
        <v>1855</v>
      </c>
      <c r="B1854" s="1">
        <v>45507</v>
      </c>
      <c r="C1854" s="2" t="s">
        <v>29</v>
      </c>
      <c r="D1854" s="2" t="s">
        <v>32</v>
      </c>
      <c r="E1854" t="s">
        <v>25</v>
      </c>
      <c r="F1854">
        <v>1</v>
      </c>
      <c r="G1854" s="12">
        <v>4</v>
      </c>
      <c r="H1854">
        <v>3</v>
      </c>
      <c r="I1854" t="s">
        <v>27</v>
      </c>
      <c r="J1854" t="s">
        <v>14</v>
      </c>
      <c r="K1854" s="4">
        <f>(Table1[[#This Row],[EndTime]]-Table1[[#This Row],[StartTime]])*1440</f>
        <v>59.999999999999943</v>
      </c>
      <c r="L1854" s="5">
        <f>Table1[[#This Row],[Attendees]]/Table1[[#This Row],[Capacity]]</f>
        <v>0.75</v>
      </c>
      <c r="M1854">
        <f>IF(Table1[[#This Row],[Attendees]]&gt;Table1[[#This Row],[Capacity]],1,0)</f>
        <v>0</v>
      </c>
      <c r="N1854" t="str">
        <f>TEXT(Table1[[#This Row],[Date]],"ddd")</f>
        <v>Sat</v>
      </c>
      <c r="O1854" t="str">
        <f>TEXT(Table1[[#This Row],[Date]],"mmm")</f>
        <v>Aug</v>
      </c>
      <c r="P1854" t="str">
        <f>IF(Table1[[#This Row],[Capacity]]&lt;=4,"Small",IF(Table1[[#This Row],[Capacity]]&lt;=8,"Medium","Large"))</f>
        <v>Small</v>
      </c>
      <c r="Q1854" t="str">
        <f>IF(Table1[[#This Row],[Utilization %]]&lt;0.25,"Barely Attended","Normal")</f>
        <v>Normal</v>
      </c>
      <c r="R1854" t="str">
        <f>IF(Table1[[#This Row],[Meeting duration (mins)]]&gt;90,"Long Meeting","Normal")</f>
        <v>Normal</v>
      </c>
    </row>
    <row r="1855" spans="1:18" x14ac:dyDescent="0.2">
      <c r="A1855">
        <v>1856</v>
      </c>
      <c r="B1855" s="1">
        <v>45602</v>
      </c>
      <c r="C1855" s="2" t="s">
        <v>37</v>
      </c>
      <c r="D1855" s="2" t="s">
        <v>32</v>
      </c>
      <c r="E1855" t="s">
        <v>25</v>
      </c>
      <c r="F1855">
        <v>1</v>
      </c>
      <c r="G1855" s="12">
        <v>4</v>
      </c>
      <c r="H1855">
        <v>2</v>
      </c>
      <c r="I1855" t="s">
        <v>17</v>
      </c>
      <c r="J1855" t="s">
        <v>30</v>
      </c>
      <c r="K1855" s="4">
        <f>(Table1[[#This Row],[EndTime]]-Table1[[#This Row],[StartTime]])*1440</f>
        <v>29.999999999999893</v>
      </c>
      <c r="L1855" s="5">
        <f>Table1[[#This Row],[Attendees]]/Table1[[#This Row],[Capacity]]</f>
        <v>0.5</v>
      </c>
      <c r="M1855">
        <f>IF(Table1[[#This Row],[Attendees]]&gt;Table1[[#This Row],[Capacity]],1,0)</f>
        <v>0</v>
      </c>
      <c r="N1855" t="str">
        <f>TEXT(Table1[[#This Row],[Date]],"ddd")</f>
        <v>Wed</v>
      </c>
      <c r="O1855" t="str">
        <f>TEXT(Table1[[#This Row],[Date]],"mmm")</f>
        <v>Nov</v>
      </c>
      <c r="P1855" t="str">
        <f>IF(Table1[[#This Row],[Capacity]]&lt;=4,"Small",IF(Table1[[#This Row],[Capacity]]&lt;=8,"Medium","Large"))</f>
        <v>Small</v>
      </c>
      <c r="Q1855" t="str">
        <f>IF(Table1[[#This Row],[Utilization %]]&lt;0.25,"Barely Attended","Normal")</f>
        <v>Normal</v>
      </c>
      <c r="R1855" t="str">
        <f>IF(Table1[[#This Row],[Meeting duration (mins)]]&gt;90,"Long Meeting","Normal")</f>
        <v>Normal</v>
      </c>
    </row>
    <row r="1856" spans="1:18" x14ac:dyDescent="0.2">
      <c r="A1856">
        <v>1857</v>
      </c>
      <c r="B1856" s="1">
        <v>45498</v>
      </c>
      <c r="C1856" s="2" t="s">
        <v>32</v>
      </c>
      <c r="D1856" s="2" t="s">
        <v>16</v>
      </c>
      <c r="E1856" t="s">
        <v>12</v>
      </c>
      <c r="F1856">
        <v>2</v>
      </c>
      <c r="G1856" s="12">
        <v>8</v>
      </c>
      <c r="H1856">
        <v>6</v>
      </c>
      <c r="I1856" t="s">
        <v>13</v>
      </c>
      <c r="J1856" t="s">
        <v>23</v>
      </c>
      <c r="K1856" s="4">
        <f>(Table1[[#This Row],[EndTime]]-Table1[[#This Row],[StartTime]])*1440</f>
        <v>30.000000000000053</v>
      </c>
      <c r="L1856" s="5">
        <f>Table1[[#This Row],[Attendees]]/Table1[[#This Row],[Capacity]]</f>
        <v>0.75</v>
      </c>
      <c r="M1856">
        <f>IF(Table1[[#This Row],[Attendees]]&gt;Table1[[#This Row],[Capacity]],1,0)</f>
        <v>0</v>
      </c>
      <c r="N1856" t="str">
        <f>TEXT(Table1[[#This Row],[Date]],"ddd")</f>
        <v>Thu</v>
      </c>
      <c r="O1856" t="str">
        <f>TEXT(Table1[[#This Row],[Date]],"mmm")</f>
        <v>Jul</v>
      </c>
      <c r="P1856" t="str">
        <f>IF(Table1[[#This Row],[Capacity]]&lt;=4,"Small",IF(Table1[[#This Row],[Capacity]]&lt;=8,"Medium","Large"))</f>
        <v>Medium</v>
      </c>
      <c r="Q1856" t="str">
        <f>IF(Table1[[#This Row],[Utilization %]]&lt;0.25,"Barely Attended","Normal")</f>
        <v>Normal</v>
      </c>
      <c r="R1856" t="str">
        <f>IF(Table1[[#This Row],[Meeting duration (mins)]]&gt;90,"Long Meeting","Normal")</f>
        <v>Normal</v>
      </c>
    </row>
    <row r="1857" spans="1:18" x14ac:dyDescent="0.2">
      <c r="A1857">
        <v>1858</v>
      </c>
      <c r="B1857" s="1">
        <v>45402</v>
      </c>
      <c r="C1857" s="2" t="s">
        <v>20</v>
      </c>
      <c r="D1857" s="2" t="s">
        <v>15</v>
      </c>
      <c r="E1857" t="s">
        <v>38</v>
      </c>
      <c r="F1857">
        <v>3</v>
      </c>
      <c r="G1857" s="12">
        <v>16</v>
      </c>
      <c r="H1857">
        <v>10</v>
      </c>
      <c r="I1857" t="s">
        <v>13</v>
      </c>
      <c r="J1857" t="s">
        <v>18</v>
      </c>
      <c r="K1857" s="4">
        <f>(Table1[[#This Row],[EndTime]]-Table1[[#This Row],[StartTime]])*1440</f>
        <v>120.00000000000006</v>
      </c>
      <c r="L1857" s="5">
        <f>Table1[[#This Row],[Attendees]]/Table1[[#This Row],[Capacity]]</f>
        <v>0.625</v>
      </c>
      <c r="M1857">
        <f>IF(Table1[[#This Row],[Attendees]]&gt;Table1[[#This Row],[Capacity]],1,0)</f>
        <v>0</v>
      </c>
      <c r="N1857" t="str">
        <f>TEXT(Table1[[#This Row],[Date]],"ddd")</f>
        <v>Sat</v>
      </c>
      <c r="O1857" t="str">
        <f>TEXT(Table1[[#This Row],[Date]],"mmm")</f>
        <v>Apr</v>
      </c>
      <c r="P1857" t="str">
        <f>IF(Table1[[#This Row],[Capacity]]&lt;=4,"Small",IF(Table1[[#This Row],[Capacity]]&lt;=8,"Medium","Large"))</f>
        <v>Large</v>
      </c>
      <c r="Q1857" t="str">
        <f>IF(Table1[[#This Row],[Utilization %]]&lt;0.25,"Barely Attended","Normal")</f>
        <v>Normal</v>
      </c>
      <c r="R1857" t="str">
        <f>IF(Table1[[#This Row],[Meeting duration (mins)]]&gt;90,"Long Meeting","Normal")</f>
        <v>Long Meeting</v>
      </c>
    </row>
    <row r="1858" spans="1:18" x14ac:dyDescent="0.2">
      <c r="A1858">
        <v>1859</v>
      </c>
      <c r="B1858" s="1">
        <v>45382</v>
      </c>
      <c r="C1858" s="2" t="s">
        <v>44</v>
      </c>
      <c r="D1858" s="2" t="s">
        <v>37</v>
      </c>
      <c r="E1858" t="s">
        <v>12</v>
      </c>
      <c r="F1858">
        <v>2</v>
      </c>
      <c r="G1858" s="12">
        <v>8</v>
      </c>
      <c r="H1858">
        <v>6</v>
      </c>
      <c r="I1858" t="s">
        <v>13</v>
      </c>
      <c r="J1858" t="s">
        <v>40</v>
      </c>
      <c r="K1858" s="4">
        <f>(Table1[[#This Row],[EndTime]]-Table1[[#This Row],[StartTime]])*1440</f>
        <v>90.000000000000085</v>
      </c>
      <c r="L1858" s="5">
        <f>Table1[[#This Row],[Attendees]]/Table1[[#This Row],[Capacity]]</f>
        <v>0.75</v>
      </c>
      <c r="M1858">
        <f>IF(Table1[[#This Row],[Attendees]]&gt;Table1[[#This Row],[Capacity]],1,0)</f>
        <v>0</v>
      </c>
      <c r="N1858" t="str">
        <f>TEXT(Table1[[#This Row],[Date]],"ddd")</f>
        <v>Sun</v>
      </c>
      <c r="O1858" t="str">
        <f>TEXT(Table1[[#This Row],[Date]],"mmm")</f>
        <v>Mar</v>
      </c>
      <c r="P1858" t="str">
        <f>IF(Table1[[#This Row],[Capacity]]&lt;=4,"Small",IF(Table1[[#This Row],[Capacity]]&lt;=8,"Medium","Large"))</f>
        <v>Medium</v>
      </c>
      <c r="Q1858" t="str">
        <f>IF(Table1[[#This Row],[Utilization %]]&lt;0.25,"Barely Attended","Normal")</f>
        <v>Normal</v>
      </c>
      <c r="R1858" t="str">
        <f>IF(Table1[[#This Row],[Meeting duration (mins)]]&gt;90,"Long Meeting","Normal")</f>
        <v>Long Meeting</v>
      </c>
    </row>
    <row r="1859" spans="1:18" x14ac:dyDescent="0.2">
      <c r="A1859">
        <v>1860</v>
      </c>
      <c r="B1859" s="1">
        <v>45382</v>
      </c>
      <c r="C1859" s="2" t="s">
        <v>44</v>
      </c>
      <c r="D1859" s="2" t="s">
        <v>32</v>
      </c>
      <c r="E1859" t="s">
        <v>35</v>
      </c>
      <c r="F1859">
        <v>2</v>
      </c>
      <c r="G1859" s="12">
        <v>10</v>
      </c>
      <c r="H1859">
        <v>13</v>
      </c>
      <c r="I1859" t="s">
        <v>17</v>
      </c>
      <c r="J1859" t="s">
        <v>28</v>
      </c>
      <c r="K1859" s="4">
        <f>(Table1[[#This Row],[EndTime]]-Table1[[#This Row],[StartTime]])*1440</f>
        <v>119.99999999999997</v>
      </c>
      <c r="L1859" s="5">
        <f>Table1[[#This Row],[Attendees]]/Table1[[#This Row],[Capacity]]</f>
        <v>1.3</v>
      </c>
      <c r="M1859">
        <f>IF(Table1[[#This Row],[Attendees]]&gt;Table1[[#This Row],[Capacity]],1,0)</f>
        <v>1</v>
      </c>
      <c r="N1859" t="str">
        <f>TEXT(Table1[[#This Row],[Date]],"ddd")</f>
        <v>Sun</v>
      </c>
      <c r="O1859" t="str">
        <f>TEXT(Table1[[#This Row],[Date]],"mmm")</f>
        <v>Mar</v>
      </c>
      <c r="P1859" t="str">
        <f>IF(Table1[[#This Row],[Capacity]]&lt;=4,"Small",IF(Table1[[#This Row],[Capacity]]&lt;=8,"Medium","Large"))</f>
        <v>Large</v>
      </c>
      <c r="Q1859" t="str">
        <f>IF(Table1[[#This Row],[Utilization %]]&lt;0.25,"Barely Attended","Normal")</f>
        <v>Normal</v>
      </c>
      <c r="R1859" t="str">
        <f>IF(Table1[[#This Row],[Meeting duration (mins)]]&gt;90,"Long Meeting","Normal")</f>
        <v>Long Meeting</v>
      </c>
    </row>
    <row r="1860" spans="1:18" x14ac:dyDescent="0.2">
      <c r="A1860">
        <v>1861</v>
      </c>
      <c r="B1860" s="1">
        <v>45544</v>
      </c>
      <c r="C1860" s="2" t="s">
        <v>36</v>
      </c>
      <c r="D1860" s="2" t="s">
        <v>44</v>
      </c>
      <c r="E1860" t="s">
        <v>38</v>
      </c>
      <c r="F1860">
        <v>3</v>
      </c>
      <c r="G1860" s="12">
        <v>16</v>
      </c>
      <c r="H1860">
        <v>8</v>
      </c>
      <c r="I1860" t="s">
        <v>39</v>
      </c>
      <c r="J1860" t="s">
        <v>23</v>
      </c>
      <c r="K1860" s="4">
        <f>(Table1[[#This Row],[EndTime]]-Table1[[#This Row],[StartTime]])*1440</f>
        <v>29.999999999999972</v>
      </c>
      <c r="L1860" s="5">
        <f>Table1[[#This Row],[Attendees]]/Table1[[#This Row],[Capacity]]</f>
        <v>0.5</v>
      </c>
      <c r="M1860">
        <f>IF(Table1[[#This Row],[Attendees]]&gt;Table1[[#This Row],[Capacity]],1,0)</f>
        <v>0</v>
      </c>
      <c r="N1860" t="str">
        <f>TEXT(Table1[[#This Row],[Date]],"ddd")</f>
        <v>Mon</v>
      </c>
      <c r="O1860" t="str">
        <f>TEXT(Table1[[#This Row],[Date]],"mmm")</f>
        <v>Sep</v>
      </c>
      <c r="P1860" t="str">
        <f>IF(Table1[[#This Row],[Capacity]]&lt;=4,"Small",IF(Table1[[#This Row],[Capacity]]&lt;=8,"Medium","Large"))</f>
        <v>Large</v>
      </c>
      <c r="Q1860" t="str">
        <f>IF(Table1[[#This Row],[Utilization %]]&lt;0.25,"Barely Attended","Normal")</f>
        <v>Normal</v>
      </c>
      <c r="R1860" t="str">
        <f>IF(Table1[[#This Row],[Meeting duration (mins)]]&gt;90,"Long Meeting","Normal")</f>
        <v>Normal</v>
      </c>
    </row>
    <row r="1861" spans="1:18" x14ac:dyDescent="0.2">
      <c r="A1861">
        <v>1862</v>
      </c>
      <c r="B1861" s="1">
        <v>45603</v>
      </c>
      <c r="C1861" s="2" t="s">
        <v>44</v>
      </c>
      <c r="D1861" s="2" t="s">
        <v>37</v>
      </c>
      <c r="E1861" t="s">
        <v>38</v>
      </c>
      <c r="F1861">
        <v>3</v>
      </c>
      <c r="G1861" s="12">
        <v>16</v>
      </c>
      <c r="H1861">
        <v>11</v>
      </c>
      <c r="I1861" t="s">
        <v>17</v>
      </c>
      <c r="J1861" t="s">
        <v>40</v>
      </c>
      <c r="K1861" s="4">
        <f>(Table1[[#This Row],[EndTime]]-Table1[[#This Row],[StartTime]])*1440</f>
        <v>90.000000000000085</v>
      </c>
      <c r="L1861" s="5">
        <f>Table1[[#This Row],[Attendees]]/Table1[[#This Row],[Capacity]]</f>
        <v>0.6875</v>
      </c>
      <c r="M1861">
        <f>IF(Table1[[#This Row],[Attendees]]&gt;Table1[[#This Row],[Capacity]],1,0)</f>
        <v>0</v>
      </c>
      <c r="N1861" t="str">
        <f>TEXT(Table1[[#This Row],[Date]],"ddd")</f>
        <v>Thu</v>
      </c>
      <c r="O1861" t="str">
        <f>TEXT(Table1[[#This Row],[Date]],"mmm")</f>
        <v>Nov</v>
      </c>
      <c r="P1861" t="str">
        <f>IF(Table1[[#This Row],[Capacity]]&lt;=4,"Small",IF(Table1[[#This Row],[Capacity]]&lt;=8,"Medium","Large"))</f>
        <v>Large</v>
      </c>
      <c r="Q1861" t="str">
        <f>IF(Table1[[#This Row],[Utilization %]]&lt;0.25,"Barely Attended","Normal")</f>
        <v>Normal</v>
      </c>
      <c r="R1861" t="str">
        <f>IF(Table1[[#This Row],[Meeting duration (mins)]]&gt;90,"Long Meeting","Normal")</f>
        <v>Long Meeting</v>
      </c>
    </row>
    <row r="1862" spans="1:18" x14ac:dyDescent="0.2">
      <c r="A1862">
        <v>1863</v>
      </c>
      <c r="B1862" s="1">
        <v>45421</v>
      </c>
      <c r="C1862" s="2" t="s">
        <v>31</v>
      </c>
      <c r="D1862" s="2" t="s">
        <v>46</v>
      </c>
      <c r="E1862" t="s">
        <v>12</v>
      </c>
      <c r="F1862">
        <v>2</v>
      </c>
      <c r="G1862" s="12">
        <v>8</v>
      </c>
      <c r="H1862">
        <v>9</v>
      </c>
      <c r="I1862" t="s">
        <v>17</v>
      </c>
      <c r="J1862" t="s">
        <v>40</v>
      </c>
      <c r="K1862" s="4">
        <f>(Table1[[#This Row],[EndTime]]-Table1[[#This Row],[StartTime]])*1440</f>
        <v>59.999999999999943</v>
      </c>
      <c r="L1862" s="5">
        <f>Table1[[#This Row],[Attendees]]/Table1[[#This Row],[Capacity]]</f>
        <v>1.125</v>
      </c>
      <c r="M1862">
        <f>IF(Table1[[#This Row],[Attendees]]&gt;Table1[[#This Row],[Capacity]],1,0)</f>
        <v>1</v>
      </c>
      <c r="N1862" t="str">
        <f>TEXT(Table1[[#This Row],[Date]],"ddd")</f>
        <v>Thu</v>
      </c>
      <c r="O1862" t="str">
        <f>TEXT(Table1[[#This Row],[Date]],"mmm")</f>
        <v>May</v>
      </c>
      <c r="P1862" t="str">
        <f>IF(Table1[[#This Row],[Capacity]]&lt;=4,"Small",IF(Table1[[#This Row],[Capacity]]&lt;=8,"Medium","Large"))</f>
        <v>Medium</v>
      </c>
      <c r="Q1862" t="str">
        <f>IF(Table1[[#This Row],[Utilization %]]&lt;0.25,"Barely Attended","Normal")</f>
        <v>Normal</v>
      </c>
      <c r="R1862" t="str">
        <f>IF(Table1[[#This Row],[Meeting duration (mins)]]&gt;90,"Long Meeting","Normal")</f>
        <v>Normal</v>
      </c>
    </row>
    <row r="1863" spans="1:18" x14ac:dyDescent="0.2">
      <c r="A1863">
        <v>1864</v>
      </c>
      <c r="B1863" s="1">
        <v>45566</v>
      </c>
      <c r="C1863" s="2" t="s">
        <v>43</v>
      </c>
      <c r="D1863" s="2" t="s">
        <v>44</v>
      </c>
      <c r="E1863" t="s">
        <v>21</v>
      </c>
      <c r="F1863">
        <v>1</v>
      </c>
      <c r="G1863" s="12">
        <v>6</v>
      </c>
      <c r="H1863">
        <v>4</v>
      </c>
      <c r="I1863" t="s">
        <v>41</v>
      </c>
      <c r="J1863" t="s">
        <v>30</v>
      </c>
      <c r="K1863" s="4">
        <f>(Table1[[#This Row],[EndTime]]-Table1[[#This Row],[StartTime]])*1440</f>
        <v>59.999999999999943</v>
      </c>
      <c r="L1863" s="5">
        <f>Table1[[#This Row],[Attendees]]/Table1[[#This Row],[Capacity]]</f>
        <v>0.66666666666666663</v>
      </c>
      <c r="M1863">
        <f>IF(Table1[[#This Row],[Attendees]]&gt;Table1[[#This Row],[Capacity]],1,0)</f>
        <v>0</v>
      </c>
      <c r="N1863" t="str">
        <f>TEXT(Table1[[#This Row],[Date]],"ddd")</f>
        <v>Tue</v>
      </c>
      <c r="O1863" t="str">
        <f>TEXT(Table1[[#This Row],[Date]],"mmm")</f>
        <v>Oct</v>
      </c>
      <c r="P1863" t="str">
        <f>IF(Table1[[#This Row],[Capacity]]&lt;=4,"Small",IF(Table1[[#This Row],[Capacity]]&lt;=8,"Medium","Large"))</f>
        <v>Medium</v>
      </c>
      <c r="Q1863" t="str">
        <f>IF(Table1[[#This Row],[Utilization %]]&lt;0.25,"Barely Attended","Normal")</f>
        <v>Normal</v>
      </c>
      <c r="R1863" t="str">
        <f>IF(Table1[[#This Row],[Meeting duration (mins)]]&gt;90,"Long Meeting","Normal")</f>
        <v>Normal</v>
      </c>
    </row>
    <row r="1864" spans="1:18" x14ac:dyDescent="0.2">
      <c r="A1864">
        <v>1865</v>
      </c>
      <c r="B1864" s="1">
        <v>45392</v>
      </c>
      <c r="C1864" s="2" t="s">
        <v>20</v>
      </c>
      <c r="D1864" s="2" t="s">
        <v>15</v>
      </c>
      <c r="E1864" t="s">
        <v>49</v>
      </c>
      <c r="F1864">
        <v>3</v>
      </c>
      <c r="G1864" s="12">
        <v>12</v>
      </c>
      <c r="H1864">
        <v>5</v>
      </c>
      <c r="I1864" t="s">
        <v>17</v>
      </c>
      <c r="J1864" t="s">
        <v>23</v>
      </c>
      <c r="K1864" s="4">
        <f>(Table1[[#This Row],[EndTime]]-Table1[[#This Row],[StartTime]])*1440</f>
        <v>120.00000000000006</v>
      </c>
      <c r="L1864" s="5">
        <f>Table1[[#This Row],[Attendees]]/Table1[[#This Row],[Capacity]]</f>
        <v>0.41666666666666669</v>
      </c>
      <c r="M1864">
        <f>IF(Table1[[#This Row],[Attendees]]&gt;Table1[[#This Row],[Capacity]],1,0)</f>
        <v>0</v>
      </c>
      <c r="N1864" t="str">
        <f>TEXT(Table1[[#This Row],[Date]],"ddd")</f>
        <v>Wed</v>
      </c>
      <c r="O1864" t="str">
        <f>TEXT(Table1[[#This Row],[Date]],"mmm")</f>
        <v>Apr</v>
      </c>
      <c r="P1864" t="str">
        <f>IF(Table1[[#This Row],[Capacity]]&lt;=4,"Small",IF(Table1[[#This Row],[Capacity]]&lt;=8,"Medium","Large"))</f>
        <v>Large</v>
      </c>
      <c r="Q1864" t="str">
        <f>IF(Table1[[#This Row],[Utilization %]]&lt;0.25,"Barely Attended","Normal")</f>
        <v>Normal</v>
      </c>
      <c r="R1864" t="str">
        <f>IF(Table1[[#This Row],[Meeting duration (mins)]]&gt;90,"Long Meeting","Normal")</f>
        <v>Long Meeting</v>
      </c>
    </row>
    <row r="1865" spans="1:18" x14ac:dyDescent="0.2">
      <c r="A1865">
        <v>1866</v>
      </c>
      <c r="B1865" s="1">
        <v>45343</v>
      </c>
      <c r="C1865" s="2" t="s">
        <v>20</v>
      </c>
      <c r="D1865" s="2" t="s">
        <v>36</v>
      </c>
      <c r="E1865" t="s">
        <v>38</v>
      </c>
      <c r="F1865">
        <v>3</v>
      </c>
      <c r="G1865" s="12">
        <v>16</v>
      </c>
      <c r="H1865">
        <v>9</v>
      </c>
      <c r="I1865" t="s">
        <v>39</v>
      </c>
      <c r="J1865" t="s">
        <v>18</v>
      </c>
      <c r="K1865" s="4">
        <f>(Table1[[#This Row],[EndTime]]-Table1[[#This Row],[StartTime]])*1440</f>
        <v>60.000000000000028</v>
      </c>
      <c r="L1865" s="5">
        <f>Table1[[#This Row],[Attendees]]/Table1[[#This Row],[Capacity]]</f>
        <v>0.5625</v>
      </c>
      <c r="M1865">
        <f>IF(Table1[[#This Row],[Attendees]]&gt;Table1[[#This Row],[Capacity]],1,0)</f>
        <v>0</v>
      </c>
      <c r="N1865" t="str">
        <f>TEXT(Table1[[#This Row],[Date]],"ddd")</f>
        <v>Wed</v>
      </c>
      <c r="O1865" t="str">
        <f>TEXT(Table1[[#This Row],[Date]],"mmm")</f>
        <v>Feb</v>
      </c>
      <c r="P1865" t="str">
        <f>IF(Table1[[#This Row],[Capacity]]&lt;=4,"Small",IF(Table1[[#This Row],[Capacity]]&lt;=8,"Medium","Large"))</f>
        <v>Large</v>
      </c>
      <c r="Q1865" t="str">
        <f>IF(Table1[[#This Row],[Utilization %]]&lt;0.25,"Barely Attended","Normal")</f>
        <v>Normal</v>
      </c>
      <c r="R1865" t="str">
        <f>IF(Table1[[#This Row],[Meeting duration (mins)]]&gt;90,"Long Meeting","Normal")</f>
        <v>Normal</v>
      </c>
    </row>
    <row r="1866" spans="1:18" x14ac:dyDescent="0.2">
      <c r="A1866">
        <v>1867</v>
      </c>
      <c r="B1866" s="1">
        <v>45393</v>
      </c>
      <c r="C1866" s="2" t="s">
        <v>26</v>
      </c>
      <c r="D1866" s="2" t="s">
        <v>11</v>
      </c>
      <c r="E1866" t="s">
        <v>21</v>
      </c>
      <c r="F1866">
        <v>1</v>
      </c>
      <c r="G1866" s="12">
        <v>6</v>
      </c>
      <c r="H1866">
        <v>4</v>
      </c>
      <c r="I1866" t="s">
        <v>39</v>
      </c>
      <c r="J1866" t="s">
        <v>18</v>
      </c>
      <c r="K1866" s="4">
        <f>(Table1[[#This Row],[EndTime]]-Table1[[#This Row],[StartTime]])*1440</f>
        <v>30.000000000000053</v>
      </c>
      <c r="L1866" s="5">
        <f>Table1[[#This Row],[Attendees]]/Table1[[#This Row],[Capacity]]</f>
        <v>0.66666666666666663</v>
      </c>
      <c r="M1866">
        <f>IF(Table1[[#This Row],[Attendees]]&gt;Table1[[#This Row],[Capacity]],1,0)</f>
        <v>0</v>
      </c>
      <c r="N1866" t="str">
        <f>TEXT(Table1[[#This Row],[Date]],"ddd")</f>
        <v>Thu</v>
      </c>
      <c r="O1866" t="str">
        <f>TEXT(Table1[[#This Row],[Date]],"mmm")</f>
        <v>Apr</v>
      </c>
      <c r="P1866" t="str">
        <f>IF(Table1[[#This Row],[Capacity]]&lt;=4,"Small",IF(Table1[[#This Row],[Capacity]]&lt;=8,"Medium","Large"))</f>
        <v>Medium</v>
      </c>
      <c r="Q1866" t="str">
        <f>IF(Table1[[#This Row],[Utilization %]]&lt;0.25,"Barely Attended","Normal")</f>
        <v>Normal</v>
      </c>
      <c r="R1866" t="str">
        <f>IF(Table1[[#This Row],[Meeting duration (mins)]]&gt;90,"Long Meeting","Normal")</f>
        <v>Normal</v>
      </c>
    </row>
    <row r="1867" spans="1:18" x14ac:dyDescent="0.2">
      <c r="A1867">
        <v>1868</v>
      </c>
      <c r="B1867" s="1">
        <v>45484</v>
      </c>
      <c r="C1867" s="2" t="s">
        <v>29</v>
      </c>
      <c r="D1867" s="2" t="s">
        <v>16</v>
      </c>
      <c r="E1867" t="s">
        <v>25</v>
      </c>
      <c r="F1867">
        <v>1</v>
      </c>
      <c r="G1867" s="12">
        <v>4</v>
      </c>
      <c r="H1867">
        <v>4</v>
      </c>
      <c r="I1867" t="s">
        <v>22</v>
      </c>
      <c r="J1867" t="s">
        <v>28</v>
      </c>
      <c r="K1867" s="4">
        <f>(Table1[[#This Row],[EndTime]]-Table1[[#This Row],[StartTime]])*1440</f>
        <v>90</v>
      </c>
      <c r="L1867" s="5">
        <f>Table1[[#This Row],[Attendees]]/Table1[[#This Row],[Capacity]]</f>
        <v>1</v>
      </c>
      <c r="M1867">
        <f>IF(Table1[[#This Row],[Attendees]]&gt;Table1[[#This Row],[Capacity]],1,0)</f>
        <v>0</v>
      </c>
      <c r="N1867" t="str">
        <f>TEXT(Table1[[#This Row],[Date]],"ddd")</f>
        <v>Thu</v>
      </c>
      <c r="O1867" t="str">
        <f>TEXT(Table1[[#This Row],[Date]],"mmm")</f>
        <v>Jul</v>
      </c>
      <c r="P1867" t="str">
        <f>IF(Table1[[#This Row],[Capacity]]&lt;=4,"Small",IF(Table1[[#This Row],[Capacity]]&lt;=8,"Medium","Large"))</f>
        <v>Small</v>
      </c>
      <c r="Q1867" t="str">
        <f>IF(Table1[[#This Row],[Utilization %]]&lt;0.25,"Barely Attended","Normal")</f>
        <v>Normal</v>
      </c>
      <c r="R1867" t="str">
        <f>IF(Table1[[#This Row],[Meeting duration (mins)]]&gt;90,"Long Meeting","Normal")</f>
        <v>Normal</v>
      </c>
    </row>
    <row r="1868" spans="1:18" x14ac:dyDescent="0.2">
      <c r="A1868">
        <v>1869</v>
      </c>
      <c r="B1868" s="1">
        <v>45376</v>
      </c>
      <c r="C1868" s="2" t="s">
        <v>26</v>
      </c>
      <c r="D1868" s="2" t="s">
        <v>31</v>
      </c>
      <c r="E1868" t="s">
        <v>21</v>
      </c>
      <c r="F1868">
        <v>1</v>
      </c>
      <c r="G1868" s="12">
        <v>6</v>
      </c>
      <c r="H1868">
        <v>8</v>
      </c>
      <c r="I1868" t="s">
        <v>17</v>
      </c>
      <c r="J1868" t="s">
        <v>18</v>
      </c>
      <c r="K1868" s="4">
        <f>(Table1[[#This Row],[EndTime]]-Table1[[#This Row],[StartTime]])*1440</f>
        <v>90</v>
      </c>
      <c r="L1868" s="5">
        <f>Table1[[#This Row],[Attendees]]/Table1[[#This Row],[Capacity]]</f>
        <v>1.3333333333333333</v>
      </c>
      <c r="M1868">
        <f>IF(Table1[[#This Row],[Attendees]]&gt;Table1[[#This Row],[Capacity]],1,0)</f>
        <v>1</v>
      </c>
      <c r="N1868" t="str">
        <f>TEXT(Table1[[#This Row],[Date]],"ddd")</f>
        <v>Mon</v>
      </c>
      <c r="O1868" t="str">
        <f>TEXT(Table1[[#This Row],[Date]],"mmm")</f>
        <v>Mar</v>
      </c>
      <c r="P1868" t="str">
        <f>IF(Table1[[#This Row],[Capacity]]&lt;=4,"Small",IF(Table1[[#This Row],[Capacity]]&lt;=8,"Medium","Large"))</f>
        <v>Medium</v>
      </c>
      <c r="Q1868" t="str">
        <f>IF(Table1[[#This Row],[Utilization %]]&lt;0.25,"Barely Attended","Normal")</f>
        <v>Normal</v>
      </c>
      <c r="R1868" t="str">
        <f>IF(Table1[[#This Row],[Meeting duration (mins)]]&gt;90,"Long Meeting","Normal")</f>
        <v>Normal</v>
      </c>
    </row>
    <row r="1869" spans="1:18" x14ac:dyDescent="0.2">
      <c r="A1869">
        <v>1870</v>
      </c>
      <c r="B1869" s="1">
        <v>45296</v>
      </c>
      <c r="C1869" s="2" t="s">
        <v>32</v>
      </c>
      <c r="D1869" s="2" t="s">
        <v>16</v>
      </c>
      <c r="E1869" t="s">
        <v>12</v>
      </c>
      <c r="F1869">
        <v>2</v>
      </c>
      <c r="G1869" s="12">
        <v>8</v>
      </c>
      <c r="H1869">
        <v>10</v>
      </c>
      <c r="I1869" t="s">
        <v>27</v>
      </c>
      <c r="J1869" t="s">
        <v>18</v>
      </c>
      <c r="K1869" s="4">
        <f>(Table1[[#This Row],[EndTime]]-Table1[[#This Row],[StartTime]])*1440</f>
        <v>30.000000000000053</v>
      </c>
      <c r="L1869" s="5">
        <f>Table1[[#This Row],[Attendees]]/Table1[[#This Row],[Capacity]]</f>
        <v>1.25</v>
      </c>
      <c r="M1869">
        <f>IF(Table1[[#This Row],[Attendees]]&gt;Table1[[#This Row],[Capacity]],1,0)</f>
        <v>1</v>
      </c>
      <c r="N1869" t="str">
        <f>TEXT(Table1[[#This Row],[Date]],"ddd")</f>
        <v>Fri</v>
      </c>
      <c r="O1869" t="str">
        <f>TEXT(Table1[[#This Row],[Date]],"mmm")</f>
        <v>Jan</v>
      </c>
      <c r="P1869" t="str">
        <f>IF(Table1[[#This Row],[Capacity]]&lt;=4,"Small",IF(Table1[[#This Row],[Capacity]]&lt;=8,"Medium","Large"))</f>
        <v>Medium</v>
      </c>
      <c r="Q1869" t="str">
        <f>IF(Table1[[#This Row],[Utilization %]]&lt;0.25,"Barely Attended","Normal")</f>
        <v>Normal</v>
      </c>
      <c r="R1869" t="str">
        <f>IF(Table1[[#This Row],[Meeting duration (mins)]]&gt;90,"Long Meeting","Normal")</f>
        <v>Normal</v>
      </c>
    </row>
    <row r="1870" spans="1:18" x14ac:dyDescent="0.2">
      <c r="A1870">
        <v>1871</v>
      </c>
      <c r="B1870" s="1">
        <v>45409</v>
      </c>
      <c r="C1870" s="2" t="s">
        <v>16</v>
      </c>
      <c r="D1870" s="2" t="s">
        <v>11</v>
      </c>
      <c r="E1870" t="s">
        <v>38</v>
      </c>
      <c r="F1870">
        <v>3</v>
      </c>
      <c r="G1870" s="12">
        <v>16</v>
      </c>
      <c r="H1870">
        <v>16</v>
      </c>
      <c r="I1870" t="s">
        <v>13</v>
      </c>
      <c r="J1870" t="s">
        <v>18</v>
      </c>
      <c r="K1870" s="4">
        <f>(Table1[[#This Row],[EndTime]]-Table1[[#This Row],[StartTime]])*1440</f>
        <v>120.00000000000006</v>
      </c>
      <c r="L1870" s="5">
        <f>Table1[[#This Row],[Attendees]]/Table1[[#This Row],[Capacity]]</f>
        <v>1</v>
      </c>
      <c r="M1870">
        <f>IF(Table1[[#This Row],[Attendees]]&gt;Table1[[#This Row],[Capacity]],1,0)</f>
        <v>0</v>
      </c>
      <c r="N1870" t="str">
        <f>TEXT(Table1[[#This Row],[Date]],"ddd")</f>
        <v>Sat</v>
      </c>
      <c r="O1870" t="str">
        <f>TEXT(Table1[[#This Row],[Date]],"mmm")</f>
        <v>Apr</v>
      </c>
      <c r="P1870" t="str">
        <f>IF(Table1[[#This Row],[Capacity]]&lt;=4,"Small",IF(Table1[[#This Row],[Capacity]]&lt;=8,"Medium","Large"))</f>
        <v>Large</v>
      </c>
      <c r="Q1870" t="str">
        <f>IF(Table1[[#This Row],[Utilization %]]&lt;0.25,"Barely Attended","Normal")</f>
        <v>Normal</v>
      </c>
      <c r="R1870" t="str">
        <f>IF(Table1[[#This Row],[Meeting duration (mins)]]&gt;90,"Long Meeting","Normal")</f>
        <v>Long Meeting</v>
      </c>
    </row>
    <row r="1871" spans="1:18" x14ac:dyDescent="0.2">
      <c r="A1871">
        <v>1872</v>
      </c>
      <c r="B1871" s="1">
        <v>45652</v>
      </c>
      <c r="C1871" s="2" t="s">
        <v>19</v>
      </c>
      <c r="D1871" s="2" t="s">
        <v>34</v>
      </c>
      <c r="E1871" t="s">
        <v>21</v>
      </c>
      <c r="F1871">
        <v>1</v>
      </c>
      <c r="G1871" s="12">
        <v>6</v>
      </c>
      <c r="H1871">
        <v>3</v>
      </c>
      <c r="I1871" t="s">
        <v>42</v>
      </c>
      <c r="J1871" t="s">
        <v>23</v>
      </c>
      <c r="K1871" s="4">
        <f>(Table1[[#This Row],[EndTime]]-Table1[[#This Row],[StartTime]])*1440</f>
        <v>60.000000000000028</v>
      </c>
      <c r="L1871" s="5">
        <f>Table1[[#This Row],[Attendees]]/Table1[[#This Row],[Capacity]]</f>
        <v>0.5</v>
      </c>
      <c r="M1871">
        <f>IF(Table1[[#This Row],[Attendees]]&gt;Table1[[#This Row],[Capacity]],1,0)</f>
        <v>0</v>
      </c>
      <c r="N1871" t="str">
        <f>TEXT(Table1[[#This Row],[Date]],"ddd")</f>
        <v>Thu</v>
      </c>
      <c r="O1871" t="str">
        <f>TEXT(Table1[[#This Row],[Date]],"mmm")</f>
        <v>Dec</v>
      </c>
      <c r="P1871" t="str">
        <f>IF(Table1[[#This Row],[Capacity]]&lt;=4,"Small",IF(Table1[[#This Row],[Capacity]]&lt;=8,"Medium","Large"))</f>
        <v>Medium</v>
      </c>
      <c r="Q1871" t="str">
        <f>IF(Table1[[#This Row],[Utilization %]]&lt;0.25,"Barely Attended","Normal")</f>
        <v>Normal</v>
      </c>
      <c r="R1871" t="str">
        <f>IF(Table1[[#This Row],[Meeting duration (mins)]]&gt;90,"Long Meeting","Normal")</f>
        <v>Normal</v>
      </c>
    </row>
    <row r="1872" spans="1:18" x14ac:dyDescent="0.2">
      <c r="A1872">
        <v>1873</v>
      </c>
      <c r="B1872" s="1">
        <v>45524</v>
      </c>
      <c r="C1872" s="2" t="s">
        <v>29</v>
      </c>
      <c r="D1872" s="2" t="s">
        <v>37</v>
      </c>
      <c r="E1872" t="s">
        <v>25</v>
      </c>
      <c r="F1872">
        <v>1</v>
      </c>
      <c r="G1872" s="12">
        <v>4</v>
      </c>
      <c r="H1872">
        <v>4</v>
      </c>
      <c r="I1872" t="s">
        <v>41</v>
      </c>
      <c r="J1872" t="s">
        <v>23</v>
      </c>
      <c r="K1872" s="4">
        <f>(Table1[[#This Row],[EndTime]]-Table1[[#This Row],[StartTime]])*1440</f>
        <v>30.000000000000053</v>
      </c>
      <c r="L1872" s="5">
        <f>Table1[[#This Row],[Attendees]]/Table1[[#This Row],[Capacity]]</f>
        <v>1</v>
      </c>
      <c r="M1872">
        <f>IF(Table1[[#This Row],[Attendees]]&gt;Table1[[#This Row],[Capacity]],1,0)</f>
        <v>0</v>
      </c>
      <c r="N1872" t="str">
        <f>TEXT(Table1[[#This Row],[Date]],"ddd")</f>
        <v>Tue</v>
      </c>
      <c r="O1872" t="str">
        <f>TEXT(Table1[[#This Row],[Date]],"mmm")</f>
        <v>Aug</v>
      </c>
      <c r="P1872" t="str">
        <f>IF(Table1[[#This Row],[Capacity]]&lt;=4,"Small",IF(Table1[[#This Row],[Capacity]]&lt;=8,"Medium","Large"))</f>
        <v>Small</v>
      </c>
      <c r="Q1872" t="str">
        <f>IF(Table1[[#This Row],[Utilization %]]&lt;0.25,"Barely Attended","Normal")</f>
        <v>Normal</v>
      </c>
      <c r="R1872" t="str">
        <f>IF(Table1[[#This Row],[Meeting duration (mins)]]&gt;90,"Long Meeting","Normal")</f>
        <v>Normal</v>
      </c>
    </row>
    <row r="1873" spans="1:18" x14ac:dyDescent="0.2">
      <c r="A1873">
        <v>1874</v>
      </c>
      <c r="B1873" s="1">
        <v>45396</v>
      </c>
      <c r="C1873" s="2" t="s">
        <v>34</v>
      </c>
      <c r="D1873" s="2" t="s">
        <v>43</v>
      </c>
      <c r="E1873" t="s">
        <v>49</v>
      </c>
      <c r="F1873">
        <v>3</v>
      </c>
      <c r="G1873" s="12">
        <v>12</v>
      </c>
      <c r="H1873">
        <v>9</v>
      </c>
      <c r="I1873" t="s">
        <v>22</v>
      </c>
      <c r="J1873" t="s">
        <v>23</v>
      </c>
      <c r="K1873" s="4">
        <f>(Table1[[#This Row],[EndTime]]-Table1[[#This Row],[StartTime]])*1440</f>
        <v>60.000000000000028</v>
      </c>
      <c r="L1873" s="5">
        <f>Table1[[#This Row],[Attendees]]/Table1[[#This Row],[Capacity]]</f>
        <v>0.75</v>
      </c>
      <c r="M1873">
        <f>IF(Table1[[#This Row],[Attendees]]&gt;Table1[[#This Row],[Capacity]],1,0)</f>
        <v>0</v>
      </c>
      <c r="N1873" t="str">
        <f>TEXT(Table1[[#This Row],[Date]],"ddd")</f>
        <v>Sun</v>
      </c>
      <c r="O1873" t="str">
        <f>TEXT(Table1[[#This Row],[Date]],"mmm")</f>
        <v>Apr</v>
      </c>
      <c r="P1873" t="str">
        <f>IF(Table1[[#This Row],[Capacity]]&lt;=4,"Small",IF(Table1[[#This Row],[Capacity]]&lt;=8,"Medium","Large"))</f>
        <v>Large</v>
      </c>
      <c r="Q1873" t="str">
        <f>IF(Table1[[#This Row],[Utilization %]]&lt;0.25,"Barely Attended","Normal")</f>
        <v>Normal</v>
      </c>
      <c r="R1873" t="str">
        <f>IF(Table1[[#This Row],[Meeting duration (mins)]]&gt;90,"Long Meeting","Normal")</f>
        <v>Normal</v>
      </c>
    </row>
    <row r="1874" spans="1:18" x14ac:dyDescent="0.2">
      <c r="A1874">
        <v>1875</v>
      </c>
      <c r="B1874" s="1">
        <v>45472</v>
      </c>
      <c r="C1874" s="2" t="s">
        <v>32</v>
      </c>
      <c r="D1874" s="2" t="s">
        <v>45</v>
      </c>
      <c r="E1874" t="s">
        <v>21</v>
      </c>
      <c r="F1874">
        <v>1</v>
      </c>
      <c r="G1874" s="12">
        <v>6</v>
      </c>
      <c r="H1874">
        <v>2</v>
      </c>
      <c r="I1874" t="s">
        <v>27</v>
      </c>
      <c r="J1874" t="s">
        <v>18</v>
      </c>
      <c r="K1874" s="4">
        <f>(Table1[[#This Row],[EndTime]]-Table1[[#This Row],[StartTime]])*1440</f>
        <v>90</v>
      </c>
      <c r="L1874" s="5">
        <f>Table1[[#This Row],[Attendees]]/Table1[[#This Row],[Capacity]]</f>
        <v>0.33333333333333331</v>
      </c>
      <c r="M1874">
        <f>IF(Table1[[#This Row],[Attendees]]&gt;Table1[[#This Row],[Capacity]],1,0)</f>
        <v>0</v>
      </c>
      <c r="N1874" t="str">
        <f>TEXT(Table1[[#This Row],[Date]],"ddd")</f>
        <v>Sat</v>
      </c>
      <c r="O1874" t="str">
        <f>TEXT(Table1[[#This Row],[Date]],"mmm")</f>
        <v>Jun</v>
      </c>
      <c r="P1874" t="str">
        <f>IF(Table1[[#This Row],[Capacity]]&lt;=4,"Small",IF(Table1[[#This Row],[Capacity]]&lt;=8,"Medium","Large"))</f>
        <v>Medium</v>
      </c>
      <c r="Q1874" t="str">
        <f>IF(Table1[[#This Row],[Utilization %]]&lt;0.25,"Barely Attended","Normal")</f>
        <v>Normal</v>
      </c>
      <c r="R1874" t="str">
        <f>IF(Table1[[#This Row],[Meeting duration (mins)]]&gt;90,"Long Meeting","Normal")</f>
        <v>Normal</v>
      </c>
    </row>
    <row r="1875" spans="1:18" x14ac:dyDescent="0.2">
      <c r="A1875">
        <v>1876</v>
      </c>
      <c r="B1875" s="1">
        <v>45430</v>
      </c>
      <c r="C1875" s="2" t="s">
        <v>31</v>
      </c>
      <c r="D1875" s="2" t="s">
        <v>50</v>
      </c>
      <c r="E1875" t="s">
        <v>25</v>
      </c>
      <c r="F1875">
        <v>1</v>
      </c>
      <c r="G1875" s="12">
        <v>4</v>
      </c>
      <c r="H1875">
        <v>2</v>
      </c>
      <c r="I1875" t="s">
        <v>22</v>
      </c>
      <c r="J1875" t="s">
        <v>28</v>
      </c>
      <c r="K1875" s="4">
        <f>(Table1[[#This Row],[EndTime]]-Table1[[#This Row],[StartTime]])*1440</f>
        <v>120.00000000000006</v>
      </c>
      <c r="L1875" s="5">
        <f>Table1[[#This Row],[Attendees]]/Table1[[#This Row],[Capacity]]</f>
        <v>0.5</v>
      </c>
      <c r="M1875">
        <f>IF(Table1[[#This Row],[Attendees]]&gt;Table1[[#This Row],[Capacity]],1,0)</f>
        <v>0</v>
      </c>
      <c r="N1875" t="str">
        <f>TEXT(Table1[[#This Row],[Date]],"ddd")</f>
        <v>Sat</v>
      </c>
      <c r="O1875" t="str">
        <f>TEXT(Table1[[#This Row],[Date]],"mmm")</f>
        <v>May</v>
      </c>
      <c r="P1875" t="str">
        <f>IF(Table1[[#This Row],[Capacity]]&lt;=4,"Small",IF(Table1[[#This Row],[Capacity]]&lt;=8,"Medium","Large"))</f>
        <v>Small</v>
      </c>
      <c r="Q1875" t="str">
        <f>IF(Table1[[#This Row],[Utilization %]]&lt;0.25,"Barely Attended","Normal")</f>
        <v>Normal</v>
      </c>
      <c r="R1875" t="str">
        <f>IF(Table1[[#This Row],[Meeting duration (mins)]]&gt;90,"Long Meeting","Normal")</f>
        <v>Long Meeting</v>
      </c>
    </row>
    <row r="1876" spans="1:18" x14ac:dyDescent="0.2">
      <c r="A1876">
        <v>1877</v>
      </c>
      <c r="B1876" s="1">
        <v>45645</v>
      </c>
      <c r="C1876" s="2" t="s">
        <v>32</v>
      </c>
      <c r="D1876" s="2" t="s">
        <v>10</v>
      </c>
      <c r="E1876" t="s">
        <v>21</v>
      </c>
      <c r="F1876">
        <v>1</v>
      </c>
      <c r="G1876" s="12">
        <v>6</v>
      </c>
      <c r="H1876">
        <v>9</v>
      </c>
      <c r="I1876" t="s">
        <v>22</v>
      </c>
      <c r="J1876" t="s">
        <v>30</v>
      </c>
      <c r="K1876" s="4">
        <f>(Table1[[#This Row],[EndTime]]-Table1[[#This Row],[StartTime]])*1440</f>
        <v>60.000000000000107</v>
      </c>
      <c r="L1876" s="5">
        <f>Table1[[#This Row],[Attendees]]/Table1[[#This Row],[Capacity]]</f>
        <v>1.5</v>
      </c>
      <c r="M1876">
        <f>IF(Table1[[#This Row],[Attendees]]&gt;Table1[[#This Row],[Capacity]],1,0)</f>
        <v>1</v>
      </c>
      <c r="N1876" t="str">
        <f>TEXT(Table1[[#This Row],[Date]],"ddd")</f>
        <v>Thu</v>
      </c>
      <c r="O1876" t="str">
        <f>TEXT(Table1[[#This Row],[Date]],"mmm")</f>
        <v>Dec</v>
      </c>
      <c r="P1876" t="str">
        <f>IF(Table1[[#This Row],[Capacity]]&lt;=4,"Small",IF(Table1[[#This Row],[Capacity]]&lt;=8,"Medium","Large"))</f>
        <v>Medium</v>
      </c>
      <c r="Q1876" t="str">
        <f>IF(Table1[[#This Row],[Utilization %]]&lt;0.25,"Barely Attended","Normal")</f>
        <v>Normal</v>
      </c>
      <c r="R1876" t="str">
        <f>IF(Table1[[#This Row],[Meeting duration (mins)]]&gt;90,"Long Meeting","Normal")</f>
        <v>Normal</v>
      </c>
    </row>
    <row r="1877" spans="1:18" x14ac:dyDescent="0.2">
      <c r="A1877">
        <v>1878</v>
      </c>
      <c r="B1877" s="1">
        <v>45483</v>
      </c>
      <c r="C1877" s="2" t="s">
        <v>20</v>
      </c>
      <c r="D1877" s="2" t="s">
        <v>15</v>
      </c>
      <c r="E1877" t="s">
        <v>38</v>
      </c>
      <c r="F1877">
        <v>3</v>
      </c>
      <c r="G1877" s="12">
        <v>16</v>
      </c>
      <c r="H1877">
        <v>1</v>
      </c>
      <c r="I1877" t="s">
        <v>39</v>
      </c>
      <c r="J1877" t="s">
        <v>40</v>
      </c>
      <c r="K1877" s="4">
        <f>(Table1[[#This Row],[EndTime]]-Table1[[#This Row],[StartTime]])*1440</f>
        <v>120.00000000000006</v>
      </c>
      <c r="L1877" s="5">
        <f>Table1[[#This Row],[Attendees]]/Table1[[#This Row],[Capacity]]</f>
        <v>6.25E-2</v>
      </c>
      <c r="M1877">
        <f>IF(Table1[[#This Row],[Attendees]]&gt;Table1[[#This Row],[Capacity]],1,0)</f>
        <v>0</v>
      </c>
      <c r="N1877" t="str">
        <f>TEXT(Table1[[#This Row],[Date]],"ddd")</f>
        <v>Wed</v>
      </c>
      <c r="O1877" t="str">
        <f>TEXT(Table1[[#This Row],[Date]],"mmm")</f>
        <v>Jul</v>
      </c>
      <c r="P1877" t="str">
        <f>IF(Table1[[#This Row],[Capacity]]&lt;=4,"Small",IF(Table1[[#This Row],[Capacity]]&lt;=8,"Medium","Large"))</f>
        <v>Large</v>
      </c>
      <c r="Q1877" t="str">
        <f>IF(Table1[[#This Row],[Utilization %]]&lt;0.25,"Barely Attended","Normal")</f>
        <v>Barely Attended</v>
      </c>
      <c r="R1877" t="str">
        <f>IF(Table1[[#This Row],[Meeting duration (mins)]]&gt;90,"Long Meeting","Normal")</f>
        <v>Long Meeting</v>
      </c>
    </row>
    <row r="1878" spans="1:18" x14ac:dyDescent="0.2">
      <c r="A1878">
        <v>1879</v>
      </c>
      <c r="B1878" s="1">
        <v>45602</v>
      </c>
      <c r="C1878" s="2" t="s">
        <v>45</v>
      </c>
      <c r="D1878" s="2" t="s">
        <v>11</v>
      </c>
      <c r="E1878" t="s">
        <v>38</v>
      </c>
      <c r="F1878">
        <v>3</v>
      </c>
      <c r="G1878" s="12">
        <v>16</v>
      </c>
      <c r="H1878">
        <v>18</v>
      </c>
      <c r="I1878" t="s">
        <v>17</v>
      </c>
      <c r="J1878" t="s">
        <v>28</v>
      </c>
      <c r="K1878" s="4">
        <f>(Table1[[#This Row],[EndTime]]-Table1[[#This Row],[StartTime]])*1440</f>
        <v>60.000000000000107</v>
      </c>
      <c r="L1878" s="5">
        <f>Table1[[#This Row],[Attendees]]/Table1[[#This Row],[Capacity]]</f>
        <v>1.125</v>
      </c>
      <c r="M1878">
        <f>IF(Table1[[#This Row],[Attendees]]&gt;Table1[[#This Row],[Capacity]],1,0)</f>
        <v>1</v>
      </c>
      <c r="N1878" t="str">
        <f>TEXT(Table1[[#This Row],[Date]],"ddd")</f>
        <v>Wed</v>
      </c>
      <c r="O1878" t="str">
        <f>TEXT(Table1[[#This Row],[Date]],"mmm")</f>
        <v>Nov</v>
      </c>
      <c r="P1878" t="str">
        <f>IF(Table1[[#This Row],[Capacity]]&lt;=4,"Small",IF(Table1[[#This Row],[Capacity]]&lt;=8,"Medium","Large"))</f>
        <v>Large</v>
      </c>
      <c r="Q1878" t="str">
        <f>IF(Table1[[#This Row],[Utilization %]]&lt;0.25,"Barely Attended","Normal")</f>
        <v>Normal</v>
      </c>
      <c r="R1878" t="str">
        <f>IF(Table1[[#This Row],[Meeting duration (mins)]]&gt;90,"Long Meeting","Normal")</f>
        <v>Normal</v>
      </c>
    </row>
    <row r="1879" spans="1:18" x14ac:dyDescent="0.2">
      <c r="A1879">
        <v>1880</v>
      </c>
      <c r="B1879" s="1">
        <v>45616</v>
      </c>
      <c r="C1879" s="2" t="s">
        <v>45</v>
      </c>
      <c r="D1879" s="2" t="s">
        <v>33</v>
      </c>
      <c r="E1879" t="s">
        <v>38</v>
      </c>
      <c r="F1879">
        <v>3</v>
      </c>
      <c r="G1879" s="12">
        <v>16</v>
      </c>
      <c r="H1879">
        <v>3</v>
      </c>
      <c r="I1879" t="s">
        <v>22</v>
      </c>
      <c r="J1879" t="s">
        <v>40</v>
      </c>
      <c r="K1879" s="4">
        <f>(Table1[[#This Row],[EndTime]]-Table1[[#This Row],[StartTime]])*1440</f>
        <v>90</v>
      </c>
      <c r="L1879" s="5">
        <f>Table1[[#This Row],[Attendees]]/Table1[[#This Row],[Capacity]]</f>
        <v>0.1875</v>
      </c>
      <c r="M1879">
        <f>IF(Table1[[#This Row],[Attendees]]&gt;Table1[[#This Row],[Capacity]],1,0)</f>
        <v>0</v>
      </c>
      <c r="N1879" t="str">
        <f>TEXT(Table1[[#This Row],[Date]],"ddd")</f>
        <v>Wed</v>
      </c>
      <c r="O1879" t="str">
        <f>TEXT(Table1[[#This Row],[Date]],"mmm")</f>
        <v>Nov</v>
      </c>
      <c r="P1879" t="str">
        <f>IF(Table1[[#This Row],[Capacity]]&lt;=4,"Small",IF(Table1[[#This Row],[Capacity]]&lt;=8,"Medium","Large"))</f>
        <v>Large</v>
      </c>
      <c r="Q1879" t="str">
        <f>IF(Table1[[#This Row],[Utilization %]]&lt;0.25,"Barely Attended","Normal")</f>
        <v>Barely Attended</v>
      </c>
      <c r="R1879" t="str">
        <f>IF(Table1[[#This Row],[Meeting duration (mins)]]&gt;90,"Long Meeting","Normal")</f>
        <v>Normal</v>
      </c>
    </row>
    <row r="1880" spans="1:18" x14ac:dyDescent="0.2">
      <c r="A1880">
        <v>1881</v>
      </c>
      <c r="B1880" s="1">
        <v>45608</v>
      </c>
      <c r="C1880" s="2" t="s">
        <v>47</v>
      </c>
      <c r="D1880" s="2" t="s">
        <v>34</v>
      </c>
      <c r="E1880" t="s">
        <v>49</v>
      </c>
      <c r="F1880">
        <v>3</v>
      </c>
      <c r="G1880" s="12">
        <v>12</v>
      </c>
      <c r="H1880">
        <v>13</v>
      </c>
      <c r="I1880" t="s">
        <v>17</v>
      </c>
      <c r="J1880" t="s">
        <v>18</v>
      </c>
      <c r="K1880" s="4">
        <f>(Table1[[#This Row],[EndTime]]-Table1[[#This Row],[StartTime]])*1440</f>
        <v>29.999999999999972</v>
      </c>
      <c r="L1880" s="5">
        <f>Table1[[#This Row],[Attendees]]/Table1[[#This Row],[Capacity]]</f>
        <v>1.0833333333333333</v>
      </c>
      <c r="M1880">
        <f>IF(Table1[[#This Row],[Attendees]]&gt;Table1[[#This Row],[Capacity]],1,0)</f>
        <v>1</v>
      </c>
      <c r="N1880" t="str">
        <f>TEXT(Table1[[#This Row],[Date]],"ddd")</f>
        <v>Tue</v>
      </c>
      <c r="O1880" t="str">
        <f>TEXT(Table1[[#This Row],[Date]],"mmm")</f>
        <v>Nov</v>
      </c>
      <c r="P1880" t="str">
        <f>IF(Table1[[#This Row],[Capacity]]&lt;=4,"Small",IF(Table1[[#This Row],[Capacity]]&lt;=8,"Medium","Large"))</f>
        <v>Large</v>
      </c>
      <c r="Q1880" t="str">
        <f>IF(Table1[[#This Row],[Utilization %]]&lt;0.25,"Barely Attended","Normal")</f>
        <v>Normal</v>
      </c>
      <c r="R1880" t="str">
        <f>IF(Table1[[#This Row],[Meeting duration (mins)]]&gt;90,"Long Meeting","Normal")</f>
        <v>Normal</v>
      </c>
    </row>
    <row r="1881" spans="1:18" x14ac:dyDescent="0.2">
      <c r="A1881">
        <v>1882</v>
      </c>
      <c r="B1881" s="1">
        <v>45371</v>
      </c>
      <c r="C1881" s="2" t="s">
        <v>43</v>
      </c>
      <c r="D1881" s="2" t="s">
        <v>36</v>
      </c>
      <c r="E1881" t="s">
        <v>21</v>
      </c>
      <c r="F1881">
        <v>1</v>
      </c>
      <c r="G1881" s="12">
        <v>6</v>
      </c>
      <c r="H1881">
        <v>8</v>
      </c>
      <c r="I1881" t="s">
        <v>41</v>
      </c>
      <c r="J1881" t="s">
        <v>28</v>
      </c>
      <c r="K1881" s="4">
        <f>(Table1[[#This Row],[EndTime]]-Table1[[#This Row],[StartTime]])*1440</f>
        <v>29.999999999999972</v>
      </c>
      <c r="L1881" s="5">
        <f>Table1[[#This Row],[Attendees]]/Table1[[#This Row],[Capacity]]</f>
        <v>1.3333333333333333</v>
      </c>
      <c r="M1881">
        <f>IF(Table1[[#This Row],[Attendees]]&gt;Table1[[#This Row],[Capacity]],1,0)</f>
        <v>1</v>
      </c>
      <c r="N1881" t="str">
        <f>TEXT(Table1[[#This Row],[Date]],"ddd")</f>
        <v>Wed</v>
      </c>
      <c r="O1881" t="str">
        <f>TEXT(Table1[[#This Row],[Date]],"mmm")</f>
        <v>Mar</v>
      </c>
      <c r="P1881" t="str">
        <f>IF(Table1[[#This Row],[Capacity]]&lt;=4,"Small",IF(Table1[[#This Row],[Capacity]]&lt;=8,"Medium","Large"))</f>
        <v>Medium</v>
      </c>
      <c r="Q1881" t="str">
        <f>IF(Table1[[#This Row],[Utilization %]]&lt;0.25,"Barely Attended","Normal")</f>
        <v>Normal</v>
      </c>
      <c r="R1881" t="str">
        <f>IF(Table1[[#This Row],[Meeting duration (mins)]]&gt;90,"Long Meeting","Normal")</f>
        <v>Normal</v>
      </c>
    </row>
    <row r="1882" spans="1:18" x14ac:dyDescent="0.2">
      <c r="A1882">
        <v>1883</v>
      </c>
      <c r="B1882" s="1">
        <v>45556</v>
      </c>
      <c r="C1882" s="2" t="s">
        <v>33</v>
      </c>
      <c r="D1882" s="2" t="s">
        <v>31</v>
      </c>
      <c r="E1882" t="s">
        <v>12</v>
      </c>
      <c r="F1882">
        <v>2</v>
      </c>
      <c r="G1882" s="12">
        <v>8</v>
      </c>
      <c r="H1882">
        <v>8</v>
      </c>
      <c r="I1882" t="s">
        <v>22</v>
      </c>
      <c r="J1882" t="s">
        <v>30</v>
      </c>
      <c r="K1882" s="4">
        <f>(Table1[[#This Row],[EndTime]]-Table1[[#This Row],[StartTime]])*1440</f>
        <v>30.000000000000053</v>
      </c>
      <c r="L1882" s="5">
        <f>Table1[[#This Row],[Attendees]]/Table1[[#This Row],[Capacity]]</f>
        <v>1</v>
      </c>
      <c r="M1882">
        <f>IF(Table1[[#This Row],[Attendees]]&gt;Table1[[#This Row],[Capacity]],1,0)</f>
        <v>0</v>
      </c>
      <c r="N1882" t="str">
        <f>TEXT(Table1[[#This Row],[Date]],"ddd")</f>
        <v>Sat</v>
      </c>
      <c r="O1882" t="str">
        <f>TEXT(Table1[[#This Row],[Date]],"mmm")</f>
        <v>Sep</v>
      </c>
      <c r="P1882" t="str">
        <f>IF(Table1[[#This Row],[Capacity]]&lt;=4,"Small",IF(Table1[[#This Row],[Capacity]]&lt;=8,"Medium","Large"))</f>
        <v>Medium</v>
      </c>
      <c r="Q1882" t="str">
        <f>IF(Table1[[#This Row],[Utilization %]]&lt;0.25,"Barely Attended","Normal")</f>
        <v>Normal</v>
      </c>
      <c r="R1882" t="str">
        <f>IF(Table1[[#This Row],[Meeting duration (mins)]]&gt;90,"Long Meeting","Normal")</f>
        <v>Normal</v>
      </c>
    </row>
    <row r="1883" spans="1:18" x14ac:dyDescent="0.2">
      <c r="A1883">
        <v>1884</v>
      </c>
      <c r="B1883" s="1">
        <v>45418</v>
      </c>
      <c r="C1883" s="2" t="s">
        <v>31</v>
      </c>
      <c r="D1883" s="2" t="s">
        <v>46</v>
      </c>
      <c r="E1883" t="s">
        <v>21</v>
      </c>
      <c r="F1883">
        <v>1</v>
      </c>
      <c r="G1883" s="12">
        <v>6</v>
      </c>
      <c r="H1883">
        <v>9</v>
      </c>
      <c r="I1883" t="s">
        <v>17</v>
      </c>
      <c r="J1883" t="s">
        <v>23</v>
      </c>
      <c r="K1883" s="4">
        <f>(Table1[[#This Row],[EndTime]]-Table1[[#This Row],[StartTime]])*1440</f>
        <v>59.999999999999943</v>
      </c>
      <c r="L1883" s="5">
        <f>Table1[[#This Row],[Attendees]]/Table1[[#This Row],[Capacity]]</f>
        <v>1.5</v>
      </c>
      <c r="M1883">
        <f>IF(Table1[[#This Row],[Attendees]]&gt;Table1[[#This Row],[Capacity]],1,0)</f>
        <v>1</v>
      </c>
      <c r="N1883" t="str">
        <f>TEXT(Table1[[#This Row],[Date]],"ddd")</f>
        <v>Mon</v>
      </c>
      <c r="O1883" t="str">
        <f>TEXT(Table1[[#This Row],[Date]],"mmm")</f>
        <v>May</v>
      </c>
      <c r="P1883" t="str">
        <f>IF(Table1[[#This Row],[Capacity]]&lt;=4,"Small",IF(Table1[[#This Row],[Capacity]]&lt;=8,"Medium","Large"))</f>
        <v>Medium</v>
      </c>
      <c r="Q1883" t="str">
        <f>IF(Table1[[#This Row],[Utilization %]]&lt;0.25,"Barely Attended","Normal")</f>
        <v>Normal</v>
      </c>
      <c r="R1883" t="str">
        <f>IF(Table1[[#This Row],[Meeting duration (mins)]]&gt;90,"Long Meeting","Normal")</f>
        <v>Normal</v>
      </c>
    </row>
    <row r="1884" spans="1:18" x14ac:dyDescent="0.2">
      <c r="A1884">
        <v>1885</v>
      </c>
      <c r="B1884" s="1">
        <v>45544</v>
      </c>
      <c r="C1884" s="2" t="s">
        <v>31</v>
      </c>
      <c r="D1884" s="2" t="s">
        <v>46</v>
      </c>
      <c r="E1884" t="s">
        <v>49</v>
      </c>
      <c r="F1884">
        <v>3</v>
      </c>
      <c r="G1884" s="12">
        <v>12</v>
      </c>
      <c r="H1884">
        <v>10</v>
      </c>
      <c r="I1884" t="s">
        <v>22</v>
      </c>
      <c r="J1884" t="s">
        <v>30</v>
      </c>
      <c r="K1884" s="4">
        <f>(Table1[[#This Row],[EndTime]]-Table1[[#This Row],[StartTime]])*1440</f>
        <v>59.999999999999943</v>
      </c>
      <c r="L1884" s="5">
        <f>Table1[[#This Row],[Attendees]]/Table1[[#This Row],[Capacity]]</f>
        <v>0.83333333333333337</v>
      </c>
      <c r="M1884">
        <f>IF(Table1[[#This Row],[Attendees]]&gt;Table1[[#This Row],[Capacity]],1,0)</f>
        <v>0</v>
      </c>
      <c r="N1884" t="str">
        <f>TEXT(Table1[[#This Row],[Date]],"ddd")</f>
        <v>Mon</v>
      </c>
      <c r="O1884" t="str">
        <f>TEXT(Table1[[#This Row],[Date]],"mmm")</f>
        <v>Sep</v>
      </c>
      <c r="P1884" t="str">
        <f>IF(Table1[[#This Row],[Capacity]]&lt;=4,"Small",IF(Table1[[#This Row],[Capacity]]&lt;=8,"Medium","Large"))</f>
        <v>Large</v>
      </c>
      <c r="Q1884" t="str">
        <f>IF(Table1[[#This Row],[Utilization %]]&lt;0.25,"Barely Attended","Normal")</f>
        <v>Normal</v>
      </c>
      <c r="R1884" t="str">
        <f>IF(Table1[[#This Row],[Meeting duration (mins)]]&gt;90,"Long Meeting","Normal")</f>
        <v>Normal</v>
      </c>
    </row>
    <row r="1885" spans="1:18" x14ac:dyDescent="0.2">
      <c r="A1885">
        <v>1886</v>
      </c>
      <c r="B1885" s="1">
        <v>45444</v>
      </c>
      <c r="C1885" s="2" t="s">
        <v>19</v>
      </c>
      <c r="D1885" s="2" t="s">
        <v>34</v>
      </c>
      <c r="E1885" t="s">
        <v>25</v>
      </c>
      <c r="F1885">
        <v>1</v>
      </c>
      <c r="G1885" s="12">
        <v>4</v>
      </c>
      <c r="H1885">
        <v>7</v>
      </c>
      <c r="I1885" t="s">
        <v>13</v>
      </c>
      <c r="J1885" t="s">
        <v>28</v>
      </c>
      <c r="K1885" s="4">
        <f>(Table1[[#This Row],[EndTime]]-Table1[[#This Row],[StartTime]])*1440</f>
        <v>60.000000000000028</v>
      </c>
      <c r="L1885" s="5">
        <f>Table1[[#This Row],[Attendees]]/Table1[[#This Row],[Capacity]]</f>
        <v>1.75</v>
      </c>
      <c r="M1885">
        <f>IF(Table1[[#This Row],[Attendees]]&gt;Table1[[#This Row],[Capacity]],1,0)</f>
        <v>1</v>
      </c>
      <c r="N1885" t="str">
        <f>TEXT(Table1[[#This Row],[Date]],"ddd")</f>
        <v>Sat</v>
      </c>
      <c r="O1885" t="str">
        <f>TEXT(Table1[[#This Row],[Date]],"mmm")</f>
        <v>Jun</v>
      </c>
      <c r="P1885" t="str">
        <f>IF(Table1[[#This Row],[Capacity]]&lt;=4,"Small",IF(Table1[[#This Row],[Capacity]]&lt;=8,"Medium","Large"))</f>
        <v>Small</v>
      </c>
      <c r="Q1885" t="str">
        <f>IF(Table1[[#This Row],[Utilization %]]&lt;0.25,"Barely Attended","Normal")</f>
        <v>Normal</v>
      </c>
      <c r="R1885" t="str">
        <f>IF(Table1[[#This Row],[Meeting duration (mins)]]&gt;90,"Long Meeting","Normal")</f>
        <v>Normal</v>
      </c>
    </row>
    <row r="1886" spans="1:18" x14ac:dyDescent="0.2">
      <c r="A1886">
        <v>1887</v>
      </c>
      <c r="B1886" s="1">
        <v>45448</v>
      </c>
      <c r="C1886" s="2" t="s">
        <v>11</v>
      </c>
      <c r="D1886" s="2" t="s">
        <v>33</v>
      </c>
      <c r="E1886" t="s">
        <v>35</v>
      </c>
      <c r="F1886">
        <v>2</v>
      </c>
      <c r="G1886" s="12">
        <v>10</v>
      </c>
      <c r="H1886">
        <v>11</v>
      </c>
      <c r="I1886" t="s">
        <v>39</v>
      </c>
      <c r="J1886" t="s">
        <v>30</v>
      </c>
      <c r="K1886" s="4">
        <f>(Table1[[#This Row],[EndTime]]-Table1[[#This Row],[StartTime]])*1440</f>
        <v>29.999999999999893</v>
      </c>
      <c r="L1886" s="5">
        <f>Table1[[#This Row],[Attendees]]/Table1[[#This Row],[Capacity]]</f>
        <v>1.1000000000000001</v>
      </c>
      <c r="M1886">
        <f>IF(Table1[[#This Row],[Attendees]]&gt;Table1[[#This Row],[Capacity]],1,0)</f>
        <v>1</v>
      </c>
      <c r="N1886" t="str">
        <f>TEXT(Table1[[#This Row],[Date]],"ddd")</f>
        <v>Wed</v>
      </c>
      <c r="O1886" t="str">
        <f>TEXT(Table1[[#This Row],[Date]],"mmm")</f>
        <v>Jun</v>
      </c>
      <c r="P1886" t="str">
        <f>IF(Table1[[#This Row],[Capacity]]&lt;=4,"Small",IF(Table1[[#This Row],[Capacity]]&lt;=8,"Medium","Large"))</f>
        <v>Large</v>
      </c>
      <c r="Q1886" t="str">
        <f>IF(Table1[[#This Row],[Utilization %]]&lt;0.25,"Barely Attended","Normal")</f>
        <v>Normal</v>
      </c>
      <c r="R1886" t="str">
        <f>IF(Table1[[#This Row],[Meeting duration (mins)]]&gt;90,"Long Meeting","Normal")</f>
        <v>Normal</v>
      </c>
    </row>
    <row r="1887" spans="1:18" x14ac:dyDescent="0.2">
      <c r="A1887">
        <v>1888</v>
      </c>
      <c r="B1887" s="1">
        <v>45527</v>
      </c>
      <c r="C1887" s="2" t="s">
        <v>47</v>
      </c>
      <c r="D1887" s="2" t="s">
        <v>43</v>
      </c>
      <c r="E1887" t="s">
        <v>25</v>
      </c>
      <c r="F1887">
        <v>1</v>
      </c>
      <c r="G1887" s="12">
        <v>4</v>
      </c>
      <c r="H1887">
        <v>7</v>
      </c>
      <c r="I1887" t="s">
        <v>41</v>
      </c>
      <c r="J1887" t="s">
        <v>40</v>
      </c>
      <c r="K1887" s="4">
        <f>(Table1[[#This Row],[EndTime]]-Table1[[#This Row],[StartTime]])*1440</f>
        <v>90</v>
      </c>
      <c r="L1887" s="5">
        <f>Table1[[#This Row],[Attendees]]/Table1[[#This Row],[Capacity]]</f>
        <v>1.75</v>
      </c>
      <c r="M1887">
        <f>IF(Table1[[#This Row],[Attendees]]&gt;Table1[[#This Row],[Capacity]],1,0)</f>
        <v>1</v>
      </c>
      <c r="N1887" t="str">
        <f>TEXT(Table1[[#This Row],[Date]],"ddd")</f>
        <v>Fri</v>
      </c>
      <c r="O1887" t="str">
        <f>TEXT(Table1[[#This Row],[Date]],"mmm")</f>
        <v>Aug</v>
      </c>
      <c r="P1887" t="str">
        <f>IF(Table1[[#This Row],[Capacity]]&lt;=4,"Small",IF(Table1[[#This Row],[Capacity]]&lt;=8,"Medium","Large"))</f>
        <v>Small</v>
      </c>
      <c r="Q1887" t="str">
        <f>IF(Table1[[#This Row],[Utilization %]]&lt;0.25,"Barely Attended","Normal")</f>
        <v>Normal</v>
      </c>
      <c r="R1887" t="str">
        <f>IF(Table1[[#This Row],[Meeting duration (mins)]]&gt;90,"Long Meeting","Normal")</f>
        <v>Normal</v>
      </c>
    </row>
    <row r="1888" spans="1:18" x14ac:dyDescent="0.2">
      <c r="A1888">
        <v>1889</v>
      </c>
      <c r="B1888" s="1">
        <v>45298</v>
      </c>
      <c r="C1888" s="2" t="s">
        <v>10</v>
      </c>
      <c r="D1888" s="2" t="s">
        <v>33</v>
      </c>
      <c r="E1888" t="s">
        <v>35</v>
      </c>
      <c r="F1888">
        <v>2</v>
      </c>
      <c r="G1888" s="12">
        <v>10</v>
      </c>
      <c r="H1888">
        <v>3</v>
      </c>
      <c r="I1888" t="s">
        <v>42</v>
      </c>
      <c r="J1888" t="s">
        <v>28</v>
      </c>
      <c r="K1888" s="4">
        <f>(Table1[[#This Row],[EndTime]]-Table1[[#This Row],[StartTime]])*1440</f>
        <v>119.99999999999989</v>
      </c>
      <c r="L1888" s="5">
        <f>Table1[[#This Row],[Attendees]]/Table1[[#This Row],[Capacity]]</f>
        <v>0.3</v>
      </c>
      <c r="M1888">
        <f>IF(Table1[[#This Row],[Attendees]]&gt;Table1[[#This Row],[Capacity]],1,0)</f>
        <v>0</v>
      </c>
      <c r="N1888" t="str">
        <f>TEXT(Table1[[#This Row],[Date]],"ddd")</f>
        <v>Sun</v>
      </c>
      <c r="O1888" t="str">
        <f>TEXT(Table1[[#This Row],[Date]],"mmm")</f>
        <v>Jan</v>
      </c>
      <c r="P1888" t="str">
        <f>IF(Table1[[#This Row],[Capacity]]&lt;=4,"Small",IF(Table1[[#This Row],[Capacity]]&lt;=8,"Medium","Large"))</f>
        <v>Large</v>
      </c>
      <c r="Q1888" t="str">
        <f>IF(Table1[[#This Row],[Utilization %]]&lt;0.25,"Barely Attended","Normal")</f>
        <v>Normal</v>
      </c>
      <c r="R1888" t="str">
        <f>IF(Table1[[#This Row],[Meeting duration (mins)]]&gt;90,"Long Meeting","Normal")</f>
        <v>Long Meeting</v>
      </c>
    </row>
    <row r="1889" spans="1:18" x14ac:dyDescent="0.2">
      <c r="A1889">
        <v>1890</v>
      </c>
      <c r="B1889" s="1">
        <v>45464</v>
      </c>
      <c r="C1889" s="2" t="s">
        <v>16</v>
      </c>
      <c r="D1889" s="2" t="s">
        <v>11</v>
      </c>
      <c r="E1889" t="s">
        <v>35</v>
      </c>
      <c r="F1889">
        <v>2</v>
      </c>
      <c r="G1889" s="12">
        <v>10</v>
      </c>
      <c r="H1889">
        <v>2</v>
      </c>
      <c r="I1889" t="s">
        <v>13</v>
      </c>
      <c r="J1889" t="s">
        <v>23</v>
      </c>
      <c r="K1889" s="4">
        <f>(Table1[[#This Row],[EndTime]]-Table1[[#This Row],[StartTime]])*1440</f>
        <v>120.00000000000006</v>
      </c>
      <c r="L1889" s="5">
        <f>Table1[[#This Row],[Attendees]]/Table1[[#This Row],[Capacity]]</f>
        <v>0.2</v>
      </c>
      <c r="M1889">
        <f>IF(Table1[[#This Row],[Attendees]]&gt;Table1[[#This Row],[Capacity]],1,0)</f>
        <v>0</v>
      </c>
      <c r="N1889" t="str">
        <f>TEXT(Table1[[#This Row],[Date]],"ddd")</f>
        <v>Fri</v>
      </c>
      <c r="O1889" t="str">
        <f>TEXT(Table1[[#This Row],[Date]],"mmm")</f>
        <v>Jun</v>
      </c>
      <c r="P1889" t="str">
        <f>IF(Table1[[#This Row],[Capacity]]&lt;=4,"Small",IF(Table1[[#This Row],[Capacity]]&lt;=8,"Medium","Large"))</f>
        <v>Large</v>
      </c>
      <c r="Q1889" t="str">
        <f>IF(Table1[[#This Row],[Utilization %]]&lt;0.25,"Barely Attended","Normal")</f>
        <v>Barely Attended</v>
      </c>
      <c r="R1889" t="str">
        <f>IF(Table1[[#This Row],[Meeting duration (mins)]]&gt;90,"Long Meeting","Normal")</f>
        <v>Long Meeting</v>
      </c>
    </row>
    <row r="1890" spans="1:18" x14ac:dyDescent="0.2">
      <c r="A1890">
        <v>1891</v>
      </c>
      <c r="B1890" s="1">
        <v>45420</v>
      </c>
      <c r="C1890" s="2" t="s">
        <v>47</v>
      </c>
      <c r="D1890" s="2" t="s">
        <v>36</v>
      </c>
      <c r="E1890" t="s">
        <v>38</v>
      </c>
      <c r="F1890">
        <v>3</v>
      </c>
      <c r="G1890" s="12">
        <v>16</v>
      </c>
      <c r="H1890">
        <v>5</v>
      </c>
      <c r="I1890" t="s">
        <v>13</v>
      </c>
      <c r="J1890" t="s">
        <v>18</v>
      </c>
      <c r="K1890" s="4">
        <f>(Table1[[#This Row],[EndTime]]-Table1[[#This Row],[StartTime]])*1440</f>
        <v>119.99999999999997</v>
      </c>
      <c r="L1890" s="5">
        <f>Table1[[#This Row],[Attendees]]/Table1[[#This Row],[Capacity]]</f>
        <v>0.3125</v>
      </c>
      <c r="M1890">
        <f>IF(Table1[[#This Row],[Attendees]]&gt;Table1[[#This Row],[Capacity]],1,0)</f>
        <v>0</v>
      </c>
      <c r="N1890" t="str">
        <f>TEXT(Table1[[#This Row],[Date]],"ddd")</f>
        <v>Wed</v>
      </c>
      <c r="O1890" t="str">
        <f>TEXT(Table1[[#This Row],[Date]],"mmm")</f>
        <v>May</v>
      </c>
      <c r="P1890" t="str">
        <f>IF(Table1[[#This Row],[Capacity]]&lt;=4,"Small",IF(Table1[[#This Row],[Capacity]]&lt;=8,"Medium","Large"))</f>
        <v>Large</v>
      </c>
      <c r="Q1890" t="str">
        <f>IF(Table1[[#This Row],[Utilization %]]&lt;0.25,"Barely Attended","Normal")</f>
        <v>Normal</v>
      </c>
      <c r="R1890" t="str">
        <f>IF(Table1[[#This Row],[Meeting duration (mins)]]&gt;90,"Long Meeting","Normal")</f>
        <v>Long Meeting</v>
      </c>
    </row>
    <row r="1891" spans="1:18" x14ac:dyDescent="0.2">
      <c r="A1891">
        <v>1892</v>
      </c>
      <c r="B1891" s="1">
        <v>45488</v>
      </c>
      <c r="C1891" s="2" t="s">
        <v>32</v>
      </c>
      <c r="D1891" s="2" t="s">
        <v>10</v>
      </c>
      <c r="E1891" t="s">
        <v>38</v>
      </c>
      <c r="F1891">
        <v>3</v>
      </c>
      <c r="G1891" s="12">
        <v>16</v>
      </c>
      <c r="H1891">
        <v>9</v>
      </c>
      <c r="I1891" t="s">
        <v>22</v>
      </c>
      <c r="J1891" t="s">
        <v>14</v>
      </c>
      <c r="K1891" s="4">
        <f>(Table1[[#This Row],[EndTime]]-Table1[[#This Row],[StartTime]])*1440</f>
        <v>60.000000000000107</v>
      </c>
      <c r="L1891" s="5">
        <f>Table1[[#This Row],[Attendees]]/Table1[[#This Row],[Capacity]]</f>
        <v>0.5625</v>
      </c>
      <c r="M1891">
        <f>IF(Table1[[#This Row],[Attendees]]&gt;Table1[[#This Row],[Capacity]],1,0)</f>
        <v>0</v>
      </c>
      <c r="N1891" t="str">
        <f>TEXT(Table1[[#This Row],[Date]],"ddd")</f>
        <v>Mon</v>
      </c>
      <c r="O1891" t="str">
        <f>TEXT(Table1[[#This Row],[Date]],"mmm")</f>
        <v>Jul</v>
      </c>
      <c r="P1891" t="str">
        <f>IF(Table1[[#This Row],[Capacity]]&lt;=4,"Small",IF(Table1[[#This Row],[Capacity]]&lt;=8,"Medium","Large"))</f>
        <v>Large</v>
      </c>
      <c r="Q1891" t="str">
        <f>IF(Table1[[#This Row],[Utilization %]]&lt;0.25,"Barely Attended","Normal")</f>
        <v>Normal</v>
      </c>
      <c r="R1891" t="str">
        <f>IF(Table1[[#This Row],[Meeting duration (mins)]]&gt;90,"Long Meeting","Normal")</f>
        <v>Normal</v>
      </c>
    </row>
    <row r="1892" spans="1:18" x14ac:dyDescent="0.2">
      <c r="A1892">
        <v>1893</v>
      </c>
      <c r="B1892" s="1">
        <v>45549</v>
      </c>
      <c r="C1892" s="2" t="s">
        <v>20</v>
      </c>
      <c r="D1892" s="2" t="s">
        <v>44</v>
      </c>
      <c r="E1892" t="s">
        <v>12</v>
      </c>
      <c r="F1892">
        <v>2</v>
      </c>
      <c r="G1892" s="12">
        <v>8</v>
      </c>
      <c r="H1892">
        <v>4</v>
      </c>
      <c r="I1892" t="s">
        <v>27</v>
      </c>
      <c r="J1892" t="s">
        <v>40</v>
      </c>
      <c r="K1892" s="4">
        <f>(Table1[[#This Row],[EndTime]]-Table1[[#This Row],[StartTime]])*1440</f>
        <v>90</v>
      </c>
      <c r="L1892" s="5">
        <f>Table1[[#This Row],[Attendees]]/Table1[[#This Row],[Capacity]]</f>
        <v>0.5</v>
      </c>
      <c r="M1892">
        <f>IF(Table1[[#This Row],[Attendees]]&gt;Table1[[#This Row],[Capacity]],1,0)</f>
        <v>0</v>
      </c>
      <c r="N1892" t="str">
        <f>TEXT(Table1[[#This Row],[Date]],"ddd")</f>
        <v>Sat</v>
      </c>
      <c r="O1892" t="str">
        <f>TEXT(Table1[[#This Row],[Date]],"mmm")</f>
        <v>Sep</v>
      </c>
      <c r="P1892" t="str">
        <f>IF(Table1[[#This Row],[Capacity]]&lt;=4,"Small",IF(Table1[[#This Row],[Capacity]]&lt;=8,"Medium","Large"))</f>
        <v>Medium</v>
      </c>
      <c r="Q1892" t="str">
        <f>IF(Table1[[#This Row],[Utilization %]]&lt;0.25,"Barely Attended","Normal")</f>
        <v>Normal</v>
      </c>
      <c r="R1892" t="str">
        <f>IF(Table1[[#This Row],[Meeting duration (mins)]]&gt;90,"Long Meeting","Normal")</f>
        <v>Normal</v>
      </c>
    </row>
    <row r="1893" spans="1:18" x14ac:dyDescent="0.2">
      <c r="A1893">
        <v>1894</v>
      </c>
      <c r="B1893" s="1">
        <v>45328</v>
      </c>
      <c r="C1893" s="2" t="s">
        <v>29</v>
      </c>
      <c r="D1893" s="2" t="s">
        <v>16</v>
      </c>
      <c r="E1893" t="s">
        <v>38</v>
      </c>
      <c r="F1893">
        <v>3</v>
      </c>
      <c r="G1893" s="12">
        <v>16</v>
      </c>
      <c r="H1893">
        <v>14</v>
      </c>
      <c r="I1893" t="s">
        <v>13</v>
      </c>
      <c r="J1893" t="s">
        <v>23</v>
      </c>
      <c r="K1893" s="4">
        <f>(Table1[[#This Row],[EndTime]]-Table1[[#This Row],[StartTime]])*1440</f>
        <v>90</v>
      </c>
      <c r="L1893" s="5">
        <f>Table1[[#This Row],[Attendees]]/Table1[[#This Row],[Capacity]]</f>
        <v>0.875</v>
      </c>
      <c r="M1893">
        <f>IF(Table1[[#This Row],[Attendees]]&gt;Table1[[#This Row],[Capacity]],1,0)</f>
        <v>0</v>
      </c>
      <c r="N1893" t="str">
        <f>TEXT(Table1[[#This Row],[Date]],"ddd")</f>
        <v>Tue</v>
      </c>
      <c r="O1893" t="str">
        <f>TEXT(Table1[[#This Row],[Date]],"mmm")</f>
        <v>Feb</v>
      </c>
      <c r="P1893" t="str">
        <f>IF(Table1[[#This Row],[Capacity]]&lt;=4,"Small",IF(Table1[[#This Row],[Capacity]]&lt;=8,"Medium","Large"))</f>
        <v>Large</v>
      </c>
      <c r="Q1893" t="str">
        <f>IF(Table1[[#This Row],[Utilization %]]&lt;0.25,"Barely Attended","Normal")</f>
        <v>Normal</v>
      </c>
      <c r="R1893" t="str">
        <f>IF(Table1[[#This Row],[Meeting duration (mins)]]&gt;90,"Long Meeting","Normal")</f>
        <v>Normal</v>
      </c>
    </row>
    <row r="1894" spans="1:18" x14ac:dyDescent="0.2">
      <c r="A1894">
        <v>1895</v>
      </c>
      <c r="B1894" s="1">
        <v>45426</v>
      </c>
      <c r="C1894" s="2" t="s">
        <v>29</v>
      </c>
      <c r="D1894" s="2" t="s">
        <v>37</v>
      </c>
      <c r="E1894" t="s">
        <v>12</v>
      </c>
      <c r="F1894">
        <v>2</v>
      </c>
      <c r="G1894" s="12">
        <v>8</v>
      </c>
      <c r="H1894">
        <v>3</v>
      </c>
      <c r="I1894" t="s">
        <v>39</v>
      </c>
      <c r="J1894" t="s">
        <v>18</v>
      </c>
      <c r="K1894" s="4">
        <f>(Table1[[#This Row],[EndTime]]-Table1[[#This Row],[StartTime]])*1440</f>
        <v>30.000000000000053</v>
      </c>
      <c r="L1894" s="5">
        <f>Table1[[#This Row],[Attendees]]/Table1[[#This Row],[Capacity]]</f>
        <v>0.375</v>
      </c>
      <c r="M1894">
        <f>IF(Table1[[#This Row],[Attendees]]&gt;Table1[[#This Row],[Capacity]],1,0)</f>
        <v>0</v>
      </c>
      <c r="N1894" t="str">
        <f>TEXT(Table1[[#This Row],[Date]],"ddd")</f>
        <v>Tue</v>
      </c>
      <c r="O1894" t="str">
        <f>TEXT(Table1[[#This Row],[Date]],"mmm")</f>
        <v>May</v>
      </c>
      <c r="P1894" t="str">
        <f>IF(Table1[[#This Row],[Capacity]]&lt;=4,"Small",IF(Table1[[#This Row],[Capacity]]&lt;=8,"Medium","Large"))</f>
        <v>Medium</v>
      </c>
      <c r="Q1894" t="str">
        <f>IF(Table1[[#This Row],[Utilization %]]&lt;0.25,"Barely Attended","Normal")</f>
        <v>Normal</v>
      </c>
      <c r="R1894" t="str">
        <f>IF(Table1[[#This Row],[Meeting duration (mins)]]&gt;90,"Long Meeting","Normal")</f>
        <v>Normal</v>
      </c>
    </row>
    <row r="1895" spans="1:18" x14ac:dyDescent="0.2">
      <c r="A1895">
        <v>1896</v>
      </c>
      <c r="B1895" s="1">
        <v>45419</v>
      </c>
      <c r="C1895" s="2" t="s">
        <v>36</v>
      </c>
      <c r="D1895" s="2" t="s">
        <v>37</v>
      </c>
      <c r="E1895" t="s">
        <v>35</v>
      </c>
      <c r="F1895">
        <v>2</v>
      </c>
      <c r="G1895" s="12">
        <v>10</v>
      </c>
      <c r="H1895">
        <v>4</v>
      </c>
      <c r="I1895" t="s">
        <v>22</v>
      </c>
      <c r="J1895" t="s">
        <v>18</v>
      </c>
      <c r="K1895" s="4">
        <f>(Table1[[#This Row],[EndTime]]-Table1[[#This Row],[StartTime]])*1440</f>
        <v>120.00000000000006</v>
      </c>
      <c r="L1895" s="5">
        <f>Table1[[#This Row],[Attendees]]/Table1[[#This Row],[Capacity]]</f>
        <v>0.4</v>
      </c>
      <c r="M1895">
        <f>IF(Table1[[#This Row],[Attendees]]&gt;Table1[[#This Row],[Capacity]],1,0)</f>
        <v>0</v>
      </c>
      <c r="N1895" t="str">
        <f>TEXT(Table1[[#This Row],[Date]],"ddd")</f>
        <v>Tue</v>
      </c>
      <c r="O1895" t="str">
        <f>TEXT(Table1[[#This Row],[Date]],"mmm")</f>
        <v>May</v>
      </c>
      <c r="P1895" t="str">
        <f>IF(Table1[[#This Row],[Capacity]]&lt;=4,"Small",IF(Table1[[#This Row],[Capacity]]&lt;=8,"Medium","Large"))</f>
        <v>Large</v>
      </c>
      <c r="Q1895" t="str">
        <f>IF(Table1[[#This Row],[Utilization %]]&lt;0.25,"Barely Attended","Normal")</f>
        <v>Normal</v>
      </c>
      <c r="R1895" t="str">
        <f>IF(Table1[[#This Row],[Meeting duration (mins)]]&gt;90,"Long Meeting","Normal")</f>
        <v>Long Meeting</v>
      </c>
    </row>
    <row r="1896" spans="1:18" x14ac:dyDescent="0.2">
      <c r="A1896">
        <v>1897</v>
      </c>
      <c r="B1896" s="1">
        <v>45538</v>
      </c>
      <c r="C1896" s="2" t="s">
        <v>20</v>
      </c>
      <c r="D1896" s="2" t="s">
        <v>36</v>
      </c>
      <c r="E1896" t="s">
        <v>38</v>
      </c>
      <c r="F1896">
        <v>3</v>
      </c>
      <c r="G1896" s="12">
        <v>16</v>
      </c>
      <c r="H1896">
        <v>7</v>
      </c>
      <c r="I1896" t="s">
        <v>13</v>
      </c>
      <c r="J1896" t="s">
        <v>23</v>
      </c>
      <c r="K1896" s="4">
        <f>(Table1[[#This Row],[EndTime]]-Table1[[#This Row],[StartTime]])*1440</f>
        <v>60.000000000000028</v>
      </c>
      <c r="L1896" s="5">
        <f>Table1[[#This Row],[Attendees]]/Table1[[#This Row],[Capacity]]</f>
        <v>0.4375</v>
      </c>
      <c r="M1896">
        <f>IF(Table1[[#This Row],[Attendees]]&gt;Table1[[#This Row],[Capacity]],1,0)</f>
        <v>0</v>
      </c>
      <c r="N1896" t="str">
        <f>TEXT(Table1[[#This Row],[Date]],"ddd")</f>
        <v>Tue</v>
      </c>
      <c r="O1896" t="str">
        <f>TEXT(Table1[[#This Row],[Date]],"mmm")</f>
        <v>Sep</v>
      </c>
      <c r="P1896" t="str">
        <f>IF(Table1[[#This Row],[Capacity]]&lt;=4,"Small",IF(Table1[[#This Row],[Capacity]]&lt;=8,"Medium","Large"))</f>
        <v>Large</v>
      </c>
      <c r="Q1896" t="str">
        <f>IF(Table1[[#This Row],[Utilization %]]&lt;0.25,"Barely Attended","Normal")</f>
        <v>Normal</v>
      </c>
      <c r="R1896" t="str">
        <f>IF(Table1[[#This Row],[Meeting duration (mins)]]&gt;90,"Long Meeting","Normal")</f>
        <v>Normal</v>
      </c>
    </row>
    <row r="1897" spans="1:18" x14ac:dyDescent="0.2">
      <c r="A1897">
        <v>1898</v>
      </c>
      <c r="B1897" s="1">
        <v>45333</v>
      </c>
      <c r="C1897" s="2" t="s">
        <v>16</v>
      </c>
      <c r="D1897" s="2" t="s">
        <v>45</v>
      </c>
      <c r="E1897" t="s">
        <v>38</v>
      </c>
      <c r="F1897">
        <v>3</v>
      </c>
      <c r="G1897" s="12">
        <v>16</v>
      </c>
      <c r="H1897">
        <v>7</v>
      </c>
      <c r="I1897" t="s">
        <v>13</v>
      </c>
      <c r="J1897" t="s">
        <v>30</v>
      </c>
      <c r="K1897" s="4">
        <f>(Table1[[#This Row],[EndTime]]-Table1[[#This Row],[StartTime]])*1440</f>
        <v>59.999999999999943</v>
      </c>
      <c r="L1897" s="5">
        <f>Table1[[#This Row],[Attendees]]/Table1[[#This Row],[Capacity]]</f>
        <v>0.4375</v>
      </c>
      <c r="M1897">
        <f>IF(Table1[[#This Row],[Attendees]]&gt;Table1[[#This Row],[Capacity]],1,0)</f>
        <v>0</v>
      </c>
      <c r="N1897" t="str">
        <f>TEXT(Table1[[#This Row],[Date]],"ddd")</f>
        <v>Sun</v>
      </c>
      <c r="O1897" t="str">
        <f>TEXT(Table1[[#This Row],[Date]],"mmm")</f>
        <v>Feb</v>
      </c>
      <c r="P1897" t="str">
        <f>IF(Table1[[#This Row],[Capacity]]&lt;=4,"Small",IF(Table1[[#This Row],[Capacity]]&lt;=8,"Medium","Large"))</f>
        <v>Large</v>
      </c>
      <c r="Q1897" t="str">
        <f>IF(Table1[[#This Row],[Utilization %]]&lt;0.25,"Barely Attended","Normal")</f>
        <v>Normal</v>
      </c>
      <c r="R1897" t="str">
        <f>IF(Table1[[#This Row],[Meeting duration (mins)]]&gt;90,"Long Meeting","Normal")</f>
        <v>Normal</v>
      </c>
    </row>
    <row r="1898" spans="1:18" x14ac:dyDescent="0.2">
      <c r="A1898">
        <v>1899</v>
      </c>
      <c r="B1898" s="1">
        <v>45462</v>
      </c>
      <c r="C1898" s="2" t="s">
        <v>20</v>
      </c>
      <c r="D1898" s="2" t="s">
        <v>44</v>
      </c>
      <c r="E1898" t="s">
        <v>38</v>
      </c>
      <c r="F1898">
        <v>3</v>
      </c>
      <c r="G1898" s="12">
        <v>16</v>
      </c>
      <c r="H1898">
        <v>10</v>
      </c>
      <c r="I1898" t="s">
        <v>41</v>
      </c>
      <c r="J1898" t="s">
        <v>28</v>
      </c>
      <c r="K1898" s="4">
        <f>(Table1[[#This Row],[EndTime]]-Table1[[#This Row],[StartTime]])*1440</f>
        <v>90</v>
      </c>
      <c r="L1898" s="5">
        <f>Table1[[#This Row],[Attendees]]/Table1[[#This Row],[Capacity]]</f>
        <v>0.625</v>
      </c>
      <c r="M1898">
        <f>IF(Table1[[#This Row],[Attendees]]&gt;Table1[[#This Row],[Capacity]],1,0)</f>
        <v>0</v>
      </c>
      <c r="N1898" t="str">
        <f>TEXT(Table1[[#This Row],[Date]],"ddd")</f>
        <v>Wed</v>
      </c>
      <c r="O1898" t="str">
        <f>TEXT(Table1[[#This Row],[Date]],"mmm")</f>
        <v>Jun</v>
      </c>
      <c r="P1898" t="str">
        <f>IF(Table1[[#This Row],[Capacity]]&lt;=4,"Small",IF(Table1[[#This Row],[Capacity]]&lt;=8,"Medium","Large"))</f>
        <v>Large</v>
      </c>
      <c r="Q1898" t="str">
        <f>IF(Table1[[#This Row],[Utilization %]]&lt;0.25,"Barely Attended","Normal")</f>
        <v>Normal</v>
      </c>
      <c r="R1898" t="str">
        <f>IF(Table1[[#This Row],[Meeting duration (mins)]]&gt;90,"Long Meeting","Normal")</f>
        <v>Normal</v>
      </c>
    </row>
    <row r="1899" spans="1:18" x14ac:dyDescent="0.2">
      <c r="A1899">
        <v>1900</v>
      </c>
      <c r="B1899" s="1">
        <v>45452</v>
      </c>
      <c r="C1899" s="2" t="s">
        <v>29</v>
      </c>
      <c r="D1899" s="2" t="s">
        <v>37</v>
      </c>
      <c r="E1899" t="s">
        <v>49</v>
      </c>
      <c r="F1899">
        <v>3</v>
      </c>
      <c r="G1899" s="12">
        <v>12</v>
      </c>
      <c r="H1899">
        <v>9</v>
      </c>
      <c r="I1899" t="s">
        <v>41</v>
      </c>
      <c r="J1899" t="s">
        <v>18</v>
      </c>
      <c r="K1899" s="4">
        <f>(Table1[[#This Row],[EndTime]]-Table1[[#This Row],[StartTime]])*1440</f>
        <v>30.000000000000053</v>
      </c>
      <c r="L1899" s="5">
        <f>Table1[[#This Row],[Attendees]]/Table1[[#This Row],[Capacity]]</f>
        <v>0.75</v>
      </c>
      <c r="M1899">
        <f>IF(Table1[[#This Row],[Attendees]]&gt;Table1[[#This Row],[Capacity]],1,0)</f>
        <v>0</v>
      </c>
      <c r="N1899" t="str">
        <f>TEXT(Table1[[#This Row],[Date]],"ddd")</f>
        <v>Sun</v>
      </c>
      <c r="O1899" t="str">
        <f>TEXT(Table1[[#This Row],[Date]],"mmm")</f>
        <v>Jun</v>
      </c>
      <c r="P1899" t="str">
        <f>IF(Table1[[#This Row],[Capacity]]&lt;=4,"Small",IF(Table1[[#This Row],[Capacity]]&lt;=8,"Medium","Large"))</f>
        <v>Large</v>
      </c>
      <c r="Q1899" t="str">
        <f>IF(Table1[[#This Row],[Utilization %]]&lt;0.25,"Barely Attended","Normal")</f>
        <v>Normal</v>
      </c>
      <c r="R1899" t="str">
        <f>IF(Table1[[#This Row],[Meeting duration (mins)]]&gt;90,"Long Meeting","Normal")</f>
        <v>Normal</v>
      </c>
    </row>
    <row r="1900" spans="1:18" x14ac:dyDescent="0.2">
      <c r="A1900">
        <v>1901</v>
      </c>
      <c r="B1900" s="1">
        <v>45459</v>
      </c>
      <c r="C1900" s="2" t="s">
        <v>19</v>
      </c>
      <c r="D1900" s="2" t="s">
        <v>34</v>
      </c>
      <c r="E1900" t="s">
        <v>21</v>
      </c>
      <c r="F1900">
        <v>1</v>
      </c>
      <c r="G1900" s="12">
        <v>6</v>
      </c>
      <c r="H1900">
        <v>1</v>
      </c>
      <c r="I1900" t="s">
        <v>17</v>
      </c>
      <c r="J1900" t="s">
        <v>28</v>
      </c>
      <c r="K1900" s="4">
        <f>(Table1[[#This Row],[EndTime]]-Table1[[#This Row],[StartTime]])*1440</f>
        <v>60.000000000000028</v>
      </c>
      <c r="L1900" s="5">
        <f>Table1[[#This Row],[Attendees]]/Table1[[#This Row],[Capacity]]</f>
        <v>0.16666666666666666</v>
      </c>
      <c r="M1900">
        <f>IF(Table1[[#This Row],[Attendees]]&gt;Table1[[#This Row],[Capacity]],1,0)</f>
        <v>0</v>
      </c>
      <c r="N1900" t="str">
        <f>TEXT(Table1[[#This Row],[Date]],"ddd")</f>
        <v>Sun</v>
      </c>
      <c r="O1900" t="str">
        <f>TEXT(Table1[[#This Row],[Date]],"mmm")</f>
        <v>Jun</v>
      </c>
      <c r="P1900" t="str">
        <f>IF(Table1[[#This Row],[Capacity]]&lt;=4,"Small",IF(Table1[[#This Row],[Capacity]]&lt;=8,"Medium","Large"))</f>
        <v>Medium</v>
      </c>
      <c r="Q1900" t="str">
        <f>IF(Table1[[#This Row],[Utilization %]]&lt;0.25,"Barely Attended","Normal")</f>
        <v>Barely Attended</v>
      </c>
      <c r="R1900" t="str">
        <f>IF(Table1[[#This Row],[Meeting duration (mins)]]&gt;90,"Long Meeting","Normal")</f>
        <v>Normal</v>
      </c>
    </row>
    <row r="1901" spans="1:18" x14ac:dyDescent="0.2">
      <c r="A1901">
        <v>1902</v>
      </c>
      <c r="B1901" s="1">
        <v>45299</v>
      </c>
      <c r="C1901" s="2" t="s">
        <v>44</v>
      </c>
      <c r="D1901" s="2" t="s">
        <v>32</v>
      </c>
      <c r="E1901" t="s">
        <v>21</v>
      </c>
      <c r="F1901">
        <v>1</v>
      </c>
      <c r="G1901" s="12">
        <v>6</v>
      </c>
      <c r="H1901">
        <v>2</v>
      </c>
      <c r="I1901" t="s">
        <v>39</v>
      </c>
      <c r="J1901" t="s">
        <v>18</v>
      </c>
      <c r="K1901" s="4">
        <f>(Table1[[#This Row],[EndTime]]-Table1[[#This Row],[StartTime]])*1440</f>
        <v>119.99999999999997</v>
      </c>
      <c r="L1901" s="5">
        <f>Table1[[#This Row],[Attendees]]/Table1[[#This Row],[Capacity]]</f>
        <v>0.33333333333333331</v>
      </c>
      <c r="M1901">
        <f>IF(Table1[[#This Row],[Attendees]]&gt;Table1[[#This Row],[Capacity]],1,0)</f>
        <v>0</v>
      </c>
      <c r="N1901" t="str">
        <f>TEXT(Table1[[#This Row],[Date]],"ddd")</f>
        <v>Mon</v>
      </c>
      <c r="O1901" t="str">
        <f>TEXT(Table1[[#This Row],[Date]],"mmm")</f>
        <v>Jan</v>
      </c>
      <c r="P1901" t="str">
        <f>IF(Table1[[#This Row],[Capacity]]&lt;=4,"Small",IF(Table1[[#This Row],[Capacity]]&lt;=8,"Medium","Large"))</f>
        <v>Medium</v>
      </c>
      <c r="Q1901" t="str">
        <f>IF(Table1[[#This Row],[Utilization %]]&lt;0.25,"Barely Attended","Normal")</f>
        <v>Normal</v>
      </c>
      <c r="R1901" t="str">
        <f>IF(Table1[[#This Row],[Meeting duration (mins)]]&gt;90,"Long Meeting","Normal")</f>
        <v>Long Meeting</v>
      </c>
    </row>
    <row r="1902" spans="1:18" x14ac:dyDescent="0.2">
      <c r="A1902">
        <v>1903</v>
      </c>
      <c r="B1902" s="1">
        <v>45570</v>
      </c>
      <c r="C1902" s="2" t="s">
        <v>11</v>
      </c>
      <c r="D1902" s="2" t="s">
        <v>46</v>
      </c>
      <c r="E1902" t="s">
        <v>49</v>
      </c>
      <c r="F1902">
        <v>3</v>
      </c>
      <c r="G1902" s="12">
        <v>12</v>
      </c>
      <c r="H1902">
        <v>6</v>
      </c>
      <c r="I1902" t="s">
        <v>22</v>
      </c>
      <c r="J1902" t="s">
        <v>18</v>
      </c>
      <c r="K1902" s="4">
        <f>(Table1[[#This Row],[EndTime]]-Table1[[#This Row],[StartTime]])*1440</f>
        <v>119.99999999999989</v>
      </c>
      <c r="L1902" s="5">
        <f>Table1[[#This Row],[Attendees]]/Table1[[#This Row],[Capacity]]</f>
        <v>0.5</v>
      </c>
      <c r="M1902">
        <f>IF(Table1[[#This Row],[Attendees]]&gt;Table1[[#This Row],[Capacity]],1,0)</f>
        <v>0</v>
      </c>
      <c r="N1902" t="str">
        <f>TEXT(Table1[[#This Row],[Date]],"ddd")</f>
        <v>Sat</v>
      </c>
      <c r="O1902" t="str">
        <f>TEXT(Table1[[#This Row],[Date]],"mmm")</f>
        <v>Oct</v>
      </c>
      <c r="P1902" t="str">
        <f>IF(Table1[[#This Row],[Capacity]]&lt;=4,"Small",IF(Table1[[#This Row],[Capacity]]&lt;=8,"Medium","Large"))</f>
        <v>Large</v>
      </c>
      <c r="Q1902" t="str">
        <f>IF(Table1[[#This Row],[Utilization %]]&lt;0.25,"Barely Attended","Normal")</f>
        <v>Normal</v>
      </c>
      <c r="R1902" t="str">
        <f>IF(Table1[[#This Row],[Meeting duration (mins)]]&gt;90,"Long Meeting","Normal")</f>
        <v>Long Meeting</v>
      </c>
    </row>
    <row r="1903" spans="1:18" x14ac:dyDescent="0.2">
      <c r="A1903">
        <v>1904</v>
      </c>
      <c r="B1903" s="1">
        <v>45640</v>
      </c>
      <c r="C1903" s="2" t="s">
        <v>29</v>
      </c>
      <c r="D1903" s="2" t="s">
        <v>32</v>
      </c>
      <c r="E1903" t="s">
        <v>35</v>
      </c>
      <c r="F1903">
        <v>2</v>
      </c>
      <c r="G1903" s="12">
        <v>10</v>
      </c>
      <c r="H1903">
        <v>1</v>
      </c>
      <c r="I1903" t="s">
        <v>42</v>
      </c>
      <c r="J1903" t="s">
        <v>14</v>
      </c>
      <c r="K1903" s="4">
        <f>(Table1[[#This Row],[EndTime]]-Table1[[#This Row],[StartTime]])*1440</f>
        <v>59.999999999999943</v>
      </c>
      <c r="L1903" s="5">
        <f>Table1[[#This Row],[Attendees]]/Table1[[#This Row],[Capacity]]</f>
        <v>0.1</v>
      </c>
      <c r="M1903">
        <f>IF(Table1[[#This Row],[Attendees]]&gt;Table1[[#This Row],[Capacity]],1,0)</f>
        <v>0</v>
      </c>
      <c r="N1903" t="str">
        <f>TEXT(Table1[[#This Row],[Date]],"ddd")</f>
        <v>Sat</v>
      </c>
      <c r="O1903" t="str">
        <f>TEXT(Table1[[#This Row],[Date]],"mmm")</f>
        <v>Dec</v>
      </c>
      <c r="P1903" t="str">
        <f>IF(Table1[[#This Row],[Capacity]]&lt;=4,"Small",IF(Table1[[#This Row],[Capacity]]&lt;=8,"Medium","Large"))</f>
        <v>Large</v>
      </c>
      <c r="Q1903" t="str">
        <f>IF(Table1[[#This Row],[Utilization %]]&lt;0.25,"Barely Attended","Normal")</f>
        <v>Barely Attended</v>
      </c>
      <c r="R1903" t="str">
        <f>IF(Table1[[#This Row],[Meeting duration (mins)]]&gt;90,"Long Meeting","Normal")</f>
        <v>Normal</v>
      </c>
    </row>
    <row r="1904" spans="1:18" x14ac:dyDescent="0.2">
      <c r="A1904">
        <v>1905</v>
      </c>
      <c r="B1904" s="1">
        <v>45433</v>
      </c>
      <c r="C1904" s="2" t="s">
        <v>16</v>
      </c>
      <c r="D1904" s="2" t="s">
        <v>26</v>
      </c>
      <c r="E1904" t="s">
        <v>38</v>
      </c>
      <c r="F1904">
        <v>3</v>
      </c>
      <c r="G1904" s="12">
        <v>16</v>
      </c>
      <c r="H1904">
        <v>16</v>
      </c>
      <c r="I1904" t="s">
        <v>22</v>
      </c>
      <c r="J1904" t="s">
        <v>30</v>
      </c>
      <c r="K1904" s="4">
        <f>(Table1[[#This Row],[EndTime]]-Table1[[#This Row],[StartTime]])*1440</f>
        <v>90</v>
      </c>
      <c r="L1904" s="5">
        <f>Table1[[#This Row],[Attendees]]/Table1[[#This Row],[Capacity]]</f>
        <v>1</v>
      </c>
      <c r="M1904">
        <f>IF(Table1[[#This Row],[Attendees]]&gt;Table1[[#This Row],[Capacity]],1,0)</f>
        <v>0</v>
      </c>
      <c r="N1904" t="str">
        <f>TEXT(Table1[[#This Row],[Date]],"ddd")</f>
        <v>Tue</v>
      </c>
      <c r="O1904" t="str">
        <f>TEXT(Table1[[#This Row],[Date]],"mmm")</f>
        <v>May</v>
      </c>
      <c r="P1904" t="str">
        <f>IF(Table1[[#This Row],[Capacity]]&lt;=4,"Small",IF(Table1[[#This Row],[Capacity]]&lt;=8,"Medium","Large"))</f>
        <v>Large</v>
      </c>
      <c r="Q1904" t="str">
        <f>IF(Table1[[#This Row],[Utilization %]]&lt;0.25,"Barely Attended","Normal")</f>
        <v>Normal</v>
      </c>
      <c r="R1904" t="str">
        <f>IF(Table1[[#This Row],[Meeting duration (mins)]]&gt;90,"Long Meeting","Normal")</f>
        <v>Normal</v>
      </c>
    </row>
    <row r="1905" spans="1:18" x14ac:dyDescent="0.2">
      <c r="A1905">
        <v>1906</v>
      </c>
      <c r="B1905" s="1">
        <v>45535</v>
      </c>
      <c r="C1905" s="2" t="s">
        <v>45</v>
      </c>
      <c r="D1905" s="2" t="s">
        <v>26</v>
      </c>
      <c r="E1905" t="s">
        <v>49</v>
      </c>
      <c r="F1905">
        <v>3</v>
      </c>
      <c r="G1905" s="12">
        <v>12</v>
      </c>
      <c r="H1905">
        <v>11</v>
      </c>
      <c r="I1905" t="s">
        <v>41</v>
      </c>
      <c r="J1905" t="s">
        <v>23</v>
      </c>
      <c r="K1905" s="4">
        <f>(Table1[[#This Row],[EndTime]]-Table1[[#This Row],[StartTime]])*1440</f>
        <v>30.000000000000053</v>
      </c>
      <c r="L1905" s="5">
        <f>Table1[[#This Row],[Attendees]]/Table1[[#This Row],[Capacity]]</f>
        <v>0.91666666666666663</v>
      </c>
      <c r="M1905">
        <f>IF(Table1[[#This Row],[Attendees]]&gt;Table1[[#This Row],[Capacity]],1,0)</f>
        <v>0</v>
      </c>
      <c r="N1905" t="str">
        <f>TEXT(Table1[[#This Row],[Date]],"ddd")</f>
        <v>Sat</v>
      </c>
      <c r="O1905" t="str">
        <f>TEXT(Table1[[#This Row],[Date]],"mmm")</f>
        <v>Aug</v>
      </c>
      <c r="P1905" t="str">
        <f>IF(Table1[[#This Row],[Capacity]]&lt;=4,"Small",IF(Table1[[#This Row],[Capacity]]&lt;=8,"Medium","Large"))</f>
        <v>Large</v>
      </c>
      <c r="Q1905" t="str">
        <f>IF(Table1[[#This Row],[Utilization %]]&lt;0.25,"Barely Attended","Normal")</f>
        <v>Normal</v>
      </c>
      <c r="R1905" t="str">
        <f>IF(Table1[[#This Row],[Meeting duration (mins)]]&gt;90,"Long Meeting","Normal")</f>
        <v>Normal</v>
      </c>
    </row>
    <row r="1906" spans="1:18" x14ac:dyDescent="0.2">
      <c r="A1906">
        <v>1907</v>
      </c>
      <c r="B1906" s="1">
        <v>45326</v>
      </c>
      <c r="C1906" s="2" t="s">
        <v>11</v>
      </c>
      <c r="D1906" s="2" t="s">
        <v>24</v>
      </c>
      <c r="E1906" t="s">
        <v>38</v>
      </c>
      <c r="F1906">
        <v>3</v>
      </c>
      <c r="G1906" s="12">
        <v>16</v>
      </c>
      <c r="H1906">
        <v>15</v>
      </c>
      <c r="I1906" t="s">
        <v>41</v>
      </c>
      <c r="J1906" t="s">
        <v>23</v>
      </c>
      <c r="K1906" s="4">
        <f>(Table1[[#This Row],[EndTime]]-Table1[[#This Row],[StartTime]])*1440</f>
        <v>90</v>
      </c>
      <c r="L1906" s="5">
        <f>Table1[[#This Row],[Attendees]]/Table1[[#This Row],[Capacity]]</f>
        <v>0.9375</v>
      </c>
      <c r="M1906">
        <f>IF(Table1[[#This Row],[Attendees]]&gt;Table1[[#This Row],[Capacity]],1,0)</f>
        <v>0</v>
      </c>
      <c r="N1906" t="str">
        <f>TEXT(Table1[[#This Row],[Date]],"ddd")</f>
        <v>Sun</v>
      </c>
      <c r="O1906" t="str">
        <f>TEXT(Table1[[#This Row],[Date]],"mmm")</f>
        <v>Feb</v>
      </c>
      <c r="P1906" t="str">
        <f>IF(Table1[[#This Row],[Capacity]]&lt;=4,"Small",IF(Table1[[#This Row],[Capacity]]&lt;=8,"Medium","Large"))</f>
        <v>Large</v>
      </c>
      <c r="Q1906" t="str">
        <f>IF(Table1[[#This Row],[Utilization %]]&lt;0.25,"Barely Attended","Normal")</f>
        <v>Normal</v>
      </c>
      <c r="R1906" t="str">
        <f>IF(Table1[[#This Row],[Meeting duration (mins)]]&gt;90,"Long Meeting","Normal")</f>
        <v>Normal</v>
      </c>
    </row>
    <row r="1907" spans="1:18" x14ac:dyDescent="0.2">
      <c r="A1907">
        <v>1908</v>
      </c>
      <c r="B1907" s="1">
        <v>45476</v>
      </c>
      <c r="C1907" s="2" t="s">
        <v>10</v>
      </c>
      <c r="D1907" s="2" t="s">
        <v>33</v>
      </c>
      <c r="E1907" t="s">
        <v>35</v>
      </c>
      <c r="F1907">
        <v>2</v>
      </c>
      <c r="G1907" s="12">
        <v>10</v>
      </c>
      <c r="H1907">
        <v>2</v>
      </c>
      <c r="I1907" t="s">
        <v>39</v>
      </c>
      <c r="J1907" t="s">
        <v>28</v>
      </c>
      <c r="K1907" s="4">
        <f>(Table1[[#This Row],[EndTime]]-Table1[[#This Row],[StartTime]])*1440</f>
        <v>119.99999999999989</v>
      </c>
      <c r="L1907" s="5">
        <f>Table1[[#This Row],[Attendees]]/Table1[[#This Row],[Capacity]]</f>
        <v>0.2</v>
      </c>
      <c r="M1907">
        <f>IF(Table1[[#This Row],[Attendees]]&gt;Table1[[#This Row],[Capacity]],1,0)</f>
        <v>0</v>
      </c>
      <c r="N1907" t="str">
        <f>TEXT(Table1[[#This Row],[Date]],"ddd")</f>
        <v>Wed</v>
      </c>
      <c r="O1907" t="str">
        <f>TEXT(Table1[[#This Row],[Date]],"mmm")</f>
        <v>Jul</v>
      </c>
      <c r="P1907" t="str">
        <f>IF(Table1[[#This Row],[Capacity]]&lt;=4,"Small",IF(Table1[[#This Row],[Capacity]]&lt;=8,"Medium","Large"))</f>
        <v>Large</v>
      </c>
      <c r="Q1907" t="str">
        <f>IF(Table1[[#This Row],[Utilization %]]&lt;0.25,"Barely Attended","Normal")</f>
        <v>Barely Attended</v>
      </c>
      <c r="R1907" t="str">
        <f>IF(Table1[[#This Row],[Meeting duration (mins)]]&gt;90,"Long Meeting","Normal")</f>
        <v>Long Meeting</v>
      </c>
    </row>
    <row r="1908" spans="1:18" x14ac:dyDescent="0.2">
      <c r="A1908">
        <v>1909</v>
      </c>
      <c r="B1908" s="1">
        <v>45594</v>
      </c>
      <c r="C1908" s="2" t="s">
        <v>33</v>
      </c>
      <c r="D1908" s="2" t="s">
        <v>24</v>
      </c>
      <c r="E1908" t="s">
        <v>38</v>
      </c>
      <c r="F1908">
        <v>3</v>
      </c>
      <c r="G1908" s="12">
        <v>16</v>
      </c>
      <c r="H1908">
        <v>4</v>
      </c>
      <c r="I1908" t="s">
        <v>22</v>
      </c>
      <c r="J1908" t="s">
        <v>28</v>
      </c>
      <c r="K1908" s="4">
        <f>(Table1[[#This Row],[EndTime]]-Table1[[#This Row],[StartTime]])*1440</f>
        <v>60.000000000000107</v>
      </c>
      <c r="L1908" s="5">
        <f>Table1[[#This Row],[Attendees]]/Table1[[#This Row],[Capacity]]</f>
        <v>0.25</v>
      </c>
      <c r="M1908">
        <f>IF(Table1[[#This Row],[Attendees]]&gt;Table1[[#This Row],[Capacity]],1,0)</f>
        <v>0</v>
      </c>
      <c r="N1908" t="str">
        <f>TEXT(Table1[[#This Row],[Date]],"ddd")</f>
        <v>Tue</v>
      </c>
      <c r="O1908" t="str">
        <f>TEXT(Table1[[#This Row],[Date]],"mmm")</f>
        <v>Oct</v>
      </c>
      <c r="P1908" t="str">
        <f>IF(Table1[[#This Row],[Capacity]]&lt;=4,"Small",IF(Table1[[#This Row],[Capacity]]&lt;=8,"Medium","Large"))</f>
        <v>Large</v>
      </c>
      <c r="Q1908" t="str">
        <f>IF(Table1[[#This Row],[Utilization %]]&lt;0.25,"Barely Attended","Normal")</f>
        <v>Normal</v>
      </c>
      <c r="R1908" t="str">
        <f>IF(Table1[[#This Row],[Meeting duration (mins)]]&gt;90,"Long Meeting","Normal")</f>
        <v>Normal</v>
      </c>
    </row>
    <row r="1909" spans="1:18" x14ac:dyDescent="0.2">
      <c r="A1909">
        <v>1910</v>
      </c>
      <c r="B1909" s="1">
        <v>45504</v>
      </c>
      <c r="C1909" s="2" t="s">
        <v>44</v>
      </c>
      <c r="D1909" s="2" t="s">
        <v>32</v>
      </c>
      <c r="E1909" t="s">
        <v>12</v>
      </c>
      <c r="F1909">
        <v>2</v>
      </c>
      <c r="G1909" s="12">
        <v>8</v>
      </c>
      <c r="H1909">
        <v>10</v>
      </c>
      <c r="I1909" t="s">
        <v>17</v>
      </c>
      <c r="J1909" t="s">
        <v>30</v>
      </c>
      <c r="K1909" s="4">
        <f>(Table1[[#This Row],[EndTime]]-Table1[[#This Row],[StartTime]])*1440</f>
        <v>119.99999999999997</v>
      </c>
      <c r="L1909" s="5">
        <f>Table1[[#This Row],[Attendees]]/Table1[[#This Row],[Capacity]]</f>
        <v>1.25</v>
      </c>
      <c r="M1909">
        <f>IF(Table1[[#This Row],[Attendees]]&gt;Table1[[#This Row],[Capacity]],1,0)</f>
        <v>1</v>
      </c>
      <c r="N1909" t="str">
        <f>TEXT(Table1[[#This Row],[Date]],"ddd")</f>
        <v>Wed</v>
      </c>
      <c r="O1909" t="str">
        <f>TEXT(Table1[[#This Row],[Date]],"mmm")</f>
        <v>Jul</v>
      </c>
      <c r="P1909" t="str">
        <f>IF(Table1[[#This Row],[Capacity]]&lt;=4,"Small",IF(Table1[[#This Row],[Capacity]]&lt;=8,"Medium","Large"))</f>
        <v>Medium</v>
      </c>
      <c r="Q1909" t="str">
        <f>IF(Table1[[#This Row],[Utilization %]]&lt;0.25,"Barely Attended","Normal")</f>
        <v>Normal</v>
      </c>
      <c r="R1909" t="str">
        <f>IF(Table1[[#This Row],[Meeting duration (mins)]]&gt;90,"Long Meeting","Normal")</f>
        <v>Long Meeting</v>
      </c>
    </row>
    <row r="1910" spans="1:18" x14ac:dyDescent="0.2">
      <c r="A1910">
        <v>1911</v>
      </c>
      <c r="B1910" s="1">
        <v>45593</v>
      </c>
      <c r="C1910" s="2" t="s">
        <v>33</v>
      </c>
      <c r="D1910" s="2" t="s">
        <v>31</v>
      </c>
      <c r="E1910" t="s">
        <v>21</v>
      </c>
      <c r="F1910">
        <v>1</v>
      </c>
      <c r="G1910" s="12">
        <v>6</v>
      </c>
      <c r="H1910">
        <v>6</v>
      </c>
      <c r="I1910" t="s">
        <v>17</v>
      </c>
      <c r="J1910" t="s">
        <v>18</v>
      </c>
      <c r="K1910" s="4">
        <f>(Table1[[#This Row],[EndTime]]-Table1[[#This Row],[StartTime]])*1440</f>
        <v>30.000000000000053</v>
      </c>
      <c r="L1910" s="5">
        <f>Table1[[#This Row],[Attendees]]/Table1[[#This Row],[Capacity]]</f>
        <v>1</v>
      </c>
      <c r="M1910">
        <f>IF(Table1[[#This Row],[Attendees]]&gt;Table1[[#This Row],[Capacity]],1,0)</f>
        <v>0</v>
      </c>
      <c r="N1910" t="str">
        <f>TEXT(Table1[[#This Row],[Date]],"ddd")</f>
        <v>Mon</v>
      </c>
      <c r="O1910" t="str">
        <f>TEXT(Table1[[#This Row],[Date]],"mmm")</f>
        <v>Oct</v>
      </c>
      <c r="P1910" t="str">
        <f>IF(Table1[[#This Row],[Capacity]]&lt;=4,"Small",IF(Table1[[#This Row],[Capacity]]&lt;=8,"Medium","Large"))</f>
        <v>Medium</v>
      </c>
      <c r="Q1910" t="str">
        <f>IF(Table1[[#This Row],[Utilization %]]&lt;0.25,"Barely Attended","Normal")</f>
        <v>Normal</v>
      </c>
      <c r="R1910" t="str">
        <f>IF(Table1[[#This Row],[Meeting duration (mins)]]&gt;90,"Long Meeting","Normal")</f>
        <v>Normal</v>
      </c>
    </row>
    <row r="1911" spans="1:18" x14ac:dyDescent="0.2">
      <c r="A1911">
        <v>1912</v>
      </c>
      <c r="B1911" s="1">
        <v>45370</v>
      </c>
      <c r="C1911" s="2" t="s">
        <v>10</v>
      </c>
      <c r="D1911" s="2" t="s">
        <v>26</v>
      </c>
      <c r="E1911" t="s">
        <v>49</v>
      </c>
      <c r="F1911">
        <v>3</v>
      </c>
      <c r="G1911" s="12">
        <v>12</v>
      </c>
      <c r="H1911">
        <v>13</v>
      </c>
      <c r="I1911" t="s">
        <v>42</v>
      </c>
      <c r="J1911" t="s">
        <v>40</v>
      </c>
      <c r="K1911" s="4">
        <f>(Table1[[#This Row],[EndTime]]-Table1[[#This Row],[StartTime]])*1440</f>
        <v>59.999999999999943</v>
      </c>
      <c r="L1911" s="5">
        <f>Table1[[#This Row],[Attendees]]/Table1[[#This Row],[Capacity]]</f>
        <v>1.0833333333333333</v>
      </c>
      <c r="M1911">
        <f>IF(Table1[[#This Row],[Attendees]]&gt;Table1[[#This Row],[Capacity]],1,0)</f>
        <v>1</v>
      </c>
      <c r="N1911" t="str">
        <f>TEXT(Table1[[#This Row],[Date]],"ddd")</f>
        <v>Tue</v>
      </c>
      <c r="O1911" t="str">
        <f>TEXT(Table1[[#This Row],[Date]],"mmm")</f>
        <v>Mar</v>
      </c>
      <c r="P1911" t="str">
        <f>IF(Table1[[#This Row],[Capacity]]&lt;=4,"Small",IF(Table1[[#This Row],[Capacity]]&lt;=8,"Medium","Large"))</f>
        <v>Large</v>
      </c>
      <c r="Q1911" t="str">
        <f>IF(Table1[[#This Row],[Utilization %]]&lt;0.25,"Barely Attended","Normal")</f>
        <v>Normal</v>
      </c>
      <c r="R1911" t="str">
        <f>IF(Table1[[#This Row],[Meeting duration (mins)]]&gt;90,"Long Meeting","Normal")</f>
        <v>Normal</v>
      </c>
    </row>
    <row r="1912" spans="1:18" x14ac:dyDescent="0.2">
      <c r="A1912">
        <v>1913</v>
      </c>
      <c r="B1912" s="1">
        <v>45312</v>
      </c>
      <c r="C1912" s="2" t="s">
        <v>15</v>
      </c>
      <c r="D1912" s="2" t="s">
        <v>32</v>
      </c>
      <c r="E1912" t="s">
        <v>12</v>
      </c>
      <c r="F1912">
        <v>2</v>
      </c>
      <c r="G1912" s="12">
        <v>8</v>
      </c>
      <c r="H1912">
        <v>10</v>
      </c>
      <c r="I1912" t="s">
        <v>42</v>
      </c>
      <c r="J1912" t="s">
        <v>14</v>
      </c>
      <c r="K1912" s="4">
        <f>(Table1[[#This Row],[EndTime]]-Table1[[#This Row],[StartTime]])*1440</f>
        <v>89.999999999999915</v>
      </c>
      <c r="L1912" s="5">
        <f>Table1[[#This Row],[Attendees]]/Table1[[#This Row],[Capacity]]</f>
        <v>1.25</v>
      </c>
      <c r="M1912">
        <f>IF(Table1[[#This Row],[Attendees]]&gt;Table1[[#This Row],[Capacity]],1,0)</f>
        <v>1</v>
      </c>
      <c r="N1912" t="str">
        <f>TEXT(Table1[[#This Row],[Date]],"ddd")</f>
        <v>Sun</v>
      </c>
      <c r="O1912" t="str">
        <f>TEXT(Table1[[#This Row],[Date]],"mmm")</f>
        <v>Jan</v>
      </c>
      <c r="P1912" t="str">
        <f>IF(Table1[[#This Row],[Capacity]]&lt;=4,"Small",IF(Table1[[#This Row],[Capacity]]&lt;=8,"Medium","Large"))</f>
        <v>Medium</v>
      </c>
      <c r="Q1912" t="str">
        <f>IF(Table1[[#This Row],[Utilization %]]&lt;0.25,"Barely Attended","Normal")</f>
        <v>Normal</v>
      </c>
      <c r="R1912" t="str">
        <f>IF(Table1[[#This Row],[Meeting duration (mins)]]&gt;90,"Long Meeting","Normal")</f>
        <v>Normal</v>
      </c>
    </row>
    <row r="1913" spans="1:18" x14ac:dyDescent="0.2">
      <c r="A1913">
        <v>1914</v>
      </c>
      <c r="B1913" s="1">
        <v>45444</v>
      </c>
      <c r="C1913" s="2" t="s">
        <v>47</v>
      </c>
      <c r="D1913" s="2" t="s">
        <v>34</v>
      </c>
      <c r="E1913" t="s">
        <v>25</v>
      </c>
      <c r="F1913">
        <v>1</v>
      </c>
      <c r="G1913" s="12">
        <v>4</v>
      </c>
      <c r="H1913">
        <v>4</v>
      </c>
      <c r="I1913" t="s">
        <v>41</v>
      </c>
      <c r="J1913" t="s">
        <v>40</v>
      </c>
      <c r="K1913" s="4">
        <f>(Table1[[#This Row],[EndTime]]-Table1[[#This Row],[StartTime]])*1440</f>
        <v>29.999999999999972</v>
      </c>
      <c r="L1913" s="5">
        <f>Table1[[#This Row],[Attendees]]/Table1[[#This Row],[Capacity]]</f>
        <v>1</v>
      </c>
      <c r="M1913">
        <f>IF(Table1[[#This Row],[Attendees]]&gt;Table1[[#This Row],[Capacity]],1,0)</f>
        <v>0</v>
      </c>
      <c r="N1913" t="str">
        <f>TEXT(Table1[[#This Row],[Date]],"ddd")</f>
        <v>Sat</v>
      </c>
      <c r="O1913" t="str">
        <f>TEXT(Table1[[#This Row],[Date]],"mmm")</f>
        <v>Jun</v>
      </c>
      <c r="P1913" t="str">
        <f>IF(Table1[[#This Row],[Capacity]]&lt;=4,"Small",IF(Table1[[#This Row],[Capacity]]&lt;=8,"Medium","Large"))</f>
        <v>Small</v>
      </c>
      <c r="Q1913" t="str">
        <f>IF(Table1[[#This Row],[Utilization %]]&lt;0.25,"Barely Attended","Normal")</f>
        <v>Normal</v>
      </c>
      <c r="R1913" t="str">
        <f>IF(Table1[[#This Row],[Meeting duration (mins)]]&gt;90,"Long Meeting","Normal")</f>
        <v>Normal</v>
      </c>
    </row>
    <row r="1914" spans="1:18" x14ac:dyDescent="0.2">
      <c r="A1914">
        <v>1915</v>
      </c>
      <c r="B1914" s="1">
        <v>45648</v>
      </c>
      <c r="C1914" s="2" t="s">
        <v>16</v>
      </c>
      <c r="D1914" s="2" t="s">
        <v>26</v>
      </c>
      <c r="E1914" t="s">
        <v>35</v>
      </c>
      <c r="F1914">
        <v>2</v>
      </c>
      <c r="G1914" s="12">
        <v>10</v>
      </c>
      <c r="H1914">
        <v>8</v>
      </c>
      <c r="I1914" t="s">
        <v>13</v>
      </c>
      <c r="J1914" t="s">
        <v>30</v>
      </c>
      <c r="K1914" s="4">
        <f>(Table1[[#This Row],[EndTime]]-Table1[[#This Row],[StartTime]])*1440</f>
        <v>90</v>
      </c>
      <c r="L1914" s="5">
        <f>Table1[[#This Row],[Attendees]]/Table1[[#This Row],[Capacity]]</f>
        <v>0.8</v>
      </c>
      <c r="M1914">
        <f>IF(Table1[[#This Row],[Attendees]]&gt;Table1[[#This Row],[Capacity]],1,0)</f>
        <v>0</v>
      </c>
      <c r="N1914" t="str">
        <f>TEXT(Table1[[#This Row],[Date]],"ddd")</f>
        <v>Sun</v>
      </c>
      <c r="O1914" t="str">
        <f>TEXT(Table1[[#This Row],[Date]],"mmm")</f>
        <v>Dec</v>
      </c>
      <c r="P1914" t="str">
        <f>IF(Table1[[#This Row],[Capacity]]&lt;=4,"Small",IF(Table1[[#This Row],[Capacity]]&lt;=8,"Medium","Large"))</f>
        <v>Large</v>
      </c>
      <c r="Q1914" t="str">
        <f>IF(Table1[[#This Row],[Utilization %]]&lt;0.25,"Barely Attended","Normal")</f>
        <v>Normal</v>
      </c>
      <c r="R1914" t="str">
        <f>IF(Table1[[#This Row],[Meeting duration (mins)]]&gt;90,"Long Meeting","Normal")</f>
        <v>Normal</v>
      </c>
    </row>
    <row r="1915" spans="1:18" x14ac:dyDescent="0.2">
      <c r="A1915">
        <v>1916</v>
      </c>
      <c r="B1915" s="1">
        <v>45441</v>
      </c>
      <c r="C1915" s="2" t="s">
        <v>32</v>
      </c>
      <c r="D1915" s="2" t="s">
        <v>10</v>
      </c>
      <c r="E1915" t="s">
        <v>38</v>
      </c>
      <c r="F1915">
        <v>3</v>
      </c>
      <c r="G1915" s="12">
        <v>16</v>
      </c>
      <c r="H1915">
        <v>6</v>
      </c>
      <c r="I1915" t="s">
        <v>39</v>
      </c>
      <c r="J1915" t="s">
        <v>30</v>
      </c>
      <c r="K1915" s="4">
        <f>(Table1[[#This Row],[EndTime]]-Table1[[#This Row],[StartTime]])*1440</f>
        <v>60.000000000000107</v>
      </c>
      <c r="L1915" s="5">
        <f>Table1[[#This Row],[Attendees]]/Table1[[#This Row],[Capacity]]</f>
        <v>0.375</v>
      </c>
      <c r="M1915">
        <f>IF(Table1[[#This Row],[Attendees]]&gt;Table1[[#This Row],[Capacity]],1,0)</f>
        <v>0</v>
      </c>
      <c r="N1915" t="str">
        <f>TEXT(Table1[[#This Row],[Date]],"ddd")</f>
        <v>Wed</v>
      </c>
      <c r="O1915" t="str">
        <f>TEXT(Table1[[#This Row],[Date]],"mmm")</f>
        <v>May</v>
      </c>
      <c r="P1915" t="str">
        <f>IF(Table1[[#This Row],[Capacity]]&lt;=4,"Small",IF(Table1[[#This Row],[Capacity]]&lt;=8,"Medium","Large"))</f>
        <v>Large</v>
      </c>
      <c r="Q1915" t="str">
        <f>IF(Table1[[#This Row],[Utilization %]]&lt;0.25,"Barely Attended","Normal")</f>
        <v>Normal</v>
      </c>
      <c r="R1915" t="str">
        <f>IF(Table1[[#This Row],[Meeting duration (mins)]]&gt;90,"Long Meeting","Normal")</f>
        <v>Normal</v>
      </c>
    </row>
    <row r="1916" spans="1:18" x14ac:dyDescent="0.2">
      <c r="A1916">
        <v>1917</v>
      </c>
      <c r="B1916" s="1">
        <v>45380</v>
      </c>
      <c r="C1916" s="2" t="s">
        <v>26</v>
      </c>
      <c r="D1916" s="2" t="s">
        <v>33</v>
      </c>
      <c r="E1916" t="s">
        <v>12</v>
      </c>
      <c r="F1916">
        <v>2</v>
      </c>
      <c r="G1916" s="12">
        <v>8</v>
      </c>
      <c r="H1916">
        <v>5</v>
      </c>
      <c r="I1916" t="s">
        <v>13</v>
      </c>
      <c r="J1916" t="s">
        <v>14</v>
      </c>
      <c r="K1916" s="4">
        <f>(Table1[[#This Row],[EndTime]]-Table1[[#This Row],[StartTime]])*1440</f>
        <v>59.999999999999943</v>
      </c>
      <c r="L1916" s="5">
        <f>Table1[[#This Row],[Attendees]]/Table1[[#This Row],[Capacity]]</f>
        <v>0.625</v>
      </c>
      <c r="M1916">
        <f>IF(Table1[[#This Row],[Attendees]]&gt;Table1[[#This Row],[Capacity]],1,0)</f>
        <v>0</v>
      </c>
      <c r="N1916" t="str">
        <f>TEXT(Table1[[#This Row],[Date]],"ddd")</f>
        <v>Fri</v>
      </c>
      <c r="O1916" t="str">
        <f>TEXT(Table1[[#This Row],[Date]],"mmm")</f>
        <v>Mar</v>
      </c>
      <c r="P1916" t="str">
        <f>IF(Table1[[#This Row],[Capacity]]&lt;=4,"Small",IF(Table1[[#This Row],[Capacity]]&lt;=8,"Medium","Large"))</f>
        <v>Medium</v>
      </c>
      <c r="Q1916" t="str">
        <f>IF(Table1[[#This Row],[Utilization %]]&lt;0.25,"Barely Attended","Normal")</f>
        <v>Normal</v>
      </c>
      <c r="R1916" t="str">
        <f>IF(Table1[[#This Row],[Meeting duration (mins)]]&gt;90,"Long Meeting","Normal")</f>
        <v>Normal</v>
      </c>
    </row>
    <row r="1917" spans="1:18" x14ac:dyDescent="0.2">
      <c r="A1917">
        <v>1918</v>
      </c>
      <c r="B1917" s="1">
        <v>45502</v>
      </c>
      <c r="C1917" s="2" t="s">
        <v>26</v>
      </c>
      <c r="D1917" s="2" t="s">
        <v>11</v>
      </c>
      <c r="E1917" t="s">
        <v>25</v>
      </c>
      <c r="F1917">
        <v>1</v>
      </c>
      <c r="G1917" s="12">
        <v>4</v>
      </c>
      <c r="H1917">
        <v>3</v>
      </c>
      <c r="I1917" t="s">
        <v>41</v>
      </c>
      <c r="J1917" t="s">
        <v>30</v>
      </c>
      <c r="K1917" s="4">
        <f>(Table1[[#This Row],[EndTime]]-Table1[[#This Row],[StartTime]])*1440</f>
        <v>30.000000000000053</v>
      </c>
      <c r="L1917" s="5">
        <f>Table1[[#This Row],[Attendees]]/Table1[[#This Row],[Capacity]]</f>
        <v>0.75</v>
      </c>
      <c r="M1917">
        <f>IF(Table1[[#This Row],[Attendees]]&gt;Table1[[#This Row],[Capacity]],1,0)</f>
        <v>0</v>
      </c>
      <c r="N1917" t="str">
        <f>TEXT(Table1[[#This Row],[Date]],"ddd")</f>
        <v>Mon</v>
      </c>
      <c r="O1917" t="str">
        <f>TEXT(Table1[[#This Row],[Date]],"mmm")</f>
        <v>Jul</v>
      </c>
      <c r="P1917" t="str">
        <f>IF(Table1[[#This Row],[Capacity]]&lt;=4,"Small",IF(Table1[[#This Row],[Capacity]]&lt;=8,"Medium","Large"))</f>
        <v>Small</v>
      </c>
      <c r="Q1917" t="str">
        <f>IF(Table1[[#This Row],[Utilization %]]&lt;0.25,"Barely Attended","Normal")</f>
        <v>Normal</v>
      </c>
      <c r="R1917" t="str">
        <f>IF(Table1[[#This Row],[Meeting duration (mins)]]&gt;90,"Long Meeting","Normal")</f>
        <v>Normal</v>
      </c>
    </row>
    <row r="1918" spans="1:18" x14ac:dyDescent="0.2">
      <c r="A1918">
        <v>1919</v>
      </c>
      <c r="B1918" s="1">
        <v>45450</v>
      </c>
      <c r="C1918" s="2" t="s">
        <v>10</v>
      </c>
      <c r="D1918" s="2" t="s">
        <v>26</v>
      </c>
      <c r="E1918" t="s">
        <v>25</v>
      </c>
      <c r="F1918">
        <v>1</v>
      </c>
      <c r="G1918" s="12">
        <v>4</v>
      </c>
      <c r="H1918">
        <v>3</v>
      </c>
      <c r="I1918" t="s">
        <v>42</v>
      </c>
      <c r="J1918" t="s">
        <v>23</v>
      </c>
      <c r="K1918" s="4">
        <f>(Table1[[#This Row],[EndTime]]-Table1[[#This Row],[StartTime]])*1440</f>
        <v>59.999999999999943</v>
      </c>
      <c r="L1918" s="5">
        <f>Table1[[#This Row],[Attendees]]/Table1[[#This Row],[Capacity]]</f>
        <v>0.75</v>
      </c>
      <c r="M1918">
        <f>IF(Table1[[#This Row],[Attendees]]&gt;Table1[[#This Row],[Capacity]],1,0)</f>
        <v>0</v>
      </c>
      <c r="N1918" t="str">
        <f>TEXT(Table1[[#This Row],[Date]],"ddd")</f>
        <v>Fri</v>
      </c>
      <c r="O1918" t="str">
        <f>TEXT(Table1[[#This Row],[Date]],"mmm")</f>
        <v>Jun</v>
      </c>
      <c r="P1918" t="str">
        <f>IF(Table1[[#This Row],[Capacity]]&lt;=4,"Small",IF(Table1[[#This Row],[Capacity]]&lt;=8,"Medium","Large"))</f>
        <v>Small</v>
      </c>
      <c r="Q1918" t="str">
        <f>IF(Table1[[#This Row],[Utilization %]]&lt;0.25,"Barely Attended","Normal")</f>
        <v>Normal</v>
      </c>
      <c r="R1918" t="str">
        <f>IF(Table1[[#This Row],[Meeting duration (mins)]]&gt;90,"Long Meeting","Normal")</f>
        <v>Normal</v>
      </c>
    </row>
    <row r="1919" spans="1:18" x14ac:dyDescent="0.2">
      <c r="A1919">
        <v>1920</v>
      </c>
      <c r="B1919" s="1">
        <v>45562</v>
      </c>
      <c r="C1919" s="2" t="s">
        <v>45</v>
      </c>
      <c r="D1919" s="2" t="s">
        <v>11</v>
      </c>
      <c r="E1919" t="s">
        <v>49</v>
      </c>
      <c r="F1919">
        <v>3</v>
      </c>
      <c r="G1919" s="12">
        <v>12</v>
      </c>
      <c r="H1919">
        <v>2</v>
      </c>
      <c r="I1919" t="s">
        <v>13</v>
      </c>
      <c r="J1919" t="s">
        <v>23</v>
      </c>
      <c r="K1919" s="4">
        <f>(Table1[[#This Row],[EndTime]]-Table1[[#This Row],[StartTime]])*1440</f>
        <v>60.000000000000107</v>
      </c>
      <c r="L1919" s="5">
        <f>Table1[[#This Row],[Attendees]]/Table1[[#This Row],[Capacity]]</f>
        <v>0.16666666666666666</v>
      </c>
      <c r="M1919">
        <f>IF(Table1[[#This Row],[Attendees]]&gt;Table1[[#This Row],[Capacity]],1,0)</f>
        <v>0</v>
      </c>
      <c r="N1919" t="str">
        <f>TEXT(Table1[[#This Row],[Date]],"ddd")</f>
        <v>Fri</v>
      </c>
      <c r="O1919" t="str">
        <f>TEXT(Table1[[#This Row],[Date]],"mmm")</f>
        <v>Sep</v>
      </c>
      <c r="P1919" t="str">
        <f>IF(Table1[[#This Row],[Capacity]]&lt;=4,"Small",IF(Table1[[#This Row],[Capacity]]&lt;=8,"Medium","Large"))</f>
        <v>Large</v>
      </c>
      <c r="Q1919" t="str">
        <f>IF(Table1[[#This Row],[Utilization %]]&lt;0.25,"Barely Attended","Normal")</f>
        <v>Barely Attended</v>
      </c>
      <c r="R1919" t="str">
        <f>IF(Table1[[#This Row],[Meeting duration (mins)]]&gt;90,"Long Meeting","Normal")</f>
        <v>Normal</v>
      </c>
    </row>
    <row r="1920" spans="1:18" x14ac:dyDescent="0.2">
      <c r="A1920">
        <v>1921</v>
      </c>
      <c r="B1920" s="1">
        <v>45490</v>
      </c>
      <c r="C1920" s="2" t="s">
        <v>20</v>
      </c>
      <c r="D1920" s="2" t="s">
        <v>15</v>
      </c>
      <c r="E1920" t="s">
        <v>35</v>
      </c>
      <c r="F1920">
        <v>2</v>
      </c>
      <c r="G1920" s="12">
        <v>10</v>
      </c>
      <c r="H1920">
        <v>3</v>
      </c>
      <c r="I1920" t="s">
        <v>39</v>
      </c>
      <c r="J1920" t="s">
        <v>23</v>
      </c>
      <c r="K1920" s="4">
        <f>(Table1[[#This Row],[EndTime]]-Table1[[#This Row],[StartTime]])*1440</f>
        <v>120.00000000000006</v>
      </c>
      <c r="L1920" s="5">
        <f>Table1[[#This Row],[Attendees]]/Table1[[#This Row],[Capacity]]</f>
        <v>0.3</v>
      </c>
      <c r="M1920">
        <f>IF(Table1[[#This Row],[Attendees]]&gt;Table1[[#This Row],[Capacity]],1,0)</f>
        <v>0</v>
      </c>
      <c r="N1920" t="str">
        <f>TEXT(Table1[[#This Row],[Date]],"ddd")</f>
        <v>Wed</v>
      </c>
      <c r="O1920" t="str">
        <f>TEXT(Table1[[#This Row],[Date]],"mmm")</f>
        <v>Jul</v>
      </c>
      <c r="P1920" t="str">
        <f>IF(Table1[[#This Row],[Capacity]]&lt;=4,"Small",IF(Table1[[#This Row],[Capacity]]&lt;=8,"Medium","Large"))</f>
        <v>Large</v>
      </c>
      <c r="Q1920" t="str">
        <f>IF(Table1[[#This Row],[Utilization %]]&lt;0.25,"Barely Attended","Normal")</f>
        <v>Normal</v>
      </c>
      <c r="R1920" t="str">
        <f>IF(Table1[[#This Row],[Meeting duration (mins)]]&gt;90,"Long Meeting","Normal")</f>
        <v>Long Meeting</v>
      </c>
    </row>
    <row r="1921" spans="1:18" x14ac:dyDescent="0.2">
      <c r="A1921">
        <v>1922</v>
      </c>
      <c r="B1921" s="1">
        <v>45314</v>
      </c>
      <c r="C1921" s="2" t="s">
        <v>45</v>
      </c>
      <c r="D1921" s="2" t="s">
        <v>31</v>
      </c>
      <c r="E1921" t="s">
        <v>49</v>
      </c>
      <c r="F1921">
        <v>3</v>
      </c>
      <c r="G1921" s="12">
        <v>12</v>
      </c>
      <c r="H1921">
        <v>7</v>
      </c>
      <c r="I1921" t="s">
        <v>17</v>
      </c>
      <c r="J1921" t="s">
        <v>23</v>
      </c>
      <c r="K1921" s="4">
        <f>(Table1[[#This Row],[EndTime]]-Table1[[#This Row],[StartTime]])*1440</f>
        <v>120.00000000000006</v>
      </c>
      <c r="L1921" s="5">
        <f>Table1[[#This Row],[Attendees]]/Table1[[#This Row],[Capacity]]</f>
        <v>0.58333333333333337</v>
      </c>
      <c r="M1921">
        <f>IF(Table1[[#This Row],[Attendees]]&gt;Table1[[#This Row],[Capacity]],1,0)</f>
        <v>0</v>
      </c>
      <c r="N1921" t="str">
        <f>TEXT(Table1[[#This Row],[Date]],"ddd")</f>
        <v>Tue</v>
      </c>
      <c r="O1921" t="str">
        <f>TEXT(Table1[[#This Row],[Date]],"mmm")</f>
        <v>Jan</v>
      </c>
      <c r="P1921" t="str">
        <f>IF(Table1[[#This Row],[Capacity]]&lt;=4,"Small",IF(Table1[[#This Row],[Capacity]]&lt;=8,"Medium","Large"))</f>
        <v>Large</v>
      </c>
      <c r="Q1921" t="str">
        <f>IF(Table1[[#This Row],[Utilization %]]&lt;0.25,"Barely Attended","Normal")</f>
        <v>Normal</v>
      </c>
      <c r="R1921" t="str">
        <f>IF(Table1[[#This Row],[Meeting duration (mins)]]&gt;90,"Long Meeting","Normal")</f>
        <v>Long Meeting</v>
      </c>
    </row>
    <row r="1922" spans="1:18" x14ac:dyDescent="0.2">
      <c r="A1922">
        <v>1923</v>
      </c>
      <c r="B1922" s="1">
        <v>45550</v>
      </c>
      <c r="C1922" s="2" t="s">
        <v>19</v>
      </c>
      <c r="D1922" s="2" t="s">
        <v>20</v>
      </c>
      <c r="E1922" t="s">
        <v>25</v>
      </c>
      <c r="F1922">
        <v>1</v>
      </c>
      <c r="G1922" s="12">
        <v>4</v>
      </c>
      <c r="H1922">
        <v>5</v>
      </c>
      <c r="I1922" t="s">
        <v>17</v>
      </c>
      <c r="J1922" t="s">
        <v>40</v>
      </c>
      <c r="K1922" s="4">
        <f>(Table1[[#This Row],[EndTime]]-Table1[[#This Row],[StartTime]])*1440</f>
        <v>90</v>
      </c>
      <c r="L1922" s="5">
        <f>Table1[[#This Row],[Attendees]]/Table1[[#This Row],[Capacity]]</f>
        <v>1.25</v>
      </c>
      <c r="M1922">
        <f>IF(Table1[[#This Row],[Attendees]]&gt;Table1[[#This Row],[Capacity]],1,0)</f>
        <v>1</v>
      </c>
      <c r="N1922" t="str">
        <f>TEXT(Table1[[#This Row],[Date]],"ddd")</f>
        <v>Sun</v>
      </c>
      <c r="O1922" t="str">
        <f>TEXT(Table1[[#This Row],[Date]],"mmm")</f>
        <v>Sep</v>
      </c>
      <c r="P1922" t="str">
        <f>IF(Table1[[#This Row],[Capacity]]&lt;=4,"Small",IF(Table1[[#This Row],[Capacity]]&lt;=8,"Medium","Large"))</f>
        <v>Small</v>
      </c>
      <c r="Q1922" t="str">
        <f>IF(Table1[[#This Row],[Utilization %]]&lt;0.25,"Barely Attended","Normal")</f>
        <v>Normal</v>
      </c>
      <c r="R1922" t="str">
        <f>IF(Table1[[#This Row],[Meeting duration (mins)]]&gt;90,"Long Meeting","Normal")</f>
        <v>Normal</v>
      </c>
    </row>
    <row r="1923" spans="1:18" x14ac:dyDescent="0.2">
      <c r="A1923">
        <v>1924</v>
      </c>
      <c r="B1923" s="1">
        <v>45390</v>
      </c>
      <c r="C1923" s="2" t="s">
        <v>44</v>
      </c>
      <c r="D1923" s="2" t="s">
        <v>37</v>
      </c>
      <c r="E1923" t="s">
        <v>12</v>
      </c>
      <c r="F1923">
        <v>2</v>
      </c>
      <c r="G1923" s="12">
        <v>8</v>
      </c>
      <c r="H1923">
        <v>5</v>
      </c>
      <c r="I1923" t="s">
        <v>17</v>
      </c>
      <c r="J1923" t="s">
        <v>28</v>
      </c>
      <c r="K1923" s="4">
        <f>(Table1[[#This Row],[EndTime]]-Table1[[#This Row],[StartTime]])*1440</f>
        <v>90.000000000000085</v>
      </c>
      <c r="L1923" s="5">
        <f>Table1[[#This Row],[Attendees]]/Table1[[#This Row],[Capacity]]</f>
        <v>0.625</v>
      </c>
      <c r="M1923">
        <f>IF(Table1[[#This Row],[Attendees]]&gt;Table1[[#This Row],[Capacity]],1,0)</f>
        <v>0</v>
      </c>
      <c r="N1923" t="str">
        <f>TEXT(Table1[[#This Row],[Date]],"ddd")</f>
        <v>Mon</v>
      </c>
      <c r="O1923" t="str">
        <f>TEXT(Table1[[#This Row],[Date]],"mmm")</f>
        <v>Apr</v>
      </c>
      <c r="P1923" t="str">
        <f>IF(Table1[[#This Row],[Capacity]]&lt;=4,"Small",IF(Table1[[#This Row],[Capacity]]&lt;=8,"Medium","Large"))</f>
        <v>Medium</v>
      </c>
      <c r="Q1923" t="str">
        <f>IF(Table1[[#This Row],[Utilization %]]&lt;0.25,"Barely Attended","Normal")</f>
        <v>Normal</v>
      </c>
      <c r="R1923" t="str">
        <f>IF(Table1[[#This Row],[Meeting duration (mins)]]&gt;90,"Long Meeting","Normal")</f>
        <v>Long Meeting</v>
      </c>
    </row>
    <row r="1924" spans="1:18" x14ac:dyDescent="0.2">
      <c r="A1924">
        <v>1925</v>
      </c>
      <c r="B1924" s="1">
        <v>45582</v>
      </c>
      <c r="C1924" s="2" t="s">
        <v>33</v>
      </c>
      <c r="D1924" s="2" t="s">
        <v>46</v>
      </c>
      <c r="E1924" t="s">
        <v>25</v>
      </c>
      <c r="F1924">
        <v>1</v>
      </c>
      <c r="G1924" s="12">
        <v>4</v>
      </c>
      <c r="H1924">
        <v>7</v>
      </c>
      <c r="I1924" t="s">
        <v>39</v>
      </c>
      <c r="J1924" t="s">
        <v>28</v>
      </c>
      <c r="K1924" s="4">
        <f>(Table1[[#This Row],[EndTime]]-Table1[[#This Row],[StartTime]])*1440</f>
        <v>90</v>
      </c>
      <c r="L1924" s="5">
        <f>Table1[[#This Row],[Attendees]]/Table1[[#This Row],[Capacity]]</f>
        <v>1.75</v>
      </c>
      <c r="M1924">
        <f>IF(Table1[[#This Row],[Attendees]]&gt;Table1[[#This Row],[Capacity]],1,0)</f>
        <v>1</v>
      </c>
      <c r="N1924" t="str">
        <f>TEXT(Table1[[#This Row],[Date]],"ddd")</f>
        <v>Thu</v>
      </c>
      <c r="O1924" t="str">
        <f>TEXT(Table1[[#This Row],[Date]],"mmm")</f>
        <v>Oct</v>
      </c>
      <c r="P1924" t="str">
        <f>IF(Table1[[#This Row],[Capacity]]&lt;=4,"Small",IF(Table1[[#This Row],[Capacity]]&lt;=8,"Medium","Large"))</f>
        <v>Small</v>
      </c>
      <c r="Q1924" t="str">
        <f>IF(Table1[[#This Row],[Utilization %]]&lt;0.25,"Barely Attended","Normal")</f>
        <v>Normal</v>
      </c>
      <c r="R1924" t="str">
        <f>IF(Table1[[#This Row],[Meeting duration (mins)]]&gt;90,"Long Meeting","Normal")</f>
        <v>Normal</v>
      </c>
    </row>
    <row r="1925" spans="1:18" x14ac:dyDescent="0.2">
      <c r="A1925">
        <v>1926</v>
      </c>
      <c r="B1925" s="1">
        <v>45380</v>
      </c>
      <c r="C1925" s="2" t="s">
        <v>19</v>
      </c>
      <c r="D1925" s="2" t="s">
        <v>20</v>
      </c>
      <c r="E1925" t="s">
        <v>25</v>
      </c>
      <c r="F1925">
        <v>1</v>
      </c>
      <c r="G1925" s="12">
        <v>4</v>
      </c>
      <c r="H1925">
        <v>1</v>
      </c>
      <c r="I1925" t="s">
        <v>41</v>
      </c>
      <c r="J1925" t="s">
        <v>14</v>
      </c>
      <c r="K1925" s="4">
        <f>(Table1[[#This Row],[EndTime]]-Table1[[#This Row],[StartTime]])*1440</f>
        <v>90</v>
      </c>
      <c r="L1925" s="5">
        <f>Table1[[#This Row],[Attendees]]/Table1[[#This Row],[Capacity]]</f>
        <v>0.25</v>
      </c>
      <c r="M1925">
        <f>IF(Table1[[#This Row],[Attendees]]&gt;Table1[[#This Row],[Capacity]],1,0)</f>
        <v>0</v>
      </c>
      <c r="N1925" t="str">
        <f>TEXT(Table1[[#This Row],[Date]],"ddd")</f>
        <v>Fri</v>
      </c>
      <c r="O1925" t="str">
        <f>TEXT(Table1[[#This Row],[Date]],"mmm")</f>
        <v>Mar</v>
      </c>
      <c r="P1925" t="str">
        <f>IF(Table1[[#This Row],[Capacity]]&lt;=4,"Small",IF(Table1[[#This Row],[Capacity]]&lt;=8,"Medium","Large"))</f>
        <v>Small</v>
      </c>
      <c r="Q1925" t="str">
        <f>IF(Table1[[#This Row],[Utilization %]]&lt;0.25,"Barely Attended","Normal")</f>
        <v>Normal</v>
      </c>
      <c r="R1925" t="str">
        <f>IF(Table1[[#This Row],[Meeting duration (mins)]]&gt;90,"Long Meeting","Normal")</f>
        <v>Normal</v>
      </c>
    </row>
    <row r="1926" spans="1:18" x14ac:dyDescent="0.2">
      <c r="A1926">
        <v>1927</v>
      </c>
      <c r="B1926" s="1">
        <v>45431</v>
      </c>
      <c r="C1926" s="2" t="s">
        <v>29</v>
      </c>
      <c r="D1926" s="2" t="s">
        <v>16</v>
      </c>
      <c r="E1926" t="s">
        <v>38</v>
      </c>
      <c r="F1926">
        <v>3</v>
      </c>
      <c r="G1926" s="12">
        <v>16</v>
      </c>
      <c r="H1926">
        <v>12</v>
      </c>
      <c r="I1926" t="s">
        <v>13</v>
      </c>
      <c r="J1926" t="s">
        <v>40</v>
      </c>
      <c r="K1926" s="4">
        <f>(Table1[[#This Row],[EndTime]]-Table1[[#This Row],[StartTime]])*1440</f>
        <v>90</v>
      </c>
      <c r="L1926" s="5">
        <f>Table1[[#This Row],[Attendees]]/Table1[[#This Row],[Capacity]]</f>
        <v>0.75</v>
      </c>
      <c r="M1926">
        <f>IF(Table1[[#This Row],[Attendees]]&gt;Table1[[#This Row],[Capacity]],1,0)</f>
        <v>0</v>
      </c>
      <c r="N1926" t="str">
        <f>TEXT(Table1[[#This Row],[Date]],"ddd")</f>
        <v>Sun</v>
      </c>
      <c r="O1926" t="str">
        <f>TEXT(Table1[[#This Row],[Date]],"mmm")</f>
        <v>May</v>
      </c>
      <c r="P1926" t="str">
        <f>IF(Table1[[#This Row],[Capacity]]&lt;=4,"Small",IF(Table1[[#This Row],[Capacity]]&lt;=8,"Medium","Large"))</f>
        <v>Large</v>
      </c>
      <c r="Q1926" t="str">
        <f>IF(Table1[[#This Row],[Utilization %]]&lt;0.25,"Barely Attended","Normal")</f>
        <v>Normal</v>
      </c>
      <c r="R1926" t="str">
        <f>IF(Table1[[#This Row],[Meeting duration (mins)]]&gt;90,"Long Meeting","Normal")</f>
        <v>Normal</v>
      </c>
    </row>
    <row r="1927" spans="1:18" x14ac:dyDescent="0.2">
      <c r="A1927">
        <v>1928</v>
      </c>
      <c r="B1927" s="1">
        <v>45485</v>
      </c>
      <c r="C1927" s="2" t="s">
        <v>29</v>
      </c>
      <c r="D1927" s="2" t="s">
        <v>32</v>
      </c>
      <c r="E1927" t="s">
        <v>49</v>
      </c>
      <c r="F1927">
        <v>3</v>
      </c>
      <c r="G1927" s="12">
        <v>12</v>
      </c>
      <c r="H1927">
        <v>2</v>
      </c>
      <c r="I1927" t="s">
        <v>22</v>
      </c>
      <c r="J1927" t="s">
        <v>28</v>
      </c>
      <c r="K1927" s="4">
        <f>(Table1[[#This Row],[EndTime]]-Table1[[#This Row],[StartTime]])*1440</f>
        <v>59.999999999999943</v>
      </c>
      <c r="L1927" s="5">
        <f>Table1[[#This Row],[Attendees]]/Table1[[#This Row],[Capacity]]</f>
        <v>0.16666666666666666</v>
      </c>
      <c r="M1927">
        <f>IF(Table1[[#This Row],[Attendees]]&gt;Table1[[#This Row],[Capacity]],1,0)</f>
        <v>0</v>
      </c>
      <c r="N1927" t="str">
        <f>TEXT(Table1[[#This Row],[Date]],"ddd")</f>
        <v>Fri</v>
      </c>
      <c r="O1927" t="str">
        <f>TEXT(Table1[[#This Row],[Date]],"mmm")</f>
        <v>Jul</v>
      </c>
      <c r="P1927" t="str">
        <f>IF(Table1[[#This Row],[Capacity]]&lt;=4,"Small",IF(Table1[[#This Row],[Capacity]]&lt;=8,"Medium","Large"))</f>
        <v>Large</v>
      </c>
      <c r="Q1927" t="str">
        <f>IF(Table1[[#This Row],[Utilization %]]&lt;0.25,"Barely Attended","Normal")</f>
        <v>Barely Attended</v>
      </c>
      <c r="R1927" t="str">
        <f>IF(Table1[[#This Row],[Meeting duration (mins)]]&gt;90,"Long Meeting","Normal")</f>
        <v>Normal</v>
      </c>
    </row>
    <row r="1928" spans="1:18" x14ac:dyDescent="0.2">
      <c r="A1928">
        <v>1929</v>
      </c>
      <c r="B1928" s="1">
        <v>45598</v>
      </c>
      <c r="C1928" s="2" t="s">
        <v>37</v>
      </c>
      <c r="D1928" s="2" t="s">
        <v>45</v>
      </c>
      <c r="E1928" t="s">
        <v>25</v>
      </c>
      <c r="F1928">
        <v>1</v>
      </c>
      <c r="G1928" s="12">
        <v>4</v>
      </c>
      <c r="H1928">
        <v>2</v>
      </c>
      <c r="I1928" t="s">
        <v>41</v>
      </c>
      <c r="J1928" t="s">
        <v>23</v>
      </c>
      <c r="K1928" s="4">
        <f>(Table1[[#This Row],[EndTime]]-Table1[[#This Row],[StartTime]])*1440</f>
        <v>119.99999999999989</v>
      </c>
      <c r="L1928" s="5">
        <f>Table1[[#This Row],[Attendees]]/Table1[[#This Row],[Capacity]]</f>
        <v>0.5</v>
      </c>
      <c r="M1928">
        <f>IF(Table1[[#This Row],[Attendees]]&gt;Table1[[#This Row],[Capacity]],1,0)</f>
        <v>0</v>
      </c>
      <c r="N1928" t="str">
        <f>TEXT(Table1[[#This Row],[Date]],"ddd")</f>
        <v>Sat</v>
      </c>
      <c r="O1928" t="str">
        <f>TEXT(Table1[[#This Row],[Date]],"mmm")</f>
        <v>Nov</v>
      </c>
      <c r="P1928" t="str">
        <f>IF(Table1[[#This Row],[Capacity]]&lt;=4,"Small",IF(Table1[[#This Row],[Capacity]]&lt;=8,"Medium","Large"))</f>
        <v>Small</v>
      </c>
      <c r="Q1928" t="str">
        <f>IF(Table1[[#This Row],[Utilization %]]&lt;0.25,"Barely Attended","Normal")</f>
        <v>Normal</v>
      </c>
      <c r="R1928" t="str">
        <f>IF(Table1[[#This Row],[Meeting duration (mins)]]&gt;90,"Long Meeting","Normal")</f>
        <v>Long Meeting</v>
      </c>
    </row>
    <row r="1929" spans="1:18" x14ac:dyDescent="0.2">
      <c r="A1929">
        <v>1930</v>
      </c>
      <c r="B1929" s="1">
        <v>45304</v>
      </c>
      <c r="C1929" s="2" t="s">
        <v>45</v>
      </c>
      <c r="D1929" s="2" t="s">
        <v>31</v>
      </c>
      <c r="E1929" t="s">
        <v>49</v>
      </c>
      <c r="F1929">
        <v>3</v>
      </c>
      <c r="G1929" s="12">
        <v>12</v>
      </c>
      <c r="H1929">
        <v>7</v>
      </c>
      <c r="I1929" t="s">
        <v>39</v>
      </c>
      <c r="J1929" t="s">
        <v>23</v>
      </c>
      <c r="K1929" s="4">
        <f>(Table1[[#This Row],[EndTime]]-Table1[[#This Row],[StartTime]])*1440</f>
        <v>120.00000000000006</v>
      </c>
      <c r="L1929" s="5">
        <f>Table1[[#This Row],[Attendees]]/Table1[[#This Row],[Capacity]]</f>
        <v>0.58333333333333337</v>
      </c>
      <c r="M1929">
        <f>IF(Table1[[#This Row],[Attendees]]&gt;Table1[[#This Row],[Capacity]],1,0)</f>
        <v>0</v>
      </c>
      <c r="N1929" t="str">
        <f>TEXT(Table1[[#This Row],[Date]],"ddd")</f>
        <v>Sat</v>
      </c>
      <c r="O1929" t="str">
        <f>TEXT(Table1[[#This Row],[Date]],"mmm")</f>
        <v>Jan</v>
      </c>
      <c r="P1929" t="str">
        <f>IF(Table1[[#This Row],[Capacity]]&lt;=4,"Small",IF(Table1[[#This Row],[Capacity]]&lt;=8,"Medium","Large"))</f>
        <v>Large</v>
      </c>
      <c r="Q1929" t="str">
        <f>IF(Table1[[#This Row],[Utilization %]]&lt;0.25,"Barely Attended","Normal")</f>
        <v>Normal</v>
      </c>
      <c r="R1929" t="str">
        <f>IF(Table1[[#This Row],[Meeting duration (mins)]]&gt;90,"Long Meeting","Normal")</f>
        <v>Long Meeting</v>
      </c>
    </row>
    <row r="1930" spans="1:18" x14ac:dyDescent="0.2">
      <c r="A1930">
        <v>1931</v>
      </c>
      <c r="B1930" s="1">
        <v>45566</v>
      </c>
      <c r="C1930" s="2" t="s">
        <v>10</v>
      </c>
      <c r="D1930" s="2" t="s">
        <v>33</v>
      </c>
      <c r="E1930" t="s">
        <v>35</v>
      </c>
      <c r="F1930">
        <v>2</v>
      </c>
      <c r="G1930" s="12">
        <v>10</v>
      </c>
      <c r="H1930">
        <v>5</v>
      </c>
      <c r="I1930" t="s">
        <v>22</v>
      </c>
      <c r="J1930" t="s">
        <v>30</v>
      </c>
      <c r="K1930" s="4">
        <f>(Table1[[#This Row],[EndTime]]-Table1[[#This Row],[StartTime]])*1440</f>
        <v>119.99999999999989</v>
      </c>
      <c r="L1930" s="5">
        <f>Table1[[#This Row],[Attendees]]/Table1[[#This Row],[Capacity]]</f>
        <v>0.5</v>
      </c>
      <c r="M1930">
        <f>IF(Table1[[#This Row],[Attendees]]&gt;Table1[[#This Row],[Capacity]],1,0)</f>
        <v>0</v>
      </c>
      <c r="N1930" t="str">
        <f>TEXT(Table1[[#This Row],[Date]],"ddd")</f>
        <v>Tue</v>
      </c>
      <c r="O1930" t="str">
        <f>TEXT(Table1[[#This Row],[Date]],"mmm")</f>
        <v>Oct</v>
      </c>
      <c r="P1930" t="str">
        <f>IF(Table1[[#This Row],[Capacity]]&lt;=4,"Small",IF(Table1[[#This Row],[Capacity]]&lt;=8,"Medium","Large"))</f>
        <v>Large</v>
      </c>
      <c r="Q1930" t="str">
        <f>IF(Table1[[#This Row],[Utilization %]]&lt;0.25,"Barely Attended","Normal")</f>
        <v>Normal</v>
      </c>
      <c r="R1930" t="str">
        <f>IF(Table1[[#This Row],[Meeting duration (mins)]]&gt;90,"Long Meeting","Normal")</f>
        <v>Long Meeting</v>
      </c>
    </row>
    <row r="1931" spans="1:18" x14ac:dyDescent="0.2">
      <c r="A1931">
        <v>1932</v>
      </c>
      <c r="B1931" s="1">
        <v>45593</v>
      </c>
      <c r="C1931" s="2" t="s">
        <v>34</v>
      </c>
      <c r="D1931" s="2" t="s">
        <v>36</v>
      </c>
      <c r="E1931" t="s">
        <v>25</v>
      </c>
      <c r="F1931">
        <v>1</v>
      </c>
      <c r="G1931" s="12">
        <v>4</v>
      </c>
      <c r="H1931">
        <v>1</v>
      </c>
      <c r="I1931" t="s">
        <v>42</v>
      </c>
      <c r="J1931" t="s">
        <v>14</v>
      </c>
      <c r="K1931" s="4">
        <f>(Table1[[#This Row],[EndTime]]-Table1[[#This Row],[StartTime]])*1440</f>
        <v>90</v>
      </c>
      <c r="L1931" s="5">
        <f>Table1[[#This Row],[Attendees]]/Table1[[#This Row],[Capacity]]</f>
        <v>0.25</v>
      </c>
      <c r="M1931">
        <f>IF(Table1[[#This Row],[Attendees]]&gt;Table1[[#This Row],[Capacity]],1,0)</f>
        <v>0</v>
      </c>
      <c r="N1931" t="str">
        <f>TEXT(Table1[[#This Row],[Date]],"ddd")</f>
        <v>Mon</v>
      </c>
      <c r="O1931" t="str">
        <f>TEXT(Table1[[#This Row],[Date]],"mmm")</f>
        <v>Oct</v>
      </c>
      <c r="P1931" t="str">
        <f>IF(Table1[[#This Row],[Capacity]]&lt;=4,"Small",IF(Table1[[#This Row],[Capacity]]&lt;=8,"Medium","Large"))</f>
        <v>Small</v>
      </c>
      <c r="Q1931" t="str">
        <f>IF(Table1[[#This Row],[Utilization %]]&lt;0.25,"Barely Attended","Normal")</f>
        <v>Normal</v>
      </c>
      <c r="R1931" t="str">
        <f>IF(Table1[[#This Row],[Meeting duration (mins)]]&gt;90,"Long Meeting","Normal")</f>
        <v>Normal</v>
      </c>
    </row>
    <row r="1932" spans="1:18" x14ac:dyDescent="0.2">
      <c r="A1932">
        <v>1933</v>
      </c>
      <c r="B1932" s="1">
        <v>45638</v>
      </c>
      <c r="C1932" s="2" t="s">
        <v>26</v>
      </c>
      <c r="D1932" s="2" t="s">
        <v>24</v>
      </c>
      <c r="E1932" t="s">
        <v>35</v>
      </c>
      <c r="F1932">
        <v>2</v>
      </c>
      <c r="G1932" s="12">
        <v>10</v>
      </c>
      <c r="H1932">
        <v>6</v>
      </c>
      <c r="I1932" t="s">
        <v>42</v>
      </c>
      <c r="J1932" t="s">
        <v>40</v>
      </c>
      <c r="K1932" s="4">
        <f>(Table1[[#This Row],[EndTime]]-Table1[[#This Row],[StartTime]])*1440</f>
        <v>120.00000000000006</v>
      </c>
      <c r="L1932" s="5">
        <f>Table1[[#This Row],[Attendees]]/Table1[[#This Row],[Capacity]]</f>
        <v>0.6</v>
      </c>
      <c r="M1932">
        <f>IF(Table1[[#This Row],[Attendees]]&gt;Table1[[#This Row],[Capacity]],1,0)</f>
        <v>0</v>
      </c>
      <c r="N1932" t="str">
        <f>TEXT(Table1[[#This Row],[Date]],"ddd")</f>
        <v>Thu</v>
      </c>
      <c r="O1932" t="str">
        <f>TEXT(Table1[[#This Row],[Date]],"mmm")</f>
        <v>Dec</v>
      </c>
      <c r="P1932" t="str">
        <f>IF(Table1[[#This Row],[Capacity]]&lt;=4,"Small",IF(Table1[[#This Row],[Capacity]]&lt;=8,"Medium","Large"))</f>
        <v>Large</v>
      </c>
      <c r="Q1932" t="str">
        <f>IF(Table1[[#This Row],[Utilization %]]&lt;0.25,"Barely Attended","Normal")</f>
        <v>Normal</v>
      </c>
      <c r="R1932" t="str">
        <f>IF(Table1[[#This Row],[Meeting duration (mins)]]&gt;90,"Long Meeting","Normal")</f>
        <v>Long Meeting</v>
      </c>
    </row>
    <row r="1933" spans="1:18" x14ac:dyDescent="0.2">
      <c r="A1933">
        <v>1934</v>
      </c>
      <c r="B1933" s="1">
        <v>45527</v>
      </c>
      <c r="C1933" s="2" t="s">
        <v>45</v>
      </c>
      <c r="D1933" s="2" t="s">
        <v>33</v>
      </c>
      <c r="E1933" t="s">
        <v>21</v>
      </c>
      <c r="F1933">
        <v>1</v>
      </c>
      <c r="G1933" s="12">
        <v>6</v>
      </c>
      <c r="H1933">
        <v>2</v>
      </c>
      <c r="I1933" t="s">
        <v>41</v>
      </c>
      <c r="J1933" t="s">
        <v>23</v>
      </c>
      <c r="K1933" s="4">
        <f>(Table1[[#This Row],[EndTime]]-Table1[[#This Row],[StartTime]])*1440</f>
        <v>90</v>
      </c>
      <c r="L1933" s="5">
        <f>Table1[[#This Row],[Attendees]]/Table1[[#This Row],[Capacity]]</f>
        <v>0.33333333333333331</v>
      </c>
      <c r="M1933">
        <f>IF(Table1[[#This Row],[Attendees]]&gt;Table1[[#This Row],[Capacity]],1,0)</f>
        <v>0</v>
      </c>
      <c r="N1933" t="str">
        <f>TEXT(Table1[[#This Row],[Date]],"ddd")</f>
        <v>Fri</v>
      </c>
      <c r="O1933" t="str">
        <f>TEXT(Table1[[#This Row],[Date]],"mmm")</f>
        <v>Aug</v>
      </c>
      <c r="P1933" t="str">
        <f>IF(Table1[[#This Row],[Capacity]]&lt;=4,"Small",IF(Table1[[#This Row],[Capacity]]&lt;=8,"Medium","Large"))</f>
        <v>Medium</v>
      </c>
      <c r="Q1933" t="str">
        <f>IF(Table1[[#This Row],[Utilization %]]&lt;0.25,"Barely Attended","Normal")</f>
        <v>Normal</v>
      </c>
      <c r="R1933" t="str">
        <f>IF(Table1[[#This Row],[Meeting duration (mins)]]&gt;90,"Long Meeting","Normal")</f>
        <v>Normal</v>
      </c>
    </row>
    <row r="1934" spans="1:18" x14ac:dyDescent="0.2">
      <c r="A1934">
        <v>1935</v>
      </c>
      <c r="B1934" s="1">
        <v>45500</v>
      </c>
      <c r="C1934" s="2" t="s">
        <v>34</v>
      </c>
      <c r="D1934" s="2" t="s">
        <v>20</v>
      </c>
      <c r="E1934" t="s">
        <v>12</v>
      </c>
      <c r="F1934">
        <v>2</v>
      </c>
      <c r="G1934" s="12">
        <v>8</v>
      </c>
      <c r="H1934">
        <v>2</v>
      </c>
      <c r="I1934" t="s">
        <v>39</v>
      </c>
      <c r="J1934" t="s">
        <v>14</v>
      </c>
      <c r="K1934" s="4">
        <f>(Table1[[#This Row],[EndTime]]-Table1[[#This Row],[StartTime]])*1440</f>
        <v>29.999999999999972</v>
      </c>
      <c r="L1934" s="5">
        <f>Table1[[#This Row],[Attendees]]/Table1[[#This Row],[Capacity]]</f>
        <v>0.25</v>
      </c>
      <c r="M1934">
        <f>IF(Table1[[#This Row],[Attendees]]&gt;Table1[[#This Row],[Capacity]],1,0)</f>
        <v>0</v>
      </c>
      <c r="N1934" t="str">
        <f>TEXT(Table1[[#This Row],[Date]],"ddd")</f>
        <v>Sat</v>
      </c>
      <c r="O1934" t="str">
        <f>TEXT(Table1[[#This Row],[Date]],"mmm")</f>
        <v>Jul</v>
      </c>
      <c r="P1934" t="str">
        <f>IF(Table1[[#This Row],[Capacity]]&lt;=4,"Small",IF(Table1[[#This Row],[Capacity]]&lt;=8,"Medium","Large"))</f>
        <v>Medium</v>
      </c>
      <c r="Q1934" t="str">
        <f>IF(Table1[[#This Row],[Utilization %]]&lt;0.25,"Barely Attended","Normal")</f>
        <v>Normal</v>
      </c>
      <c r="R1934" t="str">
        <f>IF(Table1[[#This Row],[Meeting duration (mins)]]&gt;90,"Long Meeting","Normal")</f>
        <v>Normal</v>
      </c>
    </row>
    <row r="1935" spans="1:18" x14ac:dyDescent="0.2">
      <c r="A1935">
        <v>1936</v>
      </c>
      <c r="B1935" s="1">
        <v>45304</v>
      </c>
      <c r="C1935" s="2" t="s">
        <v>29</v>
      </c>
      <c r="D1935" s="2" t="s">
        <v>16</v>
      </c>
      <c r="E1935" t="s">
        <v>25</v>
      </c>
      <c r="F1935">
        <v>1</v>
      </c>
      <c r="G1935" s="12">
        <v>4</v>
      </c>
      <c r="H1935">
        <v>1</v>
      </c>
      <c r="I1935" t="s">
        <v>42</v>
      </c>
      <c r="J1935" t="s">
        <v>14</v>
      </c>
      <c r="K1935" s="4">
        <f>(Table1[[#This Row],[EndTime]]-Table1[[#This Row],[StartTime]])*1440</f>
        <v>90</v>
      </c>
      <c r="L1935" s="5">
        <f>Table1[[#This Row],[Attendees]]/Table1[[#This Row],[Capacity]]</f>
        <v>0.25</v>
      </c>
      <c r="M1935">
        <f>IF(Table1[[#This Row],[Attendees]]&gt;Table1[[#This Row],[Capacity]],1,0)</f>
        <v>0</v>
      </c>
      <c r="N1935" t="str">
        <f>TEXT(Table1[[#This Row],[Date]],"ddd")</f>
        <v>Sat</v>
      </c>
      <c r="O1935" t="str">
        <f>TEXT(Table1[[#This Row],[Date]],"mmm")</f>
        <v>Jan</v>
      </c>
      <c r="P1935" t="str">
        <f>IF(Table1[[#This Row],[Capacity]]&lt;=4,"Small",IF(Table1[[#This Row],[Capacity]]&lt;=8,"Medium","Large"))</f>
        <v>Small</v>
      </c>
      <c r="Q1935" t="str">
        <f>IF(Table1[[#This Row],[Utilization %]]&lt;0.25,"Barely Attended","Normal")</f>
        <v>Normal</v>
      </c>
      <c r="R1935" t="str">
        <f>IF(Table1[[#This Row],[Meeting duration (mins)]]&gt;90,"Long Meeting","Normal")</f>
        <v>Normal</v>
      </c>
    </row>
    <row r="1936" spans="1:18" x14ac:dyDescent="0.2">
      <c r="A1936">
        <v>1937</v>
      </c>
      <c r="B1936" s="1">
        <v>45387</v>
      </c>
      <c r="C1936" s="2" t="s">
        <v>20</v>
      </c>
      <c r="D1936" s="2" t="s">
        <v>15</v>
      </c>
      <c r="E1936" t="s">
        <v>25</v>
      </c>
      <c r="F1936">
        <v>1</v>
      </c>
      <c r="G1936" s="12">
        <v>4</v>
      </c>
      <c r="H1936">
        <v>6</v>
      </c>
      <c r="I1936" t="s">
        <v>17</v>
      </c>
      <c r="J1936" t="s">
        <v>18</v>
      </c>
      <c r="K1936" s="4">
        <f>(Table1[[#This Row],[EndTime]]-Table1[[#This Row],[StartTime]])*1440</f>
        <v>120.00000000000006</v>
      </c>
      <c r="L1936" s="5">
        <f>Table1[[#This Row],[Attendees]]/Table1[[#This Row],[Capacity]]</f>
        <v>1.5</v>
      </c>
      <c r="M1936">
        <f>IF(Table1[[#This Row],[Attendees]]&gt;Table1[[#This Row],[Capacity]],1,0)</f>
        <v>1</v>
      </c>
      <c r="N1936" t="str">
        <f>TEXT(Table1[[#This Row],[Date]],"ddd")</f>
        <v>Fri</v>
      </c>
      <c r="O1936" t="str">
        <f>TEXT(Table1[[#This Row],[Date]],"mmm")</f>
        <v>Apr</v>
      </c>
      <c r="P1936" t="str">
        <f>IF(Table1[[#This Row],[Capacity]]&lt;=4,"Small",IF(Table1[[#This Row],[Capacity]]&lt;=8,"Medium","Large"))</f>
        <v>Small</v>
      </c>
      <c r="Q1936" t="str">
        <f>IF(Table1[[#This Row],[Utilization %]]&lt;0.25,"Barely Attended","Normal")</f>
        <v>Normal</v>
      </c>
      <c r="R1936" t="str">
        <f>IF(Table1[[#This Row],[Meeting duration (mins)]]&gt;90,"Long Meeting","Normal")</f>
        <v>Long Meeting</v>
      </c>
    </row>
    <row r="1937" spans="1:18" x14ac:dyDescent="0.2">
      <c r="A1937">
        <v>1938</v>
      </c>
      <c r="B1937" s="1">
        <v>45409</v>
      </c>
      <c r="C1937" s="2" t="s">
        <v>32</v>
      </c>
      <c r="D1937" s="2" t="s">
        <v>10</v>
      </c>
      <c r="E1937" t="s">
        <v>35</v>
      </c>
      <c r="F1937">
        <v>2</v>
      </c>
      <c r="G1937" s="12">
        <v>10</v>
      </c>
      <c r="H1937">
        <v>7</v>
      </c>
      <c r="I1937" t="s">
        <v>27</v>
      </c>
      <c r="J1937" t="s">
        <v>14</v>
      </c>
      <c r="K1937" s="4">
        <f>(Table1[[#This Row],[EndTime]]-Table1[[#This Row],[StartTime]])*1440</f>
        <v>60.000000000000107</v>
      </c>
      <c r="L1937" s="5">
        <f>Table1[[#This Row],[Attendees]]/Table1[[#This Row],[Capacity]]</f>
        <v>0.7</v>
      </c>
      <c r="M1937">
        <f>IF(Table1[[#This Row],[Attendees]]&gt;Table1[[#This Row],[Capacity]],1,0)</f>
        <v>0</v>
      </c>
      <c r="N1937" t="str">
        <f>TEXT(Table1[[#This Row],[Date]],"ddd")</f>
        <v>Sat</v>
      </c>
      <c r="O1937" t="str">
        <f>TEXT(Table1[[#This Row],[Date]],"mmm")</f>
        <v>Apr</v>
      </c>
      <c r="P1937" t="str">
        <f>IF(Table1[[#This Row],[Capacity]]&lt;=4,"Small",IF(Table1[[#This Row],[Capacity]]&lt;=8,"Medium","Large"))</f>
        <v>Large</v>
      </c>
      <c r="Q1937" t="str">
        <f>IF(Table1[[#This Row],[Utilization %]]&lt;0.25,"Barely Attended","Normal")</f>
        <v>Normal</v>
      </c>
      <c r="R1937" t="str">
        <f>IF(Table1[[#This Row],[Meeting duration (mins)]]&gt;90,"Long Meeting","Normal")</f>
        <v>Normal</v>
      </c>
    </row>
    <row r="1938" spans="1:18" x14ac:dyDescent="0.2">
      <c r="A1938">
        <v>1939</v>
      </c>
      <c r="B1938" s="1">
        <v>45417</v>
      </c>
      <c r="C1938" s="2" t="s">
        <v>33</v>
      </c>
      <c r="D1938" s="2" t="s">
        <v>24</v>
      </c>
      <c r="E1938" t="s">
        <v>25</v>
      </c>
      <c r="F1938">
        <v>1</v>
      </c>
      <c r="G1938" s="12">
        <v>4</v>
      </c>
      <c r="H1938">
        <v>6</v>
      </c>
      <c r="I1938" t="s">
        <v>42</v>
      </c>
      <c r="J1938" t="s">
        <v>18</v>
      </c>
      <c r="K1938" s="4">
        <f>(Table1[[#This Row],[EndTime]]-Table1[[#This Row],[StartTime]])*1440</f>
        <v>60.000000000000107</v>
      </c>
      <c r="L1938" s="5">
        <f>Table1[[#This Row],[Attendees]]/Table1[[#This Row],[Capacity]]</f>
        <v>1.5</v>
      </c>
      <c r="M1938">
        <f>IF(Table1[[#This Row],[Attendees]]&gt;Table1[[#This Row],[Capacity]],1,0)</f>
        <v>1</v>
      </c>
      <c r="N1938" t="str">
        <f>TEXT(Table1[[#This Row],[Date]],"ddd")</f>
        <v>Sun</v>
      </c>
      <c r="O1938" t="str">
        <f>TEXT(Table1[[#This Row],[Date]],"mmm")</f>
        <v>May</v>
      </c>
      <c r="P1938" t="str">
        <f>IF(Table1[[#This Row],[Capacity]]&lt;=4,"Small",IF(Table1[[#This Row],[Capacity]]&lt;=8,"Medium","Large"))</f>
        <v>Small</v>
      </c>
      <c r="Q1938" t="str">
        <f>IF(Table1[[#This Row],[Utilization %]]&lt;0.25,"Barely Attended","Normal")</f>
        <v>Normal</v>
      </c>
      <c r="R1938" t="str">
        <f>IF(Table1[[#This Row],[Meeting duration (mins)]]&gt;90,"Long Meeting","Normal")</f>
        <v>Normal</v>
      </c>
    </row>
    <row r="1939" spans="1:18" x14ac:dyDescent="0.2">
      <c r="A1939">
        <v>1940</v>
      </c>
      <c r="B1939" s="1">
        <v>45648</v>
      </c>
      <c r="C1939" s="2" t="s">
        <v>33</v>
      </c>
      <c r="D1939" s="2" t="s">
        <v>46</v>
      </c>
      <c r="E1939" t="s">
        <v>49</v>
      </c>
      <c r="F1939">
        <v>3</v>
      </c>
      <c r="G1939" s="12">
        <v>12</v>
      </c>
      <c r="H1939">
        <v>5</v>
      </c>
      <c r="I1939" t="s">
        <v>42</v>
      </c>
      <c r="J1939" t="s">
        <v>30</v>
      </c>
      <c r="K1939" s="4">
        <f>(Table1[[#This Row],[EndTime]]-Table1[[#This Row],[StartTime]])*1440</f>
        <v>90</v>
      </c>
      <c r="L1939" s="5">
        <f>Table1[[#This Row],[Attendees]]/Table1[[#This Row],[Capacity]]</f>
        <v>0.41666666666666669</v>
      </c>
      <c r="M1939">
        <f>IF(Table1[[#This Row],[Attendees]]&gt;Table1[[#This Row],[Capacity]],1,0)</f>
        <v>0</v>
      </c>
      <c r="N1939" t="str">
        <f>TEXT(Table1[[#This Row],[Date]],"ddd")</f>
        <v>Sun</v>
      </c>
      <c r="O1939" t="str">
        <f>TEXT(Table1[[#This Row],[Date]],"mmm")</f>
        <v>Dec</v>
      </c>
      <c r="P1939" t="str">
        <f>IF(Table1[[#This Row],[Capacity]]&lt;=4,"Small",IF(Table1[[#This Row],[Capacity]]&lt;=8,"Medium","Large"))</f>
        <v>Large</v>
      </c>
      <c r="Q1939" t="str">
        <f>IF(Table1[[#This Row],[Utilization %]]&lt;0.25,"Barely Attended","Normal")</f>
        <v>Normal</v>
      </c>
      <c r="R1939" t="str">
        <f>IF(Table1[[#This Row],[Meeting duration (mins)]]&gt;90,"Long Meeting","Normal")</f>
        <v>Normal</v>
      </c>
    </row>
    <row r="1940" spans="1:18" x14ac:dyDescent="0.2">
      <c r="A1940">
        <v>1941</v>
      </c>
      <c r="B1940" s="1">
        <v>45506</v>
      </c>
      <c r="C1940" s="2" t="s">
        <v>20</v>
      </c>
      <c r="D1940" s="2" t="s">
        <v>44</v>
      </c>
      <c r="E1940" t="s">
        <v>21</v>
      </c>
      <c r="F1940">
        <v>1</v>
      </c>
      <c r="G1940" s="12">
        <v>6</v>
      </c>
      <c r="H1940">
        <v>6</v>
      </c>
      <c r="I1940" t="s">
        <v>39</v>
      </c>
      <c r="J1940" t="s">
        <v>18</v>
      </c>
      <c r="K1940" s="4">
        <f>(Table1[[#This Row],[EndTime]]-Table1[[#This Row],[StartTime]])*1440</f>
        <v>90</v>
      </c>
      <c r="L1940" s="5">
        <f>Table1[[#This Row],[Attendees]]/Table1[[#This Row],[Capacity]]</f>
        <v>1</v>
      </c>
      <c r="M1940">
        <f>IF(Table1[[#This Row],[Attendees]]&gt;Table1[[#This Row],[Capacity]],1,0)</f>
        <v>0</v>
      </c>
      <c r="N1940" t="str">
        <f>TEXT(Table1[[#This Row],[Date]],"ddd")</f>
        <v>Fri</v>
      </c>
      <c r="O1940" t="str">
        <f>TEXT(Table1[[#This Row],[Date]],"mmm")</f>
        <v>Aug</v>
      </c>
      <c r="P1940" t="str">
        <f>IF(Table1[[#This Row],[Capacity]]&lt;=4,"Small",IF(Table1[[#This Row],[Capacity]]&lt;=8,"Medium","Large"))</f>
        <v>Medium</v>
      </c>
      <c r="Q1940" t="str">
        <f>IF(Table1[[#This Row],[Utilization %]]&lt;0.25,"Barely Attended","Normal")</f>
        <v>Normal</v>
      </c>
      <c r="R1940" t="str">
        <f>IF(Table1[[#This Row],[Meeting duration (mins)]]&gt;90,"Long Meeting","Normal")</f>
        <v>Normal</v>
      </c>
    </row>
    <row r="1941" spans="1:18" x14ac:dyDescent="0.2">
      <c r="A1941">
        <v>1942</v>
      </c>
      <c r="B1941" s="1">
        <v>45618</v>
      </c>
      <c r="C1941" s="2" t="s">
        <v>26</v>
      </c>
      <c r="D1941" s="2" t="s">
        <v>11</v>
      </c>
      <c r="E1941" t="s">
        <v>38</v>
      </c>
      <c r="F1941">
        <v>3</v>
      </c>
      <c r="G1941" s="12">
        <v>16</v>
      </c>
      <c r="H1941">
        <v>17</v>
      </c>
      <c r="I1941" t="s">
        <v>17</v>
      </c>
      <c r="J1941" t="s">
        <v>14</v>
      </c>
      <c r="K1941" s="4">
        <f>(Table1[[#This Row],[EndTime]]-Table1[[#This Row],[StartTime]])*1440</f>
        <v>30.000000000000053</v>
      </c>
      <c r="L1941" s="5">
        <f>Table1[[#This Row],[Attendees]]/Table1[[#This Row],[Capacity]]</f>
        <v>1.0625</v>
      </c>
      <c r="M1941">
        <f>IF(Table1[[#This Row],[Attendees]]&gt;Table1[[#This Row],[Capacity]],1,0)</f>
        <v>1</v>
      </c>
      <c r="N1941" t="str">
        <f>TEXT(Table1[[#This Row],[Date]],"ddd")</f>
        <v>Fri</v>
      </c>
      <c r="O1941" t="str">
        <f>TEXT(Table1[[#This Row],[Date]],"mmm")</f>
        <v>Nov</v>
      </c>
      <c r="P1941" t="str">
        <f>IF(Table1[[#This Row],[Capacity]]&lt;=4,"Small",IF(Table1[[#This Row],[Capacity]]&lt;=8,"Medium","Large"))</f>
        <v>Large</v>
      </c>
      <c r="Q1941" t="str">
        <f>IF(Table1[[#This Row],[Utilization %]]&lt;0.25,"Barely Attended","Normal")</f>
        <v>Normal</v>
      </c>
      <c r="R1941" t="str">
        <f>IF(Table1[[#This Row],[Meeting duration (mins)]]&gt;90,"Long Meeting","Normal")</f>
        <v>Normal</v>
      </c>
    </row>
    <row r="1942" spans="1:18" x14ac:dyDescent="0.2">
      <c r="A1942">
        <v>1943</v>
      </c>
      <c r="B1942" s="1">
        <v>45517</v>
      </c>
      <c r="C1942" s="2" t="s">
        <v>16</v>
      </c>
      <c r="D1942" s="2" t="s">
        <v>10</v>
      </c>
      <c r="E1942" t="s">
        <v>49</v>
      </c>
      <c r="F1942">
        <v>3</v>
      </c>
      <c r="G1942" s="12">
        <v>12</v>
      </c>
      <c r="H1942">
        <v>12</v>
      </c>
      <c r="I1942" t="s">
        <v>17</v>
      </c>
      <c r="J1942" t="s">
        <v>14</v>
      </c>
      <c r="K1942" s="4">
        <f>(Table1[[#This Row],[EndTime]]-Table1[[#This Row],[StartTime]])*1440</f>
        <v>30.000000000000053</v>
      </c>
      <c r="L1942" s="5">
        <f>Table1[[#This Row],[Attendees]]/Table1[[#This Row],[Capacity]]</f>
        <v>1</v>
      </c>
      <c r="M1942">
        <f>IF(Table1[[#This Row],[Attendees]]&gt;Table1[[#This Row],[Capacity]],1,0)</f>
        <v>0</v>
      </c>
      <c r="N1942" t="str">
        <f>TEXT(Table1[[#This Row],[Date]],"ddd")</f>
        <v>Tue</v>
      </c>
      <c r="O1942" t="str">
        <f>TEXT(Table1[[#This Row],[Date]],"mmm")</f>
        <v>Aug</v>
      </c>
      <c r="P1942" t="str">
        <f>IF(Table1[[#This Row],[Capacity]]&lt;=4,"Small",IF(Table1[[#This Row],[Capacity]]&lt;=8,"Medium","Large"))</f>
        <v>Large</v>
      </c>
      <c r="Q1942" t="str">
        <f>IF(Table1[[#This Row],[Utilization %]]&lt;0.25,"Barely Attended","Normal")</f>
        <v>Normal</v>
      </c>
      <c r="R1942" t="str">
        <f>IF(Table1[[#This Row],[Meeting duration (mins)]]&gt;90,"Long Meeting","Normal")</f>
        <v>Normal</v>
      </c>
    </row>
    <row r="1943" spans="1:18" x14ac:dyDescent="0.2">
      <c r="A1943">
        <v>1944</v>
      </c>
      <c r="B1943" s="1">
        <v>45400</v>
      </c>
      <c r="C1943" s="2" t="s">
        <v>15</v>
      </c>
      <c r="D1943" s="2" t="s">
        <v>16</v>
      </c>
      <c r="E1943" t="s">
        <v>21</v>
      </c>
      <c r="F1943">
        <v>1</v>
      </c>
      <c r="G1943" s="12">
        <v>6</v>
      </c>
      <c r="H1943">
        <v>2</v>
      </c>
      <c r="I1943" t="s">
        <v>22</v>
      </c>
      <c r="J1943" t="s">
        <v>40</v>
      </c>
      <c r="K1943" s="4">
        <f>(Table1[[#This Row],[EndTime]]-Table1[[#This Row],[StartTime]])*1440</f>
        <v>119.99999999999997</v>
      </c>
      <c r="L1943" s="5">
        <f>Table1[[#This Row],[Attendees]]/Table1[[#This Row],[Capacity]]</f>
        <v>0.33333333333333331</v>
      </c>
      <c r="M1943">
        <f>IF(Table1[[#This Row],[Attendees]]&gt;Table1[[#This Row],[Capacity]],1,0)</f>
        <v>0</v>
      </c>
      <c r="N1943" t="str">
        <f>TEXT(Table1[[#This Row],[Date]],"ddd")</f>
        <v>Thu</v>
      </c>
      <c r="O1943" t="str">
        <f>TEXT(Table1[[#This Row],[Date]],"mmm")</f>
        <v>Apr</v>
      </c>
      <c r="P1943" t="str">
        <f>IF(Table1[[#This Row],[Capacity]]&lt;=4,"Small",IF(Table1[[#This Row],[Capacity]]&lt;=8,"Medium","Large"))</f>
        <v>Medium</v>
      </c>
      <c r="Q1943" t="str">
        <f>IF(Table1[[#This Row],[Utilization %]]&lt;0.25,"Barely Attended","Normal")</f>
        <v>Normal</v>
      </c>
      <c r="R1943" t="str">
        <f>IF(Table1[[#This Row],[Meeting duration (mins)]]&gt;90,"Long Meeting","Normal")</f>
        <v>Long Meeting</v>
      </c>
    </row>
    <row r="1944" spans="1:18" x14ac:dyDescent="0.2">
      <c r="A1944">
        <v>1945</v>
      </c>
      <c r="B1944" s="1">
        <v>45517</v>
      </c>
      <c r="C1944" s="2" t="s">
        <v>43</v>
      </c>
      <c r="D1944" s="2" t="s">
        <v>44</v>
      </c>
      <c r="E1944" t="s">
        <v>49</v>
      </c>
      <c r="F1944">
        <v>3</v>
      </c>
      <c r="G1944" s="12">
        <v>12</v>
      </c>
      <c r="H1944">
        <v>4</v>
      </c>
      <c r="I1944" t="s">
        <v>17</v>
      </c>
      <c r="J1944" t="s">
        <v>28</v>
      </c>
      <c r="K1944" s="4">
        <f>(Table1[[#This Row],[EndTime]]-Table1[[#This Row],[StartTime]])*1440</f>
        <v>59.999999999999943</v>
      </c>
      <c r="L1944" s="5">
        <f>Table1[[#This Row],[Attendees]]/Table1[[#This Row],[Capacity]]</f>
        <v>0.33333333333333331</v>
      </c>
      <c r="M1944">
        <f>IF(Table1[[#This Row],[Attendees]]&gt;Table1[[#This Row],[Capacity]],1,0)</f>
        <v>0</v>
      </c>
      <c r="N1944" t="str">
        <f>TEXT(Table1[[#This Row],[Date]],"ddd")</f>
        <v>Tue</v>
      </c>
      <c r="O1944" t="str">
        <f>TEXT(Table1[[#This Row],[Date]],"mmm")</f>
        <v>Aug</v>
      </c>
      <c r="P1944" t="str">
        <f>IF(Table1[[#This Row],[Capacity]]&lt;=4,"Small",IF(Table1[[#This Row],[Capacity]]&lt;=8,"Medium","Large"))</f>
        <v>Large</v>
      </c>
      <c r="Q1944" t="str">
        <f>IF(Table1[[#This Row],[Utilization %]]&lt;0.25,"Barely Attended","Normal")</f>
        <v>Normal</v>
      </c>
      <c r="R1944" t="str">
        <f>IF(Table1[[#This Row],[Meeting duration (mins)]]&gt;90,"Long Meeting","Normal")</f>
        <v>Normal</v>
      </c>
    </row>
    <row r="1945" spans="1:18" x14ac:dyDescent="0.2">
      <c r="A1945">
        <v>1946</v>
      </c>
      <c r="B1945" s="1">
        <v>45447</v>
      </c>
      <c r="C1945" s="2" t="s">
        <v>34</v>
      </c>
      <c r="D1945" s="2" t="s">
        <v>44</v>
      </c>
      <c r="E1945" t="s">
        <v>21</v>
      </c>
      <c r="F1945">
        <v>1</v>
      </c>
      <c r="G1945" s="12">
        <v>6</v>
      </c>
      <c r="H1945">
        <v>6</v>
      </c>
      <c r="I1945" t="s">
        <v>13</v>
      </c>
      <c r="J1945" t="s">
        <v>40</v>
      </c>
      <c r="K1945" s="4">
        <f>(Table1[[#This Row],[EndTime]]-Table1[[#This Row],[StartTime]])*1440</f>
        <v>119.99999999999997</v>
      </c>
      <c r="L1945" s="5">
        <f>Table1[[#This Row],[Attendees]]/Table1[[#This Row],[Capacity]]</f>
        <v>1</v>
      </c>
      <c r="M1945">
        <f>IF(Table1[[#This Row],[Attendees]]&gt;Table1[[#This Row],[Capacity]],1,0)</f>
        <v>0</v>
      </c>
      <c r="N1945" t="str">
        <f>TEXT(Table1[[#This Row],[Date]],"ddd")</f>
        <v>Tue</v>
      </c>
      <c r="O1945" t="str">
        <f>TEXT(Table1[[#This Row],[Date]],"mmm")</f>
        <v>Jun</v>
      </c>
      <c r="P1945" t="str">
        <f>IF(Table1[[#This Row],[Capacity]]&lt;=4,"Small",IF(Table1[[#This Row],[Capacity]]&lt;=8,"Medium","Large"))</f>
        <v>Medium</v>
      </c>
      <c r="Q1945" t="str">
        <f>IF(Table1[[#This Row],[Utilization %]]&lt;0.25,"Barely Attended","Normal")</f>
        <v>Normal</v>
      </c>
      <c r="R1945" t="str">
        <f>IF(Table1[[#This Row],[Meeting duration (mins)]]&gt;90,"Long Meeting","Normal")</f>
        <v>Long Meeting</v>
      </c>
    </row>
    <row r="1946" spans="1:18" x14ac:dyDescent="0.2">
      <c r="A1946">
        <v>1947</v>
      </c>
      <c r="B1946" s="1">
        <v>45443</v>
      </c>
      <c r="C1946" s="2" t="s">
        <v>16</v>
      </c>
      <c r="D1946" s="2" t="s">
        <v>10</v>
      </c>
      <c r="E1946" t="s">
        <v>49</v>
      </c>
      <c r="F1946">
        <v>3</v>
      </c>
      <c r="G1946" s="12">
        <v>12</v>
      </c>
      <c r="H1946">
        <v>11</v>
      </c>
      <c r="I1946" t="s">
        <v>41</v>
      </c>
      <c r="J1946" t="s">
        <v>40</v>
      </c>
      <c r="K1946" s="4">
        <f>(Table1[[#This Row],[EndTime]]-Table1[[#This Row],[StartTime]])*1440</f>
        <v>30.000000000000053</v>
      </c>
      <c r="L1946" s="5">
        <f>Table1[[#This Row],[Attendees]]/Table1[[#This Row],[Capacity]]</f>
        <v>0.91666666666666663</v>
      </c>
      <c r="M1946">
        <f>IF(Table1[[#This Row],[Attendees]]&gt;Table1[[#This Row],[Capacity]],1,0)</f>
        <v>0</v>
      </c>
      <c r="N1946" t="str">
        <f>TEXT(Table1[[#This Row],[Date]],"ddd")</f>
        <v>Fri</v>
      </c>
      <c r="O1946" t="str">
        <f>TEXT(Table1[[#This Row],[Date]],"mmm")</f>
        <v>May</v>
      </c>
      <c r="P1946" t="str">
        <f>IF(Table1[[#This Row],[Capacity]]&lt;=4,"Small",IF(Table1[[#This Row],[Capacity]]&lt;=8,"Medium","Large"))</f>
        <v>Large</v>
      </c>
      <c r="Q1946" t="str">
        <f>IF(Table1[[#This Row],[Utilization %]]&lt;0.25,"Barely Attended","Normal")</f>
        <v>Normal</v>
      </c>
      <c r="R1946" t="str">
        <f>IF(Table1[[#This Row],[Meeting duration (mins)]]&gt;90,"Long Meeting","Normal")</f>
        <v>Normal</v>
      </c>
    </row>
    <row r="1947" spans="1:18" x14ac:dyDescent="0.2">
      <c r="A1947">
        <v>1948</v>
      </c>
      <c r="B1947" s="1">
        <v>45322</v>
      </c>
      <c r="C1947" s="2" t="s">
        <v>20</v>
      </c>
      <c r="D1947" s="2" t="s">
        <v>44</v>
      </c>
      <c r="E1947" t="s">
        <v>38</v>
      </c>
      <c r="F1947">
        <v>3</v>
      </c>
      <c r="G1947" s="12">
        <v>16</v>
      </c>
      <c r="H1947">
        <v>9</v>
      </c>
      <c r="I1947" t="s">
        <v>39</v>
      </c>
      <c r="J1947" t="s">
        <v>28</v>
      </c>
      <c r="K1947" s="4">
        <f>(Table1[[#This Row],[EndTime]]-Table1[[#This Row],[StartTime]])*1440</f>
        <v>90</v>
      </c>
      <c r="L1947" s="5">
        <f>Table1[[#This Row],[Attendees]]/Table1[[#This Row],[Capacity]]</f>
        <v>0.5625</v>
      </c>
      <c r="M1947">
        <f>IF(Table1[[#This Row],[Attendees]]&gt;Table1[[#This Row],[Capacity]],1,0)</f>
        <v>0</v>
      </c>
      <c r="N1947" t="str">
        <f>TEXT(Table1[[#This Row],[Date]],"ddd")</f>
        <v>Wed</v>
      </c>
      <c r="O1947" t="str">
        <f>TEXT(Table1[[#This Row],[Date]],"mmm")</f>
        <v>Jan</v>
      </c>
      <c r="P1947" t="str">
        <f>IF(Table1[[#This Row],[Capacity]]&lt;=4,"Small",IF(Table1[[#This Row],[Capacity]]&lt;=8,"Medium","Large"))</f>
        <v>Large</v>
      </c>
      <c r="Q1947" t="str">
        <f>IF(Table1[[#This Row],[Utilization %]]&lt;0.25,"Barely Attended","Normal")</f>
        <v>Normal</v>
      </c>
      <c r="R1947" t="str">
        <f>IF(Table1[[#This Row],[Meeting duration (mins)]]&gt;90,"Long Meeting","Normal")</f>
        <v>Normal</v>
      </c>
    </row>
    <row r="1948" spans="1:18" x14ac:dyDescent="0.2">
      <c r="A1948">
        <v>1949</v>
      </c>
      <c r="B1948" s="1">
        <v>45601</v>
      </c>
      <c r="C1948" s="2" t="s">
        <v>33</v>
      </c>
      <c r="D1948" s="2" t="s">
        <v>24</v>
      </c>
      <c r="E1948" t="s">
        <v>35</v>
      </c>
      <c r="F1948">
        <v>2</v>
      </c>
      <c r="G1948" s="12">
        <v>10</v>
      </c>
      <c r="H1948">
        <v>4</v>
      </c>
      <c r="I1948" t="s">
        <v>27</v>
      </c>
      <c r="J1948" t="s">
        <v>30</v>
      </c>
      <c r="K1948" s="4">
        <f>(Table1[[#This Row],[EndTime]]-Table1[[#This Row],[StartTime]])*1440</f>
        <v>60.000000000000107</v>
      </c>
      <c r="L1948" s="5">
        <f>Table1[[#This Row],[Attendees]]/Table1[[#This Row],[Capacity]]</f>
        <v>0.4</v>
      </c>
      <c r="M1948">
        <f>IF(Table1[[#This Row],[Attendees]]&gt;Table1[[#This Row],[Capacity]],1,0)</f>
        <v>0</v>
      </c>
      <c r="N1948" t="str">
        <f>TEXT(Table1[[#This Row],[Date]],"ddd")</f>
        <v>Tue</v>
      </c>
      <c r="O1948" t="str">
        <f>TEXT(Table1[[#This Row],[Date]],"mmm")</f>
        <v>Nov</v>
      </c>
      <c r="P1948" t="str">
        <f>IF(Table1[[#This Row],[Capacity]]&lt;=4,"Small",IF(Table1[[#This Row],[Capacity]]&lt;=8,"Medium","Large"))</f>
        <v>Large</v>
      </c>
      <c r="Q1948" t="str">
        <f>IF(Table1[[#This Row],[Utilization %]]&lt;0.25,"Barely Attended","Normal")</f>
        <v>Normal</v>
      </c>
      <c r="R1948" t="str">
        <f>IF(Table1[[#This Row],[Meeting duration (mins)]]&gt;90,"Long Meeting","Normal")</f>
        <v>Normal</v>
      </c>
    </row>
    <row r="1949" spans="1:18" x14ac:dyDescent="0.2">
      <c r="A1949">
        <v>1950</v>
      </c>
      <c r="B1949" s="1">
        <v>45360</v>
      </c>
      <c r="C1949" s="2" t="s">
        <v>29</v>
      </c>
      <c r="D1949" s="2" t="s">
        <v>10</v>
      </c>
      <c r="E1949" t="s">
        <v>12</v>
      </c>
      <c r="F1949">
        <v>2</v>
      </c>
      <c r="G1949" s="12">
        <v>8</v>
      </c>
      <c r="H1949">
        <v>6</v>
      </c>
      <c r="I1949" t="s">
        <v>27</v>
      </c>
      <c r="J1949" t="s">
        <v>28</v>
      </c>
      <c r="K1949" s="4">
        <f>(Table1[[#This Row],[EndTime]]-Table1[[#This Row],[StartTime]])*1440</f>
        <v>120.00000000000006</v>
      </c>
      <c r="L1949" s="5">
        <f>Table1[[#This Row],[Attendees]]/Table1[[#This Row],[Capacity]]</f>
        <v>0.75</v>
      </c>
      <c r="M1949">
        <f>IF(Table1[[#This Row],[Attendees]]&gt;Table1[[#This Row],[Capacity]],1,0)</f>
        <v>0</v>
      </c>
      <c r="N1949" t="str">
        <f>TEXT(Table1[[#This Row],[Date]],"ddd")</f>
        <v>Sat</v>
      </c>
      <c r="O1949" t="str">
        <f>TEXT(Table1[[#This Row],[Date]],"mmm")</f>
        <v>Mar</v>
      </c>
      <c r="P1949" t="str">
        <f>IF(Table1[[#This Row],[Capacity]]&lt;=4,"Small",IF(Table1[[#This Row],[Capacity]]&lt;=8,"Medium","Large"))</f>
        <v>Medium</v>
      </c>
      <c r="Q1949" t="str">
        <f>IF(Table1[[#This Row],[Utilization %]]&lt;0.25,"Barely Attended","Normal")</f>
        <v>Normal</v>
      </c>
      <c r="R1949" t="str">
        <f>IF(Table1[[#This Row],[Meeting duration (mins)]]&gt;90,"Long Meeting","Normal")</f>
        <v>Long Meeting</v>
      </c>
    </row>
    <row r="1950" spans="1:18" x14ac:dyDescent="0.2">
      <c r="A1950">
        <v>1951</v>
      </c>
      <c r="B1950" s="1">
        <v>45632</v>
      </c>
      <c r="C1950" s="2" t="s">
        <v>45</v>
      </c>
      <c r="D1950" s="2" t="s">
        <v>11</v>
      </c>
      <c r="E1950" t="s">
        <v>12</v>
      </c>
      <c r="F1950">
        <v>2</v>
      </c>
      <c r="G1950" s="12">
        <v>8</v>
      </c>
      <c r="H1950">
        <v>7</v>
      </c>
      <c r="I1950" t="s">
        <v>13</v>
      </c>
      <c r="J1950" t="s">
        <v>23</v>
      </c>
      <c r="K1950" s="4">
        <f>(Table1[[#This Row],[EndTime]]-Table1[[#This Row],[StartTime]])*1440</f>
        <v>60.000000000000107</v>
      </c>
      <c r="L1950" s="5">
        <f>Table1[[#This Row],[Attendees]]/Table1[[#This Row],[Capacity]]</f>
        <v>0.875</v>
      </c>
      <c r="M1950">
        <f>IF(Table1[[#This Row],[Attendees]]&gt;Table1[[#This Row],[Capacity]],1,0)</f>
        <v>0</v>
      </c>
      <c r="N1950" t="str">
        <f>TEXT(Table1[[#This Row],[Date]],"ddd")</f>
        <v>Fri</v>
      </c>
      <c r="O1950" t="str">
        <f>TEXT(Table1[[#This Row],[Date]],"mmm")</f>
        <v>Dec</v>
      </c>
      <c r="P1950" t="str">
        <f>IF(Table1[[#This Row],[Capacity]]&lt;=4,"Small",IF(Table1[[#This Row],[Capacity]]&lt;=8,"Medium","Large"))</f>
        <v>Medium</v>
      </c>
      <c r="Q1950" t="str">
        <f>IF(Table1[[#This Row],[Utilization %]]&lt;0.25,"Barely Attended","Normal")</f>
        <v>Normal</v>
      </c>
      <c r="R1950" t="str">
        <f>IF(Table1[[#This Row],[Meeting duration (mins)]]&gt;90,"Long Meeting","Normal")</f>
        <v>Normal</v>
      </c>
    </row>
    <row r="1951" spans="1:18" x14ac:dyDescent="0.2">
      <c r="A1951">
        <v>1952</v>
      </c>
      <c r="B1951" s="1">
        <v>45318</v>
      </c>
      <c r="C1951" s="2" t="s">
        <v>45</v>
      </c>
      <c r="D1951" s="2" t="s">
        <v>31</v>
      </c>
      <c r="E1951" t="s">
        <v>12</v>
      </c>
      <c r="F1951">
        <v>2</v>
      </c>
      <c r="G1951" s="12">
        <v>8</v>
      </c>
      <c r="H1951">
        <v>7</v>
      </c>
      <c r="I1951" t="s">
        <v>27</v>
      </c>
      <c r="J1951" t="s">
        <v>14</v>
      </c>
      <c r="K1951" s="4">
        <f>(Table1[[#This Row],[EndTime]]-Table1[[#This Row],[StartTime]])*1440</f>
        <v>120.00000000000006</v>
      </c>
      <c r="L1951" s="5">
        <f>Table1[[#This Row],[Attendees]]/Table1[[#This Row],[Capacity]]</f>
        <v>0.875</v>
      </c>
      <c r="M1951">
        <f>IF(Table1[[#This Row],[Attendees]]&gt;Table1[[#This Row],[Capacity]],1,0)</f>
        <v>0</v>
      </c>
      <c r="N1951" t="str">
        <f>TEXT(Table1[[#This Row],[Date]],"ddd")</f>
        <v>Sat</v>
      </c>
      <c r="O1951" t="str">
        <f>TEXT(Table1[[#This Row],[Date]],"mmm")</f>
        <v>Jan</v>
      </c>
      <c r="P1951" t="str">
        <f>IF(Table1[[#This Row],[Capacity]]&lt;=4,"Small",IF(Table1[[#This Row],[Capacity]]&lt;=8,"Medium","Large"))</f>
        <v>Medium</v>
      </c>
      <c r="Q1951" t="str">
        <f>IF(Table1[[#This Row],[Utilization %]]&lt;0.25,"Barely Attended","Normal")</f>
        <v>Normal</v>
      </c>
      <c r="R1951" t="str">
        <f>IF(Table1[[#This Row],[Meeting duration (mins)]]&gt;90,"Long Meeting","Normal")</f>
        <v>Long Meeting</v>
      </c>
    </row>
    <row r="1952" spans="1:18" x14ac:dyDescent="0.2">
      <c r="A1952">
        <v>1953</v>
      </c>
      <c r="B1952" s="1">
        <v>45536</v>
      </c>
      <c r="C1952" s="2" t="s">
        <v>26</v>
      </c>
      <c r="D1952" s="2" t="s">
        <v>24</v>
      </c>
      <c r="E1952" t="s">
        <v>49</v>
      </c>
      <c r="F1952">
        <v>3</v>
      </c>
      <c r="G1952" s="12">
        <v>12</v>
      </c>
      <c r="H1952">
        <v>9</v>
      </c>
      <c r="I1952" t="s">
        <v>27</v>
      </c>
      <c r="J1952" t="s">
        <v>18</v>
      </c>
      <c r="K1952" s="4">
        <f>(Table1[[#This Row],[EndTime]]-Table1[[#This Row],[StartTime]])*1440</f>
        <v>120.00000000000006</v>
      </c>
      <c r="L1952" s="5">
        <f>Table1[[#This Row],[Attendees]]/Table1[[#This Row],[Capacity]]</f>
        <v>0.75</v>
      </c>
      <c r="M1952">
        <f>IF(Table1[[#This Row],[Attendees]]&gt;Table1[[#This Row],[Capacity]],1,0)</f>
        <v>0</v>
      </c>
      <c r="N1952" t="str">
        <f>TEXT(Table1[[#This Row],[Date]],"ddd")</f>
        <v>Sun</v>
      </c>
      <c r="O1952" t="str">
        <f>TEXT(Table1[[#This Row],[Date]],"mmm")</f>
        <v>Sep</v>
      </c>
      <c r="P1952" t="str">
        <f>IF(Table1[[#This Row],[Capacity]]&lt;=4,"Small",IF(Table1[[#This Row],[Capacity]]&lt;=8,"Medium","Large"))</f>
        <v>Large</v>
      </c>
      <c r="Q1952" t="str">
        <f>IF(Table1[[#This Row],[Utilization %]]&lt;0.25,"Barely Attended","Normal")</f>
        <v>Normal</v>
      </c>
      <c r="R1952" t="str">
        <f>IF(Table1[[#This Row],[Meeting duration (mins)]]&gt;90,"Long Meeting","Normal")</f>
        <v>Long Meeting</v>
      </c>
    </row>
    <row r="1953" spans="1:18" x14ac:dyDescent="0.2">
      <c r="A1953">
        <v>1954</v>
      </c>
      <c r="B1953" s="1">
        <v>45620</v>
      </c>
      <c r="C1953" s="2" t="s">
        <v>37</v>
      </c>
      <c r="D1953" s="2" t="s">
        <v>32</v>
      </c>
      <c r="E1953" t="s">
        <v>49</v>
      </c>
      <c r="F1953">
        <v>3</v>
      </c>
      <c r="G1953" s="12">
        <v>12</v>
      </c>
      <c r="H1953">
        <v>12</v>
      </c>
      <c r="I1953" t="s">
        <v>22</v>
      </c>
      <c r="J1953" t="s">
        <v>14</v>
      </c>
      <c r="K1953" s="4">
        <f>(Table1[[#This Row],[EndTime]]-Table1[[#This Row],[StartTime]])*1440</f>
        <v>29.999999999999893</v>
      </c>
      <c r="L1953" s="5">
        <f>Table1[[#This Row],[Attendees]]/Table1[[#This Row],[Capacity]]</f>
        <v>1</v>
      </c>
      <c r="M1953">
        <f>IF(Table1[[#This Row],[Attendees]]&gt;Table1[[#This Row],[Capacity]],1,0)</f>
        <v>0</v>
      </c>
      <c r="N1953" t="str">
        <f>TEXT(Table1[[#This Row],[Date]],"ddd")</f>
        <v>Sun</v>
      </c>
      <c r="O1953" t="str">
        <f>TEXT(Table1[[#This Row],[Date]],"mmm")</f>
        <v>Nov</v>
      </c>
      <c r="P1953" t="str">
        <f>IF(Table1[[#This Row],[Capacity]]&lt;=4,"Small",IF(Table1[[#This Row],[Capacity]]&lt;=8,"Medium","Large"))</f>
        <v>Large</v>
      </c>
      <c r="Q1953" t="str">
        <f>IF(Table1[[#This Row],[Utilization %]]&lt;0.25,"Barely Attended","Normal")</f>
        <v>Normal</v>
      </c>
      <c r="R1953" t="str">
        <f>IF(Table1[[#This Row],[Meeting duration (mins)]]&gt;90,"Long Meeting","Normal")</f>
        <v>Normal</v>
      </c>
    </row>
    <row r="1954" spans="1:18" x14ac:dyDescent="0.2">
      <c r="A1954">
        <v>1955</v>
      </c>
      <c r="B1954" s="1">
        <v>45480</v>
      </c>
      <c r="C1954" s="2" t="s">
        <v>47</v>
      </c>
      <c r="D1954" s="2" t="s">
        <v>43</v>
      </c>
      <c r="E1954" t="s">
        <v>12</v>
      </c>
      <c r="F1954">
        <v>2</v>
      </c>
      <c r="G1954" s="12">
        <v>8</v>
      </c>
      <c r="H1954">
        <v>4</v>
      </c>
      <c r="I1954" t="s">
        <v>41</v>
      </c>
      <c r="J1954" t="s">
        <v>23</v>
      </c>
      <c r="K1954" s="4">
        <f>(Table1[[#This Row],[EndTime]]-Table1[[#This Row],[StartTime]])*1440</f>
        <v>90</v>
      </c>
      <c r="L1954" s="5">
        <f>Table1[[#This Row],[Attendees]]/Table1[[#This Row],[Capacity]]</f>
        <v>0.5</v>
      </c>
      <c r="M1954">
        <f>IF(Table1[[#This Row],[Attendees]]&gt;Table1[[#This Row],[Capacity]],1,0)</f>
        <v>0</v>
      </c>
      <c r="N1954" t="str">
        <f>TEXT(Table1[[#This Row],[Date]],"ddd")</f>
        <v>Sun</v>
      </c>
      <c r="O1954" t="str">
        <f>TEXT(Table1[[#This Row],[Date]],"mmm")</f>
        <v>Jul</v>
      </c>
      <c r="P1954" t="str">
        <f>IF(Table1[[#This Row],[Capacity]]&lt;=4,"Small",IF(Table1[[#This Row],[Capacity]]&lt;=8,"Medium","Large"))</f>
        <v>Medium</v>
      </c>
      <c r="Q1954" t="str">
        <f>IF(Table1[[#This Row],[Utilization %]]&lt;0.25,"Barely Attended","Normal")</f>
        <v>Normal</v>
      </c>
      <c r="R1954" t="str">
        <f>IF(Table1[[#This Row],[Meeting duration (mins)]]&gt;90,"Long Meeting","Normal")</f>
        <v>Normal</v>
      </c>
    </row>
    <row r="1955" spans="1:18" x14ac:dyDescent="0.2">
      <c r="A1955">
        <v>1956</v>
      </c>
      <c r="B1955" s="1">
        <v>45546</v>
      </c>
      <c r="C1955" s="2" t="s">
        <v>10</v>
      </c>
      <c r="D1955" s="2" t="s">
        <v>11</v>
      </c>
      <c r="E1955" t="s">
        <v>35</v>
      </c>
      <c r="F1955">
        <v>2</v>
      </c>
      <c r="G1955" s="12">
        <v>10</v>
      </c>
      <c r="H1955">
        <v>9</v>
      </c>
      <c r="I1955" t="s">
        <v>39</v>
      </c>
      <c r="J1955" t="s">
        <v>28</v>
      </c>
      <c r="K1955" s="4">
        <f>(Table1[[#This Row],[EndTime]]-Table1[[#This Row],[StartTime]])*1440</f>
        <v>90</v>
      </c>
      <c r="L1955" s="5">
        <f>Table1[[#This Row],[Attendees]]/Table1[[#This Row],[Capacity]]</f>
        <v>0.9</v>
      </c>
      <c r="M1955">
        <f>IF(Table1[[#This Row],[Attendees]]&gt;Table1[[#This Row],[Capacity]],1,0)</f>
        <v>0</v>
      </c>
      <c r="N1955" t="str">
        <f>TEXT(Table1[[#This Row],[Date]],"ddd")</f>
        <v>Wed</v>
      </c>
      <c r="O1955" t="str">
        <f>TEXT(Table1[[#This Row],[Date]],"mmm")</f>
        <v>Sep</v>
      </c>
      <c r="P1955" t="str">
        <f>IF(Table1[[#This Row],[Capacity]]&lt;=4,"Small",IF(Table1[[#This Row],[Capacity]]&lt;=8,"Medium","Large"))</f>
        <v>Large</v>
      </c>
      <c r="Q1955" t="str">
        <f>IF(Table1[[#This Row],[Utilization %]]&lt;0.25,"Barely Attended","Normal")</f>
        <v>Normal</v>
      </c>
      <c r="R1955" t="str">
        <f>IF(Table1[[#This Row],[Meeting duration (mins)]]&gt;90,"Long Meeting","Normal")</f>
        <v>Normal</v>
      </c>
    </row>
    <row r="1956" spans="1:18" x14ac:dyDescent="0.2">
      <c r="A1956">
        <v>1957</v>
      </c>
      <c r="B1956" s="1">
        <v>45612</v>
      </c>
      <c r="C1956" s="2" t="s">
        <v>32</v>
      </c>
      <c r="D1956" s="2" t="s">
        <v>26</v>
      </c>
      <c r="E1956" t="s">
        <v>38</v>
      </c>
      <c r="F1956">
        <v>3</v>
      </c>
      <c r="G1956" s="12">
        <v>16</v>
      </c>
      <c r="H1956">
        <v>8</v>
      </c>
      <c r="I1956" t="s">
        <v>42</v>
      </c>
      <c r="J1956" t="s">
        <v>23</v>
      </c>
      <c r="K1956" s="4">
        <f>(Table1[[#This Row],[EndTime]]-Table1[[#This Row],[StartTime]])*1440</f>
        <v>120.00000000000006</v>
      </c>
      <c r="L1956" s="5">
        <f>Table1[[#This Row],[Attendees]]/Table1[[#This Row],[Capacity]]</f>
        <v>0.5</v>
      </c>
      <c r="M1956">
        <f>IF(Table1[[#This Row],[Attendees]]&gt;Table1[[#This Row],[Capacity]],1,0)</f>
        <v>0</v>
      </c>
      <c r="N1956" t="str">
        <f>TEXT(Table1[[#This Row],[Date]],"ddd")</f>
        <v>Sat</v>
      </c>
      <c r="O1956" t="str">
        <f>TEXT(Table1[[#This Row],[Date]],"mmm")</f>
        <v>Nov</v>
      </c>
      <c r="P1956" t="str">
        <f>IF(Table1[[#This Row],[Capacity]]&lt;=4,"Small",IF(Table1[[#This Row],[Capacity]]&lt;=8,"Medium","Large"))</f>
        <v>Large</v>
      </c>
      <c r="Q1956" t="str">
        <f>IF(Table1[[#This Row],[Utilization %]]&lt;0.25,"Barely Attended","Normal")</f>
        <v>Normal</v>
      </c>
      <c r="R1956" t="str">
        <f>IF(Table1[[#This Row],[Meeting duration (mins)]]&gt;90,"Long Meeting","Normal")</f>
        <v>Long Meeting</v>
      </c>
    </row>
    <row r="1957" spans="1:18" x14ac:dyDescent="0.2">
      <c r="A1957">
        <v>1958</v>
      </c>
      <c r="B1957" s="1">
        <v>45472</v>
      </c>
      <c r="C1957" s="2" t="s">
        <v>33</v>
      </c>
      <c r="D1957" s="2" t="s">
        <v>48</v>
      </c>
      <c r="E1957" t="s">
        <v>38</v>
      </c>
      <c r="F1957">
        <v>3</v>
      </c>
      <c r="G1957" s="12">
        <v>16</v>
      </c>
      <c r="H1957">
        <v>8</v>
      </c>
      <c r="I1957" t="s">
        <v>22</v>
      </c>
      <c r="J1957" t="s">
        <v>23</v>
      </c>
      <c r="K1957" s="4">
        <f>(Table1[[#This Row],[EndTime]]-Table1[[#This Row],[StartTime]])*1440</f>
        <v>120.00000000000006</v>
      </c>
      <c r="L1957" s="5">
        <f>Table1[[#This Row],[Attendees]]/Table1[[#This Row],[Capacity]]</f>
        <v>0.5</v>
      </c>
      <c r="M1957">
        <f>IF(Table1[[#This Row],[Attendees]]&gt;Table1[[#This Row],[Capacity]],1,0)</f>
        <v>0</v>
      </c>
      <c r="N1957" t="str">
        <f>TEXT(Table1[[#This Row],[Date]],"ddd")</f>
        <v>Sat</v>
      </c>
      <c r="O1957" t="str">
        <f>TEXT(Table1[[#This Row],[Date]],"mmm")</f>
        <v>Jun</v>
      </c>
      <c r="P1957" t="str">
        <f>IF(Table1[[#This Row],[Capacity]]&lt;=4,"Small",IF(Table1[[#This Row],[Capacity]]&lt;=8,"Medium","Large"))</f>
        <v>Large</v>
      </c>
      <c r="Q1957" t="str">
        <f>IF(Table1[[#This Row],[Utilization %]]&lt;0.25,"Barely Attended","Normal")</f>
        <v>Normal</v>
      </c>
      <c r="R1957" t="str">
        <f>IF(Table1[[#This Row],[Meeting duration (mins)]]&gt;90,"Long Meeting","Normal")</f>
        <v>Long Meeting</v>
      </c>
    </row>
    <row r="1958" spans="1:18" x14ac:dyDescent="0.2">
      <c r="A1958">
        <v>1959</v>
      </c>
      <c r="B1958" s="1">
        <v>45492</v>
      </c>
      <c r="C1958" s="2" t="s">
        <v>44</v>
      </c>
      <c r="D1958" s="2" t="s">
        <v>32</v>
      </c>
      <c r="E1958" t="s">
        <v>35</v>
      </c>
      <c r="F1958">
        <v>2</v>
      </c>
      <c r="G1958" s="12">
        <v>10</v>
      </c>
      <c r="H1958">
        <v>13</v>
      </c>
      <c r="I1958" t="s">
        <v>27</v>
      </c>
      <c r="J1958" t="s">
        <v>18</v>
      </c>
      <c r="K1958" s="4">
        <f>(Table1[[#This Row],[EndTime]]-Table1[[#This Row],[StartTime]])*1440</f>
        <v>119.99999999999997</v>
      </c>
      <c r="L1958" s="5">
        <f>Table1[[#This Row],[Attendees]]/Table1[[#This Row],[Capacity]]</f>
        <v>1.3</v>
      </c>
      <c r="M1958">
        <f>IF(Table1[[#This Row],[Attendees]]&gt;Table1[[#This Row],[Capacity]],1,0)</f>
        <v>1</v>
      </c>
      <c r="N1958" t="str">
        <f>TEXT(Table1[[#This Row],[Date]],"ddd")</f>
        <v>Fri</v>
      </c>
      <c r="O1958" t="str">
        <f>TEXT(Table1[[#This Row],[Date]],"mmm")</f>
        <v>Jul</v>
      </c>
      <c r="P1958" t="str">
        <f>IF(Table1[[#This Row],[Capacity]]&lt;=4,"Small",IF(Table1[[#This Row],[Capacity]]&lt;=8,"Medium","Large"))</f>
        <v>Large</v>
      </c>
      <c r="Q1958" t="str">
        <f>IF(Table1[[#This Row],[Utilization %]]&lt;0.25,"Barely Attended","Normal")</f>
        <v>Normal</v>
      </c>
      <c r="R1958" t="str">
        <f>IF(Table1[[#This Row],[Meeting duration (mins)]]&gt;90,"Long Meeting","Normal")</f>
        <v>Long Meeting</v>
      </c>
    </row>
    <row r="1959" spans="1:18" x14ac:dyDescent="0.2">
      <c r="A1959">
        <v>1960</v>
      </c>
      <c r="B1959" s="1">
        <v>45582</v>
      </c>
      <c r="C1959" s="2" t="s">
        <v>33</v>
      </c>
      <c r="D1959" s="2" t="s">
        <v>48</v>
      </c>
      <c r="E1959" t="s">
        <v>49</v>
      </c>
      <c r="F1959">
        <v>3</v>
      </c>
      <c r="G1959" s="12">
        <v>12</v>
      </c>
      <c r="H1959">
        <v>1</v>
      </c>
      <c r="I1959" t="s">
        <v>42</v>
      </c>
      <c r="J1959" t="s">
        <v>14</v>
      </c>
      <c r="K1959" s="4">
        <f>(Table1[[#This Row],[EndTime]]-Table1[[#This Row],[StartTime]])*1440</f>
        <v>120.00000000000006</v>
      </c>
      <c r="L1959" s="5">
        <f>Table1[[#This Row],[Attendees]]/Table1[[#This Row],[Capacity]]</f>
        <v>8.3333333333333329E-2</v>
      </c>
      <c r="M1959">
        <f>IF(Table1[[#This Row],[Attendees]]&gt;Table1[[#This Row],[Capacity]],1,0)</f>
        <v>0</v>
      </c>
      <c r="N1959" t="str">
        <f>TEXT(Table1[[#This Row],[Date]],"ddd")</f>
        <v>Thu</v>
      </c>
      <c r="O1959" t="str">
        <f>TEXT(Table1[[#This Row],[Date]],"mmm")</f>
        <v>Oct</v>
      </c>
      <c r="P1959" t="str">
        <f>IF(Table1[[#This Row],[Capacity]]&lt;=4,"Small",IF(Table1[[#This Row],[Capacity]]&lt;=8,"Medium","Large"))</f>
        <v>Large</v>
      </c>
      <c r="Q1959" t="str">
        <f>IF(Table1[[#This Row],[Utilization %]]&lt;0.25,"Barely Attended","Normal")</f>
        <v>Barely Attended</v>
      </c>
      <c r="R1959" t="str">
        <f>IF(Table1[[#This Row],[Meeting duration (mins)]]&gt;90,"Long Meeting","Normal")</f>
        <v>Long Meeting</v>
      </c>
    </row>
    <row r="1960" spans="1:18" x14ac:dyDescent="0.2">
      <c r="A1960">
        <v>1961</v>
      </c>
      <c r="B1960" s="1">
        <v>45402</v>
      </c>
      <c r="C1960" s="2" t="s">
        <v>11</v>
      </c>
      <c r="D1960" s="2" t="s">
        <v>46</v>
      </c>
      <c r="E1960" t="s">
        <v>25</v>
      </c>
      <c r="F1960">
        <v>1</v>
      </c>
      <c r="G1960" s="12">
        <v>4</v>
      </c>
      <c r="H1960">
        <v>2</v>
      </c>
      <c r="I1960" t="s">
        <v>22</v>
      </c>
      <c r="J1960" t="s">
        <v>14</v>
      </c>
      <c r="K1960" s="4">
        <f>(Table1[[#This Row],[EndTime]]-Table1[[#This Row],[StartTime]])*1440</f>
        <v>119.99999999999989</v>
      </c>
      <c r="L1960" s="5">
        <f>Table1[[#This Row],[Attendees]]/Table1[[#This Row],[Capacity]]</f>
        <v>0.5</v>
      </c>
      <c r="M1960">
        <f>IF(Table1[[#This Row],[Attendees]]&gt;Table1[[#This Row],[Capacity]],1,0)</f>
        <v>0</v>
      </c>
      <c r="N1960" t="str">
        <f>TEXT(Table1[[#This Row],[Date]],"ddd")</f>
        <v>Sat</v>
      </c>
      <c r="O1960" t="str">
        <f>TEXT(Table1[[#This Row],[Date]],"mmm")</f>
        <v>Apr</v>
      </c>
      <c r="P1960" t="str">
        <f>IF(Table1[[#This Row],[Capacity]]&lt;=4,"Small",IF(Table1[[#This Row],[Capacity]]&lt;=8,"Medium","Large"))</f>
        <v>Small</v>
      </c>
      <c r="Q1960" t="str">
        <f>IF(Table1[[#This Row],[Utilization %]]&lt;0.25,"Barely Attended","Normal")</f>
        <v>Normal</v>
      </c>
      <c r="R1960" t="str">
        <f>IF(Table1[[#This Row],[Meeting duration (mins)]]&gt;90,"Long Meeting","Normal")</f>
        <v>Long Meeting</v>
      </c>
    </row>
    <row r="1961" spans="1:18" x14ac:dyDescent="0.2">
      <c r="A1961">
        <v>1962</v>
      </c>
      <c r="B1961" s="1">
        <v>45411</v>
      </c>
      <c r="C1961" s="2" t="s">
        <v>43</v>
      </c>
      <c r="D1961" s="2" t="s">
        <v>15</v>
      </c>
      <c r="E1961" t="s">
        <v>35</v>
      </c>
      <c r="F1961">
        <v>2</v>
      </c>
      <c r="G1961" s="12">
        <v>10</v>
      </c>
      <c r="H1961">
        <v>1</v>
      </c>
      <c r="I1961" t="s">
        <v>22</v>
      </c>
      <c r="J1961" t="s">
        <v>40</v>
      </c>
      <c r="K1961" s="4">
        <f>(Table1[[#This Row],[EndTime]]-Table1[[#This Row],[StartTime]])*1440</f>
        <v>90</v>
      </c>
      <c r="L1961" s="5">
        <f>Table1[[#This Row],[Attendees]]/Table1[[#This Row],[Capacity]]</f>
        <v>0.1</v>
      </c>
      <c r="M1961">
        <f>IF(Table1[[#This Row],[Attendees]]&gt;Table1[[#This Row],[Capacity]],1,0)</f>
        <v>0</v>
      </c>
      <c r="N1961" t="str">
        <f>TEXT(Table1[[#This Row],[Date]],"ddd")</f>
        <v>Mon</v>
      </c>
      <c r="O1961" t="str">
        <f>TEXT(Table1[[#This Row],[Date]],"mmm")</f>
        <v>Apr</v>
      </c>
      <c r="P1961" t="str">
        <f>IF(Table1[[#This Row],[Capacity]]&lt;=4,"Small",IF(Table1[[#This Row],[Capacity]]&lt;=8,"Medium","Large"))</f>
        <v>Large</v>
      </c>
      <c r="Q1961" t="str">
        <f>IF(Table1[[#This Row],[Utilization %]]&lt;0.25,"Barely Attended","Normal")</f>
        <v>Barely Attended</v>
      </c>
      <c r="R1961" t="str">
        <f>IF(Table1[[#This Row],[Meeting duration (mins)]]&gt;90,"Long Meeting","Normal")</f>
        <v>Normal</v>
      </c>
    </row>
    <row r="1962" spans="1:18" x14ac:dyDescent="0.2">
      <c r="A1962">
        <v>1963</v>
      </c>
      <c r="B1962" s="1">
        <v>45644</v>
      </c>
      <c r="C1962" s="2" t="s">
        <v>47</v>
      </c>
      <c r="D1962" s="2" t="s">
        <v>20</v>
      </c>
      <c r="E1962" t="s">
        <v>25</v>
      </c>
      <c r="F1962">
        <v>1</v>
      </c>
      <c r="G1962" s="12">
        <v>4</v>
      </c>
      <c r="H1962">
        <v>3</v>
      </c>
      <c r="I1962" t="s">
        <v>41</v>
      </c>
      <c r="J1962" t="s">
        <v>30</v>
      </c>
      <c r="K1962" s="4">
        <f>(Table1[[#This Row],[EndTime]]-Table1[[#This Row],[StartTime]])*1440</f>
        <v>59.999999999999943</v>
      </c>
      <c r="L1962" s="5">
        <f>Table1[[#This Row],[Attendees]]/Table1[[#This Row],[Capacity]]</f>
        <v>0.75</v>
      </c>
      <c r="M1962">
        <f>IF(Table1[[#This Row],[Attendees]]&gt;Table1[[#This Row],[Capacity]],1,0)</f>
        <v>0</v>
      </c>
      <c r="N1962" t="str">
        <f>TEXT(Table1[[#This Row],[Date]],"ddd")</f>
        <v>Wed</v>
      </c>
      <c r="O1962" t="str">
        <f>TEXT(Table1[[#This Row],[Date]],"mmm")</f>
        <v>Dec</v>
      </c>
      <c r="P1962" t="str">
        <f>IF(Table1[[#This Row],[Capacity]]&lt;=4,"Small",IF(Table1[[#This Row],[Capacity]]&lt;=8,"Medium","Large"))</f>
        <v>Small</v>
      </c>
      <c r="Q1962" t="str">
        <f>IF(Table1[[#This Row],[Utilization %]]&lt;0.25,"Barely Attended","Normal")</f>
        <v>Normal</v>
      </c>
      <c r="R1962" t="str">
        <f>IF(Table1[[#This Row],[Meeting duration (mins)]]&gt;90,"Long Meeting","Normal")</f>
        <v>Normal</v>
      </c>
    </row>
    <row r="1963" spans="1:18" x14ac:dyDescent="0.2">
      <c r="A1963">
        <v>1964</v>
      </c>
      <c r="B1963" s="1">
        <v>45317</v>
      </c>
      <c r="C1963" s="2" t="s">
        <v>32</v>
      </c>
      <c r="D1963" s="2" t="s">
        <v>45</v>
      </c>
      <c r="E1963" t="s">
        <v>21</v>
      </c>
      <c r="F1963">
        <v>1</v>
      </c>
      <c r="G1963" s="12">
        <v>6</v>
      </c>
      <c r="H1963">
        <v>9</v>
      </c>
      <c r="I1963" t="s">
        <v>27</v>
      </c>
      <c r="J1963" t="s">
        <v>28</v>
      </c>
      <c r="K1963" s="4">
        <f>(Table1[[#This Row],[EndTime]]-Table1[[#This Row],[StartTime]])*1440</f>
        <v>90</v>
      </c>
      <c r="L1963" s="5">
        <f>Table1[[#This Row],[Attendees]]/Table1[[#This Row],[Capacity]]</f>
        <v>1.5</v>
      </c>
      <c r="M1963">
        <f>IF(Table1[[#This Row],[Attendees]]&gt;Table1[[#This Row],[Capacity]],1,0)</f>
        <v>1</v>
      </c>
      <c r="N1963" t="str">
        <f>TEXT(Table1[[#This Row],[Date]],"ddd")</f>
        <v>Fri</v>
      </c>
      <c r="O1963" t="str">
        <f>TEXT(Table1[[#This Row],[Date]],"mmm")</f>
        <v>Jan</v>
      </c>
      <c r="P1963" t="str">
        <f>IF(Table1[[#This Row],[Capacity]]&lt;=4,"Small",IF(Table1[[#This Row],[Capacity]]&lt;=8,"Medium","Large"))</f>
        <v>Medium</v>
      </c>
      <c r="Q1963" t="str">
        <f>IF(Table1[[#This Row],[Utilization %]]&lt;0.25,"Barely Attended","Normal")</f>
        <v>Normal</v>
      </c>
      <c r="R1963" t="str">
        <f>IF(Table1[[#This Row],[Meeting duration (mins)]]&gt;90,"Long Meeting","Normal")</f>
        <v>Normal</v>
      </c>
    </row>
    <row r="1964" spans="1:18" x14ac:dyDescent="0.2">
      <c r="A1964">
        <v>1965</v>
      </c>
      <c r="B1964" s="1">
        <v>45294</v>
      </c>
      <c r="C1964" s="2" t="s">
        <v>15</v>
      </c>
      <c r="D1964" s="2" t="s">
        <v>29</v>
      </c>
      <c r="E1964" t="s">
        <v>35</v>
      </c>
      <c r="F1964">
        <v>2</v>
      </c>
      <c r="G1964" s="12">
        <v>10</v>
      </c>
      <c r="H1964">
        <v>12</v>
      </c>
      <c r="I1964" t="s">
        <v>41</v>
      </c>
      <c r="J1964" t="s">
        <v>14</v>
      </c>
      <c r="K1964" s="4">
        <f>(Table1[[#This Row],[EndTime]]-Table1[[#This Row],[StartTime]])*1440</f>
        <v>29.999999999999972</v>
      </c>
      <c r="L1964" s="5">
        <f>Table1[[#This Row],[Attendees]]/Table1[[#This Row],[Capacity]]</f>
        <v>1.2</v>
      </c>
      <c r="M1964">
        <f>IF(Table1[[#This Row],[Attendees]]&gt;Table1[[#This Row],[Capacity]],1,0)</f>
        <v>1</v>
      </c>
      <c r="N1964" t="str">
        <f>TEXT(Table1[[#This Row],[Date]],"ddd")</f>
        <v>Wed</v>
      </c>
      <c r="O1964" t="str">
        <f>TEXT(Table1[[#This Row],[Date]],"mmm")</f>
        <v>Jan</v>
      </c>
      <c r="P1964" t="str">
        <f>IF(Table1[[#This Row],[Capacity]]&lt;=4,"Small",IF(Table1[[#This Row],[Capacity]]&lt;=8,"Medium","Large"))</f>
        <v>Large</v>
      </c>
      <c r="Q1964" t="str">
        <f>IF(Table1[[#This Row],[Utilization %]]&lt;0.25,"Barely Attended","Normal")</f>
        <v>Normal</v>
      </c>
      <c r="R1964" t="str">
        <f>IF(Table1[[#This Row],[Meeting duration (mins)]]&gt;90,"Long Meeting","Normal")</f>
        <v>Normal</v>
      </c>
    </row>
    <row r="1965" spans="1:18" x14ac:dyDescent="0.2">
      <c r="A1965">
        <v>1966</v>
      </c>
      <c r="B1965" s="1">
        <v>45362</v>
      </c>
      <c r="C1965" s="2" t="s">
        <v>34</v>
      </c>
      <c r="D1965" s="2" t="s">
        <v>20</v>
      </c>
      <c r="E1965" t="s">
        <v>21</v>
      </c>
      <c r="F1965">
        <v>1</v>
      </c>
      <c r="G1965" s="12">
        <v>6</v>
      </c>
      <c r="H1965">
        <v>2</v>
      </c>
      <c r="I1965" t="s">
        <v>41</v>
      </c>
      <c r="J1965" t="s">
        <v>40</v>
      </c>
      <c r="K1965" s="4">
        <f>(Table1[[#This Row],[EndTime]]-Table1[[#This Row],[StartTime]])*1440</f>
        <v>29.999999999999972</v>
      </c>
      <c r="L1965" s="5">
        <f>Table1[[#This Row],[Attendees]]/Table1[[#This Row],[Capacity]]</f>
        <v>0.33333333333333331</v>
      </c>
      <c r="M1965">
        <f>IF(Table1[[#This Row],[Attendees]]&gt;Table1[[#This Row],[Capacity]],1,0)</f>
        <v>0</v>
      </c>
      <c r="N1965" t="str">
        <f>TEXT(Table1[[#This Row],[Date]],"ddd")</f>
        <v>Mon</v>
      </c>
      <c r="O1965" t="str">
        <f>TEXT(Table1[[#This Row],[Date]],"mmm")</f>
        <v>Mar</v>
      </c>
      <c r="P1965" t="str">
        <f>IF(Table1[[#This Row],[Capacity]]&lt;=4,"Small",IF(Table1[[#This Row],[Capacity]]&lt;=8,"Medium","Large"))</f>
        <v>Medium</v>
      </c>
      <c r="Q1965" t="str">
        <f>IF(Table1[[#This Row],[Utilization %]]&lt;0.25,"Barely Attended","Normal")</f>
        <v>Normal</v>
      </c>
      <c r="R1965" t="str">
        <f>IF(Table1[[#This Row],[Meeting duration (mins)]]&gt;90,"Long Meeting","Normal")</f>
        <v>Normal</v>
      </c>
    </row>
    <row r="1966" spans="1:18" x14ac:dyDescent="0.2">
      <c r="A1966">
        <v>1967</v>
      </c>
      <c r="B1966" s="1">
        <v>45587</v>
      </c>
      <c r="C1966" s="2" t="s">
        <v>32</v>
      </c>
      <c r="D1966" s="2" t="s">
        <v>16</v>
      </c>
      <c r="E1966" t="s">
        <v>25</v>
      </c>
      <c r="F1966">
        <v>1</v>
      </c>
      <c r="G1966" s="12">
        <v>4</v>
      </c>
      <c r="H1966">
        <v>4</v>
      </c>
      <c r="I1966" t="s">
        <v>27</v>
      </c>
      <c r="J1966" t="s">
        <v>18</v>
      </c>
      <c r="K1966" s="4">
        <f>(Table1[[#This Row],[EndTime]]-Table1[[#This Row],[StartTime]])*1440</f>
        <v>30.000000000000053</v>
      </c>
      <c r="L1966" s="5">
        <f>Table1[[#This Row],[Attendees]]/Table1[[#This Row],[Capacity]]</f>
        <v>1</v>
      </c>
      <c r="M1966">
        <f>IF(Table1[[#This Row],[Attendees]]&gt;Table1[[#This Row],[Capacity]],1,0)</f>
        <v>0</v>
      </c>
      <c r="N1966" t="str">
        <f>TEXT(Table1[[#This Row],[Date]],"ddd")</f>
        <v>Tue</v>
      </c>
      <c r="O1966" t="str">
        <f>TEXT(Table1[[#This Row],[Date]],"mmm")</f>
        <v>Oct</v>
      </c>
      <c r="P1966" t="str">
        <f>IF(Table1[[#This Row],[Capacity]]&lt;=4,"Small",IF(Table1[[#This Row],[Capacity]]&lt;=8,"Medium","Large"))</f>
        <v>Small</v>
      </c>
      <c r="Q1966" t="str">
        <f>IF(Table1[[#This Row],[Utilization %]]&lt;0.25,"Barely Attended","Normal")</f>
        <v>Normal</v>
      </c>
      <c r="R1966" t="str">
        <f>IF(Table1[[#This Row],[Meeting duration (mins)]]&gt;90,"Long Meeting","Normal")</f>
        <v>Normal</v>
      </c>
    </row>
    <row r="1967" spans="1:18" x14ac:dyDescent="0.2">
      <c r="A1967">
        <v>1968</v>
      </c>
      <c r="B1967" s="1">
        <v>45617</v>
      </c>
      <c r="C1967" s="2" t="s">
        <v>29</v>
      </c>
      <c r="D1967" s="2" t="s">
        <v>32</v>
      </c>
      <c r="E1967" t="s">
        <v>25</v>
      </c>
      <c r="F1967">
        <v>1</v>
      </c>
      <c r="G1967" s="12">
        <v>4</v>
      </c>
      <c r="H1967">
        <v>3</v>
      </c>
      <c r="I1967" t="s">
        <v>42</v>
      </c>
      <c r="J1967" t="s">
        <v>23</v>
      </c>
      <c r="K1967" s="4">
        <f>(Table1[[#This Row],[EndTime]]-Table1[[#This Row],[StartTime]])*1440</f>
        <v>59.999999999999943</v>
      </c>
      <c r="L1967" s="5">
        <f>Table1[[#This Row],[Attendees]]/Table1[[#This Row],[Capacity]]</f>
        <v>0.75</v>
      </c>
      <c r="M1967">
        <f>IF(Table1[[#This Row],[Attendees]]&gt;Table1[[#This Row],[Capacity]],1,0)</f>
        <v>0</v>
      </c>
      <c r="N1967" t="str">
        <f>TEXT(Table1[[#This Row],[Date]],"ddd")</f>
        <v>Thu</v>
      </c>
      <c r="O1967" t="str">
        <f>TEXT(Table1[[#This Row],[Date]],"mmm")</f>
        <v>Nov</v>
      </c>
      <c r="P1967" t="str">
        <f>IF(Table1[[#This Row],[Capacity]]&lt;=4,"Small",IF(Table1[[#This Row],[Capacity]]&lt;=8,"Medium","Large"))</f>
        <v>Small</v>
      </c>
      <c r="Q1967" t="str">
        <f>IF(Table1[[#This Row],[Utilization %]]&lt;0.25,"Barely Attended","Normal")</f>
        <v>Normal</v>
      </c>
      <c r="R1967" t="str">
        <f>IF(Table1[[#This Row],[Meeting duration (mins)]]&gt;90,"Long Meeting","Normal")</f>
        <v>Normal</v>
      </c>
    </row>
    <row r="1968" spans="1:18" x14ac:dyDescent="0.2">
      <c r="A1968">
        <v>1969</v>
      </c>
      <c r="B1968" s="1">
        <v>45505</v>
      </c>
      <c r="C1968" s="2" t="s">
        <v>31</v>
      </c>
      <c r="D1968" s="2" t="s">
        <v>50</v>
      </c>
      <c r="E1968" t="s">
        <v>25</v>
      </c>
      <c r="F1968">
        <v>1</v>
      </c>
      <c r="G1968" s="12">
        <v>4</v>
      </c>
      <c r="H1968">
        <v>1</v>
      </c>
      <c r="I1968" t="s">
        <v>39</v>
      </c>
      <c r="J1968" t="s">
        <v>23</v>
      </c>
      <c r="K1968" s="4">
        <f>(Table1[[#This Row],[EndTime]]-Table1[[#This Row],[StartTime]])*1440</f>
        <v>120.00000000000006</v>
      </c>
      <c r="L1968" s="5">
        <f>Table1[[#This Row],[Attendees]]/Table1[[#This Row],[Capacity]]</f>
        <v>0.25</v>
      </c>
      <c r="M1968">
        <f>IF(Table1[[#This Row],[Attendees]]&gt;Table1[[#This Row],[Capacity]],1,0)</f>
        <v>0</v>
      </c>
      <c r="N1968" t="str">
        <f>TEXT(Table1[[#This Row],[Date]],"ddd")</f>
        <v>Thu</v>
      </c>
      <c r="O1968" t="str">
        <f>TEXT(Table1[[#This Row],[Date]],"mmm")</f>
        <v>Aug</v>
      </c>
      <c r="P1968" t="str">
        <f>IF(Table1[[#This Row],[Capacity]]&lt;=4,"Small",IF(Table1[[#This Row],[Capacity]]&lt;=8,"Medium","Large"))</f>
        <v>Small</v>
      </c>
      <c r="Q1968" t="str">
        <f>IF(Table1[[#This Row],[Utilization %]]&lt;0.25,"Barely Attended","Normal")</f>
        <v>Normal</v>
      </c>
      <c r="R1968" t="str">
        <f>IF(Table1[[#This Row],[Meeting duration (mins)]]&gt;90,"Long Meeting","Normal")</f>
        <v>Long Meeting</v>
      </c>
    </row>
    <row r="1969" spans="1:18" x14ac:dyDescent="0.2">
      <c r="A1969">
        <v>1970</v>
      </c>
      <c r="B1969" s="1">
        <v>45310</v>
      </c>
      <c r="C1969" s="2" t="s">
        <v>45</v>
      </c>
      <c r="D1969" s="2" t="s">
        <v>31</v>
      </c>
      <c r="E1969" t="s">
        <v>49</v>
      </c>
      <c r="F1969">
        <v>3</v>
      </c>
      <c r="G1969" s="12">
        <v>12</v>
      </c>
      <c r="H1969">
        <v>5</v>
      </c>
      <c r="I1969" t="s">
        <v>27</v>
      </c>
      <c r="J1969" t="s">
        <v>30</v>
      </c>
      <c r="K1969" s="4">
        <f>(Table1[[#This Row],[EndTime]]-Table1[[#This Row],[StartTime]])*1440</f>
        <v>120.00000000000006</v>
      </c>
      <c r="L1969" s="5">
        <f>Table1[[#This Row],[Attendees]]/Table1[[#This Row],[Capacity]]</f>
        <v>0.41666666666666669</v>
      </c>
      <c r="M1969">
        <f>IF(Table1[[#This Row],[Attendees]]&gt;Table1[[#This Row],[Capacity]],1,0)</f>
        <v>0</v>
      </c>
      <c r="N1969" t="str">
        <f>TEXT(Table1[[#This Row],[Date]],"ddd")</f>
        <v>Fri</v>
      </c>
      <c r="O1969" t="str">
        <f>TEXT(Table1[[#This Row],[Date]],"mmm")</f>
        <v>Jan</v>
      </c>
      <c r="P1969" t="str">
        <f>IF(Table1[[#This Row],[Capacity]]&lt;=4,"Small",IF(Table1[[#This Row],[Capacity]]&lt;=8,"Medium","Large"))</f>
        <v>Large</v>
      </c>
      <c r="Q1969" t="str">
        <f>IF(Table1[[#This Row],[Utilization %]]&lt;0.25,"Barely Attended","Normal")</f>
        <v>Normal</v>
      </c>
      <c r="R1969" t="str">
        <f>IF(Table1[[#This Row],[Meeting duration (mins)]]&gt;90,"Long Meeting","Normal")</f>
        <v>Long Meeting</v>
      </c>
    </row>
    <row r="1970" spans="1:18" x14ac:dyDescent="0.2">
      <c r="A1970">
        <v>1971</v>
      </c>
      <c r="B1970" s="1">
        <v>45529</v>
      </c>
      <c r="C1970" s="2" t="s">
        <v>37</v>
      </c>
      <c r="D1970" s="2" t="s">
        <v>16</v>
      </c>
      <c r="E1970" t="s">
        <v>21</v>
      </c>
      <c r="F1970">
        <v>1</v>
      </c>
      <c r="G1970" s="12">
        <v>6</v>
      </c>
      <c r="H1970">
        <v>3</v>
      </c>
      <c r="I1970" t="s">
        <v>27</v>
      </c>
      <c r="J1970" t="s">
        <v>14</v>
      </c>
      <c r="K1970" s="4">
        <f>(Table1[[#This Row],[EndTime]]-Table1[[#This Row],[StartTime]])*1440</f>
        <v>59.999999999999943</v>
      </c>
      <c r="L1970" s="5">
        <f>Table1[[#This Row],[Attendees]]/Table1[[#This Row],[Capacity]]</f>
        <v>0.5</v>
      </c>
      <c r="M1970">
        <f>IF(Table1[[#This Row],[Attendees]]&gt;Table1[[#This Row],[Capacity]],1,0)</f>
        <v>0</v>
      </c>
      <c r="N1970" t="str">
        <f>TEXT(Table1[[#This Row],[Date]],"ddd")</f>
        <v>Sun</v>
      </c>
      <c r="O1970" t="str">
        <f>TEXT(Table1[[#This Row],[Date]],"mmm")</f>
        <v>Aug</v>
      </c>
      <c r="P1970" t="str">
        <f>IF(Table1[[#This Row],[Capacity]]&lt;=4,"Small",IF(Table1[[#This Row],[Capacity]]&lt;=8,"Medium","Large"))</f>
        <v>Medium</v>
      </c>
      <c r="Q1970" t="str">
        <f>IF(Table1[[#This Row],[Utilization %]]&lt;0.25,"Barely Attended","Normal")</f>
        <v>Normal</v>
      </c>
      <c r="R1970" t="str">
        <f>IF(Table1[[#This Row],[Meeting duration (mins)]]&gt;90,"Long Meeting","Normal")</f>
        <v>Normal</v>
      </c>
    </row>
    <row r="1971" spans="1:18" x14ac:dyDescent="0.2">
      <c r="A1971">
        <v>1972</v>
      </c>
      <c r="B1971" s="1">
        <v>45542</v>
      </c>
      <c r="C1971" s="2" t="s">
        <v>15</v>
      </c>
      <c r="D1971" s="2" t="s">
        <v>16</v>
      </c>
      <c r="E1971" t="s">
        <v>12</v>
      </c>
      <c r="F1971">
        <v>2</v>
      </c>
      <c r="G1971" s="12">
        <v>8</v>
      </c>
      <c r="H1971">
        <v>2</v>
      </c>
      <c r="I1971" t="s">
        <v>39</v>
      </c>
      <c r="J1971" t="s">
        <v>40</v>
      </c>
      <c r="K1971" s="4">
        <f>(Table1[[#This Row],[EndTime]]-Table1[[#This Row],[StartTime]])*1440</f>
        <v>119.99999999999997</v>
      </c>
      <c r="L1971" s="5">
        <f>Table1[[#This Row],[Attendees]]/Table1[[#This Row],[Capacity]]</f>
        <v>0.25</v>
      </c>
      <c r="M1971">
        <f>IF(Table1[[#This Row],[Attendees]]&gt;Table1[[#This Row],[Capacity]],1,0)</f>
        <v>0</v>
      </c>
      <c r="N1971" t="str">
        <f>TEXT(Table1[[#This Row],[Date]],"ddd")</f>
        <v>Sat</v>
      </c>
      <c r="O1971" t="str">
        <f>TEXT(Table1[[#This Row],[Date]],"mmm")</f>
        <v>Sep</v>
      </c>
      <c r="P1971" t="str">
        <f>IF(Table1[[#This Row],[Capacity]]&lt;=4,"Small",IF(Table1[[#This Row],[Capacity]]&lt;=8,"Medium","Large"))</f>
        <v>Medium</v>
      </c>
      <c r="Q1971" t="str">
        <f>IF(Table1[[#This Row],[Utilization %]]&lt;0.25,"Barely Attended","Normal")</f>
        <v>Normal</v>
      </c>
      <c r="R1971" t="str">
        <f>IF(Table1[[#This Row],[Meeting duration (mins)]]&gt;90,"Long Meeting","Normal")</f>
        <v>Long Meeting</v>
      </c>
    </row>
    <row r="1972" spans="1:18" x14ac:dyDescent="0.2">
      <c r="A1972">
        <v>1973</v>
      </c>
      <c r="B1972" s="1">
        <v>45647</v>
      </c>
      <c r="C1972" s="2" t="s">
        <v>33</v>
      </c>
      <c r="D1972" s="2" t="s">
        <v>31</v>
      </c>
      <c r="E1972" t="s">
        <v>25</v>
      </c>
      <c r="F1972">
        <v>1</v>
      </c>
      <c r="G1972" s="12">
        <v>4</v>
      </c>
      <c r="H1972">
        <v>1</v>
      </c>
      <c r="I1972" t="s">
        <v>13</v>
      </c>
      <c r="J1972" t="s">
        <v>40</v>
      </c>
      <c r="K1972" s="4">
        <f>(Table1[[#This Row],[EndTime]]-Table1[[#This Row],[StartTime]])*1440</f>
        <v>30.000000000000053</v>
      </c>
      <c r="L1972" s="5">
        <f>Table1[[#This Row],[Attendees]]/Table1[[#This Row],[Capacity]]</f>
        <v>0.25</v>
      </c>
      <c r="M1972">
        <f>IF(Table1[[#This Row],[Attendees]]&gt;Table1[[#This Row],[Capacity]],1,0)</f>
        <v>0</v>
      </c>
      <c r="N1972" t="str">
        <f>TEXT(Table1[[#This Row],[Date]],"ddd")</f>
        <v>Sat</v>
      </c>
      <c r="O1972" t="str">
        <f>TEXT(Table1[[#This Row],[Date]],"mmm")</f>
        <v>Dec</v>
      </c>
      <c r="P1972" t="str">
        <f>IF(Table1[[#This Row],[Capacity]]&lt;=4,"Small",IF(Table1[[#This Row],[Capacity]]&lt;=8,"Medium","Large"))</f>
        <v>Small</v>
      </c>
      <c r="Q1972" t="str">
        <f>IF(Table1[[#This Row],[Utilization %]]&lt;0.25,"Barely Attended","Normal")</f>
        <v>Normal</v>
      </c>
      <c r="R1972" t="str">
        <f>IF(Table1[[#This Row],[Meeting duration (mins)]]&gt;90,"Long Meeting","Normal")</f>
        <v>Normal</v>
      </c>
    </row>
    <row r="1973" spans="1:18" x14ac:dyDescent="0.2">
      <c r="A1973">
        <v>1974</v>
      </c>
      <c r="B1973" s="1">
        <v>45482</v>
      </c>
      <c r="C1973" s="2" t="s">
        <v>43</v>
      </c>
      <c r="D1973" s="2" t="s">
        <v>15</v>
      </c>
      <c r="E1973" t="s">
        <v>25</v>
      </c>
      <c r="F1973">
        <v>1</v>
      </c>
      <c r="G1973" s="12">
        <v>4</v>
      </c>
      <c r="H1973">
        <v>5</v>
      </c>
      <c r="I1973" t="s">
        <v>27</v>
      </c>
      <c r="J1973" t="s">
        <v>40</v>
      </c>
      <c r="K1973" s="4">
        <f>(Table1[[#This Row],[EndTime]]-Table1[[#This Row],[StartTime]])*1440</f>
        <v>90</v>
      </c>
      <c r="L1973" s="5">
        <f>Table1[[#This Row],[Attendees]]/Table1[[#This Row],[Capacity]]</f>
        <v>1.25</v>
      </c>
      <c r="M1973">
        <f>IF(Table1[[#This Row],[Attendees]]&gt;Table1[[#This Row],[Capacity]],1,0)</f>
        <v>1</v>
      </c>
      <c r="N1973" t="str">
        <f>TEXT(Table1[[#This Row],[Date]],"ddd")</f>
        <v>Tue</v>
      </c>
      <c r="O1973" t="str">
        <f>TEXT(Table1[[#This Row],[Date]],"mmm")</f>
        <v>Jul</v>
      </c>
      <c r="P1973" t="str">
        <f>IF(Table1[[#This Row],[Capacity]]&lt;=4,"Small",IF(Table1[[#This Row],[Capacity]]&lt;=8,"Medium","Large"))</f>
        <v>Small</v>
      </c>
      <c r="Q1973" t="str">
        <f>IF(Table1[[#This Row],[Utilization %]]&lt;0.25,"Barely Attended","Normal")</f>
        <v>Normal</v>
      </c>
      <c r="R1973" t="str">
        <f>IF(Table1[[#This Row],[Meeting duration (mins)]]&gt;90,"Long Meeting","Normal")</f>
        <v>Normal</v>
      </c>
    </row>
    <row r="1974" spans="1:18" x14ac:dyDescent="0.2">
      <c r="A1974">
        <v>1975</v>
      </c>
      <c r="B1974" s="1">
        <v>45329</v>
      </c>
      <c r="C1974" s="2" t="s">
        <v>16</v>
      </c>
      <c r="D1974" s="2" t="s">
        <v>10</v>
      </c>
      <c r="E1974" t="s">
        <v>38</v>
      </c>
      <c r="F1974">
        <v>3</v>
      </c>
      <c r="G1974" s="12">
        <v>16</v>
      </c>
      <c r="H1974">
        <v>3</v>
      </c>
      <c r="I1974" t="s">
        <v>41</v>
      </c>
      <c r="J1974" t="s">
        <v>14</v>
      </c>
      <c r="K1974" s="4">
        <f>(Table1[[#This Row],[EndTime]]-Table1[[#This Row],[StartTime]])*1440</f>
        <v>30.000000000000053</v>
      </c>
      <c r="L1974" s="5">
        <f>Table1[[#This Row],[Attendees]]/Table1[[#This Row],[Capacity]]</f>
        <v>0.1875</v>
      </c>
      <c r="M1974">
        <f>IF(Table1[[#This Row],[Attendees]]&gt;Table1[[#This Row],[Capacity]],1,0)</f>
        <v>0</v>
      </c>
      <c r="N1974" t="str">
        <f>TEXT(Table1[[#This Row],[Date]],"ddd")</f>
        <v>Wed</v>
      </c>
      <c r="O1974" t="str">
        <f>TEXT(Table1[[#This Row],[Date]],"mmm")</f>
        <v>Feb</v>
      </c>
      <c r="P1974" t="str">
        <f>IF(Table1[[#This Row],[Capacity]]&lt;=4,"Small",IF(Table1[[#This Row],[Capacity]]&lt;=8,"Medium","Large"))</f>
        <v>Large</v>
      </c>
      <c r="Q1974" t="str">
        <f>IF(Table1[[#This Row],[Utilization %]]&lt;0.25,"Barely Attended","Normal")</f>
        <v>Barely Attended</v>
      </c>
      <c r="R1974" t="str">
        <f>IF(Table1[[#This Row],[Meeting duration (mins)]]&gt;90,"Long Meeting","Normal")</f>
        <v>Normal</v>
      </c>
    </row>
    <row r="1975" spans="1:18" x14ac:dyDescent="0.2">
      <c r="A1975">
        <v>1976</v>
      </c>
      <c r="B1975" s="1">
        <v>45625</v>
      </c>
      <c r="C1975" s="2" t="s">
        <v>34</v>
      </c>
      <c r="D1975" s="2" t="s">
        <v>36</v>
      </c>
      <c r="E1975" t="s">
        <v>21</v>
      </c>
      <c r="F1975">
        <v>1</v>
      </c>
      <c r="G1975" s="12">
        <v>6</v>
      </c>
      <c r="H1975">
        <v>9</v>
      </c>
      <c r="I1975" t="s">
        <v>27</v>
      </c>
      <c r="J1975" t="s">
        <v>14</v>
      </c>
      <c r="K1975" s="4">
        <f>(Table1[[#This Row],[EndTime]]-Table1[[#This Row],[StartTime]])*1440</f>
        <v>90</v>
      </c>
      <c r="L1975" s="5">
        <f>Table1[[#This Row],[Attendees]]/Table1[[#This Row],[Capacity]]</f>
        <v>1.5</v>
      </c>
      <c r="M1975">
        <f>IF(Table1[[#This Row],[Attendees]]&gt;Table1[[#This Row],[Capacity]],1,0)</f>
        <v>1</v>
      </c>
      <c r="N1975" t="str">
        <f>TEXT(Table1[[#This Row],[Date]],"ddd")</f>
        <v>Fri</v>
      </c>
      <c r="O1975" t="str">
        <f>TEXT(Table1[[#This Row],[Date]],"mmm")</f>
        <v>Nov</v>
      </c>
      <c r="P1975" t="str">
        <f>IF(Table1[[#This Row],[Capacity]]&lt;=4,"Small",IF(Table1[[#This Row],[Capacity]]&lt;=8,"Medium","Large"))</f>
        <v>Medium</v>
      </c>
      <c r="Q1975" t="str">
        <f>IF(Table1[[#This Row],[Utilization %]]&lt;0.25,"Barely Attended","Normal")</f>
        <v>Normal</v>
      </c>
      <c r="R1975" t="str">
        <f>IF(Table1[[#This Row],[Meeting duration (mins)]]&gt;90,"Long Meeting","Normal")</f>
        <v>Normal</v>
      </c>
    </row>
    <row r="1976" spans="1:18" x14ac:dyDescent="0.2">
      <c r="A1976">
        <v>1977</v>
      </c>
      <c r="B1976" s="1">
        <v>45432</v>
      </c>
      <c r="C1976" s="2" t="s">
        <v>34</v>
      </c>
      <c r="D1976" s="2" t="s">
        <v>20</v>
      </c>
      <c r="E1976" t="s">
        <v>12</v>
      </c>
      <c r="F1976">
        <v>2</v>
      </c>
      <c r="G1976" s="12">
        <v>8</v>
      </c>
      <c r="H1976">
        <v>3</v>
      </c>
      <c r="I1976" t="s">
        <v>39</v>
      </c>
      <c r="J1976" t="s">
        <v>18</v>
      </c>
      <c r="K1976" s="4">
        <f>(Table1[[#This Row],[EndTime]]-Table1[[#This Row],[StartTime]])*1440</f>
        <v>29.999999999999972</v>
      </c>
      <c r="L1976" s="5">
        <f>Table1[[#This Row],[Attendees]]/Table1[[#This Row],[Capacity]]</f>
        <v>0.375</v>
      </c>
      <c r="M1976">
        <f>IF(Table1[[#This Row],[Attendees]]&gt;Table1[[#This Row],[Capacity]],1,0)</f>
        <v>0</v>
      </c>
      <c r="N1976" t="str">
        <f>TEXT(Table1[[#This Row],[Date]],"ddd")</f>
        <v>Mon</v>
      </c>
      <c r="O1976" t="str">
        <f>TEXT(Table1[[#This Row],[Date]],"mmm")</f>
        <v>May</v>
      </c>
      <c r="P1976" t="str">
        <f>IF(Table1[[#This Row],[Capacity]]&lt;=4,"Small",IF(Table1[[#This Row],[Capacity]]&lt;=8,"Medium","Large"))</f>
        <v>Medium</v>
      </c>
      <c r="Q1976" t="str">
        <f>IF(Table1[[#This Row],[Utilization %]]&lt;0.25,"Barely Attended","Normal")</f>
        <v>Normal</v>
      </c>
      <c r="R1976" t="str">
        <f>IF(Table1[[#This Row],[Meeting duration (mins)]]&gt;90,"Long Meeting","Normal")</f>
        <v>Normal</v>
      </c>
    </row>
    <row r="1977" spans="1:18" x14ac:dyDescent="0.2">
      <c r="A1977">
        <v>1978</v>
      </c>
      <c r="B1977" s="1">
        <v>45418</v>
      </c>
      <c r="C1977" s="2" t="s">
        <v>44</v>
      </c>
      <c r="D1977" s="2" t="s">
        <v>15</v>
      </c>
      <c r="E1977" t="s">
        <v>21</v>
      </c>
      <c r="F1977">
        <v>1</v>
      </c>
      <c r="G1977" s="12">
        <v>6</v>
      </c>
      <c r="H1977">
        <v>9</v>
      </c>
      <c r="I1977" t="s">
        <v>13</v>
      </c>
      <c r="J1977" t="s">
        <v>28</v>
      </c>
      <c r="K1977" s="4">
        <f>(Table1[[#This Row],[EndTime]]-Table1[[#This Row],[StartTime]])*1440</f>
        <v>30.000000000000053</v>
      </c>
      <c r="L1977" s="5">
        <f>Table1[[#This Row],[Attendees]]/Table1[[#This Row],[Capacity]]</f>
        <v>1.5</v>
      </c>
      <c r="M1977">
        <f>IF(Table1[[#This Row],[Attendees]]&gt;Table1[[#This Row],[Capacity]],1,0)</f>
        <v>1</v>
      </c>
      <c r="N1977" t="str">
        <f>TEXT(Table1[[#This Row],[Date]],"ddd")</f>
        <v>Mon</v>
      </c>
      <c r="O1977" t="str">
        <f>TEXT(Table1[[#This Row],[Date]],"mmm")</f>
        <v>May</v>
      </c>
      <c r="P1977" t="str">
        <f>IF(Table1[[#This Row],[Capacity]]&lt;=4,"Small",IF(Table1[[#This Row],[Capacity]]&lt;=8,"Medium","Large"))</f>
        <v>Medium</v>
      </c>
      <c r="Q1977" t="str">
        <f>IF(Table1[[#This Row],[Utilization %]]&lt;0.25,"Barely Attended","Normal")</f>
        <v>Normal</v>
      </c>
      <c r="R1977" t="str">
        <f>IF(Table1[[#This Row],[Meeting duration (mins)]]&gt;90,"Long Meeting","Normal")</f>
        <v>Normal</v>
      </c>
    </row>
    <row r="1978" spans="1:18" x14ac:dyDescent="0.2">
      <c r="A1978">
        <v>1979</v>
      </c>
      <c r="B1978" s="1">
        <v>45407</v>
      </c>
      <c r="C1978" s="2" t="s">
        <v>32</v>
      </c>
      <c r="D1978" s="2" t="s">
        <v>16</v>
      </c>
      <c r="E1978" t="s">
        <v>12</v>
      </c>
      <c r="F1978">
        <v>2</v>
      </c>
      <c r="G1978" s="12">
        <v>8</v>
      </c>
      <c r="H1978">
        <v>11</v>
      </c>
      <c r="I1978" t="s">
        <v>22</v>
      </c>
      <c r="J1978" t="s">
        <v>23</v>
      </c>
      <c r="K1978" s="4">
        <f>(Table1[[#This Row],[EndTime]]-Table1[[#This Row],[StartTime]])*1440</f>
        <v>30.000000000000053</v>
      </c>
      <c r="L1978" s="5">
        <f>Table1[[#This Row],[Attendees]]/Table1[[#This Row],[Capacity]]</f>
        <v>1.375</v>
      </c>
      <c r="M1978">
        <f>IF(Table1[[#This Row],[Attendees]]&gt;Table1[[#This Row],[Capacity]],1,0)</f>
        <v>1</v>
      </c>
      <c r="N1978" t="str">
        <f>TEXT(Table1[[#This Row],[Date]],"ddd")</f>
        <v>Thu</v>
      </c>
      <c r="O1978" t="str">
        <f>TEXT(Table1[[#This Row],[Date]],"mmm")</f>
        <v>Apr</v>
      </c>
      <c r="P1978" t="str">
        <f>IF(Table1[[#This Row],[Capacity]]&lt;=4,"Small",IF(Table1[[#This Row],[Capacity]]&lt;=8,"Medium","Large"))</f>
        <v>Medium</v>
      </c>
      <c r="Q1978" t="str">
        <f>IF(Table1[[#This Row],[Utilization %]]&lt;0.25,"Barely Attended","Normal")</f>
        <v>Normal</v>
      </c>
      <c r="R1978" t="str">
        <f>IF(Table1[[#This Row],[Meeting duration (mins)]]&gt;90,"Long Meeting","Normal")</f>
        <v>Normal</v>
      </c>
    </row>
    <row r="1979" spans="1:18" x14ac:dyDescent="0.2">
      <c r="A1979">
        <v>1980</v>
      </c>
      <c r="B1979" s="1">
        <v>45324</v>
      </c>
      <c r="C1979" s="2" t="s">
        <v>29</v>
      </c>
      <c r="D1979" s="2" t="s">
        <v>10</v>
      </c>
      <c r="E1979" t="s">
        <v>49</v>
      </c>
      <c r="F1979">
        <v>3</v>
      </c>
      <c r="G1979" s="12">
        <v>12</v>
      </c>
      <c r="H1979">
        <v>9</v>
      </c>
      <c r="I1979" t="s">
        <v>42</v>
      </c>
      <c r="J1979" t="s">
        <v>28</v>
      </c>
      <c r="K1979" s="4">
        <f>(Table1[[#This Row],[EndTime]]-Table1[[#This Row],[StartTime]])*1440</f>
        <v>120.00000000000006</v>
      </c>
      <c r="L1979" s="5">
        <f>Table1[[#This Row],[Attendees]]/Table1[[#This Row],[Capacity]]</f>
        <v>0.75</v>
      </c>
      <c r="M1979">
        <f>IF(Table1[[#This Row],[Attendees]]&gt;Table1[[#This Row],[Capacity]],1,0)</f>
        <v>0</v>
      </c>
      <c r="N1979" t="str">
        <f>TEXT(Table1[[#This Row],[Date]],"ddd")</f>
        <v>Fri</v>
      </c>
      <c r="O1979" t="str">
        <f>TEXT(Table1[[#This Row],[Date]],"mmm")</f>
        <v>Feb</v>
      </c>
      <c r="P1979" t="str">
        <f>IF(Table1[[#This Row],[Capacity]]&lt;=4,"Small",IF(Table1[[#This Row],[Capacity]]&lt;=8,"Medium","Large"))</f>
        <v>Large</v>
      </c>
      <c r="Q1979" t="str">
        <f>IF(Table1[[#This Row],[Utilization %]]&lt;0.25,"Barely Attended","Normal")</f>
        <v>Normal</v>
      </c>
      <c r="R1979" t="str">
        <f>IF(Table1[[#This Row],[Meeting duration (mins)]]&gt;90,"Long Meeting","Normal")</f>
        <v>Long Meeting</v>
      </c>
    </row>
    <row r="1980" spans="1:18" x14ac:dyDescent="0.2">
      <c r="A1980">
        <v>1981</v>
      </c>
      <c r="B1980" s="1">
        <v>45354</v>
      </c>
      <c r="C1980" s="2" t="s">
        <v>34</v>
      </c>
      <c r="D1980" s="2" t="s">
        <v>44</v>
      </c>
      <c r="E1980" t="s">
        <v>38</v>
      </c>
      <c r="F1980">
        <v>3</v>
      </c>
      <c r="G1980" s="12">
        <v>16</v>
      </c>
      <c r="H1980">
        <v>16</v>
      </c>
      <c r="I1980" t="s">
        <v>27</v>
      </c>
      <c r="J1980" t="s">
        <v>28</v>
      </c>
      <c r="K1980" s="4">
        <f>(Table1[[#This Row],[EndTime]]-Table1[[#This Row],[StartTime]])*1440</f>
        <v>119.99999999999997</v>
      </c>
      <c r="L1980" s="5">
        <f>Table1[[#This Row],[Attendees]]/Table1[[#This Row],[Capacity]]</f>
        <v>1</v>
      </c>
      <c r="M1980">
        <f>IF(Table1[[#This Row],[Attendees]]&gt;Table1[[#This Row],[Capacity]],1,0)</f>
        <v>0</v>
      </c>
      <c r="N1980" t="str">
        <f>TEXT(Table1[[#This Row],[Date]],"ddd")</f>
        <v>Sun</v>
      </c>
      <c r="O1980" t="str">
        <f>TEXT(Table1[[#This Row],[Date]],"mmm")</f>
        <v>Mar</v>
      </c>
      <c r="P1980" t="str">
        <f>IF(Table1[[#This Row],[Capacity]]&lt;=4,"Small",IF(Table1[[#This Row],[Capacity]]&lt;=8,"Medium","Large"))</f>
        <v>Large</v>
      </c>
      <c r="Q1980" t="str">
        <f>IF(Table1[[#This Row],[Utilization %]]&lt;0.25,"Barely Attended","Normal")</f>
        <v>Normal</v>
      </c>
      <c r="R1980" t="str">
        <f>IF(Table1[[#This Row],[Meeting duration (mins)]]&gt;90,"Long Meeting","Normal")</f>
        <v>Long Meeting</v>
      </c>
    </row>
    <row r="1981" spans="1:18" x14ac:dyDescent="0.2">
      <c r="A1981">
        <v>1982</v>
      </c>
      <c r="B1981" s="1">
        <v>45484</v>
      </c>
      <c r="C1981" s="2" t="s">
        <v>37</v>
      </c>
      <c r="D1981" s="2" t="s">
        <v>45</v>
      </c>
      <c r="E1981" t="s">
        <v>35</v>
      </c>
      <c r="F1981">
        <v>2</v>
      </c>
      <c r="G1981" s="12">
        <v>10</v>
      </c>
      <c r="H1981">
        <v>12</v>
      </c>
      <c r="I1981" t="s">
        <v>13</v>
      </c>
      <c r="J1981" t="s">
        <v>30</v>
      </c>
      <c r="K1981" s="4">
        <f>(Table1[[#This Row],[EndTime]]-Table1[[#This Row],[StartTime]])*1440</f>
        <v>119.99999999999989</v>
      </c>
      <c r="L1981" s="5">
        <f>Table1[[#This Row],[Attendees]]/Table1[[#This Row],[Capacity]]</f>
        <v>1.2</v>
      </c>
      <c r="M1981">
        <f>IF(Table1[[#This Row],[Attendees]]&gt;Table1[[#This Row],[Capacity]],1,0)</f>
        <v>1</v>
      </c>
      <c r="N1981" t="str">
        <f>TEXT(Table1[[#This Row],[Date]],"ddd")</f>
        <v>Thu</v>
      </c>
      <c r="O1981" t="str">
        <f>TEXT(Table1[[#This Row],[Date]],"mmm")</f>
        <v>Jul</v>
      </c>
      <c r="P1981" t="str">
        <f>IF(Table1[[#This Row],[Capacity]]&lt;=4,"Small",IF(Table1[[#This Row],[Capacity]]&lt;=8,"Medium","Large"))</f>
        <v>Large</v>
      </c>
      <c r="Q1981" t="str">
        <f>IF(Table1[[#This Row],[Utilization %]]&lt;0.25,"Barely Attended","Normal")</f>
        <v>Normal</v>
      </c>
      <c r="R1981" t="str">
        <f>IF(Table1[[#This Row],[Meeting duration (mins)]]&gt;90,"Long Meeting","Normal")</f>
        <v>Long Meeting</v>
      </c>
    </row>
    <row r="1982" spans="1:18" x14ac:dyDescent="0.2">
      <c r="A1982">
        <v>1983</v>
      </c>
      <c r="B1982" s="1">
        <v>45510</v>
      </c>
      <c r="C1982" s="2" t="s">
        <v>34</v>
      </c>
      <c r="D1982" s="2" t="s">
        <v>43</v>
      </c>
      <c r="E1982" t="s">
        <v>21</v>
      </c>
      <c r="F1982">
        <v>1</v>
      </c>
      <c r="G1982" s="12">
        <v>6</v>
      </c>
      <c r="H1982">
        <v>1</v>
      </c>
      <c r="I1982" t="s">
        <v>13</v>
      </c>
      <c r="J1982" t="s">
        <v>30</v>
      </c>
      <c r="K1982" s="4">
        <f>(Table1[[#This Row],[EndTime]]-Table1[[#This Row],[StartTime]])*1440</f>
        <v>60.000000000000028</v>
      </c>
      <c r="L1982" s="5">
        <f>Table1[[#This Row],[Attendees]]/Table1[[#This Row],[Capacity]]</f>
        <v>0.16666666666666666</v>
      </c>
      <c r="M1982">
        <f>IF(Table1[[#This Row],[Attendees]]&gt;Table1[[#This Row],[Capacity]],1,0)</f>
        <v>0</v>
      </c>
      <c r="N1982" t="str">
        <f>TEXT(Table1[[#This Row],[Date]],"ddd")</f>
        <v>Tue</v>
      </c>
      <c r="O1982" t="str">
        <f>TEXT(Table1[[#This Row],[Date]],"mmm")</f>
        <v>Aug</v>
      </c>
      <c r="P1982" t="str">
        <f>IF(Table1[[#This Row],[Capacity]]&lt;=4,"Small",IF(Table1[[#This Row],[Capacity]]&lt;=8,"Medium","Large"))</f>
        <v>Medium</v>
      </c>
      <c r="Q1982" t="str">
        <f>IF(Table1[[#This Row],[Utilization %]]&lt;0.25,"Barely Attended","Normal")</f>
        <v>Barely Attended</v>
      </c>
      <c r="R1982" t="str">
        <f>IF(Table1[[#This Row],[Meeting duration (mins)]]&gt;90,"Long Meeting","Normal")</f>
        <v>Normal</v>
      </c>
    </row>
    <row r="1983" spans="1:18" x14ac:dyDescent="0.2">
      <c r="A1983">
        <v>1984</v>
      </c>
      <c r="B1983" s="1">
        <v>45365</v>
      </c>
      <c r="C1983" s="2" t="s">
        <v>31</v>
      </c>
      <c r="D1983" s="2" t="s">
        <v>48</v>
      </c>
      <c r="E1983" t="s">
        <v>12</v>
      </c>
      <c r="F1983">
        <v>2</v>
      </c>
      <c r="G1983" s="12">
        <v>8</v>
      </c>
      <c r="H1983">
        <v>5</v>
      </c>
      <c r="I1983" t="s">
        <v>22</v>
      </c>
      <c r="J1983" t="s">
        <v>30</v>
      </c>
      <c r="K1983" s="4">
        <f>(Table1[[#This Row],[EndTime]]-Table1[[#This Row],[StartTime]])*1440</f>
        <v>90</v>
      </c>
      <c r="L1983" s="5">
        <f>Table1[[#This Row],[Attendees]]/Table1[[#This Row],[Capacity]]</f>
        <v>0.625</v>
      </c>
      <c r="M1983">
        <f>IF(Table1[[#This Row],[Attendees]]&gt;Table1[[#This Row],[Capacity]],1,0)</f>
        <v>0</v>
      </c>
      <c r="N1983" t="str">
        <f>TEXT(Table1[[#This Row],[Date]],"ddd")</f>
        <v>Thu</v>
      </c>
      <c r="O1983" t="str">
        <f>TEXT(Table1[[#This Row],[Date]],"mmm")</f>
        <v>Mar</v>
      </c>
      <c r="P1983" t="str">
        <f>IF(Table1[[#This Row],[Capacity]]&lt;=4,"Small",IF(Table1[[#This Row],[Capacity]]&lt;=8,"Medium","Large"))</f>
        <v>Medium</v>
      </c>
      <c r="Q1983" t="str">
        <f>IF(Table1[[#This Row],[Utilization %]]&lt;0.25,"Barely Attended","Normal")</f>
        <v>Normal</v>
      </c>
      <c r="R1983" t="str">
        <f>IF(Table1[[#This Row],[Meeting duration (mins)]]&gt;90,"Long Meeting","Normal")</f>
        <v>Normal</v>
      </c>
    </row>
    <row r="1984" spans="1:18" x14ac:dyDescent="0.2">
      <c r="A1984">
        <v>1985</v>
      </c>
      <c r="B1984" s="1">
        <v>45477</v>
      </c>
      <c r="C1984" s="2" t="s">
        <v>36</v>
      </c>
      <c r="D1984" s="2" t="s">
        <v>44</v>
      </c>
      <c r="E1984" t="s">
        <v>21</v>
      </c>
      <c r="F1984">
        <v>1</v>
      </c>
      <c r="G1984" s="12">
        <v>6</v>
      </c>
      <c r="H1984">
        <v>3</v>
      </c>
      <c r="I1984" t="s">
        <v>13</v>
      </c>
      <c r="J1984" t="s">
        <v>40</v>
      </c>
      <c r="K1984" s="4">
        <f>(Table1[[#This Row],[EndTime]]-Table1[[#This Row],[StartTime]])*1440</f>
        <v>29.999999999999972</v>
      </c>
      <c r="L1984" s="5">
        <f>Table1[[#This Row],[Attendees]]/Table1[[#This Row],[Capacity]]</f>
        <v>0.5</v>
      </c>
      <c r="M1984">
        <f>IF(Table1[[#This Row],[Attendees]]&gt;Table1[[#This Row],[Capacity]],1,0)</f>
        <v>0</v>
      </c>
      <c r="N1984" t="str">
        <f>TEXT(Table1[[#This Row],[Date]],"ddd")</f>
        <v>Thu</v>
      </c>
      <c r="O1984" t="str">
        <f>TEXT(Table1[[#This Row],[Date]],"mmm")</f>
        <v>Jul</v>
      </c>
      <c r="P1984" t="str">
        <f>IF(Table1[[#This Row],[Capacity]]&lt;=4,"Small",IF(Table1[[#This Row],[Capacity]]&lt;=8,"Medium","Large"))</f>
        <v>Medium</v>
      </c>
      <c r="Q1984" t="str">
        <f>IF(Table1[[#This Row],[Utilization %]]&lt;0.25,"Barely Attended","Normal")</f>
        <v>Normal</v>
      </c>
      <c r="R1984" t="str">
        <f>IF(Table1[[#This Row],[Meeting duration (mins)]]&gt;90,"Long Meeting","Normal")</f>
        <v>Normal</v>
      </c>
    </row>
    <row r="1985" spans="1:18" x14ac:dyDescent="0.2">
      <c r="A1985">
        <v>1986</v>
      </c>
      <c r="B1985" s="1">
        <v>45405</v>
      </c>
      <c r="C1985" s="2" t="s">
        <v>33</v>
      </c>
      <c r="D1985" s="2" t="s">
        <v>46</v>
      </c>
      <c r="E1985" t="s">
        <v>21</v>
      </c>
      <c r="F1985">
        <v>1</v>
      </c>
      <c r="G1985" s="12">
        <v>6</v>
      </c>
      <c r="H1985">
        <v>5</v>
      </c>
      <c r="I1985" t="s">
        <v>13</v>
      </c>
      <c r="J1985" t="s">
        <v>23</v>
      </c>
      <c r="K1985" s="4">
        <f>(Table1[[#This Row],[EndTime]]-Table1[[#This Row],[StartTime]])*1440</f>
        <v>90</v>
      </c>
      <c r="L1985" s="5">
        <f>Table1[[#This Row],[Attendees]]/Table1[[#This Row],[Capacity]]</f>
        <v>0.83333333333333337</v>
      </c>
      <c r="M1985">
        <f>IF(Table1[[#This Row],[Attendees]]&gt;Table1[[#This Row],[Capacity]],1,0)</f>
        <v>0</v>
      </c>
      <c r="N1985" t="str">
        <f>TEXT(Table1[[#This Row],[Date]],"ddd")</f>
        <v>Tue</v>
      </c>
      <c r="O1985" t="str">
        <f>TEXT(Table1[[#This Row],[Date]],"mmm")</f>
        <v>Apr</v>
      </c>
      <c r="P1985" t="str">
        <f>IF(Table1[[#This Row],[Capacity]]&lt;=4,"Small",IF(Table1[[#This Row],[Capacity]]&lt;=8,"Medium","Large"))</f>
        <v>Medium</v>
      </c>
      <c r="Q1985" t="str">
        <f>IF(Table1[[#This Row],[Utilization %]]&lt;0.25,"Barely Attended","Normal")</f>
        <v>Normal</v>
      </c>
      <c r="R1985" t="str">
        <f>IF(Table1[[#This Row],[Meeting duration (mins)]]&gt;90,"Long Meeting","Normal")</f>
        <v>Normal</v>
      </c>
    </row>
    <row r="1986" spans="1:18" x14ac:dyDescent="0.2">
      <c r="A1986">
        <v>1987</v>
      </c>
      <c r="B1986" s="1">
        <v>45627</v>
      </c>
      <c r="C1986" s="2" t="s">
        <v>36</v>
      </c>
      <c r="D1986" s="2" t="s">
        <v>37</v>
      </c>
      <c r="E1986" t="s">
        <v>25</v>
      </c>
      <c r="F1986">
        <v>1</v>
      </c>
      <c r="G1986" s="12">
        <v>4</v>
      </c>
      <c r="H1986">
        <v>4</v>
      </c>
      <c r="I1986" t="s">
        <v>41</v>
      </c>
      <c r="J1986" t="s">
        <v>23</v>
      </c>
      <c r="K1986" s="4">
        <f>(Table1[[#This Row],[EndTime]]-Table1[[#This Row],[StartTime]])*1440</f>
        <v>120.00000000000006</v>
      </c>
      <c r="L1986" s="5">
        <f>Table1[[#This Row],[Attendees]]/Table1[[#This Row],[Capacity]]</f>
        <v>1</v>
      </c>
      <c r="M1986">
        <f>IF(Table1[[#This Row],[Attendees]]&gt;Table1[[#This Row],[Capacity]],1,0)</f>
        <v>0</v>
      </c>
      <c r="N1986" t="str">
        <f>TEXT(Table1[[#This Row],[Date]],"ddd")</f>
        <v>Sun</v>
      </c>
      <c r="O1986" t="str">
        <f>TEXT(Table1[[#This Row],[Date]],"mmm")</f>
        <v>Dec</v>
      </c>
      <c r="P1986" t="str">
        <f>IF(Table1[[#This Row],[Capacity]]&lt;=4,"Small",IF(Table1[[#This Row],[Capacity]]&lt;=8,"Medium","Large"))</f>
        <v>Small</v>
      </c>
      <c r="Q1986" t="str">
        <f>IF(Table1[[#This Row],[Utilization %]]&lt;0.25,"Barely Attended","Normal")</f>
        <v>Normal</v>
      </c>
      <c r="R1986" t="str">
        <f>IF(Table1[[#This Row],[Meeting duration (mins)]]&gt;90,"Long Meeting","Normal")</f>
        <v>Long Meeting</v>
      </c>
    </row>
    <row r="1987" spans="1:18" x14ac:dyDescent="0.2">
      <c r="A1987">
        <v>1988</v>
      </c>
      <c r="B1987" s="1">
        <v>45308</v>
      </c>
      <c r="C1987" s="2" t="s">
        <v>15</v>
      </c>
      <c r="D1987" s="2" t="s">
        <v>37</v>
      </c>
      <c r="E1987" t="s">
        <v>49</v>
      </c>
      <c r="F1987">
        <v>3</v>
      </c>
      <c r="G1987" s="12">
        <v>12</v>
      </c>
      <c r="H1987">
        <v>10</v>
      </c>
      <c r="I1987" t="s">
        <v>42</v>
      </c>
      <c r="J1987" t="s">
        <v>40</v>
      </c>
      <c r="K1987" s="4">
        <f>(Table1[[#This Row],[EndTime]]-Table1[[#This Row],[StartTime]])*1440</f>
        <v>60.000000000000028</v>
      </c>
      <c r="L1987" s="5">
        <f>Table1[[#This Row],[Attendees]]/Table1[[#This Row],[Capacity]]</f>
        <v>0.83333333333333337</v>
      </c>
      <c r="M1987">
        <f>IF(Table1[[#This Row],[Attendees]]&gt;Table1[[#This Row],[Capacity]],1,0)</f>
        <v>0</v>
      </c>
      <c r="N1987" t="str">
        <f>TEXT(Table1[[#This Row],[Date]],"ddd")</f>
        <v>Wed</v>
      </c>
      <c r="O1987" t="str">
        <f>TEXT(Table1[[#This Row],[Date]],"mmm")</f>
        <v>Jan</v>
      </c>
      <c r="P1987" t="str">
        <f>IF(Table1[[#This Row],[Capacity]]&lt;=4,"Small",IF(Table1[[#This Row],[Capacity]]&lt;=8,"Medium","Large"))</f>
        <v>Large</v>
      </c>
      <c r="Q1987" t="str">
        <f>IF(Table1[[#This Row],[Utilization %]]&lt;0.25,"Barely Attended","Normal")</f>
        <v>Normal</v>
      </c>
      <c r="R1987" t="str">
        <f>IF(Table1[[#This Row],[Meeting duration (mins)]]&gt;90,"Long Meeting","Normal")</f>
        <v>Normal</v>
      </c>
    </row>
    <row r="1988" spans="1:18" x14ac:dyDescent="0.2">
      <c r="A1988">
        <v>1989</v>
      </c>
      <c r="B1988" s="1">
        <v>45599</v>
      </c>
      <c r="C1988" s="2" t="s">
        <v>44</v>
      </c>
      <c r="D1988" s="2" t="s">
        <v>37</v>
      </c>
      <c r="E1988" t="s">
        <v>25</v>
      </c>
      <c r="F1988">
        <v>1</v>
      </c>
      <c r="G1988" s="12">
        <v>4</v>
      </c>
      <c r="H1988">
        <v>1</v>
      </c>
      <c r="I1988" t="s">
        <v>22</v>
      </c>
      <c r="J1988" t="s">
        <v>28</v>
      </c>
      <c r="K1988" s="4">
        <f>(Table1[[#This Row],[EndTime]]-Table1[[#This Row],[StartTime]])*1440</f>
        <v>90.000000000000085</v>
      </c>
      <c r="L1988" s="5">
        <f>Table1[[#This Row],[Attendees]]/Table1[[#This Row],[Capacity]]</f>
        <v>0.25</v>
      </c>
      <c r="M1988">
        <f>IF(Table1[[#This Row],[Attendees]]&gt;Table1[[#This Row],[Capacity]],1,0)</f>
        <v>0</v>
      </c>
      <c r="N1988" t="str">
        <f>TEXT(Table1[[#This Row],[Date]],"ddd")</f>
        <v>Sun</v>
      </c>
      <c r="O1988" t="str">
        <f>TEXT(Table1[[#This Row],[Date]],"mmm")</f>
        <v>Nov</v>
      </c>
      <c r="P1988" t="str">
        <f>IF(Table1[[#This Row],[Capacity]]&lt;=4,"Small",IF(Table1[[#This Row],[Capacity]]&lt;=8,"Medium","Large"))</f>
        <v>Small</v>
      </c>
      <c r="Q1988" t="str">
        <f>IF(Table1[[#This Row],[Utilization %]]&lt;0.25,"Barely Attended","Normal")</f>
        <v>Normal</v>
      </c>
      <c r="R1988" t="str">
        <f>IF(Table1[[#This Row],[Meeting duration (mins)]]&gt;90,"Long Meeting","Normal")</f>
        <v>Long Meeting</v>
      </c>
    </row>
    <row r="1989" spans="1:18" x14ac:dyDescent="0.2">
      <c r="A1989">
        <v>1990</v>
      </c>
      <c r="B1989" s="1">
        <v>45295</v>
      </c>
      <c r="C1989" s="2" t="s">
        <v>47</v>
      </c>
      <c r="D1989" s="2" t="s">
        <v>20</v>
      </c>
      <c r="E1989" t="s">
        <v>21</v>
      </c>
      <c r="F1989">
        <v>1</v>
      </c>
      <c r="G1989" s="12">
        <v>6</v>
      </c>
      <c r="H1989">
        <v>9</v>
      </c>
      <c r="I1989" t="s">
        <v>39</v>
      </c>
      <c r="J1989" t="s">
        <v>18</v>
      </c>
      <c r="K1989" s="4">
        <f>(Table1[[#This Row],[EndTime]]-Table1[[#This Row],[StartTime]])*1440</f>
        <v>59.999999999999943</v>
      </c>
      <c r="L1989" s="5">
        <f>Table1[[#This Row],[Attendees]]/Table1[[#This Row],[Capacity]]</f>
        <v>1.5</v>
      </c>
      <c r="M1989">
        <f>IF(Table1[[#This Row],[Attendees]]&gt;Table1[[#This Row],[Capacity]],1,0)</f>
        <v>1</v>
      </c>
      <c r="N1989" t="str">
        <f>TEXT(Table1[[#This Row],[Date]],"ddd")</f>
        <v>Thu</v>
      </c>
      <c r="O1989" t="str">
        <f>TEXT(Table1[[#This Row],[Date]],"mmm")</f>
        <v>Jan</v>
      </c>
      <c r="P1989" t="str">
        <f>IF(Table1[[#This Row],[Capacity]]&lt;=4,"Small",IF(Table1[[#This Row],[Capacity]]&lt;=8,"Medium","Large"))</f>
        <v>Medium</v>
      </c>
      <c r="Q1989" t="str">
        <f>IF(Table1[[#This Row],[Utilization %]]&lt;0.25,"Barely Attended","Normal")</f>
        <v>Normal</v>
      </c>
      <c r="R1989" t="str">
        <f>IF(Table1[[#This Row],[Meeting duration (mins)]]&gt;90,"Long Meeting","Normal")</f>
        <v>Normal</v>
      </c>
    </row>
    <row r="1990" spans="1:18" x14ac:dyDescent="0.2">
      <c r="A1990">
        <v>1991</v>
      </c>
      <c r="B1990" s="1">
        <v>45429</v>
      </c>
      <c r="C1990" s="2" t="s">
        <v>11</v>
      </c>
      <c r="D1990" s="2" t="s">
        <v>24</v>
      </c>
      <c r="E1990" t="s">
        <v>49</v>
      </c>
      <c r="F1990">
        <v>3</v>
      </c>
      <c r="G1990" s="12">
        <v>12</v>
      </c>
      <c r="H1990">
        <v>9</v>
      </c>
      <c r="I1990" t="s">
        <v>41</v>
      </c>
      <c r="J1990" t="s">
        <v>40</v>
      </c>
      <c r="K1990" s="4">
        <f>(Table1[[#This Row],[EndTime]]-Table1[[#This Row],[StartTime]])*1440</f>
        <v>90</v>
      </c>
      <c r="L1990" s="5">
        <f>Table1[[#This Row],[Attendees]]/Table1[[#This Row],[Capacity]]</f>
        <v>0.75</v>
      </c>
      <c r="M1990">
        <f>IF(Table1[[#This Row],[Attendees]]&gt;Table1[[#This Row],[Capacity]],1,0)</f>
        <v>0</v>
      </c>
      <c r="N1990" t="str">
        <f>TEXT(Table1[[#This Row],[Date]],"ddd")</f>
        <v>Fri</v>
      </c>
      <c r="O1990" t="str">
        <f>TEXT(Table1[[#This Row],[Date]],"mmm")</f>
        <v>May</v>
      </c>
      <c r="P1990" t="str">
        <f>IF(Table1[[#This Row],[Capacity]]&lt;=4,"Small",IF(Table1[[#This Row],[Capacity]]&lt;=8,"Medium","Large"))</f>
        <v>Large</v>
      </c>
      <c r="Q1990" t="str">
        <f>IF(Table1[[#This Row],[Utilization %]]&lt;0.25,"Barely Attended","Normal")</f>
        <v>Normal</v>
      </c>
      <c r="R1990" t="str">
        <f>IF(Table1[[#This Row],[Meeting duration (mins)]]&gt;90,"Long Meeting","Normal")</f>
        <v>Normal</v>
      </c>
    </row>
    <row r="1991" spans="1:18" x14ac:dyDescent="0.2">
      <c r="A1991">
        <v>1992</v>
      </c>
      <c r="B1991" s="1">
        <v>45392</v>
      </c>
      <c r="C1991" s="2" t="s">
        <v>43</v>
      </c>
      <c r="D1991" s="2" t="s">
        <v>44</v>
      </c>
      <c r="E1991" t="s">
        <v>25</v>
      </c>
      <c r="F1991">
        <v>1</v>
      </c>
      <c r="G1991" s="12">
        <v>4</v>
      </c>
      <c r="H1991">
        <v>7</v>
      </c>
      <c r="I1991" t="s">
        <v>39</v>
      </c>
      <c r="J1991" t="s">
        <v>18</v>
      </c>
      <c r="K1991" s="4">
        <f>(Table1[[#This Row],[EndTime]]-Table1[[#This Row],[StartTime]])*1440</f>
        <v>59.999999999999943</v>
      </c>
      <c r="L1991" s="5">
        <f>Table1[[#This Row],[Attendees]]/Table1[[#This Row],[Capacity]]</f>
        <v>1.75</v>
      </c>
      <c r="M1991">
        <f>IF(Table1[[#This Row],[Attendees]]&gt;Table1[[#This Row],[Capacity]],1,0)</f>
        <v>1</v>
      </c>
      <c r="N1991" t="str">
        <f>TEXT(Table1[[#This Row],[Date]],"ddd")</f>
        <v>Wed</v>
      </c>
      <c r="O1991" t="str">
        <f>TEXT(Table1[[#This Row],[Date]],"mmm")</f>
        <v>Apr</v>
      </c>
      <c r="P1991" t="str">
        <f>IF(Table1[[#This Row],[Capacity]]&lt;=4,"Small",IF(Table1[[#This Row],[Capacity]]&lt;=8,"Medium","Large"))</f>
        <v>Small</v>
      </c>
      <c r="Q1991" t="str">
        <f>IF(Table1[[#This Row],[Utilization %]]&lt;0.25,"Barely Attended","Normal")</f>
        <v>Normal</v>
      </c>
      <c r="R1991" t="str">
        <f>IF(Table1[[#This Row],[Meeting duration (mins)]]&gt;90,"Long Meeting","Normal")</f>
        <v>Normal</v>
      </c>
    </row>
    <row r="1992" spans="1:18" x14ac:dyDescent="0.2">
      <c r="A1992">
        <v>1993</v>
      </c>
      <c r="B1992" s="1">
        <v>45646</v>
      </c>
      <c r="C1992" s="2" t="s">
        <v>44</v>
      </c>
      <c r="D1992" s="2" t="s">
        <v>29</v>
      </c>
      <c r="E1992" t="s">
        <v>21</v>
      </c>
      <c r="F1992">
        <v>1</v>
      </c>
      <c r="G1992" s="12">
        <v>6</v>
      </c>
      <c r="H1992">
        <v>6</v>
      </c>
      <c r="I1992" t="s">
        <v>41</v>
      </c>
      <c r="J1992" t="s">
        <v>23</v>
      </c>
      <c r="K1992" s="4">
        <f>(Table1[[#This Row],[EndTime]]-Table1[[#This Row],[StartTime]])*1440</f>
        <v>60.000000000000028</v>
      </c>
      <c r="L1992" s="5">
        <f>Table1[[#This Row],[Attendees]]/Table1[[#This Row],[Capacity]]</f>
        <v>1</v>
      </c>
      <c r="M1992">
        <f>IF(Table1[[#This Row],[Attendees]]&gt;Table1[[#This Row],[Capacity]],1,0)</f>
        <v>0</v>
      </c>
      <c r="N1992" t="str">
        <f>TEXT(Table1[[#This Row],[Date]],"ddd")</f>
        <v>Fri</v>
      </c>
      <c r="O1992" t="str">
        <f>TEXT(Table1[[#This Row],[Date]],"mmm")</f>
        <v>Dec</v>
      </c>
      <c r="P1992" t="str">
        <f>IF(Table1[[#This Row],[Capacity]]&lt;=4,"Small",IF(Table1[[#This Row],[Capacity]]&lt;=8,"Medium","Large"))</f>
        <v>Medium</v>
      </c>
      <c r="Q1992" t="str">
        <f>IF(Table1[[#This Row],[Utilization %]]&lt;0.25,"Barely Attended","Normal")</f>
        <v>Normal</v>
      </c>
      <c r="R1992" t="str">
        <f>IF(Table1[[#This Row],[Meeting duration (mins)]]&gt;90,"Long Meeting","Normal")</f>
        <v>Normal</v>
      </c>
    </row>
    <row r="1993" spans="1:18" x14ac:dyDescent="0.2">
      <c r="A1993">
        <v>1994</v>
      </c>
      <c r="B1993" s="1">
        <v>45562</v>
      </c>
      <c r="C1993" s="2" t="s">
        <v>33</v>
      </c>
      <c r="D1993" s="2" t="s">
        <v>46</v>
      </c>
      <c r="E1993" t="s">
        <v>35</v>
      </c>
      <c r="F1993">
        <v>2</v>
      </c>
      <c r="G1993" s="12">
        <v>10</v>
      </c>
      <c r="H1993">
        <v>5</v>
      </c>
      <c r="I1993" t="s">
        <v>27</v>
      </c>
      <c r="J1993" t="s">
        <v>28</v>
      </c>
      <c r="K1993" s="4">
        <f>(Table1[[#This Row],[EndTime]]-Table1[[#This Row],[StartTime]])*1440</f>
        <v>90</v>
      </c>
      <c r="L1993" s="5">
        <f>Table1[[#This Row],[Attendees]]/Table1[[#This Row],[Capacity]]</f>
        <v>0.5</v>
      </c>
      <c r="M1993">
        <f>IF(Table1[[#This Row],[Attendees]]&gt;Table1[[#This Row],[Capacity]],1,0)</f>
        <v>0</v>
      </c>
      <c r="N1993" t="str">
        <f>TEXT(Table1[[#This Row],[Date]],"ddd")</f>
        <v>Fri</v>
      </c>
      <c r="O1993" t="str">
        <f>TEXT(Table1[[#This Row],[Date]],"mmm")</f>
        <v>Sep</v>
      </c>
      <c r="P1993" t="str">
        <f>IF(Table1[[#This Row],[Capacity]]&lt;=4,"Small",IF(Table1[[#This Row],[Capacity]]&lt;=8,"Medium","Large"))</f>
        <v>Large</v>
      </c>
      <c r="Q1993" t="str">
        <f>IF(Table1[[#This Row],[Utilization %]]&lt;0.25,"Barely Attended","Normal")</f>
        <v>Normal</v>
      </c>
      <c r="R1993" t="str">
        <f>IF(Table1[[#This Row],[Meeting duration (mins)]]&gt;90,"Long Meeting","Normal")</f>
        <v>Normal</v>
      </c>
    </row>
    <row r="1994" spans="1:18" x14ac:dyDescent="0.2">
      <c r="A1994">
        <v>1995</v>
      </c>
      <c r="B1994" s="1">
        <v>45385</v>
      </c>
      <c r="C1994" s="2" t="s">
        <v>47</v>
      </c>
      <c r="D1994" s="2" t="s">
        <v>36</v>
      </c>
      <c r="E1994" t="s">
        <v>12</v>
      </c>
      <c r="F1994">
        <v>2</v>
      </c>
      <c r="G1994" s="12">
        <v>8</v>
      </c>
      <c r="H1994">
        <v>2</v>
      </c>
      <c r="I1994" t="s">
        <v>17</v>
      </c>
      <c r="J1994" t="s">
        <v>30</v>
      </c>
      <c r="K1994" s="4">
        <f>(Table1[[#This Row],[EndTime]]-Table1[[#This Row],[StartTime]])*1440</f>
        <v>119.99999999999997</v>
      </c>
      <c r="L1994" s="5">
        <f>Table1[[#This Row],[Attendees]]/Table1[[#This Row],[Capacity]]</f>
        <v>0.25</v>
      </c>
      <c r="M1994">
        <f>IF(Table1[[#This Row],[Attendees]]&gt;Table1[[#This Row],[Capacity]],1,0)</f>
        <v>0</v>
      </c>
      <c r="N1994" t="str">
        <f>TEXT(Table1[[#This Row],[Date]],"ddd")</f>
        <v>Wed</v>
      </c>
      <c r="O1994" t="str">
        <f>TEXT(Table1[[#This Row],[Date]],"mmm")</f>
        <v>Apr</v>
      </c>
      <c r="P1994" t="str">
        <f>IF(Table1[[#This Row],[Capacity]]&lt;=4,"Small",IF(Table1[[#This Row],[Capacity]]&lt;=8,"Medium","Large"))</f>
        <v>Medium</v>
      </c>
      <c r="Q1994" t="str">
        <f>IF(Table1[[#This Row],[Utilization %]]&lt;0.25,"Barely Attended","Normal")</f>
        <v>Normal</v>
      </c>
      <c r="R1994" t="str">
        <f>IF(Table1[[#This Row],[Meeting duration (mins)]]&gt;90,"Long Meeting","Normal")</f>
        <v>Long Meeting</v>
      </c>
    </row>
    <row r="1995" spans="1:18" x14ac:dyDescent="0.2">
      <c r="A1995">
        <v>1996</v>
      </c>
      <c r="B1995" s="1">
        <v>45630</v>
      </c>
      <c r="C1995" s="2" t="s">
        <v>34</v>
      </c>
      <c r="D1995" s="2" t="s">
        <v>36</v>
      </c>
      <c r="E1995" t="s">
        <v>21</v>
      </c>
      <c r="F1995">
        <v>1</v>
      </c>
      <c r="G1995" s="12">
        <v>6</v>
      </c>
      <c r="H1995">
        <v>2</v>
      </c>
      <c r="I1995" t="s">
        <v>41</v>
      </c>
      <c r="J1995" t="s">
        <v>14</v>
      </c>
      <c r="K1995" s="4">
        <f>(Table1[[#This Row],[EndTime]]-Table1[[#This Row],[StartTime]])*1440</f>
        <v>90</v>
      </c>
      <c r="L1995" s="5">
        <f>Table1[[#This Row],[Attendees]]/Table1[[#This Row],[Capacity]]</f>
        <v>0.33333333333333331</v>
      </c>
      <c r="M1995">
        <f>IF(Table1[[#This Row],[Attendees]]&gt;Table1[[#This Row],[Capacity]],1,0)</f>
        <v>0</v>
      </c>
      <c r="N1995" t="str">
        <f>TEXT(Table1[[#This Row],[Date]],"ddd")</f>
        <v>Wed</v>
      </c>
      <c r="O1995" t="str">
        <f>TEXT(Table1[[#This Row],[Date]],"mmm")</f>
        <v>Dec</v>
      </c>
      <c r="P1995" t="str">
        <f>IF(Table1[[#This Row],[Capacity]]&lt;=4,"Small",IF(Table1[[#This Row],[Capacity]]&lt;=8,"Medium","Large"))</f>
        <v>Medium</v>
      </c>
      <c r="Q1995" t="str">
        <f>IF(Table1[[#This Row],[Utilization %]]&lt;0.25,"Barely Attended","Normal")</f>
        <v>Normal</v>
      </c>
      <c r="R1995" t="str">
        <f>IF(Table1[[#This Row],[Meeting duration (mins)]]&gt;90,"Long Meeting","Normal")</f>
        <v>Normal</v>
      </c>
    </row>
    <row r="1996" spans="1:18" x14ac:dyDescent="0.2">
      <c r="A1996">
        <v>1997</v>
      </c>
      <c r="B1996" s="1">
        <v>45498</v>
      </c>
      <c r="C1996" s="2" t="s">
        <v>29</v>
      </c>
      <c r="D1996" s="2" t="s">
        <v>16</v>
      </c>
      <c r="E1996" t="s">
        <v>38</v>
      </c>
      <c r="F1996">
        <v>3</v>
      </c>
      <c r="G1996" s="12">
        <v>16</v>
      </c>
      <c r="H1996">
        <v>9</v>
      </c>
      <c r="I1996" t="s">
        <v>13</v>
      </c>
      <c r="J1996" t="s">
        <v>40</v>
      </c>
      <c r="K1996" s="4">
        <f>(Table1[[#This Row],[EndTime]]-Table1[[#This Row],[StartTime]])*1440</f>
        <v>90</v>
      </c>
      <c r="L1996" s="5">
        <f>Table1[[#This Row],[Attendees]]/Table1[[#This Row],[Capacity]]</f>
        <v>0.5625</v>
      </c>
      <c r="M1996">
        <f>IF(Table1[[#This Row],[Attendees]]&gt;Table1[[#This Row],[Capacity]],1,0)</f>
        <v>0</v>
      </c>
      <c r="N1996" t="str">
        <f>TEXT(Table1[[#This Row],[Date]],"ddd")</f>
        <v>Thu</v>
      </c>
      <c r="O1996" t="str">
        <f>TEXT(Table1[[#This Row],[Date]],"mmm")</f>
        <v>Jul</v>
      </c>
      <c r="P1996" t="str">
        <f>IF(Table1[[#This Row],[Capacity]]&lt;=4,"Small",IF(Table1[[#This Row],[Capacity]]&lt;=8,"Medium","Large"))</f>
        <v>Large</v>
      </c>
      <c r="Q1996" t="str">
        <f>IF(Table1[[#This Row],[Utilization %]]&lt;0.25,"Barely Attended","Normal")</f>
        <v>Normal</v>
      </c>
      <c r="R1996" t="str">
        <f>IF(Table1[[#This Row],[Meeting duration (mins)]]&gt;90,"Long Meeting","Normal")</f>
        <v>Normal</v>
      </c>
    </row>
    <row r="1997" spans="1:18" x14ac:dyDescent="0.2">
      <c r="A1997">
        <v>1998</v>
      </c>
      <c r="B1997" s="1">
        <v>45533</v>
      </c>
      <c r="C1997" s="2" t="s">
        <v>11</v>
      </c>
      <c r="D1997" s="2" t="s">
        <v>33</v>
      </c>
      <c r="E1997" t="s">
        <v>49</v>
      </c>
      <c r="F1997">
        <v>3</v>
      </c>
      <c r="G1997" s="12">
        <v>12</v>
      </c>
      <c r="H1997">
        <v>12</v>
      </c>
      <c r="I1997" t="s">
        <v>41</v>
      </c>
      <c r="J1997" t="s">
        <v>18</v>
      </c>
      <c r="K1997" s="4">
        <f>(Table1[[#This Row],[EndTime]]-Table1[[#This Row],[StartTime]])*1440</f>
        <v>29.999999999999893</v>
      </c>
      <c r="L1997" s="5">
        <f>Table1[[#This Row],[Attendees]]/Table1[[#This Row],[Capacity]]</f>
        <v>1</v>
      </c>
      <c r="M1997">
        <f>IF(Table1[[#This Row],[Attendees]]&gt;Table1[[#This Row],[Capacity]],1,0)</f>
        <v>0</v>
      </c>
      <c r="N1997" t="str">
        <f>TEXT(Table1[[#This Row],[Date]],"ddd")</f>
        <v>Thu</v>
      </c>
      <c r="O1997" t="str">
        <f>TEXT(Table1[[#This Row],[Date]],"mmm")</f>
        <v>Aug</v>
      </c>
      <c r="P1997" t="str">
        <f>IF(Table1[[#This Row],[Capacity]]&lt;=4,"Small",IF(Table1[[#This Row],[Capacity]]&lt;=8,"Medium","Large"))</f>
        <v>Large</v>
      </c>
      <c r="Q1997" t="str">
        <f>IF(Table1[[#This Row],[Utilization %]]&lt;0.25,"Barely Attended","Normal")</f>
        <v>Normal</v>
      </c>
      <c r="R1997" t="str">
        <f>IF(Table1[[#This Row],[Meeting duration (mins)]]&gt;90,"Long Meeting","Normal")</f>
        <v>Normal</v>
      </c>
    </row>
    <row r="1998" spans="1:18" x14ac:dyDescent="0.2">
      <c r="A1998">
        <v>1999</v>
      </c>
      <c r="B1998" s="1">
        <v>45626</v>
      </c>
      <c r="C1998" s="2" t="s">
        <v>33</v>
      </c>
      <c r="D1998" s="2" t="s">
        <v>48</v>
      </c>
      <c r="E1998" t="s">
        <v>49</v>
      </c>
      <c r="F1998">
        <v>3</v>
      </c>
      <c r="G1998" s="12">
        <v>12</v>
      </c>
      <c r="H1998">
        <v>8</v>
      </c>
      <c r="I1998" t="s">
        <v>17</v>
      </c>
      <c r="J1998" t="s">
        <v>30</v>
      </c>
      <c r="K1998" s="4">
        <f>(Table1[[#This Row],[EndTime]]-Table1[[#This Row],[StartTime]])*1440</f>
        <v>120.00000000000006</v>
      </c>
      <c r="L1998" s="5">
        <f>Table1[[#This Row],[Attendees]]/Table1[[#This Row],[Capacity]]</f>
        <v>0.66666666666666663</v>
      </c>
      <c r="M1998">
        <f>IF(Table1[[#This Row],[Attendees]]&gt;Table1[[#This Row],[Capacity]],1,0)</f>
        <v>0</v>
      </c>
      <c r="N1998" t="str">
        <f>TEXT(Table1[[#This Row],[Date]],"ddd")</f>
        <v>Sat</v>
      </c>
      <c r="O1998" t="str">
        <f>TEXT(Table1[[#This Row],[Date]],"mmm")</f>
        <v>Nov</v>
      </c>
      <c r="P1998" t="str">
        <f>IF(Table1[[#This Row],[Capacity]]&lt;=4,"Small",IF(Table1[[#This Row],[Capacity]]&lt;=8,"Medium","Large"))</f>
        <v>Large</v>
      </c>
      <c r="Q1998" t="str">
        <f>IF(Table1[[#This Row],[Utilization %]]&lt;0.25,"Barely Attended","Normal")</f>
        <v>Normal</v>
      </c>
      <c r="R1998" t="str">
        <f>IF(Table1[[#This Row],[Meeting duration (mins)]]&gt;90,"Long Meeting","Normal")</f>
        <v>Long Meeting</v>
      </c>
    </row>
    <row r="1999" spans="1:18" x14ac:dyDescent="0.2">
      <c r="A1999">
        <v>2000</v>
      </c>
      <c r="B1999" s="1">
        <v>45484</v>
      </c>
      <c r="C1999" s="2" t="s">
        <v>32</v>
      </c>
      <c r="D1999" s="2" t="s">
        <v>45</v>
      </c>
      <c r="E1999" t="s">
        <v>35</v>
      </c>
      <c r="F1999">
        <v>2</v>
      </c>
      <c r="G1999" s="12">
        <v>10</v>
      </c>
      <c r="H1999">
        <v>9</v>
      </c>
      <c r="I1999" t="s">
        <v>27</v>
      </c>
      <c r="J1999" t="s">
        <v>18</v>
      </c>
      <c r="K1999" s="4">
        <f>(Table1[[#This Row],[EndTime]]-Table1[[#This Row],[StartTime]])*1440</f>
        <v>90</v>
      </c>
      <c r="L1999" s="5">
        <f>Table1[[#This Row],[Attendees]]/Table1[[#This Row],[Capacity]]</f>
        <v>0.9</v>
      </c>
      <c r="M1999">
        <f>IF(Table1[[#This Row],[Attendees]]&gt;Table1[[#This Row],[Capacity]],1,0)</f>
        <v>0</v>
      </c>
      <c r="N1999" t="str">
        <f>TEXT(Table1[[#This Row],[Date]],"ddd")</f>
        <v>Thu</v>
      </c>
      <c r="O1999" t="str">
        <f>TEXT(Table1[[#This Row],[Date]],"mmm")</f>
        <v>Jul</v>
      </c>
      <c r="P1999" t="str">
        <f>IF(Table1[[#This Row],[Capacity]]&lt;=4,"Small",IF(Table1[[#This Row],[Capacity]]&lt;=8,"Medium","Large"))</f>
        <v>Large</v>
      </c>
      <c r="Q1999" t="str">
        <f>IF(Table1[[#This Row],[Utilization %]]&lt;0.25,"Barely Attended","Normal")</f>
        <v>Normal</v>
      </c>
      <c r="R1999" t="str">
        <f>IF(Table1[[#This Row],[Meeting duration (mins)]]&gt;90,"Long Meeting","Normal")</f>
        <v>Normal</v>
      </c>
    </row>
    <row r="2000" spans="1:18" x14ac:dyDescent="0.2">
      <c r="A2000">
        <v>2001</v>
      </c>
      <c r="B2000" s="1">
        <v>45474</v>
      </c>
      <c r="C2000" s="2" t="s">
        <v>45</v>
      </c>
      <c r="D2000" s="2" t="s">
        <v>26</v>
      </c>
      <c r="E2000" t="s">
        <v>12</v>
      </c>
      <c r="F2000">
        <v>2</v>
      </c>
      <c r="G2000" s="12">
        <v>8</v>
      </c>
      <c r="H2000">
        <v>8</v>
      </c>
      <c r="I2000" t="s">
        <v>39</v>
      </c>
      <c r="J2000" t="s">
        <v>30</v>
      </c>
      <c r="K2000" s="4">
        <f>(Table1[[#This Row],[EndTime]]-Table1[[#This Row],[StartTime]])*1440</f>
        <v>30.000000000000053</v>
      </c>
      <c r="L2000" s="5">
        <f>Table1[[#This Row],[Attendees]]/Table1[[#This Row],[Capacity]]</f>
        <v>1</v>
      </c>
      <c r="M2000">
        <f>IF(Table1[[#This Row],[Attendees]]&gt;Table1[[#This Row],[Capacity]],1,0)</f>
        <v>0</v>
      </c>
      <c r="N2000" t="str">
        <f>TEXT(Table1[[#This Row],[Date]],"ddd")</f>
        <v>Mon</v>
      </c>
      <c r="O2000" t="str">
        <f>TEXT(Table1[[#This Row],[Date]],"mmm")</f>
        <v>Jul</v>
      </c>
      <c r="P2000" t="str">
        <f>IF(Table1[[#This Row],[Capacity]]&lt;=4,"Small",IF(Table1[[#This Row],[Capacity]]&lt;=8,"Medium","Large"))</f>
        <v>Medium</v>
      </c>
      <c r="Q2000" t="str">
        <f>IF(Table1[[#This Row],[Utilization %]]&lt;0.25,"Barely Attended","Normal")</f>
        <v>Normal</v>
      </c>
      <c r="R2000" t="str">
        <f>IF(Table1[[#This Row],[Meeting duration (mins)]]&gt;90,"Long Meeting","Normal")</f>
        <v>Normal</v>
      </c>
    </row>
    <row r="2001" spans="1:18" x14ac:dyDescent="0.2">
      <c r="A2001">
        <v>2002</v>
      </c>
      <c r="B2001" s="1">
        <v>45481</v>
      </c>
      <c r="C2001" s="2" t="s">
        <v>32</v>
      </c>
      <c r="D2001" s="2" t="s">
        <v>26</v>
      </c>
      <c r="E2001" t="s">
        <v>21</v>
      </c>
      <c r="F2001">
        <v>1</v>
      </c>
      <c r="G2001" s="12">
        <v>6</v>
      </c>
      <c r="H2001">
        <v>4</v>
      </c>
      <c r="I2001" t="s">
        <v>42</v>
      </c>
      <c r="J2001" t="s">
        <v>30</v>
      </c>
      <c r="K2001" s="4">
        <f>(Table1[[#This Row],[EndTime]]-Table1[[#This Row],[StartTime]])*1440</f>
        <v>120.00000000000006</v>
      </c>
      <c r="L2001" s="5">
        <f>Table1[[#This Row],[Attendees]]/Table1[[#This Row],[Capacity]]</f>
        <v>0.66666666666666663</v>
      </c>
      <c r="M2001">
        <f>IF(Table1[[#This Row],[Attendees]]&gt;Table1[[#This Row],[Capacity]],1,0)</f>
        <v>0</v>
      </c>
      <c r="N2001" t="str">
        <f>TEXT(Table1[[#This Row],[Date]],"ddd")</f>
        <v>Mon</v>
      </c>
      <c r="O2001" t="str">
        <f>TEXT(Table1[[#This Row],[Date]],"mmm")</f>
        <v>Jul</v>
      </c>
      <c r="P2001" t="str">
        <f>IF(Table1[[#This Row],[Capacity]]&lt;=4,"Small",IF(Table1[[#This Row],[Capacity]]&lt;=8,"Medium","Large"))</f>
        <v>Medium</v>
      </c>
      <c r="Q2001" t="str">
        <f>IF(Table1[[#This Row],[Utilization %]]&lt;0.25,"Barely Attended","Normal")</f>
        <v>Normal</v>
      </c>
      <c r="R2001" t="str">
        <f>IF(Table1[[#This Row],[Meeting duration (mins)]]&gt;90,"Long Meeting","Normal")</f>
        <v>Long Meeting</v>
      </c>
    </row>
    <row r="2002" spans="1:18" x14ac:dyDescent="0.2">
      <c r="A2002">
        <v>2003</v>
      </c>
      <c r="B2002" s="1">
        <v>45341</v>
      </c>
      <c r="C2002" s="2" t="s">
        <v>47</v>
      </c>
      <c r="D2002" s="2" t="s">
        <v>43</v>
      </c>
      <c r="E2002" t="s">
        <v>12</v>
      </c>
      <c r="F2002">
        <v>2</v>
      </c>
      <c r="G2002" s="12">
        <v>8</v>
      </c>
      <c r="H2002">
        <v>5</v>
      </c>
      <c r="I2002" t="s">
        <v>22</v>
      </c>
      <c r="J2002" t="s">
        <v>28</v>
      </c>
      <c r="K2002" s="4">
        <f>(Table1[[#This Row],[EndTime]]-Table1[[#This Row],[StartTime]])*1440</f>
        <v>90</v>
      </c>
      <c r="L2002" s="5">
        <f>Table1[[#This Row],[Attendees]]/Table1[[#This Row],[Capacity]]</f>
        <v>0.625</v>
      </c>
      <c r="M2002">
        <f>IF(Table1[[#This Row],[Attendees]]&gt;Table1[[#This Row],[Capacity]],1,0)</f>
        <v>0</v>
      </c>
      <c r="N2002" t="str">
        <f>TEXT(Table1[[#This Row],[Date]],"ddd")</f>
        <v>Mon</v>
      </c>
      <c r="O2002" t="str">
        <f>TEXT(Table1[[#This Row],[Date]],"mmm")</f>
        <v>Feb</v>
      </c>
      <c r="P2002" t="str">
        <f>IF(Table1[[#This Row],[Capacity]]&lt;=4,"Small",IF(Table1[[#This Row],[Capacity]]&lt;=8,"Medium","Large"))</f>
        <v>Medium</v>
      </c>
      <c r="Q2002" t="str">
        <f>IF(Table1[[#This Row],[Utilization %]]&lt;0.25,"Barely Attended","Normal")</f>
        <v>Normal</v>
      </c>
      <c r="R2002" t="str">
        <f>IF(Table1[[#This Row],[Meeting duration (mins)]]&gt;90,"Long Meeting","Normal")</f>
        <v>Normal</v>
      </c>
    </row>
    <row r="2003" spans="1:18" x14ac:dyDescent="0.2">
      <c r="A2003">
        <v>2004</v>
      </c>
      <c r="B2003" s="1">
        <v>45491</v>
      </c>
      <c r="C2003" s="2" t="s">
        <v>10</v>
      </c>
      <c r="D2003" s="2" t="s">
        <v>45</v>
      </c>
      <c r="E2003" t="s">
        <v>25</v>
      </c>
      <c r="F2003">
        <v>1</v>
      </c>
      <c r="G2003" s="12">
        <v>4</v>
      </c>
      <c r="H2003">
        <v>6</v>
      </c>
      <c r="I2003" t="s">
        <v>42</v>
      </c>
      <c r="J2003" t="s">
        <v>28</v>
      </c>
      <c r="K2003" s="4">
        <f>(Table1[[#This Row],[EndTime]]-Table1[[#This Row],[StartTime]])*1440</f>
        <v>29.999999999999893</v>
      </c>
      <c r="L2003" s="5">
        <f>Table1[[#This Row],[Attendees]]/Table1[[#This Row],[Capacity]]</f>
        <v>1.5</v>
      </c>
      <c r="M2003">
        <f>IF(Table1[[#This Row],[Attendees]]&gt;Table1[[#This Row],[Capacity]],1,0)</f>
        <v>1</v>
      </c>
      <c r="N2003" t="str">
        <f>TEXT(Table1[[#This Row],[Date]],"ddd")</f>
        <v>Thu</v>
      </c>
      <c r="O2003" t="str">
        <f>TEXT(Table1[[#This Row],[Date]],"mmm")</f>
        <v>Jul</v>
      </c>
      <c r="P2003" t="str">
        <f>IF(Table1[[#This Row],[Capacity]]&lt;=4,"Small",IF(Table1[[#This Row],[Capacity]]&lt;=8,"Medium","Large"))</f>
        <v>Small</v>
      </c>
      <c r="Q2003" t="str">
        <f>IF(Table1[[#This Row],[Utilization %]]&lt;0.25,"Barely Attended","Normal")</f>
        <v>Normal</v>
      </c>
      <c r="R2003" t="str">
        <f>IF(Table1[[#This Row],[Meeting duration (mins)]]&gt;90,"Long Meeting","Normal")</f>
        <v>Normal</v>
      </c>
    </row>
    <row r="2004" spans="1:18" x14ac:dyDescent="0.2">
      <c r="A2004">
        <v>2005</v>
      </c>
      <c r="B2004" s="1">
        <v>45343</v>
      </c>
      <c r="C2004" s="2" t="s">
        <v>19</v>
      </c>
      <c r="D2004" s="2" t="s">
        <v>47</v>
      </c>
      <c r="E2004" t="s">
        <v>12</v>
      </c>
      <c r="F2004">
        <v>2</v>
      </c>
      <c r="G2004" s="12">
        <v>8</v>
      </c>
      <c r="H2004">
        <v>11</v>
      </c>
      <c r="I2004" t="s">
        <v>17</v>
      </c>
      <c r="J2004" t="s">
        <v>14</v>
      </c>
      <c r="K2004" s="4">
        <f>(Table1[[#This Row],[EndTime]]-Table1[[#This Row],[StartTime]])*1440</f>
        <v>30.000000000000053</v>
      </c>
      <c r="L2004" s="5">
        <f>Table1[[#This Row],[Attendees]]/Table1[[#This Row],[Capacity]]</f>
        <v>1.375</v>
      </c>
      <c r="M2004">
        <f>IF(Table1[[#This Row],[Attendees]]&gt;Table1[[#This Row],[Capacity]],1,0)</f>
        <v>1</v>
      </c>
      <c r="N2004" t="str">
        <f>TEXT(Table1[[#This Row],[Date]],"ddd")</f>
        <v>Wed</v>
      </c>
      <c r="O2004" t="str">
        <f>TEXT(Table1[[#This Row],[Date]],"mmm")</f>
        <v>Feb</v>
      </c>
      <c r="P2004" t="str">
        <f>IF(Table1[[#This Row],[Capacity]]&lt;=4,"Small",IF(Table1[[#This Row],[Capacity]]&lt;=8,"Medium","Large"))</f>
        <v>Medium</v>
      </c>
      <c r="Q2004" t="str">
        <f>IF(Table1[[#This Row],[Utilization %]]&lt;0.25,"Barely Attended","Normal")</f>
        <v>Normal</v>
      </c>
      <c r="R2004" t="str">
        <f>IF(Table1[[#This Row],[Meeting duration (mins)]]&gt;90,"Long Meeting","Normal")</f>
        <v>Normal</v>
      </c>
    </row>
    <row r="2005" spans="1:18" x14ac:dyDescent="0.2">
      <c r="A2005">
        <v>2006</v>
      </c>
      <c r="B2005" s="1">
        <v>45432</v>
      </c>
      <c r="C2005" s="2" t="s">
        <v>15</v>
      </c>
      <c r="D2005" s="2" t="s">
        <v>29</v>
      </c>
      <c r="E2005" t="s">
        <v>12</v>
      </c>
      <c r="F2005">
        <v>2</v>
      </c>
      <c r="G2005" s="12">
        <v>8</v>
      </c>
      <c r="H2005">
        <v>1</v>
      </c>
      <c r="I2005" t="s">
        <v>22</v>
      </c>
      <c r="J2005" t="s">
        <v>28</v>
      </c>
      <c r="K2005" s="4">
        <f>(Table1[[#This Row],[EndTime]]-Table1[[#This Row],[StartTime]])*1440</f>
        <v>29.999999999999972</v>
      </c>
      <c r="L2005" s="5">
        <f>Table1[[#This Row],[Attendees]]/Table1[[#This Row],[Capacity]]</f>
        <v>0.125</v>
      </c>
      <c r="M2005">
        <f>IF(Table1[[#This Row],[Attendees]]&gt;Table1[[#This Row],[Capacity]],1,0)</f>
        <v>0</v>
      </c>
      <c r="N2005" t="str">
        <f>TEXT(Table1[[#This Row],[Date]],"ddd")</f>
        <v>Mon</v>
      </c>
      <c r="O2005" t="str">
        <f>TEXT(Table1[[#This Row],[Date]],"mmm")</f>
        <v>May</v>
      </c>
      <c r="P2005" t="str">
        <f>IF(Table1[[#This Row],[Capacity]]&lt;=4,"Small",IF(Table1[[#This Row],[Capacity]]&lt;=8,"Medium","Large"))</f>
        <v>Medium</v>
      </c>
      <c r="Q2005" t="str">
        <f>IF(Table1[[#This Row],[Utilization %]]&lt;0.25,"Barely Attended","Normal")</f>
        <v>Barely Attended</v>
      </c>
      <c r="R2005" t="str">
        <f>IF(Table1[[#This Row],[Meeting duration (mins)]]&gt;90,"Long Meeting","Normal")</f>
        <v>Normal</v>
      </c>
    </row>
    <row r="2006" spans="1:18" x14ac:dyDescent="0.2">
      <c r="A2006">
        <v>2007</v>
      </c>
      <c r="B2006" s="1">
        <v>45423</v>
      </c>
      <c r="C2006" s="2" t="s">
        <v>37</v>
      </c>
      <c r="D2006" s="2" t="s">
        <v>32</v>
      </c>
      <c r="E2006" t="s">
        <v>35</v>
      </c>
      <c r="F2006">
        <v>2</v>
      </c>
      <c r="G2006" s="12">
        <v>10</v>
      </c>
      <c r="H2006">
        <v>10</v>
      </c>
      <c r="I2006" t="s">
        <v>41</v>
      </c>
      <c r="J2006" t="s">
        <v>18</v>
      </c>
      <c r="K2006" s="4">
        <f>(Table1[[#This Row],[EndTime]]-Table1[[#This Row],[StartTime]])*1440</f>
        <v>29.999999999999893</v>
      </c>
      <c r="L2006" s="5">
        <f>Table1[[#This Row],[Attendees]]/Table1[[#This Row],[Capacity]]</f>
        <v>1</v>
      </c>
      <c r="M2006">
        <f>IF(Table1[[#This Row],[Attendees]]&gt;Table1[[#This Row],[Capacity]],1,0)</f>
        <v>0</v>
      </c>
      <c r="N2006" t="str">
        <f>TEXT(Table1[[#This Row],[Date]],"ddd")</f>
        <v>Sat</v>
      </c>
      <c r="O2006" t="str">
        <f>TEXT(Table1[[#This Row],[Date]],"mmm")</f>
        <v>May</v>
      </c>
      <c r="P2006" t="str">
        <f>IF(Table1[[#This Row],[Capacity]]&lt;=4,"Small",IF(Table1[[#This Row],[Capacity]]&lt;=8,"Medium","Large"))</f>
        <v>Large</v>
      </c>
      <c r="Q2006" t="str">
        <f>IF(Table1[[#This Row],[Utilization %]]&lt;0.25,"Barely Attended","Normal")</f>
        <v>Normal</v>
      </c>
      <c r="R2006" t="str">
        <f>IF(Table1[[#This Row],[Meeting duration (mins)]]&gt;90,"Long Meeting","Normal")</f>
        <v>Normal</v>
      </c>
    </row>
    <row r="2007" spans="1:18" x14ac:dyDescent="0.2">
      <c r="A2007">
        <v>2008</v>
      </c>
      <c r="B2007" s="1">
        <v>45571</v>
      </c>
      <c r="C2007" s="2" t="s">
        <v>29</v>
      </c>
      <c r="D2007" s="2" t="s">
        <v>37</v>
      </c>
      <c r="E2007" t="s">
        <v>38</v>
      </c>
      <c r="F2007">
        <v>3</v>
      </c>
      <c r="G2007" s="12">
        <v>16</v>
      </c>
      <c r="H2007">
        <v>13</v>
      </c>
      <c r="I2007" t="s">
        <v>41</v>
      </c>
      <c r="J2007" t="s">
        <v>40</v>
      </c>
      <c r="K2007" s="4">
        <f>(Table1[[#This Row],[EndTime]]-Table1[[#This Row],[StartTime]])*1440</f>
        <v>30.000000000000053</v>
      </c>
      <c r="L2007" s="5">
        <f>Table1[[#This Row],[Attendees]]/Table1[[#This Row],[Capacity]]</f>
        <v>0.8125</v>
      </c>
      <c r="M2007">
        <f>IF(Table1[[#This Row],[Attendees]]&gt;Table1[[#This Row],[Capacity]],1,0)</f>
        <v>0</v>
      </c>
      <c r="N2007" t="str">
        <f>TEXT(Table1[[#This Row],[Date]],"ddd")</f>
        <v>Sun</v>
      </c>
      <c r="O2007" t="str">
        <f>TEXT(Table1[[#This Row],[Date]],"mmm")</f>
        <v>Oct</v>
      </c>
      <c r="P2007" t="str">
        <f>IF(Table1[[#This Row],[Capacity]]&lt;=4,"Small",IF(Table1[[#This Row],[Capacity]]&lt;=8,"Medium","Large"))</f>
        <v>Large</v>
      </c>
      <c r="Q2007" t="str">
        <f>IF(Table1[[#This Row],[Utilization %]]&lt;0.25,"Barely Attended","Normal")</f>
        <v>Normal</v>
      </c>
      <c r="R2007" t="str">
        <f>IF(Table1[[#This Row],[Meeting duration (mins)]]&gt;90,"Long Meeting","Normal")</f>
        <v>Normal</v>
      </c>
    </row>
    <row r="2008" spans="1:18" x14ac:dyDescent="0.2">
      <c r="A2008">
        <v>2009</v>
      </c>
      <c r="B2008" s="1">
        <v>45649</v>
      </c>
      <c r="C2008" s="2" t="s">
        <v>37</v>
      </c>
      <c r="D2008" s="2" t="s">
        <v>10</v>
      </c>
      <c r="E2008" t="s">
        <v>38</v>
      </c>
      <c r="F2008">
        <v>3</v>
      </c>
      <c r="G2008" s="12">
        <v>16</v>
      </c>
      <c r="H2008">
        <v>17</v>
      </c>
      <c r="I2008" t="s">
        <v>22</v>
      </c>
      <c r="J2008" t="s">
        <v>23</v>
      </c>
      <c r="K2008" s="4">
        <f>(Table1[[#This Row],[EndTime]]-Table1[[#This Row],[StartTime]])*1440</f>
        <v>90</v>
      </c>
      <c r="L2008" s="5">
        <f>Table1[[#This Row],[Attendees]]/Table1[[#This Row],[Capacity]]</f>
        <v>1.0625</v>
      </c>
      <c r="M2008">
        <f>IF(Table1[[#This Row],[Attendees]]&gt;Table1[[#This Row],[Capacity]],1,0)</f>
        <v>1</v>
      </c>
      <c r="N2008" t="str">
        <f>TEXT(Table1[[#This Row],[Date]],"ddd")</f>
        <v>Mon</v>
      </c>
      <c r="O2008" t="str">
        <f>TEXT(Table1[[#This Row],[Date]],"mmm")</f>
        <v>Dec</v>
      </c>
      <c r="P2008" t="str">
        <f>IF(Table1[[#This Row],[Capacity]]&lt;=4,"Small",IF(Table1[[#This Row],[Capacity]]&lt;=8,"Medium","Large"))</f>
        <v>Large</v>
      </c>
      <c r="Q2008" t="str">
        <f>IF(Table1[[#This Row],[Utilization %]]&lt;0.25,"Barely Attended","Normal")</f>
        <v>Normal</v>
      </c>
      <c r="R2008" t="str">
        <f>IF(Table1[[#This Row],[Meeting duration (mins)]]&gt;90,"Long Meeting","Normal")</f>
        <v>Normal</v>
      </c>
    </row>
    <row r="2009" spans="1:18" x14ac:dyDescent="0.2">
      <c r="A2009">
        <v>2010</v>
      </c>
      <c r="B2009" s="1">
        <v>45432</v>
      </c>
      <c r="C2009" s="2" t="s">
        <v>10</v>
      </c>
      <c r="D2009" s="2" t="s">
        <v>45</v>
      </c>
      <c r="E2009" t="s">
        <v>21</v>
      </c>
      <c r="F2009">
        <v>1</v>
      </c>
      <c r="G2009" s="12">
        <v>6</v>
      </c>
      <c r="H2009">
        <v>5</v>
      </c>
      <c r="I2009" t="s">
        <v>22</v>
      </c>
      <c r="J2009" t="s">
        <v>14</v>
      </c>
      <c r="K2009" s="4">
        <f>(Table1[[#This Row],[EndTime]]-Table1[[#This Row],[StartTime]])*1440</f>
        <v>29.999999999999893</v>
      </c>
      <c r="L2009" s="5">
        <f>Table1[[#This Row],[Attendees]]/Table1[[#This Row],[Capacity]]</f>
        <v>0.83333333333333337</v>
      </c>
      <c r="M2009">
        <f>IF(Table1[[#This Row],[Attendees]]&gt;Table1[[#This Row],[Capacity]],1,0)</f>
        <v>0</v>
      </c>
      <c r="N2009" t="str">
        <f>TEXT(Table1[[#This Row],[Date]],"ddd")</f>
        <v>Mon</v>
      </c>
      <c r="O2009" t="str">
        <f>TEXT(Table1[[#This Row],[Date]],"mmm")</f>
        <v>May</v>
      </c>
      <c r="P2009" t="str">
        <f>IF(Table1[[#This Row],[Capacity]]&lt;=4,"Small",IF(Table1[[#This Row],[Capacity]]&lt;=8,"Medium","Large"))</f>
        <v>Medium</v>
      </c>
      <c r="Q2009" t="str">
        <f>IF(Table1[[#This Row],[Utilization %]]&lt;0.25,"Barely Attended","Normal")</f>
        <v>Normal</v>
      </c>
      <c r="R2009" t="str">
        <f>IF(Table1[[#This Row],[Meeting duration (mins)]]&gt;90,"Long Meeting","Normal")</f>
        <v>Normal</v>
      </c>
    </row>
    <row r="2010" spans="1:18" x14ac:dyDescent="0.2">
      <c r="A2010">
        <v>2011</v>
      </c>
      <c r="B2010" s="1">
        <v>45644</v>
      </c>
      <c r="C2010" s="2" t="s">
        <v>15</v>
      </c>
      <c r="D2010" s="2" t="s">
        <v>16</v>
      </c>
      <c r="E2010" t="s">
        <v>21</v>
      </c>
      <c r="F2010">
        <v>1</v>
      </c>
      <c r="G2010" s="12">
        <v>6</v>
      </c>
      <c r="H2010">
        <v>1</v>
      </c>
      <c r="I2010" t="s">
        <v>22</v>
      </c>
      <c r="J2010" t="s">
        <v>28</v>
      </c>
      <c r="K2010" s="4">
        <f>(Table1[[#This Row],[EndTime]]-Table1[[#This Row],[StartTime]])*1440</f>
        <v>119.99999999999997</v>
      </c>
      <c r="L2010" s="5">
        <f>Table1[[#This Row],[Attendees]]/Table1[[#This Row],[Capacity]]</f>
        <v>0.16666666666666666</v>
      </c>
      <c r="M2010">
        <f>IF(Table1[[#This Row],[Attendees]]&gt;Table1[[#This Row],[Capacity]],1,0)</f>
        <v>0</v>
      </c>
      <c r="N2010" t="str">
        <f>TEXT(Table1[[#This Row],[Date]],"ddd")</f>
        <v>Wed</v>
      </c>
      <c r="O2010" t="str">
        <f>TEXT(Table1[[#This Row],[Date]],"mmm")</f>
        <v>Dec</v>
      </c>
      <c r="P2010" t="str">
        <f>IF(Table1[[#This Row],[Capacity]]&lt;=4,"Small",IF(Table1[[#This Row],[Capacity]]&lt;=8,"Medium","Large"))</f>
        <v>Medium</v>
      </c>
      <c r="Q2010" t="str">
        <f>IF(Table1[[#This Row],[Utilization %]]&lt;0.25,"Barely Attended","Normal")</f>
        <v>Barely Attended</v>
      </c>
      <c r="R2010" t="str">
        <f>IF(Table1[[#This Row],[Meeting duration (mins)]]&gt;90,"Long Meeting","Normal")</f>
        <v>Long Meeting</v>
      </c>
    </row>
    <row r="2011" spans="1:18" x14ac:dyDescent="0.2">
      <c r="A2011">
        <v>2012</v>
      </c>
      <c r="B2011" s="1">
        <v>45587</v>
      </c>
      <c r="C2011" s="2" t="s">
        <v>33</v>
      </c>
      <c r="D2011" s="2" t="s">
        <v>24</v>
      </c>
      <c r="E2011" t="s">
        <v>21</v>
      </c>
      <c r="F2011">
        <v>1</v>
      </c>
      <c r="G2011" s="12">
        <v>6</v>
      </c>
      <c r="H2011">
        <v>2</v>
      </c>
      <c r="I2011" t="s">
        <v>42</v>
      </c>
      <c r="J2011" t="s">
        <v>23</v>
      </c>
      <c r="K2011" s="4">
        <f>(Table1[[#This Row],[EndTime]]-Table1[[#This Row],[StartTime]])*1440</f>
        <v>60.000000000000107</v>
      </c>
      <c r="L2011" s="5">
        <f>Table1[[#This Row],[Attendees]]/Table1[[#This Row],[Capacity]]</f>
        <v>0.33333333333333331</v>
      </c>
      <c r="M2011">
        <f>IF(Table1[[#This Row],[Attendees]]&gt;Table1[[#This Row],[Capacity]],1,0)</f>
        <v>0</v>
      </c>
      <c r="N2011" t="str">
        <f>TEXT(Table1[[#This Row],[Date]],"ddd")</f>
        <v>Tue</v>
      </c>
      <c r="O2011" t="str">
        <f>TEXT(Table1[[#This Row],[Date]],"mmm")</f>
        <v>Oct</v>
      </c>
      <c r="P2011" t="str">
        <f>IF(Table1[[#This Row],[Capacity]]&lt;=4,"Small",IF(Table1[[#This Row],[Capacity]]&lt;=8,"Medium","Large"))</f>
        <v>Medium</v>
      </c>
      <c r="Q2011" t="str">
        <f>IF(Table1[[#This Row],[Utilization %]]&lt;0.25,"Barely Attended","Normal")</f>
        <v>Normal</v>
      </c>
      <c r="R2011" t="str">
        <f>IF(Table1[[#This Row],[Meeting duration (mins)]]&gt;90,"Long Meeting","Normal")</f>
        <v>Normal</v>
      </c>
    </row>
    <row r="2012" spans="1:18" x14ac:dyDescent="0.2">
      <c r="A2012">
        <v>2013</v>
      </c>
      <c r="B2012" s="1">
        <v>45525</v>
      </c>
      <c r="C2012" s="2" t="s">
        <v>10</v>
      </c>
      <c r="D2012" s="2" t="s">
        <v>26</v>
      </c>
      <c r="E2012" t="s">
        <v>49</v>
      </c>
      <c r="F2012">
        <v>3</v>
      </c>
      <c r="G2012" s="12">
        <v>12</v>
      </c>
      <c r="H2012">
        <v>6</v>
      </c>
      <c r="I2012" t="s">
        <v>17</v>
      </c>
      <c r="J2012" t="s">
        <v>28</v>
      </c>
      <c r="K2012" s="4">
        <f>(Table1[[#This Row],[EndTime]]-Table1[[#This Row],[StartTime]])*1440</f>
        <v>59.999999999999943</v>
      </c>
      <c r="L2012" s="5">
        <f>Table1[[#This Row],[Attendees]]/Table1[[#This Row],[Capacity]]</f>
        <v>0.5</v>
      </c>
      <c r="M2012">
        <f>IF(Table1[[#This Row],[Attendees]]&gt;Table1[[#This Row],[Capacity]],1,0)</f>
        <v>0</v>
      </c>
      <c r="N2012" t="str">
        <f>TEXT(Table1[[#This Row],[Date]],"ddd")</f>
        <v>Wed</v>
      </c>
      <c r="O2012" t="str">
        <f>TEXT(Table1[[#This Row],[Date]],"mmm")</f>
        <v>Aug</v>
      </c>
      <c r="P2012" t="str">
        <f>IF(Table1[[#This Row],[Capacity]]&lt;=4,"Small",IF(Table1[[#This Row],[Capacity]]&lt;=8,"Medium","Large"))</f>
        <v>Large</v>
      </c>
      <c r="Q2012" t="str">
        <f>IF(Table1[[#This Row],[Utilization %]]&lt;0.25,"Barely Attended","Normal")</f>
        <v>Normal</v>
      </c>
      <c r="R2012" t="str">
        <f>IF(Table1[[#This Row],[Meeting duration (mins)]]&gt;90,"Long Meeting","Normal")</f>
        <v>Normal</v>
      </c>
    </row>
    <row r="2013" spans="1:18" x14ac:dyDescent="0.2">
      <c r="A2013">
        <v>2014</v>
      </c>
      <c r="B2013" s="1">
        <v>45477</v>
      </c>
      <c r="C2013" s="2" t="s">
        <v>44</v>
      </c>
      <c r="D2013" s="2" t="s">
        <v>32</v>
      </c>
      <c r="E2013" t="s">
        <v>49</v>
      </c>
      <c r="F2013">
        <v>3</v>
      </c>
      <c r="G2013" s="12">
        <v>12</v>
      </c>
      <c r="H2013">
        <v>4</v>
      </c>
      <c r="I2013" t="s">
        <v>17</v>
      </c>
      <c r="J2013" t="s">
        <v>30</v>
      </c>
      <c r="K2013" s="4">
        <f>(Table1[[#This Row],[EndTime]]-Table1[[#This Row],[StartTime]])*1440</f>
        <v>119.99999999999997</v>
      </c>
      <c r="L2013" s="5">
        <f>Table1[[#This Row],[Attendees]]/Table1[[#This Row],[Capacity]]</f>
        <v>0.33333333333333331</v>
      </c>
      <c r="M2013">
        <f>IF(Table1[[#This Row],[Attendees]]&gt;Table1[[#This Row],[Capacity]],1,0)</f>
        <v>0</v>
      </c>
      <c r="N2013" t="str">
        <f>TEXT(Table1[[#This Row],[Date]],"ddd")</f>
        <v>Thu</v>
      </c>
      <c r="O2013" t="str">
        <f>TEXT(Table1[[#This Row],[Date]],"mmm")</f>
        <v>Jul</v>
      </c>
      <c r="P2013" t="str">
        <f>IF(Table1[[#This Row],[Capacity]]&lt;=4,"Small",IF(Table1[[#This Row],[Capacity]]&lt;=8,"Medium","Large"))</f>
        <v>Large</v>
      </c>
      <c r="Q2013" t="str">
        <f>IF(Table1[[#This Row],[Utilization %]]&lt;0.25,"Barely Attended","Normal")</f>
        <v>Normal</v>
      </c>
      <c r="R2013" t="str">
        <f>IF(Table1[[#This Row],[Meeting duration (mins)]]&gt;90,"Long Meeting","Normal")</f>
        <v>Long Meeting</v>
      </c>
    </row>
    <row r="2014" spans="1:18" x14ac:dyDescent="0.2">
      <c r="A2014">
        <v>2015</v>
      </c>
      <c r="B2014" s="1">
        <v>45398</v>
      </c>
      <c r="C2014" s="2" t="s">
        <v>32</v>
      </c>
      <c r="D2014" s="2" t="s">
        <v>45</v>
      </c>
      <c r="E2014" t="s">
        <v>21</v>
      </c>
      <c r="F2014">
        <v>1</v>
      </c>
      <c r="G2014" s="12">
        <v>6</v>
      </c>
      <c r="H2014">
        <v>3</v>
      </c>
      <c r="I2014" t="s">
        <v>27</v>
      </c>
      <c r="J2014" t="s">
        <v>40</v>
      </c>
      <c r="K2014" s="4">
        <f>(Table1[[#This Row],[EndTime]]-Table1[[#This Row],[StartTime]])*1440</f>
        <v>90</v>
      </c>
      <c r="L2014" s="5">
        <f>Table1[[#This Row],[Attendees]]/Table1[[#This Row],[Capacity]]</f>
        <v>0.5</v>
      </c>
      <c r="M2014">
        <f>IF(Table1[[#This Row],[Attendees]]&gt;Table1[[#This Row],[Capacity]],1,0)</f>
        <v>0</v>
      </c>
      <c r="N2014" t="str">
        <f>TEXT(Table1[[#This Row],[Date]],"ddd")</f>
        <v>Tue</v>
      </c>
      <c r="O2014" t="str">
        <f>TEXT(Table1[[#This Row],[Date]],"mmm")</f>
        <v>Apr</v>
      </c>
      <c r="P2014" t="str">
        <f>IF(Table1[[#This Row],[Capacity]]&lt;=4,"Small",IF(Table1[[#This Row],[Capacity]]&lt;=8,"Medium","Large"))</f>
        <v>Medium</v>
      </c>
      <c r="Q2014" t="str">
        <f>IF(Table1[[#This Row],[Utilization %]]&lt;0.25,"Barely Attended","Normal")</f>
        <v>Normal</v>
      </c>
      <c r="R2014" t="str">
        <f>IF(Table1[[#This Row],[Meeting duration (mins)]]&gt;90,"Long Meeting","Normal")</f>
        <v>Normal</v>
      </c>
    </row>
    <row r="2015" spans="1:18" x14ac:dyDescent="0.2">
      <c r="A2015">
        <v>2016</v>
      </c>
      <c r="B2015" s="1">
        <v>45292</v>
      </c>
      <c r="C2015" s="2" t="s">
        <v>37</v>
      </c>
      <c r="D2015" s="2" t="s">
        <v>45</v>
      </c>
      <c r="E2015" t="s">
        <v>21</v>
      </c>
      <c r="F2015">
        <v>1</v>
      </c>
      <c r="G2015" s="12">
        <v>6</v>
      </c>
      <c r="H2015">
        <v>2</v>
      </c>
      <c r="I2015" t="s">
        <v>17</v>
      </c>
      <c r="J2015" t="s">
        <v>30</v>
      </c>
      <c r="K2015" s="4">
        <f>(Table1[[#This Row],[EndTime]]-Table1[[#This Row],[StartTime]])*1440</f>
        <v>119.99999999999989</v>
      </c>
      <c r="L2015" s="5">
        <f>Table1[[#This Row],[Attendees]]/Table1[[#This Row],[Capacity]]</f>
        <v>0.33333333333333331</v>
      </c>
      <c r="M2015">
        <f>IF(Table1[[#This Row],[Attendees]]&gt;Table1[[#This Row],[Capacity]],1,0)</f>
        <v>0</v>
      </c>
      <c r="N2015" t="str">
        <f>TEXT(Table1[[#This Row],[Date]],"ddd")</f>
        <v>Mon</v>
      </c>
      <c r="O2015" t="str">
        <f>TEXT(Table1[[#This Row],[Date]],"mmm")</f>
        <v>Jan</v>
      </c>
      <c r="P2015" t="str">
        <f>IF(Table1[[#This Row],[Capacity]]&lt;=4,"Small",IF(Table1[[#This Row],[Capacity]]&lt;=8,"Medium","Large"))</f>
        <v>Medium</v>
      </c>
      <c r="Q2015" t="str">
        <f>IF(Table1[[#This Row],[Utilization %]]&lt;0.25,"Barely Attended","Normal")</f>
        <v>Normal</v>
      </c>
      <c r="R2015" t="str">
        <f>IF(Table1[[#This Row],[Meeting duration (mins)]]&gt;90,"Long Meeting","Normal")</f>
        <v>Long Meeting</v>
      </c>
    </row>
    <row r="2016" spans="1:18" x14ac:dyDescent="0.2">
      <c r="A2016">
        <v>2017</v>
      </c>
      <c r="B2016" s="1">
        <v>45538</v>
      </c>
      <c r="C2016" s="2" t="s">
        <v>10</v>
      </c>
      <c r="D2016" s="2" t="s">
        <v>45</v>
      </c>
      <c r="E2016" t="s">
        <v>49</v>
      </c>
      <c r="F2016">
        <v>3</v>
      </c>
      <c r="G2016" s="12">
        <v>12</v>
      </c>
      <c r="H2016">
        <v>9</v>
      </c>
      <c r="I2016" t="s">
        <v>17</v>
      </c>
      <c r="J2016" t="s">
        <v>23</v>
      </c>
      <c r="K2016" s="4">
        <f>(Table1[[#This Row],[EndTime]]-Table1[[#This Row],[StartTime]])*1440</f>
        <v>29.999999999999893</v>
      </c>
      <c r="L2016" s="5">
        <f>Table1[[#This Row],[Attendees]]/Table1[[#This Row],[Capacity]]</f>
        <v>0.75</v>
      </c>
      <c r="M2016">
        <f>IF(Table1[[#This Row],[Attendees]]&gt;Table1[[#This Row],[Capacity]],1,0)</f>
        <v>0</v>
      </c>
      <c r="N2016" t="str">
        <f>TEXT(Table1[[#This Row],[Date]],"ddd")</f>
        <v>Tue</v>
      </c>
      <c r="O2016" t="str">
        <f>TEXT(Table1[[#This Row],[Date]],"mmm")</f>
        <v>Sep</v>
      </c>
      <c r="P2016" t="str">
        <f>IF(Table1[[#This Row],[Capacity]]&lt;=4,"Small",IF(Table1[[#This Row],[Capacity]]&lt;=8,"Medium","Large"))</f>
        <v>Large</v>
      </c>
      <c r="Q2016" t="str">
        <f>IF(Table1[[#This Row],[Utilization %]]&lt;0.25,"Barely Attended","Normal")</f>
        <v>Normal</v>
      </c>
      <c r="R2016" t="str">
        <f>IF(Table1[[#This Row],[Meeting duration (mins)]]&gt;90,"Long Meeting","Normal")</f>
        <v>Normal</v>
      </c>
    </row>
    <row r="2017" spans="1:18" x14ac:dyDescent="0.2">
      <c r="A2017">
        <v>2018</v>
      </c>
      <c r="B2017" s="1">
        <v>45369</v>
      </c>
      <c r="C2017" s="2" t="s">
        <v>20</v>
      </c>
      <c r="D2017" s="2" t="s">
        <v>43</v>
      </c>
      <c r="E2017" t="s">
        <v>49</v>
      </c>
      <c r="F2017">
        <v>3</v>
      </c>
      <c r="G2017" s="12">
        <v>12</v>
      </c>
      <c r="H2017">
        <v>7</v>
      </c>
      <c r="I2017" t="s">
        <v>22</v>
      </c>
      <c r="J2017" t="s">
        <v>14</v>
      </c>
      <c r="K2017" s="4">
        <f>(Table1[[#This Row],[EndTime]]-Table1[[#This Row],[StartTime]])*1440</f>
        <v>30.000000000000053</v>
      </c>
      <c r="L2017" s="5">
        <f>Table1[[#This Row],[Attendees]]/Table1[[#This Row],[Capacity]]</f>
        <v>0.58333333333333337</v>
      </c>
      <c r="M2017">
        <f>IF(Table1[[#This Row],[Attendees]]&gt;Table1[[#This Row],[Capacity]],1,0)</f>
        <v>0</v>
      </c>
      <c r="N2017" t="str">
        <f>TEXT(Table1[[#This Row],[Date]],"ddd")</f>
        <v>Mon</v>
      </c>
      <c r="O2017" t="str">
        <f>TEXT(Table1[[#This Row],[Date]],"mmm")</f>
        <v>Mar</v>
      </c>
      <c r="P2017" t="str">
        <f>IF(Table1[[#This Row],[Capacity]]&lt;=4,"Small",IF(Table1[[#This Row],[Capacity]]&lt;=8,"Medium","Large"))</f>
        <v>Large</v>
      </c>
      <c r="Q2017" t="str">
        <f>IF(Table1[[#This Row],[Utilization %]]&lt;0.25,"Barely Attended","Normal")</f>
        <v>Normal</v>
      </c>
      <c r="R2017" t="str">
        <f>IF(Table1[[#This Row],[Meeting duration (mins)]]&gt;90,"Long Meeting","Normal")</f>
        <v>Normal</v>
      </c>
    </row>
    <row r="2018" spans="1:18" x14ac:dyDescent="0.2">
      <c r="A2018">
        <v>2019</v>
      </c>
      <c r="B2018" s="1">
        <v>45578</v>
      </c>
      <c r="C2018" s="2" t="s">
        <v>10</v>
      </c>
      <c r="D2018" s="2" t="s">
        <v>33</v>
      </c>
      <c r="E2018" t="s">
        <v>38</v>
      </c>
      <c r="F2018">
        <v>3</v>
      </c>
      <c r="G2018" s="12">
        <v>16</v>
      </c>
      <c r="H2018">
        <v>4</v>
      </c>
      <c r="I2018" t="s">
        <v>27</v>
      </c>
      <c r="J2018" t="s">
        <v>40</v>
      </c>
      <c r="K2018" s="4">
        <f>(Table1[[#This Row],[EndTime]]-Table1[[#This Row],[StartTime]])*1440</f>
        <v>119.99999999999989</v>
      </c>
      <c r="L2018" s="5">
        <f>Table1[[#This Row],[Attendees]]/Table1[[#This Row],[Capacity]]</f>
        <v>0.25</v>
      </c>
      <c r="M2018">
        <f>IF(Table1[[#This Row],[Attendees]]&gt;Table1[[#This Row],[Capacity]],1,0)</f>
        <v>0</v>
      </c>
      <c r="N2018" t="str">
        <f>TEXT(Table1[[#This Row],[Date]],"ddd")</f>
        <v>Sun</v>
      </c>
      <c r="O2018" t="str">
        <f>TEXT(Table1[[#This Row],[Date]],"mmm")</f>
        <v>Oct</v>
      </c>
      <c r="P2018" t="str">
        <f>IF(Table1[[#This Row],[Capacity]]&lt;=4,"Small",IF(Table1[[#This Row],[Capacity]]&lt;=8,"Medium","Large"))</f>
        <v>Large</v>
      </c>
      <c r="Q2018" t="str">
        <f>IF(Table1[[#This Row],[Utilization %]]&lt;0.25,"Barely Attended","Normal")</f>
        <v>Normal</v>
      </c>
      <c r="R2018" t="str">
        <f>IF(Table1[[#This Row],[Meeting duration (mins)]]&gt;90,"Long Meeting","Normal")</f>
        <v>Long Meeting</v>
      </c>
    </row>
    <row r="2019" spans="1:18" x14ac:dyDescent="0.2">
      <c r="A2019">
        <v>2020</v>
      </c>
      <c r="B2019" s="1">
        <v>45567</v>
      </c>
      <c r="C2019" s="2" t="s">
        <v>26</v>
      </c>
      <c r="D2019" s="2" t="s">
        <v>11</v>
      </c>
      <c r="E2019" t="s">
        <v>49</v>
      </c>
      <c r="F2019">
        <v>3</v>
      </c>
      <c r="G2019" s="12">
        <v>12</v>
      </c>
      <c r="H2019">
        <v>8</v>
      </c>
      <c r="I2019" t="s">
        <v>42</v>
      </c>
      <c r="J2019" t="s">
        <v>14</v>
      </c>
      <c r="K2019" s="4">
        <f>(Table1[[#This Row],[EndTime]]-Table1[[#This Row],[StartTime]])*1440</f>
        <v>30.000000000000053</v>
      </c>
      <c r="L2019" s="5">
        <f>Table1[[#This Row],[Attendees]]/Table1[[#This Row],[Capacity]]</f>
        <v>0.66666666666666663</v>
      </c>
      <c r="M2019">
        <f>IF(Table1[[#This Row],[Attendees]]&gt;Table1[[#This Row],[Capacity]],1,0)</f>
        <v>0</v>
      </c>
      <c r="N2019" t="str">
        <f>TEXT(Table1[[#This Row],[Date]],"ddd")</f>
        <v>Wed</v>
      </c>
      <c r="O2019" t="str">
        <f>TEXT(Table1[[#This Row],[Date]],"mmm")</f>
        <v>Oct</v>
      </c>
      <c r="P2019" t="str">
        <f>IF(Table1[[#This Row],[Capacity]]&lt;=4,"Small",IF(Table1[[#This Row],[Capacity]]&lt;=8,"Medium","Large"))</f>
        <v>Large</v>
      </c>
      <c r="Q2019" t="str">
        <f>IF(Table1[[#This Row],[Utilization %]]&lt;0.25,"Barely Attended","Normal")</f>
        <v>Normal</v>
      </c>
      <c r="R2019" t="str">
        <f>IF(Table1[[#This Row],[Meeting duration (mins)]]&gt;90,"Long Meeting","Normal")</f>
        <v>Normal</v>
      </c>
    </row>
    <row r="2020" spans="1:18" x14ac:dyDescent="0.2">
      <c r="A2020">
        <v>2021</v>
      </c>
      <c r="B2020" s="1">
        <v>45397</v>
      </c>
      <c r="C2020" s="2" t="s">
        <v>37</v>
      </c>
      <c r="D2020" s="2" t="s">
        <v>10</v>
      </c>
      <c r="E2020" t="s">
        <v>38</v>
      </c>
      <c r="F2020">
        <v>3</v>
      </c>
      <c r="G2020" s="12">
        <v>16</v>
      </c>
      <c r="H2020">
        <v>9</v>
      </c>
      <c r="I2020" t="s">
        <v>17</v>
      </c>
      <c r="J2020" t="s">
        <v>18</v>
      </c>
      <c r="K2020" s="4">
        <f>(Table1[[#This Row],[EndTime]]-Table1[[#This Row],[StartTime]])*1440</f>
        <v>90</v>
      </c>
      <c r="L2020" s="5">
        <f>Table1[[#This Row],[Attendees]]/Table1[[#This Row],[Capacity]]</f>
        <v>0.5625</v>
      </c>
      <c r="M2020">
        <f>IF(Table1[[#This Row],[Attendees]]&gt;Table1[[#This Row],[Capacity]],1,0)</f>
        <v>0</v>
      </c>
      <c r="N2020" t="str">
        <f>TEXT(Table1[[#This Row],[Date]],"ddd")</f>
        <v>Mon</v>
      </c>
      <c r="O2020" t="str">
        <f>TEXT(Table1[[#This Row],[Date]],"mmm")</f>
        <v>Apr</v>
      </c>
      <c r="P2020" t="str">
        <f>IF(Table1[[#This Row],[Capacity]]&lt;=4,"Small",IF(Table1[[#This Row],[Capacity]]&lt;=8,"Medium","Large"))</f>
        <v>Large</v>
      </c>
      <c r="Q2020" t="str">
        <f>IF(Table1[[#This Row],[Utilization %]]&lt;0.25,"Barely Attended","Normal")</f>
        <v>Normal</v>
      </c>
      <c r="R2020" t="str">
        <f>IF(Table1[[#This Row],[Meeting duration (mins)]]&gt;90,"Long Meeting","Normal")</f>
        <v>Normal</v>
      </c>
    </row>
    <row r="2021" spans="1:18" x14ac:dyDescent="0.2">
      <c r="A2021">
        <v>2022</v>
      </c>
      <c r="B2021" s="1">
        <v>45499</v>
      </c>
      <c r="C2021" s="2" t="s">
        <v>10</v>
      </c>
      <c r="D2021" s="2" t="s">
        <v>33</v>
      </c>
      <c r="E2021" t="s">
        <v>35</v>
      </c>
      <c r="F2021">
        <v>2</v>
      </c>
      <c r="G2021" s="12">
        <v>10</v>
      </c>
      <c r="H2021">
        <v>6</v>
      </c>
      <c r="I2021" t="s">
        <v>22</v>
      </c>
      <c r="J2021" t="s">
        <v>23</v>
      </c>
      <c r="K2021" s="4">
        <f>(Table1[[#This Row],[EndTime]]-Table1[[#This Row],[StartTime]])*1440</f>
        <v>119.99999999999989</v>
      </c>
      <c r="L2021" s="5">
        <f>Table1[[#This Row],[Attendees]]/Table1[[#This Row],[Capacity]]</f>
        <v>0.6</v>
      </c>
      <c r="M2021">
        <f>IF(Table1[[#This Row],[Attendees]]&gt;Table1[[#This Row],[Capacity]],1,0)</f>
        <v>0</v>
      </c>
      <c r="N2021" t="str">
        <f>TEXT(Table1[[#This Row],[Date]],"ddd")</f>
        <v>Fri</v>
      </c>
      <c r="O2021" t="str">
        <f>TEXT(Table1[[#This Row],[Date]],"mmm")</f>
        <v>Jul</v>
      </c>
      <c r="P2021" t="str">
        <f>IF(Table1[[#This Row],[Capacity]]&lt;=4,"Small",IF(Table1[[#This Row],[Capacity]]&lt;=8,"Medium","Large"))</f>
        <v>Large</v>
      </c>
      <c r="Q2021" t="str">
        <f>IF(Table1[[#This Row],[Utilization %]]&lt;0.25,"Barely Attended","Normal")</f>
        <v>Normal</v>
      </c>
      <c r="R2021" t="str">
        <f>IF(Table1[[#This Row],[Meeting duration (mins)]]&gt;90,"Long Meeting","Normal")</f>
        <v>Long Meeting</v>
      </c>
    </row>
    <row r="2022" spans="1:18" x14ac:dyDescent="0.2">
      <c r="A2022">
        <v>2023</v>
      </c>
      <c r="B2022" s="1">
        <v>45556</v>
      </c>
      <c r="C2022" s="2" t="s">
        <v>33</v>
      </c>
      <c r="D2022" s="2" t="s">
        <v>31</v>
      </c>
      <c r="E2022" t="s">
        <v>49</v>
      </c>
      <c r="F2022">
        <v>3</v>
      </c>
      <c r="G2022" s="12">
        <v>12</v>
      </c>
      <c r="H2022">
        <v>10</v>
      </c>
      <c r="I2022" t="s">
        <v>27</v>
      </c>
      <c r="J2022" t="s">
        <v>23</v>
      </c>
      <c r="K2022" s="4">
        <f>(Table1[[#This Row],[EndTime]]-Table1[[#This Row],[StartTime]])*1440</f>
        <v>30.000000000000053</v>
      </c>
      <c r="L2022" s="5">
        <f>Table1[[#This Row],[Attendees]]/Table1[[#This Row],[Capacity]]</f>
        <v>0.83333333333333337</v>
      </c>
      <c r="M2022">
        <f>IF(Table1[[#This Row],[Attendees]]&gt;Table1[[#This Row],[Capacity]],1,0)</f>
        <v>0</v>
      </c>
      <c r="N2022" t="str">
        <f>TEXT(Table1[[#This Row],[Date]],"ddd")</f>
        <v>Sat</v>
      </c>
      <c r="O2022" t="str">
        <f>TEXT(Table1[[#This Row],[Date]],"mmm")</f>
        <v>Sep</v>
      </c>
      <c r="P2022" t="str">
        <f>IF(Table1[[#This Row],[Capacity]]&lt;=4,"Small",IF(Table1[[#This Row],[Capacity]]&lt;=8,"Medium","Large"))</f>
        <v>Large</v>
      </c>
      <c r="Q2022" t="str">
        <f>IF(Table1[[#This Row],[Utilization %]]&lt;0.25,"Barely Attended","Normal")</f>
        <v>Normal</v>
      </c>
      <c r="R2022" t="str">
        <f>IF(Table1[[#This Row],[Meeting duration (mins)]]&gt;90,"Long Meeting","Normal")</f>
        <v>Normal</v>
      </c>
    </row>
    <row r="2023" spans="1:18" x14ac:dyDescent="0.2">
      <c r="A2023">
        <v>2024</v>
      </c>
      <c r="B2023" s="1">
        <v>45627</v>
      </c>
      <c r="C2023" s="2" t="s">
        <v>19</v>
      </c>
      <c r="D2023" s="2" t="s">
        <v>34</v>
      </c>
      <c r="E2023" t="s">
        <v>49</v>
      </c>
      <c r="F2023">
        <v>3</v>
      </c>
      <c r="G2023" s="12">
        <v>12</v>
      </c>
      <c r="H2023">
        <v>5</v>
      </c>
      <c r="I2023" t="s">
        <v>22</v>
      </c>
      <c r="J2023" t="s">
        <v>28</v>
      </c>
      <c r="K2023" s="4">
        <f>(Table1[[#This Row],[EndTime]]-Table1[[#This Row],[StartTime]])*1440</f>
        <v>60.000000000000028</v>
      </c>
      <c r="L2023" s="5">
        <f>Table1[[#This Row],[Attendees]]/Table1[[#This Row],[Capacity]]</f>
        <v>0.41666666666666669</v>
      </c>
      <c r="M2023">
        <f>IF(Table1[[#This Row],[Attendees]]&gt;Table1[[#This Row],[Capacity]],1,0)</f>
        <v>0</v>
      </c>
      <c r="N2023" t="str">
        <f>TEXT(Table1[[#This Row],[Date]],"ddd")</f>
        <v>Sun</v>
      </c>
      <c r="O2023" t="str">
        <f>TEXT(Table1[[#This Row],[Date]],"mmm")</f>
        <v>Dec</v>
      </c>
      <c r="P2023" t="str">
        <f>IF(Table1[[#This Row],[Capacity]]&lt;=4,"Small",IF(Table1[[#This Row],[Capacity]]&lt;=8,"Medium","Large"))</f>
        <v>Large</v>
      </c>
      <c r="Q2023" t="str">
        <f>IF(Table1[[#This Row],[Utilization %]]&lt;0.25,"Barely Attended","Normal")</f>
        <v>Normal</v>
      </c>
      <c r="R2023" t="str">
        <f>IF(Table1[[#This Row],[Meeting duration (mins)]]&gt;90,"Long Meeting","Normal")</f>
        <v>Normal</v>
      </c>
    </row>
    <row r="2024" spans="1:18" x14ac:dyDescent="0.2">
      <c r="A2024">
        <v>2025</v>
      </c>
      <c r="B2024" s="1">
        <v>45297</v>
      </c>
      <c r="C2024" s="2" t="s">
        <v>29</v>
      </c>
      <c r="D2024" s="2" t="s">
        <v>37</v>
      </c>
      <c r="E2024" t="s">
        <v>49</v>
      </c>
      <c r="F2024">
        <v>3</v>
      </c>
      <c r="G2024" s="12">
        <v>12</v>
      </c>
      <c r="H2024">
        <v>2</v>
      </c>
      <c r="I2024" t="s">
        <v>27</v>
      </c>
      <c r="J2024" t="s">
        <v>23</v>
      </c>
      <c r="K2024" s="4">
        <f>(Table1[[#This Row],[EndTime]]-Table1[[#This Row],[StartTime]])*1440</f>
        <v>30.000000000000053</v>
      </c>
      <c r="L2024" s="5">
        <f>Table1[[#This Row],[Attendees]]/Table1[[#This Row],[Capacity]]</f>
        <v>0.16666666666666666</v>
      </c>
      <c r="M2024">
        <f>IF(Table1[[#This Row],[Attendees]]&gt;Table1[[#This Row],[Capacity]],1,0)</f>
        <v>0</v>
      </c>
      <c r="N2024" t="str">
        <f>TEXT(Table1[[#This Row],[Date]],"ddd")</f>
        <v>Sat</v>
      </c>
      <c r="O2024" t="str">
        <f>TEXT(Table1[[#This Row],[Date]],"mmm")</f>
        <v>Jan</v>
      </c>
      <c r="P2024" t="str">
        <f>IF(Table1[[#This Row],[Capacity]]&lt;=4,"Small",IF(Table1[[#This Row],[Capacity]]&lt;=8,"Medium","Large"))</f>
        <v>Large</v>
      </c>
      <c r="Q2024" t="str">
        <f>IF(Table1[[#This Row],[Utilization %]]&lt;0.25,"Barely Attended","Normal")</f>
        <v>Barely Attended</v>
      </c>
      <c r="R2024" t="str">
        <f>IF(Table1[[#This Row],[Meeting duration (mins)]]&gt;90,"Long Meeting","Normal")</f>
        <v>Normal</v>
      </c>
    </row>
    <row r="2025" spans="1:18" x14ac:dyDescent="0.2">
      <c r="A2025">
        <v>2026</v>
      </c>
      <c r="B2025" s="1">
        <v>45488</v>
      </c>
      <c r="C2025" s="2" t="s">
        <v>44</v>
      </c>
      <c r="D2025" s="2" t="s">
        <v>37</v>
      </c>
      <c r="E2025" t="s">
        <v>25</v>
      </c>
      <c r="F2025">
        <v>1</v>
      </c>
      <c r="G2025" s="12">
        <v>4</v>
      </c>
      <c r="H2025">
        <v>3</v>
      </c>
      <c r="I2025" t="s">
        <v>22</v>
      </c>
      <c r="J2025" t="s">
        <v>40</v>
      </c>
      <c r="K2025" s="4">
        <f>(Table1[[#This Row],[EndTime]]-Table1[[#This Row],[StartTime]])*1440</f>
        <v>90.000000000000085</v>
      </c>
      <c r="L2025" s="5">
        <f>Table1[[#This Row],[Attendees]]/Table1[[#This Row],[Capacity]]</f>
        <v>0.75</v>
      </c>
      <c r="M2025">
        <f>IF(Table1[[#This Row],[Attendees]]&gt;Table1[[#This Row],[Capacity]],1,0)</f>
        <v>0</v>
      </c>
      <c r="N2025" t="str">
        <f>TEXT(Table1[[#This Row],[Date]],"ddd")</f>
        <v>Mon</v>
      </c>
      <c r="O2025" t="str">
        <f>TEXT(Table1[[#This Row],[Date]],"mmm")</f>
        <v>Jul</v>
      </c>
      <c r="P2025" t="str">
        <f>IF(Table1[[#This Row],[Capacity]]&lt;=4,"Small",IF(Table1[[#This Row],[Capacity]]&lt;=8,"Medium","Large"))</f>
        <v>Small</v>
      </c>
      <c r="Q2025" t="str">
        <f>IF(Table1[[#This Row],[Utilization %]]&lt;0.25,"Barely Attended","Normal")</f>
        <v>Normal</v>
      </c>
      <c r="R2025" t="str">
        <f>IF(Table1[[#This Row],[Meeting duration (mins)]]&gt;90,"Long Meeting","Normal")</f>
        <v>Long Meeting</v>
      </c>
    </row>
    <row r="2026" spans="1:18" x14ac:dyDescent="0.2">
      <c r="A2026">
        <v>2027</v>
      </c>
      <c r="B2026" s="1">
        <v>45509</v>
      </c>
      <c r="C2026" s="2" t="s">
        <v>16</v>
      </c>
      <c r="D2026" s="2" t="s">
        <v>11</v>
      </c>
      <c r="E2026" t="s">
        <v>25</v>
      </c>
      <c r="F2026">
        <v>1</v>
      </c>
      <c r="G2026" s="12">
        <v>4</v>
      </c>
      <c r="H2026">
        <v>5</v>
      </c>
      <c r="I2026" t="s">
        <v>22</v>
      </c>
      <c r="J2026" t="s">
        <v>40</v>
      </c>
      <c r="K2026" s="4">
        <f>(Table1[[#This Row],[EndTime]]-Table1[[#This Row],[StartTime]])*1440</f>
        <v>120.00000000000006</v>
      </c>
      <c r="L2026" s="5">
        <f>Table1[[#This Row],[Attendees]]/Table1[[#This Row],[Capacity]]</f>
        <v>1.25</v>
      </c>
      <c r="M2026">
        <f>IF(Table1[[#This Row],[Attendees]]&gt;Table1[[#This Row],[Capacity]],1,0)</f>
        <v>1</v>
      </c>
      <c r="N2026" t="str">
        <f>TEXT(Table1[[#This Row],[Date]],"ddd")</f>
        <v>Mon</v>
      </c>
      <c r="O2026" t="str">
        <f>TEXT(Table1[[#This Row],[Date]],"mmm")</f>
        <v>Aug</v>
      </c>
      <c r="P2026" t="str">
        <f>IF(Table1[[#This Row],[Capacity]]&lt;=4,"Small",IF(Table1[[#This Row],[Capacity]]&lt;=8,"Medium","Large"))</f>
        <v>Small</v>
      </c>
      <c r="Q2026" t="str">
        <f>IF(Table1[[#This Row],[Utilization %]]&lt;0.25,"Barely Attended","Normal")</f>
        <v>Normal</v>
      </c>
      <c r="R2026" t="str">
        <f>IF(Table1[[#This Row],[Meeting duration (mins)]]&gt;90,"Long Meeting","Normal")</f>
        <v>Long Meeting</v>
      </c>
    </row>
    <row r="2027" spans="1:18" x14ac:dyDescent="0.2">
      <c r="A2027">
        <v>2028</v>
      </c>
      <c r="B2027" s="1">
        <v>45602</v>
      </c>
      <c r="C2027" s="2" t="s">
        <v>29</v>
      </c>
      <c r="D2027" s="2" t="s">
        <v>32</v>
      </c>
      <c r="E2027" t="s">
        <v>21</v>
      </c>
      <c r="F2027">
        <v>1</v>
      </c>
      <c r="G2027" s="12">
        <v>6</v>
      </c>
      <c r="H2027">
        <v>9</v>
      </c>
      <c r="I2027" t="s">
        <v>27</v>
      </c>
      <c r="J2027" t="s">
        <v>28</v>
      </c>
      <c r="K2027" s="4">
        <f>(Table1[[#This Row],[EndTime]]-Table1[[#This Row],[StartTime]])*1440</f>
        <v>59.999999999999943</v>
      </c>
      <c r="L2027" s="5">
        <f>Table1[[#This Row],[Attendees]]/Table1[[#This Row],[Capacity]]</f>
        <v>1.5</v>
      </c>
      <c r="M2027">
        <f>IF(Table1[[#This Row],[Attendees]]&gt;Table1[[#This Row],[Capacity]],1,0)</f>
        <v>1</v>
      </c>
      <c r="N2027" t="str">
        <f>TEXT(Table1[[#This Row],[Date]],"ddd")</f>
        <v>Wed</v>
      </c>
      <c r="O2027" t="str">
        <f>TEXT(Table1[[#This Row],[Date]],"mmm")</f>
        <v>Nov</v>
      </c>
      <c r="P2027" t="str">
        <f>IF(Table1[[#This Row],[Capacity]]&lt;=4,"Small",IF(Table1[[#This Row],[Capacity]]&lt;=8,"Medium","Large"))</f>
        <v>Medium</v>
      </c>
      <c r="Q2027" t="str">
        <f>IF(Table1[[#This Row],[Utilization %]]&lt;0.25,"Barely Attended","Normal")</f>
        <v>Normal</v>
      </c>
      <c r="R2027" t="str">
        <f>IF(Table1[[#This Row],[Meeting duration (mins)]]&gt;90,"Long Meeting","Normal")</f>
        <v>Normal</v>
      </c>
    </row>
    <row r="2028" spans="1:18" x14ac:dyDescent="0.2">
      <c r="A2028">
        <v>2029</v>
      </c>
      <c r="B2028" s="1">
        <v>45408</v>
      </c>
      <c r="C2028" s="2" t="s">
        <v>20</v>
      </c>
      <c r="D2028" s="2" t="s">
        <v>43</v>
      </c>
      <c r="E2028" t="s">
        <v>25</v>
      </c>
      <c r="F2028">
        <v>1</v>
      </c>
      <c r="G2028" s="12">
        <v>4</v>
      </c>
      <c r="H2028">
        <v>2</v>
      </c>
      <c r="I2028" t="s">
        <v>27</v>
      </c>
      <c r="J2028" t="s">
        <v>40</v>
      </c>
      <c r="K2028" s="4">
        <f>(Table1[[#This Row],[EndTime]]-Table1[[#This Row],[StartTime]])*1440</f>
        <v>30.000000000000053</v>
      </c>
      <c r="L2028" s="5">
        <f>Table1[[#This Row],[Attendees]]/Table1[[#This Row],[Capacity]]</f>
        <v>0.5</v>
      </c>
      <c r="M2028">
        <f>IF(Table1[[#This Row],[Attendees]]&gt;Table1[[#This Row],[Capacity]],1,0)</f>
        <v>0</v>
      </c>
      <c r="N2028" t="str">
        <f>TEXT(Table1[[#This Row],[Date]],"ddd")</f>
        <v>Fri</v>
      </c>
      <c r="O2028" t="str">
        <f>TEXT(Table1[[#This Row],[Date]],"mmm")</f>
        <v>Apr</v>
      </c>
      <c r="P2028" t="str">
        <f>IF(Table1[[#This Row],[Capacity]]&lt;=4,"Small",IF(Table1[[#This Row],[Capacity]]&lt;=8,"Medium","Large"))</f>
        <v>Small</v>
      </c>
      <c r="Q2028" t="str">
        <f>IF(Table1[[#This Row],[Utilization %]]&lt;0.25,"Barely Attended","Normal")</f>
        <v>Normal</v>
      </c>
      <c r="R2028" t="str">
        <f>IF(Table1[[#This Row],[Meeting duration (mins)]]&gt;90,"Long Meeting","Normal")</f>
        <v>Normal</v>
      </c>
    </row>
    <row r="2029" spans="1:18" x14ac:dyDescent="0.2">
      <c r="A2029">
        <v>2030</v>
      </c>
      <c r="B2029" s="1">
        <v>45538</v>
      </c>
      <c r="C2029" s="2" t="s">
        <v>32</v>
      </c>
      <c r="D2029" s="2" t="s">
        <v>10</v>
      </c>
      <c r="E2029" t="s">
        <v>49</v>
      </c>
      <c r="F2029">
        <v>3</v>
      </c>
      <c r="G2029" s="12">
        <v>12</v>
      </c>
      <c r="H2029">
        <v>15</v>
      </c>
      <c r="I2029" t="s">
        <v>27</v>
      </c>
      <c r="J2029" t="s">
        <v>23</v>
      </c>
      <c r="K2029" s="4">
        <f>(Table1[[#This Row],[EndTime]]-Table1[[#This Row],[StartTime]])*1440</f>
        <v>60.000000000000107</v>
      </c>
      <c r="L2029" s="5">
        <f>Table1[[#This Row],[Attendees]]/Table1[[#This Row],[Capacity]]</f>
        <v>1.25</v>
      </c>
      <c r="M2029">
        <f>IF(Table1[[#This Row],[Attendees]]&gt;Table1[[#This Row],[Capacity]],1,0)</f>
        <v>1</v>
      </c>
      <c r="N2029" t="str">
        <f>TEXT(Table1[[#This Row],[Date]],"ddd")</f>
        <v>Tue</v>
      </c>
      <c r="O2029" t="str">
        <f>TEXT(Table1[[#This Row],[Date]],"mmm")</f>
        <v>Sep</v>
      </c>
      <c r="P2029" t="str">
        <f>IF(Table1[[#This Row],[Capacity]]&lt;=4,"Small",IF(Table1[[#This Row],[Capacity]]&lt;=8,"Medium","Large"))</f>
        <v>Large</v>
      </c>
      <c r="Q2029" t="str">
        <f>IF(Table1[[#This Row],[Utilization %]]&lt;0.25,"Barely Attended","Normal")</f>
        <v>Normal</v>
      </c>
      <c r="R2029" t="str">
        <f>IF(Table1[[#This Row],[Meeting duration (mins)]]&gt;90,"Long Meeting","Normal")</f>
        <v>Normal</v>
      </c>
    </row>
    <row r="2030" spans="1:18" x14ac:dyDescent="0.2">
      <c r="A2030">
        <v>2031</v>
      </c>
      <c r="B2030" s="1">
        <v>45654</v>
      </c>
      <c r="C2030" s="2" t="s">
        <v>16</v>
      </c>
      <c r="D2030" s="2" t="s">
        <v>45</v>
      </c>
      <c r="E2030" t="s">
        <v>21</v>
      </c>
      <c r="F2030">
        <v>1</v>
      </c>
      <c r="G2030" s="12">
        <v>6</v>
      </c>
      <c r="H2030">
        <v>4</v>
      </c>
      <c r="I2030" t="s">
        <v>22</v>
      </c>
      <c r="J2030" t="s">
        <v>23</v>
      </c>
      <c r="K2030" s="4">
        <f>(Table1[[#This Row],[EndTime]]-Table1[[#This Row],[StartTime]])*1440</f>
        <v>59.999999999999943</v>
      </c>
      <c r="L2030" s="5">
        <f>Table1[[#This Row],[Attendees]]/Table1[[#This Row],[Capacity]]</f>
        <v>0.66666666666666663</v>
      </c>
      <c r="M2030">
        <f>IF(Table1[[#This Row],[Attendees]]&gt;Table1[[#This Row],[Capacity]],1,0)</f>
        <v>0</v>
      </c>
      <c r="N2030" t="str">
        <f>TEXT(Table1[[#This Row],[Date]],"ddd")</f>
        <v>Sat</v>
      </c>
      <c r="O2030" t="str">
        <f>TEXT(Table1[[#This Row],[Date]],"mmm")</f>
        <v>Dec</v>
      </c>
      <c r="P2030" t="str">
        <f>IF(Table1[[#This Row],[Capacity]]&lt;=4,"Small",IF(Table1[[#This Row],[Capacity]]&lt;=8,"Medium","Large"))</f>
        <v>Medium</v>
      </c>
      <c r="Q2030" t="str">
        <f>IF(Table1[[#This Row],[Utilization %]]&lt;0.25,"Barely Attended","Normal")</f>
        <v>Normal</v>
      </c>
      <c r="R2030" t="str">
        <f>IF(Table1[[#This Row],[Meeting duration (mins)]]&gt;90,"Long Meeting","Normal")</f>
        <v>Normal</v>
      </c>
    </row>
    <row r="2031" spans="1:18" x14ac:dyDescent="0.2">
      <c r="A2031">
        <v>2032</v>
      </c>
      <c r="B2031" s="1">
        <v>45652</v>
      </c>
      <c r="C2031" s="2" t="s">
        <v>36</v>
      </c>
      <c r="D2031" s="2" t="s">
        <v>37</v>
      </c>
      <c r="E2031" t="s">
        <v>35</v>
      </c>
      <c r="F2031">
        <v>2</v>
      </c>
      <c r="G2031" s="12">
        <v>10</v>
      </c>
      <c r="H2031">
        <v>10</v>
      </c>
      <c r="I2031" t="s">
        <v>13</v>
      </c>
      <c r="J2031" t="s">
        <v>23</v>
      </c>
      <c r="K2031" s="4">
        <f>(Table1[[#This Row],[EndTime]]-Table1[[#This Row],[StartTime]])*1440</f>
        <v>120.00000000000006</v>
      </c>
      <c r="L2031" s="5">
        <f>Table1[[#This Row],[Attendees]]/Table1[[#This Row],[Capacity]]</f>
        <v>1</v>
      </c>
      <c r="M2031">
        <f>IF(Table1[[#This Row],[Attendees]]&gt;Table1[[#This Row],[Capacity]],1,0)</f>
        <v>0</v>
      </c>
      <c r="N2031" t="str">
        <f>TEXT(Table1[[#This Row],[Date]],"ddd")</f>
        <v>Thu</v>
      </c>
      <c r="O2031" t="str">
        <f>TEXT(Table1[[#This Row],[Date]],"mmm")</f>
        <v>Dec</v>
      </c>
      <c r="P2031" t="str">
        <f>IF(Table1[[#This Row],[Capacity]]&lt;=4,"Small",IF(Table1[[#This Row],[Capacity]]&lt;=8,"Medium","Large"))</f>
        <v>Large</v>
      </c>
      <c r="Q2031" t="str">
        <f>IF(Table1[[#This Row],[Utilization %]]&lt;0.25,"Barely Attended","Normal")</f>
        <v>Normal</v>
      </c>
      <c r="R2031" t="str">
        <f>IF(Table1[[#This Row],[Meeting duration (mins)]]&gt;90,"Long Meeting","Normal")</f>
        <v>Long Meeting</v>
      </c>
    </row>
    <row r="2032" spans="1:18" x14ac:dyDescent="0.2">
      <c r="A2032">
        <v>2033</v>
      </c>
      <c r="B2032" s="1">
        <v>45585</v>
      </c>
      <c r="C2032" s="2" t="s">
        <v>15</v>
      </c>
      <c r="D2032" s="2" t="s">
        <v>16</v>
      </c>
      <c r="E2032" t="s">
        <v>38</v>
      </c>
      <c r="F2032">
        <v>3</v>
      </c>
      <c r="G2032" s="12">
        <v>16</v>
      </c>
      <c r="H2032">
        <v>16</v>
      </c>
      <c r="I2032" t="s">
        <v>17</v>
      </c>
      <c r="J2032" t="s">
        <v>28</v>
      </c>
      <c r="K2032" s="4">
        <f>(Table1[[#This Row],[EndTime]]-Table1[[#This Row],[StartTime]])*1440</f>
        <v>119.99999999999997</v>
      </c>
      <c r="L2032" s="5">
        <f>Table1[[#This Row],[Attendees]]/Table1[[#This Row],[Capacity]]</f>
        <v>1</v>
      </c>
      <c r="M2032">
        <f>IF(Table1[[#This Row],[Attendees]]&gt;Table1[[#This Row],[Capacity]],1,0)</f>
        <v>0</v>
      </c>
      <c r="N2032" t="str">
        <f>TEXT(Table1[[#This Row],[Date]],"ddd")</f>
        <v>Sun</v>
      </c>
      <c r="O2032" t="str">
        <f>TEXT(Table1[[#This Row],[Date]],"mmm")</f>
        <v>Oct</v>
      </c>
      <c r="P2032" t="str">
        <f>IF(Table1[[#This Row],[Capacity]]&lt;=4,"Small",IF(Table1[[#This Row],[Capacity]]&lt;=8,"Medium","Large"))</f>
        <v>Large</v>
      </c>
      <c r="Q2032" t="str">
        <f>IF(Table1[[#This Row],[Utilization %]]&lt;0.25,"Barely Attended","Normal")</f>
        <v>Normal</v>
      </c>
      <c r="R2032" t="str">
        <f>IF(Table1[[#This Row],[Meeting duration (mins)]]&gt;90,"Long Meeting","Normal")</f>
        <v>Long Meeting</v>
      </c>
    </row>
    <row r="2033" spans="1:18" x14ac:dyDescent="0.2">
      <c r="A2033">
        <v>2034</v>
      </c>
      <c r="B2033" s="1">
        <v>45386</v>
      </c>
      <c r="C2033" s="2" t="s">
        <v>11</v>
      </c>
      <c r="D2033" s="2" t="s">
        <v>33</v>
      </c>
      <c r="E2033" t="s">
        <v>25</v>
      </c>
      <c r="F2033">
        <v>1</v>
      </c>
      <c r="G2033" s="12">
        <v>4</v>
      </c>
      <c r="H2033">
        <v>2</v>
      </c>
      <c r="I2033" t="s">
        <v>22</v>
      </c>
      <c r="J2033" t="s">
        <v>14</v>
      </c>
      <c r="K2033" s="4">
        <f>(Table1[[#This Row],[EndTime]]-Table1[[#This Row],[StartTime]])*1440</f>
        <v>29.999999999999893</v>
      </c>
      <c r="L2033" s="5">
        <f>Table1[[#This Row],[Attendees]]/Table1[[#This Row],[Capacity]]</f>
        <v>0.5</v>
      </c>
      <c r="M2033">
        <f>IF(Table1[[#This Row],[Attendees]]&gt;Table1[[#This Row],[Capacity]],1,0)</f>
        <v>0</v>
      </c>
      <c r="N2033" t="str">
        <f>TEXT(Table1[[#This Row],[Date]],"ddd")</f>
        <v>Thu</v>
      </c>
      <c r="O2033" t="str">
        <f>TEXT(Table1[[#This Row],[Date]],"mmm")</f>
        <v>Apr</v>
      </c>
      <c r="P2033" t="str">
        <f>IF(Table1[[#This Row],[Capacity]]&lt;=4,"Small",IF(Table1[[#This Row],[Capacity]]&lt;=8,"Medium","Large"))</f>
        <v>Small</v>
      </c>
      <c r="Q2033" t="str">
        <f>IF(Table1[[#This Row],[Utilization %]]&lt;0.25,"Barely Attended","Normal")</f>
        <v>Normal</v>
      </c>
      <c r="R2033" t="str">
        <f>IF(Table1[[#This Row],[Meeting duration (mins)]]&gt;90,"Long Meeting","Normal")</f>
        <v>Normal</v>
      </c>
    </row>
    <row r="2034" spans="1:18" x14ac:dyDescent="0.2">
      <c r="A2034">
        <v>2035</v>
      </c>
      <c r="B2034" s="1">
        <v>45410</v>
      </c>
      <c r="C2034" s="2" t="s">
        <v>20</v>
      </c>
      <c r="D2034" s="2" t="s">
        <v>36</v>
      </c>
      <c r="E2034" t="s">
        <v>21</v>
      </c>
      <c r="F2034">
        <v>1</v>
      </c>
      <c r="G2034" s="12">
        <v>6</v>
      </c>
      <c r="H2034">
        <v>5</v>
      </c>
      <c r="I2034" t="s">
        <v>27</v>
      </c>
      <c r="J2034" t="s">
        <v>23</v>
      </c>
      <c r="K2034" s="4">
        <f>(Table1[[#This Row],[EndTime]]-Table1[[#This Row],[StartTime]])*1440</f>
        <v>60.000000000000028</v>
      </c>
      <c r="L2034" s="5">
        <f>Table1[[#This Row],[Attendees]]/Table1[[#This Row],[Capacity]]</f>
        <v>0.83333333333333337</v>
      </c>
      <c r="M2034">
        <f>IF(Table1[[#This Row],[Attendees]]&gt;Table1[[#This Row],[Capacity]],1,0)</f>
        <v>0</v>
      </c>
      <c r="N2034" t="str">
        <f>TEXT(Table1[[#This Row],[Date]],"ddd")</f>
        <v>Sun</v>
      </c>
      <c r="O2034" t="str">
        <f>TEXT(Table1[[#This Row],[Date]],"mmm")</f>
        <v>Apr</v>
      </c>
      <c r="P2034" t="str">
        <f>IF(Table1[[#This Row],[Capacity]]&lt;=4,"Small",IF(Table1[[#This Row],[Capacity]]&lt;=8,"Medium","Large"))</f>
        <v>Medium</v>
      </c>
      <c r="Q2034" t="str">
        <f>IF(Table1[[#This Row],[Utilization %]]&lt;0.25,"Barely Attended","Normal")</f>
        <v>Normal</v>
      </c>
      <c r="R2034" t="str">
        <f>IF(Table1[[#This Row],[Meeting duration (mins)]]&gt;90,"Long Meeting","Normal")</f>
        <v>Normal</v>
      </c>
    </row>
    <row r="2035" spans="1:18" x14ac:dyDescent="0.2">
      <c r="A2035">
        <v>2036</v>
      </c>
      <c r="B2035" s="1">
        <v>45602</v>
      </c>
      <c r="C2035" s="2" t="s">
        <v>43</v>
      </c>
      <c r="D2035" s="2" t="s">
        <v>15</v>
      </c>
      <c r="E2035" t="s">
        <v>21</v>
      </c>
      <c r="F2035">
        <v>1</v>
      </c>
      <c r="G2035" s="12">
        <v>6</v>
      </c>
      <c r="H2035">
        <v>6</v>
      </c>
      <c r="I2035" t="s">
        <v>17</v>
      </c>
      <c r="J2035" t="s">
        <v>40</v>
      </c>
      <c r="K2035" s="4">
        <f>(Table1[[#This Row],[EndTime]]-Table1[[#This Row],[StartTime]])*1440</f>
        <v>90</v>
      </c>
      <c r="L2035" s="5">
        <f>Table1[[#This Row],[Attendees]]/Table1[[#This Row],[Capacity]]</f>
        <v>1</v>
      </c>
      <c r="M2035">
        <f>IF(Table1[[#This Row],[Attendees]]&gt;Table1[[#This Row],[Capacity]],1,0)</f>
        <v>0</v>
      </c>
      <c r="N2035" t="str">
        <f>TEXT(Table1[[#This Row],[Date]],"ddd")</f>
        <v>Wed</v>
      </c>
      <c r="O2035" t="str">
        <f>TEXT(Table1[[#This Row],[Date]],"mmm")</f>
        <v>Nov</v>
      </c>
      <c r="P2035" t="str">
        <f>IF(Table1[[#This Row],[Capacity]]&lt;=4,"Small",IF(Table1[[#This Row],[Capacity]]&lt;=8,"Medium","Large"))</f>
        <v>Medium</v>
      </c>
      <c r="Q2035" t="str">
        <f>IF(Table1[[#This Row],[Utilization %]]&lt;0.25,"Barely Attended","Normal")</f>
        <v>Normal</v>
      </c>
      <c r="R2035" t="str">
        <f>IF(Table1[[#This Row],[Meeting duration (mins)]]&gt;90,"Long Meeting","Normal")</f>
        <v>Normal</v>
      </c>
    </row>
    <row r="2036" spans="1:18" x14ac:dyDescent="0.2">
      <c r="A2036">
        <v>2037</v>
      </c>
      <c r="B2036" s="1">
        <v>45481</v>
      </c>
      <c r="C2036" s="2" t="s">
        <v>32</v>
      </c>
      <c r="D2036" s="2" t="s">
        <v>16</v>
      </c>
      <c r="E2036" t="s">
        <v>21</v>
      </c>
      <c r="F2036">
        <v>1</v>
      </c>
      <c r="G2036" s="12">
        <v>6</v>
      </c>
      <c r="H2036">
        <v>8</v>
      </c>
      <c r="I2036" t="s">
        <v>22</v>
      </c>
      <c r="J2036" t="s">
        <v>30</v>
      </c>
      <c r="K2036" s="4">
        <f>(Table1[[#This Row],[EndTime]]-Table1[[#This Row],[StartTime]])*1440</f>
        <v>30.000000000000053</v>
      </c>
      <c r="L2036" s="5">
        <f>Table1[[#This Row],[Attendees]]/Table1[[#This Row],[Capacity]]</f>
        <v>1.3333333333333333</v>
      </c>
      <c r="M2036">
        <f>IF(Table1[[#This Row],[Attendees]]&gt;Table1[[#This Row],[Capacity]],1,0)</f>
        <v>1</v>
      </c>
      <c r="N2036" t="str">
        <f>TEXT(Table1[[#This Row],[Date]],"ddd")</f>
        <v>Mon</v>
      </c>
      <c r="O2036" t="str">
        <f>TEXT(Table1[[#This Row],[Date]],"mmm")</f>
        <v>Jul</v>
      </c>
      <c r="P2036" t="str">
        <f>IF(Table1[[#This Row],[Capacity]]&lt;=4,"Small",IF(Table1[[#This Row],[Capacity]]&lt;=8,"Medium","Large"))</f>
        <v>Medium</v>
      </c>
      <c r="Q2036" t="str">
        <f>IF(Table1[[#This Row],[Utilization %]]&lt;0.25,"Barely Attended","Normal")</f>
        <v>Normal</v>
      </c>
      <c r="R2036" t="str">
        <f>IF(Table1[[#This Row],[Meeting duration (mins)]]&gt;90,"Long Meeting","Normal")</f>
        <v>Normal</v>
      </c>
    </row>
    <row r="2037" spans="1:18" x14ac:dyDescent="0.2">
      <c r="A2037">
        <v>2038</v>
      </c>
      <c r="B2037" s="1">
        <v>45309</v>
      </c>
      <c r="C2037" s="2" t="s">
        <v>45</v>
      </c>
      <c r="D2037" s="2" t="s">
        <v>33</v>
      </c>
      <c r="E2037" t="s">
        <v>12</v>
      </c>
      <c r="F2037">
        <v>2</v>
      </c>
      <c r="G2037" s="12">
        <v>8</v>
      </c>
      <c r="H2037">
        <v>5</v>
      </c>
      <c r="I2037" t="s">
        <v>42</v>
      </c>
      <c r="J2037" t="s">
        <v>18</v>
      </c>
      <c r="K2037" s="4">
        <f>(Table1[[#This Row],[EndTime]]-Table1[[#This Row],[StartTime]])*1440</f>
        <v>90</v>
      </c>
      <c r="L2037" s="5">
        <f>Table1[[#This Row],[Attendees]]/Table1[[#This Row],[Capacity]]</f>
        <v>0.625</v>
      </c>
      <c r="M2037">
        <f>IF(Table1[[#This Row],[Attendees]]&gt;Table1[[#This Row],[Capacity]],1,0)</f>
        <v>0</v>
      </c>
      <c r="N2037" t="str">
        <f>TEXT(Table1[[#This Row],[Date]],"ddd")</f>
        <v>Thu</v>
      </c>
      <c r="O2037" t="str">
        <f>TEXT(Table1[[#This Row],[Date]],"mmm")</f>
        <v>Jan</v>
      </c>
      <c r="P2037" t="str">
        <f>IF(Table1[[#This Row],[Capacity]]&lt;=4,"Small",IF(Table1[[#This Row],[Capacity]]&lt;=8,"Medium","Large"))</f>
        <v>Medium</v>
      </c>
      <c r="Q2037" t="str">
        <f>IF(Table1[[#This Row],[Utilization %]]&lt;0.25,"Barely Attended","Normal")</f>
        <v>Normal</v>
      </c>
      <c r="R2037" t="str">
        <f>IF(Table1[[#This Row],[Meeting duration (mins)]]&gt;90,"Long Meeting","Normal")</f>
        <v>Normal</v>
      </c>
    </row>
    <row r="2038" spans="1:18" x14ac:dyDescent="0.2">
      <c r="A2038">
        <v>2039</v>
      </c>
      <c r="B2038" s="1">
        <v>45522</v>
      </c>
      <c r="C2038" s="2" t="s">
        <v>32</v>
      </c>
      <c r="D2038" s="2" t="s">
        <v>16</v>
      </c>
      <c r="E2038" t="s">
        <v>25</v>
      </c>
      <c r="F2038">
        <v>1</v>
      </c>
      <c r="G2038" s="12">
        <v>4</v>
      </c>
      <c r="H2038">
        <v>6</v>
      </c>
      <c r="I2038" t="s">
        <v>27</v>
      </c>
      <c r="J2038" t="s">
        <v>18</v>
      </c>
      <c r="K2038" s="4">
        <f>(Table1[[#This Row],[EndTime]]-Table1[[#This Row],[StartTime]])*1440</f>
        <v>30.000000000000053</v>
      </c>
      <c r="L2038" s="5">
        <f>Table1[[#This Row],[Attendees]]/Table1[[#This Row],[Capacity]]</f>
        <v>1.5</v>
      </c>
      <c r="M2038">
        <f>IF(Table1[[#This Row],[Attendees]]&gt;Table1[[#This Row],[Capacity]],1,0)</f>
        <v>1</v>
      </c>
      <c r="N2038" t="str">
        <f>TEXT(Table1[[#This Row],[Date]],"ddd")</f>
        <v>Sun</v>
      </c>
      <c r="O2038" t="str">
        <f>TEXT(Table1[[#This Row],[Date]],"mmm")</f>
        <v>Aug</v>
      </c>
      <c r="P2038" t="str">
        <f>IF(Table1[[#This Row],[Capacity]]&lt;=4,"Small",IF(Table1[[#This Row],[Capacity]]&lt;=8,"Medium","Large"))</f>
        <v>Small</v>
      </c>
      <c r="Q2038" t="str">
        <f>IF(Table1[[#This Row],[Utilization %]]&lt;0.25,"Barely Attended","Normal")</f>
        <v>Normal</v>
      </c>
      <c r="R2038" t="str">
        <f>IF(Table1[[#This Row],[Meeting duration (mins)]]&gt;90,"Long Meeting","Normal")</f>
        <v>Normal</v>
      </c>
    </row>
    <row r="2039" spans="1:18" x14ac:dyDescent="0.2">
      <c r="A2039">
        <v>2040</v>
      </c>
      <c r="B2039" s="1">
        <v>45618</v>
      </c>
      <c r="C2039" s="2" t="s">
        <v>45</v>
      </c>
      <c r="D2039" s="2" t="s">
        <v>31</v>
      </c>
      <c r="E2039" t="s">
        <v>12</v>
      </c>
      <c r="F2039">
        <v>2</v>
      </c>
      <c r="G2039" s="12">
        <v>8</v>
      </c>
      <c r="H2039">
        <v>3</v>
      </c>
      <c r="I2039" t="s">
        <v>27</v>
      </c>
      <c r="J2039" t="s">
        <v>23</v>
      </c>
      <c r="K2039" s="4">
        <f>(Table1[[#This Row],[EndTime]]-Table1[[#This Row],[StartTime]])*1440</f>
        <v>120.00000000000006</v>
      </c>
      <c r="L2039" s="5">
        <f>Table1[[#This Row],[Attendees]]/Table1[[#This Row],[Capacity]]</f>
        <v>0.375</v>
      </c>
      <c r="M2039">
        <f>IF(Table1[[#This Row],[Attendees]]&gt;Table1[[#This Row],[Capacity]],1,0)</f>
        <v>0</v>
      </c>
      <c r="N2039" t="str">
        <f>TEXT(Table1[[#This Row],[Date]],"ddd")</f>
        <v>Fri</v>
      </c>
      <c r="O2039" t="str">
        <f>TEXT(Table1[[#This Row],[Date]],"mmm")</f>
        <v>Nov</v>
      </c>
      <c r="P2039" t="str">
        <f>IF(Table1[[#This Row],[Capacity]]&lt;=4,"Small",IF(Table1[[#This Row],[Capacity]]&lt;=8,"Medium","Large"))</f>
        <v>Medium</v>
      </c>
      <c r="Q2039" t="str">
        <f>IF(Table1[[#This Row],[Utilization %]]&lt;0.25,"Barely Attended","Normal")</f>
        <v>Normal</v>
      </c>
      <c r="R2039" t="str">
        <f>IF(Table1[[#This Row],[Meeting duration (mins)]]&gt;90,"Long Meeting","Normal")</f>
        <v>Long Meeting</v>
      </c>
    </row>
    <row r="2040" spans="1:18" x14ac:dyDescent="0.2">
      <c r="A2040">
        <v>2041</v>
      </c>
      <c r="B2040" s="1">
        <v>45639</v>
      </c>
      <c r="C2040" s="2" t="s">
        <v>32</v>
      </c>
      <c r="D2040" s="2" t="s">
        <v>10</v>
      </c>
      <c r="E2040" t="s">
        <v>21</v>
      </c>
      <c r="F2040">
        <v>1</v>
      </c>
      <c r="G2040" s="12">
        <v>6</v>
      </c>
      <c r="H2040">
        <v>5</v>
      </c>
      <c r="I2040" t="s">
        <v>41</v>
      </c>
      <c r="J2040" t="s">
        <v>30</v>
      </c>
      <c r="K2040" s="4">
        <f>(Table1[[#This Row],[EndTime]]-Table1[[#This Row],[StartTime]])*1440</f>
        <v>60.000000000000107</v>
      </c>
      <c r="L2040" s="5">
        <f>Table1[[#This Row],[Attendees]]/Table1[[#This Row],[Capacity]]</f>
        <v>0.83333333333333337</v>
      </c>
      <c r="M2040">
        <f>IF(Table1[[#This Row],[Attendees]]&gt;Table1[[#This Row],[Capacity]],1,0)</f>
        <v>0</v>
      </c>
      <c r="N2040" t="str">
        <f>TEXT(Table1[[#This Row],[Date]],"ddd")</f>
        <v>Fri</v>
      </c>
      <c r="O2040" t="str">
        <f>TEXT(Table1[[#This Row],[Date]],"mmm")</f>
        <v>Dec</v>
      </c>
      <c r="P2040" t="str">
        <f>IF(Table1[[#This Row],[Capacity]]&lt;=4,"Small",IF(Table1[[#This Row],[Capacity]]&lt;=8,"Medium","Large"))</f>
        <v>Medium</v>
      </c>
      <c r="Q2040" t="str">
        <f>IF(Table1[[#This Row],[Utilization %]]&lt;0.25,"Barely Attended","Normal")</f>
        <v>Normal</v>
      </c>
      <c r="R2040" t="str">
        <f>IF(Table1[[#This Row],[Meeting duration (mins)]]&gt;90,"Long Meeting","Normal")</f>
        <v>Normal</v>
      </c>
    </row>
    <row r="2041" spans="1:18" x14ac:dyDescent="0.2">
      <c r="A2041">
        <v>2042</v>
      </c>
      <c r="B2041" s="1">
        <v>45481</v>
      </c>
      <c r="C2041" s="2" t="s">
        <v>36</v>
      </c>
      <c r="D2041" s="2" t="s">
        <v>37</v>
      </c>
      <c r="E2041" t="s">
        <v>38</v>
      </c>
      <c r="F2041">
        <v>3</v>
      </c>
      <c r="G2041" s="12">
        <v>16</v>
      </c>
      <c r="H2041">
        <v>11</v>
      </c>
      <c r="I2041" t="s">
        <v>42</v>
      </c>
      <c r="J2041" t="s">
        <v>40</v>
      </c>
      <c r="K2041" s="4">
        <f>(Table1[[#This Row],[EndTime]]-Table1[[#This Row],[StartTime]])*1440</f>
        <v>120.00000000000006</v>
      </c>
      <c r="L2041" s="5">
        <f>Table1[[#This Row],[Attendees]]/Table1[[#This Row],[Capacity]]</f>
        <v>0.6875</v>
      </c>
      <c r="M2041">
        <f>IF(Table1[[#This Row],[Attendees]]&gt;Table1[[#This Row],[Capacity]],1,0)</f>
        <v>0</v>
      </c>
      <c r="N2041" t="str">
        <f>TEXT(Table1[[#This Row],[Date]],"ddd")</f>
        <v>Mon</v>
      </c>
      <c r="O2041" t="str">
        <f>TEXT(Table1[[#This Row],[Date]],"mmm")</f>
        <v>Jul</v>
      </c>
      <c r="P2041" t="str">
        <f>IF(Table1[[#This Row],[Capacity]]&lt;=4,"Small",IF(Table1[[#This Row],[Capacity]]&lt;=8,"Medium","Large"))</f>
        <v>Large</v>
      </c>
      <c r="Q2041" t="str">
        <f>IF(Table1[[#This Row],[Utilization %]]&lt;0.25,"Barely Attended","Normal")</f>
        <v>Normal</v>
      </c>
      <c r="R2041" t="str">
        <f>IF(Table1[[#This Row],[Meeting duration (mins)]]&gt;90,"Long Meeting","Normal")</f>
        <v>Long Meeting</v>
      </c>
    </row>
    <row r="2042" spans="1:18" x14ac:dyDescent="0.2">
      <c r="A2042">
        <v>2043</v>
      </c>
      <c r="B2042" s="1">
        <v>45315</v>
      </c>
      <c r="C2042" s="2" t="s">
        <v>10</v>
      </c>
      <c r="D2042" s="2" t="s">
        <v>26</v>
      </c>
      <c r="E2042" t="s">
        <v>49</v>
      </c>
      <c r="F2042">
        <v>3</v>
      </c>
      <c r="G2042" s="12">
        <v>12</v>
      </c>
      <c r="H2042">
        <v>2</v>
      </c>
      <c r="I2042" t="s">
        <v>41</v>
      </c>
      <c r="J2042" t="s">
        <v>40</v>
      </c>
      <c r="K2042" s="4">
        <f>(Table1[[#This Row],[EndTime]]-Table1[[#This Row],[StartTime]])*1440</f>
        <v>59.999999999999943</v>
      </c>
      <c r="L2042" s="5">
        <f>Table1[[#This Row],[Attendees]]/Table1[[#This Row],[Capacity]]</f>
        <v>0.16666666666666666</v>
      </c>
      <c r="M2042">
        <f>IF(Table1[[#This Row],[Attendees]]&gt;Table1[[#This Row],[Capacity]],1,0)</f>
        <v>0</v>
      </c>
      <c r="N2042" t="str">
        <f>TEXT(Table1[[#This Row],[Date]],"ddd")</f>
        <v>Wed</v>
      </c>
      <c r="O2042" t="str">
        <f>TEXT(Table1[[#This Row],[Date]],"mmm")</f>
        <v>Jan</v>
      </c>
      <c r="P2042" t="str">
        <f>IF(Table1[[#This Row],[Capacity]]&lt;=4,"Small",IF(Table1[[#This Row],[Capacity]]&lt;=8,"Medium","Large"))</f>
        <v>Large</v>
      </c>
      <c r="Q2042" t="str">
        <f>IF(Table1[[#This Row],[Utilization %]]&lt;0.25,"Barely Attended","Normal")</f>
        <v>Barely Attended</v>
      </c>
      <c r="R2042" t="str">
        <f>IF(Table1[[#This Row],[Meeting duration (mins)]]&gt;90,"Long Meeting","Normal")</f>
        <v>Normal</v>
      </c>
    </row>
    <row r="2043" spans="1:18" x14ac:dyDescent="0.2">
      <c r="A2043">
        <v>2044</v>
      </c>
      <c r="B2043" s="1">
        <v>45519</v>
      </c>
      <c r="C2043" s="2" t="s">
        <v>47</v>
      </c>
      <c r="D2043" s="2" t="s">
        <v>36</v>
      </c>
      <c r="E2043" t="s">
        <v>35</v>
      </c>
      <c r="F2043">
        <v>2</v>
      </c>
      <c r="G2043" s="12">
        <v>10</v>
      </c>
      <c r="H2043">
        <v>4</v>
      </c>
      <c r="I2043" t="s">
        <v>41</v>
      </c>
      <c r="J2043" t="s">
        <v>18</v>
      </c>
      <c r="K2043" s="4">
        <f>(Table1[[#This Row],[EndTime]]-Table1[[#This Row],[StartTime]])*1440</f>
        <v>119.99999999999997</v>
      </c>
      <c r="L2043" s="5">
        <f>Table1[[#This Row],[Attendees]]/Table1[[#This Row],[Capacity]]</f>
        <v>0.4</v>
      </c>
      <c r="M2043">
        <f>IF(Table1[[#This Row],[Attendees]]&gt;Table1[[#This Row],[Capacity]],1,0)</f>
        <v>0</v>
      </c>
      <c r="N2043" t="str">
        <f>TEXT(Table1[[#This Row],[Date]],"ddd")</f>
        <v>Thu</v>
      </c>
      <c r="O2043" t="str">
        <f>TEXT(Table1[[#This Row],[Date]],"mmm")</f>
        <v>Aug</v>
      </c>
      <c r="P2043" t="str">
        <f>IF(Table1[[#This Row],[Capacity]]&lt;=4,"Small",IF(Table1[[#This Row],[Capacity]]&lt;=8,"Medium","Large"))</f>
        <v>Large</v>
      </c>
      <c r="Q2043" t="str">
        <f>IF(Table1[[#This Row],[Utilization %]]&lt;0.25,"Barely Attended","Normal")</f>
        <v>Normal</v>
      </c>
      <c r="R2043" t="str">
        <f>IF(Table1[[#This Row],[Meeting duration (mins)]]&gt;90,"Long Meeting","Normal")</f>
        <v>Long Meeting</v>
      </c>
    </row>
    <row r="2044" spans="1:18" x14ac:dyDescent="0.2">
      <c r="A2044">
        <v>2045</v>
      </c>
      <c r="B2044" s="1">
        <v>45344</v>
      </c>
      <c r="C2044" s="2" t="s">
        <v>45</v>
      </c>
      <c r="D2044" s="2" t="s">
        <v>11</v>
      </c>
      <c r="E2044" t="s">
        <v>38</v>
      </c>
      <c r="F2044">
        <v>3</v>
      </c>
      <c r="G2044" s="12">
        <v>16</v>
      </c>
      <c r="H2044">
        <v>16</v>
      </c>
      <c r="I2044" t="s">
        <v>13</v>
      </c>
      <c r="J2044" t="s">
        <v>14</v>
      </c>
      <c r="K2044" s="4">
        <f>(Table1[[#This Row],[EndTime]]-Table1[[#This Row],[StartTime]])*1440</f>
        <v>60.000000000000107</v>
      </c>
      <c r="L2044" s="5">
        <f>Table1[[#This Row],[Attendees]]/Table1[[#This Row],[Capacity]]</f>
        <v>1</v>
      </c>
      <c r="M2044">
        <f>IF(Table1[[#This Row],[Attendees]]&gt;Table1[[#This Row],[Capacity]],1,0)</f>
        <v>0</v>
      </c>
      <c r="N2044" t="str">
        <f>TEXT(Table1[[#This Row],[Date]],"ddd")</f>
        <v>Thu</v>
      </c>
      <c r="O2044" t="str">
        <f>TEXT(Table1[[#This Row],[Date]],"mmm")</f>
        <v>Feb</v>
      </c>
      <c r="P2044" t="str">
        <f>IF(Table1[[#This Row],[Capacity]]&lt;=4,"Small",IF(Table1[[#This Row],[Capacity]]&lt;=8,"Medium","Large"))</f>
        <v>Large</v>
      </c>
      <c r="Q2044" t="str">
        <f>IF(Table1[[#This Row],[Utilization %]]&lt;0.25,"Barely Attended","Normal")</f>
        <v>Normal</v>
      </c>
      <c r="R2044" t="str">
        <f>IF(Table1[[#This Row],[Meeting duration (mins)]]&gt;90,"Long Meeting","Normal")</f>
        <v>Normal</v>
      </c>
    </row>
    <row r="2045" spans="1:18" x14ac:dyDescent="0.2">
      <c r="A2045">
        <v>2046</v>
      </c>
      <c r="B2045" s="1">
        <v>45618</v>
      </c>
      <c r="C2045" s="2" t="s">
        <v>47</v>
      </c>
      <c r="D2045" s="2" t="s">
        <v>43</v>
      </c>
      <c r="E2045" t="s">
        <v>35</v>
      </c>
      <c r="F2045">
        <v>2</v>
      </c>
      <c r="G2045" s="12">
        <v>10</v>
      </c>
      <c r="H2045">
        <v>10</v>
      </c>
      <c r="I2045" t="s">
        <v>42</v>
      </c>
      <c r="J2045" t="s">
        <v>23</v>
      </c>
      <c r="K2045" s="4">
        <f>(Table1[[#This Row],[EndTime]]-Table1[[#This Row],[StartTime]])*1440</f>
        <v>90</v>
      </c>
      <c r="L2045" s="5">
        <f>Table1[[#This Row],[Attendees]]/Table1[[#This Row],[Capacity]]</f>
        <v>1</v>
      </c>
      <c r="M2045">
        <f>IF(Table1[[#This Row],[Attendees]]&gt;Table1[[#This Row],[Capacity]],1,0)</f>
        <v>0</v>
      </c>
      <c r="N2045" t="str">
        <f>TEXT(Table1[[#This Row],[Date]],"ddd")</f>
        <v>Fri</v>
      </c>
      <c r="O2045" t="str">
        <f>TEXT(Table1[[#This Row],[Date]],"mmm")</f>
        <v>Nov</v>
      </c>
      <c r="P2045" t="str">
        <f>IF(Table1[[#This Row],[Capacity]]&lt;=4,"Small",IF(Table1[[#This Row],[Capacity]]&lt;=8,"Medium","Large"))</f>
        <v>Large</v>
      </c>
      <c r="Q2045" t="str">
        <f>IF(Table1[[#This Row],[Utilization %]]&lt;0.25,"Barely Attended","Normal")</f>
        <v>Normal</v>
      </c>
      <c r="R2045" t="str">
        <f>IF(Table1[[#This Row],[Meeting duration (mins)]]&gt;90,"Long Meeting","Normal")</f>
        <v>Normal</v>
      </c>
    </row>
    <row r="2046" spans="1:18" x14ac:dyDescent="0.2">
      <c r="A2046">
        <v>2047</v>
      </c>
      <c r="B2046" s="1">
        <v>45523</v>
      </c>
      <c r="C2046" s="2" t="s">
        <v>34</v>
      </c>
      <c r="D2046" s="2" t="s">
        <v>36</v>
      </c>
      <c r="E2046" t="s">
        <v>35</v>
      </c>
      <c r="F2046">
        <v>2</v>
      </c>
      <c r="G2046" s="12">
        <v>10</v>
      </c>
      <c r="H2046">
        <v>8</v>
      </c>
      <c r="I2046" t="s">
        <v>39</v>
      </c>
      <c r="J2046" t="s">
        <v>18</v>
      </c>
      <c r="K2046" s="4">
        <f>(Table1[[#This Row],[EndTime]]-Table1[[#This Row],[StartTime]])*1440</f>
        <v>90</v>
      </c>
      <c r="L2046" s="5">
        <f>Table1[[#This Row],[Attendees]]/Table1[[#This Row],[Capacity]]</f>
        <v>0.8</v>
      </c>
      <c r="M2046">
        <f>IF(Table1[[#This Row],[Attendees]]&gt;Table1[[#This Row],[Capacity]],1,0)</f>
        <v>0</v>
      </c>
      <c r="N2046" t="str">
        <f>TEXT(Table1[[#This Row],[Date]],"ddd")</f>
        <v>Mon</v>
      </c>
      <c r="O2046" t="str">
        <f>TEXT(Table1[[#This Row],[Date]],"mmm")</f>
        <v>Aug</v>
      </c>
      <c r="P2046" t="str">
        <f>IF(Table1[[#This Row],[Capacity]]&lt;=4,"Small",IF(Table1[[#This Row],[Capacity]]&lt;=8,"Medium","Large"))</f>
        <v>Large</v>
      </c>
      <c r="Q2046" t="str">
        <f>IF(Table1[[#This Row],[Utilization %]]&lt;0.25,"Barely Attended","Normal")</f>
        <v>Normal</v>
      </c>
      <c r="R2046" t="str">
        <f>IF(Table1[[#This Row],[Meeting duration (mins)]]&gt;90,"Long Meeting","Normal")</f>
        <v>Normal</v>
      </c>
    </row>
    <row r="2047" spans="1:18" x14ac:dyDescent="0.2">
      <c r="A2047">
        <v>2048</v>
      </c>
      <c r="B2047" s="1">
        <v>45457</v>
      </c>
      <c r="C2047" s="2" t="s">
        <v>44</v>
      </c>
      <c r="D2047" s="2" t="s">
        <v>15</v>
      </c>
      <c r="E2047" t="s">
        <v>35</v>
      </c>
      <c r="F2047">
        <v>2</v>
      </c>
      <c r="G2047" s="12">
        <v>10</v>
      </c>
      <c r="H2047">
        <v>6</v>
      </c>
      <c r="I2047" t="s">
        <v>41</v>
      </c>
      <c r="J2047" t="s">
        <v>18</v>
      </c>
      <c r="K2047" s="4">
        <f>(Table1[[#This Row],[EndTime]]-Table1[[#This Row],[StartTime]])*1440</f>
        <v>30.000000000000053</v>
      </c>
      <c r="L2047" s="5">
        <f>Table1[[#This Row],[Attendees]]/Table1[[#This Row],[Capacity]]</f>
        <v>0.6</v>
      </c>
      <c r="M2047">
        <f>IF(Table1[[#This Row],[Attendees]]&gt;Table1[[#This Row],[Capacity]],1,0)</f>
        <v>0</v>
      </c>
      <c r="N2047" t="str">
        <f>TEXT(Table1[[#This Row],[Date]],"ddd")</f>
        <v>Fri</v>
      </c>
      <c r="O2047" t="str">
        <f>TEXT(Table1[[#This Row],[Date]],"mmm")</f>
        <v>Jun</v>
      </c>
      <c r="P2047" t="str">
        <f>IF(Table1[[#This Row],[Capacity]]&lt;=4,"Small",IF(Table1[[#This Row],[Capacity]]&lt;=8,"Medium","Large"))</f>
        <v>Large</v>
      </c>
      <c r="Q2047" t="str">
        <f>IF(Table1[[#This Row],[Utilization %]]&lt;0.25,"Barely Attended","Normal")</f>
        <v>Normal</v>
      </c>
      <c r="R2047" t="str">
        <f>IF(Table1[[#This Row],[Meeting duration (mins)]]&gt;90,"Long Meeting","Normal")</f>
        <v>Normal</v>
      </c>
    </row>
    <row r="2048" spans="1:18" x14ac:dyDescent="0.2">
      <c r="A2048">
        <v>2049</v>
      </c>
      <c r="B2048" s="1">
        <v>45384</v>
      </c>
      <c r="C2048" s="2" t="s">
        <v>15</v>
      </c>
      <c r="D2048" s="2" t="s">
        <v>16</v>
      </c>
      <c r="E2048" t="s">
        <v>12</v>
      </c>
      <c r="F2048">
        <v>2</v>
      </c>
      <c r="G2048" s="12">
        <v>8</v>
      </c>
      <c r="H2048">
        <v>10</v>
      </c>
      <c r="I2048" t="s">
        <v>39</v>
      </c>
      <c r="J2048" t="s">
        <v>28</v>
      </c>
      <c r="K2048" s="4">
        <f>(Table1[[#This Row],[EndTime]]-Table1[[#This Row],[StartTime]])*1440</f>
        <v>119.99999999999997</v>
      </c>
      <c r="L2048" s="5">
        <f>Table1[[#This Row],[Attendees]]/Table1[[#This Row],[Capacity]]</f>
        <v>1.25</v>
      </c>
      <c r="M2048">
        <f>IF(Table1[[#This Row],[Attendees]]&gt;Table1[[#This Row],[Capacity]],1,0)</f>
        <v>1</v>
      </c>
      <c r="N2048" t="str">
        <f>TEXT(Table1[[#This Row],[Date]],"ddd")</f>
        <v>Tue</v>
      </c>
      <c r="O2048" t="str">
        <f>TEXT(Table1[[#This Row],[Date]],"mmm")</f>
        <v>Apr</v>
      </c>
      <c r="P2048" t="str">
        <f>IF(Table1[[#This Row],[Capacity]]&lt;=4,"Small",IF(Table1[[#This Row],[Capacity]]&lt;=8,"Medium","Large"))</f>
        <v>Medium</v>
      </c>
      <c r="Q2048" t="str">
        <f>IF(Table1[[#This Row],[Utilization %]]&lt;0.25,"Barely Attended","Normal")</f>
        <v>Normal</v>
      </c>
      <c r="R2048" t="str">
        <f>IF(Table1[[#This Row],[Meeting duration (mins)]]&gt;90,"Long Meeting","Normal")</f>
        <v>Long Meeting</v>
      </c>
    </row>
    <row r="2049" spans="1:18" x14ac:dyDescent="0.2">
      <c r="A2049">
        <v>2050</v>
      </c>
      <c r="B2049" s="1">
        <v>45297</v>
      </c>
      <c r="C2049" s="2" t="s">
        <v>19</v>
      </c>
      <c r="D2049" s="2" t="s">
        <v>20</v>
      </c>
      <c r="E2049" t="s">
        <v>38</v>
      </c>
      <c r="F2049">
        <v>3</v>
      </c>
      <c r="G2049" s="12">
        <v>16</v>
      </c>
      <c r="H2049">
        <v>7</v>
      </c>
      <c r="I2049" t="s">
        <v>13</v>
      </c>
      <c r="J2049" t="s">
        <v>23</v>
      </c>
      <c r="K2049" s="4">
        <f>(Table1[[#This Row],[EndTime]]-Table1[[#This Row],[StartTime]])*1440</f>
        <v>90</v>
      </c>
      <c r="L2049" s="5">
        <f>Table1[[#This Row],[Attendees]]/Table1[[#This Row],[Capacity]]</f>
        <v>0.4375</v>
      </c>
      <c r="M2049">
        <f>IF(Table1[[#This Row],[Attendees]]&gt;Table1[[#This Row],[Capacity]],1,0)</f>
        <v>0</v>
      </c>
      <c r="N2049" t="str">
        <f>TEXT(Table1[[#This Row],[Date]],"ddd")</f>
        <v>Sat</v>
      </c>
      <c r="O2049" t="str">
        <f>TEXT(Table1[[#This Row],[Date]],"mmm")</f>
        <v>Jan</v>
      </c>
      <c r="P2049" t="str">
        <f>IF(Table1[[#This Row],[Capacity]]&lt;=4,"Small",IF(Table1[[#This Row],[Capacity]]&lt;=8,"Medium","Large"))</f>
        <v>Large</v>
      </c>
      <c r="Q2049" t="str">
        <f>IF(Table1[[#This Row],[Utilization %]]&lt;0.25,"Barely Attended","Normal")</f>
        <v>Normal</v>
      </c>
      <c r="R2049" t="str">
        <f>IF(Table1[[#This Row],[Meeting duration (mins)]]&gt;90,"Long Meeting","Normal")</f>
        <v>Normal</v>
      </c>
    </row>
    <row r="2050" spans="1:18" x14ac:dyDescent="0.2">
      <c r="A2050">
        <v>2051</v>
      </c>
      <c r="B2050" s="1">
        <v>45367</v>
      </c>
      <c r="C2050" s="2" t="s">
        <v>11</v>
      </c>
      <c r="D2050" s="2" t="s">
        <v>24</v>
      </c>
      <c r="E2050" t="s">
        <v>35</v>
      </c>
      <c r="F2050">
        <v>2</v>
      </c>
      <c r="G2050" s="12">
        <v>10</v>
      </c>
      <c r="H2050">
        <v>13</v>
      </c>
      <c r="I2050" t="s">
        <v>39</v>
      </c>
      <c r="J2050" t="s">
        <v>28</v>
      </c>
      <c r="K2050" s="4">
        <f>(Table1[[#This Row],[EndTime]]-Table1[[#This Row],[StartTime]])*1440</f>
        <v>90</v>
      </c>
      <c r="L2050" s="5">
        <f>Table1[[#This Row],[Attendees]]/Table1[[#This Row],[Capacity]]</f>
        <v>1.3</v>
      </c>
      <c r="M2050">
        <f>IF(Table1[[#This Row],[Attendees]]&gt;Table1[[#This Row],[Capacity]],1,0)</f>
        <v>1</v>
      </c>
      <c r="N2050" t="str">
        <f>TEXT(Table1[[#This Row],[Date]],"ddd")</f>
        <v>Sat</v>
      </c>
      <c r="O2050" t="str">
        <f>TEXT(Table1[[#This Row],[Date]],"mmm")</f>
        <v>Mar</v>
      </c>
      <c r="P2050" t="str">
        <f>IF(Table1[[#This Row],[Capacity]]&lt;=4,"Small",IF(Table1[[#This Row],[Capacity]]&lt;=8,"Medium","Large"))</f>
        <v>Large</v>
      </c>
      <c r="Q2050" t="str">
        <f>IF(Table1[[#This Row],[Utilization %]]&lt;0.25,"Barely Attended","Normal")</f>
        <v>Normal</v>
      </c>
      <c r="R2050" t="str">
        <f>IF(Table1[[#This Row],[Meeting duration (mins)]]&gt;90,"Long Meeting","Normal")</f>
        <v>Normal</v>
      </c>
    </row>
    <row r="2051" spans="1:18" x14ac:dyDescent="0.2">
      <c r="A2051">
        <v>2052</v>
      </c>
      <c r="B2051" s="1">
        <v>45477</v>
      </c>
      <c r="C2051" s="2" t="s">
        <v>10</v>
      </c>
      <c r="D2051" s="2" t="s">
        <v>11</v>
      </c>
      <c r="E2051" t="s">
        <v>25</v>
      </c>
      <c r="F2051">
        <v>1</v>
      </c>
      <c r="G2051" s="12">
        <v>4</v>
      </c>
      <c r="H2051">
        <v>4</v>
      </c>
      <c r="I2051" t="s">
        <v>39</v>
      </c>
      <c r="J2051" t="s">
        <v>14</v>
      </c>
      <c r="K2051" s="4">
        <f>(Table1[[#This Row],[EndTime]]-Table1[[#This Row],[StartTime]])*1440</f>
        <v>90</v>
      </c>
      <c r="L2051" s="5">
        <f>Table1[[#This Row],[Attendees]]/Table1[[#This Row],[Capacity]]</f>
        <v>1</v>
      </c>
      <c r="M2051">
        <f>IF(Table1[[#This Row],[Attendees]]&gt;Table1[[#This Row],[Capacity]],1,0)</f>
        <v>0</v>
      </c>
      <c r="N2051" t="str">
        <f>TEXT(Table1[[#This Row],[Date]],"ddd")</f>
        <v>Thu</v>
      </c>
      <c r="O2051" t="str">
        <f>TEXT(Table1[[#This Row],[Date]],"mmm")</f>
        <v>Jul</v>
      </c>
      <c r="P2051" t="str">
        <f>IF(Table1[[#This Row],[Capacity]]&lt;=4,"Small",IF(Table1[[#This Row],[Capacity]]&lt;=8,"Medium","Large"))</f>
        <v>Small</v>
      </c>
      <c r="Q2051" t="str">
        <f>IF(Table1[[#This Row],[Utilization %]]&lt;0.25,"Barely Attended","Normal")</f>
        <v>Normal</v>
      </c>
      <c r="R2051" t="str">
        <f>IF(Table1[[#This Row],[Meeting duration (mins)]]&gt;90,"Long Meeting","Normal")</f>
        <v>Normal</v>
      </c>
    </row>
    <row r="2052" spans="1:18" x14ac:dyDescent="0.2">
      <c r="A2052">
        <v>2053</v>
      </c>
      <c r="B2052" s="1">
        <v>45306</v>
      </c>
      <c r="C2052" s="2" t="s">
        <v>37</v>
      </c>
      <c r="D2052" s="2" t="s">
        <v>16</v>
      </c>
      <c r="E2052" t="s">
        <v>35</v>
      </c>
      <c r="F2052">
        <v>2</v>
      </c>
      <c r="G2052" s="12">
        <v>10</v>
      </c>
      <c r="H2052">
        <v>2</v>
      </c>
      <c r="I2052" t="s">
        <v>13</v>
      </c>
      <c r="J2052" t="s">
        <v>28</v>
      </c>
      <c r="K2052" s="4">
        <f>(Table1[[#This Row],[EndTime]]-Table1[[#This Row],[StartTime]])*1440</f>
        <v>59.999999999999943</v>
      </c>
      <c r="L2052" s="5">
        <f>Table1[[#This Row],[Attendees]]/Table1[[#This Row],[Capacity]]</f>
        <v>0.2</v>
      </c>
      <c r="M2052">
        <f>IF(Table1[[#This Row],[Attendees]]&gt;Table1[[#This Row],[Capacity]],1,0)</f>
        <v>0</v>
      </c>
      <c r="N2052" t="str">
        <f>TEXT(Table1[[#This Row],[Date]],"ddd")</f>
        <v>Mon</v>
      </c>
      <c r="O2052" t="str">
        <f>TEXT(Table1[[#This Row],[Date]],"mmm")</f>
        <v>Jan</v>
      </c>
      <c r="P2052" t="str">
        <f>IF(Table1[[#This Row],[Capacity]]&lt;=4,"Small",IF(Table1[[#This Row],[Capacity]]&lt;=8,"Medium","Large"))</f>
        <v>Large</v>
      </c>
      <c r="Q2052" t="str">
        <f>IF(Table1[[#This Row],[Utilization %]]&lt;0.25,"Barely Attended","Normal")</f>
        <v>Barely Attended</v>
      </c>
      <c r="R2052" t="str">
        <f>IF(Table1[[#This Row],[Meeting duration (mins)]]&gt;90,"Long Meeting","Normal")</f>
        <v>Normal</v>
      </c>
    </row>
    <row r="2053" spans="1:18" x14ac:dyDescent="0.2">
      <c r="A2053">
        <v>2054</v>
      </c>
      <c r="B2053" s="1">
        <v>45630</v>
      </c>
      <c r="C2053" s="2" t="s">
        <v>36</v>
      </c>
      <c r="D2053" s="2" t="s">
        <v>44</v>
      </c>
      <c r="E2053" t="s">
        <v>38</v>
      </c>
      <c r="F2053">
        <v>3</v>
      </c>
      <c r="G2053" s="12">
        <v>16</v>
      </c>
      <c r="H2053">
        <v>19</v>
      </c>
      <c r="I2053" t="s">
        <v>42</v>
      </c>
      <c r="J2053" t="s">
        <v>18</v>
      </c>
      <c r="K2053" s="4">
        <f>(Table1[[#This Row],[EndTime]]-Table1[[#This Row],[StartTime]])*1440</f>
        <v>29.999999999999972</v>
      </c>
      <c r="L2053" s="5">
        <f>Table1[[#This Row],[Attendees]]/Table1[[#This Row],[Capacity]]</f>
        <v>1.1875</v>
      </c>
      <c r="M2053">
        <f>IF(Table1[[#This Row],[Attendees]]&gt;Table1[[#This Row],[Capacity]],1,0)</f>
        <v>1</v>
      </c>
      <c r="N2053" t="str">
        <f>TEXT(Table1[[#This Row],[Date]],"ddd")</f>
        <v>Wed</v>
      </c>
      <c r="O2053" t="str">
        <f>TEXT(Table1[[#This Row],[Date]],"mmm")</f>
        <v>Dec</v>
      </c>
      <c r="P2053" t="str">
        <f>IF(Table1[[#This Row],[Capacity]]&lt;=4,"Small",IF(Table1[[#This Row],[Capacity]]&lt;=8,"Medium","Large"))</f>
        <v>Large</v>
      </c>
      <c r="Q2053" t="str">
        <f>IF(Table1[[#This Row],[Utilization %]]&lt;0.25,"Barely Attended","Normal")</f>
        <v>Normal</v>
      </c>
      <c r="R2053" t="str">
        <f>IF(Table1[[#This Row],[Meeting duration (mins)]]&gt;90,"Long Meeting","Normal")</f>
        <v>Normal</v>
      </c>
    </row>
    <row r="2054" spans="1:18" x14ac:dyDescent="0.2">
      <c r="A2054">
        <v>2055</v>
      </c>
      <c r="B2054" s="1">
        <v>45576</v>
      </c>
      <c r="C2054" s="2" t="s">
        <v>20</v>
      </c>
      <c r="D2054" s="2" t="s">
        <v>43</v>
      </c>
      <c r="E2054" t="s">
        <v>38</v>
      </c>
      <c r="F2054">
        <v>3</v>
      </c>
      <c r="G2054" s="12">
        <v>16</v>
      </c>
      <c r="H2054">
        <v>5</v>
      </c>
      <c r="I2054" t="s">
        <v>42</v>
      </c>
      <c r="J2054" t="s">
        <v>28</v>
      </c>
      <c r="K2054" s="4">
        <f>(Table1[[#This Row],[EndTime]]-Table1[[#This Row],[StartTime]])*1440</f>
        <v>30.000000000000053</v>
      </c>
      <c r="L2054" s="5">
        <f>Table1[[#This Row],[Attendees]]/Table1[[#This Row],[Capacity]]</f>
        <v>0.3125</v>
      </c>
      <c r="M2054">
        <f>IF(Table1[[#This Row],[Attendees]]&gt;Table1[[#This Row],[Capacity]],1,0)</f>
        <v>0</v>
      </c>
      <c r="N2054" t="str">
        <f>TEXT(Table1[[#This Row],[Date]],"ddd")</f>
        <v>Fri</v>
      </c>
      <c r="O2054" t="str">
        <f>TEXT(Table1[[#This Row],[Date]],"mmm")</f>
        <v>Oct</v>
      </c>
      <c r="P2054" t="str">
        <f>IF(Table1[[#This Row],[Capacity]]&lt;=4,"Small",IF(Table1[[#This Row],[Capacity]]&lt;=8,"Medium","Large"))</f>
        <v>Large</v>
      </c>
      <c r="Q2054" t="str">
        <f>IF(Table1[[#This Row],[Utilization %]]&lt;0.25,"Barely Attended","Normal")</f>
        <v>Normal</v>
      </c>
      <c r="R2054" t="str">
        <f>IF(Table1[[#This Row],[Meeting duration (mins)]]&gt;90,"Long Meeting","Normal")</f>
        <v>Normal</v>
      </c>
    </row>
    <row r="2055" spans="1:18" x14ac:dyDescent="0.2">
      <c r="A2055">
        <v>2056</v>
      </c>
      <c r="B2055" s="1">
        <v>45334</v>
      </c>
      <c r="C2055" s="2" t="s">
        <v>37</v>
      </c>
      <c r="D2055" s="2" t="s">
        <v>16</v>
      </c>
      <c r="E2055" t="s">
        <v>49</v>
      </c>
      <c r="F2055">
        <v>3</v>
      </c>
      <c r="G2055" s="12">
        <v>12</v>
      </c>
      <c r="H2055">
        <v>10</v>
      </c>
      <c r="I2055" t="s">
        <v>17</v>
      </c>
      <c r="J2055" t="s">
        <v>28</v>
      </c>
      <c r="K2055" s="4">
        <f>(Table1[[#This Row],[EndTime]]-Table1[[#This Row],[StartTime]])*1440</f>
        <v>59.999999999999943</v>
      </c>
      <c r="L2055" s="5">
        <f>Table1[[#This Row],[Attendees]]/Table1[[#This Row],[Capacity]]</f>
        <v>0.83333333333333337</v>
      </c>
      <c r="M2055">
        <f>IF(Table1[[#This Row],[Attendees]]&gt;Table1[[#This Row],[Capacity]],1,0)</f>
        <v>0</v>
      </c>
      <c r="N2055" t="str">
        <f>TEXT(Table1[[#This Row],[Date]],"ddd")</f>
        <v>Mon</v>
      </c>
      <c r="O2055" t="str">
        <f>TEXT(Table1[[#This Row],[Date]],"mmm")</f>
        <v>Feb</v>
      </c>
      <c r="P2055" t="str">
        <f>IF(Table1[[#This Row],[Capacity]]&lt;=4,"Small",IF(Table1[[#This Row],[Capacity]]&lt;=8,"Medium","Large"))</f>
        <v>Large</v>
      </c>
      <c r="Q2055" t="str">
        <f>IF(Table1[[#This Row],[Utilization %]]&lt;0.25,"Barely Attended","Normal")</f>
        <v>Normal</v>
      </c>
      <c r="R2055" t="str">
        <f>IF(Table1[[#This Row],[Meeting duration (mins)]]&gt;90,"Long Meeting","Normal")</f>
        <v>Normal</v>
      </c>
    </row>
    <row r="2056" spans="1:18" x14ac:dyDescent="0.2">
      <c r="A2056">
        <v>2057</v>
      </c>
      <c r="B2056" s="1">
        <v>45572</v>
      </c>
      <c r="C2056" s="2" t="s">
        <v>16</v>
      </c>
      <c r="D2056" s="2" t="s">
        <v>26</v>
      </c>
      <c r="E2056" t="s">
        <v>49</v>
      </c>
      <c r="F2056">
        <v>3</v>
      </c>
      <c r="G2056" s="12">
        <v>12</v>
      </c>
      <c r="H2056">
        <v>13</v>
      </c>
      <c r="I2056" t="s">
        <v>13</v>
      </c>
      <c r="J2056" t="s">
        <v>14</v>
      </c>
      <c r="K2056" s="4">
        <f>(Table1[[#This Row],[EndTime]]-Table1[[#This Row],[StartTime]])*1440</f>
        <v>90</v>
      </c>
      <c r="L2056" s="5">
        <f>Table1[[#This Row],[Attendees]]/Table1[[#This Row],[Capacity]]</f>
        <v>1.0833333333333333</v>
      </c>
      <c r="M2056">
        <f>IF(Table1[[#This Row],[Attendees]]&gt;Table1[[#This Row],[Capacity]],1,0)</f>
        <v>1</v>
      </c>
      <c r="N2056" t="str">
        <f>TEXT(Table1[[#This Row],[Date]],"ddd")</f>
        <v>Mon</v>
      </c>
      <c r="O2056" t="str">
        <f>TEXT(Table1[[#This Row],[Date]],"mmm")</f>
        <v>Oct</v>
      </c>
      <c r="P2056" t="str">
        <f>IF(Table1[[#This Row],[Capacity]]&lt;=4,"Small",IF(Table1[[#This Row],[Capacity]]&lt;=8,"Medium","Large"))</f>
        <v>Large</v>
      </c>
      <c r="Q2056" t="str">
        <f>IF(Table1[[#This Row],[Utilization %]]&lt;0.25,"Barely Attended","Normal")</f>
        <v>Normal</v>
      </c>
      <c r="R2056" t="str">
        <f>IF(Table1[[#This Row],[Meeting duration (mins)]]&gt;90,"Long Meeting","Normal")</f>
        <v>Normal</v>
      </c>
    </row>
    <row r="2057" spans="1:18" x14ac:dyDescent="0.2">
      <c r="A2057">
        <v>2058</v>
      </c>
      <c r="B2057" s="1">
        <v>45514</v>
      </c>
      <c r="C2057" s="2" t="s">
        <v>11</v>
      </c>
      <c r="D2057" s="2" t="s">
        <v>33</v>
      </c>
      <c r="E2057" t="s">
        <v>35</v>
      </c>
      <c r="F2057">
        <v>2</v>
      </c>
      <c r="G2057" s="12">
        <v>10</v>
      </c>
      <c r="H2057">
        <v>3</v>
      </c>
      <c r="I2057" t="s">
        <v>13</v>
      </c>
      <c r="J2057" t="s">
        <v>40</v>
      </c>
      <c r="K2057" s="4">
        <f>(Table1[[#This Row],[EndTime]]-Table1[[#This Row],[StartTime]])*1440</f>
        <v>29.999999999999893</v>
      </c>
      <c r="L2057" s="5">
        <f>Table1[[#This Row],[Attendees]]/Table1[[#This Row],[Capacity]]</f>
        <v>0.3</v>
      </c>
      <c r="M2057">
        <f>IF(Table1[[#This Row],[Attendees]]&gt;Table1[[#This Row],[Capacity]],1,0)</f>
        <v>0</v>
      </c>
      <c r="N2057" t="str">
        <f>TEXT(Table1[[#This Row],[Date]],"ddd")</f>
        <v>Sat</v>
      </c>
      <c r="O2057" t="str">
        <f>TEXT(Table1[[#This Row],[Date]],"mmm")</f>
        <v>Aug</v>
      </c>
      <c r="P2057" t="str">
        <f>IF(Table1[[#This Row],[Capacity]]&lt;=4,"Small",IF(Table1[[#This Row],[Capacity]]&lt;=8,"Medium","Large"))</f>
        <v>Large</v>
      </c>
      <c r="Q2057" t="str">
        <f>IF(Table1[[#This Row],[Utilization %]]&lt;0.25,"Barely Attended","Normal")</f>
        <v>Normal</v>
      </c>
      <c r="R2057" t="str">
        <f>IF(Table1[[#This Row],[Meeting duration (mins)]]&gt;90,"Long Meeting","Normal")</f>
        <v>Normal</v>
      </c>
    </row>
    <row r="2058" spans="1:18" x14ac:dyDescent="0.2">
      <c r="A2058">
        <v>2059</v>
      </c>
      <c r="B2058" s="1">
        <v>45410</v>
      </c>
      <c r="C2058" s="2" t="s">
        <v>15</v>
      </c>
      <c r="D2058" s="2" t="s">
        <v>16</v>
      </c>
      <c r="E2058" t="s">
        <v>25</v>
      </c>
      <c r="F2058">
        <v>1</v>
      </c>
      <c r="G2058" s="12">
        <v>4</v>
      </c>
      <c r="H2058">
        <v>1</v>
      </c>
      <c r="I2058" t="s">
        <v>22</v>
      </c>
      <c r="J2058" t="s">
        <v>40</v>
      </c>
      <c r="K2058" s="4">
        <f>(Table1[[#This Row],[EndTime]]-Table1[[#This Row],[StartTime]])*1440</f>
        <v>119.99999999999997</v>
      </c>
      <c r="L2058" s="5">
        <f>Table1[[#This Row],[Attendees]]/Table1[[#This Row],[Capacity]]</f>
        <v>0.25</v>
      </c>
      <c r="M2058">
        <f>IF(Table1[[#This Row],[Attendees]]&gt;Table1[[#This Row],[Capacity]],1,0)</f>
        <v>0</v>
      </c>
      <c r="N2058" t="str">
        <f>TEXT(Table1[[#This Row],[Date]],"ddd")</f>
        <v>Sun</v>
      </c>
      <c r="O2058" t="str">
        <f>TEXT(Table1[[#This Row],[Date]],"mmm")</f>
        <v>Apr</v>
      </c>
      <c r="P2058" t="str">
        <f>IF(Table1[[#This Row],[Capacity]]&lt;=4,"Small",IF(Table1[[#This Row],[Capacity]]&lt;=8,"Medium","Large"))</f>
        <v>Small</v>
      </c>
      <c r="Q2058" t="str">
        <f>IF(Table1[[#This Row],[Utilization %]]&lt;0.25,"Barely Attended","Normal")</f>
        <v>Normal</v>
      </c>
      <c r="R2058" t="str">
        <f>IF(Table1[[#This Row],[Meeting duration (mins)]]&gt;90,"Long Meeting","Normal")</f>
        <v>Long Meeting</v>
      </c>
    </row>
    <row r="2059" spans="1:18" x14ac:dyDescent="0.2">
      <c r="A2059">
        <v>2060</v>
      </c>
      <c r="B2059" s="1">
        <v>45545</v>
      </c>
      <c r="C2059" s="2" t="s">
        <v>29</v>
      </c>
      <c r="D2059" s="2" t="s">
        <v>37</v>
      </c>
      <c r="E2059" t="s">
        <v>21</v>
      </c>
      <c r="F2059">
        <v>1</v>
      </c>
      <c r="G2059" s="12">
        <v>6</v>
      </c>
      <c r="H2059">
        <v>2</v>
      </c>
      <c r="I2059" t="s">
        <v>42</v>
      </c>
      <c r="J2059" t="s">
        <v>28</v>
      </c>
      <c r="K2059" s="4">
        <f>(Table1[[#This Row],[EndTime]]-Table1[[#This Row],[StartTime]])*1440</f>
        <v>30.000000000000053</v>
      </c>
      <c r="L2059" s="5">
        <f>Table1[[#This Row],[Attendees]]/Table1[[#This Row],[Capacity]]</f>
        <v>0.33333333333333331</v>
      </c>
      <c r="M2059">
        <f>IF(Table1[[#This Row],[Attendees]]&gt;Table1[[#This Row],[Capacity]],1,0)</f>
        <v>0</v>
      </c>
      <c r="N2059" t="str">
        <f>TEXT(Table1[[#This Row],[Date]],"ddd")</f>
        <v>Tue</v>
      </c>
      <c r="O2059" t="str">
        <f>TEXT(Table1[[#This Row],[Date]],"mmm")</f>
        <v>Sep</v>
      </c>
      <c r="P2059" t="str">
        <f>IF(Table1[[#This Row],[Capacity]]&lt;=4,"Small",IF(Table1[[#This Row],[Capacity]]&lt;=8,"Medium","Large"))</f>
        <v>Medium</v>
      </c>
      <c r="Q2059" t="str">
        <f>IF(Table1[[#This Row],[Utilization %]]&lt;0.25,"Barely Attended","Normal")</f>
        <v>Normal</v>
      </c>
      <c r="R2059" t="str">
        <f>IF(Table1[[#This Row],[Meeting duration (mins)]]&gt;90,"Long Meeting","Normal")</f>
        <v>Normal</v>
      </c>
    </row>
    <row r="2060" spans="1:18" x14ac:dyDescent="0.2">
      <c r="A2060">
        <v>2061</v>
      </c>
      <c r="B2060" s="1">
        <v>45532</v>
      </c>
      <c r="C2060" s="2" t="s">
        <v>43</v>
      </c>
      <c r="D2060" s="2" t="s">
        <v>44</v>
      </c>
      <c r="E2060" t="s">
        <v>12</v>
      </c>
      <c r="F2060">
        <v>2</v>
      </c>
      <c r="G2060" s="12">
        <v>8</v>
      </c>
      <c r="H2060">
        <v>1</v>
      </c>
      <c r="I2060" t="s">
        <v>27</v>
      </c>
      <c r="J2060" t="s">
        <v>40</v>
      </c>
      <c r="K2060" s="4">
        <f>(Table1[[#This Row],[EndTime]]-Table1[[#This Row],[StartTime]])*1440</f>
        <v>59.999999999999943</v>
      </c>
      <c r="L2060" s="5">
        <f>Table1[[#This Row],[Attendees]]/Table1[[#This Row],[Capacity]]</f>
        <v>0.125</v>
      </c>
      <c r="M2060">
        <f>IF(Table1[[#This Row],[Attendees]]&gt;Table1[[#This Row],[Capacity]],1,0)</f>
        <v>0</v>
      </c>
      <c r="N2060" t="str">
        <f>TEXT(Table1[[#This Row],[Date]],"ddd")</f>
        <v>Wed</v>
      </c>
      <c r="O2060" t="str">
        <f>TEXT(Table1[[#This Row],[Date]],"mmm")</f>
        <v>Aug</v>
      </c>
      <c r="P2060" t="str">
        <f>IF(Table1[[#This Row],[Capacity]]&lt;=4,"Small",IF(Table1[[#This Row],[Capacity]]&lt;=8,"Medium","Large"))</f>
        <v>Medium</v>
      </c>
      <c r="Q2060" t="str">
        <f>IF(Table1[[#This Row],[Utilization %]]&lt;0.25,"Barely Attended","Normal")</f>
        <v>Barely Attended</v>
      </c>
      <c r="R2060" t="str">
        <f>IF(Table1[[#This Row],[Meeting duration (mins)]]&gt;90,"Long Meeting","Normal")</f>
        <v>Normal</v>
      </c>
    </row>
    <row r="2061" spans="1:18" x14ac:dyDescent="0.2">
      <c r="A2061">
        <v>2062</v>
      </c>
      <c r="B2061" s="1">
        <v>45596</v>
      </c>
      <c r="C2061" s="2" t="s">
        <v>44</v>
      </c>
      <c r="D2061" s="2" t="s">
        <v>32</v>
      </c>
      <c r="E2061" t="s">
        <v>38</v>
      </c>
      <c r="F2061">
        <v>3</v>
      </c>
      <c r="G2061" s="12">
        <v>16</v>
      </c>
      <c r="H2061">
        <v>6</v>
      </c>
      <c r="I2061" t="s">
        <v>41</v>
      </c>
      <c r="J2061" t="s">
        <v>14</v>
      </c>
      <c r="K2061" s="4">
        <f>(Table1[[#This Row],[EndTime]]-Table1[[#This Row],[StartTime]])*1440</f>
        <v>119.99999999999997</v>
      </c>
      <c r="L2061" s="5">
        <f>Table1[[#This Row],[Attendees]]/Table1[[#This Row],[Capacity]]</f>
        <v>0.375</v>
      </c>
      <c r="M2061">
        <f>IF(Table1[[#This Row],[Attendees]]&gt;Table1[[#This Row],[Capacity]],1,0)</f>
        <v>0</v>
      </c>
      <c r="N2061" t="str">
        <f>TEXT(Table1[[#This Row],[Date]],"ddd")</f>
        <v>Thu</v>
      </c>
      <c r="O2061" t="str">
        <f>TEXT(Table1[[#This Row],[Date]],"mmm")</f>
        <v>Oct</v>
      </c>
      <c r="P2061" t="str">
        <f>IF(Table1[[#This Row],[Capacity]]&lt;=4,"Small",IF(Table1[[#This Row],[Capacity]]&lt;=8,"Medium","Large"))</f>
        <v>Large</v>
      </c>
      <c r="Q2061" t="str">
        <f>IF(Table1[[#This Row],[Utilization %]]&lt;0.25,"Barely Attended","Normal")</f>
        <v>Normal</v>
      </c>
      <c r="R2061" t="str">
        <f>IF(Table1[[#This Row],[Meeting duration (mins)]]&gt;90,"Long Meeting","Normal")</f>
        <v>Long Meeting</v>
      </c>
    </row>
    <row r="2062" spans="1:18" x14ac:dyDescent="0.2">
      <c r="A2062">
        <v>2063</v>
      </c>
      <c r="B2062" s="1">
        <v>45317</v>
      </c>
      <c r="C2062" s="2" t="s">
        <v>32</v>
      </c>
      <c r="D2062" s="2" t="s">
        <v>10</v>
      </c>
      <c r="E2062" t="s">
        <v>25</v>
      </c>
      <c r="F2062">
        <v>1</v>
      </c>
      <c r="G2062" s="12">
        <v>4</v>
      </c>
      <c r="H2062">
        <v>2</v>
      </c>
      <c r="I2062" t="s">
        <v>41</v>
      </c>
      <c r="J2062" t="s">
        <v>30</v>
      </c>
      <c r="K2062" s="4">
        <f>(Table1[[#This Row],[EndTime]]-Table1[[#This Row],[StartTime]])*1440</f>
        <v>60.000000000000107</v>
      </c>
      <c r="L2062" s="5">
        <f>Table1[[#This Row],[Attendees]]/Table1[[#This Row],[Capacity]]</f>
        <v>0.5</v>
      </c>
      <c r="M2062">
        <f>IF(Table1[[#This Row],[Attendees]]&gt;Table1[[#This Row],[Capacity]],1,0)</f>
        <v>0</v>
      </c>
      <c r="N2062" t="str">
        <f>TEXT(Table1[[#This Row],[Date]],"ddd")</f>
        <v>Fri</v>
      </c>
      <c r="O2062" t="str">
        <f>TEXT(Table1[[#This Row],[Date]],"mmm")</f>
        <v>Jan</v>
      </c>
      <c r="P2062" t="str">
        <f>IF(Table1[[#This Row],[Capacity]]&lt;=4,"Small",IF(Table1[[#This Row],[Capacity]]&lt;=8,"Medium","Large"))</f>
        <v>Small</v>
      </c>
      <c r="Q2062" t="str">
        <f>IF(Table1[[#This Row],[Utilization %]]&lt;0.25,"Barely Attended","Normal")</f>
        <v>Normal</v>
      </c>
      <c r="R2062" t="str">
        <f>IF(Table1[[#This Row],[Meeting duration (mins)]]&gt;90,"Long Meeting","Normal")</f>
        <v>Normal</v>
      </c>
    </row>
    <row r="2063" spans="1:18" x14ac:dyDescent="0.2">
      <c r="A2063">
        <v>2064</v>
      </c>
      <c r="B2063" s="1">
        <v>45311</v>
      </c>
      <c r="C2063" s="2" t="s">
        <v>10</v>
      </c>
      <c r="D2063" s="2" t="s">
        <v>11</v>
      </c>
      <c r="E2063" t="s">
        <v>38</v>
      </c>
      <c r="F2063">
        <v>3</v>
      </c>
      <c r="G2063" s="12">
        <v>16</v>
      </c>
      <c r="H2063">
        <v>8</v>
      </c>
      <c r="I2063" t="s">
        <v>42</v>
      </c>
      <c r="J2063" t="s">
        <v>14</v>
      </c>
      <c r="K2063" s="4">
        <f>(Table1[[#This Row],[EndTime]]-Table1[[#This Row],[StartTime]])*1440</f>
        <v>90</v>
      </c>
      <c r="L2063" s="5">
        <f>Table1[[#This Row],[Attendees]]/Table1[[#This Row],[Capacity]]</f>
        <v>0.5</v>
      </c>
      <c r="M2063">
        <f>IF(Table1[[#This Row],[Attendees]]&gt;Table1[[#This Row],[Capacity]],1,0)</f>
        <v>0</v>
      </c>
      <c r="N2063" t="str">
        <f>TEXT(Table1[[#This Row],[Date]],"ddd")</f>
        <v>Sat</v>
      </c>
      <c r="O2063" t="str">
        <f>TEXT(Table1[[#This Row],[Date]],"mmm")</f>
        <v>Jan</v>
      </c>
      <c r="P2063" t="str">
        <f>IF(Table1[[#This Row],[Capacity]]&lt;=4,"Small",IF(Table1[[#This Row],[Capacity]]&lt;=8,"Medium","Large"))</f>
        <v>Large</v>
      </c>
      <c r="Q2063" t="str">
        <f>IF(Table1[[#This Row],[Utilization %]]&lt;0.25,"Barely Attended","Normal")</f>
        <v>Normal</v>
      </c>
      <c r="R2063" t="str">
        <f>IF(Table1[[#This Row],[Meeting duration (mins)]]&gt;90,"Long Meeting","Normal")</f>
        <v>Normal</v>
      </c>
    </row>
    <row r="2064" spans="1:18" x14ac:dyDescent="0.2">
      <c r="A2064">
        <v>2065</v>
      </c>
      <c r="B2064" s="1">
        <v>45522</v>
      </c>
      <c r="C2064" s="2" t="s">
        <v>26</v>
      </c>
      <c r="D2064" s="2" t="s">
        <v>33</v>
      </c>
      <c r="E2064" t="s">
        <v>21</v>
      </c>
      <c r="F2064">
        <v>1</v>
      </c>
      <c r="G2064" s="12">
        <v>6</v>
      </c>
      <c r="H2064">
        <v>5</v>
      </c>
      <c r="I2064" t="s">
        <v>22</v>
      </c>
      <c r="J2064" t="s">
        <v>40</v>
      </c>
      <c r="K2064" s="4">
        <f>(Table1[[#This Row],[EndTime]]-Table1[[#This Row],[StartTime]])*1440</f>
        <v>59.999999999999943</v>
      </c>
      <c r="L2064" s="5">
        <f>Table1[[#This Row],[Attendees]]/Table1[[#This Row],[Capacity]]</f>
        <v>0.83333333333333337</v>
      </c>
      <c r="M2064">
        <f>IF(Table1[[#This Row],[Attendees]]&gt;Table1[[#This Row],[Capacity]],1,0)</f>
        <v>0</v>
      </c>
      <c r="N2064" t="str">
        <f>TEXT(Table1[[#This Row],[Date]],"ddd")</f>
        <v>Sun</v>
      </c>
      <c r="O2064" t="str">
        <f>TEXT(Table1[[#This Row],[Date]],"mmm")</f>
        <v>Aug</v>
      </c>
      <c r="P2064" t="str">
        <f>IF(Table1[[#This Row],[Capacity]]&lt;=4,"Small",IF(Table1[[#This Row],[Capacity]]&lt;=8,"Medium","Large"))</f>
        <v>Medium</v>
      </c>
      <c r="Q2064" t="str">
        <f>IF(Table1[[#This Row],[Utilization %]]&lt;0.25,"Barely Attended","Normal")</f>
        <v>Normal</v>
      </c>
      <c r="R2064" t="str">
        <f>IF(Table1[[#This Row],[Meeting duration (mins)]]&gt;90,"Long Meeting","Normal")</f>
        <v>Normal</v>
      </c>
    </row>
    <row r="2065" spans="1:18" x14ac:dyDescent="0.2">
      <c r="A2065">
        <v>2066</v>
      </c>
      <c r="B2065" s="1">
        <v>45309</v>
      </c>
      <c r="C2065" s="2" t="s">
        <v>11</v>
      </c>
      <c r="D2065" s="2" t="s">
        <v>33</v>
      </c>
      <c r="E2065" t="s">
        <v>21</v>
      </c>
      <c r="F2065">
        <v>1</v>
      </c>
      <c r="G2065" s="12">
        <v>6</v>
      </c>
      <c r="H2065">
        <v>7</v>
      </c>
      <c r="I2065" t="s">
        <v>17</v>
      </c>
      <c r="J2065" t="s">
        <v>40</v>
      </c>
      <c r="K2065" s="4">
        <f>(Table1[[#This Row],[EndTime]]-Table1[[#This Row],[StartTime]])*1440</f>
        <v>29.999999999999893</v>
      </c>
      <c r="L2065" s="5">
        <f>Table1[[#This Row],[Attendees]]/Table1[[#This Row],[Capacity]]</f>
        <v>1.1666666666666667</v>
      </c>
      <c r="M2065">
        <f>IF(Table1[[#This Row],[Attendees]]&gt;Table1[[#This Row],[Capacity]],1,0)</f>
        <v>1</v>
      </c>
      <c r="N2065" t="str">
        <f>TEXT(Table1[[#This Row],[Date]],"ddd")</f>
        <v>Thu</v>
      </c>
      <c r="O2065" t="str">
        <f>TEXT(Table1[[#This Row],[Date]],"mmm")</f>
        <v>Jan</v>
      </c>
      <c r="P2065" t="str">
        <f>IF(Table1[[#This Row],[Capacity]]&lt;=4,"Small",IF(Table1[[#This Row],[Capacity]]&lt;=8,"Medium","Large"))</f>
        <v>Medium</v>
      </c>
      <c r="Q2065" t="str">
        <f>IF(Table1[[#This Row],[Utilization %]]&lt;0.25,"Barely Attended","Normal")</f>
        <v>Normal</v>
      </c>
      <c r="R2065" t="str">
        <f>IF(Table1[[#This Row],[Meeting duration (mins)]]&gt;90,"Long Meeting","Normal")</f>
        <v>Normal</v>
      </c>
    </row>
    <row r="2066" spans="1:18" x14ac:dyDescent="0.2">
      <c r="A2066">
        <v>2067</v>
      </c>
      <c r="B2066" s="1">
        <v>45582</v>
      </c>
      <c r="C2066" s="2" t="s">
        <v>37</v>
      </c>
      <c r="D2066" s="2" t="s">
        <v>16</v>
      </c>
      <c r="E2066" t="s">
        <v>38</v>
      </c>
      <c r="F2066">
        <v>3</v>
      </c>
      <c r="G2066" s="12">
        <v>16</v>
      </c>
      <c r="H2066">
        <v>9</v>
      </c>
      <c r="I2066" t="s">
        <v>39</v>
      </c>
      <c r="J2066" t="s">
        <v>23</v>
      </c>
      <c r="K2066" s="4">
        <f>(Table1[[#This Row],[EndTime]]-Table1[[#This Row],[StartTime]])*1440</f>
        <v>59.999999999999943</v>
      </c>
      <c r="L2066" s="5">
        <f>Table1[[#This Row],[Attendees]]/Table1[[#This Row],[Capacity]]</f>
        <v>0.5625</v>
      </c>
      <c r="M2066">
        <f>IF(Table1[[#This Row],[Attendees]]&gt;Table1[[#This Row],[Capacity]],1,0)</f>
        <v>0</v>
      </c>
      <c r="N2066" t="str">
        <f>TEXT(Table1[[#This Row],[Date]],"ddd")</f>
        <v>Thu</v>
      </c>
      <c r="O2066" t="str">
        <f>TEXT(Table1[[#This Row],[Date]],"mmm")</f>
        <v>Oct</v>
      </c>
      <c r="P2066" t="str">
        <f>IF(Table1[[#This Row],[Capacity]]&lt;=4,"Small",IF(Table1[[#This Row],[Capacity]]&lt;=8,"Medium","Large"))</f>
        <v>Large</v>
      </c>
      <c r="Q2066" t="str">
        <f>IF(Table1[[#This Row],[Utilization %]]&lt;0.25,"Barely Attended","Normal")</f>
        <v>Normal</v>
      </c>
      <c r="R2066" t="str">
        <f>IF(Table1[[#This Row],[Meeting duration (mins)]]&gt;90,"Long Meeting","Normal")</f>
        <v>Normal</v>
      </c>
    </row>
    <row r="2067" spans="1:18" x14ac:dyDescent="0.2">
      <c r="A2067">
        <v>2068</v>
      </c>
      <c r="B2067" s="1">
        <v>45540</v>
      </c>
      <c r="C2067" s="2" t="s">
        <v>36</v>
      </c>
      <c r="D2067" s="2" t="s">
        <v>15</v>
      </c>
      <c r="E2067" t="s">
        <v>25</v>
      </c>
      <c r="F2067">
        <v>1</v>
      </c>
      <c r="G2067" s="12">
        <v>4</v>
      </c>
      <c r="H2067">
        <v>2</v>
      </c>
      <c r="I2067" t="s">
        <v>27</v>
      </c>
      <c r="J2067" t="s">
        <v>18</v>
      </c>
      <c r="K2067" s="4">
        <f>(Table1[[#This Row],[EndTime]]-Table1[[#This Row],[StartTime]])*1440</f>
        <v>60.000000000000028</v>
      </c>
      <c r="L2067" s="5">
        <f>Table1[[#This Row],[Attendees]]/Table1[[#This Row],[Capacity]]</f>
        <v>0.5</v>
      </c>
      <c r="M2067">
        <f>IF(Table1[[#This Row],[Attendees]]&gt;Table1[[#This Row],[Capacity]],1,0)</f>
        <v>0</v>
      </c>
      <c r="N2067" t="str">
        <f>TEXT(Table1[[#This Row],[Date]],"ddd")</f>
        <v>Thu</v>
      </c>
      <c r="O2067" t="str">
        <f>TEXT(Table1[[#This Row],[Date]],"mmm")</f>
        <v>Sep</v>
      </c>
      <c r="P2067" t="str">
        <f>IF(Table1[[#This Row],[Capacity]]&lt;=4,"Small",IF(Table1[[#This Row],[Capacity]]&lt;=8,"Medium","Large"))</f>
        <v>Small</v>
      </c>
      <c r="Q2067" t="str">
        <f>IF(Table1[[#This Row],[Utilization %]]&lt;0.25,"Barely Attended","Normal")</f>
        <v>Normal</v>
      </c>
      <c r="R2067" t="str">
        <f>IF(Table1[[#This Row],[Meeting duration (mins)]]&gt;90,"Long Meeting","Normal")</f>
        <v>Normal</v>
      </c>
    </row>
    <row r="2068" spans="1:18" x14ac:dyDescent="0.2">
      <c r="A2068">
        <v>2069</v>
      </c>
      <c r="B2068" s="1">
        <v>45437</v>
      </c>
      <c r="C2068" s="2" t="s">
        <v>20</v>
      </c>
      <c r="D2068" s="2" t="s">
        <v>44</v>
      </c>
      <c r="E2068" t="s">
        <v>35</v>
      </c>
      <c r="F2068">
        <v>2</v>
      </c>
      <c r="G2068" s="12">
        <v>10</v>
      </c>
      <c r="H2068">
        <v>5</v>
      </c>
      <c r="I2068" t="s">
        <v>42</v>
      </c>
      <c r="J2068" t="s">
        <v>18</v>
      </c>
      <c r="K2068" s="4">
        <f>(Table1[[#This Row],[EndTime]]-Table1[[#This Row],[StartTime]])*1440</f>
        <v>90</v>
      </c>
      <c r="L2068" s="5">
        <f>Table1[[#This Row],[Attendees]]/Table1[[#This Row],[Capacity]]</f>
        <v>0.5</v>
      </c>
      <c r="M2068">
        <f>IF(Table1[[#This Row],[Attendees]]&gt;Table1[[#This Row],[Capacity]],1,0)</f>
        <v>0</v>
      </c>
      <c r="N2068" t="str">
        <f>TEXT(Table1[[#This Row],[Date]],"ddd")</f>
        <v>Sat</v>
      </c>
      <c r="O2068" t="str">
        <f>TEXT(Table1[[#This Row],[Date]],"mmm")</f>
        <v>May</v>
      </c>
      <c r="P2068" t="str">
        <f>IF(Table1[[#This Row],[Capacity]]&lt;=4,"Small",IF(Table1[[#This Row],[Capacity]]&lt;=8,"Medium","Large"))</f>
        <v>Large</v>
      </c>
      <c r="Q2068" t="str">
        <f>IF(Table1[[#This Row],[Utilization %]]&lt;0.25,"Barely Attended","Normal")</f>
        <v>Normal</v>
      </c>
      <c r="R2068" t="str">
        <f>IF(Table1[[#This Row],[Meeting duration (mins)]]&gt;90,"Long Meeting","Normal")</f>
        <v>Normal</v>
      </c>
    </row>
    <row r="2069" spans="1:18" x14ac:dyDescent="0.2">
      <c r="A2069">
        <v>2070</v>
      </c>
      <c r="B2069" s="1">
        <v>45544</v>
      </c>
      <c r="C2069" s="2" t="s">
        <v>45</v>
      </c>
      <c r="D2069" s="2" t="s">
        <v>33</v>
      </c>
      <c r="E2069" t="s">
        <v>35</v>
      </c>
      <c r="F2069">
        <v>2</v>
      </c>
      <c r="G2069" s="12">
        <v>10</v>
      </c>
      <c r="H2069">
        <v>11</v>
      </c>
      <c r="I2069" t="s">
        <v>17</v>
      </c>
      <c r="J2069" t="s">
        <v>14</v>
      </c>
      <c r="K2069" s="4">
        <f>(Table1[[#This Row],[EndTime]]-Table1[[#This Row],[StartTime]])*1440</f>
        <v>90</v>
      </c>
      <c r="L2069" s="5">
        <f>Table1[[#This Row],[Attendees]]/Table1[[#This Row],[Capacity]]</f>
        <v>1.1000000000000001</v>
      </c>
      <c r="M2069">
        <f>IF(Table1[[#This Row],[Attendees]]&gt;Table1[[#This Row],[Capacity]],1,0)</f>
        <v>1</v>
      </c>
      <c r="N2069" t="str">
        <f>TEXT(Table1[[#This Row],[Date]],"ddd")</f>
        <v>Mon</v>
      </c>
      <c r="O2069" t="str">
        <f>TEXT(Table1[[#This Row],[Date]],"mmm")</f>
        <v>Sep</v>
      </c>
      <c r="P2069" t="str">
        <f>IF(Table1[[#This Row],[Capacity]]&lt;=4,"Small",IF(Table1[[#This Row],[Capacity]]&lt;=8,"Medium","Large"))</f>
        <v>Large</v>
      </c>
      <c r="Q2069" t="str">
        <f>IF(Table1[[#This Row],[Utilization %]]&lt;0.25,"Barely Attended","Normal")</f>
        <v>Normal</v>
      </c>
      <c r="R2069" t="str">
        <f>IF(Table1[[#This Row],[Meeting duration (mins)]]&gt;90,"Long Meeting","Normal")</f>
        <v>Normal</v>
      </c>
    </row>
    <row r="2070" spans="1:18" x14ac:dyDescent="0.2">
      <c r="A2070">
        <v>2071</v>
      </c>
      <c r="B2070" s="1">
        <v>45376</v>
      </c>
      <c r="C2070" s="2" t="s">
        <v>20</v>
      </c>
      <c r="D2070" s="2" t="s">
        <v>15</v>
      </c>
      <c r="E2070" t="s">
        <v>25</v>
      </c>
      <c r="F2070">
        <v>1</v>
      </c>
      <c r="G2070" s="12">
        <v>4</v>
      </c>
      <c r="H2070">
        <v>7</v>
      </c>
      <c r="I2070" t="s">
        <v>13</v>
      </c>
      <c r="J2070" t="s">
        <v>40</v>
      </c>
      <c r="K2070" s="4">
        <f>(Table1[[#This Row],[EndTime]]-Table1[[#This Row],[StartTime]])*1440</f>
        <v>120.00000000000006</v>
      </c>
      <c r="L2070" s="5">
        <f>Table1[[#This Row],[Attendees]]/Table1[[#This Row],[Capacity]]</f>
        <v>1.75</v>
      </c>
      <c r="M2070">
        <f>IF(Table1[[#This Row],[Attendees]]&gt;Table1[[#This Row],[Capacity]],1,0)</f>
        <v>1</v>
      </c>
      <c r="N2070" t="str">
        <f>TEXT(Table1[[#This Row],[Date]],"ddd")</f>
        <v>Mon</v>
      </c>
      <c r="O2070" t="str">
        <f>TEXT(Table1[[#This Row],[Date]],"mmm")</f>
        <v>Mar</v>
      </c>
      <c r="P2070" t="str">
        <f>IF(Table1[[#This Row],[Capacity]]&lt;=4,"Small",IF(Table1[[#This Row],[Capacity]]&lt;=8,"Medium","Large"))</f>
        <v>Small</v>
      </c>
      <c r="Q2070" t="str">
        <f>IF(Table1[[#This Row],[Utilization %]]&lt;0.25,"Barely Attended","Normal")</f>
        <v>Normal</v>
      </c>
      <c r="R2070" t="str">
        <f>IF(Table1[[#This Row],[Meeting duration (mins)]]&gt;90,"Long Meeting","Normal")</f>
        <v>Long Meeting</v>
      </c>
    </row>
    <row r="2071" spans="1:18" x14ac:dyDescent="0.2">
      <c r="A2071">
        <v>2072</v>
      </c>
      <c r="B2071" s="1">
        <v>45301</v>
      </c>
      <c r="C2071" s="2" t="s">
        <v>19</v>
      </c>
      <c r="D2071" s="2" t="s">
        <v>43</v>
      </c>
      <c r="E2071" t="s">
        <v>38</v>
      </c>
      <c r="F2071">
        <v>3</v>
      </c>
      <c r="G2071" s="12">
        <v>16</v>
      </c>
      <c r="H2071">
        <v>17</v>
      </c>
      <c r="I2071" t="s">
        <v>13</v>
      </c>
      <c r="J2071" t="s">
        <v>30</v>
      </c>
      <c r="K2071" s="4">
        <f>(Table1[[#This Row],[EndTime]]-Table1[[#This Row],[StartTime]])*1440</f>
        <v>120.00000000000006</v>
      </c>
      <c r="L2071" s="5">
        <f>Table1[[#This Row],[Attendees]]/Table1[[#This Row],[Capacity]]</f>
        <v>1.0625</v>
      </c>
      <c r="M2071">
        <f>IF(Table1[[#This Row],[Attendees]]&gt;Table1[[#This Row],[Capacity]],1,0)</f>
        <v>1</v>
      </c>
      <c r="N2071" t="str">
        <f>TEXT(Table1[[#This Row],[Date]],"ddd")</f>
        <v>Wed</v>
      </c>
      <c r="O2071" t="str">
        <f>TEXT(Table1[[#This Row],[Date]],"mmm")</f>
        <v>Jan</v>
      </c>
      <c r="P2071" t="str">
        <f>IF(Table1[[#This Row],[Capacity]]&lt;=4,"Small",IF(Table1[[#This Row],[Capacity]]&lt;=8,"Medium","Large"))</f>
        <v>Large</v>
      </c>
      <c r="Q2071" t="str">
        <f>IF(Table1[[#This Row],[Utilization %]]&lt;0.25,"Barely Attended","Normal")</f>
        <v>Normal</v>
      </c>
      <c r="R2071" t="str">
        <f>IF(Table1[[#This Row],[Meeting duration (mins)]]&gt;90,"Long Meeting","Normal")</f>
        <v>Long Meeting</v>
      </c>
    </row>
    <row r="2072" spans="1:18" x14ac:dyDescent="0.2">
      <c r="A2072">
        <v>2073</v>
      </c>
      <c r="B2072" s="1">
        <v>45610</v>
      </c>
      <c r="C2072" s="2" t="s">
        <v>34</v>
      </c>
      <c r="D2072" s="2" t="s">
        <v>44</v>
      </c>
      <c r="E2072" t="s">
        <v>35</v>
      </c>
      <c r="F2072">
        <v>2</v>
      </c>
      <c r="G2072" s="12">
        <v>10</v>
      </c>
      <c r="H2072">
        <v>11</v>
      </c>
      <c r="I2072" t="s">
        <v>17</v>
      </c>
      <c r="J2072" t="s">
        <v>30</v>
      </c>
      <c r="K2072" s="4">
        <f>(Table1[[#This Row],[EndTime]]-Table1[[#This Row],[StartTime]])*1440</f>
        <v>119.99999999999997</v>
      </c>
      <c r="L2072" s="5">
        <f>Table1[[#This Row],[Attendees]]/Table1[[#This Row],[Capacity]]</f>
        <v>1.1000000000000001</v>
      </c>
      <c r="M2072">
        <f>IF(Table1[[#This Row],[Attendees]]&gt;Table1[[#This Row],[Capacity]],1,0)</f>
        <v>1</v>
      </c>
      <c r="N2072" t="str">
        <f>TEXT(Table1[[#This Row],[Date]],"ddd")</f>
        <v>Thu</v>
      </c>
      <c r="O2072" t="str">
        <f>TEXT(Table1[[#This Row],[Date]],"mmm")</f>
        <v>Nov</v>
      </c>
      <c r="P2072" t="str">
        <f>IF(Table1[[#This Row],[Capacity]]&lt;=4,"Small",IF(Table1[[#This Row],[Capacity]]&lt;=8,"Medium","Large"))</f>
        <v>Large</v>
      </c>
      <c r="Q2072" t="str">
        <f>IF(Table1[[#This Row],[Utilization %]]&lt;0.25,"Barely Attended","Normal")</f>
        <v>Normal</v>
      </c>
      <c r="R2072" t="str">
        <f>IF(Table1[[#This Row],[Meeting duration (mins)]]&gt;90,"Long Meeting","Normal")</f>
        <v>Long Meeting</v>
      </c>
    </row>
    <row r="2073" spans="1:18" x14ac:dyDescent="0.2">
      <c r="A2073">
        <v>2074</v>
      </c>
      <c r="B2073" s="1">
        <v>45302</v>
      </c>
      <c r="C2073" s="2" t="s">
        <v>47</v>
      </c>
      <c r="D2073" s="2" t="s">
        <v>36</v>
      </c>
      <c r="E2073" t="s">
        <v>12</v>
      </c>
      <c r="F2073">
        <v>2</v>
      </c>
      <c r="G2073" s="12">
        <v>8</v>
      </c>
      <c r="H2073">
        <v>6</v>
      </c>
      <c r="I2073" t="s">
        <v>42</v>
      </c>
      <c r="J2073" t="s">
        <v>23</v>
      </c>
      <c r="K2073" s="4">
        <f>(Table1[[#This Row],[EndTime]]-Table1[[#This Row],[StartTime]])*1440</f>
        <v>119.99999999999997</v>
      </c>
      <c r="L2073" s="5">
        <f>Table1[[#This Row],[Attendees]]/Table1[[#This Row],[Capacity]]</f>
        <v>0.75</v>
      </c>
      <c r="M2073">
        <f>IF(Table1[[#This Row],[Attendees]]&gt;Table1[[#This Row],[Capacity]],1,0)</f>
        <v>0</v>
      </c>
      <c r="N2073" t="str">
        <f>TEXT(Table1[[#This Row],[Date]],"ddd")</f>
        <v>Thu</v>
      </c>
      <c r="O2073" t="str">
        <f>TEXT(Table1[[#This Row],[Date]],"mmm")</f>
        <v>Jan</v>
      </c>
      <c r="P2073" t="str">
        <f>IF(Table1[[#This Row],[Capacity]]&lt;=4,"Small",IF(Table1[[#This Row],[Capacity]]&lt;=8,"Medium","Large"))</f>
        <v>Medium</v>
      </c>
      <c r="Q2073" t="str">
        <f>IF(Table1[[#This Row],[Utilization %]]&lt;0.25,"Barely Attended","Normal")</f>
        <v>Normal</v>
      </c>
      <c r="R2073" t="str">
        <f>IF(Table1[[#This Row],[Meeting duration (mins)]]&gt;90,"Long Meeting","Normal")</f>
        <v>Long Meeting</v>
      </c>
    </row>
    <row r="2074" spans="1:18" x14ac:dyDescent="0.2">
      <c r="A2074">
        <v>2075</v>
      </c>
      <c r="B2074" s="1">
        <v>45323</v>
      </c>
      <c r="C2074" s="2" t="s">
        <v>37</v>
      </c>
      <c r="D2074" s="2" t="s">
        <v>45</v>
      </c>
      <c r="E2074" t="s">
        <v>25</v>
      </c>
      <c r="F2074">
        <v>1</v>
      </c>
      <c r="G2074" s="12">
        <v>4</v>
      </c>
      <c r="H2074">
        <v>2</v>
      </c>
      <c r="I2074" t="s">
        <v>39</v>
      </c>
      <c r="J2074" t="s">
        <v>23</v>
      </c>
      <c r="K2074" s="4">
        <f>(Table1[[#This Row],[EndTime]]-Table1[[#This Row],[StartTime]])*1440</f>
        <v>119.99999999999989</v>
      </c>
      <c r="L2074" s="5">
        <f>Table1[[#This Row],[Attendees]]/Table1[[#This Row],[Capacity]]</f>
        <v>0.5</v>
      </c>
      <c r="M2074">
        <f>IF(Table1[[#This Row],[Attendees]]&gt;Table1[[#This Row],[Capacity]],1,0)</f>
        <v>0</v>
      </c>
      <c r="N2074" t="str">
        <f>TEXT(Table1[[#This Row],[Date]],"ddd")</f>
        <v>Thu</v>
      </c>
      <c r="O2074" t="str">
        <f>TEXT(Table1[[#This Row],[Date]],"mmm")</f>
        <v>Feb</v>
      </c>
      <c r="P2074" t="str">
        <f>IF(Table1[[#This Row],[Capacity]]&lt;=4,"Small",IF(Table1[[#This Row],[Capacity]]&lt;=8,"Medium","Large"))</f>
        <v>Small</v>
      </c>
      <c r="Q2074" t="str">
        <f>IF(Table1[[#This Row],[Utilization %]]&lt;0.25,"Barely Attended","Normal")</f>
        <v>Normal</v>
      </c>
      <c r="R2074" t="str">
        <f>IF(Table1[[#This Row],[Meeting duration (mins)]]&gt;90,"Long Meeting","Normal")</f>
        <v>Long Meeting</v>
      </c>
    </row>
    <row r="2075" spans="1:18" x14ac:dyDescent="0.2">
      <c r="A2075">
        <v>2076</v>
      </c>
      <c r="B2075" s="1">
        <v>45359</v>
      </c>
      <c r="C2075" s="2" t="s">
        <v>47</v>
      </c>
      <c r="D2075" s="2" t="s">
        <v>34</v>
      </c>
      <c r="E2075" t="s">
        <v>49</v>
      </c>
      <c r="F2075">
        <v>3</v>
      </c>
      <c r="G2075" s="12">
        <v>12</v>
      </c>
      <c r="H2075">
        <v>1</v>
      </c>
      <c r="I2075" t="s">
        <v>22</v>
      </c>
      <c r="J2075" t="s">
        <v>23</v>
      </c>
      <c r="K2075" s="4">
        <f>(Table1[[#This Row],[EndTime]]-Table1[[#This Row],[StartTime]])*1440</f>
        <v>29.999999999999972</v>
      </c>
      <c r="L2075" s="5">
        <f>Table1[[#This Row],[Attendees]]/Table1[[#This Row],[Capacity]]</f>
        <v>8.3333333333333329E-2</v>
      </c>
      <c r="M2075">
        <f>IF(Table1[[#This Row],[Attendees]]&gt;Table1[[#This Row],[Capacity]],1,0)</f>
        <v>0</v>
      </c>
      <c r="N2075" t="str">
        <f>TEXT(Table1[[#This Row],[Date]],"ddd")</f>
        <v>Fri</v>
      </c>
      <c r="O2075" t="str">
        <f>TEXT(Table1[[#This Row],[Date]],"mmm")</f>
        <v>Mar</v>
      </c>
      <c r="P2075" t="str">
        <f>IF(Table1[[#This Row],[Capacity]]&lt;=4,"Small",IF(Table1[[#This Row],[Capacity]]&lt;=8,"Medium","Large"))</f>
        <v>Large</v>
      </c>
      <c r="Q2075" t="str">
        <f>IF(Table1[[#This Row],[Utilization %]]&lt;0.25,"Barely Attended","Normal")</f>
        <v>Barely Attended</v>
      </c>
      <c r="R2075" t="str">
        <f>IF(Table1[[#This Row],[Meeting duration (mins)]]&gt;90,"Long Meeting","Normal")</f>
        <v>Normal</v>
      </c>
    </row>
    <row r="2076" spans="1:18" x14ac:dyDescent="0.2">
      <c r="A2076">
        <v>2077</v>
      </c>
      <c r="B2076" s="1">
        <v>45563</v>
      </c>
      <c r="C2076" s="2" t="s">
        <v>20</v>
      </c>
      <c r="D2076" s="2" t="s">
        <v>44</v>
      </c>
      <c r="E2076" t="s">
        <v>21</v>
      </c>
      <c r="F2076">
        <v>1</v>
      </c>
      <c r="G2076" s="12">
        <v>6</v>
      </c>
      <c r="H2076">
        <v>5</v>
      </c>
      <c r="I2076" t="s">
        <v>13</v>
      </c>
      <c r="J2076" t="s">
        <v>30</v>
      </c>
      <c r="K2076" s="4">
        <f>(Table1[[#This Row],[EndTime]]-Table1[[#This Row],[StartTime]])*1440</f>
        <v>90</v>
      </c>
      <c r="L2076" s="5">
        <f>Table1[[#This Row],[Attendees]]/Table1[[#This Row],[Capacity]]</f>
        <v>0.83333333333333337</v>
      </c>
      <c r="M2076">
        <f>IF(Table1[[#This Row],[Attendees]]&gt;Table1[[#This Row],[Capacity]],1,0)</f>
        <v>0</v>
      </c>
      <c r="N2076" t="str">
        <f>TEXT(Table1[[#This Row],[Date]],"ddd")</f>
        <v>Sat</v>
      </c>
      <c r="O2076" t="str">
        <f>TEXT(Table1[[#This Row],[Date]],"mmm")</f>
        <v>Sep</v>
      </c>
      <c r="P2076" t="str">
        <f>IF(Table1[[#This Row],[Capacity]]&lt;=4,"Small",IF(Table1[[#This Row],[Capacity]]&lt;=8,"Medium","Large"))</f>
        <v>Medium</v>
      </c>
      <c r="Q2076" t="str">
        <f>IF(Table1[[#This Row],[Utilization %]]&lt;0.25,"Barely Attended","Normal")</f>
        <v>Normal</v>
      </c>
      <c r="R2076" t="str">
        <f>IF(Table1[[#This Row],[Meeting duration (mins)]]&gt;90,"Long Meeting","Normal")</f>
        <v>Normal</v>
      </c>
    </row>
    <row r="2077" spans="1:18" x14ac:dyDescent="0.2">
      <c r="A2077">
        <v>2078</v>
      </c>
      <c r="B2077" s="1">
        <v>45557</v>
      </c>
      <c r="C2077" s="2" t="s">
        <v>20</v>
      </c>
      <c r="D2077" s="2" t="s">
        <v>43</v>
      </c>
      <c r="E2077" t="s">
        <v>35</v>
      </c>
      <c r="F2077">
        <v>2</v>
      </c>
      <c r="G2077" s="12">
        <v>10</v>
      </c>
      <c r="H2077">
        <v>10</v>
      </c>
      <c r="I2077" t="s">
        <v>17</v>
      </c>
      <c r="J2077" t="s">
        <v>23</v>
      </c>
      <c r="K2077" s="4">
        <f>(Table1[[#This Row],[EndTime]]-Table1[[#This Row],[StartTime]])*1440</f>
        <v>30.000000000000053</v>
      </c>
      <c r="L2077" s="5">
        <f>Table1[[#This Row],[Attendees]]/Table1[[#This Row],[Capacity]]</f>
        <v>1</v>
      </c>
      <c r="M2077">
        <f>IF(Table1[[#This Row],[Attendees]]&gt;Table1[[#This Row],[Capacity]],1,0)</f>
        <v>0</v>
      </c>
      <c r="N2077" t="str">
        <f>TEXT(Table1[[#This Row],[Date]],"ddd")</f>
        <v>Sun</v>
      </c>
      <c r="O2077" t="str">
        <f>TEXT(Table1[[#This Row],[Date]],"mmm")</f>
        <v>Sep</v>
      </c>
      <c r="P2077" t="str">
        <f>IF(Table1[[#This Row],[Capacity]]&lt;=4,"Small",IF(Table1[[#This Row],[Capacity]]&lt;=8,"Medium","Large"))</f>
        <v>Large</v>
      </c>
      <c r="Q2077" t="str">
        <f>IF(Table1[[#This Row],[Utilization %]]&lt;0.25,"Barely Attended","Normal")</f>
        <v>Normal</v>
      </c>
      <c r="R2077" t="str">
        <f>IF(Table1[[#This Row],[Meeting duration (mins)]]&gt;90,"Long Meeting","Normal")</f>
        <v>Normal</v>
      </c>
    </row>
    <row r="2078" spans="1:18" x14ac:dyDescent="0.2">
      <c r="A2078">
        <v>2079</v>
      </c>
      <c r="B2078" s="1">
        <v>45390</v>
      </c>
      <c r="C2078" s="2" t="s">
        <v>31</v>
      </c>
      <c r="D2078" s="2" t="s">
        <v>24</v>
      </c>
      <c r="E2078" t="s">
        <v>49</v>
      </c>
      <c r="F2078">
        <v>3</v>
      </c>
      <c r="G2078" s="12">
        <v>12</v>
      </c>
      <c r="H2078">
        <v>14</v>
      </c>
      <c r="I2078" t="s">
        <v>41</v>
      </c>
      <c r="J2078" t="s">
        <v>40</v>
      </c>
      <c r="K2078" s="4">
        <f>(Table1[[#This Row],[EndTime]]-Table1[[#This Row],[StartTime]])*1440</f>
        <v>30.000000000000053</v>
      </c>
      <c r="L2078" s="5">
        <f>Table1[[#This Row],[Attendees]]/Table1[[#This Row],[Capacity]]</f>
        <v>1.1666666666666667</v>
      </c>
      <c r="M2078">
        <f>IF(Table1[[#This Row],[Attendees]]&gt;Table1[[#This Row],[Capacity]],1,0)</f>
        <v>1</v>
      </c>
      <c r="N2078" t="str">
        <f>TEXT(Table1[[#This Row],[Date]],"ddd")</f>
        <v>Mon</v>
      </c>
      <c r="O2078" t="str">
        <f>TEXT(Table1[[#This Row],[Date]],"mmm")</f>
        <v>Apr</v>
      </c>
      <c r="P2078" t="str">
        <f>IF(Table1[[#This Row],[Capacity]]&lt;=4,"Small",IF(Table1[[#This Row],[Capacity]]&lt;=8,"Medium","Large"))</f>
        <v>Large</v>
      </c>
      <c r="Q2078" t="str">
        <f>IF(Table1[[#This Row],[Utilization %]]&lt;0.25,"Barely Attended","Normal")</f>
        <v>Normal</v>
      </c>
      <c r="R2078" t="str">
        <f>IF(Table1[[#This Row],[Meeting duration (mins)]]&gt;90,"Long Meeting","Normal")</f>
        <v>Normal</v>
      </c>
    </row>
    <row r="2079" spans="1:18" x14ac:dyDescent="0.2">
      <c r="A2079">
        <v>2080</v>
      </c>
      <c r="B2079" s="1">
        <v>45474</v>
      </c>
      <c r="C2079" s="2" t="s">
        <v>43</v>
      </c>
      <c r="D2079" s="2" t="s">
        <v>44</v>
      </c>
      <c r="E2079" t="s">
        <v>25</v>
      </c>
      <c r="F2079">
        <v>1</v>
      </c>
      <c r="G2079" s="12">
        <v>4</v>
      </c>
      <c r="H2079">
        <v>7</v>
      </c>
      <c r="I2079" t="s">
        <v>13</v>
      </c>
      <c r="J2079" t="s">
        <v>23</v>
      </c>
      <c r="K2079" s="4">
        <f>(Table1[[#This Row],[EndTime]]-Table1[[#This Row],[StartTime]])*1440</f>
        <v>59.999999999999943</v>
      </c>
      <c r="L2079" s="5">
        <f>Table1[[#This Row],[Attendees]]/Table1[[#This Row],[Capacity]]</f>
        <v>1.75</v>
      </c>
      <c r="M2079">
        <f>IF(Table1[[#This Row],[Attendees]]&gt;Table1[[#This Row],[Capacity]],1,0)</f>
        <v>1</v>
      </c>
      <c r="N2079" t="str">
        <f>TEXT(Table1[[#This Row],[Date]],"ddd")</f>
        <v>Mon</v>
      </c>
      <c r="O2079" t="str">
        <f>TEXT(Table1[[#This Row],[Date]],"mmm")</f>
        <v>Jul</v>
      </c>
      <c r="P2079" t="str">
        <f>IF(Table1[[#This Row],[Capacity]]&lt;=4,"Small",IF(Table1[[#This Row],[Capacity]]&lt;=8,"Medium","Large"))</f>
        <v>Small</v>
      </c>
      <c r="Q2079" t="str">
        <f>IF(Table1[[#This Row],[Utilization %]]&lt;0.25,"Barely Attended","Normal")</f>
        <v>Normal</v>
      </c>
      <c r="R2079" t="str">
        <f>IF(Table1[[#This Row],[Meeting duration (mins)]]&gt;90,"Long Meeting","Normal")</f>
        <v>Normal</v>
      </c>
    </row>
    <row r="2080" spans="1:18" x14ac:dyDescent="0.2">
      <c r="A2080">
        <v>2081</v>
      </c>
      <c r="B2080" s="1">
        <v>45628</v>
      </c>
      <c r="C2080" s="2" t="s">
        <v>33</v>
      </c>
      <c r="D2080" s="2" t="s">
        <v>24</v>
      </c>
      <c r="E2080" t="s">
        <v>38</v>
      </c>
      <c r="F2080">
        <v>3</v>
      </c>
      <c r="G2080" s="12">
        <v>16</v>
      </c>
      <c r="H2080">
        <v>9</v>
      </c>
      <c r="I2080" t="s">
        <v>13</v>
      </c>
      <c r="J2080" t="s">
        <v>23</v>
      </c>
      <c r="K2080" s="4">
        <f>(Table1[[#This Row],[EndTime]]-Table1[[#This Row],[StartTime]])*1440</f>
        <v>60.000000000000107</v>
      </c>
      <c r="L2080" s="5">
        <f>Table1[[#This Row],[Attendees]]/Table1[[#This Row],[Capacity]]</f>
        <v>0.5625</v>
      </c>
      <c r="M2080">
        <f>IF(Table1[[#This Row],[Attendees]]&gt;Table1[[#This Row],[Capacity]],1,0)</f>
        <v>0</v>
      </c>
      <c r="N2080" t="str">
        <f>TEXT(Table1[[#This Row],[Date]],"ddd")</f>
        <v>Mon</v>
      </c>
      <c r="O2080" t="str">
        <f>TEXT(Table1[[#This Row],[Date]],"mmm")</f>
        <v>Dec</v>
      </c>
      <c r="P2080" t="str">
        <f>IF(Table1[[#This Row],[Capacity]]&lt;=4,"Small",IF(Table1[[#This Row],[Capacity]]&lt;=8,"Medium","Large"))</f>
        <v>Large</v>
      </c>
      <c r="Q2080" t="str">
        <f>IF(Table1[[#This Row],[Utilization %]]&lt;0.25,"Barely Attended","Normal")</f>
        <v>Normal</v>
      </c>
      <c r="R2080" t="str">
        <f>IF(Table1[[#This Row],[Meeting duration (mins)]]&gt;90,"Long Meeting","Normal")</f>
        <v>Normal</v>
      </c>
    </row>
    <row r="2081" spans="1:18" x14ac:dyDescent="0.2">
      <c r="A2081">
        <v>2082</v>
      </c>
      <c r="B2081" s="1">
        <v>45551</v>
      </c>
      <c r="C2081" s="2" t="s">
        <v>32</v>
      </c>
      <c r="D2081" s="2" t="s">
        <v>16</v>
      </c>
      <c r="E2081" t="s">
        <v>21</v>
      </c>
      <c r="F2081">
        <v>1</v>
      </c>
      <c r="G2081" s="12">
        <v>6</v>
      </c>
      <c r="H2081">
        <v>6</v>
      </c>
      <c r="I2081" t="s">
        <v>17</v>
      </c>
      <c r="J2081" t="s">
        <v>14</v>
      </c>
      <c r="K2081" s="4">
        <f>(Table1[[#This Row],[EndTime]]-Table1[[#This Row],[StartTime]])*1440</f>
        <v>30.000000000000053</v>
      </c>
      <c r="L2081" s="5">
        <f>Table1[[#This Row],[Attendees]]/Table1[[#This Row],[Capacity]]</f>
        <v>1</v>
      </c>
      <c r="M2081">
        <f>IF(Table1[[#This Row],[Attendees]]&gt;Table1[[#This Row],[Capacity]],1,0)</f>
        <v>0</v>
      </c>
      <c r="N2081" t="str">
        <f>TEXT(Table1[[#This Row],[Date]],"ddd")</f>
        <v>Mon</v>
      </c>
      <c r="O2081" t="str">
        <f>TEXT(Table1[[#This Row],[Date]],"mmm")</f>
        <v>Sep</v>
      </c>
      <c r="P2081" t="str">
        <f>IF(Table1[[#This Row],[Capacity]]&lt;=4,"Small",IF(Table1[[#This Row],[Capacity]]&lt;=8,"Medium","Large"))</f>
        <v>Medium</v>
      </c>
      <c r="Q2081" t="str">
        <f>IF(Table1[[#This Row],[Utilization %]]&lt;0.25,"Barely Attended","Normal")</f>
        <v>Normal</v>
      </c>
      <c r="R2081" t="str">
        <f>IF(Table1[[#This Row],[Meeting duration (mins)]]&gt;90,"Long Meeting","Normal")</f>
        <v>Normal</v>
      </c>
    </row>
    <row r="2082" spans="1:18" x14ac:dyDescent="0.2">
      <c r="A2082">
        <v>2083</v>
      </c>
      <c r="B2082" s="1">
        <v>45634</v>
      </c>
      <c r="C2082" s="2" t="s">
        <v>36</v>
      </c>
      <c r="D2082" s="2" t="s">
        <v>37</v>
      </c>
      <c r="E2082" t="s">
        <v>25</v>
      </c>
      <c r="F2082">
        <v>1</v>
      </c>
      <c r="G2082" s="12">
        <v>4</v>
      </c>
      <c r="H2082">
        <v>6</v>
      </c>
      <c r="I2082" t="s">
        <v>42</v>
      </c>
      <c r="J2082" t="s">
        <v>30</v>
      </c>
      <c r="K2082" s="4">
        <f>(Table1[[#This Row],[EndTime]]-Table1[[#This Row],[StartTime]])*1440</f>
        <v>120.00000000000006</v>
      </c>
      <c r="L2082" s="5">
        <f>Table1[[#This Row],[Attendees]]/Table1[[#This Row],[Capacity]]</f>
        <v>1.5</v>
      </c>
      <c r="M2082">
        <f>IF(Table1[[#This Row],[Attendees]]&gt;Table1[[#This Row],[Capacity]],1,0)</f>
        <v>1</v>
      </c>
      <c r="N2082" t="str">
        <f>TEXT(Table1[[#This Row],[Date]],"ddd")</f>
        <v>Sun</v>
      </c>
      <c r="O2082" t="str">
        <f>TEXT(Table1[[#This Row],[Date]],"mmm")</f>
        <v>Dec</v>
      </c>
      <c r="P2082" t="str">
        <f>IF(Table1[[#This Row],[Capacity]]&lt;=4,"Small",IF(Table1[[#This Row],[Capacity]]&lt;=8,"Medium","Large"))</f>
        <v>Small</v>
      </c>
      <c r="Q2082" t="str">
        <f>IF(Table1[[#This Row],[Utilization %]]&lt;0.25,"Barely Attended","Normal")</f>
        <v>Normal</v>
      </c>
      <c r="R2082" t="str">
        <f>IF(Table1[[#This Row],[Meeting duration (mins)]]&gt;90,"Long Meeting","Normal")</f>
        <v>Long Meeting</v>
      </c>
    </row>
    <row r="2083" spans="1:18" x14ac:dyDescent="0.2">
      <c r="A2083">
        <v>2084</v>
      </c>
      <c r="B2083" s="1">
        <v>45587</v>
      </c>
      <c r="C2083" s="2" t="s">
        <v>11</v>
      </c>
      <c r="D2083" s="2" t="s">
        <v>33</v>
      </c>
      <c r="E2083" t="s">
        <v>49</v>
      </c>
      <c r="F2083">
        <v>3</v>
      </c>
      <c r="G2083" s="12">
        <v>12</v>
      </c>
      <c r="H2083">
        <v>7</v>
      </c>
      <c r="I2083" t="s">
        <v>13</v>
      </c>
      <c r="J2083" t="s">
        <v>23</v>
      </c>
      <c r="K2083" s="4">
        <f>(Table1[[#This Row],[EndTime]]-Table1[[#This Row],[StartTime]])*1440</f>
        <v>29.999999999999893</v>
      </c>
      <c r="L2083" s="5">
        <f>Table1[[#This Row],[Attendees]]/Table1[[#This Row],[Capacity]]</f>
        <v>0.58333333333333337</v>
      </c>
      <c r="M2083">
        <f>IF(Table1[[#This Row],[Attendees]]&gt;Table1[[#This Row],[Capacity]],1,0)</f>
        <v>0</v>
      </c>
      <c r="N2083" t="str">
        <f>TEXT(Table1[[#This Row],[Date]],"ddd")</f>
        <v>Tue</v>
      </c>
      <c r="O2083" t="str">
        <f>TEXT(Table1[[#This Row],[Date]],"mmm")</f>
        <v>Oct</v>
      </c>
      <c r="P2083" t="str">
        <f>IF(Table1[[#This Row],[Capacity]]&lt;=4,"Small",IF(Table1[[#This Row],[Capacity]]&lt;=8,"Medium","Large"))</f>
        <v>Large</v>
      </c>
      <c r="Q2083" t="str">
        <f>IF(Table1[[#This Row],[Utilization %]]&lt;0.25,"Barely Attended","Normal")</f>
        <v>Normal</v>
      </c>
      <c r="R2083" t="str">
        <f>IF(Table1[[#This Row],[Meeting duration (mins)]]&gt;90,"Long Meeting","Normal")</f>
        <v>Normal</v>
      </c>
    </row>
    <row r="2084" spans="1:18" x14ac:dyDescent="0.2">
      <c r="A2084">
        <v>2085</v>
      </c>
      <c r="B2084" s="1">
        <v>45606</v>
      </c>
      <c r="C2084" s="2" t="s">
        <v>26</v>
      </c>
      <c r="D2084" s="2" t="s">
        <v>11</v>
      </c>
      <c r="E2084" t="s">
        <v>25</v>
      </c>
      <c r="F2084">
        <v>1</v>
      </c>
      <c r="G2084" s="12">
        <v>4</v>
      </c>
      <c r="H2084">
        <v>2</v>
      </c>
      <c r="I2084" t="s">
        <v>27</v>
      </c>
      <c r="J2084" t="s">
        <v>30</v>
      </c>
      <c r="K2084" s="4">
        <f>(Table1[[#This Row],[EndTime]]-Table1[[#This Row],[StartTime]])*1440</f>
        <v>30.000000000000053</v>
      </c>
      <c r="L2084" s="5">
        <f>Table1[[#This Row],[Attendees]]/Table1[[#This Row],[Capacity]]</f>
        <v>0.5</v>
      </c>
      <c r="M2084">
        <f>IF(Table1[[#This Row],[Attendees]]&gt;Table1[[#This Row],[Capacity]],1,0)</f>
        <v>0</v>
      </c>
      <c r="N2084" t="str">
        <f>TEXT(Table1[[#This Row],[Date]],"ddd")</f>
        <v>Sun</v>
      </c>
      <c r="O2084" t="str">
        <f>TEXT(Table1[[#This Row],[Date]],"mmm")</f>
        <v>Nov</v>
      </c>
      <c r="P2084" t="str">
        <f>IF(Table1[[#This Row],[Capacity]]&lt;=4,"Small",IF(Table1[[#This Row],[Capacity]]&lt;=8,"Medium","Large"))</f>
        <v>Small</v>
      </c>
      <c r="Q2084" t="str">
        <f>IF(Table1[[#This Row],[Utilization %]]&lt;0.25,"Barely Attended","Normal")</f>
        <v>Normal</v>
      </c>
      <c r="R2084" t="str">
        <f>IF(Table1[[#This Row],[Meeting duration (mins)]]&gt;90,"Long Meeting","Normal")</f>
        <v>Normal</v>
      </c>
    </row>
    <row r="2085" spans="1:18" x14ac:dyDescent="0.2">
      <c r="A2085">
        <v>2086</v>
      </c>
      <c r="B2085" s="1">
        <v>45612</v>
      </c>
      <c r="C2085" s="2" t="s">
        <v>15</v>
      </c>
      <c r="D2085" s="2" t="s">
        <v>32</v>
      </c>
      <c r="E2085" t="s">
        <v>35</v>
      </c>
      <c r="F2085">
        <v>2</v>
      </c>
      <c r="G2085" s="12">
        <v>10</v>
      </c>
      <c r="H2085">
        <v>9</v>
      </c>
      <c r="I2085" t="s">
        <v>41</v>
      </c>
      <c r="J2085" t="s">
        <v>30</v>
      </c>
      <c r="K2085" s="4">
        <f>(Table1[[#This Row],[EndTime]]-Table1[[#This Row],[StartTime]])*1440</f>
        <v>89.999999999999915</v>
      </c>
      <c r="L2085" s="5">
        <f>Table1[[#This Row],[Attendees]]/Table1[[#This Row],[Capacity]]</f>
        <v>0.9</v>
      </c>
      <c r="M2085">
        <f>IF(Table1[[#This Row],[Attendees]]&gt;Table1[[#This Row],[Capacity]],1,0)</f>
        <v>0</v>
      </c>
      <c r="N2085" t="str">
        <f>TEXT(Table1[[#This Row],[Date]],"ddd")</f>
        <v>Sat</v>
      </c>
      <c r="O2085" t="str">
        <f>TEXT(Table1[[#This Row],[Date]],"mmm")</f>
        <v>Nov</v>
      </c>
      <c r="P2085" t="str">
        <f>IF(Table1[[#This Row],[Capacity]]&lt;=4,"Small",IF(Table1[[#This Row],[Capacity]]&lt;=8,"Medium","Large"))</f>
        <v>Large</v>
      </c>
      <c r="Q2085" t="str">
        <f>IF(Table1[[#This Row],[Utilization %]]&lt;0.25,"Barely Attended","Normal")</f>
        <v>Normal</v>
      </c>
      <c r="R2085" t="str">
        <f>IF(Table1[[#This Row],[Meeting duration (mins)]]&gt;90,"Long Meeting","Normal")</f>
        <v>Normal</v>
      </c>
    </row>
    <row r="2086" spans="1:18" x14ac:dyDescent="0.2">
      <c r="A2086">
        <v>2087</v>
      </c>
      <c r="B2086" s="1">
        <v>45322</v>
      </c>
      <c r="C2086" s="2" t="s">
        <v>20</v>
      </c>
      <c r="D2086" s="2" t="s">
        <v>44</v>
      </c>
      <c r="E2086" t="s">
        <v>12</v>
      </c>
      <c r="F2086">
        <v>2</v>
      </c>
      <c r="G2086" s="12">
        <v>8</v>
      </c>
      <c r="H2086">
        <v>8</v>
      </c>
      <c r="I2086" t="s">
        <v>41</v>
      </c>
      <c r="J2086" t="s">
        <v>14</v>
      </c>
      <c r="K2086" s="4">
        <f>(Table1[[#This Row],[EndTime]]-Table1[[#This Row],[StartTime]])*1440</f>
        <v>90</v>
      </c>
      <c r="L2086" s="5">
        <f>Table1[[#This Row],[Attendees]]/Table1[[#This Row],[Capacity]]</f>
        <v>1</v>
      </c>
      <c r="M2086">
        <f>IF(Table1[[#This Row],[Attendees]]&gt;Table1[[#This Row],[Capacity]],1,0)</f>
        <v>0</v>
      </c>
      <c r="N2086" t="str">
        <f>TEXT(Table1[[#This Row],[Date]],"ddd")</f>
        <v>Wed</v>
      </c>
      <c r="O2086" t="str">
        <f>TEXT(Table1[[#This Row],[Date]],"mmm")</f>
        <v>Jan</v>
      </c>
      <c r="P2086" t="str">
        <f>IF(Table1[[#This Row],[Capacity]]&lt;=4,"Small",IF(Table1[[#This Row],[Capacity]]&lt;=8,"Medium","Large"))</f>
        <v>Medium</v>
      </c>
      <c r="Q2086" t="str">
        <f>IF(Table1[[#This Row],[Utilization %]]&lt;0.25,"Barely Attended","Normal")</f>
        <v>Normal</v>
      </c>
      <c r="R2086" t="str">
        <f>IF(Table1[[#This Row],[Meeting duration (mins)]]&gt;90,"Long Meeting","Normal")</f>
        <v>Normal</v>
      </c>
    </row>
    <row r="2087" spans="1:18" x14ac:dyDescent="0.2">
      <c r="A2087">
        <v>2088</v>
      </c>
      <c r="B2087" s="1">
        <v>45585</v>
      </c>
      <c r="C2087" s="2" t="s">
        <v>11</v>
      </c>
      <c r="D2087" s="2" t="s">
        <v>31</v>
      </c>
      <c r="E2087" t="s">
        <v>35</v>
      </c>
      <c r="F2087">
        <v>2</v>
      </c>
      <c r="G2087" s="12">
        <v>10</v>
      </c>
      <c r="H2087">
        <v>2</v>
      </c>
      <c r="I2087" t="s">
        <v>13</v>
      </c>
      <c r="J2087" t="s">
        <v>18</v>
      </c>
      <c r="K2087" s="4">
        <f>(Table1[[#This Row],[EndTime]]-Table1[[#This Row],[StartTime]])*1440</f>
        <v>59.999999999999943</v>
      </c>
      <c r="L2087" s="5">
        <f>Table1[[#This Row],[Attendees]]/Table1[[#This Row],[Capacity]]</f>
        <v>0.2</v>
      </c>
      <c r="M2087">
        <f>IF(Table1[[#This Row],[Attendees]]&gt;Table1[[#This Row],[Capacity]],1,0)</f>
        <v>0</v>
      </c>
      <c r="N2087" t="str">
        <f>TEXT(Table1[[#This Row],[Date]],"ddd")</f>
        <v>Sun</v>
      </c>
      <c r="O2087" t="str">
        <f>TEXT(Table1[[#This Row],[Date]],"mmm")</f>
        <v>Oct</v>
      </c>
      <c r="P2087" t="str">
        <f>IF(Table1[[#This Row],[Capacity]]&lt;=4,"Small",IF(Table1[[#This Row],[Capacity]]&lt;=8,"Medium","Large"))</f>
        <v>Large</v>
      </c>
      <c r="Q2087" t="str">
        <f>IF(Table1[[#This Row],[Utilization %]]&lt;0.25,"Barely Attended","Normal")</f>
        <v>Barely Attended</v>
      </c>
      <c r="R2087" t="str">
        <f>IF(Table1[[#This Row],[Meeting duration (mins)]]&gt;90,"Long Meeting","Normal")</f>
        <v>Normal</v>
      </c>
    </row>
    <row r="2088" spans="1:18" x14ac:dyDescent="0.2">
      <c r="A2088">
        <v>2089</v>
      </c>
      <c r="B2088" s="1">
        <v>45528</v>
      </c>
      <c r="C2088" s="2" t="s">
        <v>45</v>
      </c>
      <c r="D2088" s="2" t="s">
        <v>11</v>
      </c>
      <c r="E2088" t="s">
        <v>49</v>
      </c>
      <c r="F2088">
        <v>3</v>
      </c>
      <c r="G2088" s="12">
        <v>12</v>
      </c>
      <c r="H2088">
        <v>4</v>
      </c>
      <c r="I2088" t="s">
        <v>17</v>
      </c>
      <c r="J2088" t="s">
        <v>18</v>
      </c>
      <c r="K2088" s="4">
        <f>(Table1[[#This Row],[EndTime]]-Table1[[#This Row],[StartTime]])*1440</f>
        <v>60.000000000000107</v>
      </c>
      <c r="L2088" s="5">
        <f>Table1[[#This Row],[Attendees]]/Table1[[#This Row],[Capacity]]</f>
        <v>0.33333333333333331</v>
      </c>
      <c r="M2088">
        <f>IF(Table1[[#This Row],[Attendees]]&gt;Table1[[#This Row],[Capacity]],1,0)</f>
        <v>0</v>
      </c>
      <c r="N2088" t="str">
        <f>TEXT(Table1[[#This Row],[Date]],"ddd")</f>
        <v>Sat</v>
      </c>
      <c r="O2088" t="str">
        <f>TEXT(Table1[[#This Row],[Date]],"mmm")</f>
        <v>Aug</v>
      </c>
      <c r="P2088" t="str">
        <f>IF(Table1[[#This Row],[Capacity]]&lt;=4,"Small",IF(Table1[[#This Row],[Capacity]]&lt;=8,"Medium","Large"))</f>
        <v>Large</v>
      </c>
      <c r="Q2088" t="str">
        <f>IF(Table1[[#This Row],[Utilization %]]&lt;0.25,"Barely Attended","Normal")</f>
        <v>Normal</v>
      </c>
      <c r="R2088" t="str">
        <f>IF(Table1[[#This Row],[Meeting duration (mins)]]&gt;90,"Long Meeting","Normal")</f>
        <v>Normal</v>
      </c>
    </row>
    <row r="2089" spans="1:18" x14ac:dyDescent="0.2">
      <c r="A2089">
        <v>2090</v>
      </c>
      <c r="B2089" s="1">
        <v>45311</v>
      </c>
      <c r="C2089" s="2" t="s">
        <v>36</v>
      </c>
      <c r="D2089" s="2" t="s">
        <v>15</v>
      </c>
      <c r="E2089" t="s">
        <v>25</v>
      </c>
      <c r="F2089">
        <v>1</v>
      </c>
      <c r="G2089" s="12">
        <v>4</v>
      </c>
      <c r="H2089">
        <v>2</v>
      </c>
      <c r="I2089" t="s">
        <v>39</v>
      </c>
      <c r="J2089" t="s">
        <v>18</v>
      </c>
      <c r="K2089" s="4">
        <f>(Table1[[#This Row],[EndTime]]-Table1[[#This Row],[StartTime]])*1440</f>
        <v>60.000000000000028</v>
      </c>
      <c r="L2089" s="5">
        <f>Table1[[#This Row],[Attendees]]/Table1[[#This Row],[Capacity]]</f>
        <v>0.5</v>
      </c>
      <c r="M2089">
        <f>IF(Table1[[#This Row],[Attendees]]&gt;Table1[[#This Row],[Capacity]],1,0)</f>
        <v>0</v>
      </c>
      <c r="N2089" t="str">
        <f>TEXT(Table1[[#This Row],[Date]],"ddd")</f>
        <v>Sat</v>
      </c>
      <c r="O2089" t="str">
        <f>TEXT(Table1[[#This Row],[Date]],"mmm")</f>
        <v>Jan</v>
      </c>
      <c r="P2089" t="str">
        <f>IF(Table1[[#This Row],[Capacity]]&lt;=4,"Small",IF(Table1[[#This Row],[Capacity]]&lt;=8,"Medium","Large"))</f>
        <v>Small</v>
      </c>
      <c r="Q2089" t="str">
        <f>IF(Table1[[#This Row],[Utilization %]]&lt;0.25,"Barely Attended","Normal")</f>
        <v>Normal</v>
      </c>
      <c r="R2089" t="str">
        <f>IF(Table1[[#This Row],[Meeting duration (mins)]]&gt;90,"Long Meeting","Normal")</f>
        <v>Normal</v>
      </c>
    </row>
    <row r="2090" spans="1:18" x14ac:dyDescent="0.2">
      <c r="A2090">
        <v>2091</v>
      </c>
      <c r="B2090" s="1">
        <v>45411</v>
      </c>
      <c r="C2090" s="2" t="s">
        <v>45</v>
      </c>
      <c r="D2090" s="2" t="s">
        <v>33</v>
      </c>
      <c r="E2090" t="s">
        <v>35</v>
      </c>
      <c r="F2090">
        <v>2</v>
      </c>
      <c r="G2090" s="12">
        <v>10</v>
      </c>
      <c r="H2090">
        <v>1</v>
      </c>
      <c r="I2090" t="s">
        <v>27</v>
      </c>
      <c r="J2090" t="s">
        <v>18</v>
      </c>
      <c r="K2090" s="4">
        <f>(Table1[[#This Row],[EndTime]]-Table1[[#This Row],[StartTime]])*1440</f>
        <v>90</v>
      </c>
      <c r="L2090" s="5">
        <f>Table1[[#This Row],[Attendees]]/Table1[[#This Row],[Capacity]]</f>
        <v>0.1</v>
      </c>
      <c r="M2090">
        <f>IF(Table1[[#This Row],[Attendees]]&gt;Table1[[#This Row],[Capacity]],1,0)</f>
        <v>0</v>
      </c>
      <c r="N2090" t="str">
        <f>TEXT(Table1[[#This Row],[Date]],"ddd")</f>
        <v>Mon</v>
      </c>
      <c r="O2090" t="str">
        <f>TEXT(Table1[[#This Row],[Date]],"mmm")</f>
        <v>Apr</v>
      </c>
      <c r="P2090" t="str">
        <f>IF(Table1[[#This Row],[Capacity]]&lt;=4,"Small",IF(Table1[[#This Row],[Capacity]]&lt;=8,"Medium","Large"))</f>
        <v>Large</v>
      </c>
      <c r="Q2090" t="str">
        <f>IF(Table1[[#This Row],[Utilization %]]&lt;0.25,"Barely Attended","Normal")</f>
        <v>Barely Attended</v>
      </c>
      <c r="R2090" t="str">
        <f>IF(Table1[[#This Row],[Meeting duration (mins)]]&gt;90,"Long Meeting","Normal")</f>
        <v>Normal</v>
      </c>
    </row>
    <row r="2091" spans="1:18" x14ac:dyDescent="0.2">
      <c r="A2091">
        <v>2092</v>
      </c>
      <c r="B2091" s="1">
        <v>45486</v>
      </c>
      <c r="C2091" s="2" t="s">
        <v>11</v>
      </c>
      <c r="D2091" s="2" t="s">
        <v>46</v>
      </c>
      <c r="E2091" t="s">
        <v>21</v>
      </c>
      <c r="F2091">
        <v>1</v>
      </c>
      <c r="G2091" s="12">
        <v>6</v>
      </c>
      <c r="H2091">
        <v>6</v>
      </c>
      <c r="I2091" t="s">
        <v>17</v>
      </c>
      <c r="J2091" t="s">
        <v>40</v>
      </c>
      <c r="K2091" s="4">
        <f>(Table1[[#This Row],[EndTime]]-Table1[[#This Row],[StartTime]])*1440</f>
        <v>119.99999999999989</v>
      </c>
      <c r="L2091" s="5">
        <f>Table1[[#This Row],[Attendees]]/Table1[[#This Row],[Capacity]]</f>
        <v>1</v>
      </c>
      <c r="M2091">
        <f>IF(Table1[[#This Row],[Attendees]]&gt;Table1[[#This Row],[Capacity]],1,0)</f>
        <v>0</v>
      </c>
      <c r="N2091" t="str">
        <f>TEXT(Table1[[#This Row],[Date]],"ddd")</f>
        <v>Sat</v>
      </c>
      <c r="O2091" t="str">
        <f>TEXT(Table1[[#This Row],[Date]],"mmm")</f>
        <v>Jul</v>
      </c>
      <c r="P2091" t="str">
        <f>IF(Table1[[#This Row],[Capacity]]&lt;=4,"Small",IF(Table1[[#This Row],[Capacity]]&lt;=8,"Medium","Large"))</f>
        <v>Medium</v>
      </c>
      <c r="Q2091" t="str">
        <f>IF(Table1[[#This Row],[Utilization %]]&lt;0.25,"Barely Attended","Normal")</f>
        <v>Normal</v>
      </c>
      <c r="R2091" t="str">
        <f>IF(Table1[[#This Row],[Meeting duration (mins)]]&gt;90,"Long Meeting","Normal")</f>
        <v>Long Meeting</v>
      </c>
    </row>
    <row r="2092" spans="1:18" x14ac:dyDescent="0.2">
      <c r="A2092">
        <v>2093</v>
      </c>
      <c r="B2092" s="1">
        <v>45424</v>
      </c>
      <c r="C2092" s="2" t="s">
        <v>37</v>
      </c>
      <c r="D2092" s="2" t="s">
        <v>16</v>
      </c>
      <c r="E2092" t="s">
        <v>21</v>
      </c>
      <c r="F2092">
        <v>1</v>
      </c>
      <c r="G2092" s="12">
        <v>6</v>
      </c>
      <c r="H2092">
        <v>8</v>
      </c>
      <c r="I2092" t="s">
        <v>41</v>
      </c>
      <c r="J2092" t="s">
        <v>30</v>
      </c>
      <c r="K2092" s="4">
        <f>(Table1[[#This Row],[EndTime]]-Table1[[#This Row],[StartTime]])*1440</f>
        <v>59.999999999999943</v>
      </c>
      <c r="L2092" s="5">
        <f>Table1[[#This Row],[Attendees]]/Table1[[#This Row],[Capacity]]</f>
        <v>1.3333333333333333</v>
      </c>
      <c r="M2092">
        <f>IF(Table1[[#This Row],[Attendees]]&gt;Table1[[#This Row],[Capacity]],1,0)</f>
        <v>1</v>
      </c>
      <c r="N2092" t="str">
        <f>TEXT(Table1[[#This Row],[Date]],"ddd")</f>
        <v>Sun</v>
      </c>
      <c r="O2092" t="str">
        <f>TEXT(Table1[[#This Row],[Date]],"mmm")</f>
        <v>May</v>
      </c>
      <c r="P2092" t="str">
        <f>IF(Table1[[#This Row],[Capacity]]&lt;=4,"Small",IF(Table1[[#This Row],[Capacity]]&lt;=8,"Medium","Large"))</f>
        <v>Medium</v>
      </c>
      <c r="Q2092" t="str">
        <f>IF(Table1[[#This Row],[Utilization %]]&lt;0.25,"Barely Attended","Normal")</f>
        <v>Normal</v>
      </c>
      <c r="R2092" t="str">
        <f>IF(Table1[[#This Row],[Meeting duration (mins)]]&gt;90,"Long Meeting","Normal")</f>
        <v>Normal</v>
      </c>
    </row>
    <row r="2093" spans="1:18" x14ac:dyDescent="0.2">
      <c r="A2093">
        <v>2094</v>
      </c>
      <c r="B2093" s="1">
        <v>45361</v>
      </c>
      <c r="C2093" s="2" t="s">
        <v>34</v>
      </c>
      <c r="D2093" s="2" t="s">
        <v>20</v>
      </c>
      <c r="E2093" t="s">
        <v>49</v>
      </c>
      <c r="F2093">
        <v>3</v>
      </c>
      <c r="G2093" s="12">
        <v>12</v>
      </c>
      <c r="H2093">
        <v>10</v>
      </c>
      <c r="I2093" t="s">
        <v>41</v>
      </c>
      <c r="J2093" t="s">
        <v>28</v>
      </c>
      <c r="K2093" s="4">
        <f>(Table1[[#This Row],[EndTime]]-Table1[[#This Row],[StartTime]])*1440</f>
        <v>29.999999999999972</v>
      </c>
      <c r="L2093" s="5">
        <f>Table1[[#This Row],[Attendees]]/Table1[[#This Row],[Capacity]]</f>
        <v>0.83333333333333337</v>
      </c>
      <c r="M2093">
        <f>IF(Table1[[#This Row],[Attendees]]&gt;Table1[[#This Row],[Capacity]],1,0)</f>
        <v>0</v>
      </c>
      <c r="N2093" t="str">
        <f>TEXT(Table1[[#This Row],[Date]],"ddd")</f>
        <v>Sun</v>
      </c>
      <c r="O2093" t="str">
        <f>TEXT(Table1[[#This Row],[Date]],"mmm")</f>
        <v>Mar</v>
      </c>
      <c r="P2093" t="str">
        <f>IF(Table1[[#This Row],[Capacity]]&lt;=4,"Small",IF(Table1[[#This Row],[Capacity]]&lt;=8,"Medium","Large"))</f>
        <v>Large</v>
      </c>
      <c r="Q2093" t="str">
        <f>IF(Table1[[#This Row],[Utilization %]]&lt;0.25,"Barely Attended","Normal")</f>
        <v>Normal</v>
      </c>
      <c r="R2093" t="str">
        <f>IF(Table1[[#This Row],[Meeting duration (mins)]]&gt;90,"Long Meeting","Normal")</f>
        <v>Normal</v>
      </c>
    </row>
    <row r="2094" spans="1:18" x14ac:dyDescent="0.2">
      <c r="A2094">
        <v>2095</v>
      </c>
      <c r="B2094" s="1">
        <v>45520</v>
      </c>
      <c r="C2094" s="2" t="s">
        <v>20</v>
      </c>
      <c r="D2094" s="2" t="s">
        <v>44</v>
      </c>
      <c r="E2094" t="s">
        <v>38</v>
      </c>
      <c r="F2094">
        <v>3</v>
      </c>
      <c r="G2094" s="12">
        <v>16</v>
      </c>
      <c r="H2094">
        <v>13</v>
      </c>
      <c r="I2094" t="s">
        <v>42</v>
      </c>
      <c r="J2094" t="s">
        <v>28</v>
      </c>
      <c r="K2094" s="4">
        <f>(Table1[[#This Row],[EndTime]]-Table1[[#This Row],[StartTime]])*1440</f>
        <v>90</v>
      </c>
      <c r="L2094" s="5">
        <f>Table1[[#This Row],[Attendees]]/Table1[[#This Row],[Capacity]]</f>
        <v>0.8125</v>
      </c>
      <c r="M2094">
        <f>IF(Table1[[#This Row],[Attendees]]&gt;Table1[[#This Row],[Capacity]],1,0)</f>
        <v>0</v>
      </c>
      <c r="N2094" t="str">
        <f>TEXT(Table1[[#This Row],[Date]],"ddd")</f>
        <v>Fri</v>
      </c>
      <c r="O2094" t="str">
        <f>TEXT(Table1[[#This Row],[Date]],"mmm")</f>
        <v>Aug</v>
      </c>
      <c r="P2094" t="str">
        <f>IF(Table1[[#This Row],[Capacity]]&lt;=4,"Small",IF(Table1[[#This Row],[Capacity]]&lt;=8,"Medium","Large"))</f>
        <v>Large</v>
      </c>
      <c r="Q2094" t="str">
        <f>IF(Table1[[#This Row],[Utilization %]]&lt;0.25,"Barely Attended","Normal")</f>
        <v>Normal</v>
      </c>
      <c r="R2094" t="str">
        <f>IF(Table1[[#This Row],[Meeting duration (mins)]]&gt;90,"Long Meeting","Normal")</f>
        <v>Normal</v>
      </c>
    </row>
    <row r="2095" spans="1:18" x14ac:dyDescent="0.2">
      <c r="A2095">
        <v>2096</v>
      </c>
      <c r="B2095" s="1">
        <v>45609</v>
      </c>
      <c r="C2095" s="2" t="s">
        <v>45</v>
      </c>
      <c r="D2095" s="2" t="s">
        <v>26</v>
      </c>
      <c r="E2095" t="s">
        <v>38</v>
      </c>
      <c r="F2095">
        <v>3</v>
      </c>
      <c r="G2095" s="12">
        <v>16</v>
      </c>
      <c r="H2095">
        <v>16</v>
      </c>
      <c r="I2095" t="s">
        <v>41</v>
      </c>
      <c r="J2095" t="s">
        <v>40</v>
      </c>
      <c r="K2095" s="4">
        <f>(Table1[[#This Row],[EndTime]]-Table1[[#This Row],[StartTime]])*1440</f>
        <v>30.000000000000053</v>
      </c>
      <c r="L2095" s="5">
        <f>Table1[[#This Row],[Attendees]]/Table1[[#This Row],[Capacity]]</f>
        <v>1</v>
      </c>
      <c r="M2095">
        <f>IF(Table1[[#This Row],[Attendees]]&gt;Table1[[#This Row],[Capacity]],1,0)</f>
        <v>0</v>
      </c>
      <c r="N2095" t="str">
        <f>TEXT(Table1[[#This Row],[Date]],"ddd")</f>
        <v>Wed</v>
      </c>
      <c r="O2095" t="str">
        <f>TEXT(Table1[[#This Row],[Date]],"mmm")</f>
        <v>Nov</v>
      </c>
      <c r="P2095" t="str">
        <f>IF(Table1[[#This Row],[Capacity]]&lt;=4,"Small",IF(Table1[[#This Row],[Capacity]]&lt;=8,"Medium","Large"))</f>
        <v>Large</v>
      </c>
      <c r="Q2095" t="str">
        <f>IF(Table1[[#This Row],[Utilization %]]&lt;0.25,"Barely Attended","Normal")</f>
        <v>Normal</v>
      </c>
      <c r="R2095" t="str">
        <f>IF(Table1[[#This Row],[Meeting duration (mins)]]&gt;90,"Long Meeting","Normal")</f>
        <v>Normal</v>
      </c>
    </row>
    <row r="2096" spans="1:18" x14ac:dyDescent="0.2">
      <c r="A2096">
        <v>2097</v>
      </c>
      <c r="B2096" s="1">
        <v>45608</v>
      </c>
      <c r="C2096" s="2" t="s">
        <v>11</v>
      </c>
      <c r="D2096" s="2" t="s">
        <v>31</v>
      </c>
      <c r="E2096" t="s">
        <v>38</v>
      </c>
      <c r="F2096">
        <v>3</v>
      </c>
      <c r="G2096" s="12">
        <v>16</v>
      </c>
      <c r="H2096">
        <v>12</v>
      </c>
      <c r="I2096" t="s">
        <v>41</v>
      </c>
      <c r="J2096" t="s">
        <v>30</v>
      </c>
      <c r="K2096" s="4">
        <f>(Table1[[#This Row],[EndTime]]-Table1[[#This Row],[StartTime]])*1440</f>
        <v>59.999999999999943</v>
      </c>
      <c r="L2096" s="5">
        <f>Table1[[#This Row],[Attendees]]/Table1[[#This Row],[Capacity]]</f>
        <v>0.75</v>
      </c>
      <c r="M2096">
        <f>IF(Table1[[#This Row],[Attendees]]&gt;Table1[[#This Row],[Capacity]],1,0)</f>
        <v>0</v>
      </c>
      <c r="N2096" t="str">
        <f>TEXT(Table1[[#This Row],[Date]],"ddd")</f>
        <v>Tue</v>
      </c>
      <c r="O2096" t="str">
        <f>TEXT(Table1[[#This Row],[Date]],"mmm")</f>
        <v>Nov</v>
      </c>
      <c r="P2096" t="str">
        <f>IF(Table1[[#This Row],[Capacity]]&lt;=4,"Small",IF(Table1[[#This Row],[Capacity]]&lt;=8,"Medium","Large"))</f>
        <v>Large</v>
      </c>
      <c r="Q2096" t="str">
        <f>IF(Table1[[#This Row],[Utilization %]]&lt;0.25,"Barely Attended","Normal")</f>
        <v>Normal</v>
      </c>
      <c r="R2096" t="str">
        <f>IF(Table1[[#This Row],[Meeting duration (mins)]]&gt;90,"Long Meeting","Normal")</f>
        <v>Normal</v>
      </c>
    </row>
    <row r="2097" spans="1:18" x14ac:dyDescent="0.2">
      <c r="A2097">
        <v>2098</v>
      </c>
      <c r="B2097" s="1">
        <v>45515</v>
      </c>
      <c r="C2097" s="2" t="s">
        <v>33</v>
      </c>
      <c r="D2097" s="2" t="s">
        <v>31</v>
      </c>
      <c r="E2097" t="s">
        <v>38</v>
      </c>
      <c r="F2097">
        <v>3</v>
      </c>
      <c r="G2097" s="12">
        <v>16</v>
      </c>
      <c r="H2097">
        <v>12</v>
      </c>
      <c r="I2097" t="s">
        <v>39</v>
      </c>
      <c r="J2097" t="s">
        <v>23</v>
      </c>
      <c r="K2097" s="4">
        <f>(Table1[[#This Row],[EndTime]]-Table1[[#This Row],[StartTime]])*1440</f>
        <v>30.000000000000053</v>
      </c>
      <c r="L2097" s="5">
        <f>Table1[[#This Row],[Attendees]]/Table1[[#This Row],[Capacity]]</f>
        <v>0.75</v>
      </c>
      <c r="M2097">
        <f>IF(Table1[[#This Row],[Attendees]]&gt;Table1[[#This Row],[Capacity]],1,0)</f>
        <v>0</v>
      </c>
      <c r="N2097" t="str">
        <f>TEXT(Table1[[#This Row],[Date]],"ddd")</f>
        <v>Sun</v>
      </c>
      <c r="O2097" t="str">
        <f>TEXT(Table1[[#This Row],[Date]],"mmm")</f>
        <v>Aug</v>
      </c>
      <c r="P2097" t="str">
        <f>IF(Table1[[#This Row],[Capacity]]&lt;=4,"Small",IF(Table1[[#This Row],[Capacity]]&lt;=8,"Medium","Large"))</f>
        <v>Large</v>
      </c>
      <c r="Q2097" t="str">
        <f>IF(Table1[[#This Row],[Utilization %]]&lt;0.25,"Barely Attended","Normal")</f>
        <v>Normal</v>
      </c>
      <c r="R2097" t="str">
        <f>IF(Table1[[#This Row],[Meeting duration (mins)]]&gt;90,"Long Meeting","Normal")</f>
        <v>Normal</v>
      </c>
    </row>
    <row r="2098" spans="1:18" x14ac:dyDescent="0.2">
      <c r="A2098">
        <v>2099</v>
      </c>
      <c r="B2098" s="1">
        <v>45299</v>
      </c>
      <c r="C2098" s="2" t="s">
        <v>15</v>
      </c>
      <c r="D2098" s="2" t="s">
        <v>29</v>
      </c>
      <c r="E2098" t="s">
        <v>21</v>
      </c>
      <c r="F2098">
        <v>1</v>
      </c>
      <c r="G2098" s="12">
        <v>6</v>
      </c>
      <c r="H2098">
        <v>8</v>
      </c>
      <c r="I2098" t="s">
        <v>17</v>
      </c>
      <c r="J2098" t="s">
        <v>30</v>
      </c>
      <c r="K2098" s="4">
        <f>(Table1[[#This Row],[EndTime]]-Table1[[#This Row],[StartTime]])*1440</f>
        <v>29.999999999999972</v>
      </c>
      <c r="L2098" s="5">
        <f>Table1[[#This Row],[Attendees]]/Table1[[#This Row],[Capacity]]</f>
        <v>1.3333333333333333</v>
      </c>
      <c r="M2098">
        <f>IF(Table1[[#This Row],[Attendees]]&gt;Table1[[#This Row],[Capacity]],1,0)</f>
        <v>1</v>
      </c>
      <c r="N2098" t="str">
        <f>TEXT(Table1[[#This Row],[Date]],"ddd")</f>
        <v>Mon</v>
      </c>
      <c r="O2098" t="str">
        <f>TEXT(Table1[[#This Row],[Date]],"mmm")</f>
        <v>Jan</v>
      </c>
      <c r="P2098" t="str">
        <f>IF(Table1[[#This Row],[Capacity]]&lt;=4,"Small",IF(Table1[[#This Row],[Capacity]]&lt;=8,"Medium","Large"))</f>
        <v>Medium</v>
      </c>
      <c r="Q2098" t="str">
        <f>IF(Table1[[#This Row],[Utilization %]]&lt;0.25,"Barely Attended","Normal")</f>
        <v>Normal</v>
      </c>
      <c r="R2098" t="str">
        <f>IF(Table1[[#This Row],[Meeting duration (mins)]]&gt;90,"Long Meeting","Normal")</f>
        <v>Normal</v>
      </c>
    </row>
    <row r="2099" spans="1:18" x14ac:dyDescent="0.2">
      <c r="A2099">
        <v>2100</v>
      </c>
      <c r="B2099" s="1">
        <v>45481</v>
      </c>
      <c r="C2099" s="2" t="s">
        <v>26</v>
      </c>
      <c r="D2099" s="2" t="s">
        <v>31</v>
      </c>
      <c r="E2099" t="s">
        <v>35</v>
      </c>
      <c r="F2099">
        <v>2</v>
      </c>
      <c r="G2099" s="12">
        <v>10</v>
      </c>
      <c r="H2099">
        <v>13</v>
      </c>
      <c r="I2099" t="s">
        <v>27</v>
      </c>
      <c r="J2099" t="s">
        <v>14</v>
      </c>
      <c r="K2099" s="4">
        <f>(Table1[[#This Row],[EndTime]]-Table1[[#This Row],[StartTime]])*1440</f>
        <v>90</v>
      </c>
      <c r="L2099" s="5">
        <f>Table1[[#This Row],[Attendees]]/Table1[[#This Row],[Capacity]]</f>
        <v>1.3</v>
      </c>
      <c r="M2099">
        <f>IF(Table1[[#This Row],[Attendees]]&gt;Table1[[#This Row],[Capacity]],1,0)</f>
        <v>1</v>
      </c>
      <c r="N2099" t="str">
        <f>TEXT(Table1[[#This Row],[Date]],"ddd")</f>
        <v>Mon</v>
      </c>
      <c r="O2099" t="str">
        <f>TEXT(Table1[[#This Row],[Date]],"mmm")</f>
        <v>Jul</v>
      </c>
      <c r="P2099" t="str">
        <f>IF(Table1[[#This Row],[Capacity]]&lt;=4,"Small",IF(Table1[[#This Row],[Capacity]]&lt;=8,"Medium","Large"))</f>
        <v>Large</v>
      </c>
      <c r="Q2099" t="str">
        <f>IF(Table1[[#This Row],[Utilization %]]&lt;0.25,"Barely Attended","Normal")</f>
        <v>Normal</v>
      </c>
      <c r="R2099" t="str">
        <f>IF(Table1[[#This Row],[Meeting duration (mins)]]&gt;90,"Long Meeting","Normal")</f>
        <v>Normal</v>
      </c>
    </row>
    <row r="2100" spans="1:18" x14ac:dyDescent="0.2">
      <c r="A2100">
        <v>2101</v>
      </c>
      <c r="B2100" s="1">
        <v>45583</v>
      </c>
      <c r="C2100" s="2" t="s">
        <v>44</v>
      </c>
      <c r="D2100" s="2" t="s">
        <v>29</v>
      </c>
      <c r="E2100" t="s">
        <v>21</v>
      </c>
      <c r="F2100">
        <v>1</v>
      </c>
      <c r="G2100" s="12">
        <v>6</v>
      </c>
      <c r="H2100">
        <v>3</v>
      </c>
      <c r="I2100" t="s">
        <v>17</v>
      </c>
      <c r="J2100" t="s">
        <v>23</v>
      </c>
      <c r="K2100" s="4">
        <f>(Table1[[#This Row],[EndTime]]-Table1[[#This Row],[StartTime]])*1440</f>
        <v>60.000000000000028</v>
      </c>
      <c r="L2100" s="5">
        <f>Table1[[#This Row],[Attendees]]/Table1[[#This Row],[Capacity]]</f>
        <v>0.5</v>
      </c>
      <c r="M2100">
        <f>IF(Table1[[#This Row],[Attendees]]&gt;Table1[[#This Row],[Capacity]],1,0)</f>
        <v>0</v>
      </c>
      <c r="N2100" t="str">
        <f>TEXT(Table1[[#This Row],[Date]],"ddd")</f>
        <v>Fri</v>
      </c>
      <c r="O2100" t="str">
        <f>TEXT(Table1[[#This Row],[Date]],"mmm")</f>
        <v>Oct</v>
      </c>
      <c r="P2100" t="str">
        <f>IF(Table1[[#This Row],[Capacity]]&lt;=4,"Small",IF(Table1[[#This Row],[Capacity]]&lt;=8,"Medium","Large"))</f>
        <v>Medium</v>
      </c>
      <c r="Q2100" t="str">
        <f>IF(Table1[[#This Row],[Utilization %]]&lt;0.25,"Barely Attended","Normal")</f>
        <v>Normal</v>
      </c>
      <c r="R2100" t="str">
        <f>IF(Table1[[#This Row],[Meeting duration (mins)]]&gt;90,"Long Meeting","Normal")</f>
        <v>Normal</v>
      </c>
    </row>
    <row r="2101" spans="1:18" x14ac:dyDescent="0.2">
      <c r="A2101">
        <v>2102</v>
      </c>
      <c r="B2101" s="1">
        <v>45580</v>
      </c>
      <c r="C2101" s="2" t="s">
        <v>32</v>
      </c>
      <c r="D2101" s="2" t="s">
        <v>45</v>
      </c>
      <c r="E2101" t="s">
        <v>12</v>
      </c>
      <c r="F2101">
        <v>2</v>
      </c>
      <c r="G2101" s="12">
        <v>8</v>
      </c>
      <c r="H2101">
        <v>9</v>
      </c>
      <c r="I2101" t="s">
        <v>13</v>
      </c>
      <c r="J2101" t="s">
        <v>30</v>
      </c>
      <c r="K2101" s="4">
        <f>(Table1[[#This Row],[EndTime]]-Table1[[#This Row],[StartTime]])*1440</f>
        <v>90</v>
      </c>
      <c r="L2101" s="5">
        <f>Table1[[#This Row],[Attendees]]/Table1[[#This Row],[Capacity]]</f>
        <v>1.125</v>
      </c>
      <c r="M2101">
        <f>IF(Table1[[#This Row],[Attendees]]&gt;Table1[[#This Row],[Capacity]],1,0)</f>
        <v>1</v>
      </c>
      <c r="N2101" t="str">
        <f>TEXT(Table1[[#This Row],[Date]],"ddd")</f>
        <v>Tue</v>
      </c>
      <c r="O2101" t="str">
        <f>TEXT(Table1[[#This Row],[Date]],"mmm")</f>
        <v>Oct</v>
      </c>
      <c r="P2101" t="str">
        <f>IF(Table1[[#This Row],[Capacity]]&lt;=4,"Small",IF(Table1[[#This Row],[Capacity]]&lt;=8,"Medium","Large"))</f>
        <v>Medium</v>
      </c>
      <c r="Q2101" t="str">
        <f>IF(Table1[[#This Row],[Utilization %]]&lt;0.25,"Barely Attended","Normal")</f>
        <v>Normal</v>
      </c>
      <c r="R2101" t="str">
        <f>IF(Table1[[#This Row],[Meeting duration (mins)]]&gt;90,"Long Meeting","Normal")</f>
        <v>Normal</v>
      </c>
    </row>
    <row r="2102" spans="1:18" x14ac:dyDescent="0.2">
      <c r="A2102">
        <v>2103</v>
      </c>
      <c r="B2102" s="1">
        <v>45444</v>
      </c>
      <c r="C2102" s="2" t="s">
        <v>10</v>
      </c>
      <c r="D2102" s="2" t="s">
        <v>11</v>
      </c>
      <c r="E2102" t="s">
        <v>25</v>
      </c>
      <c r="F2102">
        <v>1</v>
      </c>
      <c r="G2102" s="12">
        <v>4</v>
      </c>
      <c r="H2102">
        <v>7</v>
      </c>
      <c r="I2102" t="s">
        <v>41</v>
      </c>
      <c r="J2102" t="s">
        <v>23</v>
      </c>
      <c r="K2102" s="4">
        <f>(Table1[[#This Row],[EndTime]]-Table1[[#This Row],[StartTime]])*1440</f>
        <v>90</v>
      </c>
      <c r="L2102" s="5">
        <f>Table1[[#This Row],[Attendees]]/Table1[[#This Row],[Capacity]]</f>
        <v>1.75</v>
      </c>
      <c r="M2102">
        <f>IF(Table1[[#This Row],[Attendees]]&gt;Table1[[#This Row],[Capacity]],1,0)</f>
        <v>1</v>
      </c>
      <c r="N2102" t="str">
        <f>TEXT(Table1[[#This Row],[Date]],"ddd")</f>
        <v>Sat</v>
      </c>
      <c r="O2102" t="str">
        <f>TEXT(Table1[[#This Row],[Date]],"mmm")</f>
        <v>Jun</v>
      </c>
      <c r="P2102" t="str">
        <f>IF(Table1[[#This Row],[Capacity]]&lt;=4,"Small",IF(Table1[[#This Row],[Capacity]]&lt;=8,"Medium","Large"))</f>
        <v>Small</v>
      </c>
      <c r="Q2102" t="str">
        <f>IF(Table1[[#This Row],[Utilization %]]&lt;0.25,"Barely Attended","Normal")</f>
        <v>Normal</v>
      </c>
      <c r="R2102" t="str">
        <f>IF(Table1[[#This Row],[Meeting duration (mins)]]&gt;90,"Long Meeting","Normal")</f>
        <v>Normal</v>
      </c>
    </row>
    <row r="2103" spans="1:18" x14ac:dyDescent="0.2">
      <c r="A2103">
        <v>2104</v>
      </c>
      <c r="B2103" s="1">
        <v>45473</v>
      </c>
      <c r="C2103" s="2" t="s">
        <v>45</v>
      </c>
      <c r="D2103" s="2" t="s">
        <v>33</v>
      </c>
      <c r="E2103" t="s">
        <v>38</v>
      </c>
      <c r="F2103">
        <v>3</v>
      </c>
      <c r="G2103" s="12">
        <v>16</v>
      </c>
      <c r="H2103">
        <v>9</v>
      </c>
      <c r="I2103" t="s">
        <v>39</v>
      </c>
      <c r="J2103" t="s">
        <v>14</v>
      </c>
      <c r="K2103" s="4">
        <f>(Table1[[#This Row],[EndTime]]-Table1[[#This Row],[StartTime]])*1440</f>
        <v>90</v>
      </c>
      <c r="L2103" s="5">
        <f>Table1[[#This Row],[Attendees]]/Table1[[#This Row],[Capacity]]</f>
        <v>0.5625</v>
      </c>
      <c r="M2103">
        <f>IF(Table1[[#This Row],[Attendees]]&gt;Table1[[#This Row],[Capacity]],1,0)</f>
        <v>0</v>
      </c>
      <c r="N2103" t="str">
        <f>TEXT(Table1[[#This Row],[Date]],"ddd")</f>
        <v>Sun</v>
      </c>
      <c r="O2103" t="str">
        <f>TEXT(Table1[[#This Row],[Date]],"mmm")</f>
        <v>Jun</v>
      </c>
      <c r="P2103" t="str">
        <f>IF(Table1[[#This Row],[Capacity]]&lt;=4,"Small",IF(Table1[[#This Row],[Capacity]]&lt;=8,"Medium","Large"))</f>
        <v>Large</v>
      </c>
      <c r="Q2103" t="str">
        <f>IF(Table1[[#This Row],[Utilization %]]&lt;0.25,"Barely Attended","Normal")</f>
        <v>Normal</v>
      </c>
      <c r="R2103" t="str">
        <f>IF(Table1[[#This Row],[Meeting duration (mins)]]&gt;90,"Long Meeting","Normal")</f>
        <v>Normal</v>
      </c>
    </row>
    <row r="2104" spans="1:18" x14ac:dyDescent="0.2">
      <c r="A2104">
        <v>2105</v>
      </c>
      <c r="B2104" s="1">
        <v>45618</v>
      </c>
      <c r="C2104" s="2" t="s">
        <v>31</v>
      </c>
      <c r="D2104" s="2" t="s">
        <v>50</v>
      </c>
      <c r="E2104" t="s">
        <v>12</v>
      </c>
      <c r="F2104">
        <v>2</v>
      </c>
      <c r="G2104" s="12">
        <v>8</v>
      </c>
      <c r="H2104">
        <v>6</v>
      </c>
      <c r="I2104" t="s">
        <v>41</v>
      </c>
      <c r="J2104" t="s">
        <v>28</v>
      </c>
      <c r="K2104" s="4">
        <f>(Table1[[#This Row],[EndTime]]-Table1[[#This Row],[StartTime]])*1440</f>
        <v>120.00000000000006</v>
      </c>
      <c r="L2104" s="5">
        <f>Table1[[#This Row],[Attendees]]/Table1[[#This Row],[Capacity]]</f>
        <v>0.75</v>
      </c>
      <c r="M2104">
        <f>IF(Table1[[#This Row],[Attendees]]&gt;Table1[[#This Row],[Capacity]],1,0)</f>
        <v>0</v>
      </c>
      <c r="N2104" t="str">
        <f>TEXT(Table1[[#This Row],[Date]],"ddd")</f>
        <v>Fri</v>
      </c>
      <c r="O2104" t="str">
        <f>TEXT(Table1[[#This Row],[Date]],"mmm")</f>
        <v>Nov</v>
      </c>
      <c r="P2104" t="str">
        <f>IF(Table1[[#This Row],[Capacity]]&lt;=4,"Small",IF(Table1[[#This Row],[Capacity]]&lt;=8,"Medium","Large"))</f>
        <v>Medium</v>
      </c>
      <c r="Q2104" t="str">
        <f>IF(Table1[[#This Row],[Utilization %]]&lt;0.25,"Barely Attended","Normal")</f>
        <v>Normal</v>
      </c>
      <c r="R2104" t="str">
        <f>IF(Table1[[#This Row],[Meeting duration (mins)]]&gt;90,"Long Meeting","Normal")</f>
        <v>Long Meeting</v>
      </c>
    </row>
    <row r="2105" spans="1:18" x14ac:dyDescent="0.2">
      <c r="A2105">
        <v>2106</v>
      </c>
      <c r="B2105" s="1">
        <v>45331</v>
      </c>
      <c r="C2105" s="2" t="s">
        <v>31</v>
      </c>
      <c r="D2105" s="2" t="s">
        <v>24</v>
      </c>
      <c r="E2105" t="s">
        <v>35</v>
      </c>
      <c r="F2105">
        <v>2</v>
      </c>
      <c r="G2105" s="12">
        <v>10</v>
      </c>
      <c r="H2105">
        <v>11</v>
      </c>
      <c r="I2105" t="s">
        <v>13</v>
      </c>
      <c r="J2105" t="s">
        <v>14</v>
      </c>
      <c r="K2105" s="4">
        <f>(Table1[[#This Row],[EndTime]]-Table1[[#This Row],[StartTime]])*1440</f>
        <v>30.000000000000053</v>
      </c>
      <c r="L2105" s="5">
        <f>Table1[[#This Row],[Attendees]]/Table1[[#This Row],[Capacity]]</f>
        <v>1.1000000000000001</v>
      </c>
      <c r="M2105">
        <f>IF(Table1[[#This Row],[Attendees]]&gt;Table1[[#This Row],[Capacity]],1,0)</f>
        <v>1</v>
      </c>
      <c r="N2105" t="str">
        <f>TEXT(Table1[[#This Row],[Date]],"ddd")</f>
        <v>Fri</v>
      </c>
      <c r="O2105" t="str">
        <f>TEXT(Table1[[#This Row],[Date]],"mmm")</f>
        <v>Feb</v>
      </c>
      <c r="P2105" t="str">
        <f>IF(Table1[[#This Row],[Capacity]]&lt;=4,"Small",IF(Table1[[#This Row],[Capacity]]&lt;=8,"Medium","Large"))</f>
        <v>Large</v>
      </c>
      <c r="Q2105" t="str">
        <f>IF(Table1[[#This Row],[Utilization %]]&lt;0.25,"Barely Attended","Normal")</f>
        <v>Normal</v>
      </c>
      <c r="R2105" t="str">
        <f>IF(Table1[[#This Row],[Meeting duration (mins)]]&gt;90,"Long Meeting","Normal")</f>
        <v>Normal</v>
      </c>
    </row>
    <row r="2106" spans="1:18" x14ac:dyDescent="0.2">
      <c r="A2106">
        <v>2107</v>
      </c>
      <c r="B2106" s="1">
        <v>45537</v>
      </c>
      <c r="C2106" s="2" t="s">
        <v>32</v>
      </c>
      <c r="D2106" s="2" t="s">
        <v>45</v>
      </c>
      <c r="E2106" t="s">
        <v>49</v>
      </c>
      <c r="F2106">
        <v>3</v>
      </c>
      <c r="G2106" s="12">
        <v>12</v>
      </c>
      <c r="H2106">
        <v>3</v>
      </c>
      <c r="I2106" t="s">
        <v>13</v>
      </c>
      <c r="J2106" t="s">
        <v>18</v>
      </c>
      <c r="K2106" s="4">
        <f>(Table1[[#This Row],[EndTime]]-Table1[[#This Row],[StartTime]])*1440</f>
        <v>90</v>
      </c>
      <c r="L2106" s="5">
        <f>Table1[[#This Row],[Attendees]]/Table1[[#This Row],[Capacity]]</f>
        <v>0.25</v>
      </c>
      <c r="M2106">
        <f>IF(Table1[[#This Row],[Attendees]]&gt;Table1[[#This Row],[Capacity]],1,0)</f>
        <v>0</v>
      </c>
      <c r="N2106" t="str">
        <f>TEXT(Table1[[#This Row],[Date]],"ddd")</f>
        <v>Mon</v>
      </c>
      <c r="O2106" t="str">
        <f>TEXT(Table1[[#This Row],[Date]],"mmm")</f>
        <v>Sep</v>
      </c>
      <c r="P2106" t="str">
        <f>IF(Table1[[#This Row],[Capacity]]&lt;=4,"Small",IF(Table1[[#This Row],[Capacity]]&lt;=8,"Medium","Large"))</f>
        <v>Large</v>
      </c>
      <c r="Q2106" t="str">
        <f>IF(Table1[[#This Row],[Utilization %]]&lt;0.25,"Barely Attended","Normal")</f>
        <v>Normal</v>
      </c>
      <c r="R2106" t="str">
        <f>IF(Table1[[#This Row],[Meeting duration (mins)]]&gt;90,"Long Meeting","Normal")</f>
        <v>Normal</v>
      </c>
    </row>
    <row r="2107" spans="1:18" x14ac:dyDescent="0.2">
      <c r="A2107">
        <v>2108</v>
      </c>
      <c r="B2107" s="1">
        <v>45328</v>
      </c>
      <c r="C2107" s="2" t="s">
        <v>45</v>
      </c>
      <c r="D2107" s="2" t="s">
        <v>31</v>
      </c>
      <c r="E2107" t="s">
        <v>25</v>
      </c>
      <c r="F2107">
        <v>1</v>
      </c>
      <c r="G2107" s="12">
        <v>4</v>
      </c>
      <c r="H2107">
        <v>2</v>
      </c>
      <c r="I2107" t="s">
        <v>42</v>
      </c>
      <c r="J2107" t="s">
        <v>30</v>
      </c>
      <c r="K2107" s="4">
        <f>(Table1[[#This Row],[EndTime]]-Table1[[#This Row],[StartTime]])*1440</f>
        <v>120.00000000000006</v>
      </c>
      <c r="L2107" s="5">
        <f>Table1[[#This Row],[Attendees]]/Table1[[#This Row],[Capacity]]</f>
        <v>0.5</v>
      </c>
      <c r="M2107">
        <f>IF(Table1[[#This Row],[Attendees]]&gt;Table1[[#This Row],[Capacity]],1,0)</f>
        <v>0</v>
      </c>
      <c r="N2107" t="str">
        <f>TEXT(Table1[[#This Row],[Date]],"ddd")</f>
        <v>Tue</v>
      </c>
      <c r="O2107" t="str">
        <f>TEXT(Table1[[#This Row],[Date]],"mmm")</f>
        <v>Feb</v>
      </c>
      <c r="P2107" t="str">
        <f>IF(Table1[[#This Row],[Capacity]]&lt;=4,"Small",IF(Table1[[#This Row],[Capacity]]&lt;=8,"Medium","Large"))</f>
        <v>Small</v>
      </c>
      <c r="Q2107" t="str">
        <f>IF(Table1[[#This Row],[Utilization %]]&lt;0.25,"Barely Attended","Normal")</f>
        <v>Normal</v>
      </c>
      <c r="R2107" t="str">
        <f>IF(Table1[[#This Row],[Meeting duration (mins)]]&gt;90,"Long Meeting","Normal")</f>
        <v>Long Meeting</v>
      </c>
    </row>
    <row r="2108" spans="1:18" x14ac:dyDescent="0.2">
      <c r="A2108">
        <v>2109</v>
      </c>
      <c r="B2108" s="1">
        <v>45579</v>
      </c>
      <c r="C2108" s="2" t="s">
        <v>34</v>
      </c>
      <c r="D2108" s="2" t="s">
        <v>44</v>
      </c>
      <c r="E2108" t="s">
        <v>49</v>
      </c>
      <c r="F2108">
        <v>3</v>
      </c>
      <c r="G2108" s="12">
        <v>12</v>
      </c>
      <c r="H2108">
        <v>15</v>
      </c>
      <c r="I2108" t="s">
        <v>22</v>
      </c>
      <c r="J2108" t="s">
        <v>18</v>
      </c>
      <c r="K2108" s="4">
        <f>(Table1[[#This Row],[EndTime]]-Table1[[#This Row],[StartTime]])*1440</f>
        <v>119.99999999999997</v>
      </c>
      <c r="L2108" s="5">
        <f>Table1[[#This Row],[Attendees]]/Table1[[#This Row],[Capacity]]</f>
        <v>1.25</v>
      </c>
      <c r="M2108">
        <f>IF(Table1[[#This Row],[Attendees]]&gt;Table1[[#This Row],[Capacity]],1,0)</f>
        <v>1</v>
      </c>
      <c r="N2108" t="str">
        <f>TEXT(Table1[[#This Row],[Date]],"ddd")</f>
        <v>Mon</v>
      </c>
      <c r="O2108" t="str">
        <f>TEXT(Table1[[#This Row],[Date]],"mmm")</f>
        <v>Oct</v>
      </c>
      <c r="P2108" t="str">
        <f>IF(Table1[[#This Row],[Capacity]]&lt;=4,"Small",IF(Table1[[#This Row],[Capacity]]&lt;=8,"Medium","Large"))</f>
        <v>Large</v>
      </c>
      <c r="Q2108" t="str">
        <f>IF(Table1[[#This Row],[Utilization %]]&lt;0.25,"Barely Attended","Normal")</f>
        <v>Normal</v>
      </c>
      <c r="R2108" t="str">
        <f>IF(Table1[[#This Row],[Meeting duration (mins)]]&gt;90,"Long Meeting","Normal")</f>
        <v>Long Meeting</v>
      </c>
    </row>
    <row r="2109" spans="1:18" x14ac:dyDescent="0.2">
      <c r="A2109">
        <v>2110</v>
      </c>
      <c r="B2109" s="1">
        <v>45603</v>
      </c>
      <c r="C2109" s="2" t="s">
        <v>19</v>
      </c>
      <c r="D2109" s="2" t="s">
        <v>47</v>
      </c>
      <c r="E2109" t="s">
        <v>25</v>
      </c>
      <c r="F2109">
        <v>1</v>
      </c>
      <c r="G2109" s="12">
        <v>4</v>
      </c>
      <c r="H2109">
        <v>3</v>
      </c>
      <c r="I2109" t="s">
        <v>39</v>
      </c>
      <c r="J2109" t="s">
        <v>14</v>
      </c>
      <c r="K2109" s="4">
        <f>(Table1[[#This Row],[EndTime]]-Table1[[#This Row],[StartTime]])*1440</f>
        <v>30.000000000000053</v>
      </c>
      <c r="L2109" s="5">
        <f>Table1[[#This Row],[Attendees]]/Table1[[#This Row],[Capacity]]</f>
        <v>0.75</v>
      </c>
      <c r="M2109">
        <f>IF(Table1[[#This Row],[Attendees]]&gt;Table1[[#This Row],[Capacity]],1,0)</f>
        <v>0</v>
      </c>
      <c r="N2109" t="str">
        <f>TEXT(Table1[[#This Row],[Date]],"ddd")</f>
        <v>Thu</v>
      </c>
      <c r="O2109" t="str">
        <f>TEXT(Table1[[#This Row],[Date]],"mmm")</f>
        <v>Nov</v>
      </c>
      <c r="P2109" t="str">
        <f>IF(Table1[[#This Row],[Capacity]]&lt;=4,"Small",IF(Table1[[#This Row],[Capacity]]&lt;=8,"Medium","Large"))</f>
        <v>Small</v>
      </c>
      <c r="Q2109" t="str">
        <f>IF(Table1[[#This Row],[Utilization %]]&lt;0.25,"Barely Attended","Normal")</f>
        <v>Normal</v>
      </c>
      <c r="R2109" t="str">
        <f>IF(Table1[[#This Row],[Meeting duration (mins)]]&gt;90,"Long Meeting","Normal")</f>
        <v>Normal</v>
      </c>
    </row>
    <row r="2110" spans="1:18" x14ac:dyDescent="0.2">
      <c r="A2110">
        <v>2111</v>
      </c>
      <c r="B2110" s="1">
        <v>45435</v>
      </c>
      <c r="C2110" s="2" t="s">
        <v>26</v>
      </c>
      <c r="D2110" s="2" t="s">
        <v>11</v>
      </c>
      <c r="E2110" t="s">
        <v>21</v>
      </c>
      <c r="F2110">
        <v>1</v>
      </c>
      <c r="G2110" s="12">
        <v>6</v>
      </c>
      <c r="H2110">
        <v>1</v>
      </c>
      <c r="I2110" t="s">
        <v>13</v>
      </c>
      <c r="J2110" t="s">
        <v>14</v>
      </c>
      <c r="K2110" s="4">
        <f>(Table1[[#This Row],[EndTime]]-Table1[[#This Row],[StartTime]])*1440</f>
        <v>30.000000000000053</v>
      </c>
      <c r="L2110" s="5">
        <f>Table1[[#This Row],[Attendees]]/Table1[[#This Row],[Capacity]]</f>
        <v>0.16666666666666666</v>
      </c>
      <c r="M2110">
        <f>IF(Table1[[#This Row],[Attendees]]&gt;Table1[[#This Row],[Capacity]],1,0)</f>
        <v>0</v>
      </c>
      <c r="N2110" t="str">
        <f>TEXT(Table1[[#This Row],[Date]],"ddd")</f>
        <v>Thu</v>
      </c>
      <c r="O2110" t="str">
        <f>TEXT(Table1[[#This Row],[Date]],"mmm")</f>
        <v>May</v>
      </c>
      <c r="P2110" t="str">
        <f>IF(Table1[[#This Row],[Capacity]]&lt;=4,"Small",IF(Table1[[#This Row],[Capacity]]&lt;=8,"Medium","Large"))</f>
        <v>Medium</v>
      </c>
      <c r="Q2110" t="str">
        <f>IF(Table1[[#This Row],[Utilization %]]&lt;0.25,"Barely Attended","Normal")</f>
        <v>Barely Attended</v>
      </c>
      <c r="R2110" t="str">
        <f>IF(Table1[[#This Row],[Meeting duration (mins)]]&gt;90,"Long Meeting","Normal")</f>
        <v>Normal</v>
      </c>
    </row>
    <row r="2111" spans="1:18" x14ac:dyDescent="0.2">
      <c r="A2111">
        <v>2112</v>
      </c>
      <c r="B2111" s="1">
        <v>45396</v>
      </c>
      <c r="C2111" s="2" t="s">
        <v>36</v>
      </c>
      <c r="D2111" s="2" t="s">
        <v>37</v>
      </c>
      <c r="E2111" t="s">
        <v>35</v>
      </c>
      <c r="F2111">
        <v>2</v>
      </c>
      <c r="G2111" s="12">
        <v>10</v>
      </c>
      <c r="H2111">
        <v>3</v>
      </c>
      <c r="I2111" t="s">
        <v>27</v>
      </c>
      <c r="J2111" t="s">
        <v>28</v>
      </c>
      <c r="K2111" s="4">
        <f>(Table1[[#This Row],[EndTime]]-Table1[[#This Row],[StartTime]])*1440</f>
        <v>120.00000000000006</v>
      </c>
      <c r="L2111" s="5">
        <f>Table1[[#This Row],[Attendees]]/Table1[[#This Row],[Capacity]]</f>
        <v>0.3</v>
      </c>
      <c r="M2111">
        <f>IF(Table1[[#This Row],[Attendees]]&gt;Table1[[#This Row],[Capacity]],1,0)</f>
        <v>0</v>
      </c>
      <c r="N2111" t="str">
        <f>TEXT(Table1[[#This Row],[Date]],"ddd")</f>
        <v>Sun</v>
      </c>
      <c r="O2111" t="str">
        <f>TEXT(Table1[[#This Row],[Date]],"mmm")</f>
        <v>Apr</v>
      </c>
      <c r="P2111" t="str">
        <f>IF(Table1[[#This Row],[Capacity]]&lt;=4,"Small",IF(Table1[[#This Row],[Capacity]]&lt;=8,"Medium","Large"))</f>
        <v>Large</v>
      </c>
      <c r="Q2111" t="str">
        <f>IF(Table1[[#This Row],[Utilization %]]&lt;0.25,"Barely Attended","Normal")</f>
        <v>Normal</v>
      </c>
      <c r="R2111" t="str">
        <f>IF(Table1[[#This Row],[Meeting duration (mins)]]&gt;90,"Long Meeting","Normal")</f>
        <v>Long Meeting</v>
      </c>
    </row>
    <row r="2112" spans="1:18" x14ac:dyDescent="0.2">
      <c r="A2112">
        <v>2113</v>
      </c>
      <c r="B2112" s="1">
        <v>45629</v>
      </c>
      <c r="C2112" s="2" t="s">
        <v>33</v>
      </c>
      <c r="D2112" s="2" t="s">
        <v>31</v>
      </c>
      <c r="E2112" t="s">
        <v>38</v>
      </c>
      <c r="F2112">
        <v>3</v>
      </c>
      <c r="G2112" s="12">
        <v>16</v>
      </c>
      <c r="H2112">
        <v>4</v>
      </c>
      <c r="I2112" t="s">
        <v>13</v>
      </c>
      <c r="J2112" t="s">
        <v>28</v>
      </c>
      <c r="K2112" s="4">
        <f>(Table1[[#This Row],[EndTime]]-Table1[[#This Row],[StartTime]])*1440</f>
        <v>30.000000000000053</v>
      </c>
      <c r="L2112" s="5">
        <f>Table1[[#This Row],[Attendees]]/Table1[[#This Row],[Capacity]]</f>
        <v>0.25</v>
      </c>
      <c r="M2112">
        <f>IF(Table1[[#This Row],[Attendees]]&gt;Table1[[#This Row],[Capacity]],1,0)</f>
        <v>0</v>
      </c>
      <c r="N2112" t="str">
        <f>TEXT(Table1[[#This Row],[Date]],"ddd")</f>
        <v>Tue</v>
      </c>
      <c r="O2112" t="str">
        <f>TEXT(Table1[[#This Row],[Date]],"mmm")</f>
        <v>Dec</v>
      </c>
      <c r="P2112" t="str">
        <f>IF(Table1[[#This Row],[Capacity]]&lt;=4,"Small",IF(Table1[[#This Row],[Capacity]]&lt;=8,"Medium","Large"))</f>
        <v>Large</v>
      </c>
      <c r="Q2112" t="str">
        <f>IF(Table1[[#This Row],[Utilization %]]&lt;0.25,"Barely Attended","Normal")</f>
        <v>Normal</v>
      </c>
      <c r="R2112" t="str">
        <f>IF(Table1[[#This Row],[Meeting duration (mins)]]&gt;90,"Long Meeting","Normal")</f>
        <v>Normal</v>
      </c>
    </row>
    <row r="2113" spans="1:18" x14ac:dyDescent="0.2">
      <c r="A2113">
        <v>2114</v>
      </c>
      <c r="B2113" s="1">
        <v>45529</v>
      </c>
      <c r="C2113" s="2" t="s">
        <v>16</v>
      </c>
      <c r="D2113" s="2" t="s">
        <v>45</v>
      </c>
      <c r="E2113" t="s">
        <v>35</v>
      </c>
      <c r="F2113">
        <v>2</v>
      </c>
      <c r="G2113" s="12">
        <v>10</v>
      </c>
      <c r="H2113">
        <v>3</v>
      </c>
      <c r="I2113" t="s">
        <v>13</v>
      </c>
      <c r="J2113" t="s">
        <v>18</v>
      </c>
      <c r="K2113" s="4">
        <f>(Table1[[#This Row],[EndTime]]-Table1[[#This Row],[StartTime]])*1440</f>
        <v>59.999999999999943</v>
      </c>
      <c r="L2113" s="5">
        <f>Table1[[#This Row],[Attendees]]/Table1[[#This Row],[Capacity]]</f>
        <v>0.3</v>
      </c>
      <c r="M2113">
        <f>IF(Table1[[#This Row],[Attendees]]&gt;Table1[[#This Row],[Capacity]],1,0)</f>
        <v>0</v>
      </c>
      <c r="N2113" t="str">
        <f>TEXT(Table1[[#This Row],[Date]],"ddd")</f>
        <v>Sun</v>
      </c>
      <c r="O2113" t="str">
        <f>TEXT(Table1[[#This Row],[Date]],"mmm")</f>
        <v>Aug</v>
      </c>
      <c r="P2113" t="str">
        <f>IF(Table1[[#This Row],[Capacity]]&lt;=4,"Small",IF(Table1[[#This Row],[Capacity]]&lt;=8,"Medium","Large"))</f>
        <v>Large</v>
      </c>
      <c r="Q2113" t="str">
        <f>IF(Table1[[#This Row],[Utilization %]]&lt;0.25,"Barely Attended","Normal")</f>
        <v>Normal</v>
      </c>
      <c r="R2113" t="str">
        <f>IF(Table1[[#This Row],[Meeting duration (mins)]]&gt;90,"Long Meeting","Normal")</f>
        <v>Normal</v>
      </c>
    </row>
    <row r="2114" spans="1:18" x14ac:dyDescent="0.2">
      <c r="A2114">
        <v>2115</v>
      </c>
      <c r="B2114" s="1">
        <v>45365</v>
      </c>
      <c r="C2114" s="2" t="s">
        <v>26</v>
      </c>
      <c r="D2114" s="2" t="s">
        <v>24</v>
      </c>
      <c r="E2114" t="s">
        <v>25</v>
      </c>
      <c r="F2114">
        <v>1</v>
      </c>
      <c r="G2114" s="12">
        <v>4</v>
      </c>
      <c r="H2114">
        <v>6</v>
      </c>
      <c r="I2114" t="s">
        <v>13</v>
      </c>
      <c r="J2114" t="s">
        <v>28</v>
      </c>
      <c r="K2114" s="4">
        <f>(Table1[[#This Row],[EndTime]]-Table1[[#This Row],[StartTime]])*1440</f>
        <v>120.00000000000006</v>
      </c>
      <c r="L2114" s="5">
        <f>Table1[[#This Row],[Attendees]]/Table1[[#This Row],[Capacity]]</f>
        <v>1.5</v>
      </c>
      <c r="M2114">
        <f>IF(Table1[[#This Row],[Attendees]]&gt;Table1[[#This Row],[Capacity]],1,0)</f>
        <v>1</v>
      </c>
      <c r="N2114" t="str">
        <f>TEXT(Table1[[#This Row],[Date]],"ddd")</f>
        <v>Thu</v>
      </c>
      <c r="O2114" t="str">
        <f>TEXT(Table1[[#This Row],[Date]],"mmm")</f>
        <v>Mar</v>
      </c>
      <c r="P2114" t="str">
        <f>IF(Table1[[#This Row],[Capacity]]&lt;=4,"Small",IF(Table1[[#This Row],[Capacity]]&lt;=8,"Medium","Large"))</f>
        <v>Small</v>
      </c>
      <c r="Q2114" t="str">
        <f>IF(Table1[[#This Row],[Utilization %]]&lt;0.25,"Barely Attended","Normal")</f>
        <v>Normal</v>
      </c>
      <c r="R2114" t="str">
        <f>IF(Table1[[#This Row],[Meeting duration (mins)]]&gt;90,"Long Meeting","Normal")</f>
        <v>Long Meeting</v>
      </c>
    </row>
    <row r="2115" spans="1:18" x14ac:dyDescent="0.2">
      <c r="A2115">
        <v>2116</v>
      </c>
      <c r="B2115" s="1">
        <v>45554</v>
      </c>
      <c r="C2115" s="2" t="s">
        <v>36</v>
      </c>
      <c r="D2115" s="2" t="s">
        <v>29</v>
      </c>
      <c r="E2115" t="s">
        <v>35</v>
      </c>
      <c r="F2115">
        <v>2</v>
      </c>
      <c r="G2115" s="12">
        <v>10</v>
      </c>
      <c r="H2115">
        <v>12</v>
      </c>
      <c r="I2115" t="s">
        <v>17</v>
      </c>
      <c r="J2115" t="s">
        <v>23</v>
      </c>
      <c r="K2115" s="4">
        <f>(Table1[[#This Row],[EndTime]]-Table1[[#This Row],[StartTime]])*1440</f>
        <v>90</v>
      </c>
      <c r="L2115" s="5">
        <f>Table1[[#This Row],[Attendees]]/Table1[[#This Row],[Capacity]]</f>
        <v>1.2</v>
      </c>
      <c r="M2115">
        <f>IF(Table1[[#This Row],[Attendees]]&gt;Table1[[#This Row],[Capacity]],1,0)</f>
        <v>1</v>
      </c>
      <c r="N2115" t="str">
        <f>TEXT(Table1[[#This Row],[Date]],"ddd")</f>
        <v>Thu</v>
      </c>
      <c r="O2115" t="str">
        <f>TEXT(Table1[[#This Row],[Date]],"mmm")</f>
        <v>Sep</v>
      </c>
      <c r="P2115" t="str">
        <f>IF(Table1[[#This Row],[Capacity]]&lt;=4,"Small",IF(Table1[[#This Row],[Capacity]]&lt;=8,"Medium","Large"))</f>
        <v>Large</v>
      </c>
      <c r="Q2115" t="str">
        <f>IF(Table1[[#This Row],[Utilization %]]&lt;0.25,"Barely Attended","Normal")</f>
        <v>Normal</v>
      </c>
      <c r="R2115" t="str">
        <f>IF(Table1[[#This Row],[Meeting duration (mins)]]&gt;90,"Long Meeting","Normal")</f>
        <v>Normal</v>
      </c>
    </row>
    <row r="2116" spans="1:18" x14ac:dyDescent="0.2">
      <c r="A2116">
        <v>2117</v>
      </c>
      <c r="B2116" s="1">
        <v>45482</v>
      </c>
      <c r="C2116" s="2" t="s">
        <v>11</v>
      </c>
      <c r="D2116" s="2" t="s">
        <v>31</v>
      </c>
      <c r="E2116" t="s">
        <v>35</v>
      </c>
      <c r="F2116">
        <v>2</v>
      </c>
      <c r="G2116" s="12">
        <v>10</v>
      </c>
      <c r="H2116">
        <v>4</v>
      </c>
      <c r="I2116" t="s">
        <v>13</v>
      </c>
      <c r="J2116" t="s">
        <v>14</v>
      </c>
      <c r="K2116" s="4">
        <f>(Table1[[#This Row],[EndTime]]-Table1[[#This Row],[StartTime]])*1440</f>
        <v>59.999999999999943</v>
      </c>
      <c r="L2116" s="5">
        <f>Table1[[#This Row],[Attendees]]/Table1[[#This Row],[Capacity]]</f>
        <v>0.4</v>
      </c>
      <c r="M2116">
        <f>IF(Table1[[#This Row],[Attendees]]&gt;Table1[[#This Row],[Capacity]],1,0)</f>
        <v>0</v>
      </c>
      <c r="N2116" t="str">
        <f>TEXT(Table1[[#This Row],[Date]],"ddd")</f>
        <v>Tue</v>
      </c>
      <c r="O2116" t="str">
        <f>TEXT(Table1[[#This Row],[Date]],"mmm")</f>
        <v>Jul</v>
      </c>
      <c r="P2116" t="str">
        <f>IF(Table1[[#This Row],[Capacity]]&lt;=4,"Small",IF(Table1[[#This Row],[Capacity]]&lt;=8,"Medium","Large"))</f>
        <v>Large</v>
      </c>
      <c r="Q2116" t="str">
        <f>IF(Table1[[#This Row],[Utilization %]]&lt;0.25,"Barely Attended","Normal")</f>
        <v>Normal</v>
      </c>
      <c r="R2116" t="str">
        <f>IF(Table1[[#This Row],[Meeting duration (mins)]]&gt;90,"Long Meeting","Normal")</f>
        <v>Normal</v>
      </c>
    </row>
    <row r="2117" spans="1:18" x14ac:dyDescent="0.2">
      <c r="A2117">
        <v>2118</v>
      </c>
      <c r="B2117" s="1">
        <v>45500</v>
      </c>
      <c r="C2117" s="2" t="s">
        <v>44</v>
      </c>
      <c r="D2117" s="2" t="s">
        <v>37</v>
      </c>
      <c r="E2117" t="s">
        <v>35</v>
      </c>
      <c r="F2117">
        <v>2</v>
      </c>
      <c r="G2117" s="12">
        <v>10</v>
      </c>
      <c r="H2117">
        <v>5</v>
      </c>
      <c r="I2117" t="s">
        <v>17</v>
      </c>
      <c r="J2117" t="s">
        <v>28</v>
      </c>
      <c r="K2117" s="4">
        <f>(Table1[[#This Row],[EndTime]]-Table1[[#This Row],[StartTime]])*1440</f>
        <v>90.000000000000085</v>
      </c>
      <c r="L2117" s="5">
        <f>Table1[[#This Row],[Attendees]]/Table1[[#This Row],[Capacity]]</f>
        <v>0.5</v>
      </c>
      <c r="M2117">
        <f>IF(Table1[[#This Row],[Attendees]]&gt;Table1[[#This Row],[Capacity]],1,0)</f>
        <v>0</v>
      </c>
      <c r="N2117" t="str">
        <f>TEXT(Table1[[#This Row],[Date]],"ddd")</f>
        <v>Sat</v>
      </c>
      <c r="O2117" t="str">
        <f>TEXT(Table1[[#This Row],[Date]],"mmm")</f>
        <v>Jul</v>
      </c>
      <c r="P2117" t="str">
        <f>IF(Table1[[#This Row],[Capacity]]&lt;=4,"Small",IF(Table1[[#This Row],[Capacity]]&lt;=8,"Medium","Large"))</f>
        <v>Large</v>
      </c>
      <c r="Q2117" t="str">
        <f>IF(Table1[[#This Row],[Utilization %]]&lt;0.25,"Barely Attended","Normal")</f>
        <v>Normal</v>
      </c>
      <c r="R2117" t="str">
        <f>IF(Table1[[#This Row],[Meeting duration (mins)]]&gt;90,"Long Meeting","Normal")</f>
        <v>Long Meeting</v>
      </c>
    </row>
    <row r="2118" spans="1:18" x14ac:dyDescent="0.2">
      <c r="A2118">
        <v>2119</v>
      </c>
      <c r="B2118" s="1">
        <v>45505</v>
      </c>
      <c r="C2118" s="2" t="s">
        <v>32</v>
      </c>
      <c r="D2118" s="2" t="s">
        <v>16</v>
      </c>
      <c r="E2118" t="s">
        <v>25</v>
      </c>
      <c r="F2118">
        <v>1</v>
      </c>
      <c r="G2118" s="12">
        <v>4</v>
      </c>
      <c r="H2118">
        <v>4</v>
      </c>
      <c r="I2118" t="s">
        <v>27</v>
      </c>
      <c r="J2118" t="s">
        <v>14</v>
      </c>
      <c r="K2118" s="4">
        <f>(Table1[[#This Row],[EndTime]]-Table1[[#This Row],[StartTime]])*1440</f>
        <v>30.000000000000053</v>
      </c>
      <c r="L2118" s="5">
        <f>Table1[[#This Row],[Attendees]]/Table1[[#This Row],[Capacity]]</f>
        <v>1</v>
      </c>
      <c r="M2118">
        <f>IF(Table1[[#This Row],[Attendees]]&gt;Table1[[#This Row],[Capacity]],1,0)</f>
        <v>0</v>
      </c>
      <c r="N2118" t="str">
        <f>TEXT(Table1[[#This Row],[Date]],"ddd")</f>
        <v>Thu</v>
      </c>
      <c r="O2118" t="str">
        <f>TEXT(Table1[[#This Row],[Date]],"mmm")</f>
        <v>Aug</v>
      </c>
      <c r="P2118" t="str">
        <f>IF(Table1[[#This Row],[Capacity]]&lt;=4,"Small",IF(Table1[[#This Row],[Capacity]]&lt;=8,"Medium","Large"))</f>
        <v>Small</v>
      </c>
      <c r="Q2118" t="str">
        <f>IF(Table1[[#This Row],[Utilization %]]&lt;0.25,"Barely Attended","Normal")</f>
        <v>Normal</v>
      </c>
      <c r="R2118" t="str">
        <f>IF(Table1[[#This Row],[Meeting duration (mins)]]&gt;90,"Long Meeting","Normal")</f>
        <v>Normal</v>
      </c>
    </row>
    <row r="2119" spans="1:18" x14ac:dyDescent="0.2">
      <c r="A2119">
        <v>2120</v>
      </c>
      <c r="B2119" s="1">
        <v>45408</v>
      </c>
      <c r="C2119" s="2" t="s">
        <v>34</v>
      </c>
      <c r="D2119" s="2" t="s">
        <v>43</v>
      </c>
      <c r="E2119" t="s">
        <v>25</v>
      </c>
      <c r="F2119">
        <v>1</v>
      </c>
      <c r="G2119" s="12">
        <v>4</v>
      </c>
      <c r="H2119">
        <v>1</v>
      </c>
      <c r="I2119" t="s">
        <v>39</v>
      </c>
      <c r="J2119" t="s">
        <v>18</v>
      </c>
      <c r="K2119" s="4">
        <f>(Table1[[#This Row],[EndTime]]-Table1[[#This Row],[StartTime]])*1440</f>
        <v>60.000000000000028</v>
      </c>
      <c r="L2119" s="5">
        <f>Table1[[#This Row],[Attendees]]/Table1[[#This Row],[Capacity]]</f>
        <v>0.25</v>
      </c>
      <c r="M2119">
        <f>IF(Table1[[#This Row],[Attendees]]&gt;Table1[[#This Row],[Capacity]],1,0)</f>
        <v>0</v>
      </c>
      <c r="N2119" t="str">
        <f>TEXT(Table1[[#This Row],[Date]],"ddd")</f>
        <v>Fri</v>
      </c>
      <c r="O2119" t="str">
        <f>TEXT(Table1[[#This Row],[Date]],"mmm")</f>
        <v>Apr</v>
      </c>
      <c r="P2119" t="str">
        <f>IF(Table1[[#This Row],[Capacity]]&lt;=4,"Small",IF(Table1[[#This Row],[Capacity]]&lt;=8,"Medium","Large"))</f>
        <v>Small</v>
      </c>
      <c r="Q2119" t="str">
        <f>IF(Table1[[#This Row],[Utilization %]]&lt;0.25,"Barely Attended","Normal")</f>
        <v>Normal</v>
      </c>
      <c r="R2119" t="str">
        <f>IF(Table1[[#This Row],[Meeting duration (mins)]]&gt;90,"Long Meeting","Normal")</f>
        <v>Normal</v>
      </c>
    </row>
    <row r="2120" spans="1:18" x14ac:dyDescent="0.2">
      <c r="A2120">
        <v>2121</v>
      </c>
      <c r="B2120" s="1">
        <v>45512</v>
      </c>
      <c r="C2120" s="2" t="s">
        <v>33</v>
      </c>
      <c r="D2120" s="2" t="s">
        <v>24</v>
      </c>
      <c r="E2120" t="s">
        <v>25</v>
      </c>
      <c r="F2120">
        <v>1</v>
      </c>
      <c r="G2120" s="12">
        <v>4</v>
      </c>
      <c r="H2120">
        <v>6</v>
      </c>
      <c r="I2120" t="s">
        <v>22</v>
      </c>
      <c r="J2120" t="s">
        <v>30</v>
      </c>
      <c r="K2120" s="4">
        <f>(Table1[[#This Row],[EndTime]]-Table1[[#This Row],[StartTime]])*1440</f>
        <v>60.000000000000107</v>
      </c>
      <c r="L2120" s="5">
        <f>Table1[[#This Row],[Attendees]]/Table1[[#This Row],[Capacity]]</f>
        <v>1.5</v>
      </c>
      <c r="M2120">
        <f>IF(Table1[[#This Row],[Attendees]]&gt;Table1[[#This Row],[Capacity]],1,0)</f>
        <v>1</v>
      </c>
      <c r="N2120" t="str">
        <f>TEXT(Table1[[#This Row],[Date]],"ddd")</f>
        <v>Thu</v>
      </c>
      <c r="O2120" t="str">
        <f>TEXT(Table1[[#This Row],[Date]],"mmm")</f>
        <v>Aug</v>
      </c>
      <c r="P2120" t="str">
        <f>IF(Table1[[#This Row],[Capacity]]&lt;=4,"Small",IF(Table1[[#This Row],[Capacity]]&lt;=8,"Medium","Large"))</f>
        <v>Small</v>
      </c>
      <c r="Q2120" t="str">
        <f>IF(Table1[[#This Row],[Utilization %]]&lt;0.25,"Barely Attended","Normal")</f>
        <v>Normal</v>
      </c>
      <c r="R2120" t="str">
        <f>IF(Table1[[#This Row],[Meeting duration (mins)]]&gt;90,"Long Meeting","Normal")</f>
        <v>Normal</v>
      </c>
    </row>
    <row r="2121" spans="1:18" x14ac:dyDescent="0.2">
      <c r="A2121">
        <v>2122</v>
      </c>
      <c r="B2121" s="1">
        <v>45406</v>
      </c>
      <c r="C2121" s="2" t="s">
        <v>26</v>
      </c>
      <c r="D2121" s="2" t="s">
        <v>31</v>
      </c>
      <c r="E2121" t="s">
        <v>38</v>
      </c>
      <c r="F2121">
        <v>3</v>
      </c>
      <c r="G2121" s="12">
        <v>16</v>
      </c>
      <c r="H2121">
        <v>17</v>
      </c>
      <c r="I2121" t="s">
        <v>39</v>
      </c>
      <c r="J2121" t="s">
        <v>28</v>
      </c>
      <c r="K2121" s="4">
        <f>(Table1[[#This Row],[EndTime]]-Table1[[#This Row],[StartTime]])*1440</f>
        <v>90</v>
      </c>
      <c r="L2121" s="5">
        <f>Table1[[#This Row],[Attendees]]/Table1[[#This Row],[Capacity]]</f>
        <v>1.0625</v>
      </c>
      <c r="M2121">
        <f>IF(Table1[[#This Row],[Attendees]]&gt;Table1[[#This Row],[Capacity]],1,0)</f>
        <v>1</v>
      </c>
      <c r="N2121" t="str">
        <f>TEXT(Table1[[#This Row],[Date]],"ddd")</f>
        <v>Wed</v>
      </c>
      <c r="O2121" t="str">
        <f>TEXT(Table1[[#This Row],[Date]],"mmm")</f>
        <v>Apr</v>
      </c>
      <c r="P2121" t="str">
        <f>IF(Table1[[#This Row],[Capacity]]&lt;=4,"Small",IF(Table1[[#This Row],[Capacity]]&lt;=8,"Medium","Large"))</f>
        <v>Large</v>
      </c>
      <c r="Q2121" t="str">
        <f>IF(Table1[[#This Row],[Utilization %]]&lt;0.25,"Barely Attended","Normal")</f>
        <v>Normal</v>
      </c>
      <c r="R2121" t="str">
        <f>IF(Table1[[#This Row],[Meeting duration (mins)]]&gt;90,"Long Meeting","Normal")</f>
        <v>Normal</v>
      </c>
    </row>
    <row r="2122" spans="1:18" x14ac:dyDescent="0.2">
      <c r="A2122">
        <v>2123</v>
      </c>
      <c r="B2122" s="1">
        <v>45421</v>
      </c>
      <c r="C2122" s="2" t="s">
        <v>44</v>
      </c>
      <c r="D2122" s="2" t="s">
        <v>29</v>
      </c>
      <c r="E2122" t="s">
        <v>35</v>
      </c>
      <c r="F2122">
        <v>2</v>
      </c>
      <c r="G2122" s="12">
        <v>10</v>
      </c>
      <c r="H2122">
        <v>8</v>
      </c>
      <c r="I2122" t="s">
        <v>13</v>
      </c>
      <c r="J2122" t="s">
        <v>40</v>
      </c>
      <c r="K2122" s="4">
        <f>(Table1[[#This Row],[EndTime]]-Table1[[#This Row],[StartTime]])*1440</f>
        <v>60.000000000000028</v>
      </c>
      <c r="L2122" s="5">
        <f>Table1[[#This Row],[Attendees]]/Table1[[#This Row],[Capacity]]</f>
        <v>0.8</v>
      </c>
      <c r="M2122">
        <f>IF(Table1[[#This Row],[Attendees]]&gt;Table1[[#This Row],[Capacity]],1,0)</f>
        <v>0</v>
      </c>
      <c r="N2122" t="str">
        <f>TEXT(Table1[[#This Row],[Date]],"ddd")</f>
        <v>Thu</v>
      </c>
      <c r="O2122" t="str">
        <f>TEXT(Table1[[#This Row],[Date]],"mmm")</f>
        <v>May</v>
      </c>
      <c r="P2122" t="str">
        <f>IF(Table1[[#This Row],[Capacity]]&lt;=4,"Small",IF(Table1[[#This Row],[Capacity]]&lt;=8,"Medium","Large"))</f>
        <v>Large</v>
      </c>
      <c r="Q2122" t="str">
        <f>IF(Table1[[#This Row],[Utilization %]]&lt;0.25,"Barely Attended","Normal")</f>
        <v>Normal</v>
      </c>
      <c r="R2122" t="str">
        <f>IF(Table1[[#This Row],[Meeting duration (mins)]]&gt;90,"Long Meeting","Normal")</f>
        <v>Normal</v>
      </c>
    </row>
    <row r="2123" spans="1:18" x14ac:dyDescent="0.2">
      <c r="A2123">
        <v>2124</v>
      </c>
      <c r="B2123" s="1">
        <v>45407</v>
      </c>
      <c r="C2123" s="2" t="s">
        <v>31</v>
      </c>
      <c r="D2123" s="2" t="s">
        <v>50</v>
      </c>
      <c r="E2123" t="s">
        <v>12</v>
      </c>
      <c r="F2123">
        <v>2</v>
      </c>
      <c r="G2123" s="12">
        <v>8</v>
      </c>
      <c r="H2123">
        <v>3</v>
      </c>
      <c r="I2123" t="s">
        <v>17</v>
      </c>
      <c r="J2123" t="s">
        <v>30</v>
      </c>
      <c r="K2123" s="4">
        <f>(Table1[[#This Row],[EndTime]]-Table1[[#This Row],[StartTime]])*1440</f>
        <v>120.00000000000006</v>
      </c>
      <c r="L2123" s="5">
        <f>Table1[[#This Row],[Attendees]]/Table1[[#This Row],[Capacity]]</f>
        <v>0.375</v>
      </c>
      <c r="M2123">
        <f>IF(Table1[[#This Row],[Attendees]]&gt;Table1[[#This Row],[Capacity]],1,0)</f>
        <v>0</v>
      </c>
      <c r="N2123" t="str">
        <f>TEXT(Table1[[#This Row],[Date]],"ddd")</f>
        <v>Thu</v>
      </c>
      <c r="O2123" t="str">
        <f>TEXT(Table1[[#This Row],[Date]],"mmm")</f>
        <v>Apr</v>
      </c>
      <c r="P2123" t="str">
        <f>IF(Table1[[#This Row],[Capacity]]&lt;=4,"Small",IF(Table1[[#This Row],[Capacity]]&lt;=8,"Medium","Large"))</f>
        <v>Medium</v>
      </c>
      <c r="Q2123" t="str">
        <f>IF(Table1[[#This Row],[Utilization %]]&lt;0.25,"Barely Attended","Normal")</f>
        <v>Normal</v>
      </c>
      <c r="R2123" t="str">
        <f>IF(Table1[[#This Row],[Meeting duration (mins)]]&gt;90,"Long Meeting","Normal")</f>
        <v>Long Meeting</v>
      </c>
    </row>
    <row r="2124" spans="1:18" x14ac:dyDescent="0.2">
      <c r="A2124">
        <v>2125</v>
      </c>
      <c r="B2124" s="1">
        <v>45607</v>
      </c>
      <c r="C2124" s="2" t="s">
        <v>43</v>
      </c>
      <c r="D2124" s="2" t="s">
        <v>29</v>
      </c>
      <c r="E2124" t="s">
        <v>35</v>
      </c>
      <c r="F2124">
        <v>2</v>
      </c>
      <c r="G2124" s="12">
        <v>10</v>
      </c>
      <c r="H2124">
        <v>5</v>
      </c>
      <c r="I2124" t="s">
        <v>41</v>
      </c>
      <c r="J2124" t="s">
        <v>40</v>
      </c>
      <c r="K2124" s="4">
        <f>(Table1[[#This Row],[EndTime]]-Table1[[#This Row],[StartTime]])*1440</f>
        <v>119.99999999999997</v>
      </c>
      <c r="L2124" s="5">
        <f>Table1[[#This Row],[Attendees]]/Table1[[#This Row],[Capacity]]</f>
        <v>0.5</v>
      </c>
      <c r="M2124">
        <f>IF(Table1[[#This Row],[Attendees]]&gt;Table1[[#This Row],[Capacity]],1,0)</f>
        <v>0</v>
      </c>
      <c r="N2124" t="str">
        <f>TEXT(Table1[[#This Row],[Date]],"ddd")</f>
        <v>Mon</v>
      </c>
      <c r="O2124" t="str">
        <f>TEXT(Table1[[#This Row],[Date]],"mmm")</f>
        <v>Nov</v>
      </c>
      <c r="P2124" t="str">
        <f>IF(Table1[[#This Row],[Capacity]]&lt;=4,"Small",IF(Table1[[#This Row],[Capacity]]&lt;=8,"Medium","Large"))</f>
        <v>Large</v>
      </c>
      <c r="Q2124" t="str">
        <f>IF(Table1[[#This Row],[Utilization %]]&lt;0.25,"Barely Attended","Normal")</f>
        <v>Normal</v>
      </c>
      <c r="R2124" t="str">
        <f>IF(Table1[[#This Row],[Meeting duration (mins)]]&gt;90,"Long Meeting","Normal")</f>
        <v>Long Meeting</v>
      </c>
    </row>
    <row r="2125" spans="1:18" x14ac:dyDescent="0.2">
      <c r="A2125">
        <v>2126</v>
      </c>
      <c r="B2125" s="1">
        <v>45469</v>
      </c>
      <c r="C2125" s="2" t="s">
        <v>44</v>
      </c>
      <c r="D2125" s="2" t="s">
        <v>32</v>
      </c>
      <c r="E2125" t="s">
        <v>21</v>
      </c>
      <c r="F2125">
        <v>1</v>
      </c>
      <c r="G2125" s="12">
        <v>6</v>
      </c>
      <c r="H2125">
        <v>3</v>
      </c>
      <c r="I2125" t="s">
        <v>42</v>
      </c>
      <c r="J2125" t="s">
        <v>30</v>
      </c>
      <c r="K2125" s="4">
        <f>(Table1[[#This Row],[EndTime]]-Table1[[#This Row],[StartTime]])*1440</f>
        <v>119.99999999999997</v>
      </c>
      <c r="L2125" s="5">
        <f>Table1[[#This Row],[Attendees]]/Table1[[#This Row],[Capacity]]</f>
        <v>0.5</v>
      </c>
      <c r="M2125">
        <f>IF(Table1[[#This Row],[Attendees]]&gt;Table1[[#This Row],[Capacity]],1,0)</f>
        <v>0</v>
      </c>
      <c r="N2125" t="str">
        <f>TEXT(Table1[[#This Row],[Date]],"ddd")</f>
        <v>Wed</v>
      </c>
      <c r="O2125" t="str">
        <f>TEXT(Table1[[#This Row],[Date]],"mmm")</f>
        <v>Jun</v>
      </c>
      <c r="P2125" t="str">
        <f>IF(Table1[[#This Row],[Capacity]]&lt;=4,"Small",IF(Table1[[#This Row],[Capacity]]&lt;=8,"Medium","Large"))</f>
        <v>Medium</v>
      </c>
      <c r="Q2125" t="str">
        <f>IF(Table1[[#This Row],[Utilization %]]&lt;0.25,"Barely Attended","Normal")</f>
        <v>Normal</v>
      </c>
      <c r="R2125" t="str">
        <f>IF(Table1[[#This Row],[Meeting duration (mins)]]&gt;90,"Long Meeting","Normal")</f>
        <v>Long Meeting</v>
      </c>
    </row>
    <row r="2126" spans="1:18" x14ac:dyDescent="0.2">
      <c r="A2126">
        <v>2127</v>
      </c>
      <c r="B2126" s="1">
        <v>45603</v>
      </c>
      <c r="C2126" s="2" t="s">
        <v>33</v>
      </c>
      <c r="D2126" s="2" t="s">
        <v>31</v>
      </c>
      <c r="E2126" t="s">
        <v>25</v>
      </c>
      <c r="F2126">
        <v>1</v>
      </c>
      <c r="G2126" s="12">
        <v>4</v>
      </c>
      <c r="H2126">
        <v>1</v>
      </c>
      <c r="I2126" t="s">
        <v>17</v>
      </c>
      <c r="J2126" t="s">
        <v>40</v>
      </c>
      <c r="K2126" s="4">
        <f>(Table1[[#This Row],[EndTime]]-Table1[[#This Row],[StartTime]])*1440</f>
        <v>30.000000000000053</v>
      </c>
      <c r="L2126" s="5">
        <f>Table1[[#This Row],[Attendees]]/Table1[[#This Row],[Capacity]]</f>
        <v>0.25</v>
      </c>
      <c r="M2126">
        <f>IF(Table1[[#This Row],[Attendees]]&gt;Table1[[#This Row],[Capacity]],1,0)</f>
        <v>0</v>
      </c>
      <c r="N2126" t="str">
        <f>TEXT(Table1[[#This Row],[Date]],"ddd")</f>
        <v>Thu</v>
      </c>
      <c r="O2126" t="str">
        <f>TEXT(Table1[[#This Row],[Date]],"mmm")</f>
        <v>Nov</v>
      </c>
      <c r="P2126" t="str">
        <f>IF(Table1[[#This Row],[Capacity]]&lt;=4,"Small",IF(Table1[[#This Row],[Capacity]]&lt;=8,"Medium","Large"))</f>
        <v>Small</v>
      </c>
      <c r="Q2126" t="str">
        <f>IF(Table1[[#This Row],[Utilization %]]&lt;0.25,"Barely Attended","Normal")</f>
        <v>Normal</v>
      </c>
      <c r="R2126" t="str">
        <f>IF(Table1[[#This Row],[Meeting duration (mins)]]&gt;90,"Long Meeting","Normal")</f>
        <v>Normal</v>
      </c>
    </row>
    <row r="2127" spans="1:18" x14ac:dyDescent="0.2">
      <c r="A2127">
        <v>2128</v>
      </c>
      <c r="B2127" s="1">
        <v>45354</v>
      </c>
      <c r="C2127" s="2" t="s">
        <v>10</v>
      </c>
      <c r="D2127" s="2" t="s">
        <v>26</v>
      </c>
      <c r="E2127" t="s">
        <v>35</v>
      </c>
      <c r="F2127">
        <v>2</v>
      </c>
      <c r="G2127" s="12">
        <v>10</v>
      </c>
      <c r="H2127">
        <v>12</v>
      </c>
      <c r="I2127" t="s">
        <v>41</v>
      </c>
      <c r="J2127" t="s">
        <v>28</v>
      </c>
      <c r="K2127" s="4">
        <f>(Table1[[#This Row],[EndTime]]-Table1[[#This Row],[StartTime]])*1440</f>
        <v>59.999999999999943</v>
      </c>
      <c r="L2127" s="5">
        <f>Table1[[#This Row],[Attendees]]/Table1[[#This Row],[Capacity]]</f>
        <v>1.2</v>
      </c>
      <c r="M2127">
        <f>IF(Table1[[#This Row],[Attendees]]&gt;Table1[[#This Row],[Capacity]],1,0)</f>
        <v>1</v>
      </c>
      <c r="N2127" t="str">
        <f>TEXT(Table1[[#This Row],[Date]],"ddd")</f>
        <v>Sun</v>
      </c>
      <c r="O2127" t="str">
        <f>TEXT(Table1[[#This Row],[Date]],"mmm")</f>
        <v>Mar</v>
      </c>
      <c r="P2127" t="str">
        <f>IF(Table1[[#This Row],[Capacity]]&lt;=4,"Small",IF(Table1[[#This Row],[Capacity]]&lt;=8,"Medium","Large"))</f>
        <v>Large</v>
      </c>
      <c r="Q2127" t="str">
        <f>IF(Table1[[#This Row],[Utilization %]]&lt;0.25,"Barely Attended","Normal")</f>
        <v>Normal</v>
      </c>
      <c r="R2127" t="str">
        <f>IF(Table1[[#This Row],[Meeting duration (mins)]]&gt;90,"Long Meeting","Normal")</f>
        <v>Normal</v>
      </c>
    </row>
    <row r="2128" spans="1:18" x14ac:dyDescent="0.2">
      <c r="A2128">
        <v>2129</v>
      </c>
      <c r="B2128" s="1">
        <v>45374</v>
      </c>
      <c r="C2128" s="2" t="s">
        <v>31</v>
      </c>
      <c r="D2128" s="2" t="s">
        <v>48</v>
      </c>
      <c r="E2128" t="s">
        <v>38</v>
      </c>
      <c r="F2128">
        <v>3</v>
      </c>
      <c r="G2128" s="12">
        <v>16</v>
      </c>
      <c r="H2128">
        <v>14</v>
      </c>
      <c r="I2128" t="s">
        <v>42</v>
      </c>
      <c r="J2128" t="s">
        <v>28</v>
      </c>
      <c r="K2128" s="4">
        <f>(Table1[[#This Row],[EndTime]]-Table1[[#This Row],[StartTime]])*1440</f>
        <v>90</v>
      </c>
      <c r="L2128" s="5">
        <f>Table1[[#This Row],[Attendees]]/Table1[[#This Row],[Capacity]]</f>
        <v>0.875</v>
      </c>
      <c r="M2128">
        <f>IF(Table1[[#This Row],[Attendees]]&gt;Table1[[#This Row],[Capacity]],1,0)</f>
        <v>0</v>
      </c>
      <c r="N2128" t="str">
        <f>TEXT(Table1[[#This Row],[Date]],"ddd")</f>
        <v>Sat</v>
      </c>
      <c r="O2128" t="str">
        <f>TEXT(Table1[[#This Row],[Date]],"mmm")</f>
        <v>Mar</v>
      </c>
      <c r="P2128" t="str">
        <f>IF(Table1[[#This Row],[Capacity]]&lt;=4,"Small",IF(Table1[[#This Row],[Capacity]]&lt;=8,"Medium","Large"))</f>
        <v>Large</v>
      </c>
      <c r="Q2128" t="str">
        <f>IF(Table1[[#This Row],[Utilization %]]&lt;0.25,"Barely Attended","Normal")</f>
        <v>Normal</v>
      </c>
      <c r="R2128" t="str">
        <f>IF(Table1[[#This Row],[Meeting duration (mins)]]&gt;90,"Long Meeting","Normal")</f>
        <v>Normal</v>
      </c>
    </row>
    <row r="2129" spans="1:18" x14ac:dyDescent="0.2">
      <c r="A2129">
        <v>2130</v>
      </c>
      <c r="B2129" s="1">
        <v>45315</v>
      </c>
      <c r="C2129" s="2" t="s">
        <v>33</v>
      </c>
      <c r="D2129" s="2" t="s">
        <v>24</v>
      </c>
      <c r="E2129" t="s">
        <v>12</v>
      </c>
      <c r="F2129">
        <v>2</v>
      </c>
      <c r="G2129" s="12">
        <v>8</v>
      </c>
      <c r="H2129">
        <v>11</v>
      </c>
      <c r="I2129" t="s">
        <v>22</v>
      </c>
      <c r="J2129" t="s">
        <v>23</v>
      </c>
      <c r="K2129" s="4">
        <f>(Table1[[#This Row],[EndTime]]-Table1[[#This Row],[StartTime]])*1440</f>
        <v>60.000000000000107</v>
      </c>
      <c r="L2129" s="5">
        <f>Table1[[#This Row],[Attendees]]/Table1[[#This Row],[Capacity]]</f>
        <v>1.375</v>
      </c>
      <c r="M2129">
        <f>IF(Table1[[#This Row],[Attendees]]&gt;Table1[[#This Row],[Capacity]],1,0)</f>
        <v>1</v>
      </c>
      <c r="N2129" t="str">
        <f>TEXT(Table1[[#This Row],[Date]],"ddd")</f>
        <v>Wed</v>
      </c>
      <c r="O2129" t="str">
        <f>TEXT(Table1[[#This Row],[Date]],"mmm")</f>
        <v>Jan</v>
      </c>
      <c r="P2129" t="str">
        <f>IF(Table1[[#This Row],[Capacity]]&lt;=4,"Small",IF(Table1[[#This Row],[Capacity]]&lt;=8,"Medium","Large"))</f>
        <v>Medium</v>
      </c>
      <c r="Q2129" t="str">
        <f>IF(Table1[[#This Row],[Utilization %]]&lt;0.25,"Barely Attended","Normal")</f>
        <v>Normal</v>
      </c>
      <c r="R2129" t="str">
        <f>IF(Table1[[#This Row],[Meeting duration (mins)]]&gt;90,"Long Meeting","Normal")</f>
        <v>Normal</v>
      </c>
    </row>
    <row r="2130" spans="1:18" x14ac:dyDescent="0.2">
      <c r="A2130">
        <v>2131</v>
      </c>
      <c r="B2130" s="1">
        <v>45598</v>
      </c>
      <c r="C2130" s="2" t="s">
        <v>11</v>
      </c>
      <c r="D2130" s="2" t="s">
        <v>33</v>
      </c>
      <c r="E2130" t="s">
        <v>35</v>
      </c>
      <c r="F2130">
        <v>2</v>
      </c>
      <c r="G2130" s="12">
        <v>10</v>
      </c>
      <c r="H2130">
        <v>7</v>
      </c>
      <c r="I2130" t="s">
        <v>39</v>
      </c>
      <c r="J2130" t="s">
        <v>28</v>
      </c>
      <c r="K2130" s="4">
        <f>(Table1[[#This Row],[EndTime]]-Table1[[#This Row],[StartTime]])*1440</f>
        <v>29.999999999999893</v>
      </c>
      <c r="L2130" s="5">
        <f>Table1[[#This Row],[Attendees]]/Table1[[#This Row],[Capacity]]</f>
        <v>0.7</v>
      </c>
      <c r="M2130">
        <f>IF(Table1[[#This Row],[Attendees]]&gt;Table1[[#This Row],[Capacity]],1,0)</f>
        <v>0</v>
      </c>
      <c r="N2130" t="str">
        <f>TEXT(Table1[[#This Row],[Date]],"ddd")</f>
        <v>Sat</v>
      </c>
      <c r="O2130" t="str">
        <f>TEXT(Table1[[#This Row],[Date]],"mmm")</f>
        <v>Nov</v>
      </c>
      <c r="P2130" t="str">
        <f>IF(Table1[[#This Row],[Capacity]]&lt;=4,"Small",IF(Table1[[#This Row],[Capacity]]&lt;=8,"Medium","Large"))</f>
        <v>Large</v>
      </c>
      <c r="Q2130" t="str">
        <f>IF(Table1[[#This Row],[Utilization %]]&lt;0.25,"Barely Attended","Normal")</f>
        <v>Normal</v>
      </c>
      <c r="R2130" t="str">
        <f>IF(Table1[[#This Row],[Meeting duration (mins)]]&gt;90,"Long Meeting","Normal")</f>
        <v>Normal</v>
      </c>
    </row>
    <row r="2131" spans="1:18" x14ac:dyDescent="0.2">
      <c r="A2131">
        <v>2132</v>
      </c>
      <c r="B2131" s="1">
        <v>45555</v>
      </c>
      <c r="C2131" s="2" t="s">
        <v>47</v>
      </c>
      <c r="D2131" s="2" t="s">
        <v>43</v>
      </c>
      <c r="E2131" t="s">
        <v>49</v>
      </c>
      <c r="F2131">
        <v>3</v>
      </c>
      <c r="G2131" s="12">
        <v>12</v>
      </c>
      <c r="H2131">
        <v>5</v>
      </c>
      <c r="I2131" t="s">
        <v>27</v>
      </c>
      <c r="J2131" t="s">
        <v>14</v>
      </c>
      <c r="K2131" s="4">
        <f>(Table1[[#This Row],[EndTime]]-Table1[[#This Row],[StartTime]])*1440</f>
        <v>90</v>
      </c>
      <c r="L2131" s="5">
        <f>Table1[[#This Row],[Attendees]]/Table1[[#This Row],[Capacity]]</f>
        <v>0.41666666666666669</v>
      </c>
      <c r="M2131">
        <f>IF(Table1[[#This Row],[Attendees]]&gt;Table1[[#This Row],[Capacity]],1,0)</f>
        <v>0</v>
      </c>
      <c r="N2131" t="str">
        <f>TEXT(Table1[[#This Row],[Date]],"ddd")</f>
        <v>Fri</v>
      </c>
      <c r="O2131" t="str">
        <f>TEXT(Table1[[#This Row],[Date]],"mmm")</f>
        <v>Sep</v>
      </c>
      <c r="P2131" t="str">
        <f>IF(Table1[[#This Row],[Capacity]]&lt;=4,"Small",IF(Table1[[#This Row],[Capacity]]&lt;=8,"Medium","Large"))</f>
        <v>Large</v>
      </c>
      <c r="Q2131" t="str">
        <f>IF(Table1[[#This Row],[Utilization %]]&lt;0.25,"Barely Attended","Normal")</f>
        <v>Normal</v>
      </c>
      <c r="R2131" t="str">
        <f>IF(Table1[[#This Row],[Meeting duration (mins)]]&gt;90,"Long Meeting","Normal")</f>
        <v>Normal</v>
      </c>
    </row>
    <row r="2132" spans="1:18" x14ac:dyDescent="0.2">
      <c r="A2132">
        <v>2133</v>
      </c>
      <c r="B2132" s="1">
        <v>45346</v>
      </c>
      <c r="C2132" s="2" t="s">
        <v>15</v>
      </c>
      <c r="D2132" s="2" t="s">
        <v>16</v>
      </c>
      <c r="E2132" t="s">
        <v>21</v>
      </c>
      <c r="F2132">
        <v>1</v>
      </c>
      <c r="G2132" s="12">
        <v>6</v>
      </c>
      <c r="H2132">
        <v>9</v>
      </c>
      <c r="I2132" t="s">
        <v>39</v>
      </c>
      <c r="J2132" t="s">
        <v>23</v>
      </c>
      <c r="K2132" s="4">
        <f>(Table1[[#This Row],[EndTime]]-Table1[[#This Row],[StartTime]])*1440</f>
        <v>119.99999999999997</v>
      </c>
      <c r="L2132" s="5">
        <f>Table1[[#This Row],[Attendees]]/Table1[[#This Row],[Capacity]]</f>
        <v>1.5</v>
      </c>
      <c r="M2132">
        <f>IF(Table1[[#This Row],[Attendees]]&gt;Table1[[#This Row],[Capacity]],1,0)</f>
        <v>1</v>
      </c>
      <c r="N2132" t="str">
        <f>TEXT(Table1[[#This Row],[Date]],"ddd")</f>
        <v>Sat</v>
      </c>
      <c r="O2132" t="str">
        <f>TEXT(Table1[[#This Row],[Date]],"mmm")</f>
        <v>Feb</v>
      </c>
      <c r="P2132" t="str">
        <f>IF(Table1[[#This Row],[Capacity]]&lt;=4,"Small",IF(Table1[[#This Row],[Capacity]]&lt;=8,"Medium","Large"))</f>
        <v>Medium</v>
      </c>
      <c r="Q2132" t="str">
        <f>IF(Table1[[#This Row],[Utilization %]]&lt;0.25,"Barely Attended","Normal")</f>
        <v>Normal</v>
      </c>
      <c r="R2132" t="str">
        <f>IF(Table1[[#This Row],[Meeting duration (mins)]]&gt;90,"Long Meeting","Normal")</f>
        <v>Long Meeting</v>
      </c>
    </row>
    <row r="2133" spans="1:18" x14ac:dyDescent="0.2">
      <c r="A2133">
        <v>2134</v>
      </c>
      <c r="B2133" s="1">
        <v>45554</v>
      </c>
      <c r="C2133" s="2" t="s">
        <v>37</v>
      </c>
      <c r="D2133" s="2" t="s">
        <v>10</v>
      </c>
      <c r="E2133" t="s">
        <v>49</v>
      </c>
      <c r="F2133">
        <v>3</v>
      </c>
      <c r="G2133" s="12">
        <v>12</v>
      </c>
      <c r="H2133">
        <v>15</v>
      </c>
      <c r="I2133" t="s">
        <v>27</v>
      </c>
      <c r="J2133" t="s">
        <v>23</v>
      </c>
      <c r="K2133" s="4">
        <f>(Table1[[#This Row],[EndTime]]-Table1[[#This Row],[StartTime]])*1440</f>
        <v>90</v>
      </c>
      <c r="L2133" s="5">
        <f>Table1[[#This Row],[Attendees]]/Table1[[#This Row],[Capacity]]</f>
        <v>1.25</v>
      </c>
      <c r="M2133">
        <f>IF(Table1[[#This Row],[Attendees]]&gt;Table1[[#This Row],[Capacity]],1,0)</f>
        <v>1</v>
      </c>
      <c r="N2133" t="str">
        <f>TEXT(Table1[[#This Row],[Date]],"ddd")</f>
        <v>Thu</v>
      </c>
      <c r="O2133" t="str">
        <f>TEXT(Table1[[#This Row],[Date]],"mmm")</f>
        <v>Sep</v>
      </c>
      <c r="P2133" t="str">
        <f>IF(Table1[[#This Row],[Capacity]]&lt;=4,"Small",IF(Table1[[#This Row],[Capacity]]&lt;=8,"Medium","Large"))</f>
        <v>Large</v>
      </c>
      <c r="Q2133" t="str">
        <f>IF(Table1[[#This Row],[Utilization %]]&lt;0.25,"Barely Attended","Normal")</f>
        <v>Normal</v>
      </c>
      <c r="R2133" t="str">
        <f>IF(Table1[[#This Row],[Meeting duration (mins)]]&gt;90,"Long Meeting","Normal")</f>
        <v>Normal</v>
      </c>
    </row>
    <row r="2134" spans="1:18" x14ac:dyDescent="0.2">
      <c r="A2134">
        <v>2135</v>
      </c>
      <c r="B2134" s="1">
        <v>45534</v>
      </c>
      <c r="C2134" s="2" t="s">
        <v>36</v>
      </c>
      <c r="D2134" s="2" t="s">
        <v>37</v>
      </c>
      <c r="E2134" t="s">
        <v>21</v>
      </c>
      <c r="F2134">
        <v>1</v>
      </c>
      <c r="G2134" s="12">
        <v>6</v>
      </c>
      <c r="H2134">
        <v>8</v>
      </c>
      <c r="I2134" t="s">
        <v>39</v>
      </c>
      <c r="J2134" t="s">
        <v>18</v>
      </c>
      <c r="K2134" s="4">
        <f>(Table1[[#This Row],[EndTime]]-Table1[[#This Row],[StartTime]])*1440</f>
        <v>120.00000000000006</v>
      </c>
      <c r="L2134" s="5">
        <f>Table1[[#This Row],[Attendees]]/Table1[[#This Row],[Capacity]]</f>
        <v>1.3333333333333333</v>
      </c>
      <c r="M2134">
        <f>IF(Table1[[#This Row],[Attendees]]&gt;Table1[[#This Row],[Capacity]],1,0)</f>
        <v>1</v>
      </c>
      <c r="N2134" t="str">
        <f>TEXT(Table1[[#This Row],[Date]],"ddd")</f>
        <v>Fri</v>
      </c>
      <c r="O2134" t="str">
        <f>TEXT(Table1[[#This Row],[Date]],"mmm")</f>
        <v>Aug</v>
      </c>
      <c r="P2134" t="str">
        <f>IF(Table1[[#This Row],[Capacity]]&lt;=4,"Small",IF(Table1[[#This Row],[Capacity]]&lt;=8,"Medium","Large"))</f>
        <v>Medium</v>
      </c>
      <c r="Q2134" t="str">
        <f>IF(Table1[[#This Row],[Utilization %]]&lt;0.25,"Barely Attended","Normal")</f>
        <v>Normal</v>
      </c>
      <c r="R2134" t="str">
        <f>IF(Table1[[#This Row],[Meeting duration (mins)]]&gt;90,"Long Meeting","Normal")</f>
        <v>Long Meeting</v>
      </c>
    </row>
    <row r="2135" spans="1:18" x14ac:dyDescent="0.2">
      <c r="A2135">
        <v>2136</v>
      </c>
      <c r="B2135" s="1">
        <v>45570</v>
      </c>
      <c r="C2135" s="2" t="s">
        <v>31</v>
      </c>
      <c r="D2135" s="2" t="s">
        <v>48</v>
      </c>
      <c r="E2135" t="s">
        <v>38</v>
      </c>
      <c r="F2135">
        <v>3</v>
      </c>
      <c r="G2135" s="12">
        <v>16</v>
      </c>
      <c r="H2135">
        <v>11</v>
      </c>
      <c r="I2135" t="s">
        <v>27</v>
      </c>
      <c r="J2135" t="s">
        <v>28</v>
      </c>
      <c r="K2135" s="4">
        <f>(Table1[[#This Row],[EndTime]]-Table1[[#This Row],[StartTime]])*1440</f>
        <v>90</v>
      </c>
      <c r="L2135" s="5">
        <f>Table1[[#This Row],[Attendees]]/Table1[[#This Row],[Capacity]]</f>
        <v>0.6875</v>
      </c>
      <c r="M2135">
        <f>IF(Table1[[#This Row],[Attendees]]&gt;Table1[[#This Row],[Capacity]],1,0)</f>
        <v>0</v>
      </c>
      <c r="N2135" t="str">
        <f>TEXT(Table1[[#This Row],[Date]],"ddd")</f>
        <v>Sat</v>
      </c>
      <c r="O2135" t="str">
        <f>TEXT(Table1[[#This Row],[Date]],"mmm")</f>
        <v>Oct</v>
      </c>
      <c r="P2135" t="str">
        <f>IF(Table1[[#This Row],[Capacity]]&lt;=4,"Small",IF(Table1[[#This Row],[Capacity]]&lt;=8,"Medium","Large"))</f>
        <v>Large</v>
      </c>
      <c r="Q2135" t="str">
        <f>IF(Table1[[#This Row],[Utilization %]]&lt;0.25,"Barely Attended","Normal")</f>
        <v>Normal</v>
      </c>
      <c r="R2135" t="str">
        <f>IF(Table1[[#This Row],[Meeting duration (mins)]]&gt;90,"Long Meeting","Normal")</f>
        <v>Normal</v>
      </c>
    </row>
    <row r="2136" spans="1:18" x14ac:dyDescent="0.2">
      <c r="A2136">
        <v>2137</v>
      </c>
      <c r="B2136" s="1">
        <v>45361</v>
      </c>
      <c r="C2136" s="2" t="s">
        <v>19</v>
      </c>
      <c r="D2136" s="2" t="s">
        <v>43</v>
      </c>
      <c r="E2136" t="s">
        <v>38</v>
      </c>
      <c r="F2136">
        <v>3</v>
      </c>
      <c r="G2136" s="12">
        <v>16</v>
      </c>
      <c r="H2136">
        <v>1</v>
      </c>
      <c r="I2136" t="s">
        <v>22</v>
      </c>
      <c r="J2136" t="s">
        <v>18</v>
      </c>
      <c r="K2136" s="4">
        <f>(Table1[[#This Row],[EndTime]]-Table1[[#This Row],[StartTime]])*1440</f>
        <v>120.00000000000006</v>
      </c>
      <c r="L2136" s="5">
        <f>Table1[[#This Row],[Attendees]]/Table1[[#This Row],[Capacity]]</f>
        <v>6.25E-2</v>
      </c>
      <c r="M2136">
        <f>IF(Table1[[#This Row],[Attendees]]&gt;Table1[[#This Row],[Capacity]],1,0)</f>
        <v>0</v>
      </c>
      <c r="N2136" t="str">
        <f>TEXT(Table1[[#This Row],[Date]],"ddd")</f>
        <v>Sun</v>
      </c>
      <c r="O2136" t="str">
        <f>TEXT(Table1[[#This Row],[Date]],"mmm")</f>
        <v>Mar</v>
      </c>
      <c r="P2136" t="str">
        <f>IF(Table1[[#This Row],[Capacity]]&lt;=4,"Small",IF(Table1[[#This Row],[Capacity]]&lt;=8,"Medium","Large"))</f>
        <v>Large</v>
      </c>
      <c r="Q2136" t="str">
        <f>IF(Table1[[#This Row],[Utilization %]]&lt;0.25,"Barely Attended","Normal")</f>
        <v>Barely Attended</v>
      </c>
      <c r="R2136" t="str">
        <f>IF(Table1[[#This Row],[Meeting duration (mins)]]&gt;90,"Long Meeting","Normal")</f>
        <v>Long Meeting</v>
      </c>
    </row>
    <row r="2137" spans="1:18" x14ac:dyDescent="0.2">
      <c r="A2137">
        <v>2138</v>
      </c>
      <c r="B2137" s="1">
        <v>45421</v>
      </c>
      <c r="C2137" s="2" t="s">
        <v>20</v>
      </c>
      <c r="D2137" s="2" t="s">
        <v>43</v>
      </c>
      <c r="E2137" t="s">
        <v>38</v>
      </c>
      <c r="F2137">
        <v>3</v>
      </c>
      <c r="G2137" s="12">
        <v>16</v>
      </c>
      <c r="H2137">
        <v>1</v>
      </c>
      <c r="I2137" t="s">
        <v>13</v>
      </c>
      <c r="J2137" t="s">
        <v>18</v>
      </c>
      <c r="K2137" s="4">
        <f>(Table1[[#This Row],[EndTime]]-Table1[[#This Row],[StartTime]])*1440</f>
        <v>30.000000000000053</v>
      </c>
      <c r="L2137" s="5">
        <f>Table1[[#This Row],[Attendees]]/Table1[[#This Row],[Capacity]]</f>
        <v>6.25E-2</v>
      </c>
      <c r="M2137">
        <f>IF(Table1[[#This Row],[Attendees]]&gt;Table1[[#This Row],[Capacity]],1,0)</f>
        <v>0</v>
      </c>
      <c r="N2137" t="str">
        <f>TEXT(Table1[[#This Row],[Date]],"ddd")</f>
        <v>Thu</v>
      </c>
      <c r="O2137" t="str">
        <f>TEXT(Table1[[#This Row],[Date]],"mmm")</f>
        <v>May</v>
      </c>
      <c r="P2137" t="str">
        <f>IF(Table1[[#This Row],[Capacity]]&lt;=4,"Small",IF(Table1[[#This Row],[Capacity]]&lt;=8,"Medium","Large"))</f>
        <v>Large</v>
      </c>
      <c r="Q2137" t="str">
        <f>IF(Table1[[#This Row],[Utilization %]]&lt;0.25,"Barely Attended","Normal")</f>
        <v>Barely Attended</v>
      </c>
      <c r="R2137" t="str">
        <f>IF(Table1[[#This Row],[Meeting duration (mins)]]&gt;90,"Long Meeting","Normal")</f>
        <v>Normal</v>
      </c>
    </row>
    <row r="2138" spans="1:18" x14ac:dyDescent="0.2">
      <c r="A2138">
        <v>2139</v>
      </c>
      <c r="B2138" s="1">
        <v>45593</v>
      </c>
      <c r="C2138" s="2" t="s">
        <v>11</v>
      </c>
      <c r="D2138" s="2" t="s">
        <v>46</v>
      </c>
      <c r="E2138" t="s">
        <v>35</v>
      </c>
      <c r="F2138">
        <v>2</v>
      </c>
      <c r="G2138" s="12">
        <v>10</v>
      </c>
      <c r="H2138">
        <v>4</v>
      </c>
      <c r="I2138" t="s">
        <v>42</v>
      </c>
      <c r="J2138" t="s">
        <v>23</v>
      </c>
      <c r="K2138" s="4">
        <f>(Table1[[#This Row],[EndTime]]-Table1[[#This Row],[StartTime]])*1440</f>
        <v>119.99999999999989</v>
      </c>
      <c r="L2138" s="5">
        <f>Table1[[#This Row],[Attendees]]/Table1[[#This Row],[Capacity]]</f>
        <v>0.4</v>
      </c>
      <c r="M2138">
        <f>IF(Table1[[#This Row],[Attendees]]&gt;Table1[[#This Row],[Capacity]],1,0)</f>
        <v>0</v>
      </c>
      <c r="N2138" t="str">
        <f>TEXT(Table1[[#This Row],[Date]],"ddd")</f>
        <v>Mon</v>
      </c>
      <c r="O2138" t="str">
        <f>TEXT(Table1[[#This Row],[Date]],"mmm")</f>
        <v>Oct</v>
      </c>
      <c r="P2138" t="str">
        <f>IF(Table1[[#This Row],[Capacity]]&lt;=4,"Small",IF(Table1[[#This Row],[Capacity]]&lt;=8,"Medium","Large"))</f>
        <v>Large</v>
      </c>
      <c r="Q2138" t="str">
        <f>IF(Table1[[#This Row],[Utilization %]]&lt;0.25,"Barely Attended","Normal")</f>
        <v>Normal</v>
      </c>
      <c r="R2138" t="str">
        <f>IF(Table1[[#This Row],[Meeting duration (mins)]]&gt;90,"Long Meeting","Normal")</f>
        <v>Long Meeting</v>
      </c>
    </row>
    <row r="2139" spans="1:18" x14ac:dyDescent="0.2">
      <c r="A2139">
        <v>2140</v>
      </c>
      <c r="B2139" s="1">
        <v>45329</v>
      </c>
      <c r="C2139" s="2" t="s">
        <v>43</v>
      </c>
      <c r="D2139" s="2" t="s">
        <v>29</v>
      </c>
      <c r="E2139" t="s">
        <v>49</v>
      </c>
      <c r="F2139">
        <v>3</v>
      </c>
      <c r="G2139" s="12">
        <v>12</v>
      </c>
      <c r="H2139">
        <v>13</v>
      </c>
      <c r="I2139" t="s">
        <v>17</v>
      </c>
      <c r="J2139" t="s">
        <v>14</v>
      </c>
      <c r="K2139" s="4">
        <f>(Table1[[#This Row],[EndTime]]-Table1[[#This Row],[StartTime]])*1440</f>
        <v>119.99999999999997</v>
      </c>
      <c r="L2139" s="5">
        <f>Table1[[#This Row],[Attendees]]/Table1[[#This Row],[Capacity]]</f>
        <v>1.0833333333333333</v>
      </c>
      <c r="M2139">
        <f>IF(Table1[[#This Row],[Attendees]]&gt;Table1[[#This Row],[Capacity]],1,0)</f>
        <v>1</v>
      </c>
      <c r="N2139" t="str">
        <f>TEXT(Table1[[#This Row],[Date]],"ddd")</f>
        <v>Wed</v>
      </c>
      <c r="O2139" t="str">
        <f>TEXT(Table1[[#This Row],[Date]],"mmm")</f>
        <v>Feb</v>
      </c>
      <c r="P2139" t="str">
        <f>IF(Table1[[#This Row],[Capacity]]&lt;=4,"Small",IF(Table1[[#This Row],[Capacity]]&lt;=8,"Medium","Large"))</f>
        <v>Large</v>
      </c>
      <c r="Q2139" t="str">
        <f>IF(Table1[[#This Row],[Utilization %]]&lt;0.25,"Barely Attended","Normal")</f>
        <v>Normal</v>
      </c>
      <c r="R2139" t="str">
        <f>IF(Table1[[#This Row],[Meeting duration (mins)]]&gt;90,"Long Meeting","Normal")</f>
        <v>Long Meeting</v>
      </c>
    </row>
    <row r="2140" spans="1:18" x14ac:dyDescent="0.2">
      <c r="A2140">
        <v>2141</v>
      </c>
      <c r="B2140" s="1">
        <v>45356</v>
      </c>
      <c r="C2140" s="2" t="s">
        <v>36</v>
      </c>
      <c r="D2140" s="2" t="s">
        <v>29</v>
      </c>
      <c r="E2140" t="s">
        <v>38</v>
      </c>
      <c r="F2140">
        <v>3</v>
      </c>
      <c r="G2140" s="12">
        <v>16</v>
      </c>
      <c r="H2140">
        <v>19</v>
      </c>
      <c r="I2140" t="s">
        <v>39</v>
      </c>
      <c r="J2140" t="s">
        <v>30</v>
      </c>
      <c r="K2140" s="4">
        <f>(Table1[[#This Row],[EndTime]]-Table1[[#This Row],[StartTime]])*1440</f>
        <v>90</v>
      </c>
      <c r="L2140" s="5">
        <f>Table1[[#This Row],[Attendees]]/Table1[[#This Row],[Capacity]]</f>
        <v>1.1875</v>
      </c>
      <c r="M2140">
        <f>IF(Table1[[#This Row],[Attendees]]&gt;Table1[[#This Row],[Capacity]],1,0)</f>
        <v>1</v>
      </c>
      <c r="N2140" t="str">
        <f>TEXT(Table1[[#This Row],[Date]],"ddd")</f>
        <v>Tue</v>
      </c>
      <c r="O2140" t="str">
        <f>TEXT(Table1[[#This Row],[Date]],"mmm")</f>
        <v>Mar</v>
      </c>
      <c r="P2140" t="str">
        <f>IF(Table1[[#This Row],[Capacity]]&lt;=4,"Small",IF(Table1[[#This Row],[Capacity]]&lt;=8,"Medium","Large"))</f>
        <v>Large</v>
      </c>
      <c r="Q2140" t="str">
        <f>IF(Table1[[#This Row],[Utilization %]]&lt;0.25,"Barely Attended","Normal")</f>
        <v>Normal</v>
      </c>
      <c r="R2140" t="str">
        <f>IF(Table1[[#This Row],[Meeting duration (mins)]]&gt;90,"Long Meeting","Normal")</f>
        <v>Normal</v>
      </c>
    </row>
    <row r="2141" spans="1:18" x14ac:dyDescent="0.2">
      <c r="A2141">
        <v>2142</v>
      </c>
      <c r="B2141" s="1">
        <v>45641</v>
      </c>
      <c r="C2141" s="2" t="s">
        <v>15</v>
      </c>
      <c r="D2141" s="2" t="s">
        <v>32</v>
      </c>
      <c r="E2141" t="s">
        <v>35</v>
      </c>
      <c r="F2141">
        <v>2</v>
      </c>
      <c r="G2141" s="12">
        <v>10</v>
      </c>
      <c r="H2141">
        <v>8</v>
      </c>
      <c r="I2141" t="s">
        <v>42</v>
      </c>
      <c r="J2141" t="s">
        <v>14</v>
      </c>
      <c r="K2141" s="4">
        <f>(Table1[[#This Row],[EndTime]]-Table1[[#This Row],[StartTime]])*1440</f>
        <v>89.999999999999915</v>
      </c>
      <c r="L2141" s="5">
        <f>Table1[[#This Row],[Attendees]]/Table1[[#This Row],[Capacity]]</f>
        <v>0.8</v>
      </c>
      <c r="M2141">
        <f>IF(Table1[[#This Row],[Attendees]]&gt;Table1[[#This Row],[Capacity]],1,0)</f>
        <v>0</v>
      </c>
      <c r="N2141" t="str">
        <f>TEXT(Table1[[#This Row],[Date]],"ddd")</f>
        <v>Sun</v>
      </c>
      <c r="O2141" t="str">
        <f>TEXT(Table1[[#This Row],[Date]],"mmm")</f>
        <v>Dec</v>
      </c>
      <c r="P2141" t="str">
        <f>IF(Table1[[#This Row],[Capacity]]&lt;=4,"Small",IF(Table1[[#This Row],[Capacity]]&lt;=8,"Medium","Large"))</f>
        <v>Large</v>
      </c>
      <c r="Q2141" t="str">
        <f>IF(Table1[[#This Row],[Utilization %]]&lt;0.25,"Barely Attended","Normal")</f>
        <v>Normal</v>
      </c>
      <c r="R2141" t="str">
        <f>IF(Table1[[#This Row],[Meeting duration (mins)]]&gt;90,"Long Meeting","Normal")</f>
        <v>Normal</v>
      </c>
    </row>
    <row r="2142" spans="1:18" x14ac:dyDescent="0.2">
      <c r="A2142">
        <v>2143</v>
      </c>
      <c r="B2142" s="1">
        <v>45619</v>
      </c>
      <c r="C2142" s="2" t="s">
        <v>15</v>
      </c>
      <c r="D2142" s="2" t="s">
        <v>32</v>
      </c>
      <c r="E2142" t="s">
        <v>38</v>
      </c>
      <c r="F2142">
        <v>3</v>
      </c>
      <c r="G2142" s="12">
        <v>16</v>
      </c>
      <c r="H2142">
        <v>3</v>
      </c>
      <c r="I2142" t="s">
        <v>41</v>
      </c>
      <c r="J2142" t="s">
        <v>30</v>
      </c>
      <c r="K2142" s="4">
        <f>(Table1[[#This Row],[EndTime]]-Table1[[#This Row],[StartTime]])*1440</f>
        <v>89.999999999999915</v>
      </c>
      <c r="L2142" s="5">
        <f>Table1[[#This Row],[Attendees]]/Table1[[#This Row],[Capacity]]</f>
        <v>0.1875</v>
      </c>
      <c r="M2142">
        <f>IF(Table1[[#This Row],[Attendees]]&gt;Table1[[#This Row],[Capacity]],1,0)</f>
        <v>0</v>
      </c>
      <c r="N2142" t="str">
        <f>TEXT(Table1[[#This Row],[Date]],"ddd")</f>
        <v>Sat</v>
      </c>
      <c r="O2142" t="str">
        <f>TEXT(Table1[[#This Row],[Date]],"mmm")</f>
        <v>Nov</v>
      </c>
      <c r="P2142" t="str">
        <f>IF(Table1[[#This Row],[Capacity]]&lt;=4,"Small",IF(Table1[[#This Row],[Capacity]]&lt;=8,"Medium","Large"))</f>
        <v>Large</v>
      </c>
      <c r="Q2142" t="str">
        <f>IF(Table1[[#This Row],[Utilization %]]&lt;0.25,"Barely Attended","Normal")</f>
        <v>Barely Attended</v>
      </c>
      <c r="R2142" t="str">
        <f>IF(Table1[[#This Row],[Meeting duration (mins)]]&gt;90,"Long Meeting","Normal")</f>
        <v>Normal</v>
      </c>
    </row>
    <row r="2143" spans="1:18" x14ac:dyDescent="0.2">
      <c r="A2143">
        <v>2144</v>
      </c>
      <c r="B2143" s="1">
        <v>45492</v>
      </c>
      <c r="C2143" s="2" t="s">
        <v>15</v>
      </c>
      <c r="D2143" s="2" t="s">
        <v>29</v>
      </c>
      <c r="E2143" t="s">
        <v>21</v>
      </c>
      <c r="F2143">
        <v>1</v>
      </c>
      <c r="G2143" s="12">
        <v>6</v>
      </c>
      <c r="H2143">
        <v>4</v>
      </c>
      <c r="I2143" t="s">
        <v>27</v>
      </c>
      <c r="J2143" t="s">
        <v>23</v>
      </c>
      <c r="K2143" s="4">
        <f>(Table1[[#This Row],[EndTime]]-Table1[[#This Row],[StartTime]])*1440</f>
        <v>29.999999999999972</v>
      </c>
      <c r="L2143" s="5">
        <f>Table1[[#This Row],[Attendees]]/Table1[[#This Row],[Capacity]]</f>
        <v>0.66666666666666663</v>
      </c>
      <c r="M2143">
        <f>IF(Table1[[#This Row],[Attendees]]&gt;Table1[[#This Row],[Capacity]],1,0)</f>
        <v>0</v>
      </c>
      <c r="N2143" t="str">
        <f>TEXT(Table1[[#This Row],[Date]],"ddd")</f>
        <v>Fri</v>
      </c>
      <c r="O2143" t="str">
        <f>TEXT(Table1[[#This Row],[Date]],"mmm")</f>
        <v>Jul</v>
      </c>
      <c r="P2143" t="str">
        <f>IF(Table1[[#This Row],[Capacity]]&lt;=4,"Small",IF(Table1[[#This Row],[Capacity]]&lt;=8,"Medium","Large"))</f>
        <v>Medium</v>
      </c>
      <c r="Q2143" t="str">
        <f>IF(Table1[[#This Row],[Utilization %]]&lt;0.25,"Barely Attended","Normal")</f>
        <v>Normal</v>
      </c>
      <c r="R2143" t="str">
        <f>IF(Table1[[#This Row],[Meeting duration (mins)]]&gt;90,"Long Meeting","Normal")</f>
        <v>Normal</v>
      </c>
    </row>
    <row r="2144" spans="1:18" x14ac:dyDescent="0.2">
      <c r="A2144">
        <v>2145</v>
      </c>
      <c r="B2144" s="1">
        <v>45381</v>
      </c>
      <c r="C2144" s="2" t="s">
        <v>34</v>
      </c>
      <c r="D2144" s="2" t="s">
        <v>43</v>
      </c>
      <c r="E2144" t="s">
        <v>49</v>
      </c>
      <c r="F2144">
        <v>3</v>
      </c>
      <c r="G2144" s="12">
        <v>12</v>
      </c>
      <c r="H2144">
        <v>11</v>
      </c>
      <c r="I2144" t="s">
        <v>39</v>
      </c>
      <c r="J2144" t="s">
        <v>18</v>
      </c>
      <c r="K2144" s="4">
        <f>(Table1[[#This Row],[EndTime]]-Table1[[#This Row],[StartTime]])*1440</f>
        <v>60.000000000000028</v>
      </c>
      <c r="L2144" s="5">
        <f>Table1[[#This Row],[Attendees]]/Table1[[#This Row],[Capacity]]</f>
        <v>0.91666666666666663</v>
      </c>
      <c r="M2144">
        <f>IF(Table1[[#This Row],[Attendees]]&gt;Table1[[#This Row],[Capacity]],1,0)</f>
        <v>0</v>
      </c>
      <c r="N2144" t="str">
        <f>TEXT(Table1[[#This Row],[Date]],"ddd")</f>
        <v>Sat</v>
      </c>
      <c r="O2144" t="str">
        <f>TEXT(Table1[[#This Row],[Date]],"mmm")</f>
        <v>Mar</v>
      </c>
      <c r="P2144" t="str">
        <f>IF(Table1[[#This Row],[Capacity]]&lt;=4,"Small",IF(Table1[[#This Row],[Capacity]]&lt;=8,"Medium","Large"))</f>
        <v>Large</v>
      </c>
      <c r="Q2144" t="str">
        <f>IF(Table1[[#This Row],[Utilization %]]&lt;0.25,"Barely Attended","Normal")</f>
        <v>Normal</v>
      </c>
      <c r="R2144" t="str">
        <f>IF(Table1[[#This Row],[Meeting duration (mins)]]&gt;90,"Long Meeting","Normal")</f>
        <v>Normal</v>
      </c>
    </row>
    <row r="2145" spans="1:18" x14ac:dyDescent="0.2">
      <c r="A2145">
        <v>2146</v>
      </c>
      <c r="B2145" s="1">
        <v>45603</v>
      </c>
      <c r="C2145" s="2" t="s">
        <v>32</v>
      </c>
      <c r="D2145" s="2" t="s">
        <v>45</v>
      </c>
      <c r="E2145" t="s">
        <v>25</v>
      </c>
      <c r="F2145">
        <v>1</v>
      </c>
      <c r="G2145" s="12">
        <v>4</v>
      </c>
      <c r="H2145">
        <v>1</v>
      </c>
      <c r="I2145" t="s">
        <v>17</v>
      </c>
      <c r="J2145" t="s">
        <v>30</v>
      </c>
      <c r="K2145" s="4">
        <f>(Table1[[#This Row],[EndTime]]-Table1[[#This Row],[StartTime]])*1440</f>
        <v>90</v>
      </c>
      <c r="L2145" s="5">
        <f>Table1[[#This Row],[Attendees]]/Table1[[#This Row],[Capacity]]</f>
        <v>0.25</v>
      </c>
      <c r="M2145">
        <f>IF(Table1[[#This Row],[Attendees]]&gt;Table1[[#This Row],[Capacity]],1,0)</f>
        <v>0</v>
      </c>
      <c r="N2145" t="str">
        <f>TEXT(Table1[[#This Row],[Date]],"ddd")</f>
        <v>Thu</v>
      </c>
      <c r="O2145" t="str">
        <f>TEXT(Table1[[#This Row],[Date]],"mmm")</f>
        <v>Nov</v>
      </c>
      <c r="P2145" t="str">
        <f>IF(Table1[[#This Row],[Capacity]]&lt;=4,"Small",IF(Table1[[#This Row],[Capacity]]&lt;=8,"Medium","Large"))</f>
        <v>Small</v>
      </c>
      <c r="Q2145" t="str">
        <f>IF(Table1[[#This Row],[Utilization %]]&lt;0.25,"Barely Attended","Normal")</f>
        <v>Normal</v>
      </c>
      <c r="R2145" t="str">
        <f>IF(Table1[[#This Row],[Meeting duration (mins)]]&gt;90,"Long Meeting","Normal")</f>
        <v>Normal</v>
      </c>
    </row>
    <row r="2146" spans="1:18" x14ac:dyDescent="0.2">
      <c r="A2146">
        <v>2147</v>
      </c>
      <c r="B2146" s="1">
        <v>45626</v>
      </c>
      <c r="C2146" s="2" t="s">
        <v>43</v>
      </c>
      <c r="D2146" s="2" t="s">
        <v>29</v>
      </c>
      <c r="E2146" t="s">
        <v>49</v>
      </c>
      <c r="F2146">
        <v>3</v>
      </c>
      <c r="G2146" s="12">
        <v>12</v>
      </c>
      <c r="H2146">
        <v>10</v>
      </c>
      <c r="I2146" t="s">
        <v>41</v>
      </c>
      <c r="J2146" t="s">
        <v>28</v>
      </c>
      <c r="K2146" s="4">
        <f>(Table1[[#This Row],[EndTime]]-Table1[[#This Row],[StartTime]])*1440</f>
        <v>119.99999999999997</v>
      </c>
      <c r="L2146" s="5">
        <f>Table1[[#This Row],[Attendees]]/Table1[[#This Row],[Capacity]]</f>
        <v>0.83333333333333337</v>
      </c>
      <c r="M2146">
        <f>IF(Table1[[#This Row],[Attendees]]&gt;Table1[[#This Row],[Capacity]],1,0)</f>
        <v>0</v>
      </c>
      <c r="N2146" t="str">
        <f>TEXT(Table1[[#This Row],[Date]],"ddd")</f>
        <v>Sat</v>
      </c>
      <c r="O2146" t="str">
        <f>TEXT(Table1[[#This Row],[Date]],"mmm")</f>
        <v>Nov</v>
      </c>
      <c r="P2146" t="str">
        <f>IF(Table1[[#This Row],[Capacity]]&lt;=4,"Small",IF(Table1[[#This Row],[Capacity]]&lt;=8,"Medium","Large"))</f>
        <v>Large</v>
      </c>
      <c r="Q2146" t="str">
        <f>IF(Table1[[#This Row],[Utilization %]]&lt;0.25,"Barely Attended","Normal")</f>
        <v>Normal</v>
      </c>
      <c r="R2146" t="str">
        <f>IF(Table1[[#This Row],[Meeting duration (mins)]]&gt;90,"Long Meeting","Normal")</f>
        <v>Long Meeting</v>
      </c>
    </row>
    <row r="2147" spans="1:18" x14ac:dyDescent="0.2">
      <c r="A2147">
        <v>2148</v>
      </c>
      <c r="B2147" s="1">
        <v>45373</v>
      </c>
      <c r="C2147" s="2" t="s">
        <v>43</v>
      </c>
      <c r="D2147" s="2" t="s">
        <v>44</v>
      </c>
      <c r="E2147" t="s">
        <v>38</v>
      </c>
      <c r="F2147">
        <v>3</v>
      </c>
      <c r="G2147" s="12">
        <v>16</v>
      </c>
      <c r="H2147">
        <v>19</v>
      </c>
      <c r="I2147" t="s">
        <v>17</v>
      </c>
      <c r="J2147" t="s">
        <v>18</v>
      </c>
      <c r="K2147" s="4">
        <f>(Table1[[#This Row],[EndTime]]-Table1[[#This Row],[StartTime]])*1440</f>
        <v>59.999999999999943</v>
      </c>
      <c r="L2147" s="5">
        <f>Table1[[#This Row],[Attendees]]/Table1[[#This Row],[Capacity]]</f>
        <v>1.1875</v>
      </c>
      <c r="M2147">
        <f>IF(Table1[[#This Row],[Attendees]]&gt;Table1[[#This Row],[Capacity]],1,0)</f>
        <v>1</v>
      </c>
      <c r="N2147" t="str">
        <f>TEXT(Table1[[#This Row],[Date]],"ddd")</f>
        <v>Fri</v>
      </c>
      <c r="O2147" t="str">
        <f>TEXT(Table1[[#This Row],[Date]],"mmm")</f>
        <v>Mar</v>
      </c>
      <c r="P2147" t="str">
        <f>IF(Table1[[#This Row],[Capacity]]&lt;=4,"Small",IF(Table1[[#This Row],[Capacity]]&lt;=8,"Medium","Large"))</f>
        <v>Large</v>
      </c>
      <c r="Q2147" t="str">
        <f>IF(Table1[[#This Row],[Utilization %]]&lt;0.25,"Barely Attended","Normal")</f>
        <v>Normal</v>
      </c>
      <c r="R2147" t="str">
        <f>IF(Table1[[#This Row],[Meeting duration (mins)]]&gt;90,"Long Meeting","Normal")</f>
        <v>Normal</v>
      </c>
    </row>
    <row r="2148" spans="1:18" x14ac:dyDescent="0.2">
      <c r="A2148">
        <v>2149</v>
      </c>
      <c r="B2148" s="1">
        <v>45530</v>
      </c>
      <c r="C2148" s="2" t="s">
        <v>16</v>
      </c>
      <c r="D2148" s="2" t="s">
        <v>45</v>
      </c>
      <c r="E2148" t="s">
        <v>21</v>
      </c>
      <c r="F2148">
        <v>1</v>
      </c>
      <c r="G2148" s="12">
        <v>6</v>
      </c>
      <c r="H2148">
        <v>4</v>
      </c>
      <c r="I2148" t="s">
        <v>22</v>
      </c>
      <c r="J2148" t="s">
        <v>14</v>
      </c>
      <c r="K2148" s="4">
        <f>(Table1[[#This Row],[EndTime]]-Table1[[#This Row],[StartTime]])*1440</f>
        <v>59.999999999999943</v>
      </c>
      <c r="L2148" s="5">
        <f>Table1[[#This Row],[Attendees]]/Table1[[#This Row],[Capacity]]</f>
        <v>0.66666666666666663</v>
      </c>
      <c r="M2148">
        <f>IF(Table1[[#This Row],[Attendees]]&gt;Table1[[#This Row],[Capacity]],1,0)</f>
        <v>0</v>
      </c>
      <c r="N2148" t="str">
        <f>TEXT(Table1[[#This Row],[Date]],"ddd")</f>
        <v>Mon</v>
      </c>
      <c r="O2148" t="str">
        <f>TEXT(Table1[[#This Row],[Date]],"mmm")</f>
        <v>Aug</v>
      </c>
      <c r="P2148" t="str">
        <f>IF(Table1[[#This Row],[Capacity]]&lt;=4,"Small",IF(Table1[[#This Row],[Capacity]]&lt;=8,"Medium","Large"))</f>
        <v>Medium</v>
      </c>
      <c r="Q2148" t="str">
        <f>IF(Table1[[#This Row],[Utilization %]]&lt;0.25,"Barely Attended","Normal")</f>
        <v>Normal</v>
      </c>
      <c r="R2148" t="str">
        <f>IF(Table1[[#This Row],[Meeting duration (mins)]]&gt;90,"Long Meeting","Normal")</f>
        <v>Normal</v>
      </c>
    </row>
    <row r="2149" spans="1:18" x14ac:dyDescent="0.2">
      <c r="A2149">
        <v>2150</v>
      </c>
      <c r="B2149" s="1">
        <v>45367</v>
      </c>
      <c r="C2149" s="2" t="s">
        <v>26</v>
      </c>
      <c r="D2149" s="2" t="s">
        <v>33</v>
      </c>
      <c r="E2149" t="s">
        <v>21</v>
      </c>
      <c r="F2149">
        <v>1</v>
      </c>
      <c r="G2149" s="12">
        <v>6</v>
      </c>
      <c r="H2149">
        <v>2</v>
      </c>
      <c r="I2149" t="s">
        <v>39</v>
      </c>
      <c r="J2149" t="s">
        <v>23</v>
      </c>
      <c r="K2149" s="4">
        <f>(Table1[[#This Row],[EndTime]]-Table1[[#This Row],[StartTime]])*1440</f>
        <v>59.999999999999943</v>
      </c>
      <c r="L2149" s="5">
        <f>Table1[[#This Row],[Attendees]]/Table1[[#This Row],[Capacity]]</f>
        <v>0.33333333333333331</v>
      </c>
      <c r="M2149">
        <f>IF(Table1[[#This Row],[Attendees]]&gt;Table1[[#This Row],[Capacity]],1,0)</f>
        <v>0</v>
      </c>
      <c r="N2149" t="str">
        <f>TEXT(Table1[[#This Row],[Date]],"ddd")</f>
        <v>Sat</v>
      </c>
      <c r="O2149" t="str">
        <f>TEXT(Table1[[#This Row],[Date]],"mmm")</f>
        <v>Mar</v>
      </c>
      <c r="P2149" t="str">
        <f>IF(Table1[[#This Row],[Capacity]]&lt;=4,"Small",IF(Table1[[#This Row],[Capacity]]&lt;=8,"Medium","Large"))</f>
        <v>Medium</v>
      </c>
      <c r="Q2149" t="str">
        <f>IF(Table1[[#This Row],[Utilization %]]&lt;0.25,"Barely Attended","Normal")</f>
        <v>Normal</v>
      </c>
      <c r="R2149" t="str">
        <f>IF(Table1[[#This Row],[Meeting duration (mins)]]&gt;90,"Long Meeting","Normal")</f>
        <v>Normal</v>
      </c>
    </row>
    <row r="2150" spans="1:18" x14ac:dyDescent="0.2">
      <c r="A2150">
        <v>2151</v>
      </c>
      <c r="B2150" s="1">
        <v>45393</v>
      </c>
      <c r="C2150" s="2" t="s">
        <v>32</v>
      </c>
      <c r="D2150" s="2" t="s">
        <v>45</v>
      </c>
      <c r="E2150" t="s">
        <v>49</v>
      </c>
      <c r="F2150">
        <v>3</v>
      </c>
      <c r="G2150" s="12">
        <v>12</v>
      </c>
      <c r="H2150">
        <v>9</v>
      </c>
      <c r="I2150" t="s">
        <v>22</v>
      </c>
      <c r="J2150" t="s">
        <v>14</v>
      </c>
      <c r="K2150" s="4">
        <f>(Table1[[#This Row],[EndTime]]-Table1[[#This Row],[StartTime]])*1440</f>
        <v>90</v>
      </c>
      <c r="L2150" s="5">
        <f>Table1[[#This Row],[Attendees]]/Table1[[#This Row],[Capacity]]</f>
        <v>0.75</v>
      </c>
      <c r="M2150">
        <f>IF(Table1[[#This Row],[Attendees]]&gt;Table1[[#This Row],[Capacity]],1,0)</f>
        <v>0</v>
      </c>
      <c r="N2150" t="str">
        <f>TEXT(Table1[[#This Row],[Date]],"ddd")</f>
        <v>Thu</v>
      </c>
      <c r="O2150" t="str">
        <f>TEXT(Table1[[#This Row],[Date]],"mmm")</f>
        <v>Apr</v>
      </c>
      <c r="P2150" t="str">
        <f>IF(Table1[[#This Row],[Capacity]]&lt;=4,"Small",IF(Table1[[#This Row],[Capacity]]&lt;=8,"Medium","Large"))</f>
        <v>Large</v>
      </c>
      <c r="Q2150" t="str">
        <f>IF(Table1[[#This Row],[Utilization %]]&lt;0.25,"Barely Attended","Normal")</f>
        <v>Normal</v>
      </c>
      <c r="R2150" t="str">
        <f>IF(Table1[[#This Row],[Meeting duration (mins)]]&gt;90,"Long Meeting","Normal")</f>
        <v>Normal</v>
      </c>
    </row>
    <row r="2151" spans="1:18" x14ac:dyDescent="0.2">
      <c r="A2151">
        <v>2152</v>
      </c>
      <c r="B2151" s="1">
        <v>45421</v>
      </c>
      <c r="C2151" s="2" t="s">
        <v>33</v>
      </c>
      <c r="D2151" s="2" t="s">
        <v>48</v>
      </c>
      <c r="E2151" t="s">
        <v>38</v>
      </c>
      <c r="F2151">
        <v>3</v>
      </c>
      <c r="G2151" s="12">
        <v>16</v>
      </c>
      <c r="H2151">
        <v>9</v>
      </c>
      <c r="I2151" t="s">
        <v>41</v>
      </c>
      <c r="J2151" t="s">
        <v>14</v>
      </c>
      <c r="K2151" s="4">
        <f>(Table1[[#This Row],[EndTime]]-Table1[[#This Row],[StartTime]])*1440</f>
        <v>120.00000000000006</v>
      </c>
      <c r="L2151" s="5">
        <f>Table1[[#This Row],[Attendees]]/Table1[[#This Row],[Capacity]]</f>
        <v>0.5625</v>
      </c>
      <c r="M2151">
        <f>IF(Table1[[#This Row],[Attendees]]&gt;Table1[[#This Row],[Capacity]],1,0)</f>
        <v>0</v>
      </c>
      <c r="N2151" t="str">
        <f>TEXT(Table1[[#This Row],[Date]],"ddd")</f>
        <v>Thu</v>
      </c>
      <c r="O2151" t="str">
        <f>TEXT(Table1[[#This Row],[Date]],"mmm")</f>
        <v>May</v>
      </c>
      <c r="P2151" t="str">
        <f>IF(Table1[[#This Row],[Capacity]]&lt;=4,"Small",IF(Table1[[#This Row],[Capacity]]&lt;=8,"Medium","Large"))</f>
        <v>Large</v>
      </c>
      <c r="Q2151" t="str">
        <f>IF(Table1[[#This Row],[Utilization %]]&lt;0.25,"Barely Attended","Normal")</f>
        <v>Normal</v>
      </c>
      <c r="R2151" t="str">
        <f>IF(Table1[[#This Row],[Meeting duration (mins)]]&gt;90,"Long Meeting","Normal")</f>
        <v>Long Meeting</v>
      </c>
    </row>
    <row r="2152" spans="1:18" x14ac:dyDescent="0.2">
      <c r="A2152">
        <v>2153</v>
      </c>
      <c r="B2152" s="1">
        <v>45546</v>
      </c>
      <c r="C2152" s="2" t="s">
        <v>15</v>
      </c>
      <c r="D2152" s="2" t="s">
        <v>29</v>
      </c>
      <c r="E2152" t="s">
        <v>12</v>
      </c>
      <c r="F2152">
        <v>2</v>
      </c>
      <c r="G2152" s="12">
        <v>8</v>
      </c>
      <c r="H2152">
        <v>8</v>
      </c>
      <c r="I2152" t="s">
        <v>39</v>
      </c>
      <c r="J2152" t="s">
        <v>18</v>
      </c>
      <c r="K2152" s="4">
        <f>(Table1[[#This Row],[EndTime]]-Table1[[#This Row],[StartTime]])*1440</f>
        <v>29.999999999999972</v>
      </c>
      <c r="L2152" s="5">
        <f>Table1[[#This Row],[Attendees]]/Table1[[#This Row],[Capacity]]</f>
        <v>1</v>
      </c>
      <c r="M2152">
        <f>IF(Table1[[#This Row],[Attendees]]&gt;Table1[[#This Row],[Capacity]],1,0)</f>
        <v>0</v>
      </c>
      <c r="N2152" t="str">
        <f>TEXT(Table1[[#This Row],[Date]],"ddd")</f>
        <v>Wed</v>
      </c>
      <c r="O2152" t="str">
        <f>TEXT(Table1[[#This Row],[Date]],"mmm")</f>
        <v>Sep</v>
      </c>
      <c r="P2152" t="str">
        <f>IF(Table1[[#This Row],[Capacity]]&lt;=4,"Small",IF(Table1[[#This Row],[Capacity]]&lt;=8,"Medium","Large"))</f>
        <v>Medium</v>
      </c>
      <c r="Q2152" t="str">
        <f>IF(Table1[[#This Row],[Utilization %]]&lt;0.25,"Barely Attended","Normal")</f>
        <v>Normal</v>
      </c>
      <c r="R2152" t="str">
        <f>IF(Table1[[#This Row],[Meeting duration (mins)]]&gt;90,"Long Meeting","Normal")</f>
        <v>Normal</v>
      </c>
    </row>
    <row r="2153" spans="1:18" x14ac:dyDescent="0.2">
      <c r="A2153">
        <v>2154</v>
      </c>
      <c r="B2153" s="1">
        <v>45642</v>
      </c>
      <c r="C2153" s="2" t="s">
        <v>26</v>
      </c>
      <c r="D2153" s="2" t="s">
        <v>11</v>
      </c>
      <c r="E2153" t="s">
        <v>49</v>
      </c>
      <c r="F2153">
        <v>3</v>
      </c>
      <c r="G2153" s="12">
        <v>12</v>
      </c>
      <c r="H2153">
        <v>14</v>
      </c>
      <c r="I2153" t="s">
        <v>41</v>
      </c>
      <c r="J2153" t="s">
        <v>40</v>
      </c>
      <c r="K2153" s="4">
        <f>(Table1[[#This Row],[EndTime]]-Table1[[#This Row],[StartTime]])*1440</f>
        <v>30.000000000000053</v>
      </c>
      <c r="L2153" s="5">
        <f>Table1[[#This Row],[Attendees]]/Table1[[#This Row],[Capacity]]</f>
        <v>1.1666666666666667</v>
      </c>
      <c r="M2153">
        <f>IF(Table1[[#This Row],[Attendees]]&gt;Table1[[#This Row],[Capacity]],1,0)</f>
        <v>1</v>
      </c>
      <c r="N2153" t="str">
        <f>TEXT(Table1[[#This Row],[Date]],"ddd")</f>
        <v>Mon</v>
      </c>
      <c r="O2153" t="str">
        <f>TEXT(Table1[[#This Row],[Date]],"mmm")</f>
        <v>Dec</v>
      </c>
      <c r="P2153" t="str">
        <f>IF(Table1[[#This Row],[Capacity]]&lt;=4,"Small",IF(Table1[[#This Row],[Capacity]]&lt;=8,"Medium","Large"))</f>
        <v>Large</v>
      </c>
      <c r="Q2153" t="str">
        <f>IF(Table1[[#This Row],[Utilization %]]&lt;0.25,"Barely Attended","Normal")</f>
        <v>Normal</v>
      </c>
      <c r="R2153" t="str">
        <f>IF(Table1[[#This Row],[Meeting duration (mins)]]&gt;90,"Long Meeting","Normal")</f>
        <v>Normal</v>
      </c>
    </row>
    <row r="2154" spans="1:18" x14ac:dyDescent="0.2">
      <c r="A2154">
        <v>2155</v>
      </c>
      <c r="B2154" s="1">
        <v>45599</v>
      </c>
      <c r="C2154" s="2" t="s">
        <v>47</v>
      </c>
      <c r="D2154" s="2" t="s">
        <v>43</v>
      </c>
      <c r="E2154" t="s">
        <v>25</v>
      </c>
      <c r="F2154">
        <v>1</v>
      </c>
      <c r="G2154" s="12">
        <v>4</v>
      </c>
      <c r="H2154">
        <v>6</v>
      </c>
      <c r="I2154" t="s">
        <v>41</v>
      </c>
      <c r="J2154" t="s">
        <v>28</v>
      </c>
      <c r="K2154" s="4">
        <f>(Table1[[#This Row],[EndTime]]-Table1[[#This Row],[StartTime]])*1440</f>
        <v>90</v>
      </c>
      <c r="L2154" s="5">
        <f>Table1[[#This Row],[Attendees]]/Table1[[#This Row],[Capacity]]</f>
        <v>1.5</v>
      </c>
      <c r="M2154">
        <f>IF(Table1[[#This Row],[Attendees]]&gt;Table1[[#This Row],[Capacity]],1,0)</f>
        <v>1</v>
      </c>
      <c r="N2154" t="str">
        <f>TEXT(Table1[[#This Row],[Date]],"ddd")</f>
        <v>Sun</v>
      </c>
      <c r="O2154" t="str">
        <f>TEXT(Table1[[#This Row],[Date]],"mmm")</f>
        <v>Nov</v>
      </c>
      <c r="P2154" t="str">
        <f>IF(Table1[[#This Row],[Capacity]]&lt;=4,"Small",IF(Table1[[#This Row],[Capacity]]&lt;=8,"Medium","Large"))</f>
        <v>Small</v>
      </c>
      <c r="Q2154" t="str">
        <f>IF(Table1[[#This Row],[Utilization %]]&lt;0.25,"Barely Attended","Normal")</f>
        <v>Normal</v>
      </c>
      <c r="R2154" t="str">
        <f>IF(Table1[[#This Row],[Meeting duration (mins)]]&gt;90,"Long Meeting","Normal")</f>
        <v>Normal</v>
      </c>
    </row>
    <row r="2155" spans="1:18" x14ac:dyDescent="0.2">
      <c r="A2155">
        <v>2156</v>
      </c>
      <c r="B2155" s="1">
        <v>45368</v>
      </c>
      <c r="C2155" s="2" t="s">
        <v>19</v>
      </c>
      <c r="D2155" s="2" t="s">
        <v>20</v>
      </c>
      <c r="E2155" t="s">
        <v>12</v>
      </c>
      <c r="F2155">
        <v>2</v>
      </c>
      <c r="G2155" s="12">
        <v>8</v>
      </c>
      <c r="H2155">
        <v>10</v>
      </c>
      <c r="I2155" t="s">
        <v>13</v>
      </c>
      <c r="J2155" t="s">
        <v>14</v>
      </c>
      <c r="K2155" s="4">
        <f>(Table1[[#This Row],[EndTime]]-Table1[[#This Row],[StartTime]])*1440</f>
        <v>90</v>
      </c>
      <c r="L2155" s="5">
        <f>Table1[[#This Row],[Attendees]]/Table1[[#This Row],[Capacity]]</f>
        <v>1.25</v>
      </c>
      <c r="M2155">
        <f>IF(Table1[[#This Row],[Attendees]]&gt;Table1[[#This Row],[Capacity]],1,0)</f>
        <v>1</v>
      </c>
      <c r="N2155" t="str">
        <f>TEXT(Table1[[#This Row],[Date]],"ddd")</f>
        <v>Sun</v>
      </c>
      <c r="O2155" t="str">
        <f>TEXT(Table1[[#This Row],[Date]],"mmm")</f>
        <v>Mar</v>
      </c>
      <c r="P2155" t="str">
        <f>IF(Table1[[#This Row],[Capacity]]&lt;=4,"Small",IF(Table1[[#This Row],[Capacity]]&lt;=8,"Medium","Large"))</f>
        <v>Medium</v>
      </c>
      <c r="Q2155" t="str">
        <f>IF(Table1[[#This Row],[Utilization %]]&lt;0.25,"Barely Attended","Normal")</f>
        <v>Normal</v>
      </c>
      <c r="R2155" t="str">
        <f>IF(Table1[[#This Row],[Meeting duration (mins)]]&gt;90,"Long Meeting","Normal")</f>
        <v>Normal</v>
      </c>
    </row>
    <row r="2156" spans="1:18" x14ac:dyDescent="0.2">
      <c r="A2156">
        <v>2157</v>
      </c>
      <c r="B2156" s="1">
        <v>45305</v>
      </c>
      <c r="C2156" s="2" t="s">
        <v>15</v>
      </c>
      <c r="D2156" s="2" t="s">
        <v>29</v>
      </c>
      <c r="E2156" t="s">
        <v>49</v>
      </c>
      <c r="F2156">
        <v>3</v>
      </c>
      <c r="G2156" s="12">
        <v>12</v>
      </c>
      <c r="H2156">
        <v>3</v>
      </c>
      <c r="I2156" t="s">
        <v>42</v>
      </c>
      <c r="J2156" t="s">
        <v>23</v>
      </c>
      <c r="K2156" s="4">
        <f>(Table1[[#This Row],[EndTime]]-Table1[[#This Row],[StartTime]])*1440</f>
        <v>29.999999999999972</v>
      </c>
      <c r="L2156" s="5">
        <f>Table1[[#This Row],[Attendees]]/Table1[[#This Row],[Capacity]]</f>
        <v>0.25</v>
      </c>
      <c r="M2156">
        <f>IF(Table1[[#This Row],[Attendees]]&gt;Table1[[#This Row],[Capacity]],1,0)</f>
        <v>0</v>
      </c>
      <c r="N2156" t="str">
        <f>TEXT(Table1[[#This Row],[Date]],"ddd")</f>
        <v>Sun</v>
      </c>
      <c r="O2156" t="str">
        <f>TEXT(Table1[[#This Row],[Date]],"mmm")</f>
        <v>Jan</v>
      </c>
      <c r="P2156" t="str">
        <f>IF(Table1[[#This Row],[Capacity]]&lt;=4,"Small",IF(Table1[[#This Row],[Capacity]]&lt;=8,"Medium","Large"))</f>
        <v>Large</v>
      </c>
      <c r="Q2156" t="str">
        <f>IF(Table1[[#This Row],[Utilization %]]&lt;0.25,"Barely Attended","Normal")</f>
        <v>Normal</v>
      </c>
      <c r="R2156" t="str">
        <f>IF(Table1[[#This Row],[Meeting duration (mins)]]&gt;90,"Long Meeting","Normal")</f>
        <v>Normal</v>
      </c>
    </row>
    <row r="2157" spans="1:18" x14ac:dyDescent="0.2">
      <c r="A2157">
        <v>2158</v>
      </c>
      <c r="B2157" s="1">
        <v>45526</v>
      </c>
      <c r="C2157" s="2" t="s">
        <v>15</v>
      </c>
      <c r="D2157" s="2" t="s">
        <v>37</v>
      </c>
      <c r="E2157" t="s">
        <v>25</v>
      </c>
      <c r="F2157">
        <v>1</v>
      </c>
      <c r="G2157" s="12">
        <v>4</v>
      </c>
      <c r="H2157">
        <v>4</v>
      </c>
      <c r="I2157" t="s">
        <v>17</v>
      </c>
      <c r="J2157" t="s">
        <v>30</v>
      </c>
      <c r="K2157" s="4">
        <f>(Table1[[#This Row],[EndTime]]-Table1[[#This Row],[StartTime]])*1440</f>
        <v>60.000000000000028</v>
      </c>
      <c r="L2157" s="5">
        <f>Table1[[#This Row],[Attendees]]/Table1[[#This Row],[Capacity]]</f>
        <v>1</v>
      </c>
      <c r="M2157">
        <f>IF(Table1[[#This Row],[Attendees]]&gt;Table1[[#This Row],[Capacity]],1,0)</f>
        <v>0</v>
      </c>
      <c r="N2157" t="str">
        <f>TEXT(Table1[[#This Row],[Date]],"ddd")</f>
        <v>Thu</v>
      </c>
      <c r="O2157" t="str">
        <f>TEXT(Table1[[#This Row],[Date]],"mmm")</f>
        <v>Aug</v>
      </c>
      <c r="P2157" t="str">
        <f>IF(Table1[[#This Row],[Capacity]]&lt;=4,"Small",IF(Table1[[#This Row],[Capacity]]&lt;=8,"Medium","Large"))</f>
        <v>Small</v>
      </c>
      <c r="Q2157" t="str">
        <f>IF(Table1[[#This Row],[Utilization %]]&lt;0.25,"Barely Attended","Normal")</f>
        <v>Normal</v>
      </c>
      <c r="R2157" t="str">
        <f>IF(Table1[[#This Row],[Meeting duration (mins)]]&gt;90,"Long Meeting","Normal")</f>
        <v>Normal</v>
      </c>
    </row>
    <row r="2158" spans="1:18" x14ac:dyDescent="0.2">
      <c r="A2158">
        <v>2159</v>
      </c>
      <c r="B2158" s="1">
        <v>45428</v>
      </c>
      <c r="C2158" s="2" t="s">
        <v>15</v>
      </c>
      <c r="D2158" s="2" t="s">
        <v>32</v>
      </c>
      <c r="E2158" t="s">
        <v>38</v>
      </c>
      <c r="F2158">
        <v>3</v>
      </c>
      <c r="G2158" s="12">
        <v>16</v>
      </c>
      <c r="H2158">
        <v>1</v>
      </c>
      <c r="I2158" t="s">
        <v>41</v>
      </c>
      <c r="J2158" t="s">
        <v>18</v>
      </c>
      <c r="K2158" s="4">
        <f>(Table1[[#This Row],[EndTime]]-Table1[[#This Row],[StartTime]])*1440</f>
        <v>89.999999999999915</v>
      </c>
      <c r="L2158" s="5">
        <f>Table1[[#This Row],[Attendees]]/Table1[[#This Row],[Capacity]]</f>
        <v>6.25E-2</v>
      </c>
      <c r="M2158">
        <f>IF(Table1[[#This Row],[Attendees]]&gt;Table1[[#This Row],[Capacity]],1,0)</f>
        <v>0</v>
      </c>
      <c r="N2158" t="str">
        <f>TEXT(Table1[[#This Row],[Date]],"ddd")</f>
        <v>Thu</v>
      </c>
      <c r="O2158" t="str">
        <f>TEXT(Table1[[#This Row],[Date]],"mmm")</f>
        <v>May</v>
      </c>
      <c r="P2158" t="str">
        <f>IF(Table1[[#This Row],[Capacity]]&lt;=4,"Small",IF(Table1[[#This Row],[Capacity]]&lt;=8,"Medium","Large"))</f>
        <v>Large</v>
      </c>
      <c r="Q2158" t="str">
        <f>IF(Table1[[#This Row],[Utilization %]]&lt;0.25,"Barely Attended","Normal")</f>
        <v>Barely Attended</v>
      </c>
      <c r="R2158" t="str">
        <f>IF(Table1[[#This Row],[Meeting duration (mins)]]&gt;90,"Long Meeting","Normal")</f>
        <v>Normal</v>
      </c>
    </row>
    <row r="2159" spans="1:18" x14ac:dyDescent="0.2">
      <c r="A2159">
        <v>2160</v>
      </c>
      <c r="B2159" s="1">
        <v>45408</v>
      </c>
      <c r="C2159" s="2" t="s">
        <v>32</v>
      </c>
      <c r="D2159" s="2" t="s">
        <v>10</v>
      </c>
      <c r="E2159" t="s">
        <v>25</v>
      </c>
      <c r="F2159">
        <v>1</v>
      </c>
      <c r="G2159" s="12">
        <v>4</v>
      </c>
      <c r="H2159">
        <v>6</v>
      </c>
      <c r="I2159" t="s">
        <v>41</v>
      </c>
      <c r="J2159" t="s">
        <v>30</v>
      </c>
      <c r="K2159" s="4">
        <f>(Table1[[#This Row],[EndTime]]-Table1[[#This Row],[StartTime]])*1440</f>
        <v>60.000000000000107</v>
      </c>
      <c r="L2159" s="5">
        <f>Table1[[#This Row],[Attendees]]/Table1[[#This Row],[Capacity]]</f>
        <v>1.5</v>
      </c>
      <c r="M2159">
        <f>IF(Table1[[#This Row],[Attendees]]&gt;Table1[[#This Row],[Capacity]],1,0)</f>
        <v>1</v>
      </c>
      <c r="N2159" t="str">
        <f>TEXT(Table1[[#This Row],[Date]],"ddd")</f>
        <v>Fri</v>
      </c>
      <c r="O2159" t="str">
        <f>TEXT(Table1[[#This Row],[Date]],"mmm")</f>
        <v>Apr</v>
      </c>
      <c r="P2159" t="str">
        <f>IF(Table1[[#This Row],[Capacity]]&lt;=4,"Small",IF(Table1[[#This Row],[Capacity]]&lt;=8,"Medium","Large"))</f>
        <v>Small</v>
      </c>
      <c r="Q2159" t="str">
        <f>IF(Table1[[#This Row],[Utilization %]]&lt;0.25,"Barely Attended","Normal")</f>
        <v>Normal</v>
      </c>
      <c r="R2159" t="str">
        <f>IF(Table1[[#This Row],[Meeting duration (mins)]]&gt;90,"Long Meeting","Normal")</f>
        <v>Normal</v>
      </c>
    </row>
    <row r="2160" spans="1:18" x14ac:dyDescent="0.2">
      <c r="A2160">
        <v>2161</v>
      </c>
      <c r="B2160" s="1">
        <v>45343</v>
      </c>
      <c r="C2160" s="2" t="s">
        <v>15</v>
      </c>
      <c r="D2160" s="2" t="s">
        <v>32</v>
      </c>
      <c r="E2160" t="s">
        <v>49</v>
      </c>
      <c r="F2160">
        <v>3</v>
      </c>
      <c r="G2160" s="12">
        <v>12</v>
      </c>
      <c r="H2160">
        <v>6</v>
      </c>
      <c r="I2160" t="s">
        <v>17</v>
      </c>
      <c r="J2160" t="s">
        <v>23</v>
      </c>
      <c r="K2160" s="4">
        <f>(Table1[[#This Row],[EndTime]]-Table1[[#This Row],[StartTime]])*1440</f>
        <v>89.999999999999915</v>
      </c>
      <c r="L2160" s="5">
        <f>Table1[[#This Row],[Attendees]]/Table1[[#This Row],[Capacity]]</f>
        <v>0.5</v>
      </c>
      <c r="M2160">
        <f>IF(Table1[[#This Row],[Attendees]]&gt;Table1[[#This Row],[Capacity]],1,0)</f>
        <v>0</v>
      </c>
      <c r="N2160" t="str">
        <f>TEXT(Table1[[#This Row],[Date]],"ddd")</f>
        <v>Wed</v>
      </c>
      <c r="O2160" t="str">
        <f>TEXT(Table1[[#This Row],[Date]],"mmm")</f>
        <v>Feb</v>
      </c>
      <c r="P2160" t="str">
        <f>IF(Table1[[#This Row],[Capacity]]&lt;=4,"Small",IF(Table1[[#This Row],[Capacity]]&lt;=8,"Medium","Large"))</f>
        <v>Large</v>
      </c>
      <c r="Q2160" t="str">
        <f>IF(Table1[[#This Row],[Utilization %]]&lt;0.25,"Barely Attended","Normal")</f>
        <v>Normal</v>
      </c>
      <c r="R2160" t="str">
        <f>IF(Table1[[#This Row],[Meeting duration (mins)]]&gt;90,"Long Meeting","Normal")</f>
        <v>Normal</v>
      </c>
    </row>
    <row r="2161" spans="1:18" x14ac:dyDescent="0.2">
      <c r="A2161">
        <v>2162</v>
      </c>
      <c r="B2161" s="1">
        <v>45452</v>
      </c>
      <c r="C2161" s="2" t="s">
        <v>19</v>
      </c>
      <c r="D2161" s="2" t="s">
        <v>47</v>
      </c>
      <c r="E2161" t="s">
        <v>49</v>
      </c>
      <c r="F2161">
        <v>3</v>
      </c>
      <c r="G2161" s="12">
        <v>12</v>
      </c>
      <c r="H2161">
        <v>4</v>
      </c>
      <c r="I2161" t="s">
        <v>41</v>
      </c>
      <c r="J2161" t="s">
        <v>18</v>
      </c>
      <c r="K2161" s="4">
        <f>(Table1[[#This Row],[EndTime]]-Table1[[#This Row],[StartTime]])*1440</f>
        <v>30.000000000000053</v>
      </c>
      <c r="L2161" s="5">
        <f>Table1[[#This Row],[Attendees]]/Table1[[#This Row],[Capacity]]</f>
        <v>0.33333333333333331</v>
      </c>
      <c r="M2161">
        <f>IF(Table1[[#This Row],[Attendees]]&gt;Table1[[#This Row],[Capacity]],1,0)</f>
        <v>0</v>
      </c>
      <c r="N2161" t="str">
        <f>TEXT(Table1[[#This Row],[Date]],"ddd")</f>
        <v>Sun</v>
      </c>
      <c r="O2161" t="str">
        <f>TEXT(Table1[[#This Row],[Date]],"mmm")</f>
        <v>Jun</v>
      </c>
      <c r="P2161" t="str">
        <f>IF(Table1[[#This Row],[Capacity]]&lt;=4,"Small",IF(Table1[[#This Row],[Capacity]]&lt;=8,"Medium","Large"))</f>
        <v>Large</v>
      </c>
      <c r="Q2161" t="str">
        <f>IF(Table1[[#This Row],[Utilization %]]&lt;0.25,"Barely Attended","Normal")</f>
        <v>Normal</v>
      </c>
      <c r="R2161" t="str">
        <f>IF(Table1[[#This Row],[Meeting duration (mins)]]&gt;90,"Long Meeting","Normal")</f>
        <v>Normal</v>
      </c>
    </row>
    <row r="2162" spans="1:18" x14ac:dyDescent="0.2">
      <c r="A2162">
        <v>2163</v>
      </c>
      <c r="B2162" s="1">
        <v>45322</v>
      </c>
      <c r="C2162" s="2" t="s">
        <v>15</v>
      </c>
      <c r="D2162" s="2" t="s">
        <v>37</v>
      </c>
      <c r="E2162" t="s">
        <v>25</v>
      </c>
      <c r="F2162">
        <v>1</v>
      </c>
      <c r="G2162" s="12">
        <v>4</v>
      </c>
      <c r="H2162">
        <v>5</v>
      </c>
      <c r="I2162" t="s">
        <v>39</v>
      </c>
      <c r="J2162" t="s">
        <v>23</v>
      </c>
      <c r="K2162" s="4">
        <f>(Table1[[#This Row],[EndTime]]-Table1[[#This Row],[StartTime]])*1440</f>
        <v>60.000000000000028</v>
      </c>
      <c r="L2162" s="5">
        <f>Table1[[#This Row],[Attendees]]/Table1[[#This Row],[Capacity]]</f>
        <v>1.25</v>
      </c>
      <c r="M2162">
        <f>IF(Table1[[#This Row],[Attendees]]&gt;Table1[[#This Row],[Capacity]],1,0)</f>
        <v>1</v>
      </c>
      <c r="N2162" t="str">
        <f>TEXT(Table1[[#This Row],[Date]],"ddd")</f>
        <v>Wed</v>
      </c>
      <c r="O2162" t="str">
        <f>TEXT(Table1[[#This Row],[Date]],"mmm")</f>
        <v>Jan</v>
      </c>
      <c r="P2162" t="str">
        <f>IF(Table1[[#This Row],[Capacity]]&lt;=4,"Small",IF(Table1[[#This Row],[Capacity]]&lt;=8,"Medium","Large"))</f>
        <v>Small</v>
      </c>
      <c r="Q2162" t="str">
        <f>IF(Table1[[#This Row],[Utilization %]]&lt;0.25,"Barely Attended","Normal")</f>
        <v>Normal</v>
      </c>
      <c r="R2162" t="str">
        <f>IF(Table1[[#This Row],[Meeting duration (mins)]]&gt;90,"Long Meeting","Normal")</f>
        <v>Normal</v>
      </c>
    </row>
    <row r="2163" spans="1:18" x14ac:dyDescent="0.2">
      <c r="A2163">
        <v>2164</v>
      </c>
      <c r="B2163" s="1">
        <v>45484</v>
      </c>
      <c r="C2163" s="2" t="s">
        <v>20</v>
      </c>
      <c r="D2163" s="2" t="s">
        <v>44</v>
      </c>
      <c r="E2163" t="s">
        <v>49</v>
      </c>
      <c r="F2163">
        <v>3</v>
      </c>
      <c r="G2163" s="12">
        <v>12</v>
      </c>
      <c r="H2163">
        <v>10</v>
      </c>
      <c r="I2163" t="s">
        <v>41</v>
      </c>
      <c r="J2163" t="s">
        <v>40</v>
      </c>
      <c r="K2163" s="4">
        <f>(Table1[[#This Row],[EndTime]]-Table1[[#This Row],[StartTime]])*1440</f>
        <v>90</v>
      </c>
      <c r="L2163" s="5">
        <f>Table1[[#This Row],[Attendees]]/Table1[[#This Row],[Capacity]]</f>
        <v>0.83333333333333337</v>
      </c>
      <c r="M2163">
        <f>IF(Table1[[#This Row],[Attendees]]&gt;Table1[[#This Row],[Capacity]],1,0)</f>
        <v>0</v>
      </c>
      <c r="N2163" t="str">
        <f>TEXT(Table1[[#This Row],[Date]],"ddd")</f>
        <v>Thu</v>
      </c>
      <c r="O2163" t="str">
        <f>TEXT(Table1[[#This Row],[Date]],"mmm")</f>
        <v>Jul</v>
      </c>
      <c r="P2163" t="str">
        <f>IF(Table1[[#This Row],[Capacity]]&lt;=4,"Small",IF(Table1[[#This Row],[Capacity]]&lt;=8,"Medium","Large"))</f>
        <v>Large</v>
      </c>
      <c r="Q2163" t="str">
        <f>IF(Table1[[#This Row],[Utilization %]]&lt;0.25,"Barely Attended","Normal")</f>
        <v>Normal</v>
      </c>
      <c r="R2163" t="str">
        <f>IF(Table1[[#This Row],[Meeting duration (mins)]]&gt;90,"Long Meeting","Normal")</f>
        <v>Normal</v>
      </c>
    </row>
    <row r="2164" spans="1:18" x14ac:dyDescent="0.2">
      <c r="A2164">
        <v>2165</v>
      </c>
      <c r="B2164" s="1">
        <v>45526</v>
      </c>
      <c r="C2164" s="2" t="s">
        <v>20</v>
      </c>
      <c r="D2164" s="2" t="s">
        <v>43</v>
      </c>
      <c r="E2164" t="s">
        <v>38</v>
      </c>
      <c r="F2164">
        <v>3</v>
      </c>
      <c r="G2164" s="12">
        <v>16</v>
      </c>
      <c r="H2164">
        <v>9</v>
      </c>
      <c r="I2164" t="s">
        <v>13</v>
      </c>
      <c r="J2164" t="s">
        <v>14</v>
      </c>
      <c r="K2164" s="4">
        <f>(Table1[[#This Row],[EndTime]]-Table1[[#This Row],[StartTime]])*1440</f>
        <v>30.000000000000053</v>
      </c>
      <c r="L2164" s="5">
        <f>Table1[[#This Row],[Attendees]]/Table1[[#This Row],[Capacity]]</f>
        <v>0.5625</v>
      </c>
      <c r="M2164">
        <f>IF(Table1[[#This Row],[Attendees]]&gt;Table1[[#This Row],[Capacity]],1,0)</f>
        <v>0</v>
      </c>
      <c r="N2164" t="str">
        <f>TEXT(Table1[[#This Row],[Date]],"ddd")</f>
        <v>Thu</v>
      </c>
      <c r="O2164" t="str">
        <f>TEXT(Table1[[#This Row],[Date]],"mmm")</f>
        <v>Aug</v>
      </c>
      <c r="P2164" t="str">
        <f>IF(Table1[[#This Row],[Capacity]]&lt;=4,"Small",IF(Table1[[#This Row],[Capacity]]&lt;=8,"Medium","Large"))</f>
        <v>Large</v>
      </c>
      <c r="Q2164" t="str">
        <f>IF(Table1[[#This Row],[Utilization %]]&lt;0.25,"Barely Attended","Normal")</f>
        <v>Normal</v>
      </c>
      <c r="R2164" t="str">
        <f>IF(Table1[[#This Row],[Meeting duration (mins)]]&gt;90,"Long Meeting","Normal")</f>
        <v>Normal</v>
      </c>
    </row>
    <row r="2165" spans="1:18" x14ac:dyDescent="0.2">
      <c r="A2165">
        <v>2166</v>
      </c>
      <c r="B2165" s="1">
        <v>45381</v>
      </c>
      <c r="C2165" s="2" t="s">
        <v>19</v>
      </c>
      <c r="D2165" s="2" t="s">
        <v>47</v>
      </c>
      <c r="E2165" t="s">
        <v>49</v>
      </c>
      <c r="F2165">
        <v>3</v>
      </c>
      <c r="G2165" s="12">
        <v>12</v>
      </c>
      <c r="H2165">
        <v>13</v>
      </c>
      <c r="I2165" t="s">
        <v>41</v>
      </c>
      <c r="J2165" t="s">
        <v>23</v>
      </c>
      <c r="K2165" s="4">
        <f>(Table1[[#This Row],[EndTime]]-Table1[[#This Row],[StartTime]])*1440</f>
        <v>30.000000000000053</v>
      </c>
      <c r="L2165" s="5">
        <f>Table1[[#This Row],[Attendees]]/Table1[[#This Row],[Capacity]]</f>
        <v>1.0833333333333333</v>
      </c>
      <c r="M2165">
        <f>IF(Table1[[#This Row],[Attendees]]&gt;Table1[[#This Row],[Capacity]],1,0)</f>
        <v>1</v>
      </c>
      <c r="N2165" t="str">
        <f>TEXT(Table1[[#This Row],[Date]],"ddd")</f>
        <v>Sat</v>
      </c>
      <c r="O2165" t="str">
        <f>TEXT(Table1[[#This Row],[Date]],"mmm")</f>
        <v>Mar</v>
      </c>
      <c r="P2165" t="str">
        <f>IF(Table1[[#This Row],[Capacity]]&lt;=4,"Small",IF(Table1[[#This Row],[Capacity]]&lt;=8,"Medium","Large"))</f>
        <v>Large</v>
      </c>
      <c r="Q2165" t="str">
        <f>IF(Table1[[#This Row],[Utilization %]]&lt;0.25,"Barely Attended","Normal")</f>
        <v>Normal</v>
      </c>
      <c r="R2165" t="str">
        <f>IF(Table1[[#This Row],[Meeting duration (mins)]]&gt;90,"Long Meeting","Normal")</f>
        <v>Normal</v>
      </c>
    </row>
    <row r="2166" spans="1:18" x14ac:dyDescent="0.2">
      <c r="A2166">
        <v>2167</v>
      </c>
      <c r="B2166" s="1">
        <v>45393</v>
      </c>
      <c r="C2166" s="2" t="s">
        <v>20</v>
      </c>
      <c r="D2166" s="2" t="s">
        <v>36</v>
      </c>
      <c r="E2166" t="s">
        <v>12</v>
      </c>
      <c r="F2166">
        <v>2</v>
      </c>
      <c r="G2166" s="12">
        <v>8</v>
      </c>
      <c r="H2166">
        <v>11</v>
      </c>
      <c r="I2166" t="s">
        <v>22</v>
      </c>
      <c r="J2166" t="s">
        <v>18</v>
      </c>
      <c r="K2166" s="4">
        <f>(Table1[[#This Row],[EndTime]]-Table1[[#This Row],[StartTime]])*1440</f>
        <v>60.000000000000028</v>
      </c>
      <c r="L2166" s="5">
        <f>Table1[[#This Row],[Attendees]]/Table1[[#This Row],[Capacity]]</f>
        <v>1.375</v>
      </c>
      <c r="M2166">
        <f>IF(Table1[[#This Row],[Attendees]]&gt;Table1[[#This Row],[Capacity]],1,0)</f>
        <v>1</v>
      </c>
      <c r="N2166" t="str">
        <f>TEXT(Table1[[#This Row],[Date]],"ddd")</f>
        <v>Thu</v>
      </c>
      <c r="O2166" t="str">
        <f>TEXT(Table1[[#This Row],[Date]],"mmm")</f>
        <v>Apr</v>
      </c>
      <c r="P2166" t="str">
        <f>IF(Table1[[#This Row],[Capacity]]&lt;=4,"Small",IF(Table1[[#This Row],[Capacity]]&lt;=8,"Medium","Large"))</f>
        <v>Medium</v>
      </c>
      <c r="Q2166" t="str">
        <f>IF(Table1[[#This Row],[Utilization %]]&lt;0.25,"Barely Attended","Normal")</f>
        <v>Normal</v>
      </c>
      <c r="R2166" t="str">
        <f>IF(Table1[[#This Row],[Meeting duration (mins)]]&gt;90,"Long Meeting","Normal")</f>
        <v>Normal</v>
      </c>
    </row>
    <row r="2167" spans="1:18" x14ac:dyDescent="0.2">
      <c r="A2167">
        <v>2168</v>
      </c>
      <c r="B2167" s="1">
        <v>45503</v>
      </c>
      <c r="C2167" s="2" t="s">
        <v>47</v>
      </c>
      <c r="D2167" s="2" t="s">
        <v>20</v>
      </c>
      <c r="E2167" t="s">
        <v>21</v>
      </c>
      <c r="F2167">
        <v>1</v>
      </c>
      <c r="G2167" s="12">
        <v>6</v>
      </c>
      <c r="H2167">
        <v>2</v>
      </c>
      <c r="I2167" t="s">
        <v>13</v>
      </c>
      <c r="J2167" t="s">
        <v>28</v>
      </c>
      <c r="K2167" s="4">
        <f>(Table1[[#This Row],[EndTime]]-Table1[[#This Row],[StartTime]])*1440</f>
        <v>59.999999999999943</v>
      </c>
      <c r="L2167" s="5">
        <f>Table1[[#This Row],[Attendees]]/Table1[[#This Row],[Capacity]]</f>
        <v>0.33333333333333331</v>
      </c>
      <c r="M2167">
        <f>IF(Table1[[#This Row],[Attendees]]&gt;Table1[[#This Row],[Capacity]],1,0)</f>
        <v>0</v>
      </c>
      <c r="N2167" t="str">
        <f>TEXT(Table1[[#This Row],[Date]],"ddd")</f>
        <v>Tue</v>
      </c>
      <c r="O2167" t="str">
        <f>TEXT(Table1[[#This Row],[Date]],"mmm")</f>
        <v>Jul</v>
      </c>
      <c r="P2167" t="str">
        <f>IF(Table1[[#This Row],[Capacity]]&lt;=4,"Small",IF(Table1[[#This Row],[Capacity]]&lt;=8,"Medium","Large"))</f>
        <v>Medium</v>
      </c>
      <c r="Q2167" t="str">
        <f>IF(Table1[[#This Row],[Utilization %]]&lt;0.25,"Barely Attended","Normal")</f>
        <v>Normal</v>
      </c>
      <c r="R2167" t="str">
        <f>IF(Table1[[#This Row],[Meeting duration (mins)]]&gt;90,"Long Meeting","Normal")</f>
        <v>Normal</v>
      </c>
    </row>
    <row r="2168" spans="1:18" x14ac:dyDescent="0.2">
      <c r="A2168">
        <v>2169</v>
      </c>
      <c r="B2168" s="1">
        <v>45574</v>
      </c>
      <c r="C2168" s="2" t="s">
        <v>32</v>
      </c>
      <c r="D2168" s="2" t="s">
        <v>10</v>
      </c>
      <c r="E2168" t="s">
        <v>38</v>
      </c>
      <c r="F2168">
        <v>3</v>
      </c>
      <c r="G2168" s="12">
        <v>16</v>
      </c>
      <c r="H2168">
        <v>15</v>
      </c>
      <c r="I2168" t="s">
        <v>22</v>
      </c>
      <c r="J2168" t="s">
        <v>23</v>
      </c>
      <c r="K2168" s="4">
        <f>(Table1[[#This Row],[EndTime]]-Table1[[#This Row],[StartTime]])*1440</f>
        <v>60.000000000000107</v>
      </c>
      <c r="L2168" s="5">
        <f>Table1[[#This Row],[Attendees]]/Table1[[#This Row],[Capacity]]</f>
        <v>0.9375</v>
      </c>
      <c r="M2168">
        <f>IF(Table1[[#This Row],[Attendees]]&gt;Table1[[#This Row],[Capacity]],1,0)</f>
        <v>0</v>
      </c>
      <c r="N2168" t="str">
        <f>TEXT(Table1[[#This Row],[Date]],"ddd")</f>
        <v>Wed</v>
      </c>
      <c r="O2168" t="str">
        <f>TEXT(Table1[[#This Row],[Date]],"mmm")</f>
        <v>Oct</v>
      </c>
      <c r="P2168" t="str">
        <f>IF(Table1[[#This Row],[Capacity]]&lt;=4,"Small",IF(Table1[[#This Row],[Capacity]]&lt;=8,"Medium","Large"))</f>
        <v>Large</v>
      </c>
      <c r="Q2168" t="str">
        <f>IF(Table1[[#This Row],[Utilization %]]&lt;0.25,"Barely Attended","Normal")</f>
        <v>Normal</v>
      </c>
      <c r="R2168" t="str">
        <f>IF(Table1[[#This Row],[Meeting duration (mins)]]&gt;90,"Long Meeting","Normal")</f>
        <v>Normal</v>
      </c>
    </row>
    <row r="2169" spans="1:18" x14ac:dyDescent="0.2">
      <c r="A2169">
        <v>2170</v>
      </c>
      <c r="B2169" s="1">
        <v>45444</v>
      </c>
      <c r="C2169" s="2" t="s">
        <v>44</v>
      </c>
      <c r="D2169" s="2" t="s">
        <v>29</v>
      </c>
      <c r="E2169" t="s">
        <v>25</v>
      </c>
      <c r="F2169">
        <v>1</v>
      </c>
      <c r="G2169" s="12">
        <v>4</v>
      </c>
      <c r="H2169">
        <v>5</v>
      </c>
      <c r="I2169" t="s">
        <v>41</v>
      </c>
      <c r="J2169" t="s">
        <v>28</v>
      </c>
      <c r="K2169" s="4">
        <f>(Table1[[#This Row],[EndTime]]-Table1[[#This Row],[StartTime]])*1440</f>
        <v>60.000000000000028</v>
      </c>
      <c r="L2169" s="5">
        <f>Table1[[#This Row],[Attendees]]/Table1[[#This Row],[Capacity]]</f>
        <v>1.25</v>
      </c>
      <c r="M2169">
        <f>IF(Table1[[#This Row],[Attendees]]&gt;Table1[[#This Row],[Capacity]],1,0)</f>
        <v>1</v>
      </c>
      <c r="N2169" t="str">
        <f>TEXT(Table1[[#This Row],[Date]],"ddd")</f>
        <v>Sat</v>
      </c>
      <c r="O2169" t="str">
        <f>TEXT(Table1[[#This Row],[Date]],"mmm")</f>
        <v>Jun</v>
      </c>
      <c r="P2169" t="str">
        <f>IF(Table1[[#This Row],[Capacity]]&lt;=4,"Small",IF(Table1[[#This Row],[Capacity]]&lt;=8,"Medium","Large"))</f>
        <v>Small</v>
      </c>
      <c r="Q2169" t="str">
        <f>IF(Table1[[#This Row],[Utilization %]]&lt;0.25,"Barely Attended","Normal")</f>
        <v>Normal</v>
      </c>
      <c r="R2169" t="str">
        <f>IF(Table1[[#This Row],[Meeting duration (mins)]]&gt;90,"Long Meeting","Normal")</f>
        <v>Normal</v>
      </c>
    </row>
    <row r="2170" spans="1:18" x14ac:dyDescent="0.2">
      <c r="A2170">
        <v>2171</v>
      </c>
      <c r="B2170" s="1">
        <v>45319</v>
      </c>
      <c r="C2170" s="2" t="s">
        <v>43</v>
      </c>
      <c r="D2170" s="2" t="s">
        <v>15</v>
      </c>
      <c r="E2170" t="s">
        <v>25</v>
      </c>
      <c r="F2170">
        <v>1</v>
      </c>
      <c r="G2170" s="12">
        <v>4</v>
      </c>
      <c r="H2170">
        <v>4</v>
      </c>
      <c r="I2170" t="s">
        <v>39</v>
      </c>
      <c r="J2170" t="s">
        <v>14</v>
      </c>
      <c r="K2170" s="4">
        <f>(Table1[[#This Row],[EndTime]]-Table1[[#This Row],[StartTime]])*1440</f>
        <v>90</v>
      </c>
      <c r="L2170" s="5">
        <f>Table1[[#This Row],[Attendees]]/Table1[[#This Row],[Capacity]]</f>
        <v>1</v>
      </c>
      <c r="M2170">
        <f>IF(Table1[[#This Row],[Attendees]]&gt;Table1[[#This Row],[Capacity]],1,0)</f>
        <v>0</v>
      </c>
      <c r="N2170" t="str">
        <f>TEXT(Table1[[#This Row],[Date]],"ddd")</f>
        <v>Sun</v>
      </c>
      <c r="O2170" t="str">
        <f>TEXT(Table1[[#This Row],[Date]],"mmm")</f>
        <v>Jan</v>
      </c>
      <c r="P2170" t="str">
        <f>IF(Table1[[#This Row],[Capacity]]&lt;=4,"Small",IF(Table1[[#This Row],[Capacity]]&lt;=8,"Medium","Large"))</f>
        <v>Small</v>
      </c>
      <c r="Q2170" t="str">
        <f>IF(Table1[[#This Row],[Utilization %]]&lt;0.25,"Barely Attended","Normal")</f>
        <v>Normal</v>
      </c>
      <c r="R2170" t="str">
        <f>IF(Table1[[#This Row],[Meeting duration (mins)]]&gt;90,"Long Meeting","Normal")</f>
        <v>Normal</v>
      </c>
    </row>
    <row r="2171" spans="1:18" x14ac:dyDescent="0.2">
      <c r="A2171">
        <v>2172</v>
      </c>
      <c r="B2171" s="1">
        <v>45593</v>
      </c>
      <c r="C2171" s="2" t="s">
        <v>37</v>
      </c>
      <c r="D2171" s="2" t="s">
        <v>10</v>
      </c>
      <c r="E2171" t="s">
        <v>49</v>
      </c>
      <c r="F2171">
        <v>3</v>
      </c>
      <c r="G2171" s="12">
        <v>12</v>
      </c>
      <c r="H2171">
        <v>14</v>
      </c>
      <c r="I2171" t="s">
        <v>17</v>
      </c>
      <c r="J2171" t="s">
        <v>40</v>
      </c>
      <c r="K2171" s="4">
        <f>(Table1[[#This Row],[EndTime]]-Table1[[#This Row],[StartTime]])*1440</f>
        <v>90</v>
      </c>
      <c r="L2171" s="5">
        <f>Table1[[#This Row],[Attendees]]/Table1[[#This Row],[Capacity]]</f>
        <v>1.1666666666666667</v>
      </c>
      <c r="M2171">
        <f>IF(Table1[[#This Row],[Attendees]]&gt;Table1[[#This Row],[Capacity]],1,0)</f>
        <v>1</v>
      </c>
      <c r="N2171" t="str">
        <f>TEXT(Table1[[#This Row],[Date]],"ddd")</f>
        <v>Mon</v>
      </c>
      <c r="O2171" t="str">
        <f>TEXT(Table1[[#This Row],[Date]],"mmm")</f>
        <v>Oct</v>
      </c>
      <c r="P2171" t="str">
        <f>IF(Table1[[#This Row],[Capacity]]&lt;=4,"Small",IF(Table1[[#This Row],[Capacity]]&lt;=8,"Medium","Large"))</f>
        <v>Large</v>
      </c>
      <c r="Q2171" t="str">
        <f>IF(Table1[[#This Row],[Utilization %]]&lt;0.25,"Barely Attended","Normal")</f>
        <v>Normal</v>
      </c>
      <c r="R2171" t="str">
        <f>IF(Table1[[#This Row],[Meeting duration (mins)]]&gt;90,"Long Meeting","Normal")</f>
        <v>Normal</v>
      </c>
    </row>
    <row r="2172" spans="1:18" x14ac:dyDescent="0.2">
      <c r="A2172">
        <v>2173</v>
      </c>
      <c r="B2172" s="1">
        <v>45319</v>
      </c>
      <c r="C2172" s="2" t="s">
        <v>26</v>
      </c>
      <c r="D2172" s="2" t="s">
        <v>24</v>
      </c>
      <c r="E2172" t="s">
        <v>49</v>
      </c>
      <c r="F2172">
        <v>3</v>
      </c>
      <c r="G2172" s="12">
        <v>12</v>
      </c>
      <c r="H2172">
        <v>1</v>
      </c>
      <c r="I2172" t="s">
        <v>22</v>
      </c>
      <c r="J2172" t="s">
        <v>18</v>
      </c>
      <c r="K2172" s="4">
        <f>(Table1[[#This Row],[EndTime]]-Table1[[#This Row],[StartTime]])*1440</f>
        <v>120.00000000000006</v>
      </c>
      <c r="L2172" s="5">
        <f>Table1[[#This Row],[Attendees]]/Table1[[#This Row],[Capacity]]</f>
        <v>8.3333333333333329E-2</v>
      </c>
      <c r="M2172">
        <f>IF(Table1[[#This Row],[Attendees]]&gt;Table1[[#This Row],[Capacity]],1,0)</f>
        <v>0</v>
      </c>
      <c r="N2172" t="str">
        <f>TEXT(Table1[[#This Row],[Date]],"ddd")</f>
        <v>Sun</v>
      </c>
      <c r="O2172" t="str">
        <f>TEXT(Table1[[#This Row],[Date]],"mmm")</f>
        <v>Jan</v>
      </c>
      <c r="P2172" t="str">
        <f>IF(Table1[[#This Row],[Capacity]]&lt;=4,"Small",IF(Table1[[#This Row],[Capacity]]&lt;=8,"Medium","Large"))</f>
        <v>Large</v>
      </c>
      <c r="Q2172" t="str">
        <f>IF(Table1[[#This Row],[Utilization %]]&lt;0.25,"Barely Attended","Normal")</f>
        <v>Barely Attended</v>
      </c>
      <c r="R2172" t="str">
        <f>IF(Table1[[#This Row],[Meeting duration (mins)]]&gt;90,"Long Meeting","Normal")</f>
        <v>Long Meeting</v>
      </c>
    </row>
    <row r="2173" spans="1:18" x14ac:dyDescent="0.2">
      <c r="A2173">
        <v>2174</v>
      </c>
      <c r="B2173" s="1">
        <v>45452</v>
      </c>
      <c r="C2173" s="2" t="s">
        <v>47</v>
      </c>
      <c r="D2173" s="2" t="s">
        <v>20</v>
      </c>
      <c r="E2173" t="s">
        <v>25</v>
      </c>
      <c r="F2173">
        <v>1</v>
      </c>
      <c r="G2173" s="12">
        <v>4</v>
      </c>
      <c r="H2173">
        <v>1</v>
      </c>
      <c r="I2173" t="s">
        <v>17</v>
      </c>
      <c r="J2173" t="s">
        <v>14</v>
      </c>
      <c r="K2173" s="4">
        <f>(Table1[[#This Row],[EndTime]]-Table1[[#This Row],[StartTime]])*1440</f>
        <v>59.999999999999943</v>
      </c>
      <c r="L2173" s="5">
        <f>Table1[[#This Row],[Attendees]]/Table1[[#This Row],[Capacity]]</f>
        <v>0.25</v>
      </c>
      <c r="M2173">
        <f>IF(Table1[[#This Row],[Attendees]]&gt;Table1[[#This Row],[Capacity]],1,0)</f>
        <v>0</v>
      </c>
      <c r="N2173" t="str">
        <f>TEXT(Table1[[#This Row],[Date]],"ddd")</f>
        <v>Sun</v>
      </c>
      <c r="O2173" t="str">
        <f>TEXT(Table1[[#This Row],[Date]],"mmm")</f>
        <v>Jun</v>
      </c>
      <c r="P2173" t="str">
        <f>IF(Table1[[#This Row],[Capacity]]&lt;=4,"Small",IF(Table1[[#This Row],[Capacity]]&lt;=8,"Medium","Large"))</f>
        <v>Small</v>
      </c>
      <c r="Q2173" t="str">
        <f>IF(Table1[[#This Row],[Utilization %]]&lt;0.25,"Barely Attended","Normal")</f>
        <v>Normal</v>
      </c>
      <c r="R2173" t="str">
        <f>IF(Table1[[#This Row],[Meeting duration (mins)]]&gt;90,"Long Meeting","Normal")</f>
        <v>Normal</v>
      </c>
    </row>
    <row r="2174" spans="1:18" x14ac:dyDescent="0.2">
      <c r="A2174">
        <v>2175</v>
      </c>
      <c r="B2174" s="1">
        <v>45446</v>
      </c>
      <c r="C2174" s="2" t="s">
        <v>37</v>
      </c>
      <c r="D2174" s="2" t="s">
        <v>10</v>
      </c>
      <c r="E2174" t="s">
        <v>38</v>
      </c>
      <c r="F2174">
        <v>3</v>
      </c>
      <c r="G2174" s="12">
        <v>16</v>
      </c>
      <c r="H2174">
        <v>17</v>
      </c>
      <c r="I2174" t="s">
        <v>41</v>
      </c>
      <c r="J2174" t="s">
        <v>30</v>
      </c>
      <c r="K2174" s="4">
        <f>(Table1[[#This Row],[EndTime]]-Table1[[#This Row],[StartTime]])*1440</f>
        <v>90</v>
      </c>
      <c r="L2174" s="5">
        <f>Table1[[#This Row],[Attendees]]/Table1[[#This Row],[Capacity]]</f>
        <v>1.0625</v>
      </c>
      <c r="M2174">
        <f>IF(Table1[[#This Row],[Attendees]]&gt;Table1[[#This Row],[Capacity]],1,0)</f>
        <v>1</v>
      </c>
      <c r="N2174" t="str">
        <f>TEXT(Table1[[#This Row],[Date]],"ddd")</f>
        <v>Mon</v>
      </c>
      <c r="O2174" t="str">
        <f>TEXT(Table1[[#This Row],[Date]],"mmm")</f>
        <v>Jun</v>
      </c>
      <c r="P2174" t="str">
        <f>IF(Table1[[#This Row],[Capacity]]&lt;=4,"Small",IF(Table1[[#This Row],[Capacity]]&lt;=8,"Medium","Large"))</f>
        <v>Large</v>
      </c>
      <c r="Q2174" t="str">
        <f>IF(Table1[[#This Row],[Utilization %]]&lt;0.25,"Barely Attended","Normal")</f>
        <v>Normal</v>
      </c>
      <c r="R2174" t="str">
        <f>IF(Table1[[#This Row],[Meeting duration (mins)]]&gt;90,"Long Meeting","Normal")</f>
        <v>Normal</v>
      </c>
    </row>
    <row r="2175" spans="1:18" x14ac:dyDescent="0.2">
      <c r="A2175">
        <v>2176</v>
      </c>
      <c r="B2175" s="1">
        <v>45498</v>
      </c>
      <c r="C2175" s="2" t="s">
        <v>20</v>
      </c>
      <c r="D2175" s="2" t="s">
        <v>15</v>
      </c>
      <c r="E2175" t="s">
        <v>49</v>
      </c>
      <c r="F2175">
        <v>3</v>
      </c>
      <c r="G2175" s="12">
        <v>12</v>
      </c>
      <c r="H2175">
        <v>10</v>
      </c>
      <c r="I2175" t="s">
        <v>27</v>
      </c>
      <c r="J2175" t="s">
        <v>30</v>
      </c>
      <c r="K2175" s="4">
        <f>(Table1[[#This Row],[EndTime]]-Table1[[#This Row],[StartTime]])*1440</f>
        <v>120.00000000000006</v>
      </c>
      <c r="L2175" s="5">
        <f>Table1[[#This Row],[Attendees]]/Table1[[#This Row],[Capacity]]</f>
        <v>0.83333333333333337</v>
      </c>
      <c r="M2175">
        <f>IF(Table1[[#This Row],[Attendees]]&gt;Table1[[#This Row],[Capacity]],1,0)</f>
        <v>0</v>
      </c>
      <c r="N2175" t="str">
        <f>TEXT(Table1[[#This Row],[Date]],"ddd")</f>
        <v>Thu</v>
      </c>
      <c r="O2175" t="str">
        <f>TEXT(Table1[[#This Row],[Date]],"mmm")</f>
        <v>Jul</v>
      </c>
      <c r="P2175" t="str">
        <f>IF(Table1[[#This Row],[Capacity]]&lt;=4,"Small",IF(Table1[[#This Row],[Capacity]]&lt;=8,"Medium","Large"))</f>
        <v>Large</v>
      </c>
      <c r="Q2175" t="str">
        <f>IF(Table1[[#This Row],[Utilization %]]&lt;0.25,"Barely Attended","Normal")</f>
        <v>Normal</v>
      </c>
      <c r="R2175" t="str">
        <f>IF(Table1[[#This Row],[Meeting duration (mins)]]&gt;90,"Long Meeting","Normal")</f>
        <v>Long Meeting</v>
      </c>
    </row>
    <row r="2176" spans="1:18" x14ac:dyDescent="0.2">
      <c r="A2176">
        <v>2177</v>
      </c>
      <c r="B2176" s="1">
        <v>45551</v>
      </c>
      <c r="C2176" s="2" t="s">
        <v>32</v>
      </c>
      <c r="D2176" s="2" t="s">
        <v>26</v>
      </c>
      <c r="E2176" t="s">
        <v>12</v>
      </c>
      <c r="F2176">
        <v>2</v>
      </c>
      <c r="G2176" s="12">
        <v>8</v>
      </c>
      <c r="H2176">
        <v>11</v>
      </c>
      <c r="I2176" t="s">
        <v>39</v>
      </c>
      <c r="J2176" t="s">
        <v>14</v>
      </c>
      <c r="K2176" s="4">
        <f>(Table1[[#This Row],[EndTime]]-Table1[[#This Row],[StartTime]])*1440</f>
        <v>120.00000000000006</v>
      </c>
      <c r="L2176" s="5">
        <f>Table1[[#This Row],[Attendees]]/Table1[[#This Row],[Capacity]]</f>
        <v>1.375</v>
      </c>
      <c r="M2176">
        <f>IF(Table1[[#This Row],[Attendees]]&gt;Table1[[#This Row],[Capacity]],1,0)</f>
        <v>1</v>
      </c>
      <c r="N2176" t="str">
        <f>TEXT(Table1[[#This Row],[Date]],"ddd")</f>
        <v>Mon</v>
      </c>
      <c r="O2176" t="str">
        <f>TEXT(Table1[[#This Row],[Date]],"mmm")</f>
        <v>Sep</v>
      </c>
      <c r="P2176" t="str">
        <f>IF(Table1[[#This Row],[Capacity]]&lt;=4,"Small",IF(Table1[[#This Row],[Capacity]]&lt;=8,"Medium","Large"))</f>
        <v>Medium</v>
      </c>
      <c r="Q2176" t="str">
        <f>IF(Table1[[#This Row],[Utilization %]]&lt;0.25,"Barely Attended","Normal")</f>
        <v>Normal</v>
      </c>
      <c r="R2176" t="str">
        <f>IF(Table1[[#This Row],[Meeting duration (mins)]]&gt;90,"Long Meeting","Normal")</f>
        <v>Long Meeting</v>
      </c>
    </row>
    <row r="2177" spans="1:18" x14ac:dyDescent="0.2">
      <c r="A2177">
        <v>2178</v>
      </c>
      <c r="B2177" s="1">
        <v>45625</v>
      </c>
      <c r="C2177" s="2" t="s">
        <v>15</v>
      </c>
      <c r="D2177" s="2" t="s">
        <v>32</v>
      </c>
      <c r="E2177" t="s">
        <v>25</v>
      </c>
      <c r="F2177">
        <v>1</v>
      </c>
      <c r="G2177" s="12">
        <v>4</v>
      </c>
      <c r="H2177">
        <v>4</v>
      </c>
      <c r="I2177" t="s">
        <v>17</v>
      </c>
      <c r="J2177" t="s">
        <v>30</v>
      </c>
      <c r="K2177" s="4">
        <f>(Table1[[#This Row],[EndTime]]-Table1[[#This Row],[StartTime]])*1440</f>
        <v>89.999999999999915</v>
      </c>
      <c r="L2177" s="5">
        <f>Table1[[#This Row],[Attendees]]/Table1[[#This Row],[Capacity]]</f>
        <v>1</v>
      </c>
      <c r="M2177">
        <f>IF(Table1[[#This Row],[Attendees]]&gt;Table1[[#This Row],[Capacity]],1,0)</f>
        <v>0</v>
      </c>
      <c r="N2177" t="str">
        <f>TEXT(Table1[[#This Row],[Date]],"ddd")</f>
        <v>Fri</v>
      </c>
      <c r="O2177" t="str">
        <f>TEXT(Table1[[#This Row],[Date]],"mmm")</f>
        <v>Nov</v>
      </c>
      <c r="P2177" t="str">
        <f>IF(Table1[[#This Row],[Capacity]]&lt;=4,"Small",IF(Table1[[#This Row],[Capacity]]&lt;=8,"Medium","Large"))</f>
        <v>Small</v>
      </c>
      <c r="Q2177" t="str">
        <f>IF(Table1[[#This Row],[Utilization %]]&lt;0.25,"Barely Attended","Normal")</f>
        <v>Normal</v>
      </c>
      <c r="R2177" t="str">
        <f>IF(Table1[[#This Row],[Meeting duration (mins)]]&gt;90,"Long Meeting","Normal")</f>
        <v>Normal</v>
      </c>
    </row>
    <row r="2178" spans="1:18" x14ac:dyDescent="0.2">
      <c r="A2178">
        <v>2179</v>
      </c>
      <c r="B2178" s="1">
        <v>45586</v>
      </c>
      <c r="C2178" s="2" t="s">
        <v>47</v>
      </c>
      <c r="D2178" s="2" t="s">
        <v>20</v>
      </c>
      <c r="E2178" t="s">
        <v>35</v>
      </c>
      <c r="F2178">
        <v>2</v>
      </c>
      <c r="G2178" s="12">
        <v>10</v>
      </c>
      <c r="H2178">
        <v>8</v>
      </c>
      <c r="I2178" t="s">
        <v>22</v>
      </c>
      <c r="J2178" t="s">
        <v>14</v>
      </c>
      <c r="K2178" s="4">
        <f>(Table1[[#This Row],[EndTime]]-Table1[[#This Row],[StartTime]])*1440</f>
        <v>59.999999999999943</v>
      </c>
      <c r="L2178" s="5">
        <f>Table1[[#This Row],[Attendees]]/Table1[[#This Row],[Capacity]]</f>
        <v>0.8</v>
      </c>
      <c r="M2178">
        <f>IF(Table1[[#This Row],[Attendees]]&gt;Table1[[#This Row],[Capacity]],1,0)</f>
        <v>0</v>
      </c>
      <c r="N2178" t="str">
        <f>TEXT(Table1[[#This Row],[Date]],"ddd")</f>
        <v>Mon</v>
      </c>
      <c r="O2178" t="str">
        <f>TEXT(Table1[[#This Row],[Date]],"mmm")</f>
        <v>Oct</v>
      </c>
      <c r="P2178" t="str">
        <f>IF(Table1[[#This Row],[Capacity]]&lt;=4,"Small",IF(Table1[[#This Row],[Capacity]]&lt;=8,"Medium","Large"))</f>
        <v>Large</v>
      </c>
      <c r="Q2178" t="str">
        <f>IF(Table1[[#This Row],[Utilization %]]&lt;0.25,"Barely Attended","Normal")</f>
        <v>Normal</v>
      </c>
      <c r="R2178" t="str">
        <f>IF(Table1[[#This Row],[Meeting duration (mins)]]&gt;90,"Long Meeting","Normal")</f>
        <v>Normal</v>
      </c>
    </row>
    <row r="2179" spans="1:18" x14ac:dyDescent="0.2">
      <c r="A2179">
        <v>2180</v>
      </c>
      <c r="B2179" s="1">
        <v>45517</v>
      </c>
      <c r="C2179" s="2" t="s">
        <v>45</v>
      </c>
      <c r="D2179" s="2" t="s">
        <v>33</v>
      </c>
      <c r="E2179" t="s">
        <v>35</v>
      </c>
      <c r="F2179">
        <v>2</v>
      </c>
      <c r="G2179" s="12">
        <v>10</v>
      </c>
      <c r="H2179">
        <v>1</v>
      </c>
      <c r="I2179" t="s">
        <v>27</v>
      </c>
      <c r="J2179" t="s">
        <v>30</v>
      </c>
      <c r="K2179" s="4">
        <f>(Table1[[#This Row],[EndTime]]-Table1[[#This Row],[StartTime]])*1440</f>
        <v>90</v>
      </c>
      <c r="L2179" s="5">
        <f>Table1[[#This Row],[Attendees]]/Table1[[#This Row],[Capacity]]</f>
        <v>0.1</v>
      </c>
      <c r="M2179">
        <f>IF(Table1[[#This Row],[Attendees]]&gt;Table1[[#This Row],[Capacity]],1,0)</f>
        <v>0</v>
      </c>
      <c r="N2179" t="str">
        <f>TEXT(Table1[[#This Row],[Date]],"ddd")</f>
        <v>Tue</v>
      </c>
      <c r="O2179" t="str">
        <f>TEXT(Table1[[#This Row],[Date]],"mmm")</f>
        <v>Aug</v>
      </c>
      <c r="P2179" t="str">
        <f>IF(Table1[[#This Row],[Capacity]]&lt;=4,"Small",IF(Table1[[#This Row],[Capacity]]&lt;=8,"Medium","Large"))</f>
        <v>Large</v>
      </c>
      <c r="Q2179" t="str">
        <f>IF(Table1[[#This Row],[Utilization %]]&lt;0.25,"Barely Attended","Normal")</f>
        <v>Barely Attended</v>
      </c>
      <c r="R2179" t="str">
        <f>IF(Table1[[#This Row],[Meeting duration (mins)]]&gt;90,"Long Meeting","Normal")</f>
        <v>Normal</v>
      </c>
    </row>
    <row r="2180" spans="1:18" x14ac:dyDescent="0.2">
      <c r="A2180">
        <v>2181</v>
      </c>
      <c r="B2180" s="1">
        <v>45485</v>
      </c>
      <c r="C2180" s="2" t="s">
        <v>32</v>
      </c>
      <c r="D2180" s="2" t="s">
        <v>45</v>
      </c>
      <c r="E2180" t="s">
        <v>35</v>
      </c>
      <c r="F2180">
        <v>2</v>
      </c>
      <c r="G2180" s="12">
        <v>10</v>
      </c>
      <c r="H2180">
        <v>10</v>
      </c>
      <c r="I2180" t="s">
        <v>13</v>
      </c>
      <c r="J2180" t="s">
        <v>18</v>
      </c>
      <c r="K2180" s="4">
        <f>(Table1[[#This Row],[EndTime]]-Table1[[#This Row],[StartTime]])*1440</f>
        <v>90</v>
      </c>
      <c r="L2180" s="5">
        <f>Table1[[#This Row],[Attendees]]/Table1[[#This Row],[Capacity]]</f>
        <v>1</v>
      </c>
      <c r="M2180">
        <f>IF(Table1[[#This Row],[Attendees]]&gt;Table1[[#This Row],[Capacity]],1,0)</f>
        <v>0</v>
      </c>
      <c r="N2180" t="str">
        <f>TEXT(Table1[[#This Row],[Date]],"ddd")</f>
        <v>Fri</v>
      </c>
      <c r="O2180" t="str">
        <f>TEXT(Table1[[#This Row],[Date]],"mmm")</f>
        <v>Jul</v>
      </c>
      <c r="P2180" t="str">
        <f>IF(Table1[[#This Row],[Capacity]]&lt;=4,"Small",IF(Table1[[#This Row],[Capacity]]&lt;=8,"Medium","Large"))</f>
        <v>Large</v>
      </c>
      <c r="Q2180" t="str">
        <f>IF(Table1[[#This Row],[Utilization %]]&lt;0.25,"Barely Attended","Normal")</f>
        <v>Normal</v>
      </c>
      <c r="R2180" t="str">
        <f>IF(Table1[[#This Row],[Meeting duration (mins)]]&gt;90,"Long Meeting","Normal")</f>
        <v>Normal</v>
      </c>
    </row>
    <row r="2181" spans="1:18" x14ac:dyDescent="0.2">
      <c r="A2181">
        <v>2182</v>
      </c>
      <c r="B2181" s="1">
        <v>45500</v>
      </c>
      <c r="C2181" s="2" t="s">
        <v>31</v>
      </c>
      <c r="D2181" s="2" t="s">
        <v>24</v>
      </c>
      <c r="E2181" t="s">
        <v>49</v>
      </c>
      <c r="F2181">
        <v>3</v>
      </c>
      <c r="G2181" s="12">
        <v>12</v>
      </c>
      <c r="H2181">
        <v>1</v>
      </c>
      <c r="I2181" t="s">
        <v>13</v>
      </c>
      <c r="J2181" t="s">
        <v>14</v>
      </c>
      <c r="K2181" s="4">
        <f>(Table1[[#This Row],[EndTime]]-Table1[[#This Row],[StartTime]])*1440</f>
        <v>30.000000000000053</v>
      </c>
      <c r="L2181" s="5">
        <f>Table1[[#This Row],[Attendees]]/Table1[[#This Row],[Capacity]]</f>
        <v>8.3333333333333329E-2</v>
      </c>
      <c r="M2181">
        <f>IF(Table1[[#This Row],[Attendees]]&gt;Table1[[#This Row],[Capacity]],1,0)</f>
        <v>0</v>
      </c>
      <c r="N2181" t="str">
        <f>TEXT(Table1[[#This Row],[Date]],"ddd")</f>
        <v>Sat</v>
      </c>
      <c r="O2181" t="str">
        <f>TEXT(Table1[[#This Row],[Date]],"mmm")</f>
        <v>Jul</v>
      </c>
      <c r="P2181" t="str">
        <f>IF(Table1[[#This Row],[Capacity]]&lt;=4,"Small",IF(Table1[[#This Row],[Capacity]]&lt;=8,"Medium","Large"))</f>
        <v>Large</v>
      </c>
      <c r="Q2181" t="str">
        <f>IF(Table1[[#This Row],[Utilization %]]&lt;0.25,"Barely Attended","Normal")</f>
        <v>Barely Attended</v>
      </c>
      <c r="R2181" t="str">
        <f>IF(Table1[[#This Row],[Meeting duration (mins)]]&gt;90,"Long Meeting","Normal")</f>
        <v>Normal</v>
      </c>
    </row>
    <row r="2182" spans="1:18" x14ac:dyDescent="0.2">
      <c r="A2182">
        <v>2183</v>
      </c>
      <c r="B2182" s="1">
        <v>45368</v>
      </c>
      <c r="C2182" s="2" t="s">
        <v>19</v>
      </c>
      <c r="D2182" s="2" t="s">
        <v>20</v>
      </c>
      <c r="E2182" t="s">
        <v>21</v>
      </c>
      <c r="F2182">
        <v>1</v>
      </c>
      <c r="G2182" s="12">
        <v>6</v>
      </c>
      <c r="H2182">
        <v>1</v>
      </c>
      <c r="I2182" t="s">
        <v>27</v>
      </c>
      <c r="J2182" t="s">
        <v>28</v>
      </c>
      <c r="K2182" s="4">
        <f>(Table1[[#This Row],[EndTime]]-Table1[[#This Row],[StartTime]])*1440</f>
        <v>90</v>
      </c>
      <c r="L2182" s="5">
        <f>Table1[[#This Row],[Attendees]]/Table1[[#This Row],[Capacity]]</f>
        <v>0.16666666666666666</v>
      </c>
      <c r="M2182">
        <f>IF(Table1[[#This Row],[Attendees]]&gt;Table1[[#This Row],[Capacity]],1,0)</f>
        <v>0</v>
      </c>
      <c r="N2182" t="str">
        <f>TEXT(Table1[[#This Row],[Date]],"ddd")</f>
        <v>Sun</v>
      </c>
      <c r="O2182" t="str">
        <f>TEXT(Table1[[#This Row],[Date]],"mmm")</f>
        <v>Mar</v>
      </c>
      <c r="P2182" t="str">
        <f>IF(Table1[[#This Row],[Capacity]]&lt;=4,"Small",IF(Table1[[#This Row],[Capacity]]&lt;=8,"Medium","Large"))</f>
        <v>Medium</v>
      </c>
      <c r="Q2182" t="str">
        <f>IF(Table1[[#This Row],[Utilization %]]&lt;0.25,"Barely Attended","Normal")</f>
        <v>Barely Attended</v>
      </c>
      <c r="R2182" t="str">
        <f>IF(Table1[[#This Row],[Meeting duration (mins)]]&gt;90,"Long Meeting","Normal")</f>
        <v>Normal</v>
      </c>
    </row>
    <row r="2183" spans="1:18" x14ac:dyDescent="0.2">
      <c r="A2183">
        <v>2184</v>
      </c>
      <c r="B2183" s="1">
        <v>45337</v>
      </c>
      <c r="C2183" s="2" t="s">
        <v>36</v>
      </c>
      <c r="D2183" s="2" t="s">
        <v>37</v>
      </c>
      <c r="E2183" t="s">
        <v>38</v>
      </c>
      <c r="F2183">
        <v>3</v>
      </c>
      <c r="G2183" s="12">
        <v>16</v>
      </c>
      <c r="H2183">
        <v>2</v>
      </c>
      <c r="I2183" t="s">
        <v>39</v>
      </c>
      <c r="J2183" t="s">
        <v>14</v>
      </c>
      <c r="K2183" s="4">
        <f>(Table1[[#This Row],[EndTime]]-Table1[[#This Row],[StartTime]])*1440</f>
        <v>120.00000000000006</v>
      </c>
      <c r="L2183" s="5">
        <f>Table1[[#This Row],[Attendees]]/Table1[[#This Row],[Capacity]]</f>
        <v>0.125</v>
      </c>
      <c r="M2183">
        <f>IF(Table1[[#This Row],[Attendees]]&gt;Table1[[#This Row],[Capacity]],1,0)</f>
        <v>0</v>
      </c>
      <c r="N2183" t="str">
        <f>TEXT(Table1[[#This Row],[Date]],"ddd")</f>
        <v>Thu</v>
      </c>
      <c r="O2183" t="str">
        <f>TEXT(Table1[[#This Row],[Date]],"mmm")</f>
        <v>Feb</v>
      </c>
      <c r="P2183" t="str">
        <f>IF(Table1[[#This Row],[Capacity]]&lt;=4,"Small",IF(Table1[[#This Row],[Capacity]]&lt;=8,"Medium","Large"))</f>
        <v>Large</v>
      </c>
      <c r="Q2183" t="str">
        <f>IF(Table1[[#This Row],[Utilization %]]&lt;0.25,"Barely Attended","Normal")</f>
        <v>Barely Attended</v>
      </c>
      <c r="R2183" t="str">
        <f>IF(Table1[[#This Row],[Meeting duration (mins)]]&gt;90,"Long Meeting","Normal")</f>
        <v>Long Meeting</v>
      </c>
    </row>
    <row r="2184" spans="1:18" x14ac:dyDescent="0.2">
      <c r="A2184">
        <v>2185</v>
      </c>
      <c r="B2184" s="1">
        <v>45595</v>
      </c>
      <c r="C2184" s="2" t="s">
        <v>11</v>
      </c>
      <c r="D2184" s="2" t="s">
        <v>31</v>
      </c>
      <c r="E2184" t="s">
        <v>25</v>
      </c>
      <c r="F2184">
        <v>1</v>
      </c>
      <c r="G2184" s="12">
        <v>4</v>
      </c>
      <c r="H2184">
        <v>3</v>
      </c>
      <c r="I2184" t="s">
        <v>42</v>
      </c>
      <c r="J2184" t="s">
        <v>40</v>
      </c>
      <c r="K2184" s="4">
        <f>(Table1[[#This Row],[EndTime]]-Table1[[#This Row],[StartTime]])*1440</f>
        <v>59.999999999999943</v>
      </c>
      <c r="L2184" s="5">
        <f>Table1[[#This Row],[Attendees]]/Table1[[#This Row],[Capacity]]</f>
        <v>0.75</v>
      </c>
      <c r="M2184">
        <f>IF(Table1[[#This Row],[Attendees]]&gt;Table1[[#This Row],[Capacity]],1,0)</f>
        <v>0</v>
      </c>
      <c r="N2184" t="str">
        <f>TEXT(Table1[[#This Row],[Date]],"ddd")</f>
        <v>Wed</v>
      </c>
      <c r="O2184" t="str">
        <f>TEXT(Table1[[#This Row],[Date]],"mmm")</f>
        <v>Oct</v>
      </c>
      <c r="P2184" t="str">
        <f>IF(Table1[[#This Row],[Capacity]]&lt;=4,"Small",IF(Table1[[#This Row],[Capacity]]&lt;=8,"Medium","Large"))</f>
        <v>Small</v>
      </c>
      <c r="Q2184" t="str">
        <f>IF(Table1[[#This Row],[Utilization %]]&lt;0.25,"Barely Attended","Normal")</f>
        <v>Normal</v>
      </c>
      <c r="R2184" t="str">
        <f>IF(Table1[[#This Row],[Meeting duration (mins)]]&gt;90,"Long Meeting","Normal")</f>
        <v>Normal</v>
      </c>
    </row>
    <row r="2185" spans="1:18" x14ac:dyDescent="0.2">
      <c r="A2185">
        <v>2186</v>
      </c>
      <c r="B2185" s="1">
        <v>45651</v>
      </c>
      <c r="C2185" s="2" t="s">
        <v>19</v>
      </c>
      <c r="D2185" s="2" t="s">
        <v>47</v>
      </c>
      <c r="E2185" t="s">
        <v>38</v>
      </c>
      <c r="F2185">
        <v>3</v>
      </c>
      <c r="G2185" s="12">
        <v>16</v>
      </c>
      <c r="H2185">
        <v>1</v>
      </c>
      <c r="I2185" t="s">
        <v>39</v>
      </c>
      <c r="J2185" t="s">
        <v>28</v>
      </c>
      <c r="K2185" s="4">
        <f>(Table1[[#This Row],[EndTime]]-Table1[[#This Row],[StartTime]])*1440</f>
        <v>30.000000000000053</v>
      </c>
      <c r="L2185" s="5">
        <f>Table1[[#This Row],[Attendees]]/Table1[[#This Row],[Capacity]]</f>
        <v>6.25E-2</v>
      </c>
      <c r="M2185">
        <f>IF(Table1[[#This Row],[Attendees]]&gt;Table1[[#This Row],[Capacity]],1,0)</f>
        <v>0</v>
      </c>
      <c r="N2185" t="str">
        <f>TEXT(Table1[[#This Row],[Date]],"ddd")</f>
        <v>Wed</v>
      </c>
      <c r="O2185" t="str">
        <f>TEXT(Table1[[#This Row],[Date]],"mmm")</f>
        <v>Dec</v>
      </c>
      <c r="P2185" t="str">
        <f>IF(Table1[[#This Row],[Capacity]]&lt;=4,"Small",IF(Table1[[#This Row],[Capacity]]&lt;=8,"Medium","Large"))</f>
        <v>Large</v>
      </c>
      <c r="Q2185" t="str">
        <f>IF(Table1[[#This Row],[Utilization %]]&lt;0.25,"Barely Attended","Normal")</f>
        <v>Barely Attended</v>
      </c>
      <c r="R2185" t="str">
        <f>IF(Table1[[#This Row],[Meeting duration (mins)]]&gt;90,"Long Meeting","Normal")</f>
        <v>Normal</v>
      </c>
    </row>
    <row r="2186" spans="1:18" x14ac:dyDescent="0.2">
      <c r="A2186">
        <v>2187</v>
      </c>
      <c r="B2186" s="1">
        <v>45296</v>
      </c>
      <c r="C2186" s="2" t="s">
        <v>20</v>
      </c>
      <c r="D2186" s="2" t="s">
        <v>15</v>
      </c>
      <c r="E2186" t="s">
        <v>21</v>
      </c>
      <c r="F2186">
        <v>1</v>
      </c>
      <c r="G2186" s="12">
        <v>6</v>
      </c>
      <c r="H2186">
        <v>4</v>
      </c>
      <c r="I2186" t="s">
        <v>42</v>
      </c>
      <c r="J2186" t="s">
        <v>18</v>
      </c>
      <c r="K2186" s="4">
        <f>(Table1[[#This Row],[EndTime]]-Table1[[#This Row],[StartTime]])*1440</f>
        <v>120.00000000000006</v>
      </c>
      <c r="L2186" s="5">
        <f>Table1[[#This Row],[Attendees]]/Table1[[#This Row],[Capacity]]</f>
        <v>0.66666666666666663</v>
      </c>
      <c r="M2186">
        <f>IF(Table1[[#This Row],[Attendees]]&gt;Table1[[#This Row],[Capacity]],1,0)</f>
        <v>0</v>
      </c>
      <c r="N2186" t="str">
        <f>TEXT(Table1[[#This Row],[Date]],"ddd")</f>
        <v>Fri</v>
      </c>
      <c r="O2186" t="str">
        <f>TEXT(Table1[[#This Row],[Date]],"mmm")</f>
        <v>Jan</v>
      </c>
      <c r="P2186" t="str">
        <f>IF(Table1[[#This Row],[Capacity]]&lt;=4,"Small",IF(Table1[[#This Row],[Capacity]]&lt;=8,"Medium","Large"))</f>
        <v>Medium</v>
      </c>
      <c r="Q2186" t="str">
        <f>IF(Table1[[#This Row],[Utilization %]]&lt;0.25,"Barely Attended","Normal")</f>
        <v>Normal</v>
      </c>
      <c r="R2186" t="str">
        <f>IF(Table1[[#This Row],[Meeting duration (mins)]]&gt;90,"Long Meeting","Normal")</f>
        <v>Long Meeting</v>
      </c>
    </row>
    <row r="2187" spans="1:18" x14ac:dyDescent="0.2">
      <c r="A2187">
        <v>2188</v>
      </c>
      <c r="B2187" s="1">
        <v>45568</v>
      </c>
      <c r="C2187" s="2" t="s">
        <v>47</v>
      </c>
      <c r="D2187" s="2" t="s">
        <v>20</v>
      </c>
      <c r="E2187" t="s">
        <v>49</v>
      </c>
      <c r="F2187">
        <v>3</v>
      </c>
      <c r="G2187" s="12">
        <v>12</v>
      </c>
      <c r="H2187">
        <v>14</v>
      </c>
      <c r="I2187" t="s">
        <v>39</v>
      </c>
      <c r="J2187" t="s">
        <v>40</v>
      </c>
      <c r="K2187" s="4">
        <f>(Table1[[#This Row],[EndTime]]-Table1[[#This Row],[StartTime]])*1440</f>
        <v>59.999999999999943</v>
      </c>
      <c r="L2187" s="5">
        <f>Table1[[#This Row],[Attendees]]/Table1[[#This Row],[Capacity]]</f>
        <v>1.1666666666666667</v>
      </c>
      <c r="M2187">
        <f>IF(Table1[[#This Row],[Attendees]]&gt;Table1[[#This Row],[Capacity]],1,0)</f>
        <v>1</v>
      </c>
      <c r="N2187" t="str">
        <f>TEXT(Table1[[#This Row],[Date]],"ddd")</f>
        <v>Thu</v>
      </c>
      <c r="O2187" t="str">
        <f>TEXT(Table1[[#This Row],[Date]],"mmm")</f>
        <v>Oct</v>
      </c>
      <c r="P2187" t="str">
        <f>IF(Table1[[#This Row],[Capacity]]&lt;=4,"Small",IF(Table1[[#This Row],[Capacity]]&lt;=8,"Medium","Large"))</f>
        <v>Large</v>
      </c>
      <c r="Q2187" t="str">
        <f>IF(Table1[[#This Row],[Utilization %]]&lt;0.25,"Barely Attended","Normal")</f>
        <v>Normal</v>
      </c>
      <c r="R2187" t="str">
        <f>IF(Table1[[#This Row],[Meeting duration (mins)]]&gt;90,"Long Meeting","Normal")</f>
        <v>Normal</v>
      </c>
    </row>
    <row r="2188" spans="1:18" x14ac:dyDescent="0.2">
      <c r="A2188">
        <v>2189</v>
      </c>
      <c r="B2188" s="1">
        <v>45641</v>
      </c>
      <c r="C2188" s="2" t="s">
        <v>32</v>
      </c>
      <c r="D2188" s="2" t="s">
        <v>26</v>
      </c>
      <c r="E2188" t="s">
        <v>21</v>
      </c>
      <c r="F2188">
        <v>1</v>
      </c>
      <c r="G2188" s="12">
        <v>6</v>
      </c>
      <c r="H2188">
        <v>4</v>
      </c>
      <c r="I2188" t="s">
        <v>17</v>
      </c>
      <c r="J2188" t="s">
        <v>30</v>
      </c>
      <c r="K2188" s="4">
        <f>(Table1[[#This Row],[EndTime]]-Table1[[#This Row],[StartTime]])*1440</f>
        <v>120.00000000000006</v>
      </c>
      <c r="L2188" s="5">
        <f>Table1[[#This Row],[Attendees]]/Table1[[#This Row],[Capacity]]</f>
        <v>0.66666666666666663</v>
      </c>
      <c r="M2188">
        <f>IF(Table1[[#This Row],[Attendees]]&gt;Table1[[#This Row],[Capacity]],1,0)</f>
        <v>0</v>
      </c>
      <c r="N2188" t="str">
        <f>TEXT(Table1[[#This Row],[Date]],"ddd")</f>
        <v>Sun</v>
      </c>
      <c r="O2188" t="str">
        <f>TEXT(Table1[[#This Row],[Date]],"mmm")</f>
        <v>Dec</v>
      </c>
      <c r="P2188" t="str">
        <f>IF(Table1[[#This Row],[Capacity]]&lt;=4,"Small",IF(Table1[[#This Row],[Capacity]]&lt;=8,"Medium","Large"))</f>
        <v>Medium</v>
      </c>
      <c r="Q2188" t="str">
        <f>IF(Table1[[#This Row],[Utilization %]]&lt;0.25,"Barely Attended","Normal")</f>
        <v>Normal</v>
      </c>
      <c r="R2188" t="str">
        <f>IF(Table1[[#This Row],[Meeting duration (mins)]]&gt;90,"Long Meeting","Normal")</f>
        <v>Long Meeting</v>
      </c>
    </row>
    <row r="2189" spans="1:18" x14ac:dyDescent="0.2">
      <c r="A2189">
        <v>2190</v>
      </c>
      <c r="B2189" s="1">
        <v>45413</v>
      </c>
      <c r="C2189" s="2" t="s">
        <v>10</v>
      </c>
      <c r="D2189" s="2" t="s">
        <v>45</v>
      </c>
      <c r="E2189" t="s">
        <v>38</v>
      </c>
      <c r="F2189">
        <v>3</v>
      </c>
      <c r="G2189" s="12">
        <v>16</v>
      </c>
      <c r="H2189">
        <v>18</v>
      </c>
      <c r="I2189" t="s">
        <v>13</v>
      </c>
      <c r="J2189" t="s">
        <v>23</v>
      </c>
      <c r="K2189" s="4">
        <f>(Table1[[#This Row],[EndTime]]-Table1[[#This Row],[StartTime]])*1440</f>
        <v>29.999999999999893</v>
      </c>
      <c r="L2189" s="5">
        <f>Table1[[#This Row],[Attendees]]/Table1[[#This Row],[Capacity]]</f>
        <v>1.125</v>
      </c>
      <c r="M2189">
        <f>IF(Table1[[#This Row],[Attendees]]&gt;Table1[[#This Row],[Capacity]],1,0)</f>
        <v>1</v>
      </c>
      <c r="N2189" t="str">
        <f>TEXT(Table1[[#This Row],[Date]],"ddd")</f>
        <v>Wed</v>
      </c>
      <c r="O2189" t="str">
        <f>TEXT(Table1[[#This Row],[Date]],"mmm")</f>
        <v>May</v>
      </c>
      <c r="P2189" t="str">
        <f>IF(Table1[[#This Row],[Capacity]]&lt;=4,"Small",IF(Table1[[#This Row],[Capacity]]&lt;=8,"Medium","Large"))</f>
        <v>Large</v>
      </c>
      <c r="Q2189" t="str">
        <f>IF(Table1[[#This Row],[Utilization %]]&lt;0.25,"Barely Attended","Normal")</f>
        <v>Normal</v>
      </c>
      <c r="R2189" t="str">
        <f>IF(Table1[[#This Row],[Meeting duration (mins)]]&gt;90,"Long Meeting","Normal")</f>
        <v>Normal</v>
      </c>
    </row>
    <row r="2190" spans="1:18" x14ac:dyDescent="0.2">
      <c r="A2190">
        <v>2191</v>
      </c>
      <c r="B2190" s="1">
        <v>45606</v>
      </c>
      <c r="C2190" s="2" t="s">
        <v>11</v>
      </c>
      <c r="D2190" s="2" t="s">
        <v>46</v>
      </c>
      <c r="E2190" t="s">
        <v>35</v>
      </c>
      <c r="F2190">
        <v>2</v>
      </c>
      <c r="G2190" s="12">
        <v>10</v>
      </c>
      <c r="H2190">
        <v>9</v>
      </c>
      <c r="I2190" t="s">
        <v>41</v>
      </c>
      <c r="J2190" t="s">
        <v>23</v>
      </c>
      <c r="K2190" s="4">
        <f>(Table1[[#This Row],[EndTime]]-Table1[[#This Row],[StartTime]])*1440</f>
        <v>119.99999999999989</v>
      </c>
      <c r="L2190" s="5">
        <f>Table1[[#This Row],[Attendees]]/Table1[[#This Row],[Capacity]]</f>
        <v>0.9</v>
      </c>
      <c r="M2190">
        <f>IF(Table1[[#This Row],[Attendees]]&gt;Table1[[#This Row],[Capacity]],1,0)</f>
        <v>0</v>
      </c>
      <c r="N2190" t="str">
        <f>TEXT(Table1[[#This Row],[Date]],"ddd")</f>
        <v>Sun</v>
      </c>
      <c r="O2190" t="str">
        <f>TEXT(Table1[[#This Row],[Date]],"mmm")</f>
        <v>Nov</v>
      </c>
      <c r="P2190" t="str">
        <f>IF(Table1[[#This Row],[Capacity]]&lt;=4,"Small",IF(Table1[[#This Row],[Capacity]]&lt;=8,"Medium","Large"))</f>
        <v>Large</v>
      </c>
      <c r="Q2190" t="str">
        <f>IF(Table1[[#This Row],[Utilization %]]&lt;0.25,"Barely Attended","Normal")</f>
        <v>Normal</v>
      </c>
      <c r="R2190" t="str">
        <f>IF(Table1[[#This Row],[Meeting duration (mins)]]&gt;90,"Long Meeting","Normal")</f>
        <v>Long Meeting</v>
      </c>
    </row>
    <row r="2191" spans="1:18" x14ac:dyDescent="0.2">
      <c r="A2191">
        <v>2192</v>
      </c>
      <c r="B2191" s="1">
        <v>45331</v>
      </c>
      <c r="C2191" s="2" t="s">
        <v>29</v>
      </c>
      <c r="D2191" s="2" t="s">
        <v>16</v>
      </c>
      <c r="E2191" t="s">
        <v>35</v>
      </c>
      <c r="F2191">
        <v>2</v>
      </c>
      <c r="G2191" s="12">
        <v>10</v>
      </c>
      <c r="H2191">
        <v>1</v>
      </c>
      <c r="I2191" t="s">
        <v>13</v>
      </c>
      <c r="J2191" t="s">
        <v>23</v>
      </c>
      <c r="K2191" s="4">
        <f>(Table1[[#This Row],[EndTime]]-Table1[[#This Row],[StartTime]])*1440</f>
        <v>90</v>
      </c>
      <c r="L2191" s="5">
        <f>Table1[[#This Row],[Attendees]]/Table1[[#This Row],[Capacity]]</f>
        <v>0.1</v>
      </c>
      <c r="M2191">
        <f>IF(Table1[[#This Row],[Attendees]]&gt;Table1[[#This Row],[Capacity]],1,0)</f>
        <v>0</v>
      </c>
      <c r="N2191" t="str">
        <f>TEXT(Table1[[#This Row],[Date]],"ddd")</f>
        <v>Fri</v>
      </c>
      <c r="O2191" t="str">
        <f>TEXT(Table1[[#This Row],[Date]],"mmm")</f>
        <v>Feb</v>
      </c>
      <c r="P2191" t="str">
        <f>IF(Table1[[#This Row],[Capacity]]&lt;=4,"Small",IF(Table1[[#This Row],[Capacity]]&lt;=8,"Medium","Large"))</f>
        <v>Large</v>
      </c>
      <c r="Q2191" t="str">
        <f>IF(Table1[[#This Row],[Utilization %]]&lt;0.25,"Barely Attended","Normal")</f>
        <v>Barely Attended</v>
      </c>
      <c r="R2191" t="str">
        <f>IF(Table1[[#This Row],[Meeting duration (mins)]]&gt;90,"Long Meeting","Normal")</f>
        <v>Normal</v>
      </c>
    </row>
    <row r="2192" spans="1:18" x14ac:dyDescent="0.2">
      <c r="A2192">
        <v>2193</v>
      </c>
      <c r="B2192" s="1">
        <v>45387</v>
      </c>
      <c r="C2192" s="2" t="s">
        <v>16</v>
      </c>
      <c r="D2192" s="2" t="s">
        <v>11</v>
      </c>
      <c r="E2192" t="s">
        <v>38</v>
      </c>
      <c r="F2192">
        <v>3</v>
      </c>
      <c r="G2192" s="12">
        <v>16</v>
      </c>
      <c r="H2192">
        <v>18</v>
      </c>
      <c r="I2192" t="s">
        <v>27</v>
      </c>
      <c r="J2192" t="s">
        <v>14</v>
      </c>
      <c r="K2192" s="4">
        <f>(Table1[[#This Row],[EndTime]]-Table1[[#This Row],[StartTime]])*1440</f>
        <v>120.00000000000006</v>
      </c>
      <c r="L2192" s="5">
        <f>Table1[[#This Row],[Attendees]]/Table1[[#This Row],[Capacity]]</f>
        <v>1.125</v>
      </c>
      <c r="M2192">
        <f>IF(Table1[[#This Row],[Attendees]]&gt;Table1[[#This Row],[Capacity]],1,0)</f>
        <v>1</v>
      </c>
      <c r="N2192" t="str">
        <f>TEXT(Table1[[#This Row],[Date]],"ddd")</f>
        <v>Fri</v>
      </c>
      <c r="O2192" t="str">
        <f>TEXT(Table1[[#This Row],[Date]],"mmm")</f>
        <v>Apr</v>
      </c>
      <c r="P2192" t="str">
        <f>IF(Table1[[#This Row],[Capacity]]&lt;=4,"Small",IF(Table1[[#This Row],[Capacity]]&lt;=8,"Medium","Large"))</f>
        <v>Large</v>
      </c>
      <c r="Q2192" t="str">
        <f>IF(Table1[[#This Row],[Utilization %]]&lt;0.25,"Barely Attended","Normal")</f>
        <v>Normal</v>
      </c>
      <c r="R2192" t="str">
        <f>IF(Table1[[#This Row],[Meeting duration (mins)]]&gt;90,"Long Meeting","Normal")</f>
        <v>Long Meeting</v>
      </c>
    </row>
    <row r="2193" spans="1:18" x14ac:dyDescent="0.2">
      <c r="A2193">
        <v>2194</v>
      </c>
      <c r="B2193" s="1">
        <v>45540</v>
      </c>
      <c r="C2193" s="2" t="s">
        <v>11</v>
      </c>
      <c r="D2193" s="2" t="s">
        <v>33</v>
      </c>
      <c r="E2193" t="s">
        <v>12</v>
      </c>
      <c r="F2193">
        <v>2</v>
      </c>
      <c r="G2193" s="12">
        <v>8</v>
      </c>
      <c r="H2193">
        <v>11</v>
      </c>
      <c r="I2193" t="s">
        <v>22</v>
      </c>
      <c r="J2193" t="s">
        <v>23</v>
      </c>
      <c r="K2193" s="4">
        <f>(Table1[[#This Row],[EndTime]]-Table1[[#This Row],[StartTime]])*1440</f>
        <v>29.999999999999893</v>
      </c>
      <c r="L2193" s="5">
        <f>Table1[[#This Row],[Attendees]]/Table1[[#This Row],[Capacity]]</f>
        <v>1.375</v>
      </c>
      <c r="M2193">
        <f>IF(Table1[[#This Row],[Attendees]]&gt;Table1[[#This Row],[Capacity]],1,0)</f>
        <v>1</v>
      </c>
      <c r="N2193" t="str">
        <f>TEXT(Table1[[#This Row],[Date]],"ddd")</f>
        <v>Thu</v>
      </c>
      <c r="O2193" t="str">
        <f>TEXT(Table1[[#This Row],[Date]],"mmm")</f>
        <v>Sep</v>
      </c>
      <c r="P2193" t="str">
        <f>IF(Table1[[#This Row],[Capacity]]&lt;=4,"Small",IF(Table1[[#This Row],[Capacity]]&lt;=8,"Medium","Large"))</f>
        <v>Medium</v>
      </c>
      <c r="Q2193" t="str">
        <f>IF(Table1[[#This Row],[Utilization %]]&lt;0.25,"Barely Attended","Normal")</f>
        <v>Normal</v>
      </c>
      <c r="R2193" t="str">
        <f>IF(Table1[[#This Row],[Meeting duration (mins)]]&gt;90,"Long Meeting","Normal")</f>
        <v>Normal</v>
      </c>
    </row>
    <row r="2194" spans="1:18" x14ac:dyDescent="0.2">
      <c r="A2194">
        <v>2195</v>
      </c>
      <c r="B2194" s="1">
        <v>45543</v>
      </c>
      <c r="C2194" s="2" t="s">
        <v>36</v>
      </c>
      <c r="D2194" s="2" t="s">
        <v>44</v>
      </c>
      <c r="E2194" t="s">
        <v>49</v>
      </c>
      <c r="F2194">
        <v>3</v>
      </c>
      <c r="G2194" s="12">
        <v>12</v>
      </c>
      <c r="H2194">
        <v>8</v>
      </c>
      <c r="I2194" t="s">
        <v>13</v>
      </c>
      <c r="J2194" t="s">
        <v>28</v>
      </c>
      <c r="K2194" s="4">
        <f>(Table1[[#This Row],[EndTime]]-Table1[[#This Row],[StartTime]])*1440</f>
        <v>29.999999999999972</v>
      </c>
      <c r="L2194" s="5">
        <f>Table1[[#This Row],[Attendees]]/Table1[[#This Row],[Capacity]]</f>
        <v>0.66666666666666663</v>
      </c>
      <c r="M2194">
        <f>IF(Table1[[#This Row],[Attendees]]&gt;Table1[[#This Row],[Capacity]],1,0)</f>
        <v>0</v>
      </c>
      <c r="N2194" t="str">
        <f>TEXT(Table1[[#This Row],[Date]],"ddd")</f>
        <v>Sun</v>
      </c>
      <c r="O2194" t="str">
        <f>TEXT(Table1[[#This Row],[Date]],"mmm")</f>
        <v>Sep</v>
      </c>
      <c r="P2194" t="str">
        <f>IF(Table1[[#This Row],[Capacity]]&lt;=4,"Small",IF(Table1[[#This Row],[Capacity]]&lt;=8,"Medium","Large"))</f>
        <v>Large</v>
      </c>
      <c r="Q2194" t="str">
        <f>IF(Table1[[#This Row],[Utilization %]]&lt;0.25,"Barely Attended","Normal")</f>
        <v>Normal</v>
      </c>
      <c r="R2194" t="str">
        <f>IF(Table1[[#This Row],[Meeting duration (mins)]]&gt;90,"Long Meeting","Normal")</f>
        <v>Normal</v>
      </c>
    </row>
    <row r="2195" spans="1:18" x14ac:dyDescent="0.2">
      <c r="A2195">
        <v>2196</v>
      </c>
      <c r="B2195" s="1">
        <v>45379</v>
      </c>
      <c r="C2195" s="2" t="s">
        <v>45</v>
      </c>
      <c r="D2195" s="2" t="s">
        <v>26</v>
      </c>
      <c r="E2195" t="s">
        <v>49</v>
      </c>
      <c r="F2195">
        <v>3</v>
      </c>
      <c r="G2195" s="12">
        <v>12</v>
      </c>
      <c r="H2195">
        <v>7</v>
      </c>
      <c r="I2195" t="s">
        <v>42</v>
      </c>
      <c r="J2195" t="s">
        <v>28</v>
      </c>
      <c r="K2195" s="4">
        <f>(Table1[[#This Row],[EndTime]]-Table1[[#This Row],[StartTime]])*1440</f>
        <v>30.000000000000053</v>
      </c>
      <c r="L2195" s="5">
        <f>Table1[[#This Row],[Attendees]]/Table1[[#This Row],[Capacity]]</f>
        <v>0.58333333333333337</v>
      </c>
      <c r="M2195">
        <f>IF(Table1[[#This Row],[Attendees]]&gt;Table1[[#This Row],[Capacity]],1,0)</f>
        <v>0</v>
      </c>
      <c r="N2195" t="str">
        <f>TEXT(Table1[[#This Row],[Date]],"ddd")</f>
        <v>Thu</v>
      </c>
      <c r="O2195" t="str">
        <f>TEXT(Table1[[#This Row],[Date]],"mmm")</f>
        <v>Mar</v>
      </c>
      <c r="P2195" t="str">
        <f>IF(Table1[[#This Row],[Capacity]]&lt;=4,"Small",IF(Table1[[#This Row],[Capacity]]&lt;=8,"Medium","Large"))</f>
        <v>Large</v>
      </c>
      <c r="Q2195" t="str">
        <f>IF(Table1[[#This Row],[Utilization %]]&lt;0.25,"Barely Attended","Normal")</f>
        <v>Normal</v>
      </c>
      <c r="R2195" t="str">
        <f>IF(Table1[[#This Row],[Meeting duration (mins)]]&gt;90,"Long Meeting","Normal")</f>
        <v>Normal</v>
      </c>
    </row>
    <row r="2196" spans="1:18" x14ac:dyDescent="0.2">
      <c r="A2196">
        <v>2197</v>
      </c>
      <c r="B2196" s="1">
        <v>45652</v>
      </c>
      <c r="C2196" s="2" t="s">
        <v>33</v>
      </c>
      <c r="D2196" s="2" t="s">
        <v>31</v>
      </c>
      <c r="E2196" t="s">
        <v>25</v>
      </c>
      <c r="F2196">
        <v>1</v>
      </c>
      <c r="G2196" s="12">
        <v>4</v>
      </c>
      <c r="H2196">
        <v>4</v>
      </c>
      <c r="I2196" t="s">
        <v>17</v>
      </c>
      <c r="J2196" t="s">
        <v>40</v>
      </c>
      <c r="K2196" s="4">
        <f>(Table1[[#This Row],[EndTime]]-Table1[[#This Row],[StartTime]])*1440</f>
        <v>30.000000000000053</v>
      </c>
      <c r="L2196" s="5">
        <f>Table1[[#This Row],[Attendees]]/Table1[[#This Row],[Capacity]]</f>
        <v>1</v>
      </c>
      <c r="M2196">
        <f>IF(Table1[[#This Row],[Attendees]]&gt;Table1[[#This Row],[Capacity]],1,0)</f>
        <v>0</v>
      </c>
      <c r="N2196" t="str">
        <f>TEXT(Table1[[#This Row],[Date]],"ddd")</f>
        <v>Thu</v>
      </c>
      <c r="O2196" t="str">
        <f>TEXT(Table1[[#This Row],[Date]],"mmm")</f>
        <v>Dec</v>
      </c>
      <c r="P2196" t="str">
        <f>IF(Table1[[#This Row],[Capacity]]&lt;=4,"Small",IF(Table1[[#This Row],[Capacity]]&lt;=8,"Medium","Large"))</f>
        <v>Small</v>
      </c>
      <c r="Q2196" t="str">
        <f>IF(Table1[[#This Row],[Utilization %]]&lt;0.25,"Barely Attended","Normal")</f>
        <v>Normal</v>
      </c>
      <c r="R2196" t="str">
        <f>IF(Table1[[#This Row],[Meeting duration (mins)]]&gt;90,"Long Meeting","Normal")</f>
        <v>Normal</v>
      </c>
    </row>
    <row r="2197" spans="1:18" x14ac:dyDescent="0.2">
      <c r="A2197">
        <v>2198</v>
      </c>
      <c r="B2197" s="1">
        <v>45307</v>
      </c>
      <c r="C2197" s="2" t="s">
        <v>37</v>
      </c>
      <c r="D2197" s="2" t="s">
        <v>16</v>
      </c>
      <c r="E2197" t="s">
        <v>25</v>
      </c>
      <c r="F2197">
        <v>1</v>
      </c>
      <c r="G2197" s="12">
        <v>4</v>
      </c>
      <c r="H2197">
        <v>6</v>
      </c>
      <c r="I2197" t="s">
        <v>22</v>
      </c>
      <c r="J2197" t="s">
        <v>23</v>
      </c>
      <c r="K2197" s="4">
        <f>(Table1[[#This Row],[EndTime]]-Table1[[#This Row],[StartTime]])*1440</f>
        <v>59.999999999999943</v>
      </c>
      <c r="L2197" s="5">
        <f>Table1[[#This Row],[Attendees]]/Table1[[#This Row],[Capacity]]</f>
        <v>1.5</v>
      </c>
      <c r="M2197">
        <f>IF(Table1[[#This Row],[Attendees]]&gt;Table1[[#This Row],[Capacity]],1,0)</f>
        <v>1</v>
      </c>
      <c r="N2197" t="str">
        <f>TEXT(Table1[[#This Row],[Date]],"ddd")</f>
        <v>Tue</v>
      </c>
      <c r="O2197" t="str">
        <f>TEXT(Table1[[#This Row],[Date]],"mmm")</f>
        <v>Jan</v>
      </c>
      <c r="P2197" t="str">
        <f>IF(Table1[[#This Row],[Capacity]]&lt;=4,"Small",IF(Table1[[#This Row],[Capacity]]&lt;=8,"Medium","Large"))</f>
        <v>Small</v>
      </c>
      <c r="Q2197" t="str">
        <f>IF(Table1[[#This Row],[Utilization %]]&lt;0.25,"Barely Attended","Normal")</f>
        <v>Normal</v>
      </c>
      <c r="R2197" t="str">
        <f>IF(Table1[[#This Row],[Meeting duration (mins)]]&gt;90,"Long Meeting","Normal")</f>
        <v>Normal</v>
      </c>
    </row>
    <row r="2198" spans="1:18" x14ac:dyDescent="0.2">
      <c r="A2198">
        <v>2199</v>
      </c>
      <c r="B2198" s="1">
        <v>45604</v>
      </c>
      <c r="C2198" s="2" t="s">
        <v>44</v>
      </c>
      <c r="D2198" s="2" t="s">
        <v>29</v>
      </c>
      <c r="E2198" t="s">
        <v>12</v>
      </c>
      <c r="F2198">
        <v>2</v>
      </c>
      <c r="G2198" s="12">
        <v>8</v>
      </c>
      <c r="H2198">
        <v>4</v>
      </c>
      <c r="I2198" t="s">
        <v>39</v>
      </c>
      <c r="J2198" t="s">
        <v>18</v>
      </c>
      <c r="K2198" s="4">
        <f>(Table1[[#This Row],[EndTime]]-Table1[[#This Row],[StartTime]])*1440</f>
        <v>60.000000000000028</v>
      </c>
      <c r="L2198" s="5">
        <f>Table1[[#This Row],[Attendees]]/Table1[[#This Row],[Capacity]]</f>
        <v>0.5</v>
      </c>
      <c r="M2198">
        <f>IF(Table1[[#This Row],[Attendees]]&gt;Table1[[#This Row],[Capacity]],1,0)</f>
        <v>0</v>
      </c>
      <c r="N2198" t="str">
        <f>TEXT(Table1[[#This Row],[Date]],"ddd")</f>
        <v>Fri</v>
      </c>
      <c r="O2198" t="str">
        <f>TEXT(Table1[[#This Row],[Date]],"mmm")</f>
        <v>Nov</v>
      </c>
      <c r="P2198" t="str">
        <f>IF(Table1[[#This Row],[Capacity]]&lt;=4,"Small",IF(Table1[[#This Row],[Capacity]]&lt;=8,"Medium","Large"))</f>
        <v>Medium</v>
      </c>
      <c r="Q2198" t="str">
        <f>IF(Table1[[#This Row],[Utilization %]]&lt;0.25,"Barely Attended","Normal")</f>
        <v>Normal</v>
      </c>
      <c r="R2198" t="str">
        <f>IF(Table1[[#This Row],[Meeting duration (mins)]]&gt;90,"Long Meeting","Normal")</f>
        <v>Normal</v>
      </c>
    </row>
    <row r="2199" spans="1:18" x14ac:dyDescent="0.2">
      <c r="A2199">
        <v>2200</v>
      </c>
      <c r="B2199" s="1">
        <v>45486</v>
      </c>
      <c r="C2199" s="2" t="s">
        <v>26</v>
      </c>
      <c r="D2199" s="2" t="s">
        <v>31</v>
      </c>
      <c r="E2199" t="s">
        <v>21</v>
      </c>
      <c r="F2199">
        <v>1</v>
      </c>
      <c r="G2199" s="12">
        <v>6</v>
      </c>
      <c r="H2199">
        <v>3</v>
      </c>
      <c r="I2199" t="s">
        <v>22</v>
      </c>
      <c r="J2199" t="s">
        <v>14</v>
      </c>
      <c r="K2199" s="4">
        <f>(Table1[[#This Row],[EndTime]]-Table1[[#This Row],[StartTime]])*1440</f>
        <v>90</v>
      </c>
      <c r="L2199" s="5">
        <f>Table1[[#This Row],[Attendees]]/Table1[[#This Row],[Capacity]]</f>
        <v>0.5</v>
      </c>
      <c r="M2199">
        <f>IF(Table1[[#This Row],[Attendees]]&gt;Table1[[#This Row],[Capacity]],1,0)</f>
        <v>0</v>
      </c>
      <c r="N2199" t="str">
        <f>TEXT(Table1[[#This Row],[Date]],"ddd")</f>
        <v>Sat</v>
      </c>
      <c r="O2199" t="str">
        <f>TEXT(Table1[[#This Row],[Date]],"mmm")</f>
        <v>Jul</v>
      </c>
      <c r="P2199" t="str">
        <f>IF(Table1[[#This Row],[Capacity]]&lt;=4,"Small",IF(Table1[[#This Row],[Capacity]]&lt;=8,"Medium","Large"))</f>
        <v>Medium</v>
      </c>
      <c r="Q2199" t="str">
        <f>IF(Table1[[#This Row],[Utilization %]]&lt;0.25,"Barely Attended","Normal")</f>
        <v>Normal</v>
      </c>
      <c r="R2199" t="str">
        <f>IF(Table1[[#This Row],[Meeting duration (mins)]]&gt;90,"Long Meeting","Normal")</f>
        <v>Normal</v>
      </c>
    </row>
    <row r="2200" spans="1:18" x14ac:dyDescent="0.2">
      <c r="A2200">
        <v>2201</v>
      </c>
      <c r="B2200" s="1">
        <v>45535</v>
      </c>
      <c r="C2200" s="2" t="s">
        <v>47</v>
      </c>
      <c r="D2200" s="2" t="s">
        <v>36</v>
      </c>
      <c r="E2200" t="s">
        <v>35</v>
      </c>
      <c r="F2200">
        <v>2</v>
      </c>
      <c r="G2200" s="12">
        <v>10</v>
      </c>
      <c r="H2200">
        <v>13</v>
      </c>
      <c r="I2200" t="s">
        <v>13</v>
      </c>
      <c r="J2200" t="s">
        <v>40</v>
      </c>
      <c r="K2200" s="4">
        <f>(Table1[[#This Row],[EndTime]]-Table1[[#This Row],[StartTime]])*1440</f>
        <v>119.99999999999997</v>
      </c>
      <c r="L2200" s="5">
        <f>Table1[[#This Row],[Attendees]]/Table1[[#This Row],[Capacity]]</f>
        <v>1.3</v>
      </c>
      <c r="M2200">
        <f>IF(Table1[[#This Row],[Attendees]]&gt;Table1[[#This Row],[Capacity]],1,0)</f>
        <v>1</v>
      </c>
      <c r="N2200" t="str">
        <f>TEXT(Table1[[#This Row],[Date]],"ddd")</f>
        <v>Sat</v>
      </c>
      <c r="O2200" t="str">
        <f>TEXT(Table1[[#This Row],[Date]],"mmm")</f>
        <v>Aug</v>
      </c>
      <c r="P2200" t="str">
        <f>IF(Table1[[#This Row],[Capacity]]&lt;=4,"Small",IF(Table1[[#This Row],[Capacity]]&lt;=8,"Medium","Large"))</f>
        <v>Large</v>
      </c>
      <c r="Q2200" t="str">
        <f>IF(Table1[[#This Row],[Utilization %]]&lt;0.25,"Barely Attended","Normal")</f>
        <v>Normal</v>
      </c>
      <c r="R2200" t="str">
        <f>IF(Table1[[#This Row],[Meeting duration (mins)]]&gt;90,"Long Meeting","Normal")</f>
        <v>Long Meeting</v>
      </c>
    </row>
    <row r="2201" spans="1:18" x14ac:dyDescent="0.2">
      <c r="A2201">
        <v>2202</v>
      </c>
      <c r="B2201" s="1">
        <v>45324</v>
      </c>
      <c r="C2201" s="2" t="s">
        <v>19</v>
      </c>
      <c r="D2201" s="2" t="s">
        <v>34</v>
      </c>
      <c r="E2201" t="s">
        <v>25</v>
      </c>
      <c r="F2201">
        <v>1</v>
      </c>
      <c r="G2201" s="12">
        <v>4</v>
      </c>
      <c r="H2201">
        <v>5</v>
      </c>
      <c r="I2201" t="s">
        <v>13</v>
      </c>
      <c r="J2201" t="s">
        <v>23</v>
      </c>
      <c r="K2201" s="4">
        <f>(Table1[[#This Row],[EndTime]]-Table1[[#This Row],[StartTime]])*1440</f>
        <v>60.000000000000028</v>
      </c>
      <c r="L2201" s="5">
        <f>Table1[[#This Row],[Attendees]]/Table1[[#This Row],[Capacity]]</f>
        <v>1.25</v>
      </c>
      <c r="M2201">
        <f>IF(Table1[[#This Row],[Attendees]]&gt;Table1[[#This Row],[Capacity]],1,0)</f>
        <v>1</v>
      </c>
      <c r="N2201" t="str">
        <f>TEXT(Table1[[#This Row],[Date]],"ddd")</f>
        <v>Fri</v>
      </c>
      <c r="O2201" t="str">
        <f>TEXT(Table1[[#This Row],[Date]],"mmm")</f>
        <v>Feb</v>
      </c>
      <c r="P2201" t="str">
        <f>IF(Table1[[#This Row],[Capacity]]&lt;=4,"Small",IF(Table1[[#This Row],[Capacity]]&lt;=8,"Medium","Large"))</f>
        <v>Small</v>
      </c>
      <c r="Q2201" t="str">
        <f>IF(Table1[[#This Row],[Utilization %]]&lt;0.25,"Barely Attended","Normal")</f>
        <v>Normal</v>
      </c>
      <c r="R2201" t="str">
        <f>IF(Table1[[#This Row],[Meeting duration (mins)]]&gt;90,"Long Meeting","Normal")</f>
        <v>Normal</v>
      </c>
    </row>
    <row r="2202" spans="1:18" x14ac:dyDescent="0.2">
      <c r="A2202">
        <v>2203</v>
      </c>
      <c r="B2202" s="1">
        <v>45449</v>
      </c>
      <c r="C2202" s="2" t="s">
        <v>36</v>
      </c>
      <c r="D2202" s="2" t="s">
        <v>37</v>
      </c>
      <c r="E2202" t="s">
        <v>12</v>
      </c>
      <c r="F2202">
        <v>2</v>
      </c>
      <c r="G2202" s="12">
        <v>8</v>
      </c>
      <c r="H2202">
        <v>2</v>
      </c>
      <c r="I2202" t="s">
        <v>17</v>
      </c>
      <c r="J2202" t="s">
        <v>23</v>
      </c>
      <c r="K2202" s="4">
        <f>(Table1[[#This Row],[EndTime]]-Table1[[#This Row],[StartTime]])*1440</f>
        <v>120.00000000000006</v>
      </c>
      <c r="L2202" s="5">
        <f>Table1[[#This Row],[Attendees]]/Table1[[#This Row],[Capacity]]</f>
        <v>0.25</v>
      </c>
      <c r="M2202">
        <f>IF(Table1[[#This Row],[Attendees]]&gt;Table1[[#This Row],[Capacity]],1,0)</f>
        <v>0</v>
      </c>
      <c r="N2202" t="str">
        <f>TEXT(Table1[[#This Row],[Date]],"ddd")</f>
        <v>Thu</v>
      </c>
      <c r="O2202" t="str">
        <f>TEXT(Table1[[#This Row],[Date]],"mmm")</f>
        <v>Jun</v>
      </c>
      <c r="P2202" t="str">
        <f>IF(Table1[[#This Row],[Capacity]]&lt;=4,"Small",IF(Table1[[#This Row],[Capacity]]&lt;=8,"Medium","Large"))</f>
        <v>Medium</v>
      </c>
      <c r="Q2202" t="str">
        <f>IF(Table1[[#This Row],[Utilization %]]&lt;0.25,"Barely Attended","Normal")</f>
        <v>Normal</v>
      </c>
      <c r="R2202" t="str">
        <f>IF(Table1[[#This Row],[Meeting duration (mins)]]&gt;90,"Long Meeting","Normal")</f>
        <v>Long Meeting</v>
      </c>
    </row>
    <row r="2203" spans="1:18" x14ac:dyDescent="0.2">
      <c r="A2203">
        <v>2204</v>
      </c>
      <c r="B2203" s="1">
        <v>45360</v>
      </c>
      <c r="C2203" s="2" t="s">
        <v>29</v>
      </c>
      <c r="D2203" s="2" t="s">
        <v>10</v>
      </c>
      <c r="E2203" t="s">
        <v>21</v>
      </c>
      <c r="F2203">
        <v>1</v>
      </c>
      <c r="G2203" s="12">
        <v>6</v>
      </c>
      <c r="H2203">
        <v>6</v>
      </c>
      <c r="I2203" t="s">
        <v>27</v>
      </c>
      <c r="J2203" t="s">
        <v>40</v>
      </c>
      <c r="K2203" s="4">
        <f>(Table1[[#This Row],[EndTime]]-Table1[[#This Row],[StartTime]])*1440</f>
        <v>120.00000000000006</v>
      </c>
      <c r="L2203" s="5">
        <f>Table1[[#This Row],[Attendees]]/Table1[[#This Row],[Capacity]]</f>
        <v>1</v>
      </c>
      <c r="M2203">
        <f>IF(Table1[[#This Row],[Attendees]]&gt;Table1[[#This Row],[Capacity]],1,0)</f>
        <v>0</v>
      </c>
      <c r="N2203" t="str">
        <f>TEXT(Table1[[#This Row],[Date]],"ddd")</f>
        <v>Sat</v>
      </c>
      <c r="O2203" t="str">
        <f>TEXT(Table1[[#This Row],[Date]],"mmm")</f>
        <v>Mar</v>
      </c>
      <c r="P2203" t="str">
        <f>IF(Table1[[#This Row],[Capacity]]&lt;=4,"Small",IF(Table1[[#This Row],[Capacity]]&lt;=8,"Medium","Large"))</f>
        <v>Medium</v>
      </c>
      <c r="Q2203" t="str">
        <f>IF(Table1[[#This Row],[Utilization %]]&lt;0.25,"Barely Attended","Normal")</f>
        <v>Normal</v>
      </c>
      <c r="R2203" t="str">
        <f>IF(Table1[[#This Row],[Meeting duration (mins)]]&gt;90,"Long Meeting","Normal")</f>
        <v>Long Meeting</v>
      </c>
    </row>
    <row r="2204" spans="1:18" x14ac:dyDescent="0.2">
      <c r="A2204">
        <v>2205</v>
      </c>
      <c r="B2204" s="1">
        <v>45462</v>
      </c>
      <c r="C2204" s="2" t="s">
        <v>36</v>
      </c>
      <c r="D2204" s="2" t="s">
        <v>44</v>
      </c>
      <c r="E2204" t="s">
        <v>25</v>
      </c>
      <c r="F2204">
        <v>1</v>
      </c>
      <c r="G2204" s="12">
        <v>4</v>
      </c>
      <c r="H2204">
        <v>6</v>
      </c>
      <c r="I2204" t="s">
        <v>17</v>
      </c>
      <c r="J2204" t="s">
        <v>30</v>
      </c>
      <c r="K2204" s="4">
        <f>(Table1[[#This Row],[EndTime]]-Table1[[#This Row],[StartTime]])*1440</f>
        <v>29.999999999999972</v>
      </c>
      <c r="L2204" s="5">
        <f>Table1[[#This Row],[Attendees]]/Table1[[#This Row],[Capacity]]</f>
        <v>1.5</v>
      </c>
      <c r="M2204">
        <f>IF(Table1[[#This Row],[Attendees]]&gt;Table1[[#This Row],[Capacity]],1,0)</f>
        <v>1</v>
      </c>
      <c r="N2204" t="str">
        <f>TEXT(Table1[[#This Row],[Date]],"ddd")</f>
        <v>Wed</v>
      </c>
      <c r="O2204" t="str">
        <f>TEXT(Table1[[#This Row],[Date]],"mmm")</f>
        <v>Jun</v>
      </c>
      <c r="P2204" t="str">
        <f>IF(Table1[[#This Row],[Capacity]]&lt;=4,"Small",IF(Table1[[#This Row],[Capacity]]&lt;=8,"Medium","Large"))</f>
        <v>Small</v>
      </c>
      <c r="Q2204" t="str">
        <f>IF(Table1[[#This Row],[Utilization %]]&lt;0.25,"Barely Attended","Normal")</f>
        <v>Normal</v>
      </c>
      <c r="R2204" t="str">
        <f>IF(Table1[[#This Row],[Meeting duration (mins)]]&gt;90,"Long Meeting","Normal")</f>
        <v>Normal</v>
      </c>
    </row>
    <row r="2205" spans="1:18" x14ac:dyDescent="0.2">
      <c r="A2205">
        <v>2206</v>
      </c>
      <c r="B2205" s="1">
        <v>45631</v>
      </c>
      <c r="C2205" s="2" t="s">
        <v>45</v>
      </c>
      <c r="D2205" s="2" t="s">
        <v>31</v>
      </c>
      <c r="E2205" t="s">
        <v>35</v>
      </c>
      <c r="F2205">
        <v>2</v>
      </c>
      <c r="G2205" s="12">
        <v>10</v>
      </c>
      <c r="H2205">
        <v>2</v>
      </c>
      <c r="I2205" t="s">
        <v>39</v>
      </c>
      <c r="J2205" t="s">
        <v>30</v>
      </c>
      <c r="K2205" s="4">
        <f>(Table1[[#This Row],[EndTime]]-Table1[[#This Row],[StartTime]])*1440</f>
        <v>120.00000000000006</v>
      </c>
      <c r="L2205" s="5">
        <f>Table1[[#This Row],[Attendees]]/Table1[[#This Row],[Capacity]]</f>
        <v>0.2</v>
      </c>
      <c r="M2205">
        <f>IF(Table1[[#This Row],[Attendees]]&gt;Table1[[#This Row],[Capacity]],1,0)</f>
        <v>0</v>
      </c>
      <c r="N2205" t="str">
        <f>TEXT(Table1[[#This Row],[Date]],"ddd")</f>
        <v>Thu</v>
      </c>
      <c r="O2205" t="str">
        <f>TEXT(Table1[[#This Row],[Date]],"mmm")</f>
        <v>Dec</v>
      </c>
      <c r="P2205" t="str">
        <f>IF(Table1[[#This Row],[Capacity]]&lt;=4,"Small",IF(Table1[[#This Row],[Capacity]]&lt;=8,"Medium","Large"))</f>
        <v>Large</v>
      </c>
      <c r="Q2205" t="str">
        <f>IF(Table1[[#This Row],[Utilization %]]&lt;0.25,"Barely Attended","Normal")</f>
        <v>Barely Attended</v>
      </c>
      <c r="R2205" t="str">
        <f>IF(Table1[[#This Row],[Meeting duration (mins)]]&gt;90,"Long Meeting","Normal")</f>
        <v>Long Meeting</v>
      </c>
    </row>
    <row r="2206" spans="1:18" x14ac:dyDescent="0.2">
      <c r="A2206">
        <v>2207</v>
      </c>
      <c r="B2206" s="1">
        <v>45477</v>
      </c>
      <c r="C2206" s="2" t="s">
        <v>11</v>
      </c>
      <c r="D2206" s="2" t="s">
        <v>46</v>
      </c>
      <c r="E2206" t="s">
        <v>35</v>
      </c>
      <c r="F2206">
        <v>2</v>
      </c>
      <c r="G2206" s="12">
        <v>10</v>
      </c>
      <c r="H2206">
        <v>13</v>
      </c>
      <c r="I2206" t="s">
        <v>27</v>
      </c>
      <c r="J2206" t="s">
        <v>14</v>
      </c>
      <c r="K2206" s="4">
        <f>(Table1[[#This Row],[EndTime]]-Table1[[#This Row],[StartTime]])*1440</f>
        <v>119.99999999999989</v>
      </c>
      <c r="L2206" s="5">
        <f>Table1[[#This Row],[Attendees]]/Table1[[#This Row],[Capacity]]</f>
        <v>1.3</v>
      </c>
      <c r="M2206">
        <f>IF(Table1[[#This Row],[Attendees]]&gt;Table1[[#This Row],[Capacity]],1,0)</f>
        <v>1</v>
      </c>
      <c r="N2206" t="str">
        <f>TEXT(Table1[[#This Row],[Date]],"ddd")</f>
        <v>Thu</v>
      </c>
      <c r="O2206" t="str">
        <f>TEXT(Table1[[#This Row],[Date]],"mmm")</f>
        <v>Jul</v>
      </c>
      <c r="P2206" t="str">
        <f>IF(Table1[[#This Row],[Capacity]]&lt;=4,"Small",IF(Table1[[#This Row],[Capacity]]&lt;=8,"Medium","Large"))</f>
        <v>Large</v>
      </c>
      <c r="Q2206" t="str">
        <f>IF(Table1[[#This Row],[Utilization %]]&lt;0.25,"Barely Attended","Normal")</f>
        <v>Normal</v>
      </c>
      <c r="R2206" t="str">
        <f>IF(Table1[[#This Row],[Meeting duration (mins)]]&gt;90,"Long Meeting","Normal")</f>
        <v>Long Meeting</v>
      </c>
    </row>
    <row r="2207" spans="1:18" x14ac:dyDescent="0.2">
      <c r="A2207">
        <v>2208</v>
      </c>
      <c r="B2207" s="1">
        <v>45635</v>
      </c>
      <c r="C2207" s="2" t="s">
        <v>15</v>
      </c>
      <c r="D2207" s="2" t="s">
        <v>16</v>
      </c>
      <c r="E2207" t="s">
        <v>12</v>
      </c>
      <c r="F2207">
        <v>2</v>
      </c>
      <c r="G2207" s="12">
        <v>8</v>
      </c>
      <c r="H2207">
        <v>8</v>
      </c>
      <c r="I2207" t="s">
        <v>42</v>
      </c>
      <c r="J2207" t="s">
        <v>23</v>
      </c>
      <c r="K2207" s="4">
        <f>(Table1[[#This Row],[EndTime]]-Table1[[#This Row],[StartTime]])*1440</f>
        <v>119.99999999999997</v>
      </c>
      <c r="L2207" s="5">
        <f>Table1[[#This Row],[Attendees]]/Table1[[#This Row],[Capacity]]</f>
        <v>1</v>
      </c>
      <c r="M2207">
        <f>IF(Table1[[#This Row],[Attendees]]&gt;Table1[[#This Row],[Capacity]],1,0)</f>
        <v>0</v>
      </c>
      <c r="N2207" t="str">
        <f>TEXT(Table1[[#This Row],[Date]],"ddd")</f>
        <v>Mon</v>
      </c>
      <c r="O2207" t="str">
        <f>TEXT(Table1[[#This Row],[Date]],"mmm")</f>
        <v>Dec</v>
      </c>
      <c r="P2207" t="str">
        <f>IF(Table1[[#This Row],[Capacity]]&lt;=4,"Small",IF(Table1[[#This Row],[Capacity]]&lt;=8,"Medium","Large"))</f>
        <v>Medium</v>
      </c>
      <c r="Q2207" t="str">
        <f>IF(Table1[[#This Row],[Utilization %]]&lt;0.25,"Barely Attended","Normal")</f>
        <v>Normal</v>
      </c>
      <c r="R2207" t="str">
        <f>IF(Table1[[#This Row],[Meeting duration (mins)]]&gt;90,"Long Meeting","Normal")</f>
        <v>Long Meeting</v>
      </c>
    </row>
    <row r="2208" spans="1:18" x14ac:dyDescent="0.2">
      <c r="A2208">
        <v>2209</v>
      </c>
      <c r="B2208" s="1">
        <v>45589</v>
      </c>
      <c r="C2208" s="2" t="s">
        <v>32</v>
      </c>
      <c r="D2208" s="2" t="s">
        <v>45</v>
      </c>
      <c r="E2208" t="s">
        <v>49</v>
      </c>
      <c r="F2208">
        <v>3</v>
      </c>
      <c r="G2208" s="12">
        <v>12</v>
      </c>
      <c r="H2208">
        <v>6</v>
      </c>
      <c r="I2208" t="s">
        <v>39</v>
      </c>
      <c r="J2208" t="s">
        <v>14</v>
      </c>
      <c r="K2208" s="4">
        <f>(Table1[[#This Row],[EndTime]]-Table1[[#This Row],[StartTime]])*1440</f>
        <v>90</v>
      </c>
      <c r="L2208" s="5">
        <f>Table1[[#This Row],[Attendees]]/Table1[[#This Row],[Capacity]]</f>
        <v>0.5</v>
      </c>
      <c r="M2208">
        <f>IF(Table1[[#This Row],[Attendees]]&gt;Table1[[#This Row],[Capacity]],1,0)</f>
        <v>0</v>
      </c>
      <c r="N2208" t="str">
        <f>TEXT(Table1[[#This Row],[Date]],"ddd")</f>
        <v>Thu</v>
      </c>
      <c r="O2208" t="str">
        <f>TEXT(Table1[[#This Row],[Date]],"mmm")</f>
        <v>Oct</v>
      </c>
      <c r="P2208" t="str">
        <f>IF(Table1[[#This Row],[Capacity]]&lt;=4,"Small",IF(Table1[[#This Row],[Capacity]]&lt;=8,"Medium","Large"))</f>
        <v>Large</v>
      </c>
      <c r="Q2208" t="str">
        <f>IF(Table1[[#This Row],[Utilization %]]&lt;0.25,"Barely Attended","Normal")</f>
        <v>Normal</v>
      </c>
      <c r="R2208" t="str">
        <f>IF(Table1[[#This Row],[Meeting duration (mins)]]&gt;90,"Long Meeting","Normal")</f>
        <v>Normal</v>
      </c>
    </row>
    <row r="2209" spans="1:18" x14ac:dyDescent="0.2">
      <c r="A2209">
        <v>2210</v>
      </c>
      <c r="B2209" s="1">
        <v>45624</v>
      </c>
      <c r="C2209" s="2" t="s">
        <v>11</v>
      </c>
      <c r="D2209" s="2" t="s">
        <v>31</v>
      </c>
      <c r="E2209" t="s">
        <v>35</v>
      </c>
      <c r="F2209">
        <v>2</v>
      </c>
      <c r="G2209" s="12">
        <v>10</v>
      </c>
      <c r="H2209">
        <v>5</v>
      </c>
      <c r="I2209" t="s">
        <v>22</v>
      </c>
      <c r="J2209" t="s">
        <v>30</v>
      </c>
      <c r="K2209" s="4">
        <f>(Table1[[#This Row],[EndTime]]-Table1[[#This Row],[StartTime]])*1440</f>
        <v>59.999999999999943</v>
      </c>
      <c r="L2209" s="5">
        <f>Table1[[#This Row],[Attendees]]/Table1[[#This Row],[Capacity]]</f>
        <v>0.5</v>
      </c>
      <c r="M2209">
        <f>IF(Table1[[#This Row],[Attendees]]&gt;Table1[[#This Row],[Capacity]],1,0)</f>
        <v>0</v>
      </c>
      <c r="N2209" t="str">
        <f>TEXT(Table1[[#This Row],[Date]],"ddd")</f>
        <v>Thu</v>
      </c>
      <c r="O2209" t="str">
        <f>TEXT(Table1[[#This Row],[Date]],"mmm")</f>
        <v>Nov</v>
      </c>
      <c r="P2209" t="str">
        <f>IF(Table1[[#This Row],[Capacity]]&lt;=4,"Small",IF(Table1[[#This Row],[Capacity]]&lt;=8,"Medium","Large"))</f>
        <v>Large</v>
      </c>
      <c r="Q2209" t="str">
        <f>IF(Table1[[#This Row],[Utilization %]]&lt;0.25,"Barely Attended","Normal")</f>
        <v>Normal</v>
      </c>
      <c r="R2209" t="str">
        <f>IF(Table1[[#This Row],[Meeting duration (mins)]]&gt;90,"Long Meeting","Normal")</f>
        <v>Normal</v>
      </c>
    </row>
    <row r="2210" spans="1:18" x14ac:dyDescent="0.2">
      <c r="A2210">
        <v>2211</v>
      </c>
      <c r="B2210" s="1">
        <v>45657</v>
      </c>
      <c r="C2210" s="2" t="s">
        <v>10</v>
      </c>
      <c r="D2210" s="2" t="s">
        <v>26</v>
      </c>
      <c r="E2210" t="s">
        <v>25</v>
      </c>
      <c r="F2210">
        <v>1</v>
      </c>
      <c r="G2210" s="12">
        <v>4</v>
      </c>
      <c r="H2210">
        <v>2</v>
      </c>
      <c r="I2210" t="s">
        <v>13</v>
      </c>
      <c r="J2210" t="s">
        <v>23</v>
      </c>
      <c r="K2210" s="4">
        <f>(Table1[[#This Row],[EndTime]]-Table1[[#This Row],[StartTime]])*1440</f>
        <v>59.999999999999943</v>
      </c>
      <c r="L2210" s="5">
        <f>Table1[[#This Row],[Attendees]]/Table1[[#This Row],[Capacity]]</f>
        <v>0.5</v>
      </c>
      <c r="M2210">
        <f>IF(Table1[[#This Row],[Attendees]]&gt;Table1[[#This Row],[Capacity]],1,0)</f>
        <v>0</v>
      </c>
      <c r="N2210" t="str">
        <f>TEXT(Table1[[#This Row],[Date]],"ddd")</f>
        <v>Tue</v>
      </c>
      <c r="O2210" t="str">
        <f>TEXT(Table1[[#This Row],[Date]],"mmm")</f>
        <v>Dec</v>
      </c>
      <c r="P2210" t="str">
        <f>IF(Table1[[#This Row],[Capacity]]&lt;=4,"Small",IF(Table1[[#This Row],[Capacity]]&lt;=8,"Medium","Large"))</f>
        <v>Small</v>
      </c>
      <c r="Q2210" t="str">
        <f>IF(Table1[[#This Row],[Utilization %]]&lt;0.25,"Barely Attended","Normal")</f>
        <v>Normal</v>
      </c>
      <c r="R2210" t="str">
        <f>IF(Table1[[#This Row],[Meeting duration (mins)]]&gt;90,"Long Meeting","Normal")</f>
        <v>Normal</v>
      </c>
    </row>
    <row r="2211" spans="1:18" x14ac:dyDescent="0.2">
      <c r="A2211">
        <v>2212</v>
      </c>
      <c r="B2211" s="1">
        <v>45368</v>
      </c>
      <c r="C2211" s="2" t="s">
        <v>33</v>
      </c>
      <c r="D2211" s="2" t="s">
        <v>24</v>
      </c>
      <c r="E2211" t="s">
        <v>49</v>
      </c>
      <c r="F2211">
        <v>3</v>
      </c>
      <c r="G2211" s="12">
        <v>12</v>
      </c>
      <c r="H2211">
        <v>10</v>
      </c>
      <c r="I2211" t="s">
        <v>41</v>
      </c>
      <c r="J2211" t="s">
        <v>18</v>
      </c>
      <c r="K2211" s="4">
        <f>(Table1[[#This Row],[EndTime]]-Table1[[#This Row],[StartTime]])*1440</f>
        <v>60.000000000000107</v>
      </c>
      <c r="L2211" s="5">
        <f>Table1[[#This Row],[Attendees]]/Table1[[#This Row],[Capacity]]</f>
        <v>0.83333333333333337</v>
      </c>
      <c r="M2211">
        <f>IF(Table1[[#This Row],[Attendees]]&gt;Table1[[#This Row],[Capacity]],1,0)</f>
        <v>0</v>
      </c>
      <c r="N2211" t="str">
        <f>TEXT(Table1[[#This Row],[Date]],"ddd")</f>
        <v>Sun</v>
      </c>
      <c r="O2211" t="str">
        <f>TEXT(Table1[[#This Row],[Date]],"mmm")</f>
        <v>Mar</v>
      </c>
      <c r="P2211" t="str">
        <f>IF(Table1[[#This Row],[Capacity]]&lt;=4,"Small",IF(Table1[[#This Row],[Capacity]]&lt;=8,"Medium","Large"))</f>
        <v>Large</v>
      </c>
      <c r="Q2211" t="str">
        <f>IF(Table1[[#This Row],[Utilization %]]&lt;0.25,"Barely Attended","Normal")</f>
        <v>Normal</v>
      </c>
      <c r="R2211" t="str">
        <f>IF(Table1[[#This Row],[Meeting duration (mins)]]&gt;90,"Long Meeting","Normal")</f>
        <v>Normal</v>
      </c>
    </row>
    <row r="2212" spans="1:18" x14ac:dyDescent="0.2">
      <c r="A2212">
        <v>2213</v>
      </c>
      <c r="B2212" s="1">
        <v>45313</v>
      </c>
      <c r="C2212" s="2" t="s">
        <v>33</v>
      </c>
      <c r="D2212" s="2" t="s">
        <v>31</v>
      </c>
      <c r="E2212" t="s">
        <v>35</v>
      </c>
      <c r="F2212">
        <v>2</v>
      </c>
      <c r="G2212" s="12">
        <v>10</v>
      </c>
      <c r="H2212">
        <v>9</v>
      </c>
      <c r="I2212" t="s">
        <v>41</v>
      </c>
      <c r="J2212" t="s">
        <v>28</v>
      </c>
      <c r="K2212" s="4">
        <f>(Table1[[#This Row],[EndTime]]-Table1[[#This Row],[StartTime]])*1440</f>
        <v>30.000000000000053</v>
      </c>
      <c r="L2212" s="5">
        <f>Table1[[#This Row],[Attendees]]/Table1[[#This Row],[Capacity]]</f>
        <v>0.9</v>
      </c>
      <c r="M2212">
        <f>IF(Table1[[#This Row],[Attendees]]&gt;Table1[[#This Row],[Capacity]],1,0)</f>
        <v>0</v>
      </c>
      <c r="N2212" t="str">
        <f>TEXT(Table1[[#This Row],[Date]],"ddd")</f>
        <v>Mon</v>
      </c>
      <c r="O2212" t="str">
        <f>TEXT(Table1[[#This Row],[Date]],"mmm")</f>
        <v>Jan</v>
      </c>
      <c r="P2212" t="str">
        <f>IF(Table1[[#This Row],[Capacity]]&lt;=4,"Small",IF(Table1[[#This Row],[Capacity]]&lt;=8,"Medium","Large"))</f>
        <v>Large</v>
      </c>
      <c r="Q2212" t="str">
        <f>IF(Table1[[#This Row],[Utilization %]]&lt;0.25,"Barely Attended","Normal")</f>
        <v>Normal</v>
      </c>
      <c r="R2212" t="str">
        <f>IF(Table1[[#This Row],[Meeting duration (mins)]]&gt;90,"Long Meeting","Normal")</f>
        <v>Normal</v>
      </c>
    </row>
    <row r="2213" spans="1:18" x14ac:dyDescent="0.2">
      <c r="A2213">
        <v>2214</v>
      </c>
      <c r="B2213" s="1">
        <v>45582</v>
      </c>
      <c r="C2213" s="2" t="s">
        <v>26</v>
      </c>
      <c r="D2213" s="2" t="s">
        <v>11</v>
      </c>
      <c r="E2213" t="s">
        <v>25</v>
      </c>
      <c r="F2213">
        <v>1</v>
      </c>
      <c r="G2213" s="12">
        <v>4</v>
      </c>
      <c r="H2213">
        <v>4</v>
      </c>
      <c r="I2213" t="s">
        <v>22</v>
      </c>
      <c r="J2213" t="s">
        <v>40</v>
      </c>
      <c r="K2213" s="4">
        <f>(Table1[[#This Row],[EndTime]]-Table1[[#This Row],[StartTime]])*1440</f>
        <v>30.000000000000053</v>
      </c>
      <c r="L2213" s="5">
        <f>Table1[[#This Row],[Attendees]]/Table1[[#This Row],[Capacity]]</f>
        <v>1</v>
      </c>
      <c r="M2213">
        <f>IF(Table1[[#This Row],[Attendees]]&gt;Table1[[#This Row],[Capacity]],1,0)</f>
        <v>0</v>
      </c>
      <c r="N2213" t="str">
        <f>TEXT(Table1[[#This Row],[Date]],"ddd")</f>
        <v>Thu</v>
      </c>
      <c r="O2213" t="str">
        <f>TEXT(Table1[[#This Row],[Date]],"mmm")</f>
        <v>Oct</v>
      </c>
      <c r="P2213" t="str">
        <f>IF(Table1[[#This Row],[Capacity]]&lt;=4,"Small",IF(Table1[[#This Row],[Capacity]]&lt;=8,"Medium","Large"))</f>
        <v>Small</v>
      </c>
      <c r="Q2213" t="str">
        <f>IF(Table1[[#This Row],[Utilization %]]&lt;0.25,"Barely Attended","Normal")</f>
        <v>Normal</v>
      </c>
      <c r="R2213" t="str">
        <f>IF(Table1[[#This Row],[Meeting duration (mins)]]&gt;90,"Long Meeting","Normal")</f>
        <v>Normal</v>
      </c>
    </row>
    <row r="2214" spans="1:18" x14ac:dyDescent="0.2">
      <c r="A2214">
        <v>2215</v>
      </c>
      <c r="B2214" s="1">
        <v>45446</v>
      </c>
      <c r="C2214" s="2" t="s">
        <v>43</v>
      </c>
      <c r="D2214" s="2" t="s">
        <v>15</v>
      </c>
      <c r="E2214" t="s">
        <v>12</v>
      </c>
      <c r="F2214">
        <v>2</v>
      </c>
      <c r="G2214" s="12">
        <v>8</v>
      </c>
      <c r="H2214">
        <v>3</v>
      </c>
      <c r="I2214" t="s">
        <v>22</v>
      </c>
      <c r="J2214" t="s">
        <v>28</v>
      </c>
      <c r="K2214" s="4">
        <f>(Table1[[#This Row],[EndTime]]-Table1[[#This Row],[StartTime]])*1440</f>
        <v>90</v>
      </c>
      <c r="L2214" s="5">
        <f>Table1[[#This Row],[Attendees]]/Table1[[#This Row],[Capacity]]</f>
        <v>0.375</v>
      </c>
      <c r="M2214">
        <f>IF(Table1[[#This Row],[Attendees]]&gt;Table1[[#This Row],[Capacity]],1,0)</f>
        <v>0</v>
      </c>
      <c r="N2214" t="str">
        <f>TEXT(Table1[[#This Row],[Date]],"ddd")</f>
        <v>Mon</v>
      </c>
      <c r="O2214" t="str">
        <f>TEXT(Table1[[#This Row],[Date]],"mmm")</f>
        <v>Jun</v>
      </c>
      <c r="P2214" t="str">
        <f>IF(Table1[[#This Row],[Capacity]]&lt;=4,"Small",IF(Table1[[#This Row],[Capacity]]&lt;=8,"Medium","Large"))</f>
        <v>Medium</v>
      </c>
      <c r="Q2214" t="str">
        <f>IF(Table1[[#This Row],[Utilization %]]&lt;0.25,"Barely Attended","Normal")</f>
        <v>Normal</v>
      </c>
      <c r="R2214" t="str">
        <f>IF(Table1[[#This Row],[Meeting duration (mins)]]&gt;90,"Long Meeting","Normal")</f>
        <v>Normal</v>
      </c>
    </row>
    <row r="2215" spans="1:18" x14ac:dyDescent="0.2">
      <c r="A2215">
        <v>2216</v>
      </c>
      <c r="B2215" s="1">
        <v>45548</v>
      </c>
      <c r="C2215" s="2" t="s">
        <v>20</v>
      </c>
      <c r="D2215" s="2" t="s">
        <v>15</v>
      </c>
      <c r="E2215" t="s">
        <v>21</v>
      </c>
      <c r="F2215">
        <v>1</v>
      </c>
      <c r="G2215" s="12">
        <v>6</v>
      </c>
      <c r="H2215">
        <v>1</v>
      </c>
      <c r="I2215" t="s">
        <v>17</v>
      </c>
      <c r="J2215" t="s">
        <v>14</v>
      </c>
      <c r="K2215" s="4">
        <f>(Table1[[#This Row],[EndTime]]-Table1[[#This Row],[StartTime]])*1440</f>
        <v>120.00000000000006</v>
      </c>
      <c r="L2215" s="5">
        <f>Table1[[#This Row],[Attendees]]/Table1[[#This Row],[Capacity]]</f>
        <v>0.16666666666666666</v>
      </c>
      <c r="M2215">
        <f>IF(Table1[[#This Row],[Attendees]]&gt;Table1[[#This Row],[Capacity]],1,0)</f>
        <v>0</v>
      </c>
      <c r="N2215" t="str">
        <f>TEXT(Table1[[#This Row],[Date]],"ddd")</f>
        <v>Fri</v>
      </c>
      <c r="O2215" t="str">
        <f>TEXT(Table1[[#This Row],[Date]],"mmm")</f>
        <v>Sep</v>
      </c>
      <c r="P2215" t="str">
        <f>IF(Table1[[#This Row],[Capacity]]&lt;=4,"Small",IF(Table1[[#This Row],[Capacity]]&lt;=8,"Medium","Large"))</f>
        <v>Medium</v>
      </c>
      <c r="Q2215" t="str">
        <f>IF(Table1[[#This Row],[Utilization %]]&lt;0.25,"Barely Attended","Normal")</f>
        <v>Barely Attended</v>
      </c>
      <c r="R2215" t="str">
        <f>IF(Table1[[#This Row],[Meeting duration (mins)]]&gt;90,"Long Meeting","Normal")</f>
        <v>Long Meeting</v>
      </c>
    </row>
    <row r="2216" spans="1:18" x14ac:dyDescent="0.2">
      <c r="A2216">
        <v>2217</v>
      </c>
      <c r="B2216" s="1">
        <v>45335</v>
      </c>
      <c r="C2216" s="2" t="s">
        <v>36</v>
      </c>
      <c r="D2216" s="2" t="s">
        <v>37</v>
      </c>
      <c r="E2216" t="s">
        <v>38</v>
      </c>
      <c r="F2216">
        <v>3</v>
      </c>
      <c r="G2216" s="12">
        <v>16</v>
      </c>
      <c r="H2216">
        <v>19</v>
      </c>
      <c r="I2216" t="s">
        <v>22</v>
      </c>
      <c r="J2216" t="s">
        <v>18</v>
      </c>
      <c r="K2216" s="4">
        <f>(Table1[[#This Row],[EndTime]]-Table1[[#This Row],[StartTime]])*1440</f>
        <v>120.00000000000006</v>
      </c>
      <c r="L2216" s="5">
        <f>Table1[[#This Row],[Attendees]]/Table1[[#This Row],[Capacity]]</f>
        <v>1.1875</v>
      </c>
      <c r="M2216">
        <f>IF(Table1[[#This Row],[Attendees]]&gt;Table1[[#This Row],[Capacity]],1,0)</f>
        <v>1</v>
      </c>
      <c r="N2216" t="str">
        <f>TEXT(Table1[[#This Row],[Date]],"ddd")</f>
        <v>Tue</v>
      </c>
      <c r="O2216" t="str">
        <f>TEXT(Table1[[#This Row],[Date]],"mmm")</f>
        <v>Feb</v>
      </c>
      <c r="P2216" t="str">
        <f>IF(Table1[[#This Row],[Capacity]]&lt;=4,"Small",IF(Table1[[#This Row],[Capacity]]&lt;=8,"Medium","Large"))</f>
        <v>Large</v>
      </c>
      <c r="Q2216" t="str">
        <f>IF(Table1[[#This Row],[Utilization %]]&lt;0.25,"Barely Attended","Normal")</f>
        <v>Normal</v>
      </c>
      <c r="R2216" t="str">
        <f>IF(Table1[[#This Row],[Meeting duration (mins)]]&gt;90,"Long Meeting","Normal")</f>
        <v>Long Meeting</v>
      </c>
    </row>
    <row r="2217" spans="1:18" x14ac:dyDescent="0.2">
      <c r="A2217">
        <v>2218</v>
      </c>
      <c r="B2217" s="1">
        <v>45536</v>
      </c>
      <c r="C2217" s="2" t="s">
        <v>37</v>
      </c>
      <c r="D2217" s="2" t="s">
        <v>32</v>
      </c>
      <c r="E2217" t="s">
        <v>35</v>
      </c>
      <c r="F2217">
        <v>2</v>
      </c>
      <c r="G2217" s="12">
        <v>10</v>
      </c>
      <c r="H2217">
        <v>8</v>
      </c>
      <c r="I2217" t="s">
        <v>27</v>
      </c>
      <c r="J2217" t="s">
        <v>30</v>
      </c>
      <c r="K2217" s="4">
        <f>(Table1[[#This Row],[EndTime]]-Table1[[#This Row],[StartTime]])*1440</f>
        <v>29.999999999999893</v>
      </c>
      <c r="L2217" s="5">
        <f>Table1[[#This Row],[Attendees]]/Table1[[#This Row],[Capacity]]</f>
        <v>0.8</v>
      </c>
      <c r="M2217">
        <f>IF(Table1[[#This Row],[Attendees]]&gt;Table1[[#This Row],[Capacity]],1,0)</f>
        <v>0</v>
      </c>
      <c r="N2217" t="str">
        <f>TEXT(Table1[[#This Row],[Date]],"ddd")</f>
        <v>Sun</v>
      </c>
      <c r="O2217" t="str">
        <f>TEXT(Table1[[#This Row],[Date]],"mmm")</f>
        <v>Sep</v>
      </c>
      <c r="P2217" t="str">
        <f>IF(Table1[[#This Row],[Capacity]]&lt;=4,"Small",IF(Table1[[#This Row],[Capacity]]&lt;=8,"Medium","Large"))</f>
        <v>Large</v>
      </c>
      <c r="Q2217" t="str">
        <f>IF(Table1[[#This Row],[Utilization %]]&lt;0.25,"Barely Attended","Normal")</f>
        <v>Normal</v>
      </c>
      <c r="R2217" t="str">
        <f>IF(Table1[[#This Row],[Meeting duration (mins)]]&gt;90,"Long Meeting","Normal")</f>
        <v>Normal</v>
      </c>
    </row>
    <row r="2218" spans="1:18" x14ac:dyDescent="0.2">
      <c r="A2218">
        <v>2219</v>
      </c>
      <c r="B2218" s="1">
        <v>45548</v>
      </c>
      <c r="C2218" s="2" t="s">
        <v>37</v>
      </c>
      <c r="D2218" s="2" t="s">
        <v>32</v>
      </c>
      <c r="E2218" t="s">
        <v>38</v>
      </c>
      <c r="F2218">
        <v>3</v>
      </c>
      <c r="G2218" s="12">
        <v>16</v>
      </c>
      <c r="H2218">
        <v>6</v>
      </c>
      <c r="I2218" t="s">
        <v>41</v>
      </c>
      <c r="J2218" t="s">
        <v>23</v>
      </c>
      <c r="K2218" s="4">
        <f>(Table1[[#This Row],[EndTime]]-Table1[[#This Row],[StartTime]])*1440</f>
        <v>29.999999999999893</v>
      </c>
      <c r="L2218" s="5">
        <f>Table1[[#This Row],[Attendees]]/Table1[[#This Row],[Capacity]]</f>
        <v>0.375</v>
      </c>
      <c r="M2218">
        <f>IF(Table1[[#This Row],[Attendees]]&gt;Table1[[#This Row],[Capacity]],1,0)</f>
        <v>0</v>
      </c>
      <c r="N2218" t="str">
        <f>TEXT(Table1[[#This Row],[Date]],"ddd")</f>
        <v>Fri</v>
      </c>
      <c r="O2218" t="str">
        <f>TEXT(Table1[[#This Row],[Date]],"mmm")</f>
        <v>Sep</v>
      </c>
      <c r="P2218" t="str">
        <f>IF(Table1[[#This Row],[Capacity]]&lt;=4,"Small",IF(Table1[[#This Row],[Capacity]]&lt;=8,"Medium","Large"))</f>
        <v>Large</v>
      </c>
      <c r="Q2218" t="str">
        <f>IF(Table1[[#This Row],[Utilization %]]&lt;0.25,"Barely Attended","Normal")</f>
        <v>Normal</v>
      </c>
      <c r="R2218" t="str">
        <f>IF(Table1[[#This Row],[Meeting duration (mins)]]&gt;90,"Long Meeting","Normal")</f>
        <v>Normal</v>
      </c>
    </row>
    <row r="2219" spans="1:18" x14ac:dyDescent="0.2">
      <c r="A2219">
        <v>2220</v>
      </c>
      <c r="B2219" s="1">
        <v>45316</v>
      </c>
      <c r="C2219" s="2" t="s">
        <v>33</v>
      </c>
      <c r="D2219" s="2" t="s">
        <v>46</v>
      </c>
      <c r="E2219" t="s">
        <v>38</v>
      </c>
      <c r="F2219">
        <v>3</v>
      </c>
      <c r="G2219" s="12">
        <v>16</v>
      </c>
      <c r="H2219">
        <v>15</v>
      </c>
      <c r="I2219" t="s">
        <v>39</v>
      </c>
      <c r="J2219" t="s">
        <v>30</v>
      </c>
      <c r="K2219" s="4">
        <f>(Table1[[#This Row],[EndTime]]-Table1[[#This Row],[StartTime]])*1440</f>
        <v>90</v>
      </c>
      <c r="L2219" s="5">
        <f>Table1[[#This Row],[Attendees]]/Table1[[#This Row],[Capacity]]</f>
        <v>0.9375</v>
      </c>
      <c r="M2219">
        <f>IF(Table1[[#This Row],[Attendees]]&gt;Table1[[#This Row],[Capacity]],1,0)</f>
        <v>0</v>
      </c>
      <c r="N2219" t="str">
        <f>TEXT(Table1[[#This Row],[Date]],"ddd")</f>
        <v>Thu</v>
      </c>
      <c r="O2219" t="str">
        <f>TEXT(Table1[[#This Row],[Date]],"mmm")</f>
        <v>Jan</v>
      </c>
      <c r="P2219" t="str">
        <f>IF(Table1[[#This Row],[Capacity]]&lt;=4,"Small",IF(Table1[[#This Row],[Capacity]]&lt;=8,"Medium","Large"))</f>
        <v>Large</v>
      </c>
      <c r="Q2219" t="str">
        <f>IF(Table1[[#This Row],[Utilization %]]&lt;0.25,"Barely Attended","Normal")</f>
        <v>Normal</v>
      </c>
      <c r="R2219" t="str">
        <f>IF(Table1[[#This Row],[Meeting duration (mins)]]&gt;90,"Long Meeting","Normal")</f>
        <v>Normal</v>
      </c>
    </row>
    <row r="2220" spans="1:18" x14ac:dyDescent="0.2">
      <c r="A2220">
        <v>2221</v>
      </c>
      <c r="B2220" s="1">
        <v>45332</v>
      </c>
      <c r="C2220" s="2" t="s">
        <v>44</v>
      </c>
      <c r="D2220" s="2" t="s">
        <v>15</v>
      </c>
      <c r="E2220" t="s">
        <v>25</v>
      </c>
      <c r="F2220">
        <v>1</v>
      </c>
      <c r="G2220" s="12">
        <v>4</v>
      </c>
      <c r="H2220">
        <v>3</v>
      </c>
      <c r="I2220" t="s">
        <v>17</v>
      </c>
      <c r="J2220" t="s">
        <v>18</v>
      </c>
      <c r="K2220" s="4">
        <f>(Table1[[#This Row],[EndTime]]-Table1[[#This Row],[StartTime]])*1440</f>
        <v>30.000000000000053</v>
      </c>
      <c r="L2220" s="5">
        <f>Table1[[#This Row],[Attendees]]/Table1[[#This Row],[Capacity]]</f>
        <v>0.75</v>
      </c>
      <c r="M2220">
        <f>IF(Table1[[#This Row],[Attendees]]&gt;Table1[[#This Row],[Capacity]],1,0)</f>
        <v>0</v>
      </c>
      <c r="N2220" t="str">
        <f>TEXT(Table1[[#This Row],[Date]],"ddd")</f>
        <v>Sat</v>
      </c>
      <c r="O2220" t="str">
        <f>TEXT(Table1[[#This Row],[Date]],"mmm")</f>
        <v>Feb</v>
      </c>
      <c r="P2220" t="str">
        <f>IF(Table1[[#This Row],[Capacity]]&lt;=4,"Small",IF(Table1[[#This Row],[Capacity]]&lt;=8,"Medium","Large"))</f>
        <v>Small</v>
      </c>
      <c r="Q2220" t="str">
        <f>IF(Table1[[#This Row],[Utilization %]]&lt;0.25,"Barely Attended","Normal")</f>
        <v>Normal</v>
      </c>
      <c r="R2220" t="str">
        <f>IF(Table1[[#This Row],[Meeting duration (mins)]]&gt;90,"Long Meeting","Normal")</f>
        <v>Normal</v>
      </c>
    </row>
    <row r="2221" spans="1:18" x14ac:dyDescent="0.2">
      <c r="A2221">
        <v>2222</v>
      </c>
      <c r="B2221" s="1">
        <v>45354</v>
      </c>
      <c r="C2221" s="2" t="s">
        <v>29</v>
      </c>
      <c r="D2221" s="2" t="s">
        <v>10</v>
      </c>
      <c r="E2221" t="s">
        <v>35</v>
      </c>
      <c r="F2221">
        <v>2</v>
      </c>
      <c r="G2221" s="12">
        <v>10</v>
      </c>
      <c r="H2221">
        <v>10</v>
      </c>
      <c r="I2221" t="s">
        <v>22</v>
      </c>
      <c r="J2221" t="s">
        <v>30</v>
      </c>
      <c r="K2221" s="4">
        <f>(Table1[[#This Row],[EndTime]]-Table1[[#This Row],[StartTime]])*1440</f>
        <v>120.00000000000006</v>
      </c>
      <c r="L2221" s="5">
        <f>Table1[[#This Row],[Attendees]]/Table1[[#This Row],[Capacity]]</f>
        <v>1</v>
      </c>
      <c r="M2221">
        <f>IF(Table1[[#This Row],[Attendees]]&gt;Table1[[#This Row],[Capacity]],1,0)</f>
        <v>0</v>
      </c>
      <c r="N2221" t="str">
        <f>TEXT(Table1[[#This Row],[Date]],"ddd")</f>
        <v>Sun</v>
      </c>
      <c r="O2221" t="str">
        <f>TEXT(Table1[[#This Row],[Date]],"mmm")</f>
        <v>Mar</v>
      </c>
      <c r="P2221" t="str">
        <f>IF(Table1[[#This Row],[Capacity]]&lt;=4,"Small",IF(Table1[[#This Row],[Capacity]]&lt;=8,"Medium","Large"))</f>
        <v>Large</v>
      </c>
      <c r="Q2221" t="str">
        <f>IF(Table1[[#This Row],[Utilization %]]&lt;0.25,"Barely Attended","Normal")</f>
        <v>Normal</v>
      </c>
      <c r="R2221" t="str">
        <f>IF(Table1[[#This Row],[Meeting duration (mins)]]&gt;90,"Long Meeting","Normal")</f>
        <v>Long Meeting</v>
      </c>
    </row>
    <row r="2222" spans="1:18" x14ac:dyDescent="0.2">
      <c r="A2222">
        <v>2223</v>
      </c>
      <c r="B2222" s="1">
        <v>45462</v>
      </c>
      <c r="C2222" s="2" t="s">
        <v>16</v>
      </c>
      <c r="D2222" s="2" t="s">
        <v>11</v>
      </c>
      <c r="E2222" t="s">
        <v>21</v>
      </c>
      <c r="F2222">
        <v>1</v>
      </c>
      <c r="G2222" s="12">
        <v>6</v>
      </c>
      <c r="H2222">
        <v>7</v>
      </c>
      <c r="I2222" t="s">
        <v>17</v>
      </c>
      <c r="J2222" t="s">
        <v>28</v>
      </c>
      <c r="K2222" s="4">
        <f>(Table1[[#This Row],[EndTime]]-Table1[[#This Row],[StartTime]])*1440</f>
        <v>120.00000000000006</v>
      </c>
      <c r="L2222" s="5">
        <f>Table1[[#This Row],[Attendees]]/Table1[[#This Row],[Capacity]]</f>
        <v>1.1666666666666667</v>
      </c>
      <c r="M2222">
        <f>IF(Table1[[#This Row],[Attendees]]&gt;Table1[[#This Row],[Capacity]],1,0)</f>
        <v>1</v>
      </c>
      <c r="N2222" t="str">
        <f>TEXT(Table1[[#This Row],[Date]],"ddd")</f>
        <v>Wed</v>
      </c>
      <c r="O2222" t="str">
        <f>TEXT(Table1[[#This Row],[Date]],"mmm")</f>
        <v>Jun</v>
      </c>
      <c r="P2222" t="str">
        <f>IF(Table1[[#This Row],[Capacity]]&lt;=4,"Small",IF(Table1[[#This Row],[Capacity]]&lt;=8,"Medium","Large"))</f>
        <v>Medium</v>
      </c>
      <c r="Q2222" t="str">
        <f>IF(Table1[[#This Row],[Utilization %]]&lt;0.25,"Barely Attended","Normal")</f>
        <v>Normal</v>
      </c>
      <c r="R2222" t="str">
        <f>IF(Table1[[#This Row],[Meeting duration (mins)]]&gt;90,"Long Meeting","Normal")</f>
        <v>Long Meeting</v>
      </c>
    </row>
    <row r="2223" spans="1:18" x14ac:dyDescent="0.2">
      <c r="A2223">
        <v>2224</v>
      </c>
      <c r="B2223" s="1">
        <v>45436</v>
      </c>
      <c r="C2223" s="2" t="s">
        <v>36</v>
      </c>
      <c r="D2223" s="2" t="s">
        <v>37</v>
      </c>
      <c r="E2223" t="s">
        <v>35</v>
      </c>
      <c r="F2223">
        <v>2</v>
      </c>
      <c r="G2223" s="12">
        <v>10</v>
      </c>
      <c r="H2223">
        <v>13</v>
      </c>
      <c r="I2223" t="s">
        <v>41</v>
      </c>
      <c r="J2223" t="s">
        <v>14</v>
      </c>
      <c r="K2223" s="4">
        <f>(Table1[[#This Row],[EndTime]]-Table1[[#This Row],[StartTime]])*1440</f>
        <v>120.00000000000006</v>
      </c>
      <c r="L2223" s="5">
        <f>Table1[[#This Row],[Attendees]]/Table1[[#This Row],[Capacity]]</f>
        <v>1.3</v>
      </c>
      <c r="M2223">
        <f>IF(Table1[[#This Row],[Attendees]]&gt;Table1[[#This Row],[Capacity]],1,0)</f>
        <v>1</v>
      </c>
      <c r="N2223" t="str">
        <f>TEXT(Table1[[#This Row],[Date]],"ddd")</f>
        <v>Fri</v>
      </c>
      <c r="O2223" t="str">
        <f>TEXT(Table1[[#This Row],[Date]],"mmm")</f>
        <v>May</v>
      </c>
      <c r="P2223" t="str">
        <f>IF(Table1[[#This Row],[Capacity]]&lt;=4,"Small",IF(Table1[[#This Row],[Capacity]]&lt;=8,"Medium","Large"))</f>
        <v>Large</v>
      </c>
      <c r="Q2223" t="str">
        <f>IF(Table1[[#This Row],[Utilization %]]&lt;0.25,"Barely Attended","Normal")</f>
        <v>Normal</v>
      </c>
      <c r="R2223" t="str">
        <f>IF(Table1[[#This Row],[Meeting duration (mins)]]&gt;90,"Long Meeting","Normal")</f>
        <v>Long Meeting</v>
      </c>
    </row>
    <row r="2224" spans="1:18" x14ac:dyDescent="0.2">
      <c r="A2224">
        <v>2225</v>
      </c>
      <c r="B2224" s="1">
        <v>45634</v>
      </c>
      <c r="C2224" s="2" t="s">
        <v>10</v>
      </c>
      <c r="D2224" s="2" t="s">
        <v>45</v>
      </c>
      <c r="E2224" t="s">
        <v>12</v>
      </c>
      <c r="F2224">
        <v>2</v>
      </c>
      <c r="G2224" s="12">
        <v>8</v>
      </c>
      <c r="H2224">
        <v>1</v>
      </c>
      <c r="I2224" t="s">
        <v>41</v>
      </c>
      <c r="J2224" t="s">
        <v>28</v>
      </c>
      <c r="K2224" s="4">
        <f>(Table1[[#This Row],[EndTime]]-Table1[[#This Row],[StartTime]])*1440</f>
        <v>29.999999999999893</v>
      </c>
      <c r="L2224" s="5">
        <f>Table1[[#This Row],[Attendees]]/Table1[[#This Row],[Capacity]]</f>
        <v>0.125</v>
      </c>
      <c r="M2224">
        <f>IF(Table1[[#This Row],[Attendees]]&gt;Table1[[#This Row],[Capacity]],1,0)</f>
        <v>0</v>
      </c>
      <c r="N2224" t="str">
        <f>TEXT(Table1[[#This Row],[Date]],"ddd")</f>
        <v>Sun</v>
      </c>
      <c r="O2224" t="str">
        <f>TEXT(Table1[[#This Row],[Date]],"mmm")</f>
        <v>Dec</v>
      </c>
      <c r="P2224" t="str">
        <f>IF(Table1[[#This Row],[Capacity]]&lt;=4,"Small",IF(Table1[[#This Row],[Capacity]]&lt;=8,"Medium","Large"))</f>
        <v>Medium</v>
      </c>
      <c r="Q2224" t="str">
        <f>IF(Table1[[#This Row],[Utilization %]]&lt;0.25,"Barely Attended","Normal")</f>
        <v>Barely Attended</v>
      </c>
      <c r="R2224" t="str">
        <f>IF(Table1[[#This Row],[Meeting duration (mins)]]&gt;90,"Long Meeting","Normal")</f>
        <v>Normal</v>
      </c>
    </row>
    <row r="2225" spans="1:18" x14ac:dyDescent="0.2">
      <c r="A2225">
        <v>2226</v>
      </c>
      <c r="B2225" s="1">
        <v>45295</v>
      </c>
      <c r="C2225" s="2" t="s">
        <v>15</v>
      </c>
      <c r="D2225" s="2" t="s">
        <v>29</v>
      </c>
      <c r="E2225" t="s">
        <v>25</v>
      </c>
      <c r="F2225">
        <v>1</v>
      </c>
      <c r="G2225" s="12">
        <v>4</v>
      </c>
      <c r="H2225">
        <v>1</v>
      </c>
      <c r="I2225" t="s">
        <v>17</v>
      </c>
      <c r="J2225" t="s">
        <v>18</v>
      </c>
      <c r="K2225" s="4">
        <f>(Table1[[#This Row],[EndTime]]-Table1[[#This Row],[StartTime]])*1440</f>
        <v>29.999999999999972</v>
      </c>
      <c r="L2225" s="5">
        <f>Table1[[#This Row],[Attendees]]/Table1[[#This Row],[Capacity]]</f>
        <v>0.25</v>
      </c>
      <c r="M2225">
        <f>IF(Table1[[#This Row],[Attendees]]&gt;Table1[[#This Row],[Capacity]],1,0)</f>
        <v>0</v>
      </c>
      <c r="N2225" t="str">
        <f>TEXT(Table1[[#This Row],[Date]],"ddd")</f>
        <v>Thu</v>
      </c>
      <c r="O2225" t="str">
        <f>TEXT(Table1[[#This Row],[Date]],"mmm")</f>
        <v>Jan</v>
      </c>
      <c r="P2225" t="str">
        <f>IF(Table1[[#This Row],[Capacity]]&lt;=4,"Small",IF(Table1[[#This Row],[Capacity]]&lt;=8,"Medium","Large"))</f>
        <v>Small</v>
      </c>
      <c r="Q2225" t="str">
        <f>IF(Table1[[#This Row],[Utilization %]]&lt;0.25,"Barely Attended","Normal")</f>
        <v>Normal</v>
      </c>
      <c r="R2225" t="str">
        <f>IF(Table1[[#This Row],[Meeting duration (mins)]]&gt;90,"Long Meeting","Normal")</f>
        <v>Normal</v>
      </c>
    </row>
    <row r="2226" spans="1:18" x14ac:dyDescent="0.2">
      <c r="A2226">
        <v>2227</v>
      </c>
      <c r="B2226" s="1">
        <v>45422</v>
      </c>
      <c r="C2226" s="2" t="s">
        <v>45</v>
      </c>
      <c r="D2226" s="2" t="s">
        <v>31</v>
      </c>
      <c r="E2226" t="s">
        <v>35</v>
      </c>
      <c r="F2226">
        <v>2</v>
      </c>
      <c r="G2226" s="12">
        <v>10</v>
      </c>
      <c r="H2226">
        <v>13</v>
      </c>
      <c r="I2226" t="s">
        <v>42</v>
      </c>
      <c r="J2226" t="s">
        <v>14</v>
      </c>
      <c r="K2226" s="4">
        <f>(Table1[[#This Row],[EndTime]]-Table1[[#This Row],[StartTime]])*1440</f>
        <v>120.00000000000006</v>
      </c>
      <c r="L2226" s="5">
        <f>Table1[[#This Row],[Attendees]]/Table1[[#This Row],[Capacity]]</f>
        <v>1.3</v>
      </c>
      <c r="M2226">
        <f>IF(Table1[[#This Row],[Attendees]]&gt;Table1[[#This Row],[Capacity]],1,0)</f>
        <v>1</v>
      </c>
      <c r="N2226" t="str">
        <f>TEXT(Table1[[#This Row],[Date]],"ddd")</f>
        <v>Fri</v>
      </c>
      <c r="O2226" t="str">
        <f>TEXT(Table1[[#This Row],[Date]],"mmm")</f>
        <v>May</v>
      </c>
      <c r="P2226" t="str">
        <f>IF(Table1[[#This Row],[Capacity]]&lt;=4,"Small",IF(Table1[[#This Row],[Capacity]]&lt;=8,"Medium","Large"))</f>
        <v>Large</v>
      </c>
      <c r="Q2226" t="str">
        <f>IF(Table1[[#This Row],[Utilization %]]&lt;0.25,"Barely Attended","Normal")</f>
        <v>Normal</v>
      </c>
      <c r="R2226" t="str">
        <f>IF(Table1[[#This Row],[Meeting duration (mins)]]&gt;90,"Long Meeting","Normal")</f>
        <v>Long Meeting</v>
      </c>
    </row>
    <row r="2227" spans="1:18" x14ac:dyDescent="0.2">
      <c r="A2227">
        <v>2228</v>
      </c>
      <c r="B2227" s="1">
        <v>45453</v>
      </c>
      <c r="C2227" s="2" t="s">
        <v>10</v>
      </c>
      <c r="D2227" s="2" t="s">
        <v>11</v>
      </c>
      <c r="E2227" t="s">
        <v>49</v>
      </c>
      <c r="F2227">
        <v>3</v>
      </c>
      <c r="G2227" s="12">
        <v>12</v>
      </c>
      <c r="H2227">
        <v>13</v>
      </c>
      <c r="I2227" t="s">
        <v>41</v>
      </c>
      <c r="J2227" t="s">
        <v>23</v>
      </c>
      <c r="K2227" s="4">
        <f>(Table1[[#This Row],[EndTime]]-Table1[[#This Row],[StartTime]])*1440</f>
        <v>90</v>
      </c>
      <c r="L2227" s="5">
        <f>Table1[[#This Row],[Attendees]]/Table1[[#This Row],[Capacity]]</f>
        <v>1.0833333333333333</v>
      </c>
      <c r="M2227">
        <f>IF(Table1[[#This Row],[Attendees]]&gt;Table1[[#This Row],[Capacity]],1,0)</f>
        <v>1</v>
      </c>
      <c r="N2227" t="str">
        <f>TEXT(Table1[[#This Row],[Date]],"ddd")</f>
        <v>Mon</v>
      </c>
      <c r="O2227" t="str">
        <f>TEXT(Table1[[#This Row],[Date]],"mmm")</f>
        <v>Jun</v>
      </c>
      <c r="P2227" t="str">
        <f>IF(Table1[[#This Row],[Capacity]]&lt;=4,"Small",IF(Table1[[#This Row],[Capacity]]&lt;=8,"Medium","Large"))</f>
        <v>Large</v>
      </c>
      <c r="Q2227" t="str">
        <f>IF(Table1[[#This Row],[Utilization %]]&lt;0.25,"Barely Attended","Normal")</f>
        <v>Normal</v>
      </c>
      <c r="R2227" t="str">
        <f>IF(Table1[[#This Row],[Meeting duration (mins)]]&gt;90,"Long Meeting","Normal")</f>
        <v>Normal</v>
      </c>
    </row>
    <row r="2228" spans="1:18" x14ac:dyDescent="0.2">
      <c r="A2228">
        <v>2229</v>
      </c>
      <c r="B2228" s="1">
        <v>45508</v>
      </c>
      <c r="C2228" s="2" t="s">
        <v>16</v>
      </c>
      <c r="D2228" s="2" t="s">
        <v>10</v>
      </c>
      <c r="E2228" t="s">
        <v>25</v>
      </c>
      <c r="F2228">
        <v>1</v>
      </c>
      <c r="G2228" s="12">
        <v>4</v>
      </c>
      <c r="H2228">
        <v>7</v>
      </c>
      <c r="I2228" t="s">
        <v>27</v>
      </c>
      <c r="J2228" t="s">
        <v>18</v>
      </c>
      <c r="K2228" s="4">
        <f>(Table1[[#This Row],[EndTime]]-Table1[[#This Row],[StartTime]])*1440</f>
        <v>30.000000000000053</v>
      </c>
      <c r="L2228" s="5">
        <f>Table1[[#This Row],[Attendees]]/Table1[[#This Row],[Capacity]]</f>
        <v>1.75</v>
      </c>
      <c r="M2228">
        <f>IF(Table1[[#This Row],[Attendees]]&gt;Table1[[#This Row],[Capacity]],1,0)</f>
        <v>1</v>
      </c>
      <c r="N2228" t="str">
        <f>TEXT(Table1[[#This Row],[Date]],"ddd")</f>
        <v>Sun</v>
      </c>
      <c r="O2228" t="str">
        <f>TEXT(Table1[[#This Row],[Date]],"mmm")</f>
        <v>Aug</v>
      </c>
      <c r="P2228" t="str">
        <f>IF(Table1[[#This Row],[Capacity]]&lt;=4,"Small",IF(Table1[[#This Row],[Capacity]]&lt;=8,"Medium","Large"))</f>
        <v>Small</v>
      </c>
      <c r="Q2228" t="str">
        <f>IF(Table1[[#This Row],[Utilization %]]&lt;0.25,"Barely Attended","Normal")</f>
        <v>Normal</v>
      </c>
      <c r="R2228" t="str">
        <f>IF(Table1[[#This Row],[Meeting duration (mins)]]&gt;90,"Long Meeting","Normal")</f>
        <v>Normal</v>
      </c>
    </row>
    <row r="2229" spans="1:18" x14ac:dyDescent="0.2">
      <c r="A2229">
        <v>2230</v>
      </c>
      <c r="B2229" s="1">
        <v>45378</v>
      </c>
      <c r="C2229" s="2" t="s">
        <v>20</v>
      </c>
      <c r="D2229" s="2" t="s">
        <v>44</v>
      </c>
      <c r="E2229" t="s">
        <v>12</v>
      </c>
      <c r="F2229">
        <v>2</v>
      </c>
      <c r="G2229" s="12">
        <v>8</v>
      </c>
      <c r="H2229">
        <v>7</v>
      </c>
      <c r="I2229" t="s">
        <v>41</v>
      </c>
      <c r="J2229" t="s">
        <v>14</v>
      </c>
      <c r="K2229" s="4">
        <f>(Table1[[#This Row],[EndTime]]-Table1[[#This Row],[StartTime]])*1440</f>
        <v>90</v>
      </c>
      <c r="L2229" s="5">
        <f>Table1[[#This Row],[Attendees]]/Table1[[#This Row],[Capacity]]</f>
        <v>0.875</v>
      </c>
      <c r="M2229">
        <f>IF(Table1[[#This Row],[Attendees]]&gt;Table1[[#This Row],[Capacity]],1,0)</f>
        <v>0</v>
      </c>
      <c r="N2229" t="str">
        <f>TEXT(Table1[[#This Row],[Date]],"ddd")</f>
        <v>Wed</v>
      </c>
      <c r="O2229" t="str">
        <f>TEXT(Table1[[#This Row],[Date]],"mmm")</f>
        <v>Mar</v>
      </c>
      <c r="P2229" t="str">
        <f>IF(Table1[[#This Row],[Capacity]]&lt;=4,"Small",IF(Table1[[#This Row],[Capacity]]&lt;=8,"Medium","Large"))</f>
        <v>Medium</v>
      </c>
      <c r="Q2229" t="str">
        <f>IF(Table1[[#This Row],[Utilization %]]&lt;0.25,"Barely Attended","Normal")</f>
        <v>Normal</v>
      </c>
      <c r="R2229" t="str">
        <f>IF(Table1[[#This Row],[Meeting duration (mins)]]&gt;90,"Long Meeting","Normal")</f>
        <v>Normal</v>
      </c>
    </row>
    <row r="2230" spans="1:18" x14ac:dyDescent="0.2">
      <c r="A2230">
        <v>2231</v>
      </c>
      <c r="B2230" s="1">
        <v>45491</v>
      </c>
      <c r="C2230" s="2" t="s">
        <v>11</v>
      </c>
      <c r="D2230" s="2" t="s">
        <v>33</v>
      </c>
      <c r="E2230" t="s">
        <v>25</v>
      </c>
      <c r="F2230">
        <v>1</v>
      </c>
      <c r="G2230" s="12">
        <v>4</v>
      </c>
      <c r="H2230">
        <v>3</v>
      </c>
      <c r="I2230" t="s">
        <v>39</v>
      </c>
      <c r="J2230" t="s">
        <v>40</v>
      </c>
      <c r="K2230" s="4">
        <f>(Table1[[#This Row],[EndTime]]-Table1[[#This Row],[StartTime]])*1440</f>
        <v>29.999999999999893</v>
      </c>
      <c r="L2230" s="5">
        <f>Table1[[#This Row],[Attendees]]/Table1[[#This Row],[Capacity]]</f>
        <v>0.75</v>
      </c>
      <c r="M2230">
        <f>IF(Table1[[#This Row],[Attendees]]&gt;Table1[[#This Row],[Capacity]],1,0)</f>
        <v>0</v>
      </c>
      <c r="N2230" t="str">
        <f>TEXT(Table1[[#This Row],[Date]],"ddd")</f>
        <v>Thu</v>
      </c>
      <c r="O2230" t="str">
        <f>TEXT(Table1[[#This Row],[Date]],"mmm")</f>
        <v>Jul</v>
      </c>
      <c r="P2230" t="str">
        <f>IF(Table1[[#This Row],[Capacity]]&lt;=4,"Small",IF(Table1[[#This Row],[Capacity]]&lt;=8,"Medium","Large"))</f>
        <v>Small</v>
      </c>
      <c r="Q2230" t="str">
        <f>IF(Table1[[#This Row],[Utilization %]]&lt;0.25,"Barely Attended","Normal")</f>
        <v>Normal</v>
      </c>
      <c r="R2230" t="str">
        <f>IF(Table1[[#This Row],[Meeting duration (mins)]]&gt;90,"Long Meeting","Normal")</f>
        <v>Normal</v>
      </c>
    </row>
    <row r="2231" spans="1:18" x14ac:dyDescent="0.2">
      <c r="A2231">
        <v>2232</v>
      </c>
      <c r="B2231" s="1">
        <v>45574</v>
      </c>
      <c r="C2231" s="2" t="s">
        <v>29</v>
      </c>
      <c r="D2231" s="2" t="s">
        <v>10</v>
      </c>
      <c r="E2231" t="s">
        <v>25</v>
      </c>
      <c r="F2231">
        <v>1</v>
      </c>
      <c r="G2231" s="12">
        <v>4</v>
      </c>
      <c r="H2231">
        <v>5</v>
      </c>
      <c r="I2231" t="s">
        <v>41</v>
      </c>
      <c r="J2231" t="s">
        <v>14</v>
      </c>
      <c r="K2231" s="4">
        <f>(Table1[[#This Row],[EndTime]]-Table1[[#This Row],[StartTime]])*1440</f>
        <v>120.00000000000006</v>
      </c>
      <c r="L2231" s="5">
        <f>Table1[[#This Row],[Attendees]]/Table1[[#This Row],[Capacity]]</f>
        <v>1.25</v>
      </c>
      <c r="M2231">
        <f>IF(Table1[[#This Row],[Attendees]]&gt;Table1[[#This Row],[Capacity]],1,0)</f>
        <v>1</v>
      </c>
      <c r="N2231" t="str">
        <f>TEXT(Table1[[#This Row],[Date]],"ddd")</f>
        <v>Wed</v>
      </c>
      <c r="O2231" t="str">
        <f>TEXT(Table1[[#This Row],[Date]],"mmm")</f>
        <v>Oct</v>
      </c>
      <c r="P2231" t="str">
        <f>IF(Table1[[#This Row],[Capacity]]&lt;=4,"Small",IF(Table1[[#This Row],[Capacity]]&lt;=8,"Medium","Large"))</f>
        <v>Small</v>
      </c>
      <c r="Q2231" t="str">
        <f>IF(Table1[[#This Row],[Utilization %]]&lt;0.25,"Barely Attended","Normal")</f>
        <v>Normal</v>
      </c>
      <c r="R2231" t="str">
        <f>IF(Table1[[#This Row],[Meeting duration (mins)]]&gt;90,"Long Meeting","Normal")</f>
        <v>Long Meeting</v>
      </c>
    </row>
    <row r="2232" spans="1:18" x14ac:dyDescent="0.2">
      <c r="A2232">
        <v>2233</v>
      </c>
      <c r="B2232" s="1">
        <v>45413</v>
      </c>
      <c r="C2232" s="2" t="s">
        <v>20</v>
      </c>
      <c r="D2232" s="2" t="s">
        <v>36</v>
      </c>
      <c r="E2232" t="s">
        <v>49</v>
      </c>
      <c r="F2232">
        <v>3</v>
      </c>
      <c r="G2232" s="12">
        <v>12</v>
      </c>
      <c r="H2232">
        <v>7</v>
      </c>
      <c r="I2232" t="s">
        <v>41</v>
      </c>
      <c r="J2232" t="s">
        <v>23</v>
      </c>
      <c r="K2232" s="4">
        <f>(Table1[[#This Row],[EndTime]]-Table1[[#This Row],[StartTime]])*1440</f>
        <v>60.000000000000028</v>
      </c>
      <c r="L2232" s="5">
        <f>Table1[[#This Row],[Attendees]]/Table1[[#This Row],[Capacity]]</f>
        <v>0.58333333333333337</v>
      </c>
      <c r="M2232">
        <f>IF(Table1[[#This Row],[Attendees]]&gt;Table1[[#This Row],[Capacity]],1,0)</f>
        <v>0</v>
      </c>
      <c r="N2232" t="str">
        <f>TEXT(Table1[[#This Row],[Date]],"ddd")</f>
        <v>Wed</v>
      </c>
      <c r="O2232" t="str">
        <f>TEXT(Table1[[#This Row],[Date]],"mmm")</f>
        <v>May</v>
      </c>
      <c r="P2232" t="str">
        <f>IF(Table1[[#This Row],[Capacity]]&lt;=4,"Small",IF(Table1[[#This Row],[Capacity]]&lt;=8,"Medium","Large"))</f>
        <v>Large</v>
      </c>
      <c r="Q2232" t="str">
        <f>IF(Table1[[#This Row],[Utilization %]]&lt;0.25,"Barely Attended","Normal")</f>
        <v>Normal</v>
      </c>
      <c r="R2232" t="str">
        <f>IF(Table1[[#This Row],[Meeting duration (mins)]]&gt;90,"Long Meeting","Normal")</f>
        <v>Normal</v>
      </c>
    </row>
    <row r="2233" spans="1:18" x14ac:dyDescent="0.2">
      <c r="A2233">
        <v>2234</v>
      </c>
      <c r="B2233" s="1">
        <v>45575</v>
      </c>
      <c r="C2233" s="2" t="s">
        <v>33</v>
      </c>
      <c r="D2233" s="2" t="s">
        <v>46</v>
      </c>
      <c r="E2233" t="s">
        <v>25</v>
      </c>
      <c r="F2233">
        <v>1</v>
      </c>
      <c r="G2233" s="12">
        <v>4</v>
      </c>
      <c r="H2233">
        <v>6</v>
      </c>
      <c r="I2233" t="s">
        <v>22</v>
      </c>
      <c r="J2233" t="s">
        <v>23</v>
      </c>
      <c r="K2233" s="4">
        <f>(Table1[[#This Row],[EndTime]]-Table1[[#This Row],[StartTime]])*1440</f>
        <v>90</v>
      </c>
      <c r="L2233" s="5">
        <f>Table1[[#This Row],[Attendees]]/Table1[[#This Row],[Capacity]]</f>
        <v>1.5</v>
      </c>
      <c r="M2233">
        <f>IF(Table1[[#This Row],[Attendees]]&gt;Table1[[#This Row],[Capacity]],1,0)</f>
        <v>1</v>
      </c>
      <c r="N2233" t="str">
        <f>TEXT(Table1[[#This Row],[Date]],"ddd")</f>
        <v>Thu</v>
      </c>
      <c r="O2233" t="str">
        <f>TEXT(Table1[[#This Row],[Date]],"mmm")</f>
        <v>Oct</v>
      </c>
      <c r="P2233" t="str">
        <f>IF(Table1[[#This Row],[Capacity]]&lt;=4,"Small",IF(Table1[[#This Row],[Capacity]]&lt;=8,"Medium","Large"))</f>
        <v>Small</v>
      </c>
      <c r="Q2233" t="str">
        <f>IF(Table1[[#This Row],[Utilization %]]&lt;0.25,"Barely Attended","Normal")</f>
        <v>Normal</v>
      </c>
      <c r="R2233" t="str">
        <f>IF(Table1[[#This Row],[Meeting duration (mins)]]&gt;90,"Long Meeting","Normal")</f>
        <v>Normal</v>
      </c>
    </row>
    <row r="2234" spans="1:18" x14ac:dyDescent="0.2">
      <c r="A2234">
        <v>2235</v>
      </c>
      <c r="B2234" s="1">
        <v>45614</v>
      </c>
      <c r="C2234" s="2" t="s">
        <v>45</v>
      </c>
      <c r="D2234" s="2" t="s">
        <v>26</v>
      </c>
      <c r="E2234" t="s">
        <v>12</v>
      </c>
      <c r="F2234">
        <v>2</v>
      </c>
      <c r="G2234" s="12">
        <v>8</v>
      </c>
      <c r="H2234">
        <v>11</v>
      </c>
      <c r="I2234" t="s">
        <v>42</v>
      </c>
      <c r="J2234" t="s">
        <v>18</v>
      </c>
      <c r="K2234" s="4">
        <f>(Table1[[#This Row],[EndTime]]-Table1[[#This Row],[StartTime]])*1440</f>
        <v>30.000000000000053</v>
      </c>
      <c r="L2234" s="5">
        <f>Table1[[#This Row],[Attendees]]/Table1[[#This Row],[Capacity]]</f>
        <v>1.375</v>
      </c>
      <c r="M2234">
        <f>IF(Table1[[#This Row],[Attendees]]&gt;Table1[[#This Row],[Capacity]],1,0)</f>
        <v>1</v>
      </c>
      <c r="N2234" t="str">
        <f>TEXT(Table1[[#This Row],[Date]],"ddd")</f>
        <v>Mon</v>
      </c>
      <c r="O2234" t="str">
        <f>TEXT(Table1[[#This Row],[Date]],"mmm")</f>
        <v>Nov</v>
      </c>
      <c r="P2234" t="str">
        <f>IF(Table1[[#This Row],[Capacity]]&lt;=4,"Small",IF(Table1[[#This Row],[Capacity]]&lt;=8,"Medium","Large"))</f>
        <v>Medium</v>
      </c>
      <c r="Q2234" t="str">
        <f>IF(Table1[[#This Row],[Utilization %]]&lt;0.25,"Barely Attended","Normal")</f>
        <v>Normal</v>
      </c>
      <c r="R2234" t="str">
        <f>IF(Table1[[#This Row],[Meeting duration (mins)]]&gt;90,"Long Meeting","Normal")</f>
        <v>Normal</v>
      </c>
    </row>
    <row r="2235" spans="1:18" x14ac:dyDescent="0.2">
      <c r="A2235">
        <v>2236</v>
      </c>
      <c r="B2235" s="1">
        <v>45469</v>
      </c>
      <c r="C2235" s="2" t="s">
        <v>11</v>
      </c>
      <c r="D2235" s="2" t="s">
        <v>46</v>
      </c>
      <c r="E2235" t="s">
        <v>49</v>
      </c>
      <c r="F2235">
        <v>3</v>
      </c>
      <c r="G2235" s="12">
        <v>12</v>
      </c>
      <c r="H2235">
        <v>3</v>
      </c>
      <c r="I2235" t="s">
        <v>17</v>
      </c>
      <c r="J2235" t="s">
        <v>14</v>
      </c>
      <c r="K2235" s="4">
        <f>(Table1[[#This Row],[EndTime]]-Table1[[#This Row],[StartTime]])*1440</f>
        <v>119.99999999999989</v>
      </c>
      <c r="L2235" s="5">
        <f>Table1[[#This Row],[Attendees]]/Table1[[#This Row],[Capacity]]</f>
        <v>0.25</v>
      </c>
      <c r="M2235">
        <f>IF(Table1[[#This Row],[Attendees]]&gt;Table1[[#This Row],[Capacity]],1,0)</f>
        <v>0</v>
      </c>
      <c r="N2235" t="str">
        <f>TEXT(Table1[[#This Row],[Date]],"ddd")</f>
        <v>Wed</v>
      </c>
      <c r="O2235" t="str">
        <f>TEXT(Table1[[#This Row],[Date]],"mmm")</f>
        <v>Jun</v>
      </c>
      <c r="P2235" t="str">
        <f>IF(Table1[[#This Row],[Capacity]]&lt;=4,"Small",IF(Table1[[#This Row],[Capacity]]&lt;=8,"Medium","Large"))</f>
        <v>Large</v>
      </c>
      <c r="Q2235" t="str">
        <f>IF(Table1[[#This Row],[Utilization %]]&lt;0.25,"Barely Attended","Normal")</f>
        <v>Normal</v>
      </c>
      <c r="R2235" t="str">
        <f>IF(Table1[[#This Row],[Meeting duration (mins)]]&gt;90,"Long Meeting","Normal")</f>
        <v>Long Meeting</v>
      </c>
    </row>
    <row r="2236" spans="1:18" x14ac:dyDescent="0.2">
      <c r="A2236">
        <v>2237</v>
      </c>
      <c r="B2236" s="1">
        <v>45654</v>
      </c>
      <c r="C2236" s="2" t="s">
        <v>37</v>
      </c>
      <c r="D2236" s="2" t="s">
        <v>10</v>
      </c>
      <c r="E2236" t="s">
        <v>12</v>
      </c>
      <c r="F2236">
        <v>2</v>
      </c>
      <c r="G2236" s="12">
        <v>8</v>
      </c>
      <c r="H2236">
        <v>11</v>
      </c>
      <c r="I2236" t="s">
        <v>17</v>
      </c>
      <c r="J2236" t="s">
        <v>40</v>
      </c>
      <c r="K2236" s="4">
        <f>(Table1[[#This Row],[EndTime]]-Table1[[#This Row],[StartTime]])*1440</f>
        <v>90</v>
      </c>
      <c r="L2236" s="5">
        <f>Table1[[#This Row],[Attendees]]/Table1[[#This Row],[Capacity]]</f>
        <v>1.375</v>
      </c>
      <c r="M2236">
        <f>IF(Table1[[#This Row],[Attendees]]&gt;Table1[[#This Row],[Capacity]],1,0)</f>
        <v>1</v>
      </c>
      <c r="N2236" t="str">
        <f>TEXT(Table1[[#This Row],[Date]],"ddd")</f>
        <v>Sat</v>
      </c>
      <c r="O2236" t="str">
        <f>TEXT(Table1[[#This Row],[Date]],"mmm")</f>
        <v>Dec</v>
      </c>
      <c r="P2236" t="str">
        <f>IF(Table1[[#This Row],[Capacity]]&lt;=4,"Small",IF(Table1[[#This Row],[Capacity]]&lt;=8,"Medium","Large"))</f>
        <v>Medium</v>
      </c>
      <c r="Q2236" t="str">
        <f>IF(Table1[[#This Row],[Utilization %]]&lt;0.25,"Barely Attended","Normal")</f>
        <v>Normal</v>
      </c>
      <c r="R2236" t="str">
        <f>IF(Table1[[#This Row],[Meeting duration (mins)]]&gt;90,"Long Meeting","Normal")</f>
        <v>Normal</v>
      </c>
    </row>
    <row r="2237" spans="1:18" x14ac:dyDescent="0.2">
      <c r="A2237">
        <v>2238</v>
      </c>
      <c r="B2237" s="1">
        <v>45314</v>
      </c>
      <c r="C2237" s="2" t="s">
        <v>20</v>
      </c>
      <c r="D2237" s="2" t="s">
        <v>15</v>
      </c>
      <c r="E2237" t="s">
        <v>21</v>
      </c>
      <c r="F2237">
        <v>1</v>
      </c>
      <c r="G2237" s="12">
        <v>6</v>
      </c>
      <c r="H2237">
        <v>7</v>
      </c>
      <c r="I2237" t="s">
        <v>17</v>
      </c>
      <c r="J2237" t="s">
        <v>23</v>
      </c>
      <c r="K2237" s="4">
        <f>(Table1[[#This Row],[EndTime]]-Table1[[#This Row],[StartTime]])*1440</f>
        <v>120.00000000000006</v>
      </c>
      <c r="L2237" s="5">
        <f>Table1[[#This Row],[Attendees]]/Table1[[#This Row],[Capacity]]</f>
        <v>1.1666666666666667</v>
      </c>
      <c r="M2237">
        <f>IF(Table1[[#This Row],[Attendees]]&gt;Table1[[#This Row],[Capacity]],1,0)</f>
        <v>1</v>
      </c>
      <c r="N2237" t="str">
        <f>TEXT(Table1[[#This Row],[Date]],"ddd")</f>
        <v>Tue</v>
      </c>
      <c r="O2237" t="str">
        <f>TEXT(Table1[[#This Row],[Date]],"mmm")</f>
        <v>Jan</v>
      </c>
      <c r="P2237" t="str">
        <f>IF(Table1[[#This Row],[Capacity]]&lt;=4,"Small",IF(Table1[[#This Row],[Capacity]]&lt;=8,"Medium","Large"))</f>
        <v>Medium</v>
      </c>
      <c r="Q2237" t="str">
        <f>IF(Table1[[#This Row],[Utilization %]]&lt;0.25,"Barely Attended","Normal")</f>
        <v>Normal</v>
      </c>
      <c r="R2237" t="str">
        <f>IF(Table1[[#This Row],[Meeting duration (mins)]]&gt;90,"Long Meeting","Normal")</f>
        <v>Long Meeting</v>
      </c>
    </row>
    <row r="2238" spans="1:18" x14ac:dyDescent="0.2">
      <c r="A2238">
        <v>2239</v>
      </c>
      <c r="B2238" s="1">
        <v>45470</v>
      </c>
      <c r="C2238" s="2" t="s">
        <v>43</v>
      </c>
      <c r="D2238" s="2" t="s">
        <v>29</v>
      </c>
      <c r="E2238" t="s">
        <v>35</v>
      </c>
      <c r="F2238">
        <v>2</v>
      </c>
      <c r="G2238" s="12">
        <v>10</v>
      </c>
      <c r="H2238">
        <v>7</v>
      </c>
      <c r="I2238" t="s">
        <v>27</v>
      </c>
      <c r="J2238" t="s">
        <v>14</v>
      </c>
      <c r="K2238" s="4">
        <f>(Table1[[#This Row],[EndTime]]-Table1[[#This Row],[StartTime]])*1440</f>
        <v>119.99999999999997</v>
      </c>
      <c r="L2238" s="5">
        <f>Table1[[#This Row],[Attendees]]/Table1[[#This Row],[Capacity]]</f>
        <v>0.7</v>
      </c>
      <c r="M2238">
        <f>IF(Table1[[#This Row],[Attendees]]&gt;Table1[[#This Row],[Capacity]],1,0)</f>
        <v>0</v>
      </c>
      <c r="N2238" t="str">
        <f>TEXT(Table1[[#This Row],[Date]],"ddd")</f>
        <v>Thu</v>
      </c>
      <c r="O2238" t="str">
        <f>TEXT(Table1[[#This Row],[Date]],"mmm")</f>
        <v>Jun</v>
      </c>
      <c r="P2238" t="str">
        <f>IF(Table1[[#This Row],[Capacity]]&lt;=4,"Small",IF(Table1[[#This Row],[Capacity]]&lt;=8,"Medium","Large"))</f>
        <v>Large</v>
      </c>
      <c r="Q2238" t="str">
        <f>IF(Table1[[#This Row],[Utilization %]]&lt;0.25,"Barely Attended","Normal")</f>
        <v>Normal</v>
      </c>
      <c r="R2238" t="str">
        <f>IF(Table1[[#This Row],[Meeting duration (mins)]]&gt;90,"Long Meeting","Normal")</f>
        <v>Long Meeting</v>
      </c>
    </row>
    <row r="2239" spans="1:18" x14ac:dyDescent="0.2">
      <c r="A2239">
        <v>2240</v>
      </c>
      <c r="B2239" s="1">
        <v>45309</v>
      </c>
      <c r="C2239" s="2" t="s">
        <v>45</v>
      </c>
      <c r="D2239" s="2" t="s">
        <v>33</v>
      </c>
      <c r="E2239" t="s">
        <v>12</v>
      </c>
      <c r="F2239">
        <v>2</v>
      </c>
      <c r="G2239" s="12">
        <v>8</v>
      </c>
      <c r="H2239">
        <v>1</v>
      </c>
      <c r="I2239" t="s">
        <v>22</v>
      </c>
      <c r="J2239" t="s">
        <v>23</v>
      </c>
      <c r="K2239" s="4">
        <f>(Table1[[#This Row],[EndTime]]-Table1[[#This Row],[StartTime]])*1440</f>
        <v>90</v>
      </c>
      <c r="L2239" s="5">
        <f>Table1[[#This Row],[Attendees]]/Table1[[#This Row],[Capacity]]</f>
        <v>0.125</v>
      </c>
      <c r="M2239">
        <f>IF(Table1[[#This Row],[Attendees]]&gt;Table1[[#This Row],[Capacity]],1,0)</f>
        <v>0</v>
      </c>
      <c r="N2239" t="str">
        <f>TEXT(Table1[[#This Row],[Date]],"ddd")</f>
        <v>Thu</v>
      </c>
      <c r="O2239" t="str">
        <f>TEXT(Table1[[#This Row],[Date]],"mmm")</f>
        <v>Jan</v>
      </c>
      <c r="P2239" t="str">
        <f>IF(Table1[[#This Row],[Capacity]]&lt;=4,"Small",IF(Table1[[#This Row],[Capacity]]&lt;=8,"Medium","Large"))</f>
        <v>Medium</v>
      </c>
      <c r="Q2239" t="str">
        <f>IF(Table1[[#This Row],[Utilization %]]&lt;0.25,"Barely Attended","Normal")</f>
        <v>Barely Attended</v>
      </c>
      <c r="R2239" t="str">
        <f>IF(Table1[[#This Row],[Meeting duration (mins)]]&gt;90,"Long Meeting","Normal")</f>
        <v>Normal</v>
      </c>
    </row>
    <row r="2240" spans="1:18" x14ac:dyDescent="0.2">
      <c r="A2240">
        <v>2241</v>
      </c>
      <c r="B2240" s="1">
        <v>45473</v>
      </c>
      <c r="C2240" s="2" t="s">
        <v>34</v>
      </c>
      <c r="D2240" s="2" t="s">
        <v>43</v>
      </c>
      <c r="E2240" t="s">
        <v>25</v>
      </c>
      <c r="F2240">
        <v>1</v>
      </c>
      <c r="G2240" s="12">
        <v>4</v>
      </c>
      <c r="H2240">
        <v>4</v>
      </c>
      <c r="I2240" t="s">
        <v>41</v>
      </c>
      <c r="J2240" t="s">
        <v>14</v>
      </c>
      <c r="K2240" s="4">
        <f>(Table1[[#This Row],[EndTime]]-Table1[[#This Row],[StartTime]])*1440</f>
        <v>60.000000000000028</v>
      </c>
      <c r="L2240" s="5">
        <f>Table1[[#This Row],[Attendees]]/Table1[[#This Row],[Capacity]]</f>
        <v>1</v>
      </c>
      <c r="M2240">
        <f>IF(Table1[[#This Row],[Attendees]]&gt;Table1[[#This Row],[Capacity]],1,0)</f>
        <v>0</v>
      </c>
      <c r="N2240" t="str">
        <f>TEXT(Table1[[#This Row],[Date]],"ddd")</f>
        <v>Sun</v>
      </c>
      <c r="O2240" t="str">
        <f>TEXT(Table1[[#This Row],[Date]],"mmm")</f>
        <v>Jun</v>
      </c>
      <c r="P2240" t="str">
        <f>IF(Table1[[#This Row],[Capacity]]&lt;=4,"Small",IF(Table1[[#This Row],[Capacity]]&lt;=8,"Medium","Large"))</f>
        <v>Small</v>
      </c>
      <c r="Q2240" t="str">
        <f>IF(Table1[[#This Row],[Utilization %]]&lt;0.25,"Barely Attended","Normal")</f>
        <v>Normal</v>
      </c>
      <c r="R2240" t="str">
        <f>IF(Table1[[#This Row],[Meeting duration (mins)]]&gt;90,"Long Meeting","Normal")</f>
        <v>Normal</v>
      </c>
    </row>
    <row r="2241" spans="1:18" x14ac:dyDescent="0.2">
      <c r="A2241">
        <v>2242</v>
      </c>
      <c r="B2241" s="1">
        <v>45398</v>
      </c>
      <c r="C2241" s="2" t="s">
        <v>47</v>
      </c>
      <c r="D2241" s="2" t="s">
        <v>34</v>
      </c>
      <c r="E2241" t="s">
        <v>38</v>
      </c>
      <c r="F2241">
        <v>3</v>
      </c>
      <c r="G2241" s="12">
        <v>16</v>
      </c>
      <c r="H2241">
        <v>5</v>
      </c>
      <c r="I2241" t="s">
        <v>22</v>
      </c>
      <c r="J2241" t="s">
        <v>14</v>
      </c>
      <c r="K2241" s="4">
        <f>(Table1[[#This Row],[EndTime]]-Table1[[#This Row],[StartTime]])*1440</f>
        <v>29.999999999999972</v>
      </c>
      <c r="L2241" s="5">
        <f>Table1[[#This Row],[Attendees]]/Table1[[#This Row],[Capacity]]</f>
        <v>0.3125</v>
      </c>
      <c r="M2241">
        <f>IF(Table1[[#This Row],[Attendees]]&gt;Table1[[#This Row],[Capacity]],1,0)</f>
        <v>0</v>
      </c>
      <c r="N2241" t="str">
        <f>TEXT(Table1[[#This Row],[Date]],"ddd")</f>
        <v>Tue</v>
      </c>
      <c r="O2241" t="str">
        <f>TEXT(Table1[[#This Row],[Date]],"mmm")</f>
        <v>Apr</v>
      </c>
      <c r="P2241" t="str">
        <f>IF(Table1[[#This Row],[Capacity]]&lt;=4,"Small",IF(Table1[[#This Row],[Capacity]]&lt;=8,"Medium","Large"))</f>
        <v>Large</v>
      </c>
      <c r="Q2241" t="str">
        <f>IF(Table1[[#This Row],[Utilization %]]&lt;0.25,"Barely Attended","Normal")</f>
        <v>Normal</v>
      </c>
      <c r="R2241" t="str">
        <f>IF(Table1[[#This Row],[Meeting duration (mins)]]&gt;90,"Long Meeting","Normal")</f>
        <v>Normal</v>
      </c>
    </row>
    <row r="2242" spans="1:18" x14ac:dyDescent="0.2">
      <c r="A2242">
        <v>2243</v>
      </c>
      <c r="B2242" s="1">
        <v>45561</v>
      </c>
      <c r="C2242" s="2" t="s">
        <v>19</v>
      </c>
      <c r="D2242" s="2" t="s">
        <v>43</v>
      </c>
      <c r="E2242" t="s">
        <v>12</v>
      </c>
      <c r="F2242">
        <v>2</v>
      </c>
      <c r="G2242" s="12">
        <v>8</v>
      </c>
      <c r="H2242">
        <v>1</v>
      </c>
      <c r="I2242" t="s">
        <v>17</v>
      </c>
      <c r="J2242" t="s">
        <v>30</v>
      </c>
      <c r="K2242" s="4">
        <f>(Table1[[#This Row],[EndTime]]-Table1[[#This Row],[StartTime]])*1440</f>
        <v>120.00000000000006</v>
      </c>
      <c r="L2242" s="5">
        <f>Table1[[#This Row],[Attendees]]/Table1[[#This Row],[Capacity]]</f>
        <v>0.125</v>
      </c>
      <c r="M2242">
        <f>IF(Table1[[#This Row],[Attendees]]&gt;Table1[[#This Row],[Capacity]],1,0)</f>
        <v>0</v>
      </c>
      <c r="N2242" t="str">
        <f>TEXT(Table1[[#This Row],[Date]],"ddd")</f>
        <v>Thu</v>
      </c>
      <c r="O2242" t="str">
        <f>TEXT(Table1[[#This Row],[Date]],"mmm")</f>
        <v>Sep</v>
      </c>
      <c r="P2242" t="str">
        <f>IF(Table1[[#This Row],[Capacity]]&lt;=4,"Small",IF(Table1[[#This Row],[Capacity]]&lt;=8,"Medium","Large"))</f>
        <v>Medium</v>
      </c>
      <c r="Q2242" t="str">
        <f>IF(Table1[[#This Row],[Utilization %]]&lt;0.25,"Barely Attended","Normal")</f>
        <v>Barely Attended</v>
      </c>
      <c r="R2242" t="str">
        <f>IF(Table1[[#This Row],[Meeting duration (mins)]]&gt;90,"Long Meeting","Normal")</f>
        <v>Long Meeting</v>
      </c>
    </row>
    <row r="2243" spans="1:18" x14ac:dyDescent="0.2">
      <c r="A2243">
        <v>2244</v>
      </c>
      <c r="B2243" s="1">
        <v>45566</v>
      </c>
      <c r="C2243" s="2" t="s">
        <v>47</v>
      </c>
      <c r="D2243" s="2" t="s">
        <v>36</v>
      </c>
      <c r="E2243" t="s">
        <v>25</v>
      </c>
      <c r="F2243">
        <v>1</v>
      </c>
      <c r="G2243" s="12">
        <v>4</v>
      </c>
      <c r="H2243">
        <v>4</v>
      </c>
      <c r="I2243" t="s">
        <v>41</v>
      </c>
      <c r="J2243" t="s">
        <v>18</v>
      </c>
      <c r="K2243" s="4">
        <f>(Table1[[#This Row],[EndTime]]-Table1[[#This Row],[StartTime]])*1440</f>
        <v>119.99999999999997</v>
      </c>
      <c r="L2243" s="5">
        <f>Table1[[#This Row],[Attendees]]/Table1[[#This Row],[Capacity]]</f>
        <v>1</v>
      </c>
      <c r="M2243">
        <f>IF(Table1[[#This Row],[Attendees]]&gt;Table1[[#This Row],[Capacity]],1,0)</f>
        <v>0</v>
      </c>
      <c r="N2243" t="str">
        <f>TEXT(Table1[[#This Row],[Date]],"ddd")</f>
        <v>Tue</v>
      </c>
      <c r="O2243" t="str">
        <f>TEXT(Table1[[#This Row],[Date]],"mmm")</f>
        <v>Oct</v>
      </c>
      <c r="P2243" t="str">
        <f>IF(Table1[[#This Row],[Capacity]]&lt;=4,"Small",IF(Table1[[#This Row],[Capacity]]&lt;=8,"Medium","Large"))</f>
        <v>Small</v>
      </c>
      <c r="Q2243" t="str">
        <f>IF(Table1[[#This Row],[Utilization %]]&lt;0.25,"Barely Attended","Normal")</f>
        <v>Normal</v>
      </c>
      <c r="R2243" t="str">
        <f>IF(Table1[[#This Row],[Meeting duration (mins)]]&gt;90,"Long Meeting","Normal")</f>
        <v>Long Meeting</v>
      </c>
    </row>
    <row r="2244" spans="1:18" x14ac:dyDescent="0.2">
      <c r="A2244">
        <v>2245</v>
      </c>
      <c r="B2244" s="1">
        <v>45494</v>
      </c>
      <c r="C2244" s="2" t="s">
        <v>11</v>
      </c>
      <c r="D2244" s="2" t="s">
        <v>31</v>
      </c>
      <c r="E2244" t="s">
        <v>35</v>
      </c>
      <c r="F2244">
        <v>2</v>
      </c>
      <c r="G2244" s="12">
        <v>10</v>
      </c>
      <c r="H2244">
        <v>5</v>
      </c>
      <c r="I2244" t="s">
        <v>17</v>
      </c>
      <c r="J2244" t="s">
        <v>40</v>
      </c>
      <c r="K2244" s="4">
        <f>(Table1[[#This Row],[EndTime]]-Table1[[#This Row],[StartTime]])*1440</f>
        <v>59.999999999999943</v>
      </c>
      <c r="L2244" s="5">
        <f>Table1[[#This Row],[Attendees]]/Table1[[#This Row],[Capacity]]</f>
        <v>0.5</v>
      </c>
      <c r="M2244">
        <f>IF(Table1[[#This Row],[Attendees]]&gt;Table1[[#This Row],[Capacity]],1,0)</f>
        <v>0</v>
      </c>
      <c r="N2244" t="str">
        <f>TEXT(Table1[[#This Row],[Date]],"ddd")</f>
        <v>Sun</v>
      </c>
      <c r="O2244" t="str">
        <f>TEXT(Table1[[#This Row],[Date]],"mmm")</f>
        <v>Jul</v>
      </c>
      <c r="P2244" t="str">
        <f>IF(Table1[[#This Row],[Capacity]]&lt;=4,"Small",IF(Table1[[#This Row],[Capacity]]&lt;=8,"Medium","Large"))</f>
        <v>Large</v>
      </c>
      <c r="Q2244" t="str">
        <f>IF(Table1[[#This Row],[Utilization %]]&lt;0.25,"Barely Attended","Normal")</f>
        <v>Normal</v>
      </c>
      <c r="R2244" t="str">
        <f>IF(Table1[[#This Row],[Meeting duration (mins)]]&gt;90,"Long Meeting","Normal")</f>
        <v>Normal</v>
      </c>
    </row>
    <row r="2245" spans="1:18" x14ac:dyDescent="0.2">
      <c r="A2245">
        <v>2246</v>
      </c>
      <c r="B2245" s="1">
        <v>45380</v>
      </c>
      <c r="C2245" s="2" t="s">
        <v>44</v>
      </c>
      <c r="D2245" s="2" t="s">
        <v>15</v>
      </c>
      <c r="E2245" t="s">
        <v>12</v>
      </c>
      <c r="F2245">
        <v>2</v>
      </c>
      <c r="G2245" s="12">
        <v>8</v>
      </c>
      <c r="H2245">
        <v>7</v>
      </c>
      <c r="I2245" t="s">
        <v>41</v>
      </c>
      <c r="J2245" t="s">
        <v>14</v>
      </c>
      <c r="K2245" s="4">
        <f>(Table1[[#This Row],[EndTime]]-Table1[[#This Row],[StartTime]])*1440</f>
        <v>30.000000000000053</v>
      </c>
      <c r="L2245" s="5">
        <f>Table1[[#This Row],[Attendees]]/Table1[[#This Row],[Capacity]]</f>
        <v>0.875</v>
      </c>
      <c r="M2245">
        <f>IF(Table1[[#This Row],[Attendees]]&gt;Table1[[#This Row],[Capacity]],1,0)</f>
        <v>0</v>
      </c>
      <c r="N2245" t="str">
        <f>TEXT(Table1[[#This Row],[Date]],"ddd")</f>
        <v>Fri</v>
      </c>
      <c r="O2245" t="str">
        <f>TEXT(Table1[[#This Row],[Date]],"mmm")</f>
        <v>Mar</v>
      </c>
      <c r="P2245" t="str">
        <f>IF(Table1[[#This Row],[Capacity]]&lt;=4,"Small",IF(Table1[[#This Row],[Capacity]]&lt;=8,"Medium","Large"))</f>
        <v>Medium</v>
      </c>
      <c r="Q2245" t="str">
        <f>IF(Table1[[#This Row],[Utilization %]]&lt;0.25,"Barely Attended","Normal")</f>
        <v>Normal</v>
      </c>
      <c r="R2245" t="str">
        <f>IF(Table1[[#This Row],[Meeting duration (mins)]]&gt;90,"Long Meeting","Normal")</f>
        <v>Normal</v>
      </c>
    </row>
    <row r="2246" spans="1:18" x14ac:dyDescent="0.2">
      <c r="A2246">
        <v>2247</v>
      </c>
      <c r="B2246" s="1">
        <v>45331</v>
      </c>
      <c r="C2246" s="2" t="s">
        <v>26</v>
      </c>
      <c r="D2246" s="2" t="s">
        <v>11</v>
      </c>
      <c r="E2246" t="s">
        <v>35</v>
      </c>
      <c r="F2246">
        <v>2</v>
      </c>
      <c r="G2246" s="12">
        <v>10</v>
      </c>
      <c r="H2246">
        <v>9</v>
      </c>
      <c r="I2246" t="s">
        <v>22</v>
      </c>
      <c r="J2246" t="s">
        <v>40</v>
      </c>
      <c r="K2246" s="4">
        <f>(Table1[[#This Row],[EndTime]]-Table1[[#This Row],[StartTime]])*1440</f>
        <v>30.000000000000053</v>
      </c>
      <c r="L2246" s="5">
        <f>Table1[[#This Row],[Attendees]]/Table1[[#This Row],[Capacity]]</f>
        <v>0.9</v>
      </c>
      <c r="M2246">
        <f>IF(Table1[[#This Row],[Attendees]]&gt;Table1[[#This Row],[Capacity]],1,0)</f>
        <v>0</v>
      </c>
      <c r="N2246" t="str">
        <f>TEXT(Table1[[#This Row],[Date]],"ddd")</f>
        <v>Fri</v>
      </c>
      <c r="O2246" t="str">
        <f>TEXT(Table1[[#This Row],[Date]],"mmm")</f>
        <v>Feb</v>
      </c>
      <c r="P2246" t="str">
        <f>IF(Table1[[#This Row],[Capacity]]&lt;=4,"Small",IF(Table1[[#This Row],[Capacity]]&lt;=8,"Medium","Large"))</f>
        <v>Large</v>
      </c>
      <c r="Q2246" t="str">
        <f>IF(Table1[[#This Row],[Utilization %]]&lt;0.25,"Barely Attended","Normal")</f>
        <v>Normal</v>
      </c>
      <c r="R2246" t="str">
        <f>IF(Table1[[#This Row],[Meeting duration (mins)]]&gt;90,"Long Meeting","Normal")</f>
        <v>Normal</v>
      </c>
    </row>
    <row r="2247" spans="1:18" x14ac:dyDescent="0.2">
      <c r="A2247">
        <v>2248</v>
      </c>
      <c r="B2247" s="1">
        <v>45558</v>
      </c>
      <c r="C2247" s="2" t="s">
        <v>45</v>
      </c>
      <c r="D2247" s="2" t="s">
        <v>33</v>
      </c>
      <c r="E2247" t="s">
        <v>25</v>
      </c>
      <c r="F2247">
        <v>1</v>
      </c>
      <c r="G2247" s="12">
        <v>4</v>
      </c>
      <c r="H2247">
        <v>6</v>
      </c>
      <c r="I2247" t="s">
        <v>42</v>
      </c>
      <c r="J2247" t="s">
        <v>14</v>
      </c>
      <c r="K2247" s="4">
        <f>(Table1[[#This Row],[EndTime]]-Table1[[#This Row],[StartTime]])*1440</f>
        <v>90</v>
      </c>
      <c r="L2247" s="5">
        <f>Table1[[#This Row],[Attendees]]/Table1[[#This Row],[Capacity]]</f>
        <v>1.5</v>
      </c>
      <c r="M2247">
        <f>IF(Table1[[#This Row],[Attendees]]&gt;Table1[[#This Row],[Capacity]],1,0)</f>
        <v>1</v>
      </c>
      <c r="N2247" t="str">
        <f>TEXT(Table1[[#This Row],[Date]],"ddd")</f>
        <v>Mon</v>
      </c>
      <c r="O2247" t="str">
        <f>TEXT(Table1[[#This Row],[Date]],"mmm")</f>
        <v>Sep</v>
      </c>
      <c r="P2247" t="str">
        <f>IF(Table1[[#This Row],[Capacity]]&lt;=4,"Small",IF(Table1[[#This Row],[Capacity]]&lt;=8,"Medium","Large"))</f>
        <v>Small</v>
      </c>
      <c r="Q2247" t="str">
        <f>IF(Table1[[#This Row],[Utilization %]]&lt;0.25,"Barely Attended","Normal")</f>
        <v>Normal</v>
      </c>
      <c r="R2247" t="str">
        <f>IF(Table1[[#This Row],[Meeting duration (mins)]]&gt;90,"Long Meeting","Normal")</f>
        <v>Normal</v>
      </c>
    </row>
    <row r="2248" spans="1:18" x14ac:dyDescent="0.2">
      <c r="A2248">
        <v>2249</v>
      </c>
      <c r="B2248" s="1">
        <v>45538</v>
      </c>
      <c r="C2248" s="2" t="s">
        <v>15</v>
      </c>
      <c r="D2248" s="2" t="s">
        <v>37</v>
      </c>
      <c r="E2248" t="s">
        <v>38</v>
      </c>
      <c r="F2248">
        <v>3</v>
      </c>
      <c r="G2248" s="12">
        <v>16</v>
      </c>
      <c r="H2248">
        <v>8</v>
      </c>
      <c r="I2248" t="s">
        <v>42</v>
      </c>
      <c r="J2248" t="s">
        <v>14</v>
      </c>
      <c r="K2248" s="4">
        <f>(Table1[[#This Row],[EndTime]]-Table1[[#This Row],[StartTime]])*1440</f>
        <v>60.000000000000028</v>
      </c>
      <c r="L2248" s="5">
        <f>Table1[[#This Row],[Attendees]]/Table1[[#This Row],[Capacity]]</f>
        <v>0.5</v>
      </c>
      <c r="M2248">
        <f>IF(Table1[[#This Row],[Attendees]]&gt;Table1[[#This Row],[Capacity]],1,0)</f>
        <v>0</v>
      </c>
      <c r="N2248" t="str">
        <f>TEXT(Table1[[#This Row],[Date]],"ddd")</f>
        <v>Tue</v>
      </c>
      <c r="O2248" t="str">
        <f>TEXT(Table1[[#This Row],[Date]],"mmm")</f>
        <v>Sep</v>
      </c>
      <c r="P2248" t="str">
        <f>IF(Table1[[#This Row],[Capacity]]&lt;=4,"Small",IF(Table1[[#This Row],[Capacity]]&lt;=8,"Medium","Large"))</f>
        <v>Large</v>
      </c>
      <c r="Q2248" t="str">
        <f>IF(Table1[[#This Row],[Utilization %]]&lt;0.25,"Barely Attended","Normal")</f>
        <v>Normal</v>
      </c>
      <c r="R2248" t="str">
        <f>IF(Table1[[#This Row],[Meeting duration (mins)]]&gt;90,"Long Meeting","Normal")</f>
        <v>Normal</v>
      </c>
    </row>
    <row r="2249" spans="1:18" x14ac:dyDescent="0.2">
      <c r="A2249">
        <v>2250</v>
      </c>
      <c r="B2249" s="1">
        <v>45539</v>
      </c>
      <c r="C2249" s="2" t="s">
        <v>44</v>
      </c>
      <c r="D2249" s="2" t="s">
        <v>37</v>
      </c>
      <c r="E2249" t="s">
        <v>12</v>
      </c>
      <c r="F2249">
        <v>2</v>
      </c>
      <c r="G2249" s="12">
        <v>8</v>
      </c>
      <c r="H2249">
        <v>10</v>
      </c>
      <c r="I2249" t="s">
        <v>41</v>
      </c>
      <c r="J2249" t="s">
        <v>40</v>
      </c>
      <c r="K2249" s="4">
        <f>(Table1[[#This Row],[EndTime]]-Table1[[#This Row],[StartTime]])*1440</f>
        <v>90.000000000000085</v>
      </c>
      <c r="L2249" s="5">
        <f>Table1[[#This Row],[Attendees]]/Table1[[#This Row],[Capacity]]</f>
        <v>1.25</v>
      </c>
      <c r="M2249">
        <f>IF(Table1[[#This Row],[Attendees]]&gt;Table1[[#This Row],[Capacity]],1,0)</f>
        <v>1</v>
      </c>
      <c r="N2249" t="str">
        <f>TEXT(Table1[[#This Row],[Date]],"ddd")</f>
        <v>Wed</v>
      </c>
      <c r="O2249" t="str">
        <f>TEXT(Table1[[#This Row],[Date]],"mmm")</f>
        <v>Sep</v>
      </c>
      <c r="P2249" t="str">
        <f>IF(Table1[[#This Row],[Capacity]]&lt;=4,"Small",IF(Table1[[#This Row],[Capacity]]&lt;=8,"Medium","Large"))</f>
        <v>Medium</v>
      </c>
      <c r="Q2249" t="str">
        <f>IF(Table1[[#This Row],[Utilization %]]&lt;0.25,"Barely Attended","Normal")</f>
        <v>Normal</v>
      </c>
      <c r="R2249" t="str">
        <f>IF(Table1[[#This Row],[Meeting duration (mins)]]&gt;90,"Long Meeting","Normal")</f>
        <v>Long Meeting</v>
      </c>
    </row>
    <row r="2250" spans="1:18" x14ac:dyDescent="0.2">
      <c r="A2250">
        <v>2251</v>
      </c>
      <c r="B2250" s="1">
        <v>45494</v>
      </c>
      <c r="C2250" s="2" t="s">
        <v>16</v>
      </c>
      <c r="D2250" s="2" t="s">
        <v>11</v>
      </c>
      <c r="E2250" t="s">
        <v>21</v>
      </c>
      <c r="F2250">
        <v>1</v>
      </c>
      <c r="G2250" s="12">
        <v>6</v>
      </c>
      <c r="H2250">
        <v>9</v>
      </c>
      <c r="I2250" t="s">
        <v>41</v>
      </c>
      <c r="J2250" t="s">
        <v>23</v>
      </c>
      <c r="K2250" s="4">
        <f>(Table1[[#This Row],[EndTime]]-Table1[[#This Row],[StartTime]])*1440</f>
        <v>120.00000000000006</v>
      </c>
      <c r="L2250" s="5">
        <f>Table1[[#This Row],[Attendees]]/Table1[[#This Row],[Capacity]]</f>
        <v>1.5</v>
      </c>
      <c r="M2250">
        <f>IF(Table1[[#This Row],[Attendees]]&gt;Table1[[#This Row],[Capacity]],1,0)</f>
        <v>1</v>
      </c>
      <c r="N2250" t="str">
        <f>TEXT(Table1[[#This Row],[Date]],"ddd")</f>
        <v>Sun</v>
      </c>
      <c r="O2250" t="str">
        <f>TEXT(Table1[[#This Row],[Date]],"mmm")</f>
        <v>Jul</v>
      </c>
      <c r="P2250" t="str">
        <f>IF(Table1[[#This Row],[Capacity]]&lt;=4,"Small",IF(Table1[[#This Row],[Capacity]]&lt;=8,"Medium","Large"))</f>
        <v>Medium</v>
      </c>
      <c r="Q2250" t="str">
        <f>IF(Table1[[#This Row],[Utilization %]]&lt;0.25,"Barely Attended","Normal")</f>
        <v>Normal</v>
      </c>
      <c r="R2250" t="str">
        <f>IF(Table1[[#This Row],[Meeting duration (mins)]]&gt;90,"Long Meeting","Normal")</f>
        <v>Long Meeting</v>
      </c>
    </row>
    <row r="2251" spans="1:18" x14ac:dyDescent="0.2">
      <c r="A2251">
        <v>2252</v>
      </c>
      <c r="B2251" s="1">
        <v>45549</v>
      </c>
      <c r="C2251" s="2" t="s">
        <v>37</v>
      </c>
      <c r="D2251" s="2" t="s">
        <v>45</v>
      </c>
      <c r="E2251" t="s">
        <v>49</v>
      </c>
      <c r="F2251">
        <v>3</v>
      </c>
      <c r="G2251" s="12">
        <v>12</v>
      </c>
      <c r="H2251">
        <v>11</v>
      </c>
      <c r="I2251" t="s">
        <v>41</v>
      </c>
      <c r="J2251" t="s">
        <v>14</v>
      </c>
      <c r="K2251" s="4">
        <f>(Table1[[#This Row],[EndTime]]-Table1[[#This Row],[StartTime]])*1440</f>
        <v>119.99999999999989</v>
      </c>
      <c r="L2251" s="5">
        <f>Table1[[#This Row],[Attendees]]/Table1[[#This Row],[Capacity]]</f>
        <v>0.91666666666666663</v>
      </c>
      <c r="M2251">
        <f>IF(Table1[[#This Row],[Attendees]]&gt;Table1[[#This Row],[Capacity]],1,0)</f>
        <v>0</v>
      </c>
      <c r="N2251" t="str">
        <f>TEXT(Table1[[#This Row],[Date]],"ddd")</f>
        <v>Sat</v>
      </c>
      <c r="O2251" t="str">
        <f>TEXT(Table1[[#This Row],[Date]],"mmm")</f>
        <v>Sep</v>
      </c>
      <c r="P2251" t="str">
        <f>IF(Table1[[#This Row],[Capacity]]&lt;=4,"Small",IF(Table1[[#This Row],[Capacity]]&lt;=8,"Medium","Large"))</f>
        <v>Large</v>
      </c>
      <c r="Q2251" t="str">
        <f>IF(Table1[[#This Row],[Utilization %]]&lt;0.25,"Barely Attended","Normal")</f>
        <v>Normal</v>
      </c>
      <c r="R2251" t="str">
        <f>IF(Table1[[#This Row],[Meeting duration (mins)]]&gt;90,"Long Meeting","Normal")</f>
        <v>Long Meeting</v>
      </c>
    </row>
    <row r="2252" spans="1:18" x14ac:dyDescent="0.2">
      <c r="A2252">
        <v>2253</v>
      </c>
      <c r="B2252" s="1">
        <v>45376</v>
      </c>
      <c r="C2252" s="2" t="s">
        <v>37</v>
      </c>
      <c r="D2252" s="2" t="s">
        <v>16</v>
      </c>
      <c r="E2252" t="s">
        <v>35</v>
      </c>
      <c r="F2252">
        <v>2</v>
      </c>
      <c r="G2252" s="12">
        <v>10</v>
      </c>
      <c r="H2252">
        <v>7</v>
      </c>
      <c r="I2252" t="s">
        <v>39</v>
      </c>
      <c r="J2252" t="s">
        <v>23</v>
      </c>
      <c r="K2252" s="4">
        <f>(Table1[[#This Row],[EndTime]]-Table1[[#This Row],[StartTime]])*1440</f>
        <v>59.999999999999943</v>
      </c>
      <c r="L2252" s="5">
        <f>Table1[[#This Row],[Attendees]]/Table1[[#This Row],[Capacity]]</f>
        <v>0.7</v>
      </c>
      <c r="M2252">
        <f>IF(Table1[[#This Row],[Attendees]]&gt;Table1[[#This Row],[Capacity]],1,0)</f>
        <v>0</v>
      </c>
      <c r="N2252" t="str">
        <f>TEXT(Table1[[#This Row],[Date]],"ddd")</f>
        <v>Mon</v>
      </c>
      <c r="O2252" t="str">
        <f>TEXT(Table1[[#This Row],[Date]],"mmm")</f>
        <v>Mar</v>
      </c>
      <c r="P2252" t="str">
        <f>IF(Table1[[#This Row],[Capacity]]&lt;=4,"Small",IF(Table1[[#This Row],[Capacity]]&lt;=8,"Medium","Large"))</f>
        <v>Large</v>
      </c>
      <c r="Q2252" t="str">
        <f>IF(Table1[[#This Row],[Utilization %]]&lt;0.25,"Barely Attended","Normal")</f>
        <v>Normal</v>
      </c>
      <c r="R2252" t="str">
        <f>IF(Table1[[#This Row],[Meeting duration (mins)]]&gt;90,"Long Meeting","Normal")</f>
        <v>Normal</v>
      </c>
    </row>
    <row r="2253" spans="1:18" x14ac:dyDescent="0.2">
      <c r="A2253">
        <v>2254</v>
      </c>
      <c r="B2253" s="1">
        <v>45348</v>
      </c>
      <c r="C2253" s="2" t="s">
        <v>11</v>
      </c>
      <c r="D2253" s="2" t="s">
        <v>33</v>
      </c>
      <c r="E2253" t="s">
        <v>21</v>
      </c>
      <c r="F2253">
        <v>1</v>
      </c>
      <c r="G2253" s="12">
        <v>6</v>
      </c>
      <c r="H2253">
        <v>7</v>
      </c>
      <c r="I2253" t="s">
        <v>17</v>
      </c>
      <c r="J2253" t="s">
        <v>40</v>
      </c>
      <c r="K2253" s="4">
        <f>(Table1[[#This Row],[EndTime]]-Table1[[#This Row],[StartTime]])*1440</f>
        <v>29.999999999999893</v>
      </c>
      <c r="L2253" s="5">
        <f>Table1[[#This Row],[Attendees]]/Table1[[#This Row],[Capacity]]</f>
        <v>1.1666666666666667</v>
      </c>
      <c r="M2253">
        <f>IF(Table1[[#This Row],[Attendees]]&gt;Table1[[#This Row],[Capacity]],1,0)</f>
        <v>1</v>
      </c>
      <c r="N2253" t="str">
        <f>TEXT(Table1[[#This Row],[Date]],"ddd")</f>
        <v>Mon</v>
      </c>
      <c r="O2253" t="str">
        <f>TEXT(Table1[[#This Row],[Date]],"mmm")</f>
        <v>Feb</v>
      </c>
      <c r="P2253" t="str">
        <f>IF(Table1[[#This Row],[Capacity]]&lt;=4,"Small",IF(Table1[[#This Row],[Capacity]]&lt;=8,"Medium","Large"))</f>
        <v>Medium</v>
      </c>
      <c r="Q2253" t="str">
        <f>IF(Table1[[#This Row],[Utilization %]]&lt;0.25,"Barely Attended","Normal")</f>
        <v>Normal</v>
      </c>
      <c r="R2253" t="str">
        <f>IF(Table1[[#This Row],[Meeting duration (mins)]]&gt;90,"Long Meeting","Normal")</f>
        <v>Normal</v>
      </c>
    </row>
    <row r="2254" spans="1:18" x14ac:dyDescent="0.2">
      <c r="A2254">
        <v>2255</v>
      </c>
      <c r="B2254" s="1">
        <v>45357</v>
      </c>
      <c r="C2254" s="2" t="s">
        <v>16</v>
      </c>
      <c r="D2254" s="2" t="s">
        <v>26</v>
      </c>
      <c r="E2254" t="s">
        <v>35</v>
      </c>
      <c r="F2254">
        <v>2</v>
      </c>
      <c r="G2254" s="12">
        <v>10</v>
      </c>
      <c r="H2254">
        <v>4</v>
      </c>
      <c r="I2254" t="s">
        <v>17</v>
      </c>
      <c r="J2254" t="s">
        <v>28</v>
      </c>
      <c r="K2254" s="4">
        <f>(Table1[[#This Row],[EndTime]]-Table1[[#This Row],[StartTime]])*1440</f>
        <v>90</v>
      </c>
      <c r="L2254" s="5">
        <f>Table1[[#This Row],[Attendees]]/Table1[[#This Row],[Capacity]]</f>
        <v>0.4</v>
      </c>
      <c r="M2254">
        <f>IF(Table1[[#This Row],[Attendees]]&gt;Table1[[#This Row],[Capacity]],1,0)</f>
        <v>0</v>
      </c>
      <c r="N2254" t="str">
        <f>TEXT(Table1[[#This Row],[Date]],"ddd")</f>
        <v>Wed</v>
      </c>
      <c r="O2254" t="str">
        <f>TEXT(Table1[[#This Row],[Date]],"mmm")</f>
        <v>Mar</v>
      </c>
      <c r="P2254" t="str">
        <f>IF(Table1[[#This Row],[Capacity]]&lt;=4,"Small",IF(Table1[[#This Row],[Capacity]]&lt;=8,"Medium","Large"))</f>
        <v>Large</v>
      </c>
      <c r="Q2254" t="str">
        <f>IF(Table1[[#This Row],[Utilization %]]&lt;0.25,"Barely Attended","Normal")</f>
        <v>Normal</v>
      </c>
      <c r="R2254" t="str">
        <f>IF(Table1[[#This Row],[Meeting duration (mins)]]&gt;90,"Long Meeting","Normal")</f>
        <v>Normal</v>
      </c>
    </row>
    <row r="2255" spans="1:18" x14ac:dyDescent="0.2">
      <c r="A2255">
        <v>2256</v>
      </c>
      <c r="B2255" s="1">
        <v>45359</v>
      </c>
      <c r="C2255" s="2" t="s">
        <v>20</v>
      </c>
      <c r="D2255" s="2" t="s">
        <v>44</v>
      </c>
      <c r="E2255" t="s">
        <v>25</v>
      </c>
      <c r="F2255">
        <v>1</v>
      </c>
      <c r="G2255" s="12">
        <v>4</v>
      </c>
      <c r="H2255">
        <v>5</v>
      </c>
      <c r="I2255" t="s">
        <v>42</v>
      </c>
      <c r="J2255" t="s">
        <v>30</v>
      </c>
      <c r="K2255" s="4">
        <f>(Table1[[#This Row],[EndTime]]-Table1[[#This Row],[StartTime]])*1440</f>
        <v>90</v>
      </c>
      <c r="L2255" s="5">
        <f>Table1[[#This Row],[Attendees]]/Table1[[#This Row],[Capacity]]</f>
        <v>1.25</v>
      </c>
      <c r="M2255">
        <f>IF(Table1[[#This Row],[Attendees]]&gt;Table1[[#This Row],[Capacity]],1,0)</f>
        <v>1</v>
      </c>
      <c r="N2255" t="str">
        <f>TEXT(Table1[[#This Row],[Date]],"ddd")</f>
        <v>Fri</v>
      </c>
      <c r="O2255" t="str">
        <f>TEXT(Table1[[#This Row],[Date]],"mmm")</f>
        <v>Mar</v>
      </c>
      <c r="P2255" t="str">
        <f>IF(Table1[[#This Row],[Capacity]]&lt;=4,"Small",IF(Table1[[#This Row],[Capacity]]&lt;=8,"Medium","Large"))</f>
        <v>Small</v>
      </c>
      <c r="Q2255" t="str">
        <f>IF(Table1[[#This Row],[Utilization %]]&lt;0.25,"Barely Attended","Normal")</f>
        <v>Normal</v>
      </c>
      <c r="R2255" t="str">
        <f>IF(Table1[[#This Row],[Meeting duration (mins)]]&gt;90,"Long Meeting","Normal")</f>
        <v>Normal</v>
      </c>
    </row>
    <row r="2256" spans="1:18" x14ac:dyDescent="0.2">
      <c r="A2256">
        <v>2257</v>
      </c>
      <c r="B2256" s="1">
        <v>45640</v>
      </c>
      <c r="C2256" s="2" t="s">
        <v>34</v>
      </c>
      <c r="D2256" s="2" t="s">
        <v>44</v>
      </c>
      <c r="E2256" t="s">
        <v>12</v>
      </c>
      <c r="F2256">
        <v>2</v>
      </c>
      <c r="G2256" s="12">
        <v>8</v>
      </c>
      <c r="H2256">
        <v>11</v>
      </c>
      <c r="I2256" t="s">
        <v>39</v>
      </c>
      <c r="J2256" t="s">
        <v>40</v>
      </c>
      <c r="K2256" s="4">
        <f>(Table1[[#This Row],[EndTime]]-Table1[[#This Row],[StartTime]])*1440</f>
        <v>119.99999999999997</v>
      </c>
      <c r="L2256" s="5">
        <f>Table1[[#This Row],[Attendees]]/Table1[[#This Row],[Capacity]]</f>
        <v>1.375</v>
      </c>
      <c r="M2256">
        <f>IF(Table1[[#This Row],[Attendees]]&gt;Table1[[#This Row],[Capacity]],1,0)</f>
        <v>1</v>
      </c>
      <c r="N2256" t="str">
        <f>TEXT(Table1[[#This Row],[Date]],"ddd")</f>
        <v>Sat</v>
      </c>
      <c r="O2256" t="str">
        <f>TEXT(Table1[[#This Row],[Date]],"mmm")</f>
        <v>Dec</v>
      </c>
      <c r="P2256" t="str">
        <f>IF(Table1[[#This Row],[Capacity]]&lt;=4,"Small",IF(Table1[[#This Row],[Capacity]]&lt;=8,"Medium","Large"))</f>
        <v>Medium</v>
      </c>
      <c r="Q2256" t="str">
        <f>IF(Table1[[#This Row],[Utilization %]]&lt;0.25,"Barely Attended","Normal")</f>
        <v>Normal</v>
      </c>
      <c r="R2256" t="str">
        <f>IF(Table1[[#This Row],[Meeting duration (mins)]]&gt;90,"Long Meeting","Normal")</f>
        <v>Long Meeting</v>
      </c>
    </row>
    <row r="2257" spans="1:18" x14ac:dyDescent="0.2">
      <c r="A2257">
        <v>2258</v>
      </c>
      <c r="B2257" s="1">
        <v>45386</v>
      </c>
      <c r="C2257" s="2" t="s">
        <v>36</v>
      </c>
      <c r="D2257" s="2" t="s">
        <v>37</v>
      </c>
      <c r="E2257" t="s">
        <v>35</v>
      </c>
      <c r="F2257">
        <v>2</v>
      </c>
      <c r="G2257" s="12">
        <v>10</v>
      </c>
      <c r="H2257">
        <v>11</v>
      </c>
      <c r="I2257" t="s">
        <v>22</v>
      </c>
      <c r="J2257" t="s">
        <v>40</v>
      </c>
      <c r="K2257" s="4">
        <f>(Table1[[#This Row],[EndTime]]-Table1[[#This Row],[StartTime]])*1440</f>
        <v>120.00000000000006</v>
      </c>
      <c r="L2257" s="5">
        <f>Table1[[#This Row],[Attendees]]/Table1[[#This Row],[Capacity]]</f>
        <v>1.1000000000000001</v>
      </c>
      <c r="M2257">
        <f>IF(Table1[[#This Row],[Attendees]]&gt;Table1[[#This Row],[Capacity]],1,0)</f>
        <v>1</v>
      </c>
      <c r="N2257" t="str">
        <f>TEXT(Table1[[#This Row],[Date]],"ddd")</f>
        <v>Thu</v>
      </c>
      <c r="O2257" t="str">
        <f>TEXT(Table1[[#This Row],[Date]],"mmm")</f>
        <v>Apr</v>
      </c>
      <c r="P2257" t="str">
        <f>IF(Table1[[#This Row],[Capacity]]&lt;=4,"Small",IF(Table1[[#This Row],[Capacity]]&lt;=8,"Medium","Large"))</f>
        <v>Large</v>
      </c>
      <c r="Q2257" t="str">
        <f>IF(Table1[[#This Row],[Utilization %]]&lt;0.25,"Barely Attended","Normal")</f>
        <v>Normal</v>
      </c>
      <c r="R2257" t="str">
        <f>IF(Table1[[#This Row],[Meeting duration (mins)]]&gt;90,"Long Meeting","Normal")</f>
        <v>Long Meeting</v>
      </c>
    </row>
    <row r="2258" spans="1:18" x14ac:dyDescent="0.2">
      <c r="A2258">
        <v>2259</v>
      </c>
      <c r="B2258" s="1">
        <v>45485</v>
      </c>
      <c r="C2258" s="2" t="s">
        <v>10</v>
      </c>
      <c r="D2258" s="2" t="s">
        <v>33</v>
      </c>
      <c r="E2258" t="s">
        <v>49</v>
      </c>
      <c r="F2258">
        <v>3</v>
      </c>
      <c r="G2258" s="12">
        <v>12</v>
      </c>
      <c r="H2258">
        <v>14</v>
      </c>
      <c r="I2258" t="s">
        <v>13</v>
      </c>
      <c r="J2258" t="s">
        <v>14</v>
      </c>
      <c r="K2258" s="4">
        <f>(Table1[[#This Row],[EndTime]]-Table1[[#This Row],[StartTime]])*1440</f>
        <v>119.99999999999989</v>
      </c>
      <c r="L2258" s="5">
        <f>Table1[[#This Row],[Attendees]]/Table1[[#This Row],[Capacity]]</f>
        <v>1.1666666666666667</v>
      </c>
      <c r="M2258">
        <f>IF(Table1[[#This Row],[Attendees]]&gt;Table1[[#This Row],[Capacity]],1,0)</f>
        <v>1</v>
      </c>
      <c r="N2258" t="str">
        <f>TEXT(Table1[[#This Row],[Date]],"ddd")</f>
        <v>Fri</v>
      </c>
      <c r="O2258" t="str">
        <f>TEXT(Table1[[#This Row],[Date]],"mmm")</f>
        <v>Jul</v>
      </c>
      <c r="P2258" t="str">
        <f>IF(Table1[[#This Row],[Capacity]]&lt;=4,"Small",IF(Table1[[#This Row],[Capacity]]&lt;=8,"Medium","Large"))</f>
        <v>Large</v>
      </c>
      <c r="Q2258" t="str">
        <f>IF(Table1[[#This Row],[Utilization %]]&lt;0.25,"Barely Attended","Normal")</f>
        <v>Normal</v>
      </c>
      <c r="R2258" t="str">
        <f>IF(Table1[[#This Row],[Meeting duration (mins)]]&gt;90,"Long Meeting","Normal")</f>
        <v>Long Meeting</v>
      </c>
    </row>
    <row r="2259" spans="1:18" x14ac:dyDescent="0.2">
      <c r="A2259">
        <v>2260</v>
      </c>
      <c r="B2259" s="1">
        <v>45564</v>
      </c>
      <c r="C2259" s="2" t="s">
        <v>32</v>
      </c>
      <c r="D2259" s="2" t="s">
        <v>10</v>
      </c>
      <c r="E2259" t="s">
        <v>49</v>
      </c>
      <c r="F2259">
        <v>3</v>
      </c>
      <c r="G2259" s="12">
        <v>12</v>
      </c>
      <c r="H2259">
        <v>7</v>
      </c>
      <c r="I2259" t="s">
        <v>27</v>
      </c>
      <c r="J2259" t="s">
        <v>14</v>
      </c>
      <c r="K2259" s="4">
        <f>(Table1[[#This Row],[EndTime]]-Table1[[#This Row],[StartTime]])*1440</f>
        <v>60.000000000000107</v>
      </c>
      <c r="L2259" s="5">
        <f>Table1[[#This Row],[Attendees]]/Table1[[#This Row],[Capacity]]</f>
        <v>0.58333333333333337</v>
      </c>
      <c r="M2259">
        <f>IF(Table1[[#This Row],[Attendees]]&gt;Table1[[#This Row],[Capacity]],1,0)</f>
        <v>0</v>
      </c>
      <c r="N2259" t="str">
        <f>TEXT(Table1[[#This Row],[Date]],"ddd")</f>
        <v>Sun</v>
      </c>
      <c r="O2259" t="str">
        <f>TEXT(Table1[[#This Row],[Date]],"mmm")</f>
        <v>Sep</v>
      </c>
      <c r="P2259" t="str">
        <f>IF(Table1[[#This Row],[Capacity]]&lt;=4,"Small",IF(Table1[[#This Row],[Capacity]]&lt;=8,"Medium","Large"))</f>
        <v>Large</v>
      </c>
      <c r="Q2259" t="str">
        <f>IF(Table1[[#This Row],[Utilization %]]&lt;0.25,"Barely Attended","Normal")</f>
        <v>Normal</v>
      </c>
      <c r="R2259" t="str">
        <f>IF(Table1[[#This Row],[Meeting duration (mins)]]&gt;90,"Long Meeting","Normal")</f>
        <v>Normal</v>
      </c>
    </row>
    <row r="2260" spans="1:18" x14ac:dyDescent="0.2">
      <c r="A2260">
        <v>2261</v>
      </c>
      <c r="B2260" s="1">
        <v>45516</v>
      </c>
      <c r="C2260" s="2" t="s">
        <v>44</v>
      </c>
      <c r="D2260" s="2" t="s">
        <v>29</v>
      </c>
      <c r="E2260" t="s">
        <v>12</v>
      </c>
      <c r="F2260">
        <v>2</v>
      </c>
      <c r="G2260" s="12">
        <v>8</v>
      </c>
      <c r="H2260">
        <v>4</v>
      </c>
      <c r="I2260" t="s">
        <v>27</v>
      </c>
      <c r="J2260" t="s">
        <v>14</v>
      </c>
      <c r="K2260" s="4">
        <f>(Table1[[#This Row],[EndTime]]-Table1[[#This Row],[StartTime]])*1440</f>
        <v>60.000000000000028</v>
      </c>
      <c r="L2260" s="5">
        <f>Table1[[#This Row],[Attendees]]/Table1[[#This Row],[Capacity]]</f>
        <v>0.5</v>
      </c>
      <c r="M2260">
        <f>IF(Table1[[#This Row],[Attendees]]&gt;Table1[[#This Row],[Capacity]],1,0)</f>
        <v>0</v>
      </c>
      <c r="N2260" t="str">
        <f>TEXT(Table1[[#This Row],[Date]],"ddd")</f>
        <v>Mon</v>
      </c>
      <c r="O2260" t="str">
        <f>TEXT(Table1[[#This Row],[Date]],"mmm")</f>
        <v>Aug</v>
      </c>
      <c r="P2260" t="str">
        <f>IF(Table1[[#This Row],[Capacity]]&lt;=4,"Small",IF(Table1[[#This Row],[Capacity]]&lt;=8,"Medium","Large"))</f>
        <v>Medium</v>
      </c>
      <c r="Q2260" t="str">
        <f>IF(Table1[[#This Row],[Utilization %]]&lt;0.25,"Barely Attended","Normal")</f>
        <v>Normal</v>
      </c>
      <c r="R2260" t="str">
        <f>IF(Table1[[#This Row],[Meeting duration (mins)]]&gt;90,"Long Meeting","Normal")</f>
        <v>Normal</v>
      </c>
    </row>
    <row r="2261" spans="1:18" x14ac:dyDescent="0.2">
      <c r="A2261">
        <v>2262</v>
      </c>
      <c r="B2261" s="1">
        <v>45428</v>
      </c>
      <c r="C2261" s="2" t="s">
        <v>15</v>
      </c>
      <c r="D2261" s="2" t="s">
        <v>29</v>
      </c>
      <c r="E2261" t="s">
        <v>49</v>
      </c>
      <c r="F2261">
        <v>3</v>
      </c>
      <c r="G2261" s="12">
        <v>12</v>
      </c>
      <c r="H2261">
        <v>12</v>
      </c>
      <c r="I2261" t="s">
        <v>17</v>
      </c>
      <c r="J2261" t="s">
        <v>28</v>
      </c>
      <c r="K2261" s="4">
        <f>(Table1[[#This Row],[EndTime]]-Table1[[#This Row],[StartTime]])*1440</f>
        <v>29.999999999999972</v>
      </c>
      <c r="L2261" s="5">
        <f>Table1[[#This Row],[Attendees]]/Table1[[#This Row],[Capacity]]</f>
        <v>1</v>
      </c>
      <c r="M2261">
        <f>IF(Table1[[#This Row],[Attendees]]&gt;Table1[[#This Row],[Capacity]],1,0)</f>
        <v>0</v>
      </c>
      <c r="N2261" t="str">
        <f>TEXT(Table1[[#This Row],[Date]],"ddd")</f>
        <v>Thu</v>
      </c>
      <c r="O2261" t="str">
        <f>TEXT(Table1[[#This Row],[Date]],"mmm")</f>
        <v>May</v>
      </c>
      <c r="P2261" t="str">
        <f>IF(Table1[[#This Row],[Capacity]]&lt;=4,"Small",IF(Table1[[#This Row],[Capacity]]&lt;=8,"Medium","Large"))</f>
        <v>Large</v>
      </c>
      <c r="Q2261" t="str">
        <f>IF(Table1[[#This Row],[Utilization %]]&lt;0.25,"Barely Attended","Normal")</f>
        <v>Normal</v>
      </c>
      <c r="R2261" t="str">
        <f>IF(Table1[[#This Row],[Meeting duration (mins)]]&gt;90,"Long Meeting","Normal")</f>
        <v>Normal</v>
      </c>
    </row>
    <row r="2262" spans="1:18" x14ac:dyDescent="0.2">
      <c r="A2262">
        <v>2263</v>
      </c>
      <c r="B2262" s="1">
        <v>45357</v>
      </c>
      <c r="C2262" s="2" t="s">
        <v>43</v>
      </c>
      <c r="D2262" s="2" t="s">
        <v>36</v>
      </c>
      <c r="E2262" t="s">
        <v>49</v>
      </c>
      <c r="F2262">
        <v>3</v>
      </c>
      <c r="G2262" s="12">
        <v>12</v>
      </c>
      <c r="H2262">
        <v>1</v>
      </c>
      <c r="I2262" t="s">
        <v>13</v>
      </c>
      <c r="J2262" t="s">
        <v>23</v>
      </c>
      <c r="K2262" s="4">
        <f>(Table1[[#This Row],[EndTime]]-Table1[[#This Row],[StartTime]])*1440</f>
        <v>29.999999999999972</v>
      </c>
      <c r="L2262" s="5">
        <f>Table1[[#This Row],[Attendees]]/Table1[[#This Row],[Capacity]]</f>
        <v>8.3333333333333329E-2</v>
      </c>
      <c r="M2262">
        <f>IF(Table1[[#This Row],[Attendees]]&gt;Table1[[#This Row],[Capacity]],1,0)</f>
        <v>0</v>
      </c>
      <c r="N2262" t="str">
        <f>TEXT(Table1[[#This Row],[Date]],"ddd")</f>
        <v>Wed</v>
      </c>
      <c r="O2262" t="str">
        <f>TEXT(Table1[[#This Row],[Date]],"mmm")</f>
        <v>Mar</v>
      </c>
      <c r="P2262" t="str">
        <f>IF(Table1[[#This Row],[Capacity]]&lt;=4,"Small",IF(Table1[[#This Row],[Capacity]]&lt;=8,"Medium","Large"))</f>
        <v>Large</v>
      </c>
      <c r="Q2262" t="str">
        <f>IF(Table1[[#This Row],[Utilization %]]&lt;0.25,"Barely Attended","Normal")</f>
        <v>Barely Attended</v>
      </c>
      <c r="R2262" t="str">
        <f>IF(Table1[[#This Row],[Meeting duration (mins)]]&gt;90,"Long Meeting","Normal")</f>
        <v>Normal</v>
      </c>
    </row>
    <row r="2263" spans="1:18" x14ac:dyDescent="0.2">
      <c r="A2263">
        <v>2264</v>
      </c>
      <c r="B2263" s="1">
        <v>45328</v>
      </c>
      <c r="C2263" s="2" t="s">
        <v>45</v>
      </c>
      <c r="D2263" s="2" t="s">
        <v>26</v>
      </c>
      <c r="E2263" t="s">
        <v>35</v>
      </c>
      <c r="F2263">
        <v>2</v>
      </c>
      <c r="G2263" s="12">
        <v>10</v>
      </c>
      <c r="H2263">
        <v>3</v>
      </c>
      <c r="I2263" t="s">
        <v>42</v>
      </c>
      <c r="J2263" t="s">
        <v>18</v>
      </c>
      <c r="K2263" s="4">
        <f>(Table1[[#This Row],[EndTime]]-Table1[[#This Row],[StartTime]])*1440</f>
        <v>30.000000000000053</v>
      </c>
      <c r="L2263" s="5">
        <f>Table1[[#This Row],[Attendees]]/Table1[[#This Row],[Capacity]]</f>
        <v>0.3</v>
      </c>
      <c r="M2263">
        <f>IF(Table1[[#This Row],[Attendees]]&gt;Table1[[#This Row],[Capacity]],1,0)</f>
        <v>0</v>
      </c>
      <c r="N2263" t="str">
        <f>TEXT(Table1[[#This Row],[Date]],"ddd")</f>
        <v>Tue</v>
      </c>
      <c r="O2263" t="str">
        <f>TEXT(Table1[[#This Row],[Date]],"mmm")</f>
        <v>Feb</v>
      </c>
      <c r="P2263" t="str">
        <f>IF(Table1[[#This Row],[Capacity]]&lt;=4,"Small",IF(Table1[[#This Row],[Capacity]]&lt;=8,"Medium","Large"))</f>
        <v>Large</v>
      </c>
      <c r="Q2263" t="str">
        <f>IF(Table1[[#This Row],[Utilization %]]&lt;0.25,"Barely Attended","Normal")</f>
        <v>Normal</v>
      </c>
      <c r="R2263" t="str">
        <f>IF(Table1[[#This Row],[Meeting duration (mins)]]&gt;90,"Long Meeting","Normal")</f>
        <v>Normal</v>
      </c>
    </row>
    <row r="2264" spans="1:18" x14ac:dyDescent="0.2">
      <c r="A2264">
        <v>2265</v>
      </c>
      <c r="B2264" s="1">
        <v>45485</v>
      </c>
      <c r="C2264" s="2" t="s">
        <v>47</v>
      </c>
      <c r="D2264" s="2" t="s">
        <v>20</v>
      </c>
      <c r="E2264" t="s">
        <v>12</v>
      </c>
      <c r="F2264">
        <v>2</v>
      </c>
      <c r="G2264" s="12">
        <v>8</v>
      </c>
      <c r="H2264">
        <v>10</v>
      </c>
      <c r="I2264" t="s">
        <v>13</v>
      </c>
      <c r="J2264" t="s">
        <v>28</v>
      </c>
      <c r="K2264" s="4">
        <f>(Table1[[#This Row],[EndTime]]-Table1[[#This Row],[StartTime]])*1440</f>
        <v>59.999999999999943</v>
      </c>
      <c r="L2264" s="5">
        <f>Table1[[#This Row],[Attendees]]/Table1[[#This Row],[Capacity]]</f>
        <v>1.25</v>
      </c>
      <c r="M2264">
        <f>IF(Table1[[#This Row],[Attendees]]&gt;Table1[[#This Row],[Capacity]],1,0)</f>
        <v>1</v>
      </c>
      <c r="N2264" t="str">
        <f>TEXT(Table1[[#This Row],[Date]],"ddd")</f>
        <v>Fri</v>
      </c>
      <c r="O2264" t="str">
        <f>TEXT(Table1[[#This Row],[Date]],"mmm")</f>
        <v>Jul</v>
      </c>
      <c r="P2264" t="str">
        <f>IF(Table1[[#This Row],[Capacity]]&lt;=4,"Small",IF(Table1[[#This Row],[Capacity]]&lt;=8,"Medium","Large"))</f>
        <v>Medium</v>
      </c>
      <c r="Q2264" t="str">
        <f>IF(Table1[[#This Row],[Utilization %]]&lt;0.25,"Barely Attended","Normal")</f>
        <v>Normal</v>
      </c>
      <c r="R2264" t="str">
        <f>IF(Table1[[#This Row],[Meeting duration (mins)]]&gt;90,"Long Meeting","Normal")</f>
        <v>Normal</v>
      </c>
    </row>
    <row r="2265" spans="1:18" x14ac:dyDescent="0.2">
      <c r="A2265">
        <v>2266</v>
      </c>
      <c r="B2265" s="1">
        <v>45460</v>
      </c>
      <c r="C2265" s="2" t="s">
        <v>19</v>
      </c>
      <c r="D2265" s="2" t="s">
        <v>43</v>
      </c>
      <c r="E2265" t="s">
        <v>49</v>
      </c>
      <c r="F2265">
        <v>3</v>
      </c>
      <c r="G2265" s="12">
        <v>12</v>
      </c>
      <c r="H2265">
        <v>12</v>
      </c>
      <c r="I2265" t="s">
        <v>27</v>
      </c>
      <c r="J2265" t="s">
        <v>14</v>
      </c>
      <c r="K2265" s="4">
        <f>(Table1[[#This Row],[EndTime]]-Table1[[#This Row],[StartTime]])*1440</f>
        <v>120.00000000000006</v>
      </c>
      <c r="L2265" s="5">
        <f>Table1[[#This Row],[Attendees]]/Table1[[#This Row],[Capacity]]</f>
        <v>1</v>
      </c>
      <c r="M2265">
        <f>IF(Table1[[#This Row],[Attendees]]&gt;Table1[[#This Row],[Capacity]],1,0)</f>
        <v>0</v>
      </c>
      <c r="N2265" t="str">
        <f>TEXT(Table1[[#This Row],[Date]],"ddd")</f>
        <v>Mon</v>
      </c>
      <c r="O2265" t="str">
        <f>TEXT(Table1[[#This Row],[Date]],"mmm")</f>
        <v>Jun</v>
      </c>
      <c r="P2265" t="str">
        <f>IF(Table1[[#This Row],[Capacity]]&lt;=4,"Small",IF(Table1[[#This Row],[Capacity]]&lt;=8,"Medium","Large"))</f>
        <v>Large</v>
      </c>
      <c r="Q2265" t="str">
        <f>IF(Table1[[#This Row],[Utilization %]]&lt;0.25,"Barely Attended","Normal")</f>
        <v>Normal</v>
      </c>
      <c r="R2265" t="str">
        <f>IF(Table1[[#This Row],[Meeting duration (mins)]]&gt;90,"Long Meeting","Normal")</f>
        <v>Long Meeting</v>
      </c>
    </row>
    <row r="2266" spans="1:18" x14ac:dyDescent="0.2">
      <c r="A2266">
        <v>2267</v>
      </c>
      <c r="B2266" s="1">
        <v>45604</v>
      </c>
      <c r="C2266" s="2" t="s">
        <v>34</v>
      </c>
      <c r="D2266" s="2" t="s">
        <v>36</v>
      </c>
      <c r="E2266" t="s">
        <v>21</v>
      </c>
      <c r="F2266">
        <v>1</v>
      </c>
      <c r="G2266" s="12">
        <v>6</v>
      </c>
      <c r="H2266">
        <v>2</v>
      </c>
      <c r="I2266" t="s">
        <v>39</v>
      </c>
      <c r="J2266" t="s">
        <v>40</v>
      </c>
      <c r="K2266" s="4">
        <f>(Table1[[#This Row],[EndTime]]-Table1[[#This Row],[StartTime]])*1440</f>
        <v>90</v>
      </c>
      <c r="L2266" s="5">
        <f>Table1[[#This Row],[Attendees]]/Table1[[#This Row],[Capacity]]</f>
        <v>0.33333333333333331</v>
      </c>
      <c r="M2266">
        <f>IF(Table1[[#This Row],[Attendees]]&gt;Table1[[#This Row],[Capacity]],1,0)</f>
        <v>0</v>
      </c>
      <c r="N2266" t="str">
        <f>TEXT(Table1[[#This Row],[Date]],"ddd")</f>
        <v>Fri</v>
      </c>
      <c r="O2266" t="str">
        <f>TEXT(Table1[[#This Row],[Date]],"mmm")</f>
        <v>Nov</v>
      </c>
      <c r="P2266" t="str">
        <f>IF(Table1[[#This Row],[Capacity]]&lt;=4,"Small",IF(Table1[[#This Row],[Capacity]]&lt;=8,"Medium","Large"))</f>
        <v>Medium</v>
      </c>
      <c r="Q2266" t="str">
        <f>IF(Table1[[#This Row],[Utilization %]]&lt;0.25,"Barely Attended","Normal")</f>
        <v>Normal</v>
      </c>
      <c r="R2266" t="str">
        <f>IF(Table1[[#This Row],[Meeting duration (mins)]]&gt;90,"Long Meeting","Normal")</f>
        <v>Normal</v>
      </c>
    </row>
    <row r="2267" spans="1:18" x14ac:dyDescent="0.2">
      <c r="A2267">
        <v>2268</v>
      </c>
      <c r="B2267" s="1">
        <v>45615</v>
      </c>
      <c r="C2267" s="2" t="s">
        <v>43</v>
      </c>
      <c r="D2267" s="2" t="s">
        <v>44</v>
      </c>
      <c r="E2267" t="s">
        <v>38</v>
      </c>
      <c r="F2267">
        <v>3</v>
      </c>
      <c r="G2267" s="12">
        <v>16</v>
      </c>
      <c r="H2267">
        <v>6</v>
      </c>
      <c r="I2267" t="s">
        <v>39</v>
      </c>
      <c r="J2267" t="s">
        <v>23</v>
      </c>
      <c r="K2267" s="4">
        <f>(Table1[[#This Row],[EndTime]]-Table1[[#This Row],[StartTime]])*1440</f>
        <v>59.999999999999943</v>
      </c>
      <c r="L2267" s="5">
        <f>Table1[[#This Row],[Attendees]]/Table1[[#This Row],[Capacity]]</f>
        <v>0.375</v>
      </c>
      <c r="M2267">
        <f>IF(Table1[[#This Row],[Attendees]]&gt;Table1[[#This Row],[Capacity]],1,0)</f>
        <v>0</v>
      </c>
      <c r="N2267" t="str">
        <f>TEXT(Table1[[#This Row],[Date]],"ddd")</f>
        <v>Tue</v>
      </c>
      <c r="O2267" t="str">
        <f>TEXT(Table1[[#This Row],[Date]],"mmm")</f>
        <v>Nov</v>
      </c>
      <c r="P2267" t="str">
        <f>IF(Table1[[#This Row],[Capacity]]&lt;=4,"Small",IF(Table1[[#This Row],[Capacity]]&lt;=8,"Medium","Large"))</f>
        <v>Large</v>
      </c>
      <c r="Q2267" t="str">
        <f>IF(Table1[[#This Row],[Utilization %]]&lt;0.25,"Barely Attended","Normal")</f>
        <v>Normal</v>
      </c>
      <c r="R2267" t="str">
        <f>IF(Table1[[#This Row],[Meeting duration (mins)]]&gt;90,"Long Meeting","Normal")</f>
        <v>Normal</v>
      </c>
    </row>
    <row r="2268" spans="1:18" x14ac:dyDescent="0.2">
      <c r="A2268">
        <v>2269</v>
      </c>
      <c r="B2268" s="1">
        <v>45628</v>
      </c>
      <c r="C2268" s="2" t="s">
        <v>37</v>
      </c>
      <c r="D2268" s="2" t="s">
        <v>32</v>
      </c>
      <c r="E2268" t="s">
        <v>12</v>
      </c>
      <c r="F2268">
        <v>2</v>
      </c>
      <c r="G2268" s="12">
        <v>8</v>
      </c>
      <c r="H2268">
        <v>8</v>
      </c>
      <c r="I2268" t="s">
        <v>42</v>
      </c>
      <c r="J2268" t="s">
        <v>28</v>
      </c>
      <c r="K2268" s="4">
        <f>(Table1[[#This Row],[EndTime]]-Table1[[#This Row],[StartTime]])*1440</f>
        <v>29.999999999999893</v>
      </c>
      <c r="L2268" s="5">
        <f>Table1[[#This Row],[Attendees]]/Table1[[#This Row],[Capacity]]</f>
        <v>1</v>
      </c>
      <c r="M2268">
        <f>IF(Table1[[#This Row],[Attendees]]&gt;Table1[[#This Row],[Capacity]],1,0)</f>
        <v>0</v>
      </c>
      <c r="N2268" t="str">
        <f>TEXT(Table1[[#This Row],[Date]],"ddd")</f>
        <v>Mon</v>
      </c>
      <c r="O2268" t="str">
        <f>TEXT(Table1[[#This Row],[Date]],"mmm")</f>
        <v>Dec</v>
      </c>
      <c r="P2268" t="str">
        <f>IF(Table1[[#This Row],[Capacity]]&lt;=4,"Small",IF(Table1[[#This Row],[Capacity]]&lt;=8,"Medium","Large"))</f>
        <v>Medium</v>
      </c>
      <c r="Q2268" t="str">
        <f>IF(Table1[[#This Row],[Utilization %]]&lt;0.25,"Barely Attended","Normal")</f>
        <v>Normal</v>
      </c>
      <c r="R2268" t="str">
        <f>IF(Table1[[#This Row],[Meeting duration (mins)]]&gt;90,"Long Meeting","Normal")</f>
        <v>Normal</v>
      </c>
    </row>
    <row r="2269" spans="1:18" x14ac:dyDescent="0.2">
      <c r="A2269">
        <v>2270</v>
      </c>
      <c r="B2269" s="1">
        <v>45528</v>
      </c>
      <c r="C2269" s="2" t="s">
        <v>19</v>
      </c>
      <c r="D2269" s="2" t="s">
        <v>34</v>
      </c>
      <c r="E2269" t="s">
        <v>12</v>
      </c>
      <c r="F2269">
        <v>2</v>
      </c>
      <c r="G2269" s="12">
        <v>8</v>
      </c>
      <c r="H2269">
        <v>10</v>
      </c>
      <c r="I2269" t="s">
        <v>17</v>
      </c>
      <c r="J2269" t="s">
        <v>30</v>
      </c>
      <c r="K2269" s="4">
        <f>(Table1[[#This Row],[EndTime]]-Table1[[#This Row],[StartTime]])*1440</f>
        <v>60.000000000000028</v>
      </c>
      <c r="L2269" s="5">
        <f>Table1[[#This Row],[Attendees]]/Table1[[#This Row],[Capacity]]</f>
        <v>1.25</v>
      </c>
      <c r="M2269">
        <f>IF(Table1[[#This Row],[Attendees]]&gt;Table1[[#This Row],[Capacity]],1,0)</f>
        <v>1</v>
      </c>
      <c r="N2269" t="str">
        <f>TEXT(Table1[[#This Row],[Date]],"ddd")</f>
        <v>Sat</v>
      </c>
      <c r="O2269" t="str">
        <f>TEXT(Table1[[#This Row],[Date]],"mmm")</f>
        <v>Aug</v>
      </c>
      <c r="P2269" t="str">
        <f>IF(Table1[[#This Row],[Capacity]]&lt;=4,"Small",IF(Table1[[#This Row],[Capacity]]&lt;=8,"Medium","Large"))</f>
        <v>Medium</v>
      </c>
      <c r="Q2269" t="str">
        <f>IF(Table1[[#This Row],[Utilization %]]&lt;0.25,"Barely Attended","Normal")</f>
        <v>Normal</v>
      </c>
      <c r="R2269" t="str">
        <f>IF(Table1[[#This Row],[Meeting duration (mins)]]&gt;90,"Long Meeting","Normal")</f>
        <v>Normal</v>
      </c>
    </row>
    <row r="2270" spans="1:18" x14ac:dyDescent="0.2">
      <c r="A2270">
        <v>2271</v>
      </c>
      <c r="B2270" s="1">
        <v>45584</v>
      </c>
      <c r="C2270" s="2" t="s">
        <v>10</v>
      </c>
      <c r="D2270" s="2" t="s">
        <v>45</v>
      </c>
      <c r="E2270" t="s">
        <v>35</v>
      </c>
      <c r="F2270">
        <v>2</v>
      </c>
      <c r="G2270" s="12">
        <v>10</v>
      </c>
      <c r="H2270">
        <v>9</v>
      </c>
      <c r="I2270" t="s">
        <v>39</v>
      </c>
      <c r="J2270" t="s">
        <v>23</v>
      </c>
      <c r="K2270" s="4">
        <f>(Table1[[#This Row],[EndTime]]-Table1[[#This Row],[StartTime]])*1440</f>
        <v>29.999999999999893</v>
      </c>
      <c r="L2270" s="5">
        <f>Table1[[#This Row],[Attendees]]/Table1[[#This Row],[Capacity]]</f>
        <v>0.9</v>
      </c>
      <c r="M2270">
        <f>IF(Table1[[#This Row],[Attendees]]&gt;Table1[[#This Row],[Capacity]],1,0)</f>
        <v>0</v>
      </c>
      <c r="N2270" t="str">
        <f>TEXT(Table1[[#This Row],[Date]],"ddd")</f>
        <v>Sat</v>
      </c>
      <c r="O2270" t="str">
        <f>TEXT(Table1[[#This Row],[Date]],"mmm")</f>
        <v>Oct</v>
      </c>
      <c r="P2270" t="str">
        <f>IF(Table1[[#This Row],[Capacity]]&lt;=4,"Small",IF(Table1[[#This Row],[Capacity]]&lt;=8,"Medium","Large"))</f>
        <v>Large</v>
      </c>
      <c r="Q2270" t="str">
        <f>IF(Table1[[#This Row],[Utilization %]]&lt;0.25,"Barely Attended","Normal")</f>
        <v>Normal</v>
      </c>
      <c r="R2270" t="str">
        <f>IF(Table1[[#This Row],[Meeting duration (mins)]]&gt;90,"Long Meeting","Normal")</f>
        <v>Normal</v>
      </c>
    </row>
    <row r="2271" spans="1:18" x14ac:dyDescent="0.2">
      <c r="A2271">
        <v>2272</v>
      </c>
      <c r="B2271" s="1">
        <v>45295</v>
      </c>
      <c r="C2271" s="2" t="s">
        <v>47</v>
      </c>
      <c r="D2271" s="2" t="s">
        <v>36</v>
      </c>
      <c r="E2271" t="s">
        <v>38</v>
      </c>
      <c r="F2271">
        <v>3</v>
      </c>
      <c r="G2271" s="12">
        <v>16</v>
      </c>
      <c r="H2271">
        <v>18</v>
      </c>
      <c r="I2271" t="s">
        <v>41</v>
      </c>
      <c r="J2271" t="s">
        <v>28</v>
      </c>
      <c r="K2271" s="4">
        <f>(Table1[[#This Row],[EndTime]]-Table1[[#This Row],[StartTime]])*1440</f>
        <v>119.99999999999997</v>
      </c>
      <c r="L2271" s="5">
        <f>Table1[[#This Row],[Attendees]]/Table1[[#This Row],[Capacity]]</f>
        <v>1.125</v>
      </c>
      <c r="M2271">
        <f>IF(Table1[[#This Row],[Attendees]]&gt;Table1[[#This Row],[Capacity]],1,0)</f>
        <v>1</v>
      </c>
      <c r="N2271" t="str">
        <f>TEXT(Table1[[#This Row],[Date]],"ddd")</f>
        <v>Thu</v>
      </c>
      <c r="O2271" t="str">
        <f>TEXT(Table1[[#This Row],[Date]],"mmm")</f>
        <v>Jan</v>
      </c>
      <c r="P2271" t="str">
        <f>IF(Table1[[#This Row],[Capacity]]&lt;=4,"Small",IF(Table1[[#This Row],[Capacity]]&lt;=8,"Medium","Large"))</f>
        <v>Large</v>
      </c>
      <c r="Q2271" t="str">
        <f>IF(Table1[[#This Row],[Utilization %]]&lt;0.25,"Barely Attended","Normal")</f>
        <v>Normal</v>
      </c>
      <c r="R2271" t="str">
        <f>IF(Table1[[#This Row],[Meeting duration (mins)]]&gt;90,"Long Meeting","Normal")</f>
        <v>Long Meeting</v>
      </c>
    </row>
    <row r="2272" spans="1:18" x14ac:dyDescent="0.2">
      <c r="A2272">
        <v>2273</v>
      </c>
      <c r="B2272" s="1">
        <v>45293</v>
      </c>
      <c r="C2272" s="2" t="s">
        <v>34</v>
      </c>
      <c r="D2272" s="2" t="s">
        <v>20</v>
      </c>
      <c r="E2272" t="s">
        <v>49</v>
      </c>
      <c r="F2272">
        <v>3</v>
      </c>
      <c r="G2272" s="12">
        <v>12</v>
      </c>
      <c r="H2272">
        <v>2</v>
      </c>
      <c r="I2272" t="s">
        <v>42</v>
      </c>
      <c r="J2272" t="s">
        <v>23</v>
      </c>
      <c r="K2272" s="4">
        <f>(Table1[[#This Row],[EndTime]]-Table1[[#This Row],[StartTime]])*1440</f>
        <v>29.999999999999972</v>
      </c>
      <c r="L2272" s="5">
        <f>Table1[[#This Row],[Attendees]]/Table1[[#This Row],[Capacity]]</f>
        <v>0.16666666666666666</v>
      </c>
      <c r="M2272">
        <f>IF(Table1[[#This Row],[Attendees]]&gt;Table1[[#This Row],[Capacity]],1,0)</f>
        <v>0</v>
      </c>
      <c r="N2272" t="str">
        <f>TEXT(Table1[[#This Row],[Date]],"ddd")</f>
        <v>Tue</v>
      </c>
      <c r="O2272" t="str">
        <f>TEXT(Table1[[#This Row],[Date]],"mmm")</f>
        <v>Jan</v>
      </c>
      <c r="P2272" t="str">
        <f>IF(Table1[[#This Row],[Capacity]]&lt;=4,"Small",IF(Table1[[#This Row],[Capacity]]&lt;=8,"Medium","Large"))</f>
        <v>Large</v>
      </c>
      <c r="Q2272" t="str">
        <f>IF(Table1[[#This Row],[Utilization %]]&lt;0.25,"Barely Attended","Normal")</f>
        <v>Barely Attended</v>
      </c>
      <c r="R2272" t="str">
        <f>IF(Table1[[#This Row],[Meeting duration (mins)]]&gt;90,"Long Meeting","Normal")</f>
        <v>Normal</v>
      </c>
    </row>
    <row r="2273" spans="1:18" x14ac:dyDescent="0.2">
      <c r="A2273">
        <v>2274</v>
      </c>
      <c r="B2273" s="1">
        <v>45465</v>
      </c>
      <c r="C2273" s="2" t="s">
        <v>31</v>
      </c>
      <c r="D2273" s="2" t="s">
        <v>50</v>
      </c>
      <c r="E2273" t="s">
        <v>25</v>
      </c>
      <c r="F2273">
        <v>1</v>
      </c>
      <c r="G2273" s="12">
        <v>4</v>
      </c>
      <c r="H2273">
        <v>3</v>
      </c>
      <c r="I2273" t="s">
        <v>17</v>
      </c>
      <c r="J2273" t="s">
        <v>40</v>
      </c>
      <c r="K2273" s="4">
        <f>(Table1[[#This Row],[EndTime]]-Table1[[#This Row],[StartTime]])*1440</f>
        <v>120.00000000000006</v>
      </c>
      <c r="L2273" s="5">
        <f>Table1[[#This Row],[Attendees]]/Table1[[#This Row],[Capacity]]</f>
        <v>0.75</v>
      </c>
      <c r="M2273">
        <f>IF(Table1[[#This Row],[Attendees]]&gt;Table1[[#This Row],[Capacity]],1,0)</f>
        <v>0</v>
      </c>
      <c r="N2273" t="str">
        <f>TEXT(Table1[[#This Row],[Date]],"ddd")</f>
        <v>Sat</v>
      </c>
      <c r="O2273" t="str">
        <f>TEXT(Table1[[#This Row],[Date]],"mmm")</f>
        <v>Jun</v>
      </c>
      <c r="P2273" t="str">
        <f>IF(Table1[[#This Row],[Capacity]]&lt;=4,"Small",IF(Table1[[#This Row],[Capacity]]&lt;=8,"Medium","Large"))</f>
        <v>Small</v>
      </c>
      <c r="Q2273" t="str">
        <f>IF(Table1[[#This Row],[Utilization %]]&lt;0.25,"Barely Attended","Normal")</f>
        <v>Normal</v>
      </c>
      <c r="R2273" t="str">
        <f>IF(Table1[[#This Row],[Meeting duration (mins)]]&gt;90,"Long Meeting","Normal")</f>
        <v>Long Meeting</v>
      </c>
    </row>
    <row r="2274" spans="1:18" x14ac:dyDescent="0.2">
      <c r="A2274">
        <v>2275</v>
      </c>
      <c r="B2274" s="1">
        <v>45482</v>
      </c>
      <c r="C2274" s="2" t="s">
        <v>34</v>
      </c>
      <c r="D2274" s="2" t="s">
        <v>20</v>
      </c>
      <c r="E2274" t="s">
        <v>49</v>
      </c>
      <c r="F2274">
        <v>3</v>
      </c>
      <c r="G2274" s="12">
        <v>12</v>
      </c>
      <c r="H2274">
        <v>6</v>
      </c>
      <c r="I2274" t="s">
        <v>13</v>
      </c>
      <c r="J2274" t="s">
        <v>14</v>
      </c>
      <c r="K2274" s="4">
        <f>(Table1[[#This Row],[EndTime]]-Table1[[#This Row],[StartTime]])*1440</f>
        <v>29.999999999999972</v>
      </c>
      <c r="L2274" s="5">
        <f>Table1[[#This Row],[Attendees]]/Table1[[#This Row],[Capacity]]</f>
        <v>0.5</v>
      </c>
      <c r="M2274">
        <f>IF(Table1[[#This Row],[Attendees]]&gt;Table1[[#This Row],[Capacity]],1,0)</f>
        <v>0</v>
      </c>
      <c r="N2274" t="str">
        <f>TEXT(Table1[[#This Row],[Date]],"ddd")</f>
        <v>Tue</v>
      </c>
      <c r="O2274" t="str">
        <f>TEXT(Table1[[#This Row],[Date]],"mmm")</f>
        <v>Jul</v>
      </c>
      <c r="P2274" t="str">
        <f>IF(Table1[[#This Row],[Capacity]]&lt;=4,"Small",IF(Table1[[#This Row],[Capacity]]&lt;=8,"Medium","Large"))</f>
        <v>Large</v>
      </c>
      <c r="Q2274" t="str">
        <f>IF(Table1[[#This Row],[Utilization %]]&lt;0.25,"Barely Attended","Normal")</f>
        <v>Normal</v>
      </c>
      <c r="R2274" t="str">
        <f>IF(Table1[[#This Row],[Meeting duration (mins)]]&gt;90,"Long Meeting","Normal")</f>
        <v>Normal</v>
      </c>
    </row>
    <row r="2275" spans="1:18" x14ac:dyDescent="0.2">
      <c r="A2275">
        <v>2276</v>
      </c>
      <c r="B2275" s="1">
        <v>45346</v>
      </c>
      <c r="C2275" s="2" t="s">
        <v>20</v>
      </c>
      <c r="D2275" s="2" t="s">
        <v>44</v>
      </c>
      <c r="E2275" t="s">
        <v>35</v>
      </c>
      <c r="F2275">
        <v>2</v>
      </c>
      <c r="G2275" s="12">
        <v>10</v>
      </c>
      <c r="H2275">
        <v>6</v>
      </c>
      <c r="I2275" t="s">
        <v>42</v>
      </c>
      <c r="J2275" t="s">
        <v>18</v>
      </c>
      <c r="K2275" s="4">
        <f>(Table1[[#This Row],[EndTime]]-Table1[[#This Row],[StartTime]])*1440</f>
        <v>90</v>
      </c>
      <c r="L2275" s="5">
        <f>Table1[[#This Row],[Attendees]]/Table1[[#This Row],[Capacity]]</f>
        <v>0.6</v>
      </c>
      <c r="M2275">
        <f>IF(Table1[[#This Row],[Attendees]]&gt;Table1[[#This Row],[Capacity]],1,0)</f>
        <v>0</v>
      </c>
      <c r="N2275" t="str">
        <f>TEXT(Table1[[#This Row],[Date]],"ddd")</f>
        <v>Sat</v>
      </c>
      <c r="O2275" t="str">
        <f>TEXT(Table1[[#This Row],[Date]],"mmm")</f>
        <v>Feb</v>
      </c>
      <c r="P2275" t="str">
        <f>IF(Table1[[#This Row],[Capacity]]&lt;=4,"Small",IF(Table1[[#This Row],[Capacity]]&lt;=8,"Medium","Large"))</f>
        <v>Large</v>
      </c>
      <c r="Q2275" t="str">
        <f>IF(Table1[[#This Row],[Utilization %]]&lt;0.25,"Barely Attended","Normal")</f>
        <v>Normal</v>
      </c>
      <c r="R2275" t="str">
        <f>IF(Table1[[#This Row],[Meeting duration (mins)]]&gt;90,"Long Meeting","Normal")</f>
        <v>Normal</v>
      </c>
    </row>
    <row r="2276" spans="1:18" x14ac:dyDescent="0.2">
      <c r="A2276">
        <v>2277</v>
      </c>
      <c r="B2276" s="1">
        <v>45456</v>
      </c>
      <c r="C2276" s="2" t="s">
        <v>36</v>
      </c>
      <c r="D2276" s="2" t="s">
        <v>15</v>
      </c>
      <c r="E2276" t="s">
        <v>25</v>
      </c>
      <c r="F2276">
        <v>1</v>
      </c>
      <c r="G2276" s="12">
        <v>4</v>
      </c>
      <c r="H2276">
        <v>7</v>
      </c>
      <c r="I2276" t="s">
        <v>17</v>
      </c>
      <c r="J2276" t="s">
        <v>30</v>
      </c>
      <c r="K2276" s="4">
        <f>(Table1[[#This Row],[EndTime]]-Table1[[#This Row],[StartTime]])*1440</f>
        <v>60.000000000000028</v>
      </c>
      <c r="L2276" s="5">
        <f>Table1[[#This Row],[Attendees]]/Table1[[#This Row],[Capacity]]</f>
        <v>1.75</v>
      </c>
      <c r="M2276">
        <f>IF(Table1[[#This Row],[Attendees]]&gt;Table1[[#This Row],[Capacity]],1,0)</f>
        <v>1</v>
      </c>
      <c r="N2276" t="str">
        <f>TEXT(Table1[[#This Row],[Date]],"ddd")</f>
        <v>Thu</v>
      </c>
      <c r="O2276" t="str">
        <f>TEXT(Table1[[#This Row],[Date]],"mmm")</f>
        <v>Jun</v>
      </c>
      <c r="P2276" t="str">
        <f>IF(Table1[[#This Row],[Capacity]]&lt;=4,"Small",IF(Table1[[#This Row],[Capacity]]&lt;=8,"Medium","Large"))</f>
        <v>Small</v>
      </c>
      <c r="Q2276" t="str">
        <f>IF(Table1[[#This Row],[Utilization %]]&lt;0.25,"Barely Attended","Normal")</f>
        <v>Normal</v>
      </c>
      <c r="R2276" t="str">
        <f>IF(Table1[[#This Row],[Meeting duration (mins)]]&gt;90,"Long Meeting","Normal")</f>
        <v>Normal</v>
      </c>
    </row>
    <row r="2277" spans="1:18" x14ac:dyDescent="0.2">
      <c r="A2277">
        <v>2278</v>
      </c>
      <c r="B2277" s="1">
        <v>45460</v>
      </c>
      <c r="C2277" s="2" t="s">
        <v>26</v>
      </c>
      <c r="D2277" s="2" t="s">
        <v>11</v>
      </c>
      <c r="E2277" t="s">
        <v>35</v>
      </c>
      <c r="F2277">
        <v>2</v>
      </c>
      <c r="G2277" s="12">
        <v>10</v>
      </c>
      <c r="H2277">
        <v>6</v>
      </c>
      <c r="I2277" t="s">
        <v>42</v>
      </c>
      <c r="J2277" t="s">
        <v>30</v>
      </c>
      <c r="K2277" s="4">
        <f>(Table1[[#This Row],[EndTime]]-Table1[[#This Row],[StartTime]])*1440</f>
        <v>30.000000000000053</v>
      </c>
      <c r="L2277" s="5">
        <f>Table1[[#This Row],[Attendees]]/Table1[[#This Row],[Capacity]]</f>
        <v>0.6</v>
      </c>
      <c r="M2277">
        <f>IF(Table1[[#This Row],[Attendees]]&gt;Table1[[#This Row],[Capacity]],1,0)</f>
        <v>0</v>
      </c>
      <c r="N2277" t="str">
        <f>TEXT(Table1[[#This Row],[Date]],"ddd")</f>
        <v>Mon</v>
      </c>
      <c r="O2277" t="str">
        <f>TEXT(Table1[[#This Row],[Date]],"mmm")</f>
        <v>Jun</v>
      </c>
      <c r="P2277" t="str">
        <f>IF(Table1[[#This Row],[Capacity]]&lt;=4,"Small",IF(Table1[[#This Row],[Capacity]]&lt;=8,"Medium","Large"))</f>
        <v>Large</v>
      </c>
      <c r="Q2277" t="str">
        <f>IF(Table1[[#This Row],[Utilization %]]&lt;0.25,"Barely Attended","Normal")</f>
        <v>Normal</v>
      </c>
      <c r="R2277" t="str">
        <f>IF(Table1[[#This Row],[Meeting duration (mins)]]&gt;90,"Long Meeting","Normal")</f>
        <v>Normal</v>
      </c>
    </row>
    <row r="2278" spans="1:18" x14ac:dyDescent="0.2">
      <c r="A2278">
        <v>2279</v>
      </c>
      <c r="B2278" s="1">
        <v>45546</v>
      </c>
      <c r="C2278" s="2" t="s">
        <v>29</v>
      </c>
      <c r="D2278" s="2" t="s">
        <v>32</v>
      </c>
      <c r="E2278" t="s">
        <v>38</v>
      </c>
      <c r="F2278">
        <v>3</v>
      </c>
      <c r="G2278" s="12">
        <v>16</v>
      </c>
      <c r="H2278">
        <v>7</v>
      </c>
      <c r="I2278" t="s">
        <v>17</v>
      </c>
      <c r="J2278" t="s">
        <v>14</v>
      </c>
      <c r="K2278" s="4">
        <f>(Table1[[#This Row],[EndTime]]-Table1[[#This Row],[StartTime]])*1440</f>
        <v>59.999999999999943</v>
      </c>
      <c r="L2278" s="5">
        <f>Table1[[#This Row],[Attendees]]/Table1[[#This Row],[Capacity]]</f>
        <v>0.4375</v>
      </c>
      <c r="M2278">
        <f>IF(Table1[[#This Row],[Attendees]]&gt;Table1[[#This Row],[Capacity]],1,0)</f>
        <v>0</v>
      </c>
      <c r="N2278" t="str">
        <f>TEXT(Table1[[#This Row],[Date]],"ddd")</f>
        <v>Wed</v>
      </c>
      <c r="O2278" t="str">
        <f>TEXT(Table1[[#This Row],[Date]],"mmm")</f>
        <v>Sep</v>
      </c>
      <c r="P2278" t="str">
        <f>IF(Table1[[#This Row],[Capacity]]&lt;=4,"Small",IF(Table1[[#This Row],[Capacity]]&lt;=8,"Medium","Large"))</f>
        <v>Large</v>
      </c>
      <c r="Q2278" t="str">
        <f>IF(Table1[[#This Row],[Utilization %]]&lt;0.25,"Barely Attended","Normal")</f>
        <v>Normal</v>
      </c>
      <c r="R2278" t="str">
        <f>IF(Table1[[#This Row],[Meeting duration (mins)]]&gt;90,"Long Meeting","Normal")</f>
        <v>Normal</v>
      </c>
    </row>
    <row r="2279" spans="1:18" x14ac:dyDescent="0.2">
      <c r="A2279">
        <v>2280</v>
      </c>
      <c r="B2279" s="1">
        <v>45474</v>
      </c>
      <c r="C2279" s="2" t="s">
        <v>10</v>
      </c>
      <c r="D2279" s="2" t="s">
        <v>11</v>
      </c>
      <c r="E2279" t="s">
        <v>49</v>
      </c>
      <c r="F2279">
        <v>3</v>
      </c>
      <c r="G2279" s="12">
        <v>12</v>
      </c>
      <c r="H2279">
        <v>5</v>
      </c>
      <c r="I2279" t="s">
        <v>39</v>
      </c>
      <c r="J2279" t="s">
        <v>30</v>
      </c>
      <c r="K2279" s="4">
        <f>(Table1[[#This Row],[EndTime]]-Table1[[#This Row],[StartTime]])*1440</f>
        <v>90</v>
      </c>
      <c r="L2279" s="5">
        <f>Table1[[#This Row],[Attendees]]/Table1[[#This Row],[Capacity]]</f>
        <v>0.41666666666666669</v>
      </c>
      <c r="M2279">
        <f>IF(Table1[[#This Row],[Attendees]]&gt;Table1[[#This Row],[Capacity]],1,0)</f>
        <v>0</v>
      </c>
      <c r="N2279" t="str">
        <f>TEXT(Table1[[#This Row],[Date]],"ddd")</f>
        <v>Mon</v>
      </c>
      <c r="O2279" t="str">
        <f>TEXT(Table1[[#This Row],[Date]],"mmm")</f>
        <v>Jul</v>
      </c>
      <c r="P2279" t="str">
        <f>IF(Table1[[#This Row],[Capacity]]&lt;=4,"Small",IF(Table1[[#This Row],[Capacity]]&lt;=8,"Medium","Large"))</f>
        <v>Large</v>
      </c>
      <c r="Q2279" t="str">
        <f>IF(Table1[[#This Row],[Utilization %]]&lt;0.25,"Barely Attended","Normal")</f>
        <v>Normal</v>
      </c>
      <c r="R2279" t="str">
        <f>IF(Table1[[#This Row],[Meeting duration (mins)]]&gt;90,"Long Meeting","Normal")</f>
        <v>Normal</v>
      </c>
    </row>
    <row r="2280" spans="1:18" x14ac:dyDescent="0.2">
      <c r="A2280">
        <v>2281</v>
      </c>
      <c r="B2280" s="1">
        <v>45513</v>
      </c>
      <c r="C2280" s="2" t="s">
        <v>33</v>
      </c>
      <c r="D2280" s="2" t="s">
        <v>24</v>
      </c>
      <c r="E2280" t="s">
        <v>49</v>
      </c>
      <c r="F2280">
        <v>3</v>
      </c>
      <c r="G2280" s="12">
        <v>12</v>
      </c>
      <c r="H2280">
        <v>6</v>
      </c>
      <c r="I2280" t="s">
        <v>39</v>
      </c>
      <c r="J2280" t="s">
        <v>14</v>
      </c>
      <c r="K2280" s="4">
        <f>(Table1[[#This Row],[EndTime]]-Table1[[#This Row],[StartTime]])*1440</f>
        <v>60.000000000000107</v>
      </c>
      <c r="L2280" s="5">
        <f>Table1[[#This Row],[Attendees]]/Table1[[#This Row],[Capacity]]</f>
        <v>0.5</v>
      </c>
      <c r="M2280">
        <f>IF(Table1[[#This Row],[Attendees]]&gt;Table1[[#This Row],[Capacity]],1,0)</f>
        <v>0</v>
      </c>
      <c r="N2280" t="str">
        <f>TEXT(Table1[[#This Row],[Date]],"ddd")</f>
        <v>Fri</v>
      </c>
      <c r="O2280" t="str">
        <f>TEXT(Table1[[#This Row],[Date]],"mmm")</f>
        <v>Aug</v>
      </c>
      <c r="P2280" t="str">
        <f>IF(Table1[[#This Row],[Capacity]]&lt;=4,"Small",IF(Table1[[#This Row],[Capacity]]&lt;=8,"Medium","Large"))</f>
        <v>Large</v>
      </c>
      <c r="Q2280" t="str">
        <f>IF(Table1[[#This Row],[Utilization %]]&lt;0.25,"Barely Attended","Normal")</f>
        <v>Normal</v>
      </c>
      <c r="R2280" t="str">
        <f>IF(Table1[[#This Row],[Meeting duration (mins)]]&gt;90,"Long Meeting","Normal")</f>
        <v>Normal</v>
      </c>
    </row>
    <row r="2281" spans="1:18" x14ac:dyDescent="0.2">
      <c r="A2281">
        <v>2282</v>
      </c>
      <c r="B2281" s="1">
        <v>45374</v>
      </c>
      <c r="C2281" s="2" t="s">
        <v>29</v>
      </c>
      <c r="D2281" s="2" t="s">
        <v>10</v>
      </c>
      <c r="E2281" t="s">
        <v>12</v>
      </c>
      <c r="F2281">
        <v>2</v>
      </c>
      <c r="G2281" s="12">
        <v>8</v>
      </c>
      <c r="H2281">
        <v>6</v>
      </c>
      <c r="I2281" t="s">
        <v>17</v>
      </c>
      <c r="J2281" t="s">
        <v>28</v>
      </c>
      <c r="K2281" s="4">
        <f>(Table1[[#This Row],[EndTime]]-Table1[[#This Row],[StartTime]])*1440</f>
        <v>120.00000000000006</v>
      </c>
      <c r="L2281" s="5">
        <f>Table1[[#This Row],[Attendees]]/Table1[[#This Row],[Capacity]]</f>
        <v>0.75</v>
      </c>
      <c r="M2281">
        <f>IF(Table1[[#This Row],[Attendees]]&gt;Table1[[#This Row],[Capacity]],1,0)</f>
        <v>0</v>
      </c>
      <c r="N2281" t="str">
        <f>TEXT(Table1[[#This Row],[Date]],"ddd")</f>
        <v>Sat</v>
      </c>
      <c r="O2281" t="str">
        <f>TEXT(Table1[[#This Row],[Date]],"mmm")</f>
        <v>Mar</v>
      </c>
      <c r="P2281" t="str">
        <f>IF(Table1[[#This Row],[Capacity]]&lt;=4,"Small",IF(Table1[[#This Row],[Capacity]]&lt;=8,"Medium","Large"))</f>
        <v>Medium</v>
      </c>
      <c r="Q2281" t="str">
        <f>IF(Table1[[#This Row],[Utilization %]]&lt;0.25,"Barely Attended","Normal")</f>
        <v>Normal</v>
      </c>
      <c r="R2281" t="str">
        <f>IF(Table1[[#This Row],[Meeting duration (mins)]]&gt;90,"Long Meeting","Normal")</f>
        <v>Long Meeting</v>
      </c>
    </row>
    <row r="2282" spans="1:18" x14ac:dyDescent="0.2">
      <c r="A2282">
        <v>2283</v>
      </c>
      <c r="B2282" s="1">
        <v>45417</v>
      </c>
      <c r="C2282" s="2" t="s">
        <v>32</v>
      </c>
      <c r="D2282" s="2" t="s">
        <v>26</v>
      </c>
      <c r="E2282" t="s">
        <v>49</v>
      </c>
      <c r="F2282">
        <v>3</v>
      </c>
      <c r="G2282" s="12">
        <v>12</v>
      </c>
      <c r="H2282">
        <v>4</v>
      </c>
      <c r="I2282" t="s">
        <v>27</v>
      </c>
      <c r="J2282" t="s">
        <v>18</v>
      </c>
      <c r="K2282" s="4">
        <f>(Table1[[#This Row],[EndTime]]-Table1[[#This Row],[StartTime]])*1440</f>
        <v>120.00000000000006</v>
      </c>
      <c r="L2282" s="5">
        <f>Table1[[#This Row],[Attendees]]/Table1[[#This Row],[Capacity]]</f>
        <v>0.33333333333333331</v>
      </c>
      <c r="M2282">
        <f>IF(Table1[[#This Row],[Attendees]]&gt;Table1[[#This Row],[Capacity]],1,0)</f>
        <v>0</v>
      </c>
      <c r="N2282" t="str">
        <f>TEXT(Table1[[#This Row],[Date]],"ddd")</f>
        <v>Sun</v>
      </c>
      <c r="O2282" t="str">
        <f>TEXT(Table1[[#This Row],[Date]],"mmm")</f>
        <v>May</v>
      </c>
      <c r="P2282" t="str">
        <f>IF(Table1[[#This Row],[Capacity]]&lt;=4,"Small",IF(Table1[[#This Row],[Capacity]]&lt;=8,"Medium","Large"))</f>
        <v>Large</v>
      </c>
      <c r="Q2282" t="str">
        <f>IF(Table1[[#This Row],[Utilization %]]&lt;0.25,"Barely Attended","Normal")</f>
        <v>Normal</v>
      </c>
      <c r="R2282" t="str">
        <f>IF(Table1[[#This Row],[Meeting duration (mins)]]&gt;90,"Long Meeting","Normal")</f>
        <v>Long Meeting</v>
      </c>
    </row>
    <row r="2283" spans="1:18" x14ac:dyDescent="0.2">
      <c r="A2283">
        <v>2284</v>
      </c>
      <c r="B2283" s="1">
        <v>45638</v>
      </c>
      <c r="C2283" s="2" t="s">
        <v>15</v>
      </c>
      <c r="D2283" s="2" t="s">
        <v>37</v>
      </c>
      <c r="E2283" t="s">
        <v>38</v>
      </c>
      <c r="F2283">
        <v>3</v>
      </c>
      <c r="G2283" s="12">
        <v>16</v>
      </c>
      <c r="H2283">
        <v>9</v>
      </c>
      <c r="I2283" t="s">
        <v>22</v>
      </c>
      <c r="J2283" t="s">
        <v>40</v>
      </c>
      <c r="K2283" s="4">
        <f>(Table1[[#This Row],[EndTime]]-Table1[[#This Row],[StartTime]])*1440</f>
        <v>60.000000000000028</v>
      </c>
      <c r="L2283" s="5">
        <f>Table1[[#This Row],[Attendees]]/Table1[[#This Row],[Capacity]]</f>
        <v>0.5625</v>
      </c>
      <c r="M2283">
        <f>IF(Table1[[#This Row],[Attendees]]&gt;Table1[[#This Row],[Capacity]],1,0)</f>
        <v>0</v>
      </c>
      <c r="N2283" t="str">
        <f>TEXT(Table1[[#This Row],[Date]],"ddd")</f>
        <v>Thu</v>
      </c>
      <c r="O2283" t="str">
        <f>TEXT(Table1[[#This Row],[Date]],"mmm")</f>
        <v>Dec</v>
      </c>
      <c r="P2283" t="str">
        <f>IF(Table1[[#This Row],[Capacity]]&lt;=4,"Small",IF(Table1[[#This Row],[Capacity]]&lt;=8,"Medium","Large"))</f>
        <v>Large</v>
      </c>
      <c r="Q2283" t="str">
        <f>IF(Table1[[#This Row],[Utilization %]]&lt;0.25,"Barely Attended","Normal")</f>
        <v>Normal</v>
      </c>
      <c r="R2283" t="str">
        <f>IF(Table1[[#This Row],[Meeting duration (mins)]]&gt;90,"Long Meeting","Normal")</f>
        <v>Normal</v>
      </c>
    </row>
    <row r="2284" spans="1:18" x14ac:dyDescent="0.2">
      <c r="A2284">
        <v>2285</v>
      </c>
      <c r="B2284" s="1">
        <v>45584</v>
      </c>
      <c r="C2284" s="2" t="s">
        <v>15</v>
      </c>
      <c r="D2284" s="2" t="s">
        <v>29</v>
      </c>
      <c r="E2284" t="s">
        <v>38</v>
      </c>
      <c r="F2284">
        <v>3</v>
      </c>
      <c r="G2284" s="12">
        <v>16</v>
      </c>
      <c r="H2284">
        <v>12</v>
      </c>
      <c r="I2284" t="s">
        <v>39</v>
      </c>
      <c r="J2284" t="s">
        <v>30</v>
      </c>
      <c r="K2284" s="4">
        <f>(Table1[[#This Row],[EndTime]]-Table1[[#This Row],[StartTime]])*1440</f>
        <v>29.999999999999972</v>
      </c>
      <c r="L2284" s="5">
        <f>Table1[[#This Row],[Attendees]]/Table1[[#This Row],[Capacity]]</f>
        <v>0.75</v>
      </c>
      <c r="M2284">
        <f>IF(Table1[[#This Row],[Attendees]]&gt;Table1[[#This Row],[Capacity]],1,0)</f>
        <v>0</v>
      </c>
      <c r="N2284" t="str">
        <f>TEXT(Table1[[#This Row],[Date]],"ddd")</f>
        <v>Sat</v>
      </c>
      <c r="O2284" t="str">
        <f>TEXT(Table1[[#This Row],[Date]],"mmm")</f>
        <v>Oct</v>
      </c>
      <c r="P2284" t="str">
        <f>IF(Table1[[#This Row],[Capacity]]&lt;=4,"Small",IF(Table1[[#This Row],[Capacity]]&lt;=8,"Medium","Large"))</f>
        <v>Large</v>
      </c>
      <c r="Q2284" t="str">
        <f>IF(Table1[[#This Row],[Utilization %]]&lt;0.25,"Barely Attended","Normal")</f>
        <v>Normal</v>
      </c>
      <c r="R2284" t="str">
        <f>IF(Table1[[#This Row],[Meeting duration (mins)]]&gt;90,"Long Meeting","Normal")</f>
        <v>Normal</v>
      </c>
    </row>
    <row r="2285" spans="1:18" x14ac:dyDescent="0.2">
      <c r="A2285">
        <v>2286</v>
      </c>
      <c r="B2285" s="1">
        <v>45461</v>
      </c>
      <c r="C2285" s="2" t="s">
        <v>19</v>
      </c>
      <c r="D2285" s="2" t="s">
        <v>34</v>
      </c>
      <c r="E2285" t="s">
        <v>38</v>
      </c>
      <c r="F2285">
        <v>3</v>
      </c>
      <c r="G2285" s="12">
        <v>16</v>
      </c>
      <c r="H2285">
        <v>8</v>
      </c>
      <c r="I2285" t="s">
        <v>13</v>
      </c>
      <c r="J2285" t="s">
        <v>40</v>
      </c>
      <c r="K2285" s="4">
        <f>(Table1[[#This Row],[EndTime]]-Table1[[#This Row],[StartTime]])*1440</f>
        <v>60.000000000000028</v>
      </c>
      <c r="L2285" s="5">
        <f>Table1[[#This Row],[Attendees]]/Table1[[#This Row],[Capacity]]</f>
        <v>0.5</v>
      </c>
      <c r="M2285">
        <f>IF(Table1[[#This Row],[Attendees]]&gt;Table1[[#This Row],[Capacity]],1,0)</f>
        <v>0</v>
      </c>
      <c r="N2285" t="str">
        <f>TEXT(Table1[[#This Row],[Date]],"ddd")</f>
        <v>Tue</v>
      </c>
      <c r="O2285" t="str">
        <f>TEXT(Table1[[#This Row],[Date]],"mmm")</f>
        <v>Jun</v>
      </c>
      <c r="P2285" t="str">
        <f>IF(Table1[[#This Row],[Capacity]]&lt;=4,"Small",IF(Table1[[#This Row],[Capacity]]&lt;=8,"Medium","Large"))</f>
        <v>Large</v>
      </c>
      <c r="Q2285" t="str">
        <f>IF(Table1[[#This Row],[Utilization %]]&lt;0.25,"Barely Attended","Normal")</f>
        <v>Normal</v>
      </c>
      <c r="R2285" t="str">
        <f>IF(Table1[[#This Row],[Meeting duration (mins)]]&gt;90,"Long Meeting","Normal")</f>
        <v>Normal</v>
      </c>
    </row>
    <row r="2286" spans="1:18" x14ac:dyDescent="0.2">
      <c r="A2286">
        <v>2287</v>
      </c>
      <c r="B2286" s="1">
        <v>45600</v>
      </c>
      <c r="C2286" s="2" t="s">
        <v>47</v>
      </c>
      <c r="D2286" s="2" t="s">
        <v>36</v>
      </c>
      <c r="E2286" t="s">
        <v>49</v>
      </c>
      <c r="F2286">
        <v>3</v>
      </c>
      <c r="G2286" s="12">
        <v>12</v>
      </c>
      <c r="H2286">
        <v>13</v>
      </c>
      <c r="I2286" t="s">
        <v>13</v>
      </c>
      <c r="J2286" t="s">
        <v>23</v>
      </c>
      <c r="K2286" s="4">
        <f>(Table1[[#This Row],[EndTime]]-Table1[[#This Row],[StartTime]])*1440</f>
        <v>119.99999999999997</v>
      </c>
      <c r="L2286" s="5">
        <f>Table1[[#This Row],[Attendees]]/Table1[[#This Row],[Capacity]]</f>
        <v>1.0833333333333333</v>
      </c>
      <c r="M2286">
        <f>IF(Table1[[#This Row],[Attendees]]&gt;Table1[[#This Row],[Capacity]],1,0)</f>
        <v>1</v>
      </c>
      <c r="N2286" t="str">
        <f>TEXT(Table1[[#This Row],[Date]],"ddd")</f>
        <v>Mon</v>
      </c>
      <c r="O2286" t="str">
        <f>TEXT(Table1[[#This Row],[Date]],"mmm")</f>
        <v>Nov</v>
      </c>
      <c r="P2286" t="str">
        <f>IF(Table1[[#This Row],[Capacity]]&lt;=4,"Small",IF(Table1[[#This Row],[Capacity]]&lt;=8,"Medium","Large"))</f>
        <v>Large</v>
      </c>
      <c r="Q2286" t="str">
        <f>IF(Table1[[#This Row],[Utilization %]]&lt;0.25,"Barely Attended","Normal")</f>
        <v>Normal</v>
      </c>
      <c r="R2286" t="str">
        <f>IF(Table1[[#This Row],[Meeting duration (mins)]]&gt;90,"Long Meeting","Normal")</f>
        <v>Long Meeting</v>
      </c>
    </row>
    <row r="2287" spans="1:18" x14ac:dyDescent="0.2">
      <c r="A2287">
        <v>2288</v>
      </c>
      <c r="B2287" s="1">
        <v>45368</v>
      </c>
      <c r="C2287" s="2" t="s">
        <v>32</v>
      </c>
      <c r="D2287" s="2" t="s">
        <v>26</v>
      </c>
      <c r="E2287" t="s">
        <v>21</v>
      </c>
      <c r="F2287">
        <v>1</v>
      </c>
      <c r="G2287" s="12">
        <v>6</v>
      </c>
      <c r="H2287">
        <v>9</v>
      </c>
      <c r="I2287" t="s">
        <v>22</v>
      </c>
      <c r="J2287" t="s">
        <v>18</v>
      </c>
      <c r="K2287" s="4">
        <f>(Table1[[#This Row],[EndTime]]-Table1[[#This Row],[StartTime]])*1440</f>
        <v>120.00000000000006</v>
      </c>
      <c r="L2287" s="5">
        <f>Table1[[#This Row],[Attendees]]/Table1[[#This Row],[Capacity]]</f>
        <v>1.5</v>
      </c>
      <c r="M2287">
        <f>IF(Table1[[#This Row],[Attendees]]&gt;Table1[[#This Row],[Capacity]],1,0)</f>
        <v>1</v>
      </c>
      <c r="N2287" t="str">
        <f>TEXT(Table1[[#This Row],[Date]],"ddd")</f>
        <v>Sun</v>
      </c>
      <c r="O2287" t="str">
        <f>TEXT(Table1[[#This Row],[Date]],"mmm")</f>
        <v>Mar</v>
      </c>
      <c r="P2287" t="str">
        <f>IF(Table1[[#This Row],[Capacity]]&lt;=4,"Small",IF(Table1[[#This Row],[Capacity]]&lt;=8,"Medium","Large"))</f>
        <v>Medium</v>
      </c>
      <c r="Q2287" t="str">
        <f>IF(Table1[[#This Row],[Utilization %]]&lt;0.25,"Barely Attended","Normal")</f>
        <v>Normal</v>
      </c>
      <c r="R2287" t="str">
        <f>IF(Table1[[#This Row],[Meeting duration (mins)]]&gt;90,"Long Meeting","Normal")</f>
        <v>Long Meeting</v>
      </c>
    </row>
    <row r="2288" spans="1:18" x14ac:dyDescent="0.2">
      <c r="A2288">
        <v>2289</v>
      </c>
      <c r="B2288" s="1">
        <v>45418</v>
      </c>
      <c r="C2288" s="2" t="s">
        <v>47</v>
      </c>
      <c r="D2288" s="2" t="s">
        <v>34</v>
      </c>
      <c r="E2288" t="s">
        <v>21</v>
      </c>
      <c r="F2288">
        <v>1</v>
      </c>
      <c r="G2288" s="12">
        <v>6</v>
      </c>
      <c r="H2288">
        <v>2</v>
      </c>
      <c r="I2288" t="s">
        <v>27</v>
      </c>
      <c r="J2288" t="s">
        <v>30</v>
      </c>
      <c r="K2288" s="4">
        <f>(Table1[[#This Row],[EndTime]]-Table1[[#This Row],[StartTime]])*1440</f>
        <v>29.999999999999972</v>
      </c>
      <c r="L2288" s="5">
        <f>Table1[[#This Row],[Attendees]]/Table1[[#This Row],[Capacity]]</f>
        <v>0.33333333333333331</v>
      </c>
      <c r="M2288">
        <f>IF(Table1[[#This Row],[Attendees]]&gt;Table1[[#This Row],[Capacity]],1,0)</f>
        <v>0</v>
      </c>
      <c r="N2288" t="str">
        <f>TEXT(Table1[[#This Row],[Date]],"ddd")</f>
        <v>Mon</v>
      </c>
      <c r="O2288" t="str">
        <f>TEXT(Table1[[#This Row],[Date]],"mmm")</f>
        <v>May</v>
      </c>
      <c r="P2288" t="str">
        <f>IF(Table1[[#This Row],[Capacity]]&lt;=4,"Small",IF(Table1[[#This Row],[Capacity]]&lt;=8,"Medium","Large"))</f>
        <v>Medium</v>
      </c>
      <c r="Q2288" t="str">
        <f>IF(Table1[[#This Row],[Utilization %]]&lt;0.25,"Barely Attended","Normal")</f>
        <v>Normal</v>
      </c>
      <c r="R2288" t="str">
        <f>IF(Table1[[#This Row],[Meeting duration (mins)]]&gt;90,"Long Meeting","Normal")</f>
        <v>Normal</v>
      </c>
    </row>
    <row r="2289" spans="1:18" x14ac:dyDescent="0.2">
      <c r="A2289">
        <v>2290</v>
      </c>
      <c r="B2289" s="1">
        <v>45421</v>
      </c>
      <c r="C2289" s="2" t="s">
        <v>44</v>
      </c>
      <c r="D2289" s="2" t="s">
        <v>37</v>
      </c>
      <c r="E2289" t="s">
        <v>12</v>
      </c>
      <c r="F2289">
        <v>2</v>
      </c>
      <c r="G2289" s="12">
        <v>8</v>
      </c>
      <c r="H2289">
        <v>10</v>
      </c>
      <c r="I2289" t="s">
        <v>13</v>
      </c>
      <c r="J2289" t="s">
        <v>18</v>
      </c>
      <c r="K2289" s="4">
        <f>(Table1[[#This Row],[EndTime]]-Table1[[#This Row],[StartTime]])*1440</f>
        <v>90.000000000000085</v>
      </c>
      <c r="L2289" s="5">
        <f>Table1[[#This Row],[Attendees]]/Table1[[#This Row],[Capacity]]</f>
        <v>1.25</v>
      </c>
      <c r="M2289">
        <f>IF(Table1[[#This Row],[Attendees]]&gt;Table1[[#This Row],[Capacity]],1,0)</f>
        <v>1</v>
      </c>
      <c r="N2289" t="str">
        <f>TEXT(Table1[[#This Row],[Date]],"ddd")</f>
        <v>Thu</v>
      </c>
      <c r="O2289" t="str">
        <f>TEXT(Table1[[#This Row],[Date]],"mmm")</f>
        <v>May</v>
      </c>
      <c r="P2289" t="str">
        <f>IF(Table1[[#This Row],[Capacity]]&lt;=4,"Small",IF(Table1[[#This Row],[Capacity]]&lt;=8,"Medium","Large"))</f>
        <v>Medium</v>
      </c>
      <c r="Q2289" t="str">
        <f>IF(Table1[[#This Row],[Utilization %]]&lt;0.25,"Barely Attended","Normal")</f>
        <v>Normal</v>
      </c>
      <c r="R2289" t="str">
        <f>IF(Table1[[#This Row],[Meeting duration (mins)]]&gt;90,"Long Meeting","Normal")</f>
        <v>Long Meeting</v>
      </c>
    </row>
    <row r="2290" spans="1:18" x14ac:dyDescent="0.2">
      <c r="A2290">
        <v>2291</v>
      </c>
      <c r="B2290" s="1">
        <v>45315</v>
      </c>
      <c r="C2290" s="2" t="s">
        <v>36</v>
      </c>
      <c r="D2290" s="2" t="s">
        <v>37</v>
      </c>
      <c r="E2290" t="s">
        <v>12</v>
      </c>
      <c r="F2290">
        <v>2</v>
      </c>
      <c r="G2290" s="12">
        <v>8</v>
      </c>
      <c r="H2290">
        <v>11</v>
      </c>
      <c r="I2290" t="s">
        <v>22</v>
      </c>
      <c r="J2290" t="s">
        <v>28</v>
      </c>
      <c r="K2290" s="4">
        <f>(Table1[[#This Row],[EndTime]]-Table1[[#This Row],[StartTime]])*1440</f>
        <v>120.00000000000006</v>
      </c>
      <c r="L2290" s="5">
        <f>Table1[[#This Row],[Attendees]]/Table1[[#This Row],[Capacity]]</f>
        <v>1.375</v>
      </c>
      <c r="M2290">
        <f>IF(Table1[[#This Row],[Attendees]]&gt;Table1[[#This Row],[Capacity]],1,0)</f>
        <v>1</v>
      </c>
      <c r="N2290" t="str">
        <f>TEXT(Table1[[#This Row],[Date]],"ddd")</f>
        <v>Wed</v>
      </c>
      <c r="O2290" t="str">
        <f>TEXT(Table1[[#This Row],[Date]],"mmm")</f>
        <v>Jan</v>
      </c>
      <c r="P2290" t="str">
        <f>IF(Table1[[#This Row],[Capacity]]&lt;=4,"Small",IF(Table1[[#This Row],[Capacity]]&lt;=8,"Medium","Large"))</f>
        <v>Medium</v>
      </c>
      <c r="Q2290" t="str">
        <f>IF(Table1[[#This Row],[Utilization %]]&lt;0.25,"Barely Attended","Normal")</f>
        <v>Normal</v>
      </c>
      <c r="R2290" t="str">
        <f>IF(Table1[[#This Row],[Meeting duration (mins)]]&gt;90,"Long Meeting","Normal")</f>
        <v>Long Meeting</v>
      </c>
    </row>
    <row r="2291" spans="1:18" x14ac:dyDescent="0.2">
      <c r="A2291">
        <v>2292</v>
      </c>
      <c r="B2291" s="1">
        <v>45518</v>
      </c>
      <c r="C2291" s="2" t="s">
        <v>10</v>
      </c>
      <c r="D2291" s="2" t="s">
        <v>11</v>
      </c>
      <c r="E2291" t="s">
        <v>12</v>
      </c>
      <c r="F2291">
        <v>2</v>
      </c>
      <c r="G2291" s="12">
        <v>8</v>
      </c>
      <c r="H2291">
        <v>7</v>
      </c>
      <c r="I2291" t="s">
        <v>39</v>
      </c>
      <c r="J2291" t="s">
        <v>30</v>
      </c>
      <c r="K2291" s="4">
        <f>(Table1[[#This Row],[EndTime]]-Table1[[#This Row],[StartTime]])*1440</f>
        <v>90</v>
      </c>
      <c r="L2291" s="5">
        <f>Table1[[#This Row],[Attendees]]/Table1[[#This Row],[Capacity]]</f>
        <v>0.875</v>
      </c>
      <c r="M2291">
        <f>IF(Table1[[#This Row],[Attendees]]&gt;Table1[[#This Row],[Capacity]],1,0)</f>
        <v>0</v>
      </c>
      <c r="N2291" t="str">
        <f>TEXT(Table1[[#This Row],[Date]],"ddd")</f>
        <v>Wed</v>
      </c>
      <c r="O2291" t="str">
        <f>TEXT(Table1[[#This Row],[Date]],"mmm")</f>
        <v>Aug</v>
      </c>
      <c r="P2291" t="str">
        <f>IF(Table1[[#This Row],[Capacity]]&lt;=4,"Small",IF(Table1[[#This Row],[Capacity]]&lt;=8,"Medium","Large"))</f>
        <v>Medium</v>
      </c>
      <c r="Q2291" t="str">
        <f>IF(Table1[[#This Row],[Utilization %]]&lt;0.25,"Barely Attended","Normal")</f>
        <v>Normal</v>
      </c>
      <c r="R2291" t="str">
        <f>IF(Table1[[#This Row],[Meeting duration (mins)]]&gt;90,"Long Meeting","Normal")</f>
        <v>Normal</v>
      </c>
    </row>
    <row r="2292" spans="1:18" x14ac:dyDescent="0.2">
      <c r="A2292">
        <v>2293</v>
      </c>
      <c r="B2292" s="1">
        <v>45421</v>
      </c>
      <c r="C2292" s="2" t="s">
        <v>16</v>
      </c>
      <c r="D2292" s="2" t="s">
        <v>26</v>
      </c>
      <c r="E2292" t="s">
        <v>38</v>
      </c>
      <c r="F2292">
        <v>3</v>
      </c>
      <c r="G2292" s="12">
        <v>16</v>
      </c>
      <c r="H2292">
        <v>15</v>
      </c>
      <c r="I2292" t="s">
        <v>42</v>
      </c>
      <c r="J2292" t="s">
        <v>30</v>
      </c>
      <c r="K2292" s="4">
        <f>(Table1[[#This Row],[EndTime]]-Table1[[#This Row],[StartTime]])*1440</f>
        <v>90</v>
      </c>
      <c r="L2292" s="5">
        <f>Table1[[#This Row],[Attendees]]/Table1[[#This Row],[Capacity]]</f>
        <v>0.9375</v>
      </c>
      <c r="M2292">
        <f>IF(Table1[[#This Row],[Attendees]]&gt;Table1[[#This Row],[Capacity]],1,0)</f>
        <v>0</v>
      </c>
      <c r="N2292" t="str">
        <f>TEXT(Table1[[#This Row],[Date]],"ddd")</f>
        <v>Thu</v>
      </c>
      <c r="O2292" t="str">
        <f>TEXT(Table1[[#This Row],[Date]],"mmm")</f>
        <v>May</v>
      </c>
      <c r="P2292" t="str">
        <f>IF(Table1[[#This Row],[Capacity]]&lt;=4,"Small",IF(Table1[[#This Row],[Capacity]]&lt;=8,"Medium","Large"))</f>
        <v>Large</v>
      </c>
      <c r="Q2292" t="str">
        <f>IF(Table1[[#This Row],[Utilization %]]&lt;0.25,"Barely Attended","Normal")</f>
        <v>Normal</v>
      </c>
      <c r="R2292" t="str">
        <f>IF(Table1[[#This Row],[Meeting duration (mins)]]&gt;90,"Long Meeting","Normal")</f>
        <v>Normal</v>
      </c>
    </row>
    <row r="2293" spans="1:18" x14ac:dyDescent="0.2">
      <c r="A2293">
        <v>2294</v>
      </c>
      <c r="B2293" s="1">
        <v>45367</v>
      </c>
      <c r="C2293" s="2" t="s">
        <v>47</v>
      </c>
      <c r="D2293" s="2" t="s">
        <v>34</v>
      </c>
      <c r="E2293" t="s">
        <v>49</v>
      </c>
      <c r="F2293">
        <v>3</v>
      </c>
      <c r="G2293" s="12">
        <v>12</v>
      </c>
      <c r="H2293">
        <v>15</v>
      </c>
      <c r="I2293" t="s">
        <v>27</v>
      </c>
      <c r="J2293" t="s">
        <v>23</v>
      </c>
      <c r="K2293" s="4">
        <f>(Table1[[#This Row],[EndTime]]-Table1[[#This Row],[StartTime]])*1440</f>
        <v>29.999999999999972</v>
      </c>
      <c r="L2293" s="5">
        <f>Table1[[#This Row],[Attendees]]/Table1[[#This Row],[Capacity]]</f>
        <v>1.25</v>
      </c>
      <c r="M2293">
        <f>IF(Table1[[#This Row],[Attendees]]&gt;Table1[[#This Row],[Capacity]],1,0)</f>
        <v>1</v>
      </c>
      <c r="N2293" t="str">
        <f>TEXT(Table1[[#This Row],[Date]],"ddd")</f>
        <v>Sat</v>
      </c>
      <c r="O2293" t="str">
        <f>TEXT(Table1[[#This Row],[Date]],"mmm")</f>
        <v>Mar</v>
      </c>
      <c r="P2293" t="str">
        <f>IF(Table1[[#This Row],[Capacity]]&lt;=4,"Small",IF(Table1[[#This Row],[Capacity]]&lt;=8,"Medium","Large"))</f>
        <v>Large</v>
      </c>
      <c r="Q2293" t="str">
        <f>IF(Table1[[#This Row],[Utilization %]]&lt;0.25,"Barely Attended","Normal")</f>
        <v>Normal</v>
      </c>
      <c r="R2293" t="str">
        <f>IF(Table1[[#This Row],[Meeting duration (mins)]]&gt;90,"Long Meeting","Normal")</f>
        <v>Normal</v>
      </c>
    </row>
    <row r="2294" spans="1:18" x14ac:dyDescent="0.2">
      <c r="A2294">
        <v>2295</v>
      </c>
      <c r="B2294" s="1">
        <v>45355</v>
      </c>
      <c r="C2294" s="2" t="s">
        <v>29</v>
      </c>
      <c r="D2294" s="2" t="s">
        <v>32</v>
      </c>
      <c r="E2294" t="s">
        <v>25</v>
      </c>
      <c r="F2294">
        <v>1</v>
      </c>
      <c r="G2294" s="12">
        <v>4</v>
      </c>
      <c r="H2294">
        <v>5</v>
      </c>
      <c r="I2294" t="s">
        <v>42</v>
      </c>
      <c r="J2294" t="s">
        <v>14</v>
      </c>
      <c r="K2294" s="4">
        <f>(Table1[[#This Row],[EndTime]]-Table1[[#This Row],[StartTime]])*1440</f>
        <v>59.999999999999943</v>
      </c>
      <c r="L2294" s="5">
        <f>Table1[[#This Row],[Attendees]]/Table1[[#This Row],[Capacity]]</f>
        <v>1.25</v>
      </c>
      <c r="M2294">
        <f>IF(Table1[[#This Row],[Attendees]]&gt;Table1[[#This Row],[Capacity]],1,0)</f>
        <v>1</v>
      </c>
      <c r="N2294" t="str">
        <f>TEXT(Table1[[#This Row],[Date]],"ddd")</f>
        <v>Mon</v>
      </c>
      <c r="O2294" t="str">
        <f>TEXT(Table1[[#This Row],[Date]],"mmm")</f>
        <v>Mar</v>
      </c>
      <c r="P2294" t="str">
        <f>IF(Table1[[#This Row],[Capacity]]&lt;=4,"Small",IF(Table1[[#This Row],[Capacity]]&lt;=8,"Medium","Large"))</f>
        <v>Small</v>
      </c>
      <c r="Q2294" t="str">
        <f>IF(Table1[[#This Row],[Utilization %]]&lt;0.25,"Barely Attended","Normal")</f>
        <v>Normal</v>
      </c>
      <c r="R2294" t="str">
        <f>IF(Table1[[#This Row],[Meeting duration (mins)]]&gt;90,"Long Meeting","Normal")</f>
        <v>Normal</v>
      </c>
    </row>
    <row r="2295" spans="1:18" x14ac:dyDescent="0.2">
      <c r="A2295">
        <v>2296</v>
      </c>
      <c r="B2295" s="1">
        <v>45504</v>
      </c>
      <c r="C2295" s="2" t="s">
        <v>20</v>
      </c>
      <c r="D2295" s="2" t="s">
        <v>36</v>
      </c>
      <c r="E2295" t="s">
        <v>38</v>
      </c>
      <c r="F2295">
        <v>3</v>
      </c>
      <c r="G2295" s="12">
        <v>16</v>
      </c>
      <c r="H2295">
        <v>9</v>
      </c>
      <c r="I2295" t="s">
        <v>27</v>
      </c>
      <c r="J2295" t="s">
        <v>14</v>
      </c>
      <c r="K2295" s="4">
        <f>(Table1[[#This Row],[EndTime]]-Table1[[#This Row],[StartTime]])*1440</f>
        <v>60.000000000000028</v>
      </c>
      <c r="L2295" s="5">
        <f>Table1[[#This Row],[Attendees]]/Table1[[#This Row],[Capacity]]</f>
        <v>0.5625</v>
      </c>
      <c r="M2295">
        <f>IF(Table1[[#This Row],[Attendees]]&gt;Table1[[#This Row],[Capacity]],1,0)</f>
        <v>0</v>
      </c>
      <c r="N2295" t="str">
        <f>TEXT(Table1[[#This Row],[Date]],"ddd")</f>
        <v>Wed</v>
      </c>
      <c r="O2295" t="str">
        <f>TEXT(Table1[[#This Row],[Date]],"mmm")</f>
        <v>Jul</v>
      </c>
      <c r="P2295" t="str">
        <f>IF(Table1[[#This Row],[Capacity]]&lt;=4,"Small",IF(Table1[[#This Row],[Capacity]]&lt;=8,"Medium","Large"))</f>
        <v>Large</v>
      </c>
      <c r="Q2295" t="str">
        <f>IF(Table1[[#This Row],[Utilization %]]&lt;0.25,"Barely Attended","Normal")</f>
        <v>Normal</v>
      </c>
      <c r="R2295" t="str">
        <f>IF(Table1[[#This Row],[Meeting duration (mins)]]&gt;90,"Long Meeting","Normal")</f>
        <v>Normal</v>
      </c>
    </row>
    <row r="2296" spans="1:18" x14ac:dyDescent="0.2">
      <c r="A2296">
        <v>2297</v>
      </c>
      <c r="B2296" s="1">
        <v>45447</v>
      </c>
      <c r="C2296" s="2" t="s">
        <v>10</v>
      </c>
      <c r="D2296" s="2" t="s">
        <v>45</v>
      </c>
      <c r="E2296" t="s">
        <v>35</v>
      </c>
      <c r="F2296">
        <v>2</v>
      </c>
      <c r="G2296" s="12">
        <v>10</v>
      </c>
      <c r="H2296">
        <v>7</v>
      </c>
      <c r="I2296" t="s">
        <v>42</v>
      </c>
      <c r="J2296" t="s">
        <v>28</v>
      </c>
      <c r="K2296" s="4">
        <f>(Table1[[#This Row],[EndTime]]-Table1[[#This Row],[StartTime]])*1440</f>
        <v>29.999999999999893</v>
      </c>
      <c r="L2296" s="5">
        <f>Table1[[#This Row],[Attendees]]/Table1[[#This Row],[Capacity]]</f>
        <v>0.7</v>
      </c>
      <c r="M2296">
        <f>IF(Table1[[#This Row],[Attendees]]&gt;Table1[[#This Row],[Capacity]],1,0)</f>
        <v>0</v>
      </c>
      <c r="N2296" t="str">
        <f>TEXT(Table1[[#This Row],[Date]],"ddd")</f>
        <v>Tue</v>
      </c>
      <c r="O2296" t="str">
        <f>TEXT(Table1[[#This Row],[Date]],"mmm")</f>
        <v>Jun</v>
      </c>
      <c r="P2296" t="str">
        <f>IF(Table1[[#This Row],[Capacity]]&lt;=4,"Small",IF(Table1[[#This Row],[Capacity]]&lt;=8,"Medium","Large"))</f>
        <v>Large</v>
      </c>
      <c r="Q2296" t="str">
        <f>IF(Table1[[#This Row],[Utilization %]]&lt;0.25,"Barely Attended","Normal")</f>
        <v>Normal</v>
      </c>
      <c r="R2296" t="str">
        <f>IF(Table1[[#This Row],[Meeting duration (mins)]]&gt;90,"Long Meeting","Normal")</f>
        <v>Normal</v>
      </c>
    </row>
    <row r="2297" spans="1:18" x14ac:dyDescent="0.2">
      <c r="A2297">
        <v>2298</v>
      </c>
      <c r="B2297" s="1">
        <v>45448</v>
      </c>
      <c r="C2297" s="2" t="s">
        <v>33</v>
      </c>
      <c r="D2297" s="2" t="s">
        <v>48</v>
      </c>
      <c r="E2297" t="s">
        <v>12</v>
      </c>
      <c r="F2297">
        <v>2</v>
      </c>
      <c r="G2297" s="12">
        <v>8</v>
      </c>
      <c r="H2297">
        <v>3</v>
      </c>
      <c r="I2297" t="s">
        <v>27</v>
      </c>
      <c r="J2297" t="s">
        <v>40</v>
      </c>
      <c r="K2297" s="4">
        <f>(Table1[[#This Row],[EndTime]]-Table1[[#This Row],[StartTime]])*1440</f>
        <v>120.00000000000006</v>
      </c>
      <c r="L2297" s="5">
        <f>Table1[[#This Row],[Attendees]]/Table1[[#This Row],[Capacity]]</f>
        <v>0.375</v>
      </c>
      <c r="M2297">
        <f>IF(Table1[[#This Row],[Attendees]]&gt;Table1[[#This Row],[Capacity]],1,0)</f>
        <v>0</v>
      </c>
      <c r="N2297" t="str">
        <f>TEXT(Table1[[#This Row],[Date]],"ddd")</f>
        <v>Wed</v>
      </c>
      <c r="O2297" t="str">
        <f>TEXT(Table1[[#This Row],[Date]],"mmm")</f>
        <v>Jun</v>
      </c>
      <c r="P2297" t="str">
        <f>IF(Table1[[#This Row],[Capacity]]&lt;=4,"Small",IF(Table1[[#This Row],[Capacity]]&lt;=8,"Medium","Large"))</f>
        <v>Medium</v>
      </c>
      <c r="Q2297" t="str">
        <f>IF(Table1[[#This Row],[Utilization %]]&lt;0.25,"Barely Attended","Normal")</f>
        <v>Normal</v>
      </c>
      <c r="R2297" t="str">
        <f>IF(Table1[[#This Row],[Meeting duration (mins)]]&gt;90,"Long Meeting","Normal")</f>
        <v>Long Meeting</v>
      </c>
    </row>
    <row r="2298" spans="1:18" x14ac:dyDescent="0.2">
      <c r="A2298">
        <v>2299</v>
      </c>
      <c r="B2298" s="1">
        <v>45622</v>
      </c>
      <c r="C2298" s="2" t="s">
        <v>11</v>
      </c>
      <c r="D2298" s="2" t="s">
        <v>31</v>
      </c>
      <c r="E2298" t="s">
        <v>38</v>
      </c>
      <c r="F2298">
        <v>3</v>
      </c>
      <c r="G2298" s="12">
        <v>16</v>
      </c>
      <c r="H2298">
        <v>6</v>
      </c>
      <c r="I2298" t="s">
        <v>41</v>
      </c>
      <c r="J2298" t="s">
        <v>30</v>
      </c>
      <c r="K2298" s="4">
        <f>(Table1[[#This Row],[EndTime]]-Table1[[#This Row],[StartTime]])*1440</f>
        <v>59.999999999999943</v>
      </c>
      <c r="L2298" s="5">
        <f>Table1[[#This Row],[Attendees]]/Table1[[#This Row],[Capacity]]</f>
        <v>0.375</v>
      </c>
      <c r="M2298">
        <f>IF(Table1[[#This Row],[Attendees]]&gt;Table1[[#This Row],[Capacity]],1,0)</f>
        <v>0</v>
      </c>
      <c r="N2298" t="str">
        <f>TEXT(Table1[[#This Row],[Date]],"ddd")</f>
        <v>Tue</v>
      </c>
      <c r="O2298" t="str">
        <f>TEXT(Table1[[#This Row],[Date]],"mmm")</f>
        <v>Nov</v>
      </c>
      <c r="P2298" t="str">
        <f>IF(Table1[[#This Row],[Capacity]]&lt;=4,"Small",IF(Table1[[#This Row],[Capacity]]&lt;=8,"Medium","Large"))</f>
        <v>Large</v>
      </c>
      <c r="Q2298" t="str">
        <f>IF(Table1[[#This Row],[Utilization %]]&lt;0.25,"Barely Attended","Normal")</f>
        <v>Normal</v>
      </c>
      <c r="R2298" t="str">
        <f>IF(Table1[[#This Row],[Meeting duration (mins)]]&gt;90,"Long Meeting","Normal")</f>
        <v>Normal</v>
      </c>
    </row>
    <row r="2299" spans="1:18" x14ac:dyDescent="0.2">
      <c r="A2299">
        <v>2300</v>
      </c>
      <c r="B2299" s="1">
        <v>45367</v>
      </c>
      <c r="C2299" s="2" t="s">
        <v>44</v>
      </c>
      <c r="D2299" s="2" t="s">
        <v>37</v>
      </c>
      <c r="E2299" t="s">
        <v>25</v>
      </c>
      <c r="F2299">
        <v>1</v>
      </c>
      <c r="G2299" s="12">
        <v>4</v>
      </c>
      <c r="H2299">
        <v>5</v>
      </c>
      <c r="I2299" t="s">
        <v>17</v>
      </c>
      <c r="J2299" t="s">
        <v>23</v>
      </c>
      <c r="K2299" s="4">
        <f>(Table1[[#This Row],[EndTime]]-Table1[[#This Row],[StartTime]])*1440</f>
        <v>90.000000000000085</v>
      </c>
      <c r="L2299" s="5">
        <f>Table1[[#This Row],[Attendees]]/Table1[[#This Row],[Capacity]]</f>
        <v>1.25</v>
      </c>
      <c r="M2299">
        <f>IF(Table1[[#This Row],[Attendees]]&gt;Table1[[#This Row],[Capacity]],1,0)</f>
        <v>1</v>
      </c>
      <c r="N2299" t="str">
        <f>TEXT(Table1[[#This Row],[Date]],"ddd")</f>
        <v>Sat</v>
      </c>
      <c r="O2299" t="str">
        <f>TEXT(Table1[[#This Row],[Date]],"mmm")</f>
        <v>Mar</v>
      </c>
      <c r="P2299" t="str">
        <f>IF(Table1[[#This Row],[Capacity]]&lt;=4,"Small",IF(Table1[[#This Row],[Capacity]]&lt;=8,"Medium","Large"))</f>
        <v>Small</v>
      </c>
      <c r="Q2299" t="str">
        <f>IF(Table1[[#This Row],[Utilization %]]&lt;0.25,"Barely Attended","Normal")</f>
        <v>Normal</v>
      </c>
      <c r="R2299" t="str">
        <f>IF(Table1[[#This Row],[Meeting duration (mins)]]&gt;90,"Long Meeting","Normal")</f>
        <v>Long Meeting</v>
      </c>
    </row>
    <row r="2300" spans="1:18" x14ac:dyDescent="0.2">
      <c r="A2300">
        <v>2301</v>
      </c>
      <c r="B2300" s="1">
        <v>45464</v>
      </c>
      <c r="C2300" s="2" t="s">
        <v>32</v>
      </c>
      <c r="D2300" s="2" t="s">
        <v>16</v>
      </c>
      <c r="E2300" t="s">
        <v>35</v>
      </c>
      <c r="F2300">
        <v>2</v>
      </c>
      <c r="G2300" s="12">
        <v>10</v>
      </c>
      <c r="H2300">
        <v>5</v>
      </c>
      <c r="I2300" t="s">
        <v>42</v>
      </c>
      <c r="J2300" t="s">
        <v>28</v>
      </c>
      <c r="K2300" s="4">
        <f>(Table1[[#This Row],[EndTime]]-Table1[[#This Row],[StartTime]])*1440</f>
        <v>30.000000000000053</v>
      </c>
      <c r="L2300" s="5">
        <f>Table1[[#This Row],[Attendees]]/Table1[[#This Row],[Capacity]]</f>
        <v>0.5</v>
      </c>
      <c r="M2300">
        <f>IF(Table1[[#This Row],[Attendees]]&gt;Table1[[#This Row],[Capacity]],1,0)</f>
        <v>0</v>
      </c>
      <c r="N2300" t="str">
        <f>TEXT(Table1[[#This Row],[Date]],"ddd")</f>
        <v>Fri</v>
      </c>
      <c r="O2300" t="str">
        <f>TEXT(Table1[[#This Row],[Date]],"mmm")</f>
        <v>Jun</v>
      </c>
      <c r="P2300" t="str">
        <f>IF(Table1[[#This Row],[Capacity]]&lt;=4,"Small",IF(Table1[[#This Row],[Capacity]]&lt;=8,"Medium","Large"))</f>
        <v>Large</v>
      </c>
      <c r="Q2300" t="str">
        <f>IF(Table1[[#This Row],[Utilization %]]&lt;0.25,"Barely Attended","Normal")</f>
        <v>Normal</v>
      </c>
      <c r="R2300" t="str">
        <f>IF(Table1[[#This Row],[Meeting duration (mins)]]&gt;90,"Long Meeting","Normal")</f>
        <v>Normal</v>
      </c>
    </row>
    <row r="2301" spans="1:18" x14ac:dyDescent="0.2">
      <c r="A2301">
        <v>2302</v>
      </c>
      <c r="B2301" s="1">
        <v>45484</v>
      </c>
      <c r="C2301" s="2" t="s">
        <v>29</v>
      </c>
      <c r="D2301" s="2" t="s">
        <v>16</v>
      </c>
      <c r="E2301" t="s">
        <v>25</v>
      </c>
      <c r="F2301">
        <v>1</v>
      </c>
      <c r="G2301" s="12">
        <v>4</v>
      </c>
      <c r="H2301">
        <v>3</v>
      </c>
      <c r="I2301" t="s">
        <v>27</v>
      </c>
      <c r="J2301" t="s">
        <v>28</v>
      </c>
      <c r="K2301" s="4">
        <f>(Table1[[#This Row],[EndTime]]-Table1[[#This Row],[StartTime]])*1440</f>
        <v>90</v>
      </c>
      <c r="L2301" s="5">
        <f>Table1[[#This Row],[Attendees]]/Table1[[#This Row],[Capacity]]</f>
        <v>0.75</v>
      </c>
      <c r="M2301">
        <f>IF(Table1[[#This Row],[Attendees]]&gt;Table1[[#This Row],[Capacity]],1,0)</f>
        <v>0</v>
      </c>
      <c r="N2301" t="str">
        <f>TEXT(Table1[[#This Row],[Date]],"ddd")</f>
        <v>Thu</v>
      </c>
      <c r="O2301" t="str">
        <f>TEXT(Table1[[#This Row],[Date]],"mmm")</f>
        <v>Jul</v>
      </c>
      <c r="P2301" t="str">
        <f>IF(Table1[[#This Row],[Capacity]]&lt;=4,"Small",IF(Table1[[#This Row],[Capacity]]&lt;=8,"Medium","Large"))</f>
        <v>Small</v>
      </c>
      <c r="Q2301" t="str">
        <f>IF(Table1[[#This Row],[Utilization %]]&lt;0.25,"Barely Attended","Normal")</f>
        <v>Normal</v>
      </c>
      <c r="R2301" t="str">
        <f>IF(Table1[[#This Row],[Meeting duration (mins)]]&gt;90,"Long Meeting","Normal")</f>
        <v>Normal</v>
      </c>
    </row>
    <row r="2302" spans="1:18" x14ac:dyDescent="0.2">
      <c r="A2302">
        <v>2303</v>
      </c>
      <c r="B2302" s="1">
        <v>45626</v>
      </c>
      <c r="C2302" s="2" t="s">
        <v>15</v>
      </c>
      <c r="D2302" s="2" t="s">
        <v>32</v>
      </c>
      <c r="E2302" t="s">
        <v>35</v>
      </c>
      <c r="F2302">
        <v>2</v>
      </c>
      <c r="G2302" s="12">
        <v>10</v>
      </c>
      <c r="H2302">
        <v>3</v>
      </c>
      <c r="I2302" t="s">
        <v>22</v>
      </c>
      <c r="J2302" t="s">
        <v>23</v>
      </c>
      <c r="K2302" s="4">
        <f>(Table1[[#This Row],[EndTime]]-Table1[[#This Row],[StartTime]])*1440</f>
        <v>89.999999999999915</v>
      </c>
      <c r="L2302" s="5">
        <f>Table1[[#This Row],[Attendees]]/Table1[[#This Row],[Capacity]]</f>
        <v>0.3</v>
      </c>
      <c r="M2302">
        <f>IF(Table1[[#This Row],[Attendees]]&gt;Table1[[#This Row],[Capacity]],1,0)</f>
        <v>0</v>
      </c>
      <c r="N2302" t="str">
        <f>TEXT(Table1[[#This Row],[Date]],"ddd")</f>
        <v>Sat</v>
      </c>
      <c r="O2302" t="str">
        <f>TEXT(Table1[[#This Row],[Date]],"mmm")</f>
        <v>Nov</v>
      </c>
      <c r="P2302" t="str">
        <f>IF(Table1[[#This Row],[Capacity]]&lt;=4,"Small",IF(Table1[[#This Row],[Capacity]]&lt;=8,"Medium","Large"))</f>
        <v>Large</v>
      </c>
      <c r="Q2302" t="str">
        <f>IF(Table1[[#This Row],[Utilization %]]&lt;0.25,"Barely Attended","Normal")</f>
        <v>Normal</v>
      </c>
      <c r="R2302" t="str">
        <f>IF(Table1[[#This Row],[Meeting duration (mins)]]&gt;90,"Long Meeting","Normal")</f>
        <v>Normal</v>
      </c>
    </row>
    <row r="2303" spans="1:18" x14ac:dyDescent="0.2">
      <c r="A2303">
        <v>2304</v>
      </c>
      <c r="B2303" s="1">
        <v>45567</v>
      </c>
      <c r="C2303" s="2" t="s">
        <v>29</v>
      </c>
      <c r="D2303" s="2" t="s">
        <v>16</v>
      </c>
      <c r="E2303" t="s">
        <v>12</v>
      </c>
      <c r="F2303">
        <v>2</v>
      </c>
      <c r="G2303" s="12">
        <v>8</v>
      </c>
      <c r="H2303">
        <v>8</v>
      </c>
      <c r="I2303" t="s">
        <v>27</v>
      </c>
      <c r="J2303" t="s">
        <v>40</v>
      </c>
      <c r="K2303" s="4">
        <f>(Table1[[#This Row],[EndTime]]-Table1[[#This Row],[StartTime]])*1440</f>
        <v>90</v>
      </c>
      <c r="L2303" s="5">
        <f>Table1[[#This Row],[Attendees]]/Table1[[#This Row],[Capacity]]</f>
        <v>1</v>
      </c>
      <c r="M2303">
        <f>IF(Table1[[#This Row],[Attendees]]&gt;Table1[[#This Row],[Capacity]],1,0)</f>
        <v>0</v>
      </c>
      <c r="N2303" t="str">
        <f>TEXT(Table1[[#This Row],[Date]],"ddd")</f>
        <v>Wed</v>
      </c>
      <c r="O2303" t="str">
        <f>TEXT(Table1[[#This Row],[Date]],"mmm")</f>
        <v>Oct</v>
      </c>
      <c r="P2303" t="str">
        <f>IF(Table1[[#This Row],[Capacity]]&lt;=4,"Small",IF(Table1[[#This Row],[Capacity]]&lt;=8,"Medium","Large"))</f>
        <v>Medium</v>
      </c>
      <c r="Q2303" t="str">
        <f>IF(Table1[[#This Row],[Utilization %]]&lt;0.25,"Barely Attended","Normal")</f>
        <v>Normal</v>
      </c>
      <c r="R2303" t="str">
        <f>IF(Table1[[#This Row],[Meeting duration (mins)]]&gt;90,"Long Meeting","Normal")</f>
        <v>Normal</v>
      </c>
    </row>
    <row r="2304" spans="1:18" x14ac:dyDescent="0.2">
      <c r="A2304">
        <v>2305</v>
      </c>
      <c r="B2304" s="1">
        <v>45451</v>
      </c>
      <c r="C2304" s="2" t="s">
        <v>36</v>
      </c>
      <c r="D2304" s="2" t="s">
        <v>44</v>
      </c>
      <c r="E2304" t="s">
        <v>49</v>
      </c>
      <c r="F2304">
        <v>3</v>
      </c>
      <c r="G2304" s="12">
        <v>12</v>
      </c>
      <c r="H2304">
        <v>5</v>
      </c>
      <c r="I2304" t="s">
        <v>27</v>
      </c>
      <c r="J2304" t="s">
        <v>40</v>
      </c>
      <c r="K2304" s="4">
        <f>(Table1[[#This Row],[EndTime]]-Table1[[#This Row],[StartTime]])*1440</f>
        <v>29.999999999999972</v>
      </c>
      <c r="L2304" s="5">
        <f>Table1[[#This Row],[Attendees]]/Table1[[#This Row],[Capacity]]</f>
        <v>0.41666666666666669</v>
      </c>
      <c r="M2304">
        <f>IF(Table1[[#This Row],[Attendees]]&gt;Table1[[#This Row],[Capacity]],1,0)</f>
        <v>0</v>
      </c>
      <c r="N2304" t="str">
        <f>TEXT(Table1[[#This Row],[Date]],"ddd")</f>
        <v>Sat</v>
      </c>
      <c r="O2304" t="str">
        <f>TEXT(Table1[[#This Row],[Date]],"mmm")</f>
        <v>Jun</v>
      </c>
      <c r="P2304" t="str">
        <f>IF(Table1[[#This Row],[Capacity]]&lt;=4,"Small",IF(Table1[[#This Row],[Capacity]]&lt;=8,"Medium","Large"))</f>
        <v>Large</v>
      </c>
      <c r="Q2304" t="str">
        <f>IF(Table1[[#This Row],[Utilization %]]&lt;0.25,"Barely Attended","Normal")</f>
        <v>Normal</v>
      </c>
      <c r="R2304" t="str">
        <f>IF(Table1[[#This Row],[Meeting duration (mins)]]&gt;90,"Long Meeting","Normal")</f>
        <v>Normal</v>
      </c>
    </row>
    <row r="2305" spans="1:18" x14ac:dyDescent="0.2">
      <c r="A2305">
        <v>2306</v>
      </c>
      <c r="B2305" s="1">
        <v>45348</v>
      </c>
      <c r="C2305" s="2" t="s">
        <v>37</v>
      </c>
      <c r="D2305" s="2" t="s">
        <v>10</v>
      </c>
      <c r="E2305" t="s">
        <v>25</v>
      </c>
      <c r="F2305">
        <v>1</v>
      </c>
      <c r="G2305" s="12">
        <v>4</v>
      </c>
      <c r="H2305">
        <v>5</v>
      </c>
      <c r="I2305" t="s">
        <v>39</v>
      </c>
      <c r="J2305" t="s">
        <v>28</v>
      </c>
      <c r="K2305" s="4">
        <f>(Table1[[#This Row],[EndTime]]-Table1[[#This Row],[StartTime]])*1440</f>
        <v>90</v>
      </c>
      <c r="L2305" s="5">
        <f>Table1[[#This Row],[Attendees]]/Table1[[#This Row],[Capacity]]</f>
        <v>1.25</v>
      </c>
      <c r="M2305">
        <f>IF(Table1[[#This Row],[Attendees]]&gt;Table1[[#This Row],[Capacity]],1,0)</f>
        <v>1</v>
      </c>
      <c r="N2305" t="str">
        <f>TEXT(Table1[[#This Row],[Date]],"ddd")</f>
        <v>Mon</v>
      </c>
      <c r="O2305" t="str">
        <f>TEXT(Table1[[#This Row],[Date]],"mmm")</f>
        <v>Feb</v>
      </c>
      <c r="P2305" t="str">
        <f>IF(Table1[[#This Row],[Capacity]]&lt;=4,"Small",IF(Table1[[#This Row],[Capacity]]&lt;=8,"Medium","Large"))</f>
        <v>Small</v>
      </c>
      <c r="Q2305" t="str">
        <f>IF(Table1[[#This Row],[Utilization %]]&lt;0.25,"Barely Attended","Normal")</f>
        <v>Normal</v>
      </c>
      <c r="R2305" t="str">
        <f>IF(Table1[[#This Row],[Meeting duration (mins)]]&gt;90,"Long Meeting","Normal")</f>
        <v>Normal</v>
      </c>
    </row>
    <row r="2306" spans="1:18" x14ac:dyDescent="0.2">
      <c r="A2306">
        <v>2307</v>
      </c>
      <c r="B2306" s="1">
        <v>45441</v>
      </c>
      <c r="C2306" s="2" t="s">
        <v>29</v>
      </c>
      <c r="D2306" s="2" t="s">
        <v>16</v>
      </c>
      <c r="E2306" t="s">
        <v>25</v>
      </c>
      <c r="F2306">
        <v>1</v>
      </c>
      <c r="G2306" s="12">
        <v>4</v>
      </c>
      <c r="H2306">
        <v>1</v>
      </c>
      <c r="I2306" t="s">
        <v>22</v>
      </c>
      <c r="J2306" t="s">
        <v>23</v>
      </c>
      <c r="K2306" s="4">
        <f>(Table1[[#This Row],[EndTime]]-Table1[[#This Row],[StartTime]])*1440</f>
        <v>90</v>
      </c>
      <c r="L2306" s="5">
        <f>Table1[[#This Row],[Attendees]]/Table1[[#This Row],[Capacity]]</f>
        <v>0.25</v>
      </c>
      <c r="M2306">
        <f>IF(Table1[[#This Row],[Attendees]]&gt;Table1[[#This Row],[Capacity]],1,0)</f>
        <v>0</v>
      </c>
      <c r="N2306" t="str">
        <f>TEXT(Table1[[#This Row],[Date]],"ddd")</f>
        <v>Wed</v>
      </c>
      <c r="O2306" t="str">
        <f>TEXT(Table1[[#This Row],[Date]],"mmm")</f>
        <v>May</v>
      </c>
      <c r="P2306" t="str">
        <f>IF(Table1[[#This Row],[Capacity]]&lt;=4,"Small",IF(Table1[[#This Row],[Capacity]]&lt;=8,"Medium","Large"))</f>
        <v>Small</v>
      </c>
      <c r="Q2306" t="str">
        <f>IF(Table1[[#This Row],[Utilization %]]&lt;0.25,"Barely Attended","Normal")</f>
        <v>Normal</v>
      </c>
      <c r="R2306" t="str">
        <f>IF(Table1[[#This Row],[Meeting duration (mins)]]&gt;90,"Long Meeting","Normal")</f>
        <v>Normal</v>
      </c>
    </row>
    <row r="2307" spans="1:18" x14ac:dyDescent="0.2">
      <c r="A2307">
        <v>2308</v>
      </c>
      <c r="B2307" s="1">
        <v>45606</v>
      </c>
      <c r="C2307" s="2" t="s">
        <v>44</v>
      </c>
      <c r="D2307" s="2" t="s">
        <v>37</v>
      </c>
      <c r="E2307" t="s">
        <v>38</v>
      </c>
      <c r="F2307">
        <v>3</v>
      </c>
      <c r="G2307" s="12">
        <v>16</v>
      </c>
      <c r="H2307">
        <v>15</v>
      </c>
      <c r="I2307" t="s">
        <v>13</v>
      </c>
      <c r="J2307" t="s">
        <v>40</v>
      </c>
      <c r="K2307" s="4">
        <f>(Table1[[#This Row],[EndTime]]-Table1[[#This Row],[StartTime]])*1440</f>
        <v>90.000000000000085</v>
      </c>
      <c r="L2307" s="5">
        <f>Table1[[#This Row],[Attendees]]/Table1[[#This Row],[Capacity]]</f>
        <v>0.9375</v>
      </c>
      <c r="M2307">
        <f>IF(Table1[[#This Row],[Attendees]]&gt;Table1[[#This Row],[Capacity]],1,0)</f>
        <v>0</v>
      </c>
      <c r="N2307" t="str">
        <f>TEXT(Table1[[#This Row],[Date]],"ddd")</f>
        <v>Sun</v>
      </c>
      <c r="O2307" t="str">
        <f>TEXT(Table1[[#This Row],[Date]],"mmm")</f>
        <v>Nov</v>
      </c>
      <c r="P2307" t="str">
        <f>IF(Table1[[#This Row],[Capacity]]&lt;=4,"Small",IF(Table1[[#This Row],[Capacity]]&lt;=8,"Medium","Large"))</f>
        <v>Large</v>
      </c>
      <c r="Q2307" t="str">
        <f>IF(Table1[[#This Row],[Utilization %]]&lt;0.25,"Barely Attended","Normal")</f>
        <v>Normal</v>
      </c>
      <c r="R2307" t="str">
        <f>IF(Table1[[#This Row],[Meeting duration (mins)]]&gt;90,"Long Meeting","Normal")</f>
        <v>Long Meeting</v>
      </c>
    </row>
    <row r="2308" spans="1:18" x14ac:dyDescent="0.2">
      <c r="A2308">
        <v>2309</v>
      </c>
      <c r="B2308" s="1">
        <v>45397</v>
      </c>
      <c r="C2308" s="2" t="s">
        <v>43</v>
      </c>
      <c r="D2308" s="2" t="s">
        <v>36</v>
      </c>
      <c r="E2308" t="s">
        <v>12</v>
      </c>
      <c r="F2308">
        <v>2</v>
      </c>
      <c r="G2308" s="12">
        <v>8</v>
      </c>
      <c r="H2308">
        <v>5</v>
      </c>
      <c r="I2308" t="s">
        <v>39</v>
      </c>
      <c r="J2308" t="s">
        <v>40</v>
      </c>
      <c r="K2308" s="4">
        <f>(Table1[[#This Row],[EndTime]]-Table1[[#This Row],[StartTime]])*1440</f>
        <v>29.999999999999972</v>
      </c>
      <c r="L2308" s="5">
        <f>Table1[[#This Row],[Attendees]]/Table1[[#This Row],[Capacity]]</f>
        <v>0.625</v>
      </c>
      <c r="M2308">
        <f>IF(Table1[[#This Row],[Attendees]]&gt;Table1[[#This Row],[Capacity]],1,0)</f>
        <v>0</v>
      </c>
      <c r="N2308" t="str">
        <f>TEXT(Table1[[#This Row],[Date]],"ddd")</f>
        <v>Mon</v>
      </c>
      <c r="O2308" t="str">
        <f>TEXT(Table1[[#This Row],[Date]],"mmm")</f>
        <v>Apr</v>
      </c>
      <c r="P2308" t="str">
        <f>IF(Table1[[#This Row],[Capacity]]&lt;=4,"Small",IF(Table1[[#This Row],[Capacity]]&lt;=8,"Medium","Large"))</f>
        <v>Medium</v>
      </c>
      <c r="Q2308" t="str">
        <f>IF(Table1[[#This Row],[Utilization %]]&lt;0.25,"Barely Attended","Normal")</f>
        <v>Normal</v>
      </c>
      <c r="R2308" t="str">
        <f>IF(Table1[[#This Row],[Meeting duration (mins)]]&gt;90,"Long Meeting","Normal")</f>
        <v>Normal</v>
      </c>
    </row>
    <row r="2309" spans="1:18" x14ac:dyDescent="0.2">
      <c r="A2309">
        <v>2310</v>
      </c>
      <c r="B2309" s="1">
        <v>45354</v>
      </c>
      <c r="C2309" s="2" t="s">
        <v>32</v>
      </c>
      <c r="D2309" s="2" t="s">
        <v>45</v>
      </c>
      <c r="E2309" t="s">
        <v>38</v>
      </c>
      <c r="F2309">
        <v>3</v>
      </c>
      <c r="G2309" s="12">
        <v>16</v>
      </c>
      <c r="H2309">
        <v>3</v>
      </c>
      <c r="I2309" t="s">
        <v>41</v>
      </c>
      <c r="J2309" t="s">
        <v>30</v>
      </c>
      <c r="K2309" s="4">
        <f>(Table1[[#This Row],[EndTime]]-Table1[[#This Row],[StartTime]])*1440</f>
        <v>90</v>
      </c>
      <c r="L2309" s="5">
        <f>Table1[[#This Row],[Attendees]]/Table1[[#This Row],[Capacity]]</f>
        <v>0.1875</v>
      </c>
      <c r="M2309">
        <f>IF(Table1[[#This Row],[Attendees]]&gt;Table1[[#This Row],[Capacity]],1,0)</f>
        <v>0</v>
      </c>
      <c r="N2309" t="str">
        <f>TEXT(Table1[[#This Row],[Date]],"ddd")</f>
        <v>Sun</v>
      </c>
      <c r="O2309" t="str">
        <f>TEXT(Table1[[#This Row],[Date]],"mmm")</f>
        <v>Mar</v>
      </c>
      <c r="P2309" t="str">
        <f>IF(Table1[[#This Row],[Capacity]]&lt;=4,"Small",IF(Table1[[#This Row],[Capacity]]&lt;=8,"Medium","Large"))</f>
        <v>Large</v>
      </c>
      <c r="Q2309" t="str">
        <f>IF(Table1[[#This Row],[Utilization %]]&lt;0.25,"Barely Attended","Normal")</f>
        <v>Barely Attended</v>
      </c>
      <c r="R2309" t="str">
        <f>IF(Table1[[#This Row],[Meeting duration (mins)]]&gt;90,"Long Meeting","Normal")</f>
        <v>Normal</v>
      </c>
    </row>
    <row r="2310" spans="1:18" x14ac:dyDescent="0.2">
      <c r="A2310">
        <v>2311</v>
      </c>
      <c r="B2310" s="1">
        <v>45598</v>
      </c>
      <c r="C2310" s="2" t="s">
        <v>19</v>
      </c>
      <c r="D2310" s="2" t="s">
        <v>43</v>
      </c>
      <c r="E2310" t="s">
        <v>21</v>
      </c>
      <c r="F2310">
        <v>1</v>
      </c>
      <c r="G2310" s="12">
        <v>6</v>
      </c>
      <c r="H2310">
        <v>9</v>
      </c>
      <c r="I2310" t="s">
        <v>27</v>
      </c>
      <c r="J2310" t="s">
        <v>30</v>
      </c>
      <c r="K2310" s="4">
        <f>(Table1[[#This Row],[EndTime]]-Table1[[#This Row],[StartTime]])*1440</f>
        <v>120.00000000000006</v>
      </c>
      <c r="L2310" s="5">
        <f>Table1[[#This Row],[Attendees]]/Table1[[#This Row],[Capacity]]</f>
        <v>1.5</v>
      </c>
      <c r="M2310">
        <f>IF(Table1[[#This Row],[Attendees]]&gt;Table1[[#This Row],[Capacity]],1,0)</f>
        <v>1</v>
      </c>
      <c r="N2310" t="str">
        <f>TEXT(Table1[[#This Row],[Date]],"ddd")</f>
        <v>Sat</v>
      </c>
      <c r="O2310" t="str">
        <f>TEXT(Table1[[#This Row],[Date]],"mmm")</f>
        <v>Nov</v>
      </c>
      <c r="P2310" t="str">
        <f>IF(Table1[[#This Row],[Capacity]]&lt;=4,"Small",IF(Table1[[#This Row],[Capacity]]&lt;=8,"Medium","Large"))</f>
        <v>Medium</v>
      </c>
      <c r="Q2310" t="str">
        <f>IF(Table1[[#This Row],[Utilization %]]&lt;0.25,"Barely Attended","Normal")</f>
        <v>Normal</v>
      </c>
      <c r="R2310" t="str">
        <f>IF(Table1[[#This Row],[Meeting duration (mins)]]&gt;90,"Long Meeting","Normal")</f>
        <v>Long Meeting</v>
      </c>
    </row>
    <row r="2311" spans="1:18" x14ac:dyDescent="0.2">
      <c r="A2311">
        <v>2312</v>
      </c>
      <c r="B2311" s="1">
        <v>45550</v>
      </c>
      <c r="C2311" s="2" t="s">
        <v>19</v>
      </c>
      <c r="D2311" s="2" t="s">
        <v>20</v>
      </c>
      <c r="E2311" t="s">
        <v>35</v>
      </c>
      <c r="F2311">
        <v>2</v>
      </c>
      <c r="G2311" s="12">
        <v>10</v>
      </c>
      <c r="H2311">
        <v>12</v>
      </c>
      <c r="I2311" t="s">
        <v>42</v>
      </c>
      <c r="J2311" t="s">
        <v>18</v>
      </c>
      <c r="K2311" s="4">
        <f>(Table1[[#This Row],[EndTime]]-Table1[[#This Row],[StartTime]])*1440</f>
        <v>90</v>
      </c>
      <c r="L2311" s="5">
        <f>Table1[[#This Row],[Attendees]]/Table1[[#This Row],[Capacity]]</f>
        <v>1.2</v>
      </c>
      <c r="M2311">
        <f>IF(Table1[[#This Row],[Attendees]]&gt;Table1[[#This Row],[Capacity]],1,0)</f>
        <v>1</v>
      </c>
      <c r="N2311" t="str">
        <f>TEXT(Table1[[#This Row],[Date]],"ddd")</f>
        <v>Sun</v>
      </c>
      <c r="O2311" t="str">
        <f>TEXT(Table1[[#This Row],[Date]],"mmm")</f>
        <v>Sep</v>
      </c>
      <c r="P2311" t="str">
        <f>IF(Table1[[#This Row],[Capacity]]&lt;=4,"Small",IF(Table1[[#This Row],[Capacity]]&lt;=8,"Medium","Large"))</f>
        <v>Large</v>
      </c>
      <c r="Q2311" t="str">
        <f>IF(Table1[[#This Row],[Utilization %]]&lt;0.25,"Barely Attended","Normal")</f>
        <v>Normal</v>
      </c>
      <c r="R2311" t="str">
        <f>IF(Table1[[#This Row],[Meeting duration (mins)]]&gt;90,"Long Meeting","Normal")</f>
        <v>Normal</v>
      </c>
    </row>
    <row r="2312" spans="1:18" x14ac:dyDescent="0.2">
      <c r="A2312">
        <v>2313</v>
      </c>
      <c r="B2312" s="1">
        <v>45560</v>
      </c>
      <c r="C2312" s="2" t="s">
        <v>20</v>
      </c>
      <c r="D2312" s="2" t="s">
        <v>44</v>
      </c>
      <c r="E2312" t="s">
        <v>38</v>
      </c>
      <c r="F2312">
        <v>3</v>
      </c>
      <c r="G2312" s="12">
        <v>16</v>
      </c>
      <c r="H2312">
        <v>2</v>
      </c>
      <c r="I2312" t="s">
        <v>42</v>
      </c>
      <c r="J2312" t="s">
        <v>28</v>
      </c>
      <c r="K2312" s="4">
        <f>(Table1[[#This Row],[EndTime]]-Table1[[#This Row],[StartTime]])*1440</f>
        <v>90</v>
      </c>
      <c r="L2312" s="5">
        <f>Table1[[#This Row],[Attendees]]/Table1[[#This Row],[Capacity]]</f>
        <v>0.125</v>
      </c>
      <c r="M2312">
        <f>IF(Table1[[#This Row],[Attendees]]&gt;Table1[[#This Row],[Capacity]],1,0)</f>
        <v>0</v>
      </c>
      <c r="N2312" t="str">
        <f>TEXT(Table1[[#This Row],[Date]],"ddd")</f>
        <v>Wed</v>
      </c>
      <c r="O2312" t="str">
        <f>TEXT(Table1[[#This Row],[Date]],"mmm")</f>
        <v>Sep</v>
      </c>
      <c r="P2312" t="str">
        <f>IF(Table1[[#This Row],[Capacity]]&lt;=4,"Small",IF(Table1[[#This Row],[Capacity]]&lt;=8,"Medium","Large"))</f>
        <v>Large</v>
      </c>
      <c r="Q2312" t="str">
        <f>IF(Table1[[#This Row],[Utilization %]]&lt;0.25,"Barely Attended","Normal")</f>
        <v>Barely Attended</v>
      </c>
      <c r="R2312" t="str">
        <f>IF(Table1[[#This Row],[Meeting duration (mins)]]&gt;90,"Long Meeting","Normal")</f>
        <v>Normal</v>
      </c>
    </row>
    <row r="2313" spans="1:18" x14ac:dyDescent="0.2">
      <c r="A2313">
        <v>2314</v>
      </c>
      <c r="B2313" s="1">
        <v>45620</v>
      </c>
      <c r="C2313" s="2" t="s">
        <v>47</v>
      </c>
      <c r="D2313" s="2" t="s">
        <v>20</v>
      </c>
      <c r="E2313" t="s">
        <v>25</v>
      </c>
      <c r="F2313">
        <v>1</v>
      </c>
      <c r="G2313" s="12">
        <v>4</v>
      </c>
      <c r="H2313">
        <v>6</v>
      </c>
      <c r="I2313" t="s">
        <v>42</v>
      </c>
      <c r="J2313" t="s">
        <v>14</v>
      </c>
      <c r="K2313" s="4">
        <f>(Table1[[#This Row],[EndTime]]-Table1[[#This Row],[StartTime]])*1440</f>
        <v>59.999999999999943</v>
      </c>
      <c r="L2313" s="5">
        <f>Table1[[#This Row],[Attendees]]/Table1[[#This Row],[Capacity]]</f>
        <v>1.5</v>
      </c>
      <c r="M2313">
        <f>IF(Table1[[#This Row],[Attendees]]&gt;Table1[[#This Row],[Capacity]],1,0)</f>
        <v>1</v>
      </c>
      <c r="N2313" t="str">
        <f>TEXT(Table1[[#This Row],[Date]],"ddd")</f>
        <v>Sun</v>
      </c>
      <c r="O2313" t="str">
        <f>TEXT(Table1[[#This Row],[Date]],"mmm")</f>
        <v>Nov</v>
      </c>
      <c r="P2313" t="str">
        <f>IF(Table1[[#This Row],[Capacity]]&lt;=4,"Small",IF(Table1[[#This Row],[Capacity]]&lt;=8,"Medium","Large"))</f>
        <v>Small</v>
      </c>
      <c r="Q2313" t="str">
        <f>IF(Table1[[#This Row],[Utilization %]]&lt;0.25,"Barely Attended","Normal")</f>
        <v>Normal</v>
      </c>
      <c r="R2313" t="str">
        <f>IF(Table1[[#This Row],[Meeting duration (mins)]]&gt;90,"Long Meeting","Normal")</f>
        <v>Normal</v>
      </c>
    </row>
    <row r="2314" spans="1:18" x14ac:dyDescent="0.2">
      <c r="A2314">
        <v>2315</v>
      </c>
      <c r="B2314" s="1">
        <v>45596</v>
      </c>
      <c r="C2314" s="2" t="s">
        <v>10</v>
      </c>
      <c r="D2314" s="2" t="s">
        <v>45</v>
      </c>
      <c r="E2314" t="s">
        <v>25</v>
      </c>
      <c r="F2314">
        <v>1</v>
      </c>
      <c r="G2314" s="12">
        <v>4</v>
      </c>
      <c r="H2314">
        <v>2</v>
      </c>
      <c r="I2314" t="s">
        <v>42</v>
      </c>
      <c r="J2314" t="s">
        <v>14</v>
      </c>
      <c r="K2314" s="4">
        <f>(Table1[[#This Row],[EndTime]]-Table1[[#This Row],[StartTime]])*1440</f>
        <v>29.999999999999893</v>
      </c>
      <c r="L2314" s="5">
        <f>Table1[[#This Row],[Attendees]]/Table1[[#This Row],[Capacity]]</f>
        <v>0.5</v>
      </c>
      <c r="M2314">
        <f>IF(Table1[[#This Row],[Attendees]]&gt;Table1[[#This Row],[Capacity]],1,0)</f>
        <v>0</v>
      </c>
      <c r="N2314" t="str">
        <f>TEXT(Table1[[#This Row],[Date]],"ddd")</f>
        <v>Thu</v>
      </c>
      <c r="O2314" t="str">
        <f>TEXT(Table1[[#This Row],[Date]],"mmm")</f>
        <v>Oct</v>
      </c>
      <c r="P2314" t="str">
        <f>IF(Table1[[#This Row],[Capacity]]&lt;=4,"Small",IF(Table1[[#This Row],[Capacity]]&lt;=8,"Medium","Large"))</f>
        <v>Small</v>
      </c>
      <c r="Q2314" t="str">
        <f>IF(Table1[[#This Row],[Utilization %]]&lt;0.25,"Barely Attended","Normal")</f>
        <v>Normal</v>
      </c>
      <c r="R2314" t="str">
        <f>IF(Table1[[#This Row],[Meeting duration (mins)]]&gt;90,"Long Meeting","Normal")</f>
        <v>Normal</v>
      </c>
    </row>
    <row r="2315" spans="1:18" x14ac:dyDescent="0.2">
      <c r="A2315">
        <v>2316</v>
      </c>
      <c r="B2315" s="1">
        <v>45627</v>
      </c>
      <c r="C2315" s="2" t="s">
        <v>44</v>
      </c>
      <c r="D2315" s="2" t="s">
        <v>32</v>
      </c>
      <c r="E2315" t="s">
        <v>21</v>
      </c>
      <c r="F2315">
        <v>1</v>
      </c>
      <c r="G2315" s="12">
        <v>6</v>
      </c>
      <c r="H2315">
        <v>2</v>
      </c>
      <c r="I2315" t="s">
        <v>22</v>
      </c>
      <c r="J2315" t="s">
        <v>28</v>
      </c>
      <c r="K2315" s="4">
        <f>(Table1[[#This Row],[EndTime]]-Table1[[#This Row],[StartTime]])*1440</f>
        <v>119.99999999999997</v>
      </c>
      <c r="L2315" s="5">
        <f>Table1[[#This Row],[Attendees]]/Table1[[#This Row],[Capacity]]</f>
        <v>0.33333333333333331</v>
      </c>
      <c r="M2315">
        <f>IF(Table1[[#This Row],[Attendees]]&gt;Table1[[#This Row],[Capacity]],1,0)</f>
        <v>0</v>
      </c>
      <c r="N2315" t="str">
        <f>TEXT(Table1[[#This Row],[Date]],"ddd")</f>
        <v>Sun</v>
      </c>
      <c r="O2315" t="str">
        <f>TEXT(Table1[[#This Row],[Date]],"mmm")</f>
        <v>Dec</v>
      </c>
      <c r="P2315" t="str">
        <f>IF(Table1[[#This Row],[Capacity]]&lt;=4,"Small",IF(Table1[[#This Row],[Capacity]]&lt;=8,"Medium","Large"))</f>
        <v>Medium</v>
      </c>
      <c r="Q2315" t="str">
        <f>IF(Table1[[#This Row],[Utilization %]]&lt;0.25,"Barely Attended","Normal")</f>
        <v>Normal</v>
      </c>
      <c r="R2315" t="str">
        <f>IF(Table1[[#This Row],[Meeting duration (mins)]]&gt;90,"Long Meeting","Normal")</f>
        <v>Long Meeting</v>
      </c>
    </row>
    <row r="2316" spans="1:18" x14ac:dyDescent="0.2">
      <c r="A2316">
        <v>2317</v>
      </c>
      <c r="B2316" s="1">
        <v>45313</v>
      </c>
      <c r="C2316" s="2" t="s">
        <v>20</v>
      </c>
      <c r="D2316" s="2" t="s">
        <v>15</v>
      </c>
      <c r="E2316" t="s">
        <v>12</v>
      </c>
      <c r="F2316">
        <v>2</v>
      </c>
      <c r="G2316" s="12">
        <v>8</v>
      </c>
      <c r="H2316">
        <v>9</v>
      </c>
      <c r="I2316" t="s">
        <v>27</v>
      </c>
      <c r="J2316" t="s">
        <v>14</v>
      </c>
      <c r="K2316" s="4">
        <f>(Table1[[#This Row],[EndTime]]-Table1[[#This Row],[StartTime]])*1440</f>
        <v>120.00000000000006</v>
      </c>
      <c r="L2316" s="5">
        <f>Table1[[#This Row],[Attendees]]/Table1[[#This Row],[Capacity]]</f>
        <v>1.125</v>
      </c>
      <c r="M2316">
        <f>IF(Table1[[#This Row],[Attendees]]&gt;Table1[[#This Row],[Capacity]],1,0)</f>
        <v>1</v>
      </c>
      <c r="N2316" t="str">
        <f>TEXT(Table1[[#This Row],[Date]],"ddd")</f>
        <v>Mon</v>
      </c>
      <c r="O2316" t="str">
        <f>TEXT(Table1[[#This Row],[Date]],"mmm")</f>
        <v>Jan</v>
      </c>
      <c r="P2316" t="str">
        <f>IF(Table1[[#This Row],[Capacity]]&lt;=4,"Small",IF(Table1[[#This Row],[Capacity]]&lt;=8,"Medium","Large"))</f>
        <v>Medium</v>
      </c>
      <c r="Q2316" t="str">
        <f>IF(Table1[[#This Row],[Utilization %]]&lt;0.25,"Barely Attended","Normal")</f>
        <v>Normal</v>
      </c>
      <c r="R2316" t="str">
        <f>IF(Table1[[#This Row],[Meeting duration (mins)]]&gt;90,"Long Meeting","Normal")</f>
        <v>Long Meeting</v>
      </c>
    </row>
    <row r="2317" spans="1:18" x14ac:dyDescent="0.2">
      <c r="A2317">
        <v>2318</v>
      </c>
      <c r="B2317" s="1">
        <v>45395</v>
      </c>
      <c r="C2317" s="2" t="s">
        <v>44</v>
      </c>
      <c r="D2317" s="2" t="s">
        <v>29</v>
      </c>
      <c r="E2317" t="s">
        <v>35</v>
      </c>
      <c r="F2317">
        <v>2</v>
      </c>
      <c r="G2317" s="12">
        <v>10</v>
      </c>
      <c r="H2317">
        <v>4</v>
      </c>
      <c r="I2317" t="s">
        <v>41</v>
      </c>
      <c r="J2317" t="s">
        <v>14</v>
      </c>
      <c r="K2317" s="4">
        <f>(Table1[[#This Row],[EndTime]]-Table1[[#This Row],[StartTime]])*1440</f>
        <v>60.000000000000028</v>
      </c>
      <c r="L2317" s="5">
        <f>Table1[[#This Row],[Attendees]]/Table1[[#This Row],[Capacity]]</f>
        <v>0.4</v>
      </c>
      <c r="M2317">
        <f>IF(Table1[[#This Row],[Attendees]]&gt;Table1[[#This Row],[Capacity]],1,0)</f>
        <v>0</v>
      </c>
      <c r="N2317" t="str">
        <f>TEXT(Table1[[#This Row],[Date]],"ddd")</f>
        <v>Sat</v>
      </c>
      <c r="O2317" t="str">
        <f>TEXT(Table1[[#This Row],[Date]],"mmm")</f>
        <v>Apr</v>
      </c>
      <c r="P2317" t="str">
        <f>IF(Table1[[#This Row],[Capacity]]&lt;=4,"Small",IF(Table1[[#This Row],[Capacity]]&lt;=8,"Medium","Large"))</f>
        <v>Large</v>
      </c>
      <c r="Q2317" t="str">
        <f>IF(Table1[[#This Row],[Utilization %]]&lt;0.25,"Barely Attended","Normal")</f>
        <v>Normal</v>
      </c>
      <c r="R2317" t="str">
        <f>IF(Table1[[#This Row],[Meeting duration (mins)]]&gt;90,"Long Meeting","Normal")</f>
        <v>Normal</v>
      </c>
    </row>
    <row r="2318" spans="1:18" x14ac:dyDescent="0.2">
      <c r="A2318">
        <v>2319</v>
      </c>
      <c r="B2318" s="1">
        <v>45318</v>
      </c>
      <c r="C2318" s="2" t="s">
        <v>44</v>
      </c>
      <c r="D2318" s="2" t="s">
        <v>29</v>
      </c>
      <c r="E2318" t="s">
        <v>35</v>
      </c>
      <c r="F2318">
        <v>2</v>
      </c>
      <c r="G2318" s="12">
        <v>10</v>
      </c>
      <c r="H2318">
        <v>13</v>
      </c>
      <c r="I2318" t="s">
        <v>22</v>
      </c>
      <c r="J2318" t="s">
        <v>40</v>
      </c>
      <c r="K2318" s="4">
        <f>(Table1[[#This Row],[EndTime]]-Table1[[#This Row],[StartTime]])*1440</f>
        <v>60.000000000000028</v>
      </c>
      <c r="L2318" s="5">
        <f>Table1[[#This Row],[Attendees]]/Table1[[#This Row],[Capacity]]</f>
        <v>1.3</v>
      </c>
      <c r="M2318">
        <f>IF(Table1[[#This Row],[Attendees]]&gt;Table1[[#This Row],[Capacity]],1,0)</f>
        <v>1</v>
      </c>
      <c r="N2318" t="str">
        <f>TEXT(Table1[[#This Row],[Date]],"ddd")</f>
        <v>Sat</v>
      </c>
      <c r="O2318" t="str">
        <f>TEXT(Table1[[#This Row],[Date]],"mmm")</f>
        <v>Jan</v>
      </c>
      <c r="P2318" t="str">
        <f>IF(Table1[[#This Row],[Capacity]]&lt;=4,"Small",IF(Table1[[#This Row],[Capacity]]&lt;=8,"Medium","Large"))</f>
        <v>Large</v>
      </c>
      <c r="Q2318" t="str">
        <f>IF(Table1[[#This Row],[Utilization %]]&lt;0.25,"Barely Attended","Normal")</f>
        <v>Normal</v>
      </c>
      <c r="R2318" t="str">
        <f>IF(Table1[[#This Row],[Meeting duration (mins)]]&gt;90,"Long Meeting","Normal")</f>
        <v>Normal</v>
      </c>
    </row>
    <row r="2319" spans="1:18" x14ac:dyDescent="0.2">
      <c r="A2319">
        <v>2320</v>
      </c>
      <c r="B2319" s="1">
        <v>45440</v>
      </c>
      <c r="C2319" s="2" t="s">
        <v>31</v>
      </c>
      <c r="D2319" s="2" t="s">
        <v>48</v>
      </c>
      <c r="E2319" t="s">
        <v>12</v>
      </c>
      <c r="F2319">
        <v>2</v>
      </c>
      <c r="G2319" s="12">
        <v>8</v>
      </c>
      <c r="H2319">
        <v>1</v>
      </c>
      <c r="I2319" t="s">
        <v>27</v>
      </c>
      <c r="J2319" t="s">
        <v>30</v>
      </c>
      <c r="K2319" s="4">
        <f>(Table1[[#This Row],[EndTime]]-Table1[[#This Row],[StartTime]])*1440</f>
        <v>90</v>
      </c>
      <c r="L2319" s="5">
        <f>Table1[[#This Row],[Attendees]]/Table1[[#This Row],[Capacity]]</f>
        <v>0.125</v>
      </c>
      <c r="M2319">
        <f>IF(Table1[[#This Row],[Attendees]]&gt;Table1[[#This Row],[Capacity]],1,0)</f>
        <v>0</v>
      </c>
      <c r="N2319" t="str">
        <f>TEXT(Table1[[#This Row],[Date]],"ddd")</f>
        <v>Tue</v>
      </c>
      <c r="O2319" t="str">
        <f>TEXT(Table1[[#This Row],[Date]],"mmm")</f>
        <v>May</v>
      </c>
      <c r="P2319" t="str">
        <f>IF(Table1[[#This Row],[Capacity]]&lt;=4,"Small",IF(Table1[[#This Row],[Capacity]]&lt;=8,"Medium","Large"))</f>
        <v>Medium</v>
      </c>
      <c r="Q2319" t="str">
        <f>IF(Table1[[#This Row],[Utilization %]]&lt;0.25,"Barely Attended","Normal")</f>
        <v>Barely Attended</v>
      </c>
      <c r="R2319" t="str">
        <f>IF(Table1[[#This Row],[Meeting duration (mins)]]&gt;90,"Long Meeting","Normal")</f>
        <v>Normal</v>
      </c>
    </row>
    <row r="2320" spans="1:18" x14ac:dyDescent="0.2">
      <c r="A2320">
        <v>2321</v>
      </c>
      <c r="B2320" s="1">
        <v>45420</v>
      </c>
      <c r="C2320" s="2" t="s">
        <v>15</v>
      </c>
      <c r="D2320" s="2" t="s">
        <v>29</v>
      </c>
      <c r="E2320" t="s">
        <v>35</v>
      </c>
      <c r="F2320">
        <v>2</v>
      </c>
      <c r="G2320" s="12">
        <v>10</v>
      </c>
      <c r="H2320">
        <v>12</v>
      </c>
      <c r="I2320" t="s">
        <v>41</v>
      </c>
      <c r="J2320" t="s">
        <v>23</v>
      </c>
      <c r="K2320" s="4">
        <f>(Table1[[#This Row],[EndTime]]-Table1[[#This Row],[StartTime]])*1440</f>
        <v>29.999999999999972</v>
      </c>
      <c r="L2320" s="5">
        <f>Table1[[#This Row],[Attendees]]/Table1[[#This Row],[Capacity]]</f>
        <v>1.2</v>
      </c>
      <c r="M2320">
        <f>IF(Table1[[#This Row],[Attendees]]&gt;Table1[[#This Row],[Capacity]],1,0)</f>
        <v>1</v>
      </c>
      <c r="N2320" t="str">
        <f>TEXT(Table1[[#This Row],[Date]],"ddd")</f>
        <v>Wed</v>
      </c>
      <c r="O2320" t="str">
        <f>TEXT(Table1[[#This Row],[Date]],"mmm")</f>
        <v>May</v>
      </c>
      <c r="P2320" t="str">
        <f>IF(Table1[[#This Row],[Capacity]]&lt;=4,"Small",IF(Table1[[#This Row],[Capacity]]&lt;=8,"Medium","Large"))</f>
        <v>Large</v>
      </c>
      <c r="Q2320" t="str">
        <f>IF(Table1[[#This Row],[Utilization %]]&lt;0.25,"Barely Attended","Normal")</f>
        <v>Normal</v>
      </c>
      <c r="R2320" t="str">
        <f>IF(Table1[[#This Row],[Meeting duration (mins)]]&gt;90,"Long Meeting","Normal")</f>
        <v>Normal</v>
      </c>
    </row>
    <row r="2321" spans="1:18" x14ac:dyDescent="0.2">
      <c r="A2321">
        <v>2322</v>
      </c>
      <c r="B2321" s="1">
        <v>45499</v>
      </c>
      <c r="C2321" s="2" t="s">
        <v>20</v>
      </c>
      <c r="D2321" s="2" t="s">
        <v>36</v>
      </c>
      <c r="E2321" t="s">
        <v>12</v>
      </c>
      <c r="F2321">
        <v>2</v>
      </c>
      <c r="G2321" s="12">
        <v>8</v>
      </c>
      <c r="H2321">
        <v>7</v>
      </c>
      <c r="I2321" t="s">
        <v>41</v>
      </c>
      <c r="J2321" t="s">
        <v>18</v>
      </c>
      <c r="K2321" s="4">
        <f>(Table1[[#This Row],[EndTime]]-Table1[[#This Row],[StartTime]])*1440</f>
        <v>60.000000000000028</v>
      </c>
      <c r="L2321" s="5">
        <f>Table1[[#This Row],[Attendees]]/Table1[[#This Row],[Capacity]]</f>
        <v>0.875</v>
      </c>
      <c r="M2321">
        <f>IF(Table1[[#This Row],[Attendees]]&gt;Table1[[#This Row],[Capacity]],1,0)</f>
        <v>0</v>
      </c>
      <c r="N2321" t="str">
        <f>TEXT(Table1[[#This Row],[Date]],"ddd")</f>
        <v>Fri</v>
      </c>
      <c r="O2321" t="str">
        <f>TEXT(Table1[[#This Row],[Date]],"mmm")</f>
        <v>Jul</v>
      </c>
      <c r="P2321" t="str">
        <f>IF(Table1[[#This Row],[Capacity]]&lt;=4,"Small",IF(Table1[[#This Row],[Capacity]]&lt;=8,"Medium","Large"))</f>
        <v>Medium</v>
      </c>
      <c r="Q2321" t="str">
        <f>IF(Table1[[#This Row],[Utilization %]]&lt;0.25,"Barely Attended","Normal")</f>
        <v>Normal</v>
      </c>
      <c r="R2321" t="str">
        <f>IF(Table1[[#This Row],[Meeting duration (mins)]]&gt;90,"Long Meeting","Normal")</f>
        <v>Normal</v>
      </c>
    </row>
    <row r="2322" spans="1:18" x14ac:dyDescent="0.2">
      <c r="A2322">
        <v>2323</v>
      </c>
      <c r="B2322" s="1">
        <v>45501</v>
      </c>
      <c r="C2322" s="2" t="s">
        <v>34</v>
      </c>
      <c r="D2322" s="2" t="s">
        <v>36</v>
      </c>
      <c r="E2322" t="s">
        <v>49</v>
      </c>
      <c r="F2322">
        <v>3</v>
      </c>
      <c r="G2322" s="12">
        <v>12</v>
      </c>
      <c r="H2322">
        <v>3</v>
      </c>
      <c r="I2322" t="s">
        <v>13</v>
      </c>
      <c r="J2322" t="s">
        <v>40</v>
      </c>
      <c r="K2322" s="4">
        <f>(Table1[[#This Row],[EndTime]]-Table1[[#This Row],[StartTime]])*1440</f>
        <v>90</v>
      </c>
      <c r="L2322" s="5">
        <f>Table1[[#This Row],[Attendees]]/Table1[[#This Row],[Capacity]]</f>
        <v>0.25</v>
      </c>
      <c r="M2322">
        <f>IF(Table1[[#This Row],[Attendees]]&gt;Table1[[#This Row],[Capacity]],1,0)</f>
        <v>0</v>
      </c>
      <c r="N2322" t="str">
        <f>TEXT(Table1[[#This Row],[Date]],"ddd")</f>
        <v>Sun</v>
      </c>
      <c r="O2322" t="str">
        <f>TEXT(Table1[[#This Row],[Date]],"mmm")</f>
        <v>Jul</v>
      </c>
      <c r="P2322" t="str">
        <f>IF(Table1[[#This Row],[Capacity]]&lt;=4,"Small",IF(Table1[[#This Row],[Capacity]]&lt;=8,"Medium","Large"))</f>
        <v>Large</v>
      </c>
      <c r="Q2322" t="str">
        <f>IF(Table1[[#This Row],[Utilization %]]&lt;0.25,"Barely Attended","Normal")</f>
        <v>Normal</v>
      </c>
      <c r="R2322" t="str">
        <f>IF(Table1[[#This Row],[Meeting duration (mins)]]&gt;90,"Long Meeting","Normal")</f>
        <v>Normal</v>
      </c>
    </row>
    <row r="2323" spans="1:18" x14ac:dyDescent="0.2">
      <c r="A2323">
        <v>2324</v>
      </c>
      <c r="B2323" s="1">
        <v>45546</v>
      </c>
      <c r="C2323" s="2" t="s">
        <v>47</v>
      </c>
      <c r="D2323" s="2" t="s">
        <v>34</v>
      </c>
      <c r="E2323" t="s">
        <v>49</v>
      </c>
      <c r="F2323">
        <v>3</v>
      </c>
      <c r="G2323" s="12">
        <v>12</v>
      </c>
      <c r="H2323">
        <v>11</v>
      </c>
      <c r="I2323" t="s">
        <v>27</v>
      </c>
      <c r="J2323" t="s">
        <v>30</v>
      </c>
      <c r="K2323" s="4">
        <f>(Table1[[#This Row],[EndTime]]-Table1[[#This Row],[StartTime]])*1440</f>
        <v>29.999999999999972</v>
      </c>
      <c r="L2323" s="5">
        <f>Table1[[#This Row],[Attendees]]/Table1[[#This Row],[Capacity]]</f>
        <v>0.91666666666666663</v>
      </c>
      <c r="M2323">
        <f>IF(Table1[[#This Row],[Attendees]]&gt;Table1[[#This Row],[Capacity]],1,0)</f>
        <v>0</v>
      </c>
      <c r="N2323" t="str">
        <f>TEXT(Table1[[#This Row],[Date]],"ddd")</f>
        <v>Wed</v>
      </c>
      <c r="O2323" t="str">
        <f>TEXT(Table1[[#This Row],[Date]],"mmm")</f>
        <v>Sep</v>
      </c>
      <c r="P2323" t="str">
        <f>IF(Table1[[#This Row],[Capacity]]&lt;=4,"Small",IF(Table1[[#This Row],[Capacity]]&lt;=8,"Medium","Large"))</f>
        <v>Large</v>
      </c>
      <c r="Q2323" t="str">
        <f>IF(Table1[[#This Row],[Utilization %]]&lt;0.25,"Barely Attended","Normal")</f>
        <v>Normal</v>
      </c>
      <c r="R2323" t="str">
        <f>IF(Table1[[#This Row],[Meeting duration (mins)]]&gt;90,"Long Meeting","Normal")</f>
        <v>Normal</v>
      </c>
    </row>
    <row r="2324" spans="1:18" x14ac:dyDescent="0.2">
      <c r="A2324">
        <v>2325</v>
      </c>
      <c r="B2324" s="1">
        <v>45496</v>
      </c>
      <c r="C2324" s="2" t="s">
        <v>20</v>
      </c>
      <c r="D2324" s="2" t="s">
        <v>15</v>
      </c>
      <c r="E2324" t="s">
        <v>35</v>
      </c>
      <c r="F2324">
        <v>2</v>
      </c>
      <c r="G2324" s="12">
        <v>10</v>
      </c>
      <c r="H2324">
        <v>5</v>
      </c>
      <c r="I2324" t="s">
        <v>39</v>
      </c>
      <c r="J2324" t="s">
        <v>14</v>
      </c>
      <c r="K2324" s="4">
        <f>(Table1[[#This Row],[EndTime]]-Table1[[#This Row],[StartTime]])*1440</f>
        <v>120.00000000000006</v>
      </c>
      <c r="L2324" s="5">
        <f>Table1[[#This Row],[Attendees]]/Table1[[#This Row],[Capacity]]</f>
        <v>0.5</v>
      </c>
      <c r="M2324">
        <f>IF(Table1[[#This Row],[Attendees]]&gt;Table1[[#This Row],[Capacity]],1,0)</f>
        <v>0</v>
      </c>
      <c r="N2324" t="str">
        <f>TEXT(Table1[[#This Row],[Date]],"ddd")</f>
        <v>Tue</v>
      </c>
      <c r="O2324" t="str">
        <f>TEXT(Table1[[#This Row],[Date]],"mmm")</f>
        <v>Jul</v>
      </c>
      <c r="P2324" t="str">
        <f>IF(Table1[[#This Row],[Capacity]]&lt;=4,"Small",IF(Table1[[#This Row],[Capacity]]&lt;=8,"Medium","Large"))</f>
        <v>Large</v>
      </c>
      <c r="Q2324" t="str">
        <f>IF(Table1[[#This Row],[Utilization %]]&lt;0.25,"Barely Attended","Normal")</f>
        <v>Normal</v>
      </c>
      <c r="R2324" t="str">
        <f>IF(Table1[[#This Row],[Meeting duration (mins)]]&gt;90,"Long Meeting","Normal")</f>
        <v>Long Meeting</v>
      </c>
    </row>
    <row r="2325" spans="1:18" x14ac:dyDescent="0.2">
      <c r="A2325">
        <v>2326</v>
      </c>
      <c r="B2325" s="1">
        <v>45597</v>
      </c>
      <c r="C2325" s="2" t="s">
        <v>11</v>
      </c>
      <c r="D2325" s="2" t="s">
        <v>24</v>
      </c>
      <c r="E2325" t="s">
        <v>49</v>
      </c>
      <c r="F2325">
        <v>3</v>
      </c>
      <c r="G2325" s="12">
        <v>12</v>
      </c>
      <c r="H2325">
        <v>14</v>
      </c>
      <c r="I2325" t="s">
        <v>27</v>
      </c>
      <c r="J2325" t="s">
        <v>14</v>
      </c>
      <c r="K2325" s="4">
        <f>(Table1[[#This Row],[EndTime]]-Table1[[#This Row],[StartTime]])*1440</f>
        <v>90</v>
      </c>
      <c r="L2325" s="5">
        <f>Table1[[#This Row],[Attendees]]/Table1[[#This Row],[Capacity]]</f>
        <v>1.1666666666666667</v>
      </c>
      <c r="M2325">
        <f>IF(Table1[[#This Row],[Attendees]]&gt;Table1[[#This Row],[Capacity]],1,0)</f>
        <v>1</v>
      </c>
      <c r="N2325" t="str">
        <f>TEXT(Table1[[#This Row],[Date]],"ddd")</f>
        <v>Fri</v>
      </c>
      <c r="O2325" t="str">
        <f>TEXT(Table1[[#This Row],[Date]],"mmm")</f>
        <v>Nov</v>
      </c>
      <c r="P2325" t="str">
        <f>IF(Table1[[#This Row],[Capacity]]&lt;=4,"Small",IF(Table1[[#This Row],[Capacity]]&lt;=8,"Medium","Large"))</f>
        <v>Large</v>
      </c>
      <c r="Q2325" t="str">
        <f>IF(Table1[[#This Row],[Utilization %]]&lt;0.25,"Barely Attended","Normal")</f>
        <v>Normal</v>
      </c>
      <c r="R2325" t="str">
        <f>IF(Table1[[#This Row],[Meeting duration (mins)]]&gt;90,"Long Meeting","Normal")</f>
        <v>Normal</v>
      </c>
    </row>
    <row r="2326" spans="1:18" x14ac:dyDescent="0.2">
      <c r="A2326">
        <v>2327</v>
      </c>
      <c r="B2326" s="1">
        <v>45401</v>
      </c>
      <c r="C2326" s="2" t="s">
        <v>15</v>
      </c>
      <c r="D2326" s="2" t="s">
        <v>29</v>
      </c>
      <c r="E2326" t="s">
        <v>12</v>
      </c>
      <c r="F2326">
        <v>2</v>
      </c>
      <c r="G2326" s="12">
        <v>8</v>
      </c>
      <c r="H2326">
        <v>10</v>
      </c>
      <c r="I2326" t="s">
        <v>17</v>
      </c>
      <c r="J2326" t="s">
        <v>28</v>
      </c>
      <c r="K2326" s="4">
        <f>(Table1[[#This Row],[EndTime]]-Table1[[#This Row],[StartTime]])*1440</f>
        <v>29.999999999999972</v>
      </c>
      <c r="L2326" s="5">
        <f>Table1[[#This Row],[Attendees]]/Table1[[#This Row],[Capacity]]</f>
        <v>1.25</v>
      </c>
      <c r="M2326">
        <f>IF(Table1[[#This Row],[Attendees]]&gt;Table1[[#This Row],[Capacity]],1,0)</f>
        <v>1</v>
      </c>
      <c r="N2326" t="str">
        <f>TEXT(Table1[[#This Row],[Date]],"ddd")</f>
        <v>Fri</v>
      </c>
      <c r="O2326" t="str">
        <f>TEXT(Table1[[#This Row],[Date]],"mmm")</f>
        <v>Apr</v>
      </c>
      <c r="P2326" t="str">
        <f>IF(Table1[[#This Row],[Capacity]]&lt;=4,"Small",IF(Table1[[#This Row],[Capacity]]&lt;=8,"Medium","Large"))</f>
        <v>Medium</v>
      </c>
      <c r="Q2326" t="str">
        <f>IF(Table1[[#This Row],[Utilization %]]&lt;0.25,"Barely Attended","Normal")</f>
        <v>Normal</v>
      </c>
      <c r="R2326" t="str">
        <f>IF(Table1[[#This Row],[Meeting duration (mins)]]&gt;90,"Long Meeting","Normal")</f>
        <v>Normal</v>
      </c>
    </row>
    <row r="2327" spans="1:18" x14ac:dyDescent="0.2">
      <c r="A2327">
        <v>2328</v>
      </c>
      <c r="B2327" s="1">
        <v>45302</v>
      </c>
      <c r="C2327" s="2" t="s">
        <v>37</v>
      </c>
      <c r="D2327" s="2" t="s">
        <v>45</v>
      </c>
      <c r="E2327" t="s">
        <v>35</v>
      </c>
      <c r="F2327">
        <v>2</v>
      </c>
      <c r="G2327" s="12">
        <v>10</v>
      </c>
      <c r="H2327">
        <v>5</v>
      </c>
      <c r="I2327" t="s">
        <v>42</v>
      </c>
      <c r="J2327" t="s">
        <v>40</v>
      </c>
      <c r="K2327" s="4">
        <f>(Table1[[#This Row],[EndTime]]-Table1[[#This Row],[StartTime]])*1440</f>
        <v>119.99999999999989</v>
      </c>
      <c r="L2327" s="5">
        <f>Table1[[#This Row],[Attendees]]/Table1[[#This Row],[Capacity]]</f>
        <v>0.5</v>
      </c>
      <c r="M2327">
        <f>IF(Table1[[#This Row],[Attendees]]&gt;Table1[[#This Row],[Capacity]],1,0)</f>
        <v>0</v>
      </c>
      <c r="N2327" t="str">
        <f>TEXT(Table1[[#This Row],[Date]],"ddd")</f>
        <v>Thu</v>
      </c>
      <c r="O2327" t="str">
        <f>TEXT(Table1[[#This Row],[Date]],"mmm")</f>
        <v>Jan</v>
      </c>
      <c r="P2327" t="str">
        <f>IF(Table1[[#This Row],[Capacity]]&lt;=4,"Small",IF(Table1[[#This Row],[Capacity]]&lt;=8,"Medium","Large"))</f>
        <v>Large</v>
      </c>
      <c r="Q2327" t="str">
        <f>IF(Table1[[#This Row],[Utilization %]]&lt;0.25,"Barely Attended","Normal")</f>
        <v>Normal</v>
      </c>
      <c r="R2327" t="str">
        <f>IF(Table1[[#This Row],[Meeting duration (mins)]]&gt;90,"Long Meeting","Normal")</f>
        <v>Long Meeting</v>
      </c>
    </row>
    <row r="2328" spans="1:18" x14ac:dyDescent="0.2">
      <c r="A2328">
        <v>2329</v>
      </c>
      <c r="B2328" s="1">
        <v>45587</v>
      </c>
      <c r="C2328" s="2" t="s">
        <v>20</v>
      </c>
      <c r="D2328" s="2" t="s">
        <v>15</v>
      </c>
      <c r="E2328" t="s">
        <v>21</v>
      </c>
      <c r="F2328">
        <v>1</v>
      </c>
      <c r="G2328" s="12">
        <v>6</v>
      </c>
      <c r="H2328">
        <v>1</v>
      </c>
      <c r="I2328" t="s">
        <v>41</v>
      </c>
      <c r="J2328" t="s">
        <v>30</v>
      </c>
      <c r="K2328" s="4">
        <f>(Table1[[#This Row],[EndTime]]-Table1[[#This Row],[StartTime]])*1440</f>
        <v>120.00000000000006</v>
      </c>
      <c r="L2328" s="5">
        <f>Table1[[#This Row],[Attendees]]/Table1[[#This Row],[Capacity]]</f>
        <v>0.16666666666666666</v>
      </c>
      <c r="M2328">
        <f>IF(Table1[[#This Row],[Attendees]]&gt;Table1[[#This Row],[Capacity]],1,0)</f>
        <v>0</v>
      </c>
      <c r="N2328" t="str">
        <f>TEXT(Table1[[#This Row],[Date]],"ddd")</f>
        <v>Tue</v>
      </c>
      <c r="O2328" t="str">
        <f>TEXT(Table1[[#This Row],[Date]],"mmm")</f>
        <v>Oct</v>
      </c>
      <c r="P2328" t="str">
        <f>IF(Table1[[#This Row],[Capacity]]&lt;=4,"Small",IF(Table1[[#This Row],[Capacity]]&lt;=8,"Medium","Large"))</f>
        <v>Medium</v>
      </c>
      <c r="Q2328" t="str">
        <f>IF(Table1[[#This Row],[Utilization %]]&lt;0.25,"Barely Attended","Normal")</f>
        <v>Barely Attended</v>
      </c>
      <c r="R2328" t="str">
        <f>IF(Table1[[#This Row],[Meeting duration (mins)]]&gt;90,"Long Meeting","Normal")</f>
        <v>Long Meeting</v>
      </c>
    </row>
    <row r="2329" spans="1:18" x14ac:dyDescent="0.2">
      <c r="A2329">
        <v>2330</v>
      </c>
      <c r="B2329" s="1">
        <v>45294</v>
      </c>
      <c r="C2329" s="2" t="s">
        <v>45</v>
      </c>
      <c r="D2329" s="2" t="s">
        <v>11</v>
      </c>
      <c r="E2329" t="s">
        <v>49</v>
      </c>
      <c r="F2329">
        <v>3</v>
      </c>
      <c r="G2329" s="12">
        <v>12</v>
      </c>
      <c r="H2329">
        <v>7</v>
      </c>
      <c r="I2329" t="s">
        <v>22</v>
      </c>
      <c r="J2329" t="s">
        <v>28</v>
      </c>
      <c r="K2329" s="4">
        <f>(Table1[[#This Row],[EndTime]]-Table1[[#This Row],[StartTime]])*1440</f>
        <v>60.000000000000107</v>
      </c>
      <c r="L2329" s="5">
        <f>Table1[[#This Row],[Attendees]]/Table1[[#This Row],[Capacity]]</f>
        <v>0.58333333333333337</v>
      </c>
      <c r="M2329">
        <f>IF(Table1[[#This Row],[Attendees]]&gt;Table1[[#This Row],[Capacity]],1,0)</f>
        <v>0</v>
      </c>
      <c r="N2329" t="str">
        <f>TEXT(Table1[[#This Row],[Date]],"ddd")</f>
        <v>Wed</v>
      </c>
      <c r="O2329" t="str">
        <f>TEXT(Table1[[#This Row],[Date]],"mmm")</f>
        <v>Jan</v>
      </c>
      <c r="P2329" t="str">
        <f>IF(Table1[[#This Row],[Capacity]]&lt;=4,"Small",IF(Table1[[#This Row],[Capacity]]&lt;=8,"Medium","Large"))</f>
        <v>Large</v>
      </c>
      <c r="Q2329" t="str">
        <f>IF(Table1[[#This Row],[Utilization %]]&lt;0.25,"Barely Attended","Normal")</f>
        <v>Normal</v>
      </c>
      <c r="R2329" t="str">
        <f>IF(Table1[[#This Row],[Meeting duration (mins)]]&gt;90,"Long Meeting","Normal")</f>
        <v>Normal</v>
      </c>
    </row>
    <row r="2330" spans="1:18" x14ac:dyDescent="0.2">
      <c r="A2330">
        <v>2331</v>
      </c>
      <c r="B2330" s="1">
        <v>45560</v>
      </c>
      <c r="C2330" s="2" t="s">
        <v>43</v>
      </c>
      <c r="D2330" s="2" t="s">
        <v>36</v>
      </c>
      <c r="E2330" t="s">
        <v>21</v>
      </c>
      <c r="F2330">
        <v>1</v>
      </c>
      <c r="G2330" s="12">
        <v>6</v>
      </c>
      <c r="H2330">
        <v>9</v>
      </c>
      <c r="I2330" t="s">
        <v>22</v>
      </c>
      <c r="J2330" t="s">
        <v>40</v>
      </c>
      <c r="K2330" s="4">
        <f>(Table1[[#This Row],[EndTime]]-Table1[[#This Row],[StartTime]])*1440</f>
        <v>29.999999999999972</v>
      </c>
      <c r="L2330" s="5">
        <f>Table1[[#This Row],[Attendees]]/Table1[[#This Row],[Capacity]]</f>
        <v>1.5</v>
      </c>
      <c r="M2330">
        <f>IF(Table1[[#This Row],[Attendees]]&gt;Table1[[#This Row],[Capacity]],1,0)</f>
        <v>1</v>
      </c>
      <c r="N2330" t="str">
        <f>TEXT(Table1[[#This Row],[Date]],"ddd")</f>
        <v>Wed</v>
      </c>
      <c r="O2330" t="str">
        <f>TEXT(Table1[[#This Row],[Date]],"mmm")</f>
        <v>Sep</v>
      </c>
      <c r="P2330" t="str">
        <f>IF(Table1[[#This Row],[Capacity]]&lt;=4,"Small",IF(Table1[[#This Row],[Capacity]]&lt;=8,"Medium","Large"))</f>
        <v>Medium</v>
      </c>
      <c r="Q2330" t="str">
        <f>IF(Table1[[#This Row],[Utilization %]]&lt;0.25,"Barely Attended","Normal")</f>
        <v>Normal</v>
      </c>
      <c r="R2330" t="str">
        <f>IF(Table1[[#This Row],[Meeting duration (mins)]]&gt;90,"Long Meeting","Normal")</f>
        <v>Normal</v>
      </c>
    </row>
    <row r="2331" spans="1:18" x14ac:dyDescent="0.2">
      <c r="A2331">
        <v>2332</v>
      </c>
      <c r="B2331" s="1">
        <v>45383</v>
      </c>
      <c r="C2331" s="2" t="s">
        <v>16</v>
      </c>
      <c r="D2331" s="2" t="s">
        <v>26</v>
      </c>
      <c r="E2331" t="s">
        <v>49</v>
      </c>
      <c r="F2331">
        <v>3</v>
      </c>
      <c r="G2331" s="12">
        <v>12</v>
      </c>
      <c r="H2331">
        <v>12</v>
      </c>
      <c r="I2331" t="s">
        <v>17</v>
      </c>
      <c r="J2331" t="s">
        <v>30</v>
      </c>
      <c r="K2331" s="4">
        <f>(Table1[[#This Row],[EndTime]]-Table1[[#This Row],[StartTime]])*1440</f>
        <v>90</v>
      </c>
      <c r="L2331" s="5">
        <f>Table1[[#This Row],[Attendees]]/Table1[[#This Row],[Capacity]]</f>
        <v>1</v>
      </c>
      <c r="M2331">
        <f>IF(Table1[[#This Row],[Attendees]]&gt;Table1[[#This Row],[Capacity]],1,0)</f>
        <v>0</v>
      </c>
      <c r="N2331" t="str">
        <f>TEXT(Table1[[#This Row],[Date]],"ddd")</f>
        <v>Mon</v>
      </c>
      <c r="O2331" t="str">
        <f>TEXT(Table1[[#This Row],[Date]],"mmm")</f>
        <v>Apr</v>
      </c>
      <c r="P2331" t="str">
        <f>IF(Table1[[#This Row],[Capacity]]&lt;=4,"Small",IF(Table1[[#This Row],[Capacity]]&lt;=8,"Medium","Large"))</f>
        <v>Large</v>
      </c>
      <c r="Q2331" t="str">
        <f>IF(Table1[[#This Row],[Utilization %]]&lt;0.25,"Barely Attended","Normal")</f>
        <v>Normal</v>
      </c>
      <c r="R2331" t="str">
        <f>IF(Table1[[#This Row],[Meeting duration (mins)]]&gt;90,"Long Meeting","Normal")</f>
        <v>Normal</v>
      </c>
    </row>
    <row r="2332" spans="1:18" x14ac:dyDescent="0.2">
      <c r="A2332">
        <v>2333</v>
      </c>
      <c r="B2332" s="1">
        <v>45324</v>
      </c>
      <c r="C2332" s="2" t="s">
        <v>26</v>
      </c>
      <c r="D2332" s="2" t="s">
        <v>33</v>
      </c>
      <c r="E2332" t="s">
        <v>25</v>
      </c>
      <c r="F2332">
        <v>1</v>
      </c>
      <c r="G2332" s="12">
        <v>4</v>
      </c>
      <c r="H2332">
        <v>2</v>
      </c>
      <c r="I2332" t="s">
        <v>17</v>
      </c>
      <c r="J2332" t="s">
        <v>28</v>
      </c>
      <c r="K2332" s="4">
        <f>(Table1[[#This Row],[EndTime]]-Table1[[#This Row],[StartTime]])*1440</f>
        <v>59.999999999999943</v>
      </c>
      <c r="L2332" s="5">
        <f>Table1[[#This Row],[Attendees]]/Table1[[#This Row],[Capacity]]</f>
        <v>0.5</v>
      </c>
      <c r="M2332">
        <f>IF(Table1[[#This Row],[Attendees]]&gt;Table1[[#This Row],[Capacity]],1,0)</f>
        <v>0</v>
      </c>
      <c r="N2332" t="str">
        <f>TEXT(Table1[[#This Row],[Date]],"ddd")</f>
        <v>Fri</v>
      </c>
      <c r="O2332" t="str">
        <f>TEXT(Table1[[#This Row],[Date]],"mmm")</f>
        <v>Feb</v>
      </c>
      <c r="P2332" t="str">
        <f>IF(Table1[[#This Row],[Capacity]]&lt;=4,"Small",IF(Table1[[#This Row],[Capacity]]&lt;=8,"Medium","Large"))</f>
        <v>Small</v>
      </c>
      <c r="Q2332" t="str">
        <f>IF(Table1[[#This Row],[Utilization %]]&lt;0.25,"Barely Attended","Normal")</f>
        <v>Normal</v>
      </c>
      <c r="R2332" t="str">
        <f>IF(Table1[[#This Row],[Meeting duration (mins)]]&gt;90,"Long Meeting","Normal")</f>
        <v>Normal</v>
      </c>
    </row>
    <row r="2333" spans="1:18" x14ac:dyDescent="0.2">
      <c r="A2333">
        <v>2334</v>
      </c>
      <c r="B2333" s="1">
        <v>45502</v>
      </c>
      <c r="C2333" s="2" t="s">
        <v>15</v>
      </c>
      <c r="D2333" s="2" t="s">
        <v>29</v>
      </c>
      <c r="E2333" t="s">
        <v>38</v>
      </c>
      <c r="F2333">
        <v>3</v>
      </c>
      <c r="G2333" s="12">
        <v>16</v>
      </c>
      <c r="H2333">
        <v>13</v>
      </c>
      <c r="I2333" t="s">
        <v>41</v>
      </c>
      <c r="J2333" t="s">
        <v>30</v>
      </c>
      <c r="K2333" s="4">
        <f>(Table1[[#This Row],[EndTime]]-Table1[[#This Row],[StartTime]])*1440</f>
        <v>29.999999999999972</v>
      </c>
      <c r="L2333" s="5">
        <f>Table1[[#This Row],[Attendees]]/Table1[[#This Row],[Capacity]]</f>
        <v>0.8125</v>
      </c>
      <c r="M2333">
        <f>IF(Table1[[#This Row],[Attendees]]&gt;Table1[[#This Row],[Capacity]],1,0)</f>
        <v>0</v>
      </c>
      <c r="N2333" t="str">
        <f>TEXT(Table1[[#This Row],[Date]],"ddd")</f>
        <v>Mon</v>
      </c>
      <c r="O2333" t="str">
        <f>TEXT(Table1[[#This Row],[Date]],"mmm")</f>
        <v>Jul</v>
      </c>
      <c r="P2333" t="str">
        <f>IF(Table1[[#This Row],[Capacity]]&lt;=4,"Small",IF(Table1[[#This Row],[Capacity]]&lt;=8,"Medium","Large"))</f>
        <v>Large</v>
      </c>
      <c r="Q2333" t="str">
        <f>IF(Table1[[#This Row],[Utilization %]]&lt;0.25,"Barely Attended","Normal")</f>
        <v>Normal</v>
      </c>
      <c r="R2333" t="str">
        <f>IF(Table1[[#This Row],[Meeting duration (mins)]]&gt;90,"Long Meeting","Normal")</f>
        <v>Normal</v>
      </c>
    </row>
    <row r="2334" spans="1:18" x14ac:dyDescent="0.2">
      <c r="A2334">
        <v>2335</v>
      </c>
      <c r="B2334" s="1">
        <v>45550</v>
      </c>
      <c r="C2334" s="2" t="s">
        <v>32</v>
      </c>
      <c r="D2334" s="2" t="s">
        <v>26</v>
      </c>
      <c r="E2334" t="s">
        <v>35</v>
      </c>
      <c r="F2334">
        <v>2</v>
      </c>
      <c r="G2334" s="12">
        <v>10</v>
      </c>
      <c r="H2334">
        <v>9</v>
      </c>
      <c r="I2334" t="s">
        <v>42</v>
      </c>
      <c r="J2334" t="s">
        <v>28</v>
      </c>
      <c r="K2334" s="4">
        <f>(Table1[[#This Row],[EndTime]]-Table1[[#This Row],[StartTime]])*1440</f>
        <v>120.00000000000006</v>
      </c>
      <c r="L2334" s="5">
        <f>Table1[[#This Row],[Attendees]]/Table1[[#This Row],[Capacity]]</f>
        <v>0.9</v>
      </c>
      <c r="M2334">
        <f>IF(Table1[[#This Row],[Attendees]]&gt;Table1[[#This Row],[Capacity]],1,0)</f>
        <v>0</v>
      </c>
      <c r="N2334" t="str">
        <f>TEXT(Table1[[#This Row],[Date]],"ddd")</f>
        <v>Sun</v>
      </c>
      <c r="O2334" t="str">
        <f>TEXT(Table1[[#This Row],[Date]],"mmm")</f>
        <v>Sep</v>
      </c>
      <c r="P2334" t="str">
        <f>IF(Table1[[#This Row],[Capacity]]&lt;=4,"Small",IF(Table1[[#This Row],[Capacity]]&lt;=8,"Medium","Large"))</f>
        <v>Large</v>
      </c>
      <c r="Q2334" t="str">
        <f>IF(Table1[[#This Row],[Utilization %]]&lt;0.25,"Barely Attended","Normal")</f>
        <v>Normal</v>
      </c>
      <c r="R2334" t="str">
        <f>IF(Table1[[#This Row],[Meeting duration (mins)]]&gt;90,"Long Meeting","Normal")</f>
        <v>Long Meeting</v>
      </c>
    </row>
    <row r="2335" spans="1:18" x14ac:dyDescent="0.2">
      <c r="A2335">
        <v>2336</v>
      </c>
      <c r="B2335" s="1">
        <v>45477</v>
      </c>
      <c r="C2335" s="2" t="s">
        <v>29</v>
      </c>
      <c r="D2335" s="2" t="s">
        <v>10</v>
      </c>
      <c r="E2335" t="s">
        <v>35</v>
      </c>
      <c r="F2335">
        <v>2</v>
      </c>
      <c r="G2335" s="12">
        <v>10</v>
      </c>
      <c r="H2335">
        <v>13</v>
      </c>
      <c r="I2335" t="s">
        <v>39</v>
      </c>
      <c r="J2335" t="s">
        <v>18</v>
      </c>
      <c r="K2335" s="4">
        <f>(Table1[[#This Row],[EndTime]]-Table1[[#This Row],[StartTime]])*1440</f>
        <v>120.00000000000006</v>
      </c>
      <c r="L2335" s="5">
        <f>Table1[[#This Row],[Attendees]]/Table1[[#This Row],[Capacity]]</f>
        <v>1.3</v>
      </c>
      <c r="M2335">
        <f>IF(Table1[[#This Row],[Attendees]]&gt;Table1[[#This Row],[Capacity]],1,0)</f>
        <v>1</v>
      </c>
      <c r="N2335" t="str">
        <f>TEXT(Table1[[#This Row],[Date]],"ddd")</f>
        <v>Thu</v>
      </c>
      <c r="O2335" t="str">
        <f>TEXT(Table1[[#This Row],[Date]],"mmm")</f>
        <v>Jul</v>
      </c>
      <c r="P2335" t="str">
        <f>IF(Table1[[#This Row],[Capacity]]&lt;=4,"Small",IF(Table1[[#This Row],[Capacity]]&lt;=8,"Medium","Large"))</f>
        <v>Large</v>
      </c>
      <c r="Q2335" t="str">
        <f>IF(Table1[[#This Row],[Utilization %]]&lt;0.25,"Barely Attended","Normal")</f>
        <v>Normal</v>
      </c>
      <c r="R2335" t="str">
        <f>IF(Table1[[#This Row],[Meeting duration (mins)]]&gt;90,"Long Meeting","Normal")</f>
        <v>Long Meeting</v>
      </c>
    </row>
    <row r="2336" spans="1:18" x14ac:dyDescent="0.2">
      <c r="A2336">
        <v>2337</v>
      </c>
      <c r="B2336" s="1">
        <v>45399</v>
      </c>
      <c r="C2336" s="2" t="s">
        <v>16</v>
      </c>
      <c r="D2336" s="2" t="s">
        <v>26</v>
      </c>
      <c r="E2336" t="s">
        <v>38</v>
      </c>
      <c r="F2336">
        <v>3</v>
      </c>
      <c r="G2336" s="12">
        <v>16</v>
      </c>
      <c r="H2336">
        <v>11</v>
      </c>
      <c r="I2336" t="s">
        <v>41</v>
      </c>
      <c r="J2336" t="s">
        <v>30</v>
      </c>
      <c r="K2336" s="4">
        <f>(Table1[[#This Row],[EndTime]]-Table1[[#This Row],[StartTime]])*1440</f>
        <v>90</v>
      </c>
      <c r="L2336" s="5">
        <f>Table1[[#This Row],[Attendees]]/Table1[[#This Row],[Capacity]]</f>
        <v>0.6875</v>
      </c>
      <c r="M2336">
        <f>IF(Table1[[#This Row],[Attendees]]&gt;Table1[[#This Row],[Capacity]],1,0)</f>
        <v>0</v>
      </c>
      <c r="N2336" t="str">
        <f>TEXT(Table1[[#This Row],[Date]],"ddd")</f>
        <v>Wed</v>
      </c>
      <c r="O2336" t="str">
        <f>TEXT(Table1[[#This Row],[Date]],"mmm")</f>
        <v>Apr</v>
      </c>
      <c r="P2336" t="str">
        <f>IF(Table1[[#This Row],[Capacity]]&lt;=4,"Small",IF(Table1[[#This Row],[Capacity]]&lt;=8,"Medium","Large"))</f>
        <v>Large</v>
      </c>
      <c r="Q2336" t="str">
        <f>IF(Table1[[#This Row],[Utilization %]]&lt;0.25,"Barely Attended","Normal")</f>
        <v>Normal</v>
      </c>
      <c r="R2336" t="str">
        <f>IF(Table1[[#This Row],[Meeting duration (mins)]]&gt;90,"Long Meeting","Normal")</f>
        <v>Normal</v>
      </c>
    </row>
    <row r="2337" spans="1:18" x14ac:dyDescent="0.2">
      <c r="A2337">
        <v>2338</v>
      </c>
      <c r="B2337" s="1">
        <v>45581</v>
      </c>
      <c r="C2337" s="2" t="s">
        <v>16</v>
      </c>
      <c r="D2337" s="2" t="s">
        <v>26</v>
      </c>
      <c r="E2337" t="s">
        <v>25</v>
      </c>
      <c r="F2337">
        <v>1</v>
      </c>
      <c r="G2337" s="12">
        <v>4</v>
      </c>
      <c r="H2337">
        <v>1</v>
      </c>
      <c r="I2337" t="s">
        <v>22</v>
      </c>
      <c r="J2337" t="s">
        <v>40</v>
      </c>
      <c r="K2337" s="4">
        <f>(Table1[[#This Row],[EndTime]]-Table1[[#This Row],[StartTime]])*1440</f>
        <v>90</v>
      </c>
      <c r="L2337" s="5">
        <f>Table1[[#This Row],[Attendees]]/Table1[[#This Row],[Capacity]]</f>
        <v>0.25</v>
      </c>
      <c r="M2337">
        <f>IF(Table1[[#This Row],[Attendees]]&gt;Table1[[#This Row],[Capacity]],1,0)</f>
        <v>0</v>
      </c>
      <c r="N2337" t="str">
        <f>TEXT(Table1[[#This Row],[Date]],"ddd")</f>
        <v>Wed</v>
      </c>
      <c r="O2337" t="str">
        <f>TEXT(Table1[[#This Row],[Date]],"mmm")</f>
        <v>Oct</v>
      </c>
      <c r="P2337" t="str">
        <f>IF(Table1[[#This Row],[Capacity]]&lt;=4,"Small",IF(Table1[[#This Row],[Capacity]]&lt;=8,"Medium","Large"))</f>
        <v>Small</v>
      </c>
      <c r="Q2337" t="str">
        <f>IF(Table1[[#This Row],[Utilization %]]&lt;0.25,"Barely Attended","Normal")</f>
        <v>Normal</v>
      </c>
      <c r="R2337" t="str">
        <f>IF(Table1[[#This Row],[Meeting duration (mins)]]&gt;90,"Long Meeting","Normal")</f>
        <v>Normal</v>
      </c>
    </row>
    <row r="2338" spans="1:18" x14ac:dyDescent="0.2">
      <c r="A2338">
        <v>2339</v>
      </c>
      <c r="B2338" s="1">
        <v>45428</v>
      </c>
      <c r="C2338" s="2" t="s">
        <v>15</v>
      </c>
      <c r="D2338" s="2" t="s">
        <v>16</v>
      </c>
      <c r="E2338" t="s">
        <v>21</v>
      </c>
      <c r="F2338">
        <v>1</v>
      </c>
      <c r="G2338" s="12">
        <v>6</v>
      </c>
      <c r="H2338">
        <v>1</v>
      </c>
      <c r="I2338" t="s">
        <v>27</v>
      </c>
      <c r="J2338" t="s">
        <v>30</v>
      </c>
      <c r="K2338" s="4">
        <f>(Table1[[#This Row],[EndTime]]-Table1[[#This Row],[StartTime]])*1440</f>
        <v>119.99999999999997</v>
      </c>
      <c r="L2338" s="5">
        <f>Table1[[#This Row],[Attendees]]/Table1[[#This Row],[Capacity]]</f>
        <v>0.16666666666666666</v>
      </c>
      <c r="M2338">
        <f>IF(Table1[[#This Row],[Attendees]]&gt;Table1[[#This Row],[Capacity]],1,0)</f>
        <v>0</v>
      </c>
      <c r="N2338" t="str">
        <f>TEXT(Table1[[#This Row],[Date]],"ddd")</f>
        <v>Thu</v>
      </c>
      <c r="O2338" t="str">
        <f>TEXT(Table1[[#This Row],[Date]],"mmm")</f>
        <v>May</v>
      </c>
      <c r="P2338" t="str">
        <f>IF(Table1[[#This Row],[Capacity]]&lt;=4,"Small",IF(Table1[[#This Row],[Capacity]]&lt;=8,"Medium","Large"))</f>
        <v>Medium</v>
      </c>
      <c r="Q2338" t="str">
        <f>IF(Table1[[#This Row],[Utilization %]]&lt;0.25,"Barely Attended","Normal")</f>
        <v>Barely Attended</v>
      </c>
      <c r="R2338" t="str">
        <f>IF(Table1[[#This Row],[Meeting duration (mins)]]&gt;90,"Long Meeting","Normal")</f>
        <v>Long Meeting</v>
      </c>
    </row>
    <row r="2339" spans="1:18" x14ac:dyDescent="0.2">
      <c r="A2339">
        <v>2340</v>
      </c>
      <c r="B2339" s="1">
        <v>45567</v>
      </c>
      <c r="C2339" s="2" t="s">
        <v>11</v>
      </c>
      <c r="D2339" s="2" t="s">
        <v>31</v>
      </c>
      <c r="E2339" t="s">
        <v>49</v>
      </c>
      <c r="F2339">
        <v>3</v>
      </c>
      <c r="G2339" s="12">
        <v>12</v>
      </c>
      <c r="H2339">
        <v>15</v>
      </c>
      <c r="I2339" t="s">
        <v>17</v>
      </c>
      <c r="J2339" t="s">
        <v>14</v>
      </c>
      <c r="K2339" s="4">
        <f>(Table1[[#This Row],[EndTime]]-Table1[[#This Row],[StartTime]])*1440</f>
        <v>59.999999999999943</v>
      </c>
      <c r="L2339" s="5">
        <f>Table1[[#This Row],[Attendees]]/Table1[[#This Row],[Capacity]]</f>
        <v>1.25</v>
      </c>
      <c r="M2339">
        <f>IF(Table1[[#This Row],[Attendees]]&gt;Table1[[#This Row],[Capacity]],1,0)</f>
        <v>1</v>
      </c>
      <c r="N2339" t="str">
        <f>TEXT(Table1[[#This Row],[Date]],"ddd")</f>
        <v>Wed</v>
      </c>
      <c r="O2339" t="str">
        <f>TEXT(Table1[[#This Row],[Date]],"mmm")</f>
        <v>Oct</v>
      </c>
      <c r="P2339" t="str">
        <f>IF(Table1[[#This Row],[Capacity]]&lt;=4,"Small",IF(Table1[[#This Row],[Capacity]]&lt;=8,"Medium","Large"))</f>
        <v>Large</v>
      </c>
      <c r="Q2339" t="str">
        <f>IF(Table1[[#This Row],[Utilization %]]&lt;0.25,"Barely Attended","Normal")</f>
        <v>Normal</v>
      </c>
      <c r="R2339" t="str">
        <f>IF(Table1[[#This Row],[Meeting duration (mins)]]&gt;90,"Long Meeting","Normal")</f>
        <v>Normal</v>
      </c>
    </row>
    <row r="2340" spans="1:18" x14ac:dyDescent="0.2">
      <c r="A2340">
        <v>2341</v>
      </c>
      <c r="B2340" s="1">
        <v>45514</v>
      </c>
      <c r="C2340" s="2" t="s">
        <v>34</v>
      </c>
      <c r="D2340" s="2" t="s">
        <v>36</v>
      </c>
      <c r="E2340" t="s">
        <v>35</v>
      </c>
      <c r="F2340">
        <v>2</v>
      </c>
      <c r="G2340" s="12">
        <v>10</v>
      </c>
      <c r="H2340">
        <v>1</v>
      </c>
      <c r="I2340" t="s">
        <v>22</v>
      </c>
      <c r="J2340" t="s">
        <v>30</v>
      </c>
      <c r="K2340" s="4">
        <f>(Table1[[#This Row],[EndTime]]-Table1[[#This Row],[StartTime]])*1440</f>
        <v>90</v>
      </c>
      <c r="L2340" s="5">
        <f>Table1[[#This Row],[Attendees]]/Table1[[#This Row],[Capacity]]</f>
        <v>0.1</v>
      </c>
      <c r="M2340">
        <f>IF(Table1[[#This Row],[Attendees]]&gt;Table1[[#This Row],[Capacity]],1,0)</f>
        <v>0</v>
      </c>
      <c r="N2340" t="str">
        <f>TEXT(Table1[[#This Row],[Date]],"ddd")</f>
        <v>Sat</v>
      </c>
      <c r="O2340" t="str">
        <f>TEXT(Table1[[#This Row],[Date]],"mmm")</f>
        <v>Aug</v>
      </c>
      <c r="P2340" t="str">
        <f>IF(Table1[[#This Row],[Capacity]]&lt;=4,"Small",IF(Table1[[#This Row],[Capacity]]&lt;=8,"Medium","Large"))</f>
        <v>Large</v>
      </c>
      <c r="Q2340" t="str">
        <f>IF(Table1[[#This Row],[Utilization %]]&lt;0.25,"Barely Attended","Normal")</f>
        <v>Barely Attended</v>
      </c>
      <c r="R2340" t="str">
        <f>IF(Table1[[#This Row],[Meeting duration (mins)]]&gt;90,"Long Meeting","Normal")</f>
        <v>Normal</v>
      </c>
    </row>
    <row r="2341" spans="1:18" x14ac:dyDescent="0.2">
      <c r="A2341">
        <v>2342</v>
      </c>
      <c r="B2341" s="1">
        <v>45537</v>
      </c>
      <c r="C2341" s="2" t="s">
        <v>31</v>
      </c>
      <c r="D2341" s="2" t="s">
        <v>24</v>
      </c>
      <c r="E2341" t="s">
        <v>12</v>
      </c>
      <c r="F2341">
        <v>2</v>
      </c>
      <c r="G2341" s="12">
        <v>8</v>
      </c>
      <c r="H2341">
        <v>2</v>
      </c>
      <c r="I2341" t="s">
        <v>41</v>
      </c>
      <c r="J2341" t="s">
        <v>30</v>
      </c>
      <c r="K2341" s="4">
        <f>(Table1[[#This Row],[EndTime]]-Table1[[#This Row],[StartTime]])*1440</f>
        <v>30.000000000000053</v>
      </c>
      <c r="L2341" s="5">
        <f>Table1[[#This Row],[Attendees]]/Table1[[#This Row],[Capacity]]</f>
        <v>0.25</v>
      </c>
      <c r="M2341">
        <f>IF(Table1[[#This Row],[Attendees]]&gt;Table1[[#This Row],[Capacity]],1,0)</f>
        <v>0</v>
      </c>
      <c r="N2341" t="str">
        <f>TEXT(Table1[[#This Row],[Date]],"ddd")</f>
        <v>Mon</v>
      </c>
      <c r="O2341" t="str">
        <f>TEXT(Table1[[#This Row],[Date]],"mmm")</f>
        <v>Sep</v>
      </c>
      <c r="P2341" t="str">
        <f>IF(Table1[[#This Row],[Capacity]]&lt;=4,"Small",IF(Table1[[#This Row],[Capacity]]&lt;=8,"Medium","Large"))</f>
        <v>Medium</v>
      </c>
      <c r="Q2341" t="str">
        <f>IF(Table1[[#This Row],[Utilization %]]&lt;0.25,"Barely Attended","Normal")</f>
        <v>Normal</v>
      </c>
      <c r="R2341" t="str">
        <f>IF(Table1[[#This Row],[Meeting duration (mins)]]&gt;90,"Long Meeting","Normal")</f>
        <v>Normal</v>
      </c>
    </row>
    <row r="2342" spans="1:18" x14ac:dyDescent="0.2">
      <c r="A2342">
        <v>2343</v>
      </c>
      <c r="B2342" s="1">
        <v>45647</v>
      </c>
      <c r="C2342" s="2" t="s">
        <v>44</v>
      </c>
      <c r="D2342" s="2" t="s">
        <v>32</v>
      </c>
      <c r="E2342" t="s">
        <v>35</v>
      </c>
      <c r="F2342">
        <v>2</v>
      </c>
      <c r="G2342" s="12">
        <v>10</v>
      </c>
      <c r="H2342">
        <v>12</v>
      </c>
      <c r="I2342" t="s">
        <v>42</v>
      </c>
      <c r="J2342" t="s">
        <v>30</v>
      </c>
      <c r="K2342" s="4">
        <f>(Table1[[#This Row],[EndTime]]-Table1[[#This Row],[StartTime]])*1440</f>
        <v>119.99999999999997</v>
      </c>
      <c r="L2342" s="5">
        <f>Table1[[#This Row],[Attendees]]/Table1[[#This Row],[Capacity]]</f>
        <v>1.2</v>
      </c>
      <c r="M2342">
        <f>IF(Table1[[#This Row],[Attendees]]&gt;Table1[[#This Row],[Capacity]],1,0)</f>
        <v>1</v>
      </c>
      <c r="N2342" t="str">
        <f>TEXT(Table1[[#This Row],[Date]],"ddd")</f>
        <v>Sat</v>
      </c>
      <c r="O2342" t="str">
        <f>TEXT(Table1[[#This Row],[Date]],"mmm")</f>
        <v>Dec</v>
      </c>
      <c r="P2342" t="str">
        <f>IF(Table1[[#This Row],[Capacity]]&lt;=4,"Small",IF(Table1[[#This Row],[Capacity]]&lt;=8,"Medium","Large"))</f>
        <v>Large</v>
      </c>
      <c r="Q2342" t="str">
        <f>IF(Table1[[#This Row],[Utilization %]]&lt;0.25,"Barely Attended","Normal")</f>
        <v>Normal</v>
      </c>
      <c r="R2342" t="str">
        <f>IF(Table1[[#This Row],[Meeting duration (mins)]]&gt;90,"Long Meeting","Normal")</f>
        <v>Long Meeting</v>
      </c>
    </row>
    <row r="2343" spans="1:18" x14ac:dyDescent="0.2">
      <c r="A2343">
        <v>2344</v>
      </c>
      <c r="B2343" s="1">
        <v>45516</v>
      </c>
      <c r="C2343" s="2" t="s">
        <v>16</v>
      </c>
      <c r="D2343" s="2" t="s">
        <v>10</v>
      </c>
      <c r="E2343" t="s">
        <v>25</v>
      </c>
      <c r="F2343">
        <v>1</v>
      </c>
      <c r="G2343" s="12">
        <v>4</v>
      </c>
      <c r="H2343">
        <v>6</v>
      </c>
      <c r="I2343" t="s">
        <v>22</v>
      </c>
      <c r="J2343" t="s">
        <v>18</v>
      </c>
      <c r="K2343" s="4">
        <f>(Table1[[#This Row],[EndTime]]-Table1[[#This Row],[StartTime]])*1440</f>
        <v>30.000000000000053</v>
      </c>
      <c r="L2343" s="5">
        <f>Table1[[#This Row],[Attendees]]/Table1[[#This Row],[Capacity]]</f>
        <v>1.5</v>
      </c>
      <c r="M2343">
        <f>IF(Table1[[#This Row],[Attendees]]&gt;Table1[[#This Row],[Capacity]],1,0)</f>
        <v>1</v>
      </c>
      <c r="N2343" t="str">
        <f>TEXT(Table1[[#This Row],[Date]],"ddd")</f>
        <v>Mon</v>
      </c>
      <c r="O2343" t="str">
        <f>TEXT(Table1[[#This Row],[Date]],"mmm")</f>
        <v>Aug</v>
      </c>
      <c r="P2343" t="str">
        <f>IF(Table1[[#This Row],[Capacity]]&lt;=4,"Small",IF(Table1[[#This Row],[Capacity]]&lt;=8,"Medium","Large"))</f>
        <v>Small</v>
      </c>
      <c r="Q2343" t="str">
        <f>IF(Table1[[#This Row],[Utilization %]]&lt;0.25,"Barely Attended","Normal")</f>
        <v>Normal</v>
      </c>
      <c r="R2343" t="str">
        <f>IF(Table1[[#This Row],[Meeting duration (mins)]]&gt;90,"Long Meeting","Normal")</f>
        <v>Normal</v>
      </c>
    </row>
    <row r="2344" spans="1:18" x14ac:dyDescent="0.2">
      <c r="A2344">
        <v>2345</v>
      </c>
      <c r="B2344" s="1">
        <v>45316</v>
      </c>
      <c r="C2344" s="2" t="s">
        <v>32</v>
      </c>
      <c r="D2344" s="2" t="s">
        <v>16</v>
      </c>
      <c r="E2344" t="s">
        <v>21</v>
      </c>
      <c r="F2344">
        <v>1</v>
      </c>
      <c r="G2344" s="12">
        <v>6</v>
      </c>
      <c r="H2344">
        <v>5</v>
      </c>
      <c r="I2344" t="s">
        <v>39</v>
      </c>
      <c r="J2344" t="s">
        <v>40</v>
      </c>
      <c r="K2344" s="4">
        <f>(Table1[[#This Row],[EndTime]]-Table1[[#This Row],[StartTime]])*1440</f>
        <v>30.000000000000053</v>
      </c>
      <c r="L2344" s="5">
        <f>Table1[[#This Row],[Attendees]]/Table1[[#This Row],[Capacity]]</f>
        <v>0.83333333333333337</v>
      </c>
      <c r="M2344">
        <f>IF(Table1[[#This Row],[Attendees]]&gt;Table1[[#This Row],[Capacity]],1,0)</f>
        <v>0</v>
      </c>
      <c r="N2344" t="str">
        <f>TEXT(Table1[[#This Row],[Date]],"ddd")</f>
        <v>Thu</v>
      </c>
      <c r="O2344" t="str">
        <f>TEXT(Table1[[#This Row],[Date]],"mmm")</f>
        <v>Jan</v>
      </c>
      <c r="P2344" t="str">
        <f>IF(Table1[[#This Row],[Capacity]]&lt;=4,"Small",IF(Table1[[#This Row],[Capacity]]&lt;=8,"Medium","Large"))</f>
        <v>Medium</v>
      </c>
      <c r="Q2344" t="str">
        <f>IF(Table1[[#This Row],[Utilization %]]&lt;0.25,"Barely Attended","Normal")</f>
        <v>Normal</v>
      </c>
      <c r="R2344" t="str">
        <f>IF(Table1[[#This Row],[Meeting duration (mins)]]&gt;90,"Long Meeting","Normal")</f>
        <v>Normal</v>
      </c>
    </row>
    <row r="2345" spans="1:18" x14ac:dyDescent="0.2">
      <c r="A2345">
        <v>2346</v>
      </c>
      <c r="B2345" s="1">
        <v>45402</v>
      </c>
      <c r="C2345" s="2" t="s">
        <v>45</v>
      </c>
      <c r="D2345" s="2" t="s">
        <v>11</v>
      </c>
      <c r="E2345" t="s">
        <v>21</v>
      </c>
      <c r="F2345">
        <v>1</v>
      </c>
      <c r="G2345" s="12">
        <v>6</v>
      </c>
      <c r="H2345">
        <v>9</v>
      </c>
      <c r="I2345" t="s">
        <v>27</v>
      </c>
      <c r="J2345" t="s">
        <v>14</v>
      </c>
      <c r="K2345" s="4">
        <f>(Table1[[#This Row],[EndTime]]-Table1[[#This Row],[StartTime]])*1440</f>
        <v>60.000000000000107</v>
      </c>
      <c r="L2345" s="5">
        <f>Table1[[#This Row],[Attendees]]/Table1[[#This Row],[Capacity]]</f>
        <v>1.5</v>
      </c>
      <c r="M2345">
        <f>IF(Table1[[#This Row],[Attendees]]&gt;Table1[[#This Row],[Capacity]],1,0)</f>
        <v>1</v>
      </c>
      <c r="N2345" t="str">
        <f>TEXT(Table1[[#This Row],[Date]],"ddd")</f>
        <v>Sat</v>
      </c>
      <c r="O2345" t="str">
        <f>TEXT(Table1[[#This Row],[Date]],"mmm")</f>
        <v>Apr</v>
      </c>
      <c r="P2345" t="str">
        <f>IF(Table1[[#This Row],[Capacity]]&lt;=4,"Small",IF(Table1[[#This Row],[Capacity]]&lt;=8,"Medium","Large"))</f>
        <v>Medium</v>
      </c>
      <c r="Q2345" t="str">
        <f>IF(Table1[[#This Row],[Utilization %]]&lt;0.25,"Barely Attended","Normal")</f>
        <v>Normal</v>
      </c>
      <c r="R2345" t="str">
        <f>IF(Table1[[#This Row],[Meeting duration (mins)]]&gt;90,"Long Meeting","Normal")</f>
        <v>Normal</v>
      </c>
    </row>
    <row r="2346" spans="1:18" x14ac:dyDescent="0.2">
      <c r="A2346">
        <v>2347</v>
      </c>
      <c r="B2346" s="1">
        <v>45486</v>
      </c>
      <c r="C2346" s="2" t="s">
        <v>16</v>
      </c>
      <c r="D2346" s="2" t="s">
        <v>26</v>
      </c>
      <c r="E2346" t="s">
        <v>21</v>
      </c>
      <c r="F2346">
        <v>1</v>
      </c>
      <c r="G2346" s="12">
        <v>6</v>
      </c>
      <c r="H2346">
        <v>4</v>
      </c>
      <c r="I2346" t="s">
        <v>27</v>
      </c>
      <c r="J2346" t="s">
        <v>18</v>
      </c>
      <c r="K2346" s="4">
        <f>(Table1[[#This Row],[EndTime]]-Table1[[#This Row],[StartTime]])*1440</f>
        <v>90</v>
      </c>
      <c r="L2346" s="5">
        <f>Table1[[#This Row],[Attendees]]/Table1[[#This Row],[Capacity]]</f>
        <v>0.66666666666666663</v>
      </c>
      <c r="M2346">
        <f>IF(Table1[[#This Row],[Attendees]]&gt;Table1[[#This Row],[Capacity]],1,0)</f>
        <v>0</v>
      </c>
      <c r="N2346" t="str">
        <f>TEXT(Table1[[#This Row],[Date]],"ddd")</f>
        <v>Sat</v>
      </c>
      <c r="O2346" t="str">
        <f>TEXT(Table1[[#This Row],[Date]],"mmm")</f>
        <v>Jul</v>
      </c>
      <c r="P2346" t="str">
        <f>IF(Table1[[#This Row],[Capacity]]&lt;=4,"Small",IF(Table1[[#This Row],[Capacity]]&lt;=8,"Medium","Large"))</f>
        <v>Medium</v>
      </c>
      <c r="Q2346" t="str">
        <f>IF(Table1[[#This Row],[Utilization %]]&lt;0.25,"Barely Attended","Normal")</f>
        <v>Normal</v>
      </c>
      <c r="R2346" t="str">
        <f>IF(Table1[[#This Row],[Meeting duration (mins)]]&gt;90,"Long Meeting","Normal")</f>
        <v>Normal</v>
      </c>
    </row>
    <row r="2347" spans="1:18" x14ac:dyDescent="0.2">
      <c r="A2347">
        <v>2348</v>
      </c>
      <c r="B2347" s="1">
        <v>45584</v>
      </c>
      <c r="C2347" s="2" t="s">
        <v>37</v>
      </c>
      <c r="D2347" s="2" t="s">
        <v>32</v>
      </c>
      <c r="E2347" t="s">
        <v>25</v>
      </c>
      <c r="F2347">
        <v>1</v>
      </c>
      <c r="G2347" s="12">
        <v>4</v>
      </c>
      <c r="H2347">
        <v>3</v>
      </c>
      <c r="I2347" t="s">
        <v>42</v>
      </c>
      <c r="J2347" t="s">
        <v>23</v>
      </c>
      <c r="K2347" s="4">
        <f>(Table1[[#This Row],[EndTime]]-Table1[[#This Row],[StartTime]])*1440</f>
        <v>29.999999999999893</v>
      </c>
      <c r="L2347" s="5">
        <f>Table1[[#This Row],[Attendees]]/Table1[[#This Row],[Capacity]]</f>
        <v>0.75</v>
      </c>
      <c r="M2347">
        <f>IF(Table1[[#This Row],[Attendees]]&gt;Table1[[#This Row],[Capacity]],1,0)</f>
        <v>0</v>
      </c>
      <c r="N2347" t="str">
        <f>TEXT(Table1[[#This Row],[Date]],"ddd")</f>
        <v>Sat</v>
      </c>
      <c r="O2347" t="str">
        <f>TEXT(Table1[[#This Row],[Date]],"mmm")</f>
        <v>Oct</v>
      </c>
      <c r="P2347" t="str">
        <f>IF(Table1[[#This Row],[Capacity]]&lt;=4,"Small",IF(Table1[[#This Row],[Capacity]]&lt;=8,"Medium","Large"))</f>
        <v>Small</v>
      </c>
      <c r="Q2347" t="str">
        <f>IF(Table1[[#This Row],[Utilization %]]&lt;0.25,"Barely Attended","Normal")</f>
        <v>Normal</v>
      </c>
      <c r="R2347" t="str">
        <f>IF(Table1[[#This Row],[Meeting duration (mins)]]&gt;90,"Long Meeting","Normal")</f>
        <v>Normal</v>
      </c>
    </row>
    <row r="2348" spans="1:18" x14ac:dyDescent="0.2">
      <c r="A2348">
        <v>2349</v>
      </c>
      <c r="B2348" s="1">
        <v>45428</v>
      </c>
      <c r="C2348" s="2" t="s">
        <v>11</v>
      </c>
      <c r="D2348" s="2" t="s">
        <v>24</v>
      </c>
      <c r="E2348" t="s">
        <v>38</v>
      </c>
      <c r="F2348">
        <v>3</v>
      </c>
      <c r="G2348" s="12">
        <v>16</v>
      </c>
      <c r="H2348">
        <v>1</v>
      </c>
      <c r="I2348" t="s">
        <v>22</v>
      </c>
      <c r="J2348" t="s">
        <v>23</v>
      </c>
      <c r="K2348" s="4">
        <f>(Table1[[#This Row],[EndTime]]-Table1[[#This Row],[StartTime]])*1440</f>
        <v>90</v>
      </c>
      <c r="L2348" s="5">
        <f>Table1[[#This Row],[Attendees]]/Table1[[#This Row],[Capacity]]</f>
        <v>6.25E-2</v>
      </c>
      <c r="M2348">
        <f>IF(Table1[[#This Row],[Attendees]]&gt;Table1[[#This Row],[Capacity]],1,0)</f>
        <v>0</v>
      </c>
      <c r="N2348" t="str">
        <f>TEXT(Table1[[#This Row],[Date]],"ddd")</f>
        <v>Thu</v>
      </c>
      <c r="O2348" t="str">
        <f>TEXT(Table1[[#This Row],[Date]],"mmm")</f>
        <v>May</v>
      </c>
      <c r="P2348" t="str">
        <f>IF(Table1[[#This Row],[Capacity]]&lt;=4,"Small",IF(Table1[[#This Row],[Capacity]]&lt;=8,"Medium","Large"))</f>
        <v>Large</v>
      </c>
      <c r="Q2348" t="str">
        <f>IF(Table1[[#This Row],[Utilization %]]&lt;0.25,"Barely Attended","Normal")</f>
        <v>Barely Attended</v>
      </c>
      <c r="R2348" t="str">
        <f>IF(Table1[[#This Row],[Meeting duration (mins)]]&gt;90,"Long Meeting","Normal")</f>
        <v>Normal</v>
      </c>
    </row>
    <row r="2349" spans="1:18" x14ac:dyDescent="0.2">
      <c r="A2349">
        <v>2350</v>
      </c>
      <c r="B2349" s="1">
        <v>45362</v>
      </c>
      <c r="C2349" s="2" t="s">
        <v>37</v>
      </c>
      <c r="D2349" s="2" t="s">
        <v>16</v>
      </c>
      <c r="E2349" t="s">
        <v>12</v>
      </c>
      <c r="F2349">
        <v>2</v>
      </c>
      <c r="G2349" s="12">
        <v>8</v>
      </c>
      <c r="H2349">
        <v>11</v>
      </c>
      <c r="I2349" t="s">
        <v>17</v>
      </c>
      <c r="J2349" t="s">
        <v>14</v>
      </c>
      <c r="K2349" s="4">
        <f>(Table1[[#This Row],[EndTime]]-Table1[[#This Row],[StartTime]])*1440</f>
        <v>59.999999999999943</v>
      </c>
      <c r="L2349" s="5">
        <f>Table1[[#This Row],[Attendees]]/Table1[[#This Row],[Capacity]]</f>
        <v>1.375</v>
      </c>
      <c r="M2349">
        <f>IF(Table1[[#This Row],[Attendees]]&gt;Table1[[#This Row],[Capacity]],1,0)</f>
        <v>1</v>
      </c>
      <c r="N2349" t="str">
        <f>TEXT(Table1[[#This Row],[Date]],"ddd")</f>
        <v>Mon</v>
      </c>
      <c r="O2349" t="str">
        <f>TEXT(Table1[[#This Row],[Date]],"mmm")</f>
        <v>Mar</v>
      </c>
      <c r="P2349" t="str">
        <f>IF(Table1[[#This Row],[Capacity]]&lt;=4,"Small",IF(Table1[[#This Row],[Capacity]]&lt;=8,"Medium","Large"))</f>
        <v>Medium</v>
      </c>
      <c r="Q2349" t="str">
        <f>IF(Table1[[#This Row],[Utilization %]]&lt;0.25,"Barely Attended","Normal")</f>
        <v>Normal</v>
      </c>
      <c r="R2349" t="str">
        <f>IF(Table1[[#This Row],[Meeting duration (mins)]]&gt;90,"Long Meeting","Normal")</f>
        <v>Normal</v>
      </c>
    </row>
    <row r="2350" spans="1:18" x14ac:dyDescent="0.2">
      <c r="A2350">
        <v>2351</v>
      </c>
      <c r="B2350" s="1">
        <v>45444</v>
      </c>
      <c r="C2350" s="2" t="s">
        <v>19</v>
      </c>
      <c r="D2350" s="2" t="s">
        <v>43</v>
      </c>
      <c r="E2350" t="s">
        <v>21</v>
      </c>
      <c r="F2350">
        <v>1</v>
      </c>
      <c r="G2350" s="12">
        <v>6</v>
      </c>
      <c r="H2350">
        <v>2</v>
      </c>
      <c r="I2350" t="s">
        <v>41</v>
      </c>
      <c r="J2350" t="s">
        <v>30</v>
      </c>
      <c r="K2350" s="4">
        <f>(Table1[[#This Row],[EndTime]]-Table1[[#This Row],[StartTime]])*1440</f>
        <v>120.00000000000006</v>
      </c>
      <c r="L2350" s="5">
        <f>Table1[[#This Row],[Attendees]]/Table1[[#This Row],[Capacity]]</f>
        <v>0.33333333333333331</v>
      </c>
      <c r="M2350">
        <f>IF(Table1[[#This Row],[Attendees]]&gt;Table1[[#This Row],[Capacity]],1,0)</f>
        <v>0</v>
      </c>
      <c r="N2350" t="str">
        <f>TEXT(Table1[[#This Row],[Date]],"ddd")</f>
        <v>Sat</v>
      </c>
      <c r="O2350" t="str">
        <f>TEXT(Table1[[#This Row],[Date]],"mmm")</f>
        <v>Jun</v>
      </c>
      <c r="P2350" t="str">
        <f>IF(Table1[[#This Row],[Capacity]]&lt;=4,"Small",IF(Table1[[#This Row],[Capacity]]&lt;=8,"Medium","Large"))</f>
        <v>Medium</v>
      </c>
      <c r="Q2350" t="str">
        <f>IF(Table1[[#This Row],[Utilization %]]&lt;0.25,"Barely Attended","Normal")</f>
        <v>Normal</v>
      </c>
      <c r="R2350" t="str">
        <f>IF(Table1[[#This Row],[Meeting duration (mins)]]&gt;90,"Long Meeting","Normal")</f>
        <v>Long Meeting</v>
      </c>
    </row>
    <row r="2351" spans="1:18" x14ac:dyDescent="0.2">
      <c r="A2351">
        <v>2352</v>
      </c>
      <c r="B2351" s="1">
        <v>45546</v>
      </c>
      <c r="C2351" s="2" t="s">
        <v>45</v>
      </c>
      <c r="D2351" s="2" t="s">
        <v>11</v>
      </c>
      <c r="E2351" t="s">
        <v>21</v>
      </c>
      <c r="F2351">
        <v>1</v>
      </c>
      <c r="G2351" s="12">
        <v>6</v>
      </c>
      <c r="H2351">
        <v>2</v>
      </c>
      <c r="I2351" t="s">
        <v>42</v>
      </c>
      <c r="J2351" t="s">
        <v>30</v>
      </c>
      <c r="K2351" s="4">
        <f>(Table1[[#This Row],[EndTime]]-Table1[[#This Row],[StartTime]])*1440</f>
        <v>60.000000000000107</v>
      </c>
      <c r="L2351" s="5">
        <f>Table1[[#This Row],[Attendees]]/Table1[[#This Row],[Capacity]]</f>
        <v>0.33333333333333331</v>
      </c>
      <c r="M2351">
        <f>IF(Table1[[#This Row],[Attendees]]&gt;Table1[[#This Row],[Capacity]],1,0)</f>
        <v>0</v>
      </c>
      <c r="N2351" t="str">
        <f>TEXT(Table1[[#This Row],[Date]],"ddd")</f>
        <v>Wed</v>
      </c>
      <c r="O2351" t="str">
        <f>TEXT(Table1[[#This Row],[Date]],"mmm")</f>
        <v>Sep</v>
      </c>
      <c r="P2351" t="str">
        <f>IF(Table1[[#This Row],[Capacity]]&lt;=4,"Small",IF(Table1[[#This Row],[Capacity]]&lt;=8,"Medium","Large"))</f>
        <v>Medium</v>
      </c>
      <c r="Q2351" t="str">
        <f>IF(Table1[[#This Row],[Utilization %]]&lt;0.25,"Barely Attended","Normal")</f>
        <v>Normal</v>
      </c>
      <c r="R2351" t="str">
        <f>IF(Table1[[#This Row],[Meeting duration (mins)]]&gt;90,"Long Meeting","Normal")</f>
        <v>Normal</v>
      </c>
    </row>
    <row r="2352" spans="1:18" x14ac:dyDescent="0.2">
      <c r="A2352">
        <v>2353</v>
      </c>
      <c r="B2352" s="1">
        <v>45635</v>
      </c>
      <c r="C2352" s="2" t="s">
        <v>10</v>
      </c>
      <c r="D2352" s="2" t="s">
        <v>33</v>
      </c>
      <c r="E2352" t="s">
        <v>35</v>
      </c>
      <c r="F2352">
        <v>2</v>
      </c>
      <c r="G2352" s="12">
        <v>10</v>
      </c>
      <c r="H2352">
        <v>10</v>
      </c>
      <c r="I2352" t="s">
        <v>42</v>
      </c>
      <c r="J2352" t="s">
        <v>28</v>
      </c>
      <c r="K2352" s="4">
        <f>(Table1[[#This Row],[EndTime]]-Table1[[#This Row],[StartTime]])*1440</f>
        <v>119.99999999999989</v>
      </c>
      <c r="L2352" s="5">
        <f>Table1[[#This Row],[Attendees]]/Table1[[#This Row],[Capacity]]</f>
        <v>1</v>
      </c>
      <c r="M2352">
        <f>IF(Table1[[#This Row],[Attendees]]&gt;Table1[[#This Row],[Capacity]],1,0)</f>
        <v>0</v>
      </c>
      <c r="N2352" t="str">
        <f>TEXT(Table1[[#This Row],[Date]],"ddd")</f>
        <v>Mon</v>
      </c>
      <c r="O2352" t="str">
        <f>TEXT(Table1[[#This Row],[Date]],"mmm")</f>
        <v>Dec</v>
      </c>
      <c r="P2352" t="str">
        <f>IF(Table1[[#This Row],[Capacity]]&lt;=4,"Small",IF(Table1[[#This Row],[Capacity]]&lt;=8,"Medium","Large"))</f>
        <v>Large</v>
      </c>
      <c r="Q2352" t="str">
        <f>IF(Table1[[#This Row],[Utilization %]]&lt;0.25,"Barely Attended","Normal")</f>
        <v>Normal</v>
      </c>
      <c r="R2352" t="str">
        <f>IF(Table1[[#This Row],[Meeting duration (mins)]]&gt;90,"Long Meeting","Normal")</f>
        <v>Long Meeting</v>
      </c>
    </row>
    <row r="2353" spans="1:18" x14ac:dyDescent="0.2">
      <c r="A2353">
        <v>2354</v>
      </c>
      <c r="B2353" s="1">
        <v>45426</v>
      </c>
      <c r="C2353" s="2" t="s">
        <v>34</v>
      </c>
      <c r="D2353" s="2" t="s">
        <v>20</v>
      </c>
      <c r="E2353" t="s">
        <v>49</v>
      </c>
      <c r="F2353">
        <v>3</v>
      </c>
      <c r="G2353" s="12">
        <v>12</v>
      </c>
      <c r="H2353">
        <v>11</v>
      </c>
      <c r="I2353" t="s">
        <v>22</v>
      </c>
      <c r="J2353" t="s">
        <v>28</v>
      </c>
      <c r="K2353" s="4">
        <f>(Table1[[#This Row],[EndTime]]-Table1[[#This Row],[StartTime]])*1440</f>
        <v>29.999999999999972</v>
      </c>
      <c r="L2353" s="5">
        <f>Table1[[#This Row],[Attendees]]/Table1[[#This Row],[Capacity]]</f>
        <v>0.91666666666666663</v>
      </c>
      <c r="M2353">
        <f>IF(Table1[[#This Row],[Attendees]]&gt;Table1[[#This Row],[Capacity]],1,0)</f>
        <v>0</v>
      </c>
      <c r="N2353" t="str">
        <f>TEXT(Table1[[#This Row],[Date]],"ddd")</f>
        <v>Tue</v>
      </c>
      <c r="O2353" t="str">
        <f>TEXT(Table1[[#This Row],[Date]],"mmm")</f>
        <v>May</v>
      </c>
      <c r="P2353" t="str">
        <f>IF(Table1[[#This Row],[Capacity]]&lt;=4,"Small",IF(Table1[[#This Row],[Capacity]]&lt;=8,"Medium","Large"))</f>
        <v>Large</v>
      </c>
      <c r="Q2353" t="str">
        <f>IF(Table1[[#This Row],[Utilization %]]&lt;0.25,"Barely Attended","Normal")</f>
        <v>Normal</v>
      </c>
      <c r="R2353" t="str">
        <f>IF(Table1[[#This Row],[Meeting duration (mins)]]&gt;90,"Long Meeting","Normal")</f>
        <v>Normal</v>
      </c>
    </row>
    <row r="2354" spans="1:18" x14ac:dyDescent="0.2">
      <c r="A2354">
        <v>2355</v>
      </c>
      <c r="B2354" s="1">
        <v>45655</v>
      </c>
      <c r="C2354" s="2" t="s">
        <v>47</v>
      </c>
      <c r="D2354" s="2" t="s">
        <v>36</v>
      </c>
      <c r="E2354" t="s">
        <v>49</v>
      </c>
      <c r="F2354">
        <v>3</v>
      </c>
      <c r="G2354" s="12">
        <v>12</v>
      </c>
      <c r="H2354">
        <v>2</v>
      </c>
      <c r="I2354" t="s">
        <v>39</v>
      </c>
      <c r="J2354" t="s">
        <v>28</v>
      </c>
      <c r="K2354" s="4">
        <f>(Table1[[#This Row],[EndTime]]-Table1[[#This Row],[StartTime]])*1440</f>
        <v>119.99999999999997</v>
      </c>
      <c r="L2354" s="5">
        <f>Table1[[#This Row],[Attendees]]/Table1[[#This Row],[Capacity]]</f>
        <v>0.16666666666666666</v>
      </c>
      <c r="M2354">
        <f>IF(Table1[[#This Row],[Attendees]]&gt;Table1[[#This Row],[Capacity]],1,0)</f>
        <v>0</v>
      </c>
      <c r="N2354" t="str">
        <f>TEXT(Table1[[#This Row],[Date]],"ddd")</f>
        <v>Sun</v>
      </c>
      <c r="O2354" t="str">
        <f>TEXT(Table1[[#This Row],[Date]],"mmm")</f>
        <v>Dec</v>
      </c>
      <c r="P2354" t="str">
        <f>IF(Table1[[#This Row],[Capacity]]&lt;=4,"Small",IF(Table1[[#This Row],[Capacity]]&lt;=8,"Medium","Large"))</f>
        <v>Large</v>
      </c>
      <c r="Q2354" t="str">
        <f>IF(Table1[[#This Row],[Utilization %]]&lt;0.25,"Barely Attended","Normal")</f>
        <v>Barely Attended</v>
      </c>
      <c r="R2354" t="str">
        <f>IF(Table1[[#This Row],[Meeting duration (mins)]]&gt;90,"Long Meeting","Normal")</f>
        <v>Long Meeting</v>
      </c>
    </row>
    <row r="2355" spans="1:18" x14ac:dyDescent="0.2">
      <c r="A2355">
        <v>2356</v>
      </c>
      <c r="B2355" s="1">
        <v>45350</v>
      </c>
      <c r="C2355" s="2" t="s">
        <v>11</v>
      </c>
      <c r="D2355" s="2" t="s">
        <v>46</v>
      </c>
      <c r="E2355" t="s">
        <v>49</v>
      </c>
      <c r="F2355">
        <v>3</v>
      </c>
      <c r="G2355" s="12">
        <v>12</v>
      </c>
      <c r="H2355">
        <v>13</v>
      </c>
      <c r="I2355" t="s">
        <v>22</v>
      </c>
      <c r="J2355" t="s">
        <v>14</v>
      </c>
      <c r="K2355" s="4">
        <f>(Table1[[#This Row],[EndTime]]-Table1[[#This Row],[StartTime]])*1440</f>
        <v>119.99999999999989</v>
      </c>
      <c r="L2355" s="5">
        <f>Table1[[#This Row],[Attendees]]/Table1[[#This Row],[Capacity]]</f>
        <v>1.0833333333333333</v>
      </c>
      <c r="M2355">
        <f>IF(Table1[[#This Row],[Attendees]]&gt;Table1[[#This Row],[Capacity]],1,0)</f>
        <v>1</v>
      </c>
      <c r="N2355" t="str">
        <f>TEXT(Table1[[#This Row],[Date]],"ddd")</f>
        <v>Wed</v>
      </c>
      <c r="O2355" t="str">
        <f>TEXT(Table1[[#This Row],[Date]],"mmm")</f>
        <v>Feb</v>
      </c>
      <c r="P2355" t="str">
        <f>IF(Table1[[#This Row],[Capacity]]&lt;=4,"Small",IF(Table1[[#This Row],[Capacity]]&lt;=8,"Medium","Large"))</f>
        <v>Large</v>
      </c>
      <c r="Q2355" t="str">
        <f>IF(Table1[[#This Row],[Utilization %]]&lt;0.25,"Barely Attended","Normal")</f>
        <v>Normal</v>
      </c>
      <c r="R2355" t="str">
        <f>IF(Table1[[#This Row],[Meeting duration (mins)]]&gt;90,"Long Meeting","Normal")</f>
        <v>Long Meeting</v>
      </c>
    </row>
    <row r="2356" spans="1:18" x14ac:dyDescent="0.2">
      <c r="A2356">
        <v>2357</v>
      </c>
      <c r="B2356" s="1">
        <v>45611</v>
      </c>
      <c r="C2356" s="2" t="s">
        <v>47</v>
      </c>
      <c r="D2356" s="2" t="s">
        <v>20</v>
      </c>
      <c r="E2356" t="s">
        <v>49</v>
      </c>
      <c r="F2356">
        <v>3</v>
      </c>
      <c r="G2356" s="12">
        <v>12</v>
      </c>
      <c r="H2356">
        <v>3</v>
      </c>
      <c r="I2356" t="s">
        <v>22</v>
      </c>
      <c r="J2356" t="s">
        <v>14</v>
      </c>
      <c r="K2356" s="4">
        <f>(Table1[[#This Row],[EndTime]]-Table1[[#This Row],[StartTime]])*1440</f>
        <v>59.999999999999943</v>
      </c>
      <c r="L2356" s="5">
        <f>Table1[[#This Row],[Attendees]]/Table1[[#This Row],[Capacity]]</f>
        <v>0.25</v>
      </c>
      <c r="M2356">
        <f>IF(Table1[[#This Row],[Attendees]]&gt;Table1[[#This Row],[Capacity]],1,0)</f>
        <v>0</v>
      </c>
      <c r="N2356" t="str">
        <f>TEXT(Table1[[#This Row],[Date]],"ddd")</f>
        <v>Fri</v>
      </c>
      <c r="O2356" t="str">
        <f>TEXT(Table1[[#This Row],[Date]],"mmm")</f>
        <v>Nov</v>
      </c>
      <c r="P2356" t="str">
        <f>IF(Table1[[#This Row],[Capacity]]&lt;=4,"Small",IF(Table1[[#This Row],[Capacity]]&lt;=8,"Medium","Large"))</f>
        <v>Large</v>
      </c>
      <c r="Q2356" t="str">
        <f>IF(Table1[[#This Row],[Utilization %]]&lt;0.25,"Barely Attended","Normal")</f>
        <v>Normal</v>
      </c>
      <c r="R2356" t="str">
        <f>IF(Table1[[#This Row],[Meeting duration (mins)]]&gt;90,"Long Meeting","Normal")</f>
        <v>Normal</v>
      </c>
    </row>
    <row r="2357" spans="1:18" x14ac:dyDescent="0.2">
      <c r="A2357">
        <v>2358</v>
      </c>
      <c r="B2357" s="1">
        <v>45537</v>
      </c>
      <c r="C2357" s="2" t="s">
        <v>44</v>
      </c>
      <c r="D2357" s="2" t="s">
        <v>32</v>
      </c>
      <c r="E2357" t="s">
        <v>12</v>
      </c>
      <c r="F2357">
        <v>2</v>
      </c>
      <c r="G2357" s="12">
        <v>8</v>
      </c>
      <c r="H2357">
        <v>1</v>
      </c>
      <c r="I2357" t="s">
        <v>39</v>
      </c>
      <c r="J2357" t="s">
        <v>30</v>
      </c>
      <c r="K2357" s="4">
        <f>(Table1[[#This Row],[EndTime]]-Table1[[#This Row],[StartTime]])*1440</f>
        <v>119.99999999999997</v>
      </c>
      <c r="L2357" s="5">
        <f>Table1[[#This Row],[Attendees]]/Table1[[#This Row],[Capacity]]</f>
        <v>0.125</v>
      </c>
      <c r="M2357">
        <f>IF(Table1[[#This Row],[Attendees]]&gt;Table1[[#This Row],[Capacity]],1,0)</f>
        <v>0</v>
      </c>
      <c r="N2357" t="str">
        <f>TEXT(Table1[[#This Row],[Date]],"ddd")</f>
        <v>Mon</v>
      </c>
      <c r="O2357" t="str">
        <f>TEXT(Table1[[#This Row],[Date]],"mmm")</f>
        <v>Sep</v>
      </c>
      <c r="P2357" t="str">
        <f>IF(Table1[[#This Row],[Capacity]]&lt;=4,"Small",IF(Table1[[#This Row],[Capacity]]&lt;=8,"Medium","Large"))</f>
        <v>Medium</v>
      </c>
      <c r="Q2357" t="str">
        <f>IF(Table1[[#This Row],[Utilization %]]&lt;0.25,"Barely Attended","Normal")</f>
        <v>Barely Attended</v>
      </c>
      <c r="R2357" t="str">
        <f>IF(Table1[[#This Row],[Meeting duration (mins)]]&gt;90,"Long Meeting","Normal")</f>
        <v>Long Meeting</v>
      </c>
    </row>
    <row r="2358" spans="1:18" x14ac:dyDescent="0.2">
      <c r="A2358">
        <v>2359</v>
      </c>
      <c r="B2358" s="1">
        <v>45416</v>
      </c>
      <c r="C2358" s="2" t="s">
        <v>37</v>
      </c>
      <c r="D2358" s="2" t="s">
        <v>32</v>
      </c>
      <c r="E2358" t="s">
        <v>49</v>
      </c>
      <c r="F2358">
        <v>3</v>
      </c>
      <c r="G2358" s="12">
        <v>12</v>
      </c>
      <c r="H2358">
        <v>10</v>
      </c>
      <c r="I2358" t="s">
        <v>39</v>
      </c>
      <c r="J2358" t="s">
        <v>14</v>
      </c>
      <c r="K2358" s="4">
        <f>(Table1[[#This Row],[EndTime]]-Table1[[#This Row],[StartTime]])*1440</f>
        <v>29.999999999999893</v>
      </c>
      <c r="L2358" s="5">
        <f>Table1[[#This Row],[Attendees]]/Table1[[#This Row],[Capacity]]</f>
        <v>0.83333333333333337</v>
      </c>
      <c r="M2358">
        <f>IF(Table1[[#This Row],[Attendees]]&gt;Table1[[#This Row],[Capacity]],1,0)</f>
        <v>0</v>
      </c>
      <c r="N2358" t="str">
        <f>TEXT(Table1[[#This Row],[Date]],"ddd")</f>
        <v>Sat</v>
      </c>
      <c r="O2358" t="str">
        <f>TEXT(Table1[[#This Row],[Date]],"mmm")</f>
        <v>May</v>
      </c>
      <c r="P2358" t="str">
        <f>IF(Table1[[#This Row],[Capacity]]&lt;=4,"Small",IF(Table1[[#This Row],[Capacity]]&lt;=8,"Medium","Large"))</f>
        <v>Large</v>
      </c>
      <c r="Q2358" t="str">
        <f>IF(Table1[[#This Row],[Utilization %]]&lt;0.25,"Barely Attended","Normal")</f>
        <v>Normal</v>
      </c>
      <c r="R2358" t="str">
        <f>IF(Table1[[#This Row],[Meeting duration (mins)]]&gt;90,"Long Meeting","Normal")</f>
        <v>Normal</v>
      </c>
    </row>
    <row r="2359" spans="1:18" x14ac:dyDescent="0.2">
      <c r="A2359">
        <v>2360</v>
      </c>
      <c r="B2359" s="1">
        <v>45562</v>
      </c>
      <c r="C2359" s="2" t="s">
        <v>31</v>
      </c>
      <c r="D2359" s="2" t="s">
        <v>46</v>
      </c>
      <c r="E2359" t="s">
        <v>12</v>
      </c>
      <c r="F2359">
        <v>2</v>
      </c>
      <c r="G2359" s="12">
        <v>8</v>
      </c>
      <c r="H2359">
        <v>1</v>
      </c>
      <c r="I2359" t="s">
        <v>13</v>
      </c>
      <c r="J2359" t="s">
        <v>18</v>
      </c>
      <c r="K2359" s="4">
        <f>(Table1[[#This Row],[EndTime]]-Table1[[#This Row],[StartTime]])*1440</f>
        <v>59.999999999999943</v>
      </c>
      <c r="L2359" s="5">
        <f>Table1[[#This Row],[Attendees]]/Table1[[#This Row],[Capacity]]</f>
        <v>0.125</v>
      </c>
      <c r="M2359">
        <f>IF(Table1[[#This Row],[Attendees]]&gt;Table1[[#This Row],[Capacity]],1,0)</f>
        <v>0</v>
      </c>
      <c r="N2359" t="str">
        <f>TEXT(Table1[[#This Row],[Date]],"ddd")</f>
        <v>Fri</v>
      </c>
      <c r="O2359" t="str">
        <f>TEXT(Table1[[#This Row],[Date]],"mmm")</f>
        <v>Sep</v>
      </c>
      <c r="P2359" t="str">
        <f>IF(Table1[[#This Row],[Capacity]]&lt;=4,"Small",IF(Table1[[#This Row],[Capacity]]&lt;=8,"Medium","Large"))</f>
        <v>Medium</v>
      </c>
      <c r="Q2359" t="str">
        <f>IF(Table1[[#This Row],[Utilization %]]&lt;0.25,"Barely Attended","Normal")</f>
        <v>Barely Attended</v>
      </c>
      <c r="R2359" t="str">
        <f>IF(Table1[[#This Row],[Meeting duration (mins)]]&gt;90,"Long Meeting","Normal")</f>
        <v>Normal</v>
      </c>
    </row>
    <row r="2360" spans="1:18" x14ac:dyDescent="0.2">
      <c r="A2360">
        <v>2361</v>
      </c>
      <c r="B2360" s="1">
        <v>45534</v>
      </c>
      <c r="C2360" s="2" t="s">
        <v>37</v>
      </c>
      <c r="D2360" s="2" t="s">
        <v>45</v>
      </c>
      <c r="E2360" t="s">
        <v>12</v>
      </c>
      <c r="F2360">
        <v>2</v>
      </c>
      <c r="G2360" s="12">
        <v>8</v>
      </c>
      <c r="H2360">
        <v>4</v>
      </c>
      <c r="I2360" t="s">
        <v>42</v>
      </c>
      <c r="J2360" t="s">
        <v>40</v>
      </c>
      <c r="K2360" s="4">
        <f>(Table1[[#This Row],[EndTime]]-Table1[[#This Row],[StartTime]])*1440</f>
        <v>119.99999999999989</v>
      </c>
      <c r="L2360" s="5">
        <f>Table1[[#This Row],[Attendees]]/Table1[[#This Row],[Capacity]]</f>
        <v>0.5</v>
      </c>
      <c r="M2360">
        <f>IF(Table1[[#This Row],[Attendees]]&gt;Table1[[#This Row],[Capacity]],1,0)</f>
        <v>0</v>
      </c>
      <c r="N2360" t="str">
        <f>TEXT(Table1[[#This Row],[Date]],"ddd")</f>
        <v>Fri</v>
      </c>
      <c r="O2360" t="str">
        <f>TEXT(Table1[[#This Row],[Date]],"mmm")</f>
        <v>Aug</v>
      </c>
      <c r="P2360" t="str">
        <f>IF(Table1[[#This Row],[Capacity]]&lt;=4,"Small",IF(Table1[[#This Row],[Capacity]]&lt;=8,"Medium","Large"))</f>
        <v>Medium</v>
      </c>
      <c r="Q2360" t="str">
        <f>IF(Table1[[#This Row],[Utilization %]]&lt;0.25,"Barely Attended","Normal")</f>
        <v>Normal</v>
      </c>
      <c r="R2360" t="str">
        <f>IF(Table1[[#This Row],[Meeting duration (mins)]]&gt;90,"Long Meeting","Normal")</f>
        <v>Long Meeting</v>
      </c>
    </row>
    <row r="2361" spans="1:18" x14ac:dyDescent="0.2">
      <c r="A2361">
        <v>2362</v>
      </c>
      <c r="B2361" s="1">
        <v>45336</v>
      </c>
      <c r="C2361" s="2" t="s">
        <v>36</v>
      </c>
      <c r="D2361" s="2" t="s">
        <v>15</v>
      </c>
      <c r="E2361" t="s">
        <v>38</v>
      </c>
      <c r="F2361">
        <v>3</v>
      </c>
      <c r="G2361" s="12">
        <v>16</v>
      </c>
      <c r="H2361">
        <v>4</v>
      </c>
      <c r="I2361" t="s">
        <v>42</v>
      </c>
      <c r="J2361" t="s">
        <v>28</v>
      </c>
      <c r="K2361" s="4">
        <f>(Table1[[#This Row],[EndTime]]-Table1[[#This Row],[StartTime]])*1440</f>
        <v>60.000000000000028</v>
      </c>
      <c r="L2361" s="5">
        <f>Table1[[#This Row],[Attendees]]/Table1[[#This Row],[Capacity]]</f>
        <v>0.25</v>
      </c>
      <c r="M2361">
        <f>IF(Table1[[#This Row],[Attendees]]&gt;Table1[[#This Row],[Capacity]],1,0)</f>
        <v>0</v>
      </c>
      <c r="N2361" t="str">
        <f>TEXT(Table1[[#This Row],[Date]],"ddd")</f>
        <v>Wed</v>
      </c>
      <c r="O2361" t="str">
        <f>TEXT(Table1[[#This Row],[Date]],"mmm")</f>
        <v>Feb</v>
      </c>
      <c r="P2361" t="str">
        <f>IF(Table1[[#This Row],[Capacity]]&lt;=4,"Small",IF(Table1[[#This Row],[Capacity]]&lt;=8,"Medium","Large"))</f>
        <v>Large</v>
      </c>
      <c r="Q2361" t="str">
        <f>IF(Table1[[#This Row],[Utilization %]]&lt;0.25,"Barely Attended","Normal")</f>
        <v>Normal</v>
      </c>
      <c r="R2361" t="str">
        <f>IF(Table1[[#This Row],[Meeting duration (mins)]]&gt;90,"Long Meeting","Normal")</f>
        <v>Normal</v>
      </c>
    </row>
    <row r="2362" spans="1:18" x14ac:dyDescent="0.2">
      <c r="A2362">
        <v>2363</v>
      </c>
      <c r="B2362" s="1">
        <v>45564</v>
      </c>
      <c r="C2362" s="2" t="s">
        <v>15</v>
      </c>
      <c r="D2362" s="2" t="s">
        <v>16</v>
      </c>
      <c r="E2362" t="s">
        <v>35</v>
      </c>
      <c r="F2362">
        <v>2</v>
      </c>
      <c r="G2362" s="12">
        <v>10</v>
      </c>
      <c r="H2362">
        <v>8</v>
      </c>
      <c r="I2362" t="s">
        <v>42</v>
      </c>
      <c r="J2362" t="s">
        <v>18</v>
      </c>
      <c r="K2362" s="4">
        <f>(Table1[[#This Row],[EndTime]]-Table1[[#This Row],[StartTime]])*1440</f>
        <v>119.99999999999997</v>
      </c>
      <c r="L2362" s="5">
        <f>Table1[[#This Row],[Attendees]]/Table1[[#This Row],[Capacity]]</f>
        <v>0.8</v>
      </c>
      <c r="M2362">
        <f>IF(Table1[[#This Row],[Attendees]]&gt;Table1[[#This Row],[Capacity]],1,0)</f>
        <v>0</v>
      </c>
      <c r="N2362" t="str">
        <f>TEXT(Table1[[#This Row],[Date]],"ddd")</f>
        <v>Sun</v>
      </c>
      <c r="O2362" t="str">
        <f>TEXT(Table1[[#This Row],[Date]],"mmm")</f>
        <v>Sep</v>
      </c>
      <c r="P2362" t="str">
        <f>IF(Table1[[#This Row],[Capacity]]&lt;=4,"Small",IF(Table1[[#This Row],[Capacity]]&lt;=8,"Medium","Large"))</f>
        <v>Large</v>
      </c>
      <c r="Q2362" t="str">
        <f>IF(Table1[[#This Row],[Utilization %]]&lt;0.25,"Barely Attended","Normal")</f>
        <v>Normal</v>
      </c>
      <c r="R2362" t="str">
        <f>IF(Table1[[#This Row],[Meeting duration (mins)]]&gt;90,"Long Meeting","Normal")</f>
        <v>Long Meeting</v>
      </c>
    </row>
    <row r="2363" spans="1:18" x14ac:dyDescent="0.2">
      <c r="A2363">
        <v>2364</v>
      </c>
      <c r="B2363" s="1">
        <v>45414</v>
      </c>
      <c r="C2363" s="2" t="s">
        <v>20</v>
      </c>
      <c r="D2363" s="2" t="s">
        <v>43</v>
      </c>
      <c r="E2363" t="s">
        <v>49</v>
      </c>
      <c r="F2363">
        <v>3</v>
      </c>
      <c r="G2363" s="12">
        <v>12</v>
      </c>
      <c r="H2363">
        <v>10</v>
      </c>
      <c r="I2363" t="s">
        <v>39</v>
      </c>
      <c r="J2363" t="s">
        <v>18</v>
      </c>
      <c r="K2363" s="4">
        <f>(Table1[[#This Row],[EndTime]]-Table1[[#This Row],[StartTime]])*1440</f>
        <v>30.000000000000053</v>
      </c>
      <c r="L2363" s="5">
        <f>Table1[[#This Row],[Attendees]]/Table1[[#This Row],[Capacity]]</f>
        <v>0.83333333333333337</v>
      </c>
      <c r="M2363">
        <f>IF(Table1[[#This Row],[Attendees]]&gt;Table1[[#This Row],[Capacity]],1,0)</f>
        <v>0</v>
      </c>
      <c r="N2363" t="str">
        <f>TEXT(Table1[[#This Row],[Date]],"ddd")</f>
        <v>Thu</v>
      </c>
      <c r="O2363" t="str">
        <f>TEXT(Table1[[#This Row],[Date]],"mmm")</f>
        <v>May</v>
      </c>
      <c r="P2363" t="str">
        <f>IF(Table1[[#This Row],[Capacity]]&lt;=4,"Small",IF(Table1[[#This Row],[Capacity]]&lt;=8,"Medium","Large"))</f>
        <v>Large</v>
      </c>
      <c r="Q2363" t="str">
        <f>IF(Table1[[#This Row],[Utilization %]]&lt;0.25,"Barely Attended","Normal")</f>
        <v>Normal</v>
      </c>
      <c r="R2363" t="str">
        <f>IF(Table1[[#This Row],[Meeting duration (mins)]]&gt;90,"Long Meeting","Normal")</f>
        <v>Normal</v>
      </c>
    </row>
    <row r="2364" spans="1:18" x14ac:dyDescent="0.2">
      <c r="A2364">
        <v>2365</v>
      </c>
      <c r="B2364" s="1">
        <v>45627</v>
      </c>
      <c r="C2364" s="2" t="s">
        <v>29</v>
      </c>
      <c r="D2364" s="2" t="s">
        <v>37</v>
      </c>
      <c r="E2364" t="s">
        <v>25</v>
      </c>
      <c r="F2364">
        <v>1</v>
      </c>
      <c r="G2364" s="12">
        <v>4</v>
      </c>
      <c r="H2364">
        <v>1</v>
      </c>
      <c r="I2364" t="s">
        <v>39</v>
      </c>
      <c r="J2364" t="s">
        <v>23</v>
      </c>
      <c r="K2364" s="4">
        <f>(Table1[[#This Row],[EndTime]]-Table1[[#This Row],[StartTime]])*1440</f>
        <v>30.000000000000053</v>
      </c>
      <c r="L2364" s="5">
        <f>Table1[[#This Row],[Attendees]]/Table1[[#This Row],[Capacity]]</f>
        <v>0.25</v>
      </c>
      <c r="M2364">
        <f>IF(Table1[[#This Row],[Attendees]]&gt;Table1[[#This Row],[Capacity]],1,0)</f>
        <v>0</v>
      </c>
      <c r="N2364" t="str">
        <f>TEXT(Table1[[#This Row],[Date]],"ddd")</f>
        <v>Sun</v>
      </c>
      <c r="O2364" t="str">
        <f>TEXT(Table1[[#This Row],[Date]],"mmm")</f>
        <v>Dec</v>
      </c>
      <c r="P2364" t="str">
        <f>IF(Table1[[#This Row],[Capacity]]&lt;=4,"Small",IF(Table1[[#This Row],[Capacity]]&lt;=8,"Medium","Large"))</f>
        <v>Small</v>
      </c>
      <c r="Q2364" t="str">
        <f>IF(Table1[[#This Row],[Utilization %]]&lt;0.25,"Barely Attended","Normal")</f>
        <v>Normal</v>
      </c>
      <c r="R2364" t="str">
        <f>IF(Table1[[#This Row],[Meeting duration (mins)]]&gt;90,"Long Meeting","Normal")</f>
        <v>Normal</v>
      </c>
    </row>
    <row r="2365" spans="1:18" x14ac:dyDescent="0.2">
      <c r="A2365">
        <v>2366</v>
      </c>
      <c r="B2365" s="1">
        <v>45319</v>
      </c>
      <c r="C2365" s="2" t="s">
        <v>45</v>
      </c>
      <c r="D2365" s="2" t="s">
        <v>26</v>
      </c>
      <c r="E2365" t="s">
        <v>49</v>
      </c>
      <c r="F2365">
        <v>3</v>
      </c>
      <c r="G2365" s="12">
        <v>12</v>
      </c>
      <c r="H2365">
        <v>5</v>
      </c>
      <c r="I2365" t="s">
        <v>39</v>
      </c>
      <c r="J2365" t="s">
        <v>30</v>
      </c>
      <c r="K2365" s="4">
        <f>(Table1[[#This Row],[EndTime]]-Table1[[#This Row],[StartTime]])*1440</f>
        <v>30.000000000000053</v>
      </c>
      <c r="L2365" s="5">
        <f>Table1[[#This Row],[Attendees]]/Table1[[#This Row],[Capacity]]</f>
        <v>0.41666666666666669</v>
      </c>
      <c r="M2365">
        <f>IF(Table1[[#This Row],[Attendees]]&gt;Table1[[#This Row],[Capacity]],1,0)</f>
        <v>0</v>
      </c>
      <c r="N2365" t="str">
        <f>TEXT(Table1[[#This Row],[Date]],"ddd")</f>
        <v>Sun</v>
      </c>
      <c r="O2365" t="str">
        <f>TEXT(Table1[[#This Row],[Date]],"mmm")</f>
        <v>Jan</v>
      </c>
      <c r="P2365" t="str">
        <f>IF(Table1[[#This Row],[Capacity]]&lt;=4,"Small",IF(Table1[[#This Row],[Capacity]]&lt;=8,"Medium","Large"))</f>
        <v>Large</v>
      </c>
      <c r="Q2365" t="str">
        <f>IF(Table1[[#This Row],[Utilization %]]&lt;0.25,"Barely Attended","Normal")</f>
        <v>Normal</v>
      </c>
      <c r="R2365" t="str">
        <f>IF(Table1[[#This Row],[Meeting duration (mins)]]&gt;90,"Long Meeting","Normal")</f>
        <v>Normal</v>
      </c>
    </row>
    <row r="2366" spans="1:18" x14ac:dyDescent="0.2">
      <c r="A2366">
        <v>2367</v>
      </c>
      <c r="B2366" s="1">
        <v>45569</v>
      </c>
      <c r="C2366" s="2" t="s">
        <v>16</v>
      </c>
      <c r="D2366" s="2" t="s">
        <v>26</v>
      </c>
      <c r="E2366" t="s">
        <v>35</v>
      </c>
      <c r="F2366">
        <v>2</v>
      </c>
      <c r="G2366" s="12">
        <v>10</v>
      </c>
      <c r="H2366">
        <v>1</v>
      </c>
      <c r="I2366" t="s">
        <v>13</v>
      </c>
      <c r="J2366" t="s">
        <v>30</v>
      </c>
      <c r="K2366" s="4">
        <f>(Table1[[#This Row],[EndTime]]-Table1[[#This Row],[StartTime]])*1440</f>
        <v>90</v>
      </c>
      <c r="L2366" s="5">
        <f>Table1[[#This Row],[Attendees]]/Table1[[#This Row],[Capacity]]</f>
        <v>0.1</v>
      </c>
      <c r="M2366">
        <f>IF(Table1[[#This Row],[Attendees]]&gt;Table1[[#This Row],[Capacity]],1,0)</f>
        <v>0</v>
      </c>
      <c r="N2366" t="str">
        <f>TEXT(Table1[[#This Row],[Date]],"ddd")</f>
        <v>Fri</v>
      </c>
      <c r="O2366" t="str">
        <f>TEXT(Table1[[#This Row],[Date]],"mmm")</f>
        <v>Oct</v>
      </c>
      <c r="P2366" t="str">
        <f>IF(Table1[[#This Row],[Capacity]]&lt;=4,"Small",IF(Table1[[#This Row],[Capacity]]&lt;=8,"Medium","Large"))</f>
        <v>Large</v>
      </c>
      <c r="Q2366" t="str">
        <f>IF(Table1[[#This Row],[Utilization %]]&lt;0.25,"Barely Attended","Normal")</f>
        <v>Barely Attended</v>
      </c>
      <c r="R2366" t="str">
        <f>IF(Table1[[#This Row],[Meeting duration (mins)]]&gt;90,"Long Meeting","Normal")</f>
        <v>Normal</v>
      </c>
    </row>
    <row r="2367" spans="1:18" x14ac:dyDescent="0.2">
      <c r="A2367">
        <v>2368</v>
      </c>
      <c r="B2367" s="1">
        <v>45365</v>
      </c>
      <c r="C2367" s="2" t="s">
        <v>15</v>
      </c>
      <c r="D2367" s="2" t="s">
        <v>29</v>
      </c>
      <c r="E2367" t="s">
        <v>25</v>
      </c>
      <c r="F2367">
        <v>1</v>
      </c>
      <c r="G2367" s="12">
        <v>4</v>
      </c>
      <c r="H2367">
        <v>6</v>
      </c>
      <c r="I2367" t="s">
        <v>17</v>
      </c>
      <c r="J2367" t="s">
        <v>30</v>
      </c>
      <c r="K2367" s="4">
        <f>(Table1[[#This Row],[EndTime]]-Table1[[#This Row],[StartTime]])*1440</f>
        <v>29.999999999999972</v>
      </c>
      <c r="L2367" s="5">
        <f>Table1[[#This Row],[Attendees]]/Table1[[#This Row],[Capacity]]</f>
        <v>1.5</v>
      </c>
      <c r="M2367">
        <f>IF(Table1[[#This Row],[Attendees]]&gt;Table1[[#This Row],[Capacity]],1,0)</f>
        <v>1</v>
      </c>
      <c r="N2367" t="str">
        <f>TEXT(Table1[[#This Row],[Date]],"ddd")</f>
        <v>Thu</v>
      </c>
      <c r="O2367" t="str">
        <f>TEXT(Table1[[#This Row],[Date]],"mmm")</f>
        <v>Mar</v>
      </c>
      <c r="P2367" t="str">
        <f>IF(Table1[[#This Row],[Capacity]]&lt;=4,"Small",IF(Table1[[#This Row],[Capacity]]&lt;=8,"Medium","Large"))</f>
        <v>Small</v>
      </c>
      <c r="Q2367" t="str">
        <f>IF(Table1[[#This Row],[Utilization %]]&lt;0.25,"Barely Attended","Normal")</f>
        <v>Normal</v>
      </c>
      <c r="R2367" t="str">
        <f>IF(Table1[[#This Row],[Meeting duration (mins)]]&gt;90,"Long Meeting","Normal")</f>
        <v>Normal</v>
      </c>
    </row>
    <row r="2368" spans="1:18" x14ac:dyDescent="0.2">
      <c r="A2368">
        <v>2369</v>
      </c>
      <c r="B2368" s="1">
        <v>45433</v>
      </c>
      <c r="C2368" s="2" t="s">
        <v>29</v>
      </c>
      <c r="D2368" s="2" t="s">
        <v>16</v>
      </c>
      <c r="E2368" t="s">
        <v>38</v>
      </c>
      <c r="F2368">
        <v>3</v>
      </c>
      <c r="G2368" s="12">
        <v>16</v>
      </c>
      <c r="H2368">
        <v>3</v>
      </c>
      <c r="I2368" t="s">
        <v>13</v>
      </c>
      <c r="J2368" t="s">
        <v>23</v>
      </c>
      <c r="K2368" s="4">
        <f>(Table1[[#This Row],[EndTime]]-Table1[[#This Row],[StartTime]])*1440</f>
        <v>90</v>
      </c>
      <c r="L2368" s="5">
        <f>Table1[[#This Row],[Attendees]]/Table1[[#This Row],[Capacity]]</f>
        <v>0.1875</v>
      </c>
      <c r="M2368">
        <f>IF(Table1[[#This Row],[Attendees]]&gt;Table1[[#This Row],[Capacity]],1,0)</f>
        <v>0</v>
      </c>
      <c r="N2368" t="str">
        <f>TEXT(Table1[[#This Row],[Date]],"ddd")</f>
        <v>Tue</v>
      </c>
      <c r="O2368" t="str">
        <f>TEXT(Table1[[#This Row],[Date]],"mmm")</f>
        <v>May</v>
      </c>
      <c r="P2368" t="str">
        <f>IF(Table1[[#This Row],[Capacity]]&lt;=4,"Small",IF(Table1[[#This Row],[Capacity]]&lt;=8,"Medium","Large"))</f>
        <v>Large</v>
      </c>
      <c r="Q2368" t="str">
        <f>IF(Table1[[#This Row],[Utilization %]]&lt;0.25,"Barely Attended","Normal")</f>
        <v>Barely Attended</v>
      </c>
      <c r="R2368" t="str">
        <f>IF(Table1[[#This Row],[Meeting duration (mins)]]&gt;90,"Long Meeting","Normal")</f>
        <v>Normal</v>
      </c>
    </row>
    <row r="2369" spans="1:18" x14ac:dyDescent="0.2">
      <c r="A2369">
        <v>2370</v>
      </c>
      <c r="B2369" s="1">
        <v>45600</v>
      </c>
      <c r="C2369" s="2" t="s">
        <v>19</v>
      </c>
      <c r="D2369" s="2" t="s">
        <v>47</v>
      </c>
      <c r="E2369" t="s">
        <v>25</v>
      </c>
      <c r="F2369">
        <v>1</v>
      </c>
      <c r="G2369" s="12">
        <v>4</v>
      </c>
      <c r="H2369">
        <v>1</v>
      </c>
      <c r="I2369" t="s">
        <v>13</v>
      </c>
      <c r="J2369" t="s">
        <v>14</v>
      </c>
      <c r="K2369" s="4">
        <f>(Table1[[#This Row],[EndTime]]-Table1[[#This Row],[StartTime]])*1440</f>
        <v>30.000000000000053</v>
      </c>
      <c r="L2369" s="5">
        <f>Table1[[#This Row],[Attendees]]/Table1[[#This Row],[Capacity]]</f>
        <v>0.25</v>
      </c>
      <c r="M2369">
        <f>IF(Table1[[#This Row],[Attendees]]&gt;Table1[[#This Row],[Capacity]],1,0)</f>
        <v>0</v>
      </c>
      <c r="N2369" t="str">
        <f>TEXT(Table1[[#This Row],[Date]],"ddd")</f>
        <v>Mon</v>
      </c>
      <c r="O2369" t="str">
        <f>TEXT(Table1[[#This Row],[Date]],"mmm")</f>
        <v>Nov</v>
      </c>
      <c r="P2369" t="str">
        <f>IF(Table1[[#This Row],[Capacity]]&lt;=4,"Small",IF(Table1[[#This Row],[Capacity]]&lt;=8,"Medium","Large"))</f>
        <v>Small</v>
      </c>
      <c r="Q2369" t="str">
        <f>IF(Table1[[#This Row],[Utilization %]]&lt;0.25,"Barely Attended","Normal")</f>
        <v>Normal</v>
      </c>
      <c r="R2369" t="str">
        <f>IF(Table1[[#This Row],[Meeting duration (mins)]]&gt;90,"Long Meeting","Normal")</f>
        <v>Normal</v>
      </c>
    </row>
    <row r="2370" spans="1:18" x14ac:dyDescent="0.2">
      <c r="A2370">
        <v>2371</v>
      </c>
      <c r="B2370" s="1">
        <v>45562</v>
      </c>
      <c r="C2370" s="2" t="s">
        <v>10</v>
      </c>
      <c r="D2370" s="2" t="s">
        <v>33</v>
      </c>
      <c r="E2370" t="s">
        <v>12</v>
      </c>
      <c r="F2370">
        <v>2</v>
      </c>
      <c r="G2370" s="12">
        <v>8</v>
      </c>
      <c r="H2370">
        <v>8</v>
      </c>
      <c r="I2370" t="s">
        <v>13</v>
      </c>
      <c r="J2370" t="s">
        <v>30</v>
      </c>
      <c r="K2370" s="4">
        <f>(Table1[[#This Row],[EndTime]]-Table1[[#This Row],[StartTime]])*1440</f>
        <v>119.99999999999989</v>
      </c>
      <c r="L2370" s="5">
        <f>Table1[[#This Row],[Attendees]]/Table1[[#This Row],[Capacity]]</f>
        <v>1</v>
      </c>
      <c r="M2370">
        <f>IF(Table1[[#This Row],[Attendees]]&gt;Table1[[#This Row],[Capacity]],1,0)</f>
        <v>0</v>
      </c>
      <c r="N2370" t="str">
        <f>TEXT(Table1[[#This Row],[Date]],"ddd")</f>
        <v>Fri</v>
      </c>
      <c r="O2370" t="str">
        <f>TEXT(Table1[[#This Row],[Date]],"mmm")</f>
        <v>Sep</v>
      </c>
      <c r="P2370" t="str">
        <f>IF(Table1[[#This Row],[Capacity]]&lt;=4,"Small",IF(Table1[[#This Row],[Capacity]]&lt;=8,"Medium","Large"))</f>
        <v>Medium</v>
      </c>
      <c r="Q2370" t="str">
        <f>IF(Table1[[#This Row],[Utilization %]]&lt;0.25,"Barely Attended","Normal")</f>
        <v>Normal</v>
      </c>
      <c r="R2370" t="str">
        <f>IF(Table1[[#This Row],[Meeting duration (mins)]]&gt;90,"Long Meeting","Normal")</f>
        <v>Long Meeting</v>
      </c>
    </row>
    <row r="2371" spans="1:18" x14ac:dyDescent="0.2">
      <c r="A2371">
        <v>2372</v>
      </c>
      <c r="B2371" s="1">
        <v>45553</v>
      </c>
      <c r="C2371" s="2" t="s">
        <v>45</v>
      </c>
      <c r="D2371" s="2" t="s">
        <v>11</v>
      </c>
      <c r="E2371" t="s">
        <v>38</v>
      </c>
      <c r="F2371">
        <v>3</v>
      </c>
      <c r="G2371" s="12">
        <v>16</v>
      </c>
      <c r="H2371">
        <v>8</v>
      </c>
      <c r="I2371" t="s">
        <v>27</v>
      </c>
      <c r="J2371" t="s">
        <v>14</v>
      </c>
      <c r="K2371" s="4">
        <f>(Table1[[#This Row],[EndTime]]-Table1[[#This Row],[StartTime]])*1440</f>
        <v>60.000000000000107</v>
      </c>
      <c r="L2371" s="5">
        <f>Table1[[#This Row],[Attendees]]/Table1[[#This Row],[Capacity]]</f>
        <v>0.5</v>
      </c>
      <c r="M2371">
        <f>IF(Table1[[#This Row],[Attendees]]&gt;Table1[[#This Row],[Capacity]],1,0)</f>
        <v>0</v>
      </c>
      <c r="N2371" t="str">
        <f>TEXT(Table1[[#This Row],[Date]],"ddd")</f>
        <v>Wed</v>
      </c>
      <c r="O2371" t="str">
        <f>TEXT(Table1[[#This Row],[Date]],"mmm")</f>
        <v>Sep</v>
      </c>
      <c r="P2371" t="str">
        <f>IF(Table1[[#This Row],[Capacity]]&lt;=4,"Small",IF(Table1[[#This Row],[Capacity]]&lt;=8,"Medium","Large"))</f>
        <v>Large</v>
      </c>
      <c r="Q2371" t="str">
        <f>IF(Table1[[#This Row],[Utilization %]]&lt;0.25,"Barely Attended","Normal")</f>
        <v>Normal</v>
      </c>
      <c r="R2371" t="str">
        <f>IF(Table1[[#This Row],[Meeting duration (mins)]]&gt;90,"Long Meeting","Normal")</f>
        <v>Normal</v>
      </c>
    </row>
    <row r="2372" spans="1:18" x14ac:dyDescent="0.2">
      <c r="A2372">
        <v>2373</v>
      </c>
      <c r="B2372" s="1">
        <v>45403</v>
      </c>
      <c r="C2372" s="2" t="s">
        <v>20</v>
      </c>
      <c r="D2372" s="2" t="s">
        <v>36</v>
      </c>
      <c r="E2372" t="s">
        <v>12</v>
      </c>
      <c r="F2372">
        <v>2</v>
      </c>
      <c r="G2372" s="12">
        <v>8</v>
      </c>
      <c r="H2372">
        <v>10</v>
      </c>
      <c r="I2372" t="s">
        <v>39</v>
      </c>
      <c r="J2372" t="s">
        <v>18</v>
      </c>
      <c r="K2372" s="4">
        <f>(Table1[[#This Row],[EndTime]]-Table1[[#This Row],[StartTime]])*1440</f>
        <v>60.000000000000028</v>
      </c>
      <c r="L2372" s="5">
        <f>Table1[[#This Row],[Attendees]]/Table1[[#This Row],[Capacity]]</f>
        <v>1.25</v>
      </c>
      <c r="M2372">
        <f>IF(Table1[[#This Row],[Attendees]]&gt;Table1[[#This Row],[Capacity]],1,0)</f>
        <v>1</v>
      </c>
      <c r="N2372" t="str">
        <f>TEXT(Table1[[#This Row],[Date]],"ddd")</f>
        <v>Sun</v>
      </c>
      <c r="O2372" t="str">
        <f>TEXT(Table1[[#This Row],[Date]],"mmm")</f>
        <v>Apr</v>
      </c>
      <c r="P2372" t="str">
        <f>IF(Table1[[#This Row],[Capacity]]&lt;=4,"Small",IF(Table1[[#This Row],[Capacity]]&lt;=8,"Medium","Large"))</f>
        <v>Medium</v>
      </c>
      <c r="Q2372" t="str">
        <f>IF(Table1[[#This Row],[Utilization %]]&lt;0.25,"Barely Attended","Normal")</f>
        <v>Normal</v>
      </c>
      <c r="R2372" t="str">
        <f>IF(Table1[[#This Row],[Meeting duration (mins)]]&gt;90,"Long Meeting","Normal")</f>
        <v>Normal</v>
      </c>
    </row>
    <row r="2373" spans="1:18" x14ac:dyDescent="0.2">
      <c r="A2373">
        <v>2374</v>
      </c>
      <c r="B2373" s="1">
        <v>45471</v>
      </c>
      <c r="C2373" s="2" t="s">
        <v>26</v>
      </c>
      <c r="D2373" s="2" t="s">
        <v>11</v>
      </c>
      <c r="E2373" t="s">
        <v>35</v>
      </c>
      <c r="F2373">
        <v>2</v>
      </c>
      <c r="G2373" s="12">
        <v>10</v>
      </c>
      <c r="H2373">
        <v>9</v>
      </c>
      <c r="I2373" t="s">
        <v>42</v>
      </c>
      <c r="J2373" t="s">
        <v>23</v>
      </c>
      <c r="K2373" s="4">
        <f>(Table1[[#This Row],[EndTime]]-Table1[[#This Row],[StartTime]])*1440</f>
        <v>30.000000000000053</v>
      </c>
      <c r="L2373" s="5">
        <f>Table1[[#This Row],[Attendees]]/Table1[[#This Row],[Capacity]]</f>
        <v>0.9</v>
      </c>
      <c r="M2373">
        <f>IF(Table1[[#This Row],[Attendees]]&gt;Table1[[#This Row],[Capacity]],1,0)</f>
        <v>0</v>
      </c>
      <c r="N2373" t="str">
        <f>TEXT(Table1[[#This Row],[Date]],"ddd")</f>
        <v>Fri</v>
      </c>
      <c r="O2373" t="str">
        <f>TEXT(Table1[[#This Row],[Date]],"mmm")</f>
        <v>Jun</v>
      </c>
      <c r="P2373" t="str">
        <f>IF(Table1[[#This Row],[Capacity]]&lt;=4,"Small",IF(Table1[[#This Row],[Capacity]]&lt;=8,"Medium","Large"))</f>
        <v>Large</v>
      </c>
      <c r="Q2373" t="str">
        <f>IF(Table1[[#This Row],[Utilization %]]&lt;0.25,"Barely Attended","Normal")</f>
        <v>Normal</v>
      </c>
      <c r="R2373" t="str">
        <f>IF(Table1[[#This Row],[Meeting duration (mins)]]&gt;90,"Long Meeting","Normal")</f>
        <v>Normal</v>
      </c>
    </row>
    <row r="2374" spans="1:18" x14ac:dyDescent="0.2">
      <c r="A2374">
        <v>2375</v>
      </c>
      <c r="B2374" s="1">
        <v>45441</v>
      </c>
      <c r="C2374" s="2" t="s">
        <v>36</v>
      </c>
      <c r="D2374" s="2" t="s">
        <v>37</v>
      </c>
      <c r="E2374" t="s">
        <v>38</v>
      </c>
      <c r="F2374">
        <v>3</v>
      </c>
      <c r="G2374" s="12">
        <v>16</v>
      </c>
      <c r="H2374">
        <v>14</v>
      </c>
      <c r="I2374" t="s">
        <v>22</v>
      </c>
      <c r="J2374" t="s">
        <v>40</v>
      </c>
      <c r="K2374" s="4">
        <f>(Table1[[#This Row],[EndTime]]-Table1[[#This Row],[StartTime]])*1440</f>
        <v>120.00000000000006</v>
      </c>
      <c r="L2374" s="5">
        <f>Table1[[#This Row],[Attendees]]/Table1[[#This Row],[Capacity]]</f>
        <v>0.875</v>
      </c>
      <c r="M2374">
        <f>IF(Table1[[#This Row],[Attendees]]&gt;Table1[[#This Row],[Capacity]],1,0)</f>
        <v>0</v>
      </c>
      <c r="N2374" t="str">
        <f>TEXT(Table1[[#This Row],[Date]],"ddd")</f>
        <v>Wed</v>
      </c>
      <c r="O2374" t="str">
        <f>TEXT(Table1[[#This Row],[Date]],"mmm")</f>
        <v>May</v>
      </c>
      <c r="P2374" t="str">
        <f>IF(Table1[[#This Row],[Capacity]]&lt;=4,"Small",IF(Table1[[#This Row],[Capacity]]&lt;=8,"Medium","Large"))</f>
        <v>Large</v>
      </c>
      <c r="Q2374" t="str">
        <f>IF(Table1[[#This Row],[Utilization %]]&lt;0.25,"Barely Attended","Normal")</f>
        <v>Normal</v>
      </c>
      <c r="R2374" t="str">
        <f>IF(Table1[[#This Row],[Meeting duration (mins)]]&gt;90,"Long Meeting","Normal")</f>
        <v>Long Meeting</v>
      </c>
    </row>
    <row r="2375" spans="1:18" x14ac:dyDescent="0.2">
      <c r="A2375">
        <v>2376</v>
      </c>
      <c r="B2375" s="1">
        <v>45382</v>
      </c>
      <c r="C2375" s="2" t="s">
        <v>20</v>
      </c>
      <c r="D2375" s="2" t="s">
        <v>44</v>
      </c>
      <c r="E2375" t="s">
        <v>12</v>
      </c>
      <c r="F2375">
        <v>2</v>
      </c>
      <c r="G2375" s="12">
        <v>8</v>
      </c>
      <c r="H2375">
        <v>5</v>
      </c>
      <c r="I2375" t="s">
        <v>41</v>
      </c>
      <c r="J2375" t="s">
        <v>14</v>
      </c>
      <c r="K2375" s="4">
        <f>(Table1[[#This Row],[EndTime]]-Table1[[#This Row],[StartTime]])*1440</f>
        <v>90</v>
      </c>
      <c r="L2375" s="5">
        <f>Table1[[#This Row],[Attendees]]/Table1[[#This Row],[Capacity]]</f>
        <v>0.625</v>
      </c>
      <c r="M2375">
        <f>IF(Table1[[#This Row],[Attendees]]&gt;Table1[[#This Row],[Capacity]],1,0)</f>
        <v>0</v>
      </c>
      <c r="N2375" t="str">
        <f>TEXT(Table1[[#This Row],[Date]],"ddd")</f>
        <v>Sun</v>
      </c>
      <c r="O2375" t="str">
        <f>TEXT(Table1[[#This Row],[Date]],"mmm")</f>
        <v>Mar</v>
      </c>
      <c r="P2375" t="str">
        <f>IF(Table1[[#This Row],[Capacity]]&lt;=4,"Small",IF(Table1[[#This Row],[Capacity]]&lt;=8,"Medium","Large"))</f>
        <v>Medium</v>
      </c>
      <c r="Q2375" t="str">
        <f>IF(Table1[[#This Row],[Utilization %]]&lt;0.25,"Barely Attended","Normal")</f>
        <v>Normal</v>
      </c>
      <c r="R2375" t="str">
        <f>IF(Table1[[#This Row],[Meeting duration (mins)]]&gt;90,"Long Meeting","Normal")</f>
        <v>Normal</v>
      </c>
    </row>
    <row r="2376" spans="1:18" x14ac:dyDescent="0.2">
      <c r="A2376">
        <v>2377</v>
      </c>
      <c r="B2376" s="1">
        <v>45645</v>
      </c>
      <c r="C2376" s="2" t="s">
        <v>33</v>
      </c>
      <c r="D2376" s="2" t="s">
        <v>24</v>
      </c>
      <c r="E2376" t="s">
        <v>21</v>
      </c>
      <c r="F2376">
        <v>1</v>
      </c>
      <c r="G2376" s="12">
        <v>6</v>
      </c>
      <c r="H2376">
        <v>5</v>
      </c>
      <c r="I2376" t="s">
        <v>17</v>
      </c>
      <c r="J2376" t="s">
        <v>28</v>
      </c>
      <c r="K2376" s="4">
        <f>(Table1[[#This Row],[EndTime]]-Table1[[#This Row],[StartTime]])*1440</f>
        <v>60.000000000000107</v>
      </c>
      <c r="L2376" s="5">
        <f>Table1[[#This Row],[Attendees]]/Table1[[#This Row],[Capacity]]</f>
        <v>0.83333333333333337</v>
      </c>
      <c r="M2376">
        <f>IF(Table1[[#This Row],[Attendees]]&gt;Table1[[#This Row],[Capacity]],1,0)</f>
        <v>0</v>
      </c>
      <c r="N2376" t="str">
        <f>TEXT(Table1[[#This Row],[Date]],"ddd")</f>
        <v>Thu</v>
      </c>
      <c r="O2376" t="str">
        <f>TEXT(Table1[[#This Row],[Date]],"mmm")</f>
        <v>Dec</v>
      </c>
      <c r="P2376" t="str">
        <f>IF(Table1[[#This Row],[Capacity]]&lt;=4,"Small",IF(Table1[[#This Row],[Capacity]]&lt;=8,"Medium","Large"))</f>
        <v>Medium</v>
      </c>
      <c r="Q2376" t="str">
        <f>IF(Table1[[#This Row],[Utilization %]]&lt;0.25,"Barely Attended","Normal")</f>
        <v>Normal</v>
      </c>
      <c r="R2376" t="str">
        <f>IF(Table1[[#This Row],[Meeting duration (mins)]]&gt;90,"Long Meeting","Normal")</f>
        <v>Normal</v>
      </c>
    </row>
    <row r="2377" spans="1:18" x14ac:dyDescent="0.2">
      <c r="A2377">
        <v>2378</v>
      </c>
      <c r="B2377" s="1">
        <v>45463</v>
      </c>
      <c r="C2377" s="2" t="s">
        <v>20</v>
      </c>
      <c r="D2377" s="2" t="s">
        <v>36</v>
      </c>
      <c r="E2377" t="s">
        <v>12</v>
      </c>
      <c r="F2377">
        <v>2</v>
      </c>
      <c r="G2377" s="12">
        <v>8</v>
      </c>
      <c r="H2377">
        <v>3</v>
      </c>
      <c r="I2377" t="s">
        <v>22</v>
      </c>
      <c r="J2377" t="s">
        <v>28</v>
      </c>
      <c r="K2377" s="4">
        <f>(Table1[[#This Row],[EndTime]]-Table1[[#This Row],[StartTime]])*1440</f>
        <v>60.000000000000028</v>
      </c>
      <c r="L2377" s="5">
        <f>Table1[[#This Row],[Attendees]]/Table1[[#This Row],[Capacity]]</f>
        <v>0.375</v>
      </c>
      <c r="M2377">
        <f>IF(Table1[[#This Row],[Attendees]]&gt;Table1[[#This Row],[Capacity]],1,0)</f>
        <v>0</v>
      </c>
      <c r="N2377" t="str">
        <f>TEXT(Table1[[#This Row],[Date]],"ddd")</f>
        <v>Thu</v>
      </c>
      <c r="O2377" t="str">
        <f>TEXT(Table1[[#This Row],[Date]],"mmm")</f>
        <v>Jun</v>
      </c>
      <c r="P2377" t="str">
        <f>IF(Table1[[#This Row],[Capacity]]&lt;=4,"Small",IF(Table1[[#This Row],[Capacity]]&lt;=8,"Medium","Large"))</f>
        <v>Medium</v>
      </c>
      <c r="Q2377" t="str">
        <f>IF(Table1[[#This Row],[Utilization %]]&lt;0.25,"Barely Attended","Normal")</f>
        <v>Normal</v>
      </c>
      <c r="R2377" t="str">
        <f>IF(Table1[[#This Row],[Meeting duration (mins)]]&gt;90,"Long Meeting","Normal")</f>
        <v>Normal</v>
      </c>
    </row>
    <row r="2378" spans="1:18" x14ac:dyDescent="0.2">
      <c r="A2378">
        <v>2379</v>
      </c>
      <c r="B2378" s="1">
        <v>45366</v>
      </c>
      <c r="C2378" s="2" t="s">
        <v>29</v>
      </c>
      <c r="D2378" s="2" t="s">
        <v>32</v>
      </c>
      <c r="E2378" t="s">
        <v>25</v>
      </c>
      <c r="F2378">
        <v>1</v>
      </c>
      <c r="G2378" s="12">
        <v>4</v>
      </c>
      <c r="H2378">
        <v>4</v>
      </c>
      <c r="I2378" t="s">
        <v>22</v>
      </c>
      <c r="J2378" t="s">
        <v>14</v>
      </c>
      <c r="K2378" s="4">
        <f>(Table1[[#This Row],[EndTime]]-Table1[[#This Row],[StartTime]])*1440</f>
        <v>59.999999999999943</v>
      </c>
      <c r="L2378" s="5">
        <f>Table1[[#This Row],[Attendees]]/Table1[[#This Row],[Capacity]]</f>
        <v>1</v>
      </c>
      <c r="M2378">
        <f>IF(Table1[[#This Row],[Attendees]]&gt;Table1[[#This Row],[Capacity]],1,0)</f>
        <v>0</v>
      </c>
      <c r="N2378" t="str">
        <f>TEXT(Table1[[#This Row],[Date]],"ddd")</f>
        <v>Fri</v>
      </c>
      <c r="O2378" t="str">
        <f>TEXT(Table1[[#This Row],[Date]],"mmm")</f>
        <v>Mar</v>
      </c>
      <c r="P2378" t="str">
        <f>IF(Table1[[#This Row],[Capacity]]&lt;=4,"Small",IF(Table1[[#This Row],[Capacity]]&lt;=8,"Medium","Large"))</f>
        <v>Small</v>
      </c>
      <c r="Q2378" t="str">
        <f>IF(Table1[[#This Row],[Utilization %]]&lt;0.25,"Barely Attended","Normal")</f>
        <v>Normal</v>
      </c>
      <c r="R2378" t="str">
        <f>IF(Table1[[#This Row],[Meeting duration (mins)]]&gt;90,"Long Meeting","Normal")</f>
        <v>Normal</v>
      </c>
    </row>
    <row r="2379" spans="1:18" x14ac:dyDescent="0.2">
      <c r="A2379">
        <v>2380</v>
      </c>
      <c r="B2379" s="1">
        <v>45508</v>
      </c>
      <c r="C2379" s="2" t="s">
        <v>43</v>
      </c>
      <c r="D2379" s="2" t="s">
        <v>29</v>
      </c>
      <c r="E2379" t="s">
        <v>25</v>
      </c>
      <c r="F2379">
        <v>1</v>
      </c>
      <c r="G2379" s="12">
        <v>4</v>
      </c>
      <c r="H2379">
        <v>2</v>
      </c>
      <c r="I2379" t="s">
        <v>39</v>
      </c>
      <c r="J2379" t="s">
        <v>40</v>
      </c>
      <c r="K2379" s="4">
        <f>(Table1[[#This Row],[EndTime]]-Table1[[#This Row],[StartTime]])*1440</f>
        <v>119.99999999999997</v>
      </c>
      <c r="L2379" s="5">
        <f>Table1[[#This Row],[Attendees]]/Table1[[#This Row],[Capacity]]</f>
        <v>0.5</v>
      </c>
      <c r="M2379">
        <f>IF(Table1[[#This Row],[Attendees]]&gt;Table1[[#This Row],[Capacity]],1,0)</f>
        <v>0</v>
      </c>
      <c r="N2379" t="str">
        <f>TEXT(Table1[[#This Row],[Date]],"ddd")</f>
        <v>Sun</v>
      </c>
      <c r="O2379" t="str">
        <f>TEXT(Table1[[#This Row],[Date]],"mmm")</f>
        <v>Aug</v>
      </c>
      <c r="P2379" t="str">
        <f>IF(Table1[[#This Row],[Capacity]]&lt;=4,"Small",IF(Table1[[#This Row],[Capacity]]&lt;=8,"Medium","Large"))</f>
        <v>Small</v>
      </c>
      <c r="Q2379" t="str">
        <f>IF(Table1[[#This Row],[Utilization %]]&lt;0.25,"Barely Attended","Normal")</f>
        <v>Normal</v>
      </c>
      <c r="R2379" t="str">
        <f>IF(Table1[[#This Row],[Meeting duration (mins)]]&gt;90,"Long Meeting","Normal")</f>
        <v>Long Meeting</v>
      </c>
    </row>
    <row r="2380" spans="1:18" x14ac:dyDescent="0.2">
      <c r="A2380">
        <v>2381</v>
      </c>
      <c r="B2380" s="1">
        <v>45630</v>
      </c>
      <c r="C2380" s="2" t="s">
        <v>32</v>
      </c>
      <c r="D2380" s="2" t="s">
        <v>10</v>
      </c>
      <c r="E2380" t="s">
        <v>12</v>
      </c>
      <c r="F2380">
        <v>2</v>
      </c>
      <c r="G2380" s="12">
        <v>8</v>
      </c>
      <c r="H2380">
        <v>11</v>
      </c>
      <c r="I2380" t="s">
        <v>13</v>
      </c>
      <c r="J2380" t="s">
        <v>18</v>
      </c>
      <c r="K2380" s="4">
        <f>(Table1[[#This Row],[EndTime]]-Table1[[#This Row],[StartTime]])*1440</f>
        <v>60.000000000000107</v>
      </c>
      <c r="L2380" s="5">
        <f>Table1[[#This Row],[Attendees]]/Table1[[#This Row],[Capacity]]</f>
        <v>1.375</v>
      </c>
      <c r="M2380">
        <f>IF(Table1[[#This Row],[Attendees]]&gt;Table1[[#This Row],[Capacity]],1,0)</f>
        <v>1</v>
      </c>
      <c r="N2380" t="str">
        <f>TEXT(Table1[[#This Row],[Date]],"ddd")</f>
        <v>Wed</v>
      </c>
      <c r="O2380" t="str">
        <f>TEXT(Table1[[#This Row],[Date]],"mmm")</f>
        <v>Dec</v>
      </c>
      <c r="P2380" t="str">
        <f>IF(Table1[[#This Row],[Capacity]]&lt;=4,"Small",IF(Table1[[#This Row],[Capacity]]&lt;=8,"Medium","Large"))</f>
        <v>Medium</v>
      </c>
      <c r="Q2380" t="str">
        <f>IF(Table1[[#This Row],[Utilization %]]&lt;0.25,"Barely Attended","Normal")</f>
        <v>Normal</v>
      </c>
      <c r="R2380" t="str">
        <f>IF(Table1[[#This Row],[Meeting duration (mins)]]&gt;90,"Long Meeting","Normal")</f>
        <v>Normal</v>
      </c>
    </row>
    <row r="2381" spans="1:18" x14ac:dyDescent="0.2">
      <c r="A2381">
        <v>2382</v>
      </c>
      <c r="B2381" s="1">
        <v>45427</v>
      </c>
      <c r="C2381" s="2" t="s">
        <v>11</v>
      </c>
      <c r="D2381" s="2" t="s">
        <v>46</v>
      </c>
      <c r="E2381" t="s">
        <v>25</v>
      </c>
      <c r="F2381">
        <v>1</v>
      </c>
      <c r="G2381" s="12">
        <v>4</v>
      </c>
      <c r="H2381">
        <v>5</v>
      </c>
      <c r="I2381" t="s">
        <v>41</v>
      </c>
      <c r="J2381" t="s">
        <v>30</v>
      </c>
      <c r="K2381" s="4">
        <f>(Table1[[#This Row],[EndTime]]-Table1[[#This Row],[StartTime]])*1440</f>
        <v>119.99999999999989</v>
      </c>
      <c r="L2381" s="5">
        <f>Table1[[#This Row],[Attendees]]/Table1[[#This Row],[Capacity]]</f>
        <v>1.25</v>
      </c>
      <c r="M2381">
        <f>IF(Table1[[#This Row],[Attendees]]&gt;Table1[[#This Row],[Capacity]],1,0)</f>
        <v>1</v>
      </c>
      <c r="N2381" t="str">
        <f>TEXT(Table1[[#This Row],[Date]],"ddd")</f>
        <v>Wed</v>
      </c>
      <c r="O2381" t="str">
        <f>TEXT(Table1[[#This Row],[Date]],"mmm")</f>
        <v>May</v>
      </c>
      <c r="P2381" t="str">
        <f>IF(Table1[[#This Row],[Capacity]]&lt;=4,"Small",IF(Table1[[#This Row],[Capacity]]&lt;=8,"Medium","Large"))</f>
        <v>Small</v>
      </c>
      <c r="Q2381" t="str">
        <f>IF(Table1[[#This Row],[Utilization %]]&lt;0.25,"Barely Attended","Normal")</f>
        <v>Normal</v>
      </c>
      <c r="R2381" t="str">
        <f>IF(Table1[[#This Row],[Meeting duration (mins)]]&gt;90,"Long Meeting","Normal")</f>
        <v>Long Meeting</v>
      </c>
    </row>
    <row r="2382" spans="1:18" x14ac:dyDescent="0.2">
      <c r="A2382">
        <v>2383</v>
      </c>
      <c r="B2382" s="1">
        <v>45381</v>
      </c>
      <c r="C2382" s="2" t="s">
        <v>44</v>
      </c>
      <c r="D2382" s="2" t="s">
        <v>32</v>
      </c>
      <c r="E2382" t="s">
        <v>12</v>
      </c>
      <c r="F2382">
        <v>2</v>
      </c>
      <c r="G2382" s="12">
        <v>8</v>
      </c>
      <c r="H2382">
        <v>6</v>
      </c>
      <c r="I2382" t="s">
        <v>13</v>
      </c>
      <c r="J2382" t="s">
        <v>28</v>
      </c>
      <c r="K2382" s="4">
        <f>(Table1[[#This Row],[EndTime]]-Table1[[#This Row],[StartTime]])*1440</f>
        <v>119.99999999999997</v>
      </c>
      <c r="L2382" s="5">
        <f>Table1[[#This Row],[Attendees]]/Table1[[#This Row],[Capacity]]</f>
        <v>0.75</v>
      </c>
      <c r="M2382">
        <f>IF(Table1[[#This Row],[Attendees]]&gt;Table1[[#This Row],[Capacity]],1,0)</f>
        <v>0</v>
      </c>
      <c r="N2382" t="str">
        <f>TEXT(Table1[[#This Row],[Date]],"ddd")</f>
        <v>Sat</v>
      </c>
      <c r="O2382" t="str">
        <f>TEXT(Table1[[#This Row],[Date]],"mmm")</f>
        <v>Mar</v>
      </c>
      <c r="P2382" t="str">
        <f>IF(Table1[[#This Row],[Capacity]]&lt;=4,"Small",IF(Table1[[#This Row],[Capacity]]&lt;=8,"Medium","Large"))</f>
        <v>Medium</v>
      </c>
      <c r="Q2382" t="str">
        <f>IF(Table1[[#This Row],[Utilization %]]&lt;0.25,"Barely Attended","Normal")</f>
        <v>Normal</v>
      </c>
      <c r="R2382" t="str">
        <f>IF(Table1[[#This Row],[Meeting duration (mins)]]&gt;90,"Long Meeting","Normal")</f>
        <v>Long Meeting</v>
      </c>
    </row>
    <row r="2383" spans="1:18" x14ac:dyDescent="0.2">
      <c r="A2383">
        <v>2384</v>
      </c>
      <c r="B2383" s="1">
        <v>45454</v>
      </c>
      <c r="C2383" s="2" t="s">
        <v>19</v>
      </c>
      <c r="D2383" s="2" t="s">
        <v>47</v>
      </c>
      <c r="E2383" t="s">
        <v>21</v>
      </c>
      <c r="F2383">
        <v>1</v>
      </c>
      <c r="G2383" s="12">
        <v>6</v>
      </c>
      <c r="H2383">
        <v>1</v>
      </c>
      <c r="I2383" t="s">
        <v>13</v>
      </c>
      <c r="J2383" t="s">
        <v>14</v>
      </c>
      <c r="K2383" s="4">
        <f>(Table1[[#This Row],[EndTime]]-Table1[[#This Row],[StartTime]])*1440</f>
        <v>30.000000000000053</v>
      </c>
      <c r="L2383" s="5">
        <f>Table1[[#This Row],[Attendees]]/Table1[[#This Row],[Capacity]]</f>
        <v>0.16666666666666666</v>
      </c>
      <c r="M2383">
        <f>IF(Table1[[#This Row],[Attendees]]&gt;Table1[[#This Row],[Capacity]],1,0)</f>
        <v>0</v>
      </c>
      <c r="N2383" t="str">
        <f>TEXT(Table1[[#This Row],[Date]],"ddd")</f>
        <v>Tue</v>
      </c>
      <c r="O2383" t="str">
        <f>TEXT(Table1[[#This Row],[Date]],"mmm")</f>
        <v>Jun</v>
      </c>
      <c r="P2383" t="str">
        <f>IF(Table1[[#This Row],[Capacity]]&lt;=4,"Small",IF(Table1[[#This Row],[Capacity]]&lt;=8,"Medium","Large"))</f>
        <v>Medium</v>
      </c>
      <c r="Q2383" t="str">
        <f>IF(Table1[[#This Row],[Utilization %]]&lt;0.25,"Barely Attended","Normal")</f>
        <v>Barely Attended</v>
      </c>
      <c r="R2383" t="str">
        <f>IF(Table1[[#This Row],[Meeting duration (mins)]]&gt;90,"Long Meeting","Normal")</f>
        <v>Normal</v>
      </c>
    </row>
    <row r="2384" spans="1:18" x14ac:dyDescent="0.2">
      <c r="A2384">
        <v>2385</v>
      </c>
      <c r="B2384" s="1">
        <v>45552</v>
      </c>
      <c r="C2384" s="2" t="s">
        <v>11</v>
      </c>
      <c r="D2384" s="2" t="s">
        <v>33</v>
      </c>
      <c r="E2384" t="s">
        <v>49</v>
      </c>
      <c r="F2384">
        <v>3</v>
      </c>
      <c r="G2384" s="12">
        <v>12</v>
      </c>
      <c r="H2384">
        <v>4</v>
      </c>
      <c r="I2384" t="s">
        <v>42</v>
      </c>
      <c r="J2384" t="s">
        <v>23</v>
      </c>
      <c r="K2384" s="4">
        <f>(Table1[[#This Row],[EndTime]]-Table1[[#This Row],[StartTime]])*1440</f>
        <v>29.999999999999893</v>
      </c>
      <c r="L2384" s="5">
        <f>Table1[[#This Row],[Attendees]]/Table1[[#This Row],[Capacity]]</f>
        <v>0.33333333333333331</v>
      </c>
      <c r="M2384">
        <f>IF(Table1[[#This Row],[Attendees]]&gt;Table1[[#This Row],[Capacity]],1,0)</f>
        <v>0</v>
      </c>
      <c r="N2384" t="str">
        <f>TEXT(Table1[[#This Row],[Date]],"ddd")</f>
        <v>Tue</v>
      </c>
      <c r="O2384" t="str">
        <f>TEXT(Table1[[#This Row],[Date]],"mmm")</f>
        <v>Sep</v>
      </c>
      <c r="P2384" t="str">
        <f>IF(Table1[[#This Row],[Capacity]]&lt;=4,"Small",IF(Table1[[#This Row],[Capacity]]&lt;=8,"Medium","Large"))</f>
        <v>Large</v>
      </c>
      <c r="Q2384" t="str">
        <f>IF(Table1[[#This Row],[Utilization %]]&lt;0.25,"Barely Attended","Normal")</f>
        <v>Normal</v>
      </c>
      <c r="R2384" t="str">
        <f>IF(Table1[[#This Row],[Meeting duration (mins)]]&gt;90,"Long Meeting","Normal")</f>
        <v>Normal</v>
      </c>
    </row>
    <row r="2385" spans="1:18" x14ac:dyDescent="0.2">
      <c r="A2385">
        <v>2386</v>
      </c>
      <c r="B2385" s="1">
        <v>45400</v>
      </c>
      <c r="C2385" s="2" t="s">
        <v>36</v>
      </c>
      <c r="D2385" s="2" t="s">
        <v>37</v>
      </c>
      <c r="E2385" t="s">
        <v>49</v>
      </c>
      <c r="F2385">
        <v>3</v>
      </c>
      <c r="G2385" s="12">
        <v>12</v>
      </c>
      <c r="H2385">
        <v>11</v>
      </c>
      <c r="I2385" t="s">
        <v>22</v>
      </c>
      <c r="J2385" t="s">
        <v>14</v>
      </c>
      <c r="K2385" s="4">
        <f>(Table1[[#This Row],[EndTime]]-Table1[[#This Row],[StartTime]])*1440</f>
        <v>120.00000000000006</v>
      </c>
      <c r="L2385" s="5">
        <f>Table1[[#This Row],[Attendees]]/Table1[[#This Row],[Capacity]]</f>
        <v>0.91666666666666663</v>
      </c>
      <c r="M2385">
        <f>IF(Table1[[#This Row],[Attendees]]&gt;Table1[[#This Row],[Capacity]],1,0)</f>
        <v>0</v>
      </c>
      <c r="N2385" t="str">
        <f>TEXT(Table1[[#This Row],[Date]],"ddd")</f>
        <v>Thu</v>
      </c>
      <c r="O2385" t="str">
        <f>TEXT(Table1[[#This Row],[Date]],"mmm")</f>
        <v>Apr</v>
      </c>
      <c r="P2385" t="str">
        <f>IF(Table1[[#This Row],[Capacity]]&lt;=4,"Small",IF(Table1[[#This Row],[Capacity]]&lt;=8,"Medium","Large"))</f>
        <v>Large</v>
      </c>
      <c r="Q2385" t="str">
        <f>IF(Table1[[#This Row],[Utilization %]]&lt;0.25,"Barely Attended","Normal")</f>
        <v>Normal</v>
      </c>
      <c r="R2385" t="str">
        <f>IF(Table1[[#This Row],[Meeting duration (mins)]]&gt;90,"Long Meeting","Normal")</f>
        <v>Long Meeting</v>
      </c>
    </row>
    <row r="2386" spans="1:18" x14ac:dyDescent="0.2">
      <c r="A2386">
        <v>2387</v>
      </c>
      <c r="B2386" s="1">
        <v>45478</v>
      </c>
      <c r="C2386" s="2" t="s">
        <v>10</v>
      </c>
      <c r="D2386" s="2" t="s">
        <v>45</v>
      </c>
      <c r="E2386" t="s">
        <v>38</v>
      </c>
      <c r="F2386">
        <v>3</v>
      </c>
      <c r="G2386" s="12">
        <v>16</v>
      </c>
      <c r="H2386">
        <v>8</v>
      </c>
      <c r="I2386" t="s">
        <v>42</v>
      </c>
      <c r="J2386" t="s">
        <v>40</v>
      </c>
      <c r="K2386" s="4">
        <f>(Table1[[#This Row],[EndTime]]-Table1[[#This Row],[StartTime]])*1440</f>
        <v>29.999999999999893</v>
      </c>
      <c r="L2386" s="5">
        <f>Table1[[#This Row],[Attendees]]/Table1[[#This Row],[Capacity]]</f>
        <v>0.5</v>
      </c>
      <c r="M2386">
        <f>IF(Table1[[#This Row],[Attendees]]&gt;Table1[[#This Row],[Capacity]],1,0)</f>
        <v>0</v>
      </c>
      <c r="N2386" t="str">
        <f>TEXT(Table1[[#This Row],[Date]],"ddd")</f>
        <v>Fri</v>
      </c>
      <c r="O2386" t="str">
        <f>TEXT(Table1[[#This Row],[Date]],"mmm")</f>
        <v>Jul</v>
      </c>
      <c r="P2386" t="str">
        <f>IF(Table1[[#This Row],[Capacity]]&lt;=4,"Small",IF(Table1[[#This Row],[Capacity]]&lt;=8,"Medium","Large"))</f>
        <v>Large</v>
      </c>
      <c r="Q2386" t="str">
        <f>IF(Table1[[#This Row],[Utilization %]]&lt;0.25,"Barely Attended","Normal")</f>
        <v>Normal</v>
      </c>
      <c r="R2386" t="str">
        <f>IF(Table1[[#This Row],[Meeting duration (mins)]]&gt;90,"Long Meeting","Normal")</f>
        <v>Normal</v>
      </c>
    </row>
    <row r="2387" spans="1:18" x14ac:dyDescent="0.2">
      <c r="A2387">
        <v>2388</v>
      </c>
      <c r="B2387" s="1">
        <v>45322</v>
      </c>
      <c r="C2387" s="2" t="s">
        <v>20</v>
      </c>
      <c r="D2387" s="2" t="s">
        <v>15</v>
      </c>
      <c r="E2387" t="s">
        <v>49</v>
      </c>
      <c r="F2387">
        <v>3</v>
      </c>
      <c r="G2387" s="12">
        <v>12</v>
      </c>
      <c r="H2387">
        <v>12</v>
      </c>
      <c r="I2387" t="s">
        <v>42</v>
      </c>
      <c r="J2387" t="s">
        <v>23</v>
      </c>
      <c r="K2387" s="4">
        <f>(Table1[[#This Row],[EndTime]]-Table1[[#This Row],[StartTime]])*1440</f>
        <v>120.00000000000006</v>
      </c>
      <c r="L2387" s="5">
        <f>Table1[[#This Row],[Attendees]]/Table1[[#This Row],[Capacity]]</f>
        <v>1</v>
      </c>
      <c r="M2387">
        <f>IF(Table1[[#This Row],[Attendees]]&gt;Table1[[#This Row],[Capacity]],1,0)</f>
        <v>0</v>
      </c>
      <c r="N2387" t="str">
        <f>TEXT(Table1[[#This Row],[Date]],"ddd")</f>
        <v>Wed</v>
      </c>
      <c r="O2387" t="str">
        <f>TEXT(Table1[[#This Row],[Date]],"mmm")</f>
        <v>Jan</v>
      </c>
      <c r="P2387" t="str">
        <f>IF(Table1[[#This Row],[Capacity]]&lt;=4,"Small",IF(Table1[[#This Row],[Capacity]]&lt;=8,"Medium","Large"))</f>
        <v>Large</v>
      </c>
      <c r="Q2387" t="str">
        <f>IF(Table1[[#This Row],[Utilization %]]&lt;0.25,"Barely Attended","Normal")</f>
        <v>Normal</v>
      </c>
      <c r="R2387" t="str">
        <f>IF(Table1[[#This Row],[Meeting duration (mins)]]&gt;90,"Long Meeting","Normal")</f>
        <v>Long Meeting</v>
      </c>
    </row>
    <row r="2388" spans="1:18" x14ac:dyDescent="0.2">
      <c r="A2388">
        <v>2389</v>
      </c>
      <c r="B2388" s="1">
        <v>45525</v>
      </c>
      <c r="C2388" s="2" t="s">
        <v>34</v>
      </c>
      <c r="D2388" s="2" t="s">
        <v>43</v>
      </c>
      <c r="E2388" t="s">
        <v>21</v>
      </c>
      <c r="F2388">
        <v>1</v>
      </c>
      <c r="G2388" s="12">
        <v>6</v>
      </c>
      <c r="H2388">
        <v>8</v>
      </c>
      <c r="I2388" t="s">
        <v>42</v>
      </c>
      <c r="J2388" t="s">
        <v>40</v>
      </c>
      <c r="K2388" s="4">
        <f>(Table1[[#This Row],[EndTime]]-Table1[[#This Row],[StartTime]])*1440</f>
        <v>60.000000000000028</v>
      </c>
      <c r="L2388" s="5">
        <f>Table1[[#This Row],[Attendees]]/Table1[[#This Row],[Capacity]]</f>
        <v>1.3333333333333333</v>
      </c>
      <c r="M2388">
        <f>IF(Table1[[#This Row],[Attendees]]&gt;Table1[[#This Row],[Capacity]],1,0)</f>
        <v>1</v>
      </c>
      <c r="N2388" t="str">
        <f>TEXT(Table1[[#This Row],[Date]],"ddd")</f>
        <v>Wed</v>
      </c>
      <c r="O2388" t="str">
        <f>TEXT(Table1[[#This Row],[Date]],"mmm")</f>
        <v>Aug</v>
      </c>
      <c r="P2388" t="str">
        <f>IF(Table1[[#This Row],[Capacity]]&lt;=4,"Small",IF(Table1[[#This Row],[Capacity]]&lt;=8,"Medium","Large"))</f>
        <v>Medium</v>
      </c>
      <c r="Q2388" t="str">
        <f>IF(Table1[[#This Row],[Utilization %]]&lt;0.25,"Barely Attended","Normal")</f>
        <v>Normal</v>
      </c>
      <c r="R2388" t="str">
        <f>IF(Table1[[#This Row],[Meeting duration (mins)]]&gt;90,"Long Meeting","Normal")</f>
        <v>Normal</v>
      </c>
    </row>
    <row r="2389" spans="1:18" x14ac:dyDescent="0.2">
      <c r="A2389">
        <v>2390</v>
      </c>
      <c r="B2389" s="1">
        <v>45572</v>
      </c>
      <c r="C2389" s="2" t="s">
        <v>43</v>
      </c>
      <c r="D2389" s="2" t="s">
        <v>36</v>
      </c>
      <c r="E2389" t="s">
        <v>21</v>
      </c>
      <c r="F2389">
        <v>1</v>
      </c>
      <c r="G2389" s="12">
        <v>6</v>
      </c>
      <c r="H2389">
        <v>5</v>
      </c>
      <c r="I2389" t="s">
        <v>22</v>
      </c>
      <c r="J2389" t="s">
        <v>30</v>
      </c>
      <c r="K2389" s="4">
        <f>(Table1[[#This Row],[EndTime]]-Table1[[#This Row],[StartTime]])*1440</f>
        <v>29.999999999999972</v>
      </c>
      <c r="L2389" s="5">
        <f>Table1[[#This Row],[Attendees]]/Table1[[#This Row],[Capacity]]</f>
        <v>0.83333333333333337</v>
      </c>
      <c r="M2389">
        <f>IF(Table1[[#This Row],[Attendees]]&gt;Table1[[#This Row],[Capacity]],1,0)</f>
        <v>0</v>
      </c>
      <c r="N2389" t="str">
        <f>TEXT(Table1[[#This Row],[Date]],"ddd")</f>
        <v>Mon</v>
      </c>
      <c r="O2389" t="str">
        <f>TEXT(Table1[[#This Row],[Date]],"mmm")</f>
        <v>Oct</v>
      </c>
      <c r="P2389" t="str">
        <f>IF(Table1[[#This Row],[Capacity]]&lt;=4,"Small",IF(Table1[[#This Row],[Capacity]]&lt;=8,"Medium","Large"))</f>
        <v>Medium</v>
      </c>
      <c r="Q2389" t="str">
        <f>IF(Table1[[#This Row],[Utilization %]]&lt;0.25,"Barely Attended","Normal")</f>
        <v>Normal</v>
      </c>
      <c r="R2389" t="str">
        <f>IF(Table1[[#This Row],[Meeting duration (mins)]]&gt;90,"Long Meeting","Normal")</f>
        <v>Normal</v>
      </c>
    </row>
    <row r="2390" spans="1:18" x14ac:dyDescent="0.2">
      <c r="A2390">
        <v>2391</v>
      </c>
      <c r="B2390" s="1">
        <v>45332</v>
      </c>
      <c r="C2390" s="2" t="s">
        <v>26</v>
      </c>
      <c r="D2390" s="2" t="s">
        <v>33</v>
      </c>
      <c r="E2390" t="s">
        <v>12</v>
      </c>
      <c r="F2390">
        <v>2</v>
      </c>
      <c r="G2390" s="12">
        <v>8</v>
      </c>
      <c r="H2390">
        <v>8</v>
      </c>
      <c r="I2390" t="s">
        <v>17</v>
      </c>
      <c r="J2390" t="s">
        <v>28</v>
      </c>
      <c r="K2390" s="4">
        <f>(Table1[[#This Row],[EndTime]]-Table1[[#This Row],[StartTime]])*1440</f>
        <v>59.999999999999943</v>
      </c>
      <c r="L2390" s="5">
        <f>Table1[[#This Row],[Attendees]]/Table1[[#This Row],[Capacity]]</f>
        <v>1</v>
      </c>
      <c r="M2390">
        <f>IF(Table1[[#This Row],[Attendees]]&gt;Table1[[#This Row],[Capacity]],1,0)</f>
        <v>0</v>
      </c>
      <c r="N2390" t="str">
        <f>TEXT(Table1[[#This Row],[Date]],"ddd")</f>
        <v>Sat</v>
      </c>
      <c r="O2390" t="str">
        <f>TEXT(Table1[[#This Row],[Date]],"mmm")</f>
        <v>Feb</v>
      </c>
      <c r="P2390" t="str">
        <f>IF(Table1[[#This Row],[Capacity]]&lt;=4,"Small",IF(Table1[[#This Row],[Capacity]]&lt;=8,"Medium","Large"))</f>
        <v>Medium</v>
      </c>
      <c r="Q2390" t="str">
        <f>IF(Table1[[#This Row],[Utilization %]]&lt;0.25,"Barely Attended","Normal")</f>
        <v>Normal</v>
      </c>
      <c r="R2390" t="str">
        <f>IF(Table1[[#This Row],[Meeting duration (mins)]]&gt;90,"Long Meeting","Normal")</f>
        <v>Normal</v>
      </c>
    </row>
    <row r="2391" spans="1:18" x14ac:dyDescent="0.2">
      <c r="A2391">
        <v>2392</v>
      </c>
      <c r="B2391" s="1">
        <v>45643</v>
      </c>
      <c r="C2391" s="2" t="s">
        <v>34</v>
      </c>
      <c r="D2391" s="2" t="s">
        <v>43</v>
      </c>
      <c r="E2391" t="s">
        <v>12</v>
      </c>
      <c r="F2391">
        <v>2</v>
      </c>
      <c r="G2391" s="12">
        <v>8</v>
      </c>
      <c r="H2391">
        <v>3</v>
      </c>
      <c r="I2391" t="s">
        <v>22</v>
      </c>
      <c r="J2391" t="s">
        <v>14</v>
      </c>
      <c r="K2391" s="4">
        <f>(Table1[[#This Row],[EndTime]]-Table1[[#This Row],[StartTime]])*1440</f>
        <v>60.000000000000028</v>
      </c>
      <c r="L2391" s="5">
        <f>Table1[[#This Row],[Attendees]]/Table1[[#This Row],[Capacity]]</f>
        <v>0.375</v>
      </c>
      <c r="M2391">
        <f>IF(Table1[[#This Row],[Attendees]]&gt;Table1[[#This Row],[Capacity]],1,0)</f>
        <v>0</v>
      </c>
      <c r="N2391" t="str">
        <f>TEXT(Table1[[#This Row],[Date]],"ddd")</f>
        <v>Tue</v>
      </c>
      <c r="O2391" t="str">
        <f>TEXT(Table1[[#This Row],[Date]],"mmm")</f>
        <v>Dec</v>
      </c>
      <c r="P2391" t="str">
        <f>IF(Table1[[#This Row],[Capacity]]&lt;=4,"Small",IF(Table1[[#This Row],[Capacity]]&lt;=8,"Medium","Large"))</f>
        <v>Medium</v>
      </c>
      <c r="Q2391" t="str">
        <f>IF(Table1[[#This Row],[Utilization %]]&lt;0.25,"Barely Attended","Normal")</f>
        <v>Normal</v>
      </c>
      <c r="R2391" t="str">
        <f>IF(Table1[[#This Row],[Meeting duration (mins)]]&gt;90,"Long Meeting","Normal")</f>
        <v>Normal</v>
      </c>
    </row>
    <row r="2392" spans="1:18" x14ac:dyDescent="0.2">
      <c r="A2392">
        <v>2393</v>
      </c>
      <c r="B2392" s="1">
        <v>45559</v>
      </c>
      <c r="C2392" s="2" t="s">
        <v>44</v>
      </c>
      <c r="D2392" s="2" t="s">
        <v>29</v>
      </c>
      <c r="E2392" t="s">
        <v>38</v>
      </c>
      <c r="F2392">
        <v>3</v>
      </c>
      <c r="G2392" s="12">
        <v>16</v>
      </c>
      <c r="H2392">
        <v>2</v>
      </c>
      <c r="I2392" t="s">
        <v>22</v>
      </c>
      <c r="J2392" t="s">
        <v>30</v>
      </c>
      <c r="K2392" s="4">
        <f>(Table1[[#This Row],[EndTime]]-Table1[[#This Row],[StartTime]])*1440</f>
        <v>60.000000000000028</v>
      </c>
      <c r="L2392" s="5">
        <f>Table1[[#This Row],[Attendees]]/Table1[[#This Row],[Capacity]]</f>
        <v>0.125</v>
      </c>
      <c r="M2392">
        <f>IF(Table1[[#This Row],[Attendees]]&gt;Table1[[#This Row],[Capacity]],1,0)</f>
        <v>0</v>
      </c>
      <c r="N2392" t="str">
        <f>TEXT(Table1[[#This Row],[Date]],"ddd")</f>
        <v>Tue</v>
      </c>
      <c r="O2392" t="str">
        <f>TEXT(Table1[[#This Row],[Date]],"mmm")</f>
        <v>Sep</v>
      </c>
      <c r="P2392" t="str">
        <f>IF(Table1[[#This Row],[Capacity]]&lt;=4,"Small",IF(Table1[[#This Row],[Capacity]]&lt;=8,"Medium","Large"))</f>
        <v>Large</v>
      </c>
      <c r="Q2392" t="str">
        <f>IF(Table1[[#This Row],[Utilization %]]&lt;0.25,"Barely Attended","Normal")</f>
        <v>Barely Attended</v>
      </c>
      <c r="R2392" t="str">
        <f>IF(Table1[[#This Row],[Meeting duration (mins)]]&gt;90,"Long Meeting","Normal")</f>
        <v>Normal</v>
      </c>
    </row>
    <row r="2393" spans="1:18" x14ac:dyDescent="0.2">
      <c r="A2393">
        <v>2394</v>
      </c>
      <c r="B2393" s="1">
        <v>45588</v>
      </c>
      <c r="C2393" s="2" t="s">
        <v>36</v>
      </c>
      <c r="D2393" s="2" t="s">
        <v>44</v>
      </c>
      <c r="E2393" t="s">
        <v>49</v>
      </c>
      <c r="F2393">
        <v>3</v>
      </c>
      <c r="G2393" s="12">
        <v>12</v>
      </c>
      <c r="H2393">
        <v>2</v>
      </c>
      <c r="I2393" t="s">
        <v>41</v>
      </c>
      <c r="J2393" t="s">
        <v>40</v>
      </c>
      <c r="K2393" s="4">
        <f>(Table1[[#This Row],[EndTime]]-Table1[[#This Row],[StartTime]])*1440</f>
        <v>29.999999999999972</v>
      </c>
      <c r="L2393" s="5">
        <f>Table1[[#This Row],[Attendees]]/Table1[[#This Row],[Capacity]]</f>
        <v>0.16666666666666666</v>
      </c>
      <c r="M2393">
        <f>IF(Table1[[#This Row],[Attendees]]&gt;Table1[[#This Row],[Capacity]],1,0)</f>
        <v>0</v>
      </c>
      <c r="N2393" t="str">
        <f>TEXT(Table1[[#This Row],[Date]],"ddd")</f>
        <v>Wed</v>
      </c>
      <c r="O2393" t="str">
        <f>TEXT(Table1[[#This Row],[Date]],"mmm")</f>
        <v>Oct</v>
      </c>
      <c r="P2393" t="str">
        <f>IF(Table1[[#This Row],[Capacity]]&lt;=4,"Small",IF(Table1[[#This Row],[Capacity]]&lt;=8,"Medium","Large"))</f>
        <v>Large</v>
      </c>
      <c r="Q2393" t="str">
        <f>IF(Table1[[#This Row],[Utilization %]]&lt;0.25,"Barely Attended","Normal")</f>
        <v>Barely Attended</v>
      </c>
      <c r="R2393" t="str">
        <f>IF(Table1[[#This Row],[Meeting duration (mins)]]&gt;90,"Long Meeting","Normal")</f>
        <v>Normal</v>
      </c>
    </row>
    <row r="2394" spans="1:18" x14ac:dyDescent="0.2">
      <c r="A2394">
        <v>2395</v>
      </c>
      <c r="B2394" s="1">
        <v>45545</v>
      </c>
      <c r="C2394" s="2" t="s">
        <v>37</v>
      </c>
      <c r="D2394" s="2" t="s">
        <v>16</v>
      </c>
      <c r="E2394" t="s">
        <v>35</v>
      </c>
      <c r="F2394">
        <v>2</v>
      </c>
      <c r="G2394" s="12">
        <v>10</v>
      </c>
      <c r="H2394">
        <v>5</v>
      </c>
      <c r="I2394" t="s">
        <v>41</v>
      </c>
      <c r="J2394" t="s">
        <v>40</v>
      </c>
      <c r="K2394" s="4">
        <f>(Table1[[#This Row],[EndTime]]-Table1[[#This Row],[StartTime]])*1440</f>
        <v>59.999999999999943</v>
      </c>
      <c r="L2394" s="5">
        <f>Table1[[#This Row],[Attendees]]/Table1[[#This Row],[Capacity]]</f>
        <v>0.5</v>
      </c>
      <c r="M2394">
        <f>IF(Table1[[#This Row],[Attendees]]&gt;Table1[[#This Row],[Capacity]],1,0)</f>
        <v>0</v>
      </c>
      <c r="N2394" t="str">
        <f>TEXT(Table1[[#This Row],[Date]],"ddd")</f>
        <v>Tue</v>
      </c>
      <c r="O2394" t="str">
        <f>TEXT(Table1[[#This Row],[Date]],"mmm")</f>
        <v>Sep</v>
      </c>
      <c r="P2394" t="str">
        <f>IF(Table1[[#This Row],[Capacity]]&lt;=4,"Small",IF(Table1[[#This Row],[Capacity]]&lt;=8,"Medium","Large"))</f>
        <v>Large</v>
      </c>
      <c r="Q2394" t="str">
        <f>IF(Table1[[#This Row],[Utilization %]]&lt;0.25,"Barely Attended","Normal")</f>
        <v>Normal</v>
      </c>
      <c r="R2394" t="str">
        <f>IF(Table1[[#This Row],[Meeting duration (mins)]]&gt;90,"Long Meeting","Normal")</f>
        <v>Normal</v>
      </c>
    </row>
    <row r="2395" spans="1:18" x14ac:dyDescent="0.2">
      <c r="A2395">
        <v>2396</v>
      </c>
      <c r="B2395" s="1">
        <v>45397</v>
      </c>
      <c r="C2395" s="2" t="s">
        <v>45</v>
      </c>
      <c r="D2395" s="2" t="s">
        <v>11</v>
      </c>
      <c r="E2395" t="s">
        <v>38</v>
      </c>
      <c r="F2395">
        <v>3</v>
      </c>
      <c r="G2395" s="12">
        <v>16</v>
      </c>
      <c r="H2395">
        <v>4</v>
      </c>
      <c r="I2395" t="s">
        <v>22</v>
      </c>
      <c r="J2395" t="s">
        <v>28</v>
      </c>
      <c r="K2395" s="4">
        <f>(Table1[[#This Row],[EndTime]]-Table1[[#This Row],[StartTime]])*1440</f>
        <v>60.000000000000107</v>
      </c>
      <c r="L2395" s="5">
        <f>Table1[[#This Row],[Attendees]]/Table1[[#This Row],[Capacity]]</f>
        <v>0.25</v>
      </c>
      <c r="M2395">
        <f>IF(Table1[[#This Row],[Attendees]]&gt;Table1[[#This Row],[Capacity]],1,0)</f>
        <v>0</v>
      </c>
      <c r="N2395" t="str">
        <f>TEXT(Table1[[#This Row],[Date]],"ddd")</f>
        <v>Mon</v>
      </c>
      <c r="O2395" t="str">
        <f>TEXT(Table1[[#This Row],[Date]],"mmm")</f>
        <v>Apr</v>
      </c>
      <c r="P2395" t="str">
        <f>IF(Table1[[#This Row],[Capacity]]&lt;=4,"Small",IF(Table1[[#This Row],[Capacity]]&lt;=8,"Medium","Large"))</f>
        <v>Large</v>
      </c>
      <c r="Q2395" t="str">
        <f>IF(Table1[[#This Row],[Utilization %]]&lt;0.25,"Barely Attended","Normal")</f>
        <v>Normal</v>
      </c>
      <c r="R2395" t="str">
        <f>IF(Table1[[#This Row],[Meeting duration (mins)]]&gt;90,"Long Meeting","Normal")</f>
        <v>Normal</v>
      </c>
    </row>
    <row r="2396" spans="1:18" x14ac:dyDescent="0.2">
      <c r="A2396">
        <v>2397</v>
      </c>
      <c r="B2396" s="1">
        <v>45298</v>
      </c>
      <c r="C2396" s="2" t="s">
        <v>33</v>
      </c>
      <c r="D2396" s="2" t="s">
        <v>48</v>
      </c>
      <c r="E2396" t="s">
        <v>12</v>
      </c>
      <c r="F2396">
        <v>2</v>
      </c>
      <c r="G2396" s="12">
        <v>8</v>
      </c>
      <c r="H2396">
        <v>3</v>
      </c>
      <c r="I2396" t="s">
        <v>17</v>
      </c>
      <c r="J2396" t="s">
        <v>23</v>
      </c>
      <c r="K2396" s="4">
        <f>(Table1[[#This Row],[EndTime]]-Table1[[#This Row],[StartTime]])*1440</f>
        <v>120.00000000000006</v>
      </c>
      <c r="L2396" s="5">
        <f>Table1[[#This Row],[Attendees]]/Table1[[#This Row],[Capacity]]</f>
        <v>0.375</v>
      </c>
      <c r="M2396">
        <f>IF(Table1[[#This Row],[Attendees]]&gt;Table1[[#This Row],[Capacity]],1,0)</f>
        <v>0</v>
      </c>
      <c r="N2396" t="str">
        <f>TEXT(Table1[[#This Row],[Date]],"ddd")</f>
        <v>Sun</v>
      </c>
      <c r="O2396" t="str">
        <f>TEXT(Table1[[#This Row],[Date]],"mmm")</f>
        <v>Jan</v>
      </c>
      <c r="P2396" t="str">
        <f>IF(Table1[[#This Row],[Capacity]]&lt;=4,"Small",IF(Table1[[#This Row],[Capacity]]&lt;=8,"Medium","Large"))</f>
        <v>Medium</v>
      </c>
      <c r="Q2396" t="str">
        <f>IF(Table1[[#This Row],[Utilization %]]&lt;0.25,"Barely Attended","Normal")</f>
        <v>Normal</v>
      </c>
      <c r="R2396" t="str">
        <f>IF(Table1[[#This Row],[Meeting duration (mins)]]&gt;90,"Long Meeting","Normal")</f>
        <v>Long Meeting</v>
      </c>
    </row>
    <row r="2397" spans="1:18" x14ac:dyDescent="0.2">
      <c r="A2397">
        <v>2398</v>
      </c>
      <c r="B2397" s="1">
        <v>45581</v>
      </c>
      <c r="C2397" s="2" t="s">
        <v>26</v>
      </c>
      <c r="D2397" s="2" t="s">
        <v>33</v>
      </c>
      <c r="E2397" t="s">
        <v>12</v>
      </c>
      <c r="F2397">
        <v>2</v>
      </c>
      <c r="G2397" s="12">
        <v>8</v>
      </c>
      <c r="H2397">
        <v>10</v>
      </c>
      <c r="I2397" t="s">
        <v>27</v>
      </c>
      <c r="J2397" t="s">
        <v>18</v>
      </c>
      <c r="K2397" s="4">
        <f>(Table1[[#This Row],[EndTime]]-Table1[[#This Row],[StartTime]])*1440</f>
        <v>59.999999999999943</v>
      </c>
      <c r="L2397" s="5">
        <f>Table1[[#This Row],[Attendees]]/Table1[[#This Row],[Capacity]]</f>
        <v>1.25</v>
      </c>
      <c r="M2397">
        <f>IF(Table1[[#This Row],[Attendees]]&gt;Table1[[#This Row],[Capacity]],1,0)</f>
        <v>1</v>
      </c>
      <c r="N2397" t="str">
        <f>TEXT(Table1[[#This Row],[Date]],"ddd")</f>
        <v>Wed</v>
      </c>
      <c r="O2397" t="str">
        <f>TEXT(Table1[[#This Row],[Date]],"mmm")</f>
        <v>Oct</v>
      </c>
      <c r="P2397" t="str">
        <f>IF(Table1[[#This Row],[Capacity]]&lt;=4,"Small",IF(Table1[[#This Row],[Capacity]]&lt;=8,"Medium","Large"))</f>
        <v>Medium</v>
      </c>
      <c r="Q2397" t="str">
        <f>IF(Table1[[#This Row],[Utilization %]]&lt;0.25,"Barely Attended","Normal")</f>
        <v>Normal</v>
      </c>
      <c r="R2397" t="str">
        <f>IF(Table1[[#This Row],[Meeting duration (mins)]]&gt;90,"Long Meeting","Normal")</f>
        <v>Normal</v>
      </c>
    </row>
    <row r="2398" spans="1:18" x14ac:dyDescent="0.2">
      <c r="A2398">
        <v>2399</v>
      </c>
      <c r="B2398" s="1">
        <v>45343</v>
      </c>
      <c r="C2398" s="2" t="s">
        <v>36</v>
      </c>
      <c r="D2398" s="2" t="s">
        <v>37</v>
      </c>
      <c r="E2398" t="s">
        <v>25</v>
      </c>
      <c r="F2398">
        <v>1</v>
      </c>
      <c r="G2398" s="12">
        <v>4</v>
      </c>
      <c r="H2398">
        <v>6</v>
      </c>
      <c r="I2398" t="s">
        <v>22</v>
      </c>
      <c r="J2398" t="s">
        <v>18</v>
      </c>
      <c r="K2398" s="4">
        <f>(Table1[[#This Row],[EndTime]]-Table1[[#This Row],[StartTime]])*1440</f>
        <v>120.00000000000006</v>
      </c>
      <c r="L2398" s="5">
        <f>Table1[[#This Row],[Attendees]]/Table1[[#This Row],[Capacity]]</f>
        <v>1.5</v>
      </c>
      <c r="M2398">
        <f>IF(Table1[[#This Row],[Attendees]]&gt;Table1[[#This Row],[Capacity]],1,0)</f>
        <v>1</v>
      </c>
      <c r="N2398" t="str">
        <f>TEXT(Table1[[#This Row],[Date]],"ddd")</f>
        <v>Wed</v>
      </c>
      <c r="O2398" t="str">
        <f>TEXT(Table1[[#This Row],[Date]],"mmm")</f>
        <v>Feb</v>
      </c>
      <c r="P2398" t="str">
        <f>IF(Table1[[#This Row],[Capacity]]&lt;=4,"Small",IF(Table1[[#This Row],[Capacity]]&lt;=8,"Medium","Large"))</f>
        <v>Small</v>
      </c>
      <c r="Q2398" t="str">
        <f>IF(Table1[[#This Row],[Utilization %]]&lt;0.25,"Barely Attended","Normal")</f>
        <v>Normal</v>
      </c>
      <c r="R2398" t="str">
        <f>IF(Table1[[#This Row],[Meeting duration (mins)]]&gt;90,"Long Meeting","Normal")</f>
        <v>Long Meeting</v>
      </c>
    </row>
    <row r="2399" spans="1:18" x14ac:dyDescent="0.2">
      <c r="A2399">
        <v>2400</v>
      </c>
      <c r="B2399" s="1">
        <v>45292</v>
      </c>
      <c r="C2399" s="2" t="s">
        <v>34</v>
      </c>
      <c r="D2399" s="2" t="s">
        <v>36</v>
      </c>
      <c r="E2399" t="s">
        <v>35</v>
      </c>
      <c r="F2399">
        <v>2</v>
      </c>
      <c r="G2399" s="12">
        <v>10</v>
      </c>
      <c r="H2399">
        <v>1</v>
      </c>
      <c r="I2399" t="s">
        <v>17</v>
      </c>
      <c r="J2399" t="s">
        <v>18</v>
      </c>
      <c r="K2399" s="4">
        <f>(Table1[[#This Row],[EndTime]]-Table1[[#This Row],[StartTime]])*1440</f>
        <v>90</v>
      </c>
      <c r="L2399" s="5">
        <f>Table1[[#This Row],[Attendees]]/Table1[[#This Row],[Capacity]]</f>
        <v>0.1</v>
      </c>
      <c r="M2399">
        <f>IF(Table1[[#This Row],[Attendees]]&gt;Table1[[#This Row],[Capacity]],1,0)</f>
        <v>0</v>
      </c>
      <c r="N2399" t="str">
        <f>TEXT(Table1[[#This Row],[Date]],"ddd")</f>
        <v>Mon</v>
      </c>
      <c r="O2399" t="str">
        <f>TEXT(Table1[[#This Row],[Date]],"mmm")</f>
        <v>Jan</v>
      </c>
      <c r="P2399" t="str">
        <f>IF(Table1[[#This Row],[Capacity]]&lt;=4,"Small",IF(Table1[[#This Row],[Capacity]]&lt;=8,"Medium","Large"))</f>
        <v>Large</v>
      </c>
      <c r="Q2399" t="str">
        <f>IF(Table1[[#This Row],[Utilization %]]&lt;0.25,"Barely Attended","Normal")</f>
        <v>Barely Attended</v>
      </c>
      <c r="R2399" t="str">
        <f>IF(Table1[[#This Row],[Meeting duration (mins)]]&gt;90,"Long Meeting","Normal")</f>
        <v>Normal</v>
      </c>
    </row>
    <row r="2400" spans="1:18" x14ac:dyDescent="0.2">
      <c r="A2400">
        <v>2401</v>
      </c>
      <c r="B2400" s="1">
        <v>45649</v>
      </c>
      <c r="C2400" s="2" t="s">
        <v>36</v>
      </c>
      <c r="D2400" s="2" t="s">
        <v>44</v>
      </c>
      <c r="E2400" t="s">
        <v>49</v>
      </c>
      <c r="F2400">
        <v>3</v>
      </c>
      <c r="G2400" s="12">
        <v>12</v>
      </c>
      <c r="H2400">
        <v>11</v>
      </c>
      <c r="I2400" t="s">
        <v>41</v>
      </c>
      <c r="J2400" t="s">
        <v>30</v>
      </c>
      <c r="K2400" s="4">
        <f>(Table1[[#This Row],[EndTime]]-Table1[[#This Row],[StartTime]])*1440</f>
        <v>29.999999999999972</v>
      </c>
      <c r="L2400" s="5">
        <f>Table1[[#This Row],[Attendees]]/Table1[[#This Row],[Capacity]]</f>
        <v>0.91666666666666663</v>
      </c>
      <c r="M2400">
        <f>IF(Table1[[#This Row],[Attendees]]&gt;Table1[[#This Row],[Capacity]],1,0)</f>
        <v>0</v>
      </c>
      <c r="N2400" t="str">
        <f>TEXT(Table1[[#This Row],[Date]],"ddd")</f>
        <v>Mon</v>
      </c>
      <c r="O2400" t="str">
        <f>TEXT(Table1[[#This Row],[Date]],"mmm")</f>
        <v>Dec</v>
      </c>
      <c r="P2400" t="str">
        <f>IF(Table1[[#This Row],[Capacity]]&lt;=4,"Small",IF(Table1[[#This Row],[Capacity]]&lt;=8,"Medium","Large"))</f>
        <v>Large</v>
      </c>
      <c r="Q2400" t="str">
        <f>IF(Table1[[#This Row],[Utilization %]]&lt;0.25,"Barely Attended","Normal")</f>
        <v>Normal</v>
      </c>
      <c r="R2400" t="str">
        <f>IF(Table1[[#This Row],[Meeting duration (mins)]]&gt;90,"Long Meeting","Normal")</f>
        <v>Normal</v>
      </c>
    </row>
    <row r="2401" spans="1:18" x14ac:dyDescent="0.2">
      <c r="A2401">
        <v>2402</v>
      </c>
      <c r="B2401" s="1">
        <v>45633</v>
      </c>
      <c r="C2401" s="2" t="s">
        <v>47</v>
      </c>
      <c r="D2401" s="2" t="s">
        <v>34</v>
      </c>
      <c r="E2401" t="s">
        <v>49</v>
      </c>
      <c r="F2401">
        <v>3</v>
      </c>
      <c r="G2401" s="12">
        <v>12</v>
      </c>
      <c r="H2401">
        <v>15</v>
      </c>
      <c r="I2401" t="s">
        <v>41</v>
      </c>
      <c r="J2401" t="s">
        <v>23</v>
      </c>
      <c r="K2401" s="4">
        <f>(Table1[[#This Row],[EndTime]]-Table1[[#This Row],[StartTime]])*1440</f>
        <v>29.999999999999972</v>
      </c>
      <c r="L2401" s="5">
        <f>Table1[[#This Row],[Attendees]]/Table1[[#This Row],[Capacity]]</f>
        <v>1.25</v>
      </c>
      <c r="M2401">
        <f>IF(Table1[[#This Row],[Attendees]]&gt;Table1[[#This Row],[Capacity]],1,0)</f>
        <v>1</v>
      </c>
      <c r="N2401" t="str">
        <f>TEXT(Table1[[#This Row],[Date]],"ddd")</f>
        <v>Sat</v>
      </c>
      <c r="O2401" t="str">
        <f>TEXT(Table1[[#This Row],[Date]],"mmm")</f>
        <v>Dec</v>
      </c>
      <c r="P2401" t="str">
        <f>IF(Table1[[#This Row],[Capacity]]&lt;=4,"Small",IF(Table1[[#This Row],[Capacity]]&lt;=8,"Medium","Large"))</f>
        <v>Large</v>
      </c>
      <c r="Q2401" t="str">
        <f>IF(Table1[[#This Row],[Utilization %]]&lt;0.25,"Barely Attended","Normal")</f>
        <v>Normal</v>
      </c>
      <c r="R2401" t="str">
        <f>IF(Table1[[#This Row],[Meeting duration (mins)]]&gt;90,"Long Meeting","Normal")</f>
        <v>Normal</v>
      </c>
    </row>
    <row r="2402" spans="1:18" x14ac:dyDescent="0.2">
      <c r="A2402">
        <v>2403</v>
      </c>
      <c r="B2402" s="1">
        <v>45644</v>
      </c>
      <c r="C2402" s="2" t="s">
        <v>43</v>
      </c>
      <c r="D2402" s="2" t="s">
        <v>29</v>
      </c>
      <c r="E2402" t="s">
        <v>25</v>
      </c>
      <c r="F2402">
        <v>1</v>
      </c>
      <c r="G2402" s="12">
        <v>4</v>
      </c>
      <c r="H2402">
        <v>1</v>
      </c>
      <c r="I2402" t="s">
        <v>42</v>
      </c>
      <c r="J2402" t="s">
        <v>28</v>
      </c>
      <c r="K2402" s="4">
        <f>(Table1[[#This Row],[EndTime]]-Table1[[#This Row],[StartTime]])*1440</f>
        <v>119.99999999999997</v>
      </c>
      <c r="L2402" s="5">
        <f>Table1[[#This Row],[Attendees]]/Table1[[#This Row],[Capacity]]</f>
        <v>0.25</v>
      </c>
      <c r="M2402">
        <f>IF(Table1[[#This Row],[Attendees]]&gt;Table1[[#This Row],[Capacity]],1,0)</f>
        <v>0</v>
      </c>
      <c r="N2402" t="str">
        <f>TEXT(Table1[[#This Row],[Date]],"ddd")</f>
        <v>Wed</v>
      </c>
      <c r="O2402" t="str">
        <f>TEXT(Table1[[#This Row],[Date]],"mmm")</f>
        <v>Dec</v>
      </c>
      <c r="P2402" t="str">
        <f>IF(Table1[[#This Row],[Capacity]]&lt;=4,"Small",IF(Table1[[#This Row],[Capacity]]&lt;=8,"Medium","Large"))</f>
        <v>Small</v>
      </c>
      <c r="Q2402" t="str">
        <f>IF(Table1[[#This Row],[Utilization %]]&lt;0.25,"Barely Attended","Normal")</f>
        <v>Normal</v>
      </c>
      <c r="R2402" t="str">
        <f>IF(Table1[[#This Row],[Meeting duration (mins)]]&gt;90,"Long Meeting","Normal")</f>
        <v>Long Meeting</v>
      </c>
    </row>
    <row r="2403" spans="1:18" x14ac:dyDescent="0.2">
      <c r="A2403">
        <v>2404</v>
      </c>
      <c r="B2403" s="1">
        <v>45538</v>
      </c>
      <c r="C2403" s="2" t="s">
        <v>26</v>
      </c>
      <c r="D2403" s="2" t="s">
        <v>33</v>
      </c>
      <c r="E2403" t="s">
        <v>38</v>
      </c>
      <c r="F2403">
        <v>3</v>
      </c>
      <c r="G2403" s="12">
        <v>16</v>
      </c>
      <c r="H2403">
        <v>2</v>
      </c>
      <c r="I2403" t="s">
        <v>22</v>
      </c>
      <c r="J2403" t="s">
        <v>28</v>
      </c>
      <c r="K2403" s="4">
        <f>(Table1[[#This Row],[EndTime]]-Table1[[#This Row],[StartTime]])*1440</f>
        <v>59.999999999999943</v>
      </c>
      <c r="L2403" s="5">
        <f>Table1[[#This Row],[Attendees]]/Table1[[#This Row],[Capacity]]</f>
        <v>0.125</v>
      </c>
      <c r="M2403">
        <f>IF(Table1[[#This Row],[Attendees]]&gt;Table1[[#This Row],[Capacity]],1,0)</f>
        <v>0</v>
      </c>
      <c r="N2403" t="str">
        <f>TEXT(Table1[[#This Row],[Date]],"ddd")</f>
        <v>Tue</v>
      </c>
      <c r="O2403" t="str">
        <f>TEXT(Table1[[#This Row],[Date]],"mmm")</f>
        <v>Sep</v>
      </c>
      <c r="P2403" t="str">
        <f>IF(Table1[[#This Row],[Capacity]]&lt;=4,"Small",IF(Table1[[#This Row],[Capacity]]&lt;=8,"Medium","Large"))</f>
        <v>Large</v>
      </c>
      <c r="Q2403" t="str">
        <f>IF(Table1[[#This Row],[Utilization %]]&lt;0.25,"Barely Attended","Normal")</f>
        <v>Barely Attended</v>
      </c>
      <c r="R2403" t="str">
        <f>IF(Table1[[#This Row],[Meeting duration (mins)]]&gt;90,"Long Meeting","Normal")</f>
        <v>Normal</v>
      </c>
    </row>
    <row r="2404" spans="1:18" x14ac:dyDescent="0.2">
      <c r="A2404">
        <v>2405</v>
      </c>
      <c r="B2404" s="1">
        <v>45473</v>
      </c>
      <c r="C2404" s="2" t="s">
        <v>19</v>
      </c>
      <c r="D2404" s="2" t="s">
        <v>34</v>
      </c>
      <c r="E2404" t="s">
        <v>12</v>
      </c>
      <c r="F2404">
        <v>2</v>
      </c>
      <c r="G2404" s="12">
        <v>8</v>
      </c>
      <c r="H2404">
        <v>1</v>
      </c>
      <c r="I2404" t="s">
        <v>41</v>
      </c>
      <c r="J2404" t="s">
        <v>14</v>
      </c>
      <c r="K2404" s="4">
        <f>(Table1[[#This Row],[EndTime]]-Table1[[#This Row],[StartTime]])*1440</f>
        <v>60.000000000000028</v>
      </c>
      <c r="L2404" s="5">
        <f>Table1[[#This Row],[Attendees]]/Table1[[#This Row],[Capacity]]</f>
        <v>0.125</v>
      </c>
      <c r="M2404">
        <f>IF(Table1[[#This Row],[Attendees]]&gt;Table1[[#This Row],[Capacity]],1,0)</f>
        <v>0</v>
      </c>
      <c r="N2404" t="str">
        <f>TEXT(Table1[[#This Row],[Date]],"ddd")</f>
        <v>Sun</v>
      </c>
      <c r="O2404" t="str">
        <f>TEXT(Table1[[#This Row],[Date]],"mmm")</f>
        <v>Jun</v>
      </c>
      <c r="P2404" t="str">
        <f>IF(Table1[[#This Row],[Capacity]]&lt;=4,"Small",IF(Table1[[#This Row],[Capacity]]&lt;=8,"Medium","Large"))</f>
        <v>Medium</v>
      </c>
      <c r="Q2404" t="str">
        <f>IF(Table1[[#This Row],[Utilization %]]&lt;0.25,"Barely Attended","Normal")</f>
        <v>Barely Attended</v>
      </c>
      <c r="R2404" t="str">
        <f>IF(Table1[[#This Row],[Meeting duration (mins)]]&gt;90,"Long Meeting","Normal")</f>
        <v>Normal</v>
      </c>
    </row>
    <row r="2405" spans="1:18" x14ac:dyDescent="0.2">
      <c r="A2405">
        <v>2406</v>
      </c>
      <c r="B2405" s="1">
        <v>45481</v>
      </c>
      <c r="C2405" s="2" t="s">
        <v>15</v>
      </c>
      <c r="D2405" s="2" t="s">
        <v>37</v>
      </c>
      <c r="E2405" t="s">
        <v>49</v>
      </c>
      <c r="F2405">
        <v>3</v>
      </c>
      <c r="G2405" s="12">
        <v>12</v>
      </c>
      <c r="H2405">
        <v>14</v>
      </c>
      <c r="I2405" t="s">
        <v>17</v>
      </c>
      <c r="J2405" t="s">
        <v>28</v>
      </c>
      <c r="K2405" s="4">
        <f>(Table1[[#This Row],[EndTime]]-Table1[[#This Row],[StartTime]])*1440</f>
        <v>60.000000000000028</v>
      </c>
      <c r="L2405" s="5">
        <f>Table1[[#This Row],[Attendees]]/Table1[[#This Row],[Capacity]]</f>
        <v>1.1666666666666667</v>
      </c>
      <c r="M2405">
        <f>IF(Table1[[#This Row],[Attendees]]&gt;Table1[[#This Row],[Capacity]],1,0)</f>
        <v>1</v>
      </c>
      <c r="N2405" t="str">
        <f>TEXT(Table1[[#This Row],[Date]],"ddd")</f>
        <v>Mon</v>
      </c>
      <c r="O2405" t="str">
        <f>TEXT(Table1[[#This Row],[Date]],"mmm")</f>
        <v>Jul</v>
      </c>
      <c r="P2405" t="str">
        <f>IF(Table1[[#This Row],[Capacity]]&lt;=4,"Small",IF(Table1[[#This Row],[Capacity]]&lt;=8,"Medium","Large"))</f>
        <v>Large</v>
      </c>
      <c r="Q2405" t="str">
        <f>IF(Table1[[#This Row],[Utilization %]]&lt;0.25,"Barely Attended","Normal")</f>
        <v>Normal</v>
      </c>
      <c r="R2405" t="str">
        <f>IF(Table1[[#This Row],[Meeting duration (mins)]]&gt;90,"Long Meeting","Normal")</f>
        <v>Normal</v>
      </c>
    </row>
    <row r="2406" spans="1:18" x14ac:dyDescent="0.2">
      <c r="A2406">
        <v>2407</v>
      </c>
      <c r="B2406" s="1">
        <v>45440</v>
      </c>
      <c r="C2406" s="2" t="s">
        <v>43</v>
      </c>
      <c r="D2406" s="2" t="s">
        <v>15</v>
      </c>
      <c r="E2406" t="s">
        <v>25</v>
      </c>
      <c r="F2406">
        <v>1</v>
      </c>
      <c r="G2406" s="12">
        <v>4</v>
      </c>
      <c r="H2406">
        <v>1</v>
      </c>
      <c r="I2406" t="s">
        <v>22</v>
      </c>
      <c r="J2406" t="s">
        <v>28</v>
      </c>
      <c r="K2406" s="4">
        <f>(Table1[[#This Row],[EndTime]]-Table1[[#This Row],[StartTime]])*1440</f>
        <v>90</v>
      </c>
      <c r="L2406" s="5">
        <f>Table1[[#This Row],[Attendees]]/Table1[[#This Row],[Capacity]]</f>
        <v>0.25</v>
      </c>
      <c r="M2406">
        <f>IF(Table1[[#This Row],[Attendees]]&gt;Table1[[#This Row],[Capacity]],1,0)</f>
        <v>0</v>
      </c>
      <c r="N2406" t="str">
        <f>TEXT(Table1[[#This Row],[Date]],"ddd")</f>
        <v>Tue</v>
      </c>
      <c r="O2406" t="str">
        <f>TEXT(Table1[[#This Row],[Date]],"mmm")</f>
        <v>May</v>
      </c>
      <c r="P2406" t="str">
        <f>IF(Table1[[#This Row],[Capacity]]&lt;=4,"Small",IF(Table1[[#This Row],[Capacity]]&lt;=8,"Medium","Large"))</f>
        <v>Small</v>
      </c>
      <c r="Q2406" t="str">
        <f>IF(Table1[[#This Row],[Utilization %]]&lt;0.25,"Barely Attended","Normal")</f>
        <v>Normal</v>
      </c>
      <c r="R2406" t="str">
        <f>IF(Table1[[#This Row],[Meeting duration (mins)]]&gt;90,"Long Meeting","Normal")</f>
        <v>Normal</v>
      </c>
    </row>
    <row r="2407" spans="1:18" x14ac:dyDescent="0.2">
      <c r="A2407">
        <v>2408</v>
      </c>
      <c r="B2407" s="1">
        <v>45502</v>
      </c>
      <c r="C2407" s="2" t="s">
        <v>43</v>
      </c>
      <c r="D2407" s="2" t="s">
        <v>44</v>
      </c>
      <c r="E2407" t="s">
        <v>38</v>
      </c>
      <c r="F2407">
        <v>3</v>
      </c>
      <c r="G2407" s="12">
        <v>16</v>
      </c>
      <c r="H2407">
        <v>2</v>
      </c>
      <c r="I2407" t="s">
        <v>22</v>
      </c>
      <c r="J2407" t="s">
        <v>18</v>
      </c>
      <c r="K2407" s="4">
        <f>(Table1[[#This Row],[EndTime]]-Table1[[#This Row],[StartTime]])*1440</f>
        <v>59.999999999999943</v>
      </c>
      <c r="L2407" s="5">
        <f>Table1[[#This Row],[Attendees]]/Table1[[#This Row],[Capacity]]</f>
        <v>0.125</v>
      </c>
      <c r="M2407">
        <f>IF(Table1[[#This Row],[Attendees]]&gt;Table1[[#This Row],[Capacity]],1,0)</f>
        <v>0</v>
      </c>
      <c r="N2407" t="str">
        <f>TEXT(Table1[[#This Row],[Date]],"ddd")</f>
        <v>Mon</v>
      </c>
      <c r="O2407" t="str">
        <f>TEXT(Table1[[#This Row],[Date]],"mmm")</f>
        <v>Jul</v>
      </c>
      <c r="P2407" t="str">
        <f>IF(Table1[[#This Row],[Capacity]]&lt;=4,"Small",IF(Table1[[#This Row],[Capacity]]&lt;=8,"Medium","Large"))</f>
        <v>Large</v>
      </c>
      <c r="Q2407" t="str">
        <f>IF(Table1[[#This Row],[Utilization %]]&lt;0.25,"Barely Attended","Normal")</f>
        <v>Barely Attended</v>
      </c>
      <c r="R2407" t="str">
        <f>IF(Table1[[#This Row],[Meeting duration (mins)]]&gt;90,"Long Meeting","Normal")</f>
        <v>Normal</v>
      </c>
    </row>
    <row r="2408" spans="1:18" x14ac:dyDescent="0.2">
      <c r="A2408">
        <v>2409</v>
      </c>
      <c r="B2408" s="1">
        <v>45554</v>
      </c>
      <c r="C2408" s="2" t="s">
        <v>32</v>
      </c>
      <c r="D2408" s="2" t="s">
        <v>10</v>
      </c>
      <c r="E2408" t="s">
        <v>25</v>
      </c>
      <c r="F2408">
        <v>1</v>
      </c>
      <c r="G2408" s="12">
        <v>4</v>
      </c>
      <c r="H2408">
        <v>2</v>
      </c>
      <c r="I2408" t="s">
        <v>17</v>
      </c>
      <c r="J2408" t="s">
        <v>40</v>
      </c>
      <c r="K2408" s="4">
        <f>(Table1[[#This Row],[EndTime]]-Table1[[#This Row],[StartTime]])*1440</f>
        <v>60.000000000000107</v>
      </c>
      <c r="L2408" s="5">
        <f>Table1[[#This Row],[Attendees]]/Table1[[#This Row],[Capacity]]</f>
        <v>0.5</v>
      </c>
      <c r="M2408">
        <f>IF(Table1[[#This Row],[Attendees]]&gt;Table1[[#This Row],[Capacity]],1,0)</f>
        <v>0</v>
      </c>
      <c r="N2408" t="str">
        <f>TEXT(Table1[[#This Row],[Date]],"ddd")</f>
        <v>Thu</v>
      </c>
      <c r="O2408" t="str">
        <f>TEXT(Table1[[#This Row],[Date]],"mmm")</f>
        <v>Sep</v>
      </c>
      <c r="P2408" t="str">
        <f>IF(Table1[[#This Row],[Capacity]]&lt;=4,"Small",IF(Table1[[#This Row],[Capacity]]&lt;=8,"Medium","Large"))</f>
        <v>Small</v>
      </c>
      <c r="Q2408" t="str">
        <f>IF(Table1[[#This Row],[Utilization %]]&lt;0.25,"Barely Attended","Normal")</f>
        <v>Normal</v>
      </c>
      <c r="R2408" t="str">
        <f>IF(Table1[[#This Row],[Meeting duration (mins)]]&gt;90,"Long Meeting","Normal")</f>
        <v>Normal</v>
      </c>
    </row>
    <row r="2409" spans="1:18" x14ac:dyDescent="0.2">
      <c r="A2409">
        <v>2410</v>
      </c>
      <c r="B2409" s="1">
        <v>45608</v>
      </c>
      <c r="C2409" s="2" t="s">
        <v>31</v>
      </c>
      <c r="D2409" s="2" t="s">
        <v>48</v>
      </c>
      <c r="E2409" t="s">
        <v>21</v>
      </c>
      <c r="F2409">
        <v>1</v>
      </c>
      <c r="G2409" s="12">
        <v>6</v>
      </c>
      <c r="H2409">
        <v>3</v>
      </c>
      <c r="I2409" t="s">
        <v>17</v>
      </c>
      <c r="J2409" t="s">
        <v>28</v>
      </c>
      <c r="K2409" s="4">
        <f>(Table1[[#This Row],[EndTime]]-Table1[[#This Row],[StartTime]])*1440</f>
        <v>90</v>
      </c>
      <c r="L2409" s="5">
        <f>Table1[[#This Row],[Attendees]]/Table1[[#This Row],[Capacity]]</f>
        <v>0.5</v>
      </c>
      <c r="M2409">
        <f>IF(Table1[[#This Row],[Attendees]]&gt;Table1[[#This Row],[Capacity]],1,0)</f>
        <v>0</v>
      </c>
      <c r="N2409" t="str">
        <f>TEXT(Table1[[#This Row],[Date]],"ddd")</f>
        <v>Tue</v>
      </c>
      <c r="O2409" t="str">
        <f>TEXT(Table1[[#This Row],[Date]],"mmm")</f>
        <v>Nov</v>
      </c>
      <c r="P2409" t="str">
        <f>IF(Table1[[#This Row],[Capacity]]&lt;=4,"Small",IF(Table1[[#This Row],[Capacity]]&lt;=8,"Medium","Large"))</f>
        <v>Medium</v>
      </c>
      <c r="Q2409" t="str">
        <f>IF(Table1[[#This Row],[Utilization %]]&lt;0.25,"Barely Attended","Normal")</f>
        <v>Normal</v>
      </c>
      <c r="R2409" t="str">
        <f>IF(Table1[[#This Row],[Meeting duration (mins)]]&gt;90,"Long Meeting","Normal")</f>
        <v>Normal</v>
      </c>
    </row>
    <row r="2410" spans="1:18" x14ac:dyDescent="0.2">
      <c r="A2410">
        <v>2411</v>
      </c>
      <c r="B2410" s="1">
        <v>45345</v>
      </c>
      <c r="C2410" s="2" t="s">
        <v>15</v>
      </c>
      <c r="D2410" s="2" t="s">
        <v>29</v>
      </c>
      <c r="E2410" t="s">
        <v>35</v>
      </c>
      <c r="F2410">
        <v>2</v>
      </c>
      <c r="G2410" s="12">
        <v>10</v>
      </c>
      <c r="H2410">
        <v>1</v>
      </c>
      <c r="I2410" t="s">
        <v>17</v>
      </c>
      <c r="J2410" t="s">
        <v>30</v>
      </c>
      <c r="K2410" s="4">
        <f>(Table1[[#This Row],[EndTime]]-Table1[[#This Row],[StartTime]])*1440</f>
        <v>29.999999999999972</v>
      </c>
      <c r="L2410" s="5">
        <f>Table1[[#This Row],[Attendees]]/Table1[[#This Row],[Capacity]]</f>
        <v>0.1</v>
      </c>
      <c r="M2410">
        <f>IF(Table1[[#This Row],[Attendees]]&gt;Table1[[#This Row],[Capacity]],1,0)</f>
        <v>0</v>
      </c>
      <c r="N2410" t="str">
        <f>TEXT(Table1[[#This Row],[Date]],"ddd")</f>
        <v>Fri</v>
      </c>
      <c r="O2410" t="str">
        <f>TEXT(Table1[[#This Row],[Date]],"mmm")</f>
        <v>Feb</v>
      </c>
      <c r="P2410" t="str">
        <f>IF(Table1[[#This Row],[Capacity]]&lt;=4,"Small",IF(Table1[[#This Row],[Capacity]]&lt;=8,"Medium","Large"))</f>
        <v>Large</v>
      </c>
      <c r="Q2410" t="str">
        <f>IF(Table1[[#This Row],[Utilization %]]&lt;0.25,"Barely Attended","Normal")</f>
        <v>Barely Attended</v>
      </c>
      <c r="R2410" t="str">
        <f>IF(Table1[[#This Row],[Meeting duration (mins)]]&gt;90,"Long Meeting","Normal")</f>
        <v>Normal</v>
      </c>
    </row>
    <row r="2411" spans="1:18" x14ac:dyDescent="0.2">
      <c r="A2411">
        <v>2412</v>
      </c>
      <c r="B2411" s="1">
        <v>45602</v>
      </c>
      <c r="C2411" s="2" t="s">
        <v>26</v>
      </c>
      <c r="D2411" s="2" t="s">
        <v>11</v>
      </c>
      <c r="E2411" t="s">
        <v>38</v>
      </c>
      <c r="F2411">
        <v>3</v>
      </c>
      <c r="G2411" s="12">
        <v>16</v>
      </c>
      <c r="H2411">
        <v>15</v>
      </c>
      <c r="I2411" t="s">
        <v>17</v>
      </c>
      <c r="J2411" t="s">
        <v>40</v>
      </c>
      <c r="K2411" s="4">
        <f>(Table1[[#This Row],[EndTime]]-Table1[[#This Row],[StartTime]])*1440</f>
        <v>30.000000000000053</v>
      </c>
      <c r="L2411" s="5">
        <f>Table1[[#This Row],[Attendees]]/Table1[[#This Row],[Capacity]]</f>
        <v>0.9375</v>
      </c>
      <c r="M2411">
        <f>IF(Table1[[#This Row],[Attendees]]&gt;Table1[[#This Row],[Capacity]],1,0)</f>
        <v>0</v>
      </c>
      <c r="N2411" t="str">
        <f>TEXT(Table1[[#This Row],[Date]],"ddd")</f>
        <v>Wed</v>
      </c>
      <c r="O2411" t="str">
        <f>TEXT(Table1[[#This Row],[Date]],"mmm")</f>
        <v>Nov</v>
      </c>
      <c r="P2411" t="str">
        <f>IF(Table1[[#This Row],[Capacity]]&lt;=4,"Small",IF(Table1[[#This Row],[Capacity]]&lt;=8,"Medium","Large"))</f>
        <v>Large</v>
      </c>
      <c r="Q2411" t="str">
        <f>IF(Table1[[#This Row],[Utilization %]]&lt;0.25,"Barely Attended","Normal")</f>
        <v>Normal</v>
      </c>
      <c r="R2411" t="str">
        <f>IF(Table1[[#This Row],[Meeting duration (mins)]]&gt;90,"Long Meeting","Normal")</f>
        <v>Normal</v>
      </c>
    </row>
    <row r="2412" spans="1:18" x14ac:dyDescent="0.2">
      <c r="A2412">
        <v>2413</v>
      </c>
      <c r="B2412" s="1">
        <v>45646</v>
      </c>
      <c r="C2412" s="2" t="s">
        <v>15</v>
      </c>
      <c r="D2412" s="2" t="s">
        <v>37</v>
      </c>
      <c r="E2412" t="s">
        <v>49</v>
      </c>
      <c r="F2412">
        <v>3</v>
      </c>
      <c r="G2412" s="12">
        <v>12</v>
      </c>
      <c r="H2412">
        <v>15</v>
      </c>
      <c r="I2412" t="s">
        <v>42</v>
      </c>
      <c r="J2412" t="s">
        <v>23</v>
      </c>
      <c r="K2412" s="4">
        <f>(Table1[[#This Row],[EndTime]]-Table1[[#This Row],[StartTime]])*1440</f>
        <v>60.000000000000028</v>
      </c>
      <c r="L2412" s="5">
        <f>Table1[[#This Row],[Attendees]]/Table1[[#This Row],[Capacity]]</f>
        <v>1.25</v>
      </c>
      <c r="M2412">
        <f>IF(Table1[[#This Row],[Attendees]]&gt;Table1[[#This Row],[Capacity]],1,0)</f>
        <v>1</v>
      </c>
      <c r="N2412" t="str">
        <f>TEXT(Table1[[#This Row],[Date]],"ddd")</f>
        <v>Fri</v>
      </c>
      <c r="O2412" t="str">
        <f>TEXT(Table1[[#This Row],[Date]],"mmm")</f>
        <v>Dec</v>
      </c>
      <c r="P2412" t="str">
        <f>IF(Table1[[#This Row],[Capacity]]&lt;=4,"Small",IF(Table1[[#This Row],[Capacity]]&lt;=8,"Medium","Large"))</f>
        <v>Large</v>
      </c>
      <c r="Q2412" t="str">
        <f>IF(Table1[[#This Row],[Utilization %]]&lt;0.25,"Barely Attended","Normal")</f>
        <v>Normal</v>
      </c>
      <c r="R2412" t="str">
        <f>IF(Table1[[#This Row],[Meeting duration (mins)]]&gt;90,"Long Meeting","Normal")</f>
        <v>Normal</v>
      </c>
    </row>
    <row r="2413" spans="1:18" x14ac:dyDescent="0.2">
      <c r="A2413">
        <v>2414</v>
      </c>
      <c r="B2413" s="1">
        <v>45608</v>
      </c>
      <c r="C2413" s="2" t="s">
        <v>37</v>
      </c>
      <c r="D2413" s="2" t="s">
        <v>10</v>
      </c>
      <c r="E2413" t="s">
        <v>35</v>
      </c>
      <c r="F2413">
        <v>2</v>
      </c>
      <c r="G2413" s="12">
        <v>10</v>
      </c>
      <c r="H2413">
        <v>7</v>
      </c>
      <c r="I2413" t="s">
        <v>42</v>
      </c>
      <c r="J2413" t="s">
        <v>40</v>
      </c>
      <c r="K2413" s="4">
        <f>(Table1[[#This Row],[EndTime]]-Table1[[#This Row],[StartTime]])*1440</f>
        <v>90</v>
      </c>
      <c r="L2413" s="5">
        <f>Table1[[#This Row],[Attendees]]/Table1[[#This Row],[Capacity]]</f>
        <v>0.7</v>
      </c>
      <c r="M2413">
        <f>IF(Table1[[#This Row],[Attendees]]&gt;Table1[[#This Row],[Capacity]],1,0)</f>
        <v>0</v>
      </c>
      <c r="N2413" t="str">
        <f>TEXT(Table1[[#This Row],[Date]],"ddd")</f>
        <v>Tue</v>
      </c>
      <c r="O2413" t="str">
        <f>TEXT(Table1[[#This Row],[Date]],"mmm")</f>
        <v>Nov</v>
      </c>
      <c r="P2413" t="str">
        <f>IF(Table1[[#This Row],[Capacity]]&lt;=4,"Small",IF(Table1[[#This Row],[Capacity]]&lt;=8,"Medium","Large"))</f>
        <v>Large</v>
      </c>
      <c r="Q2413" t="str">
        <f>IF(Table1[[#This Row],[Utilization %]]&lt;0.25,"Barely Attended","Normal")</f>
        <v>Normal</v>
      </c>
      <c r="R2413" t="str">
        <f>IF(Table1[[#This Row],[Meeting duration (mins)]]&gt;90,"Long Meeting","Normal")</f>
        <v>Normal</v>
      </c>
    </row>
    <row r="2414" spans="1:18" x14ac:dyDescent="0.2">
      <c r="A2414">
        <v>2415</v>
      </c>
      <c r="B2414" s="1">
        <v>45497</v>
      </c>
      <c r="C2414" s="2" t="s">
        <v>31</v>
      </c>
      <c r="D2414" s="2" t="s">
        <v>24</v>
      </c>
      <c r="E2414" t="s">
        <v>25</v>
      </c>
      <c r="F2414">
        <v>1</v>
      </c>
      <c r="G2414" s="12">
        <v>4</v>
      </c>
      <c r="H2414">
        <v>5</v>
      </c>
      <c r="I2414" t="s">
        <v>41</v>
      </c>
      <c r="J2414" t="s">
        <v>40</v>
      </c>
      <c r="K2414" s="4">
        <f>(Table1[[#This Row],[EndTime]]-Table1[[#This Row],[StartTime]])*1440</f>
        <v>30.000000000000053</v>
      </c>
      <c r="L2414" s="5">
        <f>Table1[[#This Row],[Attendees]]/Table1[[#This Row],[Capacity]]</f>
        <v>1.25</v>
      </c>
      <c r="M2414">
        <f>IF(Table1[[#This Row],[Attendees]]&gt;Table1[[#This Row],[Capacity]],1,0)</f>
        <v>1</v>
      </c>
      <c r="N2414" t="str">
        <f>TEXT(Table1[[#This Row],[Date]],"ddd")</f>
        <v>Wed</v>
      </c>
      <c r="O2414" t="str">
        <f>TEXT(Table1[[#This Row],[Date]],"mmm")</f>
        <v>Jul</v>
      </c>
      <c r="P2414" t="str">
        <f>IF(Table1[[#This Row],[Capacity]]&lt;=4,"Small",IF(Table1[[#This Row],[Capacity]]&lt;=8,"Medium","Large"))</f>
        <v>Small</v>
      </c>
      <c r="Q2414" t="str">
        <f>IF(Table1[[#This Row],[Utilization %]]&lt;0.25,"Barely Attended","Normal")</f>
        <v>Normal</v>
      </c>
      <c r="R2414" t="str">
        <f>IF(Table1[[#This Row],[Meeting duration (mins)]]&gt;90,"Long Meeting","Normal")</f>
        <v>Normal</v>
      </c>
    </row>
    <row r="2415" spans="1:18" x14ac:dyDescent="0.2">
      <c r="A2415">
        <v>2416</v>
      </c>
      <c r="B2415" s="1">
        <v>45539</v>
      </c>
      <c r="C2415" s="2" t="s">
        <v>43</v>
      </c>
      <c r="D2415" s="2" t="s">
        <v>29</v>
      </c>
      <c r="E2415" t="s">
        <v>49</v>
      </c>
      <c r="F2415">
        <v>3</v>
      </c>
      <c r="G2415" s="12">
        <v>12</v>
      </c>
      <c r="H2415">
        <v>4</v>
      </c>
      <c r="I2415" t="s">
        <v>17</v>
      </c>
      <c r="J2415" t="s">
        <v>18</v>
      </c>
      <c r="K2415" s="4">
        <f>(Table1[[#This Row],[EndTime]]-Table1[[#This Row],[StartTime]])*1440</f>
        <v>119.99999999999997</v>
      </c>
      <c r="L2415" s="5">
        <f>Table1[[#This Row],[Attendees]]/Table1[[#This Row],[Capacity]]</f>
        <v>0.33333333333333331</v>
      </c>
      <c r="M2415">
        <f>IF(Table1[[#This Row],[Attendees]]&gt;Table1[[#This Row],[Capacity]],1,0)</f>
        <v>0</v>
      </c>
      <c r="N2415" t="str">
        <f>TEXT(Table1[[#This Row],[Date]],"ddd")</f>
        <v>Wed</v>
      </c>
      <c r="O2415" t="str">
        <f>TEXT(Table1[[#This Row],[Date]],"mmm")</f>
        <v>Sep</v>
      </c>
      <c r="P2415" t="str">
        <f>IF(Table1[[#This Row],[Capacity]]&lt;=4,"Small",IF(Table1[[#This Row],[Capacity]]&lt;=8,"Medium","Large"))</f>
        <v>Large</v>
      </c>
      <c r="Q2415" t="str">
        <f>IF(Table1[[#This Row],[Utilization %]]&lt;0.25,"Barely Attended","Normal")</f>
        <v>Normal</v>
      </c>
      <c r="R2415" t="str">
        <f>IF(Table1[[#This Row],[Meeting duration (mins)]]&gt;90,"Long Meeting","Normal")</f>
        <v>Long Meeting</v>
      </c>
    </row>
    <row r="2416" spans="1:18" x14ac:dyDescent="0.2">
      <c r="A2416">
        <v>2417</v>
      </c>
      <c r="B2416" s="1">
        <v>45489</v>
      </c>
      <c r="C2416" s="2" t="s">
        <v>36</v>
      </c>
      <c r="D2416" s="2" t="s">
        <v>37</v>
      </c>
      <c r="E2416" t="s">
        <v>12</v>
      </c>
      <c r="F2416">
        <v>2</v>
      </c>
      <c r="G2416" s="12">
        <v>8</v>
      </c>
      <c r="H2416">
        <v>8</v>
      </c>
      <c r="I2416" t="s">
        <v>27</v>
      </c>
      <c r="J2416" t="s">
        <v>14</v>
      </c>
      <c r="K2416" s="4">
        <f>(Table1[[#This Row],[EndTime]]-Table1[[#This Row],[StartTime]])*1440</f>
        <v>120.00000000000006</v>
      </c>
      <c r="L2416" s="5">
        <f>Table1[[#This Row],[Attendees]]/Table1[[#This Row],[Capacity]]</f>
        <v>1</v>
      </c>
      <c r="M2416">
        <f>IF(Table1[[#This Row],[Attendees]]&gt;Table1[[#This Row],[Capacity]],1,0)</f>
        <v>0</v>
      </c>
      <c r="N2416" t="str">
        <f>TEXT(Table1[[#This Row],[Date]],"ddd")</f>
        <v>Tue</v>
      </c>
      <c r="O2416" t="str">
        <f>TEXT(Table1[[#This Row],[Date]],"mmm")</f>
        <v>Jul</v>
      </c>
      <c r="P2416" t="str">
        <f>IF(Table1[[#This Row],[Capacity]]&lt;=4,"Small",IF(Table1[[#This Row],[Capacity]]&lt;=8,"Medium","Large"))</f>
        <v>Medium</v>
      </c>
      <c r="Q2416" t="str">
        <f>IF(Table1[[#This Row],[Utilization %]]&lt;0.25,"Barely Attended","Normal")</f>
        <v>Normal</v>
      </c>
      <c r="R2416" t="str">
        <f>IF(Table1[[#This Row],[Meeting duration (mins)]]&gt;90,"Long Meeting","Normal")</f>
        <v>Long Meeting</v>
      </c>
    </row>
    <row r="2417" spans="1:18" x14ac:dyDescent="0.2">
      <c r="A2417">
        <v>2418</v>
      </c>
      <c r="B2417" s="1">
        <v>45354</v>
      </c>
      <c r="C2417" s="2" t="s">
        <v>10</v>
      </c>
      <c r="D2417" s="2" t="s">
        <v>11</v>
      </c>
      <c r="E2417" t="s">
        <v>49</v>
      </c>
      <c r="F2417">
        <v>3</v>
      </c>
      <c r="G2417" s="12">
        <v>12</v>
      </c>
      <c r="H2417">
        <v>10</v>
      </c>
      <c r="I2417" t="s">
        <v>17</v>
      </c>
      <c r="J2417" t="s">
        <v>28</v>
      </c>
      <c r="K2417" s="4">
        <f>(Table1[[#This Row],[EndTime]]-Table1[[#This Row],[StartTime]])*1440</f>
        <v>90</v>
      </c>
      <c r="L2417" s="5">
        <f>Table1[[#This Row],[Attendees]]/Table1[[#This Row],[Capacity]]</f>
        <v>0.83333333333333337</v>
      </c>
      <c r="M2417">
        <f>IF(Table1[[#This Row],[Attendees]]&gt;Table1[[#This Row],[Capacity]],1,0)</f>
        <v>0</v>
      </c>
      <c r="N2417" t="str">
        <f>TEXT(Table1[[#This Row],[Date]],"ddd")</f>
        <v>Sun</v>
      </c>
      <c r="O2417" t="str">
        <f>TEXT(Table1[[#This Row],[Date]],"mmm")</f>
        <v>Mar</v>
      </c>
      <c r="P2417" t="str">
        <f>IF(Table1[[#This Row],[Capacity]]&lt;=4,"Small",IF(Table1[[#This Row],[Capacity]]&lt;=8,"Medium","Large"))</f>
        <v>Large</v>
      </c>
      <c r="Q2417" t="str">
        <f>IF(Table1[[#This Row],[Utilization %]]&lt;0.25,"Barely Attended","Normal")</f>
        <v>Normal</v>
      </c>
      <c r="R2417" t="str">
        <f>IF(Table1[[#This Row],[Meeting duration (mins)]]&gt;90,"Long Meeting","Normal")</f>
        <v>Normal</v>
      </c>
    </row>
    <row r="2418" spans="1:18" x14ac:dyDescent="0.2">
      <c r="A2418">
        <v>2419</v>
      </c>
      <c r="B2418" s="1">
        <v>45325</v>
      </c>
      <c r="C2418" s="2" t="s">
        <v>16</v>
      </c>
      <c r="D2418" s="2" t="s">
        <v>45</v>
      </c>
      <c r="E2418" t="s">
        <v>49</v>
      </c>
      <c r="F2418">
        <v>3</v>
      </c>
      <c r="G2418" s="12">
        <v>12</v>
      </c>
      <c r="H2418">
        <v>11</v>
      </c>
      <c r="I2418" t="s">
        <v>13</v>
      </c>
      <c r="J2418" t="s">
        <v>18</v>
      </c>
      <c r="K2418" s="4">
        <f>(Table1[[#This Row],[EndTime]]-Table1[[#This Row],[StartTime]])*1440</f>
        <v>59.999999999999943</v>
      </c>
      <c r="L2418" s="5">
        <f>Table1[[#This Row],[Attendees]]/Table1[[#This Row],[Capacity]]</f>
        <v>0.91666666666666663</v>
      </c>
      <c r="M2418">
        <f>IF(Table1[[#This Row],[Attendees]]&gt;Table1[[#This Row],[Capacity]],1,0)</f>
        <v>0</v>
      </c>
      <c r="N2418" t="str">
        <f>TEXT(Table1[[#This Row],[Date]],"ddd")</f>
        <v>Sat</v>
      </c>
      <c r="O2418" t="str">
        <f>TEXT(Table1[[#This Row],[Date]],"mmm")</f>
        <v>Feb</v>
      </c>
      <c r="P2418" t="str">
        <f>IF(Table1[[#This Row],[Capacity]]&lt;=4,"Small",IF(Table1[[#This Row],[Capacity]]&lt;=8,"Medium","Large"))</f>
        <v>Large</v>
      </c>
      <c r="Q2418" t="str">
        <f>IF(Table1[[#This Row],[Utilization %]]&lt;0.25,"Barely Attended","Normal")</f>
        <v>Normal</v>
      </c>
      <c r="R2418" t="str">
        <f>IF(Table1[[#This Row],[Meeting duration (mins)]]&gt;90,"Long Meeting","Normal")</f>
        <v>Normal</v>
      </c>
    </row>
    <row r="2419" spans="1:18" x14ac:dyDescent="0.2">
      <c r="A2419">
        <v>2420</v>
      </c>
      <c r="B2419" s="1">
        <v>45425</v>
      </c>
      <c r="C2419" s="2" t="s">
        <v>31</v>
      </c>
      <c r="D2419" s="2" t="s">
        <v>24</v>
      </c>
      <c r="E2419" t="s">
        <v>35</v>
      </c>
      <c r="F2419">
        <v>2</v>
      </c>
      <c r="G2419" s="12">
        <v>10</v>
      </c>
      <c r="H2419">
        <v>9</v>
      </c>
      <c r="I2419" t="s">
        <v>17</v>
      </c>
      <c r="J2419" t="s">
        <v>14</v>
      </c>
      <c r="K2419" s="4">
        <f>(Table1[[#This Row],[EndTime]]-Table1[[#This Row],[StartTime]])*1440</f>
        <v>30.000000000000053</v>
      </c>
      <c r="L2419" s="5">
        <f>Table1[[#This Row],[Attendees]]/Table1[[#This Row],[Capacity]]</f>
        <v>0.9</v>
      </c>
      <c r="M2419">
        <f>IF(Table1[[#This Row],[Attendees]]&gt;Table1[[#This Row],[Capacity]],1,0)</f>
        <v>0</v>
      </c>
      <c r="N2419" t="str">
        <f>TEXT(Table1[[#This Row],[Date]],"ddd")</f>
        <v>Mon</v>
      </c>
      <c r="O2419" t="str">
        <f>TEXT(Table1[[#This Row],[Date]],"mmm")</f>
        <v>May</v>
      </c>
      <c r="P2419" t="str">
        <f>IF(Table1[[#This Row],[Capacity]]&lt;=4,"Small",IF(Table1[[#This Row],[Capacity]]&lt;=8,"Medium","Large"))</f>
        <v>Large</v>
      </c>
      <c r="Q2419" t="str">
        <f>IF(Table1[[#This Row],[Utilization %]]&lt;0.25,"Barely Attended","Normal")</f>
        <v>Normal</v>
      </c>
      <c r="R2419" t="str">
        <f>IF(Table1[[#This Row],[Meeting duration (mins)]]&gt;90,"Long Meeting","Normal")</f>
        <v>Normal</v>
      </c>
    </row>
    <row r="2420" spans="1:18" x14ac:dyDescent="0.2">
      <c r="A2420">
        <v>2421</v>
      </c>
      <c r="B2420" s="1">
        <v>45351</v>
      </c>
      <c r="C2420" s="2" t="s">
        <v>31</v>
      </c>
      <c r="D2420" s="2" t="s">
        <v>50</v>
      </c>
      <c r="E2420" t="s">
        <v>35</v>
      </c>
      <c r="F2420">
        <v>2</v>
      </c>
      <c r="G2420" s="12">
        <v>10</v>
      </c>
      <c r="H2420">
        <v>4</v>
      </c>
      <c r="I2420" t="s">
        <v>41</v>
      </c>
      <c r="J2420" t="s">
        <v>23</v>
      </c>
      <c r="K2420" s="4">
        <f>(Table1[[#This Row],[EndTime]]-Table1[[#This Row],[StartTime]])*1440</f>
        <v>120.00000000000006</v>
      </c>
      <c r="L2420" s="5">
        <f>Table1[[#This Row],[Attendees]]/Table1[[#This Row],[Capacity]]</f>
        <v>0.4</v>
      </c>
      <c r="M2420">
        <f>IF(Table1[[#This Row],[Attendees]]&gt;Table1[[#This Row],[Capacity]],1,0)</f>
        <v>0</v>
      </c>
      <c r="N2420" t="str">
        <f>TEXT(Table1[[#This Row],[Date]],"ddd")</f>
        <v>Thu</v>
      </c>
      <c r="O2420" t="str">
        <f>TEXT(Table1[[#This Row],[Date]],"mmm")</f>
        <v>Feb</v>
      </c>
      <c r="P2420" t="str">
        <f>IF(Table1[[#This Row],[Capacity]]&lt;=4,"Small",IF(Table1[[#This Row],[Capacity]]&lt;=8,"Medium","Large"))</f>
        <v>Large</v>
      </c>
      <c r="Q2420" t="str">
        <f>IF(Table1[[#This Row],[Utilization %]]&lt;0.25,"Barely Attended","Normal")</f>
        <v>Normal</v>
      </c>
      <c r="R2420" t="str">
        <f>IF(Table1[[#This Row],[Meeting duration (mins)]]&gt;90,"Long Meeting","Normal")</f>
        <v>Long Meeting</v>
      </c>
    </row>
    <row r="2421" spans="1:18" x14ac:dyDescent="0.2">
      <c r="A2421">
        <v>2422</v>
      </c>
      <c r="B2421" s="1">
        <v>45657</v>
      </c>
      <c r="C2421" s="2" t="s">
        <v>20</v>
      </c>
      <c r="D2421" s="2" t="s">
        <v>36</v>
      </c>
      <c r="E2421" t="s">
        <v>21</v>
      </c>
      <c r="F2421">
        <v>1</v>
      </c>
      <c r="G2421" s="12">
        <v>6</v>
      </c>
      <c r="H2421">
        <v>9</v>
      </c>
      <c r="I2421" t="s">
        <v>13</v>
      </c>
      <c r="J2421" t="s">
        <v>18</v>
      </c>
      <c r="K2421" s="4">
        <f>(Table1[[#This Row],[EndTime]]-Table1[[#This Row],[StartTime]])*1440</f>
        <v>60.000000000000028</v>
      </c>
      <c r="L2421" s="5">
        <f>Table1[[#This Row],[Attendees]]/Table1[[#This Row],[Capacity]]</f>
        <v>1.5</v>
      </c>
      <c r="M2421">
        <f>IF(Table1[[#This Row],[Attendees]]&gt;Table1[[#This Row],[Capacity]],1,0)</f>
        <v>1</v>
      </c>
      <c r="N2421" t="str">
        <f>TEXT(Table1[[#This Row],[Date]],"ddd")</f>
        <v>Tue</v>
      </c>
      <c r="O2421" t="str">
        <f>TEXT(Table1[[#This Row],[Date]],"mmm")</f>
        <v>Dec</v>
      </c>
      <c r="P2421" t="str">
        <f>IF(Table1[[#This Row],[Capacity]]&lt;=4,"Small",IF(Table1[[#This Row],[Capacity]]&lt;=8,"Medium","Large"))</f>
        <v>Medium</v>
      </c>
      <c r="Q2421" t="str">
        <f>IF(Table1[[#This Row],[Utilization %]]&lt;0.25,"Barely Attended","Normal")</f>
        <v>Normal</v>
      </c>
      <c r="R2421" t="str">
        <f>IF(Table1[[#This Row],[Meeting duration (mins)]]&gt;90,"Long Meeting","Normal")</f>
        <v>Normal</v>
      </c>
    </row>
    <row r="2422" spans="1:18" x14ac:dyDescent="0.2">
      <c r="A2422">
        <v>2423</v>
      </c>
      <c r="B2422" s="1">
        <v>45610</v>
      </c>
      <c r="C2422" s="2" t="s">
        <v>29</v>
      </c>
      <c r="D2422" s="2" t="s">
        <v>10</v>
      </c>
      <c r="E2422" t="s">
        <v>35</v>
      </c>
      <c r="F2422">
        <v>2</v>
      </c>
      <c r="G2422" s="12">
        <v>10</v>
      </c>
      <c r="H2422">
        <v>11</v>
      </c>
      <c r="I2422" t="s">
        <v>13</v>
      </c>
      <c r="J2422" t="s">
        <v>40</v>
      </c>
      <c r="K2422" s="4">
        <f>(Table1[[#This Row],[EndTime]]-Table1[[#This Row],[StartTime]])*1440</f>
        <v>120.00000000000006</v>
      </c>
      <c r="L2422" s="5">
        <f>Table1[[#This Row],[Attendees]]/Table1[[#This Row],[Capacity]]</f>
        <v>1.1000000000000001</v>
      </c>
      <c r="M2422">
        <f>IF(Table1[[#This Row],[Attendees]]&gt;Table1[[#This Row],[Capacity]],1,0)</f>
        <v>1</v>
      </c>
      <c r="N2422" t="str">
        <f>TEXT(Table1[[#This Row],[Date]],"ddd")</f>
        <v>Thu</v>
      </c>
      <c r="O2422" t="str">
        <f>TEXT(Table1[[#This Row],[Date]],"mmm")</f>
        <v>Nov</v>
      </c>
      <c r="P2422" t="str">
        <f>IF(Table1[[#This Row],[Capacity]]&lt;=4,"Small",IF(Table1[[#This Row],[Capacity]]&lt;=8,"Medium","Large"))</f>
        <v>Large</v>
      </c>
      <c r="Q2422" t="str">
        <f>IF(Table1[[#This Row],[Utilization %]]&lt;0.25,"Barely Attended","Normal")</f>
        <v>Normal</v>
      </c>
      <c r="R2422" t="str">
        <f>IF(Table1[[#This Row],[Meeting duration (mins)]]&gt;90,"Long Meeting","Normal")</f>
        <v>Long Meeting</v>
      </c>
    </row>
    <row r="2423" spans="1:18" x14ac:dyDescent="0.2">
      <c r="A2423">
        <v>2424</v>
      </c>
      <c r="B2423" s="1">
        <v>45316</v>
      </c>
      <c r="C2423" s="2" t="s">
        <v>33</v>
      </c>
      <c r="D2423" s="2" t="s">
        <v>46</v>
      </c>
      <c r="E2423" t="s">
        <v>49</v>
      </c>
      <c r="F2423">
        <v>3</v>
      </c>
      <c r="G2423" s="12">
        <v>12</v>
      </c>
      <c r="H2423">
        <v>12</v>
      </c>
      <c r="I2423" t="s">
        <v>39</v>
      </c>
      <c r="J2423" t="s">
        <v>23</v>
      </c>
      <c r="K2423" s="4">
        <f>(Table1[[#This Row],[EndTime]]-Table1[[#This Row],[StartTime]])*1440</f>
        <v>90</v>
      </c>
      <c r="L2423" s="5">
        <f>Table1[[#This Row],[Attendees]]/Table1[[#This Row],[Capacity]]</f>
        <v>1</v>
      </c>
      <c r="M2423">
        <f>IF(Table1[[#This Row],[Attendees]]&gt;Table1[[#This Row],[Capacity]],1,0)</f>
        <v>0</v>
      </c>
      <c r="N2423" t="str">
        <f>TEXT(Table1[[#This Row],[Date]],"ddd")</f>
        <v>Thu</v>
      </c>
      <c r="O2423" t="str">
        <f>TEXT(Table1[[#This Row],[Date]],"mmm")</f>
        <v>Jan</v>
      </c>
      <c r="P2423" t="str">
        <f>IF(Table1[[#This Row],[Capacity]]&lt;=4,"Small",IF(Table1[[#This Row],[Capacity]]&lt;=8,"Medium","Large"))</f>
        <v>Large</v>
      </c>
      <c r="Q2423" t="str">
        <f>IF(Table1[[#This Row],[Utilization %]]&lt;0.25,"Barely Attended","Normal")</f>
        <v>Normal</v>
      </c>
      <c r="R2423" t="str">
        <f>IF(Table1[[#This Row],[Meeting duration (mins)]]&gt;90,"Long Meeting","Normal")</f>
        <v>Normal</v>
      </c>
    </row>
    <row r="2424" spans="1:18" x14ac:dyDescent="0.2">
      <c r="A2424">
        <v>2425</v>
      </c>
      <c r="B2424" s="1">
        <v>45423</v>
      </c>
      <c r="C2424" s="2" t="s">
        <v>19</v>
      </c>
      <c r="D2424" s="2" t="s">
        <v>43</v>
      </c>
      <c r="E2424" t="s">
        <v>38</v>
      </c>
      <c r="F2424">
        <v>3</v>
      </c>
      <c r="G2424" s="12">
        <v>16</v>
      </c>
      <c r="H2424">
        <v>14</v>
      </c>
      <c r="I2424" t="s">
        <v>42</v>
      </c>
      <c r="J2424" t="s">
        <v>18</v>
      </c>
      <c r="K2424" s="4">
        <f>(Table1[[#This Row],[EndTime]]-Table1[[#This Row],[StartTime]])*1440</f>
        <v>120.00000000000006</v>
      </c>
      <c r="L2424" s="5">
        <f>Table1[[#This Row],[Attendees]]/Table1[[#This Row],[Capacity]]</f>
        <v>0.875</v>
      </c>
      <c r="M2424">
        <f>IF(Table1[[#This Row],[Attendees]]&gt;Table1[[#This Row],[Capacity]],1,0)</f>
        <v>0</v>
      </c>
      <c r="N2424" t="str">
        <f>TEXT(Table1[[#This Row],[Date]],"ddd")</f>
        <v>Sat</v>
      </c>
      <c r="O2424" t="str">
        <f>TEXT(Table1[[#This Row],[Date]],"mmm")</f>
        <v>May</v>
      </c>
      <c r="P2424" t="str">
        <f>IF(Table1[[#This Row],[Capacity]]&lt;=4,"Small",IF(Table1[[#This Row],[Capacity]]&lt;=8,"Medium","Large"))</f>
        <v>Large</v>
      </c>
      <c r="Q2424" t="str">
        <f>IF(Table1[[#This Row],[Utilization %]]&lt;0.25,"Barely Attended","Normal")</f>
        <v>Normal</v>
      </c>
      <c r="R2424" t="str">
        <f>IF(Table1[[#This Row],[Meeting duration (mins)]]&gt;90,"Long Meeting","Normal")</f>
        <v>Long Meeting</v>
      </c>
    </row>
    <row r="2425" spans="1:18" x14ac:dyDescent="0.2">
      <c r="A2425">
        <v>2426</v>
      </c>
      <c r="B2425" s="1">
        <v>45383</v>
      </c>
      <c r="C2425" s="2" t="s">
        <v>26</v>
      </c>
      <c r="D2425" s="2" t="s">
        <v>33</v>
      </c>
      <c r="E2425" t="s">
        <v>12</v>
      </c>
      <c r="F2425">
        <v>2</v>
      </c>
      <c r="G2425" s="12">
        <v>8</v>
      </c>
      <c r="H2425">
        <v>5</v>
      </c>
      <c r="I2425" t="s">
        <v>42</v>
      </c>
      <c r="J2425" t="s">
        <v>30</v>
      </c>
      <c r="K2425" s="4">
        <f>(Table1[[#This Row],[EndTime]]-Table1[[#This Row],[StartTime]])*1440</f>
        <v>59.999999999999943</v>
      </c>
      <c r="L2425" s="5">
        <f>Table1[[#This Row],[Attendees]]/Table1[[#This Row],[Capacity]]</f>
        <v>0.625</v>
      </c>
      <c r="M2425">
        <f>IF(Table1[[#This Row],[Attendees]]&gt;Table1[[#This Row],[Capacity]],1,0)</f>
        <v>0</v>
      </c>
      <c r="N2425" t="str">
        <f>TEXT(Table1[[#This Row],[Date]],"ddd")</f>
        <v>Mon</v>
      </c>
      <c r="O2425" t="str">
        <f>TEXT(Table1[[#This Row],[Date]],"mmm")</f>
        <v>Apr</v>
      </c>
      <c r="P2425" t="str">
        <f>IF(Table1[[#This Row],[Capacity]]&lt;=4,"Small",IF(Table1[[#This Row],[Capacity]]&lt;=8,"Medium","Large"))</f>
        <v>Medium</v>
      </c>
      <c r="Q2425" t="str">
        <f>IF(Table1[[#This Row],[Utilization %]]&lt;0.25,"Barely Attended","Normal")</f>
        <v>Normal</v>
      </c>
      <c r="R2425" t="str">
        <f>IF(Table1[[#This Row],[Meeting duration (mins)]]&gt;90,"Long Meeting","Normal")</f>
        <v>Normal</v>
      </c>
    </row>
    <row r="2426" spans="1:18" x14ac:dyDescent="0.2">
      <c r="A2426">
        <v>2427</v>
      </c>
      <c r="B2426" s="1">
        <v>45387</v>
      </c>
      <c r="C2426" s="2" t="s">
        <v>10</v>
      </c>
      <c r="D2426" s="2" t="s">
        <v>11</v>
      </c>
      <c r="E2426" t="s">
        <v>12</v>
      </c>
      <c r="F2426">
        <v>2</v>
      </c>
      <c r="G2426" s="12">
        <v>8</v>
      </c>
      <c r="H2426">
        <v>1</v>
      </c>
      <c r="I2426" t="s">
        <v>42</v>
      </c>
      <c r="J2426" t="s">
        <v>30</v>
      </c>
      <c r="K2426" s="4">
        <f>(Table1[[#This Row],[EndTime]]-Table1[[#This Row],[StartTime]])*1440</f>
        <v>90</v>
      </c>
      <c r="L2426" s="5">
        <f>Table1[[#This Row],[Attendees]]/Table1[[#This Row],[Capacity]]</f>
        <v>0.125</v>
      </c>
      <c r="M2426">
        <f>IF(Table1[[#This Row],[Attendees]]&gt;Table1[[#This Row],[Capacity]],1,0)</f>
        <v>0</v>
      </c>
      <c r="N2426" t="str">
        <f>TEXT(Table1[[#This Row],[Date]],"ddd")</f>
        <v>Fri</v>
      </c>
      <c r="O2426" t="str">
        <f>TEXT(Table1[[#This Row],[Date]],"mmm")</f>
        <v>Apr</v>
      </c>
      <c r="P2426" t="str">
        <f>IF(Table1[[#This Row],[Capacity]]&lt;=4,"Small",IF(Table1[[#This Row],[Capacity]]&lt;=8,"Medium","Large"))</f>
        <v>Medium</v>
      </c>
      <c r="Q2426" t="str">
        <f>IF(Table1[[#This Row],[Utilization %]]&lt;0.25,"Barely Attended","Normal")</f>
        <v>Barely Attended</v>
      </c>
      <c r="R2426" t="str">
        <f>IF(Table1[[#This Row],[Meeting duration (mins)]]&gt;90,"Long Meeting","Normal")</f>
        <v>Normal</v>
      </c>
    </row>
    <row r="2427" spans="1:18" x14ac:dyDescent="0.2">
      <c r="A2427">
        <v>2428</v>
      </c>
      <c r="B2427" s="1">
        <v>45298</v>
      </c>
      <c r="C2427" s="2" t="s">
        <v>36</v>
      </c>
      <c r="D2427" s="2" t="s">
        <v>44</v>
      </c>
      <c r="E2427" t="s">
        <v>25</v>
      </c>
      <c r="F2427">
        <v>1</v>
      </c>
      <c r="G2427" s="12">
        <v>4</v>
      </c>
      <c r="H2427">
        <v>5</v>
      </c>
      <c r="I2427" t="s">
        <v>17</v>
      </c>
      <c r="J2427" t="s">
        <v>23</v>
      </c>
      <c r="K2427" s="4">
        <f>(Table1[[#This Row],[EndTime]]-Table1[[#This Row],[StartTime]])*1440</f>
        <v>29.999999999999972</v>
      </c>
      <c r="L2427" s="5">
        <f>Table1[[#This Row],[Attendees]]/Table1[[#This Row],[Capacity]]</f>
        <v>1.25</v>
      </c>
      <c r="M2427">
        <f>IF(Table1[[#This Row],[Attendees]]&gt;Table1[[#This Row],[Capacity]],1,0)</f>
        <v>1</v>
      </c>
      <c r="N2427" t="str">
        <f>TEXT(Table1[[#This Row],[Date]],"ddd")</f>
        <v>Sun</v>
      </c>
      <c r="O2427" t="str">
        <f>TEXT(Table1[[#This Row],[Date]],"mmm")</f>
        <v>Jan</v>
      </c>
      <c r="P2427" t="str">
        <f>IF(Table1[[#This Row],[Capacity]]&lt;=4,"Small",IF(Table1[[#This Row],[Capacity]]&lt;=8,"Medium","Large"))</f>
        <v>Small</v>
      </c>
      <c r="Q2427" t="str">
        <f>IF(Table1[[#This Row],[Utilization %]]&lt;0.25,"Barely Attended","Normal")</f>
        <v>Normal</v>
      </c>
      <c r="R2427" t="str">
        <f>IF(Table1[[#This Row],[Meeting duration (mins)]]&gt;90,"Long Meeting","Normal")</f>
        <v>Normal</v>
      </c>
    </row>
    <row r="2428" spans="1:18" x14ac:dyDescent="0.2">
      <c r="A2428">
        <v>2429</v>
      </c>
      <c r="B2428" s="1">
        <v>45601</v>
      </c>
      <c r="C2428" s="2" t="s">
        <v>29</v>
      </c>
      <c r="D2428" s="2" t="s">
        <v>10</v>
      </c>
      <c r="E2428" t="s">
        <v>49</v>
      </c>
      <c r="F2428">
        <v>3</v>
      </c>
      <c r="G2428" s="12">
        <v>12</v>
      </c>
      <c r="H2428">
        <v>11</v>
      </c>
      <c r="I2428" t="s">
        <v>42</v>
      </c>
      <c r="J2428" t="s">
        <v>40</v>
      </c>
      <c r="K2428" s="4">
        <f>(Table1[[#This Row],[EndTime]]-Table1[[#This Row],[StartTime]])*1440</f>
        <v>120.00000000000006</v>
      </c>
      <c r="L2428" s="5">
        <f>Table1[[#This Row],[Attendees]]/Table1[[#This Row],[Capacity]]</f>
        <v>0.91666666666666663</v>
      </c>
      <c r="M2428">
        <f>IF(Table1[[#This Row],[Attendees]]&gt;Table1[[#This Row],[Capacity]],1,0)</f>
        <v>0</v>
      </c>
      <c r="N2428" t="str">
        <f>TEXT(Table1[[#This Row],[Date]],"ddd")</f>
        <v>Tue</v>
      </c>
      <c r="O2428" t="str">
        <f>TEXT(Table1[[#This Row],[Date]],"mmm")</f>
        <v>Nov</v>
      </c>
      <c r="P2428" t="str">
        <f>IF(Table1[[#This Row],[Capacity]]&lt;=4,"Small",IF(Table1[[#This Row],[Capacity]]&lt;=8,"Medium","Large"))</f>
        <v>Large</v>
      </c>
      <c r="Q2428" t="str">
        <f>IF(Table1[[#This Row],[Utilization %]]&lt;0.25,"Barely Attended","Normal")</f>
        <v>Normal</v>
      </c>
      <c r="R2428" t="str">
        <f>IF(Table1[[#This Row],[Meeting duration (mins)]]&gt;90,"Long Meeting","Normal")</f>
        <v>Long Meeting</v>
      </c>
    </row>
    <row r="2429" spans="1:18" x14ac:dyDescent="0.2">
      <c r="A2429">
        <v>2430</v>
      </c>
      <c r="B2429" s="1">
        <v>45506</v>
      </c>
      <c r="C2429" s="2" t="s">
        <v>43</v>
      </c>
      <c r="D2429" s="2" t="s">
        <v>44</v>
      </c>
      <c r="E2429" t="s">
        <v>21</v>
      </c>
      <c r="F2429">
        <v>1</v>
      </c>
      <c r="G2429" s="12">
        <v>6</v>
      </c>
      <c r="H2429">
        <v>9</v>
      </c>
      <c r="I2429" t="s">
        <v>41</v>
      </c>
      <c r="J2429" t="s">
        <v>30</v>
      </c>
      <c r="K2429" s="4">
        <f>(Table1[[#This Row],[EndTime]]-Table1[[#This Row],[StartTime]])*1440</f>
        <v>59.999999999999943</v>
      </c>
      <c r="L2429" s="5">
        <f>Table1[[#This Row],[Attendees]]/Table1[[#This Row],[Capacity]]</f>
        <v>1.5</v>
      </c>
      <c r="M2429">
        <f>IF(Table1[[#This Row],[Attendees]]&gt;Table1[[#This Row],[Capacity]],1,0)</f>
        <v>1</v>
      </c>
      <c r="N2429" t="str">
        <f>TEXT(Table1[[#This Row],[Date]],"ddd")</f>
        <v>Fri</v>
      </c>
      <c r="O2429" t="str">
        <f>TEXT(Table1[[#This Row],[Date]],"mmm")</f>
        <v>Aug</v>
      </c>
      <c r="P2429" t="str">
        <f>IF(Table1[[#This Row],[Capacity]]&lt;=4,"Small",IF(Table1[[#This Row],[Capacity]]&lt;=8,"Medium","Large"))</f>
        <v>Medium</v>
      </c>
      <c r="Q2429" t="str">
        <f>IF(Table1[[#This Row],[Utilization %]]&lt;0.25,"Barely Attended","Normal")</f>
        <v>Normal</v>
      </c>
      <c r="R2429" t="str">
        <f>IF(Table1[[#This Row],[Meeting duration (mins)]]&gt;90,"Long Meeting","Normal")</f>
        <v>Normal</v>
      </c>
    </row>
    <row r="2430" spans="1:18" x14ac:dyDescent="0.2">
      <c r="A2430">
        <v>2431</v>
      </c>
      <c r="B2430" s="1">
        <v>45389</v>
      </c>
      <c r="C2430" s="2" t="s">
        <v>37</v>
      </c>
      <c r="D2430" s="2" t="s">
        <v>16</v>
      </c>
      <c r="E2430" t="s">
        <v>38</v>
      </c>
      <c r="F2430">
        <v>3</v>
      </c>
      <c r="G2430" s="12">
        <v>16</v>
      </c>
      <c r="H2430">
        <v>7</v>
      </c>
      <c r="I2430" t="s">
        <v>27</v>
      </c>
      <c r="J2430" t="s">
        <v>23</v>
      </c>
      <c r="K2430" s="4">
        <f>(Table1[[#This Row],[EndTime]]-Table1[[#This Row],[StartTime]])*1440</f>
        <v>59.999999999999943</v>
      </c>
      <c r="L2430" s="5">
        <f>Table1[[#This Row],[Attendees]]/Table1[[#This Row],[Capacity]]</f>
        <v>0.4375</v>
      </c>
      <c r="M2430">
        <f>IF(Table1[[#This Row],[Attendees]]&gt;Table1[[#This Row],[Capacity]],1,0)</f>
        <v>0</v>
      </c>
      <c r="N2430" t="str">
        <f>TEXT(Table1[[#This Row],[Date]],"ddd")</f>
        <v>Sun</v>
      </c>
      <c r="O2430" t="str">
        <f>TEXT(Table1[[#This Row],[Date]],"mmm")</f>
        <v>Apr</v>
      </c>
      <c r="P2430" t="str">
        <f>IF(Table1[[#This Row],[Capacity]]&lt;=4,"Small",IF(Table1[[#This Row],[Capacity]]&lt;=8,"Medium","Large"))</f>
        <v>Large</v>
      </c>
      <c r="Q2430" t="str">
        <f>IF(Table1[[#This Row],[Utilization %]]&lt;0.25,"Barely Attended","Normal")</f>
        <v>Normal</v>
      </c>
      <c r="R2430" t="str">
        <f>IF(Table1[[#This Row],[Meeting duration (mins)]]&gt;90,"Long Meeting","Normal")</f>
        <v>Normal</v>
      </c>
    </row>
    <row r="2431" spans="1:18" x14ac:dyDescent="0.2">
      <c r="A2431">
        <v>2432</v>
      </c>
      <c r="B2431" s="1">
        <v>45468</v>
      </c>
      <c r="C2431" s="2" t="s">
        <v>33</v>
      </c>
      <c r="D2431" s="2" t="s">
        <v>48</v>
      </c>
      <c r="E2431" t="s">
        <v>21</v>
      </c>
      <c r="F2431">
        <v>1</v>
      </c>
      <c r="G2431" s="12">
        <v>6</v>
      </c>
      <c r="H2431">
        <v>8</v>
      </c>
      <c r="I2431" t="s">
        <v>42</v>
      </c>
      <c r="J2431" t="s">
        <v>28</v>
      </c>
      <c r="K2431" s="4">
        <f>(Table1[[#This Row],[EndTime]]-Table1[[#This Row],[StartTime]])*1440</f>
        <v>120.00000000000006</v>
      </c>
      <c r="L2431" s="5">
        <f>Table1[[#This Row],[Attendees]]/Table1[[#This Row],[Capacity]]</f>
        <v>1.3333333333333333</v>
      </c>
      <c r="M2431">
        <f>IF(Table1[[#This Row],[Attendees]]&gt;Table1[[#This Row],[Capacity]],1,0)</f>
        <v>1</v>
      </c>
      <c r="N2431" t="str">
        <f>TEXT(Table1[[#This Row],[Date]],"ddd")</f>
        <v>Tue</v>
      </c>
      <c r="O2431" t="str">
        <f>TEXT(Table1[[#This Row],[Date]],"mmm")</f>
        <v>Jun</v>
      </c>
      <c r="P2431" t="str">
        <f>IF(Table1[[#This Row],[Capacity]]&lt;=4,"Small",IF(Table1[[#This Row],[Capacity]]&lt;=8,"Medium","Large"))</f>
        <v>Medium</v>
      </c>
      <c r="Q2431" t="str">
        <f>IF(Table1[[#This Row],[Utilization %]]&lt;0.25,"Barely Attended","Normal")</f>
        <v>Normal</v>
      </c>
      <c r="R2431" t="str">
        <f>IF(Table1[[#This Row],[Meeting duration (mins)]]&gt;90,"Long Meeting","Normal")</f>
        <v>Long Meeting</v>
      </c>
    </row>
    <row r="2432" spans="1:18" x14ac:dyDescent="0.2">
      <c r="A2432">
        <v>2433</v>
      </c>
      <c r="B2432" s="1">
        <v>45427</v>
      </c>
      <c r="C2432" s="2" t="s">
        <v>29</v>
      </c>
      <c r="D2432" s="2" t="s">
        <v>10</v>
      </c>
      <c r="E2432" t="s">
        <v>49</v>
      </c>
      <c r="F2432">
        <v>3</v>
      </c>
      <c r="G2432" s="12">
        <v>12</v>
      </c>
      <c r="H2432">
        <v>15</v>
      </c>
      <c r="I2432" t="s">
        <v>42</v>
      </c>
      <c r="J2432" t="s">
        <v>40</v>
      </c>
      <c r="K2432" s="4">
        <f>(Table1[[#This Row],[EndTime]]-Table1[[#This Row],[StartTime]])*1440</f>
        <v>120.00000000000006</v>
      </c>
      <c r="L2432" s="5">
        <f>Table1[[#This Row],[Attendees]]/Table1[[#This Row],[Capacity]]</f>
        <v>1.25</v>
      </c>
      <c r="M2432">
        <f>IF(Table1[[#This Row],[Attendees]]&gt;Table1[[#This Row],[Capacity]],1,0)</f>
        <v>1</v>
      </c>
      <c r="N2432" t="str">
        <f>TEXT(Table1[[#This Row],[Date]],"ddd")</f>
        <v>Wed</v>
      </c>
      <c r="O2432" t="str">
        <f>TEXT(Table1[[#This Row],[Date]],"mmm")</f>
        <v>May</v>
      </c>
      <c r="P2432" t="str">
        <f>IF(Table1[[#This Row],[Capacity]]&lt;=4,"Small",IF(Table1[[#This Row],[Capacity]]&lt;=8,"Medium","Large"))</f>
        <v>Large</v>
      </c>
      <c r="Q2432" t="str">
        <f>IF(Table1[[#This Row],[Utilization %]]&lt;0.25,"Barely Attended","Normal")</f>
        <v>Normal</v>
      </c>
      <c r="R2432" t="str">
        <f>IF(Table1[[#This Row],[Meeting duration (mins)]]&gt;90,"Long Meeting","Normal")</f>
        <v>Long Meeting</v>
      </c>
    </row>
    <row r="2433" spans="1:18" x14ac:dyDescent="0.2">
      <c r="A2433">
        <v>2434</v>
      </c>
      <c r="B2433" s="1">
        <v>45334</v>
      </c>
      <c r="C2433" s="2" t="s">
        <v>44</v>
      </c>
      <c r="D2433" s="2" t="s">
        <v>29</v>
      </c>
      <c r="E2433" t="s">
        <v>35</v>
      </c>
      <c r="F2433">
        <v>2</v>
      </c>
      <c r="G2433" s="12">
        <v>10</v>
      </c>
      <c r="H2433">
        <v>4</v>
      </c>
      <c r="I2433" t="s">
        <v>22</v>
      </c>
      <c r="J2433" t="s">
        <v>18</v>
      </c>
      <c r="K2433" s="4">
        <f>(Table1[[#This Row],[EndTime]]-Table1[[#This Row],[StartTime]])*1440</f>
        <v>60.000000000000028</v>
      </c>
      <c r="L2433" s="5">
        <f>Table1[[#This Row],[Attendees]]/Table1[[#This Row],[Capacity]]</f>
        <v>0.4</v>
      </c>
      <c r="M2433">
        <f>IF(Table1[[#This Row],[Attendees]]&gt;Table1[[#This Row],[Capacity]],1,0)</f>
        <v>0</v>
      </c>
      <c r="N2433" t="str">
        <f>TEXT(Table1[[#This Row],[Date]],"ddd")</f>
        <v>Mon</v>
      </c>
      <c r="O2433" t="str">
        <f>TEXT(Table1[[#This Row],[Date]],"mmm")</f>
        <v>Feb</v>
      </c>
      <c r="P2433" t="str">
        <f>IF(Table1[[#This Row],[Capacity]]&lt;=4,"Small",IF(Table1[[#This Row],[Capacity]]&lt;=8,"Medium","Large"))</f>
        <v>Large</v>
      </c>
      <c r="Q2433" t="str">
        <f>IF(Table1[[#This Row],[Utilization %]]&lt;0.25,"Barely Attended","Normal")</f>
        <v>Normal</v>
      </c>
      <c r="R2433" t="str">
        <f>IF(Table1[[#This Row],[Meeting duration (mins)]]&gt;90,"Long Meeting","Normal")</f>
        <v>Normal</v>
      </c>
    </row>
    <row r="2434" spans="1:18" x14ac:dyDescent="0.2">
      <c r="A2434">
        <v>2435</v>
      </c>
      <c r="B2434" s="1">
        <v>45487</v>
      </c>
      <c r="C2434" s="2" t="s">
        <v>36</v>
      </c>
      <c r="D2434" s="2" t="s">
        <v>37</v>
      </c>
      <c r="E2434" t="s">
        <v>12</v>
      </c>
      <c r="F2434">
        <v>2</v>
      </c>
      <c r="G2434" s="12">
        <v>8</v>
      </c>
      <c r="H2434">
        <v>6</v>
      </c>
      <c r="I2434" t="s">
        <v>41</v>
      </c>
      <c r="J2434" t="s">
        <v>40</v>
      </c>
      <c r="K2434" s="4">
        <f>(Table1[[#This Row],[EndTime]]-Table1[[#This Row],[StartTime]])*1440</f>
        <v>120.00000000000006</v>
      </c>
      <c r="L2434" s="5">
        <f>Table1[[#This Row],[Attendees]]/Table1[[#This Row],[Capacity]]</f>
        <v>0.75</v>
      </c>
      <c r="M2434">
        <f>IF(Table1[[#This Row],[Attendees]]&gt;Table1[[#This Row],[Capacity]],1,0)</f>
        <v>0</v>
      </c>
      <c r="N2434" t="str">
        <f>TEXT(Table1[[#This Row],[Date]],"ddd")</f>
        <v>Sun</v>
      </c>
      <c r="O2434" t="str">
        <f>TEXT(Table1[[#This Row],[Date]],"mmm")</f>
        <v>Jul</v>
      </c>
      <c r="P2434" t="str">
        <f>IF(Table1[[#This Row],[Capacity]]&lt;=4,"Small",IF(Table1[[#This Row],[Capacity]]&lt;=8,"Medium","Large"))</f>
        <v>Medium</v>
      </c>
      <c r="Q2434" t="str">
        <f>IF(Table1[[#This Row],[Utilization %]]&lt;0.25,"Barely Attended","Normal")</f>
        <v>Normal</v>
      </c>
      <c r="R2434" t="str">
        <f>IF(Table1[[#This Row],[Meeting duration (mins)]]&gt;90,"Long Meeting","Normal")</f>
        <v>Long Meeting</v>
      </c>
    </row>
    <row r="2435" spans="1:18" x14ac:dyDescent="0.2">
      <c r="A2435">
        <v>2436</v>
      </c>
      <c r="B2435" s="1">
        <v>45404</v>
      </c>
      <c r="C2435" s="2" t="s">
        <v>20</v>
      </c>
      <c r="D2435" s="2" t="s">
        <v>15</v>
      </c>
      <c r="E2435" t="s">
        <v>25</v>
      </c>
      <c r="F2435">
        <v>1</v>
      </c>
      <c r="G2435" s="12">
        <v>4</v>
      </c>
      <c r="H2435">
        <v>2</v>
      </c>
      <c r="I2435" t="s">
        <v>13</v>
      </c>
      <c r="J2435" t="s">
        <v>23</v>
      </c>
      <c r="K2435" s="4">
        <f>(Table1[[#This Row],[EndTime]]-Table1[[#This Row],[StartTime]])*1440</f>
        <v>120.00000000000006</v>
      </c>
      <c r="L2435" s="5">
        <f>Table1[[#This Row],[Attendees]]/Table1[[#This Row],[Capacity]]</f>
        <v>0.5</v>
      </c>
      <c r="M2435">
        <f>IF(Table1[[#This Row],[Attendees]]&gt;Table1[[#This Row],[Capacity]],1,0)</f>
        <v>0</v>
      </c>
      <c r="N2435" t="str">
        <f>TEXT(Table1[[#This Row],[Date]],"ddd")</f>
        <v>Mon</v>
      </c>
      <c r="O2435" t="str">
        <f>TEXT(Table1[[#This Row],[Date]],"mmm")</f>
        <v>Apr</v>
      </c>
      <c r="P2435" t="str">
        <f>IF(Table1[[#This Row],[Capacity]]&lt;=4,"Small",IF(Table1[[#This Row],[Capacity]]&lt;=8,"Medium","Large"))</f>
        <v>Small</v>
      </c>
      <c r="Q2435" t="str">
        <f>IF(Table1[[#This Row],[Utilization %]]&lt;0.25,"Barely Attended","Normal")</f>
        <v>Normal</v>
      </c>
      <c r="R2435" t="str">
        <f>IF(Table1[[#This Row],[Meeting duration (mins)]]&gt;90,"Long Meeting","Normal")</f>
        <v>Long Meeting</v>
      </c>
    </row>
    <row r="2436" spans="1:18" x14ac:dyDescent="0.2">
      <c r="A2436">
        <v>2437</v>
      </c>
      <c r="B2436" s="1">
        <v>45626</v>
      </c>
      <c r="C2436" s="2" t="s">
        <v>36</v>
      </c>
      <c r="D2436" s="2" t="s">
        <v>29</v>
      </c>
      <c r="E2436" t="s">
        <v>35</v>
      </c>
      <c r="F2436">
        <v>2</v>
      </c>
      <c r="G2436" s="12">
        <v>10</v>
      </c>
      <c r="H2436">
        <v>13</v>
      </c>
      <c r="I2436" t="s">
        <v>17</v>
      </c>
      <c r="J2436" t="s">
        <v>14</v>
      </c>
      <c r="K2436" s="4">
        <f>(Table1[[#This Row],[EndTime]]-Table1[[#This Row],[StartTime]])*1440</f>
        <v>90</v>
      </c>
      <c r="L2436" s="5">
        <f>Table1[[#This Row],[Attendees]]/Table1[[#This Row],[Capacity]]</f>
        <v>1.3</v>
      </c>
      <c r="M2436">
        <f>IF(Table1[[#This Row],[Attendees]]&gt;Table1[[#This Row],[Capacity]],1,0)</f>
        <v>1</v>
      </c>
      <c r="N2436" t="str">
        <f>TEXT(Table1[[#This Row],[Date]],"ddd")</f>
        <v>Sat</v>
      </c>
      <c r="O2436" t="str">
        <f>TEXT(Table1[[#This Row],[Date]],"mmm")</f>
        <v>Nov</v>
      </c>
      <c r="P2436" t="str">
        <f>IF(Table1[[#This Row],[Capacity]]&lt;=4,"Small",IF(Table1[[#This Row],[Capacity]]&lt;=8,"Medium","Large"))</f>
        <v>Large</v>
      </c>
      <c r="Q2436" t="str">
        <f>IF(Table1[[#This Row],[Utilization %]]&lt;0.25,"Barely Attended","Normal")</f>
        <v>Normal</v>
      </c>
      <c r="R2436" t="str">
        <f>IF(Table1[[#This Row],[Meeting duration (mins)]]&gt;90,"Long Meeting","Normal")</f>
        <v>Normal</v>
      </c>
    </row>
    <row r="2437" spans="1:18" x14ac:dyDescent="0.2">
      <c r="A2437">
        <v>2438</v>
      </c>
      <c r="B2437" s="1">
        <v>45482</v>
      </c>
      <c r="C2437" s="2" t="s">
        <v>32</v>
      </c>
      <c r="D2437" s="2" t="s">
        <v>26</v>
      </c>
      <c r="E2437" t="s">
        <v>25</v>
      </c>
      <c r="F2437">
        <v>1</v>
      </c>
      <c r="G2437" s="12">
        <v>4</v>
      </c>
      <c r="H2437">
        <v>2</v>
      </c>
      <c r="I2437" t="s">
        <v>41</v>
      </c>
      <c r="J2437" t="s">
        <v>18</v>
      </c>
      <c r="K2437" s="4">
        <f>(Table1[[#This Row],[EndTime]]-Table1[[#This Row],[StartTime]])*1440</f>
        <v>120.00000000000006</v>
      </c>
      <c r="L2437" s="5">
        <f>Table1[[#This Row],[Attendees]]/Table1[[#This Row],[Capacity]]</f>
        <v>0.5</v>
      </c>
      <c r="M2437">
        <f>IF(Table1[[#This Row],[Attendees]]&gt;Table1[[#This Row],[Capacity]],1,0)</f>
        <v>0</v>
      </c>
      <c r="N2437" t="str">
        <f>TEXT(Table1[[#This Row],[Date]],"ddd")</f>
        <v>Tue</v>
      </c>
      <c r="O2437" t="str">
        <f>TEXT(Table1[[#This Row],[Date]],"mmm")</f>
        <v>Jul</v>
      </c>
      <c r="P2437" t="str">
        <f>IF(Table1[[#This Row],[Capacity]]&lt;=4,"Small",IF(Table1[[#This Row],[Capacity]]&lt;=8,"Medium","Large"))</f>
        <v>Small</v>
      </c>
      <c r="Q2437" t="str">
        <f>IF(Table1[[#This Row],[Utilization %]]&lt;0.25,"Barely Attended","Normal")</f>
        <v>Normal</v>
      </c>
      <c r="R2437" t="str">
        <f>IF(Table1[[#This Row],[Meeting duration (mins)]]&gt;90,"Long Meeting","Normal")</f>
        <v>Long Meeting</v>
      </c>
    </row>
    <row r="2438" spans="1:18" x14ac:dyDescent="0.2">
      <c r="A2438">
        <v>2439</v>
      </c>
      <c r="B2438" s="1">
        <v>45645</v>
      </c>
      <c r="C2438" s="2" t="s">
        <v>26</v>
      </c>
      <c r="D2438" s="2" t="s">
        <v>31</v>
      </c>
      <c r="E2438" t="s">
        <v>38</v>
      </c>
      <c r="F2438">
        <v>3</v>
      </c>
      <c r="G2438" s="12">
        <v>16</v>
      </c>
      <c r="H2438">
        <v>14</v>
      </c>
      <c r="I2438" t="s">
        <v>13</v>
      </c>
      <c r="J2438" t="s">
        <v>14</v>
      </c>
      <c r="K2438" s="4">
        <f>(Table1[[#This Row],[EndTime]]-Table1[[#This Row],[StartTime]])*1440</f>
        <v>90</v>
      </c>
      <c r="L2438" s="5">
        <f>Table1[[#This Row],[Attendees]]/Table1[[#This Row],[Capacity]]</f>
        <v>0.875</v>
      </c>
      <c r="M2438">
        <f>IF(Table1[[#This Row],[Attendees]]&gt;Table1[[#This Row],[Capacity]],1,0)</f>
        <v>0</v>
      </c>
      <c r="N2438" t="str">
        <f>TEXT(Table1[[#This Row],[Date]],"ddd")</f>
        <v>Thu</v>
      </c>
      <c r="O2438" t="str">
        <f>TEXT(Table1[[#This Row],[Date]],"mmm")</f>
        <v>Dec</v>
      </c>
      <c r="P2438" t="str">
        <f>IF(Table1[[#This Row],[Capacity]]&lt;=4,"Small",IF(Table1[[#This Row],[Capacity]]&lt;=8,"Medium","Large"))</f>
        <v>Large</v>
      </c>
      <c r="Q2438" t="str">
        <f>IF(Table1[[#This Row],[Utilization %]]&lt;0.25,"Barely Attended","Normal")</f>
        <v>Normal</v>
      </c>
      <c r="R2438" t="str">
        <f>IF(Table1[[#This Row],[Meeting duration (mins)]]&gt;90,"Long Meeting","Normal")</f>
        <v>Normal</v>
      </c>
    </row>
    <row r="2439" spans="1:18" x14ac:dyDescent="0.2">
      <c r="A2439">
        <v>2440</v>
      </c>
      <c r="B2439" s="1">
        <v>45436</v>
      </c>
      <c r="C2439" s="2" t="s">
        <v>15</v>
      </c>
      <c r="D2439" s="2" t="s">
        <v>32</v>
      </c>
      <c r="E2439" t="s">
        <v>38</v>
      </c>
      <c r="F2439">
        <v>3</v>
      </c>
      <c r="G2439" s="12">
        <v>16</v>
      </c>
      <c r="H2439">
        <v>19</v>
      </c>
      <c r="I2439" t="s">
        <v>41</v>
      </c>
      <c r="J2439" t="s">
        <v>14</v>
      </c>
      <c r="K2439" s="4">
        <f>(Table1[[#This Row],[EndTime]]-Table1[[#This Row],[StartTime]])*1440</f>
        <v>89.999999999999915</v>
      </c>
      <c r="L2439" s="5">
        <f>Table1[[#This Row],[Attendees]]/Table1[[#This Row],[Capacity]]</f>
        <v>1.1875</v>
      </c>
      <c r="M2439">
        <f>IF(Table1[[#This Row],[Attendees]]&gt;Table1[[#This Row],[Capacity]],1,0)</f>
        <v>1</v>
      </c>
      <c r="N2439" t="str">
        <f>TEXT(Table1[[#This Row],[Date]],"ddd")</f>
        <v>Fri</v>
      </c>
      <c r="O2439" t="str">
        <f>TEXT(Table1[[#This Row],[Date]],"mmm")</f>
        <v>May</v>
      </c>
      <c r="P2439" t="str">
        <f>IF(Table1[[#This Row],[Capacity]]&lt;=4,"Small",IF(Table1[[#This Row],[Capacity]]&lt;=8,"Medium","Large"))</f>
        <v>Large</v>
      </c>
      <c r="Q2439" t="str">
        <f>IF(Table1[[#This Row],[Utilization %]]&lt;0.25,"Barely Attended","Normal")</f>
        <v>Normal</v>
      </c>
      <c r="R2439" t="str">
        <f>IF(Table1[[#This Row],[Meeting duration (mins)]]&gt;90,"Long Meeting","Normal")</f>
        <v>Normal</v>
      </c>
    </row>
    <row r="2440" spans="1:18" x14ac:dyDescent="0.2">
      <c r="A2440">
        <v>2441</v>
      </c>
      <c r="B2440" s="1">
        <v>45544</v>
      </c>
      <c r="C2440" s="2" t="s">
        <v>15</v>
      </c>
      <c r="D2440" s="2" t="s">
        <v>16</v>
      </c>
      <c r="E2440" t="s">
        <v>12</v>
      </c>
      <c r="F2440">
        <v>2</v>
      </c>
      <c r="G2440" s="12">
        <v>8</v>
      </c>
      <c r="H2440">
        <v>9</v>
      </c>
      <c r="I2440" t="s">
        <v>17</v>
      </c>
      <c r="J2440" t="s">
        <v>18</v>
      </c>
      <c r="K2440" s="4">
        <f>(Table1[[#This Row],[EndTime]]-Table1[[#This Row],[StartTime]])*1440</f>
        <v>119.99999999999997</v>
      </c>
      <c r="L2440" s="5">
        <f>Table1[[#This Row],[Attendees]]/Table1[[#This Row],[Capacity]]</f>
        <v>1.125</v>
      </c>
      <c r="M2440">
        <f>IF(Table1[[#This Row],[Attendees]]&gt;Table1[[#This Row],[Capacity]],1,0)</f>
        <v>1</v>
      </c>
      <c r="N2440" t="str">
        <f>TEXT(Table1[[#This Row],[Date]],"ddd")</f>
        <v>Mon</v>
      </c>
      <c r="O2440" t="str">
        <f>TEXT(Table1[[#This Row],[Date]],"mmm")</f>
        <v>Sep</v>
      </c>
      <c r="P2440" t="str">
        <f>IF(Table1[[#This Row],[Capacity]]&lt;=4,"Small",IF(Table1[[#This Row],[Capacity]]&lt;=8,"Medium","Large"))</f>
        <v>Medium</v>
      </c>
      <c r="Q2440" t="str">
        <f>IF(Table1[[#This Row],[Utilization %]]&lt;0.25,"Barely Attended","Normal")</f>
        <v>Normal</v>
      </c>
      <c r="R2440" t="str">
        <f>IF(Table1[[#This Row],[Meeting duration (mins)]]&gt;90,"Long Meeting","Normal")</f>
        <v>Long Meeting</v>
      </c>
    </row>
    <row r="2441" spans="1:18" x14ac:dyDescent="0.2">
      <c r="A2441">
        <v>2442</v>
      </c>
      <c r="B2441" s="1">
        <v>45374</v>
      </c>
      <c r="C2441" s="2" t="s">
        <v>45</v>
      </c>
      <c r="D2441" s="2" t="s">
        <v>33</v>
      </c>
      <c r="E2441" t="s">
        <v>21</v>
      </c>
      <c r="F2441">
        <v>1</v>
      </c>
      <c r="G2441" s="12">
        <v>6</v>
      </c>
      <c r="H2441">
        <v>4</v>
      </c>
      <c r="I2441" t="s">
        <v>27</v>
      </c>
      <c r="J2441" t="s">
        <v>23</v>
      </c>
      <c r="K2441" s="4">
        <f>(Table1[[#This Row],[EndTime]]-Table1[[#This Row],[StartTime]])*1440</f>
        <v>90</v>
      </c>
      <c r="L2441" s="5">
        <f>Table1[[#This Row],[Attendees]]/Table1[[#This Row],[Capacity]]</f>
        <v>0.66666666666666663</v>
      </c>
      <c r="M2441">
        <f>IF(Table1[[#This Row],[Attendees]]&gt;Table1[[#This Row],[Capacity]],1,0)</f>
        <v>0</v>
      </c>
      <c r="N2441" t="str">
        <f>TEXT(Table1[[#This Row],[Date]],"ddd")</f>
        <v>Sat</v>
      </c>
      <c r="O2441" t="str">
        <f>TEXT(Table1[[#This Row],[Date]],"mmm")</f>
        <v>Mar</v>
      </c>
      <c r="P2441" t="str">
        <f>IF(Table1[[#This Row],[Capacity]]&lt;=4,"Small",IF(Table1[[#This Row],[Capacity]]&lt;=8,"Medium","Large"))</f>
        <v>Medium</v>
      </c>
      <c r="Q2441" t="str">
        <f>IF(Table1[[#This Row],[Utilization %]]&lt;0.25,"Barely Attended","Normal")</f>
        <v>Normal</v>
      </c>
      <c r="R2441" t="str">
        <f>IF(Table1[[#This Row],[Meeting duration (mins)]]&gt;90,"Long Meeting","Normal")</f>
        <v>Normal</v>
      </c>
    </row>
    <row r="2442" spans="1:18" x14ac:dyDescent="0.2">
      <c r="A2442">
        <v>2443</v>
      </c>
      <c r="B2442" s="1">
        <v>45386</v>
      </c>
      <c r="C2442" s="2" t="s">
        <v>37</v>
      </c>
      <c r="D2442" s="2" t="s">
        <v>32</v>
      </c>
      <c r="E2442" t="s">
        <v>12</v>
      </c>
      <c r="F2442">
        <v>2</v>
      </c>
      <c r="G2442" s="12">
        <v>8</v>
      </c>
      <c r="H2442">
        <v>1</v>
      </c>
      <c r="I2442" t="s">
        <v>22</v>
      </c>
      <c r="J2442" t="s">
        <v>23</v>
      </c>
      <c r="K2442" s="4">
        <f>(Table1[[#This Row],[EndTime]]-Table1[[#This Row],[StartTime]])*1440</f>
        <v>29.999999999999893</v>
      </c>
      <c r="L2442" s="5">
        <f>Table1[[#This Row],[Attendees]]/Table1[[#This Row],[Capacity]]</f>
        <v>0.125</v>
      </c>
      <c r="M2442">
        <f>IF(Table1[[#This Row],[Attendees]]&gt;Table1[[#This Row],[Capacity]],1,0)</f>
        <v>0</v>
      </c>
      <c r="N2442" t="str">
        <f>TEXT(Table1[[#This Row],[Date]],"ddd")</f>
        <v>Thu</v>
      </c>
      <c r="O2442" t="str">
        <f>TEXT(Table1[[#This Row],[Date]],"mmm")</f>
        <v>Apr</v>
      </c>
      <c r="P2442" t="str">
        <f>IF(Table1[[#This Row],[Capacity]]&lt;=4,"Small",IF(Table1[[#This Row],[Capacity]]&lt;=8,"Medium","Large"))</f>
        <v>Medium</v>
      </c>
      <c r="Q2442" t="str">
        <f>IF(Table1[[#This Row],[Utilization %]]&lt;0.25,"Barely Attended","Normal")</f>
        <v>Barely Attended</v>
      </c>
      <c r="R2442" t="str">
        <f>IF(Table1[[#This Row],[Meeting duration (mins)]]&gt;90,"Long Meeting","Normal")</f>
        <v>Normal</v>
      </c>
    </row>
    <row r="2443" spans="1:18" x14ac:dyDescent="0.2">
      <c r="A2443">
        <v>2444</v>
      </c>
      <c r="B2443" s="1">
        <v>45574</v>
      </c>
      <c r="C2443" s="2" t="s">
        <v>20</v>
      </c>
      <c r="D2443" s="2" t="s">
        <v>36</v>
      </c>
      <c r="E2443" t="s">
        <v>12</v>
      </c>
      <c r="F2443">
        <v>2</v>
      </c>
      <c r="G2443" s="12">
        <v>8</v>
      </c>
      <c r="H2443">
        <v>10</v>
      </c>
      <c r="I2443" t="s">
        <v>42</v>
      </c>
      <c r="J2443" t="s">
        <v>23</v>
      </c>
      <c r="K2443" s="4">
        <f>(Table1[[#This Row],[EndTime]]-Table1[[#This Row],[StartTime]])*1440</f>
        <v>60.000000000000028</v>
      </c>
      <c r="L2443" s="5">
        <f>Table1[[#This Row],[Attendees]]/Table1[[#This Row],[Capacity]]</f>
        <v>1.25</v>
      </c>
      <c r="M2443">
        <f>IF(Table1[[#This Row],[Attendees]]&gt;Table1[[#This Row],[Capacity]],1,0)</f>
        <v>1</v>
      </c>
      <c r="N2443" t="str">
        <f>TEXT(Table1[[#This Row],[Date]],"ddd")</f>
        <v>Wed</v>
      </c>
      <c r="O2443" t="str">
        <f>TEXT(Table1[[#This Row],[Date]],"mmm")</f>
        <v>Oct</v>
      </c>
      <c r="P2443" t="str">
        <f>IF(Table1[[#This Row],[Capacity]]&lt;=4,"Small",IF(Table1[[#This Row],[Capacity]]&lt;=8,"Medium","Large"))</f>
        <v>Medium</v>
      </c>
      <c r="Q2443" t="str">
        <f>IF(Table1[[#This Row],[Utilization %]]&lt;0.25,"Barely Attended","Normal")</f>
        <v>Normal</v>
      </c>
      <c r="R2443" t="str">
        <f>IF(Table1[[#This Row],[Meeting duration (mins)]]&gt;90,"Long Meeting","Normal")</f>
        <v>Normal</v>
      </c>
    </row>
    <row r="2444" spans="1:18" x14ac:dyDescent="0.2">
      <c r="A2444">
        <v>2445</v>
      </c>
      <c r="B2444" s="1">
        <v>45292</v>
      </c>
      <c r="C2444" s="2" t="s">
        <v>34</v>
      </c>
      <c r="D2444" s="2" t="s">
        <v>44</v>
      </c>
      <c r="E2444" t="s">
        <v>21</v>
      </c>
      <c r="F2444">
        <v>1</v>
      </c>
      <c r="G2444" s="12">
        <v>6</v>
      </c>
      <c r="H2444">
        <v>5</v>
      </c>
      <c r="I2444" t="s">
        <v>13</v>
      </c>
      <c r="J2444" t="s">
        <v>18</v>
      </c>
      <c r="K2444" s="4">
        <f>(Table1[[#This Row],[EndTime]]-Table1[[#This Row],[StartTime]])*1440</f>
        <v>119.99999999999997</v>
      </c>
      <c r="L2444" s="5">
        <f>Table1[[#This Row],[Attendees]]/Table1[[#This Row],[Capacity]]</f>
        <v>0.83333333333333337</v>
      </c>
      <c r="M2444">
        <f>IF(Table1[[#This Row],[Attendees]]&gt;Table1[[#This Row],[Capacity]],1,0)</f>
        <v>0</v>
      </c>
      <c r="N2444" t="str">
        <f>TEXT(Table1[[#This Row],[Date]],"ddd")</f>
        <v>Mon</v>
      </c>
      <c r="O2444" t="str">
        <f>TEXT(Table1[[#This Row],[Date]],"mmm")</f>
        <v>Jan</v>
      </c>
      <c r="P2444" t="str">
        <f>IF(Table1[[#This Row],[Capacity]]&lt;=4,"Small",IF(Table1[[#This Row],[Capacity]]&lt;=8,"Medium","Large"))</f>
        <v>Medium</v>
      </c>
      <c r="Q2444" t="str">
        <f>IF(Table1[[#This Row],[Utilization %]]&lt;0.25,"Barely Attended","Normal")</f>
        <v>Normal</v>
      </c>
      <c r="R2444" t="str">
        <f>IF(Table1[[#This Row],[Meeting duration (mins)]]&gt;90,"Long Meeting","Normal")</f>
        <v>Long Meeting</v>
      </c>
    </row>
    <row r="2445" spans="1:18" x14ac:dyDescent="0.2">
      <c r="A2445">
        <v>2446</v>
      </c>
      <c r="B2445" s="1">
        <v>45480</v>
      </c>
      <c r="C2445" s="2" t="s">
        <v>29</v>
      </c>
      <c r="D2445" s="2" t="s">
        <v>16</v>
      </c>
      <c r="E2445" t="s">
        <v>21</v>
      </c>
      <c r="F2445">
        <v>1</v>
      </c>
      <c r="G2445" s="12">
        <v>6</v>
      </c>
      <c r="H2445">
        <v>6</v>
      </c>
      <c r="I2445" t="s">
        <v>27</v>
      </c>
      <c r="J2445" t="s">
        <v>28</v>
      </c>
      <c r="K2445" s="4">
        <f>(Table1[[#This Row],[EndTime]]-Table1[[#This Row],[StartTime]])*1440</f>
        <v>90</v>
      </c>
      <c r="L2445" s="5">
        <f>Table1[[#This Row],[Attendees]]/Table1[[#This Row],[Capacity]]</f>
        <v>1</v>
      </c>
      <c r="M2445">
        <f>IF(Table1[[#This Row],[Attendees]]&gt;Table1[[#This Row],[Capacity]],1,0)</f>
        <v>0</v>
      </c>
      <c r="N2445" t="str">
        <f>TEXT(Table1[[#This Row],[Date]],"ddd")</f>
        <v>Sun</v>
      </c>
      <c r="O2445" t="str">
        <f>TEXT(Table1[[#This Row],[Date]],"mmm")</f>
        <v>Jul</v>
      </c>
      <c r="P2445" t="str">
        <f>IF(Table1[[#This Row],[Capacity]]&lt;=4,"Small",IF(Table1[[#This Row],[Capacity]]&lt;=8,"Medium","Large"))</f>
        <v>Medium</v>
      </c>
      <c r="Q2445" t="str">
        <f>IF(Table1[[#This Row],[Utilization %]]&lt;0.25,"Barely Attended","Normal")</f>
        <v>Normal</v>
      </c>
      <c r="R2445" t="str">
        <f>IF(Table1[[#This Row],[Meeting duration (mins)]]&gt;90,"Long Meeting","Normal")</f>
        <v>Normal</v>
      </c>
    </row>
    <row r="2446" spans="1:18" x14ac:dyDescent="0.2">
      <c r="A2446">
        <v>2447</v>
      </c>
      <c r="B2446" s="1">
        <v>45629</v>
      </c>
      <c r="C2446" s="2" t="s">
        <v>15</v>
      </c>
      <c r="D2446" s="2" t="s">
        <v>37</v>
      </c>
      <c r="E2446" t="s">
        <v>38</v>
      </c>
      <c r="F2446">
        <v>3</v>
      </c>
      <c r="G2446" s="12">
        <v>16</v>
      </c>
      <c r="H2446">
        <v>7</v>
      </c>
      <c r="I2446" t="s">
        <v>27</v>
      </c>
      <c r="J2446" t="s">
        <v>28</v>
      </c>
      <c r="K2446" s="4">
        <f>(Table1[[#This Row],[EndTime]]-Table1[[#This Row],[StartTime]])*1440</f>
        <v>60.000000000000028</v>
      </c>
      <c r="L2446" s="5">
        <f>Table1[[#This Row],[Attendees]]/Table1[[#This Row],[Capacity]]</f>
        <v>0.4375</v>
      </c>
      <c r="M2446">
        <f>IF(Table1[[#This Row],[Attendees]]&gt;Table1[[#This Row],[Capacity]],1,0)</f>
        <v>0</v>
      </c>
      <c r="N2446" t="str">
        <f>TEXT(Table1[[#This Row],[Date]],"ddd")</f>
        <v>Tue</v>
      </c>
      <c r="O2446" t="str">
        <f>TEXT(Table1[[#This Row],[Date]],"mmm")</f>
        <v>Dec</v>
      </c>
      <c r="P2446" t="str">
        <f>IF(Table1[[#This Row],[Capacity]]&lt;=4,"Small",IF(Table1[[#This Row],[Capacity]]&lt;=8,"Medium","Large"))</f>
        <v>Large</v>
      </c>
      <c r="Q2446" t="str">
        <f>IF(Table1[[#This Row],[Utilization %]]&lt;0.25,"Barely Attended","Normal")</f>
        <v>Normal</v>
      </c>
      <c r="R2446" t="str">
        <f>IF(Table1[[#This Row],[Meeting duration (mins)]]&gt;90,"Long Meeting","Normal")</f>
        <v>Normal</v>
      </c>
    </row>
    <row r="2447" spans="1:18" x14ac:dyDescent="0.2">
      <c r="A2447">
        <v>2448</v>
      </c>
      <c r="B2447" s="1">
        <v>45454</v>
      </c>
      <c r="C2447" s="2" t="s">
        <v>10</v>
      </c>
      <c r="D2447" s="2" t="s">
        <v>11</v>
      </c>
      <c r="E2447" t="s">
        <v>35</v>
      </c>
      <c r="F2447">
        <v>2</v>
      </c>
      <c r="G2447" s="12">
        <v>10</v>
      </c>
      <c r="H2447">
        <v>7</v>
      </c>
      <c r="I2447" t="s">
        <v>39</v>
      </c>
      <c r="J2447" t="s">
        <v>23</v>
      </c>
      <c r="K2447" s="4">
        <f>(Table1[[#This Row],[EndTime]]-Table1[[#This Row],[StartTime]])*1440</f>
        <v>90</v>
      </c>
      <c r="L2447" s="5">
        <f>Table1[[#This Row],[Attendees]]/Table1[[#This Row],[Capacity]]</f>
        <v>0.7</v>
      </c>
      <c r="M2447">
        <f>IF(Table1[[#This Row],[Attendees]]&gt;Table1[[#This Row],[Capacity]],1,0)</f>
        <v>0</v>
      </c>
      <c r="N2447" t="str">
        <f>TEXT(Table1[[#This Row],[Date]],"ddd")</f>
        <v>Tue</v>
      </c>
      <c r="O2447" t="str">
        <f>TEXT(Table1[[#This Row],[Date]],"mmm")</f>
        <v>Jun</v>
      </c>
      <c r="P2447" t="str">
        <f>IF(Table1[[#This Row],[Capacity]]&lt;=4,"Small",IF(Table1[[#This Row],[Capacity]]&lt;=8,"Medium","Large"))</f>
        <v>Large</v>
      </c>
      <c r="Q2447" t="str">
        <f>IF(Table1[[#This Row],[Utilization %]]&lt;0.25,"Barely Attended","Normal")</f>
        <v>Normal</v>
      </c>
      <c r="R2447" t="str">
        <f>IF(Table1[[#This Row],[Meeting duration (mins)]]&gt;90,"Long Meeting","Normal")</f>
        <v>Normal</v>
      </c>
    </row>
    <row r="2448" spans="1:18" x14ac:dyDescent="0.2">
      <c r="A2448">
        <v>2449</v>
      </c>
      <c r="B2448" s="1">
        <v>45558</v>
      </c>
      <c r="C2448" s="2" t="s">
        <v>10</v>
      </c>
      <c r="D2448" s="2" t="s">
        <v>26</v>
      </c>
      <c r="E2448" t="s">
        <v>25</v>
      </c>
      <c r="F2448">
        <v>1</v>
      </c>
      <c r="G2448" s="12">
        <v>4</v>
      </c>
      <c r="H2448">
        <v>3</v>
      </c>
      <c r="I2448" t="s">
        <v>13</v>
      </c>
      <c r="J2448" t="s">
        <v>40</v>
      </c>
      <c r="K2448" s="4">
        <f>(Table1[[#This Row],[EndTime]]-Table1[[#This Row],[StartTime]])*1440</f>
        <v>59.999999999999943</v>
      </c>
      <c r="L2448" s="5">
        <f>Table1[[#This Row],[Attendees]]/Table1[[#This Row],[Capacity]]</f>
        <v>0.75</v>
      </c>
      <c r="M2448">
        <f>IF(Table1[[#This Row],[Attendees]]&gt;Table1[[#This Row],[Capacity]],1,0)</f>
        <v>0</v>
      </c>
      <c r="N2448" t="str">
        <f>TEXT(Table1[[#This Row],[Date]],"ddd")</f>
        <v>Mon</v>
      </c>
      <c r="O2448" t="str">
        <f>TEXT(Table1[[#This Row],[Date]],"mmm")</f>
        <v>Sep</v>
      </c>
      <c r="P2448" t="str">
        <f>IF(Table1[[#This Row],[Capacity]]&lt;=4,"Small",IF(Table1[[#This Row],[Capacity]]&lt;=8,"Medium","Large"))</f>
        <v>Small</v>
      </c>
      <c r="Q2448" t="str">
        <f>IF(Table1[[#This Row],[Utilization %]]&lt;0.25,"Barely Attended","Normal")</f>
        <v>Normal</v>
      </c>
      <c r="R2448" t="str">
        <f>IF(Table1[[#This Row],[Meeting duration (mins)]]&gt;90,"Long Meeting","Normal")</f>
        <v>Normal</v>
      </c>
    </row>
    <row r="2449" spans="1:18" x14ac:dyDescent="0.2">
      <c r="A2449">
        <v>2450</v>
      </c>
      <c r="B2449" s="1">
        <v>45343</v>
      </c>
      <c r="C2449" s="2" t="s">
        <v>45</v>
      </c>
      <c r="D2449" s="2" t="s">
        <v>33</v>
      </c>
      <c r="E2449" t="s">
        <v>21</v>
      </c>
      <c r="F2449">
        <v>1</v>
      </c>
      <c r="G2449" s="12">
        <v>6</v>
      </c>
      <c r="H2449">
        <v>8</v>
      </c>
      <c r="I2449" t="s">
        <v>13</v>
      </c>
      <c r="J2449" t="s">
        <v>28</v>
      </c>
      <c r="K2449" s="4">
        <f>(Table1[[#This Row],[EndTime]]-Table1[[#This Row],[StartTime]])*1440</f>
        <v>90</v>
      </c>
      <c r="L2449" s="5">
        <f>Table1[[#This Row],[Attendees]]/Table1[[#This Row],[Capacity]]</f>
        <v>1.3333333333333333</v>
      </c>
      <c r="M2449">
        <f>IF(Table1[[#This Row],[Attendees]]&gt;Table1[[#This Row],[Capacity]],1,0)</f>
        <v>1</v>
      </c>
      <c r="N2449" t="str">
        <f>TEXT(Table1[[#This Row],[Date]],"ddd")</f>
        <v>Wed</v>
      </c>
      <c r="O2449" t="str">
        <f>TEXT(Table1[[#This Row],[Date]],"mmm")</f>
        <v>Feb</v>
      </c>
      <c r="P2449" t="str">
        <f>IF(Table1[[#This Row],[Capacity]]&lt;=4,"Small",IF(Table1[[#This Row],[Capacity]]&lt;=8,"Medium","Large"))</f>
        <v>Medium</v>
      </c>
      <c r="Q2449" t="str">
        <f>IF(Table1[[#This Row],[Utilization %]]&lt;0.25,"Barely Attended","Normal")</f>
        <v>Normal</v>
      </c>
      <c r="R2449" t="str">
        <f>IF(Table1[[#This Row],[Meeting duration (mins)]]&gt;90,"Long Meeting","Normal")</f>
        <v>Normal</v>
      </c>
    </row>
    <row r="2450" spans="1:18" x14ac:dyDescent="0.2">
      <c r="A2450">
        <v>2451</v>
      </c>
      <c r="B2450" s="1">
        <v>45598</v>
      </c>
      <c r="C2450" s="2" t="s">
        <v>47</v>
      </c>
      <c r="D2450" s="2" t="s">
        <v>43</v>
      </c>
      <c r="E2450" t="s">
        <v>35</v>
      </c>
      <c r="F2450">
        <v>2</v>
      </c>
      <c r="G2450" s="12">
        <v>10</v>
      </c>
      <c r="H2450">
        <v>6</v>
      </c>
      <c r="I2450" t="s">
        <v>17</v>
      </c>
      <c r="J2450" t="s">
        <v>23</v>
      </c>
      <c r="K2450" s="4">
        <f>(Table1[[#This Row],[EndTime]]-Table1[[#This Row],[StartTime]])*1440</f>
        <v>90</v>
      </c>
      <c r="L2450" s="5">
        <f>Table1[[#This Row],[Attendees]]/Table1[[#This Row],[Capacity]]</f>
        <v>0.6</v>
      </c>
      <c r="M2450">
        <f>IF(Table1[[#This Row],[Attendees]]&gt;Table1[[#This Row],[Capacity]],1,0)</f>
        <v>0</v>
      </c>
      <c r="N2450" t="str">
        <f>TEXT(Table1[[#This Row],[Date]],"ddd")</f>
        <v>Sat</v>
      </c>
      <c r="O2450" t="str">
        <f>TEXT(Table1[[#This Row],[Date]],"mmm")</f>
        <v>Nov</v>
      </c>
      <c r="P2450" t="str">
        <f>IF(Table1[[#This Row],[Capacity]]&lt;=4,"Small",IF(Table1[[#This Row],[Capacity]]&lt;=8,"Medium","Large"))</f>
        <v>Large</v>
      </c>
      <c r="Q2450" t="str">
        <f>IF(Table1[[#This Row],[Utilization %]]&lt;0.25,"Barely Attended","Normal")</f>
        <v>Normal</v>
      </c>
      <c r="R2450" t="str">
        <f>IF(Table1[[#This Row],[Meeting duration (mins)]]&gt;90,"Long Meeting","Normal")</f>
        <v>Normal</v>
      </c>
    </row>
    <row r="2451" spans="1:18" x14ac:dyDescent="0.2">
      <c r="A2451">
        <v>2452</v>
      </c>
      <c r="B2451" s="1">
        <v>45520</v>
      </c>
      <c r="C2451" s="2" t="s">
        <v>16</v>
      </c>
      <c r="D2451" s="2" t="s">
        <v>26</v>
      </c>
      <c r="E2451" t="s">
        <v>35</v>
      </c>
      <c r="F2451">
        <v>2</v>
      </c>
      <c r="G2451" s="12">
        <v>10</v>
      </c>
      <c r="H2451">
        <v>1</v>
      </c>
      <c r="I2451" t="s">
        <v>42</v>
      </c>
      <c r="J2451" t="s">
        <v>14</v>
      </c>
      <c r="K2451" s="4">
        <f>(Table1[[#This Row],[EndTime]]-Table1[[#This Row],[StartTime]])*1440</f>
        <v>90</v>
      </c>
      <c r="L2451" s="5">
        <f>Table1[[#This Row],[Attendees]]/Table1[[#This Row],[Capacity]]</f>
        <v>0.1</v>
      </c>
      <c r="M2451">
        <f>IF(Table1[[#This Row],[Attendees]]&gt;Table1[[#This Row],[Capacity]],1,0)</f>
        <v>0</v>
      </c>
      <c r="N2451" t="str">
        <f>TEXT(Table1[[#This Row],[Date]],"ddd")</f>
        <v>Fri</v>
      </c>
      <c r="O2451" t="str">
        <f>TEXT(Table1[[#This Row],[Date]],"mmm")</f>
        <v>Aug</v>
      </c>
      <c r="P2451" t="str">
        <f>IF(Table1[[#This Row],[Capacity]]&lt;=4,"Small",IF(Table1[[#This Row],[Capacity]]&lt;=8,"Medium","Large"))</f>
        <v>Large</v>
      </c>
      <c r="Q2451" t="str">
        <f>IF(Table1[[#This Row],[Utilization %]]&lt;0.25,"Barely Attended","Normal")</f>
        <v>Barely Attended</v>
      </c>
      <c r="R2451" t="str">
        <f>IF(Table1[[#This Row],[Meeting duration (mins)]]&gt;90,"Long Meeting","Normal")</f>
        <v>Normal</v>
      </c>
    </row>
    <row r="2452" spans="1:18" x14ac:dyDescent="0.2">
      <c r="A2452">
        <v>2453</v>
      </c>
      <c r="B2452" s="1">
        <v>45539</v>
      </c>
      <c r="C2452" s="2" t="s">
        <v>26</v>
      </c>
      <c r="D2452" s="2" t="s">
        <v>11</v>
      </c>
      <c r="E2452" t="s">
        <v>21</v>
      </c>
      <c r="F2452">
        <v>1</v>
      </c>
      <c r="G2452" s="12">
        <v>6</v>
      </c>
      <c r="H2452">
        <v>5</v>
      </c>
      <c r="I2452" t="s">
        <v>27</v>
      </c>
      <c r="J2452" t="s">
        <v>18</v>
      </c>
      <c r="K2452" s="4">
        <f>(Table1[[#This Row],[EndTime]]-Table1[[#This Row],[StartTime]])*1440</f>
        <v>30.000000000000053</v>
      </c>
      <c r="L2452" s="5">
        <f>Table1[[#This Row],[Attendees]]/Table1[[#This Row],[Capacity]]</f>
        <v>0.83333333333333337</v>
      </c>
      <c r="M2452">
        <f>IF(Table1[[#This Row],[Attendees]]&gt;Table1[[#This Row],[Capacity]],1,0)</f>
        <v>0</v>
      </c>
      <c r="N2452" t="str">
        <f>TEXT(Table1[[#This Row],[Date]],"ddd")</f>
        <v>Wed</v>
      </c>
      <c r="O2452" t="str">
        <f>TEXT(Table1[[#This Row],[Date]],"mmm")</f>
        <v>Sep</v>
      </c>
      <c r="P2452" t="str">
        <f>IF(Table1[[#This Row],[Capacity]]&lt;=4,"Small",IF(Table1[[#This Row],[Capacity]]&lt;=8,"Medium","Large"))</f>
        <v>Medium</v>
      </c>
      <c r="Q2452" t="str">
        <f>IF(Table1[[#This Row],[Utilization %]]&lt;0.25,"Barely Attended","Normal")</f>
        <v>Normal</v>
      </c>
      <c r="R2452" t="str">
        <f>IF(Table1[[#This Row],[Meeting duration (mins)]]&gt;90,"Long Meeting","Normal")</f>
        <v>Normal</v>
      </c>
    </row>
    <row r="2453" spans="1:18" x14ac:dyDescent="0.2">
      <c r="A2453">
        <v>2454</v>
      </c>
      <c r="B2453" s="1">
        <v>45515</v>
      </c>
      <c r="C2453" s="2" t="s">
        <v>19</v>
      </c>
      <c r="D2453" s="2" t="s">
        <v>34</v>
      </c>
      <c r="E2453" t="s">
        <v>35</v>
      </c>
      <c r="F2453">
        <v>2</v>
      </c>
      <c r="G2453" s="12">
        <v>10</v>
      </c>
      <c r="H2453">
        <v>4</v>
      </c>
      <c r="I2453" t="s">
        <v>17</v>
      </c>
      <c r="J2453" t="s">
        <v>40</v>
      </c>
      <c r="K2453" s="4">
        <f>(Table1[[#This Row],[EndTime]]-Table1[[#This Row],[StartTime]])*1440</f>
        <v>60.000000000000028</v>
      </c>
      <c r="L2453" s="5">
        <f>Table1[[#This Row],[Attendees]]/Table1[[#This Row],[Capacity]]</f>
        <v>0.4</v>
      </c>
      <c r="M2453">
        <f>IF(Table1[[#This Row],[Attendees]]&gt;Table1[[#This Row],[Capacity]],1,0)</f>
        <v>0</v>
      </c>
      <c r="N2453" t="str">
        <f>TEXT(Table1[[#This Row],[Date]],"ddd")</f>
        <v>Sun</v>
      </c>
      <c r="O2453" t="str">
        <f>TEXT(Table1[[#This Row],[Date]],"mmm")</f>
        <v>Aug</v>
      </c>
      <c r="P2453" t="str">
        <f>IF(Table1[[#This Row],[Capacity]]&lt;=4,"Small",IF(Table1[[#This Row],[Capacity]]&lt;=8,"Medium","Large"))</f>
        <v>Large</v>
      </c>
      <c r="Q2453" t="str">
        <f>IF(Table1[[#This Row],[Utilization %]]&lt;0.25,"Barely Attended","Normal")</f>
        <v>Normal</v>
      </c>
      <c r="R2453" t="str">
        <f>IF(Table1[[#This Row],[Meeting duration (mins)]]&gt;90,"Long Meeting","Normal")</f>
        <v>Normal</v>
      </c>
    </row>
    <row r="2454" spans="1:18" x14ac:dyDescent="0.2">
      <c r="A2454">
        <v>2455</v>
      </c>
      <c r="B2454" s="1">
        <v>45378</v>
      </c>
      <c r="C2454" s="2" t="s">
        <v>44</v>
      </c>
      <c r="D2454" s="2" t="s">
        <v>15</v>
      </c>
      <c r="E2454" t="s">
        <v>38</v>
      </c>
      <c r="F2454">
        <v>3</v>
      </c>
      <c r="G2454" s="12">
        <v>16</v>
      </c>
      <c r="H2454">
        <v>7</v>
      </c>
      <c r="I2454" t="s">
        <v>13</v>
      </c>
      <c r="J2454" t="s">
        <v>18</v>
      </c>
      <c r="K2454" s="4">
        <f>(Table1[[#This Row],[EndTime]]-Table1[[#This Row],[StartTime]])*1440</f>
        <v>30.000000000000053</v>
      </c>
      <c r="L2454" s="5">
        <f>Table1[[#This Row],[Attendees]]/Table1[[#This Row],[Capacity]]</f>
        <v>0.4375</v>
      </c>
      <c r="M2454">
        <f>IF(Table1[[#This Row],[Attendees]]&gt;Table1[[#This Row],[Capacity]],1,0)</f>
        <v>0</v>
      </c>
      <c r="N2454" t="str">
        <f>TEXT(Table1[[#This Row],[Date]],"ddd")</f>
        <v>Wed</v>
      </c>
      <c r="O2454" t="str">
        <f>TEXT(Table1[[#This Row],[Date]],"mmm")</f>
        <v>Mar</v>
      </c>
      <c r="P2454" t="str">
        <f>IF(Table1[[#This Row],[Capacity]]&lt;=4,"Small",IF(Table1[[#This Row],[Capacity]]&lt;=8,"Medium","Large"))</f>
        <v>Large</v>
      </c>
      <c r="Q2454" t="str">
        <f>IF(Table1[[#This Row],[Utilization %]]&lt;0.25,"Barely Attended","Normal")</f>
        <v>Normal</v>
      </c>
      <c r="R2454" t="str">
        <f>IF(Table1[[#This Row],[Meeting duration (mins)]]&gt;90,"Long Meeting","Normal")</f>
        <v>Normal</v>
      </c>
    </row>
    <row r="2455" spans="1:18" x14ac:dyDescent="0.2">
      <c r="A2455">
        <v>2456</v>
      </c>
      <c r="B2455" s="1">
        <v>45455</v>
      </c>
      <c r="C2455" s="2" t="s">
        <v>32</v>
      </c>
      <c r="D2455" s="2" t="s">
        <v>45</v>
      </c>
      <c r="E2455" t="s">
        <v>49</v>
      </c>
      <c r="F2455">
        <v>3</v>
      </c>
      <c r="G2455" s="12">
        <v>12</v>
      </c>
      <c r="H2455">
        <v>9</v>
      </c>
      <c r="I2455" t="s">
        <v>41</v>
      </c>
      <c r="J2455" t="s">
        <v>18</v>
      </c>
      <c r="K2455" s="4">
        <f>(Table1[[#This Row],[EndTime]]-Table1[[#This Row],[StartTime]])*1440</f>
        <v>90</v>
      </c>
      <c r="L2455" s="5">
        <f>Table1[[#This Row],[Attendees]]/Table1[[#This Row],[Capacity]]</f>
        <v>0.75</v>
      </c>
      <c r="M2455">
        <f>IF(Table1[[#This Row],[Attendees]]&gt;Table1[[#This Row],[Capacity]],1,0)</f>
        <v>0</v>
      </c>
      <c r="N2455" t="str">
        <f>TEXT(Table1[[#This Row],[Date]],"ddd")</f>
        <v>Wed</v>
      </c>
      <c r="O2455" t="str">
        <f>TEXT(Table1[[#This Row],[Date]],"mmm")</f>
        <v>Jun</v>
      </c>
      <c r="P2455" t="str">
        <f>IF(Table1[[#This Row],[Capacity]]&lt;=4,"Small",IF(Table1[[#This Row],[Capacity]]&lt;=8,"Medium","Large"))</f>
        <v>Large</v>
      </c>
      <c r="Q2455" t="str">
        <f>IF(Table1[[#This Row],[Utilization %]]&lt;0.25,"Barely Attended","Normal")</f>
        <v>Normal</v>
      </c>
      <c r="R2455" t="str">
        <f>IF(Table1[[#This Row],[Meeting duration (mins)]]&gt;90,"Long Meeting","Normal")</f>
        <v>Normal</v>
      </c>
    </row>
    <row r="2456" spans="1:18" x14ac:dyDescent="0.2">
      <c r="A2456">
        <v>2457</v>
      </c>
      <c r="B2456" s="1">
        <v>45604</v>
      </c>
      <c r="C2456" s="2" t="s">
        <v>20</v>
      </c>
      <c r="D2456" s="2" t="s">
        <v>15</v>
      </c>
      <c r="E2456" t="s">
        <v>38</v>
      </c>
      <c r="F2456">
        <v>3</v>
      </c>
      <c r="G2456" s="12">
        <v>16</v>
      </c>
      <c r="H2456">
        <v>2</v>
      </c>
      <c r="I2456" t="s">
        <v>39</v>
      </c>
      <c r="J2456" t="s">
        <v>18</v>
      </c>
      <c r="K2456" s="4">
        <f>(Table1[[#This Row],[EndTime]]-Table1[[#This Row],[StartTime]])*1440</f>
        <v>120.00000000000006</v>
      </c>
      <c r="L2456" s="5">
        <f>Table1[[#This Row],[Attendees]]/Table1[[#This Row],[Capacity]]</f>
        <v>0.125</v>
      </c>
      <c r="M2456">
        <f>IF(Table1[[#This Row],[Attendees]]&gt;Table1[[#This Row],[Capacity]],1,0)</f>
        <v>0</v>
      </c>
      <c r="N2456" t="str">
        <f>TEXT(Table1[[#This Row],[Date]],"ddd")</f>
        <v>Fri</v>
      </c>
      <c r="O2456" t="str">
        <f>TEXT(Table1[[#This Row],[Date]],"mmm")</f>
        <v>Nov</v>
      </c>
      <c r="P2456" t="str">
        <f>IF(Table1[[#This Row],[Capacity]]&lt;=4,"Small",IF(Table1[[#This Row],[Capacity]]&lt;=8,"Medium","Large"))</f>
        <v>Large</v>
      </c>
      <c r="Q2456" t="str">
        <f>IF(Table1[[#This Row],[Utilization %]]&lt;0.25,"Barely Attended","Normal")</f>
        <v>Barely Attended</v>
      </c>
      <c r="R2456" t="str">
        <f>IF(Table1[[#This Row],[Meeting duration (mins)]]&gt;90,"Long Meeting","Normal")</f>
        <v>Long Meeting</v>
      </c>
    </row>
    <row r="2457" spans="1:18" x14ac:dyDescent="0.2">
      <c r="A2457">
        <v>2458</v>
      </c>
      <c r="B2457" s="1">
        <v>45639</v>
      </c>
      <c r="C2457" s="2" t="s">
        <v>10</v>
      </c>
      <c r="D2457" s="2" t="s">
        <v>45</v>
      </c>
      <c r="E2457" t="s">
        <v>12</v>
      </c>
      <c r="F2457">
        <v>2</v>
      </c>
      <c r="G2457" s="12">
        <v>8</v>
      </c>
      <c r="H2457">
        <v>5</v>
      </c>
      <c r="I2457" t="s">
        <v>22</v>
      </c>
      <c r="J2457" t="s">
        <v>18</v>
      </c>
      <c r="K2457" s="4">
        <f>(Table1[[#This Row],[EndTime]]-Table1[[#This Row],[StartTime]])*1440</f>
        <v>29.999999999999893</v>
      </c>
      <c r="L2457" s="5">
        <f>Table1[[#This Row],[Attendees]]/Table1[[#This Row],[Capacity]]</f>
        <v>0.625</v>
      </c>
      <c r="M2457">
        <f>IF(Table1[[#This Row],[Attendees]]&gt;Table1[[#This Row],[Capacity]],1,0)</f>
        <v>0</v>
      </c>
      <c r="N2457" t="str">
        <f>TEXT(Table1[[#This Row],[Date]],"ddd")</f>
        <v>Fri</v>
      </c>
      <c r="O2457" t="str">
        <f>TEXT(Table1[[#This Row],[Date]],"mmm")</f>
        <v>Dec</v>
      </c>
      <c r="P2457" t="str">
        <f>IF(Table1[[#This Row],[Capacity]]&lt;=4,"Small",IF(Table1[[#This Row],[Capacity]]&lt;=8,"Medium","Large"))</f>
        <v>Medium</v>
      </c>
      <c r="Q2457" t="str">
        <f>IF(Table1[[#This Row],[Utilization %]]&lt;0.25,"Barely Attended","Normal")</f>
        <v>Normal</v>
      </c>
      <c r="R2457" t="str">
        <f>IF(Table1[[#This Row],[Meeting duration (mins)]]&gt;90,"Long Meeting","Normal")</f>
        <v>Normal</v>
      </c>
    </row>
    <row r="2458" spans="1:18" x14ac:dyDescent="0.2">
      <c r="A2458">
        <v>2459</v>
      </c>
      <c r="B2458" s="1">
        <v>45444</v>
      </c>
      <c r="C2458" s="2" t="s">
        <v>29</v>
      </c>
      <c r="D2458" s="2" t="s">
        <v>16</v>
      </c>
      <c r="E2458" t="s">
        <v>25</v>
      </c>
      <c r="F2458">
        <v>1</v>
      </c>
      <c r="G2458" s="12">
        <v>4</v>
      </c>
      <c r="H2458">
        <v>4</v>
      </c>
      <c r="I2458" t="s">
        <v>39</v>
      </c>
      <c r="J2458" t="s">
        <v>30</v>
      </c>
      <c r="K2458" s="4">
        <f>(Table1[[#This Row],[EndTime]]-Table1[[#This Row],[StartTime]])*1440</f>
        <v>90</v>
      </c>
      <c r="L2458" s="5">
        <f>Table1[[#This Row],[Attendees]]/Table1[[#This Row],[Capacity]]</f>
        <v>1</v>
      </c>
      <c r="M2458">
        <f>IF(Table1[[#This Row],[Attendees]]&gt;Table1[[#This Row],[Capacity]],1,0)</f>
        <v>0</v>
      </c>
      <c r="N2458" t="str">
        <f>TEXT(Table1[[#This Row],[Date]],"ddd")</f>
        <v>Sat</v>
      </c>
      <c r="O2458" t="str">
        <f>TEXT(Table1[[#This Row],[Date]],"mmm")</f>
        <v>Jun</v>
      </c>
      <c r="P2458" t="str">
        <f>IF(Table1[[#This Row],[Capacity]]&lt;=4,"Small",IF(Table1[[#This Row],[Capacity]]&lt;=8,"Medium","Large"))</f>
        <v>Small</v>
      </c>
      <c r="Q2458" t="str">
        <f>IF(Table1[[#This Row],[Utilization %]]&lt;0.25,"Barely Attended","Normal")</f>
        <v>Normal</v>
      </c>
      <c r="R2458" t="str">
        <f>IF(Table1[[#This Row],[Meeting duration (mins)]]&gt;90,"Long Meeting","Normal")</f>
        <v>Normal</v>
      </c>
    </row>
    <row r="2459" spans="1:18" x14ac:dyDescent="0.2">
      <c r="A2459">
        <v>2460</v>
      </c>
      <c r="B2459" s="1">
        <v>45612</v>
      </c>
      <c r="C2459" s="2" t="s">
        <v>11</v>
      </c>
      <c r="D2459" s="2" t="s">
        <v>31</v>
      </c>
      <c r="E2459" t="s">
        <v>35</v>
      </c>
      <c r="F2459">
        <v>2</v>
      </c>
      <c r="G2459" s="12">
        <v>10</v>
      </c>
      <c r="H2459">
        <v>7</v>
      </c>
      <c r="I2459" t="s">
        <v>42</v>
      </c>
      <c r="J2459" t="s">
        <v>40</v>
      </c>
      <c r="K2459" s="4">
        <f>(Table1[[#This Row],[EndTime]]-Table1[[#This Row],[StartTime]])*1440</f>
        <v>59.999999999999943</v>
      </c>
      <c r="L2459" s="5">
        <f>Table1[[#This Row],[Attendees]]/Table1[[#This Row],[Capacity]]</f>
        <v>0.7</v>
      </c>
      <c r="M2459">
        <f>IF(Table1[[#This Row],[Attendees]]&gt;Table1[[#This Row],[Capacity]],1,0)</f>
        <v>0</v>
      </c>
      <c r="N2459" t="str">
        <f>TEXT(Table1[[#This Row],[Date]],"ddd")</f>
        <v>Sat</v>
      </c>
      <c r="O2459" t="str">
        <f>TEXT(Table1[[#This Row],[Date]],"mmm")</f>
        <v>Nov</v>
      </c>
      <c r="P2459" t="str">
        <f>IF(Table1[[#This Row],[Capacity]]&lt;=4,"Small",IF(Table1[[#This Row],[Capacity]]&lt;=8,"Medium","Large"))</f>
        <v>Large</v>
      </c>
      <c r="Q2459" t="str">
        <f>IF(Table1[[#This Row],[Utilization %]]&lt;0.25,"Barely Attended","Normal")</f>
        <v>Normal</v>
      </c>
      <c r="R2459" t="str">
        <f>IF(Table1[[#This Row],[Meeting duration (mins)]]&gt;90,"Long Meeting","Normal")</f>
        <v>Normal</v>
      </c>
    </row>
    <row r="2460" spans="1:18" x14ac:dyDescent="0.2">
      <c r="A2460">
        <v>2461</v>
      </c>
      <c r="B2460" s="1">
        <v>45620</v>
      </c>
      <c r="C2460" s="2" t="s">
        <v>31</v>
      </c>
      <c r="D2460" s="2" t="s">
        <v>24</v>
      </c>
      <c r="E2460" t="s">
        <v>35</v>
      </c>
      <c r="F2460">
        <v>2</v>
      </c>
      <c r="G2460" s="12">
        <v>10</v>
      </c>
      <c r="H2460">
        <v>7</v>
      </c>
      <c r="I2460" t="s">
        <v>41</v>
      </c>
      <c r="J2460" t="s">
        <v>23</v>
      </c>
      <c r="K2460" s="4">
        <f>(Table1[[#This Row],[EndTime]]-Table1[[#This Row],[StartTime]])*1440</f>
        <v>30.000000000000053</v>
      </c>
      <c r="L2460" s="5">
        <f>Table1[[#This Row],[Attendees]]/Table1[[#This Row],[Capacity]]</f>
        <v>0.7</v>
      </c>
      <c r="M2460">
        <f>IF(Table1[[#This Row],[Attendees]]&gt;Table1[[#This Row],[Capacity]],1,0)</f>
        <v>0</v>
      </c>
      <c r="N2460" t="str">
        <f>TEXT(Table1[[#This Row],[Date]],"ddd")</f>
        <v>Sun</v>
      </c>
      <c r="O2460" t="str">
        <f>TEXT(Table1[[#This Row],[Date]],"mmm")</f>
        <v>Nov</v>
      </c>
      <c r="P2460" t="str">
        <f>IF(Table1[[#This Row],[Capacity]]&lt;=4,"Small",IF(Table1[[#This Row],[Capacity]]&lt;=8,"Medium","Large"))</f>
        <v>Large</v>
      </c>
      <c r="Q2460" t="str">
        <f>IF(Table1[[#This Row],[Utilization %]]&lt;0.25,"Barely Attended","Normal")</f>
        <v>Normal</v>
      </c>
      <c r="R2460" t="str">
        <f>IF(Table1[[#This Row],[Meeting duration (mins)]]&gt;90,"Long Meeting","Normal")</f>
        <v>Normal</v>
      </c>
    </row>
    <row r="2461" spans="1:18" x14ac:dyDescent="0.2">
      <c r="A2461">
        <v>2462</v>
      </c>
      <c r="B2461" s="1">
        <v>45431</v>
      </c>
      <c r="C2461" s="2" t="s">
        <v>33</v>
      </c>
      <c r="D2461" s="2" t="s">
        <v>31</v>
      </c>
      <c r="E2461" t="s">
        <v>35</v>
      </c>
      <c r="F2461">
        <v>2</v>
      </c>
      <c r="G2461" s="12">
        <v>10</v>
      </c>
      <c r="H2461">
        <v>1</v>
      </c>
      <c r="I2461" t="s">
        <v>22</v>
      </c>
      <c r="J2461" t="s">
        <v>18</v>
      </c>
      <c r="K2461" s="4">
        <f>(Table1[[#This Row],[EndTime]]-Table1[[#This Row],[StartTime]])*1440</f>
        <v>30.000000000000053</v>
      </c>
      <c r="L2461" s="5">
        <f>Table1[[#This Row],[Attendees]]/Table1[[#This Row],[Capacity]]</f>
        <v>0.1</v>
      </c>
      <c r="M2461">
        <f>IF(Table1[[#This Row],[Attendees]]&gt;Table1[[#This Row],[Capacity]],1,0)</f>
        <v>0</v>
      </c>
      <c r="N2461" t="str">
        <f>TEXT(Table1[[#This Row],[Date]],"ddd")</f>
        <v>Sun</v>
      </c>
      <c r="O2461" t="str">
        <f>TEXT(Table1[[#This Row],[Date]],"mmm")</f>
        <v>May</v>
      </c>
      <c r="P2461" t="str">
        <f>IF(Table1[[#This Row],[Capacity]]&lt;=4,"Small",IF(Table1[[#This Row],[Capacity]]&lt;=8,"Medium","Large"))</f>
        <v>Large</v>
      </c>
      <c r="Q2461" t="str">
        <f>IF(Table1[[#This Row],[Utilization %]]&lt;0.25,"Barely Attended","Normal")</f>
        <v>Barely Attended</v>
      </c>
      <c r="R2461" t="str">
        <f>IF(Table1[[#This Row],[Meeting duration (mins)]]&gt;90,"Long Meeting","Normal")</f>
        <v>Normal</v>
      </c>
    </row>
    <row r="2462" spans="1:18" x14ac:dyDescent="0.2">
      <c r="A2462">
        <v>2463</v>
      </c>
      <c r="B2462" s="1">
        <v>45515</v>
      </c>
      <c r="C2462" s="2" t="s">
        <v>31</v>
      </c>
      <c r="D2462" s="2" t="s">
        <v>24</v>
      </c>
      <c r="E2462" t="s">
        <v>12</v>
      </c>
      <c r="F2462">
        <v>2</v>
      </c>
      <c r="G2462" s="12">
        <v>8</v>
      </c>
      <c r="H2462">
        <v>2</v>
      </c>
      <c r="I2462" t="s">
        <v>22</v>
      </c>
      <c r="J2462" t="s">
        <v>14</v>
      </c>
      <c r="K2462" s="4">
        <f>(Table1[[#This Row],[EndTime]]-Table1[[#This Row],[StartTime]])*1440</f>
        <v>30.000000000000053</v>
      </c>
      <c r="L2462" s="5">
        <f>Table1[[#This Row],[Attendees]]/Table1[[#This Row],[Capacity]]</f>
        <v>0.25</v>
      </c>
      <c r="M2462">
        <f>IF(Table1[[#This Row],[Attendees]]&gt;Table1[[#This Row],[Capacity]],1,0)</f>
        <v>0</v>
      </c>
      <c r="N2462" t="str">
        <f>TEXT(Table1[[#This Row],[Date]],"ddd")</f>
        <v>Sun</v>
      </c>
      <c r="O2462" t="str">
        <f>TEXT(Table1[[#This Row],[Date]],"mmm")</f>
        <v>Aug</v>
      </c>
      <c r="P2462" t="str">
        <f>IF(Table1[[#This Row],[Capacity]]&lt;=4,"Small",IF(Table1[[#This Row],[Capacity]]&lt;=8,"Medium","Large"))</f>
        <v>Medium</v>
      </c>
      <c r="Q2462" t="str">
        <f>IF(Table1[[#This Row],[Utilization %]]&lt;0.25,"Barely Attended","Normal")</f>
        <v>Normal</v>
      </c>
      <c r="R2462" t="str">
        <f>IF(Table1[[#This Row],[Meeting duration (mins)]]&gt;90,"Long Meeting","Normal")</f>
        <v>Normal</v>
      </c>
    </row>
    <row r="2463" spans="1:18" x14ac:dyDescent="0.2">
      <c r="A2463">
        <v>2464</v>
      </c>
      <c r="B2463" s="1">
        <v>45601</v>
      </c>
      <c r="C2463" s="2" t="s">
        <v>36</v>
      </c>
      <c r="D2463" s="2" t="s">
        <v>15</v>
      </c>
      <c r="E2463" t="s">
        <v>12</v>
      </c>
      <c r="F2463">
        <v>2</v>
      </c>
      <c r="G2463" s="12">
        <v>8</v>
      </c>
      <c r="H2463">
        <v>5</v>
      </c>
      <c r="I2463" t="s">
        <v>41</v>
      </c>
      <c r="J2463" t="s">
        <v>23</v>
      </c>
      <c r="K2463" s="4">
        <f>(Table1[[#This Row],[EndTime]]-Table1[[#This Row],[StartTime]])*1440</f>
        <v>60.000000000000028</v>
      </c>
      <c r="L2463" s="5">
        <f>Table1[[#This Row],[Attendees]]/Table1[[#This Row],[Capacity]]</f>
        <v>0.625</v>
      </c>
      <c r="M2463">
        <f>IF(Table1[[#This Row],[Attendees]]&gt;Table1[[#This Row],[Capacity]],1,0)</f>
        <v>0</v>
      </c>
      <c r="N2463" t="str">
        <f>TEXT(Table1[[#This Row],[Date]],"ddd")</f>
        <v>Tue</v>
      </c>
      <c r="O2463" t="str">
        <f>TEXT(Table1[[#This Row],[Date]],"mmm")</f>
        <v>Nov</v>
      </c>
      <c r="P2463" t="str">
        <f>IF(Table1[[#This Row],[Capacity]]&lt;=4,"Small",IF(Table1[[#This Row],[Capacity]]&lt;=8,"Medium","Large"))</f>
        <v>Medium</v>
      </c>
      <c r="Q2463" t="str">
        <f>IF(Table1[[#This Row],[Utilization %]]&lt;0.25,"Barely Attended","Normal")</f>
        <v>Normal</v>
      </c>
      <c r="R2463" t="str">
        <f>IF(Table1[[#This Row],[Meeting duration (mins)]]&gt;90,"Long Meeting","Normal")</f>
        <v>Normal</v>
      </c>
    </row>
    <row r="2464" spans="1:18" x14ac:dyDescent="0.2">
      <c r="A2464">
        <v>2465</v>
      </c>
      <c r="B2464" s="1">
        <v>45491</v>
      </c>
      <c r="C2464" s="2" t="s">
        <v>15</v>
      </c>
      <c r="D2464" s="2" t="s">
        <v>32</v>
      </c>
      <c r="E2464" t="s">
        <v>38</v>
      </c>
      <c r="F2464">
        <v>3</v>
      </c>
      <c r="G2464" s="12">
        <v>16</v>
      </c>
      <c r="H2464">
        <v>15</v>
      </c>
      <c r="I2464" t="s">
        <v>42</v>
      </c>
      <c r="J2464" t="s">
        <v>28</v>
      </c>
      <c r="K2464" s="4">
        <f>(Table1[[#This Row],[EndTime]]-Table1[[#This Row],[StartTime]])*1440</f>
        <v>89.999999999999915</v>
      </c>
      <c r="L2464" s="5">
        <f>Table1[[#This Row],[Attendees]]/Table1[[#This Row],[Capacity]]</f>
        <v>0.9375</v>
      </c>
      <c r="M2464">
        <f>IF(Table1[[#This Row],[Attendees]]&gt;Table1[[#This Row],[Capacity]],1,0)</f>
        <v>0</v>
      </c>
      <c r="N2464" t="str">
        <f>TEXT(Table1[[#This Row],[Date]],"ddd")</f>
        <v>Thu</v>
      </c>
      <c r="O2464" t="str">
        <f>TEXT(Table1[[#This Row],[Date]],"mmm")</f>
        <v>Jul</v>
      </c>
      <c r="P2464" t="str">
        <f>IF(Table1[[#This Row],[Capacity]]&lt;=4,"Small",IF(Table1[[#This Row],[Capacity]]&lt;=8,"Medium","Large"))</f>
        <v>Large</v>
      </c>
      <c r="Q2464" t="str">
        <f>IF(Table1[[#This Row],[Utilization %]]&lt;0.25,"Barely Attended","Normal")</f>
        <v>Normal</v>
      </c>
      <c r="R2464" t="str">
        <f>IF(Table1[[#This Row],[Meeting duration (mins)]]&gt;90,"Long Meeting","Normal")</f>
        <v>Normal</v>
      </c>
    </row>
    <row r="2465" spans="1:18" x14ac:dyDescent="0.2">
      <c r="A2465">
        <v>2466</v>
      </c>
      <c r="B2465" s="1">
        <v>45358</v>
      </c>
      <c r="C2465" s="2" t="s">
        <v>16</v>
      </c>
      <c r="D2465" s="2" t="s">
        <v>11</v>
      </c>
      <c r="E2465" t="s">
        <v>35</v>
      </c>
      <c r="F2465">
        <v>2</v>
      </c>
      <c r="G2465" s="12">
        <v>10</v>
      </c>
      <c r="H2465">
        <v>2</v>
      </c>
      <c r="I2465" t="s">
        <v>41</v>
      </c>
      <c r="J2465" t="s">
        <v>18</v>
      </c>
      <c r="K2465" s="4">
        <f>(Table1[[#This Row],[EndTime]]-Table1[[#This Row],[StartTime]])*1440</f>
        <v>120.00000000000006</v>
      </c>
      <c r="L2465" s="5">
        <f>Table1[[#This Row],[Attendees]]/Table1[[#This Row],[Capacity]]</f>
        <v>0.2</v>
      </c>
      <c r="M2465">
        <f>IF(Table1[[#This Row],[Attendees]]&gt;Table1[[#This Row],[Capacity]],1,0)</f>
        <v>0</v>
      </c>
      <c r="N2465" t="str">
        <f>TEXT(Table1[[#This Row],[Date]],"ddd")</f>
        <v>Thu</v>
      </c>
      <c r="O2465" t="str">
        <f>TEXT(Table1[[#This Row],[Date]],"mmm")</f>
        <v>Mar</v>
      </c>
      <c r="P2465" t="str">
        <f>IF(Table1[[#This Row],[Capacity]]&lt;=4,"Small",IF(Table1[[#This Row],[Capacity]]&lt;=8,"Medium","Large"))</f>
        <v>Large</v>
      </c>
      <c r="Q2465" t="str">
        <f>IF(Table1[[#This Row],[Utilization %]]&lt;0.25,"Barely Attended","Normal")</f>
        <v>Barely Attended</v>
      </c>
      <c r="R2465" t="str">
        <f>IF(Table1[[#This Row],[Meeting duration (mins)]]&gt;90,"Long Meeting","Normal")</f>
        <v>Long Meeting</v>
      </c>
    </row>
    <row r="2466" spans="1:18" x14ac:dyDescent="0.2">
      <c r="A2466">
        <v>2467</v>
      </c>
      <c r="B2466" s="1">
        <v>45352</v>
      </c>
      <c r="C2466" s="2" t="s">
        <v>10</v>
      </c>
      <c r="D2466" s="2" t="s">
        <v>26</v>
      </c>
      <c r="E2466" t="s">
        <v>38</v>
      </c>
      <c r="F2466">
        <v>3</v>
      </c>
      <c r="G2466" s="12">
        <v>16</v>
      </c>
      <c r="H2466">
        <v>1</v>
      </c>
      <c r="I2466" t="s">
        <v>22</v>
      </c>
      <c r="J2466" t="s">
        <v>28</v>
      </c>
      <c r="K2466" s="4">
        <f>(Table1[[#This Row],[EndTime]]-Table1[[#This Row],[StartTime]])*1440</f>
        <v>59.999999999999943</v>
      </c>
      <c r="L2466" s="5">
        <f>Table1[[#This Row],[Attendees]]/Table1[[#This Row],[Capacity]]</f>
        <v>6.25E-2</v>
      </c>
      <c r="M2466">
        <f>IF(Table1[[#This Row],[Attendees]]&gt;Table1[[#This Row],[Capacity]],1,0)</f>
        <v>0</v>
      </c>
      <c r="N2466" t="str">
        <f>TEXT(Table1[[#This Row],[Date]],"ddd")</f>
        <v>Fri</v>
      </c>
      <c r="O2466" t="str">
        <f>TEXT(Table1[[#This Row],[Date]],"mmm")</f>
        <v>Mar</v>
      </c>
      <c r="P2466" t="str">
        <f>IF(Table1[[#This Row],[Capacity]]&lt;=4,"Small",IF(Table1[[#This Row],[Capacity]]&lt;=8,"Medium","Large"))</f>
        <v>Large</v>
      </c>
      <c r="Q2466" t="str">
        <f>IF(Table1[[#This Row],[Utilization %]]&lt;0.25,"Barely Attended","Normal")</f>
        <v>Barely Attended</v>
      </c>
      <c r="R2466" t="str">
        <f>IF(Table1[[#This Row],[Meeting duration (mins)]]&gt;90,"Long Meeting","Normal")</f>
        <v>Normal</v>
      </c>
    </row>
    <row r="2467" spans="1:18" x14ac:dyDescent="0.2">
      <c r="A2467">
        <v>2468</v>
      </c>
      <c r="B2467" s="1">
        <v>45628</v>
      </c>
      <c r="C2467" s="2" t="s">
        <v>11</v>
      </c>
      <c r="D2467" s="2" t="s">
        <v>31</v>
      </c>
      <c r="E2467" t="s">
        <v>25</v>
      </c>
      <c r="F2467">
        <v>1</v>
      </c>
      <c r="G2467" s="12">
        <v>4</v>
      </c>
      <c r="H2467">
        <v>1</v>
      </c>
      <c r="I2467" t="s">
        <v>13</v>
      </c>
      <c r="J2467" t="s">
        <v>30</v>
      </c>
      <c r="K2467" s="4">
        <f>(Table1[[#This Row],[EndTime]]-Table1[[#This Row],[StartTime]])*1440</f>
        <v>59.999999999999943</v>
      </c>
      <c r="L2467" s="5">
        <f>Table1[[#This Row],[Attendees]]/Table1[[#This Row],[Capacity]]</f>
        <v>0.25</v>
      </c>
      <c r="M2467">
        <f>IF(Table1[[#This Row],[Attendees]]&gt;Table1[[#This Row],[Capacity]],1,0)</f>
        <v>0</v>
      </c>
      <c r="N2467" t="str">
        <f>TEXT(Table1[[#This Row],[Date]],"ddd")</f>
        <v>Mon</v>
      </c>
      <c r="O2467" t="str">
        <f>TEXT(Table1[[#This Row],[Date]],"mmm")</f>
        <v>Dec</v>
      </c>
      <c r="P2467" t="str">
        <f>IF(Table1[[#This Row],[Capacity]]&lt;=4,"Small",IF(Table1[[#This Row],[Capacity]]&lt;=8,"Medium","Large"))</f>
        <v>Small</v>
      </c>
      <c r="Q2467" t="str">
        <f>IF(Table1[[#This Row],[Utilization %]]&lt;0.25,"Barely Attended","Normal")</f>
        <v>Normal</v>
      </c>
      <c r="R2467" t="str">
        <f>IF(Table1[[#This Row],[Meeting duration (mins)]]&gt;90,"Long Meeting","Normal")</f>
        <v>Normal</v>
      </c>
    </row>
    <row r="2468" spans="1:18" x14ac:dyDescent="0.2">
      <c r="A2468">
        <v>2469</v>
      </c>
      <c r="B2468" s="1">
        <v>45500</v>
      </c>
      <c r="C2468" s="2" t="s">
        <v>15</v>
      </c>
      <c r="D2468" s="2" t="s">
        <v>37</v>
      </c>
      <c r="E2468" t="s">
        <v>38</v>
      </c>
      <c r="F2468">
        <v>3</v>
      </c>
      <c r="G2468" s="12">
        <v>16</v>
      </c>
      <c r="H2468">
        <v>15</v>
      </c>
      <c r="I2468" t="s">
        <v>17</v>
      </c>
      <c r="J2468" t="s">
        <v>28</v>
      </c>
      <c r="K2468" s="4">
        <f>(Table1[[#This Row],[EndTime]]-Table1[[#This Row],[StartTime]])*1440</f>
        <v>60.000000000000028</v>
      </c>
      <c r="L2468" s="5">
        <f>Table1[[#This Row],[Attendees]]/Table1[[#This Row],[Capacity]]</f>
        <v>0.9375</v>
      </c>
      <c r="M2468">
        <f>IF(Table1[[#This Row],[Attendees]]&gt;Table1[[#This Row],[Capacity]],1,0)</f>
        <v>0</v>
      </c>
      <c r="N2468" t="str">
        <f>TEXT(Table1[[#This Row],[Date]],"ddd")</f>
        <v>Sat</v>
      </c>
      <c r="O2468" t="str">
        <f>TEXT(Table1[[#This Row],[Date]],"mmm")</f>
        <v>Jul</v>
      </c>
      <c r="P2468" t="str">
        <f>IF(Table1[[#This Row],[Capacity]]&lt;=4,"Small",IF(Table1[[#This Row],[Capacity]]&lt;=8,"Medium","Large"))</f>
        <v>Large</v>
      </c>
      <c r="Q2468" t="str">
        <f>IF(Table1[[#This Row],[Utilization %]]&lt;0.25,"Barely Attended","Normal")</f>
        <v>Normal</v>
      </c>
      <c r="R2468" t="str">
        <f>IF(Table1[[#This Row],[Meeting duration (mins)]]&gt;90,"Long Meeting","Normal")</f>
        <v>Normal</v>
      </c>
    </row>
    <row r="2469" spans="1:18" x14ac:dyDescent="0.2">
      <c r="A2469">
        <v>2470</v>
      </c>
      <c r="B2469" s="1">
        <v>45402</v>
      </c>
      <c r="C2469" s="2" t="s">
        <v>32</v>
      </c>
      <c r="D2469" s="2" t="s">
        <v>10</v>
      </c>
      <c r="E2469" t="s">
        <v>12</v>
      </c>
      <c r="F2469">
        <v>2</v>
      </c>
      <c r="G2469" s="12">
        <v>8</v>
      </c>
      <c r="H2469">
        <v>8</v>
      </c>
      <c r="I2469" t="s">
        <v>17</v>
      </c>
      <c r="J2469" t="s">
        <v>23</v>
      </c>
      <c r="K2469" s="4">
        <f>(Table1[[#This Row],[EndTime]]-Table1[[#This Row],[StartTime]])*1440</f>
        <v>60.000000000000107</v>
      </c>
      <c r="L2469" s="5">
        <f>Table1[[#This Row],[Attendees]]/Table1[[#This Row],[Capacity]]</f>
        <v>1</v>
      </c>
      <c r="M2469">
        <f>IF(Table1[[#This Row],[Attendees]]&gt;Table1[[#This Row],[Capacity]],1,0)</f>
        <v>0</v>
      </c>
      <c r="N2469" t="str">
        <f>TEXT(Table1[[#This Row],[Date]],"ddd")</f>
        <v>Sat</v>
      </c>
      <c r="O2469" t="str">
        <f>TEXT(Table1[[#This Row],[Date]],"mmm")</f>
        <v>Apr</v>
      </c>
      <c r="P2469" t="str">
        <f>IF(Table1[[#This Row],[Capacity]]&lt;=4,"Small",IF(Table1[[#This Row],[Capacity]]&lt;=8,"Medium","Large"))</f>
        <v>Medium</v>
      </c>
      <c r="Q2469" t="str">
        <f>IF(Table1[[#This Row],[Utilization %]]&lt;0.25,"Barely Attended","Normal")</f>
        <v>Normal</v>
      </c>
      <c r="R2469" t="str">
        <f>IF(Table1[[#This Row],[Meeting duration (mins)]]&gt;90,"Long Meeting","Normal")</f>
        <v>Normal</v>
      </c>
    </row>
    <row r="2470" spans="1:18" x14ac:dyDescent="0.2">
      <c r="A2470">
        <v>2471</v>
      </c>
      <c r="B2470" s="1">
        <v>45298</v>
      </c>
      <c r="C2470" s="2" t="s">
        <v>31</v>
      </c>
      <c r="D2470" s="2" t="s">
        <v>24</v>
      </c>
      <c r="E2470" t="s">
        <v>38</v>
      </c>
      <c r="F2470">
        <v>3</v>
      </c>
      <c r="G2470" s="12">
        <v>16</v>
      </c>
      <c r="H2470">
        <v>2</v>
      </c>
      <c r="I2470" t="s">
        <v>17</v>
      </c>
      <c r="J2470" t="s">
        <v>40</v>
      </c>
      <c r="K2470" s="4">
        <f>(Table1[[#This Row],[EndTime]]-Table1[[#This Row],[StartTime]])*1440</f>
        <v>30.000000000000053</v>
      </c>
      <c r="L2470" s="5">
        <f>Table1[[#This Row],[Attendees]]/Table1[[#This Row],[Capacity]]</f>
        <v>0.125</v>
      </c>
      <c r="M2470">
        <f>IF(Table1[[#This Row],[Attendees]]&gt;Table1[[#This Row],[Capacity]],1,0)</f>
        <v>0</v>
      </c>
      <c r="N2470" t="str">
        <f>TEXT(Table1[[#This Row],[Date]],"ddd")</f>
        <v>Sun</v>
      </c>
      <c r="O2470" t="str">
        <f>TEXT(Table1[[#This Row],[Date]],"mmm")</f>
        <v>Jan</v>
      </c>
      <c r="P2470" t="str">
        <f>IF(Table1[[#This Row],[Capacity]]&lt;=4,"Small",IF(Table1[[#This Row],[Capacity]]&lt;=8,"Medium","Large"))</f>
        <v>Large</v>
      </c>
      <c r="Q2470" t="str">
        <f>IF(Table1[[#This Row],[Utilization %]]&lt;0.25,"Barely Attended","Normal")</f>
        <v>Barely Attended</v>
      </c>
      <c r="R2470" t="str">
        <f>IF(Table1[[#This Row],[Meeting duration (mins)]]&gt;90,"Long Meeting","Normal")</f>
        <v>Normal</v>
      </c>
    </row>
    <row r="2471" spans="1:18" x14ac:dyDescent="0.2">
      <c r="A2471">
        <v>2472</v>
      </c>
      <c r="B2471" s="1">
        <v>45627</v>
      </c>
      <c r="C2471" s="2" t="s">
        <v>26</v>
      </c>
      <c r="D2471" s="2" t="s">
        <v>31</v>
      </c>
      <c r="E2471" t="s">
        <v>12</v>
      </c>
      <c r="F2471">
        <v>2</v>
      </c>
      <c r="G2471" s="12">
        <v>8</v>
      </c>
      <c r="H2471">
        <v>6</v>
      </c>
      <c r="I2471" t="s">
        <v>22</v>
      </c>
      <c r="J2471" t="s">
        <v>18</v>
      </c>
      <c r="K2471" s="4">
        <f>(Table1[[#This Row],[EndTime]]-Table1[[#This Row],[StartTime]])*1440</f>
        <v>90</v>
      </c>
      <c r="L2471" s="5">
        <f>Table1[[#This Row],[Attendees]]/Table1[[#This Row],[Capacity]]</f>
        <v>0.75</v>
      </c>
      <c r="M2471">
        <f>IF(Table1[[#This Row],[Attendees]]&gt;Table1[[#This Row],[Capacity]],1,0)</f>
        <v>0</v>
      </c>
      <c r="N2471" t="str">
        <f>TEXT(Table1[[#This Row],[Date]],"ddd")</f>
        <v>Sun</v>
      </c>
      <c r="O2471" t="str">
        <f>TEXT(Table1[[#This Row],[Date]],"mmm")</f>
        <v>Dec</v>
      </c>
      <c r="P2471" t="str">
        <f>IF(Table1[[#This Row],[Capacity]]&lt;=4,"Small",IF(Table1[[#This Row],[Capacity]]&lt;=8,"Medium","Large"))</f>
        <v>Medium</v>
      </c>
      <c r="Q2471" t="str">
        <f>IF(Table1[[#This Row],[Utilization %]]&lt;0.25,"Barely Attended","Normal")</f>
        <v>Normal</v>
      </c>
      <c r="R2471" t="str">
        <f>IF(Table1[[#This Row],[Meeting duration (mins)]]&gt;90,"Long Meeting","Normal")</f>
        <v>Normal</v>
      </c>
    </row>
    <row r="2472" spans="1:18" x14ac:dyDescent="0.2">
      <c r="A2472">
        <v>2473</v>
      </c>
      <c r="B2472" s="1">
        <v>45330</v>
      </c>
      <c r="C2472" s="2" t="s">
        <v>33</v>
      </c>
      <c r="D2472" s="2" t="s">
        <v>24</v>
      </c>
      <c r="E2472" t="s">
        <v>49</v>
      </c>
      <c r="F2472">
        <v>3</v>
      </c>
      <c r="G2472" s="12">
        <v>12</v>
      </c>
      <c r="H2472">
        <v>10</v>
      </c>
      <c r="I2472" t="s">
        <v>13</v>
      </c>
      <c r="J2472" t="s">
        <v>30</v>
      </c>
      <c r="K2472" s="4">
        <f>(Table1[[#This Row],[EndTime]]-Table1[[#This Row],[StartTime]])*1440</f>
        <v>60.000000000000107</v>
      </c>
      <c r="L2472" s="5">
        <f>Table1[[#This Row],[Attendees]]/Table1[[#This Row],[Capacity]]</f>
        <v>0.83333333333333337</v>
      </c>
      <c r="M2472">
        <f>IF(Table1[[#This Row],[Attendees]]&gt;Table1[[#This Row],[Capacity]],1,0)</f>
        <v>0</v>
      </c>
      <c r="N2472" t="str">
        <f>TEXT(Table1[[#This Row],[Date]],"ddd")</f>
        <v>Thu</v>
      </c>
      <c r="O2472" t="str">
        <f>TEXT(Table1[[#This Row],[Date]],"mmm")</f>
        <v>Feb</v>
      </c>
      <c r="P2472" t="str">
        <f>IF(Table1[[#This Row],[Capacity]]&lt;=4,"Small",IF(Table1[[#This Row],[Capacity]]&lt;=8,"Medium","Large"))</f>
        <v>Large</v>
      </c>
      <c r="Q2472" t="str">
        <f>IF(Table1[[#This Row],[Utilization %]]&lt;0.25,"Barely Attended","Normal")</f>
        <v>Normal</v>
      </c>
      <c r="R2472" t="str">
        <f>IF(Table1[[#This Row],[Meeting duration (mins)]]&gt;90,"Long Meeting","Normal")</f>
        <v>Normal</v>
      </c>
    </row>
    <row r="2473" spans="1:18" x14ac:dyDescent="0.2">
      <c r="A2473">
        <v>2474</v>
      </c>
      <c r="B2473" s="1">
        <v>45360</v>
      </c>
      <c r="C2473" s="2" t="s">
        <v>29</v>
      </c>
      <c r="D2473" s="2" t="s">
        <v>37</v>
      </c>
      <c r="E2473" t="s">
        <v>38</v>
      </c>
      <c r="F2473">
        <v>3</v>
      </c>
      <c r="G2473" s="12">
        <v>16</v>
      </c>
      <c r="H2473">
        <v>4</v>
      </c>
      <c r="I2473" t="s">
        <v>42</v>
      </c>
      <c r="J2473" t="s">
        <v>23</v>
      </c>
      <c r="K2473" s="4">
        <f>(Table1[[#This Row],[EndTime]]-Table1[[#This Row],[StartTime]])*1440</f>
        <v>30.000000000000053</v>
      </c>
      <c r="L2473" s="5">
        <f>Table1[[#This Row],[Attendees]]/Table1[[#This Row],[Capacity]]</f>
        <v>0.25</v>
      </c>
      <c r="M2473">
        <f>IF(Table1[[#This Row],[Attendees]]&gt;Table1[[#This Row],[Capacity]],1,0)</f>
        <v>0</v>
      </c>
      <c r="N2473" t="str">
        <f>TEXT(Table1[[#This Row],[Date]],"ddd")</f>
        <v>Sat</v>
      </c>
      <c r="O2473" t="str">
        <f>TEXT(Table1[[#This Row],[Date]],"mmm")</f>
        <v>Mar</v>
      </c>
      <c r="P2473" t="str">
        <f>IF(Table1[[#This Row],[Capacity]]&lt;=4,"Small",IF(Table1[[#This Row],[Capacity]]&lt;=8,"Medium","Large"))</f>
        <v>Large</v>
      </c>
      <c r="Q2473" t="str">
        <f>IF(Table1[[#This Row],[Utilization %]]&lt;0.25,"Barely Attended","Normal")</f>
        <v>Normal</v>
      </c>
      <c r="R2473" t="str">
        <f>IF(Table1[[#This Row],[Meeting duration (mins)]]&gt;90,"Long Meeting","Normal")</f>
        <v>Normal</v>
      </c>
    </row>
    <row r="2474" spans="1:18" x14ac:dyDescent="0.2">
      <c r="A2474">
        <v>2475</v>
      </c>
      <c r="B2474" s="1">
        <v>45492</v>
      </c>
      <c r="C2474" s="2" t="s">
        <v>11</v>
      </c>
      <c r="D2474" s="2" t="s">
        <v>24</v>
      </c>
      <c r="E2474" t="s">
        <v>49</v>
      </c>
      <c r="F2474">
        <v>3</v>
      </c>
      <c r="G2474" s="12">
        <v>12</v>
      </c>
      <c r="H2474">
        <v>13</v>
      </c>
      <c r="I2474" t="s">
        <v>13</v>
      </c>
      <c r="J2474" t="s">
        <v>40</v>
      </c>
      <c r="K2474" s="4">
        <f>(Table1[[#This Row],[EndTime]]-Table1[[#This Row],[StartTime]])*1440</f>
        <v>90</v>
      </c>
      <c r="L2474" s="5">
        <f>Table1[[#This Row],[Attendees]]/Table1[[#This Row],[Capacity]]</f>
        <v>1.0833333333333333</v>
      </c>
      <c r="M2474">
        <f>IF(Table1[[#This Row],[Attendees]]&gt;Table1[[#This Row],[Capacity]],1,0)</f>
        <v>1</v>
      </c>
      <c r="N2474" t="str">
        <f>TEXT(Table1[[#This Row],[Date]],"ddd")</f>
        <v>Fri</v>
      </c>
      <c r="O2474" t="str">
        <f>TEXT(Table1[[#This Row],[Date]],"mmm")</f>
        <v>Jul</v>
      </c>
      <c r="P2474" t="str">
        <f>IF(Table1[[#This Row],[Capacity]]&lt;=4,"Small",IF(Table1[[#This Row],[Capacity]]&lt;=8,"Medium","Large"))</f>
        <v>Large</v>
      </c>
      <c r="Q2474" t="str">
        <f>IF(Table1[[#This Row],[Utilization %]]&lt;0.25,"Barely Attended","Normal")</f>
        <v>Normal</v>
      </c>
      <c r="R2474" t="str">
        <f>IF(Table1[[#This Row],[Meeting duration (mins)]]&gt;90,"Long Meeting","Normal")</f>
        <v>Normal</v>
      </c>
    </row>
    <row r="2475" spans="1:18" x14ac:dyDescent="0.2">
      <c r="A2475">
        <v>2476</v>
      </c>
      <c r="B2475" s="1">
        <v>45552</v>
      </c>
      <c r="C2475" s="2" t="s">
        <v>16</v>
      </c>
      <c r="D2475" s="2" t="s">
        <v>45</v>
      </c>
      <c r="E2475" t="s">
        <v>12</v>
      </c>
      <c r="F2475">
        <v>2</v>
      </c>
      <c r="G2475" s="12">
        <v>8</v>
      </c>
      <c r="H2475">
        <v>2</v>
      </c>
      <c r="I2475" t="s">
        <v>22</v>
      </c>
      <c r="J2475" t="s">
        <v>18</v>
      </c>
      <c r="K2475" s="4">
        <f>(Table1[[#This Row],[EndTime]]-Table1[[#This Row],[StartTime]])*1440</f>
        <v>59.999999999999943</v>
      </c>
      <c r="L2475" s="5">
        <f>Table1[[#This Row],[Attendees]]/Table1[[#This Row],[Capacity]]</f>
        <v>0.25</v>
      </c>
      <c r="M2475">
        <f>IF(Table1[[#This Row],[Attendees]]&gt;Table1[[#This Row],[Capacity]],1,0)</f>
        <v>0</v>
      </c>
      <c r="N2475" t="str">
        <f>TEXT(Table1[[#This Row],[Date]],"ddd")</f>
        <v>Tue</v>
      </c>
      <c r="O2475" t="str">
        <f>TEXT(Table1[[#This Row],[Date]],"mmm")</f>
        <v>Sep</v>
      </c>
      <c r="P2475" t="str">
        <f>IF(Table1[[#This Row],[Capacity]]&lt;=4,"Small",IF(Table1[[#This Row],[Capacity]]&lt;=8,"Medium","Large"))</f>
        <v>Medium</v>
      </c>
      <c r="Q2475" t="str">
        <f>IF(Table1[[#This Row],[Utilization %]]&lt;0.25,"Barely Attended","Normal")</f>
        <v>Normal</v>
      </c>
      <c r="R2475" t="str">
        <f>IF(Table1[[#This Row],[Meeting duration (mins)]]&gt;90,"Long Meeting","Normal")</f>
        <v>Normal</v>
      </c>
    </row>
    <row r="2476" spans="1:18" x14ac:dyDescent="0.2">
      <c r="A2476">
        <v>2477</v>
      </c>
      <c r="B2476" s="1">
        <v>45439</v>
      </c>
      <c r="C2476" s="2" t="s">
        <v>26</v>
      </c>
      <c r="D2476" s="2" t="s">
        <v>11</v>
      </c>
      <c r="E2476" t="s">
        <v>49</v>
      </c>
      <c r="F2476">
        <v>3</v>
      </c>
      <c r="G2476" s="12">
        <v>12</v>
      </c>
      <c r="H2476">
        <v>2</v>
      </c>
      <c r="I2476" t="s">
        <v>41</v>
      </c>
      <c r="J2476" t="s">
        <v>40</v>
      </c>
      <c r="K2476" s="4">
        <f>(Table1[[#This Row],[EndTime]]-Table1[[#This Row],[StartTime]])*1440</f>
        <v>30.000000000000053</v>
      </c>
      <c r="L2476" s="5">
        <f>Table1[[#This Row],[Attendees]]/Table1[[#This Row],[Capacity]]</f>
        <v>0.16666666666666666</v>
      </c>
      <c r="M2476">
        <f>IF(Table1[[#This Row],[Attendees]]&gt;Table1[[#This Row],[Capacity]],1,0)</f>
        <v>0</v>
      </c>
      <c r="N2476" t="str">
        <f>TEXT(Table1[[#This Row],[Date]],"ddd")</f>
        <v>Mon</v>
      </c>
      <c r="O2476" t="str">
        <f>TEXT(Table1[[#This Row],[Date]],"mmm")</f>
        <v>May</v>
      </c>
      <c r="P2476" t="str">
        <f>IF(Table1[[#This Row],[Capacity]]&lt;=4,"Small",IF(Table1[[#This Row],[Capacity]]&lt;=8,"Medium","Large"))</f>
        <v>Large</v>
      </c>
      <c r="Q2476" t="str">
        <f>IF(Table1[[#This Row],[Utilization %]]&lt;0.25,"Barely Attended","Normal")</f>
        <v>Barely Attended</v>
      </c>
      <c r="R2476" t="str">
        <f>IF(Table1[[#This Row],[Meeting duration (mins)]]&gt;90,"Long Meeting","Normal")</f>
        <v>Normal</v>
      </c>
    </row>
    <row r="2477" spans="1:18" x14ac:dyDescent="0.2">
      <c r="A2477">
        <v>2478</v>
      </c>
      <c r="B2477" s="1">
        <v>45449</v>
      </c>
      <c r="C2477" s="2" t="s">
        <v>10</v>
      </c>
      <c r="D2477" s="2" t="s">
        <v>26</v>
      </c>
      <c r="E2477" t="s">
        <v>49</v>
      </c>
      <c r="F2477">
        <v>3</v>
      </c>
      <c r="G2477" s="12">
        <v>12</v>
      </c>
      <c r="H2477">
        <v>10</v>
      </c>
      <c r="I2477" t="s">
        <v>42</v>
      </c>
      <c r="J2477" t="s">
        <v>18</v>
      </c>
      <c r="K2477" s="4">
        <f>(Table1[[#This Row],[EndTime]]-Table1[[#This Row],[StartTime]])*1440</f>
        <v>59.999999999999943</v>
      </c>
      <c r="L2477" s="5">
        <f>Table1[[#This Row],[Attendees]]/Table1[[#This Row],[Capacity]]</f>
        <v>0.83333333333333337</v>
      </c>
      <c r="M2477">
        <f>IF(Table1[[#This Row],[Attendees]]&gt;Table1[[#This Row],[Capacity]],1,0)</f>
        <v>0</v>
      </c>
      <c r="N2477" t="str">
        <f>TEXT(Table1[[#This Row],[Date]],"ddd")</f>
        <v>Thu</v>
      </c>
      <c r="O2477" t="str">
        <f>TEXT(Table1[[#This Row],[Date]],"mmm")</f>
        <v>Jun</v>
      </c>
      <c r="P2477" t="str">
        <f>IF(Table1[[#This Row],[Capacity]]&lt;=4,"Small",IF(Table1[[#This Row],[Capacity]]&lt;=8,"Medium","Large"))</f>
        <v>Large</v>
      </c>
      <c r="Q2477" t="str">
        <f>IF(Table1[[#This Row],[Utilization %]]&lt;0.25,"Barely Attended","Normal")</f>
        <v>Normal</v>
      </c>
      <c r="R2477" t="str">
        <f>IF(Table1[[#This Row],[Meeting duration (mins)]]&gt;90,"Long Meeting","Normal")</f>
        <v>Normal</v>
      </c>
    </row>
    <row r="2478" spans="1:18" x14ac:dyDescent="0.2">
      <c r="A2478">
        <v>2479</v>
      </c>
      <c r="B2478" s="1">
        <v>45513</v>
      </c>
      <c r="C2478" s="2" t="s">
        <v>19</v>
      </c>
      <c r="D2478" s="2" t="s">
        <v>34</v>
      </c>
      <c r="E2478" t="s">
        <v>38</v>
      </c>
      <c r="F2478">
        <v>3</v>
      </c>
      <c r="G2478" s="12">
        <v>16</v>
      </c>
      <c r="H2478">
        <v>18</v>
      </c>
      <c r="I2478" t="s">
        <v>27</v>
      </c>
      <c r="J2478" t="s">
        <v>30</v>
      </c>
      <c r="K2478" s="4">
        <f>(Table1[[#This Row],[EndTime]]-Table1[[#This Row],[StartTime]])*1440</f>
        <v>60.000000000000028</v>
      </c>
      <c r="L2478" s="5">
        <f>Table1[[#This Row],[Attendees]]/Table1[[#This Row],[Capacity]]</f>
        <v>1.125</v>
      </c>
      <c r="M2478">
        <f>IF(Table1[[#This Row],[Attendees]]&gt;Table1[[#This Row],[Capacity]],1,0)</f>
        <v>1</v>
      </c>
      <c r="N2478" t="str">
        <f>TEXT(Table1[[#This Row],[Date]],"ddd")</f>
        <v>Fri</v>
      </c>
      <c r="O2478" t="str">
        <f>TEXT(Table1[[#This Row],[Date]],"mmm")</f>
        <v>Aug</v>
      </c>
      <c r="P2478" t="str">
        <f>IF(Table1[[#This Row],[Capacity]]&lt;=4,"Small",IF(Table1[[#This Row],[Capacity]]&lt;=8,"Medium","Large"))</f>
        <v>Large</v>
      </c>
      <c r="Q2478" t="str">
        <f>IF(Table1[[#This Row],[Utilization %]]&lt;0.25,"Barely Attended","Normal")</f>
        <v>Normal</v>
      </c>
      <c r="R2478" t="str">
        <f>IF(Table1[[#This Row],[Meeting duration (mins)]]&gt;90,"Long Meeting","Normal")</f>
        <v>Normal</v>
      </c>
    </row>
    <row r="2479" spans="1:18" x14ac:dyDescent="0.2">
      <c r="A2479">
        <v>2480</v>
      </c>
      <c r="B2479" s="1">
        <v>45448</v>
      </c>
      <c r="C2479" s="2" t="s">
        <v>29</v>
      </c>
      <c r="D2479" s="2" t="s">
        <v>10</v>
      </c>
      <c r="E2479" t="s">
        <v>38</v>
      </c>
      <c r="F2479">
        <v>3</v>
      </c>
      <c r="G2479" s="12">
        <v>16</v>
      </c>
      <c r="H2479">
        <v>11</v>
      </c>
      <c r="I2479" t="s">
        <v>22</v>
      </c>
      <c r="J2479" t="s">
        <v>18</v>
      </c>
      <c r="K2479" s="4">
        <f>(Table1[[#This Row],[EndTime]]-Table1[[#This Row],[StartTime]])*1440</f>
        <v>120.00000000000006</v>
      </c>
      <c r="L2479" s="5">
        <f>Table1[[#This Row],[Attendees]]/Table1[[#This Row],[Capacity]]</f>
        <v>0.6875</v>
      </c>
      <c r="M2479">
        <f>IF(Table1[[#This Row],[Attendees]]&gt;Table1[[#This Row],[Capacity]],1,0)</f>
        <v>0</v>
      </c>
      <c r="N2479" t="str">
        <f>TEXT(Table1[[#This Row],[Date]],"ddd")</f>
        <v>Wed</v>
      </c>
      <c r="O2479" t="str">
        <f>TEXT(Table1[[#This Row],[Date]],"mmm")</f>
        <v>Jun</v>
      </c>
      <c r="P2479" t="str">
        <f>IF(Table1[[#This Row],[Capacity]]&lt;=4,"Small",IF(Table1[[#This Row],[Capacity]]&lt;=8,"Medium","Large"))</f>
        <v>Large</v>
      </c>
      <c r="Q2479" t="str">
        <f>IF(Table1[[#This Row],[Utilization %]]&lt;0.25,"Barely Attended","Normal")</f>
        <v>Normal</v>
      </c>
      <c r="R2479" t="str">
        <f>IF(Table1[[#This Row],[Meeting duration (mins)]]&gt;90,"Long Meeting","Normal")</f>
        <v>Long Meeting</v>
      </c>
    </row>
    <row r="2480" spans="1:18" x14ac:dyDescent="0.2">
      <c r="A2480">
        <v>2481</v>
      </c>
      <c r="B2480" s="1">
        <v>45528</v>
      </c>
      <c r="C2480" s="2" t="s">
        <v>31</v>
      </c>
      <c r="D2480" s="2" t="s">
        <v>46</v>
      </c>
      <c r="E2480" t="s">
        <v>38</v>
      </c>
      <c r="F2480">
        <v>3</v>
      </c>
      <c r="G2480" s="12">
        <v>16</v>
      </c>
      <c r="H2480">
        <v>12</v>
      </c>
      <c r="I2480" t="s">
        <v>42</v>
      </c>
      <c r="J2480" t="s">
        <v>28</v>
      </c>
      <c r="K2480" s="4">
        <f>(Table1[[#This Row],[EndTime]]-Table1[[#This Row],[StartTime]])*1440</f>
        <v>59.999999999999943</v>
      </c>
      <c r="L2480" s="5">
        <f>Table1[[#This Row],[Attendees]]/Table1[[#This Row],[Capacity]]</f>
        <v>0.75</v>
      </c>
      <c r="M2480">
        <f>IF(Table1[[#This Row],[Attendees]]&gt;Table1[[#This Row],[Capacity]],1,0)</f>
        <v>0</v>
      </c>
      <c r="N2480" t="str">
        <f>TEXT(Table1[[#This Row],[Date]],"ddd")</f>
        <v>Sat</v>
      </c>
      <c r="O2480" t="str">
        <f>TEXT(Table1[[#This Row],[Date]],"mmm")</f>
        <v>Aug</v>
      </c>
      <c r="P2480" t="str">
        <f>IF(Table1[[#This Row],[Capacity]]&lt;=4,"Small",IF(Table1[[#This Row],[Capacity]]&lt;=8,"Medium","Large"))</f>
        <v>Large</v>
      </c>
      <c r="Q2480" t="str">
        <f>IF(Table1[[#This Row],[Utilization %]]&lt;0.25,"Barely Attended","Normal")</f>
        <v>Normal</v>
      </c>
      <c r="R2480" t="str">
        <f>IF(Table1[[#This Row],[Meeting duration (mins)]]&gt;90,"Long Meeting","Normal")</f>
        <v>Normal</v>
      </c>
    </row>
    <row r="2481" spans="1:18" x14ac:dyDescent="0.2">
      <c r="A2481">
        <v>2482</v>
      </c>
      <c r="B2481" s="1">
        <v>45644</v>
      </c>
      <c r="C2481" s="2" t="s">
        <v>19</v>
      </c>
      <c r="D2481" s="2" t="s">
        <v>34</v>
      </c>
      <c r="E2481" t="s">
        <v>38</v>
      </c>
      <c r="F2481">
        <v>3</v>
      </c>
      <c r="G2481" s="12">
        <v>16</v>
      </c>
      <c r="H2481">
        <v>9</v>
      </c>
      <c r="I2481" t="s">
        <v>39</v>
      </c>
      <c r="J2481" t="s">
        <v>14</v>
      </c>
      <c r="K2481" s="4">
        <f>(Table1[[#This Row],[EndTime]]-Table1[[#This Row],[StartTime]])*1440</f>
        <v>60.000000000000028</v>
      </c>
      <c r="L2481" s="5">
        <f>Table1[[#This Row],[Attendees]]/Table1[[#This Row],[Capacity]]</f>
        <v>0.5625</v>
      </c>
      <c r="M2481">
        <f>IF(Table1[[#This Row],[Attendees]]&gt;Table1[[#This Row],[Capacity]],1,0)</f>
        <v>0</v>
      </c>
      <c r="N2481" t="str">
        <f>TEXT(Table1[[#This Row],[Date]],"ddd")</f>
        <v>Wed</v>
      </c>
      <c r="O2481" t="str">
        <f>TEXT(Table1[[#This Row],[Date]],"mmm")</f>
        <v>Dec</v>
      </c>
      <c r="P2481" t="str">
        <f>IF(Table1[[#This Row],[Capacity]]&lt;=4,"Small",IF(Table1[[#This Row],[Capacity]]&lt;=8,"Medium","Large"))</f>
        <v>Large</v>
      </c>
      <c r="Q2481" t="str">
        <f>IF(Table1[[#This Row],[Utilization %]]&lt;0.25,"Barely Attended","Normal")</f>
        <v>Normal</v>
      </c>
      <c r="R2481" t="str">
        <f>IF(Table1[[#This Row],[Meeting duration (mins)]]&gt;90,"Long Meeting","Normal")</f>
        <v>Normal</v>
      </c>
    </row>
    <row r="2482" spans="1:18" x14ac:dyDescent="0.2">
      <c r="A2482">
        <v>2483</v>
      </c>
      <c r="B2482" s="1">
        <v>45638</v>
      </c>
      <c r="C2482" s="2" t="s">
        <v>20</v>
      </c>
      <c r="D2482" s="2" t="s">
        <v>36</v>
      </c>
      <c r="E2482" t="s">
        <v>49</v>
      </c>
      <c r="F2482">
        <v>3</v>
      </c>
      <c r="G2482" s="12">
        <v>12</v>
      </c>
      <c r="H2482">
        <v>15</v>
      </c>
      <c r="I2482" t="s">
        <v>22</v>
      </c>
      <c r="J2482" t="s">
        <v>28</v>
      </c>
      <c r="K2482" s="4">
        <f>(Table1[[#This Row],[EndTime]]-Table1[[#This Row],[StartTime]])*1440</f>
        <v>60.000000000000028</v>
      </c>
      <c r="L2482" s="5">
        <f>Table1[[#This Row],[Attendees]]/Table1[[#This Row],[Capacity]]</f>
        <v>1.25</v>
      </c>
      <c r="M2482">
        <f>IF(Table1[[#This Row],[Attendees]]&gt;Table1[[#This Row],[Capacity]],1,0)</f>
        <v>1</v>
      </c>
      <c r="N2482" t="str">
        <f>TEXT(Table1[[#This Row],[Date]],"ddd")</f>
        <v>Thu</v>
      </c>
      <c r="O2482" t="str">
        <f>TEXT(Table1[[#This Row],[Date]],"mmm")</f>
        <v>Dec</v>
      </c>
      <c r="P2482" t="str">
        <f>IF(Table1[[#This Row],[Capacity]]&lt;=4,"Small",IF(Table1[[#This Row],[Capacity]]&lt;=8,"Medium","Large"))</f>
        <v>Large</v>
      </c>
      <c r="Q2482" t="str">
        <f>IF(Table1[[#This Row],[Utilization %]]&lt;0.25,"Barely Attended","Normal")</f>
        <v>Normal</v>
      </c>
      <c r="R2482" t="str">
        <f>IF(Table1[[#This Row],[Meeting duration (mins)]]&gt;90,"Long Meeting","Normal")</f>
        <v>Normal</v>
      </c>
    </row>
    <row r="2483" spans="1:18" x14ac:dyDescent="0.2">
      <c r="A2483">
        <v>2484</v>
      </c>
      <c r="B2483" s="1">
        <v>45362</v>
      </c>
      <c r="C2483" s="2" t="s">
        <v>36</v>
      </c>
      <c r="D2483" s="2" t="s">
        <v>44</v>
      </c>
      <c r="E2483" t="s">
        <v>35</v>
      </c>
      <c r="F2483">
        <v>2</v>
      </c>
      <c r="G2483" s="12">
        <v>10</v>
      </c>
      <c r="H2483">
        <v>8</v>
      </c>
      <c r="I2483" t="s">
        <v>39</v>
      </c>
      <c r="J2483" t="s">
        <v>30</v>
      </c>
      <c r="K2483" s="4">
        <f>(Table1[[#This Row],[EndTime]]-Table1[[#This Row],[StartTime]])*1440</f>
        <v>29.999999999999972</v>
      </c>
      <c r="L2483" s="5">
        <f>Table1[[#This Row],[Attendees]]/Table1[[#This Row],[Capacity]]</f>
        <v>0.8</v>
      </c>
      <c r="M2483">
        <f>IF(Table1[[#This Row],[Attendees]]&gt;Table1[[#This Row],[Capacity]],1,0)</f>
        <v>0</v>
      </c>
      <c r="N2483" t="str">
        <f>TEXT(Table1[[#This Row],[Date]],"ddd")</f>
        <v>Mon</v>
      </c>
      <c r="O2483" t="str">
        <f>TEXT(Table1[[#This Row],[Date]],"mmm")</f>
        <v>Mar</v>
      </c>
      <c r="P2483" t="str">
        <f>IF(Table1[[#This Row],[Capacity]]&lt;=4,"Small",IF(Table1[[#This Row],[Capacity]]&lt;=8,"Medium","Large"))</f>
        <v>Large</v>
      </c>
      <c r="Q2483" t="str">
        <f>IF(Table1[[#This Row],[Utilization %]]&lt;0.25,"Barely Attended","Normal")</f>
        <v>Normal</v>
      </c>
      <c r="R2483" t="str">
        <f>IF(Table1[[#This Row],[Meeting duration (mins)]]&gt;90,"Long Meeting","Normal")</f>
        <v>Normal</v>
      </c>
    </row>
    <row r="2484" spans="1:18" x14ac:dyDescent="0.2">
      <c r="A2484">
        <v>2485</v>
      </c>
      <c r="B2484" s="1">
        <v>45521</v>
      </c>
      <c r="C2484" s="2" t="s">
        <v>26</v>
      </c>
      <c r="D2484" s="2" t="s">
        <v>11</v>
      </c>
      <c r="E2484" t="s">
        <v>12</v>
      </c>
      <c r="F2484">
        <v>2</v>
      </c>
      <c r="G2484" s="12">
        <v>8</v>
      </c>
      <c r="H2484">
        <v>1</v>
      </c>
      <c r="I2484" t="s">
        <v>41</v>
      </c>
      <c r="J2484" t="s">
        <v>40</v>
      </c>
      <c r="K2484" s="4">
        <f>(Table1[[#This Row],[EndTime]]-Table1[[#This Row],[StartTime]])*1440</f>
        <v>30.000000000000053</v>
      </c>
      <c r="L2484" s="5">
        <f>Table1[[#This Row],[Attendees]]/Table1[[#This Row],[Capacity]]</f>
        <v>0.125</v>
      </c>
      <c r="M2484">
        <f>IF(Table1[[#This Row],[Attendees]]&gt;Table1[[#This Row],[Capacity]],1,0)</f>
        <v>0</v>
      </c>
      <c r="N2484" t="str">
        <f>TEXT(Table1[[#This Row],[Date]],"ddd")</f>
        <v>Sat</v>
      </c>
      <c r="O2484" t="str">
        <f>TEXT(Table1[[#This Row],[Date]],"mmm")</f>
        <v>Aug</v>
      </c>
      <c r="P2484" t="str">
        <f>IF(Table1[[#This Row],[Capacity]]&lt;=4,"Small",IF(Table1[[#This Row],[Capacity]]&lt;=8,"Medium","Large"))</f>
        <v>Medium</v>
      </c>
      <c r="Q2484" t="str">
        <f>IF(Table1[[#This Row],[Utilization %]]&lt;0.25,"Barely Attended","Normal")</f>
        <v>Barely Attended</v>
      </c>
      <c r="R2484" t="str">
        <f>IF(Table1[[#This Row],[Meeting duration (mins)]]&gt;90,"Long Meeting","Normal")</f>
        <v>Normal</v>
      </c>
    </row>
    <row r="2485" spans="1:18" x14ac:dyDescent="0.2">
      <c r="A2485">
        <v>2486</v>
      </c>
      <c r="B2485" s="1">
        <v>45621</v>
      </c>
      <c r="C2485" s="2" t="s">
        <v>19</v>
      </c>
      <c r="D2485" s="2" t="s">
        <v>43</v>
      </c>
      <c r="E2485" t="s">
        <v>49</v>
      </c>
      <c r="F2485">
        <v>3</v>
      </c>
      <c r="G2485" s="12">
        <v>12</v>
      </c>
      <c r="H2485">
        <v>5</v>
      </c>
      <c r="I2485" t="s">
        <v>42</v>
      </c>
      <c r="J2485" t="s">
        <v>30</v>
      </c>
      <c r="K2485" s="4">
        <f>(Table1[[#This Row],[EndTime]]-Table1[[#This Row],[StartTime]])*1440</f>
        <v>120.00000000000006</v>
      </c>
      <c r="L2485" s="5">
        <f>Table1[[#This Row],[Attendees]]/Table1[[#This Row],[Capacity]]</f>
        <v>0.41666666666666669</v>
      </c>
      <c r="M2485">
        <f>IF(Table1[[#This Row],[Attendees]]&gt;Table1[[#This Row],[Capacity]],1,0)</f>
        <v>0</v>
      </c>
      <c r="N2485" t="str">
        <f>TEXT(Table1[[#This Row],[Date]],"ddd")</f>
        <v>Mon</v>
      </c>
      <c r="O2485" t="str">
        <f>TEXT(Table1[[#This Row],[Date]],"mmm")</f>
        <v>Nov</v>
      </c>
      <c r="P2485" t="str">
        <f>IF(Table1[[#This Row],[Capacity]]&lt;=4,"Small",IF(Table1[[#This Row],[Capacity]]&lt;=8,"Medium","Large"))</f>
        <v>Large</v>
      </c>
      <c r="Q2485" t="str">
        <f>IF(Table1[[#This Row],[Utilization %]]&lt;0.25,"Barely Attended","Normal")</f>
        <v>Normal</v>
      </c>
      <c r="R2485" t="str">
        <f>IF(Table1[[#This Row],[Meeting duration (mins)]]&gt;90,"Long Meeting","Normal")</f>
        <v>Long Meeting</v>
      </c>
    </row>
    <row r="2486" spans="1:18" x14ac:dyDescent="0.2">
      <c r="A2486">
        <v>2487</v>
      </c>
      <c r="B2486" s="1">
        <v>45446</v>
      </c>
      <c r="C2486" s="2" t="s">
        <v>31</v>
      </c>
      <c r="D2486" s="2" t="s">
        <v>50</v>
      </c>
      <c r="E2486" t="s">
        <v>12</v>
      </c>
      <c r="F2486">
        <v>2</v>
      </c>
      <c r="G2486" s="12">
        <v>8</v>
      </c>
      <c r="H2486">
        <v>5</v>
      </c>
      <c r="I2486" t="s">
        <v>22</v>
      </c>
      <c r="J2486" t="s">
        <v>14</v>
      </c>
      <c r="K2486" s="4">
        <f>(Table1[[#This Row],[EndTime]]-Table1[[#This Row],[StartTime]])*1440</f>
        <v>120.00000000000006</v>
      </c>
      <c r="L2486" s="5">
        <f>Table1[[#This Row],[Attendees]]/Table1[[#This Row],[Capacity]]</f>
        <v>0.625</v>
      </c>
      <c r="M2486">
        <f>IF(Table1[[#This Row],[Attendees]]&gt;Table1[[#This Row],[Capacity]],1,0)</f>
        <v>0</v>
      </c>
      <c r="N2486" t="str">
        <f>TEXT(Table1[[#This Row],[Date]],"ddd")</f>
        <v>Mon</v>
      </c>
      <c r="O2486" t="str">
        <f>TEXT(Table1[[#This Row],[Date]],"mmm")</f>
        <v>Jun</v>
      </c>
      <c r="P2486" t="str">
        <f>IF(Table1[[#This Row],[Capacity]]&lt;=4,"Small",IF(Table1[[#This Row],[Capacity]]&lt;=8,"Medium","Large"))</f>
        <v>Medium</v>
      </c>
      <c r="Q2486" t="str">
        <f>IF(Table1[[#This Row],[Utilization %]]&lt;0.25,"Barely Attended","Normal")</f>
        <v>Normal</v>
      </c>
      <c r="R2486" t="str">
        <f>IF(Table1[[#This Row],[Meeting duration (mins)]]&gt;90,"Long Meeting","Normal")</f>
        <v>Long Meeting</v>
      </c>
    </row>
    <row r="2487" spans="1:18" x14ac:dyDescent="0.2">
      <c r="A2487">
        <v>2488</v>
      </c>
      <c r="B2487" s="1">
        <v>45338</v>
      </c>
      <c r="C2487" s="2" t="s">
        <v>31</v>
      </c>
      <c r="D2487" s="2" t="s">
        <v>48</v>
      </c>
      <c r="E2487" t="s">
        <v>21</v>
      </c>
      <c r="F2487">
        <v>1</v>
      </c>
      <c r="G2487" s="12">
        <v>6</v>
      </c>
      <c r="H2487">
        <v>9</v>
      </c>
      <c r="I2487" t="s">
        <v>22</v>
      </c>
      <c r="J2487" t="s">
        <v>14</v>
      </c>
      <c r="K2487" s="4">
        <f>(Table1[[#This Row],[EndTime]]-Table1[[#This Row],[StartTime]])*1440</f>
        <v>90</v>
      </c>
      <c r="L2487" s="5">
        <f>Table1[[#This Row],[Attendees]]/Table1[[#This Row],[Capacity]]</f>
        <v>1.5</v>
      </c>
      <c r="M2487">
        <f>IF(Table1[[#This Row],[Attendees]]&gt;Table1[[#This Row],[Capacity]],1,0)</f>
        <v>1</v>
      </c>
      <c r="N2487" t="str">
        <f>TEXT(Table1[[#This Row],[Date]],"ddd")</f>
        <v>Fri</v>
      </c>
      <c r="O2487" t="str">
        <f>TEXT(Table1[[#This Row],[Date]],"mmm")</f>
        <v>Feb</v>
      </c>
      <c r="P2487" t="str">
        <f>IF(Table1[[#This Row],[Capacity]]&lt;=4,"Small",IF(Table1[[#This Row],[Capacity]]&lt;=8,"Medium","Large"))</f>
        <v>Medium</v>
      </c>
      <c r="Q2487" t="str">
        <f>IF(Table1[[#This Row],[Utilization %]]&lt;0.25,"Barely Attended","Normal")</f>
        <v>Normal</v>
      </c>
      <c r="R2487" t="str">
        <f>IF(Table1[[#This Row],[Meeting duration (mins)]]&gt;90,"Long Meeting","Normal")</f>
        <v>Normal</v>
      </c>
    </row>
    <row r="2488" spans="1:18" x14ac:dyDescent="0.2">
      <c r="A2488">
        <v>2489</v>
      </c>
      <c r="B2488" s="1">
        <v>45480</v>
      </c>
      <c r="C2488" s="2" t="s">
        <v>19</v>
      </c>
      <c r="D2488" s="2" t="s">
        <v>20</v>
      </c>
      <c r="E2488" t="s">
        <v>38</v>
      </c>
      <c r="F2488">
        <v>3</v>
      </c>
      <c r="G2488" s="12">
        <v>16</v>
      </c>
      <c r="H2488">
        <v>8</v>
      </c>
      <c r="I2488" t="s">
        <v>17</v>
      </c>
      <c r="J2488" t="s">
        <v>23</v>
      </c>
      <c r="K2488" s="4">
        <f>(Table1[[#This Row],[EndTime]]-Table1[[#This Row],[StartTime]])*1440</f>
        <v>90</v>
      </c>
      <c r="L2488" s="5">
        <f>Table1[[#This Row],[Attendees]]/Table1[[#This Row],[Capacity]]</f>
        <v>0.5</v>
      </c>
      <c r="M2488">
        <f>IF(Table1[[#This Row],[Attendees]]&gt;Table1[[#This Row],[Capacity]],1,0)</f>
        <v>0</v>
      </c>
      <c r="N2488" t="str">
        <f>TEXT(Table1[[#This Row],[Date]],"ddd")</f>
        <v>Sun</v>
      </c>
      <c r="O2488" t="str">
        <f>TEXT(Table1[[#This Row],[Date]],"mmm")</f>
        <v>Jul</v>
      </c>
      <c r="P2488" t="str">
        <f>IF(Table1[[#This Row],[Capacity]]&lt;=4,"Small",IF(Table1[[#This Row],[Capacity]]&lt;=8,"Medium","Large"))</f>
        <v>Large</v>
      </c>
      <c r="Q2488" t="str">
        <f>IF(Table1[[#This Row],[Utilization %]]&lt;0.25,"Barely Attended","Normal")</f>
        <v>Normal</v>
      </c>
      <c r="R2488" t="str">
        <f>IF(Table1[[#This Row],[Meeting duration (mins)]]&gt;90,"Long Meeting","Normal")</f>
        <v>Normal</v>
      </c>
    </row>
    <row r="2489" spans="1:18" x14ac:dyDescent="0.2">
      <c r="A2489">
        <v>2490</v>
      </c>
      <c r="B2489" s="1">
        <v>45415</v>
      </c>
      <c r="C2489" s="2" t="s">
        <v>29</v>
      </c>
      <c r="D2489" s="2" t="s">
        <v>16</v>
      </c>
      <c r="E2489" t="s">
        <v>38</v>
      </c>
      <c r="F2489">
        <v>3</v>
      </c>
      <c r="G2489" s="12">
        <v>16</v>
      </c>
      <c r="H2489">
        <v>14</v>
      </c>
      <c r="I2489" t="s">
        <v>27</v>
      </c>
      <c r="J2489" t="s">
        <v>40</v>
      </c>
      <c r="K2489" s="4">
        <f>(Table1[[#This Row],[EndTime]]-Table1[[#This Row],[StartTime]])*1440</f>
        <v>90</v>
      </c>
      <c r="L2489" s="5">
        <f>Table1[[#This Row],[Attendees]]/Table1[[#This Row],[Capacity]]</f>
        <v>0.875</v>
      </c>
      <c r="M2489">
        <f>IF(Table1[[#This Row],[Attendees]]&gt;Table1[[#This Row],[Capacity]],1,0)</f>
        <v>0</v>
      </c>
      <c r="N2489" t="str">
        <f>TEXT(Table1[[#This Row],[Date]],"ddd")</f>
        <v>Fri</v>
      </c>
      <c r="O2489" t="str">
        <f>TEXT(Table1[[#This Row],[Date]],"mmm")</f>
        <v>May</v>
      </c>
      <c r="P2489" t="str">
        <f>IF(Table1[[#This Row],[Capacity]]&lt;=4,"Small",IF(Table1[[#This Row],[Capacity]]&lt;=8,"Medium","Large"))</f>
        <v>Large</v>
      </c>
      <c r="Q2489" t="str">
        <f>IF(Table1[[#This Row],[Utilization %]]&lt;0.25,"Barely Attended","Normal")</f>
        <v>Normal</v>
      </c>
      <c r="R2489" t="str">
        <f>IF(Table1[[#This Row],[Meeting duration (mins)]]&gt;90,"Long Meeting","Normal")</f>
        <v>Normal</v>
      </c>
    </row>
    <row r="2490" spans="1:18" x14ac:dyDescent="0.2">
      <c r="A2490">
        <v>2491</v>
      </c>
      <c r="B2490" s="1">
        <v>45368</v>
      </c>
      <c r="C2490" s="2" t="s">
        <v>20</v>
      </c>
      <c r="D2490" s="2" t="s">
        <v>36</v>
      </c>
      <c r="E2490" t="s">
        <v>12</v>
      </c>
      <c r="F2490">
        <v>2</v>
      </c>
      <c r="G2490" s="12">
        <v>8</v>
      </c>
      <c r="H2490">
        <v>2</v>
      </c>
      <c r="I2490" t="s">
        <v>17</v>
      </c>
      <c r="J2490" t="s">
        <v>18</v>
      </c>
      <c r="K2490" s="4">
        <f>(Table1[[#This Row],[EndTime]]-Table1[[#This Row],[StartTime]])*1440</f>
        <v>60.000000000000028</v>
      </c>
      <c r="L2490" s="5">
        <f>Table1[[#This Row],[Attendees]]/Table1[[#This Row],[Capacity]]</f>
        <v>0.25</v>
      </c>
      <c r="M2490">
        <f>IF(Table1[[#This Row],[Attendees]]&gt;Table1[[#This Row],[Capacity]],1,0)</f>
        <v>0</v>
      </c>
      <c r="N2490" t="str">
        <f>TEXT(Table1[[#This Row],[Date]],"ddd")</f>
        <v>Sun</v>
      </c>
      <c r="O2490" t="str">
        <f>TEXT(Table1[[#This Row],[Date]],"mmm")</f>
        <v>Mar</v>
      </c>
      <c r="P2490" t="str">
        <f>IF(Table1[[#This Row],[Capacity]]&lt;=4,"Small",IF(Table1[[#This Row],[Capacity]]&lt;=8,"Medium","Large"))</f>
        <v>Medium</v>
      </c>
      <c r="Q2490" t="str">
        <f>IF(Table1[[#This Row],[Utilization %]]&lt;0.25,"Barely Attended","Normal")</f>
        <v>Normal</v>
      </c>
      <c r="R2490" t="str">
        <f>IF(Table1[[#This Row],[Meeting duration (mins)]]&gt;90,"Long Meeting","Normal")</f>
        <v>Normal</v>
      </c>
    </row>
    <row r="2491" spans="1:18" x14ac:dyDescent="0.2">
      <c r="A2491">
        <v>2492</v>
      </c>
      <c r="B2491" s="1">
        <v>45597</v>
      </c>
      <c r="C2491" s="2" t="s">
        <v>26</v>
      </c>
      <c r="D2491" s="2" t="s">
        <v>11</v>
      </c>
      <c r="E2491" t="s">
        <v>38</v>
      </c>
      <c r="F2491">
        <v>3</v>
      </c>
      <c r="G2491" s="12">
        <v>16</v>
      </c>
      <c r="H2491">
        <v>15</v>
      </c>
      <c r="I2491" t="s">
        <v>42</v>
      </c>
      <c r="J2491" t="s">
        <v>18</v>
      </c>
      <c r="K2491" s="4">
        <f>(Table1[[#This Row],[EndTime]]-Table1[[#This Row],[StartTime]])*1440</f>
        <v>30.000000000000053</v>
      </c>
      <c r="L2491" s="5">
        <f>Table1[[#This Row],[Attendees]]/Table1[[#This Row],[Capacity]]</f>
        <v>0.9375</v>
      </c>
      <c r="M2491">
        <f>IF(Table1[[#This Row],[Attendees]]&gt;Table1[[#This Row],[Capacity]],1,0)</f>
        <v>0</v>
      </c>
      <c r="N2491" t="str">
        <f>TEXT(Table1[[#This Row],[Date]],"ddd")</f>
        <v>Fri</v>
      </c>
      <c r="O2491" t="str">
        <f>TEXT(Table1[[#This Row],[Date]],"mmm")</f>
        <v>Nov</v>
      </c>
      <c r="P2491" t="str">
        <f>IF(Table1[[#This Row],[Capacity]]&lt;=4,"Small",IF(Table1[[#This Row],[Capacity]]&lt;=8,"Medium","Large"))</f>
        <v>Large</v>
      </c>
      <c r="Q2491" t="str">
        <f>IF(Table1[[#This Row],[Utilization %]]&lt;0.25,"Barely Attended","Normal")</f>
        <v>Normal</v>
      </c>
      <c r="R2491" t="str">
        <f>IF(Table1[[#This Row],[Meeting duration (mins)]]&gt;90,"Long Meeting","Normal")</f>
        <v>Normal</v>
      </c>
    </row>
    <row r="2492" spans="1:18" x14ac:dyDescent="0.2">
      <c r="A2492">
        <v>2493</v>
      </c>
      <c r="B2492" s="1">
        <v>45533</v>
      </c>
      <c r="C2492" s="2" t="s">
        <v>15</v>
      </c>
      <c r="D2492" s="2" t="s">
        <v>32</v>
      </c>
      <c r="E2492" t="s">
        <v>25</v>
      </c>
      <c r="F2492">
        <v>1</v>
      </c>
      <c r="G2492" s="12">
        <v>4</v>
      </c>
      <c r="H2492">
        <v>5</v>
      </c>
      <c r="I2492" t="s">
        <v>41</v>
      </c>
      <c r="J2492" t="s">
        <v>40</v>
      </c>
      <c r="K2492" s="4">
        <f>(Table1[[#This Row],[EndTime]]-Table1[[#This Row],[StartTime]])*1440</f>
        <v>89.999999999999915</v>
      </c>
      <c r="L2492" s="5">
        <f>Table1[[#This Row],[Attendees]]/Table1[[#This Row],[Capacity]]</f>
        <v>1.25</v>
      </c>
      <c r="M2492">
        <f>IF(Table1[[#This Row],[Attendees]]&gt;Table1[[#This Row],[Capacity]],1,0)</f>
        <v>1</v>
      </c>
      <c r="N2492" t="str">
        <f>TEXT(Table1[[#This Row],[Date]],"ddd")</f>
        <v>Thu</v>
      </c>
      <c r="O2492" t="str">
        <f>TEXT(Table1[[#This Row],[Date]],"mmm")</f>
        <v>Aug</v>
      </c>
      <c r="P2492" t="str">
        <f>IF(Table1[[#This Row],[Capacity]]&lt;=4,"Small",IF(Table1[[#This Row],[Capacity]]&lt;=8,"Medium","Large"))</f>
        <v>Small</v>
      </c>
      <c r="Q2492" t="str">
        <f>IF(Table1[[#This Row],[Utilization %]]&lt;0.25,"Barely Attended","Normal")</f>
        <v>Normal</v>
      </c>
      <c r="R2492" t="str">
        <f>IF(Table1[[#This Row],[Meeting duration (mins)]]&gt;90,"Long Meeting","Normal")</f>
        <v>Normal</v>
      </c>
    </row>
    <row r="2493" spans="1:18" x14ac:dyDescent="0.2">
      <c r="A2493">
        <v>2494</v>
      </c>
      <c r="B2493" s="1">
        <v>45651</v>
      </c>
      <c r="C2493" s="2" t="s">
        <v>11</v>
      </c>
      <c r="D2493" s="2" t="s">
        <v>24</v>
      </c>
      <c r="E2493" t="s">
        <v>25</v>
      </c>
      <c r="F2493">
        <v>1</v>
      </c>
      <c r="G2493" s="12">
        <v>4</v>
      </c>
      <c r="H2493">
        <v>6</v>
      </c>
      <c r="I2493" t="s">
        <v>41</v>
      </c>
      <c r="J2493" t="s">
        <v>40</v>
      </c>
      <c r="K2493" s="4">
        <f>(Table1[[#This Row],[EndTime]]-Table1[[#This Row],[StartTime]])*1440</f>
        <v>90</v>
      </c>
      <c r="L2493" s="5">
        <f>Table1[[#This Row],[Attendees]]/Table1[[#This Row],[Capacity]]</f>
        <v>1.5</v>
      </c>
      <c r="M2493">
        <f>IF(Table1[[#This Row],[Attendees]]&gt;Table1[[#This Row],[Capacity]],1,0)</f>
        <v>1</v>
      </c>
      <c r="N2493" t="str">
        <f>TEXT(Table1[[#This Row],[Date]],"ddd")</f>
        <v>Wed</v>
      </c>
      <c r="O2493" t="str">
        <f>TEXT(Table1[[#This Row],[Date]],"mmm")</f>
        <v>Dec</v>
      </c>
      <c r="P2493" t="str">
        <f>IF(Table1[[#This Row],[Capacity]]&lt;=4,"Small",IF(Table1[[#This Row],[Capacity]]&lt;=8,"Medium","Large"))</f>
        <v>Small</v>
      </c>
      <c r="Q2493" t="str">
        <f>IF(Table1[[#This Row],[Utilization %]]&lt;0.25,"Barely Attended","Normal")</f>
        <v>Normal</v>
      </c>
      <c r="R2493" t="str">
        <f>IF(Table1[[#This Row],[Meeting duration (mins)]]&gt;90,"Long Meeting","Normal")</f>
        <v>Normal</v>
      </c>
    </row>
    <row r="2494" spans="1:18" x14ac:dyDescent="0.2">
      <c r="A2494">
        <v>2495</v>
      </c>
      <c r="B2494" s="1">
        <v>45461</v>
      </c>
      <c r="C2494" s="2" t="s">
        <v>33</v>
      </c>
      <c r="D2494" s="2" t="s">
        <v>46</v>
      </c>
      <c r="E2494" t="s">
        <v>21</v>
      </c>
      <c r="F2494">
        <v>1</v>
      </c>
      <c r="G2494" s="12">
        <v>6</v>
      </c>
      <c r="H2494">
        <v>8</v>
      </c>
      <c r="I2494" t="s">
        <v>27</v>
      </c>
      <c r="J2494" t="s">
        <v>23</v>
      </c>
      <c r="K2494" s="4">
        <f>(Table1[[#This Row],[EndTime]]-Table1[[#This Row],[StartTime]])*1440</f>
        <v>90</v>
      </c>
      <c r="L2494" s="5">
        <f>Table1[[#This Row],[Attendees]]/Table1[[#This Row],[Capacity]]</f>
        <v>1.3333333333333333</v>
      </c>
      <c r="M2494">
        <f>IF(Table1[[#This Row],[Attendees]]&gt;Table1[[#This Row],[Capacity]],1,0)</f>
        <v>1</v>
      </c>
      <c r="N2494" t="str">
        <f>TEXT(Table1[[#This Row],[Date]],"ddd")</f>
        <v>Tue</v>
      </c>
      <c r="O2494" t="str">
        <f>TEXT(Table1[[#This Row],[Date]],"mmm")</f>
        <v>Jun</v>
      </c>
      <c r="P2494" t="str">
        <f>IF(Table1[[#This Row],[Capacity]]&lt;=4,"Small",IF(Table1[[#This Row],[Capacity]]&lt;=8,"Medium","Large"))</f>
        <v>Medium</v>
      </c>
      <c r="Q2494" t="str">
        <f>IF(Table1[[#This Row],[Utilization %]]&lt;0.25,"Barely Attended","Normal")</f>
        <v>Normal</v>
      </c>
      <c r="R2494" t="str">
        <f>IF(Table1[[#This Row],[Meeting duration (mins)]]&gt;90,"Long Meeting","Normal")</f>
        <v>Normal</v>
      </c>
    </row>
    <row r="2495" spans="1:18" x14ac:dyDescent="0.2">
      <c r="A2495">
        <v>2496</v>
      </c>
      <c r="B2495" s="1">
        <v>45475</v>
      </c>
      <c r="C2495" s="2" t="s">
        <v>47</v>
      </c>
      <c r="D2495" s="2" t="s">
        <v>43</v>
      </c>
      <c r="E2495" t="s">
        <v>25</v>
      </c>
      <c r="F2495">
        <v>1</v>
      </c>
      <c r="G2495" s="12">
        <v>4</v>
      </c>
      <c r="H2495">
        <v>1</v>
      </c>
      <c r="I2495" t="s">
        <v>17</v>
      </c>
      <c r="J2495" t="s">
        <v>30</v>
      </c>
      <c r="K2495" s="4">
        <f>(Table1[[#This Row],[EndTime]]-Table1[[#This Row],[StartTime]])*1440</f>
        <v>90</v>
      </c>
      <c r="L2495" s="5">
        <f>Table1[[#This Row],[Attendees]]/Table1[[#This Row],[Capacity]]</f>
        <v>0.25</v>
      </c>
      <c r="M2495">
        <f>IF(Table1[[#This Row],[Attendees]]&gt;Table1[[#This Row],[Capacity]],1,0)</f>
        <v>0</v>
      </c>
      <c r="N2495" t="str">
        <f>TEXT(Table1[[#This Row],[Date]],"ddd")</f>
        <v>Tue</v>
      </c>
      <c r="O2495" t="str">
        <f>TEXT(Table1[[#This Row],[Date]],"mmm")</f>
        <v>Jul</v>
      </c>
      <c r="P2495" t="str">
        <f>IF(Table1[[#This Row],[Capacity]]&lt;=4,"Small",IF(Table1[[#This Row],[Capacity]]&lt;=8,"Medium","Large"))</f>
        <v>Small</v>
      </c>
      <c r="Q2495" t="str">
        <f>IF(Table1[[#This Row],[Utilization %]]&lt;0.25,"Barely Attended","Normal")</f>
        <v>Normal</v>
      </c>
      <c r="R2495" t="str">
        <f>IF(Table1[[#This Row],[Meeting duration (mins)]]&gt;90,"Long Meeting","Normal")</f>
        <v>Normal</v>
      </c>
    </row>
    <row r="2496" spans="1:18" x14ac:dyDescent="0.2">
      <c r="A2496">
        <v>2497</v>
      </c>
      <c r="B2496" s="1">
        <v>45586</v>
      </c>
      <c r="C2496" s="2" t="s">
        <v>44</v>
      </c>
      <c r="D2496" s="2" t="s">
        <v>15</v>
      </c>
      <c r="E2496" t="s">
        <v>25</v>
      </c>
      <c r="F2496">
        <v>1</v>
      </c>
      <c r="G2496" s="12">
        <v>4</v>
      </c>
      <c r="H2496">
        <v>3</v>
      </c>
      <c r="I2496" t="s">
        <v>27</v>
      </c>
      <c r="J2496" t="s">
        <v>23</v>
      </c>
      <c r="K2496" s="4">
        <f>(Table1[[#This Row],[EndTime]]-Table1[[#This Row],[StartTime]])*1440</f>
        <v>30.000000000000053</v>
      </c>
      <c r="L2496" s="5">
        <f>Table1[[#This Row],[Attendees]]/Table1[[#This Row],[Capacity]]</f>
        <v>0.75</v>
      </c>
      <c r="M2496">
        <f>IF(Table1[[#This Row],[Attendees]]&gt;Table1[[#This Row],[Capacity]],1,0)</f>
        <v>0</v>
      </c>
      <c r="N2496" t="str">
        <f>TEXT(Table1[[#This Row],[Date]],"ddd")</f>
        <v>Mon</v>
      </c>
      <c r="O2496" t="str">
        <f>TEXT(Table1[[#This Row],[Date]],"mmm")</f>
        <v>Oct</v>
      </c>
      <c r="P2496" t="str">
        <f>IF(Table1[[#This Row],[Capacity]]&lt;=4,"Small",IF(Table1[[#This Row],[Capacity]]&lt;=8,"Medium","Large"))</f>
        <v>Small</v>
      </c>
      <c r="Q2496" t="str">
        <f>IF(Table1[[#This Row],[Utilization %]]&lt;0.25,"Barely Attended","Normal")</f>
        <v>Normal</v>
      </c>
      <c r="R2496" t="str">
        <f>IF(Table1[[#This Row],[Meeting duration (mins)]]&gt;90,"Long Meeting","Normal")</f>
        <v>Normal</v>
      </c>
    </row>
    <row r="2497" spans="1:18" x14ac:dyDescent="0.2">
      <c r="A2497">
        <v>2498</v>
      </c>
      <c r="B2497" s="1">
        <v>45451</v>
      </c>
      <c r="C2497" s="2" t="s">
        <v>37</v>
      </c>
      <c r="D2497" s="2" t="s">
        <v>32</v>
      </c>
      <c r="E2497" t="s">
        <v>12</v>
      </c>
      <c r="F2497">
        <v>2</v>
      </c>
      <c r="G2497" s="12">
        <v>8</v>
      </c>
      <c r="H2497">
        <v>5</v>
      </c>
      <c r="I2497" t="s">
        <v>27</v>
      </c>
      <c r="J2497" t="s">
        <v>40</v>
      </c>
      <c r="K2497" s="4">
        <f>(Table1[[#This Row],[EndTime]]-Table1[[#This Row],[StartTime]])*1440</f>
        <v>29.999999999999893</v>
      </c>
      <c r="L2497" s="5">
        <f>Table1[[#This Row],[Attendees]]/Table1[[#This Row],[Capacity]]</f>
        <v>0.625</v>
      </c>
      <c r="M2497">
        <f>IF(Table1[[#This Row],[Attendees]]&gt;Table1[[#This Row],[Capacity]],1,0)</f>
        <v>0</v>
      </c>
      <c r="N2497" t="str">
        <f>TEXT(Table1[[#This Row],[Date]],"ddd")</f>
        <v>Sat</v>
      </c>
      <c r="O2497" t="str">
        <f>TEXT(Table1[[#This Row],[Date]],"mmm")</f>
        <v>Jun</v>
      </c>
      <c r="P2497" t="str">
        <f>IF(Table1[[#This Row],[Capacity]]&lt;=4,"Small",IF(Table1[[#This Row],[Capacity]]&lt;=8,"Medium","Large"))</f>
        <v>Medium</v>
      </c>
      <c r="Q2497" t="str">
        <f>IF(Table1[[#This Row],[Utilization %]]&lt;0.25,"Barely Attended","Normal")</f>
        <v>Normal</v>
      </c>
      <c r="R2497" t="str">
        <f>IF(Table1[[#This Row],[Meeting duration (mins)]]&gt;90,"Long Meeting","Normal")</f>
        <v>Normal</v>
      </c>
    </row>
    <row r="2498" spans="1:18" x14ac:dyDescent="0.2">
      <c r="A2498">
        <v>2499</v>
      </c>
      <c r="B2498" s="1">
        <v>45387</v>
      </c>
      <c r="C2498" s="2" t="s">
        <v>32</v>
      </c>
      <c r="D2498" s="2" t="s">
        <v>45</v>
      </c>
      <c r="E2498" t="s">
        <v>25</v>
      </c>
      <c r="F2498">
        <v>1</v>
      </c>
      <c r="G2498" s="12">
        <v>4</v>
      </c>
      <c r="H2498">
        <v>1</v>
      </c>
      <c r="I2498" t="s">
        <v>13</v>
      </c>
      <c r="J2498" t="s">
        <v>18</v>
      </c>
      <c r="K2498" s="4">
        <f>(Table1[[#This Row],[EndTime]]-Table1[[#This Row],[StartTime]])*1440</f>
        <v>90</v>
      </c>
      <c r="L2498" s="5">
        <f>Table1[[#This Row],[Attendees]]/Table1[[#This Row],[Capacity]]</f>
        <v>0.25</v>
      </c>
      <c r="M2498">
        <f>IF(Table1[[#This Row],[Attendees]]&gt;Table1[[#This Row],[Capacity]],1,0)</f>
        <v>0</v>
      </c>
      <c r="N2498" t="str">
        <f>TEXT(Table1[[#This Row],[Date]],"ddd")</f>
        <v>Fri</v>
      </c>
      <c r="O2498" t="str">
        <f>TEXT(Table1[[#This Row],[Date]],"mmm")</f>
        <v>Apr</v>
      </c>
      <c r="P2498" t="str">
        <f>IF(Table1[[#This Row],[Capacity]]&lt;=4,"Small",IF(Table1[[#This Row],[Capacity]]&lt;=8,"Medium","Large"))</f>
        <v>Small</v>
      </c>
      <c r="Q2498" t="str">
        <f>IF(Table1[[#This Row],[Utilization %]]&lt;0.25,"Barely Attended","Normal")</f>
        <v>Normal</v>
      </c>
      <c r="R2498" t="str">
        <f>IF(Table1[[#This Row],[Meeting duration (mins)]]&gt;90,"Long Meeting","Normal")</f>
        <v>Normal</v>
      </c>
    </row>
    <row r="2499" spans="1:18" x14ac:dyDescent="0.2">
      <c r="A2499">
        <v>2500</v>
      </c>
      <c r="B2499" s="1">
        <v>45349</v>
      </c>
      <c r="C2499" s="2" t="s">
        <v>32</v>
      </c>
      <c r="D2499" s="2" t="s">
        <v>26</v>
      </c>
      <c r="E2499" t="s">
        <v>25</v>
      </c>
      <c r="F2499">
        <v>1</v>
      </c>
      <c r="G2499" s="12">
        <v>4</v>
      </c>
      <c r="H2499">
        <v>6</v>
      </c>
      <c r="I2499" t="s">
        <v>41</v>
      </c>
      <c r="J2499" t="s">
        <v>30</v>
      </c>
      <c r="K2499" s="4">
        <f>(Table1[[#This Row],[EndTime]]-Table1[[#This Row],[StartTime]])*1440</f>
        <v>120.00000000000006</v>
      </c>
      <c r="L2499" s="5">
        <f>Table1[[#This Row],[Attendees]]/Table1[[#This Row],[Capacity]]</f>
        <v>1.5</v>
      </c>
      <c r="M2499">
        <f>IF(Table1[[#This Row],[Attendees]]&gt;Table1[[#This Row],[Capacity]],1,0)</f>
        <v>1</v>
      </c>
      <c r="N2499" t="str">
        <f>TEXT(Table1[[#This Row],[Date]],"ddd")</f>
        <v>Tue</v>
      </c>
      <c r="O2499" t="str">
        <f>TEXT(Table1[[#This Row],[Date]],"mmm")</f>
        <v>Feb</v>
      </c>
      <c r="P2499" t="str">
        <f>IF(Table1[[#This Row],[Capacity]]&lt;=4,"Small",IF(Table1[[#This Row],[Capacity]]&lt;=8,"Medium","Large"))</f>
        <v>Small</v>
      </c>
      <c r="Q2499" t="str">
        <f>IF(Table1[[#This Row],[Utilization %]]&lt;0.25,"Barely Attended","Normal")</f>
        <v>Normal</v>
      </c>
      <c r="R2499" t="str">
        <f>IF(Table1[[#This Row],[Meeting duration (mins)]]&gt;90,"Long Meeting","Normal")</f>
        <v>Long Meeting</v>
      </c>
    </row>
    <row r="2500" spans="1:18" x14ac:dyDescent="0.2">
      <c r="A2500">
        <v>2501</v>
      </c>
      <c r="B2500" s="1">
        <v>45335</v>
      </c>
      <c r="C2500" s="2" t="s">
        <v>33</v>
      </c>
      <c r="D2500" s="2" t="s">
        <v>46</v>
      </c>
      <c r="E2500" t="s">
        <v>49</v>
      </c>
      <c r="F2500">
        <v>3</v>
      </c>
      <c r="G2500" s="12">
        <v>12</v>
      </c>
      <c r="H2500">
        <v>15</v>
      </c>
      <c r="I2500" t="s">
        <v>39</v>
      </c>
      <c r="J2500" t="s">
        <v>28</v>
      </c>
      <c r="K2500" s="4">
        <f>(Table1[[#This Row],[EndTime]]-Table1[[#This Row],[StartTime]])*1440</f>
        <v>90</v>
      </c>
      <c r="L2500" s="5">
        <f>Table1[[#This Row],[Attendees]]/Table1[[#This Row],[Capacity]]</f>
        <v>1.25</v>
      </c>
      <c r="M2500">
        <f>IF(Table1[[#This Row],[Attendees]]&gt;Table1[[#This Row],[Capacity]],1,0)</f>
        <v>1</v>
      </c>
      <c r="N2500" t="str">
        <f>TEXT(Table1[[#This Row],[Date]],"ddd")</f>
        <v>Tue</v>
      </c>
      <c r="O2500" t="str">
        <f>TEXT(Table1[[#This Row],[Date]],"mmm")</f>
        <v>Feb</v>
      </c>
      <c r="P2500" t="str">
        <f>IF(Table1[[#This Row],[Capacity]]&lt;=4,"Small",IF(Table1[[#This Row],[Capacity]]&lt;=8,"Medium","Large"))</f>
        <v>Large</v>
      </c>
      <c r="Q2500" t="str">
        <f>IF(Table1[[#This Row],[Utilization %]]&lt;0.25,"Barely Attended","Normal")</f>
        <v>Normal</v>
      </c>
      <c r="R2500" t="str">
        <f>IF(Table1[[#This Row],[Meeting duration (mins)]]&gt;90,"Long Meeting","Normal")</f>
        <v>Normal</v>
      </c>
    </row>
    <row r="2501" spans="1:18" x14ac:dyDescent="0.2">
      <c r="A2501">
        <v>2502</v>
      </c>
      <c r="B2501" s="1">
        <v>45442</v>
      </c>
      <c r="C2501" s="2" t="s">
        <v>32</v>
      </c>
      <c r="D2501" s="2" t="s">
        <v>16</v>
      </c>
      <c r="E2501" t="s">
        <v>49</v>
      </c>
      <c r="F2501">
        <v>3</v>
      </c>
      <c r="G2501" s="12">
        <v>12</v>
      </c>
      <c r="H2501">
        <v>15</v>
      </c>
      <c r="I2501" t="s">
        <v>41</v>
      </c>
      <c r="J2501" t="s">
        <v>30</v>
      </c>
      <c r="K2501" s="4">
        <f>(Table1[[#This Row],[EndTime]]-Table1[[#This Row],[StartTime]])*1440</f>
        <v>30.000000000000053</v>
      </c>
      <c r="L2501" s="5">
        <f>Table1[[#This Row],[Attendees]]/Table1[[#This Row],[Capacity]]</f>
        <v>1.25</v>
      </c>
      <c r="M2501">
        <f>IF(Table1[[#This Row],[Attendees]]&gt;Table1[[#This Row],[Capacity]],1,0)</f>
        <v>1</v>
      </c>
      <c r="N2501" t="str">
        <f>TEXT(Table1[[#This Row],[Date]],"ddd")</f>
        <v>Thu</v>
      </c>
      <c r="O2501" t="str">
        <f>TEXT(Table1[[#This Row],[Date]],"mmm")</f>
        <v>May</v>
      </c>
      <c r="P2501" t="str">
        <f>IF(Table1[[#This Row],[Capacity]]&lt;=4,"Small",IF(Table1[[#This Row],[Capacity]]&lt;=8,"Medium","Large"))</f>
        <v>Large</v>
      </c>
      <c r="Q2501" t="str">
        <f>IF(Table1[[#This Row],[Utilization %]]&lt;0.25,"Barely Attended","Normal")</f>
        <v>Normal</v>
      </c>
      <c r="R2501" t="str">
        <f>IF(Table1[[#This Row],[Meeting duration (mins)]]&gt;90,"Long Meeting","Normal")</f>
        <v>Normal</v>
      </c>
    </row>
    <row r="2502" spans="1:18" x14ac:dyDescent="0.2">
      <c r="A2502">
        <v>2503</v>
      </c>
      <c r="B2502" s="1">
        <v>45394</v>
      </c>
      <c r="C2502" s="2" t="s">
        <v>32</v>
      </c>
      <c r="D2502" s="2" t="s">
        <v>10</v>
      </c>
      <c r="E2502" t="s">
        <v>35</v>
      </c>
      <c r="F2502">
        <v>2</v>
      </c>
      <c r="G2502" s="12">
        <v>10</v>
      </c>
      <c r="H2502">
        <v>1</v>
      </c>
      <c r="I2502" t="s">
        <v>39</v>
      </c>
      <c r="J2502" t="s">
        <v>40</v>
      </c>
      <c r="K2502" s="4">
        <f>(Table1[[#This Row],[EndTime]]-Table1[[#This Row],[StartTime]])*1440</f>
        <v>60.000000000000107</v>
      </c>
      <c r="L2502" s="5">
        <f>Table1[[#This Row],[Attendees]]/Table1[[#This Row],[Capacity]]</f>
        <v>0.1</v>
      </c>
      <c r="M2502">
        <f>IF(Table1[[#This Row],[Attendees]]&gt;Table1[[#This Row],[Capacity]],1,0)</f>
        <v>0</v>
      </c>
      <c r="N2502" t="str">
        <f>TEXT(Table1[[#This Row],[Date]],"ddd")</f>
        <v>Fri</v>
      </c>
      <c r="O2502" t="str">
        <f>TEXT(Table1[[#This Row],[Date]],"mmm")</f>
        <v>Apr</v>
      </c>
      <c r="P2502" t="str">
        <f>IF(Table1[[#This Row],[Capacity]]&lt;=4,"Small",IF(Table1[[#This Row],[Capacity]]&lt;=8,"Medium","Large"))</f>
        <v>Large</v>
      </c>
      <c r="Q2502" t="str">
        <f>IF(Table1[[#This Row],[Utilization %]]&lt;0.25,"Barely Attended","Normal")</f>
        <v>Barely Attended</v>
      </c>
      <c r="R2502" t="str">
        <f>IF(Table1[[#This Row],[Meeting duration (mins)]]&gt;90,"Long Meeting","Normal")</f>
        <v>Normal</v>
      </c>
    </row>
    <row r="2503" spans="1:18" x14ac:dyDescent="0.2">
      <c r="A2503">
        <v>2504</v>
      </c>
      <c r="B2503" s="1">
        <v>45476</v>
      </c>
      <c r="C2503" s="2" t="s">
        <v>29</v>
      </c>
      <c r="D2503" s="2" t="s">
        <v>16</v>
      </c>
      <c r="E2503" t="s">
        <v>21</v>
      </c>
      <c r="F2503">
        <v>1</v>
      </c>
      <c r="G2503" s="12">
        <v>6</v>
      </c>
      <c r="H2503">
        <v>1</v>
      </c>
      <c r="I2503" t="s">
        <v>42</v>
      </c>
      <c r="J2503" t="s">
        <v>18</v>
      </c>
      <c r="K2503" s="4">
        <f>(Table1[[#This Row],[EndTime]]-Table1[[#This Row],[StartTime]])*1440</f>
        <v>90</v>
      </c>
      <c r="L2503" s="5">
        <f>Table1[[#This Row],[Attendees]]/Table1[[#This Row],[Capacity]]</f>
        <v>0.16666666666666666</v>
      </c>
      <c r="M2503">
        <f>IF(Table1[[#This Row],[Attendees]]&gt;Table1[[#This Row],[Capacity]],1,0)</f>
        <v>0</v>
      </c>
      <c r="N2503" t="str">
        <f>TEXT(Table1[[#This Row],[Date]],"ddd")</f>
        <v>Wed</v>
      </c>
      <c r="O2503" t="str">
        <f>TEXT(Table1[[#This Row],[Date]],"mmm")</f>
        <v>Jul</v>
      </c>
      <c r="P2503" t="str">
        <f>IF(Table1[[#This Row],[Capacity]]&lt;=4,"Small",IF(Table1[[#This Row],[Capacity]]&lt;=8,"Medium","Large"))</f>
        <v>Medium</v>
      </c>
      <c r="Q2503" t="str">
        <f>IF(Table1[[#This Row],[Utilization %]]&lt;0.25,"Barely Attended","Normal")</f>
        <v>Barely Attended</v>
      </c>
      <c r="R2503" t="str">
        <f>IF(Table1[[#This Row],[Meeting duration (mins)]]&gt;90,"Long Meeting","Normal")</f>
        <v>Normal</v>
      </c>
    </row>
    <row r="2504" spans="1:18" x14ac:dyDescent="0.2">
      <c r="A2504">
        <v>2505</v>
      </c>
      <c r="B2504" s="1">
        <v>45343</v>
      </c>
      <c r="C2504" s="2" t="s">
        <v>11</v>
      </c>
      <c r="D2504" s="2" t="s">
        <v>33</v>
      </c>
      <c r="E2504" t="s">
        <v>12</v>
      </c>
      <c r="F2504">
        <v>2</v>
      </c>
      <c r="G2504" s="12">
        <v>8</v>
      </c>
      <c r="H2504">
        <v>8</v>
      </c>
      <c r="I2504" t="s">
        <v>39</v>
      </c>
      <c r="J2504" t="s">
        <v>30</v>
      </c>
      <c r="K2504" s="4">
        <f>(Table1[[#This Row],[EndTime]]-Table1[[#This Row],[StartTime]])*1440</f>
        <v>29.999999999999893</v>
      </c>
      <c r="L2504" s="5">
        <f>Table1[[#This Row],[Attendees]]/Table1[[#This Row],[Capacity]]</f>
        <v>1</v>
      </c>
      <c r="M2504">
        <f>IF(Table1[[#This Row],[Attendees]]&gt;Table1[[#This Row],[Capacity]],1,0)</f>
        <v>0</v>
      </c>
      <c r="N2504" t="str">
        <f>TEXT(Table1[[#This Row],[Date]],"ddd")</f>
        <v>Wed</v>
      </c>
      <c r="O2504" t="str">
        <f>TEXT(Table1[[#This Row],[Date]],"mmm")</f>
        <v>Feb</v>
      </c>
      <c r="P2504" t="str">
        <f>IF(Table1[[#This Row],[Capacity]]&lt;=4,"Small",IF(Table1[[#This Row],[Capacity]]&lt;=8,"Medium","Large"))</f>
        <v>Medium</v>
      </c>
      <c r="Q2504" t="str">
        <f>IF(Table1[[#This Row],[Utilization %]]&lt;0.25,"Barely Attended","Normal")</f>
        <v>Normal</v>
      </c>
      <c r="R2504" t="str">
        <f>IF(Table1[[#This Row],[Meeting duration (mins)]]&gt;90,"Long Meeting","Normal")</f>
        <v>Normal</v>
      </c>
    </row>
    <row r="2505" spans="1:18" x14ac:dyDescent="0.2">
      <c r="A2505">
        <v>2506</v>
      </c>
      <c r="B2505" s="1">
        <v>45566</v>
      </c>
      <c r="C2505" s="2" t="s">
        <v>11</v>
      </c>
      <c r="D2505" s="2" t="s">
        <v>33</v>
      </c>
      <c r="E2505" t="s">
        <v>49</v>
      </c>
      <c r="F2505">
        <v>3</v>
      </c>
      <c r="G2505" s="12">
        <v>12</v>
      </c>
      <c r="H2505">
        <v>9</v>
      </c>
      <c r="I2505" t="s">
        <v>13</v>
      </c>
      <c r="J2505" t="s">
        <v>23</v>
      </c>
      <c r="K2505" s="4">
        <f>(Table1[[#This Row],[EndTime]]-Table1[[#This Row],[StartTime]])*1440</f>
        <v>29.999999999999893</v>
      </c>
      <c r="L2505" s="5">
        <f>Table1[[#This Row],[Attendees]]/Table1[[#This Row],[Capacity]]</f>
        <v>0.75</v>
      </c>
      <c r="M2505">
        <f>IF(Table1[[#This Row],[Attendees]]&gt;Table1[[#This Row],[Capacity]],1,0)</f>
        <v>0</v>
      </c>
      <c r="N2505" t="str">
        <f>TEXT(Table1[[#This Row],[Date]],"ddd")</f>
        <v>Tue</v>
      </c>
      <c r="O2505" t="str">
        <f>TEXT(Table1[[#This Row],[Date]],"mmm")</f>
        <v>Oct</v>
      </c>
      <c r="P2505" t="str">
        <f>IF(Table1[[#This Row],[Capacity]]&lt;=4,"Small",IF(Table1[[#This Row],[Capacity]]&lt;=8,"Medium","Large"))</f>
        <v>Large</v>
      </c>
      <c r="Q2505" t="str">
        <f>IF(Table1[[#This Row],[Utilization %]]&lt;0.25,"Barely Attended","Normal")</f>
        <v>Normal</v>
      </c>
      <c r="R2505" t="str">
        <f>IF(Table1[[#This Row],[Meeting duration (mins)]]&gt;90,"Long Meeting","Normal")</f>
        <v>Normal</v>
      </c>
    </row>
    <row r="2506" spans="1:18" x14ac:dyDescent="0.2">
      <c r="A2506">
        <v>2507</v>
      </c>
      <c r="B2506" s="1">
        <v>45331</v>
      </c>
      <c r="C2506" s="2" t="s">
        <v>16</v>
      </c>
      <c r="D2506" s="2" t="s">
        <v>45</v>
      </c>
      <c r="E2506" t="s">
        <v>25</v>
      </c>
      <c r="F2506">
        <v>1</v>
      </c>
      <c r="G2506" s="12">
        <v>4</v>
      </c>
      <c r="H2506">
        <v>6</v>
      </c>
      <c r="I2506" t="s">
        <v>39</v>
      </c>
      <c r="J2506" t="s">
        <v>14</v>
      </c>
      <c r="K2506" s="4">
        <f>(Table1[[#This Row],[EndTime]]-Table1[[#This Row],[StartTime]])*1440</f>
        <v>59.999999999999943</v>
      </c>
      <c r="L2506" s="5">
        <f>Table1[[#This Row],[Attendees]]/Table1[[#This Row],[Capacity]]</f>
        <v>1.5</v>
      </c>
      <c r="M2506">
        <f>IF(Table1[[#This Row],[Attendees]]&gt;Table1[[#This Row],[Capacity]],1,0)</f>
        <v>1</v>
      </c>
      <c r="N2506" t="str">
        <f>TEXT(Table1[[#This Row],[Date]],"ddd")</f>
        <v>Fri</v>
      </c>
      <c r="O2506" t="str">
        <f>TEXT(Table1[[#This Row],[Date]],"mmm")</f>
        <v>Feb</v>
      </c>
      <c r="P2506" t="str">
        <f>IF(Table1[[#This Row],[Capacity]]&lt;=4,"Small",IF(Table1[[#This Row],[Capacity]]&lt;=8,"Medium","Large"))</f>
        <v>Small</v>
      </c>
      <c r="Q2506" t="str">
        <f>IF(Table1[[#This Row],[Utilization %]]&lt;0.25,"Barely Attended","Normal")</f>
        <v>Normal</v>
      </c>
      <c r="R2506" t="str">
        <f>IF(Table1[[#This Row],[Meeting duration (mins)]]&gt;90,"Long Meeting","Normal")</f>
        <v>Normal</v>
      </c>
    </row>
    <row r="2507" spans="1:18" x14ac:dyDescent="0.2">
      <c r="A2507">
        <v>2508</v>
      </c>
      <c r="B2507" s="1">
        <v>45575</v>
      </c>
      <c r="C2507" s="2" t="s">
        <v>44</v>
      </c>
      <c r="D2507" s="2" t="s">
        <v>29</v>
      </c>
      <c r="E2507" t="s">
        <v>35</v>
      </c>
      <c r="F2507">
        <v>2</v>
      </c>
      <c r="G2507" s="12">
        <v>10</v>
      </c>
      <c r="H2507">
        <v>11</v>
      </c>
      <c r="I2507" t="s">
        <v>22</v>
      </c>
      <c r="J2507" t="s">
        <v>28</v>
      </c>
      <c r="K2507" s="4">
        <f>(Table1[[#This Row],[EndTime]]-Table1[[#This Row],[StartTime]])*1440</f>
        <v>60.000000000000028</v>
      </c>
      <c r="L2507" s="5">
        <f>Table1[[#This Row],[Attendees]]/Table1[[#This Row],[Capacity]]</f>
        <v>1.1000000000000001</v>
      </c>
      <c r="M2507">
        <f>IF(Table1[[#This Row],[Attendees]]&gt;Table1[[#This Row],[Capacity]],1,0)</f>
        <v>1</v>
      </c>
      <c r="N2507" t="str">
        <f>TEXT(Table1[[#This Row],[Date]],"ddd")</f>
        <v>Thu</v>
      </c>
      <c r="O2507" t="str">
        <f>TEXT(Table1[[#This Row],[Date]],"mmm")</f>
        <v>Oct</v>
      </c>
      <c r="P2507" t="str">
        <f>IF(Table1[[#This Row],[Capacity]]&lt;=4,"Small",IF(Table1[[#This Row],[Capacity]]&lt;=8,"Medium","Large"))</f>
        <v>Large</v>
      </c>
      <c r="Q2507" t="str">
        <f>IF(Table1[[#This Row],[Utilization %]]&lt;0.25,"Barely Attended","Normal")</f>
        <v>Normal</v>
      </c>
      <c r="R2507" t="str">
        <f>IF(Table1[[#This Row],[Meeting duration (mins)]]&gt;90,"Long Meeting","Normal")</f>
        <v>Normal</v>
      </c>
    </row>
    <row r="2508" spans="1:18" x14ac:dyDescent="0.2">
      <c r="A2508">
        <v>2509</v>
      </c>
      <c r="B2508" s="1">
        <v>45362</v>
      </c>
      <c r="C2508" s="2" t="s">
        <v>16</v>
      </c>
      <c r="D2508" s="2" t="s">
        <v>45</v>
      </c>
      <c r="E2508" t="s">
        <v>35</v>
      </c>
      <c r="F2508">
        <v>2</v>
      </c>
      <c r="G2508" s="12">
        <v>10</v>
      </c>
      <c r="H2508">
        <v>13</v>
      </c>
      <c r="I2508" t="s">
        <v>41</v>
      </c>
      <c r="J2508" t="s">
        <v>18</v>
      </c>
      <c r="K2508" s="4">
        <f>(Table1[[#This Row],[EndTime]]-Table1[[#This Row],[StartTime]])*1440</f>
        <v>59.999999999999943</v>
      </c>
      <c r="L2508" s="5">
        <f>Table1[[#This Row],[Attendees]]/Table1[[#This Row],[Capacity]]</f>
        <v>1.3</v>
      </c>
      <c r="M2508">
        <f>IF(Table1[[#This Row],[Attendees]]&gt;Table1[[#This Row],[Capacity]],1,0)</f>
        <v>1</v>
      </c>
      <c r="N2508" t="str">
        <f>TEXT(Table1[[#This Row],[Date]],"ddd")</f>
        <v>Mon</v>
      </c>
      <c r="O2508" t="str">
        <f>TEXT(Table1[[#This Row],[Date]],"mmm")</f>
        <v>Mar</v>
      </c>
      <c r="P2508" t="str">
        <f>IF(Table1[[#This Row],[Capacity]]&lt;=4,"Small",IF(Table1[[#This Row],[Capacity]]&lt;=8,"Medium","Large"))</f>
        <v>Large</v>
      </c>
      <c r="Q2508" t="str">
        <f>IF(Table1[[#This Row],[Utilization %]]&lt;0.25,"Barely Attended","Normal")</f>
        <v>Normal</v>
      </c>
      <c r="R2508" t="str">
        <f>IF(Table1[[#This Row],[Meeting duration (mins)]]&gt;90,"Long Meeting","Normal")</f>
        <v>Normal</v>
      </c>
    </row>
    <row r="2509" spans="1:18" x14ac:dyDescent="0.2">
      <c r="A2509">
        <v>2510</v>
      </c>
      <c r="B2509" s="1">
        <v>45403</v>
      </c>
      <c r="C2509" s="2" t="s">
        <v>47</v>
      </c>
      <c r="D2509" s="2" t="s">
        <v>43</v>
      </c>
      <c r="E2509" t="s">
        <v>49</v>
      </c>
      <c r="F2509">
        <v>3</v>
      </c>
      <c r="G2509" s="12">
        <v>12</v>
      </c>
      <c r="H2509">
        <v>6</v>
      </c>
      <c r="I2509" t="s">
        <v>27</v>
      </c>
      <c r="J2509" t="s">
        <v>30</v>
      </c>
      <c r="K2509" s="4">
        <f>(Table1[[#This Row],[EndTime]]-Table1[[#This Row],[StartTime]])*1440</f>
        <v>90</v>
      </c>
      <c r="L2509" s="5">
        <f>Table1[[#This Row],[Attendees]]/Table1[[#This Row],[Capacity]]</f>
        <v>0.5</v>
      </c>
      <c r="M2509">
        <f>IF(Table1[[#This Row],[Attendees]]&gt;Table1[[#This Row],[Capacity]],1,0)</f>
        <v>0</v>
      </c>
      <c r="N2509" t="str">
        <f>TEXT(Table1[[#This Row],[Date]],"ddd")</f>
        <v>Sun</v>
      </c>
      <c r="O2509" t="str">
        <f>TEXT(Table1[[#This Row],[Date]],"mmm")</f>
        <v>Apr</v>
      </c>
      <c r="P2509" t="str">
        <f>IF(Table1[[#This Row],[Capacity]]&lt;=4,"Small",IF(Table1[[#This Row],[Capacity]]&lt;=8,"Medium","Large"))</f>
        <v>Large</v>
      </c>
      <c r="Q2509" t="str">
        <f>IF(Table1[[#This Row],[Utilization %]]&lt;0.25,"Barely Attended","Normal")</f>
        <v>Normal</v>
      </c>
      <c r="R2509" t="str">
        <f>IF(Table1[[#This Row],[Meeting duration (mins)]]&gt;90,"Long Meeting","Normal")</f>
        <v>Normal</v>
      </c>
    </row>
    <row r="2510" spans="1:18" x14ac:dyDescent="0.2">
      <c r="A2510">
        <v>2511</v>
      </c>
      <c r="B2510" s="1">
        <v>45398</v>
      </c>
      <c r="C2510" s="2" t="s">
        <v>26</v>
      </c>
      <c r="D2510" s="2" t="s">
        <v>33</v>
      </c>
      <c r="E2510" t="s">
        <v>49</v>
      </c>
      <c r="F2510">
        <v>3</v>
      </c>
      <c r="G2510" s="12">
        <v>12</v>
      </c>
      <c r="H2510">
        <v>13</v>
      </c>
      <c r="I2510" t="s">
        <v>42</v>
      </c>
      <c r="J2510" t="s">
        <v>28</v>
      </c>
      <c r="K2510" s="4">
        <f>(Table1[[#This Row],[EndTime]]-Table1[[#This Row],[StartTime]])*1440</f>
        <v>59.999999999999943</v>
      </c>
      <c r="L2510" s="5">
        <f>Table1[[#This Row],[Attendees]]/Table1[[#This Row],[Capacity]]</f>
        <v>1.0833333333333333</v>
      </c>
      <c r="M2510">
        <f>IF(Table1[[#This Row],[Attendees]]&gt;Table1[[#This Row],[Capacity]],1,0)</f>
        <v>1</v>
      </c>
      <c r="N2510" t="str">
        <f>TEXT(Table1[[#This Row],[Date]],"ddd")</f>
        <v>Tue</v>
      </c>
      <c r="O2510" t="str">
        <f>TEXT(Table1[[#This Row],[Date]],"mmm")</f>
        <v>Apr</v>
      </c>
      <c r="P2510" t="str">
        <f>IF(Table1[[#This Row],[Capacity]]&lt;=4,"Small",IF(Table1[[#This Row],[Capacity]]&lt;=8,"Medium","Large"))</f>
        <v>Large</v>
      </c>
      <c r="Q2510" t="str">
        <f>IF(Table1[[#This Row],[Utilization %]]&lt;0.25,"Barely Attended","Normal")</f>
        <v>Normal</v>
      </c>
      <c r="R2510" t="str">
        <f>IF(Table1[[#This Row],[Meeting duration (mins)]]&gt;90,"Long Meeting","Normal")</f>
        <v>Normal</v>
      </c>
    </row>
    <row r="2511" spans="1:18" x14ac:dyDescent="0.2">
      <c r="A2511">
        <v>2512</v>
      </c>
      <c r="B2511" s="1">
        <v>45498</v>
      </c>
      <c r="C2511" s="2" t="s">
        <v>45</v>
      </c>
      <c r="D2511" s="2" t="s">
        <v>33</v>
      </c>
      <c r="E2511" t="s">
        <v>49</v>
      </c>
      <c r="F2511">
        <v>3</v>
      </c>
      <c r="G2511" s="12">
        <v>12</v>
      </c>
      <c r="H2511">
        <v>10</v>
      </c>
      <c r="I2511" t="s">
        <v>13</v>
      </c>
      <c r="J2511" t="s">
        <v>28</v>
      </c>
      <c r="K2511" s="4">
        <f>(Table1[[#This Row],[EndTime]]-Table1[[#This Row],[StartTime]])*1440</f>
        <v>90</v>
      </c>
      <c r="L2511" s="5">
        <f>Table1[[#This Row],[Attendees]]/Table1[[#This Row],[Capacity]]</f>
        <v>0.83333333333333337</v>
      </c>
      <c r="M2511">
        <f>IF(Table1[[#This Row],[Attendees]]&gt;Table1[[#This Row],[Capacity]],1,0)</f>
        <v>0</v>
      </c>
      <c r="N2511" t="str">
        <f>TEXT(Table1[[#This Row],[Date]],"ddd")</f>
        <v>Thu</v>
      </c>
      <c r="O2511" t="str">
        <f>TEXT(Table1[[#This Row],[Date]],"mmm")</f>
        <v>Jul</v>
      </c>
      <c r="P2511" t="str">
        <f>IF(Table1[[#This Row],[Capacity]]&lt;=4,"Small",IF(Table1[[#This Row],[Capacity]]&lt;=8,"Medium","Large"))</f>
        <v>Large</v>
      </c>
      <c r="Q2511" t="str">
        <f>IF(Table1[[#This Row],[Utilization %]]&lt;0.25,"Barely Attended","Normal")</f>
        <v>Normal</v>
      </c>
      <c r="R2511" t="str">
        <f>IF(Table1[[#This Row],[Meeting duration (mins)]]&gt;90,"Long Meeting","Normal")</f>
        <v>Normal</v>
      </c>
    </row>
    <row r="2512" spans="1:18" x14ac:dyDescent="0.2">
      <c r="A2512">
        <v>2513</v>
      </c>
      <c r="B2512" s="1">
        <v>45561</v>
      </c>
      <c r="C2512" s="2" t="s">
        <v>43</v>
      </c>
      <c r="D2512" s="2" t="s">
        <v>15</v>
      </c>
      <c r="E2512" t="s">
        <v>21</v>
      </c>
      <c r="F2512">
        <v>1</v>
      </c>
      <c r="G2512" s="12">
        <v>6</v>
      </c>
      <c r="H2512">
        <v>7</v>
      </c>
      <c r="I2512" t="s">
        <v>22</v>
      </c>
      <c r="J2512" t="s">
        <v>18</v>
      </c>
      <c r="K2512" s="4">
        <f>(Table1[[#This Row],[EndTime]]-Table1[[#This Row],[StartTime]])*1440</f>
        <v>90</v>
      </c>
      <c r="L2512" s="5">
        <f>Table1[[#This Row],[Attendees]]/Table1[[#This Row],[Capacity]]</f>
        <v>1.1666666666666667</v>
      </c>
      <c r="M2512">
        <f>IF(Table1[[#This Row],[Attendees]]&gt;Table1[[#This Row],[Capacity]],1,0)</f>
        <v>1</v>
      </c>
      <c r="N2512" t="str">
        <f>TEXT(Table1[[#This Row],[Date]],"ddd")</f>
        <v>Thu</v>
      </c>
      <c r="O2512" t="str">
        <f>TEXT(Table1[[#This Row],[Date]],"mmm")</f>
        <v>Sep</v>
      </c>
      <c r="P2512" t="str">
        <f>IF(Table1[[#This Row],[Capacity]]&lt;=4,"Small",IF(Table1[[#This Row],[Capacity]]&lt;=8,"Medium","Large"))</f>
        <v>Medium</v>
      </c>
      <c r="Q2512" t="str">
        <f>IF(Table1[[#This Row],[Utilization %]]&lt;0.25,"Barely Attended","Normal")</f>
        <v>Normal</v>
      </c>
      <c r="R2512" t="str">
        <f>IF(Table1[[#This Row],[Meeting duration (mins)]]&gt;90,"Long Meeting","Normal")</f>
        <v>Normal</v>
      </c>
    </row>
    <row r="2513" spans="1:18" x14ac:dyDescent="0.2">
      <c r="A2513">
        <v>2514</v>
      </c>
      <c r="B2513" s="1">
        <v>45608</v>
      </c>
      <c r="C2513" s="2" t="s">
        <v>31</v>
      </c>
      <c r="D2513" s="2" t="s">
        <v>50</v>
      </c>
      <c r="E2513" t="s">
        <v>49</v>
      </c>
      <c r="F2513">
        <v>3</v>
      </c>
      <c r="G2513" s="12">
        <v>12</v>
      </c>
      <c r="H2513">
        <v>11</v>
      </c>
      <c r="I2513" t="s">
        <v>42</v>
      </c>
      <c r="J2513" t="s">
        <v>40</v>
      </c>
      <c r="K2513" s="4">
        <f>(Table1[[#This Row],[EndTime]]-Table1[[#This Row],[StartTime]])*1440</f>
        <v>120.00000000000006</v>
      </c>
      <c r="L2513" s="5">
        <f>Table1[[#This Row],[Attendees]]/Table1[[#This Row],[Capacity]]</f>
        <v>0.91666666666666663</v>
      </c>
      <c r="M2513">
        <f>IF(Table1[[#This Row],[Attendees]]&gt;Table1[[#This Row],[Capacity]],1,0)</f>
        <v>0</v>
      </c>
      <c r="N2513" t="str">
        <f>TEXT(Table1[[#This Row],[Date]],"ddd")</f>
        <v>Tue</v>
      </c>
      <c r="O2513" t="str">
        <f>TEXT(Table1[[#This Row],[Date]],"mmm")</f>
        <v>Nov</v>
      </c>
      <c r="P2513" t="str">
        <f>IF(Table1[[#This Row],[Capacity]]&lt;=4,"Small",IF(Table1[[#This Row],[Capacity]]&lt;=8,"Medium","Large"))</f>
        <v>Large</v>
      </c>
      <c r="Q2513" t="str">
        <f>IF(Table1[[#This Row],[Utilization %]]&lt;0.25,"Barely Attended","Normal")</f>
        <v>Normal</v>
      </c>
      <c r="R2513" t="str">
        <f>IF(Table1[[#This Row],[Meeting duration (mins)]]&gt;90,"Long Meeting","Normal")</f>
        <v>Long Meeting</v>
      </c>
    </row>
    <row r="2514" spans="1:18" x14ac:dyDescent="0.2">
      <c r="A2514">
        <v>2515</v>
      </c>
      <c r="B2514" s="1">
        <v>45625</v>
      </c>
      <c r="C2514" s="2" t="s">
        <v>44</v>
      </c>
      <c r="D2514" s="2" t="s">
        <v>15</v>
      </c>
      <c r="E2514" t="s">
        <v>38</v>
      </c>
      <c r="F2514">
        <v>3</v>
      </c>
      <c r="G2514" s="12">
        <v>16</v>
      </c>
      <c r="H2514">
        <v>4</v>
      </c>
      <c r="I2514" t="s">
        <v>41</v>
      </c>
      <c r="J2514" t="s">
        <v>40</v>
      </c>
      <c r="K2514" s="4">
        <f>(Table1[[#This Row],[EndTime]]-Table1[[#This Row],[StartTime]])*1440</f>
        <v>30.000000000000053</v>
      </c>
      <c r="L2514" s="5">
        <f>Table1[[#This Row],[Attendees]]/Table1[[#This Row],[Capacity]]</f>
        <v>0.25</v>
      </c>
      <c r="M2514">
        <f>IF(Table1[[#This Row],[Attendees]]&gt;Table1[[#This Row],[Capacity]],1,0)</f>
        <v>0</v>
      </c>
      <c r="N2514" t="str">
        <f>TEXT(Table1[[#This Row],[Date]],"ddd")</f>
        <v>Fri</v>
      </c>
      <c r="O2514" t="str">
        <f>TEXT(Table1[[#This Row],[Date]],"mmm")</f>
        <v>Nov</v>
      </c>
      <c r="P2514" t="str">
        <f>IF(Table1[[#This Row],[Capacity]]&lt;=4,"Small",IF(Table1[[#This Row],[Capacity]]&lt;=8,"Medium","Large"))</f>
        <v>Large</v>
      </c>
      <c r="Q2514" t="str">
        <f>IF(Table1[[#This Row],[Utilization %]]&lt;0.25,"Barely Attended","Normal")</f>
        <v>Normal</v>
      </c>
      <c r="R2514" t="str">
        <f>IF(Table1[[#This Row],[Meeting duration (mins)]]&gt;90,"Long Meeting","Normal")</f>
        <v>Normal</v>
      </c>
    </row>
    <row r="2515" spans="1:18" x14ac:dyDescent="0.2">
      <c r="A2515">
        <v>2516</v>
      </c>
      <c r="B2515" s="1">
        <v>45564</v>
      </c>
      <c r="C2515" s="2" t="s">
        <v>15</v>
      </c>
      <c r="D2515" s="2" t="s">
        <v>37</v>
      </c>
      <c r="E2515" t="s">
        <v>25</v>
      </c>
      <c r="F2515">
        <v>1</v>
      </c>
      <c r="G2515" s="12">
        <v>4</v>
      </c>
      <c r="H2515">
        <v>6</v>
      </c>
      <c r="I2515" t="s">
        <v>13</v>
      </c>
      <c r="J2515" t="s">
        <v>18</v>
      </c>
      <c r="K2515" s="4">
        <f>(Table1[[#This Row],[EndTime]]-Table1[[#This Row],[StartTime]])*1440</f>
        <v>60.000000000000028</v>
      </c>
      <c r="L2515" s="5">
        <f>Table1[[#This Row],[Attendees]]/Table1[[#This Row],[Capacity]]</f>
        <v>1.5</v>
      </c>
      <c r="M2515">
        <f>IF(Table1[[#This Row],[Attendees]]&gt;Table1[[#This Row],[Capacity]],1,0)</f>
        <v>1</v>
      </c>
      <c r="N2515" t="str">
        <f>TEXT(Table1[[#This Row],[Date]],"ddd")</f>
        <v>Sun</v>
      </c>
      <c r="O2515" t="str">
        <f>TEXT(Table1[[#This Row],[Date]],"mmm")</f>
        <v>Sep</v>
      </c>
      <c r="P2515" t="str">
        <f>IF(Table1[[#This Row],[Capacity]]&lt;=4,"Small",IF(Table1[[#This Row],[Capacity]]&lt;=8,"Medium","Large"))</f>
        <v>Small</v>
      </c>
      <c r="Q2515" t="str">
        <f>IF(Table1[[#This Row],[Utilization %]]&lt;0.25,"Barely Attended","Normal")</f>
        <v>Normal</v>
      </c>
      <c r="R2515" t="str">
        <f>IF(Table1[[#This Row],[Meeting duration (mins)]]&gt;90,"Long Meeting","Normal")</f>
        <v>Normal</v>
      </c>
    </row>
    <row r="2516" spans="1:18" x14ac:dyDescent="0.2">
      <c r="A2516">
        <v>2517</v>
      </c>
      <c r="B2516" s="1">
        <v>45313</v>
      </c>
      <c r="C2516" s="2" t="s">
        <v>44</v>
      </c>
      <c r="D2516" s="2" t="s">
        <v>32</v>
      </c>
      <c r="E2516" t="s">
        <v>21</v>
      </c>
      <c r="F2516">
        <v>1</v>
      </c>
      <c r="G2516" s="12">
        <v>6</v>
      </c>
      <c r="H2516">
        <v>8</v>
      </c>
      <c r="I2516" t="s">
        <v>41</v>
      </c>
      <c r="J2516" t="s">
        <v>28</v>
      </c>
      <c r="K2516" s="4">
        <f>(Table1[[#This Row],[EndTime]]-Table1[[#This Row],[StartTime]])*1440</f>
        <v>119.99999999999997</v>
      </c>
      <c r="L2516" s="5">
        <f>Table1[[#This Row],[Attendees]]/Table1[[#This Row],[Capacity]]</f>
        <v>1.3333333333333333</v>
      </c>
      <c r="M2516">
        <f>IF(Table1[[#This Row],[Attendees]]&gt;Table1[[#This Row],[Capacity]],1,0)</f>
        <v>1</v>
      </c>
      <c r="N2516" t="str">
        <f>TEXT(Table1[[#This Row],[Date]],"ddd")</f>
        <v>Mon</v>
      </c>
      <c r="O2516" t="str">
        <f>TEXT(Table1[[#This Row],[Date]],"mmm")</f>
        <v>Jan</v>
      </c>
      <c r="P2516" t="str">
        <f>IF(Table1[[#This Row],[Capacity]]&lt;=4,"Small",IF(Table1[[#This Row],[Capacity]]&lt;=8,"Medium","Large"))</f>
        <v>Medium</v>
      </c>
      <c r="Q2516" t="str">
        <f>IF(Table1[[#This Row],[Utilization %]]&lt;0.25,"Barely Attended","Normal")</f>
        <v>Normal</v>
      </c>
      <c r="R2516" t="str">
        <f>IF(Table1[[#This Row],[Meeting duration (mins)]]&gt;90,"Long Meeting","Normal")</f>
        <v>Long Meeting</v>
      </c>
    </row>
    <row r="2517" spans="1:18" x14ac:dyDescent="0.2">
      <c r="A2517">
        <v>2518</v>
      </c>
      <c r="B2517" s="1">
        <v>45323</v>
      </c>
      <c r="C2517" s="2" t="s">
        <v>31</v>
      </c>
      <c r="D2517" s="2" t="s">
        <v>48</v>
      </c>
      <c r="E2517" t="s">
        <v>35</v>
      </c>
      <c r="F2517">
        <v>2</v>
      </c>
      <c r="G2517" s="12">
        <v>10</v>
      </c>
      <c r="H2517">
        <v>12</v>
      </c>
      <c r="I2517" t="s">
        <v>17</v>
      </c>
      <c r="J2517" t="s">
        <v>28</v>
      </c>
      <c r="K2517" s="4">
        <f>(Table1[[#This Row],[EndTime]]-Table1[[#This Row],[StartTime]])*1440</f>
        <v>90</v>
      </c>
      <c r="L2517" s="5">
        <f>Table1[[#This Row],[Attendees]]/Table1[[#This Row],[Capacity]]</f>
        <v>1.2</v>
      </c>
      <c r="M2517">
        <f>IF(Table1[[#This Row],[Attendees]]&gt;Table1[[#This Row],[Capacity]],1,0)</f>
        <v>1</v>
      </c>
      <c r="N2517" t="str">
        <f>TEXT(Table1[[#This Row],[Date]],"ddd")</f>
        <v>Thu</v>
      </c>
      <c r="O2517" t="str">
        <f>TEXT(Table1[[#This Row],[Date]],"mmm")</f>
        <v>Feb</v>
      </c>
      <c r="P2517" t="str">
        <f>IF(Table1[[#This Row],[Capacity]]&lt;=4,"Small",IF(Table1[[#This Row],[Capacity]]&lt;=8,"Medium","Large"))</f>
        <v>Large</v>
      </c>
      <c r="Q2517" t="str">
        <f>IF(Table1[[#This Row],[Utilization %]]&lt;0.25,"Barely Attended","Normal")</f>
        <v>Normal</v>
      </c>
      <c r="R2517" t="str">
        <f>IF(Table1[[#This Row],[Meeting duration (mins)]]&gt;90,"Long Meeting","Normal")</f>
        <v>Normal</v>
      </c>
    </row>
    <row r="2518" spans="1:18" x14ac:dyDescent="0.2">
      <c r="A2518">
        <v>2519</v>
      </c>
      <c r="B2518" s="1">
        <v>45630</v>
      </c>
      <c r="C2518" s="2" t="s">
        <v>15</v>
      </c>
      <c r="D2518" s="2" t="s">
        <v>16</v>
      </c>
      <c r="E2518" t="s">
        <v>12</v>
      </c>
      <c r="F2518">
        <v>2</v>
      </c>
      <c r="G2518" s="12">
        <v>8</v>
      </c>
      <c r="H2518">
        <v>5</v>
      </c>
      <c r="I2518" t="s">
        <v>17</v>
      </c>
      <c r="J2518" t="s">
        <v>40</v>
      </c>
      <c r="K2518" s="4">
        <f>(Table1[[#This Row],[EndTime]]-Table1[[#This Row],[StartTime]])*1440</f>
        <v>119.99999999999997</v>
      </c>
      <c r="L2518" s="5">
        <f>Table1[[#This Row],[Attendees]]/Table1[[#This Row],[Capacity]]</f>
        <v>0.625</v>
      </c>
      <c r="M2518">
        <f>IF(Table1[[#This Row],[Attendees]]&gt;Table1[[#This Row],[Capacity]],1,0)</f>
        <v>0</v>
      </c>
      <c r="N2518" t="str">
        <f>TEXT(Table1[[#This Row],[Date]],"ddd")</f>
        <v>Wed</v>
      </c>
      <c r="O2518" t="str">
        <f>TEXT(Table1[[#This Row],[Date]],"mmm")</f>
        <v>Dec</v>
      </c>
      <c r="P2518" t="str">
        <f>IF(Table1[[#This Row],[Capacity]]&lt;=4,"Small",IF(Table1[[#This Row],[Capacity]]&lt;=8,"Medium","Large"))</f>
        <v>Medium</v>
      </c>
      <c r="Q2518" t="str">
        <f>IF(Table1[[#This Row],[Utilization %]]&lt;0.25,"Barely Attended","Normal")</f>
        <v>Normal</v>
      </c>
      <c r="R2518" t="str">
        <f>IF(Table1[[#This Row],[Meeting duration (mins)]]&gt;90,"Long Meeting","Normal")</f>
        <v>Long Meeting</v>
      </c>
    </row>
    <row r="2519" spans="1:18" x14ac:dyDescent="0.2">
      <c r="A2519">
        <v>2520</v>
      </c>
      <c r="B2519" s="1">
        <v>45573</v>
      </c>
      <c r="C2519" s="2" t="s">
        <v>44</v>
      </c>
      <c r="D2519" s="2" t="s">
        <v>29</v>
      </c>
      <c r="E2519" t="s">
        <v>21</v>
      </c>
      <c r="F2519">
        <v>1</v>
      </c>
      <c r="G2519" s="12">
        <v>6</v>
      </c>
      <c r="H2519">
        <v>9</v>
      </c>
      <c r="I2519" t="s">
        <v>42</v>
      </c>
      <c r="J2519" t="s">
        <v>40</v>
      </c>
      <c r="K2519" s="4">
        <f>(Table1[[#This Row],[EndTime]]-Table1[[#This Row],[StartTime]])*1440</f>
        <v>60.000000000000028</v>
      </c>
      <c r="L2519" s="5">
        <f>Table1[[#This Row],[Attendees]]/Table1[[#This Row],[Capacity]]</f>
        <v>1.5</v>
      </c>
      <c r="M2519">
        <f>IF(Table1[[#This Row],[Attendees]]&gt;Table1[[#This Row],[Capacity]],1,0)</f>
        <v>1</v>
      </c>
      <c r="N2519" t="str">
        <f>TEXT(Table1[[#This Row],[Date]],"ddd")</f>
        <v>Tue</v>
      </c>
      <c r="O2519" t="str">
        <f>TEXT(Table1[[#This Row],[Date]],"mmm")</f>
        <v>Oct</v>
      </c>
      <c r="P2519" t="str">
        <f>IF(Table1[[#This Row],[Capacity]]&lt;=4,"Small",IF(Table1[[#This Row],[Capacity]]&lt;=8,"Medium","Large"))</f>
        <v>Medium</v>
      </c>
      <c r="Q2519" t="str">
        <f>IF(Table1[[#This Row],[Utilization %]]&lt;0.25,"Barely Attended","Normal")</f>
        <v>Normal</v>
      </c>
      <c r="R2519" t="str">
        <f>IF(Table1[[#This Row],[Meeting duration (mins)]]&gt;90,"Long Meeting","Normal")</f>
        <v>Normal</v>
      </c>
    </row>
    <row r="2520" spans="1:18" x14ac:dyDescent="0.2">
      <c r="A2520">
        <v>2521</v>
      </c>
      <c r="B2520" s="1">
        <v>45589</v>
      </c>
      <c r="C2520" s="2" t="s">
        <v>19</v>
      </c>
      <c r="D2520" s="2" t="s">
        <v>34</v>
      </c>
      <c r="E2520" t="s">
        <v>25</v>
      </c>
      <c r="F2520">
        <v>1</v>
      </c>
      <c r="G2520" s="12">
        <v>4</v>
      </c>
      <c r="H2520">
        <v>2</v>
      </c>
      <c r="I2520" t="s">
        <v>41</v>
      </c>
      <c r="J2520" t="s">
        <v>40</v>
      </c>
      <c r="K2520" s="4">
        <f>(Table1[[#This Row],[EndTime]]-Table1[[#This Row],[StartTime]])*1440</f>
        <v>60.000000000000028</v>
      </c>
      <c r="L2520" s="5">
        <f>Table1[[#This Row],[Attendees]]/Table1[[#This Row],[Capacity]]</f>
        <v>0.5</v>
      </c>
      <c r="M2520">
        <f>IF(Table1[[#This Row],[Attendees]]&gt;Table1[[#This Row],[Capacity]],1,0)</f>
        <v>0</v>
      </c>
      <c r="N2520" t="str">
        <f>TEXT(Table1[[#This Row],[Date]],"ddd")</f>
        <v>Thu</v>
      </c>
      <c r="O2520" t="str">
        <f>TEXT(Table1[[#This Row],[Date]],"mmm")</f>
        <v>Oct</v>
      </c>
      <c r="P2520" t="str">
        <f>IF(Table1[[#This Row],[Capacity]]&lt;=4,"Small",IF(Table1[[#This Row],[Capacity]]&lt;=8,"Medium","Large"))</f>
        <v>Small</v>
      </c>
      <c r="Q2520" t="str">
        <f>IF(Table1[[#This Row],[Utilization %]]&lt;0.25,"Barely Attended","Normal")</f>
        <v>Normal</v>
      </c>
      <c r="R2520" t="str">
        <f>IF(Table1[[#This Row],[Meeting duration (mins)]]&gt;90,"Long Meeting","Normal")</f>
        <v>Normal</v>
      </c>
    </row>
    <row r="2521" spans="1:18" x14ac:dyDescent="0.2">
      <c r="A2521">
        <v>2522</v>
      </c>
      <c r="B2521" s="1">
        <v>45523</v>
      </c>
      <c r="C2521" s="2" t="s">
        <v>26</v>
      </c>
      <c r="D2521" s="2" t="s">
        <v>31</v>
      </c>
      <c r="E2521" t="s">
        <v>49</v>
      </c>
      <c r="F2521">
        <v>3</v>
      </c>
      <c r="G2521" s="12">
        <v>12</v>
      </c>
      <c r="H2521">
        <v>12</v>
      </c>
      <c r="I2521" t="s">
        <v>42</v>
      </c>
      <c r="J2521" t="s">
        <v>14</v>
      </c>
      <c r="K2521" s="4">
        <f>(Table1[[#This Row],[EndTime]]-Table1[[#This Row],[StartTime]])*1440</f>
        <v>90</v>
      </c>
      <c r="L2521" s="5">
        <f>Table1[[#This Row],[Attendees]]/Table1[[#This Row],[Capacity]]</f>
        <v>1</v>
      </c>
      <c r="M2521">
        <f>IF(Table1[[#This Row],[Attendees]]&gt;Table1[[#This Row],[Capacity]],1,0)</f>
        <v>0</v>
      </c>
      <c r="N2521" t="str">
        <f>TEXT(Table1[[#This Row],[Date]],"ddd")</f>
        <v>Mon</v>
      </c>
      <c r="O2521" t="str">
        <f>TEXT(Table1[[#This Row],[Date]],"mmm")</f>
        <v>Aug</v>
      </c>
      <c r="P2521" t="str">
        <f>IF(Table1[[#This Row],[Capacity]]&lt;=4,"Small",IF(Table1[[#This Row],[Capacity]]&lt;=8,"Medium","Large"))</f>
        <v>Large</v>
      </c>
      <c r="Q2521" t="str">
        <f>IF(Table1[[#This Row],[Utilization %]]&lt;0.25,"Barely Attended","Normal")</f>
        <v>Normal</v>
      </c>
      <c r="R2521" t="str">
        <f>IF(Table1[[#This Row],[Meeting duration (mins)]]&gt;90,"Long Meeting","Normal")</f>
        <v>Normal</v>
      </c>
    </row>
    <row r="2522" spans="1:18" x14ac:dyDescent="0.2">
      <c r="A2522">
        <v>2523</v>
      </c>
      <c r="B2522" s="1">
        <v>45656</v>
      </c>
      <c r="C2522" s="2" t="s">
        <v>47</v>
      </c>
      <c r="D2522" s="2" t="s">
        <v>43</v>
      </c>
      <c r="E2522" t="s">
        <v>49</v>
      </c>
      <c r="F2522">
        <v>3</v>
      </c>
      <c r="G2522" s="12">
        <v>12</v>
      </c>
      <c r="H2522">
        <v>12</v>
      </c>
      <c r="I2522" t="s">
        <v>41</v>
      </c>
      <c r="J2522" t="s">
        <v>14</v>
      </c>
      <c r="K2522" s="4">
        <f>(Table1[[#This Row],[EndTime]]-Table1[[#This Row],[StartTime]])*1440</f>
        <v>90</v>
      </c>
      <c r="L2522" s="5">
        <f>Table1[[#This Row],[Attendees]]/Table1[[#This Row],[Capacity]]</f>
        <v>1</v>
      </c>
      <c r="M2522">
        <f>IF(Table1[[#This Row],[Attendees]]&gt;Table1[[#This Row],[Capacity]],1,0)</f>
        <v>0</v>
      </c>
      <c r="N2522" t="str">
        <f>TEXT(Table1[[#This Row],[Date]],"ddd")</f>
        <v>Mon</v>
      </c>
      <c r="O2522" t="str">
        <f>TEXT(Table1[[#This Row],[Date]],"mmm")</f>
        <v>Dec</v>
      </c>
      <c r="P2522" t="str">
        <f>IF(Table1[[#This Row],[Capacity]]&lt;=4,"Small",IF(Table1[[#This Row],[Capacity]]&lt;=8,"Medium","Large"))</f>
        <v>Large</v>
      </c>
      <c r="Q2522" t="str">
        <f>IF(Table1[[#This Row],[Utilization %]]&lt;0.25,"Barely Attended","Normal")</f>
        <v>Normal</v>
      </c>
      <c r="R2522" t="str">
        <f>IF(Table1[[#This Row],[Meeting duration (mins)]]&gt;90,"Long Meeting","Normal")</f>
        <v>Normal</v>
      </c>
    </row>
    <row r="2523" spans="1:18" x14ac:dyDescent="0.2">
      <c r="A2523">
        <v>2524</v>
      </c>
      <c r="B2523" s="1">
        <v>45513</v>
      </c>
      <c r="C2523" s="2" t="s">
        <v>33</v>
      </c>
      <c r="D2523" s="2" t="s">
        <v>24</v>
      </c>
      <c r="E2523" t="s">
        <v>21</v>
      </c>
      <c r="F2523">
        <v>1</v>
      </c>
      <c r="G2523" s="12">
        <v>6</v>
      </c>
      <c r="H2523">
        <v>5</v>
      </c>
      <c r="I2523" t="s">
        <v>13</v>
      </c>
      <c r="J2523" t="s">
        <v>30</v>
      </c>
      <c r="K2523" s="4">
        <f>(Table1[[#This Row],[EndTime]]-Table1[[#This Row],[StartTime]])*1440</f>
        <v>60.000000000000107</v>
      </c>
      <c r="L2523" s="5">
        <f>Table1[[#This Row],[Attendees]]/Table1[[#This Row],[Capacity]]</f>
        <v>0.83333333333333337</v>
      </c>
      <c r="M2523">
        <f>IF(Table1[[#This Row],[Attendees]]&gt;Table1[[#This Row],[Capacity]],1,0)</f>
        <v>0</v>
      </c>
      <c r="N2523" t="str">
        <f>TEXT(Table1[[#This Row],[Date]],"ddd")</f>
        <v>Fri</v>
      </c>
      <c r="O2523" t="str">
        <f>TEXT(Table1[[#This Row],[Date]],"mmm")</f>
        <v>Aug</v>
      </c>
      <c r="P2523" t="str">
        <f>IF(Table1[[#This Row],[Capacity]]&lt;=4,"Small",IF(Table1[[#This Row],[Capacity]]&lt;=8,"Medium","Large"))</f>
        <v>Medium</v>
      </c>
      <c r="Q2523" t="str">
        <f>IF(Table1[[#This Row],[Utilization %]]&lt;0.25,"Barely Attended","Normal")</f>
        <v>Normal</v>
      </c>
      <c r="R2523" t="str">
        <f>IF(Table1[[#This Row],[Meeting duration (mins)]]&gt;90,"Long Meeting","Normal")</f>
        <v>Normal</v>
      </c>
    </row>
    <row r="2524" spans="1:18" x14ac:dyDescent="0.2">
      <c r="A2524">
        <v>2525</v>
      </c>
      <c r="B2524" s="1">
        <v>45655</v>
      </c>
      <c r="C2524" s="2" t="s">
        <v>10</v>
      </c>
      <c r="D2524" s="2" t="s">
        <v>45</v>
      </c>
      <c r="E2524" t="s">
        <v>25</v>
      </c>
      <c r="F2524">
        <v>1</v>
      </c>
      <c r="G2524" s="12">
        <v>4</v>
      </c>
      <c r="H2524">
        <v>1</v>
      </c>
      <c r="I2524" t="s">
        <v>27</v>
      </c>
      <c r="J2524" t="s">
        <v>28</v>
      </c>
      <c r="K2524" s="4">
        <f>(Table1[[#This Row],[EndTime]]-Table1[[#This Row],[StartTime]])*1440</f>
        <v>29.999999999999893</v>
      </c>
      <c r="L2524" s="5">
        <f>Table1[[#This Row],[Attendees]]/Table1[[#This Row],[Capacity]]</f>
        <v>0.25</v>
      </c>
      <c r="M2524">
        <f>IF(Table1[[#This Row],[Attendees]]&gt;Table1[[#This Row],[Capacity]],1,0)</f>
        <v>0</v>
      </c>
      <c r="N2524" t="str">
        <f>TEXT(Table1[[#This Row],[Date]],"ddd")</f>
        <v>Sun</v>
      </c>
      <c r="O2524" t="str">
        <f>TEXT(Table1[[#This Row],[Date]],"mmm")</f>
        <v>Dec</v>
      </c>
      <c r="P2524" t="str">
        <f>IF(Table1[[#This Row],[Capacity]]&lt;=4,"Small",IF(Table1[[#This Row],[Capacity]]&lt;=8,"Medium","Large"))</f>
        <v>Small</v>
      </c>
      <c r="Q2524" t="str">
        <f>IF(Table1[[#This Row],[Utilization %]]&lt;0.25,"Barely Attended","Normal")</f>
        <v>Normal</v>
      </c>
      <c r="R2524" t="str">
        <f>IF(Table1[[#This Row],[Meeting duration (mins)]]&gt;90,"Long Meeting","Normal")</f>
        <v>Normal</v>
      </c>
    </row>
    <row r="2525" spans="1:18" x14ac:dyDescent="0.2">
      <c r="A2525">
        <v>2526</v>
      </c>
      <c r="B2525" s="1">
        <v>45609</v>
      </c>
      <c r="C2525" s="2" t="s">
        <v>31</v>
      </c>
      <c r="D2525" s="2" t="s">
        <v>46</v>
      </c>
      <c r="E2525" t="s">
        <v>25</v>
      </c>
      <c r="F2525">
        <v>1</v>
      </c>
      <c r="G2525" s="12">
        <v>4</v>
      </c>
      <c r="H2525">
        <v>1</v>
      </c>
      <c r="I2525" t="s">
        <v>17</v>
      </c>
      <c r="J2525" t="s">
        <v>23</v>
      </c>
      <c r="K2525" s="4">
        <f>(Table1[[#This Row],[EndTime]]-Table1[[#This Row],[StartTime]])*1440</f>
        <v>59.999999999999943</v>
      </c>
      <c r="L2525" s="5">
        <f>Table1[[#This Row],[Attendees]]/Table1[[#This Row],[Capacity]]</f>
        <v>0.25</v>
      </c>
      <c r="M2525">
        <f>IF(Table1[[#This Row],[Attendees]]&gt;Table1[[#This Row],[Capacity]],1,0)</f>
        <v>0</v>
      </c>
      <c r="N2525" t="str">
        <f>TEXT(Table1[[#This Row],[Date]],"ddd")</f>
        <v>Wed</v>
      </c>
      <c r="O2525" t="str">
        <f>TEXT(Table1[[#This Row],[Date]],"mmm")</f>
        <v>Nov</v>
      </c>
      <c r="P2525" t="str">
        <f>IF(Table1[[#This Row],[Capacity]]&lt;=4,"Small",IF(Table1[[#This Row],[Capacity]]&lt;=8,"Medium","Large"))</f>
        <v>Small</v>
      </c>
      <c r="Q2525" t="str">
        <f>IF(Table1[[#This Row],[Utilization %]]&lt;0.25,"Barely Attended","Normal")</f>
        <v>Normal</v>
      </c>
      <c r="R2525" t="str">
        <f>IF(Table1[[#This Row],[Meeting duration (mins)]]&gt;90,"Long Meeting","Normal")</f>
        <v>Normal</v>
      </c>
    </row>
    <row r="2526" spans="1:18" x14ac:dyDescent="0.2">
      <c r="A2526">
        <v>2527</v>
      </c>
      <c r="B2526" s="1">
        <v>45515</v>
      </c>
      <c r="C2526" s="2" t="s">
        <v>47</v>
      </c>
      <c r="D2526" s="2" t="s">
        <v>43</v>
      </c>
      <c r="E2526" t="s">
        <v>38</v>
      </c>
      <c r="F2526">
        <v>3</v>
      </c>
      <c r="G2526" s="12">
        <v>16</v>
      </c>
      <c r="H2526">
        <v>1</v>
      </c>
      <c r="I2526" t="s">
        <v>17</v>
      </c>
      <c r="J2526" t="s">
        <v>30</v>
      </c>
      <c r="K2526" s="4">
        <f>(Table1[[#This Row],[EndTime]]-Table1[[#This Row],[StartTime]])*1440</f>
        <v>90</v>
      </c>
      <c r="L2526" s="5">
        <f>Table1[[#This Row],[Attendees]]/Table1[[#This Row],[Capacity]]</f>
        <v>6.25E-2</v>
      </c>
      <c r="M2526">
        <f>IF(Table1[[#This Row],[Attendees]]&gt;Table1[[#This Row],[Capacity]],1,0)</f>
        <v>0</v>
      </c>
      <c r="N2526" t="str">
        <f>TEXT(Table1[[#This Row],[Date]],"ddd")</f>
        <v>Sun</v>
      </c>
      <c r="O2526" t="str">
        <f>TEXT(Table1[[#This Row],[Date]],"mmm")</f>
        <v>Aug</v>
      </c>
      <c r="P2526" t="str">
        <f>IF(Table1[[#This Row],[Capacity]]&lt;=4,"Small",IF(Table1[[#This Row],[Capacity]]&lt;=8,"Medium","Large"))</f>
        <v>Large</v>
      </c>
      <c r="Q2526" t="str">
        <f>IF(Table1[[#This Row],[Utilization %]]&lt;0.25,"Barely Attended","Normal")</f>
        <v>Barely Attended</v>
      </c>
      <c r="R2526" t="str">
        <f>IF(Table1[[#This Row],[Meeting duration (mins)]]&gt;90,"Long Meeting","Normal")</f>
        <v>Normal</v>
      </c>
    </row>
    <row r="2527" spans="1:18" x14ac:dyDescent="0.2">
      <c r="A2527">
        <v>2528</v>
      </c>
      <c r="B2527" s="1">
        <v>45429</v>
      </c>
      <c r="C2527" s="2" t="s">
        <v>33</v>
      </c>
      <c r="D2527" s="2" t="s">
        <v>31</v>
      </c>
      <c r="E2527" t="s">
        <v>49</v>
      </c>
      <c r="F2527">
        <v>3</v>
      </c>
      <c r="G2527" s="12">
        <v>12</v>
      </c>
      <c r="H2527">
        <v>7</v>
      </c>
      <c r="I2527" t="s">
        <v>41</v>
      </c>
      <c r="J2527" t="s">
        <v>28</v>
      </c>
      <c r="K2527" s="4">
        <f>(Table1[[#This Row],[EndTime]]-Table1[[#This Row],[StartTime]])*1440</f>
        <v>30.000000000000053</v>
      </c>
      <c r="L2527" s="5">
        <f>Table1[[#This Row],[Attendees]]/Table1[[#This Row],[Capacity]]</f>
        <v>0.58333333333333337</v>
      </c>
      <c r="M2527">
        <f>IF(Table1[[#This Row],[Attendees]]&gt;Table1[[#This Row],[Capacity]],1,0)</f>
        <v>0</v>
      </c>
      <c r="N2527" t="str">
        <f>TEXT(Table1[[#This Row],[Date]],"ddd")</f>
        <v>Fri</v>
      </c>
      <c r="O2527" t="str">
        <f>TEXT(Table1[[#This Row],[Date]],"mmm")</f>
        <v>May</v>
      </c>
      <c r="P2527" t="str">
        <f>IF(Table1[[#This Row],[Capacity]]&lt;=4,"Small",IF(Table1[[#This Row],[Capacity]]&lt;=8,"Medium","Large"))</f>
        <v>Large</v>
      </c>
      <c r="Q2527" t="str">
        <f>IF(Table1[[#This Row],[Utilization %]]&lt;0.25,"Barely Attended","Normal")</f>
        <v>Normal</v>
      </c>
      <c r="R2527" t="str">
        <f>IF(Table1[[#This Row],[Meeting duration (mins)]]&gt;90,"Long Meeting","Normal")</f>
        <v>Normal</v>
      </c>
    </row>
    <row r="2528" spans="1:18" x14ac:dyDescent="0.2">
      <c r="A2528">
        <v>2529</v>
      </c>
      <c r="B2528" s="1">
        <v>45642</v>
      </c>
      <c r="C2528" s="2" t="s">
        <v>32</v>
      </c>
      <c r="D2528" s="2" t="s">
        <v>16</v>
      </c>
      <c r="E2528" t="s">
        <v>38</v>
      </c>
      <c r="F2528">
        <v>3</v>
      </c>
      <c r="G2528" s="12">
        <v>16</v>
      </c>
      <c r="H2528">
        <v>5</v>
      </c>
      <c r="I2528" t="s">
        <v>17</v>
      </c>
      <c r="J2528" t="s">
        <v>28</v>
      </c>
      <c r="K2528" s="4">
        <f>(Table1[[#This Row],[EndTime]]-Table1[[#This Row],[StartTime]])*1440</f>
        <v>30.000000000000053</v>
      </c>
      <c r="L2528" s="5">
        <f>Table1[[#This Row],[Attendees]]/Table1[[#This Row],[Capacity]]</f>
        <v>0.3125</v>
      </c>
      <c r="M2528">
        <f>IF(Table1[[#This Row],[Attendees]]&gt;Table1[[#This Row],[Capacity]],1,0)</f>
        <v>0</v>
      </c>
      <c r="N2528" t="str">
        <f>TEXT(Table1[[#This Row],[Date]],"ddd")</f>
        <v>Mon</v>
      </c>
      <c r="O2528" t="str">
        <f>TEXT(Table1[[#This Row],[Date]],"mmm")</f>
        <v>Dec</v>
      </c>
      <c r="P2528" t="str">
        <f>IF(Table1[[#This Row],[Capacity]]&lt;=4,"Small",IF(Table1[[#This Row],[Capacity]]&lt;=8,"Medium","Large"))</f>
        <v>Large</v>
      </c>
      <c r="Q2528" t="str">
        <f>IF(Table1[[#This Row],[Utilization %]]&lt;0.25,"Barely Attended","Normal")</f>
        <v>Normal</v>
      </c>
      <c r="R2528" t="str">
        <f>IF(Table1[[#This Row],[Meeting duration (mins)]]&gt;90,"Long Meeting","Normal")</f>
        <v>Normal</v>
      </c>
    </row>
    <row r="2529" spans="1:18" x14ac:dyDescent="0.2">
      <c r="A2529">
        <v>2530</v>
      </c>
      <c r="B2529" s="1">
        <v>45307</v>
      </c>
      <c r="C2529" s="2" t="s">
        <v>33</v>
      </c>
      <c r="D2529" s="2" t="s">
        <v>24</v>
      </c>
      <c r="E2529" t="s">
        <v>49</v>
      </c>
      <c r="F2529">
        <v>3</v>
      </c>
      <c r="G2529" s="12">
        <v>12</v>
      </c>
      <c r="H2529">
        <v>8</v>
      </c>
      <c r="I2529" t="s">
        <v>17</v>
      </c>
      <c r="J2529" t="s">
        <v>40</v>
      </c>
      <c r="K2529" s="4">
        <f>(Table1[[#This Row],[EndTime]]-Table1[[#This Row],[StartTime]])*1440</f>
        <v>60.000000000000107</v>
      </c>
      <c r="L2529" s="5">
        <f>Table1[[#This Row],[Attendees]]/Table1[[#This Row],[Capacity]]</f>
        <v>0.66666666666666663</v>
      </c>
      <c r="M2529">
        <f>IF(Table1[[#This Row],[Attendees]]&gt;Table1[[#This Row],[Capacity]],1,0)</f>
        <v>0</v>
      </c>
      <c r="N2529" t="str">
        <f>TEXT(Table1[[#This Row],[Date]],"ddd")</f>
        <v>Tue</v>
      </c>
      <c r="O2529" t="str">
        <f>TEXT(Table1[[#This Row],[Date]],"mmm")</f>
        <v>Jan</v>
      </c>
      <c r="P2529" t="str">
        <f>IF(Table1[[#This Row],[Capacity]]&lt;=4,"Small",IF(Table1[[#This Row],[Capacity]]&lt;=8,"Medium","Large"))</f>
        <v>Large</v>
      </c>
      <c r="Q2529" t="str">
        <f>IF(Table1[[#This Row],[Utilization %]]&lt;0.25,"Barely Attended","Normal")</f>
        <v>Normal</v>
      </c>
      <c r="R2529" t="str">
        <f>IF(Table1[[#This Row],[Meeting duration (mins)]]&gt;90,"Long Meeting","Normal")</f>
        <v>Normal</v>
      </c>
    </row>
    <row r="2530" spans="1:18" x14ac:dyDescent="0.2">
      <c r="A2530">
        <v>2531</v>
      </c>
      <c r="B2530" s="1">
        <v>45357</v>
      </c>
      <c r="C2530" s="2" t="s">
        <v>20</v>
      </c>
      <c r="D2530" s="2" t="s">
        <v>15</v>
      </c>
      <c r="E2530" t="s">
        <v>35</v>
      </c>
      <c r="F2530">
        <v>2</v>
      </c>
      <c r="G2530" s="12">
        <v>10</v>
      </c>
      <c r="H2530">
        <v>1</v>
      </c>
      <c r="I2530" t="s">
        <v>42</v>
      </c>
      <c r="J2530" t="s">
        <v>40</v>
      </c>
      <c r="K2530" s="4">
        <f>(Table1[[#This Row],[EndTime]]-Table1[[#This Row],[StartTime]])*1440</f>
        <v>120.00000000000006</v>
      </c>
      <c r="L2530" s="5">
        <f>Table1[[#This Row],[Attendees]]/Table1[[#This Row],[Capacity]]</f>
        <v>0.1</v>
      </c>
      <c r="M2530">
        <f>IF(Table1[[#This Row],[Attendees]]&gt;Table1[[#This Row],[Capacity]],1,0)</f>
        <v>0</v>
      </c>
      <c r="N2530" t="str">
        <f>TEXT(Table1[[#This Row],[Date]],"ddd")</f>
        <v>Wed</v>
      </c>
      <c r="O2530" t="str">
        <f>TEXT(Table1[[#This Row],[Date]],"mmm")</f>
        <v>Mar</v>
      </c>
      <c r="P2530" t="str">
        <f>IF(Table1[[#This Row],[Capacity]]&lt;=4,"Small",IF(Table1[[#This Row],[Capacity]]&lt;=8,"Medium","Large"))</f>
        <v>Large</v>
      </c>
      <c r="Q2530" t="str">
        <f>IF(Table1[[#This Row],[Utilization %]]&lt;0.25,"Barely Attended","Normal")</f>
        <v>Barely Attended</v>
      </c>
      <c r="R2530" t="str">
        <f>IF(Table1[[#This Row],[Meeting duration (mins)]]&gt;90,"Long Meeting","Normal")</f>
        <v>Long Meeting</v>
      </c>
    </row>
    <row r="2531" spans="1:18" x14ac:dyDescent="0.2">
      <c r="A2531">
        <v>2532</v>
      </c>
      <c r="B2531" s="1">
        <v>45459</v>
      </c>
      <c r="C2531" s="2" t="s">
        <v>11</v>
      </c>
      <c r="D2531" s="2" t="s">
        <v>46</v>
      </c>
      <c r="E2531" t="s">
        <v>12</v>
      </c>
      <c r="F2531">
        <v>2</v>
      </c>
      <c r="G2531" s="12">
        <v>8</v>
      </c>
      <c r="H2531">
        <v>2</v>
      </c>
      <c r="I2531" t="s">
        <v>39</v>
      </c>
      <c r="J2531" t="s">
        <v>40</v>
      </c>
      <c r="K2531" s="4">
        <f>(Table1[[#This Row],[EndTime]]-Table1[[#This Row],[StartTime]])*1440</f>
        <v>119.99999999999989</v>
      </c>
      <c r="L2531" s="5">
        <f>Table1[[#This Row],[Attendees]]/Table1[[#This Row],[Capacity]]</f>
        <v>0.25</v>
      </c>
      <c r="M2531">
        <f>IF(Table1[[#This Row],[Attendees]]&gt;Table1[[#This Row],[Capacity]],1,0)</f>
        <v>0</v>
      </c>
      <c r="N2531" t="str">
        <f>TEXT(Table1[[#This Row],[Date]],"ddd")</f>
        <v>Sun</v>
      </c>
      <c r="O2531" t="str">
        <f>TEXT(Table1[[#This Row],[Date]],"mmm")</f>
        <v>Jun</v>
      </c>
      <c r="P2531" t="str">
        <f>IF(Table1[[#This Row],[Capacity]]&lt;=4,"Small",IF(Table1[[#This Row],[Capacity]]&lt;=8,"Medium","Large"))</f>
        <v>Medium</v>
      </c>
      <c r="Q2531" t="str">
        <f>IF(Table1[[#This Row],[Utilization %]]&lt;0.25,"Barely Attended","Normal")</f>
        <v>Normal</v>
      </c>
      <c r="R2531" t="str">
        <f>IF(Table1[[#This Row],[Meeting duration (mins)]]&gt;90,"Long Meeting","Normal")</f>
        <v>Long Meeting</v>
      </c>
    </row>
    <row r="2532" spans="1:18" x14ac:dyDescent="0.2">
      <c r="A2532">
        <v>2533</v>
      </c>
      <c r="B2532" s="1">
        <v>45517</v>
      </c>
      <c r="C2532" s="2" t="s">
        <v>16</v>
      </c>
      <c r="D2532" s="2" t="s">
        <v>26</v>
      </c>
      <c r="E2532" t="s">
        <v>21</v>
      </c>
      <c r="F2532">
        <v>1</v>
      </c>
      <c r="G2532" s="12">
        <v>6</v>
      </c>
      <c r="H2532">
        <v>4</v>
      </c>
      <c r="I2532" t="s">
        <v>17</v>
      </c>
      <c r="J2532" t="s">
        <v>18</v>
      </c>
      <c r="K2532" s="4">
        <f>(Table1[[#This Row],[EndTime]]-Table1[[#This Row],[StartTime]])*1440</f>
        <v>90</v>
      </c>
      <c r="L2532" s="5">
        <f>Table1[[#This Row],[Attendees]]/Table1[[#This Row],[Capacity]]</f>
        <v>0.66666666666666663</v>
      </c>
      <c r="M2532">
        <f>IF(Table1[[#This Row],[Attendees]]&gt;Table1[[#This Row],[Capacity]],1,0)</f>
        <v>0</v>
      </c>
      <c r="N2532" t="str">
        <f>TEXT(Table1[[#This Row],[Date]],"ddd")</f>
        <v>Tue</v>
      </c>
      <c r="O2532" t="str">
        <f>TEXT(Table1[[#This Row],[Date]],"mmm")</f>
        <v>Aug</v>
      </c>
      <c r="P2532" t="str">
        <f>IF(Table1[[#This Row],[Capacity]]&lt;=4,"Small",IF(Table1[[#This Row],[Capacity]]&lt;=8,"Medium","Large"))</f>
        <v>Medium</v>
      </c>
      <c r="Q2532" t="str">
        <f>IF(Table1[[#This Row],[Utilization %]]&lt;0.25,"Barely Attended","Normal")</f>
        <v>Normal</v>
      </c>
      <c r="R2532" t="str">
        <f>IF(Table1[[#This Row],[Meeting duration (mins)]]&gt;90,"Long Meeting","Normal")</f>
        <v>Normal</v>
      </c>
    </row>
    <row r="2533" spans="1:18" x14ac:dyDescent="0.2">
      <c r="A2533">
        <v>2534</v>
      </c>
      <c r="B2533" s="1">
        <v>45486</v>
      </c>
      <c r="C2533" s="2" t="s">
        <v>19</v>
      </c>
      <c r="D2533" s="2" t="s">
        <v>20</v>
      </c>
      <c r="E2533" t="s">
        <v>35</v>
      </c>
      <c r="F2533">
        <v>2</v>
      </c>
      <c r="G2533" s="12">
        <v>10</v>
      </c>
      <c r="H2533">
        <v>6</v>
      </c>
      <c r="I2533" t="s">
        <v>39</v>
      </c>
      <c r="J2533" t="s">
        <v>28</v>
      </c>
      <c r="K2533" s="4">
        <f>(Table1[[#This Row],[EndTime]]-Table1[[#This Row],[StartTime]])*1440</f>
        <v>90</v>
      </c>
      <c r="L2533" s="5">
        <f>Table1[[#This Row],[Attendees]]/Table1[[#This Row],[Capacity]]</f>
        <v>0.6</v>
      </c>
      <c r="M2533">
        <f>IF(Table1[[#This Row],[Attendees]]&gt;Table1[[#This Row],[Capacity]],1,0)</f>
        <v>0</v>
      </c>
      <c r="N2533" t="str">
        <f>TEXT(Table1[[#This Row],[Date]],"ddd")</f>
        <v>Sat</v>
      </c>
      <c r="O2533" t="str">
        <f>TEXT(Table1[[#This Row],[Date]],"mmm")</f>
        <v>Jul</v>
      </c>
      <c r="P2533" t="str">
        <f>IF(Table1[[#This Row],[Capacity]]&lt;=4,"Small",IF(Table1[[#This Row],[Capacity]]&lt;=8,"Medium","Large"))</f>
        <v>Large</v>
      </c>
      <c r="Q2533" t="str">
        <f>IF(Table1[[#This Row],[Utilization %]]&lt;0.25,"Barely Attended","Normal")</f>
        <v>Normal</v>
      </c>
      <c r="R2533" t="str">
        <f>IF(Table1[[#This Row],[Meeting duration (mins)]]&gt;90,"Long Meeting","Normal")</f>
        <v>Normal</v>
      </c>
    </row>
    <row r="2534" spans="1:18" x14ac:dyDescent="0.2">
      <c r="A2534">
        <v>2535</v>
      </c>
      <c r="B2534" s="1">
        <v>45372</v>
      </c>
      <c r="C2534" s="2" t="s">
        <v>34</v>
      </c>
      <c r="D2534" s="2" t="s">
        <v>36</v>
      </c>
      <c r="E2534" t="s">
        <v>25</v>
      </c>
      <c r="F2534">
        <v>1</v>
      </c>
      <c r="G2534" s="12">
        <v>4</v>
      </c>
      <c r="H2534">
        <v>5</v>
      </c>
      <c r="I2534" t="s">
        <v>17</v>
      </c>
      <c r="J2534" t="s">
        <v>30</v>
      </c>
      <c r="K2534" s="4">
        <f>(Table1[[#This Row],[EndTime]]-Table1[[#This Row],[StartTime]])*1440</f>
        <v>90</v>
      </c>
      <c r="L2534" s="5">
        <f>Table1[[#This Row],[Attendees]]/Table1[[#This Row],[Capacity]]</f>
        <v>1.25</v>
      </c>
      <c r="M2534">
        <f>IF(Table1[[#This Row],[Attendees]]&gt;Table1[[#This Row],[Capacity]],1,0)</f>
        <v>1</v>
      </c>
      <c r="N2534" t="str">
        <f>TEXT(Table1[[#This Row],[Date]],"ddd")</f>
        <v>Thu</v>
      </c>
      <c r="O2534" t="str">
        <f>TEXT(Table1[[#This Row],[Date]],"mmm")</f>
        <v>Mar</v>
      </c>
      <c r="P2534" t="str">
        <f>IF(Table1[[#This Row],[Capacity]]&lt;=4,"Small",IF(Table1[[#This Row],[Capacity]]&lt;=8,"Medium","Large"))</f>
        <v>Small</v>
      </c>
      <c r="Q2534" t="str">
        <f>IF(Table1[[#This Row],[Utilization %]]&lt;0.25,"Barely Attended","Normal")</f>
        <v>Normal</v>
      </c>
      <c r="R2534" t="str">
        <f>IF(Table1[[#This Row],[Meeting duration (mins)]]&gt;90,"Long Meeting","Normal")</f>
        <v>Normal</v>
      </c>
    </row>
    <row r="2535" spans="1:18" x14ac:dyDescent="0.2">
      <c r="A2535">
        <v>2536</v>
      </c>
      <c r="B2535" s="1">
        <v>45566</v>
      </c>
      <c r="C2535" s="2" t="s">
        <v>37</v>
      </c>
      <c r="D2535" s="2" t="s">
        <v>16</v>
      </c>
      <c r="E2535" t="s">
        <v>49</v>
      </c>
      <c r="F2535">
        <v>3</v>
      </c>
      <c r="G2535" s="12">
        <v>12</v>
      </c>
      <c r="H2535">
        <v>2</v>
      </c>
      <c r="I2535" t="s">
        <v>22</v>
      </c>
      <c r="J2535" t="s">
        <v>28</v>
      </c>
      <c r="K2535" s="4">
        <f>(Table1[[#This Row],[EndTime]]-Table1[[#This Row],[StartTime]])*1440</f>
        <v>59.999999999999943</v>
      </c>
      <c r="L2535" s="5">
        <f>Table1[[#This Row],[Attendees]]/Table1[[#This Row],[Capacity]]</f>
        <v>0.16666666666666666</v>
      </c>
      <c r="M2535">
        <f>IF(Table1[[#This Row],[Attendees]]&gt;Table1[[#This Row],[Capacity]],1,0)</f>
        <v>0</v>
      </c>
      <c r="N2535" t="str">
        <f>TEXT(Table1[[#This Row],[Date]],"ddd")</f>
        <v>Tue</v>
      </c>
      <c r="O2535" t="str">
        <f>TEXT(Table1[[#This Row],[Date]],"mmm")</f>
        <v>Oct</v>
      </c>
      <c r="P2535" t="str">
        <f>IF(Table1[[#This Row],[Capacity]]&lt;=4,"Small",IF(Table1[[#This Row],[Capacity]]&lt;=8,"Medium","Large"))</f>
        <v>Large</v>
      </c>
      <c r="Q2535" t="str">
        <f>IF(Table1[[#This Row],[Utilization %]]&lt;0.25,"Barely Attended","Normal")</f>
        <v>Barely Attended</v>
      </c>
      <c r="R2535" t="str">
        <f>IF(Table1[[#This Row],[Meeting duration (mins)]]&gt;90,"Long Meeting","Normal")</f>
        <v>Normal</v>
      </c>
    </row>
    <row r="2536" spans="1:18" x14ac:dyDescent="0.2">
      <c r="A2536">
        <v>2537</v>
      </c>
      <c r="B2536" s="1">
        <v>45464</v>
      </c>
      <c r="C2536" s="2" t="s">
        <v>34</v>
      </c>
      <c r="D2536" s="2" t="s">
        <v>36</v>
      </c>
      <c r="E2536" t="s">
        <v>35</v>
      </c>
      <c r="F2536">
        <v>2</v>
      </c>
      <c r="G2536" s="12">
        <v>10</v>
      </c>
      <c r="H2536">
        <v>6</v>
      </c>
      <c r="I2536" t="s">
        <v>13</v>
      </c>
      <c r="J2536" t="s">
        <v>40</v>
      </c>
      <c r="K2536" s="4">
        <f>(Table1[[#This Row],[EndTime]]-Table1[[#This Row],[StartTime]])*1440</f>
        <v>90</v>
      </c>
      <c r="L2536" s="5">
        <f>Table1[[#This Row],[Attendees]]/Table1[[#This Row],[Capacity]]</f>
        <v>0.6</v>
      </c>
      <c r="M2536">
        <f>IF(Table1[[#This Row],[Attendees]]&gt;Table1[[#This Row],[Capacity]],1,0)</f>
        <v>0</v>
      </c>
      <c r="N2536" t="str">
        <f>TEXT(Table1[[#This Row],[Date]],"ddd")</f>
        <v>Fri</v>
      </c>
      <c r="O2536" t="str">
        <f>TEXT(Table1[[#This Row],[Date]],"mmm")</f>
        <v>Jun</v>
      </c>
      <c r="P2536" t="str">
        <f>IF(Table1[[#This Row],[Capacity]]&lt;=4,"Small",IF(Table1[[#This Row],[Capacity]]&lt;=8,"Medium","Large"))</f>
        <v>Large</v>
      </c>
      <c r="Q2536" t="str">
        <f>IF(Table1[[#This Row],[Utilization %]]&lt;0.25,"Barely Attended","Normal")</f>
        <v>Normal</v>
      </c>
      <c r="R2536" t="str">
        <f>IF(Table1[[#This Row],[Meeting duration (mins)]]&gt;90,"Long Meeting","Normal")</f>
        <v>Normal</v>
      </c>
    </row>
    <row r="2537" spans="1:18" x14ac:dyDescent="0.2">
      <c r="A2537">
        <v>2538</v>
      </c>
      <c r="B2537" s="1">
        <v>45397</v>
      </c>
      <c r="C2537" s="2" t="s">
        <v>10</v>
      </c>
      <c r="D2537" s="2" t="s">
        <v>33</v>
      </c>
      <c r="E2537" t="s">
        <v>38</v>
      </c>
      <c r="F2537">
        <v>3</v>
      </c>
      <c r="G2537" s="12">
        <v>16</v>
      </c>
      <c r="H2537">
        <v>2</v>
      </c>
      <c r="I2537" t="s">
        <v>42</v>
      </c>
      <c r="J2537" t="s">
        <v>40</v>
      </c>
      <c r="K2537" s="4">
        <f>(Table1[[#This Row],[EndTime]]-Table1[[#This Row],[StartTime]])*1440</f>
        <v>119.99999999999989</v>
      </c>
      <c r="L2537" s="5">
        <f>Table1[[#This Row],[Attendees]]/Table1[[#This Row],[Capacity]]</f>
        <v>0.125</v>
      </c>
      <c r="M2537">
        <f>IF(Table1[[#This Row],[Attendees]]&gt;Table1[[#This Row],[Capacity]],1,0)</f>
        <v>0</v>
      </c>
      <c r="N2537" t="str">
        <f>TEXT(Table1[[#This Row],[Date]],"ddd")</f>
        <v>Mon</v>
      </c>
      <c r="O2537" t="str">
        <f>TEXT(Table1[[#This Row],[Date]],"mmm")</f>
        <v>Apr</v>
      </c>
      <c r="P2537" t="str">
        <f>IF(Table1[[#This Row],[Capacity]]&lt;=4,"Small",IF(Table1[[#This Row],[Capacity]]&lt;=8,"Medium","Large"))</f>
        <v>Large</v>
      </c>
      <c r="Q2537" t="str">
        <f>IF(Table1[[#This Row],[Utilization %]]&lt;0.25,"Barely Attended","Normal")</f>
        <v>Barely Attended</v>
      </c>
      <c r="R2537" t="str">
        <f>IF(Table1[[#This Row],[Meeting duration (mins)]]&gt;90,"Long Meeting","Normal")</f>
        <v>Long Meeting</v>
      </c>
    </row>
    <row r="2538" spans="1:18" x14ac:dyDescent="0.2">
      <c r="A2538">
        <v>2539</v>
      </c>
      <c r="B2538" s="1">
        <v>45554</v>
      </c>
      <c r="C2538" s="2" t="s">
        <v>32</v>
      </c>
      <c r="D2538" s="2" t="s">
        <v>10</v>
      </c>
      <c r="E2538" t="s">
        <v>49</v>
      </c>
      <c r="F2538">
        <v>3</v>
      </c>
      <c r="G2538" s="12">
        <v>12</v>
      </c>
      <c r="H2538">
        <v>11</v>
      </c>
      <c r="I2538" t="s">
        <v>39</v>
      </c>
      <c r="J2538" t="s">
        <v>28</v>
      </c>
      <c r="K2538" s="4">
        <f>(Table1[[#This Row],[EndTime]]-Table1[[#This Row],[StartTime]])*1440</f>
        <v>60.000000000000107</v>
      </c>
      <c r="L2538" s="5">
        <f>Table1[[#This Row],[Attendees]]/Table1[[#This Row],[Capacity]]</f>
        <v>0.91666666666666663</v>
      </c>
      <c r="M2538">
        <f>IF(Table1[[#This Row],[Attendees]]&gt;Table1[[#This Row],[Capacity]],1,0)</f>
        <v>0</v>
      </c>
      <c r="N2538" t="str">
        <f>TEXT(Table1[[#This Row],[Date]],"ddd")</f>
        <v>Thu</v>
      </c>
      <c r="O2538" t="str">
        <f>TEXT(Table1[[#This Row],[Date]],"mmm")</f>
        <v>Sep</v>
      </c>
      <c r="P2538" t="str">
        <f>IF(Table1[[#This Row],[Capacity]]&lt;=4,"Small",IF(Table1[[#This Row],[Capacity]]&lt;=8,"Medium","Large"))</f>
        <v>Large</v>
      </c>
      <c r="Q2538" t="str">
        <f>IF(Table1[[#This Row],[Utilization %]]&lt;0.25,"Barely Attended","Normal")</f>
        <v>Normal</v>
      </c>
      <c r="R2538" t="str">
        <f>IF(Table1[[#This Row],[Meeting duration (mins)]]&gt;90,"Long Meeting","Normal")</f>
        <v>Normal</v>
      </c>
    </row>
    <row r="2539" spans="1:18" x14ac:dyDescent="0.2">
      <c r="A2539">
        <v>2540</v>
      </c>
      <c r="B2539" s="1">
        <v>45413</v>
      </c>
      <c r="C2539" s="2" t="s">
        <v>16</v>
      </c>
      <c r="D2539" s="2" t="s">
        <v>26</v>
      </c>
      <c r="E2539" t="s">
        <v>35</v>
      </c>
      <c r="F2539">
        <v>2</v>
      </c>
      <c r="G2539" s="12">
        <v>10</v>
      </c>
      <c r="H2539">
        <v>4</v>
      </c>
      <c r="I2539" t="s">
        <v>41</v>
      </c>
      <c r="J2539" t="s">
        <v>28</v>
      </c>
      <c r="K2539" s="4">
        <f>(Table1[[#This Row],[EndTime]]-Table1[[#This Row],[StartTime]])*1440</f>
        <v>90</v>
      </c>
      <c r="L2539" s="5">
        <f>Table1[[#This Row],[Attendees]]/Table1[[#This Row],[Capacity]]</f>
        <v>0.4</v>
      </c>
      <c r="M2539">
        <f>IF(Table1[[#This Row],[Attendees]]&gt;Table1[[#This Row],[Capacity]],1,0)</f>
        <v>0</v>
      </c>
      <c r="N2539" t="str">
        <f>TEXT(Table1[[#This Row],[Date]],"ddd")</f>
        <v>Wed</v>
      </c>
      <c r="O2539" t="str">
        <f>TEXT(Table1[[#This Row],[Date]],"mmm")</f>
        <v>May</v>
      </c>
      <c r="P2539" t="str">
        <f>IF(Table1[[#This Row],[Capacity]]&lt;=4,"Small",IF(Table1[[#This Row],[Capacity]]&lt;=8,"Medium","Large"))</f>
        <v>Large</v>
      </c>
      <c r="Q2539" t="str">
        <f>IF(Table1[[#This Row],[Utilization %]]&lt;0.25,"Barely Attended","Normal")</f>
        <v>Normal</v>
      </c>
      <c r="R2539" t="str">
        <f>IF(Table1[[#This Row],[Meeting duration (mins)]]&gt;90,"Long Meeting","Normal")</f>
        <v>Normal</v>
      </c>
    </row>
    <row r="2540" spans="1:18" x14ac:dyDescent="0.2">
      <c r="A2540">
        <v>2541</v>
      </c>
      <c r="B2540" s="1">
        <v>45426</v>
      </c>
      <c r="C2540" s="2" t="s">
        <v>20</v>
      </c>
      <c r="D2540" s="2" t="s">
        <v>15</v>
      </c>
      <c r="E2540" t="s">
        <v>12</v>
      </c>
      <c r="F2540">
        <v>2</v>
      </c>
      <c r="G2540" s="12">
        <v>8</v>
      </c>
      <c r="H2540">
        <v>7</v>
      </c>
      <c r="I2540" t="s">
        <v>13</v>
      </c>
      <c r="J2540" t="s">
        <v>40</v>
      </c>
      <c r="K2540" s="4">
        <f>(Table1[[#This Row],[EndTime]]-Table1[[#This Row],[StartTime]])*1440</f>
        <v>120.00000000000006</v>
      </c>
      <c r="L2540" s="5">
        <f>Table1[[#This Row],[Attendees]]/Table1[[#This Row],[Capacity]]</f>
        <v>0.875</v>
      </c>
      <c r="M2540">
        <f>IF(Table1[[#This Row],[Attendees]]&gt;Table1[[#This Row],[Capacity]],1,0)</f>
        <v>0</v>
      </c>
      <c r="N2540" t="str">
        <f>TEXT(Table1[[#This Row],[Date]],"ddd")</f>
        <v>Tue</v>
      </c>
      <c r="O2540" t="str">
        <f>TEXT(Table1[[#This Row],[Date]],"mmm")</f>
        <v>May</v>
      </c>
      <c r="P2540" t="str">
        <f>IF(Table1[[#This Row],[Capacity]]&lt;=4,"Small",IF(Table1[[#This Row],[Capacity]]&lt;=8,"Medium","Large"))</f>
        <v>Medium</v>
      </c>
      <c r="Q2540" t="str">
        <f>IF(Table1[[#This Row],[Utilization %]]&lt;0.25,"Barely Attended","Normal")</f>
        <v>Normal</v>
      </c>
      <c r="R2540" t="str">
        <f>IF(Table1[[#This Row],[Meeting duration (mins)]]&gt;90,"Long Meeting","Normal")</f>
        <v>Long Meeting</v>
      </c>
    </row>
    <row r="2541" spans="1:18" x14ac:dyDescent="0.2">
      <c r="A2541">
        <v>2542</v>
      </c>
      <c r="B2541" s="1">
        <v>45588</v>
      </c>
      <c r="C2541" s="2" t="s">
        <v>47</v>
      </c>
      <c r="D2541" s="2" t="s">
        <v>36</v>
      </c>
      <c r="E2541" t="s">
        <v>49</v>
      </c>
      <c r="F2541">
        <v>3</v>
      </c>
      <c r="G2541" s="12">
        <v>12</v>
      </c>
      <c r="H2541">
        <v>15</v>
      </c>
      <c r="I2541" t="s">
        <v>41</v>
      </c>
      <c r="J2541" t="s">
        <v>18</v>
      </c>
      <c r="K2541" s="4">
        <f>(Table1[[#This Row],[EndTime]]-Table1[[#This Row],[StartTime]])*1440</f>
        <v>119.99999999999997</v>
      </c>
      <c r="L2541" s="5">
        <f>Table1[[#This Row],[Attendees]]/Table1[[#This Row],[Capacity]]</f>
        <v>1.25</v>
      </c>
      <c r="M2541">
        <f>IF(Table1[[#This Row],[Attendees]]&gt;Table1[[#This Row],[Capacity]],1,0)</f>
        <v>1</v>
      </c>
      <c r="N2541" t="str">
        <f>TEXT(Table1[[#This Row],[Date]],"ddd")</f>
        <v>Wed</v>
      </c>
      <c r="O2541" t="str">
        <f>TEXT(Table1[[#This Row],[Date]],"mmm")</f>
        <v>Oct</v>
      </c>
      <c r="P2541" t="str">
        <f>IF(Table1[[#This Row],[Capacity]]&lt;=4,"Small",IF(Table1[[#This Row],[Capacity]]&lt;=8,"Medium","Large"))</f>
        <v>Large</v>
      </c>
      <c r="Q2541" t="str">
        <f>IF(Table1[[#This Row],[Utilization %]]&lt;0.25,"Barely Attended","Normal")</f>
        <v>Normal</v>
      </c>
      <c r="R2541" t="str">
        <f>IF(Table1[[#This Row],[Meeting duration (mins)]]&gt;90,"Long Meeting","Normal")</f>
        <v>Long Meeting</v>
      </c>
    </row>
    <row r="2542" spans="1:18" x14ac:dyDescent="0.2">
      <c r="A2542">
        <v>2543</v>
      </c>
      <c r="B2542" s="1">
        <v>45587</v>
      </c>
      <c r="C2542" s="2" t="s">
        <v>34</v>
      </c>
      <c r="D2542" s="2" t="s">
        <v>43</v>
      </c>
      <c r="E2542" t="s">
        <v>12</v>
      </c>
      <c r="F2542">
        <v>2</v>
      </c>
      <c r="G2542" s="12">
        <v>8</v>
      </c>
      <c r="H2542">
        <v>7</v>
      </c>
      <c r="I2542" t="s">
        <v>41</v>
      </c>
      <c r="J2542" t="s">
        <v>40</v>
      </c>
      <c r="K2542" s="4">
        <f>(Table1[[#This Row],[EndTime]]-Table1[[#This Row],[StartTime]])*1440</f>
        <v>60.000000000000028</v>
      </c>
      <c r="L2542" s="5">
        <f>Table1[[#This Row],[Attendees]]/Table1[[#This Row],[Capacity]]</f>
        <v>0.875</v>
      </c>
      <c r="M2542">
        <f>IF(Table1[[#This Row],[Attendees]]&gt;Table1[[#This Row],[Capacity]],1,0)</f>
        <v>0</v>
      </c>
      <c r="N2542" t="str">
        <f>TEXT(Table1[[#This Row],[Date]],"ddd")</f>
        <v>Tue</v>
      </c>
      <c r="O2542" t="str">
        <f>TEXT(Table1[[#This Row],[Date]],"mmm")</f>
        <v>Oct</v>
      </c>
      <c r="P2542" t="str">
        <f>IF(Table1[[#This Row],[Capacity]]&lt;=4,"Small",IF(Table1[[#This Row],[Capacity]]&lt;=8,"Medium","Large"))</f>
        <v>Medium</v>
      </c>
      <c r="Q2542" t="str">
        <f>IF(Table1[[#This Row],[Utilization %]]&lt;0.25,"Barely Attended","Normal")</f>
        <v>Normal</v>
      </c>
      <c r="R2542" t="str">
        <f>IF(Table1[[#This Row],[Meeting duration (mins)]]&gt;90,"Long Meeting","Normal")</f>
        <v>Normal</v>
      </c>
    </row>
    <row r="2543" spans="1:18" x14ac:dyDescent="0.2">
      <c r="A2543">
        <v>2544</v>
      </c>
      <c r="B2543" s="1">
        <v>45611</v>
      </c>
      <c r="C2543" s="2" t="s">
        <v>34</v>
      </c>
      <c r="D2543" s="2" t="s">
        <v>20</v>
      </c>
      <c r="E2543" t="s">
        <v>35</v>
      </c>
      <c r="F2543">
        <v>2</v>
      </c>
      <c r="G2543" s="12">
        <v>10</v>
      </c>
      <c r="H2543">
        <v>5</v>
      </c>
      <c r="I2543" t="s">
        <v>39</v>
      </c>
      <c r="J2543" t="s">
        <v>18</v>
      </c>
      <c r="K2543" s="4">
        <f>(Table1[[#This Row],[EndTime]]-Table1[[#This Row],[StartTime]])*1440</f>
        <v>29.999999999999972</v>
      </c>
      <c r="L2543" s="5">
        <f>Table1[[#This Row],[Attendees]]/Table1[[#This Row],[Capacity]]</f>
        <v>0.5</v>
      </c>
      <c r="M2543">
        <f>IF(Table1[[#This Row],[Attendees]]&gt;Table1[[#This Row],[Capacity]],1,0)</f>
        <v>0</v>
      </c>
      <c r="N2543" t="str">
        <f>TEXT(Table1[[#This Row],[Date]],"ddd")</f>
        <v>Fri</v>
      </c>
      <c r="O2543" t="str">
        <f>TEXT(Table1[[#This Row],[Date]],"mmm")</f>
        <v>Nov</v>
      </c>
      <c r="P2543" t="str">
        <f>IF(Table1[[#This Row],[Capacity]]&lt;=4,"Small",IF(Table1[[#This Row],[Capacity]]&lt;=8,"Medium","Large"))</f>
        <v>Large</v>
      </c>
      <c r="Q2543" t="str">
        <f>IF(Table1[[#This Row],[Utilization %]]&lt;0.25,"Barely Attended","Normal")</f>
        <v>Normal</v>
      </c>
      <c r="R2543" t="str">
        <f>IF(Table1[[#This Row],[Meeting duration (mins)]]&gt;90,"Long Meeting","Normal")</f>
        <v>Normal</v>
      </c>
    </row>
    <row r="2544" spans="1:18" x14ac:dyDescent="0.2">
      <c r="A2544">
        <v>2545</v>
      </c>
      <c r="B2544" s="1">
        <v>45605</v>
      </c>
      <c r="C2544" s="2" t="s">
        <v>31</v>
      </c>
      <c r="D2544" s="2" t="s">
        <v>48</v>
      </c>
      <c r="E2544" t="s">
        <v>25</v>
      </c>
      <c r="F2544">
        <v>1</v>
      </c>
      <c r="G2544" s="12">
        <v>4</v>
      </c>
      <c r="H2544">
        <v>5</v>
      </c>
      <c r="I2544" t="s">
        <v>39</v>
      </c>
      <c r="J2544" t="s">
        <v>40</v>
      </c>
      <c r="K2544" s="4">
        <f>(Table1[[#This Row],[EndTime]]-Table1[[#This Row],[StartTime]])*1440</f>
        <v>90</v>
      </c>
      <c r="L2544" s="5">
        <f>Table1[[#This Row],[Attendees]]/Table1[[#This Row],[Capacity]]</f>
        <v>1.25</v>
      </c>
      <c r="M2544">
        <f>IF(Table1[[#This Row],[Attendees]]&gt;Table1[[#This Row],[Capacity]],1,0)</f>
        <v>1</v>
      </c>
      <c r="N2544" t="str">
        <f>TEXT(Table1[[#This Row],[Date]],"ddd")</f>
        <v>Sat</v>
      </c>
      <c r="O2544" t="str">
        <f>TEXT(Table1[[#This Row],[Date]],"mmm")</f>
        <v>Nov</v>
      </c>
      <c r="P2544" t="str">
        <f>IF(Table1[[#This Row],[Capacity]]&lt;=4,"Small",IF(Table1[[#This Row],[Capacity]]&lt;=8,"Medium","Large"))</f>
        <v>Small</v>
      </c>
      <c r="Q2544" t="str">
        <f>IF(Table1[[#This Row],[Utilization %]]&lt;0.25,"Barely Attended","Normal")</f>
        <v>Normal</v>
      </c>
      <c r="R2544" t="str">
        <f>IF(Table1[[#This Row],[Meeting duration (mins)]]&gt;90,"Long Meeting","Normal")</f>
        <v>Normal</v>
      </c>
    </row>
    <row r="2545" spans="1:18" x14ac:dyDescent="0.2">
      <c r="A2545">
        <v>2546</v>
      </c>
      <c r="B2545" s="1">
        <v>45518</v>
      </c>
      <c r="C2545" s="2" t="s">
        <v>45</v>
      </c>
      <c r="D2545" s="2" t="s">
        <v>33</v>
      </c>
      <c r="E2545" t="s">
        <v>35</v>
      </c>
      <c r="F2545">
        <v>2</v>
      </c>
      <c r="G2545" s="12">
        <v>10</v>
      </c>
      <c r="H2545">
        <v>1</v>
      </c>
      <c r="I2545" t="s">
        <v>17</v>
      </c>
      <c r="J2545" t="s">
        <v>14</v>
      </c>
      <c r="K2545" s="4">
        <f>(Table1[[#This Row],[EndTime]]-Table1[[#This Row],[StartTime]])*1440</f>
        <v>90</v>
      </c>
      <c r="L2545" s="5">
        <f>Table1[[#This Row],[Attendees]]/Table1[[#This Row],[Capacity]]</f>
        <v>0.1</v>
      </c>
      <c r="M2545">
        <f>IF(Table1[[#This Row],[Attendees]]&gt;Table1[[#This Row],[Capacity]],1,0)</f>
        <v>0</v>
      </c>
      <c r="N2545" t="str">
        <f>TEXT(Table1[[#This Row],[Date]],"ddd")</f>
        <v>Wed</v>
      </c>
      <c r="O2545" t="str">
        <f>TEXT(Table1[[#This Row],[Date]],"mmm")</f>
        <v>Aug</v>
      </c>
      <c r="P2545" t="str">
        <f>IF(Table1[[#This Row],[Capacity]]&lt;=4,"Small",IF(Table1[[#This Row],[Capacity]]&lt;=8,"Medium","Large"))</f>
        <v>Large</v>
      </c>
      <c r="Q2545" t="str">
        <f>IF(Table1[[#This Row],[Utilization %]]&lt;0.25,"Barely Attended","Normal")</f>
        <v>Barely Attended</v>
      </c>
      <c r="R2545" t="str">
        <f>IF(Table1[[#This Row],[Meeting duration (mins)]]&gt;90,"Long Meeting","Normal")</f>
        <v>Normal</v>
      </c>
    </row>
    <row r="2546" spans="1:18" x14ac:dyDescent="0.2">
      <c r="A2546">
        <v>2547</v>
      </c>
      <c r="B2546" s="1">
        <v>45379</v>
      </c>
      <c r="C2546" s="2" t="s">
        <v>26</v>
      </c>
      <c r="D2546" s="2" t="s">
        <v>24</v>
      </c>
      <c r="E2546" t="s">
        <v>21</v>
      </c>
      <c r="F2546">
        <v>1</v>
      </c>
      <c r="G2546" s="12">
        <v>6</v>
      </c>
      <c r="H2546">
        <v>8</v>
      </c>
      <c r="I2546" t="s">
        <v>27</v>
      </c>
      <c r="J2546" t="s">
        <v>23</v>
      </c>
      <c r="K2546" s="4">
        <f>(Table1[[#This Row],[EndTime]]-Table1[[#This Row],[StartTime]])*1440</f>
        <v>120.00000000000006</v>
      </c>
      <c r="L2546" s="5">
        <f>Table1[[#This Row],[Attendees]]/Table1[[#This Row],[Capacity]]</f>
        <v>1.3333333333333333</v>
      </c>
      <c r="M2546">
        <f>IF(Table1[[#This Row],[Attendees]]&gt;Table1[[#This Row],[Capacity]],1,0)</f>
        <v>1</v>
      </c>
      <c r="N2546" t="str">
        <f>TEXT(Table1[[#This Row],[Date]],"ddd")</f>
        <v>Thu</v>
      </c>
      <c r="O2546" t="str">
        <f>TEXT(Table1[[#This Row],[Date]],"mmm")</f>
        <v>Mar</v>
      </c>
      <c r="P2546" t="str">
        <f>IF(Table1[[#This Row],[Capacity]]&lt;=4,"Small",IF(Table1[[#This Row],[Capacity]]&lt;=8,"Medium","Large"))</f>
        <v>Medium</v>
      </c>
      <c r="Q2546" t="str">
        <f>IF(Table1[[#This Row],[Utilization %]]&lt;0.25,"Barely Attended","Normal")</f>
        <v>Normal</v>
      </c>
      <c r="R2546" t="str">
        <f>IF(Table1[[#This Row],[Meeting duration (mins)]]&gt;90,"Long Meeting","Normal")</f>
        <v>Long Meeting</v>
      </c>
    </row>
    <row r="2547" spans="1:18" x14ac:dyDescent="0.2">
      <c r="A2547">
        <v>2548</v>
      </c>
      <c r="B2547" s="1">
        <v>45633</v>
      </c>
      <c r="C2547" s="2" t="s">
        <v>34</v>
      </c>
      <c r="D2547" s="2" t="s">
        <v>44</v>
      </c>
      <c r="E2547" t="s">
        <v>38</v>
      </c>
      <c r="F2547">
        <v>3</v>
      </c>
      <c r="G2547" s="12">
        <v>16</v>
      </c>
      <c r="H2547">
        <v>10</v>
      </c>
      <c r="I2547" t="s">
        <v>41</v>
      </c>
      <c r="J2547" t="s">
        <v>28</v>
      </c>
      <c r="K2547" s="4">
        <f>(Table1[[#This Row],[EndTime]]-Table1[[#This Row],[StartTime]])*1440</f>
        <v>119.99999999999997</v>
      </c>
      <c r="L2547" s="5">
        <f>Table1[[#This Row],[Attendees]]/Table1[[#This Row],[Capacity]]</f>
        <v>0.625</v>
      </c>
      <c r="M2547">
        <f>IF(Table1[[#This Row],[Attendees]]&gt;Table1[[#This Row],[Capacity]],1,0)</f>
        <v>0</v>
      </c>
      <c r="N2547" t="str">
        <f>TEXT(Table1[[#This Row],[Date]],"ddd")</f>
        <v>Sat</v>
      </c>
      <c r="O2547" t="str">
        <f>TEXT(Table1[[#This Row],[Date]],"mmm")</f>
        <v>Dec</v>
      </c>
      <c r="P2547" t="str">
        <f>IF(Table1[[#This Row],[Capacity]]&lt;=4,"Small",IF(Table1[[#This Row],[Capacity]]&lt;=8,"Medium","Large"))</f>
        <v>Large</v>
      </c>
      <c r="Q2547" t="str">
        <f>IF(Table1[[#This Row],[Utilization %]]&lt;0.25,"Barely Attended","Normal")</f>
        <v>Normal</v>
      </c>
      <c r="R2547" t="str">
        <f>IF(Table1[[#This Row],[Meeting duration (mins)]]&gt;90,"Long Meeting","Normal")</f>
        <v>Long Meeting</v>
      </c>
    </row>
    <row r="2548" spans="1:18" x14ac:dyDescent="0.2">
      <c r="A2548">
        <v>2549</v>
      </c>
      <c r="B2548" s="1">
        <v>45562</v>
      </c>
      <c r="C2548" s="2" t="s">
        <v>11</v>
      </c>
      <c r="D2548" s="2" t="s">
        <v>31</v>
      </c>
      <c r="E2548" t="s">
        <v>21</v>
      </c>
      <c r="F2548">
        <v>1</v>
      </c>
      <c r="G2548" s="12">
        <v>6</v>
      </c>
      <c r="H2548">
        <v>4</v>
      </c>
      <c r="I2548" t="s">
        <v>13</v>
      </c>
      <c r="J2548" t="s">
        <v>14</v>
      </c>
      <c r="K2548" s="4">
        <f>(Table1[[#This Row],[EndTime]]-Table1[[#This Row],[StartTime]])*1440</f>
        <v>59.999999999999943</v>
      </c>
      <c r="L2548" s="5">
        <f>Table1[[#This Row],[Attendees]]/Table1[[#This Row],[Capacity]]</f>
        <v>0.66666666666666663</v>
      </c>
      <c r="M2548">
        <f>IF(Table1[[#This Row],[Attendees]]&gt;Table1[[#This Row],[Capacity]],1,0)</f>
        <v>0</v>
      </c>
      <c r="N2548" t="str">
        <f>TEXT(Table1[[#This Row],[Date]],"ddd")</f>
        <v>Fri</v>
      </c>
      <c r="O2548" t="str">
        <f>TEXT(Table1[[#This Row],[Date]],"mmm")</f>
        <v>Sep</v>
      </c>
      <c r="P2548" t="str">
        <f>IF(Table1[[#This Row],[Capacity]]&lt;=4,"Small",IF(Table1[[#This Row],[Capacity]]&lt;=8,"Medium","Large"))</f>
        <v>Medium</v>
      </c>
      <c r="Q2548" t="str">
        <f>IF(Table1[[#This Row],[Utilization %]]&lt;0.25,"Barely Attended","Normal")</f>
        <v>Normal</v>
      </c>
      <c r="R2548" t="str">
        <f>IF(Table1[[#This Row],[Meeting duration (mins)]]&gt;90,"Long Meeting","Normal")</f>
        <v>Normal</v>
      </c>
    </row>
    <row r="2549" spans="1:18" x14ac:dyDescent="0.2">
      <c r="A2549">
        <v>2550</v>
      </c>
      <c r="B2549" s="1">
        <v>45535</v>
      </c>
      <c r="C2549" s="2" t="s">
        <v>34</v>
      </c>
      <c r="D2549" s="2" t="s">
        <v>44</v>
      </c>
      <c r="E2549" t="s">
        <v>25</v>
      </c>
      <c r="F2549">
        <v>1</v>
      </c>
      <c r="G2549" s="12">
        <v>4</v>
      </c>
      <c r="H2549">
        <v>2</v>
      </c>
      <c r="I2549" t="s">
        <v>41</v>
      </c>
      <c r="J2549" t="s">
        <v>14</v>
      </c>
      <c r="K2549" s="4">
        <f>(Table1[[#This Row],[EndTime]]-Table1[[#This Row],[StartTime]])*1440</f>
        <v>119.99999999999997</v>
      </c>
      <c r="L2549" s="5">
        <f>Table1[[#This Row],[Attendees]]/Table1[[#This Row],[Capacity]]</f>
        <v>0.5</v>
      </c>
      <c r="M2549">
        <f>IF(Table1[[#This Row],[Attendees]]&gt;Table1[[#This Row],[Capacity]],1,0)</f>
        <v>0</v>
      </c>
      <c r="N2549" t="str">
        <f>TEXT(Table1[[#This Row],[Date]],"ddd")</f>
        <v>Sat</v>
      </c>
      <c r="O2549" t="str">
        <f>TEXT(Table1[[#This Row],[Date]],"mmm")</f>
        <v>Aug</v>
      </c>
      <c r="P2549" t="str">
        <f>IF(Table1[[#This Row],[Capacity]]&lt;=4,"Small",IF(Table1[[#This Row],[Capacity]]&lt;=8,"Medium","Large"))</f>
        <v>Small</v>
      </c>
      <c r="Q2549" t="str">
        <f>IF(Table1[[#This Row],[Utilization %]]&lt;0.25,"Barely Attended","Normal")</f>
        <v>Normal</v>
      </c>
      <c r="R2549" t="str">
        <f>IF(Table1[[#This Row],[Meeting duration (mins)]]&gt;90,"Long Meeting","Normal")</f>
        <v>Long Meeting</v>
      </c>
    </row>
    <row r="2550" spans="1:18" x14ac:dyDescent="0.2">
      <c r="A2550">
        <v>2551</v>
      </c>
      <c r="B2550" s="1">
        <v>45639</v>
      </c>
      <c r="C2550" s="2" t="s">
        <v>43</v>
      </c>
      <c r="D2550" s="2" t="s">
        <v>29</v>
      </c>
      <c r="E2550" t="s">
        <v>49</v>
      </c>
      <c r="F2550">
        <v>3</v>
      </c>
      <c r="G2550" s="12">
        <v>12</v>
      </c>
      <c r="H2550">
        <v>9</v>
      </c>
      <c r="I2550" t="s">
        <v>22</v>
      </c>
      <c r="J2550" t="s">
        <v>14</v>
      </c>
      <c r="K2550" s="4">
        <f>(Table1[[#This Row],[EndTime]]-Table1[[#This Row],[StartTime]])*1440</f>
        <v>119.99999999999997</v>
      </c>
      <c r="L2550" s="5">
        <f>Table1[[#This Row],[Attendees]]/Table1[[#This Row],[Capacity]]</f>
        <v>0.75</v>
      </c>
      <c r="M2550">
        <f>IF(Table1[[#This Row],[Attendees]]&gt;Table1[[#This Row],[Capacity]],1,0)</f>
        <v>0</v>
      </c>
      <c r="N2550" t="str">
        <f>TEXT(Table1[[#This Row],[Date]],"ddd")</f>
        <v>Fri</v>
      </c>
      <c r="O2550" t="str">
        <f>TEXT(Table1[[#This Row],[Date]],"mmm")</f>
        <v>Dec</v>
      </c>
      <c r="P2550" t="str">
        <f>IF(Table1[[#This Row],[Capacity]]&lt;=4,"Small",IF(Table1[[#This Row],[Capacity]]&lt;=8,"Medium","Large"))</f>
        <v>Large</v>
      </c>
      <c r="Q2550" t="str">
        <f>IF(Table1[[#This Row],[Utilization %]]&lt;0.25,"Barely Attended","Normal")</f>
        <v>Normal</v>
      </c>
      <c r="R2550" t="str">
        <f>IF(Table1[[#This Row],[Meeting duration (mins)]]&gt;90,"Long Meeting","Normal")</f>
        <v>Long Meeting</v>
      </c>
    </row>
    <row r="2551" spans="1:18" x14ac:dyDescent="0.2">
      <c r="A2551">
        <v>2552</v>
      </c>
      <c r="B2551" s="1">
        <v>45568</v>
      </c>
      <c r="C2551" s="2" t="s">
        <v>15</v>
      </c>
      <c r="D2551" s="2" t="s">
        <v>32</v>
      </c>
      <c r="E2551" t="s">
        <v>35</v>
      </c>
      <c r="F2551">
        <v>2</v>
      </c>
      <c r="G2551" s="12">
        <v>10</v>
      </c>
      <c r="H2551">
        <v>7</v>
      </c>
      <c r="I2551" t="s">
        <v>42</v>
      </c>
      <c r="J2551" t="s">
        <v>40</v>
      </c>
      <c r="K2551" s="4">
        <f>(Table1[[#This Row],[EndTime]]-Table1[[#This Row],[StartTime]])*1440</f>
        <v>89.999999999999915</v>
      </c>
      <c r="L2551" s="5">
        <f>Table1[[#This Row],[Attendees]]/Table1[[#This Row],[Capacity]]</f>
        <v>0.7</v>
      </c>
      <c r="M2551">
        <f>IF(Table1[[#This Row],[Attendees]]&gt;Table1[[#This Row],[Capacity]],1,0)</f>
        <v>0</v>
      </c>
      <c r="N2551" t="str">
        <f>TEXT(Table1[[#This Row],[Date]],"ddd")</f>
        <v>Thu</v>
      </c>
      <c r="O2551" t="str">
        <f>TEXT(Table1[[#This Row],[Date]],"mmm")</f>
        <v>Oct</v>
      </c>
      <c r="P2551" t="str">
        <f>IF(Table1[[#This Row],[Capacity]]&lt;=4,"Small",IF(Table1[[#This Row],[Capacity]]&lt;=8,"Medium","Large"))</f>
        <v>Large</v>
      </c>
      <c r="Q2551" t="str">
        <f>IF(Table1[[#This Row],[Utilization %]]&lt;0.25,"Barely Attended","Normal")</f>
        <v>Normal</v>
      </c>
      <c r="R2551" t="str">
        <f>IF(Table1[[#This Row],[Meeting duration (mins)]]&gt;90,"Long Meeting","Normal")</f>
        <v>Normal</v>
      </c>
    </row>
    <row r="2552" spans="1:18" x14ac:dyDescent="0.2">
      <c r="A2552">
        <v>2553</v>
      </c>
      <c r="B2552" s="1">
        <v>45531</v>
      </c>
      <c r="C2552" s="2" t="s">
        <v>20</v>
      </c>
      <c r="D2552" s="2" t="s">
        <v>36</v>
      </c>
      <c r="E2552" t="s">
        <v>12</v>
      </c>
      <c r="F2552">
        <v>2</v>
      </c>
      <c r="G2552" s="12">
        <v>8</v>
      </c>
      <c r="H2552">
        <v>5</v>
      </c>
      <c r="I2552" t="s">
        <v>22</v>
      </c>
      <c r="J2552" t="s">
        <v>30</v>
      </c>
      <c r="K2552" s="4">
        <f>(Table1[[#This Row],[EndTime]]-Table1[[#This Row],[StartTime]])*1440</f>
        <v>60.000000000000028</v>
      </c>
      <c r="L2552" s="5">
        <f>Table1[[#This Row],[Attendees]]/Table1[[#This Row],[Capacity]]</f>
        <v>0.625</v>
      </c>
      <c r="M2552">
        <f>IF(Table1[[#This Row],[Attendees]]&gt;Table1[[#This Row],[Capacity]],1,0)</f>
        <v>0</v>
      </c>
      <c r="N2552" t="str">
        <f>TEXT(Table1[[#This Row],[Date]],"ddd")</f>
        <v>Tue</v>
      </c>
      <c r="O2552" t="str">
        <f>TEXT(Table1[[#This Row],[Date]],"mmm")</f>
        <v>Aug</v>
      </c>
      <c r="P2552" t="str">
        <f>IF(Table1[[#This Row],[Capacity]]&lt;=4,"Small",IF(Table1[[#This Row],[Capacity]]&lt;=8,"Medium","Large"))</f>
        <v>Medium</v>
      </c>
      <c r="Q2552" t="str">
        <f>IF(Table1[[#This Row],[Utilization %]]&lt;0.25,"Barely Attended","Normal")</f>
        <v>Normal</v>
      </c>
      <c r="R2552" t="str">
        <f>IF(Table1[[#This Row],[Meeting duration (mins)]]&gt;90,"Long Meeting","Normal")</f>
        <v>Normal</v>
      </c>
    </row>
    <row r="2553" spans="1:18" x14ac:dyDescent="0.2">
      <c r="A2553">
        <v>2554</v>
      </c>
      <c r="B2553" s="1">
        <v>45400</v>
      </c>
      <c r="C2553" s="2" t="s">
        <v>32</v>
      </c>
      <c r="D2553" s="2" t="s">
        <v>45</v>
      </c>
      <c r="E2553" t="s">
        <v>12</v>
      </c>
      <c r="F2553">
        <v>2</v>
      </c>
      <c r="G2553" s="12">
        <v>8</v>
      </c>
      <c r="H2553">
        <v>6</v>
      </c>
      <c r="I2553" t="s">
        <v>27</v>
      </c>
      <c r="J2553" t="s">
        <v>18</v>
      </c>
      <c r="K2553" s="4">
        <f>(Table1[[#This Row],[EndTime]]-Table1[[#This Row],[StartTime]])*1440</f>
        <v>90</v>
      </c>
      <c r="L2553" s="5">
        <f>Table1[[#This Row],[Attendees]]/Table1[[#This Row],[Capacity]]</f>
        <v>0.75</v>
      </c>
      <c r="M2553">
        <f>IF(Table1[[#This Row],[Attendees]]&gt;Table1[[#This Row],[Capacity]],1,0)</f>
        <v>0</v>
      </c>
      <c r="N2553" t="str">
        <f>TEXT(Table1[[#This Row],[Date]],"ddd")</f>
        <v>Thu</v>
      </c>
      <c r="O2553" t="str">
        <f>TEXT(Table1[[#This Row],[Date]],"mmm")</f>
        <v>Apr</v>
      </c>
      <c r="P2553" t="str">
        <f>IF(Table1[[#This Row],[Capacity]]&lt;=4,"Small",IF(Table1[[#This Row],[Capacity]]&lt;=8,"Medium","Large"))</f>
        <v>Medium</v>
      </c>
      <c r="Q2553" t="str">
        <f>IF(Table1[[#This Row],[Utilization %]]&lt;0.25,"Barely Attended","Normal")</f>
        <v>Normal</v>
      </c>
      <c r="R2553" t="str">
        <f>IF(Table1[[#This Row],[Meeting duration (mins)]]&gt;90,"Long Meeting","Normal")</f>
        <v>Normal</v>
      </c>
    </row>
    <row r="2554" spans="1:18" x14ac:dyDescent="0.2">
      <c r="A2554">
        <v>2555</v>
      </c>
      <c r="B2554" s="1">
        <v>45495</v>
      </c>
      <c r="C2554" s="2" t="s">
        <v>44</v>
      </c>
      <c r="D2554" s="2" t="s">
        <v>37</v>
      </c>
      <c r="E2554" t="s">
        <v>25</v>
      </c>
      <c r="F2554">
        <v>1</v>
      </c>
      <c r="G2554" s="12">
        <v>4</v>
      </c>
      <c r="H2554">
        <v>3</v>
      </c>
      <c r="I2554" t="s">
        <v>22</v>
      </c>
      <c r="J2554" t="s">
        <v>18</v>
      </c>
      <c r="K2554" s="4">
        <f>(Table1[[#This Row],[EndTime]]-Table1[[#This Row],[StartTime]])*1440</f>
        <v>90.000000000000085</v>
      </c>
      <c r="L2554" s="5">
        <f>Table1[[#This Row],[Attendees]]/Table1[[#This Row],[Capacity]]</f>
        <v>0.75</v>
      </c>
      <c r="M2554">
        <f>IF(Table1[[#This Row],[Attendees]]&gt;Table1[[#This Row],[Capacity]],1,0)</f>
        <v>0</v>
      </c>
      <c r="N2554" t="str">
        <f>TEXT(Table1[[#This Row],[Date]],"ddd")</f>
        <v>Mon</v>
      </c>
      <c r="O2554" t="str">
        <f>TEXT(Table1[[#This Row],[Date]],"mmm")</f>
        <v>Jul</v>
      </c>
      <c r="P2554" t="str">
        <f>IF(Table1[[#This Row],[Capacity]]&lt;=4,"Small",IF(Table1[[#This Row],[Capacity]]&lt;=8,"Medium","Large"))</f>
        <v>Small</v>
      </c>
      <c r="Q2554" t="str">
        <f>IF(Table1[[#This Row],[Utilization %]]&lt;0.25,"Barely Attended","Normal")</f>
        <v>Normal</v>
      </c>
      <c r="R2554" t="str">
        <f>IF(Table1[[#This Row],[Meeting duration (mins)]]&gt;90,"Long Meeting","Normal")</f>
        <v>Long Meeting</v>
      </c>
    </row>
    <row r="2555" spans="1:18" x14ac:dyDescent="0.2">
      <c r="A2555">
        <v>2556</v>
      </c>
      <c r="B2555" s="1">
        <v>45644</v>
      </c>
      <c r="C2555" s="2" t="s">
        <v>33</v>
      </c>
      <c r="D2555" s="2" t="s">
        <v>31</v>
      </c>
      <c r="E2555" t="s">
        <v>38</v>
      </c>
      <c r="F2555">
        <v>3</v>
      </c>
      <c r="G2555" s="12">
        <v>16</v>
      </c>
      <c r="H2555">
        <v>4</v>
      </c>
      <c r="I2555" t="s">
        <v>41</v>
      </c>
      <c r="J2555" t="s">
        <v>14</v>
      </c>
      <c r="K2555" s="4">
        <f>(Table1[[#This Row],[EndTime]]-Table1[[#This Row],[StartTime]])*1440</f>
        <v>30.000000000000053</v>
      </c>
      <c r="L2555" s="5">
        <f>Table1[[#This Row],[Attendees]]/Table1[[#This Row],[Capacity]]</f>
        <v>0.25</v>
      </c>
      <c r="M2555">
        <f>IF(Table1[[#This Row],[Attendees]]&gt;Table1[[#This Row],[Capacity]],1,0)</f>
        <v>0</v>
      </c>
      <c r="N2555" t="str">
        <f>TEXT(Table1[[#This Row],[Date]],"ddd")</f>
        <v>Wed</v>
      </c>
      <c r="O2555" t="str">
        <f>TEXT(Table1[[#This Row],[Date]],"mmm")</f>
        <v>Dec</v>
      </c>
      <c r="P2555" t="str">
        <f>IF(Table1[[#This Row],[Capacity]]&lt;=4,"Small",IF(Table1[[#This Row],[Capacity]]&lt;=8,"Medium","Large"))</f>
        <v>Large</v>
      </c>
      <c r="Q2555" t="str">
        <f>IF(Table1[[#This Row],[Utilization %]]&lt;0.25,"Barely Attended","Normal")</f>
        <v>Normal</v>
      </c>
      <c r="R2555" t="str">
        <f>IF(Table1[[#This Row],[Meeting duration (mins)]]&gt;90,"Long Meeting","Normal")</f>
        <v>Normal</v>
      </c>
    </row>
    <row r="2556" spans="1:18" x14ac:dyDescent="0.2">
      <c r="A2556">
        <v>2557</v>
      </c>
      <c r="B2556" s="1">
        <v>45320</v>
      </c>
      <c r="C2556" s="2" t="s">
        <v>31</v>
      </c>
      <c r="D2556" s="2" t="s">
        <v>48</v>
      </c>
      <c r="E2556" t="s">
        <v>49</v>
      </c>
      <c r="F2556">
        <v>3</v>
      </c>
      <c r="G2556" s="12">
        <v>12</v>
      </c>
      <c r="H2556">
        <v>7</v>
      </c>
      <c r="I2556" t="s">
        <v>27</v>
      </c>
      <c r="J2556" t="s">
        <v>30</v>
      </c>
      <c r="K2556" s="4">
        <f>(Table1[[#This Row],[EndTime]]-Table1[[#This Row],[StartTime]])*1440</f>
        <v>90</v>
      </c>
      <c r="L2556" s="5">
        <f>Table1[[#This Row],[Attendees]]/Table1[[#This Row],[Capacity]]</f>
        <v>0.58333333333333337</v>
      </c>
      <c r="M2556">
        <f>IF(Table1[[#This Row],[Attendees]]&gt;Table1[[#This Row],[Capacity]],1,0)</f>
        <v>0</v>
      </c>
      <c r="N2556" t="str">
        <f>TEXT(Table1[[#This Row],[Date]],"ddd")</f>
        <v>Mon</v>
      </c>
      <c r="O2556" t="str">
        <f>TEXT(Table1[[#This Row],[Date]],"mmm")</f>
        <v>Jan</v>
      </c>
      <c r="P2556" t="str">
        <f>IF(Table1[[#This Row],[Capacity]]&lt;=4,"Small",IF(Table1[[#This Row],[Capacity]]&lt;=8,"Medium","Large"))</f>
        <v>Large</v>
      </c>
      <c r="Q2556" t="str">
        <f>IF(Table1[[#This Row],[Utilization %]]&lt;0.25,"Barely Attended","Normal")</f>
        <v>Normal</v>
      </c>
      <c r="R2556" t="str">
        <f>IF(Table1[[#This Row],[Meeting duration (mins)]]&gt;90,"Long Meeting","Normal")</f>
        <v>Normal</v>
      </c>
    </row>
    <row r="2557" spans="1:18" x14ac:dyDescent="0.2">
      <c r="A2557">
        <v>2558</v>
      </c>
      <c r="B2557" s="1">
        <v>45504</v>
      </c>
      <c r="C2557" s="2" t="s">
        <v>37</v>
      </c>
      <c r="D2557" s="2" t="s">
        <v>45</v>
      </c>
      <c r="E2557" t="s">
        <v>12</v>
      </c>
      <c r="F2557">
        <v>2</v>
      </c>
      <c r="G2557" s="12">
        <v>8</v>
      </c>
      <c r="H2557">
        <v>6</v>
      </c>
      <c r="I2557" t="s">
        <v>17</v>
      </c>
      <c r="J2557" t="s">
        <v>28</v>
      </c>
      <c r="K2557" s="4">
        <f>(Table1[[#This Row],[EndTime]]-Table1[[#This Row],[StartTime]])*1440</f>
        <v>119.99999999999989</v>
      </c>
      <c r="L2557" s="5">
        <f>Table1[[#This Row],[Attendees]]/Table1[[#This Row],[Capacity]]</f>
        <v>0.75</v>
      </c>
      <c r="M2557">
        <f>IF(Table1[[#This Row],[Attendees]]&gt;Table1[[#This Row],[Capacity]],1,0)</f>
        <v>0</v>
      </c>
      <c r="N2557" t="str">
        <f>TEXT(Table1[[#This Row],[Date]],"ddd")</f>
        <v>Wed</v>
      </c>
      <c r="O2557" t="str">
        <f>TEXT(Table1[[#This Row],[Date]],"mmm")</f>
        <v>Jul</v>
      </c>
      <c r="P2557" t="str">
        <f>IF(Table1[[#This Row],[Capacity]]&lt;=4,"Small",IF(Table1[[#This Row],[Capacity]]&lt;=8,"Medium","Large"))</f>
        <v>Medium</v>
      </c>
      <c r="Q2557" t="str">
        <f>IF(Table1[[#This Row],[Utilization %]]&lt;0.25,"Barely Attended","Normal")</f>
        <v>Normal</v>
      </c>
      <c r="R2557" t="str">
        <f>IF(Table1[[#This Row],[Meeting duration (mins)]]&gt;90,"Long Meeting","Normal")</f>
        <v>Long Meeting</v>
      </c>
    </row>
    <row r="2558" spans="1:18" x14ac:dyDescent="0.2">
      <c r="A2558">
        <v>2559</v>
      </c>
      <c r="B2558" s="1">
        <v>45321</v>
      </c>
      <c r="C2558" s="2" t="s">
        <v>11</v>
      </c>
      <c r="D2558" s="2" t="s">
        <v>24</v>
      </c>
      <c r="E2558" t="s">
        <v>25</v>
      </c>
      <c r="F2558">
        <v>1</v>
      </c>
      <c r="G2558" s="12">
        <v>4</v>
      </c>
      <c r="H2558">
        <v>5</v>
      </c>
      <c r="I2558" t="s">
        <v>22</v>
      </c>
      <c r="J2558" t="s">
        <v>14</v>
      </c>
      <c r="K2558" s="4">
        <f>(Table1[[#This Row],[EndTime]]-Table1[[#This Row],[StartTime]])*1440</f>
        <v>90</v>
      </c>
      <c r="L2558" s="5">
        <f>Table1[[#This Row],[Attendees]]/Table1[[#This Row],[Capacity]]</f>
        <v>1.25</v>
      </c>
      <c r="M2558">
        <f>IF(Table1[[#This Row],[Attendees]]&gt;Table1[[#This Row],[Capacity]],1,0)</f>
        <v>1</v>
      </c>
      <c r="N2558" t="str">
        <f>TEXT(Table1[[#This Row],[Date]],"ddd")</f>
        <v>Tue</v>
      </c>
      <c r="O2558" t="str">
        <f>TEXT(Table1[[#This Row],[Date]],"mmm")</f>
        <v>Jan</v>
      </c>
      <c r="P2558" t="str">
        <f>IF(Table1[[#This Row],[Capacity]]&lt;=4,"Small",IF(Table1[[#This Row],[Capacity]]&lt;=8,"Medium","Large"))</f>
        <v>Small</v>
      </c>
      <c r="Q2558" t="str">
        <f>IF(Table1[[#This Row],[Utilization %]]&lt;0.25,"Barely Attended","Normal")</f>
        <v>Normal</v>
      </c>
      <c r="R2558" t="str">
        <f>IF(Table1[[#This Row],[Meeting duration (mins)]]&gt;90,"Long Meeting","Normal")</f>
        <v>Normal</v>
      </c>
    </row>
    <row r="2559" spans="1:18" x14ac:dyDescent="0.2">
      <c r="A2559">
        <v>2560</v>
      </c>
      <c r="B2559" s="1">
        <v>45339</v>
      </c>
      <c r="C2559" s="2" t="s">
        <v>19</v>
      </c>
      <c r="D2559" s="2" t="s">
        <v>43</v>
      </c>
      <c r="E2559" t="s">
        <v>38</v>
      </c>
      <c r="F2559">
        <v>3</v>
      </c>
      <c r="G2559" s="12">
        <v>16</v>
      </c>
      <c r="H2559">
        <v>7</v>
      </c>
      <c r="I2559" t="s">
        <v>13</v>
      </c>
      <c r="J2559" t="s">
        <v>18</v>
      </c>
      <c r="K2559" s="4">
        <f>(Table1[[#This Row],[EndTime]]-Table1[[#This Row],[StartTime]])*1440</f>
        <v>120.00000000000006</v>
      </c>
      <c r="L2559" s="5">
        <f>Table1[[#This Row],[Attendees]]/Table1[[#This Row],[Capacity]]</f>
        <v>0.4375</v>
      </c>
      <c r="M2559">
        <f>IF(Table1[[#This Row],[Attendees]]&gt;Table1[[#This Row],[Capacity]],1,0)</f>
        <v>0</v>
      </c>
      <c r="N2559" t="str">
        <f>TEXT(Table1[[#This Row],[Date]],"ddd")</f>
        <v>Sat</v>
      </c>
      <c r="O2559" t="str">
        <f>TEXT(Table1[[#This Row],[Date]],"mmm")</f>
        <v>Feb</v>
      </c>
      <c r="P2559" t="str">
        <f>IF(Table1[[#This Row],[Capacity]]&lt;=4,"Small",IF(Table1[[#This Row],[Capacity]]&lt;=8,"Medium","Large"))</f>
        <v>Large</v>
      </c>
      <c r="Q2559" t="str">
        <f>IF(Table1[[#This Row],[Utilization %]]&lt;0.25,"Barely Attended","Normal")</f>
        <v>Normal</v>
      </c>
      <c r="R2559" t="str">
        <f>IF(Table1[[#This Row],[Meeting duration (mins)]]&gt;90,"Long Meeting","Normal")</f>
        <v>Long Meeting</v>
      </c>
    </row>
    <row r="2560" spans="1:18" x14ac:dyDescent="0.2">
      <c r="A2560">
        <v>2561</v>
      </c>
      <c r="B2560" s="1">
        <v>45430</v>
      </c>
      <c r="C2560" s="2" t="s">
        <v>37</v>
      </c>
      <c r="D2560" s="2" t="s">
        <v>10</v>
      </c>
      <c r="E2560" t="s">
        <v>21</v>
      </c>
      <c r="F2560">
        <v>1</v>
      </c>
      <c r="G2560" s="12">
        <v>6</v>
      </c>
      <c r="H2560">
        <v>7</v>
      </c>
      <c r="I2560" t="s">
        <v>17</v>
      </c>
      <c r="J2560" t="s">
        <v>28</v>
      </c>
      <c r="K2560" s="4">
        <f>(Table1[[#This Row],[EndTime]]-Table1[[#This Row],[StartTime]])*1440</f>
        <v>90</v>
      </c>
      <c r="L2560" s="5">
        <f>Table1[[#This Row],[Attendees]]/Table1[[#This Row],[Capacity]]</f>
        <v>1.1666666666666667</v>
      </c>
      <c r="M2560">
        <f>IF(Table1[[#This Row],[Attendees]]&gt;Table1[[#This Row],[Capacity]],1,0)</f>
        <v>1</v>
      </c>
      <c r="N2560" t="str">
        <f>TEXT(Table1[[#This Row],[Date]],"ddd")</f>
        <v>Sat</v>
      </c>
      <c r="O2560" t="str">
        <f>TEXT(Table1[[#This Row],[Date]],"mmm")</f>
        <v>May</v>
      </c>
      <c r="P2560" t="str">
        <f>IF(Table1[[#This Row],[Capacity]]&lt;=4,"Small",IF(Table1[[#This Row],[Capacity]]&lt;=8,"Medium","Large"))</f>
        <v>Medium</v>
      </c>
      <c r="Q2560" t="str">
        <f>IF(Table1[[#This Row],[Utilization %]]&lt;0.25,"Barely Attended","Normal")</f>
        <v>Normal</v>
      </c>
      <c r="R2560" t="str">
        <f>IF(Table1[[#This Row],[Meeting duration (mins)]]&gt;90,"Long Meeting","Normal")</f>
        <v>Normal</v>
      </c>
    </row>
    <row r="2561" spans="1:18" x14ac:dyDescent="0.2">
      <c r="A2561">
        <v>2562</v>
      </c>
      <c r="B2561" s="1">
        <v>45614</v>
      </c>
      <c r="C2561" s="2" t="s">
        <v>32</v>
      </c>
      <c r="D2561" s="2" t="s">
        <v>10</v>
      </c>
      <c r="E2561" t="s">
        <v>49</v>
      </c>
      <c r="F2561">
        <v>3</v>
      </c>
      <c r="G2561" s="12">
        <v>12</v>
      </c>
      <c r="H2561">
        <v>6</v>
      </c>
      <c r="I2561" t="s">
        <v>17</v>
      </c>
      <c r="J2561" t="s">
        <v>23</v>
      </c>
      <c r="K2561" s="4">
        <f>(Table1[[#This Row],[EndTime]]-Table1[[#This Row],[StartTime]])*1440</f>
        <v>60.000000000000107</v>
      </c>
      <c r="L2561" s="5">
        <f>Table1[[#This Row],[Attendees]]/Table1[[#This Row],[Capacity]]</f>
        <v>0.5</v>
      </c>
      <c r="M2561">
        <f>IF(Table1[[#This Row],[Attendees]]&gt;Table1[[#This Row],[Capacity]],1,0)</f>
        <v>0</v>
      </c>
      <c r="N2561" t="str">
        <f>TEXT(Table1[[#This Row],[Date]],"ddd")</f>
        <v>Mon</v>
      </c>
      <c r="O2561" t="str">
        <f>TEXT(Table1[[#This Row],[Date]],"mmm")</f>
        <v>Nov</v>
      </c>
      <c r="P2561" t="str">
        <f>IF(Table1[[#This Row],[Capacity]]&lt;=4,"Small",IF(Table1[[#This Row],[Capacity]]&lt;=8,"Medium","Large"))</f>
        <v>Large</v>
      </c>
      <c r="Q2561" t="str">
        <f>IF(Table1[[#This Row],[Utilization %]]&lt;0.25,"Barely Attended","Normal")</f>
        <v>Normal</v>
      </c>
      <c r="R2561" t="str">
        <f>IF(Table1[[#This Row],[Meeting duration (mins)]]&gt;90,"Long Meeting","Normal")</f>
        <v>Normal</v>
      </c>
    </row>
    <row r="2562" spans="1:18" x14ac:dyDescent="0.2">
      <c r="A2562">
        <v>2563</v>
      </c>
      <c r="B2562" s="1">
        <v>45370</v>
      </c>
      <c r="C2562" s="2" t="s">
        <v>47</v>
      </c>
      <c r="D2562" s="2" t="s">
        <v>43</v>
      </c>
      <c r="E2562" t="s">
        <v>12</v>
      </c>
      <c r="F2562">
        <v>2</v>
      </c>
      <c r="G2562" s="12">
        <v>8</v>
      </c>
      <c r="H2562">
        <v>6</v>
      </c>
      <c r="I2562" t="s">
        <v>42</v>
      </c>
      <c r="J2562" t="s">
        <v>18</v>
      </c>
      <c r="K2562" s="4">
        <f>(Table1[[#This Row],[EndTime]]-Table1[[#This Row],[StartTime]])*1440</f>
        <v>90</v>
      </c>
      <c r="L2562" s="5">
        <f>Table1[[#This Row],[Attendees]]/Table1[[#This Row],[Capacity]]</f>
        <v>0.75</v>
      </c>
      <c r="M2562">
        <f>IF(Table1[[#This Row],[Attendees]]&gt;Table1[[#This Row],[Capacity]],1,0)</f>
        <v>0</v>
      </c>
      <c r="N2562" t="str">
        <f>TEXT(Table1[[#This Row],[Date]],"ddd")</f>
        <v>Tue</v>
      </c>
      <c r="O2562" t="str">
        <f>TEXT(Table1[[#This Row],[Date]],"mmm")</f>
        <v>Mar</v>
      </c>
      <c r="P2562" t="str">
        <f>IF(Table1[[#This Row],[Capacity]]&lt;=4,"Small",IF(Table1[[#This Row],[Capacity]]&lt;=8,"Medium","Large"))</f>
        <v>Medium</v>
      </c>
      <c r="Q2562" t="str">
        <f>IF(Table1[[#This Row],[Utilization %]]&lt;0.25,"Barely Attended","Normal")</f>
        <v>Normal</v>
      </c>
      <c r="R2562" t="str">
        <f>IF(Table1[[#This Row],[Meeting duration (mins)]]&gt;90,"Long Meeting","Normal")</f>
        <v>Normal</v>
      </c>
    </row>
    <row r="2563" spans="1:18" x14ac:dyDescent="0.2">
      <c r="A2563">
        <v>2564</v>
      </c>
      <c r="B2563" s="1">
        <v>45352</v>
      </c>
      <c r="C2563" s="2" t="s">
        <v>16</v>
      </c>
      <c r="D2563" s="2" t="s">
        <v>10</v>
      </c>
      <c r="E2563" t="s">
        <v>35</v>
      </c>
      <c r="F2563">
        <v>2</v>
      </c>
      <c r="G2563" s="12">
        <v>10</v>
      </c>
      <c r="H2563">
        <v>9</v>
      </c>
      <c r="I2563" t="s">
        <v>42</v>
      </c>
      <c r="J2563" t="s">
        <v>30</v>
      </c>
      <c r="K2563" s="4">
        <f>(Table1[[#This Row],[EndTime]]-Table1[[#This Row],[StartTime]])*1440</f>
        <v>30.000000000000053</v>
      </c>
      <c r="L2563" s="5">
        <f>Table1[[#This Row],[Attendees]]/Table1[[#This Row],[Capacity]]</f>
        <v>0.9</v>
      </c>
      <c r="M2563">
        <f>IF(Table1[[#This Row],[Attendees]]&gt;Table1[[#This Row],[Capacity]],1,0)</f>
        <v>0</v>
      </c>
      <c r="N2563" t="str">
        <f>TEXT(Table1[[#This Row],[Date]],"ddd")</f>
        <v>Fri</v>
      </c>
      <c r="O2563" t="str">
        <f>TEXT(Table1[[#This Row],[Date]],"mmm")</f>
        <v>Mar</v>
      </c>
      <c r="P2563" t="str">
        <f>IF(Table1[[#This Row],[Capacity]]&lt;=4,"Small",IF(Table1[[#This Row],[Capacity]]&lt;=8,"Medium","Large"))</f>
        <v>Large</v>
      </c>
      <c r="Q2563" t="str">
        <f>IF(Table1[[#This Row],[Utilization %]]&lt;0.25,"Barely Attended","Normal")</f>
        <v>Normal</v>
      </c>
      <c r="R2563" t="str">
        <f>IF(Table1[[#This Row],[Meeting duration (mins)]]&gt;90,"Long Meeting","Normal")</f>
        <v>Normal</v>
      </c>
    </row>
    <row r="2564" spans="1:18" x14ac:dyDescent="0.2">
      <c r="A2564">
        <v>2565</v>
      </c>
      <c r="B2564" s="1">
        <v>45576</v>
      </c>
      <c r="C2564" s="2" t="s">
        <v>33</v>
      </c>
      <c r="D2564" s="2" t="s">
        <v>31</v>
      </c>
      <c r="E2564" t="s">
        <v>25</v>
      </c>
      <c r="F2564">
        <v>1</v>
      </c>
      <c r="G2564" s="12">
        <v>4</v>
      </c>
      <c r="H2564">
        <v>6</v>
      </c>
      <c r="I2564" t="s">
        <v>41</v>
      </c>
      <c r="J2564" t="s">
        <v>28</v>
      </c>
      <c r="K2564" s="4">
        <f>(Table1[[#This Row],[EndTime]]-Table1[[#This Row],[StartTime]])*1440</f>
        <v>30.000000000000053</v>
      </c>
      <c r="L2564" s="5">
        <f>Table1[[#This Row],[Attendees]]/Table1[[#This Row],[Capacity]]</f>
        <v>1.5</v>
      </c>
      <c r="M2564">
        <f>IF(Table1[[#This Row],[Attendees]]&gt;Table1[[#This Row],[Capacity]],1,0)</f>
        <v>1</v>
      </c>
      <c r="N2564" t="str">
        <f>TEXT(Table1[[#This Row],[Date]],"ddd")</f>
        <v>Fri</v>
      </c>
      <c r="O2564" t="str">
        <f>TEXT(Table1[[#This Row],[Date]],"mmm")</f>
        <v>Oct</v>
      </c>
      <c r="P2564" t="str">
        <f>IF(Table1[[#This Row],[Capacity]]&lt;=4,"Small",IF(Table1[[#This Row],[Capacity]]&lt;=8,"Medium","Large"))</f>
        <v>Small</v>
      </c>
      <c r="Q2564" t="str">
        <f>IF(Table1[[#This Row],[Utilization %]]&lt;0.25,"Barely Attended","Normal")</f>
        <v>Normal</v>
      </c>
      <c r="R2564" t="str">
        <f>IF(Table1[[#This Row],[Meeting duration (mins)]]&gt;90,"Long Meeting","Normal")</f>
        <v>Normal</v>
      </c>
    </row>
    <row r="2565" spans="1:18" x14ac:dyDescent="0.2">
      <c r="A2565">
        <v>2566</v>
      </c>
      <c r="B2565" s="1">
        <v>45641</v>
      </c>
      <c r="C2565" s="2" t="s">
        <v>11</v>
      </c>
      <c r="D2565" s="2" t="s">
        <v>31</v>
      </c>
      <c r="E2565" t="s">
        <v>21</v>
      </c>
      <c r="F2565">
        <v>1</v>
      </c>
      <c r="G2565" s="12">
        <v>6</v>
      </c>
      <c r="H2565">
        <v>5</v>
      </c>
      <c r="I2565" t="s">
        <v>42</v>
      </c>
      <c r="J2565" t="s">
        <v>23</v>
      </c>
      <c r="K2565" s="4">
        <f>(Table1[[#This Row],[EndTime]]-Table1[[#This Row],[StartTime]])*1440</f>
        <v>59.999999999999943</v>
      </c>
      <c r="L2565" s="5">
        <f>Table1[[#This Row],[Attendees]]/Table1[[#This Row],[Capacity]]</f>
        <v>0.83333333333333337</v>
      </c>
      <c r="M2565">
        <f>IF(Table1[[#This Row],[Attendees]]&gt;Table1[[#This Row],[Capacity]],1,0)</f>
        <v>0</v>
      </c>
      <c r="N2565" t="str">
        <f>TEXT(Table1[[#This Row],[Date]],"ddd")</f>
        <v>Sun</v>
      </c>
      <c r="O2565" t="str">
        <f>TEXT(Table1[[#This Row],[Date]],"mmm")</f>
        <v>Dec</v>
      </c>
      <c r="P2565" t="str">
        <f>IF(Table1[[#This Row],[Capacity]]&lt;=4,"Small",IF(Table1[[#This Row],[Capacity]]&lt;=8,"Medium","Large"))</f>
        <v>Medium</v>
      </c>
      <c r="Q2565" t="str">
        <f>IF(Table1[[#This Row],[Utilization %]]&lt;0.25,"Barely Attended","Normal")</f>
        <v>Normal</v>
      </c>
      <c r="R2565" t="str">
        <f>IF(Table1[[#This Row],[Meeting duration (mins)]]&gt;90,"Long Meeting","Normal")</f>
        <v>Normal</v>
      </c>
    </row>
    <row r="2566" spans="1:18" x14ac:dyDescent="0.2">
      <c r="A2566">
        <v>2567</v>
      </c>
      <c r="B2566" s="1">
        <v>45336</v>
      </c>
      <c r="C2566" s="2" t="s">
        <v>36</v>
      </c>
      <c r="D2566" s="2" t="s">
        <v>15</v>
      </c>
      <c r="E2566" t="s">
        <v>21</v>
      </c>
      <c r="F2566">
        <v>1</v>
      </c>
      <c r="G2566" s="12">
        <v>6</v>
      </c>
      <c r="H2566">
        <v>2</v>
      </c>
      <c r="I2566" t="s">
        <v>27</v>
      </c>
      <c r="J2566" t="s">
        <v>14</v>
      </c>
      <c r="K2566" s="4">
        <f>(Table1[[#This Row],[EndTime]]-Table1[[#This Row],[StartTime]])*1440</f>
        <v>60.000000000000028</v>
      </c>
      <c r="L2566" s="5">
        <f>Table1[[#This Row],[Attendees]]/Table1[[#This Row],[Capacity]]</f>
        <v>0.33333333333333331</v>
      </c>
      <c r="M2566">
        <f>IF(Table1[[#This Row],[Attendees]]&gt;Table1[[#This Row],[Capacity]],1,0)</f>
        <v>0</v>
      </c>
      <c r="N2566" t="str">
        <f>TEXT(Table1[[#This Row],[Date]],"ddd")</f>
        <v>Wed</v>
      </c>
      <c r="O2566" t="str">
        <f>TEXT(Table1[[#This Row],[Date]],"mmm")</f>
        <v>Feb</v>
      </c>
      <c r="P2566" t="str">
        <f>IF(Table1[[#This Row],[Capacity]]&lt;=4,"Small",IF(Table1[[#This Row],[Capacity]]&lt;=8,"Medium","Large"))</f>
        <v>Medium</v>
      </c>
      <c r="Q2566" t="str">
        <f>IF(Table1[[#This Row],[Utilization %]]&lt;0.25,"Barely Attended","Normal")</f>
        <v>Normal</v>
      </c>
      <c r="R2566" t="str">
        <f>IF(Table1[[#This Row],[Meeting duration (mins)]]&gt;90,"Long Meeting","Normal")</f>
        <v>Normal</v>
      </c>
    </row>
    <row r="2567" spans="1:18" x14ac:dyDescent="0.2">
      <c r="A2567">
        <v>2568</v>
      </c>
      <c r="B2567" s="1">
        <v>45500</v>
      </c>
      <c r="C2567" s="2" t="s">
        <v>33</v>
      </c>
      <c r="D2567" s="2" t="s">
        <v>46</v>
      </c>
      <c r="E2567" t="s">
        <v>25</v>
      </c>
      <c r="F2567">
        <v>1</v>
      </c>
      <c r="G2567" s="12">
        <v>4</v>
      </c>
      <c r="H2567">
        <v>5</v>
      </c>
      <c r="I2567" t="s">
        <v>39</v>
      </c>
      <c r="J2567" t="s">
        <v>14</v>
      </c>
      <c r="K2567" s="4">
        <f>(Table1[[#This Row],[EndTime]]-Table1[[#This Row],[StartTime]])*1440</f>
        <v>90</v>
      </c>
      <c r="L2567" s="5">
        <f>Table1[[#This Row],[Attendees]]/Table1[[#This Row],[Capacity]]</f>
        <v>1.25</v>
      </c>
      <c r="M2567">
        <f>IF(Table1[[#This Row],[Attendees]]&gt;Table1[[#This Row],[Capacity]],1,0)</f>
        <v>1</v>
      </c>
      <c r="N2567" t="str">
        <f>TEXT(Table1[[#This Row],[Date]],"ddd")</f>
        <v>Sat</v>
      </c>
      <c r="O2567" t="str">
        <f>TEXT(Table1[[#This Row],[Date]],"mmm")</f>
        <v>Jul</v>
      </c>
      <c r="P2567" t="str">
        <f>IF(Table1[[#This Row],[Capacity]]&lt;=4,"Small",IF(Table1[[#This Row],[Capacity]]&lt;=8,"Medium","Large"))</f>
        <v>Small</v>
      </c>
      <c r="Q2567" t="str">
        <f>IF(Table1[[#This Row],[Utilization %]]&lt;0.25,"Barely Attended","Normal")</f>
        <v>Normal</v>
      </c>
      <c r="R2567" t="str">
        <f>IF(Table1[[#This Row],[Meeting duration (mins)]]&gt;90,"Long Meeting","Normal")</f>
        <v>Normal</v>
      </c>
    </row>
    <row r="2568" spans="1:18" x14ac:dyDescent="0.2">
      <c r="A2568">
        <v>2569</v>
      </c>
      <c r="B2568" s="1">
        <v>45402</v>
      </c>
      <c r="C2568" s="2" t="s">
        <v>44</v>
      </c>
      <c r="D2568" s="2" t="s">
        <v>37</v>
      </c>
      <c r="E2568" t="s">
        <v>21</v>
      </c>
      <c r="F2568">
        <v>1</v>
      </c>
      <c r="G2568" s="12">
        <v>6</v>
      </c>
      <c r="H2568">
        <v>9</v>
      </c>
      <c r="I2568" t="s">
        <v>17</v>
      </c>
      <c r="J2568" t="s">
        <v>18</v>
      </c>
      <c r="K2568" s="4">
        <f>(Table1[[#This Row],[EndTime]]-Table1[[#This Row],[StartTime]])*1440</f>
        <v>90.000000000000085</v>
      </c>
      <c r="L2568" s="5">
        <f>Table1[[#This Row],[Attendees]]/Table1[[#This Row],[Capacity]]</f>
        <v>1.5</v>
      </c>
      <c r="M2568">
        <f>IF(Table1[[#This Row],[Attendees]]&gt;Table1[[#This Row],[Capacity]],1,0)</f>
        <v>1</v>
      </c>
      <c r="N2568" t="str">
        <f>TEXT(Table1[[#This Row],[Date]],"ddd")</f>
        <v>Sat</v>
      </c>
      <c r="O2568" t="str">
        <f>TEXT(Table1[[#This Row],[Date]],"mmm")</f>
        <v>Apr</v>
      </c>
      <c r="P2568" t="str">
        <f>IF(Table1[[#This Row],[Capacity]]&lt;=4,"Small",IF(Table1[[#This Row],[Capacity]]&lt;=8,"Medium","Large"))</f>
        <v>Medium</v>
      </c>
      <c r="Q2568" t="str">
        <f>IF(Table1[[#This Row],[Utilization %]]&lt;0.25,"Barely Attended","Normal")</f>
        <v>Normal</v>
      </c>
      <c r="R2568" t="str">
        <f>IF(Table1[[#This Row],[Meeting duration (mins)]]&gt;90,"Long Meeting","Normal")</f>
        <v>Long Meeting</v>
      </c>
    </row>
    <row r="2569" spans="1:18" x14ac:dyDescent="0.2">
      <c r="A2569">
        <v>2570</v>
      </c>
      <c r="B2569" s="1">
        <v>45525</v>
      </c>
      <c r="C2569" s="2" t="s">
        <v>15</v>
      </c>
      <c r="D2569" s="2" t="s">
        <v>32</v>
      </c>
      <c r="E2569" t="s">
        <v>35</v>
      </c>
      <c r="F2569">
        <v>2</v>
      </c>
      <c r="G2569" s="12">
        <v>10</v>
      </c>
      <c r="H2569">
        <v>5</v>
      </c>
      <c r="I2569" t="s">
        <v>22</v>
      </c>
      <c r="J2569" t="s">
        <v>14</v>
      </c>
      <c r="K2569" s="4">
        <f>(Table1[[#This Row],[EndTime]]-Table1[[#This Row],[StartTime]])*1440</f>
        <v>89.999999999999915</v>
      </c>
      <c r="L2569" s="5">
        <f>Table1[[#This Row],[Attendees]]/Table1[[#This Row],[Capacity]]</f>
        <v>0.5</v>
      </c>
      <c r="M2569">
        <f>IF(Table1[[#This Row],[Attendees]]&gt;Table1[[#This Row],[Capacity]],1,0)</f>
        <v>0</v>
      </c>
      <c r="N2569" t="str">
        <f>TEXT(Table1[[#This Row],[Date]],"ddd")</f>
        <v>Wed</v>
      </c>
      <c r="O2569" t="str">
        <f>TEXT(Table1[[#This Row],[Date]],"mmm")</f>
        <v>Aug</v>
      </c>
      <c r="P2569" t="str">
        <f>IF(Table1[[#This Row],[Capacity]]&lt;=4,"Small",IF(Table1[[#This Row],[Capacity]]&lt;=8,"Medium","Large"))</f>
        <v>Large</v>
      </c>
      <c r="Q2569" t="str">
        <f>IF(Table1[[#This Row],[Utilization %]]&lt;0.25,"Barely Attended","Normal")</f>
        <v>Normal</v>
      </c>
      <c r="R2569" t="str">
        <f>IF(Table1[[#This Row],[Meeting duration (mins)]]&gt;90,"Long Meeting","Normal")</f>
        <v>Normal</v>
      </c>
    </row>
    <row r="2570" spans="1:18" x14ac:dyDescent="0.2">
      <c r="A2570">
        <v>2571</v>
      </c>
      <c r="B2570" s="1">
        <v>45296</v>
      </c>
      <c r="C2570" s="2" t="s">
        <v>36</v>
      </c>
      <c r="D2570" s="2" t="s">
        <v>15</v>
      </c>
      <c r="E2570" t="s">
        <v>25</v>
      </c>
      <c r="F2570">
        <v>1</v>
      </c>
      <c r="G2570" s="12">
        <v>4</v>
      </c>
      <c r="H2570">
        <v>4</v>
      </c>
      <c r="I2570" t="s">
        <v>13</v>
      </c>
      <c r="J2570" t="s">
        <v>14</v>
      </c>
      <c r="K2570" s="4">
        <f>(Table1[[#This Row],[EndTime]]-Table1[[#This Row],[StartTime]])*1440</f>
        <v>60.000000000000028</v>
      </c>
      <c r="L2570" s="5">
        <f>Table1[[#This Row],[Attendees]]/Table1[[#This Row],[Capacity]]</f>
        <v>1</v>
      </c>
      <c r="M2570">
        <f>IF(Table1[[#This Row],[Attendees]]&gt;Table1[[#This Row],[Capacity]],1,0)</f>
        <v>0</v>
      </c>
      <c r="N2570" t="str">
        <f>TEXT(Table1[[#This Row],[Date]],"ddd")</f>
        <v>Fri</v>
      </c>
      <c r="O2570" t="str">
        <f>TEXT(Table1[[#This Row],[Date]],"mmm")</f>
        <v>Jan</v>
      </c>
      <c r="P2570" t="str">
        <f>IF(Table1[[#This Row],[Capacity]]&lt;=4,"Small",IF(Table1[[#This Row],[Capacity]]&lt;=8,"Medium","Large"))</f>
        <v>Small</v>
      </c>
      <c r="Q2570" t="str">
        <f>IF(Table1[[#This Row],[Utilization %]]&lt;0.25,"Barely Attended","Normal")</f>
        <v>Normal</v>
      </c>
      <c r="R2570" t="str">
        <f>IF(Table1[[#This Row],[Meeting duration (mins)]]&gt;90,"Long Meeting","Normal")</f>
        <v>Normal</v>
      </c>
    </row>
    <row r="2571" spans="1:18" x14ac:dyDescent="0.2">
      <c r="A2571">
        <v>2572</v>
      </c>
      <c r="B2571" s="1">
        <v>45545</v>
      </c>
      <c r="C2571" s="2" t="s">
        <v>44</v>
      </c>
      <c r="D2571" s="2" t="s">
        <v>37</v>
      </c>
      <c r="E2571" t="s">
        <v>21</v>
      </c>
      <c r="F2571">
        <v>1</v>
      </c>
      <c r="G2571" s="12">
        <v>6</v>
      </c>
      <c r="H2571">
        <v>8</v>
      </c>
      <c r="I2571" t="s">
        <v>39</v>
      </c>
      <c r="J2571" t="s">
        <v>28</v>
      </c>
      <c r="K2571" s="4">
        <f>(Table1[[#This Row],[EndTime]]-Table1[[#This Row],[StartTime]])*1440</f>
        <v>90.000000000000085</v>
      </c>
      <c r="L2571" s="5">
        <f>Table1[[#This Row],[Attendees]]/Table1[[#This Row],[Capacity]]</f>
        <v>1.3333333333333333</v>
      </c>
      <c r="M2571">
        <f>IF(Table1[[#This Row],[Attendees]]&gt;Table1[[#This Row],[Capacity]],1,0)</f>
        <v>1</v>
      </c>
      <c r="N2571" t="str">
        <f>TEXT(Table1[[#This Row],[Date]],"ddd")</f>
        <v>Tue</v>
      </c>
      <c r="O2571" t="str">
        <f>TEXT(Table1[[#This Row],[Date]],"mmm")</f>
        <v>Sep</v>
      </c>
      <c r="P2571" t="str">
        <f>IF(Table1[[#This Row],[Capacity]]&lt;=4,"Small",IF(Table1[[#This Row],[Capacity]]&lt;=8,"Medium","Large"))</f>
        <v>Medium</v>
      </c>
      <c r="Q2571" t="str">
        <f>IF(Table1[[#This Row],[Utilization %]]&lt;0.25,"Barely Attended","Normal")</f>
        <v>Normal</v>
      </c>
      <c r="R2571" t="str">
        <f>IF(Table1[[#This Row],[Meeting duration (mins)]]&gt;90,"Long Meeting","Normal")</f>
        <v>Long Meeting</v>
      </c>
    </row>
    <row r="2572" spans="1:18" x14ac:dyDescent="0.2">
      <c r="A2572">
        <v>2573</v>
      </c>
      <c r="B2572" s="1">
        <v>45387</v>
      </c>
      <c r="C2572" s="2" t="s">
        <v>19</v>
      </c>
      <c r="D2572" s="2" t="s">
        <v>47</v>
      </c>
      <c r="E2572" t="s">
        <v>49</v>
      </c>
      <c r="F2572">
        <v>3</v>
      </c>
      <c r="G2572" s="12">
        <v>12</v>
      </c>
      <c r="H2572">
        <v>1</v>
      </c>
      <c r="I2572" t="s">
        <v>13</v>
      </c>
      <c r="J2572" t="s">
        <v>28</v>
      </c>
      <c r="K2572" s="4">
        <f>(Table1[[#This Row],[EndTime]]-Table1[[#This Row],[StartTime]])*1440</f>
        <v>30.000000000000053</v>
      </c>
      <c r="L2572" s="5">
        <f>Table1[[#This Row],[Attendees]]/Table1[[#This Row],[Capacity]]</f>
        <v>8.3333333333333329E-2</v>
      </c>
      <c r="M2572">
        <f>IF(Table1[[#This Row],[Attendees]]&gt;Table1[[#This Row],[Capacity]],1,0)</f>
        <v>0</v>
      </c>
      <c r="N2572" t="str">
        <f>TEXT(Table1[[#This Row],[Date]],"ddd")</f>
        <v>Fri</v>
      </c>
      <c r="O2572" t="str">
        <f>TEXT(Table1[[#This Row],[Date]],"mmm")</f>
        <v>Apr</v>
      </c>
      <c r="P2572" t="str">
        <f>IF(Table1[[#This Row],[Capacity]]&lt;=4,"Small",IF(Table1[[#This Row],[Capacity]]&lt;=8,"Medium","Large"))</f>
        <v>Large</v>
      </c>
      <c r="Q2572" t="str">
        <f>IF(Table1[[#This Row],[Utilization %]]&lt;0.25,"Barely Attended","Normal")</f>
        <v>Barely Attended</v>
      </c>
      <c r="R2572" t="str">
        <f>IF(Table1[[#This Row],[Meeting duration (mins)]]&gt;90,"Long Meeting","Normal")</f>
        <v>Normal</v>
      </c>
    </row>
    <row r="2573" spans="1:18" x14ac:dyDescent="0.2">
      <c r="A2573">
        <v>2574</v>
      </c>
      <c r="B2573" s="1">
        <v>45362</v>
      </c>
      <c r="C2573" s="2" t="s">
        <v>26</v>
      </c>
      <c r="D2573" s="2" t="s">
        <v>31</v>
      </c>
      <c r="E2573" t="s">
        <v>38</v>
      </c>
      <c r="F2573">
        <v>3</v>
      </c>
      <c r="G2573" s="12">
        <v>16</v>
      </c>
      <c r="H2573">
        <v>2</v>
      </c>
      <c r="I2573" t="s">
        <v>13</v>
      </c>
      <c r="J2573" t="s">
        <v>30</v>
      </c>
      <c r="K2573" s="4">
        <f>(Table1[[#This Row],[EndTime]]-Table1[[#This Row],[StartTime]])*1440</f>
        <v>90</v>
      </c>
      <c r="L2573" s="5">
        <f>Table1[[#This Row],[Attendees]]/Table1[[#This Row],[Capacity]]</f>
        <v>0.125</v>
      </c>
      <c r="M2573">
        <f>IF(Table1[[#This Row],[Attendees]]&gt;Table1[[#This Row],[Capacity]],1,0)</f>
        <v>0</v>
      </c>
      <c r="N2573" t="str">
        <f>TEXT(Table1[[#This Row],[Date]],"ddd")</f>
        <v>Mon</v>
      </c>
      <c r="O2573" t="str">
        <f>TEXT(Table1[[#This Row],[Date]],"mmm")</f>
        <v>Mar</v>
      </c>
      <c r="P2573" t="str">
        <f>IF(Table1[[#This Row],[Capacity]]&lt;=4,"Small",IF(Table1[[#This Row],[Capacity]]&lt;=8,"Medium","Large"))</f>
        <v>Large</v>
      </c>
      <c r="Q2573" t="str">
        <f>IF(Table1[[#This Row],[Utilization %]]&lt;0.25,"Barely Attended","Normal")</f>
        <v>Barely Attended</v>
      </c>
      <c r="R2573" t="str">
        <f>IF(Table1[[#This Row],[Meeting duration (mins)]]&gt;90,"Long Meeting","Normal")</f>
        <v>Normal</v>
      </c>
    </row>
    <row r="2574" spans="1:18" x14ac:dyDescent="0.2">
      <c r="A2574">
        <v>2575</v>
      </c>
      <c r="B2574" s="1">
        <v>45585</v>
      </c>
      <c r="C2574" s="2" t="s">
        <v>37</v>
      </c>
      <c r="D2574" s="2" t="s">
        <v>45</v>
      </c>
      <c r="E2574" t="s">
        <v>21</v>
      </c>
      <c r="F2574">
        <v>1</v>
      </c>
      <c r="G2574" s="12">
        <v>6</v>
      </c>
      <c r="H2574">
        <v>4</v>
      </c>
      <c r="I2574" t="s">
        <v>39</v>
      </c>
      <c r="J2574" t="s">
        <v>23</v>
      </c>
      <c r="K2574" s="4">
        <f>(Table1[[#This Row],[EndTime]]-Table1[[#This Row],[StartTime]])*1440</f>
        <v>119.99999999999989</v>
      </c>
      <c r="L2574" s="5">
        <f>Table1[[#This Row],[Attendees]]/Table1[[#This Row],[Capacity]]</f>
        <v>0.66666666666666663</v>
      </c>
      <c r="M2574">
        <f>IF(Table1[[#This Row],[Attendees]]&gt;Table1[[#This Row],[Capacity]],1,0)</f>
        <v>0</v>
      </c>
      <c r="N2574" t="str">
        <f>TEXT(Table1[[#This Row],[Date]],"ddd")</f>
        <v>Sun</v>
      </c>
      <c r="O2574" t="str">
        <f>TEXT(Table1[[#This Row],[Date]],"mmm")</f>
        <v>Oct</v>
      </c>
      <c r="P2574" t="str">
        <f>IF(Table1[[#This Row],[Capacity]]&lt;=4,"Small",IF(Table1[[#This Row],[Capacity]]&lt;=8,"Medium","Large"))</f>
        <v>Medium</v>
      </c>
      <c r="Q2574" t="str">
        <f>IF(Table1[[#This Row],[Utilization %]]&lt;0.25,"Barely Attended","Normal")</f>
        <v>Normal</v>
      </c>
      <c r="R2574" t="str">
        <f>IF(Table1[[#This Row],[Meeting duration (mins)]]&gt;90,"Long Meeting","Normal")</f>
        <v>Long Meeting</v>
      </c>
    </row>
    <row r="2575" spans="1:18" x14ac:dyDescent="0.2">
      <c r="A2575">
        <v>2576</v>
      </c>
      <c r="B2575" s="1">
        <v>45544</v>
      </c>
      <c r="C2575" s="2" t="s">
        <v>11</v>
      </c>
      <c r="D2575" s="2" t="s">
        <v>24</v>
      </c>
      <c r="E2575" t="s">
        <v>25</v>
      </c>
      <c r="F2575">
        <v>1</v>
      </c>
      <c r="G2575" s="12">
        <v>4</v>
      </c>
      <c r="H2575">
        <v>1</v>
      </c>
      <c r="I2575" t="s">
        <v>22</v>
      </c>
      <c r="J2575" t="s">
        <v>18</v>
      </c>
      <c r="K2575" s="4">
        <f>(Table1[[#This Row],[EndTime]]-Table1[[#This Row],[StartTime]])*1440</f>
        <v>90</v>
      </c>
      <c r="L2575" s="5">
        <f>Table1[[#This Row],[Attendees]]/Table1[[#This Row],[Capacity]]</f>
        <v>0.25</v>
      </c>
      <c r="M2575">
        <f>IF(Table1[[#This Row],[Attendees]]&gt;Table1[[#This Row],[Capacity]],1,0)</f>
        <v>0</v>
      </c>
      <c r="N2575" t="str">
        <f>TEXT(Table1[[#This Row],[Date]],"ddd")</f>
        <v>Mon</v>
      </c>
      <c r="O2575" t="str">
        <f>TEXT(Table1[[#This Row],[Date]],"mmm")</f>
        <v>Sep</v>
      </c>
      <c r="P2575" t="str">
        <f>IF(Table1[[#This Row],[Capacity]]&lt;=4,"Small",IF(Table1[[#This Row],[Capacity]]&lt;=8,"Medium","Large"))</f>
        <v>Small</v>
      </c>
      <c r="Q2575" t="str">
        <f>IF(Table1[[#This Row],[Utilization %]]&lt;0.25,"Barely Attended","Normal")</f>
        <v>Normal</v>
      </c>
      <c r="R2575" t="str">
        <f>IF(Table1[[#This Row],[Meeting duration (mins)]]&gt;90,"Long Meeting","Normal")</f>
        <v>Normal</v>
      </c>
    </row>
    <row r="2576" spans="1:18" x14ac:dyDescent="0.2">
      <c r="A2576">
        <v>2577</v>
      </c>
      <c r="B2576" s="1">
        <v>45452</v>
      </c>
      <c r="C2576" s="2" t="s">
        <v>16</v>
      </c>
      <c r="D2576" s="2" t="s">
        <v>10</v>
      </c>
      <c r="E2576" t="s">
        <v>38</v>
      </c>
      <c r="F2576">
        <v>3</v>
      </c>
      <c r="G2576" s="12">
        <v>16</v>
      </c>
      <c r="H2576">
        <v>14</v>
      </c>
      <c r="I2576" t="s">
        <v>41</v>
      </c>
      <c r="J2576" t="s">
        <v>18</v>
      </c>
      <c r="K2576" s="4">
        <f>(Table1[[#This Row],[EndTime]]-Table1[[#This Row],[StartTime]])*1440</f>
        <v>30.000000000000053</v>
      </c>
      <c r="L2576" s="5">
        <f>Table1[[#This Row],[Attendees]]/Table1[[#This Row],[Capacity]]</f>
        <v>0.875</v>
      </c>
      <c r="M2576">
        <f>IF(Table1[[#This Row],[Attendees]]&gt;Table1[[#This Row],[Capacity]],1,0)</f>
        <v>0</v>
      </c>
      <c r="N2576" t="str">
        <f>TEXT(Table1[[#This Row],[Date]],"ddd")</f>
        <v>Sun</v>
      </c>
      <c r="O2576" t="str">
        <f>TEXT(Table1[[#This Row],[Date]],"mmm")</f>
        <v>Jun</v>
      </c>
      <c r="P2576" t="str">
        <f>IF(Table1[[#This Row],[Capacity]]&lt;=4,"Small",IF(Table1[[#This Row],[Capacity]]&lt;=8,"Medium","Large"))</f>
        <v>Large</v>
      </c>
      <c r="Q2576" t="str">
        <f>IF(Table1[[#This Row],[Utilization %]]&lt;0.25,"Barely Attended","Normal")</f>
        <v>Normal</v>
      </c>
      <c r="R2576" t="str">
        <f>IF(Table1[[#This Row],[Meeting duration (mins)]]&gt;90,"Long Meeting","Normal")</f>
        <v>Normal</v>
      </c>
    </row>
    <row r="2577" spans="1:18" x14ac:dyDescent="0.2">
      <c r="A2577">
        <v>2578</v>
      </c>
      <c r="B2577" s="1">
        <v>45393</v>
      </c>
      <c r="C2577" s="2" t="s">
        <v>11</v>
      </c>
      <c r="D2577" s="2" t="s">
        <v>31</v>
      </c>
      <c r="E2577" t="s">
        <v>35</v>
      </c>
      <c r="F2577">
        <v>2</v>
      </c>
      <c r="G2577" s="12">
        <v>10</v>
      </c>
      <c r="H2577">
        <v>2</v>
      </c>
      <c r="I2577" t="s">
        <v>22</v>
      </c>
      <c r="J2577" t="s">
        <v>28</v>
      </c>
      <c r="K2577" s="4">
        <f>(Table1[[#This Row],[EndTime]]-Table1[[#This Row],[StartTime]])*1440</f>
        <v>59.999999999999943</v>
      </c>
      <c r="L2577" s="5">
        <f>Table1[[#This Row],[Attendees]]/Table1[[#This Row],[Capacity]]</f>
        <v>0.2</v>
      </c>
      <c r="M2577">
        <f>IF(Table1[[#This Row],[Attendees]]&gt;Table1[[#This Row],[Capacity]],1,0)</f>
        <v>0</v>
      </c>
      <c r="N2577" t="str">
        <f>TEXT(Table1[[#This Row],[Date]],"ddd")</f>
        <v>Thu</v>
      </c>
      <c r="O2577" t="str">
        <f>TEXT(Table1[[#This Row],[Date]],"mmm")</f>
        <v>Apr</v>
      </c>
      <c r="P2577" t="str">
        <f>IF(Table1[[#This Row],[Capacity]]&lt;=4,"Small",IF(Table1[[#This Row],[Capacity]]&lt;=8,"Medium","Large"))</f>
        <v>Large</v>
      </c>
      <c r="Q2577" t="str">
        <f>IF(Table1[[#This Row],[Utilization %]]&lt;0.25,"Barely Attended","Normal")</f>
        <v>Barely Attended</v>
      </c>
      <c r="R2577" t="str">
        <f>IF(Table1[[#This Row],[Meeting duration (mins)]]&gt;90,"Long Meeting","Normal")</f>
        <v>Normal</v>
      </c>
    </row>
    <row r="2578" spans="1:18" x14ac:dyDescent="0.2">
      <c r="A2578">
        <v>2579</v>
      </c>
      <c r="B2578" s="1">
        <v>45312</v>
      </c>
      <c r="C2578" s="2" t="s">
        <v>33</v>
      </c>
      <c r="D2578" s="2" t="s">
        <v>48</v>
      </c>
      <c r="E2578" t="s">
        <v>49</v>
      </c>
      <c r="F2578">
        <v>3</v>
      </c>
      <c r="G2578" s="12">
        <v>12</v>
      </c>
      <c r="H2578">
        <v>15</v>
      </c>
      <c r="I2578" t="s">
        <v>22</v>
      </c>
      <c r="J2578" t="s">
        <v>18</v>
      </c>
      <c r="K2578" s="4">
        <f>(Table1[[#This Row],[EndTime]]-Table1[[#This Row],[StartTime]])*1440</f>
        <v>120.00000000000006</v>
      </c>
      <c r="L2578" s="5">
        <f>Table1[[#This Row],[Attendees]]/Table1[[#This Row],[Capacity]]</f>
        <v>1.25</v>
      </c>
      <c r="M2578">
        <f>IF(Table1[[#This Row],[Attendees]]&gt;Table1[[#This Row],[Capacity]],1,0)</f>
        <v>1</v>
      </c>
      <c r="N2578" t="str">
        <f>TEXT(Table1[[#This Row],[Date]],"ddd")</f>
        <v>Sun</v>
      </c>
      <c r="O2578" t="str">
        <f>TEXT(Table1[[#This Row],[Date]],"mmm")</f>
        <v>Jan</v>
      </c>
      <c r="P2578" t="str">
        <f>IF(Table1[[#This Row],[Capacity]]&lt;=4,"Small",IF(Table1[[#This Row],[Capacity]]&lt;=8,"Medium","Large"))</f>
        <v>Large</v>
      </c>
      <c r="Q2578" t="str">
        <f>IF(Table1[[#This Row],[Utilization %]]&lt;0.25,"Barely Attended","Normal")</f>
        <v>Normal</v>
      </c>
      <c r="R2578" t="str">
        <f>IF(Table1[[#This Row],[Meeting duration (mins)]]&gt;90,"Long Meeting","Normal")</f>
        <v>Long Meeting</v>
      </c>
    </row>
    <row r="2579" spans="1:18" x14ac:dyDescent="0.2">
      <c r="A2579">
        <v>2580</v>
      </c>
      <c r="B2579" s="1">
        <v>45506</v>
      </c>
      <c r="C2579" s="2" t="s">
        <v>45</v>
      </c>
      <c r="D2579" s="2" t="s">
        <v>31</v>
      </c>
      <c r="E2579" t="s">
        <v>12</v>
      </c>
      <c r="F2579">
        <v>2</v>
      </c>
      <c r="G2579" s="12">
        <v>8</v>
      </c>
      <c r="H2579">
        <v>8</v>
      </c>
      <c r="I2579" t="s">
        <v>27</v>
      </c>
      <c r="J2579" t="s">
        <v>14</v>
      </c>
      <c r="K2579" s="4">
        <f>(Table1[[#This Row],[EndTime]]-Table1[[#This Row],[StartTime]])*1440</f>
        <v>120.00000000000006</v>
      </c>
      <c r="L2579" s="5">
        <f>Table1[[#This Row],[Attendees]]/Table1[[#This Row],[Capacity]]</f>
        <v>1</v>
      </c>
      <c r="M2579">
        <f>IF(Table1[[#This Row],[Attendees]]&gt;Table1[[#This Row],[Capacity]],1,0)</f>
        <v>0</v>
      </c>
      <c r="N2579" t="str">
        <f>TEXT(Table1[[#This Row],[Date]],"ddd")</f>
        <v>Fri</v>
      </c>
      <c r="O2579" t="str">
        <f>TEXT(Table1[[#This Row],[Date]],"mmm")</f>
        <v>Aug</v>
      </c>
      <c r="P2579" t="str">
        <f>IF(Table1[[#This Row],[Capacity]]&lt;=4,"Small",IF(Table1[[#This Row],[Capacity]]&lt;=8,"Medium","Large"))</f>
        <v>Medium</v>
      </c>
      <c r="Q2579" t="str">
        <f>IF(Table1[[#This Row],[Utilization %]]&lt;0.25,"Barely Attended","Normal")</f>
        <v>Normal</v>
      </c>
      <c r="R2579" t="str">
        <f>IF(Table1[[#This Row],[Meeting duration (mins)]]&gt;90,"Long Meeting","Normal")</f>
        <v>Long Meeting</v>
      </c>
    </row>
    <row r="2580" spans="1:18" x14ac:dyDescent="0.2">
      <c r="A2580">
        <v>2581</v>
      </c>
      <c r="B2580" s="1">
        <v>45305</v>
      </c>
      <c r="C2580" s="2" t="s">
        <v>32</v>
      </c>
      <c r="D2580" s="2" t="s">
        <v>45</v>
      </c>
      <c r="E2580" t="s">
        <v>21</v>
      </c>
      <c r="F2580">
        <v>1</v>
      </c>
      <c r="G2580" s="12">
        <v>6</v>
      </c>
      <c r="H2580">
        <v>8</v>
      </c>
      <c r="I2580" t="s">
        <v>27</v>
      </c>
      <c r="J2580" t="s">
        <v>28</v>
      </c>
      <c r="K2580" s="4">
        <f>(Table1[[#This Row],[EndTime]]-Table1[[#This Row],[StartTime]])*1440</f>
        <v>90</v>
      </c>
      <c r="L2580" s="5">
        <f>Table1[[#This Row],[Attendees]]/Table1[[#This Row],[Capacity]]</f>
        <v>1.3333333333333333</v>
      </c>
      <c r="M2580">
        <f>IF(Table1[[#This Row],[Attendees]]&gt;Table1[[#This Row],[Capacity]],1,0)</f>
        <v>1</v>
      </c>
      <c r="N2580" t="str">
        <f>TEXT(Table1[[#This Row],[Date]],"ddd")</f>
        <v>Sun</v>
      </c>
      <c r="O2580" t="str">
        <f>TEXT(Table1[[#This Row],[Date]],"mmm")</f>
        <v>Jan</v>
      </c>
      <c r="P2580" t="str">
        <f>IF(Table1[[#This Row],[Capacity]]&lt;=4,"Small",IF(Table1[[#This Row],[Capacity]]&lt;=8,"Medium","Large"))</f>
        <v>Medium</v>
      </c>
      <c r="Q2580" t="str">
        <f>IF(Table1[[#This Row],[Utilization %]]&lt;0.25,"Barely Attended","Normal")</f>
        <v>Normal</v>
      </c>
      <c r="R2580" t="str">
        <f>IF(Table1[[#This Row],[Meeting duration (mins)]]&gt;90,"Long Meeting","Normal")</f>
        <v>Normal</v>
      </c>
    </row>
    <row r="2581" spans="1:18" x14ac:dyDescent="0.2">
      <c r="A2581">
        <v>2582</v>
      </c>
      <c r="B2581" s="1">
        <v>45396</v>
      </c>
      <c r="C2581" s="2" t="s">
        <v>26</v>
      </c>
      <c r="D2581" s="2" t="s">
        <v>31</v>
      </c>
      <c r="E2581" t="s">
        <v>35</v>
      </c>
      <c r="F2581">
        <v>2</v>
      </c>
      <c r="G2581" s="12">
        <v>10</v>
      </c>
      <c r="H2581">
        <v>2</v>
      </c>
      <c r="I2581" t="s">
        <v>22</v>
      </c>
      <c r="J2581" t="s">
        <v>14</v>
      </c>
      <c r="K2581" s="4">
        <f>(Table1[[#This Row],[EndTime]]-Table1[[#This Row],[StartTime]])*1440</f>
        <v>90</v>
      </c>
      <c r="L2581" s="5">
        <f>Table1[[#This Row],[Attendees]]/Table1[[#This Row],[Capacity]]</f>
        <v>0.2</v>
      </c>
      <c r="M2581">
        <f>IF(Table1[[#This Row],[Attendees]]&gt;Table1[[#This Row],[Capacity]],1,0)</f>
        <v>0</v>
      </c>
      <c r="N2581" t="str">
        <f>TEXT(Table1[[#This Row],[Date]],"ddd")</f>
        <v>Sun</v>
      </c>
      <c r="O2581" t="str">
        <f>TEXT(Table1[[#This Row],[Date]],"mmm")</f>
        <v>Apr</v>
      </c>
      <c r="P2581" t="str">
        <f>IF(Table1[[#This Row],[Capacity]]&lt;=4,"Small",IF(Table1[[#This Row],[Capacity]]&lt;=8,"Medium","Large"))</f>
        <v>Large</v>
      </c>
      <c r="Q2581" t="str">
        <f>IF(Table1[[#This Row],[Utilization %]]&lt;0.25,"Barely Attended","Normal")</f>
        <v>Barely Attended</v>
      </c>
      <c r="R2581" t="str">
        <f>IF(Table1[[#This Row],[Meeting duration (mins)]]&gt;90,"Long Meeting","Normal")</f>
        <v>Normal</v>
      </c>
    </row>
    <row r="2582" spans="1:18" x14ac:dyDescent="0.2">
      <c r="A2582">
        <v>2583</v>
      </c>
      <c r="B2582" s="1">
        <v>45354</v>
      </c>
      <c r="C2582" s="2" t="s">
        <v>47</v>
      </c>
      <c r="D2582" s="2" t="s">
        <v>43</v>
      </c>
      <c r="E2582" t="s">
        <v>35</v>
      </c>
      <c r="F2582">
        <v>2</v>
      </c>
      <c r="G2582" s="12">
        <v>10</v>
      </c>
      <c r="H2582">
        <v>12</v>
      </c>
      <c r="I2582" t="s">
        <v>22</v>
      </c>
      <c r="J2582" t="s">
        <v>28</v>
      </c>
      <c r="K2582" s="4">
        <f>(Table1[[#This Row],[EndTime]]-Table1[[#This Row],[StartTime]])*1440</f>
        <v>90</v>
      </c>
      <c r="L2582" s="5">
        <f>Table1[[#This Row],[Attendees]]/Table1[[#This Row],[Capacity]]</f>
        <v>1.2</v>
      </c>
      <c r="M2582">
        <f>IF(Table1[[#This Row],[Attendees]]&gt;Table1[[#This Row],[Capacity]],1,0)</f>
        <v>1</v>
      </c>
      <c r="N2582" t="str">
        <f>TEXT(Table1[[#This Row],[Date]],"ddd")</f>
        <v>Sun</v>
      </c>
      <c r="O2582" t="str">
        <f>TEXT(Table1[[#This Row],[Date]],"mmm")</f>
        <v>Mar</v>
      </c>
      <c r="P2582" t="str">
        <f>IF(Table1[[#This Row],[Capacity]]&lt;=4,"Small",IF(Table1[[#This Row],[Capacity]]&lt;=8,"Medium","Large"))</f>
        <v>Large</v>
      </c>
      <c r="Q2582" t="str">
        <f>IF(Table1[[#This Row],[Utilization %]]&lt;0.25,"Barely Attended","Normal")</f>
        <v>Normal</v>
      </c>
      <c r="R2582" t="str">
        <f>IF(Table1[[#This Row],[Meeting duration (mins)]]&gt;90,"Long Meeting","Normal")</f>
        <v>Normal</v>
      </c>
    </row>
    <row r="2583" spans="1:18" x14ac:dyDescent="0.2">
      <c r="A2583">
        <v>2584</v>
      </c>
      <c r="B2583" s="1">
        <v>45363</v>
      </c>
      <c r="C2583" s="2" t="s">
        <v>34</v>
      </c>
      <c r="D2583" s="2" t="s">
        <v>44</v>
      </c>
      <c r="E2583" t="s">
        <v>25</v>
      </c>
      <c r="F2583">
        <v>1</v>
      </c>
      <c r="G2583" s="12">
        <v>4</v>
      </c>
      <c r="H2583">
        <v>6</v>
      </c>
      <c r="I2583" t="s">
        <v>42</v>
      </c>
      <c r="J2583" t="s">
        <v>23</v>
      </c>
      <c r="K2583" s="4">
        <f>(Table1[[#This Row],[EndTime]]-Table1[[#This Row],[StartTime]])*1440</f>
        <v>119.99999999999997</v>
      </c>
      <c r="L2583" s="5">
        <f>Table1[[#This Row],[Attendees]]/Table1[[#This Row],[Capacity]]</f>
        <v>1.5</v>
      </c>
      <c r="M2583">
        <f>IF(Table1[[#This Row],[Attendees]]&gt;Table1[[#This Row],[Capacity]],1,0)</f>
        <v>1</v>
      </c>
      <c r="N2583" t="str">
        <f>TEXT(Table1[[#This Row],[Date]],"ddd")</f>
        <v>Tue</v>
      </c>
      <c r="O2583" t="str">
        <f>TEXT(Table1[[#This Row],[Date]],"mmm")</f>
        <v>Mar</v>
      </c>
      <c r="P2583" t="str">
        <f>IF(Table1[[#This Row],[Capacity]]&lt;=4,"Small",IF(Table1[[#This Row],[Capacity]]&lt;=8,"Medium","Large"))</f>
        <v>Small</v>
      </c>
      <c r="Q2583" t="str">
        <f>IF(Table1[[#This Row],[Utilization %]]&lt;0.25,"Barely Attended","Normal")</f>
        <v>Normal</v>
      </c>
      <c r="R2583" t="str">
        <f>IF(Table1[[#This Row],[Meeting duration (mins)]]&gt;90,"Long Meeting","Normal")</f>
        <v>Long Meeting</v>
      </c>
    </row>
    <row r="2584" spans="1:18" x14ac:dyDescent="0.2">
      <c r="A2584">
        <v>2585</v>
      </c>
      <c r="B2584" s="1">
        <v>45630</v>
      </c>
      <c r="C2584" s="2" t="s">
        <v>34</v>
      </c>
      <c r="D2584" s="2" t="s">
        <v>44</v>
      </c>
      <c r="E2584" t="s">
        <v>35</v>
      </c>
      <c r="F2584">
        <v>2</v>
      </c>
      <c r="G2584" s="12">
        <v>10</v>
      </c>
      <c r="H2584">
        <v>1</v>
      </c>
      <c r="I2584" t="s">
        <v>42</v>
      </c>
      <c r="J2584" t="s">
        <v>23</v>
      </c>
      <c r="K2584" s="4">
        <f>(Table1[[#This Row],[EndTime]]-Table1[[#This Row],[StartTime]])*1440</f>
        <v>119.99999999999997</v>
      </c>
      <c r="L2584" s="5">
        <f>Table1[[#This Row],[Attendees]]/Table1[[#This Row],[Capacity]]</f>
        <v>0.1</v>
      </c>
      <c r="M2584">
        <f>IF(Table1[[#This Row],[Attendees]]&gt;Table1[[#This Row],[Capacity]],1,0)</f>
        <v>0</v>
      </c>
      <c r="N2584" t="str">
        <f>TEXT(Table1[[#This Row],[Date]],"ddd")</f>
        <v>Wed</v>
      </c>
      <c r="O2584" t="str">
        <f>TEXT(Table1[[#This Row],[Date]],"mmm")</f>
        <v>Dec</v>
      </c>
      <c r="P2584" t="str">
        <f>IF(Table1[[#This Row],[Capacity]]&lt;=4,"Small",IF(Table1[[#This Row],[Capacity]]&lt;=8,"Medium","Large"))</f>
        <v>Large</v>
      </c>
      <c r="Q2584" t="str">
        <f>IF(Table1[[#This Row],[Utilization %]]&lt;0.25,"Barely Attended","Normal")</f>
        <v>Barely Attended</v>
      </c>
      <c r="R2584" t="str">
        <f>IF(Table1[[#This Row],[Meeting duration (mins)]]&gt;90,"Long Meeting","Normal")</f>
        <v>Long Meeting</v>
      </c>
    </row>
    <row r="2585" spans="1:18" x14ac:dyDescent="0.2">
      <c r="A2585">
        <v>2586</v>
      </c>
      <c r="B2585" s="1">
        <v>45579</v>
      </c>
      <c r="C2585" s="2" t="s">
        <v>33</v>
      </c>
      <c r="D2585" s="2" t="s">
        <v>48</v>
      </c>
      <c r="E2585" t="s">
        <v>25</v>
      </c>
      <c r="F2585">
        <v>1</v>
      </c>
      <c r="G2585" s="12">
        <v>4</v>
      </c>
      <c r="H2585">
        <v>1</v>
      </c>
      <c r="I2585" t="s">
        <v>39</v>
      </c>
      <c r="J2585" t="s">
        <v>40</v>
      </c>
      <c r="K2585" s="4">
        <f>(Table1[[#This Row],[EndTime]]-Table1[[#This Row],[StartTime]])*1440</f>
        <v>120.00000000000006</v>
      </c>
      <c r="L2585" s="5">
        <f>Table1[[#This Row],[Attendees]]/Table1[[#This Row],[Capacity]]</f>
        <v>0.25</v>
      </c>
      <c r="M2585">
        <f>IF(Table1[[#This Row],[Attendees]]&gt;Table1[[#This Row],[Capacity]],1,0)</f>
        <v>0</v>
      </c>
      <c r="N2585" t="str">
        <f>TEXT(Table1[[#This Row],[Date]],"ddd")</f>
        <v>Mon</v>
      </c>
      <c r="O2585" t="str">
        <f>TEXT(Table1[[#This Row],[Date]],"mmm")</f>
        <v>Oct</v>
      </c>
      <c r="P2585" t="str">
        <f>IF(Table1[[#This Row],[Capacity]]&lt;=4,"Small",IF(Table1[[#This Row],[Capacity]]&lt;=8,"Medium","Large"))</f>
        <v>Small</v>
      </c>
      <c r="Q2585" t="str">
        <f>IF(Table1[[#This Row],[Utilization %]]&lt;0.25,"Barely Attended","Normal")</f>
        <v>Normal</v>
      </c>
      <c r="R2585" t="str">
        <f>IF(Table1[[#This Row],[Meeting duration (mins)]]&gt;90,"Long Meeting","Normal")</f>
        <v>Long Meeting</v>
      </c>
    </row>
    <row r="2586" spans="1:18" x14ac:dyDescent="0.2">
      <c r="A2586">
        <v>2587</v>
      </c>
      <c r="B2586" s="1">
        <v>45502</v>
      </c>
      <c r="C2586" s="2" t="s">
        <v>15</v>
      </c>
      <c r="D2586" s="2" t="s">
        <v>37</v>
      </c>
      <c r="E2586" t="s">
        <v>38</v>
      </c>
      <c r="F2586">
        <v>3</v>
      </c>
      <c r="G2586" s="12">
        <v>16</v>
      </c>
      <c r="H2586">
        <v>2</v>
      </c>
      <c r="I2586" t="s">
        <v>22</v>
      </c>
      <c r="J2586" t="s">
        <v>18</v>
      </c>
      <c r="K2586" s="4">
        <f>(Table1[[#This Row],[EndTime]]-Table1[[#This Row],[StartTime]])*1440</f>
        <v>60.000000000000028</v>
      </c>
      <c r="L2586" s="5">
        <f>Table1[[#This Row],[Attendees]]/Table1[[#This Row],[Capacity]]</f>
        <v>0.125</v>
      </c>
      <c r="M2586">
        <f>IF(Table1[[#This Row],[Attendees]]&gt;Table1[[#This Row],[Capacity]],1,0)</f>
        <v>0</v>
      </c>
      <c r="N2586" t="str">
        <f>TEXT(Table1[[#This Row],[Date]],"ddd")</f>
        <v>Mon</v>
      </c>
      <c r="O2586" t="str">
        <f>TEXT(Table1[[#This Row],[Date]],"mmm")</f>
        <v>Jul</v>
      </c>
      <c r="P2586" t="str">
        <f>IF(Table1[[#This Row],[Capacity]]&lt;=4,"Small",IF(Table1[[#This Row],[Capacity]]&lt;=8,"Medium","Large"))</f>
        <v>Large</v>
      </c>
      <c r="Q2586" t="str">
        <f>IF(Table1[[#This Row],[Utilization %]]&lt;0.25,"Barely Attended","Normal")</f>
        <v>Barely Attended</v>
      </c>
      <c r="R2586" t="str">
        <f>IF(Table1[[#This Row],[Meeting duration (mins)]]&gt;90,"Long Meeting","Normal")</f>
        <v>Normal</v>
      </c>
    </row>
    <row r="2587" spans="1:18" x14ac:dyDescent="0.2">
      <c r="A2587">
        <v>2588</v>
      </c>
      <c r="B2587" s="1">
        <v>45311</v>
      </c>
      <c r="C2587" s="2" t="s">
        <v>45</v>
      </c>
      <c r="D2587" s="2" t="s">
        <v>31</v>
      </c>
      <c r="E2587" t="s">
        <v>25</v>
      </c>
      <c r="F2587">
        <v>1</v>
      </c>
      <c r="G2587" s="12">
        <v>4</v>
      </c>
      <c r="H2587">
        <v>1</v>
      </c>
      <c r="I2587" t="s">
        <v>39</v>
      </c>
      <c r="J2587" t="s">
        <v>40</v>
      </c>
      <c r="K2587" s="4">
        <f>(Table1[[#This Row],[EndTime]]-Table1[[#This Row],[StartTime]])*1440</f>
        <v>120.00000000000006</v>
      </c>
      <c r="L2587" s="5">
        <f>Table1[[#This Row],[Attendees]]/Table1[[#This Row],[Capacity]]</f>
        <v>0.25</v>
      </c>
      <c r="M2587">
        <f>IF(Table1[[#This Row],[Attendees]]&gt;Table1[[#This Row],[Capacity]],1,0)</f>
        <v>0</v>
      </c>
      <c r="N2587" t="str">
        <f>TEXT(Table1[[#This Row],[Date]],"ddd")</f>
        <v>Sat</v>
      </c>
      <c r="O2587" t="str">
        <f>TEXT(Table1[[#This Row],[Date]],"mmm")</f>
        <v>Jan</v>
      </c>
      <c r="P2587" t="str">
        <f>IF(Table1[[#This Row],[Capacity]]&lt;=4,"Small",IF(Table1[[#This Row],[Capacity]]&lt;=8,"Medium","Large"))</f>
        <v>Small</v>
      </c>
      <c r="Q2587" t="str">
        <f>IF(Table1[[#This Row],[Utilization %]]&lt;0.25,"Barely Attended","Normal")</f>
        <v>Normal</v>
      </c>
      <c r="R2587" t="str">
        <f>IF(Table1[[#This Row],[Meeting duration (mins)]]&gt;90,"Long Meeting","Normal")</f>
        <v>Long Meeting</v>
      </c>
    </row>
    <row r="2588" spans="1:18" x14ac:dyDescent="0.2">
      <c r="A2588">
        <v>2589</v>
      </c>
      <c r="B2588" s="1">
        <v>45324</v>
      </c>
      <c r="C2588" s="2" t="s">
        <v>20</v>
      </c>
      <c r="D2588" s="2" t="s">
        <v>36</v>
      </c>
      <c r="E2588" t="s">
        <v>38</v>
      </c>
      <c r="F2588">
        <v>3</v>
      </c>
      <c r="G2588" s="12">
        <v>16</v>
      </c>
      <c r="H2588">
        <v>11</v>
      </c>
      <c r="I2588" t="s">
        <v>27</v>
      </c>
      <c r="J2588" t="s">
        <v>40</v>
      </c>
      <c r="K2588" s="4">
        <f>(Table1[[#This Row],[EndTime]]-Table1[[#This Row],[StartTime]])*1440</f>
        <v>60.000000000000028</v>
      </c>
      <c r="L2588" s="5">
        <f>Table1[[#This Row],[Attendees]]/Table1[[#This Row],[Capacity]]</f>
        <v>0.6875</v>
      </c>
      <c r="M2588">
        <f>IF(Table1[[#This Row],[Attendees]]&gt;Table1[[#This Row],[Capacity]],1,0)</f>
        <v>0</v>
      </c>
      <c r="N2588" t="str">
        <f>TEXT(Table1[[#This Row],[Date]],"ddd")</f>
        <v>Fri</v>
      </c>
      <c r="O2588" t="str">
        <f>TEXT(Table1[[#This Row],[Date]],"mmm")</f>
        <v>Feb</v>
      </c>
      <c r="P2588" t="str">
        <f>IF(Table1[[#This Row],[Capacity]]&lt;=4,"Small",IF(Table1[[#This Row],[Capacity]]&lt;=8,"Medium","Large"))</f>
        <v>Large</v>
      </c>
      <c r="Q2588" t="str">
        <f>IF(Table1[[#This Row],[Utilization %]]&lt;0.25,"Barely Attended","Normal")</f>
        <v>Normal</v>
      </c>
      <c r="R2588" t="str">
        <f>IF(Table1[[#This Row],[Meeting duration (mins)]]&gt;90,"Long Meeting","Normal")</f>
        <v>Normal</v>
      </c>
    </row>
    <row r="2589" spans="1:18" x14ac:dyDescent="0.2">
      <c r="A2589">
        <v>2590</v>
      </c>
      <c r="B2589" s="1">
        <v>45318</v>
      </c>
      <c r="C2589" s="2" t="s">
        <v>29</v>
      </c>
      <c r="D2589" s="2" t="s">
        <v>16</v>
      </c>
      <c r="E2589" t="s">
        <v>12</v>
      </c>
      <c r="F2589">
        <v>2</v>
      </c>
      <c r="G2589" s="12">
        <v>8</v>
      </c>
      <c r="H2589">
        <v>11</v>
      </c>
      <c r="I2589" t="s">
        <v>41</v>
      </c>
      <c r="J2589" t="s">
        <v>40</v>
      </c>
      <c r="K2589" s="4">
        <f>(Table1[[#This Row],[EndTime]]-Table1[[#This Row],[StartTime]])*1440</f>
        <v>90</v>
      </c>
      <c r="L2589" s="5">
        <f>Table1[[#This Row],[Attendees]]/Table1[[#This Row],[Capacity]]</f>
        <v>1.375</v>
      </c>
      <c r="M2589">
        <f>IF(Table1[[#This Row],[Attendees]]&gt;Table1[[#This Row],[Capacity]],1,0)</f>
        <v>1</v>
      </c>
      <c r="N2589" t="str">
        <f>TEXT(Table1[[#This Row],[Date]],"ddd")</f>
        <v>Sat</v>
      </c>
      <c r="O2589" t="str">
        <f>TEXT(Table1[[#This Row],[Date]],"mmm")</f>
        <v>Jan</v>
      </c>
      <c r="P2589" t="str">
        <f>IF(Table1[[#This Row],[Capacity]]&lt;=4,"Small",IF(Table1[[#This Row],[Capacity]]&lt;=8,"Medium","Large"))</f>
        <v>Medium</v>
      </c>
      <c r="Q2589" t="str">
        <f>IF(Table1[[#This Row],[Utilization %]]&lt;0.25,"Barely Attended","Normal")</f>
        <v>Normal</v>
      </c>
      <c r="R2589" t="str">
        <f>IF(Table1[[#This Row],[Meeting duration (mins)]]&gt;90,"Long Meeting","Normal")</f>
        <v>Normal</v>
      </c>
    </row>
    <row r="2590" spans="1:18" x14ac:dyDescent="0.2">
      <c r="A2590">
        <v>2591</v>
      </c>
      <c r="B2590" s="1">
        <v>45390</v>
      </c>
      <c r="C2590" s="2" t="s">
        <v>15</v>
      </c>
      <c r="D2590" s="2" t="s">
        <v>16</v>
      </c>
      <c r="E2590" t="s">
        <v>25</v>
      </c>
      <c r="F2590">
        <v>1</v>
      </c>
      <c r="G2590" s="12">
        <v>4</v>
      </c>
      <c r="H2590">
        <v>1</v>
      </c>
      <c r="I2590" t="s">
        <v>42</v>
      </c>
      <c r="J2590" t="s">
        <v>23</v>
      </c>
      <c r="K2590" s="4">
        <f>(Table1[[#This Row],[EndTime]]-Table1[[#This Row],[StartTime]])*1440</f>
        <v>119.99999999999997</v>
      </c>
      <c r="L2590" s="5">
        <f>Table1[[#This Row],[Attendees]]/Table1[[#This Row],[Capacity]]</f>
        <v>0.25</v>
      </c>
      <c r="M2590">
        <f>IF(Table1[[#This Row],[Attendees]]&gt;Table1[[#This Row],[Capacity]],1,0)</f>
        <v>0</v>
      </c>
      <c r="N2590" t="str">
        <f>TEXT(Table1[[#This Row],[Date]],"ddd")</f>
        <v>Mon</v>
      </c>
      <c r="O2590" t="str">
        <f>TEXT(Table1[[#This Row],[Date]],"mmm")</f>
        <v>Apr</v>
      </c>
      <c r="P2590" t="str">
        <f>IF(Table1[[#This Row],[Capacity]]&lt;=4,"Small",IF(Table1[[#This Row],[Capacity]]&lt;=8,"Medium","Large"))</f>
        <v>Small</v>
      </c>
      <c r="Q2590" t="str">
        <f>IF(Table1[[#This Row],[Utilization %]]&lt;0.25,"Barely Attended","Normal")</f>
        <v>Normal</v>
      </c>
      <c r="R2590" t="str">
        <f>IF(Table1[[#This Row],[Meeting duration (mins)]]&gt;90,"Long Meeting","Normal")</f>
        <v>Long Meeting</v>
      </c>
    </row>
    <row r="2591" spans="1:18" x14ac:dyDescent="0.2">
      <c r="A2591">
        <v>2592</v>
      </c>
      <c r="B2591" s="1">
        <v>45342</v>
      </c>
      <c r="C2591" s="2" t="s">
        <v>29</v>
      </c>
      <c r="D2591" s="2" t="s">
        <v>37</v>
      </c>
      <c r="E2591" t="s">
        <v>38</v>
      </c>
      <c r="F2591">
        <v>3</v>
      </c>
      <c r="G2591" s="12">
        <v>16</v>
      </c>
      <c r="H2591">
        <v>15</v>
      </c>
      <c r="I2591" t="s">
        <v>39</v>
      </c>
      <c r="J2591" t="s">
        <v>14</v>
      </c>
      <c r="K2591" s="4">
        <f>(Table1[[#This Row],[EndTime]]-Table1[[#This Row],[StartTime]])*1440</f>
        <v>30.000000000000053</v>
      </c>
      <c r="L2591" s="5">
        <f>Table1[[#This Row],[Attendees]]/Table1[[#This Row],[Capacity]]</f>
        <v>0.9375</v>
      </c>
      <c r="M2591">
        <f>IF(Table1[[#This Row],[Attendees]]&gt;Table1[[#This Row],[Capacity]],1,0)</f>
        <v>0</v>
      </c>
      <c r="N2591" t="str">
        <f>TEXT(Table1[[#This Row],[Date]],"ddd")</f>
        <v>Tue</v>
      </c>
      <c r="O2591" t="str">
        <f>TEXT(Table1[[#This Row],[Date]],"mmm")</f>
        <v>Feb</v>
      </c>
      <c r="P2591" t="str">
        <f>IF(Table1[[#This Row],[Capacity]]&lt;=4,"Small",IF(Table1[[#This Row],[Capacity]]&lt;=8,"Medium","Large"))</f>
        <v>Large</v>
      </c>
      <c r="Q2591" t="str">
        <f>IF(Table1[[#This Row],[Utilization %]]&lt;0.25,"Barely Attended","Normal")</f>
        <v>Normal</v>
      </c>
      <c r="R2591" t="str">
        <f>IF(Table1[[#This Row],[Meeting duration (mins)]]&gt;90,"Long Meeting","Normal")</f>
        <v>Normal</v>
      </c>
    </row>
    <row r="2592" spans="1:18" x14ac:dyDescent="0.2">
      <c r="A2592">
        <v>2593</v>
      </c>
      <c r="B2592" s="1">
        <v>45377</v>
      </c>
      <c r="C2592" s="2" t="s">
        <v>47</v>
      </c>
      <c r="D2592" s="2" t="s">
        <v>43</v>
      </c>
      <c r="E2592" t="s">
        <v>12</v>
      </c>
      <c r="F2592">
        <v>2</v>
      </c>
      <c r="G2592" s="12">
        <v>8</v>
      </c>
      <c r="H2592">
        <v>2</v>
      </c>
      <c r="I2592" t="s">
        <v>13</v>
      </c>
      <c r="J2592" t="s">
        <v>28</v>
      </c>
      <c r="K2592" s="4">
        <f>(Table1[[#This Row],[EndTime]]-Table1[[#This Row],[StartTime]])*1440</f>
        <v>90</v>
      </c>
      <c r="L2592" s="5">
        <f>Table1[[#This Row],[Attendees]]/Table1[[#This Row],[Capacity]]</f>
        <v>0.25</v>
      </c>
      <c r="M2592">
        <f>IF(Table1[[#This Row],[Attendees]]&gt;Table1[[#This Row],[Capacity]],1,0)</f>
        <v>0</v>
      </c>
      <c r="N2592" t="str">
        <f>TEXT(Table1[[#This Row],[Date]],"ddd")</f>
        <v>Tue</v>
      </c>
      <c r="O2592" t="str">
        <f>TEXT(Table1[[#This Row],[Date]],"mmm")</f>
        <v>Mar</v>
      </c>
      <c r="P2592" t="str">
        <f>IF(Table1[[#This Row],[Capacity]]&lt;=4,"Small",IF(Table1[[#This Row],[Capacity]]&lt;=8,"Medium","Large"))</f>
        <v>Medium</v>
      </c>
      <c r="Q2592" t="str">
        <f>IF(Table1[[#This Row],[Utilization %]]&lt;0.25,"Barely Attended","Normal")</f>
        <v>Normal</v>
      </c>
      <c r="R2592" t="str">
        <f>IF(Table1[[#This Row],[Meeting duration (mins)]]&gt;90,"Long Meeting","Normal")</f>
        <v>Normal</v>
      </c>
    </row>
    <row r="2593" spans="1:18" x14ac:dyDescent="0.2">
      <c r="A2593">
        <v>2594</v>
      </c>
      <c r="B2593" s="1">
        <v>45539</v>
      </c>
      <c r="C2593" s="2" t="s">
        <v>32</v>
      </c>
      <c r="D2593" s="2" t="s">
        <v>26</v>
      </c>
      <c r="E2593" t="s">
        <v>38</v>
      </c>
      <c r="F2593">
        <v>3</v>
      </c>
      <c r="G2593" s="12">
        <v>16</v>
      </c>
      <c r="H2593">
        <v>2</v>
      </c>
      <c r="I2593" t="s">
        <v>13</v>
      </c>
      <c r="J2593" t="s">
        <v>18</v>
      </c>
      <c r="K2593" s="4">
        <f>(Table1[[#This Row],[EndTime]]-Table1[[#This Row],[StartTime]])*1440</f>
        <v>120.00000000000006</v>
      </c>
      <c r="L2593" s="5">
        <f>Table1[[#This Row],[Attendees]]/Table1[[#This Row],[Capacity]]</f>
        <v>0.125</v>
      </c>
      <c r="M2593">
        <f>IF(Table1[[#This Row],[Attendees]]&gt;Table1[[#This Row],[Capacity]],1,0)</f>
        <v>0</v>
      </c>
      <c r="N2593" t="str">
        <f>TEXT(Table1[[#This Row],[Date]],"ddd")</f>
        <v>Wed</v>
      </c>
      <c r="O2593" t="str">
        <f>TEXT(Table1[[#This Row],[Date]],"mmm")</f>
        <v>Sep</v>
      </c>
      <c r="P2593" t="str">
        <f>IF(Table1[[#This Row],[Capacity]]&lt;=4,"Small",IF(Table1[[#This Row],[Capacity]]&lt;=8,"Medium","Large"))</f>
        <v>Large</v>
      </c>
      <c r="Q2593" t="str">
        <f>IF(Table1[[#This Row],[Utilization %]]&lt;0.25,"Barely Attended","Normal")</f>
        <v>Barely Attended</v>
      </c>
      <c r="R2593" t="str">
        <f>IF(Table1[[#This Row],[Meeting duration (mins)]]&gt;90,"Long Meeting","Normal")</f>
        <v>Long Meeting</v>
      </c>
    </row>
    <row r="2594" spans="1:18" x14ac:dyDescent="0.2">
      <c r="A2594">
        <v>2595</v>
      </c>
      <c r="B2594" s="1">
        <v>45295</v>
      </c>
      <c r="C2594" s="2" t="s">
        <v>16</v>
      </c>
      <c r="D2594" s="2" t="s">
        <v>10</v>
      </c>
      <c r="E2594" t="s">
        <v>21</v>
      </c>
      <c r="F2594">
        <v>1</v>
      </c>
      <c r="G2594" s="12">
        <v>6</v>
      </c>
      <c r="H2594">
        <v>2</v>
      </c>
      <c r="I2594" t="s">
        <v>42</v>
      </c>
      <c r="J2594" t="s">
        <v>40</v>
      </c>
      <c r="K2594" s="4">
        <f>(Table1[[#This Row],[EndTime]]-Table1[[#This Row],[StartTime]])*1440</f>
        <v>30.000000000000053</v>
      </c>
      <c r="L2594" s="5">
        <f>Table1[[#This Row],[Attendees]]/Table1[[#This Row],[Capacity]]</f>
        <v>0.33333333333333331</v>
      </c>
      <c r="M2594">
        <f>IF(Table1[[#This Row],[Attendees]]&gt;Table1[[#This Row],[Capacity]],1,0)</f>
        <v>0</v>
      </c>
      <c r="N2594" t="str">
        <f>TEXT(Table1[[#This Row],[Date]],"ddd")</f>
        <v>Thu</v>
      </c>
      <c r="O2594" t="str">
        <f>TEXT(Table1[[#This Row],[Date]],"mmm")</f>
        <v>Jan</v>
      </c>
      <c r="P2594" t="str">
        <f>IF(Table1[[#This Row],[Capacity]]&lt;=4,"Small",IF(Table1[[#This Row],[Capacity]]&lt;=8,"Medium","Large"))</f>
        <v>Medium</v>
      </c>
      <c r="Q2594" t="str">
        <f>IF(Table1[[#This Row],[Utilization %]]&lt;0.25,"Barely Attended","Normal")</f>
        <v>Normal</v>
      </c>
      <c r="R2594" t="str">
        <f>IF(Table1[[#This Row],[Meeting duration (mins)]]&gt;90,"Long Meeting","Normal")</f>
        <v>Normal</v>
      </c>
    </row>
    <row r="2595" spans="1:18" x14ac:dyDescent="0.2">
      <c r="A2595">
        <v>2596</v>
      </c>
      <c r="B2595" s="1">
        <v>45326</v>
      </c>
      <c r="C2595" s="2" t="s">
        <v>10</v>
      </c>
      <c r="D2595" s="2" t="s">
        <v>45</v>
      </c>
      <c r="E2595" t="s">
        <v>12</v>
      </c>
      <c r="F2595">
        <v>2</v>
      </c>
      <c r="G2595" s="12">
        <v>8</v>
      </c>
      <c r="H2595">
        <v>3</v>
      </c>
      <c r="I2595" t="s">
        <v>39</v>
      </c>
      <c r="J2595" t="s">
        <v>40</v>
      </c>
      <c r="K2595" s="4">
        <f>(Table1[[#This Row],[EndTime]]-Table1[[#This Row],[StartTime]])*1440</f>
        <v>29.999999999999893</v>
      </c>
      <c r="L2595" s="5">
        <f>Table1[[#This Row],[Attendees]]/Table1[[#This Row],[Capacity]]</f>
        <v>0.375</v>
      </c>
      <c r="M2595">
        <f>IF(Table1[[#This Row],[Attendees]]&gt;Table1[[#This Row],[Capacity]],1,0)</f>
        <v>0</v>
      </c>
      <c r="N2595" t="str">
        <f>TEXT(Table1[[#This Row],[Date]],"ddd")</f>
        <v>Sun</v>
      </c>
      <c r="O2595" t="str">
        <f>TEXT(Table1[[#This Row],[Date]],"mmm")</f>
        <v>Feb</v>
      </c>
      <c r="P2595" t="str">
        <f>IF(Table1[[#This Row],[Capacity]]&lt;=4,"Small",IF(Table1[[#This Row],[Capacity]]&lt;=8,"Medium","Large"))</f>
        <v>Medium</v>
      </c>
      <c r="Q2595" t="str">
        <f>IF(Table1[[#This Row],[Utilization %]]&lt;0.25,"Barely Attended","Normal")</f>
        <v>Normal</v>
      </c>
      <c r="R2595" t="str">
        <f>IF(Table1[[#This Row],[Meeting duration (mins)]]&gt;90,"Long Meeting","Normal")</f>
        <v>Normal</v>
      </c>
    </row>
    <row r="2596" spans="1:18" x14ac:dyDescent="0.2">
      <c r="A2596">
        <v>2597</v>
      </c>
      <c r="B2596" s="1">
        <v>45539</v>
      </c>
      <c r="C2596" s="2" t="s">
        <v>26</v>
      </c>
      <c r="D2596" s="2" t="s">
        <v>33</v>
      </c>
      <c r="E2596" t="s">
        <v>12</v>
      </c>
      <c r="F2596">
        <v>2</v>
      </c>
      <c r="G2596" s="12">
        <v>8</v>
      </c>
      <c r="H2596">
        <v>6</v>
      </c>
      <c r="I2596" t="s">
        <v>39</v>
      </c>
      <c r="J2596" t="s">
        <v>30</v>
      </c>
      <c r="K2596" s="4">
        <f>(Table1[[#This Row],[EndTime]]-Table1[[#This Row],[StartTime]])*1440</f>
        <v>59.999999999999943</v>
      </c>
      <c r="L2596" s="5">
        <f>Table1[[#This Row],[Attendees]]/Table1[[#This Row],[Capacity]]</f>
        <v>0.75</v>
      </c>
      <c r="M2596">
        <f>IF(Table1[[#This Row],[Attendees]]&gt;Table1[[#This Row],[Capacity]],1,0)</f>
        <v>0</v>
      </c>
      <c r="N2596" t="str">
        <f>TEXT(Table1[[#This Row],[Date]],"ddd")</f>
        <v>Wed</v>
      </c>
      <c r="O2596" t="str">
        <f>TEXT(Table1[[#This Row],[Date]],"mmm")</f>
        <v>Sep</v>
      </c>
      <c r="P2596" t="str">
        <f>IF(Table1[[#This Row],[Capacity]]&lt;=4,"Small",IF(Table1[[#This Row],[Capacity]]&lt;=8,"Medium","Large"))</f>
        <v>Medium</v>
      </c>
      <c r="Q2596" t="str">
        <f>IF(Table1[[#This Row],[Utilization %]]&lt;0.25,"Barely Attended","Normal")</f>
        <v>Normal</v>
      </c>
      <c r="R2596" t="str">
        <f>IF(Table1[[#This Row],[Meeting duration (mins)]]&gt;90,"Long Meeting","Normal")</f>
        <v>Normal</v>
      </c>
    </row>
    <row r="2597" spans="1:18" x14ac:dyDescent="0.2">
      <c r="A2597">
        <v>2598</v>
      </c>
      <c r="B2597" s="1">
        <v>45569</v>
      </c>
      <c r="C2597" s="2" t="s">
        <v>19</v>
      </c>
      <c r="D2597" s="2" t="s">
        <v>43</v>
      </c>
      <c r="E2597" t="s">
        <v>21</v>
      </c>
      <c r="F2597">
        <v>1</v>
      </c>
      <c r="G2597" s="12">
        <v>6</v>
      </c>
      <c r="H2597">
        <v>5</v>
      </c>
      <c r="I2597" t="s">
        <v>22</v>
      </c>
      <c r="J2597" t="s">
        <v>14</v>
      </c>
      <c r="K2597" s="4">
        <f>(Table1[[#This Row],[EndTime]]-Table1[[#This Row],[StartTime]])*1440</f>
        <v>120.00000000000006</v>
      </c>
      <c r="L2597" s="5">
        <f>Table1[[#This Row],[Attendees]]/Table1[[#This Row],[Capacity]]</f>
        <v>0.83333333333333337</v>
      </c>
      <c r="M2597">
        <f>IF(Table1[[#This Row],[Attendees]]&gt;Table1[[#This Row],[Capacity]],1,0)</f>
        <v>0</v>
      </c>
      <c r="N2597" t="str">
        <f>TEXT(Table1[[#This Row],[Date]],"ddd")</f>
        <v>Fri</v>
      </c>
      <c r="O2597" t="str">
        <f>TEXT(Table1[[#This Row],[Date]],"mmm")</f>
        <v>Oct</v>
      </c>
      <c r="P2597" t="str">
        <f>IF(Table1[[#This Row],[Capacity]]&lt;=4,"Small",IF(Table1[[#This Row],[Capacity]]&lt;=8,"Medium","Large"))</f>
        <v>Medium</v>
      </c>
      <c r="Q2597" t="str">
        <f>IF(Table1[[#This Row],[Utilization %]]&lt;0.25,"Barely Attended","Normal")</f>
        <v>Normal</v>
      </c>
      <c r="R2597" t="str">
        <f>IF(Table1[[#This Row],[Meeting duration (mins)]]&gt;90,"Long Meeting","Normal")</f>
        <v>Long Meeting</v>
      </c>
    </row>
    <row r="2598" spans="1:18" x14ac:dyDescent="0.2">
      <c r="A2598">
        <v>2599</v>
      </c>
      <c r="B2598" s="1">
        <v>45639</v>
      </c>
      <c r="C2598" s="2" t="s">
        <v>44</v>
      </c>
      <c r="D2598" s="2" t="s">
        <v>15</v>
      </c>
      <c r="E2598" t="s">
        <v>25</v>
      </c>
      <c r="F2598">
        <v>1</v>
      </c>
      <c r="G2598" s="12">
        <v>4</v>
      </c>
      <c r="H2598">
        <v>5</v>
      </c>
      <c r="I2598" t="s">
        <v>22</v>
      </c>
      <c r="J2598" t="s">
        <v>14</v>
      </c>
      <c r="K2598" s="4">
        <f>(Table1[[#This Row],[EndTime]]-Table1[[#This Row],[StartTime]])*1440</f>
        <v>30.000000000000053</v>
      </c>
      <c r="L2598" s="5">
        <f>Table1[[#This Row],[Attendees]]/Table1[[#This Row],[Capacity]]</f>
        <v>1.25</v>
      </c>
      <c r="M2598">
        <f>IF(Table1[[#This Row],[Attendees]]&gt;Table1[[#This Row],[Capacity]],1,0)</f>
        <v>1</v>
      </c>
      <c r="N2598" t="str">
        <f>TEXT(Table1[[#This Row],[Date]],"ddd")</f>
        <v>Fri</v>
      </c>
      <c r="O2598" t="str">
        <f>TEXT(Table1[[#This Row],[Date]],"mmm")</f>
        <v>Dec</v>
      </c>
      <c r="P2598" t="str">
        <f>IF(Table1[[#This Row],[Capacity]]&lt;=4,"Small",IF(Table1[[#This Row],[Capacity]]&lt;=8,"Medium","Large"))</f>
        <v>Small</v>
      </c>
      <c r="Q2598" t="str">
        <f>IF(Table1[[#This Row],[Utilization %]]&lt;0.25,"Barely Attended","Normal")</f>
        <v>Normal</v>
      </c>
      <c r="R2598" t="str">
        <f>IF(Table1[[#This Row],[Meeting duration (mins)]]&gt;90,"Long Meeting","Normal")</f>
        <v>Normal</v>
      </c>
    </row>
    <row r="2599" spans="1:18" x14ac:dyDescent="0.2">
      <c r="A2599">
        <v>2600</v>
      </c>
      <c r="B2599" s="1">
        <v>45634</v>
      </c>
      <c r="C2599" s="2" t="s">
        <v>19</v>
      </c>
      <c r="D2599" s="2" t="s">
        <v>43</v>
      </c>
      <c r="E2599" t="s">
        <v>49</v>
      </c>
      <c r="F2599">
        <v>3</v>
      </c>
      <c r="G2599" s="12">
        <v>12</v>
      </c>
      <c r="H2599">
        <v>6</v>
      </c>
      <c r="I2599" t="s">
        <v>42</v>
      </c>
      <c r="J2599" t="s">
        <v>30</v>
      </c>
      <c r="K2599" s="4">
        <f>(Table1[[#This Row],[EndTime]]-Table1[[#This Row],[StartTime]])*1440</f>
        <v>120.00000000000006</v>
      </c>
      <c r="L2599" s="5">
        <f>Table1[[#This Row],[Attendees]]/Table1[[#This Row],[Capacity]]</f>
        <v>0.5</v>
      </c>
      <c r="M2599">
        <f>IF(Table1[[#This Row],[Attendees]]&gt;Table1[[#This Row],[Capacity]],1,0)</f>
        <v>0</v>
      </c>
      <c r="N2599" t="str">
        <f>TEXT(Table1[[#This Row],[Date]],"ddd")</f>
        <v>Sun</v>
      </c>
      <c r="O2599" t="str">
        <f>TEXT(Table1[[#This Row],[Date]],"mmm")</f>
        <v>Dec</v>
      </c>
      <c r="P2599" t="str">
        <f>IF(Table1[[#This Row],[Capacity]]&lt;=4,"Small",IF(Table1[[#This Row],[Capacity]]&lt;=8,"Medium","Large"))</f>
        <v>Large</v>
      </c>
      <c r="Q2599" t="str">
        <f>IF(Table1[[#This Row],[Utilization %]]&lt;0.25,"Barely Attended","Normal")</f>
        <v>Normal</v>
      </c>
      <c r="R2599" t="str">
        <f>IF(Table1[[#This Row],[Meeting duration (mins)]]&gt;90,"Long Meeting","Normal")</f>
        <v>Long Meeting</v>
      </c>
    </row>
    <row r="2600" spans="1:18" x14ac:dyDescent="0.2">
      <c r="A2600">
        <v>2601</v>
      </c>
      <c r="B2600" s="1">
        <v>45315</v>
      </c>
      <c r="C2600" s="2" t="s">
        <v>31</v>
      </c>
      <c r="D2600" s="2" t="s">
        <v>48</v>
      </c>
      <c r="E2600" t="s">
        <v>38</v>
      </c>
      <c r="F2600">
        <v>3</v>
      </c>
      <c r="G2600" s="12">
        <v>16</v>
      </c>
      <c r="H2600">
        <v>18</v>
      </c>
      <c r="I2600" t="s">
        <v>39</v>
      </c>
      <c r="J2600" t="s">
        <v>28</v>
      </c>
      <c r="K2600" s="4">
        <f>(Table1[[#This Row],[EndTime]]-Table1[[#This Row],[StartTime]])*1440</f>
        <v>90</v>
      </c>
      <c r="L2600" s="5">
        <f>Table1[[#This Row],[Attendees]]/Table1[[#This Row],[Capacity]]</f>
        <v>1.125</v>
      </c>
      <c r="M2600">
        <f>IF(Table1[[#This Row],[Attendees]]&gt;Table1[[#This Row],[Capacity]],1,0)</f>
        <v>1</v>
      </c>
      <c r="N2600" t="str">
        <f>TEXT(Table1[[#This Row],[Date]],"ddd")</f>
        <v>Wed</v>
      </c>
      <c r="O2600" t="str">
        <f>TEXT(Table1[[#This Row],[Date]],"mmm")</f>
        <v>Jan</v>
      </c>
      <c r="P2600" t="str">
        <f>IF(Table1[[#This Row],[Capacity]]&lt;=4,"Small",IF(Table1[[#This Row],[Capacity]]&lt;=8,"Medium","Large"))</f>
        <v>Large</v>
      </c>
      <c r="Q2600" t="str">
        <f>IF(Table1[[#This Row],[Utilization %]]&lt;0.25,"Barely Attended","Normal")</f>
        <v>Normal</v>
      </c>
      <c r="R2600" t="str">
        <f>IF(Table1[[#This Row],[Meeting duration (mins)]]&gt;90,"Long Meeting","Normal")</f>
        <v>Normal</v>
      </c>
    </row>
    <row r="2601" spans="1:18" x14ac:dyDescent="0.2">
      <c r="A2601">
        <v>2602</v>
      </c>
      <c r="B2601" s="1">
        <v>45637</v>
      </c>
      <c r="C2601" s="2" t="s">
        <v>47</v>
      </c>
      <c r="D2601" s="2" t="s">
        <v>34</v>
      </c>
      <c r="E2601" t="s">
        <v>49</v>
      </c>
      <c r="F2601">
        <v>3</v>
      </c>
      <c r="G2601" s="12">
        <v>12</v>
      </c>
      <c r="H2601">
        <v>15</v>
      </c>
      <c r="I2601" t="s">
        <v>42</v>
      </c>
      <c r="J2601" t="s">
        <v>30</v>
      </c>
      <c r="K2601" s="4">
        <f>(Table1[[#This Row],[EndTime]]-Table1[[#This Row],[StartTime]])*1440</f>
        <v>29.999999999999972</v>
      </c>
      <c r="L2601" s="5">
        <f>Table1[[#This Row],[Attendees]]/Table1[[#This Row],[Capacity]]</f>
        <v>1.25</v>
      </c>
      <c r="M2601">
        <f>IF(Table1[[#This Row],[Attendees]]&gt;Table1[[#This Row],[Capacity]],1,0)</f>
        <v>1</v>
      </c>
      <c r="N2601" t="str">
        <f>TEXT(Table1[[#This Row],[Date]],"ddd")</f>
        <v>Wed</v>
      </c>
      <c r="O2601" t="str">
        <f>TEXT(Table1[[#This Row],[Date]],"mmm")</f>
        <v>Dec</v>
      </c>
      <c r="P2601" t="str">
        <f>IF(Table1[[#This Row],[Capacity]]&lt;=4,"Small",IF(Table1[[#This Row],[Capacity]]&lt;=8,"Medium","Large"))</f>
        <v>Large</v>
      </c>
      <c r="Q2601" t="str">
        <f>IF(Table1[[#This Row],[Utilization %]]&lt;0.25,"Barely Attended","Normal")</f>
        <v>Normal</v>
      </c>
      <c r="R2601" t="str">
        <f>IF(Table1[[#This Row],[Meeting duration (mins)]]&gt;90,"Long Meeting","Normal")</f>
        <v>Normal</v>
      </c>
    </row>
    <row r="2602" spans="1:18" x14ac:dyDescent="0.2">
      <c r="A2602">
        <v>2603</v>
      </c>
      <c r="B2602" s="1">
        <v>45614</v>
      </c>
      <c r="C2602" s="2" t="s">
        <v>37</v>
      </c>
      <c r="D2602" s="2" t="s">
        <v>45</v>
      </c>
      <c r="E2602" t="s">
        <v>35</v>
      </c>
      <c r="F2602">
        <v>2</v>
      </c>
      <c r="G2602" s="12">
        <v>10</v>
      </c>
      <c r="H2602">
        <v>13</v>
      </c>
      <c r="I2602" t="s">
        <v>42</v>
      </c>
      <c r="J2602" t="s">
        <v>18</v>
      </c>
      <c r="K2602" s="4">
        <f>(Table1[[#This Row],[EndTime]]-Table1[[#This Row],[StartTime]])*1440</f>
        <v>119.99999999999989</v>
      </c>
      <c r="L2602" s="5">
        <f>Table1[[#This Row],[Attendees]]/Table1[[#This Row],[Capacity]]</f>
        <v>1.3</v>
      </c>
      <c r="M2602">
        <f>IF(Table1[[#This Row],[Attendees]]&gt;Table1[[#This Row],[Capacity]],1,0)</f>
        <v>1</v>
      </c>
      <c r="N2602" t="str">
        <f>TEXT(Table1[[#This Row],[Date]],"ddd")</f>
        <v>Mon</v>
      </c>
      <c r="O2602" t="str">
        <f>TEXT(Table1[[#This Row],[Date]],"mmm")</f>
        <v>Nov</v>
      </c>
      <c r="P2602" t="str">
        <f>IF(Table1[[#This Row],[Capacity]]&lt;=4,"Small",IF(Table1[[#This Row],[Capacity]]&lt;=8,"Medium","Large"))</f>
        <v>Large</v>
      </c>
      <c r="Q2602" t="str">
        <f>IF(Table1[[#This Row],[Utilization %]]&lt;0.25,"Barely Attended","Normal")</f>
        <v>Normal</v>
      </c>
      <c r="R2602" t="str">
        <f>IF(Table1[[#This Row],[Meeting duration (mins)]]&gt;90,"Long Meeting","Normal")</f>
        <v>Long Meeting</v>
      </c>
    </row>
    <row r="2603" spans="1:18" x14ac:dyDescent="0.2">
      <c r="A2603">
        <v>2604</v>
      </c>
      <c r="B2603" s="1">
        <v>45435</v>
      </c>
      <c r="C2603" s="2" t="s">
        <v>47</v>
      </c>
      <c r="D2603" s="2" t="s">
        <v>43</v>
      </c>
      <c r="E2603" t="s">
        <v>21</v>
      </c>
      <c r="F2603">
        <v>1</v>
      </c>
      <c r="G2603" s="12">
        <v>6</v>
      </c>
      <c r="H2603">
        <v>2</v>
      </c>
      <c r="I2603" t="s">
        <v>17</v>
      </c>
      <c r="J2603" t="s">
        <v>30</v>
      </c>
      <c r="K2603" s="4">
        <f>(Table1[[#This Row],[EndTime]]-Table1[[#This Row],[StartTime]])*1440</f>
        <v>90</v>
      </c>
      <c r="L2603" s="5">
        <f>Table1[[#This Row],[Attendees]]/Table1[[#This Row],[Capacity]]</f>
        <v>0.33333333333333331</v>
      </c>
      <c r="M2603">
        <f>IF(Table1[[#This Row],[Attendees]]&gt;Table1[[#This Row],[Capacity]],1,0)</f>
        <v>0</v>
      </c>
      <c r="N2603" t="str">
        <f>TEXT(Table1[[#This Row],[Date]],"ddd")</f>
        <v>Thu</v>
      </c>
      <c r="O2603" t="str">
        <f>TEXT(Table1[[#This Row],[Date]],"mmm")</f>
        <v>May</v>
      </c>
      <c r="P2603" t="str">
        <f>IF(Table1[[#This Row],[Capacity]]&lt;=4,"Small",IF(Table1[[#This Row],[Capacity]]&lt;=8,"Medium","Large"))</f>
        <v>Medium</v>
      </c>
      <c r="Q2603" t="str">
        <f>IF(Table1[[#This Row],[Utilization %]]&lt;0.25,"Barely Attended","Normal")</f>
        <v>Normal</v>
      </c>
      <c r="R2603" t="str">
        <f>IF(Table1[[#This Row],[Meeting duration (mins)]]&gt;90,"Long Meeting","Normal")</f>
        <v>Normal</v>
      </c>
    </row>
    <row r="2604" spans="1:18" x14ac:dyDescent="0.2">
      <c r="A2604">
        <v>2605</v>
      </c>
      <c r="B2604" s="1">
        <v>45579</v>
      </c>
      <c r="C2604" s="2" t="s">
        <v>47</v>
      </c>
      <c r="D2604" s="2" t="s">
        <v>36</v>
      </c>
      <c r="E2604" t="s">
        <v>38</v>
      </c>
      <c r="F2604">
        <v>3</v>
      </c>
      <c r="G2604" s="12">
        <v>16</v>
      </c>
      <c r="H2604">
        <v>9</v>
      </c>
      <c r="I2604" t="s">
        <v>22</v>
      </c>
      <c r="J2604" t="s">
        <v>40</v>
      </c>
      <c r="K2604" s="4">
        <f>(Table1[[#This Row],[EndTime]]-Table1[[#This Row],[StartTime]])*1440</f>
        <v>119.99999999999997</v>
      </c>
      <c r="L2604" s="5">
        <f>Table1[[#This Row],[Attendees]]/Table1[[#This Row],[Capacity]]</f>
        <v>0.5625</v>
      </c>
      <c r="M2604">
        <f>IF(Table1[[#This Row],[Attendees]]&gt;Table1[[#This Row],[Capacity]],1,0)</f>
        <v>0</v>
      </c>
      <c r="N2604" t="str">
        <f>TEXT(Table1[[#This Row],[Date]],"ddd")</f>
        <v>Mon</v>
      </c>
      <c r="O2604" t="str">
        <f>TEXT(Table1[[#This Row],[Date]],"mmm")</f>
        <v>Oct</v>
      </c>
      <c r="P2604" t="str">
        <f>IF(Table1[[#This Row],[Capacity]]&lt;=4,"Small",IF(Table1[[#This Row],[Capacity]]&lt;=8,"Medium","Large"))</f>
        <v>Large</v>
      </c>
      <c r="Q2604" t="str">
        <f>IF(Table1[[#This Row],[Utilization %]]&lt;0.25,"Barely Attended","Normal")</f>
        <v>Normal</v>
      </c>
      <c r="R2604" t="str">
        <f>IF(Table1[[#This Row],[Meeting duration (mins)]]&gt;90,"Long Meeting","Normal")</f>
        <v>Long Meeting</v>
      </c>
    </row>
    <row r="2605" spans="1:18" x14ac:dyDescent="0.2">
      <c r="A2605">
        <v>2606</v>
      </c>
      <c r="B2605" s="1">
        <v>45614</v>
      </c>
      <c r="C2605" s="2" t="s">
        <v>37</v>
      </c>
      <c r="D2605" s="2" t="s">
        <v>32</v>
      </c>
      <c r="E2605" t="s">
        <v>25</v>
      </c>
      <c r="F2605">
        <v>1</v>
      </c>
      <c r="G2605" s="12">
        <v>4</v>
      </c>
      <c r="H2605">
        <v>3</v>
      </c>
      <c r="I2605" t="s">
        <v>39</v>
      </c>
      <c r="J2605" t="s">
        <v>23</v>
      </c>
      <c r="K2605" s="4">
        <f>(Table1[[#This Row],[EndTime]]-Table1[[#This Row],[StartTime]])*1440</f>
        <v>29.999999999999893</v>
      </c>
      <c r="L2605" s="5">
        <f>Table1[[#This Row],[Attendees]]/Table1[[#This Row],[Capacity]]</f>
        <v>0.75</v>
      </c>
      <c r="M2605">
        <f>IF(Table1[[#This Row],[Attendees]]&gt;Table1[[#This Row],[Capacity]],1,0)</f>
        <v>0</v>
      </c>
      <c r="N2605" t="str">
        <f>TEXT(Table1[[#This Row],[Date]],"ddd")</f>
        <v>Mon</v>
      </c>
      <c r="O2605" t="str">
        <f>TEXT(Table1[[#This Row],[Date]],"mmm")</f>
        <v>Nov</v>
      </c>
      <c r="P2605" t="str">
        <f>IF(Table1[[#This Row],[Capacity]]&lt;=4,"Small",IF(Table1[[#This Row],[Capacity]]&lt;=8,"Medium","Large"))</f>
        <v>Small</v>
      </c>
      <c r="Q2605" t="str">
        <f>IF(Table1[[#This Row],[Utilization %]]&lt;0.25,"Barely Attended","Normal")</f>
        <v>Normal</v>
      </c>
      <c r="R2605" t="str">
        <f>IF(Table1[[#This Row],[Meeting duration (mins)]]&gt;90,"Long Meeting","Normal")</f>
        <v>Normal</v>
      </c>
    </row>
    <row r="2606" spans="1:18" x14ac:dyDescent="0.2">
      <c r="A2606">
        <v>2607</v>
      </c>
      <c r="B2606" s="1">
        <v>45373</v>
      </c>
      <c r="C2606" s="2" t="s">
        <v>20</v>
      </c>
      <c r="D2606" s="2" t="s">
        <v>15</v>
      </c>
      <c r="E2606" t="s">
        <v>12</v>
      </c>
      <c r="F2606">
        <v>2</v>
      </c>
      <c r="G2606" s="12">
        <v>8</v>
      </c>
      <c r="H2606">
        <v>3</v>
      </c>
      <c r="I2606" t="s">
        <v>42</v>
      </c>
      <c r="J2606" t="s">
        <v>28</v>
      </c>
      <c r="K2606" s="4">
        <f>(Table1[[#This Row],[EndTime]]-Table1[[#This Row],[StartTime]])*1440</f>
        <v>120.00000000000006</v>
      </c>
      <c r="L2606" s="5">
        <f>Table1[[#This Row],[Attendees]]/Table1[[#This Row],[Capacity]]</f>
        <v>0.375</v>
      </c>
      <c r="M2606">
        <f>IF(Table1[[#This Row],[Attendees]]&gt;Table1[[#This Row],[Capacity]],1,0)</f>
        <v>0</v>
      </c>
      <c r="N2606" t="str">
        <f>TEXT(Table1[[#This Row],[Date]],"ddd")</f>
        <v>Fri</v>
      </c>
      <c r="O2606" t="str">
        <f>TEXT(Table1[[#This Row],[Date]],"mmm")</f>
        <v>Mar</v>
      </c>
      <c r="P2606" t="str">
        <f>IF(Table1[[#This Row],[Capacity]]&lt;=4,"Small",IF(Table1[[#This Row],[Capacity]]&lt;=8,"Medium","Large"))</f>
        <v>Medium</v>
      </c>
      <c r="Q2606" t="str">
        <f>IF(Table1[[#This Row],[Utilization %]]&lt;0.25,"Barely Attended","Normal")</f>
        <v>Normal</v>
      </c>
      <c r="R2606" t="str">
        <f>IF(Table1[[#This Row],[Meeting duration (mins)]]&gt;90,"Long Meeting","Normal")</f>
        <v>Long Meeting</v>
      </c>
    </row>
    <row r="2607" spans="1:18" x14ac:dyDescent="0.2">
      <c r="A2607">
        <v>2608</v>
      </c>
      <c r="B2607" s="1">
        <v>45507</v>
      </c>
      <c r="C2607" s="2" t="s">
        <v>44</v>
      </c>
      <c r="D2607" s="2" t="s">
        <v>15</v>
      </c>
      <c r="E2607" t="s">
        <v>21</v>
      </c>
      <c r="F2607">
        <v>1</v>
      </c>
      <c r="G2607" s="12">
        <v>6</v>
      </c>
      <c r="H2607">
        <v>2</v>
      </c>
      <c r="I2607" t="s">
        <v>13</v>
      </c>
      <c r="J2607" t="s">
        <v>28</v>
      </c>
      <c r="K2607" s="4">
        <f>(Table1[[#This Row],[EndTime]]-Table1[[#This Row],[StartTime]])*1440</f>
        <v>30.000000000000053</v>
      </c>
      <c r="L2607" s="5">
        <f>Table1[[#This Row],[Attendees]]/Table1[[#This Row],[Capacity]]</f>
        <v>0.33333333333333331</v>
      </c>
      <c r="M2607">
        <f>IF(Table1[[#This Row],[Attendees]]&gt;Table1[[#This Row],[Capacity]],1,0)</f>
        <v>0</v>
      </c>
      <c r="N2607" t="str">
        <f>TEXT(Table1[[#This Row],[Date]],"ddd")</f>
        <v>Sat</v>
      </c>
      <c r="O2607" t="str">
        <f>TEXT(Table1[[#This Row],[Date]],"mmm")</f>
        <v>Aug</v>
      </c>
      <c r="P2607" t="str">
        <f>IF(Table1[[#This Row],[Capacity]]&lt;=4,"Small",IF(Table1[[#This Row],[Capacity]]&lt;=8,"Medium","Large"))</f>
        <v>Medium</v>
      </c>
      <c r="Q2607" t="str">
        <f>IF(Table1[[#This Row],[Utilization %]]&lt;0.25,"Barely Attended","Normal")</f>
        <v>Normal</v>
      </c>
      <c r="R2607" t="str">
        <f>IF(Table1[[#This Row],[Meeting duration (mins)]]&gt;90,"Long Meeting","Normal")</f>
        <v>Normal</v>
      </c>
    </row>
    <row r="2608" spans="1:18" x14ac:dyDescent="0.2">
      <c r="A2608">
        <v>2609</v>
      </c>
      <c r="B2608" s="1">
        <v>45435</v>
      </c>
      <c r="C2608" s="2" t="s">
        <v>33</v>
      </c>
      <c r="D2608" s="2" t="s">
        <v>24</v>
      </c>
      <c r="E2608" t="s">
        <v>21</v>
      </c>
      <c r="F2608">
        <v>1</v>
      </c>
      <c r="G2608" s="12">
        <v>6</v>
      </c>
      <c r="H2608">
        <v>2</v>
      </c>
      <c r="I2608" t="s">
        <v>27</v>
      </c>
      <c r="J2608" t="s">
        <v>23</v>
      </c>
      <c r="K2608" s="4">
        <f>(Table1[[#This Row],[EndTime]]-Table1[[#This Row],[StartTime]])*1440</f>
        <v>60.000000000000107</v>
      </c>
      <c r="L2608" s="5">
        <f>Table1[[#This Row],[Attendees]]/Table1[[#This Row],[Capacity]]</f>
        <v>0.33333333333333331</v>
      </c>
      <c r="M2608">
        <f>IF(Table1[[#This Row],[Attendees]]&gt;Table1[[#This Row],[Capacity]],1,0)</f>
        <v>0</v>
      </c>
      <c r="N2608" t="str">
        <f>TEXT(Table1[[#This Row],[Date]],"ddd")</f>
        <v>Thu</v>
      </c>
      <c r="O2608" t="str">
        <f>TEXT(Table1[[#This Row],[Date]],"mmm")</f>
        <v>May</v>
      </c>
      <c r="P2608" t="str">
        <f>IF(Table1[[#This Row],[Capacity]]&lt;=4,"Small",IF(Table1[[#This Row],[Capacity]]&lt;=8,"Medium","Large"))</f>
        <v>Medium</v>
      </c>
      <c r="Q2608" t="str">
        <f>IF(Table1[[#This Row],[Utilization %]]&lt;0.25,"Barely Attended","Normal")</f>
        <v>Normal</v>
      </c>
      <c r="R2608" t="str">
        <f>IF(Table1[[#This Row],[Meeting duration (mins)]]&gt;90,"Long Meeting","Normal")</f>
        <v>Normal</v>
      </c>
    </row>
    <row r="2609" spans="1:18" x14ac:dyDescent="0.2">
      <c r="A2609">
        <v>2610</v>
      </c>
      <c r="B2609" s="1">
        <v>45324</v>
      </c>
      <c r="C2609" s="2" t="s">
        <v>32</v>
      </c>
      <c r="D2609" s="2" t="s">
        <v>10</v>
      </c>
      <c r="E2609" t="s">
        <v>35</v>
      </c>
      <c r="F2609">
        <v>2</v>
      </c>
      <c r="G2609" s="12">
        <v>10</v>
      </c>
      <c r="H2609">
        <v>12</v>
      </c>
      <c r="I2609" t="s">
        <v>13</v>
      </c>
      <c r="J2609" t="s">
        <v>23</v>
      </c>
      <c r="K2609" s="4">
        <f>(Table1[[#This Row],[EndTime]]-Table1[[#This Row],[StartTime]])*1440</f>
        <v>60.000000000000107</v>
      </c>
      <c r="L2609" s="5">
        <f>Table1[[#This Row],[Attendees]]/Table1[[#This Row],[Capacity]]</f>
        <v>1.2</v>
      </c>
      <c r="M2609">
        <f>IF(Table1[[#This Row],[Attendees]]&gt;Table1[[#This Row],[Capacity]],1,0)</f>
        <v>1</v>
      </c>
      <c r="N2609" t="str">
        <f>TEXT(Table1[[#This Row],[Date]],"ddd")</f>
        <v>Fri</v>
      </c>
      <c r="O2609" t="str">
        <f>TEXT(Table1[[#This Row],[Date]],"mmm")</f>
        <v>Feb</v>
      </c>
      <c r="P2609" t="str">
        <f>IF(Table1[[#This Row],[Capacity]]&lt;=4,"Small",IF(Table1[[#This Row],[Capacity]]&lt;=8,"Medium","Large"))</f>
        <v>Large</v>
      </c>
      <c r="Q2609" t="str">
        <f>IF(Table1[[#This Row],[Utilization %]]&lt;0.25,"Barely Attended","Normal")</f>
        <v>Normal</v>
      </c>
      <c r="R2609" t="str">
        <f>IF(Table1[[#This Row],[Meeting duration (mins)]]&gt;90,"Long Meeting","Normal")</f>
        <v>Normal</v>
      </c>
    </row>
    <row r="2610" spans="1:18" x14ac:dyDescent="0.2">
      <c r="A2610">
        <v>2611</v>
      </c>
      <c r="B2610" s="1">
        <v>45627</v>
      </c>
      <c r="C2610" s="2" t="s">
        <v>44</v>
      </c>
      <c r="D2610" s="2" t="s">
        <v>15</v>
      </c>
      <c r="E2610" t="s">
        <v>12</v>
      </c>
      <c r="F2610">
        <v>2</v>
      </c>
      <c r="G2610" s="12">
        <v>8</v>
      </c>
      <c r="H2610">
        <v>6</v>
      </c>
      <c r="I2610" t="s">
        <v>41</v>
      </c>
      <c r="J2610" t="s">
        <v>30</v>
      </c>
      <c r="K2610" s="4">
        <f>(Table1[[#This Row],[EndTime]]-Table1[[#This Row],[StartTime]])*1440</f>
        <v>30.000000000000053</v>
      </c>
      <c r="L2610" s="5">
        <f>Table1[[#This Row],[Attendees]]/Table1[[#This Row],[Capacity]]</f>
        <v>0.75</v>
      </c>
      <c r="M2610">
        <f>IF(Table1[[#This Row],[Attendees]]&gt;Table1[[#This Row],[Capacity]],1,0)</f>
        <v>0</v>
      </c>
      <c r="N2610" t="str">
        <f>TEXT(Table1[[#This Row],[Date]],"ddd")</f>
        <v>Sun</v>
      </c>
      <c r="O2610" t="str">
        <f>TEXT(Table1[[#This Row],[Date]],"mmm")</f>
        <v>Dec</v>
      </c>
      <c r="P2610" t="str">
        <f>IF(Table1[[#This Row],[Capacity]]&lt;=4,"Small",IF(Table1[[#This Row],[Capacity]]&lt;=8,"Medium","Large"))</f>
        <v>Medium</v>
      </c>
      <c r="Q2610" t="str">
        <f>IF(Table1[[#This Row],[Utilization %]]&lt;0.25,"Barely Attended","Normal")</f>
        <v>Normal</v>
      </c>
      <c r="R2610" t="str">
        <f>IF(Table1[[#This Row],[Meeting duration (mins)]]&gt;90,"Long Meeting","Normal")</f>
        <v>Normal</v>
      </c>
    </row>
    <row r="2611" spans="1:18" x14ac:dyDescent="0.2">
      <c r="A2611">
        <v>2612</v>
      </c>
      <c r="B2611" s="1">
        <v>45457</v>
      </c>
      <c r="C2611" s="2" t="s">
        <v>43</v>
      </c>
      <c r="D2611" s="2" t="s">
        <v>36</v>
      </c>
      <c r="E2611" t="s">
        <v>35</v>
      </c>
      <c r="F2611">
        <v>2</v>
      </c>
      <c r="G2611" s="12">
        <v>10</v>
      </c>
      <c r="H2611">
        <v>13</v>
      </c>
      <c r="I2611" t="s">
        <v>17</v>
      </c>
      <c r="J2611" t="s">
        <v>18</v>
      </c>
      <c r="K2611" s="4">
        <f>(Table1[[#This Row],[EndTime]]-Table1[[#This Row],[StartTime]])*1440</f>
        <v>29.999999999999972</v>
      </c>
      <c r="L2611" s="5">
        <f>Table1[[#This Row],[Attendees]]/Table1[[#This Row],[Capacity]]</f>
        <v>1.3</v>
      </c>
      <c r="M2611">
        <f>IF(Table1[[#This Row],[Attendees]]&gt;Table1[[#This Row],[Capacity]],1,0)</f>
        <v>1</v>
      </c>
      <c r="N2611" t="str">
        <f>TEXT(Table1[[#This Row],[Date]],"ddd")</f>
        <v>Fri</v>
      </c>
      <c r="O2611" t="str">
        <f>TEXT(Table1[[#This Row],[Date]],"mmm")</f>
        <v>Jun</v>
      </c>
      <c r="P2611" t="str">
        <f>IF(Table1[[#This Row],[Capacity]]&lt;=4,"Small",IF(Table1[[#This Row],[Capacity]]&lt;=8,"Medium","Large"))</f>
        <v>Large</v>
      </c>
      <c r="Q2611" t="str">
        <f>IF(Table1[[#This Row],[Utilization %]]&lt;0.25,"Barely Attended","Normal")</f>
        <v>Normal</v>
      </c>
      <c r="R2611" t="str">
        <f>IF(Table1[[#This Row],[Meeting duration (mins)]]&gt;90,"Long Meeting","Normal")</f>
        <v>Normal</v>
      </c>
    </row>
    <row r="2612" spans="1:18" x14ac:dyDescent="0.2">
      <c r="A2612">
        <v>2613</v>
      </c>
      <c r="B2612" s="1">
        <v>45439</v>
      </c>
      <c r="C2612" s="2" t="s">
        <v>16</v>
      </c>
      <c r="D2612" s="2" t="s">
        <v>11</v>
      </c>
      <c r="E2612" t="s">
        <v>49</v>
      </c>
      <c r="F2612">
        <v>3</v>
      </c>
      <c r="G2612" s="12">
        <v>12</v>
      </c>
      <c r="H2612">
        <v>13</v>
      </c>
      <c r="I2612" t="s">
        <v>41</v>
      </c>
      <c r="J2612" t="s">
        <v>14</v>
      </c>
      <c r="K2612" s="4">
        <f>(Table1[[#This Row],[EndTime]]-Table1[[#This Row],[StartTime]])*1440</f>
        <v>120.00000000000006</v>
      </c>
      <c r="L2612" s="5">
        <f>Table1[[#This Row],[Attendees]]/Table1[[#This Row],[Capacity]]</f>
        <v>1.0833333333333333</v>
      </c>
      <c r="M2612">
        <f>IF(Table1[[#This Row],[Attendees]]&gt;Table1[[#This Row],[Capacity]],1,0)</f>
        <v>1</v>
      </c>
      <c r="N2612" t="str">
        <f>TEXT(Table1[[#This Row],[Date]],"ddd")</f>
        <v>Mon</v>
      </c>
      <c r="O2612" t="str">
        <f>TEXT(Table1[[#This Row],[Date]],"mmm")</f>
        <v>May</v>
      </c>
      <c r="P2612" t="str">
        <f>IF(Table1[[#This Row],[Capacity]]&lt;=4,"Small",IF(Table1[[#This Row],[Capacity]]&lt;=8,"Medium","Large"))</f>
        <v>Large</v>
      </c>
      <c r="Q2612" t="str">
        <f>IF(Table1[[#This Row],[Utilization %]]&lt;0.25,"Barely Attended","Normal")</f>
        <v>Normal</v>
      </c>
      <c r="R2612" t="str">
        <f>IF(Table1[[#This Row],[Meeting duration (mins)]]&gt;90,"Long Meeting","Normal")</f>
        <v>Long Meeting</v>
      </c>
    </row>
    <row r="2613" spans="1:18" x14ac:dyDescent="0.2">
      <c r="A2613">
        <v>2614</v>
      </c>
      <c r="B2613" s="1">
        <v>45360</v>
      </c>
      <c r="C2613" s="2" t="s">
        <v>20</v>
      </c>
      <c r="D2613" s="2" t="s">
        <v>36</v>
      </c>
      <c r="E2613" t="s">
        <v>12</v>
      </c>
      <c r="F2613">
        <v>2</v>
      </c>
      <c r="G2613" s="12">
        <v>8</v>
      </c>
      <c r="H2613">
        <v>4</v>
      </c>
      <c r="I2613" t="s">
        <v>17</v>
      </c>
      <c r="J2613" t="s">
        <v>18</v>
      </c>
      <c r="K2613" s="4">
        <f>(Table1[[#This Row],[EndTime]]-Table1[[#This Row],[StartTime]])*1440</f>
        <v>60.000000000000028</v>
      </c>
      <c r="L2613" s="5">
        <f>Table1[[#This Row],[Attendees]]/Table1[[#This Row],[Capacity]]</f>
        <v>0.5</v>
      </c>
      <c r="M2613">
        <f>IF(Table1[[#This Row],[Attendees]]&gt;Table1[[#This Row],[Capacity]],1,0)</f>
        <v>0</v>
      </c>
      <c r="N2613" t="str">
        <f>TEXT(Table1[[#This Row],[Date]],"ddd")</f>
        <v>Sat</v>
      </c>
      <c r="O2613" t="str">
        <f>TEXT(Table1[[#This Row],[Date]],"mmm")</f>
        <v>Mar</v>
      </c>
      <c r="P2613" t="str">
        <f>IF(Table1[[#This Row],[Capacity]]&lt;=4,"Small",IF(Table1[[#This Row],[Capacity]]&lt;=8,"Medium","Large"))</f>
        <v>Medium</v>
      </c>
      <c r="Q2613" t="str">
        <f>IF(Table1[[#This Row],[Utilization %]]&lt;0.25,"Barely Attended","Normal")</f>
        <v>Normal</v>
      </c>
      <c r="R2613" t="str">
        <f>IF(Table1[[#This Row],[Meeting duration (mins)]]&gt;90,"Long Meeting","Normal")</f>
        <v>Normal</v>
      </c>
    </row>
    <row r="2614" spans="1:18" x14ac:dyDescent="0.2">
      <c r="A2614">
        <v>2615</v>
      </c>
      <c r="B2614" s="1">
        <v>45477</v>
      </c>
      <c r="C2614" s="2" t="s">
        <v>15</v>
      </c>
      <c r="D2614" s="2" t="s">
        <v>37</v>
      </c>
      <c r="E2614" t="s">
        <v>38</v>
      </c>
      <c r="F2614">
        <v>3</v>
      </c>
      <c r="G2614" s="12">
        <v>16</v>
      </c>
      <c r="H2614">
        <v>3</v>
      </c>
      <c r="I2614" t="s">
        <v>39</v>
      </c>
      <c r="J2614" t="s">
        <v>23</v>
      </c>
      <c r="K2614" s="4">
        <f>(Table1[[#This Row],[EndTime]]-Table1[[#This Row],[StartTime]])*1440</f>
        <v>60.000000000000028</v>
      </c>
      <c r="L2614" s="5">
        <f>Table1[[#This Row],[Attendees]]/Table1[[#This Row],[Capacity]]</f>
        <v>0.1875</v>
      </c>
      <c r="M2614">
        <f>IF(Table1[[#This Row],[Attendees]]&gt;Table1[[#This Row],[Capacity]],1,0)</f>
        <v>0</v>
      </c>
      <c r="N2614" t="str">
        <f>TEXT(Table1[[#This Row],[Date]],"ddd")</f>
        <v>Thu</v>
      </c>
      <c r="O2614" t="str">
        <f>TEXT(Table1[[#This Row],[Date]],"mmm")</f>
        <v>Jul</v>
      </c>
      <c r="P2614" t="str">
        <f>IF(Table1[[#This Row],[Capacity]]&lt;=4,"Small",IF(Table1[[#This Row],[Capacity]]&lt;=8,"Medium","Large"))</f>
        <v>Large</v>
      </c>
      <c r="Q2614" t="str">
        <f>IF(Table1[[#This Row],[Utilization %]]&lt;0.25,"Barely Attended","Normal")</f>
        <v>Barely Attended</v>
      </c>
      <c r="R2614" t="str">
        <f>IF(Table1[[#This Row],[Meeting duration (mins)]]&gt;90,"Long Meeting","Normal")</f>
        <v>Normal</v>
      </c>
    </row>
    <row r="2615" spans="1:18" x14ac:dyDescent="0.2">
      <c r="A2615">
        <v>2616</v>
      </c>
      <c r="B2615" s="1">
        <v>45625</v>
      </c>
      <c r="C2615" s="2" t="s">
        <v>37</v>
      </c>
      <c r="D2615" s="2" t="s">
        <v>32</v>
      </c>
      <c r="E2615" t="s">
        <v>35</v>
      </c>
      <c r="F2615">
        <v>2</v>
      </c>
      <c r="G2615" s="12">
        <v>10</v>
      </c>
      <c r="H2615">
        <v>4</v>
      </c>
      <c r="I2615" t="s">
        <v>22</v>
      </c>
      <c r="J2615" t="s">
        <v>18</v>
      </c>
      <c r="K2615" s="4">
        <f>(Table1[[#This Row],[EndTime]]-Table1[[#This Row],[StartTime]])*1440</f>
        <v>29.999999999999893</v>
      </c>
      <c r="L2615" s="5">
        <f>Table1[[#This Row],[Attendees]]/Table1[[#This Row],[Capacity]]</f>
        <v>0.4</v>
      </c>
      <c r="M2615">
        <f>IF(Table1[[#This Row],[Attendees]]&gt;Table1[[#This Row],[Capacity]],1,0)</f>
        <v>0</v>
      </c>
      <c r="N2615" t="str">
        <f>TEXT(Table1[[#This Row],[Date]],"ddd")</f>
        <v>Fri</v>
      </c>
      <c r="O2615" t="str">
        <f>TEXT(Table1[[#This Row],[Date]],"mmm")</f>
        <v>Nov</v>
      </c>
      <c r="P2615" t="str">
        <f>IF(Table1[[#This Row],[Capacity]]&lt;=4,"Small",IF(Table1[[#This Row],[Capacity]]&lt;=8,"Medium","Large"))</f>
        <v>Large</v>
      </c>
      <c r="Q2615" t="str">
        <f>IF(Table1[[#This Row],[Utilization %]]&lt;0.25,"Barely Attended","Normal")</f>
        <v>Normal</v>
      </c>
      <c r="R2615" t="str">
        <f>IF(Table1[[#This Row],[Meeting duration (mins)]]&gt;90,"Long Meeting","Normal")</f>
        <v>Normal</v>
      </c>
    </row>
    <row r="2616" spans="1:18" x14ac:dyDescent="0.2">
      <c r="A2616">
        <v>2617</v>
      </c>
      <c r="B2616" s="1">
        <v>45521</v>
      </c>
      <c r="C2616" s="2" t="s">
        <v>19</v>
      </c>
      <c r="D2616" s="2" t="s">
        <v>20</v>
      </c>
      <c r="E2616" t="s">
        <v>35</v>
      </c>
      <c r="F2616">
        <v>2</v>
      </c>
      <c r="G2616" s="12">
        <v>10</v>
      </c>
      <c r="H2616">
        <v>3</v>
      </c>
      <c r="I2616" t="s">
        <v>27</v>
      </c>
      <c r="J2616" t="s">
        <v>40</v>
      </c>
      <c r="K2616" s="4">
        <f>(Table1[[#This Row],[EndTime]]-Table1[[#This Row],[StartTime]])*1440</f>
        <v>90</v>
      </c>
      <c r="L2616" s="5">
        <f>Table1[[#This Row],[Attendees]]/Table1[[#This Row],[Capacity]]</f>
        <v>0.3</v>
      </c>
      <c r="M2616">
        <f>IF(Table1[[#This Row],[Attendees]]&gt;Table1[[#This Row],[Capacity]],1,0)</f>
        <v>0</v>
      </c>
      <c r="N2616" t="str">
        <f>TEXT(Table1[[#This Row],[Date]],"ddd")</f>
        <v>Sat</v>
      </c>
      <c r="O2616" t="str">
        <f>TEXT(Table1[[#This Row],[Date]],"mmm")</f>
        <v>Aug</v>
      </c>
      <c r="P2616" t="str">
        <f>IF(Table1[[#This Row],[Capacity]]&lt;=4,"Small",IF(Table1[[#This Row],[Capacity]]&lt;=8,"Medium","Large"))</f>
        <v>Large</v>
      </c>
      <c r="Q2616" t="str">
        <f>IF(Table1[[#This Row],[Utilization %]]&lt;0.25,"Barely Attended","Normal")</f>
        <v>Normal</v>
      </c>
      <c r="R2616" t="str">
        <f>IF(Table1[[#This Row],[Meeting duration (mins)]]&gt;90,"Long Meeting","Normal")</f>
        <v>Normal</v>
      </c>
    </row>
    <row r="2617" spans="1:18" x14ac:dyDescent="0.2">
      <c r="A2617">
        <v>2618</v>
      </c>
      <c r="B2617" s="1">
        <v>45374</v>
      </c>
      <c r="C2617" s="2" t="s">
        <v>32</v>
      </c>
      <c r="D2617" s="2" t="s">
        <v>45</v>
      </c>
      <c r="E2617" t="s">
        <v>12</v>
      </c>
      <c r="F2617">
        <v>2</v>
      </c>
      <c r="G2617" s="12">
        <v>8</v>
      </c>
      <c r="H2617">
        <v>6</v>
      </c>
      <c r="I2617" t="s">
        <v>27</v>
      </c>
      <c r="J2617" t="s">
        <v>14</v>
      </c>
      <c r="K2617" s="4">
        <f>(Table1[[#This Row],[EndTime]]-Table1[[#This Row],[StartTime]])*1440</f>
        <v>90</v>
      </c>
      <c r="L2617" s="5">
        <f>Table1[[#This Row],[Attendees]]/Table1[[#This Row],[Capacity]]</f>
        <v>0.75</v>
      </c>
      <c r="M2617">
        <f>IF(Table1[[#This Row],[Attendees]]&gt;Table1[[#This Row],[Capacity]],1,0)</f>
        <v>0</v>
      </c>
      <c r="N2617" t="str">
        <f>TEXT(Table1[[#This Row],[Date]],"ddd")</f>
        <v>Sat</v>
      </c>
      <c r="O2617" t="str">
        <f>TEXT(Table1[[#This Row],[Date]],"mmm")</f>
        <v>Mar</v>
      </c>
      <c r="P2617" t="str">
        <f>IF(Table1[[#This Row],[Capacity]]&lt;=4,"Small",IF(Table1[[#This Row],[Capacity]]&lt;=8,"Medium","Large"))</f>
        <v>Medium</v>
      </c>
      <c r="Q2617" t="str">
        <f>IF(Table1[[#This Row],[Utilization %]]&lt;0.25,"Barely Attended","Normal")</f>
        <v>Normal</v>
      </c>
      <c r="R2617" t="str">
        <f>IF(Table1[[#This Row],[Meeting duration (mins)]]&gt;90,"Long Meeting","Normal")</f>
        <v>Normal</v>
      </c>
    </row>
    <row r="2618" spans="1:18" x14ac:dyDescent="0.2">
      <c r="A2618">
        <v>2619</v>
      </c>
      <c r="B2618" s="1">
        <v>45440</v>
      </c>
      <c r="C2618" s="2" t="s">
        <v>37</v>
      </c>
      <c r="D2618" s="2" t="s">
        <v>45</v>
      </c>
      <c r="E2618" t="s">
        <v>49</v>
      </c>
      <c r="F2618">
        <v>3</v>
      </c>
      <c r="G2618" s="12">
        <v>12</v>
      </c>
      <c r="H2618">
        <v>9</v>
      </c>
      <c r="I2618" t="s">
        <v>42</v>
      </c>
      <c r="J2618" t="s">
        <v>23</v>
      </c>
      <c r="K2618" s="4">
        <f>(Table1[[#This Row],[EndTime]]-Table1[[#This Row],[StartTime]])*1440</f>
        <v>119.99999999999989</v>
      </c>
      <c r="L2618" s="5">
        <f>Table1[[#This Row],[Attendees]]/Table1[[#This Row],[Capacity]]</f>
        <v>0.75</v>
      </c>
      <c r="M2618">
        <f>IF(Table1[[#This Row],[Attendees]]&gt;Table1[[#This Row],[Capacity]],1,0)</f>
        <v>0</v>
      </c>
      <c r="N2618" t="str">
        <f>TEXT(Table1[[#This Row],[Date]],"ddd")</f>
        <v>Tue</v>
      </c>
      <c r="O2618" t="str">
        <f>TEXT(Table1[[#This Row],[Date]],"mmm")</f>
        <v>May</v>
      </c>
      <c r="P2618" t="str">
        <f>IF(Table1[[#This Row],[Capacity]]&lt;=4,"Small",IF(Table1[[#This Row],[Capacity]]&lt;=8,"Medium","Large"))</f>
        <v>Large</v>
      </c>
      <c r="Q2618" t="str">
        <f>IF(Table1[[#This Row],[Utilization %]]&lt;0.25,"Barely Attended","Normal")</f>
        <v>Normal</v>
      </c>
      <c r="R2618" t="str">
        <f>IF(Table1[[#This Row],[Meeting duration (mins)]]&gt;90,"Long Meeting","Normal")</f>
        <v>Long Meeting</v>
      </c>
    </row>
    <row r="2619" spans="1:18" x14ac:dyDescent="0.2">
      <c r="A2619">
        <v>2620</v>
      </c>
      <c r="B2619" s="1">
        <v>45404</v>
      </c>
      <c r="C2619" s="2" t="s">
        <v>15</v>
      </c>
      <c r="D2619" s="2" t="s">
        <v>16</v>
      </c>
      <c r="E2619" t="s">
        <v>38</v>
      </c>
      <c r="F2619">
        <v>3</v>
      </c>
      <c r="G2619" s="12">
        <v>16</v>
      </c>
      <c r="H2619">
        <v>12</v>
      </c>
      <c r="I2619" t="s">
        <v>13</v>
      </c>
      <c r="J2619" t="s">
        <v>18</v>
      </c>
      <c r="K2619" s="4">
        <f>(Table1[[#This Row],[EndTime]]-Table1[[#This Row],[StartTime]])*1440</f>
        <v>119.99999999999997</v>
      </c>
      <c r="L2619" s="5">
        <f>Table1[[#This Row],[Attendees]]/Table1[[#This Row],[Capacity]]</f>
        <v>0.75</v>
      </c>
      <c r="M2619">
        <f>IF(Table1[[#This Row],[Attendees]]&gt;Table1[[#This Row],[Capacity]],1,0)</f>
        <v>0</v>
      </c>
      <c r="N2619" t="str">
        <f>TEXT(Table1[[#This Row],[Date]],"ddd")</f>
        <v>Mon</v>
      </c>
      <c r="O2619" t="str">
        <f>TEXT(Table1[[#This Row],[Date]],"mmm")</f>
        <v>Apr</v>
      </c>
      <c r="P2619" t="str">
        <f>IF(Table1[[#This Row],[Capacity]]&lt;=4,"Small",IF(Table1[[#This Row],[Capacity]]&lt;=8,"Medium","Large"))</f>
        <v>Large</v>
      </c>
      <c r="Q2619" t="str">
        <f>IF(Table1[[#This Row],[Utilization %]]&lt;0.25,"Barely Attended","Normal")</f>
        <v>Normal</v>
      </c>
      <c r="R2619" t="str">
        <f>IF(Table1[[#This Row],[Meeting duration (mins)]]&gt;90,"Long Meeting","Normal")</f>
        <v>Long Meeting</v>
      </c>
    </row>
    <row r="2620" spans="1:18" x14ac:dyDescent="0.2">
      <c r="A2620">
        <v>2621</v>
      </c>
      <c r="B2620" s="1">
        <v>45375</v>
      </c>
      <c r="C2620" s="2" t="s">
        <v>15</v>
      </c>
      <c r="D2620" s="2" t="s">
        <v>29</v>
      </c>
      <c r="E2620" t="s">
        <v>12</v>
      </c>
      <c r="F2620">
        <v>2</v>
      </c>
      <c r="G2620" s="12">
        <v>8</v>
      </c>
      <c r="H2620">
        <v>9</v>
      </c>
      <c r="I2620" t="s">
        <v>13</v>
      </c>
      <c r="J2620" t="s">
        <v>40</v>
      </c>
      <c r="K2620" s="4">
        <f>(Table1[[#This Row],[EndTime]]-Table1[[#This Row],[StartTime]])*1440</f>
        <v>29.999999999999972</v>
      </c>
      <c r="L2620" s="5">
        <f>Table1[[#This Row],[Attendees]]/Table1[[#This Row],[Capacity]]</f>
        <v>1.125</v>
      </c>
      <c r="M2620">
        <f>IF(Table1[[#This Row],[Attendees]]&gt;Table1[[#This Row],[Capacity]],1,0)</f>
        <v>1</v>
      </c>
      <c r="N2620" t="str">
        <f>TEXT(Table1[[#This Row],[Date]],"ddd")</f>
        <v>Sun</v>
      </c>
      <c r="O2620" t="str">
        <f>TEXT(Table1[[#This Row],[Date]],"mmm")</f>
        <v>Mar</v>
      </c>
      <c r="P2620" t="str">
        <f>IF(Table1[[#This Row],[Capacity]]&lt;=4,"Small",IF(Table1[[#This Row],[Capacity]]&lt;=8,"Medium","Large"))</f>
        <v>Medium</v>
      </c>
      <c r="Q2620" t="str">
        <f>IF(Table1[[#This Row],[Utilization %]]&lt;0.25,"Barely Attended","Normal")</f>
        <v>Normal</v>
      </c>
      <c r="R2620" t="str">
        <f>IF(Table1[[#This Row],[Meeting duration (mins)]]&gt;90,"Long Meeting","Normal")</f>
        <v>Normal</v>
      </c>
    </row>
    <row r="2621" spans="1:18" x14ac:dyDescent="0.2">
      <c r="A2621">
        <v>2622</v>
      </c>
      <c r="B2621" s="1">
        <v>45327</v>
      </c>
      <c r="C2621" s="2" t="s">
        <v>44</v>
      </c>
      <c r="D2621" s="2" t="s">
        <v>15</v>
      </c>
      <c r="E2621" t="s">
        <v>38</v>
      </c>
      <c r="F2621">
        <v>3</v>
      </c>
      <c r="G2621" s="12">
        <v>16</v>
      </c>
      <c r="H2621">
        <v>10</v>
      </c>
      <c r="I2621" t="s">
        <v>42</v>
      </c>
      <c r="J2621" t="s">
        <v>28</v>
      </c>
      <c r="K2621" s="4">
        <f>(Table1[[#This Row],[EndTime]]-Table1[[#This Row],[StartTime]])*1440</f>
        <v>30.000000000000053</v>
      </c>
      <c r="L2621" s="5">
        <f>Table1[[#This Row],[Attendees]]/Table1[[#This Row],[Capacity]]</f>
        <v>0.625</v>
      </c>
      <c r="M2621">
        <f>IF(Table1[[#This Row],[Attendees]]&gt;Table1[[#This Row],[Capacity]],1,0)</f>
        <v>0</v>
      </c>
      <c r="N2621" t="str">
        <f>TEXT(Table1[[#This Row],[Date]],"ddd")</f>
        <v>Mon</v>
      </c>
      <c r="O2621" t="str">
        <f>TEXT(Table1[[#This Row],[Date]],"mmm")</f>
        <v>Feb</v>
      </c>
      <c r="P2621" t="str">
        <f>IF(Table1[[#This Row],[Capacity]]&lt;=4,"Small",IF(Table1[[#This Row],[Capacity]]&lt;=8,"Medium","Large"))</f>
        <v>Large</v>
      </c>
      <c r="Q2621" t="str">
        <f>IF(Table1[[#This Row],[Utilization %]]&lt;0.25,"Barely Attended","Normal")</f>
        <v>Normal</v>
      </c>
      <c r="R2621" t="str">
        <f>IF(Table1[[#This Row],[Meeting duration (mins)]]&gt;90,"Long Meeting","Normal")</f>
        <v>Normal</v>
      </c>
    </row>
    <row r="2622" spans="1:18" x14ac:dyDescent="0.2">
      <c r="A2622">
        <v>2623</v>
      </c>
      <c r="B2622" s="1">
        <v>45416</v>
      </c>
      <c r="C2622" s="2" t="s">
        <v>47</v>
      </c>
      <c r="D2622" s="2" t="s">
        <v>20</v>
      </c>
      <c r="E2622" t="s">
        <v>25</v>
      </c>
      <c r="F2622">
        <v>1</v>
      </c>
      <c r="G2622" s="12">
        <v>4</v>
      </c>
      <c r="H2622">
        <v>7</v>
      </c>
      <c r="I2622" t="s">
        <v>13</v>
      </c>
      <c r="J2622" t="s">
        <v>23</v>
      </c>
      <c r="K2622" s="4">
        <f>(Table1[[#This Row],[EndTime]]-Table1[[#This Row],[StartTime]])*1440</f>
        <v>59.999999999999943</v>
      </c>
      <c r="L2622" s="5">
        <f>Table1[[#This Row],[Attendees]]/Table1[[#This Row],[Capacity]]</f>
        <v>1.75</v>
      </c>
      <c r="M2622">
        <f>IF(Table1[[#This Row],[Attendees]]&gt;Table1[[#This Row],[Capacity]],1,0)</f>
        <v>1</v>
      </c>
      <c r="N2622" t="str">
        <f>TEXT(Table1[[#This Row],[Date]],"ddd")</f>
        <v>Sat</v>
      </c>
      <c r="O2622" t="str">
        <f>TEXT(Table1[[#This Row],[Date]],"mmm")</f>
        <v>May</v>
      </c>
      <c r="P2622" t="str">
        <f>IF(Table1[[#This Row],[Capacity]]&lt;=4,"Small",IF(Table1[[#This Row],[Capacity]]&lt;=8,"Medium","Large"))</f>
        <v>Small</v>
      </c>
      <c r="Q2622" t="str">
        <f>IF(Table1[[#This Row],[Utilization %]]&lt;0.25,"Barely Attended","Normal")</f>
        <v>Normal</v>
      </c>
      <c r="R2622" t="str">
        <f>IF(Table1[[#This Row],[Meeting duration (mins)]]&gt;90,"Long Meeting","Normal")</f>
        <v>Normal</v>
      </c>
    </row>
    <row r="2623" spans="1:18" x14ac:dyDescent="0.2">
      <c r="A2623">
        <v>2624</v>
      </c>
      <c r="B2623" s="1">
        <v>45361</v>
      </c>
      <c r="C2623" s="2" t="s">
        <v>11</v>
      </c>
      <c r="D2623" s="2" t="s">
        <v>46</v>
      </c>
      <c r="E2623" t="s">
        <v>49</v>
      </c>
      <c r="F2623">
        <v>3</v>
      </c>
      <c r="G2623" s="12">
        <v>12</v>
      </c>
      <c r="H2623">
        <v>3</v>
      </c>
      <c r="I2623" t="s">
        <v>27</v>
      </c>
      <c r="J2623" t="s">
        <v>30</v>
      </c>
      <c r="K2623" s="4">
        <f>(Table1[[#This Row],[EndTime]]-Table1[[#This Row],[StartTime]])*1440</f>
        <v>119.99999999999989</v>
      </c>
      <c r="L2623" s="5">
        <f>Table1[[#This Row],[Attendees]]/Table1[[#This Row],[Capacity]]</f>
        <v>0.25</v>
      </c>
      <c r="M2623">
        <f>IF(Table1[[#This Row],[Attendees]]&gt;Table1[[#This Row],[Capacity]],1,0)</f>
        <v>0</v>
      </c>
      <c r="N2623" t="str">
        <f>TEXT(Table1[[#This Row],[Date]],"ddd")</f>
        <v>Sun</v>
      </c>
      <c r="O2623" t="str">
        <f>TEXT(Table1[[#This Row],[Date]],"mmm")</f>
        <v>Mar</v>
      </c>
      <c r="P2623" t="str">
        <f>IF(Table1[[#This Row],[Capacity]]&lt;=4,"Small",IF(Table1[[#This Row],[Capacity]]&lt;=8,"Medium","Large"))</f>
        <v>Large</v>
      </c>
      <c r="Q2623" t="str">
        <f>IF(Table1[[#This Row],[Utilization %]]&lt;0.25,"Barely Attended","Normal")</f>
        <v>Normal</v>
      </c>
      <c r="R2623" t="str">
        <f>IF(Table1[[#This Row],[Meeting duration (mins)]]&gt;90,"Long Meeting","Normal")</f>
        <v>Long Meeting</v>
      </c>
    </row>
    <row r="2624" spans="1:18" x14ac:dyDescent="0.2">
      <c r="A2624">
        <v>2625</v>
      </c>
      <c r="B2624" s="1">
        <v>45494</v>
      </c>
      <c r="C2624" s="2" t="s">
        <v>20</v>
      </c>
      <c r="D2624" s="2" t="s">
        <v>15</v>
      </c>
      <c r="E2624" t="s">
        <v>38</v>
      </c>
      <c r="F2624">
        <v>3</v>
      </c>
      <c r="G2624" s="12">
        <v>16</v>
      </c>
      <c r="H2624">
        <v>6</v>
      </c>
      <c r="I2624" t="s">
        <v>22</v>
      </c>
      <c r="J2624" t="s">
        <v>18</v>
      </c>
      <c r="K2624" s="4">
        <f>(Table1[[#This Row],[EndTime]]-Table1[[#This Row],[StartTime]])*1440</f>
        <v>120.00000000000006</v>
      </c>
      <c r="L2624" s="5">
        <f>Table1[[#This Row],[Attendees]]/Table1[[#This Row],[Capacity]]</f>
        <v>0.375</v>
      </c>
      <c r="M2624">
        <f>IF(Table1[[#This Row],[Attendees]]&gt;Table1[[#This Row],[Capacity]],1,0)</f>
        <v>0</v>
      </c>
      <c r="N2624" t="str">
        <f>TEXT(Table1[[#This Row],[Date]],"ddd")</f>
        <v>Sun</v>
      </c>
      <c r="O2624" t="str">
        <f>TEXT(Table1[[#This Row],[Date]],"mmm")</f>
        <v>Jul</v>
      </c>
      <c r="P2624" t="str">
        <f>IF(Table1[[#This Row],[Capacity]]&lt;=4,"Small",IF(Table1[[#This Row],[Capacity]]&lt;=8,"Medium","Large"))</f>
        <v>Large</v>
      </c>
      <c r="Q2624" t="str">
        <f>IF(Table1[[#This Row],[Utilization %]]&lt;0.25,"Barely Attended","Normal")</f>
        <v>Normal</v>
      </c>
      <c r="R2624" t="str">
        <f>IF(Table1[[#This Row],[Meeting duration (mins)]]&gt;90,"Long Meeting","Normal")</f>
        <v>Long Meeting</v>
      </c>
    </row>
    <row r="2625" spans="1:18" x14ac:dyDescent="0.2">
      <c r="A2625">
        <v>2626</v>
      </c>
      <c r="B2625" s="1">
        <v>45335</v>
      </c>
      <c r="C2625" s="2" t="s">
        <v>10</v>
      </c>
      <c r="D2625" s="2" t="s">
        <v>26</v>
      </c>
      <c r="E2625" t="s">
        <v>35</v>
      </c>
      <c r="F2625">
        <v>2</v>
      </c>
      <c r="G2625" s="12">
        <v>10</v>
      </c>
      <c r="H2625">
        <v>12</v>
      </c>
      <c r="I2625" t="s">
        <v>42</v>
      </c>
      <c r="J2625" t="s">
        <v>18</v>
      </c>
      <c r="K2625" s="4">
        <f>(Table1[[#This Row],[EndTime]]-Table1[[#This Row],[StartTime]])*1440</f>
        <v>59.999999999999943</v>
      </c>
      <c r="L2625" s="5">
        <f>Table1[[#This Row],[Attendees]]/Table1[[#This Row],[Capacity]]</f>
        <v>1.2</v>
      </c>
      <c r="M2625">
        <f>IF(Table1[[#This Row],[Attendees]]&gt;Table1[[#This Row],[Capacity]],1,0)</f>
        <v>1</v>
      </c>
      <c r="N2625" t="str">
        <f>TEXT(Table1[[#This Row],[Date]],"ddd")</f>
        <v>Tue</v>
      </c>
      <c r="O2625" t="str">
        <f>TEXT(Table1[[#This Row],[Date]],"mmm")</f>
        <v>Feb</v>
      </c>
      <c r="P2625" t="str">
        <f>IF(Table1[[#This Row],[Capacity]]&lt;=4,"Small",IF(Table1[[#This Row],[Capacity]]&lt;=8,"Medium","Large"))</f>
        <v>Large</v>
      </c>
      <c r="Q2625" t="str">
        <f>IF(Table1[[#This Row],[Utilization %]]&lt;0.25,"Barely Attended","Normal")</f>
        <v>Normal</v>
      </c>
      <c r="R2625" t="str">
        <f>IF(Table1[[#This Row],[Meeting duration (mins)]]&gt;90,"Long Meeting","Normal")</f>
        <v>Normal</v>
      </c>
    </row>
    <row r="2626" spans="1:18" x14ac:dyDescent="0.2">
      <c r="A2626">
        <v>2627</v>
      </c>
      <c r="B2626" s="1">
        <v>45654</v>
      </c>
      <c r="C2626" s="2" t="s">
        <v>36</v>
      </c>
      <c r="D2626" s="2" t="s">
        <v>44</v>
      </c>
      <c r="E2626" t="s">
        <v>21</v>
      </c>
      <c r="F2626">
        <v>1</v>
      </c>
      <c r="G2626" s="12">
        <v>6</v>
      </c>
      <c r="H2626">
        <v>1</v>
      </c>
      <c r="I2626" t="s">
        <v>13</v>
      </c>
      <c r="J2626" t="s">
        <v>40</v>
      </c>
      <c r="K2626" s="4">
        <f>(Table1[[#This Row],[EndTime]]-Table1[[#This Row],[StartTime]])*1440</f>
        <v>29.999999999999972</v>
      </c>
      <c r="L2626" s="5">
        <f>Table1[[#This Row],[Attendees]]/Table1[[#This Row],[Capacity]]</f>
        <v>0.16666666666666666</v>
      </c>
      <c r="M2626">
        <f>IF(Table1[[#This Row],[Attendees]]&gt;Table1[[#This Row],[Capacity]],1,0)</f>
        <v>0</v>
      </c>
      <c r="N2626" t="str">
        <f>TEXT(Table1[[#This Row],[Date]],"ddd")</f>
        <v>Sat</v>
      </c>
      <c r="O2626" t="str">
        <f>TEXT(Table1[[#This Row],[Date]],"mmm")</f>
        <v>Dec</v>
      </c>
      <c r="P2626" t="str">
        <f>IF(Table1[[#This Row],[Capacity]]&lt;=4,"Small",IF(Table1[[#This Row],[Capacity]]&lt;=8,"Medium","Large"))</f>
        <v>Medium</v>
      </c>
      <c r="Q2626" t="str">
        <f>IF(Table1[[#This Row],[Utilization %]]&lt;0.25,"Barely Attended","Normal")</f>
        <v>Barely Attended</v>
      </c>
      <c r="R2626" t="str">
        <f>IF(Table1[[#This Row],[Meeting duration (mins)]]&gt;90,"Long Meeting","Normal")</f>
        <v>Normal</v>
      </c>
    </row>
    <row r="2627" spans="1:18" x14ac:dyDescent="0.2">
      <c r="A2627">
        <v>2628</v>
      </c>
      <c r="B2627" s="1">
        <v>45546</v>
      </c>
      <c r="C2627" s="2" t="s">
        <v>20</v>
      </c>
      <c r="D2627" s="2" t="s">
        <v>43</v>
      </c>
      <c r="E2627" t="s">
        <v>49</v>
      </c>
      <c r="F2627">
        <v>3</v>
      </c>
      <c r="G2627" s="12">
        <v>12</v>
      </c>
      <c r="H2627">
        <v>5</v>
      </c>
      <c r="I2627" t="s">
        <v>39</v>
      </c>
      <c r="J2627" t="s">
        <v>18</v>
      </c>
      <c r="K2627" s="4">
        <f>(Table1[[#This Row],[EndTime]]-Table1[[#This Row],[StartTime]])*1440</f>
        <v>30.000000000000053</v>
      </c>
      <c r="L2627" s="5">
        <f>Table1[[#This Row],[Attendees]]/Table1[[#This Row],[Capacity]]</f>
        <v>0.41666666666666669</v>
      </c>
      <c r="M2627">
        <f>IF(Table1[[#This Row],[Attendees]]&gt;Table1[[#This Row],[Capacity]],1,0)</f>
        <v>0</v>
      </c>
      <c r="N2627" t="str">
        <f>TEXT(Table1[[#This Row],[Date]],"ddd")</f>
        <v>Wed</v>
      </c>
      <c r="O2627" t="str">
        <f>TEXT(Table1[[#This Row],[Date]],"mmm")</f>
        <v>Sep</v>
      </c>
      <c r="P2627" t="str">
        <f>IF(Table1[[#This Row],[Capacity]]&lt;=4,"Small",IF(Table1[[#This Row],[Capacity]]&lt;=8,"Medium","Large"))</f>
        <v>Large</v>
      </c>
      <c r="Q2627" t="str">
        <f>IF(Table1[[#This Row],[Utilization %]]&lt;0.25,"Barely Attended","Normal")</f>
        <v>Normal</v>
      </c>
      <c r="R2627" t="str">
        <f>IF(Table1[[#This Row],[Meeting duration (mins)]]&gt;90,"Long Meeting","Normal")</f>
        <v>Normal</v>
      </c>
    </row>
    <row r="2628" spans="1:18" x14ac:dyDescent="0.2">
      <c r="A2628">
        <v>2629</v>
      </c>
      <c r="B2628" s="1">
        <v>45319</v>
      </c>
      <c r="C2628" s="2" t="s">
        <v>10</v>
      </c>
      <c r="D2628" s="2" t="s">
        <v>11</v>
      </c>
      <c r="E2628" t="s">
        <v>25</v>
      </c>
      <c r="F2628">
        <v>1</v>
      </c>
      <c r="G2628" s="12">
        <v>4</v>
      </c>
      <c r="H2628">
        <v>6</v>
      </c>
      <c r="I2628" t="s">
        <v>27</v>
      </c>
      <c r="J2628" t="s">
        <v>40</v>
      </c>
      <c r="K2628" s="4">
        <f>(Table1[[#This Row],[EndTime]]-Table1[[#This Row],[StartTime]])*1440</f>
        <v>90</v>
      </c>
      <c r="L2628" s="5">
        <f>Table1[[#This Row],[Attendees]]/Table1[[#This Row],[Capacity]]</f>
        <v>1.5</v>
      </c>
      <c r="M2628">
        <f>IF(Table1[[#This Row],[Attendees]]&gt;Table1[[#This Row],[Capacity]],1,0)</f>
        <v>1</v>
      </c>
      <c r="N2628" t="str">
        <f>TEXT(Table1[[#This Row],[Date]],"ddd")</f>
        <v>Sun</v>
      </c>
      <c r="O2628" t="str">
        <f>TEXT(Table1[[#This Row],[Date]],"mmm")</f>
        <v>Jan</v>
      </c>
      <c r="P2628" t="str">
        <f>IF(Table1[[#This Row],[Capacity]]&lt;=4,"Small",IF(Table1[[#This Row],[Capacity]]&lt;=8,"Medium","Large"))</f>
        <v>Small</v>
      </c>
      <c r="Q2628" t="str">
        <f>IF(Table1[[#This Row],[Utilization %]]&lt;0.25,"Barely Attended","Normal")</f>
        <v>Normal</v>
      </c>
      <c r="R2628" t="str">
        <f>IF(Table1[[#This Row],[Meeting duration (mins)]]&gt;90,"Long Meeting","Normal")</f>
        <v>Normal</v>
      </c>
    </row>
    <row r="2629" spans="1:18" x14ac:dyDescent="0.2">
      <c r="A2629">
        <v>2630</v>
      </c>
      <c r="B2629" s="1">
        <v>45342</v>
      </c>
      <c r="C2629" s="2" t="s">
        <v>16</v>
      </c>
      <c r="D2629" s="2" t="s">
        <v>10</v>
      </c>
      <c r="E2629" t="s">
        <v>38</v>
      </c>
      <c r="F2629">
        <v>3</v>
      </c>
      <c r="G2629" s="12">
        <v>16</v>
      </c>
      <c r="H2629">
        <v>10</v>
      </c>
      <c r="I2629" t="s">
        <v>17</v>
      </c>
      <c r="J2629" t="s">
        <v>30</v>
      </c>
      <c r="K2629" s="4">
        <f>(Table1[[#This Row],[EndTime]]-Table1[[#This Row],[StartTime]])*1440</f>
        <v>30.000000000000053</v>
      </c>
      <c r="L2629" s="5">
        <f>Table1[[#This Row],[Attendees]]/Table1[[#This Row],[Capacity]]</f>
        <v>0.625</v>
      </c>
      <c r="M2629">
        <f>IF(Table1[[#This Row],[Attendees]]&gt;Table1[[#This Row],[Capacity]],1,0)</f>
        <v>0</v>
      </c>
      <c r="N2629" t="str">
        <f>TEXT(Table1[[#This Row],[Date]],"ddd")</f>
        <v>Tue</v>
      </c>
      <c r="O2629" t="str">
        <f>TEXT(Table1[[#This Row],[Date]],"mmm")</f>
        <v>Feb</v>
      </c>
      <c r="P2629" t="str">
        <f>IF(Table1[[#This Row],[Capacity]]&lt;=4,"Small",IF(Table1[[#This Row],[Capacity]]&lt;=8,"Medium","Large"))</f>
        <v>Large</v>
      </c>
      <c r="Q2629" t="str">
        <f>IF(Table1[[#This Row],[Utilization %]]&lt;0.25,"Barely Attended","Normal")</f>
        <v>Normal</v>
      </c>
      <c r="R2629" t="str">
        <f>IF(Table1[[#This Row],[Meeting duration (mins)]]&gt;90,"Long Meeting","Normal")</f>
        <v>Normal</v>
      </c>
    </row>
    <row r="2630" spans="1:18" x14ac:dyDescent="0.2">
      <c r="A2630">
        <v>2631</v>
      </c>
      <c r="B2630" s="1">
        <v>45600</v>
      </c>
      <c r="C2630" s="2" t="s">
        <v>10</v>
      </c>
      <c r="D2630" s="2" t="s">
        <v>45</v>
      </c>
      <c r="E2630" t="s">
        <v>12</v>
      </c>
      <c r="F2630">
        <v>2</v>
      </c>
      <c r="G2630" s="12">
        <v>8</v>
      </c>
      <c r="H2630">
        <v>9</v>
      </c>
      <c r="I2630" t="s">
        <v>41</v>
      </c>
      <c r="J2630" t="s">
        <v>28</v>
      </c>
      <c r="K2630" s="4">
        <f>(Table1[[#This Row],[EndTime]]-Table1[[#This Row],[StartTime]])*1440</f>
        <v>29.999999999999893</v>
      </c>
      <c r="L2630" s="5">
        <f>Table1[[#This Row],[Attendees]]/Table1[[#This Row],[Capacity]]</f>
        <v>1.125</v>
      </c>
      <c r="M2630">
        <f>IF(Table1[[#This Row],[Attendees]]&gt;Table1[[#This Row],[Capacity]],1,0)</f>
        <v>1</v>
      </c>
      <c r="N2630" t="str">
        <f>TEXT(Table1[[#This Row],[Date]],"ddd")</f>
        <v>Mon</v>
      </c>
      <c r="O2630" t="str">
        <f>TEXT(Table1[[#This Row],[Date]],"mmm")</f>
        <v>Nov</v>
      </c>
      <c r="P2630" t="str">
        <f>IF(Table1[[#This Row],[Capacity]]&lt;=4,"Small",IF(Table1[[#This Row],[Capacity]]&lt;=8,"Medium","Large"))</f>
        <v>Medium</v>
      </c>
      <c r="Q2630" t="str">
        <f>IF(Table1[[#This Row],[Utilization %]]&lt;0.25,"Barely Attended","Normal")</f>
        <v>Normal</v>
      </c>
      <c r="R2630" t="str">
        <f>IF(Table1[[#This Row],[Meeting duration (mins)]]&gt;90,"Long Meeting","Normal")</f>
        <v>Normal</v>
      </c>
    </row>
    <row r="2631" spans="1:18" x14ac:dyDescent="0.2">
      <c r="A2631">
        <v>2632</v>
      </c>
      <c r="B2631" s="1">
        <v>45371</v>
      </c>
      <c r="C2631" s="2" t="s">
        <v>33</v>
      </c>
      <c r="D2631" s="2" t="s">
        <v>48</v>
      </c>
      <c r="E2631" t="s">
        <v>25</v>
      </c>
      <c r="F2631">
        <v>1</v>
      </c>
      <c r="G2631" s="12">
        <v>4</v>
      </c>
      <c r="H2631">
        <v>7</v>
      </c>
      <c r="I2631" t="s">
        <v>39</v>
      </c>
      <c r="J2631" t="s">
        <v>18</v>
      </c>
      <c r="K2631" s="4">
        <f>(Table1[[#This Row],[EndTime]]-Table1[[#This Row],[StartTime]])*1440</f>
        <v>120.00000000000006</v>
      </c>
      <c r="L2631" s="5">
        <f>Table1[[#This Row],[Attendees]]/Table1[[#This Row],[Capacity]]</f>
        <v>1.75</v>
      </c>
      <c r="M2631">
        <f>IF(Table1[[#This Row],[Attendees]]&gt;Table1[[#This Row],[Capacity]],1,0)</f>
        <v>1</v>
      </c>
      <c r="N2631" t="str">
        <f>TEXT(Table1[[#This Row],[Date]],"ddd")</f>
        <v>Wed</v>
      </c>
      <c r="O2631" t="str">
        <f>TEXT(Table1[[#This Row],[Date]],"mmm")</f>
        <v>Mar</v>
      </c>
      <c r="P2631" t="str">
        <f>IF(Table1[[#This Row],[Capacity]]&lt;=4,"Small",IF(Table1[[#This Row],[Capacity]]&lt;=8,"Medium","Large"))</f>
        <v>Small</v>
      </c>
      <c r="Q2631" t="str">
        <f>IF(Table1[[#This Row],[Utilization %]]&lt;0.25,"Barely Attended","Normal")</f>
        <v>Normal</v>
      </c>
      <c r="R2631" t="str">
        <f>IF(Table1[[#This Row],[Meeting duration (mins)]]&gt;90,"Long Meeting","Normal")</f>
        <v>Long Meeting</v>
      </c>
    </row>
    <row r="2632" spans="1:18" x14ac:dyDescent="0.2">
      <c r="A2632">
        <v>2633</v>
      </c>
      <c r="B2632" s="1">
        <v>45414</v>
      </c>
      <c r="C2632" s="2" t="s">
        <v>20</v>
      </c>
      <c r="D2632" s="2" t="s">
        <v>15</v>
      </c>
      <c r="E2632" t="s">
        <v>21</v>
      </c>
      <c r="F2632">
        <v>1</v>
      </c>
      <c r="G2632" s="12">
        <v>6</v>
      </c>
      <c r="H2632">
        <v>5</v>
      </c>
      <c r="I2632" t="s">
        <v>27</v>
      </c>
      <c r="J2632" t="s">
        <v>18</v>
      </c>
      <c r="K2632" s="4">
        <f>(Table1[[#This Row],[EndTime]]-Table1[[#This Row],[StartTime]])*1440</f>
        <v>120.00000000000006</v>
      </c>
      <c r="L2632" s="5">
        <f>Table1[[#This Row],[Attendees]]/Table1[[#This Row],[Capacity]]</f>
        <v>0.83333333333333337</v>
      </c>
      <c r="M2632">
        <f>IF(Table1[[#This Row],[Attendees]]&gt;Table1[[#This Row],[Capacity]],1,0)</f>
        <v>0</v>
      </c>
      <c r="N2632" t="str">
        <f>TEXT(Table1[[#This Row],[Date]],"ddd")</f>
        <v>Thu</v>
      </c>
      <c r="O2632" t="str">
        <f>TEXT(Table1[[#This Row],[Date]],"mmm")</f>
        <v>May</v>
      </c>
      <c r="P2632" t="str">
        <f>IF(Table1[[#This Row],[Capacity]]&lt;=4,"Small",IF(Table1[[#This Row],[Capacity]]&lt;=8,"Medium","Large"))</f>
        <v>Medium</v>
      </c>
      <c r="Q2632" t="str">
        <f>IF(Table1[[#This Row],[Utilization %]]&lt;0.25,"Barely Attended","Normal")</f>
        <v>Normal</v>
      </c>
      <c r="R2632" t="str">
        <f>IF(Table1[[#This Row],[Meeting duration (mins)]]&gt;90,"Long Meeting","Normal")</f>
        <v>Long Meeting</v>
      </c>
    </row>
    <row r="2633" spans="1:18" x14ac:dyDescent="0.2">
      <c r="A2633">
        <v>2634</v>
      </c>
      <c r="B2633" s="1">
        <v>45558</v>
      </c>
      <c r="C2633" s="2" t="s">
        <v>32</v>
      </c>
      <c r="D2633" s="2" t="s">
        <v>10</v>
      </c>
      <c r="E2633" t="s">
        <v>38</v>
      </c>
      <c r="F2633">
        <v>3</v>
      </c>
      <c r="G2633" s="12">
        <v>16</v>
      </c>
      <c r="H2633">
        <v>1</v>
      </c>
      <c r="I2633" t="s">
        <v>22</v>
      </c>
      <c r="J2633" t="s">
        <v>28</v>
      </c>
      <c r="K2633" s="4">
        <f>(Table1[[#This Row],[EndTime]]-Table1[[#This Row],[StartTime]])*1440</f>
        <v>60.000000000000107</v>
      </c>
      <c r="L2633" s="5">
        <f>Table1[[#This Row],[Attendees]]/Table1[[#This Row],[Capacity]]</f>
        <v>6.25E-2</v>
      </c>
      <c r="M2633">
        <f>IF(Table1[[#This Row],[Attendees]]&gt;Table1[[#This Row],[Capacity]],1,0)</f>
        <v>0</v>
      </c>
      <c r="N2633" t="str">
        <f>TEXT(Table1[[#This Row],[Date]],"ddd")</f>
        <v>Mon</v>
      </c>
      <c r="O2633" t="str">
        <f>TEXT(Table1[[#This Row],[Date]],"mmm")</f>
        <v>Sep</v>
      </c>
      <c r="P2633" t="str">
        <f>IF(Table1[[#This Row],[Capacity]]&lt;=4,"Small",IF(Table1[[#This Row],[Capacity]]&lt;=8,"Medium","Large"))</f>
        <v>Large</v>
      </c>
      <c r="Q2633" t="str">
        <f>IF(Table1[[#This Row],[Utilization %]]&lt;0.25,"Barely Attended","Normal")</f>
        <v>Barely Attended</v>
      </c>
      <c r="R2633" t="str">
        <f>IF(Table1[[#This Row],[Meeting duration (mins)]]&gt;90,"Long Meeting","Normal")</f>
        <v>Normal</v>
      </c>
    </row>
    <row r="2634" spans="1:18" x14ac:dyDescent="0.2">
      <c r="A2634">
        <v>2635</v>
      </c>
      <c r="B2634" s="1">
        <v>45394</v>
      </c>
      <c r="C2634" s="2" t="s">
        <v>20</v>
      </c>
      <c r="D2634" s="2" t="s">
        <v>44</v>
      </c>
      <c r="E2634" t="s">
        <v>12</v>
      </c>
      <c r="F2634">
        <v>2</v>
      </c>
      <c r="G2634" s="12">
        <v>8</v>
      </c>
      <c r="H2634">
        <v>10</v>
      </c>
      <c r="I2634" t="s">
        <v>39</v>
      </c>
      <c r="J2634" t="s">
        <v>18</v>
      </c>
      <c r="K2634" s="4">
        <f>(Table1[[#This Row],[EndTime]]-Table1[[#This Row],[StartTime]])*1440</f>
        <v>90</v>
      </c>
      <c r="L2634" s="5">
        <f>Table1[[#This Row],[Attendees]]/Table1[[#This Row],[Capacity]]</f>
        <v>1.25</v>
      </c>
      <c r="M2634">
        <f>IF(Table1[[#This Row],[Attendees]]&gt;Table1[[#This Row],[Capacity]],1,0)</f>
        <v>1</v>
      </c>
      <c r="N2634" t="str">
        <f>TEXT(Table1[[#This Row],[Date]],"ddd")</f>
        <v>Fri</v>
      </c>
      <c r="O2634" t="str">
        <f>TEXT(Table1[[#This Row],[Date]],"mmm")</f>
        <v>Apr</v>
      </c>
      <c r="P2634" t="str">
        <f>IF(Table1[[#This Row],[Capacity]]&lt;=4,"Small",IF(Table1[[#This Row],[Capacity]]&lt;=8,"Medium","Large"))</f>
        <v>Medium</v>
      </c>
      <c r="Q2634" t="str">
        <f>IF(Table1[[#This Row],[Utilization %]]&lt;0.25,"Barely Attended","Normal")</f>
        <v>Normal</v>
      </c>
      <c r="R2634" t="str">
        <f>IF(Table1[[#This Row],[Meeting duration (mins)]]&gt;90,"Long Meeting","Normal")</f>
        <v>Normal</v>
      </c>
    </row>
    <row r="2635" spans="1:18" x14ac:dyDescent="0.2">
      <c r="A2635">
        <v>2636</v>
      </c>
      <c r="B2635" s="1">
        <v>45492</v>
      </c>
      <c r="C2635" s="2" t="s">
        <v>10</v>
      </c>
      <c r="D2635" s="2" t="s">
        <v>11</v>
      </c>
      <c r="E2635" t="s">
        <v>38</v>
      </c>
      <c r="F2635">
        <v>3</v>
      </c>
      <c r="G2635" s="12">
        <v>16</v>
      </c>
      <c r="H2635">
        <v>13</v>
      </c>
      <c r="I2635" t="s">
        <v>41</v>
      </c>
      <c r="J2635" t="s">
        <v>18</v>
      </c>
      <c r="K2635" s="4">
        <f>(Table1[[#This Row],[EndTime]]-Table1[[#This Row],[StartTime]])*1440</f>
        <v>90</v>
      </c>
      <c r="L2635" s="5">
        <f>Table1[[#This Row],[Attendees]]/Table1[[#This Row],[Capacity]]</f>
        <v>0.8125</v>
      </c>
      <c r="M2635">
        <f>IF(Table1[[#This Row],[Attendees]]&gt;Table1[[#This Row],[Capacity]],1,0)</f>
        <v>0</v>
      </c>
      <c r="N2635" t="str">
        <f>TEXT(Table1[[#This Row],[Date]],"ddd")</f>
        <v>Fri</v>
      </c>
      <c r="O2635" t="str">
        <f>TEXT(Table1[[#This Row],[Date]],"mmm")</f>
        <v>Jul</v>
      </c>
      <c r="P2635" t="str">
        <f>IF(Table1[[#This Row],[Capacity]]&lt;=4,"Small",IF(Table1[[#This Row],[Capacity]]&lt;=8,"Medium","Large"))</f>
        <v>Large</v>
      </c>
      <c r="Q2635" t="str">
        <f>IF(Table1[[#This Row],[Utilization %]]&lt;0.25,"Barely Attended","Normal")</f>
        <v>Normal</v>
      </c>
      <c r="R2635" t="str">
        <f>IF(Table1[[#This Row],[Meeting duration (mins)]]&gt;90,"Long Meeting","Normal")</f>
        <v>Normal</v>
      </c>
    </row>
    <row r="2636" spans="1:18" x14ac:dyDescent="0.2">
      <c r="A2636">
        <v>2637</v>
      </c>
      <c r="B2636" s="1">
        <v>45648</v>
      </c>
      <c r="C2636" s="2" t="s">
        <v>15</v>
      </c>
      <c r="D2636" s="2" t="s">
        <v>32</v>
      </c>
      <c r="E2636" t="s">
        <v>21</v>
      </c>
      <c r="F2636">
        <v>1</v>
      </c>
      <c r="G2636" s="12">
        <v>6</v>
      </c>
      <c r="H2636">
        <v>2</v>
      </c>
      <c r="I2636" t="s">
        <v>22</v>
      </c>
      <c r="J2636" t="s">
        <v>30</v>
      </c>
      <c r="K2636" s="4">
        <f>(Table1[[#This Row],[EndTime]]-Table1[[#This Row],[StartTime]])*1440</f>
        <v>89.999999999999915</v>
      </c>
      <c r="L2636" s="5">
        <f>Table1[[#This Row],[Attendees]]/Table1[[#This Row],[Capacity]]</f>
        <v>0.33333333333333331</v>
      </c>
      <c r="M2636">
        <f>IF(Table1[[#This Row],[Attendees]]&gt;Table1[[#This Row],[Capacity]],1,0)</f>
        <v>0</v>
      </c>
      <c r="N2636" t="str">
        <f>TEXT(Table1[[#This Row],[Date]],"ddd")</f>
        <v>Sun</v>
      </c>
      <c r="O2636" t="str">
        <f>TEXT(Table1[[#This Row],[Date]],"mmm")</f>
        <v>Dec</v>
      </c>
      <c r="P2636" t="str">
        <f>IF(Table1[[#This Row],[Capacity]]&lt;=4,"Small",IF(Table1[[#This Row],[Capacity]]&lt;=8,"Medium","Large"))</f>
        <v>Medium</v>
      </c>
      <c r="Q2636" t="str">
        <f>IF(Table1[[#This Row],[Utilization %]]&lt;0.25,"Barely Attended","Normal")</f>
        <v>Normal</v>
      </c>
      <c r="R2636" t="str">
        <f>IF(Table1[[#This Row],[Meeting duration (mins)]]&gt;90,"Long Meeting","Normal")</f>
        <v>Normal</v>
      </c>
    </row>
    <row r="2637" spans="1:18" x14ac:dyDescent="0.2">
      <c r="A2637">
        <v>2638</v>
      </c>
      <c r="B2637" s="1">
        <v>45563</v>
      </c>
      <c r="C2637" s="2" t="s">
        <v>47</v>
      </c>
      <c r="D2637" s="2" t="s">
        <v>36</v>
      </c>
      <c r="E2637" t="s">
        <v>49</v>
      </c>
      <c r="F2637">
        <v>3</v>
      </c>
      <c r="G2637" s="12">
        <v>12</v>
      </c>
      <c r="H2637">
        <v>14</v>
      </c>
      <c r="I2637" t="s">
        <v>41</v>
      </c>
      <c r="J2637" t="s">
        <v>14</v>
      </c>
      <c r="K2637" s="4">
        <f>(Table1[[#This Row],[EndTime]]-Table1[[#This Row],[StartTime]])*1440</f>
        <v>119.99999999999997</v>
      </c>
      <c r="L2637" s="5">
        <f>Table1[[#This Row],[Attendees]]/Table1[[#This Row],[Capacity]]</f>
        <v>1.1666666666666667</v>
      </c>
      <c r="M2637">
        <f>IF(Table1[[#This Row],[Attendees]]&gt;Table1[[#This Row],[Capacity]],1,0)</f>
        <v>1</v>
      </c>
      <c r="N2637" t="str">
        <f>TEXT(Table1[[#This Row],[Date]],"ddd")</f>
        <v>Sat</v>
      </c>
      <c r="O2637" t="str">
        <f>TEXT(Table1[[#This Row],[Date]],"mmm")</f>
        <v>Sep</v>
      </c>
      <c r="P2637" t="str">
        <f>IF(Table1[[#This Row],[Capacity]]&lt;=4,"Small",IF(Table1[[#This Row],[Capacity]]&lt;=8,"Medium","Large"))</f>
        <v>Large</v>
      </c>
      <c r="Q2637" t="str">
        <f>IF(Table1[[#This Row],[Utilization %]]&lt;0.25,"Barely Attended","Normal")</f>
        <v>Normal</v>
      </c>
      <c r="R2637" t="str">
        <f>IF(Table1[[#This Row],[Meeting duration (mins)]]&gt;90,"Long Meeting","Normal")</f>
        <v>Long Meeting</v>
      </c>
    </row>
    <row r="2638" spans="1:18" x14ac:dyDescent="0.2">
      <c r="A2638">
        <v>2639</v>
      </c>
      <c r="B2638" s="1">
        <v>45413</v>
      </c>
      <c r="C2638" s="2" t="s">
        <v>20</v>
      </c>
      <c r="D2638" s="2" t="s">
        <v>36</v>
      </c>
      <c r="E2638" t="s">
        <v>35</v>
      </c>
      <c r="F2638">
        <v>2</v>
      </c>
      <c r="G2638" s="12">
        <v>10</v>
      </c>
      <c r="H2638">
        <v>10</v>
      </c>
      <c r="I2638" t="s">
        <v>22</v>
      </c>
      <c r="J2638" t="s">
        <v>23</v>
      </c>
      <c r="K2638" s="4">
        <f>(Table1[[#This Row],[EndTime]]-Table1[[#This Row],[StartTime]])*1440</f>
        <v>60.000000000000028</v>
      </c>
      <c r="L2638" s="5">
        <f>Table1[[#This Row],[Attendees]]/Table1[[#This Row],[Capacity]]</f>
        <v>1</v>
      </c>
      <c r="M2638">
        <f>IF(Table1[[#This Row],[Attendees]]&gt;Table1[[#This Row],[Capacity]],1,0)</f>
        <v>0</v>
      </c>
      <c r="N2638" t="str">
        <f>TEXT(Table1[[#This Row],[Date]],"ddd")</f>
        <v>Wed</v>
      </c>
      <c r="O2638" t="str">
        <f>TEXT(Table1[[#This Row],[Date]],"mmm")</f>
        <v>May</v>
      </c>
      <c r="P2638" t="str">
        <f>IF(Table1[[#This Row],[Capacity]]&lt;=4,"Small",IF(Table1[[#This Row],[Capacity]]&lt;=8,"Medium","Large"))</f>
        <v>Large</v>
      </c>
      <c r="Q2638" t="str">
        <f>IF(Table1[[#This Row],[Utilization %]]&lt;0.25,"Barely Attended","Normal")</f>
        <v>Normal</v>
      </c>
      <c r="R2638" t="str">
        <f>IF(Table1[[#This Row],[Meeting duration (mins)]]&gt;90,"Long Meeting","Normal")</f>
        <v>Normal</v>
      </c>
    </row>
    <row r="2639" spans="1:18" x14ac:dyDescent="0.2">
      <c r="A2639">
        <v>2640</v>
      </c>
      <c r="B2639" s="1">
        <v>45518</v>
      </c>
      <c r="C2639" s="2" t="s">
        <v>31</v>
      </c>
      <c r="D2639" s="2" t="s">
        <v>24</v>
      </c>
      <c r="E2639" t="s">
        <v>25</v>
      </c>
      <c r="F2639">
        <v>1</v>
      </c>
      <c r="G2639" s="12">
        <v>4</v>
      </c>
      <c r="H2639">
        <v>7</v>
      </c>
      <c r="I2639" t="s">
        <v>39</v>
      </c>
      <c r="J2639" t="s">
        <v>23</v>
      </c>
      <c r="K2639" s="4">
        <f>(Table1[[#This Row],[EndTime]]-Table1[[#This Row],[StartTime]])*1440</f>
        <v>30.000000000000053</v>
      </c>
      <c r="L2639" s="5">
        <f>Table1[[#This Row],[Attendees]]/Table1[[#This Row],[Capacity]]</f>
        <v>1.75</v>
      </c>
      <c r="M2639">
        <f>IF(Table1[[#This Row],[Attendees]]&gt;Table1[[#This Row],[Capacity]],1,0)</f>
        <v>1</v>
      </c>
      <c r="N2639" t="str">
        <f>TEXT(Table1[[#This Row],[Date]],"ddd")</f>
        <v>Wed</v>
      </c>
      <c r="O2639" t="str">
        <f>TEXT(Table1[[#This Row],[Date]],"mmm")</f>
        <v>Aug</v>
      </c>
      <c r="P2639" t="str">
        <f>IF(Table1[[#This Row],[Capacity]]&lt;=4,"Small",IF(Table1[[#This Row],[Capacity]]&lt;=8,"Medium","Large"))</f>
        <v>Small</v>
      </c>
      <c r="Q2639" t="str">
        <f>IF(Table1[[#This Row],[Utilization %]]&lt;0.25,"Barely Attended","Normal")</f>
        <v>Normal</v>
      </c>
      <c r="R2639" t="str">
        <f>IF(Table1[[#This Row],[Meeting duration (mins)]]&gt;90,"Long Meeting","Normal")</f>
        <v>Normal</v>
      </c>
    </row>
    <row r="2640" spans="1:18" x14ac:dyDescent="0.2">
      <c r="A2640">
        <v>2641</v>
      </c>
      <c r="B2640" s="1">
        <v>45495</v>
      </c>
      <c r="C2640" s="2" t="s">
        <v>43</v>
      </c>
      <c r="D2640" s="2" t="s">
        <v>44</v>
      </c>
      <c r="E2640" t="s">
        <v>25</v>
      </c>
      <c r="F2640">
        <v>1</v>
      </c>
      <c r="G2640" s="12">
        <v>4</v>
      </c>
      <c r="H2640">
        <v>1</v>
      </c>
      <c r="I2640" t="s">
        <v>27</v>
      </c>
      <c r="J2640" t="s">
        <v>18</v>
      </c>
      <c r="K2640" s="4">
        <f>(Table1[[#This Row],[EndTime]]-Table1[[#This Row],[StartTime]])*1440</f>
        <v>59.999999999999943</v>
      </c>
      <c r="L2640" s="5">
        <f>Table1[[#This Row],[Attendees]]/Table1[[#This Row],[Capacity]]</f>
        <v>0.25</v>
      </c>
      <c r="M2640">
        <f>IF(Table1[[#This Row],[Attendees]]&gt;Table1[[#This Row],[Capacity]],1,0)</f>
        <v>0</v>
      </c>
      <c r="N2640" t="str">
        <f>TEXT(Table1[[#This Row],[Date]],"ddd")</f>
        <v>Mon</v>
      </c>
      <c r="O2640" t="str">
        <f>TEXT(Table1[[#This Row],[Date]],"mmm")</f>
        <v>Jul</v>
      </c>
      <c r="P2640" t="str">
        <f>IF(Table1[[#This Row],[Capacity]]&lt;=4,"Small",IF(Table1[[#This Row],[Capacity]]&lt;=8,"Medium","Large"))</f>
        <v>Small</v>
      </c>
      <c r="Q2640" t="str">
        <f>IF(Table1[[#This Row],[Utilization %]]&lt;0.25,"Barely Attended","Normal")</f>
        <v>Normal</v>
      </c>
      <c r="R2640" t="str">
        <f>IF(Table1[[#This Row],[Meeting duration (mins)]]&gt;90,"Long Meeting","Normal")</f>
        <v>Normal</v>
      </c>
    </row>
    <row r="2641" spans="1:18" x14ac:dyDescent="0.2">
      <c r="A2641">
        <v>2642</v>
      </c>
      <c r="B2641" s="1">
        <v>45475</v>
      </c>
      <c r="C2641" s="2" t="s">
        <v>16</v>
      </c>
      <c r="D2641" s="2" t="s">
        <v>45</v>
      </c>
      <c r="E2641" t="s">
        <v>25</v>
      </c>
      <c r="F2641">
        <v>1</v>
      </c>
      <c r="G2641" s="12">
        <v>4</v>
      </c>
      <c r="H2641">
        <v>5</v>
      </c>
      <c r="I2641" t="s">
        <v>13</v>
      </c>
      <c r="J2641" t="s">
        <v>14</v>
      </c>
      <c r="K2641" s="4">
        <f>(Table1[[#This Row],[EndTime]]-Table1[[#This Row],[StartTime]])*1440</f>
        <v>59.999999999999943</v>
      </c>
      <c r="L2641" s="5">
        <f>Table1[[#This Row],[Attendees]]/Table1[[#This Row],[Capacity]]</f>
        <v>1.25</v>
      </c>
      <c r="M2641">
        <f>IF(Table1[[#This Row],[Attendees]]&gt;Table1[[#This Row],[Capacity]],1,0)</f>
        <v>1</v>
      </c>
      <c r="N2641" t="str">
        <f>TEXT(Table1[[#This Row],[Date]],"ddd")</f>
        <v>Tue</v>
      </c>
      <c r="O2641" t="str">
        <f>TEXT(Table1[[#This Row],[Date]],"mmm")</f>
        <v>Jul</v>
      </c>
      <c r="P2641" t="str">
        <f>IF(Table1[[#This Row],[Capacity]]&lt;=4,"Small",IF(Table1[[#This Row],[Capacity]]&lt;=8,"Medium","Large"))</f>
        <v>Small</v>
      </c>
      <c r="Q2641" t="str">
        <f>IF(Table1[[#This Row],[Utilization %]]&lt;0.25,"Barely Attended","Normal")</f>
        <v>Normal</v>
      </c>
      <c r="R2641" t="str">
        <f>IF(Table1[[#This Row],[Meeting duration (mins)]]&gt;90,"Long Meeting","Normal")</f>
        <v>Normal</v>
      </c>
    </row>
    <row r="2642" spans="1:18" x14ac:dyDescent="0.2">
      <c r="A2642">
        <v>2643</v>
      </c>
      <c r="B2642" s="1">
        <v>45344</v>
      </c>
      <c r="C2642" s="2" t="s">
        <v>37</v>
      </c>
      <c r="D2642" s="2" t="s">
        <v>45</v>
      </c>
      <c r="E2642" t="s">
        <v>49</v>
      </c>
      <c r="F2642">
        <v>3</v>
      </c>
      <c r="G2642" s="12">
        <v>12</v>
      </c>
      <c r="H2642">
        <v>15</v>
      </c>
      <c r="I2642" t="s">
        <v>39</v>
      </c>
      <c r="J2642" t="s">
        <v>28</v>
      </c>
      <c r="K2642" s="4">
        <f>(Table1[[#This Row],[EndTime]]-Table1[[#This Row],[StartTime]])*1440</f>
        <v>119.99999999999989</v>
      </c>
      <c r="L2642" s="5">
        <f>Table1[[#This Row],[Attendees]]/Table1[[#This Row],[Capacity]]</f>
        <v>1.25</v>
      </c>
      <c r="M2642">
        <f>IF(Table1[[#This Row],[Attendees]]&gt;Table1[[#This Row],[Capacity]],1,0)</f>
        <v>1</v>
      </c>
      <c r="N2642" t="str">
        <f>TEXT(Table1[[#This Row],[Date]],"ddd")</f>
        <v>Thu</v>
      </c>
      <c r="O2642" t="str">
        <f>TEXT(Table1[[#This Row],[Date]],"mmm")</f>
        <v>Feb</v>
      </c>
      <c r="P2642" t="str">
        <f>IF(Table1[[#This Row],[Capacity]]&lt;=4,"Small",IF(Table1[[#This Row],[Capacity]]&lt;=8,"Medium","Large"))</f>
        <v>Large</v>
      </c>
      <c r="Q2642" t="str">
        <f>IF(Table1[[#This Row],[Utilization %]]&lt;0.25,"Barely Attended","Normal")</f>
        <v>Normal</v>
      </c>
      <c r="R2642" t="str">
        <f>IF(Table1[[#This Row],[Meeting duration (mins)]]&gt;90,"Long Meeting","Normal")</f>
        <v>Long Meeting</v>
      </c>
    </row>
    <row r="2643" spans="1:18" x14ac:dyDescent="0.2">
      <c r="A2643">
        <v>2644</v>
      </c>
      <c r="B2643" s="1">
        <v>45371</v>
      </c>
      <c r="C2643" s="2" t="s">
        <v>37</v>
      </c>
      <c r="D2643" s="2" t="s">
        <v>10</v>
      </c>
      <c r="E2643" t="s">
        <v>35</v>
      </c>
      <c r="F2643">
        <v>2</v>
      </c>
      <c r="G2643" s="12">
        <v>10</v>
      </c>
      <c r="H2643">
        <v>8</v>
      </c>
      <c r="I2643" t="s">
        <v>41</v>
      </c>
      <c r="J2643" t="s">
        <v>18</v>
      </c>
      <c r="K2643" s="4">
        <f>(Table1[[#This Row],[EndTime]]-Table1[[#This Row],[StartTime]])*1440</f>
        <v>90</v>
      </c>
      <c r="L2643" s="5">
        <f>Table1[[#This Row],[Attendees]]/Table1[[#This Row],[Capacity]]</f>
        <v>0.8</v>
      </c>
      <c r="M2643">
        <f>IF(Table1[[#This Row],[Attendees]]&gt;Table1[[#This Row],[Capacity]],1,0)</f>
        <v>0</v>
      </c>
      <c r="N2643" t="str">
        <f>TEXT(Table1[[#This Row],[Date]],"ddd")</f>
        <v>Wed</v>
      </c>
      <c r="O2643" t="str">
        <f>TEXT(Table1[[#This Row],[Date]],"mmm")</f>
        <v>Mar</v>
      </c>
      <c r="P2643" t="str">
        <f>IF(Table1[[#This Row],[Capacity]]&lt;=4,"Small",IF(Table1[[#This Row],[Capacity]]&lt;=8,"Medium","Large"))</f>
        <v>Large</v>
      </c>
      <c r="Q2643" t="str">
        <f>IF(Table1[[#This Row],[Utilization %]]&lt;0.25,"Barely Attended","Normal")</f>
        <v>Normal</v>
      </c>
      <c r="R2643" t="str">
        <f>IF(Table1[[#This Row],[Meeting duration (mins)]]&gt;90,"Long Meeting","Normal")</f>
        <v>Normal</v>
      </c>
    </row>
    <row r="2644" spans="1:18" x14ac:dyDescent="0.2">
      <c r="A2644">
        <v>2645</v>
      </c>
      <c r="B2644" s="1">
        <v>45491</v>
      </c>
      <c r="C2644" s="2" t="s">
        <v>11</v>
      </c>
      <c r="D2644" s="2" t="s">
        <v>31</v>
      </c>
      <c r="E2644" t="s">
        <v>38</v>
      </c>
      <c r="F2644">
        <v>3</v>
      </c>
      <c r="G2644" s="12">
        <v>16</v>
      </c>
      <c r="H2644">
        <v>16</v>
      </c>
      <c r="I2644" t="s">
        <v>39</v>
      </c>
      <c r="J2644" t="s">
        <v>23</v>
      </c>
      <c r="K2644" s="4">
        <f>(Table1[[#This Row],[EndTime]]-Table1[[#This Row],[StartTime]])*1440</f>
        <v>59.999999999999943</v>
      </c>
      <c r="L2644" s="5">
        <f>Table1[[#This Row],[Attendees]]/Table1[[#This Row],[Capacity]]</f>
        <v>1</v>
      </c>
      <c r="M2644">
        <f>IF(Table1[[#This Row],[Attendees]]&gt;Table1[[#This Row],[Capacity]],1,0)</f>
        <v>0</v>
      </c>
      <c r="N2644" t="str">
        <f>TEXT(Table1[[#This Row],[Date]],"ddd")</f>
        <v>Thu</v>
      </c>
      <c r="O2644" t="str">
        <f>TEXT(Table1[[#This Row],[Date]],"mmm")</f>
        <v>Jul</v>
      </c>
      <c r="P2644" t="str">
        <f>IF(Table1[[#This Row],[Capacity]]&lt;=4,"Small",IF(Table1[[#This Row],[Capacity]]&lt;=8,"Medium","Large"))</f>
        <v>Large</v>
      </c>
      <c r="Q2644" t="str">
        <f>IF(Table1[[#This Row],[Utilization %]]&lt;0.25,"Barely Attended","Normal")</f>
        <v>Normal</v>
      </c>
      <c r="R2644" t="str">
        <f>IF(Table1[[#This Row],[Meeting duration (mins)]]&gt;90,"Long Meeting","Normal")</f>
        <v>Normal</v>
      </c>
    </row>
    <row r="2645" spans="1:18" x14ac:dyDescent="0.2">
      <c r="A2645">
        <v>2646</v>
      </c>
      <c r="B2645" s="1">
        <v>45341</v>
      </c>
      <c r="C2645" s="2" t="s">
        <v>47</v>
      </c>
      <c r="D2645" s="2" t="s">
        <v>43</v>
      </c>
      <c r="E2645" t="s">
        <v>38</v>
      </c>
      <c r="F2645">
        <v>3</v>
      </c>
      <c r="G2645" s="12">
        <v>16</v>
      </c>
      <c r="H2645">
        <v>14</v>
      </c>
      <c r="I2645" t="s">
        <v>41</v>
      </c>
      <c r="J2645" t="s">
        <v>28</v>
      </c>
      <c r="K2645" s="4">
        <f>(Table1[[#This Row],[EndTime]]-Table1[[#This Row],[StartTime]])*1440</f>
        <v>90</v>
      </c>
      <c r="L2645" s="5">
        <f>Table1[[#This Row],[Attendees]]/Table1[[#This Row],[Capacity]]</f>
        <v>0.875</v>
      </c>
      <c r="M2645">
        <f>IF(Table1[[#This Row],[Attendees]]&gt;Table1[[#This Row],[Capacity]],1,0)</f>
        <v>0</v>
      </c>
      <c r="N2645" t="str">
        <f>TEXT(Table1[[#This Row],[Date]],"ddd")</f>
        <v>Mon</v>
      </c>
      <c r="O2645" t="str">
        <f>TEXT(Table1[[#This Row],[Date]],"mmm")</f>
        <v>Feb</v>
      </c>
      <c r="P2645" t="str">
        <f>IF(Table1[[#This Row],[Capacity]]&lt;=4,"Small",IF(Table1[[#This Row],[Capacity]]&lt;=8,"Medium","Large"))</f>
        <v>Large</v>
      </c>
      <c r="Q2645" t="str">
        <f>IF(Table1[[#This Row],[Utilization %]]&lt;0.25,"Barely Attended","Normal")</f>
        <v>Normal</v>
      </c>
      <c r="R2645" t="str">
        <f>IF(Table1[[#This Row],[Meeting duration (mins)]]&gt;90,"Long Meeting","Normal")</f>
        <v>Normal</v>
      </c>
    </row>
    <row r="2646" spans="1:18" x14ac:dyDescent="0.2">
      <c r="A2646">
        <v>2647</v>
      </c>
      <c r="B2646" s="1">
        <v>45552</v>
      </c>
      <c r="C2646" s="2" t="s">
        <v>44</v>
      </c>
      <c r="D2646" s="2" t="s">
        <v>37</v>
      </c>
      <c r="E2646" t="s">
        <v>21</v>
      </c>
      <c r="F2646">
        <v>1</v>
      </c>
      <c r="G2646" s="12">
        <v>6</v>
      </c>
      <c r="H2646">
        <v>8</v>
      </c>
      <c r="I2646" t="s">
        <v>17</v>
      </c>
      <c r="J2646" t="s">
        <v>40</v>
      </c>
      <c r="K2646" s="4">
        <f>(Table1[[#This Row],[EndTime]]-Table1[[#This Row],[StartTime]])*1440</f>
        <v>90.000000000000085</v>
      </c>
      <c r="L2646" s="5">
        <f>Table1[[#This Row],[Attendees]]/Table1[[#This Row],[Capacity]]</f>
        <v>1.3333333333333333</v>
      </c>
      <c r="M2646">
        <f>IF(Table1[[#This Row],[Attendees]]&gt;Table1[[#This Row],[Capacity]],1,0)</f>
        <v>1</v>
      </c>
      <c r="N2646" t="str">
        <f>TEXT(Table1[[#This Row],[Date]],"ddd")</f>
        <v>Tue</v>
      </c>
      <c r="O2646" t="str">
        <f>TEXT(Table1[[#This Row],[Date]],"mmm")</f>
        <v>Sep</v>
      </c>
      <c r="P2646" t="str">
        <f>IF(Table1[[#This Row],[Capacity]]&lt;=4,"Small",IF(Table1[[#This Row],[Capacity]]&lt;=8,"Medium","Large"))</f>
        <v>Medium</v>
      </c>
      <c r="Q2646" t="str">
        <f>IF(Table1[[#This Row],[Utilization %]]&lt;0.25,"Barely Attended","Normal")</f>
        <v>Normal</v>
      </c>
      <c r="R2646" t="str">
        <f>IF(Table1[[#This Row],[Meeting duration (mins)]]&gt;90,"Long Meeting","Normal")</f>
        <v>Long Meeting</v>
      </c>
    </row>
    <row r="2647" spans="1:18" x14ac:dyDescent="0.2">
      <c r="A2647">
        <v>2648</v>
      </c>
      <c r="B2647" s="1">
        <v>45597</v>
      </c>
      <c r="C2647" s="2" t="s">
        <v>45</v>
      </c>
      <c r="D2647" s="2" t="s">
        <v>33</v>
      </c>
      <c r="E2647" t="s">
        <v>21</v>
      </c>
      <c r="F2647">
        <v>1</v>
      </c>
      <c r="G2647" s="12">
        <v>6</v>
      </c>
      <c r="H2647">
        <v>9</v>
      </c>
      <c r="I2647" t="s">
        <v>22</v>
      </c>
      <c r="J2647" t="s">
        <v>40</v>
      </c>
      <c r="K2647" s="4">
        <f>(Table1[[#This Row],[EndTime]]-Table1[[#This Row],[StartTime]])*1440</f>
        <v>90</v>
      </c>
      <c r="L2647" s="5">
        <f>Table1[[#This Row],[Attendees]]/Table1[[#This Row],[Capacity]]</f>
        <v>1.5</v>
      </c>
      <c r="M2647">
        <f>IF(Table1[[#This Row],[Attendees]]&gt;Table1[[#This Row],[Capacity]],1,0)</f>
        <v>1</v>
      </c>
      <c r="N2647" t="str">
        <f>TEXT(Table1[[#This Row],[Date]],"ddd")</f>
        <v>Fri</v>
      </c>
      <c r="O2647" t="str">
        <f>TEXT(Table1[[#This Row],[Date]],"mmm")</f>
        <v>Nov</v>
      </c>
      <c r="P2647" t="str">
        <f>IF(Table1[[#This Row],[Capacity]]&lt;=4,"Small",IF(Table1[[#This Row],[Capacity]]&lt;=8,"Medium","Large"))</f>
        <v>Medium</v>
      </c>
      <c r="Q2647" t="str">
        <f>IF(Table1[[#This Row],[Utilization %]]&lt;0.25,"Barely Attended","Normal")</f>
        <v>Normal</v>
      </c>
      <c r="R2647" t="str">
        <f>IF(Table1[[#This Row],[Meeting duration (mins)]]&gt;90,"Long Meeting","Normal")</f>
        <v>Normal</v>
      </c>
    </row>
    <row r="2648" spans="1:18" x14ac:dyDescent="0.2">
      <c r="A2648">
        <v>2649</v>
      </c>
      <c r="B2648" s="1">
        <v>45544</v>
      </c>
      <c r="C2648" s="2" t="s">
        <v>45</v>
      </c>
      <c r="D2648" s="2" t="s">
        <v>33</v>
      </c>
      <c r="E2648" t="s">
        <v>38</v>
      </c>
      <c r="F2648">
        <v>3</v>
      </c>
      <c r="G2648" s="12">
        <v>16</v>
      </c>
      <c r="H2648">
        <v>8</v>
      </c>
      <c r="I2648" t="s">
        <v>39</v>
      </c>
      <c r="J2648" t="s">
        <v>23</v>
      </c>
      <c r="K2648" s="4">
        <f>(Table1[[#This Row],[EndTime]]-Table1[[#This Row],[StartTime]])*1440</f>
        <v>90</v>
      </c>
      <c r="L2648" s="5">
        <f>Table1[[#This Row],[Attendees]]/Table1[[#This Row],[Capacity]]</f>
        <v>0.5</v>
      </c>
      <c r="M2648">
        <f>IF(Table1[[#This Row],[Attendees]]&gt;Table1[[#This Row],[Capacity]],1,0)</f>
        <v>0</v>
      </c>
      <c r="N2648" t="str">
        <f>TEXT(Table1[[#This Row],[Date]],"ddd")</f>
        <v>Mon</v>
      </c>
      <c r="O2648" t="str">
        <f>TEXT(Table1[[#This Row],[Date]],"mmm")</f>
        <v>Sep</v>
      </c>
      <c r="P2648" t="str">
        <f>IF(Table1[[#This Row],[Capacity]]&lt;=4,"Small",IF(Table1[[#This Row],[Capacity]]&lt;=8,"Medium","Large"))</f>
        <v>Large</v>
      </c>
      <c r="Q2648" t="str">
        <f>IF(Table1[[#This Row],[Utilization %]]&lt;0.25,"Barely Attended","Normal")</f>
        <v>Normal</v>
      </c>
      <c r="R2648" t="str">
        <f>IF(Table1[[#This Row],[Meeting duration (mins)]]&gt;90,"Long Meeting","Normal")</f>
        <v>Normal</v>
      </c>
    </row>
    <row r="2649" spans="1:18" x14ac:dyDescent="0.2">
      <c r="A2649">
        <v>2650</v>
      </c>
      <c r="B2649" s="1">
        <v>45295</v>
      </c>
      <c r="C2649" s="2" t="s">
        <v>36</v>
      </c>
      <c r="D2649" s="2" t="s">
        <v>29</v>
      </c>
      <c r="E2649" t="s">
        <v>25</v>
      </c>
      <c r="F2649">
        <v>1</v>
      </c>
      <c r="G2649" s="12">
        <v>4</v>
      </c>
      <c r="H2649">
        <v>4</v>
      </c>
      <c r="I2649" t="s">
        <v>39</v>
      </c>
      <c r="J2649" t="s">
        <v>23</v>
      </c>
      <c r="K2649" s="4">
        <f>(Table1[[#This Row],[EndTime]]-Table1[[#This Row],[StartTime]])*1440</f>
        <v>90</v>
      </c>
      <c r="L2649" s="5">
        <f>Table1[[#This Row],[Attendees]]/Table1[[#This Row],[Capacity]]</f>
        <v>1</v>
      </c>
      <c r="M2649">
        <f>IF(Table1[[#This Row],[Attendees]]&gt;Table1[[#This Row],[Capacity]],1,0)</f>
        <v>0</v>
      </c>
      <c r="N2649" t="str">
        <f>TEXT(Table1[[#This Row],[Date]],"ddd")</f>
        <v>Thu</v>
      </c>
      <c r="O2649" t="str">
        <f>TEXT(Table1[[#This Row],[Date]],"mmm")</f>
        <v>Jan</v>
      </c>
      <c r="P2649" t="str">
        <f>IF(Table1[[#This Row],[Capacity]]&lt;=4,"Small",IF(Table1[[#This Row],[Capacity]]&lt;=8,"Medium","Large"))</f>
        <v>Small</v>
      </c>
      <c r="Q2649" t="str">
        <f>IF(Table1[[#This Row],[Utilization %]]&lt;0.25,"Barely Attended","Normal")</f>
        <v>Normal</v>
      </c>
      <c r="R2649" t="str">
        <f>IF(Table1[[#This Row],[Meeting duration (mins)]]&gt;90,"Long Meeting","Normal")</f>
        <v>Normal</v>
      </c>
    </row>
    <row r="2650" spans="1:18" x14ac:dyDescent="0.2">
      <c r="A2650">
        <v>2651</v>
      </c>
      <c r="B2650" s="1">
        <v>45435</v>
      </c>
      <c r="C2650" s="2" t="s">
        <v>44</v>
      </c>
      <c r="D2650" s="2" t="s">
        <v>37</v>
      </c>
      <c r="E2650" t="s">
        <v>12</v>
      </c>
      <c r="F2650">
        <v>2</v>
      </c>
      <c r="G2650" s="12">
        <v>8</v>
      </c>
      <c r="H2650">
        <v>8</v>
      </c>
      <c r="I2650" t="s">
        <v>22</v>
      </c>
      <c r="J2650" t="s">
        <v>40</v>
      </c>
      <c r="K2650" s="4">
        <f>(Table1[[#This Row],[EndTime]]-Table1[[#This Row],[StartTime]])*1440</f>
        <v>90.000000000000085</v>
      </c>
      <c r="L2650" s="5">
        <f>Table1[[#This Row],[Attendees]]/Table1[[#This Row],[Capacity]]</f>
        <v>1</v>
      </c>
      <c r="M2650">
        <f>IF(Table1[[#This Row],[Attendees]]&gt;Table1[[#This Row],[Capacity]],1,0)</f>
        <v>0</v>
      </c>
      <c r="N2650" t="str">
        <f>TEXT(Table1[[#This Row],[Date]],"ddd")</f>
        <v>Thu</v>
      </c>
      <c r="O2650" t="str">
        <f>TEXT(Table1[[#This Row],[Date]],"mmm")</f>
        <v>May</v>
      </c>
      <c r="P2650" t="str">
        <f>IF(Table1[[#This Row],[Capacity]]&lt;=4,"Small",IF(Table1[[#This Row],[Capacity]]&lt;=8,"Medium","Large"))</f>
        <v>Medium</v>
      </c>
      <c r="Q2650" t="str">
        <f>IF(Table1[[#This Row],[Utilization %]]&lt;0.25,"Barely Attended","Normal")</f>
        <v>Normal</v>
      </c>
      <c r="R2650" t="str">
        <f>IF(Table1[[#This Row],[Meeting duration (mins)]]&gt;90,"Long Meeting","Normal")</f>
        <v>Long Meeting</v>
      </c>
    </row>
    <row r="2651" spans="1:18" x14ac:dyDescent="0.2">
      <c r="A2651">
        <v>2652</v>
      </c>
      <c r="B2651" s="1">
        <v>45610</v>
      </c>
      <c r="C2651" s="2" t="s">
        <v>11</v>
      </c>
      <c r="D2651" s="2" t="s">
        <v>46</v>
      </c>
      <c r="E2651" t="s">
        <v>12</v>
      </c>
      <c r="F2651">
        <v>2</v>
      </c>
      <c r="G2651" s="12">
        <v>8</v>
      </c>
      <c r="H2651">
        <v>4</v>
      </c>
      <c r="I2651" t="s">
        <v>27</v>
      </c>
      <c r="J2651" t="s">
        <v>23</v>
      </c>
      <c r="K2651" s="4">
        <f>(Table1[[#This Row],[EndTime]]-Table1[[#This Row],[StartTime]])*1440</f>
        <v>119.99999999999989</v>
      </c>
      <c r="L2651" s="5">
        <f>Table1[[#This Row],[Attendees]]/Table1[[#This Row],[Capacity]]</f>
        <v>0.5</v>
      </c>
      <c r="M2651">
        <f>IF(Table1[[#This Row],[Attendees]]&gt;Table1[[#This Row],[Capacity]],1,0)</f>
        <v>0</v>
      </c>
      <c r="N2651" t="str">
        <f>TEXT(Table1[[#This Row],[Date]],"ddd")</f>
        <v>Thu</v>
      </c>
      <c r="O2651" t="str">
        <f>TEXT(Table1[[#This Row],[Date]],"mmm")</f>
        <v>Nov</v>
      </c>
      <c r="P2651" t="str">
        <f>IF(Table1[[#This Row],[Capacity]]&lt;=4,"Small",IF(Table1[[#This Row],[Capacity]]&lt;=8,"Medium","Large"))</f>
        <v>Medium</v>
      </c>
      <c r="Q2651" t="str">
        <f>IF(Table1[[#This Row],[Utilization %]]&lt;0.25,"Barely Attended","Normal")</f>
        <v>Normal</v>
      </c>
      <c r="R2651" t="str">
        <f>IF(Table1[[#This Row],[Meeting duration (mins)]]&gt;90,"Long Meeting","Normal")</f>
        <v>Long Meeting</v>
      </c>
    </row>
    <row r="2652" spans="1:18" x14ac:dyDescent="0.2">
      <c r="A2652">
        <v>2653</v>
      </c>
      <c r="B2652" s="1">
        <v>45538</v>
      </c>
      <c r="C2652" s="2" t="s">
        <v>43</v>
      </c>
      <c r="D2652" s="2" t="s">
        <v>29</v>
      </c>
      <c r="E2652" t="s">
        <v>21</v>
      </c>
      <c r="F2652">
        <v>1</v>
      </c>
      <c r="G2652" s="12">
        <v>6</v>
      </c>
      <c r="H2652">
        <v>4</v>
      </c>
      <c r="I2652" t="s">
        <v>13</v>
      </c>
      <c r="J2652" t="s">
        <v>23</v>
      </c>
      <c r="K2652" s="4">
        <f>(Table1[[#This Row],[EndTime]]-Table1[[#This Row],[StartTime]])*1440</f>
        <v>119.99999999999997</v>
      </c>
      <c r="L2652" s="5">
        <f>Table1[[#This Row],[Attendees]]/Table1[[#This Row],[Capacity]]</f>
        <v>0.66666666666666663</v>
      </c>
      <c r="M2652">
        <f>IF(Table1[[#This Row],[Attendees]]&gt;Table1[[#This Row],[Capacity]],1,0)</f>
        <v>0</v>
      </c>
      <c r="N2652" t="str">
        <f>TEXT(Table1[[#This Row],[Date]],"ddd")</f>
        <v>Tue</v>
      </c>
      <c r="O2652" t="str">
        <f>TEXT(Table1[[#This Row],[Date]],"mmm")</f>
        <v>Sep</v>
      </c>
      <c r="P2652" t="str">
        <f>IF(Table1[[#This Row],[Capacity]]&lt;=4,"Small",IF(Table1[[#This Row],[Capacity]]&lt;=8,"Medium","Large"))</f>
        <v>Medium</v>
      </c>
      <c r="Q2652" t="str">
        <f>IF(Table1[[#This Row],[Utilization %]]&lt;0.25,"Barely Attended","Normal")</f>
        <v>Normal</v>
      </c>
      <c r="R2652" t="str">
        <f>IF(Table1[[#This Row],[Meeting duration (mins)]]&gt;90,"Long Meeting","Normal")</f>
        <v>Long Meeting</v>
      </c>
    </row>
    <row r="2653" spans="1:18" x14ac:dyDescent="0.2">
      <c r="A2653">
        <v>2654</v>
      </c>
      <c r="B2653" s="1">
        <v>45312</v>
      </c>
      <c r="C2653" s="2" t="s">
        <v>43</v>
      </c>
      <c r="D2653" s="2" t="s">
        <v>29</v>
      </c>
      <c r="E2653" t="s">
        <v>38</v>
      </c>
      <c r="F2653">
        <v>3</v>
      </c>
      <c r="G2653" s="12">
        <v>16</v>
      </c>
      <c r="H2653">
        <v>14</v>
      </c>
      <c r="I2653" t="s">
        <v>13</v>
      </c>
      <c r="J2653" t="s">
        <v>18</v>
      </c>
      <c r="K2653" s="4">
        <f>(Table1[[#This Row],[EndTime]]-Table1[[#This Row],[StartTime]])*1440</f>
        <v>119.99999999999997</v>
      </c>
      <c r="L2653" s="5">
        <f>Table1[[#This Row],[Attendees]]/Table1[[#This Row],[Capacity]]</f>
        <v>0.875</v>
      </c>
      <c r="M2653">
        <f>IF(Table1[[#This Row],[Attendees]]&gt;Table1[[#This Row],[Capacity]],1,0)</f>
        <v>0</v>
      </c>
      <c r="N2653" t="str">
        <f>TEXT(Table1[[#This Row],[Date]],"ddd")</f>
        <v>Sun</v>
      </c>
      <c r="O2653" t="str">
        <f>TEXT(Table1[[#This Row],[Date]],"mmm")</f>
        <v>Jan</v>
      </c>
      <c r="P2653" t="str">
        <f>IF(Table1[[#This Row],[Capacity]]&lt;=4,"Small",IF(Table1[[#This Row],[Capacity]]&lt;=8,"Medium","Large"))</f>
        <v>Large</v>
      </c>
      <c r="Q2653" t="str">
        <f>IF(Table1[[#This Row],[Utilization %]]&lt;0.25,"Barely Attended","Normal")</f>
        <v>Normal</v>
      </c>
      <c r="R2653" t="str">
        <f>IF(Table1[[#This Row],[Meeting duration (mins)]]&gt;90,"Long Meeting","Normal")</f>
        <v>Long Meeting</v>
      </c>
    </row>
    <row r="2654" spans="1:18" x14ac:dyDescent="0.2">
      <c r="A2654">
        <v>2655</v>
      </c>
      <c r="B2654" s="1">
        <v>45368</v>
      </c>
      <c r="C2654" s="2" t="s">
        <v>19</v>
      </c>
      <c r="D2654" s="2" t="s">
        <v>20</v>
      </c>
      <c r="E2654" t="s">
        <v>25</v>
      </c>
      <c r="F2654">
        <v>1</v>
      </c>
      <c r="G2654" s="12">
        <v>4</v>
      </c>
      <c r="H2654">
        <v>5</v>
      </c>
      <c r="I2654" t="s">
        <v>27</v>
      </c>
      <c r="J2654" t="s">
        <v>14</v>
      </c>
      <c r="K2654" s="4">
        <f>(Table1[[#This Row],[EndTime]]-Table1[[#This Row],[StartTime]])*1440</f>
        <v>90</v>
      </c>
      <c r="L2654" s="5">
        <f>Table1[[#This Row],[Attendees]]/Table1[[#This Row],[Capacity]]</f>
        <v>1.25</v>
      </c>
      <c r="M2654">
        <f>IF(Table1[[#This Row],[Attendees]]&gt;Table1[[#This Row],[Capacity]],1,0)</f>
        <v>1</v>
      </c>
      <c r="N2654" t="str">
        <f>TEXT(Table1[[#This Row],[Date]],"ddd")</f>
        <v>Sun</v>
      </c>
      <c r="O2654" t="str">
        <f>TEXT(Table1[[#This Row],[Date]],"mmm")</f>
        <v>Mar</v>
      </c>
      <c r="P2654" t="str">
        <f>IF(Table1[[#This Row],[Capacity]]&lt;=4,"Small",IF(Table1[[#This Row],[Capacity]]&lt;=8,"Medium","Large"))</f>
        <v>Small</v>
      </c>
      <c r="Q2654" t="str">
        <f>IF(Table1[[#This Row],[Utilization %]]&lt;0.25,"Barely Attended","Normal")</f>
        <v>Normal</v>
      </c>
      <c r="R2654" t="str">
        <f>IF(Table1[[#This Row],[Meeting duration (mins)]]&gt;90,"Long Meeting","Normal")</f>
        <v>Normal</v>
      </c>
    </row>
    <row r="2655" spans="1:18" x14ac:dyDescent="0.2">
      <c r="A2655">
        <v>2656</v>
      </c>
      <c r="B2655" s="1">
        <v>45563</v>
      </c>
      <c r="C2655" s="2" t="s">
        <v>37</v>
      </c>
      <c r="D2655" s="2" t="s">
        <v>16</v>
      </c>
      <c r="E2655" t="s">
        <v>49</v>
      </c>
      <c r="F2655">
        <v>3</v>
      </c>
      <c r="G2655" s="12">
        <v>12</v>
      </c>
      <c r="H2655">
        <v>1</v>
      </c>
      <c r="I2655" t="s">
        <v>27</v>
      </c>
      <c r="J2655" t="s">
        <v>14</v>
      </c>
      <c r="K2655" s="4">
        <f>(Table1[[#This Row],[EndTime]]-Table1[[#This Row],[StartTime]])*1440</f>
        <v>59.999999999999943</v>
      </c>
      <c r="L2655" s="5">
        <f>Table1[[#This Row],[Attendees]]/Table1[[#This Row],[Capacity]]</f>
        <v>8.3333333333333329E-2</v>
      </c>
      <c r="M2655">
        <f>IF(Table1[[#This Row],[Attendees]]&gt;Table1[[#This Row],[Capacity]],1,0)</f>
        <v>0</v>
      </c>
      <c r="N2655" t="str">
        <f>TEXT(Table1[[#This Row],[Date]],"ddd")</f>
        <v>Sat</v>
      </c>
      <c r="O2655" t="str">
        <f>TEXT(Table1[[#This Row],[Date]],"mmm")</f>
        <v>Sep</v>
      </c>
      <c r="P2655" t="str">
        <f>IF(Table1[[#This Row],[Capacity]]&lt;=4,"Small",IF(Table1[[#This Row],[Capacity]]&lt;=8,"Medium","Large"))</f>
        <v>Large</v>
      </c>
      <c r="Q2655" t="str">
        <f>IF(Table1[[#This Row],[Utilization %]]&lt;0.25,"Barely Attended","Normal")</f>
        <v>Barely Attended</v>
      </c>
      <c r="R2655" t="str">
        <f>IF(Table1[[#This Row],[Meeting duration (mins)]]&gt;90,"Long Meeting","Normal")</f>
        <v>Normal</v>
      </c>
    </row>
    <row r="2656" spans="1:18" x14ac:dyDescent="0.2">
      <c r="A2656">
        <v>2657</v>
      </c>
      <c r="B2656" s="1">
        <v>45458</v>
      </c>
      <c r="C2656" s="2" t="s">
        <v>20</v>
      </c>
      <c r="D2656" s="2" t="s">
        <v>36</v>
      </c>
      <c r="E2656" t="s">
        <v>25</v>
      </c>
      <c r="F2656">
        <v>1</v>
      </c>
      <c r="G2656" s="12">
        <v>4</v>
      </c>
      <c r="H2656">
        <v>4</v>
      </c>
      <c r="I2656" t="s">
        <v>41</v>
      </c>
      <c r="J2656" t="s">
        <v>28</v>
      </c>
      <c r="K2656" s="4">
        <f>(Table1[[#This Row],[EndTime]]-Table1[[#This Row],[StartTime]])*1440</f>
        <v>60.000000000000028</v>
      </c>
      <c r="L2656" s="5">
        <f>Table1[[#This Row],[Attendees]]/Table1[[#This Row],[Capacity]]</f>
        <v>1</v>
      </c>
      <c r="M2656">
        <f>IF(Table1[[#This Row],[Attendees]]&gt;Table1[[#This Row],[Capacity]],1,0)</f>
        <v>0</v>
      </c>
      <c r="N2656" t="str">
        <f>TEXT(Table1[[#This Row],[Date]],"ddd")</f>
        <v>Sat</v>
      </c>
      <c r="O2656" t="str">
        <f>TEXT(Table1[[#This Row],[Date]],"mmm")</f>
        <v>Jun</v>
      </c>
      <c r="P2656" t="str">
        <f>IF(Table1[[#This Row],[Capacity]]&lt;=4,"Small",IF(Table1[[#This Row],[Capacity]]&lt;=8,"Medium","Large"))</f>
        <v>Small</v>
      </c>
      <c r="Q2656" t="str">
        <f>IF(Table1[[#This Row],[Utilization %]]&lt;0.25,"Barely Attended","Normal")</f>
        <v>Normal</v>
      </c>
      <c r="R2656" t="str">
        <f>IF(Table1[[#This Row],[Meeting duration (mins)]]&gt;90,"Long Meeting","Normal")</f>
        <v>Normal</v>
      </c>
    </row>
    <row r="2657" spans="1:18" x14ac:dyDescent="0.2">
      <c r="A2657">
        <v>2658</v>
      </c>
      <c r="B2657" s="1">
        <v>45545</v>
      </c>
      <c r="C2657" s="2" t="s">
        <v>33</v>
      </c>
      <c r="D2657" s="2" t="s">
        <v>24</v>
      </c>
      <c r="E2657" t="s">
        <v>38</v>
      </c>
      <c r="F2657">
        <v>3</v>
      </c>
      <c r="G2657" s="12">
        <v>16</v>
      </c>
      <c r="H2657">
        <v>11</v>
      </c>
      <c r="I2657" t="s">
        <v>22</v>
      </c>
      <c r="J2657" t="s">
        <v>23</v>
      </c>
      <c r="K2657" s="4">
        <f>(Table1[[#This Row],[EndTime]]-Table1[[#This Row],[StartTime]])*1440</f>
        <v>60.000000000000107</v>
      </c>
      <c r="L2657" s="5">
        <f>Table1[[#This Row],[Attendees]]/Table1[[#This Row],[Capacity]]</f>
        <v>0.6875</v>
      </c>
      <c r="M2657">
        <f>IF(Table1[[#This Row],[Attendees]]&gt;Table1[[#This Row],[Capacity]],1,0)</f>
        <v>0</v>
      </c>
      <c r="N2657" t="str">
        <f>TEXT(Table1[[#This Row],[Date]],"ddd")</f>
        <v>Tue</v>
      </c>
      <c r="O2657" t="str">
        <f>TEXT(Table1[[#This Row],[Date]],"mmm")</f>
        <v>Sep</v>
      </c>
      <c r="P2657" t="str">
        <f>IF(Table1[[#This Row],[Capacity]]&lt;=4,"Small",IF(Table1[[#This Row],[Capacity]]&lt;=8,"Medium","Large"))</f>
        <v>Large</v>
      </c>
      <c r="Q2657" t="str">
        <f>IF(Table1[[#This Row],[Utilization %]]&lt;0.25,"Barely Attended","Normal")</f>
        <v>Normal</v>
      </c>
      <c r="R2657" t="str">
        <f>IF(Table1[[#This Row],[Meeting duration (mins)]]&gt;90,"Long Meeting","Normal")</f>
        <v>Normal</v>
      </c>
    </row>
    <row r="2658" spans="1:18" x14ac:dyDescent="0.2">
      <c r="A2658">
        <v>2659</v>
      </c>
      <c r="B2658" s="1">
        <v>45653</v>
      </c>
      <c r="C2658" s="2" t="s">
        <v>33</v>
      </c>
      <c r="D2658" s="2" t="s">
        <v>46</v>
      </c>
      <c r="E2658" t="s">
        <v>21</v>
      </c>
      <c r="F2658">
        <v>1</v>
      </c>
      <c r="G2658" s="12">
        <v>6</v>
      </c>
      <c r="H2658">
        <v>2</v>
      </c>
      <c r="I2658" t="s">
        <v>17</v>
      </c>
      <c r="J2658" t="s">
        <v>28</v>
      </c>
      <c r="K2658" s="4">
        <f>(Table1[[#This Row],[EndTime]]-Table1[[#This Row],[StartTime]])*1440</f>
        <v>90</v>
      </c>
      <c r="L2658" s="5">
        <f>Table1[[#This Row],[Attendees]]/Table1[[#This Row],[Capacity]]</f>
        <v>0.33333333333333331</v>
      </c>
      <c r="M2658">
        <f>IF(Table1[[#This Row],[Attendees]]&gt;Table1[[#This Row],[Capacity]],1,0)</f>
        <v>0</v>
      </c>
      <c r="N2658" t="str">
        <f>TEXT(Table1[[#This Row],[Date]],"ddd")</f>
        <v>Fri</v>
      </c>
      <c r="O2658" t="str">
        <f>TEXT(Table1[[#This Row],[Date]],"mmm")</f>
        <v>Dec</v>
      </c>
      <c r="P2658" t="str">
        <f>IF(Table1[[#This Row],[Capacity]]&lt;=4,"Small",IF(Table1[[#This Row],[Capacity]]&lt;=8,"Medium","Large"))</f>
        <v>Medium</v>
      </c>
      <c r="Q2658" t="str">
        <f>IF(Table1[[#This Row],[Utilization %]]&lt;0.25,"Barely Attended","Normal")</f>
        <v>Normal</v>
      </c>
      <c r="R2658" t="str">
        <f>IF(Table1[[#This Row],[Meeting duration (mins)]]&gt;90,"Long Meeting","Normal")</f>
        <v>Normal</v>
      </c>
    </row>
    <row r="2659" spans="1:18" x14ac:dyDescent="0.2">
      <c r="A2659">
        <v>2660</v>
      </c>
      <c r="B2659" s="1">
        <v>45657</v>
      </c>
      <c r="C2659" s="2" t="s">
        <v>26</v>
      </c>
      <c r="D2659" s="2" t="s">
        <v>31</v>
      </c>
      <c r="E2659" t="s">
        <v>49</v>
      </c>
      <c r="F2659">
        <v>3</v>
      </c>
      <c r="G2659" s="12">
        <v>12</v>
      </c>
      <c r="H2659">
        <v>7</v>
      </c>
      <c r="I2659" t="s">
        <v>42</v>
      </c>
      <c r="J2659" t="s">
        <v>30</v>
      </c>
      <c r="K2659" s="4">
        <f>(Table1[[#This Row],[EndTime]]-Table1[[#This Row],[StartTime]])*1440</f>
        <v>90</v>
      </c>
      <c r="L2659" s="5">
        <f>Table1[[#This Row],[Attendees]]/Table1[[#This Row],[Capacity]]</f>
        <v>0.58333333333333337</v>
      </c>
      <c r="M2659">
        <f>IF(Table1[[#This Row],[Attendees]]&gt;Table1[[#This Row],[Capacity]],1,0)</f>
        <v>0</v>
      </c>
      <c r="N2659" t="str">
        <f>TEXT(Table1[[#This Row],[Date]],"ddd")</f>
        <v>Tue</v>
      </c>
      <c r="O2659" t="str">
        <f>TEXT(Table1[[#This Row],[Date]],"mmm")</f>
        <v>Dec</v>
      </c>
      <c r="P2659" t="str">
        <f>IF(Table1[[#This Row],[Capacity]]&lt;=4,"Small",IF(Table1[[#This Row],[Capacity]]&lt;=8,"Medium","Large"))</f>
        <v>Large</v>
      </c>
      <c r="Q2659" t="str">
        <f>IF(Table1[[#This Row],[Utilization %]]&lt;0.25,"Barely Attended","Normal")</f>
        <v>Normal</v>
      </c>
      <c r="R2659" t="str">
        <f>IF(Table1[[#This Row],[Meeting duration (mins)]]&gt;90,"Long Meeting","Normal")</f>
        <v>Normal</v>
      </c>
    </row>
    <row r="2660" spans="1:18" x14ac:dyDescent="0.2">
      <c r="A2660">
        <v>2661</v>
      </c>
      <c r="B2660" s="1">
        <v>45567</v>
      </c>
      <c r="C2660" s="2" t="s">
        <v>32</v>
      </c>
      <c r="D2660" s="2" t="s">
        <v>10</v>
      </c>
      <c r="E2660" t="s">
        <v>21</v>
      </c>
      <c r="F2660">
        <v>1</v>
      </c>
      <c r="G2660" s="12">
        <v>6</v>
      </c>
      <c r="H2660">
        <v>1</v>
      </c>
      <c r="I2660" t="s">
        <v>17</v>
      </c>
      <c r="J2660" t="s">
        <v>23</v>
      </c>
      <c r="K2660" s="4">
        <f>(Table1[[#This Row],[EndTime]]-Table1[[#This Row],[StartTime]])*1440</f>
        <v>60.000000000000107</v>
      </c>
      <c r="L2660" s="5">
        <f>Table1[[#This Row],[Attendees]]/Table1[[#This Row],[Capacity]]</f>
        <v>0.16666666666666666</v>
      </c>
      <c r="M2660">
        <f>IF(Table1[[#This Row],[Attendees]]&gt;Table1[[#This Row],[Capacity]],1,0)</f>
        <v>0</v>
      </c>
      <c r="N2660" t="str">
        <f>TEXT(Table1[[#This Row],[Date]],"ddd")</f>
        <v>Wed</v>
      </c>
      <c r="O2660" t="str">
        <f>TEXT(Table1[[#This Row],[Date]],"mmm")</f>
        <v>Oct</v>
      </c>
      <c r="P2660" t="str">
        <f>IF(Table1[[#This Row],[Capacity]]&lt;=4,"Small",IF(Table1[[#This Row],[Capacity]]&lt;=8,"Medium","Large"))</f>
        <v>Medium</v>
      </c>
      <c r="Q2660" t="str">
        <f>IF(Table1[[#This Row],[Utilization %]]&lt;0.25,"Barely Attended","Normal")</f>
        <v>Barely Attended</v>
      </c>
      <c r="R2660" t="str">
        <f>IF(Table1[[#This Row],[Meeting duration (mins)]]&gt;90,"Long Meeting","Normal")</f>
        <v>Normal</v>
      </c>
    </row>
    <row r="2661" spans="1:18" x14ac:dyDescent="0.2">
      <c r="A2661">
        <v>2662</v>
      </c>
      <c r="B2661" s="1">
        <v>45475</v>
      </c>
      <c r="C2661" s="2" t="s">
        <v>10</v>
      </c>
      <c r="D2661" s="2" t="s">
        <v>11</v>
      </c>
      <c r="E2661" t="s">
        <v>12</v>
      </c>
      <c r="F2661">
        <v>2</v>
      </c>
      <c r="G2661" s="12">
        <v>8</v>
      </c>
      <c r="H2661">
        <v>4</v>
      </c>
      <c r="I2661" t="s">
        <v>27</v>
      </c>
      <c r="J2661" t="s">
        <v>14</v>
      </c>
      <c r="K2661" s="4">
        <f>(Table1[[#This Row],[EndTime]]-Table1[[#This Row],[StartTime]])*1440</f>
        <v>90</v>
      </c>
      <c r="L2661" s="5">
        <f>Table1[[#This Row],[Attendees]]/Table1[[#This Row],[Capacity]]</f>
        <v>0.5</v>
      </c>
      <c r="M2661">
        <f>IF(Table1[[#This Row],[Attendees]]&gt;Table1[[#This Row],[Capacity]],1,0)</f>
        <v>0</v>
      </c>
      <c r="N2661" t="str">
        <f>TEXT(Table1[[#This Row],[Date]],"ddd")</f>
        <v>Tue</v>
      </c>
      <c r="O2661" t="str">
        <f>TEXT(Table1[[#This Row],[Date]],"mmm")</f>
        <v>Jul</v>
      </c>
      <c r="P2661" t="str">
        <f>IF(Table1[[#This Row],[Capacity]]&lt;=4,"Small",IF(Table1[[#This Row],[Capacity]]&lt;=8,"Medium","Large"))</f>
        <v>Medium</v>
      </c>
      <c r="Q2661" t="str">
        <f>IF(Table1[[#This Row],[Utilization %]]&lt;0.25,"Barely Attended","Normal")</f>
        <v>Normal</v>
      </c>
      <c r="R2661" t="str">
        <f>IF(Table1[[#This Row],[Meeting duration (mins)]]&gt;90,"Long Meeting","Normal")</f>
        <v>Normal</v>
      </c>
    </row>
    <row r="2662" spans="1:18" x14ac:dyDescent="0.2">
      <c r="A2662">
        <v>2663</v>
      </c>
      <c r="B2662" s="1">
        <v>45446</v>
      </c>
      <c r="C2662" s="2" t="s">
        <v>20</v>
      </c>
      <c r="D2662" s="2" t="s">
        <v>36</v>
      </c>
      <c r="E2662" t="s">
        <v>21</v>
      </c>
      <c r="F2662">
        <v>1</v>
      </c>
      <c r="G2662" s="12">
        <v>6</v>
      </c>
      <c r="H2662">
        <v>2</v>
      </c>
      <c r="I2662" t="s">
        <v>13</v>
      </c>
      <c r="J2662" t="s">
        <v>18</v>
      </c>
      <c r="K2662" s="4">
        <f>(Table1[[#This Row],[EndTime]]-Table1[[#This Row],[StartTime]])*1440</f>
        <v>60.000000000000028</v>
      </c>
      <c r="L2662" s="5">
        <f>Table1[[#This Row],[Attendees]]/Table1[[#This Row],[Capacity]]</f>
        <v>0.33333333333333331</v>
      </c>
      <c r="M2662">
        <f>IF(Table1[[#This Row],[Attendees]]&gt;Table1[[#This Row],[Capacity]],1,0)</f>
        <v>0</v>
      </c>
      <c r="N2662" t="str">
        <f>TEXT(Table1[[#This Row],[Date]],"ddd")</f>
        <v>Mon</v>
      </c>
      <c r="O2662" t="str">
        <f>TEXT(Table1[[#This Row],[Date]],"mmm")</f>
        <v>Jun</v>
      </c>
      <c r="P2662" t="str">
        <f>IF(Table1[[#This Row],[Capacity]]&lt;=4,"Small",IF(Table1[[#This Row],[Capacity]]&lt;=8,"Medium","Large"))</f>
        <v>Medium</v>
      </c>
      <c r="Q2662" t="str">
        <f>IF(Table1[[#This Row],[Utilization %]]&lt;0.25,"Barely Attended","Normal")</f>
        <v>Normal</v>
      </c>
      <c r="R2662" t="str">
        <f>IF(Table1[[#This Row],[Meeting duration (mins)]]&gt;90,"Long Meeting","Normal")</f>
        <v>Normal</v>
      </c>
    </row>
    <row r="2663" spans="1:18" x14ac:dyDescent="0.2">
      <c r="A2663">
        <v>2664</v>
      </c>
      <c r="B2663" s="1">
        <v>45312</v>
      </c>
      <c r="C2663" s="2" t="s">
        <v>47</v>
      </c>
      <c r="D2663" s="2" t="s">
        <v>43</v>
      </c>
      <c r="E2663" t="s">
        <v>35</v>
      </c>
      <c r="F2663">
        <v>2</v>
      </c>
      <c r="G2663" s="12">
        <v>10</v>
      </c>
      <c r="H2663">
        <v>11</v>
      </c>
      <c r="I2663" t="s">
        <v>42</v>
      </c>
      <c r="J2663" t="s">
        <v>40</v>
      </c>
      <c r="K2663" s="4">
        <f>(Table1[[#This Row],[EndTime]]-Table1[[#This Row],[StartTime]])*1440</f>
        <v>90</v>
      </c>
      <c r="L2663" s="5">
        <f>Table1[[#This Row],[Attendees]]/Table1[[#This Row],[Capacity]]</f>
        <v>1.1000000000000001</v>
      </c>
      <c r="M2663">
        <f>IF(Table1[[#This Row],[Attendees]]&gt;Table1[[#This Row],[Capacity]],1,0)</f>
        <v>1</v>
      </c>
      <c r="N2663" t="str">
        <f>TEXT(Table1[[#This Row],[Date]],"ddd")</f>
        <v>Sun</v>
      </c>
      <c r="O2663" t="str">
        <f>TEXT(Table1[[#This Row],[Date]],"mmm")</f>
        <v>Jan</v>
      </c>
      <c r="P2663" t="str">
        <f>IF(Table1[[#This Row],[Capacity]]&lt;=4,"Small",IF(Table1[[#This Row],[Capacity]]&lt;=8,"Medium","Large"))</f>
        <v>Large</v>
      </c>
      <c r="Q2663" t="str">
        <f>IF(Table1[[#This Row],[Utilization %]]&lt;0.25,"Barely Attended","Normal")</f>
        <v>Normal</v>
      </c>
      <c r="R2663" t="str">
        <f>IF(Table1[[#This Row],[Meeting duration (mins)]]&gt;90,"Long Meeting","Normal")</f>
        <v>Normal</v>
      </c>
    </row>
    <row r="2664" spans="1:18" x14ac:dyDescent="0.2">
      <c r="A2664">
        <v>2665</v>
      </c>
      <c r="B2664" s="1">
        <v>45468</v>
      </c>
      <c r="C2664" s="2" t="s">
        <v>37</v>
      </c>
      <c r="D2664" s="2" t="s">
        <v>16</v>
      </c>
      <c r="E2664" t="s">
        <v>35</v>
      </c>
      <c r="F2664">
        <v>2</v>
      </c>
      <c r="G2664" s="12">
        <v>10</v>
      </c>
      <c r="H2664">
        <v>11</v>
      </c>
      <c r="I2664" t="s">
        <v>13</v>
      </c>
      <c r="J2664" t="s">
        <v>14</v>
      </c>
      <c r="K2664" s="4">
        <f>(Table1[[#This Row],[EndTime]]-Table1[[#This Row],[StartTime]])*1440</f>
        <v>59.999999999999943</v>
      </c>
      <c r="L2664" s="5">
        <f>Table1[[#This Row],[Attendees]]/Table1[[#This Row],[Capacity]]</f>
        <v>1.1000000000000001</v>
      </c>
      <c r="M2664">
        <f>IF(Table1[[#This Row],[Attendees]]&gt;Table1[[#This Row],[Capacity]],1,0)</f>
        <v>1</v>
      </c>
      <c r="N2664" t="str">
        <f>TEXT(Table1[[#This Row],[Date]],"ddd")</f>
        <v>Tue</v>
      </c>
      <c r="O2664" t="str">
        <f>TEXT(Table1[[#This Row],[Date]],"mmm")</f>
        <v>Jun</v>
      </c>
      <c r="P2664" t="str">
        <f>IF(Table1[[#This Row],[Capacity]]&lt;=4,"Small",IF(Table1[[#This Row],[Capacity]]&lt;=8,"Medium","Large"))</f>
        <v>Large</v>
      </c>
      <c r="Q2664" t="str">
        <f>IF(Table1[[#This Row],[Utilization %]]&lt;0.25,"Barely Attended","Normal")</f>
        <v>Normal</v>
      </c>
      <c r="R2664" t="str">
        <f>IF(Table1[[#This Row],[Meeting duration (mins)]]&gt;90,"Long Meeting","Normal")</f>
        <v>Normal</v>
      </c>
    </row>
    <row r="2665" spans="1:18" x14ac:dyDescent="0.2">
      <c r="A2665">
        <v>2666</v>
      </c>
      <c r="B2665" s="1">
        <v>45547</v>
      </c>
      <c r="C2665" s="2" t="s">
        <v>36</v>
      </c>
      <c r="D2665" s="2" t="s">
        <v>44</v>
      </c>
      <c r="E2665" t="s">
        <v>21</v>
      </c>
      <c r="F2665">
        <v>1</v>
      </c>
      <c r="G2665" s="12">
        <v>6</v>
      </c>
      <c r="H2665">
        <v>5</v>
      </c>
      <c r="I2665" t="s">
        <v>42</v>
      </c>
      <c r="J2665" t="s">
        <v>14</v>
      </c>
      <c r="K2665" s="4">
        <f>(Table1[[#This Row],[EndTime]]-Table1[[#This Row],[StartTime]])*1440</f>
        <v>29.999999999999972</v>
      </c>
      <c r="L2665" s="5">
        <f>Table1[[#This Row],[Attendees]]/Table1[[#This Row],[Capacity]]</f>
        <v>0.83333333333333337</v>
      </c>
      <c r="M2665">
        <f>IF(Table1[[#This Row],[Attendees]]&gt;Table1[[#This Row],[Capacity]],1,0)</f>
        <v>0</v>
      </c>
      <c r="N2665" t="str">
        <f>TEXT(Table1[[#This Row],[Date]],"ddd")</f>
        <v>Thu</v>
      </c>
      <c r="O2665" t="str">
        <f>TEXT(Table1[[#This Row],[Date]],"mmm")</f>
        <v>Sep</v>
      </c>
      <c r="P2665" t="str">
        <f>IF(Table1[[#This Row],[Capacity]]&lt;=4,"Small",IF(Table1[[#This Row],[Capacity]]&lt;=8,"Medium","Large"))</f>
        <v>Medium</v>
      </c>
      <c r="Q2665" t="str">
        <f>IF(Table1[[#This Row],[Utilization %]]&lt;0.25,"Barely Attended","Normal")</f>
        <v>Normal</v>
      </c>
      <c r="R2665" t="str">
        <f>IF(Table1[[#This Row],[Meeting duration (mins)]]&gt;90,"Long Meeting","Normal")</f>
        <v>Normal</v>
      </c>
    </row>
    <row r="2666" spans="1:18" x14ac:dyDescent="0.2">
      <c r="A2666">
        <v>2667</v>
      </c>
      <c r="B2666" s="1">
        <v>45633</v>
      </c>
      <c r="C2666" s="2" t="s">
        <v>34</v>
      </c>
      <c r="D2666" s="2" t="s">
        <v>44</v>
      </c>
      <c r="E2666" t="s">
        <v>12</v>
      </c>
      <c r="F2666">
        <v>2</v>
      </c>
      <c r="G2666" s="12">
        <v>8</v>
      </c>
      <c r="H2666">
        <v>11</v>
      </c>
      <c r="I2666" t="s">
        <v>39</v>
      </c>
      <c r="J2666" t="s">
        <v>18</v>
      </c>
      <c r="K2666" s="4">
        <f>(Table1[[#This Row],[EndTime]]-Table1[[#This Row],[StartTime]])*1440</f>
        <v>119.99999999999997</v>
      </c>
      <c r="L2666" s="5">
        <f>Table1[[#This Row],[Attendees]]/Table1[[#This Row],[Capacity]]</f>
        <v>1.375</v>
      </c>
      <c r="M2666">
        <f>IF(Table1[[#This Row],[Attendees]]&gt;Table1[[#This Row],[Capacity]],1,0)</f>
        <v>1</v>
      </c>
      <c r="N2666" t="str">
        <f>TEXT(Table1[[#This Row],[Date]],"ddd")</f>
        <v>Sat</v>
      </c>
      <c r="O2666" t="str">
        <f>TEXT(Table1[[#This Row],[Date]],"mmm")</f>
        <v>Dec</v>
      </c>
      <c r="P2666" t="str">
        <f>IF(Table1[[#This Row],[Capacity]]&lt;=4,"Small",IF(Table1[[#This Row],[Capacity]]&lt;=8,"Medium","Large"))</f>
        <v>Medium</v>
      </c>
      <c r="Q2666" t="str">
        <f>IF(Table1[[#This Row],[Utilization %]]&lt;0.25,"Barely Attended","Normal")</f>
        <v>Normal</v>
      </c>
      <c r="R2666" t="str">
        <f>IF(Table1[[#This Row],[Meeting duration (mins)]]&gt;90,"Long Meeting","Normal")</f>
        <v>Long Meeting</v>
      </c>
    </row>
    <row r="2667" spans="1:18" x14ac:dyDescent="0.2">
      <c r="A2667">
        <v>2668</v>
      </c>
      <c r="B2667" s="1">
        <v>45634</v>
      </c>
      <c r="C2667" s="2" t="s">
        <v>47</v>
      </c>
      <c r="D2667" s="2" t="s">
        <v>36</v>
      </c>
      <c r="E2667" t="s">
        <v>35</v>
      </c>
      <c r="F2667">
        <v>2</v>
      </c>
      <c r="G2667" s="12">
        <v>10</v>
      </c>
      <c r="H2667">
        <v>11</v>
      </c>
      <c r="I2667" t="s">
        <v>39</v>
      </c>
      <c r="J2667" t="s">
        <v>40</v>
      </c>
      <c r="K2667" s="4">
        <f>(Table1[[#This Row],[EndTime]]-Table1[[#This Row],[StartTime]])*1440</f>
        <v>119.99999999999997</v>
      </c>
      <c r="L2667" s="5">
        <f>Table1[[#This Row],[Attendees]]/Table1[[#This Row],[Capacity]]</f>
        <v>1.1000000000000001</v>
      </c>
      <c r="M2667">
        <f>IF(Table1[[#This Row],[Attendees]]&gt;Table1[[#This Row],[Capacity]],1,0)</f>
        <v>1</v>
      </c>
      <c r="N2667" t="str">
        <f>TEXT(Table1[[#This Row],[Date]],"ddd")</f>
        <v>Sun</v>
      </c>
      <c r="O2667" t="str">
        <f>TEXT(Table1[[#This Row],[Date]],"mmm")</f>
        <v>Dec</v>
      </c>
      <c r="P2667" t="str">
        <f>IF(Table1[[#This Row],[Capacity]]&lt;=4,"Small",IF(Table1[[#This Row],[Capacity]]&lt;=8,"Medium","Large"))</f>
        <v>Large</v>
      </c>
      <c r="Q2667" t="str">
        <f>IF(Table1[[#This Row],[Utilization %]]&lt;0.25,"Barely Attended","Normal")</f>
        <v>Normal</v>
      </c>
      <c r="R2667" t="str">
        <f>IF(Table1[[#This Row],[Meeting duration (mins)]]&gt;90,"Long Meeting","Normal")</f>
        <v>Long Meeting</v>
      </c>
    </row>
    <row r="2668" spans="1:18" x14ac:dyDescent="0.2">
      <c r="A2668">
        <v>2669</v>
      </c>
      <c r="B2668" s="1">
        <v>45535</v>
      </c>
      <c r="C2668" s="2" t="s">
        <v>15</v>
      </c>
      <c r="D2668" s="2" t="s">
        <v>32</v>
      </c>
      <c r="E2668" t="s">
        <v>25</v>
      </c>
      <c r="F2668">
        <v>1</v>
      </c>
      <c r="G2668" s="12">
        <v>4</v>
      </c>
      <c r="H2668">
        <v>3</v>
      </c>
      <c r="I2668" t="s">
        <v>41</v>
      </c>
      <c r="J2668" t="s">
        <v>40</v>
      </c>
      <c r="K2668" s="4">
        <f>(Table1[[#This Row],[EndTime]]-Table1[[#This Row],[StartTime]])*1440</f>
        <v>89.999999999999915</v>
      </c>
      <c r="L2668" s="5">
        <f>Table1[[#This Row],[Attendees]]/Table1[[#This Row],[Capacity]]</f>
        <v>0.75</v>
      </c>
      <c r="M2668">
        <f>IF(Table1[[#This Row],[Attendees]]&gt;Table1[[#This Row],[Capacity]],1,0)</f>
        <v>0</v>
      </c>
      <c r="N2668" t="str">
        <f>TEXT(Table1[[#This Row],[Date]],"ddd")</f>
        <v>Sat</v>
      </c>
      <c r="O2668" t="str">
        <f>TEXT(Table1[[#This Row],[Date]],"mmm")</f>
        <v>Aug</v>
      </c>
      <c r="P2668" t="str">
        <f>IF(Table1[[#This Row],[Capacity]]&lt;=4,"Small",IF(Table1[[#This Row],[Capacity]]&lt;=8,"Medium","Large"))</f>
        <v>Small</v>
      </c>
      <c r="Q2668" t="str">
        <f>IF(Table1[[#This Row],[Utilization %]]&lt;0.25,"Barely Attended","Normal")</f>
        <v>Normal</v>
      </c>
      <c r="R2668" t="str">
        <f>IF(Table1[[#This Row],[Meeting duration (mins)]]&gt;90,"Long Meeting","Normal")</f>
        <v>Normal</v>
      </c>
    </row>
    <row r="2669" spans="1:18" x14ac:dyDescent="0.2">
      <c r="A2669">
        <v>2670</v>
      </c>
      <c r="B2669" s="1">
        <v>45464</v>
      </c>
      <c r="C2669" s="2" t="s">
        <v>26</v>
      </c>
      <c r="D2669" s="2" t="s">
        <v>24</v>
      </c>
      <c r="E2669" t="s">
        <v>25</v>
      </c>
      <c r="F2669">
        <v>1</v>
      </c>
      <c r="G2669" s="12">
        <v>4</v>
      </c>
      <c r="H2669">
        <v>6</v>
      </c>
      <c r="I2669" t="s">
        <v>39</v>
      </c>
      <c r="J2669" t="s">
        <v>14</v>
      </c>
      <c r="K2669" s="4">
        <f>(Table1[[#This Row],[EndTime]]-Table1[[#This Row],[StartTime]])*1440</f>
        <v>120.00000000000006</v>
      </c>
      <c r="L2669" s="5">
        <f>Table1[[#This Row],[Attendees]]/Table1[[#This Row],[Capacity]]</f>
        <v>1.5</v>
      </c>
      <c r="M2669">
        <f>IF(Table1[[#This Row],[Attendees]]&gt;Table1[[#This Row],[Capacity]],1,0)</f>
        <v>1</v>
      </c>
      <c r="N2669" t="str">
        <f>TEXT(Table1[[#This Row],[Date]],"ddd")</f>
        <v>Fri</v>
      </c>
      <c r="O2669" t="str">
        <f>TEXT(Table1[[#This Row],[Date]],"mmm")</f>
        <v>Jun</v>
      </c>
      <c r="P2669" t="str">
        <f>IF(Table1[[#This Row],[Capacity]]&lt;=4,"Small",IF(Table1[[#This Row],[Capacity]]&lt;=8,"Medium","Large"))</f>
        <v>Small</v>
      </c>
      <c r="Q2669" t="str">
        <f>IF(Table1[[#This Row],[Utilization %]]&lt;0.25,"Barely Attended","Normal")</f>
        <v>Normal</v>
      </c>
      <c r="R2669" t="str">
        <f>IF(Table1[[#This Row],[Meeting duration (mins)]]&gt;90,"Long Meeting","Normal")</f>
        <v>Long Meeting</v>
      </c>
    </row>
    <row r="2670" spans="1:18" x14ac:dyDescent="0.2">
      <c r="A2670">
        <v>2671</v>
      </c>
      <c r="B2670" s="1">
        <v>45538</v>
      </c>
      <c r="C2670" s="2" t="s">
        <v>10</v>
      </c>
      <c r="D2670" s="2" t="s">
        <v>26</v>
      </c>
      <c r="E2670" t="s">
        <v>25</v>
      </c>
      <c r="F2670">
        <v>1</v>
      </c>
      <c r="G2670" s="12">
        <v>4</v>
      </c>
      <c r="H2670">
        <v>3</v>
      </c>
      <c r="I2670" t="s">
        <v>13</v>
      </c>
      <c r="J2670" t="s">
        <v>30</v>
      </c>
      <c r="K2670" s="4">
        <f>(Table1[[#This Row],[EndTime]]-Table1[[#This Row],[StartTime]])*1440</f>
        <v>59.999999999999943</v>
      </c>
      <c r="L2670" s="5">
        <f>Table1[[#This Row],[Attendees]]/Table1[[#This Row],[Capacity]]</f>
        <v>0.75</v>
      </c>
      <c r="M2670">
        <f>IF(Table1[[#This Row],[Attendees]]&gt;Table1[[#This Row],[Capacity]],1,0)</f>
        <v>0</v>
      </c>
      <c r="N2670" t="str">
        <f>TEXT(Table1[[#This Row],[Date]],"ddd")</f>
        <v>Tue</v>
      </c>
      <c r="O2670" t="str">
        <f>TEXT(Table1[[#This Row],[Date]],"mmm")</f>
        <v>Sep</v>
      </c>
      <c r="P2670" t="str">
        <f>IF(Table1[[#This Row],[Capacity]]&lt;=4,"Small",IF(Table1[[#This Row],[Capacity]]&lt;=8,"Medium","Large"))</f>
        <v>Small</v>
      </c>
      <c r="Q2670" t="str">
        <f>IF(Table1[[#This Row],[Utilization %]]&lt;0.25,"Barely Attended","Normal")</f>
        <v>Normal</v>
      </c>
      <c r="R2670" t="str">
        <f>IF(Table1[[#This Row],[Meeting duration (mins)]]&gt;90,"Long Meeting","Normal")</f>
        <v>Normal</v>
      </c>
    </row>
    <row r="2671" spans="1:18" x14ac:dyDescent="0.2">
      <c r="A2671">
        <v>2672</v>
      </c>
      <c r="B2671" s="1">
        <v>45458</v>
      </c>
      <c r="C2671" s="2" t="s">
        <v>19</v>
      </c>
      <c r="D2671" s="2" t="s">
        <v>20</v>
      </c>
      <c r="E2671" t="s">
        <v>25</v>
      </c>
      <c r="F2671">
        <v>1</v>
      </c>
      <c r="G2671" s="12">
        <v>4</v>
      </c>
      <c r="H2671">
        <v>5</v>
      </c>
      <c r="I2671" t="s">
        <v>22</v>
      </c>
      <c r="J2671" t="s">
        <v>28</v>
      </c>
      <c r="K2671" s="4">
        <f>(Table1[[#This Row],[EndTime]]-Table1[[#This Row],[StartTime]])*1440</f>
        <v>90</v>
      </c>
      <c r="L2671" s="5">
        <f>Table1[[#This Row],[Attendees]]/Table1[[#This Row],[Capacity]]</f>
        <v>1.25</v>
      </c>
      <c r="M2671">
        <f>IF(Table1[[#This Row],[Attendees]]&gt;Table1[[#This Row],[Capacity]],1,0)</f>
        <v>1</v>
      </c>
      <c r="N2671" t="str">
        <f>TEXT(Table1[[#This Row],[Date]],"ddd")</f>
        <v>Sat</v>
      </c>
      <c r="O2671" t="str">
        <f>TEXT(Table1[[#This Row],[Date]],"mmm")</f>
        <v>Jun</v>
      </c>
      <c r="P2671" t="str">
        <f>IF(Table1[[#This Row],[Capacity]]&lt;=4,"Small",IF(Table1[[#This Row],[Capacity]]&lt;=8,"Medium","Large"))</f>
        <v>Small</v>
      </c>
      <c r="Q2671" t="str">
        <f>IF(Table1[[#This Row],[Utilization %]]&lt;0.25,"Barely Attended","Normal")</f>
        <v>Normal</v>
      </c>
      <c r="R2671" t="str">
        <f>IF(Table1[[#This Row],[Meeting duration (mins)]]&gt;90,"Long Meeting","Normal")</f>
        <v>Normal</v>
      </c>
    </row>
    <row r="2672" spans="1:18" x14ac:dyDescent="0.2">
      <c r="A2672">
        <v>2673</v>
      </c>
      <c r="B2672" s="1">
        <v>45516</v>
      </c>
      <c r="C2672" s="2" t="s">
        <v>20</v>
      </c>
      <c r="D2672" s="2" t="s">
        <v>43</v>
      </c>
      <c r="E2672" t="s">
        <v>35</v>
      </c>
      <c r="F2672">
        <v>2</v>
      </c>
      <c r="G2672" s="12">
        <v>10</v>
      </c>
      <c r="H2672">
        <v>10</v>
      </c>
      <c r="I2672" t="s">
        <v>41</v>
      </c>
      <c r="J2672" t="s">
        <v>30</v>
      </c>
      <c r="K2672" s="4">
        <f>(Table1[[#This Row],[EndTime]]-Table1[[#This Row],[StartTime]])*1440</f>
        <v>30.000000000000053</v>
      </c>
      <c r="L2672" s="5">
        <f>Table1[[#This Row],[Attendees]]/Table1[[#This Row],[Capacity]]</f>
        <v>1</v>
      </c>
      <c r="M2672">
        <f>IF(Table1[[#This Row],[Attendees]]&gt;Table1[[#This Row],[Capacity]],1,0)</f>
        <v>0</v>
      </c>
      <c r="N2672" t="str">
        <f>TEXT(Table1[[#This Row],[Date]],"ddd")</f>
        <v>Mon</v>
      </c>
      <c r="O2672" t="str">
        <f>TEXT(Table1[[#This Row],[Date]],"mmm")</f>
        <v>Aug</v>
      </c>
      <c r="P2672" t="str">
        <f>IF(Table1[[#This Row],[Capacity]]&lt;=4,"Small",IF(Table1[[#This Row],[Capacity]]&lt;=8,"Medium","Large"))</f>
        <v>Large</v>
      </c>
      <c r="Q2672" t="str">
        <f>IF(Table1[[#This Row],[Utilization %]]&lt;0.25,"Barely Attended","Normal")</f>
        <v>Normal</v>
      </c>
      <c r="R2672" t="str">
        <f>IF(Table1[[#This Row],[Meeting duration (mins)]]&gt;90,"Long Meeting","Normal")</f>
        <v>Normal</v>
      </c>
    </row>
    <row r="2673" spans="1:18" x14ac:dyDescent="0.2">
      <c r="A2673">
        <v>2674</v>
      </c>
      <c r="B2673" s="1">
        <v>45481</v>
      </c>
      <c r="C2673" s="2" t="s">
        <v>44</v>
      </c>
      <c r="D2673" s="2" t="s">
        <v>32</v>
      </c>
      <c r="E2673" t="s">
        <v>35</v>
      </c>
      <c r="F2673">
        <v>2</v>
      </c>
      <c r="G2673" s="12">
        <v>10</v>
      </c>
      <c r="H2673">
        <v>8</v>
      </c>
      <c r="I2673" t="s">
        <v>42</v>
      </c>
      <c r="J2673" t="s">
        <v>23</v>
      </c>
      <c r="K2673" s="4">
        <f>(Table1[[#This Row],[EndTime]]-Table1[[#This Row],[StartTime]])*1440</f>
        <v>119.99999999999997</v>
      </c>
      <c r="L2673" s="5">
        <f>Table1[[#This Row],[Attendees]]/Table1[[#This Row],[Capacity]]</f>
        <v>0.8</v>
      </c>
      <c r="M2673">
        <f>IF(Table1[[#This Row],[Attendees]]&gt;Table1[[#This Row],[Capacity]],1,0)</f>
        <v>0</v>
      </c>
      <c r="N2673" t="str">
        <f>TEXT(Table1[[#This Row],[Date]],"ddd")</f>
        <v>Mon</v>
      </c>
      <c r="O2673" t="str">
        <f>TEXT(Table1[[#This Row],[Date]],"mmm")</f>
        <v>Jul</v>
      </c>
      <c r="P2673" t="str">
        <f>IF(Table1[[#This Row],[Capacity]]&lt;=4,"Small",IF(Table1[[#This Row],[Capacity]]&lt;=8,"Medium","Large"))</f>
        <v>Large</v>
      </c>
      <c r="Q2673" t="str">
        <f>IF(Table1[[#This Row],[Utilization %]]&lt;0.25,"Barely Attended","Normal")</f>
        <v>Normal</v>
      </c>
      <c r="R2673" t="str">
        <f>IF(Table1[[#This Row],[Meeting duration (mins)]]&gt;90,"Long Meeting","Normal")</f>
        <v>Long Meeting</v>
      </c>
    </row>
    <row r="2674" spans="1:18" x14ac:dyDescent="0.2">
      <c r="A2674">
        <v>2675</v>
      </c>
      <c r="B2674" s="1">
        <v>45604</v>
      </c>
      <c r="C2674" s="2" t="s">
        <v>15</v>
      </c>
      <c r="D2674" s="2" t="s">
        <v>32</v>
      </c>
      <c r="E2674" t="s">
        <v>35</v>
      </c>
      <c r="F2674">
        <v>2</v>
      </c>
      <c r="G2674" s="12">
        <v>10</v>
      </c>
      <c r="H2674">
        <v>1</v>
      </c>
      <c r="I2674" t="s">
        <v>27</v>
      </c>
      <c r="J2674" t="s">
        <v>23</v>
      </c>
      <c r="K2674" s="4">
        <f>(Table1[[#This Row],[EndTime]]-Table1[[#This Row],[StartTime]])*1440</f>
        <v>89.999999999999915</v>
      </c>
      <c r="L2674" s="5">
        <f>Table1[[#This Row],[Attendees]]/Table1[[#This Row],[Capacity]]</f>
        <v>0.1</v>
      </c>
      <c r="M2674">
        <f>IF(Table1[[#This Row],[Attendees]]&gt;Table1[[#This Row],[Capacity]],1,0)</f>
        <v>0</v>
      </c>
      <c r="N2674" t="str">
        <f>TEXT(Table1[[#This Row],[Date]],"ddd")</f>
        <v>Fri</v>
      </c>
      <c r="O2674" t="str">
        <f>TEXT(Table1[[#This Row],[Date]],"mmm")</f>
        <v>Nov</v>
      </c>
      <c r="P2674" t="str">
        <f>IF(Table1[[#This Row],[Capacity]]&lt;=4,"Small",IF(Table1[[#This Row],[Capacity]]&lt;=8,"Medium","Large"))</f>
        <v>Large</v>
      </c>
      <c r="Q2674" t="str">
        <f>IF(Table1[[#This Row],[Utilization %]]&lt;0.25,"Barely Attended","Normal")</f>
        <v>Barely Attended</v>
      </c>
      <c r="R2674" t="str">
        <f>IF(Table1[[#This Row],[Meeting duration (mins)]]&gt;90,"Long Meeting","Normal")</f>
        <v>Normal</v>
      </c>
    </row>
    <row r="2675" spans="1:18" x14ac:dyDescent="0.2">
      <c r="A2675">
        <v>2676</v>
      </c>
      <c r="B2675" s="1">
        <v>45373</v>
      </c>
      <c r="C2675" s="2" t="s">
        <v>44</v>
      </c>
      <c r="D2675" s="2" t="s">
        <v>15</v>
      </c>
      <c r="E2675" t="s">
        <v>25</v>
      </c>
      <c r="F2675">
        <v>1</v>
      </c>
      <c r="G2675" s="12">
        <v>4</v>
      </c>
      <c r="H2675">
        <v>2</v>
      </c>
      <c r="I2675" t="s">
        <v>39</v>
      </c>
      <c r="J2675" t="s">
        <v>14</v>
      </c>
      <c r="K2675" s="4">
        <f>(Table1[[#This Row],[EndTime]]-Table1[[#This Row],[StartTime]])*1440</f>
        <v>30.000000000000053</v>
      </c>
      <c r="L2675" s="5">
        <f>Table1[[#This Row],[Attendees]]/Table1[[#This Row],[Capacity]]</f>
        <v>0.5</v>
      </c>
      <c r="M2675">
        <f>IF(Table1[[#This Row],[Attendees]]&gt;Table1[[#This Row],[Capacity]],1,0)</f>
        <v>0</v>
      </c>
      <c r="N2675" t="str">
        <f>TEXT(Table1[[#This Row],[Date]],"ddd")</f>
        <v>Fri</v>
      </c>
      <c r="O2675" t="str">
        <f>TEXT(Table1[[#This Row],[Date]],"mmm")</f>
        <v>Mar</v>
      </c>
      <c r="P2675" t="str">
        <f>IF(Table1[[#This Row],[Capacity]]&lt;=4,"Small",IF(Table1[[#This Row],[Capacity]]&lt;=8,"Medium","Large"))</f>
        <v>Small</v>
      </c>
      <c r="Q2675" t="str">
        <f>IF(Table1[[#This Row],[Utilization %]]&lt;0.25,"Barely Attended","Normal")</f>
        <v>Normal</v>
      </c>
      <c r="R2675" t="str">
        <f>IF(Table1[[#This Row],[Meeting duration (mins)]]&gt;90,"Long Meeting","Normal")</f>
        <v>Normal</v>
      </c>
    </row>
    <row r="2676" spans="1:18" x14ac:dyDescent="0.2">
      <c r="A2676">
        <v>2677</v>
      </c>
      <c r="B2676" s="1">
        <v>45389</v>
      </c>
      <c r="C2676" s="2" t="s">
        <v>16</v>
      </c>
      <c r="D2676" s="2" t="s">
        <v>26</v>
      </c>
      <c r="E2676" t="s">
        <v>21</v>
      </c>
      <c r="F2676">
        <v>1</v>
      </c>
      <c r="G2676" s="12">
        <v>6</v>
      </c>
      <c r="H2676">
        <v>3</v>
      </c>
      <c r="I2676" t="s">
        <v>22</v>
      </c>
      <c r="J2676" t="s">
        <v>14</v>
      </c>
      <c r="K2676" s="4">
        <f>(Table1[[#This Row],[EndTime]]-Table1[[#This Row],[StartTime]])*1440</f>
        <v>90</v>
      </c>
      <c r="L2676" s="5">
        <f>Table1[[#This Row],[Attendees]]/Table1[[#This Row],[Capacity]]</f>
        <v>0.5</v>
      </c>
      <c r="M2676">
        <f>IF(Table1[[#This Row],[Attendees]]&gt;Table1[[#This Row],[Capacity]],1,0)</f>
        <v>0</v>
      </c>
      <c r="N2676" t="str">
        <f>TEXT(Table1[[#This Row],[Date]],"ddd")</f>
        <v>Sun</v>
      </c>
      <c r="O2676" t="str">
        <f>TEXT(Table1[[#This Row],[Date]],"mmm")</f>
        <v>Apr</v>
      </c>
      <c r="P2676" t="str">
        <f>IF(Table1[[#This Row],[Capacity]]&lt;=4,"Small",IF(Table1[[#This Row],[Capacity]]&lt;=8,"Medium","Large"))</f>
        <v>Medium</v>
      </c>
      <c r="Q2676" t="str">
        <f>IF(Table1[[#This Row],[Utilization %]]&lt;0.25,"Barely Attended","Normal")</f>
        <v>Normal</v>
      </c>
      <c r="R2676" t="str">
        <f>IF(Table1[[#This Row],[Meeting duration (mins)]]&gt;90,"Long Meeting","Normal")</f>
        <v>Normal</v>
      </c>
    </row>
    <row r="2677" spans="1:18" x14ac:dyDescent="0.2">
      <c r="A2677">
        <v>2678</v>
      </c>
      <c r="B2677" s="1">
        <v>45410</v>
      </c>
      <c r="C2677" s="2" t="s">
        <v>16</v>
      </c>
      <c r="D2677" s="2" t="s">
        <v>11</v>
      </c>
      <c r="E2677" t="s">
        <v>38</v>
      </c>
      <c r="F2677">
        <v>3</v>
      </c>
      <c r="G2677" s="12">
        <v>16</v>
      </c>
      <c r="H2677">
        <v>11</v>
      </c>
      <c r="I2677" t="s">
        <v>42</v>
      </c>
      <c r="J2677" t="s">
        <v>30</v>
      </c>
      <c r="K2677" s="4">
        <f>(Table1[[#This Row],[EndTime]]-Table1[[#This Row],[StartTime]])*1440</f>
        <v>120.00000000000006</v>
      </c>
      <c r="L2677" s="5">
        <f>Table1[[#This Row],[Attendees]]/Table1[[#This Row],[Capacity]]</f>
        <v>0.6875</v>
      </c>
      <c r="M2677">
        <f>IF(Table1[[#This Row],[Attendees]]&gt;Table1[[#This Row],[Capacity]],1,0)</f>
        <v>0</v>
      </c>
      <c r="N2677" t="str">
        <f>TEXT(Table1[[#This Row],[Date]],"ddd")</f>
        <v>Sun</v>
      </c>
      <c r="O2677" t="str">
        <f>TEXT(Table1[[#This Row],[Date]],"mmm")</f>
        <v>Apr</v>
      </c>
      <c r="P2677" t="str">
        <f>IF(Table1[[#This Row],[Capacity]]&lt;=4,"Small",IF(Table1[[#This Row],[Capacity]]&lt;=8,"Medium","Large"))</f>
        <v>Large</v>
      </c>
      <c r="Q2677" t="str">
        <f>IF(Table1[[#This Row],[Utilization %]]&lt;0.25,"Barely Attended","Normal")</f>
        <v>Normal</v>
      </c>
      <c r="R2677" t="str">
        <f>IF(Table1[[#This Row],[Meeting duration (mins)]]&gt;90,"Long Meeting","Normal")</f>
        <v>Long Meeting</v>
      </c>
    </row>
    <row r="2678" spans="1:18" x14ac:dyDescent="0.2">
      <c r="A2678">
        <v>2679</v>
      </c>
      <c r="B2678" s="1">
        <v>45357</v>
      </c>
      <c r="C2678" s="2" t="s">
        <v>34</v>
      </c>
      <c r="D2678" s="2" t="s">
        <v>44</v>
      </c>
      <c r="E2678" t="s">
        <v>12</v>
      </c>
      <c r="F2678">
        <v>2</v>
      </c>
      <c r="G2678" s="12">
        <v>8</v>
      </c>
      <c r="H2678">
        <v>6</v>
      </c>
      <c r="I2678" t="s">
        <v>42</v>
      </c>
      <c r="J2678" t="s">
        <v>14</v>
      </c>
      <c r="K2678" s="4">
        <f>(Table1[[#This Row],[EndTime]]-Table1[[#This Row],[StartTime]])*1440</f>
        <v>119.99999999999997</v>
      </c>
      <c r="L2678" s="5">
        <f>Table1[[#This Row],[Attendees]]/Table1[[#This Row],[Capacity]]</f>
        <v>0.75</v>
      </c>
      <c r="M2678">
        <f>IF(Table1[[#This Row],[Attendees]]&gt;Table1[[#This Row],[Capacity]],1,0)</f>
        <v>0</v>
      </c>
      <c r="N2678" t="str">
        <f>TEXT(Table1[[#This Row],[Date]],"ddd")</f>
        <v>Wed</v>
      </c>
      <c r="O2678" t="str">
        <f>TEXT(Table1[[#This Row],[Date]],"mmm")</f>
        <v>Mar</v>
      </c>
      <c r="P2678" t="str">
        <f>IF(Table1[[#This Row],[Capacity]]&lt;=4,"Small",IF(Table1[[#This Row],[Capacity]]&lt;=8,"Medium","Large"))</f>
        <v>Medium</v>
      </c>
      <c r="Q2678" t="str">
        <f>IF(Table1[[#This Row],[Utilization %]]&lt;0.25,"Barely Attended","Normal")</f>
        <v>Normal</v>
      </c>
      <c r="R2678" t="str">
        <f>IF(Table1[[#This Row],[Meeting duration (mins)]]&gt;90,"Long Meeting","Normal")</f>
        <v>Long Meeting</v>
      </c>
    </row>
    <row r="2679" spans="1:18" x14ac:dyDescent="0.2">
      <c r="A2679">
        <v>2680</v>
      </c>
      <c r="B2679" s="1">
        <v>45484</v>
      </c>
      <c r="C2679" s="2" t="s">
        <v>26</v>
      </c>
      <c r="D2679" s="2" t="s">
        <v>11</v>
      </c>
      <c r="E2679" t="s">
        <v>49</v>
      </c>
      <c r="F2679">
        <v>3</v>
      </c>
      <c r="G2679" s="12">
        <v>12</v>
      </c>
      <c r="H2679">
        <v>1</v>
      </c>
      <c r="I2679" t="s">
        <v>42</v>
      </c>
      <c r="J2679" t="s">
        <v>23</v>
      </c>
      <c r="K2679" s="4">
        <f>(Table1[[#This Row],[EndTime]]-Table1[[#This Row],[StartTime]])*1440</f>
        <v>30.000000000000053</v>
      </c>
      <c r="L2679" s="5">
        <f>Table1[[#This Row],[Attendees]]/Table1[[#This Row],[Capacity]]</f>
        <v>8.3333333333333329E-2</v>
      </c>
      <c r="M2679">
        <f>IF(Table1[[#This Row],[Attendees]]&gt;Table1[[#This Row],[Capacity]],1,0)</f>
        <v>0</v>
      </c>
      <c r="N2679" t="str">
        <f>TEXT(Table1[[#This Row],[Date]],"ddd")</f>
        <v>Thu</v>
      </c>
      <c r="O2679" t="str">
        <f>TEXT(Table1[[#This Row],[Date]],"mmm")</f>
        <v>Jul</v>
      </c>
      <c r="P2679" t="str">
        <f>IF(Table1[[#This Row],[Capacity]]&lt;=4,"Small",IF(Table1[[#This Row],[Capacity]]&lt;=8,"Medium","Large"))</f>
        <v>Large</v>
      </c>
      <c r="Q2679" t="str">
        <f>IF(Table1[[#This Row],[Utilization %]]&lt;0.25,"Barely Attended","Normal")</f>
        <v>Barely Attended</v>
      </c>
      <c r="R2679" t="str">
        <f>IF(Table1[[#This Row],[Meeting duration (mins)]]&gt;90,"Long Meeting","Normal")</f>
        <v>Normal</v>
      </c>
    </row>
    <row r="2680" spans="1:18" x14ac:dyDescent="0.2">
      <c r="A2680">
        <v>2681</v>
      </c>
      <c r="B2680" s="1">
        <v>45544</v>
      </c>
      <c r="C2680" s="2" t="s">
        <v>19</v>
      </c>
      <c r="D2680" s="2" t="s">
        <v>47</v>
      </c>
      <c r="E2680" t="s">
        <v>35</v>
      </c>
      <c r="F2680">
        <v>2</v>
      </c>
      <c r="G2680" s="12">
        <v>10</v>
      </c>
      <c r="H2680">
        <v>6</v>
      </c>
      <c r="I2680" t="s">
        <v>22</v>
      </c>
      <c r="J2680" t="s">
        <v>18</v>
      </c>
      <c r="K2680" s="4">
        <f>(Table1[[#This Row],[EndTime]]-Table1[[#This Row],[StartTime]])*1440</f>
        <v>30.000000000000053</v>
      </c>
      <c r="L2680" s="5">
        <f>Table1[[#This Row],[Attendees]]/Table1[[#This Row],[Capacity]]</f>
        <v>0.6</v>
      </c>
      <c r="M2680">
        <f>IF(Table1[[#This Row],[Attendees]]&gt;Table1[[#This Row],[Capacity]],1,0)</f>
        <v>0</v>
      </c>
      <c r="N2680" t="str">
        <f>TEXT(Table1[[#This Row],[Date]],"ddd")</f>
        <v>Mon</v>
      </c>
      <c r="O2680" t="str">
        <f>TEXT(Table1[[#This Row],[Date]],"mmm")</f>
        <v>Sep</v>
      </c>
      <c r="P2680" t="str">
        <f>IF(Table1[[#This Row],[Capacity]]&lt;=4,"Small",IF(Table1[[#This Row],[Capacity]]&lt;=8,"Medium","Large"))</f>
        <v>Large</v>
      </c>
      <c r="Q2680" t="str">
        <f>IF(Table1[[#This Row],[Utilization %]]&lt;0.25,"Barely Attended","Normal")</f>
        <v>Normal</v>
      </c>
      <c r="R2680" t="str">
        <f>IF(Table1[[#This Row],[Meeting duration (mins)]]&gt;90,"Long Meeting","Normal")</f>
        <v>Normal</v>
      </c>
    </row>
    <row r="2681" spans="1:18" x14ac:dyDescent="0.2">
      <c r="A2681">
        <v>2682</v>
      </c>
      <c r="B2681" s="1">
        <v>45373</v>
      </c>
      <c r="C2681" s="2" t="s">
        <v>34</v>
      </c>
      <c r="D2681" s="2" t="s">
        <v>43</v>
      </c>
      <c r="E2681" t="s">
        <v>21</v>
      </c>
      <c r="F2681">
        <v>1</v>
      </c>
      <c r="G2681" s="12">
        <v>6</v>
      </c>
      <c r="H2681">
        <v>2</v>
      </c>
      <c r="I2681" t="s">
        <v>42</v>
      </c>
      <c r="J2681" t="s">
        <v>28</v>
      </c>
      <c r="K2681" s="4">
        <f>(Table1[[#This Row],[EndTime]]-Table1[[#This Row],[StartTime]])*1440</f>
        <v>60.000000000000028</v>
      </c>
      <c r="L2681" s="5">
        <f>Table1[[#This Row],[Attendees]]/Table1[[#This Row],[Capacity]]</f>
        <v>0.33333333333333331</v>
      </c>
      <c r="M2681">
        <f>IF(Table1[[#This Row],[Attendees]]&gt;Table1[[#This Row],[Capacity]],1,0)</f>
        <v>0</v>
      </c>
      <c r="N2681" t="str">
        <f>TEXT(Table1[[#This Row],[Date]],"ddd")</f>
        <v>Fri</v>
      </c>
      <c r="O2681" t="str">
        <f>TEXT(Table1[[#This Row],[Date]],"mmm")</f>
        <v>Mar</v>
      </c>
      <c r="P2681" t="str">
        <f>IF(Table1[[#This Row],[Capacity]]&lt;=4,"Small",IF(Table1[[#This Row],[Capacity]]&lt;=8,"Medium","Large"))</f>
        <v>Medium</v>
      </c>
      <c r="Q2681" t="str">
        <f>IF(Table1[[#This Row],[Utilization %]]&lt;0.25,"Barely Attended","Normal")</f>
        <v>Normal</v>
      </c>
      <c r="R2681" t="str">
        <f>IF(Table1[[#This Row],[Meeting duration (mins)]]&gt;90,"Long Meeting","Normal")</f>
        <v>Normal</v>
      </c>
    </row>
    <row r="2682" spans="1:18" x14ac:dyDescent="0.2">
      <c r="A2682">
        <v>2683</v>
      </c>
      <c r="B2682" s="1">
        <v>45304</v>
      </c>
      <c r="C2682" s="2" t="s">
        <v>47</v>
      </c>
      <c r="D2682" s="2" t="s">
        <v>43</v>
      </c>
      <c r="E2682" t="s">
        <v>38</v>
      </c>
      <c r="F2682">
        <v>3</v>
      </c>
      <c r="G2682" s="12">
        <v>16</v>
      </c>
      <c r="H2682">
        <v>4</v>
      </c>
      <c r="I2682" t="s">
        <v>22</v>
      </c>
      <c r="J2682" t="s">
        <v>18</v>
      </c>
      <c r="K2682" s="4">
        <f>(Table1[[#This Row],[EndTime]]-Table1[[#This Row],[StartTime]])*1440</f>
        <v>90</v>
      </c>
      <c r="L2682" s="5">
        <f>Table1[[#This Row],[Attendees]]/Table1[[#This Row],[Capacity]]</f>
        <v>0.25</v>
      </c>
      <c r="M2682">
        <f>IF(Table1[[#This Row],[Attendees]]&gt;Table1[[#This Row],[Capacity]],1,0)</f>
        <v>0</v>
      </c>
      <c r="N2682" t="str">
        <f>TEXT(Table1[[#This Row],[Date]],"ddd")</f>
        <v>Sat</v>
      </c>
      <c r="O2682" t="str">
        <f>TEXT(Table1[[#This Row],[Date]],"mmm")</f>
        <v>Jan</v>
      </c>
      <c r="P2682" t="str">
        <f>IF(Table1[[#This Row],[Capacity]]&lt;=4,"Small",IF(Table1[[#This Row],[Capacity]]&lt;=8,"Medium","Large"))</f>
        <v>Large</v>
      </c>
      <c r="Q2682" t="str">
        <f>IF(Table1[[#This Row],[Utilization %]]&lt;0.25,"Barely Attended","Normal")</f>
        <v>Normal</v>
      </c>
      <c r="R2682" t="str">
        <f>IF(Table1[[#This Row],[Meeting duration (mins)]]&gt;90,"Long Meeting","Normal")</f>
        <v>Normal</v>
      </c>
    </row>
    <row r="2683" spans="1:18" x14ac:dyDescent="0.2">
      <c r="A2683">
        <v>2684</v>
      </c>
      <c r="B2683" s="1">
        <v>45426</v>
      </c>
      <c r="C2683" s="2" t="s">
        <v>20</v>
      </c>
      <c r="D2683" s="2" t="s">
        <v>44</v>
      </c>
      <c r="E2683" t="s">
        <v>12</v>
      </c>
      <c r="F2683">
        <v>2</v>
      </c>
      <c r="G2683" s="12">
        <v>8</v>
      </c>
      <c r="H2683">
        <v>1</v>
      </c>
      <c r="I2683" t="s">
        <v>42</v>
      </c>
      <c r="J2683" t="s">
        <v>23</v>
      </c>
      <c r="K2683" s="4">
        <f>(Table1[[#This Row],[EndTime]]-Table1[[#This Row],[StartTime]])*1440</f>
        <v>90</v>
      </c>
      <c r="L2683" s="5">
        <f>Table1[[#This Row],[Attendees]]/Table1[[#This Row],[Capacity]]</f>
        <v>0.125</v>
      </c>
      <c r="M2683">
        <f>IF(Table1[[#This Row],[Attendees]]&gt;Table1[[#This Row],[Capacity]],1,0)</f>
        <v>0</v>
      </c>
      <c r="N2683" t="str">
        <f>TEXT(Table1[[#This Row],[Date]],"ddd")</f>
        <v>Tue</v>
      </c>
      <c r="O2683" t="str">
        <f>TEXT(Table1[[#This Row],[Date]],"mmm")</f>
        <v>May</v>
      </c>
      <c r="P2683" t="str">
        <f>IF(Table1[[#This Row],[Capacity]]&lt;=4,"Small",IF(Table1[[#This Row],[Capacity]]&lt;=8,"Medium","Large"))</f>
        <v>Medium</v>
      </c>
      <c r="Q2683" t="str">
        <f>IF(Table1[[#This Row],[Utilization %]]&lt;0.25,"Barely Attended","Normal")</f>
        <v>Barely Attended</v>
      </c>
      <c r="R2683" t="str">
        <f>IF(Table1[[#This Row],[Meeting duration (mins)]]&gt;90,"Long Meeting","Normal")</f>
        <v>Normal</v>
      </c>
    </row>
    <row r="2684" spans="1:18" x14ac:dyDescent="0.2">
      <c r="A2684">
        <v>2685</v>
      </c>
      <c r="B2684" s="1">
        <v>45322</v>
      </c>
      <c r="C2684" s="2" t="s">
        <v>31</v>
      </c>
      <c r="D2684" s="2" t="s">
        <v>24</v>
      </c>
      <c r="E2684" t="s">
        <v>35</v>
      </c>
      <c r="F2684">
        <v>2</v>
      </c>
      <c r="G2684" s="12">
        <v>10</v>
      </c>
      <c r="H2684">
        <v>2</v>
      </c>
      <c r="I2684" t="s">
        <v>13</v>
      </c>
      <c r="J2684" t="s">
        <v>23</v>
      </c>
      <c r="K2684" s="4">
        <f>(Table1[[#This Row],[EndTime]]-Table1[[#This Row],[StartTime]])*1440</f>
        <v>30.000000000000053</v>
      </c>
      <c r="L2684" s="5">
        <f>Table1[[#This Row],[Attendees]]/Table1[[#This Row],[Capacity]]</f>
        <v>0.2</v>
      </c>
      <c r="M2684">
        <f>IF(Table1[[#This Row],[Attendees]]&gt;Table1[[#This Row],[Capacity]],1,0)</f>
        <v>0</v>
      </c>
      <c r="N2684" t="str">
        <f>TEXT(Table1[[#This Row],[Date]],"ddd")</f>
        <v>Wed</v>
      </c>
      <c r="O2684" t="str">
        <f>TEXT(Table1[[#This Row],[Date]],"mmm")</f>
        <v>Jan</v>
      </c>
      <c r="P2684" t="str">
        <f>IF(Table1[[#This Row],[Capacity]]&lt;=4,"Small",IF(Table1[[#This Row],[Capacity]]&lt;=8,"Medium","Large"))</f>
        <v>Large</v>
      </c>
      <c r="Q2684" t="str">
        <f>IF(Table1[[#This Row],[Utilization %]]&lt;0.25,"Barely Attended","Normal")</f>
        <v>Barely Attended</v>
      </c>
      <c r="R2684" t="str">
        <f>IF(Table1[[#This Row],[Meeting duration (mins)]]&gt;90,"Long Meeting","Normal")</f>
        <v>Normal</v>
      </c>
    </row>
    <row r="2685" spans="1:18" x14ac:dyDescent="0.2">
      <c r="A2685">
        <v>2686</v>
      </c>
      <c r="B2685" s="1">
        <v>45505</v>
      </c>
      <c r="C2685" s="2" t="s">
        <v>20</v>
      </c>
      <c r="D2685" s="2" t="s">
        <v>44</v>
      </c>
      <c r="E2685" t="s">
        <v>25</v>
      </c>
      <c r="F2685">
        <v>1</v>
      </c>
      <c r="G2685" s="12">
        <v>4</v>
      </c>
      <c r="H2685">
        <v>2</v>
      </c>
      <c r="I2685" t="s">
        <v>42</v>
      </c>
      <c r="J2685" t="s">
        <v>18</v>
      </c>
      <c r="K2685" s="4">
        <f>(Table1[[#This Row],[EndTime]]-Table1[[#This Row],[StartTime]])*1440</f>
        <v>90</v>
      </c>
      <c r="L2685" s="5">
        <f>Table1[[#This Row],[Attendees]]/Table1[[#This Row],[Capacity]]</f>
        <v>0.5</v>
      </c>
      <c r="M2685">
        <f>IF(Table1[[#This Row],[Attendees]]&gt;Table1[[#This Row],[Capacity]],1,0)</f>
        <v>0</v>
      </c>
      <c r="N2685" t="str">
        <f>TEXT(Table1[[#This Row],[Date]],"ddd")</f>
        <v>Thu</v>
      </c>
      <c r="O2685" t="str">
        <f>TEXT(Table1[[#This Row],[Date]],"mmm")</f>
        <v>Aug</v>
      </c>
      <c r="P2685" t="str">
        <f>IF(Table1[[#This Row],[Capacity]]&lt;=4,"Small",IF(Table1[[#This Row],[Capacity]]&lt;=8,"Medium","Large"))</f>
        <v>Small</v>
      </c>
      <c r="Q2685" t="str">
        <f>IF(Table1[[#This Row],[Utilization %]]&lt;0.25,"Barely Attended","Normal")</f>
        <v>Normal</v>
      </c>
      <c r="R2685" t="str">
        <f>IF(Table1[[#This Row],[Meeting duration (mins)]]&gt;90,"Long Meeting","Normal")</f>
        <v>Normal</v>
      </c>
    </row>
    <row r="2686" spans="1:18" x14ac:dyDescent="0.2">
      <c r="A2686">
        <v>2687</v>
      </c>
      <c r="B2686" s="1">
        <v>45538</v>
      </c>
      <c r="C2686" s="2" t="s">
        <v>34</v>
      </c>
      <c r="D2686" s="2" t="s">
        <v>43</v>
      </c>
      <c r="E2686" t="s">
        <v>12</v>
      </c>
      <c r="F2686">
        <v>2</v>
      </c>
      <c r="G2686" s="12">
        <v>8</v>
      </c>
      <c r="H2686">
        <v>4</v>
      </c>
      <c r="I2686" t="s">
        <v>27</v>
      </c>
      <c r="J2686" t="s">
        <v>30</v>
      </c>
      <c r="K2686" s="4">
        <f>(Table1[[#This Row],[EndTime]]-Table1[[#This Row],[StartTime]])*1440</f>
        <v>60.000000000000028</v>
      </c>
      <c r="L2686" s="5">
        <f>Table1[[#This Row],[Attendees]]/Table1[[#This Row],[Capacity]]</f>
        <v>0.5</v>
      </c>
      <c r="M2686">
        <f>IF(Table1[[#This Row],[Attendees]]&gt;Table1[[#This Row],[Capacity]],1,0)</f>
        <v>0</v>
      </c>
      <c r="N2686" t="str">
        <f>TEXT(Table1[[#This Row],[Date]],"ddd")</f>
        <v>Tue</v>
      </c>
      <c r="O2686" t="str">
        <f>TEXT(Table1[[#This Row],[Date]],"mmm")</f>
        <v>Sep</v>
      </c>
      <c r="P2686" t="str">
        <f>IF(Table1[[#This Row],[Capacity]]&lt;=4,"Small",IF(Table1[[#This Row],[Capacity]]&lt;=8,"Medium","Large"))</f>
        <v>Medium</v>
      </c>
      <c r="Q2686" t="str">
        <f>IF(Table1[[#This Row],[Utilization %]]&lt;0.25,"Barely Attended","Normal")</f>
        <v>Normal</v>
      </c>
      <c r="R2686" t="str">
        <f>IF(Table1[[#This Row],[Meeting duration (mins)]]&gt;90,"Long Meeting","Normal")</f>
        <v>Normal</v>
      </c>
    </row>
    <row r="2687" spans="1:18" x14ac:dyDescent="0.2">
      <c r="A2687">
        <v>2688</v>
      </c>
      <c r="B2687" s="1">
        <v>45632</v>
      </c>
      <c r="C2687" s="2" t="s">
        <v>43</v>
      </c>
      <c r="D2687" s="2" t="s">
        <v>36</v>
      </c>
      <c r="E2687" t="s">
        <v>25</v>
      </c>
      <c r="F2687">
        <v>1</v>
      </c>
      <c r="G2687" s="12">
        <v>4</v>
      </c>
      <c r="H2687">
        <v>1</v>
      </c>
      <c r="I2687" t="s">
        <v>41</v>
      </c>
      <c r="J2687" t="s">
        <v>23</v>
      </c>
      <c r="K2687" s="4">
        <f>(Table1[[#This Row],[EndTime]]-Table1[[#This Row],[StartTime]])*1440</f>
        <v>29.999999999999972</v>
      </c>
      <c r="L2687" s="5">
        <f>Table1[[#This Row],[Attendees]]/Table1[[#This Row],[Capacity]]</f>
        <v>0.25</v>
      </c>
      <c r="M2687">
        <f>IF(Table1[[#This Row],[Attendees]]&gt;Table1[[#This Row],[Capacity]],1,0)</f>
        <v>0</v>
      </c>
      <c r="N2687" t="str">
        <f>TEXT(Table1[[#This Row],[Date]],"ddd")</f>
        <v>Fri</v>
      </c>
      <c r="O2687" t="str">
        <f>TEXT(Table1[[#This Row],[Date]],"mmm")</f>
        <v>Dec</v>
      </c>
      <c r="P2687" t="str">
        <f>IF(Table1[[#This Row],[Capacity]]&lt;=4,"Small",IF(Table1[[#This Row],[Capacity]]&lt;=8,"Medium","Large"))</f>
        <v>Small</v>
      </c>
      <c r="Q2687" t="str">
        <f>IF(Table1[[#This Row],[Utilization %]]&lt;0.25,"Barely Attended","Normal")</f>
        <v>Normal</v>
      </c>
      <c r="R2687" t="str">
        <f>IF(Table1[[#This Row],[Meeting duration (mins)]]&gt;90,"Long Meeting","Normal")</f>
        <v>Normal</v>
      </c>
    </row>
    <row r="2688" spans="1:18" x14ac:dyDescent="0.2">
      <c r="A2688">
        <v>2689</v>
      </c>
      <c r="B2688" s="1">
        <v>45570</v>
      </c>
      <c r="C2688" s="2" t="s">
        <v>31</v>
      </c>
      <c r="D2688" s="2" t="s">
        <v>50</v>
      </c>
      <c r="E2688" t="s">
        <v>49</v>
      </c>
      <c r="F2688">
        <v>3</v>
      </c>
      <c r="G2688" s="12">
        <v>12</v>
      </c>
      <c r="H2688">
        <v>5</v>
      </c>
      <c r="I2688" t="s">
        <v>13</v>
      </c>
      <c r="J2688" t="s">
        <v>30</v>
      </c>
      <c r="K2688" s="4">
        <f>(Table1[[#This Row],[EndTime]]-Table1[[#This Row],[StartTime]])*1440</f>
        <v>120.00000000000006</v>
      </c>
      <c r="L2688" s="5">
        <f>Table1[[#This Row],[Attendees]]/Table1[[#This Row],[Capacity]]</f>
        <v>0.41666666666666669</v>
      </c>
      <c r="M2688">
        <f>IF(Table1[[#This Row],[Attendees]]&gt;Table1[[#This Row],[Capacity]],1,0)</f>
        <v>0</v>
      </c>
      <c r="N2688" t="str">
        <f>TEXT(Table1[[#This Row],[Date]],"ddd")</f>
        <v>Sat</v>
      </c>
      <c r="O2688" t="str">
        <f>TEXT(Table1[[#This Row],[Date]],"mmm")</f>
        <v>Oct</v>
      </c>
      <c r="P2688" t="str">
        <f>IF(Table1[[#This Row],[Capacity]]&lt;=4,"Small",IF(Table1[[#This Row],[Capacity]]&lt;=8,"Medium","Large"))</f>
        <v>Large</v>
      </c>
      <c r="Q2688" t="str">
        <f>IF(Table1[[#This Row],[Utilization %]]&lt;0.25,"Barely Attended","Normal")</f>
        <v>Normal</v>
      </c>
      <c r="R2688" t="str">
        <f>IF(Table1[[#This Row],[Meeting duration (mins)]]&gt;90,"Long Meeting","Normal")</f>
        <v>Long Meeting</v>
      </c>
    </row>
    <row r="2689" spans="1:18" x14ac:dyDescent="0.2">
      <c r="A2689">
        <v>2690</v>
      </c>
      <c r="B2689" s="1">
        <v>45427</v>
      </c>
      <c r="C2689" s="2" t="s">
        <v>16</v>
      </c>
      <c r="D2689" s="2" t="s">
        <v>10</v>
      </c>
      <c r="E2689" t="s">
        <v>12</v>
      </c>
      <c r="F2689">
        <v>2</v>
      </c>
      <c r="G2689" s="12">
        <v>8</v>
      </c>
      <c r="H2689">
        <v>1</v>
      </c>
      <c r="I2689" t="s">
        <v>17</v>
      </c>
      <c r="J2689" t="s">
        <v>28</v>
      </c>
      <c r="K2689" s="4">
        <f>(Table1[[#This Row],[EndTime]]-Table1[[#This Row],[StartTime]])*1440</f>
        <v>30.000000000000053</v>
      </c>
      <c r="L2689" s="5">
        <f>Table1[[#This Row],[Attendees]]/Table1[[#This Row],[Capacity]]</f>
        <v>0.125</v>
      </c>
      <c r="M2689">
        <f>IF(Table1[[#This Row],[Attendees]]&gt;Table1[[#This Row],[Capacity]],1,0)</f>
        <v>0</v>
      </c>
      <c r="N2689" t="str">
        <f>TEXT(Table1[[#This Row],[Date]],"ddd")</f>
        <v>Wed</v>
      </c>
      <c r="O2689" t="str">
        <f>TEXT(Table1[[#This Row],[Date]],"mmm")</f>
        <v>May</v>
      </c>
      <c r="P2689" t="str">
        <f>IF(Table1[[#This Row],[Capacity]]&lt;=4,"Small",IF(Table1[[#This Row],[Capacity]]&lt;=8,"Medium","Large"))</f>
        <v>Medium</v>
      </c>
      <c r="Q2689" t="str">
        <f>IF(Table1[[#This Row],[Utilization %]]&lt;0.25,"Barely Attended","Normal")</f>
        <v>Barely Attended</v>
      </c>
      <c r="R2689" t="str">
        <f>IF(Table1[[#This Row],[Meeting duration (mins)]]&gt;90,"Long Meeting","Normal")</f>
        <v>Normal</v>
      </c>
    </row>
    <row r="2690" spans="1:18" x14ac:dyDescent="0.2">
      <c r="A2690">
        <v>2691</v>
      </c>
      <c r="B2690" s="1">
        <v>45349</v>
      </c>
      <c r="C2690" s="2" t="s">
        <v>26</v>
      </c>
      <c r="D2690" s="2" t="s">
        <v>24</v>
      </c>
      <c r="E2690" t="s">
        <v>25</v>
      </c>
      <c r="F2690">
        <v>1</v>
      </c>
      <c r="G2690" s="12">
        <v>4</v>
      </c>
      <c r="H2690">
        <v>3</v>
      </c>
      <c r="I2690" t="s">
        <v>41</v>
      </c>
      <c r="J2690" t="s">
        <v>28</v>
      </c>
      <c r="K2690" s="4">
        <f>(Table1[[#This Row],[EndTime]]-Table1[[#This Row],[StartTime]])*1440</f>
        <v>120.00000000000006</v>
      </c>
      <c r="L2690" s="5">
        <f>Table1[[#This Row],[Attendees]]/Table1[[#This Row],[Capacity]]</f>
        <v>0.75</v>
      </c>
      <c r="M2690">
        <f>IF(Table1[[#This Row],[Attendees]]&gt;Table1[[#This Row],[Capacity]],1,0)</f>
        <v>0</v>
      </c>
      <c r="N2690" t="str">
        <f>TEXT(Table1[[#This Row],[Date]],"ddd")</f>
        <v>Tue</v>
      </c>
      <c r="O2690" t="str">
        <f>TEXT(Table1[[#This Row],[Date]],"mmm")</f>
        <v>Feb</v>
      </c>
      <c r="P2690" t="str">
        <f>IF(Table1[[#This Row],[Capacity]]&lt;=4,"Small",IF(Table1[[#This Row],[Capacity]]&lt;=8,"Medium","Large"))</f>
        <v>Small</v>
      </c>
      <c r="Q2690" t="str">
        <f>IF(Table1[[#This Row],[Utilization %]]&lt;0.25,"Barely Attended","Normal")</f>
        <v>Normal</v>
      </c>
      <c r="R2690" t="str">
        <f>IF(Table1[[#This Row],[Meeting duration (mins)]]&gt;90,"Long Meeting","Normal")</f>
        <v>Long Meeting</v>
      </c>
    </row>
    <row r="2691" spans="1:18" x14ac:dyDescent="0.2">
      <c r="A2691">
        <v>2692</v>
      </c>
      <c r="B2691" s="1">
        <v>45524</v>
      </c>
      <c r="C2691" s="2" t="s">
        <v>15</v>
      </c>
      <c r="D2691" s="2" t="s">
        <v>16</v>
      </c>
      <c r="E2691" t="s">
        <v>12</v>
      </c>
      <c r="F2691">
        <v>2</v>
      </c>
      <c r="G2691" s="12">
        <v>8</v>
      </c>
      <c r="H2691">
        <v>8</v>
      </c>
      <c r="I2691" t="s">
        <v>41</v>
      </c>
      <c r="J2691" t="s">
        <v>23</v>
      </c>
      <c r="K2691" s="4">
        <f>(Table1[[#This Row],[EndTime]]-Table1[[#This Row],[StartTime]])*1440</f>
        <v>119.99999999999997</v>
      </c>
      <c r="L2691" s="5">
        <f>Table1[[#This Row],[Attendees]]/Table1[[#This Row],[Capacity]]</f>
        <v>1</v>
      </c>
      <c r="M2691">
        <f>IF(Table1[[#This Row],[Attendees]]&gt;Table1[[#This Row],[Capacity]],1,0)</f>
        <v>0</v>
      </c>
      <c r="N2691" t="str">
        <f>TEXT(Table1[[#This Row],[Date]],"ddd")</f>
        <v>Tue</v>
      </c>
      <c r="O2691" t="str">
        <f>TEXT(Table1[[#This Row],[Date]],"mmm")</f>
        <v>Aug</v>
      </c>
      <c r="P2691" t="str">
        <f>IF(Table1[[#This Row],[Capacity]]&lt;=4,"Small",IF(Table1[[#This Row],[Capacity]]&lt;=8,"Medium","Large"))</f>
        <v>Medium</v>
      </c>
      <c r="Q2691" t="str">
        <f>IF(Table1[[#This Row],[Utilization %]]&lt;0.25,"Barely Attended","Normal")</f>
        <v>Normal</v>
      </c>
      <c r="R2691" t="str">
        <f>IF(Table1[[#This Row],[Meeting duration (mins)]]&gt;90,"Long Meeting","Normal")</f>
        <v>Long Meeting</v>
      </c>
    </row>
    <row r="2692" spans="1:18" x14ac:dyDescent="0.2">
      <c r="A2692">
        <v>2693</v>
      </c>
      <c r="B2692" s="1">
        <v>45313</v>
      </c>
      <c r="C2692" s="2" t="s">
        <v>36</v>
      </c>
      <c r="D2692" s="2" t="s">
        <v>37</v>
      </c>
      <c r="E2692" t="s">
        <v>12</v>
      </c>
      <c r="F2692">
        <v>2</v>
      </c>
      <c r="G2692" s="12">
        <v>8</v>
      </c>
      <c r="H2692">
        <v>11</v>
      </c>
      <c r="I2692" t="s">
        <v>42</v>
      </c>
      <c r="J2692" t="s">
        <v>28</v>
      </c>
      <c r="K2692" s="4">
        <f>(Table1[[#This Row],[EndTime]]-Table1[[#This Row],[StartTime]])*1440</f>
        <v>120.00000000000006</v>
      </c>
      <c r="L2692" s="5">
        <f>Table1[[#This Row],[Attendees]]/Table1[[#This Row],[Capacity]]</f>
        <v>1.375</v>
      </c>
      <c r="M2692">
        <f>IF(Table1[[#This Row],[Attendees]]&gt;Table1[[#This Row],[Capacity]],1,0)</f>
        <v>1</v>
      </c>
      <c r="N2692" t="str">
        <f>TEXT(Table1[[#This Row],[Date]],"ddd")</f>
        <v>Mon</v>
      </c>
      <c r="O2692" t="str">
        <f>TEXT(Table1[[#This Row],[Date]],"mmm")</f>
        <v>Jan</v>
      </c>
      <c r="P2692" t="str">
        <f>IF(Table1[[#This Row],[Capacity]]&lt;=4,"Small",IF(Table1[[#This Row],[Capacity]]&lt;=8,"Medium","Large"))</f>
        <v>Medium</v>
      </c>
      <c r="Q2692" t="str">
        <f>IF(Table1[[#This Row],[Utilization %]]&lt;0.25,"Barely Attended","Normal")</f>
        <v>Normal</v>
      </c>
      <c r="R2692" t="str">
        <f>IF(Table1[[#This Row],[Meeting duration (mins)]]&gt;90,"Long Meeting","Normal")</f>
        <v>Long Meeting</v>
      </c>
    </row>
    <row r="2693" spans="1:18" x14ac:dyDescent="0.2">
      <c r="A2693">
        <v>2694</v>
      </c>
      <c r="B2693" s="1">
        <v>45489</v>
      </c>
      <c r="C2693" s="2" t="s">
        <v>19</v>
      </c>
      <c r="D2693" s="2" t="s">
        <v>43</v>
      </c>
      <c r="E2693" t="s">
        <v>25</v>
      </c>
      <c r="F2693">
        <v>1</v>
      </c>
      <c r="G2693" s="12">
        <v>4</v>
      </c>
      <c r="H2693">
        <v>2</v>
      </c>
      <c r="I2693" t="s">
        <v>41</v>
      </c>
      <c r="J2693" t="s">
        <v>30</v>
      </c>
      <c r="K2693" s="4">
        <f>(Table1[[#This Row],[EndTime]]-Table1[[#This Row],[StartTime]])*1440</f>
        <v>120.00000000000006</v>
      </c>
      <c r="L2693" s="5">
        <f>Table1[[#This Row],[Attendees]]/Table1[[#This Row],[Capacity]]</f>
        <v>0.5</v>
      </c>
      <c r="M2693">
        <f>IF(Table1[[#This Row],[Attendees]]&gt;Table1[[#This Row],[Capacity]],1,0)</f>
        <v>0</v>
      </c>
      <c r="N2693" t="str">
        <f>TEXT(Table1[[#This Row],[Date]],"ddd")</f>
        <v>Tue</v>
      </c>
      <c r="O2693" t="str">
        <f>TEXT(Table1[[#This Row],[Date]],"mmm")</f>
        <v>Jul</v>
      </c>
      <c r="P2693" t="str">
        <f>IF(Table1[[#This Row],[Capacity]]&lt;=4,"Small",IF(Table1[[#This Row],[Capacity]]&lt;=8,"Medium","Large"))</f>
        <v>Small</v>
      </c>
      <c r="Q2693" t="str">
        <f>IF(Table1[[#This Row],[Utilization %]]&lt;0.25,"Barely Attended","Normal")</f>
        <v>Normal</v>
      </c>
      <c r="R2693" t="str">
        <f>IF(Table1[[#This Row],[Meeting duration (mins)]]&gt;90,"Long Meeting","Normal")</f>
        <v>Long Meeting</v>
      </c>
    </row>
    <row r="2694" spans="1:18" x14ac:dyDescent="0.2">
      <c r="A2694">
        <v>2695</v>
      </c>
      <c r="B2694" s="1">
        <v>45536</v>
      </c>
      <c r="C2694" s="2" t="s">
        <v>10</v>
      </c>
      <c r="D2694" s="2" t="s">
        <v>11</v>
      </c>
      <c r="E2694" t="s">
        <v>25</v>
      </c>
      <c r="F2694">
        <v>1</v>
      </c>
      <c r="G2694" s="12">
        <v>4</v>
      </c>
      <c r="H2694">
        <v>7</v>
      </c>
      <c r="I2694" t="s">
        <v>13</v>
      </c>
      <c r="J2694" t="s">
        <v>14</v>
      </c>
      <c r="K2694" s="4">
        <f>(Table1[[#This Row],[EndTime]]-Table1[[#This Row],[StartTime]])*1440</f>
        <v>90</v>
      </c>
      <c r="L2694" s="5">
        <f>Table1[[#This Row],[Attendees]]/Table1[[#This Row],[Capacity]]</f>
        <v>1.75</v>
      </c>
      <c r="M2694">
        <f>IF(Table1[[#This Row],[Attendees]]&gt;Table1[[#This Row],[Capacity]],1,0)</f>
        <v>1</v>
      </c>
      <c r="N2694" t="str">
        <f>TEXT(Table1[[#This Row],[Date]],"ddd")</f>
        <v>Sun</v>
      </c>
      <c r="O2694" t="str">
        <f>TEXT(Table1[[#This Row],[Date]],"mmm")</f>
        <v>Sep</v>
      </c>
      <c r="P2694" t="str">
        <f>IF(Table1[[#This Row],[Capacity]]&lt;=4,"Small",IF(Table1[[#This Row],[Capacity]]&lt;=8,"Medium","Large"))</f>
        <v>Small</v>
      </c>
      <c r="Q2694" t="str">
        <f>IF(Table1[[#This Row],[Utilization %]]&lt;0.25,"Barely Attended","Normal")</f>
        <v>Normal</v>
      </c>
      <c r="R2694" t="str">
        <f>IF(Table1[[#This Row],[Meeting duration (mins)]]&gt;90,"Long Meeting","Normal")</f>
        <v>Normal</v>
      </c>
    </row>
    <row r="2695" spans="1:18" x14ac:dyDescent="0.2">
      <c r="A2695">
        <v>2696</v>
      </c>
      <c r="B2695" s="1">
        <v>45584</v>
      </c>
      <c r="C2695" s="2" t="s">
        <v>29</v>
      </c>
      <c r="D2695" s="2" t="s">
        <v>16</v>
      </c>
      <c r="E2695" t="s">
        <v>25</v>
      </c>
      <c r="F2695">
        <v>1</v>
      </c>
      <c r="G2695" s="12">
        <v>4</v>
      </c>
      <c r="H2695">
        <v>6</v>
      </c>
      <c r="I2695" t="s">
        <v>41</v>
      </c>
      <c r="J2695" t="s">
        <v>14</v>
      </c>
      <c r="K2695" s="4">
        <f>(Table1[[#This Row],[EndTime]]-Table1[[#This Row],[StartTime]])*1440</f>
        <v>90</v>
      </c>
      <c r="L2695" s="5">
        <f>Table1[[#This Row],[Attendees]]/Table1[[#This Row],[Capacity]]</f>
        <v>1.5</v>
      </c>
      <c r="M2695">
        <f>IF(Table1[[#This Row],[Attendees]]&gt;Table1[[#This Row],[Capacity]],1,0)</f>
        <v>1</v>
      </c>
      <c r="N2695" t="str">
        <f>TEXT(Table1[[#This Row],[Date]],"ddd")</f>
        <v>Sat</v>
      </c>
      <c r="O2695" t="str">
        <f>TEXT(Table1[[#This Row],[Date]],"mmm")</f>
        <v>Oct</v>
      </c>
      <c r="P2695" t="str">
        <f>IF(Table1[[#This Row],[Capacity]]&lt;=4,"Small",IF(Table1[[#This Row],[Capacity]]&lt;=8,"Medium","Large"))</f>
        <v>Small</v>
      </c>
      <c r="Q2695" t="str">
        <f>IF(Table1[[#This Row],[Utilization %]]&lt;0.25,"Barely Attended","Normal")</f>
        <v>Normal</v>
      </c>
      <c r="R2695" t="str">
        <f>IF(Table1[[#This Row],[Meeting duration (mins)]]&gt;90,"Long Meeting","Normal")</f>
        <v>Normal</v>
      </c>
    </row>
    <row r="2696" spans="1:18" x14ac:dyDescent="0.2">
      <c r="A2696">
        <v>2697</v>
      </c>
      <c r="B2696" s="1">
        <v>45619</v>
      </c>
      <c r="C2696" s="2" t="s">
        <v>15</v>
      </c>
      <c r="D2696" s="2" t="s">
        <v>16</v>
      </c>
      <c r="E2696" t="s">
        <v>21</v>
      </c>
      <c r="F2696">
        <v>1</v>
      </c>
      <c r="G2696" s="12">
        <v>6</v>
      </c>
      <c r="H2696">
        <v>5</v>
      </c>
      <c r="I2696" t="s">
        <v>17</v>
      </c>
      <c r="J2696" t="s">
        <v>14</v>
      </c>
      <c r="K2696" s="4">
        <f>(Table1[[#This Row],[EndTime]]-Table1[[#This Row],[StartTime]])*1440</f>
        <v>119.99999999999997</v>
      </c>
      <c r="L2696" s="5">
        <f>Table1[[#This Row],[Attendees]]/Table1[[#This Row],[Capacity]]</f>
        <v>0.83333333333333337</v>
      </c>
      <c r="M2696">
        <f>IF(Table1[[#This Row],[Attendees]]&gt;Table1[[#This Row],[Capacity]],1,0)</f>
        <v>0</v>
      </c>
      <c r="N2696" t="str">
        <f>TEXT(Table1[[#This Row],[Date]],"ddd")</f>
        <v>Sat</v>
      </c>
      <c r="O2696" t="str">
        <f>TEXT(Table1[[#This Row],[Date]],"mmm")</f>
        <v>Nov</v>
      </c>
      <c r="P2696" t="str">
        <f>IF(Table1[[#This Row],[Capacity]]&lt;=4,"Small",IF(Table1[[#This Row],[Capacity]]&lt;=8,"Medium","Large"))</f>
        <v>Medium</v>
      </c>
      <c r="Q2696" t="str">
        <f>IF(Table1[[#This Row],[Utilization %]]&lt;0.25,"Barely Attended","Normal")</f>
        <v>Normal</v>
      </c>
      <c r="R2696" t="str">
        <f>IF(Table1[[#This Row],[Meeting duration (mins)]]&gt;90,"Long Meeting","Normal")</f>
        <v>Long Meeting</v>
      </c>
    </row>
    <row r="2697" spans="1:18" x14ac:dyDescent="0.2">
      <c r="A2697">
        <v>2698</v>
      </c>
      <c r="B2697" s="1">
        <v>45424</v>
      </c>
      <c r="C2697" s="2" t="s">
        <v>44</v>
      </c>
      <c r="D2697" s="2" t="s">
        <v>37</v>
      </c>
      <c r="E2697" t="s">
        <v>21</v>
      </c>
      <c r="F2697">
        <v>1</v>
      </c>
      <c r="G2697" s="12">
        <v>6</v>
      </c>
      <c r="H2697">
        <v>8</v>
      </c>
      <c r="I2697" t="s">
        <v>42</v>
      </c>
      <c r="J2697" t="s">
        <v>40</v>
      </c>
      <c r="K2697" s="4">
        <f>(Table1[[#This Row],[EndTime]]-Table1[[#This Row],[StartTime]])*1440</f>
        <v>90.000000000000085</v>
      </c>
      <c r="L2697" s="5">
        <f>Table1[[#This Row],[Attendees]]/Table1[[#This Row],[Capacity]]</f>
        <v>1.3333333333333333</v>
      </c>
      <c r="M2697">
        <f>IF(Table1[[#This Row],[Attendees]]&gt;Table1[[#This Row],[Capacity]],1,0)</f>
        <v>1</v>
      </c>
      <c r="N2697" t="str">
        <f>TEXT(Table1[[#This Row],[Date]],"ddd")</f>
        <v>Sun</v>
      </c>
      <c r="O2697" t="str">
        <f>TEXT(Table1[[#This Row],[Date]],"mmm")</f>
        <v>May</v>
      </c>
      <c r="P2697" t="str">
        <f>IF(Table1[[#This Row],[Capacity]]&lt;=4,"Small",IF(Table1[[#This Row],[Capacity]]&lt;=8,"Medium","Large"))</f>
        <v>Medium</v>
      </c>
      <c r="Q2697" t="str">
        <f>IF(Table1[[#This Row],[Utilization %]]&lt;0.25,"Barely Attended","Normal")</f>
        <v>Normal</v>
      </c>
      <c r="R2697" t="str">
        <f>IF(Table1[[#This Row],[Meeting duration (mins)]]&gt;90,"Long Meeting","Normal")</f>
        <v>Long Meeting</v>
      </c>
    </row>
    <row r="2698" spans="1:18" x14ac:dyDescent="0.2">
      <c r="A2698">
        <v>2699</v>
      </c>
      <c r="B2698" s="1">
        <v>45619</v>
      </c>
      <c r="C2698" s="2" t="s">
        <v>15</v>
      </c>
      <c r="D2698" s="2" t="s">
        <v>37</v>
      </c>
      <c r="E2698" t="s">
        <v>12</v>
      </c>
      <c r="F2698">
        <v>2</v>
      </c>
      <c r="G2698" s="12">
        <v>8</v>
      </c>
      <c r="H2698">
        <v>8</v>
      </c>
      <c r="I2698" t="s">
        <v>22</v>
      </c>
      <c r="J2698" t="s">
        <v>23</v>
      </c>
      <c r="K2698" s="4">
        <f>(Table1[[#This Row],[EndTime]]-Table1[[#This Row],[StartTime]])*1440</f>
        <v>60.000000000000028</v>
      </c>
      <c r="L2698" s="5">
        <f>Table1[[#This Row],[Attendees]]/Table1[[#This Row],[Capacity]]</f>
        <v>1</v>
      </c>
      <c r="M2698">
        <f>IF(Table1[[#This Row],[Attendees]]&gt;Table1[[#This Row],[Capacity]],1,0)</f>
        <v>0</v>
      </c>
      <c r="N2698" t="str">
        <f>TEXT(Table1[[#This Row],[Date]],"ddd")</f>
        <v>Sat</v>
      </c>
      <c r="O2698" t="str">
        <f>TEXT(Table1[[#This Row],[Date]],"mmm")</f>
        <v>Nov</v>
      </c>
      <c r="P2698" t="str">
        <f>IF(Table1[[#This Row],[Capacity]]&lt;=4,"Small",IF(Table1[[#This Row],[Capacity]]&lt;=8,"Medium","Large"))</f>
        <v>Medium</v>
      </c>
      <c r="Q2698" t="str">
        <f>IF(Table1[[#This Row],[Utilization %]]&lt;0.25,"Barely Attended","Normal")</f>
        <v>Normal</v>
      </c>
      <c r="R2698" t="str">
        <f>IF(Table1[[#This Row],[Meeting duration (mins)]]&gt;90,"Long Meeting","Normal")</f>
        <v>Normal</v>
      </c>
    </row>
    <row r="2699" spans="1:18" x14ac:dyDescent="0.2">
      <c r="A2699">
        <v>2700</v>
      </c>
      <c r="B2699" s="1">
        <v>45429</v>
      </c>
      <c r="C2699" s="2" t="s">
        <v>16</v>
      </c>
      <c r="D2699" s="2" t="s">
        <v>45</v>
      </c>
      <c r="E2699" t="s">
        <v>21</v>
      </c>
      <c r="F2699">
        <v>1</v>
      </c>
      <c r="G2699" s="12">
        <v>6</v>
      </c>
      <c r="H2699">
        <v>6</v>
      </c>
      <c r="I2699" t="s">
        <v>39</v>
      </c>
      <c r="J2699" t="s">
        <v>18</v>
      </c>
      <c r="K2699" s="4">
        <f>(Table1[[#This Row],[EndTime]]-Table1[[#This Row],[StartTime]])*1440</f>
        <v>59.999999999999943</v>
      </c>
      <c r="L2699" s="5">
        <f>Table1[[#This Row],[Attendees]]/Table1[[#This Row],[Capacity]]</f>
        <v>1</v>
      </c>
      <c r="M2699">
        <f>IF(Table1[[#This Row],[Attendees]]&gt;Table1[[#This Row],[Capacity]],1,0)</f>
        <v>0</v>
      </c>
      <c r="N2699" t="str">
        <f>TEXT(Table1[[#This Row],[Date]],"ddd")</f>
        <v>Fri</v>
      </c>
      <c r="O2699" t="str">
        <f>TEXT(Table1[[#This Row],[Date]],"mmm")</f>
        <v>May</v>
      </c>
      <c r="P2699" t="str">
        <f>IF(Table1[[#This Row],[Capacity]]&lt;=4,"Small",IF(Table1[[#This Row],[Capacity]]&lt;=8,"Medium","Large"))</f>
        <v>Medium</v>
      </c>
      <c r="Q2699" t="str">
        <f>IF(Table1[[#This Row],[Utilization %]]&lt;0.25,"Barely Attended","Normal")</f>
        <v>Normal</v>
      </c>
      <c r="R2699" t="str">
        <f>IF(Table1[[#This Row],[Meeting duration (mins)]]&gt;90,"Long Meeting","Normal")</f>
        <v>Normal</v>
      </c>
    </row>
    <row r="2700" spans="1:18" x14ac:dyDescent="0.2">
      <c r="A2700">
        <v>2701</v>
      </c>
      <c r="B2700" s="1">
        <v>45475</v>
      </c>
      <c r="C2700" s="2" t="s">
        <v>43</v>
      </c>
      <c r="D2700" s="2" t="s">
        <v>15</v>
      </c>
      <c r="E2700" t="s">
        <v>21</v>
      </c>
      <c r="F2700">
        <v>1</v>
      </c>
      <c r="G2700" s="12">
        <v>6</v>
      </c>
      <c r="H2700">
        <v>4</v>
      </c>
      <c r="I2700" t="s">
        <v>13</v>
      </c>
      <c r="J2700" t="s">
        <v>18</v>
      </c>
      <c r="K2700" s="4">
        <f>(Table1[[#This Row],[EndTime]]-Table1[[#This Row],[StartTime]])*1440</f>
        <v>90</v>
      </c>
      <c r="L2700" s="5">
        <f>Table1[[#This Row],[Attendees]]/Table1[[#This Row],[Capacity]]</f>
        <v>0.66666666666666663</v>
      </c>
      <c r="M2700">
        <f>IF(Table1[[#This Row],[Attendees]]&gt;Table1[[#This Row],[Capacity]],1,0)</f>
        <v>0</v>
      </c>
      <c r="N2700" t="str">
        <f>TEXT(Table1[[#This Row],[Date]],"ddd")</f>
        <v>Tue</v>
      </c>
      <c r="O2700" t="str">
        <f>TEXT(Table1[[#This Row],[Date]],"mmm")</f>
        <v>Jul</v>
      </c>
      <c r="P2700" t="str">
        <f>IF(Table1[[#This Row],[Capacity]]&lt;=4,"Small",IF(Table1[[#This Row],[Capacity]]&lt;=8,"Medium","Large"))</f>
        <v>Medium</v>
      </c>
      <c r="Q2700" t="str">
        <f>IF(Table1[[#This Row],[Utilization %]]&lt;0.25,"Barely Attended","Normal")</f>
        <v>Normal</v>
      </c>
      <c r="R2700" t="str">
        <f>IF(Table1[[#This Row],[Meeting duration (mins)]]&gt;90,"Long Meeting","Normal")</f>
        <v>Normal</v>
      </c>
    </row>
    <row r="2701" spans="1:18" x14ac:dyDescent="0.2">
      <c r="A2701">
        <v>2702</v>
      </c>
      <c r="B2701" s="1">
        <v>45609</v>
      </c>
      <c r="C2701" s="2" t="s">
        <v>44</v>
      </c>
      <c r="D2701" s="2" t="s">
        <v>15</v>
      </c>
      <c r="E2701" t="s">
        <v>35</v>
      </c>
      <c r="F2701">
        <v>2</v>
      </c>
      <c r="G2701" s="12">
        <v>10</v>
      </c>
      <c r="H2701">
        <v>10</v>
      </c>
      <c r="I2701" t="s">
        <v>13</v>
      </c>
      <c r="J2701" t="s">
        <v>18</v>
      </c>
      <c r="K2701" s="4">
        <f>(Table1[[#This Row],[EndTime]]-Table1[[#This Row],[StartTime]])*1440</f>
        <v>30.000000000000053</v>
      </c>
      <c r="L2701" s="5">
        <f>Table1[[#This Row],[Attendees]]/Table1[[#This Row],[Capacity]]</f>
        <v>1</v>
      </c>
      <c r="M2701">
        <f>IF(Table1[[#This Row],[Attendees]]&gt;Table1[[#This Row],[Capacity]],1,0)</f>
        <v>0</v>
      </c>
      <c r="N2701" t="str">
        <f>TEXT(Table1[[#This Row],[Date]],"ddd")</f>
        <v>Wed</v>
      </c>
      <c r="O2701" t="str">
        <f>TEXT(Table1[[#This Row],[Date]],"mmm")</f>
        <v>Nov</v>
      </c>
      <c r="P2701" t="str">
        <f>IF(Table1[[#This Row],[Capacity]]&lt;=4,"Small",IF(Table1[[#This Row],[Capacity]]&lt;=8,"Medium","Large"))</f>
        <v>Large</v>
      </c>
      <c r="Q2701" t="str">
        <f>IF(Table1[[#This Row],[Utilization %]]&lt;0.25,"Barely Attended","Normal")</f>
        <v>Normal</v>
      </c>
      <c r="R2701" t="str">
        <f>IF(Table1[[#This Row],[Meeting duration (mins)]]&gt;90,"Long Meeting","Normal")</f>
        <v>Normal</v>
      </c>
    </row>
    <row r="2702" spans="1:18" x14ac:dyDescent="0.2">
      <c r="A2702">
        <v>2703</v>
      </c>
      <c r="B2702" s="1">
        <v>45640</v>
      </c>
      <c r="C2702" s="2" t="s">
        <v>32</v>
      </c>
      <c r="D2702" s="2" t="s">
        <v>10</v>
      </c>
      <c r="E2702" t="s">
        <v>49</v>
      </c>
      <c r="F2702">
        <v>3</v>
      </c>
      <c r="G2702" s="12">
        <v>12</v>
      </c>
      <c r="H2702">
        <v>15</v>
      </c>
      <c r="I2702" t="s">
        <v>13</v>
      </c>
      <c r="J2702" t="s">
        <v>40</v>
      </c>
      <c r="K2702" s="4">
        <f>(Table1[[#This Row],[EndTime]]-Table1[[#This Row],[StartTime]])*1440</f>
        <v>60.000000000000107</v>
      </c>
      <c r="L2702" s="5">
        <f>Table1[[#This Row],[Attendees]]/Table1[[#This Row],[Capacity]]</f>
        <v>1.25</v>
      </c>
      <c r="M2702">
        <f>IF(Table1[[#This Row],[Attendees]]&gt;Table1[[#This Row],[Capacity]],1,0)</f>
        <v>1</v>
      </c>
      <c r="N2702" t="str">
        <f>TEXT(Table1[[#This Row],[Date]],"ddd")</f>
        <v>Sat</v>
      </c>
      <c r="O2702" t="str">
        <f>TEXT(Table1[[#This Row],[Date]],"mmm")</f>
        <v>Dec</v>
      </c>
      <c r="P2702" t="str">
        <f>IF(Table1[[#This Row],[Capacity]]&lt;=4,"Small",IF(Table1[[#This Row],[Capacity]]&lt;=8,"Medium","Large"))</f>
        <v>Large</v>
      </c>
      <c r="Q2702" t="str">
        <f>IF(Table1[[#This Row],[Utilization %]]&lt;0.25,"Barely Attended","Normal")</f>
        <v>Normal</v>
      </c>
      <c r="R2702" t="str">
        <f>IF(Table1[[#This Row],[Meeting duration (mins)]]&gt;90,"Long Meeting","Normal")</f>
        <v>Normal</v>
      </c>
    </row>
    <row r="2703" spans="1:18" x14ac:dyDescent="0.2">
      <c r="A2703">
        <v>2704</v>
      </c>
      <c r="B2703" s="1">
        <v>45406</v>
      </c>
      <c r="C2703" s="2" t="s">
        <v>19</v>
      </c>
      <c r="D2703" s="2" t="s">
        <v>34</v>
      </c>
      <c r="E2703" t="s">
        <v>49</v>
      </c>
      <c r="F2703">
        <v>3</v>
      </c>
      <c r="G2703" s="12">
        <v>12</v>
      </c>
      <c r="H2703">
        <v>9</v>
      </c>
      <c r="I2703" t="s">
        <v>42</v>
      </c>
      <c r="J2703" t="s">
        <v>30</v>
      </c>
      <c r="K2703" s="4">
        <f>(Table1[[#This Row],[EndTime]]-Table1[[#This Row],[StartTime]])*1440</f>
        <v>60.000000000000028</v>
      </c>
      <c r="L2703" s="5">
        <f>Table1[[#This Row],[Attendees]]/Table1[[#This Row],[Capacity]]</f>
        <v>0.75</v>
      </c>
      <c r="M2703">
        <f>IF(Table1[[#This Row],[Attendees]]&gt;Table1[[#This Row],[Capacity]],1,0)</f>
        <v>0</v>
      </c>
      <c r="N2703" t="str">
        <f>TEXT(Table1[[#This Row],[Date]],"ddd")</f>
        <v>Wed</v>
      </c>
      <c r="O2703" t="str">
        <f>TEXT(Table1[[#This Row],[Date]],"mmm")</f>
        <v>Apr</v>
      </c>
      <c r="P2703" t="str">
        <f>IF(Table1[[#This Row],[Capacity]]&lt;=4,"Small",IF(Table1[[#This Row],[Capacity]]&lt;=8,"Medium","Large"))</f>
        <v>Large</v>
      </c>
      <c r="Q2703" t="str">
        <f>IF(Table1[[#This Row],[Utilization %]]&lt;0.25,"Barely Attended","Normal")</f>
        <v>Normal</v>
      </c>
      <c r="R2703" t="str">
        <f>IF(Table1[[#This Row],[Meeting duration (mins)]]&gt;90,"Long Meeting","Normal")</f>
        <v>Normal</v>
      </c>
    </row>
    <row r="2704" spans="1:18" x14ac:dyDescent="0.2">
      <c r="A2704">
        <v>2705</v>
      </c>
      <c r="B2704" s="1">
        <v>45317</v>
      </c>
      <c r="C2704" s="2" t="s">
        <v>47</v>
      </c>
      <c r="D2704" s="2" t="s">
        <v>34</v>
      </c>
      <c r="E2704" t="s">
        <v>49</v>
      </c>
      <c r="F2704">
        <v>3</v>
      </c>
      <c r="G2704" s="12">
        <v>12</v>
      </c>
      <c r="H2704">
        <v>3</v>
      </c>
      <c r="I2704" t="s">
        <v>39</v>
      </c>
      <c r="J2704" t="s">
        <v>30</v>
      </c>
      <c r="K2704" s="4">
        <f>(Table1[[#This Row],[EndTime]]-Table1[[#This Row],[StartTime]])*1440</f>
        <v>29.999999999999972</v>
      </c>
      <c r="L2704" s="5">
        <f>Table1[[#This Row],[Attendees]]/Table1[[#This Row],[Capacity]]</f>
        <v>0.25</v>
      </c>
      <c r="M2704">
        <f>IF(Table1[[#This Row],[Attendees]]&gt;Table1[[#This Row],[Capacity]],1,0)</f>
        <v>0</v>
      </c>
      <c r="N2704" t="str">
        <f>TEXT(Table1[[#This Row],[Date]],"ddd")</f>
        <v>Fri</v>
      </c>
      <c r="O2704" t="str">
        <f>TEXT(Table1[[#This Row],[Date]],"mmm")</f>
        <v>Jan</v>
      </c>
      <c r="P2704" t="str">
        <f>IF(Table1[[#This Row],[Capacity]]&lt;=4,"Small",IF(Table1[[#This Row],[Capacity]]&lt;=8,"Medium","Large"))</f>
        <v>Large</v>
      </c>
      <c r="Q2704" t="str">
        <f>IF(Table1[[#This Row],[Utilization %]]&lt;0.25,"Barely Attended","Normal")</f>
        <v>Normal</v>
      </c>
      <c r="R2704" t="str">
        <f>IF(Table1[[#This Row],[Meeting duration (mins)]]&gt;90,"Long Meeting","Normal")</f>
        <v>Normal</v>
      </c>
    </row>
    <row r="2705" spans="1:18" x14ac:dyDescent="0.2">
      <c r="A2705">
        <v>2706</v>
      </c>
      <c r="B2705" s="1">
        <v>45465</v>
      </c>
      <c r="C2705" s="2" t="s">
        <v>16</v>
      </c>
      <c r="D2705" s="2" t="s">
        <v>11</v>
      </c>
      <c r="E2705" t="s">
        <v>38</v>
      </c>
      <c r="F2705">
        <v>3</v>
      </c>
      <c r="G2705" s="12">
        <v>16</v>
      </c>
      <c r="H2705">
        <v>6</v>
      </c>
      <c r="I2705" t="s">
        <v>22</v>
      </c>
      <c r="J2705" t="s">
        <v>28</v>
      </c>
      <c r="K2705" s="4">
        <f>(Table1[[#This Row],[EndTime]]-Table1[[#This Row],[StartTime]])*1440</f>
        <v>120.00000000000006</v>
      </c>
      <c r="L2705" s="5">
        <f>Table1[[#This Row],[Attendees]]/Table1[[#This Row],[Capacity]]</f>
        <v>0.375</v>
      </c>
      <c r="M2705">
        <f>IF(Table1[[#This Row],[Attendees]]&gt;Table1[[#This Row],[Capacity]],1,0)</f>
        <v>0</v>
      </c>
      <c r="N2705" t="str">
        <f>TEXT(Table1[[#This Row],[Date]],"ddd")</f>
        <v>Sat</v>
      </c>
      <c r="O2705" t="str">
        <f>TEXT(Table1[[#This Row],[Date]],"mmm")</f>
        <v>Jun</v>
      </c>
      <c r="P2705" t="str">
        <f>IF(Table1[[#This Row],[Capacity]]&lt;=4,"Small",IF(Table1[[#This Row],[Capacity]]&lt;=8,"Medium","Large"))</f>
        <v>Large</v>
      </c>
      <c r="Q2705" t="str">
        <f>IF(Table1[[#This Row],[Utilization %]]&lt;0.25,"Barely Attended","Normal")</f>
        <v>Normal</v>
      </c>
      <c r="R2705" t="str">
        <f>IF(Table1[[#This Row],[Meeting duration (mins)]]&gt;90,"Long Meeting","Normal")</f>
        <v>Long Meeting</v>
      </c>
    </row>
    <row r="2706" spans="1:18" x14ac:dyDescent="0.2">
      <c r="A2706">
        <v>2707</v>
      </c>
      <c r="B2706" s="1">
        <v>45652</v>
      </c>
      <c r="C2706" s="2" t="s">
        <v>44</v>
      </c>
      <c r="D2706" s="2" t="s">
        <v>37</v>
      </c>
      <c r="E2706" t="s">
        <v>25</v>
      </c>
      <c r="F2706">
        <v>1</v>
      </c>
      <c r="G2706" s="12">
        <v>4</v>
      </c>
      <c r="H2706">
        <v>1</v>
      </c>
      <c r="I2706" t="s">
        <v>17</v>
      </c>
      <c r="J2706" t="s">
        <v>14</v>
      </c>
      <c r="K2706" s="4">
        <f>(Table1[[#This Row],[EndTime]]-Table1[[#This Row],[StartTime]])*1440</f>
        <v>90.000000000000085</v>
      </c>
      <c r="L2706" s="5">
        <f>Table1[[#This Row],[Attendees]]/Table1[[#This Row],[Capacity]]</f>
        <v>0.25</v>
      </c>
      <c r="M2706">
        <f>IF(Table1[[#This Row],[Attendees]]&gt;Table1[[#This Row],[Capacity]],1,0)</f>
        <v>0</v>
      </c>
      <c r="N2706" t="str">
        <f>TEXT(Table1[[#This Row],[Date]],"ddd")</f>
        <v>Thu</v>
      </c>
      <c r="O2706" t="str">
        <f>TEXT(Table1[[#This Row],[Date]],"mmm")</f>
        <v>Dec</v>
      </c>
      <c r="P2706" t="str">
        <f>IF(Table1[[#This Row],[Capacity]]&lt;=4,"Small",IF(Table1[[#This Row],[Capacity]]&lt;=8,"Medium","Large"))</f>
        <v>Small</v>
      </c>
      <c r="Q2706" t="str">
        <f>IF(Table1[[#This Row],[Utilization %]]&lt;0.25,"Barely Attended","Normal")</f>
        <v>Normal</v>
      </c>
      <c r="R2706" t="str">
        <f>IF(Table1[[#This Row],[Meeting duration (mins)]]&gt;90,"Long Meeting","Normal")</f>
        <v>Long Meeting</v>
      </c>
    </row>
    <row r="2707" spans="1:18" x14ac:dyDescent="0.2">
      <c r="A2707">
        <v>2708</v>
      </c>
      <c r="B2707" s="1">
        <v>45588</v>
      </c>
      <c r="C2707" s="2" t="s">
        <v>36</v>
      </c>
      <c r="D2707" s="2" t="s">
        <v>37</v>
      </c>
      <c r="E2707" t="s">
        <v>38</v>
      </c>
      <c r="F2707">
        <v>3</v>
      </c>
      <c r="G2707" s="12">
        <v>16</v>
      </c>
      <c r="H2707">
        <v>2</v>
      </c>
      <c r="I2707" t="s">
        <v>39</v>
      </c>
      <c r="J2707" t="s">
        <v>23</v>
      </c>
      <c r="K2707" s="4">
        <f>(Table1[[#This Row],[EndTime]]-Table1[[#This Row],[StartTime]])*1440</f>
        <v>120.00000000000006</v>
      </c>
      <c r="L2707" s="5">
        <f>Table1[[#This Row],[Attendees]]/Table1[[#This Row],[Capacity]]</f>
        <v>0.125</v>
      </c>
      <c r="M2707">
        <f>IF(Table1[[#This Row],[Attendees]]&gt;Table1[[#This Row],[Capacity]],1,0)</f>
        <v>0</v>
      </c>
      <c r="N2707" t="str">
        <f>TEXT(Table1[[#This Row],[Date]],"ddd")</f>
        <v>Wed</v>
      </c>
      <c r="O2707" t="str">
        <f>TEXT(Table1[[#This Row],[Date]],"mmm")</f>
        <v>Oct</v>
      </c>
      <c r="P2707" t="str">
        <f>IF(Table1[[#This Row],[Capacity]]&lt;=4,"Small",IF(Table1[[#This Row],[Capacity]]&lt;=8,"Medium","Large"))</f>
        <v>Large</v>
      </c>
      <c r="Q2707" t="str">
        <f>IF(Table1[[#This Row],[Utilization %]]&lt;0.25,"Barely Attended","Normal")</f>
        <v>Barely Attended</v>
      </c>
      <c r="R2707" t="str">
        <f>IF(Table1[[#This Row],[Meeting duration (mins)]]&gt;90,"Long Meeting","Normal")</f>
        <v>Long Meeting</v>
      </c>
    </row>
    <row r="2708" spans="1:18" x14ac:dyDescent="0.2">
      <c r="A2708">
        <v>2709</v>
      </c>
      <c r="B2708" s="1">
        <v>45392</v>
      </c>
      <c r="C2708" s="2" t="s">
        <v>19</v>
      </c>
      <c r="D2708" s="2" t="s">
        <v>34</v>
      </c>
      <c r="E2708" t="s">
        <v>35</v>
      </c>
      <c r="F2708">
        <v>2</v>
      </c>
      <c r="G2708" s="12">
        <v>10</v>
      </c>
      <c r="H2708">
        <v>13</v>
      </c>
      <c r="I2708" t="s">
        <v>42</v>
      </c>
      <c r="J2708" t="s">
        <v>23</v>
      </c>
      <c r="K2708" s="4">
        <f>(Table1[[#This Row],[EndTime]]-Table1[[#This Row],[StartTime]])*1440</f>
        <v>60.000000000000028</v>
      </c>
      <c r="L2708" s="5">
        <f>Table1[[#This Row],[Attendees]]/Table1[[#This Row],[Capacity]]</f>
        <v>1.3</v>
      </c>
      <c r="M2708">
        <f>IF(Table1[[#This Row],[Attendees]]&gt;Table1[[#This Row],[Capacity]],1,0)</f>
        <v>1</v>
      </c>
      <c r="N2708" t="str">
        <f>TEXT(Table1[[#This Row],[Date]],"ddd")</f>
        <v>Wed</v>
      </c>
      <c r="O2708" t="str">
        <f>TEXT(Table1[[#This Row],[Date]],"mmm")</f>
        <v>Apr</v>
      </c>
      <c r="P2708" t="str">
        <f>IF(Table1[[#This Row],[Capacity]]&lt;=4,"Small",IF(Table1[[#This Row],[Capacity]]&lt;=8,"Medium","Large"))</f>
        <v>Large</v>
      </c>
      <c r="Q2708" t="str">
        <f>IF(Table1[[#This Row],[Utilization %]]&lt;0.25,"Barely Attended","Normal")</f>
        <v>Normal</v>
      </c>
      <c r="R2708" t="str">
        <f>IF(Table1[[#This Row],[Meeting duration (mins)]]&gt;90,"Long Meeting","Normal")</f>
        <v>Normal</v>
      </c>
    </row>
    <row r="2709" spans="1:18" x14ac:dyDescent="0.2">
      <c r="A2709">
        <v>2710</v>
      </c>
      <c r="B2709" s="1">
        <v>45624</v>
      </c>
      <c r="C2709" s="2" t="s">
        <v>43</v>
      </c>
      <c r="D2709" s="2" t="s">
        <v>29</v>
      </c>
      <c r="E2709" t="s">
        <v>25</v>
      </c>
      <c r="F2709">
        <v>1</v>
      </c>
      <c r="G2709" s="12">
        <v>4</v>
      </c>
      <c r="H2709">
        <v>7</v>
      </c>
      <c r="I2709" t="s">
        <v>39</v>
      </c>
      <c r="J2709" t="s">
        <v>23</v>
      </c>
      <c r="K2709" s="4">
        <f>(Table1[[#This Row],[EndTime]]-Table1[[#This Row],[StartTime]])*1440</f>
        <v>119.99999999999997</v>
      </c>
      <c r="L2709" s="5">
        <f>Table1[[#This Row],[Attendees]]/Table1[[#This Row],[Capacity]]</f>
        <v>1.75</v>
      </c>
      <c r="M2709">
        <f>IF(Table1[[#This Row],[Attendees]]&gt;Table1[[#This Row],[Capacity]],1,0)</f>
        <v>1</v>
      </c>
      <c r="N2709" t="str">
        <f>TEXT(Table1[[#This Row],[Date]],"ddd")</f>
        <v>Thu</v>
      </c>
      <c r="O2709" t="str">
        <f>TEXT(Table1[[#This Row],[Date]],"mmm")</f>
        <v>Nov</v>
      </c>
      <c r="P2709" t="str">
        <f>IF(Table1[[#This Row],[Capacity]]&lt;=4,"Small",IF(Table1[[#This Row],[Capacity]]&lt;=8,"Medium","Large"))</f>
        <v>Small</v>
      </c>
      <c r="Q2709" t="str">
        <f>IF(Table1[[#This Row],[Utilization %]]&lt;0.25,"Barely Attended","Normal")</f>
        <v>Normal</v>
      </c>
      <c r="R2709" t="str">
        <f>IF(Table1[[#This Row],[Meeting duration (mins)]]&gt;90,"Long Meeting","Normal")</f>
        <v>Long Meeting</v>
      </c>
    </row>
    <row r="2710" spans="1:18" x14ac:dyDescent="0.2">
      <c r="A2710">
        <v>2711</v>
      </c>
      <c r="B2710" s="1">
        <v>45398</v>
      </c>
      <c r="C2710" s="2" t="s">
        <v>44</v>
      </c>
      <c r="D2710" s="2" t="s">
        <v>15</v>
      </c>
      <c r="E2710" t="s">
        <v>12</v>
      </c>
      <c r="F2710">
        <v>2</v>
      </c>
      <c r="G2710" s="12">
        <v>8</v>
      </c>
      <c r="H2710">
        <v>7</v>
      </c>
      <c r="I2710" t="s">
        <v>41</v>
      </c>
      <c r="J2710" t="s">
        <v>18</v>
      </c>
      <c r="K2710" s="4">
        <f>(Table1[[#This Row],[EndTime]]-Table1[[#This Row],[StartTime]])*1440</f>
        <v>30.000000000000053</v>
      </c>
      <c r="L2710" s="5">
        <f>Table1[[#This Row],[Attendees]]/Table1[[#This Row],[Capacity]]</f>
        <v>0.875</v>
      </c>
      <c r="M2710">
        <f>IF(Table1[[#This Row],[Attendees]]&gt;Table1[[#This Row],[Capacity]],1,0)</f>
        <v>0</v>
      </c>
      <c r="N2710" t="str">
        <f>TEXT(Table1[[#This Row],[Date]],"ddd")</f>
        <v>Tue</v>
      </c>
      <c r="O2710" t="str">
        <f>TEXT(Table1[[#This Row],[Date]],"mmm")</f>
        <v>Apr</v>
      </c>
      <c r="P2710" t="str">
        <f>IF(Table1[[#This Row],[Capacity]]&lt;=4,"Small",IF(Table1[[#This Row],[Capacity]]&lt;=8,"Medium","Large"))</f>
        <v>Medium</v>
      </c>
      <c r="Q2710" t="str">
        <f>IF(Table1[[#This Row],[Utilization %]]&lt;0.25,"Barely Attended","Normal")</f>
        <v>Normal</v>
      </c>
      <c r="R2710" t="str">
        <f>IF(Table1[[#This Row],[Meeting duration (mins)]]&gt;90,"Long Meeting","Normal")</f>
        <v>Normal</v>
      </c>
    </row>
    <row r="2711" spans="1:18" x14ac:dyDescent="0.2">
      <c r="A2711">
        <v>2712</v>
      </c>
      <c r="B2711" s="1">
        <v>45372</v>
      </c>
      <c r="C2711" s="2" t="s">
        <v>15</v>
      </c>
      <c r="D2711" s="2" t="s">
        <v>32</v>
      </c>
      <c r="E2711" t="s">
        <v>12</v>
      </c>
      <c r="F2711">
        <v>2</v>
      </c>
      <c r="G2711" s="12">
        <v>8</v>
      </c>
      <c r="H2711">
        <v>8</v>
      </c>
      <c r="I2711" t="s">
        <v>42</v>
      </c>
      <c r="J2711" t="s">
        <v>18</v>
      </c>
      <c r="K2711" s="4">
        <f>(Table1[[#This Row],[EndTime]]-Table1[[#This Row],[StartTime]])*1440</f>
        <v>89.999999999999915</v>
      </c>
      <c r="L2711" s="5">
        <f>Table1[[#This Row],[Attendees]]/Table1[[#This Row],[Capacity]]</f>
        <v>1</v>
      </c>
      <c r="M2711">
        <f>IF(Table1[[#This Row],[Attendees]]&gt;Table1[[#This Row],[Capacity]],1,0)</f>
        <v>0</v>
      </c>
      <c r="N2711" t="str">
        <f>TEXT(Table1[[#This Row],[Date]],"ddd")</f>
        <v>Thu</v>
      </c>
      <c r="O2711" t="str">
        <f>TEXT(Table1[[#This Row],[Date]],"mmm")</f>
        <v>Mar</v>
      </c>
      <c r="P2711" t="str">
        <f>IF(Table1[[#This Row],[Capacity]]&lt;=4,"Small",IF(Table1[[#This Row],[Capacity]]&lt;=8,"Medium","Large"))</f>
        <v>Medium</v>
      </c>
      <c r="Q2711" t="str">
        <f>IF(Table1[[#This Row],[Utilization %]]&lt;0.25,"Barely Attended","Normal")</f>
        <v>Normal</v>
      </c>
      <c r="R2711" t="str">
        <f>IF(Table1[[#This Row],[Meeting duration (mins)]]&gt;90,"Long Meeting","Normal")</f>
        <v>Normal</v>
      </c>
    </row>
    <row r="2712" spans="1:18" x14ac:dyDescent="0.2">
      <c r="A2712">
        <v>2713</v>
      </c>
      <c r="B2712" s="1">
        <v>45333</v>
      </c>
      <c r="C2712" s="2" t="s">
        <v>47</v>
      </c>
      <c r="D2712" s="2" t="s">
        <v>43</v>
      </c>
      <c r="E2712" t="s">
        <v>49</v>
      </c>
      <c r="F2712">
        <v>3</v>
      </c>
      <c r="G2712" s="12">
        <v>12</v>
      </c>
      <c r="H2712">
        <v>13</v>
      </c>
      <c r="I2712" t="s">
        <v>39</v>
      </c>
      <c r="J2712" t="s">
        <v>28</v>
      </c>
      <c r="K2712" s="4">
        <f>(Table1[[#This Row],[EndTime]]-Table1[[#This Row],[StartTime]])*1440</f>
        <v>90</v>
      </c>
      <c r="L2712" s="5">
        <f>Table1[[#This Row],[Attendees]]/Table1[[#This Row],[Capacity]]</f>
        <v>1.0833333333333333</v>
      </c>
      <c r="M2712">
        <f>IF(Table1[[#This Row],[Attendees]]&gt;Table1[[#This Row],[Capacity]],1,0)</f>
        <v>1</v>
      </c>
      <c r="N2712" t="str">
        <f>TEXT(Table1[[#This Row],[Date]],"ddd")</f>
        <v>Sun</v>
      </c>
      <c r="O2712" t="str">
        <f>TEXT(Table1[[#This Row],[Date]],"mmm")</f>
        <v>Feb</v>
      </c>
      <c r="P2712" t="str">
        <f>IF(Table1[[#This Row],[Capacity]]&lt;=4,"Small",IF(Table1[[#This Row],[Capacity]]&lt;=8,"Medium","Large"))</f>
        <v>Large</v>
      </c>
      <c r="Q2712" t="str">
        <f>IF(Table1[[#This Row],[Utilization %]]&lt;0.25,"Barely Attended","Normal")</f>
        <v>Normal</v>
      </c>
      <c r="R2712" t="str">
        <f>IF(Table1[[#This Row],[Meeting duration (mins)]]&gt;90,"Long Meeting","Normal")</f>
        <v>Normal</v>
      </c>
    </row>
    <row r="2713" spans="1:18" x14ac:dyDescent="0.2">
      <c r="A2713">
        <v>2714</v>
      </c>
      <c r="B2713" s="1">
        <v>45647</v>
      </c>
      <c r="C2713" s="2" t="s">
        <v>32</v>
      </c>
      <c r="D2713" s="2" t="s">
        <v>45</v>
      </c>
      <c r="E2713" t="s">
        <v>12</v>
      </c>
      <c r="F2713">
        <v>2</v>
      </c>
      <c r="G2713" s="12">
        <v>8</v>
      </c>
      <c r="H2713">
        <v>5</v>
      </c>
      <c r="I2713" t="s">
        <v>13</v>
      </c>
      <c r="J2713" t="s">
        <v>30</v>
      </c>
      <c r="K2713" s="4">
        <f>(Table1[[#This Row],[EndTime]]-Table1[[#This Row],[StartTime]])*1440</f>
        <v>90</v>
      </c>
      <c r="L2713" s="5">
        <f>Table1[[#This Row],[Attendees]]/Table1[[#This Row],[Capacity]]</f>
        <v>0.625</v>
      </c>
      <c r="M2713">
        <f>IF(Table1[[#This Row],[Attendees]]&gt;Table1[[#This Row],[Capacity]],1,0)</f>
        <v>0</v>
      </c>
      <c r="N2713" t="str">
        <f>TEXT(Table1[[#This Row],[Date]],"ddd")</f>
        <v>Sat</v>
      </c>
      <c r="O2713" t="str">
        <f>TEXT(Table1[[#This Row],[Date]],"mmm")</f>
        <v>Dec</v>
      </c>
      <c r="P2713" t="str">
        <f>IF(Table1[[#This Row],[Capacity]]&lt;=4,"Small",IF(Table1[[#This Row],[Capacity]]&lt;=8,"Medium","Large"))</f>
        <v>Medium</v>
      </c>
      <c r="Q2713" t="str">
        <f>IF(Table1[[#This Row],[Utilization %]]&lt;0.25,"Barely Attended","Normal")</f>
        <v>Normal</v>
      </c>
      <c r="R2713" t="str">
        <f>IF(Table1[[#This Row],[Meeting duration (mins)]]&gt;90,"Long Meeting","Normal")</f>
        <v>Normal</v>
      </c>
    </row>
    <row r="2714" spans="1:18" x14ac:dyDescent="0.2">
      <c r="A2714">
        <v>2715</v>
      </c>
      <c r="B2714" s="1">
        <v>45620</v>
      </c>
      <c r="C2714" s="2" t="s">
        <v>11</v>
      </c>
      <c r="D2714" s="2" t="s">
        <v>24</v>
      </c>
      <c r="E2714" t="s">
        <v>25</v>
      </c>
      <c r="F2714">
        <v>1</v>
      </c>
      <c r="G2714" s="12">
        <v>4</v>
      </c>
      <c r="H2714">
        <v>3</v>
      </c>
      <c r="I2714" t="s">
        <v>27</v>
      </c>
      <c r="J2714" t="s">
        <v>28</v>
      </c>
      <c r="K2714" s="4">
        <f>(Table1[[#This Row],[EndTime]]-Table1[[#This Row],[StartTime]])*1440</f>
        <v>90</v>
      </c>
      <c r="L2714" s="5">
        <f>Table1[[#This Row],[Attendees]]/Table1[[#This Row],[Capacity]]</f>
        <v>0.75</v>
      </c>
      <c r="M2714">
        <f>IF(Table1[[#This Row],[Attendees]]&gt;Table1[[#This Row],[Capacity]],1,0)</f>
        <v>0</v>
      </c>
      <c r="N2714" t="str">
        <f>TEXT(Table1[[#This Row],[Date]],"ddd")</f>
        <v>Sun</v>
      </c>
      <c r="O2714" t="str">
        <f>TEXT(Table1[[#This Row],[Date]],"mmm")</f>
        <v>Nov</v>
      </c>
      <c r="P2714" t="str">
        <f>IF(Table1[[#This Row],[Capacity]]&lt;=4,"Small",IF(Table1[[#This Row],[Capacity]]&lt;=8,"Medium","Large"))</f>
        <v>Small</v>
      </c>
      <c r="Q2714" t="str">
        <f>IF(Table1[[#This Row],[Utilization %]]&lt;0.25,"Barely Attended","Normal")</f>
        <v>Normal</v>
      </c>
      <c r="R2714" t="str">
        <f>IF(Table1[[#This Row],[Meeting duration (mins)]]&gt;90,"Long Meeting","Normal")</f>
        <v>Normal</v>
      </c>
    </row>
    <row r="2715" spans="1:18" x14ac:dyDescent="0.2">
      <c r="A2715">
        <v>2716</v>
      </c>
      <c r="B2715" s="1">
        <v>45448</v>
      </c>
      <c r="C2715" s="2" t="s">
        <v>29</v>
      </c>
      <c r="D2715" s="2" t="s">
        <v>16</v>
      </c>
      <c r="E2715" t="s">
        <v>35</v>
      </c>
      <c r="F2715">
        <v>2</v>
      </c>
      <c r="G2715" s="12">
        <v>10</v>
      </c>
      <c r="H2715">
        <v>9</v>
      </c>
      <c r="I2715" t="s">
        <v>17</v>
      </c>
      <c r="J2715" t="s">
        <v>18</v>
      </c>
      <c r="K2715" s="4">
        <f>(Table1[[#This Row],[EndTime]]-Table1[[#This Row],[StartTime]])*1440</f>
        <v>90</v>
      </c>
      <c r="L2715" s="5">
        <f>Table1[[#This Row],[Attendees]]/Table1[[#This Row],[Capacity]]</f>
        <v>0.9</v>
      </c>
      <c r="M2715">
        <f>IF(Table1[[#This Row],[Attendees]]&gt;Table1[[#This Row],[Capacity]],1,0)</f>
        <v>0</v>
      </c>
      <c r="N2715" t="str">
        <f>TEXT(Table1[[#This Row],[Date]],"ddd")</f>
        <v>Wed</v>
      </c>
      <c r="O2715" t="str">
        <f>TEXT(Table1[[#This Row],[Date]],"mmm")</f>
        <v>Jun</v>
      </c>
      <c r="P2715" t="str">
        <f>IF(Table1[[#This Row],[Capacity]]&lt;=4,"Small",IF(Table1[[#This Row],[Capacity]]&lt;=8,"Medium","Large"))</f>
        <v>Large</v>
      </c>
      <c r="Q2715" t="str">
        <f>IF(Table1[[#This Row],[Utilization %]]&lt;0.25,"Barely Attended","Normal")</f>
        <v>Normal</v>
      </c>
      <c r="R2715" t="str">
        <f>IF(Table1[[#This Row],[Meeting duration (mins)]]&gt;90,"Long Meeting","Normal")</f>
        <v>Normal</v>
      </c>
    </row>
    <row r="2716" spans="1:18" x14ac:dyDescent="0.2">
      <c r="A2716">
        <v>2717</v>
      </c>
      <c r="B2716" s="1">
        <v>45407</v>
      </c>
      <c r="C2716" s="2" t="s">
        <v>36</v>
      </c>
      <c r="D2716" s="2" t="s">
        <v>15</v>
      </c>
      <c r="E2716" t="s">
        <v>35</v>
      </c>
      <c r="F2716">
        <v>2</v>
      </c>
      <c r="G2716" s="12">
        <v>10</v>
      </c>
      <c r="H2716">
        <v>4</v>
      </c>
      <c r="I2716" t="s">
        <v>27</v>
      </c>
      <c r="J2716" t="s">
        <v>30</v>
      </c>
      <c r="K2716" s="4">
        <f>(Table1[[#This Row],[EndTime]]-Table1[[#This Row],[StartTime]])*1440</f>
        <v>60.000000000000028</v>
      </c>
      <c r="L2716" s="5">
        <f>Table1[[#This Row],[Attendees]]/Table1[[#This Row],[Capacity]]</f>
        <v>0.4</v>
      </c>
      <c r="M2716">
        <f>IF(Table1[[#This Row],[Attendees]]&gt;Table1[[#This Row],[Capacity]],1,0)</f>
        <v>0</v>
      </c>
      <c r="N2716" t="str">
        <f>TEXT(Table1[[#This Row],[Date]],"ddd")</f>
        <v>Thu</v>
      </c>
      <c r="O2716" t="str">
        <f>TEXT(Table1[[#This Row],[Date]],"mmm")</f>
        <v>Apr</v>
      </c>
      <c r="P2716" t="str">
        <f>IF(Table1[[#This Row],[Capacity]]&lt;=4,"Small",IF(Table1[[#This Row],[Capacity]]&lt;=8,"Medium","Large"))</f>
        <v>Large</v>
      </c>
      <c r="Q2716" t="str">
        <f>IF(Table1[[#This Row],[Utilization %]]&lt;0.25,"Barely Attended","Normal")</f>
        <v>Normal</v>
      </c>
      <c r="R2716" t="str">
        <f>IF(Table1[[#This Row],[Meeting duration (mins)]]&gt;90,"Long Meeting","Normal")</f>
        <v>Normal</v>
      </c>
    </row>
    <row r="2717" spans="1:18" x14ac:dyDescent="0.2">
      <c r="A2717">
        <v>2718</v>
      </c>
      <c r="B2717" s="1">
        <v>45404</v>
      </c>
      <c r="C2717" s="2" t="s">
        <v>20</v>
      </c>
      <c r="D2717" s="2" t="s">
        <v>43</v>
      </c>
      <c r="E2717" t="s">
        <v>35</v>
      </c>
      <c r="F2717">
        <v>2</v>
      </c>
      <c r="G2717" s="12">
        <v>10</v>
      </c>
      <c r="H2717">
        <v>12</v>
      </c>
      <c r="I2717" t="s">
        <v>41</v>
      </c>
      <c r="J2717" t="s">
        <v>23</v>
      </c>
      <c r="K2717" s="4">
        <f>(Table1[[#This Row],[EndTime]]-Table1[[#This Row],[StartTime]])*1440</f>
        <v>30.000000000000053</v>
      </c>
      <c r="L2717" s="5">
        <f>Table1[[#This Row],[Attendees]]/Table1[[#This Row],[Capacity]]</f>
        <v>1.2</v>
      </c>
      <c r="M2717">
        <f>IF(Table1[[#This Row],[Attendees]]&gt;Table1[[#This Row],[Capacity]],1,0)</f>
        <v>1</v>
      </c>
      <c r="N2717" t="str">
        <f>TEXT(Table1[[#This Row],[Date]],"ddd")</f>
        <v>Mon</v>
      </c>
      <c r="O2717" t="str">
        <f>TEXT(Table1[[#This Row],[Date]],"mmm")</f>
        <v>Apr</v>
      </c>
      <c r="P2717" t="str">
        <f>IF(Table1[[#This Row],[Capacity]]&lt;=4,"Small",IF(Table1[[#This Row],[Capacity]]&lt;=8,"Medium","Large"))</f>
        <v>Large</v>
      </c>
      <c r="Q2717" t="str">
        <f>IF(Table1[[#This Row],[Utilization %]]&lt;0.25,"Barely Attended","Normal")</f>
        <v>Normal</v>
      </c>
      <c r="R2717" t="str">
        <f>IF(Table1[[#This Row],[Meeting duration (mins)]]&gt;90,"Long Meeting","Normal")</f>
        <v>Normal</v>
      </c>
    </row>
    <row r="2718" spans="1:18" x14ac:dyDescent="0.2">
      <c r="A2718">
        <v>2719</v>
      </c>
      <c r="B2718" s="1">
        <v>45391</v>
      </c>
      <c r="C2718" s="2" t="s">
        <v>34</v>
      </c>
      <c r="D2718" s="2" t="s">
        <v>36</v>
      </c>
      <c r="E2718" t="s">
        <v>38</v>
      </c>
      <c r="F2718">
        <v>3</v>
      </c>
      <c r="G2718" s="12">
        <v>16</v>
      </c>
      <c r="H2718">
        <v>7</v>
      </c>
      <c r="I2718" t="s">
        <v>41</v>
      </c>
      <c r="J2718" t="s">
        <v>18</v>
      </c>
      <c r="K2718" s="4">
        <f>(Table1[[#This Row],[EndTime]]-Table1[[#This Row],[StartTime]])*1440</f>
        <v>90</v>
      </c>
      <c r="L2718" s="5">
        <f>Table1[[#This Row],[Attendees]]/Table1[[#This Row],[Capacity]]</f>
        <v>0.4375</v>
      </c>
      <c r="M2718">
        <f>IF(Table1[[#This Row],[Attendees]]&gt;Table1[[#This Row],[Capacity]],1,0)</f>
        <v>0</v>
      </c>
      <c r="N2718" t="str">
        <f>TEXT(Table1[[#This Row],[Date]],"ddd")</f>
        <v>Tue</v>
      </c>
      <c r="O2718" t="str">
        <f>TEXT(Table1[[#This Row],[Date]],"mmm")</f>
        <v>Apr</v>
      </c>
      <c r="P2718" t="str">
        <f>IF(Table1[[#This Row],[Capacity]]&lt;=4,"Small",IF(Table1[[#This Row],[Capacity]]&lt;=8,"Medium","Large"))</f>
        <v>Large</v>
      </c>
      <c r="Q2718" t="str">
        <f>IF(Table1[[#This Row],[Utilization %]]&lt;0.25,"Barely Attended","Normal")</f>
        <v>Normal</v>
      </c>
      <c r="R2718" t="str">
        <f>IF(Table1[[#This Row],[Meeting duration (mins)]]&gt;90,"Long Meeting","Normal")</f>
        <v>Normal</v>
      </c>
    </row>
    <row r="2719" spans="1:18" x14ac:dyDescent="0.2">
      <c r="A2719">
        <v>2720</v>
      </c>
      <c r="B2719" s="1">
        <v>45477</v>
      </c>
      <c r="C2719" s="2" t="s">
        <v>11</v>
      </c>
      <c r="D2719" s="2" t="s">
        <v>33</v>
      </c>
      <c r="E2719" t="s">
        <v>12</v>
      </c>
      <c r="F2719">
        <v>2</v>
      </c>
      <c r="G2719" s="12">
        <v>8</v>
      </c>
      <c r="H2719">
        <v>6</v>
      </c>
      <c r="I2719" t="s">
        <v>42</v>
      </c>
      <c r="J2719" t="s">
        <v>23</v>
      </c>
      <c r="K2719" s="4">
        <f>(Table1[[#This Row],[EndTime]]-Table1[[#This Row],[StartTime]])*1440</f>
        <v>29.999999999999893</v>
      </c>
      <c r="L2719" s="5">
        <f>Table1[[#This Row],[Attendees]]/Table1[[#This Row],[Capacity]]</f>
        <v>0.75</v>
      </c>
      <c r="M2719">
        <f>IF(Table1[[#This Row],[Attendees]]&gt;Table1[[#This Row],[Capacity]],1,0)</f>
        <v>0</v>
      </c>
      <c r="N2719" t="str">
        <f>TEXT(Table1[[#This Row],[Date]],"ddd")</f>
        <v>Thu</v>
      </c>
      <c r="O2719" t="str">
        <f>TEXT(Table1[[#This Row],[Date]],"mmm")</f>
        <v>Jul</v>
      </c>
      <c r="P2719" t="str">
        <f>IF(Table1[[#This Row],[Capacity]]&lt;=4,"Small",IF(Table1[[#This Row],[Capacity]]&lt;=8,"Medium","Large"))</f>
        <v>Medium</v>
      </c>
      <c r="Q2719" t="str">
        <f>IF(Table1[[#This Row],[Utilization %]]&lt;0.25,"Barely Attended","Normal")</f>
        <v>Normal</v>
      </c>
      <c r="R2719" t="str">
        <f>IF(Table1[[#This Row],[Meeting duration (mins)]]&gt;90,"Long Meeting","Normal")</f>
        <v>Normal</v>
      </c>
    </row>
    <row r="2720" spans="1:18" x14ac:dyDescent="0.2">
      <c r="A2720">
        <v>2721</v>
      </c>
      <c r="B2720" s="1">
        <v>45303</v>
      </c>
      <c r="C2720" s="2" t="s">
        <v>36</v>
      </c>
      <c r="D2720" s="2" t="s">
        <v>15</v>
      </c>
      <c r="E2720" t="s">
        <v>35</v>
      </c>
      <c r="F2720">
        <v>2</v>
      </c>
      <c r="G2720" s="12">
        <v>10</v>
      </c>
      <c r="H2720">
        <v>13</v>
      </c>
      <c r="I2720" t="s">
        <v>17</v>
      </c>
      <c r="J2720" t="s">
        <v>14</v>
      </c>
      <c r="K2720" s="4">
        <f>(Table1[[#This Row],[EndTime]]-Table1[[#This Row],[StartTime]])*1440</f>
        <v>60.000000000000028</v>
      </c>
      <c r="L2720" s="5">
        <f>Table1[[#This Row],[Attendees]]/Table1[[#This Row],[Capacity]]</f>
        <v>1.3</v>
      </c>
      <c r="M2720">
        <f>IF(Table1[[#This Row],[Attendees]]&gt;Table1[[#This Row],[Capacity]],1,0)</f>
        <v>1</v>
      </c>
      <c r="N2720" t="str">
        <f>TEXT(Table1[[#This Row],[Date]],"ddd")</f>
        <v>Fri</v>
      </c>
      <c r="O2720" t="str">
        <f>TEXT(Table1[[#This Row],[Date]],"mmm")</f>
        <v>Jan</v>
      </c>
      <c r="P2720" t="str">
        <f>IF(Table1[[#This Row],[Capacity]]&lt;=4,"Small",IF(Table1[[#This Row],[Capacity]]&lt;=8,"Medium","Large"))</f>
        <v>Large</v>
      </c>
      <c r="Q2720" t="str">
        <f>IF(Table1[[#This Row],[Utilization %]]&lt;0.25,"Barely Attended","Normal")</f>
        <v>Normal</v>
      </c>
      <c r="R2720" t="str">
        <f>IF(Table1[[#This Row],[Meeting duration (mins)]]&gt;90,"Long Meeting","Normal")</f>
        <v>Normal</v>
      </c>
    </row>
    <row r="2721" spans="1:18" x14ac:dyDescent="0.2">
      <c r="A2721">
        <v>2722</v>
      </c>
      <c r="B2721" s="1">
        <v>45347</v>
      </c>
      <c r="C2721" s="2" t="s">
        <v>29</v>
      </c>
      <c r="D2721" s="2" t="s">
        <v>10</v>
      </c>
      <c r="E2721" t="s">
        <v>12</v>
      </c>
      <c r="F2721">
        <v>2</v>
      </c>
      <c r="G2721" s="12">
        <v>8</v>
      </c>
      <c r="H2721">
        <v>11</v>
      </c>
      <c r="I2721" t="s">
        <v>42</v>
      </c>
      <c r="J2721" t="s">
        <v>18</v>
      </c>
      <c r="K2721" s="4">
        <f>(Table1[[#This Row],[EndTime]]-Table1[[#This Row],[StartTime]])*1440</f>
        <v>120.00000000000006</v>
      </c>
      <c r="L2721" s="5">
        <f>Table1[[#This Row],[Attendees]]/Table1[[#This Row],[Capacity]]</f>
        <v>1.375</v>
      </c>
      <c r="M2721">
        <f>IF(Table1[[#This Row],[Attendees]]&gt;Table1[[#This Row],[Capacity]],1,0)</f>
        <v>1</v>
      </c>
      <c r="N2721" t="str">
        <f>TEXT(Table1[[#This Row],[Date]],"ddd")</f>
        <v>Sun</v>
      </c>
      <c r="O2721" t="str">
        <f>TEXT(Table1[[#This Row],[Date]],"mmm")</f>
        <v>Feb</v>
      </c>
      <c r="P2721" t="str">
        <f>IF(Table1[[#This Row],[Capacity]]&lt;=4,"Small",IF(Table1[[#This Row],[Capacity]]&lt;=8,"Medium","Large"))</f>
        <v>Medium</v>
      </c>
      <c r="Q2721" t="str">
        <f>IF(Table1[[#This Row],[Utilization %]]&lt;0.25,"Barely Attended","Normal")</f>
        <v>Normal</v>
      </c>
      <c r="R2721" t="str">
        <f>IF(Table1[[#This Row],[Meeting duration (mins)]]&gt;90,"Long Meeting","Normal")</f>
        <v>Long Meeting</v>
      </c>
    </row>
    <row r="2722" spans="1:18" x14ac:dyDescent="0.2">
      <c r="A2722">
        <v>2723</v>
      </c>
      <c r="B2722" s="1">
        <v>45656</v>
      </c>
      <c r="C2722" s="2" t="s">
        <v>11</v>
      </c>
      <c r="D2722" s="2" t="s">
        <v>31</v>
      </c>
      <c r="E2722" t="s">
        <v>12</v>
      </c>
      <c r="F2722">
        <v>2</v>
      </c>
      <c r="G2722" s="12">
        <v>8</v>
      </c>
      <c r="H2722">
        <v>11</v>
      </c>
      <c r="I2722" t="s">
        <v>39</v>
      </c>
      <c r="J2722" t="s">
        <v>40</v>
      </c>
      <c r="K2722" s="4">
        <f>(Table1[[#This Row],[EndTime]]-Table1[[#This Row],[StartTime]])*1440</f>
        <v>59.999999999999943</v>
      </c>
      <c r="L2722" s="5">
        <f>Table1[[#This Row],[Attendees]]/Table1[[#This Row],[Capacity]]</f>
        <v>1.375</v>
      </c>
      <c r="M2722">
        <f>IF(Table1[[#This Row],[Attendees]]&gt;Table1[[#This Row],[Capacity]],1,0)</f>
        <v>1</v>
      </c>
      <c r="N2722" t="str">
        <f>TEXT(Table1[[#This Row],[Date]],"ddd")</f>
        <v>Mon</v>
      </c>
      <c r="O2722" t="str">
        <f>TEXT(Table1[[#This Row],[Date]],"mmm")</f>
        <v>Dec</v>
      </c>
      <c r="P2722" t="str">
        <f>IF(Table1[[#This Row],[Capacity]]&lt;=4,"Small",IF(Table1[[#This Row],[Capacity]]&lt;=8,"Medium","Large"))</f>
        <v>Medium</v>
      </c>
      <c r="Q2722" t="str">
        <f>IF(Table1[[#This Row],[Utilization %]]&lt;0.25,"Barely Attended","Normal")</f>
        <v>Normal</v>
      </c>
      <c r="R2722" t="str">
        <f>IF(Table1[[#This Row],[Meeting duration (mins)]]&gt;90,"Long Meeting","Normal")</f>
        <v>Normal</v>
      </c>
    </row>
    <row r="2723" spans="1:18" x14ac:dyDescent="0.2">
      <c r="A2723">
        <v>2724</v>
      </c>
      <c r="B2723" s="1">
        <v>45367</v>
      </c>
      <c r="C2723" s="2" t="s">
        <v>44</v>
      </c>
      <c r="D2723" s="2" t="s">
        <v>15</v>
      </c>
      <c r="E2723" t="s">
        <v>49</v>
      </c>
      <c r="F2723">
        <v>3</v>
      </c>
      <c r="G2723" s="12">
        <v>12</v>
      </c>
      <c r="H2723">
        <v>9</v>
      </c>
      <c r="I2723" t="s">
        <v>42</v>
      </c>
      <c r="J2723" t="s">
        <v>30</v>
      </c>
      <c r="K2723" s="4">
        <f>(Table1[[#This Row],[EndTime]]-Table1[[#This Row],[StartTime]])*1440</f>
        <v>30.000000000000053</v>
      </c>
      <c r="L2723" s="5">
        <f>Table1[[#This Row],[Attendees]]/Table1[[#This Row],[Capacity]]</f>
        <v>0.75</v>
      </c>
      <c r="M2723">
        <f>IF(Table1[[#This Row],[Attendees]]&gt;Table1[[#This Row],[Capacity]],1,0)</f>
        <v>0</v>
      </c>
      <c r="N2723" t="str">
        <f>TEXT(Table1[[#This Row],[Date]],"ddd")</f>
        <v>Sat</v>
      </c>
      <c r="O2723" t="str">
        <f>TEXT(Table1[[#This Row],[Date]],"mmm")</f>
        <v>Mar</v>
      </c>
      <c r="P2723" t="str">
        <f>IF(Table1[[#This Row],[Capacity]]&lt;=4,"Small",IF(Table1[[#This Row],[Capacity]]&lt;=8,"Medium","Large"))</f>
        <v>Large</v>
      </c>
      <c r="Q2723" t="str">
        <f>IF(Table1[[#This Row],[Utilization %]]&lt;0.25,"Barely Attended","Normal")</f>
        <v>Normal</v>
      </c>
      <c r="R2723" t="str">
        <f>IF(Table1[[#This Row],[Meeting duration (mins)]]&gt;90,"Long Meeting","Normal")</f>
        <v>Normal</v>
      </c>
    </row>
    <row r="2724" spans="1:18" x14ac:dyDescent="0.2">
      <c r="A2724">
        <v>2725</v>
      </c>
      <c r="B2724" s="1">
        <v>45476</v>
      </c>
      <c r="C2724" s="2" t="s">
        <v>36</v>
      </c>
      <c r="D2724" s="2" t="s">
        <v>29</v>
      </c>
      <c r="E2724" t="s">
        <v>21</v>
      </c>
      <c r="F2724">
        <v>1</v>
      </c>
      <c r="G2724" s="12">
        <v>6</v>
      </c>
      <c r="H2724">
        <v>2</v>
      </c>
      <c r="I2724" t="s">
        <v>41</v>
      </c>
      <c r="J2724" t="s">
        <v>30</v>
      </c>
      <c r="K2724" s="4">
        <f>(Table1[[#This Row],[EndTime]]-Table1[[#This Row],[StartTime]])*1440</f>
        <v>90</v>
      </c>
      <c r="L2724" s="5">
        <f>Table1[[#This Row],[Attendees]]/Table1[[#This Row],[Capacity]]</f>
        <v>0.33333333333333331</v>
      </c>
      <c r="M2724">
        <f>IF(Table1[[#This Row],[Attendees]]&gt;Table1[[#This Row],[Capacity]],1,0)</f>
        <v>0</v>
      </c>
      <c r="N2724" t="str">
        <f>TEXT(Table1[[#This Row],[Date]],"ddd")</f>
        <v>Wed</v>
      </c>
      <c r="O2724" t="str">
        <f>TEXT(Table1[[#This Row],[Date]],"mmm")</f>
        <v>Jul</v>
      </c>
      <c r="P2724" t="str">
        <f>IF(Table1[[#This Row],[Capacity]]&lt;=4,"Small",IF(Table1[[#This Row],[Capacity]]&lt;=8,"Medium","Large"))</f>
        <v>Medium</v>
      </c>
      <c r="Q2724" t="str">
        <f>IF(Table1[[#This Row],[Utilization %]]&lt;0.25,"Barely Attended","Normal")</f>
        <v>Normal</v>
      </c>
      <c r="R2724" t="str">
        <f>IF(Table1[[#This Row],[Meeting duration (mins)]]&gt;90,"Long Meeting","Normal")</f>
        <v>Normal</v>
      </c>
    </row>
    <row r="2725" spans="1:18" x14ac:dyDescent="0.2">
      <c r="A2725">
        <v>2726</v>
      </c>
      <c r="B2725" s="1">
        <v>45308</v>
      </c>
      <c r="C2725" s="2" t="s">
        <v>29</v>
      </c>
      <c r="D2725" s="2" t="s">
        <v>16</v>
      </c>
      <c r="E2725" t="s">
        <v>49</v>
      </c>
      <c r="F2725">
        <v>3</v>
      </c>
      <c r="G2725" s="12">
        <v>12</v>
      </c>
      <c r="H2725">
        <v>1</v>
      </c>
      <c r="I2725" t="s">
        <v>41</v>
      </c>
      <c r="J2725" t="s">
        <v>28</v>
      </c>
      <c r="K2725" s="4">
        <f>(Table1[[#This Row],[EndTime]]-Table1[[#This Row],[StartTime]])*1440</f>
        <v>90</v>
      </c>
      <c r="L2725" s="5">
        <f>Table1[[#This Row],[Attendees]]/Table1[[#This Row],[Capacity]]</f>
        <v>8.3333333333333329E-2</v>
      </c>
      <c r="M2725">
        <f>IF(Table1[[#This Row],[Attendees]]&gt;Table1[[#This Row],[Capacity]],1,0)</f>
        <v>0</v>
      </c>
      <c r="N2725" t="str">
        <f>TEXT(Table1[[#This Row],[Date]],"ddd")</f>
        <v>Wed</v>
      </c>
      <c r="O2725" t="str">
        <f>TEXT(Table1[[#This Row],[Date]],"mmm")</f>
        <v>Jan</v>
      </c>
      <c r="P2725" t="str">
        <f>IF(Table1[[#This Row],[Capacity]]&lt;=4,"Small",IF(Table1[[#This Row],[Capacity]]&lt;=8,"Medium","Large"))</f>
        <v>Large</v>
      </c>
      <c r="Q2725" t="str">
        <f>IF(Table1[[#This Row],[Utilization %]]&lt;0.25,"Barely Attended","Normal")</f>
        <v>Barely Attended</v>
      </c>
      <c r="R2725" t="str">
        <f>IF(Table1[[#This Row],[Meeting duration (mins)]]&gt;90,"Long Meeting","Normal")</f>
        <v>Normal</v>
      </c>
    </row>
    <row r="2726" spans="1:18" x14ac:dyDescent="0.2">
      <c r="A2726">
        <v>2727</v>
      </c>
      <c r="B2726" s="1">
        <v>45490</v>
      </c>
      <c r="C2726" s="2" t="s">
        <v>45</v>
      </c>
      <c r="D2726" s="2" t="s">
        <v>31</v>
      </c>
      <c r="E2726" t="s">
        <v>35</v>
      </c>
      <c r="F2726">
        <v>2</v>
      </c>
      <c r="G2726" s="12">
        <v>10</v>
      </c>
      <c r="H2726">
        <v>1</v>
      </c>
      <c r="I2726" t="s">
        <v>42</v>
      </c>
      <c r="J2726" t="s">
        <v>18</v>
      </c>
      <c r="K2726" s="4">
        <f>(Table1[[#This Row],[EndTime]]-Table1[[#This Row],[StartTime]])*1440</f>
        <v>120.00000000000006</v>
      </c>
      <c r="L2726" s="5">
        <f>Table1[[#This Row],[Attendees]]/Table1[[#This Row],[Capacity]]</f>
        <v>0.1</v>
      </c>
      <c r="M2726">
        <f>IF(Table1[[#This Row],[Attendees]]&gt;Table1[[#This Row],[Capacity]],1,0)</f>
        <v>0</v>
      </c>
      <c r="N2726" t="str">
        <f>TEXT(Table1[[#This Row],[Date]],"ddd")</f>
        <v>Wed</v>
      </c>
      <c r="O2726" t="str">
        <f>TEXT(Table1[[#This Row],[Date]],"mmm")</f>
        <v>Jul</v>
      </c>
      <c r="P2726" t="str">
        <f>IF(Table1[[#This Row],[Capacity]]&lt;=4,"Small",IF(Table1[[#This Row],[Capacity]]&lt;=8,"Medium","Large"))</f>
        <v>Large</v>
      </c>
      <c r="Q2726" t="str">
        <f>IF(Table1[[#This Row],[Utilization %]]&lt;0.25,"Barely Attended","Normal")</f>
        <v>Barely Attended</v>
      </c>
      <c r="R2726" t="str">
        <f>IF(Table1[[#This Row],[Meeting duration (mins)]]&gt;90,"Long Meeting","Normal")</f>
        <v>Long Meeting</v>
      </c>
    </row>
    <row r="2727" spans="1:18" x14ac:dyDescent="0.2">
      <c r="A2727">
        <v>2728</v>
      </c>
      <c r="B2727" s="1">
        <v>45368</v>
      </c>
      <c r="C2727" s="2" t="s">
        <v>19</v>
      </c>
      <c r="D2727" s="2" t="s">
        <v>43</v>
      </c>
      <c r="E2727" t="s">
        <v>12</v>
      </c>
      <c r="F2727">
        <v>2</v>
      </c>
      <c r="G2727" s="12">
        <v>8</v>
      </c>
      <c r="H2727">
        <v>4</v>
      </c>
      <c r="I2727" t="s">
        <v>27</v>
      </c>
      <c r="J2727" t="s">
        <v>30</v>
      </c>
      <c r="K2727" s="4">
        <f>(Table1[[#This Row],[EndTime]]-Table1[[#This Row],[StartTime]])*1440</f>
        <v>120.00000000000006</v>
      </c>
      <c r="L2727" s="5">
        <f>Table1[[#This Row],[Attendees]]/Table1[[#This Row],[Capacity]]</f>
        <v>0.5</v>
      </c>
      <c r="M2727">
        <f>IF(Table1[[#This Row],[Attendees]]&gt;Table1[[#This Row],[Capacity]],1,0)</f>
        <v>0</v>
      </c>
      <c r="N2727" t="str">
        <f>TEXT(Table1[[#This Row],[Date]],"ddd")</f>
        <v>Sun</v>
      </c>
      <c r="O2727" t="str">
        <f>TEXT(Table1[[#This Row],[Date]],"mmm")</f>
        <v>Mar</v>
      </c>
      <c r="P2727" t="str">
        <f>IF(Table1[[#This Row],[Capacity]]&lt;=4,"Small",IF(Table1[[#This Row],[Capacity]]&lt;=8,"Medium","Large"))</f>
        <v>Medium</v>
      </c>
      <c r="Q2727" t="str">
        <f>IF(Table1[[#This Row],[Utilization %]]&lt;0.25,"Barely Attended","Normal")</f>
        <v>Normal</v>
      </c>
      <c r="R2727" t="str">
        <f>IF(Table1[[#This Row],[Meeting duration (mins)]]&gt;90,"Long Meeting","Normal")</f>
        <v>Long Meeting</v>
      </c>
    </row>
    <row r="2728" spans="1:18" x14ac:dyDescent="0.2">
      <c r="A2728">
        <v>2729</v>
      </c>
      <c r="B2728" s="1">
        <v>45506</v>
      </c>
      <c r="C2728" s="2" t="s">
        <v>29</v>
      </c>
      <c r="D2728" s="2" t="s">
        <v>37</v>
      </c>
      <c r="E2728" t="s">
        <v>21</v>
      </c>
      <c r="F2728">
        <v>1</v>
      </c>
      <c r="G2728" s="12">
        <v>6</v>
      </c>
      <c r="H2728">
        <v>3</v>
      </c>
      <c r="I2728" t="s">
        <v>17</v>
      </c>
      <c r="J2728" t="s">
        <v>30</v>
      </c>
      <c r="K2728" s="4">
        <f>(Table1[[#This Row],[EndTime]]-Table1[[#This Row],[StartTime]])*1440</f>
        <v>30.000000000000053</v>
      </c>
      <c r="L2728" s="5">
        <f>Table1[[#This Row],[Attendees]]/Table1[[#This Row],[Capacity]]</f>
        <v>0.5</v>
      </c>
      <c r="M2728">
        <f>IF(Table1[[#This Row],[Attendees]]&gt;Table1[[#This Row],[Capacity]],1,0)</f>
        <v>0</v>
      </c>
      <c r="N2728" t="str">
        <f>TEXT(Table1[[#This Row],[Date]],"ddd")</f>
        <v>Fri</v>
      </c>
      <c r="O2728" t="str">
        <f>TEXT(Table1[[#This Row],[Date]],"mmm")</f>
        <v>Aug</v>
      </c>
      <c r="P2728" t="str">
        <f>IF(Table1[[#This Row],[Capacity]]&lt;=4,"Small",IF(Table1[[#This Row],[Capacity]]&lt;=8,"Medium","Large"))</f>
        <v>Medium</v>
      </c>
      <c r="Q2728" t="str">
        <f>IF(Table1[[#This Row],[Utilization %]]&lt;0.25,"Barely Attended","Normal")</f>
        <v>Normal</v>
      </c>
      <c r="R2728" t="str">
        <f>IF(Table1[[#This Row],[Meeting duration (mins)]]&gt;90,"Long Meeting","Normal")</f>
        <v>Normal</v>
      </c>
    </row>
    <row r="2729" spans="1:18" x14ac:dyDescent="0.2">
      <c r="A2729">
        <v>2730</v>
      </c>
      <c r="B2729" s="1">
        <v>45644</v>
      </c>
      <c r="C2729" s="2" t="s">
        <v>34</v>
      </c>
      <c r="D2729" s="2" t="s">
        <v>43</v>
      </c>
      <c r="E2729" t="s">
        <v>38</v>
      </c>
      <c r="F2729">
        <v>3</v>
      </c>
      <c r="G2729" s="12">
        <v>16</v>
      </c>
      <c r="H2729">
        <v>8</v>
      </c>
      <c r="I2729" t="s">
        <v>17</v>
      </c>
      <c r="J2729" t="s">
        <v>14</v>
      </c>
      <c r="K2729" s="4">
        <f>(Table1[[#This Row],[EndTime]]-Table1[[#This Row],[StartTime]])*1440</f>
        <v>60.000000000000028</v>
      </c>
      <c r="L2729" s="5">
        <f>Table1[[#This Row],[Attendees]]/Table1[[#This Row],[Capacity]]</f>
        <v>0.5</v>
      </c>
      <c r="M2729">
        <f>IF(Table1[[#This Row],[Attendees]]&gt;Table1[[#This Row],[Capacity]],1,0)</f>
        <v>0</v>
      </c>
      <c r="N2729" t="str">
        <f>TEXT(Table1[[#This Row],[Date]],"ddd")</f>
        <v>Wed</v>
      </c>
      <c r="O2729" t="str">
        <f>TEXT(Table1[[#This Row],[Date]],"mmm")</f>
        <v>Dec</v>
      </c>
      <c r="P2729" t="str">
        <f>IF(Table1[[#This Row],[Capacity]]&lt;=4,"Small",IF(Table1[[#This Row],[Capacity]]&lt;=8,"Medium","Large"))</f>
        <v>Large</v>
      </c>
      <c r="Q2729" t="str">
        <f>IF(Table1[[#This Row],[Utilization %]]&lt;0.25,"Barely Attended","Normal")</f>
        <v>Normal</v>
      </c>
      <c r="R2729" t="str">
        <f>IF(Table1[[#This Row],[Meeting duration (mins)]]&gt;90,"Long Meeting","Normal")</f>
        <v>Normal</v>
      </c>
    </row>
    <row r="2730" spans="1:18" x14ac:dyDescent="0.2">
      <c r="A2730">
        <v>2731</v>
      </c>
      <c r="B2730" s="1">
        <v>45575</v>
      </c>
      <c r="C2730" s="2" t="s">
        <v>15</v>
      </c>
      <c r="D2730" s="2" t="s">
        <v>32</v>
      </c>
      <c r="E2730" t="s">
        <v>35</v>
      </c>
      <c r="F2730">
        <v>2</v>
      </c>
      <c r="G2730" s="12">
        <v>10</v>
      </c>
      <c r="H2730">
        <v>9</v>
      </c>
      <c r="I2730" t="s">
        <v>27</v>
      </c>
      <c r="J2730" t="s">
        <v>14</v>
      </c>
      <c r="K2730" s="4">
        <f>(Table1[[#This Row],[EndTime]]-Table1[[#This Row],[StartTime]])*1440</f>
        <v>89.999999999999915</v>
      </c>
      <c r="L2730" s="5">
        <f>Table1[[#This Row],[Attendees]]/Table1[[#This Row],[Capacity]]</f>
        <v>0.9</v>
      </c>
      <c r="M2730">
        <f>IF(Table1[[#This Row],[Attendees]]&gt;Table1[[#This Row],[Capacity]],1,0)</f>
        <v>0</v>
      </c>
      <c r="N2730" t="str">
        <f>TEXT(Table1[[#This Row],[Date]],"ddd")</f>
        <v>Thu</v>
      </c>
      <c r="O2730" t="str">
        <f>TEXT(Table1[[#This Row],[Date]],"mmm")</f>
        <v>Oct</v>
      </c>
      <c r="P2730" t="str">
        <f>IF(Table1[[#This Row],[Capacity]]&lt;=4,"Small",IF(Table1[[#This Row],[Capacity]]&lt;=8,"Medium","Large"))</f>
        <v>Large</v>
      </c>
      <c r="Q2730" t="str">
        <f>IF(Table1[[#This Row],[Utilization %]]&lt;0.25,"Barely Attended","Normal")</f>
        <v>Normal</v>
      </c>
      <c r="R2730" t="str">
        <f>IF(Table1[[#This Row],[Meeting duration (mins)]]&gt;90,"Long Meeting","Normal")</f>
        <v>Normal</v>
      </c>
    </row>
    <row r="2731" spans="1:18" x14ac:dyDescent="0.2">
      <c r="A2731">
        <v>2732</v>
      </c>
      <c r="B2731" s="1">
        <v>45346</v>
      </c>
      <c r="C2731" s="2" t="s">
        <v>33</v>
      </c>
      <c r="D2731" s="2" t="s">
        <v>48</v>
      </c>
      <c r="E2731" t="s">
        <v>49</v>
      </c>
      <c r="F2731">
        <v>3</v>
      </c>
      <c r="G2731" s="12">
        <v>12</v>
      </c>
      <c r="H2731">
        <v>7</v>
      </c>
      <c r="I2731" t="s">
        <v>42</v>
      </c>
      <c r="J2731" t="s">
        <v>23</v>
      </c>
      <c r="K2731" s="4">
        <f>(Table1[[#This Row],[EndTime]]-Table1[[#This Row],[StartTime]])*1440</f>
        <v>120.00000000000006</v>
      </c>
      <c r="L2731" s="5">
        <f>Table1[[#This Row],[Attendees]]/Table1[[#This Row],[Capacity]]</f>
        <v>0.58333333333333337</v>
      </c>
      <c r="M2731">
        <f>IF(Table1[[#This Row],[Attendees]]&gt;Table1[[#This Row],[Capacity]],1,0)</f>
        <v>0</v>
      </c>
      <c r="N2731" t="str">
        <f>TEXT(Table1[[#This Row],[Date]],"ddd")</f>
        <v>Sat</v>
      </c>
      <c r="O2731" t="str">
        <f>TEXT(Table1[[#This Row],[Date]],"mmm")</f>
        <v>Feb</v>
      </c>
      <c r="P2731" t="str">
        <f>IF(Table1[[#This Row],[Capacity]]&lt;=4,"Small",IF(Table1[[#This Row],[Capacity]]&lt;=8,"Medium","Large"))</f>
        <v>Large</v>
      </c>
      <c r="Q2731" t="str">
        <f>IF(Table1[[#This Row],[Utilization %]]&lt;0.25,"Barely Attended","Normal")</f>
        <v>Normal</v>
      </c>
      <c r="R2731" t="str">
        <f>IF(Table1[[#This Row],[Meeting duration (mins)]]&gt;90,"Long Meeting","Normal")</f>
        <v>Long Meeting</v>
      </c>
    </row>
    <row r="2732" spans="1:18" x14ac:dyDescent="0.2">
      <c r="A2732">
        <v>2733</v>
      </c>
      <c r="B2732" s="1">
        <v>45317</v>
      </c>
      <c r="C2732" s="2" t="s">
        <v>43</v>
      </c>
      <c r="D2732" s="2" t="s">
        <v>36</v>
      </c>
      <c r="E2732" t="s">
        <v>49</v>
      </c>
      <c r="F2732">
        <v>3</v>
      </c>
      <c r="G2732" s="12">
        <v>12</v>
      </c>
      <c r="H2732">
        <v>11</v>
      </c>
      <c r="I2732" t="s">
        <v>13</v>
      </c>
      <c r="J2732" t="s">
        <v>18</v>
      </c>
      <c r="K2732" s="4">
        <f>(Table1[[#This Row],[EndTime]]-Table1[[#This Row],[StartTime]])*1440</f>
        <v>29.999999999999972</v>
      </c>
      <c r="L2732" s="5">
        <f>Table1[[#This Row],[Attendees]]/Table1[[#This Row],[Capacity]]</f>
        <v>0.91666666666666663</v>
      </c>
      <c r="M2732">
        <f>IF(Table1[[#This Row],[Attendees]]&gt;Table1[[#This Row],[Capacity]],1,0)</f>
        <v>0</v>
      </c>
      <c r="N2732" t="str">
        <f>TEXT(Table1[[#This Row],[Date]],"ddd")</f>
        <v>Fri</v>
      </c>
      <c r="O2732" t="str">
        <f>TEXT(Table1[[#This Row],[Date]],"mmm")</f>
        <v>Jan</v>
      </c>
      <c r="P2732" t="str">
        <f>IF(Table1[[#This Row],[Capacity]]&lt;=4,"Small",IF(Table1[[#This Row],[Capacity]]&lt;=8,"Medium","Large"))</f>
        <v>Large</v>
      </c>
      <c r="Q2732" t="str">
        <f>IF(Table1[[#This Row],[Utilization %]]&lt;0.25,"Barely Attended","Normal")</f>
        <v>Normal</v>
      </c>
      <c r="R2732" t="str">
        <f>IF(Table1[[#This Row],[Meeting duration (mins)]]&gt;90,"Long Meeting","Normal")</f>
        <v>Normal</v>
      </c>
    </row>
    <row r="2733" spans="1:18" x14ac:dyDescent="0.2">
      <c r="A2733">
        <v>2734</v>
      </c>
      <c r="B2733" s="1">
        <v>45654</v>
      </c>
      <c r="C2733" s="2" t="s">
        <v>37</v>
      </c>
      <c r="D2733" s="2" t="s">
        <v>45</v>
      </c>
      <c r="E2733" t="s">
        <v>21</v>
      </c>
      <c r="F2733">
        <v>1</v>
      </c>
      <c r="G2733" s="12">
        <v>6</v>
      </c>
      <c r="H2733">
        <v>9</v>
      </c>
      <c r="I2733" t="s">
        <v>13</v>
      </c>
      <c r="J2733" t="s">
        <v>40</v>
      </c>
      <c r="K2733" s="4">
        <f>(Table1[[#This Row],[EndTime]]-Table1[[#This Row],[StartTime]])*1440</f>
        <v>119.99999999999989</v>
      </c>
      <c r="L2733" s="5">
        <f>Table1[[#This Row],[Attendees]]/Table1[[#This Row],[Capacity]]</f>
        <v>1.5</v>
      </c>
      <c r="M2733">
        <f>IF(Table1[[#This Row],[Attendees]]&gt;Table1[[#This Row],[Capacity]],1,0)</f>
        <v>1</v>
      </c>
      <c r="N2733" t="str">
        <f>TEXT(Table1[[#This Row],[Date]],"ddd")</f>
        <v>Sat</v>
      </c>
      <c r="O2733" t="str">
        <f>TEXT(Table1[[#This Row],[Date]],"mmm")</f>
        <v>Dec</v>
      </c>
      <c r="P2733" t="str">
        <f>IF(Table1[[#This Row],[Capacity]]&lt;=4,"Small",IF(Table1[[#This Row],[Capacity]]&lt;=8,"Medium","Large"))</f>
        <v>Medium</v>
      </c>
      <c r="Q2733" t="str">
        <f>IF(Table1[[#This Row],[Utilization %]]&lt;0.25,"Barely Attended","Normal")</f>
        <v>Normal</v>
      </c>
      <c r="R2733" t="str">
        <f>IF(Table1[[#This Row],[Meeting duration (mins)]]&gt;90,"Long Meeting","Normal")</f>
        <v>Long Meeting</v>
      </c>
    </row>
    <row r="2734" spans="1:18" x14ac:dyDescent="0.2">
      <c r="A2734">
        <v>2735</v>
      </c>
      <c r="B2734" s="1">
        <v>45584</v>
      </c>
      <c r="C2734" s="2" t="s">
        <v>44</v>
      </c>
      <c r="D2734" s="2" t="s">
        <v>15</v>
      </c>
      <c r="E2734" t="s">
        <v>35</v>
      </c>
      <c r="F2734">
        <v>2</v>
      </c>
      <c r="G2734" s="12">
        <v>10</v>
      </c>
      <c r="H2734">
        <v>10</v>
      </c>
      <c r="I2734" t="s">
        <v>13</v>
      </c>
      <c r="J2734" t="s">
        <v>23</v>
      </c>
      <c r="K2734" s="4">
        <f>(Table1[[#This Row],[EndTime]]-Table1[[#This Row],[StartTime]])*1440</f>
        <v>30.000000000000053</v>
      </c>
      <c r="L2734" s="5">
        <f>Table1[[#This Row],[Attendees]]/Table1[[#This Row],[Capacity]]</f>
        <v>1</v>
      </c>
      <c r="M2734">
        <f>IF(Table1[[#This Row],[Attendees]]&gt;Table1[[#This Row],[Capacity]],1,0)</f>
        <v>0</v>
      </c>
      <c r="N2734" t="str">
        <f>TEXT(Table1[[#This Row],[Date]],"ddd")</f>
        <v>Sat</v>
      </c>
      <c r="O2734" t="str">
        <f>TEXT(Table1[[#This Row],[Date]],"mmm")</f>
        <v>Oct</v>
      </c>
      <c r="P2734" t="str">
        <f>IF(Table1[[#This Row],[Capacity]]&lt;=4,"Small",IF(Table1[[#This Row],[Capacity]]&lt;=8,"Medium","Large"))</f>
        <v>Large</v>
      </c>
      <c r="Q2734" t="str">
        <f>IF(Table1[[#This Row],[Utilization %]]&lt;0.25,"Barely Attended","Normal")</f>
        <v>Normal</v>
      </c>
      <c r="R2734" t="str">
        <f>IF(Table1[[#This Row],[Meeting duration (mins)]]&gt;90,"Long Meeting","Normal")</f>
        <v>Normal</v>
      </c>
    </row>
    <row r="2735" spans="1:18" x14ac:dyDescent="0.2">
      <c r="A2735">
        <v>2736</v>
      </c>
      <c r="B2735" s="1">
        <v>45631</v>
      </c>
      <c r="C2735" s="2" t="s">
        <v>31</v>
      </c>
      <c r="D2735" s="2" t="s">
        <v>50</v>
      </c>
      <c r="E2735" t="s">
        <v>25</v>
      </c>
      <c r="F2735">
        <v>1</v>
      </c>
      <c r="G2735" s="12">
        <v>4</v>
      </c>
      <c r="H2735">
        <v>2</v>
      </c>
      <c r="I2735" t="s">
        <v>39</v>
      </c>
      <c r="J2735" t="s">
        <v>30</v>
      </c>
      <c r="K2735" s="4">
        <f>(Table1[[#This Row],[EndTime]]-Table1[[#This Row],[StartTime]])*1440</f>
        <v>120.00000000000006</v>
      </c>
      <c r="L2735" s="5">
        <f>Table1[[#This Row],[Attendees]]/Table1[[#This Row],[Capacity]]</f>
        <v>0.5</v>
      </c>
      <c r="M2735">
        <f>IF(Table1[[#This Row],[Attendees]]&gt;Table1[[#This Row],[Capacity]],1,0)</f>
        <v>0</v>
      </c>
      <c r="N2735" t="str">
        <f>TEXT(Table1[[#This Row],[Date]],"ddd")</f>
        <v>Thu</v>
      </c>
      <c r="O2735" t="str">
        <f>TEXT(Table1[[#This Row],[Date]],"mmm")</f>
        <v>Dec</v>
      </c>
      <c r="P2735" t="str">
        <f>IF(Table1[[#This Row],[Capacity]]&lt;=4,"Small",IF(Table1[[#This Row],[Capacity]]&lt;=8,"Medium","Large"))</f>
        <v>Small</v>
      </c>
      <c r="Q2735" t="str">
        <f>IF(Table1[[#This Row],[Utilization %]]&lt;0.25,"Barely Attended","Normal")</f>
        <v>Normal</v>
      </c>
      <c r="R2735" t="str">
        <f>IF(Table1[[#This Row],[Meeting duration (mins)]]&gt;90,"Long Meeting","Normal")</f>
        <v>Long Meeting</v>
      </c>
    </row>
    <row r="2736" spans="1:18" x14ac:dyDescent="0.2">
      <c r="A2736">
        <v>2737</v>
      </c>
      <c r="B2736" s="1">
        <v>45314</v>
      </c>
      <c r="C2736" s="2" t="s">
        <v>19</v>
      </c>
      <c r="D2736" s="2" t="s">
        <v>43</v>
      </c>
      <c r="E2736" t="s">
        <v>12</v>
      </c>
      <c r="F2736">
        <v>2</v>
      </c>
      <c r="G2736" s="12">
        <v>8</v>
      </c>
      <c r="H2736">
        <v>11</v>
      </c>
      <c r="I2736" t="s">
        <v>22</v>
      </c>
      <c r="J2736" t="s">
        <v>30</v>
      </c>
      <c r="K2736" s="4">
        <f>(Table1[[#This Row],[EndTime]]-Table1[[#This Row],[StartTime]])*1440</f>
        <v>120.00000000000006</v>
      </c>
      <c r="L2736" s="5">
        <f>Table1[[#This Row],[Attendees]]/Table1[[#This Row],[Capacity]]</f>
        <v>1.375</v>
      </c>
      <c r="M2736">
        <f>IF(Table1[[#This Row],[Attendees]]&gt;Table1[[#This Row],[Capacity]],1,0)</f>
        <v>1</v>
      </c>
      <c r="N2736" t="str">
        <f>TEXT(Table1[[#This Row],[Date]],"ddd")</f>
        <v>Tue</v>
      </c>
      <c r="O2736" t="str">
        <f>TEXT(Table1[[#This Row],[Date]],"mmm")</f>
        <v>Jan</v>
      </c>
      <c r="P2736" t="str">
        <f>IF(Table1[[#This Row],[Capacity]]&lt;=4,"Small",IF(Table1[[#This Row],[Capacity]]&lt;=8,"Medium","Large"))</f>
        <v>Medium</v>
      </c>
      <c r="Q2736" t="str">
        <f>IF(Table1[[#This Row],[Utilization %]]&lt;0.25,"Barely Attended","Normal")</f>
        <v>Normal</v>
      </c>
      <c r="R2736" t="str">
        <f>IF(Table1[[#This Row],[Meeting duration (mins)]]&gt;90,"Long Meeting","Normal")</f>
        <v>Long Meeting</v>
      </c>
    </row>
    <row r="2737" spans="1:18" x14ac:dyDescent="0.2">
      <c r="A2737">
        <v>2738</v>
      </c>
      <c r="B2737" s="1">
        <v>45309</v>
      </c>
      <c r="C2737" s="2" t="s">
        <v>36</v>
      </c>
      <c r="D2737" s="2" t="s">
        <v>37</v>
      </c>
      <c r="E2737" t="s">
        <v>21</v>
      </c>
      <c r="F2737">
        <v>1</v>
      </c>
      <c r="G2737" s="12">
        <v>6</v>
      </c>
      <c r="H2737">
        <v>4</v>
      </c>
      <c r="I2737" t="s">
        <v>39</v>
      </c>
      <c r="J2737" t="s">
        <v>14</v>
      </c>
      <c r="K2737" s="4">
        <f>(Table1[[#This Row],[EndTime]]-Table1[[#This Row],[StartTime]])*1440</f>
        <v>120.00000000000006</v>
      </c>
      <c r="L2737" s="5">
        <f>Table1[[#This Row],[Attendees]]/Table1[[#This Row],[Capacity]]</f>
        <v>0.66666666666666663</v>
      </c>
      <c r="M2737">
        <f>IF(Table1[[#This Row],[Attendees]]&gt;Table1[[#This Row],[Capacity]],1,0)</f>
        <v>0</v>
      </c>
      <c r="N2737" t="str">
        <f>TEXT(Table1[[#This Row],[Date]],"ddd")</f>
        <v>Thu</v>
      </c>
      <c r="O2737" t="str">
        <f>TEXT(Table1[[#This Row],[Date]],"mmm")</f>
        <v>Jan</v>
      </c>
      <c r="P2737" t="str">
        <f>IF(Table1[[#This Row],[Capacity]]&lt;=4,"Small",IF(Table1[[#This Row],[Capacity]]&lt;=8,"Medium","Large"))</f>
        <v>Medium</v>
      </c>
      <c r="Q2737" t="str">
        <f>IF(Table1[[#This Row],[Utilization %]]&lt;0.25,"Barely Attended","Normal")</f>
        <v>Normal</v>
      </c>
      <c r="R2737" t="str">
        <f>IF(Table1[[#This Row],[Meeting duration (mins)]]&gt;90,"Long Meeting","Normal")</f>
        <v>Long Meeting</v>
      </c>
    </row>
    <row r="2738" spans="1:18" x14ac:dyDescent="0.2">
      <c r="A2738">
        <v>2739</v>
      </c>
      <c r="B2738" s="1">
        <v>45523</v>
      </c>
      <c r="C2738" s="2" t="s">
        <v>33</v>
      </c>
      <c r="D2738" s="2" t="s">
        <v>48</v>
      </c>
      <c r="E2738" t="s">
        <v>12</v>
      </c>
      <c r="F2738">
        <v>2</v>
      </c>
      <c r="G2738" s="12">
        <v>8</v>
      </c>
      <c r="H2738">
        <v>10</v>
      </c>
      <c r="I2738" t="s">
        <v>17</v>
      </c>
      <c r="J2738" t="s">
        <v>40</v>
      </c>
      <c r="K2738" s="4">
        <f>(Table1[[#This Row],[EndTime]]-Table1[[#This Row],[StartTime]])*1440</f>
        <v>120.00000000000006</v>
      </c>
      <c r="L2738" s="5">
        <f>Table1[[#This Row],[Attendees]]/Table1[[#This Row],[Capacity]]</f>
        <v>1.25</v>
      </c>
      <c r="M2738">
        <f>IF(Table1[[#This Row],[Attendees]]&gt;Table1[[#This Row],[Capacity]],1,0)</f>
        <v>1</v>
      </c>
      <c r="N2738" t="str">
        <f>TEXT(Table1[[#This Row],[Date]],"ddd")</f>
        <v>Mon</v>
      </c>
      <c r="O2738" t="str">
        <f>TEXT(Table1[[#This Row],[Date]],"mmm")</f>
        <v>Aug</v>
      </c>
      <c r="P2738" t="str">
        <f>IF(Table1[[#This Row],[Capacity]]&lt;=4,"Small",IF(Table1[[#This Row],[Capacity]]&lt;=8,"Medium","Large"))</f>
        <v>Medium</v>
      </c>
      <c r="Q2738" t="str">
        <f>IF(Table1[[#This Row],[Utilization %]]&lt;0.25,"Barely Attended","Normal")</f>
        <v>Normal</v>
      </c>
      <c r="R2738" t="str">
        <f>IF(Table1[[#This Row],[Meeting duration (mins)]]&gt;90,"Long Meeting","Normal")</f>
        <v>Long Meeting</v>
      </c>
    </row>
    <row r="2739" spans="1:18" x14ac:dyDescent="0.2">
      <c r="A2739">
        <v>2740</v>
      </c>
      <c r="B2739" s="1">
        <v>45401</v>
      </c>
      <c r="C2739" s="2" t="s">
        <v>16</v>
      </c>
      <c r="D2739" s="2" t="s">
        <v>11</v>
      </c>
      <c r="E2739" t="s">
        <v>25</v>
      </c>
      <c r="F2739">
        <v>1</v>
      </c>
      <c r="G2739" s="12">
        <v>4</v>
      </c>
      <c r="H2739">
        <v>2</v>
      </c>
      <c r="I2739" t="s">
        <v>17</v>
      </c>
      <c r="J2739" t="s">
        <v>30</v>
      </c>
      <c r="K2739" s="4">
        <f>(Table1[[#This Row],[EndTime]]-Table1[[#This Row],[StartTime]])*1440</f>
        <v>120.00000000000006</v>
      </c>
      <c r="L2739" s="5">
        <f>Table1[[#This Row],[Attendees]]/Table1[[#This Row],[Capacity]]</f>
        <v>0.5</v>
      </c>
      <c r="M2739">
        <f>IF(Table1[[#This Row],[Attendees]]&gt;Table1[[#This Row],[Capacity]],1,0)</f>
        <v>0</v>
      </c>
      <c r="N2739" t="str">
        <f>TEXT(Table1[[#This Row],[Date]],"ddd")</f>
        <v>Fri</v>
      </c>
      <c r="O2739" t="str">
        <f>TEXT(Table1[[#This Row],[Date]],"mmm")</f>
        <v>Apr</v>
      </c>
      <c r="P2739" t="str">
        <f>IF(Table1[[#This Row],[Capacity]]&lt;=4,"Small",IF(Table1[[#This Row],[Capacity]]&lt;=8,"Medium","Large"))</f>
        <v>Small</v>
      </c>
      <c r="Q2739" t="str">
        <f>IF(Table1[[#This Row],[Utilization %]]&lt;0.25,"Barely Attended","Normal")</f>
        <v>Normal</v>
      </c>
      <c r="R2739" t="str">
        <f>IF(Table1[[#This Row],[Meeting duration (mins)]]&gt;90,"Long Meeting","Normal")</f>
        <v>Long Meeting</v>
      </c>
    </row>
    <row r="2740" spans="1:18" x14ac:dyDescent="0.2">
      <c r="A2740">
        <v>2741</v>
      </c>
      <c r="B2740" s="1">
        <v>45538</v>
      </c>
      <c r="C2740" s="2" t="s">
        <v>19</v>
      </c>
      <c r="D2740" s="2" t="s">
        <v>47</v>
      </c>
      <c r="E2740" t="s">
        <v>49</v>
      </c>
      <c r="F2740">
        <v>3</v>
      </c>
      <c r="G2740" s="12">
        <v>12</v>
      </c>
      <c r="H2740">
        <v>4</v>
      </c>
      <c r="I2740" t="s">
        <v>39</v>
      </c>
      <c r="J2740" t="s">
        <v>23</v>
      </c>
      <c r="K2740" s="4">
        <f>(Table1[[#This Row],[EndTime]]-Table1[[#This Row],[StartTime]])*1440</f>
        <v>30.000000000000053</v>
      </c>
      <c r="L2740" s="5">
        <f>Table1[[#This Row],[Attendees]]/Table1[[#This Row],[Capacity]]</f>
        <v>0.33333333333333331</v>
      </c>
      <c r="M2740">
        <f>IF(Table1[[#This Row],[Attendees]]&gt;Table1[[#This Row],[Capacity]],1,0)</f>
        <v>0</v>
      </c>
      <c r="N2740" t="str">
        <f>TEXT(Table1[[#This Row],[Date]],"ddd")</f>
        <v>Tue</v>
      </c>
      <c r="O2740" t="str">
        <f>TEXT(Table1[[#This Row],[Date]],"mmm")</f>
        <v>Sep</v>
      </c>
      <c r="P2740" t="str">
        <f>IF(Table1[[#This Row],[Capacity]]&lt;=4,"Small",IF(Table1[[#This Row],[Capacity]]&lt;=8,"Medium","Large"))</f>
        <v>Large</v>
      </c>
      <c r="Q2740" t="str">
        <f>IF(Table1[[#This Row],[Utilization %]]&lt;0.25,"Barely Attended","Normal")</f>
        <v>Normal</v>
      </c>
      <c r="R2740" t="str">
        <f>IF(Table1[[#This Row],[Meeting duration (mins)]]&gt;90,"Long Meeting","Normal")</f>
        <v>Normal</v>
      </c>
    </row>
    <row r="2741" spans="1:18" x14ac:dyDescent="0.2">
      <c r="A2741">
        <v>2742</v>
      </c>
      <c r="B2741" s="1">
        <v>45464</v>
      </c>
      <c r="C2741" s="2" t="s">
        <v>26</v>
      </c>
      <c r="D2741" s="2" t="s">
        <v>24</v>
      </c>
      <c r="E2741" t="s">
        <v>35</v>
      </c>
      <c r="F2741">
        <v>2</v>
      </c>
      <c r="G2741" s="12">
        <v>10</v>
      </c>
      <c r="H2741">
        <v>6</v>
      </c>
      <c r="I2741" t="s">
        <v>41</v>
      </c>
      <c r="J2741" t="s">
        <v>18</v>
      </c>
      <c r="K2741" s="4">
        <f>(Table1[[#This Row],[EndTime]]-Table1[[#This Row],[StartTime]])*1440</f>
        <v>120.00000000000006</v>
      </c>
      <c r="L2741" s="5">
        <f>Table1[[#This Row],[Attendees]]/Table1[[#This Row],[Capacity]]</f>
        <v>0.6</v>
      </c>
      <c r="M2741">
        <f>IF(Table1[[#This Row],[Attendees]]&gt;Table1[[#This Row],[Capacity]],1,0)</f>
        <v>0</v>
      </c>
      <c r="N2741" t="str">
        <f>TEXT(Table1[[#This Row],[Date]],"ddd")</f>
        <v>Fri</v>
      </c>
      <c r="O2741" t="str">
        <f>TEXT(Table1[[#This Row],[Date]],"mmm")</f>
        <v>Jun</v>
      </c>
      <c r="P2741" t="str">
        <f>IF(Table1[[#This Row],[Capacity]]&lt;=4,"Small",IF(Table1[[#This Row],[Capacity]]&lt;=8,"Medium","Large"))</f>
        <v>Large</v>
      </c>
      <c r="Q2741" t="str">
        <f>IF(Table1[[#This Row],[Utilization %]]&lt;0.25,"Barely Attended","Normal")</f>
        <v>Normal</v>
      </c>
      <c r="R2741" t="str">
        <f>IF(Table1[[#This Row],[Meeting duration (mins)]]&gt;90,"Long Meeting","Normal")</f>
        <v>Long Meeting</v>
      </c>
    </row>
    <row r="2742" spans="1:18" x14ac:dyDescent="0.2">
      <c r="A2742">
        <v>2743</v>
      </c>
      <c r="B2742" s="1">
        <v>45540</v>
      </c>
      <c r="C2742" s="2" t="s">
        <v>45</v>
      </c>
      <c r="D2742" s="2" t="s">
        <v>31</v>
      </c>
      <c r="E2742" t="s">
        <v>49</v>
      </c>
      <c r="F2742">
        <v>3</v>
      </c>
      <c r="G2742" s="12">
        <v>12</v>
      </c>
      <c r="H2742">
        <v>1</v>
      </c>
      <c r="I2742" t="s">
        <v>27</v>
      </c>
      <c r="J2742" t="s">
        <v>23</v>
      </c>
      <c r="K2742" s="4">
        <f>(Table1[[#This Row],[EndTime]]-Table1[[#This Row],[StartTime]])*1440</f>
        <v>120.00000000000006</v>
      </c>
      <c r="L2742" s="5">
        <f>Table1[[#This Row],[Attendees]]/Table1[[#This Row],[Capacity]]</f>
        <v>8.3333333333333329E-2</v>
      </c>
      <c r="M2742">
        <f>IF(Table1[[#This Row],[Attendees]]&gt;Table1[[#This Row],[Capacity]],1,0)</f>
        <v>0</v>
      </c>
      <c r="N2742" t="str">
        <f>TEXT(Table1[[#This Row],[Date]],"ddd")</f>
        <v>Thu</v>
      </c>
      <c r="O2742" t="str">
        <f>TEXT(Table1[[#This Row],[Date]],"mmm")</f>
        <v>Sep</v>
      </c>
      <c r="P2742" t="str">
        <f>IF(Table1[[#This Row],[Capacity]]&lt;=4,"Small",IF(Table1[[#This Row],[Capacity]]&lt;=8,"Medium","Large"))</f>
        <v>Large</v>
      </c>
      <c r="Q2742" t="str">
        <f>IF(Table1[[#This Row],[Utilization %]]&lt;0.25,"Barely Attended","Normal")</f>
        <v>Barely Attended</v>
      </c>
      <c r="R2742" t="str">
        <f>IF(Table1[[#This Row],[Meeting duration (mins)]]&gt;90,"Long Meeting","Normal")</f>
        <v>Long Meeting</v>
      </c>
    </row>
    <row r="2743" spans="1:18" x14ac:dyDescent="0.2">
      <c r="A2743">
        <v>2744</v>
      </c>
      <c r="B2743" s="1">
        <v>45372</v>
      </c>
      <c r="C2743" s="2" t="s">
        <v>16</v>
      </c>
      <c r="D2743" s="2" t="s">
        <v>11</v>
      </c>
      <c r="E2743" t="s">
        <v>21</v>
      </c>
      <c r="F2743">
        <v>1</v>
      </c>
      <c r="G2743" s="12">
        <v>6</v>
      </c>
      <c r="H2743">
        <v>9</v>
      </c>
      <c r="I2743" t="s">
        <v>13</v>
      </c>
      <c r="J2743" t="s">
        <v>28</v>
      </c>
      <c r="K2743" s="4">
        <f>(Table1[[#This Row],[EndTime]]-Table1[[#This Row],[StartTime]])*1440</f>
        <v>120.00000000000006</v>
      </c>
      <c r="L2743" s="5">
        <f>Table1[[#This Row],[Attendees]]/Table1[[#This Row],[Capacity]]</f>
        <v>1.5</v>
      </c>
      <c r="M2743">
        <f>IF(Table1[[#This Row],[Attendees]]&gt;Table1[[#This Row],[Capacity]],1,0)</f>
        <v>1</v>
      </c>
      <c r="N2743" t="str">
        <f>TEXT(Table1[[#This Row],[Date]],"ddd")</f>
        <v>Thu</v>
      </c>
      <c r="O2743" t="str">
        <f>TEXT(Table1[[#This Row],[Date]],"mmm")</f>
        <v>Mar</v>
      </c>
      <c r="P2743" t="str">
        <f>IF(Table1[[#This Row],[Capacity]]&lt;=4,"Small",IF(Table1[[#This Row],[Capacity]]&lt;=8,"Medium","Large"))</f>
        <v>Medium</v>
      </c>
      <c r="Q2743" t="str">
        <f>IF(Table1[[#This Row],[Utilization %]]&lt;0.25,"Barely Attended","Normal")</f>
        <v>Normal</v>
      </c>
      <c r="R2743" t="str">
        <f>IF(Table1[[#This Row],[Meeting duration (mins)]]&gt;90,"Long Meeting","Normal")</f>
        <v>Long Meeting</v>
      </c>
    </row>
    <row r="2744" spans="1:18" x14ac:dyDescent="0.2">
      <c r="A2744">
        <v>2745</v>
      </c>
      <c r="B2744" s="1">
        <v>45302</v>
      </c>
      <c r="C2744" s="2" t="s">
        <v>37</v>
      </c>
      <c r="D2744" s="2" t="s">
        <v>45</v>
      </c>
      <c r="E2744" t="s">
        <v>49</v>
      </c>
      <c r="F2744">
        <v>3</v>
      </c>
      <c r="G2744" s="12">
        <v>12</v>
      </c>
      <c r="H2744">
        <v>15</v>
      </c>
      <c r="I2744" t="s">
        <v>22</v>
      </c>
      <c r="J2744" t="s">
        <v>30</v>
      </c>
      <c r="K2744" s="4">
        <f>(Table1[[#This Row],[EndTime]]-Table1[[#This Row],[StartTime]])*1440</f>
        <v>119.99999999999989</v>
      </c>
      <c r="L2744" s="5">
        <f>Table1[[#This Row],[Attendees]]/Table1[[#This Row],[Capacity]]</f>
        <v>1.25</v>
      </c>
      <c r="M2744">
        <f>IF(Table1[[#This Row],[Attendees]]&gt;Table1[[#This Row],[Capacity]],1,0)</f>
        <v>1</v>
      </c>
      <c r="N2744" t="str">
        <f>TEXT(Table1[[#This Row],[Date]],"ddd")</f>
        <v>Thu</v>
      </c>
      <c r="O2744" t="str">
        <f>TEXT(Table1[[#This Row],[Date]],"mmm")</f>
        <v>Jan</v>
      </c>
      <c r="P2744" t="str">
        <f>IF(Table1[[#This Row],[Capacity]]&lt;=4,"Small",IF(Table1[[#This Row],[Capacity]]&lt;=8,"Medium","Large"))</f>
        <v>Large</v>
      </c>
      <c r="Q2744" t="str">
        <f>IF(Table1[[#This Row],[Utilization %]]&lt;0.25,"Barely Attended","Normal")</f>
        <v>Normal</v>
      </c>
      <c r="R2744" t="str">
        <f>IF(Table1[[#This Row],[Meeting duration (mins)]]&gt;90,"Long Meeting","Normal")</f>
        <v>Long Meeting</v>
      </c>
    </row>
    <row r="2745" spans="1:18" x14ac:dyDescent="0.2">
      <c r="A2745">
        <v>2746</v>
      </c>
      <c r="B2745" s="1">
        <v>45438</v>
      </c>
      <c r="C2745" s="2" t="s">
        <v>44</v>
      </c>
      <c r="D2745" s="2" t="s">
        <v>37</v>
      </c>
      <c r="E2745" t="s">
        <v>49</v>
      </c>
      <c r="F2745">
        <v>3</v>
      </c>
      <c r="G2745" s="12">
        <v>12</v>
      </c>
      <c r="H2745">
        <v>6</v>
      </c>
      <c r="I2745" t="s">
        <v>17</v>
      </c>
      <c r="J2745" t="s">
        <v>18</v>
      </c>
      <c r="K2745" s="4">
        <f>(Table1[[#This Row],[EndTime]]-Table1[[#This Row],[StartTime]])*1440</f>
        <v>90.000000000000085</v>
      </c>
      <c r="L2745" s="5">
        <f>Table1[[#This Row],[Attendees]]/Table1[[#This Row],[Capacity]]</f>
        <v>0.5</v>
      </c>
      <c r="M2745">
        <f>IF(Table1[[#This Row],[Attendees]]&gt;Table1[[#This Row],[Capacity]],1,0)</f>
        <v>0</v>
      </c>
      <c r="N2745" t="str">
        <f>TEXT(Table1[[#This Row],[Date]],"ddd")</f>
        <v>Sun</v>
      </c>
      <c r="O2745" t="str">
        <f>TEXT(Table1[[#This Row],[Date]],"mmm")</f>
        <v>May</v>
      </c>
      <c r="P2745" t="str">
        <f>IF(Table1[[#This Row],[Capacity]]&lt;=4,"Small",IF(Table1[[#This Row],[Capacity]]&lt;=8,"Medium","Large"))</f>
        <v>Large</v>
      </c>
      <c r="Q2745" t="str">
        <f>IF(Table1[[#This Row],[Utilization %]]&lt;0.25,"Barely Attended","Normal")</f>
        <v>Normal</v>
      </c>
      <c r="R2745" t="str">
        <f>IF(Table1[[#This Row],[Meeting duration (mins)]]&gt;90,"Long Meeting","Normal")</f>
        <v>Long Meeting</v>
      </c>
    </row>
    <row r="2746" spans="1:18" x14ac:dyDescent="0.2">
      <c r="A2746">
        <v>2747</v>
      </c>
      <c r="B2746" s="1">
        <v>45459</v>
      </c>
      <c r="C2746" s="2" t="s">
        <v>37</v>
      </c>
      <c r="D2746" s="2" t="s">
        <v>10</v>
      </c>
      <c r="E2746" t="s">
        <v>38</v>
      </c>
      <c r="F2746">
        <v>3</v>
      </c>
      <c r="G2746" s="12">
        <v>16</v>
      </c>
      <c r="H2746">
        <v>7</v>
      </c>
      <c r="I2746" t="s">
        <v>17</v>
      </c>
      <c r="J2746" t="s">
        <v>40</v>
      </c>
      <c r="K2746" s="4">
        <f>(Table1[[#This Row],[EndTime]]-Table1[[#This Row],[StartTime]])*1440</f>
        <v>90</v>
      </c>
      <c r="L2746" s="5">
        <f>Table1[[#This Row],[Attendees]]/Table1[[#This Row],[Capacity]]</f>
        <v>0.4375</v>
      </c>
      <c r="M2746">
        <f>IF(Table1[[#This Row],[Attendees]]&gt;Table1[[#This Row],[Capacity]],1,0)</f>
        <v>0</v>
      </c>
      <c r="N2746" t="str">
        <f>TEXT(Table1[[#This Row],[Date]],"ddd")</f>
        <v>Sun</v>
      </c>
      <c r="O2746" t="str">
        <f>TEXT(Table1[[#This Row],[Date]],"mmm")</f>
        <v>Jun</v>
      </c>
      <c r="P2746" t="str">
        <f>IF(Table1[[#This Row],[Capacity]]&lt;=4,"Small",IF(Table1[[#This Row],[Capacity]]&lt;=8,"Medium","Large"))</f>
        <v>Large</v>
      </c>
      <c r="Q2746" t="str">
        <f>IF(Table1[[#This Row],[Utilization %]]&lt;0.25,"Barely Attended","Normal")</f>
        <v>Normal</v>
      </c>
      <c r="R2746" t="str">
        <f>IF(Table1[[#This Row],[Meeting duration (mins)]]&gt;90,"Long Meeting","Normal")</f>
        <v>Normal</v>
      </c>
    </row>
    <row r="2747" spans="1:18" x14ac:dyDescent="0.2">
      <c r="A2747">
        <v>2748</v>
      </c>
      <c r="B2747" s="1">
        <v>45398</v>
      </c>
      <c r="C2747" s="2" t="s">
        <v>44</v>
      </c>
      <c r="D2747" s="2" t="s">
        <v>37</v>
      </c>
      <c r="E2747" t="s">
        <v>35</v>
      </c>
      <c r="F2747">
        <v>2</v>
      </c>
      <c r="G2747" s="12">
        <v>10</v>
      </c>
      <c r="H2747">
        <v>2</v>
      </c>
      <c r="I2747" t="s">
        <v>42</v>
      </c>
      <c r="J2747" t="s">
        <v>28</v>
      </c>
      <c r="K2747" s="4">
        <f>(Table1[[#This Row],[EndTime]]-Table1[[#This Row],[StartTime]])*1440</f>
        <v>90.000000000000085</v>
      </c>
      <c r="L2747" s="5">
        <f>Table1[[#This Row],[Attendees]]/Table1[[#This Row],[Capacity]]</f>
        <v>0.2</v>
      </c>
      <c r="M2747">
        <f>IF(Table1[[#This Row],[Attendees]]&gt;Table1[[#This Row],[Capacity]],1,0)</f>
        <v>0</v>
      </c>
      <c r="N2747" t="str">
        <f>TEXT(Table1[[#This Row],[Date]],"ddd")</f>
        <v>Tue</v>
      </c>
      <c r="O2747" t="str">
        <f>TEXT(Table1[[#This Row],[Date]],"mmm")</f>
        <v>Apr</v>
      </c>
      <c r="P2747" t="str">
        <f>IF(Table1[[#This Row],[Capacity]]&lt;=4,"Small",IF(Table1[[#This Row],[Capacity]]&lt;=8,"Medium","Large"))</f>
        <v>Large</v>
      </c>
      <c r="Q2747" t="str">
        <f>IF(Table1[[#This Row],[Utilization %]]&lt;0.25,"Barely Attended","Normal")</f>
        <v>Barely Attended</v>
      </c>
      <c r="R2747" t="str">
        <f>IF(Table1[[#This Row],[Meeting duration (mins)]]&gt;90,"Long Meeting","Normal")</f>
        <v>Long Meeting</v>
      </c>
    </row>
    <row r="2748" spans="1:18" x14ac:dyDescent="0.2">
      <c r="A2748">
        <v>2749</v>
      </c>
      <c r="B2748" s="1">
        <v>45303</v>
      </c>
      <c r="C2748" s="2" t="s">
        <v>11</v>
      </c>
      <c r="D2748" s="2" t="s">
        <v>24</v>
      </c>
      <c r="E2748" t="s">
        <v>25</v>
      </c>
      <c r="F2748">
        <v>1</v>
      </c>
      <c r="G2748" s="12">
        <v>4</v>
      </c>
      <c r="H2748">
        <v>2</v>
      </c>
      <c r="I2748" t="s">
        <v>41</v>
      </c>
      <c r="J2748" t="s">
        <v>28</v>
      </c>
      <c r="K2748" s="4">
        <f>(Table1[[#This Row],[EndTime]]-Table1[[#This Row],[StartTime]])*1440</f>
        <v>90</v>
      </c>
      <c r="L2748" s="5">
        <f>Table1[[#This Row],[Attendees]]/Table1[[#This Row],[Capacity]]</f>
        <v>0.5</v>
      </c>
      <c r="M2748">
        <f>IF(Table1[[#This Row],[Attendees]]&gt;Table1[[#This Row],[Capacity]],1,0)</f>
        <v>0</v>
      </c>
      <c r="N2748" t="str">
        <f>TEXT(Table1[[#This Row],[Date]],"ddd")</f>
        <v>Fri</v>
      </c>
      <c r="O2748" t="str">
        <f>TEXT(Table1[[#This Row],[Date]],"mmm")</f>
        <v>Jan</v>
      </c>
      <c r="P2748" t="str">
        <f>IF(Table1[[#This Row],[Capacity]]&lt;=4,"Small",IF(Table1[[#This Row],[Capacity]]&lt;=8,"Medium","Large"))</f>
        <v>Small</v>
      </c>
      <c r="Q2748" t="str">
        <f>IF(Table1[[#This Row],[Utilization %]]&lt;0.25,"Barely Attended","Normal")</f>
        <v>Normal</v>
      </c>
      <c r="R2748" t="str">
        <f>IF(Table1[[#This Row],[Meeting duration (mins)]]&gt;90,"Long Meeting","Normal")</f>
        <v>Normal</v>
      </c>
    </row>
    <row r="2749" spans="1:18" x14ac:dyDescent="0.2">
      <c r="A2749">
        <v>2750</v>
      </c>
      <c r="B2749" s="1">
        <v>45550</v>
      </c>
      <c r="C2749" s="2" t="s">
        <v>10</v>
      </c>
      <c r="D2749" s="2" t="s">
        <v>33</v>
      </c>
      <c r="E2749" t="s">
        <v>12</v>
      </c>
      <c r="F2749">
        <v>2</v>
      </c>
      <c r="G2749" s="12">
        <v>8</v>
      </c>
      <c r="H2749">
        <v>1</v>
      </c>
      <c r="I2749" t="s">
        <v>39</v>
      </c>
      <c r="J2749" t="s">
        <v>18</v>
      </c>
      <c r="K2749" s="4">
        <f>(Table1[[#This Row],[EndTime]]-Table1[[#This Row],[StartTime]])*1440</f>
        <v>119.99999999999989</v>
      </c>
      <c r="L2749" s="5">
        <f>Table1[[#This Row],[Attendees]]/Table1[[#This Row],[Capacity]]</f>
        <v>0.125</v>
      </c>
      <c r="M2749">
        <f>IF(Table1[[#This Row],[Attendees]]&gt;Table1[[#This Row],[Capacity]],1,0)</f>
        <v>0</v>
      </c>
      <c r="N2749" t="str">
        <f>TEXT(Table1[[#This Row],[Date]],"ddd")</f>
        <v>Sun</v>
      </c>
      <c r="O2749" t="str">
        <f>TEXT(Table1[[#This Row],[Date]],"mmm")</f>
        <v>Sep</v>
      </c>
      <c r="P2749" t="str">
        <f>IF(Table1[[#This Row],[Capacity]]&lt;=4,"Small",IF(Table1[[#This Row],[Capacity]]&lt;=8,"Medium","Large"))</f>
        <v>Medium</v>
      </c>
      <c r="Q2749" t="str">
        <f>IF(Table1[[#This Row],[Utilization %]]&lt;0.25,"Barely Attended","Normal")</f>
        <v>Barely Attended</v>
      </c>
      <c r="R2749" t="str">
        <f>IF(Table1[[#This Row],[Meeting duration (mins)]]&gt;90,"Long Meeting","Normal")</f>
        <v>Long Meeting</v>
      </c>
    </row>
    <row r="2750" spans="1:18" x14ac:dyDescent="0.2">
      <c r="A2750">
        <v>2751</v>
      </c>
      <c r="B2750" s="1">
        <v>45631</v>
      </c>
      <c r="C2750" s="2" t="s">
        <v>34</v>
      </c>
      <c r="D2750" s="2" t="s">
        <v>44</v>
      </c>
      <c r="E2750" t="s">
        <v>35</v>
      </c>
      <c r="F2750">
        <v>2</v>
      </c>
      <c r="G2750" s="12">
        <v>10</v>
      </c>
      <c r="H2750">
        <v>13</v>
      </c>
      <c r="I2750" t="s">
        <v>41</v>
      </c>
      <c r="J2750" t="s">
        <v>14</v>
      </c>
      <c r="K2750" s="4">
        <f>(Table1[[#This Row],[EndTime]]-Table1[[#This Row],[StartTime]])*1440</f>
        <v>119.99999999999997</v>
      </c>
      <c r="L2750" s="5">
        <f>Table1[[#This Row],[Attendees]]/Table1[[#This Row],[Capacity]]</f>
        <v>1.3</v>
      </c>
      <c r="M2750">
        <f>IF(Table1[[#This Row],[Attendees]]&gt;Table1[[#This Row],[Capacity]],1,0)</f>
        <v>1</v>
      </c>
      <c r="N2750" t="str">
        <f>TEXT(Table1[[#This Row],[Date]],"ddd")</f>
        <v>Thu</v>
      </c>
      <c r="O2750" t="str">
        <f>TEXT(Table1[[#This Row],[Date]],"mmm")</f>
        <v>Dec</v>
      </c>
      <c r="P2750" t="str">
        <f>IF(Table1[[#This Row],[Capacity]]&lt;=4,"Small",IF(Table1[[#This Row],[Capacity]]&lt;=8,"Medium","Large"))</f>
        <v>Large</v>
      </c>
      <c r="Q2750" t="str">
        <f>IF(Table1[[#This Row],[Utilization %]]&lt;0.25,"Barely Attended","Normal")</f>
        <v>Normal</v>
      </c>
      <c r="R2750" t="str">
        <f>IF(Table1[[#This Row],[Meeting duration (mins)]]&gt;90,"Long Meeting","Normal")</f>
        <v>Long Meeting</v>
      </c>
    </row>
    <row r="2751" spans="1:18" x14ac:dyDescent="0.2">
      <c r="A2751">
        <v>2752</v>
      </c>
      <c r="B2751" s="1">
        <v>45490</v>
      </c>
      <c r="C2751" s="2" t="s">
        <v>15</v>
      </c>
      <c r="D2751" s="2" t="s">
        <v>16</v>
      </c>
      <c r="E2751" t="s">
        <v>25</v>
      </c>
      <c r="F2751">
        <v>1</v>
      </c>
      <c r="G2751" s="12">
        <v>4</v>
      </c>
      <c r="H2751">
        <v>3</v>
      </c>
      <c r="I2751" t="s">
        <v>42</v>
      </c>
      <c r="J2751" t="s">
        <v>40</v>
      </c>
      <c r="K2751" s="4">
        <f>(Table1[[#This Row],[EndTime]]-Table1[[#This Row],[StartTime]])*1440</f>
        <v>119.99999999999997</v>
      </c>
      <c r="L2751" s="5">
        <f>Table1[[#This Row],[Attendees]]/Table1[[#This Row],[Capacity]]</f>
        <v>0.75</v>
      </c>
      <c r="M2751">
        <f>IF(Table1[[#This Row],[Attendees]]&gt;Table1[[#This Row],[Capacity]],1,0)</f>
        <v>0</v>
      </c>
      <c r="N2751" t="str">
        <f>TEXT(Table1[[#This Row],[Date]],"ddd")</f>
        <v>Wed</v>
      </c>
      <c r="O2751" t="str">
        <f>TEXT(Table1[[#This Row],[Date]],"mmm")</f>
        <v>Jul</v>
      </c>
      <c r="P2751" t="str">
        <f>IF(Table1[[#This Row],[Capacity]]&lt;=4,"Small",IF(Table1[[#This Row],[Capacity]]&lt;=8,"Medium","Large"))</f>
        <v>Small</v>
      </c>
      <c r="Q2751" t="str">
        <f>IF(Table1[[#This Row],[Utilization %]]&lt;0.25,"Barely Attended","Normal")</f>
        <v>Normal</v>
      </c>
      <c r="R2751" t="str">
        <f>IF(Table1[[#This Row],[Meeting duration (mins)]]&gt;90,"Long Meeting","Normal")</f>
        <v>Long Meeting</v>
      </c>
    </row>
    <row r="2752" spans="1:18" x14ac:dyDescent="0.2">
      <c r="A2752">
        <v>2753</v>
      </c>
      <c r="B2752" s="1">
        <v>45514</v>
      </c>
      <c r="C2752" s="2" t="s">
        <v>34</v>
      </c>
      <c r="D2752" s="2" t="s">
        <v>36</v>
      </c>
      <c r="E2752" t="s">
        <v>12</v>
      </c>
      <c r="F2752">
        <v>2</v>
      </c>
      <c r="G2752" s="12">
        <v>8</v>
      </c>
      <c r="H2752">
        <v>4</v>
      </c>
      <c r="I2752" t="s">
        <v>41</v>
      </c>
      <c r="J2752" t="s">
        <v>23</v>
      </c>
      <c r="K2752" s="4">
        <f>(Table1[[#This Row],[EndTime]]-Table1[[#This Row],[StartTime]])*1440</f>
        <v>90</v>
      </c>
      <c r="L2752" s="5">
        <f>Table1[[#This Row],[Attendees]]/Table1[[#This Row],[Capacity]]</f>
        <v>0.5</v>
      </c>
      <c r="M2752">
        <f>IF(Table1[[#This Row],[Attendees]]&gt;Table1[[#This Row],[Capacity]],1,0)</f>
        <v>0</v>
      </c>
      <c r="N2752" t="str">
        <f>TEXT(Table1[[#This Row],[Date]],"ddd")</f>
        <v>Sat</v>
      </c>
      <c r="O2752" t="str">
        <f>TEXT(Table1[[#This Row],[Date]],"mmm")</f>
        <v>Aug</v>
      </c>
      <c r="P2752" t="str">
        <f>IF(Table1[[#This Row],[Capacity]]&lt;=4,"Small",IF(Table1[[#This Row],[Capacity]]&lt;=8,"Medium","Large"))</f>
        <v>Medium</v>
      </c>
      <c r="Q2752" t="str">
        <f>IF(Table1[[#This Row],[Utilization %]]&lt;0.25,"Barely Attended","Normal")</f>
        <v>Normal</v>
      </c>
      <c r="R2752" t="str">
        <f>IF(Table1[[#This Row],[Meeting duration (mins)]]&gt;90,"Long Meeting","Normal")</f>
        <v>Normal</v>
      </c>
    </row>
    <row r="2753" spans="1:18" x14ac:dyDescent="0.2">
      <c r="A2753">
        <v>2754</v>
      </c>
      <c r="B2753" s="1">
        <v>45381</v>
      </c>
      <c r="C2753" s="2" t="s">
        <v>11</v>
      </c>
      <c r="D2753" s="2" t="s">
        <v>24</v>
      </c>
      <c r="E2753" t="s">
        <v>38</v>
      </c>
      <c r="F2753">
        <v>3</v>
      </c>
      <c r="G2753" s="12">
        <v>16</v>
      </c>
      <c r="H2753">
        <v>10</v>
      </c>
      <c r="I2753" t="s">
        <v>27</v>
      </c>
      <c r="J2753" t="s">
        <v>28</v>
      </c>
      <c r="K2753" s="4">
        <f>(Table1[[#This Row],[EndTime]]-Table1[[#This Row],[StartTime]])*1440</f>
        <v>90</v>
      </c>
      <c r="L2753" s="5">
        <f>Table1[[#This Row],[Attendees]]/Table1[[#This Row],[Capacity]]</f>
        <v>0.625</v>
      </c>
      <c r="M2753">
        <f>IF(Table1[[#This Row],[Attendees]]&gt;Table1[[#This Row],[Capacity]],1,0)</f>
        <v>0</v>
      </c>
      <c r="N2753" t="str">
        <f>TEXT(Table1[[#This Row],[Date]],"ddd")</f>
        <v>Sat</v>
      </c>
      <c r="O2753" t="str">
        <f>TEXT(Table1[[#This Row],[Date]],"mmm")</f>
        <v>Mar</v>
      </c>
      <c r="P2753" t="str">
        <f>IF(Table1[[#This Row],[Capacity]]&lt;=4,"Small",IF(Table1[[#This Row],[Capacity]]&lt;=8,"Medium","Large"))</f>
        <v>Large</v>
      </c>
      <c r="Q2753" t="str">
        <f>IF(Table1[[#This Row],[Utilization %]]&lt;0.25,"Barely Attended","Normal")</f>
        <v>Normal</v>
      </c>
      <c r="R2753" t="str">
        <f>IF(Table1[[#This Row],[Meeting duration (mins)]]&gt;90,"Long Meeting","Normal")</f>
        <v>Normal</v>
      </c>
    </row>
    <row r="2754" spans="1:18" x14ac:dyDescent="0.2">
      <c r="A2754">
        <v>2755</v>
      </c>
      <c r="B2754" s="1">
        <v>45468</v>
      </c>
      <c r="C2754" s="2" t="s">
        <v>19</v>
      </c>
      <c r="D2754" s="2" t="s">
        <v>47</v>
      </c>
      <c r="E2754" t="s">
        <v>38</v>
      </c>
      <c r="F2754">
        <v>3</v>
      </c>
      <c r="G2754" s="12">
        <v>16</v>
      </c>
      <c r="H2754">
        <v>12</v>
      </c>
      <c r="I2754" t="s">
        <v>27</v>
      </c>
      <c r="J2754" t="s">
        <v>14</v>
      </c>
      <c r="K2754" s="4">
        <f>(Table1[[#This Row],[EndTime]]-Table1[[#This Row],[StartTime]])*1440</f>
        <v>30.000000000000053</v>
      </c>
      <c r="L2754" s="5">
        <f>Table1[[#This Row],[Attendees]]/Table1[[#This Row],[Capacity]]</f>
        <v>0.75</v>
      </c>
      <c r="M2754">
        <f>IF(Table1[[#This Row],[Attendees]]&gt;Table1[[#This Row],[Capacity]],1,0)</f>
        <v>0</v>
      </c>
      <c r="N2754" t="str">
        <f>TEXT(Table1[[#This Row],[Date]],"ddd")</f>
        <v>Tue</v>
      </c>
      <c r="O2754" t="str">
        <f>TEXT(Table1[[#This Row],[Date]],"mmm")</f>
        <v>Jun</v>
      </c>
      <c r="P2754" t="str">
        <f>IF(Table1[[#This Row],[Capacity]]&lt;=4,"Small",IF(Table1[[#This Row],[Capacity]]&lt;=8,"Medium","Large"))</f>
        <v>Large</v>
      </c>
      <c r="Q2754" t="str">
        <f>IF(Table1[[#This Row],[Utilization %]]&lt;0.25,"Barely Attended","Normal")</f>
        <v>Normal</v>
      </c>
      <c r="R2754" t="str">
        <f>IF(Table1[[#This Row],[Meeting duration (mins)]]&gt;90,"Long Meeting","Normal")</f>
        <v>Normal</v>
      </c>
    </row>
    <row r="2755" spans="1:18" x14ac:dyDescent="0.2">
      <c r="A2755">
        <v>2756</v>
      </c>
      <c r="B2755" s="1">
        <v>45572</v>
      </c>
      <c r="C2755" s="2" t="s">
        <v>26</v>
      </c>
      <c r="D2755" s="2" t="s">
        <v>31</v>
      </c>
      <c r="E2755" t="s">
        <v>12</v>
      </c>
      <c r="F2755">
        <v>2</v>
      </c>
      <c r="G2755" s="12">
        <v>8</v>
      </c>
      <c r="H2755">
        <v>9</v>
      </c>
      <c r="I2755" t="s">
        <v>13</v>
      </c>
      <c r="J2755" t="s">
        <v>28</v>
      </c>
      <c r="K2755" s="4">
        <f>(Table1[[#This Row],[EndTime]]-Table1[[#This Row],[StartTime]])*1440</f>
        <v>90</v>
      </c>
      <c r="L2755" s="5">
        <f>Table1[[#This Row],[Attendees]]/Table1[[#This Row],[Capacity]]</f>
        <v>1.125</v>
      </c>
      <c r="M2755">
        <f>IF(Table1[[#This Row],[Attendees]]&gt;Table1[[#This Row],[Capacity]],1,0)</f>
        <v>1</v>
      </c>
      <c r="N2755" t="str">
        <f>TEXT(Table1[[#This Row],[Date]],"ddd")</f>
        <v>Mon</v>
      </c>
      <c r="O2755" t="str">
        <f>TEXT(Table1[[#This Row],[Date]],"mmm")</f>
        <v>Oct</v>
      </c>
      <c r="P2755" t="str">
        <f>IF(Table1[[#This Row],[Capacity]]&lt;=4,"Small",IF(Table1[[#This Row],[Capacity]]&lt;=8,"Medium","Large"))</f>
        <v>Medium</v>
      </c>
      <c r="Q2755" t="str">
        <f>IF(Table1[[#This Row],[Utilization %]]&lt;0.25,"Barely Attended","Normal")</f>
        <v>Normal</v>
      </c>
      <c r="R2755" t="str">
        <f>IF(Table1[[#This Row],[Meeting duration (mins)]]&gt;90,"Long Meeting","Normal")</f>
        <v>Normal</v>
      </c>
    </row>
    <row r="2756" spans="1:18" x14ac:dyDescent="0.2">
      <c r="A2756">
        <v>2757</v>
      </c>
      <c r="B2756" s="1">
        <v>45606</v>
      </c>
      <c r="C2756" s="2" t="s">
        <v>33</v>
      </c>
      <c r="D2756" s="2" t="s">
        <v>46</v>
      </c>
      <c r="E2756" t="s">
        <v>49</v>
      </c>
      <c r="F2756">
        <v>3</v>
      </c>
      <c r="G2756" s="12">
        <v>12</v>
      </c>
      <c r="H2756">
        <v>14</v>
      </c>
      <c r="I2756" t="s">
        <v>13</v>
      </c>
      <c r="J2756" t="s">
        <v>18</v>
      </c>
      <c r="K2756" s="4">
        <f>(Table1[[#This Row],[EndTime]]-Table1[[#This Row],[StartTime]])*1440</f>
        <v>90</v>
      </c>
      <c r="L2756" s="5">
        <f>Table1[[#This Row],[Attendees]]/Table1[[#This Row],[Capacity]]</f>
        <v>1.1666666666666667</v>
      </c>
      <c r="M2756">
        <f>IF(Table1[[#This Row],[Attendees]]&gt;Table1[[#This Row],[Capacity]],1,0)</f>
        <v>1</v>
      </c>
      <c r="N2756" t="str">
        <f>TEXT(Table1[[#This Row],[Date]],"ddd")</f>
        <v>Sun</v>
      </c>
      <c r="O2756" t="str">
        <f>TEXT(Table1[[#This Row],[Date]],"mmm")</f>
        <v>Nov</v>
      </c>
      <c r="P2756" t="str">
        <f>IF(Table1[[#This Row],[Capacity]]&lt;=4,"Small",IF(Table1[[#This Row],[Capacity]]&lt;=8,"Medium","Large"))</f>
        <v>Large</v>
      </c>
      <c r="Q2756" t="str">
        <f>IF(Table1[[#This Row],[Utilization %]]&lt;0.25,"Barely Attended","Normal")</f>
        <v>Normal</v>
      </c>
      <c r="R2756" t="str">
        <f>IF(Table1[[#This Row],[Meeting duration (mins)]]&gt;90,"Long Meeting","Normal")</f>
        <v>Normal</v>
      </c>
    </row>
    <row r="2757" spans="1:18" x14ac:dyDescent="0.2">
      <c r="A2757">
        <v>2758</v>
      </c>
      <c r="B2757" s="1">
        <v>45473</v>
      </c>
      <c r="C2757" s="2" t="s">
        <v>20</v>
      </c>
      <c r="D2757" s="2" t="s">
        <v>36</v>
      </c>
      <c r="E2757" t="s">
        <v>35</v>
      </c>
      <c r="F2757">
        <v>2</v>
      </c>
      <c r="G2757" s="12">
        <v>10</v>
      </c>
      <c r="H2757">
        <v>11</v>
      </c>
      <c r="I2757" t="s">
        <v>27</v>
      </c>
      <c r="J2757" t="s">
        <v>18</v>
      </c>
      <c r="K2757" s="4">
        <f>(Table1[[#This Row],[EndTime]]-Table1[[#This Row],[StartTime]])*1440</f>
        <v>60.000000000000028</v>
      </c>
      <c r="L2757" s="5">
        <f>Table1[[#This Row],[Attendees]]/Table1[[#This Row],[Capacity]]</f>
        <v>1.1000000000000001</v>
      </c>
      <c r="M2757">
        <f>IF(Table1[[#This Row],[Attendees]]&gt;Table1[[#This Row],[Capacity]],1,0)</f>
        <v>1</v>
      </c>
      <c r="N2757" t="str">
        <f>TEXT(Table1[[#This Row],[Date]],"ddd")</f>
        <v>Sun</v>
      </c>
      <c r="O2757" t="str">
        <f>TEXT(Table1[[#This Row],[Date]],"mmm")</f>
        <v>Jun</v>
      </c>
      <c r="P2757" t="str">
        <f>IF(Table1[[#This Row],[Capacity]]&lt;=4,"Small",IF(Table1[[#This Row],[Capacity]]&lt;=8,"Medium","Large"))</f>
        <v>Large</v>
      </c>
      <c r="Q2757" t="str">
        <f>IF(Table1[[#This Row],[Utilization %]]&lt;0.25,"Barely Attended","Normal")</f>
        <v>Normal</v>
      </c>
      <c r="R2757" t="str">
        <f>IF(Table1[[#This Row],[Meeting duration (mins)]]&gt;90,"Long Meeting","Normal")</f>
        <v>Normal</v>
      </c>
    </row>
    <row r="2758" spans="1:18" x14ac:dyDescent="0.2">
      <c r="A2758">
        <v>2759</v>
      </c>
      <c r="B2758" s="1">
        <v>45527</v>
      </c>
      <c r="C2758" s="2" t="s">
        <v>43</v>
      </c>
      <c r="D2758" s="2" t="s">
        <v>29</v>
      </c>
      <c r="E2758" t="s">
        <v>21</v>
      </c>
      <c r="F2758">
        <v>1</v>
      </c>
      <c r="G2758" s="12">
        <v>6</v>
      </c>
      <c r="H2758">
        <v>9</v>
      </c>
      <c r="I2758" t="s">
        <v>13</v>
      </c>
      <c r="J2758" t="s">
        <v>18</v>
      </c>
      <c r="K2758" s="4">
        <f>(Table1[[#This Row],[EndTime]]-Table1[[#This Row],[StartTime]])*1440</f>
        <v>119.99999999999997</v>
      </c>
      <c r="L2758" s="5">
        <f>Table1[[#This Row],[Attendees]]/Table1[[#This Row],[Capacity]]</f>
        <v>1.5</v>
      </c>
      <c r="M2758">
        <f>IF(Table1[[#This Row],[Attendees]]&gt;Table1[[#This Row],[Capacity]],1,0)</f>
        <v>1</v>
      </c>
      <c r="N2758" t="str">
        <f>TEXT(Table1[[#This Row],[Date]],"ddd")</f>
        <v>Fri</v>
      </c>
      <c r="O2758" t="str">
        <f>TEXT(Table1[[#This Row],[Date]],"mmm")</f>
        <v>Aug</v>
      </c>
      <c r="P2758" t="str">
        <f>IF(Table1[[#This Row],[Capacity]]&lt;=4,"Small",IF(Table1[[#This Row],[Capacity]]&lt;=8,"Medium","Large"))</f>
        <v>Medium</v>
      </c>
      <c r="Q2758" t="str">
        <f>IF(Table1[[#This Row],[Utilization %]]&lt;0.25,"Barely Attended","Normal")</f>
        <v>Normal</v>
      </c>
      <c r="R2758" t="str">
        <f>IF(Table1[[#This Row],[Meeting duration (mins)]]&gt;90,"Long Meeting","Normal")</f>
        <v>Long Meeting</v>
      </c>
    </row>
    <row r="2759" spans="1:18" x14ac:dyDescent="0.2">
      <c r="A2759">
        <v>2760</v>
      </c>
      <c r="B2759" s="1">
        <v>45521</v>
      </c>
      <c r="C2759" s="2" t="s">
        <v>33</v>
      </c>
      <c r="D2759" s="2" t="s">
        <v>24</v>
      </c>
      <c r="E2759" t="s">
        <v>38</v>
      </c>
      <c r="F2759">
        <v>3</v>
      </c>
      <c r="G2759" s="12">
        <v>16</v>
      </c>
      <c r="H2759">
        <v>9</v>
      </c>
      <c r="I2759" t="s">
        <v>39</v>
      </c>
      <c r="J2759" t="s">
        <v>23</v>
      </c>
      <c r="K2759" s="4">
        <f>(Table1[[#This Row],[EndTime]]-Table1[[#This Row],[StartTime]])*1440</f>
        <v>60.000000000000107</v>
      </c>
      <c r="L2759" s="5">
        <f>Table1[[#This Row],[Attendees]]/Table1[[#This Row],[Capacity]]</f>
        <v>0.5625</v>
      </c>
      <c r="M2759">
        <f>IF(Table1[[#This Row],[Attendees]]&gt;Table1[[#This Row],[Capacity]],1,0)</f>
        <v>0</v>
      </c>
      <c r="N2759" t="str">
        <f>TEXT(Table1[[#This Row],[Date]],"ddd")</f>
        <v>Sat</v>
      </c>
      <c r="O2759" t="str">
        <f>TEXT(Table1[[#This Row],[Date]],"mmm")</f>
        <v>Aug</v>
      </c>
      <c r="P2759" t="str">
        <f>IF(Table1[[#This Row],[Capacity]]&lt;=4,"Small",IF(Table1[[#This Row],[Capacity]]&lt;=8,"Medium","Large"))</f>
        <v>Large</v>
      </c>
      <c r="Q2759" t="str">
        <f>IF(Table1[[#This Row],[Utilization %]]&lt;0.25,"Barely Attended","Normal")</f>
        <v>Normal</v>
      </c>
      <c r="R2759" t="str">
        <f>IF(Table1[[#This Row],[Meeting duration (mins)]]&gt;90,"Long Meeting","Normal")</f>
        <v>Normal</v>
      </c>
    </row>
    <row r="2760" spans="1:18" x14ac:dyDescent="0.2">
      <c r="A2760">
        <v>2761</v>
      </c>
      <c r="B2760" s="1">
        <v>45605</v>
      </c>
      <c r="C2760" s="2" t="s">
        <v>37</v>
      </c>
      <c r="D2760" s="2" t="s">
        <v>45</v>
      </c>
      <c r="E2760" t="s">
        <v>35</v>
      </c>
      <c r="F2760">
        <v>2</v>
      </c>
      <c r="G2760" s="12">
        <v>10</v>
      </c>
      <c r="H2760">
        <v>5</v>
      </c>
      <c r="I2760" t="s">
        <v>41</v>
      </c>
      <c r="J2760" t="s">
        <v>18</v>
      </c>
      <c r="K2760" s="4">
        <f>(Table1[[#This Row],[EndTime]]-Table1[[#This Row],[StartTime]])*1440</f>
        <v>119.99999999999989</v>
      </c>
      <c r="L2760" s="5">
        <f>Table1[[#This Row],[Attendees]]/Table1[[#This Row],[Capacity]]</f>
        <v>0.5</v>
      </c>
      <c r="M2760">
        <f>IF(Table1[[#This Row],[Attendees]]&gt;Table1[[#This Row],[Capacity]],1,0)</f>
        <v>0</v>
      </c>
      <c r="N2760" t="str">
        <f>TEXT(Table1[[#This Row],[Date]],"ddd")</f>
        <v>Sat</v>
      </c>
      <c r="O2760" t="str">
        <f>TEXT(Table1[[#This Row],[Date]],"mmm")</f>
        <v>Nov</v>
      </c>
      <c r="P2760" t="str">
        <f>IF(Table1[[#This Row],[Capacity]]&lt;=4,"Small",IF(Table1[[#This Row],[Capacity]]&lt;=8,"Medium","Large"))</f>
        <v>Large</v>
      </c>
      <c r="Q2760" t="str">
        <f>IF(Table1[[#This Row],[Utilization %]]&lt;0.25,"Barely Attended","Normal")</f>
        <v>Normal</v>
      </c>
      <c r="R2760" t="str">
        <f>IF(Table1[[#This Row],[Meeting duration (mins)]]&gt;90,"Long Meeting","Normal")</f>
        <v>Long Meeting</v>
      </c>
    </row>
    <row r="2761" spans="1:18" x14ac:dyDescent="0.2">
      <c r="A2761">
        <v>2762</v>
      </c>
      <c r="B2761" s="1">
        <v>45315</v>
      </c>
      <c r="C2761" s="2" t="s">
        <v>36</v>
      </c>
      <c r="D2761" s="2" t="s">
        <v>15</v>
      </c>
      <c r="E2761" t="s">
        <v>12</v>
      </c>
      <c r="F2761">
        <v>2</v>
      </c>
      <c r="G2761" s="12">
        <v>8</v>
      </c>
      <c r="H2761">
        <v>4</v>
      </c>
      <c r="I2761" t="s">
        <v>13</v>
      </c>
      <c r="J2761" t="s">
        <v>14</v>
      </c>
      <c r="K2761" s="4">
        <f>(Table1[[#This Row],[EndTime]]-Table1[[#This Row],[StartTime]])*1440</f>
        <v>60.000000000000028</v>
      </c>
      <c r="L2761" s="5">
        <f>Table1[[#This Row],[Attendees]]/Table1[[#This Row],[Capacity]]</f>
        <v>0.5</v>
      </c>
      <c r="M2761">
        <f>IF(Table1[[#This Row],[Attendees]]&gt;Table1[[#This Row],[Capacity]],1,0)</f>
        <v>0</v>
      </c>
      <c r="N2761" t="str">
        <f>TEXT(Table1[[#This Row],[Date]],"ddd")</f>
        <v>Wed</v>
      </c>
      <c r="O2761" t="str">
        <f>TEXT(Table1[[#This Row],[Date]],"mmm")</f>
        <v>Jan</v>
      </c>
      <c r="P2761" t="str">
        <f>IF(Table1[[#This Row],[Capacity]]&lt;=4,"Small",IF(Table1[[#This Row],[Capacity]]&lt;=8,"Medium","Large"))</f>
        <v>Medium</v>
      </c>
      <c r="Q2761" t="str">
        <f>IF(Table1[[#This Row],[Utilization %]]&lt;0.25,"Barely Attended","Normal")</f>
        <v>Normal</v>
      </c>
      <c r="R2761" t="str">
        <f>IF(Table1[[#This Row],[Meeting duration (mins)]]&gt;90,"Long Meeting","Normal")</f>
        <v>Normal</v>
      </c>
    </row>
    <row r="2762" spans="1:18" x14ac:dyDescent="0.2">
      <c r="A2762">
        <v>2763</v>
      </c>
      <c r="B2762" s="1">
        <v>45335</v>
      </c>
      <c r="C2762" s="2" t="s">
        <v>44</v>
      </c>
      <c r="D2762" s="2" t="s">
        <v>29</v>
      </c>
      <c r="E2762" t="s">
        <v>38</v>
      </c>
      <c r="F2762">
        <v>3</v>
      </c>
      <c r="G2762" s="12">
        <v>16</v>
      </c>
      <c r="H2762">
        <v>13</v>
      </c>
      <c r="I2762" t="s">
        <v>39</v>
      </c>
      <c r="J2762" t="s">
        <v>40</v>
      </c>
      <c r="K2762" s="4">
        <f>(Table1[[#This Row],[EndTime]]-Table1[[#This Row],[StartTime]])*1440</f>
        <v>60.000000000000028</v>
      </c>
      <c r="L2762" s="5">
        <f>Table1[[#This Row],[Attendees]]/Table1[[#This Row],[Capacity]]</f>
        <v>0.8125</v>
      </c>
      <c r="M2762">
        <f>IF(Table1[[#This Row],[Attendees]]&gt;Table1[[#This Row],[Capacity]],1,0)</f>
        <v>0</v>
      </c>
      <c r="N2762" t="str">
        <f>TEXT(Table1[[#This Row],[Date]],"ddd")</f>
        <v>Tue</v>
      </c>
      <c r="O2762" t="str">
        <f>TEXT(Table1[[#This Row],[Date]],"mmm")</f>
        <v>Feb</v>
      </c>
      <c r="P2762" t="str">
        <f>IF(Table1[[#This Row],[Capacity]]&lt;=4,"Small",IF(Table1[[#This Row],[Capacity]]&lt;=8,"Medium","Large"))</f>
        <v>Large</v>
      </c>
      <c r="Q2762" t="str">
        <f>IF(Table1[[#This Row],[Utilization %]]&lt;0.25,"Barely Attended","Normal")</f>
        <v>Normal</v>
      </c>
      <c r="R2762" t="str">
        <f>IF(Table1[[#This Row],[Meeting duration (mins)]]&gt;90,"Long Meeting","Normal")</f>
        <v>Normal</v>
      </c>
    </row>
    <row r="2763" spans="1:18" x14ac:dyDescent="0.2">
      <c r="A2763">
        <v>2764</v>
      </c>
      <c r="B2763" s="1">
        <v>45394</v>
      </c>
      <c r="C2763" s="2" t="s">
        <v>26</v>
      </c>
      <c r="D2763" s="2" t="s">
        <v>24</v>
      </c>
      <c r="E2763" t="s">
        <v>25</v>
      </c>
      <c r="F2763">
        <v>1</v>
      </c>
      <c r="G2763" s="12">
        <v>4</v>
      </c>
      <c r="H2763">
        <v>7</v>
      </c>
      <c r="I2763" t="s">
        <v>39</v>
      </c>
      <c r="J2763" t="s">
        <v>18</v>
      </c>
      <c r="K2763" s="4">
        <f>(Table1[[#This Row],[EndTime]]-Table1[[#This Row],[StartTime]])*1440</f>
        <v>120.00000000000006</v>
      </c>
      <c r="L2763" s="5">
        <f>Table1[[#This Row],[Attendees]]/Table1[[#This Row],[Capacity]]</f>
        <v>1.75</v>
      </c>
      <c r="M2763">
        <f>IF(Table1[[#This Row],[Attendees]]&gt;Table1[[#This Row],[Capacity]],1,0)</f>
        <v>1</v>
      </c>
      <c r="N2763" t="str">
        <f>TEXT(Table1[[#This Row],[Date]],"ddd")</f>
        <v>Fri</v>
      </c>
      <c r="O2763" t="str">
        <f>TEXT(Table1[[#This Row],[Date]],"mmm")</f>
        <v>Apr</v>
      </c>
      <c r="P2763" t="str">
        <f>IF(Table1[[#This Row],[Capacity]]&lt;=4,"Small",IF(Table1[[#This Row],[Capacity]]&lt;=8,"Medium","Large"))</f>
        <v>Small</v>
      </c>
      <c r="Q2763" t="str">
        <f>IF(Table1[[#This Row],[Utilization %]]&lt;0.25,"Barely Attended","Normal")</f>
        <v>Normal</v>
      </c>
      <c r="R2763" t="str">
        <f>IF(Table1[[#This Row],[Meeting duration (mins)]]&gt;90,"Long Meeting","Normal")</f>
        <v>Long Meeting</v>
      </c>
    </row>
    <row r="2764" spans="1:18" x14ac:dyDescent="0.2">
      <c r="A2764">
        <v>2765</v>
      </c>
      <c r="B2764" s="1">
        <v>45412</v>
      </c>
      <c r="C2764" s="2" t="s">
        <v>10</v>
      </c>
      <c r="D2764" s="2" t="s">
        <v>11</v>
      </c>
      <c r="E2764" t="s">
        <v>38</v>
      </c>
      <c r="F2764">
        <v>3</v>
      </c>
      <c r="G2764" s="12">
        <v>16</v>
      </c>
      <c r="H2764">
        <v>12</v>
      </c>
      <c r="I2764" t="s">
        <v>27</v>
      </c>
      <c r="J2764" t="s">
        <v>40</v>
      </c>
      <c r="K2764" s="4">
        <f>(Table1[[#This Row],[EndTime]]-Table1[[#This Row],[StartTime]])*1440</f>
        <v>90</v>
      </c>
      <c r="L2764" s="5">
        <f>Table1[[#This Row],[Attendees]]/Table1[[#This Row],[Capacity]]</f>
        <v>0.75</v>
      </c>
      <c r="M2764">
        <f>IF(Table1[[#This Row],[Attendees]]&gt;Table1[[#This Row],[Capacity]],1,0)</f>
        <v>0</v>
      </c>
      <c r="N2764" t="str">
        <f>TEXT(Table1[[#This Row],[Date]],"ddd")</f>
        <v>Tue</v>
      </c>
      <c r="O2764" t="str">
        <f>TEXT(Table1[[#This Row],[Date]],"mmm")</f>
        <v>Apr</v>
      </c>
      <c r="P2764" t="str">
        <f>IF(Table1[[#This Row],[Capacity]]&lt;=4,"Small",IF(Table1[[#This Row],[Capacity]]&lt;=8,"Medium","Large"))</f>
        <v>Large</v>
      </c>
      <c r="Q2764" t="str">
        <f>IF(Table1[[#This Row],[Utilization %]]&lt;0.25,"Barely Attended","Normal")</f>
        <v>Normal</v>
      </c>
      <c r="R2764" t="str">
        <f>IF(Table1[[#This Row],[Meeting duration (mins)]]&gt;90,"Long Meeting","Normal")</f>
        <v>Normal</v>
      </c>
    </row>
    <row r="2765" spans="1:18" x14ac:dyDescent="0.2">
      <c r="A2765">
        <v>2766</v>
      </c>
      <c r="B2765" s="1">
        <v>45336</v>
      </c>
      <c r="C2765" s="2" t="s">
        <v>16</v>
      </c>
      <c r="D2765" s="2" t="s">
        <v>10</v>
      </c>
      <c r="E2765" t="s">
        <v>25</v>
      </c>
      <c r="F2765">
        <v>1</v>
      </c>
      <c r="G2765" s="12">
        <v>4</v>
      </c>
      <c r="H2765">
        <v>4</v>
      </c>
      <c r="I2765" t="s">
        <v>42</v>
      </c>
      <c r="J2765" t="s">
        <v>30</v>
      </c>
      <c r="K2765" s="4">
        <f>(Table1[[#This Row],[EndTime]]-Table1[[#This Row],[StartTime]])*1440</f>
        <v>30.000000000000053</v>
      </c>
      <c r="L2765" s="5">
        <f>Table1[[#This Row],[Attendees]]/Table1[[#This Row],[Capacity]]</f>
        <v>1</v>
      </c>
      <c r="M2765">
        <f>IF(Table1[[#This Row],[Attendees]]&gt;Table1[[#This Row],[Capacity]],1,0)</f>
        <v>0</v>
      </c>
      <c r="N2765" t="str">
        <f>TEXT(Table1[[#This Row],[Date]],"ddd")</f>
        <v>Wed</v>
      </c>
      <c r="O2765" t="str">
        <f>TEXT(Table1[[#This Row],[Date]],"mmm")</f>
        <v>Feb</v>
      </c>
      <c r="P2765" t="str">
        <f>IF(Table1[[#This Row],[Capacity]]&lt;=4,"Small",IF(Table1[[#This Row],[Capacity]]&lt;=8,"Medium","Large"))</f>
        <v>Small</v>
      </c>
      <c r="Q2765" t="str">
        <f>IF(Table1[[#This Row],[Utilization %]]&lt;0.25,"Barely Attended","Normal")</f>
        <v>Normal</v>
      </c>
      <c r="R2765" t="str">
        <f>IF(Table1[[#This Row],[Meeting duration (mins)]]&gt;90,"Long Meeting","Normal")</f>
        <v>Normal</v>
      </c>
    </row>
    <row r="2766" spans="1:18" x14ac:dyDescent="0.2">
      <c r="A2766">
        <v>2767</v>
      </c>
      <c r="B2766" s="1">
        <v>45374</v>
      </c>
      <c r="C2766" s="2" t="s">
        <v>33</v>
      </c>
      <c r="D2766" s="2" t="s">
        <v>48</v>
      </c>
      <c r="E2766" t="s">
        <v>21</v>
      </c>
      <c r="F2766">
        <v>1</v>
      </c>
      <c r="G2766" s="12">
        <v>6</v>
      </c>
      <c r="H2766">
        <v>9</v>
      </c>
      <c r="I2766" t="s">
        <v>17</v>
      </c>
      <c r="J2766" t="s">
        <v>14</v>
      </c>
      <c r="K2766" s="4">
        <f>(Table1[[#This Row],[EndTime]]-Table1[[#This Row],[StartTime]])*1440</f>
        <v>120.00000000000006</v>
      </c>
      <c r="L2766" s="5">
        <f>Table1[[#This Row],[Attendees]]/Table1[[#This Row],[Capacity]]</f>
        <v>1.5</v>
      </c>
      <c r="M2766">
        <f>IF(Table1[[#This Row],[Attendees]]&gt;Table1[[#This Row],[Capacity]],1,0)</f>
        <v>1</v>
      </c>
      <c r="N2766" t="str">
        <f>TEXT(Table1[[#This Row],[Date]],"ddd")</f>
        <v>Sat</v>
      </c>
      <c r="O2766" t="str">
        <f>TEXT(Table1[[#This Row],[Date]],"mmm")</f>
        <v>Mar</v>
      </c>
      <c r="P2766" t="str">
        <f>IF(Table1[[#This Row],[Capacity]]&lt;=4,"Small",IF(Table1[[#This Row],[Capacity]]&lt;=8,"Medium","Large"))</f>
        <v>Medium</v>
      </c>
      <c r="Q2766" t="str">
        <f>IF(Table1[[#This Row],[Utilization %]]&lt;0.25,"Barely Attended","Normal")</f>
        <v>Normal</v>
      </c>
      <c r="R2766" t="str">
        <f>IF(Table1[[#This Row],[Meeting duration (mins)]]&gt;90,"Long Meeting","Normal")</f>
        <v>Long Meeting</v>
      </c>
    </row>
    <row r="2767" spans="1:18" x14ac:dyDescent="0.2">
      <c r="A2767">
        <v>2768</v>
      </c>
      <c r="B2767" s="1">
        <v>45620</v>
      </c>
      <c r="C2767" s="2" t="s">
        <v>34</v>
      </c>
      <c r="D2767" s="2" t="s">
        <v>44</v>
      </c>
      <c r="E2767" t="s">
        <v>38</v>
      </c>
      <c r="F2767">
        <v>3</v>
      </c>
      <c r="G2767" s="12">
        <v>16</v>
      </c>
      <c r="H2767">
        <v>16</v>
      </c>
      <c r="I2767" t="s">
        <v>41</v>
      </c>
      <c r="J2767" t="s">
        <v>28</v>
      </c>
      <c r="K2767" s="4">
        <f>(Table1[[#This Row],[EndTime]]-Table1[[#This Row],[StartTime]])*1440</f>
        <v>119.99999999999997</v>
      </c>
      <c r="L2767" s="5">
        <f>Table1[[#This Row],[Attendees]]/Table1[[#This Row],[Capacity]]</f>
        <v>1</v>
      </c>
      <c r="M2767">
        <f>IF(Table1[[#This Row],[Attendees]]&gt;Table1[[#This Row],[Capacity]],1,0)</f>
        <v>0</v>
      </c>
      <c r="N2767" t="str">
        <f>TEXT(Table1[[#This Row],[Date]],"ddd")</f>
        <v>Sun</v>
      </c>
      <c r="O2767" t="str">
        <f>TEXT(Table1[[#This Row],[Date]],"mmm")</f>
        <v>Nov</v>
      </c>
      <c r="P2767" t="str">
        <f>IF(Table1[[#This Row],[Capacity]]&lt;=4,"Small",IF(Table1[[#This Row],[Capacity]]&lt;=8,"Medium","Large"))</f>
        <v>Large</v>
      </c>
      <c r="Q2767" t="str">
        <f>IF(Table1[[#This Row],[Utilization %]]&lt;0.25,"Barely Attended","Normal")</f>
        <v>Normal</v>
      </c>
      <c r="R2767" t="str">
        <f>IF(Table1[[#This Row],[Meeting duration (mins)]]&gt;90,"Long Meeting","Normal")</f>
        <v>Long Meeting</v>
      </c>
    </row>
    <row r="2768" spans="1:18" x14ac:dyDescent="0.2">
      <c r="A2768">
        <v>2769</v>
      </c>
      <c r="B2768" s="1">
        <v>45292</v>
      </c>
      <c r="C2768" s="2" t="s">
        <v>32</v>
      </c>
      <c r="D2768" s="2" t="s">
        <v>10</v>
      </c>
      <c r="E2768" t="s">
        <v>49</v>
      </c>
      <c r="F2768">
        <v>3</v>
      </c>
      <c r="G2768" s="12">
        <v>12</v>
      </c>
      <c r="H2768">
        <v>13</v>
      </c>
      <c r="I2768" t="s">
        <v>42</v>
      </c>
      <c r="J2768" t="s">
        <v>18</v>
      </c>
      <c r="K2768" s="4">
        <f>(Table1[[#This Row],[EndTime]]-Table1[[#This Row],[StartTime]])*1440</f>
        <v>60.000000000000107</v>
      </c>
      <c r="L2768" s="5">
        <f>Table1[[#This Row],[Attendees]]/Table1[[#This Row],[Capacity]]</f>
        <v>1.0833333333333333</v>
      </c>
      <c r="M2768">
        <f>IF(Table1[[#This Row],[Attendees]]&gt;Table1[[#This Row],[Capacity]],1,0)</f>
        <v>1</v>
      </c>
      <c r="N2768" t="str">
        <f>TEXT(Table1[[#This Row],[Date]],"ddd")</f>
        <v>Mon</v>
      </c>
      <c r="O2768" t="str">
        <f>TEXT(Table1[[#This Row],[Date]],"mmm")</f>
        <v>Jan</v>
      </c>
      <c r="P2768" t="str">
        <f>IF(Table1[[#This Row],[Capacity]]&lt;=4,"Small",IF(Table1[[#This Row],[Capacity]]&lt;=8,"Medium","Large"))</f>
        <v>Large</v>
      </c>
      <c r="Q2768" t="str">
        <f>IF(Table1[[#This Row],[Utilization %]]&lt;0.25,"Barely Attended","Normal")</f>
        <v>Normal</v>
      </c>
      <c r="R2768" t="str">
        <f>IF(Table1[[#This Row],[Meeting duration (mins)]]&gt;90,"Long Meeting","Normal")</f>
        <v>Normal</v>
      </c>
    </row>
    <row r="2769" spans="1:18" x14ac:dyDescent="0.2">
      <c r="A2769">
        <v>2770</v>
      </c>
      <c r="B2769" s="1">
        <v>45473</v>
      </c>
      <c r="C2769" s="2" t="s">
        <v>26</v>
      </c>
      <c r="D2769" s="2" t="s">
        <v>11</v>
      </c>
      <c r="E2769" t="s">
        <v>38</v>
      </c>
      <c r="F2769">
        <v>3</v>
      </c>
      <c r="G2769" s="12">
        <v>16</v>
      </c>
      <c r="H2769">
        <v>1</v>
      </c>
      <c r="I2769" t="s">
        <v>17</v>
      </c>
      <c r="J2769" t="s">
        <v>40</v>
      </c>
      <c r="K2769" s="4">
        <f>(Table1[[#This Row],[EndTime]]-Table1[[#This Row],[StartTime]])*1440</f>
        <v>30.000000000000053</v>
      </c>
      <c r="L2769" s="5">
        <f>Table1[[#This Row],[Attendees]]/Table1[[#This Row],[Capacity]]</f>
        <v>6.25E-2</v>
      </c>
      <c r="M2769">
        <f>IF(Table1[[#This Row],[Attendees]]&gt;Table1[[#This Row],[Capacity]],1,0)</f>
        <v>0</v>
      </c>
      <c r="N2769" t="str">
        <f>TEXT(Table1[[#This Row],[Date]],"ddd")</f>
        <v>Sun</v>
      </c>
      <c r="O2769" t="str">
        <f>TEXT(Table1[[#This Row],[Date]],"mmm")</f>
        <v>Jun</v>
      </c>
      <c r="P2769" t="str">
        <f>IF(Table1[[#This Row],[Capacity]]&lt;=4,"Small",IF(Table1[[#This Row],[Capacity]]&lt;=8,"Medium","Large"))</f>
        <v>Large</v>
      </c>
      <c r="Q2769" t="str">
        <f>IF(Table1[[#This Row],[Utilization %]]&lt;0.25,"Barely Attended","Normal")</f>
        <v>Barely Attended</v>
      </c>
      <c r="R2769" t="str">
        <f>IF(Table1[[#This Row],[Meeting duration (mins)]]&gt;90,"Long Meeting","Normal")</f>
        <v>Normal</v>
      </c>
    </row>
    <row r="2770" spans="1:18" x14ac:dyDescent="0.2">
      <c r="A2770">
        <v>2771</v>
      </c>
      <c r="B2770" s="1">
        <v>45635</v>
      </c>
      <c r="C2770" s="2" t="s">
        <v>47</v>
      </c>
      <c r="D2770" s="2" t="s">
        <v>34</v>
      </c>
      <c r="E2770" t="s">
        <v>21</v>
      </c>
      <c r="F2770">
        <v>1</v>
      </c>
      <c r="G2770" s="12">
        <v>6</v>
      </c>
      <c r="H2770">
        <v>5</v>
      </c>
      <c r="I2770" t="s">
        <v>39</v>
      </c>
      <c r="J2770" t="s">
        <v>18</v>
      </c>
      <c r="K2770" s="4">
        <f>(Table1[[#This Row],[EndTime]]-Table1[[#This Row],[StartTime]])*1440</f>
        <v>29.999999999999972</v>
      </c>
      <c r="L2770" s="5">
        <f>Table1[[#This Row],[Attendees]]/Table1[[#This Row],[Capacity]]</f>
        <v>0.83333333333333337</v>
      </c>
      <c r="M2770">
        <f>IF(Table1[[#This Row],[Attendees]]&gt;Table1[[#This Row],[Capacity]],1,0)</f>
        <v>0</v>
      </c>
      <c r="N2770" t="str">
        <f>TEXT(Table1[[#This Row],[Date]],"ddd")</f>
        <v>Mon</v>
      </c>
      <c r="O2770" t="str">
        <f>TEXT(Table1[[#This Row],[Date]],"mmm")</f>
        <v>Dec</v>
      </c>
      <c r="P2770" t="str">
        <f>IF(Table1[[#This Row],[Capacity]]&lt;=4,"Small",IF(Table1[[#This Row],[Capacity]]&lt;=8,"Medium","Large"))</f>
        <v>Medium</v>
      </c>
      <c r="Q2770" t="str">
        <f>IF(Table1[[#This Row],[Utilization %]]&lt;0.25,"Barely Attended","Normal")</f>
        <v>Normal</v>
      </c>
      <c r="R2770" t="str">
        <f>IF(Table1[[#This Row],[Meeting duration (mins)]]&gt;90,"Long Meeting","Normal")</f>
        <v>Normal</v>
      </c>
    </row>
    <row r="2771" spans="1:18" x14ac:dyDescent="0.2">
      <c r="A2771">
        <v>2772</v>
      </c>
      <c r="B2771" s="1">
        <v>45559</v>
      </c>
      <c r="C2771" s="2" t="s">
        <v>11</v>
      </c>
      <c r="D2771" s="2" t="s">
        <v>46</v>
      </c>
      <c r="E2771" t="s">
        <v>49</v>
      </c>
      <c r="F2771">
        <v>3</v>
      </c>
      <c r="G2771" s="12">
        <v>12</v>
      </c>
      <c r="H2771">
        <v>14</v>
      </c>
      <c r="I2771" t="s">
        <v>17</v>
      </c>
      <c r="J2771" t="s">
        <v>23</v>
      </c>
      <c r="K2771" s="4">
        <f>(Table1[[#This Row],[EndTime]]-Table1[[#This Row],[StartTime]])*1440</f>
        <v>119.99999999999989</v>
      </c>
      <c r="L2771" s="5">
        <f>Table1[[#This Row],[Attendees]]/Table1[[#This Row],[Capacity]]</f>
        <v>1.1666666666666667</v>
      </c>
      <c r="M2771">
        <f>IF(Table1[[#This Row],[Attendees]]&gt;Table1[[#This Row],[Capacity]],1,0)</f>
        <v>1</v>
      </c>
      <c r="N2771" t="str">
        <f>TEXT(Table1[[#This Row],[Date]],"ddd")</f>
        <v>Tue</v>
      </c>
      <c r="O2771" t="str">
        <f>TEXT(Table1[[#This Row],[Date]],"mmm")</f>
        <v>Sep</v>
      </c>
      <c r="P2771" t="str">
        <f>IF(Table1[[#This Row],[Capacity]]&lt;=4,"Small",IF(Table1[[#This Row],[Capacity]]&lt;=8,"Medium","Large"))</f>
        <v>Large</v>
      </c>
      <c r="Q2771" t="str">
        <f>IF(Table1[[#This Row],[Utilization %]]&lt;0.25,"Barely Attended","Normal")</f>
        <v>Normal</v>
      </c>
      <c r="R2771" t="str">
        <f>IF(Table1[[#This Row],[Meeting duration (mins)]]&gt;90,"Long Meeting","Normal")</f>
        <v>Long Meeting</v>
      </c>
    </row>
    <row r="2772" spans="1:18" x14ac:dyDescent="0.2">
      <c r="A2772">
        <v>2773</v>
      </c>
      <c r="B2772" s="1">
        <v>45629</v>
      </c>
      <c r="C2772" s="2" t="s">
        <v>15</v>
      </c>
      <c r="D2772" s="2" t="s">
        <v>37</v>
      </c>
      <c r="E2772" t="s">
        <v>25</v>
      </c>
      <c r="F2772">
        <v>1</v>
      </c>
      <c r="G2772" s="12">
        <v>4</v>
      </c>
      <c r="H2772">
        <v>3</v>
      </c>
      <c r="I2772" t="s">
        <v>27</v>
      </c>
      <c r="J2772" t="s">
        <v>14</v>
      </c>
      <c r="K2772" s="4">
        <f>(Table1[[#This Row],[EndTime]]-Table1[[#This Row],[StartTime]])*1440</f>
        <v>60.000000000000028</v>
      </c>
      <c r="L2772" s="5">
        <f>Table1[[#This Row],[Attendees]]/Table1[[#This Row],[Capacity]]</f>
        <v>0.75</v>
      </c>
      <c r="M2772">
        <f>IF(Table1[[#This Row],[Attendees]]&gt;Table1[[#This Row],[Capacity]],1,0)</f>
        <v>0</v>
      </c>
      <c r="N2772" t="str">
        <f>TEXT(Table1[[#This Row],[Date]],"ddd")</f>
        <v>Tue</v>
      </c>
      <c r="O2772" t="str">
        <f>TEXT(Table1[[#This Row],[Date]],"mmm")</f>
        <v>Dec</v>
      </c>
      <c r="P2772" t="str">
        <f>IF(Table1[[#This Row],[Capacity]]&lt;=4,"Small",IF(Table1[[#This Row],[Capacity]]&lt;=8,"Medium","Large"))</f>
        <v>Small</v>
      </c>
      <c r="Q2772" t="str">
        <f>IF(Table1[[#This Row],[Utilization %]]&lt;0.25,"Barely Attended","Normal")</f>
        <v>Normal</v>
      </c>
      <c r="R2772" t="str">
        <f>IF(Table1[[#This Row],[Meeting duration (mins)]]&gt;90,"Long Meeting","Normal")</f>
        <v>Normal</v>
      </c>
    </row>
    <row r="2773" spans="1:18" x14ac:dyDescent="0.2">
      <c r="A2773">
        <v>2774</v>
      </c>
      <c r="B2773" s="1">
        <v>45451</v>
      </c>
      <c r="C2773" s="2" t="s">
        <v>16</v>
      </c>
      <c r="D2773" s="2" t="s">
        <v>10</v>
      </c>
      <c r="E2773" t="s">
        <v>35</v>
      </c>
      <c r="F2773">
        <v>2</v>
      </c>
      <c r="G2773" s="12">
        <v>10</v>
      </c>
      <c r="H2773">
        <v>12</v>
      </c>
      <c r="I2773" t="s">
        <v>17</v>
      </c>
      <c r="J2773" t="s">
        <v>14</v>
      </c>
      <c r="K2773" s="4">
        <f>(Table1[[#This Row],[EndTime]]-Table1[[#This Row],[StartTime]])*1440</f>
        <v>30.000000000000053</v>
      </c>
      <c r="L2773" s="5">
        <f>Table1[[#This Row],[Attendees]]/Table1[[#This Row],[Capacity]]</f>
        <v>1.2</v>
      </c>
      <c r="M2773">
        <f>IF(Table1[[#This Row],[Attendees]]&gt;Table1[[#This Row],[Capacity]],1,0)</f>
        <v>1</v>
      </c>
      <c r="N2773" t="str">
        <f>TEXT(Table1[[#This Row],[Date]],"ddd")</f>
        <v>Sat</v>
      </c>
      <c r="O2773" t="str">
        <f>TEXT(Table1[[#This Row],[Date]],"mmm")</f>
        <v>Jun</v>
      </c>
      <c r="P2773" t="str">
        <f>IF(Table1[[#This Row],[Capacity]]&lt;=4,"Small",IF(Table1[[#This Row],[Capacity]]&lt;=8,"Medium","Large"))</f>
        <v>Large</v>
      </c>
      <c r="Q2773" t="str">
        <f>IF(Table1[[#This Row],[Utilization %]]&lt;0.25,"Barely Attended","Normal")</f>
        <v>Normal</v>
      </c>
      <c r="R2773" t="str">
        <f>IF(Table1[[#This Row],[Meeting duration (mins)]]&gt;90,"Long Meeting","Normal")</f>
        <v>Normal</v>
      </c>
    </row>
    <row r="2774" spans="1:18" x14ac:dyDescent="0.2">
      <c r="A2774">
        <v>2775</v>
      </c>
      <c r="B2774" s="1">
        <v>45373</v>
      </c>
      <c r="C2774" s="2" t="s">
        <v>10</v>
      </c>
      <c r="D2774" s="2" t="s">
        <v>11</v>
      </c>
      <c r="E2774" t="s">
        <v>35</v>
      </c>
      <c r="F2774">
        <v>2</v>
      </c>
      <c r="G2774" s="12">
        <v>10</v>
      </c>
      <c r="H2774">
        <v>6</v>
      </c>
      <c r="I2774" t="s">
        <v>42</v>
      </c>
      <c r="J2774" t="s">
        <v>40</v>
      </c>
      <c r="K2774" s="4">
        <f>(Table1[[#This Row],[EndTime]]-Table1[[#This Row],[StartTime]])*1440</f>
        <v>90</v>
      </c>
      <c r="L2774" s="5">
        <f>Table1[[#This Row],[Attendees]]/Table1[[#This Row],[Capacity]]</f>
        <v>0.6</v>
      </c>
      <c r="M2774">
        <f>IF(Table1[[#This Row],[Attendees]]&gt;Table1[[#This Row],[Capacity]],1,0)</f>
        <v>0</v>
      </c>
      <c r="N2774" t="str">
        <f>TEXT(Table1[[#This Row],[Date]],"ddd")</f>
        <v>Fri</v>
      </c>
      <c r="O2774" t="str">
        <f>TEXT(Table1[[#This Row],[Date]],"mmm")</f>
        <v>Mar</v>
      </c>
      <c r="P2774" t="str">
        <f>IF(Table1[[#This Row],[Capacity]]&lt;=4,"Small",IF(Table1[[#This Row],[Capacity]]&lt;=8,"Medium","Large"))</f>
        <v>Large</v>
      </c>
      <c r="Q2774" t="str">
        <f>IF(Table1[[#This Row],[Utilization %]]&lt;0.25,"Barely Attended","Normal")</f>
        <v>Normal</v>
      </c>
      <c r="R2774" t="str">
        <f>IF(Table1[[#This Row],[Meeting duration (mins)]]&gt;90,"Long Meeting","Normal")</f>
        <v>Normal</v>
      </c>
    </row>
    <row r="2775" spans="1:18" x14ac:dyDescent="0.2">
      <c r="A2775">
        <v>2776</v>
      </c>
      <c r="B2775" s="1">
        <v>45584</v>
      </c>
      <c r="C2775" s="2" t="s">
        <v>45</v>
      </c>
      <c r="D2775" s="2" t="s">
        <v>11</v>
      </c>
      <c r="E2775" t="s">
        <v>21</v>
      </c>
      <c r="F2775">
        <v>1</v>
      </c>
      <c r="G2775" s="12">
        <v>6</v>
      </c>
      <c r="H2775">
        <v>4</v>
      </c>
      <c r="I2775" t="s">
        <v>39</v>
      </c>
      <c r="J2775" t="s">
        <v>30</v>
      </c>
      <c r="K2775" s="4">
        <f>(Table1[[#This Row],[EndTime]]-Table1[[#This Row],[StartTime]])*1440</f>
        <v>60.000000000000107</v>
      </c>
      <c r="L2775" s="5">
        <f>Table1[[#This Row],[Attendees]]/Table1[[#This Row],[Capacity]]</f>
        <v>0.66666666666666663</v>
      </c>
      <c r="M2775">
        <f>IF(Table1[[#This Row],[Attendees]]&gt;Table1[[#This Row],[Capacity]],1,0)</f>
        <v>0</v>
      </c>
      <c r="N2775" t="str">
        <f>TEXT(Table1[[#This Row],[Date]],"ddd")</f>
        <v>Sat</v>
      </c>
      <c r="O2775" t="str">
        <f>TEXT(Table1[[#This Row],[Date]],"mmm")</f>
        <v>Oct</v>
      </c>
      <c r="P2775" t="str">
        <f>IF(Table1[[#This Row],[Capacity]]&lt;=4,"Small",IF(Table1[[#This Row],[Capacity]]&lt;=8,"Medium","Large"))</f>
        <v>Medium</v>
      </c>
      <c r="Q2775" t="str">
        <f>IF(Table1[[#This Row],[Utilization %]]&lt;0.25,"Barely Attended","Normal")</f>
        <v>Normal</v>
      </c>
      <c r="R2775" t="str">
        <f>IF(Table1[[#This Row],[Meeting duration (mins)]]&gt;90,"Long Meeting","Normal")</f>
        <v>Normal</v>
      </c>
    </row>
    <row r="2776" spans="1:18" x14ac:dyDescent="0.2">
      <c r="A2776">
        <v>2777</v>
      </c>
      <c r="B2776" s="1">
        <v>45307</v>
      </c>
      <c r="C2776" s="2" t="s">
        <v>33</v>
      </c>
      <c r="D2776" s="2" t="s">
        <v>46</v>
      </c>
      <c r="E2776" t="s">
        <v>38</v>
      </c>
      <c r="F2776">
        <v>3</v>
      </c>
      <c r="G2776" s="12">
        <v>16</v>
      </c>
      <c r="H2776">
        <v>16</v>
      </c>
      <c r="I2776" t="s">
        <v>27</v>
      </c>
      <c r="J2776" t="s">
        <v>30</v>
      </c>
      <c r="K2776" s="4">
        <f>(Table1[[#This Row],[EndTime]]-Table1[[#This Row],[StartTime]])*1440</f>
        <v>90</v>
      </c>
      <c r="L2776" s="5">
        <f>Table1[[#This Row],[Attendees]]/Table1[[#This Row],[Capacity]]</f>
        <v>1</v>
      </c>
      <c r="M2776">
        <f>IF(Table1[[#This Row],[Attendees]]&gt;Table1[[#This Row],[Capacity]],1,0)</f>
        <v>0</v>
      </c>
      <c r="N2776" t="str">
        <f>TEXT(Table1[[#This Row],[Date]],"ddd")</f>
        <v>Tue</v>
      </c>
      <c r="O2776" t="str">
        <f>TEXT(Table1[[#This Row],[Date]],"mmm")</f>
        <v>Jan</v>
      </c>
      <c r="P2776" t="str">
        <f>IF(Table1[[#This Row],[Capacity]]&lt;=4,"Small",IF(Table1[[#This Row],[Capacity]]&lt;=8,"Medium","Large"))</f>
        <v>Large</v>
      </c>
      <c r="Q2776" t="str">
        <f>IF(Table1[[#This Row],[Utilization %]]&lt;0.25,"Barely Attended","Normal")</f>
        <v>Normal</v>
      </c>
      <c r="R2776" t="str">
        <f>IF(Table1[[#This Row],[Meeting duration (mins)]]&gt;90,"Long Meeting","Normal")</f>
        <v>Normal</v>
      </c>
    </row>
    <row r="2777" spans="1:18" x14ac:dyDescent="0.2">
      <c r="A2777">
        <v>2778</v>
      </c>
      <c r="B2777" s="1">
        <v>45634</v>
      </c>
      <c r="C2777" s="2" t="s">
        <v>36</v>
      </c>
      <c r="D2777" s="2" t="s">
        <v>44</v>
      </c>
      <c r="E2777" t="s">
        <v>49</v>
      </c>
      <c r="F2777">
        <v>3</v>
      </c>
      <c r="G2777" s="12">
        <v>12</v>
      </c>
      <c r="H2777">
        <v>13</v>
      </c>
      <c r="I2777" t="s">
        <v>17</v>
      </c>
      <c r="J2777" t="s">
        <v>23</v>
      </c>
      <c r="K2777" s="4">
        <f>(Table1[[#This Row],[EndTime]]-Table1[[#This Row],[StartTime]])*1440</f>
        <v>29.999999999999972</v>
      </c>
      <c r="L2777" s="5">
        <f>Table1[[#This Row],[Attendees]]/Table1[[#This Row],[Capacity]]</f>
        <v>1.0833333333333333</v>
      </c>
      <c r="M2777">
        <f>IF(Table1[[#This Row],[Attendees]]&gt;Table1[[#This Row],[Capacity]],1,0)</f>
        <v>1</v>
      </c>
      <c r="N2777" t="str">
        <f>TEXT(Table1[[#This Row],[Date]],"ddd")</f>
        <v>Sun</v>
      </c>
      <c r="O2777" t="str">
        <f>TEXT(Table1[[#This Row],[Date]],"mmm")</f>
        <v>Dec</v>
      </c>
      <c r="P2777" t="str">
        <f>IF(Table1[[#This Row],[Capacity]]&lt;=4,"Small",IF(Table1[[#This Row],[Capacity]]&lt;=8,"Medium","Large"))</f>
        <v>Large</v>
      </c>
      <c r="Q2777" t="str">
        <f>IF(Table1[[#This Row],[Utilization %]]&lt;0.25,"Barely Attended","Normal")</f>
        <v>Normal</v>
      </c>
      <c r="R2777" t="str">
        <f>IF(Table1[[#This Row],[Meeting duration (mins)]]&gt;90,"Long Meeting","Normal")</f>
        <v>Normal</v>
      </c>
    </row>
    <row r="2778" spans="1:18" x14ac:dyDescent="0.2">
      <c r="A2778">
        <v>2779</v>
      </c>
      <c r="B2778" s="1">
        <v>45537</v>
      </c>
      <c r="C2778" s="2" t="s">
        <v>20</v>
      </c>
      <c r="D2778" s="2" t="s">
        <v>43</v>
      </c>
      <c r="E2778" t="s">
        <v>38</v>
      </c>
      <c r="F2778">
        <v>3</v>
      </c>
      <c r="G2778" s="12">
        <v>16</v>
      </c>
      <c r="H2778">
        <v>3</v>
      </c>
      <c r="I2778" t="s">
        <v>22</v>
      </c>
      <c r="J2778" t="s">
        <v>23</v>
      </c>
      <c r="K2778" s="4">
        <f>(Table1[[#This Row],[EndTime]]-Table1[[#This Row],[StartTime]])*1440</f>
        <v>30.000000000000053</v>
      </c>
      <c r="L2778" s="5">
        <f>Table1[[#This Row],[Attendees]]/Table1[[#This Row],[Capacity]]</f>
        <v>0.1875</v>
      </c>
      <c r="M2778">
        <f>IF(Table1[[#This Row],[Attendees]]&gt;Table1[[#This Row],[Capacity]],1,0)</f>
        <v>0</v>
      </c>
      <c r="N2778" t="str">
        <f>TEXT(Table1[[#This Row],[Date]],"ddd")</f>
        <v>Mon</v>
      </c>
      <c r="O2778" t="str">
        <f>TEXT(Table1[[#This Row],[Date]],"mmm")</f>
        <v>Sep</v>
      </c>
      <c r="P2778" t="str">
        <f>IF(Table1[[#This Row],[Capacity]]&lt;=4,"Small",IF(Table1[[#This Row],[Capacity]]&lt;=8,"Medium","Large"))</f>
        <v>Large</v>
      </c>
      <c r="Q2778" t="str">
        <f>IF(Table1[[#This Row],[Utilization %]]&lt;0.25,"Barely Attended","Normal")</f>
        <v>Barely Attended</v>
      </c>
      <c r="R2778" t="str">
        <f>IF(Table1[[#This Row],[Meeting duration (mins)]]&gt;90,"Long Meeting","Normal")</f>
        <v>Normal</v>
      </c>
    </row>
    <row r="2779" spans="1:18" x14ac:dyDescent="0.2">
      <c r="A2779">
        <v>2780</v>
      </c>
      <c r="B2779" s="1">
        <v>45527</v>
      </c>
      <c r="C2779" s="2" t="s">
        <v>11</v>
      </c>
      <c r="D2779" s="2" t="s">
        <v>46</v>
      </c>
      <c r="E2779" t="s">
        <v>49</v>
      </c>
      <c r="F2779">
        <v>3</v>
      </c>
      <c r="G2779" s="12">
        <v>12</v>
      </c>
      <c r="H2779">
        <v>9</v>
      </c>
      <c r="I2779" t="s">
        <v>39</v>
      </c>
      <c r="J2779" t="s">
        <v>18</v>
      </c>
      <c r="K2779" s="4">
        <f>(Table1[[#This Row],[EndTime]]-Table1[[#This Row],[StartTime]])*1440</f>
        <v>119.99999999999989</v>
      </c>
      <c r="L2779" s="5">
        <f>Table1[[#This Row],[Attendees]]/Table1[[#This Row],[Capacity]]</f>
        <v>0.75</v>
      </c>
      <c r="M2779">
        <f>IF(Table1[[#This Row],[Attendees]]&gt;Table1[[#This Row],[Capacity]],1,0)</f>
        <v>0</v>
      </c>
      <c r="N2779" t="str">
        <f>TEXT(Table1[[#This Row],[Date]],"ddd")</f>
        <v>Fri</v>
      </c>
      <c r="O2779" t="str">
        <f>TEXT(Table1[[#This Row],[Date]],"mmm")</f>
        <v>Aug</v>
      </c>
      <c r="P2779" t="str">
        <f>IF(Table1[[#This Row],[Capacity]]&lt;=4,"Small",IF(Table1[[#This Row],[Capacity]]&lt;=8,"Medium","Large"))</f>
        <v>Large</v>
      </c>
      <c r="Q2779" t="str">
        <f>IF(Table1[[#This Row],[Utilization %]]&lt;0.25,"Barely Attended","Normal")</f>
        <v>Normal</v>
      </c>
      <c r="R2779" t="str">
        <f>IF(Table1[[#This Row],[Meeting duration (mins)]]&gt;90,"Long Meeting","Normal")</f>
        <v>Long Meeting</v>
      </c>
    </row>
    <row r="2780" spans="1:18" x14ac:dyDescent="0.2">
      <c r="A2780">
        <v>2781</v>
      </c>
      <c r="B2780" s="1">
        <v>45508</v>
      </c>
      <c r="C2780" s="2" t="s">
        <v>11</v>
      </c>
      <c r="D2780" s="2" t="s">
        <v>31</v>
      </c>
      <c r="E2780" t="s">
        <v>21</v>
      </c>
      <c r="F2780">
        <v>1</v>
      </c>
      <c r="G2780" s="12">
        <v>6</v>
      </c>
      <c r="H2780">
        <v>8</v>
      </c>
      <c r="I2780" t="s">
        <v>41</v>
      </c>
      <c r="J2780" t="s">
        <v>30</v>
      </c>
      <c r="K2780" s="4">
        <f>(Table1[[#This Row],[EndTime]]-Table1[[#This Row],[StartTime]])*1440</f>
        <v>59.999999999999943</v>
      </c>
      <c r="L2780" s="5">
        <f>Table1[[#This Row],[Attendees]]/Table1[[#This Row],[Capacity]]</f>
        <v>1.3333333333333333</v>
      </c>
      <c r="M2780">
        <f>IF(Table1[[#This Row],[Attendees]]&gt;Table1[[#This Row],[Capacity]],1,0)</f>
        <v>1</v>
      </c>
      <c r="N2780" t="str">
        <f>TEXT(Table1[[#This Row],[Date]],"ddd")</f>
        <v>Sun</v>
      </c>
      <c r="O2780" t="str">
        <f>TEXT(Table1[[#This Row],[Date]],"mmm")</f>
        <v>Aug</v>
      </c>
      <c r="P2780" t="str">
        <f>IF(Table1[[#This Row],[Capacity]]&lt;=4,"Small",IF(Table1[[#This Row],[Capacity]]&lt;=8,"Medium","Large"))</f>
        <v>Medium</v>
      </c>
      <c r="Q2780" t="str">
        <f>IF(Table1[[#This Row],[Utilization %]]&lt;0.25,"Barely Attended","Normal")</f>
        <v>Normal</v>
      </c>
      <c r="R2780" t="str">
        <f>IF(Table1[[#This Row],[Meeting duration (mins)]]&gt;90,"Long Meeting","Normal")</f>
        <v>Normal</v>
      </c>
    </row>
    <row r="2781" spans="1:18" x14ac:dyDescent="0.2">
      <c r="A2781">
        <v>2782</v>
      </c>
      <c r="B2781" s="1">
        <v>45530</v>
      </c>
      <c r="C2781" s="2" t="s">
        <v>19</v>
      </c>
      <c r="D2781" s="2" t="s">
        <v>34</v>
      </c>
      <c r="E2781" t="s">
        <v>49</v>
      </c>
      <c r="F2781">
        <v>3</v>
      </c>
      <c r="G2781" s="12">
        <v>12</v>
      </c>
      <c r="H2781">
        <v>13</v>
      </c>
      <c r="I2781" t="s">
        <v>13</v>
      </c>
      <c r="J2781" t="s">
        <v>28</v>
      </c>
      <c r="K2781" s="4">
        <f>(Table1[[#This Row],[EndTime]]-Table1[[#This Row],[StartTime]])*1440</f>
        <v>60.000000000000028</v>
      </c>
      <c r="L2781" s="5">
        <f>Table1[[#This Row],[Attendees]]/Table1[[#This Row],[Capacity]]</f>
        <v>1.0833333333333333</v>
      </c>
      <c r="M2781">
        <f>IF(Table1[[#This Row],[Attendees]]&gt;Table1[[#This Row],[Capacity]],1,0)</f>
        <v>1</v>
      </c>
      <c r="N2781" t="str">
        <f>TEXT(Table1[[#This Row],[Date]],"ddd")</f>
        <v>Mon</v>
      </c>
      <c r="O2781" t="str">
        <f>TEXT(Table1[[#This Row],[Date]],"mmm")</f>
        <v>Aug</v>
      </c>
      <c r="P2781" t="str">
        <f>IF(Table1[[#This Row],[Capacity]]&lt;=4,"Small",IF(Table1[[#This Row],[Capacity]]&lt;=8,"Medium","Large"))</f>
        <v>Large</v>
      </c>
      <c r="Q2781" t="str">
        <f>IF(Table1[[#This Row],[Utilization %]]&lt;0.25,"Barely Attended","Normal")</f>
        <v>Normal</v>
      </c>
      <c r="R2781" t="str">
        <f>IF(Table1[[#This Row],[Meeting duration (mins)]]&gt;90,"Long Meeting","Normal")</f>
        <v>Normal</v>
      </c>
    </row>
    <row r="2782" spans="1:18" x14ac:dyDescent="0.2">
      <c r="A2782">
        <v>2783</v>
      </c>
      <c r="B2782" s="1">
        <v>45634</v>
      </c>
      <c r="C2782" s="2" t="s">
        <v>33</v>
      </c>
      <c r="D2782" s="2" t="s">
        <v>48</v>
      </c>
      <c r="E2782" t="s">
        <v>25</v>
      </c>
      <c r="F2782">
        <v>1</v>
      </c>
      <c r="G2782" s="12">
        <v>4</v>
      </c>
      <c r="H2782">
        <v>5</v>
      </c>
      <c r="I2782" t="s">
        <v>41</v>
      </c>
      <c r="J2782" t="s">
        <v>23</v>
      </c>
      <c r="K2782" s="4">
        <f>(Table1[[#This Row],[EndTime]]-Table1[[#This Row],[StartTime]])*1440</f>
        <v>120.00000000000006</v>
      </c>
      <c r="L2782" s="5">
        <f>Table1[[#This Row],[Attendees]]/Table1[[#This Row],[Capacity]]</f>
        <v>1.25</v>
      </c>
      <c r="M2782">
        <f>IF(Table1[[#This Row],[Attendees]]&gt;Table1[[#This Row],[Capacity]],1,0)</f>
        <v>1</v>
      </c>
      <c r="N2782" t="str">
        <f>TEXT(Table1[[#This Row],[Date]],"ddd")</f>
        <v>Sun</v>
      </c>
      <c r="O2782" t="str">
        <f>TEXT(Table1[[#This Row],[Date]],"mmm")</f>
        <v>Dec</v>
      </c>
      <c r="P2782" t="str">
        <f>IF(Table1[[#This Row],[Capacity]]&lt;=4,"Small",IF(Table1[[#This Row],[Capacity]]&lt;=8,"Medium","Large"))</f>
        <v>Small</v>
      </c>
      <c r="Q2782" t="str">
        <f>IF(Table1[[#This Row],[Utilization %]]&lt;0.25,"Barely Attended","Normal")</f>
        <v>Normal</v>
      </c>
      <c r="R2782" t="str">
        <f>IF(Table1[[#This Row],[Meeting duration (mins)]]&gt;90,"Long Meeting","Normal")</f>
        <v>Long Meeting</v>
      </c>
    </row>
    <row r="2783" spans="1:18" x14ac:dyDescent="0.2">
      <c r="A2783">
        <v>2784</v>
      </c>
      <c r="B2783" s="1">
        <v>45295</v>
      </c>
      <c r="C2783" s="2" t="s">
        <v>11</v>
      </c>
      <c r="D2783" s="2" t="s">
        <v>33</v>
      </c>
      <c r="E2783" t="s">
        <v>12</v>
      </c>
      <c r="F2783">
        <v>2</v>
      </c>
      <c r="G2783" s="12">
        <v>8</v>
      </c>
      <c r="H2783">
        <v>3</v>
      </c>
      <c r="I2783" t="s">
        <v>42</v>
      </c>
      <c r="J2783" t="s">
        <v>40</v>
      </c>
      <c r="K2783" s="4">
        <f>(Table1[[#This Row],[EndTime]]-Table1[[#This Row],[StartTime]])*1440</f>
        <v>29.999999999999893</v>
      </c>
      <c r="L2783" s="5">
        <f>Table1[[#This Row],[Attendees]]/Table1[[#This Row],[Capacity]]</f>
        <v>0.375</v>
      </c>
      <c r="M2783">
        <f>IF(Table1[[#This Row],[Attendees]]&gt;Table1[[#This Row],[Capacity]],1,0)</f>
        <v>0</v>
      </c>
      <c r="N2783" t="str">
        <f>TEXT(Table1[[#This Row],[Date]],"ddd")</f>
        <v>Thu</v>
      </c>
      <c r="O2783" t="str">
        <f>TEXT(Table1[[#This Row],[Date]],"mmm")</f>
        <v>Jan</v>
      </c>
      <c r="P2783" t="str">
        <f>IF(Table1[[#This Row],[Capacity]]&lt;=4,"Small",IF(Table1[[#This Row],[Capacity]]&lt;=8,"Medium","Large"))</f>
        <v>Medium</v>
      </c>
      <c r="Q2783" t="str">
        <f>IF(Table1[[#This Row],[Utilization %]]&lt;0.25,"Barely Attended","Normal")</f>
        <v>Normal</v>
      </c>
      <c r="R2783" t="str">
        <f>IF(Table1[[#This Row],[Meeting duration (mins)]]&gt;90,"Long Meeting","Normal")</f>
        <v>Normal</v>
      </c>
    </row>
    <row r="2784" spans="1:18" x14ac:dyDescent="0.2">
      <c r="A2784">
        <v>2785</v>
      </c>
      <c r="B2784" s="1">
        <v>45328</v>
      </c>
      <c r="C2784" s="2" t="s">
        <v>15</v>
      </c>
      <c r="D2784" s="2" t="s">
        <v>37</v>
      </c>
      <c r="E2784" t="s">
        <v>35</v>
      </c>
      <c r="F2784">
        <v>2</v>
      </c>
      <c r="G2784" s="12">
        <v>10</v>
      </c>
      <c r="H2784">
        <v>7</v>
      </c>
      <c r="I2784" t="s">
        <v>39</v>
      </c>
      <c r="J2784" t="s">
        <v>30</v>
      </c>
      <c r="K2784" s="4">
        <f>(Table1[[#This Row],[EndTime]]-Table1[[#This Row],[StartTime]])*1440</f>
        <v>60.000000000000028</v>
      </c>
      <c r="L2784" s="5">
        <f>Table1[[#This Row],[Attendees]]/Table1[[#This Row],[Capacity]]</f>
        <v>0.7</v>
      </c>
      <c r="M2784">
        <f>IF(Table1[[#This Row],[Attendees]]&gt;Table1[[#This Row],[Capacity]],1,0)</f>
        <v>0</v>
      </c>
      <c r="N2784" t="str">
        <f>TEXT(Table1[[#This Row],[Date]],"ddd")</f>
        <v>Tue</v>
      </c>
      <c r="O2784" t="str">
        <f>TEXT(Table1[[#This Row],[Date]],"mmm")</f>
        <v>Feb</v>
      </c>
      <c r="P2784" t="str">
        <f>IF(Table1[[#This Row],[Capacity]]&lt;=4,"Small",IF(Table1[[#This Row],[Capacity]]&lt;=8,"Medium","Large"))</f>
        <v>Large</v>
      </c>
      <c r="Q2784" t="str">
        <f>IF(Table1[[#This Row],[Utilization %]]&lt;0.25,"Barely Attended","Normal")</f>
        <v>Normal</v>
      </c>
      <c r="R2784" t="str">
        <f>IF(Table1[[#This Row],[Meeting duration (mins)]]&gt;90,"Long Meeting","Normal")</f>
        <v>Normal</v>
      </c>
    </row>
    <row r="2785" spans="1:18" x14ac:dyDescent="0.2">
      <c r="A2785">
        <v>2786</v>
      </c>
      <c r="B2785" s="1">
        <v>45427</v>
      </c>
      <c r="C2785" s="2" t="s">
        <v>10</v>
      </c>
      <c r="D2785" s="2" t="s">
        <v>33</v>
      </c>
      <c r="E2785" t="s">
        <v>25</v>
      </c>
      <c r="F2785">
        <v>1</v>
      </c>
      <c r="G2785" s="12">
        <v>4</v>
      </c>
      <c r="H2785">
        <v>1</v>
      </c>
      <c r="I2785" t="s">
        <v>27</v>
      </c>
      <c r="J2785" t="s">
        <v>28</v>
      </c>
      <c r="K2785" s="4">
        <f>(Table1[[#This Row],[EndTime]]-Table1[[#This Row],[StartTime]])*1440</f>
        <v>119.99999999999989</v>
      </c>
      <c r="L2785" s="5">
        <f>Table1[[#This Row],[Attendees]]/Table1[[#This Row],[Capacity]]</f>
        <v>0.25</v>
      </c>
      <c r="M2785">
        <f>IF(Table1[[#This Row],[Attendees]]&gt;Table1[[#This Row],[Capacity]],1,0)</f>
        <v>0</v>
      </c>
      <c r="N2785" t="str">
        <f>TEXT(Table1[[#This Row],[Date]],"ddd")</f>
        <v>Wed</v>
      </c>
      <c r="O2785" t="str">
        <f>TEXT(Table1[[#This Row],[Date]],"mmm")</f>
        <v>May</v>
      </c>
      <c r="P2785" t="str">
        <f>IF(Table1[[#This Row],[Capacity]]&lt;=4,"Small",IF(Table1[[#This Row],[Capacity]]&lt;=8,"Medium","Large"))</f>
        <v>Small</v>
      </c>
      <c r="Q2785" t="str">
        <f>IF(Table1[[#This Row],[Utilization %]]&lt;0.25,"Barely Attended","Normal")</f>
        <v>Normal</v>
      </c>
      <c r="R2785" t="str">
        <f>IF(Table1[[#This Row],[Meeting duration (mins)]]&gt;90,"Long Meeting","Normal")</f>
        <v>Long Meeting</v>
      </c>
    </row>
    <row r="2786" spans="1:18" x14ac:dyDescent="0.2">
      <c r="A2786">
        <v>2787</v>
      </c>
      <c r="B2786" s="1">
        <v>45475</v>
      </c>
      <c r="C2786" s="2" t="s">
        <v>33</v>
      </c>
      <c r="D2786" s="2" t="s">
        <v>31</v>
      </c>
      <c r="E2786" t="s">
        <v>49</v>
      </c>
      <c r="F2786">
        <v>3</v>
      </c>
      <c r="G2786" s="12">
        <v>12</v>
      </c>
      <c r="H2786">
        <v>3</v>
      </c>
      <c r="I2786" t="s">
        <v>17</v>
      </c>
      <c r="J2786" t="s">
        <v>14</v>
      </c>
      <c r="K2786" s="4">
        <f>(Table1[[#This Row],[EndTime]]-Table1[[#This Row],[StartTime]])*1440</f>
        <v>30.000000000000053</v>
      </c>
      <c r="L2786" s="5">
        <f>Table1[[#This Row],[Attendees]]/Table1[[#This Row],[Capacity]]</f>
        <v>0.25</v>
      </c>
      <c r="M2786">
        <f>IF(Table1[[#This Row],[Attendees]]&gt;Table1[[#This Row],[Capacity]],1,0)</f>
        <v>0</v>
      </c>
      <c r="N2786" t="str">
        <f>TEXT(Table1[[#This Row],[Date]],"ddd")</f>
        <v>Tue</v>
      </c>
      <c r="O2786" t="str">
        <f>TEXT(Table1[[#This Row],[Date]],"mmm")</f>
        <v>Jul</v>
      </c>
      <c r="P2786" t="str">
        <f>IF(Table1[[#This Row],[Capacity]]&lt;=4,"Small",IF(Table1[[#This Row],[Capacity]]&lt;=8,"Medium","Large"))</f>
        <v>Large</v>
      </c>
      <c r="Q2786" t="str">
        <f>IF(Table1[[#This Row],[Utilization %]]&lt;0.25,"Barely Attended","Normal")</f>
        <v>Normal</v>
      </c>
      <c r="R2786" t="str">
        <f>IF(Table1[[#This Row],[Meeting duration (mins)]]&gt;90,"Long Meeting","Normal")</f>
        <v>Normal</v>
      </c>
    </row>
    <row r="2787" spans="1:18" x14ac:dyDescent="0.2">
      <c r="A2787">
        <v>2788</v>
      </c>
      <c r="B2787" s="1">
        <v>45385</v>
      </c>
      <c r="C2787" s="2" t="s">
        <v>29</v>
      </c>
      <c r="D2787" s="2" t="s">
        <v>16</v>
      </c>
      <c r="E2787" t="s">
        <v>38</v>
      </c>
      <c r="F2787">
        <v>3</v>
      </c>
      <c r="G2787" s="12">
        <v>16</v>
      </c>
      <c r="H2787">
        <v>5</v>
      </c>
      <c r="I2787" t="s">
        <v>41</v>
      </c>
      <c r="J2787" t="s">
        <v>18</v>
      </c>
      <c r="K2787" s="4">
        <f>(Table1[[#This Row],[EndTime]]-Table1[[#This Row],[StartTime]])*1440</f>
        <v>90</v>
      </c>
      <c r="L2787" s="5">
        <f>Table1[[#This Row],[Attendees]]/Table1[[#This Row],[Capacity]]</f>
        <v>0.3125</v>
      </c>
      <c r="M2787">
        <f>IF(Table1[[#This Row],[Attendees]]&gt;Table1[[#This Row],[Capacity]],1,0)</f>
        <v>0</v>
      </c>
      <c r="N2787" t="str">
        <f>TEXT(Table1[[#This Row],[Date]],"ddd")</f>
        <v>Wed</v>
      </c>
      <c r="O2787" t="str">
        <f>TEXT(Table1[[#This Row],[Date]],"mmm")</f>
        <v>Apr</v>
      </c>
      <c r="P2787" t="str">
        <f>IF(Table1[[#This Row],[Capacity]]&lt;=4,"Small",IF(Table1[[#This Row],[Capacity]]&lt;=8,"Medium","Large"))</f>
        <v>Large</v>
      </c>
      <c r="Q2787" t="str">
        <f>IF(Table1[[#This Row],[Utilization %]]&lt;0.25,"Barely Attended","Normal")</f>
        <v>Normal</v>
      </c>
      <c r="R2787" t="str">
        <f>IF(Table1[[#This Row],[Meeting duration (mins)]]&gt;90,"Long Meeting","Normal")</f>
        <v>Normal</v>
      </c>
    </row>
    <row r="2788" spans="1:18" x14ac:dyDescent="0.2">
      <c r="A2788">
        <v>2789</v>
      </c>
      <c r="B2788" s="1">
        <v>45336</v>
      </c>
      <c r="C2788" s="2" t="s">
        <v>20</v>
      </c>
      <c r="D2788" s="2" t="s">
        <v>44</v>
      </c>
      <c r="E2788" t="s">
        <v>21</v>
      </c>
      <c r="F2788">
        <v>1</v>
      </c>
      <c r="G2788" s="12">
        <v>6</v>
      </c>
      <c r="H2788">
        <v>8</v>
      </c>
      <c r="I2788" t="s">
        <v>27</v>
      </c>
      <c r="J2788" t="s">
        <v>18</v>
      </c>
      <c r="K2788" s="4">
        <f>(Table1[[#This Row],[EndTime]]-Table1[[#This Row],[StartTime]])*1440</f>
        <v>90</v>
      </c>
      <c r="L2788" s="5">
        <f>Table1[[#This Row],[Attendees]]/Table1[[#This Row],[Capacity]]</f>
        <v>1.3333333333333333</v>
      </c>
      <c r="M2788">
        <f>IF(Table1[[#This Row],[Attendees]]&gt;Table1[[#This Row],[Capacity]],1,0)</f>
        <v>1</v>
      </c>
      <c r="N2788" t="str">
        <f>TEXT(Table1[[#This Row],[Date]],"ddd")</f>
        <v>Wed</v>
      </c>
      <c r="O2788" t="str">
        <f>TEXT(Table1[[#This Row],[Date]],"mmm")</f>
        <v>Feb</v>
      </c>
      <c r="P2788" t="str">
        <f>IF(Table1[[#This Row],[Capacity]]&lt;=4,"Small",IF(Table1[[#This Row],[Capacity]]&lt;=8,"Medium","Large"))</f>
        <v>Medium</v>
      </c>
      <c r="Q2788" t="str">
        <f>IF(Table1[[#This Row],[Utilization %]]&lt;0.25,"Barely Attended","Normal")</f>
        <v>Normal</v>
      </c>
      <c r="R2788" t="str">
        <f>IF(Table1[[#This Row],[Meeting duration (mins)]]&gt;90,"Long Meeting","Normal")</f>
        <v>Normal</v>
      </c>
    </row>
    <row r="2789" spans="1:18" x14ac:dyDescent="0.2">
      <c r="A2789">
        <v>2790</v>
      </c>
      <c r="B2789" s="1">
        <v>45399</v>
      </c>
      <c r="C2789" s="2" t="s">
        <v>47</v>
      </c>
      <c r="D2789" s="2" t="s">
        <v>20</v>
      </c>
      <c r="E2789" t="s">
        <v>12</v>
      </c>
      <c r="F2789">
        <v>2</v>
      </c>
      <c r="G2789" s="12">
        <v>8</v>
      </c>
      <c r="H2789">
        <v>1</v>
      </c>
      <c r="I2789" t="s">
        <v>41</v>
      </c>
      <c r="J2789" t="s">
        <v>30</v>
      </c>
      <c r="K2789" s="4">
        <f>(Table1[[#This Row],[EndTime]]-Table1[[#This Row],[StartTime]])*1440</f>
        <v>59.999999999999943</v>
      </c>
      <c r="L2789" s="5">
        <f>Table1[[#This Row],[Attendees]]/Table1[[#This Row],[Capacity]]</f>
        <v>0.125</v>
      </c>
      <c r="M2789">
        <f>IF(Table1[[#This Row],[Attendees]]&gt;Table1[[#This Row],[Capacity]],1,0)</f>
        <v>0</v>
      </c>
      <c r="N2789" t="str">
        <f>TEXT(Table1[[#This Row],[Date]],"ddd")</f>
        <v>Wed</v>
      </c>
      <c r="O2789" t="str">
        <f>TEXT(Table1[[#This Row],[Date]],"mmm")</f>
        <v>Apr</v>
      </c>
      <c r="P2789" t="str">
        <f>IF(Table1[[#This Row],[Capacity]]&lt;=4,"Small",IF(Table1[[#This Row],[Capacity]]&lt;=8,"Medium","Large"))</f>
        <v>Medium</v>
      </c>
      <c r="Q2789" t="str">
        <f>IF(Table1[[#This Row],[Utilization %]]&lt;0.25,"Barely Attended","Normal")</f>
        <v>Barely Attended</v>
      </c>
      <c r="R2789" t="str">
        <f>IF(Table1[[#This Row],[Meeting duration (mins)]]&gt;90,"Long Meeting","Normal")</f>
        <v>Normal</v>
      </c>
    </row>
    <row r="2790" spans="1:18" x14ac:dyDescent="0.2">
      <c r="A2790">
        <v>2791</v>
      </c>
      <c r="B2790" s="1">
        <v>45590</v>
      </c>
      <c r="C2790" s="2" t="s">
        <v>15</v>
      </c>
      <c r="D2790" s="2" t="s">
        <v>32</v>
      </c>
      <c r="E2790" t="s">
        <v>12</v>
      </c>
      <c r="F2790">
        <v>2</v>
      </c>
      <c r="G2790" s="12">
        <v>8</v>
      </c>
      <c r="H2790">
        <v>6</v>
      </c>
      <c r="I2790" t="s">
        <v>13</v>
      </c>
      <c r="J2790" t="s">
        <v>28</v>
      </c>
      <c r="K2790" s="4">
        <f>(Table1[[#This Row],[EndTime]]-Table1[[#This Row],[StartTime]])*1440</f>
        <v>89.999999999999915</v>
      </c>
      <c r="L2790" s="5">
        <f>Table1[[#This Row],[Attendees]]/Table1[[#This Row],[Capacity]]</f>
        <v>0.75</v>
      </c>
      <c r="M2790">
        <f>IF(Table1[[#This Row],[Attendees]]&gt;Table1[[#This Row],[Capacity]],1,0)</f>
        <v>0</v>
      </c>
      <c r="N2790" t="str">
        <f>TEXT(Table1[[#This Row],[Date]],"ddd")</f>
        <v>Fri</v>
      </c>
      <c r="O2790" t="str">
        <f>TEXT(Table1[[#This Row],[Date]],"mmm")</f>
        <v>Oct</v>
      </c>
      <c r="P2790" t="str">
        <f>IF(Table1[[#This Row],[Capacity]]&lt;=4,"Small",IF(Table1[[#This Row],[Capacity]]&lt;=8,"Medium","Large"))</f>
        <v>Medium</v>
      </c>
      <c r="Q2790" t="str">
        <f>IF(Table1[[#This Row],[Utilization %]]&lt;0.25,"Barely Attended","Normal")</f>
        <v>Normal</v>
      </c>
      <c r="R2790" t="str">
        <f>IF(Table1[[#This Row],[Meeting duration (mins)]]&gt;90,"Long Meeting","Normal")</f>
        <v>Normal</v>
      </c>
    </row>
    <row r="2791" spans="1:18" x14ac:dyDescent="0.2">
      <c r="A2791">
        <v>2792</v>
      </c>
      <c r="B2791" s="1">
        <v>45403</v>
      </c>
      <c r="C2791" s="2" t="s">
        <v>20</v>
      </c>
      <c r="D2791" s="2" t="s">
        <v>44</v>
      </c>
      <c r="E2791" t="s">
        <v>25</v>
      </c>
      <c r="F2791">
        <v>1</v>
      </c>
      <c r="G2791" s="12">
        <v>4</v>
      </c>
      <c r="H2791">
        <v>4</v>
      </c>
      <c r="I2791" t="s">
        <v>22</v>
      </c>
      <c r="J2791" t="s">
        <v>18</v>
      </c>
      <c r="K2791" s="4">
        <f>(Table1[[#This Row],[EndTime]]-Table1[[#This Row],[StartTime]])*1440</f>
        <v>90</v>
      </c>
      <c r="L2791" s="5">
        <f>Table1[[#This Row],[Attendees]]/Table1[[#This Row],[Capacity]]</f>
        <v>1</v>
      </c>
      <c r="M2791">
        <f>IF(Table1[[#This Row],[Attendees]]&gt;Table1[[#This Row],[Capacity]],1,0)</f>
        <v>0</v>
      </c>
      <c r="N2791" t="str">
        <f>TEXT(Table1[[#This Row],[Date]],"ddd")</f>
        <v>Sun</v>
      </c>
      <c r="O2791" t="str">
        <f>TEXT(Table1[[#This Row],[Date]],"mmm")</f>
        <v>Apr</v>
      </c>
      <c r="P2791" t="str">
        <f>IF(Table1[[#This Row],[Capacity]]&lt;=4,"Small",IF(Table1[[#This Row],[Capacity]]&lt;=8,"Medium","Large"))</f>
        <v>Small</v>
      </c>
      <c r="Q2791" t="str">
        <f>IF(Table1[[#This Row],[Utilization %]]&lt;0.25,"Barely Attended","Normal")</f>
        <v>Normal</v>
      </c>
      <c r="R2791" t="str">
        <f>IF(Table1[[#This Row],[Meeting duration (mins)]]&gt;90,"Long Meeting","Normal")</f>
        <v>Normal</v>
      </c>
    </row>
    <row r="2792" spans="1:18" x14ac:dyDescent="0.2">
      <c r="A2792">
        <v>2793</v>
      </c>
      <c r="B2792" s="1">
        <v>45395</v>
      </c>
      <c r="C2792" s="2" t="s">
        <v>33</v>
      </c>
      <c r="D2792" s="2" t="s">
        <v>46</v>
      </c>
      <c r="E2792" t="s">
        <v>49</v>
      </c>
      <c r="F2792">
        <v>3</v>
      </c>
      <c r="G2792" s="12">
        <v>12</v>
      </c>
      <c r="H2792">
        <v>5</v>
      </c>
      <c r="I2792" t="s">
        <v>42</v>
      </c>
      <c r="J2792" t="s">
        <v>23</v>
      </c>
      <c r="K2792" s="4">
        <f>(Table1[[#This Row],[EndTime]]-Table1[[#This Row],[StartTime]])*1440</f>
        <v>90</v>
      </c>
      <c r="L2792" s="5">
        <f>Table1[[#This Row],[Attendees]]/Table1[[#This Row],[Capacity]]</f>
        <v>0.41666666666666669</v>
      </c>
      <c r="M2792">
        <f>IF(Table1[[#This Row],[Attendees]]&gt;Table1[[#This Row],[Capacity]],1,0)</f>
        <v>0</v>
      </c>
      <c r="N2792" t="str">
        <f>TEXT(Table1[[#This Row],[Date]],"ddd")</f>
        <v>Sat</v>
      </c>
      <c r="O2792" t="str">
        <f>TEXT(Table1[[#This Row],[Date]],"mmm")</f>
        <v>Apr</v>
      </c>
      <c r="P2792" t="str">
        <f>IF(Table1[[#This Row],[Capacity]]&lt;=4,"Small",IF(Table1[[#This Row],[Capacity]]&lt;=8,"Medium","Large"))</f>
        <v>Large</v>
      </c>
      <c r="Q2792" t="str">
        <f>IF(Table1[[#This Row],[Utilization %]]&lt;0.25,"Barely Attended","Normal")</f>
        <v>Normal</v>
      </c>
      <c r="R2792" t="str">
        <f>IF(Table1[[#This Row],[Meeting duration (mins)]]&gt;90,"Long Meeting","Normal")</f>
        <v>Normal</v>
      </c>
    </row>
    <row r="2793" spans="1:18" x14ac:dyDescent="0.2">
      <c r="A2793">
        <v>2794</v>
      </c>
      <c r="B2793" s="1">
        <v>45640</v>
      </c>
      <c r="C2793" s="2" t="s">
        <v>37</v>
      </c>
      <c r="D2793" s="2" t="s">
        <v>45</v>
      </c>
      <c r="E2793" t="s">
        <v>38</v>
      </c>
      <c r="F2793">
        <v>3</v>
      </c>
      <c r="G2793" s="12">
        <v>16</v>
      </c>
      <c r="H2793">
        <v>15</v>
      </c>
      <c r="I2793" t="s">
        <v>13</v>
      </c>
      <c r="J2793" t="s">
        <v>23</v>
      </c>
      <c r="K2793" s="4">
        <f>(Table1[[#This Row],[EndTime]]-Table1[[#This Row],[StartTime]])*1440</f>
        <v>119.99999999999989</v>
      </c>
      <c r="L2793" s="5">
        <f>Table1[[#This Row],[Attendees]]/Table1[[#This Row],[Capacity]]</f>
        <v>0.9375</v>
      </c>
      <c r="M2793">
        <f>IF(Table1[[#This Row],[Attendees]]&gt;Table1[[#This Row],[Capacity]],1,0)</f>
        <v>0</v>
      </c>
      <c r="N2793" t="str">
        <f>TEXT(Table1[[#This Row],[Date]],"ddd")</f>
        <v>Sat</v>
      </c>
      <c r="O2793" t="str">
        <f>TEXT(Table1[[#This Row],[Date]],"mmm")</f>
        <v>Dec</v>
      </c>
      <c r="P2793" t="str">
        <f>IF(Table1[[#This Row],[Capacity]]&lt;=4,"Small",IF(Table1[[#This Row],[Capacity]]&lt;=8,"Medium","Large"))</f>
        <v>Large</v>
      </c>
      <c r="Q2793" t="str">
        <f>IF(Table1[[#This Row],[Utilization %]]&lt;0.25,"Barely Attended","Normal")</f>
        <v>Normal</v>
      </c>
      <c r="R2793" t="str">
        <f>IF(Table1[[#This Row],[Meeting duration (mins)]]&gt;90,"Long Meeting","Normal")</f>
        <v>Long Meeting</v>
      </c>
    </row>
    <row r="2794" spans="1:18" x14ac:dyDescent="0.2">
      <c r="A2794">
        <v>2795</v>
      </c>
      <c r="B2794" s="1">
        <v>45295</v>
      </c>
      <c r="C2794" s="2" t="s">
        <v>44</v>
      </c>
      <c r="D2794" s="2" t="s">
        <v>37</v>
      </c>
      <c r="E2794" t="s">
        <v>12</v>
      </c>
      <c r="F2794">
        <v>2</v>
      </c>
      <c r="G2794" s="12">
        <v>8</v>
      </c>
      <c r="H2794">
        <v>1</v>
      </c>
      <c r="I2794" t="s">
        <v>41</v>
      </c>
      <c r="J2794" t="s">
        <v>23</v>
      </c>
      <c r="K2794" s="4">
        <f>(Table1[[#This Row],[EndTime]]-Table1[[#This Row],[StartTime]])*1440</f>
        <v>90.000000000000085</v>
      </c>
      <c r="L2794" s="5">
        <f>Table1[[#This Row],[Attendees]]/Table1[[#This Row],[Capacity]]</f>
        <v>0.125</v>
      </c>
      <c r="M2794">
        <f>IF(Table1[[#This Row],[Attendees]]&gt;Table1[[#This Row],[Capacity]],1,0)</f>
        <v>0</v>
      </c>
      <c r="N2794" t="str">
        <f>TEXT(Table1[[#This Row],[Date]],"ddd")</f>
        <v>Thu</v>
      </c>
      <c r="O2794" t="str">
        <f>TEXT(Table1[[#This Row],[Date]],"mmm")</f>
        <v>Jan</v>
      </c>
      <c r="P2794" t="str">
        <f>IF(Table1[[#This Row],[Capacity]]&lt;=4,"Small",IF(Table1[[#This Row],[Capacity]]&lt;=8,"Medium","Large"))</f>
        <v>Medium</v>
      </c>
      <c r="Q2794" t="str">
        <f>IF(Table1[[#This Row],[Utilization %]]&lt;0.25,"Barely Attended","Normal")</f>
        <v>Barely Attended</v>
      </c>
      <c r="R2794" t="str">
        <f>IF(Table1[[#This Row],[Meeting duration (mins)]]&gt;90,"Long Meeting","Normal")</f>
        <v>Long Meeting</v>
      </c>
    </row>
    <row r="2795" spans="1:18" x14ac:dyDescent="0.2">
      <c r="A2795">
        <v>2796</v>
      </c>
      <c r="B2795" s="1">
        <v>45470</v>
      </c>
      <c r="C2795" s="2" t="s">
        <v>16</v>
      </c>
      <c r="D2795" s="2" t="s">
        <v>45</v>
      </c>
      <c r="E2795" t="s">
        <v>49</v>
      </c>
      <c r="F2795">
        <v>3</v>
      </c>
      <c r="G2795" s="12">
        <v>12</v>
      </c>
      <c r="H2795">
        <v>8</v>
      </c>
      <c r="I2795" t="s">
        <v>27</v>
      </c>
      <c r="J2795" t="s">
        <v>23</v>
      </c>
      <c r="K2795" s="4">
        <f>(Table1[[#This Row],[EndTime]]-Table1[[#This Row],[StartTime]])*1440</f>
        <v>59.999999999999943</v>
      </c>
      <c r="L2795" s="5">
        <f>Table1[[#This Row],[Attendees]]/Table1[[#This Row],[Capacity]]</f>
        <v>0.66666666666666663</v>
      </c>
      <c r="M2795">
        <f>IF(Table1[[#This Row],[Attendees]]&gt;Table1[[#This Row],[Capacity]],1,0)</f>
        <v>0</v>
      </c>
      <c r="N2795" t="str">
        <f>TEXT(Table1[[#This Row],[Date]],"ddd")</f>
        <v>Thu</v>
      </c>
      <c r="O2795" t="str">
        <f>TEXT(Table1[[#This Row],[Date]],"mmm")</f>
        <v>Jun</v>
      </c>
      <c r="P2795" t="str">
        <f>IF(Table1[[#This Row],[Capacity]]&lt;=4,"Small",IF(Table1[[#This Row],[Capacity]]&lt;=8,"Medium","Large"))</f>
        <v>Large</v>
      </c>
      <c r="Q2795" t="str">
        <f>IF(Table1[[#This Row],[Utilization %]]&lt;0.25,"Barely Attended","Normal")</f>
        <v>Normal</v>
      </c>
      <c r="R2795" t="str">
        <f>IF(Table1[[#This Row],[Meeting duration (mins)]]&gt;90,"Long Meeting","Normal")</f>
        <v>Normal</v>
      </c>
    </row>
    <row r="2796" spans="1:18" x14ac:dyDescent="0.2">
      <c r="A2796">
        <v>2797</v>
      </c>
      <c r="B2796" s="1">
        <v>45586</v>
      </c>
      <c r="C2796" s="2" t="s">
        <v>32</v>
      </c>
      <c r="D2796" s="2" t="s">
        <v>16</v>
      </c>
      <c r="E2796" t="s">
        <v>12</v>
      </c>
      <c r="F2796">
        <v>2</v>
      </c>
      <c r="G2796" s="12">
        <v>8</v>
      </c>
      <c r="H2796">
        <v>6</v>
      </c>
      <c r="I2796" t="s">
        <v>27</v>
      </c>
      <c r="J2796" t="s">
        <v>18</v>
      </c>
      <c r="K2796" s="4">
        <f>(Table1[[#This Row],[EndTime]]-Table1[[#This Row],[StartTime]])*1440</f>
        <v>30.000000000000053</v>
      </c>
      <c r="L2796" s="5">
        <f>Table1[[#This Row],[Attendees]]/Table1[[#This Row],[Capacity]]</f>
        <v>0.75</v>
      </c>
      <c r="M2796">
        <f>IF(Table1[[#This Row],[Attendees]]&gt;Table1[[#This Row],[Capacity]],1,0)</f>
        <v>0</v>
      </c>
      <c r="N2796" t="str">
        <f>TEXT(Table1[[#This Row],[Date]],"ddd")</f>
        <v>Mon</v>
      </c>
      <c r="O2796" t="str">
        <f>TEXT(Table1[[#This Row],[Date]],"mmm")</f>
        <v>Oct</v>
      </c>
      <c r="P2796" t="str">
        <f>IF(Table1[[#This Row],[Capacity]]&lt;=4,"Small",IF(Table1[[#This Row],[Capacity]]&lt;=8,"Medium","Large"))</f>
        <v>Medium</v>
      </c>
      <c r="Q2796" t="str">
        <f>IF(Table1[[#This Row],[Utilization %]]&lt;0.25,"Barely Attended","Normal")</f>
        <v>Normal</v>
      </c>
      <c r="R2796" t="str">
        <f>IF(Table1[[#This Row],[Meeting duration (mins)]]&gt;90,"Long Meeting","Normal")</f>
        <v>Normal</v>
      </c>
    </row>
    <row r="2797" spans="1:18" x14ac:dyDescent="0.2">
      <c r="A2797">
        <v>2798</v>
      </c>
      <c r="B2797" s="1">
        <v>45657</v>
      </c>
      <c r="C2797" s="2" t="s">
        <v>44</v>
      </c>
      <c r="D2797" s="2" t="s">
        <v>15</v>
      </c>
      <c r="E2797" t="s">
        <v>21</v>
      </c>
      <c r="F2797">
        <v>1</v>
      </c>
      <c r="G2797" s="12">
        <v>6</v>
      </c>
      <c r="H2797">
        <v>6</v>
      </c>
      <c r="I2797" t="s">
        <v>41</v>
      </c>
      <c r="J2797" t="s">
        <v>14</v>
      </c>
      <c r="K2797" s="4">
        <f>(Table1[[#This Row],[EndTime]]-Table1[[#This Row],[StartTime]])*1440</f>
        <v>30.000000000000053</v>
      </c>
      <c r="L2797" s="5">
        <f>Table1[[#This Row],[Attendees]]/Table1[[#This Row],[Capacity]]</f>
        <v>1</v>
      </c>
      <c r="M2797">
        <f>IF(Table1[[#This Row],[Attendees]]&gt;Table1[[#This Row],[Capacity]],1,0)</f>
        <v>0</v>
      </c>
      <c r="N2797" t="str">
        <f>TEXT(Table1[[#This Row],[Date]],"ddd")</f>
        <v>Tue</v>
      </c>
      <c r="O2797" t="str">
        <f>TEXT(Table1[[#This Row],[Date]],"mmm")</f>
        <v>Dec</v>
      </c>
      <c r="P2797" t="str">
        <f>IF(Table1[[#This Row],[Capacity]]&lt;=4,"Small",IF(Table1[[#This Row],[Capacity]]&lt;=8,"Medium","Large"))</f>
        <v>Medium</v>
      </c>
      <c r="Q2797" t="str">
        <f>IF(Table1[[#This Row],[Utilization %]]&lt;0.25,"Barely Attended","Normal")</f>
        <v>Normal</v>
      </c>
      <c r="R2797" t="str">
        <f>IF(Table1[[#This Row],[Meeting duration (mins)]]&gt;90,"Long Meeting","Normal")</f>
        <v>Normal</v>
      </c>
    </row>
    <row r="2798" spans="1:18" x14ac:dyDescent="0.2">
      <c r="A2798">
        <v>2799</v>
      </c>
      <c r="B2798" s="1">
        <v>45348</v>
      </c>
      <c r="C2798" s="2" t="s">
        <v>31</v>
      </c>
      <c r="D2798" s="2" t="s">
        <v>48</v>
      </c>
      <c r="E2798" t="s">
        <v>21</v>
      </c>
      <c r="F2798">
        <v>1</v>
      </c>
      <c r="G2798" s="12">
        <v>6</v>
      </c>
      <c r="H2798">
        <v>8</v>
      </c>
      <c r="I2798" t="s">
        <v>27</v>
      </c>
      <c r="J2798" t="s">
        <v>18</v>
      </c>
      <c r="K2798" s="4">
        <f>(Table1[[#This Row],[EndTime]]-Table1[[#This Row],[StartTime]])*1440</f>
        <v>90</v>
      </c>
      <c r="L2798" s="5">
        <f>Table1[[#This Row],[Attendees]]/Table1[[#This Row],[Capacity]]</f>
        <v>1.3333333333333333</v>
      </c>
      <c r="M2798">
        <f>IF(Table1[[#This Row],[Attendees]]&gt;Table1[[#This Row],[Capacity]],1,0)</f>
        <v>1</v>
      </c>
      <c r="N2798" t="str">
        <f>TEXT(Table1[[#This Row],[Date]],"ddd")</f>
        <v>Mon</v>
      </c>
      <c r="O2798" t="str">
        <f>TEXT(Table1[[#This Row],[Date]],"mmm")</f>
        <v>Feb</v>
      </c>
      <c r="P2798" t="str">
        <f>IF(Table1[[#This Row],[Capacity]]&lt;=4,"Small",IF(Table1[[#This Row],[Capacity]]&lt;=8,"Medium","Large"))</f>
        <v>Medium</v>
      </c>
      <c r="Q2798" t="str">
        <f>IF(Table1[[#This Row],[Utilization %]]&lt;0.25,"Barely Attended","Normal")</f>
        <v>Normal</v>
      </c>
      <c r="R2798" t="str">
        <f>IF(Table1[[#This Row],[Meeting duration (mins)]]&gt;90,"Long Meeting","Normal")</f>
        <v>Normal</v>
      </c>
    </row>
    <row r="2799" spans="1:18" x14ac:dyDescent="0.2">
      <c r="A2799">
        <v>2800</v>
      </c>
      <c r="B2799" s="1">
        <v>45520</v>
      </c>
      <c r="C2799" s="2" t="s">
        <v>11</v>
      </c>
      <c r="D2799" s="2" t="s">
        <v>24</v>
      </c>
      <c r="E2799" t="s">
        <v>38</v>
      </c>
      <c r="F2799">
        <v>3</v>
      </c>
      <c r="G2799" s="12">
        <v>16</v>
      </c>
      <c r="H2799">
        <v>17</v>
      </c>
      <c r="I2799" t="s">
        <v>17</v>
      </c>
      <c r="J2799" t="s">
        <v>30</v>
      </c>
      <c r="K2799" s="4">
        <f>(Table1[[#This Row],[EndTime]]-Table1[[#This Row],[StartTime]])*1440</f>
        <v>90</v>
      </c>
      <c r="L2799" s="5">
        <f>Table1[[#This Row],[Attendees]]/Table1[[#This Row],[Capacity]]</f>
        <v>1.0625</v>
      </c>
      <c r="M2799">
        <f>IF(Table1[[#This Row],[Attendees]]&gt;Table1[[#This Row],[Capacity]],1,0)</f>
        <v>1</v>
      </c>
      <c r="N2799" t="str">
        <f>TEXT(Table1[[#This Row],[Date]],"ddd")</f>
        <v>Fri</v>
      </c>
      <c r="O2799" t="str">
        <f>TEXT(Table1[[#This Row],[Date]],"mmm")</f>
        <v>Aug</v>
      </c>
      <c r="P2799" t="str">
        <f>IF(Table1[[#This Row],[Capacity]]&lt;=4,"Small",IF(Table1[[#This Row],[Capacity]]&lt;=8,"Medium","Large"))</f>
        <v>Large</v>
      </c>
      <c r="Q2799" t="str">
        <f>IF(Table1[[#This Row],[Utilization %]]&lt;0.25,"Barely Attended","Normal")</f>
        <v>Normal</v>
      </c>
      <c r="R2799" t="str">
        <f>IF(Table1[[#This Row],[Meeting duration (mins)]]&gt;90,"Long Meeting","Normal")</f>
        <v>Normal</v>
      </c>
    </row>
    <row r="2800" spans="1:18" x14ac:dyDescent="0.2">
      <c r="A2800">
        <v>2801</v>
      </c>
      <c r="B2800" s="1">
        <v>45631</v>
      </c>
      <c r="C2800" s="2" t="s">
        <v>33</v>
      </c>
      <c r="D2800" s="2" t="s">
        <v>46</v>
      </c>
      <c r="E2800" t="s">
        <v>35</v>
      </c>
      <c r="F2800">
        <v>2</v>
      </c>
      <c r="G2800" s="12">
        <v>10</v>
      </c>
      <c r="H2800">
        <v>8</v>
      </c>
      <c r="I2800" t="s">
        <v>22</v>
      </c>
      <c r="J2800" t="s">
        <v>14</v>
      </c>
      <c r="K2800" s="4">
        <f>(Table1[[#This Row],[EndTime]]-Table1[[#This Row],[StartTime]])*1440</f>
        <v>90</v>
      </c>
      <c r="L2800" s="5">
        <f>Table1[[#This Row],[Attendees]]/Table1[[#This Row],[Capacity]]</f>
        <v>0.8</v>
      </c>
      <c r="M2800">
        <f>IF(Table1[[#This Row],[Attendees]]&gt;Table1[[#This Row],[Capacity]],1,0)</f>
        <v>0</v>
      </c>
      <c r="N2800" t="str">
        <f>TEXT(Table1[[#This Row],[Date]],"ddd")</f>
        <v>Thu</v>
      </c>
      <c r="O2800" t="str">
        <f>TEXT(Table1[[#This Row],[Date]],"mmm")</f>
        <v>Dec</v>
      </c>
      <c r="P2800" t="str">
        <f>IF(Table1[[#This Row],[Capacity]]&lt;=4,"Small",IF(Table1[[#This Row],[Capacity]]&lt;=8,"Medium","Large"))</f>
        <v>Large</v>
      </c>
      <c r="Q2800" t="str">
        <f>IF(Table1[[#This Row],[Utilization %]]&lt;0.25,"Barely Attended","Normal")</f>
        <v>Normal</v>
      </c>
      <c r="R2800" t="str">
        <f>IF(Table1[[#This Row],[Meeting duration (mins)]]&gt;90,"Long Meeting","Normal")</f>
        <v>Normal</v>
      </c>
    </row>
    <row r="2801" spans="1:18" x14ac:dyDescent="0.2">
      <c r="A2801">
        <v>2802</v>
      </c>
      <c r="B2801" s="1">
        <v>45595</v>
      </c>
      <c r="C2801" s="2" t="s">
        <v>34</v>
      </c>
      <c r="D2801" s="2" t="s">
        <v>44</v>
      </c>
      <c r="E2801" t="s">
        <v>35</v>
      </c>
      <c r="F2801">
        <v>2</v>
      </c>
      <c r="G2801" s="12">
        <v>10</v>
      </c>
      <c r="H2801">
        <v>13</v>
      </c>
      <c r="I2801" t="s">
        <v>22</v>
      </c>
      <c r="J2801" t="s">
        <v>23</v>
      </c>
      <c r="K2801" s="4">
        <f>(Table1[[#This Row],[EndTime]]-Table1[[#This Row],[StartTime]])*1440</f>
        <v>119.99999999999997</v>
      </c>
      <c r="L2801" s="5">
        <f>Table1[[#This Row],[Attendees]]/Table1[[#This Row],[Capacity]]</f>
        <v>1.3</v>
      </c>
      <c r="M2801">
        <f>IF(Table1[[#This Row],[Attendees]]&gt;Table1[[#This Row],[Capacity]],1,0)</f>
        <v>1</v>
      </c>
      <c r="N2801" t="str">
        <f>TEXT(Table1[[#This Row],[Date]],"ddd")</f>
        <v>Wed</v>
      </c>
      <c r="O2801" t="str">
        <f>TEXT(Table1[[#This Row],[Date]],"mmm")</f>
        <v>Oct</v>
      </c>
      <c r="P2801" t="str">
        <f>IF(Table1[[#This Row],[Capacity]]&lt;=4,"Small",IF(Table1[[#This Row],[Capacity]]&lt;=8,"Medium","Large"))</f>
        <v>Large</v>
      </c>
      <c r="Q2801" t="str">
        <f>IF(Table1[[#This Row],[Utilization %]]&lt;0.25,"Barely Attended","Normal")</f>
        <v>Normal</v>
      </c>
      <c r="R2801" t="str">
        <f>IF(Table1[[#This Row],[Meeting duration (mins)]]&gt;90,"Long Meeting","Normal")</f>
        <v>Long Meeting</v>
      </c>
    </row>
    <row r="2802" spans="1:18" x14ac:dyDescent="0.2">
      <c r="A2802">
        <v>2803</v>
      </c>
      <c r="B2802" s="1">
        <v>45471</v>
      </c>
      <c r="C2802" s="2" t="s">
        <v>26</v>
      </c>
      <c r="D2802" s="2" t="s">
        <v>24</v>
      </c>
      <c r="E2802" t="s">
        <v>21</v>
      </c>
      <c r="F2802">
        <v>1</v>
      </c>
      <c r="G2802" s="12">
        <v>6</v>
      </c>
      <c r="H2802">
        <v>5</v>
      </c>
      <c r="I2802" t="s">
        <v>13</v>
      </c>
      <c r="J2802" t="s">
        <v>18</v>
      </c>
      <c r="K2802" s="4">
        <f>(Table1[[#This Row],[EndTime]]-Table1[[#This Row],[StartTime]])*1440</f>
        <v>120.00000000000006</v>
      </c>
      <c r="L2802" s="5">
        <f>Table1[[#This Row],[Attendees]]/Table1[[#This Row],[Capacity]]</f>
        <v>0.83333333333333337</v>
      </c>
      <c r="M2802">
        <f>IF(Table1[[#This Row],[Attendees]]&gt;Table1[[#This Row],[Capacity]],1,0)</f>
        <v>0</v>
      </c>
      <c r="N2802" t="str">
        <f>TEXT(Table1[[#This Row],[Date]],"ddd")</f>
        <v>Fri</v>
      </c>
      <c r="O2802" t="str">
        <f>TEXT(Table1[[#This Row],[Date]],"mmm")</f>
        <v>Jun</v>
      </c>
      <c r="P2802" t="str">
        <f>IF(Table1[[#This Row],[Capacity]]&lt;=4,"Small",IF(Table1[[#This Row],[Capacity]]&lt;=8,"Medium","Large"))</f>
        <v>Medium</v>
      </c>
      <c r="Q2802" t="str">
        <f>IF(Table1[[#This Row],[Utilization %]]&lt;0.25,"Barely Attended","Normal")</f>
        <v>Normal</v>
      </c>
      <c r="R2802" t="str">
        <f>IF(Table1[[#This Row],[Meeting duration (mins)]]&gt;90,"Long Meeting","Normal")</f>
        <v>Long Meeting</v>
      </c>
    </row>
    <row r="2803" spans="1:18" x14ac:dyDescent="0.2">
      <c r="A2803">
        <v>2804</v>
      </c>
      <c r="B2803" s="1">
        <v>45306</v>
      </c>
      <c r="C2803" s="2" t="s">
        <v>26</v>
      </c>
      <c r="D2803" s="2" t="s">
        <v>33</v>
      </c>
      <c r="E2803" t="s">
        <v>21</v>
      </c>
      <c r="F2803">
        <v>1</v>
      </c>
      <c r="G2803" s="12">
        <v>6</v>
      </c>
      <c r="H2803">
        <v>2</v>
      </c>
      <c r="I2803" t="s">
        <v>42</v>
      </c>
      <c r="J2803" t="s">
        <v>23</v>
      </c>
      <c r="K2803" s="4">
        <f>(Table1[[#This Row],[EndTime]]-Table1[[#This Row],[StartTime]])*1440</f>
        <v>59.999999999999943</v>
      </c>
      <c r="L2803" s="5">
        <f>Table1[[#This Row],[Attendees]]/Table1[[#This Row],[Capacity]]</f>
        <v>0.33333333333333331</v>
      </c>
      <c r="M2803">
        <f>IF(Table1[[#This Row],[Attendees]]&gt;Table1[[#This Row],[Capacity]],1,0)</f>
        <v>0</v>
      </c>
      <c r="N2803" t="str">
        <f>TEXT(Table1[[#This Row],[Date]],"ddd")</f>
        <v>Mon</v>
      </c>
      <c r="O2803" t="str">
        <f>TEXT(Table1[[#This Row],[Date]],"mmm")</f>
        <v>Jan</v>
      </c>
      <c r="P2803" t="str">
        <f>IF(Table1[[#This Row],[Capacity]]&lt;=4,"Small",IF(Table1[[#This Row],[Capacity]]&lt;=8,"Medium","Large"))</f>
        <v>Medium</v>
      </c>
      <c r="Q2803" t="str">
        <f>IF(Table1[[#This Row],[Utilization %]]&lt;0.25,"Barely Attended","Normal")</f>
        <v>Normal</v>
      </c>
      <c r="R2803" t="str">
        <f>IF(Table1[[#This Row],[Meeting duration (mins)]]&gt;90,"Long Meeting","Normal")</f>
        <v>Normal</v>
      </c>
    </row>
    <row r="2804" spans="1:18" x14ac:dyDescent="0.2">
      <c r="A2804">
        <v>2805</v>
      </c>
      <c r="B2804" s="1">
        <v>45554</v>
      </c>
      <c r="C2804" s="2" t="s">
        <v>26</v>
      </c>
      <c r="D2804" s="2" t="s">
        <v>11</v>
      </c>
      <c r="E2804" t="s">
        <v>35</v>
      </c>
      <c r="F2804">
        <v>2</v>
      </c>
      <c r="G2804" s="12">
        <v>10</v>
      </c>
      <c r="H2804">
        <v>6</v>
      </c>
      <c r="I2804" t="s">
        <v>42</v>
      </c>
      <c r="J2804" t="s">
        <v>28</v>
      </c>
      <c r="K2804" s="4">
        <f>(Table1[[#This Row],[EndTime]]-Table1[[#This Row],[StartTime]])*1440</f>
        <v>30.000000000000053</v>
      </c>
      <c r="L2804" s="5">
        <f>Table1[[#This Row],[Attendees]]/Table1[[#This Row],[Capacity]]</f>
        <v>0.6</v>
      </c>
      <c r="M2804">
        <f>IF(Table1[[#This Row],[Attendees]]&gt;Table1[[#This Row],[Capacity]],1,0)</f>
        <v>0</v>
      </c>
      <c r="N2804" t="str">
        <f>TEXT(Table1[[#This Row],[Date]],"ddd")</f>
        <v>Thu</v>
      </c>
      <c r="O2804" t="str">
        <f>TEXT(Table1[[#This Row],[Date]],"mmm")</f>
        <v>Sep</v>
      </c>
      <c r="P2804" t="str">
        <f>IF(Table1[[#This Row],[Capacity]]&lt;=4,"Small",IF(Table1[[#This Row],[Capacity]]&lt;=8,"Medium","Large"))</f>
        <v>Large</v>
      </c>
      <c r="Q2804" t="str">
        <f>IF(Table1[[#This Row],[Utilization %]]&lt;0.25,"Barely Attended","Normal")</f>
        <v>Normal</v>
      </c>
      <c r="R2804" t="str">
        <f>IF(Table1[[#This Row],[Meeting duration (mins)]]&gt;90,"Long Meeting","Normal")</f>
        <v>Normal</v>
      </c>
    </row>
    <row r="2805" spans="1:18" x14ac:dyDescent="0.2">
      <c r="A2805">
        <v>2806</v>
      </c>
      <c r="B2805" s="1">
        <v>45528</v>
      </c>
      <c r="C2805" s="2" t="s">
        <v>43</v>
      </c>
      <c r="D2805" s="2" t="s">
        <v>44</v>
      </c>
      <c r="E2805" t="s">
        <v>49</v>
      </c>
      <c r="F2805">
        <v>3</v>
      </c>
      <c r="G2805" s="12">
        <v>12</v>
      </c>
      <c r="H2805">
        <v>11</v>
      </c>
      <c r="I2805" t="s">
        <v>22</v>
      </c>
      <c r="J2805" t="s">
        <v>23</v>
      </c>
      <c r="K2805" s="4">
        <f>(Table1[[#This Row],[EndTime]]-Table1[[#This Row],[StartTime]])*1440</f>
        <v>59.999999999999943</v>
      </c>
      <c r="L2805" s="5">
        <f>Table1[[#This Row],[Attendees]]/Table1[[#This Row],[Capacity]]</f>
        <v>0.91666666666666663</v>
      </c>
      <c r="M2805">
        <f>IF(Table1[[#This Row],[Attendees]]&gt;Table1[[#This Row],[Capacity]],1,0)</f>
        <v>0</v>
      </c>
      <c r="N2805" t="str">
        <f>TEXT(Table1[[#This Row],[Date]],"ddd")</f>
        <v>Sat</v>
      </c>
      <c r="O2805" t="str">
        <f>TEXT(Table1[[#This Row],[Date]],"mmm")</f>
        <v>Aug</v>
      </c>
      <c r="P2805" t="str">
        <f>IF(Table1[[#This Row],[Capacity]]&lt;=4,"Small",IF(Table1[[#This Row],[Capacity]]&lt;=8,"Medium","Large"))</f>
        <v>Large</v>
      </c>
      <c r="Q2805" t="str">
        <f>IF(Table1[[#This Row],[Utilization %]]&lt;0.25,"Barely Attended","Normal")</f>
        <v>Normal</v>
      </c>
      <c r="R2805" t="str">
        <f>IF(Table1[[#This Row],[Meeting duration (mins)]]&gt;90,"Long Meeting","Normal")</f>
        <v>Normal</v>
      </c>
    </row>
    <row r="2806" spans="1:18" x14ac:dyDescent="0.2">
      <c r="A2806">
        <v>2807</v>
      </c>
      <c r="B2806" s="1">
        <v>45392</v>
      </c>
      <c r="C2806" s="2" t="s">
        <v>29</v>
      </c>
      <c r="D2806" s="2" t="s">
        <v>16</v>
      </c>
      <c r="E2806" t="s">
        <v>38</v>
      </c>
      <c r="F2806">
        <v>3</v>
      </c>
      <c r="G2806" s="12">
        <v>16</v>
      </c>
      <c r="H2806">
        <v>6</v>
      </c>
      <c r="I2806" t="s">
        <v>22</v>
      </c>
      <c r="J2806" t="s">
        <v>30</v>
      </c>
      <c r="K2806" s="4">
        <f>(Table1[[#This Row],[EndTime]]-Table1[[#This Row],[StartTime]])*1440</f>
        <v>90</v>
      </c>
      <c r="L2806" s="5">
        <f>Table1[[#This Row],[Attendees]]/Table1[[#This Row],[Capacity]]</f>
        <v>0.375</v>
      </c>
      <c r="M2806">
        <f>IF(Table1[[#This Row],[Attendees]]&gt;Table1[[#This Row],[Capacity]],1,0)</f>
        <v>0</v>
      </c>
      <c r="N2806" t="str">
        <f>TEXT(Table1[[#This Row],[Date]],"ddd")</f>
        <v>Wed</v>
      </c>
      <c r="O2806" t="str">
        <f>TEXT(Table1[[#This Row],[Date]],"mmm")</f>
        <v>Apr</v>
      </c>
      <c r="P2806" t="str">
        <f>IF(Table1[[#This Row],[Capacity]]&lt;=4,"Small",IF(Table1[[#This Row],[Capacity]]&lt;=8,"Medium","Large"))</f>
        <v>Large</v>
      </c>
      <c r="Q2806" t="str">
        <f>IF(Table1[[#This Row],[Utilization %]]&lt;0.25,"Barely Attended","Normal")</f>
        <v>Normal</v>
      </c>
      <c r="R2806" t="str">
        <f>IF(Table1[[#This Row],[Meeting duration (mins)]]&gt;90,"Long Meeting","Normal")</f>
        <v>Normal</v>
      </c>
    </row>
    <row r="2807" spans="1:18" x14ac:dyDescent="0.2">
      <c r="A2807">
        <v>2808</v>
      </c>
      <c r="B2807" s="1">
        <v>45302</v>
      </c>
      <c r="C2807" s="2" t="s">
        <v>32</v>
      </c>
      <c r="D2807" s="2" t="s">
        <v>16</v>
      </c>
      <c r="E2807" t="s">
        <v>12</v>
      </c>
      <c r="F2807">
        <v>2</v>
      </c>
      <c r="G2807" s="12">
        <v>8</v>
      </c>
      <c r="H2807">
        <v>3</v>
      </c>
      <c r="I2807" t="s">
        <v>22</v>
      </c>
      <c r="J2807" t="s">
        <v>28</v>
      </c>
      <c r="K2807" s="4">
        <f>(Table1[[#This Row],[EndTime]]-Table1[[#This Row],[StartTime]])*1440</f>
        <v>30.000000000000053</v>
      </c>
      <c r="L2807" s="5">
        <f>Table1[[#This Row],[Attendees]]/Table1[[#This Row],[Capacity]]</f>
        <v>0.375</v>
      </c>
      <c r="M2807">
        <f>IF(Table1[[#This Row],[Attendees]]&gt;Table1[[#This Row],[Capacity]],1,0)</f>
        <v>0</v>
      </c>
      <c r="N2807" t="str">
        <f>TEXT(Table1[[#This Row],[Date]],"ddd")</f>
        <v>Thu</v>
      </c>
      <c r="O2807" t="str">
        <f>TEXT(Table1[[#This Row],[Date]],"mmm")</f>
        <v>Jan</v>
      </c>
      <c r="P2807" t="str">
        <f>IF(Table1[[#This Row],[Capacity]]&lt;=4,"Small",IF(Table1[[#This Row],[Capacity]]&lt;=8,"Medium","Large"))</f>
        <v>Medium</v>
      </c>
      <c r="Q2807" t="str">
        <f>IF(Table1[[#This Row],[Utilization %]]&lt;0.25,"Barely Attended","Normal")</f>
        <v>Normal</v>
      </c>
      <c r="R2807" t="str">
        <f>IF(Table1[[#This Row],[Meeting duration (mins)]]&gt;90,"Long Meeting","Normal")</f>
        <v>Normal</v>
      </c>
    </row>
    <row r="2808" spans="1:18" x14ac:dyDescent="0.2">
      <c r="A2808">
        <v>2809</v>
      </c>
      <c r="B2808" s="1">
        <v>45302</v>
      </c>
      <c r="C2808" s="2" t="s">
        <v>45</v>
      </c>
      <c r="D2808" s="2" t="s">
        <v>31</v>
      </c>
      <c r="E2808" t="s">
        <v>49</v>
      </c>
      <c r="F2808">
        <v>3</v>
      </c>
      <c r="G2808" s="12">
        <v>12</v>
      </c>
      <c r="H2808">
        <v>9</v>
      </c>
      <c r="I2808" t="s">
        <v>13</v>
      </c>
      <c r="J2808" t="s">
        <v>30</v>
      </c>
      <c r="K2808" s="4">
        <f>(Table1[[#This Row],[EndTime]]-Table1[[#This Row],[StartTime]])*1440</f>
        <v>120.00000000000006</v>
      </c>
      <c r="L2808" s="5">
        <f>Table1[[#This Row],[Attendees]]/Table1[[#This Row],[Capacity]]</f>
        <v>0.75</v>
      </c>
      <c r="M2808">
        <f>IF(Table1[[#This Row],[Attendees]]&gt;Table1[[#This Row],[Capacity]],1,0)</f>
        <v>0</v>
      </c>
      <c r="N2808" t="str">
        <f>TEXT(Table1[[#This Row],[Date]],"ddd")</f>
        <v>Thu</v>
      </c>
      <c r="O2808" t="str">
        <f>TEXT(Table1[[#This Row],[Date]],"mmm")</f>
        <v>Jan</v>
      </c>
      <c r="P2808" t="str">
        <f>IF(Table1[[#This Row],[Capacity]]&lt;=4,"Small",IF(Table1[[#This Row],[Capacity]]&lt;=8,"Medium","Large"))</f>
        <v>Large</v>
      </c>
      <c r="Q2808" t="str">
        <f>IF(Table1[[#This Row],[Utilization %]]&lt;0.25,"Barely Attended","Normal")</f>
        <v>Normal</v>
      </c>
      <c r="R2808" t="str">
        <f>IF(Table1[[#This Row],[Meeting duration (mins)]]&gt;90,"Long Meeting","Normal")</f>
        <v>Long Meeting</v>
      </c>
    </row>
    <row r="2809" spans="1:18" x14ac:dyDescent="0.2">
      <c r="A2809">
        <v>2810</v>
      </c>
      <c r="B2809" s="1">
        <v>45544</v>
      </c>
      <c r="C2809" s="2" t="s">
        <v>11</v>
      </c>
      <c r="D2809" s="2" t="s">
        <v>46</v>
      </c>
      <c r="E2809" t="s">
        <v>35</v>
      </c>
      <c r="F2809">
        <v>2</v>
      </c>
      <c r="G2809" s="12">
        <v>10</v>
      </c>
      <c r="H2809">
        <v>5</v>
      </c>
      <c r="I2809" t="s">
        <v>27</v>
      </c>
      <c r="J2809" t="s">
        <v>40</v>
      </c>
      <c r="K2809" s="4">
        <f>(Table1[[#This Row],[EndTime]]-Table1[[#This Row],[StartTime]])*1440</f>
        <v>119.99999999999989</v>
      </c>
      <c r="L2809" s="5">
        <f>Table1[[#This Row],[Attendees]]/Table1[[#This Row],[Capacity]]</f>
        <v>0.5</v>
      </c>
      <c r="M2809">
        <f>IF(Table1[[#This Row],[Attendees]]&gt;Table1[[#This Row],[Capacity]],1,0)</f>
        <v>0</v>
      </c>
      <c r="N2809" t="str">
        <f>TEXT(Table1[[#This Row],[Date]],"ddd")</f>
        <v>Mon</v>
      </c>
      <c r="O2809" t="str">
        <f>TEXT(Table1[[#This Row],[Date]],"mmm")</f>
        <v>Sep</v>
      </c>
      <c r="P2809" t="str">
        <f>IF(Table1[[#This Row],[Capacity]]&lt;=4,"Small",IF(Table1[[#This Row],[Capacity]]&lt;=8,"Medium","Large"))</f>
        <v>Large</v>
      </c>
      <c r="Q2809" t="str">
        <f>IF(Table1[[#This Row],[Utilization %]]&lt;0.25,"Barely Attended","Normal")</f>
        <v>Normal</v>
      </c>
      <c r="R2809" t="str">
        <f>IF(Table1[[#This Row],[Meeting duration (mins)]]&gt;90,"Long Meeting","Normal")</f>
        <v>Long Meeting</v>
      </c>
    </row>
    <row r="2810" spans="1:18" x14ac:dyDescent="0.2">
      <c r="A2810">
        <v>2811</v>
      </c>
      <c r="B2810" s="1">
        <v>45591</v>
      </c>
      <c r="C2810" s="2" t="s">
        <v>11</v>
      </c>
      <c r="D2810" s="2" t="s">
        <v>31</v>
      </c>
      <c r="E2810" t="s">
        <v>21</v>
      </c>
      <c r="F2810">
        <v>1</v>
      </c>
      <c r="G2810" s="12">
        <v>6</v>
      </c>
      <c r="H2810">
        <v>1</v>
      </c>
      <c r="I2810" t="s">
        <v>13</v>
      </c>
      <c r="J2810" t="s">
        <v>28</v>
      </c>
      <c r="K2810" s="4">
        <f>(Table1[[#This Row],[EndTime]]-Table1[[#This Row],[StartTime]])*1440</f>
        <v>59.999999999999943</v>
      </c>
      <c r="L2810" s="5">
        <f>Table1[[#This Row],[Attendees]]/Table1[[#This Row],[Capacity]]</f>
        <v>0.16666666666666666</v>
      </c>
      <c r="M2810">
        <f>IF(Table1[[#This Row],[Attendees]]&gt;Table1[[#This Row],[Capacity]],1,0)</f>
        <v>0</v>
      </c>
      <c r="N2810" t="str">
        <f>TEXT(Table1[[#This Row],[Date]],"ddd")</f>
        <v>Sat</v>
      </c>
      <c r="O2810" t="str">
        <f>TEXT(Table1[[#This Row],[Date]],"mmm")</f>
        <v>Oct</v>
      </c>
      <c r="P2810" t="str">
        <f>IF(Table1[[#This Row],[Capacity]]&lt;=4,"Small",IF(Table1[[#This Row],[Capacity]]&lt;=8,"Medium","Large"))</f>
        <v>Medium</v>
      </c>
      <c r="Q2810" t="str">
        <f>IF(Table1[[#This Row],[Utilization %]]&lt;0.25,"Barely Attended","Normal")</f>
        <v>Barely Attended</v>
      </c>
      <c r="R2810" t="str">
        <f>IF(Table1[[#This Row],[Meeting duration (mins)]]&gt;90,"Long Meeting","Normal")</f>
        <v>Normal</v>
      </c>
    </row>
    <row r="2811" spans="1:18" x14ac:dyDescent="0.2">
      <c r="A2811">
        <v>2812</v>
      </c>
      <c r="B2811" s="1">
        <v>45457</v>
      </c>
      <c r="C2811" s="2" t="s">
        <v>47</v>
      </c>
      <c r="D2811" s="2" t="s">
        <v>36</v>
      </c>
      <c r="E2811" t="s">
        <v>35</v>
      </c>
      <c r="F2811">
        <v>2</v>
      </c>
      <c r="G2811" s="12">
        <v>10</v>
      </c>
      <c r="H2811">
        <v>12</v>
      </c>
      <c r="I2811" t="s">
        <v>41</v>
      </c>
      <c r="J2811" t="s">
        <v>30</v>
      </c>
      <c r="K2811" s="4">
        <f>(Table1[[#This Row],[EndTime]]-Table1[[#This Row],[StartTime]])*1440</f>
        <v>119.99999999999997</v>
      </c>
      <c r="L2811" s="5">
        <f>Table1[[#This Row],[Attendees]]/Table1[[#This Row],[Capacity]]</f>
        <v>1.2</v>
      </c>
      <c r="M2811">
        <f>IF(Table1[[#This Row],[Attendees]]&gt;Table1[[#This Row],[Capacity]],1,0)</f>
        <v>1</v>
      </c>
      <c r="N2811" t="str">
        <f>TEXT(Table1[[#This Row],[Date]],"ddd")</f>
        <v>Fri</v>
      </c>
      <c r="O2811" t="str">
        <f>TEXT(Table1[[#This Row],[Date]],"mmm")</f>
        <v>Jun</v>
      </c>
      <c r="P2811" t="str">
        <f>IF(Table1[[#This Row],[Capacity]]&lt;=4,"Small",IF(Table1[[#This Row],[Capacity]]&lt;=8,"Medium","Large"))</f>
        <v>Large</v>
      </c>
      <c r="Q2811" t="str">
        <f>IF(Table1[[#This Row],[Utilization %]]&lt;0.25,"Barely Attended","Normal")</f>
        <v>Normal</v>
      </c>
      <c r="R2811" t="str">
        <f>IF(Table1[[#This Row],[Meeting duration (mins)]]&gt;90,"Long Meeting","Normal")</f>
        <v>Long Meeting</v>
      </c>
    </row>
    <row r="2812" spans="1:18" x14ac:dyDescent="0.2">
      <c r="A2812">
        <v>2813</v>
      </c>
      <c r="B2812" s="1">
        <v>45484</v>
      </c>
      <c r="C2812" s="2" t="s">
        <v>15</v>
      </c>
      <c r="D2812" s="2" t="s">
        <v>37</v>
      </c>
      <c r="E2812" t="s">
        <v>12</v>
      </c>
      <c r="F2812">
        <v>2</v>
      </c>
      <c r="G2812" s="12">
        <v>8</v>
      </c>
      <c r="H2812">
        <v>9</v>
      </c>
      <c r="I2812" t="s">
        <v>27</v>
      </c>
      <c r="J2812" t="s">
        <v>14</v>
      </c>
      <c r="K2812" s="4">
        <f>(Table1[[#This Row],[EndTime]]-Table1[[#This Row],[StartTime]])*1440</f>
        <v>60.000000000000028</v>
      </c>
      <c r="L2812" s="5">
        <f>Table1[[#This Row],[Attendees]]/Table1[[#This Row],[Capacity]]</f>
        <v>1.125</v>
      </c>
      <c r="M2812">
        <f>IF(Table1[[#This Row],[Attendees]]&gt;Table1[[#This Row],[Capacity]],1,0)</f>
        <v>1</v>
      </c>
      <c r="N2812" t="str">
        <f>TEXT(Table1[[#This Row],[Date]],"ddd")</f>
        <v>Thu</v>
      </c>
      <c r="O2812" t="str">
        <f>TEXT(Table1[[#This Row],[Date]],"mmm")</f>
        <v>Jul</v>
      </c>
      <c r="P2812" t="str">
        <f>IF(Table1[[#This Row],[Capacity]]&lt;=4,"Small",IF(Table1[[#This Row],[Capacity]]&lt;=8,"Medium","Large"))</f>
        <v>Medium</v>
      </c>
      <c r="Q2812" t="str">
        <f>IF(Table1[[#This Row],[Utilization %]]&lt;0.25,"Barely Attended","Normal")</f>
        <v>Normal</v>
      </c>
      <c r="R2812" t="str">
        <f>IF(Table1[[#This Row],[Meeting duration (mins)]]&gt;90,"Long Meeting","Normal")</f>
        <v>Normal</v>
      </c>
    </row>
    <row r="2813" spans="1:18" x14ac:dyDescent="0.2">
      <c r="A2813">
        <v>2814</v>
      </c>
      <c r="B2813" s="1">
        <v>45419</v>
      </c>
      <c r="C2813" s="2" t="s">
        <v>47</v>
      </c>
      <c r="D2813" s="2" t="s">
        <v>36</v>
      </c>
      <c r="E2813" t="s">
        <v>12</v>
      </c>
      <c r="F2813">
        <v>2</v>
      </c>
      <c r="G2813" s="12">
        <v>8</v>
      </c>
      <c r="H2813">
        <v>10</v>
      </c>
      <c r="I2813" t="s">
        <v>41</v>
      </c>
      <c r="J2813" t="s">
        <v>30</v>
      </c>
      <c r="K2813" s="4">
        <f>(Table1[[#This Row],[EndTime]]-Table1[[#This Row],[StartTime]])*1440</f>
        <v>119.99999999999997</v>
      </c>
      <c r="L2813" s="5">
        <f>Table1[[#This Row],[Attendees]]/Table1[[#This Row],[Capacity]]</f>
        <v>1.25</v>
      </c>
      <c r="M2813">
        <f>IF(Table1[[#This Row],[Attendees]]&gt;Table1[[#This Row],[Capacity]],1,0)</f>
        <v>1</v>
      </c>
      <c r="N2813" t="str">
        <f>TEXT(Table1[[#This Row],[Date]],"ddd")</f>
        <v>Tue</v>
      </c>
      <c r="O2813" t="str">
        <f>TEXT(Table1[[#This Row],[Date]],"mmm")</f>
        <v>May</v>
      </c>
      <c r="P2813" t="str">
        <f>IF(Table1[[#This Row],[Capacity]]&lt;=4,"Small",IF(Table1[[#This Row],[Capacity]]&lt;=8,"Medium","Large"))</f>
        <v>Medium</v>
      </c>
      <c r="Q2813" t="str">
        <f>IF(Table1[[#This Row],[Utilization %]]&lt;0.25,"Barely Attended","Normal")</f>
        <v>Normal</v>
      </c>
      <c r="R2813" t="str">
        <f>IF(Table1[[#This Row],[Meeting duration (mins)]]&gt;90,"Long Meeting","Normal")</f>
        <v>Long Meeting</v>
      </c>
    </row>
    <row r="2814" spans="1:18" x14ac:dyDescent="0.2">
      <c r="A2814">
        <v>2815</v>
      </c>
      <c r="B2814" s="1">
        <v>45564</v>
      </c>
      <c r="C2814" s="2" t="s">
        <v>43</v>
      </c>
      <c r="D2814" s="2" t="s">
        <v>36</v>
      </c>
      <c r="E2814" t="s">
        <v>49</v>
      </c>
      <c r="F2814">
        <v>3</v>
      </c>
      <c r="G2814" s="12">
        <v>12</v>
      </c>
      <c r="H2814">
        <v>8</v>
      </c>
      <c r="I2814" t="s">
        <v>41</v>
      </c>
      <c r="J2814" t="s">
        <v>23</v>
      </c>
      <c r="K2814" s="4">
        <f>(Table1[[#This Row],[EndTime]]-Table1[[#This Row],[StartTime]])*1440</f>
        <v>29.999999999999972</v>
      </c>
      <c r="L2814" s="5">
        <f>Table1[[#This Row],[Attendees]]/Table1[[#This Row],[Capacity]]</f>
        <v>0.66666666666666663</v>
      </c>
      <c r="M2814">
        <f>IF(Table1[[#This Row],[Attendees]]&gt;Table1[[#This Row],[Capacity]],1,0)</f>
        <v>0</v>
      </c>
      <c r="N2814" t="str">
        <f>TEXT(Table1[[#This Row],[Date]],"ddd")</f>
        <v>Sun</v>
      </c>
      <c r="O2814" t="str">
        <f>TEXT(Table1[[#This Row],[Date]],"mmm")</f>
        <v>Sep</v>
      </c>
      <c r="P2814" t="str">
        <f>IF(Table1[[#This Row],[Capacity]]&lt;=4,"Small",IF(Table1[[#This Row],[Capacity]]&lt;=8,"Medium","Large"))</f>
        <v>Large</v>
      </c>
      <c r="Q2814" t="str">
        <f>IF(Table1[[#This Row],[Utilization %]]&lt;0.25,"Barely Attended","Normal")</f>
        <v>Normal</v>
      </c>
      <c r="R2814" t="str">
        <f>IF(Table1[[#This Row],[Meeting duration (mins)]]&gt;90,"Long Meeting","Normal")</f>
        <v>Normal</v>
      </c>
    </row>
    <row r="2815" spans="1:18" x14ac:dyDescent="0.2">
      <c r="A2815">
        <v>2816</v>
      </c>
      <c r="B2815" s="1">
        <v>45458</v>
      </c>
      <c r="C2815" s="2" t="s">
        <v>43</v>
      </c>
      <c r="D2815" s="2" t="s">
        <v>29</v>
      </c>
      <c r="E2815" t="s">
        <v>35</v>
      </c>
      <c r="F2815">
        <v>2</v>
      </c>
      <c r="G2815" s="12">
        <v>10</v>
      </c>
      <c r="H2815">
        <v>12</v>
      </c>
      <c r="I2815" t="s">
        <v>22</v>
      </c>
      <c r="J2815" t="s">
        <v>28</v>
      </c>
      <c r="K2815" s="4">
        <f>(Table1[[#This Row],[EndTime]]-Table1[[#This Row],[StartTime]])*1440</f>
        <v>119.99999999999997</v>
      </c>
      <c r="L2815" s="5">
        <f>Table1[[#This Row],[Attendees]]/Table1[[#This Row],[Capacity]]</f>
        <v>1.2</v>
      </c>
      <c r="M2815">
        <f>IF(Table1[[#This Row],[Attendees]]&gt;Table1[[#This Row],[Capacity]],1,0)</f>
        <v>1</v>
      </c>
      <c r="N2815" t="str">
        <f>TEXT(Table1[[#This Row],[Date]],"ddd")</f>
        <v>Sat</v>
      </c>
      <c r="O2815" t="str">
        <f>TEXT(Table1[[#This Row],[Date]],"mmm")</f>
        <v>Jun</v>
      </c>
      <c r="P2815" t="str">
        <f>IF(Table1[[#This Row],[Capacity]]&lt;=4,"Small",IF(Table1[[#This Row],[Capacity]]&lt;=8,"Medium","Large"))</f>
        <v>Large</v>
      </c>
      <c r="Q2815" t="str">
        <f>IF(Table1[[#This Row],[Utilization %]]&lt;0.25,"Barely Attended","Normal")</f>
        <v>Normal</v>
      </c>
      <c r="R2815" t="str">
        <f>IF(Table1[[#This Row],[Meeting duration (mins)]]&gt;90,"Long Meeting","Normal")</f>
        <v>Long Meeting</v>
      </c>
    </row>
    <row r="2816" spans="1:18" x14ac:dyDescent="0.2">
      <c r="A2816">
        <v>2817</v>
      </c>
      <c r="B2816" s="1">
        <v>45437</v>
      </c>
      <c r="C2816" s="2" t="s">
        <v>47</v>
      </c>
      <c r="D2816" s="2" t="s">
        <v>20</v>
      </c>
      <c r="E2816" t="s">
        <v>21</v>
      </c>
      <c r="F2816">
        <v>1</v>
      </c>
      <c r="G2816" s="12">
        <v>6</v>
      </c>
      <c r="H2816">
        <v>6</v>
      </c>
      <c r="I2816" t="s">
        <v>13</v>
      </c>
      <c r="J2816" t="s">
        <v>23</v>
      </c>
      <c r="K2816" s="4">
        <f>(Table1[[#This Row],[EndTime]]-Table1[[#This Row],[StartTime]])*1440</f>
        <v>59.999999999999943</v>
      </c>
      <c r="L2816" s="5">
        <f>Table1[[#This Row],[Attendees]]/Table1[[#This Row],[Capacity]]</f>
        <v>1</v>
      </c>
      <c r="M2816">
        <f>IF(Table1[[#This Row],[Attendees]]&gt;Table1[[#This Row],[Capacity]],1,0)</f>
        <v>0</v>
      </c>
      <c r="N2816" t="str">
        <f>TEXT(Table1[[#This Row],[Date]],"ddd")</f>
        <v>Sat</v>
      </c>
      <c r="O2816" t="str">
        <f>TEXT(Table1[[#This Row],[Date]],"mmm")</f>
        <v>May</v>
      </c>
      <c r="P2816" t="str">
        <f>IF(Table1[[#This Row],[Capacity]]&lt;=4,"Small",IF(Table1[[#This Row],[Capacity]]&lt;=8,"Medium","Large"))</f>
        <v>Medium</v>
      </c>
      <c r="Q2816" t="str">
        <f>IF(Table1[[#This Row],[Utilization %]]&lt;0.25,"Barely Attended","Normal")</f>
        <v>Normal</v>
      </c>
      <c r="R2816" t="str">
        <f>IF(Table1[[#This Row],[Meeting duration (mins)]]&gt;90,"Long Meeting","Normal")</f>
        <v>Normal</v>
      </c>
    </row>
    <row r="2817" spans="1:18" x14ac:dyDescent="0.2">
      <c r="A2817">
        <v>2818</v>
      </c>
      <c r="B2817" s="1">
        <v>45505</v>
      </c>
      <c r="C2817" s="2" t="s">
        <v>10</v>
      </c>
      <c r="D2817" s="2" t="s">
        <v>11</v>
      </c>
      <c r="E2817" t="s">
        <v>21</v>
      </c>
      <c r="F2817">
        <v>1</v>
      </c>
      <c r="G2817" s="12">
        <v>6</v>
      </c>
      <c r="H2817">
        <v>6</v>
      </c>
      <c r="I2817" t="s">
        <v>27</v>
      </c>
      <c r="J2817" t="s">
        <v>23</v>
      </c>
      <c r="K2817" s="4">
        <f>(Table1[[#This Row],[EndTime]]-Table1[[#This Row],[StartTime]])*1440</f>
        <v>90</v>
      </c>
      <c r="L2817" s="5">
        <f>Table1[[#This Row],[Attendees]]/Table1[[#This Row],[Capacity]]</f>
        <v>1</v>
      </c>
      <c r="M2817">
        <f>IF(Table1[[#This Row],[Attendees]]&gt;Table1[[#This Row],[Capacity]],1,0)</f>
        <v>0</v>
      </c>
      <c r="N2817" t="str">
        <f>TEXT(Table1[[#This Row],[Date]],"ddd")</f>
        <v>Thu</v>
      </c>
      <c r="O2817" t="str">
        <f>TEXT(Table1[[#This Row],[Date]],"mmm")</f>
        <v>Aug</v>
      </c>
      <c r="P2817" t="str">
        <f>IF(Table1[[#This Row],[Capacity]]&lt;=4,"Small",IF(Table1[[#This Row],[Capacity]]&lt;=8,"Medium","Large"))</f>
        <v>Medium</v>
      </c>
      <c r="Q2817" t="str">
        <f>IF(Table1[[#This Row],[Utilization %]]&lt;0.25,"Barely Attended","Normal")</f>
        <v>Normal</v>
      </c>
      <c r="R2817" t="str">
        <f>IF(Table1[[#This Row],[Meeting duration (mins)]]&gt;90,"Long Meeting","Normal")</f>
        <v>Normal</v>
      </c>
    </row>
    <row r="2818" spans="1:18" x14ac:dyDescent="0.2">
      <c r="A2818">
        <v>2819</v>
      </c>
      <c r="B2818" s="1">
        <v>45330</v>
      </c>
      <c r="C2818" s="2" t="s">
        <v>31</v>
      </c>
      <c r="D2818" s="2" t="s">
        <v>48</v>
      </c>
      <c r="E2818" t="s">
        <v>35</v>
      </c>
      <c r="F2818">
        <v>2</v>
      </c>
      <c r="G2818" s="12">
        <v>10</v>
      </c>
      <c r="H2818">
        <v>13</v>
      </c>
      <c r="I2818" t="s">
        <v>41</v>
      </c>
      <c r="J2818" t="s">
        <v>14</v>
      </c>
      <c r="K2818" s="4">
        <f>(Table1[[#This Row],[EndTime]]-Table1[[#This Row],[StartTime]])*1440</f>
        <v>90</v>
      </c>
      <c r="L2818" s="5">
        <f>Table1[[#This Row],[Attendees]]/Table1[[#This Row],[Capacity]]</f>
        <v>1.3</v>
      </c>
      <c r="M2818">
        <f>IF(Table1[[#This Row],[Attendees]]&gt;Table1[[#This Row],[Capacity]],1,0)</f>
        <v>1</v>
      </c>
      <c r="N2818" t="str">
        <f>TEXT(Table1[[#This Row],[Date]],"ddd")</f>
        <v>Thu</v>
      </c>
      <c r="O2818" t="str">
        <f>TEXT(Table1[[#This Row],[Date]],"mmm")</f>
        <v>Feb</v>
      </c>
      <c r="P2818" t="str">
        <f>IF(Table1[[#This Row],[Capacity]]&lt;=4,"Small",IF(Table1[[#This Row],[Capacity]]&lt;=8,"Medium","Large"))</f>
        <v>Large</v>
      </c>
      <c r="Q2818" t="str">
        <f>IF(Table1[[#This Row],[Utilization %]]&lt;0.25,"Barely Attended","Normal")</f>
        <v>Normal</v>
      </c>
      <c r="R2818" t="str">
        <f>IF(Table1[[#This Row],[Meeting duration (mins)]]&gt;90,"Long Meeting","Normal")</f>
        <v>Normal</v>
      </c>
    </row>
    <row r="2819" spans="1:18" x14ac:dyDescent="0.2">
      <c r="A2819">
        <v>2820</v>
      </c>
      <c r="B2819" s="1">
        <v>45365</v>
      </c>
      <c r="C2819" s="2" t="s">
        <v>11</v>
      </c>
      <c r="D2819" s="2" t="s">
        <v>24</v>
      </c>
      <c r="E2819" t="s">
        <v>35</v>
      </c>
      <c r="F2819">
        <v>2</v>
      </c>
      <c r="G2819" s="12">
        <v>10</v>
      </c>
      <c r="H2819">
        <v>9</v>
      </c>
      <c r="I2819" t="s">
        <v>22</v>
      </c>
      <c r="J2819" t="s">
        <v>14</v>
      </c>
      <c r="K2819" s="4">
        <f>(Table1[[#This Row],[EndTime]]-Table1[[#This Row],[StartTime]])*1440</f>
        <v>90</v>
      </c>
      <c r="L2819" s="5">
        <f>Table1[[#This Row],[Attendees]]/Table1[[#This Row],[Capacity]]</f>
        <v>0.9</v>
      </c>
      <c r="M2819">
        <f>IF(Table1[[#This Row],[Attendees]]&gt;Table1[[#This Row],[Capacity]],1,0)</f>
        <v>0</v>
      </c>
      <c r="N2819" t="str">
        <f>TEXT(Table1[[#This Row],[Date]],"ddd")</f>
        <v>Thu</v>
      </c>
      <c r="O2819" t="str">
        <f>TEXT(Table1[[#This Row],[Date]],"mmm")</f>
        <v>Mar</v>
      </c>
      <c r="P2819" t="str">
        <f>IF(Table1[[#This Row],[Capacity]]&lt;=4,"Small",IF(Table1[[#This Row],[Capacity]]&lt;=8,"Medium","Large"))</f>
        <v>Large</v>
      </c>
      <c r="Q2819" t="str">
        <f>IF(Table1[[#This Row],[Utilization %]]&lt;0.25,"Barely Attended","Normal")</f>
        <v>Normal</v>
      </c>
      <c r="R2819" t="str">
        <f>IF(Table1[[#This Row],[Meeting duration (mins)]]&gt;90,"Long Meeting","Normal")</f>
        <v>Normal</v>
      </c>
    </row>
    <row r="2820" spans="1:18" x14ac:dyDescent="0.2">
      <c r="A2820">
        <v>2821</v>
      </c>
      <c r="B2820" s="1">
        <v>45583</v>
      </c>
      <c r="C2820" s="2" t="s">
        <v>20</v>
      </c>
      <c r="D2820" s="2" t="s">
        <v>15</v>
      </c>
      <c r="E2820" t="s">
        <v>38</v>
      </c>
      <c r="F2820">
        <v>3</v>
      </c>
      <c r="G2820" s="12">
        <v>16</v>
      </c>
      <c r="H2820">
        <v>15</v>
      </c>
      <c r="I2820" t="s">
        <v>41</v>
      </c>
      <c r="J2820" t="s">
        <v>30</v>
      </c>
      <c r="K2820" s="4">
        <f>(Table1[[#This Row],[EndTime]]-Table1[[#This Row],[StartTime]])*1440</f>
        <v>120.00000000000006</v>
      </c>
      <c r="L2820" s="5">
        <f>Table1[[#This Row],[Attendees]]/Table1[[#This Row],[Capacity]]</f>
        <v>0.9375</v>
      </c>
      <c r="M2820">
        <f>IF(Table1[[#This Row],[Attendees]]&gt;Table1[[#This Row],[Capacity]],1,0)</f>
        <v>0</v>
      </c>
      <c r="N2820" t="str">
        <f>TEXT(Table1[[#This Row],[Date]],"ddd")</f>
        <v>Fri</v>
      </c>
      <c r="O2820" t="str">
        <f>TEXT(Table1[[#This Row],[Date]],"mmm")</f>
        <v>Oct</v>
      </c>
      <c r="P2820" t="str">
        <f>IF(Table1[[#This Row],[Capacity]]&lt;=4,"Small",IF(Table1[[#This Row],[Capacity]]&lt;=8,"Medium","Large"))</f>
        <v>Large</v>
      </c>
      <c r="Q2820" t="str">
        <f>IF(Table1[[#This Row],[Utilization %]]&lt;0.25,"Barely Attended","Normal")</f>
        <v>Normal</v>
      </c>
      <c r="R2820" t="str">
        <f>IF(Table1[[#This Row],[Meeting duration (mins)]]&gt;90,"Long Meeting","Normal")</f>
        <v>Long Meeting</v>
      </c>
    </row>
    <row r="2821" spans="1:18" x14ac:dyDescent="0.2">
      <c r="A2821">
        <v>2822</v>
      </c>
      <c r="B2821" s="1">
        <v>45434</v>
      </c>
      <c r="C2821" s="2" t="s">
        <v>33</v>
      </c>
      <c r="D2821" s="2" t="s">
        <v>31</v>
      </c>
      <c r="E2821" t="s">
        <v>12</v>
      </c>
      <c r="F2821">
        <v>2</v>
      </c>
      <c r="G2821" s="12">
        <v>8</v>
      </c>
      <c r="H2821">
        <v>4</v>
      </c>
      <c r="I2821" t="s">
        <v>27</v>
      </c>
      <c r="J2821" t="s">
        <v>40</v>
      </c>
      <c r="K2821" s="4">
        <f>(Table1[[#This Row],[EndTime]]-Table1[[#This Row],[StartTime]])*1440</f>
        <v>30.000000000000053</v>
      </c>
      <c r="L2821" s="5">
        <f>Table1[[#This Row],[Attendees]]/Table1[[#This Row],[Capacity]]</f>
        <v>0.5</v>
      </c>
      <c r="M2821">
        <f>IF(Table1[[#This Row],[Attendees]]&gt;Table1[[#This Row],[Capacity]],1,0)</f>
        <v>0</v>
      </c>
      <c r="N2821" t="str">
        <f>TEXT(Table1[[#This Row],[Date]],"ddd")</f>
        <v>Wed</v>
      </c>
      <c r="O2821" t="str">
        <f>TEXT(Table1[[#This Row],[Date]],"mmm")</f>
        <v>May</v>
      </c>
      <c r="P2821" t="str">
        <f>IF(Table1[[#This Row],[Capacity]]&lt;=4,"Small",IF(Table1[[#This Row],[Capacity]]&lt;=8,"Medium","Large"))</f>
        <v>Medium</v>
      </c>
      <c r="Q2821" t="str">
        <f>IF(Table1[[#This Row],[Utilization %]]&lt;0.25,"Barely Attended","Normal")</f>
        <v>Normal</v>
      </c>
      <c r="R2821" t="str">
        <f>IF(Table1[[#This Row],[Meeting duration (mins)]]&gt;90,"Long Meeting","Normal")</f>
        <v>Normal</v>
      </c>
    </row>
    <row r="2822" spans="1:18" x14ac:dyDescent="0.2">
      <c r="A2822">
        <v>2823</v>
      </c>
      <c r="B2822" s="1">
        <v>45403</v>
      </c>
      <c r="C2822" s="2" t="s">
        <v>29</v>
      </c>
      <c r="D2822" s="2" t="s">
        <v>32</v>
      </c>
      <c r="E2822" t="s">
        <v>21</v>
      </c>
      <c r="F2822">
        <v>1</v>
      </c>
      <c r="G2822" s="12">
        <v>6</v>
      </c>
      <c r="H2822">
        <v>1</v>
      </c>
      <c r="I2822" t="s">
        <v>39</v>
      </c>
      <c r="J2822" t="s">
        <v>28</v>
      </c>
      <c r="K2822" s="4">
        <f>(Table1[[#This Row],[EndTime]]-Table1[[#This Row],[StartTime]])*1440</f>
        <v>59.999999999999943</v>
      </c>
      <c r="L2822" s="5">
        <f>Table1[[#This Row],[Attendees]]/Table1[[#This Row],[Capacity]]</f>
        <v>0.16666666666666666</v>
      </c>
      <c r="M2822">
        <f>IF(Table1[[#This Row],[Attendees]]&gt;Table1[[#This Row],[Capacity]],1,0)</f>
        <v>0</v>
      </c>
      <c r="N2822" t="str">
        <f>TEXT(Table1[[#This Row],[Date]],"ddd")</f>
        <v>Sun</v>
      </c>
      <c r="O2822" t="str">
        <f>TEXT(Table1[[#This Row],[Date]],"mmm")</f>
        <v>Apr</v>
      </c>
      <c r="P2822" t="str">
        <f>IF(Table1[[#This Row],[Capacity]]&lt;=4,"Small",IF(Table1[[#This Row],[Capacity]]&lt;=8,"Medium","Large"))</f>
        <v>Medium</v>
      </c>
      <c r="Q2822" t="str">
        <f>IF(Table1[[#This Row],[Utilization %]]&lt;0.25,"Barely Attended","Normal")</f>
        <v>Barely Attended</v>
      </c>
      <c r="R2822" t="str">
        <f>IF(Table1[[#This Row],[Meeting duration (mins)]]&gt;90,"Long Meeting","Normal")</f>
        <v>Normal</v>
      </c>
    </row>
    <row r="2823" spans="1:18" x14ac:dyDescent="0.2">
      <c r="A2823">
        <v>2824</v>
      </c>
      <c r="B2823" s="1">
        <v>45552</v>
      </c>
      <c r="C2823" s="2" t="s">
        <v>44</v>
      </c>
      <c r="D2823" s="2" t="s">
        <v>29</v>
      </c>
      <c r="E2823" t="s">
        <v>38</v>
      </c>
      <c r="F2823">
        <v>3</v>
      </c>
      <c r="G2823" s="12">
        <v>16</v>
      </c>
      <c r="H2823">
        <v>9</v>
      </c>
      <c r="I2823" t="s">
        <v>41</v>
      </c>
      <c r="J2823" t="s">
        <v>23</v>
      </c>
      <c r="K2823" s="4">
        <f>(Table1[[#This Row],[EndTime]]-Table1[[#This Row],[StartTime]])*1440</f>
        <v>60.000000000000028</v>
      </c>
      <c r="L2823" s="5">
        <f>Table1[[#This Row],[Attendees]]/Table1[[#This Row],[Capacity]]</f>
        <v>0.5625</v>
      </c>
      <c r="M2823">
        <f>IF(Table1[[#This Row],[Attendees]]&gt;Table1[[#This Row],[Capacity]],1,0)</f>
        <v>0</v>
      </c>
      <c r="N2823" t="str">
        <f>TEXT(Table1[[#This Row],[Date]],"ddd")</f>
        <v>Tue</v>
      </c>
      <c r="O2823" t="str">
        <f>TEXT(Table1[[#This Row],[Date]],"mmm")</f>
        <v>Sep</v>
      </c>
      <c r="P2823" t="str">
        <f>IF(Table1[[#This Row],[Capacity]]&lt;=4,"Small",IF(Table1[[#This Row],[Capacity]]&lt;=8,"Medium","Large"))</f>
        <v>Large</v>
      </c>
      <c r="Q2823" t="str">
        <f>IF(Table1[[#This Row],[Utilization %]]&lt;0.25,"Barely Attended","Normal")</f>
        <v>Normal</v>
      </c>
      <c r="R2823" t="str">
        <f>IF(Table1[[#This Row],[Meeting duration (mins)]]&gt;90,"Long Meeting","Normal")</f>
        <v>Normal</v>
      </c>
    </row>
    <row r="2824" spans="1:18" x14ac:dyDescent="0.2">
      <c r="A2824">
        <v>2825</v>
      </c>
      <c r="B2824" s="1">
        <v>45370</v>
      </c>
      <c r="C2824" s="2" t="s">
        <v>32</v>
      </c>
      <c r="D2824" s="2" t="s">
        <v>10</v>
      </c>
      <c r="E2824" t="s">
        <v>12</v>
      </c>
      <c r="F2824">
        <v>2</v>
      </c>
      <c r="G2824" s="12">
        <v>8</v>
      </c>
      <c r="H2824">
        <v>4</v>
      </c>
      <c r="I2824" t="s">
        <v>41</v>
      </c>
      <c r="J2824" t="s">
        <v>18</v>
      </c>
      <c r="K2824" s="4">
        <f>(Table1[[#This Row],[EndTime]]-Table1[[#This Row],[StartTime]])*1440</f>
        <v>60.000000000000107</v>
      </c>
      <c r="L2824" s="5">
        <f>Table1[[#This Row],[Attendees]]/Table1[[#This Row],[Capacity]]</f>
        <v>0.5</v>
      </c>
      <c r="M2824">
        <f>IF(Table1[[#This Row],[Attendees]]&gt;Table1[[#This Row],[Capacity]],1,0)</f>
        <v>0</v>
      </c>
      <c r="N2824" t="str">
        <f>TEXT(Table1[[#This Row],[Date]],"ddd")</f>
        <v>Tue</v>
      </c>
      <c r="O2824" t="str">
        <f>TEXT(Table1[[#This Row],[Date]],"mmm")</f>
        <v>Mar</v>
      </c>
      <c r="P2824" t="str">
        <f>IF(Table1[[#This Row],[Capacity]]&lt;=4,"Small",IF(Table1[[#This Row],[Capacity]]&lt;=8,"Medium","Large"))</f>
        <v>Medium</v>
      </c>
      <c r="Q2824" t="str">
        <f>IF(Table1[[#This Row],[Utilization %]]&lt;0.25,"Barely Attended","Normal")</f>
        <v>Normal</v>
      </c>
      <c r="R2824" t="str">
        <f>IF(Table1[[#This Row],[Meeting duration (mins)]]&gt;90,"Long Meeting","Normal")</f>
        <v>Normal</v>
      </c>
    </row>
    <row r="2825" spans="1:18" x14ac:dyDescent="0.2">
      <c r="A2825">
        <v>2826</v>
      </c>
      <c r="B2825" s="1">
        <v>45645</v>
      </c>
      <c r="C2825" s="2" t="s">
        <v>36</v>
      </c>
      <c r="D2825" s="2" t="s">
        <v>44</v>
      </c>
      <c r="E2825" t="s">
        <v>21</v>
      </c>
      <c r="F2825">
        <v>1</v>
      </c>
      <c r="G2825" s="12">
        <v>6</v>
      </c>
      <c r="H2825">
        <v>8</v>
      </c>
      <c r="I2825" t="s">
        <v>39</v>
      </c>
      <c r="J2825" t="s">
        <v>18</v>
      </c>
      <c r="K2825" s="4">
        <f>(Table1[[#This Row],[EndTime]]-Table1[[#This Row],[StartTime]])*1440</f>
        <v>29.999999999999972</v>
      </c>
      <c r="L2825" s="5">
        <f>Table1[[#This Row],[Attendees]]/Table1[[#This Row],[Capacity]]</f>
        <v>1.3333333333333333</v>
      </c>
      <c r="M2825">
        <f>IF(Table1[[#This Row],[Attendees]]&gt;Table1[[#This Row],[Capacity]],1,0)</f>
        <v>1</v>
      </c>
      <c r="N2825" t="str">
        <f>TEXT(Table1[[#This Row],[Date]],"ddd")</f>
        <v>Thu</v>
      </c>
      <c r="O2825" t="str">
        <f>TEXT(Table1[[#This Row],[Date]],"mmm")</f>
        <v>Dec</v>
      </c>
      <c r="P2825" t="str">
        <f>IF(Table1[[#This Row],[Capacity]]&lt;=4,"Small",IF(Table1[[#This Row],[Capacity]]&lt;=8,"Medium","Large"))</f>
        <v>Medium</v>
      </c>
      <c r="Q2825" t="str">
        <f>IF(Table1[[#This Row],[Utilization %]]&lt;0.25,"Barely Attended","Normal")</f>
        <v>Normal</v>
      </c>
      <c r="R2825" t="str">
        <f>IF(Table1[[#This Row],[Meeting duration (mins)]]&gt;90,"Long Meeting","Normal")</f>
        <v>Normal</v>
      </c>
    </row>
    <row r="2826" spans="1:18" x14ac:dyDescent="0.2">
      <c r="A2826">
        <v>2827</v>
      </c>
      <c r="B2826" s="1">
        <v>45621</v>
      </c>
      <c r="C2826" s="2" t="s">
        <v>43</v>
      </c>
      <c r="D2826" s="2" t="s">
        <v>36</v>
      </c>
      <c r="E2826" t="s">
        <v>49</v>
      </c>
      <c r="F2826">
        <v>3</v>
      </c>
      <c r="G2826" s="12">
        <v>12</v>
      </c>
      <c r="H2826">
        <v>13</v>
      </c>
      <c r="I2826" t="s">
        <v>13</v>
      </c>
      <c r="J2826" t="s">
        <v>40</v>
      </c>
      <c r="K2826" s="4">
        <f>(Table1[[#This Row],[EndTime]]-Table1[[#This Row],[StartTime]])*1440</f>
        <v>29.999999999999972</v>
      </c>
      <c r="L2826" s="5">
        <f>Table1[[#This Row],[Attendees]]/Table1[[#This Row],[Capacity]]</f>
        <v>1.0833333333333333</v>
      </c>
      <c r="M2826">
        <f>IF(Table1[[#This Row],[Attendees]]&gt;Table1[[#This Row],[Capacity]],1,0)</f>
        <v>1</v>
      </c>
      <c r="N2826" t="str">
        <f>TEXT(Table1[[#This Row],[Date]],"ddd")</f>
        <v>Mon</v>
      </c>
      <c r="O2826" t="str">
        <f>TEXT(Table1[[#This Row],[Date]],"mmm")</f>
        <v>Nov</v>
      </c>
      <c r="P2826" t="str">
        <f>IF(Table1[[#This Row],[Capacity]]&lt;=4,"Small",IF(Table1[[#This Row],[Capacity]]&lt;=8,"Medium","Large"))</f>
        <v>Large</v>
      </c>
      <c r="Q2826" t="str">
        <f>IF(Table1[[#This Row],[Utilization %]]&lt;0.25,"Barely Attended","Normal")</f>
        <v>Normal</v>
      </c>
      <c r="R2826" t="str">
        <f>IF(Table1[[#This Row],[Meeting duration (mins)]]&gt;90,"Long Meeting","Normal")</f>
        <v>Normal</v>
      </c>
    </row>
    <row r="2827" spans="1:18" x14ac:dyDescent="0.2">
      <c r="A2827">
        <v>2828</v>
      </c>
      <c r="B2827" s="1">
        <v>45438</v>
      </c>
      <c r="C2827" s="2" t="s">
        <v>34</v>
      </c>
      <c r="D2827" s="2" t="s">
        <v>44</v>
      </c>
      <c r="E2827" t="s">
        <v>38</v>
      </c>
      <c r="F2827">
        <v>3</v>
      </c>
      <c r="G2827" s="12">
        <v>16</v>
      </c>
      <c r="H2827">
        <v>13</v>
      </c>
      <c r="I2827" t="s">
        <v>41</v>
      </c>
      <c r="J2827" t="s">
        <v>40</v>
      </c>
      <c r="K2827" s="4">
        <f>(Table1[[#This Row],[EndTime]]-Table1[[#This Row],[StartTime]])*1440</f>
        <v>119.99999999999997</v>
      </c>
      <c r="L2827" s="5">
        <f>Table1[[#This Row],[Attendees]]/Table1[[#This Row],[Capacity]]</f>
        <v>0.8125</v>
      </c>
      <c r="M2827">
        <f>IF(Table1[[#This Row],[Attendees]]&gt;Table1[[#This Row],[Capacity]],1,0)</f>
        <v>0</v>
      </c>
      <c r="N2827" t="str">
        <f>TEXT(Table1[[#This Row],[Date]],"ddd")</f>
        <v>Sun</v>
      </c>
      <c r="O2827" t="str">
        <f>TEXT(Table1[[#This Row],[Date]],"mmm")</f>
        <v>May</v>
      </c>
      <c r="P2827" t="str">
        <f>IF(Table1[[#This Row],[Capacity]]&lt;=4,"Small",IF(Table1[[#This Row],[Capacity]]&lt;=8,"Medium","Large"))</f>
        <v>Large</v>
      </c>
      <c r="Q2827" t="str">
        <f>IF(Table1[[#This Row],[Utilization %]]&lt;0.25,"Barely Attended","Normal")</f>
        <v>Normal</v>
      </c>
      <c r="R2827" t="str">
        <f>IF(Table1[[#This Row],[Meeting duration (mins)]]&gt;90,"Long Meeting","Normal")</f>
        <v>Long Meeting</v>
      </c>
    </row>
    <row r="2828" spans="1:18" x14ac:dyDescent="0.2">
      <c r="A2828">
        <v>2829</v>
      </c>
      <c r="B2828" s="1">
        <v>45642</v>
      </c>
      <c r="C2828" s="2" t="s">
        <v>37</v>
      </c>
      <c r="D2828" s="2" t="s">
        <v>32</v>
      </c>
      <c r="E2828" t="s">
        <v>49</v>
      </c>
      <c r="F2828">
        <v>3</v>
      </c>
      <c r="G2828" s="12">
        <v>12</v>
      </c>
      <c r="H2828">
        <v>14</v>
      </c>
      <c r="I2828" t="s">
        <v>13</v>
      </c>
      <c r="J2828" t="s">
        <v>14</v>
      </c>
      <c r="K2828" s="4">
        <f>(Table1[[#This Row],[EndTime]]-Table1[[#This Row],[StartTime]])*1440</f>
        <v>29.999999999999893</v>
      </c>
      <c r="L2828" s="5">
        <f>Table1[[#This Row],[Attendees]]/Table1[[#This Row],[Capacity]]</f>
        <v>1.1666666666666667</v>
      </c>
      <c r="M2828">
        <f>IF(Table1[[#This Row],[Attendees]]&gt;Table1[[#This Row],[Capacity]],1,0)</f>
        <v>1</v>
      </c>
      <c r="N2828" t="str">
        <f>TEXT(Table1[[#This Row],[Date]],"ddd")</f>
        <v>Mon</v>
      </c>
      <c r="O2828" t="str">
        <f>TEXT(Table1[[#This Row],[Date]],"mmm")</f>
        <v>Dec</v>
      </c>
      <c r="P2828" t="str">
        <f>IF(Table1[[#This Row],[Capacity]]&lt;=4,"Small",IF(Table1[[#This Row],[Capacity]]&lt;=8,"Medium","Large"))</f>
        <v>Large</v>
      </c>
      <c r="Q2828" t="str">
        <f>IF(Table1[[#This Row],[Utilization %]]&lt;0.25,"Barely Attended","Normal")</f>
        <v>Normal</v>
      </c>
      <c r="R2828" t="str">
        <f>IF(Table1[[#This Row],[Meeting duration (mins)]]&gt;90,"Long Meeting","Normal")</f>
        <v>Normal</v>
      </c>
    </row>
    <row r="2829" spans="1:18" x14ac:dyDescent="0.2">
      <c r="A2829">
        <v>2830</v>
      </c>
      <c r="B2829" s="1">
        <v>45454</v>
      </c>
      <c r="C2829" s="2" t="s">
        <v>10</v>
      </c>
      <c r="D2829" s="2" t="s">
        <v>33</v>
      </c>
      <c r="E2829" t="s">
        <v>38</v>
      </c>
      <c r="F2829">
        <v>3</v>
      </c>
      <c r="G2829" s="12">
        <v>16</v>
      </c>
      <c r="H2829">
        <v>17</v>
      </c>
      <c r="I2829" t="s">
        <v>41</v>
      </c>
      <c r="J2829" t="s">
        <v>30</v>
      </c>
      <c r="K2829" s="4">
        <f>(Table1[[#This Row],[EndTime]]-Table1[[#This Row],[StartTime]])*1440</f>
        <v>119.99999999999989</v>
      </c>
      <c r="L2829" s="5">
        <f>Table1[[#This Row],[Attendees]]/Table1[[#This Row],[Capacity]]</f>
        <v>1.0625</v>
      </c>
      <c r="M2829">
        <f>IF(Table1[[#This Row],[Attendees]]&gt;Table1[[#This Row],[Capacity]],1,0)</f>
        <v>1</v>
      </c>
      <c r="N2829" t="str">
        <f>TEXT(Table1[[#This Row],[Date]],"ddd")</f>
        <v>Tue</v>
      </c>
      <c r="O2829" t="str">
        <f>TEXT(Table1[[#This Row],[Date]],"mmm")</f>
        <v>Jun</v>
      </c>
      <c r="P2829" t="str">
        <f>IF(Table1[[#This Row],[Capacity]]&lt;=4,"Small",IF(Table1[[#This Row],[Capacity]]&lt;=8,"Medium","Large"))</f>
        <v>Large</v>
      </c>
      <c r="Q2829" t="str">
        <f>IF(Table1[[#This Row],[Utilization %]]&lt;0.25,"Barely Attended","Normal")</f>
        <v>Normal</v>
      </c>
      <c r="R2829" t="str">
        <f>IF(Table1[[#This Row],[Meeting duration (mins)]]&gt;90,"Long Meeting","Normal")</f>
        <v>Long Meeting</v>
      </c>
    </row>
    <row r="2830" spans="1:18" x14ac:dyDescent="0.2">
      <c r="A2830">
        <v>2831</v>
      </c>
      <c r="B2830" s="1">
        <v>45390</v>
      </c>
      <c r="C2830" s="2" t="s">
        <v>47</v>
      </c>
      <c r="D2830" s="2" t="s">
        <v>36</v>
      </c>
      <c r="E2830" t="s">
        <v>12</v>
      </c>
      <c r="F2830">
        <v>2</v>
      </c>
      <c r="G2830" s="12">
        <v>8</v>
      </c>
      <c r="H2830">
        <v>8</v>
      </c>
      <c r="I2830" t="s">
        <v>41</v>
      </c>
      <c r="J2830" t="s">
        <v>18</v>
      </c>
      <c r="K2830" s="4">
        <f>(Table1[[#This Row],[EndTime]]-Table1[[#This Row],[StartTime]])*1440</f>
        <v>119.99999999999997</v>
      </c>
      <c r="L2830" s="5">
        <f>Table1[[#This Row],[Attendees]]/Table1[[#This Row],[Capacity]]</f>
        <v>1</v>
      </c>
      <c r="M2830">
        <f>IF(Table1[[#This Row],[Attendees]]&gt;Table1[[#This Row],[Capacity]],1,0)</f>
        <v>0</v>
      </c>
      <c r="N2830" t="str">
        <f>TEXT(Table1[[#This Row],[Date]],"ddd")</f>
        <v>Mon</v>
      </c>
      <c r="O2830" t="str">
        <f>TEXT(Table1[[#This Row],[Date]],"mmm")</f>
        <v>Apr</v>
      </c>
      <c r="P2830" t="str">
        <f>IF(Table1[[#This Row],[Capacity]]&lt;=4,"Small",IF(Table1[[#This Row],[Capacity]]&lt;=8,"Medium","Large"))</f>
        <v>Medium</v>
      </c>
      <c r="Q2830" t="str">
        <f>IF(Table1[[#This Row],[Utilization %]]&lt;0.25,"Barely Attended","Normal")</f>
        <v>Normal</v>
      </c>
      <c r="R2830" t="str">
        <f>IF(Table1[[#This Row],[Meeting duration (mins)]]&gt;90,"Long Meeting","Normal")</f>
        <v>Long Meeting</v>
      </c>
    </row>
    <row r="2831" spans="1:18" x14ac:dyDescent="0.2">
      <c r="A2831">
        <v>2832</v>
      </c>
      <c r="B2831" s="1">
        <v>45576</v>
      </c>
      <c r="C2831" s="2" t="s">
        <v>45</v>
      </c>
      <c r="D2831" s="2" t="s">
        <v>31</v>
      </c>
      <c r="E2831" t="s">
        <v>38</v>
      </c>
      <c r="F2831">
        <v>3</v>
      </c>
      <c r="G2831" s="12">
        <v>16</v>
      </c>
      <c r="H2831">
        <v>14</v>
      </c>
      <c r="I2831" t="s">
        <v>39</v>
      </c>
      <c r="J2831" t="s">
        <v>40</v>
      </c>
      <c r="K2831" s="4">
        <f>(Table1[[#This Row],[EndTime]]-Table1[[#This Row],[StartTime]])*1440</f>
        <v>120.00000000000006</v>
      </c>
      <c r="L2831" s="5">
        <f>Table1[[#This Row],[Attendees]]/Table1[[#This Row],[Capacity]]</f>
        <v>0.875</v>
      </c>
      <c r="M2831">
        <f>IF(Table1[[#This Row],[Attendees]]&gt;Table1[[#This Row],[Capacity]],1,0)</f>
        <v>0</v>
      </c>
      <c r="N2831" t="str">
        <f>TEXT(Table1[[#This Row],[Date]],"ddd")</f>
        <v>Fri</v>
      </c>
      <c r="O2831" t="str">
        <f>TEXT(Table1[[#This Row],[Date]],"mmm")</f>
        <v>Oct</v>
      </c>
      <c r="P2831" t="str">
        <f>IF(Table1[[#This Row],[Capacity]]&lt;=4,"Small",IF(Table1[[#This Row],[Capacity]]&lt;=8,"Medium","Large"))</f>
        <v>Large</v>
      </c>
      <c r="Q2831" t="str">
        <f>IF(Table1[[#This Row],[Utilization %]]&lt;0.25,"Barely Attended","Normal")</f>
        <v>Normal</v>
      </c>
      <c r="R2831" t="str">
        <f>IF(Table1[[#This Row],[Meeting duration (mins)]]&gt;90,"Long Meeting","Normal")</f>
        <v>Long Meeting</v>
      </c>
    </row>
    <row r="2832" spans="1:18" x14ac:dyDescent="0.2">
      <c r="A2832">
        <v>2833</v>
      </c>
      <c r="B2832" s="1">
        <v>45493</v>
      </c>
      <c r="C2832" s="2" t="s">
        <v>45</v>
      </c>
      <c r="D2832" s="2" t="s">
        <v>31</v>
      </c>
      <c r="E2832" t="s">
        <v>25</v>
      </c>
      <c r="F2832">
        <v>1</v>
      </c>
      <c r="G2832" s="12">
        <v>4</v>
      </c>
      <c r="H2832">
        <v>5</v>
      </c>
      <c r="I2832" t="s">
        <v>42</v>
      </c>
      <c r="J2832" t="s">
        <v>30</v>
      </c>
      <c r="K2832" s="4">
        <f>(Table1[[#This Row],[EndTime]]-Table1[[#This Row],[StartTime]])*1440</f>
        <v>120.00000000000006</v>
      </c>
      <c r="L2832" s="5">
        <f>Table1[[#This Row],[Attendees]]/Table1[[#This Row],[Capacity]]</f>
        <v>1.25</v>
      </c>
      <c r="M2832">
        <f>IF(Table1[[#This Row],[Attendees]]&gt;Table1[[#This Row],[Capacity]],1,0)</f>
        <v>1</v>
      </c>
      <c r="N2832" t="str">
        <f>TEXT(Table1[[#This Row],[Date]],"ddd")</f>
        <v>Sat</v>
      </c>
      <c r="O2832" t="str">
        <f>TEXT(Table1[[#This Row],[Date]],"mmm")</f>
        <v>Jul</v>
      </c>
      <c r="P2832" t="str">
        <f>IF(Table1[[#This Row],[Capacity]]&lt;=4,"Small",IF(Table1[[#This Row],[Capacity]]&lt;=8,"Medium","Large"))</f>
        <v>Small</v>
      </c>
      <c r="Q2832" t="str">
        <f>IF(Table1[[#This Row],[Utilization %]]&lt;0.25,"Barely Attended","Normal")</f>
        <v>Normal</v>
      </c>
      <c r="R2832" t="str">
        <f>IF(Table1[[#This Row],[Meeting duration (mins)]]&gt;90,"Long Meeting","Normal")</f>
        <v>Long Meeting</v>
      </c>
    </row>
    <row r="2833" spans="1:18" x14ac:dyDescent="0.2">
      <c r="A2833">
        <v>2834</v>
      </c>
      <c r="B2833" s="1">
        <v>45350</v>
      </c>
      <c r="C2833" s="2" t="s">
        <v>43</v>
      </c>
      <c r="D2833" s="2" t="s">
        <v>29</v>
      </c>
      <c r="E2833" t="s">
        <v>21</v>
      </c>
      <c r="F2833">
        <v>1</v>
      </c>
      <c r="G2833" s="12">
        <v>6</v>
      </c>
      <c r="H2833">
        <v>4</v>
      </c>
      <c r="I2833" t="s">
        <v>27</v>
      </c>
      <c r="J2833" t="s">
        <v>28</v>
      </c>
      <c r="K2833" s="4">
        <f>(Table1[[#This Row],[EndTime]]-Table1[[#This Row],[StartTime]])*1440</f>
        <v>119.99999999999997</v>
      </c>
      <c r="L2833" s="5">
        <f>Table1[[#This Row],[Attendees]]/Table1[[#This Row],[Capacity]]</f>
        <v>0.66666666666666663</v>
      </c>
      <c r="M2833">
        <f>IF(Table1[[#This Row],[Attendees]]&gt;Table1[[#This Row],[Capacity]],1,0)</f>
        <v>0</v>
      </c>
      <c r="N2833" t="str">
        <f>TEXT(Table1[[#This Row],[Date]],"ddd")</f>
        <v>Wed</v>
      </c>
      <c r="O2833" t="str">
        <f>TEXT(Table1[[#This Row],[Date]],"mmm")</f>
        <v>Feb</v>
      </c>
      <c r="P2833" t="str">
        <f>IF(Table1[[#This Row],[Capacity]]&lt;=4,"Small",IF(Table1[[#This Row],[Capacity]]&lt;=8,"Medium","Large"))</f>
        <v>Medium</v>
      </c>
      <c r="Q2833" t="str">
        <f>IF(Table1[[#This Row],[Utilization %]]&lt;0.25,"Barely Attended","Normal")</f>
        <v>Normal</v>
      </c>
      <c r="R2833" t="str">
        <f>IF(Table1[[#This Row],[Meeting duration (mins)]]&gt;90,"Long Meeting","Normal")</f>
        <v>Long Meeting</v>
      </c>
    </row>
    <row r="2834" spans="1:18" x14ac:dyDescent="0.2">
      <c r="A2834">
        <v>2835</v>
      </c>
      <c r="B2834" s="1">
        <v>45435</v>
      </c>
      <c r="C2834" s="2" t="s">
        <v>20</v>
      </c>
      <c r="D2834" s="2" t="s">
        <v>43</v>
      </c>
      <c r="E2834" t="s">
        <v>38</v>
      </c>
      <c r="F2834">
        <v>3</v>
      </c>
      <c r="G2834" s="12">
        <v>16</v>
      </c>
      <c r="H2834">
        <v>13</v>
      </c>
      <c r="I2834" t="s">
        <v>17</v>
      </c>
      <c r="J2834" t="s">
        <v>23</v>
      </c>
      <c r="K2834" s="4">
        <f>(Table1[[#This Row],[EndTime]]-Table1[[#This Row],[StartTime]])*1440</f>
        <v>30.000000000000053</v>
      </c>
      <c r="L2834" s="5">
        <f>Table1[[#This Row],[Attendees]]/Table1[[#This Row],[Capacity]]</f>
        <v>0.8125</v>
      </c>
      <c r="M2834">
        <f>IF(Table1[[#This Row],[Attendees]]&gt;Table1[[#This Row],[Capacity]],1,0)</f>
        <v>0</v>
      </c>
      <c r="N2834" t="str">
        <f>TEXT(Table1[[#This Row],[Date]],"ddd")</f>
        <v>Thu</v>
      </c>
      <c r="O2834" t="str">
        <f>TEXT(Table1[[#This Row],[Date]],"mmm")</f>
        <v>May</v>
      </c>
      <c r="P2834" t="str">
        <f>IF(Table1[[#This Row],[Capacity]]&lt;=4,"Small",IF(Table1[[#This Row],[Capacity]]&lt;=8,"Medium","Large"))</f>
        <v>Large</v>
      </c>
      <c r="Q2834" t="str">
        <f>IF(Table1[[#This Row],[Utilization %]]&lt;0.25,"Barely Attended","Normal")</f>
        <v>Normal</v>
      </c>
      <c r="R2834" t="str">
        <f>IF(Table1[[#This Row],[Meeting duration (mins)]]&gt;90,"Long Meeting","Normal")</f>
        <v>Normal</v>
      </c>
    </row>
    <row r="2835" spans="1:18" x14ac:dyDescent="0.2">
      <c r="A2835">
        <v>2836</v>
      </c>
      <c r="B2835" s="1">
        <v>45377</v>
      </c>
      <c r="C2835" s="2" t="s">
        <v>36</v>
      </c>
      <c r="D2835" s="2" t="s">
        <v>37</v>
      </c>
      <c r="E2835" t="s">
        <v>12</v>
      </c>
      <c r="F2835">
        <v>2</v>
      </c>
      <c r="G2835" s="12">
        <v>8</v>
      </c>
      <c r="H2835">
        <v>9</v>
      </c>
      <c r="I2835" t="s">
        <v>42</v>
      </c>
      <c r="J2835" t="s">
        <v>23</v>
      </c>
      <c r="K2835" s="4">
        <f>(Table1[[#This Row],[EndTime]]-Table1[[#This Row],[StartTime]])*1440</f>
        <v>120.00000000000006</v>
      </c>
      <c r="L2835" s="5">
        <f>Table1[[#This Row],[Attendees]]/Table1[[#This Row],[Capacity]]</f>
        <v>1.125</v>
      </c>
      <c r="M2835">
        <f>IF(Table1[[#This Row],[Attendees]]&gt;Table1[[#This Row],[Capacity]],1,0)</f>
        <v>1</v>
      </c>
      <c r="N2835" t="str">
        <f>TEXT(Table1[[#This Row],[Date]],"ddd")</f>
        <v>Tue</v>
      </c>
      <c r="O2835" t="str">
        <f>TEXT(Table1[[#This Row],[Date]],"mmm")</f>
        <v>Mar</v>
      </c>
      <c r="P2835" t="str">
        <f>IF(Table1[[#This Row],[Capacity]]&lt;=4,"Small",IF(Table1[[#This Row],[Capacity]]&lt;=8,"Medium","Large"))</f>
        <v>Medium</v>
      </c>
      <c r="Q2835" t="str">
        <f>IF(Table1[[#This Row],[Utilization %]]&lt;0.25,"Barely Attended","Normal")</f>
        <v>Normal</v>
      </c>
      <c r="R2835" t="str">
        <f>IF(Table1[[#This Row],[Meeting duration (mins)]]&gt;90,"Long Meeting","Normal")</f>
        <v>Long Meeting</v>
      </c>
    </row>
    <row r="2836" spans="1:18" x14ac:dyDescent="0.2">
      <c r="A2836">
        <v>2838</v>
      </c>
      <c r="B2836" s="1">
        <v>45646</v>
      </c>
      <c r="C2836" s="2" t="s">
        <v>16</v>
      </c>
      <c r="D2836" s="2" t="s">
        <v>11</v>
      </c>
      <c r="E2836" t="s">
        <v>49</v>
      </c>
      <c r="F2836">
        <v>3</v>
      </c>
      <c r="G2836" s="12">
        <v>12</v>
      </c>
      <c r="H2836">
        <v>13</v>
      </c>
      <c r="I2836" t="s">
        <v>22</v>
      </c>
      <c r="J2836" t="s">
        <v>14</v>
      </c>
      <c r="K2836" s="4">
        <f>(Table1[[#This Row],[EndTime]]-Table1[[#This Row],[StartTime]])*1440</f>
        <v>120.00000000000006</v>
      </c>
      <c r="L2836" s="5">
        <f>Table1[[#This Row],[Attendees]]/Table1[[#This Row],[Capacity]]</f>
        <v>1.0833333333333333</v>
      </c>
      <c r="M2836">
        <f>IF(Table1[[#This Row],[Attendees]]&gt;Table1[[#This Row],[Capacity]],1,0)</f>
        <v>1</v>
      </c>
      <c r="N2836" t="str">
        <f>TEXT(Table1[[#This Row],[Date]],"ddd")</f>
        <v>Fri</v>
      </c>
      <c r="O2836" t="str">
        <f>TEXT(Table1[[#This Row],[Date]],"mmm")</f>
        <v>Dec</v>
      </c>
      <c r="P2836" t="str">
        <f>IF(Table1[[#This Row],[Capacity]]&lt;=4,"Small",IF(Table1[[#This Row],[Capacity]]&lt;=8,"Medium","Large"))</f>
        <v>Large</v>
      </c>
      <c r="Q2836" t="str">
        <f>IF(Table1[[#This Row],[Utilization %]]&lt;0.25,"Barely Attended","Normal")</f>
        <v>Normal</v>
      </c>
      <c r="R2836" t="str">
        <f>IF(Table1[[#This Row],[Meeting duration (mins)]]&gt;90,"Long Meeting","Normal")</f>
        <v>Long Meeting</v>
      </c>
    </row>
    <row r="2837" spans="1:18" x14ac:dyDescent="0.2">
      <c r="A2837">
        <v>2839</v>
      </c>
      <c r="B2837" s="1">
        <v>45292</v>
      </c>
      <c r="C2837" s="2" t="s">
        <v>10</v>
      </c>
      <c r="D2837" s="2" t="s">
        <v>11</v>
      </c>
      <c r="E2837" t="s">
        <v>35</v>
      </c>
      <c r="F2837">
        <v>2</v>
      </c>
      <c r="G2837" s="12">
        <v>10</v>
      </c>
      <c r="H2837">
        <v>5</v>
      </c>
      <c r="I2837" t="s">
        <v>13</v>
      </c>
      <c r="J2837" t="s">
        <v>30</v>
      </c>
      <c r="K2837" s="4">
        <f>(Table1[[#This Row],[EndTime]]-Table1[[#This Row],[StartTime]])*1440</f>
        <v>90</v>
      </c>
      <c r="L2837" s="5">
        <f>Table1[[#This Row],[Attendees]]/Table1[[#This Row],[Capacity]]</f>
        <v>0.5</v>
      </c>
      <c r="M2837">
        <f>IF(Table1[[#This Row],[Attendees]]&gt;Table1[[#This Row],[Capacity]],1,0)</f>
        <v>0</v>
      </c>
      <c r="N2837" t="str">
        <f>TEXT(Table1[[#This Row],[Date]],"ddd")</f>
        <v>Mon</v>
      </c>
      <c r="O2837" t="str">
        <f>TEXT(Table1[[#This Row],[Date]],"mmm")</f>
        <v>Jan</v>
      </c>
      <c r="P2837" t="str">
        <f>IF(Table1[[#This Row],[Capacity]]&lt;=4,"Small",IF(Table1[[#This Row],[Capacity]]&lt;=8,"Medium","Large"))</f>
        <v>Large</v>
      </c>
      <c r="Q2837" t="str">
        <f>IF(Table1[[#This Row],[Utilization %]]&lt;0.25,"Barely Attended","Normal")</f>
        <v>Normal</v>
      </c>
      <c r="R2837" t="str">
        <f>IF(Table1[[#This Row],[Meeting duration (mins)]]&gt;90,"Long Meeting","Normal")</f>
        <v>Normal</v>
      </c>
    </row>
    <row r="2838" spans="1:18" x14ac:dyDescent="0.2">
      <c r="A2838">
        <v>2840</v>
      </c>
      <c r="B2838" s="1">
        <v>45407</v>
      </c>
      <c r="C2838" s="2" t="s">
        <v>47</v>
      </c>
      <c r="D2838" s="2" t="s">
        <v>34</v>
      </c>
      <c r="E2838" t="s">
        <v>12</v>
      </c>
      <c r="F2838">
        <v>2</v>
      </c>
      <c r="G2838" s="12">
        <v>8</v>
      </c>
      <c r="H2838">
        <v>9</v>
      </c>
      <c r="I2838" t="s">
        <v>42</v>
      </c>
      <c r="J2838" t="s">
        <v>30</v>
      </c>
      <c r="K2838" s="4">
        <f>(Table1[[#This Row],[EndTime]]-Table1[[#This Row],[StartTime]])*1440</f>
        <v>29.999999999999972</v>
      </c>
      <c r="L2838" s="5">
        <f>Table1[[#This Row],[Attendees]]/Table1[[#This Row],[Capacity]]</f>
        <v>1.125</v>
      </c>
      <c r="M2838">
        <f>IF(Table1[[#This Row],[Attendees]]&gt;Table1[[#This Row],[Capacity]],1,0)</f>
        <v>1</v>
      </c>
      <c r="N2838" t="str">
        <f>TEXT(Table1[[#This Row],[Date]],"ddd")</f>
        <v>Thu</v>
      </c>
      <c r="O2838" t="str">
        <f>TEXT(Table1[[#This Row],[Date]],"mmm")</f>
        <v>Apr</v>
      </c>
      <c r="P2838" t="str">
        <f>IF(Table1[[#This Row],[Capacity]]&lt;=4,"Small",IF(Table1[[#This Row],[Capacity]]&lt;=8,"Medium","Large"))</f>
        <v>Medium</v>
      </c>
      <c r="Q2838" t="str">
        <f>IF(Table1[[#This Row],[Utilization %]]&lt;0.25,"Barely Attended","Normal")</f>
        <v>Normal</v>
      </c>
      <c r="R2838" t="str">
        <f>IF(Table1[[#This Row],[Meeting duration (mins)]]&gt;90,"Long Meeting","Normal")</f>
        <v>Normal</v>
      </c>
    </row>
    <row r="2839" spans="1:18" x14ac:dyDescent="0.2">
      <c r="A2839">
        <v>2841</v>
      </c>
      <c r="B2839" s="1">
        <v>45638</v>
      </c>
      <c r="C2839" s="2" t="s">
        <v>36</v>
      </c>
      <c r="D2839" s="2" t="s">
        <v>29</v>
      </c>
      <c r="E2839" t="s">
        <v>35</v>
      </c>
      <c r="F2839">
        <v>2</v>
      </c>
      <c r="G2839" s="12">
        <v>10</v>
      </c>
      <c r="H2839">
        <v>9</v>
      </c>
      <c r="I2839" t="s">
        <v>22</v>
      </c>
      <c r="J2839" t="s">
        <v>18</v>
      </c>
      <c r="K2839" s="4">
        <f>(Table1[[#This Row],[EndTime]]-Table1[[#This Row],[StartTime]])*1440</f>
        <v>90</v>
      </c>
      <c r="L2839" s="5">
        <f>Table1[[#This Row],[Attendees]]/Table1[[#This Row],[Capacity]]</f>
        <v>0.9</v>
      </c>
      <c r="M2839">
        <f>IF(Table1[[#This Row],[Attendees]]&gt;Table1[[#This Row],[Capacity]],1,0)</f>
        <v>0</v>
      </c>
      <c r="N2839" t="str">
        <f>TEXT(Table1[[#This Row],[Date]],"ddd")</f>
        <v>Thu</v>
      </c>
      <c r="O2839" t="str">
        <f>TEXT(Table1[[#This Row],[Date]],"mmm")</f>
        <v>Dec</v>
      </c>
      <c r="P2839" t="str">
        <f>IF(Table1[[#This Row],[Capacity]]&lt;=4,"Small",IF(Table1[[#This Row],[Capacity]]&lt;=8,"Medium","Large"))</f>
        <v>Large</v>
      </c>
      <c r="Q2839" t="str">
        <f>IF(Table1[[#This Row],[Utilization %]]&lt;0.25,"Barely Attended","Normal")</f>
        <v>Normal</v>
      </c>
      <c r="R2839" t="str">
        <f>IF(Table1[[#This Row],[Meeting duration (mins)]]&gt;90,"Long Meeting","Normal")</f>
        <v>Normal</v>
      </c>
    </row>
    <row r="2840" spans="1:18" x14ac:dyDescent="0.2">
      <c r="A2840">
        <v>2842</v>
      </c>
      <c r="B2840" s="1">
        <v>45365</v>
      </c>
      <c r="C2840" s="2" t="s">
        <v>31</v>
      </c>
      <c r="D2840" s="2" t="s">
        <v>46</v>
      </c>
      <c r="E2840" t="s">
        <v>49</v>
      </c>
      <c r="F2840">
        <v>3</v>
      </c>
      <c r="G2840" s="12">
        <v>12</v>
      </c>
      <c r="H2840">
        <v>9</v>
      </c>
      <c r="I2840" t="s">
        <v>42</v>
      </c>
      <c r="J2840" t="s">
        <v>23</v>
      </c>
      <c r="K2840" s="4">
        <f>(Table1[[#This Row],[EndTime]]-Table1[[#This Row],[StartTime]])*1440</f>
        <v>59.999999999999943</v>
      </c>
      <c r="L2840" s="5">
        <f>Table1[[#This Row],[Attendees]]/Table1[[#This Row],[Capacity]]</f>
        <v>0.75</v>
      </c>
      <c r="M2840">
        <f>IF(Table1[[#This Row],[Attendees]]&gt;Table1[[#This Row],[Capacity]],1,0)</f>
        <v>0</v>
      </c>
      <c r="N2840" t="str">
        <f>TEXT(Table1[[#This Row],[Date]],"ddd")</f>
        <v>Thu</v>
      </c>
      <c r="O2840" t="str">
        <f>TEXT(Table1[[#This Row],[Date]],"mmm")</f>
        <v>Mar</v>
      </c>
      <c r="P2840" t="str">
        <f>IF(Table1[[#This Row],[Capacity]]&lt;=4,"Small",IF(Table1[[#This Row],[Capacity]]&lt;=8,"Medium","Large"))</f>
        <v>Large</v>
      </c>
      <c r="Q2840" t="str">
        <f>IF(Table1[[#This Row],[Utilization %]]&lt;0.25,"Barely Attended","Normal")</f>
        <v>Normal</v>
      </c>
      <c r="R2840" t="str">
        <f>IF(Table1[[#This Row],[Meeting duration (mins)]]&gt;90,"Long Meeting","Normal")</f>
        <v>Normal</v>
      </c>
    </row>
    <row r="2841" spans="1:18" x14ac:dyDescent="0.2">
      <c r="A2841">
        <v>2843</v>
      </c>
      <c r="B2841" s="1">
        <v>45428</v>
      </c>
      <c r="C2841" s="2" t="s">
        <v>15</v>
      </c>
      <c r="D2841" s="2" t="s">
        <v>16</v>
      </c>
      <c r="E2841" t="s">
        <v>12</v>
      </c>
      <c r="F2841">
        <v>2</v>
      </c>
      <c r="G2841" s="12">
        <v>8</v>
      </c>
      <c r="H2841">
        <v>5</v>
      </c>
      <c r="I2841" t="s">
        <v>27</v>
      </c>
      <c r="J2841" t="s">
        <v>28</v>
      </c>
      <c r="K2841" s="4">
        <f>(Table1[[#This Row],[EndTime]]-Table1[[#This Row],[StartTime]])*1440</f>
        <v>119.99999999999997</v>
      </c>
      <c r="L2841" s="5">
        <f>Table1[[#This Row],[Attendees]]/Table1[[#This Row],[Capacity]]</f>
        <v>0.625</v>
      </c>
      <c r="M2841">
        <f>IF(Table1[[#This Row],[Attendees]]&gt;Table1[[#This Row],[Capacity]],1,0)</f>
        <v>0</v>
      </c>
      <c r="N2841" t="str">
        <f>TEXT(Table1[[#This Row],[Date]],"ddd")</f>
        <v>Thu</v>
      </c>
      <c r="O2841" t="str">
        <f>TEXT(Table1[[#This Row],[Date]],"mmm")</f>
        <v>May</v>
      </c>
      <c r="P2841" t="str">
        <f>IF(Table1[[#This Row],[Capacity]]&lt;=4,"Small",IF(Table1[[#This Row],[Capacity]]&lt;=8,"Medium","Large"))</f>
        <v>Medium</v>
      </c>
      <c r="Q2841" t="str">
        <f>IF(Table1[[#This Row],[Utilization %]]&lt;0.25,"Barely Attended","Normal")</f>
        <v>Normal</v>
      </c>
      <c r="R2841" t="str">
        <f>IF(Table1[[#This Row],[Meeting duration (mins)]]&gt;90,"Long Meeting","Normal")</f>
        <v>Long Meeting</v>
      </c>
    </row>
    <row r="2842" spans="1:18" x14ac:dyDescent="0.2">
      <c r="A2842">
        <v>2844</v>
      </c>
      <c r="B2842" s="1">
        <v>45511</v>
      </c>
      <c r="C2842" s="2" t="s">
        <v>10</v>
      </c>
      <c r="D2842" s="2" t="s">
        <v>26</v>
      </c>
      <c r="E2842" t="s">
        <v>35</v>
      </c>
      <c r="F2842">
        <v>2</v>
      </c>
      <c r="G2842" s="12">
        <v>10</v>
      </c>
      <c r="H2842">
        <v>13</v>
      </c>
      <c r="I2842" t="s">
        <v>22</v>
      </c>
      <c r="J2842" t="s">
        <v>40</v>
      </c>
      <c r="K2842" s="4">
        <f>(Table1[[#This Row],[EndTime]]-Table1[[#This Row],[StartTime]])*1440</f>
        <v>59.999999999999943</v>
      </c>
      <c r="L2842" s="5">
        <f>Table1[[#This Row],[Attendees]]/Table1[[#This Row],[Capacity]]</f>
        <v>1.3</v>
      </c>
      <c r="M2842">
        <f>IF(Table1[[#This Row],[Attendees]]&gt;Table1[[#This Row],[Capacity]],1,0)</f>
        <v>1</v>
      </c>
      <c r="N2842" t="str">
        <f>TEXT(Table1[[#This Row],[Date]],"ddd")</f>
        <v>Wed</v>
      </c>
      <c r="O2842" t="str">
        <f>TEXT(Table1[[#This Row],[Date]],"mmm")</f>
        <v>Aug</v>
      </c>
      <c r="P2842" t="str">
        <f>IF(Table1[[#This Row],[Capacity]]&lt;=4,"Small",IF(Table1[[#This Row],[Capacity]]&lt;=8,"Medium","Large"))</f>
        <v>Large</v>
      </c>
      <c r="Q2842" t="str">
        <f>IF(Table1[[#This Row],[Utilization %]]&lt;0.25,"Barely Attended","Normal")</f>
        <v>Normal</v>
      </c>
      <c r="R2842" t="str">
        <f>IF(Table1[[#This Row],[Meeting duration (mins)]]&gt;90,"Long Meeting","Normal")</f>
        <v>Normal</v>
      </c>
    </row>
    <row r="2843" spans="1:18" x14ac:dyDescent="0.2">
      <c r="A2843">
        <v>2845</v>
      </c>
      <c r="B2843" s="1">
        <v>45392</v>
      </c>
      <c r="C2843" s="2" t="s">
        <v>15</v>
      </c>
      <c r="D2843" s="2" t="s">
        <v>16</v>
      </c>
      <c r="E2843" t="s">
        <v>35</v>
      </c>
      <c r="F2843">
        <v>2</v>
      </c>
      <c r="G2843" s="12">
        <v>10</v>
      </c>
      <c r="H2843">
        <v>5</v>
      </c>
      <c r="I2843" t="s">
        <v>41</v>
      </c>
      <c r="J2843" t="s">
        <v>18</v>
      </c>
      <c r="K2843" s="4">
        <f>(Table1[[#This Row],[EndTime]]-Table1[[#This Row],[StartTime]])*1440</f>
        <v>119.99999999999997</v>
      </c>
      <c r="L2843" s="5">
        <f>Table1[[#This Row],[Attendees]]/Table1[[#This Row],[Capacity]]</f>
        <v>0.5</v>
      </c>
      <c r="M2843">
        <f>IF(Table1[[#This Row],[Attendees]]&gt;Table1[[#This Row],[Capacity]],1,0)</f>
        <v>0</v>
      </c>
      <c r="N2843" t="str">
        <f>TEXT(Table1[[#This Row],[Date]],"ddd")</f>
        <v>Wed</v>
      </c>
      <c r="O2843" t="str">
        <f>TEXT(Table1[[#This Row],[Date]],"mmm")</f>
        <v>Apr</v>
      </c>
      <c r="P2843" t="str">
        <f>IF(Table1[[#This Row],[Capacity]]&lt;=4,"Small",IF(Table1[[#This Row],[Capacity]]&lt;=8,"Medium","Large"))</f>
        <v>Large</v>
      </c>
      <c r="Q2843" t="str">
        <f>IF(Table1[[#This Row],[Utilization %]]&lt;0.25,"Barely Attended","Normal")</f>
        <v>Normal</v>
      </c>
      <c r="R2843" t="str">
        <f>IF(Table1[[#This Row],[Meeting duration (mins)]]&gt;90,"Long Meeting","Normal")</f>
        <v>Long Meeting</v>
      </c>
    </row>
    <row r="2844" spans="1:18" x14ac:dyDescent="0.2">
      <c r="A2844">
        <v>2846</v>
      </c>
      <c r="B2844" s="1">
        <v>45633</v>
      </c>
      <c r="C2844" s="2" t="s">
        <v>33</v>
      </c>
      <c r="D2844" s="2" t="s">
        <v>24</v>
      </c>
      <c r="E2844" t="s">
        <v>35</v>
      </c>
      <c r="F2844">
        <v>2</v>
      </c>
      <c r="G2844" s="12">
        <v>10</v>
      </c>
      <c r="H2844">
        <v>12</v>
      </c>
      <c r="I2844" t="s">
        <v>41</v>
      </c>
      <c r="J2844" t="s">
        <v>14</v>
      </c>
      <c r="K2844" s="4">
        <f>(Table1[[#This Row],[EndTime]]-Table1[[#This Row],[StartTime]])*1440</f>
        <v>60.000000000000107</v>
      </c>
      <c r="L2844" s="5">
        <f>Table1[[#This Row],[Attendees]]/Table1[[#This Row],[Capacity]]</f>
        <v>1.2</v>
      </c>
      <c r="M2844">
        <f>IF(Table1[[#This Row],[Attendees]]&gt;Table1[[#This Row],[Capacity]],1,0)</f>
        <v>1</v>
      </c>
      <c r="N2844" t="str">
        <f>TEXT(Table1[[#This Row],[Date]],"ddd")</f>
        <v>Sat</v>
      </c>
      <c r="O2844" t="str">
        <f>TEXT(Table1[[#This Row],[Date]],"mmm")</f>
        <v>Dec</v>
      </c>
      <c r="P2844" t="str">
        <f>IF(Table1[[#This Row],[Capacity]]&lt;=4,"Small",IF(Table1[[#This Row],[Capacity]]&lt;=8,"Medium","Large"))</f>
        <v>Large</v>
      </c>
      <c r="Q2844" t="str">
        <f>IF(Table1[[#This Row],[Utilization %]]&lt;0.25,"Barely Attended","Normal")</f>
        <v>Normal</v>
      </c>
      <c r="R2844" t="str">
        <f>IF(Table1[[#This Row],[Meeting duration (mins)]]&gt;90,"Long Meeting","Normal")</f>
        <v>Normal</v>
      </c>
    </row>
    <row r="2845" spans="1:18" x14ac:dyDescent="0.2">
      <c r="A2845">
        <v>2847</v>
      </c>
      <c r="B2845" s="1">
        <v>45648</v>
      </c>
      <c r="C2845" s="2" t="s">
        <v>33</v>
      </c>
      <c r="D2845" s="2" t="s">
        <v>46</v>
      </c>
      <c r="E2845" t="s">
        <v>25</v>
      </c>
      <c r="F2845">
        <v>1</v>
      </c>
      <c r="G2845" s="12">
        <v>4</v>
      </c>
      <c r="H2845">
        <v>4</v>
      </c>
      <c r="I2845" t="s">
        <v>39</v>
      </c>
      <c r="J2845" t="s">
        <v>14</v>
      </c>
      <c r="K2845" s="4">
        <f>(Table1[[#This Row],[EndTime]]-Table1[[#This Row],[StartTime]])*1440</f>
        <v>90</v>
      </c>
      <c r="L2845" s="5">
        <f>Table1[[#This Row],[Attendees]]/Table1[[#This Row],[Capacity]]</f>
        <v>1</v>
      </c>
      <c r="M2845">
        <f>IF(Table1[[#This Row],[Attendees]]&gt;Table1[[#This Row],[Capacity]],1,0)</f>
        <v>0</v>
      </c>
      <c r="N2845" t="str">
        <f>TEXT(Table1[[#This Row],[Date]],"ddd")</f>
        <v>Sun</v>
      </c>
      <c r="O2845" t="str">
        <f>TEXT(Table1[[#This Row],[Date]],"mmm")</f>
        <v>Dec</v>
      </c>
      <c r="P2845" t="str">
        <f>IF(Table1[[#This Row],[Capacity]]&lt;=4,"Small",IF(Table1[[#This Row],[Capacity]]&lt;=8,"Medium","Large"))</f>
        <v>Small</v>
      </c>
      <c r="Q2845" t="str">
        <f>IF(Table1[[#This Row],[Utilization %]]&lt;0.25,"Barely Attended","Normal")</f>
        <v>Normal</v>
      </c>
      <c r="R2845" t="str">
        <f>IF(Table1[[#This Row],[Meeting duration (mins)]]&gt;90,"Long Meeting","Normal")</f>
        <v>Normal</v>
      </c>
    </row>
    <row r="2846" spans="1:18" x14ac:dyDescent="0.2">
      <c r="A2846">
        <v>2848</v>
      </c>
      <c r="B2846" s="1">
        <v>45649</v>
      </c>
      <c r="C2846" s="2" t="s">
        <v>43</v>
      </c>
      <c r="D2846" s="2" t="s">
        <v>44</v>
      </c>
      <c r="E2846" t="s">
        <v>12</v>
      </c>
      <c r="F2846">
        <v>2</v>
      </c>
      <c r="G2846" s="12">
        <v>8</v>
      </c>
      <c r="H2846">
        <v>2</v>
      </c>
      <c r="I2846" t="s">
        <v>13</v>
      </c>
      <c r="J2846" t="s">
        <v>23</v>
      </c>
      <c r="K2846" s="4">
        <f>(Table1[[#This Row],[EndTime]]-Table1[[#This Row],[StartTime]])*1440</f>
        <v>59.999999999999943</v>
      </c>
      <c r="L2846" s="5">
        <f>Table1[[#This Row],[Attendees]]/Table1[[#This Row],[Capacity]]</f>
        <v>0.25</v>
      </c>
      <c r="M2846">
        <f>IF(Table1[[#This Row],[Attendees]]&gt;Table1[[#This Row],[Capacity]],1,0)</f>
        <v>0</v>
      </c>
      <c r="N2846" t="str">
        <f>TEXT(Table1[[#This Row],[Date]],"ddd")</f>
        <v>Mon</v>
      </c>
      <c r="O2846" t="str">
        <f>TEXT(Table1[[#This Row],[Date]],"mmm")</f>
        <v>Dec</v>
      </c>
      <c r="P2846" t="str">
        <f>IF(Table1[[#This Row],[Capacity]]&lt;=4,"Small",IF(Table1[[#This Row],[Capacity]]&lt;=8,"Medium","Large"))</f>
        <v>Medium</v>
      </c>
      <c r="Q2846" t="str">
        <f>IF(Table1[[#This Row],[Utilization %]]&lt;0.25,"Barely Attended","Normal")</f>
        <v>Normal</v>
      </c>
      <c r="R2846" t="str">
        <f>IF(Table1[[#This Row],[Meeting duration (mins)]]&gt;90,"Long Meeting","Normal")</f>
        <v>Normal</v>
      </c>
    </row>
    <row r="2847" spans="1:18" x14ac:dyDescent="0.2">
      <c r="A2847">
        <v>2849</v>
      </c>
      <c r="B2847" s="1">
        <v>45348</v>
      </c>
      <c r="C2847" s="2" t="s">
        <v>37</v>
      </c>
      <c r="D2847" s="2" t="s">
        <v>32</v>
      </c>
      <c r="E2847" t="s">
        <v>49</v>
      </c>
      <c r="F2847">
        <v>3</v>
      </c>
      <c r="G2847" s="12">
        <v>12</v>
      </c>
      <c r="H2847">
        <v>6</v>
      </c>
      <c r="I2847" t="s">
        <v>17</v>
      </c>
      <c r="J2847" t="s">
        <v>18</v>
      </c>
      <c r="K2847" s="4">
        <f>(Table1[[#This Row],[EndTime]]-Table1[[#This Row],[StartTime]])*1440</f>
        <v>29.999999999999893</v>
      </c>
      <c r="L2847" s="5">
        <f>Table1[[#This Row],[Attendees]]/Table1[[#This Row],[Capacity]]</f>
        <v>0.5</v>
      </c>
      <c r="M2847">
        <f>IF(Table1[[#This Row],[Attendees]]&gt;Table1[[#This Row],[Capacity]],1,0)</f>
        <v>0</v>
      </c>
      <c r="N2847" t="str">
        <f>TEXT(Table1[[#This Row],[Date]],"ddd")</f>
        <v>Mon</v>
      </c>
      <c r="O2847" t="str">
        <f>TEXT(Table1[[#This Row],[Date]],"mmm")</f>
        <v>Feb</v>
      </c>
      <c r="P2847" t="str">
        <f>IF(Table1[[#This Row],[Capacity]]&lt;=4,"Small",IF(Table1[[#This Row],[Capacity]]&lt;=8,"Medium","Large"))</f>
        <v>Large</v>
      </c>
      <c r="Q2847" t="str">
        <f>IF(Table1[[#This Row],[Utilization %]]&lt;0.25,"Barely Attended","Normal")</f>
        <v>Normal</v>
      </c>
      <c r="R2847" t="str">
        <f>IF(Table1[[#This Row],[Meeting duration (mins)]]&gt;90,"Long Meeting","Normal")</f>
        <v>Normal</v>
      </c>
    </row>
    <row r="2848" spans="1:18" x14ac:dyDescent="0.2">
      <c r="A2848">
        <v>2850</v>
      </c>
      <c r="B2848" s="1">
        <v>45529</v>
      </c>
      <c r="C2848" s="2" t="s">
        <v>16</v>
      </c>
      <c r="D2848" s="2" t="s">
        <v>10</v>
      </c>
      <c r="E2848" t="s">
        <v>12</v>
      </c>
      <c r="F2848">
        <v>2</v>
      </c>
      <c r="G2848" s="12">
        <v>8</v>
      </c>
      <c r="H2848">
        <v>1</v>
      </c>
      <c r="I2848" t="s">
        <v>42</v>
      </c>
      <c r="J2848" t="s">
        <v>14</v>
      </c>
      <c r="K2848" s="4">
        <f>(Table1[[#This Row],[EndTime]]-Table1[[#This Row],[StartTime]])*1440</f>
        <v>30.000000000000053</v>
      </c>
      <c r="L2848" s="5">
        <f>Table1[[#This Row],[Attendees]]/Table1[[#This Row],[Capacity]]</f>
        <v>0.125</v>
      </c>
      <c r="M2848">
        <f>IF(Table1[[#This Row],[Attendees]]&gt;Table1[[#This Row],[Capacity]],1,0)</f>
        <v>0</v>
      </c>
      <c r="N2848" t="str">
        <f>TEXT(Table1[[#This Row],[Date]],"ddd")</f>
        <v>Sun</v>
      </c>
      <c r="O2848" t="str">
        <f>TEXT(Table1[[#This Row],[Date]],"mmm")</f>
        <v>Aug</v>
      </c>
      <c r="P2848" t="str">
        <f>IF(Table1[[#This Row],[Capacity]]&lt;=4,"Small",IF(Table1[[#This Row],[Capacity]]&lt;=8,"Medium","Large"))</f>
        <v>Medium</v>
      </c>
      <c r="Q2848" t="str">
        <f>IF(Table1[[#This Row],[Utilization %]]&lt;0.25,"Barely Attended","Normal")</f>
        <v>Barely Attended</v>
      </c>
      <c r="R2848" t="str">
        <f>IF(Table1[[#This Row],[Meeting duration (mins)]]&gt;90,"Long Meeting","Normal")</f>
        <v>Normal</v>
      </c>
    </row>
    <row r="2849" spans="1:18" x14ac:dyDescent="0.2">
      <c r="A2849">
        <v>2851</v>
      </c>
      <c r="B2849" s="1">
        <v>45339</v>
      </c>
      <c r="C2849" s="2" t="s">
        <v>20</v>
      </c>
      <c r="D2849" s="2" t="s">
        <v>44</v>
      </c>
      <c r="E2849" t="s">
        <v>49</v>
      </c>
      <c r="F2849">
        <v>3</v>
      </c>
      <c r="G2849" s="12">
        <v>12</v>
      </c>
      <c r="H2849">
        <v>5</v>
      </c>
      <c r="I2849" t="s">
        <v>17</v>
      </c>
      <c r="J2849" t="s">
        <v>28</v>
      </c>
      <c r="K2849" s="4">
        <f>(Table1[[#This Row],[EndTime]]-Table1[[#This Row],[StartTime]])*1440</f>
        <v>90</v>
      </c>
      <c r="L2849" s="5">
        <f>Table1[[#This Row],[Attendees]]/Table1[[#This Row],[Capacity]]</f>
        <v>0.41666666666666669</v>
      </c>
      <c r="M2849">
        <f>IF(Table1[[#This Row],[Attendees]]&gt;Table1[[#This Row],[Capacity]],1,0)</f>
        <v>0</v>
      </c>
      <c r="N2849" t="str">
        <f>TEXT(Table1[[#This Row],[Date]],"ddd")</f>
        <v>Sat</v>
      </c>
      <c r="O2849" t="str">
        <f>TEXT(Table1[[#This Row],[Date]],"mmm")</f>
        <v>Feb</v>
      </c>
      <c r="P2849" t="str">
        <f>IF(Table1[[#This Row],[Capacity]]&lt;=4,"Small",IF(Table1[[#This Row],[Capacity]]&lt;=8,"Medium","Large"))</f>
        <v>Large</v>
      </c>
      <c r="Q2849" t="str">
        <f>IF(Table1[[#This Row],[Utilization %]]&lt;0.25,"Barely Attended","Normal")</f>
        <v>Normal</v>
      </c>
      <c r="R2849" t="str">
        <f>IF(Table1[[#This Row],[Meeting duration (mins)]]&gt;90,"Long Meeting","Normal")</f>
        <v>Normal</v>
      </c>
    </row>
    <row r="2850" spans="1:18" x14ac:dyDescent="0.2">
      <c r="A2850">
        <v>2852</v>
      </c>
      <c r="B2850" s="1">
        <v>45317</v>
      </c>
      <c r="C2850" s="2" t="s">
        <v>11</v>
      </c>
      <c r="D2850" s="2" t="s">
        <v>33</v>
      </c>
      <c r="E2850" t="s">
        <v>38</v>
      </c>
      <c r="F2850">
        <v>3</v>
      </c>
      <c r="G2850" s="12">
        <v>16</v>
      </c>
      <c r="H2850">
        <v>2</v>
      </c>
      <c r="I2850" t="s">
        <v>41</v>
      </c>
      <c r="J2850" t="s">
        <v>30</v>
      </c>
      <c r="K2850" s="4">
        <f>(Table1[[#This Row],[EndTime]]-Table1[[#This Row],[StartTime]])*1440</f>
        <v>29.999999999999893</v>
      </c>
      <c r="L2850" s="5">
        <f>Table1[[#This Row],[Attendees]]/Table1[[#This Row],[Capacity]]</f>
        <v>0.125</v>
      </c>
      <c r="M2850">
        <f>IF(Table1[[#This Row],[Attendees]]&gt;Table1[[#This Row],[Capacity]],1,0)</f>
        <v>0</v>
      </c>
      <c r="N2850" t="str">
        <f>TEXT(Table1[[#This Row],[Date]],"ddd")</f>
        <v>Fri</v>
      </c>
      <c r="O2850" t="str">
        <f>TEXT(Table1[[#This Row],[Date]],"mmm")</f>
        <v>Jan</v>
      </c>
      <c r="P2850" t="str">
        <f>IF(Table1[[#This Row],[Capacity]]&lt;=4,"Small",IF(Table1[[#This Row],[Capacity]]&lt;=8,"Medium","Large"))</f>
        <v>Large</v>
      </c>
      <c r="Q2850" t="str">
        <f>IF(Table1[[#This Row],[Utilization %]]&lt;0.25,"Barely Attended","Normal")</f>
        <v>Barely Attended</v>
      </c>
      <c r="R2850" t="str">
        <f>IF(Table1[[#This Row],[Meeting duration (mins)]]&gt;90,"Long Meeting","Normal")</f>
        <v>Normal</v>
      </c>
    </row>
    <row r="2851" spans="1:18" x14ac:dyDescent="0.2">
      <c r="A2851">
        <v>2853</v>
      </c>
      <c r="B2851" s="1">
        <v>45335</v>
      </c>
      <c r="C2851" s="2" t="s">
        <v>37</v>
      </c>
      <c r="D2851" s="2" t="s">
        <v>10</v>
      </c>
      <c r="E2851" t="s">
        <v>35</v>
      </c>
      <c r="F2851">
        <v>2</v>
      </c>
      <c r="G2851" s="12">
        <v>10</v>
      </c>
      <c r="H2851">
        <v>5</v>
      </c>
      <c r="I2851" t="s">
        <v>13</v>
      </c>
      <c r="J2851" t="s">
        <v>28</v>
      </c>
      <c r="K2851" s="4">
        <f>(Table1[[#This Row],[EndTime]]-Table1[[#This Row],[StartTime]])*1440</f>
        <v>90</v>
      </c>
      <c r="L2851" s="5">
        <f>Table1[[#This Row],[Attendees]]/Table1[[#This Row],[Capacity]]</f>
        <v>0.5</v>
      </c>
      <c r="M2851">
        <f>IF(Table1[[#This Row],[Attendees]]&gt;Table1[[#This Row],[Capacity]],1,0)</f>
        <v>0</v>
      </c>
      <c r="N2851" t="str">
        <f>TEXT(Table1[[#This Row],[Date]],"ddd")</f>
        <v>Tue</v>
      </c>
      <c r="O2851" t="str">
        <f>TEXT(Table1[[#This Row],[Date]],"mmm")</f>
        <v>Feb</v>
      </c>
      <c r="P2851" t="str">
        <f>IF(Table1[[#This Row],[Capacity]]&lt;=4,"Small",IF(Table1[[#This Row],[Capacity]]&lt;=8,"Medium","Large"))</f>
        <v>Large</v>
      </c>
      <c r="Q2851" t="str">
        <f>IF(Table1[[#This Row],[Utilization %]]&lt;0.25,"Barely Attended","Normal")</f>
        <v>Normal</v>
      </c>
      <c r="R2851" t="str">
        <f>IF(Table1[[#This Row],[Meeting duration (mins)]]&gt;90,"Long Meeting","Normal")</f>
        <v>Normal</v>
      </c>
    </row>
    <row r="2852" spans="1:18" x14ac:dyDescent="0.2">
      <c r="A2852">
        <v>2854</v>
      </c>
      <c r="B2852" s="1">
        <v>45344</v>
      </c>
      <c r="C2852" s="2" t="s">
        <v>10</v>
      </c>
      <c r="D2852" s="2" t="s">
        <v>11</v>
      </c>
      <c r="E2852" t="s">
        <v>25</v>
      </c>
      <c r="F2852">
        <v>1</v>
      </c>
      <c r="G2852" s="12">
        <v>4</v>
      </c>
      <c r="H2852">
        <v>1</v>
      </c>
      <c r="I2852" t="s">
        <v>17</v>
      </c>
      <c r="J2852" t="s">
        <v>40</v>
      </c>
      <c r="K2852" s="4">
        <f>(Table1[[#This Row],[EndTime]]-Table1[[#This Row],[StartTime]])*1440</f>
        <v>90</v>
      </c>
      <c r="L2852" s="5">
        <f>Table1[[#This Row],[Attendees]]/Table1[[#This Row],[Capacity]]</f>
        <v>0.25</v>
      </c>
      <c r="M2852">
        <f>IF(Table1[[#This Row],[Attendees]]&gt;Table1[[#This Row],[Capacity]],1,0)</f>
        <v>0</v>
      </c>
      <c r="N2852" t="str">
        <f>TEXT(Table1[[#This Row],[Date]],"ddd")</f>
        <v>Thu</v>
      </c>
      <c r="O2852" t="str">
        <f>TEXT(Table1[[#This Row],[Date]],"mmm")</f>
        <v>Feb</v>
      </c>
      <c r="P2852" t="str">
        <f>IF(Table1[[#This Row],[Capacity]]&lt;=4,"Small",IF(Table1[[#This Row],[Capacity]]&lt;=8,"Medium","Large"))</f>
        <v>Small</v>
      </c>
      <c r="Q2852" t="str">
        <f>IF(Table1[[#This Row],[Utilization %]]&lt;0.25,"Barely Attended","Normal")</f>
        <v>Normal</v>
      </c>
      <c r="R2852" t="str">
        <f>IF(Table1[[#This Row],[Meeting duration (mins)]]&gt;90,"Long Meeting","Normal")</f>
        <v>Normal</v>
      </c>
    </row>
    <row r="2853" spans="1:18" x14ac:dyDescent="0.2">
      <c r="A2853">
        <v>2855</v>
      </c>
      <c r="B2853" s="1">
        <v>45429</v>
      </c>
      <c r="C2853" s="2" t="s">
        <v>29</v>
      </c>
      <c r="D2853" s="2" t="s">
        <v>10</v>
      </c>
      <c r="E2853" t="s">
        <v>49</v>
      </c>
      <c r="F2853">
        <v>3</v>
      </c>
      <c r="G2853" s="12">
        <v>12</v>
      </c>
      <c r="H2853">
        <v>5</v>
      </c>
      <c r="I2853" t="s">
        <v>41</v>
      </c>
      <c r="J2853" t="s">
        <v>28</v>
      </c>
      <c r="K2853" s="4">
        <f>(Table1[[#This Row],[EndTime]]-Table1[[#This Row],[StartTime]])*1440</f>
        <v>120.00000000000006</v>
      </c>
      <c r="L2853" s="5">
        <f>Table1[[#This Row],[Attendees]]/Table1[[#This Row],[Capacity]]</f>
        <v>0.41666666666666669</v>
      </c>
      <c r="M2853">
        <f>IF(Table1[[#This Row],[Attendees]]&gt;Table1[[#This Row],[Capacity]],1,0)</f>
        <v>0</v>
      </c>
      <c r="N2853" t="str">
        <f>TEXT(Table1[[#This Row],[Date]],"ddd")</f>
        <v>Fri</v>
      </c>
      <c r="O2853" t="str">
        <f>TEXT(Table1[[#This Row],[Date]],"mmm")</f>
        <v>May</v>
      </c>
      <c r="P2853" t="str">
        <f>IF(Table1[[#This Row],[Capacity]]&lt;=4,"Small",IF(Table1[[#This Row],[Capacity]]&lt;=8,"Medium","Large"))</f>
        <v>Large</v>
      </c>
      <c r="Q2853" t="str">
        <f>IF(Table1[[#This Row],[Utilization %]]&lt;0.25,"Barely Attended","Normal")</f>
        <v>Normal</v>
      </c>
      <c r="R2853" t="str">
        <f>IF(Table1[[#This Row],[Meeting duration (mins)]]&gt;90,"Long Meeting","Normal")</f>
        <v>Long Meeting</v>
      </c>
    </row>
    <row r="2854" spans="1:18" x14ac:dyDescent="0.2">
      <c r="A2854">
        <v>2856</v>
      </c>
      <c r="B2854" s="1">
        <v>45532</v>
      </c>
      <c r="C2854" s="2" t="s">
        <v>20</v>
      </c>
      <c r="D2854" s="2" t="s">
        <v>43</v>
      </c>
      <c r="E2854" t="s">
        <v>25</v>
      </c>
      <c r="F2854">
        <v>1</v>
      </c>
      <c r="G2854" s="12">
        <v>4</v>
      </c>
      <c r="H2854">
        <v>3</v>
      </c>
      <c r="I2854" t="s">
        <v>13</v>
      </c>
      <c r="J2854" t="s">
        <v>30</v>
      </c>
      <c r="K2854" s="4">
        <f>(Table1[[#This Row],[EndTime]]-Table1[[#This Row],[StartTime]])*1440</f>
        <v>30.000000000000053</v>
      </c>
      <c r="L2854" s="5">
        <f>Table1[[#This Row],[Attendees]]/Table1[[#This Row],[Capacity]]</f>
        <v>0.75</v>
      </c>
      <c r="M2854">
        <f>IF(Table1[[#This Row],[Attendees]]&gt;Table1[[#This Row],[Capacity]],1,0)</f>
        <v>0</v>
      </c>
      <c r="N2854" t="str">
        <f>TEXT(Table1[[#This Row],[Date]],"ddd")</f>
        <v>Wed</v>
      </c>
      <c r="O2854" t="str">
        <f>TEXT(Table1[[#This Row],[Date]],"mmm")</f>
        <v>Aug</v>
      </c>
      <c r="P2854" t="str">
        <f>IF(Table1[[#This Row],[Capacity]]&lt;=4,"Small",IF(Table1[[#This Row],[Capacity]]&lt;=8,"Medium","Large"))</f>
        <v>Small</v>
      </c>
      <c r="Q2854" t="str">
        <f>IF(Table1[[#This Row],[Utilization %]]&lt;0.25,"Barely Attended","Normal")</f>
        <v>Normal</v>
      </c>
      <c r="R2854" t="str">
        <f>IF(Table1[[#This Row],[Meeting duration (mins)]]&gt;90,"Long Meeting","Normal")</f>
        <v>Normal</v>
      </c>
    </row>
    <row r="2855" spans="1:18" x14ac:dyDescent="0.2">
      <c r="A2855">
        <v>2857</v>
      </c>
      <c r="B2855" s="1">
        <v>45300</v>
      </c>
      <c r="C2855" s="2" t="s">
        <v>32</v>
      </c>
      <c r="D2855" s="2" t="s">
        <v>10</v>
      </c>
      <c r="E2855" t="s">
        <v>25</v>
      </c>
      <c r="F2855">
        <v>1</v>
      </c>
      <c r="G2855" s="12">
        <v>4</v>
      </c>
      <c r="H2855">
        <v>2</v>
      </c>
      <c r="I2855" t="s">
        <v>39</v>
      </c>
      <c r="J2855" t="s">
        <v>23</v>
      </c>
      <c r="K2855" s="4">
        <f>(Table1[[#This Row],[EndTime]]-Table1[[#This Row],[StartTime]])*1440</f>
        <v>60.000000000000107</v>
      </c>
      <c r="L2855" s="5">
        <f>Table1[[#This Row],[Attendees]]/Table1[[#This Row],[Capacity]]</f>
        <v>0.5</v>
      </c>
      <c r="M2855">
        <f>IF(Table1[[#This Row],[Attendees]]&gt;Table1[[#This Row],[Capacity]],1,0)</f>
        <v>0</v>
      </c>
      <c r="N2855" t="str">
        <f>TEXT(Table1[[#This Row],[Date]],"ddd")</f>
        <v>Tue</v>
      </c>
      <c r="O2855" t="str">
        <f>TEXT(Table1[[#This Row],[Date]],"mmm")</f>
        <v>Jan</v>
      </c>
      <c r="P2855" t="str">
        <f>IF(Table1[[#This Row],[Capacity]]&lt;=4,"Small",IF(Table1[[#This Row],[Capacity]]&lt;=8,"Medium","Large"))</f>
        <v>Small</v>
      </c>
      <c r="Q2855" t="str">
        <f>IF(Table1[[#This Row],[Utilization %]]&lt;0.25,"Barely Attended","Normal")</f>
        <v>Normal</v>
      </c>
      <c r="R2855" t="str">
        <f>IF(Table1[[#This Row],[Meeting duration (mins)]]&gt;90,"Long Meeting","Normal")</f>
        <v>Normal</v>
      </c>
    </row>
    <row r="2856" spans="1:18" x14ac:dyDescent="0.2">
      <c r="A2856">
        <v>2858</v>
      </c>
      <c r="B2856" s="1">
        <v>45326</v>
      </c>
      <c r="C2856" s="2" t="s">
        <v>16</v>
      </c>
      <c r="D2856" s="2" t="s">
        <v>10</v>
      </c>
      <c r="E2856" t="s">
        <v>12</v>
      </c>
      <c r="F2856">
        <v>2</v>
      </c>
      <c r="G2856" s="12">
        <v>8</v>
      </c>
      <c r="H2856">
        <v>1</v>
      </c>
      <c r="I2856" t="s">
        <v>27</v>
      </c>
      <c r="J2856" t="s">
        <v>23</v>
      </c>
      <c r="K2856" s="4">
        <f>(Table1[[#This Row],[EndTime]]-Table1[[#This Row],[StartTime]])*1440</f>
        <v>30.000000000000053</v>
      </c>
      <c r="L2856" s="5">
        <f>Table1[[#This Row],[Attendees]]/Table1[[#This Row],[Capacity]]</f>
        <v>0.125</v>
      </c>
      <c r="M2856">
        <f>IF(Table1[[#This Row],[Attendees]]&gt;Table1[[#This Row],[Capacity]],1,0)</f>
        <v>0</v>
      </c>
      <c r="N2856" t="str">
        <f>TEXT(Table1[[#This Row],[Date]],"ddd")</f>
        <v>Sun</v>
      </c>
      <c r="O2856" t="str">
        <f>TEXT(Table1[[#This Row],[Date]],"mmm")</f>
        <v>Feb</v>
      </c>
      <c r="P2856" t="str">
        <f>IF(Table1[[#This Row],[Capacity]]&lt;=4,"Small",IF(Table1[[#This Row],[Capacity]]&lt;=8,"Medium","Large"))</f>
        <v>Medium</v>
      </c>
      <c r="Q2856" t="str">
        <f>IF(Table1[[#This Row],[Utilization %]]&lt;0.25,"Barely Attended","Normal")</f>
        <v>Barely Attended</v>
      </c>
      <c r="R2856" t="str">
        <f>IF(Table1[[#This Row],[Meeting duration (mins)]]&gt;90,"Long Meeting","Normal")</f>
        <v>Normal</v>
      </c>
    </row>
    <row r="2857" spans="1:18" x14ac:dyDescent="0.2">
      <c r="A2857">
        <v>2859</v>
      </c>
      <c r="B2857" s="1">
        <v>45350</v>
      </c>
      <c r="C2857" s="2" t="s">
        <v>36</v>
      </c>
      <c r="D2857" s="2" t="s">
        <v>29</v>
      </c>
      <c r="E2857" t="s">
        <v>35</v>
      </c>
      <c r="F2857">
        <v>2</v>
      </c>
      <c r="G2857" s="12">
        <v>10</v>
      </c>
      <c r="H2857">
        <v>11</v>
      </c>
      <c r="I2857" t="s">
        <v>41</v>
      </c>
      <c r="J2857" t="s">
        <v>14</v>
      </c>
      <c r="K2857" s="4">
        <f>(Table1[[#This Row],[EndTime]]-Table1[[#This Row],[StartTime]])*1440</f>
        <v>90</v>
      </c>
      <c r="L2857" s="5">
        <f>Table1[[#This Row],[Attendees]]/Table1[[#This Row],[Capacity]]</f>
        <v>1.1000000000000001</v>
      </c>
      <c r="M2857">
        <f>IF(Table1[[#This Row],[Attendees]]&gt;Table1[[#This Row],[Capacity]],1,0)</f>
        <v>1</v>
      </c>
      <c r="N2857" t="str">
        <f>TEXT(Table1[[#This Row],[Date]],"ddd")</f>
        <v>Wed</v>
      </c>
      <c r="O2857" t="str">
        <f>TEXT(Table1[[#This Row],[Date]],"mmm")</f>
        <v>Feb</v>
      </c>
      <c r="P2857" t="str">
        <f>IF(Table1[[#This Row],[Capacity]]&lt;=4,"Small",IF(Table1[[#This Row],[Capacity]]&lt;=8,"Medium","Large"))</f>
        <v>Large</v>
      </c>
      <c r="Q2857" t="str">
        <f>IF(Table1[[#This Row],[Utilization %]]&lt;0.25,"Barely Attended","Normal")</f>
        <v>Normal</v>
      </c>
      <c r="R2857" t="str">
        <f>IF(Table1[[#This Row],[Meeting duration (mins)]]&gt;90,"Long Meeting","Normal")</f>
        <v>Normal</v>
      </c>
    </row>
    <row r="2858" spans="1:18" x14ac:dyDescent="0.2">
      <c r="A2858">
        <v>2860</v>
      </c>
      <c r="B2858" s="1">
        <v>45295</v>
      </c>
      <c r="C2858" s="2" t="s">
        <v>29</v>
      </c>
      <c r="D2858" s="2" t="s">
        <v>37</v>
      </c>
      <c r="E2858" t="s">
        <v>21</v>
      </c>
      <c r="F2858">
        <v>1</v>
      </c>
      <c r="G2858" s="12">
        <v>6</v>
      </c>
      <c r="H2858">
        <v>2</v>
      </c>
      <c r="I2858" t="s">
        <v>41</v>
      </c>
      <c r="J2858" t="s">
        <v>40</v>
      </c>
      <c r="K2858" s="4">
        <f>(Table1[[#This Row],[EndTime]]-Table1[[#This Row],[StartTime]])*1440</f>
        <v>30.000000000000053</v>
      </c>
      <c r="L2858" s="5">
        <f>Table1[[#This Row],[Attendees]]/Table1[[#This Row],[Capacity]]</f>
        <v>0.33333333333333331</v>
      </c>
      <c r="M2858">
        <f>IF(Table1[[#This Row],[Attendees]]&gt;Table1[[#This Row],[Capacity]],1,0)</f>
        <v>0</v>
      </c>
      <c r="N2858" t="str">
        <f>TEXT(Table1[[#This Row],[Date]],"ddd")</f>
        <v>Thu</v>
      </c>
      <c r="O2858" t="str">
        <f>TEXT(Table1[[#This Row],[Date]],"mmm")</f>
        <v>Jan</v>
      </c>
      <c r="P2858" t="str">
        <f>IF(Table1[[#This Row],[Capacity]]&lt;=4,"Small",IF(Table1[[#This Row],[Capacity]]&lt;=8,"Medium","Large"))</f>
        <v>Medium</v>
      </c>
      <c r="Q2858" t="str">
        <f>IF(Table1[[#This Row],[Utilization %]]&lt;0.25,"Barely Attended","Normal")</f>
        <v>Normal</v>
      </c>
      <c r="R2858" t="str">
        <f>IF(Table1[[#This Row],[Meeting duration (mins)]]&gt;90,"Long Meeting","Normal")</f>
        <v>Normal</v>
      </c>
    </row>
    <row r="2859" spans="1:18" x14ac:dyDescent="0.2">
      <c r="A2859">
        <v>2861</v>
      </c>
      <c r="B2859" s="1">
        <v>45486</v>
      </c>
      <c r="C2859" s="2" t="s">
        <v>45</v>
      </c>
      <c r="D2859" s="2" t="s">
        <v>11</v>
      </c>
      <c r="E2859" t="s">
        <v>49</v>
      </c>
      <c r="F2859">
        <v>3</v>
      </c>
      <c r="G2859" s="12">
        <v>12</v>
      </c>
      <c r="H2859">
        <v>2</v>
      </c>
      <c r="I2859" t="s">
        <v>42</v>
      </c>
      <c r="J2859" t="s">
        <v>14</v>
      </c>
      <c r="K2859" s="4">
        <f>(Table1[[#This Row],[EndTime]]-Table1[[#This Row],[StartTime]])*1440</f>
        <v>60.000000000000107</v>
      </c>
      <c r="L2859" s="5">
        <f>Table1[[#This Row],[Attendees]]/Table1[[#This Row],[Capacity]]</f>
        <v>0.16666666666666666</v>
      </c>
      <c r="M2859">
        <f>IF(Table1[[#This Row],[Attendees]]&gt;Table1[[#This Row],[Capacity]],1,0)</f>
        <v>0</v>
      </c>
      <c r="N2859" t="str">
        <f>TEXT(Table1[[#This Row],[Date]],"ddd")</f>
        <v>Sat</v>
      </c>
      <c r="O2859" t="str">
        <f>TEXT(Table1[[#This Row],[Date]],"mmm")</f>
        <v>Jul</v>
      </c>
      <c r="P2859" t="str">
        <f>IF(Table1[[#This Row],[Capacity]]&lt;=4,"Small",IF(Table1[[#This Row],[Capacity]]&lt;=8,"Medium","Large"))</f>
        <v>Large</v>
      </c>
      <c r="Q2859" t="str">
        <f>IF(Table1[[#This Row],[Utilization %]]&lt;0.25,"Barely Attended","Normal")</f>
        <v>Barely Attended</v>
      </c>
      <c r="R2859" t="str">
        <f>IF(Table1[[#This Row],[Meeting duration (mins)]]&gt;90,"Long Meeting","Normal")</f>
        <v>Normal</v>
      </c>
    </row>
    <row r="2860" spans="1:18" x14ac:dyDescent="0.2">
      <c r="A2860">
        <v>2862</v>
      </c>
      <c r="B2860" s="1">
        <v>45515</v>
      </c>
      <c r="C2860" s="2" t="s">
        <v>29</v>
      </c>
      <c r="D2860" s="2" t="s">
        <v>16</v>
      </c>
      <c r="E2860" t="s">
        <v>38</v>
      </c>
      <c r="F2860">
        <v>3</v>
      </c>
      <c r="G2860" s="12">
        <v>16</v>
      </c>
      <c r="H2860">
        <v>1</v>
      </c>
      <c r="I2860" t="s">
        <v>22</v>
      </c>
      <c r="J2860" t="s">
        <v>18</v>
      </c>
      <c r="K2860" s="4">
        <f>(Table1[[#This Row],[EndTime]]-Table1[[#This Row],[StartTime]])*1440</f>
        <v>90</v>
      </c>
      <c r="L2860" s="5">
        <f>Table1[[#This Row],[Attendees]]/Table1[[#This Row],[Capacity]]</f>
        <v>6.25E-2</v>
      </c>
      <c r="M2860">
        <f>IF(Table1[[#This Row],[Attendees]]&gt;Table1[[#This Row],[Capacity]],1,0)</f>
        <v>0</v>
      </c>
      <c r="N2860" t="str">
        <f>TEXT(Table1[[#This Row],[Date]],"ddd")</f>
        <v>Sun</v>
      </c>
      <c r="O2860" t="str">
        <f>TEXT(Table1[[#This Row],[Date]],"mmm")</f>
        <v>Aug</v>
      </c>
      <c r="P2860" t="str">
        <f>IF(Table1[[#This Row],[Capacity]]&lt;=4,"Small",IF(Table1[[#This Row],[Capacity]]&lt;=8,"Medium","Large"))</f>
        <v>Large</v>
      </c>
      <c r="Q2860" t="str">
        <f>IF(Table1[[#This Row],[Utilization %]]&lt;0.25,"Barely Attended","Normal")</f>
        <v>Barely Attended</v>
      </c>
      <c r="R2860" t="str">
        <f>IF(Table1[[#This Row],[Meeting duration (mins)]]&gt;90,"Long Meeting","Normal")</f>
        <v>Normal</v>
      </c>
    </row>
    <row r="2861" spans="1:18" x14ac:dyDescent="0.2">
      <c r="A2861">
        <v>2863</v>
      </c>
      <c r="B2861" s="1">
        <v>45559</v>
      </c>
      <c r="C2861" s="2" t="s">
        <v>19</v>
      </c>
      <c r="D2861" s="2" t="s">
        <v>43</v>
      </c>
      <c r="E2861" t="s">
        <v>38</v>
      </c>
      <c r="F2861">
        <v>3</v>
      </c>
      <c r="G2861" s="12">
        <v>16</v>
      </c>
      <c r="H2861">
        <v>7</v>
      </c>
      <c r="I2861" t="s">
        <v>13</v>
      </c>
      <c r="J2861" t="s">
        <v>28</v>
      </c>
      <c r="K2861" s="4">
        <f>(Table1[[#This Row],[EndTime]]-Table1[[#This Row],[StartTime]])*1440</f>
        <v>120.00000000000006</v>
      </c>
      <c r="L2861" s="5">
        <f>Table1[[#This Row],[Attendees]]/Table1[[#This Row],[Capacity]]</f>
        <v>0.4375</v>
      </c>
      <c r="M2861">
        <f>IF(Table1[[#This Row],[Attendees]]&gt;Table1[[#This Row],[Capacity]],1,0)</f>
        <v>0</v>
      </c>
      <c r="N2861" t="str">
        <f>TEXT(Table1[[#This Row],[Date]],"ddd")</f>
        <v>Tue</v>
      </c>
      <c r="O2861" t="str">
        <f>TEXT(Table1[[#This Row],[Date]],"mmm")</f>
        <v>Sep</v>
      </c>
      <c r="P2861" t="str">
        <f>IF(Table1[[#This Row],[Capacity]]&lt;=4,"Small",IF(Table1[[#This Row],[Capacity]]&lt;=8,"Medium","Large"))</f>
        <v>Large</v>
      </c>
      <c r="Q2861" t="str">
        <f>IF(Table1[[#This Row],[Utilization %]]&lt;0.25,"Barely Attended","Normal")</f>
        <v>Normal</v>
      </c>
      <c r="R2861" t="str">
        <f>IF(Table1[[#This Row],[Meeting duration (mins)]]&gt;90,"Long Meeting","Normal")</f>
        <v>Long Meeting</v>
      </c>
    </row>
    <row r="2862" spans="1:18" x14ac:dyDescent="0.2">
      <c r="A2862">
        <v>2864</v>
      </c>
      <c r="B2862" s="1">
        <v>45417</v>
      </c>
      <c r="C2862" s="2" t="s">
        <v>32</v>
      </c>
      <c r="D2862" s="2" t="s">
        <v>26</v>
      </c>
      <c r="E2862" t="s">
        <v>21</v>
      </c>
      <c r="F2862">
        <v>1</v>
      </c>
      <c r="G2862" s="12">
        <v>6</v>
      </c>
      <c r="H2862">
        <v>1</v>
      </c>
      <c r="I2862" t="s">
        <v>41</v>
      </c>
      <c r="J2862" t="s">
        <v>40</v>
      </c>
      <c r="K2862" s="4">
        <f>(Table1[[#This Row],[EndTime]]-Table1[[#This Row],[StartTime]])*1440</f>
        <v>120.00000000000006</v>
      </c>
      <c r="L2862" s="5">
        <f>Table1[[#This Row],[Attendees]]/Table1[[#This Row],[Capacity]]</f>
        <v>0.16666666666666666</v>
      </c>
      <c r="M2862">
        <f>IF(Table1[[#This Row],[Attendees]]&gt;Table1[[#This Row],[Capacity]],1,0)</f>
        <v>0</v>
      </c>
      <c r="N2862" t="str">
        <f>TEXT(Table1[[#This Row],[Date]],"ddd")</f>
        <v>Sun</v>
      </c>
      <c r="O2862" t="str">
        <f>TEXT(Table1[[#This Row],[Date]],"mmm")</f>
        <v>May</v>
      </c>
      <c r="P2862" t="str">
        <f>IF(Table1[[#This Row],[Capacity]]&lt;=4,"Small",IF(Table1[[#This Row],[Capacity]]&lt;=8,"Medium","Large"))</f>
        <v>Medium</v>
      </c>
      <c r="Q2862" t="str">
        <f>IF(Table1[[#This Row],[Utilization %]]&lt;0.25,"Barely Attended","Normal")</f>
        <v>Barely Attended</v>
      </c>
      <c r="R2862" t="str">
        <f>IF(Table1[[#This Row],[Meeting duration (mins)]]&gt;90,"Long Meeting","Normal")</f>
        <v>Long Meeting</v>
      </c>
    </row>
    <row r="2863" spans="1:18" x14ac:dyDescent="0.2">
      <c r="A2863">
        <v>2865</v>
      </c>
      <c r="B2863" s="1">
        <v>45650</v>
      </c>
      <c r="C2863" s="2" t="s">
        <v>16</v>
      </c>
      <c r="D2863" s="2" t="s">
        <v>10</v>
      </c>
      <c r="E2863" t="s">
        <v>49</v>
      </c>
      <c r="F2863">
        <v>3</v>
      </c>
      <c r="G2863" s="12">
        <v>12</v>
      </c>
      <c r="H2863">
        <v>8</v>
      </c>
      <c r="I2863" t="s">
        <v>42</v>
      </c>
      <c r="J2863" t="s">
        <v>23</v>
      </c>
      <c r="K2863" s="4">
        <f>(Table1[[#This Row],[EndTime]]-Table1[[#This Row],[StartTime]])*1440</f>
        <v>30.000000000000053</v>
      </c>
      <c r="L2863" s="5">
        <f>Table1[[#This Row],[Attendees]]/Table1[[#This Row],[Capacity]]</f>
        <v>0.66666666666666663</v>
      </c>
      <c r="M2863">
        <f>IF(Table1[[#This Row],[Attendees]]&gt;Table1[[#This Row],[Capacity]],1,0)</f>
        <v>0</v>
      </c>
      <c r="N2863" t="str">
        <f>TEXT(Table1[[#This Row],[Date]],"ddd")</f>
        <v>Tue</v>
      </c>
      <c r="O2863" t="str">
        <f>TEXT(Table1[[#This Row],[Date]],"mmm")</f>
        <v>Dec</v>
      </c>
      <c r="P2863" t="str">
        <f>IF(Table1[[#This Row],[Capacity]]&lt;=4,"Small",IF(Table1[[#This Row],[Capacity]]&lt;=8,"Medium","Large"))</f>
        <v>Large</v>
      </c>
      <c r="Q2863" t="str">
        <f>IF(Table1[[#This Row],[Utilization %]]&lt;0.25,"Barely Attended","Normal")</f>
        <v>Normal</v>
      </c>
      <c r="R2863" t="str">
        <f>IF(Table1[[#This Row],[Meeting duration (mins)]]&gt;90,"Long Meeting","Normal")</f>
        <v>Normal</v>
      </c>
    </row>
    <row r="2864" spans="1:18" x14ac:dyDescent="0.2">
      <c r="A2864">
        <v>2866</v>
      </c>
      <c r="B2864" s="1">
        <v>45512</v>
      </c>
      <c r="C2864" s="2" t="s">
        <v>31</v>
      </c>
      <c r="D2864" s="2" t="s">
        <v>46</v>
      </c>
      <c r="E2864" t="s">
        <v>35</v>
      </c>
      <c r="F2864">
        <v>2</v>
      </c>
      <c r="G2864" s="12">
        <v>10</v>
      </c>
      <c r="H2864">
        <v>3</v>
      </c>
      <c r="I2864" t="s">
        <v>39</v>
      </c>
      <c r="J2864" t="s">
        <v>23</v>
      </c>
      <c r="K2864" s="4">
        <f>(Table1[[#This Row],[EndTime]]-Table1[[#This Row],[StartTime]])*1440</f>
        <v>59.999999999999943</v>
      </c>
      <c r="L2864" s="5">
        <f>Table1[[#This Row],[Attendees]]/Table1[[#This Row],[Capacity]]</f>
        <v>0.3</v>
      </c>
      <c r="M2864">
        <f>IF(Table1[[#This Row],[Attendees]]&gt;Table1[[#This Row],[Capacity]],1,0)</f>
        <v>0</v>
      </c>
      <c r="N2864" t="str">
        <f>TEXT(Table1[[#This Row],[Date]],"ddd")</f>
        <v>Thu</v>
      </c>
      <c r="O2864" t="str">
        <f>TEXT(Table1[[#This Row],[Date]],"mmm")</f>
        <v>Aug</v>
      </c>
      <c r="P2864" t="str">
        <f>IF(Table1[[#This Row],[Capacity]]&lt;=4,"Small",IF(Table1[[#This Row],[Capacity]]&lt;=8,"Medium","Large"))</f>
        <v>Large</v>
      </c>
      <c r="Q2864" t="str">
        <f>IF(Table1[[#This Row],[Utilization %]]&lt;0.25,"Barely Attended","Normal")</f>
        <v>Normal</v>
      </c>
      <c r="R2864" t="str">
        <f>IF(Table1[[#This Row],[Meeting duration (mins)]]&gt;90,"Long Meeting","Normal")</f>
        <v>Normal</v>
      </c>
    </row>
    <row r="2865" spans="1:18" x14ac:dyDescent="0.2">
      <c r="A2865">
        <v>2867</v>
      </c>
      <c r="B2865" s="1">
        <v>45653</v>
      </c>
      <c r="C2865" s="2" t="s">
        <v>37</v>
      </c>
      <c r="D2865" s="2" t="s">
        <v>16</v>
      </c>
      <c r="E2865" t="s">
        <v>35</v>
      </c>
      <c r="F2865">
        <v>2</v>
      </c>
      <c r="G2865" s="12">
        <v>10</v>
      </c>
      <c r="H2865">
        <v>2</v>
      </c>
      <c r="I2865" t="s">
        <v>13</v>
      </c>
      <c r="J2865" t="s">
        <v>18</v>
      </c>
      <c r="K2865" s="4">
        <f>(Table1[[#This Row],[EndTime]]-Table1[[#This Row],[StartTime]])*1440</f>
        <v>59.999999999999943</v>
      </c>
      <c r="L2865" s="5">
        <f>Table1[[#This Row],[Attendees]]/Table1[[#This Row],[Capacity]]</f>
        <v>0.2</v>
      </c>
      <c r="M2865">
        <f>IF(Table1[[#This Row],[Attendees]]&gt;Table1[[#This Row],[Capacity]],1,0)</f>
        <v>0</v>
      </c>
      <c r="N2865" t="str">
        <f>TEXT(Table1[[#This Row],[Date]],"ddd")</f>
        <v>Fri</v>
      </c>
      <c r="O2865" t="str">
        <f>TEXT(Table1[[#This Row],[Date]],"mmm")</f>
        <v>Dec</v>
      </c>
      <c r="P2865" t="str">
        <f>IF(Table1[[#This Row],[Capacity]]&lt;=4,"Small",IF(Table1[[#This Row],[Capacity]]&lt;=8,"Medium","Large"))</f>
        <v>Large</v>
      </c>
      <c r="Q2865" t="str">
        <f>IF(Table1[[#This Row],[Utilization %]]&lt;0.25,"Barely Attended","Normal")</f>
        <v>Barely Attended</v>
      </c>
      <c r="R2865" t="str">
        <f>IF(Table1[[#This Row],[Meeting duration (mins)]]&gt;90,"Long Meeting","Normal")</f>
        <v>Normal</v>
      </c>
    </row>
    <row r="2866" spans="1:18" x14ac:dyDescent="0.2">
      <c r="A2866">
        <v>2868</v>
      </c>
      <c r="B2866" s="1">
        <v>45639</v>
      </c>
      <c r="C2866" s="2" t="s">
        <v>43</v>
      </c>
      <c r="D2866" s="2" t="s">
        <v>44</v>
      </c>
      <c r="E2866" t="s">
        <v>38</v>
      </c>
      <c r="F2866">
        <v>3</v>
      </c>
      <c r="G2866" s="12">
        <v>16</v>
      </c>
      <c r="H2866">
        <v>1</v>
      </c>
      <c r="I2866" t="s">
        <v>13</v>
      </c>
      <c r="J2866" t="s">
        <v>23</v>
      </c>
      <c r="K2866" s="4">
        <f>(Table1[[#This Row],[EndTime]]-Table1[[#This Row],[StartTime]])*1440</f>
        <v>59.999999999999943</v>
      </c>
      <c r="L2866" s="5">
        <f>Table1[[#This Row],[Attendees]]/Table1[[#This Row],[Capacity]]</f>
        <v>6.25E-2</v>
      </c>
      <c r="M2866">
        <f>IF(Table1[[#This Row],[Attendees]]&gt;Table1[[#This Row],[Capacity]],1,0)</f>
        <v>0</v>
      </c>
      <c r="N2866" t="str">
        <f>TEXT(Table1[[#This Row],[Date]],"ddd")</f>
        <v>Fri</v>
      </c>
      <c r="O2866" t="str">
        <f>TEXT(Table1[[#This Row],[Date]],"mmm")</f>
        <v>Dec</v>
      </c>
      <c r="P2866" t="str">
        <f>IF(Table1[[#This Row],[Capacity]]&lt;=4,"Small",IF(Table1[[#This Row],[Capacity]]&lt;=8,"Medium","Large"))</f>
        <v>Large</v>
      </c>
      <c r="Q2866" t="str">
        <f>IF(Table1[[#This Row],[Utilization %]]&lt;0.25,"Barely Attended","Normal")</f>
        <v>Barely Attended</v>
      </c>
      <c r="R2866" t="str">
        <f>IF(Table1[[#This Row],[Meeting duration (mins)]]&gt;90,"Long Meeting","Normal")</f>
        <v>Normal</v>
      </c>
    </row>
    <row r="2867" spans="1:18" x14ac:dyDescent="0.2">
      <c r="A2867">
        <v>2869</v>
      </c>
      <c r="B2867" s="1">
        <v>45410</v>
      </c>
      <c r="C2867" s="2" t="s">
        <v>31</v>
      </c>
      <c r="D2867" s="2" t="s">
        <v>24</v>
      </c>
      <c r="E2867" t="s">
        <v>35</v>
      </c>
      <c r="F2867">
        <v>2</v>
      </c>
      <c r="G2867" s="12">
        <v>10</v>
      </c>
      <c r="H2867">
        <v>4</v>
      </c>
      <c r="I2867" t="s">
        <v>22</v>
      </c>
      <c r="J2867" t="s">
        <v>18</v>
      </c>
      <c r="K2867" s="4">
        <f>(Table1[[#This Row],[EndTime]]-Table1[[#This Row],[StartTime]])*1440</f>
        <v>30.000000000000053</v>
      </c>
      <c r="L2867" s="5">
        <f>Table1[[#This Row],[Attendees]]/Table1[[#This Row],[Capacity]]</f>
        <v>0.4</v>
      </c>
      <c r="M2867">
        <f>IF(Table1[[#This Row],[Attendees]]&gt;Table1[[#This Row],[Capacity]],1,0)</f>
        <v>0</v>
      </c>
      <c r="N2867" t="str">
        <f>TEXT(Table1[[#This Row],[Date]],"ddd")</f>
        <v>Sun</v>
      </c>
      <c r="O2867" t="str">
        <f>TEXT(Table1[[#This Row],[Date]],"mmm")</f>
        <v>Apr</v>
      </c>
      <c r="P2867" t="str">
        <f>IF(Table1[[#This Row],[Capacity]]&lt;=4,"Small",IF(Table1[[#This Row],[Capacity]]&lt;=8,"Medium","Large"))</f>
        <v>Large</v>
      </c>
      <c r="Q2867" t="str">
        <f>IF(Table1[[#This Row],[Utilization %]]&lt;0.25,"Barely Attended","Normal")</f>
        <v>Normal</v>
      </c>
      <c r="R2867" t="str">
        <f>IF(Table1[[#This Row],[Meeting duration (mins)]]&gt;90,"Long Meeting","Normal")</f>
        <v>Normal</v>
      </c>
    </row>
    <row r="2868" spans="1:18" x14ac:dyDescent="0.2">
      <c r="A2868">
        <v>2870</v>
      </c>
      <c r="B2868" s="1">
        <v>45507</v>
      </c>
      <c r="C2868" s="2" t="s">
        <v>10</v>
      </c>
      <c r="D2868" s="2" t="s">
        <v>11</v>
      </c>
      <c r="E2868" t="s">
        <v>38</v>
      </c>
      <c r="F2868">
        <v>3</v>
      </c>
      <c r="G2868" s="12">
        <v>16</v>
      </c>
      <c r="H2868">
        <v>10</v>
      </c>
      <c r="I2868" t="s">
        <v>17</v>
      </c>
      <c r="J2868" t="s">
        <v>28</v>
      </c>
      <c r="K2868" s="4">
        <f>(Table1[[#This Row],[EndTime]]-Table1[[#This Row],[StartTime]])*1440</f>
        <v>90</v>
      </c>
      <c r="L2868" s="5">
        <f>Table1[[#This Row],[Attendees]]/Table1[[#This Row],[Capacity]]</f>
        <v>0.625</v>
      </c>
      <c r="M2868">
        <f>IF(Table1[[#This Row],[Attendees]]&gt;Table1[[#This Row],[Capacity]],1,0)</f>
        <v>0</v>
      </c>
      <c r="N2868" t="str">
        <f>TEXT(Table1[[#This Row],[Date]],"ddd")</f>
        <v>Sat</v>
      </c>
      <c r="O2868" t="str">
        <f>TEXT(Table1[[#This Row],[Date]],"mmm")</f>
        <v>Aug</v>
      </c>
      <c r="P2868" t="str">
        <f>IF(Table1[[#This Row],[Capacity]]&lt;=4,"Small",IF(Table1[[#This Row],[Capacity]]&lt;=8,"Medium","Large"))</f>
        <v>Large</v>
      </c>
      <c r="Q2868" t="str">
        <f>IF(Table1[[#This Row],[Utilization %]]&lt;0.25,"Barely Attended","Normal")</f>
        <v>Normal</v>
      </c>
      <c r="R2868" t="str">
        <f>IF(Table1[[#This Row],[Meeting duration (mins)]]&gt;90,"Long Meeting","Normal")</f>
        <v>Normal</v>
      </c>
    </row>
    <row r="2869" spans="1:18" x14ac:dyDescent="0.2">
      <c r="A2869">
        <v>2871</v>
      </c>
      <c r="B2869" s="1">
        <v>45484</v>
      </c>
      <c r="C2869" s="2" t="s">
        <v>33</v>
      </c>
      <c r="D2869" s="2" t="s">
        <v>48</v>
      </c>
      <c r="E2869" t="s">
        <v>35</v>
      </c>
      <c r="F2869">
        <v>2</v>
      </c>
      <c r="G2869" s="12">
        <v>10</v>
      </c>
      <c r="H2869">
        <v>5</v>
      </c>
      <c r="I2869" t="s">
        <v>17</v>
      </c>
      <c r="J2869" t="s">
        <v>14</v>
      </c>
      <c r="K2869" s="4">
        <f>(Table1[[#This Row],[EndTime]]-Table1[[#This Row],[StartTime]])*1440</f>
        <v>120.00000000000006</v>
      </c>
      <c r="L2869" s="5">
        <f>Table1[[#This Row],[Attendees]]/Table1[[#This Row],[Capacity]]</f>
        <v>0.5</v>
      </c>
      <c r="M2869">
        <f>IF(Table1[[#This Row],[Attendees]]&gt;Table1[[#This Row],[Capacity]],1,0)</f>
        <v>0</v>
      </c>
      <c r="N2869" t="str">
        <f>TEXT(Table1[[#This Row],[Date]],"ddd")</f>
        <v>Thu</v>
      </c>
      <c r="O2869" t="str">
        <f>TEXT(Table1[[#This Row],[Date]],"mmm")</f>
        <v>Jul</v>
      </c>
      <c r="P2869" t="str">
        <f>IF(Table1[[#This Row],[Capacity]]&lt;=4,"Small",IF(Table1[[#This Row],[Capacity]]&lt;=8,"Medium","Large"))</f>
        <v>Large</v>
      </c>
      <c r="Q2869" t="str">
        <f>IF(Table1[[#This Row],[Utilization %]]&lt;0.25,"Barely Attended","Normal")</f>
        <v>Normal</v>
      </c>
      <c r="R2869" t="str">
        <f>IF(Table1[[#This Row],[Meeting duration (mins)]]&gt;90,"Long Meeting","Normal")</f>
        <v>Long Meeting</v>
      </c>
    </row>
    <row r="2870" spans="1:18" x14ac:dyDescent="0.2">
      <c r="A2870">
        <v>2872</v>
      </c>
      <c r="B2870" s="1">
        <v>45478</v>
      </c>
      <c r="C2870" s="2" t="s">
        <v>44</v>
      </c>
      <c r="D2870" s="2" t="s">
        <v>32</v>
      </c>
      <c r="E2870" t="s">
        <v>21</v>
      </c>
      <c r="F2870">
        <v>1</v>
      </c>
      <c r="G2870" s="12">
        <v>6</v>
      </c>
      <c r="H2870">
        <v>5</v>
      </c>
      <c r="I2870" t="s">
        <v>41</v>
      </c>
      <c r="J2870" t="s">
        <v>14</v>
      </c>
      <c r="K2870" s="4">
        <f>(Table1[[#This Row],[EndTime]]-Table1[[#This Row],[StartTime]])*1440</f>
        <v>119.99999999999997</v>
      </c>
      <c r="L2870" s="5">
        <f>Table1[[#This Row],[Attendees]]/Table1[[#This Row],[Capacity]]</f>
        <v>0.83333333333333337</v>
      </c>
      <c r="M2870">
        <f>IF(Table1[[#This Row],[Attendees]]&gt;Table1[[#This Row],[Capacity]],1,0)</f>
        <v>0</v>
      </c>
      <c r="N2870" t="str">
        <f>TEXT(Table1[[#This Row],[Date]],"ddd")</f>
        <v>Fri</v>
      </c>
      <c r="O2870" t="str">
        <f>TEXT(Table1[[#This Row],[Date]],"mmm")</f>
        <v>Jul</v>
      </c>
      <c r="P2870" t="str">
        <f>IF(Table1[[#This Row],[Capacity]]&lt;=4,"Small",IF(Table1[[#This Row],[Capacity]]&lt;=8,"Medium","Large"))</f>
        <v>Medium</v>
      </c>
      <c r="Q2870" t="str">
        <f>IF(Table1[[#This Row],[Utilization %]]&lt;0.25,"Barely Attended","Normal")</f>
        <v>Normal</v>
      </c>
      <c r="R2870" t="str">
        <f>IF(Table1[[#This Row],[Meeting duration (mins)]]&gt;90,"Long Meeting","Normal")</f>
        <v>Long Meeting</v>
      </c>
    </row>
    <row r="2871" spans="1:18" x14ac:dyDescent="0.2">
      <c r="A2871">
        <v>2873</v>
      </c>
      <c r="B2871" s="1">
        <v>45334</v>
      </c>
      <c r="C2871" s="2" t="s">
        <v>26</v>
      </c>
      <c r="D2871" s="2" t="s">
        <v>33</v>
      </c>
      <c r="E2871" t="s">
        <v>35</v>
      </c>
      <c r="F2871">
        <v>2</v>
      </c>
      <c r="G2871" s="12">
        <v>10</v>
      </c>
      <c r="H2871">
        <v>11</v>
      </c>
      <c r="I2871" t="s">
        <v>41</v>
      </c>
      <c r="J2871" t="s">
        <v>14</v>
      </c>
      <c r="K2871" s="4">
        <f>(Table1[[#This Row],[EndTime]]-Table1[[#This Row],[StartTime]])*1440</f>
        <v>59.999999999999943</v>
      </c>
      <c r="L2871" s="5">
        <f>Table1[[#This Row],[Attendees]]/Table1[[#This Row],[Capacity]]</f>
        <v>1.1000000000000001</v>
      </c>
      <c r="M2871">
        <f>IF(Table1[[#This Row],[Attendees]]&gt;Table1[[#This Row],[Capacity]],1,0)</f>
        <v>1</v>
      </c>
      <c r="N2871" t="str">
        <f>TEXT(Table1[[#This Row],[Date]],"ddd")</f>
        <v>Mon</v>
      </c>
      <c r="O2871" t="str">
        <f>TEXT(Table1[[#This Row],[Date]],"mmm")</f>
        <v>Feb</v>
      </c>
      <c r="P2871" t="str">
        <f>IF(Table1[[#This Row],[Capacity]]&lt;=4,"Small",IF(Table1[[#This Row],[Capacity]]&lt;=8,"Medium","Large"))</f>
        <v>Large</v>
      </c>
      <c r="Q2871" t="str">
        <f>IF(Table1[[#This Row],[Utilization %]]&lt;0.25,"Barely Attended","Normal")</f>
        <v>Normal</v>
      </c>
      <c r="R2871" t="str">
        <f>IF(Table1[[#This Row],[Meeting duration (mins)]]&gt;90,"Long Meeting","Normal")</f>
        <v>Normal</v>
      </c>
    </row>
    <row r="2872" spans="1:18" x14ac:dyDescent="0.2">
      <c r="A2872">
        <v>2874</v>
      </c>
      <c r="B2872" s="1">
        <v>45521</v>
      </c>
      <c r="C2872" s="2" t="s">
        <v>11</v>
      </c>
      <c r="D2872" s="2" t="s">
        <v>33</v>
      </c>
      <c r="E2872" t="s">
        <v>25</v>
      </c>
      <c r="F2872">
        <v>1</v>
      </c>
      <c r="G2872" s="12">
        <v>4</v>
      </c>
      <c r="H2872">
        <v>7</v>
      </c>
      <c r="I2872" t="s">
        <v>13</v>
      </c>
      <c r="J2872" t="s">
        <v>23</v>
      </c>
      <c r="K2872" s="4">
        <f>(Table1[[#This Row],[EndTime]]-Table1[[#This Row],[StartTime]])*1440</f>
        <v>29.999999999999893</v>
      </c>
      <c r="L2872" s="5">
        <f>Table1[[#This Row],[Attendees]]/Table1[[#This Row],[Capacity]]</f>
        <v>1.75</v>
      </c>
      <c r="M2872">
        <f>IF(Table1[[#This Row],[Attendees]]&gt;Table1[[#This Row],[Capacity]],1,0)</f>
        <v>1</v>
      </c>
      <c r="N2872" t="str">
        <f>TEXT(Table1[[#This Row],[Date]],"ddd")</f>
        <v>Sat</v>
      </c>
      <c r="O2872" t="str">
        <f>TEXT(Table1[[#This Row],[Date]],"mmm")</f>
        <v>Aug</v>
      </c>
      <c r="P2872" t="str">
        <f>IF(Table1[[#This Row],[Capacity]]&lt;=4,"Small",IF(Table1[[#This Row],[Capacity]]&lt;=8,"Medium","Large"))</f>
        <v>Small</v>
      </c>
      <c r="Q2872" t="str">
        <f>IF(Table1[[#This Row],[Utilization %]]&lt;0.25,"Barely Attended","Normal")</f>
        <v>Normal</v>
      </c>
      <c r="R2872" t="str">
        <f>IF(Table1[[#This Row],[Meeting duration (mins)]]&gt;90,"Long Meeting","Normal")</f>
        <v>Normal</v>
      </c>
    </row>
    <row r="2873" spans="1:18" x14ac:dyDescent="0.2">
      <c r="A2873">
        <v>2875</v>
      </c>
      <c r="B2873" s="1">
        <v>45618</v>
      </c>
      <c r="C2873" s="2" t="s">
        <v>47</v>
      </c>
      <c r="D2873" s="2" t="s">
        <v>36</v>
      </c>
      <c r="E2873" t="s">
        <v>21</v>
      </c>
      <c r="F2873">
        <v>1</v>
      </c>
      <c r="G2873" s="12">
        <v>6</v>
      </c>
      <c r="H2873">
        <v>9</v>
      </c>
      <c r="I2873" t="s">
        <v>39</v>
      </c>
      <c r="J2873" t="s">
        <v>30</v>
      </c>
      <c r="K2873" s="4">
        <f>(Table1[[#This Row],[EndTime]]-Table1[[#This Row],[StartTime]])*1440</f>
        <v>119.99999999999997</v>
      </c>
      <c r="L2873" s="5">
        <f>Table1[[#This Row],[Attendees]]/Table1[[#This Row],[Capacity]]</f>
        <v>1.5</v>
      </c>
      <c r="M2873">
        <f>IF(Table1[[#This Row],[Attendees]]&gt;Table1[[#This Row],[Capacity]],1,0)</f>
        <v>1</v>
      </c>
      <c r="N2873" t="str">
        <f>TEXT(Table1[[#This Row],[Date]],"ddd")</f>
        <v>Fri</v>
      </c>
      <c r="O2873" t="str">
        <f>TEXT(Table1[[#This Row],[Date]],"mmm")</f>
        <v>Nov</v>
      </c>
      <c r="P2873" t="str">
        <f>IF(Table1[[#This Row],[Capacity]]&lt;=4,"Small",IF(Table1[[#This Row],[Capacity]]&lt;=8,"Medium","Large"))</f>
        <v>Medium</v>
      </c>
      <c r="Q2873" t="str">
        <f>IF(Table1[[#This Row],[Utilization %]]&lt;0.25,"Barely Attended","Normal")</f>
        <v>Normal</v>
      </c>
      <c r="R2873" t="str">
        <f>IF(Table1[[#This Row],[Meeting duration (mins)]]&gt;90,"Long Meeting","Normal")</f>
        <v>Long Meeting</v>
      </c>
    </row>
    <row r="2874" spans="1:18" x14ac:dyDescent="0.2">
      <c r="A2874">
        <v>2876</v>
      </c>
      <c r="B2874" s="1">
        <v>45292</v>
      </c>
      <c r="C2874" s="2" t="s">
        <v>29</v>
      </c>
      <c r="D2874" s="2" t="s">
        <v>32</v>
      </c>
      <c r="E2874" t="s">
        <v>21</v>
      </c>
      <c r="F2874">
        <v>1</v>
      </c>
      <c r="G2874" s="12">
        <v>6</v>
      </c>
      <c r="H2874">
        <v>9</v>
      </c>
      <c r="I2874" t="s">
        <v>41</v>
      </c>
      <c r="J2874" t="s">
        <v>28</v>
      </c>
      <c r="K2874" s="4">
        <f>(Table1[[#This Row],[EndTime]]-Table1[[#This Row],[StartTime]])*1440</f>
        <v>59.999999999999943</v>
      </c>
      <c r="L2874" s="5">
        <f>Table1[[#This Row],[Attendees]]/Table1[[#This Row],[Capacity]]</f>
        <v>1.5</v>
      </c>
      <c r="M2874">
        <f>IF(Table1[[#This Row],[Attendees]]&gt;Table1[[#This Row],[Capacity]],1,0)</f>
        <v>1</v>
      </c>
      <c r="N2874" t="str">
        <f>TEXT(Table1[[#This Row],[Date]],"ddd")</f>
        <v>Mon</v>
      </c>
      <c r="O2874" t="str">
        <f>TEXT(Table1[[#This Row],[Date]],"mmm")</f>
        <v>Jan</v>
      </c>
      <c r="P2874" t="str">
        <f>IF(Table1[[#This Row],[Capacity]]&lt;=4,"Small",IF(Table1[[#This Row],[Capacity]]&lt;=8,"Medium","Large"))</f>
        <v>Medium</v>
      </c>
      <c r="Q2874" t="str">
        <f>IF(Table1[[#This Row],[Utilization %]]&lt;0.25,"Barely Attended","Normal")</f>
        <v>Normal</v>
      </c>
      <c r="R2874" t="str">
        <f>IF(Table1[[#This Row],[Meeting duration (mins)]]&gt;90,"Long Meeting","Normal")</f>
        <v>Normal</v>
      </c>
    </row>
    <row r="2875" spans="1:18" x14ac:dyDescent="0.2">
      <c r="A2875">
        <v>2877</v>
      </c>
      <c r="B2875" s="1">
        <v>45365</v>
      </c>
      <c r="C2875" s="2" t="s">
        <v>43</v>
      </c>
      <c r="D2875" s="2" t="s">
        <v>44</v>
      </c>
      <c r="E2875" t="s">
        <v>35</v>
      </c>
      <c r="F2875">
        <v>2</v>
      </c>
      <c r="G2875" s="12">
        <v>10</v>
      </c>
      <c r="H2875">
        <v>2</v>
      </c>
      <c r="I2875" t="s">
        <v>17</v>
      </c>
      <c r="J2875" t="s">
        <v>18</v>
      </c>
      <c r="K2875" s="4">
        <f>(Table1[[#This Row],[EndTime]]-Table1[[#This Row],[StartTime]])*1440</f>
        <v>59.999999999999943</v>
      </c>
      <c r="L2875" s="5">
        <f>Table1[[#This Row],[Attendees]]/Table1[[#This Row],[Capacity]]</f>
        <v>0.2</v>
      </c>
      <c r="M2875">
        <f>IF(Table1[[#This Row],[Attendees]]&gt;Table1[[#This Row],[Capacity]],1,0)</f>
        <v>0</v>
      </c>
      <c r="N2875" t="str">
        <f>TEXT(Table1[[#This Row],[Date]],"ddd")</f>
        <v>Thu</v>
      </c>
      <c r="O2875" t="str">
        <f>TEXT(Table1[[#This Row],[Date]],"mmm")</f>
        <v>Mar</v>
      </c>
      <c r="P2875" t="str">
        <f>IF(Table1[[#This Row],[Capacity]]&lt;=4,"Small",IF(Table1[[#This Row],[Capacity]]&lt;=8,"Medium","Large"))</f>
        <v>Large</v>
      </c>
      <c r="Q2875" t="str">
        <f>IF(Table1[[#This Row],[Utilization %]]&lt;0.25,"Barely Attended","Normal")</f>
        <v>Barely Attended</v>
      </c>
      <c r="R2875" t="str">
        <f>IF(Table1[[#This Row],[Meeting duration (mins)]]&gt;90,"Long Meeting","Normal")</f>
        <v>Normal</v>
      </c>
    </row>
    <row r="2876" spans="1:18" x14ac:dyDescent="0.2">
      <c r="A2876">
        <v>2878</v>
      </c>
      <c r="B2876" s="1">
        <v>45428</v>
      </c>
      <c r="C2876" s="2" t="s">
        <v>32</v>
      </c>
      <c r="D2876" s="2" t="s">
        <v>45</v>
      </c>
      <c r="E2876" t="s">
        <v>12</v>
      </c>
      <c r="F2876">
        <v>2</v>
      </c>
      <c r="G2876" s="12">
        <v>8</v>
      </c>
      <c r="H2876">
        <v>3</v>
      </c>
      <c r="I2876" t="s">
        <v>39</v>
      </c>
      <c r="J2876" t="s">
        <v>30</v>
      </c>
      <c r="K2876" s="4">
        <f>(Table1[[#This Row],[EndTime]]-Table1[[#This Row],[StartTime]])*1440</f>
        <v>90</v>
      </c>
      <c r="L2876" s="5">
        <f>Table1[[#This Row],[Attendees]]/Table1[[#This Row],[Capacity]]</f>
        <v>0.375</v>
      </c>
      <c r="M2876">
        <f>IF(Table1[[#This Row],[Attendees]]&gt;Table1[[#This Row],[Capacity]],1,0)</f>
        <v>0</v>
      </c>
      <c r="N2876" t="str">
        <f>TEXT(Table1[[#This Row],[Date]],"ddd")</f>
        <v>Thu</v>
      </c>
      <c r="O2876" t="str">
        <f>TEXT(Table1[[#This Row],[Date]],"mmm")</f>
        <v>May</v>
      </c>
      <c r="P2876" t="str">
        <f>IF(Table1[[#This Row],[Capacity]]&lt;=4,"Small",IF(Table1[[#This Row],[Capacity]]&lt;=8,"Medium","Large"))</f>
        <v>Medium</v>
      </c>
      <c r="Q2876" t="str">
        <f>IF(Table1[[#This Row],[Utilization %]]&lt;0.25,"Barely Attended","Normal")</f>
        <v>Normal</v>
      </c>
      <c r="R2876" t="str">
        <f>IF(Table1[[#This Row],[Meeting duration (mins)]]&gt;90,"Long Meeting","Normal")</f>
        <v>Normal</v>
      </c>
    </row>
    <row r="2877" spans="1:18" x14ac:dyDescent="0.2">
      <c r="A2877">
        <v>2879</v>
      </c>
      <c r="B2877" s="1">
        <v>45472</v>
      </c>
      <c r="C2877" s="2" t="s">
        <v>43</v>
      </c>
      <c r="D2877" s="2" t="s">
        <v>15</v>
      </c>
      <c r="E2877" t="s">
        <v>12</v>
      </c>
      <c r="F2877">
        <v>2</v>
      </c>
      <c r="G2877" s="12">
        <v>8</v>
      </c>
      <c r="H2877">
        <v>1</v>
      </c>
      <c r="I2877" t="s">
        <v>41</v>
      </c>
      <c r="J2877" t="s">
        <v>23</v>
      </c>
      <c r="K2877" s="4">
        <f>(Table1[[#This Row],[EndTime]]-Table1[[#This Row],[StartTime]])*1440</f>
        <v>90</v>
      </c>
      <c r="L2877" s="5">
        <f>Table1[[#This Row],[Attendees]]/Table1[[#This Row],[Capacity]]</f>
        <v>0.125</v>
      </c>
      <c r="M2877">
        <f>IF(Table1[[#This Row],[Attendees]]&gt;Table1[[#This Row],[Capacity]],1,0)</f>
        <v>0</v>
      </c>
      <c r="N2877" t="str">
        <f>TEXT(Table1[[#This Row],[Date]],"ddd")</f>
        <v>Sat</v>
      </c>
      <c r="O2877" t="str">
        <f>TEXT(Table1[[#This Row],[Date]],"mmm")</f>
        <v>Jun</v>
      </c>
      <c r="P2877" t="str">
        <f>IF(Table1[[#This Row],[Capacity]]&lt;=4,"Small",IF(Table1[[#This Row],[Capacity]]&lt;=8,"Medium","Large"))</f>
        <v>Medium</v>
      </c>
      <c r="Q2877" t="str">
        <f>IF(Table1[[#This Row],[Utilization %]]&lt;0.25,"Barely Attended","Normal")</f>
        <v>Barely Attended</v>
      </c>
      <c r="R2877" t="str">
        <f>IF(Table1[[#This Row],[Meeting duration (mins)]]&gt;90,"Long Meeting","Normal")</f>
        <v>Normal</v>
      </c>
    </row>
    <row r="2878" spans="1:18" x14ac:dyDescent="0.2">
      <c r="A2878">
        <v>2880</v>
      </c>
      <c r="B2878" s="1">
        <v>45481</v>
      </c>
      <c r="C2878" s="2" t="s">
        <v>26</v>
      </c>
      <c r="D2878" s="2" t="s">
        <v>31</v>
      </c>
      <c r="E2878" t="s">
        <v>25</v>
      </c>
      <c r="F2878">
        <v>1</v>
      </c>
      <c r="G2878" s="12">
        <v>4</v>
      </c>
      <c r="H2878">
        <v>1</v>
      </c>
      <c r="I2878" t="s">
        <v>42</v>
      </c>
      <c r="J2878" t="s">
        <v>23</v>
      </c>
      <c r="K2878" s="4">
        <f>(Table1[[#This Row],[EndTime]]-Table1[[#This Row],[StartTime]])*1440</f>
        <v>90</v>
      </c>
      <c r="L2878" s="5">
        <f>Table1[[#This Row],[Attendees]]/Table1[[#This Row],[Capacity]]</f>
        <v>0.25</v>
      </c>
      <c r="M2878">
        <f>IF(Table1[[#This Row],[Attendees]]&gt;Table1[[#This Row],[Capacity]],1,0)</f>
        <v>0</v>
      </c>
      <c r="N2878" t="str">
        <f>TEXT(Table1[[#This Row],[Date]],"ddd")</f>
        <v>Mon</v>
      </c>
      <c r="O2878" t="str">
        <f>TEXT(Table1[[#This Row],[Date]],"mmm")</f>
        <v>Jul</v>
      </c>
      <c r="P2878" t="str">
        <f>IF(Table1[[#This Row],[Capacity]]&lt;=4,"Small",IF(Table1[[#This Row],[Capacity]]&lt;=8,"Medium","Large"))</f>
        <v>Small</v>
      </c>
      <c r="Q2878" t="str">
        <f>IF(Table1[[#This Row],[Utilization %]]&lt;0.25,"Barely Attended","Normal")</f>
        <v>Normal</v>
      </c>
      <c r="R2878" t="str">
        <f>IF(Table1[[#This Row],[Meeting duration (mins)]]&gt;90,"Long Meeting","Normal")</f>
        <v>Normal</v>
      </c>
    </row>
    <row r="2879" spans="1:18" x14ac:dyDescent="0.2">
      <c r="A2879">
        <v>2881</v>
      </c>
      <c r="B2879" s="1">
        <v>45500</v>
      </c>
      <c r="C2879" s="2" t="s">
        <v>32</v>
      </c>
      <c r="D2879" s="2" t="s">
        <v>16</v>
      </c>
      <c r="E2879" t="s">
        <v>49</v>
      </c>
      <c r="F2879">
        <v>3</v>
      </c>
      <c r="G2879" s="12">
        <v>12</v>
      </c>
      <c r="H2879">
        <v>2</v>
      </c>
      <c r="I2879" t="s">
        <v>13</v>
      </c>
      <c r="J2879" t="s">
        <v>23</v>
      </c>
      <c r="K2879" s="4">
        <f>(Table1[[#This Row],[EndTime]]-Table1[[#This Row],[StartTime]])*1440</f>
        <v>30.000000000000053</v>
      </c>
      <c r="L2879" s="5">
        <f>Table1[[#This Row],[Attendees]]/Table1[[#This Row],[Capacity]]</f>
        <v>0.16666666666666666</v>
      </c>
      <c r="M2879">
        <f>IF(Table1[[#This Row],[Attendees]]&gt;Table1[[#This Row],[Capacity]],1,0)</f>
        <v>0</v>
      </c>
      <c r="N2879" t="str">
        <f>TEXT(Table1[[#This Row],[Date]],"ddd")</f>
        <v>Sat</v>
      </c>
      <c r="O2879" t="str">
        <f>TEXT(Table1[[#This Row],[Date]],"mmm")</f>
        <v>Jul</v>
      </c>
      <c r="P2879" t="str">
        <f>IF(Table1[[#This Row],[Capacity]]&lt;=4,"Small",IF(Table1[[#This Row],[Capacity]]&lt;=8,"Medium","Large"))</f>
        <v>Large</v>
      </c>
      <c r="Q2879" t="str">
        <f>IF(Table1[[#This Row],[Utilization %]]&lt;0.25,"Barely Attended","Normal")</f>
        <v>Barely Attended</v>
      </c>
      <c r="R2879" t="str">
        <f>IF(Table1[[#This Row],[Meeting duration (mins)]]&gt;90,"Long Meeting","Normal")</f>
        <v>Normal</v>
      </c>
    </row>
    <row r="2880" spans="1:18" x14ac:dyDescent="0.2">
      <c r="A2880">
        <v>2882</v>
      </c>
      <c r="B2880" s="1">
        <v>45491</v>
      </c>
      <c r="C2880" s="2" t="s">
        <v>11</v>
      </c>
      <c r="D2880" s="2" t="s">
        <v>33</v>
      </c>
      <c r="E2880" t="s">
        <v>38</v>
      </c>
      <c r="F2880">
        <v>3</v>
      </c>
      <c r="G2880" s="12">
        <v>16</v>
      </c>
      <c r="H2880">
        <v>17</v>
      </c>
      <c r="I2880" t="s">
        <v>22</v>
      </c>
      <c r="J2880" t="s">
        <v>14</v>
      </c>
      <c r="K2880" s="4">
        <f>(Table1[[#This Row],[EndTime]]-Table1[[#This Row],[StartTime]])*1440</f>
        <v>29.999999999999893</v>
      </c>
      <c r="L2880" s="5">
        <f>Table1[[#This Row],[Attendees]]/Table1[[#This Row],[Capacity]]</f>
        <v>1.0625</v>
      </c>
      <c r="M2880">
        <f>IF(Table1[[#This Row],[Attendees]]&gt;Table1[[#This Row],[Capacity]],1,0)</f>
        <v>1</v>
      </c>
      <c r="N2880" t="str">
        <f>TEXT(Table1[[#This Row],[Date]],"ddd")</f>
        <v>Thu</v>
      </c>
      <c r="O2880" t="str">
        <f>TEXT(Table1[[#This Row],[Date]],"mmm")</f>
        <v>Jul</v>
      </c>
      <c r="P2880" t="str">
        <f>IF(Table1[[#This Row],[Capacity]]&lt;=4,"Small",IF(Table1[[#This Row],[Capacity]]&lt;=8,"Medium","Large"))</f>
        <v>Large</v>
      </c>
      <c r="Q2880" t="str">
        <f>IF(Table1[[#This Row],[Utilization %]]&lt;0.25,"Barely Attended","Normal")</f>
        <v>Normal</v>
      </c>
      <c r="R2880" t="str">
        <f>IF(Table1[[#This Row],[Meeting duration (mins)]]&gt;90,"Long Meeting","Normal")</f>
        <v>Normal</v>
      </c>
    </row>
    <row r="2881" spans="1:18" x14ac:dyDescent="0.2">
      <c r="A2881">
        <v>2883</v>
      </c>
      <c r="B2881" s="1">
        <v>45462</v>
      </c>
      <c r="C2881" s="2" t="s">
        <v>32</v>
      </c>
      <c r="D2881" s="2" t="s">
        <v>10</v>
      </c>
      <c r="E2881" t="s">
        <v>12</v>
      </c>
      <c r="F2881">
        <v>2</v>
      </c>
      <c r="G2881" s="12">
        <v>8</v>
      </c>
      <c r="H2881">
        <v>2</v>
      </c>
      <c r="I2881" t="s">
        <v>17</v>
      </c>
      <c r="J2881" t="s">
        <v>30</v>
      </c>
      <c r="K2881" s="4">
        <f>(Table1[[#This Row],[EndTime]]-Table1[[#This Row],[StartTime]])*1440</f>
        <v>60.000000000000107</v>
      </c>
      <c r="L2881" s="5">
        <f>Table1[[#This Row],[Attendees]]/Table1[[#This Row],[Capacity]]</f>
        <v>0.25</v>
      </c>
      <c r="M2881">
        <f>IF(Table1[[#This Row],[Attendees]]&gt;Table1[[#This Row],[Capacity]],1,0)</f>
        <v>0</v>
      </c>
      <c r="N2881" t="str">
        <f>TEXT(Table1[[#This Row],[Date]],"ddd")</f>
        <v>Wed</v>
      </c>
      <c r="O2881" t="str">
        <f>TEXT(Table1[[#This Row],[Date]],"mmm")</f>
        <v>Jun</v>
      </c>
      <c r="P2881" t="str">
        <f>IF(Table1[[#This Row],[Capacity]]&lt;=4,"Small",IF(Table1[[#This Row],[Capacity]]&lt;=8,"Medium","Large"))</f>
        <v>Medium</v>
      </c>
      <c r="Q2881" t="str">
        <f>IF(Table1[[#This Row],[Utilization %]]&lt;0.25,"Barely Attended","Normal")</f>
        <v>Normal</v>
      </c>
      <c r="R2881" t="str">
        <f>IF(Table1[[#This Row],[Meeting duration (mins)]]&gt;90,"Long Meeting","Normal")</f>
        <v>Normal</v>
      </c>
    </row>
    <row r="2882" spans="1:18" x14ac:dyDescent="0.2">
      <c r="A2882">
        <v>2884</v>
      </c>
      <c r="B2882" s="1">
        <v>45609</v>
      </c>
      <c r="C2882" s="2" t="s">
        <v>44</v>
      </c>
      <c r="D2882" s="2" t="s">
        <v>32</v>
      </c>
      <c r="E2882" t="s">
        <v>35</v>
      </c>
      <c r="F2882">
        <v>2</v>
      </c>
      <c r="G2882" s="12">
        <v>10</v>
      </c>
      <c r="H2882">
        <v>13</v>
      </c>
      <c r="I2882" t="s">
        <v>22</v>
      </c>
      <c r="J2882" t="s">
        <v>30</v>
      </c>
      <c r="K2882" s="4">
        <f>(Table1[[#This Row],[EndTime]]-Table1[[#This Row],[StartTime]])*1440</f>
        <v>119.99999999999997</v>
      </c>
      <c r="L2882" s="5">
        <f>Table1[[#This Row],[Attendees]]/Table1[[#This Row],[Capacity]]</f>
        <v>1.3</v>
      </c>
      <c r="M2882">
        <f>IF(Table1[[#This Row],[Attendees]]&gt;Table1[[#This Row],[Capacity]],1,0)</f>
        <v>1</v>
      </c>
      <c r="N2882" t="str">
        <f>TEXT(Table1[[#This Row],[Date]],"ddd")</f>
        <v>Wed</v>
      </c>
      <c r="O2882" t="str">
        <f>TEXT(Table1[[#This Row],[Date]],"mmm")</f>
        <v>Nov</v>
      </c>
      <c r="P2882" t="str">
        <f>IF(Table1[[#This Row],[Capacity]]&lt;=4,"Small",IF(Table1[[#This Row],[Capacity]]&lt;=8,"Medium","Large"))</f>
        <v>Large</v>
      </c>
      <c r="Q2882" t="str">
        <f>IF(Table1[[#This Row],[Utilization %]]&lt;0.25,"Barely Attended","Normal")</f>
        <v>Normal</v>
      </c>
      <c r="R2882" t="str">
        <f>IF(Table1[[#This Row],[Meeting duration (mins)]]&gt;90,"Long Meeting","Normal")</f>
        <v>Long Meeting</v>
      </c>
    </row>
    <row r="2883" spans="1:18" x14ac:dyDescent="0.2">
      <c r="A2883">
        <v>2885</v>
      </c>
      <c r="B2883" s="1">
        <v>45327</v>
      </c>
      <c r="C2883" s="2" t="s">
        <v>44</v>
      </c>
      <c r="D2883" s="2" t="s">
        <v>32</v>
      </c>
      <c r="E2883" t="s">
        <v>49</v>
      </c>
      <c r="F2883">
        <v>3</v>
      </c>
      <c r="G2883" s="12">
        <v>12</v>
      </c>
      <c r="H2883">
        <v>14</v>
      </c>
      <c r="I2883" t="s">
        <v>13</v>
      </c>
      <c r="J2883" t="s">
        <v>30</v>
      </c>
      <c r="K2883" s="4">
        <f>(Table1[[#This Row],[EndTime]]-Table1[[#This Row],[StartTime]])*1440</f>
        <v>119.99999999999997</v>
      </c>
      <c r="L2883" s="5">
        <f>Table1[[#This Row],[Attendees]]/Table1[[#This Row],[Capacity]]</f>
        <v>1.1666666666666667</v>
      </c>
      <c r="M2883">
        <f>IF(Table1[[#This Row],[Attendees]]&gt;Table1[[#This Row],[Capacity]],1,0)</f>
        <v>1</v>
      </c>
      <c r="N2883" t="str">
        <f>TEXT(Table1[[#This Row],[Date]],"ddd")</f>
        <v>Mon</v>
      </c>
      <c r="O2883" t="str">
        <f>TEXT(Table1[[#This Row],[Date]],"mmm")</f>
        <v>Feb</v>
      </c>
      <c r="P2883" t="str">
        <f>IF(Table1[[#This Row],[Capacity]]&lt;=4,"Small",IF(Table1[[#This Row],[Capacity]]&lt;=8,"Medium","Large"))</f>
        <v>Large</v>
      </c>
      <c r="Q2883" t="str">
        <f>IF(Table1[[#This Row],[Utilization %]]&lt;0.25,"Barely Attended","Normal")</f>
        <v>Normal</v>
      </c>
      <c r="R2883" t="str">
        <f>IF(Table1[[#This Row],[Meeting duration (mins)]]&gt;90,"Long Meeting","Normal")</f>
        <v>Long Meeting</v>
      </c>
    </row>
    <row r="2884" spans="1:18" x14ac:dyDescent="0.2">
      <c r="A2884">
        <v>2886</v>
      </c>
      <c r="B2884" s="1">
        <v>45335</v>
      </c>
      <c r="C2884" s="2" t="s">
        <v>44</v>
      </c>
      <c r="D2884" s="2" t="s">
        <v>32</v>
      </c>
      <c r="E2884" t="s">
        <v>21</v>
      </c>
      <c r="F2884">
        <v>1</v>
      </c>
      <c r="G2884" s="12">
        <v>6</v>
      </c>
      <c r="H2884">
        <v>2</v>
      </c>
      <c r="I2884" t="s">
        <v>17</v>
      </c>
      <c r="J2884" t="s">
        <v>30</v>
      </c>
      <c r="K2884" s="4">
        <f>(Table1[[#This Row],[EndTime]]-Table1[[#This Row],[StartTime]])*1440</f>
        <v>119.99999999999997</v>
      </c>
      <c r="L2884" s="5">
        <f>Table1[[#This Row],[Attendees]]/Table1[[#This Row],[Capacity]]</f>
        <v>0.33333333333333331</v>
      </c>
      <c r="M2884">
        <f>IF(Table1[[#This Row],[Attendees]]&gt;Table1[[#This Row],[Capacity]],1,0)</f>
        <v>0</v>
      </c>
      <c r="N2884" t="str">
        <f>TEXT(Table1[[#This Row],[Date]],"ddd")</f>
        <v>Tue</v>
      </c>
      <c r="O2884" t="str">
        <f>TEXT(Table1[[#This Row],[Date]],"mmm")</f>
        <v>Feb</v>
      </c>
      <c r="P2884" t="str">
        <f>IF(Table1[[#This Row],[Capacity]]&lt;=4,"Small",IF(Table1[[#This Row],[Capacity]]&lt;=8,"Medium","Large"))</f>
        <v>Medium</v>
      </c>
      <c r="Q2884" t="str">
        <f>IF(Table1[[#This Row],[Utilization %]]&lt;0.25,"Barely Attended","Normal")</f>
        <v>Normal</v>
      </c>
      <c r="R2884" t="str">
        <f>IF(Table1[[#This Row],[Meeting duration (mins)]]&gt;90,"Long Meeting","Normal")</f>
        <v>Long Meeting</v>
      </c>
    </row>
    <row r="2885" spans="1:18" x14ac:dyDescent="0.2">
      <c r="A2885">
        <v>2887</v>
      </c>
      <c r="B2885" s="1">
        <v>45387</v>
      </c>
      <c r="C2885" s="2" t="s">
        <v>43</v>
      </c>
      <c r="D2885" s="2" t="s">
        <v>29</v>
      </c>
      <c r="E2885" t="s">
        <v>38</v>
      </c>
      <c r="F2885">
        <v>3</v>
      </c>
      <c r="G2885" s="12">
        <v>16</v>
      </c>
      <c r="H2885">
        <v>16</v>
      </c>
      <c r="I2885" t="s">
        <v>17</v>
      </c>
      <c r="J2885" t="s">
        <v>40</v>
      </c>
      <c r="K2885" s="4">
        <f>(Table1[[#This Row],[EndTime]]-Table1[[#This Row],[StartTime]])*1440</f>
        <v>119.99999999999997</v>
      </c>
      <c r="L2885" s="5">
        <f>Table1[[#This Row],[Attendees]]/Table1[[#This Row],[Capacity]]</f>
        <v>1</v>
      </c>
      <c r="M2885">
        <f>IF(Table1[[#This Row],[Attendees]]&gt;Table1[[#This Row],[Capacity]],1,0)</f>
        <v>0</v>
      </c>
      <c r="N2885" t="str">
        <f>TEXT(Table1[[#This Row],[Date]],"ddd")</f>
        <v>Fri</v>
      </c>
      <c r="O2885" t="str">
        <f>TEXT(Table1[[#This Row],[Date]],"mmm")</f>
        <v>Apr</v>
      </c>
      <c r="P2885" t="str">
        <f>IF(Table1[[#This Row],[Capacity]]&lt;=4,"Small",IF(Table1[[#This Row],[Capacity]]&lt;=8,"Medium","Large"))</f>
        <v>Large</v>
      </c>
      <c r="Q2885" t="str">
        <f>IF(Table1[[#This Row],[Utilization %]]&lt;0.25,"Barely Attended","Normal")</f>
        <v>Normal</v>
      </c>
      <c r="R2885" t="str">
        <f>IF(Table1[[#This Row],[Meeting duration (mins)]]&gt;90,"Long Meeting","Normal")</f>
        <v>Long Meeting</v>
      </c>
    </row>
    <row r="2886" spans="1:18" x14ac:dyDescent="0.2">
      <c r="A2886">
        <v>2888</v>
      </c>
      <c r="B2886" s="1">
        <v>45546</v>
      </c>
      <c r="C2886" s="2" t="s">
        <v>36</v>
      </c>
      <c r="D2886" s="2" t="s">
        <v>37</v>
      </c>
      <c r="E2886" t="s">
        <v>49</v>
      </c>
      <c r="F2886">
        <v>3</v>
      </c>
      <c r="G2886" s="12">
        <v>12</v>
      </c>
      <c r="H2886">
        <v>14</v>
      </c>
      <c r="I2886" t="s">
        <v>17</v>
      </c>
      <c r="J2886" t="s">
        <v>28</v>
      </c>
      <c r="K2886" s="4">
        <f>(Table1[[#This Row],[EndTime]]-Table1[[#This Row],[StartTime]])*1440</f>
        <v>120.00000000000006</v>
      </c>
      <c r="L2886" s="5">
        <f>Table1[[#This Row],[Attendees]]/Table1[[#This Row],[Capacity]]</f>
        <v>1.1666666666666667</v>
      </c>
      <c r="M2886">
        <f>IF(Table1[[#This Row],[Attendees]]&gt;Table1[[#This Row],[Capacity]],1,0)</f>
        <v>1</v>
      </c>
      <c r="N2886" t="str">
        <f>TEXT(Table1[[#This Row],[Date]],"ddd")</f>
        <v>Wed</v>
      </c>
      <c r="O2886" t="str">
        <f>TEXT(Table1[[#This Row],[Date]],"mmm")</f>
        <v>Sep</v>
      </c>
      <c r="P2886" t="str">
        <f>IF(Table1[[#This Row],[Capacity]]&lt;=4,"Small",IF(Table1[[#This Row],[Capacity]]&lt;=8,"Medium","Large"))</f>
        <v>Large</v>
      </c>
      <c r="Q2886" t="str">
        <f>IF(Table1[[#This Row],[Utilization %]]&lt;0.25,"Barely Attended","Normal")</f>
        <v>Normal</v>
      </c>
      <c r="R2886" t="str">
        <f>IF(Table1[[#This Row],[Meeting duration (mins)]]&gt;90,"Long Meeting","Normal")</f>
        <v>Long Meeting</v>
      </c>
    </row>
    <row r="2887" spans="1:18" x14ac:dyDescent="0.2">
      <c r="A2887">
        <v>2889</v>
      </c>
      <c r="B2887" s="1">
        <v>45476</v>
      </c>
      <c r="C2887" s="2" t="s">
        <v>15</v>
      </c>
      <c r="D2887" s="2" t="s">
        <v>16</v>
      </c>
      <c r="E2887" t="s">
        <v>38</v>
      </c>
      <c r="F2887">
        <v>3</v>
      </c>
      <c r="G2887" s="12">
        <v>16</v>
      </c>
      <c r="H2887">
        <v>6</v>
      </c>
      <c r="I2887" t="s">
        <v>17</v>
      </c>
      <c r="J2887" t="s">
        <v>23</v>
      </c>
      <c r="K2887" s="4">
        <f>(Table1[[#This Row],[EndTime]]-Table1[[#This Row],[StartTime]])*1440</f>
        <v>119.99999999999997</v>
      </c>
      <c r="L2887" s="5">
        <f>Table1[[#This Row],[Attendees]]/Table1[[#This Row],[Capacity]]</f>
        <v>0.375</v>
      </c>
      <c r="M2887">
        <f>IF(Table1[[#This Row],[Attendees]]&gt;Table1[[#This Row],[Capacity]],1,0)</f>
        <v>0</v>
      </c>
      <c r="N2887" t="str">
        <f>TEXT(Table1[[#This Row],[Date]],"ddd")</f>
        <v>Wed</v>
      </c>
      <c r="O2887" t="str">
        <f>TEXT(Table1[[#This Row],[Date]],"mmm")</f>
        <v>Jul</v>
      </c>
      <c r="P2887" t="str">
        <f>IF(Table1[[#This Row],[Capacity]]&lt;=4,"Small",IF(Table1[[#This Row],[Capacity]]&lt;=8,"Medium","Large"))</f>
        <v>Large</v>
      </c>
      <c r="Q2887" t="str">
        <f>IF(Table1[[#This Row],[Utilization %]]&lt;0.25,"Barely Attended","Normal")</f>
        <v>Normal</v>
      </c>
      <c r="R2887" t="str">
        <f>IF(Table1[[#This Row],[Meeting duration (mins)]]&gt;90,"Long Meeting","Normal")</f>
        <v>Long Meeting</v>
      </c>
    </row>
    <row r="2888" spans="1:18" x14ac:dyDescent="0.2">
      <c r="A2888">
        <v>2890</v>
      </c>
      <c r="B2888" s="1">
        <v>45300</v>
      </c>
      <c r="C2888" s="2" t="s">
        <v>26</v>
      </c>
      <c r="D2888" s="2" t="s">
        <v>11</v>
      </c>
      <c r="E2888" t="s">
        <v>21</v>
      </c>
      <c r="F2888">
        <v>1</v>
      </c>
      <c r="G2888" s="12">
        <v>6</v>
      </c>
      <c r="H2888">
        <v>8</v>
      </c>
      <c r="I2888" t="s">
        <v>27</v>
      </c>
      <c r="J2888" t="s">
        <v>23</v>
      </c>
      <c r="K2888" s="4">
        <f>(Table1[[#This Row],[EndTime]]-Table1[[#This Row],[StartTime]])*1440</f>
        <v>30.000000000000053</v>
      </c>
      <c r="L2888" s="5">
        <f>Table1[[#This Row],[Attendees]]/Table1[[#This Row],[Capacity]]</f>
        <v>1.3333333333333333</v>
      </c>
      <c r="M2888">
        <f>IF(Table1[[#This Row],[Attendees]]&gt;Table1[[#This Row],[Capacity]],1,0)</f>
        <v>1</v>
      </c>
      <c r="N2888" t="str">
        <f>TEXT(Table1[[#This Row],[Date]],"ddd")</f>
        <v>Tue</v>
      </c>
      <c r="O2888" t="str">
        <f>TEXT(Table1[[#This Row],[Date]],"mmm")</f>
        <v>Jan</v>
      </c>
      <c r="P2888" t="str">
        <f>IF(Table1[[#This Row],[Capacity]]&lt;=4,"Small",IF(Table1[[#This Row],[Capacity]]&lt;=8,"Medium","Large"))</f>
        <v>Medium</v>
      </c>
      <c r="Q2888" t="str">
        <f>IF(Table1[[#This Row],[Utilization %]]&lt;0.25,"Barely Attended","Normal")</f>
        <v>Normal</v>
      </c>
      <c r="R2888" t="str">
        <f>IF(Table1[[#This Row],[Meeting duration (mins)]]&gt;90,"Long Meeting","Normal")</f>
        <v>Normal</v>
      </c>
    </row>
    <row r="2889" spans="1:18" x14ac:dyDescent="0.2">
      <c r="A2889">
        <v>2891</v>
      </c>
      <c r="B2889" s="1">
        <v>45648</v>
      </c>
      <c r="C2889" s="2" t="s">
        <v>29</v>
      </c>
      <c r="D2889" s="2" t="s">
        <v>16</v>
      </c>
      <c r="E2889" t="s">
        <v>12</v>
      </c>
      <c r="F2889">
        <v>2</v>
      </c>
      <c r="G2889" s="12">
        <v>8</v>
      </c>
      <c r="H2889">
        <v>5</v>
      </c>
      <c r="I2889" t="s">
        <v>39</v>
      </c>
      <c r="J2889" t="s">
        <v>23</v>
      </c>
      <c r="K2889" s="4">
        <f>(Table1[[#This Row],[EndTime]]-Table1[[#This Row],[StartTime]])*1440</f>
        <v>90</v>
      </c>
      <c r="L2889" s="5">
        <f>Table1[[#This Row],[Attendees]]/Table1[[#This Row],[Capacity]]</f>
        <v>0.625</v>
      </c>
      <c r="M2889">
        <f>IF(Table1[[#This Row],[Attendees]]&gt;Table1[[#This Row],[Capacity]],1,0)</f>
        <v>0</v>
      </c>
      <c r="N2889" t="str">
        <f>TEXT(Table1[[#This Row],[Date]],"ddd")</f>
        <v>Sun</v>
      </c>
      <c r="O2889" t="str">
        <f>TEXT(Table1[[#This Row],[Date]],"mmm")</f>
        <v>Dec</v>
      </c>
      <c r="P2889" t="str">
        <f>IF(Table1[[#This Row],[Capacity]]&lt;=4,"Small",IF(Table1[[#This Row],[Capacity]]&lt;=8,"Medium","Large"))</f>
        <v>Medium</v>
      </c>
      <c r="Q2889" t="str">
        <f>IF(Table1[[#This Row],[Utilization %]]&lt;0.25,"Barely Attended","Normal")</f>
        <v>Normal</v>
      </c>
      <c r="R2889" t="str">
        <f>IF(Table1[[#This Row],[Meeting duration (mins)]]&gt;90,"Long Meeting","Normal")</f>
        <v>Normal</v>
      </c>
    </row>
    <row r="2890" spans="1:18" x14ac:dyDescent="0.2">
      <c r="A2890">
        <v>2892</v>
      </c>
      <c r="B2890" s="1">
        <v>45537</v>
      </c>
      <c r="C2890" s="2" t="s">
        <v>29</v>
      </c>
      <c r="D2890" s="2" t="s">
        <v>32</v>
      </c>
      <c r="E2890" t="s">
        <v>35</v>
      </c>
      <c r="F2890">
        <v>2</v>
      </c>
      <c r="G2890" s="12">
        <v>10</v>
      </c>
      <c r="H2890">
        <v>4</v>
      </c>
      <c r="I2890" t="s">
        <v>42</v>
      </c>
      <c r="J2890" t="s">
        <v>14</v>
      </c>
      <c r="K2890" s="4">
        <f>(Table1[[#This Row],[EndTime]]-Table1[[#This Row],[StartTime]])*1440</f>
        <v>59.999999999999943</v>
      </c>
      <c r="L2890" s="5">
        <f>Table1[[#This Row],[Attendees]]/Table1[[#This Row],[Capacity]]</f>
        <v>0.4</v>
      </c>
      <c r="M2890">
        <f>IF(Table1[[#This Row],[Attendees]]&gt;Table1[[#This Row],[Capacity]],1,0)</f>
        <v>0</v>
      </c>
      <c r="N2890" t="str">
        <f>TEXT(Table1[[#This Row],[Date]],"ddd")</f>
        <v>Mon</v>
      </c>
      <c r="O2890" t="str">
        <f>TEXT(Table1[[#This Row],[Date]],"mmm")</f>
        <v>Sep</v>
      </c>
      <c r="P2890" t="str">
        <f>IF(Table1[[#This Row],[Capacity]]&lt;=4,"Small",IF(Table1[[#This Row],[Capacity]]&lt;=8,"Medium","Large"))</f>
        <v>Large</v>
      </c>
      <c r="Q2890" t="str">
        <f>IF(Table1[[#This Row],[Utilization %]]&lt;0.25,"Barely Attended","Normal")</f>
        <v>Normal</v>
      </c>
      <c r="R2890" t="str">
        <f>IF(Table1[[#This Row],[Meeting duration (mins)]]&gt;90,"Long Meeting","Normal")</f>
        <v>Normal</v>
      </c>
    </row>
    <row r="2891" spans="1:18" x14ac:dyDescent="0.2">
      <c r="A2891">
        <v>2893</v>
      </c>
      <c r="B2891" s="1">
        <v>45498</v>
      </c>
      <c r="C2891" s="2" t="s">
        <v>15</v>
      </c>
      <c r="D2891" s="2" t="s">
        <v>16</v>
      </c>
      <c r="E2891" t="s">
        <v>38</v>
      </c>
      <c r="F2891">
        <v>3</v>
      </c>
      <c r="G2891" s="12">
        <v>16</v>
      </c>
      <c r="H2891">
        <v>11</v>
      </c>
      <c r="I2891" t="s">
        <v>17</v>
      </c>
      <c r="J2891" t="s">
        <v>28</v>
      </c>
      <c r="K2891" s="4">
        <f>(Table1[[#This Row],[EndTime]]-Table1[[#This Row],[StartTime]])*1440</f>
        <v>119.99999999999997</v>
      </c>
      <c r="L2891" s="5">
        <f>Table1[[#This Row],[Attendees]]/Table1[[#This Row],[Capacity]]</f>
        <v>0.6875</v>
      </c>
      <c r="M2891">
        <f>IF(Table1[[#This Row],[Attendees]]&gt;Table1[[#This Row],[Capacity]],1,0)</f>
        <v>0</v>
      </c>
      <c r="N2891" t="str">
        <f>TEXT(Table1[[#This Row],[Date]],"ddd")</f>
        <v>Thu</v>
      </c>
      <c r="O2891" t="str">
        <f>TEXT(Table1[[#This Row],[Date]],"mmm")</f>
        <v>Jul</v>
      </c>
      <c r="P2891" t="str">
        <f>IF(Table1[[#This Row],[Capacity]]&lt;=4,"Small",IF(Table1[[#This Row],[Capacity]]&lt;=8,"Medium","Large"))</f>
        <v>Large</v>
      </c>
      <c r="Q2891" t="str">
        <f>IF(Table1[[#This Row],[Utilization %]]&lt;0.25,"Barely Attended","Normal")</f>
        <v>Normal</v>
      </c>
      <c r="R2891" t="str">
        <f>IF(Table1[[#This Row],[Meeting duration (mins)]]&gt;90,"Long Meeting","Normal")</f>
        <v>Long Meeting</v>
      </c>
    </row>
    <row r="2892" spans="1:18" x14ac:dyDescent="0.2">
      <c r="A2892">
        <v>2894</v>
      </c>
      <c r="B2892" s="1">
        <v>45607</v>
      </c>
      <c r="C2892" s="2" t="s">
        <v>20</v>
      </c>
      <c r="D2892" s="2" t="s">
        <v>43</v>
      </c>
      <c r="E2892" t="s">
        <v>25</v>
      </c>
      <c r="F2892">
        <v>1</v>
      </c>
      <c r="G2892" s="12">
        <v>4</v>
      </c>
      <c r="H2892">
        <v>3</v>
      </c>
      <c r="I2892" t="s">
        <v>22</v>
      </c>
      <c r="J2892" t="s">
        <v>18</v>
      </c>
      <c r="K2892" s="4">
        <f>(Table1[[#This Row],[EndTime]]-Table1[[#This Row],[StartTime]])*1440</f>
        <v>30.000000000000053</v>
      </c>
      <c r="L2892" s="5">
        <f>Table1[[#This Row],[Attendees]]/Table1[[#This Row],[Capacity]]</f>
        <v>0.75</v>
      </c>
      <c r="M2892">
        <f>IF(Table1[[#This Row],[Attendees]]&gt;Table1[[#This Row],[Capacity]],1,0)</f>
        <v>0</v>
      </c>
      <c r="N2892" t="str">
        <f>TEXT(Table1[[#This Row],[Date]],"ddd")</f>
        <v>Mon</v>
      </c>
      <c r="O2892" t="str">
        <f>TEXT(Table1[[#This Row],[Date]],"mmm")</f>
        <v>Nov</v>
      </c>
      <c r="P2892" t="str">
        <f>IF(Table1[[#This Row],[Capacity]]&lt;=4,"Small",IF(Table1[[#This Row],[Capacity]]&lt;=8,"Medium","Large"))</f>
        <v>Small</v>
      </c>
      <c r="Q2892" t="str">
        <f>IF(Table1[[#This Row],[Utilization %]]&lt;0.25,"Barely Attended","Normal")</f>
        <v>Normal</v>
      </c>
      <c r="R2892" t="str">
        <f>IF(Table1[[#This Row],[Meeting duration (mins)]]&gt;90,"Long Meeting","Normal")</f>
        <v>Normal</v>
      </c>
    </row>
    <row r="2893" spans="1:18" x14ac:dyDescent="0.2">
      <c r="A2893">
        <v>2895</v>
      </c>
      <c r="B2893" s="1">
        <v>45409</v>
      </c>
      <c r="C2893" s="2" t="s">
        <v>15</v>
      </c>
      <c r="D2893" s="2" t="s">
        <v>16</v>
      </c>
      <c r="E2893" t="s">
        <v>35</v>
      </c>
      <c r="F2893">
        <v>2</v>
      </c>
      <c r="G2893" s="12">
        <v>10</v>
      </c>
      <c r="H2893">
        <v>1</v>
      </c>
      <c r="I2893" t="s">
        <v>13</v>
      </c>
      <c r="J2893" t="s">
        <v>14</v>
      </c>
      <c r="K2893" s="4">
        <f>(Table1[[#This Row],[EndTime]]-Table1[[#This Row],[StartTime]])*1440</f>
        <v>119.99999999999997</v>
      </c>
      <c r="L2893" s="5">
        <f>Table1[[#This Row],[Attendees]]/Table1[[#This Row],[Capacity]]</f>
        <v>0.1</v>
      </c>
      <c r="M2893">
        <f>IF(Table1[[#This Row],[Attendees]]&gt;Table1[[#This Row],[Capacity]],1,0)</f>
        <v>0</v>
      </c>
      <c r="N2893" t="str">
        <f>TEXT(Table1[[#This Row],[Date]],"ddd")</f>
        <v>Sat</v>
      </c>
      <c r="O2893" t="str">
        <f>TEXT(Table1[[#This Row],[Date]],"mmm")</f>
        <v>Apr</v>
      </c>
      <c r="P2893" t="str">
        <f>IF(Table1[[#This Row],[Capacity]]&lt;=4,"Small",IF(Table1[[#This Row],[Capacity]]&lt;=8,"Medium","Large"))</f>
        <v>Large</v>
      </c>
      <c r="Q2893" t="str">
        <f>IF(Table1[[#This Row],[Utilization %]]&lt;0.25,"Barely Attended","Normal")</f>
        <v>Barely Attended</v>
      </c>
      <c r="R2893" t="str">
        <f>IF(Table1[[#This Row],[Meeting duration (mins)]]&gt;90,"Long Meeting","Normal")</f>
        <v>Long Meeting</v>
      </c>
    </row>
    <row r="2894" spans="1:18" x14ac:dyDescent="0.2">
      <c r="A2894">
        <v>2896</v>
      </c>
      <c r="B2894" s="1">
        <v>45455</v>
      </c>
      <c r="C2894" s="2" t="s">
        <v>43</v>
      </c>
      <c r="D2894" s="2" t="s">
        <v>36</v>
      </c>
      <c r="E2894" t="s">
        <v>25</v>
      </c>
      <c r="F2894">
        <v>1</v>
      </c>
      <c r="G2894" s="12">
        <v>4</v>
      </c>
      <c r="H2894">
        <v>2</v>
      </c>
      <c r="I2894" t="s">
        <v>39</v>
      </c>
      <c r="J2894" t="s">
        <v>18</v>
      </c>
      <c r="K2894" s="4">
        <f>(Table1[[#This Row],[EndTime]]-Table1[[#This Row],[StartTime]])*1440</f>
        <v>29.999999999999972</v>
      </c>
      <c r="L2894" s="5">
        <f>Table1[[#This Row],[Attendees]]/Table1[[#This Row],[Capacity]]</f>
        <v>0.5</v>
      </c>
      <c r="M2894">
        <f>IF(Table1[[#This Row],[Attendees]]&gt;Table1[[#This Row],[Capacity]],1,0)</f>
        <v>0</v>
      </c>
      <c r="N2894" t="str">
        <f>TEXT(Table1[[#This Row],[Date]],"ddd")</f>
        <v>Wed</v>
      </c>
      <c r="O2894" t="str">
        <f>TEXT(Table1[[#This Row],[Date]],"mmm")</f>
        <v>Jun</v>
      </c>
      <c r="P2894" t="str">
        <f>IF(Table1[[#This Row],[Capacity]]&lt;=4,"Small",IF(Table1[[#This Row],[Capacity]]&lt;=8,"Medium","Large"))</f>
        <v>Small</v>
      </c>
      <c r="Q2894" t="str">
        <f>IF(Table1[[#This Row],[Utilization %]]&lt;0.25,"Barely Attended","Normal")</f>
        <v>Normal</v>
      </c>
      <c r="R2894" t="str">
        <f>IF(Table1[[#This Row],[Meeting duration (mins)]]&gt;90,"Long Meeting","Normal")</f>
        <v>Normal</v>
      </c>
    </row>
    <row r="2895" spans="1:18" x14ac:dyDescent="0.2">
      <c r="A2895">
        <v>2897</v>
      </c>
      <c r="B2895" s="1">
        <v>45618</v>
      </c>
      <c r="C2895" s="2" t="s">
        <v>34</v>
      </c>
      <c r="D2895" s="2" t="s">
        <v>44</v>
      </c>
      <c r="E2895" t="s">
        <v>25</v>
      </c>
      <c r="F2895">
        <v>1</v>
      </c>
      <c r="G2895" s="12">
        <v>4</v>
      </c>
      <c r="H2895">
        <v>3</v>
      </c>
      <c r="I2895" t="s">
        <v>13</v>
      </c>
      <c r="J2895" t="s">
        <v>40</v>
      </c>
      <c r="K2895" s="4">
        <f>(Table1[[#This Row],[EndTime]]-Table1[[#This Row],[StartTime]])*1440</f>
        <v>119.99999999999997</v>
      </c>
      <c r="L2895" s="5">
        <f>Table1[[#This Row],[Attendees]]/Table1[[#This Row],[Capacity]]</f>
        <v>0.75</v>
      </c>
      <c r="M2895">
        <f>IF(Table1[[#This Row],[Attendees]]&gt;Table1[[#This Row],[Capacity]],1,0)</f>
        <v>0</v>
      </c>
      <c r="N2895" t="str">
        <f>TEXT(Table1[[#This Row],[Date]],"ddd")</f>
        <v>Fri</v>
      </c>
      <c r="O2895" t="str">
        <f>TEXT(Table1[[#This Row],[Date]],"mmm")</f>
        <v>Nov</v>
      </c>
      <c r="P2895" t="str">
        <f>IF(Table1[[#This Row],[Capacity]]&lt;=4,"Small",IF(Table1[[#This Row],[Capacity]]&lt;=8,"Medium","Large"))</f>
        <v>Small</v>
      </c>
      <c r="Q2895" t="str">
        <f>IF(Table1[[#This Row],[Utilization %]]&lt;0.25,"Barely Attended","Normal")</f>
        <v>Normal</v>
      </c>
      <c r="R2895" t="str">
        <f>IF(Table1[[#This Row],[Meeting duration (mins)]]&gt;90,"Long Meeting","Normal")</f>
        <v>Long Meeting</v>
      </c>
    </row>
    <row r="2896" spans="1:18" x14ac:dyDescent="0.2">
      <c r="A2896">
        <v>2898</v>
      </c>
      <c r="B2896" s="1">
        <v>45373</v>
      </c>
      <c r="C2896" s="2" t="s">
        <v>10</v>
      </c>
      <c r="D2896" s="2" t="s">
        <v>26</v>
      </c>
      <c r="E2896" t="s">
        <v>25</v>
      </c>
      <c r="F2896">
        <v>1</v>
      </c>
      <c r="G2896" s="12">
        <v>4</v>
      </c>
      <c r="H2896">
        <v>4</v>
      </c>
      <c r="I2896" t="s">
        <v>39</v>
      </c>
      <c r="J2896" t="s">
        <v>28</v>
      </c>
      <c r="K2896" s="4">
        <f>(Table1[[#This Row],[EndTime]]-Table1[[#This Row],[StartTime]])*1440</f>
        <v>59.999999999999943</v>
      </c>
      <c r="L2896" s="5">
        <f>Table1[[#This Row],[Attendees]]/Table1[[#This Row],[Capacity]]</f>
        <v>1</v>
      </c>
      <c r="M2896">
        <f>IF(Table1[[#This Row],[Attendees]]&gt;Table1[[#This Row],[Capacity]],1,0)</f>
        <v>0</v>
      </c>
      <c r="N2896" t="str">
        <f>TEXT(Table1[[#This Row],[Date]],"ddd")</f>
        <v>Fri</v>
      </c>
      <c r="O2896" t="str">
        <f>TEXT(Table1[[#This Row],[Date]],"mmm")</f>
        <v>Mar</v>
      </c>
      <c r="P2896" t="str">
        <f>IF(Table1[[#This Row],[Capacity]]&lt;=4,"Small",IF(Table1[[#This Row],[Capacity]]&lt;=8,"Medium","Large"))</f>
        <v>Small</v>
      </c>
      <c r="Q2896" t="str">
        <f>IF(Table1[[#This Row],[Utilization %]]&lt;0.25,"Barely Attended","Normal")</f>
        <v>Normal</v>
      </c>
      <c r="R2896" t="str">
        <f>IF(Table1[[#This Row],[Meeting duration (mins)]]&gt;90,"Long Meeting","Normal")</f>
        <v>Normal</v>
      </c>
    </row>
    <row r="2897" spans="1:18" x14ac:dyDescent="0.2">
      <c r="A2897">
        <v>2899</v>
      </c>
      <c r="B2897" s="1">
        <v>45383</v>
      </c>
      <c r="C2897" s="2" t="s">
        <v>44</v>
      </c>
      <c r="D2897" s="2" t="s">
        <v>15</v>
      </c>
      <c r="E2897" t="s">
        <v>35</v>
      </c>
      <c r="F2897">
        <v>2</v>
      </c>
      <c r="G2897" s="12">
        <v>10</v>
      </c>
      <c r="H2897">
        <v>3</v>
      </c>
      <c r="I2897" t="s">
        <v>13</v>
      </c>
      <c r="J2897" t="s">
        <v>14</v>
      </c>
      <c r="K2897" s="4">
        <f>(Table1[[#This Row],[EndTime]]-Table1[[#This Row],[StartTime]])*1440</f>
        <v>30.000000000000053</v>
      </c>
      <c r="L2897" s="5">
        <f>Table1[[#This Row],[Attendees]]/Table1[[#This Row],[Capacity]]</f>
        <v>0.3</v>
      </c>
      <c r="M2897">
        <f>IF(Table1[[#This Row],[Attendees]]&gt;Table1[[#This Row],[Capacity]],1,0)</f>
        <v>0</v>
      </c>
      <c r="N2897" t="str">
        <f>TEXT(Table1[[#This Row],[Date]],"ddd")</f>
        <v>Mon</v>
      </c>
      <c r="O2897" t="str">
        <f>TEXT(Table1[[#This Row],[Date]],"mmm")</f>
        <v>Apr</v>
      </c>
      <c r="P2897" t="str">
        <f>IF(Table1[[#This Row],[Capacity]]&lt;=4,"Small",IF(Table1[[#This Row],[Capacity]]&lt;=8,"Medium","Large"))</f>
        <v>Large</v>
      </c>
      <c r="Q2897" t="str">
        <f>IF(Table1[[#This Row],[Utilization %]]&lt;0.25,"Barely Attended","Normal")</f>
        <v>Normal</v>
      </c>
      <c r="R2897" t="str">
        <f>IF(Table1[[#This Row],[Meeting duration (mins)]]&gt;90,"Long Meeting","Normal")</f>
        <v>Normal</v>
      </c>
    </row>
    <row r="2898" spans="1:18" x14ac:dyDescent="0.2">
      <c r="A2898">
        <v>2900</v>
      </c>
      <c r="B2898" s="1">
        <v>45326</v>
      </c>
      <c r="C2898" s="2" t="s">
        <v>33</v>
      </c>
      <c r="D2898" s="2" t="s">
        <v>31</v>
      </c>
      <c r="E2898" t="s">
        <v>35</v>
      </c>
      <c r="F2898">
        <v>2</v>
      </c>
      <c r="G2898" s="12">
        <v>10</v>
      </c>
      <c r="H2898">
        <v>8</v>
      </c>
      <c r="I2898" t="s">
        <v>13</v>
      </c>
      <c r="J2898" t="s">
        <v>40</v>
      </c>
      <c r="K2898" s="4">
        <f>(Table1[[#This Row],[EndTime]]-Table1[[#This Row],[StartTime]])*1440</f>
        <v>30.000000000000053</v>
      </c>
      <c r="L2898" s="5">
        <f>Table1[[#This Row],[Attendees]]/Table1[[#This Row],[Capacity]]</f>
        <v>0.8</v>
      </c>
      <c r="M2898">
        <f>IF(Table1[[#This Row],[Attendees]]&gt;Table1[[#This Row],[Capacity]],1,0)</f>
        <v>0</v>
      </c>
      <c r="N2898" t="str">
        <f>TEXT(Table1[[#This Row],[Date]],"ddd")</f>
        <v>Sun</v>
      </c>
      <c r="O2898" t="str">
        <f>TEXT(Table1[[#This Row],[Date]],"mmm")</f>
        <v>Feb</v>
      </c>
      <c r="P2898" t="str">
        <f>IF(Table1[[#This Row],[Capacity]]&lt;=4,"Small",IF(Table1[[#This Row],[Capacity]]&lt;=8,"Medium","Large"))</f>
        <v>Large</v>
      </c>
      <c r="Q2898" t="str">
        <f>IF(Table1[[#This Row],[Utilization %]]&lt;0.25,"Barely Attended","Normal")</f>
        <v>Normal</v>
      </c>
      <c r="R2898" t="str">
        <f>IF(Table1[[#This Row],[Meeting duration (mins)]]&gt;90,"Long Meeting","Normal")</f>
        <v>Normal</v>
      </c>
    </row>
    <row r="2899" spans="1:18" x14ac:dyDescent="0.2">
      <c r="A2899">
        <v>2901</v>
      </c>
      <c r="B2899" s="1">
        <v>45609</v>
      </c>
      <c r="C2899" s="2" t="s">
        <v>31</v>
      </c>
      <c r="D2899" s="2" t="s">
        <v>24</v>
      </c>
      <c r="E2899" t="s">
        <v>21</v>
      </c>
      <c r="F2899">
        <v>1</v>
      </c>
      <c r="G2899" s="12">
        <v>6</v>
      </c>
      <c r="H2899">
        <v>6</v>
      </c>
      <c r="I2899" t="s">
        <v>42</v>
      </c>
      <c r="J2899" t="s">
        <v>23</v>
      </c>
      <c r="K2899" s="4">
        <f>(Table1[[#This Row],[EndTime]]-Table1[[#This Row],[StartTime]])*1440</f>
        <v>30.000000000000053</v>
      </c>
      <c r="L2899" s="5">
        <f>Table1[[#This Row],[Attendees]]/Table1[[#This Row],[Capacity]]</f>
        <v>1</v>
      </c>
      <c r="M2899">
        <f>IF(Table1[[#This Row],[Attendees]]&gt;Table1[[#This Row],[Capacity]],1,0)</f>
        <v>0</v>
      </c>
      <c r="N2899" t="str">
        <f>TEXT(Table1[[#This Row],[Date]],"ddd")</f>
        <v>Wed</v>
      </c>
      <c r="O2899" t="str">
        <f>TEXT(Table1[[#This Row],[Date]],"mmm")</f>
        <v>Nov</v>
      </c>
      <c r="P2899" t="str">
        <f>IF(Table1[[#This Row],[Capacity]]&lt;=4,"Small",IF(Table1[[#This Row],[Capacity]]&lt;=8,"Medium","Large"))</f>
        <v>Medium</v>
      </c>
      <c r="Q2899" t="str">
        <f>IF(Table1[[#This Row],[Utilization %]]&lt;0.25,"Barely Attended","Normal")</f>
        <v>Normal</v>
      </c>
      <c r="R2899" t="str">
        <f>IF(Table1[[#This Row],[Meeting duration (mins)]]&gt;90,"Long Meeting","Normal")</f>
        <v>Normal</v>
      </c>
    </row>
    <row r="2900" spans="1:18" x14ac:dyDescent="0.2">
      <c r="A2900">
        <v>2902</v>
      </c>
      <c r="B2900" s="1">
        <v>45594</v>
      </c>
      <c r="C2900" s="2" t="s">
        <v>47</v>
      </c>
      <c r="D2900" s="2" t="s">
        <v>34</v>
      </c>
      <c r="E2900" t="s">
        <v>12</v>
      </c>
      <c r="F2900">
        <v>2</v>
      </c>
      <c r="G2900" s="12">
        <v>8</v>
      </c>
      <c r="H2900">
        <v>2</v>
      </c>
      <c r="I2900" t="s">
        <v>27</v>
      </c>
      <c r="J2900" t="s">
        <v>30</v>
      </c>
      <c r="K2900" s="4">
        <f>(Table1[[#This Row],[EndTime]]-Table1[[#This Row],[StartTime]])*1440</f>
        <v>29.999999999999972</v>
      </c>
      <c r="L2900" s="5">
        <f>Table1[[#This Row],[Attendees]]/Table1[[#This Row],[Capacity]]</f>
        <v>0.25</v>
      </c>
      <c r="M2900">
        <f>IF(Table1[[#This Row],[Attendees]]&gt;Table1[[#This Row],[Capacity]],1,0)</f>
        <v>0</v>
      </c>
      <c r="N2900" t="str">
        <f>TEXT(Table1[[#This Row],[Date]],"ddd")</f>
        <v>Tue</v>
      </c>
      <c r="O2900" t="str">
        <f>TEXT(Table1[[#This Row],[Date]],"mmm")</f>
        <v>Oct</v>
      </c>
      <c r="P2900" t="str">
        <f>IF(Table1[[#This Row],[Capacity]]&lt;=4,"Small",IF(Table1[[#This Row],[Capacity]]&lt;=8,"Medium","Large"))</f>
        <v>Medium</v>
      </c>
      <c r="Q2900" t="str">
        <f>IF(Table1[[#This Row],[Utilization %]]&lt;0.25,"Barely Attended","Normal")</f>
        <v>Normal</v>
      </c>
      <c r="R2900" t="str">
        <f>IF(Table1[[#This Row],[Meeting duration (mins)]]&gt;90,"Long Meeting","Normal")</f>
        <v>Normal</v>
      </c>
    </row>
    <row r="2901" spans="1:18" x14ac:dyDescent="0.2">
      <c r="A2901">
        <v>2903</v>
      </c>
      <c r="B2901" s="1">
        <v>45520</v>
      </c>
      <c r="C2901" s="2" t="s">
        <v>33</v>
      </c>
      <c r="D2901" s="2" t="s">
        <v>31</v>
      </c>
      <c r="E2901" t="s">
        <v>21</v>
      </c>
      <c r="F2901">
        <v>1</v>
      </c>
      <c r="G2901" s="12">
        <v>6</v>
      </c>
      <c r="H2901">
        <v>7</v>
      </c>
      <c r="I2901" t="s">
        <v>13</v>
      </c>
      <c r="J2901" t="s">
        <v>14</v>
      </c>
      <c r="K2901" s="4">
        <f>(Table1[[#This Row],[EndTime]]-Table1[[#This Row],[StartTime]])*1440</f>
        <v>30.000000000000053</v>
      </c>
      <c r="L2901" s="5">
        <f>Table1[[#This Row],[Attendees]]/Table1[[#This Row],[Capacity]]</f>
        <v>1.1666666666666667</v>
      </c>
      <c r="M2901">
        <f>IF(Table1[[#This Row],[Attendees]]&gt;Table1[[#This Row],[Capacity]],1,0)</f>
        <v>1</v>
      </c>
      <c r="N2901" t="str">
        <f>TEXT(Table1[[#This Row],[Date]],"ddd")</f>
        <v>Fri</v>
      </c>
      <c r="O2901" t="str">
        <f>TEXT(Table1[[#This Row],[Date]],"mmm")</f>
        <v>Aug</v>
      </c>
      <c r="P2901" t="str">
        <f>IF(Table1[[#This Row],[Capacity]]&lt;=4,"Small",IF(Table1[[#This Row],[Capacity]]&lt;=8,"Medium","Large"))</f>
        <v>Medium</v>
      </c>
      <c r="Q2901" t="str">
        <f>IF(Table1[[#This Row],[Utilization %]]&lt;0.25,"Barely Attended","Normal")</f>
        <v>Normal</v>
      </c>
      <c r="R2901" t="str">
        <f>IF(Table1[[#This Row],[Meeting duration (mins)]]&gt;90,"Long Meeting","Normal")</f>
        <v>Normal</v>
      </c>
    </row>
    <row r="2902" spans="1:18" x14ac:dyDescent="0.2">
      <c r="A2902">
        <v>2904</v>
      </c>
      <c r="B2902" s="1">
        <v>45360</v>
      </c>
      <c r="C2902" s="2" t="s">
        <v>10</v>
      </c>
      <c r="D2902" s="2" t="s">
        <v>45</v>
      </c>
      <c r="E2902" t="s">
        <v>12</v>
      </c>
      <c r="F2902">
        <v>2</v>
      </c>
      <c r="G2902" s="12">
        <v>8</v>
      </c>
      <c r="H2902">
        <v>10</v>
      </c>
      <c r="I2902" t="s">
        <v>42</v>
      </c>
      <c r="J2902" t="s">
        <v>23</v>
      </c>
      <c r="K2902" s="4">
        <f>(Table1[[#This Row],[EndTime]]-Table1[[#This Row],[StartTime]])*1440</f>
        <v>29.999999999999893</v>
      </c>
      <c r="L2902" s="5">
        <f>Table1[[#This Row],[Attendees]]/Table1[[#This Row],[Capacity]]</f>
        <v>1.25</v>
      </c>
      <c r="M2902">
        <f>IF(Table1[[#This Row],[Attendees]]&gt;Table1[[#This Row],[Capacity]],1,0)</f>
        <v>1</v>
      </c>
      <c r="N2902" t="str">
        <f>TEXT(Table1[[#This Row],[Date]],"ddd")</f>
        <v>Sat</v>
      </c>
      <c r="O2902" t="str">
        <f>TEXT(Table1[[#This Row],[Date]],"mmm")</f>
        <v>Mar</v>
      </c>
      <c r="P2902" t="str">
        <f>IF(Table1[[#This Row],[Capacity]]&lt;=4,"Small",IF(Table1[[#This Row],[Capacity]]&lt;=8,"Medium","Large"))</f>
        <v>Medium</v>
      </c>
      <c r="Q2902" t="str">
        <f>IF(Table1[[#This Row],[Utilization %]]&lt;0.25,"Barely Attended","Normal")</f>
        <v>Normal</v>
      </c>
      <c r="R2902" t="str">
        <f>IF(Table1[[#This Row],[Meeting duration (mins)]]&gt;90,"Long Meeting","Normal")</f>
        <v>Normal</v>
      </c>
    </row>
    <row r="2903" spans="1:18" x14ac:dyDescent="0.2">
      <c r="A2903">
        <v>2905</v>
      </c>
      <c r="B2903" s="1">
        <v>45464</v>
      </c>
      <c r="C2903" s="2" t="s">
        <v>34</v>
      </c>
      <c r="D2903" s="2" t="s">
        <v>43</v>
      </c>
      <c r="E2903" t="s">
        <v>25</v>
      </c>
      <c r="F2903">
        <v>1</v>
      </c>
      <c r="G2903" s="12">
        <v>4</v>
      </c>
      <c r="H2903">
        <v>1</v>
      </c>
      <c r="I2903" t="s">
        <v>27</v>
      </c>
      <c r="J2903" t="s">
        <v>23</v>
      </c>
      <c r="K2903" s="4">
        <f>(Table1[[#This Row],[EndTime]]-Table1[[#This Row],[StartTime]])*1440</f>
        <v>60.000000000000028</v>
      </c>
      <c r="L2903" s="5">
        <f>Table1[[#This Row],[Attendees]]/Table1[[#This Row],[Capacity]]</f>
        <v>0.25</v>
      </c>
      <c r="M2903">
        <f>IF(Table1[[#This Row],[Attendees]]&gt;Table1[[#This Row],[Capacity]],1,0)</f>
        <v>0</v>
      </c>
      <c r="N2903" t="str">
        <f>TEXT(Table1[[#This Row],[Date]],"ddd")</f>
        <v>Fri</v>
      </c>
      <c r="O2903" t="str">
        <f>TEXT(Table1[[#This Row],[Date]],"mmm")</f>
        <v>Jun</v>
      </c>
      <c r="P2903" t="str">
        <f>IF(Table1[[#This Row],[Capacity]]&lt;=4,"Small",IF(Table1[[#This Row],[Capacity]]&lt;=8,"Medium","Large"))</f>
        <v>Small</v>
      </c>
      <c r="Q2903" t="str">
        <f>IF(Table1[[#This Row],[Utilization %]]&lt;0.25,"Barely Attended","Normal")</f>
        <v>Normal</v>
      </c>
      <c r="R2903" t="str">
        <f>IF(Table1[[#This Row],[Meeting duration (mins)]]&gt;90,"Long Meeting","Normal")</f>
        <v>Normal</v>
      </c>
    </row>
    <row r="2904" spans="1:18" x14ac:dyDescent="0.2">
      <c r="A2904">
        <v>2906</v>
      </c>
      <c r="B2904" s="1">
        <v>45392</v>
      </c>
      <c r="C2904" s="2" t="s">
        <v>44</v>
      </c>
      <c r="D2904" s="2" t="s">
        <v>32</v>
      </c>
      <c r="E2904" t="s">
        <v>25</v>
      </c>
      <c r="F2904">
        <v>1</v>
      </c>
      <c r="G2904" s="12">
        <v>4</v>
      </c>
      <c r="H2904">
        <v>1</v>
      </c>
      <c r="I2904" t="s">
        <v>13</v>
      </c>
      <c r="J2904" t="s">
        <v>40</v>
      </c>
      <c r="K2904" s="4">
        <f>(Table1[[#This Row],[EndTime]]-Table1[[#This Row],[StartTime]])*1440</f>
        <v>119.99999999999997</v>
      </c>
      <c r="L2904" s="5">
        <f>Table1[[#This Row],[Attendees]]/Table1[[#This Row],[Capacity]]</f>
        <v>0.25</v>
      </c>
      <c r="M2904">
        <f>IF(Table1[[#This Row],[Attendees]]&gt;Table1[[#This Row],[Capacity]],1,0)</f>
        <v>0</v>
      </c>
      <c r="N2904" t="str">
        <f>TEXT(Table1[[#This Row],[Date]],"ddd")</f>
        <v>Wed</v>
      </c>
      <c r="O2904" t="str">
        <f>TEXT(Table1[[#This Row],[Date]],"mmm")</f>
        <v>Apr</v>
      </c>
      <c r="P2904" t="str">
        <f>IF(Table1[[#This Row],[Capacity]]&lt;=4,"Small",IF(Table1[[#This Row],[Capacity]]&lt;=8,"Medium","Large"))</f>
        <v>Small</v>
      </c>
      <c r="Q2904" t="str">
        <f>IF(Table1[[#This Row],[Utilization %]]&lt;0.25,"Barely Attended","Normal")</f>
        <v>Normal</v>
      </c>
      <c r="R2904" t="str">
        <f>IF(Table1[[#This Row],[Meeting duration (mins)]]&gt;90,"Long Meeting","Normal")</f>
        <v>Long Meeting</v>
      </c>
    </row>
    <row r="2905" spans="1:18" x14ac:dyDescent="0.2">
      <c r="A2905">
        <v>2907</v>
      </c>
      <c r="B2905" s="1">
        <v>45509</v>
      </c>
      <c r="C2905" s="2" t="s">
        <v>26</v>
      </c>
      <c r="D2905" s="2" t="s">
        <v>31</v>
      </c>
      <c r="E2905" t="s">
        <v>49</v>
      </c>
      <c r="F2905">
        <v>3</v>
      </c>
      <c r="G2905" s="12">
        <v>12</v>
      </c>
      <c r="H2905">
        <v>4</v>
      </c>
      <c r="I2905" t="s">
        <v>41</v>
      </c>
      <c r="J2905" t="s">
        <v>23</v>
      </c>
      <c r="K2905" s="4">
        <f>(Table1[[#This Row],[EndTime]]-Table1[[#This Row],[StartTime]])*1440</f>
        <v>90</v>
      </c>
      <c r="L2905" s="5">
        <f>Table1[[#This Row],[Attendees]]/Table1[[#This Row],[Capacity]]</f>
        <v>0.33333333333333331</v>
      </c>
      <c r="M2905">
        <f>IF(Table1[[#This Row],[Attendees]]&gt;Table1[[#This Row],[Capacity]],1,0)</f>
        <v>0</v>
      </c>
      <c r="N2905" t="str">
        <f>TEXT(Table1[[#This Row],[Date]],"ddd")</f>
        <v>Mon</v>
      </c>
      <c r="O2905" t="str">
        <f>TEXT(Table1[[#This Row],[Date]],"mmm")</f>
        <v>Aug</v>
      </c>
      <c r="P2905" t="str">
        <f>IF(Table1[[#This Row],[Capacity]]&lt;=4,"Small",IF(Table1[[#This Row],[Capacity]]&lt;=8,"Medium","Large"))</f>
        <v>Large</v>
      </c>
      <c r="Q2905" t="str">
        <f>IF(Table1[[#This Row],[Utilization %]]&lt;0.25,"Barely Attended","Normal")</f>
        <v>Normal</v>
      </c>
      <c r="R2905" t="str">
        <f>IF(Table1[[#This Row],[Meeting duration (mins)]]&gt;90,"Long Meeting","Normal")</f>
        <v>Normal</v>
      </c>
    </row>
    <row r="2906" spans="1:18" x14ac:dyDescent="0.2">
      <c r="A2906">
        <v>2908</v>
      </c>
      <c r="B2906" s="1">
        <v>45570</v>
      </c>
      <c r="C2906" s="2" t="s">
        <v>20</v>
      </c>
      <c r="D2906" s="2" t="s">
        <v>36</v>
      </c>
      <c r="E2906" t="s">
        <v>12</v>
      </c>
      <c r="F2906">
        <v>2</v>
      </c>
      <c r="G2906" s="12">
        <v>8</v>
      </c>
      <c r="H2906">
        <v>10</v>
      </c>
      <c r="I2906" t="s">
        <v>27</v>
      </c>
      <c r="J2906" t="s">
        <v>40</v>
      </c>
      <c r="K2906" s="4">
        <f>(Table1[[#This Row],[EndTime]]-Table1[[#This Row],[StartTime]])*1440</f>
        <v>60.000000000000028</v>
      </c>
      <c r="L2906" s="5">
        <f>Table1[[#This Row],[Attendees]]/Table1[[#This Row],[Capacity]]</f>
        <v>1.25</v>
      </c>
      <c r="M2906">
        <f>IF(Table1[[#This Row],[Attendees]]&gt;Table1[[#This Row],[Capacity]],1,0)</f>
        <v>1</v>
      </c>
      <c r="N2906" t="str">
        <f>TEXT(Table1[[#This Row],[Date]],"ddd")</f>
        <v>Sat</v>
      </c>
      <c r="O2906" t="str">
        <f>TEXT(Table1[[#This Row],[Date]],"mmm")</f>
        <v>Oct</v>
      </c>
      <c r="P2906" t="str">
        <f>IF(Table1[[#This Row],[Capacity]]&lt;=4,"Small",IF(Table1[[#This Row],[Capacity]]&lt;=8,"Medium","Large"))</f>
        <v>Medium</v>
      </c>
      <c r="Q2906" t="str">
        <f>IF(Table1[[#This Row],[Utilization %]]&lt;0.25,"Barely Attended","Normal")</f>
        <v>Normal</v>
      </c>
      <c r="R2906" t="str">
        <f>IF(Table1[[#This Row],[Meeting duration (mins)]]&gt;90,"Long Meeting","Normal")</f>
        <v>Normal</v>
      </c>
    </row>
    <row r="2907" spans="1:18" x14ac:dyDescent="0.2">
      <c r="A2907">
        <v>2909</v>
      </c>
      <c r="B2907" s="1">
        <v>45295</v>
      </c>
      <c r="C2907" s="2" t="s">
        <v>43</v>
      </c>
      <c r="D2907" s="2" t="s">
        <v>15</v>
      </c>
      <c r="E2907" t="s">
        <v>21</v>
      </c>
      <c r="F2907">
        <v>1</v>
      </c>
      <c r="G2907" s="12">
        <v>6</v>
      </c>
      <c r="H2907">
        <v>9</v>
      </c>
      <c r="I2907" t="s">
        <v>41</v>
      </c>
      <c r="J2907" t="s">
        <v>14</v>
      </c>
      <c r="K2907" s="4">
        <f>(Table1[[#This Row],[EndTime]]-Table1[[#This Row],[StartTime]])*1440</f>
        <v>90</v>
      </c>
      <c r="L2907" s="5">
        <f>Table1[[#This Row],[Attendees]]/Table1[[#This Row],[Capacity]]</f>
        <v>1.5</v>
      </c>
      <c r="M2907">
        <f>IF(Table1[[#This Row],[Attendees]]&gt;Table1[[#This Row],[Capacity]],1,0)</f>
        <v>1</v>
      </c>
      <c r="N2907" t="str">
        <f>TEXT(Table1[[#This Row],[Date]],"ddd")</f>
        <v>Thu</v>
      </c>
      <c r="O2907" t="str">
        <f>TEXT(Table1[[#This Row],[Date]],"mmm")</f>
        <v>Jan</v>
      </c>
      <c r="P2907" t="str">
        <f>IF(Table1[[#This Row],[Capacity]]&lt;=4,"Small",IF(Table1[[#This Row],[Capacity]]&lt;=8,"Medium","Large"))</f>
        <v>Medium</v>
      </c>
      <c r="Q2907" t="str">
        <f>IF(Table1[[#This Row],[Utilization %]]&lt;0.25,"Barely Attended","Normal")</f>
        <v>Normal</v>
      </c>
      <c r="R2907" t="str">
        <f>IF(Table1[[#This Row],[Meeting duration (mins)]]&gt;90,"Long Meeting","Normal")</f>
        <v>Normal</v>
      </c>
    </row>
    <row r="2908" spans="1:18" x14ac:dyDescent="0.2">
      <c r="A2908">
        <v>2910</v>
      </c>
      <c r="B2908" s="1">
        <v>45321</v>
      </c>
      <c r="C2908" s="2" t="s">
        <v>45</v>
      </c>
      <c r="D2908" s="2" t="s">
        <v>11</v>
      </c>
      <c r="E2908" t="s">
        <v>35</v>
      </c>
      <c r="F2908">
        <v>2</v>
      </c>
      <c r="G2908" s="12">
        <v>10</v>
      </c>
      <c r="H2908">
        <v>2</v>
      </c>
      <c r="I2908" t="s">
        <v>39</v>
      </c>
      <c r="J2908" t="s">
        <v>18</v>
      </c>
      <c r="K2908" s="4">
        <f>(Table1[[#This Row],[EndTime]]-Table1[[#This Row],[StartTime]])*1440</f>
        <v>60.000000000000107</v>
      </c>
      <c r="L2908" s="5">
        <f>Table1[[#This Row],[Attendees]]/Table1[[#This Row],[Capacity]]</f>
        <v>0.2</v>
      </c>
      <c r="M2908">
        <f>IF(Table1[[#This Row],[Attendees]]&gt;Table1[[#This Row],[Capacity]],1,0)</f>
        <v>0</v>
      </c>
      <c r="N2908" t="str">
        <f>TEXT(Table1[[#This Row],[Date]],"ddd")</f>
        <v>Tue</v>
      </c>
      <c r="O2908" t="str">
        <f>TEXT(Table1[[#This Row],[Date]],"mmm")</f>
        <v>Jan</v>
      </c>
      <c r="P2908" t="str">
        <f>IF(Table1[[#This Row],[Capacity]]&lt;=4,"Small",IF(Table1[[#This Row],[Capacity]]&lt;=8,"Medium","Large"))</f>
        <v>Large</v>
      </c>
      <c r="Q2908" t="str">
        <f>IF(Table1[[#This Row],[Utilization %]]&lt;0.25,"Barely Attended","Normal")</f>
        <v>Barely Attended</v>
      </c>
      <c r="R2908" t="str">
        <f>IF(Table1[[#This Row],[Meeting duration (mins)]]&gt;90,"Long Meeting","Normal")</f>
        <v>Normal</v>
      </c>
    </row>
    <row r="2909" spans="1:18" x14ac:dyDescent="0.2">
      <c r="A2909">
        <v>2911</v>
      </c>
      <c r="B2909" s="1">
        <v>45638</v>
      </c>
      <c r="C2909" s="2" t="s">
        <v>47</v>
      </c>
      <c r="D2909" s="2" t="s">
        <v>20</v>
      </c>
      <c r="E2909" t="s">
        <v>35</v>
      </c>
      <c r="F2909">
        <v>2</v>
      </c>
      <c r="G2909" s="12">
        <v>10</v>
      </c>
      <c r="H2909">
        <v>12</v>
      </c>
      <c r="I2909" t="s">
        <v>42</v>
      </c>
      <c r="J2909" t="s">
        <v>23</v>
      </c>
      <c r="K2909" s="4">
        <f>(Table1[[#This Row],[EndTime]]-Table1[[#This Row],[StartTime]])*1440</f>
        <v>59.999999999999943</v>
      </c>
      <c r="L2909" s="5">
        <f>Table1[[#This Row],[Attendees]]/Table1[[#This Row],[Capacity]]</f>
        <v>1.2</v>
      </c>
      <c r="M2909">
        <f>IF(Table1[[#This Row],[Attendees]]&gt;Table1[[#This Row],[Capacity]],1,0)</f>
        <v>1</v>
      </c>
      <c r="N2909" t="str">
        <f>TEXT(Table1[[#This Row],[Date]],"ddd")</f>
        <v>Thu</v>
      </c>
      <c r="O2909" t="str">
        <f>TEXT(Table1[[#This Row],[Date]],"mmm")</f>
        <v>Dec</v>
      </c>
      <c r="P2909" t="str">
        <f>IF(Table1[[#This Row],[Capacity]]&lt;=4,"Small",IF(Table1[[#This Row],[Capacity]]&lt;=8,"Medium","Large"))</f>
        <v>Large</v>
      </c>
      <c r="Q2909" t="str">
        <f>IF(Table1[[#This Row],[Utilization %]]&lt;0.25,"Barely Attended","Normal")</f>
        <v>Normal</v>
      </c>
      <c r="R2909" t="str">
        <f>IF(Table1[[#This Row],[Meeting duration (mins)]]&gt;90,"Long Meeting","Normal")</f>
        <v>Normal</v>
      </c>
    </row>
    <row r="2910" spans="1:18" x14ac:dyDescent="0.2">
      <c r="A2910">
        <v>2912</v>
      </c>
      <c r="B2910" s="1">
        <v>45437</v>
      </c>
      <c r="C2910" s="2" t="s">
        <v>26</v>
      </c>
      <c r="D2910" s="2" t="s">
        <v>24</v>
      </c>
      <c r="E2910" t="s">
        <v>35</v>
      </c>
      <c r="F2910">
        <v>2</v>
      </c>
      <c r="G2910" s="12">
        <v>10</v>
      </c>
      <c r="H2910">
        <v>3</v>
      </c>
      <c r="I2910" t="s">
        <v>22</v>
      </c>
      <c r="J2910" t="s">
        <v>23</v>
      </c>
      <c r="K2910" s="4">
        <f>(Table1[[#This Row],[EndTime]]-Table1[[#This Row],[StartTime]])*1440</f>
        <v>120.00000000000006</v>
      </c>
      <c r="L2910" s="5">
        <f>Table1[[#This Row],[Attendees]]/Table1[[#This Row],[Capacity]]</f>
        <v>0.3</v>
      </c>
      <c r="M2910">
        <f>IF(Table1[[#This Row],[Attendees]]&gt;Table1[[#This Row],[Capacity]],1,0)</f>
        <v>0</v>
      </c>
      <c r="N2910" t="str">
        <f>TEXT(Table1[[#This Row],[Date]],"ddd")</f>
        <v>Sat</v>
      </c>
      <c r="O2910" t="str">
        <f>TEXT(Table1[[#This Row],[Date]],"mmm")</f>
        <v>May</v>
      </c>
      <c r="P2910" t="str">
        <f>IF(Table1[[#This Row],[Capacity]]&lt;=4,"Small",IF(Table1[[#This Row],[Capacity]]&lt;=8,"Medium","Large"))</f>
        <v>Large</v>
      </c>
      <c r="Q2910" t="str">
        <f>IF(Table1[[#This Row],[Utilization %]]&lt;0.25,"Barely Attended","Normal")</f>
        <v>Normal</v>
      </c>
      <c r="R2910" t="str">
        <f>IF(Table1[[#This Row],[Meeting duration (mins)]]&gt;90,"Long Meeting","Normal")</f>
        <v>Long Meeting</v>
      </c>
    </row>
    <row r="2911" spans="1:18" x14ac:dyDescent="0.2">
      <c r="A2911">
        <v>2913</v>
      </c>
      <c r="B2911" s="1">
        <v>45379</v>
      </c>
      <c r="C2911" s="2" t="s">
        <v>44</v>
      </c>
      <c r="D2911" s="2" t="s">
        <v>32</v>
      </c>
      <c r="E2911" t="s">
        <v>25</v>
      </c>
      <c r="F2911">
        <v>1</v>
      </c>
      <c r="G2911" s="12">
        <v>4</v>
      </c>
      <c r="H2911">
        <v>7</v>
      </c>
      <c r="I2911" t="s">
        <v>27</v>
      </c>
      <c r="J2911" t="s">
        <v>40</v>
      </c>
      <c r="K2911" s="4">
        <f>(Table1[[#This Row],[EndTime]]-Table1[[#This Row],[StartTime]])*1440</f>
        <v>119.99999999999997</v>
      </c>
      <c r="L2911" s="5">
        <f>Table1[[#This Row],[Attendees]]/Table1[[#This Row],[Capacity]]</f>
        <v>1.75</v>
      </c>
      <c r="M2911">
        <f>IF(Table1[[#This Row],[Attendees]]&gt;Table1[[#This Row],[Capacity]],1,0)</f>
        <v>1</v>
      </c>
      <c r="N2911" t="str">
        <f>TEXT(Table1[[#This Row],[Date]],"ddd")</f>
        <v>Thu</v>
      </c>
      <c r="O2911" t="str">
        <f>TEXT(Table1[[#This Row],[Date]],"mmm")</f>
        <v>Mar</v>
      </c>
      <c r="P2911" t="str">
        <f>IF(Table1[[#This Row],[Capacity]]&lt;=4,"Small",IF(Table1[[#This Row],[Capacity]]&lt;=8,"Medium","Large"))</f>
        <v>Small</v>
      </c>
      <c r="Q2911" t="str">
        <f>IF(Table1[[#This Row],[Utilization %]]&lt;0.25,"Barely Attended","Normal")</f>
        <v>Normal</v>
      </c>
      <c r="R2911" t="str">
        <f>IF(Table1[[#This Row],[Meeting duration (mins)]]&gt;90,"Long Meeting","Normal")</f>
        <v>Long Meeting</v>
      </c>
    </row>
    <row r="2912" spans="1:18" x14ac:dyDescent="0.2">
      <c r="A2912">
        <v>2914</v>
      </c>
      <c r="B2912" s="1">
        <v>45451</v>
      </c>
      <c r="C2912" s="2" t="s">
        <v>45</v>
      </c>
      <c r="D2912" s="2" t="s">
        <v>26</v>
      </c>
      <c r="E2912" t="s">
        <v>38</v>
      </c>
      <c r="F2912">
        <v>3</v>
      </c>
      <c r="G2912" s="12">
        <v>16</v>
      </c>
      <c r="H2912">
        <v>8</v>
      </c>
      <c r="I2912" t="s">
        <v>13</v>
      </c>
      <c r="J2912" t="s">
        <v>23</v>
      </c>
      <c r="K2912" s="4">
        <f>(Table1[[#This Row],[EndTime]]-Table1[[#This Row],[StartTime]])*1440</f>
        <v>30.000000000000053</v>
      </c>
      <c r="L2912" s="5">
        <f>Table1[[#This Row],[Attendees]]/Table1[[#This Row],[Capacity]]</f>
        <v>0.5</v>
      </c>
      <c r="M2912">
        <f>IF(Table1[[#This Row],[Attendees]]&gt;Table1[[#This Row],[Capacity]],1,0)</f>
        <v>0</v>
      </c>
      <c r="N2912" t="str">
        <f>TEXT(Table1[[#This Row],[Date]],"ddd")</f>
        <v>Sat</v>
      </c>
      <c r="O2912" t="str">
        <f>TEXT(Table1[[#This Row],[Date]],"mmm")</f>
        <v>Jun</v>
      </c>
      <c r="P2912" t="str">
        <f>IF(Table1[[#This Row],[Capacity]]&lt;=4,"Small",IF(Table1[[#This Row],[Capacity]]&lt;=8,"Medium","Large"))</f>
        <v>Large</v>
      </c>
      <c r="Q2912" t="str">
        <f>IF(Table1[[#This Row],[Utilization %]]&lt;0.25,"Barely Attended","Normal")</f>
        <v>Normal</v>
      </c>
      <c r="R2912" t="str">
        <f>IF(Table1[[#This Row],[Meeting duration (mins)]]&gt;90,"Long Meeting","Normal")</f>
        <v>Normal</v>
      </c>
    </row>
    <row r="2913" spans="1:18" x14ac:dyDescent="0.2">
      <c r="A2913">
        <v>2915</v>
      </c>
      <c r="B2913" s="1">
        <v>45564</v>
      </c>
      <c r="C2913" s="2" t="s">
        <v>34</v>
      </c>
      <c r="D2913" s="2" t="s">
        <v>20</v>
      </c>
      <c r="E2913" t="s">
        <v>38</v>
      </c>
      <c r="F2913">
        <v>3</v>
      </c>
      <c r="G2913" s="12">
        <v>16</v>
      </c>
      <c r="H2913">
        <v>11</v>
      </c>
      <c r="I2913" t="s">
        <v>39</v>
      </c>
      <c r="J2913" t="s">
        <v>23</v>
      </c>
      <c r="K2913" s="4">
        <f>(Table1[[#This Row],[EndTime]]-Table1[[#This Row],[StartTime]])*1440</f>
        <v>29.999999999999972</v>
      </c>
      <c r="L2913" s="5">
        <f>Table1[[#This Row],[Attendees]]/Table1[[#This Row],[Capacity]]</f>
        <v>0.6875</v>
      </c>
      <c r="M2913">
        <f>IF(Table1[[#This Row],[Attendees]]&gt;Table1[[#This Row],[Capacity]],1,0)</f>
        <v>0</v>
      </c>
      <c r="N2913" t="str">
        <f>TEXT(Table1[[#This Row],[Date]],"ddd")</f>
        <v>Sun</v>
      </c>
      <c r="O2913" t="str">
        <f>TEXT(Table1[[#This Row],[Date]],"mmm")</f>
        <v>Sep</v>
      </c>
      <c r="P2913" t="str">
        <f>IF(Table1[[#This Row],[Capacity]]&lt;=4,"Small",IF(Table1[[#This Row],[Capacity]]&lt;=8,"Medium","Large"))</f>
        <v>Large</v>
      </c>
      <c r="Q2913" t="str">
        <f>IF(Table1[[#This Row],[Utilization %]]&lt;0.25,"Barely Attended","Normal")</f>
        <v>Normal</v>
      </c>
      <c r="R2913" t="str">
        <f>IF(Table1[[#This Row],[Meeting duration (mins)]]&gt;90,"Long Meeting","Normal")</f>
        <v>Normal</v>
      </c>
    </row>
    <row r="2914" spans="1:18" x14ac:dyDescent="0.2">
      <c r="A2914">
        <v>2916</v>
      </c>
      <c r="B2914" s="1">
        <v>45355</v>
      </c>
      <c r="C2914" s="2" t="s">
        <v>16</v>
      </c>
      <c r="D2914" s="2" t="s">
        <v>26</v>
      </c>
      <c r="E2914" t="s">
        <v>38</v>
      </c>
      <c r="F2914">
        <v>3</v>
      </c>
      <c r="G2914" s="12">
        <v>16</v>
      </c>
      <c r="H2914">
        <v>8</v>
      </c>
      <c r="I2914" t="s">
        <v>39</v>
      </c>
      <c r="J2914" t="s">
        <v>40</v>
      </c>
      <c r="K2914" s="4">
        <f>(Table1[[#This Row],[EndTime]]-Table1[[#This Row],[StartTime]])*1440</f>
        <v>90</v>
      </c>
      <c r="L2914" s="5">
        <f>Table1[[#This Row],[Attendees]]/Table1[[#This Row],[Capacity]]</f>
        <v>0.5</v>
      </c>
      <c r="M2914">
        <f>IF(Table1[[#This Row],[Attendees]]&gt;Table1[[#This Row],[Capacity]],1,0)</f>
        <v>0</v>
      </c>
      <c r="N2914" t="str">
        <f>TEXT(Table1[[#This Row],[Date]],"ddd")</f>
        <v>Mon</v>
      </c>
      <c r="O2914" t="str">
        <f>TEXT(Table1[[#This Row],[Date]],"mmm")</f>
        <v>Mar</v>
      </c>
      <c r="P2914" t="str">
        <f>IF(Table1[[#This Row],[Capacity]]&lt;=4,"Small",IF(Table1[[#This Row],[Capacity]]&lt;=8,"Medium","Large"))</f>
        <v>Large</v>
      </c>
      <c r="Q2914" t="str">
        <f>IF(Table1[[#This Row],[Utilization %]]&lt;0.25,"Barely Attended","Normal")</f>
        <v>Normal</v>
      </c>
      <c r="R2914" t="str">
        <f>IF(Table1[[#This Row],[Meeting duration (mins)]]&gt;90,"Long Meeting","Normal")</f>
        <v>Normal</v>
      </c>
    </row>
    <row r="2915" spans="1:18" x14ac:dyDescent="0.2">
      <c r="A2915">
        <v>2917</v>
      </c>
      <c r="B2915" s="1">
        <v>45364</v>
      </c>
      <c r="C2915" s="2" t="s">
        <v>31</v>
      </c>
      <c r="D2915" s="2" t="s">
        <v>46</v>
      </c>
      <c r="E2915" t="s">
        <v>21</v>
      </c>
      <c r="F2915">
        <v>1</v>
      </c>
      <c r="G2915" s="12">
        <v>6</v>
      </c>
      <c r="H2915">
        <v>8</v>
      </c>
      <c r="I2915" t="s">
        <v>13</v>
      </c>
      <c r="J2915" t="s">
        <v>23</v>
      </c>
      <c r="K2915" s="4">
        <f>(Table1[[#This Row],[EndTime]]-Table1[[#This Row],[StartTime]])*1440</f>
        <v>59.999999999999943</v>
      </c>
      <c r="L2915" s="5">
        <f>Table1[[#This Row],[Attendees]]/Table1[[#This Row],[Capacity]]</f>
        <v>1.3333333333333333</v>
      </c>
      <c r="M2915">
        <f>IF(Table1[[#This Row],[Attendees]]&gt;Table1[[#This Row],[Capacity]],1,0)</f>
        <v>1</v>
      </c>
      <c r="N2915" t="str">
        <f>TEXT(Table1[[#This Row],[Date]],"ddd")</f>
        <v>Wed</v>
      </c>
      <c r="O2915" t="str">
        <f>TEXT(Table1[[#This Row],[Date]],"mmm")</f>
        <v>Mar</v>
      </c>
      <c r="P2915" t="str">
        <f>IF(Table1[[#This Row],[Capacity]]&lt;=4,"Small",IF(Table1[[#This Row],[Capacity]]&lt;=8,"Medium","Large"))</f>
        <v>Medium</v>
      </c>
      <c r="Q2915" t="str">
        <f>IF(Table1[[#This Row],[Utilization %]]&lt;0.25,"Barely Attended","Normal")</f>
        <v>Normal</v>
      </c>
      <c r="R2915" t="str">
        <f>IF(Table1[[#This Row],[Meeting duration (mins)]]&gt;90,"Long Meeting","Normal")</f>
        <v>Normal</v>
      </c>
    </row>
    <row r="2916" spans="1:18" x14ac:dyDescent="0.2">
      <c r="A2916">
        <v>2918</v>
      </c>
      <c r="B2916" s="1">
        <v>45442</v>
      </c>
      <c r="C2916" s="2" t="s">
        <v>47</v>
      </c>
      <c r="D2916" s="2" t="s">
        <v>36</v>
      </c>
      <c r="E2916" t="s">
        <v>38</v>
      </c>
      <c r="F2916">
        <v>3</v>
      </c>
      <c r="G2916" s="12">
        <v>16</v>
      </c>
      <c r="H2916">
        <v>1</v>
      </c>
      <c r="I2916" t="s">
        <v>17</v>
      </c>
      <c r="J2916" t="s">
        <v>28</v>
      </c>
      <c r="K2916" s="4">
        <f>(Table1[[#This Row],[EndTime]]-Table1[[#This Row],[StartTime]])*1440</f>
        <v>119.99999999999997</v>
      </c>
      <c r="L2916" s="5">
        <f>Table1[[#This Row],[Attendees]]/Table1[[#This Row],[Capacity]]</f>
        <v>6.25E-2</v>
      </c>
      <c r="M2916">
        <f>IF(Table1[[#This Row],[Attendees]]&gt;Table1[[#This Row],[Capacity]],1,0)</f>
        <v>0</v>
      </c>
      <c r="N2916" t="str">
        <f>TEXT(Table1[[#This Row],[Date]],"ddd")</f>
        <v>Thu</v>
      </c>
      <c r="O2916" t="str">
        <f>TEXT(Table1[[#This Row],[Date]],"mmm")</f>
        <v>May</v>
      </c>
      <c r="P2916" t="str">
        <f>IF(Table1[[#This Row],[Capacity]]&lt;=4,"Small",IF(Table1[[#This Row],[Capacity]]&lt;=8,"Medium","Large"))</f>
        <v>Large</v>
      </c>
      <c r="Q2916" t="str">
        <f>IF(Table1[[#This Row],[Utilization %]]&lt;0.25,"Barely Attended","Normal")</f>
        <v>Barely Attended</v>
      </c>
      <c r="R2916" t="str">
        <f>IF(Table1[[#This Row],[Meeting duration (mins)]]&gt;90,"Long Meeting","Normal")</f>
        <v>Long Meeting</v>
      </c>
    </row>
    <row r="2917" spans="1:18" x14ac:dyDescent="0.2">
      <c r="A2917">
        <v>2919</v>
      </c>
      <c r="B2917" s="1">
        <v>45444</v>
      </c>
      <c r="C2917" s="2" t="s">
        <v>34</v>
      </c>
      <c r="D2917" s="2" t="s">
        <v>20</v>
      </c>
      <c r="E2917" t="s">
        <v>12</v>
      </c>
      <c r="F2917">
        <v>2</v>
      </c>
      <c r="G2917" s="12">
        <v>8</v>
      </c>
      <c r="H2917">
        <v>7</v>
      </c>
      <c r="I2917" t="s">
        <v>27</v>
      </c>
      <c r="J2917" t="s">
        <v>23</v>
      </c>
      <c r="K2917" s="4">
        <f>(Table1[[#This Row],[EndTime]]-Table1[[#This Row],[StartTime]])*1440</f>
        <v>29.999999999999972</v>
      </c>
      <c r="L2917" s="5">
        <f>Table1[[#This Row],[Attendees]]/Table1[[#This Row],[Capacity]]</f>
        <v>0.875</v>
      </c>
      <c r="M2917">
        <f>IF(Table1[[#This Row],[Attendees]]&gt;Table1[[#This Row],[Capacity]],1,0)</f>
        <v>0</v>
      </c>
      <c r="N2917" t="str">
        <f>TEXT(Table1[[#This Row],[Date]],"ddd")</f>
        <v>Sat</v>
      </c>
      <c r="O2917" t="str">
        <f>TEXT(Table1[[#This Row],[Date]],"mmm")</f>
        <v>Jun</v>
      </c>
      <c r="P2917" t="str">
        <f>IF(Table1[[#This Row],[Capacity]]&lt;=4,"Small",IF(Table1[[#This Row],[Capacity]]&lt;=8,"Medium","Large"))</f>
        <v>Medium</v>
      </c>
      <c r="Q2917" t="str">
        <f>IF(Table1[[#This Row],[Utilization %]]&lt;0.25,"Barely Attended","Normal")</f>
        <v>Normal</v>
      </c>
      <c r="R2917" t="str">
        <f>IF(Table1[[#This Row],[Meeting duration (mins)]]&gt;90,"Long Meeting","Normal")</f>
        <v>Normal</v>
      </c>
    </row>
    <row r="2918" spans="1:18" x14ac:dyDescent="0.2">
      <c r="A2918">
        <v>2920</v>
      </c>
      <c r="B2918" s="1">
        <v>45547</v>
      </c>
      <c r="C2918" s="2" t="s">
        <v>45</v>
      </c>
      <c r="D2918" s="2" t="s">
        <v>11</v>
      </c>
      <c r="E2918" t="s">
        <v>38</v>
      </c>
      <c r="F2918">
        <v>3</v>
      </c>
      <c r="G2918" s="12">
        <v>16</v>
      </c>
      <c r="H2918">
        <v>6</v>
      </c>
      <c r="I2918" t="s">
        <v>22</v>
      </c>
      <c r="J2918" t="s">
        <v>18</v>
      </c>
      <c r="K2918" s="4">
        <f>(Table1[[#This Row],[EndTime]]-Table1[[#This Row],[StartTime]])*1440</f>
        <v>60.000000000000107</v>
      </c>
      <c r="L2918" s="5">
        <f>Table1[[#This Row],[Attendees]]/Table1[[#This Row],[Capacity]]</f>
        <v>0.375</v>
      </c>
      <c r="M2918">
        <f>IF(Table1[[#This Row],[Attendees]]&gt;Table1[[#This Row],[Capacity]],1,0)</f>
        <v>0</v>
      </c>
      <c r="N2918" t="str">
        <f>TEXT(Table1[[#This Row],[Date]],"ddd")</f>
        <v>Thu</v>
      </c>
      <c r="O2918" t="str">
        <f>TEXT(Table1[[#This Row],[Date]],"mmm")</f>
        <v>Sep</v>
      </c>
      <c r="P2918" t="str">
        <f>IF(Table1[[#This Row],[Capacity]]&lt;=4,"Small",IF(Table1[[#This Row],[Capacity]]&lt;=8,"Medium","Large"))</f>
        <v>Large</v>
      </c>
      <c r="Q2918" t="str">
        <f>IF(Table1[[#This Row],[Utilization %]]&lt;0.25,"Barely Attended","Normal")</f>
        <v>Normal</v>
      </c>
      <c r="R2918" t="str">
        <f>IF(Table1[[#This Row],[Meeting duration (mins)]]&gt;90,"Long Meeting","Normal")</f>
        <v>Normal</v>
      </c>
    </row>
    <row r="2919" spans="1:18" x14ac:dyDescent="0.2">
      <c r="A2919">
        <v>2921</v>
      </c>
      <c r="B2919" s="1">
        <v>45415</v>
      </c>
      <c r="C2919" s="2" t="s">
        <v>34</v>
      </c>
      <c r="D2919" s="2" t="s">
        <v>36</v>
      </c>
      <c r="E2919" t="s">
        <v>49</v>
      </c>
      <c r="F2919">
        <v>3</v>
      </c>
      <c r="G2919" s="12">
        <v>12</v>
      </c>
      <c r="H2919">
        <v>14</v>
      </c>
      <c r="I2919" t="s">
        <v>27</v>
      </c>
      <c r="J2919" t="s">
        <v>23</v>
      </c>
      <c r="K2919" s="4">
        <f>(Table1[[#This Row],[EndTime]]-Table1[[#This Row],[StartTime]])*1440</f>
        <v>90</v>
      </c>
      <c r="L2919" s="5">
        <f>Table1[[#This Row],[Attendees]]/Table1[[#This Row],[Capacity]]</f>
        <v>1.1666666666666667</v>
      </c>
      <c r="M2919">
        <f>IF(Table1[[#This Row],[Attendees]]&gt;Table1[[#This Row],[Capacity]],1,0)</f>
        <v>1</v>
      </c>
      <c r="N2919" t="str">
        <f>TEXT(Table1[[#This Row],[Date]],"ddd")</f>
        <v>Fri</v>
      </c>
      <c r="O2919" t="str">
        <f>TEXT(Table1[[#This Row],[Date]],"mmm")</f>
        <v>May</v>
      </c>
      <c r="P2919" t="str">
        <f>IF(Table1[[#This Row],[Capacity]]&lt;=4,"Small",IF(Table1[[#This Row],[Capacity]]&lt;=8,"Medium","Large"))</f>
        <v>Large</v>
      </c>
      <c r="Q2919" t="str">
        <f>IF(Table1[[#This Row],[Utilization %]]&lt;0.25,"Barely Attended","Normal")</f>
        <v>Normal</v>
      </c>
      <c r="R2919" t="str">
        <f>IF(Table1[[#This Row],[Meeting duration (mins)]]&gt;90,"Long Meeting","Normal")</f>
        <v>Normal</v>
      </c>
    </row>
    <row r="2920" spans="1:18" x14ac:dyDescent="0.2">
      <c r="A2920">
        <v>2922</v>
      </c>
      <c r="B2920" s="1">
        <v>45330</v>
      </c>
      <c r="C2920" s="2" t="s">
        <v>16</v>
      </c>
      <c r="D2920" s="2" t="s">
        <v>11</v>
      </c>
      <c r="E2920" t="s">
        <v>25</v>
      </c>
      <c r="F2920">
        <v>1</v>
      </c>
      <c r="G2920" s="12">
        <v>4</v>
      </c>
      <c r="H2920">
        <v>2</v>
      </c>
      <c r="I2920" t="s">
        <v>13</v>
      </c>
      <c r="J2920" t="s">
        <v>30</v>
      </c>
      <c r="K2920" s="4">
        <f>(Table1[[#This Row],[EndTime]]-Table1[[#This Row],[StartTime]])*1440</f>
        <v>120.00000000000006</v>
      </c>
      <c r="L2920" s="5">
        <f>Table1[[#This Row],[Attendees]]/Table1[[#This Row],[Capacity]]</f>
        <v>0.5</v>
      </c>
      <c r="M2920">
        <f>IF(Table1[[#This Row],[Attendees]]&gt;Table1[[#This Row],[Capacity]],1,0)</f>
        <v>0</v>
      </c>
      <c r="N2920" t="str">
        <f>TEXT(Table1[[#This Row],[Date]],"ddd")</f>
        <v>Thu</v>
      </c>
      <c r="O2920" t="str">
        <f>TEXT(Table1[[#This Row],[Date]],"mmm")</f>
        <v>Feb</v>
      </c>
      <c r="P2920" t="str">
        <f>IF(Table1[[#This Row],[Capacity]]&lt;=4,"Small",IF(Table1[[#This Row],[Capacity]]&lt;=8,"Medium","Large"))</f>
        <v>Small</v>
      </c>
      <c r="Q2920" t="str">
        <f>IF(Table1[[#This Row],[Utilization %]]&lt;0.25,"Barely Attended","Normal")</f>
        <v>Normal</v>
      </c>
      <c r="R2920" t="str">
        <f>IF(Table1[[#This Row],[Meeting duration (mins)]]&gt;90,"Long Meeting","Normal")</f>
        <v>Long Meeting</v>
      </c>
    </row>
    <row r="2921" spans="1:18" x14ac:dyDescent="0.2">
      <c r="A2921">
        <v>2923</v>
      </c>
      <c r="B2921" s="1">
        <v>45318</v>
      </c>
      <c r="C2921" s="2" t="s">
        <v>11</v>
      </c>
      <c r="D2921" s="2" t="s">
        <v>24</v>
      </c>
      <c r="E2921" t="s">
        <v>35</v>
      </c>
      <c r="F2921">
        <v>2</v>
      </c>
      <c r="G2921" s="12">
        <v>10</v>
      </c>
      <c r="H2921">
        <v>13</v>
      </c>
      <c r="I2921" t="s">
        <v>42</v>
      </c>
      <c r="J2921" t="s">
        <v>23</v>
      </c>
      <c r="K2921" s="4">
        <f>(Table1[[#This Row],[EndTime]]-Table1[[#This Row],[StartTime]])*1440</f>
        <v>90</v>
      </c>
      <c r="L2921" s="5">
        <f>Table1[[#This Row],[Attendees]]/Table1[[#This Row],[Capacity]]</f>
        <v>1.3</v>
      </c>
      <c r="M2921">
        <f>IF(Table1[[#This Row],[Attendees]]&gt;Table1[[#This Row],[Capacity]],1,0)</f>
        <v>1</v>
      </c>
      <c r="N2921" t="str">
        <f>TEXT(Table1[[#This Row],[Date]],"ddd")</f>
        <v>Sat</v>
      </c>
      <c r="O2921" t="str">
        <f>TEXT(Table1[[#This Row],[Date]],"mmm")</f>
        <v>Jan</v>
      </c>
      <c r="P2921" t="str">
        <f>IF(Table1[[#This Row],[Capacity]]&lt;=4,"Small",IF(Table1[[#This Row],[Capacity]]&lt;=8,"Medium","Large"))</f>
        <v>Large</v>
      </c>
      <c r="Q2921" t="str">
        <f>IF(Table1[[#This Row],[Utilization %]]&lt;0.25,"Barely Attended","Normal")</f>
        <v>Normal</v>
      </c>
      <c r="R2921" t="str">
        <f>IF(Table1[[#This Row],[Meeting duration (mins)]]&gt;90,"Long Meeting","Normal")</f>
        <v>Normal</v>
      </c>
    </row>
    <row r="2922" spans="1:18" x14ac:dyDescent="0.2">
      <c r="A2922">
        <v>2924</v>
      </c>
      <c r="B2922" s="1">
        <v>45613</v>
      </c>
      <c r="C2922" s="2" t="s">
        <v>34</v>
      </c>
      <c r="D2922" s="2" t="s">
        <v>20</v>
      </c>
      <c r="E2922" t="s">
        <v>25</v>
      </c>
      <c r="F2922">
        <v>1</v>
      </c>
      <c r="G2922" s="12">
        <v>4</v>
      </c>
      <c r="H2922">
        <v>1</v>
      </c>
      <c r="I2922" t="s">
        <v>22</v>
      </c>
      <c r="J2922" t="s">
        <v>18</v>
      </c>
      <c r="K2922" s="4">
        <f>(Table1[[#This Row],[EndTime]]-Table1[[#This Row],[StartTime]])*1440</f>
        <v>29.999999999999972</v>
      </c>
      <c r="L2922" s="5">
        <f>Table1[[#This Row],[Attendees]]/Table1[[#This Row],[Capacity]]</f>
        <v>0.25</v>
      </c>
      <c r="M2922">
        <f>IF(Table1[[#This Row],[Attendees]]&gt;Table1[[#This Row],[Capacity]],1,0)</f>
        <v>0</v>
      </c>
      <c r="N2922" t="str">
        <f>TEXT(Table1[[#This Row],[Date]],"ddd")</f>
        <v>Sun</v>
      </c>
      <c r="O2922" t="str">
        <f>TEXT(Table1[[#This Row],[Date]],"mmm")</f>
        <v>Nov</v>
      </c>
      <c r="P2922" t="str">
        <f>IF(Table1[[#This Row],[Capacity]]&lt;=4,"Small",IF(Table1[[#This Row],[Capacity]]&lt;=8,"Medium","Large"))</f>
        <v>Small</v>
      </c>
      <c r="Q2922" t="str">
        <f>IF(Table1[[#This Row],[Utilization %]]&lt;0.25,"Barely Attended","Normal")</f>
        <v>Normal</v>
      </c>
      <c r="R2922" t="str">
        <f>IF(Table1[[#This Row],[Meeting duration (mins)]]&gt;90,"Long Meeting","Normal")</f>
        <v>Normal</v>
      </c>
    </row>
    <row r="2923" spans="1:18" x14ac:dyDescent="0.2">
      <c r="A2923">
        <v>2925</v>
      </c>
      <c r="B2923" s="1">
        <v>45512</v>
      </c>
      <c r="C2923" s="2" t="s">
        <v>36</v>
      </c>
      <c r="D2923" s="2" t="s">
        <v>15</v>
      </c>
      <c r="E2923" t="s">
        <v>21</v>
      </c>
      <c r="F2923">
        <v>1</v>
      </c>
      <c r="G2923" s="12">
        <v>6</v>
      </c>
      <c r="H2923">
        <v>7</v>
      </c>
      <c r="I2923" t="s">
        <v>13</v>
      </c>
      <c r="J2923" t="s">
        <v>40</v>
      </c>
      <c r="K2923" s="4">
        <f>(Table1[[#This Row],[EndTime]]-Table1[[#This Row],[StartTime]])*1440</f>
        <v>60.000000000000028</v>
      </c>
      <c r="L2923" s="5">
        <f>Table1[[#This Row],[Attendees]]/Table1[[#This Row],[Capacity]]</f>
        <v>1.1666666666666667</v>
      </c>
      <c r="M2923">
        <f>IF(Table1[[#This Row],[Attendees]]&gt;Table1[[#This Row],[Capacity]],1,0)</f>
        <v>1</v>
      </c>
      <c r="N2923" t="str">
        <f>TEXT(Table1[[#This Row],[Date]],"ddd")</f>
        <v>Thu</v>
      </c>
      <c r="O2923" t="str">
        <f>TEXT(Table1[[#This Row],[Date]],"mmm")</f>
        <v>Aug</v>
      </c>
      <c r="P2923" t="str">
        <f>IF(Table1[[#This Row],[Capacity]]&lt;=4,"Small",IF(Table1[[#This Row],[Capacity]]&lt;=8,"Medium","Large"))</f>
        <v>Medium</v>
      </c>
      <c r="Q2923" t="str">
        <f>IF(Table1[[#This Row],[Utilization %]]&lt;0.25,"Barely Attended","Normal")</f>
        <v>Normal</v>
      </c>
      <c r="R2923" t="str">
        <f>IF(Table1[[#This Row],[Meeting duration (mins)]]&gt;90,"Long Meeting","Normal")</f>
        <v>Normal</v>
      </c>
    </row>
    <row r="2924" spans="1:18" x14ac:dyDescent="0.2">
      <c r="A2924">
        <v>2926</v>
      </c>
      <c r="B2924" s="1">
        <v>45527</v>
      </c>
      <c r="C2924" s="2" t="s">
        <v>29</v>
      </c>
      <c r="D2924" s="2" t="s">
        <v>37</v>
      </c>
      <c r="E2924" t="s">
        <v>35</v>
      </c>
      <c r="F2924">
        <v>2</v>
      </c>
      <c r="G2924" s="12">
        <v>10</v>
      </c>
      <c r="H2924">
        <v>13</v>
      </c>
      <c r="I2924" t="s">
        <v>22</v>
      </c>
      <c r="J2924" t="s">
        <v>18</v>
      </c>
      <c r="K2924" s="4">
        <f>(Table1[[#This Row],[EndTime]]-Table1[[#This Row],[StartTime]])*1440</f>
        <v>30.000000000000053</v>
      </c>
      <c r="L2924" s="5">
        <f>Table1[[#This Row],[Attendees]]/Table1[[#This Row],[Capacity]]</f>
        <v>1.3</v>
      </c>
      <c r="M2924">
        <f>IF(Table1[[#This Row],[Attendees]]&gt;Table1[[#This Row],[Capacity]],1,0)</f>
        <v>1</v>
      </c>
      <c r="N2924" t="str">
        <f>TEXT(Table1[[#This Row],[Date]],"ddd")</f>
        <v>Fri</v>
      </c>
      <c r="O2924" t="str">
        <f>TEXT(Table1[[#This Row],[Date]],"mmm")</f>
        <v>Aug</v>
      </c>
      <c r="P2924" t="str">
        <f>IF(Table1[[#This Row],[Capacity]]&lt;=4,"Small",IF(Table1[[#This Row],[Capacity]]&lt;=8,"Medium","Large"))</f>
        <v>Large</v>
      </c>
      <c r="Q2924" t="str">
        <f>IF(Table1[[#This Row],[Utilization %]]&lt;0.25,"Barely Attended","Normal")</f>
        <v>Normal</v>
      </c>
      <c r="R2924" t="str">
        <f>IF(Table1[[#This Row],[Meeting duration (mins)]]&gt;90,"Long Meeting","Normal")</f>
        <v>Normal</v>
      </c>
    </row>
    <row r="2925" spans="1:18" x14ac:dyDescent="0.2">
      <c r="A2925">
        <v>2927</v>
      </c>
      <c r="B2925" s="1">
        <v>45420</v>
      </c>
      <c r="C2925" s="2" t="s">
        <v>11</v>
      </c>
      <c r="D2925" s="2" t="s">
        <v>33</v>
      </c>
      <c r="E2925" t="s">
        <v>38</v>
      </c>
      <c r="F2925">
        <v>3</v>
      </c>
      <c r="G2925" s="12">
        <v>16</v>
      </c>
      <c r="H2925">
        <v>1</v>
      </c>
      <c r="I2925" t="s">
        <v>42</v>
      </c>
      <c r="J2925" t="s">
        <v>23</v>
      </c>
      <c r="K2925" s="4">
        <f>(Table1[[#This Row],[EndTime]]-Table1[[#This Row],[StartTime]])*1440</f>
        <v>29.999999999999893</v>
      </c>
      <c r="L2925" s="5">
        <f>Table1[[#This Row],[Attendees]]/Table1[[#This Row],[Capacity]]</f>
        <v>6.25E-2</v>
      </c>
      <c r="M2925">
        <f>IF(Table1[[#This Row],[Attendees]]&gt;Table1[[#This Row],[Capacity]],1,0)</f>
        <v>0</v>
      </c>
      <c r="N2925" t="str">
        <f>TEXT(Table1[[#This Row],[Date]],"ddd")</f>
        <v>Wed</v>
      </c>
      <c r="O2925" t="str">
        <f>TEXT(Table1[[#This Row],[Date]],"mmm")</f>
        <v>May</v>
      </c>
      <c r="P2925" t="str">
        <f>IF(Table1[[#This Row],[Capacity]]&lt;=4,"Small",IF(Table1[[#This Row],[Capacity]]&lt;=8,"Medium","Large"))</f>
        <v>Large</v>
      </c>
      <c r="Q2925" t="str">
        <f>IF(Table1[[#This Row],[Utilization %]]&lt;0.25,"Barely Attended","Normal")</f>
        <v>Barely Attended</v>
      </c>
      <c r="R2925" t="str">
        <f>IF(Table1[[#This Row],[Meeting duration (mins)]]&gt;90,"Long Meeting","Normal")</f>
        <v>Normal</v>
      </c>
    </row>
    <row r="2926" spans="1:18" x14ac:dyDescent="0.2">
      <c r="A2926">
        <v>2928</v>
      </c>
      <c r="B2926" s="1">
        <v>45375</v>
      </c>
      <c r="C2926" s="2" t="s">
        <v>36</v>
      </c>
      <c r="D2926" s="2" t="s">
        <v>44</v>
      </c>
      <c r="E2926" t="s">
        <v>12</v>
      </c>
      <c r="F2926">
        <v>2</v>
      </c>
      <c r="G2926" s="12">
        <v>8</v>
      </c>
      <c r="H2926">
        <v>5</v>
      </c>
      <c r="I2926" t="s">
        <v>22</v>
      </c>
      <c r="J2926" t="s">
        <v>40</v>
      </c>
      <c r="K2926" s="4">
        <f>(Table1[[#This Row],[EndTime]]-Table1[[#This Row],[StartTime]])*1440</f>
        <v>29.999999999999972</v>
      </c>
      <c r="L2926" s="5">
        <f>Table1[[#This Row],[Attendees]]/Table1[[#This Row],[Capacity]]</f>
        <v>0.625</v>
      </c>
      <c r="M2926">
        <f>IF(Table1[[#This Row],[Attendees]]&gt;Table1[[#This Row],[Capacity]],1,0)</f>
        <v>0</v>
      </c>
      <c r="N2926" t="str">
        <f>TEXT(Table1[[#This Row],[Date]],"ddd")</f>
        <v>Sun</v>
      </c>
      <c r="O2926" t="str">
        <f>TEXT(Table1[[#This Row],[Date]],"mmm")</f>
        <v>Mar</v>
      </c>
      <c r="P2926" t="str">
        <f>IF(Table1[[#This Row],[Capacity]]&lt;=4,"Small",IF(Table1[[#This Row],[Capacity]]&lt;=8,"Medium","Large"))</f>
        <v>Medium</v>
      </c>
      <c r="Q2926" t="str">
        <f>IF(Table1[[#This Row],[Utilization %]]&lt;0.25,"Barely Attended","Normal")</f>
        <v>Normal</v>
      </c>
      <c r="R2926" t="str">
        <f>IF(Table1[[#This Row],[Meeting duration (mins)]]&gt;90,"Long Meeting","Normal")</f>
        <v>Normal</v>
      </c>
    </row>
    <row r="2927" spans="1:18" x14ac:dyDescent="0.2">
      <c r="A2927">
        <v>2929</v>
      </c>
      <c r="B2927" s="1">
        <v>45388</v>
      </c>
      <c r="C2927" s="2" t="s">
        <v>19</v>
      </c>
      <c r="D2927" s="2" t="s">
        <v>43</v>
      </c>
      <c r="E2927" t="s">
        <v>12</v>
      </c>
      <c r="F2927">
        <v>2</v>
      </c>
      <c r="G2927" s="12">
        <v>8</v>
      </c>
      <c r="H2927">
        <v>2</v>
      </c>
      <c r="I2927" t="s">
        <v>22</v>
      </c>
      <c r="J2927" t="s">
        <v>18</v>
      </c>
      <c r="K2927" s="4">
        <f>(Table1[[#This Row],[EndTime]]-Table1[[#This Row],[StartTime]])*1440</f>
        <v>120.00000000000006</v>
      </c>
      <c r="L2927" s="5">
        <f>Table1[[#This Row],[Attendees]]/Table1[[#This Row],[Capacity]]</f>
        <v>0.25</v>
      </c>
      <c r="M2927">
        <f>IF(Table1[[#This Row],[Attendees]]&gt;Table1[[#This Row],[Capacity]],1,0)</f>
        <v>0</v>
      </c>
      <c r="N2927" t="str">
        <f>TEXT(Table1[[#This Row],[Date]],"ddd")</f>
        <v>Sat</v>
      </c>
      <c r="O2927" t="str">
        <f>TEXT(Table1[[#This Row],[Date]],"mmm")</f>
        <v>Apr</v>
      </c>
      <c r="P2927" t="str">
        <f>IF(Table1[[#This Row],[Capacity]]&lt;=4,"Small",IF(Table1[[#This Row],[Capacity]]&lt;=8,"Medium","Large"))</f>
        <v>Medium</v>
      </c>
      <c r="Q2927" t="str">
        <f>IF(Table1[[#This Row],[Utilization %]]&lt;0.25,"Barely Attended","Normal")</f>
        <v>Normal</v>
      </c>
      <c r="R2927" t="str">
        <f>IF(Table1[[#This Row],[Meeting duration (mins)]]&gt;90,"Long Meeting","Normal")</f>
        <v>Long Meeting</v>
      </c>
    </row>
    <row r="2928" spans="1:18" x14ac:dyDescent="0.2">
      <c r="A2928">
        <v>2930</v>
      </c>
      <c r="B2928" s="1">
        <v>45582</v>
      </c>
      <c r="C2928" s="2" t="s">
        <v>31</v>
      </c>
      <c r="D2928" s="2" t="s">
        <v>24</v>
      </c>
      <c r="E2928" t="s">
        <v>38</v>
      </c>
      <c r="F2928">
        <v>3</v>
      </c>
      <c r="G2928" s="12">
        <v>16</v>
      </c>
      <c r="H2928">
        <v>11</v>
      </c>
      <c r="I2928" t="s">
        <v>22</v>
      </c>
      <c r="J2928" t="s">
        <v>30</v>
      </c>
      <c r="K2928" s="4">
        <f>(Table1[[#This Row],[EndTime]]-Table1[[#This Row],[StartTime]])*1440</f>
        <v>30.000000000000053</v>
      </c>
      <c r="L2928" s="5">
        <f>Table1[[#This Row],[Attendees]]/Table1[[#This Row],[Capacity]]</f>
        <v>0.6875</v>
      </c>
      <c r="M2928">
        <f>IF(Table1[[#This Row],[Attendees]]&gt;Table1[[#This Row],[Capacity]],1,0)</f>
        <v>0</v>
      </c>
      <c r="N2928" t="str">
        <f>TEXT(Table1[[#This Row],[Date]],"ddd")</f>
        <v>Thu</v>
      </c>
      <c r="O2928" t="str">
        <f>TEXT(Table1[[#This Row],[Date]],"mmm")</f>
        <v>Oct</v>
      </c>
      <c r="P2928" t="str">
        <f>IF(Table1[[#This Row],[Capacity]]&lt;=4,"Small",IF(Table1[[#This Row],[Capacity]]&lt;=8,"Medium","Large"))</f>
        <v>Large</v>
      </c>
      <c r="Q2928" t="str">
        <f>IF(Table1[[#This Row],[Utilization %]]&lt;0.25,"Barely Attended","Normal")</f>
        <v>Normal</v>
      </c>
      <c r="R2928" t="str">
        <f>IF(Table1[[#This Row],[Meeting duration (mins)]]&gt;90,"Long Meeting","Normal")</f>
        <v>Normal</v>
      </c>
    </row>
    <row r="2929" spans="1:18" x14ac:dyDescent="0.2">
      <c r="A2929">
        <v>2931</v>
      </c>
      <c r="B2929" s="1">
        <v>45482</v>
      </c>
      <c r="C2929" s="2" t="s">
        <v>47</v>
      </c>
      <c r="D2929" s="2" t="s">
        <v>20</v>
      </c>
      <c r="E2929" t="s">
        <v>38</v>
      </c>
      <c r="F2929">
        <v>3</v>
      </c>
      <c r="G2929" s="12">
        <v>16</v>
      </c>
      <c r="H2929">
        <v>13</v>
      </c>
      <c r="I2929" t="s">
        <v>13</v>
      </c>
      <c r="J2929" t="s">
        <v>40</v>
      </c>
      <c r="K2929" s="4">
        <f>(Table1[[#This Row],[EndTime]]-Table1[[#This Row],[StartTime]])*1440</f>
        <v>59.999999999999943</v>
      </c>
      <c r="L2929" s="5">
        <f>Table1[[#This Row],[Attendees]]/Table1[[#This Row],[Capacity]]</f>
        <v>0.8125</v>
      </c>
      <c r="M2929">
        <f>IF(Table1[[#This Row],[Attendees]]&gt;Table1[[#This Row],[Capacity]],1,0)</f>
        <v>0</v>
      </c>
      <c r="N2929" t="str">
        <f>TEXT(Table1[[#This Row],[Date]],"ddd")</f>
        <v>Tue</v>
      </c>
      <c r="O2929" t="str">
        <f>TEXT(Table1[[#This Row],[Date]],"mmm")</f>
        <v>Jul</v>
      </c>
      <c r="P2929" t="str">
        <f>IF(Table1[[#This Row],[Capacity]]&lt;=4,"Small",IF(Table1[[#This Row],[Capacity]]&lt;=8,"Medium","Large"))</f>
        <v>Large</v>
      </c>
      <c r="Q2929" t="str">
        <f>IF(Table1[[#This Row],[Utilization %]]&lt;0.25,"Barely Attended","Normal")</f>
        <v>Normal</v>
      </c>
      <c r="R2929" t="str">
        <f>IF(Table1[[#This Row],[Meeting duration (mins)]]&gt;90,"Long Meeting","Normal")</f>
        <v>Normal</v>
      </c>
    </row>
    <row r="2930" spans="1:18" x14ac:dyDescent="0.2">
      <c r="A2930">
        <v>2932</v>
      </c>
      <c r="B2930" s="1">
        <v>45604</v>
      </c>
      <c r="C2930" s="2" t="s">
        <v>11</v>
      </c>
      <c r="D2930" s="2" t="s">
        <v>46</v>
      </c>
      <c r="E2930" t="s">
        <v>35</v>
      </c>
      <c r="F2930">
        <v>2</v>
      </c>
      <c r="G2930" s="12">
        <v>10</v>
      </c>
      <c r="H2930">
        <v>8</v>
      </c>
      <c r="I2930" t="s">
        <v>42</v>
      </c>
      <c r="J2930" t="s">
        <v>40</v>
      </c>
      <c r="K2930" s="4">
        <f>(Table1[[#This Row],[EndTime]]-Table1[[#This Row],[StartTime]])*1440</f>
        <v>119.99999999999989</v>
      </c>
      <c r="L2930" s="5">
        <f>Table1[[#This Row],[Attendees]]/Table1[[#This Row],[Capacity]]</f>
        <v>0.8</v>
      </c>
      <c r="M2930">
        <f>IF(Table1[[#This Row],[Attendees]]&gt;Table1[[#This Row],[Capacity]],1,0)</f>
        <v>0</v>
      </c>
      <c r="N2930" t="str">
        <f>TEXT(Table1[[#This Row],[Date]],"ddd")</f>
        <v>Fri</v>
      </c>
      <c r="O2930" t="str">
        <f>TEXT(Table1[[#This Row],[Date]],"mmm")</f>
        <v>Nov</v>
      </c>
      <c r="P2930" t="str">
        <f>IF(Table1[[#This Row],[Capacity]]&lt;=4,"Small",IF(Table1[[#This Row],[Capacity]]&lt;=8,"Medium","Large"))</f>
        <v>Large</v>
      </c>
      <c r="Q2930" t="str">
        <f>IF(Table1[[#This Row],[Utilization %]]&lt;0.25,"Barely Attended","Normal")</f>
        <v>Normal</v>
      </c>
      <c r="R2930" t="str">
        <f>IF(Table1[[#This Row],[Meeting duration (mins)]]&gt;90,"Long Meeting","Normal")</f>
        <v>Long Meeting</v>
      </c>
    </row>
    <row r="2931" spans="1:18" x14ac:dyDescent="0.2">
      <c r="A2931">
        <v>2933</v>
      </c>
      <c r="B2931" s="1">
        <v>45435</v>
      </c>
      <c r="C2931" s="2" t="s">
        <v>34</v>
      </c>
      <c r="D2931" s="2" t="s">
        <v>36</v>
      </c>
      <c r="E2931" t="s">
        <v>38</v>
      </c>
      <c r="F2931">
        <v>3</v>
      </c>
      <c r="G2931" s="12">
        <v>16</v>
      </c>
      <c r="H2931">
        <v>3</v>
      </c>
      <c r="I2931" t="s">
        <v>42</v>
      </c>
      <c r="J2931" t="s">
        <v>14</v>
      </c>
      <c r="K2931" s="4">
        <f>(Table1[[#This Row],[EndTime]]-Table1[[#This Row],[StartTime]])*1440</f>
        <v>90</v>
      </c>
      <c r="L2931" s="5">
        <f>Table1[[#This Row],[Attendees]]/Table1[[#This Row],[Capacity]]</f>
        <v>0.1875</v>
      </c>
      <c r="M2931">
        <f>IF(Table1[[#This Row],[Attendees]]&gt;Table1[[#This Row],[Capacity]],1,0)</f>
        <v>0</v>
      </c>
      <c r="N2931" t="str">
        <f>TEXT(Table1[[#This Row],[Date]],"ddd")</f>
        <v>Thu</v>
      </c>
      <c r="O2931" t="str">
        <f>TEXT(Table1[[#This Row],[Date]],"mmm")</f>
        <v>May</v>
      </c>
      <c r="P2931" t="str">
        <f>IF(Table1[[#This Row],[Capacity]]&lt;=4,"Small",IF(Table1[[#This Row],[Capacity]]&lt;=8,"Medium","Large"))</f>
        <v>Large</v>
      </c>
      <c r="Q2931" t="str">
        <f>IF(Table1[[#This Row],[Utilization %]]&lt;0.25,"Barely Attended","Normal")</f>
        <v>Barely Attended</v>
      </c>
      <c r="R2931" t="str">
        <f>IF(Table1[[#This Row],[Meeting duration (mins)]]&gt;90,"Long Meeting","Normal")</f>
        <v>Normal</v>
      </c>
    </row>
    <row r="2932" spans="1:18" x14ac:dyDescent="0.2">
      <c r="A2932">
        <v>2934</v>
      </c>
      <c r="B2932" s="1">
        <v>45402</v>
      </c>
      <c r="C2932" s="2" t="s">
        <v>19</v>
      </c>
      <c r="D2932" s="2" t="s">
        <v>43</v>
      </c>
      <c r="E2932" t="s">
        <v>21</v>
      </c>
      <c r="F2932">
        <v>1</v>
      </c>
      <c r="G2932" s="12">
        <v>6</v>
      </c>
      <c r="H2932">
        <v>5</v>
      </c>
      <c r="I2932" t="s">
        <v>27</v>
      </c>
      <c r="J2932" t="s">
        <v>30</v>
      </c>
      <c r="K2932" s="4">
        <f>(Table1[[#This Row],[EndTime]]-Table1[[#This Row],[StartTime]])*1440</f>
        <v>120.00000000000006</v>
      </c>
      <c r="L2932" s="5">
        <f>Table1[[#This Row],[Attendees]]/Table1[[#This Row],[Capacity]]</f>
        <v>0.83333333333333337</v>
      </c>
      <c r="M2932">
        <f>IF(Table1[[#This Row],[Attendees]]&gt;Table1[[#This Row],[Capacity]],1,0)</f>
        <v>0</v>
      </c>
      <c r="N2932" t="str">
        <f>TEXT(Table1[[#This Row],[Date]],"ddd")</f>
        <v>Sat</v>
      </c>
      <c r="O2932" t="str">
        <f>TEXT(Table1[[#This Row],[Date]],"mmm")</f>
        <v>Apr</v>
      </c>
      <c r="P2932" t="str">
        <f>IF(Table1[[#This Row],[Capacity]]&lt;=4,"Small",IF(Table1[[#This Row],[Capacity]]&lt;=8,"Medium","Large"))</f>
        <v>Medium</v>
      </c>
      <c r="Q2932" t="str">
        <f>IF(Table1[[#This Row],[Utilization %]]&lt;0.25,"Barely Attended","Normal")</f>
        <v>Normal</v>
      </c>
      <c r="R2932" t="str">
        <f>IF(Table1[[#This Row],[Meeting duration (mins)]]&gt;90,"Long Meeting","Normal")</f>
        <v>Long Meeting</v>
      </c>
    </row>
    <row r="2933" spans="1:18" x14ac:dyDescent="0.2">
      <c r="A2933">
        <v>2935</v>
      </c>
      <c r="B2933" s="1">
        <v>45467</v>
      </c>
      <c r="C2933" s="2" t="s">
        <v>47</v>
      </c>
      <c r="D2933" s="2" t="s">
        <v>34</v>
      </c>
      <c r="E2933" t="s">
        <v>38</v>
      </c>
      <c r="F2933">
        <v>3</v>
      </c>
      <c r="G2933" s="12">
        <v>16</v>
      </c>
      <c r="H2933">
        <v>15</v>
      </c>
      <c r="I2933" t="s">
        <v>22</v>
      </c>
      <c r="J2933" t="s">
        <v>40</v>
      </c>
      <c r="K2933" s="4">
        <f>(Table1[[#This Row],[EndTime]]-Table1[[#This Row],[StartTime]])*1440</f>
        <v>29.999999999999972</v>
      </c>
      <c r="L2933" s="5">
        <f>Table1[[#This Row],[Attendees]]/Table1[[#This Row],[Capacity]]</f>
        <v>0.9375</v>
      </c>
      <c r="M2933">
        <f>IF(Table1[[#This Row],[Attendees]]&gt;Table1[[#This Row],[Capacity]],1,0)</f>
        <v>0</v>
      </c>
      <c r="N2933" t="str">
        <f>TEXT(Table1[[#This Row],[Date]],"ddd")</f>
        <v>Mon</v>
      </c>
      <c r="O2933" t="str">
        <f>TEXT(Table1[[#This Row],[Date]],"mmm")</f>
        <v>Jun</v>
      </c>
      <c r="P2933" t="str">
        <f>IF(Table1[[#This Row],[Capacity]]&lt;=4,"Small",IF(Table1[[#This Row],[Capacity]]&lt;=8,"Medium","Large"))</f>
        <v>Large</v>
      </c>
      <c r="Q2933" t="str">
        <f>IF(Table1[[#This Row],[Utilization %]]&lt;0.25,"Barely Attended","Normal")</f>
        <v>Normal</v>
      </c>
      <c r="R2933" t="str">
        <f>IF(Table1[[#This Row],[Meeting duration (mins)]]&gt;90,"Long Meeting","Normal")</f>
        <v>Normal</v>
      </c>
    </row>
    <row r="2934" spans="1:18" x14ac:dyDescent="0.2">
      <c r="A2934">
        <v>2936</v>
      </c>
      <c r="B2934" s="1">
        <v>45609</v>
      </c>
      <c r="C2934" s="2" t="s">
        <v>29</v>
      </c>
      <c r="D2934" s="2" t="s">
        <v>37</v>
      </c>
      <c r="E2934" t="s">
        <v>49</v>
      </c>
      <c r="F2934">
        <v>3</v>
      </c>
      <c r="G2934" s="12">
        <v>12</v>
      </c>
      <c r="H2934">
        <v>7</v>
      </c>
      <c r="I2934" t="s">
        <v>39</v>
      </c>
      <c r="J2934" t="s">
        <v>40</v>
      </c>
      <c r="K2934" s="4">
        <f>(Table1[[#This Row],[EndTime]]-Table1[[#This Row],[StartTime]])*1440</f>
        <v>30.000000000000053</v>
      </c>
      <c r="L2934" s="5">
        <f>Table1[[#This Row],[Attendees]]/Table1[[#This Row],[Capacity]]</f>
        <v>0.58333333333333337</v>
      </c>
      <c r="M2934">
        <f>IF(Table1[[#This Row],[Attendees]]&gt;Table1[[#This Row],[Capacity]],1,0)</f>
        <v>0</v>
      </c>
      <c r="N2934" t="str">
        <f>TEXT(Table1[[#This Row],[Date]],"ddd")</f>
        <v>Wed</v>
      </c>
      <c r="O2934" t="str">
        <f>TEXT(Table1[[#This Row],[Date]],"mmm")</f>
        <v>Nov</v>
      </c>
      <c r="P2934" t="str">
        <f>IF(Table1[[#This Row],[Capacity]]&lt;=4,"Small",IF(Table1[[#This Row],[Capacity]]&lt;=8,"Medium","Large"))</f>
        <v>Large</v>
      </c>
      <c r="Q2934" t="str">
        <f>IF(Table1[[#This Row],[Utilization %]]&lt;0.25,"Barely Attended","Normal")</f>
        <v>Normal</v>
      </c>
      <c r="R2934" t="str">
        <f>IF(Table1[[#This Row],[Meeting duration (mins)]]&gt;90,"Long Meeting","Normal")</f>
        <v>Normal</v>
      </c>
    </row>
    <row r="2935" spans="1:18" x14ac:dyDescent="0.2">
      <c r="A2935">
        <v>2937</v>
      </c>
      <c r="B2935" s="1">
        <v>45542</v>
      </c>
      <c r="C2935" s="2" t="s">
        <v>11</v>
      </c>
      <c r="D2935" s="2" t="s">
        <v>46</v>
      </c>
      <c r="E2935" t="s">
        <v>25</v>
      </c>
      <c r="F2935">
        <v>1</v>
      </c>
      <c r="G2935" s="12">
        <v>4</v>
      </c>
      <c r="H2935">
        <v>5</v>
      </c>
      <c r="I2935" t="s">
        <v>39</v>
      </c>
      <c r="J2935" t="s">
        <v>14</v>
      </c>
      <c r="K2935" s="4">
        <f>(Table1[[#This Row],[EndTime]]-Table1[[#This Row],[StartTime]])*1440</f>
        <v>119.99999999999989</v>
      </c>
      <c r="L2935" s="5">
        <f>Table1[[#This Row],[Attendees]]/Table1[[#This Row],[Capacity]]</f>
        <v>1.25</v>
      </c>
      <c r="M2935">
        <f>IF(Table1[[#This Row],[Attendees]]&gt;Table1[[#This Row],[Capacity]],1,0)</f>
        <v>1</v>
      </c>
      <c r="N2935" t="str">
        <f>TEXT(Table1[[#This Row],[Date]],"ddd")</f>
        <v>Sat</v>
      </c>
      <c r="O2935" t="str">
        <f>TEXT(Table1[[#This Row],[Date]],"mmm")</f>
        <v>Sep</v>
      </c>
      <c r="P2935" t="str">
        <f>IF(Table1[[#This Row],[Capacity]]&lt;=4,"Small",IF(Table1[[#This Row],[Capacity]]&lt;=8,"Medium","Large"))</f>
        <v>Small</v>
      </c>
      <c r="Q2935" t="str">
        <f>IF(Table1[[#This Row],[Utilization %]]&lt;0.25,"Barely Attended","Normal")</f>
        <v>Normal</v>
      </c>
      <c r="R2935" t="str">
        <f>IF(Table1[[#This Row],[Meeting duration (mins)]]&gt;90,"Long Meeting","Normal")</f>
        <v>Long Meeting</v>
      </c>
    </row>
    <row r="2936" spans="1:18" x14ac:dyDescent="0.2">
      <c r="A2936">
        <v>2938</v>
      </c>
      <c r="B2936" s="1">
        <v>45360</v>
      </c>
      <c r="C2936" s="2" t="s">
        <v>20</v>
      </c>
      <c r="D2936" s="2" t="s">
        <v>44</v>
      </c>
      <c r="E2936" t="s">
        <v>25</v>
      </c>
      <c r="F2936">
        <v>1</v>
      </c>
      <c r="G2936" s="12">
        <v>4</v>
      </c>
      <c r="H2936">
        <v>5</v>
      </c>
      <c r="I2936" t="s">
        <v>27</v>
      </c>
      <c r="J2936" t="s">
        <v>40</v>
      </c>
      <c r="K2936" s="4">
        <f>(Table1[[#This Row],[EndTime]]-Table1[[#This Row],[StartTime]])*1440</f>
        <v>90</v>
      </c>
      <c r="L2936" s="5">
        <f>Table1[[#This Row],[Attendees]]/Table1[[#This Row],[Capacity]]</f>
        <v>1.25</v>
      </c>
      <c r="M2936">
        <f>IF(Table1[[#This Row],[Attendees]]&gt;Table1[[#This Row],[Capacity]],1,0)</f>
        <v>1</v>
      </c>
      <c r="N2936" t="str">
        <f>TEXT(Table1[[#This Row],[Date]],"ddd")</f>
        <v>Sat</v>
      </c>
      <c r="O2936" t="str">
        <f>TEXT(Table1[[#This Row],[Date]],"mmm")</f>
        <v>Mar</v>
      </c>
      <c r="P2936" t="str">
        <f>IF(Table1[[#This Row],[Capacity]]&lt;=4,"Small",IF(Table1[[#This Row],[Capacity]]&lt;=8,"Medium","Large"))</f>
        <v>Small</v>
      </c>
      <c r="Q2936" t="str">
        <f>IF(Table1[[#This Row],[Utilization %]]&lt;0.25,"Barely Attended","Normal")</f>
        <v>Normal</v>
      </c>
      <c r="R2936" t="str">
        <f>IF(Table1[[#This Row],[Meeting duration (mins)]]&gt;90,"Long Meeting","Normal")</f>
        <v>Normal</v>
      </c>
    </row>
    <row r="2937" spans="1:18" x14ac:dyDescent="0.2">
      <c r="A2937">
        <v>2939</v>
      </c>
      <c r="B2937" s="1">
        <v>45647</v>
      </c>
      <c r="C2937" s="2" t="s">
        <v>45</v>
      </c>
      <c r="D2937" s="2" t="s">
        <v>11</v>
      </c>
      <c r="E2937" t="s">
        <v>25</v>
      </c>
      <c r="F2937">
        <v>1</v>
      </c>
      <c r="G2937" s="12">
        <v>4</v>
      </c>
      <c r="H2937">
        <v>6</v>
      </c>
      <c r="I2937" t="s">
        <v>17</v>
      </c>
      <c r="J2937" t="s">
        <v>14</v>
      </c>
      <c r="K2937" s="4">
        <f>(Table1[[#This Row],[EndTime]]-Table1[[#This Row],[StartTime]])*1440</f>
        <v>60.000000000000107</v>
      </c>
      <c r="L2937" s="5">
        <f>Table1[[#This Row],[Attendees]]/Table1[[#This Row],[Capacity]]</f>
        <v>1.5</v>
      </c>
      <c r="M2937">
        <f>IF(Table1[[#This Row],[Attendees]]&gt;Table1[[#This Row],[Capacity]],1,0)</f>
        <v>1</v>
      </c>
      <c r="N2937" t="str">
        <f>TEXT(Table1[[#This Row],[Date]],"ddd")</f>
        <v>Sat</v>
      </c>
      <c r="O2937" t="str">
        <f>TEXT(Table1[[#This Row],[Date]],"mmm")</f>
        <v>Dec</v>
      </c>
      <c r="P2937" t="str">
        <f>IF(Table1[[#This Row],[Capacity]]&lt;=4,"Small",IF(Table1[[#This Row],[Capacity]]&lt;=8,"Medium","Large"))</f>
        <v>Small</v>
      </c>
      <c r="Q2937" t="str">
        <f>IF(Table1[[#This Row],[Utilization %]]&lt;0.25,"Barely Attended","Normal")</f>
        <v>Normal</v>
      </c>
      <c r="R2937" t="str">
        <f>IF(Table1[[#This Row],[Meeting duration (mins)]]&gt;90,"Long Meeting","Normal")</f>
        <v>Normal</v>
      </c>
    </row>
    <row r="2938" spans="1:18" x14ac:dyDescent="0.2">
      <c r="A2938">
        <v>2940</v>
      </c>
      <c r="B2938" s="1">
        <v>45298</v>
      </c>
      <c r="C2938" s="2" t="s">
        <v>31</v>
      </c>
      <c r="D2938" s="2" t="s">
        <v>24</v>
      </c>
      <c r="E2938" t="s">
        <v>12</v>
      </c>
      <c r="F2938">
        <v>2</v>
      </c>
      <c r="G2938" s="12">
        <v>8</v>
      </c>
      <c r="H2938">
        <v>9</v>
      </c>
      <c r="I2938" t="s">
        <v>41</v>
      </c>
      <c r="J2938" t="s">
        <v>14</v>
      </c>
      <c r="K2938" s="4">
        <f>(Table1[[#This Row],[EndTime]]-Table1[[#This Row],[StartTime]])*1440</f>
        <v>30.000000000000053</v>
      </c>
      <c r="L2938" s="5">
        <f>Table1[[#This Row],[Attendees]]/Table1[[#This Row],[Capacity]]</f>
        <v>1.125</v>
      </c>
      <c r="M2938">
        <f>IF(Table1[[#This Row],[Attendees]]&gt;Table1[[#This Row],[Capacity]],1,0)</f>
        <v>1</v>
      </c>
      <c r="N2938" t="str">
        <f>TEXT(Table1[[#This Row],[Date]],"ddd")</f>
        <v>Sun</v>
      </c>
      <c r="O2938" t="str">
        <f>TEXT(Table1[[#This Row],[Date]],"mmm")</f>
        <v>Jan</v>
      </c>
      <c r="P2938" t="str">
        <f>IF(Table1[[#This Row],[Capacity]]&lt;=4,"Small",IF(Table1[[#This Row],[Capacity]]&lt;=8,"Medium","Large"))</f>
        <v>Medium</v>
      </c>
      <c r="Q2938" t="str">
        <f>IF(Table1[[#This Row],[Utilization %]]&lt;0.25,"Barely Attended","Normal")</f>
        <v>Normal</v>
      </c>
      <c r="R2938" t="str">
        <f>IF(Table1[[#This Row],[Meeting duration (mins)]]&gt;90,"Long Meeting","Normal")</f>
        <v>Normal</v>
      </c>
    </row>
    <row r="2939" spans="1:18" x14ac:dyDescent="0.2">
      <c r="A2939">
        <v>2941</v>
      </c>
      <c r="B2939" s="1">
        <v>45575</v>
      </c>
      <c r="C2939" s="2" t="s">
        <v>33</v>
      </c>
      <c r="D2939" s="2" t="s">
        <v>24</v>
      </c>
      <c r="E2939" t="s">
        <v>12</v>
      </c>
      <c r="F2939">
        <v>2</v>
      </c>
      <c r="G2939" s="12">
        <v>8</v>
      </c>
      <c r="H2939">
        <v>11</v>
      </c>
      <c r="I2939" t="s">
        <v>22</v>
      </c>
      <c r="J2939" t="s">
        <v>18</v>
      </c>
      <c r="K2939" s="4">
        <f>(Table1[[#This Row],[EndTime]]-Table1[[#This Row],[StartTime]])*1440</f>
        <v>60.000000000000107</v>
      </c>
      <c r="L2939" s="5">
        <f>Table1[[#This Row],[Attendees]]/Table1[[#This Row],[Capacity]]</f>
        <v>1.375</v>
      </c>
      <c r="M2939">
        <f>IF(Table1[[#This Row],[Attendees]]&gt;Table1[[#This Row],[Capacity]],1,0)</f>
        <v>1</v>
      </c>
      <c r="N2939" t="str">
        <f>TEXT(Table1[[#This Row],[Date]],"ddd")</f>
        <v>Thu</v>
      </c>
      <c r="O2939" t="str">
        <f>TEXT(Table1[[#This Row],[Date]],"mmm")</f>
        <v>Oct</v>
      </c>
      <c r="P2939" t="str">
        <f>IF(Table1[[#This Row],[Capacity]]&lt;=4,"Small",IF(Table1[[#This Row],[Capacity]]&lt;=8,"Medium","Large"))</f>
        <v>Medium</v>
      </c>
      <c r="Q2939" t="str">
        <f>IF(Table1[[#This Row],[Utilization %]]&lt;0.25,"Barely Attended","Normal")</f>
        <v>Normal</v>
      </c>
      <c r="R2939" t="str">
        <f>IF(Table1[[#This Row],[Meeting duration (mins)]]&gt;90,"Long Meeting","Normal")</f>
        <v>Normal</v>
      </c>
    </row>
    <row r="2940" spans="1:18" x14ac:dyDescent="0.2">
      <c r="A2940">
        <v>2942</v>
      </c>
      <c r="B2940" s="1">
        <v>45556</v>
      </c>
      <c r="C2940" s="2" t="s">
        <v>32</v>
      </c>
      <c r="D2940" s="2" t="s">
        <v>10</v>
      </c>
      <c r="E2940" t="s">
        <v>35</v>
      </c>
      <c r="F2940">
        <v>2</v>
      </c>
      <c r="G2940" s="12">
        <v>10</v>
      </c>
      <c r="H2940">
        <v>3</v>
      </c>
      <c r="I2940" t="s">
        <v>27</v>
      </c>
      <c r="J2940" t="s">
        <v>28</v>
      </c>
      <c r="K2940" s="4">
        <f>(Table1[[#This Row],[EndTime]]-Table1[[#This Row],[StartTime]])*1440</f>
        <v>60.000000000000107</v>
      </c>
      <c r="L2940" s="5">
        <f>Table1[[#This Row],[Attendees]]/Table1[[#This Row],[Capacity]]</f>
        <v>0.3</v>
      </c>
      <c r="M2940">
        <f>IF(Table1[[#This Row],[Attendees]]&gt;Table1[[#This Row],[Capacity]],1,0)</f>
        <v>0</v>
      </c>
      <c r="N2940" t="str">
        <f>TEXT(Table1[[#This Row],[Date]],"ddd")</f>
        <v>Sat</v>
      </c>
      <c r="O2940" t="str">
        <f>TEXT(Table1[[#This Row],[Date]],"mmm")</f>
        <v>Sep</v>
      </c>
      <c r="P2940" t="str">
        <f>IF(Table1[[#This Row],[Capacity]]&lt;=4,"Small",IF(Table1[[#This Row],[Capacity]]&lt;=8,"Medium","Large"))</f>
        <v>Large</v>
      </c>
      <c r="Q2940" t="str">
        <f>IF(Table1[[#This Row],[Utilization %]]&lt;0.25,"Barely Attended","Normal")</f>
        <v>Normal</v>
      </c>
      <c r="R2940" t="str">
        <f>IF(Table1[[#This Row],[Meeting duration (mins)]]&gt;90,"Long Meeting","Normal")</f>
        <v>Normal</v>
      </c>
    </row>
    <row r="2941" spans="1:18" x14ac:dyDescent="0.2">
      <c r="A2941">
        <v>2943</v>
      </c>
      <c r="B2941" s="1">
        <v>45447</v>
      </c>
      <c r="C2941" s="2" t="s">
        <v>45</v>
      </c>
      <c r="D2941" s="2" t="s">
        <v>26</v>
      </c>
      <c r="E2941" t="s">
        <v>38</v>
      </c>
      <c r="F2941">
        <v>3</v>
      </c>
      <c r="G2941" s="12">
        <v>16</v>
      </c>
      <c r="H2941">
        <v>18</v>
      </c>
      <c r="I2941" t="s">
        <v>41</v>
      </c>
      <c r="J2941" t="s">
        <v>23</v>
      </c>
      <c r="K2941" s="4">
        <f>(Table1[[#This Row],[EndTime]]-Table1[[#This Row],[StartTime]])*1440</f>
        <v>30.000000000000053</v>
      </c>
      <c r="L2941" s="5">
        <f>Table1[[#This Row],[Attendees]]/Table1[[#This Row],[Capacity]]</f>
        <v>1.125</v>
      </c>
      <c r="M2941">
        <f>IF(Table1[[#This Row],[Attendees]]&gt;Table1[[#This Row],[Capacity]],1,0)</f>
        <v>1</v>
      </c>
      <c r="N2941" t="str">
        <f>TEXT(Table1[[#This Row],[Date]],"ddd")</f>
        <v>Tue</v>
      </c>
      <c r="O2941" t="str">
        <f>TEXT(Table1[[#This Row],[Date]],"mmm")</f>
        <v>Jun</v>
      </c>
      <c r="P2941" t="str">
        <f>IF(Table1[[#This Row],[Capacity]]&lt;=4,"Small",IF(Table1[[#This Row],[Capacity]]&lt;=8,"Medium","Large"))</f>
        <v>Large</v>
      </c>
      <c r="Q2941" t="str">
        <f>IF(Table1[[#This Row],[Utilization %]]&lt;0.25,"Barely Attended","Normal")</f>
        <v>Normal</v>
      </c>
      <c r="R2941" t="str">
        <f>IF(Table1[[#This Row],[Meeting duration (mins)]]&gt;90,"Long Meeting","Normal")</f>
        <v>Normal</v>
      </c>
    </row>
    <row r="2942" spans="1:18" x14ac:dyDescent="0.2">
      <c r="A2942">
        <v>2944</v>
      </c>
      <c r="B2942" s="1">
        <v>45606</v>
      </c>
      <c r="C2942" s="2" t="s">
        <v>33</v>
      </c>
      <c r="D2942" s="2" t="s">
        <v>24</v>
      </c>
      <c r="E2942" t="s">
        <v>38</v>
      </c>
      <c r="F2942">
        <v>3</v>
      </c>
      <c r="G2942" s="12">
        <v>16</v>
      </c>
      <c r="H2942">
        <v>18</v>
      </c>
      <c r="I2942" t="s">
        <v>39</v>
      </c>
      <c r="J2942" t="s">
        <v>18</v>
      </c>
      <c r="K2942" s="4">
        <f>(Table1[[#This Row],[EndTime]]-Table1[[#This Row],[StartTime]])*1440</f>
        <v>60.000000000000107</v>
      </c>
      <c r="L2942" s="5">
        <f>Table1[[#This Row],[Attendees]]/Table1[[#This Row],[Capacity]]</f>
        <v>1.125</v>
      </c>
      <c r="M2942">
        <f>IF(Table1[[#This Row],[Attendees]]&gt;Table1[[#This Row],[Capacity]],1,0)</f>
        <v>1</v>
      </c>
      <c r="N2942" t="str">
        <f>TEXT(Table1[[#This Row],[Date]],"ddd")</f>
        <v>Sun</v>
      </c>
      <c r="O2942" t="str">
        <f>TEXT(Table1[[#This Row],[Date]],"mmm")</f>
        <v>Nov</v>
      </c>
      <c r="P2942" t="str">
        <f>IF(Table1[[#This Row],[Capacity]]&lt;=4,"Small",IF(Table1[[#This Row],[Capacity]]&lt;=8,"Medium","Large"))</f>
        <v>Large</v>
      </c>
      <c r="Q2942" t="str">
        <f>IF(Table1[[#This Row],[Utilization %]]&lt;0.25,"Barely Attended","Normal")</f>
        <v>Normal</v>
      </c>
      <c r="R2942" t="str">
        <f>IF(Table1[[#This Row],[Meeting duration (mins)]]&gt;90,"Long Meeting","Normal")</f>
        <v>Normal</v>
      </c>
    </row>
    <row r="2943" spans="1:18" x14ac:dyDescent="0.2">
      <c r="A2943">
        <v>2945</v>
      </c>
      <c r="B2943" s="1">
        <v>45496</v>
      </c>
      <c r="C2943" s="2" t="s">
        <v>10</v>
      </c>
      <c r="D2943" s="2" t="s">
        <v>11</v>
      </c>
      <c r="E2943" t="s">
        <v>25</v>
      </c>
      <c r="F2943">
        <v>1</v>
      </c>
      <c r="G2943" s="12">
        <v>4</v>
      </c>
      <c r="H2943">
        <v>7</v>
      </c>
      <c r="I2943" t="s">
        <v>42</v>
      </c>
      <c r="J2943" t="s">
        <v>28</v>
      </c>
      <c r="K2943" s="4">
        <f>(Table1[[#This Row],[EndTime]]-Table1[[#This Row],[StartTime]])*1440</f>
        <v>90</v>
      </c>
      <c r="L2943" s="5">
        <f>Table1[[#This Row],[Attendees]]/Table1[[#This Row],[Capacity]]</f>
        <v>1.75</v>
      </c>
      <c r="M2943">
        <f>IF(Table1[[#This Row],[Attendees]]&gt;Table1[[#This Row],[Capacity]],1,0)</f>
        <v>1</v>
      </c>
      <c r="N2943" t="str">
        <f>TEXT(Table1[[#This Row],[Date]],"ddd")</f>
        <v>Tue</v>
      </c>
      <c r="O2943" t="str">
        <f>TEXT(Table1[[#This Row],[Date]],"mmm")</f>
        <v>Jul</v>
      </c>
      <c r="P2943" t="str">
        <f>IF(Table1[[#This Row],[Capacity]]&lt;=4,"Small",IF(Table1[[#This Row],[Capacity]]&lt;=8,"Medium","Large"))</f>
        <v>Small</v>
      </c>
      <c r="Q2943" t="str">
        <f>IF(Table1[[#This Row],[Utilization %]]&lt;0.25,"Barely Attended","Normal")</f>
        <v>Normal</v>
      </c>
      <c r="R2943" t="str">
        <f>IF(Table1[[#This Row],[Meeting duration (mins)]]&gt;90,"Long Meeting","Normal")</f>
        <v>Normal</v>
      </c>
    </row>
    <row r="2944" spans="1:18" x14ac:dyDescent="0.2">
      <c r="A2944">
        <v>2946</v>
      </c>
      <c r="B2944" s="1">
        <v>45471</v>
      </c>
      <c r="C2944" s="2" t="s">
        <v>36</v>
      </c>
      <c r="D2944" s="2" t="s">
        <v>37</v>
      </c>
      <c r="E2944" t="s">
        <v>21</v>
      </c>
      <c r="F2944">
        <v>1</v>
      </c>
      <c r="G2944" s="12">
        <v>6</v>
      </c>
      <c r="H2944">
        <v>1</v>
      </c>
      <c r="I2944" t="s">
        <v>27</v>
      </c>
      <c r="J2944" t="s">
        <v>28</v>
      </c>
      <c r="K2944" s="4">
        <f>(Table1[[#This Row],[EndTime]]-Table1[[#This Row],[StartTime]])*1440</f>
        <v>120.00000000000006</v>
      </c>
      <c r="L2944" s="5">
        <f>Table1[[#This Row],[Attendees]]/Table1[[#This Row],[Capacity]]</f>
        <v>0.16666666666666666</v>
      </c>
      <c r="M2944">
        <f>IF(Table1[[#This Row],[Attendees]]&gt;Table1[[#This Row],[Capacity]],1,0)</f>
        <v>0</v>
      </c>
      <c r="N2944" t="str">
        <f>TEXT(Table1[[#This Row],[Date]],"ddd")</f>
        <v>Fri</v>
      </c>
      <c r="O2944" t="str">
        <f>TEXT(Table1[[#This Row],[Date]],"mmm")</f>
        <v>Jun</v>
      </c>
      <c r="P2944" t="str">
        <f>IF(Table1[[#This Row],[Capacity]]&lt;=4,"Small",IF(Table1[[#This Row],[Capacity]]&lt;=8,"Medium","Large"))</f>
        <v>Medium</v>
      </c>
      <c r="Q2944" t="str">
        <f>IF(Table1[[#This Row],[Utilization %]]&lt;0.25,"Barely Attended","Normal")</f>
        <v>Barely Attended</v>
      </c>
      <c r="R2944" t="str">
        <f>IF(Table1[[#This Row],[Meeting duration (mins)]]&gt;90,"Long Meeting","Normal")</f>
        <v>Long Meeting</v>
      </c>
    </row>
    <row r="2945" spans="1:18" x14ac:dyDescent="0.2">
      <c r="A2945">
        <v>2947</v>
      </c>
      <c r="B2945" s="1">
        <v>45478</v>
      </c>
      <c r="C2945" s="2" t="s">
        <v>37</v>
      </c>
      <c r="D2945" s="2" t="s">
        <v>45</v>
      </c>
      <c r="E2945" t="s">
        <v>25</v>
      </c>
      <c r="F2945">
        <v>1</v>
      </c>
      <c r="G2945" s="12">
        <v>4</v>
      </c>
      <c r="H2945">
        <v>4</v>
      </c>
      <c r="I2945" t="s">
        <v>22</v>
      </c>
      <c r="J2945" t="s">
        <v>23</v>
      </c>
      <c r="K2945" s="4">
        <f>(Table1[[#This Row],[EndTime]]-Table1[[#This Row],[StartTime]])*1440</f>
        <v>119.99999999999989</v>
      </c>
      <c r="L2945" s="5">
        <f>Table1[[#This Row],[Attendees]]/Table1[[#This Row],[Capacity]]</f>
        <v>1</v>
      </c>
      <c r="M2945">
        <f>IF(Table1[[#This Row],[Attendees]]&gt;Table1[[#This Row],[Capacity]],1,0)</f>
        <v>0</v>
      </c>
      <c r="N2945" t="str">
        <f>TEXT(Table1[[#This Row],[Date]],"ddd")</f>
        <v>Fri</v>
      </c>
      <c r="O2945" t="str">
        <f>TEXT(Table1[[#This Row],[Date]],"mmm")</f>
        <v>Jul</v>
      </c>
      <c r="P2945" t="str">
        <f>IF(Table1[[#This Row],[Capacity]]&lt;=4,"Small",IF(Table1[[#This Row],[Capacity]]&lt;=8,"Medium","Large"))</f>
        <v>Small</v>
      </c>
      <c r="Q2945" t="str">
        <f>IF(Table1[[#This Row],[Utilization %]]&lt;0.25,"Barely Attended","Normal")</f>
        <v>Normal</v>
      </c>
      <c r="R2945" t="str">
        <f>IF(Table1[[#This Row],[Meeting duration (mins)]]&gt;90,"Long Meeting","Normal")</f>
        <v>Long Meeting</v>
      </c>
    </row>
    <row r="2946" spans="1:18" x14ac:dyDescent="0.2">
      <c r="A2946">
        <v>2948</v>
      </c>
      <c r="B2946" s="1">
        <v>45626</v>
      </c>
      <c r="C2946" s="2" t="s">
        <v>44</v>
      </c>
      <c r="D2946" s="2" t="s">
        <v>37</v>
      </c>
      <c r="E2946" t="s">
        <v>49</v>
      </c>
      <c r="F2946">
        <v>3</v>
      </c>
      <c r="G2946" s="12">
        <v>12</v>
      </c>
      <c r="H2946">
        <v>2</v>
      </c>
      <c r="I2946" t="s">
        <v>41</v>
      </c>
      <c r="J2946" t="s">
        <v>23</v>
      </c>
      <c r="K2946" s="4">
        <f>(Table1[[#This Row],[EndTime]]-Table1[[#This Row],[StartTime]])*1440</f>
        <v>90.000000000000085</v>
      </c>
      <c r="L2946" s="5">
        <f>Table1[[#This Row],[Attendees]]/Table1[[#This Row],[Capacity]]</f>
        <v>0.16666666666666666</v>
      </c>
      <c r="M2946">
        <f>IF(Table1[[#This Row],[Attendees]]&gt;Table1[[#This Row],[Capacity]],1,0)</f>
        <v>0</v>
      </c>
      <c r="N2946" t="str">
        <f>TEXT(Table1[[#This Row],[Date]],"ddd")</f>
        <v>Sat</v>
      </c>
      <c r="O2946" t="str">
        <f>TEXT(Table1[[#This Row],[Date]],"mmm")</f>
        <v>Nov</v>
      </c>
      <c r="P2946" t="str">
        <f>IF(Table1[[#This Row],[Capacity]]&lt;=4,"Small",IF(Table1[[#This Row],[Capacity]]&lt;=8,"Medium","Large"))</f>
        <v>Large</v>
      </c>
      <c r="Q2946" t="str">
        <f>IF(Table1[[#This Row],[Utilization %]]&lt;0.25,"Barely Attended","Normal")</f>
        <v>Barely Attended</v>
      </c>
      <c r="R2946" t="str">
        <f>IF(Table1[[#This Row],[Meeting duration (mins)]]&gt;90,"Long Meeting","Normal")</f>
        <v>Long Meeting</v>
      </c>
    </row>
    <row r="2947" spans="1:18" x14ac:dyDescent="0.2">
      <c r="A2947">
        <v>2949</v>
      </c>
      <c r="B2947" s="1">
        <v>45315</v>
      </c>
      <c r="C2947" s="2" t="s">
        <v>32</v>
      </c>
      <c r="D2947" s="2" t="s">
        <v>26</v>
      </c>
      <c r="E2947" t="s">
        <v>49</v>
      </c>
      <c r="F2947">
        <v>3</v>
      </c>
      <c r="G2947" s="12">
        <v>12</v>
      </c>
      <c r="H2947">
        <v>1</v>
      </c>
      <c r="I2947" t="s">
        <v>17</v>
      </c>
      <c r="J2947" t="s">
        <v>18</v>
      </c>
      <c r="K2947" s="4">
        <f>(Table1[[#This Row],[EndTime]]-Table1[[#This Row],[StartTime]])*1440</f>
        <v>120.00000000000006</v>
      </c>
      <c r="L2947" s="5">
        <f>Table1[[#This Row],[Attendees]]/Table1[[#This Row],[Capacity]]</f>
        <v>8.3333333333333329E-2</v>
      </c>
      <c r="M2947">
        <f>IF(Table1[[#This Row],[Attendees]]&gt;Table1[[#This Row],[Capacity]],1,0)</f>
        <v>0</v>
      </c>
      <c r="N2947" t="str">
        <f>TEXT(Table1[[#This Row],[Date]],"ddd")</f>
        <v>Wed</v>
      </c>
      <c r="O2947" t="str">
        <f>TEXT(Table1[[#This Row],[Date]],"mmm")</f>
        <v>Jan</v>
      </c>
      <c r="P2947" t="str">
        <f>IF(Table1[[#This Row],[Capacity]]&lt;=4,"Small",IF(Table1[[#This Row],[Capacity]]&lt;=8,"Medium","Large"))</f>
        <v>Large</v>
      </c>
      <c r="Q2947" t="str">
        <f>IF(Table1[[#This Row],[Utilization %]]&lt;0.25,"Barely Attended","Normal")</f>
        <v>Barely Attended</v>
      </c>
      <c r="R2947" t="str">
        <f>IF(Table1[[#This Row],[Meeting duration (mins)]]&gt;90,"Long Meeting","Normal")</f>
        <v>Long Meeting</v>
      </c>
    </row>
    <row r="2948" spans="1:18" x14ac:dyDescent="0.2">
      <c r="A2948">
        <v>2950</v>
      </c>
      <c r="B2948" s="1">
        <v>45569</v>
      </c>
      <c r="C2948" s="2" t="s">
        <v>31</v>
      </c>
      <c r="D2948" s="2" t="s">
        <v>48</v>
      </c>
      <c r="E2948" t="s">
        <v>38</v>
      </c>
      <c r="F2948">
        <v>3</v>
      </c>
      <c r="G2948" s="12">
        <v>16</v>
      </c>
      <c r="H2948">
        <v>4</v>
      </c>
      <c r="I2948" t="s">
        <v>27</v>
      </c>
      <c r="J2948" t="s">
        <v>28</v>
      </c>
      <c r="K2948" s="4">
        <f>(Table1[[#This Row],[EndTime]]-Table1[[#This Row],[StartTime]])*1440</f>
        <v>90</v>
      </c>
      <c r="L2948" s="5">
        <f>Table1[[#This Row],[Attendees]]/Table1[[#This Row],[Capacity]]</f>
        <v>0.25</v>
      </c>
      <c r="M2948">
        <f>IF(Table1[[#This Row],[Attendees]]&gt;Table1[[#This Row],[Capacity]],1,0)</f>
        <v>0</v>
      </c>
      <c r="N2948" t="str">
        <f>TEXT(Table1[[#This Row],[Date]],"ddd")</f>
        <v>Fri</v>
      </c>
      <c r="O2948" t="str">
        <f>TEXT(Table1[[#This Row],[Date]],"mmm")</f>
        <v>Oct</v>
      </c>
      <c r="P2948" t="str">
        <f>IF(Table1[[#This Row],[Capacity]]&lt;=4,"Small",IF(Table1[[#This Row],[Capacity]]&lt;=8,"Medium","Large"))</f>
        <v>Large</v>
      </c>
      <c r="Q2948" t="str">
        <f>IF(Table1[[#This Row],[Utilization %]]&lt;0.25,"Barely Attended","Normal")</f>
        <v>Normal</v>
      </c>
      <c r="R2948" t="str">
        <f>IF(Table1[[#This Row],[Meeting duration (mins)]]&gt;90,"Long Meeting","Normal")</f>
        <v>Normal</v>
      </c>
    </row>
    <row r="2949" spans="1:18" x14ac:dyDescent="0.2">
      <c r="A2949">
        <v>2951</v>
      </c>
      <c r="B2949" s="1">
        <v>45355</v>
      </c>
      <c r="C2949" s="2" t="s">
        <v>10</v>
      </c>
      <c r="D2949" s="2" t="s">
        <v>45</v>
      </c>
      <c r="E2949" t="s">
        <v>49</v>
      </c>
      <c r="F2949">
        <v>3</v>
      </c>
      <c r="G2949" s="12">
        <v>12</v>
      </c>
      <c r="H2949">
        <v>1</v>
      </c>
      <c r="I2949" t="s">
        <v>41</v>
      </c>
      <c r="J2949" t="s">
        <v>28</v>
      </c>
      <c r="K2949" s="4">
        <f>(Table1[[#This Row],[EndTime]]-Table1[[#This Row],[StartTime]])*1440</f>
        <v>29.999999999999893</v>
      </c>
      <c r="L2949" s="5">
        <f>Table1[[#This Row],[Attendees]]/Table1[[#This Row],[Capacity]]</f>
        <v>8.3333333333333329E-2</v>
      </c>
      <c r="M2949">
        <f>IF(Table1[[#This Row],[Attendees]]&gt;Table1[[#This Row],[Capacity]],1,0)</f>
        <v>0</v>
      </c>
      <c r="N2949" t="str">
        <f>TEXT(Table1[[#This Row],[Date]],"ddd")</f>
        <v>Mon</v>
      </c>
      <c r="O2949" t="str">
        <f>TEXT(Table1[[#This Row],[Date]],"mmm")</f>
        <v>Mar</v>
      </c>
      <c r="P2949" t="str">
        <f>IF(Table1[[#This Row],[Capacity]]&lt;=4,"Small",IF(Table1[[#This Row],[Capacity]]&lt;=8,"Medium","Large"))</f>
        <v>Large</v>
      </c>
      <c r="Q2949" t="str">
        <f>IF(Table1[[#This Row],[Utilization %]]&lt;0.25,"Barely Attended","Normal")</f>
        <v>Barely Attended</v>
      </c>
      <c r="R2949" t="str">
        <f>IF(Table1[[#This Row],[Meeting duration (mins)]]&gt;90,"Long Meeting","Normal")</f>
        <v>Normal</v>
      </c>
    </row>
    <row r="2950" spans="1:18" x14ac:dyDescent="0.2">
      <c r="A2950">
        <v>2952</v>
      </c>
      <c r="B2950" s="1">
        <v>45308</v>
      </c>
      <c r="C2950" s="2" t="s">
        <v>34</v>
      </c>
      <c r="D2950" s="2" t="s">
        <v>20</v>
      </c>
      <c r="E2950" t="s">
        <v>21</v>
      </c>
      <c r="F2950">
        <v>1</v>
      </c>
      <c r="G2950" s="12">
        <v>6</v>
      </c>
      <c r="H2950">
        <v>2</v>
      </c>
      <c r="I2950" t="s">
        <v>13</v>
      </c>
      <c r="J2950" t="s">
        <v>40</v>
      </c>
      <c r="K2950" s="4">
        <f>(Table1[[#This Row],[EndTime]]-Table1[[#This Row],[StartTime]])*1440</f>
        <v>29.999999999999972</v>
      </c>
      <c r="L2950" s="5">
        <f>Table1[[#This Row],[Attendees]]/Table1[[#This Row],[Capacity]]</f>
        <v>0.33333333333333331</v>
      </c>
      <c r="M2950">
        <f>IF(Table1[[#This Row],[Attendees]]&gt;Table1[[#This Row],[Capacity]],1,0)</f>
        <v>0</v>
      </c>
      <c r="N2950" t="str">
        <f>TEXT(Table1[[#This Row],[Date]],"ddd")</f>
        <v>Wed</v>
      </c>
      <c r="O2950" t="str">
        <f>TEXT(Table1[[#This Row],[Date]],"mmm")</f>
        <v>Jan</v>
      </c>
      <c r="P2950" t="str">
        <f>IF(Table1[[#This Row],[Capacity]]&lt;=4,"Small",IF(Table1[[#This Row],[Capacity]]&lt;=8,"Medium","Large"))</f>
        <v>Medium</v>
      </c>
      <c r="Q2950" t="str">
        <f>IF(Table1[[#This Row],[Utilization %]]&lt;0.25,"Barely Attended","Normal")</f>
        <v>Normal</v>
      </c>
      <c r="R2950" t="str">
        <f>IF(Table1[[#This Row],[Meeting duration (mins)]]&gt;90,"Long Meeting","Normal")</f>
        <v>Normal</v>
      </c>
    </row>
    <row r="2951" spans="1:18" x14ac:dyDescent="0.2">
      <c r="A2951">
        <v>2953</v>
      </c>
      <c r="B2951" s="1">
        <v>45439</v>
      </c>
      <c r="C2951" s="2" t="s">
        <v>45</v>
      </c>
      <c r="D2951" s="2" t="s">
        <v>11</v>
      </c>
      <c r="E2951" t="s">
        <v>49</v>
      </c>
      <c r="F2951">
        <v>3</v>
      </c>
      <c r="G2951" s="12">
        <v>12</v>
      </c>
      <c r="H2951">
        <v>8</v>
      </c>
      <c r="I2951" t="s">
        <v>13</v>
      </c>
      <c r="J2951" t="s">
        <v>40</v>
      </c>
      <c r="K2951" s="4">
        <f>(Table1[[#This Row],[EndTime]]-Table1[[#This Row],[StartTime]])*1440</f>
        <v>60.000000000000107</v>
      </c>
      <c r="L2951" s="5">
        <f>Table1[[#This Row],[Attendees]]/Table1[[#This Row],[Capacity]]</f>
        <v>0.66666666666666663</v>
      </c>
      <c r="M2951">
        <f>IF(Table1[[#This Row],[Attendees]]&gt;Table1[[#This Row],[Capacity]],1,0)</f>
        <v>0</v>
      </c>
      <c r="N2951" t="str">
        <f>TEXT(Table1[[#This Row],[Date]],"ddd")</f>
        <v>Mon</v>
      </c>
      <c r="O2951" t="str">
        <f>TEXT(Table1[[#This Row],[Date]],"mmm")</f>
        <v>May</v>
      </c>
      <c r="P2951" t="str">
        <f>IF(Table1[[#This Row],[Capacity]]&lt;=4,"Small",IF(Table1[[#This Row],[Capacity]]&lt;=8,"Medium","Large"))</f>
        <v>Large</v>
      </c>
      <c r="Q2951" t="str">
        <f>IF(Table1[[#This Row],[Utilization %]]&lt;0.25,"Barely Attended","Normal")</f>
        <v>Normal</v>
      </c>
      <c r="R2951" t="str">
        <f>IF(Table1[[#This Row],[Meeting duration (mins)]]&gt;90,"Long Meeting","Normal")</f>
        <v>Normal</v>
      </c>
    </row>
    <row r="2952" spans="1:18" x14ac:dyDescent="0.2">
      <c r="A2952">
        <v>2955</v>
      </c>
      <c r="B2952" s="1">
        <v>45294</v>
      </c>
      <c r="C2952" s="2" t="s">
        <v>11</v>
      </c>
      <c r="D2952" s="2" t="s">
        <v>31</v>
      </c>
      <c r="E2952" t="s">
        <v>25</v>
      </c>
      <c r="F2952">
        <v>1</v>
      </c>
      <c r="G2952" s="12">
        <v>4</v>
      </c>
      <c r="H2952">
        <v>3</v>
      </c>
      <c r="I2952" t="s">
        <v>39</v>
      </c>
      <c r="J2952" t="s">
        <v>14</v>
      </c>
      <c r="K2952" s="4">
        <f>(Table1[[#This Row],[EndTime]]-Table1[[#This Row],[StartTime]])*1440</f>
        <v>59.999999999999943</v>
      </c>
      <c r="L2952" s="5">
        <f>Table1[[#This Row],[Attendees]]/Table1[[#This Row],[Capacity]]</f>
        <v>0.75</v>
      </c>
      <c r="M2952">
        <f>IF(Table1[[#This Row],[Attendees]]&gt;Table1[[#This Row],[Capacity]],1,0)</f>
        <v>0</v>
      </c>
      <c r="N2952" t="str">
        <f>TEXT(Table1[[#This Row],[Date]],"ddd")</f>
        <v>Wed</v>
      </c>
      <c r="O2952" t="str">
        <f>TEXT(Table1[[#This Row],[Date]],"mmm")</f>
        <v>Jan</v>
      </c>
      <c r="P2952" t="str">
        <f>IF(Table1[[#This Row],[Capacity]]&lt;=4,"Small",IF(Table1[[#This Row],[Capacity]]&lt;=8,"Medium","Large"))</f>
        <v>Small</v>
      </c>
      <c r="Q2952" t="str">
        <f>IF(Table1[[#This Row],[Utilization %]]&lt;0.25,"Barely Attended","Normal")</f>
        <v>Normal</v>
      </c>
      <c r="R2952" t="str">
        <f>IF(Table1[[#This Row],[Meeting duration (mins)]]&gt;90,"Long Meeting","Normal")</f>
        <v>Normal</v>
      </c>
    </row>
    <row r="2953" spans="1:18" x14ac:dyDescent="0.2">
      <c r="A2953">
        <v>2956</v>
      </c>
      <c r="B2953" s="1">
        <v>45481</v>
      </c>
      <c r="C2953" s="2" t="s">
        <v>19</v>
      </c>
      <c r="D2953" s="2" t="s">
        <v>43</v>
      </c>
      <c r="E2953" t="s">
        <v>12</v>
      </c>
      <c r="F2953">
        <v>2</v>
      </c>
      <c r="G2953" s="12">
        <v>8</v>
      </c>
      <c r="H2953">
        <v>7</v>
      </c>
      <c r="I2953" t="s">
        <v>13</v>
      </c>
      <c r="J2953" t="s">
        <v>18</v>
      </c>
      <c r="K2953" s="4">
        <f>(Table1[[#This Row],[EndTime]]-Table1[[#This Row],[StartTime]])*1440</f>
        <v>120.00000000000006</v>
      </c>
      <c r="L2953" s="5">
        <f>Table1[[#This Row],[Attendees]]/Table1[[#This Row],[Capacity]]</f>
        <v>0.875</v>
      </c>
      <c r="M2953">
        <f>IF(Table1[[#This Row],[Attendees]]&gt;Table1[[#This Row],[Capacity]],1,0)</f>
        <v>0</v>
      </c>
      <c r="N2953" t="str">
        <f>TEXT(Table1[[#This Row],[Date]],"ddd")</f>
        <v>Mon</v>
      </c>
      <c r="O2953" t="str">
        <f>TEXT(Table1[[#This Row],[Date]],"mmm")</f>
        <v>Jul</v>
      </c>
      <c r="P2953" t="str">
        <f>IF(Table1[[#This Row],[Capacity]]&lt;=4,"Small",IF(Table1[[#This Row],[Capacity]]&lt;=8,"Medium","Large"))</f>
        <v>Medium</v>
      </c>
      <c r="Q2953" t="str">
        <f>IF(Table1[[#This Row],[Utilization %]]&lt;0.25,"Barely Attended","Normal")</f>
        <v>Normal</v>
      </c>
      <c r="R2953" t="str">
        <f>IF(Table1[[#This Row],[Meeting duration (mins)]]&gt;90,"Long Meeting","Normal")</f>
        <v>Long Meeting</v>
      </c>
    </row>
    <row r="2954" spans="1:18" x14ac:dyDescent="0.2">
      <c r="A2954">
        <v>2957</v>
      </c>
      <c r="B2954" s="1">
        <v>45509</v>
      </c>
      <c r="C2954" s="2" t="s">
        <v>10</v>
      </c>
      <c r="D2954" s="2" t="s">
        <v>45</v>
      </c>
      <c r="E2954" t="s">
        <v>49</v>
      </c>
      <c r="F2954">
        <v>3</v>
      </c>
      <c r="G2954" s="12">
        <v>12</v>
      </c>
      <c r="H2954">
        <v>1</v>
      </c>
      <c r="I2954" t="s">
        <v>13</v>
      </c>
      <c r="J2954" t="s">
        <v>30</v>
      </c>
      <c r="K2954" s="4">
        <f>(Table1[[#This Row],[EndTime]]-Table1[[#This Row],[StartTime]])*1440</f>
        <v>29.999999999999893</v>
      </c>
      <c r="L2954" s="5">
        <f>Table1[[#This Row],[Attendees]]/Table1[[#This Row],[Capacity]]</f>
        <v>8.3333333333333329E-2</v>
      </c>
      <c r="M2954">
        <f>IF(Table1[[#This Row],[Attendees]]&gt;Table1[[#This Row],[Capacity]],1,0)</f>
        <v>0</v>
      </c>
      <c r="N2954" t="str">
        <f>TEXT(Table1[[#This Row],[Date]],"ddd")</f>
        <v>Mon</v>
      </c>
      <c r="O2954" t="str">
        <f>TEXT(Table1[[#This Row],[Date]],"mmm")</f>
        <v>Aug</v>
      </c>
      <c r="P2954" t="str">
        <f>IF(Table1[[#This Row],[Capacity]]&lt;=4,"Small",IF(Table1[[#This Row],[Capacity]]&lt;=8,"Medium","Large"))</f>
        <v>Large</v>
      </c>
      <c r="Q2954" t="str">
        <f>IF(Table1[[#This Row],[Utilization %]]&lt;0.25,"Barely Attended","Normal")</f>
        <v>Barely Attended</v>
      </c>
      <c r="R2954" t="str">
        <f>IF(Table1[[#This Row],[Meeting duration (mins)]]&gt;90,"Long Meeting","Normal")</f>
        <v>Normal</v>
      </c>
    </row>
    <row r="2955" spans="1:18" x14ac:dyDescent="0.2">
      <c r="A2955">
        <v>2958</v>
      </c>
      <c r="B2955" s="1">
        <v>45312</v>
      </c>
      <c r="C2955" s="2" t="s">
        <v>44</v>
      </c>
      <c r="D2955" s="2" t="s">
        <v>37</v>
      </c>
      <c r="E2955" t="s">
        <v>38</v>
      </c>
      <c r="F2955">
        <v>3</v>
      </c>
      <c r="G2955" s="12">
        <v>16</v>
      </c>
      <c r="H2955">
        <v>3</v>
      </c>
      <c r="I2955" t="s">
        <v>22</v>
      </c>
      <c r="J2955" t="s">
        <v>23</v>
      </c>
      <c r="K2955" s="4">
        <f>(Table1[[#This Row],[EndTime]]-Table1[[#This Row],[StartTime]])*1440</f>
        <v>90.000000000000085</v>
      </c>
      <c r="L2955" s="5">
        <f>Table1[[#This Row],[Attendees]]/Table1[[#This Row],[Capacity]]</f>
        <v>0.1875</v>
      </c>
      <c r="M2955">
        <f>IF(Table1[[#This Row],[Attendees]]&gt;Table1[[#This Row],[Capacity]],1,0)</f>
        <v>0</v>
      </c>
      <c r="N2955" t="str">
        <f>TEXT(Table1[[#This Row],[Date]],"ddd")</f>
        <v>Sun</v>
      </c>
      <c r="O2955" t="str">
        <f>TEXT(Table1[[#This Row],[Date]],"mmm")</f>
        <v>Jan</v>
      </c>
      <c r="P2955" t="str">
        <f>IF(Table1[[#This Row],[Capacity]]&lt;=4,"Small",IF(Table1[[#This Row],[Capacity]]&lt;=8,"Medium","Large"))</f>
        <v>Large</v>
      </c>
      <c r="Q2955" t="str">
        <f>IF(Table1[[#This Row],[Utilization %]]&lt;0.25,"Barely Attended","Normal")</f>
        <v>Barely Attended</v>
      </c>
      <c r="R2955" t="str">
        <f>IF(Table1[[#This Row],[Meeting duration (mins)]]&gt;90,"Long Meeting","Normal")</f>
        <v>Long Meeting</v>
      </c>
    </row>
    <row r="2956" spans="1:18" x14ac:dyDescent="0.2">
      <c r="A2956">
        <v>2959</v>
      </c>
      <c r="B2956" s="1">
        <v>45408</v>
      </c>
      <c r="C2956" s="2" t="s">
        <v>45</v>
      </c>
      <c r="D2956" s="2" t="s">
        <v>11</v>
      </c>
      <c r="E2956" t="s">
        <v>49</v>
      </c>
      <c r="F2956">
        <v>3</v>
      </c>
      <c r="G2956" s="12">
        <v>12</v>
      </c>
      <c r="H2956">
        <v>3</v>
      </c>
      <c r="I2956" t="s">
        <v>13</v>
      </c>
      <c r="J2956" t="s">
        <v>14</v>
      </c>
      <c r="K2956" s="4">
        <f>(Table1[[#This Row],[EndTime]]-Table1[[#This Row],[StartTime]])*1440</f>
        <v>60.000000000000107</v>
      </c>
      <c r="L2956" s="5">
        <f>Table1[[#This Row],[Attendees]]/Table1[[#This Row],[Capacity]]</f>
        <v>0.25</v>
      </c>
      <c r="M2956">
        <f>IF(Table1[[#This Row],[Attendees]]&gt;Table1[[#This Row],[Capacity]],1,0)</f>
        <v>0</v>
      </c>
      <c r="N2956" t="str">
        <f>TEXT(Table1[[#This Row],[Date]],"ddd")</f>
        <v>Fri</v>
      </c>
      <c r="O2956" t="str">
        <f>TEXT(Table1[[#This Row],[Date]],"mmm")</f>
        <v>Apr</v>
      </c>
      <c r="P2956" t="str">
        <f>IF(Table1[[#This Row],[Capacity]]&lt;=4,"Small",IF(Table1[[#This Row],[Capacity]]&lt;=8,"Medium","Large"))</f>
        <v>Large</v>
      </c>
      <c r="Q2956" t="str">
        <f>IF(Table1[[#This Row],[Utilization %]]&lt;0.25,"Barely Attended","Normal")</f>
        <v>Normal</v>
      </c>
      <c r="R2956" t="str">
        <f>IF(Table1[[#This Row],[Meeting duration (mins)]]&gt;90,"Long Meeting","Normal")</f>
        <v>Normal</v>
      </c>
    </row>
    <row r="2957" spans="1:18" x14ac:dyDescent="0.2">
      <c r="A2957">
        <v>2960</v>
      </c>
      <c r="B2957" s="1">
        <v>45320</v>
      </c>
      <c r="C2957" s="2" t="s">
        <v>47</v>
      </c>
      <c r="D2957" s="2" t="s">
        <v>34</v>
      </c>
      <c r="E2957" t="s">
        <v>49</v>
      </c>
      <c r="F2957">
        <v>3</v>
      </c>
      <c r="G2957" s="12">
        <v>12</v>
      </c>
      <c r="H2957">
        <v>15</v>
      </c>
      <c r="I2957" t="s">
        <v>13</v>
      </c>
      <c r="J2957" t="s">
        <v>23</v>
      </c>
      <c r="K2957" s="4">
        <f>(Table1[[#This Row],[EndTime]]-Table1[[#This Row],[StartTime]])*1440</f>
        <v>29.999999999999972</v>
      </c>
      <c r="L2957" s="5">
        <f>Table1[[#This Row],[Attendees]]/Table1[[#This Row],[Capacity]]</f>
        <v>1.25</v>
      </c>
      <c r="M2957">
        <f>IF(Table1[[#This Row],[Attendees]]&gt;Table1[[#This Row],[Capacity]],1,0)</f>
        <v>1</v>
      </c>
      <c r="N2957" t="str">
        <f>TEXT(Table1[[#This Row],[Date]],"ddd")</f>
        <v>Mon</v>
      </c>
      <c r="O2957" t="str">
        <f>TEXT(Table1[[#This Row],[Date]],"mmm")</f>
        <v>Jan</v>
      </c>
      <c r="P2957" t="str">
        <f>IF(Table1[[#This Row],[Capacity]]&lt;=4,"Small",IF(Table1[[#This Row],[Capacity]]&lt;=8,"Medium","Large"))</f>
        <v>Large</v>
      </c>
      <c r="Q2957" t="str">
        <f>IF(Table1[[#This Row],[Utilization %]]&lt;0.25,"Barely Attended","Normal")</f>
        <v>Normal</v>
      </c>
      <c r="R2957" t="str">
        <f>IF(Table1[[#This Row],[Meeting duration (mins)]]&gt;90,"Long Meeting","Normal")</f>
        <v>Normal</v>
      </c>
    </row>
    <row r="2958" spans="1:18" x14ac:dyDescent="0.2">
      <c r="A2958">
        <v>2961</v>
      </c>
      <c r="B2958" s="1">
        <v>45511</v>
      </c>
      <c r="C2958" s="2" t="s">
        <v>43</v>
      </c>
      <c r="D2958" s="2" t="s">
        <v>29</v>
      </c>
      <c r="E2958" t="s">
        <v>38</v>
      </c>
      <c r="F2958">
        <v>3</v>
      </c>
      <c r="G2958" s="12">
        <v>16</v>
      </c>
      <c r="H2958">
        <v>4</v>
      </c>
      <c r="I2958" t="s">
        <v>13</v>
      </c>
      <c r="J2958" t="s">
        <v>28</v>
      </c>
      <c r="K2958" s="4">
        <f>(Table1[[#This Row],[EndTime]]-Table1[[#This Row],[StartTime]])*1440</f>
        <v>119.99999999999997</v>
      </c>
      <c r="L2958" s="5">
        <f>Table1[[#This Row],[Attendees]]/Table1[[#This Row],[Capacity]]</f>
        <v>0.25</v>
      </c>
      <c r="M2958">
        <f>IF(Table1[[#This Row],[Attendees]]&gt;Table1[[#This Row],[Capacity]],1,0)</f>
        <v>0</v>
      </c>
      <c r="N2958" t="str">
        <f>TEXT(Table1[[#This Row],[Date]],"ddd")</f>
        <v>Wed</v>
      </c>
      <c r="O2958" t="str">
        <f>TEXT(Table1[[#This Row],[Date]],"mmm")</f>
        <v>Aug</v>
      </c>
      <c r="P2958" t="str">
        <f>IF(Table1[[#This Row],[Capacity]]&lt;=4,"Small",IF(Table1[[#This Row],[Capacity]]&lt;=8,"Medium","Large"))</f>
        <v>Large</v>
      </c>
      <c r="Q2958" t="str">
        <f>IF(Table1[[#This Row],[Utilization %]]&lt;0.25,"Barely Attended","Normal")</f>
        <v>Normal</v>
      </c>
      <c r="R2958" t="str">
        <f>IF(Table1[[#This Row],[Meeting duration (mins)]]&gt;90,"Long Meeting","Normal")</f>
        <v>Long Meeting</v>
      </c>
    </row>
    <row r="2959" spans="1:18" x14ac:dyDescent="0.2">
      <c r="A2959">
        <v>2962</v>
      </c>
      <c r="B2959" s="1">
        <v>45526</v>
      </c>
      <c r="C2959" s="2" t="s">
        <v>15</v>
      </c>
      <c r="D2959" s="2" t="s">
        <v>37</v>
      </c>
      <c r="E2959" t="s">
        <v>35</v>
      </c>
      <c r="F2959">
        <v>2</v>
      </c>
      <c r="G2959" s="12">
        <v>10</v>
      </c>
      <c r="H2959">
        <v>7</v>
      </c>
      <c r="I2959" t="s">
        <v>41</v>
      </c>
      <c r="J2959" t="s">
        <v>28</v>
      </c>
      <c r="K2959" s="4">
        <f>(Table1[[#This Row],[EndTime]]-Table1[[#This Row],[StartTime]])*1440</f>
        <v>60.000000000000028</v>
      </c>
      <c r="L2959" s="5">
        <f>Table1[[#This Row],[Attendees]]/Table1[[#This Row],[Capacity]]</f>
        <v>0.7</v>
      </c>
      <c r="M2959">
        <f>IF(Table1[[#This Row],[Attendees]]&gt;Table1[[#This Row],[Capacity]],1,0)</f>
        <v>0</v>
      </c>
      <c r="N2959" t="str">
        <f>TEXT(Table1[[#This Row],[Date]],"ddd")</f>
        <v>Thu</v>
      </c>
      <c r="O2959" t="str">
        <f>TEXT(Table1[[#This Row],[Date]],"mmm")</f>
        <v>Aug</v>
      </c>
      <c r="P2959" t="str">
        <f>IF(Table1[[#This Row],[Capacity]]&lt;=4,"Small",IF(Table1[[#This Row],[Capacity]]&lt;=8,"Medium","Large"))</f>
        <v>Large</v>
      </c>
      <c r="Q2959" t="str">
        <f>IF(Table1[[#This Row],[Utilization %]]&lt;0.25,"Barely Attended","Normal")</f>
        <v>Normal</v>
      </c>
      <c r="R2959" t="str">
        <f>IF(Table1[[#This Row],[Meeting duration (mins)]]&gt;90,"Long Meeting","Normal")</f>
        <v>Normal</v>
      </c>
    </row>
    <row r="2960" spans="1:18" x14ac:dyDescent="0.2">
      <c r="A2960">
        <v>2963</v>
      </c>
      <c r="B2960" s="1">
        <v>45472</v>
      </c>
      <c r="C2960" s="2" t="s">
        <v>16</v>
      </c>
      <c r="D2960" s="2" t="s">
        <v>26</v>
      </c>
      <c r="E2960" t="s">
        <v>25</v>
      </c>
      <c r="F2960">
        <v>1</v>
      </c>
      <c r="G2960" s="12">
        <v>4</v>
      </c>
      <c r="H2960">
        <v>3</v>
      </c>
      <c r="I2960" t="s">
        <v>41</v>
      </c>
      <c r="J2960" t="s">
        <v>40</v>
      </c>
      <c r="K2960" s="4">
        <f>(Table1[[#This Row],[EndTime]]-Table1[[#This Row],[StartTime]])*1440</f>
        <v>90</v>
      </c>
      <c r="L2960" s="5">
        <f>Table1[[#This Row],[Attendees]]/Table1[[#This Row],[Capacity]]</f>
        <v>0.75</v>
      </c>
      <c r="M2960">
        <f>IF(Table1[[#This Row],[Attendees]]&gt;Table1[[#This Row],[Capacity]],1,0)</f>
        <v>0</v>
      </c>
      <c r="N2960" t="str">
        <f>TEXT(Table1[[#This Row],[Date]],"ddd")</f>
        <v>Sat</v>
      </c>
      <c r="O2960" t="str">
        <f>TEXT(Table1[[#This Row],[Date]],"mmm")</f>
        <v>Jun</v>
      </c>
      <c r="P2960" t="str">
        <f>IF(Table1[[#This Row],[Capacity]]&lt;=4,"Small",IF(Table1[[#This Row],[Capacity]]&lt;=8,"Medium","Large"))</f>
        <v>Small</v>
      </c>
      <c r="Q2960" t="str">
        <f>IF(Table1[[#This Row],[Utilization %]]&lt;0.25,"Barely Attended","Normal")</f>
        <v>Normal</v>
      </c>
      <c r="R2960" t="str">
        <f>IF(Table1[[#This Row],[Meeting duration (mins)]]&gt;90,"Long Meeting","Normal")</f>
        <v>Normal</v>
      </c>
    </row>
    <row r="2961" spans="1:18" x14ac:dyDescent="0.2">
      <c r="A2961">
        <v>2964</v>
      </c>
      <c r="B2961" s="1">
        <v>45324</v>
      </c>
      <c r="C2961" s="2" t="s">
        <v>37</v>
      </c>
      <c r="D2961" s="2" t="s">
        <v>32</v>
      </c>
      <c r="E2961" t="s">
        <v>38</v>
      </c>
      <c r="F2961">
        <v>3</v>
      </c>
      <c r="G2961" s="12">
        <v>16</v>
      </c>
      <c r="H2961">
        <v>7</v>
      </c>
      <c r="I2961" t="s">
        <v>22</v>
      </c>
      <c r="J2961" t="s">
        <v>18</v>
      </c>
      <c r="K2961" s="4">
        <f>(Table1[[#This Row],[EndTime]]-Table1[[#This Row],[StartTime]])*1440</f>
        <v>29.999999999999893</v>
      </c>
      <c r="L2961" s="5">
        <f>Table1[[#This Row],[Attendees]]/Table1[[#This Row],[Capacity]]</f>
        <v>0.4375</v>
      </c>
      <c r="M2961">
        <f>IF(Table1[[#This Row],[Attendees]]&gt;Table1[[#This Row],[Capacity]],1,0)</f>
        <v>0</v>
      </c>
      <c r="N2961" t="str">
        <f>TEXT(Table1[[#This Row],[Date]],"ddd")</f>
        <v>Fri</v>
      </c>
      <c r="O2961" t="str">
        <f>TEXT(Table1[[#This Row],[Date]],"mmm")</f>
        <v>Feb</v>
      </c>
      <c r="P2961" t="str">
        <f>IF(Table1[[#This Row],[Capacity]]&lt;=4,"Small",IF(Table1[[#This Row],[Capacity]]&lt;=8,"Medium","Large"))</f>
        <v>Large</v>
      </c>
      <c r="Q2961" t="str">
        <f>IF(Table1[[#This Row],[Utilization %]]&lt;0.25,"Barely Attended","Normal")</f>
        <v>Normal</v>
      </c>
      <c r="R2961" t="str">
        <f>IF(Table1[[#This Row],[Meeting duration (mins)]]&gt;90,"Long Meeting","Normal")</f>
        <v>Normal</v>
      </c>
    </row>
    <row r="2962" spans="1:18" x14ac:dyDescent="0.2">
      <c r="A2962">
        <v>2965</v>
      </c>
      <c r="B2962" s="1">
        <v>45608</v>
      </c>
      <c r="C2962" s="2" t="s">
        <v>10</v>
      </c>
      <c r="D2962" s="2" t="s">
        <v>33</v>
      </c>
      <c r="E2962" t="s">
        <v>21</v>
      </c>
      <c r="F2962">
        <v>1</v>
      </c>
      <c r="G2962" s="12">
        <v>6</v>
      </c>
      <c r="H2962">
        <v>3</v>
      </c>
      <c r="I2962" t="s">
        <v>41</v>
      </c>
      <c r="J2962" t="s">
        <v>23</v>
      </c>
      <c r="K2962" s="4">
        <f>(Table1[[#This Row],[EndTime]]-Table1[[#This Row],[StartTime]])*1440</f>
        <v>119.99999999999989</v>
      </c>
      <c r="L2962" s="5">
        <f>Table1[[#This Row],[Attendees]]/Table1[[#This Row],[Capacity]]</f>
        <v>0.5</v>
      </c>
      <c r="M2962">
        <f>IF(Table1[[#This Row],[Attendees]]&gt;Table1[[#This Row],[Capacity]],1,0)</f>
        <v>0</v>
      </c>
      <c r="N2962" t="str">
        <f>TEXT(Table1[[#This Row],[Date]],"ddd")</f>
        <v>Tue</v>
      </c>
      <c r="O2962" t="str">
        <f>TEXT(Table1[[#This Row],[Date]],"mmm")</f>
        <v>Nov</v>
      </c>
      <c r="P2962" t="str">
        <f>IF(Table1[[#This Row],[Capacity]]&lt;=4,"Small",IF(Table1[[#This Row],[Capacity]]&lt;=8,"Medium","Large"))</f>
        <v>Medium</v>
      </c>
      <c r="Q2962" t="str">
        <f>IF(Table1[[#This Row],[Utilization %]]&lt;0.25,"Barely Attended","Normal")</f>
        <v>Normal</v>
      </c>
      <c r="R2962" t="str">
        <f>IF(Table1[[#This Row],[Meeting duration (mins)]]&gt;90,"Long Meeting","Normal")</f>
        <v>Long Meeting</v>
      </c>
    </row>
    <row r="2963" spans="1:18" x14ac:dyDescent="0.2">
      <c r="A2963">
        <v>2966</v>
      </c>
      <c r="B2963" s="1">
        <v>45479</v>
      </c>
      <c r="C2963" s="2" t="s">
        <v>26</v>
      </c>
      <c r="D2963" s="2" t="s">
        <v>24</v>
      </c>
      <c r="E2963" t="s">
        <v>38</v>
      </c>
      <c r="F2963">
        <v>3</v>
      </c>
      <c r="G2963" s="12">
        <v>16</v>
      </c>
      <c r="H2963">
        <v>18</v>
      </c>
      <c r="I2963" t="s">
        <v>13</v>
      </c>
      <c r="J2963" t="s">
        <v>23</v>
      </c>
      <c r="K2963" s="4">
        <f>(Table1[[#This Row],[EndTime]]-Table1[[#This Row],[StartTime]])*1440</f>
        <v>120.00000000000006</v>
      </c>
      <c r="L2963" s="5">
        <f>Table1[[#This Row],[Attendees]]/Table1[[#This Row],[Capacity]]</f>
        <v>1.125</v>
      </c>
      <c r="M2963">
        <f>IF(Table1[[#This Row],[Attendees]]&gt;Table1[[#This Row],[Capacity]],1,0)</f>
        <v>1</v>
      </c>
      <c r="N2963" t="str">
        <f>TEXT(Table1[[#This Row],[Date]],"ddd")</f>
        <v>Sat</v>
      </c>
      <c r="O2963" t="str">
        <f>TEXT(Table1[[#This Row],[Date]],"mmm")</f>
        <v>Jul</v>
      </c>
      <c r="P2963" t="str">
        <f>IF(Table1[[#This Row],[Capacity]]&lt;=4,"Small",IF(Table1[[#This Row],[Capacity]]&lt;=8,"Medium","Large"))</f>
        <v>Large</v>
      </c>
      <c r="Q2963" t="str">
        <f>IF(Table1[[#This Row],[Utilization %]]&lt;0.25,"Barely Attended","Normal")</f>
        <v>Normal</v>
      </c>
      <c r="R2963" t="str">
        <f>IF(Table1[[#This Row],[Meeting duration (mins)]]&gt;90,"Long Meeting","Normal")</f>
        <v>Long Meeting</v>
      </c>
    </row>
    <row r="2964" spans="1:18" x14ac:dyDescent="0.2">
      <c r="A2964">
        <v>2967</v>
      </c>
      <c r="B2964" s="1">
        <v>45310</v>
      </c>
      <c r="C2964" s="2" t="s">
        <v>31</v>
      </c>
      <c r="D2964" s="2" t="s">
        <v>48</v>
      </c>
      <c r="E2964" t="s">
        <v>38</v>
      </c>
      <c r="F2964">
        <v>3</v>
      </c>
      <c r="G2964" s="12">
        <v>16</v>
      </c>
      <c r="H2964">
        <v>1</v>
      </c>
      <c r="I2964" t="s">
        <v>13</v>
      </c>
      <c r="J2964" t="s">
        <v>14</v>
      </c>
      <c r="K2964" s="4">
        <f>(Table1[[#This Row],[EndTime]]-Table1[[#This Row],[StartTime]])*1440</f>
        <v>90</v>
      </c>
      <c r="L2964" s="5">
        <f>Table1[[#This Row],[Attendees]]/Table1[[#This Row],[Capacity]]</f>
        <v>6.25E-2</v>
      </c>
      <c r="M2964">
        <f>IF(Table1[[#This Row],[Attendees]]&gt;Table1[[#This Row],[Capacity]],1,0)</f>
        <v>0</v>
      </c>
      <c r="N2964" t="str">
        <f>TEXT(Table1[[#This Row],[Date]],"ddd")</f>
        <v>Fri</v>
      </c>
      <c r="O2964" t="str">
        <f>TEXT(Table1[[#This Row],[Date]],"mmm")</f>
        <v>Jan</v>
      </c>
      <c r="P2964" t="str">
        <f>IF(Table1[[#This Row],[Capacity]]&lt;=4,"Small",IF(Table1[[#This Row],[Capacity]]&lt;=8,"Medium","Large"))</f>
        <v>Large</v>
      </c>
      <c r="Q2964" t="str">
        <f>IF(Table1[[#This Row],[Utilization %]]&lt;0.25,"Barely Attended","Normal")</f>
        <v>Barely Attended</v>
      </c>
      <c r="R2964" t="str">
        <f>IF(Table1[[#This Row],[Meeting duration (mins)]]&gt;90,"Long Meeting","Normal")</f>
        <v>Normal</v>
      </c>
    </row>
    <row r="2965" spans="1:18" x14ac:dyDescent="0.2">
      <c r="A2965">
        <v>2968</v>
      </c>
      <c r="B2965" s="1">
        <v>45331</v>
      </c>
      <c r="C2965" s="2" t="s">
        <v>45</v>
      </c>
      <c r="D2965" s="2" t="s">
        <v>11</v>
      </c>
      <c r="E2965" t="s">
        <v>38</v>
      </c>
      <c r="F2965">
        <v>3</v>
      </c>
      <c r="G2965" s="12">
        <v>16</v>
      </c>
      <c r="H2965">
        <v>9</v>
      </c>
      <c r="I2965" t="s">
        <v>27</v>
      </c>
      <c r="J2965" t="s">
        <v>23</v>
      </c>
      <c r="K2965" s="4">
        <f>(Table1[[#This Row],[EndTime]]-Table1[[#This Row],[StartTime]])*1440</f>
        <v>60.000000000000107</v>
      </c>
      <c r="L2965" s="5">
        <f>Table1[[#This Row],[Attendees]]/Table1[[#This Row],[Capacity]]</f>
        <v>0.5625</v>
      </c>
      <c r="M2965">
        <f>IF(Table1[[#This Row],[Attendees]]&gt;Table1[[#This Row],[Capacity]],1,0)</f>
        <v>0</v>
      </c>
      <c r="N2965" t="str">
        <f>TEXT(Table1[[#This Row],[Date]],"ddd")</f>
        <v>Fri</v>
      </c>
      <c r="O2965" t="str">
        <f>TEXT(Table1[[#This Row],[Date]],"mmm")</f>
        <v>Feb</v>
      </c>
      <c r="P2965" t="str">
        <f>IF(Table1[[#This Row],[Capacity]]&lt;=4,"Small",IF(Table1[[#This Row],[Capacity]]&lt;=8,"Medium","Large"))</f>
        <v>Large</v>
      </c>
      <c r="Q2965" t="str">
        <f>IF(Table1[[#This Row],[Utilization %]]&lt;0.25,"Barely Attended","Normal")</f>
        <v>Normal</v>
      </c>
      <c r="R2965" t="str">
        <f>IF(Table1[[#This Row],[Meeting duration (mins)]]&gt;90,"Long Meeting","Normal")</f>
        <v>Normal</v>
      </c>
    </row>
    <row r="2966" spans="1:18" x14ac:dyDescent="0.2">
      <c r="A2966">
        <v>2969</v>
      </c>
      <c r="B2966" s="1">
        <v>45407</v>
      </c>
      <c r="C2966" s="2" t="s">
        <v>29</v>
      </c>
      <c r="D2966" s="2" t="s">
        <v>37</v>
      </c>
      <c r="E2966" t="s">
        <v>12</v>
      </c>
      <c r="F2966">
        <v>2</v>
      </c>
      <c r="G2966" s="12">
        <v>8</v>
      </c>
      <c r="H2966">
        <v>1</v>
      </c>
      <c r="I2966" t="s">
        <v>39</v>
      </c>
      <c r="J2966" t="s">
        <v>40</v>
      </c>
      <c r="K2966" s="4">
        <f>(Table1[[#This Row],[EndTime]]-Table1[[#This Row],[StartTime]])*1440</f>
        <v>30.000000000000053</v>
      </c>
      <c r="L2966" s="5">
        <f>Table1[[#This Row],[Attendees]]/Table1[[#This Row],[Capacity]]</f>
        <v>0.125</v>
      </c>
      <c r="M2966">
        <f>IF(Table1[[#This Row],[Attendees]]&gt;Table1[[#This Row],[Capacity]],1,0)</f>
        <v>0</v>
      </c>
      <c r="N2966" t="str">
        <f>TEXT(Table1[[#This Row],[Date]],"ddd")</f>
        <v>Thu</v>
      </c>
      <c r="O2966" t="str">
        <f>TEXT(Table1[[#This Row],[Date]],"mmm")</f>
        <v>Apr</v>
      </c>
      <c r="P2966" t="str">
        <f>IF(Table1[[#This Row],[Capacity]]&lt;=4,"Small",IF(Table1[[#This Row],[Capacity]]&lt;=8,"Medium","Large"))</f>
        <v>Medium</v>
      </c>
      <c r="Q2966" t="str">
        <f>IF(Table1[[#This Row],[Utilization %]]&lt;0.25,"Barely Attended","Normal")</f>
        <v>Barely Attended</v>
      </c>
      <c r="R2966" t="str">
        <f>IF(Table1[[#This Row],[Meeting duration (mins)]]&gt;90,"Long Meeting","Normal")</f>
        <v>Normal</v>
      </c>
    </row>
    <row r="2967" spans="1:18" x14ac:dyDescent="0.2">
      <c r="A2967">
        <v>2970</v>
      </c>
      <c r="B2967" s="1">
        <v>45656</v>
      </c>
      <c r="C2967" s="2" t="s">
        <v>10</v>
      </c>
      <c r="D2967" s="2" t="s">
        <v>26</v>
      </c>
      <c r="E2967" t="s">
        <v>49</v>
      </c>
      <c r="F2967">
        <v>3</v>
      </c>
      <c r="G2967" s="12">
        <v>12</v>
      </c>
      <c r="H2967">
        <v>12</v>
      </c>
      <c r="I2967" t="s">
        <v>13</v>
      </c>
      <c r="J2967" t="s">
        <v>40</v>
      </c>
      <c r="K2967" s="4">
        <f>(Table1[[#This Row],[EndTime]]-Table1[[#This Row],[StartTime]])*1440</f>
        <v>59.999999999999943</v>
      </c>
      <c r="L2967" s="5">
        <f>Table1[[#This Row],[Attendees]]/Table1[[#This Row],[Capacity]]</f>
        <v>1</v>
      </c>
      <c r="M2967">
        <f>IF(Table1[[#This Row],[Attendees]]&gt;Table1[[#This Row],[Capacity]],1,0)</f>
        <v>0</v>
      </c>
      <c r="N2967" t="str">
        <f>TEXT(Table1[[#This Row],[Date]],"ddd")</f>
        <v>Mon</v>
      </c>
      <c r="O2967" t="str">
        <f>TEXT(Table1[[#This Row],[Date]],"mmm")</f>
        <v>Dec</v>
      </c>
      <c r="P2967" t="str">
        <f>IF(Table1[[#This Row],[Capacity]]&lt;=4,"Small",IF(Table1[[#This Row],[Capacity]]&lt;=8,"Medium","Large"))</f>
        <v>Large</v>
      </c>
      <c r="Q2967" t="str">
        <f>IF(Table1[[#This Row],[Utilization %]]&lt;0.25,"Barely Attended","Normal")</f>
        <v>Normal</v>
      </c>
      <c r="R2967" t="str">
        <f>IF(Table1[[#This Row],[Meeting duration (mins)]]&gt;90,"Long Meeting","Normal")</f>
        <v>Normal</v>
      </c>
    </row>
    <row r="2968" spans="1:18" x14ac:dyDescent="0.2">
      <c r="A2968">
        <v>2971</v>
      </c>
      <c r="B2968" s="1">
        <v>45537</v>
      </c>
      <c r="C2968" s="2" t="s">
        <v>32</v>
      </c>
      <c r="D2968" s="2" t="s">
        <v>26</v>
      </c>
      <c r="E2968" t="s">
        <v>25</v>
      </c>
      <c r="F2968">
        <v>1</v>
      </c>
      <c r="G2968" s="12">
        <v>4</v>
      </c>
      <c r="H2968">
        <v>6</v>
      </c>
      <c r="I2968" t="s">
        <v>27</v>
      </c>
      <c r="J2968" t="s">
        <v>40</v>
      </c>
      <c r="K2968" s="4">
        <f>(Table1[[#This Row],[EndTime]]-Table1[[#This Row],[StartTime]])*1440</f>
        <v>120.00000000000006</v>
      </c>
      <c r="L2968" s="5">
        <f>Table1[[#This Row],[Attendees]]/Table1[[#This Row],[Capacity]]</f>
        <v>1.5</v>
      </c>
      <c r="M2968">
        <f>IF(Table1[[#This Row],[Attendees]]&gt;Table1[[#This Row],[Capacity]],1,0)</f>
        <v>1</v>
      </c>
      <c r="N2968" t="str">
        <f>TEXT(Table1[[#This Row],[Date]],"ddd")</f>
        <v>Mon</v>
      </c>
      <c r="O2968" t="str">
        <f>TEXT(Table1[[#This Row],[Date]],"mmm")</f>
        <v>Sep</v>
      </c>
      <c r="P2968" t="str">
        <f>IF(Table1[[#This Row],[Capacity]]&lt;=4,"Small",IF(Table1[[#This Row],[Capacity]]&lt;=8,"Medium","Large"))</f>
        <v>Small</v>
      </c>
      <c r="Q2968" t="str">
        <f>IF(Table1[[#This Row],[Utilization %]]&lt;0.25,"Barely Attended","Normal")</f>
        <v>Normal</v>
      </c>
      <c r="R2968" t="str">
        <f>IF(Table1[[#This Row],[Meeting duration (mins)]]&gt;90,"Long Meeting","Normal")</f>
        <v>Long Meeting</v>
      </c>
    </row>
    <row r="2969" spans="1:18" x14ac:dyDescent="0.2">
      <c r="A2969">
        <v>2972</v>
      </c>
      <c r="B2969" s="1">
        <v>45514</v>
      </c>
      <c r="C2969" s="2" t="s">
        <v>15</v>
      </c>
      <c r="D2969" s="2" t="s">
        <v>37</v>
      </c>
      <c r="E2969" t="s">
        <v>21</v>
      </c>
      <c r="F2969">
        <v>1</v>
      </c>
      <c r="G2969" s="12">
        <v>6</v>
      </c>
      <c r="H2969">
        <v>3</v>
      </c>
      <c r="I2969" t="s">
        <v>42</v>
      </c>
      <c r="J2969" t="s">
        <v>40</v>
      </c>
      <c r="K2969" s="4">
        <f>(Table1[[#This Row],[EndTime]]-Table1[[#This Row],[StartTime]])*1440</f>
        <v>60.000000000000028</v>
      </c>
      <c r="L2969" s="5">
        <f>Table1[[#This Row],[Attendees]]/Table1[[#This Row],[Capacity]]</f>
        <v>0.5</v>
      </c>
      <c r="M2969">
        <f>IF(Table1[[#This Row],[Attendees]]&gt;Table1[[#This Row],[Capacity]],1,0)</f>
        <v>0</v>
      </c>
      <c r="N2969" t="str">
        <f>TEXT(Table1[[#This Row],[Date]],"ddd")</f>
        <v>Sat</v>
      </c>
      <c r="O2969" t="str">
        <f>TEXT(Table1[[#This Row],[Date]],"mmm")</f>
        <v>Aug</v>
      </c>
      <c r="P2969" t="str">
        <f>IF(Table1[[#This Row],[Capacity]]&lt;=4,"Small",IF(Table1[[#This Row],[Capacity]]&lt;=8,"Medium","Large"))</f>
        <v>Medium</v>
      </c>
      <c r="Q2969" t="str">
        <f>IF(Table1[[#This Row],[Utilization %]]&lt;0.25,"Barely Attended","Normal")</f>
        <v>Normal</v>
      </c>
      <c r="R2969" t="str">
        <f>IF(Table1[[#This Row],[Meeting duration (mins)]]&gt;90,"Long Meeting","Normal")</f>
        <v>Normal</v>
      </c>
    </row>
    <row r="2970" spans="1:18" x14ac:dyDescent="0.2">
      <c r="A2970">
        <v>2973</v>
      </c>
      <c r="B2970" s="1">
        <v>45292</v>
      </c>
      <c r="C2970" s="2" t="s">
        <v>19</v>
      </c>
      <c r="D2970" s="2" t="s">
        <v>47</v>
      </c>
      <c r="E2970" t="s">
        <v>21</v>
      </c>
      <c r="F2970">
        <v>1</v>
      </c>
      <c r="G2970" s="12">
        <v>6</v>
      </c>
      <c r="H2970">
        <v>8</v>
      </c>
      <c r="I2970" t="s">
        <v>42</v>
      </c>
      <c r="J2970" t="s">
        <v>30</v>
      </c>
      <c r="K2970" s="4">
        <f>(Table1[[#This Row],[EndTime]]-Table1[[#This Row],[StartTime]])*1440</f>
        <v>30.000000000000053</v>
      </c>
      <c r="L2970" s="5">
        <f>Table1[[#This Row],[Attendees]]/Table1[[#This Row],[Capacity]]</f>
        <v>1.3333333333333333</v>
      </c>
      <c r="M2970">
        <f>IF(Table1[[#This Row],[Attendees]]&gt;Table1[[#This Row],[Capacity]],1,0)</f>
        <v>1</v>
      </c>
      <c r="N2970" t="str">
        <f>TEXT(Table1[[#This Row],[Date]],"ddd")</f>
        <v>Mon</v>
      </c>
      <c r="O2970" t="str">
        <f>TEXT(Table1[[#This Row],[Date]],"mmm")</f>
        <v>Jan</v>
      </c>
      <c r="P2970" t="str">
        <f>IF(Table1[[#This Row],[Capacity]]&lt;=4,"Small",IF(Table1[[#This Row],[Capacity]]&lt;=8,"Medium","Large"))</f>
        <v>Medium</v>
      </c>
      <c r="Q2970" t="str">
        <f>IF(Table1[[#This Row],[Utilization %]]&lt;0.25,"Barely Attended","Normal")</f>
        <v>Normal</v>
      </c>
      <c r="R2970" t="str">
        <f>IF(Table1[[#This Row],[Meeting duration (mins)]]&gt;90,"Long Meeting","Normal")</f>
        <v>Normal</v>
      </c>
    </row>
    <row r="2971" spans="1:18" x14ac:dyDescent="0.2">
      <c r="A2971">
        <v>2974</v>
      </c>
      <c r="B2971" s="1">
        <v>45572</v>
      </c>
      <c r="C2971" s="2" t="s">
        <v>36</v>
      </c>
      <c r="D2971" s="2" t="s">
        <v>37</v>
      </c>
      <c r="E2971" t="s">
        <v>38</v>
      </c>
      <c r="F2971">
        <v>3</v>
      </c>
      <c r="G2971" s="12">
        <v>16</v>
      </c>
      <c r="H2971">
        <v>7</v>
      </c>
      <c r="I2971" t="s">
        <v>39</v>
      </c>
      <c r="J2971" t="s">
        <v>23</v>
      </c>
      <c r="K2971" s="4">
        <f>(Table1[[#This Row],[EndTime]]-Table1[[#This Row],[StartTime]])*1440</f>
        <v>120.00000000000006</v>
      </c>
      <c r="L2971" s="5">
        <f>Table1[[#This Row],[Attendees]]/Table1[[#This Row],[Capacity]]</f>
        <v>0.4375</v>
      </c>
      <c r="M2971">
        <f>IF(Table1[[#This Row],[Attendees]]&gt;Table1[[#This Row],[Capacity]],1,0)</f>
        <v>0</v>
      </c>
      <c r="N2971" t="str">
        <f>TEXT(Table1[[#This Row],[Date]],"ddd")</f>
        <v>Mon</v>
      </c>
      <c r="O2971" t="str">
        <f>TEXT(Table1[[#This Row],[Date]],"mmm")</f>
        <v>Oct</v>
      </c>
      <c r="P2971" t="str">
        <f>IF(Table1[[#This Row],[Capacity]]&lt;=4,"Small",IF(Table1[[#This Row],[Capacity]]&lt;=8,"Medium","Large"))</f>
        <v>Large</v>
      </c>
      <c r="Q2971" t="str">
        <f>IF(Table1[[#This Row],[Utilization %]]&lt;0.25,"Barely Attended","Normal")</f>
        <v>Normal</v>
      </c>
      <c r="R2971" t="str">
        <f>IF(Table1[[#This Row],[Meeting duration (mins)]]&gt;90,"Long Meeting","Normal")</f>
        <v>Long Meeting</v>
      </c>
    </row>
    <row r="2972" spans="1:18" x14ac:dyDescent="0.2">
      <c r="A2972">
        <v>2975</v>
      </c>
      <c r="B2972" s="1">
        <v>45488</v>
      </c>
      <c r="C2972" s="2" t="s">
        <v>16</v>
      </c>
      <c r="D2972" s="2" t="s">
        <v>26</v>
      </c>
      <c r="E2972" t="s">
        <v>12</v>
      </c>
      <c r="F2972">
        <v>2</v>
      </c>
      <c r="G2972" s="12">
        <v>8</v>
      </c>
      <c r="H2972">
        <v>1</v>
      </c>
      <c r="I2972" t="s">
        <v>42</v>
      </c>
      <c r="J2972" t="s">
        <v>23</v>
      </c>
      <c r="K2972" s="4">
        <f>(Table1[[#This Row],[EndTime]]-Table1[[#This Row],[StartTime]])*1440</f>
        <v>90</v>
      </c>
      <c r="L2972" s="5">
        <f>Table1[[#This Row],[Attendees]]/Table1[[#This Row],[Capacity]]</f>
        <v>0.125</v>
      </c>
      <c r="M2972">
        <f>IF(Table1[[#This Row],[Attendees]]&gt;Table1[[#This Row],[Capacity]],1,0)</f>
        <v>0</v>
      </c>
      <c r="N2972" t="str">
        <f>TEXT(Table1[[#This Row],[Date]],"ddd")</f>
        <v>Mon</v>
      </c>
      <c r="O2972" t="str">
        <f>TEXT(Table1[[#This Row],[Date]],"mmm")</f>
        <v>Jul</v>
      </c>
      <c r="P2972" t="str">
        <f>IF(Table1[[#This Row],[Capacity]]&lt;=4,"Small",IF(Table1[[#This Row],[Capacity]]&lt;=8,"Medium","Large"))</f>
        <v>Medium</v>
      </c>
      <c r="Q2972" t="str">
        <f>IF(Table1[[#This Row],[Utilization %]]&lt;0.25,"Barely Attended","Normal")</f>
        <v>Barely Attended</v>
      </c>
      <c r="R2972" t="str">
        <f>IF(Table1[[#This Row],[Meeting duration (mins)]]&gt;90,"Long Meeting","Normal")</f>
        <v>Normal</v>
      </c>
    </row>
    <row r="2973" spans="1:18" x14ac:dyDescent="0.2">
      <c r="A2973">
        <v>2976</v>
      </c>
      <c r="B2973" s="1">
        <v>45388</v>
      </c>
      <c r="C2973" s="2" t="s">
        <v>36</v>
      </c>
      <c r="D2973" s="2" t="s">
        <v>44</v>
      </c>
      <c r="E2973" t="s">
        <v>35</v>
      </c>
      <c r="F2973">
        <v>2</v>
      </c>
      <c r="G2973" s="12">
        <v>10</v>
      </c>
      <c r="H2973">
        <v>7</v>
      </c>
      <c r="I2973" t="s">
        <v>27</v>
      </c>
      <c r="J2973" t="s">
        <v>40</v>
      </c>
      <c r="K2973" s="4">
        <f>(Table1[[#This Row],[EndTime]]-Table1[[#This Row],[StartTime]])*1440</f>
        <v>29.999999999999972</v>
      </c>
      <c r="L2973" s="5">
        <f>Table1[[#This Row],[Attendees]]/Table1[[#This Row],[Capacity]]</f>
        <v>0.7</v>
      </c>
      <c r="M2973">
        <f>IF(Table1[[#This Row],[Attendees]]&gt;Table1[[#This Row],[Capacity]],1,0)</f>
        <v>0</v>
      </c>
      <c r="N2973" t="str">
        <f>TEXT(Table1[[#This Row],[Date]],"ddd")</f>
        <v>Sat</v>
      </c>
      <c r="O2973" t="str">
        <f>TEXT(Table1[[#This Row],[Date]],"mmm")</f>
        <v>Apr</v>
      </c>
      <c r="P2973" t="str">
        <f>IF(Table1[[#This Row],[Capacity]]&lt;=4,"Small",IF(Table1[[#This Row],[Capacity]]&lt;=8,"Medium","Large"))</f>
        <v>Large</v>
      </c>
      <c r="Q2973" t="str">
        <f>IF(Table1[[#This Row],[Utilization %]]&lt;0.25,"Barely Attended","Normal")</f>
        <v>Normal</v>
      </c>
      <c r="R2973" t="str">
        <f>IF(Table1[[#This Row],[Meeting duration (mins)]]&gt;90,"Long Meeting","Normal")</f>
        <v>Normal</v>
      </c>
    </row>
    <row r="2974" spans="1:18" x14ac:dyDescent="0.2">
      <c r="A2974">
        <v>2977</v>
      </c>
      <c r="B2974" s="1">
        <v>45391</v>
      </c>
      <c r="C2974" s="2" t="s">
        <v>16</v>
      </c>
      <c r="D2974" s="2" t="s">
        <v>45</v>
      </c>
      <c r="E2974" t="s">
        <v>49</v>
      </c>
      <c r="F2974">
        <v>3</v>
      </c>
      <c r="G2974" s="12">
        <v>12</v>
      </c>
      <c r="H2974">
        <v>9</v>
      </c>
      <c r="I2974" t="s">
        <v>13</v>
      </c>
      <c r="J2974" t="s">
        <v>18</v>
      </c>
      <c r="K2974" s="4">
        <f>(Table1[[#This Row],[EndTime]]-Table1[[#This Row],[StartTime]])*1440</f>
        <v>59.999999999999943</v>
      </c>
      <c r="L2974" s="5">
        <f>Table1[[#This Row],[Attendees]]/Table1[[#This Row],[Capacity]]</f>
        <v>0.75</v>
      </c>
      <c r="M2974">
        <f>IF(Table1[[#This Row],[Attendees]]&gt;Table1[[#This Row],[Capacity]],1,0)</f>
        <v>0</v>
      </c>
      <c r="N2974" t="str">
        <f>TEXT(Table1[[#This Row],[Date]],"ddd")</f>
        <v>Tue</v>
      </c>
      <c r="O2974" t="str">
        <f>TEXT(Table1[[#This Row],[Date]],"mmm")</f>
        <v>Apr</v>
      </c>
      <c r="P2974" t="str">
        <f>IF(Table1[[#This Row],[Capacity]]&lt;=4,"Small",IF(Table1[[#This Row],[Capacity]]&lt;=8,"Medium","Large"))</f>
        <v>Large</v>
      </c>
      <c r="Q2974" t="str">
        <f>IF(Table1[[#This Row],[Utilization %]]&lt;0.25,"Barely Attended","Normal")</f>
        <v>Normal</v>
      </c>
      <c r="R2974" t="str">
        <f>IF(Table1[[#This Row],[Meeting duration (mins)]]&gt;90,"Long Meeting","Normal")</f>
        <v>Normal</v>
      </c>
    </row>
    <row r="2975" spans="1:18" x14ac:dyDescent="0.2">
      <c r="A2975">
        <v>2978</v>
      </c>
      <c r="B2975" s="1">
        <v>45381</v>
      </c>
      <c r="C2975" s="2" t="s">
        <v>37</v>
      </c>
      <c r="D2975" s="2" t="s">
        <v>32</v>
      </c>
      <c r="E2975" t="s">
        <v>38</v>
      </c>
      <c r="F2975">
        <v>3</v>
      </c>
      <c r="G2975" s="12">
        <v>16</v>
      </c>
      <c r="H2975">
        <v>9</v>
      </c>
      <c r="I2975" t="s">
        <v>41</v>
      </c>
      <c r="J2975" t="s">
        <v>18</v>
      </c>
      <c r="K2975" s="4">
        <f>(Table1[[#This Row],[EndTime]]-Table1[[#This Row],[StartTime]])*1440</f>
        <v>29.999999999999893</v>
      </c>
      <c r="L2975" s="5">
        <f>Table1[[#This Row],[Attendees]]/Table1[[#This Row],[Capacity]]</f>
        <v>0.5625</v>
      </c>
      <c r="M2975">
        <f>IF(Table1[[#This Row],[Attendees]]&gt;Table1[[#This Row],[Capacity]],1,0)</f>
        <v>0</v>
      </c>
      <c r="N2975" t="str">
        <f>TEXT(Table1[[#This Row],[Date]],"ddd")</f>
        <v>Sat</v>
      </c>
      <c r="O2975" t="str">
        <f>TEXT(Table1[[#This Row],[Date]],"mmm")</f>
        <v>Mar</v>
      </c>
      <c r="P2975" t="str">
        <f>IF(Table1[[#This Row],[Capacity]]&lt;=4,"Small",IF(Table1[[#This Row],[Capacity]]&lt;=8,"Medium","Large"))</f>
        <v>Large</v>
      </c>
      <c r="Q2975" t="str">
        <f>IF(Table1[[#This Row],[Utilization %]]&lt;0.25,"Barely Attended","Normal")</f>
        <v>Normal</v>
      </c>
      <c r="R2975" t="str">
        <f>IF(Table1[[#This Row],[Meeting duration (mins)]]&gt;90,"Long Meeting","Normal")</f>
        <v>Normal</v>
      </c>
    </row>
    <row r="2976" spans="1:18" x14ac:dyDescent="0.2">
      <c r="A2976">
        <v>2979</v>
      </c>
      <c r="B2976" s="1">
        <v>45366</v>
      </c>
      <c r="C2976" s="2" t="s">
        <v>10</v>
      </c>
      <c r="D2976" s="2" t="s">
        <v>33</v>
      </c>
      <c r="E2976" t="s">
        <v>21</v>
      </c>
      <c r="F2976">
        <v>1</v>
      </c>
      <c r="G2976" s="12">
        <v>6</v>
      </c>
      <c r="H2976">
        <v>2</v>
      </c>
      <c r="I2976" t="s">
        <v>13</v>
      </c>
      <c r="J2976" t="s">
        <v>23</v>
      </c>
      <c r="K2976" s="4">
        <f>(Table1[[#This Row],[EndTime]]-Table1[[#This Row],[StartTime]])*1440</f>
        <v>119.99999999999989</v>
      </c>
      <c r="L2976" s="5">
        <f>Table1[[#This Row],[Attendees]]/Table1[[#This Row],[Capacity]]</f>
        <v>0.33333333333333331</v>
      </c>
      <c r="M2976">
        <f>IF(Table1[[#This Row],[Attendees]]&gt;Table1[[#This Row],[Capacity]],1,0)</f>
        <v>0</v>
      </c>
      <c r="N2976" t="str">
        <f>TEXT(Table1[[#This Row],[Date]],"ddd")</f>
        <v>Fri</v>
      </c>
      <c r="O2976" t="str">
        <f>TEXT(Table1[[#This Row],[Date]],"mmm")</f>
        <v>Mar</v>
      </c>
      <c r="P2976" t="str">
        <f>IF(Table1[[#This Row],[Capacity]]&lt;=4,"Small",IF(Table1[[#This Row],[Capacity]]&lt;=8,"Medium","Large"))</f>
        <v>Medium</v>
      </c>
      <c r="Q2976" t="str">
        <f>IF(Table1[[#This Row],[Utilization %]]&lt;0.25,"Barely Attended","Normal")</f>
        <v>Normal</v>
      </c>
      <c r="R2976" t="str">
        <f>IF(Table1[[#This Row],[Meeting duration (mins)]]&gt;90,"Long Meeting","Normal")</f>
        <v>Long Meeting</v>
      </c>
    </row>
    <row r="2977" spans="1:18" x14ac:dyDescent="0.2">
      <c r="A2977">
        <v>2980</v>
      </c>
      <c r="B2977" s="1">
        <v>45324</v>
      </c>
      <c r="C2977" s="2" t="s">
        <v>16</v>
      </c>
      <c r="D2977" s="2" t="s">
        <v>10</v>
      </c>
      <c r="E2977" t="s">
        <v>38</v>
      </c>
      <c r="F2977">
        <v>3</v>
      </c>
      <c r="G2977" s="12">
        <v>16</v>
      </c>
      <c r="H2977">
        <v>14</v>
      </c>
      <c r="I2977" t="s">
        <v>22</v>
      </c>
      <c r="J2977" t="s">
        <v>40</v>
      </c>
      <c r="K2977" s="4">
        <f>(Table1[[#This Row],[EndTime]]-Table1[[#This Row],[StartTime]])*1440</f>
        <v>30.000000000000053</v>
      </c>
      <c r="L2977" s="5">
        <f>Table1[[#This Row],[Attendees]]/Table1[[#This Row],[Capacity]]</f>
        <v>0.875</v>
      </c>
      <c r="M2977">
        <f>IF(Table1[[#This Row],[Attendees]]&gt;Table1[[#This Row],[Capacity]],1,0)</f>
        <v>0</v>
      </c>
      <c r="N2977" t="str">
        <f>TEXT(Table1[[#This Row],[Date]],"ddd")</f>
        <v>Fri</v>
      </c>
      <c r="O2977" t="str">
        <f>TEXT(Table1[[#This Row],[Date]],"mmm")</f>
        <v>Feb</v>
      </c>
      <c r="P2977" t="str">
        <f>IF(Table1[[#This Row],[Capacity]]&lt;=4,"Small",IF(Table1[[#This Row],[Capacity]]&lt;=8,"Medium","Large"))</f>
        <v>Large</v>
      </c>
      <c r="Q2977" t="str">
        <f>IF(Table1[[#This Row],[Utilization %]]&lt;0.25,"Barely Attended","Normal")</f>
        <v>Normal</v>
      </c>
      <c r="R2977" t="str">
        <f>IF(Table1[[#This Row],[Meeting duration (mins)]]&gt;90,"Long Meeting","Normal")</f>
        <v>Normal</v>
      </c>
    </row>
    <row r="2978" spans="1:18" x14ac:dyDescent="0.2">
      <c r="A2978">
        <v>2981</v>
      </c>
      <c r="B2978" s="1">
        <v>45549</v>
      </c>
      <c r="C2978" s="2" t="s">
        <v>33</v>
      </c>
      <c r="D2978" s="2" t="s">
        <v>24</v>
      </c>
      <c r="E2978" t="s">
        <v>38</v>
      </c>
      <c r="F2978">
        <v>3</v>
      </c>
      <c r="G2978" s="12">
        <v>16</v>
      </c>
      <c r="H2978">
        <v>2</v>
      </c>
      <c r="I2978" t="s">
        <v>39</v>
      </c>
      <c r="J2978" t="s">
        <v>28</v>
      </c>
      <c r="K2978" s="4">
        <f>(Table1[[#This Row],[EndTime]]-Table1[[#This Row],[StartTime]])*1440</f>
        <v>60.000000000000107</v>
      </c>
      <c r="L2978" s="5">
        <f>Table1[[#This Row],[Attendees]]/Table1[[#This Row],[Capacity]]</f>
        <v>0.125</v>
      </c>
      <c r="M2978">
        <f>IF(Table1[[#This Row],[Attendees]]&gt;Table1[[#This Row],[Capacity]],1,0)</f>
        <v>0</v>
      </c>
      <c r="N2978" t="str">
        <f>TEXT(Table1[[#This Row],[Date]],"ddd")</f>
        <v>Sat</v>
      </c>
      <c r="O2978" t="str">
        <f>TEXT(Table1[[#This Row],[Date]],"mmm")</f>
        <v>Sep</v>
      </c>
      <c r="P2978" t="str">
        <f>IF(Table1[[#This Row],[Capacity]]&lt;=4,"Small",IF(Table1[[#This Row],[Capacity]]&lt;=8,"Medium","Large"))</f>
        <v>Large</v>
      </c>
      <c r="Q2978" t="str">
        <f>IF(Table1[[#This Row],[Utilization %]]&lt;0.25,"Barely Attended","Normal")</f>
        <v>Barely Attended</v>
      </c>
      <c r="R2978" t="str">
        <f>IF(Table1[[#This Row],[Meeting duration (mins)]]&gt;90,"Long Meeting","Normal")</f>
        <v>Normal</v>
      </c>
    </row>
    <row r="2979" spans="1:18" x14ac:dyDescent="0.2">
      <c r="A2979">
        <v>2982</v>
      </c>
      <c r="B2979" s="1">
        <v>45363</v>
      </c>
      <c r="C2979" s="2" t="s">
        <v>19</v>
      </c>
      <c r="D2979" s="2" t="s">
        <v>47</v>
      </c>
      <c r="E2979" t="s">
        <v>25</v>
      </c>
      <c r="F2979">
        <v>1</v>
      </c>
      <c r="G2979" s="12">
        <v>4</v>
      </c>
      <c r="H2979">
        <v>7</v>
      </c>
      <c r="I2979" t="s">
        <v>22</v>
      </c>
      <c r="J2979" t="s">
        <v>18</v>
      </c>
      <c r="K2979" s="4">
        <f>(Table1[[#This Row],[EndTime]]-Table1[[#This Row],[StartTime]])*1440</f>
        <v>30.000000000000053</v>
      </c>
      <c r="L2979" s="5">
        <f>Table1[[#This Row],[Attendees]]/Table1[[#This Row],[Capacity]]</f>
        <v>1.75</v>
      </c>
      <c r="M2979">
        <f>IF(Table1[[#This Row],[Attendees]]&gt;Table1[[#This Row],[Capacity]],1,0)</f>
        <v>1</v>
      </c>
      <c r="N2979" t="str">
        <f>TEXT(Table1[[#This Row],[Date]],"ddd")</f>
        <v>Tue</v>
      </c>
      <c r="O2979" t="str">
        <f>TEXT(Table1[[#This Row],[Date]],"mmm")</f>
        <v>Mar</v>
      </c>
      <c r="P2979" t="str">
        <f>IF(Table1[[#This Row],[Capacity]]&lt;=4,"Small",IF(Table1[[#This Row],[Capacity]]&lt;=8,"Medium","Large"))</f>
        <v>Small</v>
      </c>
      <c r="Q2979" t="str">
        <f>IF(Table1[[#This Row],[Utilization %]]&lt;0.25,"Barely Attended","Normal")</f>
        <v>Normal</v>
      </c>
      <c r="R2979" t="str">
        <f>IF(Table1[[#This Row],[Meeting duration (mins)]]&gt;90,"Long Meeting","Normal")</f>
        <v>Normal</v>
      </c>
    </row>
    <row r="2980" spans="1:18" x14ac:dyDescent="0.2">
      <c r="A2980">
        <v>2983</v>
      </c>
      <c r="B2980" s="1">
        <v>45594</v>
      </c>
      <c r="C2980" s="2" t="s">
        <v>31</v>
      </c>
      <c r="D2980" s="2" t="s">
        <v>24</v>
      </c>
      <c r="E2980" t="s">
        <v>49</v>
      </c>
      <c r="F2980">
        <v>3</v>
      </c>
      <c r="G2980" s="12">
        <v>12</v>
      </c>
      <c r="H2980">
        <v>12</v>
      </c>
      <c r="I2980" t="s">
        <v>39</v>
      </c>
      <c r="J2980" t="s">
        <v>18</v>
      </c>
      <c r="K2980" s="4">
        <f>(Table1[[#This Row],[EndTime]]-Table1[[#This Row],[StartTime]])*1440</f>
        <v>30.000000000000053</v>
      </c>
      <c r="L2980" s="5">
        <f>Table1[[#This Row],[Attendees]]/Table1[[#This Row],[Capacity]]</f>
        <v>1</v>
      </c>
      <c r="M2980">
        <f>IF(Table1[[#This Row],[Attendees]]&gt;Table1[[#This Row],[Capacity]],1,0)</f>
        <v>0</v>
      </c>
      <c r="N2980" t="str">
        <f>TEXT(Table1[[#This Row],[Date]],"ddd")</f>
        <v>Tue</v>
      </c>
      <c r="O2980" t="str">
        <f>TEXT(Table1[[#This Row],[Date]],"mmm")</f>
        <v>Oct</v>
      </c>
      <c r="P2980" t="str">
        <f>IF(Table1[[#This Row],[Capacity]]&lt;=4,"Small",IF(Table1[[#This Row],[Capacity]]&lt;=8,"Medium","Large"))</f>
        <v>Large</v>
      </c>
      <c r="Q2980" t="str">
        <f>IF(Table1[[#This Row],[Utilization %]]&lt;0.25,"Barely Attended","Normal")</f>
        <v>Normal</v>
      </c>
      <c r="R2980" t="str">
        <f>IF(Table1[[#This Row],[Meeting duration (mins)]]&gt;90,"Long Meeting","Normal")</f>
        <v>Normal</v>
      </c>
    </row>
    <row r="2981" spans="1:18" x14ac:dyDescent="0.2">
      <c r="A2981">
        <v>2984</v>
      </c>
      <c r="B2981" s="1">
        <v>45525</v>
      </c>
      <c r="C2981" s="2" t="s">
        <v>10</v>
      </c>
      <c r="D2981" s="2" t="s">
        <v>11</v>
      </c>
      <c r="E2981" t="s">
        <v>25</v>
      </c>
      <c r="F2981">
        <v>1</v>
      </c>
      <c r="G2981" s="12">
        <v>4</v>
      </c>
      <c r="H2981">
        <v>4</v>
      </c>
      <c r="I2981" t="s">
        <v>39</v>
      </c>
      <c r="J2981" t="s">
        <v>23</v>
      </c>
      <c r="K2981" s="4">
        <f>(Table1[[#This Row],[EndTime]]-Table1[[#This Row],[StartTime]])*1440</f>
        <v>90</v>
      </c>
      <c r="L2981" s="5">
        <f>Table1[[#This Row],[Attendees]]/Table1[[#This Row],[Capacity]]</f>
        <v>1</v>
      </c>
      <c r="M2981">
        <f>IF(Table1[[#This Row],[Attendees]]&gt;Table1[[#This Row],[Capacity]],1,0)</f>
        <v>0</v>
      </c>
      <c r="N2981" t="str">
        <f>TEXT(Table1[[#This Row],[Date]],"ddd")</f>
        <v>Wed</v>
      </c>
      <c r="O2981" t="str">
        <f>TEXT(Table1[[#This Row],[Date]],"mmm")</f>
        <v>Aug</v>
      </c>
      <c r="P2981" t="str">
        <f>IF(Table1[[#This Row],[Capacity]]&lt;=4,"Small",IF(Table1[[#This Row],[Capacity]]&lt;=8,"Medium","Large"))</f>
        <v>Small</v>
      </c>
      <c r="Q2981" t="str">
        <f>IF(Table1[[#This Row],[Utilization %]]&lt;0.25,"Barely Attended","Normal")</f>
        <v>Normal</v>
      </c>
      <c r="R2981" t="str">
        <f>IF(Table1[[#This Row],[Meeting duration (mins)]]&gt;90,"Long Meeting","Normal")</f>
        <v>Normal</v>
      </c>
    </row>
    <row r="2982" spans="1:18" x14ac:dyDescent="0.2">
      <c r="A2982">
        <v>2985</v>
      </c>
      <c r="B2982" s="1">
        <v>45332</v>
      </c>
      <c r="C2982" s="2" t="s">
        <v>32</v>
      </c>
      <c r="D2982" s="2" t="s">
        <v>10</v>
      </c>
      <c r="E2982" t="s">
        <v>12</v>
      </c>
      <c r="F2982">
        <v>2</v>
      </c>
      <c r="G2982" s="12">
        <v>8</v>
      </c>
      <c r="H2982">
        <v>5</v>
      </c>
      <c r="I2982" t="s">
        <v>22</v>
      </c>
      <c r="J2982" t="s">
        <v>40</v>
      </c>
      <c r="K2982" s="4">
        <f>(Table1[[#This Row],[EndTime]]-Table1[[#This Row],[StartTime]])*1440</f>
        <v>60.000000000000107</v>
      </c>
      <c r="L2982" s="5">
        <f>Table1[[#This Row],[Attendees]]/Table1[[#This Row],[Capacity]]</f>
        <v>0.625</v>
      </c>
      <c r="M2982">
        <f>IF(Table1[[#This Row],[Attendees]]&gt;Table1[[#This Row],[Capacity]],1,0)</f>
        <v>0</v>
      </c>
      <c r="N2982" t="str">
        <f>TEXT(Table1[[#This Row],[Date]],"ddd")</f>
        <v>Sat</v>
      </c>
      <c r="O2982" t="str">
        <f>TEXT(Table1[[#This Row],[Date]],"mmm")</f>
        <v>Feb</v>
      </c>
      <c r="P2982" t="str">
        <f>IF(Table1[[#This Row],[Capacity]]&lt;=4,"Small",IF(Table1[[#This Row],[Capacity]]&lt;=8,"Medium","Large"))</f>
        <v>Medium</v>
      </c>
      <c r="Q2982" t="str">
        <f>IF(Table1[[#This Row],[Utilization %]]&lt;0.25,"Barely Attended","Normal")</f>
        <v>Normal</v>
      </c>
      <c r="R2982" t="str">
        <f>IF(Table1[[#This Row],[Meeting duration (mins)]]&gt;90,"Long Meeting","Normal")</f>
        <v>Normal</v>
      </c>
    </row>
    <row r="2983" spans="1:18" x14ac:dyDescent="0.2">
      <c r="A2983">
        <v>2986</v>
      </c>
      <c r="B2983" s="1">
        <v>45367</v>
      </c>
      <c r="C2983" s="2" t="s">
        <v>26</v>
      </c>
      <c r="D2983" s="2" t="s">
        <v>24</v>
      </c>
      <c r="E2983" t="s">
        <v>25</v>
      </c>
      <c r="F2983">
        <v>1</v>
      </c>
      <c r="G2983" s="12">
        <v>4</v>
      </c>
      <c r="H2983">
        <v>6</v>
      </c>
      <c r="I2983" t="s">
        <v>13</v>
      </c>
      <c r="J2983" t="s">
        <v>14</v>
      </c>
      <c r="K2983" s="4">
        <f>(Table1[[#This Row],[EndTime]]-Table1[[#This Row],[StartTime]])*1440</f>
        <v>120.00000000000006</v>
      </c>
      <c r="L2983" s="5">
        <f>Table1[[#This Row],[Attendees]]/Table1[[#This Row],[Capacity]]</f>
        <v>1.5</v>
      </c>
      <c r="M2983">
        <f>IF(Table1[[#This Row],[Attendees]]&gt;Table1[[#This Row],[Capacity]],1,0)</f>
        <v>1</v>
      </c>
      <c r="N2983" t="str">
        <f>TEXT(Table1[[#This Row],[Date]],"ddd")</f>
        <v>Sat</v>
      </c>
      <c r="O2983" t="str">
        <f>TEXT(Table1[[#This Row],[Date]],"mmm")</f>
        <v>Mar</v>
      </c>
      <c r="P2983" t="str">
        <f>IF(Table1[[#This Row],[Capacity]]&lt;=4,"Small",IF(Table1[[#This Row],[Capacity]]&lt;=8,"Medium","Large"))</f>
        <v>Small</v>
      </c>
      <c r="Q2983" t="str">
        <f>IF(Table1[[#This Row],[Utilization %]]&lt;0.25,"Barely Attended","Normal")</f>
        <v>Normal</v>
      </c>
      <c r="R2983" t="str">
        <f>IF(Table1[[#This Row],[Meeting duration (mins)]]&gt;90,"Long Meeting","Normal")</f>
        <v>Long Meeting</v>
      </c>
    </row>
    <row r="2984" spans="1:18" x14ac:dyDescent="0.2">
      <c r="A2984">
        <v>2987</v>
      </c>
      <c r="B2984" s="1">
        <v>45474</v>
      </c>
      <c r="C2984" s="2" t="s">
        <v>37</v>
      </c>
      <c r="D2984" s="2" t="s">
        <v>16</v>
      </c>
      <c r="E2984" t="s">
        <v>49</v>
      </c>
      <c r="F2984">
        <v>3</v>
      </c>
      <c r="G2984" s="12">
        <v>12</v>
      </c>
      <c r="H2984">
        <v>8</v>
      </c>
      <c r="I2984" t="s">
        <v>39</v>
      </c>
      <c r="J2984" t="s">
        <v>40</v>
      </c>
      <c r="K2984" s="4">
        <f>(Table1[[#This Row],[EndTime]]-Table1[[#This Row],[StartTime]])*1440</f>
        <v>59.999999999999943</v>
      </c>
      <c r="L2984" s="5">
        <f>Table1[[#This Row],[Attendees]]/Table1[[#This Row],[Capacity]]</f>
        <v>0.66666666666666663</v>
      </c>
      <c r="M2984">
        <f>IF(Table1[[#This Row],[Attendees]]&gt;Table1[[#This Row],[Capacity]],1,0)</f>
        <v>0</v>
      </c>
      <c r="N2984" t="str">
        <f>TEXT(Table1[[#This Row],[Date]],"ddd")</f>
        <v>Mon</v>
      </c>
      <c r="O2984" t="str">
        <f>TEXT(Table1[[#This Row],[Date]],"mmm")</f>
        <v>Jul</v>
      </c>
      <c r="P2984" t="str">
        <f>IF(Table1[[#This Row],[Capacity]]&lt;=4,"Small",IF(Table1[[#This Row],[Capacity]]&lt;=8,"Medium","Large"))</f>
        <v>Large</v>
      </c>
      <c r="Q2984" t="str">
        <f>IF(Table1[[#This Row],[Utilization %]]&lt;0.25,"Barely Attended","Normal")</f>
        <v>Normal</v>
      </c>
      <c r="R2984" t="str">
        <f>IF(Table1[[#This Row],[Meeting duration (mins)]]&gt;90,"Long Meeting","Normal")</f>
        <v>Normal</v>
      </c>
    </row>
    <row r="2985" spans="1:18" x14ac:dyDescent="0.2">
      <c r="A2985">
        <v>2988</v>
      </c>
      <c r="B2985" s="1">
        <v>45351</v>
      </c>
      <c r="C2985" s="2" t="s">
        <v>20</v>
      </c>
      <c r="D2985" s="2" t="s">
        <v>15</v>
      </c>
      <c r="E2985" t="s">
        <v>35</v>
      </c>
      <c r="F2985">
        <v>2</v>
      </c>
      <c r="G2985" s="12">
        <v>10</v>
      </c>
      <c r="H2985">
        <v>11</v>
      </c>
      <c r="I2985" t="s">
        <v>42</v>
      </c>
      <c r="J2985" t="s">
        <v>14</v>
      </c>
      <c r="K2985" s="4">
        <f>(Table1[[#This Row],[EndTime]]-Table1[[#This Row],[StartTime]])*1440</f>
        <v>120.00000000000006</v>
      </c>
      <c r="L2985" s="5">
        <f>Table1[[#This Row],[Attendees]]/Table1[[#This Row],[Capacity]]</f>
        <v>1.1000000000000001</v>
      </c>
      <c r="M2985">
        <f>IF(Table1[[#This Row],[Attendees]]&gt;Table1[[#This Row],[Capacity]],1,0)</f>
        <v>1</v>
      </c>
      <c r="N2985" t="str">
        <f>TEXT(Table1[[#This Row],[Date]],"ddd")</f>
        <v>Thu</v>
      </c>
      <c r="O2985" t="str">
        <f>TEXT(Table1[[#This Row],[Date]],"mmm")</f>
        <v>Feb</v>
      </c>
      <c r="P2985" t="str">
        <f>IF(Table1[[#This Row],[Capacity]]&lt;=4,"Small",IF(Table1[[#This Row],[Capacity]]&lt;=8,"Medium","Large"))</f>
        <v>Large</v>
      </c>
      <c r="Q2985" t="str">
        <f>IF(Table1[[#This Row],[Utilization %]]&lt;0.25,"Barely Attended","Normal")</f>
        <v>Normal</v>
      </c>
      <c r="R2985" t="str">
        <f>IF(Table1[[#This Row],[Meeting duration (mins)]]&gt;90,"Long Meeting","Normal")</f>
        <v>Long Meeting</v>
      </c>
    </row>
    <row r="2986" spans="1:18" x14ac:dyDescent="0.2">
      <c r="A2986">
        <v>2989</v>
      </c>
      <c r="B2986" s="1">
        <v>45309</v>
      </c>
      <c r="C2986" s="2" t="s">
        <v>43</v>
      </c>
      <c r="D2986" s="2" t="s">
        <v>44</v>
      </c>
      <c r="E2986" t="s">
        <v>12</v>
      </c>
      <c r="F2986">
        <v>2</v>
      </c>
      <c r="G2986" s="12">
        <v>8</v>
      </c>
      <c r="H2986">
        <v>10</v>
      </c>
      <c r="I2986" t="s">
        <v>17</v>
      </c>
      <c r="J2986" t="s">
        <v>28</v>
      </c>
      <c r="K2986" s="4">
        <f>(Table1[[#This Row],[EndTime]]-Table1[[#This Row],[StartTime]])*1440</f>
        <v>59.999999999999943</v>
      </c>
      <c r="L2986" s="5">
        <f>Table1[[#This Row],[Attendees]]/Table1[[#This Row],[Capacity]]</f>
        <v>1.25</v>
      </c>
      <c r="M2986">
        <f>IF(Table1[[#This Row],[Attendees]]&gt;Table1[[#This Row],[Capacity]],1,0)</f>
        <v>1</v>
      </c>
      <c r="N2986" t="str">
        <f>TEXT(Table1[[#This Row],[Date]],"ddd")</f>
        <v>Thu</v>
      </c>
      <c r="O2986" t="str">
        <f>TEXT(Table1[[#This Row],[Date]],"mmm")</f>
        <v>Jan</v>
      </c>
      <c r="P2986" t="str">
        <f>IF(Table1[[#This Row],[Capacity]]&lt;=4,"Small",IF(Table1[[#This Row],[Capacity]]&lt;=8,"Medium","Large"))</f>
        <v>Medium</v>
      </c>
      <c r="Q2986" t="str">
        <f>IF(Table1[[#This Row],[Utilization %]]&lt;0.25,"Barely Attended","Normal")</f>
        <v>Normal</v>
      </c>
      <c r="R2986" t="str">
        <f>IF(Table1[[#This Row],[Meeting duration (mins)]]&gt;90,"Long Meeting","Normal")</f>
        <v>Normal</v>
      </c>
    </row>
    <row r="2987" spans="1:18" x14ac:dyDescent="0.2">
      <c r="A2987">
        <v>2990</v>
      </c>
      <c r="B2987" s="1">
        <v>45366</v>
      </c>
      <c r="C2987" s="2" t="s">
        <v>19</v>
      </c>
      <c r="D2987" s="2" t="s">
        <v>34</v>
      </c>
      <c r="E2987" t="s">
        <v>35</v>
      </c>
      <c r="F2987">
        <v>2</v>
      </c>
      <c r="G2987" s="12">
        <v>10</v>
      </c>
      <c r="H2987">
        <v>3</v>
      </c>
      <c r="I2987" t="s">
        <v>22</v>
      </c>
      <c r="J2987" t="s">
        <v>40</v>
      </c>
      <c r="K2987" s="4">
        <f>(Table1[[#This Row],[EndTime]]-Table1[[#This Row],[StartTime]])*1440</f>
        <v>60.000000000000028</v>
      </c>
      <c r="L2987" s="5">
        <f>Table1[[#This Row],[Attendees]]/Table1[[#This Row],[Capacity]]</f>
        <v>0.3</v>
      </c>
      <c r="M2987">
        <f>IF(Table1[[#This Row],[Attendees]]&gt;Table1[[#This Row],[Capacity]],1,0)</f>
        <v>0</v>
      </c>
      <c r="N2987" t="str">
        <f>TEXT(Table1[[#This Row],[Date]],"ddd")</f>
        <v>Fri</v>
      </c>
      <c r="O2987" t="str">
        <f>TEXT(Table1[[#This Row],[Date]],"mmm")</f>
        <v>Mar</v>
      </c>
      <c r="P2987" t="str">
        <f>IF(Table1[[#This Row],[Capacity]]&lt;=4,"Small",IF(Table1[[#This Row],[Capacity]]&lt;=8,"Medium","Large"))</f>
        <v>Large</v>
      </c>
      <c r="Q2987" t="str">
        <f>IF(Table1[[#This Row],[Utilization %]]&lt;0.25,"Barely Attended","Normal")</f>
        <v>Normal</v>
      </c>
      <c r="R2987" t="str">
        <f>IF(Table1[[#This Row],[Meeting duration (mins)]]&gt;90,"Long Meeting","Normal")</f>
        <v>Normal</v>
      </c>
    </row>
    <row r="2988" spans="1:18" x14ac:dyDescent="0.2">
      <c r="A2988">
        <v>2991</v>
      </c>
      <c r="B2988" s="1">
        <v>45442</v>
      </c>
      <c r="C2988" s="2" t="s">
        <v>31</v>
      </c>
      <c r="D2988" s="2" t="s">
        <v>46</v>
      </c>
      <c r="E2988" t="s">
        <v>49</v>
      </c>
      <c r="F2988">
        <v>3</v>
      </c>
      <c r="G2988" s="12">
        <v>12</v>
      </c>
      <c r="H2988">
        <v>7</v>
      </c>
      <c r="I2988" t="s">
        <v>13</v>
      </c>
      <c r="J2988" t="s">
        <v>18</v>
      </c>
      <c r="K2988" s="4">
        <f>(Table1[[#This Row],[EndTime]]-Table1[[#This Row],[StartTime]])*1440</f>
        <v>59.999999999999943</v>
      </c>
      <c r="L2988" s="5">
        <f>Table1[[#This Row],[Attendees]]/Table1[[#This Row],[Capacity]]</f>
        <v>0.58333333333333337</v>
      </c>
      <c r="M2988">
        <f>IF(Table1[[#This Row],[Attendees]]&gt;Table1[[#This Row],[Capacity]],1,0)</f>
        <v>0</v>
      </c>
      <c r="N2988" t="str">
        <f>TEXT(Table1[[#This Row],[Date]],"ddd")</f>
        <v>Thu</v>
      </c>
      <c r="O2988" t="str">
        <f>TEXT(Table1[[#This Row],[Date]],"mmm")</f>
        <v>May</v>
      </c>
      <c r="P2988" t="str">
        <f>IF(Table1[[#This Row],[Capacity]]&lt;=4,"Small",IF(Table1[[#This Row],[Capacity]]&lt;=8,"Medium","Large"))</f>
        <v>Large</v>
      </c>
      <c r="Q2988" t="str">
        <f>IF(Table1[[#This Row],[Utilization %]]&lt;0.25,"Barely Attended","Normal")</f>
        <v>Normal</v>
      </c>
      <c r="R2988" t="str">
        <f>IF(Table1[[#This Row],[Meeting duration (mins)]]&gt;90,"Long Meeting","Normal")</f>
        <v>Normal</v>
      </c>
    </row>
    <row r="2989" spans="1:18" x14ac:dyDescent="0.2">
      <c r="A2989">
        <v>2992</v>
      </c>
      <c r="B2989" s="1">
        <v>45524</v>
      </c>
      <c r="C2989" s="2" t="s">
        <v>44</v>
      </c>
      <c r="D2989" s="2" t="s">
        <v>15</v>
      </c>
      <c r="E2989" t="s">
        <v>49</v>
      </c>
      <c r="F2989">
        <v>3</v>
      </c>
      <c r="G2989" s="12">
        <v>12</v>
      </c>
      <c r="H2989">
        <v>9</v>
      </c>
      <c r="I2989" t="s">
        <v>41</v>
      </c>
      <c r="J2989" t="s">
        <v>18</v>
      </c>
      <c r="K2989" s="4">
        <f>(Table1[[#This Row],[EndTime]]-Table1[[#This Row],[StartTime]])*1440</f>
        <v>30.000000000000053</v>
      </c>
      <c r="L2989" s="5">
        <f>Table1[[#This Row],[Attendees]]/Table1[[#This Row],[Capacity]]</f>
        <v>0.75</v>
      </c>
      <c r="M2989">
        <f>IF(Table1[[#This Row],[Attendees]]&gt;Table1[[#This Row],[Capacity]],1,0)</f>
        <v>0</v>
      </c>
      <c r="N2989" t="str">
        <f>TEXT(Table1[[#This Row],[Date]],"ddd")</f>
        <v>Tue</v>
      </c>
      <c r="O2989" t="str">
        <f>TEXT(Table1[[#This Row],[Date]],"mmm")</f>
        <v>Aug</v>
      </c>
      <c r="P2989" t="str">
        <f>IF(Table1[[#This Row],[Capacity]]&lt;=4,"Small",IF(Table1[[#This Row],[Capacity]]&lt;=8,"Medium","Large"))</f>
        <v>Large</v>
      </c>
      <c r="Q2989" t="str">
        <f>IF(Table1[[#This Row],[Utilization %]]&lt;0.25,"Barely Attended","Normal")</f>
        <v>Normal</v>
      </c>
      <c r="R2989" t="str">
        <f>IF(Table1[[#This Row],[Meeting duration (mins)]]&gt;90,"Long Meeting","Normal")</f>
        <v>Normal</v>
      </c>
    </row>
    <row r="2990" spans="1:18" x14ac:dyDescent="0.2">
      <c r="A2990">
        <v>2993</v>
      </c>
      <c r="B2990" s="1">
        <v>45648</v>
      </c>
      <c r="C2990" s="2" t="s">
        <v>31</v>
      </c>
      <c r="D2990" s="2" t="s">
        <v>24</v>
      </c>
      <c r="E2990" t="s">
        <v>12</v>
      </c>
      <c r="F2990">
        <v>2</v>
      </c>
      <c r="G2990" s="12">
        <v>8</v>
      </c>
      <c r="H2990">
        <v>5</v>
      </c>
      <c r="I2990" t="s">
        <v>22</v>
      </c>
      <c r="J2990" t="s">
        <v>18</v>
      </c>
      <c r="K2990" s="4">
        <f>(Table1[[#This Row],[EndTime]]-Table1[[#This Row],[StartTime]])*1440</f>
        <v>30.000000000000053</v>
      </c>
      <c r="L2990" s="5">
        <f>Table1[[#This Row],[Attendees]]/Table1[[#This Row],[Capacity]]</f>
        <v>0.625</v>
      </c>
      <c r="M2990">
        <f>IF(Table1[[#This Row],[Attendees]]&gt;Table1[[#This Row],[Capacity]],1,0)</f>
        <v>0</v>
      </c>
      <c r="N2990" t="str">
        <f>TEXT(Table1[[#This Row],[Date]],"ddd")</f>
        <v>Sun</v>
      </c>
      <c r="O2990" t="str">
        <f>TEXT(Table1[[#This Row],[Date]],"mmm")</f>
        <v>Dec</v>
      </c>
      <c r="P2990" t="str">
        <f>IF(Table1[[#This Row],[Capacity]]&lt;=4,"Small",IF(Table1[[#This Row],[Capacity]]&lt;=8,"Medium","Large"))</f>
        <v>Medium</v>
      </c>
      <c r="Q2990" t="str">
        <f>IF(Table1[[#This Row],[Utilization %]]&lt;0.25,"Barely Attended","Normal")</f>
        <v>Normal</v>
      </c>
      <c r="R2990" t="str">
        <f>IF(Table1[[#This Row],[Meeting duration (mins)]]&gt;90,"Long Meeting","Normal")</f>
        <v>Normal</v>
      </c>
    </row>
    <row r="2991" spans="1:18" x14ac:dyDescent="0.2">
      <c r="A2991">
        <v>2994</v>
      </c>
      <c r="B2991" s="1">
        <v>45296</v>
      </c>
      <c r="C2991" s="2" t="s">
        <v>19</v>
      </c>
      <c r="D2991" s="2" t="s">
        <v>47</v>
      </c>
      <c r="E2991" t="s">
        <v>35</v>
      </c>
      <c r="F2991">
        <v>2</v>
      </c>
      <c r="G2991" s="12">
        <v>10</v>
      </c>
      <c r="H2991">
        <v>6</v>
      </c>
      <c r="I2991" t="s">
        <v>22</v>
      </c>
      <c r="J2991" t="s">
        <v>14</v>
      </c>
      <c r="K2991" s="4">
        <f>(Table1[[#This Row],[EndTime]]-Table1[[#This Row],[StartTime]])*1440</f>
        <v>30.000000000000053</v>
      </c>
      <c r="L2991" s="5">
        <f>Table1[[#This Row],[Attendees]]/Table1[[#This Row],[Capacity]]</f>
        <v>0.6</v>
      </c>
      <c r="M2991">
        <f>IF(Table1[[#This Row],[Attendees]]&gt;Table1[[#This Row],[Capacity]],1,0)</f>
        <v>0</v>
      </c>
      <c r="N2991" t="str">
        <f>TEXT(Table1[[#This Row],[Date]],"ddd")</f>
        <v>Fri</v>
      </c>
      <c r="O2991" t="str">
        <f>TEXT(Table1[[#This Row],[Date]],"mmm")</f>
        <v>Jan</v>
      </c>
      <c r="P2991" t="str">
        <f>IF(Table1[[#This Row],[Capacity]]&lt;=4,"Small",IF(Table1[[#This Row],[Capacity]]&lt;=8,"Medium","Large"))</f>
        <v>Large</v>
      </c>
      <c r="Q2991" t="str">
        <f>IF(Table1[[#This Row],[Utilization %]]&lt;0.25,"Barely Attended","Normal")</f>
        <v>Normal</v>
      </c>
      <c r="R2991" t="str">
        <f>IF(Table1[[#This Row],[Meeting duration (mins)]]&gt;90,"Long Meeting","Normal")</f>
        <v>Normal</v>
      </c>
    </row>
    <row r="2992" spans="1:18" x14ac:dyDescent="0.2">
      <c r="A2992">
        <v>2995</v>
      </c>
      <c r="B2992" s="1">
        <v>45510</v>
      </c>
      <c r="C2992" s="2" t="s">
        <v>45</v>
      </c>
      <c r="D2992" s="2" t="s">
        <v>26</v>
      </c>
      <c r="E2992" t="s">
        <v>49</v>
      </c>
      <c r="F2992">
        <v>3</v>
      </c>
      <c r="G2992" s="12">
        <v>12</v>
      </c>
      <c r="H2992">
        <v>12</v>
      </c>
      <c r="I2992" t="s">
        <v>27</v>
      </c>
      <c r="J2992" t="s">
        <v>18</v>
      </c>
      <c r="K2992" s="4">
        <f>(Table1[[#This Row],[EndTime]]-Table1[[#This Row],[StartTime]])*1440</f>
        <v>30.000000000000053</v>
      </c>
      <c r="L2992" s="5">
        <f>Table1[[#This Row],[Attendees]]/Table1[[#This Row],[Capacity]]</f>
        <v>1</v>
      </c>
      <c r="M2992">
        <f>IF(Table1[[#This Row],[Attendees]]&gt;Table1[[#This Row],[Capacity]],1,0)</f>
        <v>0</v>
      </c>
      <c r="N2992" t="str">
        <f>TEXT(Table1[[#This Row],[Date]],"ddd")</f>
        <v>Tue</v>
      </c>
      <c r="O2992" t="str">
        <f>TEXT(Table1[[#This Row],[Date]],"mmm")</f>
        <v>Aug</v>
      </c>
      <c r="P2992" t="str">
        <f>IF(Table1[[#This Row],[Capacity]]&lt;=4,"Small",IF(Table1[[#This Row],[Capacity]]&lt;=8,"Medium","Large"))</f>
        <v>Large</v>
      </c>
      <c r="Q2992" t="str">
        <f>IF(Table1[[#This Row],[Utilization %]]&lt;0.25,"Barely Attended","Normal")</f>
        <v>Normal</v>
      </c>
      <c r="R2992" t="str">
        <f>IF(Table1[[#This Row],[Meeting duration (mins)]]&gt;90,"Long Meeting","Normal")</f>
        <v>Normal</v>
      </c>
    </row>
    <row r="2993" spans="1:18" x14ac:dyDescent="0.2">
      <c r="A2993">
        <v>2996</v>
      </c>
      <c r="B2993" s="1">
        <v>45587</v>
      </c>
      <c r="C2993" s="2" t="s">
        <v>19</v>
      </c>
      <c r="D2993" s="2" t="s">
        <v>47</v>
      </c>
      <c r="E2993" t="s">
        <v>25</v>
      </c>
      <c r="F2993">
        <v>1</v>
      </c>
      <c r="G2993" s="12">
        <v>4</v>
      </c>
      <c r="H2993">
        <v>6</v>
      </c>
      <c r="I2993" t="s">
        <v>39</v>
      </c>
      <c r="J2993" t="s">
        <v>28</v>
      </c>
      <c r="K2993" s="4">
        <f>(Table1[[#This Row],[EndTime]]-Table1[[#This Row],[StartTime]])*1440</f>
        <v>30.000000000000053</v>
      </c>
      <c r="L2993" s="5">
        <f>Table1[[#This Row],[Attendees]]/Table1[[#This Row],[Capacity]]</f>
        <v>1.5</v>
      </c>
      <c r="M2993">
        <f>IF(Table1[[#This Row],[Attendees]]&gt;Table1[[#This Row],[Capacity]],1,0)</f>
        <v>1</v>
      </c>
      <c r="N2993" t="str">
        <f>TEXT(Table1[[#This Row],[Date]],"ddd")</f>
        <v>Tue</v>
      </c>
      <c r="O2993" t="str">
        <f>TEXT(Table1[[#This Row],[Date]],"mmm")</f>
        <v>Oct</v>
      </c>
      <c r="P2993" t="str">
        <f>IF(Table1[[#This Row],[Capacity]]&lt;=4,"Small",IF(Table1[[#This Row],[Capacity]]&lt;=8,"Medium","Large"))</f>
        <v>Small</v>
      </c>
      <c r="Q2993" t="str">
        <f>IF(Table1[[#This Row],[Utilization %]]&lt;0.25,"Barely Attended","Normal")</f>
        <v>Normal</v>
      </c>
      <c r="R2993" t="str">
        <f>IF(Table1[[#This Row],[Meeting duration (mins)]]&gt;90,"Long Meeting","Normal")</f>
        <v>Normal</v>
      </c>
    </row>
    <row r="2994" spans="1:18" x14ac:dyDescent="0.2">
      <c r="A2994">
        <v>2997</v>
      </c>
      <c r="B2994" s="1">
        <v>45437</v>
      </c>
      <c r="C2994" s="2" t="s">
        <v>10</v>
      </c>
      <c r="D2994" s="2" t="s">
        <v>45</v>
      </c>
      <c r="E2994" t="s">
        <v>25</v>
      </c>
      <c r="F2994">
        <v>1</v>
      </c>
      <c r="G2994" s="12">
        <v>4</v>
      </c>
      <c r="H2994">
        <v>6</v>
      </c>
      <c r="I2994" t="s">
        <v>17</v>
      </c>
      <c r="J2994" t="s">
        <v>28</v>
      </c>
      <c r="K2994" s="4">
        <f>(Table1[[#This Row],[EndTime]]-Table1[[#This Row],[StartTime]])*1440</f>
        <v>29.999999999999893</v>
      </c>
      <c r="L2994" s="5">
        <f>Table1[[#This Row],[Attendees]]/Table1[[#This Row],[Capacity]]</f>
        <v>1.5</v>
      </c>
      <c r="M2994">
        <f>IF(Table1[[#This Row],[Attendees]]&gt;Table1[[#This Row],[Capacity]],1,0)</f>
        <v>1</v>
      </c>
      <c r="N2994" t="str">
        <f>TEXT(Table1[[#This Row],[Date]],"ddd")</f>
        <v>Sat</v>
      </c>
      <c r="O2994" t="str">
        <f>TEXT(Table1[[#This Row],[Date]],"mmm")</f>
        <v>May</v>
      </c>
      <c r="P2994" t="str">
        <f>IF(Table1[[#This Row],[Capacity]]&lt;=4,"Small",IF(Table1[[#This Row],[Capacity]]&lt;=8,"Medium","Large"))</f>
        <v>Small</v>
      </c>
      <c r="Q2994" t="str">
        <f>IF(Table1[[#This Row],[Utilization %]]&lt;0.25,"Barely Attended","Normal")</f>
        <v>Normal</v>
      </c>
      <c r="R2994" t="str">
        <f>IF(Table1[[#This Row],[Meeting duration (mins)]]&gt;90,"Long Meeting","Normal")</f>
        <v>Normal</v>
      </c>
    </row>
    <row r="2995" spans="1:18" x14ac:dyDescent="0.2">
      <c r="A2995">
        <v>2998</v>
      </c>
      <c r="B2995" s="1">
        <v>45626</v>
      </c>
      <c r="C2995" s="2" t="s">
        <v>26</v>
      </c>
      <c r="D2995" s="2" t="s">
        <v>11</v>
      </c>
      <c r="E2995" t="s">
        <v>49</v>
      </c>
      <c r="F2995">
        <v>3</v>
      </c>
      <c r="G2995" s="12">
        <v>12</v>
      </c>
      <c r="H2995">
        <v>9</v>
      </c>
      <c r="I2995" t="s">
        <v>13</v>
      </c>
      <c r="J2995" t="s">
        <v>40</v>
      </c>
      <c r="K2995" s="4">
        <f>(Table1[[#This Row],[EndTime]]-Table1[[#This Row],[StartTime]])*1440</f>
        <v>30.000000000000053</v>
      </c>
      <c r="L2995" s="5">
        <f>Table1[[#This Row],[Attendees]]/Table1[[#This Row],[Capacity]]</f>
        <v>0.75</v>
      </c>
      <c r="M2995">
        <f>IF(Table1[[#This Row],[Attendees]]&gt;Table1[[#This Row],[Capacity]],1,0)</f>
        <v>0</v>
      </c>
      <c r="N2995" t="str">
        <f>TEXT(Table1[[#This Row],[Date]],"ddd")</f>
        <v>Sat</v>
      </c>
      <c r="O2995" t="str">
        <f>TEXT(Table1[[#This Row],[Date]],"mmm")</f>
        <v>Nov</v>
      </c>
      <c r="P2995" t="str">
        <f>IF(Table1[[#This Row],[Capacity]]&lt;=4,"Small",IF(Table1[[#This Row],[Capacity]]&lt;=8,"Medium","Large"))</f>
        <v>Large</v>
      </c>
      <c r="Q2995" t="str">
        <f>IF(Table1[[#This Row],[Utilization %]]&lt;0.25,"Barely Attended","Normal")</f>
        <v>Normal</v>
      </c>
      <c r="R2995" t="str">
        <f>IF(Table1[[#This Row],[Meeting duration (mins)]]&gt;90,"Long Meeting","Normal")</f>
        <v>Normal</v>
      </c>
    </row>
    <row r="2996" spans="1:18" x14ac:dyDescent="0.2">
      <c r="A2996">
        <v>2999</v>
      </c>
      <c r="B2996" s="1">
        <v>45548</v>
      </c>
      <c r="C2996" s="2" t="s">
        <v>47</v>
      </c>
      <c r="D2996" s="2" t="s">
        <v>43</v>
      </c>
      <c r="E2996" t="s">
        <v>25</v>
      </c>
      <c r="F2996">
        <v>1</v>
      </c>
      <c r="G2996" s="12">
        <v>4</v>
      </c>
      <c r="H2996">
        <v>5</v>
      </c>
      <c r="I2996" t="s">
        <v>22</v>
      </c>
      <c r="J2996" t="s">
        <v>30</v>
      </c>
      <c r="K2996" s="4">
        <f>(Table1[[#This Row],[EndTime]]-Table1[[#This Row],[StartTime]])*1440</f>
        <v>90</v>
      </c>
      <c r="L2996" s="5">
        <f>Table1[[#This Row],[Attendees]]/Table1[[#This Row],[Capacity]]</f>
        <v>1.25</v>
      </c>
      <c r="M2996">
        <f>IF(Table1[[#This Row],[Attendees]]&gt;Table1[[#This Row],[Capacity]],1,0)</f>
        <v>1</v>
      </c>
      <c r="N2996" t="str">
        <f>TEXT(Table1[[#This Row],[Date]],"ddd")</f>
        <v>Fri</v>
      </c>
      <c r="O2996" t="str">
        <f>TEXT(Table1[[#This Row],[Date]],"mmm")</f>
        <v>Sep</v>
      </c>
      <c r="P2996" t="str">
        <f>IF(Table1[[#This Row],[Capacity]]&lt;=4,"Small",IF(Table1[[#This Row],[Capacity]]&lt;=8,"Medium","Large"))</f>
        <v>Small</v>
      </c>
      <c r="Q2996" t="str">
        <f>IF(Table1[[#This Row],[Utilization %]]&lt;0.25,"Barely Attended","Normal")</f>
        <v>Normal</v>
      </c>
      <c r="R2996" t="str">
        <f>IF(Table1[[#This Row],[Meeting duration (mins)]]&gt;90,"Long Meeting","Normal")</f>
        <v>Normal</v>
      </c>
    </row>
    <row r="2997" spans="1:18" x14ac:dyDescent="0.2">
      <c r="A2997">
        <v>3000</v>
      </c>
      <c r="B2997" s="1">
        <v>45646</v>
      </c>
      <c r="C2997" s="2" t="s">
        <v>15</v>
      </c>
      <c r="D2997" s="2" t="s">
        <v>37</v>
      </c>
      <c r="E2997" t="s">
        <v>25</v>
      </c>
      <c r="F2997">
        <v>1</v>
      </c>
      <c r="G2997" s="12">
        <v>4</v>
      </c>
      <c r="H2997">
        <v>7</v>
      </c>
      <c r="I2997" t="s">
        <v>41</v>
      </c>
      <c r="J2997" t="s">
        <v>23</v>
      </c>
      <c r="K2997" s="4">
        <f>(Table1[[#This Row],[EndTime]]-Table1[[#This Row],[StartTime]])*1440</f>
        <v>60.000000000000028</v>
      </c>
      <c r="L2997" s="5">
        <f>Table1[[#This Row],[Attendees]]/Table1[[#This Row],[Capacity]]</f>
        <v>1.75</v>
      </c>
      <c r="M2997">
        <f>IF(Table1[[#This Row],[Attendees]]&gt;Table1[[#This Row],[Capacity]],1,0)</f>
        <v>1</v>
      </c>
      <c r="N2997" t="str">
        <f>TEXT(Table1[[#This Row],[Date]],"ddd")</f>
        <v>Fri</v>
      </c>
      <c r="O2997" t="str">
        <f>TEXT(Table1[[#This Row],[Date]],"mmm")</f>
        <v>Dec</v>
      </c>
      <c r="P2997" t="str">
        <f>IF(Table1[[#This Row],[Capacity]]&lt;=4,"Small",IF(Table1[[#This Row],[Capacity]]&lt;=8,"Medium","Large"))</f>
        <v>Small</v>
      </c>
      <c r="Q2997" t="str">
        <f>IF(Table1[[#This Row],[Utilization %]]&lt;0.25,"Barely Attended","Normal")</f>
        <v>Normal</v>
      </c>
      <c r="R2997" t="str">
        <f>IF(Table1[[#This Row],[Meeting duration (mins)]]&gt;90,"Long Meeting","Normal")</f>
        <v>Normal</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F3F5-3F35-AD4D-9797-42FF0AC58748}">
  <dimension ref="A3:C20"/>
  <sheetViews>
    <sheetView workbookViewId="0">
      <selection activeCell="A21" sqref="A21"/>
    </sheetView>
  </sheetViews>
  <sheetFormatPr baseColWidth="10" defaultRowHeight="15" x14ac:dyDescent="0.2"/>
  <cols>
    <col min="1" max="1" width="38.1640625" customWidth="1"/>
    <col min="2" max="2" width="16.33203125" bestFit="1" customWidth="1"/>
    <col min="3" max="3" width="9.33203125" bestFit="1" customWidth="1"/>
  </cols>
  <sheetData>
    <row r="3" spans="1:3" x14ac:dyDescent="0.2">
      <c r="A3" s="6" t="s">
        <v>110</v>
      </c>
      <c r="B3" t="s">
        <v>59</v>
      </c>
      <c r="C3" t="s">
        <v>119</v>
      </c>
    </row>
    <row r="4" spans="1:3" x14ac:dyDescent="0.2">
      <c r="A4" s="7" t="s">
        <v>12</v>
      </c>
      <c r="B4">
        <v>125</v>
      </c>
      <c r="C4">
        <v>483</v>
      </c>
    </row>
    <row r="5" spans="1:3" x14ac:dyDescent="0.2">
      <c r="A5" s="7" t="s">
        <v>25</v>
      </c>
      <c r="B5">
        <v>213</v>
      </c>
      <c r="C5">
        <v>497</v>
      </c>
    </row>
    <row r="6" spans="1:3" x14ac:dyDescent="0.2">
      <c r="A6" s="7" t="s">
        <v>35</v>
      </c>
      <c r="B6">
        <v>139</v>
      </c>
      <c r="C6">
        <v>512</v>
      </c>
    </row>
    <row r="7" spans="1:3" x14ac:dyDescent="0.2">
      <c r="A7" s="7" t="s">
        <v>21</v>
      </c>
      <c r="B7">
        <v>156</v>
      </c>
      <c r="C7">
        <v>486</v>
      </c>
    </row>
    <row r="8" spans="1:3" x14ac:dyDescent="0.2">
      <c r="A8" s="7" t="s">
        <v>49</v>
      </c>
      <c r="B8">
        <v>106</v>
      </c>
      <c r="C8">
        <v>502</v>
      </c>
    </row>
    <row r="9" spans="1:3" x14ac:dyDescent="0.2">
      <c r="A9" s="7" t="s">
        <v>38</v>
      </c>
      <c r="B9">
        <v>80</v>
      </c>
      <c r="C9">
        <v>516</v>
      </c>
    </row>
    <row r="10" spans="1:3" x14ac:dyDescent="0.2">
      <c r="A10" s="7" t="s">
        <v>56</v>
      </c>
      <c r="B10">
        <v>819</v>
      </c>
      <c r="C10">
        <v>2996</v>
      </c>
    </row>
    <row r="14" spans="1:3" ht="19" x14ac:dyDescent="0.25">
      <c r="A14" s="20" t="s">
        <v>155</v>
      </c>
    </row>
    <row r="15" spans="1:3" ht="22" customHeight="1" x14ac:dyDescent="0.2"/>
    <row r="16" spans="1:3" ht="80" x14ac:dyDescent="0.2">
      <c r="A16" s="9" t="s">
        <v>156</v>
      </c>
    </row>
    <row r="17" spans="1:1" ht="64" x14ac:dyDescent="0.2">
      <c r="A17" s="9" t="s">
        <v>157</v>
      </c>
    </row>
    <row r="18" spans="1:1" ht="128" x14ac:dyDescent="0.2">
      <c r="A18" s="9" t="s">
        <v>158</v>
      </c>
    </row>
    <row r="19" spans="1:1" ht="160" x14ac:dyDescent="0.2">
      <c r="A19" s="9" t="s">
        <v>159</v>
      </c>
    </row>
    <row r="20" spans="1:1" ht="96" x14ac:dyDescent="0.2">
      <c r="A20" s="9"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F5E3-CD98-464C-9BD3-B3D8AE976A29}">
  <dimension ref="A2:V25"/>
  <sheetViews>
    <sheetView zoomScale="87" workbookViewId="0">
      <selection activeCell="T22" sqref="T22"/>
    </sheetView>
  </sheetViews>
  <sheetFormatPr baseColWidth="10" defaultColWidth="11.5" defaultRowHeight="15" x14ac:dyDescent="0.2"/>
  <cols>
    <col min="1" max="1" width="13.33203125" bestFit="1" customWidth="1"/>
    <col min="2" max="3" width="18" bestFit="1" customWidth="1"/>
    <col min="4" max="5" width="17.6640625" bestFit="1" customWidth="1"/>
    <col min="6" max="6" width="14.83203125" bestFit="1" customWidth="1"/>
    <col min="7" max="7" width="13.83203125" customWidth="1"/>
    <col min="8" max="8" width="45.33203125" customWidth="1"/>
    <col min="9" max="9" width="12.6640625" customWidth="1"/>
    <col min="10" max="10" width="65.33203125" customWidth="1"/>
    <col min="11" max="11" width="7.83203125" bestFit="1" customWidth="1"/>
    <col min="12" max="12" width="7.5" bestFit="1" customWidth="1"/>
    <col min="13" max="13" width="9" bestFit="1" customWidth="1"/>
    <col min="14" max="14" width="9.6640625" bestFit="1" customWidth="1"/>
    <col min="15" max="15" width="16.1640625" customWidth="1"/>
    <col min="16" max="16" width="9" bestFit="1" customWidth="1"/>
    <col min="17" max="17" width="7.83203125" bestFit="1" customWidth="1"/>
    <col min="18" max="18" width="7.5" customWidth="1"/>
    <col min="19" max="19" width="18" customWidth="1"/>
    <col min="20" max="20" width="17.6640625" bestFit="1" customWidth="1"/>
    <col min="21" max="21" width="12" bestFit="1" customWidth="1"/>
    <col min="22" max="22" width="9" bestFit="1" customWidth="1"/>
    <col min="23" max="23" width="7.83203125" bestFit="1" customWidth="1"/>
    <col min="24" max="24" width="7.5" bestFit="1" customWidth="1"/>
    <col min="25" max="25" width="9" bestFit="1" customWidth="1"/>
    <col min="26" max="26" width="20.5" bestFit="1" customWidth="1"/>
    <col min="27" max="27" width="22.33203125" bestFit="1" customWidth="1"/>
    <col min="28" max="28" width="13.83203125" bestFit="1" customWidth="1"/>
    <col min="29" max="29" width="22" bestFit="1" customWidth="1"/>
    <col min="31" max="31" width="21.6640625" customWidth="1"/>
  </cols>
  <sheetData>
    <row r="2" spans="1:22" ht="15" customHeight="1" x14ac:dyDescent="0.2"/>
    <row r="3" spans="1:22" ht="22" customHeight="1" x14ac:dyDescent="0.2">
      <c r="A3" s="6" t="s">
        <v>95</v>
      </c>
      <c r="B3" t="s">
        <v>58</v>
      </c>
      <c r="G3" s="22"/>
      <c r="R3" t="s">
        <v>95</v>
      </c>
      <c r="S3" t="s">
        <v>59</v>
      </c>
      <c r="T3" t="s">
        <v>65</v>
      </c>
      <c r="U3" t="s">
        <v>57</v>
      </c>
      <c r="V3" t="s">
        <v>58</v>
      </c>
    </row>
    <row r="4" spans="1:22" x14ac:dyDescent="0.2">
      <c r="A4" s="7" t="s">
        <v>25</v>
      </c>
      <c r="B4" s="8">
        <v>0.98692152917505027</v>
      </c>
      <c r="G4" s="23"/>
      <c r="H4" s="5"/>
      <c r="Q4" s="4"/>
      <c r="R4" s="7" t="s">
        <v>25</v>
      </c>
      <c r="S4">
        <v>213</v>
      </c>
      <c r="T4" s="4">
        <v>3.9476861167002011</v>
      </c>
      <c r="U4">
        <v>497</v>
      </c>
      <c r="V4" s="8">
        <v>0.98692152917505027</v>
      </c>
    </row>
    <row r="5" spans="1:22" x14ac:dyDescent="0.2">
      <c r="A5" s="7" t="s">
        <v>21</v>
      </c>
      <c r="B5" s="8">
        <v>0.82407407407407318</v>
      </c>
      <c r="G5" s="23"/>
      <c r="H5" s="5"/>
      <c r="Q5" s="4"/>
      <c r="R5" s="7" t="s">
        <v>21</v>
      </c>
      <c r="S5">
        <v>156</v>
      </c>
      <c r="T5" s="4">
        <v>4.9444444444444446</v>
      </c>
      <c r="U5">
        <v>486</v>
      </c>
      <c r="V5" s="8">
        <v>0.82407407407407318</v>
      </c>
    </row>
    <row r="6" spans="1:22" x14ac:dyDescent="0.2">
      <c r="A6" s="7" t="s">
        <v>12</v>
      </c>
      <c r="B6" s="8">
        <v>0.75802277432712217</v>
      </c>
      <c r="G6" s="23"/>
      <c r="H6" s="5"/>
      <c r="Q6" s="4"/>
      <c r="R6" s="7" t="s">
        <v>12</v>
      </c>
      <c r="S6">
        <v>125</v>
      </c>
      <c r="T6" s="4">
        <v>6.0641821946169774</v>
      </c>
      <c r="U6">
        <v>483</v>
      </c>
      <c r="V6" s="8">
        <v>0.75802277432712217</v>
      </c>
    </row>
    <row r="7" spans="1:22" x14ac:dyDescent="0.2">
      <c r="A7" s="7" t="s">
        <v>35</v>
      </c>
      <c r="B7" s="8">
        <v>0.71269531250000051</v>
      </c>
      <c r="G7" s="23"/>
      <c r="H7" s="5"/>
      <c r="Q7" s="4"/>
      <c r="R7" s="7" t="s">
        <v>35</v>
      </c>
      <c r="S7">
        <v>139</v>
      </c>
      <c r="T7" s="4">
        <v>7.126953125</v>
      </c>
      <c r="U7">
        <v>512</v>
      </c>
      <c r="V7" s="8">
        <v>0.71269531250000051</v>
      </c>
    </row>
    <row r="8" spans="1:22" x14ac:dyDescent="0.2">
      <c r="A8" s="7" t="s">
        <v>49</v>
      </c>
      <c r="B8" s="8">
        <v>0.67612881806108938</v>
      </c>
      <c r="G8" s="23"/>
      <c r="H8" s="5"/>
      <c r="Q8" s="4"/>
      <c r="R8" s="7" t="s">
        <v>49</v>
      </c>
      <c r="S8">
        <v>106</v>
      </c>
      <c r="T8" s="4">
        <v>8.1135458167330672</v>
      </c>
      <c r="U8">
        <v>502</v>
      </c>
      <c r="V8" s="8">
        <v>0.67612881806108938</v>
      </c>
    </row>
    <row r="9" spans="1:22" x14ac:dyDescent="0.2">
      <c r="A9" s="7" t="s">
        <v>38</v>
      </c>
      <c r="B9" s="8">
        <v>0.62790697674418605</v>
      </c>
      <c r="G9" s="23"/>
      <c r="H9" s="5"/>
      <c r="Q9" s="4"/>
      <c r="R9" s="7" t="s">
        <v>38</v>
      </c>
      <c r="S9">
        <v>80</v>
      </c>
      <c r="T9" s="4">
        <v>10.046511627906977</v>
      </c>
      <c r="U9">
        <v>516</v>
      </c>
      <c r="V9" s="8">
        <v>0.62790697674418605</v>
      </c>
    </row>
    <row r="10" spans="1:22" x14ac:dyDescent="0.2">
      <c r="A10" s="7" t="s">
        <v>56</v>
      </c>
      <c r="B10" s="8">
        <v>0.76283099688473399</v>
      </c>
      <c r="G10" s="21"/>
      <c r="H10" s="11"/>
      <c r="Q10" s="4"/>
      <c r="R10" s="7" t="s">
        <v>56</v>
      </c>
      <c r="S10">
        <v>819</v>
      </c>
      <c r="T10" s="4">
        <v>6.7423230974632844</v>
      </c>
      <c r="U10">
        <v>2996</v>
      </c>
      <c r="V10" s="8">
        <v>0.76283099688473399</v>
      </c>
    </row>
    <row r="13" spans="1:22" x14ac:dyDescent="0.2">
      <c r="E13" s="19"/>
    </row>
    <row r="14" spans="1:22" x14ac:dyDescent="0.2">
      <c r="H14" s="24" t="s">
        <v>149</v>
      </c>
      <c r="I14" s="25">
        <f>819/2996</f>
        <v>0.27336448598130841</v>
      </c>
    </row>
    <row r="15" spans="1:22" ht="19" x14ac:dyDescent="0.25">
      <c r="A15" s="20" t="s">
        <v>155</v>
      </c>
    </row>
    <row r="17" spans="1:10" ht="77" customHeight="1" x14ac:dyDescent="0.2">
      <c r="A17" s="9" t="s">
        <v>60</v>
      </c>
      <c r="I17" s="9"/>
      <c r="J17" s="9"/>
    </row>
    <row r="18" spans="1:10" ht="350" x14ac:dyDescent="0.2">
      <c r="A18" s="9" t="s">
        <v>61</v>
      </c>
      <c r="J18" s="9"/>
    </row>
    <row r="19" spans="1:10" ht="335" x14ac:dyDescent="0.2">
      <c r="A19" s="9" t="s">
        <v>62</v>
      </c>
      <c r="J19" s="9"/>
    </row>
    <row r="20" spans="1:10" ht="304" x14ac:dyDescent="0.2">
      <c r="A20" s="9" t="s">
        <v>63</v>
      </c>
      <c r="J20" s="9"/>
    </row>
    <row r="21" spans="1:10" ht="288" x14ac:dyDescent="0.2">
      <c r="A21" s="9" t="s">
        <v>64</v>
      </c>
      <c r="I21" s="9"/>
      <c r="J21" s="9"/>
    </row>
    <row r="25" spans="1:10" x14ac:dyDescent="0.2">
      <c r="I25" s="9"/>
      <c r="J25"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941F-E1A2-7845-9FBC-7E6A80090A9B}">
  <dimension ref="A3:I17"/>
  <sheetViews>
    <sheetView zoomScale="84" workbookViewId="0">
      <selection activeCell="F16" sqref="F16"/>
    </sheetView>
  </sheetViews>
  <sheetFormatPr baseColWidth="10" defaultColWidth="11.5" defaultRowHeight="15" x14ac:dyDescent="0.2"/>
  <cols>
    <col min="1" max="1" width="10" bestFit="1" customWidth="1"/>
    <col min="2" max="2" width="16.33203125" bestFit="1" customWidth="1"/>
    <col min="3" max="3" width="16" bestFit="1" customWidth="1"/>
    <col min="4" max="4" width="9.6640625" bestFit="1" customWidth="1"/>
    <col min="5" max="5" width="17.6640625" bestFit="1" customWidth="1"/>
    <col min="6" max="6" width="26.1640625" customWidth="1"/>
    <col min="8" max="8" width="10.83203125" hidden="1" customWidth="1"/>
    <col min="9" max="9" width="42.33203125" customWidth="1"/>
  </cols>
  <sheetData>
    <row r="3" spans="1:9" x14ac:dyDescent="0.2">
      <c r="A3" s="6" t="s">
        <v>5</v>
      </c>
      <c r="B3" t="s">
        <v>59</v>
      </c>
      <c r="C3" t="s">
        <v>65</v>
      </c>
      <c r="D3" t="s">
        <v>57</v>
      </c>
      <c r="E3" t="s">
        <v>58</v>
      </c>
      <c r="G3" s="12"/>
    </row>
    <row r="4" spans="1:9" x14ac:dyDescent="0.2">
      <c r="A4" s="7">
        <v>1</v>
      </c>
      <c r="B4" s="54">
        <v>369</v>
      </c>
      <c r="C4" s="10">
        <v>4.4404883011190233</v>
      </c>
      <c r="D4" s="54">
        <v>983</v>
      </c>
      <c r="E4" s="8">
        <v>0.90640895218718287</v>
      </c>
      <c r="G4" s="12"/>
      <c r="I4" s="8"/>
    </row>
    <row r="5" spans="1:9" x14ac:dyDescent="0.2">
      <c r="A5" s="7">
        <v>2</v>
      </c>
      <c r="B5" s="54">
        <v>264</v>
      </c>
      <c r="C5" s="10">
        <v>6.6110552763819097</v>
      </c>
      <c r="D5" s="54">
        <v>995</v>
      </c>
      <c r="E5" s="8">
        <v>0.73469849246231189</v>
      </c>
      <c r="G5" s="12"/>
      <c r="I5" s="8"/>
    </row>
    <row r="6" spans="1:9" x14ac:dyDescent="0.2">
      <c r="A6" s="7">
        <v>3</v>
      </c>
      <c r="B6" s="54">
        <v>186</v>
      </c>
      <c r="C6" s="10">
        <v>9.0933202357563854</v>
      </c>
      <c r="D6" s="54">
        <v>1018</v>
      </c>
      <c r="E6" s="8">
        <v>0.65168631303208879</v>
      </c>
      <c r="G6" s="12"/>
      <c r="I6" s="8"/>
    </row>
    <row r="7" spans="1:9" x14ac:dyDescent="0.2">
      <c r="A7" s="7" t="s">
        <v>56</v>
      </c>
      <c r="B7" s="54">
        <v>819</v>
      </c>
      <c r="C7" s="10">
        <v>6.7423230974632844</v>
      </c>
      <c r="D7" s="54">
        <v>2996</v>
      </c>
      <c r="E7" s="8">
        <v>0.76283099688473488</v>
      </c>
    </row>
    <row r="9" spans="1:9" ht="1" customHeight="1" x14ac:dyDescent="0.2"/>
    <row r="10" spans="1:9" hidden="1" x14ac:dyDescent="0.2"/>
    <row r="11" spans="1:9" hidden="1" x14ac:dyDescent="0.2"/>
    <row r="12" spans="1:9" ht="3" hidden="1" customHeight="1" x14ac:dyDescent="0.2"/>
    <row r="13" spans="1:9" ht="75" customHeight="1" x14ac:dyDescent="0.2">
      <c r="A13" s="9" t="s">
        <v>66</v>
      </c>
      <c r="F13" s="9"/>
      <c r="I13" s="9"/>
    </row>
    <row r="14" spans="1:9" ht="102" customHeight="1" x14ac:dyDescent="0.2">
      <c r="A14" s="9" t="s">
        <v>67</v>
      </c>
      <c r="F14" s="9"/>
    </row>
    <row r="15" spans="1:9" ht="115" customHeight="1" x14ac:dyDescent="0.2">
      <c r="A15" s="9" t="s">
        <v>68</v>
      </c>
      <c r="F15" s="9"/>
    </row>
    <row r="16" spans="1:9" ht="159" customHeight="1" x14ac:dyDescent="0.2">
      <c r="A16" s="9" t="s">
        <v>69</v>
      </c>
      <c r="F16" s="9"/>
    </row>
    <row r="17" spans="1:6" ht="92" customHeight="1" x14ac:dyDescent="0.2">
      <c r="A17" s="9" t="s">
        <v>70</v>
      </c>
      <c r="F17" s="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B3BE-8FAB-3D44-8349-F0A4AB5D1FBF}">
  <dimension ref="A3:J19"/>
  <sheetViews>
    <sheetView topLeftCell="B1" zoomScale="91" workbookViewId="0">
      <selection activeCell="D4" sqref="D4"/>
    </sheetView>
  </sheetViews>
  <sheetFormatPr baseColWidth="10" defaultColWidth="11.5" defaultRowHeight="15" x14ac:dyDescent="0.2"/>
  <cols>
    <col min="1" max="1" width="10" bestFit="1" customWidth="1"/>
    <col min="2" max="2" width="16.33203125" bestFit="1" customWidth="1"/>
    <col min="3" max="3" width="9.6640625" bestFit="1" customWidth="1"/>
    <col min="4" max="4" width="16" bestFit="1" customWidth="1"/>
    <col min="5" max="5" width="17.6640625" bestFit="1" customWidth="1"/>
    <col min="7" max="7" width="50.33203125" customWidth="1"/>
    <col min="9" max="9" width="12.1640625" customWidth="1"/>
    <col min="10" max="10" width="54.33203125" customWidth="1"/>
  </cols>
  <sheetData>
    <row r="3" spans="1:7" x14ac:dyDescent="0.2">
      <c r="A3" s="6" t="s">
        <v>54</v>
      </c>
      <c r="B3" t="s">
        <v>59</v>
      </c>
      <c r="C3" t="s">
        <v>57</v>
      </c>
      <c r="D3" t="s">
        <v>65</v>
      </c>
      <c r="E3" t="s">
        <v>58</v>
      </c>
    </row>
    <row r="4" spans="1:7" x14ac:dyDescent="0.2">
      <c r="A4" s="7" t="s">
        <v>71</v>
      </c>
      <c r="B4" s="54">
        <v>109</v>
      </c>
      <c r="C4" s="54">
        <v>418</v>
      </c>
      <c r="D4" s="3">
        <v>6.5143540669856463</v>
      </c>
      <c r="E4" s="8">
        <v>0.75118620414673065</v>
      </c>
    </row>
    <row r="5" spans="1:7" x14ac:dyDescent="0.2">
      <c r="A5" s="7" t="s">
        <v>72</v>
      </c>
      <c r="B5" s="54">
        <v>118</v>
      </c>
      <c r="C5" s="54">
        <v>434</v>
      </c>
      <c r="D5" s="3">
        <v>6.5483870967741939</v>
      </c>
      <c r="E5" s="8">
        <v>0.74869431643625206</v>
      </c>
    </row>
    <row r="6" spans="1:7" x14ac:dyDescent="0.2">
      <c r="A6" s="7" t="s">
        <v>73</v>
      </c>
      <c r="B6" s="54">
        <v>102</v>
      </c>
      <c r="C6" s="54">
        <v>399</v>
      </c>
      <c r="D6" s="3">
        <v>6.7994987468671679</v>
      </c>
      <c r="E6" s="8">
        <v>0.74545739348370887</v>
      </c>
    </row>
    <row r="7" spans="1:7" x14ac:dyDescent="0.2">
      <c r="A7" s="7" t="s">
        <v>74</v>
      </c>
      <c r="B7" s="54">
        <v>107</v>
      </c>
      <c r="C7" s="54">
        <v>391</v>
      </c>
      <c r="D7" s="3">
        <v>6.6547314578005112</v>
      </c>
      <c r="E7" s="8">
        <v>0.752600170502984</v>
      </c>
    </row>
    <row r="8" spans="1:7" x14ac:dyDescent="0.2">
      <c r="A8" s="7" t="s">
        <v>75</v>
      </c>
      <c r="B8" s="54">
        <v>124</v>
      </c>
      <c r="C8" s="54">
        <v>466</v>
      </c>
      <c r="D8" s="3">
        <v>6.6416309012875541</v>
      </c>
      <c r="E8" s="8">
        <v>0.7542203147353358</v>
      </c>
    </row>
    <row r="9" spans="1:7" x14ac:dyDescent="0.2">
      <c r="A9" s="7" t="s">
        <v>76</v>
      </c>
      <c r="B9" s="54">
        <v>128</v>
      </c>
      <c r="C9" s="54">
        <v>429</v>
      </c>
      <c r="D9" s="3">
        <v>6.9743589743589745</v>
      </c>
      <c r="E9" s="8">
        <v>0.79135586635586652</v>
      </c>
    </row>
    <row r="10" spans="1:7" x14ac:dyDescent="0.2">
      <c r="A10" s="7" t="s">
        <v>77</v>
      </c>
      <c r="B10" s="54">
        <v>131</v>
      </c>
      <c r="C10" s="54">
        <v>459</v>
      </c>
      <c r="D10" s="3">
        <v>7.0435729847494555</v>
      </c>
      <c r="E10" s="8">
        <v>0.79270152505446678</v>
      </c>
    </row>
    <row r="11" spans="1:7" x14ac:dyDescent="0.2">
      <c r="A11" s="7" t="s">
        <v>56</v>
      </c>
      <c r="B11" s="54">
        <v>819</v>
      </c>
      <c r="C11" s="54">
        <v>2996</v>
      </c>
      <c r="D11" s="3">
        <v>6.7423230974632844</v>
      </c>
      <c r="E11" s="8">
        <v>0.76283099688473355</v>
      </c>
    </row>
    <row r="14" spans="1:7" ht="94" customHeight="1" x14ac:dyDescent="0.2"/>
    <row r="15" spans="1:7" ht="76" customHeight="1" x14ac:dyDescent="0.2">
      <c r="A15" s="9" t="s">
        <v>78</v>
      </c>
      <c r="G15" s="9"/>
    </row>
    <row r="16" spans="1:7" ht="151" customHeight="1" x14ac:dyDescent="0.2">
      <c r="A16" s="9" t="s">
        <v>79</v>
      </c>
      <c r="G16" s="9"/>
    </row>
    <row r="17" spans="1:10" ht="132" customHeight="1" x14ac:dyDescent="0.2">
      <c r="A17" s="9" t="s">
        <v>80</v>
      </c>
      <c r="G17" s="9"/>
      <c r="J17" s="9"/>
    </row>
    <row r="18" spans="1:10" ht="130" customHeight="1" x14ac:dyDescent="0.2">
      <c r="A18" s="9" t="s">
        <v>81</v>
      </c>
      <c r="G18" s="9"/>
    </row>
    <row r="19" spans="1:10" ht="128" customHeight="1" x14ac:dyDescent="0.2">
      <c r="A19" s="9" t="s">
        <v>82</v>
      </c>
      <c r="G19" s="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34D5-5E86-F54B-9511-2353C862E6B1}">
  <dimension ref="A3:J32"/>
  <sheetViews>
    <sheetView topLeftCell="A2" workbookViewId="0">
      <selection activeCell="E26" sqref="E26"/>
    </sheetView>
  </sheetViews>
  <sheetFormatPr baseColWidth="10" defaultColWidth="11.5" defaultRowHeight="15" x14ac:dyDescent="0.2"/>
  <cols>
    <col min="1" max="1" width="10" bestFit="1" customWidth="1"/>
    <col min="2" max="5" width="9.6640625" bestFit="1" customWidth="1"/>
    <col min="7" max="7" width="37.33203125" customWidth="1"/>
    <col min="9" max="9" width="12.1640625" customWidth="1"/>
    <col min="10" max="10" width="57" customWidth="1"/>
  </cols>
  <sheetData>
    <row r="3" spans="1:2" x14ac:dyDescent="0.2">
      <c r="A3" s="6" t="s">
        <v>83</v>
      </c>
      <c r="B3" t="s">
        <v>57</v>
      </c>
    </row>
    <row r="4" spans="1:2" x14ac:dyDescent="0.2">
      <c r="A4" s="7" t="s">
        <v>19</v>
      </c>
      <c r="B4" s="54">
        <v>173</v>
      </c>
    </row>
    <row r="5" spans="1:2" x14ac:dyDescent="0.2">
      <c r="A5" s="7" t="s">
        <v>47</v>
      </c>
      <c r="B5" s="54">
        <v>176</v>
      </c>
    </row>
    <row r="6" spans="1:2" x14ac:dyDescent="0.2">
      <c r="A6" s="7" t="s">
        <v>34</v>
      </c>
      <c r="B6" s="54">
        <v>161</v>
      </c>
    </row>
    <row r="7" spans="1:2" x14ac:dyDescent="0.2">
      <c r="A7" s="7" t="s">
        <v>20</v>
      </c>
      <c r="B7" s="54">
        <v>181</v>
      </c>
    </row>
    <row r="8" spans="1:2" x14ac:dyDescent="0.2">
      <c r="A8" s="7" t="s">
        <v>43</v>
      </c>
      <c r="B8" s="54">
        <v>169</v>
      </c>
    </row>
    <row r="9" spans="1:2" x14ac:dyDescent="0.2">
      <c r="A9" s="7" t="s">
        <v>36</v>
      </c>
      <c r="B9" s="54">
        <v>156</v>
      </c>
    </row>
    <row r="10" spans="1:2" x14ac:dyDescent="0.2">
      <c r="A10" s="7" t="s">
        <v>44</v>
      </c>
      <c r="B10" s="54">
        <v>170</v>
      </c>
    </row>
    <row r="11" spans="1:2" x14ac:dyDescent="0.2">
      <c r="A11" s="7" t="s">
        <v>15</v>
      </c>
      <c r="B11" s="54">
        <v>167</v>
      </c>
    </row>
    <row r="12" spans="1:2" x14ac:dyDescent="0.2">
      <c r="A12" s="7" t="s">
        <v>29</v>
      </c>
      <c r="B12" s="54">
        <v>156</v>
      </c>
    </row>
    <row r="13" spans="1:2" x14ac:dyDescent="0.2">
      <c r="A13" s="7" t="s">
        <v>37</v>
      </c>
      <c r="B13" s="54">
        <v>163</v>
      </c>
    </row>
    <row r="14" spans="1:2" x14ac:dyDescent="0.2">
      <c r="A14" s="7" t="s">
        <v>32</v>
      </c>
      <c r="B14" s="54">
        <v>163</v>
      </c>
    </row>
    <row r="15" spans="1:2" x14ac:dyDescent="0.2">
      <c r="A15" s="7" t="s">
        <v>16</v>
      </c>
      <c r="B15" s="54">
        <v>157</v>
      </c>
    </row>
    <row r="16" spans="1:2" x14ac:dyDescent="0.2">
      <c r="A16" s="7" t="s">
        <v>10</v>
      </c>
      <c r="B16" s="54">
        <v>178</v>
      </c>
    </row>
    <row r="17" spans="1:10" x14ac:dyDescent="0.2">
      <c r="A17" s="7" t="s">
        <v>45</v>
      </c>
      <c r="B17" s="54">
        <v>152</v>
      </c>
    </row>
    <row r="18" spans="1:10" x14ac:dyDescent="0.2">
      <c r="A18" s="7" t="s">
        <v>26</v>
      </c>
      <c r="B18" s="54">
        <v>154</v>
      </c>
    </row>
    <row r="19" spans="1:10" x14ac:dyDescent="0.2">
      <c r="A19" s="7" t="s">
        <v>11</v>
      </c>
      <c r="B19" s="54">
        <v>171</v>
      </c>
    </row>
    <row r="20" spans="1:10" x14ac:dyDescent="0.2">
      <c r="A20" s="7" t="s">
        <v>33</v>
      </c>
      <c r="B20" s="54">
        <v>177</v>
      </c>
    </row>
    <row r="21" spans="1:10" x14ac:dyDescent="0.2">
      <c r="A21" s="7" t="s">
        <v>31</v>
      </c>
      <c r="B21" s="54">
        <v>172</v>
      </c>
    </row>
    <row r="22" spans="1:10" x14ac:dyDescent="0.2">
      <c r="A22" s="7" t="s">
        <v>56</v>
      </c>
      <c r="B22" s="54">
        <v>2996</v>
      </c>
    </row>
    <row r="26" spans="1:10" ht="106" customHeight="1" x14ac:dyDescent="0.2">
      <c r="A26" s="9" t="s">
        <v>84</v>
      </c>
      <c r="G26" s="9"/>
    </row>
    <row r="27" spans="1:10" ht="138" customHeight="1" x14ac:dyDescent="0.2">
      <c r="A27" s="9" t="s">
        <v>85</v>
      </c>
      <c r="G27" s="9"/>
      <c r="J27" s="9"/>
    </row>
    <row r="28" spans="1:10" ht="167" customHeight="1" x14ac:dyDescent="0.2">
      <c r="A28" s="9" t="s">
        <v>86</v>
      </c>
      <c r="G28" s="9"/>
    </row>
    <row r="29" spans="1:10" ht="158" customHeight="1" x14ac:dyDescent="0.2">
      <c r="A29" s="9" t="s">
        <v>87</v>
      </c>
      <c r="G29" s="9"/>
    </row>
    <row r="30" spans="1:10" ht="135" customHeight="1" x14ac:dyDescent="0.2">
      <c r="A30" s="9" t="s">
        <v>88</v>
      </c>
      <c r="G30" s="9"/>
    </row>
    <row r="32" spans="1:10" ht="172" customHeight="1" x14ac:dyDescent="0.2"/>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B48F-670E-FA4F-9116-2A2A1239FA1A}">
  <dimension ref="A3:L16"/>
  <sheetViews>
    <sheetView zoomScale="75" workbookViewId="0">
      <selection activeCell="C12" sqref="C12:D12"/>
    </sheetView>
  </sheetViews>
  <sheetFormatPr baseColWidth="10" defaultColWidth="11.5" defaultRowHeight="15" x14ac:dyDescent="0.2"/>
  <cols>
    <col min="1" max="1" width="14.6640625" bestFit="1" customWidth="1"/>
    <col min="2" max="2" width="27" bestFit="1" customWidth="1"/>
    <col min="3" max="3" width="17.6640625" bestFit="1" customWidth="1"/>
    <col min="4" max="4" width="16.33203125" bestFit="1" customWidth="1"/>
    <col min="5" max="5" width="16" bestFit="1" customWidth="1"/>
    <col min="6" max="6" width="9.6640625" bestFit="1" customWidth="1"/>
    <col min="9" max="9" width="43.6640625" customWidth="1"/>
    <col min="12" max="12" width="58.33203125" customWidth="1"/>
    <col min="15" max="15" width="18.1640625" customWidth="1"/>
  </cols>
  <sheetData>
    <row r="3" spans="1:12" x14ac:dyDescent="0.2">
      <c r="A3" s="6" t="s">
        <v>96</v>
      </c>
      <c r="B3" t="s">
        <v>94</v>
      </c>
      <c r="C3" t="s">
        <v>58</v>
      </c>
      <c r="D3" t="s">
        <v>59</v>
      </c>
      <c r="E3" t="s">
        <v>65</v>
      </c>
      <c r="F3" t="s">
        <v>57</v>
      </c>
    </row>
    <row r="4" spans="1:12" x14ac:dyDescent="0.2">
      <c r="A4" s="7" t="s">
        <v>23</v>
      </c>
      <c r="B4" s="3">
        <v>74.571428571428569</v>
      </c>
      <c r="C4" s="8">
        <v>0.75703968253968235</v>
      </c>
      <c r="D4" s="54">
        <v>141</v>
      </c>
      <c r="E4" s="3">
        <v>6.6457142857142859</v>
      </c>
      <c r="F4" s="54">
        <v>525</v>
      </c>
    </row>
    <row r="5" spans="1:12" x14ac:dyDescent="0.2">
      <c r="A5" s="7" t="s">
        <v>40</v>
      </c>
      <c r="B5" s="3">
        <v>75.76171875</v>
      </c>
      <c r="C5" s="8">
        <v>0.79696451822916736</v>
      </c>
      <c r="D5" s="54">
        <v>150</v>
      </c>
      <c r="E5" s="3">
        <v>7.005859375</v>
      </c>
      <c r="F5" s="54">
        <v>512</v>
      </c>
    </row>
    <row r="6" spans="1:12" x14ac:dyDescent="0.2">
      <c r="A6" s="7" t="s">
        <v>14</v>
      </c>
      <c r="B6" s="3">
        <v>76.679764243614926</v>
      </c>
      <c r="C6" s="8">
        <v>0.76319580877537696</v>
      </c>
      <c r="D6" s="54">
        <v>146</v>
      </c>
      <c r="E6" s="3">
        <v>6.7367387033398822</v>
      </c>
      <c r="F6" s="54">
        <v>509</v>
      </c>
    </row>
    <row r="7" spans="1:12" x14ac:dyDescent="0.2">
      <c r="A7" s="7" t="s">
        <v>18</v>
      </c>
      <c r="B7" s="3">
        <v>75.979591836734699</v>
      </c>
      <c r="C7" s="8">
        <v>0.76802721088435355</v>
      </c>
      <c r="D7" s="54">
        <v>135</v>
      </c>
      <c r="E7" s="3">
        <v>6.6102040816326531</v>
      </c>
      <c r="F7" s="54">
        <v>490</v>
      </c>
    </row>
    <row r="8" spans="1:12" x14ac:dyDescent="0.2">
      <c r="A8" s="7" t="s">
        <v>30</v>
      </c>
      <c r="B8" s="3">
        <v>76.425619834710744</v>
      </c>
      <c r="C8" s="8">
        <v>0.74033230027548191</v>
      </c>
      <c r="D8" s="54">
        <v>117</v>
      </c>
      <c r="E8" s="3">
        <v>6.6776859504132231</v>
      </c>
      <c r="F8" s="54">
        <v>484</v>
      </c>
    </row>
    <row r="9" spans="1:12" ht="16" customHeight="1" x14ac:dyDescent="0.2">
      <c r="A9" s="7" t="s">
        <v>28</v>
      </c>
      <c r="B9" s="3">
        <v>75.882352941176464</v>
      </c>
      <c r="C9" s="8">
        <v>0.74964110644257664</v>
      </c>
      <c r="D9" s="54">
        <v>130</v>
      </c>
      <c r="E9" s="3">
        <v>6.7731092436974789</v>
      </c>
      <c r="F9" s="54">
        <v>476</v>
      </c>
    </row>
    <row r="10" spans="1:12" ht="18" customHeight="1" x14ac:dyDescent="0.2">
      <c r="A10" s="7" t="s">
        <v>56</v>
      </c>
      <c r="B10" s="3">
        <v>75.871161548731635</v>
      </c>
      <c r="C10" s="8">
        <v>0.76283099688473399</v>
      </c>
      <c r="D10" s="54">
        <v>819</v>
      </c>
      <c r="E10" s="3">
        <v>6.7423230974632844</v>
      </c>
      <c r="F10" s="54">
        <v>2996</v>
      </c>
    </row>
    <row r="11" spans="1:12" ht="62" customHeight="1" x14ac:dyDescent="0.2"/>
    <row r="12" spans="1:12" ht="91" customHeight="1" x14ac:dyDescent="0.2">
      <c r="C12" s="26" t="s">
        <v>89</v>
      </c>
      <c r="D12" s="26"/>
      <c r="I12" s="9"/>
    </row>
    <row r="13" spans="1:12" ht="130" customHeight="1" x14ac:dyDescent="0.2">
      <c r="C13" s="26" t="s">
        <v>90</v>
      </c>
      <c r="D13" s="26"/>
      <c r="I13" s="9"/>
    </row>
    <row r="14" spans="1:12" ht="133" customHeight="1" x14ac:dyDescent="0.2">
      <c r="C14" s="26" t="s">
        <v>91</v>
      </c>
      <c r="D14" s="26"/>
      <c r="I14" s="9"/>
      <c r="L14" s="9"/>
    </row>
    <row r="15" spans="1:12" ht="153" customHeight="1" x14ac:dyDescent="0.2">
      <c r="C15" s="26" t="s">
        <v>92</v>
      </c>
      <c r="D15" s="26"/>
      <c r="I15" s="9"/>
    </row>
    <row r="16" spans="1:12" ht="137" customHeight="1" x14ac:dyDescent="0.2">
      <c r="C16" s="26" t="s">
        <v>93</v>
      </c>
      <c r="D16" s="26"/>
      <c r="I16" s="9"/>
    </row>
  </sheetData>
  <mergeCells count="5">
    <mergeCell ref="C12:D12"/>
    <mergeCell ref="C13:D13"/>
    <mergeCell ref="C14:D14"/>
    <mergeCell ref="C15:D15"/>
    <mergeCell ref="C16:D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2570-4447-4563-BCFA-2AFD91BF3403}">
  <dimension ref="A3:N38"/>
  <sheetViews>
    <sheetView workbookViewId="0">
      <selection activeCell="A39" sqref="A39"/>
    </sheetView>
  </sheetViews>
  <sheetFormatPr baseColWidth="10" defaultColWidth="8.83203125" defaultRowHeight="15" x14ac:dyDescent="0.2"/>
  <cols>
    <col min="1" max="1" width="15" bestFit="1" customWidth="1"/>
    <col min="2" max="2" width="16" bestFit="1" customWidth="1"/>
  </cols>
  <sheetData>
    <row r="3" spans="1:14" x14ac:dyDescent="0.2">
      <c r="A3" s="6" t="s">
        <v>97</v>
      </c>
      <c r="B3" t="s">
        <v>65</v>
      </c>
    </row>
    <row r="4" spans="1:14" x14ac:dyDescent="0.2">
      <c r="A4" s="7">
        <v>4</v>
      </c>
      <c r="B4" s="13">
        <v>3.9476861167002011</v>
      </c>
      <c r="M4" s="27" t="s">
        <v>153</v>
      </c>
      <c r="N4" s="27"/>
    </row>
    <row r="5" spans="1:14" x14ac:dyDescent="0.2">
      <c r="A5" s="7">
        <v>6</v>
      </c>
      <c r="B5" s="13">
        <v>4.9444444444444446</v>
      </c>
      <c r="I5" s="13"/>
      <c r="M5" s="18">
        <v>0</v>
      </c>
      <c r="N5" s="18">
        <v>0</v>
      </c>
    </row>
    <row r="6" spans="1:14" x14ac:dyDescent="0.2">
      <c r="A6" s="7">
        <v>8</v>
      </c>
      <c r="B6" s="13">
        <v>6.0641821946169774</v>
      </c>
      <c r="I6" s="13"/>
      <c r="M6" s="18">
        <v>18</v>
      </c>
      <c r="N6" s="18">
        <v>18</v>
      </c>
    </row>
    <row r="7" spans="1:14" x14ac:dyDescent="0.2">
      <c r="A7" s="7">
        <v>10</v>
      </c>
      <c r="B7" s="13">
        <v>7.126953125</v>
      </c>
      <c r="I7" s="13"/>
    </row>
    <row r="8" spans="1:14" x14ac:dyDescent="0.2">
      <c r="A8" s="7">
        <v>12</v>
      </c>
      <c r="B8" s="13">
        <v>8.1135458167330672</v>
      </c>
      <c r="I8" s="13"/>
    </row>
    <row r="9" spans="1:14" x14ac:dyDescent="0.2">
      <c r="A9" s="7">
        <v>16</v>
      </c>
      <c r="B9" s="13">
        <v>10.046511627906977</v>
      </c>
      <c r="I9" s="13"/>
    </row>
    <row r="10" spans="1:14" x14ac:dyDescent="0.2">
      <c r="A10" s="7" t="s">
        <v>56</v>
      </c>
      <c r="B10" s="13">
        <v>6.7423230974632844</v>
      </c>
      <c r="I10" s="13"/>
    </row>
    <row r="34" spans="1:1" ht="105" customHeight="1" x14ac:dyDescent="0.2">
      <c r="A34" s="9" t="s">
        <v>161</v>
      </c>
    </row>
    <row r="35" spans="1:1" ht="208" x14ac:dyDescent="0.2">
      <c r="A35" s="9" t="s">
        <v>162</v>
      </c>
    </row>
    <row r="36" spans="1:1" ht="168" customHeight="1" x14ac:dyDescent="0.2">
      <c r="A36" s="9" t="s">
        <v>163</v>
      </c>
    </row>
    <row r="37" spans="1:1" ht="395" x14ac:dyDescent="0.2">
      <c r="A37" s="9" t="s">
        <v>164</v>
      </c>
    </row>
    <row r="38" spans="1:1" ht="288" x14ac:dyDescent="0.2">
      <c r="A38" s="9" t="s">
        <v>165</v>
      </c>
    </row>
  </sheetData>
  <mergeCells count="1">
    <mergeCell ref="M4:N4"/>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E75D-5620-4D19-A97E-C6829C236834}">
  <dimension ref="A3:B27"/>
  <sheetViews>
    <sheetView workbookViewId="0">
      <selection activeCell="A28" sqref="A28"/>
    </sheetView>
  </sheetViews>
  <sheetFormatPr baseColWidth="10" defaultColWidth="8.83203125" defaultRowHeight="15" x14ac:dyDescent="0.2"/>
  <cols>
    <col min="1" max="1" width="10" bestFit="1" customWidth="1"/>
    <col min="2" max="2" width="9.6640625" bestFit="1" customWidth="1"/>
  </cols>
  <sheetData>
    <row r="3" spans="1:2" x14ac:dyDescent="0.2">
      <c r="A3" s="6" t="s">
        <v>55</v>
      </c>
      <c r="B3" t="s">
        <v>57</v>
      </c>
    </row>
    <row r="4" spans="1:2" x14ac:dyDescent="0.2">
      <c r="A4" s="7" t="s">
        <v>98</v>
      </c>
      <c r="B4" s="54">
        <v>260</v>
      </c>
    </row>
    <row r="5" spans="1:2" x14ac:dyDescent="0.2">
      <c r="A5" s="7" t="s">
        <v>99</v>
      </c>
      <c r="B5" s="54">
        <v>245</v>
      </c>
    </row>
    <row r="6" spans="1:2" x14ac:dyDescent="0.2">
      <c r="A6" s="7" t="s">
        <v>100</v>
      </c>
      <c r="B6" s="54">
        <v>261</v>
      </c>
    </row>
    <row r="7" spans="1:2" x14ac:dyDescent="0.2">
      <c r="A7" s="7" t="s">
        <v>101</v>
      </c>
      <c r="B7" s="54">
        <v>223</v>
      </c>
    </row>
    <row r="8" spans="1:2" x14ac:dyDescent="0.2">
      <c r="A8" s="7" t="s">
        <v>102</v>
      </c>
      <c r="B8" s="54">
        <v>267</v>
      </c>
    </row>
    <row r="9" spans="1:2" x14ac:dyDescent="0.2">
      <c r="A9" s="7" t="s">
        <v>103</v>
      </c>
      <c r="B9" s="54">
        <v>226</v>
      </c>
    </row>
    <row r="10" spans="1:2" x14ac:dyDescent="0.2">
      <c r="A10" s="7" t="s">
        <v>104</v>
      </c>
      <c r="B10" s="54">
        <v>268</v>
      </c>
    </row>
    <row r="11" spans="1:2" x14ac:dyDescent="0.2">
      <c r="A11" s="7" t="s">
        <v>105</v>
      </c>
      <c r="B11" s="54">
        <v>269</v>
      </c>
    </row>
    <row r="12" spans="1:2" x14ac:dyDescent="0.2">
      <c r="A12" s="7" t="s">
        <v>106</v>
      </c>
      <c r="B12" s="54">
        <v>242</v>
      </c>
    </row>
    <row r="13" spans="1:2" x14ac:dyDescent="0.2">
      <c r="A13" s="7" t="s">
        <v>107</v>
      </c>
      <c r="B13" s="54">
        <v>223</v>
      </c>
    </row>
    <row r="14" spans="1:2" x14ac:dyDescent="0.2">
      <c r="A14" s="7" t="s">
        <v>108</v>
      </c>
      <c r="B14" s="54">
        <v>259</v>
      </c>
    </row>
    <row r="15" spans="1:2" x14ac:dyDescent="0.2">
      <c r="A15" s="7" t="s">
        <v>109</v>
      </c>
      <c r="B15" s="54">
        <v>253</v>
      </c>
    </row>
    <row r="16" spans="1:2" x14ac:dyDescent="0.2">
      <c r="A16" s="7" t="s">
        <v>56</v>
      </c>
      <c r="B16" s="54">
        <v>2996</v>
      </c>
    </row>
    <row r="23" spans="1:1" ht="62" customHeight="1" x14ac:dyDescent="0.2">
      <c r="A23" s="9" t="s">
        <v>166</v>
      </c>
    </row>
    <row r="24" spans="1:1" ht="272" x14ac:dyDescent="0.2">
      <c r="A24" s="9" t="s">
        <v>167</v>
      </c>
    </row>
    <row r="25" spans="1:1" ht="409.6" x14ac:dyDescent="0.2">
      <c r="A25" s="9" t="s">
        <v>168</v>
      </c>
    </row>
    <row r="26" spans="1:1" ht="409.6" x14ac:dyDescent="0.2">
      <c r="A26" s="9" t="s">
        <v>169</v>
      </c>
    </row>
    <row r="27" spans="1:1" ht="409.6" x14ac:dyDescent="0.2">
      <c r="A27" s="9" t="s">
        <v>170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3B98-A89B-453B-9600-36B4635337E5}">
  <dimension ref="A3:B16"/>
  <sheetViews>
    <sheetView topLeftCell="A3" zoomScale="109" workbookViewId="0">
      <selection activeCell="P14" sqref="P14"/>
    </sheetView>
  </sheetViews>
  <sheetFormatPr baseColWidth="10" defaultColWidth="8.83203125" defaultRowHeight="15" x14ac:dyDescent="0.2"/>
  <cols>
    <col min="1" max="1" width="18.83203125" bestFit="1" customWidth="1"/>
    <col min="2" max="2" width="9.6640625" bestFit="1" customWidth="1"/>
  </cols>
  <sheetData>
    <row r="3" spans="1:2" x14ac:dyDescent="0.2">
      <c r="A3" s="6" t="s">
        <v>111</v>
      </c>
      <c r="B3" t="s">
        <v>57</v>
      </c>
    </row>
    <row r="4" spans="1:2" x14ac:dyDescent="0.2">
      <c r="A4" s="7" t="s">
        <v>114</v>
      </c>
      <c r="B4" s="54">
        <v>497</v>
      </c>
    </row>
    <row r="5" spans="1:2" x14ac:dyDescent="0.2">
      <c r="A5" s="7" t="s">
        <v>113</v>
      </c>
      <c r="B5" s="54">
        <v>969</v>
      </c>
    </row>
    <row r="6" spans="1:2" x14ac:dyDescent="0.2">
      <c r="A6" s="7" t="s">
        <v>112</v>
      </c>
      <c r="B6" s="54">
        <v>1530</v>
      </c>
    </row>
    <row r="7" spans="1:2" x14ac:dyDescent="0.2">
      <c r="A7" s="7" t="s">
        <v>56</v>
      </c>
      <c r="B7" s="54">
        <v>2996</v>
      </c>
    </row>
    <row r="12" spans="1:2" ht="160" x14ac:dyDescent="0.2">
      <c r="A12" s="9" t="s">
        <v>171</v>
      </c>
    </row>
    <row r="13" spans="1:2" ht="176" x14ac:dyDescent="0.2">
      <c r="A13" s="9" t="s">
        <v>172</v>
      </c>
    </row>
    <row r="14" spans="1:2" ht="304" x14ac:dyDescent="0.2">
      <c r="A14" s="9" t="s">
        <v>173</v>
      </c>
    </row>
    <row r="15" spans="1:2" ht="365" x14ac:dyDescent="0.2">
      <c r="A15" s="9" t="s">
        <v>174</v>
      </c>
    </row>
    <row r="16" spans="1:2" ht="192" x14ac:dyDescent="0.2">
      <c r="A16" s="9" t="s">
        <v>175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F182-AB5C-4C55-B69D-CF7446223BA0}">
  <dimension ref="A3:C19"/>
  <sheetViews>
    <sheetView topLeftCell="A15" zoomScale="94" workbookViewId="0">
      <selection activeCell="C10" sqref="C10"/>
    </sheetView>
  </sheetViews>
  <sheetFormatPr baseColWidth="10" defaultColWidth="8.83203125" defaultRowHeight="15" x14ac:dyDescent="0.2"/>
  <cols>
    <col min="1" max="1" width="12.1640625" bestFit="1" customWidth="1"/>
    <col min="2" max="2" width="28.83203125" bestFit="1" customWidth="1"/>
    <col min="3" max="3" width="19.33203125" bestFit="1" customWidth="1"/>
    <col min="9" max="9" width="12.83203125" customWidth="1"/>
    <col min="10" max="10" width="26" customWidth="1"/>
  </cols>
  <sheetData>
    <row r="3" spans="1:3" x14ac:dyDescent="0.2">
      <c r="A3" s="6" t="s">
        <v>110</v>
      </c>
      <c r="B3" t="s">
        <v>115</v>
      </c>
      <c r="C3" t="s">
        <v>116</v>
      </c>
    </row>
    <row r="4" spans="1:3" x14ac:dyDescent="0.2">
      <c r="A4" s="7" t="s">
        <v>30</v>
      </c>
      <c r="B4" s="13">
        <v>76.425619834710744</v>
      </c>
      <c r="C4" s="4">
        <v>36990</v>
      </c>
    </row>
    <row r="5" spans="1:3" x14ac:dyDescent="0.2">
      <c r="A5" s="7" t="s">
        <v>40</v>
      </c>
      <c r="B5" s="13">
        <v>75.76171875</v>
      </c>
      <c r="C5" s="4">
        <v>38790</v>
      </c>
    </row>
    <row r="6" spans="1:3" x14ac:dyDescent="0.2">
      <c r="A6" s="7" t="s">
        <v>23</v>
      </c>
      <c r="B6" s="13">
        <v>74.571428571428569</v>
      </c>
      <c r="C6" s="4">
        <v>39150</v>
      </c>
    </row>
    <row r="7" spans="1:3" x14ac:dyDescent="0.2">
      <c r="A7" s="7" t="s">
        <v>18</v>
      </c>
      <c r="B7" s="13">
        <v>75.979591836734699</v>
      </c>
      <c r="C7" s="4">
        <v>37230</v>
      </c>
    </row>
    <row r="8" spans="1:3" x14ac:dyDescent="0.2">
      <c r="A8" s="7" t="s">
        <v>14</v>
      </c>
      <c r="B8" s="13">
        <v>76.679764243614926</v>
      </c>
      <c r="C8" s="4">
        <v>39030</v>
      </c>
    </row>
    <row r="9" spans="1:3" x14ac:dyDescent="0.2">
      <c r="A9" s="7" t="s">
        <v>28</v>
      </c>
      <c r="B9" s="13">
        <v>75.882352941176464</v>
      </c>
      <c r="C9" s="4">
        <v>36120</v>
      </c>
    </row>
    <row r="10" spans="1:3" x14ac:dyDescent="0.2">
      <c r="A10" s="7" t="s">
        <v>56</v>
      </c>
      <c r="B10" s="13">
        <v>75.871161548731635</v>
      </c>
      <c r="C10" s="4">
        <v>227310</v>
      </c>
    </row>
    <row r="15" spans="1:3" ht="224" x14ac:dyDescent="0.2">
      <c r="A15" s="9" t="s">
        <v>176</v>
      </c>
    </row>
    <row r="16" spans="1:3" ht="409.6" x14ac:dyDescent="0.2">
      <c r="A16" s="9" t="s">
        <v>177</v>
      </c>
    </row>
    <row r="17" spans="1:1" ht="409.6" x14ac:dyDescent="0.2">
      <c r="A17" s="9" t="s">
        <v>178</v>
      </c>
    </row>
    <row r="18" spans="1:1" ht="409.6" x14ac:dyDescent="0.2">
      <c r="A18" s="9" t="s">
        <v>179</v>
      </c>
    </row>
    <row r="19" spans="1:1" ht="365" x14ac:dyDescent="0.2">
      <c r="A19" s="9" t="s">
        <v>180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2292-66A7-C849-AC60-B9F044EB4A45}">
  <dimension ref="A1:Q40"/>
  <sheetViews>
    <sheetView topLeftCell="A3" workbookViewId="0">
      <selection activeCell="F41" sqref="F41"/>
    </sheetView>
  </sheetViews>
  <sheetFormatPr baseColWidth="10" defaultRowHeight="15" x14ac:dyDescent="0.2"/>
  <cols>
    <col min="1" max="1" width="16.6640625" bestFit="1" customWidth="1"/>
    <col min="2" max="2" width="21.83203125" bestFit="1" customWidth="1"/>
    <col min="6" max="6" width="94.5" customWidth="1"/>
    <col min="16" max="16" width="24" customWidth="1"/>
  </cols>
  <sheetData>
    <row r="1" spans="1:17" x14ac:dyDescent="0.2">
      <c r="A1" s="6" t="s">
        <v>121</v>
      </c>
      <c r="B1" t="s">
        <v>117</v>
      </c>
    </row>
    <row r="3" spans="1:17" x14ac:dyDescent="0.2">
      <c r="A3" s="6" t="s">
        <v>110</v>
      </c>
      <c r="B3" t="s">
        <v>120</v>
      </c>
      <c r="F3" s="26" t="s">
        <v>181</v>
      </c>
    </row>
    <row r="4" spans="1:17" x14ac:dyDescent="0.2">
      <c r="A4" s="7" t="s">
        <v>30</v>
      </c>
      <c r="B4" s="54">
        <v>56</v>
      </c>
      <c r="F4" s="28"/>
    </row>
    <row r="5" spans="1:17" x14ac:dyDescent="0.2">
      <c r="A5" s="14" t="s">
        <v>12</v>
      </c>
      <c r="B5" s="54">
        <v>11</v>
      </c>
      <c r="F5" s="28"/>
    </row>
    <row r="6" spans="1:17" x14ac:dyDescent="0.2">
      <c r="A6" s="14" t="s">
        <v>35</v>
      </c>
      <c r="B6" s="54">
        <v>14</v>
      </c>
      <c r="F6" s="28"/>
      <c r="P6" t="s">
        <v>148</v>
      </c>
      <c r="Q6" s="5">
        <f>333/2996</f>
        <v>0.11114819759679573</v>
      </c>
    </row>
    <row r="7" spans="1:17" x14ac:dyDescent="0.2">
      <c r="A7" s="14" t="s">
        <v>21</v>
      </c>
      <c r="B7" s="54">
        <v>6</v>
      </c>
      <c r="F7" s="28"/>
    </row>
    <row r="8" spans="1:17" x14ac:dyDescent="0.2">
      <c r="A8" s="14" t="s">
        <v>49</v>
      </c>
      <c r="B8" s="54">
        <v>8</v>
      </c>
    </row>
    <row r="9" spans="1:17" x14ac:dyDescent="0.2">
      <c r="A9" s="14" t="s">
        <v>38</v>
      </c>
      <c r="B9" s="54">
        <v>17</v>
      </c>
      <c r="F9" s="26" t="s">
        <v>182</v>
      </c>
    </row>
    <row r="10" spans="1:17" x14ac:dyDescent="0.2">
      <c r="A10" s="7" t="s">
        <v>40</v>
      </c>
      <c r="B10" s="54">
        <v>42</v>
      </c>
      <c r="F10" s="28"/>
    </row>
    <row r="11" spans="1:17" x14ac:dyDescent="0.2">
      <c r="A11" s="14" t="s">
        <v>12</v>
      </c>
      <c r="B11" s="54">
        <v>4</v>
      </c>
      <c r="F11" s="28"/>
    </row>
    <row r="12" spans="1:17" x14ac:dyDescent="0.2">
      <c r="A12" s="14" t="s">
        <v>35</v>
      </c>
      <c r="B12" s="54">
        <v>12</v>
      </c>
      <c r="F12" s="28"/>
    </row>
    <row r="13" spans="1:17" x14ac:dyDescent="0.2">
      <c r="A13" s="14" t="s">
        <v>21</v>
      </c>
      <c r="B13" s="54">
        <v>3</v>
      </c>
      <c r="F13" s="28"/>
    </row>
    <row r="14" spans="1:17" x14ac:dyDescent="0.2">
      <c r="A14" s="14" t="s">
        <v>49</v>
      </c>
      <c r="B14" s="54">
        <v>13</v>
      </c>
    </row>
    <row r="15" spans="1:17" x14ac:dyDescent="0.2">
      <c r="A15" s="14" t="s">
        <v>38</v>
      </c>
      <c r="B15" s="54">
        <v>10</v>
      </c>
    </row>
    <row r="16" spans="1:17" x14ac:dyDescent="0.2">
      <c r="A16" s="7" t="s">
        <v>23</v>
      </c>
      <c r="B16" s="54">
        <v>65</v>
      </c>
      <c r="F16" s="26" t="s">
        <v>183</v>
      </c>
    </row>
    <row r="17" spans="1:6" x14ac:dyDescent="0.2">
      <c r="A17" s="14" t="s">
        <v>12</v>
      </c>
      <c r="B17" s="54">
        <v>12</v>
      </c>
      <c r="F17" s="28"/>
    </row>
    <row r="18" spans="1:6" x14ac:dyDescent="0.2">
      <c r="A18" s="14" t="s">
        <v>35</v>
      </c>
      <c r="B18" s="54">
        <v>11</v>
      </c>
      <c r="F18" s="28"/>
    </row>
    <row r="19" spans="1:6" x14ac:dyDescent="0.2">
      <c r="A19" s="14" t="s">
        <v>21</v>
      </c>
      <c r="B19" s="54">
        <v>12</v>
      </c>
      <c r="F19" s="28"/>
    </row>
    <row r="20" spans="1:6" x14ac:dyDescent="0.2">
      <c r="A20" s="14" t="s">
        <v>49</v>
      </c>
      <c r="B20" s="54">
        <v>13</v>
      </c>
      <c r="F20" s="28"/>
    </row>
    <row r="21" spans="1:6" x14ac:dyDescent="0.2">
      <c r="A21" s="14" t="s">
        <v>38</v>
      </c>
      <c r="B21" s="54">
        <v>17</v>
      </c>
      <c r="F21" s="28"/>
    </row>
    <row r="22" spans="1:6" x14ac:dyDescent="0.2">
      <c r="A22" s="7" t="s">
        <v>18</v>
      </c>
      <c r="B22" s="54">
        <v>56</v>
      </c>
    </row>
    <row r="23" spans="1:6" x14ac:dyDescent="0.2">
      <c r="A23" s="14" t="s">
        <v>12</v>
      </c>
      <c r="B23" s="54">
        <v>6</v>
      </c>
    </row>
    <row r="24" spans="1:6" x14ac:dyDescent="0.2">
      <c r="A24" s="14" t="s">
        <v>35</v>
      </c>
      <c r="B24" s="54">
        <v>21</v>
      </c>
    </row>
    <row r="25" spans="1:6" ht="15" customHeight="1" x14ac:dyDescent="0.2">
      <c r="A25" s="14" t="s">
        <v>21</v>
      </c>
      <c r="B25" s="54">
        <v>8</v>
      </c>
      <c r="F25" s="26" t="s">
        <v>184</v>
      </c>
    </row>
    <row r="26" spans="1:6" x14ac:dyDescent="0.2">
      <c r="A26" s="14" t="s">
        <v>49</v>
      </c>
      <c r="B26" s="54">
        <v>9</v>
      </c>
      <c r="F26" s="26"/>
    </row>
    <row r="27" spans="1:6" x14ac:dyDescent="0.2">
      <c r="A27" s="14" t="s">
        <v>38</v>
      </c>
      <c r="B27" s="54">
        <v>12</v>
      </c>
      <c r="F27" s="26"/>
    </row>
    <row r="28" spans="1:6" x14ac:dyDescent="0.2">
      <c r="A28" s="7" t="s">
        <v>14</v>
      </c>
      <c r="B28" s="54">
        <v>55</v>
      </c>
      <c r="F28" s="26"/>
    </row>
    <row r="29" spans="1:6" x14ac:dyDescent="0.2">
      <c r="A29" s="14" t="s">
        <v>12</v>
      </c>
      <c r="B29" s="54">
        <v>8</v>
      </c>
      <c r="F29" s="26"/>
    </row>
    <row r="30" spans="1:6" x14ac:dyDescent="0.2">
      <c r="A30" s="14" t="s">
        <v>35</v>
      </c>
      <c r="B30" s="54">
        <v>13</v>
      </c>
      <c r="F30" s="26"/>
    </row>
    <row r="31" spans="1:6" x14ac:dyDescent="0.2">
      <c r="A31" s="14" t="s">
        <v>21</v>
      </c>
      <c r="B31" s="54">
        <v>7</v>
      </c>
      <c r="F31" s="26"/>
    </row>
    <row r="32" spans="1:6" x14ac:dyDescent="0.2">
      <c r="A32" s="14" t="s">
        <v>49</v>
      </c>
      <c r="B32" s="54">
        <v>13</v>
      </c>
      <c r="F32" s="26"/>
    </row>
    <row r="33" spans="1:6" x14ac:dyDescent="0.2">
      <c r="A33" s="14" t="s">
        <v>38</v>
      </c>
      <c r="B33" s="54">
        <v>14</v>
      </c>
      <c r="F33" s="26"/>
    </row>
    <row r="34" spans="1:6" x14ac:dyDescent="0.2">
      <c r="A34" s="7" t="s">
        <v>28</v>
      </c>
      <c r="B34" s="54">
        <v>59</v>
      </c>
      <c r="F34" s="26"/>
    </row>
    <row r="35" spans="1:6" x14ac:dyDescent="0.2">
      <c r="A35" s="14" t="s">
        <v>12</v>
      </c>
      <c r="B35" s="54">
        <v>5</v>
      </c>
    </row>
    <row r="36" spans="1:6" x14ac:dyDescent="0.2">
      <c r="A36" s="14" t="s">
        <v>35</v>
      </c>
      <c r="B36" s="54">
        <v>15</v>
      </c>
      <c r="F36" s="26" t="s">
        <v>185</v>
      </c>
    </row>
    <row r="37" spans="1:6" x14ac:dyDescent="0.2">
      <c r="A37" s="14" t="s">
        <v>21</v>
      </c>
      <c r="B37" s="54">
        <v>13</v>
      </c>
      <c r="F37" s="28"/>
    </row>
    <row r="38" spans="1:6" x14ac:dyDescent="0.2">
      <c r="A38" s="14" t="s">
        <v>49</v>
      </c>
      <c r="B38" s="54">
        <v>12</v>
      </c>
      <c r="F38" s="28"/>
    </row>
    <row r="39" spans="1:6" x14ac:dyDescent="0.2">
      <c r="A39" s="14" t="s">
        <v>38</v>
      </c>
      <c r="B39" s="54">
        <v>14</v>
      </c>
      <c r="F39" s="28"/>
    </row>
    <row r="40" spans="1:6" x14ac:dyDescent="0.2">
      <c r="A40" s="7" t="s">
        <v>56</v>
      </c>
      <c r="B40" s="54">
        <v>333</v>
      </c>
      <c r="F40" s="28"/>
    </row>
  </sheetData>
  <mergeCells count="5">
    <mergeCell ref="F3:F7"/>
    <mergeCell ref="F9:F13"/>
    <mergeCell ref="F16:F21"/>
    <mergeCell ref="F25:F34"/>
    <mergeCell ref="F36:F4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A794B-9A96-4243-B5F8-68555F2E1C0F}">
  <dimension ref="A1:B19"/>
  <sheetViews>
    <sheetView workbookViewId="0">
      <selection activeCell="A20" sqref="A20"/>
    </sheetView>
  </sheetViews>
  <sheetFormatPr baseColWidth="10" defaultRowHeight="15" x14ac:dyDescent="0.2"/>
  <cols>
    <col min="1" max="1" width="14" bestFit="1" customWidth="1"/>
    <col min="2" max="2" width="13.83203125" bestFit="1" customWidth="1"/>
  </cols>
  <sheetData>
    <row r="1" spans="1:2" x14ac:dyDescent="0.2">
      <c r="A1" s="6" t="s">
        <v>122</v>
      </c>
      <c r="B1" t="s">
        <v>124</v>
      </c>
    </row>
    <row r="3" spans="1:2" x14ac:dyDescent="0.2">
      <c r="A3" s="6" t="s">
        <v>110</v>
      </c>
      <c r="B3" t="s">
        <v>123</v>
      </c>
    </row>
    <row r="4" spans="1:2" x14ac:dyDescent="0.2">
      <c r="A4" s="7" t="s">
        <v>21</v>
      </c>
      <c r="B4" s="54">
        <v>121</v>
      </c>
    </row>
    <row r="5" spans="1:2" x14ac:dyDescent="0.2">
      <c r="A5" s="7" t="s">
        <v>35</v>
      </c>
      <c r="B5" s="54">
        <v>130</v>
      </c>
    </row>
    <row r="6" spans="1:2" x14ac:dyDescent="0.2">
      <c r="A6" s="7" t="s">
        <v>38</v>
      </c>
      <c r="B6" s="54">
        <v>134</v>
      </c>
    </row>
    <row r="7" spans="1:2" x14ac:dyDescent="0.2">
      <c r="A7" s="7" t="s">
        <v>49</v>
      </c>
      <c r="B7" s="54">
        <v>135</v>
      </c>
    </row>
    <row r="8" spans="1:2" x14ac:dyDescent="0.2">
      <c r="A8" s="7" t="s">
        <v>12</v>
      </c>
      <c r="B8" s="54">
        <v>140</v>
      </c>
    </row>
    <row r="9" spans="1:2" x14ac:dyDescent="0.2">
      <c r="A9" s="7" t="s">
        <v>25</v>
      </c>
      <c r="B9" s="54">
        <v>144</v>
      </c>
    </row>
    <row r="10" spans="1:2" x14ac:dyDescent="0.2">
      <c r="A10" s="7" t="s">
        <v>56</v>
      </c>
      <c r="B10" s="54">
        <v>804</v>
      </c>
    </row>
    <row r="14" spans="1:2" ht="288" x14ac:dyDescent="0.2">
      <c r="A14" s="9" t="s">
        <v>186</v>
      </c>
    </row>
    <row r="15" spans="1:2" ht="304" x14ac:dyDescent="0.2">
      <c r="A15" s="9" t="s">
        <v>187</v>
      </c>
    </row>
    <row r="17" spans="1:1" ht="395" x14ac:dyDescent="0.2">
      <c r="A17" s="9" t="s">
        <v>188</v>
      </c>
    </row>
    <row r="18" spans="1:1" ht="409.6" x14ac:dyDescent="0.2">
      <c r="A18" s="9" t="s">
        <v>189</v>
      </c>
    </row>
    <row r="19" spans="1:1" ht="409.6" x14ac:dyDescent="0.2">
      <c r="A19" s="9" t="s">
        <v>190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850C-06B2-3D47-80DE-8669C8DFB11E}">
  <dimension ref="A3:E13"/>
  <sheetViews>
    <sheetView workbookViewId="0">
      <selection activeCell="C4" sqref="C4"/>
    </sheetView>
  </sheetViews>
  <sheetFormatPr baseColWidth="10" defaultRowHeight="15" x14ac:dyDescent="0.2"/>
  <cols>
    <col min="1" max="1" width="12.1640625" bestFit="1" customWidth="1"/>
    <col min="2" max="2" width="9.33203125" bestFit="1" customWidth="1"/>
    <col min="5" max="5" width="31.6640625" customWidth="1"/>
  </cols>
  <sheetData>
    <row r="3" spans="1:5" x14ac:dyDescent="0.2">
      <c r="A3" s="6" t="s">
        <v>110</v>
      </c>
      <c r="B3" t="s">
        <v>119</v>
      </c>
    </row>
    <row r="4" spans="1:5" x14ac:dyDescent="0.2">
      <c r="A4" s="7" t="s">
        <v>118</v>
      </c>
      <c r="B4">
        <v>2996</v>
      </c>
    </row>
    <row r="5" spans="1:5" x14ac:dyDescent="0.2">
      <c r="A5" s="7" t="s">
        <v>56</v>
      </c>
      <c r="B5">
        <v>2996</v>
      </c>
      <c r="E5" t="s">
        <v>145</v>
      </c>
    </row>
    <row r="13" spans="1:5" x14ac:dyDescent="0.2">
      <c r="E13" t="s">
        <v>154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74D79-3248-0D4C-87D2-7DBED686C250}">
  <dimension ref="A1:W52"/>
  <sheetViews>
    <sheetView showGridLines="0" topLeftCell="A3" zoomScale="81" workbookViewId="0">
      <selection activeCell="T22" sqref="T22"/>
    </sheetView>
  </sheetViews>
  <sheetFormatPr baseColWidth="10" defaultRowHeight="15" x14ac:dyDescent="0.2"/>
  <cols>
    <col min="1" max="1" width="28.83203125" customWidth="1"/>
    <col min="2" max="2" width="8.1640625" customWidth="1"/>
    <col min="12" max="12" width="23.33203125" customWidth="1"/>
    <col min="15" max="15" width="15.5" customWidth="1"/>
    <col min="22" max="22" width="17.6640625" customWidth="1"/>
  </cols>
  <sheetData>
    <row r="1" spans="1:23" ht="31" customHeight="1" x14ac:dyDescent="0.4">
      <c r="A1" s="39" t="s">
        <v>150</v>
      </c>
      <c r="B1" s="40"/>
      <c r="C1" s="40"/>
      <c r="D1" s="40"/>
      <c r="E1" s="40"/>
      <c r="F1" s="40"/>
      <c r="G1" s="40"/>
      <c r="H1" s="40"/>
      <c r="I1" s="40"/>
      <c r="J1" s="40"/>
      <c r="K1" s="40"/>
      <c r="L1" s="40"/>
      <c r="M1" s="40"/>
      <c r="N1" s="40"/>
      <c r="O1" s="40"/>
      <c r="P1" s="40"/>
      <c r="Q1" s="41"/>
    </row>
    <row r="2" spans="1:23" ht="15" customHeight="1" x14ac:dyDescent="0.2">
      <c r="A2" s="42"/>
      <c r="B2" s="43"/>
      <c r="C2" s="51" t="s">
        <v>146</v>
      </c>
      <c r="D2" s="52"/>
      <c r="E2" s="52"/>
      <c r="F2" s="52"/>
      <c r="G2" s="52"/>
      <c r="H2" s="53"/>
      <c r="I2" s="48"/>
      <c r="J2" s="31" t="str">
        <f>_xlfn.CONCAT('Barely attended meetings'!P6," : ",TEXT('Barely attended meetings'!Q6*100,0),"%")</f>
        <v>% Barely Attended Meetings : 11%</v>
      </c>
      <c r="K2" s="32"/>
      <c r="L2" s="32"/>
      <c r="M2" s="32"/>
      <c r="N2" s="32"/>
      <c r="O2" s="32"/>
      <c r="P2" s="42" t="s">
        <v>151</v>
      </c>
      <c r="Q2" s="43"/>
    </row>
    <row r="3" spans="1:23" ht="21" customHeight="1" x14ac:dyDescent="0.2">
      <c r="A3" s="44"/>
      <c r="B3" s="45"/>
      <c r="C3" s="51"/>
      <c r="D3" s="52"/>
      <c r="E3" s="52"/>
      <c r="F3" s="52"/>
      <c r="G3" s="52"/>
      <c r="H3" s="53"/>
      <c r="I3" s="49"/>
      <c r="J3" s="33"/>
      <c r="K3" s="34"/>
      <c r="L3" s="34"/>
      <c r="M3" s="34"/>
      <c r="N3" s="34"/>
      <c r="O3" s="35"/>
      <c r="P3" s="44"/>
      <c r="Q3" s="45"/>
    </row>
    <row r="4" spans="1:23" ht="21" customHeight="1" x14ac:dyDescent="0.2">
      <c r="A4" s="44"/>
      <c r="B4" s="45"/>
      <c r="C4" s="36" t="str">
        <f>_xlfn.CONCAT(V8," : ",TEXT(W8*100,0),"%")</f>
        <v>Average Utilization : 76%</v>
      </c>
      <c r="D4" s="37"/>
      <c r="E4" s="37"/>
      <c r="F4" s="37"/>
      <c r="G4" s="37"/>
      <c r="H4" s="38"/>
      <c r="I4" s="49"/>
      <c r="J4" s="36" t="str">
        <f>_xlfn.CONCAT('Room Level Utilization'!H14," : ",TEXT('Room Level Utilization'!I14*100,0),"%")</f>
        <v>%Overcapacity Occurences : 27%</v>
      </c>
      <c r="K4" s="37"/>
      <c r="L4" s="37"/>
      <c r="M4" s="37"/>
      <c r="N4" s="37"/>
      <c r="O4" s="38"/>
      <c r="P4" s="44"/>
      <c r="Q4" s="45"/>
    </row>
    <row r="5" spans="1:23" x14ac:dyDescent="0.2">
      <c r="A5" s="46"/>
      <c r="B5" s="47"/>
      <c r="C5" s="33"/>
      <c r="D5" s="34"/>
      <c r="E5" s="34"/>
      <c r="F5" s="34"/>
      <c r="G5" s="34"/>
      <c r="H5" s="35"/>
      <c r="I5" s="50"/>
      <c r="J5" s="33"/>
      <c r="K5" s="34"/>
      <c r="L5" s="34"/>
      <c r="M5" s="34"/>
      <c r="N5" s="34"/>
      <c r="O5" s="35"/>
      <c r="P5" s="46"/>
      <c r="Q5" s="47"/>
    </row>
    <row r="6" spans="1:23" x14ac:dyDescent="0.2">
      <c r="A6" s="29" t="s">
        <v>152</v>
      </c>
      <c r="B6" s="15"/>
      <c r="C6" s="15"/>
      <c r="D6" s="15"/>
      <c r="E6" s="15"/>
      <c r="F6" s="15"/>
      <c r="G6" s="15"/>
      <c r="H6" s="15"/>
      <c r="I6" s="15"/>
      <c r="J6" s="15"/>
      <c r="K6" s="15"/>
      <c r="L6" s="15"/>
      <c r="M6" s="15"/>
      <c r="N6" s="15"/>
      <c r="O6" s="15"/>
      <c r="P6" s="15"/>
      <c r="Q6" s="15"/>
    </row>
    <row r="7" spans="1:23" x14ac:dyDescent="0.2">
      <c r="A7" s="30"/>
      <c r="B7" s="15"/>
      <c r="C7" s="15"/>
      <c r="D7" s="15"/>
      <c r="E7" s="15"/>
      <c r="F7" s="15"/>
      <c r="G7" s="15"/>
      <c r="H7" s="15"/>
      <c r="I7" s="15"/>
      <c r="J7" s="15"/>
      <c r="K7" s="15"/>
      <c r="L7" s="15"/>
      <c r="M7" s="15"/>
      <c r="N7" s="15"/>
      <c r="O7" s="15"/>
      <c r="P7" s="15"/>
      <c r="Q7" s="15"/>
    </row>
    <row r="8" spans="1:23" ht="15" customHeight="1" x14ac:dyDescent="0.2">
      <c r="A8" s="30"/>
      <c r="B8" s="15"/>
      <c r="C8" s="15"/>
      <c r="D8" s="15"/>
      <c r="E8" s="15"/>
      <c r="F8" s="15"/>
      <c r="G8" s="15"/>
      <c r="H8" s="15"/>
      <c r="I8" s="15"/>
      <c r="J8" s="15"/>
      <c r="K8" s="15"/>
      <c r="L8" s="15"/>
      <c r="M8" s="15"/>
      <c r="N8" s="15"/>
      <c r="O8" s="15"/>
      <c r="P8" s="15"/>
      <c r="Q8" s="15"/>
      <c r="V8" s="16" t="s">
        <v>147</v>
      </c>
      <c r="W8" s="17">
        <f>AVERAGE(Table1[[#This Row],[Utilization %]]:Table1[Utilization %])</f>
        <v>0.76283099688473399</v>
      </c>
    </row>
    <row r="9" spans="1:23" x14ac:dyDescent="0.2">
      <c r="A9" s="30"/>
      <c r="B9" s="15"/>
      <c r="C9" s="15"/>
      <c r="D9" s="15"/>
      <c r="E9" s="15"/>
      <c r="F9" s="15"/>
      <c r="G9" s="15"/>
      <c r="H9" s="15"/>
      <c r="I9" s="15"/>
      <c r="J9" s="15"/>
      <c r="K9" s="15"/>
      <c r="L9" s="15"/>
      <c r="M9" s="15"/>
      <c r="N9" s="15"/>
      <c r="O9" s="15"/>
      <c r="P9" s="15"/>
      <c r="Q9" s="15"/>
    </row>
    <row r="10" spans="1:23" x14ac:dyDescent="0.2">
      <c r="A10" s="30"/>
      <c r="B10" s="15"/>
      <c r="C10" s="15"/>
      <c r="D10" s="15"/>
      <c r="E10" s="15"/>
      <c r="F10" s="15"/>
      <c r="G10" s="15"/>
      <c r="H10" s="15"/>
      <c r="I10" s="15"/>
      <c r="J10" s="15"/>
      <c r="K10" s="15"/>
      <c r="L10" s="15"/>
      <c r="M10" s="15"/>
      <c r="N10" s="15"/>
      <c r="O10" s="15"/>
      <c r="P10" s="15"/>
      <c r="Q10" s="15"/>
    </row>
    <row r="11" spans="1:23" x14ac:dyDescent="0.2">
      <c r="A11" s="30"/>
      <c r="B11" s="15"/>
      <c r="C11" s="15"/>
      <c r="D11" s="15"/>
      <c r="E11" s="15"/>
      <c r="F11" s="15"/>
      <c r="G11" s="15"/>
      <c r="H11" s="15"/>
      <c r="I11" s="15"/>
      <c r="J11" s="15"/>
      <c r="K11" s="15"/>
      <c r="L11" s="15"/>
      <c r="M11" s="15"/>
      <c r="N11" s="15"/>
      <c r="O11" s="15"/>
      <c r="P11" s="15"/>
      <c r="Q11" s="15"/>
    </row>
    <row r="12" spans="1:23" x14ac:dyDescent="0.2">
      <c r="A12" s="30"/>
      <c r="B12" s="15"/>
      <c r="C12" s="15"/>
      <c r="D12" s="15"/>
      <c r="E12" s="15"/>
      <c r="F12" s="15"/>
      <c r="G12" s="15"/>
      <c r="H12" s="15"/>
      <c r="I12" s="15"/>
      <c r="J12" s="15"/>
      <c r="K12" s="15"/>
      <c r="L12" s="15"/>
      <c r="M12" s="15"/>
      <c r="N12" s="15"/>
      <c r="O12" s="15"/>
      <c r="P12" s="15"/>
      <c r="Q12" s="15"/>
    </row>
    <row r="13" spans="1:23" x14ac:dyDescent="0.2">
      <c r="A13" s="30"/>
      <c r="B13" s="15"/>
      <c r="C13" s="15"/>
      <c r="D13" s="15"/>
      <c r="E13" s="15"/>
      <c r="F13" s="15"/>
      <c r="G13" s="15"/>
      <c r="H13" s="15"/>
      <c r="I13" s="15"/>
      <c r="J13" s="15"/>
      <c r="K13" s="15"/>
      <c r="L13" s="15"/>
      <c r="M13" s="15"/>
      <c r="N13" s="15"/>
      <c r="O13" s="15"/>
      <c r="P13" s="15"/>
      <c r="Q13" s="15"/>
    </row>
    <row r="14" spans="1:23" x14ac:dyDescent="0.2">
      <c r="A14" s="30"/>
      <c r="B14" s="15"/>
      <c r="C14" s="15"/>
      <c r="D14" s="15"/>
      <c r="E14" s="15"/>
      <c r="F14" s="15"/>
      <c r="G14" s="15"/>
      <c r="H14" s="15"/>
      <c r="I14" s="15"/>
      <c r="J14" s="15"/>
      <c r="K14" s="15"/>
      <c r="L14" s="15"/>
      <c r="M14" s="15"/>
      <c r="N14" s="15"/>
      <c r="O14" s="15"/>
      <c r="P14" s="15"/>
      <c r="Q14" s="15"/>
    </row>
    <row r="15" spans="1:23" x14ac:dyDescent="0.2">
      <c r="A15" s="30"/>
      <c r="B15" s="15"/>
      <c r="C15" s="15"/>
      <c r="D15" s="15"/>
      <c r="E15" s="15"/>
      <c r="F15" s="15"/>
      <c r="G15" s="15"/>
      <c r="H15" s="15"/>
      <c r="I15" s="15"/>
      <c r="J15" s="15"/>
      <c r="K15" s="15"/>
      <c r="L15" s="15"/>
      <c r="M15" s="15"/>
      <c r="N15" s="15"/>
      <c r="O15" s="15"/>
      <c r="P15" s="15"/>
      <c r="Q15" s="15"/>
    </row>
    <row r="16" spans="1:23" x14ac:dyDescent="0.2">
      <c r="A16" s="30"/>
      <c r="B16" s="15"/>
      <c r="C16" s="15"/>
      <c r="D16" s="15"/>
      <c r="E16" s="15"/>
      <c r="F16" s="15"/>
      <c r="G16" s="15"/>
      <c r="H16" s="15"/>
      <c r="I16" s="15"/>
      <c r="J16" s="15"/>
      <c r="K16" s="15"/>
      <c r="L16" s="15"/>
      <c r="M16" s="15"/>
      <c r="N16" s="15"/>
      <c r="O16" s="15"/>
      <c r="P16" s="15"/>
      <c r="Q16" s="15"/>
    </row>
    <row r="17" spans="1:17" x14ac:dyDescent="0.2">
      <c r="A17" s="30"/>
      <c r="B17" s="15"/>
      <c r="C17" s="15"/>
      <c r="D17" s="15"/>
      <c r="E17" s="15"/>
      <c r="F17" s="15"/>
      <c r="G17" s="15"/>
      <c r="H17" s="15"/>
      <c r="I17" s="15"/>
      <c r="J17" s="15"/>
      <c r="K17" s="15"/>
      <c r="L17" s="15"/>
      <c r="M17" s="15"/>
      <c r="N17" s="15"/>
      <c r="O17" s="15"/>
      <c r="P17" s="15"/>
      <c r="Q17" s="15"/>
    </row>
    <row r="18" spans="1:17" x14ac:dyDescent="0.2">
      <c r="A18" s="30"/>
      <c r="B18" s="15"/>
      <c r="C18" s="15"/>
      <c r="D18" s="15"/>
      <c r="E18" s="15"/>
      <c r="F18" s="15"/>
      <c r="G18" s="15"/>
      <c r="H18" s="15"/>
      <c r="I18" s="15"/>
      <c r="J18" s="15"/>
      <c r="K18" s="15"/>
      <c r="L18" s="15"/>
      <c r="M18" s="15"/>
      <c r="N18" s="15"/>
      <c r="O18" s="15"/>
      <c r="P18" s="15"/>
      <c r="Q18" s="15"/>
    </row>
    <row r="19" spans="1:17" x14ac:dyDescent="0.2">
      <c r="A19" s="30"/>
      <c r="B19" s="15"/>
      <c r="C19" s="15"/>
      <c r="D19" s="15"/>
      <c r="E19" s="15"/>
      <c r="F19" s="15"/>
      <c r="G19" s="15"/>
      <c r="H19" s="15"/>
      <c r="I19" s="15"/>
      <c r="J19" s="15"/>
      <c r="K19" s="15"/>
      <c r="L19" s="15"/>
      <c r="M19" s="15"/>
      <c r="N19" s="15"/>
      <c r="O19" s="15"/>
      <c r="P19" s="15"/>
      <c r="Q19" s="15"/>
    </row>
    <row r="20" spans="1:17" x14ac:dyDescent="0.2">
      <c r="A20" s="30"/>
      <c r="B20" s="15"/>
      <c r="C20" s="15"/>
      <c r="D20" s="15"/>
      <c r="E20" s="15"/>
      <c r="F20" s="15"/>
      <c r="G20" s="15"/>
      <c r="H20" s="15"/>
      <c r="I20" s="15"/>
      <c r="J20" s="15"/>
      <c r="K20" s="15"/>
      <c r="L20" s="15"/>
      <c r="M20" s="15"/>
      <c r="N20" s="15"/>
      <c r="O20" s="15"/>
      <c r="P20" s="15"/>
      <c r="Q20" s="15"/>
    </row>
    <row r="21" spans="1:17" x14ac:dyDescent="0.2">
      <c r="A21" s="30"/>
      <c r="B21" s="15"/>
      <c r="C21" s="15"/>
      <c r="D21" s="15"/>
      <c r="E21" s="15"/>
      <c r="F21" s="15"/>
      <c r="G21" s="15"/>
      <c r="H21" s="15"/>
      <c r="I21" s="15"/>
      <c r="J21" s="15"/>
      <c r="K21" s="15"/>
      <c r="L21" s="15"/>
      <c r="M21" s="15"/>
      <c r="N21" s="15"/>
      <c r="O21" s="15"/>
      <c r="P21" s="15"/>
      <c r="Q21" s="15"/>
    </row>
    <row r="22" spans="1:17" x14ac:dyDescent="0.2">
      <c r="A22" s="30"/>
      <c r="B22" s="15"/>
      <c r="C22" s="15"/>
      <c r="D22" s="15"/>
      <c r="E22" s="15"/>
      <c r="F22" s="15"/>
      <c r="G22" s="15"/>
      <c r="H22" s="15"/>
      <c r="I22" s="15"/>
      <c r="J22" s="15"/>
      <c r="K22" s="15"/>
      <c r="L22" s="15"/>
      <c r="M22" s="15"/>
      <c r="N22" s="15"/>
      <c r="O22" s="15"/>
      <c r="P22" s="15"/>
      <c r="Q22" s="15"/>
    </row>
    <row r="23" spans="1:17" x14ac:dyDescent="0.2">
      <c r="A23" s="30"/>
      <c r="B23" s="15"/>
      <c r="C23" s="15"/>
      <c r="D23" s="15"/>
      <c r="E23" s="15"/>
      <c r="F23" s="15"/>
      <c r="G23" s="15"/>
      <c r="H23" s="15"/>
      <c r="I23" s="15"/>
      <c r="J23" s="15"/>
      <c r="K23" s="15"/>
      <c r="L23" s="15"/>
      <c r="M23" s="15"/>
      <c r="N23" s="15"/>
      <c r="O23" s="15"/>
      <c r="P23" s="15"/>
      <c r="Q23" s="15"/>
    </row>
    <row r="24" spans="1:17" x14ac:dyDescent="0.2">
      <c r="A24" s="30"/>
      <c r="B24" s="15"/>
      <c r="C24" s="15"/>
      <c r="D24" s="15"/>
      <c r="E24" s="15"/>
      <c r="F24" s="15"/>
      <c r="G24" s="15"/>
      <c r="H24" s="15"/>
      <c r="I24" s="15"/>
      <c r="J24" s="15"/>
      <c r="K24" s="15"/>
      <c r="L24" s="15"/>
      <c r="M24" s="15"/>
      <c r="N24" s="15"/>
      <c r="O24" s="15"/>
      <c r="P24" s="15"/>
      <c r="Q24" s="15"/>
    </row>
    <row r="25" spans="1:17" x14ac:dyDescent="0.2">
      <c r="A25" s="30"/>
      <c r="B25" s="15"/>
      <c r="C25" s="15"/>
      <c r="D25" s="15"/>
      <c r="E25" s="15"/>
      <c r="F25" s="15"/>
      <c r="G25" s="15"/>
      <c r="H25" s="15"/>
      <c r="I25" s="15"/>
      <c r="J25" s="15"/>
      <c r="K25" s="15"/>
      <c r="L25" s="15"/>
      <c r="M25" s="15"/>
      <c r="N25" s="15"/>
      <c r="O25" s="15"/>
      <c r="P25" s="15"/>
      <c r="Q25" s="15"/>
    </row>
    <row r="26" spans="1:17" x14ac:dyDescent="0.2">
      <c r="A26" s="30"/>
      <c r="B26" s="15"/>
      <c r="C26" s="15"/>
      <c r="D26" s="15"/>
      <c r="E26" s="15"/>
      <c r="F26" s="15"/>
      <c r="G26" s="15"/>
      <c r="H26" s="15"/>
      <c r="I26" s="15"/>
      <c r="J26" s="15"/>
      <c r="K26" s="15"/>
      <c r="L26" s="15"/>
      <c r="M26" s="15"/>
      <c r="N26" s="15"/>
      <c r="O26" s="15"/>
      <c r="P26" s="15"/>
      <c r="Q26" s="15"/>
    </row>
    <row r="27" spans="1:17" x14ac:dyDescent="0.2">
      <c r="A27" s="30"/>
      <c r="B27" s="15"/>
      <c r="C27" s="15"/>
      <c r="D27" s="15"/>
      <c r="E27" s="15"/>
      <c r="F27" s="15"/>
      <c r="G27" s="15"/>
      <c r="H27" s="15"/>
      <c r="I27" s="15"/>
      <c r="J27" s="15"/>
      <c r="K27" s="15"/>
      <c r="L27" s="15"/>
      <c r="M27" s="15"/>
      <c r="N27" s="15"/>
      <c r="O27" s="15"/>
      <c r="P27" s="15"/>
      <c r="Q27" s="15"/>
    </row>
    <row r="28" spans="1:17" x14ac:dyDescent="0.2">
      <c r="A28" s="30"/>
      <c r="B28" s="15"/>
      <c r="C28" s="15"/>
      <c r="D28" s="15"/>
      <c r="E28" s="15"/>
      <c r="F28" s="15"/>
      <c r="G28" s="15"/>
      <c r="H28" s="15"/>
      <c r="I28" s="15"/>
      <c r="J28" s="15"/>
      <c r="K28" s="15"/>
      <c r="L28" s="15"/>
      <c r="M28" s="15"/>
      <c r="N28" s="15"/>
      <c r="O28" s="15"/>
      <c r="P28" s="15"/>
      <c r="Q28" s="15"/>
    </row>
    <row r="29" spans="1:17" x14ac:dyDescent="0.2">
      <c r="A29" s="30"/>
      <c r="B29" s="15"/>
      <c r="C29" s="15"/>
      <c r="D29" s="15"/>
      <c r="E29" s="15"/>
      <c r="F29" s="15"/>
      <c r="G29" s="15"/>
      <c r="H29" s="15"/>
      <c r="I29" s="15"/>
      <c r="J29" s="15"/>
      <c r="K29" s="15"/>
      <c r="L29" s="15"/>
      <c r="M29" s="15"/>
      <c r="N29" s="15"/>
      <c r="O29" s="15"/>
      <c r="P29" s="15"/>
      <c r="Q29" s="15"/>
    </row>
    <row r="30" spans="1:17" x14ac:dyDescent="0.2">
      <c r="A30" s="30"/>
      <c r="B30" s="15"/>
      <c r="C30" s="15"/>
      <c r="D30" s="15"/>
      <c r="E30" s="15"/>
      <c r="F30" s="15"/>
      <c r="G30" s="15"/>
      <c r="H30" s="15"/>
      <c r="I30" s="15"/>
      <c r="J30" s="15"/>
      <c r="K30" s="15"/>
      <c r="L30" s="15"/>
      <c r="M30" s="15"/>
      <c r="N30" s="15"/>
      <c r="O30" s="15"/>
      <c r="P30" s="15"/>
      <c r="Q30" s="15"/>
    </row>
    <row r="31" spans="1:17" x14ac:dyDescent="0.2">
      <c r="A31" s="30"/>
      <c r="B31" s="15"/>
      <c r="C31" s="15"/>
      <c r="D31" s="15"/>
      <c r="E31" s="15"/>
      <c r="F31" s="15"/>
      <c r="G31" s="15"/>
      <c r="H31" s="15"/>
      <c r="I31" s="15"/>
      <c r="J31" s="15"/>
      <c r="K31" s="15"/>
      <c r="L31" s="15"/>
      <c r="M31" s="15"/>
      <c r="N31" s="15"/>
      <c r="O31" s="15"/>
      <c r="P31" s="15"/>
      <c r="Q31" s="15"/>
    </row>
    <row r="32" spans="1:17" x14ac:dyDescent="0.2">
      <c r="A32" s="30"/>
      <c r="B32" s="15"/>
      <c r="C32" s="15"/>
      <c r="D32" s="15"/>
      <c r="E32" s="15"/>
      <c r="F32" s="15"/>
      <c r="G32" s="15"/>
      <c r="H32" s="15"/>
      <c r="I32" s="15"/>
      <c r="J32" s="15"/>
      <c r="K32" s="15"/>
      <c r="L32" s="15"/>
      <c r="M32" s="15"/>
      <c r="N32" s="15"/>
      <c r="O32" s="15"/>
      <c r="P32" s="15"/>
      <c r="Q32" s="15"/>
    </row>
    <row r="33" spans="1:17" x14ac:dyDescent="0.2">
      <c r="A33" s="30"/>
      <c r="B33" s="15"/>
      <c r="C33" s="15"/>
      <c r="D33" s="15"/>
      <c r="E33" s="15"/>
      <c r="F33" s="15"/>
      <c r="G33" s="15"/>
      <c r="H33" s="15"/>
      <c r="I33" s="15"/>
      <c r="J33" s="15"/>
      <c r="K33" s="15"/>
      <c r="L33" s="15"/>
      <c r="M33" s="15"/>
      <c r="N33" s="15"/>
      <c r="O33" s="15"/>
      <c r="P33" s="15"/>
      <c r="Q33" s="15"/>
    </row>
    <row r="34" spans="1:17" x14ac:dyDescent="0.2">
      <c r="A34" s="30"/>
      <c r="B34" s="15"/>
      <c r="C34" s="15"/>
      <c r="D34" s="15"/>
      <c r="E34" s="15"/>
      <c r="F34" s="15"/>
      <c r="G34" s="15"/>
      <c r="H34" s="15"/>
      <c r="I34" s="15"/>
      <c r="J34" s="15"/>
      <c r="K34" s="15"/>
      <c r="L34" s="15"/>
      <c r="M34" s="15"/>
      <c r="N34" s="15"/>
      <c r="O34" s="15"/>
      <c r="P34" s="15"/>
      <c r="Q34" s="15"/>
    </row>
    <row r="35" spans="1:17" x14ac:dyDescent="0.2">
      <c r="A35" s="30"/>
      <c r="B35" s="15"/>
      <c r="C35" s="15"/>
      <c r="D35" s="15"/>
      <c r="E35" s="15"/>
      <c r="F35" s="15"/>
      <c r="G35" s="15"/>
      <c r="H35" s="15"/>
      <c r="I35" s="15"/>
      <c r="J35" s="15"/>
      <c r="K35" s="15"/>
      <c r="L35" s="15"/>
      <c r="M35" s="15"/>
      <c r="N35" s="15"/>
      <c r="O35" s="15"/>
      <c r="P35" s="15"/>
      <c r="Q35" s="15"/>
    </row>
    <row r="36" spans="1:17" x14ac:dyDescent="0.2">
      <c r="A36" s="30"/>
      <c r="B36" s="15"/>
      <c r="C36" s="15"/>
      <c r="D36" s="15"/>
      <c r="E36" s="15"/>
      <c r="F36" s="15"/>
      <c r="G36" s="15"/>
      <c r="H36" s="15"/>
      <c r="I36" s="15"/>
      <c r="J36" s="15"/>
      <c r="K36" s="15"/>
      <c r="L36" s="15"/>
      <c r="M36" s="15"/>
      <c r="N36" s="15"/>
      <c r="O36" s="15"/>
      <c r="P36" s="15"/>
      <c r="Q36" s="15"/>
    </row>
    <row r="37" spans="1:17" x14ac:dyDescent="0.2">
      <c r="A37" s="30"/>
      <c r="B37" s="15"/>
      <c r="C37" s="15"/>
      <c r="D37" s="15"/>
      <c r="E37" s="15"/>
      <c r="F37" s="15"/>
      <c r="G37" s="15"/>
      <c r="H37" s="15"/>
      <c r="I37" s="15"/>
      <c r="J37" s="15"/>
      <c r="K37" s="15"/>
      <c r="L37" s="15"/>
      <c r="M37" s="15"/>
      <c r="N37" s="15"/>
      <c r="O37" s="15"/>
      <c r="P37" s="15"/>
      <c r="Q37" s="15"/>
    </row>
    <row r="38" spans="1:17" x14ac:dyDescent="0.2">
      <c r="A38" s="30"/>
      <c r="B38" s="15"/>
      <c r="C38" s="15"/>
      <c r="D38" s="15"/>
      <c r="E38" s="15"/>
      <c r="F38" s="15"/>
      <c r="G38" s="15"/>
      <c r="H38" s="15"/>
      <c r="I38" s="15"/>
      <c r="J38" s="15"/>
      <c r="K38" s="15"/>
      <c r="L38" s="15"/>
      <c r="M38" s="15"/>
      <c r="N38" s="15"/>
      <c r="O38" s="15"/>
      <c r="P38" s="15"/>
      <c r="Q38" s="15"/>
    </row>
    <row r="39" spans="1:17" x14ac:dyDescent="0.2">
      <c r="A39" s="30"/>
      <c r="B39" s="15"/>
      <c r="C39" s="15"/>
      <c r="D39" s="15"/>
      <c r="E39" s="15"/>
      <c r="F39" s="15"/>
      <c r="G39" s="15"/>
      <c r="H39" s="15"/>
      <c r="I39" s="15"/>
      <c r="J39" s="15"/>
      <c r="K39" s="15"/>
      <c r="L39" s="15"/>
      <c r="M39" s="15"/>
      <c r="N39" s="15"/>
      <c r="O39" s="15"/>
      <c r="P39" s="15"/>
      <c r="Q39" s="15"/>
    </row>
    <row r="40" spans="1:17" x14ac:dyDescent="0.2">
      <c r="A40" s="30"/>
      <c r="B40" s="15"/>
      <c r="C40" s="15"/>
      <c r="D40" s="15"/>
      <c r="E40" s="15"/>
      <c r="F40" s="15"/>
      <c r="G40" s="15"/>
      <c r="H40" s="15"/>
      <c r="I40" s="15"/>
      <c r="J40" s="15"/>
      <c r="K40" s="15"/>
      <c r="L40" s="15"/>
      <c r="M40" s="15"/>
      <c r="N40" s="15"/>
      <c r="O40" s="15"/>
      <c r="P40" s="15"/>
      <c r="Q40" s="15"/>
    </row>
    <row r="41" spans="1:17" x14ac:dyDescent="0.2">
      <c r="A41" s="30"/>
      <c r="B41" s="15"/>
      <c r="C41" s="15"/>
      <c r="D41" s="15"/>
      <c r="E41" s="15"/>
      <c r="F41" s="15"/>
      <c r="G41" s="15"/>
      <c r="H41" s="15"/>
      <c r="I41" s="15"/>
      <c r="J41" s="15"/>
      <c r="K41" s="15"/>
      <c r="L41" s="15"/>
      <c r="M41" s="15"/>
      <c r="N41" s="15"/>
      <c r="O41" s="15"/>
      <c r="P41" s="15"/>
      <c r="Q41" s="15"/>
    </row>
    <row r="42" spans="1:17" x14ac:dyDescent="0.2">
      <c r="A42" s="30"/>
      <c r="B42" s="15"/>
      <c r="C42" s="15"/>
      <c r="D42" s="15"/>
      <c r="E42" s="15"/>
      <c r="F42" s="15"/>
      <c r="G42" s="15"/>
      <c r="H42" s="15"/>
      <c r="I42" s="15"/>
      <c r="J42" s="15"/>
      <c r="K42" s="15"/>
      <c r="L42" s="15"/>
      <c r="M42" s="15"/>
      <c r="N42" s="15"/>
      <c r="O42" s="15"/>
      <c r="P42" s="15"/>
      <c r="Q42" s="15"/>
    </row>
    <row r="43" spans="1:17" x14ac:dyDescent="0.2">
      <c r="A43" s="30"/>
      <c r="B43" s="15"/>
      <c r="C43" s="15"/>
      <c r="D43" s="15"/>
      <c r="E43" s="15"/>
      <c r="F43" s="15"/>
      <c r="G43" s="15"/>
      <c r="H43" s="15"/>
      <c r="I43" s="15"/>
      <c r="J43" s="15"/>
      <c r="K43" s="15"/>
      <c r="L43" s="15"/>
      <c r="M43" s="15"/>
      <c r="N43" s="15"/>
      <c r="O43" s="15"/>
      <c r="P43" s="15"/>
      <c r="Q43" s="15"/>
    </row>
    <row r="44" spans="1:17" x14ac:dyDescent="0.2">
      <c r="A44" s="30"/>
      <c r="B44" s="15"/>
      <c r="C44" s="15"/>
      <c r="D44" s="15"/>
      <c r="E44" s="15"/>
      <c r="F44" s="15"/>
      <c r="G44" s="15"/>
      <c r="H44" s="15"/>
      <c r="I44" s="15"/>
      <c r="J44" s="15"/>
      <c r="K44" s="15"/>
      <c r="L44" s="15"/>
      <c r="M44" s="15"/>
      <c r="N44" s="15"/>
      <c r="O44" s="15"/>
      <c r="P44" s="15"/>
      <c r="Q44" s="15"/>
    </row>
    <row r="45" spans="1:17" x14ac:dyDescent="0.2">
      <c r="A45" s="30"/>
      <c r="B45" s="15"/>
      <c r="C45" s="15"/>
      <c r="D45" s="15"/>
      <c r="E45" s="15"/>
      <c r="F45" s="15"/>
      <c r="G45" s="15"/>
      <c r="H45" s="15"/>
      <c r="I45" s="15"/>
      <c r="J45" s="15"/>
      <c r="K45" s="15"/>
      <c r="L45" s="15"/>
      <c r="M45" s="15"/>
      <c r="N45" s="15"/>
      <c r="O45" s="15"/>
      <c r="P45" s="15"/>
      <c r="Q45" s="15"/>
    </row>
    <row r="46" spans="1:17" x14ac:dyDescent="0.2">
      <c r="A46" s="30"/>
      <c r="B46" s="15"/>
      <c r="C46" s="15"/>
      <c r="D46" s="15"/>
      <c r="E46" s="15"/>
      <c r="F46" s="15"/>
      <c r="G46" s="15"/>
      <c r="H46" s="15"/>
      <c r="I46" s="15"/>
      <c r="J46" s="15"/>
      <c r="K46" s="15"/>
      <c r="L46" s="15"/>
      <c r="M46" s="15"/>
      <c r="N46" s="15"/>
      <c r="O46" s="15"/>
      <c r="P46" s="15"/>
      <c r="Q46" s="15"/>
    </row>
    <row r="47" spans="1:17" x14ac:dyDescent="0.2">
      <c r="A47" s="30"/>
      <c r="B47" s="15"/>
      <c r="C47" s="15"/>
      <c r="D47" s="15"/>
      <c r="E47" s="15"/>
      <c r="F47" s="15"/>
      <c r="G47" s="15"/>
      <c r="H47" s="15"/>
      <c r="I47" s="15"/>
      <c r="J47" s="15"/>
      <c r="K47" s="15"/>
      <c r="L47" s="15"/>
      <c r="M47" s="15"/>
      <c r="N47" s="15"/>
      <c r="O47" s="15"/>
      <c r="P47" s="15"/>
      <c r="Q47" s="15"/>
    </row>
    <row r="48" spans="1:17" x14ac:dyDescent="0.2">
      <c r="A48" s="30"/>
      <c r="B48" s="15"/>
      <c r="C48" s="15"/>
      <c r="D48" s="15"/>
      <c r="E48" s="15"/>
      <c r="F48" s="15"/>
      <c r="G48" s="15"/>
      <c r="H48" s="15"/>
      <c r="I48" s="15"/>
      <c r="J48" s="15"/>
      <c r="K48" s="15"/>
      <c r="L48" s="15"/>
      <c r="M48" s="15"/>
      <c r="N48" s="15"/>
      <c r="O48" s="15"/>
      <c r="P48" s="15"/>
      <c r="Q48" s="15"/>
    </row>
    <row r="49" spans="1:17" x14ac:dyDescent="0.2">
      <c r="A49" s="30"/>
      <c r="B49" s="15"/>
      <c r="C49" s="15"/>
      <c r="D49" s="15"/>
      <c r="E49" s="15"/>
      <c r="F49" s="15"/>
      <c r="G49" s="15"/>
      <c r="H49" s="15"/>
      <c r="I49" s="15"/>
      <c r="J49" s="15"/>
      <c r="K49" s="15"/>
      <c r="L49" s="15"/>
      <c r="M49" s="15"/>
      <c r="N49" s="15"/>
      <c r="O49" s="15"/>
      <c r="P49" s="15"/>
      <c r="Q49" s="15"/>
    </row>
    <row r="50" spans="1:17" x14ac:dyDescent="0.2">
      <c r="A50" s="30"/>
      <c r="B50" s="15"/>
      <c r="C50" s="15"/>
      <c r="D50" s="15"/>
      <c r="E50" s="15"/>
      <c r="F50" s="15"/>
      <c r="G50" s="15"/>
      <c r="H50" s="15"/>
      <c r="I50" s="15"/>
      <c r="J50" s="15"/>
      <c r="K50" s="15"/>
      <c r="L50" s="15"/>
      <c r="M50" s="15"/>
      <c r="N50" s="15"/>
      <c r="O50" s="15"/>
      <c r="P50" s="15"/>
      <c r="Q50" s="15"/>
    </row>
    <row r="51" spans="1:17" x14ac:dyDescent="0.2">
      <c r="A51" s="30"/>
      <c r="B51" s="15"/>
      <c r="C51" s="15"/>
      <c r="D51" s="15"/>
      <c r="E51" s="15"/>
      <c r="F51" s="15"/>
      <c r="G51" s="15"/>
      <c r="H51" s="15"/>
      <c r="I51" s="15"/>
      <c r="J51" s="15"/>
      <c r="K51" s="15"/>
      <c r="L51" s="15"/>
      <c r="M51" s="15"/>
      <c r="N51" s="15"/>
      <c r="O51" s="15"/>
      <c r="P51" s="15"/>
      <c r="Q51" s="15"/>
    </row>
    <row r="52" spans="1:17" x14ac:dyDescent="0.2">
      <c r="A52" s="30"/>
      <c r="B52" s="15"/>
      <c r="C52" s="15"/>
      <c r="D52" s="15"/>
      <c r="E52" s="15"/>
      <c r="F52" s="15"/>
      <c r="G52" s="15"/>
      <c r="H52" s="15"/>
      <c r="I52" s="15"/>
      <c r="J52" s="15"/>
      <c r="K52" s="15"/>
      <c r="L52" s="15"/>
      <c r="M52" s="15"/>
      <c r="N52" s="15"/>
      <c r="O52" s="15"/>
      <c r="P52" s="15"/>
      <c r="Q52" s="15"/>
    </row>
  </sheetData>
  <mergeCells count="9">
    <mergeCell ref="A6:A52"/>
    <mergeCell ref="J2:O3"/>
    <mergeCell ref="J4:O5"/>
    <mergeCell ref="A1:Q1"/>
    <mergeCell ref="A2:B5"/>
    <mergeCell ref="I2:I5"/>
    <mergeCell ref="P2:Q5"/>
    <mergeCell ref="C2:H3"/>
    <mergeCell ref="C4:H5"/>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2CA1-FDAF-8546-B2E3-FD1F7EABD4BA}">
  <dimension ref="A1:AL2997"/>
  <sheetViews>
    <sheetView topLeftCell="H1" workbookViewId="0">
      <selection activeCell="AL1" sqref="AL1"/>
    </sheetView>
  </sheetViews>
  <sheetFormatPr baseColWidth="10" defaultRowHeight="15" x14ac:dyDescent="0.2"/>
  <cols>
    <col min="1" max="1" width="11.5" bestFit="1" customWidth="1"/>
    <col min="2" max="2" width="10.1640625" bestFit="1" customWidth="1"/>
    <col min="3" max="3" width="11.1640625" bestFit="1" customWidth="1"/>
    <col min="4" max="4" width="11" bestFit="1" customWidth="1"/>
    <col min="5" max="5" width="12.6640625" bestFit="1" customWidth="1"/>
    <col min="6" max="6" width="7.6640625" bestFit="1" customWidth="1"/>
    <col min="7" max="7" width="10.1640625" bestFit="1" customWidth="1"/>
    <col min="8" max="8" width="11.83203125" bestFit="1" customWidth="1"/>
    <col min="9" max="9" width="11" bestFit="1" customWidth="1"/>
    <col min="10" max="10" width="14" bestFit="1" customWidth="1"/>
    <col min="11" max="11" width="22.5" bestFit="1" customWidth="1"/>
    <col min="12" max="12" width="13.33203125" bestFit="1" customWidth="1"/>
    <col min="13" max="13" width="13.6640625" bestFit="1" customWidth="1"/>
    <col min="14" max="14" width="6.5" bestFit="1" customWidth="1"/>
    <col min="15" max="15" width="9" bestFit="1" customWidth="1"/>
    <col min="16" max="16" width="18.83203125" bestFit="1" customWidth="1"/>
    <col min="17" max="17" width="19.83203125" bestFit="1" customWidth="1"/>
    <col min="18" max="18" width="17" bestFit="1" customWidth="1"/>
    <col min="19" max="19" width="8" bestFit="1" customWidth="1"/>
    <col min="20" max="20" width="13" bestFit="1" customWidth="1"/>
    <col min="21" max="21" width="10.1640625" bestFit="1" customWidth="1"/>
    <col min="22" max="22" width="12.6640625" bestFit="1" customWidth="1"/>
    <col min="23" max="23" width="13.83203125" bestFit="1" customWidth="1"/>
    <col min="24" max="24" width="16.1640625" bestFit="1" customWidth="1"/>
    <col min="25" max="25" width="9.1640625" bestFit="1" customWidth="1"/>
    <col min="26" max="26" width="11.6640625" bestFit="1" customWidth="1"/>
    <col min="27" max="27" width="13.33203125" bestFit="1" customWidth="1"/>
    <col min="28" max="28" width="12.5" bestFit="1" customWidth="1"/>
    <col min="29" max="29" width="15.5" bestFit="1" customWidth="1"/>
    <col min="30" max="30" width="24.1640625" bestFit="1" customWidth="1"/>
    <col min="31" max="31" width="14.83203125" bestFit="1" customWidth="1"/>
    <col min="32" max="32" width="15.1640625" bestFit="1" customWidth="1"/>
    <col min="33" max="33" width="8" bestFit="1" customWidth="1"/>
    <col min="34" max="34" width="10.5" bestFit="1" customWidth="1"/>
    <col min="35" max="35" width="20.33203125" bestFit="1" customWidth="1"/>
    <col min="36" max="36" width="9.5" bestFit="1" customWidth="1"/>
    <col min="37" max="37" width="10.33203125" bestFit="1" customWidth="1"/>
    <col min="38" max="38" width="16" customWidth="1"/>
  </cols>
  <sheetData>
    <row r="1" spans="1:38" x14ac:dyDescent="0.2">
      <c r="A1" t="s">
        <v>0</v>
      </c>
      <c r="B1" t="s">
        <v>1</v>
      </c>
      <c r="C1" t="s">
        <v>2</v>
      </c>
      <c r="D1" t="s">
        <v>3</v>
      </c>
      <c r="E1" t="s">
        <v>4</v>
      </c>
      <c r="F1" t="s">
        <v>5</v>
      </c>
      <c r="G1" t="s">
        <v>6</v>
      </c>
      <c r="H1" t="s">
        <v>7</v>
      </c>
      <c r="I1" t="s">
        <v>8</v>
      </c>
      <c r="J1" t="s">
        <v>9</v>
      </c>
      <c r="K1" t="s">
        <v>51</v>
      </c>
      <c r="L1" t="s">
        <v>52</v>
      </c>
      <c r="M1" t="s">
        <v>53</v>
      </c>
      <c r="N1" t="s">
        <v>54</v>
      </c>
      <c r="O1" t="s">
        <v>55</v>
      </c>
      <c r="P1" t="s">
        <v>111</v>
      </c>
      <c r="Q1" t="s">
        <v>121</v>
      </c>
      <c r="R1" t="s">
        <v>122</v>
      </c>
      <c r="S1" t="s">
        <v>126</v>
      </c>
      <c r="T1" t="s">
        <v>128</v>
      </c>
      <c r="U1" t="s">
        <v>129</v>
      </c>
      <c r="V1" t="s">
        <v>130</v>
      </c>
      <c r="W1" t="s">
        <v>131</v>
      </c>
      <c r="X1" t="s">
        <v>132</v>
      </c>
      <c r="Y1" t="s">
        <v>133</v>
      </c>
      <c r="Z1" t="s">
        <v>134</v>
      </c>
      <c r="AA1" t="s">
        <v>135</v>
      </c>
      <c r="AB1" t="s">
        <v>136</v>
      </c>
      <c r="AC1" t="s">
        <v>137</v>
      </c>
      <c r="AD1" t="s">
        <v>138</v>
      </c>
      <c r="AE1" t="s">
        <v>139</v>
      </c>
      <c r="AF1" t="s">
        <v>140</v>
      </c>
      <c r="AG1" t="s">
        <v>141</v>
      </c>
      <c r="AH1" t="s">
        <v>142</v>
      </c>
      <c r="AI1" t="s">
        <v>143</v>
      </c>
      <c r="AJ1" t="s">
        <v>144</v>
      </c>
      <c r="AK1" t="s">
        <v>127</v>
      </c>
      <c r="AL1" t="s">
        <v>125</v>
      </c>
    </row>
    <row r="2" spans="1:38" x14ac:dyDescent="0.2">
      <c r="A2">
        <v>2360</v>
      </c>
      <c r="B2" s="1">
        <v>45562</v>
      </c>
      <c r="C2" s="2">
        <v>0.6875</v>
      </c>
      <c r="D2" s="2">
        <v>0.72916666666666663</v>
      </c>
      <c r="E2" t="s">
        <v>12</v>
      </c>
      <c r="F2">
        <v>2</v>
      </c>
      <c r="G2">
        <v>8</v>
      </c>
      <c r="H2">
        <v>1</v>
      </c>
      <c r="I2" t="s">
        <v>13</v>
      </c>
      <c r="J2" t="s">
        <v>18</v>
      </c>
      <c r="K2">
        <v>59.999999999999943</v>
      </c>
      <c r="L2">
        <v>0.125</v>
      </c>
      <c r="M2">
        <v>0</v>
      </c>
      <c r="N2" t="s">
        <v>76</v>
      </c>
      <c r="O2" t="s">
        <v>106</v>
      </c>
      <c r="P2" t="s">
        <v>113</v>
      </c>
      <c r="Q2" t="s">
        <v>117</v>
      </c>
      <c r="R2" t="s">
        <v>118</v>
      </c>
      <c r="S2">
        <v>1</v>
      </c>
      <c r="T2">
        <v>1799</v>
      </c>
      <c r="U2" s="1">
        <v>45368</v>
      </c>
      <c r="V2" s="2">
        <v>0.6875</v>
      </c>
      <c r="W2" s="2">
        <v>0.70833333333333337</v>
      </c>
      <c r="X2" t="s">
        <v>12</v>
      </c>
      <c r="Y2">
        <v>2</v>
      </c>
      <c r="Z2">
        <v>8</v>
      </c>
      <c r="AA2">
        <v>1</v>
      </c>
      <c r="AB2" t="s">
        <v>42</v>
      </c>
      <c r="AC2" t="s">
        <v>28</v>
      </c>
      <c r="AD2">
        <v>30.000000000000053</v>
      </c>
      <c r="AE2">
        <v>0.125</v>
      </c>
      <c r="AF2">
        <v>0</v>
      </c>
      <c r="AG2" t="s">
        <v>71</v>
      </c>
      <c r="AH2" t="s">
        <v>100</v>
      </c>
      <c r="AI2" t="s">
        <v>113</v>
      </c>
      <c r="AJ2">
        <v>0</v>
      </c>
      <c r="AK2">
        <v>1</v>
      </c>
      <c r="AL2" t="s">
        <v>118</v>
      </c>
    </row>
    <row r="3" spans="1:38" x14ac:dyDescent="0.2">
      <c r="A3">
        <v>2993</v>
      </c>
      <c r="B3" s="1">
        <v>45648</v>
      </c>
      <c r="C3" s="2">
        <v>0.6875</v>
      </c>
      <c r="D3" s="2">
        <v>0.70833333333333337</v>
      </c>
      <c r="E3" t="s">
        <v>12</v>
      </c>
      <c r="F3">
        <v>2</v>
      </c>
      <c r="G3">
        <v>8</v>
      </c>
      <c r="H3">
        <v>5</v>
      </c>
      <c r="I3" t="s">
        <v>22</v>
      </c>
      <c r="J3" t="s">
        <v>18</v>
      </c>
      <c r="K3">
        <v>30.000000000000053</v>
      </c>
      <c r="L3">
        <v>0.625</v>
      </c>
      <c r="M3">
        <v>0</v>
      </c>
      <c r="N3" t="s">
        <v>71</v>
      </c>
      <c r="O3" t="s">
        <v>109</v>
      </c>
      <c r="P3" t="s">
        <v>113</v>
      </c>
      <c r="Q3" t="s">
        <v>118</v>
      </c>
      <c r="R3" t="s">
        <v>118</v>
      </c>
      <c r="S3">
        <v>29</v>
      </c>
      <c r="T3">
        <v>1984</v>
      </c>
      <c r="U3" s="1">
        <v>45365</v>
      </c>
      <c r="V3" s="2">
        <v>0.6875</v>
      </c>
      <c r="W3" s="2">
        <v>0.75</v>
      </c>
      <c r="X3" t="s">
        <v>12</v>
      </c>
      <c r="Y3">
        <v>2</v>
      </c>
      <c r="Z3">
        <v>8</v>
      </c>
      <c r="AA3">
        <v>5</v>
      </c>
      <c r="AB3" t="s">
        <v>22</v>
      </c>
      <c r="AC3" t="s">
        <v>30</v>
      </c>
      <c r="AD3">
        <v>90</v>
      </c>
      <c r="AE3">
        <v>0.625</v>
      </c>
      <c r="AF3">
        <v>0</v>
      </c>
      <c r="AG3" t="s">
        <v>75</v>
      </c>
      <c r="AH3" t="s">
        <v>100</v>
      </c>
      <c r="AI3" t="s">
        <v>113</v>
      </c>
      <c r="AJ3">
        <v>28</v>
      </c>
      <c r="AK3">
        <v>29</v>
      </c>
      <c r="AL3" t="s">
        <v>118</v>
      </c>
    </row>
    <row r="4" spans="1:38" x14ac:dyDescent="0.2">
      <c r="A4">
        <v>1984</v>
      </c>
      <c r="B4" s="1">
        <v>45365</v>
      </c>
      <c r="C4" s="2">
        <v>0.6875</v>
      </c>
      <c r="D4" s="2">
        <v>0.75</v>
      </c>
      <c r="E4" t="s">
        <v>12</v>
      </c>
      <c r="F4">
        <v>2</v>
      </c>
      <c r="G4">
        <v>8</v>
      </c>
      <c r="H4">
        <v>5</v>
      </c>
      <c r="I4" t="s">
        <v>22</v>
      </c>
      <c r="J4" t="s">
        <v>30</v>
      </c>
      <c r="K4">
        <v>90</v>
      </c>
      <c r="L4">
        <v>0.625</v>
      </c>
      <c r="M4">
        <v>0</v>
      </c>
      <c r="N4" t="s">
        <v>75</v>
      </c>
      <c r="O4" t="s">
        <v>100</v>
      </c>
      <c r="P4" t="s">
        <v>113</v>
      </c>
      <c r="Q4" t="s">
        <v>118</v>
      </c>
      <c r="R4" t="s">
        <v>118</v>
      </c>
      <c r="S4">
        <v>28</v>
      </c>
      <c r="T4">
        <v>762</v>
      </c>
      <c r="U4" s="1">
        <v>45363</v>
      </c>
      <c r="V4" s="2">
        <v>0.6875</v>
      </c>
      <c r="W4" s="2">
        <v>0.75</v>
      </c>
      <c r="X4" t="s">
        <v>12</v>
      </c>
      <c r="Y4">
        <v>2</v>
      </c>
      <c r="Z4">
        <v>8</v>
      </c>
      <c r="AA4">
        <v>5</v>
      </c>
      <c r="AB4" t="s">
        <v>17</v>
      </c>
      <c r="AC4" t="s">
        <v>40</v>
      </c>
      <c r="AD4">
        <v>90</v>
      </c>
      <c r="AE4">
        <v>0.625</v>
      </c>
      <c r="AF4">
        <v>0</v>
      </c>
      <c r="AG4" t="s">
        <v>73</v>
      </c>
      <c r="AH4" t="s">
        <v>100</v>
      </c>
      <c r="AI4" t="s">
        <v>113</v>
      </c>
      <c r="AJ4">
        <v>27</v>
      </c>
      <c r="AK4">
        <v>28</v>
      </c>
      <c r="AL4" t="s">
        <v>118</v>
      </c>
    </row>
    <row r="5" spans="1:38" x14ac:dyDescent="0.2">
      <c r="A5">
        <v>762</v>
      </c>
      <c r="B5" s="1">
        <v>45363</v>
      </c>
      <c r="C5" s="2">
        <v>0.6875</v>
      </c>
      <c r="D5" s="2">
        <v>0.75</v>
      </c>
      <c r="E5" t="s">
        <v>12</v>
      </c>
      <c r="F5">
        <v>2</v>
      </c>
      <c r="G5">
        <v>8</v>
      </c>
      <c r="H5">
        <v>5</v>
      </c>
      <c r="I5" t="s">
        <v>17</v>
      </c>
      <c r="J5" t="s">
        <v>40</v>
      </c>
      <c r="K5">
        <v>90</v>
      </c>
      <c r="L5">
        <v>0.625</v>
      </c>
      <c r="M5">
        <v>0</v>
      </c>
      <c r="N5" t="s">
        <v>73</v>
      </c>
      <c r="O5" t="s">
        <v>100</v>
      </c>
      <c r="P5" t="s">
        <v>113</v>
      </c>
      <c r="Q5" t="s">
        <v>118</v>
      </c>
      <c r="R5" t="s">
        <v>118</v>
      </c>
      <c r="S5">
        <v>27</v>
      </c>
      <c r="T5">
        <v>219</v>
      </c>
      <c r="U5" s="1">
        <v>45409</v>
      </c>
      <c r="V5" s="2">
        <v>0.6875</v>
      </c>
      <c r="W5" s="2">
        <v>0.75</v>
      </c>
      <c r="X5" t="s">
        <v>12</v>
      </c>
      <c r="Y5">
        <v>2</v>
      </c>
      <c r="Z5">
        <v>8</v>
      </c>
      <c r="AA5">
        <v>10</v>
      </c>
      <c r="AB5" t="s">
        <v>42</v>
      </c>
      <c r="AC5" t="s">
        <v>40</v>
      </c>
      <c r="AD5">
        <v>90</v>
      </c>
      <c r="AE5">
        <v>1.25</v>
      </c>
      <c r="AF5">
        <v>1</v>
      </c>
      <c r="AG5" t="s">
        <v>77</v>
      </c>
      <c r="AH5" t="s">
        <v>101</v>
      </c>
      <c r="AI5" t="s">
        <v>113</v>
      </c>
      <c r="AJ5">
        <v>26</v>
      </c>
      <c r="AK5">
        <v>27</v>
      </c>
      <c r="AL5" t="s">
        <v>118</v>
      </c>
    </row>
    <row r="6" spans="1:38" x14ac:dyDescent="0.2">
      <c r="A6">
        <v>219</v>
      </c>
      <c r="B6" s="1">
        <v>45409</v>
      </c>
      <c r="C6" s="2">
        <v>0.6875</v>
      </c>
      <c r="D6" s="2">
        <v>0.75</v>
      </c>
      <c r="E6" t="s">
        <v>12</v>
      </c>
      <c r="F6">
        <v>2</v>
      </c>
      <c r="G6">
        <v>8</v>
      </c>
      <c r="H6">
        <v>10</v>
      </c>
      <c r="I6" t="s">
        <v>42</v>
      </c>
      <c r="J6" t="s">
        <v>40</v>
      </c>
      <c r="K6">
        <v>90</v>
      </c>
      <c r="L6">
        <v>1.25</v>
      </c>
      <c r="M6">
        <v>1</v>
      </c>
      <c r="N6" t="s">
        <v>77</v>
      </c>
      <c r="O6" t="s">
        <v>101</v>
      </c>
      <c r="P6" t="s">
        <v>113</v>
      </c>
      <c r="Q6" t="s">
        <v>118</v>
      </c>
      <c r="R6" t="s">
        <v>118</v>
      </c>
      <c r="S6">
        <v>26</v>
      </c>
      <c r="T6">
        <v>1657</v>
      </c>
      <c r="U6" s="1">
        <v>45649</v>
      </c>
      <c r="V6" s="2">
        <v>0.6875</v>
      </c>
      <c r="W6" s="2">
        <v>0.70833333333333337</v>
      </c>
      <c r="X6" t="s">
        <v>12</v>
      </c>
      <c r="Y6">
        <v>2</v>
      </c>
      <c r="Z6">
        <v>8</v>
      </c>
      <c r="AA6">
        <v>7</v>
      </c>
      <c r="AB6" t="s">
        <v>13</v>
      </c>
      <c r="AC6" t="s">
        <v>28</v>
      </c>
      <c r="AD6">
        <v>30.000000000000053</v>
      </c>
      <c r="AE6">
        <v>0.875</v>
      </c>
      <c r="AF6">
        <v>0</v>
      </c>
      <c r="AG6" t="s">
        <v>72</v>
      </c>
      <c r="AH6" t="s">
        <v>109</v>
      </c>
      <c r="AI6" t="s">
        <v>113</v>
      </c>
      <c r="AJ6">
        <v>25</v>
      </c>
      <c r="AK6">
        <v>26</v>
      </c>
      <c r="AL6" t="s">
        <v>118</v>
      </c>
    </row>
    <row r="7" spans="1:38" x14ac:dyDescent="0.2">
      <c r="A7">
        <v>1657</v>
      </c>
      <c r="B7" s="1">
        <v>45649</v>
      </c>
      <c r="C7" s="2">
        <v>0.6875</v>
      </c>
      <c r="D7" s="2">
        <v>0.70833333333333337</v>
      </c>
      <c r="E7" t="s">
        <v>12</v>
      </c>
      <c r="F7">
        <v>2</v>
      </c>
      <c r="G7">
        <v>8</v>
      </c>
      <c r="H7">
        <v>7</v>
      </c>
      <c r="I7" t="s">
        <v>13</v>
      </c>
      <c r="J7" t="s">
        <v>28</v>
      </c>
      <c r="K7">
        <v>30.000000000000053</v>
      </c>
      <c r="L7">
        <v>0.875</v>
      </c>
      <c r="M7">
        <v>0</v>
      </c>
      <c r="N7" t="s">
        <v>72</v>
      </c>
      <c r="O7" t="s">
        <v>109</v>
      </c>
      <c r="P7" t="s">
        <v>113</v>
      </c>
      <c r="Q7" t="s">
        <v>118</v>
      </c>
      <c r="R7" t="s">
        <v>118</v>
      </c>
      <c r="S7">
        <v>25</v>
      </c>
      <c r="T7">
        <v>615</v>
      </c>
      <c r="U7" s="1">
        <v>45524</v>
      </c>
      <c r="V7" s="2">
        <v>0.6875</v>
      </c>
      <c r="W7" s="2">
        <v>0.70833333333333337</v>
      </c>
      <c r="X7" t="s">
        <v>12</v>
      </c>
      <c r="Y7">
        <v>2</v>
      </c>
      <c r="Z7">
        <v>8</v>
      </c>
      <c r="AA7">
        <v>7</v>
      </c>
      <c r="AB7" t="s">
        <v>39</v>
      </c>
      <c r="AC7" t="s">
        <v>18</v>
      </c>
      <c r="AD7">
        <v>30.000000000000053</v>
      </c>
      <c r="AE7">
        <v>0.875</v>
      </c>
      <c r="AF7">
        <v>0</v>
      </c>
      <c r="AG7" t="s">
        <v>73</v>
      </c>
      <c r="AH7" t="s">
        <v>105</v>
      </c>
      <c r="AI7" t="s">
        <v>113</v>
      </c>
      <c r="AJ7">
        <v>24</v>
      </c>
      <c r="AK7">
        <v>25</v>
      </c>
      <c r="AL7" t="s">
        <v>118</v>
      </c>
    </row>
    <row r="8" spans="1:38" x14ac:dyDescent="0.2">
      <c r="A8">
        <v>615</v>
      </c>
      <c r="B8" s="1">
        <v>45524</v>
      </c>
      <c r="C8" s="2">
        <v>0.6875</v>
      </c>
      <c r="D8" s="2">
        <v>0.70833333333333337</v>
      </c>
      <c r="E8" t="s">
        <v>12</v>
      </c>
      <c r="F8">
        <v>2</v>
      </c>
      <c r="G8">
        <v>8</v>
      </c>
      <c r="H8">
        <v>7</v>
      </c>
      <c r="I8" t="s">
        <v>39</v>
      </c>
      <c r="J8" t="s">
        <v>18</v>
      </c>
      <c r="K8">
        <v>30.000000000000053</v>
      </c>
      <c r="L8">
        <v>0.875</v>
      </c>
      <c r="M8">
        <v>0</v>
      </c>
      <c r="N8" t="s">
        <v>73</v>
      </c>
      <c r="O8" t="s">
        <v>105</v>
      </c>
      <c r="P8" t="s">
        <v>113</v>
      </c>
      <c r="Q8" t="s">
        <v>118</v>
      </c>
      <c r="R8" t="s">
        <v>118</v>
      </c>
      <c r="S8">
        <v>24</v>
      </c>
      <c r="T8">
        <v>220</v>
      </c>
      <c r="U8" s="1">
        <v>45365</v>
      </c>
      <c r="V8" s="2">
        <v>0.6875</v>
      </c>
      <c r="W8" s="2">
        <v>0.70833333333333337</v>
      </c>
      <c r="X8" t="s">
        <v>12</v>
      </c>
      <c r="Y8">
        <v>2</v>
      </c>
      <c r="Z8">
        <v>8</v>
      </c>
      <c r="AA8">
        <v>1</v>
      </c>
      <c r="AB8" t="s">
        <v>39</v>
      </c>
      <c r="AC8" t="s">
        <v>18</v>
      </c>
      <c r="AD8">
        <v>30.000000000000053</v>
      </c>
      <c r="AE8">
        <v>0.125</v>
      </c>
      <c r="AF8">
        <v>0</v>
      </c>
      <c r="AG8" t="s">
        <v>75</v>
      </c>
      <c r="AH8" t="s">
        <v>100</v>
      </c>
      <c r="AI8" t="s">
        <v>113</v>
      </c>
      <c r="AJ8">
        <v>23</v>
      </c>
      <c r="AK8">
        <v>24</v>
      </c>
      <c r="AL8" t="s">
        <v>118</v>
      </c>
    </row>
    <row r="9" spans="1:38" x14ac:dyDescent="0.2">
      <c r="A9">
        <v>220</v>
      </c>
      <c r="B9" s="1">
        <v>45365</v>
      </c>
      <c r="C9" s="2">
        <v>0.6875</v>
      </c>
      <c r="D9" s="2">
        <v>0.70833333333333337</v>
      </c>
      <c r="E9" t="s">
        <v>12</v>
      </c>
      <c r="F9">
        <v>2</v>
      </c>
      <c r="G9">
        <v>8</v>
      </c>
      <c r="H9">
        <v>1</v>
      </c>
      <c r="I9" t="s">
        <v>39</v>
      </c>
      <c r="J9" t="s">
        <v>18</v>
      </c>
      <c r="K9">
        <v>30.000000000000053</v>
      </c>
      <c r="L9">
        <v>0.125</v>
      </c>
      <c r="M9">
        <v>0</v>
      </c>
      <c r="N9" t="s">
        <v>75</v>
      </c>
      <c r="O9" t="s">
        <v>100</v>
      </c>
      <c r="P9" t="s">
        <v>113</v>
      </c>
      <c r="Q9" t="s">
        <v>117</v>
      </c>
      <c r="R9" t="s">
        <v>118</v>
      </c>
      <c r="S9">
        <v>23</v>
      </c>
      <c r="T9">
        <v>1317</v>
      </c>
      <c r="U9" s="1">
        <v>45395</v>
      </c>
      <c r="V9" s="2">
        <v>0.6875</v>
      </c>
      <c r="W9" s="2">
        <v>0.75</v>
      </c>
      <c r="X9" t="s">
        <v>12</v>
      </c>
      <c r="Y9">
        <v>2</v>
      </c>
      <c r="Z9">
        <v>8</v>
      </c>
      <c r="AA9">
        <v>3</v>
      </c>
      <c r="AB9" t="s">
        <v>42</v>
      </c>
      <c r="AC9" t="s">
        <v>23</v>
      </c>
      <c r="AD9">
        <v>90</v>
      </c>
      <c r="AE9">
        <v>0.375</v>
      </c>
      <c r="AF9">
        <v>0</v>
      </c>
      <c r="AG9" t="s">
        <v>77</v>
      </c>
      <c r="AH9" t="s">
        <v>101</v>
      </c>
      <c r="AI9" t="s">
        <v>113</v>
      </c>
      <c r="AJ9">
        <v>22</v>
      </c>
      <c r="AK9">
        <v>23</v>
      </c>
      <c r="AL9" t="s">
        <v>118</v>
      </c>
    </row>
    <row r="10" spans="1:38" x14ac:dyDescent="0.2">
      <c r="A10">
        <v>1317</v>
      </c>
      <c r="B10" s="1">
        <v>45395</v>
      </c>
      <c r="C10" s="2">
        <v>0.6875</v>
      </c>
      <c r="D10" s="2">
        <v>0.75</v>
      </c>
      <c r="E10" t="s">
        <v>12</v>
      </c>
      <c r="F10">
        <v>2</v>
      </c>
      <c r="G10">
        <v>8</v>
      </c>
      <c r="H10">
        <v>3</v>
      </c>
      <c r="I10" t="s">
        <v>42</v>
      </c>
      <c r="J10" t="s">
        <v>23</v>
      </c>
      <c r="K10">
        <v>90</v>
      </c>
      <c r="L10">
        <v>0.375</v>
      </c>
      <c r="M10">
        <v>0</v>
      </c>
      <c r="N10" t="s">
        <v>77</v>
      </c>
      <c r="O10" t="s">
        <v>101</v>
      </c>
      <c r="P10" t="s">
        <v>113</v>
      </c>
      <c r="Q10" t="s">
        <v>118</v>
      </c>
      <c r="R10" t="s">
        <v>118</v>
      </c>
      <c r="S10">
        <v>22</v>
      </c>
      <c r="T10">
        <v>1447</v>
      </c>
      <c r="U10" s="1">
        <v>45494</v>
      </c>
      <c r="V10" s="2">
        <v>0.6875</v>
      </c>
      <c r="W10" s="2">
        <v>0.70833333333333337</v>
      </c>
      <c r="X10" t="s">
        <v>12</v>
      </c>
      <c r="Y10">
        <v>2</v>
      </c>
      <c r="Z10">
        <v>8</v>
      </c>
      <c r="AA10">
        <v>9</v>
      </c>
      <c r="AB10" t="s">
        <v>22</v>
      </c>
      <c r="AC10" t="s">
        <v>30</v>
      </c>
      <c r="AD10">
        <v>30.000000000000053</v>
      </c>
      <c r="AE10">
        <v>1.125</v>
      </c>
      <c r="AF10">
        <v>1</v>
      </c>
      <c r="AG10" t="s">
        <v>71</v>
      </c>
      <c r="AH10" t="s">
        <v>104</v>
      </c>
      <c r="AI10" t="s">
        <v>113</v>
      </c>
      <c r="AJ10">
        <v>21</v>
      </c>
      <c r="AK10">
        <v>22</v>
      </c>
      <c r="AL10" t="s">
        <v>118</v>
      </c>
    </row>
    <row r="11" spans="1:38" x14ac:dyDescent="0.2">
      <c r="A11">
        <v>1447</v>
      </c>
      <c r="B11" s="1">
        <v>45494</v>
      </c>
      <c r="C11" s="2">
        <v>0.6875</v>
      </c>
      <c r="D11" s="2">
        <v>0.70833333333333337</v>
      </c>
      <c r="E11" t="s">
        <v>12</v>
      </c>
      <c r="F11">
        <v>2</v>
      </c>
      <c r="G11">
        <v>8</v>
      </c>
      <c r="H11">
        <v>9</v>
      </c>
      <c r="I11" t="s">
        <v>22</v>
      </c>
      <c r="J11" t="s">
        <v>30</v>
      </c>
      <c r="K11">
        <v>30.000000000000053</v>
      </c>
      <c r="L11">
        <v>1.125</v>
      </c>
      <c r="M11">
        <v>1</v>
      </c>
      <c r="N11" t="s">
        <v>71</v>
      </c>
      <c r="O11" t="s">
        <v>104</v>
      </c>
      <c r="P11" t="s">
        <v>113</v>
      </c>
      <c r="Q11" t="s">
        <v>118</v>
      </c>
      <c r="R11" t="s">
        <v>118</v>
      </c>
      <c r="S11">
        <v>21</v>
      </c>
      <c r="T11">
        <v>1863</v>
      </c>
      <c r="U11" s="1">
        <v>45421</v>
      </c>
      <c r="V11" s="2">
        <v>0.6875</v>
      </c>
      <c r="W11" s="2">
        <v>0.72916666666666663</v>
      </c>
      <c r="X11" t="s">
        <v>12</v>
      </c>
      <c r="Y11">
        <v>2</v>
      </c>
      <c r="Z11">
        <v>8</v>
      </c>
      <c r="AA11">
        <v>9</v>
      </c>
      <c r="AB11" t="s">
        <v>17</v>
      </c>
      <c r="AC11" t="s">
        <v>40</v>
      </c>
      <c r="AD11">
        <v>59.999999999999943</v>
      </c>
      <c r="AE11">
        <v>1.125</v>
      </c>
      <c r="AF11">
        <v>1</v>
      </c>
      <c r="AG11" t="s">
        <v>75</v>
      </c>
      <c r="AH11" t="s">
        <v>102</v>
      </c>
      <c r="AI11" t="s">
        <v>113</v>
      </c>
      <c r="AJ11">
        <v>20</v>
      </c>
      <c r="AK11">
        <v>21</v>
      </c>
      <c r="AL11" t="s">
        <v>118</v>
      </c>
    </row>
    <row r="12" spans="1:38" x14ac:dyDescent="0.2">
      <c r="A12">
        <v>1863</v>
      </c>
      <c r="B12" s="1">
        <v>45421</v>
      </c>
      <c r="C12" s="2">
        <v>0.6875</v>
      </c>
      <c r="D12" s="2">
        <v>0.72916666666666663</v>
      </c>
      <c r="E12" t="s">
        <v>12</v>
      </c>
      <c r="F12">
        <v>2</v>
      </c>
      <c r="G12">
        <v>8</v>
      </c>
      <c r="H12">
        <v>9</v>
      </c>
      <c r="I12" t="s">
        <v>17</v>
      </c>
      <c r="J12" t="s">
        <v>40</v>
      </c>
      <c r="K12">
        <v>59.999999999999943</v>
      </c>
      <c r="L12">
        <v>1.125</v>
      </c>
      <c r="M12">
        <v>1</v>
      </c>
      <c r="N12" t="s">
        <v>75</v>
      </c>
      <c r="O12" t="s">
        <v>102</v>
      </c>
      <c r="P12" t="s">
        <v>113</v>
      </c>
      <c r="Q12" t="s">
        <v>118</v>
      </c>
      <c r="R12" t="s">
        <v>118</v>
      </c>
      <c r="S12">
        <v>20</v>
      </c>
      <c r="T12">
        <v>1049</v>
      </c>
      <c r="U12" s="1">
        <v>45614</v>
      </c>
      <c r="V12" s="2">
        <v>0.6875</v>
      </c>
      <c r="W12" s="2">
        <v>0.70833333333333337</v>
      </c>
      <c r="X12" t="s">
        <v>12</v>
      </c>
      <c r="Y12">
        <v>2</v>
      </c>
      <c r="Z12">
        <v>8</v>
      </c>
      <c r="AA12">
        <v>1</v>
      </c>
      <c r="AB12" t="s">
        <v>22</v>
      </c>
      <c r="AC12" t="s">
        <v>23</v>
      </c>
      <c r="AD12">
        <v>30.000000000000053</v>
      </c>
      <c r="AE12">
        <v>0.125</v>
      </c>
      <c r="AF12">
        <v>0</v>
      </c>
      <c r="AG12" t="s">
        <v>72</v>
      </c>
      <c r="AH12" t="s">
        <v>108</v>
      </c>
      <c r="AI12" t="s">
        <v>113</v>
      </c>
      <c r="AJ12">
        <v>19</v>
      </c>
      <c r="AK12">
        <v>20</v>
      </c>
      <c r="AL12" t="s">
        <v>118</v>
      </c>
    </row>
    <row r="13" spans="1:38" x14ac:dyDescent="0.2">
      <c r="A13">
        <v>1049</v>
      </c>
      <c r="B13" s="1">
        <v>45614</v>
      </c>
      <c r="C13" s="2">
        <v>0.6875</v>
      </c>
      <c r="D13" s="2">
        <v>0.70833333333333337</v>
      </c>
      <c r="E13" t="s">
        <v>12</v>
      </c>
      <c r="F13">
        <v>2</v>
      </c>
      <c r="G13">
        <v>8</v>
      </c>
      <c r="H13">
        <v>1</v>
      </c>
      <c r="I13" t="s">
        <v>22</v>
      </c>
      <c r="J13" t="s">
        <v>23</v>
      </c>
      <c r="K13">
        <v>30.000000000000053</v>
      </c>
      <c r="L13">
        <v>0.125</v>
      </c>
      <c r="M13">
        <v>0</v>
      </c>
      <c r="N13" t="s">
        <v>72</v>
      </c>
      <c r="O13" t="s">
        <v>108</v>
      </c>
      <c r="P13" t="s">
        <v>113</v>
      </c>
      <c r="Q13" t="s">
        <v>117</v>
      </c>
      <c r="R13" t="s">
        <v>118</v>
      </c>
      <c r="S13">
        <v>19</v>
      </c>
      <c r="T13">
        <v>2124</v>
      </c>
      <c r="U13" s="1">
        <v>45407</v>
      </c>
      <c r="V13" s="2">
        <v>0.6875</v>
      </c>
      <c r="W13" s="2">
        <v>0.77083333333333337</v>
      </c>
      <c r="X13" t="s">
        <v>12</v>
      </c>
      <c r="Y13">
        <v>2</v>
      </c>
      <c r="Z13">
        <v>8</v>
      </c>
      <c r="AA13">
        <v>3</v>
      </c>
      <c r="AB13" t="s">
        <v>17</v>
      </c>
      <c r="AC13" t="s">
        <v>30</v>
      </c>
      <c r="AD13">
        <v>120.00000000000006</v>
      </c>
      <c r="AE13">
        <v>0.375</v>
      </c>
      <c r="AF13">
        <v>0</v>
      </c>
      <c r="AG13" t="s">
        <v>75</v>
      </c>
      <c r="AH13" t="s">
        <v>101</v>
      </c>
      <c r="AI13" t="s">
        <v>113</v>
      </c>
      <c r="AJ13">
        <v>18</v>
      </c>
      <c r="AK13">
        <v>19</v>
      </c>
      <c r="AL13" t="s">
        <v>118</v>
      </c>
    </row>
    <row r="14" spans="1:38" x14ac:dyDescent="0.2">
      <c r="A14">
        <v>2124</v>
      </c>
      <c r="B14" s="1">
        <v>45407</v>
      </c>
      <c r="C14" s="2">
        <v>0.6875</v>
      </c>
      <c r="D14" s="2">
        <v>0.77083333333333337</v>
      </c>
      <c r="E14" t="s">
        <v>12</v>
      </c>
      <c r="F14">
        <v>2</v>
      </c>
      <c r="G14">
        <v>8</v>
      </c>
      <c r="H14">
        <v>3</v>
      </c>
      <c r="I14" t="s">
        <v>17</v>
      </c>
      <c r="J14" t="s">
        <v>30</v>
      </c>
      <c r="K14">
        <v>120.00000000000006</v>
      </c>
      <c r="L14">
        <v>0.375</v>
      </c>
      <c r="M14">
        <v>0</v>
      </c>
      <c r="N14" t="s">
        <v>75</v>
      </c>
      <c r="O14" t="s">
        <v>101</v>
      </c>
      <c r="P14" t="s">
        <v>113</v>
      </c>
      <c r="Q14" t="s">
        <v>118</v>
      </c>
      <c r="R14" t="s">
        <v>124</v>
      </c>
      <c r="S14">
        <v>18</v>
      </c>
      <c r="T14">
        <v>506</v>
      </c>
      <c r="U14" s="1">
        <v>45612</v>
      </c>
      <c r="V14" s="2">
        <v>0.6875</v>
      </c>
      <c r="W14" s="2">
        <v>0.72916666666666663</v>
      </c>
      <c r="X14" t="s">
        <v>12</v>
      </c>
      <c r="Y14">
        <v>2</v>
      </c>
      <c r="Z14">
        <v>8</v>
      </c>
      <c r="AA14">
        <v>2</v>
      </c>
      <c r="AB14" t="s">
        <v>27</v>
      </c>
      <c r="AC14" t="s">
        <v>28</v>
      </c>
      <c r="AD14">
        <v>59.999999999999943</v>
      </c>
      <c r="AE14">
        <v>0.25</v>
      </c>
      <c r="AF14">
        <v>0</v>
      </c>
      <c r="AG14" t="s">
        <v>77</v>
      </c>
      <c r="AH14" t="s">
        <v>108</v>
      </c>
      <c r="AI14" t="s">
        <v>113</v>
      </c>
      <c r="AJ14">
        <v>17</v>
      </c>
      <c r="AK14">
        <v>18</v>
      </c>
      <c r="AL14" t="s">
        <v>118</v>
      </c>
    </row>
    <row r="15" spans="1:38" x14ac:dyDescent="0.2">
      <c r="A15">
        <v>506</v>
      </c>
      <c r="B15" s="1">
        <v>45612</v>
      </c>
      <c r="C15" s="2">
        <v>0.6875</v>
      </c>
      <c r="D15" s="2">
        <v>0.72916666666666663</v>
      </c>
      <c r="E15" t="s">
        <v>12</v>
      </c>
      <c r="F15">
        <v>2</v>
      </c>
      <c r="G15">
        <v>8</v>
      </c>
      <c r="H15">
        <v>2</v>
      </c>
      <c r="I15" t="s">
        <v>27</v>
      </c>
      <c r="J15" t="s">
        <v>28</v>
      </c>
      <c r="K15">
        <v>59.999999999999943</v>
      </c>
      <c r="L15">
        <v>0.25</v>
      </c>
      <c r="M15">
        <v>0</v>
      </c>
      <c r="N15" t="s">
        <v>77</v>
      </c>
      <c r="O15" t="s">
        <v>108</v>
      </c>
      <c r="P15" t="s">
        <v>113</v>
      </c>
      <c r="Q15" t="s">
        <v>118</v>
      </c>
      <c r="R15" t="s">
        <v>118</v>
      </c>
      <c r="S15">
        <v>17</v>
      </c>
      <c r="T15">
        <v>2463</v>
      </c>
      <c r="U15" s="1">
        <v>45515</v>
      </c>
      <c r="V15" s="2">
        <v>0.6875</v>
      </c>
      <c r="W15" s="2">
        <v>0.70833333333333337</v>
      </c>
      <c r="X15" t="s">
        <v>12</v>
      </c>
      <c r="Y15">
        <v>2</v>
      </c>
      <c r="Z15">
        <v>8</v>
      </c>
      <c r="AA15">
        <v>2</v>
      </c>
      <c r="AB15" t="s">
        <v>22</v>
      </c>
      <c r="AC15" t="s">
        <v>14</v>
      </c>
      <c r="AD15">
        <v>30.000000000000053</v>
      </c>
      <c r="AE15">
        <v>0.25</v>
      </c>
      <c r="AF15">
        <v>0</v>
      </c>
      <c r="AG15" t="s">
        <v>71</v>
      </c>
      <c r="AH15" t="s">
        <v>105</v>
      </c>
      <c r="AI15" t="s">
        <v>113</v>
      </c>
      <c r="AJ15">
        <v>16</v>
      </c>
      <c r="AK15">
        <v>17</v>
      </c>
      <c r="AL15" t="s">
        <v>118</v>
      </c>
    </row>
    <row r="16" spans="1:38" x14ac:dyDescent="0.2">
      <c r="A16">
        <v>2463</v>
      </c>
      <c r="B16" s="1">
        <v>45515</v>
      </c>
      <c r="C16" s="2">
        <v>0.6875</v>
      </c>
      <c r="D16" s="2">
        <v>0.70833333333333337</v>
      </c>
      <c r="E16" t="s">
        <v>12</v>
      </c>
      <c r="F16">
        <v>2</v>
      </c>
      <c r="G16">
        <v>8</v>
      </c>
      <c r="H16">
        <v>2</v>
      </c>
      <c r="I16" t="s">
        <v>22</v>
      </c>
      <c r="J16" t="s">
        <v>14</v>
      </c>
      <c r="K16">
        <v>30.000000000000053</v>
      </c>
      <c r="L16">
        <v>0.25</v>
      </c>
      <c r="M16">
        <v>0</v>
      </c>
      <c r="N16" t="s">
        <v>71</v>
      </c>
      <c r="O16" t="s">
        <v>105</v>
      </c>
      <c r="P16" t="s">
        <v>113</v>
      </c>
      <c r="Q16" t="s">
        <v>118</v>
      </c>
      <c r="R16" t="s">
        <v>118</v>
      </c>
      <c r="S16">
        <v>16</v>
      </c>
      <c r="T16">
        <v>527</v>
      </c>
      <c r="U16" s="1">
        <v>45404</v>
      </c>
      <c r="V16" s="2">
        <v>0.6875</v>
      </c>
      <c r="W16" s="2">
        <v>0.72916666666666663</v>
      </c>
      <c r="X16" t="s">
        <v>12</v>
      </c>
      <c r="Y16">
        <v>2</v>
      </c>
      <c r="Z16">
        <v>8</v>
      </c>
      <c r="AA16">
        <v>7</v>
      </c>
      <c r="AB16" t="s">
        <v>41</v>
      </c>
      <c r="AC16" t="s">
        <v>18</v>
      </c>
      <c r="AD16">
        <v>59.999999999999943</v>
      </c>
      <c r="AE16">
        <v>0.875</v>
      </c>
      <c r="AF16">
        <v>0</v>
      </c>
      <c r="AG16" t="s">
        <v>72</v>
      </c>
      <c r="AH16" t="s">
        <v>101</v>
      </c>
      <c r="AI16" t="s">
        <v>113</v>
      </c>
      <c r="AJ16">
        <v>15</v>
      </c>
      <c r="AK16">
        <v>16</v>
      </c>
      <c r="AL16" t="s">
        <v>118</v>
      </c>
    </row>
    <row r="17" spans="1:38" x14ac:dyDescent="0.2">
      <c r="A17">
        <v>1799</v>
      </c>
      <c r="B17" s="1">
        <v>45368</v>
      </c>
      <c r="C17" s="2">
        <v>0.6875</v>
      </c>
      <c r="D17" s="2">
        <v>0.70833333333333337</v>
      </c>
      <c r="E17" t="s">
        <v>12</v>
      </c>
      <c r="F17">
        <v>2</v>
      </c>
      <c r="G17">
        <v>8</v>
      </c>
      <c r="H17">
        <v>1</v>
      </c>
      <c r="I17" t="s">
        <v>42</v>
      </c>
      <c r="J17" t="s">
        <v>28</v>
      </c>
      <c r="K17">
        <v>30.000000000000053</v>
      </c>
      <c r="L17">
        <v>0.125</v>
      </c>
      <c r="M17">
        <v>0</v>
      </c>
      <c r="N17" t="s">
        <v>71</v>
      </c>
      <c r="O17" t="s">
        <v>100</v>
      </c>
      <c r="P17" t="s">
        <v>113</v>
      </c>
      <c r="Q17" t="s">
        <v>117</v>
      </c>
      <c r="R17" t="s">
        <v>118</v>
      </c>
      <c r="S17">
        <v>0</v>
      </c>
      <c r="U17" s="1"/>
      <c r="V17" s="2"/>
      <c r="W17" s="2"/>
      <c r="AL17" t="s">
        <v>118</v>
      </c>
    </row>
    <row r="18" spans="1:38" x14ac:dyDescent="0.2">
      <c r="A18">
        <v>1489</v>
      </c>
      <c r="B18" s="1">
        <v>45530</v>
      </c>
      <c r="C18" s="2">
        <v>0.6875</v>
      </c>
      <c r="D18" s="2">
        <v>0.70833333333333337</v>
      </c>
      <c r="E18" t="s">
        <v>12</v>
      </c>
      <c r="F18">
        <v>2</v>
      </c>
      <c r="G18">
        <v>8</v>
      </c>
      <c r="H18">
        <v>5</v>
      </c>
      <c r="I18" t="s">
        <v>27</v>
      </c>
      <c r="J18" t="s">
        <v>18</v>
      </c>
      <c r="K18">
        <v>30.000000000000053</v>
      </c>
      <c r="L18">
        <v>0.625</v>
      </c>
      <c r="M18">
        <v>0</v>
      </c>
      <c r="N18" t="s">
        <v>72</v>
      </c>
      <c r="O18" t="s">
        <v>105</v>
      </c>
      <c r="P18" t="s">
        <v>113</v>
      </c>
      <c r="Q18" t="s">
        <v>118</v>
      </c>
      <c r="R18" t="s">
        <v>118</v>
      </c>
      <c r="S18">
        <v>14</v>
      </c>
      <c r="T18">
        <v>2487</v>
      </c>
      <c r="U18" s="1">
        <v>45446</v>
      </c>
      <c r="V18" s="2">
        <v>0.6875</v>
      </c>
      <c r="W18" s="2">
        <v>0.77083333333333337</v>
      </c>
      <c r="X18" t="s">
        <v>12</v>
      </c>
      <c r="Y18">
        <v>2</v>
      </c>
      <c r="Z18">
        <v>8</v>
      </c>
      <c r="AA18">
        <v>5</v>
      </c>
      <c r="AB18" t="s">
        <v>22</v>
      </c>
      <c r="AC18" t="s">
        <v>14</v>
      </c>
      <c r="AD18">
        <v>120.00000000000006</v>
      </c>
      <c r="AE18">
        <v>0.625</v>
      </c>
      <c r="AF18">
        <v>0</v>
      </c>
      <c r="AG18" t="s">
        <v>72</v>
      </c>
      <c r="AH18" t="s">
        <v>103</v>
      </c>
      <c r="AI18" t="s">
        <v>113</v>
      </c>
      <c r="AJ18">
        <v>13</v>
      </c>
      <c r="AK18">
        <v>14</v>
      </c>
      <c r="AL18" t="s">
        <v>118</v>
      </c>
    </row>
    <row r="19" spans="1:38" x14ac:dyDescent="0.2">
      <c r="A19">
        <v>527</v>
      </c>
      <c r="B19" s="1">
        <v>45404</v>
      </c>
      <c r="C19" s="2">
        <v>0.6875</v>
      </c>
      <c r="D19" s="2">
        <v>0.72916666666666663</v>
      </c>
      <c r="E19" t="s">
        <v>12</v>
      </c>
      <c r="F19">
        <v>2</v>
      </c>
      <c r="G19">
        <v>8</v>
      </c>
      <c r="H19">
        <v>7</v>
      </c>
      <c r="I19" t="s">
        <v>41</v>
      </c>
      <c r="J19" t="s">
        <v>18</v>
      </c>
      <c r="K19">
        <v>59.999999999999943</v>
      </c>
      <c r="L19">
        <v>0.875</v>
      </c>
      <c r="M19">
        <v>0</v>
      </c>
      <c r="N19" t="s">
        <v>72</v>
      </c>
      <c r="O19" t="s">
        <v>101</v>
      </c>
      <c r="P19" t="s">
        <v>113</v>
      </c>
      <c r="Q19" t="s">
        <v>118</v>
      </c>
      <c r="R19" t="s">
        <v>118</v>
      </c>
      <c r="S19">
        <v>15</v>
      </c>
      <c r="T19">
        <v>1489</v>
      </c>
      <c r="U19" s="1">
        <v>45530</v>
      </c>
      <c r="V19" s="2">
        <v>0.6875</v>
      </c>
      <c r="W19" s="2">
        <v>0.70833333333333337</v>
      </c>
      <c r="X19" t="s">
        <v>12</v>
      </c>
      <c r="Y19">
        <v>2</v>
      </c>
      <c r="Z19">
        <v>8</v>
      </c>
      <c r="AA19">
        <v>5</v>
      </c>
      <c r="AB19" t="s">
        <v>27</v>
      </c>
      <c r="AC19" t="s">
        <v>18</v>
      </c>
      <c r="AD19">
        <v>30.000000000000053</v>
      </c>
      <c r="AE19">
        <v>0.625</v>
      </c>
      <c r="AF19">
        <v>0</v>
      </c>
      <c r="AG19" t="s">
        <v>72</v>
      </c>
      <c r="AH19" t="s">
        <v>105</v>
      </c>
      <c r="AI19" t="s">
        <v>113</v>
      </c>
      <c r="AJ19">
        <v>14</v>
      </c>
      <c r="AK19">
        <v>15</v>
      </c>
      <c r="AL19" t="s">
        <v>118</v>
      </c>
    </row>
    <row r="20" spans="1:38" x14ac:dyDescent="0.2">
      <c r="A20">
        <v>2940</v>
      </c>
      <c r="B20" s="1">
        <v>45298</v>
      </c>
      <c r="C20" s="2">
        <v>0.6875</v>
      </c>
      <c r="D20" s="2">
        <v>0.70833333333333337</v>
      </c>
      <c r="E20" t="s">
        <v>12</v>
      </c>
      <c r="F20">
        <v>2</v>
      </c>
      <c r="G20">
        <v>8</v>
      </c>
      <c r="H20">
        <v>9</v>
      </c>
      <c r="I20" t="s">
        <v>41</v>
      </c>
      <c r="J20" t="s">
        <v>14</v>
      </c>
      <c r="K20">
        <v>30.000000000000053</v>
      </c>
      <c r="L20">
        <v>1.125</v>
      </c>
      <c r="M20">
        <v>1</v>
      </c>
      <c r="N20" t="s">
        <v>71</v>
      </c>
      <c r="O20" t="s">
        <v>98</v>
      </c>
      <c r="P20" t="s">
        <v>113</v>
      </c>
      <c r="Q20" t="s">
        <v>118</v>
      </c>
      <c r="R20" t="s">
        <v>118</v>
      </c>
      <c r="S20">
        <v>2</v>
      </c>
      <c r="T20">
        <v>2360</v>
      </c>
      <c r="U20" s="1">
        <v>45562</v>
      </c>
      <c r="V20" s="2">
        <v>0.6875</v>
      </c>
      <c r="W20" s="2">
        <v>0.72916666666666663</v>
      </c>
      <c r="X20" t="s">
        <v>12</v>
      </c>
      <c r="Y20">
        <v>2</v>
      </c>
      <c r="Z20">
        <v>8</v>
      </c>
      <c r="AA20">
        <v>1</v>
      </c>
      <c r="AB20" t="s">
        <v>13</v>
      </c>
      <c r="AC20" t="s">
        <v>18</v>
      </c>
      <c r="AD20">
        <v>59.999999999999943</v>
      </c>
      <c r="AE20">
        <v>0.125</v>
      </c>
      <c r="AF20">
        <v>0</v>
      </c>
      <c r="AG20" t="s">
        <v>76</v>
      </c>
      <c r="AH20" t="s">
        <v>106</v>
      </c>
      <c r="AI20" t="s">
        <v>113</v>
      </c>
      <c r="AJ20">
        <v>1</v>
      </c>
      <c r="AK20">
        <v>2</v>
      </c>
      <c r="AL20" t="s">
        <v>118</v>
      </c>
    </row>
    <row r="21" spans="1:38" x14ac:dyDescent="0.2">
      <c r="A21">
        <v>1528</v>
      </c>
      <c r="B21" s="1">
        <v>45518</v>
      </c>
      <c r="C21" s="2">
        <v>0.6875</v>
      </c>
      <c r="D21" s="2">
        <v>0.77083333333333337</v>
      </c>
      <c r="E21" t="s">
        <v>12</v>
      </c>
      <c r="F21">
        <v>2</v>
      </c>
      <c r="G21">
        <v>8</v>
      </c>
      <c r="H21">
        <v>8</v>
      </c>
      <c r="I21" t="s">
        <v>39</v>
      </c>
      <c r="J21" t="s">
        <v>18</v>
      </c>
      <c r="K21">
        <v>120.00000000000006</v>
      </c>
      <c r="L21">
        <v>1</v>
      </c>
      <c r="M21">
        <v>0</v>
      </c>
      <c r="N21" t="s">
        <v>74</v>
      </c>
      <c r="O21" t="s">
        <v>105</v>
      </c>
      <c r="P21" t="s">
        <v>113</v>
      </c>
      <c r="Q21" t="s">
        <v>118</v>
      </c>
      <c r="R21" t="s">
        <v>124</v>
      </c>
      <c r="S21">
        <v>3</v>
      </c>
      <c r="T21">
        <v>2940</v>
      </c>
      <c r="U21" s="1">
        <v>45298</v>
      </c>
      <c r="V21" s="2">
        <v>0.6875</v>
      </c>
      <c r="W21" s="2">
        <v>0.70833333333333337</v>
      </c>
      <c r="X21" t="s">
        <v>12</v>
      </c>
      <c r="Y21">
        <v>2</v>
      </c>
      <c r="Z21">
        <v>8</v>
      </c>
      <c r="AA21">
        <v>9</v>
      </c>
      <c r="AB21" t="s">
        <v>41</v>
      </c>
      <c r="AC21" t="s">
        <v>14</v>
      </c>
      <c r="AD21">
        <v>30.000000000000053</v>
      </c>
      <c r="AE21">
        <v>1.125</v>
      </c>
      <c r="AF21">
        <v>1</v>
      </c>
      <c r="AG21" t="s">
        <v>71</v>
      </c>
      <c r="AH21" t="s">
        <v>98</v>
      </c>
      <c r="AI21" t="s">
        <v>113</v>
      </c>
      <c r="AJ21">
        <v>2</v>
      </c>
      <c r="AK21">
        <v>3</v>
      </c>
      <c r="AL21" t="s">
        <v>118</v>
      </c>
    </row>
    <row r="22" spans="1:38" x14ac:dyDescent="0.2">
      <c r="A22">
        <v>2320</v>
      </c>
      <c r="B22" s="1">
        <v>45440</v>
      </c>
      <c r="C22" s="2">
        <v>0.6875</v>
      </c>
      <c r="D22" s="2">
        <v>0.75</v>
      </c>
      <c r="E22" t="s">
        <v>12</v>
      </c>
      <c r="F22">
        <v>2</v>
      </c>
      <c r="G22">
        <v>8</v>
      </c>
      <c r="H22">
        <v>1</v>
      </c>
      <c r="I22" t="s">
        <v>27</v>
      </c>
      <c r="J22" t="s">
        <v>30</v>
      </c>
      <c r="K22">
        <v>90</v>
      </c>
      <c r="L22">
        <v>0.125</v>
      </c>
      <c r="M22">
        <v>0</v>
      </c>
      <c r="N22" t="s">
        <v>73</v>
      </c>
      <c r="O22" t="s">
        <v>102</v>
      </c>
      <c r="P22" t="s">
        <v>113</v>
      </c>
      <c r="Q22" t="s">
        <v>117</v>
      </c>
      <c r="R22" t="s">
        <v>118</v>
      </c>
      <c r="S22">
        <v>4</v>
      </c>
      <c r="T22">
        <v>1528</v>
      </c>
      <c r="U22" s="1">
        <v>45518</v>
      </c>
      <c r="V22" s="2">
        <v>0.6875</v>
      </c>
      <c r="W22" s="2">
        <v>0.77083333333333337</v>
      </c>
      <c r="X22" t="s">
        <v>12</v>
      </c>
      <c r="Y22">
        <v>2</v>
      </c>
      <c r="Z22">
        <v>8</v>
      </c>
      <c r="AA22">
        <v>8</v>
      </c>
      <c r="AB22" t="s">
        <v>39</v>
      </c>
      <c r="AC22" t="s">
        <v>18</v>
      </c>
      <c r="AD22">
        <v>120.00000000000006</v>
      </c>
      <c r="AE22">
        <v>1</v>
      </c>
      <c r="AF22">
        <v>0</v>
      </c>
      <c r="AG22" t="s">
        <v>74</v>
      </c>
      <c r="AH22" t="s">
        <v>105</v>
      </c>
      <c r="AI22" t="s">
        <v>113</v>
      </c>
      <c r="AJ22">
        <v>3</v>
      </c>
      <c r="AK22">
        <v>4</v>
      </c>
      <c r="AL22" t="s">
        <v>118</v>
      </c>
    </row>
    <row r="23" spans="1:38" x14ac:dyDescent="0.2">
      <c r="A23">
        <v>2342</v>
      </c>
      <c r="B23" s="1">
        <v>45537</v>
      </c>
      <c r="C23" s="2">
        <v>0.6875</v>
      </c>
      <c r="D23" s="2">
        <v>0.70833333333333337</v>
      </c>
      <c r="E23" t="s">
        <v>12</v>
      </c>
      <c r="F23">
        <v>2</v>
      </c>
      <c r="G23">
        <v>8</v>
      </c>
      <c r="H23">
        <v>2</v>
      </c>
      <c r="I23" t="s">
        <v>41</v>
      </c>
      <c r="J23" t="s">
        <v>30</v>
      </c>
      <c r="K23">
        <v>30.000000000000053</v>
      </c>
      <c r="L23">
        <v>0.25</v>
      </c>
      <c r="M23">
        <v>0</v>
      </c>
      <c r="N23" t="s">
        <v>72</v>
      </c>
      <c r="O23" t="s">
        <v>106</v>
      </c>
      <c r="P23" t="s">
        <v>113</v>
      </c>
      <c r="Q23" t="s">
        <v>118</v>
      </c>
      <c r="R23" t="s">
        <v>118</v>
      </c>
      <c r="S23">
        <v>6</v>
      </c>
      <c r="T23">
        <v>635</v>
      </c>
      <c r="U23" s="1">
        <v>45436</v>
      </c>
      <c r="V23" s="2">
        <v>0.6875</v>
      </c>
      <c r="W23" s="2">
        <v>0.72916666666666663</v>
      </c>
      <c r="X23" t="s">
        <v>12</v>
      </c>
      <c r="Y23">
        <v>2</v>
      </c>
      <c r="Z23">
        <v>8</v>
      </c>
      <c r="AA23">
        <v>9</v>
      </c>
      <c r="AB23" t="s">
        <v>27</v>
      </c>
      <c r="AC23" t="s">
        <v>40</v>
      </c>
      <c r="AD23">
        <v>59.999999999999943</v>
      </c>
      <c r="AE23">
        <v>1.125</v>
      </c>
      <c r="AF23">
        <v>1</v>
      </c>
      <c r="AG23" t="s">
        <v>76</v>
      </c>
      <c r="AH23" t="s">
        <v>102</v>
      </c>
      <c r="AI23" t="s">
        <v>113</v>
      </c>
      <c r="AJ23">
        <v>5</v>
      </c>
      <c r="AK23">
        <v>6</v>
      </c>
      <c r="AL23" t="s">
        <v>118</v>
      </c>
    </row>
    <row r="24" spans="1:38" x14ac:dyDescent="0.2">
      <c r="A24">
        <v>989</v>
      </c>
      <c r="B24" s="1">
        <v>45574</v>
      </c>
      <c r="C24" s="2">
        <v>0.6875</v>
      </c>
      <c r="D24" s="2">
        <v>0.75</v>
      </c>
      <c r="E24" t="s">
        <v>12</v>
      </c>
      <c r="F24">
        <v>2</v>
      </c>
      <c r="G24">
        <v>8</v>
      </c>
      <c r="H24">
        <v>2</v>
      </c>
      <c r="I24" t="s">
        <v>42</v>
      </c>
      <c r="J24" t="s">
        <v>30</v>
      </c>
      <c r="K24">
        <v>90</v>
      </c>
      <c r="L24">
        <v>0.25</v>
      </c>
      <c r="M24">
        <v>0</v>
      </c>
      <c r="N24" t="s">
        <v>74</v>
      </c>
      <c r="O24" t="s">
        <v>107</v>
      </c>
      <c r="P24" t="s">
        <v>113</v>
      </c>
      <c r="Q24" t="s">
        <v>118</v>
      </c>
      <c r="R24" t="s">
        <v>118</v>
      </c>
      <c r="S24">
        <v>7</v>
      </c>
      <c r="T24">
        <v>2342</v>
      </c>
      <c r="U24" s="1">
        <v>45537</v>
      </c>
      <c r="V24" s="2">
        <v>0.6875</v>
      </c>
      <c r="W24" s="2">
        <v>0.70833333333333337</v>
      </c>
      <c r="X24" t="s">
        <v>12</v>
      </c>
      <c r="Y24">
        <v>2</v>
      </c>
      <c r="Z24">
        <v>8</v>
      </c>
      <c r="AA24">
        <v>2</v>
      </c>
      <c r="AB24" t="s">
        <v>41</v>
      </c>
      <c r="AC24" t="s">
        <v>30</v>
      </c>
      <c r="AD24">
        <v>30.000000000000053</v>
      </c>
      <c r="AE24">
        <v>0.25</v>
      </c>
      <c r="AF24">
        <v>0</v>
      </c>
      <c r="AG24" t="s">
        <v>72</v>
      </c>
      <c r="AH24" t="s">
        <v>106</v>
      </c>
      <c r="AI24" t="s">
        <v>113</v>
      </c>
      <c r="AJ24">
        <v>6</v>
      </c>
      <c r="AK24">
        <v>7</v>
      </c>
      <c r="AL24" t="s">
        <v>118</v>
      </c>
    </row>
    <row r="25" spans="1:38" x14ac:dyDescent="0.2">
      <c r="A25">
        <v>635</v>
      </c>
      <c r="B25" s="1">
        <v>45436</v>
      </c>
      <c r="C25" s="2">
        <v>0.6875</v>
      </c>
      <c r="D25" s="2">
        <v>0.72916666666666663</v>
      </c>
      <c r="E25" t="s">
        <v>12</v>
      </c>
      <c r="F25">
        <v>2</v>
      </c>
      <c r="G25">
        <v>8</v>
      </c>
      <c r="H25">
        <v>9</v>
      </c>
      <c r="I25" t="s">
        <v>27</v>
      </c>
      <c r="J25" t="s">
        <v>40</v>
      </c>
      <c r="K25">
        <v>59.999999999999943</v>
      </c>
      <c r="L25">
        <v>1.125</v>
      </c>
      <c r="M25">
        <v>1</v>
      </c>
      <c r="N25" t="s">
        <v>76</v>
      </c>
      <c r="O25" t="s">
        <v>102</v>
      </c>
      <c r="P25" t="s">
        <v>113</v>
      </c>
      <c r="Q25" t="s">
        <v>118</v>
      </c>
      <c r="R25" t="s">
        <v>118</v>
      </c>
      <c r="S25">
        <v>5</v>
      </c>
      <c r="T25">
        <v>2320</v>
      </c>
      <c r="U25" s="1">
        <v>45440</v>
      </c>
      <c r="V25" s="2">
        <v>0.6875</v>
      </c>
      <c r="W25" s="2">
        <v>0.75</v>
      </c>
      <c r="X25" t="s">
        <v>12</v>
      </c>
      <c r="Y25">
        <v>2</v>
      </c>
      <c r="Z25">
        <v>8</v>
      </c>
      <c r="AA25">
        <v>1</v>
      </c>
      <c r="AB25" t="s">
        <v>27</v>
      </c>
      <c r="AC25" t="s">
        <v>30</v>
      </c>
      <c r="AD25">
        <v>90</v>
      </c>
      <c r="AE25">
        <v>0.125</v>
      </c>
      <c r="AF25">
        <v>0</v>
      </c>
      <c r="AG25" t="s">
        <v>73</v>
      </c>
      <c r="AH25" t="s">
        <v>102</v>
      </c>
      <c r="AI25" t="s">
        <v>113</v>
      </c>
      <c r="AJ25">
        <v>4</v>
      </c>
      <c r="AK25">
        <v>5</v>
      </c>
      <c r="AL25" t="s">
        <v>118</v>
      </c>
    </row>
    <row r="26" spans="1:38" x14ac:dyDescent="0.2">
      <c r="A26">
        <v>1815</v>
      </c>
      <c r="B26" s="1">
        <v>45435</v>
      </c>
      <c r="C26" s="2">
        <v>0.6875</v>
      </c>
      <c r="D26" s="2">
        <v>0.75</v>
      </c>
      <c r="E26" t="s">
        <v>12</v>
      </c>
      <c r="F26">
        <v>2</v>
      </c>
      <c r="G26">
        <v>8</v>
      </c>
      <c r="H26">
        <v>11</v>
      </c>
      <c r="I26" t="s">
        <v>13</v>
      </c>
      <c r="J26" t="s">
        <v>18</v>
      </c>
      <c r="K26">
        <v>90</v>
      </c>
      <c r="L26">
        <v>1.375</v>
      </c>
      <c r="M26">
        <v>1</v>
      </c>
      <c r="N26" t="s">
        <v>75</v>
      </c>
      <c r="O26" t="s">
        <v>102</v>
      </c>
      <c r="P26" t="s">
        <v>113</v>
      </c>
      <c r="Q26" t="s">
        <v>118</v>
      </c>
      <c r="R26" t="s">
        <v>118</v>
      </c>
      <c r="S26">
        <v>9</v>
      </c>
      <c r="T26">
        <v>463</v>
      </c>
      <c r="U26" s="1">
        <v>45589</v>
      </c>
      <c r="V26" s="2">
        <v>0.6875</v>
      </c>
      <c r="W26" s="2">
        <v>0.72916666666666663</v>
      </c>
      <c r="X26" t="s">
        <v>12</v>
      </c>
      <c r="Y26">
        <v>2</v>
      </c>
      <c r="Z26">
        <v>8</v>
      </c>
      <c r="AA26">
        <v>2</v>
      </c>
      <c r="AB26" t="s">
        <v>13</v>
      </c>
      <c r="AC26" t="s">
        <v>23</v>
      </c>
      <c r="AD26">
        <v>59.999999999999943</v>
      </c>
      <c r="AE26">
        <v>0.25</v>
      </c>
      <c r="AF26">
        <v>0</v>
      </c>
      <c r="AG26" t="s">
        <v>75</v>
      </c>
      <c r="AH26" t="s">
        <v>107</v>
      </c>
      <c r="AI26" t="s">
        <v>113</v>
      </c>
      <c r="AJ26">
        <v>8</v>
      </c>
      <c r="AK26">
        <v>9</v>
      </c>
      <c r="AL26" t="s">
        <v>118</v>
      </c>
    </row>
    <row r="27" spans="1:38" x14ac:dyDescent="0.2">
      <c r="A27">
        <v>916</v>
      </c>
      <c r="B27" s="1">
        <v>45503</v>
      </c>
      <c r="C27" s="2">
        <v>0.6875</v>
      </c>
      <c r="D27" s="2">
        <v>0.77083333333333337</v>
      </c>
      <c r="E27" t="s">
        <v>12</v>
      </c>
      <c r="F27">
        <v>2</v>
      </c>
      <c r="G27">
        <v>8</v>
      </c>
      <c r="H27">
        <v>5</v>
      </c>
      <c r="I27" t="s">
        <v>17</v>
      </c>
      <c r="J27" t="s">
        <v>40</v>
      </c>
      <c r="K27">
        <v>120.00000000000006</v>
      </c>
      <c r="L27">
        <v>0.625</v>
      </c>
      <c r="M27">
        <v>0</v>
      </c>
      <c r="N27" t="s">
        <v>73</v>
      </c>
      <c r="O27" t="s">
        <v>104</v>
      </c>
      <c r="P27" t="s">
        <v>113</v>
      </c>
      <c r="Q27" t="s">
        <v>118</v>
      </c>
      <c r="R27" t="s">
        <v>124</v>
      </c>
      <c r="S27">
        <v>10</v>
      </c>
      <c r="T27">
        <v>1815</v>
      </c>
      <c r="U27" s="1">
        <v>45435</v>
      </c>
      <c r="V27" s="2">
        <v>0.6875</v>
      </c>
      <c r="W27" s="2">
        <v>0.75</v>
      </c>
      <c r="X27" t="s">
        <v>12</v>
      </c>
      <c r="Y27">
        <v>2</v>
      </c>
      <c r="Z27">
        <v>8</v>
      </c>
      <c r="AA27">
        <v>11</v>
      </c>
      <c r="AB27" t="s">
        <v>13</v>
      </c>
      <c r="AC27" t="s">
        <v>18</v>
      </c>
      <c r="AD27">
        <v>90</v>
      </c>
      <c r="AE27">
        <v>1.375</v>
      </c>
      <c r="AF27">
        <v>1</v>
      </c>
      <c r="AG27" t="s">
        <v>75</v>
      </c>
      <c r="AH27" t="s">
        <v>102</v>
      </c>
      <c r="AI27" t="s">
        <v>113</v>
      </c>
      <c r="AJ27">
        <v>9</v>
      </c>
      <c r="AK27">
        <v>10</v>
      </c>
      <c r="AL27" t="s">
        <v>118</v>
      </c>
    </row>
    <row r="28" spans="1:38" x14ac:dyDescent="0.2">
      <c r="A28">
        <v>1653</v>
      </c>
      <c r="B28" s="1">
        <v>45523</v>
      </c>
      <c r="C28" s="2">
        <v>0.6875</v>
      </c>
      <c r="D28" s="2">
        <v>0.72916666666666663</v>
      </c>
      <c r="E28" t="s">
        <v>12</v>
      </c>
      <c r="F28">
        <v>2</v>
      </c>
      <c r="G28">
        <v>8</v>
      </c>
      <c r="H28">
        <v>2</v>
      </c>
      <c r="I28" t="s">
        <v>27</v>
      </c>
      <c r="J28" t="s">
        <v>18</v>
      </c>
      <c r="K28">
        <v>59.999999999999943</v>
      </c>
      <c r="L28">
        <v>0.25</v>
      </c>
      <c r="M28">
        <v>0</v>
      </c>
      <c r="N28" t="s">
        <v>72</v>
      </c>
      <c r="O28" t="s">
        <v>105</v>
      </c>
      <c r="P28" t="s">
        <v>113</v>
      </c>
      <c r="Q28" t="s">
        <v>118</v>
      </c>
      <c r="R28" t="s">
        <v>118</v>
      </c>
      <c r="S28">
        <v>11</v>
      </c>
      <c r="T28">
        <v>916</v>
      </c>
      <c r="U28" s="1">
        <v>45503</v>
      </c>
      <c r="V28" s="2">
        <v>0.6875</v>
      </c>
      <c r="W28" s="2">
        <v>0.77083333333333337</v>
      </c>
      <c r="X28" t="s">
        <v>12</v>
      </c>
      <c r="Y28">
        <v>2</v>
      </c>
      <c r="Z28">
        <v>8</v>
      </c>
      <c r="AA28">
        <v>5</v>
      </c>
      <c r="AB28" t="s">
        <v>17</v>
      </c>
      <c r="AC28" t="s">
        <v>40</v>
      </c>
      <c r="AD28">
        <v>120.00000000000006</v>
      </c>
      <c r="AE28">
        <v>0.625</v>
      </c>
      <c r="AF28">
        <v>0</v>
      </c>
      <c r="AG28" t="s">
        <v>73</v>
      </c>
      <c r="AH28" t="s">
        <v>104</v>
      </c>
      <c r="AI28" t="s">
        <v>113</v>
      </c>
      <c r="AJ28">
        <v>10</v>
      </c>
      <c r="AK28">
        <v>11</v>
      </c>
      <c r="AL28" t="s">
        <v>118</v>
      </c>
    </row>
    <row r="29" spans="1:38" x14ac:dyDescent="0.2">
      <c r="A29">
        <v>2105</v>
      </c>
      <c r="B29" s="1">
        <v>45618</v>
      </c>
      <c r="C29" s="2">
        <v>0.6875</v>
      </c>
      <c r="D29" s="2">
        <v>0.77083333333333337</v>
      </c>
      <c r="E29" t="s">
        <v>12</v>
      </c>
      <c r="F29">
        <v>2</v>
      </c>
      <c r="G29">
        <v>8</v>
      </c>
      <c r="H29">
        <v>6</v>
      </c>
      <c r="I29" t="s">
        <v>41</v>
      </c>
      <c r="J29" t="s">
        <v>28</v>
      </c>
      <c r="K29">
        <v>120.00000000000006</v>
      </c>
      <c r="L29">
        <v>0.75</v>
      </c>
      <c r="M29">
        <v>0</v>
      </c>
      <c r="N29" t="s">
        <v>76</v>
      </c>
      <c r="O29" t="s">
        <v>108</v>
      </c>
      <c r="P29" t="s">
        <v>113</v>
      </c>
      <c r="Q29" t="s">
        <v>118</v>
      </c>
      <c r="R29" t="s">
        <v>124</v>
      </c>
      <c r="S29">
        <v>12</v>
      </c>
      <c r="T29">
        <v>1653</v>
      </c>
      <c r="U29" s="1">
        <v>45523</v>
      </c>
      <c r="V29" s="2">
        <v>0.6875</v>
      </c>
      <c r="W29" s="2">
        <v>0.72916666666666663</v>
      </c>
      <c r="X29" t="s">
        <v>12</v>
      </c>
      <c r="Y29">
        <v>2</v>
      </c>
      <c r="Z29">
        <v>8</v>
      </c>
      <c r="AA29">
        <v>2</v>
      </c>
      <c r="AB29" t="s">
        <v>27</v>
      </c>
      <c r="AC29" t="s">
        <v>18</v>
      </c>
      <c r="AD29">
        <v>59.999999999999943</v>
      </c>
      <c r="AE29">
        <v>0.25</v>
      </c>
      <c r="AF29">
        <v>0</v>
      </c>
      <c r="AG29" t="s">
        <v>72</v>
      </c>
      <c r="AH29" t="s">
        <v>105</v>
      </c>
      <c r="AI29" t="s">
        <v>113</v>
      </c>
      <c r="AJ29">
        <v>11</v>
      </c>
      <c r="AK29">
        <v>12</v>
      </c>
      <c r="AL29" t="s">
        <v>118</v>
      </c>
    </row>
    <row r="30" spans="1:38" x14ac:dyDescent="0.2">
      <c r="A30">
        <v>2487</v>
      </c>
      <c r="B30" s="1">
        <v>45446</v>
      </c>
      <c r="C30" s="2">
        <v>0.6875</v>
      </c>
      <c r="D30" s="2">
        <v>0.77083333333333337</v>
      </c>
      <c r="E30" t="s">
        <v>12</v>
      </c>
      <c r="F30">
        <v>2</v>
      </c>
      <c r="G30">
        <v>8</v>
      </c>
      <c r="H30">
        <v>5</v>
      </c>
      <c r="I30" t="s">
        <v>22</v>
      </c>
      <c r="J30" t="s">
        <v>14</v>
      </c>
      <c r="K30">
        <v>120.00000000000006</v>
      </c>
      <c r="L30">
        <v>0.625</v>
      </c>
      <c r="M30">
        <v>0</v>
      </c>
      <c r="N30" t="s">
        <v>72</v>
      </c>
      <c r="O30" t="s">
        <v>103</v>
      </c>
      <c r="P30" t="s">
        <v>113</v>
      </c>
      <c r="Q30" t="s">
        <v>118</v>
      </c>
      <c r="R30" t="s">
        <v>124</v>
      </c>
      <c r="S30">
        <v>13</v>
      </c>
      <c r="T30">
        <v>2105</v>
      </c>
      <c r="U30" s="1">
        <v>45618</v>
      </c>
      <c r="V30" s="2">
        <v>0.6875</v>
      </c>
      <c r="W30" s="2">
        <v>0.77083333333333337</v>
      </c>
      <c r="X30" t="s">
        <v>12</v>
      </c>
      <c r="Y30">
        <v>2</v>
      </c>
      <c r="Z30">
        <v>8</v>
      </c>
      <c r="AA30">
        <v>6</v>
      </c>
      <c r="AB30" t="s">
        <v>41</v>
      </c>
      <c r="AC30" t="s">
        <v>28</v>
      </c>
      <c r="AD30">
        <v>120.00000000000006</v>
      </c>
      <c r="AE30">
        <v>0.75</v>
      </c>
      <c r="AF30">
        <v>0</v>
      </c>
      <c r="AG30" t="s">
        <v>76</v>
      </c>
      <c r="AH30" t="s">
        <v>108</v>
      </c>
      <c r="AI30" t="s">
        <v>113</v>
      </c>
      <c r="AJ30">
        <v>12</v>
      </c>
      <c r="AK30">
        <v>13</v>
      </c>
      <c r="AL30" t="s">
        <v>118</v>
      </c>
    </row>
    <row r="31" spans="1:38" x14ac:dyDescent="0.2">
      <c r="A31">
        <v>463</v>
      </c>
      <c r="B31" s="1">
        <v>45589</v>
      </c>
      <c r="C31" s="2">
        <v>0.6875</v>
      </c>
      <c r="D31" s="2">
        <v>0.72916666666666663</v>
      </c>
      <c r="E31" t="s">
        <v>12</v>
      </c>
      <c r="F31">
        <v>2</v>
      </c>
      <c r="G31">
        <v>8</v>
      </c>
      <c r="H31">
        <v>2</v>
      </c>
      <c r="I31" t="s">
        <v>13</v>
      </c>
      <c r="J31" t="s">
        <v>23</v>
      </c>
      <c r="K31">
        <v>59.999999999999943</v>
      </c>
      <c r="L31">
        <v>0.25</v>
      </c>
      <c r="M31">
        <v>0</v>
      </c>
      <c r="N31" t="s">
        <v>75</v>
      </c>
      <c r="O31" t="s">
        <v>107</v>
      </c>
      <c r="P31" t="s">
        <v>113</v>
      </c>
      <c r="Q31" t="s">
        <v>118</v>
      </c>
      <c r="R31" t="s">
        <v>118</v>
      </c>
      <c r="S31">
        <v>8</v>
      </c>
      <c r="T31">
        <v>989</v>
      </c>
      <c r="U31" s="1">
        <v>45574</v>
      </c>
      <c r="V31" s="2">
        <v>0.6875</v>
      </c>
      <c r="W31" s="2">
        <v>0.75</v>
      </c>
      <c r="X31" t="s">
        <v>12</v>
      </c>
      <c r="Y31">
        <v>2</v>
      </c>
      <c r="Z31">
        <v>8</v>
      </c>
      <c r="AA31">
        <v>2</v>
      </c>
      <c r="AB31" t="s">
        <v>42</v>
      </c>
      <c r="AC31" t="s">
        <v>30</v>
      </c>
      <c r="AD31">
        <v>90</v>
      </c>
      <c r="AE31">
        <v>0.25</v>
      </c>
      <c r="AF31">
        <v>0</v>
      </c>
      <c r="AG31" t="s">
        <v>74</v>
      </c>
      <c r="AH31" t="s">
        <v>107</v>
      </c>
      <c r="AI31" t="s">
        <v>113</v>
      </c>
      <c r="AJ31">
        <v>7</v>
      </c>
      <c r="AK31">
        <v>8</v>
      </c>
      <c r="AL31" t="s">
        <v>118</v>
      </c>
    </row>
    <row r="32" spans="1:38" x14ac:dyDescent="0.2">
      <c r="A32">
        <v>295</v>
      </c>
      <c r="B32" s="1">
        <v>45610</v>
      </c>
      <c r="C32" s="2">
        <v>0.66666666666666663</v>
      </c>
      <c r="D32" s="2">
        <v>0.72916666666666663</v>
      </c>
      <c r="E32" t="s">
        <v>12</v>
      </c>
      <c r="F32">
        <v>2</v>
      </c>
      <c r="G32">
        <v>8</v>
      </c>
      <c r="H32">
        <v>6</v>
      </c>
      <c r="I32" t="s">
        <v>41</v>
      </c>
      <c r="J32" t="s">
        <v>28</v>
      </c>
      <c r="K32">
        <v>90</v>
      </c>
      <c r="L32">
        <v>0.75</v>
      </c>
      <c r="M32">
        <v>0</v>
      </c>
      <c r="N32" t="s">
        <v>75</v>
      </c>
      <c r="O32" t="s">
        <v>108</v>
      </c>
      <c r="P32" t="s">
        <v>113</v>
      </c>
      <c r="Q32" t="s">
        <v>118</v>
      </c>
      <c r="R32" t="s">
        <v>118</v>
      </c>
      <c r="S32">
        <v>53</v>
      </c>
      <c r="T32">
        <v>1533</v>
      </c>
      <c r="U32" s="1">
        <v>45374</v>
      </c>
      <c r="V32" s="2">
        <v>0.66666666666666663</v>
      </c>
      <c r="W32" s="2">
        <v>0.75</v>
      </c>
      <c r="X32" t="s">
        <v>12</v>
      </c>
      <c r="Y32">
        <v>2</v>
      </c>
      <c r="Z32">
        <v>8</v>
      </c>
      <c r="AA32">
        <v>4</v>
      </c>
      <c r="AB32" t="s">
        <v>22</v>
      </c>
      <c r="AC32" t="s">
        <v>40</v>
      </c>
      <c r="AD32">
        <v>120.00000000000006</v>
      </c>
      <c r="AE32">
        <v>0.5</v>
      </c>
      <c r="AF32">
        <v>0</v>
      </c>
      <c r="AG32" t="s">
        <v>77</v>
      </c>
      <c r="AH32" t="s">
        <v>100</v>
      </c>
      <c r="AI32" t="s">
        <v>113</v>
      </c>
      <c r="AJ32">
        <v>52</v>
      </c>
      <c r="AK32">
        <v>53</v>
      </c>
      <c r="AL32" t="s">
        <v>118</v>
      </c>
    </row>
    <row r="33" spans="1:38" x14ac:dyDescent="0.2">
      <c r="A33">
        <v>1226</v>
      </c>
      <c r="B33" s="1">
        <v>45374</v>
      </c>
      <c r="C33" s="2">
        <v>0.66666666666666663</v>
      </c>
      <c r="D33" s="2">
        <v>0.75</v>
      </c>
      <c r="E33" t="s">
        <v>12</v>
      </c>
      <c r="F33">
        <v>2</v>
      </c>
      <c r="G33">
        <v>8</v>
      </c>
      <c r="H33">
        <v>7</v>
      </c>
      <c r="I33" t="s">
        <v>42</v>
      </c>
      <c r="J33" t="s">
        <v>23</v>
      </c>
      <c r="K33">
        <v>120.00000000000006</v>
      </c>
      <c r="L33">
        <v>0.875</v>
      </c>
      <c r="M33">
        <v>0</v>
      </c>
      <c r="N33" t="s">
        <v>77</v>
      </c>
      <c r="O33" t="s">
        <v>100</v>
      </c>
      <c r="P33" t="s">
        <v>113</v>
      </c>
      <c r="Q33" t="s">
        <v>118</v>
      </c>
      <c r="R33" t="s">
        <v>124</v>
      </c>
      <c r="S33">
        <v>49</v>
      </c>
      <c r="T33">
        <v>1703</v>
      </c>
      <c r="U33" s="1">
        <v>45527</v>
      </c>
      <c r="V33" s="2">
        <v>0.66666666666666663</v>
      </c>
      <c r="W33" s="2">
        <v>0.75</v>
      </c>
      <c r="X33" t="s">
        <v>12</v>
      </c>
      <c r="Y33">
        <v>2</v>
      </c>
      <c r="Z33">
        <v>8</v>
      </c>
      <c r="AA33">
        <v>8</v>
      </c>
      <c r="AB33" t="s">
        <v>17</v>
      </c>
      <c r="AC33" t="s">
        <v>28</v>
      </c>
      <c r="AD33">
        <v>120.00000000000006</v>
      </c>
      <c r="AE33">
        <v>1</v>
      </c>
      <c r="AF33">
        <v>0</v>
      </c>
      <c r="AG33" t="s">
        <v>76</v>
      </c>
      <c r="AH33" t="s">
        <v>105</v>
      </c>
      <c r="AI33" t="s">
        <v>113</v>
      </c>
      <c r="AJ33">
        <v>48</v>
      </c>
      <c r="AK33">
        <v>49</v>
      </c>
      <c r="AL33" t="s">
        <v>118</v>
      </c>
    </row>
    <row r="34" spans="1:38" x14ac:dyDescent="0.2">
      <c r="A34">
        <v>1144</v>
      </c>
      <c r="B34" s="1">
        <v>45654</v>
      </c>
      <c r="C34" s="2">
        <v>0.66666666666666663</v>
      </c>
      <c r="D34" s="2">
        <v>0.70833333333333337</v>
      </c>
      <c r="E34" t="s">
        <v>12</v>
      </c>
      <c r="F34">
        <v>2</v>
      </c>
      <c r="G34">
        <v>8</v>
      </c>
      <c r="H34">
        <v>4</v>
      </c>
      <c r="I34" t="s">
        <v>13</v>
      </c>
      <c r="J34" t="s">
        <v>40</v>
      </c>
      <c r="K34">
        <v>60.000000000000107</v>
      </c>
      <c r="L34">
        <v>0.5</v>
      </c>
      <c r="M34">
        <v>0</v>
      </c>
      <c r="N34" t="s">
        <v>77</v>
      </c>
      <c r="O34" t="s">
        <v>109</v>
      </c>
      <c r="P34" t="s">
        <v>113</v>
      </c>
      <c r="Q34" t="s">
        <v>118</v>
      </c>
      <c r="R34" t="s">
        <v>118</v>
      </c>
      <c r="S34">
        <v>50</v>
      </c>
      <c r="T34">
        <v>1226</v>
      </c>
      <c r="U34" s="1">
        <v>45374</v>
      </c>
      <c r="V34" s="2">
        <v>0.66666666666666663</v>
      </c>
      <c r="W34" s="2">
        <v>0.75</v>
      </c>
      <c r="X34" t="s">
        <v>12</v>
      </c>
      <c r="Y34">
        <v>2</v>
      </c>
      <c r="Z34">
        <v>8</v>
      </c>
      <c r="AA34">
        <v>7</v>
      </c>
      <c r="AB34" t="s">
        <v>42</v>
      </c>
      <c r="AC34" t="s">
        <v>23</v>
      </c>
      <c r="AD34">
        <v>120.00000000000006</v>
      </c>
      <c r="AE34">
        <v>0.875</v>
      </c>
      <c r="AF34">
        <v>0</v>
      </c>
      <c r="AG34" t="s">
        <v>77</v>
      </c>
      <c r="AH34" t="s">
        <v>100</v>
      </c>
      <c r="AI34" t="s">
        <v>113</v>
      </c>
      <c r="AJ34">
        <v>49</v>
      </c>
      <c r="AK34">
        <v>50</v>
      </c>
      <c r="AL34" t="s">
        <v>118</v>
      </c>
    </row>
    <row r="35" spans="1:38" x14ac:dyDescent="0.2">
      <c r="A35">
        <v>1825</v>
      </c>
      <c r="B35" s="1">
        <v>45442</v>
      </c>
      <c r="C35" s="2">
        <v>0.66666666666666663</v>
      </c>
      <c r="D35" s="2">
        <v>0.70833333333333337</v>
      </c>
      <c r="E35" t="s">
        <v>12</v>
      </c>
      <c r="F35">
        <v>2</v>
      </c>
      <c r="G35">
        <v>8</v>
      </c>
      <c r="H35">
        <v>10</v>
      </c>
      <c r="I35" t="s">
        <v>13</v>
      </c>
      <c r="J35" t="s">
        <v>14</v>
      </c>
      <c r="K35">
        <v>60.000000000000107</v>
      </c>
      <c r="L35">
        <v>1.25</v>
      </c>
      <c r="M35">
        <v>1</v>
      </c>
      <c r="N35" t="s">
        <v>75</v>
      </c>
      <c r="O35" t="s">
        <v>102</v>
      </c>
      <c r="P35" t="s">
        <v>113</v>
      </c>
      <c r="Q35" t="s">
        <v>118</v>
      </c>
      <c r="R35" t="s">
        <v>118</v>
      </c>
      <c r="S35">
        <v>51</v>
      </c>
      <c r="T35">
        <v>1144</v>
      </c>
      <c r="U35" s="1">
        <v>45654</v>
      </c>
      <c r="V35" s="2">
        <v>0.66666666666666663</v>
      </c>
      <c r="W35" s="2">
        <v>0.70833333333333337</v>
      </c>
      <c r="X35" t="s">
        <v>12</v>
      </c>
      <c r="Y35">
        <v>2</v>
      </c>
      <c r="Z35">
        <v>8</v>
      </c>
      <c r="AA35">
        <v>4</v>
      </c>
      <c r="AB35" t="s">
        <v>13</v>
      </c>
      <c r="AC35" t="s">
        <v>40</v>
      </c>
      <c r="AD35">
        <v>60.000000000000107</v>
      </c>
      <c r="AE35">
        <v>0.5</v>
      </c>
      <c r="AF35">
        <v>0</v>
      </c>
      <c r="AG35" t="s">
        <v>77</v>
      </c>
      <c r="AH35" t="s">
        <v>109</v>
      </c>
      <c r="AI35" t="s">
        <v>113</v>
      </c>
      <c r="AJ35">
        <v>50</v>
      </c>
      <c r="AK35">
        <v>51</v>
      </c>
      <c r="AL35" t="s">
        <v>118</v>
      </c>
    </row>
    <row r="36" spans="1:38" x14ac:dyDescent="0.2">
      <c r="A36">
        <v>1533</v>
      </c>
      <c r="B36" s="1">
        <v>45374</v>
      </c>
      <c r="C36" s="2">
        <v>0.66666666666666663</v>
      </c>
      <c r="D36" s="2">
        <v>0.75</v>
      </c>
      <c r="E36" t="s">
        <v>12</v>
      </c>
      <c r="F36">
        <v>2</v>
      </c>
      <c r="G36">
        <v>8</v>
      </c>
      <c r="H36">
        <v>4</v>
      </c>
      <c r="I36" t="s">
        <v>22</v>
      </c>
      <c r="J36" t="s">
        <v>40</v>
      </c>
      <c r="K36">
        <v>120.00000000000006</v>
      </c>
      <c r="L36">
        <v>0.5</v>
      </c>
      <c r="M36">
        <v>0</v>
      </c>
      <c r="N36" t="s">
        <v>77</v>
      </c>
      <c r="O36" t="s">
        <v>100</v>
      </c>
      <c r="P36" t="s">
        <v>113</v>
      </c>
      <c r="Q36" t="s">
        <v>118</v>
      </c>
      <c r="R36" t="s">
        <v>124</v>
      </c>
      <c r="S36">
        <v>52</v>
      </c>
      <c r="T36">
        <v>1825</v>
      </c>
      <c r="U36" s="1">
        <v>45442</v>
      </c>
      <c r="V36" s="2">
        <v>0.66666666666666663</v>
      </c>
      <c r="W36" s="2">
        <v>0.70833333333333337</v>
      </c>
      <c r="X36" t="s">
        <v>12</v>
      </c>
      <c r="Y36">
        <v>2</v>
      </c>
      <c r="Z36">
        <v>8</v>
      </c>
      <c r="AA36">
        <v>10</v>
      </c>
      <c r="AB36" t="s">
        <v>13</v>
      </c>
      <c r="AC36" t="s">
        <v>14</v>
      </c>
      <c r="AD36">
        <v>60.000000000000107</v>
      </c>
      <c r="AE36">
        <v>1.25</v>
      </c>
      <c r="AF36">
        <v>1</v>
      </c>
      <c r="AG36" t="s">
        <v>75</v>
      </c>
      <c r="AH36" t="s">
        <v>102</v>
      </c>
      <c r="AI36" t="s">
        <v>113</v>
      </c>
      <c r="AJ36">
        <v>51</v>
      </c>
      <c r="AK36">
        <v>52</v>
      </c>
      <c r="AL36" t="s">
        <v>118</v>
      </c>
    </row>
    <row r="37" spans="1:38" x14ac:dyDescent="0.2">
      <c r="A37">
        <v>1523</v>
      </c>
      <c r="B37" s="1">
        <v>45489</v>
      </c>
      <c r="C37" s="2">
        <v>0.66666666666666663</v>
      </c>
      <c r="D37" s="2">
        <v>0.75</v>
      </c>
      <c r="E37" t="s">
        <v>12</v>
      </c>
      <c r="F37">
        <v>2</v>
      </c>
      <c r="G37">
        <v>8</v>
      </c>
      <c r="H37">
        <v>3</v>
      </c>
      <c r="I37" t="s">
        <v>41</v>
      </c>
      <c r="J37" t="s">
        <v>18</v>
      </c>
      <c r="K37">
        <v>120.00000000000006</v>
      </c>
      <c r="L37">
        <v>0.375</v>
      </c>
      <c r="M37">
        <v>0</v>
      </c>
      <c r="N37" t="s">
        <v>73</v>
      </c>
      <c r="O37" t="s">
        <v>104</v>
      </c>
      <c r="P37" t="s">
        <v>113</v>
      </c>
      <c r="Q37" t="s">
        <v>118</v>
      </c>
      <c r="R37" t="s">
        <v>124</v>
      </c>
      <c r="S37">
        <v>54</v>
      </c>
      <c r="T37">
        <v>295</v>
      </c>
      <c r="U37" s="1">
        <v>45610</v>
      </c>
      <c r="V37" s="2">
        <v>0.66666666666666663</v>
      </c>
      <c r="W37" s="2">
        <v>0.72916666666666663</v>
      </c>
      <c r="X37" t="s">
        <v>12</v>
      </c>
      <c r="Y37">
        <v>2</v>
      </c>
      <c r="Z37">
        <v>8</v>
      </c>
      <c r="AA37">
        <v>6</v>
      </c>
      <c r="AB37" t="s">
        <v>41</v>
      </c>
      <c r="AC37" t="s">
        <v>28</v>
      </c>
      <c r="AD37">
        <v>90</v>
      </c>
      <c r="AE37">
        <v>0.75</v>
      </c>
      <c r="AF37">
        <v>0</v>
      </c>
      <c r="AG37" t="s">
        <v>75</v>
      </c>
      <c r="AH37" t="s">
        <v>108</v>
      </c>
      <c r="AI37" t="s">
        <v>113</v>
      </c>
      <c r="AJ37">
        <v>53</v>
      </c>
      <c r="AK37">
        <v>54</v>
      </c>
      <c r="AL37" t="s">
        <v>118</v>
      </c>
    </row>
    <row r="38" spans="1:38" x14ac:dyDescent="0.2">
      <c r="A38">
        <v>2941</v>
      </c>
      <c r="B38" s="1">
        <v>45575</v>
      </c>
      <c r="C38" s="2">
        <v>0.66666666666666663</v>
      </c>
      <c r="D38" s="2">
        <v>0.70833333333333337</v>
      </c>
      <c r="E38" t="s">
        <v>12</v>
      </c>
      <c r="F38">
        <v>2</v>
      </c>
      <c r="G38">
        <v>8</v>
      </c>
      <c r="H38">
        <v>11</v>
      </c>
      <c r="I38" t="s">
        <v>22</v>
      </c>
      <c r="J38" t="s">
        <v>18</v>
      </c>
      <c r="K38">
        <v>60.000000000000107</v>
      </c>
      <c r="L38">
        <v>1.375</v>
      </c>
      <c r="M38">
        <v>1</v>
      </c>
      <c r="N38" t="s">
        <v>75</v>
      </c>
      <c r="O38" t="s">
        <v>107</v>
      </c>
      <c r="P38" t="s">
        <v>113</v>
      </c>
      <c r="Q38" t="s">
        <v>118</v>
      </c>
      <c r="R38" t="s">
        <v>118</v>
      </c>
      <c r="S38">
        <v>62</v>
      </c>
      <c r="T38">
        <v>952</v>
      </c>
      <c r="U38" s="1">
        <v>45630</v>
      </c>
      <c r="V38" s="2">
        <v>0.66666666666666663</v>
      </c>
      <c r="W38" s="2">
        <v>0.70833333333333337</v>
      </c>
      <c r="X38" t="s">
        <v>12</v>
      </c>
      <c r="Y38">
        <v>2</v>
      </c>
      <c r="Z38">
        <v>8</v>
      </c>
      <c r="AA38">
        <v>4</v>
      </c>
      <c r="AB38" t="s">
        <v>22</v>
      </c>
      <c r="AC38" t="s">
        <v>14</v>
      </c>
      <c r="AD38">
        <v>60.000000000000107</v>
      </c>
      <c r="AE38">
        <v>0.5</v>
      </c>
      <c r="AF38">
        <v>0</v>
      </c>
      <c r="AG38" t="s">
        <v>74</v>
      </c>
      <c r="AH38" t="s">
        <v>109</v>
      </c>
      <c r="AI38" t="s">
        <v>113</v>
      </c>
      <c r="AJ38">
        <v>61</v>
      </c>
      <c r="AK38">
        <v>62</v>
      </c>
      <c r="AL38" t="s">
        <v>118</v>
      </c>
    </row>
    <row r="39" spans="1:38" x14ac:dyDescent="0.2">
      <c r="A39">
        <v>313</v>
      </c>
      <c r="B39" s="1">
        <v>45430</v>
      </c>
      <c r="C39" s="2">
        <v>0.66666666666666663</v>
      </c>
      <c r="D39" s="2">
        <v>0.72916666666666663</v>
      </c>
      <c r="E39" t="s">
        <v>12</v>
      </c>
      <c r="F39">
        <v>2</v>
      </c>
      <c r="G39">
        <v>8</v>
      </c>
      <c r="H39">
        <v>11</v>
      </c>
      <c r="I39" t="s">
        <v>42</v>
      </c>
      <c r="J39" t="s">
        <v>28</v>
      </c>
      <c r="K39">
        <v>90</v>
      </c>
      <c r="L39">
        <v>1.375</v>
      </c>
      <c r="M39">
        <v>1</v>
      </c>
      <c r="N39" t="s">
        <v>77</v>
      </c>
      <c r="O39" t="s">
        <v>102</v>
      </c>
      <c r="P39" t="s">
        <v>113</v>
      </c>
      <c r="Q39" t="s">
        <v>118</v>
      </c>
      <c r="R39" t="s">
        <v>118</v>
      </c>
      <c r="S39">
        <v>56</v>
      </c>
      <c r="T39">
        <v>736</v>
      </c>
      <c r="U39" s="1">
        <v>45331</v>
      </c>
      <c r="V39" s="2">
        <v>0.66666666666666663</v>
      </c>
      <c r="W39" s="2">
        <v>0.6875</v>
      </c>
      <c r="X39" t="s">
        <v>12</v>
      </c>
      <c r="Y39">
        <v>2</v>
      </c>
      <c r="Z39">
        <v>8</v>
      </c>
      <c r="AA39">
        <v>8</v>
      </c>
      <c r="AB39" t="s">
        <v>17</v>
      </c>
      <c r="AC39" t="s">
        <v>23</v>
      </c>
      <c r="AD39">
        <v>30.000000000000053</v>
      </c>
      <c r="AE39">
        <v>1</v>
      </c>
      <c r="AF39">
        <v>0</v>
      </c>
      <c r="AG39" t="s">
        <v>76</v>
      </c>
      <c r="AH39" t="s">
        <v>99</v>
      </c>
      <c r="AI39" t="s">
        <v>113</v>
      </c>
      <c r="AJ39">
        <v>55</v>
      </c>
      <c r="AK39">
        <v>56</v>
      </c>
      <c r="AL39" t="s">
        <v>118</v>
      </c>
    </row>
    <row r="40" spans="1:38" x14ac:dyDescent="0.2">
      <c r="A40">
        <v>873</v>
      </c>
      <c r="B40" s="1">
        <v>45340</v>
      </c>
      <c r="C40" s="2">
        <v>0.66666666666666663</v>
      </c>
      <c r="D40" s="2">
        <v>0.6875</v>
      </c>
      <c r="E40" t="s">
        <v>12</v>
      </c>
      <c r="F40">
        <v>2</v>
      </c>
      <c r="G40">
        <v>8</v>
      </c>
      <c r="H40">
        <v>2</v>
      </c>
      <c r="I40" t="s">
        <v>39</v>
      </c>
      <c r="J40" t="s">
        <v>40</v>
      </c>
      <c r="K40">
        <v>30.000000000000053</v>
      </c>
      <c r="L40">
        <v>0.25</v>
      </c>
      <c r="M40">
        <v>0</v>
      </c>
      <c r="N40" t="s">
        <v>71</v>
      </c>
      <c r="O40" t="s">
        <v>99</v>
      </c>
      <c r="P40" t="s">
        <v>113</v>
      </c>
      <c r="Q40" t="s">
        <v>118</v>
      </c>
      <c r="R40" t="s">
        <v>118</v>
      </c>
      <c r="S40">
        <v>57</v>
      </c>
      <c r="T40">
        <v>313</v>
      </c>
      <c r="U40" s="1">
        <v>45430</v>
      </c>
      <c r="V40" s="2">
        <v>0.66666666666666663</v>
      </c>
      <c r="W40" s="2">
        <v>0.72916666666666663</v>
      </c>
      <c r="X40" t="s">
        <v>12</v>
      </c>
      <c r="Y40">
        <v>2</v>
      </c>
      <c r="Z40">
        <v>8</v>
      </c>
      <c r="AA40">
        <v>11</v>
      </c>
      <c r="AB40" t="s">
        <v>42</v>
      </c>
      <c r="AC40" t="s">
        <v>28</v>
      </c>
      <c r="AD40">
        <v>90</v>
      </c>
      <c r="AE40">
        <v>1.375</v>
      </c>
      <c r="AF40">
        <v>1</v>
      </c>
      <c r="AG40" t="s">
        <v>77</v>
      </c>
      <c r="AH40" t="s">
        <v>102</v>
      </c>
      <c r="AI40" t="s">
        <v>113</v>
      </c>
      <c r="AJ40">
        <v>56</v>
      </c>
      <c r="AK40">
        <v>57</v>
      </c>
      <c r="AL40" t="s">
        <v>118</v>
      </c>
    </row>
    <row r="41" spans="1:38" x14ac:dyDescent="0.2">
      <c r="A41">
        <v>33</v>
      </c>
      <c r="B41" s="1">
        <v>45512</v>
      </c>
      <c r="C41" s="2">
        <v>0.66666666666666663</v>
      </c>
      <c r="D41" s="2">
        <v>0.75</v>
      </c>
      <c r="E41" t="s">
        <v>12</v>
      </c>
      <c r="F41">
        <v>2</v>
      </c>
      <c r="G41">
        <v>8</v>
      </c>
      <c r="H41">
        <v>11</v>
      </c>
      <c r="I41" t="s">
        <v>13</v>
      </c>
      <c r="J41" t="s">
        <v>28</v>
      </c>
      <c r="K41">
        <v>120.00000000000006</v>
      </c>
      <c r="L41">
        <v>1.375</v>
      </c>
      <c r="M41">
        <v>1</v>
      </c>
      <c r="N41" t="s">
        <v>75</v>
      </c>
      <c r="O41" t="s">
        <v>105</v>
      </c>
      <c r="P41" t="s">
        <v>113</v>
      </c>
      <c r="Q41" t="s">
        <v>118</v>
      </c>
      <c r="R41" t="s">
        <v>124</v>
      </c>
      <c r="S41">
        <v>58</v>
      </c>
      <c r="T41">
        <v>873</v>
      </c>
      <c r="U41" s="1">
        <v>45340</v>
      </c>
      <c r="V41" s="2">
        <v>0.66666666666666663</v>
      </c>
      <c r="W41" s="2">
        <v>0.6875</v>
      </c>
      <c r="X41" t="s">
        <v>12</v>
      </c>
      <c r="Y41">
        <v>2</v>
      </c>
      <c r="Z41">
        <v>8</v>
      </c>
      <c r="AA41">
        <v>2</v>
      </c>
      <c r="AB41" t="s">
        <v>39</v>
      </c>
      <c r="AC41" t="s">
        <v>40</v>
      </c>
      <c r="AD41">
        <v>30.000000000000053</v>
      </c>
      <c r="AE41">
        <v>0.25</v>
      </c>
      <c r="AF41">
        <v>0</v>
      </c>
      <c r="AG41" t="s">
        <v>71</v>
      </c>
      <c r="AH41" t="s">
        <v>99</v>
      </c>
      <c r="AI41" t="s">
        <v>113</v>
      </c>
      <c r="AJ41">
        <v>57</v>
      </c>
      <c r="AK41">
        <v>58</v>
      </c>
      <c r="AL41" t="s">
        <v>118</v>
      </c>
    </row>
    <row r="42" spans="1:38" x14ac:dyDescent="0.2">
      <c r="A42">
        <v>2130</v>
      </c>
      <c r="B42" s="1">
        <v>45315</v>
      </c>
      <c r="C42" s="2">
        <v>0.66666666666666663</v>
      </c>
      <c r="D42" s="2">
        <v>0.70833333333333337</v>
      </c>
      <c r="E42" t="s">
        <v>12</v>
      </c>
      <c r="F42">
        <v>2</v>
      </c>
      <c r="G42">
        <v>8</v>
      </c>
      <c r="H42">
        <v>11</v>
      </c>
      <c r="I42" t="s">
        <v>22</v>
      </c>
      <c r="J42" t="s">
        <v>23</v>
      </c>
      <c r="K42">
        <v>60.000000000000107</v>
      </c>
      <c r="L42">
        <v>1.375</v>
      </c>
      <c r="M42">
        <v>1</v>
      </c>
      <c r="N42" t="s">
        <v>74</v>
      </c>
      <c r="O42" t="s">
        <v>98</v>
      </c>
      <c r="P42" t="s">
        <v>113</v>
      </c>
      <c r="Q42" t="s">
        <v>118</v>
      </c>
      <c r="R42" t="s">
        <v>118</v>
      </c>
      <c r="S42">
        <v>60</v>
      </c>
      <c r="T42">
        <v>924</v>
      </c>
      <c r="U42" s="1">
        <v>45414</v>
      </c>
      <c r="V42" s="2">
        <v>0.66666666666666663</v>
      </c>
      <c r="W42" s="2">
        <v>0.72916666666666663</v>
      </c>
      <c r="X42" t="s">
        <v>12</v>
      </c>
      <c r="Y42">
        <v>2</v>
      </c>
      <c r="Z42">
        <v>8</v>
      </c>
      <c r="AA42">
        <v>1</v>
      </c>
      <c r="AB42" t="s">
        <v>17</v>
      </c>
      <c r="AC42" t="s">
        <v>30</v>
      </c>
      <c r="AD42">
        <v>90</v>
      </c>
      <c r="AE42">
        <v>0.125</v>
      </c>
      <c r="AF42">
        <v>0</v>
      </c>
      <c r="AG42" t="s">
        <v>75</v>
      </c>
      <c r="AH42" t="s">
        <v>102</v>
      </c>
      <c r="AI42" t="s">
        <v>113</v>
      </c>
      <c r="AJ42">
        <v>59</v>
      </c>
      <c r="AK42">
        <v>60</v>
      </c>
      <c r="AL42" t="s">
        <v>118</v>
      </c>
    </row>
    <row r="43" spans="1:38" x14ac:dyDescent="0.2">
      <c r="A43">
        <v>952</v>
      </c>
      <c r="B43" s="1">
        <v>45630</v>
      </c>
      <c r="C43" s="2">
        <v>0.66666666666666663</v>
      </c>
      <c r="D43" s="2">
        <v>0.70833333333333337</v>
      </c>
      <c r="E43" t="s">
        <v>12</v>
      </c>
      <c r="F43">
        <v>2</v>
      </c>
      <c r="G43">
        <v>8</v>
      </c>
      <c r="H43">
        <v>4</v>
      </c>
      <c r="I43" t="s">
        <v>22</v>
      </c>
      <c r="J43" t="s">
        <v>14</v>
      </c>
      <c r="K43">
        <v>60.000000000000107</v>
      </c>
      <c r="L43">
        <v>0.5</v>
      </c>
      <c r="M43">
        <v>0</v>
      </c>
      <c r="N43" t="s">
        <v>74</v>
      </c>
      <c r="O43" t="s">
        <v>109</v>
      </c>
      <c r="P43" t="s">
        <v>113</v>
      </c>
      <c r="Q43" t="s">
        <v>118</v>
      </c>
      <c r="R43" t="s">
        <v>118</v>
      </c>
      <c r="S43">
        <v>61</v>
      </c>
      <c r="T43">
        <v>2130</v>
      </c>
      <c r="U43" s="1">
        <v>45315</v>
      </c>
      <c r="V43" s="2">
        <v>0.66666666666666663</v>
      </c>
      <c r="W43" s="2">
        <v>0.70833333333333337</v>
      </c>
      <c r="X43" t="s">
        <v>12</v>
      </c>
      <c r="Y43">
        <v>2</v>
      </c>
      <c r="Z43">
        <v>8</v>
      </c>
      <c r="AA43">
        <v>11</v>
      </c>
      <c r="AB43" t="s">
        <v>22</v>
      </c>
      <c r="AC43" t="s">
        <v>23</v>
      </c>
      <c r="AD43">
        <v>60.000000000000107</v>
      </c>
      <c r="AE43">
        <v>1.375</v>
      </c>
      <c r="AF43">
        <v>1</v>
      </c>
      <c r="AG43" t="s">
        <v>74</v>
      </c>
      <c r="AH43" t="s">
        <v>98</v>
      </c>
      <c r="AI43" t="s">
        <v>113</v>
      </c>
      <c r="AJ43">
        <v>60</v>
      </c>
      <c r="AK43">
        <v>61</v>
      </c>
      <c r="AL43" t="s">
        <v>118</v>
      </c>
    </row>
    <row r="44" spans="1:38" x14ac:dyDescent="0.2">
      <c r="A44">
        <v>1703</v>
      </c>
      <c r="B44" s="1">
        <v>45527</v>
      </c>
      <c r="C44" s="2">
        <v>0.66666666666666663</v>
      </c>
      <c r="D44" s="2">
        <v>0.75</v>
      </c>
      <c r="E44" t="s">
        <v>12</v>
      </c>
      <c r="F44">
        <v>2</v>
      </c>
      <c r="G44">
        <v>8</v>
      </c>
      <c r="H44">
        <v>8</v>
      </c>
      <c r="I44" t="s">
        <v>17</v>
      </c>
      <c r="J44" t="s">
        <v>28</v>
      </c>
      <c r="K44">
        <v>120.00000000000006</v>
      </c>
      <c r="L44">
        <v>1</v>
      </c>
      <c r="M44">
        <v>0</v>
      </c>
      <c r="N44" t="s">
        <v>76</v>
      </c>
      <c r="O44" t="s">
        <v>105</v>
      </c>
      <c r="P44" t="s">
        <v>113</v>
      </c>
      <c r="Q44" t="s">
        <v>118</v>
      </c>
      <c r="R44" t="s">
        <v>124</v>
      </c>
      <c r="S44">
        <v>48</v>
      </c>
      <c r="T44">
        <v>2739</v>
      </c>
      <c r="U44" s="1">
        <v>45523</v>
      </c>
      <c r="V44" s="2">
        <v>0.66666666666666663</v>
      </c>
      <c r="W44" s="2">
        <v>0.75</v>
      </c>
      <c r="X44" t="s">
        <v>12</v>
      </c>
      <c r="Y44">
        <v>2</v>
      </c>
      <c r="Z44">
        <v>8</v>
      </c>
      <c r="AA44">
        <v>10</v>
      </c>
      <c r="AB44" t="s">
        <v>17</v>
      </c>
      <c r="AC44" t="s">
        <v>40</v>
      </c>
      <c r="AD44">
        <v>120.00000000000006</v>
      </c>
      <c r="AE44">
        <v>1.25</v>
      </c>
      <c r="AF44">
        <v>1</v>
      </c>
      <c r="AG44" t="s">
        <v>72</v>
      </c>
      <c r="AH44" t="s">
        <v>105</v>
      </c>
      <c r="AI44" t="s">
        <v>113</v>
      </c>
      <c r="AJ44">
        <v>47</v>
      </c>
      <c r="AK44">
        <v>48</v>
      </c>
      <c r="AL44" t="s">
        <v>118</v>
      </c>
    </row>
    <row r="45" spans="1:38" x14ac:dyDescent="0.2">
      <c r="A45">
        <v>736</v>
      </c>
      <c r="B45" s="1">
        <v>45331</v>
      </c>
      <c r="C45" s="2">
        <v>0.66666666666666663</v>
      </c>
      <c r="D45" s="2">
        <v>0.6875</v>
      </c>
      <c r="E45" t="s">
        <v>12</v>
      </c>
      <c r="F45">
        <v>2</v>
      </c>
      <c r="G45">
        <v>8</v>
      </c>
      <c r="H45">
        <v>8</v>
      </c>
      <c r="I45" t="s">
        <v>17</v>
      </c>
      <c r="J45" t="s">
        <v>23</v>
      </c>
      <c r="K45">
        <v>30.000000000000053</v>
      </c>
      <c r="L45">
        <v>1</v>
      </c>
      <c r="M45">
        <v>0</v>
      </c>
      <c r="N45" t="s">
        <v>76</v>
      </c>
      <c r="O45" t="s">
        <v>99</v>
      </c>
      <c r="P45" t="s">
        <v>113</v>
      </c>
      <c r="Q45" t="s">
        <v>118</v>
      </c>
      <c r="R45" t="s">
        <v>118</v>
      </c>
      <c r="S45">
        <v>55</v>
      </c>
      <c r="T45">
        <v>1523</v>
      </c>
      <c r="U45" s="1">
        <v>45489</v>
      </c>
      <c r="V45" s="2">
        <v>0.66666666666666663</v>
      </c>
      <c r="W45" s="2">
        <v>0.75</v>
      </c>
      <c r="X45" t="s">
        <v>12</v>
      </c>
      <c r="Y45">
        <v>2</v>
      </c>
      <c r="Z45">
        <v>8</v>
      </c>
      <c r="AA45">
        <v>3</v>
      </c>
      <c r="AB45" t="s">
        <v>41</v>
      </c>
      <c r="AC45" t="s">
        <v>18</v>
      </c>
      <c r="AD45">
        <v>120.00000000000006</v>
      </c>
      <c r="AE45">
        <v>0.375</v>
      </c>
      <c r="AF45">
        <v>0</v>
      </c>
      <c r="AG45" t="s">
        <v>73</v>
      </c>
      <c r="AH45" t="s">
        <v>104</v>
      </c>
      <c r="AI45" t="s">
        <v>113</v>
      </c>
      <c r="AJ45">
        <v>54</v>
      </c>
      <c r="AK45">
        <v>55</v>
      </c>
      <c r="AL45" t="s">
        <v>118</v>
      </c>
    </row>
    <row r="46" spans="1:38" x14ac:dyDescent="0.2">
      <c r="A46">
        <v>2739</v>
      </c>
      <c r="B46" s="1">
        <v>45523</v>
      </c>
      <c r="C46" s="2">
        <v>0.66666666666666663</v>
      </c>
      <c r="D46" s="2">
        <v>0.75</v>
      </c>
      <c r="E46" t="s">
        <v>12</v>
      </c>
      <c r="F46">
        <v>2</v>
      </c>
      <c r="G46">
        <v>8</v>
      </c>
      <c r="H46">
        <v>10</v>
      </c>
      <c r="I46" t="s">
        <v>17</v>
      </c>
      <c r="J46" t="s">
        <v>40</v>
      </c>
      <c r="K46">
        <v>120.00000000000006</v>
      </c>
      <c r="L46">
        <v>1.25</v>
      </c>
      <c r="M46">
        <v>1</v>
      </c>
      <c r="N46" t="s">
        <v>72</v>
      </c>
      <c r="O46" t="s">
        <v>105</v>
      </c>
      <c r="P46" t="s">
        <v>113</v>
      </c>
      <c r="Q46" t="s">
        <v>118</v>
      </c>
      <c r="R46" t="s">
        <v>124</v>
      </c>
      <c r="S46">
        <v>47</v>
      </c>
      <c r="T46">
        <v>1648</v>
      </c>
      <c r="U46" s="1">
        <v>45574</v>
      </c>
      <c r="V46" s="2">
        <v>0.66666666666666663</v>
      </c>
      <c r="W46" s="2">
        <v>0.72916666666666663</v>
      </c>
      <c r="X46" t="s">
        <v>12</v>
      </c>
      <c r="Y46">
        <v>2</v>
      </c>
      <c r="Z46">
        <v>8</v>
      </c>
      <c r="AA46">
        <v>11</v>
      </c>
      <c r="AB46" t="s">
        <v>42</v>
      </c>
      <c r="AC46" t="s">
        <v>14</v>
      </c>
      <c r="AD46">
        <v>90</v>
      </c>
      <c r="AE46">
        <v>1.375</v>
      </c>
      <c r="AF46">
        <v>1</v>
      </c>
      <c r="AG46" t="s">
        <v>74</v>
      </c>
      <c r="AH46" t="s">
        <v>107</v>
      </c>
      <c r="AI46" t="s">
        <v>113</v>
      </c>
      <c r="AJ46">
        <v>46</v>
      </c>
      <c r="AK46">
        <v>47</v>
      </c>
      <c r="AL46" t="s">
        <v>118</v>
      </c>
    </row>
    <row r="47" spans="1:38" x14ac:dyDescent="0.2">
      <c r="A47">
        <v>924</v>
      </c>
      <c r="B47" s="1">
        <v>45414</v>
      </c>
      <c r="C47" s="2">
        <v>0.66666666666666663</v>
      </c>
      <c r="D47" s="2">
        <v>0.72916666666666663</v>
      </c>
      <c r="E47" t="s">
        <v>12</v>
      </c>
      <c r="F47">
        <v>2</v>
      </c>
      <c r="G47">
        <v>8</v>
      </c>
      <c r="H47">
        <v>1</v>
      </c>
      <c r="I47" t="s">
        <v>17</v>
      </c>
      <c r="J47" t="s">
        <v>30</v>
      </c>
      <c r="K47">
        <v>90</v>
      </c>
      <c r="L47">
        <v>0.125</v>
      </c>
      <c r="M47">
        <v>0</v>
      </c>
      <c r="N47" t="s">
        <v>75</v>
      </c>
      <c r="O47" t="s">
        <v>102</v>
      </c>
      <c r="P47" t="s">
        <v>113</v>
      </c>
      <c r="Q47" t="s">
        <v>117</v>
      </c>
      <c r="R47" t="s">
        <v>118</v>
      </c>
      <c r="S47">
        <v>59</v>
      </c>
      <c r="T47">
        <v>33</v>
      </c>
      <c r="U47" s="1">
        <v>45512</v>
      </c>
      <c r="V47" s="2">
        <v>0.66666666666666663</v>
      </c>
      <c r="W47" s="2">
        <v>0.75</v>
      </c>
      <c r="X47" t="s">
        <v>12</v>
      </c>
      <c r="Y47">
        <v>2</v>
      </c>
      <c r="Z47">
        <v>8</v>
      </c>
      <c r="AA47">
        <v>11</v>
      </c>
      <c r="AB47" t="s">
        <v>13</v>
      </c>
      <c r="AC47" t="s">
        <v>28</v>
      </c>
      <c r="AD47">
        <v>120.00000000000006</v>
      </c>
      <c r="AE47">
        <v>1.375</v>
      </c>
      <c r="AF47">
        <v>1</v>
      </c>
      <c r="AG47" t="s">
        <v>75</v>
      </c>
      <c r="AH47" t="s">
        <v>105</v>
      </c>
      <c r="AI47" t="s">
        <v>113</v>
      </c>
      <c r="AJ47">
        <v>58</v>
      </c>
      <c r="AK47">
        <v>59</v>
      </c>
      <c r="AL47" t="s">
        <v>118</v>
      </c>
    </row>
    <row r="48" spans="1:38" x14ac:dyDescent="0.2">
      <c r="A48">
        <v>491</v>
      </c>
      <c r="B48" s="1">
        <v>45603</v>
      </c>
      <c r="C48" s="2">
        <v>0.66666666666666663</v>
      </c>
      <c r="D48" s="2">
        <v>0.72916666666666663</v>
      </c>
      <c r="E48" t="s">
        <v>12</v>
      </c>
      <c r="F48">
        <v>2</v>
      </c>
      <c r="G48">
        <v>8</v>
      </c>
      <c r="H48">
        <v>2</v>
      </c>
      <c r="I48" t="s">
        <v>22</v>
      </c>
      <c r="J48" t="s">
        <v>40</v>
      </c>
      <c r="K48">
        <v>90</v>
      </c>
      <c r="L48">
        <v>0.25</v>
      </c>
      <c r="M48">
        <v>0</v>
      </c>
      <c r="N48" t="s">
        <v>75</v>
      </c>
      <c r="O48" t="s">
        <v>108</v>
      </c>
      <c r="P48" t="s">
        <v>113</v>
      </c>
      <c r="Q48" t="s">
        <v>118</v>
      </c>
      <c r="R48" t="s">
        <v>118</v>
      </c>
      <c r="S48">
        <v>45</v>
      </c>
      <c r="T48">
        <v>421</v>
      </c>
      <c r="U48" s="1">
        <v>45635</v>
      </c>
      <c r="V48" s="2">
        <v>0.66666666666666663</v>
      </c>
      <c r="W48" s="2">
        <v>0.70833333333333337</v>
      </c>
      <c r="X48" t="s">
        <v>12</v>
      </c>
      <c r="Y48">
        <v>2</v>
      </c>
      <c r="Z48">
        <v>8</v>
      </c>
      <c r="AA48">
        <v>6</v>
      </c>
      <c r="AB48" t="s">
        <v>39</v>
      </c>
      <c r="AC48" t="s">
        <v>23</v>
      </c>
      <c r="AD48">
        <v>60.000000000000107</v>
      </c>
      <c r="AE48">
        <v>0.75</v>
      </c>
      <c r="AF48">
        <v>0</v>
      </c>
      <c r="AG48" t="s">
        <v>72</v>
      </c>
      <c r="AH48" t="s">
        <v>109</v>
      </c>
      <c r="AI48" t="s">
        <v>113</v>
      </c>
      <c r="AJ48">
        <v>44</v>
      </c>
      <c r="AK48">
        <v>45</v>
      </c>
      <c r="AL48" t="s">
        <v>118</v>
      </c>
    </row>
    <row r="49" spans="1:38" x14ac:dyDescent="0.2">
      <c r="A49">
        <v>1883</v>
      </c>
      <c r="B49" s="1">
        <v>45556</v>
      </c>
      <c r="C49" s="2">
        <v>0.66666666666666663</v>
      </c>
      <c r="D49" s="2">
        <v>0.6875</v>
      </c>
      <c r="E49" t="s">
        <v>12</v>
      </c>
      <c r="F49">
        <v>2</v>
      </c>
      <c r="G49">
        <v>8</v>
      </c>
      <c r="H49">
        <v>8</v>
      </c>
      <c r="I49" t="s">
        <v>22</v>
      </c>
      <c r="J49" t="s">
        <v>30</v>
      </c>
      <c r="K49">
        <v>30.000000000000053</v>
      </c>
      <c r="L49">
        <v>1</v>
      </c>
      <c r="M49">
        <v>0</v>
      </c>
      <c r="N49" t="s">
        <v>77</v>
      </c>
      <c r="O49" t="s">
        <v>106</v>
      </c>
      <c r="P49" t="s">
        <v>113</v>
      </c>
      <c r="Q49" t="s">
        <v>118</v>
      </c>
      <c r="R49" t="s">
        <v>118</v>
      </c>
      <c r="S49">
        <v>31</v>
      </c>
      <c r="T49">
        <v>1454</v>
      </c>
      <c r="U49" s="1">
        <v>45549</v>
      </c>
      <c r="V49" s="2">
        <v>0.66666666666666663</v>
      </c>
      <c r="W49" s="2">
        <v>0.70833333333333337</v>
      </c>
      <c r="X49" t="s">
        <v>12</v>
      </c>
      <c r="Y49">
        <v>2</v>
      </c>
      <c r="Z49">
        <v>8</v>
      </c>
      <c r="AA49">
        <v>8</v>
      </c>
      <c r="AB49" t="s">
        <v>17</v>
      </c>
      <c r="AC49" t="s">
        <v>23</v>
      </c>
      <c r="AD49">
        <v>60.000000000000107</v>
      </c>
      <c r="AE49">
        <v>1</v>
      </c>
      <c r="AF49">
        <v>0</v>
      </c>
      <c r="AG49" t="s">
        <v>77</v>
      </c>
      <c r="AH49" t="s">
        <v>106</v>
      </c>
      <c r="AI49" t="s">
        <v>113</v>
      </c>
      <c r="AJ49">
        <v>30</v>
      </c>
      <c r="AK49">
        <v>31</v>
      </c>
      <c r="AL49" t="s">
        <v>118</v>
      </c>
    </row>
    <row r="50" spans="1:38" x14ac:dyDescent="0.2">
      <c r="A50">
        <v>1648</v>
      </c>
      <c r="B50" s="1">
        <v>45574</v>
      </c>
      <c r="C50" s="2">
        <v>0.66666666666666663</v>
      </c>
      <c r="D50" s="2">
        <v>0.72916666666666663</v>
      </c>
      <c r="E50" t="s">
        <v>12</v>
      </c>
      <c r="F50">
        <v>2</v>
      </c>
      <c r="G50">
        <v>8</v>
      </c>
      <c r="H50">
        <v>11</v>
      </c>
      <c r="I50" t="s">
        <v>42</v>
      </c>
      <c r="J50" t="s">
        <v>14</v>
      </c>
      <c r="K50">
        <v>90</v>
      </c>
      <c r="L50">
        <v>1.375</v>
      </c>
      <c r="M50">
        <v>1</v>
      </c>
      <c r="N50" t="s">
        <v>74</v>
      </c>
      <c r="O50" t="s">
        <v>107</v>
      </c>
      <c r="P50" t="s">
        <v>113</v>
      </c>
      <c r="Q50" t="s">
        <v>118</v>
      </c>
      <c r="R50" t="s">
        <v>118</v>
      </c>
      <c r="S50">
        <v>46</v>
      </c>
      <c r="T50">
        <v>491</v>
      </c>
      <c r="U50" s="1">
        <v>45603</v>
      </c>
      <c r="V50" s="2">
        <v>0.66666666666666663</v>
      </c>
      <c r="W50" s="2">
        <v>0.72916666666666663</v>
      </c>
      <c r="X50" t="s">
        <v>12</v>
      </c>
      <c r="Y50">
        <v>2</v>
      </c>
      <c r="Z50">
        <v>8</v>
      </c>
      <c r="AA50">
        <v>2</v>
      </c>
      <c r="AB50" t="s">
        <v>22</v>
      </c>
      <c r="AC50" t="s">
        <v>40</v>
      </c>
      <c r="AD50">
        <v>90</v>
      </c>
      <c r="AE50">
        <v>0.25</v>
      </c>
      <c r="AF50">
        <v>0</v>
      </c>
      <c r="AG50" t="s">
        <v>75</v>
      </c>
      <c r="AH50" t="s">
        <v>108</v>
      </c>
      <c r="AI50" t="s">
        <v>113</v>
      </c>
      <c r="AJ50">
        <v>45</v>
      </c>
      <c r="AK50">
        <v>46</v>
      </c>
      <c r="AL50" t="s">
        <v>118</v>
      </c>
    </row>
    <row r="51" spans="1:38" x14ac:dyDescent="0.2">
      <c r="A51">
        <v>1633</v>
      </c>
      <c r="B51" s="1">
        <v>45480</v>
      </c>
      <c r="C51" s="2">
        <v>0.66666666666666663</v>
      </c>
      <c r="D51" s="2">
        <v>0.6875</v>
      </c>
      <c r="E51" t="s">
        <v>12</v>
      </c>
      <c r="F51">
        <v>2</v>
      </c>
      <c r="G51">
        <v>8</v>
      </c>
      <c r="H51">
        <v>5</v>
      </c>
      <c r="I51" t="s">
        <v>17</v>
      </c>
      <c r="J51" t="s">
        <v>30</v>
      </c>
      <c r="K51">
        <v>30.000000000000053</v>
      </c>
      <c r="L51">
        <v>0.625</v>
      </c>
      <c r="M51">
        <v>0</v>
      </c>
      <c r="N51" t="s">
        <v>71</v>
      </c>
      <c r="O51" t="s">
        <v>104</v>
      </c>
      <c r="P51" t="s">
        <v>113</v>
      </c>
      <c r="Q51" t="s">
        <v>118</v>
      </c>
      <c r="R51" t="s">
        <v>118</v>
      </c>
      <c r="S51">
        <v>33</v>
      </c>
      <c r="T51">
        <v>1378</v>
      </c>
      <c r="U51" s="1">
        <v>45646</v>
      </c>
      <c r="V51" s="2">
        <v>0.66666666666666663</v>
      </c>
      <c r="W51" s="2">
        <v>0.6875</v>
      </c>
      <c r="X51" t="s">
        <v>12</v>
      </c>
      <c r="Y51">
        <v>2</v>
      </c>
      <c r="Z51">
        <v>8</v>
      </c>
      <c r="AA51">
        <v>8</v>
      </c>
      <c r="AB51" t="s">
        <v>22</v>
      </c>
      <c r="AC51" t="s">
        <v>30</v>
      </c>
      <c r="AD51">
        <v>30.000000000000053</v>
      </c>
      <c r="AE51">
        <v>1</v>
      </c>
      <c r="AF51">
        <v>0</v>
      </c>
      <c r="AG51" t="s">
        <v>76</v>
      </c>
      <c r="AH51" t="s">
        <v>109</v>
      </c>
      <c r="AI51" t="s">
        <v>113</v>
      </c>
      <c r="AJ51">
        <v>32</v>
      </c>
      <c r="AK51">
        <v>33</v>
      </c>
      <c r="AL51" t="s">
        <v>118</v>
      </c>
    </row>
    <row r="52" spans="1:38" x14ac:dyDescent="0.2">
      <c r="A52">
        <v>1454</v>
      </c>
      <c r="B52" s="1">
        <v>45549</v>
      </c>
      <c r="C52" s="2">
        <v>0.66666666666666663</v>
      </c>
      <c r="D52" s="2">
        <v>0.70833333333333337</v>
      </c>
      <c r="E52" t="s">
        <v>12</v>
      </c>
      <c r="F52">
        <v>2</v>
      </c>
      <c r="G52">
        <v>8</v>
      </c>
      <c r="H52">
        <v>8</v>
      </c>
      <c r="I52" t="s">
        <v>17</v>
      </c>
      <c r="J52" t="s">
        <v>23</v>
      </c>
      <c r="K52">
        <v>60.000000000000107</v>
      </c>
      <c r="L52">
        <v>1</v>
      </c>
      <c r="M52">
        <v>0</v>
      </c>
      <c r="N52" t="s">
        <v>77</v>
      </c>
      <c r="O52" t="s">
        <v>106</v>
      </c>
      <c r="P52" t="s">
        <v>113</v>
      </c>
      <c r="Q52" t="s">
        <v>118</v>
      </c>
      <c r="R52" t="s">
        <v>118</v>
      </c>
      <c r="S52">
        <v>30</v>
      </c>
      <c r="T52">
        <v>2993</v>
      </c>
      <c r="U52" s="1">
        <v>45648</v>
      </c>
      <c r="V52" s="2">
        <v>0.6875</v>
      </c>
      <c r="W52" s="2">
        <v>0.70833333333333337</v>
      </c>
      <c r="X52" t="s">
        <v>12</v>
      </c>
      <c r="Y52">
        <v>2</v>
      </c>
      <c r="Z52">
        <v>8</v>
      </c>
      <c r="AA52">
        <v>5</v>
      </c>
      <c r="AB52" t="s">
        <v>22</v>
      </c>
      <c r="AC52" t="s">
        <v>18</v>
      </c>
      <c r="AD52">
        <v>30.000000000000053</v>
      </c>
      <c r="AE52">
        <v>0.625</v>
      </c>
      <c r="AF52">
        <v>0</v>
      </c>
      <c r="AG52" t="s">
        <v>71</v>
      </c>
      <c r="AH52" t="s">
        <v>109</v>
      </c>
      <c r="AI52" t="s">
        <v>113</v>
      </c>
      <c r="AJ52">
        <v>29</v>
      </c>
      <c r="AK52">
        <v>30</v>
      </c>
      <c r="AL52" t="s">
        <v>118</v>
      </c>
    </row>
    <row r="53" spans="1:38" x14ac:dyDescent="0.2">
      <c r="A53">
        <v>537</v>
      </c>
      <c r="B53" s="1">
        <v>45601</v>
      </c>
      <c r="C53" s="2">
        <v>0.66666666666666663</v>
      </c>
      <c r="D53" s="2">
        <v>0.70833333333333337</v>
      </c>
      <c r="E53" t="s">
        <v>12</v>
      </c>
      <c r="F53">
        <v>2</v>
      </c>
      <c r="G53">
        <v>8</v>
      </c>
      <c r="H53">
        <v>10</v>
      </c>
      <c r="I53" t="s">
        <v>39</v>
      </c>
      <c r="J53" t="s">
        <v>23</v>
      </c>
      <c r="K53">
        <v>60.000000000000107</v>
      </c>
      <c r="L53">
        <v>1.25</v>
      </c>
      <c r="M53">
        <v>1</v>
      </c>
      <c r="N53" t="s">
        <v>73</v>
      </c>
      <c r="O53" t="s">
        <v>108</v>
      </c>
      <c r="P53" t="s">
        <v>113</v>
      </c>
      <c r="Q53" t="s">
        <v>118</v>
      </c>
      <c r="R53" t="s">
        <v>118</v>
      </c>
      <c r="S53">
        <v>34</v>
      </c>
      <c r="T53">
        <v>1633</v>
      </c>
      <c r="U53" s="1">
        <v>45480</v>
      </c>
      <c r="V53" s="2">
        <v>0.66666666666666663</v>
      </c>
      <c r="W53" s="2">
        <v>0.6875</v>
      </c>
      <c r="X53" t="s">
        <v>12</v>
      </c>
      <c r="Y53">
        <v>2</v>
      </c>
      <c r="Z53">
        <v>8</v>
      </c>
      <c r="AA53">
        <v>5</v>
      </c>
      <c r="AB53" t="s">
        <v>17</v>
      </c>
      <c r="AC53" t="s">
        <v>30</v>
      </c>
      <c r="AD53">
        <v>30.000000000000053</v>
      </c>
      <c r="AE53">
        <v>0.625</v>
      </c>
      <c r="AF53">
        <v>0</v>
      </c>
      <c r="AG53" t="s">
        <v>71</v>
      </c>
      <c r="AH53" t="s">
        <v>104</v>
      </c>
      <c r="AI53" t="s">
        <v>113</v>
      </c>
      <c r="AJ53">
        <v>33</v>
      </c>
      <c r="AK53">
        <v>34</v>
      </c>
      <c r="AL53" t="s">
        <v>118</v>
      </c>
    </row>
    <row r="54" spans="1:38" x14ac:dyDescent="0.2">
      <c r="A54">
        <v>1451</v>
      </c>
      <c r="B54" s="1">
        <v>45624</v>
      </c>
      <c r="C54" s="2">
        <v>0.66666666666666663</v>
      </c>
      <c r="D54" s="2">
        <v>0.70833333333333337</v>
      </c>
      <c r="E54" t="s">
        <v>12</v>
      </c>
      <c r="F54">
        <v>2</v>
      </c>
      <c r="G54">
        <v>8</v>
      </c>
      <c r="H54">
        <v>1</v>
      </c>
      <c r="I54" t="s">
        <v>13</v>
      </c>
      <c r="J54" t="s">
        <v>23</v>
      </c>
      <c r="K54">
        <v>60.000000000000107</v>
      </c>
      <c r="L54">
        <v>0.125</v>
      </c>
      <c r="M54">
        <v>0</v>
      </c>
      <c r="N54" t="s">
        <v>75</v>
      </c>
      <c r="O54" t="s">
        <v>108</v>
      </c>
      <c r="P54" t="s">
        <v>113</v>
      </c>
      <c r="Q54" t="s">
        <v>117</v>
      </c>
      <c r="R54" t="s">
        <v>118</v>
      </c>
      <c r="S54">
        <v>35</v>
      </c>
      <c r="T54">
        <v>537</v>
      </c>
      <c r="U54" s="1">
        <v>45601</v>
      </c>
      <c r="V54" s="2">
        <v>0.66666666666666663</v>
      </c>
      <c r="W54" s="2">
        <v>0.70833333333333337</v>
      </c>
      <c r="X54" t="s">
        <v>12</v>
      </c>
      <c r="Y54">
        <v>2</v>
      </c>
      <c r="Z54">
        <v>8</v>
      </c>
      <c r="AA54">
        <v>10</v>
      </c>
      <c r="AB54" t="s">
        <v>39</v>
      </c>
      <c r="AC54" t="s">
        <v>23</v>
      </c>
      <c r="AD54">
        <v>60.000000000000107</v>
      </c>
      <c r="AE54">
        <v>1.25</v>
      </c>
      <c r="AF54">
        <v>1</v>
      </c>
      <c r="AG54" t="s">
        <v>73</v>
      </c>
      <c r="AH54" t="s">
        <v>108</v>
      </c>
      <c r="AI54" t="s">
        <v>113</v>
      </c>
      <c r="AJ54">
        <v>34</v>
      </c>
      <c r="AK54">
        <v>35</v>
      </c>
      <c r="AL54" t="s">
        <v>118</v>
      </c>
    </row>
    <row r="55" spans="1:38" x14ac:dyDescent="0.2">
      <c r="A55">
        <v>2822</v>
      </c>
      <c r="B55" s="1">
        <v>45434</v>
      </c>
      <c r="C55" s="2">
        <v>0.66666666666666663</v>
      </c>
      <c r="D55" s="2">
        <v>0.6875</v>
      </c>
      <c r="E55" t="s">
        <v>12</v>
      </c>
      <c r="F55">
        <v>2</v>
      </c>
      <c r="G55">
        <v>8</v>
      </c>
      <c r="H55">
        <v>4</v>
      </c>
      <c r="I55" t="s">
        <v>27</v>
      </c>
      <c r="J55" t="s">
        <v>40</v>
      </c>
      <c r="K55">
        <v>30.000000000000053</v>
      </c>
      <c r="L55">
        <v>0.5</v>
      </c>
      <c r="M55">
        <v>0</v>
      </c>
      <c r="N55" t="s">
        <v>74</v>
      </c>
      <c r="O55" t="s">
        <v>102</v>
      </c>
      <c r="P55" t="s">
        <v>113</v>
      </c>
      <c r="Q55" t="s">
        <v>118</v>
      </c>
      <c r="R55" t="s">
        <v>118</v>
      </c>
      <c r="S55">
        <v>36</v>
      </c>
      <c r="T55">
        <v>1451</v>
      </c>
      <c r="U55" s="1">
        <v>45624</v>
      </c>
      <c r="V55" s="2">
        <v>0.66666666666666663</v>
      </c>
      <c r="W55" s="2">
        <v>0.70833333333333337</v>
      </c>
      <c r="X55" t="s">
        <v>12</v>
      </c>
      <c r="Y55">
        <v>2</v>
      </c>
      <c r="Z55">
        <v>8</v>
      </c>
      <c r="AA55">
        <v>1</v>
      </c>
      <c r="AB55" t="s">
        <v>13</v>
      </c>
      <c r="AC55" t="s">
        <v>23</v>
      </c>
      <c r="AD55">
        <v>60.000000000000107</v>
      </c>
      <c r="AE55">
        <v>0.125</v>
      </c>
      <c r="AF55">
        <v>0</v>
      </c>
      <c r="AG55" t="s">
        <v>75</v>
      </c>
      <c r="AH55" t="s">
        <v>108</v>
      </c>
      <c r="AI55" t="s">
        <v>113</v>
      </c>
      <c r="AJ55">
        <v>35</v>
      </c>
      <c r="AK55">
        <v>36</v>
      </c>
      <c r="AL55" t="s">
        <v>118</v>
      </c>
    </row>
    <row r="56" spans="1:38" x14ac:dyDescent="0.2">
      <c r="A56">
        <v>1378</v>
      </c>
      <c r="B56" s="1">
        <v>45646</v>
      </c>
      <c r="C56" s="2">
        <v>0.66666666666666663</v>
      </c>
      <c r="D56" s="2">
        <v>0.6875</v>
      </c>
      <c r="E56" t="s">
        <v>12</v>
      </c>
      <c r="F56">
        <v>2</v>
      </c>
      <c r="G56">
        <v>8</v>
      </c>
      <c r="H56">
        <v>8</v>
      </c>
      <c r="I56" t="s">
        <v>22</v>
      </c>
      <c r="J56" t="s">
        <v>30</v>
      </c>
      <c r="K56">
        <v>30.000000000000053</v>
      </c>
      <c r="L56">
        <v>1</v>
      </c>
      <c r="M56">
        <v>0</v>
      </c>
      <c r="N56" t="s">
        <v>76</v>
      </c>
      <c r="O56" t="s">
        <v>109</v>
      </c>
      <c r="P56" t="s">
        <v>113</v>
      </c>
      <c r="Q56" t="s">
        <v>118</v>
      </c>
      <c r="R56" t="s">
        <v>118</v>
      </c>
      <c r="S56">
        <v>32</v>
      </c>
      <c r="T56">
        <v>1883</v>
      </c>
      <c r="U56" s="1">
        <v>45556</v>
      </c>
      <c r="V56" s="2">
        <v>0.66666666666666663</v>
      </c>
      <c r="W56" s="2">
        <v>0.6875</v>
      </c>
      <c r="X56" t="s">
        <v>12</v>
      </c>
      <c r="Y56">
        <v>2</v>
      </c>
      <c r="Z56">
        <v>8</v>
      </c>
      <c r="AA56">
        <v>8</v>
      </c>
      <c r="AB56" t="s">
        <v>22</v>
      </c>
      <c r="AC56" t="s">
        <v>30</v>
      </c>
      <c r="AD56">
        <v>30.000000000000053</v>
      </c>
      <c r="AE56">
        <v>1</v>
      </c>
      <c r="AF56">
        <v>0</v>
      </c>
      <c r="AG56" t="s">
        <v>77</v>
      </c>
      <c r="AH56" t="s">
        <v>106</v>
      </c>
      <c r="AI56" t="s">
        <v>113</v>
      </c>
      <c r="AJ56">
        <v>31</v>
      </c>
      <c r="AK56">
        <v>32</v>
      </c>
      <c r="AL56" t="s">
        <v>118</v>
      </c>
    </row>
    <row r="57" spans="1:38" x14ac:dyDescent="0.2">
      <c r="A57">
        <v>1024</v>
      </c>
      <c r="B57" s="1">
        <v>45415</v>
      </c>
      <c r="C57" s="2">
        <v>0.66666666666666663</v>
      </c>
      <c r="D57" s="2">
        <v>0.72916666666666663</v>
      </c>
      <c r="E57" t="s">
        <v>12</v>
      </c>
      <c r="F57">
        <v>2</v>
      </c>
      <c r="G57">
        <v>8</v>
      </c>
      <c r="H57">
        <v>11</v>
      </c>
      <c r="I57" t="s">
        <v>13</v>
      </c>
      <c r="J57" t="s">
        <v>23</v>
      </c>
      <c r="K57">
        <v>90</v>
      </c>
      <c r="L57">
        <v>1.375</v>
      </c>
      <c r="M57">
        <v>1</v>
      </c>
      <c r="N57" t="s">
        <v>76</v>
      </c>
      <c r="O57" t="s">
        <v>102</v>
      </c>
      <c r="P57" t="s">
        <v>113</v>
      </c>
      <c r="Q57" t="s">
        <v>118</v>
      </c>
      <c r="R57" t="s">
        <v>118</v>
      </c>
      <c r="S57">
        <v>38</v>
      </c>
      <c r="T57">
        <v>1420</v>
      </c>
      <c r="U57" s="1">
        <v>45513</v>
      </c>
      <c r="V57" s="2">
        <v>0.66666666666666663</v>
      </c>
      <c r="W57" s="2">
        <v>0.72916666666666663</v>
      </c>
      <c r="X57" t="s">
        <v>12</v>
      </c>
      <c r="Y57">
        <v>2</v>
      </c>
      <c r="Z57">
        <v>8</v>
      </c>
      <c r="AA57">
        <v>2</v>
      </c>
      <c r="AB57" t="s">
        <v>27</v>
      </c>
      <c r="AC57" t="s">
        <v>28</v>
      </c>
      <c r="AD57">
        <v>90</v>
      </c>
      <c r="AE57">
        <v>0.25</v>
      </c>
      <c r="AF57">
        <v>0</v>
      </c>
      <c r="AG57" t="s">
        <v>76</v>
      </c>
      <c r="AH57" t="s">
        <v>105</v>
      </c>
      <c r="AI57" t="s">
        <v>113</v>
      </c>
      <c r="AJ57">
        <v>37</v>
      </c>
      <c r="AK57">
        <v>38</v>
      </c>
      <c r="AL57" t="s">
        <v>118</v>
      </c>
    </row>
    <row r="58" spans="1:38" x14ac:dyDescent="0.2">
      <c r="A58">
        <v>1382</v>
      </c>
      <c r="B58" s="1">
        <v>45466</v>
      </c>
      <c r="C58" s="2">
        <v>0.66666666666666663</v>
      </c>
      <c r="D58" s="2">
        <v>0.70833333333333337</v>
      </c>
      <c r="E58" t="s">
        <v>12</v>
      </c>
      <c r="F58">
        <v>2</v>
      </c>
      <c r="G58">
        <v>8</v>
      </c>
      <c r="H58">
        <v>5</v>
      </c>
      <c r="I58" t="s">
        <v>42</v>
      </c>
      <c r="J58" t="s">
        <v>23</v>
      </c>
      <c r="K58">
        <v>60.000000000000107</v>
      </c>
      <c r="L58">
        <v>0.625</v>
      </c>
      <c r="M58">
        <v>0</v>
      </c>
      <c r="N58" t="s">
        <v>71</v>
      </c>
      <c r="O58" t="s">
        <v>103</v>
      </c>
      <c r="P58" t="s">
        <v>113</v>
      </c>
      <c r="Q58" t="s">
        <v>118</v>
      </c>
      <c r="R58" t="s">
        <v>118</v>
      </c>
      <c r="S58">
        <v>39</v>
      </c>
      <c r="T58">
        <v>1024</v>
      </c>
      <c r="U58" s="1">
        <v>45415</v>
      </c>
      <c r="V58" s="2">
        <v>0.66666666666666663</v>
      </c>
      <c r="W58" s="2">
        <v>0.72916666666666663</v>
      </c>
      <c r="X58" t="s">
        <v>12</v>
      </c>
      <c r="Y58">
        <v>2</v>
      </c>
      <c r="Z58">
        <v>8</v>
      </c>
      <c r="AA58">
        <v>11</v>
      </c>
      <c r="AB58" t="s">
        <v>13</v>
      </c>
      <c r="AC58" t="s">
        <v>23</v>
      </c>
      <c r="AD58">
        <v>90</v>
      </c>
      <c r="AE58">
        <v>1.375</v>
      </c>
      <c r="AF58">
        <v>1</v>
      </c>
      <c r="AG58" t="s">
        <v>76</v>
      </c>
      <c r="AH58" t="s">
        <v>102</v>
      </c>
      <c r="AI58" t="s">
        <v>113</v>
      </c>
      <c r="AJ58">
        <v>38</v>
      </c>
      <c r="AK58">
        <v>39</v>
      </c>
      <c r="AL58" t="s">
        <v>118</v>
      </c>
    </row>
    <row r="59" spans="1:38" x14ac:dyDescent="0.2">
      <c r="A59">
        <v>1175</v>
      </c>
      <c r="B59" s="1">
        <v>45310</v>
      </c>
      <c r="C59" s="2">
        <v>0.66666666666666663</v>
      </c>
      <c r="D59" s="2">
        <v>0.75</v>
      </c>
      <c r="E59" t="s">
        <v>12</v>
      </c>
      <c r="F59">
        <v>2</v>
      </c>
      <c r="G59">
        <v>8</v>
      </c>
      <c r="H59">
        <v>7</v>
      </c>
      <c r="I59" t="s">
        <v>41</v>
      </c>
      <c r="J59" t="s">
        <v>28</v>
      </c>
      <c r="K59">
        <v>120.00000000000006</v>
      </c>
      <c r="L59">
        <v>0.875</v>
      </c>
      <c r="M59">
        <v>0</v>
      </c>
      <c r="N59" t="s">
        <v>76</v>
      </c>
      <c r="O59" t="s">
        <v>98</v>
      </c>
      <c r="P59" t="s">
        <v>113</v>
      </c>
      <c r="Q59" t="s">
        <v>118</v>
      </c>
      <c r="R59" t="s">
        <v>124</v>
      </c>
      <c r="S59">
        <v>40</v>
      </c>
      <c r="T59">
        <v>1382</v>
      </c>
      <c r="U59" s="1">
        <v>45466</v>
      </c>
      <c r="V59" s="2">
        <v>0.66666666666666663</v>
      </c>
      <c r="W59" s="2">
        <v>0.70833333333333337</v>
      </c>
      <c r="X59" t="s">
        <v>12</v>
      </c>
      <c r="Y59">
        <v>2</v>
      </c>
      <c r="Z59">
        <v>8</v>
      </c>
      <c r="AA59">
        <v>5</v>
      </c>
      <c r="AB59" t="s">
        <v>42</v>
      </c>
      <c r="AC59" t="s">
        <v>23</v>
      </c>
      <c r="AD59">
        <v>60.000000000000107</v>
      </c>
      <c r="AE59">
        <v>0.625</v>
      </c>
      <c r="AF59">
        <v>0</v>
      </c>
      <c r="AG59" t="s">
        <v>71</v>
      </c>
      <c r="AH59" t="s">
        <v>103</v>
      </c>
      <c r="AI59" t="s">
        <v>113</v>
      </c>
      <c r="AJ59">
        <v>39</v>
      </c>
      <c r="AK59">
        <v>40</v>
      </c>
      <c r="AL59" t="s">
        <v>118</v>
      </c>
    </row>
    <row r="60" spans="1:38" x14ac:dyDescent="0.2">
      <c r="A60">
        <v>2298</v>
      </c>
      <c r="B60" s="1">
        <v>45448</v>
      </c>
      <c r="C60" s="2">
        <v>0.66666666666666663</v>
      </c>
      <c r="D60" s="2">
        <v>0.75</v>
      </c>
      <c r="E60" t="s">
        <v>12</v>
      </c>
      <c r="F60">
        <v>2</v>
      </c>
      <c r="G60">
        <v>8</v>
      </c>
      <c r="H60">
        <v>3</v>
      </c>
      <c r="I60" t="s">
        <v>27</v>
      </c>
      <c r="J60" t="s">
        <v>40</v>
      </c>
      <c r="K60">
        <v>120.00000000000006</v>
      </c>
      <c r="L60">
        <v>0.375</v>
      </c>
      <c r="M60">
        <v>0</v>
      </c>
      <c r="N60" t="s">
        <v>74</v>
      </c>
      <c r="O60" t="s">
        <v>103</v>
      </c>
      <c r="P60" t="s">
        <v>113</v>
      </c>
      <c r="Q60" t="s">
        <v>118</v>
      </c>
      <c r="R60" t="s">
        <v>124</v>
      </c>
      <c r="S60">
        <v>41</v>
      </c>
      <c r="T60">
        <v>1175</v>
      </c>
      <c r="U60" s="1">
        <v>45310</v>
      </c>
      <c r="V60" s="2">
        <v>0.66666666666666663</v>
      </c>
      <c r="W60" s="2">
        <v>0.75</v>
      </c>
      <c r="X60" t="s">
        <v>12</v>
      </c>
      <c r="Y60">
        <v>2</v>
      </c>
      <c r="Z60">
        <v>8</v>
      </c>
      <c r="AA60">
        <v>7</v>
      </c>
      <c r="AB60" t="s">
        <v>41</v>
      </c>
      <c r="AC60" t="s">
        <v>28</v>
      </c>
      <c r="AD60">
        <v>120.00000000000006</v>
      </c>
      <c r="AE60">
        <v>0.875</v>
      </c>
      <c r="AF60">
        <v>0</v>
      </c>
      <c r="AG60" t="s">
        <v>76</v>
      </c>
      <c r="AH60" t="s">
        <v>98</v>
      </c>
      <c r="AI60" t="s">
        <v>113</v>
      </c>
      <c r="AJ60">
        <v>40</v>
      </c>
      <c r="AK60">
        <v>41</v>
      </c>
      <c r="AL60" t="s">
        <v>118</v>
      </c>
    </row>
    <row r="61" spans="1:38" x14ac:dyDescent="0.2">
      <c r="A61">
        <v>117</v>
      </c>
      <c r="B61" s="1">
        <v>45350</v>
      </c>
      <c r="C61" s="2">
        <v>0.66666666666666663</v>
      </c>
      <c r="D61" s="2">
        <v>0.75</v>
      </c>
      <c r="E61" t="s">
        <v>12</v>
      </c>
      <c r="F61">
        <v>2</v>
      </c>
      <c r="G61">
        <v>8</v>
      </c>
      <c r="H61">
        <v>2</v>
      </c>
      <c r="I61" t="s">
        <v>22</v>
      </c>
      <c r="J61" t="s">
        <v>14</v>
      </c>
      <c r="K61">
        <v>120.00000000000006</v>
      </c>
      <c r="L61">
        <v>0.25</v>
      </c>
      <c r="M61">
        <v>0</v>
      </c>
      <c r="N61" t="s">
        <v>74</v>
      </c>
      <c r="O61" t="s">
        <v>99</v>
      </c>
      <c r="P61" t="s">
        <v>113</v>
      </c>
      <c r="Q61" t="s">
        <v>118</v>
      </c>
      <c r="R61" t="s">
        <v>124</v>
      </c>
      <c r="S61">
        <v>42</v>
      </c>
      <c r="T61">
        <v>2298</v>
      </c>
      <c r="U61" s="1">
        <v>45448</v>
      </c>
      <c r="V61" s="2">
        <v>0.66666666666666663</v>
      </c>
      <c r="W61" s="2">
        <v>0.75</v>
      </c>
      <c r="X61" t="s">
        <v>12</v>
      </c>
      <c r="Y61">
        <v>2</v>
      </c>
      <c r="Z61">
        <v>8</v>
      </c>
      <c r="AA61">
        <v>3</v>
      </c>
      <c r="AB61" t="s">
        <v>27</v>
      </c>
      <c r="AC61" t="s">
        <v>40</v>
      </c>
      <c r="AD61">
        <v>120.00000000000006</v>
      </c>
      <c r="AE61">
        <v>0.375</v>
      </c>
      <c r="AF61">
        <v>0</v>
      </c>
      <c r="AG61" t="s">
        <v>74</v>
      </c>
      <c r="AH61" t="s">
        <v>103</v>
      </c>
      <c r="AI61" t="s">
        <v>113</v>
      </c>
      <c r="AJ61">
        <v>41</v>
      </c>
      <c r="AK61">
        <v>42</v>
      </c>
      <c r="AL61" t="s">
        <v>118</v>
      </c>
    </row>
    <row r="62" spans="1:38" x14ac:dyDescent="0.2">
      <c r="A62">
        <v>2397</v>
      </c>
      <c r="B62" s="1">
        <v>45298</v>
      </c>
      <c r="C62" s="2">
        <v>0.66666666666666663</v>
      </c>
      <c r="D62" s="2">
        <v>0.75</v>
      </c>
      <c r="E62" t="s">
        <v>12</v>
      </c>
      <c r="F62">
        <v>2</v>
      </c>
      <c r="G62">
        <v>8</v>
      </c>
      <c r="H62">
        <v>3</v>
      </c>
      <c r="I62" t="s">
        <v>17</v>
      </c>
      <c r="J62" t="s">
        <v>23</v>
      </c>
      <c r="K62">
        <v>120.00000000000006</v>
      </c>
      <c r="L62">
        <v>0.375</v>
      </c>
      <c r="M62">
        <v>0</v>
      </c>
      <c r="N62" t="s">
        <v>71</v>
      </c>
      <c r="O62" t="s">
        <v>98</v>
      </c>
      <c r="P62" t="s">
        <v>113</v>
      </c>
      <c r="Q62" t="s">
        <v>118</v>
      </c>
      <c r="R62" t="s">
        <v>124</v>
      </c>
      <c r="S62">
        <v>43</v>
      </c>
      <c r="T62">
        <v>117</v>
      </c>
      <c r="U62" s="1">
        <v>45350</v>
      </c>
      <c r="V62" s="2">
        <v>0.66666666666666663</v>
      </c>
      <c r="W62" s="2">
        <v>0.75</v>
      </c>
      <c r="X62" t="s">
        <v>12</v>
      </c>
      <c r="Y62">
        <v>2</v>
      </c>
      <c r="Z62">
        <v>8</v>
      </c>
      <c r="AA62">
        <v>2</v>
      </c>
      <c r="AB62" t="s">
        <v>22</v>
      </c>
      <c r="AC62" t="s">
        <v>14</v>
      </c>
      <c r="AD62">
        <v>120.00000000000006</v>
      </c>
      <c r="AE62">
        <v>0.25</v>
      </c>
      <c r="AF62">
        <v>0</v>
      </c>
      <c r="AG62" t="s">
        <v>74</v>
      </c>
      <c r="AH62" t="s">
        <v>99</v>
      </c>
      <c r="AI62" t="s">
        <v>113</v>
      </c>
      <c r="AJ62">
        <v>42</v>
      </c>
      <c r="AK62">
        <v>43</v>
      </c>
      <c r="AL62" t="s">
        <v>118</v>
      </c>
    </row>
    <row r="63" spans="1:38" x14ac:dyDescent="0.2">
      <c r="A63">
        <v>421</v>
      </c>
      <c r="B63" s="1">
        <v>45635</v>
      </c>
      <c r="C63" s="2">
        <v>0.66666666666666663</v>
      </c>
      <c r="D63" s="2">
        <v>0.70833333333333337</v>
      </c>
      <c r="E63" t="s">
        <v>12</v>
      </c>
      <c r="F63">
        <v>2</v>
      </c>
      <c r="G63">
        <v>8</v>
      </c>
      <c r="H63">
        <v>6</v>
      </c>
      <c r="I63" t="s">
        <v>39</v>
      </c>
      <c r="J63" t="s">
        <v>23</v>
      </c>
      <c r="K63">
        <v>60.000000000000107</v>
      </c>
      <c r="L63">
        <v>0.75</v>
      </c>
      <c r="M63">
        <v>0</v>
      </c>
      <c r="N63" t="s">
        <v>72</v>
      </c>
      <c r="O63" t="s">
        <v>109</v>
      </c>
      <c r="P63" t="s">
        <v>113</v>
      </c>
      <c r="Q63" t="s">
        <v>118</v>
      </c>
      <c r="R63" t="s">
        <v>118</v>
      </c>
      <c r="S63">
        <v>44</v>
      </c>
      <c r="T63">
        <v>2397</v>
      </c>
      <c r="U63" s="1">
        <v>45298</v>
      </c>
      <c r="V63" s="2">
        <v>0.66666666666666663</v>
      </c>
      <c r="W63" s="2">
        <v>0.75</v>
      </c>
      <c r="X63" t="s">
        <v>12</v>
      </c>
      <c r="Y63">
        <v>2</v>
      </c>
      <c r="Z63">
        <v>8</v>
      </c>
      <c r="AA63">
        <v>3</v>
      </c>
      <c r="AB63" t="s">
        <v>17</v>
      </c>
      <c r="AC63" t="s">
        <v>23</v>
      </c>
      <c r="AD63">
        <v>120.00000000000006</v>
      </c>
      <c r="AE63">
        <v>0.375</v>
      </c>
      <c r="AF63">
        <v>0</v>
      </c>
      <c r="AG63" t="s">
        <v>71</v>
      </c>
      <c r="AH63" t="s">
        <v>98</v>
      </c>
      <c r="AI63" t="s">
        <v>113</v>
      </c>
      <c r="AJ63">
        <v>43</v>
      </c>
      <c r="AK63">
        <v>44</v>
      </c>
      <c r="AL63" t="s">
        <v>118</v>
      </c>
    </row>
    <row r="64" spans="1:38" x14ac:dyDescent="0.2">
      <c r="A64">
        <v>1420</v>
      </c>
      <c r="B64" s="1">
        <v>45513</v>
      </c>
      <c r="C64" s="2">
        <v>0.66666666666666663</v>
      </c>
      <c r="D64" s="2">
        <v>0.72916666666666663</v>
      </c>
      <c r="E64" t="s">
        <v>12</v>
      </c>
      <c r="F64">
        <v>2</v>
      </c>
      <c r="G64">
        <v>8</v>
      </c>
      <c r="H64">
        <v>2</v>
      </c>
      <c r="I64" t="s">
        <v>27</v>
      </c>
      <c r="J64" t="s">
        <v>28</v>
      </c>
      <c r="K64">
        <v>90</v>
      </c>
      <c r="L64">
        <v>0.25</v>
      </c>
      <c r="M64">
        <v>0</v>
      </c>
      <c r="N64" t="s">
        <v>76</v>
      </c>
      <c r="O64" t="s">
        <v>105</v>
      </c>
      <c r="P64" t="s">
        <v>113</v>
      </c>
      <c r="Q64" t="s">
        <v>118</v>
      </c>
      <c r="R64" t="s">
        <v>118</v>
      </c>
      <c r="S64">
        <v>37</v>
      </c>
      <c r="T64">
        <v>2822</v>
      </c>
      <c r="U64" s="1">
        <v>45434</v>
      </c>
      <c r="V64" s="2">
        <v>0.66666666666666663</v>
      </c>
      <c r="W64" s="2">
        <v>0.6875</v>
      </c>
      <c r="X64" t="s">
        <v>12</v>
      </c>
      <c r="Y64">
        <v>2</v>
      </c>
      <c r="Z64">
        <v>8</v>
      </c>
      <c r="AA64">
        <v>4</v>
      </c>
      <c r="AB64" t="s">
        <v>27</v>
      </c>
      <c r="AC64" t="s">
        <v>40</v>
      </c>
      <c r="AD64">
        <v>30.000000000000053</v>
      </c>
      <c r="AE64">
        <v>0.5</v>
      </c>
      <c r="AF64">
        <v>0</v>
      </c>
      <c r="AG64" t="s">
        <v>74</v>
      </c>
      <c r="AH64" t="s">
        <v>102</v>
      </c>
      <c r="AI64" t="s">
        <v>113</v>
      </c>
      <c r="AJ64">
        <v>36</v>
      </c>
      <c r="AK64">
        <v>37</v>
      </c>
      <c r="AL64" t="s">
        <v>118</v>
      </c>
    </row>
    <row r="65" spans="1:38" x14ac:dyDescent="0.2">
      <c r="A65">
        <v>2720</v>
      </c>
      <c r="B65" s="1">
        <v>45477</v>
      </c>
      <c r="C65" s="2">
        <v>0.64583333333333337</v>
      </c>
      <c r="D65" s="2">
        <v>0.66666666666666663</v>
      </c>
      <c r="E65" t="s">
        <v>12</v>
      </c>
      <c r="F65">
        <v>2</v>
      </c>
      <c r="G65">
        <v>8</v>
      </c>
      <c r="H65">
        <v>6</v>
      </c>
      <c r="I65" t="s">
        <v>42</v>
      </c>
      <c r="J65" t="s">
        <v>23</v>
      </c>
      <c r="K65">
        <v>29.999999999999893</v>
      </c>
      <c r="L65">
        <v>0.75</v>
      </c>
      <c r="M65">
        <v>0</v>
      </c>
      <c r="N65" t="s">
        <v>75</v>
      </c>
      <c r="O65" t="s">
        <v>104</v>
      </c>
      <c r="P65" t="s">
        <v>113</v>
      </c>
      <c r="Q65" t="s">
        <v>118</v>
      </c>
      <c r="R65" t="s">
        <v>118</v>
      </c>
      <c r="S65">
        <v>78</v>
      </c>
      <c r="T65">
        <v>1177</v>
      </c>
      <c r="U65" s="1">
        <v>45473</v>
      </c>
      <c r="V65" s="2">
        <v>0.64583333333333337</v>
      </c>
      <c r="W65" s="2">
        <v>0.6875</v>
      </c>
      <c r="X65" t="s">
        <v>12</v>
      </c>
      <c r="Y65">
        <v>2</v>
      </c>
      <c r="Z65">
        <v>8</v>
      </c>
      <c r="AA65">
        <v>11</v>
      </c>
      <c r="AB65" t="s">
        <v>13</v>
      </c>
      <c r="AC65" t="s">
        <v>40</v>
      </c>
      <c r="AD65">
        <v>59.999999999999943</v>
      </c>
      <c r="AE65">
        <v>1.375</v>
      </c>
      <c r="AF65">
        <v>1</v>
      </c>
      <c r="AG65" t="s">
        <v>71</v>
      </c>
      <c r="AH65" t="s">
        <v>103</v>
      </c>
      <c r="AI65" t="s">
        <v>113</v>
      </c>
      <c r="AJ65">
        <v>77</v>
      </c>
      <c r="AK65">
        <v>78</v>
      </c>
      <c r="AL65" t="s">
        <v>118</v>
      </c>
    </row>
    <row r="66" spans="1:38" x14ac:dyDescent="0.2">
      <c r="A66">
        <v>1680</v>
      </c>
      <c r="B66" s="1">
        <v>45476</v>
      </c>
      <c r="C66" s="2">
        <v>0.64583333333333337</v>
      </c>
      <c r="D66" s="2">
        <v>0.6875</v>
      </c>
      <c r="E66" t="s">
        <v>12</v>
      </c>
      <c r="F66">
        <v>2</v>
      </c>
      <c r="G66">
        <v>8</v>
      </c>
      <c r="H66">
        <v>1</v>
      </c>
      <c r="I66" t="s">
        <v>27</v>
      </c>
      <c r="J66" t="s">
        <v>14</v>
      </c>
      <c r="K66">
        <v>59.999999999999943</v>
      </c>
      <c r="L66">
        <v>0.125</v>
      </c>
      <c r="M66">
        <v>0</v>
      </c>
      <c r="N66" t="s">
        <v>74</v>
      </c>
      <c r="O66" t="s">
        <v>104</v>
      </c>
      <c r="P66" t="s">
        <v>113</v>
      </c>
      <c r="Q66" t="s">
        <v>117</v>
      </c>
      <c r="R66" t="s">
        <v>118</v>
      </c>
      <c r="S66">
        <v>79</v>
      </c>
      <c r="T66">
        <v>2720</v>
      </c>
      <c r="U66" s="1">
        <v>45477</v>
      </c>
      <c r="V66" s="2">
        <v>0.64583333333333337</v>
      </c>
      <c r="W66" s="2">
        <v>0.66666666666666663</v>
      </c>
      <c r="X66" t="s">
        <v>12</v>
      </c>
      <c r="Y66">
        <v>2</v>
      </c>
      <c r="Z66">
        <v>8</v>
      </c>
      <c r="AA66">
        <v>6</v>
      </c>
      <c r="AB66" t="s">
        <v>42</v>
      </c>
      <c r="AC66" t="s">
        <v>23</v>
      </c>
      <c r="AD66">
        <v>29.999999999999893</v>
      </c>
      <c r="AE66">
        <v>0.75</v>
      </c>
      <c r="AF66">
        <v>0</v>
      </c>
      <c r="AG66" t="s">
        <v>75</v>
      </c>
      <c r="AH66" t="s">
        <v>104</v>
      </c>
      <c r="AI66" t="s">
        <v>113</v>
      </c>
      <c r="AJ66">
        <v>78</v>
      </c>
      <c r="AK66">
        <v>79</v>
      </c>
      <c r="AL66" t="s">
        <v>118</v>
      </c>
    </row>
    <row r="67" spans="1:38" x14ac:dyDescent="0.2">
      <c r="A67">
        <v>1827</v>
      </c>
      <c r="B67" s="1">
        <v>45362</v>
      </c>
      <c r="C67" s="2">
        <v>0.64583333333333337</v>
      </c>
      <c r="D67" s="2">
        <v>0.6875</v>
      </c>
      <c r="E67" t="s">
        <v>12</v>
      </c>
      <c r="F67">
        <v>2</v>
      </c>
      <c r="G67">
        <v>8</v>
      </c>
      <c r="H67">
        <v>7</v>
      </c>
      <c r="I67" t="s">
        <v>41</v>
      </c>
      <c r="J67" t="s">
        <v>40</v>
      </c>
      <c r="K67">
        <v>59.999999999999943</v>
      </c>
      <c r="L67">
        <v>0.875</v>
      </c>
      <c r="M67">
        <v>0</v>
      </c>
      <c r="N67" t="s">
        <v>72</v>
      </c>
      <c r="O67" t="s">
        <v>100</v>
      </c>
      <c r="P67" t="s">
        <v>113</v>
      </c>
      <c r="Q67" t="s">
        <v>118</v>
      </c>
      <c r="R67" t="s">
        <v>118</v>
      </c>
      <c r="S67">
        <v>80</v>
      </c>
      <c r="T67">
        <v>1680</v>
      </c>
      <c r="U67" s="1">
        <v>45476</v>
      </c>
      <c r="V67" s="2">
        <v>0.64583333333333337</v>
      </c>
      <c r="W67" s="2">
        <v>0.6875</v>
      </c>
      <c r="X67" t="s">
        <v>12</v>
      </c>
      <c r="Y67">
        <v>2</v>
      </c>
      <c r="Z67">
        <v>8</v>
      </c>
      <c r="AA67">
        <v>1</v>
      </c>
      <c r="AB67" t="s">
        <v>27</v>
      </c>
      <c r="AC67" t="s">
        <v>14</v>
      </c>
      <c r="AD67">
        <v>59.999999999999943</v>
      </c>
      <c r="AE67">
        <v>0.125</v>
      </c>
      <c r="AF67">
        <v>0</v>
      </c>
      <c r="AG67" t="s">
        <v>74</v>
      </c>
      <c r="AH67" t="s">
        <v>104</v>
      </c>
      <c r="AI67" t="s">
        <v>113</v>
      </c>
      <c r="AJ67">
        <v>79</v>
      </c>
      <c r="AK67">
        <v>80</v>
      </c>
      <c r="AL67" t="s">
        <v>118</v>
      </c>
    </row>
    <row r="68" spans="1:38" x14ac:dyDescent="0.2">
      <c r="A68">
        <v>322</v>
      </c>
      <c r="B68" s="1">
        <v>45463</v>
      </c>
      <c r="C68" s="2">
        <v>0.64583333333333337</v>
      </c>
      <c r="D68" s="2">
        <v>0.6875</v>
      </c>
      <c r="E68" t="s">
        <v>12</v>
      </c>
      <c r="F68">
        <v>2</v>
      </c>
      <c r="G68">
        <v>8</v>
      </c>
      <c r="H68">
        <v>11</v>
      </c>
      <c r="I68" t="s">
        <v>13</v>
      </c>
      <c r="J68" t="s">
        <v>30</v>
      </c>
      <c r="K68">
        <v>59.999999999999943</v>
      </c>
      <c r="L68">
        <v>1.375</v>
      </c>
      <c r="M68">
        <v>1</v>
      </c>
      <c r="N68" t="s">
        <v>75</v>
      </c>
      <c r="O68" t="s">
        <v>103</v>
      </c>
      <c r="P68" t="s">
        <v>113</v>
      </c>
      <c r="Q68" t="s">
        <v>118</v>
      </c>
      <c r="R68" t="s">
        <v>118</v>
      </c>
      <c r="S68">
        <v>81</v>
      </c>
      <c r="T68">
        <v>1827</v>
      </c>
      <c r="U68" s="1">
        <v>45362</v>
      </c>
      <c r="V68" s="2">
        <v>0.64583333333333337</v>
      </c>
      <c r="W68" s="2">
        <v>0.6875</v>
      </c>
      <c r="X68" t="s">
        <v>12</v>
      </c>
      <c r="Y68">
        <v>2</v>
      </c>
      <c r="Z68">
        <v>8</v>
      </c>
      <c r="AA68">
        <v>7</v>
      </c>
      <c r="AB68" t="s">
        <v>41</v>
      </c>
      <c r="AC68" t="s">
        <v>40</v>
      </c>
      <c r="AD68">
        <v>59.999999999999943</v>
      </c>
      <c r="AE68">
        <v>0.875</v>
      </c>
      <c r="AF68">
        <v>0</v>
      </c>
      <c r="AG68" t="s">
        <v>72</v>
      </c>
      <c r="AH68" t="s">
        <v>100</v>
      </c>
      <c r="AI68" t="s">
        <v>113</v>
      </c>
      <c r="AJ68">
        <v>80</v>
      </c>
      <c r="AK68">
        <v>81</v>
      </c>
      <c r="AL68" t="s">
        <v>118</v>
      </c>
    </row>
    <row r="69" spans="1:38" x14ac:dyDescent="0.2">
      <c r="A69">
        <v>2194</v>
      </c>
      <c r="B69" s="1">
        <v>45540</v>
      </c>
      <c r="C69" s="2">
        <v>0.64583333333333337</v>
      </c>
      <c r="D69" s="2">
        <v>0.66666666666666663</v>
      </c>
      <c r="E69" t="s">
        <v>12</v>
      </c>
      <c r="F69">
        <v>2</v>
      </c>
      <c r="G69">
        <v>8</v>
      </c>
      <c r="H69">
        <v>11</v>
      </c>
      <c r="I69" t="s">
        <v>22</v>
      </c>
      <c r="J69" t="s">
        <v>23</v>
      </c>
      <c r="K69">
        <v>29.999999999999893</v>
      </c>
      <c r="L69">
        <v>1.375</v>
      </c>
      <c r="M69">
        <v>1</v>
      </c>
      <c r="N69" t="s">
        <v>75</v>
      </c>
      <c r="O69" t="s">
        <v>106</v>
      </c>
      <c r="P69" t="s">
        <v>113</v>
      </c>
      <c r="Q69" t="s">
        <v>118</v>
      </c>
      <c r="R69" t="s">
        <v>118</v>
      </c>
      <c r="S69">
        <v>82</v>
      </c>
      <c r="T69">
        <v>322</v>
      </c>
      <c r="U69" s="1">
        <v>45463</v>
      </c>
      <c r="V69" s="2">
        <v>0.64583333333333337</v>
      </c>
      <c r="W69" s="2">
        <v>0.6875</v>
      </c>
      <c r="X69" t="s">
        <v>12</v>
      </c>
      <c r="Y69">
        <v>2</v>
      </c>
      <c r="Z69">
        <v>8</v>
      </c>
      <c r="AA69">
        <v>11</v>
      </c>
      <c r="AB69" t="s">
        <v>13</v>
      </c>
      <c r="AC69" t="s">
        <v>30</v>
      </c>
      <c r="AD69">
        <v>59.999999999999943</v>
      </c>
      <c r="AE69">
        <v>1.375</v>
      </c>
      <c r="AF69">
        <v>1</v>
      </c>
      <c r="AG69" t="s">
        <v>75</v>
      </c>
      <c r="AH69" t="s">
        <v>103</v>
      </c>
      <c r="AI69" t="s">
        <v>113</v>
      </c>
      <c r="AJ69">
        <v>81</v>
      </c>
      <c r="AK69">
        <v>82</v>
      </c>
      <c r="AL69" t="s">
        <v>118</v>
      </c>
    </row>
    <row r="70" spans="1:38" x14ac:dyDescent="0.2">
      <c r="A70">
        <v>2532</v>
      </c>
      <c r="B70" s="1">
        <v>45459</v>
      </c>
      <c r="C70" s="2">
        <v>0.64583333333333337</v>
      </c>
      <c r="D70" s="2">
        <v>0.72916666666666663</v>
      </c>
      <c r="E70" t="s">
        <v>12</v>
      </c>
      <c r="F70">
        <v>2</v>
      </c>
      <c r="G70">
        <v>8</v>
      </c>
      <c r="H70">
        <v>2</v>
      </c>
      <c r="I70" t="s">
        <v>39</v>
      </c>
      <c r="J70" t="s">
        <v>40</v>
      </c>
      <c r="K70">
        <v>119.99999999999989</v>
      </c>
      <c r="L70">
        <v>0.25</v>
      </c>
      <c r="M70">
        <v>0</v>
      </c>
      <c r="N70" t="s">
        <v>71</v>
      </c>
      <c r="O70" t="s">
        <v>103</v>
      </c>
      <c r="P70" t="s">
        <v>113</v>
      </c>
      <c r="Q70" t="s">
        <v>118</v>
      </c>
      <c r="R70" t="s">
        <v>124</v>
      </c>
      <c r="S70">
        <v>86</v>
      </c>
      <c r="T70">
        <v>543</v>
      </c>
      <c r="U70" s="1">
        <v>45355</v>
      </c>
      <c r="V70" s="2">
        <v>0.64583333333333337</v>
      </c>
      <c r="W70" s="2">
        <v>0.72916666666666663</v>
      </c>
      <c r="X70" t="s">
        <v>12</v>
      </c>
      <c r="Y70">
        <v>2</v>
      </c>
      <c r="Z70">
        <v>8</v>
      </c>
      <c r="AA70">
        <v>11</v>
      </c>
      <c r="AB70" t="s">
        <v>27</v>
      </c>
      <c r="AC70" t="s">
        <v>18</v>
      </c>
      <c r="AD70">
        <v>119.99999999999989</v>
      </c>
      <c r="AE70">
        <v>1.375</v>
      </c>
      <c r="AF70">
        <v>1</v>
      </c>
      <c r="AG70" t="s">
        <v>72</v>
      </c>
      <c r="AH70" t="s">
        <v>100</v>
      </c>
      <c r="AI70" t="s">
        <v>113</v>
      </c>
      <c r="AJ70">
        <v>85</v>
      </c>
      <c r="AK70">
        <v>86</v>
      </c>
      <c r="AL70" t="s">
        <v>118</v>
      </c>
    </row>
    <row r="71" spans="1:38" x14ac:dyDescent="0.2">
      <c r="A71">
        <v>1060</v>
      </c>
      <c r="B71" s="1">
        <v>45452</v>
      </c>
      <c r="C71" s="2">
        <v>0.64583333333333337</v>
      </c>
      <c r="D71" s="2">
        <v>0.72916666666666663</v>
      </c>
      <c r="E71" t="s">
        <v>12</v>
      </c>
      <c r="F71">
        <v>2</v>
      </c>
      <c r="G71">
        <v>8</v>
      </c>
      <c r="H71">
        <v>3</v>
      </c>
      <c r="I71" t="s">
        <v>42</v>
      </c>
      <c r="J71" t="s">
        <v>40</v>
      </c>
      <c r="K71">
        <v>119.99999999999989</v>
      </c>
      <c r="L71">
        <v>0.375</v>
      </c>
      <c r="M71">
        <v>0</v>
      </c>
      <c r="N71" t="s">
        <v>71</v>
      </c>
      <c r="O71" t="s">
        <v>103</v>
      </c>
      <c r="P71" t="s">
        <v>113</v>
      </c>
      <c r="Q71" t="s">
        <v>118</v>
      </c>
      <c r="R71" t="s">
        <v>124</v>
      </c>
      <c r="S71">
        <v>84</v>
      </c>
      <c r="T71">
        <v>2505</v>
      </c>
      <c r="U71" s="1">
        <v>45343</v>
      </c>
      <c r="V71" s="2">
        <v>0.64583333333333337</v>
      </c>
      <c r="W71" s="2">
        <v>0.66666666666666663</v>
      </c>
      <c r="X71" t="s">
        <v>12</v>
      </c>
      <c r="Y71">
        <v>2</v>
      </c>
      <c r="Z71">
        <v>8</v>
      </c>
      <c r="AA71">
        <v>8</v>
      </c>
      <c r="AB71" t="s">
        <v>39</v>
      </c>
      <c r="AC71" t="s">
        <v>30</v>
      </c>
      <c r="AD71">
        <v>29.999999999999893</v>
      </c>
      <c r="AE71">
        <v>1</v>
      </c>
      <c r="AF71">
        <v>0</v>
      </c>
      <c r="AG71" t="s">
        <v>74</v>
      </c>
      <c r="AH71" t="s">
        <v>99</v>
      </c>
      <c r="AI71" t="s">
        <v>113</v>
      </c>
      <c r="AJ71">
        <v>83</v>
      </c>
      <c r="AK71">
        <v>84</v>
      </c>
      <c r="AL71" t="s">
        <v>118</v>
      </c>
    </row>
    <row r="72" spans="1:38" x14ac:dyDescent="0.2">
      <c r="A72">
        <v>543</v>
      </c>
      <c r="B72" s="1">
        <v>45355</v>
      </c>
      <c r="C72" s="2">
        <v>0.64583333333333337</v>
      </c>
      <c r="D72" s="2">
        <v>0.72916666666666663</v>
      </c>
      <c r="E72" t="s">
        <v>12</v>
      </c>
      <c r="F72">
        <v>2</v>
      </c>
      <c r="G72">
        <v>8</v>
      </c>
      <c r="H72">
        <v>11</v>
      </c>
      <c r="I72" t="s">
        <v>27</v>
      </c>
      <c r="J72" t="s">
        <v>18</v>
      </c>
      <c r="K72">
        <v>119.99999999999989</v>
      </c>
      <c r="L72">
        <v>1.375</v>
      </c>
      <c r="M72">
        <v>1</v>
      </c>
      <c r="N72" t="s">
        <v>72</v>
      </c>
      <c r="O72" t="s">
        <v>100</v>
      </c>
      <c r="P72" t="s">
        <v>113</v>
      </c>
      <c r="Q72" t="s">
        <v>118</v>
      </c>
      <c r="R72" t="s">
        <v>124</v>
      </c>
      <c r="S72">
        <v>85</v>
      </c>
      <c r="T72">
        <v>1060</v>
      </c>
      <c r="U72" s="1">
        <v>45452</v>
      </c>
      <c r="V72" s="2">
        <v>0.64583333333333337</v>
      </c>
      <c r="W72" s="2">
        <v>0.72916666666666663</v>
      </c>
      <c r="X72" t="s">
        <v>12</v>
      </c>
      <c r="Y72">
        <v>2</v>
      </c>
      <c r="Z72">
        <v>8</v>
      </c>
      <c r="AA72">
        <v>3</v>
      </c>
      <c r="AB72" t="s">
        <v>42</v>
      </c>
      <c r="AC72" t="s">
        <v>40</v>
      </c>
      <c r="AD72">
        <v>119.99999999999989</v>
      </c>
      <c r="AE72">
        <v>0.375</v>
      </c>
      <c r="AF72">
        <v>0</v>
      </c>
      <c r="AG72" t="s">
        <v>71</v>
      </c>
      <c r="AH72" t="s">
        <v>103</v>
      </c>
      <c r="AI72" t="s">
        <v>113</v>
      </c>
      <c r="AJ72">
        <v>84</v>
      </c>
      <c r="AK72">
        <v>85</v>
      </c>
      <c r="AL72" t="s">
        <v>118</v>
      </c>
    </row>
    <row r="73" spans="1:38" x14ac:dyDescent="0.2">
      <c r="A73">
        <v>1174</v>
      </c>
      <c r="B73" s="1">
        <v>45380</v>
      </c>
      <c r="C73" s="2">
        <v>0.64583333333333337</v>
      </c>
      <c r="D73" s="2">
        <v>0.70833333333333337</v>
      </c>
      <c r="E73" t="s">
        <v>12</v>
      </c>
      <c r="F73">
        <v>2</v>
      </c>
      <c r="G73">
        <v>8</v>
      </c>
      <c r="H73">
        <v>4</v>
      </c>
      <c r="I73" t="s">
        <v>27</v>
      </c>
      <c r="J73" t="s">
        <v>18</v>
      </c>
      <c r="K73">
        <v>90</v>
      </c>
      <c r="L73">
        <v>0.5</v>
      </c>
      <c r="M73">
        <v>0</v>
      </c>
      <c r="N73" t="s">
        <v>76</v>
      </c>
      <c r="O73" t="s">
        <v>100</v>
      </c>
      <c r="P73" t="s">
        <v>113</v>
      </c>
      <c r="Q73" t="s">
        <v>118</v>
      </c>
      <c r="R73" t="s">
        <v>118</v>
      </c>
      <c r="S73">
        <v>87</v>
      </c>
      <c r="T73">
        <v>2532</v>
      </c>
      <c r="U73" s="1">
        <v>45459</v>
      </c>
      <c r="V73" s="2">
        <v>0.64583333333333337</v>
      </c>
      <c r="W73" s="2">
        <v>0.72916666666666663</v>
      </c>
      <c r="X73" t="s">
        <v>12</v>
      </c>
      <c r="Y73">
        <v>2</v>
      </c>
      <c r="Z73">
        <v>8</v>
      </c>
      <c r="AA73">
        <v>2</v>
      </c>
      <c r="AB73" t="s">
        <v>39</v>
      </c>
      <c r="AC73" t="s">
        <v>40</v>
      </c>
      <c r="AD73">
        <v>119.99999999999989</v>
      </c>
      <c r="AE73">
        <v>0.25</v>
      </c>
      <c r="AF73">
        <v>0</v>
      </c>
      <c r="AG73" t="s">
        <v>71</v>
      </c>
      <c r="AH73" t="s">
        <v>103</v>
      </c>
      <c r="AI73" t="s">
        <v>113</v>
      </c>
      <c r="AJ73">
        <v>86</v>
      </c>
      <c r="AK73">
        <v>87</v>
      </c>
      <c r="AL73" t="s">
        <v>118</v>
      </c>
    </row>
    <row r="74" spans="1:38" x14ac:dyDescent="0.2">
      <c r="A74">
        <v>1033</v>
      </c>
      <c r="B74" s="1">
        <v>45438</v>
      </c>
      <c r="C74" s="2">
        <v>0.64583333333333337</v>
      </c>
      <c r="D74" s="2">
        <v>0.70833333333333337</v>
      </c>
      <c r="E74" t="s">
        <v>12</v>
      </c>
      <c r="F74">
        <v>2</v>
      </c>
      <c r="G74">
        <v>8</v>
      </c>
      <c r="H74">
        <v>6</v>
      </c>
      <c r="I74" t="s">
        <v>41</v>
      </c>
      <c r="J74" t="s">
        <v>40</v>
      </c>
      <c r="K74">
        <v>90</v>
      </c>
      <c r="L74">
        <v>0.75</v>
      </c>
      <c r="M74">
        <v>0</v>
      </c>
      <c r="N74" t="s">
        <v>71</v>
      </c>
      <c r="O74" t="s">
        <v>102</v>
      </c>
      <c r="P74" t="s">
        <v>113</v>
      </c>
      <c r="Q74" t="s">
        <v>118</v>
      </c>
      <c r="R74" t="s">
        <v>118</v>
      </c>
      <c r="S74">
        <v>88</v>
      </c>
      <c r="T74">
        <v>1174</v>
      </c>
      <c r="U74" s="1">
        <v>45380</v>
      </c>
      <c r="V74" s="2">
        <v>0.64583333333333337</v>
      </c>
      <c r="W74" s="2">
        <v>0.70833333333333337</v>
      </c>
      <c r="X74" t="s">
        <v>12</v>
      </c>
      <c r="Y74">
        <v>2</v>
      </c>
      <c r="Z74">
        <v>8</v>
      </c>
      <c r="AA74">
        <v>4</v>
      </c>
      <c r="AB74" t="s">
        <v>27</v>
      </c>
      <c r="AC74" t="s">
        <v>18</v>
      </c>
      <c r="AD74">
        <v>90</v>
      </c>
      <c r="AE74">
        <v>0.5</v>
      </c>
      <c r="AF74">
        <v>0</v>
      </c>
      <c r="AG74" t="s">
        <v>76</v>
      </c>
      <c r="AH74" t="s">
        <v>100</v>
      </c>
      <c r="AI74" t="s">
        <v>113</v>
      </c>
      <c r="AJ74">
        <v>87</v>
      </c>
      <c r="AK74">
        <v>88</v>
      </c>
      <c r="AL74" t="s">
        <v>118</v>
      </c>
    </row>
    <row r="75" spans="1:38" x14ac:dyDescent="0.2">
      <c r="A75">
        <v>2505</v>
      </c>
      <c r="B75" s="1">
        <v>45343</v>
      </c>
      <c r="C75" s="2">
        <v>0.64583333333333337</v>
      </c>
      <c r="D75" s="2">
        <v>0.66666666666666663</v>
      </c>
      <c r="E75" t="s">
        <v>12</v>
      </c>
      <c r="F75">
        <v>2</v>
      </c>
      <c r="G75">
        <v>8</v>
      </c>
      <c r="H75">
        <v>8</v>
      </c>
      <c r="I75" t="s">
        <v>39</v>
      </c>
      <c r="J75" t="s">
        <v>30</v>
      </c>
      <c r="K75">
        <v>29.999999999999893</v>
      </c>
      <c r="L75">
        <v>1</v>
      </c>
      <c r="M75">
        <v>0</v>
      </c>
      <c r="N75" t="s">
        <v>74</v>
      </c>
      <c r="O75" t="s">
        <v>99</v>
      </c>
      <c r="P75" t="s">
        <v>113</v>
      </c>
      <c r="Q75" t="s">
        <v>118</v>
      </c>
      <c r="R75" t="s">
        <v>118</v>
      </c>
      <c r="S75">
        <v>83</v>
      </c>
      <c r="T75">
        <v>2194</v>
      </c>
      <c r="U75" s="1">
        <v>45540</v>
      </c>
      <c r="V75" s="2">
        <v>0.64583333333333337</v>
      </c>
      <c r="W75" s="2">
        <v>0.66666666666666663</v>
      </c>
      <c r="X75" t="s">
        <v>12</v>
      </c>
      <c r="Y75">
        <v>2</v>
      </c>
      <c r="Z75">
        <v>8</v>
      </c>
      <c r="AA75">
        <v>11</v>
      </c>
      <c r="AB75" t="s">
        <v>22</v>
      </c>
      <c r="AC75" t="s">
        <v>23</v>
      </c>
      <c r="AD75">
        <v>29.999999999999893</v>
      </c>
      <c r="AE75">
        <v>1.375</v>
      </c>
      <c r="AF75">
        <v>1</v>
      </c>
      <c r="AG75" t="s">
        <v>75</v>
      </c>
      <c r="AH75" t="s">
        <v>106</v>
      </c>
      <c r="AI75" t="s">
        <v>113</v>
      </c>
      <c r="AJ75">
        <v>82</v>
      </c>
      <c r="AK75">
        <v>83</v>
      </c>
      <c r="AL75" t="s">
        <v>118</v>
      </c>
    </row>
    <row r="76" spans="1:38" x14ac:dyDescent="0.2">
      <c r="A76">
        <v>1177</v>
      </c>
      <c r="B76" s="1">
        <v>45473</v>
      </c>
      <c r="C76" s="2">
        <v>0.64583333333333337</v>
      </c>
      <c r="D76" s="2">
        <v>0.6875</v>
      </c>
      <c r="E76" t="s">
        <v>12</v>
      </c>
      <c r="F76">
        <v>2</v>
      </c>
      <c r="G76">
        <v>8</v>
      </c>
      <c r="H76">
        <v>11</v>
      </c>
      <c r="I76" t="s">
        <v>13</v>
      </c>
      <c r="J76" t="s">
        <v>40</v>
      </c>
      <c r="K76">
        <v>59.999999999999943</v>
      </c>
      <c r="L76">
        <v>1.375</v>
      </c>
      <c r="M76">
        <v>1</v>
      </c>
      <c r="N76" t="s">
        <v>71</v>
      </c>
      <c r="O76" t="s">
        <v>103</v>
      </c>
      <c r="P76" t="s">
        <v>113</v>
      </c>
      <c r="Q76" t="s">
        <v>118</v>
      </c>
      <c r="R76" t="s">
        <v>118</v>
      </c>
      <c r="S76">
        <v>77</v>
      </c>
      <c r="T76">
        <v>17</v>
      </c>
      <c r="U76" s="1">
        <v>45374</v>
      </c>
      <c r="V76" s="2">
        <v>0.64583333333333337</v>
      </c>
      <c r="W76" s="2">
        <v>0.66666666666666663</v>
      </c>
      <c r="X76" t="s">
        <v>12</v>
      </c>
      <c r="Y76">
        <v>2</v>
      </c>
      <c r="Z76">
        <v>8</v>
      </c>
      <c r="AA76">
        <v>10</v>
      </c>
      <c r="AB76" t="s">
        <v>13</v>
      </c>
      <c r="AC76" t="s">
        <v>28</v>
      </c>
      <c r="AD76">
        <v>29.999999999999893</v>
      </c>
      <c r="AE76">
        <v>1.25</v>
      </c>
      <c r="AF76">
        <v>1</v>
      </c>
      <c r="AG76" t="s">
        <v>77</v>
      </c>
      <c r="AH76" t="s">
        <v>100</v>
      </c>
      <c r="AI76" t="s">
        <v>113</v>
      </c>
      <c r="AJ76">
        <v>76</v>
      </c>
      <c r="AK76">
        <v>77</v>
      </c>
      <c r="AL76" t="s">
        <v>118</v>
      </c>
    </row>
    <row r="77" spans="1:38" x14ac:dyDescent="0.2">
      <c r="A77">
        <v>758</v>
      </c>
      <c r="B77" s="1">
        <v>45425</v>
      </c>
      <c r="C77" s="2">
        <v>0.64583333333333337</v>
      </c>
      <c r="D77" s="2">
        <v>0.66666666666666663</v>
      </c>
      <c r="E77" t="s">
        <v>12</v>
      </c>
      <c r="F77">
        <v>2</v>
      </c>
      <c r="G77">
        <v>8</v>
      </c>
      <c r="H77">
        <v>11</v>
      </c>
      <c r="I77" t="s">
        <v>22</v>
      </c>
      <c r="J77" t="s">
        <v>23</v>
      </c>
      <c r="K77">
        <v>29.999999999999893</v>
      </c>
      <c r="L77">
        <v>1.375</v>
      </c>
      <c r="M77">
        <v>1</v>
      </c>
      <c r="N77" t="s">
        <v>72</v>
      </c>
      <c r="O77" t="s">
        <v>102</v>
      </c>
      <c r="P77" t="s">
        <v>113</v>
      </c>
      <c r="Q77" t="s">
        <v>118</v>
      </c>
      <c r="R77" t="s">
        <v>118</v>
      </c>
      <c r="S77">
        <v>74</v>
      </c>
      <c r="T77">
        <v>760</v>
      </c>
      <c r="U77" s="1">
        <v>45542</v>
      </c>
      <c r="V77" s="2">
        <v>0.64583333333333337</v>
      </c>
      <c r="W77" s="2">
        <v>0.72916666666666663</v>
      </c>
      <c r="X77" t="s">
        <v>12</v>
      </c>
      <c r="Y77">
        <v>2</v>
      </c>
      <c r="Z77">
        <v>8</v>
      </c>
      <c r="AA77">
        <v>10</v>
      </c>
      <c r="AB77" t="s">
        <v>17</v>
      </c>
      <c r="AC77" t="s">
        <v>28</v>
      </c>
      <c r="AD77">
        <v>119.99999999999989</v>
      </c>
      <c r="AE77">
        <v>1.25</v>
      </c>
      <c r="AF77">
        <v>1</v>
      </c>
      <c r="AG77" t="s">
        <v>77</v>
      </c>
      <c r="AH77" t="s">
        <v>106</v>
      </c>
      <c r="AI77" t="s">
        <v>113</v>
      </c>
      <c r="AJ77">
        <v>73</v>
      </c>
      <c r="AK77">
        <v>74</v>
      </c>
      <c r="AL77" t="s">
        <v>118</v>
      </c>
    </row>
    <row r="78" spans="1:38" x14ac:dyDescent="0.2">
      <c r="A78">
        <v>1592</v>
      </c>
      <c r="B78" s="1">
        <v>45393</v>
      </c>
      <c r="C78" s="2">
        <v>0.64583333333333337</v>
      </c>
      <c r="D78" s="2">
        <v>0.66666666666666663</v>
      </c>
      <c r="E78" t="s">
        <v>12</v>
      </c>
      <c r="F78">
        <v>2</v>
      </c>
      <c r="G78">
        <v>8</v>
      </c>
      <c r="H78">
        <v>7</v>
      </c>
      <c r="I78" t="s">
        <v>17</v>
      </c>
      <c r="J78" t="s">
        <v>40</v>
      </c>
      <c r="K78">
        <v>29.999999999999893</v>
      </c>
      <c r="L78">
        <v>0.875</v>
      </c>
      <c r="M78">
        <v>0</v>
      </c>
      <c r="N78" t="s">
        <v>75</v>
      </c>
      <c r="O78" t="s">
        <v>101</v>
      </c>
      <c r="P78" t="s">
        <v>113</v>
      </c>
      <c r="Q78" t="s">
        <v>118</v>
      </c>
      <c r="R78" t="s">
        <v>118</v>
      </c>
      <c r="S78">
        <v>75</v>
      </c>
      <c r="T78">
        <v>758</v>
      </c>
      <c r="U78" s="1">
        <v>45425</v>
      </c>
      <c r="V78" s="2">
        <v>0.64583333333333337</v>
      </c>
      <c r="W78" s="2">
        <v>0.66666666666666663</v>
      </c>
      <c r="X78" t="s">
        <v>12</v>
      </c>
      <c r="Y78">
        <v>2</v>
      </c>
      <c r="Z78">
        <v>8</v>
      </c>
      <c r="AA78">
        <v>11</v>
      </c>
      <c r="AB78" t="s">
        <v>22</v>
      </c>
      <c r="AC78" t="s">
        <v>23</v>
      </c>
      <c r="AD78">
        <v>29.999999999999893</v>
      </c>
      <c r="AE78">
        <v>1.375</v>
      </c>
      <c r="AF78">
        <v>1</v>
      </c>
      <c r="AG78" t="s">
        <v>72</v>
      </c>
      <c r="AH78" t="s">
        <v>102</v>
      </c>
      <c r="AI78" t="s">
        <v>113</v>
      </c>
      <c r="AJ78">
        <v>74</v>
      </c>
      <c r="AK78">
        <v>75</v>
      </c>
      <c r="AL78" t="s">
        <v>118</v>
      </c>
    </row>
    <row r="79" spans="1:38" x14ac:dyDescent="0.2">
      <c r="A79">
        <v>17</v>
      </c>
      <c r="B79" s="1">
        <v>45374</v>
      </c>
      <c r="C79" s="2">
        <v>0.64583333333333337</v>
      </c>
      <c r="D79" s="2">
        <v>0.66666666666666663</v>
      </c>
      <c r="E79" t="s">
        <v>12</v>
      </c>
      <c r="F79">
        <v>2</v>
      </c>
      <c r="G79">
        <v>8</v>
      </c>
      <c r="H79">
        <v>10</v>
      </c>
      <c r="I79" t="s">
        <v>13</v>
      </c>
      <c r="J79" t="s">
        <v>28</v>
      </c>
      <c r="K79">
        <v>29.999999999999893</v>
      </c>
      <c r="L79">
        <v>1.25</v>
      </c>
      <c r="M79">
        <v>1</v>
      </c>
      <c r="N79" t="s">
        <v>77</v>
      </c>
      <c r="O79" t="s">
        <v>100</v>
      </c>
      <c r="P79" t="s">
        <v>113</v>
      </c>
      <c r="Q79" t="s">
        <v>118</v>
      </c>
      <c r="R79" t="s">
        <v>118</v>
      </c>
      <c r="S79">
        <v>76</v>
      </c>
      <c r="T79">
        <v>1592</v>
      </c>
      <c r="U79" s="1">
        <v>45393</v>
      </c>
      <c r="V79" s="2">
        <v>0.64583333333333337</v>
      </c>
      <c r="W79" s="2">
        <v>0.66666666666666663</v>
      </c>
      <c r="X79" t="s">
        <v>12</v>
      </c>
      <c r="Y79">
        <v>2</v>
      </c>
      <c r="Z79">
        <v>8</v>
      </c>
      <c r="AA79">
        <v>7</v>
      </c>
      <c r="AB79" t="s">
        <v>17</v>
      </c>
      <c r="AC79" t="s">
        <v>40</v>
      </c>
      <c r="AD79">
        <v>29.999999999999893</v>
      </c>
      <c r="AE79">
        <v>0.875</v>
      </c>
      <c r="AF79">
        <v>0</v>
      </c>
      <c r="AG79" t="s">
        <v>75</v>
      </c>
      <c r="AH79" t="s">
        <v>101</v>
      </c>
      <c r="AI79" t="s">
        <v>113</v>
      </c>
      <c r="AJ79">
        <v>75</v>
      </c>
      <c r="AK79">
        <v>76</v>
      </c>
      <c r="AL79" t="s">
        <v>118</v>
      </c>
    </row>
    <row r="80" spans="1:38" x14ac:dyDescent="0.2">
      <c r="A80">
        <v>1130</v>
      </c>
      <c r="B80" s="1">
        <v>45524</v>
      </c>
      <c r="C80" s="2">
        <v>0.64583333333333337</v>
      </c>
      <c r="D80" s="2">
        <v>0.6875</v>
      </c>
      <c r="E80" t="s">
        <v>12</v>
      </c>
      <c r="F80">
        <v>2</v>
      </c>
      <c r="G80">
        <v>8</v>
      </c>
      <c r="H80">
        <v>6</v>
      </c>
      <c r="I80" t="s">
        <v>41</v>
      </c>
      <c r="J80" t="s">
        <v>28</v>
      </c>
      <c r="K80">
        <v>59.999999999999943</v>
      </c>
      <c r="L80">
        <v>0.75</v>
      </c>
      <c r="M80">
        <v>0</v>
      </c>
      <c r="N80" t="s">
        <v>73</v>
      </c>
      <c r="O80" t="s">
        <v>105</v>
      </c>
      <c r="P80" t="s">
        <v>113</v>
      </c>
      <c r="Q80" t="s">
        <v>118</v>
      </c>
      <c r="R80" t="s">
        <v>118</v>
      </c>
      <c r="S80">
        <v>63</v>
      </c>
      <c r="T80">
        <v>2941</v>
      </c>
      <c r="U80" s="1">
        <v>45575</v>
      </c>
      <c r="V80" s="2">
        <v>0.66666666666666663</v>
      </c>
      <c r="W80" s="2">
        <v>0.70833333333333337</v>
      </c>
      <c r="X80" t="s">
        <v>12</v>
      </c>
      <c r="Y80">
        <v>2</v>
      </c>
      <c r="Z80">
        <v>8</v>
      </c>
      <c r="AA80">
        <v>11</v>
      </c>
      <c r="AB80" t="s">
        <v>22</v>
      </c>
      <c r="AC80" t="s">
        <v>18</v>
      </c>
      <c r="AD80">
        <v>60.000000000000107</v>
      </c>
      <c r="AE80">
        <v>1.375</v>
      </c>
      <c r="AF80">
        <v>1</v>
      </c>
      <c r="AG80" t="s">
        <v>75</v>
      </c>
      <c r="AH80" t="s">
        <v>107</v>
      </c>
      <c r="AI80" t="s">
        <v>113</v>
      </c>
      <c r="AJ80">
        <v>62</v>
      </c>
      <c r="AK80">
        <v>63</v>
      </c>
      <c r="AL80" t="s">
        <v>118</v>
      </c>
    </row>
    <row r="81" spans="1:38" x14ac:dyDescent="0.2">
      <c r="A81">
        <v>1645</v>
      </c>
      <c r="B81" s="1">
        <v>45522</v>
      </c>
      <c r="C81" s="2">
        <v>0.64583333333333337</v>
      </c>
      <c r="D81" s="2">
        <v>0.6875</v>
      </c>
      <c r="E81" t="s">
        <v>12</v>
      </c>
      <c r="F81">
        <v>2</v>
      </c>
      <c r="G81">
        <v>8</v>
      </c>
      <c r="H81">
        <v>9</v>
      </c>
      <c r="I81" t="s">
        <v>42</v>
      </c>
      <c r="J81" t="s">
        <v>14</v>
      </c>
      <c r="K81">
        <v>59.999999999999943</v>
      </c>
      <c r="L81">
        <v>1.125</v>
      </c>
      <c r="M81">
        <v>1</v>
      </c>
      <c r="N81" t="s">
        <v>71</v>
      </c>
      <c r="O81" t="s">
        <v>105</v>
      </c>
      <c r="P81" t="s">
        <v>113</v>
      </c>
      <c r="Q81" t="s">
        <v>118</v>
      </c>
      <c r="R81" t="s">
        <v>118</v>
      </c>
      <c r="S81">
        <v>64</v>
      </c>
      <c r="T81">
        <v>1130</v>
      </c>
      <c r="U81" s="1">
        <v>45524</v>
      </c>
      <c r="V81" s="2">
        <v>0.64583333333333337</v>
      </c>
      <c r="W81" s="2">
        <v>0.6875</v>
      </c>
      <c r="X81" t="s">
        <v>12</v>
      </c>
      <c r="Y81">
        <v>2</v>
      </c>
      <c r="Z81">
        <v>8</v>
      </c>
      <c r="AA81">
        <v>6</v>
      </c>
      <c r="AB81" t="s">
        <v>41</v>
      </c>
      <c r="AC81" t="s">
        <v>28</v>
      </c>
      <c r="AD81">
        <v>59.999999999999943</v>
      </c>
      <c r="AE81">
        <v>0.75</v>
      </c>
      <c r="AF81">
        <v>0</v>
      </c>
      <c r="AG81" t="s">
        <v>73</v>
      </c>
      <c r="AH81" t="s">
        <v>105</v>
      </c>
      <c r="AI81" t="s">
        <v>113</v>
      </c>
      <c r="AJ81">
        <v>63</v>
      </c>
      <c r="AK81">
        <v>64</v>
      </c>
      <c r="AL81" t="s">
        <v>118</v>
      </c>
    </row>
    <row r="82" spans="1:38" x14ac:dyDescent="0.2">
      <c r="A82">
        <v>2784</v>
      </c>
      <c r="B82" s="1">
        <v>45295</v>
      </c>
      <c r="C82" s="2">
        <v>0.64583333333333337</v>
      </c>
      <c r="D82" s="2">
        <v>0.66666666666666663</v>
      </c>
      <c r="E82" t="s">
        <v>12</v>
      </c>
      <c r="F82">
        <v>2</v>
      </c>
      <c r="G82">
        <v>8</v>
      </c>
      <c r="H82">
        <v>3</v>
      </c>
      <c r="I82" t="s">
        <v>42</v>
      </c>
      <c r="J82" t="s">
        <v>40</v>
      </c>
      <c r="K82">
        <v>29.999999999999893</v>
      </c>
      <c r="L82">
        <v>0.375</v>
      </c>
      <c r="M82">
        <v>0</v>
      </c>
      <c r="N82" t="s">
        <v>75</v>
      </c>
      <c r="O82" t="s">
        <v>98</v>
      </c>
      <c r="P82" t="s">
        <v>113</v>
      </c>
      <c r="Q82" t="s">
        <v>118</v>
      </c>
      <c r="R82" t="s">
        <v>118</v>
      </c>
      <c r="S82">
        <v>65</v>
      </c>
      <c r="T82">
        <v>1645</v>
      </c>
      <c r="U82" s="1">
        <v>45522</v>
      </c>
      <c r="V82" s="2">
        <v>0.64583333333333337</v>
      </c>
      <c r="W82" s="2">
        <v>0.6875</v>
      </c>
      <c r="X82" t="s">
        <v>12</v>
      </c>
      <c r="Y82">
        <v>2</v>
      </c>
      <c r="Z82">
        <v>8</v>
      </c>
      <c r="AA82">
        <v>9</v>
      </c>
      <c r="AB82" t="s">
        <v>42</v>
      </c>
      <c r="AC82" t="s">
        <v>14</v>
      </c>
      <c r="AD82">
        <v>59.999999999999943</v>
      </c>
      <c r="AE82">
        <v>1.125</v>
      </c>
      <c r="AF82">
        <v>1</v>
      </c>
      <c r="AG82" t="s">
        <v>71</v>
      </c>
      <c r="AH82" t="s">
        <v>105</v>
      </c>
      <c r="AI82" t="s">
        <v>113</v>
      </c>
      <c r="AJ82">
        <v>64</v>
      </c>
      <c r="AK82">
        <v>65</v>
      </c>
      <c r="AL82" t="s">
        <v>118</v>
      </c>
    </row>
    <row r="83" spans="1:38" x14ac:dyDescent="0.2">
      <c r="A83">
        <v>1254</v>
      </c>
      <c r="B83" s="1">
        <v>45514</v>
      </c>
      <c r="C83" s="2">
        <v>0.64583333333333337</v>
      </c>
      <c r="D83" s="2">
        <v>0.6875</v>
      </c>
      <c r="E83" t="s">
        <v>12</v>
      </c>
      <c r="F83">
        <v>2</v>
      </c>
      <c r="G83">
        <v>8</v>
      </c>
      <c r="H83">
        <v>4</v>
      </c>
      <c r="I83" t="s">
        <v>17</v>
      </c>
      <c r="J83" t="s">
        <v>28</v>
      </c>
      <c r="K83">
        <v>59.999999999999943</v>
      </c>
      <c r="L83">
        <v>0.5</v>
      </c>
      <c r="M83">
        <v>0</v>
      </c>
      <c r="N83" t="s">
        <v>77</v>
      </c>
      <c r="O83" t="s">
        <v>105</v>
      </c>
      <c r="P83" t="s">
        <v>113</v>
      </c>
      <c r="Q83" t="s">
        <v>118</v>
      </c>
      <c r="R83" t="s">
        <v>118</v>
      </c>
      <c r="S83">
        <v>67</v>
      </c>
      <c r="T83">
        <v>1223</v>
      </c>
      <c r="U83" s="1">
        <v>45480</v>
      </c>
      <c r="V83" s="2">
        <v>0.64583333333333337</v>
      </c>
      <c r="W83" s="2">
        <v>0.6875</v>
      </c>
      <c r="X83" t="s">
        <v>12</v>
      </c>
      <c r="Y83">
        <v>2</v>
      </c>
      <c r="Z83">
        <v>8</v>
      </c>
      <c r="AA83">
        <v>3</v>
      </c>
      <c r="AB83" t="s">
        <v>17</v>
      </c>
      <c r="AC83" t="s">
        <v>40</v>
      </c>
      <c r="AD83">
        <v>59.999999999999943</v>
      </c>
      <c r="AE83">
        <v>0.375</v>
      </c>
      <c r="AF83">
        <v>0</v>
      </c>
      <c r="AG83" t="s">
        <v>71</v>
      </c>
      <c r="AH83" t="s">
        <v>104</v>
      </c>
      <c r="AI83" t="s">
        <v>113</v>
      </c>
      <c r="AJ83">
        <v>66</v>
      </c>
      <c r="AK83">
        <v>67</v>
      </c>
      <c r="AL83" t="s">
        <v>118</v>
      </c>
    </row>
    <row r="84" spans="1:38" x14ac:dyDescent="0.2">
      <c r="A84">
        <v>1223</v>
      </c>
      <c r="B84" s="1">
        <v>45480</v>
      </c>
      <c r="C84" s="2">
        <v>0.64583333333333337</v>
      </c>
      <c r="D84" s="2">
        <v>0.6875</v>
      </c>
      <c r="E84" t="s">
        <v>12</v>
      </c>
      <c r="F84">
        <v>2</v>
      </c>
      <c r="G84">
        <v>8</v>
      </c>
      <c r="H84">
        <v>3</v>
      </c>
      <c r="I84" t="s">
        <v>17</v>
      </c>
      <c r="J84" t="s">
        <v>40</v>
      </c>
      <c r="K84">
        <v>59.999999999999943</v>
      </c>
      <c r="L84">
        <v>0.375</v>
      </c>
      <c r="M84">
        <v>0</v>
      </c>
      <c r="N84" t="s">
        <v>71</v>
      </c>
      <c r="O84" t="s">
        <v>104</v>
      </c>
      <c r="P84" t="s">
        <v>113</v>
      </c>
      <c r="Q84" t="s">
        <v>118</v>
      </c>
      <c r="R84" t="s">
        <v>118</v>
      </c>
      <c r="S84">
        <v>66</v>
      </c>
      <c r="T84">
        <v>2784</v>
      </c>
      <c r="U84" s="1">
        <v>45295</v>
      </c>
      <c r="V84" s="2">
        <v>0.64583333333333337</v>
      </c>
      <c r="W84" s="2">
        <v>0.66666666666666663</v>
      </c>
      <c r="X84" t="s">
        <v>12</v>
      </c>
      <c r="Y84">
        <v>2</v>
      </c>
      <c r="Z84">
        <v>8</v>
      </c>
      <c r="AA84">
        <v>3</v>
      </c>
      <c r="AB84" t="s">
        <v>42</v>
      </c>
      <c r="AC84" t="s">
        <v>40</v>
      </c>
      <c r="AD84">
        <v>29.999999999999893</v>
      </c>
      <c r="AE84">
        <v>0.375</v>
      </c>
      <c r="AF84">
        <v>0</v>
      </c>
      <c r="AG84" t="s">
        <v>75</v>
      </c>
      <c r="AH84" t="s">
        <v>98</v>
      </c>
      <c r="AI84" t="s">
        <v>113</v>
      </c>
      <c r="AJ84">
        <v>65</v>
      </c>
      <c r="AK84">
        <v>66</v>
      </c>
      <c r="AL84" t="s">
        <v>118</v>
      </c>
    </row>
    <row r="85" spans="1:38" x14ac:dyDescent="0.2">
      <c r="A85">
        <v>2723</v>
      </c>
      <c r="B85" s="1">
        <v>45656</v>
      </c>
      <c r="C85" s="2">
        <v>0.64583333333333337</v>
      </c>
      <c r="D85" s="2">
        <v>0.6875</v>
      </c>
      <c r="E85" t="s">
        <v>12</v>
      </c>
      <c r="F85">
        <v>2</v>
      </c>
      <c r="G85">
        <v>8</v>
      </c>
      <c r="H85">
        <v>11</v>
      </c>
      <c r="I85" t="s">
        <v>39</v>
      </c>
      <c r="J85" t="s">
        <v>40</v>
      </c>
      <c r="K85">
        <v>59.999999999999943</v>
      </c>
      <c r="L85">
        <v>1.375</v>
      </c>
      <c r="M85">
        <v>1</v>
      </c>
      <c r="N85" t="s">
        <v>72</v>
      </c>
      <c r="O85" t="s">
        <v>109</v>
      </c>
      <c r="P85" t="s">
        <v>113</v>
      </c>
      <c r="Q85" t="s">
        <v>118</v>
      </c>
      <c r="R85" t="s">
        <v>118</v>
      </c>
      <c r="S85">
        <v>69</v>
      </c>
      <c r="T85">
        <v>2652</v>
      </c>
      <c r="U85" s="1">
        <v>45610</v>
      </c>
      <c r="V85" s="2">
        <v>0.64583333333333337</v>
      </c>
      <c r="W85" s="2">
        <v>0.72916666666666663</v>
      </c>
      <c r="X85" t="s">
        <v>12</v>
      </c>
      <c r="Y85">
        <v>2</v>
      </c>
      <c r="Z85">
        <v>8</v>
      </c>
      <c r="AA85">
        <v>4</v>
      </c>
      <c r="AB85" t="s">
        <v>27</v>
      </c>
      <c r="AC85" t="s">
        <v>23</v>
      </c>
      <c r="AD85">
        <v>119.99999999999989</v>
      </c>
      <c r="AE85">
        <v>0.5</v>
      </c>
      <c r="AF85">
        <v>0</v>
      </c>
      <c r="AG85" t="s">
        <v>75</v>
      </c>
      <c r="AH85" t="s">
        <v>108</v>
      </c>
      <c r="AI85" t="s">
        <v>113</v>
      </c>
      <c r="AJ85">
        <v>68</v>
      </c>
      <c r="AK85">
        <v>69</v>
      </c>
      <c r="AL85" t="s">
        <v>118</v>
      </c>
    </row>
    <row r="86" spans="1:38" x14ac:dyDescent="0.2">
      <c r="A86">
        <v>1462</v>
      </c>
      <c r="B86" s="1">
        <v>45475</v>
      </c>
      <c r="C86" s="2">
        <v>0.64583333333333337</v>
      </c>
      <c r="D86" s="2">
        <v>0.72916666666666663</v>
      </c>
      <c r="E86" t="s">
        <v>12</v>
      </c>
      <c r="F86">
        <v>2</v>
      </c>
      <c r="G86">
        <v>8</v>
      </c>
      <c r="H86">
        <v>7</v>
      </c>
      <c r="I86" t="s">
        <v>39</v>
      </c>
      <c r="J86" t="s">
        <v>23</v>
      </c>
      <c r="K86">
        <v>119.99999999999989</v>
      </c>
      <c r="L86">
        <v>0.875</v>
      </c>
      <c r="M86">
        <v>0</v>
      </c>
      <c r="N86" t="s">
        <v>73</v>
      </c>
      <c r="O86" t="s">
        <v>104</v>
      </c>
      <c r="P86" t="s">
        <v>113</v>
      </c>
      <c r="Q86" t="s">
        <v>118</v>
      </c>
      <c r="R86" t="s">
        <v>124</v>
      </c>
      <c r="S86">
        <v>70</v>
      </c>
      <c r="T86">
        <v>2723</v>
      </c>
      <c r="U86" s="1">
        <v>45656</v>
      </c>
      <c r="V86" s="2">
        <v>0.64583333333333337</v>
      </c>
      <c r="W86" s="2">
        <v>0.6875</v>
      </c>
      <c r="X86" t="s">
        <v>12</v>
      </c>
      <c r="Y86">
        <v>2</v>
      </c>
      <c r="Z86">
        <v>8</v>
      </c>
      <c r="AA86">
        <v>11</v>
      </c>
      <c r="AB86" t="s">
        <v>39</v>
      </c>
      <c r="AC86" t="s">
        <v>40</v>
      </c>
      <c r="AD86">
        <v>59.999999999999943</v>
      </c>
      <c r="AE86">
        <v>1.375</v>
      </c>
      <c r="AF86">
        <v>1</v>
      </c>
      <c r="AG86" t="s">
        <v>72</v>
      </c>
      <c r="AH86" t="s">
        <v>109</v>
      </c>
      <c r="AI86" t="s">
        <v>113</v>
      </c>
      <c r="AJ86">
        <v>69</v>
      </c>
      <c r="AK86">
        <v>70</v>
      </c>
      <c r="AL86" t="s">
        <v>118</v>
      </c>
    </row>
    <row r="87" spans="1:38" x14ac:dyDescent="0.2">
      <c r="A87">
        <v>1361</v>
      </c>
      <c r="B87" s="1">
        <v>45500</v>
      </c>
      <c r="C87" s="2">
        <v>0.64583333333333337</v>
      </c>
      <c r="D87" s="2">
        <v>0.70833333333333337</v>
      </c>
      <c r="E87" t="s">
        <v>12</v>
      </c>
      <c r="F87">
        <v>2</v>
      </c>
      <c r="G87">
        <v>8</v>
      </c>
      <c r="H87">
        <v>3</v>
      </c>
      <c r="I87" t="s">
        <v>17</v>
      </c>
      <c r="J87" t="s">
        <v>40</v>
      </c>
      <c r="K87">
        <v>90</v>
      </c>
      <c r="L87">
        <v>0.375</v>
      </c>
      <c r="M87">
        <v>0</v>
      </c>
      <c r="N87" t="s">
        <v>77</v>
      </c>
      <c r="O87" t="s">
        <v>104</v>
      </c>
      <c r="P87" t="s">
        <v>113</v>
      </c>
      <c r="Q87" t="s">
        <v>118</v>
      </c>
      <c r="R87" t="s">
        <v>118</v>
      </c>
      <c r="S87">
        <v>71</v>
      </c>
      <c r="T87">
        <v>1462</v>
      </c>
      <c r="U87" s="1">
        <v>45475</v>
      </c>
      <c r="V87" s="2">
        <v>0.64583333333333337</v>
      </c>
      <c r="W87" s="2">
        <v>0.72916666666666663</v>
      </c>
      <c r="X87" t="s">
        <v>12</v>
      </c>
      <c r="Y87">
        <v>2</v>
      </c>
      <c r="Z87">
        <v>8</v>
      </c>
      <c r="AA87">
        <v>7</v>
      </c>
      <c r="AB87" t="s">
        <v>39</v>
      </c>
      <c r="AC87" t="s">
        <v>23</v>
      </c>
      <c r="AD87">
        <v>119.99999999999989</v>
      </c>
      <c r="AE87">
        <v>0.875</v>
      </c>
      <c r="AF87">
        <v>0</v>
      </c>
      <c r="AG87" t="s">
        <v>73</v>
      </c>
      <c r="AH87" t="s">
        <v>104</v>
      </c>
      <c r="AI87" t="s">
        <v>113</v>
      </c>
      <c r="AJ87">
        <v>70</v>
      </c>
      <c r="AK87">
        <v>71</v>
      </c>
      <c r="AL87" t="s">
        <v>118</v>
      </c>
    </row>
    <row r="88" spans="1:38" x14ac:dyDescent="0.2">
      <c r="A88">
        <v>403</v>
      </c>
      <c r="B88" s="1">
        <v>45657</v>
      </c>
      <c r="C88" s="2">
        <v>0.64583333333333337</v>
      </c>
      <c r="D88" s="2">
        <v>0.72916666666666663</v>
      </c>
      <c r="E88" t="s">
        <v>12</v>
      </c>
      <c r="F88">
        <v>2</v>
      </c>
      <c r="G88">
        <v>8</v>
      </c>
      <c r="H88">
        <v>2</v>
      </c>
      <c r="I88" t="s">
        <v>39</v>
      </c>
      <c r="J88" t="s">
        <v>23</v>
      </c>
      <c r="K88">
        <v>119.99999999999989</v>
      </c>
      <c r="L88">
        <v>0.25</v>
      </c>
      <c r="M88">
        <v>0</v>
      </c>
      <c r="N88" t="s">
        <v>73</v>
      </c>
      <c r="O88" t="s">
        <v>109</v>
      </c>
      <c r="P88" t="s">
        <v>113</v>
      </c>
      <c r="Q88" t="s">
        <v>118</v>
      </c>
      <c r="R88" t="s">
        <v>124</v>
      </c>
      <c r="S88">
        <v>72</v>
      </c>
      <c r="T88">
        <v>1361</v>
      </c>
      <c r="U88" s="1">
        <v>45500</v>
      </c>
      <c r="V88" s="2">
        <v>0.64583333333333337</v>
      </c>
      <c r="W88" s="2">
        <v>0.70833333333333337</v>
      </c>
      <c r="X88" t="s">
        <v>12</v>
      </c>
      <c r="Y88">
        <v>2</v>
      </c>
      <c r="Z88">
        <v>8</v>
      </c>
      <c r="AA88">
        <v>3</v>
      </c>
      <c r="AB88" t="s">
        <v>17</v>
      </c>
      <c r="AC88" t="s">
        <v>40</v>
      </c>
      <c r="AD88">
        <v>90</v>
      </c>
      <c r="AE88">
        <v>0.375</v>
      </c>
      <c r="AF88">
        <v>0</v>
      </c>
      <c r="AG88" t="s">
        <v>77</v>
      </c>
      <c r="AH88" t="s">
        <v>104</v>
      </c>
      <c r="AI88" t="s">
        <v>113</v>
      </c>
      <c r="AJ88">
        <v>71</v>
      </c>
      <c r="AK88">
        <v>72</v>
      </c>
      <c r="AL88" t="s">
        <v>118</v>
      </c>
    </row>
    <row r="89" spans="1:38" x14ac:dyDescent="0.2">
      <c r="A89">
        <v>760</v>
      </c>
      <c r="B89" s="1">
        <v>45542</v>
      </c>
      <c r="C89" s="2">
        <v>0.64583333333333337</v>
      </c>
      <c r="D89" s="2">
        <v>0.72916666666666663</v>
      </c>
      <c r="E89" t="s">
        <v>12</v>
      </c>
      <c r="F89">
        <v>2</v>
      </c>
      <c r="G89">
        <v>8</v>
      </c>
      <c r="H89">
        <v>10</v>
      </c>
      <c r="I89" t="s">
        <v>17</v>
      </c>
      <c r="J89" t="s">
        <v>28</v>
      </c>
      <c r="K89">
        <v>119.99999999999989</v>
      </c>
      <c r="L89">
        <v>1.25</v>
      </c>
      <c r="M89">
        <v>1</v>
      </c>
      <c r="N89" t="s">
        <v>77</v>
      </c>
      <c r="O89" t="s">
        <v>106</v>
      </c>
      <c r="P89" t="s">
        <v>113</v>
      </c>
      <c r="Q89" t="s">
        <v>118</v>
      </c>
      <c r="R89" t="s">
        <v>124</v>
      </c>
      <c r="S89">
        <v>73</v>
      </c>
      <c r="T89">
        <v>403</v>
      </c>
      <c r="U89" s="1">
        <v>45657</v>
      </c>
      <c r="V89" s="2">
        <v>0.64583333333333337</v>
      </c>
      <c r="W89" s="2">
        <v>0.72916666666666663</v>
      </c>
      <c r="X89" t="s">
        <v>12</v>
      </c>
      <c r="Y89">
        <v>2</v>
      </c>
      <c r="Z89">
        <v>8</v>
      </c>
      <c r="AA89">
        <v>2</v>
      </c>
      <c r="AB89" t="s">
        <v>39</v>
      </c>
      <c r="AC89" t="s">
        <v>23</v>
      </c>
      <c r="AD89">
        <v>119.99999999999989</v>
      </c>
      <c r="AE89">
        <v>0.25</v>
      </c>
      <c r="AF89">
        <v>0</v>
      </c>
      <c r="AG89" t="s">
        <v>73</v>
      </c>
      <c r="AH89" t="s">
        <v>109</v>
      </c>
      <c r="AI89" t="s">
        <v>113</v>
      </c>
      <c r="AJ89">
        <v>72</v>
      </c>
      <c r="AK89">
        <v>73</v>
      </c>
      <c r="AL89" t="s">
        <v>118</v>
      </c>
    </row>
    <row r="90" spans="1:38" x14ac:dyDescent="0.2">
      <c r="A90">
        <v>2652</v>
      </c>
      <c r="B90" s="1">
        <v>45610</v>
      </c>
      <c r="C90" s="2">
        <v>0.64583333333333337</v>
      </c>
      <c r="D90" s="2">
        <v>0.72916666666666663</v>
      </c>
      <c r="E90" t="s">
        <v>12</v>
      </c>
      <c r="F90">
        <v>2</v>
      </c>
      <c r="G90">
        <v>8</v>
      </c>
      <c r="H90">
        <v>4</v>
      </c>
      <c r="I90" t="s">
        <v>27</v>
      </c>
      <c r="J90" t="s">
        <v>23</v>
      </c>
      <c r="K90">
        <v>119.99999999999989</v>
      </c>
      <c r="L90">
        <v>0.5</v>
      </c>
      <c r="M90">
        <v>0</v>
      </c>
      <c r="N90" t="s">
        <v>75</v>
      </c>
      <c r="O90" t="s">
        <v>108</v>
      </c>
      <c r="P90" t="s">
        <v>113</v>
      </c>
      <c r="Q90" t="s">
        <v>118</v>
      </c>
      <c r="R90" t="s">
        <v>124</v>
      </c>
      <c r="S90">
        <v>68</v>
      </c>
      <c r="T90">
        <v>1254</v>
      </c>
      <c r="U90" s="1">
        <v>45514</v>
      </c>
      <c r="V90" s="2">
        <v>0.64583333333333337</v>
      </c>
      <c r="W90" s="2">
        <v>0.6875</v>
      </c>
      <c r="X90" t="s">
        <v>12</v>
      </c>
      <c r="Y90">
        <v>2</v>
      </c>
      <c r="Z90">
        <v>8</v>
      </c>
      <c r="AA90">
        <v>4</v>
      </c>
      <c r="AB90" t="s">
        <v>17</v>
      </c>
      <c r="AC90" t="s">
        <v>28</v>
      </c>
      <c r="AD90">
        <v>59.999999999999943</v>
      </c>
      <c r="AE90">
        <v>0.5</v>
      </c>
      <c r="AF90">
        <v>0</v>
      </c>
      <c r="AG90" t="s">
        <v>77</v>
      </c>
      <c r="AH90" t="s">
        <v>105</v>
      </c>
      <c r="AI90" t="s">
        <v>113</v>
      </c>
      <c r="AJ90">
        <v>67</v>
      </c>
      <c r="AK90">
        <v>68</v>
      </c>
      <c r="AL90" t="s">
        <v>118</v>
      </c>
    </row>
    <row r="91" spans="1:38" x14ac:dyDescent="0.2">
      <c r="A91">
        <v>1754</v>
      </c>
      <c r="B91" s="1">
        <v>45504</v>
      </c>
      <c r="C91" s="2">
        <v>0.625</v>
      </c>
      <c r="D91" s="2">
        <v>0.70833333333333337</v>
      </c>
      <c r="E91" t="s">
        <v>12</v>
      </c>
      <c r="F91">
        <v>2</v>
      </c>
      <c r="G91">
        <v>8</v>
      </c>
      <c r="H91">
        <v>2</v>
      </c>
      <c r="I91" t="s">
        <v>27</v>
      </c>
      <c r="J91" t="s">
        <v>30</v>
      </c>
      <c r="K91">
        <v>120.00000000000006</v>
      </c>
      <c r="L91">
        <v>0.25</v>
      </c>
      <c r="M91">
        <v>0</v>
      </c>
      <c r="N91" t="s">
        <v>74</v>
      </c>
      <c r="O91" t="s">
        <v>104</v>
      </c>
      <c r="P91" t="s">
        <v>113</v>
      </c>
      <c r="Q91" t="s">
        <v>118</v>
      </c>
      <c r="R91" t="s">
        <v>124</v>
      </c>
      <c r="S91">
        <v>109</v>
      </c>
      <c r="T91">
        <v>2756</v>
      </c>
      <c r="U91" s="1">
        <v>45572</v>
      </c>
      <c r="V91" s="2">
        <v>0.625</v>
      </c>
      <c r="W91" s="2">
        <v>0.6875</v>
      </c>
      <c r="X91" t="s">
        <v>12</v>
      </c>
      <c r="Y91">
        <v>2</v>
      </c>
      <c r="Z91">
        <v>8</v>
      </c>
      <c r="AA91">
        <v>9</v>
      </c>
      <c r="AB91" t="s">
        <v>13</v>
      </c>
      <c r="AC91" t="s">
        <v>28</v>
      </c>
      <c r="AD91">
        <v>90</v>
      </c>
      <c r="AE91">
        <v>1.125</v>
      </c>
      <c r="AF91">
        <v>1</v>
      </c>
      <c r="AG91" t="s">
        <v>72</v>
      </c>
      <c r="AH91" t="s">
        <v>107</v>
      </c>
      <c r="AI91" t="s">
        <v>113</v>
      </c>
      <c r="AJ91">
        <v>108</v>
      </c>
      <c r="AK91">
        <v>109</v>
      </c>
      <c r="AL91" t="s">
        <v>118</v>
      </c>
    </row>
    <row r="92" spans="1:38" x14ac:dyDescent="0.2">
      <c r="A92">
        <v>1790</v>
      </c>
      <c r="B92" s="1">
        <v>45642</v>
      </c>
      <c r="C92" s="2">
        <v>0.625</v>
      </c>
      <c r="D92" s="2">
        <v>0.70833333333333337</v>
      </c>
      <c r="E92" t="s">
        <v>12</v>
      </c>
      <c r="F92">
        <v>2</v>
      </c>
      <c r="G92">
        <v>8</v>
      </c>
      <c r="H92">
        <v>6</v>
      </c>
      <c r="I92" t="s">
        <v>17</v>
      </c>
      <c r="J92" t="s">
        <v>18</v>
      </c>
      <c r="K92">
        <v>120.00000000000006</v>
      </c>
      <c r="L92">
        <v>0.75</v>
      </c>
      <c r="M92">
        <v>0</v>
      </c>
      <c r="N92" t="s">
        <v>72</v>
      </c>
      <c r="O92" t="s">
        <v>109</v>
      </c>
      <c r="P92" t="s">
        <v>113</v>
      </c>
      <c r="Q92" t="s">
        <v>118</v>
      </c>
      <c r="R92" t="s">
        <v>124</v>
      </c>
      <c r="S92">
        <v>105</v>
      </c>
      <c r="T92">
        <v>2398</v>
      </c>
      <c r="U92" s="1">
        <v>45581</v>
      </c>
      <c r="V92" s="2">
        <v>0.625</v>
      </c>
      <c r="W92" s="2">
        <v>0.66666666666666663</v>
      </c>
      <c r="X92" t="s">
        <v>12</v>
      </c>
      <c r="Y92">
        <v>2</v>
      </c>
      <c r="Z92">
        <v>8</v>
      </c>
      <c r="AA92">
        <v>10</v>
      </c>
      <c r="AB92" t="s">
        <v>27</v>
      </c>
      <c r="AC92" t="s">
        <v>18</v>
      </c>
      <c r="AD92">
        <v>59.999999999999943</v>
      </c>
      <c r="AE92">
        <v>1.25</v>
      </c>
      <c r="AF92">
        <v>1</v>
      </c>
      <c r="AG92" t="s">
        <v>74</v>
      </c>
      <c r="AH92" t="s">
        <v>107</v>
      </c>
      <c r="AI92" t="s">
        <v>113</v>
      </c>
      <c r="AJ92">
        <v>104</v>
      </c>
      <c r="AK92">
        <v>105</v>
      </c>
      <c r="AL92" t="s">
        <v>118</v>
      </c>
    </row>
    <row r="93" spans="1:38" x14ac:dyDescent="0.2">
      <c r="A93">
        <v>1587</v>
      </c>
      <c r="B93" s="1">
        <v>45615</v>
      </c>
      <c r="C93" s="2">
        <v>0.625</v>
      </c>
      <c r="D93" s="2">
        <v>0.6875</v>
      </c>
      <c r="E93" t="s">
        <v>12</v>
      </c>
      <c r="F93">
        <v>2</v>
      </c>
      <c r="G93">
        <v>8</v>
      </c>
      <c r="H93">
        <v>7</v>
      </c>
      <c r="I93" t="s">
        <v>22</v>
      </c>
      <c r="J93" t="s">
        <v>30</v>
      </c>
      <c r="K93">
        <v>90</v>
      </c>
      <c r="L93">
        <v>0.875</v>
      </c>
      <c r="M93">
        <v>0</v>
      </c>
      <c r="N93" t="s">
        <v>73</v>
      </c>
      <c r="O93" t="s">
        <v>108</v>
      </c>
      <c r="P93" t="s">
        <v>113</v>
      </c>
      <c r="Q93" t="s">
        <v>118</v>
      </c>
      <c r="R93" t="s">
        <v>118</v>
      </c>
      <c r="S93">
        <v>106</v>
      </c>
      <c r="T93">
        <v>1790</v>
      </c>
      <c r="U93" s="1">
        <v>45642</v>
      </c>
      <c r="V93" s="2">
        <v>0.625</v>
      </c>
      <c r="W93" s="2">
        <v>0.70833333333333337</v>
      </c>
      <c r="X93" t="s">
        <v>12</v>
      </c>
      <c r="Y93">
        <v>2</v>
      </c>
      <c r="Z93">
        <v>8</v>
      </c>
      <c r="AA93">
        <v>6</v>
      </c>
      <c r="AB93" t="s">
        <v>17</v>
      </c>
      <c r="AC93" t="s">
        <v>18</v>
      </c>
      <c r="AD93">
        <v>120.00000000000006</v>
      </c>
      <c r="AE93">
        <v>0.75</v>
      </c>
      <c r="AF93">
        <v>0</v>
      </c>
      <c r="AG93" t="s">
        <v>72</v>
      </c>
      <c r="AH93" t="s">
        <v>109</v>
      </c>
      <c r="AI93" t="s">
        <v>113</v>
      </c>
      <c r="AJ93">
        <v>105</v>
      </c>
      <c r="AK93">
        <v>106</v>
      </c>
      <c r="AL93" t="s">
        <v>118</v>
      </c>
    </row>
    <row r="94" spans="1:38" x14ac:dyDescent="0.2">
      <c r="A94">
        <v>2756</v>
      </c>
      <c r="B94" s="1">
        <v>45572</v>
      </c>
      <c r="C94" s="2">
        <v>0.625</v>
      </c>
      <c r="D94" s="2">
        <v>0.6875</v>
      </c>
      <c r="E94" t="s">
        <v>12</v>
      </c>
      <c r="F94">
        <v>2</v>
      </c>
      <c r="G94">
        <v>8</v>
      </c>
      <c r="H94">
        <v>9</v>
      </c>
      <c r="I94" t="s">
        <v>13</v>
      </c>
      <c r="J94" t="s">
        <v>28</v>
      </c>
      <c r="K94">
        <v>90</v>
      </c>
      <c r="L94">
        <v>1.125</v>
      </c>
      <c r="M94">
        <v>1</v>
      </c>
      <c r="N94" t="s">
        <v>72</v>
      </c>
      <c r="O94" t="s">
        <v>107</v>
      </c>
      <c r="P94" t="s">
        <v>113</v>
      </c>
      <c r="Q94" t="s">
        <v>118</v>
      </c>
      <c r="R94" t="s">
        <v>118</v>
      </c>
      <c r="S94">
        <v>108</v>
      </c>
      <c r="T94">
        <v>2391</v>
      </c>
      <c r="U94" s="1">
        <v>45332</v>
      </c>
      <c r="V94" s="2">
        <v>0.625</v>
      </c>
      <c r="W94" s="2">
        <v>0.66666666666666663</v>
      </c>
      <c r="X94" t="s">
        <v>12</v>
      </c>
      <c r="Y94">
        <v>2</v>
      </c>
      <c r="Z94">
        <v>8</v>
      </c>
      <c r="AA94">
        <v>8</v>
      </c>
      <c r="AB94" t="s">
        <v>17</v>
      </c>
      <c r="AC94" t="s">
        <v>28</v>
      </c>
      <c r="AD94">
        <v>59.999999999999943</v>
      </c>
      <c r="AE94">
        <v>1</v>
      </c>
      <c r="AF94">
        <v>0</v>
      </c>
      <c r="AG94" t="s">
        <v>77</v>
      </c>
      <c r="AH94" t="s">
        <v>99</v>
      </c>
      <c r="AI94" t="s">
        <v>113</v>
      </c>
      <c r="AJ94">
        <v>107</v>
      </c>
      <c r="AK94">
        <v>108</v>
      </c>
      <c r="AL94" t="s">
        <v>118</v>
      </c>
    </row>
    <row r="95" spans="1:38" x14ac:dyDescent="0.2">
      <c r="A95">
        <v>1169</v>
      </c>
      <c r="B95" s="1">
        <v>45305</v>
      </c>
      <c r="C95" s="2">
        <v>0.625</v>
      </c>
      <c r="D95" s="2">
        <v>0.66666666666666663</v>
      </c>
      <c r="E95" t="s">
        <v>12</v>
      </c>
      <c r="F95">
        <v>2</v>
      </c>
      <c r="G95">
        <v>8</v>
      </c>
      <c r="H95">
        <v>11</v>
      </c>
      <c r="I95" t="s">
        <v>27</v>
      </c>
      <c r="J95" t="s">
        <v>30</v>
      </c>
      <c r="K95">
        <v>59.999999999999943</v>
      </c>
      <c r="L95">
        <v>1.375</v>
      </c>
      <c r="M95">
        <v>1</v>
      </c>
      <c r="N95" t="s">
        <v>71</v>
      </c>
      <c r="O95" t="s">
        <v>98</v>
      </c>
      <c r="P95" t="s">
        <v>113</v>
      </c>
      <c r="Q95" t="s">
        <v>118</v>
      </c>
      <c r="R95" t="s">
        <v>118</v>
      </c>
      <c r="S95">
        <v>110</v>
      </c>
      <c r="T95">
        <v>1754</v>
      </c>
      <c r="U95" s="1">
        <v>45504</v>
      </c>
      <c r="V95" s="2">
        <v>0.625</v>
      </c>
      <c r="W95" s="2">
        <v>0.70833333333333337</v>
      </c>
      <c r="X95" t="s">
        <v>12</v>
      </c>
      <c r="Y95">
        <v>2</v>
      </c>
      <c r="Z95">
        <v>8</v>
      </c>
      <c r="AA95">
        <v>2</v>
      </c>
      <c r="AB95" t="s">
        <v>27</v>
      </c>
      <c r="AC95" t="s">
        <v>30</v>
      </c>
      <c r="AD95">
        <v>120.00000000000006</v>
      </c>
      <c r="AE95">
        <v>0.25</v>
      </c>
      <c r="AF95">
        <v>0</v>
      </c>
      <c r="AG95" t="s">
        <v>74</v>
      </c>
      <c r="AH95" t="s">
        <v>104</v>
      </c>
      <c r="AI95" t="s">
        <v>113</v>
      </c>
      <c r="AJ95">
        <v>109</v>
      </c>
      <c r="AK95">
        <v>110</v>
      </c>
      <c r="AL95" t="s">
        <v>118</v>
      </c>
    </row>
    <row r="96" spans="1:38" x14ac:dyDescent="0.2">
      <c r="A96">
        <v>2398</v>
      </c>
      <c r="B96" s="1">
        <v>45581</v>
      </c>
      <c r="C96" s="2">
        <v>0.625</v>
      </c>
      <c r="D96" s="2">
        <v>0.66666666666666663</v>
      </c>
      <c r="E96" t="s">
        <v>12</v>
      </c>
      <c r="F96">
        <v>2</v>
      </c>
      <c r="G96">
        <v>8</v>
      </c>
      <c r="H96">
        <v>10</v>
      </c>
      <c r="I96" t="s">
        <v>27</v>
      </c>
      <c r="J96" t="s">
        <v>18</v>
      </c>
      <c r="K96">
        <v>59.999999999999943</v>
      </c>
      <c r="L96">
        <v>1.25</v>
      </c>
      <c r="M96">
        <v>1</v>
      </c>
      <c r="N96" t="s">
        <v>74</v>
      </c>
      <c r="O96" t="s">
        <v>107</v>
      </c>
      <c r="P96" t="s">
        <v>113</v>
      </c>
      <c r="Q96" t="s">
        <v>118</v>
      </c>
      <c r="R96" t="s">
        <v>118</v>
      </c>
      <c r="S96">
        <v>104</v>
      </c>
      <c r="T96">
        <v>1546</v>
      </c>
      <c r="U96" s="1">
        <v>45593</v>
      </c>
      <c r="V96" s="2">
        <v>0.625</v>
      </c>
      <c r="W96" s="2">
        <v>0.70833333333333337</v>
      </c>
      <c r="X96" t="s">
        <v>12</v>
      </c>
      <c r="Y96">
        <v>2</v>
      </c>
      <c r="Z96">
        <v>8</v>
      </c>
      <c r="AA96">
        <v>5</v>
      </c>
      <c r="AB96" t="s">
        <v>17</v>
      </c>
      <c r="AC96" t="s">
        <v>14</v>
      </c>
      <c r="AD96">
        <v>120.00000000000006</v>
      </c>
      <c r="AE96">
        <v>0.625</v>
      </c>
      <c r="AF96">
        <v>0</v>
      </c>
      <c r="AG96" t="s">
        <v>72</v>
      </c>
      <c r="AH96" t="s">
        <v>107</v>
      </c>
      <c r="AI96" t="s">
        <v>113</v>
      </c>
      <c r="AJ96">
        <v>103</v>
      </c>
      <c r="AK96">
        <v>104</v>
      </c>
      <c r="AL96" t="s">
        <v>118</v>
      </c>
    </row>
    <row r="97" spans="1:38" x14ac:dyDescent="0.2">
      <c r="A97">
        <v>971</v>
      </c>
      <c r="B97" s="1">
        <v>45609</v>
      </c>
      <c r="C97" s="2">
        <v>0.625</v>
      </c>
      <c r="D97" s="2">
        <v>0.70833333333333337</v>
      </c>
      <c r="E97" t="s">
        <v>12</v>
      </c>
      <c r="F97">
        <v>2</v>
      </c>
      <c r="G97">
        <v>8</v>
      </c>
      <c r="H97">
        <v>1</v>
      </c>
      <c r="I97" t="s">
        <v>13</v>
      </c>
      <c r="J97" t="s">
        <v>30</v>
      </c>
      <c r="K97">
        <v>120.00000000000006</v>
      </c>
      <c r="L97">
        <v>0.125</v>
      </c>
      <c r="M97">
        <v>0</v>
      </c>
      <c r="N97" t="s">
        <v>74</v>
      </c>
      <c r="O97" t="s">
        <v>108</v>
      </c>
      <c r="P97" t="s">
        <v>113</v>
      </c>
      <c r="Q97" t="s">
        <v>117</v>
      </c>
      <c r="R97" t="s">
        <v>124</v>
      </c>
      <c r="S97">
        <v>112</v>
      </c>
      <c r="T97">
        <v>712</v>
      </c>
      <c r="U97" s="1">
        <v>45434</v>
      </c>
      <c r="V97" s="2">
        <v>0.625</v>
      </c>
      <c r="W97" s="2">
        <v>0.70833333333333337</v>
      </c>
      <c r="X97" t="s">
        <v>12</v>
      </c>
      <c r="Y97">
        <v>2</v>
      </c>
      <c r="Z97">
        <v>8</v>
      </c>
      <c r="AA97">
        <v>7</v>
      </c>
      <c r="AB97" t="s">
        <v>17</v>
      </c>
      <c r="AC97" t="s">
        <v>40</v>
      </c>
      <c r="AD97">
        <v>120.00000000000006</v>
      </c>
      <c r="AE97">
        <v>0.875</v>
      </c>
      <c r="AF97">
        <v>0</v>
      </c>
      <c r="AG97" t="s">
        <v>74</v>
      </c>
      <c r="AH97" t="s">
        <v>102</v>
      </c>
      <c r="AI97" t="s">
        <v>113</v>
      </c>
      <c r="AJ97">
        <v>111</v>
      </c>
      <c r="AK97">
        <v>112</v>
      </c>
      <c r="AL97" t="s">
        <v>118</v>
      </c>
    </row>
    <row r="98" spans="1:38" x14ac:dyDescent="0.2">
      <c r="A98">
        <v>24</v>
      </c>
      <c r="B98" s="1">
        <v>45500</v>
      </c>
      <c r="C98" s="2">
        <v>0.625</v>
      </c>
      <c r="D98" s="2">
        <v>0.66666666666666663</v>
      </c>
      <c r="E98" t="s">
        <v>12</v>
      </c>
      <c r="F98">
        <v>2</v>
      </c>
      <c r="G98">
        <v>8</v>
      </c>
      <c r="H98">
        <v>3</v>
      </c>
      <c r="I98" t="s">
        <v>42</v>
      </c>
      <c r="J98" t="s">
        <v>14</v>
      </c>
      <c r="K98">
        <v>59.999999999999943</v>
      </c>
      <c r="L98">
        <v>0.375</v>
      </c>
      <c r="M98">
        <v>0</v>
      </c>
      <c r="N98" t="s">
        <v>77</v>
      </c>
      <c r="O98" t="s">
        <v>104</v>
      </c>
      <c r="P98" t="s">
        <v>113</v>
      </c>
      <c r="Q98" t="s">
        <v>118</v>
      </c>
      <c r="R98" t="s">
        <v>118</v>
      </c>
      <c r="S98">
        <v>113</v>
      </c>
      <c r="T98">
        <v>971</v>
      </c>
      <c r="U98" s="1">
        <v>45609</v>
      </c>
      <c r="V98" s="2">
        <v>0.625</v>
      </c>
      <c r="W98" s="2">
        <v>0.70833333333333337</v>
      </c>
      <c r="X98" t="s">
        <v>12</v>
      </c>
      <c r="Y98">
        <v>2</v>
      </c>
      <c r="Z98">
        <v>8</v>
      </c>
      <c r="AA98">
        <v>1</v>
      </c>
      <c r="AB98" t="s">
        <v>13</v>
      </c>
      <c r="AC98" t="s">
        <v>30</v>
      </c>
      <c r="AD98">
        <v>120.00000000000006</v>
      </c>
      <c r="AE98">
        <v>0.125</v>
      </c>
      <c r="AF98">
        <v>0</v>
      </c>
      <c r="AG98" t="s">
        <v>74</v>
      </c>
      <c r="AH98" t="s">
        <v>108</v>
      </c>
      <c r="AI98" t="s">
        <v>113</v>
      </c>
      <c r="AJ98">
        <v>112</v>
      </c>
      <c r="AK98">
        <v>113</v>
      </c>
      <c r="AL98" t="s">
        <v>118</v>
      </c>
    </row>
    <row r="99" spans="1:38" x14ac:dyDescent="0.2">
      <c r="A99">
        <v>1080</v>
      </c>
      <c r="B99" s="1">
        <v>45452</v>
      </c>
      <c r="C99" s="2">
        <v>0.625</v>
      </c>
      <c r="D99" s="2">
        <v>0.6875</v>
      </c>
      <c r="E99" t="s">
        <v>12</v>
      </c>
      <c r="F99">
        <v>2</v>
      </c>
      <c r="G99">
        <v>8</v>
      </c>
      <c r="H99">
        <v>1</v>
      </c>
      <c r="I99" t="s">
        <v>22</v>
      </c>
      <c r="J99" t="s">
        <v>18</v>
      </c>
      <c r="K99">
        <v>90</v>
      </c>
      <c r="L99">
        <v>0.125</v>
      </c>
      <c r="M99">
        <v>0</v>
      </c>
      <c r="N99" t="s">
        <v>71</v>
      </c>
      <c r="O99" t="s">
        <v>103</v>
      </c>
      <c r="P99" t="s">
        <v>113</v>
      </c>
      <c r="Q99" t="s">
        <v>117</v>
      </c>
      <c r="R99" t="s">
        <v>118</v>
      </c>
      <c r="S99">
        <v>114</v>
      </c>
      <c r="T99">
        <v>24</v>
      </c>
      <c r="U99" s="1">
        <v>45500</v>
      </c>
      <c r="V99" s="2">
        <v>0.625</v>
      </c>
      <c r="W99" s="2">
        <v>0.66666666666666663</v>
      </c>
      <c r="X99" t="s">
        <v>12</v>
      </c>
      <c r="Y99">
        <v>2</v>
      </c>
      <c r="Z99">
        <v>8</v>
      </c>
      <c r="AA99">
        <v>3</v>
      </c>
      <c r="AB99" t="s">
        <v>42</v>
      </c>
      <c r="AC99" t="s">
        <v>14</v>
      </c>
      <c r="AD99">
        <v>59.999999999999943</v>
      </c>
      <c r="AE99">
        <v>0.375</v>
      </c>
      <c r="AF99">
        <v>0</v>
      </c>
      <c r="AG99" t="s">
        <v>77</v>
      </c>
      <c r="AH99" t="s">
        <v>104</v>
      </c>
      <c r="AI99" t="s">
        <v>113</v>
      </c>
      <c r="AJ99">
        <v>113</v>
      </c>
      <c r="AK99">
        <v>114</v>
      </c>
      <c r="AL99" t="s">
        <v>118</v>
      </c>
    </row>
    <row r="100" spans="1:38" x14ac:dyDescent="0.2">
      <c r="A100">
        <v>1917</v>
      </c>
      <c r="B100" s="1">
        <v>45380</v>
      </c>
      <c r="C100" s="2">
        <v>0.625</v>
      </c>
      <c r="D100" s="2">
        <v>0.66666666666666663</v>
      </c>
      <c r="E100" t="s">
        <v>12</v>
      </c>
      <c r="F100">
        <v>2</v>
      </c>
      <c r="G100">
        <v>8</v>
      </c>
      <c r="H100">
        <v>5</v>
      </c>
      <c r="I100" t="s">
        <v>13</v>
      </c>
      <c r="J100" t="s">
        <v>14</v>
      </c>
      <c r="K100">
        <v>59.999999999999943</v>
      </c>
      <c r="L100">
        <v>0.625</v>
      </c>
      <c r="M100">
        <v>0</v>
      </c>
      <c r="N100" t="s">
        <v>76</v>
      </c>
      <c r="O100" t="s">
        <v>100</v>
      </c>
      <c r="P100" t="s">
        <v>113</v>
      </c>
      <c r="Q100" t="s">
        <v>118</v>
      </c>
      <c r="R100" t="s">
        <v>118</v>
      </c>
      <c r="S100">
        <v>115</v>
      </c>
      <c r="T100">
        <v>1080</v>
      </c>
      <c r="U100" s="1">
        <v>45452</v>
      </c>
      <c r="V100" s="2">
        <v>0.625</v>
      </c>
      <c r="W100" s="2">
        <v>0.6875</v>
      </c>
      <c r="X100" t="s">
        <v>12</v>
      </c>
      <c r="Y100">
        <v>2</v>
      </c>
      <c r="Z100">
        <v>8</v>
      </c>
      <c r="AA100">
        <v>1</v>
      </c>
      <c r="AB100" t="s">
        <v>22</v>
      </c>
      <c r="AC100" t="s">
        <v>18</v>
      </c>
      <c r="AD100">
        <v>90</v>
      </c>
      <c r="AE100">
        <v>0.125</v>
      </c>
      <c r="AF100">
        <v>0</v>
      </c>
      <c r="AG100" t="s">
        <v>71</v>
      </c>
      <c r="AH100" t="s">
        <v>103</v>
      </c>
      <c r="AI100" t="s">
        <v>113</v>
      </c>
      <c r="AJ100">
        <v>114</v>
      </c>
      <c r="AK100">
        <v>115</v>
      </c>
      <c r="AL100" t="s">
        <v>118</v>
      </c>
    </row>
    <row r="101" spans="1:38" x14ac:dyDescent="0.2">
      <c r="A101">
        <v>712</v>
      </c>
      <c r="B101" s="1">
        <v>45434</v>
      </c>
      <c r="C101" s="2">
        <v>0.625</v>
      </c>
      <c r="D101" s="2">
        <v>0.70833333333333337</v>
      </c>
      <c r="E101" t="s">
        <v>12</v>
      </c>
      <c r="F101">
        <v>2</v>
      </c>
      <c r="G101">
        <v>8</v>
      </c>
      <c r="H101">
        <v>7</v>
      </c>
      <c r="I101" t="s">
        <v>17</v>
      </c>
      <c r="J101" t="s">
        <v>40</v>
      </c>
      <c r="K101">
        <v>120.00000000000006</v>
      </c>
      <c r="L101">
        <v>0.875</v>
      </c>
      <c r="M101">
        <v>0</v>
      </c>
      <c r="N101" t="s">
        <v>74</v>
      </c>
      <c r="O101" t="s">
        <v>102</v>
      </c>
      <c r="P101" t="s">
        <v>113</v>
      </c>
      <c r="Q101" t="s">
        <v>118</v>
      </c>
      <c r="R101" t="s">
        <v>124</v>
      </c>
      <c r="S101">
        <v>111</v>
      </c>
      <c r="T101">
        <v>1169</v>
      </c>
      <c r="U101" s="1">
        <v>45305</v>
      </c>
      <c r="V101" s="2">
        <v>0.625</v>
      </c>
      <c r="W101" s="2">
        <v>0.66666666666666663</v>
      </c>
      <c r="X101" t="s">
        <v>12</v>
      </c>
      <c r="Y101">
        <v>2</v>
      </c>
      <c r="Z101">
        <v>8</v>
      </c>
      <c r="AA101">
        <v>11</v>
      </c>
      <c r="AB101" t="s">
        <v>27</v>
      </c>
      <c r="AC101" t="s">
        <v>30</v>
      </c>
      <c r="AD101">
        <v>59.999999999999943</v>
      </c>
      <c r="AE101">
        <v>1.375</v>
      </c>
      <c r="AF101">
        <v>1</v>
      </c>
      <c r="AG101" t="s">
        <v>71</v>
      </c>
      <c r="AH101" t="s">
        <v>98</v>
      </c>
      <c r="AI101" t="s">
        <v>113</v>
      </c>
      <c r="AJ101">
        <v>110</v>
      </c>
      <c r="AK101">
        <v>111</v>
      </c>
      <c r="AL101" t="s">
        <v>118</v>
      </c>
    </row>
    <row r="102" spans="1:38" x14ac:dyDescent="0.2">
      <c r="A102">
        <v>1546</v>
      </c>
      <c r="B102" s="1">
        <v>45593</v>
      </c>
      <c r="C102" s="2">
        <v>0.625</v>
      </c>
      <c r="D102" s="2">
        <v>0.70833333333333337</v>
      </c>
      <c r="E102" t="s">
        <v>12</v>
      </c>
      <c r="F102">
        <v>2</v>
      </c>
      <c r="G102">
        <v>8</v>
      </c>
      <c r="H102">
        <v>5</v>
      </c>
      <c r="I102" t="s">
        <v>17</v>
      </c>
      <c r="J102" t="s">
        <v>14</v>
      </c>
      <c r="K102">
        <v>120.00000000000006</v>
      </c>
      <c r="L102">
        <v>0.625</v>
      </c>
      <c r="M102">
        <v>0</v>
      </c>
      <c r="N102" t="s">
        <v>72</v>
      </c>
      <c r="O102" t="s">
        <v>107</v>
      </c>
      <c r="P102" t="s">
        <v>113</v>
      </c>
      <c r="Q102" t="s">
        <v>118</v>
      </c>
      <c r="R102" t="s">
        <v>124</v>
      </c>
      <c r="S102">
        <v>103</v>
      </c>
      <c r="T102">
        <v>2426</v>
      </c>
      <c r="U102" s="1">
        <v>45383</v>
      </c>
      <c r="V102" s="2">
        <v>0.625</v>
      </c>
      <c r="W102" s="2">
        <v>0.66666666666666663</v>
      </c>
      <c r="X102" t="s">
        <v>12</v>
      </c>
      <c r="Y102">
        <v>2</v>
      </c>
      <c r="Z102">
        <v>8</v>
      </c>
      <c r="AA102">
        <v>5</v>
      </c>
      <c r="AB102" t="s">
        <v>42</v>
      </c>
      <c r="AC102" t="s">
        <v>30</v>
      </c>
      <c r="AD102">
        <v>59.999999999999943</v>
      </c>
      <c r="AE102">
        <v>0.625</v>
      </c>
      <c r="AF102">
        <v>0</v>
      </c>
      <c r="AG102" t="s">
        <v>72</v>
      </c>
      <c r="AH102" t="s">
        <v>101</v>
      </c>
      <c r="AI102" t="s">
        <v>113</v>
      </c>
      <c r="AJ102">
        <v>102</v>
      </c>
      <c r="AK102">
        <v>103</v>
      </c>
      <c r="AL102" t="s">
        <v>118</v>
      </c>
    </row>
    <row r="103" spans="1:38" x14ac:dyDescent="0.2">
      <c r="A103">
        <v>2391</v>
      </c>
      <c r="B103" s="1">
        <v>45332</v>
      </c>
      <c r="C103" s="2">
        <v>0.625</v>
      </c>
      <c r="D103" s="2">
        <v>0.66666666666666663</v>
      </c>
      <c r="E103" t="s">
        <v>12</v>
      </c>
      <c r="F103">
        <v>2</v>
      </c>
      <c r="G103">
        <v>8</v>
      </c>
      <c r="H103">
        <v>8</v>
      </c>
      <c r="I103" t="s">
        <v>17</v>
      </c>
      <c r="J103" t="s">
        <v>28</v>
      </c>
      <c r="K103">
        <v>59.999999999999943</v>
      </c>
      <c r="L103">
        <v>1</v>
      </c>
      <c r="M103">
        <v>0</v>
      </c>
      <c r="N103" t="s">
        <v>77</v>
      </c>
      <c r="O103" t="s">
        <v>99</v>
      </c>
      <c r="P103" t="s">
        <v>113</v>
      </c>
      <c r="Q103" t="s">
        <v>118</v>
      </c>
      <c r="R103" t="s">
        <v>118</v>
      </c>
      <c r="S103">
        <v>107</v>
      </c>
      <c r="T103">
        <v>1587</v>
      </c>
      <c r="U103" s="1">
        <v>45615</v>
      </c>
      <c r="V103" s="2">
        <v>0.625</v>
      </c>
      <c r="W103" s="2">
        <v>0.6875</v>
      </c>
      <c r="X103" t="s">
        <v>12</v>
      </c>
      <c r="Y103">
        <v>2</v>
      </c>
      <c r="Z103">
        <v>8</v>
      </c>
      <c r="AA103">
        <v>7</v>
      </c>
      <c r="AB103" t="s">
        <v>22</v>
      </c>
      <c r="AC103" t="s">
        <v>30</v>
      </c>
      <c r="AD103">
        <v>90</v>
      </c>
      <c r="AE103">
        <v>0.875</v>
      </c>
      <c r="AF103">
        <v>0</v>
      </c>
      <c r="AG103" t="s">
        <v>73</v>
      </c>
      <c r="AH103" t="s">
        <v>108</v>
      </c>
      <c r="AI103" t="s">
        <v>113</v>
      </c>
      <c r="AJ103">
        <v>106</v>
      </c>
      <c r="AK103">
        <v>107</v>
      </c>
      <c r="AL103" t="s">
        <v>118</v>
      </c>
    </row>
    <row r="104" spans="1:38" x14ac:dyDescent="0.2">
      <c r="A104">
        <v>195</v>
      </c>
      <c r="B104" s="1">
        <v>45344</v>
      </c>
      <c r="C104" s="2">
        <v>0.625</v>
      </c>
      <c r="D104" s="2">
        <v>0.64583333333333337</v>
      </c>
      <c r="E104" t="s">
        <v>12</v>
      </c>
      <c r="F104">
        <v>2</v>
      </c>
      <c r="G104">
        <v>8</v>
      </c>
      <c r="H104">
        <v>8</v>
      </c>
      <c r="I104" t="s">
        <v>17</v>
      </c>
      <c r="J104" t="s">
        <v>18</v>
      </c>
      <c r="K104">
        <v>30.000000000000053</v>
      </c>
      <c r="L104">
        <v>1</v>
      </c>
      <c r="M104">
        <v>0</v>
      </c>
      <c r="N104" t="s">
        <v>75</v>
      </c>
      <c r="O104" t="s">
        <v>99</v>
      </c>
      <c r="P104" t="s">
        <v>113</v>
      </c>
      <c r="Q104" t="s">
        <v>118</v>
      </c>
      <c r="R104" t="s">
        <v>118</v>
      </c>
      <c r="S104">
        <v>101</v>
      </c>
      <c r="T104">
        <v>193</v>
      </c>
      <c r="U104" s="1">
        <v>45554</v>
      </c>
      <c r="V104" s="2">
        <v>0.625</v>
      </c>
      <c r="W104" s="2">
        <v>0.70833333333333337</v>
      </c>
      <c r="X104" t="s">
        <v>12</v>
      </c>
      <c r="Y104">
        <v>2</v>
      </c>
      <c r="Z104">
        <v>8</v>
      </c>
      <c r="AA104">
        <v>4</v>
      </c>
      <c r="AB104" t="s">
        <v>17</v>
      </c>
      <c r="AC104" t="s">
        <v>40</v>
      </c>
      <c r="AD104">
        <v>120.00000000000006</v>
      </c>
      <c r="AE104">
        <v>0.5</v>
      </c>
      <c r="AF104">
        <v>0</v>
      </c>
      <c r="AG104" t="s">
        <v>75</v>
      </c>
      <c r="AH104" t="s">
        <v>106</v>
      </c>
      <c r="AI104" t="s">
        <v>113</v>
      </c>
      <c r="AJ104">
        <v>100</v>
      </c>
      <c r="AK104">
        <v>101</v>
      </c>
      <c r="AL104" t="s">
        <v>118</v>
      </c>
    </row>
    <row r="105" spans="1:38" x14ac:dyDescent="0.2">
      <c r="A105">
        <v>2426</v>
      </c>
      <c r="B105" s="1">
        <v>45383</v>
      </c>
      <c r="C105" s="2">
        <v>0.625</v>
      </c>
      <c r="D105" s="2">
        <v>0.66666666666666663</v>
      </c>
      <c r="E105" t="s">
        <v>12</v>
      </c>
      <c r="F105">
        <v>2</v>
      </c>
      <c r="G105">
        <v>8</v>
      </c>
      <c r="H105">
        <v>5</v>
      </c>
      <c r="I105" t="s">
        <v>42</v>
      </c>
      <c r="J105" t="s">
        <v>30</v>
      </c>
      <c r="K105">
        <v>59.999999999999943</v>
      </c>
      <c r="L105">
        <v>0.625</v>
      </c>
      <c r="M105">
        <v>0</v>
      </c>
      <c r="N105" t="s">
        <v>72</v>
      </c>
      <c r="O105" t="s">
        <v>101</v>
      </c>
      <c r="P105" t="s">
        <v>113</v>
      </c>
      <c r="Q105" t="s">
        <v>118</v>
      </c>
      <c r="R105" t="s">
        <v>118</v>
      </c>
      <c r="S105">
        <v>102</v>
      </c>
      <c r="T105">
        <v>195</v>
      </c>
      <c r="U105" s="1">
        <v>45344</v>
      </c>
      <c r="V105" s="2">
        <v>0.625</v>
      </c>
      <c r="W105" s="2">
        <v>0.64583333333333337</v>
      </c>
      <c r="X105" t="s">
        <v>12</v>
      </c>
      <c r="Y105">
        <v>2</v>
      </c>
      <c r="Z105">
        <v>8</v>
      </c>
      <c r="AA105">
        <v>8</v>
      </c>
      <c r="AB105" t="s">
        <v>17</v>
      </c>
      <c r="AC105" t="s">
        <v>18</v>
      </c>
      <c r="AD105">
        <v>30.000000000000053</v>
      </c>
      <c r="AE105">
        <v>1</v>
      </c>
      <c r="AF105">
        <v>0</v>
      </c>
      <c r="AG105" t="s">
        <v>75</v>
      </c>
      <c r="AH105" t="s">
        <v>99</v>
      </c>
      <c r="AI105" t="s">
        <v>113</v>
      </c>
      <c r="AJ105">
        <v>101</v>
      </c>
      <c r="AK105">
        <v>102</v>
      </c>
      <c r="AL105" t="s">
        <v>118</v>
      </c>
    </row>
    <row r="106" spans="1:38" x14ac:dyDescent="0.2">
      <c r="A106">
        <v>1199</v>
      </c>
      <c r="B106" s="1">
        <v>45506</v>
      </c>
      <c r="C106" s="2">
        <v>0.625</v>
      </c>
      <c r="D106" s="2">
        <v>0.6875</v>
      </c>
      <c r="E106" t="s">
        <v>12</v>
      </c>
      <c r="F106">
        <v>2</v>
      </c>
      <c r="G106">
        <v>8</v>
      </c>
      <c r="H106">
        <v>8</v>
      </c>
      <c r="I106" t="s">
        <v>42</v>
      </c>
      <c r="J106" t="s">
        <v>30</v>
      </c>
      <c r="K106">
        <v>90</v>
      </c>
      <c r="L106">
        <v>1</v>
      </c>
      <c r="M106">
        <v>0</v>
      </c>
      <c r="N106" t="s">
        <v>76</v>
      </c>
      <c r="O106" t="s">
        <v>105</v>
      </c>
      <c r="P106" t="s">
        <v>113</v>
      </c>
      <c r="Q106" t="s">
        <v>118</v>
      </c>
      <c r="R106" t="s">
        <v>118</v>
      </c>
      <c r="S106">
        <v>91</v>
      </c>
      <c r="T106">
        <v>1212</v>
      </c>
      <c r="U106" s="1">
        <v>45533</v>
      </c>
      <c r="V106" s="2">
        <v>0.625</v>
      </c>
      <c r="W106" s="2">
        <v>0.66666666666666663</v>
      </c>
      <c r="X106" t="s">
        <v>12</v>
      </c>
      <c r="Y106">
        <v>2</v>
      </c>
      <c r="Z106">
        <v>8</v>
      </c>
      <c r="AA106">
        <v>3</v>
      </c>
      <c r="AB106" t="s">
        <v>41</v>
      </c>
      <c r="AC106" t="s">
        <v>40</v>
      </c>
      <c r="AD106">
        <v>59.999999999999943</v>
      </c>
      <c r="AE106">
        <v>0.375</v>
      </c>
      <c r="AF106">
        <v>0</v>
      </c>
      <c r="AG106" t="s">
        <v>75</v>
      </c>
      <c r="AH106" t="s">
        <v>105</v>
      </c>
      <c r="AI106" t="s">
        <v>113</v>
      </c>
      <c r="AJ106">
        <v>90</v>
      </c>
      <c r="AK106">
        <v>91</v>
      </c>
      <c r="AL106" t="s">
        <v>118</v>
      </c>
    </row>
    <row r="107" spans="1:38" x14ac:dyDescent="0.2">
      <c r="A107">
        <v>416</v>
      </c>
      <c r="B107" s="1">
        <v>45575</v>
      </c>
      <c r="C107" s="2">
        <v>0.625</v>
      </c>
      <c r="D107" s="2">
        <v>0.70833333333333337</v>
      </c>
      <c r="E107" t="s">
        <v>12</v>
      </c>
      <c r="F107">
        <v>2</v>
      </c>
      <c r="G107">
        <v>8</v>
      </c>
      <c r="H107">
        <v>4</v>
      </c>
      <c r="I107" t="s">
        <v>41</v>
      </c>
      <c r="J107" t="s">
        <v>23</v>
      </c>
      <c r="K107">
        <v>120.00000000000006</v>
      </c>
      <c r="L107">
        <v>0.5</v>
      </c>
      <c r="M107">
        <v>0</v>
      </c>
      <c r="N107" t="s">
        <v>75</v>
      </c>
      <c r="O107" t="s">
        <v>107</v>
      </c>
      <c r="P107" t="s">
        <v>113</v>
      </c>
      <c r="Q107" t="s">
        <v>118</v>
      </c>
      <c r="R107" t="s">
        <v>124</v>
      </c>
      <c r="S107">
        <v>92</v>
      </c>
      <c r="T107">
        <v>1199</v>
      </c>
      <c r="U107" s="1">
        <v>45506</v>
      </c>
      <c r="V107" s="2">
        <v>0.625</v>
      </c>
      <c r="W107" s="2">
        <v>0.6875</v>
      </c>
      <c r="X107" t="s">
        <v>12</v>
      </c>
      <c r="Y107">
        <v>2</v>
      </c>
      <c r="Z107">
        <v>8</v>
      </c>
      <c r="AA107">
        <v>8</v>
      </c>
      <c r="AB107" t="s">
        <v>42</v>
      </c>
      <c r="AC107" t="s">
        <v>30</v>
      </c>
      <c r="AD107">
        <v>90</v>
      </c>
      <c r="AE107">
        <v>1</v>
      </c>
      <c r="AF107">
        <v>0</v>
      </c>
      <c r="AG107" t="s">
        <v>76</v>
      </c>
      <c r="AH107" t="s">
        <v>105</v>
      </c>
      <c r="AI107" t="s">
        <v>113</v>
      </c>
      <c r="AJ107">
        <v>91</v>
      </c>
      <c r="AK107">
        <v>92</v>
      </c>
      <c r="AL107" t="s">
        <v>118</v>
      </c>
    </row>
    <row r="108" spans="1:38" x14ac:dyDescent="0.2">
      <c r="A108">
        <v>2597</v>
      </c>
      <c r="B108" s="1">
        <v>45539</v>
      </c>
      <c r="C108" s="2">
        <v>0.625</v>
      </c>
      <c r="D108" s="2">
        <v>0.66666666666666663</v>
      </c>
      <c r="E108" t="s">
        <v>12</v>
      </c>
      <c r="F108">
        <v>2</v>
      </c>
      <c r="G108">
        <v>8</v>
      </c>
      <c r="H108">
        <v>6</v>
      </c>
      <c r="I108" t="s">
        <v>39</v>
      </c>
      <c r="J108" t="s">
        <v>30</v>
      </c>
      <c r="K108">
        <v>59.999999999999943</v>
      </c>
      <c r="L108">
        <v>0.75</v>
      </c>
      <c r="M108">
        <v>0</v>
      </c>
      <c r="N108" t="s">
        <v>74</v>
      </c>
      <c r="O108" t="s">
        <v>106</v>
      </c>
      <c r="P108" t="s">
        <v>113</v>
      </c>
      <c r="Q108" t="s">
        <v>118</v>
      </c>
      <c r="R108" t="s">
        <v>118</v>
      </c>
      <c r="S108">
        <v>93</v>
      </c>
      <c r="T108">
        <v>416</v>
      </c>
      <c r="U108" s="1">
        <v>45575</v>
      </c>
      <c r="V108" s="2">
        <v>0.625</v>
      </c>
      <c r="W108" s="2">
        <v>0.70833333333333337</v>
      </c>
      <c r="X108" t="s">
        <v>12</v>
      </c>
      <c r="Y108">
        <v>2</v>
      </c>
      <c r="Z108">
        <v>8</v>
      </c>
      <c r="AA108">
        <v>4</v>
      </c>
      <c r="AB108" t="s">
        <v>41</v>
      </c>
      <c r="AC108" t="s">
        <v>23</v>
      </c>
      <c r="AD108">
        <v>120.00000000000006</v>
      </c>
      <c r="AE108">
        <v>0.5</v>
      </c>
      <c r="AF108">
        <v>0</v>
      </c>
      <c r="AG108" t="s">
        <v>75</v>
      </c>
      <c r="AH108" t="s">
        <v>107</v>
      </c>
      <c r="AI108" t="s">
        <v>113</v>
      </c>
      <c r="AJ108">
        <v>92</v>
      </c>
      <c r="AK108">
        <v>93</v>
      </c>
      <c r="AL108" t="s">
        <v>118</v>
      </c>
    </row>
    <row r="109" spans="1:38" x14ac:dyDescent="0.2">
      <c r="A109">
        <v>1336</v>
      </c>
      <c r="B109" s="1">
        <v>45479</v>
      </c>
      <c r="C109" s="2">
        <v>0.625</v>
      </c>
      <c r="D109" s="2">
        <v>0.70833333333333337</v>
      </c>
      <c r="E109" t="s">
        <v>12</v>
      </c>
      <c r="F109">
        <v>2</v>
      </c>
      <c r="G109">
        <v>8</v>
      </c>
      <c r="H109">
        <v>8</v>
      </c>
      <c r="I109" t="s">
        <v>22</v>
      </c>
      <c r="J109" t="s">
        <v>18</v>
      </c>
      <c r="K109">
        <v>120.00000000000006</v>
      </c>
      <c r="L109">
        <v>1</v>
      </c>
      <c r="M109">
        <v>0</v>
      </c>
      <c r="N109" t="s">
        <v>77</v>
      </c>
      <c r="O109" t="s">
        <v>104</v>
      </c>
      <c r="P109" t="s">
        <v>113</v>
      </c>
      <c r="Q109" t="s">
        <v>118</v>
      </c>
      <c r="R109" t="s">
        <v>124</v>
      </c>
      <c r="S109">
        <v>94</v>
      </c>
      <c r="T109">
        <v>2597</v>
      </c>
      <c r="U109" s="1">
        <v>45539</v>
      </c>
      <c r="V109" s="2">
        <v>0.625</v>
      </c>
      <c r="W109" s="2">
        <v>0.66666666666666663</v>
      </c>
      <c r="X109" t="s">
        <v>12</v>
      </c>
      <c r="Y109">
        <v>2</v>
      </c>
      <c r="Z109">
        <v>8</v>
      </c>
      <c r="AA109">
        <v>6</v>
      </c>
      <c r="AB109" t="s">
        <v>39</v>
      </c>
      <c r="AC109" t="s">
        <v>30</v>
      </c>
      <c r="AD109">
        <v>59.999999999999943</v>
      </c>
      <c r="AE109">
        <v>0.75</v>
      </c>
      <c r="AF109">
        <v>0</v>
      </c>
      <c r="AG109" t="s">
        <v>74</v>
      </c>
      <c r="AH109" t="s">
        <v>106</v>
      </c>
      <c r="AI109" t="s">
        <v>113</v>
      </c>
      <c r="AJ109">
        <v>93</v>
      </c>
      <c r="AK109">
        <v>94</v>
      </c>
      <c r="AL109" t="s">
        <v>118</v>
      </c>
    </row>
    <row r="110" spans="1:38" x14ac:dyDescent="0.2">
      <c r="A110">
        <v>1830</v>
      </c>
      <c r="B110" s="1">
        <v>45431</v>
      </c>
      <c r="C110" s="2">
        <v>0.625</v>
      </c>
      <c r="D110" s="2">
        <v>0.64583333333333337</v>
      </c>
      <c r="E110" t="s">
        <v>12</v>
      </c>
      <c r="F110">
        <v>2</v>
      </c>
      <c r="G110">
        <v>8</v>
      </c>
      <c r="H110">
        <v>8</v>
      </c>
      <c r="I110" t="s">
        <v>17</v>
      </c>
      <c r="J110" t="s">
        <v>28</v>
      </c>
      <c r="K110">
        <v>30.000000000000053</v>
      </c>
      <c r="L110">
        <v>1</v>
      </c>
      <c r="M110">
        <v>0</v>
      </c>
      <c r="N110" t="s">
        <v>71</v>
      </c>
      <c r="O110" t="s">
        <v>102</v>
      </c>
      <c r="P110" t="s">
        <v>113</v>
      </c>
      <c r="Q110" t="s">
        <v>118</v>
      </c>
      <c r="R110" t="s">
        <v>118</v>
      </c>
      <c r="S110">
        <v>95</v>
      </c>
      <c r="T110">
        <v>1336</v>
      </c>
      <c r="U110" s="1">
        <v>45479</v>
      </c>
      <c r="V110" s="2">
        <v>0.625</v>
      </c>
      <c r="W110" s="2">
        <v>0.70833333333333337</v>
      </c>
      <c r="X110" t="s">
        <v>12</v>
      </c>
      <c r="Y110">
        <v>2</v>
      </c>
      <c r="Z110">
        <v>8</v>
      </c>
      <c r="AA110">
        <v>8</v>
      </c>
      <c r="AB110" t="s">
        <v>22</v>
      </c>
      <c r="AC110" t="s">
        <v>18</v>
      </c>
      <c r="AD110">
        <v>120.00000000000006</v>
      </c>
      <c r="AE110">
        <v>1</v>
      </c>
      <c r="AF110">
        <v>0</v>
      </c>
      <c r="AG110" t="s">
        <v>77</v>
      </c>
      <c r="AH110" t="s">
        <v>104</v>
      </c>
      <c r="AI110" t="s">
        <v>113</v>
      </c>
      <c r="AJ110">
        <v>94</v>
      </c>
      <c r="AK110">
        <v>95</v>
      </c>
      <c r="AL110" t="s">
        <v>118</v>
      </c>
    </row>
    <row r="111" spans="1:38" x14ac:dyDescent="0.2">
      <c r="A111">
        <v>1212</v>
      </c>
      <c r="B111" s="1">
        <v>45533</v>
      </c>
      <c r="C111" s="2">
        <v>0.625</v>
      </c>
      <c r="D111" s="2">
        <v>0.66666666666666663</v>
      </c>
      <c r="E111" t="s">
        <v>12</v>
      </c>
      <c r="F111">
        <v>2</v>
      </c>
      <c r="G111">
        <v>8</v>
      </c>
      <c r="H111">
        <v>3</v>
      </c>
      <c r="I111" t="s">
        <v>41</v>
      </c>
      <c r="J111" t="s">
        <v>40</v>
      </c>
      <c r="K111">
        <v>59.999999999999943</v>
      </c>
      <c r="L111">
        <v>0.375</v>
      </c>
      <c r="M111">
        <v>0</v>
      </c>
      <c r="N111" t="s">
        <v>75</v>
      </c>
      <c r="O111" t="s">
        <v>105</v>
      </c>
      <c r="P111" t="s">
        <v>113</v>
      </c>
      <c r="Q111" t="s">
        <v>118</v>
      </c>
      <c r="R111" t="s">
        <v>118</v>
      </c>
      <c r="S111">
        <v>90</v>
      </c>
      <c r="T111">
        <v>1222</v>
      </c>
      <c r="U111" s="1">
        <v>45513</v>
      </c>
      <c r="V111" s="2">
        <v>0.625</v>
      </c>
      <c r="W111" s="2">
        <v>0.6875</v>
      </c>
      <c r="X111" t="s">
        <v>12</v>
      </c>
      <c r="Y111">
        <v>2</v>
      </c>
      <c r="Z111">
        <v>8</v>
      </c>
      <c r="AA111">
        <v>1</v>
      </c>
      <c r="AB111" t="s">
        <v>22</v>
      </c>
      <c r="AC111" t="s">
        <v>23</v>
      </c>
      <c r="AD111">
        <v>90</v>
      </c>
      <c r="AE111">
        <v>0.125</v>
      </c>
      <c r="AF111">
        <v>0</v>
      </c>
      <c r="AG111" t="s">
        <v>76</v>
      </c>
      <c r="AH111" t="s">
        <v>105</v>
      </c>
      <c r="AI111" t="s">
        <v>113</v>
      </c>
      <c r="AJ111">
        <v>89</v>
      </c>
      <c r="AK111">
        <v>90</v>
      </c>
      <c r="AL111" t="s">
        <v>118</v>
      </c>
    </row>
    <row r="112" spans="1:38" x14ac:dyDescent="0.2">
      <c r="A112">
        <v>2472</v>
      </c>
      <c r="B112" s="1">
        <v>45627</v>
      </c>
      <c r="C112" s="2">
        <v>0.625</v>
      </c>
      <c r="D112" s="2">
        <v>0.6875</v>
      </c>
      <c r="E112" t="s">
        <v>12</v>
      </c>
      <c r="F112">
        <v>2</v>
      </c>
      <c r="G112">
        <v>8</v>
      </c>
      <c r="H112">
        <v>6</v>
      </c>
      <c r="I112" t="s">
        <v>22</v>
      </c>
      <c r="J112" t="s">
        <v>18</v>
      </c>
      <c r="K112">
        <v>90</v>
      </c>
      <c r="L112">
        <v>0.75</v>
      </c>
      <c r="M112">
        <v>0</v>
      </c>
      <c r="N112" t="s">
        <v>71</v>
      </c>
      <c r="O112" t="s">
        <v>109</v>
      </c>
      <c r="P112" t="s">
        <v>113</v>
      </c>
      <c r="Q112" t="s">
        <v>118</v>
      </c>
      <c r="R112" t="s">
        <v>118</v>
      </c>
      <c r="S112">
        <v>97</v>
      </c>
      <c r="T112">
        <v>2485</v>
      </c>
      <c r="U112" s="1">
        <v>45521</v>
      </c>
      <c r="V112" s="2">
        <v>0.625</v>
      </c>
      <c r="W112" s="2">
        <v>0.64583333333333337</v>
      </c>
      <c r="X112" t="s">
        <v>12</v>
      </c>
      <c r="Y112">
        <v>2</v>
      </c>
      <c r="Z112">
        <v>8</v>
      </c>
      <c r="AA112">
        <v>1</v>
      </c>
      <c r="AB112" t="s">
        <v>41</v>
      </c>
      <c r="AC112" t="s">
        <v>40</v>
      </c>
      <c r="AD112">
        <v>30.000000000000053</v>
      </c>
      <c r="AE112">
        <v>0.125</v>
      </c>
      <c r="AF112">
        <v>0</v>
      </c>
      <c r="AG112" t="s">
        <v>77</v>
      </c>
      <c r="AH112" t="s">
        <v>105</v>
      </c>
      <c r="AI112" t="s">
        <v>113</v>
      </c>
      <c r="AJ112">
        <v>96</v>
      </c>
      <c r="AK112">
        <v>97</v>
      </c>
      <c r="AL112" t="s">
        <v>118</v>
      </c>
    </row>
    <row r="113" spans="1:38" x14ac:dyDescent="0.2">
      <c r="A113">
        <v>1222</v>
      </c>
      <c r="B113" s="1">
        <v>45513</v>
      </c>
      <c r="C113" s="2">
        <v>0.625</v>
      </c>
      <c r="D113" s="2">
        <v>0.6875</v>
      </c>
      <c r="E113" t="s">
        <v>12</v>
      </c>
      <c r="F113">
        <v>2</v>
      </c>
      <c r="G113">
        <v>8</v>
      </c>
      <c r="H113">
        <v>1</v>
      </c>
      <c r="I113" t="s">
        <v>22</v>
      </c>
      <c r="J113" t="s">
        <v>23</v>
      </c>
      <c r="K113">
        <v>90</v>
      </c>
      <c r="L113">
        <v>0.125</v>
      </c>
      <c r="M113">
        <v>0</v>
      </c>
      <c r="N113" t="s">
        <v>76</v>
      </c>
      <c r="O113" t="s">
        <v>105</v>
      </c>
      <c r="P113" t="s">
        <v>113</v>
      </c>
      <c r="Q113" t="s">
        <v>117</v>
      </c>
      <c r="R113" t="s">
        <v>118</v>
      </c>
      <c r="S113">
        <v>89</v>
      </c>
      <c r="T113">
        <v>1033</v>
      </c>
      <c r="U113" s="1">
        <v>45438</v>
      </c>
      <c r="V113" s="2">
        <v>0.64583333333333337</v>
      </c>
      <c r="W113" s="2">
        <v>0.70833333333333337</v>
      </c>
      <c r="X113" t="s">
        <v>12</v>
      </c>
      <c r="Y113">
        <v>2</v>
      </c>
      <c r="Z113">
        <v>8</v>
      </c>
      <c r="AA113">
        <v>6</v>
      </c>
      <c r="AB113" t="s">
        <v>41</v>
      </c>
      <c r="AC113" t="s">
        <v>40</v>
      </c>
      <c r="AD113">
        <v>90</v>
      </c>
      <c r="AE113">
        <v>0.75</v>
      </c>
      <c r="AF113">
        <v>0</v>
      </c>
      <c r="AG113" t="s">
        <v>71</v>
      </c>
      <c r="AH113" t="s">
        <v>102</v>
      </c>
      <c r="AI113" t="s">
        <v>113</v>
      </c>
      <c r="AJ113">
        <v>88</v>
      </c>
      <c r="AK113">
        <v>89</v>
      </c>
      <c r="AL113" t="s">
        <v>118</v>
      </c>
    </row>
    <row r="114" spans="1:38" x14ac:dyDescent="0.2">
      <c r="A114">
        <v>1502</v>
      </c>
      <c r="B114" s="1">
        <v>45582</v>
      </c>
      <c r="C114" s="2">
        <v>0.625</v>
      </c>
      <c r="D114" s="2">
        <v>0.70833333333333337</v>
      </c>
      <c r="E114" t="s">
        <v>12</v>
      </c>
      <c r="F114">
        <v>2</v>
      </c>
      <c r="G114">
        <v>8</v>
      </c>
      <c r="H114">
        <v>2</v>
      </c>
      <c r="I114" t="s">
        <v>17</v>
      </c>
      <c r="J114" t="s">
        <v>14</v>
      </c>
      <c r="K114">
        <v>120.00000000000006</v>
      </c>
      <c r="L114">
        <v>0.25</v>
      </c>
      <c r="M114">
        <v>0</v>
      </c>
      <c r="N114" t="s">
        <v>75</v>
      </c>
      <c r="O114" t="s">
        <v>107</v>
      </c>
      <c r="P114" t="s">
        <v>113</v>
      </c>
      <c r="Q114" t="s">
        <v>118</v>
      </c>
      <c r="R114" t="s">
        <v>124</v>
      </c>
      <c r="S114">
        <v>98</v>
      </c>
      <c r="T114">
        <v>2472</v>
      </c>
      <c r="U114" s="1">
        <v>45627</v>
      </c>
      <c r="V114" s="2">
        <v>0.625</v>
      </c>
      <c r="W114" s="2">
        <v>0.6875</v>
      </c>
      <c r="X114" t="s">
        <v>12</v>
      </c>
      <c r="Y114">
        <v>2</v>
      </c>
      <c r="Z114">
        <v>8</v>
      </c>
      <c r="AA114">
        <v>6</v>
      </c>
      <c r="AB114" t="s">
        <v>22</v>
      </c>
      <c r="AC114" t="s">
        <v>18</v>
      </c>
      <c r="AD114">
        <v>90</v>
      </c>
      <c r="AE114">
        <v>0.75</v>
      </c>
      <c r="AF114">
        <v>0</v>
      </c>
      <c r="AG114" t="s">
        <v>71</v>
      </c>
      <c r="AH114" t="s">
        <v>109</v>
      </c>
      <c r="AI114" t="s">
        <v>113</v>
      </c>
      <c r="AJ114">
        <v>97</v>
      </c>
      <c r="AK114">
        <v>98</v>
      </c>
      <c r="AL114" t="s">
        <v>118</v>
      </c>
    </row>
    <row r="115" spans="1:38" x14ac:dyDescent="0.2">
      <c r="A115">
        <v>224</v>
      </c>
      <c r="B115" s="1">
        <v>45540</v>
      </c>
      <c r="C115" s="2">
        <v>0.625</v>
      </c>
      <c r="D115" s="2">
        <v>0.66666666666666663</v>
      </c>
      <c r="E115" t="s">
        <v>12</v>
      </c>
      <c r="F115">
        <v>2</v>
      </c>
      <c r="G115">
        <v>8</v>
      </c>
      <c r="H115">
        <v>9</v>
      </c>
      <c r="I115" t="s">
        <v>42</v>
      </c>
      <c r="J115" t="s">
        <v>14</v>
      </c>
      <c r="K115">
        <v>59.999999999999943</v>
      </c>
      <c r="L115">
        <v>1.125</v>
      </c>
      <c r="M115">
        <v>1</v>
      </c>
      <c r="N115" t="s">
        <v>75</v>
      </c>
      <c r="O115" t="s">
        <v>106</v>
      </c>
      <c r="P115" t="s">
        <v>113</v>
      </c>
      <c r="Q115" t="s">
        <v>118</v>
      </c>
      <c r="R115" t="s">
        <v>118</v>
      </c>
      <c r="S115">
        <v>99</v>
      </c>
      <c r="T115">
        <v>1502</v>
      </c>
      <c r="U115" s="1">
        <v>45582</v>
      </c>
      <c r="V115" s="2">
        <v>0.625</v>
      </c>
      <c r="W115" s="2">
        <v>0.70833333333333337</v>
      </c>
      <c r="X115" t="s">
        <v>12</v>
      </c>
      <c r="Y115">
        <v>2</v>
      </c>
      <c r="Z115">
        <v>8</v>
      </c>
      <c r="AA115">
        <v>2</v>
      </c>
      <c r="AB115" t="s">
        <v>17</v>
      </c>
      <c r="AC115" t="s">
        <v>14</v>
      </c>
      <c r="AD115">
        <v>120.00000000000006</v>
      </c>
      <c r="AE115">
        <v>0.25</v>
      </c>
      <c r="AF115">
        <v>0</v>
      </c>
      <c r="AG115" t="s">
        <v>75</v>
      </c>
      <c r="AH115" t="s">
        <v>107</v>
      </c>
      <c r="AI115" t="s">
        <v>113</v>
      </c>
      <c r="AJ115">
        <v>98</v>
      </c>
      <c r="AK115">
        <v>99</v>
      </c>
      <c r="AL115" t="s">
        <v>118</v>
      </c>
    </row>
    <row r="116" spans="1:38" x14ac:dyDescent="0.2">
      <c r="A116">
        <v>193</v>
      </c>
      <c r="B116" s="1">
        <v>45554</v>
      </c>
      <c r="C116" s="2">
        <v>0.625</v>
      </c>
      <c r="D116" s="2">
        <v>0.70833333333333337</v>
      </c>
      <c r="E116" t="s">
        <v>12</v>
      </c>
      <c r="F116">
        <v>2</v>
      </c>
      <c r="G116">
        <v>8</v>
      </c>
      <c r="H116">
        <v>4</v>
      </c>
      <c r="I116" t="s">
        <v>17</v>
      </c>
      <c r="J116" t="s">
        <v>40</v>
      </c>
      <c r="K116">
        <v>120.00000000000006</v>
      </c>
      <c r="L116">
        <v>0.5</v>
      </c>
      <c r="M116">
        <v>0</v>
      </c>
      <c r="N116" t="s">
        <v>75</v>
      </c>
      <c r="O116" t="s">
        <v>106</v>
      </c>
      <c r="P116" t="s">
        <v>113</v>
      </c>
      <c r="Q116" t="s">
        <v>118</v>
      </c>
      <c r="R116" t="s">
        <v>124</v>
      </c>
      <c r="S116">
        <v>100</v>
      </c>
      <c r="T116">
        <v>224</v>
      </c>
      <c r="U116" s="1">
        <v>45540</v>
      </c>
      <c r="V116" s="2">
        <v>0.625</v>
      </c>
      <c r="W116" s="2">
        <v>0.66666666666666663</v>
      </c>
      <c r="X116" t="s">
        <v>12</v>
      </c>
      <c r="Y116">
        <v>2</v>
      </c>
      <c r="Z116">
        <v>8</v>
      </c>
      <c r="AA116">
        <v>9</v>
      </c>
      <c r="AB116" t="s">
        <v>42</v>
      </c>
      <c r="AC116" t="s">
        <v>14</v>
      </c>
      <c r="AD116">
        <v>59.999999999999943</v>
      </c>
      <c r="AE116">
        <v>1.125</v>
      </c>
      <c r="AF116">
        <v>1</v>
      </c>
      <c r="AG116" t="s">
        <v>75</v>
      </c>
      <c r="AH116" t="s">
        <v>106</v>
      </c>
      <c r="AI116" t="s">
        <v>113</v>
      </c>
      <c r="AJ116">
        <v>99</v>
      </c>
      <c r="AK116">
        <v>100</v>
      </c>
      <c r="AL116" t="s">
        <v>118</v>
      </c>
    </row>
    <row r="117" spans="1:38" x14ac:dyDescent="0.2">
      <c r="A117">
        <v>2485</v>
      </c>
      <c r="B117" s="1">
        <v>45521</v>
      </c>
      <c r="C117" s="2">
        <v>0.625</v>
      </c>
      <c r="D117" s="2">
        <v>0.64583333333333337</v>
      </c>
      <c r="E117" t="s">
        <v>12</v>
      </c>
      <c r="F117">
        <v>2</v>
      </c>
      <c r="G117">
        <v>8</v>
      </c>
      <c r="H117">
        <v>1</v>
      </c>
      <c r="I117" t="s">
        <v>41</v>
      </c>
      <c r="J117" t="s">
        <v>40</v>
      </c>
      <c r="K117">
        <v>30.000000000000053</v>
      </c>
      <c r="L117">
        <v>0.125</v>
      </c>
      <c r="M117">
        <v>0</v>
      </c>
      <c r="N117" t="s">
        <v>77</v>
      </c>
      <c r="O117" t="s">
        <v>105</v>
      </c>
      <c r="P117" t="s">
        <v>113</v>
      </c>
      <c r="Q117" t="s">
        <v>117</v>
      </c>
      <c r="R117" t="s">
        <v>118</v>
      </c>
      <c r="S117">
        <v>96</v>
      </c>
      <c r="T117">
        <v>1830</v>
      </c>
      <c r="U117" s="1">
        <v>45431</v>
      </c>
      <c r="V117" s="2">
        <v>0.625</v>
      </c>
      <c r="W117" s="2">
        <v>0.64583333333333337</v>
      </c>
      <c r="X117" t="s">
        <v>12</v>
      </c>
      <c r="Y117">
        <v>2</v>
      </c>
      <c r="Z117">
        <v>8</v>
      </c>
      <c r="AA117">
        <v>8</v>
      </c>
      <c r="AB117" t="s">
        <v>17</v>
      </c>
      <c r="AC117" t="s">
        <v>28</v>
      </c>
      <c r="AD117">
        <v>30.000000000000053</v>
      </c>
      <c r="AE117">
        <v>1</v>
      </c>
      <c r="AF117">
        <v>0</v>
      </c>
      <c r="AG117" t="s">
        <v>71</v>
      </c>
      <c r="AH117" t="s">
        <v>102</v>
      </c>
      <c r="AI117" t="s">
        <v>113</v>
      </c>
      <c r="AJ117">
        <v>95</v>
      </c>
      <c r="AK117">
        <v>96</v>
      </c>
      <c r="AL117" t="s">
        <v>118</v>
      </c>
    </row>
    <row r="118" spans="1:38" x14ac:dyDescent="0.2">
      <c r="A118">
        <v>1668</v>
      </c>
      <c r="B118" s="1">
        <v>45495</v>
      </c>
      <c r="C118" s="2">
        <v>0.60416666666666663</v>
      </c>
      <c r="D118" s="2">
        <v>0.66666666666666663</v>
      </c>
      <c r="E118" t="s">
        <v>12</v>
      </c>
      <c r="F118">
        <v>2</v>
      </c>
      <c r="G118">
        <v>8</v>
      </c>
      <c r="H118">
        <v>2</v>
      </c>
      <c r="I118" t="s">
        <v>42</v>
      </c>
      <c r="J118" t="s">
        <v>40</v>
      </c>
      <c r="K118">
        <v>90</v>
      </c>
      <c r="L118">
        <v>0.25</v>
      </c>
      <c r="M118">
        <v>0</v>
      </c>
      <c r="N118" t="s">
        <v>72</v>
      </c>
      <c r="O118" t="s">
        <v>104</v>
      </c>
      <c r="P118" t="s">
        <v>113</v>
      </c>
      <c r="Q118" t="s">
        <v>118</v>
      </c>
      <c r="R118" t="s">
        <v>118</v>
      </c>
      <c r="S118">
        <v>131</v>
      </c>
      <c r="T118">
        <v>1062</v>
      </c>
      <c r="U118" s="1">
        <v>45462</v>
      </c>
      <c r="V118" s="2">
        <v>0.60416666666666663</v>
      </c>
      <c r="W118" s="2">
        <v>0.6875</v>
      </c>
      <c r="X118" t="s">
        <v>12</v>
      </c>
      <c r="Y118">
        <v>2</v>
      </c>
      <c r="Z118">
        <v>8</v>
      </c>
      <c r="AA118">
        <v>11</v>
      </c>
      <c r="AB118" t="s">
        <v>13</v>
      </c>
      <c r="AC118" t="s">
        <v>14</v>
      </c>
      <c r="AD118">
        <v>120.00000000000006</v>
      </c>
      <c r="AE118">
        <v>1.375</v>
      </c>
      <c r="AF118">
        <v>1</v>
      </c>
      <c r="AG118" t="s">
        <v>74</v>
      </c>
      <c r="AH118" t="s">
        <v>103</v>
      </c>
      <c r="AI118" t="s">
        <v>113</v>
      </c>
      <c r="AJ118">
        <v>130</v>
      </c>
      <c r="AK118">
        <v>131</v>
      </c>
      <c r="AL118" t="s">
        <v>118</v>
      </c>
    </row>
    <row r="119" spans="1:38" x14ac:dyDescent="0.2">
      <c r="A119">
        <v>2580</v>
      </c>
      <c r="B119" s="1">
        <v>45506</v>
      </c>
      <c r="C119" s="2">
        <v>0.60416666666666663</v>
      </c>
      <c r="D119" s="2">
        <v>0.6875</v>
      </c>
      <c r="E119" t="s">
        <v>12</v>
      </c>
      <c r="F119">
        <v>2</v>
      </c>
      <c r="G119">
        <v>8</v>
      </c>
      <c r="H119">
        <v>8</v>
      </c>
      <c r="I119" t="s">
        <v>27</v>
      </c>
      <c r="J119" t="s">
        <v>14</v>
      </c>
      <c r="K119">
        <v>120.00000000000006</v>
      </c>
      <c r="L119">
        <v>1</v>
      </c>
      <c r="M119">
        <v>0</v>
      </c>
      <c r="N119" t="s">
        <v>76</v>
      </c>
      <c r="O119" t="s">
        <v>105</v>
      </c>
      <c r="P119" t="s">
        <v>113</v>
      </c>
      <c r="Q119" t="s">
        <v>118</v>
      </c>
      <c r="R119" t="s">
        <v>124</v>
      </c>
      <c r="S119">
        <v>132</v>
      </c>
      <c r="T119">
        <v>1668</v>
      </c>
      <c r="U119" s="1">
        <v>45495</v>
      </c>
      <c r="V119" s="2">
        <v>0.60416666666666663</v>
      </c>
      <c r="W119" s="2">
        <v>0.66666666666666663</v>
      </c>
      <c r="X119" t="s">
        <v>12</v>
      </c>
      <c r="Y119">
        <v>2</v>
      </c>
      <c r="Z119">
        <v>8</v>
      </c>
      <c r="AA119">
        <v>2</v>
      </c>
      <c r="AB119" t="s">
        <v>42</v>
      </c>
      <c r="AC119" t="s">
        <v>40</v>
      </c>
      <c r="AD119">
        <v>90</v>
      </c>
      <c r="AE119">
        <v>0.25</v>
      </c>
      <c r="AF119">
        <v>0</v>
      </c>
      <c r="AG119" t="s">
        <v>72</v>
      </c>
      <c r="AH119" t="s">
        <v>104</v>
      </c>
      <c r="AI119" t="s">
        <v>113</v>
      </c>
      <c r="AJ119">
        <v>131</v>
      </c>
      <c r="AK119">
        <v>132</v>
      </c>
      <c r="AL119" t="s">
        <v>118</v>
      </c>
    </row>
    <row r="120" spans="1:38" x14ac:dyDescent="0.2">
      <c r="A120">
        <v>1220</v>
      </c>
      <c r="B120" s="1">
        <v>45478</v>
      </c>
      <c r="C120" s="2">
        <v>0.60416666666666663</v>
      </c>
      <c r="D120" s="2">
        <v>0.64583333333333337</v>
      </c>
      <c r="E120" t="s">
        <v>12</v>
      </c>
      <c r="F120">
        <v>2</v>
      </c>
      <c r="G120">
        <v>8</v>
      </c>
      <c r="H120">
        <v>7</v>
      </c>
      <c r="I120" t="s">
        <v>39</v>
      </c>
      <c r="J120" t="s">
        <v>40</v>
      </c>
      <c r="K120">
        <v>60.000000000000107</v>
      </c>
      <c r="L120">
        <v>0.875</v>
      </c>
      <c r="M120">
        <v>0</v>
      </c>
      <c r="N120" t="s">
        <v>76</v>
      </c>
      <c r="O120" t="s">
        <v>104</v>
      </c>
      <c r="P120" t="s">
        <v>113</v>
      </c>
      <c r="Q120" t="s">
        <v>118</v>
      </c>
      <c r="R120" t="s">
        <v>118</v>
      </c>
      <c r="S120">
        <v>133</v>
      </c>
      <c r="T120">
        <v>2580</v>
      </c>
      <c r="U120" s="1">
        <v>45506</v>
      </c>
      <c r="V120" s="2">
        <v>0.60416666666666663</v>
      </c>
      <c r="W120" s="2">
        <v>0.6875</v>
      </c>
      <c r="X120" t="s">
        <v>12</v>
      </c>
      <c r="Y120">
        <v>2</v>
      </c>
      <c r="Z120">
        <v>8</v>
      </c>
      <c r="AA120">
        <v>8</v>
      </c>
      <c r="AB120" t="s">
        <v>27</v>
      </c>
      <c r="AC120" t="s">
        <v>14</v>
      </c>
      <c r="AD120">
        <v>120.00000000000006</v>
      </c>
      <c r="AE120">
        <v>1</v>
      </c>
      <c r="AF120">
        <v>0</v>
      </c>
      <c r="AG120" t="s">
        <v>76</v>
      </c>
      <c r="AH120" t="s">
        <v>105</v>
      </c>
      <c r="AI120" t="s">
        <v>113</v>
      </c>
      <c r="AJ120">
        <v>132</v>
      </c>
      <c r="AK120">
        <v>133</v>
      </c>
      <c r="AL120" t="s">
        <v>118</v>
      </c>
    </row>
    <row r="121" spans="1:38" x14ac:dyDescent="0.2">
      <c r="A121">
        <v>2001</v>
      </c>
      <c r="B121" s="1">
        <v>45474</v>
      </c>
      <c r="C121" s="2">
        <v>0.60416666666666663</v>
      </c>
      <c r="D121" s="2">
        <v>0.625</v>
      </c>
      <c r="E121" t="s">
        <v>12</v>
      </c>
      <c r="F121">
        <v>2</v>
      </c>
      <c r="G121">
        <v>8</v>
      </c>
      <c r="H121">
        <v>8</v>
      </c>
      <c r="I121" t="s">
        <v>39</v>
      </c>
      <c r="J121" t="s">
        <v>30</v>
      </c>
      <c r="K121">
        <v>30.000000000000053</v>
      </c>
      <c r="L121">
        <v>1</v>
      </c>
      <c r="M121">
        <v>0</v>
      </c>
      <c r="N121" t="s">
        <v>72</v>
      </c>
      <c r="O121" t="s">
        <v>104</v>
      </c>
      <c r="P121" t="s">
        <v>113</v>
      </c>
      <c r="Q121" t="s">
        <v>118</v>
      </c>
      <c r="R121" t="s">
        <v>118</v>
      </c>
      <c r="S121">
        <v>134</v>
      </c>
      <c r="T121">
        <v>1220</v>
      </c>
      <c r="U121" s="1">
        <v>45478</v>
      </c>
      <c r="V121" s="2">
        <v>0.60416666666666663</v>
      </c>
      <c r="W121" s="2">
        <v>0.64583333333333337</v>
      </c>
      <c r="X121" t="s">
        <v>12</v>
      </c>
      <c r="Y121">
        <v>2</v>
      </c>
      <c r="Z121">
        <v>8</v>
      </c>
      <c r="AA121">
        <v>7</v>
      </c>
      <c r="AB121" t="s">
        <v>39</v>
      </c>
      <c r="AC121" t="s">
        <v>40</v>
      </c>
      <c r="AD121">
        <v>60.000000000000107</v>
      </c>
      <c r="AE121">
        <v>0.875</v>
      </c>
      <c r="AF121">
        <v>0</v>
      </c>
      <c r="AG121" t="s">
        <v>76</v>
      </c>
      <c r="AH121" t="s">
        <v>104</v>
      </c>
      <c r="AI121" t="s">
        <v>113</v>
      </c>
      <c r="AJ121">
        <v>133</v>
      </c>
      <c r="AK121">
        <v>134</v>
      </c>
      <c r="AL121" t="s">
        <v>118</v>
      </c>
    </row>
    <row r="122" spans="1:38" x14ac:dyDescent="0.2">
      <c r="A122">
        <v>2038</v>
      </c>
      <c r="B122" s="1">
        <v>45309</v>
      </c>
      <c r="C122" s="2">
        <v>0.60416666666666663</v>
      </c>
      <c r="D122" s="2">
        <v>0.66666666666666663</v>
      </c>
      <c r="E122" t="s">
        <v>12</v>
      </c>
      <c r="F122">
        <v>2</v>
      </c>
      <c r="G122">
        <v>8</v>
      </c>
      <c r="H122">
        <v>5</v>
      </c>
      <c r="I122" t="s">
        <v>42</v>
      </c>
      <c r="J122" t="s">
        <v>18</v>
      </c>
      <c r="K122">
        <v>90</v>
      </c>
      <c r="L122">
        <v>0.625</v>
      </c>
      <c r="M122">
        <v>0</v>
      </c>
      <c r="N122" t="s">
        <v>75</v>
      </c>
      <c r="O122" t="s">
        <v>98</v>
      </c>
      <c r="P122" t="s">
        <v>113</v>
      </c>
      <c r="Q122" t="s">
        <v>118</v>
      </c>
      <c r="R122" t="s">
        <v>118</v>
      </c>
      <c r="S122">
        <v>137</v>
      </c>
      <c r="T122">
        <v>1204</v>
      </c>
      <c r="U122" s="1">
        <v>45499</v>
      </c>
      <c r="V122" s="2">
        <v>0.60416666666666663</v>
      </c>
      <c r="W122" s="2">
        <v>0.66666666666666663</v>
      </c>
      <c r="X122" t="s">
        <v>12</v>
      </c>
      <c r="Y122">
        <v>2</v>
      </c>
      <c r="Z122">
        <v>8</v>
      </c>
      <c r="AA122">
        <v>8</v>
      </c>
      <c r="AB122" t="s">
        <v>22</v>
      </c>
      <c r="AC122" t="s">
        <v>23</v>
      </c>
      <c r="AD122">
        <v>90</v>
      </c>
      <c r="AE122">
        <v>1</v>
      </c>
      <c r="AF122">
        <v>0</v>
      </c>
      <c r="AG122" t="s">
        <v>76</v>
      </c>
      <c r="AH122" t="s">
        <v>104</v>
      </c>
      <c r="AI122" t="s">
        <v>113</v>
      </c>
      <c r="AJ122">
        <v>136</v>
      </c>
      <c r="AK122">
        <v>137</v>
      </c>
      <c r="AL122" t="s">
        <v>118</v>
      </c>
    </row>
    <row r="123" spans="1:38" x14ac:dyDescent="0.2">
      <c r="A123">
        <v>1204</v>
      </c>
      <c r="B123" s="1">
        <v>45499</v>
      </c>
      <c r="C123" s="2">
        <v>0.60416666666666663</v>
      </c>
      <c r="D123" s="2">
        <v>0.66666666666666663</v>
      </c>
      <c r="E123" t="s">
        <v>12</v>
      </c>
      <c r="F123">
        <v>2</v>
      </c>
      <c r="G123">
        <v>8</v>
      </c>
      <c r="H123">
        <v>8</v>
      </c>
      <c r="I123" t="s">
        <v>22</v>
      </c>
      <c r="J123" t="s">
        <v>23</v>
      </c>
      <c r="K123">
        <v>90</v>
      </c>
      <c r="L123">
        <v>1</v>
      </c>
      <c r="M123">
        <v>0</v>
      </c>
      <c r="N123" t="s">
        <v>76</v>
      </c>
      <c r="O123" t="s">
        <v>104</v>
      </c>
      <c r="P123" t="s">
        <v>113</v>
      </c>
      <c r="Q123" t="s">
        <v>118</v>
      </c>
      <c r="R123" t="s">
        <v>118</v>
      </c>
      <c r="S123">
        <v>136</v>
      </c>
      <c r="T123">
        <v>2235</v>
      </c>
      <c r="U123" s="1">
        <v>45614</v>
      </c>
      <c r="V123" s="2">
        <v>0.60416666666666663</v>
      </c>
      <c r="W123" s="2">
        <v>0.625</v>
      </c>
      <c r="X123" t="s">
        <v>12</v>
      </c>
      <c r="Y123">
        <v>2</v>
      </c>
      <c r="Z123">
        <v>8</v>
      </c>
      <c r="AA123">
        <v>11</v>
      </c>
      <c r="AB123" t="s">
        <v>42</v>
      </c>
      <c r="AC123" t="s">
        <v>18</v>
      </c>
      <c r="AD123">
        <v>30.000000000000053</v>
      </c>
      <c r="AE123">
        <v>1.375</v>
      </c>
      <c r="AF123">
        <v>1</v>
      </c>
      <c r="AG123" t="s">
        <v>72</v>
      </c>
      <c r="AH123" t="s">
        <v>108</v>
      </c>
      <c r="AI123" t="s">
        <v>113</v>
      </c>
      <c r="AJ123">
        <v>135</v>
      </c>
      <c r="AK123">
        <v>136</v>
      </c>
      <c r="AL123" t="s">
        <v>118</v>
      </c>
    </row>
    <row r="124" spans="1:38" x14ac:dyDescent="0.2">
      <c r="A124">
        <v>1846</v>
      </c>
      <c r="B124" s="1">
        <v>45531</v>
      </c>
      <c r="C124" s="2">
        <v>0.60416666666666663</v>
      </c>
      <c r="D124" s="2">
        <v>0.64583333333333337</v>
      </c>
      <c r="E124" t="s">
        <v>12</v>
      </c>
      <c r="F124">
        <v>2</v>
      </c>
      <c r="G124">
        <v>8</v>
      </c>
      <c r="H124">
        <v>2</v>
      </c>
      <c r="I124" t="s">
        <v>17</v>
      </c>
      <c r="J124" t="s">
        <v>14</v>
      </c>
      <c r="K124">
        <v>60.000000000000107</v>
      </c>
      <c r="L124">
        <v>0.25</v>
      </c>
      <c r="M124">
        <v>0</v>
      </c>
      <c r="N124" t="s">
        <v>73</v>
      </c>
      <c r="O124" t="s">
        <v>105</v>
      </c>
      <c r="P124" t="s">
        <v>113</v>
      </c>
      <c r="Q124" t="s">
        <v>118</v>
      </c>
      <c r="R124" t="s">
        <v>118</v>
      </c>
      <c r="S124">
        <v>138</v>
      </c>
      <c r="T124">
        <v>2038</v>
      </c>
      <c r="U124" s="1">
        <v>45309</v>
      </c>
      <c r="V124" s="2">
        <v>0.60416666666666663</v>
      </c>
      <c r="W124" s="2">
        <v>0.66666666666666663</v>
      </c>
      <c r="X124" t="s">
        <v>12</v>
      </c>
      <c r="Y124">
        <v>2</v>
      </c>
      <c r="Z124">
        <v>8</v>
      </c>
      <c r="AA124">
        <v>5</v>
      </c>
      <c r="AB124" t="s">
        <v>42</v>
      </c>
      <c r="AC124" t="s">
        <v>18</v>
      </c>
      <c r="AD124">
        <v>90</v>
      </c>
      <c r="AE124">
        <v>0.625</v>
      </c>
      <c r="AF124">
        <v>0</v>
      </c>
      <c r="AG124" t="s">
        <v>75</v>
      </c>
      <c r="AH124" t="s">
        <v>98</v>
      </c>
      <c r="AI124" t="s">
        <v>113</v>
      </c>
      <c r="AJ124">
        <v>137</v>
      </c>
      <c r="AK124">
        <v>138</v>
      </c>
      <c r="AL124" t="s">
        <v>118</v>
      </c>
    </row>
    <row r="125" spans="1:38" x14ac:dyDescent="0.2">
      <c r="A125">
        <v>562</v>
      </c>
      <c r="B125" s="1">
        <v>45602</v>
      </c>
      <c r="C125" s="2">
        <v>0.60416666666666663</v>
      </c>
      <c r="D125" s="2">
        <v>0.625</v>
      </c>
      <c r="E125" t="s">
        <v>12</v>
      </c>
      <c r="F125">
        <v>2</v>
      </c>
      <c r="G125">
        <v>8</v>
      </c>
      <c r="H125">
        <v>5</v>
      </c>
      <c r="I125" t="s">
        <v>41</v>
      </c>
      <c r="J125" t="s">
        <v>40</v>
      </c>
      <c r="K125">
        <v>30.000000000000053</v>
      </c>
      <c r="L125">
        <v>0.625</v>
      </c>
      <c r="M125">
        <v>0</v>
      </c>
      <c r="N125" t="s">
        <v>74</v>
      </c>
      <c r="O125" t="s">
        <v>108</v>
      </c>
      <c r="P125" t="s">
        <v>113</v>
      </c>
      <c r="Q125" t="s">
        <v>118</v>
      </c>
      <c r="R125" t="s">
        <v>118</v>
      </c>
      <c r="S125">
        <v>139</v>
      </c>
      <c r="T125">
        <v>1846</v>
      </c>
      <c r="U125" s="1">
        <v>45531</v>
      </c>
      <c r="V125" s="2">
        <v>0.60416666666666663</v>
      </c>
      <c r="W125" s="2">
        <v>0.64583333333333337</v>
      </c>
      <c r="X125" t="s">
        <v>12</v>
      </c>
      <c r="Y125">
        <v>2</v>
      </c>
      <c r="Z125">
        <v>8</v>
      </c>
      <c r="AA125">
        <v>2</v>
      </c>
      <c r="AB125" t="s">
        <v>17</v>
      </c>
      <c r="AC125" t="s">
        <v>14</v>
      </c>
      <c r="AD125">
        <v>60.000000000000107</v>
      </c>
      <c r="AE125">
        <v>0.25</v>
      </c>
      <c r="AF125">
        <v>0</v>
      </c>
      <c r="AG125" t="s">
        <v>73</v>
      </c>
      <c r="AH125" t="s">
        <v>105</v>
      </c>
      <c r="AI125" t="s">
        <v>113</v>
      </c>
      <c r="AJ125">
        <v>138</v>
      </c>
      <c r="AK125">
        <v>139</v>
      </c>
      <c r="AL125" t="s">
        <v>118</v>
      </c>
    </row>
    <row r="126" spans="1:38" x14ac:dyDescent="0.2">
      <c r="A126">
        <v>1062</v>
      </c>
      <c r="B126" s="1">
        <v>45462</v>
      </c>
      <c r="C126" s="2">
        <v>0.60416666666666663</v>
      </c>
      <c r="D126" s="2">
        <v>0.6875</v>
      </c>
      <c r="E126" t="s">
        <v>12</v>
      </c>
      <c r="F126">
        <v>2</v>
      </c>
      <c r="G126">
        <v>8</v>
      </c>
      <c r="H126">
        <v>11</v>
      </c>
      <c r="I126" t="s">
        <v>13</v>
      </c>
      <c r="J126" t="s">
        <v>14</v>
      </c>
      <c r="K126">
        <v>120.00000000000006</v>
      </c>
      <c r="L126">
        <v>1.375</v>
      </c>
      <c r="M126">
        <v>1</v>
      </c>
      <c r="N126" t="s">
        <v>74</v>
      </c>
      <c r="O126" t="s">
        <v>103</v>
      </c>
      <c r="P126" t="s">
        <v>113</v>
      </c>
      <c r="Q126" t="s">
        <v>118</v>
      </c>
      <c r="R126" t="s">
        <v>124</v>
      </c>
      <c r="S126">
        <v>130</v>
      </c>
      <c r="T126">
        <v>545</v>
      </c>
      <c r="U126" s="1">
        <v>45398</v>
      </c>
      <c r="V126" s="2">
        <v>0.60416666666666663</v>
      </c>
      <c r="W126" s="2">
        <v>0.625</v>
      </c>
      <c r="X126" t="s">
        <v>12</v>
      </c>
      <c r="Y126">
        <v>2</v>
      </c>
      <c r="Z126">
        <v>8</v>
      </c>
      <c r="AA126">
        <v>11</v>
      </c>
      <c r="AB126" t="s">
        <v>27</v>
      </c>
      <c r="AC126" t="s">
        <v>18</v>
      </c>
      <c r="AD126">
        <v>30.000000000000053</v>
      </c>
      <c r="AE126">
        <v>1.375</v>
      </c>
      <c r="AF126">
        <v>1</v>
      </c>
      <c r="AG126" t="s">
        <v>73</v>
      </c>
      <c r="AH126" t="s">
        <v>101</v>
      </c>
      <c r="AI126" t="s">
        <v>113</v>
      </c>
      <c r="AJ126">
        <v>129</v>
      </c>
      <c r="AK126">
        <v>130</v>
      </c>
      <c r="AL126" t="s">
        <v>118</v>
      </c>
    </row>
    <row r="127" spans="1:38" x14ac:dyDescent="0.2">
      <c r="A127">
        <v>2235</v>
      </c>
      <c r="B127" s="1">
        <v>45614</v>
      </c>
      <c r="C127" s="2">
        <v>0.60416666666666663</v>
      </c>
      <c r="D127" s="2">
        <v>0.625</v>
      </c>
      <c r="E127" t="s">
        <v>12</v>
      </c>
      <c r="F127">
        <v>2</v>
      </c>
      <c r="G127">
        <v>8</v>
      </c>
      <c r="H127">
        <v>11</v>
      </c>
      <c r="I127" t="s">
        <v>42</v>
      </c>
      <c r="J127" t="s">
        <v>18</v>
      </c>
      <c r="K127">
        <v>30.000000000000053</v>
      </c>
      <c r="L127">
        <v>1.375</v>
      </c>
      <c r="M127">
        <v>1</v>
      </c>
      <c r="N127" t="s">
        <v>72</v>
      </c>
      <c r="O127" t="s">
        <v>108</v>
      </c>
      <c r="P127" t="s">
        <v>113</v>
      </c>
      <c r="Q127" t="s">
        <v>118</v>
      </c>
      <c r="R127" t="s">
        <v>118</v>
      </c>
      <c r="S127">
        <v>135</v>
      </c>
      <c r="T127">
        <v>2001</v>
      </c>
      <c r="U127" s="1">
        <v>45474</v>
      </c>
      <c r="V127" s="2">
        <v>0.60416666666666663</v>
      </c>
      <c r="W127" s="2">
        <v>0.625</v>
      </c>
      <c r="X127" t="s">
        <v>12</v>
      </c>
      <c r="Y127">
        <v>2</v>
      </c>
      <c r="Z127">
        <v>8</v>
      </c>
      <c r="AA127">
        <v>8</v>
      </c>
      <c r="AB127" t="s">
        <v>39</v>
      </c>
      <c r="AC127" t="s">
        <v>30</v>
      </c>
      <c r="AD127">
        <v>30.000000000000053</v>
      </c>
      <c r="AE127">
        <v>1</v>
      </c>
      <c r="AF127">
        <v>0</v>
      </c>
      <c r="AG127" t="s">
        <v>72</v>
      </c>
      <c r="AH127" t="s">
        <v>104</v>
      </c>
      <c r="AI127" t="s">
        <v>113</v>
      </c>
      <c r="AJ127">
        <v>134</v>
      </c>
      <c r="AK127">
        <v>135</v>
      </c>
      <c r="AL127" t="s">
        <v>118</v>
      </c>
    </row>
    <row r="128" spans="1:38" x14ac:dyDescent="0.2">
      <c r="A128">
        <v>545</v>
      </c>
      <c r="B128" s="1">
        <v>45398</v>
      </c>
      <c r="C128" s="2">
        <v>0.60416666666666663</v>
      </c>
      <c r="D128" s="2">
        <v>0.625</v>
      </c>
      <c r="E128" t="s">
        <v>12</v>
      </c>
      <c r="F128">
        <v>2</v>
      </c>
      <c r="G128">
        <v>8</v>
      </c>
      <c r="H128">
        <v>11</v>
      </c>
      <c r="I128" t="s">
        <v>27</v>
      </c>
      <c r="J128" t="s">
        <v>18</v>
      </c>
      <c r="K128">
        <v>30.000000000000053</v>
      </c>
      <c r="L128">
        <v>1.375</v>
      </c>
      <c r="M128">
        <v>1</v>
      </c>
      <c r="N128" t="s">
        <v>73</v>
      </c>
      <c r="O128" t="s">
        <v>101</v>
      </c>
      <c r="P128" t="s">
        <v>113</v>
      </c>
      <c r="Q128" t="s">
        <v>118</v>
      </c>
      <c r="R128" t="s">
        <v>118</v>
      </c>
      <c r="S128">
        <v>129</v>
      </c>
      <c r="T128">
        <v>1158</v>
      </c>
      <c r="U128" s="1">
        <v>45626</v>
      </c>
      <c r="V128" s="2">
        <v>0.60416666666666663</v>
      </c>
      <c r="W128" s="2">
        <v>0.625</v>
      </c>
      <c r="X128" t="s">
        <v>12</v>
      </c>
      <c r="Y128">
        <v>2</v>
      </c>
      <c r="Z128">
        <v>8</v>
      </c>
      <c r="AA128">
        <v>4</v>
      </c>
      <c r="AB128" t="s">
        <v>17</v>
      </c>
      <c r="AC128" t="s">
        <v>14</v>
      </c>
      <c r="AD128">
        <v>30.000000000000053</v>
      </c>
      <c r="AE128">
        <v>0.5</v>
      </c>
      <c r="AF128">
        <v>0</v>
      </c>
      <c r="AG128" t="s">
        <v>77</v>
      </c>
      <c r="AH128" t="s">
        <v>108</v>
      </c>
      <c r="AI128" t="s">
        <v>113</v>
      </c>
      <c r="AJ128">
        <v>128</v>
      </c>
      <c r="AK128">
        <v>129</v>
      </c>
      <c r="AL128" t="s">
        <v>118</v>
      </c>
    </row>
    <row r="129" spans="1:38" x14ac:dyDescent="0.2">
      <c r="A129">
        <v>1158</v>
      </c>
      <c r="B129" s="1">
        <v>45626</v>
      </c>
      <c r="C129" s="2">
        <v>0.60416666666666663</v>
      </c>
      <c r="D129" s="2">
        <v>0.625</v>
      </c>
      <c r="E129" t="s">
        <v>12</v>
      </c>
      <c r="F129">
        <v>2</v>
      </c>
      <c r="G129">
        <v>8</v>
      </c>
      <c r="H129">
        <v>4</v>
      </c>
      <c r="I129" t="s">
        <v>17</v>
      </c>
      <c r="J129" t="s">
        <v>14</v>
      </c>
      <c r="K129">
        <v>30.000000000000053</v>
      </c>
      <c r="L129">
        <v>0.5</v>
      </c>
      <c r="M129">
        <v>0</v>
      </c>
      <c r="N129" t="s">
        <v>77</v>
      </c>
      <c r="O129" t="s">
        <v>108</v>
      </c>
      <c r="P129" t="s">
        <v>113</v>
      </c>
      <c r="Q129" t="s">
        <v>118</v>
      </c>
      <c r="R129" t="s">
        <v>118</v>
      </c>
      <c r="S129">
        <v>128</v>
      </c>
      <c r="T129">
        <v>1395</v>
      </c>
      <c r="U129" s="1">
        <v>45308</v>
      </c>
      <c r="V129" s="2">
        <v>0.60416666666666663</v>
      </c>
      <c r="W129" s="2">
        <v>0.6875</v>
      </c>
      <c r="X129" t="s">
        <v>12</v>
      </c>
      <c r="Y129">
        <v>2</v>
      </c>
      <c r="Z129">
        <v>8</v>
      </c>
      <c r="AA129">
        <v>5</v>
      </c>
      <c r="AB129" t="s">
        <v>42</v>
      </c>
      <c r="AC129" t="s">
        <v>28</v>
      </c>
      <c r="AD129">
        <v>120.00000000000006</v>
      </c>
      <c r="AE129">
        <v>0.625</v>
      </c>
      <c r="AF129">
        <v>0</v>
      </c>
      <c r="AG129" t="s">
        <v>74</v>
      </c>
      <c r="AH129" t="s">
        <v>98</v>
      </c>
      <c r="AI129" t="s">
        <v>113</v>
      </c>
      <c r="AJ129">
        <v>127</v>
      </c>
      <c r="AK129">
        <v>128</v>
      </c>
      <c r="AL129" t="s">
        <v>118</v>
      </c>
    </row>
    <row r="130" spans="1:38" x14ac:dyDescent="0.2">
      <c r="A130">
        <v>1395</v>
      </c>
      <c r="B130" s="1">
        <v>45308</v>
      </c>
      <c r="C130" s="2">
        <v>0.60416666666666663</v>
      </c>
      <c r="D130" s="2">
        <v>0.6875</v>
      </c>
      <c r="E130" t="s">
        <v>12</v>
      </c>
      <c r="F130">
        <v>2</v>
      </c>
      <c r="G130">
        <v>8</v>
      </c>
      <c r="H130">
        <v>5</v>
      </c>
      <c r="I130" t="s">
        <v>42</v>
      </c>
      <c r="J130" t="s">
        <v>28</v>
      </c>
      <c r="K130">
        <v>120.00000000000006</v>
      </c>
      <c r="L130">
        <v>0.625</v>
      </c>
      <c r="M130">
        <v>0</v>
      </c>
      <c r="N130" t="s">
        <v>74</v>
      </c>
      <c r="O130" t="s">
        <v>98</v>
      </c>
      <c r="P130" t="s">
        <v>113</v>
      </c>
      <c r="Q130" t="s">
        <v>118</v>
      </c>
      <c r="R130" t="s">
        <v>124</v>
      </c>
      <c r="S130">
        <v>127</v>
      </c>
      <c r="T130">
        <v>2040</v>
      </c>
      <c r="U130" s="1">
        <v>45618</v>
      </c>
      <c r="V130" s="2">
        <v>0.60416666666666663</v>
      </c>
      <c r="W130" s="2">
        <v>0.6875</v>
      </c>
      <c r="X130" t="s">
        <v>12</v>
      </c>
      <c r="Y130">
        <v>2</v>
      </c>
      <c r="Z130">
        <v>8</v>
      </c>
      <c r="AA130">
        <v>3</v>
      </c>
      <c r="AB130" t="s">
        <v>27</v>
      </c>
      <c r="AC130" t="s">
        <v>23</v>
      </c>
      <c r="AD130">
        <v>120.00000000000006</v>
      </c>
      <c r="AE130">
        <v>0.375</v>
      </c>
      <c r="AF130">
        <v>0</v>
      </c>
      <c r="AG130" t="s">
        <v>76</v>
      </c>
      <c r="AH130" t="s">
        <v>108</v>
      </c>
      <c r="AI130" t="s">
        <v>113</v>
      </c>
      <c r="AJ130">
        <v>126</v>
      </c>
      <c r="AK130">
        <v>127</v>
      </c>
      <c r="AL130" t="s">
        <v>118</v>
      </c>
    </row>
    <row r="131" spans="1:38" x14ac:dyDescent="0.2">
      <c r="A131">
        <v>1951</v>
      </c>
      <c r="B131" s="1">
        <v>45632</v>
      </c>
      <c r="C131" s="2">
        <v>0.60416666666666663</v>
      </c>
      <c r="D131" s="2">
        <v>0.64583333333333337</v>
      </c>
      <c r="E131" t="s">
        <v>12</v>
      </c>
      <c r="F131">
        <v>2</v>
      </c>
      <c r="G131">
        <v>8</v>
      </c>
      <c r="H131">
        <v>7</v>
      </c>
      <c r="I131" t="s">
        <v>13</v>
      </c>
      <c r="J131" t="s">
        <v>23</v>
      </c>
      <c r="K131">
        <v>60.000000000000107</v>
      </c>
      <c r="L131">
        <v>0.875</v>
      </c>
      <c r="M131">
        <v>0</v>
      </c>
      <c r="N131" t="s">
        <v>76</v>
      </c>
      <c r="O131" t="s">
        <v>109</v>
      </c>
      <c r="P131" t="s">
        <v>113</v>
      </c>
      <c r="Q131" t="s">
        <v>118</v>
      </c>
      <c r="R131" t="s">
        <v>118</v>
      </c>
      <c r="S131">
        <v>116</v>
      </c>
      <c r="T131">
        <v>1917</v>
      </c>
      <c r="U131" s="1">
        <v>45380</v>
      </c>
      <c r="V131" s="2">
        <v>0.625</v>
      </c>
      <c r="W131" s="2">
        <v>0.66666666666666663</v>
      </c>
      <c r="X131" t="s">
        <v>12</v>
      </c>
      <c r="Y131">
        <v>2</v>
      </c>
      <c r="Z131">
        <v>8</v>
      </c>
      <c r="AA131">
        <v>5</v>
      </c>
      <c r="AB131" t="s">
        <v>13</v>
      </c>
      <c r="AC131" t="s">
        <v>14</v>
      </c>
      <c r="AD131">
        <v>59.999999999999943</v>
      </c>
      <c r="AE131">
        <v>0.625</v>
      </c>
      <c r="AF131">
        <v>0</v>
      </c>
      <c r="AG131" t="s">
        <v>76</v>
      </c>
      <c r="AH131" t="s">
        <v>100</v>
      </c>
      <c r="AI131" t="s">
        <v>113</v>
      </c>
      <c r="AJ131">
        <v>115</v>
      </c>
      <c r="AK131">
        <v>116</v>
      </c>
      <c r="AL131" t="s">
        <v>118</v>
      </c>
    </row>
    <row r="132" spans="1:38" x14ac:dyDescent="0.2">
      <c r="A132">
        <v>251</v>
      </c>
      <c r="B132" s="1">
        <v>45382</v>
      </c>
      <c r="C132" s="2">
        <v>0.60416666666666663</v>
      </c>
      <c r="D132" s="2">
        <v>0.66666666666666663</v>
      </c>
      <c r="E132" t="s">
        <v>12</v>
      </c>
      <c r="F132">
        <v>2</v>
      </c>
      <c r="G132">
        <v>8</v>
      </c>
      <c r="H132">
        <v>8</v>
      </c>
      <c r="I132" t="s">
        <v>41</v>
      </c>
      <c r="J132" t="s">
        <v>28</v>
      </c>
      <c r="K132">
        <v>90</v>
      </c>
      <c r="L132">
        <v>1</v>
      </c>
      <c r="M132">
        <v>0</v>
      </c>
      <c r="N132" t="s">
        <v>71</v>
      </c>
      <c r="O132" t="s">
        <v>100</v>
      </c>
      <c r="P132" t="s">
        <v>113</v>
      </c>
      <c r="Q132" t="s">
        <v>118</v>
      </c>
      <c r="R132" t="s">
        <v>118</v>
      </c>
      <c r="S132">
        <v>117</v>
      </c>
      <c r="T132">
        <v>1951</v>
      </c>
      <c r="U132" s="1">
        <v>45632</v>
      </c>
      <c r="V132" s="2">
        <v>0.60416666666666663</v>
      </c>
      <c r="W132" s="2">
        <v>0.64583333333333337</v>
      </c>
      <c r="X132" t="s">
        <v>12</v>
      </c>
      <c r="Y132">
        <v>2</v>
      </c>
      <c r="Z132">
        <v>8</v>
      </c>
      <c r="AA132">
        <v>7</v>
      </c>
      <c r="AB132" t="s">
        <v>13</v>
      </c>
      <c r="AC132" t="s">
        <v>23</v>
      </c>
      <c r="AD132">
        <v>60.000000000000107</v>
      </c>
      <c r="AE132">
        <v>0.875</v>
      </c>
      <c r="AF132">
        <v>0</v>
      </c>
      <c r="AG132" t="s">
        <v>76</v>
      </c>
      <c r="AH132" t="s">
        <v>109</v>
      </c>
      <c r="AI132" t="s">
        <v>113</v>
      </c>
      <c r="AJ132">
        <v>116</v>
      </c>
      <c r="AK132">
        <v>117</v>
      </c>
      <c r="AL132" t="s">
        <v>118</v>
      </c>
    </row>
    <row r="133" spans="1:38" x14ac:dyDescent="0.2">
      <c r="A133">
        <v>752</v>
      </c>
      <c r="B133" s="1">
        <v>45520</v>
      </c>
      <c r="C133" s="2">
        <v>0.60416666666666663</v>
      </c>
      <c r="D133" s="2">
        <v>0.64583333333333337</v>
      </c>
      <c r="E133" t="s">
        <v>12</v>
      </c>
      <c r="F133">
        <v>2</v>
      </c>
      <c r="G133">
        <v>8</v>
      </c>
      <c r="H133">
        <v>6</v>
      </c>
      <c r="I133" t="s">
        <v>41</v>
      </c>
      <c r="J133" t="s">
        <v>28</v>
      </c>
      <c r="K133">
        <v>60.000000000000107</v>
      </c>
      <c r="L133">
        <v>0.75</v>
      </c>
      <c r="M133">
        <v>0</v>
      </c>
      <c r="N133" t="s">
        <v>76</v>
      </c>
      <c r="O133" t="s">
        <v>105</v>
      </c>
      <c r="P133" t="s">
        <v>113</v>
      </c>
      <c r="Q133" t="s">
        <v>118</v>
      </c>
      <c r="R133" t="s">
        <v>118</v>
      </c>
      <c r="S133">
        <v>118</v>
      </c>
      <c r="T133">
        <v>251</v>
      </c>
      <c r="U133" s="1">
        <v>45382</v>
      </c>
      <c r="V133" s="2">
        <v>0.60416666666666663</v>
      </c>
      <c r="W133" s="2">
        <v>0.66666666666666663</v>
      </c>
      <c r="X133" t="s">
        <v>12</v>
      </c>
      <c r="Y133">
        <v>2</v>
      </c>
      <c r="Z133">
        <v>8</v>
      </c>
      <c r="AA133">
        <v>8</v>
      </c>
      <c r="AB133" t="s">
        <v>41</v>
      </c>
      <c r="AC133" t="s">
        <v>28</v>
      </c>
      <c r="AD133">
        <v>90</v>
      </c>
      <c r="AE133">
        <v>1</v>
      </c>
      <c r="AF133">
        <v>0</v>
      </c>
      <c r="AG133" t="s">
        <v>71</v>
      </c>
      <c r="AH133" t="s">
        <v>100</v>
      </c>
      <c r="AI133" t="s">
        <v>113</v>
      </c>
      <c r="AJ133">
        <v>117</v>
      </c>
      <c r="AK133">
        <v>118</v>
      </c>
      <c r="AL133" t="s">
        <v>118</v>
      </c>
    </row>
    <row r="134" spans="1:38" x14ac:dyDescent="0.2">
      <c r="A134">
        <v>1737</v>
      </c>
      <c r="B134" s="1">
        <v>45459</v>
      </c>
      <c r="C134" s="2">
        <v>0.60416666666666663</v>
      </c>
      <c r="D134" s="2">
        <v>0.66666666666666663</v>
      </c>
      <c r="E134" t="s">
        <v>12</v>
      </c>
      <c r="F134">
        <v>2</v>
      </c>
      <c r="G134">
        <v>8</v>
      </c>
      <c r="H134">
        <v>1</v>
      </c>
      <c r="I134" t="s">
        <v>42</v>
      </c>
      <c r="J134" t="s">
        <v>18</v>
      </c>
      <c r="K134">
        <v>90</v>
      </c>
      <c r="L134">
        <v>0.125</v>
      </c>
      <c r="M134">
        <v>0</v>
      </c>
      <c r="N134" t="s">
        <v>71</v>
      </c>
      <c r="O134" t="s">
        <v>103</v>
      </c>
      <c r="P134" t="s">
        <v>113</v>
      </c>
      <c r="Q134" t="s">
        <v>117</v>
      </c>
      <c r="R134" t="s">
        <v>118</v>
      </c>
      <c r="S134">
        <v>120</v>
      </c>
      <c r="T134">
        <v>803</v>
      </c>
      <c r="U134" s="1">
        <v>45473</v>
      </c>
      <c r="V134" s="2">
        <v>0.60416666666666663</v>
      </c>
      <c r="W134" s="2">
        <v>0.64583333333333337</v>
      </c>
      <c r="X134" t="s">
        <v>12</v>
      </c>
      <c r="Y134">
        <v>2</v>
      </c>
      <c r="Z134">
        <v>8</v>
      </c>
      <c r="AA134">
        <v>9</v>
      </c>
      <c r="AB134" t="s">
        <v>27</v>
      </c>
      <c r="AC134" t="s">
        <v>14</v>
      </c>
      <c r="AD134">
        <v>60.000000000000107</v>
      </c>
      <c r="AE134">
        <v>1.125</v>
      </c>
      <c r="AF134">
        <v>1</v>
      </c>
      <c r="AG134" t="s">
        <v>71</v>
      </c>
      <c r="AH134" t="s">
        <v>103</v>
      </c>
      <c r="AI134" t="s">
        <v>113</v>
      </c>
      <c r="AJ134">
        <v>119</v>
      </c>
      <c r="AK134">
        <v>120</v>
      </c>
      <c r="AL134" t="s">
        <v>118</v>
      </c>
    </row>
    <row r="135" spans="1:38" x14ac:dyDescent="0.2">
      <c r="A135">
        <v>1545</v>
      </c>
      <c r="B135" s="1">
        <v>45430</v>
      </c>
      <c r="C135" s="2">
        <v>0.60416666666666663</v>
      </c>
      <c r="D135" s="2">
        <v>0.66666666666666663</v>
      </c>
      <c r="E135" t="s">
        <v>12</v>
      </c>
      <c r="F135">
        <v>2</v>
      </c>
      <c r="G135">
        <v>8</v>
      </c>
      <c r="H135">
        <v>8</v>
      </c>
      <c r="I135" t="s">
        <v>22</v>
      </c>
      <c r="J135" t="s">
        <v>23</v>
      </c>
      <c r="K135">
        <v>90</v>
      </c>
      <c r="L135">
        <v>1</v>
      </c>
      <c r="M135">
        <v>0</v>
      </c>
      <c r="N135" t="s">
        <v>77</v>
      </c>
      <c r="O135" t="s">
        <v>102</v>
      </c>
      <c r="P135" t="s">
        <v>113</v>
      </c>
      <c r="Q135" t="s">
        <v>118</v>
      </c>
      <c r="R135" t="s">
        <v>118</v>
      </c>
      <c r="S135">
        <v>121</v>
      </c>
      <c r="T135">
        <v>1737</v>
      </c>
      <c r="U135" s="1">
        <v>45459</v>
      </c>
      <c r="V135" s="2">
        <v>0.60416666666666663</v>
      </c>
      <c r="W135" s="2">
        <v>0.66666666666666663</v>
      </c>
      <c r="X135" t="s">
        <v>12</v>
      </c>
      <c r="Y135">
        <v>2</v>
      </c>
      <c r="Z135">
        <v>8</v>
      </c>
      <c r="AA135">
        <v>1</v>
      </c>
      <c r="AB135" t="s">
        <v>42</v>
      </c>
      <c r="AC135" t="s">
        <v>18</v>
      </c>
      <c r="AD135">
        <v>90</v>
      </c>
      <c r="AE135">
        <v>0.125</v>
      </c>
      <c r="AF135">
        <v>0</v>
      </c>
      <c r="AG135" t="s">
        <v>71</v>
      </c>
      <c r="AH135" t="s">
        <v>103</v>
      </c>
      <c r="AI135" t="s">
        <v>113</v>
      </c>
      <c r="AJ135">
        <v>120</v>
      </c>
      <c r="AK135">
        <v>121</v>
      </c>
      <c r="AL135" t="s">
        <v>118</v>
      </c>
    </row>
    <row r="136" spans="1:38" x14ac:dyDescent="0.2">
      <c r="A136">
        <v>803</v>
      </c>
      <c r="B136" s="1">
        <v>45473</v>
      </c>
      <c r="C136" s="2">
        <v>0.60416666666666663</v>
      </c>
      <c r="D136" s="2">
        <v>0.64583333333333337</v>
      </c>
      <c r="E136" t="s">
        <v>12</v>
      </c>
      <c r="F136">
        <v>2</v>
      </c>
      <c r="G136">
        <v>8</v>
      </c>
      <c r="H136">
        <v>9</v>
      </c>
      <c r="I136" t="s">
        <v>27</v>
      </c>
      <c r="J136" t="s">
        <v>14</v>
      </c>
      <c r="K136">
        <v>60.000000000000107</v>
      </c>
      <c r="L136">
        <v>1.125</v>
      </c>
      <c r="M136">
        <v>1</v>
      </c>
      <c r="N136" t="s">
        <v>71</v>
      </c>
      <c r="O136" t="s">
        <v>103</v>
      </c>
      <c r="P136" t="s">
        <v>113</v>
      </c>
      <c r="Q136" t="s">
        <v>118</v>
      </c>
      <c r="R136" t="s">
        <v>118</v>
      </c>
      <c r="S136">
        <v>119</v>
      </c>
      <c r="T136">
        <v>752</v>
      </c>
      <c r="U136" s="1">
        <v>45520</v>
      </c>
      <c r="V136" s="2">
        <v>0.60416666666666663</v>
      </c>
      <c r="W136" s="2">
        <v>0.64583333333333337</v>
      </c>
      <c r="X136" t="s">
        <v>12</v>
      </c>
      <c r="Y136">
        <v>2</v>
      </c>
      <c r="Z136">
        <v>8</v>
      </c>
      <c r="AA136">
        <v>6</v>
      </c>
      <c r="AB136" t="s">
        <v>41</v>
      </c>
      <c r="AC136" t="s">
        <v>28</v>
      </c>
      <c r="AD136">
        <v>60.000000000000107</v>
      </c>
      <c r="AE136">
        <v>0.75</v>
      </c>
      <c r="AF136">
        <v>0</v>
      </c>
      <c r="AG136" t="s">
        <v>76</v>
      </c>
      <c r="AH136" t="s">
        <v>105</v>
      </c>
      <c r="AI136" t="s">
        <v>113</v>
      </c>
      <c r="AJ136">
        <v>118</v>
      </c>
      <c r="AK136">
        <v>119</v>
      </c>
      <c r="AL136" t="s">
        <v>118</v>
      </c>
    </row>
    <row r="137" spans="1:38" x14ac:dyDescent="0.2">
      <c r="A137">
        <v>895</v>
      </c>
      <c r="B137" s="1">
        <v>45557</v>
      </c>
      <c r="C137" s="2">
        <v>0.60416666666666663</v>
      </c>
      <c r="D137" s="2">
        <v>0.6875</v>
      </c>
      <c r="E137" t="s">
        <v>12</v>
      </c>
      <c r="F137">
        <v>2</v>
      </c>
      <c r="G137">
        <v>8</v>
      </c>
      <c r="H137">
        <v>4</v>
      </c>
      <c r="I137" t="s">
        <v>27</v>
      </c>
      <c r="J137" t="s">
        <v>23</v>
      </c>
      <c r="K137">
        <v>120.00000000000006</v>
      </c>
      <c r="L137">
        <v>0.5</v>
      </c>
      <c r="M137">
        <v>0</v>
      </c>
      <c r="N137" t="s">
        <v>71</v>
      </c>
      <c r="O137" t="s">
        <v>106</v>
      </c>
      <c r="P137" t="s">
        <v>113</v>
      </c>
      <c r="Q137" t="s">
        <v>118</v>
      </c>
      <c r="R137" t="s">
        <v>124</v>
      </c>
      <c r="S137">
        <v>123</v>
      </c>
      <c r="T137">
        <v>1142</v>
      </c>
      <c r="U137" s="1">
        <v>45508</v>
      </c>
      <c r="V137" s="2">
        <v>0.60416666666666663</v>
      </c>
      <c r="W137" s="2">
        <v>0.625</v>
      </c>
      <c r="X137" t="s">
        <v>12</v>
      </c>
      <c r="Y137">
        <v>2</v>
      </c>
      <c r="Z137">
        <v>8</v>
      </c>
      <c r="AA137">
        <v>8</v>
      </c>
      <c r="AB137" t="s">
        <v>13</v>
      </c>
      <c r="AC137" t="s">
        <v>18</v>
      </c>
      <c r="AD137">
        <v>30.000000000000053</v>
      </c>
      <c r="AE137">
        <v>1</v>
      </c>
      <c r="AF137">
        <v>0</v>
      </c>
      <c r="AG137" t="s">
        <v>71</v>
      </c>
      <c r="AH137" t="s">
        <v>105</v>
      </c>
      <c r="AI137" t="s">
        <v>113</v>
      </c>
      <c r="AJ137">
        <v>122</v>
      </c>
      <c r="AK137">
        <v>123</v>
      </c>
      <c r="AL137" t="s">
        <v>118</v>
      </c>
    </row>
    <row r="138" spans="1:38" x14ac:dyDescent="0.2">
      <c r="A138">
        <v>2240</v>
      </c>
      <c r="B138" s="1">
        <v>45309</v>
      </c>
      <c r="C138" s="2">
        <v>0.60416666666666663</v>
      </c>
      <c r="D138" s="2">
        <v>0.66666666666666663</v>
      </c>
      <c r="E138" t="s">
        <v>12</v>
      </c>
      <c r="F138">
        <v>2</v>
      </c>
      <c r="G138">
        <v>8</v>
      </c>
      <c r="H138">
        <v>1</v>
      </c>
      <c r="I138" t="s">
        <v>22</v>
      </c>
      <c r="J138" t="s">
        <v>23</v>
      </c>
      <c r="K138">
        <v>90</v>
      </c>
      <c r="L138">
        <v>0.125</v>
      </c>
      <c r="M138">
        <v>0</v>
      </c>
      <c r="N138" t="s">
        <v>75</v>
      </c>
      <c r="O138" t="s">
        <v>98</v>
      </c>
      <c r="P138" t="s">
        <v>113</v>
      </c>
      <c r="Q138" t="s">
        <v>117</v>
      </c>
      <c r="R138" t="s">
        <v>118</v>
      </c>
      <c r="S138">
        <v>124</v>
      </c>
      <c r="T138">
        <v>895</v>
      </c>
      <c r="U138" s="1">
        <v>45557</v>
      </c>
      <c r="V138" s="2">
        <v>0.60416666666666663</v>
      </c>
      <c r="W138" s="2">
        <v>0.6875</v>
      </c>
      <c r="X138" t="s">
        <v>12</v>
      </c>
      <c r="Y138">
        <v>2</v>
      </c>
      <c r="Z138">
        <v>8</v>
      </c>
      <c r="AA138">
        <v>4</v>
      </c>
      <c r="AB138" t="s">
        <v>27</v>
      </c>
      <c r="AC138" t="s">
        <v>23</v>
      </c>
      <c r="AD138">
        <v>120.00000000000006</v>
      </c>
      <c r="AE138">
        <v>0.5</v>
      </c>
      <c r="AF138">
        <v>0</v>
      </c>
      <c r="AG138" t="s">
        <v>71</v>
      </c>
      <c r="AH138" t="s">
        <v>106</v>
      </c>
      <c r="AI138" t="s">
        <v>113</v>
      </c>
      <c r="AJ138">
        <v>123</v>
      </c>
      <c r="AK138">
        <v>124</v>
      </c>
      <c r="AL138" t="s">
        <v>118</v>
      </c>
    </row>
    <row r="139" spans="1:38" x14ac:dyDescent="0.2">
      <c r="A139">
        <v>1952</v>
      </c>
      <c r="B139" s="1">
        <v>45318</v>
      </c>
      <c r="C139" s="2">
        <v>0.60416666666666663</v>
      </c>
      <c r="D139" s="2">
        <v>0.6875</v>
      </c>
      <c r="E139" t="s">
        <v>12</v>
      </c>
      <c r="F139">
        <v>2</v>
      </c>
      <c r="G139">
        <v>8</v>
      </c>
      <c r="H139">
        <v>7</v>
      </c>
      <c r="I139" t="s">
        <v>27</v>
      </c>
      <c r="J139" t="s">
        <v>14</v>
      </c>
      <c r="K139">
        <v>120.00000000000006</v>
      </c>
      <c r="L139">
        <v>0.875</v>
      </c>
      <c r="M139">
        <v>0</v>
      </c>
      <c r="N139" t="s">
        <v>77</v>
      </c>
      <c r="O139" t="s">
        <v>98</v>
      </c>
      <c r="P139" t="s">
        <v>113</v>
      </c>
      <c r="Q139" t="s">
        <v>118</v>
      </c>
      <c r="R139" t="s">
        <v>124</v>
      </c>
      <c r="S139">
        <v>125</v>
      </c>
      <c r="T139">
        <v>2240</v>
      </c>
      <c r="U139" s="1">
        <v>45309</v>
      </c>
      <c r="V139" s="2">
        <v>0.60416666666666663</v>
      </c>
      <c r="W139" s="2">
        <v>0.66666666666666663</v>
      </c>
      <c r="X139" t="s">
        <v>12</v>
      </c>
      <c r="Y139">
        <v>2</v>
      </c>
      <c r="Z139">
        <v>8</v>
      </c>
      <c r="AA139">
        <v>1</v>
      </c>
      <c r="AB139" t="s">
        <v>22</v>
      </c>
      <c r="AC139" t="s">
        <v>23</v>
      </c>
      <c r="AD139">
        <v>90</v>
      </c>
      <c r="AE139">
        <v>0.125</v>
      </c>
      <c r="AF139">
        <v>0</v>
      </c>
      <c r="AG139" t="s">
        <v>75</v>
      </c>
      <c r="AH139" t="s">
        <v>98</v>
      </c>
      <c r="AI139" t="s">
        <v>113</v>
      </c>
      <c r="AJ139">
        <v>124</v>
      </c>
      <c r="AK139">
        <v>125</v>
      </c>
      <c r="AL139" t="s">
        <v>118</v>
      </c>
    </row>
    <row r="140" spans="1:38" x14ac:dyDescent="0.2">
      <c r="A140">
        <v>2040</v>
      </c>
      <c r="B140" s="1">
        <v>45618</v>
      </c>
      <c r="C140" s="2">
        <v>0.60416666666666663</v>
      </c>
      <c r="D140" s="2">
        <v>0.6875</v>
      </c>
      <c r="E140" t="s">
        <v>12</v>
      </c>
      <c r="F140">
        <v>2</v>
      </c>
      <c r="G140">
        <v>8</v>
      </c>
      <c r="H140">
        <v>3</v>
      </c>
      <c r="I140" t="s">
        <v>27</v>
      </c>
      <c r="J140" t="s">
        <v>23</v>
      </c>
      <c r="K140">
        <v>120.00000000000006</v>
      </c>
      <c r="L140">
        <v>0.375</v>
      </c>
      <c r="M140">
        <v>0</v>
      </c>
      <c r="N140" t="s">
        <v>76</v>
      </c>
      <c r="O140" t="s">
        <v>108</v>
      </c>
      <c r="P140" t="s">
        <v>113</v>
      </c>
      <c r="Q140" t="s">
        <v>118</v>
      </c>
      <c r="R140" t="s">
        <v>124</v>
      </c>
      <c r="S140">
        <v>126</v>
      </c>
      <c r="T140">
        <v>1952</v>
      </c>
      <c r="U140" s="1">
        <v>45318</v>
      </c>
      <c r="V140" s="2">
        <v>0.60416666666666663</v>
      </c>
      <c r="W140" s="2">
        <v>0.6875</v>
      </c>
      <c r="X140" t="s">
        <v>12</v>
      </c>
      <c r="Y140">
        <v>2</v>
      </c>
      <c r="Z140">
        <v>8</v>
      </c>
      <c r="AA140">
        <v>7</v>
      </c>
      <c r="AB140" t="s">
        <v>27</v>
      </c>
      <c r="AC140" t="s">
        <v>14</v>
      </c>
      <c r="AD140">
        <v>120.00000000000006</v>
      </c>
      <c r="AE140">
        <v>0.875</v>
      </c>
      <c r="AF140">
        <v>0</v>
      </c>
      <c r="AG140" t="s">
        <v>77</v>
      </c>
      <c r="AH140" t="s">
        <v>98</v>
      </c>
      <c r="AI140" t="s">
        <v>113</v>
      </c>
      <c r="AJ140">
        <v>125</v>
      </c>
      <c r="AK140">
        <v>126</v>
      </c>
      <c r="AL140" t="s">
        <v>118</v>
      </c>
    </row>
    <row r="141" spans="1:38" x14ac:dyDescent="0.2">
      <c r="A141">
        <v>1142</v>
      </c>
      <c r="B141" s="1">
        <v>45508</v>
      </c>
      <c r="C141" s="2">
        <v>0.60416666666666663</v>
      </c>
      <c r="D141" s="2">
        <v>0.625</v>
      </c>
      <c r="E141" t="s">
        <v>12</v>
      </c>
      <c r="F141">
        <v>2</v>
      </c>
      <c r="G141">
        <v>8</v>
      </c>
      <c r="H141">
        <v>8</v>
      </c>
      <c r="I141" t="s">
        <v>13</v>
      </c>
      <c r="J141" t="s">
        <v>18</v>
      </c>
      <c r="K141">
        <v>30.000000000000053</v>
      </c>
      <c r="L141">
        <v>1</v>
      </c>
      <c r="M141">
        <v>0</v>
      </c>
      <c r="N141" t="s">
        <v>71</v>
      </c>
      <c r="O141" t="s">
        <v>105</v>
      </c>
      <c r="P141" t="s">
        <v>113</v>
      </c>
      <c r="Q141" t="s">
        <v>118</v>
      </c>
      <c r="R141" t="s">
        <v>118</v>
      </c>
      <c r="S141">
        <v>122</v>
      </c>
      <c r="T141">
        <v>1545</v>
      </c>
      <c r="U141" s="1">
        <v>45430</v>
      </c>
      <c r="V141" s="2">
        <v>0.60416666666666663</v>
      </c>
      <c r="W141" s="2">
        <v>0.66666666666666663</v>
      </c>
      <c r="X141" t="s">
        <v>12</v>
      </c>
      <c r="Y141">
        <v>2</v>
      </c>
      <c r="Z141">
        <v>8</v>
      </c>
      <c r="AA141">
        <v>8</v>
      </c>
      <c r="AB141" t="s">
        <v>22</v>
      </c>
      <c r="AC141" t="s">
        <v>23</v>
      </c>
      <c r="AD141">
        <v>90</v>
      </c>
      <c r="AE141">
        <v>1</v>
      </c>
      <c r="AF141">
        <v>0</v>
      </c>
      <c r="AG141" t="s">
        <v>77</v>
      </c>
      <c r="AH141" t="s">
        <v>102</v>
      </c>
      <c r="AI141" t="s">
        <v>113</v>
      </c>
      <c r="AJ141">
        <v>121</v>
      </c>
      <c r="AK141">
        <v>122</v>
      </c>
      <c r="AL141" t="s">
        <v>118</v>
      </c>
    </row>
    <row r="142" spans="1:38" x14ac:dyDescent="0.2">
      <c r="A142">
        <v>2596</v>
      </c>
      <c r="B142" s="1">
        <v>45326</v>
      </c>
      <c r="C142" s="2">
        <v>0.58333333333333337</v>
      </c>
      <c r="D142" s="2">
        <v>0.60416666666666663</v>
      </c>
      <c r="E142" t="s">
        <v>12</v>
      </c>
      <c r="F142">
        <v>2</v>
      </c>
      <c r="G142">
        <v>8</v>
      </c>
      <c r="H142">
        <v>3</v>
      </c>
      <c r="I142" t="s">
        <v>39</v>
      </c>
      <c r="J142" t="s">
        <v>40</v>
      </c>
      <c r="K142">
        <v>29.999999999999893</v>
      </c>
      <c r="L142">
        <v>0.375</v>
      </c>
      <c r="M142">
        <v>0</v>
      </c>
      <c r="N142" t="s">
        <v>71</v>
      </c>
      <c r="O142" t="s">
        <v>99</v>
      </c>
      <c r="P142" t="s">
        <v>113</v>
      </c>
      <c r="Q142" t="s">
        <v>118</v>
      </c>
      <c r="R142" t="s">
        <v>118</v>
      </c>
      <c r="S142">
        <v>160</v>
      </c>
      <c r="T142">
        <v>1283</v>
      </c>
      <c r="U142" s="1">
        <v>45324</v>
      </c>
      <c r="V142" s="2">
        <v>0.58333333333333337</v>
      </c>
      <c r="W142" s="2">
        <v>0.60416666666666663</v>
      </c>
      <c r="X142" t="s">
        <v>12</v>
      </c>
      <c r="Y142">
        <v>2</v>
      </c>
      <c r="Z142">
        <v>8</v>
      </c>
      <c r="AA142">
        <v>1</v>
      </c>
      <c r="AB142" t="s">
        <v>41</v>
      </c>
      <c r="AC142" t="s">
        <v>14</v>
      </c>
      <c r="AD142">
        <v>29.999999999999893</v>
      </c>
      <c r="AE142">
        <v>0.125</v>
      </c>
      <c r="AF142">
        <v>0</v>
      </c>
      <c r="AG142" t="s">
        <v>76</v>
      </c>
      <c r="AH142" t="s">
        <v>99</v>
      </c>
      <c r="AI142" t="s">
        <v>113</v>
      </c>
      <c r="AJ142">
        <v>159</v>
      </c>
      <c r="AK142">
        <v>160</v>
      </c>
      <c r="AL142" t="s">
        <v>118</v>
      </c>
    </row>
    <row r="143" spans="1:38" x14ac:dyDescent="0.2">
      <c r="A143">
        <v>2662</v>
      </c>
      <c r="B143" s="1">
        <v>45475</v>
      </c>
      <c r="C143" s="2">
        <v>0.58333333333333337</v>
      </c>
      <c r="D143" s="2">
        <v>0.64583333333333337</v>
      </c>
      <c r="E143" t="s">
        <v>12</v>
      </c>
      <c r="F143">
        <v>2</v>
      </c>
      <c r="G143">
        <v>8</v>
      </c>
      <c r="H143">
        <v>4</v>
      </c>
      <c r="I143" t="s">
        <v>27</v>
      </c>
      <c r="J143" t="s">
        <v>14</v>
      </c>
      <c r="K143">
        <v>90</v>
      </c>
      <c r="L143">
        <v>0.5</v>
      </c>
      <c r="M143">
        <v>0</v>
      </c>
      <c r="N143" t="s">
        <v>73</v>
      </c>
      <c r="O143" t="s">
        <v>104</v>
      </c>
      <c r="P143" t="s">
        <v>113</v>
      </c>
      <c r="Q143" t="s">
        <v>118</v>
      </c>
      <c r="R143" t="s">
        <v>118</v>
      </c>
      <c r="S143">
        <v>157</v>
      </c>
      <c r="T143">
        <v>1143</v>
      </c>
      <c r="U143" s="1">
        <v>45480</v>
      </c>
      <c r="V143" s="2">
        <v>0.58333333333333337</v>
      </c>
      <c r="W143" s="2">
        <v>0.64583333333333337</v>
      </c>
      <c r="X143" t="s">
        <v>12</v>
      </c>
      <c r="Y143">
        <v>2</v>
      </c>
      <c r="Z143">
        <v>8</v>
      </c>
      <c r="AA143">
        <v>7</v>
      </c>
      <c r="AB143" t="s">
        <v>27</v>
      </c>
      <c r="AC143" t="s">
        <v>28</v>
      </c>
      <c r="AD143">
        <v>90</v>
      </c>
      <c r="AE143">
        <v>0.875</v>
      </c>
      <c r="AF143">
        <v>0</v>
      </c>
      <c r="AG143" t="s">
        <v>71</v>
      </c>
      <c r="AH143" t="s">
        <v>104</v>
      </c>
      <c r="AI143" t="s">
        <v>113</v>
      </c>
      <c r="AJ143">
        <v>156</v>
      </c>
      <c r="AK143">
        <v>157</v>
      </c>
      <c r="AL143" t="s">
        <v>118</v>
      </c>
    </row>
    <row r="144" spans="1:38" x14ac:dyDescent="0.2">
      <c r="A144">
        <v>2631</v>
      </c>
      <c r="B144" s="1">
        <v>45600</v>
      </c>
      <c r="C144" s="2">
        <v>0.58333333333333337</v>
      </c>
      <c r="D144" s="2">
        <v>0.60416666666666663</v>
      </c>
      <c r="E144" t="s">
        <v>12</v>
      </c>
      <c r="F144">
        <v>2</v>
      </c>
      <c r="G144">
        <v>8</v>
      </c>
      <c r="H144">
        <v>9</v>
      </c>
      <c r="I144" t="s">
        <v>41</v>
      </c>
      <c r="J144" t="s">
        <v>28</v>
      </c>
      <c r="K144">
        <v>29.999999999999893</v>
      </c>
      <c r="L144">
        <v>1.125</v>
      </c>
      <c r="M144">
        <v>1</v>
      </c>
      <c r="N144" t="s">
        <v>72</v>
      </c>
      <c r="O144" t="s">
        <v>108</v>
      </c>
      <c r="P144" t="s">
        <v>113</v>
      </c>
      <c r="Q144" t="s">
        <v>118</v>
      </c>
      <c r="R144" t="s">
        <v>118</v>
      </c>
      <c r="S144">
        <v>158</v>
      </c>
      <c r="T144">
        <v>2662</v>
      </c>
      <c r="U144" s="1">
        <v>45475</v>
      </c>
      <c r="V144" s="2">
        <v>0.58333333333333337</v>
      </c>
      <c r="W144" s="2">
        <v>0.64583333333333337</v>
      </c>
      <c r="X144" t="s">
        <v>12</v>
      </c>
      <c r="Y144">
        <v>2</v>
      </c>
      <c r="Z144">
        <v>8</v>
      </c>
      <c r="AA144">
        <v>4</v>
      </c>
      <c r="AB144" t="s">
        <v>27</v>
      </c>
      <c r="AC144" t="s">
        <v>14</v>
      </c>
      <c r="AD144">
        <v>90</v>
      </c>
      <c r="AE144">
        <v>0.5</v>
      </c>
      <c r="AF144">
        <v>0</v>
      </c>
      <c r="AG144" t="s">
        <v>73</v>
      </c>
      <c r="AH144" t="s">
        <v>104</v>
      </c>
      <c r="AI144" t="s">
        <v>113</v>
      </c>
      <c r="AJ144">
        <v>157</v>
      </c>
      <c r="AK144">
        <v>158</v>
      </c>
      <c r="AL144" t="s">
        <v>118</v>
      </c>
    </row>
    <row r="145" spans="1:38" x14ac:dyDescent="0.2">
      <c r="A145">
        <v>1283</v>
      </c>
      <c r="B145" s="1">
        <v>45324</v>
      </c>
      <c r="C145" s="2">
        <v>0.58333333333333337</v>
      </c>
      <c r="D145" s="2">
        <v>0.60416666666666663</v>
      </c>
      <c r="E145" t="s">
        <v>12</v>
      </c>
      <c r="F145">
        <v>2</v>
      </c>
      <c r="G145">
        <v>8</v>
      </c>
      <c r="H145">
        <v>1</v>
      </c>
      <c r="I145" t="s">
        <v>41</v>
      </c>
      <c r="J145" t="s">
        <v>14</v>
      </c>
      <c r="K145">
        <v>29.999999999999893</v>
      </c>
      <c r="L145">
        <v>0.125</v>
      </c>
      <c r="M145">
        <v>0</v>
      </c>
      <c r="N145" t="s">
        <v>76</v>
      </c>
      <c r="O145" t="s">
        <v>99</v>
      </c>
      <c r="P145" t="s">
        <v>113</v>
      </c>
      <c r="Q145" t="s">
        <v>117</v>
      </c>
      <c r="R145" t="s">
        <v>118</v>
      </c>
      <c r="S145">
        <v>159</v>
      </c>
      <c r="T145">
        <v>2631</v>
      </c>
      <c r="U145" s="1">
        <v>45600</v>
      </c>
      <c r="V145" s="2">
        <v>0.58333333333333337</v>
      </c>
      <c r="W145" s="2">
        <v>0.60416666666666663</v>
      </c>
      <c r="X145" t="s">
        <v>12</v>
      </c>
      <c r="Y145">
        <v>2</v>
      </c>
      <c r="Z145">
        <v>8</v>
      </c>
      <c r="AA145">
        <v>9</v>
      </c>
      <c r="AB145" t="s">
        <v>41</v>
      </c>
      <c r="AC145" t="s">
        <v>28</v>
      </c>
      <c r="AD145">
        <v>29.999999999999893</v>
      </c>
      <c r="AE145">
        <v>1.125</v>
      </c>
      <c r="AF145">
        <v>1</v>
      </c>
      <c r="AG145" t="s">
        <v>72</v>
      </c>
      <c r="AH145" t="s">
        <v>108</v>
      </c>
      <c r="AI145" t="s">
        <v>113</v>
      </c>
      <c r="AJ145">
        <v>158</v>
      </c>
      <c r="AK145">
        <v>159</v>
      </c>
      <c r="AL145" t="s">
        <v>118</v>
      </c>
    </row>
    <row r="146" spans="1:38" x14ac:dyDescent="0.2">
      <c r="A146">
        <v>2427</v>
      </c>
      <c r="B146" s="1">
        <v>45387</v>
      </c>
      <c r="C146" s="2">
        <v>0.58333333333333337</v>
      </c>
      <c r="D146" s="2">
        <v>0.64583333333333337</v>
      </c>
      <c r="E146" t="s">
        <v>12</v>
      </c>
      <c r="F146">
        <v>2</v>
      </c>
      <c r="G146">
        <v>8</v>
      </c>
      <c r="H146">
        <v>1</v>
      </c>
      <c r="I146" t="s">
        <v>42</v>
      </c>
      <c r="J146" t="s">
        <v>30</v>
      </c>
      <c r="K146">
        <v>90</v>
      </c>
      <c r="L146">
        <v>0.125</v>
      </c>
      <c r="M146">
        <v>0</v>
      </c>
      <c r="N146" t="s">
        <v>76</v>
      </c>
      <c r="O146" t="s">
        <v>101</v>
      </c>
      <c r="P146" t="s">
        <v>113</v>
      </c>
      <c r="Q146" t="s">
        <v>117</v>
      </c>
      <c r="R146" t="s">
        <v>118</v>
      </c>
      <c r="S146">
        <v>161</v>
      </c>
      <c r="T146">
        <v>2596</v>
      </c>
      <c r="U146" s="1">
        <v>45326</v>
      </c>
      <c r="V146" s="2">
        <v>0.58333333333333337</v>
      </c>
      <c r="W146" s="2">
        <v>0.60416666666666663</v>
      </c>
      <c r="X146" t="s">
        <v>12</v>
      </c>
      <c r="Y146">
        <v>2</v>
      </c>
      <c r="Z146">
        <v>8</v>
      </c>
      <c r="AA146">
        <v>3</v>
      </c>
      <c r="AB146" t="s">
        <v>39</v>
      </c>
      <c r="AC146" t="s">
        <v>40</v>
      </c>
      <c r="AD146">
        <v>29.999999999999893</v>
      </c>
      <c r="AE146">
        <v>0.375</v>
      </c>
      <c r="AF146">
        <v>0</v>
      </c>
      <c r="AG146" t="s">
        <v>71</v>
      </c>
      <c r="AH146" t="s">
        <v>99</v>
      </c>
      <c r="AI146" t="s">
        <v>113</v>
      </c>
      <c r="AJ146">
        <v>160</v>
      </c>
      <c r="AK146">
        <v>161</v>
      </c>
      <c r="AL146" t="s">
        <v>118</v>
      </c>
    </row>
    <row r="147" spans="1:38" x14ac:dyDescent="0.2">
      <c r="A147">
        <v>618</v>
      </c>
      <c r="B147" s="1">
        <v>45625</v>
      </c>
      <c r="C147" s="2">
        <v>0.58333333333333337</v>
      </c>
      <c r="D147" s="2">
        <v>0.60416666666666663</v>
      </c>
      <c r="E147" t="s">
        <v>12</v>
      </c>
      <c r="F147">
        <v>2</v>
      </c>
      <c r="G147">
        <v>8</v>
      </c>
      <c r="H147">
        <v>8</v>
      </c>
      <c r="I147" t="s">
        <v>42</v>
      </c>
      <c r="J147" t="s">
        <v>40</v>
      </c>
      <c r="K147">
        <v>29.999999999999893</v>
      </c>
      <c r="L147">
        <v>1</v>
      </c>
      <c r="M147">
        <v>0</v>
      </c>
      <c r="N147" t="s">
        <v>76</v>
      </c>
      <c r="O147" t="s">
        <v>108</v>
      </c>
      <c r="P147" t="s">
        <v>113</v>
      </c>
      <c r="Q147" t="s">
        <v>118</v>
      </c>
      <c r="R147" t="s">
        <v>118</v>
      </c>
      <c r="S147">
        <v>166</v>
      </c>
      <c r="T147">
        <v>843</v>
      </c>
      <c r="U147" s="1">
        <v>45478</v>
      </c>
      <c r="V147" s="2">
        <v>0.58333333333333337</v>
      </c>
      <c r="W147" s="2">
        <v>0.64583333333333337</v>
      </c>
      <c r="X147" t="s">
        <v>12</v>
      </c>
      <c r="Y147">
        <v>2</v>
      </c>
      <c r="Z147">
        <v>8</v>
      </c>
      <c r="AA147">
        <v>3</v>
      </c>
      <c r="AB147" t="s">
        <v>42</v>
      </c>
      <c r="AC147" t="s">
        <v>23</v>
      </c>
      <c r="AD147">
        <v>90</v>
      </c>
      <c r="AE147">
        <v>0.375</v>
      </c>
      <c r="AF147">
        <v>0</v>
      </c>
      <c r="AG147" t="s">
        <v>76</v>
      </c>
      <c r="AH147" t="s">
        <v>104</v>
      </c>
      <c r="AI147" t="s">
        <v>113</v>
      </c>
      <c r="AJ147">
        <v>165</v>
      </c>
      <c r="AK147">
        <v>166</v>
      </c>
      <c r="AL147" t="s">
        <v>118</v>
      </c>
    </row>
    <row r="148" spans="1:38" x14ac:dyDescent="0.2">
      <c r="A148">
        <v>2371</v>
      </c>
      <c r="B148" s="1">
        <v>45562</v>
      </c>
      <c r="C148" s="2">
        <v>0.58333333333333337</v>
      </c>
      <c r="D148" s="2">
        <v>0.66666666666666663</v>
      </c>
      <c r="E148" t="s">
        <v>12</v>
      </c>
      <c r="F148">
        <v>2</v>
      </c>
      <c r="G148">
        <v>8</v>
      </c>
      <c r="H148">
        <v>8</v>
      </c>
      <c r="I148" t="s">
        <v>13</v>
      </c>
      <c r="J148" t="s">
        <v>30</v>
      </c>
      <c r="K148">
        <v>119.99999999999989</v>
      </c>
      <c r="L148">
        <v>1</v>
      </c>
      <c r="M148">
        <v>0</v>
      </c>
      <c r="N148" t="s">
        <v>76</v>
      </c>
      <c r="O148" t="s">
        <v>106</v>
      </c>
      <c r="P148" t="s">
        <v>113</v>
      </c>
      <c r="Q148" t="s">
        <v>118</v>
      </c>
      <c r="R148" t="s">
        <v>124</v>
      </c>
      <c r="S148">
        <v>163</v>
      </c>
      <c r="T148">
        <v>1182</v>
      </c>
      <c r="U148" s="1">
        <v>45475</v>
      </c>
      <c r="V148" s="2">
        <v>0.58333333333333337</v>
      </c>
      <c r="W148" s="2">
        <v>0.625</v>
      </c>
      <c r="X148" t="s">
        <v>12</v>
      </c>
      <c r="Y148">
        <v>2</v>
      </c>
      <c r="Z148">
        <v>8</v>
      </c>
      <c r="AA148">
        <v>3</v>
      </c>
      <c r="AB148" t="s">
        <v>13</v>
      </c>
      <c r="AC148" t="s">
        <v>30</v>
      </c>
      <c r="AD148">
        <v>59.999999999999943</v>
      </c>
      <c r="AE148">
        <v>0.375</v>
      </c>
      <c r="AF148">
        <v>0</v>
      </c>
      <c r="AG148" t="s">
        <v>73</v>
      </c>
      <c r="AH148" t="s">
        <v>104</v>
      </c>
      <c r="AI148" t="s">
        <v>113</v>
      </c>
      <c r="AJ148">
        <v>162</v>
      </c>
      <c r="AK148">
        <v>163</v>
      </c>
      <c r="AL148" t="s">
        <v>118</v>
      </c>
    </row>
    <row r="149" spans="1:38" x14ac:dyDescent="0.2">
      <c r="A149">
        <v>837</v>
      </c>
      <c r="B149" s="1">
        <v>45340</v>
      </c>
      <c r="C149" s="2">
        <v>0.58333333333333337</v>
      </c>
      <c r="D149" s="2">
        <v>0.60416666666666663</v>
      </c>
      <c r="E149" t="s">
        <v>12</v>
      </c>
      <c r="F149">
        <v>2</v>
      </c>
      <c r="G149">
        <v>8</v>
      </c>
      <c r="H149">
        <v>7</v>
      </c>
      <c r="I149" t="s">
        <v>42</v>
      </c>
      <c r="J149" t="s">
        <v>18</v>
      </c>
      <c r="K149">
        <v>29.999999999999893</v>
      </c>
      <c r="L149">
        <v>0.875</v>
      </c>
      <c r="M149">
        <v>0</v>
      </c>
      <c r="N149" t="s">
        <v>71</v>
      </c>
      <c r="O149" t="s">
        <v>99</v>
      </c>
      <c r="P149" t="s">
        <v>113</v>
      </c>
      <c r="Q149" t="s">
        <v>118</v>
      </c>
      <c r="R149" t="s">
        <v>118</v>
      </c>
      <c r="S149">
        <v>164</v>
      </c>
      <c r="T149">
        <v>2371</v>
      </c>
      <c r="U149" s="1">
        <v>45562</v>
      </c>
      <c r="V149" s="2">
        <v>0.58333333333333337</v>
      </c>
      <c r="W149" s="2">
        <v>0.66666666666666663</v>
      </c>
      <c r="X149" t="s">
        <v>12</v>
      </c>
      <c r="Y149">
        <v>2</v>
      </c>
      <c r="Z149">
        <v>8</v>
      </c>
      <c r="AA149">
        <v>8</v>
      </c>
      <c r="AB149" t="s">
        <v>13</v>
      </c>
      <c r="AC149" t="s">
        <v>30</v>
      </c>
      <c r="AD149">
        <v>119.99999999999989</v>
      </c>
      <c r="AE149">
        <v>1</v>
      </c>
      <c r="AF149">
        <v>0</v>
      </c>
      <c r="AG149" t="s">
        <v>76</v>
      </c>
      <c r="AH149" t="s">
        <v>106</v>
      </c>
      <c r="AI149" t="s">
        <v>113</v>
      </c>
      <c r="AJ149">
        <v>163</v>
      </c>
      <c r="AK149">
        <v>164</v>
      </c>
      <c r="AL149" t="s">
        <v>118</v>
      </c>
    </row>
    <row r="150" spans="1:38" x14ac:dyDescent="0.2">
      <c r="A150">
        <v>843</v>
      </c>
      <c r="B150" s="1">
        <v>45478</v>
      </c>
      <c r="C150" s="2">
        <v>0.58333333333333337</v>
      </c>
      <c r="D150" s="2">
        <v>0.64583333333333337</v>
      </c>
      <c r="E150" t="s">
        <v>12</v>
      </c>
      <c r="F150">
        <v>2</v>
      </c>
      <c r="G150">
        <v>8</v>
      </c>
      <c r="H150">
        <v>3</v>
      </c>
      <c r="I150" t="s">
        <v>42</v>
      </c>
      <c r="J150" t="s">
        <v>23</v>
      </c>
      <c r="K150">
        <v>90</v>
      </c>
      <c r="L150">
        <v>0.375</v>
      </c>
      <c r="M150">
        <v>0</v>
      </c>
      <c r="N150" t="s">
        <v>76</v>
      </c>
      <c r="O150" t="s">
        <v>104</v>
      </c>
      <c r="P150" t="s">
        <v>113</v>
      </c>
      <c r="Q150" t="s">
        <v>118</v>
      </c>
      <c r="R150" t="s">
        <v>118</v>
      </c>
      <c r="S150">
        <v>165</v>
      </c>
      <c r="T150">
        <v>837</v>
      </c>
      <c r="U150" s="1">
        <v>45340</v>
      </c>
      <c r="V150" s="2">
        <v>0.58333333333333337</v>
      </c>
      <c r="W150" s="2">
        <v>0.60416666666666663</v>
      </c>
      <c r="X150" t="s">
        <v>12</v>
      </c>
      <c r="Y150">
        <v>2</v>
      </c>
      <c r="Z150">
        <v>8</v>
      </c>
      <c r="AA150">
        <v>7</v>
      </c>
      <c r="AB150" t="s">
        <v>42</v>
      </c>
      <c r="AC150" t="s">
        <v>18</v>
      </c>
      <c r="AD150">
        <v>29.999999999999893</v>
      </c>
      <c r="AE150">
        <v>0.875</v>
      </c>
      <c r="AF150">
        <v>0</v>
      </c>
      <c r="AG150" t="s">
        <v>71</v>
      </c>
      <c r="AH150" t="s">
        <v>99</v>
      </c>
      <c r="AI150" t="s">
        <v>113</v>
      </c>
      <c r="AJ150">
        <v>164</v>
      </c>
      <c r="AK150">
        <v>165</v>
      </c>
      <c r="AL150" t="s">
        <v>118</v>
      </c>
    </row>
    <row r="151" spans="1:38" x14ac:dyDescent="0.2">
      <c r="A151">
        <v>1143</v>
      </c>
      <c r="B151" s="1">
        <v>45480</v>
      </c>
      <c r="C151" s="2">
        <v>0.58333333333333337</v>
      </c>
      <c r="D151" s="2">
        <v>0.64583333333333337</v>
      </c>
      <c r="E151" t="s">
        <v>12</v>
      </c>
      <c r="F151">
        <v>2</v>
      </c>
      <c r="G151">
        <v>8</v>
      </c>
      <c r="H151">
        <v>7</v>
      </c>
      <c r="I151" t="s">
        <v>27</v>
      </c>
      <c r="J151" t="s">
        <v>28</v>
      </c>
      <c r="K151">
        <v>90</v>
      </c>
      <c r="L151">
        <v>0.875</v>
      </c>
      <c r="M151">
        <v>0</v>
      </c>
      <c r="N151" t="s">
        <v>71</v>
      </c>
      <c r="O151" t="s">
        <v>104</v>
      </c>
      <c r="P151" t="s">
        <v>113</v>
      </c>
      <c r="Q151" t="s">
        <v>118</v>
      </c>
      <c r="R151" t="s">
        <v>118</v>
      </c>
      <c r="S151">
        <v>156</v>
      </c>
      <c r="T151">
        <v>1232</v>
      </c>
      <c r="U151" s="1">
        <v>45600</v>
      </c>
      <c r="V151" s="2">
        <v>0.58333333333333337</v>
      </c>
      <c r="W151" s="2">
        <v>0.66666666666666663</v>
      </c>
      <c r="X151" t="s">
        <v>12</v>
      </c>
      <c r="Y151">
        <v>2</v>
      </c>
      <c r="Z151">
        <v>8</v>
      </c>
      <c r="AA151">
        <v>6</v>
      </c>
      <c r="AB151" t="s">
        <v>41</v>
      </c>
      <c r="AC151" t="s">
        <v>40</v>
      </c>
      <c r="AD151">
        <v>119.99999999999989</v>
      </c>
      <c r="AE151">
        <v>0.75</v>
      </c>
      <c r="AF151">
        <v>0</v>
      </c>
      <c r="AG151" t="s">
        <v>72</v>
      </c>
      <c r="AH151" t="s">
        <v>108</v>
      </c>
      <c r="AI151" t="s">
        <v>113</v>
      </c>
      <c r="AJ151">
        <v>155</v>
      </c>
      <c r="AK151">
        <v>156</v>
      </c>
      <c r="AL151" t="s">
        <v>118</v>
      </c>
    </row>
    <row r="152" spans="1:38" x14ac:dyDescent="0.2">
      <c r="A152">
        <v>2225</v>
      </c>
      <c r="B152" s="1">
        <v>45634</v>
      </c>
      <c r="C152" s="2">
        <v>0.58333333333333337</v>
      </c>
      <c r="D152" s="2">
        <v>0.60416666666666663</v>
      </c>
      <c r="E152" t="s">
        <v>12</v>
      </c>
      <c r="F152">
        <v>2</v>
      </c>
      <c r="G152">
        <v>8</v>
      </c>
      <c r="H152">
        <v>1</v>
      </c>
      <c r="I152" t="s">
        <v>41</v>
      </c>
      <c r="J152" t="s">
        <v>28</v>
      </c>
      <c r="K152">
        <v>29.999999999999893</v>
      </c>
      <c r="L152">
        <v>0.125</v>
      </c>
      <c r="M152">
        <v>0</v>
      </c>
      <c r="N152" t="s">
        <v>71</v>
      </c>
      <c r="O152" t="s">
        <v>109</v>
      </c>
      <c r="P152" t="s">
        <v>113</v>
      </c>
      <c r="Q152" t="s">
        <v>117</v>
      </c>
      <c r="R152" t="s">
        <v>118</v>
      </c>
      <c r="S152">
        <v>167</v>
      </c>
      <c r="T152">
        <v>618</v>
      </c>
      <c r="U152" s="1">
        <v>45625</v>
      </c>
      <c r="V152" s="2">
        <v>0.58333333333333337</v>
      </c>
      <c r="W152" s="2">
        <v>0.60416666666666663</v>
      </c>
      <c r="X152" t="s">
        <v>12</v>
      </c>
      <c r="Y152">
        <v>2</v>
      </c>
      <c r="Z152">
        <v>8</v>
      </c>
      <c r="AA152">
        <v>8</v>
      </c>
      <c r="AB152" t="s">
        <v>42</v>
      </c>
      <c r="AC152" t="s">
        <v>40</v>
      </c>
      <c r="AD152">
        <v>29.999999999999893</v>
      </c>
      <c r="AE152">
        <v>1</v>
      </c>
      <c r="AF152">
        <v>0</v>
      </c>
      <c r="AG152" t="s">
        <v>76</v>
      </c>
      <c r="AH152" t="s">
        <v>108</v>
      </c>
      <c r="AI152" t="s">
        <v>113</v>
      </c>
      <c r="AJ152">
        <v>166</v>
      </c>
      <c r="AK152">
        <v>167</v>
      </c>
      <c r="AL152" t="s">
        <v>118</v>
      </c>
    </row>
    <row r="153" spans="1:38" x14ac:dyDescent="0.2">
      <c r="A153">
        <v>1182</v>
      </c>
      <c r="B153" s="1">
        <v>45475</v>
      </c>
      <c r="C153" s="2">
        <v>0.58333333333333337</v>
      </c>
      <c r="D153" s="2">
        <v>0.625</v>
      </c>
      <c r="E153" t="s">
        <v>12</v>
      </c>
      <c r="F153">
        <v>2</v>
      </c>
      <c r="G153">
        <v>8</v>
      </c>
      <c r="H153">
        <v>3</v>
      </c>
      <c r="I153" t="s">
        <v>13</v>
      </c>
      <c r="J153" t="s">
        <v>30</v>
      </c>
      <c r="K153">
        <v>59.999999999999943</v>
      </c>
      <c r="L153">
        <v>0.375</v>
      </c>
      <c r="M153">
        <v>0</v>
      </c>
      <c r="N153" t="s">
        <v>73</v>
      </c>
      <c r="O153" t="s">
        <v>104</v>
      </c>
      <c r="P153" t="s">
        <v>113</v>
      </c>
      <c r="Q153" t="s">
        <v>118</v>
      </c>
      <c r="R153" t="s">
        <v>118</v>
      </c>
      <c r="S153">
        <v>162</v>
      </c>
      <c r="T153">
        <v>2427</v>
      </c>
      <c r="U153" s="1">
        <v>45387</v>
      </c>
      <c r="V153" s="2">
        <v>0.58333333333333337</v>
      </c>
      <c r="W153" s="2">
        <v>0.64583333333333337</v>
      </c>
      <c r="X153" t="s">
        <v>12</v>
      </c>
      <c r="Y153">
        <v>2</v>
      </c>
      <c r="Z153">
        <v>8</v>
      </c>
      <c r="AA153">
        <v>1</v>
      </c>
      <c r="AB153" t="s">
        <v>42</v>
      </c>
      <c r="AC153" t="s">
        <v>30</v>
      </c>
      <c r="AD153">
        <v>90</v>
      </c>
      <c r="AE153">
        <v>0.125</v>
      </c>
      <c r="AF153">
        <v>0</v>
      </c>
      <c r="AG153" t="s">
        <v>76</v>
      </c>
      <c r="AH153" t="s">
        <v>101</v>
      </c>
      <c r="AI153" t="s">
        <v>113</v>
      </c>
      <c r="AJ153">
        <v>161</v>
      </c>
      <c r="AK153">
        <v>162</v>
      </c>
      <c r="AL153" t="s">
        <v>118</v>
      </c>
    </row>
    <row r="154" spans="1:38" x14ac:dyDescent="0.2">
      <c r="A154">
        <v>1232</v>
      </c>
      <c r="B154" s="1">
        <v>45600</v>
      </c>
      <c r="C154" s="2">
        <v>0.58333333333333337</v>
      </c>
      <c r="D154" s="2">
        <v>0.66666666666666663</v>
      </c>
      <c r="E154" t="s">
        <v>12</v>
      </c>
      <c r="F154">
        <v>2</v>
      </c>
      <c r="G154">
        <v>8</v>
      </c>
      <c r="H154">
        <v>6</v>
      </c>
      <c r="I154" t="s">
        <v>41</v>
      </c>
      <c r="J154" t="s">
        <v>40</v>
      </c>
      <c r="K154">
        <v>119.99999999999989</v>
      </c>
      <c r="L154">
        <v>0.75</v>
      </c>
      <c r="M154">
        <v>0</v>
      </c>
      <c r="N154" t="s">
        <v>72</v>
      </c>
      <c r="O154" t="s">
        <v>108</v>
      </c>
      <c r="P154" t="s">
        <v>113</v>
      </c>
      <c r="Q154" t="s">
        <v>118</v>
      </c>
      <c r="R154" t="s">
        <v>124</v>
      </c>
      <c r="S154">
        <v>155</v>
      </c>
      <c r="T154">
        <v>2292</v>
      </c>
      <c r="U154" s="1">
        <v>45518</v>
      </c>
      <c r="V154" s="2">
        <v>0.58333333333333337</v>
      </c>
      <c r="W154" s="2">
        <v>0.64583333333333337</v>
      </c>
      <c r="X154" t="s">
        <v>12</v>
      </c>
      <c r="Y154">
        <v>2</v>
      </c>
      <c r="Z154">
        <v>8</v>
      </c>
      <c r="AA154">
        <v>7</v>
      </c>
      <c r="AB154" t="s">
        <v>39</v>
      </c>
      <c r="AC154" t="s">
        <v>30</v>
      </c>
      <c r="AD154">
        <v>90</v>
      </c>
      <c r="AE154">
        <v>0.875</v>
      </c>
      <c r="AF154">
        <v>0</v>
      </c>
      <c r="AG154" t="s">
        <v>74</v>
      </c>
      <c r="AH154" t="s">
        <v>105</v>
      </c>
      <c r="AI154" t="s">
        <v>113</v>
      </c>
      <c r="AJ154">
        <v>154</v>
      </c>
      <c r="AK154">
        <v>155</v>
      </c>
      <c r="AL154" t="s">
        <v>118</v>
      </c>
    </row>
    <row r="155" spans="1:38" x14ac:dyDescent="0.2">
      <c r="A155">
        <v>976</v>
      </c>
      <c r="B155" s="1">
        <v>45608</v>
      </c>
      <c r="C155" s="2">
        <v>0.58333333333333337</v>
      </c>
      <c r="D155" s="2">
        <v>0.60416666666666663</v>
      </c>
      <c r="E155" t="s">
        <v>12</v>
      </c>
      <c r="F155">
        <v>2</v>
      </c>
      <c r="G155">
        <v>8</v>
      </c>
      <c r="H155">
        <v>8</v>
      </c>
      <c r="I155" t="s">
        <v>17</v>
      </c>
      <c r="J155" t="s">
        <v>23</v>
      </c>
      <c r="K155">
        <v>29.999999999999893</v>
      </c>
      <c r="L155">
        <v>1</v>
      </c>
      <c r="M155">
        <v>0</v>
      </c>
      <c r="N155" t="s">
        <v>73</v>
      </c>
      <c r="O155" t="s">
        <v>108</v>
      </c>
      <c r="P155" t="s">
        <v>113</v>
      </c>
      <c r="Q155" t="s">
        <v>118</v>
      </c>
      <c r="R155" t="s">
        <v>118</v>
      </c>
      <c r="S155">
        <v>150</v>
      </c>
      <c r="T155">
        <v>1532</v>
      </c>
      <c r="U155" s="1">
        <v>45617</v>
      </c>
      <c r="V155" s="2">
        <v>0.58333333333333337</v>
      </c>
      <c r="W155" s="2">
        <v>0.60416666666666663</v>
      </c>
      <c r="X155" t="s">
        <v>12</v>
      </c>
      <c r="Y155">
        <v>2</v>
      </c>
      <c r="Z155">
        <v>8</v>
      </c>
      <c r="AA155">
        <v>9</v>
      </c>
      <c r="AB155" t="s">
        <v>42</v>
      </c>
      <c r="AC155" t="s">
        <v>30</v>
      </c>
      <c r="AD155">
        <v>29.999999999999893</v>
      </c>
      <c r="AE155">
        <v>1.125</v>
      </c>
      <c r="AF155">
        <v>1</v>
      </c>
      <c r="AG155" t="s">
        <v>75</v>
      </c>
      <c r="AH155" t="s">
        <v>108</v>
      </c>
      <c r="AI155" t="s">
        <v>113</v>
      </c>
      <c r="AJ155">
        <v>149</v>
      </c>
      <c r="AK155">
        <v>150</v>
      </c>
      <c r="AL155" t="s">
        <v>118</v>
      </c>
    </row>
    <row r="156" spans="1:38" x14ac:dyDescent="0.2">
      <c r="A156">
        <v>2750</v>
      </c>
      <c r="B156" s="1">
        <v>45550</v>
      </c>
      <c r="C156" s="2">
        <v>0.58333333333333337</v>
      </c>
      <c r="D156" s="2">
        <v>0.66666666666666663</v>
      </c>
      <c r="E156" t="s">
        <v>12</v>
      </c>
      <c r="F156">
        <v>2</v>
      </c>
      <c r="G156">
        <v>8</v>
      </c>
      <c r="H156">
        <v>1</v>
      </c>
      <c r="I156" t="s">
        <v>39</v>
      </c>
      <c r="J156" t="s">
        <v>18</v>
      </c>
      <c r="K156">
        <v>119.99999999999989</v>
      </c>
      <c r="L156">
        <v>0.125</v>
      </c>
      <c r="M156">
        <v>0</v>
      </c>
      <c r="N156" t="s">
        <v>71</v>
      </c>
      <c r="O156" t="s">
        <v>106</v>
      </c>
      <c r="P156" t="s">
        <v>113</v>
      </c>
      <c r="Q156" t="s">
        <v>117</v>
      </c>
      <c r="R156" t="s">
        <v>124</v>
      </c>
      <c r="S156">
        <v>153</v>
      </c>
      <c r="T156">
        <v>122</v>
      </c>
      <c r="U156" s="1">
        <v>45298</v>
      </c>
      <c r="V156" s="2">
        <v>0.58333333333333337</v>
      </c>
      <c r="W156" s="2">
        <v>0.625</v>
      </c>
      <c r="X156" t="s">
        <v>12</v>
      </c>
      <c r="Y156">
        <v>2</v>
      </c>
      <c r="Z156">
        <v>8</v>
      </c>
      <c r="AA156">
        <v>7</v>
      </c>
      <c r="AB156" t="s">
        <v>39</v>
      </c>
      <c r="AC156" t="s">
        <v>14</v>
      </c>
      <c r="AD156">
        <v>59.999999999999943</v>
      </c>
      <c r="AE156">
        <v>0.875</v>
      </c>
      <c r="AF156">
        <v>0</v>
      </c>
      <c r="AG156" t="s">
        <v>71</v>
      </c>
      <c r="AH156" t="s">
        <v>98</v>
      </c>
      <c r="AI156" t="s">
        <v>113</v>
      </c>
      <c r="AJ156">
        <v>152</v>
      </c>
      <c r="AK156">
        <v>153</v>
      </c>
      <c r="AL156" t="s">
        <v>118</v>
      </c>
    </row>
    <row r="157" spans="1:38" x14ac:dyDescent="0.2">
      <c r="A157">
        <v>1515</v>
      </c>
      <c r="B157" s="1">
        <v>45338</v>
      </c>
      <c r="C157" s="2">
        <v>0.58333333333333337</v>
      </c>
      <c r="D157" s="2">
        <v>0.60416666666666663</v>
      </c>
      <c r="E157" t="s">
        <v>12</v>
      </c>
      <c r="F157">
        <v>2</v>
      </c>
      <c r="G157">
        <v>8</v>
      </c>
      <c r="H157">
        <v>2</v>
      </c>
      <c r="I157" t="s">
        <v>17</v>
      </c>
      <c r="J157" t="s">
        <v>18</v>
      </c>
      <c r="K157">
        <v>29.999999999999893</v>
      </c>
      <c r="L157">
        <v>0.25</v>
      </c>
      <c r="M157">
        <v>0</v>
      </c>
      <c r="N157" t="s">
        <v>76</v>
      </c>
      <c r="O157" t="s">
        <v>99</v>
      </c>
      <c r="P157" t="s">
        <v>113</v>
      </c>
      <c r="Q157" t="s">
        <v>118</v>
      </c>
      <c r="R157" t="s">
        <v>118</v>
      </c>
      <c r="S157">
        <v>140</v>
      </c>
      <c r="T157">
        <v>562</v>
      </c>
      <c r="U157" s="1">
        <v>45602</v>
      </c>
      <c r="V157" s="2">
        <v>0.60416666666666663</v>
      </c>
      <c r="W157" s="2">
        <v>0.625</v>
      </c>
      <c r="X157" t="s">
        <v>12</v>
      </c>
      <c r="Y157">
        <v>2</v>
      </c>
      <c r="Z157">
        <v>8</v>
      </c>
      <c r="AA157">
        <v>5</v>
      </c>
      <c r="AB157" t="s">
        <v>41</v>
      </c>
      <c r="AC157" t="s">
        <v>40</v>
      </c>
      <c r="AD157">
        <v>30.000000000000053</v>
      </c>
      <c r="AE157">
        <v>0.625</v>
      </c>
      <c r="AF157">
        <v>0</v>
      </c>
      <c r="AG157" t="s">
        <v>74</v>
      </c>
      <c r="AH157" t="s">
        <v>108</v>
      </c>
      <c r="AI157" t="s">
        <v>113</v>
      </c>
      <c r="AJ157">
        <v>139</v>
      </c>
      <c r="AK157">
        <v>140</v>
      </c>
      <c r="AL157" t="s">
        <v>118</v>
      </c>
    </row>
    <row r="158" spans="1:38" x14ac:dyDescent="0.2">
      <c r="A158">
        <v>2292</v>
      </c>
      <c r="B158" s="1">
        <v>45518</v>
      </c>
      <c r="C158" s="2">
        <v>0.58333333333333337</v>
      </c>
      <c r="D158" s="2">
        <v>0.64583333333333337</v>
      </c>
      <c r="E158" t="s">
        <v>12</v>
      </c>
      <c r="F158">
        <v>2</v>
      </c>
      <c r="G158">
        <v>8</v>
      </c>
      <c r="H158">
        <v>7</v>
      </c>
      <c r="I158" t="s">
        <v>39</v>
      </c>
      <c r="J158" t="s">
        <v>30</v>
      </c>
      <c r="K158">
        <v>90</v>
      </c>
      <c r="L158">
        <v>0.875</v>
      </c>
      <c r="M158">
        <v>0</v>
      </c>
      <c r="N158" t="s">
        <v>74</v>
      </c>
      <c r="O158" t="s">
        <v>105</v>
      </c>
      <c r="P158" t="s">
        <v>113</v>
      </c>
      <c r="Q158" t="s">
        <v>118</v>
      </c>
      <c r="R158" t="s">
        <v>118</v>
      </c>
      <c r="S158">
        <v>154</v>
      </c>
      <c r="T158">
        <v>2750</v>
      </c>
      <c r="U158" s="1">
        <v>45550</v>
      </c>
      <c r="V158" s="2">
        <v>0.58333333333333337</v>
      </c>
      <c r="W158" s="2">
        <v>0.66666666666666663</v>
      </c>
      <c r="X158" t="s">
        <v>12</v>
      </c>
      <c r="Y158">
        <v>2</v>
      </c>
      <c r="Z158">
        <v>8</v>
      </c>
      <c r="AA158">
        <v>1</v>
      </c>
      <c r="AB158" t="s">
        <v>39</v>
      </c>
      <c r="AC158" t="s">
        <v>18</v>
      </c>
      <c r="AD158">
        <v>119.99999999999989</v>
      </c>
      <c r="AE158">
        <v>0.125</v>
      </c>
      <c r="AF158">
        <v>0</v>
      </c>
      <c r="AG158" t="s">
        <v>71</v>
      </c>
      <c r="AH158" t="s">
        <v>106</v>
      </c>
      <c r="AI158" t="s">
        <v>113</v>
      </c>
      <c r="AJ158">
        <v>153</v>
      </c>
      <c r="AK158">
        <v>154</v>
      </c>
      <c r="AL158" t="s">
        <v>118</v>
      </c>
    </row>
    <row r="159" spans="1:38" x14ac:dyDescent="0.2">
      <c r="A159">
        <v>2904</v>
      </c>
      <c r="B159" s="1">
        <v>45360</v>
      </c>
      <c r="C159" s="2">
        <v>0.58333333333333337</v>
      </c>
      <c r="D159" s="2">
        <v>0.60416666666666663</v>
      </c>
      <c r="E159" t="s">
        <v>12</v>
      </c>
      <c r="F159">
        <v>2</v>
      </c>
      <c r="G159">
        <v>8</v>
      </c>
      <c r="H159">
        <v>10</v>
      </c>
      <c r="I159" t="s">
        <v>42</v>
      </c>
      <c r="J159" t="s">
        <v>23</v>
      </c>
      <c r="K159">
        <v>29.999999999999893</v>
      </c>
      <c r="L159">
        <v>1.25</v>
      </c>
      <c r="M159">
        <v>1</v>
      </c>
      <c r="N159" t="s">
        <v>77</v>
      </c>
      <c r="O159" t="s">
        <v>100</v>
      </c>
      <c r="P159" t="s">
        <v>113</v>
      </c>
      <c r="Q159" t="s">
        <v>118</v>
      </c>
      <c r="R159" t="s">
        <v>118</v>
      </c>
      <c r="S159">
        <v>142</v>
      </c>
      <c r="T159">
        <v>1</v>
      </c>
      <c r="U159" s="1">
        <v>45593</v>
      </c>
      <c r="V159" s="2">
        <v>0.58333333333333337</v>
      </c>
      <c r="W159" s="2">
        <v>0.64583333333333337</v>
      </c>
      <c r="X159" t="s">
        <v>12</v>
      </c>
      <c r="Y159">
        <v>2</v>
      </c>
      <c r="Z159">
        <v>8</v>
      </c>
      <c r="AA159">
        <v>11</v>
      </c>
      <c r="AB159" t="s">
        <v>13</v>
      </c>
      <c r="AC159" t="s">
        <v>14</v>
      </c>
      <c r="AD159">
        <v>90</v>
      </c>
      <c r="AE159">
        <v>1.375</v>
      </c>
      <c r="AF159">
        <v>1</v>
      </c>
      <c r="AG159" t="s">
        <v>72</v>
      </c>
      <c r="AH159" t="s">
        <v>107</v>
      </c>
      <c r="AI159" t="s">
        <v>113</v>
      </c>
      <c r="AJ159">
        <v>141</v>
      </c>
      <c r="AK159">
        <v>142</v>
      </c>
      <c r="AL159" t="s">
        <v>118</v>
      </c>
    </row>
    <row r="160" spans="1:38" x14ac:dyDescent="0.2">
      <c r="A160">
        <v>566</v>
      </c>
      <c r="B160" s="1">
        <v>45304</v>
      </c>
      <c r="C160" s="2">
        <v>0.58333333333333337</v>
      </c>
      <c r="D160" s="2">
        <v>0.66666666666666663</v>
      </c>
      <c r="E160" t="s">
        <v>12</v>
      </c>
      <c r="F160">
        <v>2</v>
      </c>
      <c r="G160">
        <v>8</v>
      </c>
      <c r="H160">
        <v>7</v>
      </c>
      <c r="I160" t="s">
        <v>17</v>
      </c>
      <c r="J160" t="s">
        <v>30</v>
      </c>
      <c r="K160">
        <v>119.99999999999989</v>
      </c>
      <c r="L160">
        <v>0.875</v>
      </c>
      <c r="M160">
        <v>0</v>
      </c>
      <c r="N160" t="s">
        <v>77</v>
      </c>
      <c r="O160" t="s">
        <v>98</v>
      </c>
      <c r="P160" t="s">
        <v>113</v>
      </c>
      <c r="Q160" t="s">
        <v>118</v>
      </c>
      <c r="R160" t="s">
        <v>124</v>
      </c>
      <c r="S160">
        <v>143</v>
      </c>
      <c r="T160">
        <v>2904</v>
      </c>
      <c r="U160" s="1">
        <v>45360</v>
      </c>
      <c r="V160" s="2">
        <v>0.58333333333333337</v>
      </c>
      <c r="W160" s="2">
        <v>0.60416666666666663</v>
      </c>
      <c r="X160" t="s">
        <v>12</v>
      </c>
      <c r="Y160">
        <v>2</v>
      </c>
      <c r="Z160">
        <v>8</v>
      </c>
      <c r="AA160">
        <v>10</v>
      </c>
      <c r="AB160" t="s">
        <v>42</v>
      </c>
      <c r="AC160" t="s">
        <v>23</v>
      </c>
      <c r="AD160">
        <v>29.999999999999893</v>
      </c>
      <c r="AE160">
        <v>1.25</v>
      </c>
      <c r="AF160">
        <v>1</v>
      </c>
      <c r="AG160" t="s">
        <v>77</v>
      </c>
      <c r="AH160" t="s">
        <v>100</v>
      </c>
      <c r="AI160" t="s">
        <v>113</v>
      </c>
      <c r="AJ160">
        <v>142</v>
      </c>
      <c r="AK160">
        <v>143</v>
      </c>
      <c r="AL160" t="s">
        <v>118</v>
      </c>
    </row>
    <row r="161" spans="1:38" x14ac:dyDescent="0.2">
      <c r="A161">
        <v>62</v>
      </c>
      <c r="B161" s="1">
        <v>45483</v>
      </c>
      <c r="C161" s="2">
        <v>0.58333333333333337</v>
      </c>
      <c r="D161" s="2">
        <v>0.60416666666666663</v>
      </c>
      <c r="E161" t="s">
        <v>12</v>
      </c>
      <c r="F161">
        <v>2</v>
      </c>
      <c r="G161">
        <v>8</v>
      </c>
      <c r="H161">
        <v>4</v>
      </c>
      <c r="I161" t="s">
        <v>42</v>
      </c>
      <c r="J161" t="s">
        <v>18</v>
      </c>
      <c r="K161">
        <v>29.999999999999893</v>
      </c>
      <c r="L161">
        <v>0.5</v>
      </c>
      <c r="M161">
        <v>0</v>
      </c>
      <c r="N161" t="s">
        <v>74</v>
      </c>
      <c r="O161" t="s">
        <v>104</v>
      </c>
      <c r="P161" t="s">
        <v>113</v>
      </c>
      <c r="Q161" t="s">
        <v>118</v>
      </c>
      <c r="R161" t="s">
        <v>118</v>
      </c>
      <c r="S161">
        <v>144</v>
      </c>
      <c r="T161">
        <v>566</v>
      </c>
      <c r="U161" s="1">
        <v>45304</v>
      </c>
      <c r="V161" s="2">
        <v>0.58333333333333337</v>
      </c>
      <c r="W161" s="2">
        <v>0.66666666666666663</v>
      </c>
      <c r="X161" t="s">
        <v>12</v>
      </c>
      <c r="Y161">
        <v>2</v>
      </c>
      <c r="Z161">
        <v>8</v>
      </c>
      <c r="AA161">
        <v>7</v>
      </c>
      <c r="AB161" t="s">
        <v>17</v>
      </c>
      <c r="AC161" t="s">
        <v>30</v>
      </c>
      <c r="AD161">
        <v>119.99999999999989</v>
      </c>
      <c r="AE161">
        <v>0.875</v>
      </c>
      <c r="AF161">
        <v>0</v>
      </c>
      <c r="AG161" t="s">
        <v>77</v>
      </c>
      <c r="AH161" t="s">
        <v>98</v>
      </c>
      <c r="AI161" t="s">
        <v>113</v>
      </c>
      <c r="AJ161">
        <v>143</v>
      </c>
      <c r="AK161">
        <v>144</v>
      </c>
      <c r="AL161" t="s">
        <v>118</v>
      </c>
    </row>
    <row r="162" spans="1:38" x14ac:dyDescent="0.2">
      <c r="A162">
        <v>350</v>
      </c>
      <c r="B162" s="1">
        <v>45554</v>
      </c>
      <c r="C162" s="2">
        <v>0.58333333333333337</v>
      </c>
      <c r="D162" s="2">
        <v>0.64583333333333337</v>
      </c>
      <c r="E162" t="s">
        <v>12</v>
      </c>
      <c r="F162">
        <v>2</v>
      </c>
      <c r="G162">
        <v>8</v>
      </c>
      <c r="H162">
        <v>11</v>
      </c>
      <c r="I162" t="s">
        <v>41</v>
      </c>
      <c r="J162" t="s">
        <v>14</v>
      </c>
      <c r="K162">
        <v>90</v>
      </c>
      <c r="L162">
        <v>1.375</v>
      </c>
      <c r="M162">
        <v>1</v>
      </c>
      <c r="N162" t="s">
        <v>75</v>
      </c>
      <c r="O162" t="s">
        <v>106</v>
      </c>
      <c r="P162" t="s">
        <v>113</v>
      </c>
      <c r="Q162" t="s">
        <v>118</v>
      </c>
      <c r="R162" t="s">
        <v>118</v>
      </c>
      <c r="S162">
        <v>145</v>
      </c>
      <c r="T162">
        <v>62</v>
      </c>
      <c r="U162" s="1">
        <v>45483</v>
      </c>
      <c r="V162" s="2">
        <v>0.58333333333333337</v>
      </c>
      <c r="W162" s="2">
        <v>0.60416666666666663</v>
      </c>
      <c r="X162" t="s">
        <v>12</v>
      </c>
      <c r="Y162">
        <v>2</v>
      </c>
      <c r="Z162">
        <v>8</v>
      </c>
      <c r="AA162">
        <v>4</v>
      </c>
      <c r="AB162" t="s">
        <v>42</v>
      </c>
      <c r="AC162" t="s">
        <v>18</v>
      </c>
      <c r="AD162">
        <v>29.999999999999893</v>
      </c>
      <c r="AE162">
        <v>0.5</v>
      </c>
      <c r="AF162">
        <v>0</v>
      </c>
      <c r="AG162" t="s">
        <v>74</v>
      </c>
      <c r="AH162" t="s">
        <v>104</v>
      </c>
      <c r="AI162" t="s">
        <v>113</v>
      </c>
      <c r="AJ162">
        <v>144</v>
      </c>
      <c r="AK162">
        <v>145</v>
      </c>
      <c r="AL162" t="s">
        <v>118</v>
      </c>
    </row>
    <row r="163" spans="1:38" x14ac:dyDescent="0.2">
      <c r="A163">
        <v>1</v>
      </c>
      <c r="B163" s="1">
        <v>45593</v>
      </c>
      <c r="C163" s="2">
        <v>0.58333333333333337</v>
      </c>
      <c r="D163" s="2">
        <v>0.64583333333333337</v>
      </c>
      <c r="E163" t="s">
        <v>12</v>
      </c>
      <c r="F163">
        <v>2</v>
      </c>
      <c r="G163">
        <v>8</v>
      </c>
      <c r="H163">
        <v>11</v>
      </c>
      <c r="I163" t="s">
        <v>13</v>
      </c>
      <c r="J163" t="s">
        <v>14</v>
      </c>
      <c r="K163">
        <v>90</v>
      </c>
      <c r="L163">
        <v>1.375</v>
      </c>
      <c r="M163">
        <v>1</v>
      </c>
      <c r="N163" t="s">
        <v>72</v>
      </c>
      <c r="O163" t="s">
        <v>107</v>
      </c>
      <c r="P163" t="s">
        <v>113</v>
      </c>
      <c r="Q163" t="s">
        <v>118</v>
      </c>
      <c r="R163" t="s">
        <v>118</v>
      </c>
      <c r="S163">
        <v>141</v>
      </c>
      <c r="T163">
        <v>1515</v>
      </c>
      <c r="U163" s="1">
        <v>45338</v>
      </c>
      <c r="V163" s="2">
        <v>0.58333333333333337</v>
      </c>
      <c r="W163" s="2">
        <v>0.60416666666666663</v>
      </c>
      <c r="X163" t="s">
        <v>12</v>
      </c>
      <c r="Y163">
        <v>2</v>
      </c>
      <c r="Z163">
        <v>8</v>
      </c>
      <c r="AA163">
        <v>2</v>
      </c>
      <c r="AB163" t="s">
        <v>17</v>
      </c>
      <c r="AC163" t="s">
        <v>18</v>
      </c>
      <c r="AD163">
        <v>29.999999999999893</v>
      </c>
      <c r="AE163">
        <v>0.25</v>
      </c>
      <c r="AF163">
        <v>0</v>
      </c>
      <c r="AG163" t="s">
        <v>76</v>
      </c>
      <c r="AH163" t="s">
        <v>99</v>
      </c>
      <c r="AI163" t="s">
        <v>113</v>
      </c>
      <c r="AJ163">
        <v>140</v>
      </c>
      <c r="AK163">
        <v>141</v>
      </c>
      <c r="AL163" t="s">
        <v>118</v>
      </c>
    </row>
    <row r="164" spans="1:38" x14ac:dyDescent="0.2">
      <c r="A164">
        <v>2458</v>
      </c>
      <c r="B164" s="1">
        <v>45639</v>
      </c>
      <c r="C164" s="2">
        <v>0.58333333333333337</v>
      </c>
      <c r="D164" s="2">
        <v>0.60416666666666663</v>
      </c>
      <c r="E164" t="s">
        <v>12</v>
      </c>
      <c r="F164">
        <v>2</v>
      </c>
      <c r="G164">
        <v>8</v>
      </c>
      <c r="H164">
        <v>5</v>
      </c>
      <c r="I164" t="s">
        <v>22</v>
      </c>
      <c r="J164" t="s">
        <v>18</v>
      </c>
      <c r="K164">
        <v>29.999999999999893</v>
      </c>
      <c r="L164">
        <v>0.625</v>
      </c>
      <c r="M164">
        <v>0</v>
      </c>
      <c r="N164" t="s">
        <v>76</v>
      </c>
      <c r="O164" t="s">
        <v>109</v>
      </c>
      <c r="P164" t="s">
        <v>113</v>
      </c>
      <c r="Q164" t="s">
        <v>118</v>
      </c>
      <c r="R164" t="s">
        <v>118</v>
      </c>
      <c r="S164">
        <v>147</v>
      </c>
      <c r="T164">
        <v>349</v>
      </c>
      <c r="U164" s="1">
        <v>45586</v>
      </c>
      <c r="V164" s="2">
        <v>0.58333333333333337</v>
      </c>
      <c r="W164" s="2">
        <v>0.64583333333333337</v>
      </c>
      <c r="X164" t="s">
        <v>12</v>
      </c>
      <c r="Y164">
        <v>2</v>
      </c>
      <c r="Z164">
        <v>8</v>
      </c>
      <c r="AA164">
        <v>11</v>
      </c>
      <c r="AB164" t="s">
        <v>13</v>
      </c>
      <c r="AC164" t="s">
        <v>40</v>
      </c>
      <c r="AD164">
        <v>90</v>
      </c>
      <c r="AE164">
        <v>1.375</v>
      </c>
      <c r="AF164">
        <v>1</v>
      </c>
      <c r="AG164" t="s">
        <v>72</v>
      </c>
      <c r="AH164" t="s">
        <v>107</v>
      </c>
      <c r="AI164" t="s">
        <v>113</v>
      </c>
      <c r="AJ164">
        <v>146</v>
      </c>
      <c r="AK164">
        <v>147</v>
      </c>
      <c r="AL164" t="s">
        <v>118</v>
      </c>
    </row>
    <row r="165" spans="1:38" x14ac:dyDescent="0.2">
      <c r="A165">
        <v>1073</v>
      </c>
      <c r="B165" s="1">
        <v>45589</v>
      </c>
      <c r="C165" s="2">
        <v>0.58333333333333337</v>
      </c>
      <c r="D165" s="2">
        <v>0.64583333333333337</v>
      </c>
      <c r="E165" t="s">
        <v>12</v>
      </c>
      <c r="F165">
        <v>2</v>
      </c>
      <c r="G165">
        <v>8</v>
      </c>
      <c r="H165">
        <v>3</v>
      </c>
      <c r="I165" t="s">
        <v>39</v>
      </c>
      <c r="J165" t="s">
        <v>14</v>
      </c>
      <c r="K165">
        <v>90</v>
      </c>
      <c r="L165">
        <v>0.375</v>
      </c>
      <c r="M165">
        <v>0</v>
      </c>
      <c r="N165" t="s">
        <v>75</v>
      </c>
      <c r="O165" t="s">
        <v>107</v>
      </c>
      <c r="P165" t="s">
        <v>113</v>
      </c>
      <c r="Q165" t="s">
        <v>118</v>
      </c>
      <c r="R165" t="s">
        <v>118</v>
      </c>
      <c r="S165">
        <v>148</v>
      </c>
      <c r="T165">
        <v>2458</v>
      </c>
      <c r="U165" s="1">
        <v>45639</v>
      </c>
      <c r="V165" s="2">
        <v>0.58333333333333337</v>
      </c>
      <c r="W165" s="2">
        <v>0.60416666666666663</v>
      </c>
      <c r="X165" t="s">
        <v>12</v>
      </c>
      <c r="Y165">
        <v>2</v>
      </c>
      <c r="Z165">
        <v>8</v>
      </c>
      <c r="AA165">
        <v>5</v>
      </c>
      <c r="AB165" t="s">
        <v>22</v>
      </c>
      <c r="AC165" t="s">
        <v>18</v>
      </c>
      <c r="AD165">
        <v>29.999999999999893</v>
      </c>
      <c r="AE165">
        <v>0.625</v>
      </c>
      <c r="AF165">
        <v>0</v>
      </c>
      <c r="AG165" t="s">
        <v>76</v>
      </c>
      <c r="AH165" t="s">
        <v>109</v>
      </c>
      <c r="AI165" t="s">
        <v>113</v>
      </c>
      <c r="AJ165">
        <v>147</v>
      </c>
      <c r="AK165">
        <v>148</v>
      </c>
      <c r="AL165" t="s">
        <v>118</v>
      </c>
    </row>
    <row r="166" spans="1:38" x14ac:dyDescent="0.2">
      <c r="A166">
        <v>1532</v>
      </c>
      <c r="B166" s="1">
        <v>45617</v>
      </c>
      <c r="C166" s="2">
        <v>0.58333333333333337</v>
      </c>
      <c r="D166" s="2">
        <v>0.60416666666666663</v>
      </c>
      <c r="E166" t="s">
        <v>12</v>
      </c>
      <c r="F166">
        <v>2</v>
      </c>
      <c r="G166">
        <v>8</v>
      </c>
      <c r="H166">
        <v>9</v>
      </c>
      <c r="I166" t="s">
        <v>42</v>
      </c>
      <c r="J166" t="s">
        <v>30</v>
      </c>
      <c r="K166">
        <v>29.999999999999893</v>
      </c>
      <c r="L166">
        <v>1.125</v>
      </c>
      <c r="M166">
        <v>1</v>
      </c>
      <c r="N166" t="s">
        <v>75</v>
      </c>
      <c r="O166" t="s">
        <v>108</v>
      </c>
      <c r="P166" t="s">
        <v>113</v>
      </c>
      <c r="Q166" t="s">
        <v>118</v>
      </c>
      <c r="R166" t="s">
        <v>118</v>
      </c>
      <c r="S166">
        <v>149</v>
      </c>
      <c r="T166">
        <v>1073</v>
      </c>
      <c r="U166" s="1">
        <v>45589</v>
      </c>
      <c r="V166" s="2">
        <v>0.58333333333333337</v>
      </c>
      <c r="W166" s="2">
        <v>0.64583333333333337</v>
      </c>
      <c r="X166" t="s">
        <v>12</v>
      </c>
      <c r="Y166">
        <v>2</v>
      </c>
      <c r="Z166">
        <v>8</v>
      </c>
      <c r="AA166">
        <v>3</v>
      </c>
      <c r="AB166" t="s">
        <v>39</v>
      </c>
      <c r="AC166" t="s">
        <v>14</v>
      </c>
      <c r="AD166">
        <v>90</v>
      </c>
      <c r="AE166">
        <v>0.375</v>
      </c>
      <c r="AF166">
        <v>0</v>
      </c>
      <c r="AG166" t="s">
        <v>75</v>
      </c>
      <c r="AH166" t="s">
        <v>107</v>
      </c>
      <c r="AI166" t="s">
        <v>113</v>
      </c>
      <c r="AJ166">
        <v>148</v>
      </c>
      <c r="AK166">
        <v>149</v>
      </c>
      <c r="AL166" t="s">
        <v>118</v>
      </c>
    </row>
    <row r="167" spans="1:38" x14ac:dyDescent="0.2">
      <c r="A167">
        <v>9</v>
      </c>
      <c r="B167" s="1">
        <v>45601</v>
      </c>
      <c r="C167" s="2">
        <v>0.58333333333333337</v>
      </c>
      <c r="D167" s="2">
        <v>0.66666666666666663</v>
      </c>
      <c r="E167" t="s">
        <v>12</v>
      </c>
      <c r="F167">
        <v>2</v>
      </c>
      <c r="G167">
        <v>8</v>
      </c>
      <c r="H167">
        <v>8</v>
      </c>
      <c r="I167" t="s">
        <v>22</v>
      </c>
      <c r="J167" t="s">
        <v>28</v>
      </c>
      <c r="K167">
        <v>119.99999999999989</v>
      </c>
      <c r="L167">
        <v>1</v>
      </c>
      <c r="M167">
        <v>0</v>
      </c>
      <c r="N167" t="s">
        <v>73</v>
      </c>
      <c r="O167" t="s">
        <v>108</v>
      </c>
      <c r="P167" t="s">
        <v>113</v>
      </c>
      <c r="Q167" t="s">
        <v>118</v>
      </c>
      <c r="R167" t="s">
        <v>124</v>
      </c>
      <c r="S167">
        <v>151</v>
      </c>
      <c r="T167">
        <v>976</v>
      </c>
      <c r="U167" s="1">
        <v>45608</v>
      </c>
      <c r="V167" s="2">
        <v>0.58333333333333337</v>
      </c>
      <c r="W167" s="2">
        <v>0.60416666666666663</v>
      </c>
      <c r="X167" t="s">
        <v>12</v>
      </c>
      <c r="Y167">
        <v>2</v>
      </c>
      <c r="Z167">
        <v>8</v>
      </c>
      <c r="AA167">
        <v>8</v>
      </c>
      <c r="AB167" t="s">
        <v>17</v>
      </c>
      <c r="AC167" t="s">
        <v>23</v>
      </c>
      <c r="AD167">
        <v>29.999999999999893</v>
      </c>
      <c r="AE167">
        <v>1</v>
      </c>
      <c r="AF167">
        <v>0</v>
      </c>
      <c r="AG167" t="s">
        <v>73</v>
      </c>
      <c r="AH167" t="s">
        <v>108</v>
      </c>
      <c r="AI167" t="s">
        <v>113</v>
      </c>
      <c r="AJ167">
        <v>150</v>
      </c>
      <c r="AK167">
        <v>151</v>
      </c>
      <c r="AL167" t="s">
        <v>118</v>
      </c>
    </row>
    <row r="168" spans="1:38" x14ac:dyDescent="0.2">
      <c r="A168">
        <v>122</v>
      </c>
      <c r="B168" s="1">
        <v>45298</v>
      </c>
      <c r="C168" s="2">
        <v>0.58333333333333337</v>
      </c>
      <c r="D168" s="2">
        <v>0.625</v>
      </c>
      <c r="E168" t="s">
        <v>12</v>
      </c>
      <c r="F168">
        <v>2</v>
      </c>
      <c r="G168">
        <v>8</v>
      </c>
      <c r="H168">
        <v>7</v>
      </c>
      <c r="I168" t="s">
        <v>39</v>
      </c>
      <c r="J168" t="s">
        <v>14</v>
      </c>
      <c r="K168">
        <v>59.999999999999943</v>
      </c>
      <c r="L168">
        <v>0.875</v>
      </c>
      <c r="M168">
        <v>0</v>
      </c>
      <c r="N168" t="s">
        <v>71</v>
      </c>
      <c r="O168" t="s">
        <v>98</v>
      </c>
      <c r="P168" t="s">
        <v>113</v>
      </c>
      <c r="Q168" t="s">
        <v>118</v>
      </c>
      <c r="R168" t="s">
        <v>118</v>
      </c>
      <c r="S168">
        <v>152</v>
      </c>
      <c r="T168">
        <v>9</v>
      </c>
      <c r="U168" s="1">
        <v>45601</v>
      </c>
      <c r="V168" s="2">
        <v>0.58333333333333337</v>
      </c>
      <c r="W168" s="2">
        <v>0.66666666666666663</v>
      </c>
      <c r="X168" t="s">
        <v>12</v>
      </c>
      <c r="Y168">
        <v>2</v>
      </c>
      <c r="Z168">
        <v>8</v>
      </c>
      <c r="AA168">
        <v>8</v>
      </c>
      <c r="AB168" t="s">
        <v>22</v>
      </c>
      <c r="AC168" t="s">
        <v>28</v>
      </c>
      <c r="AD168">
        <v>119.99999999999989</v>
      </c>
      <c r="AE168">
        <v>1</v>
      </c>
      <c r="AF168">
        <v>0</v>
      </c>
      <c r="AG168" t="s">
        <v>73</v>
      </c>
      <c r="AH168" t="s">
        <v>108</v>
      </c>
      <c r="AI168" t="s">
        <v>113</v>
      </c>
      <c r="AJ168">
        <v>151</v>
      </c>
      <c r="AK168">
        <v>152</v>
      </c>
      <c r="AL168" t="s">
        <v>118</v>
      </c>
    </row>
    <row r="169" spans="1:38" x14ac:dyDescent="0.2">
      <c r="A169">
        <v>349</v>
      </c>
      <c r="B169" s="1">
        <v>45586</v>
      </c>
      <c r="C169" s="2">
        <v>0.58333333333333337</v>
      </c>
      <c r="D169" s="2">
        <v>0.64583333333333337</v>
      </c>
      <c r="E169" t="s">
        <v>12</v>
      </c>
      <c r="F169">
        <v>2</v>
      </c>
      <c r="G169">
        <v>8</v>
      </c>
      <c r="H169">
        <v>11</v>
      </c>
      <c r="I169" t="s">
        <v>13</v>
      </c>
      <c r="J169" t="s">
        <v>40</v>
      </c>
      <c r="K169">
        <v>90</v>
      </c>
      <c r="L169">
        <v>1.375</v>
      </c>
      <c r="M169">
        <v>1</v>
      </c>
      <c r="N169" t="s">
        <v>72</v>
      </c>
      <c r="O169" t="s">
        <v>107</v>
      </c>
      <c r="P169" t="s">
        <v>113</v>
      </c>
      <c r="Q169" t="s">
        <v>118</v>
      </c>
      <c r="R169" t="s">
        <v>118</v>
      </c>
      <c r="S169">
        <v>146</v>
      </c>
      <c r="T169">
        <v>350</v>
      </c>
      <c r="U169" s="1">
        <v>45554</v>
      </c>
      <c r="V169" s="2">
        <v>0.58333333333333337</v>
      </c>
      <c r="W169" s="2">
        <v>0.64583333333333337</v>
      </c>
      <c r="X169" t="s">
        <v>12</v>
      </c>
      <c r="Y169">
        <v>2</v>
      </c>
      <c r="Z169">
        <v>8</v>
      </c>
      <c r="AA169">
        <v>11</v>
      </c>
      <c r="AB169" t="s">
        <v>41</v>
      </c>
      <c r="AC169" t="s">
        <v>14</v>
      </c>
      <c r="AD169">
        <v>90</v>
      </c>
      <c r="AE169">
        <v>1.375</v>
      </c>
      <c r="AF169">
        <v>1</v>
      </c>
      <c r="AG169" t="s">
        <v>75</v>
      </c>
      <c r="AH169" t="s">
        <v>106</v>
      </c>
      <c r="AI169" t="s">
        <v>113</v>
      </c>
      <c r="AJ169">
        <v>145</v>
      </c>
      <c r="AK169">
        <v>146</v>
      </c>
      <c r="AL169" t="s">
        <v>118</v>
      </c>
    </row>
    <row r="170" spans="1:38" x14ac:dyDescent="0.2">
      <c r="A170">
        <v>600</v>
      </c>
      <c r="B170" s="1">
        <v>45425</v>
      </c>
      <c r="C170" s="2">
        <v>0.5625</v>
      </c>
      <c r="D170" s="2">
        <v>0.60416666666666663</v>
      </c>
      <c r="E170" t="s">
        <v>12</v>
      </c>
      <c r="F170">
        <v>2</v>
      </c>
      <c r="G170">
        <v>8</v>
      </c>
      <c r="H170">
        <v>3</v>
      </c>
      <c r="I170" t="s">
        <v>42</v>
      </c>
      <c r="J170" t="s">
        <v>18</v>
      </c>
      <c r="K170">
        <v>59.999999999999943</v>
      </c>
      <c r="L170">
        <v>0.375</v>
      </c>
      <c r="M170">
        <v>0</v>
      </c>
      <c r="N170" t="s">
        <v>72</v>
      </c>
      <c r="O170" t="s">
        <v>102</v>
      </c>
      <c r="P170" t="s">
        <v>113</v>
      </c>
      <c r="Q170" t="s">
        <v>118</v>
      </c>
      <c r="R170" t="s">
        <v>118</v>
      </c>
      <c r="S170">
        <v>186</v>
      </c>
      <c r="T170">
        <v>684</v>
      </c>
      <c r="U170" s="1">
        <v>45420</v>
      </c>
      <c r="V170" s="2">
        <v>0.5625</v>
      </c>
      <c r="W170" s="2">
        <v>0.625</v>
      </c>
      <c r="X170" t="s">
        <v>12</v>
      </c>
      <c r="Y170">
        <v>2</v>
      </c>
      <c r="Z170">
        <v>8</v>
      </c>
      <c r="AA170">
        <v>10</v>
      </c>
      <c r="AB170" t="s">
        <v>41</v>
      </c>
      <c r="AC170" t="s">
        <v>23</v>
      </c>
      <c r="AD170">
        <v>90</v>
      </c>
      <c r="AE170">
        <v>1.25</v>
      </c>
      <c r="AF170">
        <v>1</v>
      </c>
      <c r="AG170" t="s">
        <v>74</v>
      </c>
      <c r="AH170" t="s">
        <v>102</v>
      </c>
      <c r="AI170" t="s">
        <v>113</v>
      </c>
      <c r="AJ170">
        <v>185</v>
      </c>
      <c r="AK170">
        <v>186</v>
      </c>
      <c r="AL170" t="s">
        <v>118</v>
      </c>
    </row>
    <row r="171" spans="1:38" x14ac:dyDescent="0.2">
      <c r="A171">
        <v>684</v>
      </c>
      <c r="B171" s="1">
        <v>45420</v>
      </c>
      <c r="C171" s="2">
        <v>0.5625</v>
      </c>
      <c r="D171" s="2">
        <v>0.625</v>
      </c>
      <c r="E171" t="s">
        <v>12</v>
      </c>
      <c r="F171">
        <v>2</v>
      </c>
      <c r="G171">
        <v>8</v>
      </c>
      <c r="H171">
        <v>10</v>
      </c>
      <c r="I171" t="s">
        <v>41</v>
      </c>
      <c r="J171" t="s">
        <v>23</v>
      </c>
      <c r="K171">
        <v>90</v>
      </c>
      <c r="L171">
        <v>1.25</v>
      </c>
      <c r="M171">
        <v>1</v>
      </c>
      <c r="N171" t="s">
        <v>74</v>
      </c>
      <c r="O171" t="s">
        <v>102</v>
      </c>
      <c r="P171" t="s">
        <v>113</v>
      </c>
      <c r="Q171" t="s">
        <v>118</v>
      </c>
      <c r="R171" t="s">
        <v>118</v>
      </c>
      <c r="S171">
        <v>185</v>
      </c>
      <c r="T171">
        <v>1287</v>
      </c>
      <c r="U171" s="1">
        <v>45545</v>
      </c>
      <c r="V171" s="2">
        <v>0.5625</v>
      </c>
      <c r="W171" s="2">
        <v>0.64583333333333337</v>
      </c>
      <c r="X171" t="s">
        <v>12</v>
      </c>
      <c r="Y171">
        <v>2</v>
      </c>
      <c r="Z171">
        <v>8</v>
      </c>
      <c r="AA171">
        <v>5</v>
      </c>
      <c r="AB171" t="s">
        <v>13</v>
      </c>
      <c r="AC171" t="s">
        <v>23</v>
      </c>
      <c r="AD171">
        <v>120.00000000000006</v>
      </c>
      <c r="AE171">
        <v>0.625</v>
      </c>
      <c r="AF171">
        <v>0</v>
      </c>
      <c r="AG171" t="s">
        <v>73</v>
      </c>
      <c r="AH171" t="s">
        <v>106</v>
      </c>
      <c r="AI171" t="s">
        <v>113</v>
      </c>
      <c r="AJ171">
        <v>184</v>
      </c>
      <c r="AK171">
        <v>185</v>
      </c>
      <c r="AL171" t="s">
        <v>118</v>
      </c>
    </row>
    <row r="172" spans="1:38" x14ac:dyDescent="0.2">
      <c r="A172">
        <v>1287</v>
      </c>
      <c r="B172" s="1">
        <v>45545</v>
      </c>
      <c r="C172" s="2">
        <v>0.5625</v>
      </c>
      <c r="D172" s="2">
        <v>0.64583333333333337</v>
      </c>
      <c r="E172" t="s">
        <v>12</v>
      </c>
      <c r="F172">
        <v>2</v>
      </c>
      <c r="G172">
        <v>8</v>
      </c>
      <c r="H172">
        <v>5</v>
      </c>
      <c r="I172" t="s">
        <v>13</v>
      </c>
      <c r="J172" t="s">
        <v>23</v>
      </c>
      <c r="K172">
        <v>120.00000000000006</v>
      </c>
      <c r="L172">
        <v>0.625</v>
      </c>
      <c r="M172">
        <v>0</v>
      </c>
      <c r="N172" t="s">
        <v>73</v>
      </c>
      <c r="O172" t="s">
        <v>106</v>
      </c>
      <c r="P172" t="s">
        <v>113</v>
      </c>
      <c r="Q172" t="s">
        <v>118</v>
      </c>
      <c r="R172" t="s">
        <v>124</v>
      </c>
      <c r="S172">
        <v>184</v>
      </c>
      <c r="T172">
        <v>473</v>
      </c>
      <c r="U172" s="1">
        <v>45302</v>
      </c>
      <c r="V172" s="2">
        <v>0.5625</v>
      </c>
      <c r="W172" s="2">
        <v>0.625</v>
      </c>
      <c r="X172" t="s">
        <v>12</v>
      </c>
      <c r="Y172">
        <v>2</v>
      </c>
      <c r="Z172">
        <v>8</v>
      </c>
      <c r="AA172">
        <v>11</v>
      </c>
      <c r="AB172" t="s">
        <v>22</v>
      </c>
      <c r="AC172" t="s">
        <v>40</v>
      </c>
      <c r="AD172">
        <v>90</v>
      </c>
      <c r="AE172">
        <v>1.375</v>
      </c>
      <c r="AF172">
        <v>1</v>
      </c>
      <c r="AG172" t="s">
        <v>75</v>
      </c>
      <c r="AH172" t="s">
        <v>98</v>
      </c>
      <c r="AI172" t="s">
        <v>113</v>
      </c>
      <c r="AJ172">
        <v>183</v>
      </c>
      <c r="AK172">
        <v>184</v>
      </c>
      <c r="AL172" t="s">
        <v>118</v>
      </c>
    </row>
    <row r="173" spans="1:38" x14ac:dyDescent="0.2">
      <c r="A173">
        <v>473</v>
      </c>
      <c r="B173" s="1">
        <v>45302</v>
      </c>
      <c r="C173" s="2">
        <v>0.5625</v>
      </c>
      <c r="D173" s="2">
        <v>0.625</v>
      </c>
      <c r="E173" t="s">
        <v>12</v>
      </c>
      <c r="F173">
        <v>2</v>
      </c>
      <c r="G173">
        <v>8</v>
      </c>
      <c r="H173">
        <v>11</v>
      </c>
      <c r="I173" t="s">
        <v>22</v>
      </c>
      <c r="J173" t="s">
        <v>40</v>
      </c>
      <c r="K173">
        <v>90</v>
      </c>
      <c r="L173">
        <v>1.375</v>
      </c>
      <c r="M173">
        <v>1</v>
      </c>
      <c r="N173" t="s">
        <v>75</v>
      </c>
      <c r="O173" t="s">
        <v>98</v>
      </c>
      <c r="P173" t="s">
        <v>113</v>
      </c>
      <c r="Q173" t="s">
        <v>118</v>
      </c>
      <c r="R173" t="s">
        <v>118</v>
      </c>
      <c r="S173">
        <v>183</v>
      </c>
      <c r="T173">
        <v>303</v>
      </c>
      <c r="U173" s="1">
        <v>45633</v>
      </c>
      <c r="V173" s="2">
        <v>0.5625</v>
      </c>
      <c r="W173" s="2">
        <v>0.625</v>
      </c>
      <c r="X173" t="s">
        <v>12</v>
      </c>
      <c r="Y173">
        <v>2</v>
      </c>
      <c r="Z173">
        <v>8</v>
      </c>
      <c r="AA173">
        <v>1</v>
      </c>
      <c r="AB173" t="s">
        <v>17</v>
      </c>
      <c r="AC173" t="s">
        <v>30</v>
      </c>
      <c r="AD173">
        <v>90</v>
      </c>
      <c r="AE173">
        <v>0.125</v>
      </c>
      <c r="AF173">
        <v>0</v>
      </c>
      <c r="AG173" t="s">
        <v>77</v>
      </c>
      <c r="AH173" t="s">
        <v>109</v>
      </c>
      <c r="AI173" t="s">
        <v>113</v>
      </c>
      <c r="AJ173">
        <v>182</v>
      </c>
      <c r="AK173">
        <v>183</v>
      </c>
      <c r="AL173" t="s">
        <v>118</v>
      </c>
    </row>
    <row r="174" spans="1:38" x14ac:dyDescent="0.2">
      <c r="A174">
        <v>303</v>
      </c>
      <c r="B174" s="1">
        <v>45633</v>
      </c>
      <c r="C174" s="2">
        <v>0.5625</v>
      </c>
      <c r="D174" s="2">
        <v>0.625</v>
      </c>
      <c r="E174" t="s">
        <v>12</v>
      </c>
      <c r="F174">
        <v>2</v>
      </c>
      <c r="G174">
        <v>8</v>
      </c>
      <c r="H174">
        <v>1</v>
      </c>
      <c r="I174" t="s">
        <v>17</v>
      </c>
      <c r="J174" t="s">
        <v>30</v>
      </c>
      <c r="K174">
        <v>90</v>
      </c>
      <c r="L174">
        <v>0.125</v>
      </c>
      <c r="M174">
        <v>0</v>
      </c>
      <c r="N174" t="s">
        <v>77</v>
      </c>
      <c r="O174" t="s">
        <v>109</v>
      </c>
      <c r="P174" t="s">
        <v>113</v>
      </c>
      <c r="Q174" t="s">
        <v>117</v>
      </c>
      <c r="R174" t="s">
        <v>118</v>
      </c>
      <c r="S174">
        <v>182</v>
      </c>
      <c r="T174">
        <v>2690</v>
      </c>
      <c r="U174" s="1">
        <v>45427</v>
      </c>
      <c r="V174" s="2">
        <v>0.5625</v>
      </c>
      <c r="W174" s="2">
        <v>0.58333333333333337</v>
      </c>
      <c r="X174" t="s">
        <v>12</v>
      </c>
      <c r="Y174">
        <v>2</v>
      </c>
      <c r="Z174">
        <v>8</v>
      </c>
      <c r="AA174">
        <v>1</v>
      </c>
      <c r="AB174" t="s">
        <v>17</v>
      </c>
      <c r="AC174" t="s">
        <v>28</v>
      </c>
      <c r="AD174">
        <v>30.000000000000053</v>
      </c>
      <c r="AE174">
        <v>0.125</v>
      </c>
      <c r="AF174">
        <v>0</v>
      </c>
      <c r="AG174" t="s">
        <v>74</v>
      </c>
      <c r="AH174" t="s">
        <v>102</v>
      </c>
      <c r="AI174" t="s">
        <v>113</v>
      </c>
      <c r="AJ174">
        <v>181</v>
      </c>
      <c r="AK174">
        <v>182</v>
      </c>
      <c r="AL174" t="s">
        <v>118</v>
      </c>
    </row>
    <row r="175" spans="1:38" x14ac:dyDescent="0.2">
      <c r="A175">
        <v>2690</v>
      </c>
      <c r="B175" s="1">
        <v>45427</v>
      </c>
      <c r="C175" s="2">
        <v>0.5625</v>
      </c>
      <c r="D175" s="2">
        <v>0.58333333333333337</v>
      </c>
      <c r="E175" t="s">
        <v>12</v>
      </c>
      <c r="F175">
        <v>2</v>
      </c>
      <c r="G175">
        <v>8</v>
      </c>
      <c r="H175">
        <v>1</v>
      </c>
      <c r="I175" t="s">
        <v>17</v>
      </c>
      <c r="J175" t="s">
        <v>28</v>
      </c>
      <c r="K175">
        <v>30.000000000000053</v>
      </c>
      <c r="L175">
        <v>0.125</v>
      </c>
      <c r="M175">
        <v>0</v>
      </c>
      <c r="N175" t="s">
        <v>74</v>
      </c>
      <c r="O175" t="s">
        <v>102</v>
      </c>
      <c r="P175" t="s">
        <v>113</v>
      </c>
      <c r="Q175" t="s">
        <v>117</v>
      </c>
      <c r="R175" t="s">
        <v>118</v>
      </c>
      <c r="S175">
        <v>181</v>
      </c>
      <c r="T175">
        <v>1180</v>
      </c>
      <c r="U175" s="1">
        <v>45513</v>
      </c>
      <c r="V175" s="2">
        <v>0.5625</v>
      </c>
      <c r="W175" s="2">
        <v>0.60416666666666663</v>
      </c>
      <c r="X175" t="s">
        <v>12</v>
      </c>
      <c r="Y175">
        <v>2</v>
      </c>
      <c r="Z175">
        <v>8</v>
      </c>
      <c r="AA175">
        <v>10</v>
      </c>
      <c r="AB175" t="s">
        <v>27</v>
      </c>
      <c r="AC175" t="s">
        <v>40</v>
      </c>
      <c r="AD175">
        <v>59.999999999999943</v>
      </c>
      <c r="AE175">
        <v>1.25</v>
      </c>
      <c r="AF175">
        <v>1</v>
      </c>
      <c r="AG175" t="s">
        <v>76</v>
      </c>
      <c r="AH175" t="s">
        <v>105</v>
      </c>
      <c r="AI175" t="s">
        <v>113</v>
      </c>
      <c r="AJ175">
        <v>180</v>
      </c>
      <c r="AK175">
        <v>181</v>
      </c>
      <c r="AL175" t="s">
        <v>118</v>
      </c>
    </row>
    <row r="176" spans="1:38" x14ac:dyDescent="0.2">
      <c r="A176">
        <v>1180</v>
      </c>
      <c r="B176" s="1">
        <v>45513</v>
      </c>
      <c r="C176" s="2">
        <v>0.5625</v>
      </c>
      <c r="D176" s="2">
        <v>0.60416666666666663</v>
      </c>
      <c r="E176" t="s">
        <v>12</v>
      </c>
      <c r="F176">
        <v>2</v>
      </c>
      <c r="G176">
        <v>8</v>
      </c>
      <c r="H176">
        <v>10</v>
      </c>
      <c r="I176" t="s">
        <v>27</v>
      </c>
      <c r="J176" t="s">
        <v>40</v>
      </c>
      <c r="K176">
        <v>59.999999999999943</v>
      </c>
      <c r="L176">
        <v>1.25</v>
      </c>
      <c r="M176">
        <v>1</v>
      </c>
      <c r="N176" t="s">
        <v>76</v>
      </c>
      <c r="O176" t="s">
        <v>105</v>
      </c>
      <c r="P176" t="s">
        <v>113</v>
      </c>
      <c r="Q176" t="s">
        <v>118</v>
      </c>
      <c r="R176" t="s">
        <v>118</v>
      </c>
      <c r="S176">
        <v>180</v>
      </c>
      <c r="T176">
        <v>2850</v>
      </c>
      <c r="U176" s="1">
        <v>45529</v>
      </c>
      <c r="V176" s="2">
        <v>0.5625</v>
      </c>
      <c r="W176" s="2">
        <v>0.58333333333333337</v>
      </c>
      <c r="X176" t="s">
        <v>12</v>
      </c>
      <c r="Y176">
        <v>2</v>
      </c>
      <c r="Z176">
        <v>8</v>
      </c>
      <c r="AA176">
        <v>1</v>
      </c>
      <c r="AB176" t="s">
        <v>42</v>
      </c>
      <c r="AC176" t="s">
        <v>14</v>
      </c>
      <c r="AD176">
        <v>30.000000000000053</v>
      </c>
      <c r="AE176">
        <v>0.125</v>
      </c>
      <c r="AF176">
        <v>0</v>
      </c>
      <c r="AG176" t="s">
        <v>71</v>
      </c>
      <c r="AH176" t="s">
        <v>105</v>
      </c>
      <c r="AI176" t="s">
        <v>113</v>
      </c>
      <c r="AJ176">
        <v>179</v>
      </c>
      <c r="AK176">
        <v>180</v>
      </c>
      <c r="AL176" t="s">
        <v>118</v>
      </c>
    </row>
    <row r="177" spans="1:38" x14ac:dyDescent="0.2">
      <c r="A177">
        <v>2850</v>
      </c>
      <c r="B177" s="1">
        <v>45529</v>
      </c>
      <c r="C177" s="2">
        <v>0.5625</v>
      </c>
      <c r="D177" s="2">
        <v>0.58333333333333337</v>
      </c>
      <c r="E177" t="s">
        <v>12</v>
      </c>
      <c r="F177">
        <v>2</v>
      </c>
      <c r="G177">
        <v>8</v>
      </c>
      <c r="H177">
        <v>1</v>
      </c>
      <c r="I177" t="s">
        <v>42</v>
      </c>
      <c r="J177" t="s">
        <v>14</v>
      </c>
      <c r="K177">
        <v>30.000000000000053</v>
      </c>
      <c r="L177">
        <v>0.125</v>
      </c>
      <c r="M177">
        <v>0</v>
      </c>
      <c r="N177" t="s">
        <v>71</v>
      </c>
      <c r="O177" t="s">
        <v>105</v>
      </c>
      <c r="P177" t="s">
        <v>113</v>
      </c>
      <c r="Q177" t="s">
        <v>117</v>
      </c>
      <c r="R177" t="s">
        <v>118</v>
      </c>
      <c r="S177">
        <v>179</v>
      </c>
      <c r="T177">
        <v>1644</v>
      </c>
      <c r="U177" s="1">
        <v>45485</v>
      </c>
      <c r="V177" s="2">
        <v>0.5625</v>
      </c>
      <c r="W177" s="2">
        <v>0.64583333333333337</v>
      </c>
      <c r="X177" t="s">
        <v>12</v>
      </c>
      <c r="Y177">
        <v>2</v>
      </c>
      <c r="Z177">
        <v>8</v>
      </c>
      <c r="AA177">
        <v>3</v>
      </c>
      <c r="AB177" t="s">
        <v>42</v>
      </c>
      <c r="AC177" t="s">
        <v>14</v>
      </c>
      <c r="AD177">
        <v>120.00000000000006</v>
      </c>
      <c r="AE177">
        <v>0.375</v>
      </c>
      <c r="AF177">
        <v>0</v>
      </c>
      <c r="AG177" t="s">
        <v>76</v>
      </c>
      <c r="AH177" t="s">
        <v>104</v>
      </c>
      <c r="AI177" t="s">
        <v>113</v>
      </c>
      <c r="AJ177">
        <v>178</v>
      </c>
      <c r="AK177">
        <v>179</v>
      </c>
      <c r="AL177" t="s">
        <v>118</v>
      </c>
    </row>
    <row r="178" spans="1:38" x14ac:dyDescent="0.2">
      <c r="A178">
        <v>1644</v>
      </c>
      <c r="B178" s="1">
        <v>45485</v>
      </c>
      <c r="C178" s="2">
        <v>0.5625</v>
      </c>
      <c r="D178" s="2">
        <v>0.64583333333333337</v>
      </c>
      <c r="E178" t="s">
        <v>12</v>
      </c>
      <c r="F178">
        <v>2</v>
      </c>
      <c r="G178">
        <v>8</v>
      </c>
      <c r="H178">
        <v>3</v>
      </c>
      <c r="I178" t="s">
        <v>42</v>
      </c>
      <c r="J178" t="s">
        <v>14</v>
      </c>
      <c r="K178">
        <v>120.00000000000006</v>
      </c>
      <c r="L178">
        <v>0.375</v>
      </c>
      <c r="M178">
        <v>0</v>
      </c>
      <c r="N178" t="s">
        <v>76</v>
      </c>
      <c r="O178" t="s">
        <v>104</v>
      </c>
      <c r="P178" t="s">
        <v>113</v>
      </c>
      <c r="Q178" t="s">
        <v>118</v>
      </c>
      <c r="R178" t="s">
        <v>124</v>
      </c>
      <c r="S178">
        <v>178</v>
      </c>
      <c r="T178">
        <v>478</v>
      </c>
      <c r="U178" s="1">
        <v>45322</v>
      </c>
      <c r="V178" s="2">
        <v>0.5625</v>
      </c>
      <c r="W178" s="2">
        <v>0.625</v>
      </c>
      <c r="X178" t="s">
        <v>12</v>
      </c>
      <c r="Y178">
        <v>2</v>
      </c>
      <c r="Z178">
        <v>8</v>
      </c>
      <c r="AA178">
        <v>9</v>
      </c>
      <c r="AB178" t="s">
        <v>41</v>
      </c>
      <c r="AC178" t="s">
        <v>18</v>
      </c>
      <c r="AD178">
        <v>90</v>
      </c>
      <c r="AE178">
        <v>1.125</v>
      </c>
      <c r="AF178">
        <v>1</v>
      </c>
      <c r="AG178" t="s">
        <v>74</v>
      </c>
      <c r="AH178" t="s">
        <v>98</v>
      </c>
      <c r="AI178" t="s">
        <v>113</v>
      </c>
      <c r="AJ178">
        <v>177</v>
      </c>
      <c r="AK178">
        <v>178</v>
      </c>
      <c r="AL178" t="s">
        <v>118</v>
      </c>
    </row>
    <row r="179" spans="1:38" x14ac:dyDescent="0.2">
      <c r="A179">
        <v>2858</v>
      </c>
      <c r="B179" s="1">
        <v>45326</v>
      </c>
      <c r="C179" s="2">
        <v>0.5625</v>
      </c>
      <c r="D179" s="2">
        <v>0.58333333333333337</v>
      </c>
      <c r="E179" t="s">
        <v>12</v>
      </c>
      <c r="F179">
        <v>2</v>
      </c>
      <c r="G179">
        <v>8</v>
      </c>
      <c r="H179">
        <v>1</v>
      </c>
      <c r="I179" t="s">
        <v>27</v>
      </c>
      <c r="J179" t="s">
        <v>23</v>
      </c>
      <c r="K179">
        <v>30.000000000000053</v>
      </c>
      <c r="L179">
        <v>0.125</v>
      </c>
      <c r="M179">
        <v>0</v>
      </c>
      <c r="N179" t="s">
        <v>71</v>
      </c>
      <c r="O179" t="s">
        <v>99</v>
      </c>
      <c r="P179" t="s">
        <v>113</v>
      </c>
      <c r="Q179" t="s">
        <v>117</v>
      </c>
      <c r="R179" t="s">
        <v>118</v>
      </c>
      <c r="S179">
        <v>176</v>
      </c>
      <c r="T179">
        <v>685</v>
      </c>
      <c r="U179" s="1">
        <v>45648</v>
      </c>
      <c r="V179" s="2">
        <v>0.5625</v>
      </c>
      <c r="W179" s="2">
        <v>0.625</v>
      </c>
      <c r="X179" t="s">
        <v>12</v>
      </c>
      <c r="Y179">
        <v>2</v>
      </c>
      <c r="Z179">
        <v>8</v>
      </c>
      <c r="AA179">
        <v>4</v>
      </c>
      <c r="AB179" t="s">
        <v>22</v>
      </c>
      <c r="AC179" t="s">
        <v>18</v>
      </c>
      <c r="AD179">
        <v>90</v>
      </c>
      <c r="AE179">
        <v>0.5</v>
      </c>
      <c r="AF179">
        <v>0</v>
      </c>
      <c r="AG179" t="s">
        <v>71</v>
      </c>
      <c r="AH179" t="s">
        <v>109</v>
      </c>
      <c r="AI179" t="s">
        <v>113</v>
      </c>
      <c r="AJ179">
        <v>175</v>
      </c>
      <c r="AK179">
        <v>176</v>
      </c>
      <c r="AL179" t="s">
        <v>118</v>
      </c>
    </row>
    <row r="180" spans="1:38" x14ac:dyDescent="0.2">
      <c r="A180">
        <v>685</v>
      </c>
      <c r="B180" s="1">
        <v>45648</v>
      </c>
      <c r="C180" s="2">
        <v>0.5625</v>
      </c>
      <c r="D180" s="2">
        <v>0.625</v>
      </c>
      <c r="E180" t="s">
        <v>12</v>
      </c>
      <c r="F180">
        <v>2</v>
      </c>
      <c r="G180">
        <v>8</v>
      </c>
      <c r="H180">
        <v>4</v>
      </c>
      <c r="I180" t="s">
        <v>22</v>
      </c>
      <c r="J180" t="s">
        <v>18</v>
      </c>
      <c r="K180">
        <v>90</v>
      </c>
      <c r="L180">
        <v>0.5</v>
      </c>
      <c r="M180">
        <v>0</v>
      </c>
      <c r="N180" t="s">
        <v>71</v>
      </c>
      <c r="O180" t="s">
        <v>109</v>
      </c>
      <c r="P180" t="s">
        <v>113</v>
      </c>
      <c r="Q180" t="s">
        <v>118</v>
      </c>
      <c r="R180" t="s">
        <v>118</v>
      </c>
      <c r="S180">
        <v>175</v>
      </c>
      <c r="T180">
        <v>869</v>
      </c>
      <c r="U180" s="1">
        <v>45579</v>
      </c>
      <c r="V180" s="2">
        <v>0.5625</v>
      </c>
      <c r="W180" s="2">
        <v>0.58333333333333337</v>
      </c>
      <c r="X180" t="s">
        <v>12</v>
      </c>
      <c r="Y180">
        <v>2</v>
      </c>
      <c r="Z180">
        <v>8</v>
      </c>
      <c r="AA180">
        <v>6</v>
      </c>
      <c r="AB180" t="s">
        <v>17</v>
      </c>
      <c r="AC180" t="s">
        <v>30</v>
      </c>
      <c r="AD180">
        <v>30.000000000000053</v>
      </c>
      <c r="AE180">
        <v>0.75</v>
      </c>
      <c r="AF180">
        <v>0</v>
      </c>
      <c r="AG180" t="s">
        <v>72</v>
      </c>
      <c r="AH180" t="s">
        <v>107</v>
      </c>
      <c r="AI180" t="s">
        <v>113</v>
      </c>
      <c r="AJ180">
        <v>174</v>
      </c>
      <c r="AK180">
        <v>175</v>
      </c>
      <c r="AL180" t="s">
        <v>118</v>
      </c>
    </row>
    <row r="181" spans="1:38" x14ac:dyDescent="0.2">
      <c r="A181">
        <v>869</v>
      </c>
      <c r="B181" s="1">
        <v>45579</v>
      </c>
      <c r="C181" s="2">
        <v>0.5625</v>
      </c>
      <c r="D181" s="2">
        <v>0.58333333333333337</v>
      </c>
      <c r="E181" t="s">
        <v>12</v>
      </c>
      <c r="F181">
        <v>2</v>
      </c>
      <c r="G181">
        <v>8</v>
      </c>
      <c r="H181">
        <v>6</v>
      </c>
      <c r="I181" t="s">
        <v>17</v>
      </c>
      <c r="J181" t="s">
        <v>30</v>
      </c>
      <c r="K181">
        <v>30.000000000000053</v>
      </c>
      <c r="L181">
        <v>0.75</v>
      </c>
      <c r="M181">
        <v>0</v>
      </c>
      <c r="N181" t="s">
        <v>72</v>
      </c>
      <c r="O181" t="s">
        <v>107</v>
      </c>
      <c r="P181" t="s">
        <v>113</v>
      </c>
      <c r="Q181" t="s">
        <v>118</v>
      </c>
      <c r="R181" t="s">
        <v>118</v>
      </c>
      <c r="S181">
        <v>174</v>
      </c>
      <c r="T181">
        <v>2975</v>
      </c>
      <c r="U181" s="1">
        <v>45488</v>
      </c>
      <c r="V181" s="2">
        <v>0.5625</v>
      </c>
      <c r="W181" s="2">
        <v>0.625</v>
      </c>
      <c r="X181" t="s">
        <v>12</v>
      </c>
      <c r="Y181">
        <v>2</v>
      </c>
      <c r="Z181">
        <v>8</v>
      </c>
      <c r="AA181">
        <v>1</v>
      </c>
      <c r="AB181" t="s">
        <v>42</v>
      </c>
      <c r="AC181" t="s">
        <v>23</v>
      </c>
      <c r="AD181">
        <v>90</v>
      </c>
      <c r="AE181">
        <v>0.125</v>
      </c>
      <c r="AF181">
        <v>0</v>
      </c>
      <c r="AG181" t="s">
        <v>72</v>
      </c>
      <c r="AH181" t="s">
        <v>104</v>
      </c>
      <c r="AI181" t="s">
        <v>113</v>
      </c>
      <c r="AJ181">
        <v>173</v>
      </c>
      <c r="AK181">
        <v>174</v>
      </c>
      <c r="AL181" t="s">
        <v>118</v>
      </c>
    </row>
    <row r="182" spans="1:38" x14ac:dyDescent="0.2">
      <c r="A182">
        <v>2975</v>
      </c>
      <c r="B182" s="1">
        <v>45488</v>
      </c>
      <c r="C182" s="2">
        <v>0.5625</v>
      </c>
      <c r="D182" s="2">
        <v>0.625</v>
      </c>
      <c r="E182" t="s">
        <v>12</v>
      </c>
      <c r="F182">
        <v>2</v>
      </c>
      <c r="G182">
        <v>8</v>
      </c>
      <c r="H182">
        <v>1</v>
      </c>
      <c r="I182" t="s">
        <v>42</v>
      </c>
      <c r="J182" t="s">
        <v>23</v>
      </c>
      <c r="K182">
        <v>90</v>
      </c>
      <c r="L182">
        <v>0.125</v>
      </c>
      <c r="M182">
        <v>0</v>
      </c>
      <c r="N182" t="s">
        <v>72</v>
      </c>
      <c r="O182" t="s">
        <v>104</v>
      </c>
      <c r="P182" t="s">
        <v>113</v>
      </c>
      <c r="Q182" t="s">
        <v>117</v>
      </c>
      <c r="R182" t="s">
        <v>118</v>
      </c>
      <c r="S182">
        <v>173</v>
      </c>
      <c r="T182">
        <v>176</v>
      </c>
      <c r="U182" s="1">
        <v>45337</v>
      </c>
      <c r="V182" s="2">
        <v>0.5625</v>
      </c>
      <c r="W182" s="2">
        <v>0.60416666666666663</v>
      </c>
      <c r="X182" t="s">
        <v>12</v>
      </c>
      <c r="Y182">
        <v>2</v>
      </c>
      <c r="Z182">
        <v>8</v>
      </c>
      <c r="AA182">
        <v>8</v>
      </c>
      <c r="AB182" t="s">
        <v>22</v>
      </c>
      <c r="AC182" t="s">
        <v>14</v>
      </c>
      <c r="AD182">
        <v>59.999999999999943</v>
      </c>
      <c r="AE182">
        <v>1</v>
      </c>
      <c r="AF182">
        <v>0</v>
      </c>
      <c r="AG182" t="s">
        <v>75</v>
      </c>
      <c r="AH182" t="s">
        <v>99</v>
      </c>
      <c r="AI182" t="s">
        <v>113</v>
      </c>
      <c r="AJ182">
        <v>172</v>
      </c>
      <c r="AK182">
        <v>173</v>
      </c>
      <c r="AL182" t="s">
        <v>118</v>
      </c>
    </row>
    <row r="183" spans="1:38" x14ac:dyDescent="0.2">
      <c r="A183">
        <v>176</v>
      </c>
      <c r="B183" s="1">
        <v>45337</v>
      </c>
      <c r="C183" s="2">
        <v>0.5625</v>
      </c>
      <c r="D183" s="2">
        <v>0.60416666666666663</v>
      </c>
      <c r="E183" t="s">
        <v>12</v>
      </c>
      <c r="F183">
        <v>2</v>
      </c>
      <c r="G183">
        <v>8</v>
      </c>
      <c r="H183">
        <v>8</v>
      </c>
      <c r="I183" t="s">
        <v>22</v>
      </c>
      <c r="J183" t="s">
        <v>14</v>
      </c>
      <c r="K183">
        <v>59.999999999999943</v>
      </c>
      <c r="L183">
        <v>1</v>
      </c>
      <c r="M183">
        <v>0</v>
      </c>
      <c r="N183" t="s">
        <v>75</v>
      </c>
      <c r="O183" t="s">
        <v>99</v>
      </c>
      <c r="P183" t="s">
        <v>113</v>
      </c>
      <c r="Q183" t="s">
        <v>118</v>
      </c>
      <c r="R183" t="s">
        <v>118</v>
      </c>
      <c r="S183">
        <v>172</v>
      </c>
      <c r="T183">
        <v>1701</v>
      </c>
      <c r="U183" s="1">
        <v>45364</v>
      </c>
      <c r="V183" s="2">
        <v>0.5625</v>
      </c>
      <c r="W183" s="2">
        <v>0.60416666666666663</v>
      </c>
      <c r="X183" t="s">
        <v>12</v>
      </c>
      <c r="Y183">
        <v>2</v>
      </c>
      <c r="Z183">
        <v>8</v>
      </c>
      <c r="AA183">
        <v>7</v>
      </c>
      <c r="AB183" t="s">
        <v>27</v>
      </c>
      <c r="AC183" t="s">
        <v>28</v>
      </c>
      <c r="AD183">
        <v>59.999999999999943</v>
      </c>
      <c r="AE183">
        <v>0.875</v>
      </c>
      <c r="AF183">
        <v>0</v>
      </c>
      <c r="AG183" t="s">
        <v>74</v>
      </c>
      <c r="AH183" t="s">
        <v>100</v>
      </c>
      <c r="AI183" t="s">
        <v>113</v>
      </c>
      <c r="AJ183">
        <v>171</v>
      </c>
      <c r="AK183">
        <v>172</v>
      </c>
      <c r="AL183" t="s">
        <v>118</v>
      </c>
    </row>
    <row r="184" spans="1:38" x14ac:dyDescent="0.2">
      <c r="A184">
        <v>1701</v>
      </c>
      <c r="B184" s="1">
        <v>45364</v>
      </c>
      <c r="C184" s="2">
        <v>0.5625</v>
      </c>
      <c r="D184" s="2">
        <v>0.60416666666666663</v>
      </c>
      <c r="E184" t="s">
        <v>12</v>
      </c>
      <c r="F184">
        <v>2</v>
      </c>
      <c r="G184">
        <v>8</v>
      </c>
      <c r="H184">
        <v>7</v>
      </c>
      <c r="I184" t="s">
        <v>27</v>
      </c>
      <c r="J184" t="s">
        <v>28</v>
      </c>
      <c r="K184">
        <v>59.999999999999943</v>
      </c>
      <c r="L184">
        <v>0.875</v>
      </c>
      <c r="M184">
        <v>0</v>
      </c>
      <c r="N184" t="s">
        <v>74</v>
      </c>
      <c r="O184" t="s">
        <v>100</v>
      </c>
      <c r="P184" t="s">
        <v>113</v>
      </c>
      <c r="Q184" t="s">
        <v>118</v>
      </c>
      <c r="R184" t="s">
        <v>118</v>
      </c>
      <c r="S184">
        <v>171</v>
      </c>
      <c r="T184">
        <v>963</v>
      </c>
      <c r="U184" s="1">
        <v>45541</v>
      </c>
      <c r="V184" s="2">
        <v>0.5625</v>
      </c>
      <c r="W184" s="2">
        <v>0.58333333333333337</v>
      </c>
      <c r="X184" t="s">
        <v>12</v>
      </c>
      <c r="Y184">
        <v>2</v>
      </c>
      <c r="Z184">
        <v>8</v>
      </c>
      <c r="AA184">
        <v>10</v>
      </c>
      <c r="AB184" t="s">
        <v>27</v>
      </c>
      <c r="AC184" t="s">
        <v>28</v>
      </c>
      <c r="AD184">
        <v>30.000000000000053</v>
      </c>
      <c r="AE184">
        <v>1.25</v>
      </c>
      <c r="AF184">
        <v>1</v>
      </c>
      <c r="AG184" t="s">
        <v>76</v>
      </c>
      <c r="AH184" t="s">
        <v>106</v>
      </c>
      <c r="AI184" t="s">
        <v>113</v>
      </c>
      <c r="AJ184">
        <v>170</v>
      </c>
      <c r="AK184">
        <v>171</v>
      </c>
      <c r="AL184" t="s">
        <v>118</v>
      </c>
    </row>
    <row r="185" spans="1:38" x14ac:dyDescent="0.2">
      <c r="A185">
        <v>963</v>
      </c>
      <c r="B185" s="1">
        <v>45541</v>
      </c>
      <c r="C185" s="2">
        <v>0.5625</v>
      </c>
      <c r="D185" s="2">
        <v>0.58333333333333337</v>
      </c>
      <c r="E185" t="s">
        <v>12</v>
      </c>
      <c r="F185">
        <v>2</v>
      </c>
      <c r="G185">
        <v>8</v>
      </c>
      <c r="H185">
        <v>10</v>
      </c>
      <c r="I185" t="s">
        <v>27</v>
      </c>
      <c r="J185" t="s">
        <v>28</v>
      </c>
      <c r="K185">
        <v>30.000000000000053</v>
      </c>
      <c r="L185">
        <v>1.25</v>
      </c>
      <c r="M185">
        <v>1</v>
      </c>
      <c r="N185" t="s">
        <v>76</v>
      </c>
      <c r="O185" t="s">
        <v>106</v>
      </c>
      <c r="P185" t="s">
        <v>113</v>
      </c>
      <c r="Q185" t="s">
        <v>118</v>
      </c>
      <c r="R185" t="s">
        <v>118</v>
      </c>
      <c r="S185">
        <v>170</v>
      </c>
      <c r="T185">
        <v>1477</v>
      </c>
      <c r="U185" s="1">
        <v>45650</v>
      </c>
      <c r="V185" s="2">
        <v>0.5625</v>
      </c>
      <c r="W185" s="2">
        <v>0.60416666666666663</v>
      </c>
      <c r="X185" t="s">
        <v>12</v>
      </c>
      <c r="Y185">
        <v>2</v>
      </c>
      <c r="Z185">
        <v>8</v>
      </c>
      <c r="AA185">
        <v>5</v>
      </c>
      <c r="AB185" t="s">
        <v>39</v>
      </c>
      <c r="AC185" t="s">
        <v>30</v>
      </c>
      <c r="AD185">
        <v>59.999999999999943</v>
      </c>
      <c r="AE185">
        <v>0.625</v>
      </c>
      <c r="AF185">
        <v>0</v>
      </c>
      <c r="AG185" t="s">
        <v>73</v>
      </c>
      <c r="AH185" t="s">
        <v>109</v>
      </c>
      <c r="AI185" t="s">
        <v>113</v>
      </c>
      <c r="AJ185">
        <v>169</v>
      </c>
      <c r="AK185">
        <v>170</v>
      </c>
      <c r="AL185" t="s">
        <v>118</v>
      </c>
    </row>
    <row r="186" spans="1:38" x14ac:dyDescent="0.2">
      <c r="A186">
        <v>1477</v>
      </c>
      <c r="B186" s="1">
        <v>45650</v>
      </c>
      <c r="C186" s="2">
        <v>0.5625</v>
      </c>
      <c r="D186" s="2">
        <v>0.60416666666666663</v>
      </c>
      <c r="E186" t="s">
        <v>12</v>
      </c>
      <c r="F186">
        <v>2</v>
      </c>
      <c r="G186">
        <v>8</v>
      </c>
      <c r="H186">
        <v>5</v>
      </c>
      <c r="I186" t="s">
        <v>39</v>
      </c>
      <c r="J186" t="s">
        <v>30</v>
      </c>
      <c r="K186">
        <v>59.999999999999943</v>
      </c>
      <c r="L186">
        <v>0.625</v>
      </c>
      <c r="M186">
        <v>0</v>
      </c>
      <c r="N186" t="s">
        <v>73</v>
      </c>
      <c r="O186" t="s">
        <v>109</v>
      </c>
      <c r="P186" t="s">
        <v>113</v>
      </c>
      <c r="Q186" t="s">
        <v>118</v>
      </c>
      <c r="R186" t="s">
        <v>118</v>
      </c>
      <c r="S186">
        <v>169</v>
      </c>
      <c r="T186">
        <v>2476</v>
      </c>
      <c r="U186" s="1">
        <v>45552</v>
      </c>
      <c r="V186" s="2">
        <v>0.5625</v>
      </c>
      <c r="W186" s="2">
        <v>0.60416666666666663</v>
      </c>
      <c r="X186" t="s">
        <v>12</v>
      </c>
      <c r="Y186">
        <v>2</v>
      </c>
      <c r="Z186">
        <v>8</v>
      </c>
      <c r="AA186">
        <v>2</v>
      </c>
      <c r="AB186" t="s">
        <v>22</v>
      </c>
      <c r="AC186" t="s">
        <v>18</v>
      </c>
      <c r="AD186">
        <v>59.999999999999943</v>
      </c>
      <c r="AE186">
        <v>0.25</v>
      </c>
      <c r="AF186">
        <v>0</v>
      </c>
      <c r="AG186" t="s">
        <v>73</v>
      </c>
      <c r="AH186" t="s">
        <v>106</v>
      </c>
      <c r="AI186" t="s">
        <v>113</v>
      </c>
      <c r="AJ186">
        <v>168</v>
      </c>
      <c r="AK186">
        <v>169</v>
      </c>
      <c r="AL186" t="s">
        <v>118</v>
      </c>
    </row>
    <row r="187" spans="1:38" x14ac:dyDescent="0.2">
      <c r="A187">
        <v>2476</v>
      </c>
      <c r="B187" s="1">
        <v>45552</v>
      </c>
      <c r="C187" s="2">
        <v>0.5625</v>
      </c>
      <c r="D187" s="2">
        <v>0.60416666666666663</v>
      </c>
      <c r="E187" t="s">
        <v>12</v>
      </c>
      <c r="F187">
        <v>2</v>
      </c>
      <c r="G187">
        <v>8</v>
      </c>
      <c r="H187">
        <v>2</v>
      </c>
      <c r="I187" t="s">
        <v>22</v>
      </c>
      <c r="J187" t="s">
        <v>18</v>
      </c>
      <c r="K187">
        <v>59.999999999999943</v>
      </c>
      <c r="L187">
        <v>0.25</v>
      </c>
      <c r="M187">
        <v>0</v>
      </c>
      <c r="N187" t="s">
        <v>73</v>
      </c>
      <c r="O187" t="s">
        <v>106</v>
      </c>
      <c r="P187" t="s">
        <v>113</v>
      </c>
      <c r="Q187" t="s">
        <v>118</v>
      </c>
      <c r="R187" t="s">
        <v>118</v>
      </c>
      <c r="S187">
        <v>168</v>
      </c>
      <c r="T187">
        <v>2225</v>
      </c>
      <c r="U187" s="1">
        <v>45634</v>
      </c>
      <c r="V187" s="2">
        <v>0.58333333333333337</v>
      </c>
      <c r="W187" s="2">
        <v>0.60416666666666663</v>
      </c>
      <c r="X187" t="s">
        <v>12</v>
      </c>
      <c r="Y187">
        <v>2</v>
      </c>
      <c r="Z187">
        <v>8</v>
      </c>
      <c r="AA187">
        <v>1</v>
      </c>
      <c r="AB187" t="s">
        <v>41</v>
      </c>
      <c r="AC187" t="s">
        <v>28</v>
      </c>
      <c r="AD187">
        <v>29.999999999999893</v>
      </c>
      <c r="AE187">
        <v>0.125</v>
      </c>
      <c r="AF187">
        <v>0</v>
      </c>
      <c r="AG187" t="s">
        <v>71</v>
      </c>
      <c r="AH187" t="s">
        <v>109</v>
      </c>
      <c r="AI187" t="s">
        <v>113</v>
      </c>
      <c r="AJ187">
        <v>167</v>
      </c>
      <c r="AK187">
        <v>168</v>
      </c>
      <c r="AL187" t="s">
        <v>118</v>
      </c>
    </row>
    <row r="188" spans="1:38" x14ac:dyDescent="0.2">
      <c r="A188">
        <v>478</v>
      </c>
      <c r="B188" s="1">
        <v>45322</v>
      </c>
      <c r="C188" s="2">
        <v>0.5625</v>
      </c>
      <c r="D188" s="2">
        <v>0.625</v>
      </c>
      <c r="E188" t="s">
        <v>12</v>
      </c>
      <c r="F188">
        <v>2</v>
      </c>
      <c r="G188">
        <v>8</v>
      </c>
      <c r="H188">
        <v>9</v>
      </c>
      <c r="I188" t="s">
        <v>41</v>
      </c>
      <c r="J188" t="s">
        <v>18</v>
      </c>
      <c r="K188">
        <v>90</v>
      </c>
      <c r="L188">
        <v>1.125</v>
      </c>
      <c r="M188">
        <v>1</v>
      </c>
      <c r="N188" t="s">
        <v>74</v>
      </c>
      <c r="O188" t="s">
        <v>98</v>
      </c>
      <c r="P188" t="s">
        <v>113</v>
      </c>
      <c r="Q188" t="s">
        <v>118</v>
      </c>
      <c r="R188" t="s">
        <v>118</v>
      </c>
      <c r="S188">
        <v>177</v>
      </c>
      <c r="T188">
        <v>2858</v>
      </c>
      <c r="U188" s="1">
        <v>45326</v>
      </c>
      <c r="V188" s="2">
        <v>0.5625</v>
      </c>
      <c r="W188" s="2">
        <v>0.58333333333333337</v>
      </c>
      <c r="X188" t="s">
        <v>12</v>
      </c>
      <c r="Y188">
        <v>2</v>
      </c>
      <c r="Z188">
        <v>8</v>
      </c>
      <c r="AA188">
        <v>1</v>
      </c>
      <c r="AB188" t="s">
        <v>27</v>
      </c>
      <c r="AC188" t="s">
        <v>23</v>
      </c>
      <c r="AD188">
        <v>30.000000000000053</v>
      </c>
      <c r="AE188">
        <v>0.125</v>
      </c>
      <c r="AF188">
        <v>0</v>
      </c>
      <c r="AG188" t="s">
        <v>71</v>
      </c>
      <c r="AH188" t="s">
        <v>99</v>
      </c>
      <c r="AI188" t="s">
        <v>113</v>
      </c>
      <c r="AJ188">
        <v>176</v>
      </c>
      <c r="AK188">
        <v>177</v>
      </c>
      <c r="AL188" t="s">
        <v>118</v>
      </c>
    </row>
    <row r="189" spans="1:38" x14ac:dyDescent="0.2">
      <c r="A189">
        <v>2381</v>
      </c>
      <c r="B189" s="1">
        <v>45630</v>
      </c>
      <c r="C189" s="2">
        <v>0.54166666666666663</v>
      </c>
      <c r="D189" s="2">
        <v>0.58333333333333337</v>
      </c>
      <c r="E189" t="s">
        <v>12</v>
      </c>
      <c r="F189">
        <v>2</v>
      </c>
      <c r="G189">
        <v>8</v>
      </c>
      <c r="H189">
        <v>11</v>
      </c>
      <c r="I189" t="s">
        <v>13</v>
      </c>
      <c r="J189" t="s">
        <v>18</v>
      </c>
      <c r="K189">
        <v>60.000000000000107</v>
      </c>
      <c r="L189">
        <v>1.375</v>
      </c>
      <c r="M189">
        <v>1</v>
      </c>
      <c r="N189" t="s">
        <v>74</v>
      </c>
      <c r="O189" t="s">
        <v>109</v>
      </c>
      <c r="P189" t="s">
        <v>113</v>
      </c>
      <c r="Q189" t="s">
        <v>118</v>
      </c>
      <c r="R189" t="s">
        <v>118</v>
      </c>
      <c r="S189">
        <v>203</v>
      </c>
      <c r="T189">
        <v>2825</v>
      </c>
      <c r="U189" s="1">
        <v>45370</v>
      </c>
      <c r="V189" s="2">
        <v>0.54166666666666663</v>
      </c>
      <c r="W189" s="2">
        <v>0.58333333333333337</v>
      </c>
      <c r="X189" t="s">
        <v>12</v>
      </c>
      <c r="Y189">
        <v>2</v>
      </c>
      <c r="Z189">
        <v>8</v>
      </c>
      <c r="AA189">
        <v>4</v>
      </c>
      <c r="AB189" t="s">
        <v>41</v>
      </c>
      <c r="AC189" t="s">
        <v>18</v>
      </c>
      <c r="AD189">
        <v>60.000000000000107</v>
      </c>
      <c r="AE189">
        <v>0.5</v>
      </c>
      <c r="AF189">
        <v>0</v>
      </c>
      <c r="AG189" t="s">
        <v>73</v>
      </c>
      <c r="AH189" t="s">
        <v>100</v>
      </c>
      <c r="AI189" t="s">
        <v>113</v>
      </c>
      <c r="AJ189">
        <v>202</v>
      </c>
      <c r="AK189">
        <v>203</v>
      </c>
      <c r="AL189" t="s">
        <v>118</v>
      </c>
    </row>
    <row r="190" spans="1:38" x14ac:dyDescent="0.2">
      <c r="A190">
        <v>1979</v>
      </c>
      <c r="B190" s="1">
        <v>45407</v>
      </c>
      <c r="C190" s="2">
        <v>0.54166666666666663</v>
      </c>
      <c r="D190" s="2">
        <v>0.5625</v>
      </c>
      <c r="E190" t="s">
        <v>12</v>
      </c>
      <c r="F190">
        <v>2</v>
      </c>
      <c r="G190">
        <v>8</v>
      </c>
      <c r="H190">
        <v>11</v>
      </c>
      <c r="I190" t="s">
        <v>22</v>
      </c>
      <c r="J190" t="s">
        <v>23</v>
      </c>
      <c r="K190">
        <v>30.000000000000053</v>
      </c>
      <c r="L190">
        <v>1.375</v>
      </c>
      <c r="M190">
        <v>1</v>
      </c>
      <c r="N190" t="s">
        <v>75</v>
      </c>
      <c r="O190" t="s">
        <v>101</v>
      </c>
      <c r="P190" t="s">
        <v>113</v>
      </c>
      <c r="Q190" t="s">
        <v>118</v>
      </c>
      <c r="R190" t="s">
        <v>118</v>
      </c>
      <c r="S190">
        <v>204</v>
      </c>
      <c r="T190">
        <v>2381</v>
      </c>
      <c r="U190" s="1">
        <v>45630</v>
      </c>
      <c r="V190" s="2">
        <v>0.54166666666666663</v>
      </c>
      <c r="W190" s="2">
        <v>0.58333333333333337</v>
      </c>
      <c r="X190" t="s">
        <v>12</v>
      </c>
      <c r="Y190">
        <v>2</v>
      </c>
      <c r="Z190">
        <v>8</v>
      </c>
      <c r="AA190">
        <v>11</v>
      </c>
      <c r="AB190" t="s">
        <v>13</v>
      </c>
      <c r="AC190" t="s">
        <v>18</v>
      </c>
      <c r="AD190">
        <v>60.000000000000107</v>
      </c>
      <c r="AE190">
        <v>1.375</v>
      </c>
      <c r="AF190">
        <v>1</v>
      </c>
      <c r="AG190" t="s">
        <v>74</v>
      </c>
      <c r="AH190" t="s">
        <v>109</v>
      </c>
      <c r="AI190" t="s">
        <v>113</v>
      </c>
      <c r="AJ190">
        <v>203</v>
      </c>
      <c r="AK190">
        <v>204</v>
      </c>
      <c r="AL190" t="s">
        <v>118</v>
      </c>
    </row>
    <row r="191" spans="1:38" x14ac:dyDescent="0.2">
      <c r="A191">
        <v>1404</v>
      </c>
      <c r="B191" s="1">
        <v>45487</v>
      </c>
      <c r="C191" s="2">
        <v>0.54166666666666663</v>
      </c>
      <c r="D191" s="2">
        <v>0.58333333333333337</v>
      </c>
      <c r="E191" t="s">
        <v>12</v>
      </c>
      <c r="F191">
        <v>2</v>
      </c>
      <c r="G191">
        <v>8</v>
      </c>
      <c r="H191">
        <v>9</v>
      </c>
      <c r="I191" t="s">
        <v>17</v>
      </c>
      <c r="J191" t="s">
        <v>28</v>
      </c>
      <c r="K191">
        <v>60.000000000000107</v>
      </c>
      <c r="L191">
        <v>1.125</v>
      </c>
      <c r="M191">
        <v>1</v>
      </c>
      <c r="N191" t="s">
        <v>71</v>
      </c>
      <c r="O191" t="s">
        <v>104</v>
      </c>
      <c r="P191" t="s">
        <v>113</v>
      </c>
      <c r="Q191" t="s">
        <v>118</v>
      </c>
      <c r="R191" t="s">
        <v>118</v>
      </c>
      <c r="S191">
        <v>205</v>
      </c>
      <c r="T191">
        <v>1979</v>
      </c>
      <c r="U191" s="1">
        <v>45407</v>
      </c>
      <c r="V191" s="2">
        <v>0.54166666666666663</v>
      </c>
      <c r="W191" s="2">
        <v>0.5625</v>
      </c>
      <c r="X191" t="s">
        <v>12</v>
      </c>
      <c r="Y191">
        <v>2</v>
      </c>
      <c r="Z191">
        <v>8</v>
      </c>
      <c r="AA191">
        <v>11</v>
      </c>
      <c r="AB191" t="s">
        <v>22</v>
      </c>
      <c r="AC191" t="s">
        <v>23</v>
      </c>
      <c r="AD191">
        <v>30.000000000000053</v>
      </c>
      <c r="AE191">
        <v>1.375</v>
      </c>
      <c r="AF191">
        <v>1</v>
      </c>
      <c r="AG191" t="s">
        <v>75</v>
      </c>
      <c r="AH191" t="s">
        <v>101</v>
      </c>
      <c r="AI191" t="s">
        <v>113</v>
      </c>
      <c r="AJ191">
        <v>204</v>
      </c>
      <c r="AK191">
        <v>205</v>
      </c>
      <c r="AL191" t="s">
        <v>118</v>
      </c>
    </row>
    <row r="192" spans="1:38" x14ac:dyDescent="0.2">
      <c r="A192">
        <v>2554</v>
      </c>
      <c r="B192" s="1">
        <v>45400</v>
      </c>
      <c r="C192" s="2">
        <v>0.54166666666666663</v>
      </c>
      <c r="D192" s="2">
        <v>0.60416666666666663</v>
      </c>
      <c r="E192" t="s">
        <v>12</v>
      </c>
      <c r="F192">
        <v>2</v>
      </c>
      <c r="G192">
        <v>8</v>
      </c>
      <c r="H192">
        <v>6</v>
      </c>
      <c r="I192" t="s">
        <v>27</v>
      </c>
      <c r="J192" t="s">
        <v>18</v>
      </c>
      <c r="K192">
        <v>90</v>
      </c>
      <c r="L192">
        <v>0.75</v>
      </c>
      <c r="M192">
        <v>0</v>
      </c>
      <c r="N192" t="s">
        <v>75</v>
      </c>
      <c r="O192" t="s">
        <v>101</v>
      </c>
      <c r="P192" t="s">
        <v>113</v>
      </c>
      <c r="Q192" t="s">
        <v>118</v>
      </c>
      <c r="R192" t="s">
        <v>118</v>
      </c>
      <c r="S192">
        <v>206</v>
      </c>
      <c r="T192">
        <v>1404</v>
      </c>
      <c r="U192" s="1">
        <v>45487</v>
      </c>
      <c r="V192" s="2">
        <v>0.54166666666666663</v>
      </c>
      <c r="W192" s="2">
        <v>0.58333333333333337</v>
      </c>
      <c r="X192" t="s">
        <v>12</v>
      </c>
      <c r="Y192">
        <v>2</v>
      </c>
      <c r="Z192">
        <v>8</v>
      </c>
      <c r="AA192">
        <v>9</v>
      </c>
      <c r="AB192" t="s">
        <v>17</v>
      </c>
      <c r="AC192" t="s">
        <v>28</v>
      </c>
      <c r="AD192">
        <v>60.000000000000107</v>
      </c>
      <c r="AE192">
        <v>1.125</v>
      </c>
      <c r="AF192">
        <v>1</v>
      </c>
      <c r="AG192" t="s">
        <v>71</v>
      </c>
      <c r="AH192" t="s">
        <v>104</v>
      </c>
      <c r="AI192" t="s">
        <v>113</v>
      </c>
      <c r="AJ192">
        <v>205</v>
      </c>
      <c r="AK192">
        <v>206</v>
      </c>
      <c r="AL192" t="s">
        <v>118</v>
      </c>
    </row>
    <row r="193" spans="1:38" x14ac:dyDescent="0.2">
      <c r="A193">
        <v>1857</v>
      </c>
      <c r="B193" s="1">
        <v>45498</v>
      </c>
      <c r="C193" s="2">
        <v>0.54166666666666663</v>
      </c>
      <c r="D193" s="2">
        <v>0.5625</v>
      </c>
      <c r="E193" t="s">
        <v>12</v>
      </c>
      <c r="F193">
        <v>2</v>
      </c>
      <c r="G193">
        <v>8</v>
      </c>
      <c r="H193">
        <v>6</v>
      </c>
      <c r="I193" t="s">
        <v>13</v>
      </c>
      <c r="J193" t="s">
        <v>23</v>
      </c>
      <c r="K193">
        <v>30.000000000000053</v>
      </c>
      <c r="L193">
        <v>0.75</v>
      </c>
      <c r="M193">
        <v>0</v>
      </c>
      <c r="N193" t="s">
        <v>75</v>
      </c>
      <c r="O193" t="s">
        <v>104</v>
      </c>
      <c r="P193" t="s">
        <v>113</v>
      </c>
      <c r="Q193" t="s">
        <v>118</v>
      </c>
      <c r="R193" t="s">
        <v>118</v>
      </c>
      <c r="S193">
        <v>211</v>
      </c>
      <c r="T193">
        <v>2102</v>
      </c>
      <c r="U193" s="1">
        <v>45580</v>
      </c>
      <c r="V193" s="2">
        <v>0.54166666666666663</v>
      </c>
      <c r="W193" s="2">
        <v>0.60416666666666663</v>
      </c>
      <c r="X193" t="s">
        <v>12</v>
      </c>
      <c r="Y193">
        <v>2</v>
      </c>
      <c r="Z193">
        <v>8</v>
      </c>
      <c r="AA193">
        <v>9</v>
      </c>
      <c r="AB193" t="s">
        <v>13</v>
      </c>
      <c r="AC193" t="s">
        <v>30</v>
      </c>
      <c r="AD193">
        <v>90</v>
      </c>
      <c r="AE193">
        <v>1.125</v>
      </c>
      <c r="AF193">
        <v>1</v>
      </c>
      <c r="AG193" t="s">
        <v>73</v>
      </c>
      <c r="AH193" t="s">
        <v>107</v>
      </c>
      <c r="AI193" t="s">
        <v>113</v>
      </c>
      <c r="AJ193">
        <v>210</v>
      </c>
      <c r="AK193">
        <v>211</v>
      </c>
      <c r="AL193" t="s">
        <v>118</v>
      </c>
    </row>
    <row r="194" spans="1:38" x14ac:dyDescent="0.2">
      <c r="A194">
        <v>482</v>
      </c>
      <c r="B194" s="1">
        <v>45606</v>
      </c>
      <c r="C194" s="2">
        <v>0.54166666666666663</v>
      </c>
      <c r="D194" s="2">
        <v>0.60416666666666663</v>
      </c>
      <c r="E194" t="s">
        <v>12</v>
      </c>
      <c r="F194">
        <v>2</v>
      </c>
      <c r="G194">
        <v>8</v>
      </c>
      <c r="H194">
        <v>9</v>
      </c>
      <c r="I194" t="s">
        <v>27</v>
      </c>
      <c r="J194" t="s">
        <v>40</v>
      </c>
      <c r="K194">
        <v>90</v>
      </c>
      <c r="L194">
        <v>1.125</v>
      </c>
      <c r="M194">
        <v>1</v>
      </c>
      <c r="N194" t="s">
        <v>71</v>
      </c>
      <c r="O194" t="s">
        <v>108</v>
      </c>
      <c r="P194" t="s">
        <v>113</v>
      </c>
      <c r="Q194" t="s">
        <v>118</v>
      </c>
      <c r="R194" t="s">
        <v>118</v>
      </c>
      <c r="S194">
        <v>208</v>
      </c>
      <c r="T194">
        <v>2808</v>
      </c>
      <c r="U194" s="1">
        <v>45302</v>
      </c>
      <c r="V194" s="2">
        <v>0.54166666666666663</v>
      </c>
      <c r="W194" s="2">
        <v>0.5625</v>
      </c>
      <c r="X194" t="s">
        <v>12</v>
      </c>
      <c r="Y194">
        <v>2</v>
      </c>
      <c r="Z194">
        <v>8</v>
      </c>
      <c r="AA194">
        <v>3</v>
      </c>
      <c r="AB194" t="s">
        <v>22</v>
      </c>
      <c r="AC194" t="s">
        <v>28</v>
      </c>
      <c r="AD194">
        <v>30.000000000000053</v>
      </c>
      <c r="AE194">
        <v>0.375</v>
      </c>
      <c r="AF194">
        <v>0</v>
      </c>
      <c r="AG194" t="s">
        <v>75</v>
      </c>
      <c r="AH194" t="s">
        <v>98</v>
      </c>
      <c r="AI194" t="s">
        <v>113</v>
      </c>
      <c r="AJ194">
        <v>207</v>
      </c>
      <c r="AK194">
        <v>208</v>
      </c>
      <c r="AL194" t="s">
        <v>118</v>
      </c>
    </row>
    <row r="195" spans="1:38" x14ac:dyDescent="0.2">
      <c r="A195">
        <v>2797</v>
      </c>
      <c r="B195" s="1">
        <v>45586</v>
      </c>
      <c r="C195" s="2">
        <v>0.54166666666666663</v>
      </c>
      <c r="D195" s="2">
        <v>0.5625</v>
      </c>
      <c r="E195" t="s">
        <v>12</v>
      </c>
      <c r="F195">
        <v>2</v>
      </c>
      <c r="G195">
        <v>8</v>
      </c>
      <c r="H195">
        <v>6</v>
      </c>
      <c r="I195" t="s">
        <v>27</v>
      </c>
      <c r="J195" t="s">
        <v>18</v>
      </c>
      <c r="K195">
        <v>30.000000000000053</v>
      </c>
      <c r="L195">
        <v>0.75</v>
      </c>
      <c r="M195">
        <v>0</v>
      </c>
      <c r="N195" t="s">
        <v>72</v>
      </c>
      <c r="O195" t="s">
        <v>107</v>
      </c>
      <c r="P195" t="s">
        <v>113</v>
      </c>
      <c r="Q195" t="s">
        <v>118</v>
      </c>
      <c r="R195" t="s">
        <v>118</v>
      </c>
      <c r="S195">
        <v>209</v>
      </c>
      <c r="T195">
        <v>482</v>
      </c>
      <c r="U195" s="1">
        <v>45606</v>
      </c>
      <c r="V195" s="2">
        <v>0.54166666666666663</v>
      </c>
      <c r="W195" s="2">
        <v>0.60416666666666663</v>
      </c>
      <c r="X195" t="s">
        <v>12</v>
      </c>
      <c r="Y195">
        <v>2</v>
      </c>
      <c r="Z195">
        <v>8</v>
      </c>
      <c r="AA195">
        <v>9</v>
      </c>
      <c r="AB195" t="s">
        <v>27</v>
      </c>
      <c r="AC195" t="s">
        <v>40</v>
      </c>
      <c r="AD195">
        <v>90</v>
      </c>
      <c r="AE195">
        <v>1.125</v>
      </c>
      <c r="AF195">
        <v>1</v>
      </c>
      <c r="AG195" t="s">
        <v>71</v>
      </c>
      <c r="AH195" t="s">
        <v>108</v>
      </c>
      <c r="AI195" t="s">
        <v>113</v>
      </c>
      <c r="AJ195">
        <v>208</v>
      </c>
      <c r="AK195">
        <v>209</v>
      </c>
      <c r="AL195" t="s">
        <v>118</v>
      </c>
    </row>
    <row r="196" spans="1:38" x14ac:dyDescent="0.2">
      <c r="A196">
        <v>2102</v>
      </c>
      <c r="B196" s="1">
        <v>45580</v>
      </c>
      <c r="C196" s="2">
        <v>0.54166666666666663</v>
      </c>
      <c r="D196" s="2">
        <v>0.60416666666666663</v>
      </c>
      <c r="E196" t="s">
        <v>12</v>
      </c>
      <c r="F196">
        <v>2</v>
      </c>
      <c r="G196">
        <v>8</v>
      </c>
      <c r="H196">
        <v>9</v>
      </c>
      <c r="I196" t="s">
        <v>13</v>
      </c>
      <c r="J196" t="s">
        <v>30</v>
      </c>
      <c r="K196">
        <v>90</v>
      </c>
      <c r="L196">
        <v>1.125</v>
      </c>
      <c r="M196">
        <v>1</v>
      </c>
      <c r="N196" t="s">
        <v>73</v>
      </c>
      <c r="O196" t="s">
        <v>107</v>
      </c>
      <c r="P196" t="s">
        <v>113</v>
      </c>
      <c r="Q196" t="s">
        <v>118</v>
      </c>
      <c r="R196" t="s">
        <v>118</v>
      </c>
      <c r="S196">
        <v>210</v>
      </c>
      <c r="T196">
        <v>2797</v>
      </c>
      <c r="U196" s="1">
        <v>45586</v>
      </c>
      <c r="V196" s="2">
        <v>0.54166666666666663</v>
      </c>
      <c r="W196" s="2">
        <v>0.5625</v>
      </c>
      <c r="X196" t="s">
        <v>12</v>
      </c>
      <c r="Y196">
        <v>2</v>
      </c>
      <c r="Z196">
        <v>8</v>
      </c>
      <c r="AA196">
        <v>6</v>
      </c>
      <c r="AB196" t="s">
        <v>27</v>
      </c>
      <c r="AC196" t="s">
        <v>18</v>
      </c>
      <c r="AD196">
        <v>30.000000000000053</v>
      </c>
      <c r="AE196">
        <v>0.75</v>
      </c>
      <c r="AF196">
        <v>0</v>
      </c>
      <c r="AG196" t="s">
        <v>72</v>
      </c>
      <c r="AH196" t="s">
        <v>107</v>
      </c>
      <c r="AI196" t="s">
        <v>113</v>
      </c>
      <c r="AJ196">
        <v>209</v>
      </c>
      <c r="AK196">
        <v>210</v>
      </c>
      <c r="AL196" t="s">
        <v>118</v>
      </c>
    </row>
    <row r="197" spans="1:38" x14ac:dyDescent="0.2">
      <c r="A197">
        <v>2825</v>
      </c>
      <c r="B197" s="1">
        <v>45370</v>
      </c>
      <c r="C197" s="2">
        <v>0.54166666666666663</v>
      </c>
      <c r="D197" s="2">
        <v>0.58333333333333337</v>
      </c>
      <c r="E197" t="s">
        <v>12</v>
      </c>
      <c r="F197">
        <v>2</v>
      </c>
      <c r="G197">
        <v>8</v>
      </c>
      <c r="H197">
        <v>4</v>
      </c>
      <c r="I197" t="s">
        <v>41</v>
      </c>
      <c r="J197" t="s">
        <v>18</v>
      </c>
      <c r="K197">
        <v>60.000000000000107</v>
      </c>
      <c r="L197">
        <v>0.5</v>
      </c>
      <c r="M197">
        <v>0</v>
      </c>
      <c r="N197" t="s">
        <v>73</v>
      </c>
      <c r="O197" t="s">
        <v>100</v>
      </c>
      <c r="P197" t="s">
        <v>113</v>
      </c>
      <c r="Q197" t="s">
        <v>118</v>
      </c>
      <c r="R197" t="s">
        <v>118</v>
      </c>
      <c r="S197">
        <v>202</v>
      </c>
      <c r="T197">
        <v>2883</v>
      </c>
      <c r="U197" s="1">
        <v>45462</v>
      </c>
      <c r="V197" s="2">
        <v>0.54166666666666663</v>
      </c>
      <c r="W197" s="2">
        <v>0.58333333333333337</v>
      </c>
      <c r="X197" t="s">
        <v>12</v>
      </c>
      <c r="Y197">
        <v>2</v>
      </c>
      <c r="Z197">
        <v>8</v>
      </c>
      <c r="AA197">
        <v>2</v>
      </c>
      <c r="AB197" t="s">
        <v>17</v>
      </c>
      <c r="AC197" t="s">
        <v>30</v>
      </c>
      <c r="AD197">
        <v>60.000000000000107</v>
      </c>
      <c r="AE197">
        <v>0.25</v>
      </c>
      <c r="AF197">
        <v>0</v>
      </c>
      <c r="AG197" t="s">
        <v>74</v>
      </c>
      <c r="AH197" t="s">
        <v>103</v>
      </c>
      <c r="AI197" t="s">
        <v>113</v>
      </c>
      <c r="AJ197">
        <v>201</v>
      </c>
      <c r="AK197">
        <v>202</v>
      </c>
      <c r="AL197" t="s">
        <v>118</v>
      </c>
    </row>
    <row r="198" spans="1:38" x14ac:dyDescent="0.2">
      <c r="A198">
        <v>2808</v>
      </c>
      <c r="B198" s="1">
        <v>45302</v>
      </c>
      <c r="C198" s="2">
        <v>0.54166666666666663</v>
      </c>
      <c r="D198" s="2">
        <v>0.5625</v>
      </c>
      <c r="E198" t="s">
        <v>12</v>
      </c>
      <c r="F198">
        <v>2</v>
      </c>
      <c r="G198">
        <v>8</v>
      </c>
      <c r="H198">
        <v>3</v>
      </c>
      <c r="I198" t="s">
        <v>22</v>
      </c>
      <c r="J198" t="s">
        <v>28</v>
      </c>
      <c r="K198">
        <v>30.000000000000053</v>
      </c>
      <c r="L198">
        <v>0.375</v>
      </c>
      <c r="M198">
        <v>0</v>
      </c>
      <c r="N198" t="s">
        <v>75</v>
      </c>
      <c r="O198" t="s">
        <v>98</v>
      </c>
      <c r="P198" t="s">
        <v>113</v>
      </c>
      <c r="Q198" t="s">
        <v>118</v>
      </c>
      <c r="R198" t="s">
        <v>118</v>
      </c>
      <c r="S198">
        <v>207</v>
      </c>
      <c r="T198">
        <v>2554</v>
      </c>
      <c r="U198" s="1">
        <v>45400</v>
      </c>
      <c r="V198" s="2">
        <v>0.54166666666666663</v>
      </c>
      <c r="W198" s="2">
        <v>0.60416666666666663</v>
      </c>
      <c r="X198" t="s">
        <v>12</v>
      </c>
      <c r="Y198">
        <v>2</v>
      </c>
      <c r="Z198">
        <v>8</v>
      </c>
      <c r="AA198">
        <v>6</v>
      </c>
      <c r="AB198" t="s">
        <v>27</v>
      </c>
      <c r="AC198" t="s">
        <v>18</v>
      </c>
      <c r="AD198">
        <v>90</v>
      </c>
      <c r="AE198">
        <v>0.75</v>
      </c>
      <c r="AF198">
        <v>0</v>
      </c>
      <c r="AG198" t="s">
        <v>75</v>
      </c>
      <c r="AH198" t="s">
        <v>101</v>
      </c>
      <c r="AI198" t="s">
        <v>113</v>
      </c>
      <c r="AJ198">
        <v>206</v>
      </c>
      <c r="AK198">
        <v>207</v>
      </c>
      <c r="AL198" t="s">
        <v>118</v>
      </c>
    </row>
    <row r="199" spans="1:38" x14ac:dyDescent="0.2">
      <c r="A199">
        <v>2883</v>
      </c>
      <c r="B199" s="1">
        <v>45462</v>
      </c>
      <c r="C199" s="2">
        <v>0.54166666666666663</v>
      </c>
      <c r="D199" s="2">
        <v>0.58333333333333337</v>
      </c>
      <c r="E199" t="s">
        <v>12</v>
      </c>
      <c r="F199">
        <v>2</v>
      </c>
      <c r="G199">
        <v>8</v>
      </c>
      <c r="H199">
        <v>2</v>
      </c>
      <c r="I199" t="s">
        <v>17</v>
      </c>
      <c r="J199" t="s">
        <v>30</v>
      </c>
      <c r="K199">
        <v>60.000000000000107</v>
      </c>
      <c r="L199">
        <v>0.25</v>
      </c>
      <c r="M199">
        <v>0</v>
      </c>
      <c r="N199" t="s">
        <v>74</v>
      </c>
      <c r="O199" t="s">
        <v>103</v>
      </c>
      <c r="P199" t="s">
        <v>113</v>
      </c>
      <c r="Q199" t="s">
        <v>118</v>
      </c>
      <c r="R199" t="s">
        <v>118</v>
      </c>
      <c r="S199">
        <v>201</v>
      </c>
      <c r="T199">
        <v>2470</v>
      </c>
      <c r="U199" s="1">
        <v>45402</v>
      </c>
      <c r="V199" s="2">
        <v>0.54166666666666663</v>
      </c>
      <c r="W199" s="2">
        <v>0.58333333333333337</v>
      </c>
      <c r="X199" t="s">
        <v>12</v>
      </c>
      <c r="Y199">
        <v>2</v>
      </c>
      <c r="Z199">
        <v>8</v>
      </c>
      <c r="AA199">
        <v>8</v>
      </c>
      <c r="AB199" t="s">
        <v>17</v>
      </c>
      <c r="AC199" t="s">
        <v>23</v>
      </c>
      <c r="AD199">
        <v>60.000000000000107</v>
      </c>
      <c r="AE199">
        <v>1</v>
      </c>
      <c r="AF199">
        <v>0</v>
      </c>
      <c r="AG199" t="s">
        <v>77</v>
      </c>
      <c r="AH199" t="s">
        <v>101</v>
      </c>
      <c r="AI199" t="s">
        <v>113</v>
      </c>
      <c r="AJ199">
        <v>200</v>
      </c>
      <c r="AK199">
        <v>201</v>
      </c>
      <c r="AL199" t="s">
        <v>118</v>
      </c>
    </row>
    <row r="200" spans="1:38" x14ac:dyDescent="0.2">
      <c r="A200">
        <v>2470</v>
      </c>
      <c r="B200" s="1">
        <v>45402</v>
      </c>
      <c r="C200" s="2">
        <v>0.54166666666666663</v>
      </c>
      <c r="D200" s="2">
        <v>0.58333333333333337</v>
      </c>
      <c r="E200" t="s">
        <v>12</v>
      </c>
      <c r="F200">
        <v>2</v>
      </c>
      <c r="G200">
        <v>8</v>
      </c>
      <c r="H200">
        <v>8</v>
      </c>
      <c r="I200" t="s">
        <v>17</v>
      </c>
      <c r="J200" t="s">
        <v>23</v>
      </c>
      <c r="K200">
        <v>60.000000000000107</v>
      </c>
      <c r="L200">
        <v>1</v>
      </c>
      <c r="M200">
        <v>0</v>
      </c>
      <c r="N200" t="s">
        <v>77</v>
      </c>
      <c r="O200" t="s">
        <v>101</v>
      </c>
      <c r="P200" t="s">
        <v>113</v>
      </c>
      <c r="Q200" t="s">
        <v>118</v>
      </c>
      <c r="R200" t="s">
        <v>118</v>
      </c>
      <c r="S200">
        <v>200</v>
      </c>
      <c r="T200">
        <v>1448</v>
      </c>
      <c r="U200" s="1">
        <v>45558</v>
      </c>
      <c r="V200" s="2">
        <v>0.54166666666666663</v>
      </c>
      <c r="W200" s="2">
        <v>0.625</v>
      </c>
      <c r="X200" t="s">
        <v>12</v>
      </c>
      <c r="Y200">
        <v>2</v>
      </c>
      <c r="Z200">
        <v>8</v>
      </c>
      <c r="AA200">
        <v>9</v>
      </c>
      <c r="AB200" t="s">
        <v>13</v>
      </c>
      <c r="AC200" t="s">
        <v>23</v>
      </c>
      <c r="AD200">
        <v>120.00000000000006</v>
      </c>
      <c r="AE200">
        <v>1.125</v>
      </c>
      <c r="AF200">
        <v>1</v>
      </c>
      <c r="AG200" t="s">
        <v>72</v>
      </c>
      <c r="AH200" t="s">
        <v>106</v>
      </c>
      <c r="AI200" t="s">
        <v>113</v>
      </c>
      <c r="AJ200">
        <v>199</v>
      </c>
      <c r="AK200">
        <v>200</v>
      </c>
      <c r="AL200" t="s">
        <v>118</v>
      </c>
    </row>
    <row r="201" spans="1:38" x14ac:dyDescent="0.2">
      <c r="A201">
        <v>466</v>
      </c>
      <c r="B201" s="1">
        <v>45653</v>
      </c>
      <c r="C201" s="2">
        <v>0.54166666666666663</v>
      </c>
      <c r="D201" s="2">
        <v>0.58333333333333337</v>
      </c>
      <c r="E201" t="s">
        <v>12</v>
      </c>
      <c r="F201">
        <v>2</v>
      </c>
      <c r="G201">
        <v>8</v>
      </c>
      <c r="H201">
        <v>10</v>
      </c>
      <c r="I201" t="s">
        <v>42</v>
      </c>
      <c r="J201" t="s">
        <v>28</v>
      </c>
      <c r="K201">
        <v>60.000000000000107</v>
      </c>
      <c r="L201">
        <v>1.25</v>
      </c>
      <c r="M201">
        <v>1</v>
      </c>
      <c r="N201" t="s">
        <v>76</v>
      </c>
      <c r="O201" t="s">
        <v>109</v>
      </c>
      <c r="P201" t="s">
        <v>113</v>
      </c>
      <c r="Q201" t="s">
        <v>118</v>
      </c>
      <c r="R201" t="s">
        <v>118</v>
      </c>
      <c r="S201">
        <v>188</v>
      </c>
      <c r="T201">
        <v>1687</v>
      </c>
      <c r="U201" s="1">
        <v>45377</v>
      </c>
      <c r="V201" s="2">
        <v>0.54166666666666663</v>
      </c>
      <c r="W201" s="2">
        <v>0.60416666666666663</v>
      </c>
      <c r="X201" t="s">
        <v>12</v>
      </c>
      <c r="Y201">
        <v>2</v>
      </c>
      <c r="Z201">
        <v>8</v>
      </c>
      <c r="AA201">
        <v>11</v>
      </c>
      <c r="AB201" t="s">
        <v>17</v>
      </c>
      <c r="AC201" t="s">
        <v>23</v>
      </c>
      <c r="AD201">
        <v>90</v>
      </c>
      <c r="AE201">
        <v>1.375</v>
      </c>
      <c r="AF201">
        <v>1</v>
      </c>
      <c r="AG201" t="s">
        <v>73</v>
      </c>
      <c r="AH201" t="s">
        <v>100</v>
      </c>
      <c r="AI201" t="s">
        <v>113</v>
      </c>
      <c r="AJ201">
        <v>187</v>
      </c>
      <c r="AK201">
        <v>188</v>
      </c>
      <c r="AL201" t="s">
        <v>118</v>
      </c>
    </row>
    <row r="202" spans="1:38" x14ac:dyDescent="0.2">
      <c r="A202">
        <v>1448</v>
      </c>
      <c r="B202" s="1">
        <v>45558</v>
      </c>
      <c r="C202" s="2">
        <v>0.54166666666666663</v>
      </c>
      <c r="D202" s="2">
        <v>0.625</v>
      </c>
      <c r="E202" t="s">
        <v>12</v>
      </c>
      <c r="F202">
        <v>2</v>
      </c>
      <c r="G202">
        <v>8</v>
      </c>
      <c r="H202">
        <v>9</v>
      </c>
      <c r="I202" t="s">
        <v>13</v>
      </c>
      <c r="J202" t="s">
        <v>23</v>
      </c>
      <c r="K202">
        <v>120.00000000000006</v>
      </c>
      <c r="L202">
        <v>1.125</v>
      </c>
      <c r="M202">
        <v>1</v>
      </c>
      <c r="N202" t="s">
        <v>72</v>
      </c>
      <c r="O202" t="s">
        <v>106</v>
      </c>
      <c r="P202" t="s">
        <v>113</v>
      </c>
      <c r="Q202" t="s">
        <v>118</v>
      </c>
      <c r="R202" t="s">
        <v>124</v>
      </c>
      <c r="S202">
        <v>199</v>
      </c>
      <c r="T202">
        <v>2878</v>
      </c>
      <c r="U202" s="1">
        <v>45428</v>
      </c>
      <c r="V202" s="2">
        <v>0.54166666666666663</v>
      </c>
      <c r="W202" s="2">
        <v>0.60416666666666663</v>
      </c>
      <c r="X202" t="s">
        <v>12</v>
      </c>
      <c r="Y202">
        <v>2</v>
      </c>
      <c r="Z202">
        <v>8</v>
      </c>
      <c r="AA202">
        <v>3</v>
      </c>
      <c r="AB202" t="s">
        <v>39</v>
      </c>
      <c r="AC202" t="s">
        <v>30</v>
      </c>
      <c r="AD202">
        <v>90</v>
      </c>
      <c r="AE202">
        <v>0.375</v>
      </c>
      <c r="AF202">
        <v>0</v>
      </c>
      <c r="AG202" t="s">
        <v>75</v>
      </c>
      <c r="AH202" t="s">
        <v>102</v>
      </c>
      <c r="AI202" t="s">
        <v>113</v>
      </c>
      <c r="AJ202">
        <v>198</v>
      </c>
      <c r="AK202">
        <v>199</v>
      </c>
      <c r="AL202" t="s">
        <v>118</v>
      </c>
    </row>
    <row r="203" spans="1:38" x14ac:dyDescent="0.2">
      <c r="A203">
        <v>1687</v>
      </c>
      <c r="B203" s="1">
        <v>45377</v>
      </c>
      <c r="C203" s="2">
        <v>0.54166666666666663</v>
      </c>
      <c r="D203" s="2">
        <v>0.60416666666666663</v>
      </c>
      <c r="E203" t="s">
        <v>12</v>
      </c>
      <c r="F203">
        <v>2</v>
      </c>
      <c r="G203">
        <v>8</v>
      </c>
      <c r="H203">
        <v>11</v>
      </c>
      <c r="I203" t="s">
        <v>17</v>
      </c>
      <c r="J203" t="s">
        <v>23</v>
      </c>
      <c r="K203">
        <v>90</v>
      </c>
      <c r="L203">
        <v>1.375</v>
      </c>
      <c r="M203">
        <v>1</v>
      </c>
      <c r="N203" t="s">
        <v>73</v>
      </c>
      <c r="O203" t="s">
        <v>100</v>
      </c>
      <c r="P203" t="s">
        <v>113</v>
      </c>
      <c r="Q203" t="s">
        <v>118</v>
      </c>
      <c r="R203" t="s">
        <v>118</v>
      </c>
      <c r="S203">
        <v>187</v>
      </c>
      <c r="T203">
        <v>600</v>
      </c>
      <c r="U203" s="1">
        <v>45425</v>
      </c>
      <c r="V203" s="2">
        <v>0.5625</v>
      </c>
      <c r="W203" s="2">
        <v>0.60416666666666663</v>
      </c>
      <c r="X203" t="s">
        <v>12</v>
      </c>
      <c r="Y203">
        <v>2</v>
      </c>
      <c r="Z203">
        <v>8</v>
      </c>
      <c r="AA203">
        <v>3</v>
      </c>
      <c r="AB203" t="s">
        <v>42</v>
      </c>
      <c r="AC203" t="s">
        <v>18</v>
      </c>
      <c r="AD203">
        <v>59.999999999999943</v>
      </c>
      <c r="AE203">
        <v>0.375</v>
      </c>
      <c r="AF203">
        <v>0</v>
      </c>
      <c r="AG203" t="s">
        <v>72</v>
      </c>
      <c r="AH203" t="s">
        <v>102</v>
      </c>
      <c r="AI203" t="s">
        <v>113</v>
      </c>
      <c r="AJ203">
        <v>186</v>
      </c>
      <c r="AK203">
        <v>187</v>
      </c>
      <c r="AL203" t="s">
        <v>118</v>
      </c>
    </row>
    <row r="204" spans="1:38" x14ac:dyDescent="0.2">
      <c r="A204">
        <v>1535</v>
      </c>
      <c r="B204" s="1">
        <v>45470</v>
      </c>
      <c r="C204" s="2">
        <v>0.54166666666666663</v>
      </c>
      <c r="D204" s="2">
        <v>0.625</v>
      </c>
      <c r="E204" t="s">
        <v>12</v>
      </c>
      <c r="F204">
        <v>2</v>
      </c>
      <c r="G204">
        <v>8</v>
      </c>
      <c r="H204">
        <v>5</v>
      </c>
      <c r="I204" t="s">
        <v>42</v>
      </c>
      <c r="J204" t="s">
        <v>40</v>
      </c>
      <c r="K204">
        <v>120.00000000000006</v>
      </c>
      <c r="L204">
        <v>0.625</v>
      </c>
      <c r="M204">
        <v>0</v>
      </c>
      <c r="N204" t="s">
        <v>75</v>
      </c>
      <c r="O204" t="s">
        <v>103</v>
      </c>
      <c r="P204" t="s">
        <v>113</v>
      </c>
      <c r="Q204" t="s">
        <v>118</v>
      </c>
      <c r="R204" t="s">
        <v>124</v>
      </c>
      <c r="S204">
        <v>189</v>
      </c>
      <c r="T204">
        <v>466</v>
      </c>
      <c r="U204" s="1">
        <v>45653</v>
      </c>
      <c r="V204" s="2">
        <v>0.54166666666666663</v>
      </c>
      <c r="W204" s="2">
        <v>0.58333333333333337</v>
      </c>
      <c r="X204" t="s">
        <v>12</v>
      </c>
      <c r="Y204">
        <v>2</v>
      </c>
      <c r="Z204">
        <v>8</v>
      </c>
      <c r="AA204">
        <v>10</v>
      </c>
      <c r="AB204" t="s">
        <v>42</v>
      </c>
      <c r="AC204" t="s">
        <v>28</v>
      </c>
      <c r="AD204">
        <v>60.000000000000107</v>
      </c>
      <c r="AE204">
        <v>1.25</v>
      </c>
      <c r="AF204">
        <v>1</v>
      </c>
      <c r="AG204" t="s">
        <v>76</v>
      </c>
      <c r="AH204" t="s">
        <v>109</v>
      </c>
      <c r="AI204" t="s">
        <v>113</v>
      </c>
      <c r="AJ204">
        <v>188</v>
      </c>
      <c r="AK204">
        <v>189</v>
      </c>
      <c r="AL204" t="s">
        <v>118</v>
      </c>
    </row>
    <row r="205" spans="1:38" x14ac:dyDescent="0.2">
      <c r="A205">
        <v>1870</v>
      </c>
      <c r="B205" s="1">
        <v>45296</v>
      </c>
      <c r="C205" s="2">
        <v>0.54166666666666663</v>
      </c>
      <c r="D205" s="2">
        <v>0.5625</v>
      </c>
      <c r="E205" t="s">
        <v>12</v>
      </c>
      <c r="F205">
        <v>2</v>
      </c>
      <c r="G205">
        <v>8</v>
      </c>
      <c r="H205">
        <v>10</v>
      </c>
      <c r="I205" t="s">
        <v>27</v>
      </c>
      <c r="J205" t="s">
        <v>18</v>
      </c>
      <c r="K205">
        <v>30.000000000000053</v>
      </c>
      <c r="L205">
        <v>1.25</v>
      </c>
      <c r="M205">
        <v>1</v>
      </c>
      <c r="N205" t="s">
        <v>76</v>
      </c>
      <c r="O205" t="s">
        <v>98</v>
      </c>
      <c r="P205" t="s">
        <v>113</v>
      </c>
      <c r="Q205" t="s">
        <v>118</v>
      </c>
      <c r="R205" t="s">
        <v>118</v>
      </c>
      <c r="S205">
        <v>190</v>
      </c>
      <c r="T205">
        <v>1535</v>
      </c>
      <c r="U205" s="1">
        <v>45470</v>
      </c>
      <c r="V205" s="2">
        <v>0.54166666666666663</v>
      </c>
      <c r="W205" s="2">
        <v>0.625</v>
      </c>
      <c r="X205" t="s">
        <v>12</v>
      </c>
      <c r="Y205">
        <v>2</v>
      </c>
      <c r="Z205">
        <v>8</v>
      </c>
      <c r="AA205">
        <v>5</v>
      </c>
      <c r="AB205" t="s">
        <v>42</v>
      </c>
      <c r="AC205" t="s">
        <v>40</v>
      </c>
      <c r="AD205">
        <v>120.00000000000006</v>
      </c>
      <c r="AE205">
        <v>0.625</v>
      </c>
      <c r="AF205">
        <v>0</v>
      </c>
      <c r="AG205" t="s">
        <v>75</v>
      </c>
      <c r="AH205" t="s">
        <v>103</v>
      </c>
      <c r="AI205" t="s">
        <v>113</v>
      </c>
      <c r="AJ205">
        <v>189</v>
      </c>
      <c r="AK205">
        <v>190</v>
      </c>
      <c r="AL205" t="s">
        <v>118</v>
      </c>
    </row>
    <row r="206" spans="1:38" x14ac:dyDescent="0.2">
      <c r="A206">
        <v>583</v>
      </c>
      <c r="B206" s="1">
        <v>45618</v>
      </c>
      <c r="C206" s="2">
        <v>0.54166666666666663</v>
      </c>
      <c r="D206" s="2">
        <v>0.5625</v>
      </c>
      <c r="E206" t="s">
        <v>12</v>
      </c>
      <c r="F206">
        <v>2</v>
      </c>
      <c r="G206">
        <v>8</v>
      </c>
      <c r="H206">
        <v>4</v>
      </c>
      <c r="I206" t="s">
        <v>27</v>
      </c>
      <c r="J206" t="s">
        <v>18</v>
      </c>
      <c r="K206">
        <v>30.000000000000053</v>
      </c>
      <c r="L206">
        <v>0.5</v>
      </c>
      <c r="M206">
        <v>0</v>
      </c>
      <c r="N206" t="s">
        <v>76</v>
      </c>
      <c r="O206" t="s">
        <v>108</v>
      </c>
      <c r="P206" t="s">
        <v>113</v>
      </c>
      <c r="Q206" t="s">
        <v>118</v>
      </c>
      <c r="R206" t="s">
        <v>118</v>
      </c>
      <c r="S206">
        <v>192</v>
      </c>
      <c r="T206">
        <v>2618</v>
      </c>
      <c r="U206" s="1">
        <v>45374</v>
      </c>
      <c r="V206" s="2">
        <v>0.54166666666666663</v>
      </c>
      <c r="W206" s="2">
        <v>0.60416666666666663</v>
      </c>
      <c r="X206" t="s">
        <v>12</v>
      </c>
      <c r="Y206">
        <v>2</v>
      </c>
      <c r="Z206">
        <v>8</v>
      </c>
      <c r="AA206">
        <v>6</v>
      </c>
      <c r="AB206" t="s">
        <v>27</v>
      </c>
      <c r="AC206" t="s">
        <v>14</v>
      </c>
      <c r="AD206">
        <v>90</v>
      </c>
      <c r="AE206">
        <v>0.75</v>
      </c>
      <c r="AF206">
        <v>0</v>
      </c>
      <c r="AG206" t="s">
        <v>77</v>
      </c>
      <c r="AH206" t="s">
        <v>100</v>
      </c>
      <c r="AI206" t="s">
        <v>113</v>
      </c>
      <c r="AJ206">
        <v>191</v>
      </c>
      <c r="AK206">
        <v>192</v>
      </c>
      <c r="AL206" t="s">
        <v>118</v>
      </c>
    </row>
    <row r="207" spans="1:38" x14ac:dyDescent="0.2">
      <c r="A207">
        <v>2618</v>
      </c>
      <c r="B207" s="1">
        <v>45374</v>
      </c>
      <c r="C207" s="2">
        <v>0.54166666666666663</v>
      </c>
      <c r="D207" s="2">
        <v>0.60416666666666663</v>
      </c>
      <c r="E207" t="s">
        <v>12</v>
      </c>
      <c r="F207">
        <v>2</v>
      </c>
      <c r="G207">
        <v>8</v>
      </c>
      <c r="H207">
        <v>6</v>
      </c>
      <c r="I207" t="s">
        <v>27</v>
      </c>
      <c r="J207" t="s">
        <v>14</v>
      </c>
      <c r="K207">
        <v>90</v>
      </c>
      <c r="L207">
        <v>0.75</v>
      </c>
      <c r="M207">
        <v>0</v>
      </c>
      <c r="N207" t="s">
        <v>77</v>
      </c>
      <c r="O207" t="s">
        <v>100</v>
      </c>
      <c r="P207" t="s">
        <v>113</v>
      </c>
      <c r="Q207" t="s">
        <v>118</v>
      </c>
      <c r="R207" t="s">
        <v>118</v>
      </c>
      <c r="S207">
        <v>191</v>
      </c>
      <c r="T207">
        <v>1870</v>
      </c>
      <c r="U207" s="1">
        <v>45296</v>
      </c>
      <c r="V207" s="2">
        <v>0.54166666666666663</v>
      </c>
      <c r="W207" s="2">
        <v>0.5625</v>
      </c>
      <c r="X207" t="s">
        <v>12</v>
      </c>
      <c r="Y207">
        <v>2</v>
      </c>
      <c r="Z207">
        <v>8</v>
      </c>
      <c r="AA207">
        <v>10</v>
      </c>
      <c r="AB207" t="s">
        <v>27</v>
      </c>
      <c r="AC207" t="s">
        <v>18</v>
      </c>
      <c r="AD207">
        <v>30.000000000000053</v>
      </c>
      <c r="AE207">
        <v>1.25</v>
      </c>
      <c r="AF207">
        <v>1</v>
      </c>
      <c r="AG207" t="s">
        <v>76</v>
      </c>
      <c r="AH207" t="s">
        <v>98</v>
      </c>
      <c r="AI207" t="s">
        <v>113</v>
      </c>
      <c r="AJ207">
        <v>190</v>
      </c>
      <c r="AK207">
        <v>191</v>
      </c>
      <c r="AL207" t="s">
        <v>118</v>
      </c>
    </row>
    <row r="208" spans="1:38" x14ac:dyDescent="0.2">
      <c r="A208">
        <v>2985</v>
      </c>
      <c r="B208" s="1">
        <v>45332</v>
      </c>
      <c r="C208" s="2">
        <v>0.54166666666666663</v>
      </c>
      <c r="D208" s="2">
        <v>0.58333333333333337</v>
      </c>
      <c r="E208" t="s">
        <v>12</v>
      </c>
      <c r="F208">
        <v>2</v>
      </c>
      <c r="G208">
        <v>8</v>
      </c>
      <c r="H208">
        <v>5</v>
      </c>
      <c r="I208" t="s">
        <v>22</v>
      </c>
      <c r="J208" t="s">
        <v>40</v>
      </c>
      <c r="K208">
        <v>60.000000000000107</v>
      </c>
      <c r="L208">
        <v>0.625</v>
      </c>
      <c r="M208">
        <v>0</v>
      </c>
      <c r="N208" t="s">
        <v>77</v>
      </c>
      <c r="O208" t="s">
        <v>99</v>
      </c>
      <c r="P208" t="s">
        <v>113</v>
      </c>
      <c r="Q208" t="s">
        <v>118</v>
      </c>
      <c r="R208" t="s">
        <v>118</v>
      </c>
      <c r="S208">
        <v>194</v>
      </c>
      <c r="T208">
        <v>2714</v>
      </c>
      <c r="U208" s="1">
        <v>45647</v>
      </c>
      <c r="V208" s="2">
        <v>0.54166666666666663</v>
      </c>
      <c r="W208" s="2">
        <v>0.60416666666666663</v>
      </c>
      <c r="X208" t="s">
        <v>12</v>
      </c>
      <c r="Y208">
        <v>2</v>
      </c>
      <c r="Z208">
        <v>8</v>
      </c>
      <c r="AA208">
        <v>5</v>
      </c>
      <c r="AB208" t="s">
        <v>13</v>
      </c>
      <c r="AC208" t="s">
        <v>30</v>
      </c>
      <c r="AD208">
        <v>90</v>
      </c>
      <c r="AE208">
        <v>0.625</v>
      </c>
      <c r="AF208">
        <v>0</v>
      </c>
      <c r="AG208" t="s">
        <v>77</v>
      </c>
      <c r="AH208" t="s">
        <v>109</v>
      </c>
      <c r="AI208" t="s">
        <v>113</v>
      </c>
      <c r="AJ208">
        <v>193</v>
      </c>
      <c r="AK208">
        <v>194</v>
      </c>
      <c r="AL208" t="s">
        <v>118</v>
      </c>
    </row>
    <row r="209" spans="1:38" x14ac:dyDescent="0.2">
      <c r="A209">
        <v>1275</v>
      </c>
      <c r="B209" s="1">
        <v>45438</v>
      </c>
      <c r="C209" s="2">
        <v>0.54166666666666663</v>
      </c>
      <c r="D209" s="2">
        <v>0.60416666666666663</v>
      </c>
      <c r="E209" t="s">
        <v>12</v>
      </c>
      <c r="F209">
        <v>2</v>
      </c>
      <c r="G209">
        <v>8</v>
      </c>
      <c r="H209">
        <v>7</v>
      </c>
      <c r="I209" t="s">
        <v>27</v>
      </c>
      <c r="J209" t="s">
        <v>30</v>
      </c>
      <c r="K209">
        <v>90</v>
      </c>
      <c r="L209">
        <v>0.875</v>
      </c>
      <c r="M209">
        <v>0</v>
      </c>
      <c r="N209" t="s">
        <v>71</v>
      </c>
      <c r="O209" t="s">
        <v>102</v>
      </c>
      <c r="P209" t="s">
        <v>113</v>
      </c>
      <c r="Q209" t="s">
        <v>118</v>
      </c>
      <c r="R209" t="s">
        <v>118</v>
      </c>
      <c r="S209">
        <v>195</v>
      </c>
      <c r="T209">
        <v>2985</v>
      </c>
      <c r="U209" s="1">
        <v>45332</v>
      </c>
      <c r="V209" s="2">
        <v>0.54166666666666663</v>
      </c>
      <c r="W209" s="2">
        <v>0.58333333333333337</v>
      </c>
      <c r="X209" t="s">
        <v>12</v>
      </c>
      <c r="Y209">
        <v>2</v>
      </c>
      <c r="Z209">
        <v>8</v>
      </c>
      <c r="AA209">
        <v>5</v>
      </c>
      <c r="AB209" t="s">
        <v>22</v>
      </c>
      <c r="AC209" t="s">
        <v>40</v>
      </c>
      <c r="AD209">
        <v>60.000000000000107</v>
      </c>
      <c r="AE209">
        <v>0.625</v>
      </c>
      <c r="AF209">
        <v>0</v>
      </c>
      <c r="AG209" t="s">
        <v>77</v>
      </c>
      <c r="AH209" t="s">
        <v>99</v>
      </c>
      <c r="AI209" t="s">
        <v>113</v>
      </c>
      <c r="AJ209">
        <v>194</v>
      </c>
      <c r="AK209">
        <v>195</v>
      </c>
      <c r="AL209" t="s">
        <v>118</v>
      </c>
    </row>
    <row r="210" spans="1:38" x14ac:dyDescent="0.2">
      <c r="A210">
        <v>679</v>
      </c>
      <c r="B210" s="1">
        <v>45427</v>
      </c>
      <c r="C210" s="2">
        <v>0.54166666666666663</v>
      </c>
      <c r="D210" s="2">
        <v>0.5625</v>
      </c>
      <c r="E210" t="s">
        <v>12</v>
      </c>
      <c r="F210">
        <v>2</v>
      </c>
      <c r="G210">
        <v>8</v>
      </c>
      <c r="H210">
        <v>8</v>
      </c>
      <c r="I210" t="s">
        <v>39</v>
      </c>
      <c r="J210" t="s">
        <v>14</v>
      </c>
      <c r="K210">
        <v>30.000000000000053</v>
      </c>
      <c r="L210">
        <v>1</v>
      </c>
      <c r="M210">
        <v>0</v>
      </c>
      <c r="N210" t="s">
        <v>74</v>
      </c>
      <c r="O210" t="s">
        <v>102</v>
      </c>
      <c r="P210" t="s">
        <v>113</v>
      </c>
      <c r="Q210" t="s">
        <v>118</v>
      </c>
      <c r="R210" t="s">
        <v>118</v>
      </c>
      <c r="S210">
        <v>196</v>
      </c>
      <c r="T210">
        <v>1275</v>
      </c>
      <c r="U210" s="1">
        <v>45438</v>
      </c>
      <c r="V210" s="2">
        <v>0.54166666666666663</v>
      </c>
      <c r="W210" s="2">
        <v>0.60416666666666663</v>
      </c>
      <c r="X210" t="s">
        <v>12</v>
      </c>
      <c r="Y210">
        <v>2</v>
      </c>
      <c r="Z210">
        <v>8</v>
      </c>
      <c r="AA210">
        <v>7</v>
      </c>
      <c r="AB210" t="s">
        <v>27</v>
      </c>
      <c r="AC210" t="s">
        <v>30</v>
      </c>
      <c r="AD210">
        <v>90</v>
      </c>
      <c r="AE210">
        <v>0.875</v>
      </c>
      <c r="AF210">
        <v>0</v>
      </c>
      <c r="AG210" t="s">
        <v>71</v>
      </c>
      <c r="AH210" t="s">
        <v>102</v>
      </c>
      <c r="AI210" t="s">
        <v>113</v>
      </c>
      <c r="AJ210">
        <v>195</v>
      </c>
      <c r="AK210">
        <v>196</v>
      </c>
      <c r="AL210" t="s">
        <v>118</v>
      </c>
    </row>
    <row r="211" spans="1:38" x14ac:dyDescent="0.2">
      <c r="A211">
        <v>2177</v>
      </c>
      <c r="B211" s="1">
        <v>45551</v>
      </c>
      <c r="C211" s="2">
        <v>0.54166666666666663</v>
      </c>
      <c r="D211" s="2">
        <v>0.625</v>
      </c>
      <c r="E211" t="s">
        <v>12</v>
      </c>
      <c r="F211">
        <v>2</v>
      </c>
      <c r="G211">
        <v>8</v>
      </c>
      <c r="H211">
        <v>11</v>
      </c>
      <c r="I211" t="s">
        <v>39</v>
      </c>
      <c r="J211" t="s">
        <v>14</v>
      </c>
      <c r="K211">
        <v>120.00000000000006</v>
      </c>
      <c r="L211">
        <v>1.375</v>
      </c>
      <c r="M211">
        <v>1</v>
      </c>
      <c r="N211" t="s">
        <v>72</v>
      </c>
      <c r="O211" t="s">
        <v>106</v>
      </c>
      <c r="P211" t="s">
        <v>113</v>
      </c>
      <c r="Q211" t="s">
        <v>118</v>
      </c>
      <c r="R211" t="s">
        <v>124</v>
      </c>
      <c r="S211">
        <v>197</v>
      </c>
      <c r="T211">
        <v>679</v>
      </c>
      <c r="U211" s="1">
        <v>45427</v>
      </c>
      <c r="V211" s="2">
        <v>0.54166666666666663</v>
      </c>
      <c r="W211" s="2">
        <v>0.5625</v>
      </c>
      <c r="X211" t="s">
        <v>12</v>
      </c>
      <c r="Y211">
        <v>2</v>
      </c>
      <c r="Z211">
        <v>8</v>
      </c>
      <c r="AA211">
        <v>8</v>
      </c>
      <c r="AB211" t="s">
        <v>39</v>
      </c>
      <c r="AC211" t="s">
        <v>14</v>
      </c>
      <c r="AD211">
        <v>30.000000000000053</v>
      </c>
      <c r="AE211">
        <v>1</v>
      </c>
      <c r="AF211">
        <v>0</v>
      </c>
      <c r="AG211" t="s">
        <v>74</v>
      </c>
      <c r="AH211" t="s">
        <v>102</v>
      </c>
      <c r="AI211" t="s">
        <v>113</v>
      </c>
      <c r="AJ211">
        <v>196</v>
      </c>
      <c r="AK211">
        <v>197</v>
      </c>
      <c r="AL211" t="s">
        <v>118</v>
      </c>
    </row>
    <row r="212" spans="1:38" x14ac:dyDescent="0.2">
      <c r="A212">
        <v>2878</v>
      </c>
      <c r="B212" s="1">
        <v>45428</v>
      </c>
      <c r="C212" s="2">
        <v>0.54166666666666663</v>
      </c>
      <c r="D212" s="2">
        <v>0.60416666666666663</v>
      </c>
      <c r="E212" t="s">
        <v>12</v>
      </c>
      <c r="F212">
        <v>2</v>
      </c>
      <c r="G212">
        <v>8</v>
      </c>
      <c r="H212">
        <v>3</v>
      </c>
      <c r="I212" t="s">
        <v>39</v>
      </c>
      <c r="J212" t="s">
        <v>30</v>
      </c>
      <c r="K212">
        <v>90</v>
      </c>
      <c r="L212">
        <v>0.375</v>
      </c>
      <c r="M212">
        <v>0</v>
      </c>
      <c r="N212" t="s">
        <v>75</v>
      </c>
      <c r="O212" t="s">
        <v>102</v>
      </c>
      <c r="P212" t="s">
        <v>113</v>
      </c>
      <c r="Q212" t="s">
        <v>118</v>
      </c>
      <c r="R212" t="s">
        <v>118</v>
      </c>
      <c r="S212">
        <v>198</v>
      </c>
      <c r="T212">
        <v>2177</v>
      </c>
      <c r="U212" s="1">
        <v>45551</v>
      </c>
      <c r="V212" s="2">
        <v>0.54166666666666663</v>
      </c>
      <c r="W212" s="2">
        <v>0.625</v>
      </c>
      <c r="X212" t="s">
        <v>12</v>
      </c>
      <c r="Y212">
        <v>2</v>
      </c>
      <c r="Z212">
        <v>8</v>
      </c>
      <c r="AA212">
        <v>11</v>
      </c>
      <c r="AB212" t="s">
        <v>39</v>
      </c>
      <c r="AC212" t="s">
        <v>14</v>
      </c>
      <c r="AD212">
        <v>120.00000000000006</v>
      </c>
      <c r="AE212">
        <v>1.375</v>
      </c>
      <c r="AF212">
        <v>1</v>
      </c>
      <c r="AG212" t="s">
        <v>72</v>
      </c>
      <c r="AH212" t="s">
        <v>106</v>
      </c>
      <c r="AI212" t="s">
        <v>113</v>
      </c>
      <c r="AJ212">
        <v>197</v>
      </c>
      <c r="AK212">
        <v>198</v>
      </c>
      <c r="AL212" t="s">
        <v>118</v>
      </c>
    </row>
    <row r="213" spans="1:38" x14ac:dyDescent="0.2">
      <c r="A213">
        <v>2714</v>
      </c>
      <c r="B213" s="1">
        <v>45647</v>
      </c>
      <c r="C213" s="2">
        <v>0.54166666666666663</v>
      </c>
      <c r="D213" s="2">
        <v>0.60416666666666663</v>
      </c>
      <c r="E213" t="s">
        <v>12</v>
      </c>
      <c r="F213">
        <v>2</v>
      </c>
      <c r="G213">
        <v>8</v>
      </c>
      <c r="H213">
        <v>5</v>
      </c>
      <c r="I213" t="s">
        <v>13</v>
      </c>
      <c r="J213" t="s">
        <v>30</v>
      </c>
      <c r="K213">
        <v>90</v>
      </c>
      <c r="L213">
        <v>0.625</v>
      </c>
      <c r="M213">
        <v>0</v>
      </c>
      <c r="N213" t="s">
        <v>77</v>
      </c>
      <c r="O213" t="s">
        <v>109</v>
      </c>
      <c r="P213" t="s">
        <v>113</v>
      </c>
      <c r="Q213" t="s">
        <v>118</v>
      </c>
      <c r="R213" t="s">
        <v>118</v>
      </c>
      <c r="S213">
        <v>193</v>
      </c>
      <c r="T213">
        <v>583</v>
      </c>
      <c r="U213" s="1">
        <v>45618</v>
      </c>
      <c r="V213" s="2">
        <v>0.54166666666666663</v>
      </c>
      <c r="W213" s="2">
        <v>0.5625</v>
      </c>
      <c r="X213" t="s">
        <v>12</v>
      </c>
      <c r="Y213">
        <v>2</v>
      </c>
      <c r="Z213">
        <v>8</v>
      </c>
      <c r="AA213">
        <v>4</v>
      </c>
      <c r="AB213" t="s">
        <v>27</v>
      </c>
      <c r="AC213" t="s">
        <v>18</v>
      </c>
      <c r="AD213">
        <v>30.000000000000053</v>
      </c>
      <c r="AE213">
        <v>0.5</v>
      </c>
      <c r="AF213">
        <v>0</v>
      </c>
      <c r="AG213" t="s">
        <v>76</v>
      </c>
      <c r="AH213" t="s">
        <v>108</v>
      </c>
      <c r="AI213" t="s">
        <v>113</v>
      </c>
      <c r="AJ213">
        <v>192</v>
      </c>
      <c r="AK213">
        <v>193</v>
      </c>
      <c r="AL213" t="s">
        <v>118</v>
      </c>
    </row>
    <row r="214" spans="1:38" x14ac:dyDescent="0.2">
      <c r="A214">
        <v>2443</v>
      </c>
      <c r="B214" s="1">
        <v>45386</v>
      </c>
      <c r="C214" s="2">
        <v>0.52083333333333337</v>
      </c>
      <c r="D214" s="2">
        <v>0.54166666666666663</v>
      </c>
      <c r="E214" t="s">
        <v>12</v>
      </c>
      <c r="F214">
        <v>2</v>
      </c>
      <c r="G214">
        <v>8</v>
      </c>
      <c r="H214">
        <v>1</v>
      </c>
      <c r="I214" t="s">
        <v>22</v>
      </c>
      <c r="J214" t="s">
        <v>23</v>
      </c>
      <c r="K214">
        <v>29.999999999999893</v>
      </c>
      <c r="L214">
        <v>0.125</v>
      </c>
      <c r="M214">
        <v>0</v>
      </c>
      <c r="N214" t="s">
        <v>75</v>
      </c>
      <c r="O214" t="s">
        <v>101</v>
      </c>
      <c r="P214" t="s">
        <v>113</v>
      </c>
      <c r="Q214" t="s">
        <v>117</v>
      </c>
      <c r="R214" t="s">
        <v>118</v>
      </c>
      <c r="S214">
        <v>229</v>
      </c>
      <c r="T214">
        <v>1538</v>
      </c>
      <c r="U214" s="1">
        <v>45437</v>
      </c>
      <c r="V214" s="2">
        <v>0.52083333333333337</v>
      </c>
      <c r="W214" s="2">
        <v>0.54166666666666663</v>
      </c>
      <c r="X214" t="s">
        <v>12</v>
      </c>
      <c r="Y214">
        <v>2</v>
      </c>
      <c r="Z214">
        <v>8</v>
      </c>
      <c r="AA214">
        <v>4</v>
      </c>
      <c r="AB214" t="s">
        <v>22</v>
      </c>
      <c r="AC214" t="s">
        <v>18</v>
      </c>
      <c r="AD214">
        <v>29.999999999999893</v>
      </c>
      <c r="AE214">
        <v>0.5</v>
      </c>
      <c r="AF214">
        <v>0</v>
      </c>
      <c r="AG214" t="s">
        <v>77</v>
      </c>
      <c r="AH214" t="s">
        <v>102</v>
      </c>
      <c r="AI214" t="s">
        <v>113</v>
      </c>
      <c r="AJ214">
        <v>228</v>
      </c>
      <c r="AK214">
        <v>229</v>
      </c>
      <c r="AL214" t="s">
        <v>118</v>
      </c>
    </row>
    <row r="215" spans="1:38" x14ac:dyDescent="0.2">
      <c r="A215">
        <v>267</v>
      </c>
      <c r="B215" s="1">
        <v>45307</v>
      </c>
      <c r="C215" s="2">
        <v>0.52083333333333337</v>
      </c>
      <c r="D215" s="2">
        <v>0.54166666666666663</v>
      </c>
      <c r="E215" t="s">
        <v>12</v>
      </c>
      <c r="F215">
        <v>2</v>
      </c>
      <c r="G215">
        <v>8</v>
      </c>
      <c r="H215">
        <v>2</v>
      </c>
      <c r="I215" t="s">
        <v>22</v>
      </c>
      <c r="J215" t="s">
        <v>18</v>
      </c>
      <c r="K215">
        <v>29.999999999999893</v>
      </c>
      <c r="L215">
        <v>0.25</v>
      </c>
      <c r="M215">
        <v>0</v>
      </c>
      <c r="N215" t="s">
        <v>73</v>
      </c>
      <c r="O215" t="s">
        <v>98</v>
      </c>
      <c r="P215" t="s">
        <v>113</v>
      </c>
      <c r="Q215" t="s">
        <v>118</v>
      </c>
      <c r="R215" t="s">
        <v>118</v>
      </c>
      <c r="S215">
        <v>227</v>
      </c>
      <c r="T215">
        <v>1289</v>
      </c>
      <c r="U215" s="1">
        <v>45466</v>
      </c>
      <c r="V215" s="2">
        <v>0.52083333333333337</v>
      </c>
      <c r="W215" s="2">
        <v>0.54166666666666663</v>
      </c>
      <c r="X215" t="s">
        <v>12</v>
      </c>
      <c r="Y215">
        <v>2</v>
      </c>
      <c r="Z215">
        <v>8</v>
      </c>
      <c r="AA215">
        <v>7</v>
      </c>
      <c r="AB215" t="s">
        <v>41</v>
      </c>
      <c r="AC215" t="s">
        <v>40</v>
      </c>
      <c r="AD215">
        <v>29.999999999999893</v>
      </c>
      <c r="AE215">
        <v>0.875</v>
      </c>
      <c r="AF215">
        <v>0</v>
      </c>
      <c r="AG215" t="s">
        <v>71</v>
      </c>
      <c r="AH215" t="s">
        <v>103</v>
      </c>
      <c r="AI215" t="s">
        <v>113</v>
      </c>
      <c r="AJ215">
        <v>226</v>
      </c>
      <c r="AK215">
        <v>227</v>
      </c>
      <c r="AL215" t="s">
        <v>118</v>
      </c>
    </row>
    <row r="216" spans="1:38" x14ac:dyDescent="0.2">
      <c r="A216">
        <v>1538</v>
      </c>
      <c r="B216" s="1">
        <v>45437</v>
      </c>
      <c r="C216" s="2">
        <v>0.52083333333333337</v>
      </c>
      <c r="D216" s="2">
        <v>0.54166666666666663</v>
      </c>
      <c r="E216" t="s">
        <v>12</v>
      </c>
      <c r="F216">
        <v>2</v>
      </c>
      <c r="G216">
        <v>8</v>
      </c>
      <c r="H216">
        <v>4</v>
      </c>
      <c r="I216" t="s">
        <v>22</v>
      </c>
      <c r="J216" t="s">
        <v>18</v>
      </c>
      <c r="K216">
        <v>29.999999999999893</v>
      </c>
      <c r="L216">
        <v>0.5</v>
      </c>
      <c r="M216">
        <v>0</v>
      </c>
      <c r="N216" t="s">
        <v>77</v>
      </c>
      <c r="O216" t="s">
        <v>102</v>
      </c>
      <c r="P216" t="s">
        <v>113</v>
      </c>
      <c r="Q216" t="s">
        <v>118</v>
      </c>
      <c r="R216" t="s">
        <v>118</v>
      </c>
      <c r="S216">
        <v>228</v>
      </c>
      <c r="T216">
        <v>267</v>
      </c>
      <c r="U216" s="1">
        <v>45307</v>
      </c>
      <c r="V216" s="2">
        <v>0.52083333333333337</v>
      </c>
      <c r="W216" s="2">
        <v>0.54166666666666663</v>
      </c>
      <c r="X216" t="s">
        <v>12</v>
      </c>
      <c r="Y216">
        <v>2</v>
      </c>
      <c r="Z216">
        <v>8</v>
      </c>
      <c r="AA216">
        <v>2</v>
      </c>
      <c r="AB216" t="s">
        <v>22</v>
      </c>
      <c r="AC216" t="s">
        <v>18</v>
      </c>
      <c r="AD216">
        <v>29.999999999999893</v>
      </c>
      <c r="AE216">
        <v>0.25</v>
      </c>
      <c r="AF216">
        <v>0</v>
      </c>
      <c r="AG216" t="s">
        <v>73</v>
      </c>
      <c r="AH216" t="s">
        <v>98</v>
      </c>
      <c r="AI216" t="s">
        <v>113</v>
      </c>
      <c r="AJ216">
        <v>227</v>
      </c>
      <c r="AK216">
        <v>228</v>
      </c>
      <c r="AL216" t="s">
        <v>118</v>
      </c>
    </row>
    <row r="217" spans="1:38" x14ac:dyDescent="0.2">
      <c r="A217">
        <v>1806</v>
      </c>
      <c r="B217" s="1">
        <v>45575</v>
      </c>
      <c r="C217" s="2">
        <v>0.52083333333333337</v>
      </c>
      <c r="D217" s="2">
        <v>0.60416666666666663</v>
      </c>
      <c r="E217" t="s">
        <v>12</v>
      </c>
      <c r="F217">
        <v>2</v>
      </c>
      <c r="G217">
        <v>8</v>
      </c>
      <c r="H217">
        <v>5</v>
      </c>
      <c r="I217" t="s">
        <v>41</v>
      </c>
      <c r="J217" t="s">
        <v>28</v>
      </c>
      <c r="K217">
        <v>119.99999999999989</v>
      </c>
      <c r="L217">
        <v>0.625</v>
      </c>
      <c r="M217">
        <v>0</v>
      </c>
      <c r="N217" t="s">
        <v>75</v>
      </c>
      <c r="O217" t="s">
        <v>107</v>
      </c>
      <c r="P217" t="s">
        <v>113</v>
      </c>
      <c r="Q217" t="s">
        <v>118</v>
      </c>
      <c r="R217" t="s">
        <v>124</v>
      </c>
      <c r="S217">
        <v>230</v>
      </c>
      <c r="T217">
        <v>2443</v>
      </c>
      <c r="U217" s="1">
        <v>45386</v>
      </c>
      <c r="V217" s="2">
        <v>0.52083333333333337</v>
      </c>
      <c r="W217" s="2">
        <v>0.54166666666666663</v>
      </c>
      <c r="X217" t="s">
        <v>12</v>
      </c>
      <c r="Y217">
        <v>2</v>
      </c>
      <c r="Z217">
        <v>8</v>
      </c>
      <c r="AA217">
        <v>1</v>
      </c>
      <c r="AB217" t="s">
        <v>22</v>
      </c>
      <c r="AC217" t="s">
        <v>23</v>
      </c>
      <c r="AD217">
        <v>29.999999999999893</v>
      </c>
      <c r="AE217">
        <v>0.125</v>
      </c>
      <c r="AF217">
        <v>0</v>
      </c>
      <c r="AG217" t="s">
        <v>75</v>
      </c>
      <c r="AH217" t="s">
        <v>101</v>
      </c>
      <c r="AI217" t="s">
        <v>113</v>
      </c>
      <c r="AJ217">
        <v>229</v>
      </c>
      <c r="AK217">
        <v>230</v>
      </c>
      <c r="AL217" t="s">
        <v>118</v>
      </c>
    </row>
    <row r="218" spans="1:38" x14ac:dyDescent="0.2">
      <c r="A218">
        <v>44</v>
      </c>
      <c r="B218" s="1">
        <v>45608</v>
      </c>
      <c r="C218" s="2">
        <v>0.52083333333333337</v>
      </c>
      <c r="D218" s="2">
        <v>0.60416666666666663</v>
      </c>
      <c r="E218" t="s">
        <v>12</v>
      </c>
      <c r="F218">
        <v>2</v>
      </c>
      <c r="G218">
        <v>8</v>
      </c>
      <c r="H218">
        <v>10</v>
      </c>
      <c r="I218" t="s">
        <v>39</v>
      </c>
      <c r="J218" t="s">
        <v>18</v>
      </c>
      <c r="K218">
        <v>119.99999999999989</v>
      </c>
      <c r="L218">
        <v>1.25</v>
      </c>
      <c r="M218">
        <v>1</v>
      </c>
      <c r="N218" t="s">
        <v>73</v>
      </c>
      <c r="O218" t="s">
        <v>108</v>
      </c>
      <c r="P218" t="s">
        <v>113</v>
      </c>
      <c r="Q218" t="s">
        <v>118</v>
      </c>
      <c r="R218" t="s">
        <v>124</v>
      </c>
      <c r="S218">
        <v>222</v>
      </c>
      <c r="T218">
        <v>28</v>
      </c>
      <c r="U218" s="1">
        <v>45480</v>
      </c>
      <c r="V218" s="2">
        <v>0.52083333333333337</v>
      </c>
      <c r="W218" s="2">
        <v>0.60416666666666663</v>
      </c>
      <c r="X218" t="s">
        <v>12</v>
      </c>
      <c r="Y218">
        <v>2</v>
      </c>
      <c r="Z218">
        <v>8</v>
      </c>
      <c r="AA218">
        <v>5</v>
      </c>
      <c r="AB218" t="s">
        <v>27</v>
      </c>
      <c r="AC218" t="s">
        <v>30</v>
      </c>
      <c r="AD218">
        <v>119.99999999999989</v>
      </c>
      <c r="AE218">
        <v>0.625</v>
      </c>
      <c r="AF218">
        <v>0</v>
      </c>
      <c r="AG218" t="s">
        <v>71</v>
      </c>
      <c r="AH218" t="s">
        <v>104</v>
      </c>
      <c r="AI218" t="s">
        <v>113</v>
      </c>
      <c r="AJ218">
        <v>221</v>
      </c>
      <c r="AK218">
        <v>222</v>
      </c>
      <c r="AL218" t="s">
        <v>118</v>
      </c>
    </row>
    <row r="219" spans="1:38" x14ac:dyDescent="0.2">
      <c r="A219">
        <v>2558</v>
      </c>
      <c r="B219" s="1">
        <v>45504</v>
      </c>
      <c r="C219" s="2">
        <v>0.52083333333333337</v>
      </c>
      <c r="D219" s="2">
        <v>0.60416666666666663</v>
      </c>
      <c r="E219" t="s">
        <v>12</v>
      </c>
      <c r="F219">
        <v>2</v>
      </c>
      <c r="G219">
        <v>8</v>
      </c>
      <c r="H219">
        <v>6</v>
      </c>
      <c r="I219" t="s">
        <v>17</v>
      </c>
      <c r="J219" t="s">
        <v>28</v>
      </c>
      <c r="K219">
        <v>119.99999999999989</v>
      </c>
      <c r="L219">
        <v>0.75</v>
      </c>
      <c r="M219">
        <v>0</v>
      </c>
      <c r="N219" t="s">
        <v>74</v>
      </c>
      <c r="O219" t="s">
        <v>104</v>
      </c>
      <c r="P219" t="s">
        <v>113</v>
      </c>
      <c r="Q219" t="s">
        <v>118</v>
      </c>
      <c r="R219" t="s">
        <v>124</v>
      </c>
      <c r="S219">
        <v>232</v>
      </c>
      <c r="T219">
        <v>2498</v>
      </c>
      <c r="U219" s="1">
        <v>45451</v>
      </c>
      <c r="V219" s="2">
        <v>0.52083333333333337</v>
      </c>
      <c r="W219" s="2">
        <v>0.54166666666666663</v>
      </c>
      <c r="X219" t="s">
        <v>12</v>
      </c>
      <c r="Y219">
        <v>2</v>
      </c>
      <c r="Z219">
        <v>8</v>
      </c>
      <c r="AA219">
        <v>5</v>
      </c>
      <c r="AB219" t="s">
        <v>27</v>
      </c>
      <c r="AC219" t="s">
        <v>40</v>
      </c>
      <c r="AD219">
        <v>29.999999999999893</v>
      </c>
      <c r="AE219">
        <v>0.625</v>
      </c>
      <c r="AF219">
        <v>0</v>
      </c>
      <c r="AG219" t="s">
        <v>77</v>
      </c>
      <c r="AH219" t="s">
        <v>103</v>
      </c>
      <c r="AI219" t="s">
        <v>113</v>
      </c>
      <c r="AJ219">
        <v>231</v>
      </c>
      <c r="AK219">
        <v>232</v>
      </c>
      <c r="AL219" t="s">
        <v>118</v>
      </c>
    </row>
    <row r="220" spans="1:38" x14ac:dyDescent="0.2">
      <c r="A220">
        <v>555</v>
      </c>
      <c r="B220" s="1">
        <v>45481</v>
      </c>
      <c r="C220" s="2">
        <v>0.52083333333333337</v>
      </c>
      <c r="D220" s="2">
        <v>0.54166666666666663</v>
      </c>
      <c r="E220" t="s">
        <v>12</v>
      </c>
      <c r="F220">
        <v>2</v>
      </c>
      <c r="G220">
        <v>8</v>
      </c>
      <c r="H220">
        <v>11</v>
      </c>
      <c r="I220" t="s">
        <v>22</v>
      </c>
      <c r="J220" t="s">
        <v>14</v>
      </c>
      <c r="K220">
        <v>29.999999999999893</v>
      </c>
      <c r="L220">
        <v>1.375</v>
      </c>
      <c r="M220">
        <v>1</v>
      </c>
      <c r="N220" t="s">
        <v>72</v>
      </c>
      <c r="O220" t="s">
        <v>104</v>
      </c>
      <c r="P220" t="s">
        <v>113</v>
      </c>
      <c r="Q220" t="s">
        <v>118</v>
      </c>
      <c r="R220" t="s">
        <v>118</v>
      </c>
      <c r="S220">
        <v>233</v>
      </c>
      <c r="T220">
        <v>2558</v>
      </c>
      <c r="U220" s="1">
        <v>45504</v>
      </c>
      <c r="V220" s="2">
        <v>0.52083333333333337</v>
      </c>
      <c r="W220" s="2">
        <v>0.60416666666666663</v>
      </c>
      <c r="X220" t="s">
        <v>12</v>
      </c>
      <c r="Y220">
        <v>2</v>
      </c>
      <c r="Z220">
        <v>8</v>
      </c>
      <c r="AA220">
        <v>6</v>
      </c>
      <c r="AB220" t="s">
        <v>17</v>
      </c>
      <c r="AC220" t="s">
        <v>28</v>
      </c>
      <c r="AD220">
        <v>119.99999999999989</v>
      </c>
      <c r="AE220">
        <v>0.75</v>
      </c>
      <c r="AF220">
        <v>0</v>
      </c>
      <c r="AG220" t="s">
        <v>74</v>
      </c>
      <c r="AH220" t="s">
        <v>104</v>
      </c>
      <c r="AI220" t="s">
        <v>113</v>
      </c>
      <c r="AJ220">
        <v>232</v>
      </c>
      <c r="AK220">
        <v>233</v>
      </c>
      <c r="AL220" t="s">
        <v>118</v>
      </c>
    </row>
    <row r="221" spans="1:38" x14ac:dyDescent="0.2">
      <c r="A221">
        <v>1544</v>
      </c>
      <c r="B221" s="1">
        <v>45450</v>
      </c>
      <c r="C221" s="2">
        <v>0.52083333333333337</v>
      </c>
      <c r="D221" s="2">
        <v>0.58333333333333337</v>
      </c>
      <c r="E221" t="s">
        <v>12</v>
      </c>
      <c r="F221">
        <v>2</v>
      </c>
      <c r="G221">
        <v>8</v>
      </c>
      <c r="H221">
        <v>5</v>
      </c>
      <c r="I221" t="s">
        <v>17</v>
      </c>
      <c r="J221" t="s">
        <v>23</v>
      </c>
      <c r="K221">
        <v>90</v>
      </c>
      <c r="L221">
        <v>0.625</v>
      </c>
      <c r="M221">
        <v>0</v>
      </c>
      <c r="N221" t="s">
        <v>76</v>
      </c>
      <c r="O221" t="s">
        <v>103</v>
      </c>
      <c r="P221" t="s">
        <v>113</v>
      </c>
      <c r="Q221" t="s">
        <v>118</v>
      </c>
      <c r="R221" t="s">
        <v>118</v>
      </c>
      <c r="S221">
        <v>234</v>
      </c>
      <c r="T221">
        <v>555</v>
      </c>
      <c r="U221" s="1">
        <v>45481</v>
      </c>
      <c r="V221" s="2">
        <v>0.52083333333333337</v>
      </c>
      <c r="W221" s="2">
        <v>0.54166666666666663</v>
      </c>
      <c r="X221" t="s">
        <v>12</v>
      </c>
      <c r="Y221">
        <v>2</v>
      </c>
      <c r="Z221">
        <v>8</v>
      </c>
      <c r="AA221">
        <v>11</v>
      </c>
      <c r="AB221" t="s">
        <v>22</v>
      </c>
      <c r="AC221" t="s">
        <v>14</v>
      </c>
      <c r="AD221">
        <v>29.999999999999893</v>
      </c>
      <c r="AE221">
        <v>1.375</v>
      </c>
      <c r="AF221">
        <v>1</v>
      </c>
      <c r="AG221" t="s">
        <v>72</v>
      </c>
      <c r="AH221" t="s">
        <v>104</v>
      </c>
      <c r="AI221" t="s">
        <v>113</v>
      </c>
      <c r="AJ221">
        <v>233</v>
      </c>
      <c r="AK221">
        <v>234</v>
      </c>
      <c r="AL221" t="s">
        <v>118</v>
      </c>
    </row>
    <row r="222" spans="1:38" x14ac:dyDescent="0.2">
      <c r="A222">
        <v>1289</v>
      </c>
      <c r="B222" s="1">
        <v>45466</v>
      </c>
      <c r="C222" s="2">
        <v>0.52083333333333337</v>
      </c>
      <c r="D222" s="2">
        <v>0.54166666666666663</v>
      </c>
      <c r="E222" t="s">
        <v>12</v>
      </c>
      <c r="F222">
        <v>2</v>
      </c>
      <c r="G222">
        <v>8</v>
      </c>
      <c r="H222">
        <v>7</v>
      </c>
      <c r="I222" t="s">
        <v>41</v>
      </c>
      <c r="J222" t="s">
        <v>40</v>
      </c>
      <c r="K222">
        <v>29.999999999999893</v>
      </c>
      <c r="L222">
        <v>0.875</v>
      </c>
      <c r="M222">
        <v>0</v>
      </c>
      <c r="N222" t="s">
        <v>71</v>
      </c>
      <c r="O222" t="s">
        <v>103</v>
      </c>
      <c r="P222" t="s">
        <v>113</v>
      </c>
      <c r="Q222" t="s">
        <v>118</v>
      </c>
      <c r="R222" t="s">
        <v>118</v>
      </c>
      <c r="S222">
        <v>226</v>
      </c>
      <c r="T222">
        <v>1195</v>
      </c>
      <c r="U222" s="1">
        <v>45442</v>
      </c>
      <c r="V222" s="2">
        <v>0.52083333333333337</v>
      </c>
      <c r="W222" s="2">
        <v>0.54166666666666663</v>
      </c>
      <c r="X222" t="s">
        <v>12</v>
      </c>
      <c r="Y222">
        <v>2</v>
      </c>
      <c r="Z222">
        <v>8</v>
      </c>
      <c r="AA222">
        <v>1</v>
      </c>
      <c r="AB222" t="s">
        <v>22</v>
      </c>
      <c r="AC222" t="s">
        <v>30</v>
      </c>
      <c r="AD222">
        <v>29.999999999999893</v>
      </c>
      <c r="AE222">
        <v>0.125</v>
      </c>
      <c r="AF222">
        <v>0</v>
      </c>
      <c r="AG222" t="s">
        <v>75</v>
      </c>
      <c r="AH222" t="s">
        <v>102</v>
      </c>
      <c r="AI222" t="s">
        <v>113</v>
      </c>
      <c r="AJ222">
        <v>225</v>
      </c>
      <c r="AK222">
        <v>226</v>
      </c>
      <c r="AL222" t="s">
        <v>118</v>
      </c>
    </row>
    <row r="223" spans="1:38" x14ac:dyDescent="0.2">
      <c r="A223">
        <v>2498</v>
      </c>
      <c r="B223" s="1">
        <v>45451</v>
      </c>
      <c r="C223" s="2">
        <v>0.52083333333333337</v>
      </c>
      <c r="D223" s="2">
        <v>0.54166666666666663</v>
      </c>
      <c r="E223" t="s">
        <v>12</v>
      </c>
      <c r="F223">
        <v>2</v>
      </c>
      <c r="G223">
        <v>8</v>
      </c>
      <c r="H223">
        <v>5</v>
      </c>
      <c r="I223" t="s">
        <v>27</v>
      </c>
      <c r="J223" t="s">
        <v>40</v>
      </c>
      <c r="K223">
        <v>29.999999999999893</v>
      </c>
      <c r="L223">
        <v>0.625</v>
      </c>
      <c r="M223">
        <v>0</v>
      </c>
      <c r="N223" t="s">
        <v>77</v>
      </c>
      <c r="O223" t="s">
        <v>103</v>
      </c>
      <c r="P223" t="s">
        <v>113</v>
      </c>
      <c r="Q223" t="s">
        <v>118</v>
      </c>
      <c r="R223" t="s">
        <v>118</v>
      </c>
      <c r="S223">
        <v>231</v>
      </c>
      <c r="T223">
        <v>1806</v>
      </c>
      <c r="U223" s="1">
        <v>45575</v>
      </c>
      <c r="V223" s="2">
        <v>0.52083333333333337</v>
      </c>
      <c r="W223" s="2">
        <v>0.60416666666666663</v>
      </c>
      <c r="X223" t="s">
        <v>12</v>
      </c>
      <c r="Y223">
        <v>2</v>
      </c>
      <c r="Z223">
        <v>8</v>
      </c>
      <c r="AA223">
        <v>5</v>
      </c>
      <c r="AB223" t="s">
        <v>41</v>
      </c>
      <c r="AC223" t="s">
        <v>28</v>
      </c>
      <c r="AD223">
        <v>119.99999999999989</v>
      </c>
      <c r="AE223">
        <v>0.625</v>
      </c>
      <c r="AF223">
        <v>0</v>
      </c>
      <c r="AG223" t="s">
        <v>75</v>
      </c>
      <c r="AH223" t="s">
        <v>107</v>
      </c>
      <c r="AI223" t="s">
        <v>113</v>
      </c>
      <c r="AJ223">
        <v>230</v>
      </c>
      <c r="AK223">
        <v>231</v>
      </c>
      <c r="AL223" t="s">
        <v>118</v>
      </c>
    </row>
    <row r="224" spans="1:38" x14ac:dyDescent="0.2">
      <c r="A224">
        <v>1195</v>
      </c>
      <c r="B224" s="1">
        <v>45442</v>
      </c>
      <c r="C224" s="2">
        <v>0.52083333333333337</v>
      </c>
      <c r="D224" s="2">
        <v>0.54166666666666663</v>
      </c>
      <c r="E224" t="s">
        <v>12</v>
      </c>
      <c r="F224">
        <v>2</v>
      </c>
      <c r="G224">
        <v>8</v>
      </c>
      <c r="H224">
        <v>1</v>
      </c>
      <c r="I224" t="s">
        <v>22</v>
      </c>
      <c r="J224" t="s">
        <v>30</v>
      </c>
      <c r="K224">
        <v>29.999999999999893</v>
      </c>
      <c r="L224">
        <v>0.125</v>
      </c>
      <c r="M224">
        <v>0</v>
      </c>
      <c r="N224" t="s">
        <v>75</v>
      </c>
      <c r="O224" t="s">
        <v>102</v>
      </c>
      <c r="P224" t="s">
        <v>113</v>
      </c>
      <c r="Q224" t="s">
        <v>117</v>
      </c>
      <c r="R224" t="s">
        <v>118</v>
      </c>
      <c r="S224">
        <v>225</v>
      </c>
      <c r="T224">
        <v>1189</v>
      </c>
      <c r="U224" s="1">
        <v>45596</v>
      </c>
      <c r="V224" s="2">
        <v>0.52083333333333337</v>
      </c>
      <c r="W224" s="2">
        <v>0.54166666666666663</v>
      </c>
      <c r="X224" t="s">
        <v>12</v>
      </c>
      <c r="Y224">
        <v>2</v>
      </c>
      <c r="Z224">
        <v>8</v>
      </c>
      <c r="AA224">
        <v>1</v>
      </c>
      <c r="AB224" t="s">
        <v>27</v>
      </c>
      <c r="AC224" t="s">
        <v>30</v>
      </c>
      <c r="AD224">
        <v>29.999999999999893</v>
      </c>
      <c r="AE224">
        <v>0.125</v>
      </c>
      <c r="AF224">
        <v>0</v>
      </c>
      <c r="AG224" t="s">
        <v>75</v>
      </c>
      <c r="AH224" t="s">
        <v>107</v>
      </c>
      <c r="AI224" t="s">
        <v>113</v>
      </c>
      <c r="AJ224">
        <v>224</v>
      </c>
      <c r="AK224">
        <v>225</v>
      </c>
      <c r="AL224" t="s">
        <v>118</v>
      </c>
    </row>
    <row r="225" spans="1:38" x14ac:dyDescent="0.2">
      <c r="A225">
        <v>811</v>
      </c>
      <c r="B225" s="1">
        <v>45556</v>
      </c>
      <c r="C225" s="2">
        <v>0.52083333333333337</v>
      </c>
      <c r="D225" s="2">
        <v>0.60416666666666663</v>
      </c>
      <c r="E225" t="s">
        <v>12</v>
      </c>
      <c r="F225">
        <v>2</v>
      </c>
      <c r="G225">
        <v>8</v>
      </c>
      <c r="H225">
        <v>10</v>
      </c>
      <c r="I225" t="s">
        <v>27</v>
      </c>
      <c r="J225" t="s">
        <v>30</v>
      </c>
      <c r="K225">
        <v>119.99999999999989</v>
      </c>
      <c r="L225">
        <v>1.25</v>
      </c>
      <c r="M225">
        <v>1</v>
      </c>
      <c r="N225" t="s">
        <v>77</v>
      </c>
      <c r="O225" t="s">
        <v>106</v>
      </c>
      <c r="P225" t="s">
        <v>113</v>
      </c>
      <c r="Q225" t="s">
        <v>118</v>
      </c>
      <c r="R225" t="s">
        <v>124</v>
      </c>
      <c r="S225">
        <v>219</v>
      </c>
      <c r="T225">
        <v>647</v>
      </c>
      <c r="U225" s="1">
        <v>45400</v>
      </c>
      <c r="V225" s="2">
        <v>0.52083333333333337</v>
      </c>
      <c r="W225" s="2">
        <v>0.54166666666666663</v>
      </c>
      <c r="X225" t="s">
        <v>12</v>
      </c>
      <c r="Y225">
        <v>2</v>
      </c>
      <c r="Z225">
        <v>8</v>
      </c>
      <c r="AA225">
        <v>6</v>
      </c>
      <c r="AB225" t="s">
        <v>17</v>
      </c>
      <c r="AC225" t="s">
        <v>23</v>
      </c>
      <c r="AD225">
        <v>29.999999999999893</v>
      </c>
      <c r="AE225">
        <v>0.75</v>
      </c>
      <c r="AF225">
        <v>0</v>
      </c>
      <c r="AG225" t="s">
        <v>75</v>
      </c>
      <c r="AH225" t="s">
        <v>101</v>
      </c>
      <c r="AI225" t="s">
        <v>113</v>
      </c>
      <c r="AJ225">
        <v>218</v>
      </c>
      <c r="AK225">
        <v>219</v>
      </c>
      <c r="AL225" t="s">
        <v>118</v>
      </c>
    </row>
    <row r="226" spans="1:38" x14ac:dyDescent="0.2">
      <c r="A226">
        <v>307</v>
      </c>
      <c r="B226" s="1">
        <v>45566</v>
      </c>
      <c r="C226" s="2">
        <v>0.52083333333333337</v>
      </c>
      <c r="D226" s="2">
        <v>0.5625</v>
      </c>
      <c r="E226" t="s">
        <v>12</v>
      </c>
      <c r="F226">
        <v>2</v>
      </c>
      <c r="G226">
        <v>8</v>
      </c>
      <c r="H226">
        <v>2</v>
      </c>
      <c r="I226" t="s">
        <v>39</v>
      </c>
      <c r="J226" t="s">
        <v>40</v>
      </c>
      <c r="K226">
        <v>59.999999999999943</v>
      </c>
      <c r="L226">
        <v>0.25</v>
      </c>
      <c r="M226">
        <v>0</v>
      </c>
      <c r="N226" t="s">
        <v>73</v>
      </c>
      <c r="O226" t="s">
        <v>107</v>
      </c>
      <c r="P226" t="s">
        <v>113</v>
      </c>
      <c r="Q226" t="s">
        <v>118</v>
      </c>
      <c r="R226" t="s">
        <v>118</v>
      </c>
      <c r="S226">
        <v>223</v>
      </c>
      <c r="T226">
        <v>44</v>
      </c>
      <c r="U226" s="1">
        <v>45608</v>
      </c>
      <c r="V226" s="2">
        <v>0.52083333333333337</v>
      </c>
      <c r="W226" s="2">
        <v>0.60416666666666663</v>
      </c>
      <c r="X226" t="s">
        <v>12</v>
      </c>
      <c r="Y226">
        <v>2</v>
      </c>
      <c r="Z226">
        <v>8</v>
      </c>
      <c r="AA226">
        <v>10</v>
      </c>
      <c r="AB226" t="s">
        <v>39</v>
      </c>
      <c r="AC226" t="s">
        <v>18</v>
      </c>
      <c r="AD226">
        <v>119.99999999999989</v>
      </c>
      <c r="AE226">
        <v>1.25</v>
      </c>
      <c r="AF226">
        <v>1</v>
      </c>
      <c r="AG226" t="s">
        <v>73</v>
      </c>
      <c r="AH226" t="s">
        <v>108</v>
      </c>
      <c r="AI226" t="s">
        <v>113</v>
      </c>
      <c r="AJ226">
        <v>222</v>
      </c>
      <c r="AK226">
        <v>223</v>
      </c>
      <c r="AL226" t="s">
        <v>118</v>
      </c>
    </row>
    <row r="227" spans="1:38" x14ac:dyDescent="0.2">
      <c r="A227">
        <v>28</v>
      </c>
      <c r="B227" s="1">
        <v>45480</v>
      </c>
      <c r="C227" s="2">
        <v>0.52083333333333337</v>
      </c>
      <c r="D227" s="2">
        <v>0.60416666666666663</v>
      </c>
      <c r="E227" t="s">
        <v>12</v>
      </c>
      <c r="F227">
        <v>2</v>
      </c>
      <c r="G227">
        <v>8</v>
      </c>
      <c r="H227">
        <v>5</v>
      </c>
      <c r="I227" t="s">
        <v>27</v>
      </c>
      <c r="J227" t="s">
        <v>30</v>
      </c>
      <c r="K227">
        <v>119.99999999999989</v>
      </c>
      <c r="L227">
        <v>0.625</v>
      </c>
      <c r="M227">
        <v>0</v>
      </c>
      <c r="N227" t="s">
        <v>71</v>
      </c>
      <c r="O227" t="s">
        <v>104</v>
      </c>
      <c r="P227" t="s">
        <v>113</v>
      </c>
      <c r="Q227" t="s">
        <v>118</v>
      </c>
      <c r="R227" t="s">
        <v>124</v>
      </c>
      <c r="S227">
        <v>221</v>
      </c>
      <c r="T227">
        <v>834</v>
      </c>
      <c r="U227" s="1">
        <v>45414</v>
      </c>
      <c r="V227" s="2">
        <v>0.52083333333333337</v>
      </c>
      <c r="W227" s="2">
        <v>0.58333333333333337</v>
      </c>
      <c r="X227" t="s">
        <v>12</v>
      </c>
      <c r="Y227">
        <v>2</v>
      </c>
      <c r="Z227">
        <v>8</v>
      </c>
      <c r="AA227">
        <v>6</v>
      </c>
      <c r="AB227" t="s">
        <v>17</v>
      </c>
      <c r="AC227" t="s">
        <v>40</v>
      </c>
      <c r="AD227">
        <v>90</v>
      </c>
      <c r="AE227">
        <v>0.75</v>
      </c>
      <c r="AF227">
        <v>0</v>
      </c>
      <c r="AG227" t="s">
        <v>75</v>
      </c>
      <c r="AH227" t="s">
        <v>102</v>
      </c>
      <c r="AI227" t="s">
        <v>113</v>
      </c>
      <c r="AJ227">
        <v>220</v>
      </c>
      <c r="AK227">
        <v>221</v>
      </c>
      <c r="AL227" t="s">
        <v>118</v>
      </c>
    </row>
    <row r="228" spans="1:38" x14ac:dyDescent="0.2">
      <c r="A228">
        <v>834</v>
      </c>
      <c r="B228" s="1">
        <v>45414</v>
      </c>
      <c r="C228" s="2">
        <v>0.52083333333333337</v>
      </c>
      <c r="D228" s="2">
        <v>0.58333333333333337</v>
      </c>
      <c r="E228" t="s">
        <v>12</v>
      </c>
      <c r="F228">
        <v>2</v>
      </c>
      <c r="G228">
        <v>8</v>
      </c>
      <c r="H228">
        <v>6</v>
      </c>
      <c r="I228" t="s">
        <v>17</v>
      </c>
      <c r="J228" t="s">
        <v>40</v>
      </c>
      <c r="K228">
        <v>90</v>
      </c>
      <c r="L228">
        <v>0.75</v>
      </c>
      <c r="M228">
        <v>0</v>
      </c>
      <c r="N228" t="s">
        <v>75</v>
      </c>
      <c r="O228" t="s">
        <v>102</v>
      </c>
      <c r="P228" t="s">
        <v>113</v>
      </c>
      <c r="Q228" t="s">
        <v>118</v>
      </c>
      <c r="R228" t="s">
        <v>118</v>
      </c>
      <c r="S228">
        <v>220</v>
      </c>
      <c r="T228">
        <v>811</v>
      </c>
      <c r="U228" s="1">
        <v>45556</v>
      </c>
      <c r="V228" s="2">
        <v>0.52083333333333337</v>
      </c>
      <c r="W228" s="2">
        <v>0.60416666666666663</v>
      </c>
      <c r="X228" t="s">
        <v>12</v>
      </c>
      <c r="Y228">
        <v>2</v>
      </c>
      <c r="Z228">
        <v>8</v>
      </c>
      <c r="AA228">
        <v>10</v>
      </c>
      <c r="AB228" t="s">
        <v>27</v>
      </c>
      <c r="AC228" t="s">
        <v>30</v>
      </c>
      <c r="AD228">
        <v>119.99999999999989</v>
      </c>
      <c r="AE228">
        <v>1.25</v>
      </c>
      <c r="AF228">
        <v>1</v>
      </c>
      <c r="AG228" t="s">
        <v>77</v>
      </c>
      <c r="AH228" t="s">
        <v>106</v>
      </c>
      <c r="AI228" t="s">
        <v>113</v>
      </c>
      <c r="AJ228">
        <v>219</v>
      </c>
      <c r="AK228">
        <v>220</v>
      </c>
      <c r="AL228" t="s">
        <v>118</v>
      </c>
    </row>
    <row r="229" spans="1:38" x14ac:dyDescent="0.2">
      <c r="A229">
        <v>647</v>
      </c>
      <c r="B229" s="1">
        <v>45400</v>
      </c>
      <c r="C229" s="2">
        <v>0.52083333333333337</v>
      </c>
      <c r="D229" s="2">
        <v>0.54166666666666663</v>
      </c>
      <c r="E229" t="s">
        <v>12</v>
      </c>
      <c r="F229">
        <v>2</v>
      </c>
      <c r="G229">
        <v>8</v>
      </c>
      <c r="H229">
        <v>6</v>
      </c>
      <c r="I229" t="s">
        <v>17</v>
      </c>
      <c r="J229" t="s">
        <v>23</v>
      </c>
      <c r="K229">
        <v>29.999999999999893</v>
      </c>
      <c r="L229">
        <v>0.75</v>
      </c>
      <c r="M229">
        <v>0</v>
      </c>
      <c r="N229" t="s">
        <v>75</v>
      </c>
      <c r="O229" t="s">
        <v>101</v>
      </c>
      <c r="P229" t="s">
        <v>113</v>
      </c>
      <c r="Q229" t="s">
        <v>118</v>
      </c>
      <c r="R229" t="s">
        <v>118</v>
      </c>
      <c r="S229">
        <v>218</v>
      </c>
      <c r="T229">
        <v>1272</v>
      </c>
      <c r="U229" s="1">
        <v>45516</v>
      </c>
      <c r="V229" s="2">
        <v>0.52083333333333337</v>
      </c>
      <c r="W229" s="2">
        <v>0.60416666666666663</v>
      </c>
      <c r="X229" t="s">
        <v>12</v>
      </c>
      <c r="Y229">
        <v>2</v>
      </c>
      <c r="Z229">
        <v>8</v>
      </c>
      <c r="AA229">
        <v>6</v>
      </c>
      <c r="AB229" t="s">
        <v>17</v>
      </c>
      <c r="AC229" t="s">
        <v>40</v>
      </c>
      <c r="AD229">
        <v>119.99999999999989</v>
      </c>
      <c r="AE229">
        <v>0.75</v>
      </c>
      <c r="AF229">
        <v>0</v>
      </c>
      <c r="AG229" t="s">
        <v>72</v>
      </c>
      <c r="AH229" t="s">
        <v>105</v>
      </c>
      <c r="AI229" t="s">
        <v>113</v>
      </c>
      <c r="AJ229">
        <v>217</v>
      </c>
      <c r="AK229">
        <v>218</v>
      </c>
      <c r="AL229" t="s">
        <v>118</v>
      </c>
    </row>
    <row r="230" spans="1:38" x14ac:dyDescent="0.2">
      <c r="A230">
        <v>1272</v>
      </c>
      <c r="B230" s="1">
        <v>45516</v>
      </c>
      <c r="C230" s="2">
        <v>0.52083333333333337</v>
      </c>
      <c r="D230" s="2">
        <v>0.60416666666666663</v>
      </c>
      <c r="E230" t="s">
        <v>12</v>
      </c>
      <c r="F230">
        <v>2</v>
      </c>
      <c r="G230">
        <v>8</v>
      </c>
      <c r="H230">
        <v>6</v>
      </c>
      <c r="I230" t="s">
        <v>17</v>
      </c>
      <c r="J230" t="s">
        <v>40</v>
      </c>
      <c r="K230">
        <v>119.99999999999989</v>
      </c>
      <c r="L230">
        <v>0.75</v>
      </c>
      <c r="M230">
        <v>0</v>
      </c>
      <c r="N230" t="s">
        <v>72</v>
      </c>
      <c r="O230" t="s">
        <v>105</v>
      </c>
      <c r="P230" t="s">
        <v>113</v>
      </c>
      <c r="Q230" t="s">
        <v>118</v>
      </c>
      <c r="R230" t="s">
        <v>124</v>
      </c>
      <c r="S230">
        <v>217</v>
      </c>
      <c r="T230">
        <v>2350</v>
      </c>
      <c r="U230" s="1">
        <v>45362</v>
      </c>
      <c r="V230" s="2">
        <v>0.52083333333333337</v>
      </c>
      <c r="W230" s="2">
        <v>0.5625</v>
      </c>
      <c r="X230" t="s">
        <v>12</v>
      </c>
      <c r="Y230">
        <v>2</v>
      </c>
      <c r="Z230">
        <v>8</v>
      </c>
      <c r="AA230">
        <v>11</v>
      </c>
      <c r="AB230" t="s">
        <v>17</v>
      </c>
      <c r="AC230" t="s">
        <v>14</v>
      </c>
      <c r="AD230">
        <v>59.999999999999943</v>
      </c>
      <c r="AE230">
        <v>1.375</v>
      </c>
      <c r="AF230">
        <v>1</v>
      </c>
      <c r="AG230" t="s">
        <v>72</v>
      </c>
      <c r="AH230" t="s">
        <v>100</v>
      </c>
      <c r="AI230" t="s">
        <v>113</v>
      </c>
      <c r="AJ230">
        <v>216</v>
      </c>
      <c r="AK230">
        <v>217</v>
      </c>
      <c r="AL230" t="s">
        <v>118</v>
      </c>
    </row>
    <row r="231" spans="1:38" x14ac:dyDescent="0.2">
      <c r="A231">
        <v>2350</v>
      </c>
      <c r="B231" s="1">
        <v>45362</v>
      </c>
      <c r="C231" s="2">
        <v>0.52083333333333337</v>
      </c>
      <c r="D231" s="2">
        <v>0.5625</v>
      </c>
      <c r="E231" t="s">
        <v>12</v>
      </c>
      <c r="F231">
        <v>2</v>
      </c>
      <c r="G231">
        <v>8</v>
      </c>
      <c r="H231">
        <v>11</v>
      </c>
      <c r="I231" t="s">
        <v>17</v>
      </c>
      <c r="J231" t="s">
        <v>14</v>
      </c>
      <c r="K231">
        <v>59.999999999999943</v>
      </c>
      <c r="L231">
        <v>1.375</v>
      </c>
      <c r="M231">
        <v>1</v>
      </c>
      <c r="N231" t="s">
        <v>72</v>
      </c>
      <c r="O231" t="s">
        <v>100</v>
      </c>
      <c r="P231" t="s">
        <v>113</v>
      </c>
      <c r="Q231" t="s">
        <v>118</v>
      </c>
      <c r="R231" t="s">
        <v>118</v>
      </c>
      <c r="S231">
        <v>216</v>
      </c>
      <c r="T231">
        <v>1674</v>
      </c>
      <c r="U231" s="1">
        <v>45656</v>
      </c>
      <c r="V231" s="2">
        <v>0.52083333333333337</v>
      </c>
      <c r="W231" s="2">
        <v>0.5625</v>
      </c>
      <c r="X231" t="s">
        <v>12</v>
      </c>
      <c r="Y231">
        <v>2</v>
      </c>
      <c r="Z231">
        <v>8</v>
      </c>
      <c r="AA231">
        <v>8</v>
      </c>
      <c r="AB231" t="s">
        <v>17</v>
      </c>
      <c r="AC231" t="s">
        <v>14</v>
      </c>
      <c r="AD231">
        <v>59.999999999999943</v>
      </c>
      <c r="AE231">
        <v>1</v>
      </c>
      <c r="AF231">
        <v>0</v>
      </c>
      <c r="AG231" t="s">
        <v>72</v>
      </c>
      <c r="AH231" t="s">
        <v>109</v>
      </c>
      <c r="AI231" t="s">
        <v>113</v>
      </c>
      <c r="AJ231">
        <v>215</v>
      </c>
      <c r="AK231">
        <v>216</v>
      </c>
      <c r="AL231" t="s">
        <v>118</v>
      </c>
    </row>
    <row r="232" spans="1:38" x14ac:dyDescent="0.2">
      <c r="A232">
        <v>1674</v>
      </c>
      <c r="B232" s="1">
        <v>45656</v>
      </c>
      <c r="C232" s="2">
        <v>0.52083333333333337</v>
      </c>
      <c r="D232" s="2">
        <v>0.5625</v>
      </c>
      <c r="E232" t="s">
        <v>12</v>
      </c>
      <c r="F232">
        <v>2</v>
      </c>
      <c r="G232">
        <v>8</v>
      </c>
      <c r="H232">
        <v>8</v>
      </c>
      <c r="I232" t="s">
        <v>17</v>
      </c>
      <c r="J232" t="s">
        <v>14</v>
      </c>
      <c r="K232">
        <v>59.999999999999943</v>
      </c>
      <c r="L232">
        <v>1</v>
      </c>
      <c r="M232">
        <v>0</v>
      </c>
      <c r="N232" t="s">
        <v>72</v>
      </c>
      <c r="O232" t="s">
        <v>109</v>
      </c>
      <c r="P232" t="s">
        <v>113</v>
      </c>
      <c r="Q232" t="s">
        <v>118</v>
      </c>
      <c r="R232" t="s">
        <v>118</v>
      </c>
      <c r="S232">
        <v>215</v>
      </c>
      <c r="T232">
        <v>2269</v>
      </c>
      <c r="U232" s="1">
        <v>45628</v>
      </c>
      <c r="V232" s="2">
        <v>0.52083333333333337</v>
      </c>
      <c r="W232" s="2">
        <v>0.54166666666666663</v>
      </c>
      <c r="X232" t="s">
        <v>12</v>
      </c>
      <c r="Y232">
        <v>2</v>
      </c>
      <c r="Z232">
        <v>8</v>
      </c>
      <c r="AA232">
        <v>8</v>
      </c>
      <c r="AB232" t="s">
        <v>42</v>
      </c>
      <c r="AC232" t="s">
        <v>28</v>
      </c>
      <c r="AD232">
        <v>29.999999999999893</v>
      </c>
      <c r="AE232">
        <v>1</v>
      </c>
      <c r="AF232">
        <v>0</v>
      </c>
      <c r="AG232" t="s">
        <v>72</v>
      </c>
      <c r="AH232" t="s">
        <v>109</v>
      </c>
      <c r="AI232" t="s">
        <v>113</v>
      </c>
      <c r="AJ232">
        <v>214</v>
      </c>
      <c r="AK232">
        <v>215</v>
      </c>
      <c r="AL232" t="s">
        <v>118</v>
      </c>
    </row>
    <row r="233" spans="1:38" x14ac:dyDescent="0.2">
      <c r="A233">
        <v>2269</v>
      </c>
      <c r="B233" s="1">
        <v>45628</v>
      </c>
      <c r="C233" s="2">
        <v>0.52083333333333337</v>
      </c>
      <c r="D233" s="2">
        <v>0.54166666666666663</v>
      </c>
      <c r="E233" t="s">
        <v>12</v>
      </c>
      <c r="F233">
        <v>2</v>
      </c>
      <c r="G233">
        <v>8</v>
      </c>
      <c r="H233">
        <v>8</v>
      </c>
      <c r="I233" t="s">
        <v>42</v>
      </c>
      <c r="J233" t="s">
        <v>28</v>
      </c>
      <c r="K233">
        <v>29.999999999999893</v>
      </c>
      <c r="L233">
        <v>1</v>
      </c>
      <c r="M233">
        <v>0</v>
      </c>
      <c r="N233" t="s">
        <v>72</v>
      </c>
      <c r="O233" t="s">
        <v>109</v>
      </c>
      <c r="P233" t="s">
        <v>113</v>
      </c>
      <c r="Q233" t="s">
        <v>118</v>
      </c>
      <c r="R233" t="s">
        <v>118</v>
      </c>
      <c r="S233">
        <v>214</v>
      </c>
      <c r="T233">
        <v>2361</v>
      </c>
      <c r="U233" s="1">
        <v>45534</v>
      </c>
      <c r="V233" s="2">
        <v>0.52083333333333337</v>
      </c>
      <c r="W233" s="2">
        <v>0.60416666666666663</v>
      </c>
      <c r="X233" t="s">
        <v>12</v>
      </c>
      <c r="Y233">
        <v>2</v>
      </c>
      <c r="Z233">
        <v>8</v>
      </c>
      <c r="AA233">
        <v>4</v>
      </c>
      <c r="AB233" t="s">
        <v>42</v>
      </c>
      <c r="AC233" t="s">
        <v>40</v>
      </c>
      <c r="AD233">
        <v>119.99999999999989</v>
      </c>
      <c r="AE233">
        <v>0.5</v>
      </c>
      <c r="AF233">
        <v>0</v>
      </c>
      <c r="AG233" t="s">
        <v>76</v>
      </c>
      <c r="AH233" t="s">
        <v>105</v>
      </c>
      <c r="AI233" t="s">
        <v>113</v>
      </c>
      <c r="AJ233">
        <v>213</v>
      </c>
      <c r="AK233">
        <v>214</v>
      </c>
      <c r="AL233" t="s">
        <v>118</v>
      </c>
    </row>
    <row r="234" spans="1:38" x14ac:dyDescent="0.2">
      <c r="A234">
        <v>2361</v>
      </c>
      <c r="B234" s="1">
        <v>45534</v>
      </c>
      <c r="C234" s="2">
        <v>0.52083333333333337</v>
      </c>
      <c r="D234" s="2">
        <v>0.60416666666666663</v>
      </c>
      <c r="E234" t="s">
        <v>12</v>
      </c>
      <c r="F234">
        <v>2</v>
      </c>
      <c r="G234">
        <v>8</v>
      </c>
      <c r="H234">
        <v>4</v>
      </c>
      <c r="I234" t="s">
        <v>42</v>
      </c>
      <c r="J234" t="s">
        <v>40</v>
      </c>
      <c r="K234">
        <v>119.99999999999989</v>
      </c>
      <c r="L234">
        <v>0.5</v>
      </c>
      <c r="M234">
        <v>0</v>
      </c>
      <c r="N234" t="s">
        <v>76</v>
      </c>
      <c r="O234" t="s">
        <v>105</v>
      </c>
      <c r="P234" t="s">
        <v>113</v>
      </c>
      <c r="Q234" t="s">
        <v>118</v>
      </c>
      <c r="R234" t="s">
        <v>124</v>
      </c>
      <c r="S234">
        <v>213</v>
      </c>
      <c r="T234">
        <v>2237</v>
      </c>
      <c r="U234" s="1">
        <v>45654</v>
      </c>
      <c r="V234" s="2">
        <v>0.52083333333333337</v>
      </c>
      <c r="W234" s="2">
        <v>0.58333333333333337</v>
      </c>
      <c r="X234" t="s">
        <v>12</v>
      </c>
      <c r="Y234">
        <v>2</v>
      </c>
      <c r="Z234">
        <v>8</v>
      </c>
      <c r="AA234">
        <v>11</v>
      </c>
      <c r="AB234" t="s">
        <v>17</v>
      </c>
      <c r="AC234" t="s">
        <v>40</v>
      </c>
      <c r="AD234">
        <v>90</v>
      </c>
      <c r="AE234">
        <v>1.375</v>
      </c>
      <c r="AF234">
        <v>1</v>
      </c>
      <c r="AG234" t="s">
        <v>77</v>
      </c>
      <c r="AH234" t="s">
        <v>109</v>
      </c>
      <c r="AI234" t="s">
        <v>113</v>
      </c>
      <c r="AJ234">
        <v>212</v>
      </c>
      <c r="AK234">
        <v>213</v>
      </c>
      <c r="AL234" t="s">
        <v>118</v>
      </c>
    </row>
    <row r="235" spans="1:38" x14ac:dyDescent="0.2">
      <c r="A235">
        <v>2237</v>
      </c>
      <c r="B235" s="1">
        <v>45654</v>
      </c>
      <c r="C235" s="2">
        <v>0.52083333333333337</v>
      </c>
      <c r="D235" s="2">
        <v>0.58333333333333337</v>
      </c>
      <c r="E235" t="s">
        <v>12</v>
      </c>
      <c r="F235">
        <v>2</v>
      </c>
      <c r="G235">
        <v>8</v>
      </c>
      <c r="H235">
        <v>11</v>
      </c>
      <c r="I235" t="s">
        <v>17</v>
      </c>
      <c r="J235" t="s">
        <v>40</v>
      </c>
      <c r="K235">
        <v>90</v>
      </c>
      <c r="L235">
        <v>1.375</v>
      </c>
      <c r="M235">
        <v>1</v>
      </c>
      <c r="N235" t="s">
        <v>77</v>
      </c>
      <c r="O235" t="s">
        <v>109</v>
      </c>
      <c r="P235" t="s">
        <v>113</v>
      </c>
      <c r="Q235" t="s">
        <v>118</v>
      </c>
      <c r="R235" t="s">
        <v>118</v>
      </c>
      <c r="S235">
        <v>212</v>
      </c>
      <c r="T235">
        <v>1857</v>
      </c>
      <c r="U235" s="1">
        <v>45498</v>
      </c>
      <c r="V235" s="2">
        <v>0.54166666666666663</v>
      </c>
      <c r="W235" s="2">
        <v>0.5625</v>
      </c>
      <c r="X235" t="s">
        <v>12</v>
      </c>
      <c r="Y235">
        <v>2</v>
      </c>
      <c r="Z235">
        <v>8</v>
      </c>
      <c r="AA235">
        <v>6</v>
      </c>
      <c r="AB235" t="s">
        <v>13</v>
      </c>
      <c r="AC235" t="s">
        <v>23</v>
      </c>
      <c r="AD235">
        <v>30.000000000000053</v>
      </c>
      <c r="AE235">
        <v>0.75</v>
      </c>
      <c r="AF235">
        <v>0</v>
      </c>
      <c r="AG235" t="s">
        <v>75</v>
      </c>
      <c r="AH235" t="s">
        <v>104</v>
      </c>
      <c r="AI235" t="s">
        <v>113</v>
      </c>
      <c r="AJ235">
        <v>211</v>
      </c>
      <c r="AK235">
        <v>212</v>
      </c>
      <c r="AL235" t="s">
        <v>118</v>
      </c>
    </row>
    <row r="236" spans="1:38" x14ac:dyDescent="0.2">
      <c r="A236">
        <v>1189</v>
      </c>
      <c r="B236" s="1">
        <v>45596</v>
      </c>
      <c r="C236" s="2">
        <v>0.52083333333333337</v>
      </c>
      <c r="D236" s="2">
        <v>0.54166666666666663</v>
      </c>
      <c r="E236" t="s">
        <v>12</v>
      </c>
      <c r="F236">
        <v>2</v>
      </c>
      <c r="G236">
        <v>8</v>
      </c>
      <c r="H236">
        <v>1</v>
      </c>
      <c r="I236" t="s">
        <v>27</v>
      </c>
      <c r="J236" t="s">
        <v>30</v>
      </c>
      <c r="K236">
        <v>29.999999999999893</v>
      </c>
      <c r="L236">
        <v>0.125</v>
      </c>
      <c r="M236">
        <v>0</v>
      </c>
      <c r="N236" t="s">
        <v>75</v>
      </c>
      <c r="O236" t="s">
        <v>107</v>
      </c>
      <c r="P236" t="s">
        <v>113</v>
      </c>
      <c r="Q236" t="s">
        <v>117</v>
      </c>
      <c r="R236" t="s">
        <v>118</v>
      </c>
      <c r="S236">
        <v>224</v>
      </c>
      <c r="T236">
        <v>307</v>
      </c>
      <c r="U236" s="1">
        <v>45566</v>
      </c>
      <c r="V236" s="2">
        <v>0.52083333333333337</v>
      </c>
      <c r="W236" s="2">
        <v>0.5625</v>
      </c>
      <c r="X236" t="s">
        <v>12</v>
      </c>
      <c r="Y236">
        <v>2</v>
      </c>
      <c r="Z236">
        <v>8</v>
      </c>
      <c r="AA236">
        <v>2</v>
      </c>
      <c r="AB236" t="s">
        <v>39</v>
      </c>
      <c r="AC236" t="s">
        <v>40</v>
      </c>
      <c r="AD236">
        <v>59.999999999999943</v>
      </c>
      <c r="AE236">
        <v>0.25</v>
      </c>
      <c r="AF236">
        <v>0</v>
      </c>
      <c r="AG236" t="s">
        <v>73</v>
      </c>
      <c r="AH236" t="s">
        <v>107</v>
      </c>
      <c r="AI236" t="s">
        <v>113</v>
      </c>
      <c r="AJ236">
        <v>223</v>
      </c>
      <c r="AK236">
        <v>224</v>
      </c>
      <c r="AL236" t="s">
        <v>118</v>
      </c>
    </row>
    <row r="237" spans="1:38" x14ac:dyDescent="0.2">
      <c r="A237">
        <v>1791</v>
      </c>
      <c r="B237" s="1">
        <v>45314</v>
      </c>
      <c r="C237" s="2">
        <v>0.5</v>
      </c>
      <c r="D237" s="2">
        <v>0.5625</v>
      </c>
      <c r="E237" t="s">
        <v>12</v>
      </c>
      <c r="F237">
        <v>2</v>
      </c>
      <c r="G237">
        <v>8</v>
      </c>
      <c r="H237">
        <v>9</v>
      </c>
      <c r="I237" t="s">
        <v>39</v>
      </c>
      <c r="J237" t="s">
        <v>18</v>
      </c>
      <c r="K237">
        <v>90</v>
      </c>
      <c r="L237">
        <v>1.125</v>
      </c>
      <c r="M237">
        <v>1</v>
      </c>
      <c r="N237" t="s">
        <v>73</v>
      </c>
      <c r="O237" t="s">
        <v>98</v>
      </c>
      <c r="P237" t="s">
        <v>113</v>
      </c>
      <c r="Q237" t="s">
        <v>118</v>
      </c>
      <c r="R237" t="s">
        <v>118</v>
      </c>
      <c r="S237">
        <v>249</v>
      </c>
      <c r="T237">
        <v>1895</v>
      </c>
      <c r="U237" s="1">
        <v>45426</v>
      </c>
      <c r="V237" s="2">
        <v>0.5</v>
      </c>
      <c r="W237" s="2">
        <v>0.52083333333333337</v>
      </c>
      <c r="X237" t="s">
        <v>12</v>
      </c>
      <c r="Y237">
        <v>2</v>
      </c>
      <c r="Z237">
        <v>8</v>
      </c>
      <c r="AA237">
        <v>3</v>
      </c>
      <c r="AB237" t="s">
        <v>39</v>
      </c>
      <c r="AC237" t="s">
        <v>18</v>
      </c>
      <c r="AD237">
        <v>30.000000000000053</v>
      </c>
      <c r="AE237">
        <v>0.375</v>
      </c>
      <c r="AF237">
        <v>0</v>
      </c>
      <c r="AG237" t="s">
        <v>73</v>
      </c>
      <c r="AH237" t="s">
        <v>102</v>
      </c>
      <c r="AI237" t="s">
        <v>113</v>
      </c>
      <c r="AJ237">
        <v>248</v>
      </c>
      <c r="AK237">
        <v>249</v>
      </c>
      <c r="AL237" t="s">
        <v>118</v>
      </c>
    </row>
    <row r="238" spans="1:38" x14ac:dyDescent="0.2">
      <c r="A238">
        <v>105</v>
      </c>
      <c r="B238" s="1">
        <v>45349</v>
      </c>
      <c r="C238" s="2">
        <v>0.5</v>
      </c>
      <c r="D238" s="2">
        <v>0.52083333333333337</v>
      </c>
      <c r="E238" t="s">
        <v>12</v>
      </c>
      <c r="F238">
        <v>2</v>
      </c>
      <c r="G238">
        <v>8</v>
      </c>
      <c r="H238">
        <v>4</v>
      </c>
      <c r="I238" t="s">
        <v>22</v>
      </c>
      <c r="J238" t="s">
        <v>23</v>
      </c>
      <c r="K238">
        <v>30.000000000000053</v>
      </c>
      <c r="L238">
        <v>0.5</v>
      </c>
      <c r="M238">
        <v>0</v>
      </c>
      <c r="N238" t="s">
        <v>73</v>
      </c>
      <c r="O238" t="s">
        <v>99</v>
      </c>
      <c r="P238" t="s">
        <v>113</v>
      </c>
      <c r="Q238" t="s">
        <v>118</v>
      </c>
      <c r="R238" t="s">
        <v>118</v>
      </c>
      <c r="S238">
        <v>250</v>
      </c>
      <c r="T238">
        <v>1791</v>
      </c>
      <c r="U238" s="1">
        <v>45314</v>
      </c>
      <c r="V238" s="2">
        <v>0.5</v>
      </c>
      <c r="W238" s="2">
        <v>0.5625</v>
      </c>
      <c r="X238" t="s">
        <v>12</v>
      </c>
      <c r="Y238">
        <v>2</v>
      </c>
      <c r="Z238">
        <v>8</v>
      </c>
      <c r="AA238">
        <v>9</v>
      </c>
      <c r="AB238" t="s">
        <v>39</v>
      </c>
      <c r="AC238" t="s">
        <v>18</v>
      </c>
      <c r="AD238">
        <v>90</v>
      </c>
      <c r="AE238">
        <v>1.125</v>
      </c>
      <c r="AF238">
        <v>1</v>
      </c>
      <c r="AG238" t="s">
        <v>73</v>
      </c>
      <c r="AH238" t="s">
        <v>98</v>
      </c>
      <c r="AI238" t="s">
        <v>113</v>
      </c>
      <c r="AJ238">
        <v>249</v>
      </c>
      <c r="AK238">
        <v>250</v>
      </c>
      <c r="AL238" t="s">
        <v>118</v>
      </c>
    </row>
    <row r="239" spans="1:38" x14ac:dyDescent="0.2">
      <c r="A239">
        <v>2722</v>
      </c>
      <c r="B239" s="1">
        <v>45347</v>
      </c>
      <c r="C239" s="2">
        <v>0.5</v>
      </c>
      <c r="D239" s="2">
        <v>0.58333333333333337</v>
      </c>
      <c r="E239" t="s">
        <v>12</v>
      </c>
      <c r="F239">
        <v>2</v>
      </c>
      <c r="G239">
        <v>8</v>
      </c>
      <c r="H239">
        <v>11</v>
      </c>
      <c r="I239" t="s">
        <v>42</v>
      </c>
      <c r="J239" t="s">
        <v>18</v>
      </c>
      <c r="K239">
        <v>120.00000000000006</v>
      </c>
      <c r="L239">
        <v>1.375</v>
      </c>
      <c r="M239">
        <v>1</v>
      </c>
      <c r="N239" t="s">
        <v>71</v>
      </c>
      <c r="O239" t="s">
        <v>99</v>
      </c>
      <c r="P239" t="s">
        <v>113</v>
      </c>
      <c r="Q239" t="s">
        <v>118</v>
      </c>
      <c r="R239" t="s">
        <v>124</v>
      </c>
      <c r="S239">
        <v>252</v>
      </c>
      <c r="T239">
        <v>364</v>
      </c>
      <c r="U239" s="1">
        <v>45320</v>
      </c>
      <c r="V239" s="2">
        <v>0.5</v>
      </c>
      <c r="W239" s="2">
        <v>0.5625</v>
      </c>
      <c r="X239" t="s">
        <v>12</v>
      </c>
      <c r="Y239">
        <v>2</v>
      </c>
      <c r="Z239">
        <v>8</v>
      </c>
      <c r="AA239">
        <v>8</v>
      </c>
      <c r="AB239" t="s">
        <v>39</v>
      </c>
      <c r="AC239" t="s">
        <v>14</v>
      </c>
      <c r="AD239">
        <v>90</v>
      </c>
      <c r="AE239">
        <v>1</v>
      </c>
      <c r="AF239">
        <v>0</v>
      </c>
      <c r="AG239" t="s">
        <v>72</v>
      </c>
      <c r="AH239" t="s">
        <v>98</v>
      </c>
      <c r="AI239" t="s">
        <v>113</v>
      </c>
      <c r="AJ239">
        <v>251</v>
      </c>
      <c r="AK239">
        <v>252</v>
      </c>
      <c r="AL239" t="s">
        <v>118</v>
      </c>
    </row>
    <row r="240" spans="1:38" x14ac:dyDescent="0.2">
      <c r="A240">
        <v>364</v>
      </c>
      <c r="B240" s="1">
        <v>45320</v>
      </c>
      <c r="C240" s="2">
        <v>0.5</v>
      </c>
      <c r="D240" s="2">
        <v>0.5625</v>
      </c>
      <c r="E240" t="s">
        <v>12</v>
      </c>
      <c r="F240">
        <v>2</v>
      </c>
      <c r="G240">
        <v>8</v>
      </c>
      <c r="H240">
        <v>8</v>
      </c>
      <c r="I240" t="s">
        <v>39</v>
      </c>
      <c r="J240" t="s">
        <v>14</v>
      </c>
      <c r="K240">
        <v>90</v>
      </c>
      <c r="L240">
        <v>1</v>
      </c>
      <c r="M240">
        <v>0</v>
      </c>
      <c r="N240" t="s">
        <v>72</v>
      </c>
      <c r="O240" t="s">
        <v>98</v>
      </c>
      <c r="P240" t="s">
        <v>113</v>
      </c>
      <c r="Q240" t="s">
        <v>118</v>
      </c>
      <c r="R240" t="s">
        <v>118</v>
      </c>
      <c r="S240">
        <v>251</v>
      </c>
      <c r="T240">
        <v>105</v>
      </c>
      <c r="U240" s="1">
        <v>45349</v>
      </c>
      <c r="V240" s="2">
        <v>0.5</v>
      </c>
      <c r="W240" s="2">
        <v>0.52083333333333337</v>
      </c>
      <c r="X240" t="s">
        <v>12</v>
      </c>
      <c r="Y240">
        <v>2</v>
      </c>
      <c r="Z240">
        <v>8</v>
      </c>
      <c r="AA240">
        <v>4</v>
      </c>
      <c r="AB240" t="s">
        <v>22</v>
      </c>
      <c r="AC240" t="s">
        <v>23</v>
      </c>
      <c r="AD240">
        <v>30.000000000000053</v>
      </c>
      <c r="AE240">
        <v>0.5</v>
      </c>
      <c r="AF240">
        <v>0</v>
      </c>
      <c r="AG240" t="s">
        <v>73</v>
      </c>
      <c r="AH240" t="s">
        <v>99</v>
      </c>
      <c r="AI240" t="s">
        <v>113</v>
      </c>
      <c r="AJ240">
        <v>250</v>
      </c>
      <c r="AK240">
        <v>251</v>
      </c>
      <c r="AL240" t="s">
        <v>118</v>
      </c>
    </row>
    <row r="241" spans="1:38" x14ac:dyDescent="0.2">
      <c r="A241">
        <v>1795</v>
      </c>
      <c r="B241" s="1">
        <v>45341</v>
      </c>
      <c r="C241" s="2">
        <v>0.5</v>
      </c>
      <c r="D241" s="2">
        <v>0.52083333333333337</v>
      </c>
      <c r="E241" t="s">
        <v>12</v>
      </c>
      <c r="F241">
        <v>2</v>
      </c>
      <c r="G241">
        <v>8</v>
      </c>
      <c r="H241">
        <v>2</v>
      </c>
      <c r="I241" t="s">
        <v>27</v>
      </c>
      <c r="J241" t="s">
        <v>23</v>
      </c>
      <c r="K241">
        <v>30.000000000000053</v>
      </c>
      <c r="L241">
        <v>0.25</v>
      </c>
      <c r="M241">
        <v>0</v>
      </c>
      <c r="N241" t="s">
        <v>72</v>
      </c>
      <c r="O241" t="s">
        <v>99</v>
      </c>
      <c r="P241" t="s">
        <v>113</v>
      </c>
      <c r="Q241" t="s">
        <v>118</v>
      </c>
      <c r="R241" t="s">
        <v>118</v>
      </c>
      <c r="S241">
        <v>254</v>
      </c>
      <c r="T241">
        <v>1583</v>
      </c>
      <c r="U241" s="1">
        <v>45595</v>
      </c>
      <c r="V241" s="2">
        <v>0.5</v>
      </c>
      <c r="W241" s="2">
        <v>0.58333333333333337</v>
      </c>
      <c r="X241" t="s">
        <v>12</v>
      </c>
      <c r="Y241">
        <v>2</v>
      </c>
      <c r="Z241">
        <v>8</v>
      </c>
      <c r="AA241">
        <v>10</v>
      </c>
      <c r="AB241" t="s">
        <v>42</v>
      </c>
      <c r="AC241" t="s">
        <v>18</v>
      </c>
      <c r="AD241">
        <v>120.00000000000006</v>
      </c>
      <c r="AE241">
        <v>1.25</v>
      </c>
      <c r="AF241">
        <v>1</v>
      </c>
      <c r="AG241" t="s">
        <v>74</v>
      </c>
      <c r="AH241" t="s">
        <v>107</v>
      </c>
      <c r="AI241" t="s">
        <v>113</v>
      </c>
      <c r="AJ241">
        <v>253</v>
      </c>
      <c r="AK241">
        <v>254</v>
      </c>
      <c r="AL241" t="s">
        <v>118</v>
      </c>
    </row>
    <row r="242" spans="1:38" x14ac:dyDescent="0.2">
      <c r="A242">
        <v>658</v>
      </c>
      <c r="B242" s="1">
        <v>45610</v>
      </c>
      <c r="C242" s="2">
        <v>0.5</v>
      </c>
      <c r="D242" s="2">
        <v>0.5625</v>
      </c>
      <c r="E242" t="s">
        <v>12</v>
      </c>
      <c r="F242">
        <v>2</v>
      </c>
      <c r="G242">
        <v>8</v>
      </c>
      <c r="H242">
        <v>4</v>
      </c>
      <c r="I242" t="s">
        <v>13</v>
      </c>
      <c r="J242" t="s">
        <v>28</v>
      </c>
      <c r="K242">
        <v>90</v>
      </c>
      <c r="L242">
        <v>0.5</v>
      </c>
      <c r="M242">
        <v>0</v>
      </c>
      <c r="N242" t="s">
        <v>75</v>
      </c>
      <c r="O242" t="s">
        <v>108</v>
      </c>
      <c r="P242" t="s">
        <v>113</v>
      </c>
      <c r="Q242" t="s">
        <v>118</v>
      </c>
      <c r="R242" t="s">
        <v>118</v>
      </c>
      <c r="S242">
        <v>255</v>
      </c>
      <c r="T242">
        <v>1795</v>
      </c>
      <c r="U242" s="1">
        <v>45341</v>
      </c>
      <c r="V242" s="2">
        <v>0.5</v>
      </c>
      <c r="W242" s="2">
        <v>0.52083333333333337</v>
      </c>
      <c r="X242" t="s">
        <v>12</v>
      </c>
      <c r="Y242">
        <v>2</v>
      </c>
      <c r="Z242">
        <v>8</v>
      </c>
      <c r="AA242">
        <v>2</v>
      </c>
      <c r="AB242" t="s">
        <v>27</v>
      </c>
      <c r="AC242" t="s">
        <v>23</v>
      </c>
      <c r="AD242">
        <v>30.000000000000053</v>
      </c>
      <c r="AE242">
        <v>0.25</v>
      </c>
      <c r="AF242">
        <v>0</v>
      </c>
      <c r="AG242" t="s">
        <v>72</v>
      </c>
      <c r="AH242" t="s">
        <v>99</v>
      </c>
      <c r="AI242" t="s">
        <v>113</v>
      </c>
      <c r="AJ242">
        <v>254</v>
      </c>
      <c r="AK242">
        <v>255</v>
      </c>
      <c r="AL242" t="s">
        <v>118</v>
      </c>
    </row>
    <row r="243" spans="1:38" x14ac:dyDescent="0.2">
      <c r="A243">
        <v>1950</v>
      </c>
      <c r="B243" s="1">
        <v>45360</v>
      </c>
      <c r="C243" s="2">
        <v>0.5</v>
      </c>
      <c r="D243" s="2">
        <v>0.58333333333333337</v>
      </c>
      <c r="E243" t="s">
        <v>12</v>
      </c>
      <c r="F243">
        <v>2</v>
      </c>
      <c r="G243">
        <v>8</v>
      </c>
      <c r="H243">
        <v>6</v>
      </c>
      <c r="I243" t="s">
        <v>27</v>
      </c>
      <c r="J243" t="s">
        <v>28</v>
      </c>
      <c r="K243">
        <v>120.00000000000006</v>
      </c>
      <c r="L243">
        <v>0.75</v>
      </c>
      <c r="M243">
        <v>0</v>
      </c>
      <c r="N243" t="s">
        <v>77</v>
      </c>
      <c r="O243" t="s">
        <v>100</v>
      </c>
      <c r="P243" t="s">
        <v>113</v>
      </c>
      <c r="Q243" t="s">
        <v>118</v>
      </c>
      <c r="R243" t="s">
        <v>124</v>
      </c>
      <c r="S243">
        <v>256</v>
      </c>
      <c r="T243">
        <v>658</v>
      </c>
      <c r="U243" s="1">
        <v>45610</v>
      </c>
      <c r="V243" s="2">
        <v>0.5</v>
      </c>
      <c r="W243" s="2">
        <v>0.5625</v>
      </c>
      <c r="X243" t="s">
        <v>12</v>
      </c>
      <c r="Y243">
        <v>2</v>
      </c>
      <c r="Z243">
        <v>8</v>
      </c>
      <c r="AA243">
        <v>4</v>
      </c>
      <c r="AB243" t="s">
        <v>13</v>
      </c>
      <c r="AC243" t="s">
        <v>28</v>
      </c>
      <c r="AD243">
        <v>90</v>
      </c>
      <c r="AE243">
        <v>0.5</v>
      </c>
      <c r="AF243">
        <v>0</v>
      </c>
      <c r="AG243" t="s">
        <v>75</v>
      </c>
      <c r="AH243" t="s">
        <v>108</v>
      </c>
      <c r="AI243" t="s">
        <v>113</v>
      </c>
      <c r="AJ243">
        <v>255</v>
      </c>
      <c r="AK243">
        <v>256</v>
      </c>
      <c r="AL243" t="s">
        <v>118</v>
      </c>
    </row>
    <row r="244" spans="1:38" x14ac:dyDescent="0.2">
      <c r="A244">
        <v>1895</v>
      </c>
      <c r="B244" s="1">
        <v>45426</v>
      </c>
      <c r="C244" s="2">
        <v>0.5</v>
      </c>
      <c r="D244" s="2">
        <v>0.52083333333333337</v>
      </c>
      <c r="E244" t="s">
        <v>12</v>
      </c>
      <c r="F244">
        <v>2</v>
      </c>
      <c r="G244">
        <v>8</v>
      </c>
      <c r="H244">
        <v>3</v>
      </c>
      <c r="I244" t="s">
        <v>39</v>
      </c>
      <c r="J244" t="s">
        <v>18</v>
      </c>
      <c r="K244">
        <v>30.000000000000053</v>
      </c>
      <c r="L244">
        <v>0.375</v>
      </c>
      <c r="M244">
        <v>0</v>
      </c>
      <c r="N244" t="s">
        <v>73</v>
      </c>
      <c r="O244" t="s">
        <v>102</v>
      </c>
      <c r="P244" t="s">
        <v>113</v>
      </c>
      <c r="Q244" t="s">
        <v>118</v>
      </c>
      <c r="R244" t="s">
        <v>118</v>
      </c>
      <c r="S244">
        <v>248</v>
      </c>
      <c r="T244">
        <v>1056</v>
      </c>
      <c r="U244" s="1">
        <v>45423</v>
      </c>
      <c r="V244" s="2">
        <v>0.5</v>
      </c>
      <c r="W244" s="2">
        <v>0.58333333333333337</v>
      </c>
      <c r="X244" t="s">
        <v>12</v>
      </c>
      <c r="Y244">
        <v>2</v>
      </c>
      <c r="Z244">
        <v>8</v>
      </c>
      <c r="AA244">
        <v>8</v>
      </c>
      <c r="AB244" t="s">
        <v>13</v>
      </c>
      <c r="AC244" t="s">
        <v>40</v>
      </c>
      <c r="AD244">
        <v>120.00000000000006</v>
      </c>
      <c r="AE244">
        <v>1</v>
      </c>
      <c r="AF244">
        <v>0</v>
      </c>
      <c r="AG244" t="s">
        <v>77</v>
      </c>
      <c r="AH244" t="s">
        <v>102</v>
      </c>
      <c r="AI244" t="s">
        <v>113</v>
      </c>
      <c r="AJ244">
        <v>247</v>
      </c>
      <c r="AK244">
        <v>248</v>
      </c>
      <c r="AL244" t="s">
        <v>118</v>
      </c>
    </row>
    <row r="245" spans="1:38" x14ac:dyDescent="0.2">
      <c r="A245">
        <v>1583</v>
      </c>
      <c r="B245" s="1">
        <v>45595</v>
      </c>
      <c r="C245" s="2">
        <v>0.5</v>
      </c>
      <c r="D245" s="2">
        <v>0.58333333333333337</v>
      </c>
      <c r="E245" t="s">
        <v>12</v>
      </c>
      <c r="F245">
        <v>2</v>
      </c>
      <c r="G245">
        <v>8</v>
      </c>
      <c r="H245">
        <v>10</v>
      </c>
      <c r="I245" t="s">
        <v>42</v>
      </c>
      <c r="J245" t="s">
        <v>18</v>
      </c>
      <c r="K245">
        <v>120.00000000000006</v>
      </c>
      <c r="L245">
        <v>1.25</v>
      </c>
      <c r="M245">
        <v>1</v>
      </c>
      <c r="N245" t="s">
        <v>74</v>
      </c>
      <c r="O245" t="s">
        <v>107</v>
      </c>
      <c r="P245" t="s">
        <v>113</v>
      </c>
      <c r="Q245" t="s">
        <v>118</v>
      </c>
      <c r="R245" t="s">
        <v>124</v>
      </c>
      <c r="S245">
        <v>253</v>
      </c>
      <c r="T245">
        <v>2722</v>
      </c>
      <c r="U245" s="1">
        <v>45347</v>
      </c>
      <c r="V245" s="2">
        <v>0.5</v>
      </c>
      <c r="W245" s="2">
        <v>0.58333333333333337</v>
      </c>
      <c r="X245" t="s">
        <v>12</v>
      </c>
      <c r="Y245">
        <v>2</v>
      </c>
      <c r="Z245">
        <v>8</v>
      </c>
      <c r="AA245">
        <v>11</v>
      </c>
      <c r="AB245" t="s">
        <v>42</v>
      </c>
      <c r="AC245" t="s">
        <v>18</v>
      </c>
      <c r="AD245">
        <v>120.00000000000006</v>
      </c>
      <c r="AE245">
        <v>1.375</v>
      </c>
      <c r="AF245">
        <v>1</v>
      </c>
      <c r="AG245" t="s">
        <v>71</v>
      </c>
      <c r="AH245" t="s">
        <v>99</v>
      </c>
      <c r="AI245" t="s">
        <v>113</v>
      </c>
      <c r="AJ245">
        <v>252</v>
      </c>
      <c r="AK245">
        <v>253</v>
      </c>
      <c r="AL245" t="s">
        <v>118</v>
      </c>
    </row>
    <row r="246" spans="1:38" x14ac:dyDescent="0.2">
      <c r="A246">
        <v>1056</v>
      </c>
      <c r="B246" s="1">
        <v>45423</v>
      </c>
      <c r="C246" s="2">
        <v>0.5</v>
      </c>
      <c r="D246" s="2">
        <v>0.58333333333333337</v>
      </c>
      <c r="E246" t="s">
        <v>12</v>
      </c>
      <c r="F246">
        <v>2</v>
      </c>
      <c r="G246">
        <v>8</v>
      </c>
      <c r="H246">
        <v>8</v>
      </c>
      <c r="I246" t="s">
        <v>13</v>
      </c>
      <c r="J246" t="s">
        <v>40</v>
      </c>
      <c r="K246">
        <v>120.00000000000006</v>
      </c>
      <c r="L246">
        <v>1</v>
      </c>
      <c r="M246">
        <v>0</v>
      </c>
      <c r="N246" t="s">
        <v>77</v>
      </c>
      <c r="O246" t="s">
        <v>102</v>
      </c>
      <c r="P246" t="s">
        <v>113</v>
      </c>
      <c r="Q246" t="s">
        <v>118</v>
      </c>
      <c r="R246" t="s">
        <v>124</v>
      </c>
      <c r="S246">
        <v>247</v>
      </c>
      <c r="T246">
        <v>455</v>
      </c>
      <c r="U246" s="1">
        <v>45372</v>
      </c>
      <c r="V246" s="2">
        <v>0.5</v>
      </c>
      <c r="W246" s="2">
        <v>0.54166666666666663</v>
      </c>
      <c r="X246" t="s">
        <v>12</v>
      </c>
      <c r="Y246">
        <v>2</v>
      </c>
      <c r="Z246">
        <v>8</v>
      </c>
      <c r="AA246">
        <v>1</v>
      </c>
      <c r="AB246" t="s">
        <v>27</v>
      </c>
      <c r="AC246" t="s">
        <v>40</v>
      </c>
      <c r="AD246">
        <v>59.999999999999943</v>
      </c>
      <c r="AE246">
        <v>0.125</v>
      </c>
      <c r="AF246">
        <v>0</v>
      </c>
      <c r="AG246" t="s">
        <v>75</v>
      </c>
      <c r="AH246" t="s">
        <v>100</v>
      </c>
      <c r="AI246" t="s">
        <v>113</v>
      </c>
      <c r="AJ246">
        <v>246</v>
      </c>
      <c r="AK246">
        <v>247</v>
      </c>
      <c r="AL246" t="s">
        <v>118</v>
      </c>
    </row>
    <row r="247" spans="1:38" x14ac:dyDescent="0.2">
      <c r="A247">
        <v>440</v>
      </c>
      <c r="B247" s="1">
        <v>45463</v>
      </c>
      <c r="C247" s="2">
        <v>0.5</v>
      </c>
      <c r="D247" s="2">
        <v>0.52083333333333337</v>
      </c>
      <c r="E247" t="s">
        <v>12</v>
      </c>
      <c r="F247">
        <v>2</v>
      </c>
      <c r="G247">
        <v>8</v>
      </c>
      <c r="H247">
        <v>7</v>
      </c>
      <c r="I247" t="s">
        <v>17</v>
      </c>
      <c r="J247" t="s">
        <v>28</v>
      </c>
      <c r="K247">
        <v>30.000000000000053</v>
      </c>
      <c r="L247">
        <v>0.875</v>
      </c>
      <c r="M247">
        <v>0</v>
      </c>
      <c r="N247" t="s">
        <v>75</v>
      </c>
      <c r="O247" t="s">
        <v>103</v>
      </c>
      <c r="P247" t="s">
        <v>113</v>
      </c>
      <c r="Q247" t="s">
        <v>118</v>
      </c>
      <c r="R247" t="s">
        <v>118</v>
      </c>
      <c r="S247">
        <v>236</v>
      </c>
      <c r="T247">
        <v>2969</v>
      </c>
      <c r="U247" s="1">
        <v>45407</v>
      </c>
      <c r="V247" s="2">
        <v>0.5</v>
      </c>
      <c r="W247" s="2">
        <v>0.52083333333333337</v>
      </c>
      <c r="X247" t="s">
        <v>12</v>
      </c>
      <c r="Y247">
        <v>2</v>
      </c>
      <c r="Z247">
        <v>8</v>
      </c>
      <c r="AA247">
        <v>1</v>
      </c>
      <c r="AB247" t="s">
        <v>39</v>
      </c>
      <c r="AC247" t="s">
        <v>40</v>
      </c>
      <c r="AD247">
        <v>30.000000000000053</v>
      </c>
      <c r="AE247">
        <v>0.125</v>
      </c>
      <c r="AF247">
        <v>0</v>
      </c>
      <c r="AG247" t="s">
        <v>75</v>
      </c>
      <c r="AH247" t="s">
        <v>101</v>
      </c>
      <c r="AI247" t="s">
        <v>113</v>
      </c>
      <c r="AJ247">
        <v>235</v>
      </c>
      <c r="AK247">
        <v>236</v>
      </c>
      <c r="AL247" t="s">
        <v>118</v>
      </c>
    </row>
    <row r="248" spans="1:38" x14ac:dyDescent="0.2">
      <c r="A248">
        <v>2590</v>
      </c>
      <c r="B248" s="1">
        <v>45318</v>
      </c>
      <c r="C248" s="2">
        <v>0.5</v>
      </c>
      <c r="D248" s="2">
        <v>0.5625</v>
      </c>
      <c r="E248" t="s">
        <v>12</v>
      </c>
      <c r="F248">
        <v>2</v>
      </c>
      <c r="G248">
        <v>8</v>
      </c>
      <c r="H248">
        <v>11</v>
      </c>
      <c r="I248" t="s">
        <v>41</v>
      </c>
      <c r="J248" t="s">
        <v>40</v>
      </c>
      <c r="K248">
        <v>90</v>
      </c>
      <c r="L248">
        <v>1.375</v>
      </c>
      <c r="M248">
        <v>1</v>
      </c>
      <c r="N248" t="s">
        <v>77</v>
      </c>
      <c r="O248" t="s">
        <v>98</v>
      </c>
      <c r="P248" t="s">
        <v>113</v>
      </c>
      <c r="Q248" t="s">
        <v>118</v>
      </c>
      <c r="R248" t="s">
        <v>118</v>
      </c>
      <c r="S248">
        <v>245</v>
      </c>
      <c r="T248">
        <v>2304</v>
      </c>
      <c r="U248" s="1">
        <v>45567</v>
      </c>
      <c r="V248" s="2">
        <v>0.5</v>
      </c>
      <c r="W248" s="2">
        <v>0.5625</v>
      </c>
      <c r="X248" t="s">
        <v>12</v>
      </c>
      <c r="Y248">
        <v>2</v>
      </c>
      <c r="Z248">
        <v>8</v>
      </c>
      <c r="AA248">
        <v>8</v>
      </c>
      <c r="AB248" t="s">
        <v>27</v>
      </c>
      <c r="AC248" t="s">
        <v>40</v>
      </c>
      <c r="AD248">
        <v>90</v>
      </c>
      <c r="AE248">
        <v>1</v>
      </c>
      <c r="AF248">
        <v>0</v>
      </c>
      <c r="AG248" t="s">
        <v>74</v>
      </c>
      <c r="AH248" t="s">
        <v>107</v>
      </c>
      <c r="AI248" t="s">
        <v>113</v>
      </c>
      <c r="AJ248">
        <v>244</v>
      </c>
      <c r="AK248">
        <v>245</v>
      </c>
      <c r="AL248" t="s">
        <v>118</v>
      </c>
    </row>
    <row r="249" spans="1:38" x14ac:dyDescent="0.2">
      <c r="A249">
        <v>455</v>
      </c>
      <c r="B249" s="1">
        <v>45372</v>
      </c>
      <c r="C249" s="2">
        <v>0.5</v>
      </c>
      <c r="D249" s="2">
        <v>0.54166666666666663</v>
      </c>
      <c r="E249" t="s">
        <v>12</v>
      </c>
      <c r="F249">
        <v>2</v>
      </c>
      <c r="G249">
        <v>8</v>
      </c>
      <c r="H249">
        <v>1</v>
      </c>
      <c r="I249" t="s">
        <v>27</v>
      </c>
      <c r="J249" t="s">
        <v>40</v>
      </c>
      <c r="K249">
        <v>59.999999999999943</v>
      </c>
      <c r="L249">
        <v>0.125</v>
      </c>
      <c r="M249">
        <v>0</v>
      </c>
      <c r="N249" t="s">
        <v>75</v>
      </c>
      <c r="O249" t="s">
        <v>100</v>
      </c>
      <c r="P249" t="s">
        <v>113</v>
      </c>
      <c r="Q249" t="s">
        <v>117</v>
      </c>
      <c r="R249" t="s">
        <v>118</v>
      </c>
      <c r="S249">
        <v>246</v>
      </c>
      <c r="T249">
        <v>2590</v>
      </c>
      <c r="U249" s="1">
        <v>45318</v>
      </c>
      <c r="V249" s="2">
        <v>0.5</v>
      </c>
      <c r="W249" s="2">
        <v>0.5625</v>
      </c>
      <c r="X249" t="s">
        <v>12</v>
      </c>
      <c r="Y249">
        <v>2</v>
      </c>
      <c r="Z249">
        <v>8</v>
      </c>
      <c r="AA249">
        <v>11</v>
      </c>
      <c r="AB249" t="s">
        <v>41</v>
      </c>
      <c r="AC249" t="s">
        <v>40</v>
      </c>
      <c r="AD249">
        <v>90</v>
      </c>
      <c r="AE249">
        <v>1.375</v>
      </c>
      <c r="AF249">
        <v>1</v>
      </c>
      <c r="AG249" t="s">
        <v>77</v>
      </c>
      <c r="AH249" t="s">
        <v>98</v>
      </c>
      <c r="AI249" t="s">
        <v>113</v>
      </c>
      <c r="AJ249">
        <v>245</v>
      </c>
      <c r="AK249">
        <v>246</v>
      </c>
      <c r="AL249" t="s">
        <v>118</v>
      </c>
    </row>
    <row r="250" spans="1:38" x14ac:dyDescent="0.2">
      <c r="A250">
        <v>2282</v>
      </c>
      <c r="B250" s="1">
        <v>45374</v>
      </c>
      <c r="C250" s="2">
        <v>0.5</v>
      </c>
      <c r="D250" s="2">
        <v>0.58333333333333337</v>
      </c>
      <c r="E250" t="s">
        <v>12</v>
      </c>
      <c r="F250">
        <v>2</v>
      </c>
      <c r="G250">
        <v>8</v>
      </c>
      <c r="H250">
        <v>6</v>
      </c>
      <c r="I250" t="s">
        <v>17</v>
      </c>
      <c r="J250" t="s">
        <v>28</v>
      </c>
      <c r="K250">
        <v>120.00000000000006</v>
      </c>
      <c r="L250">
        <v>0.75</v>
      </c>
      <c r="M250">
        <v>0</v>
      </c>
      <c r="N250" t="s">
        <v>77</v>
      </c>
      <c r="O250" t="s">
        <v>100</v>
      </c>
      <c r="P250" t="s">
        <v>113</v>
      </c>
      <c r="Q250" t="s">
        <v>118</v>
      </c>
      <c r="R250" t="s">
        <v>124</v>
      </c>
      <c r="S250">
        <v>237</v>
      </c>
      <c r="T250">
        <v>440</v>
      </c>
      <c r="U250" s="1">
        <v>45463</v>
      </c>
      <c r="V250" s="2">
        <v>0.5</v>
      </c>
      <c r="W250" s="2">
        <v>0.52083333333333337</v>
      </c>
      <c r="X250" t="s">
        <v>12</v>
      </c>
      <c r="Y250">
        <v>2</v>
      </c>
      <c r="Z250">
        <v>8</v>
      </c>
      <c r="AA250">
        <v>7</v>
      </c>
      <c r="AB250" t="s">
        <v>17</v>
      </c>
      <c r="AC250" t="s">
        <v>28</v>
      </c>
      <c r="AD250">
        <v>30.000000000000053</v>
      </c>
      <c r="AE250">
        <v>0.875</v>
      </c>
      <c r="AF250">
        <v>0</v>
      </c>
      <c r="AG250" t="s">
        <v>75</v>
      </c>
      <c r="AH250" t="s">
        <v>103</v>
      </c>
      <c r="AI250" t="s">
        <v>113</v>
      </c>
      <c r="AJ250">
        <v>236</v>
      </c>
      <c r="AK250">
        <v>237</v>
      </c>
      <c r="AL250" t="s">
        <v>118</v>
      </c>
    </row>
    <row r="251" spans="1:38" x14ac:dyDescent="0.2">
      <c r="A251">
        <v>6</v>
      </c>
      <c r="B251" s="1">
        <v>45467</v>
      </c>
      <c r="C251" s="2">
        <v>0.5</v>
      </c>
      <c r="D251" s="2">
        <v>0.5625</v>
      </c>
      <c r="E251" t="s">
        <v>12</v>
      </c>
      <c r="F251">
        <v>2</v>
      </c>
      <c r="G251">
        <v>8</v>
      </c>
      <c r="H251">
        <v>1</v>
      </c>
      <c r="I251" t="s">
        <v>17</v>
      </c>
      <c r="J251" t="s">
        <v>30</v>
      </c>
      <c r="K251">
        <v>90</v>
      </c>
      <c r="L251">
        <v>0.125</v>
      </c>
      <c r="M251">
        <v>0</v>
      </c>
      <c r="N251" t="s">
        <v>72</v>
      </c>
      <c r="O251" t="s">
        <v>103</v>
      </c>
      <c r="P251" t="s">
        <v>113</v>
      </c>
      <c r="Q251" t="s">
        <v>117</v>
      </c>
      <c r="R251" t="s">
        <v>118</v>
      </c>
      <c r="S251">
        <v>238</v>
      </c>
      <c r="T251">
        <v>2282</v>
      </c>
      <c r="U251" s="1">
        <v>45374</v>
      </c>
      <c r="V251" s="2">
        <v>0.5</v>
      </c>
      <c r="W251" s="2">
        <v>0.58333333333333337</v>
      </c>
      <c r="X251" t="s">
        <v>12</v>
      </c>
      <c r="Y251">
        <v>2</v>
      </c>
      <c r="Z251">
        <v>8</v>
      </c>
      <c r="AA251">
        <v>6</v>
      </c>
      <c r="AB251" t="s">
        <v>17</v>
      </c>
      <c r="AC251" t="s">
        <v>28</v>
      </c>
      <c r="AD251">
        <v>120.00000000000006</v>
      </c>
      <c r="AE251">
        <v>0.75</v>
      </c>
      <c r="AF251">
        <v>0</v>
      </c>
      <c r="AG251" t="s">
        <v>77</v>
      </c>
      <c r="AH251" t="s">
        <v>100</v>
      </c>
      <c r="AI251" t="s">
        <v>113</v>
      </c>
      <c r="AJ251">
        <v>237</v>
      </c>
      <c r="AK251">
        <v>238</v>
      </c>
      <c r="AL251" t="s">
        <v>118</v>
      </c>
    </row>
    <row r="252" spans="1:38" x14ac:dyDescent="0.2">
      <c r="A252">
        <v>751</v>
      </c>
      <c r="B252" s="1">
        <v>45506</v>
      </c>
      <c r="C252" s="2">
        <v>0.5</v>
      </c>
      <c r="D252" s="2">
        <v>0.54166666666666663</v>
      </c>
      <c r="E252" t="s">
        <v>12</v>
      </c>
      <c r="F252">
        <v>2</v>
      </c>
      <c r="G252">
        <v>8</v>
      </c>
      <c r="H252">
        <v>7</v>
      </c>
      <c r="I252" t="s">
        <v>39</v>
      </c>
      <c r="J252" t="s">
        <v>23</v>
      </c>
      <c r="K252">
        <v>59.999999999999943</v>
      </c>
      <c r="L252">
        <v>0.875</v>
      </c>
      <c r="M252">
        <v>0</v>
      </c>
      <c r="N252" t="s">
        <v>76</v>
      </c>
      <c r="O252" t="s">
        <v>105</v>
      </c>
      <c r="P252" t="s">
        <v>113</v>
      </c>
      <c r="Q252" t="s">
        <v>118</v>
      </c>
      <c r="R252" t="s">
        <v>118</v>
      </c>
      <c r="S252">
        <v>239</v>
      </c>
      <c r="T252">
        <v>6</v>
      </c>
      <c r="U252" s="1">
        <v>45467</v>
      </c>
      <c r="V252" s="2">
        <v>0.5</v>
      </c>
      <c r="W252" s="2">
        <v>0.5625</v>
      </c>
      <c r="X252" t="s">
        <v>12</v>
      </c>
      <c r="Y252">
        <v>2</v>
      </c>
      <c r="Z252">
        <v>8</v>
      </c>
      <c r="AA252">
        <v>1</v>
      </c>
      <c r="AB252" t="s">
        <v>17</v>
      </c>
      <c r="AC252" t="s">
        <v>30</v>
      </c>
      <c r="AD252">
        <v>90</v>
      </c>
      <c r="AE252">
        <v>0.125</v>
      </c>
      <c r="AF252">
        <v>0</v>
      </c>
      <c r="AG252" t="s">
        <v>72</v>
      </c>
      <c r="AH252" t="s">
        <v>103</v>
      </c>
      <c r="AI252" t="s">
        <v>113</v>
      </c>
      <c r="AJ252">
        <v>238</v>
      </c>
      <c r="AK252">
        <v>239</v>
      </c>
      <c r="AL252" t="s">
        <v>118</v>
      </c>
    </row>
    <row r="253" spans="1:38" x14ac:dyDescent="0.2">
      <c r="A253">
        <v>2969</v>
      </c>
      <c r="B253" s="1">
        <v>45407</v>
      </c>
      <c r="C253" s="2">
        <v>0.5</v>
      </c>
      <c r="D253" s="2">
        <v>0.52083333333333337</v>
      </c>
      <c r="E253" t="s">
        <v>12</v>
      </c>
      <c r="F253">
        <v>2</v>
      </c>
      <c r="G253">
        <v>8</v>
      </c>
      <c r="H253">
        <v>1</v>
      </c>
      <c r="I253" t="s">
        <v>39</v>
      </c>
      <c r="J253" t="s">
        <v>40</v>
      </c>
      <c r="K253">
        <v>30.000000000000053</v>
      </c>
      <c r="L253">
        <v>0.125</v>
      </c>
      <c r="M253">
        <v>0</v>
      </c>
      <c r="N253" t="s">
        <v>75</v>
      </c>
      <c r="O253" t="s">
        <v>101</v>
      </c>
      <c r="P253" t="s">
        <v>113</v>
      </c>
      <c r="Q253" t="s">
        <v>117</v>
      </c>
      <c r="R253" t="s">
        <v>118</v>
      </c>
      <c r="S253">
        <v>235</v>
      </c>
      <c r="T253">
        <v>1544</v>
      </c>
      <c r="U253" s="1">
        <v>45450</v>
      </c>
      <c r="V253" s="2">
        <v>0.52083333333333337</v>
      </c>
      <c r="W253" s="2">
        <v>0.58333333333333337</v>
      </c>
      <c r="X253" t="s">
        <v>12</v>
      </c>
      <c r="Y253">
        <v>2</v>
      </c>
      <c r="Z253">
        <v>8</v>
      </c>
      <c r="AA253">
        <v>5</v>
      </c>
      <c r="AB253" t="s">
        <v>17</v>
      </c>
      <c r="AC253" t="s">
        <v>23</v>
      </c>
      <c r="AD253">
        <v>90</v>
      </c>
      <c r="AE253">
        <v>0.625</v>
      </c>
      <c r="AF253">
        <v>0</v>
      </c>
      <c r="AG253" t="s">
        <v>76</v>
      </c>
      <c r="AH253" t="s">
        <v>103</v>
      </c>
      <c r="AI253" t="s">
        <v>113</v>
      </c>
      <c r="AJ253">
        <v>234</v>
      </c>
      <c r="AK253">
        <v>235</v>
      </c>
      <c r="AL253" t="s">
        <v>118</v>
      </c>
    </row>
    <row r="254" spans="1:38" x14ac:dyDescent="0.2">
      <c r="A254">
        <v>724</v>
      </c>
      <c r="B254" s="1">
        <v>45296</v>
      </c>
      <c r="C254" s="2">
        <v>0.5</v>
      </c>
      <c r="D254" s="2">
        <v>0.52083333333333337</v>
      </c>
      <c r="E254" t="s">
        <v>12</v>
      </c>
      <c r="F254">
        <v>2</v>
      </c>
      <c r="G254">
        <v>8</v>
      </c>
      <c r="H254">
        <v>6</v>
      </c>
      <c r="I254" t="s">
        <v>27</v>
      </c>
      <c r="J254" t="s">
        <v>14</v>
      </c>
      <c r="K254">
        <v>30.000000000000053</v>
      </c>
      <c r="L254">
        <v>0.75</v>
      </c>
      <c r="M254">
        <v>0</v>
      </c>
      <c r="N254" t="s">
        <v>76</v>
      </c>
      <c r="O254" t="s">
        <v>98</v>
      </c>
      <c r="P254" t="s">
        <v>113</v>
      </c>
      <c r="Q254" t="s">
        <v>118</v>
      </c>
      <c r="R254" t="s">
        <v>118</v>
      </c>
      <c r="S254">
        <v>241</v>
      </c>
      <c r="T254">
        <v>908</v>
      </c>
      <c r="U254" s="1">
        <v>45514</v>
      </c>
      <c r="V254" s="2">
        <v>0.5</v>
      </c>
      <c r="W254" s="2">
        <v>0.54166666666666663</v>
      </c>
      <c r="X254" t="s">
        <v>12</v>
      </c>
      <c r="Y254">
        <v>2</v>
      </c>
      <c r="Z254">
        <v>8</v>
      </c>
      <c r="AA254">
        <v>4</v>
      </c>
      <c r="AB254" t="s">
        <v>17</v>
      </c>
      <c r="AC254" t="s">
        <v>40</v>
      </c>
      <c r="AD254">
        <v>59.999999999999943</v>
      </c>
      <c r="AE254">
        <v>0.5</v>
      </c>
      <c r="AF254">
        <v>0</v>
      </c>
      <c r="AG254" t="s">
        <v>77</v>
      </c>
      <c r="AH254" t="s">
        <v>105</v>
      </c>
      <c r="AI254" t="s">
        <v>113</v>
      </c>
      <c r="AJ254">
        <v>240</v>
      </c>
      <c r="AK254">
        <v>241</v>
      </c>
      <c r="AL254" t="s">
        <v>118</v>
      </c>
    </row>
    <row r="255" spans="1:38" x14ac:dyDescent="0.2">
      <c r="A255">
        <v>717</v>
      </c>
      <c r="B255" s="1">
        <v>45448</v>
      </c>
      <c r="C255" s="2">
        <v>0.5</v>
      </c>
      <c r="D255" s="2">
        <v>0.54166666666666663</v>
      </c>
      <c r="E255" t="s">
        <v>12</v>
      </c>
      <c r="F255">
        <v>2</v>
      </c>
      <c r="G255">
        <v>8</v>
      </c>
      <c r="H255">
        <v>4</v>
      </c>
      <c r="I255" t="s">
        <v>27</v>
      </c>
      <c r="J255" t="s">
        <v>40</v>
      </c>
      <c r="K255">
        <v>59.999999999999943</v>
      </c>
      <c r="L255">
        <v>0.5</v>
      </c>
      <c r="M255">
        <v>0</v>
      </c>
      <c r="N255" t="s">
        <v>74</v>
      </c>
      <c r="O255" t="s">
        <v>103</v>
      </c>
      <c r="P255" t="s">
        <v>113</v>
      </c>
      <c r="Q255" t="s">
        <v>118</v>
      </c>
      <c r="R255" t="s">
        <v>118</v>
      </c>
      <c r="S255">
        <v>242</v>
      </c>
      <c r="T255">
        <v>724</v>
      </c>
      <c r="U255" s="1">
        <v>45296</v>
      </c>
      <c r="V255" s="2">
        <v>0.5</v>
      </c>
      <c r="W255" s="2">
        <v>0.52083333333333337</v>
      </c>
      <c r="X255" t="s">
        <v>12</v>
      </c>
      <c r="Y255">
        <v>2</v>
      </c>
      <c r="Z255">
        <v>8</v>
      </c>
      <c r="AA255">
        <v>6</v>
      </c>
      <c r="AB255" t="s">
        <v>27</v>
      </c>
      <c r="AC255" t="s">
        <v>14</v>
      </c>
      <c r="AD255">
        <v>30.000000000000053</v>
      </c>
      <c r="AE255">
        <v>0.75</v>
      </c>
      <c r="AF255">
        <v>0</v>
      </c>
      <c r="AG255" t="s">
        <v>76</v>
      </c>
      <c r="AH255" t="s">
        <v>98</v>
      </c>
      <c r="AI255" t="s">
        <v>113</v>
      </c>
      <c r="AJ255">
        <v>241</v>
      </c>
      <c r="AK255">
        <v>242</v>
      </c>
      <c r="AL255" t="s">
        <v>118</v>
      </c>
    </row>
    <row r="256" spans="1:38" x14ac:dyDescent="0.2">
      <c r="A256">
        <v>2891</v>
      </c>
      <c r="B256" s="1">
        <v>45648</v>
      </c>
      <c r="C256" s="2">
        <v>0.5</v>
      </c>
      <c r="D256" s="2">
        <v>0.5625</v>
      </c>
      <c r="E256" t="s">
        <v>12</v>
      </c>
      <c r="F256">
        <v>2</v>
      </c>
      <c r="G256">
        <v>8</v>
      </c>
      <c r="H256">
        <v>5</v>
      </c>
      <c r="I256" t="s">
        <v>39</v>
      </c>
      <c r="J256" t="s">
        <v>23</v>
      </c>
      <c r="K256">
        <v>90</v>
      </c>
      <c r="L256">
        <v>0.625</v>
      </c>
      <c r="M256">
        <v>0</v>
      </c>
      <c r="N256" t="s">
        <v>71</v>
      </c>
      <c r="O256" t="s">
        <v>109</v>
      </c>
      <c r="P256" t="s">
        <v>113</v>
      </c>
      <c r="Q256" t="s">
        <v>118</v>
      </c>
      <c r="R256" t="s">
        <v>118</v>
      </c>
      <c r="S256">
        <v>243</v>
      </c>
      <c r="T256">
        <v>717</v>
      </c>
      <c r="U256" s="1">
        <v>45448</v>
      </c>
      <c r="V256" s="2">
        <v>0.5</v>
      </c>
      <c r="W256" s="2">
        <v>0.54166666666666663</v>
      </c>
      <c r="X256" t="s">
        <v>12</v>
      </c>
      <c r="Y256">
        <v>2</v>
      </c>
      <c r="Z256">
        <v>8</v>
      </c>
      <c r="AA256">
        <v>4</v>
      </c>
      <c r="AB256" t="s">
        <v>27</v>
      </c>
      <c r="AC256" t="s">
        <v>40</v>
      </c>
      <c r="AD256">
        <v>59.999999999999943</v>
      </c>
      <c r="AE256">
        <v>0.5</v>
      </c>
      <c r="AF256">
        <v>0</v>
      </c>
      <c r="AG256" t="s">
        <v>74</v>
      </c>
      <c r="AH256" t="s">
        <v>103</v>
      </c>
      <c r="AI256" t="s">
        <v>113</v>
      </c>
      <c r="AJ256">
        <v>242</v>
      </c>
      <c r="AK256">
        <v>243</v>
      </c>
      <c r="AL256" t="s">
        <v>118</v>
      </c>
    </row>
    <row r="257" spans="1:38" x14ac:dyDescent="0.2">
      <c r="A257">
        <v>2304</v>
      </c>
      <c r="B257" s="1">
        <v>45567</v>
      </c>
      <c r="C257" s="2">
        <v>0.5</v>
      </c>
      <c r="D257" s="2">
        <v>0.5625</v>
      </c>
      <c r="E257" t="s">
        <v>12</v>
      </c>
      <c r="F257">
        <v>2</v>
      </c>
      <c r="G257">
        <v>8</v>
      </c>
      <c r="H257">
        <v>8</v>
      </c>
      <c r="I257" t="s">
        <v>27</v>
      </c>
      <c r="J257" t="s">
        <v>40</v>
      </c>
      <c r="K257">
        <v>90</v>
      </c>
      <c r="L257">
        <v>1</v>
      </c>
      <c r="M257">
        <v>0</v>
      </c>
      <c r="N257" t="s">
        <v>74</v>
      </c>
      <c r="O257" t="s">
        <v>107</v>
      </c>
      <c r="P257" t="s">
        <v>113</v>
      </c>
      <c r="Q257" t="s">
        <v>118</v>
      </c>
      <c r="R257" t="s">
        <v>118</v>
      </c>
      <c r="S257">
        <v>244</v>
      </c>
      <c r="T257">
        <v>2891</v>
      </c>
      <c r="U257" s="1">
        <v>45648</v>
      </c>
      <c r="V257" s="2">
        <v>0.5</v>
      </c>
      <c r="W257" s="2">
        <v>0.5625</v>
      </c>
      <c r="X257" t="s">
        <v>12</v>
      </c>
      <c r="Y257">
        <v>2</v>
      </c>
      <c r="Z257">
        <v>8</v>
      </c>
      <c r="AA257">
        <v>5</v>
      </c>
      <c r="AB257" t="s">
        <v>39</v>
      </c>
      <c r="AC257" t="s">
        <v>23</v>
      </c>
      <c r="AD257">
        <v>90</v>
      </c>
      <c r="AE257">
        <v>0.625</v>
      </c>
      <c r="AF257">
        <v>0</v>
      </c>
      <c r="AG257" t="s">
        <v>71</v>
      </c>
      <c r="AH257" t="s">
        <v>109</v>
      </c>
      <c r="AI257" t="s">
        <v>113</v>
      </c>
      <c r="AJ257">
        <v>243</v>
      </c>
      <c r="AK257">
        <v>244</v>
      </c>
      <c r="AL257" t="s">
        <v>118</v>
      </c>
    </row>
    <row r="258" spans="1:38" x14ac:dyDescent="0.2">
      <c r="A258">
        <v>908</v>
      </c>
      <c r="B258" s="1">
        <v>45514</v>
      </c>
      <c r="C258" s="2">
        <v>0.5</v>
      </c>
      <c r="D258" s="2">
        <v>0.54166666666666663</v>
      </c>
      <c r="E258" t="s">
        <v>12</v>
      </c>
      <c r="F258">
        <v>2</v>
      </c>
      <c r="G258">
        <v>8</v>
      </c>
      <c r="H258">
        <v>4</v>
      </c>
      <c r="I258" t="s">
        <v>17</v>
      </c>
      <c r="J258" t="s">
        <v>40</v>
      </c>
      <c r="K258">
        <v>59.999999999999943</v>
      </c>
      <c r="L258">
        <v>0.5</v>
      </c>
      <c r="M258">
        <v>0</v>
      </c>
      <c r="N258" t="s">
        <v>77</v>
      </c>
      <c r="O258" t="s">
        <v>105</v>
      </c>
      <c r="P258" t="s">
        <v>113</v>
      </c>
      <c r="Q258" t="s">
        <v>118</v>
      </c>
      <c r="R258" t="s">
        <v>118</v>
      </c>
      <c r="S258">
        <v>240</v>
      </c>
      <c r="T258">
        <v>751</v>
      </c>
      <c r="U258" s="1">
        <v>45506</v>
      </c>
      <c r="V258" s="2">
        <v>0.5</v>
      </c>
      <c r="W258" s="2">
        <v>0.54166666666666663</v>
      </c>
      <c r="X258" t="s">
        <v>12</v>
      </c>
      <c r="Y258">
        <v>2</v>
      </c>
      <c r="Z258">
        <v>8</v>
      </c>
      <c r="AA258">
        <v>7</v>
      </c>
      <c r="AB258" t="s">
        <v>39</v>
      </c>
      <c r="AC258" t="s">
        <v>23</v>
      </c>
      <c r="AD258">
        <v>59.999999999999943</v>
      </c>
      <c r="AE258">
        <v>0.875</v>
      </c>
      <c r="AF258">
        <v>0</v>
      </c>
      <c r="AG258" t="s">
        <v>76</v>
      </c>
      <c r="AH258" t="s">
        <v>105</v>
      </c>
      <c r="AI258" t="s">
        <v>113</v>
      </c>
      <c r="AJ258">
        <v>239</v>
      </c>
      <c r="AK258">
        <v>240</v>
      </c>
      <c r="AL258" t="s">
        <v>118</v>
      </c>
    </row>
    <row r="259" spans="1:38" x14ac:dyDescent="0.2">
      <c r="A259">
        <v>1168</v>
      </c>
      <c r="B259" s="1">
        <v>45452</v>
      </c>
      <c r="C259" s="2">
        <v>0.47916666666666669</v>
      </c>
      <c r="D259" s="2">
        <v>0.5625</v>
      </c>
      <c r="E259" t="s">
        <v>12</v>
      </c>
      <c r="F259">
        <v>2</v>
      </c>
      <c r="G259">
        <v>8</v>
      </c>
      <c r="H259">
        <v>5</v>
      </c>
      <c r="I259" t="s">
        <v>42</v>
      </c>
      <c r="J259" t="s">
        <v>14</v>
      </c>
      <c r="K259">
        <v>119.99999999999997</v>
      </c>
      <c r="L259">
        <v>0.625</v>
      </c>
      <c r="M259">
        <v>0</v>
      </c>
      <c r="N259" t="s">
        <v>71</v>
      </c>
      <c r="O259" t="s">
        <v>103</v>
      </c>
      <c r="P259" t="s">
        <v>113</v>
      </c>
      <c r="Q259" t="s">
        <v>118</v>
      </c>
      <c r="R259" t="s">
        <v>124</v>
      </c>
      <c r="S259">
        <v>276</v>
      </c>
      <c r="T259">
        <v>1520</v>
      </c>
      <c r="U259" s="1">
        <v>45532</v>
      </c>
      <c r="V259" s="2">
        <v>0.47916666666666669</v>
      </c>
      <c r="W259" s="2">
        <v>0.5625</v>
      </c>
      <c r="X259" t="s">
        <v>12</v>
      </c>
      <c r="Y259">
        <v>2</v>
      </c>
      <c r="Z259">
        <v>8</v>
      </c>
      <c r="AA259">
        <v>5</v>
      </c>
      <c r="AB259" t="s">
        <v>17</v>
      </c>
      <c r="AC259" t="s">
        <v>40</v>
      </c>
      <c r="AD259">
        <v>119.99999999999997</v>
      </c>
      <c r="AE259">
        <v>0.625</v>
      </c>
      <c r="AF259">
        <v>0</v>
      </c>
      <c r="AG259" t="s">
        <v>74</v>
      </c>
      <c r="AH259" t="s">
        <v>105</v>
      </c>
      <c r="AI259" t="s">
        <v>113</v>
      </c>
      <c r="AJ259">
        <v>275</v>
      </c>
      <c r="AK259">
        <v>276</v>
      </c>
      <c r="AL259" t="s">
        <v>118</v>
      </c>
    </row>
    <row r="260" spans="1:38" x14ac:dyDescent="0.2">
      <c r="A260">
        <v>2621</v>
      </c>
      <c r="B260" s="1">
        <v>45375</v>
      </c>
      <c r="C260" s="2">
        <v>0.47916666666666669</v>
      </c>
      <c r="D260" s="2">
        <v>0.5</v>
      </c>
      <c r="E260" t="s">
        <v>12</v>
      </c>
      <c r="F260">
        <v>2</v>
      </c>
      <c r="G260">
        <v>8</v>
      </c>
      <c r="H260">
        <v>9</v>
      </c>
      <c r="I260" t="s">
        <v>13</v>
      </c>
      <c r="J260" t="s">
        <v>40</v>
      </c>
      <c r="K260">
        <v>29.999999999999972</v>
      </c>
      <c r="L260">
        <v>1.125</v>
      </c>
      <c r="M260">
        <v>1</v>
      </c>
      <c r="N260" t="s">
        <v>71</v>
      </c>
      <c r="O260" t="s">
        <v>100</v>
      </c>
      <c r="P260" t="s">
        <v>113</v>
      </c>
      <c r="Q260" t="s">
        <v>118</v>
      </c>
      <c r="R260" t="s">
        <v>118</v>
      </c>
      <c r="S260">
        <v>277</v>
      </c>
      <c r="T260">
        <v>1168</v>
      </c>
      <c r="U260" s="1">
        <v>45452</v>
      </c>
      <c r="V260" s="2">
        <v>0.47916666666666669</v>
      </c>
      <c r="W260" s="2">
        <v>0.5625</v>
      </c>
      <c r="X260" t="s">
        <v>12</v>
      </c>
      <c r="Y260">
        <v>2</v>
      </c>
      <c r="Z260">
        <v>8</v>
      </c>
      <c r="AA260">
        <v>5</v>
      </c>
      <c r="AB260" t="s">
        <v>42</v>
      </c>
      <c r="AC260" t="s">
        <v>14</v>
      </c>
      <c r="AD260">
        <v>119.99999999999997</v>
      </c>
      <c r="AE260">
        <v>0.625</v>
      </c>
      <c r="AF260">
        <v>0</v>
      </c>
      <c r="AG260" t="s">
        <v>71</v>
      </c>
      <c r="AH260" t="s">
        <v>103</v>
      </c>
      <c r="AI260" t="s">
        <v>113</v>
      </c>
      <c r="AJ260">
        <v>276</v>
      </c>
      <c r="AK260">
        <v>277</v>
      </c>
      <c r="AL260" t="s">
        <v>118</v>
      </c>
    </row>
    <row r="261" spans="1:38" x14ac:dyDescent="0.2">
      <c r="A261">
        <v>1122</v>
      </c>
      <c r="B261" s="1">
        <v>45325</v>
      </c>
      <c r="C261" s="2">
        <v>0.47916666666666669</v>
      </c>
      <c r="D261" s="2">
        <v>0.5625</v>
      </c>
      <c r="E261" t="s">
        <v>12</v>
      </c>
      <c r="F261">
        <v>2</v>
      </c>
      <c r="G261">
        <v>8</v>
      </c>
      <c r="H261">
        <v>11</v>
      </c>
      <c r="I261" t="s">
        <v>27</v>
      </c>
      <c r="J261" t="s">
        <v>23</v>
      </c>
      <c r="K261">
        <v>119.99999999999997</v>
      </c>
      <c r="L261">
        <v>1.375</v>
      </c>
      <c r="M261">
        <v>1</v>
      </c>
      <c r="N261" t="s">
        <v>77</v>
      </c>
      <c r="O261" t="s">
        <v>99</v>
      </c>
      <c r="P261" t="s">
        <v>113</v>
      </c>
      <c r="Q261" t="s">
        <v>118</v>
      </c>
      <c r="R261" t="s">
        <v>124</v>
      </c>
      <c r="S261">
        <v>278</v>
      </c>
      <c r="T261">
        <v>2621</v>
      </c>
      <c r="U261" s="1">
        <v>45375</v>
      </c>
      <c r="V261" s="2">
        <v>0.47916666666666669</v>
      </c>
      <c r="W261" s="2">
        <v>0.5</v>
      </c>
      <c r="X261" t="s">
        <v>12</v>
      </c>
      <c r="Y261">
        <v>2</v>
      </c>
      <c r="Z261">
        <v>8</v>
      </c>
      <c r="AA261">
        <v>9</v>
      </c>
      <c r="AB261" t="s">
        <v>13</v>
      </c>
      <c r="AC261" t="s">
        <v>40</v>
      </c>
      <c r="AD261">
        <v>29.999999999999972</v>
      </c>
      <c r="AE261">
        <v>1.125</v>
      </c>
      <c r="AF261">
        <v>1</v>
      </c>
      <c r="AG261" t="s">
        <v>71</v>
      </c>
      <c r="AH261" t="s">
        <v>100</v>
      </c>
      <c r="AI261" t="s">
        <v>113</v>
      </c>
      <c r="AJ261">
        <v>277</v>
      </c>
      <c r="AK261">
        <v>278</v>
      </c>
      <c r="AL261" t="s">
        <v>118</v>
      </c>
    </row>
    <row r="262" spans="1:38" x14ac:dyDescent="0.2">
      <c r="A262">
        <v>211</v>
      </c>
      <c r="B262" s="1">
        <v>45524</v>
      </c>
      <c r="C262" s="2">
        <v>0.47916666666666669</v>
      </c>
      <c r="D262" s="2">
        <v>0.5625</v>
      </c>
      <c r="E262" t="s">
        <v>12</v>
      </c>
      <c r="F262">
        <v>2</v>
      </c>
      <c r="G262">
        <v>8</v>
      </c>
      <c r="H262">
        <v>2</v>
      </c>
      <c r="I262" t="s">
        <v>42</v>
      </c>
      <c r="J262" t="s">
        <v>40</v>
      </c>
      <c r="K262">
        <v>119.99999999999997</v>
      </c>
      <c r="L262">
        <v>0.25</v>
      </c>
      <c r="M262">
        <v>0</v>
      </c>
      <c r="N262" t="s">
        <v>73</v>
      </c>
      <c r="O262" t="s">
        <v>105</v>
      </c>
      <c r="P262" t="s">
        <v>113</v>
      </c>
      <c r="Q262" t="s">
        <v>118</v>
      </c>
      <c r="R262" t="s">
        <v>124</v>
      </c>
      <c r="S262">
        <v>279</v>
      </c>
      <c r="T262">
        <v>1122</v>
      </c>
      <c r="U262" s="1">
        <v>45325</v>
      </c>
      <c r="V262" s="2">
        <v>0.47916666666666669</v>
      </c>
      <c r="W262" s="2">
        <v>0.5625</v>
      </c>
      <c r="X262" t="s">
        <v>12</v>
      </c>
      <c r="Y262">
        <v>2</v>
      </c>
      <c r="Z262">
        <v>8</v>
      </c>
      <c r="AA262">
        <v>11</v>
      </c>
      <c r="AB262" t="s">
        <v>27</v>
      </c>
      <c r="AC262" t="s">
        <v>23</v>
      </c>
      <c r="AD262">
        <v>119.99999999999997</v>
      </c>
      <c r="AE262">
        <v>1.375</v>
      </c>
      <c r="AF262">
        <v>1</v>
      </c>
      <c r="AG262" t="s">
        <v>77</v>
      </c>
      <c r="AH262" t="s">
        <v>99</v>
      </c>
      <c r="AI262" t="s">
        <v>113</v>
      </c>
      <c r="AJ262">
        <v>278</v>
      </c>
      <c r="AK262">
        <v>279</v>
      </c>
      <c r="AL262" t="s">
        <v>118</v>
      </c>
    </row>
    <row r="263" spans="1:38" x14ac:dyDescent="0.2">
      <c r="A263">
        <v>2441</v>
      </c>
      <c r="B263" s="1">
        <v>45544</v>
      </c>
      <c r="C263" s="2">
        <v>0.47916666666666669</v>
      </c>
      <c r="D263" s="2">
        <v>0.5625</v>
      </c>
      <c r="E263" t="s">
        <v>12</v>
      </c>
      <c r="F263">
        <v>2</v>
      </c>
      <c r="G263">
        <v>8</v>
      </c>
      <c r="H263">
        <v>9</v>
      </c>
      <c r="I263" t="s">
        <v>17</v>
      </c>
      <c r="J263" t="s">
        <v>18</v>
      </c>
      <c r="K263">
        <v>119.99999999999997</v>
      </c>
      <c r="L263">
        <v>1.125</v>
      </c>
      <c r="M263">
        <v>1</v>
      </c>
      <c r="N263" t="s">
        <v>72</v>
      </c>
      <c r="O263" t="s">
        <v>106</v>
      </c>
      <c r="P263" t="s">
        <v>113</v>
      </c>
      <c r="Q263" t="s">
        <v>118</v>
      </c>
      <c r="R263" t="s">
        <v>124</v>
      </c>
      <c r="S263">
        <v>280</v>
      </c>
      <c r="T263">
        <v>211</v>
      </c>
      <c r="U263" s="1">
        <v>45524</v>
      </c>
      <c r="V263" s="2">
        <v>0.47916666666666669</v>
      </c>
      <c r="W263" s="2">
        <v>0.5625</v>
      </c>
      <c r="X263" t="s">
        <v>12</v>
      </c>
      <c r="Y263">
        <v>2</v>
      </c>
      <c r="Z263">
        <v>8</v>
      </c>
      <c r="AA263">
        <v>2</v>
      </c>
      <c r="AB263" t="s">
        <v>42</v>
      </c>
      <c r="AC263" t="s">
        <v>40</v>
      </c>
      <c r="AD263">
        <v>119.99999999999997</v>
      </c>
      <c r="AE263">
        <v>0.25</v>
      </c>
      <c r="AF263">
        <v>0</v>
      </c>
      <c r="AG263" t="s">
        <v>73</v>
      </c>
      <c r="AH263" t="s">
        <v>105</v>
      </c>
      <c r="AI263" t="s">
        <v>113</v>
      </c>
      <c r="AJ263">
        <v>279</v>
      </c>
      <c r="AK263">
        <v>280</v>
      </c>
      <c r="AL263" t="s">
        <v>118</v>
      </c>
    </row>
    <row r="264" spans="1:38" x14ac:dyDescent="0.2">
      <c r="A264">
        <v>2791</v>
      </c>
      <c r="B264" s="1">
        <v>45590</v>
      </c>
      <c r="C264" s="2">
        <v>0.47916666666666669</v>
      </c>
      <c r="D264" s="2">
        <v>0.54166666666666663</v>
      </c>
      <c r="E264" t="s">
        <v>12</v>
      </c>
      <c r="F264">
        <v>2</v>
      </c>
      <c r="G264">
        <v>8</v>
      </c>
      <c r="H264">
        <v>6</v>
      </c>
      <c r="I264" t="s">
        <v>13</v>
      </c>
      <c r="J264" t="s">
        <v>28</v>
      </c>
      <c r="K264">
        <v>89.999999999999915</v>
      </c>
      <c r="L264">
        <v>0.75</v>
      </c>
      <c r="M264">
        <v>0</v>
      </c>
      <c r="N264" t="s">
        <v>76</v>
      </c>
      <c r="O264" t="s">
        <v>107</v>
      </c>
      <c r="P264" t="s">
        <v>113</v>
      </c>
      <c r="Q264" t="s">
        <v>118</v>
      </c>
      <c r="R264" t="s">
        <v>118</v>
      </c>
      <c r="S264">
        <v>281</v>
      </c>
      <c r="T264">
        <v>2441</v>
      </c>
      <c r="U264" s="1">
        <v>45544</v>
      </c>
      <c r="V264" s="2">
        <v>0.47916666666666669</v>
      </c>
      <c r="W264" s="2">
        <v>0.5625</v>
      </c>
      <c r="X264" t="s">
        <v>12</v>
      </c>
      <c r="Y264">
        <v>2</v>
      </c>
      <c r="Z264">
        <v>8</v>
      </c>
      <c r="AA264">
        <v>9</v>
      </c>
      <c r="AB264" t="s">
        <v>17</v>
      </c>
      <c r="AC264" t="s">
        <v>18</v>
      </c>
      <c r="AD264">
        <v>119.99999999999997</v>
      </c>
      <c r="AE264">
        <v>1.125</v>
      </c>
      <c r="AF264">
        <v>1</v>
      </c>
      <c r="AG264" t="s">
        <v>72</v>
      </c>
      <c r="AH264" t="s">
        <v>106</v>
      </c>
      <c r="AI264" t="s">
        <v>113</v>
      </c>
      <c r="AJ264">
        <v>280</v>
      </c>
      <c r="AK264">
        <v>281</v>
      </c>
      <c r="AL264" t="s">
        <v>118</v>
      </c>
    </row>
    <row r="265" spans="1:38" x14ac:dyDescent="0.2">
      <c r="A265">
        <v>1045</v>
      </c>
      <c r="B265" s="1">
        <v>45498</v>
      </c>
      <c r="C265" s="2">
        <v>0.47916666666666669</v>
      </c>
      <c r="D265" s="2">
        <v>0.52083333333333337</v>
      </c>
      <c r="E265" t="s">
        <v>12</v>
      </c>
      <c r="F265">
        <v>2</v>
      </c>
      <c r="G265">
        <v>8</v>
      </c>
      <c r="H265">
        <v>7</v>
      </c>
      <c r="I265" t="s">
        <v>22</v>
      </c>
      <c r="J265" t="s">
        <v>28</v>
      </c>
      <c r="K265">
        <v>60.000000000000028</v>
      </c>
      <c r="L265">
        <v>0.875</v>
      </c>
      <c r="M265">
        <v>0</v>
      </c>
      <c r="N265" t="s">
        <v>75</v>
      </c>
      <c r="O265" t="s">
        <v>104</v>
      </c>
      <c r="P265" t="s">
        <v>113</v>
      </c>
      <c r="Q265" t="s">
        <v>118</v>
      </c>
      <c r="R265" t="s">
        <v>118</v>
      </c>
      <c r="S265">
        <v>284</v>
      </c>
      <c r="T265">
        <v>799</v>
      </c>
      <c r="U265" s="1">
        <v>45491</v>
      </c>
      <c r="V265" s="2">
        <v>0.47916666666666669</v>
      </c>
      <c r="W265" s="2">
        <v>0.5625</v>
      </c>
      <c r="X265" t="s">
        <v>12</v>
      </c>
      <c r="Y265">
        <v>2</v>
      </c>
      <c r="Z265">
        <v>8</v>
      </c>
      <c r="AA265">
        <v>6</v>
      </c>
      <c r="AB265" t="s">
        <v>27</v>
      </c>
      <c r="AC265" t="s">
        <v>14</v>
      </c>
      <c r="AD265">
        <v>119.99999999999997</v>
      </c>
      <c r="AE265">
        <v>0.75</v>
      </c>
      <c r="AF265">
        <v>0</v>
      </c>
      <c r="AG265" t="s">
        <v>75</v>
      </c>
      <c r="AH265" t="s">
        <v>104</v>
      </c>
      <c r="AI265" t="s">
        <v>113</v>
      </c>
      <c r="AJ265">
        <v>283</v>
      </c>
      <c r="AK265">
        <v>284</v>
      </c>
      <c r="AL265" t="s">
        <v>118</v>
      </c>
    </row>
    <row r="266" spans="1:38" x14ac:dyDescent="0.2">
      <c r="A266">
        <v>799</v>
      </c>
      <c r="B266" s="1">
        <v>45491</v>
      </c>
      <c r="C266" s="2">
        <v>0.47916666666666669</v>
      </c>
      <c r="D266" s="2">
        <v>0.5625</v>
      </c>
      <c r="E266" t="s">
        <v>12</v>
      </c>
      <c r="F266">
        <v>2</v>
      </c>
      <c r="G266">
        <v>8</v>
      </c>
      <c r="H266">
        <v>6</v>
      </c>
      <c r="I266" t="s">
        <v>27</v>
      </c>
      <c r="J266" t="s">
        <v>14</v>
      </c>
      <c r="K266">
        <v>119.99999999999997</v>
      </c>
      <c r="L266">
        <v>0.75</v>
      </c>
      <c r="M266">
        <v>0</v>
      </c>
      <c r="N266" t="s">
        <v>75</v>
      </c>
      <c r="O266" t="s">
        <v>104</v>
      </c>
      <c r="P266" t="s">
        <v>113</v>
      </c>
      <c r="Q266" t="s">
        <v>118</v>
      </c>
      <c r="R266" t="s">
        <v>124</v>
      </c>
      <c r="S266">
        <v>283</v>
      </c>
      <c r="T266">
        <v>2</v>
      </c>
      <c r="U266" s="1">
        <v>45356</v>
      </c>
      <c r="V266" s="2">
        <v>0.47916666666666669</v>
      </c>
      <c r="W266" s="2">
        <v>0.5625</v>
      </c>
      <c r="X266" t="s">
        <v>12</v>
      </c>
      <c r="Y266">
        <v>2</v>
      </c>
      <c r="Z266">
        <v>8</v>
      </c>
      <c r="AA266">
        <v>11</v>
      </c>
      <c r="AB266" t="s">
        <v>17</v>
      </c>
      <c r="AC266" t="s">
        <v>18</v>
      </c>
      <c r="AD266">
        <v>119.99999999999997</v>
      </c>
      <c r="AE266">
        <v>1.375</v>
      </c>
      <c r="AF266">
        <v>1</v>
      </c>
      <c r="AG266" t="s">
        <v>73</v>
      </c>
      <c r="AH266" t="s">
        <v>100</v>
      </c>
      <c r="AI266" t="s">
        <v>113</v>
      </c>
      <c r="AJ266">
        <v>282</v>
      </c>
      <c r="AK266">
        <v>283</v>
      </c>
      <c r="AL266" t="s">
        <v>118</v>
      </c>
    </row>
    <row r="267" spans="1:38" x14ac:dyDescent="0.2">
      <c r="A267">
        <v>2843</v>
      </c>
      <c r="B267" s="1">
        <v>45428</v>
      </c>
      <c r="C267" s="2">
        <v>0.47916666666666669</v>
      </c>
      <c r="D267" s="2">
        <v>0.5625</v>
      </c>
      <c r="E267" t="s">
        <v>12</v>
      </c>
      <c r="F267">
        <v>2</v>
      </c>
      <c r="G267">
        <v>8</v>
      </c>
      <c r="H267">
        <v>5</v>
      </c>
      <c r="I267" t="s">
        <v>27</v>
      </c>
      <c r="J267" t="s">
        <v>28</v>
      </c>
      <c r="K267">
        <v>119.99999999999997</v>
      </c>
      <c r="L267">
        <v>0.625</v>
      </c>
      <c r="M267">
        <v>0</v>
      </c>
      <c r="N267" t="s">
        <v>75</v>
      </c>
      <c r="O267" t="s">
        <v>102</v>
      </c>
      <c r="P267" t="s">
        <v>113</v>
      </c>
      <c r="Q267" t="s">
        <v>118</v>
      </c>
      <c r="R267" t="s">
        <v>124</v>
      </c>
      <c r="S267">
        <v>285</v>
      </c>
      <c r="T267">
        <v>1045</v>
      </c>
      <c r="U267" s="1">
        <v>45498</v>
      </c>
      <c r="V267" s="2">
        <v>0.47916666666666669</v>
      </c>
      <c r="W267" s="2">
        <v>0.52083333333333337</v>
      </c>
      <c r="X267" t="s">
        <v>12</v>
      </c>
      <c r="Y267">
        <v>2</v>
      </c>
      <c r="Z267">
        <v>8</v>
      </c>
      <c r="AA267">
        <v>7</v>
      </c>
      <c r="AB267" t="s">
        <v>22</v>
      </c>
      <c r="AC267" t="s">
        <v>28</v>
      </c>
      <c r="AD267">
        <v>60.000000000000028</v>
      </c>
      <c r="AE267">
        <v>0.875</v>
      </c>
      <c r="AF267">
        <v>0</v>
      </c>
      <c r="AG267" t="s">
        <v>75</v>
      </c>
      <c r="AH267" t="s">
        <v>104</v>
      </c>
      <c r="AI267" t="s">
        <v>113</v>
      </c>
      <c r="AJ267">
        <v>284</v>
      </c>
      <c r="AK267">
        <v>285</v>
      </c>
      <c r="AL267" t="s">
        <v>118</v>
      </c>
    </row>
    <row r="268" spans="1:38" x14ac:dyDescent="0.2">
      <c r="A268">
        <v>46</v>
      </c>
      <c r="B268" s="1">
        <v>45579</v>
      </c>
      <c r="C268" s="2">
        <v>0.47916666666666669</v>
      </c>
      <c r="D268" s="2">
        <v>0.5</v>
      </c>
      <c r="E268" t="s">
        <v>12</v>
      </c>
      <c r="F268">
        <v>2</v>
      </c>
      <c r="G268">
        <v>8</v>
      </c>
      <c r="H268">
        <v>1</v>
      </c>
      <c r="I268" t="s">
        <v>27</v>
      </c>
      <c r="J268" t="s">
        <v>14</v>
      </c>
      <c r="K268">
        <v>29.999999999999972</v>
      </c>
      <c r="L268">
        <v>0.125</v>
      </c>
      <c r="M268">
        <v>0</v>
      </c>
      <c r="N268" t="s">
        <v>72</v>
      </c>
      <c r="O268" t="s">
        <v>107</v>
      </c>
      <c r="P268" t="s">
        <v>113</v>
      </c>
      <c r="Q268" t="s">
        <v>117</v>
      </c>
      <c r="R268" t="s">
        <v>118</v>
      </c>
      <c r="S268">
        <v>286</v>
      </c>
      <c r="T268">
        <v>2843</v>
      </c>
      <c r="U268" s="1">
        <v>45428</v>
      </c>
      <c r="V268" s="2">
        <v>0.47916666666666669</v>
      </c>
      <c r="W268" s="2">
        <v>0.5625</v>
      </c>
      <c r="X268" t="s">
        <v>12</v>
      </c>
      <c r="Y268">
        <v>2</v>
      </c>
      <c r="Z268">
        <v>8</v>
      </c>
      <c r="AA268">
        <v>5</v>
      </c>
      <c r="AB268" t="s">
        <v>27</v>
      </c>
      <c r="AC268" t="s">
        <v>28</v>
      </c>
      <c r="AD268">
        <v>119.99999999999997</v>
      </c>
      <c r="AE268">
        <v>0.625</v>
      </c>
      <c r="AF268">
        <v>0</v>
      </c>
      <c r="AG268" t="s">
        <v>75</v>
      </c>
      <c r="AH268" t="s">
        <v>102</v>
      </c>
      <c r="AI268" t="s">
        <v>113</v>
      </c>
      <c r="AJ268">
        <v>285</v>
      </c>
      <c r="AK268">
        <v>286</v>
      </c>
      <c r="AL268" t="s">
        <v>118</v>
      </c>
    </row>
    <row r="269" spans="1:38" x14ac:dyDescent="0.2">
      <c r="A269">
        <v>465</v>
      </c>
      <c r="B269" s="1">
        <v>45426</v>
      </c>
      <c r="C269" s="2">
        <v>0.47916666666666669</v>
      </c>
      <c r="D269" s="2">
        <v>0.5</v>
      </c>
      <c r="E269" t="s">
        <v>12</v>
      </c>
      <c r="F269">
        <v>2</v>
      </c>
      <c r="G269">
        <v>8</v>
      </c>
      <c r="H269">
        <v>11</v>
      </c>
      <c r="I269" t="s">
        <v>13</v>
      </c>
      <c r="J269" t="s">
        <v>18</v>
      </c>
      <c r="K269">
        <v>29.999999999999972</v>
      </c>
      <c r="L269">
        <v>1.375</v>
      </c>
      <c r="M269">
        <v>1</v>
      </c>
      <c r="N269" t="s">
        <v>73</v>
      </c>
      <c r="O269" t="s">
        <v>102</v>
      </c>
      <c r="P269" t="s">
        <v>113</v>
      </c>
      <c r="Q269" t="s">
        <v>118</v>
      </c>
      <c r="R269" t="s">
        <v>118</v>
      </c>
      <c r="S269">
        <v>288</v>
      </c>
      <c r="T269">
        <v>2813</v>
      </c>
      <c r="U269" s="1">
        <v>45484</v>
      </c>
      <c r="V269" s="2">
        <v>0.47916666666666669</v>
      </c>
      <c r="W269" s="2">
        <v>0.52083333333333337</v>
      </c>
      <c r="X269" t="s">
        <v>12</v>
      </c>
      <c r="Y269">
        <v>2</v>
      </c>
      <c r="Z269">
        <v>8</v>
      </c>
      <c r="AA269">
        <v>9</v>
      </c>
      <c r="AB269" t="s">
        <v>27</v>
      </c>
      <c r="AC269" t="s">
        <v>14</v>
      </c>
      <c r="AD269">
        <v>60.000000000000028</v>
      </c>
      <c r="AE269">
        <v>1.125</v>
      </c>
      <c r="AF269">
        <v>1</v>
      </c>
      <c r="AG269" t="s">
        <v>75</v>
      </c>
      <c r="AH269" t="s">
        <v>104</v>
      </c>
      <c r="AI269" t="s">
        <v>113</v>
      </c>
      <c r="AJ269">
        <v>287</v>
      </c>
      <c r="AK269">
        <v>288</v>
      </c>
      <c r="AL269" t="s">
        <v>118</v>
      </c>
    </row>
    <row r="270" spans="1:38" x14ac:dyDescent="0.2">
      <c r="A270">
        <v>2327</v>
      </c>
      <c r="B270" s="1">
        <v>45401</v>
      </c>
      <c r="C270" s="2">
        <v>0.47916666666666669</v>
      </c>
      <c r="D270" s="2">
        <v>0.5</v>
      </c>
      <c r="E270" t="s">
        <v>12</v>
      </c>
      <c r="F270">
        <v>2</v>
      </c>
      <c r="G270">
        <v>8</v>
      </c>
      <c r="H270">
        <v>10</v>
      </c>
      <c r="I270" t="s">
        <v>17</v>
      </c>
      <c r="J270" t="s">
        <v>28</v>
      </c>
      <c r="K270">
        <v>29.999999999999972</v>
      </c>
      <c r="L270">
        <v>1.25</v>
      </c>
      <c r="M270">
        <v>1</v>
      </c>
      <c r="N270" t="s">
        <v>76</v>
      </c>
      <c r="O270" t="s">
        <v>101</v>
      </c>
      <c r="P270" t="s">
        <v>113</v>
      </c>
      <c r="Q270" t="s">
        <v>118</v>
      </c>
      <c r="R270" t="s">
        <v>118</v>
      </c>
      <c r="S270">
        <v>289</v>
      </c>
      <c r="T270">
        <v>465</v>
      </c>
      <c r="U270" s="1">
        <v>45426</v>
      </c>
      <c r="V270" s="2">
        <v>0.47916666666666669</v>
      </c>
      <c r="W270" s="2">
        <v>0.5</v>
      </c>
      <c r="X270" t="s">
        <v>12</v>
      </c>
      <c r="Y270">
        <v>2</v>
      </c>
      <c r="Z270">
        <v>8</v>
      </c>
      <c r="AA270">
        <v>11</v>
      </c>
      <c r="AB270" t="s">
        <v>13</v>
      </c>
      <c r="AC270" t="s">
        <v>18</v>
      </c>
      <c r="AD270">
        <v>29.999999999999972</v>
      </c>
      <c r="AE270">
        <v>1.375</v>
      </c>
      <c r="AF270">
        <v>1</v>
      </c>
      <c r="AG270" t="s">
        <v>73</v>
      </c>
      <c r="AH270" t="s">
        <v>102</v>
      </c>
      <c r="AI270" t="s">
        <v>113</v>
      </c>
      <c r="AJ270">
        <v>288</v>
      </c>
      <c r="AK270">
        <v>289</v>
      </c>
      <c r="AL270" t="s">
        <v>118</v>
      </c>
    </row>
    <row r="271" spans="1:38" x14ac:dyDescent="0.2">
      <c r="A271">
        <v>1520</v>
      </c>
      <c r="B271" s="1">
        <v>45532</v>
      </c>
      <c r="C271" s="2">
        <v>0.47916666666666669</v>
      </c>
      <c r="D271" s="2">
        <v>0.5625</v>
      </c>
      <c r="E271" t="s">
        <v>12</v>
      </c>
      <c r="F271">
        <v>2</v>
      </c>
      <c r="G271">
        <v>8</v>
      </c>
      <c r="H271">
        <v>5</v>
      </c>
      <c r="I271" t="s">
        <v>17</v>
      </c>
      <c r="J271" t="s">
        <v>40</v>
      </c>
      <c r="K271">
        <v>119.99999999999997</v>
      </c>
      <c r="L271">
        <v>0.625</v>
      </c>
      <c r="M271">
        <v>0</v>
      </c>
      <c r="N271" t="s">
        <v>74</v>
      </c>
      <c r="O271" t="s">
        <v>105</v>
      </c>
      <c r="P271" t="s">
        <v>113</v>
      </c>
      <c r="Q271" t="s">
        <v>118</v>
      </c>
      <c r="R271" t="s">
        <v>124</v>
      </c>
      <c r="S271">
        <v>275</v>
      </c>
      <c r="T271">
        <v>637</v>
      </c>
      <c r="U271" s="1">
        <v>45574</v>
      </c>
      <c r="V271" s="2">
        <v>0.47916666666666669</v>
      </c>
      <c r="W271" s="2">
        <v>0.5</v>
      </c>
      <c r="X271" t="s">
        <v>12</v>
      </c>
      <c r="Y271">
        <v>2</v>
      </c>
      <c r="Z271">
        <v>8</v>
      </c>
      <c r="AA271">
        <v>8</v>
      </c>
      <c r="AB271" t="s">
        <v>42</v>
      </c>
      <c r="AC271" t="s">
        <v>14</v>
      </c>
      <c r="AD271">
        <v>29.999999999999972</v>
      </c>
      <c r="AE271">
        <v>1</v>
      </c>
      <c r="AF271">
        <v>0</v>
      </c>
      <c r="AG271" t="s">
        <v>74</v>
      </c>
      <c r="AH271" t="s">
        <v>107</v>
      </c>
      <c r="AI271" t="s">
        <v>113</v>
      </c>
      <c r="AJ271">
        <v>274</v>
      </c>
      <c r="AK271">
        <v>275</v>
      </c>
      <c r="AL271" t="s">
        <v>118</v>
      </c>
    </row>
    <row r="272" spans="1:38" x14ac:dyDescent="0.2">
      <c r="A272">
        <v>2</v>
      </c>
      <c r="B272" s="1">
        <v>45356</v>
      </c>
      <c r="C272" s="2">
        <v>0.47916666666666669</v>
      </c>
      <c r="D272" s="2">
        <v>0.5625</v>
      </c>
      <c r="E272" t="s">
        <v>12</v>
      </c>
      <c r="F272">
        <v>2</v>
      </c>
      <c r="G272">
        <v>8</v>
      </c>
      <c r="H272">
        <v>11</v>
      </c>
      <c r="I272" t="s">
        <v>17</v>
      </c>
      <c r="J272" t="s">
        <v>18</v>
      </c>
      <c r="K272">
        <v>119.99999999999997</v>
      </c>
      <c r="L272">
        <v>1.375</v>
      </c>
      <c r="M272">
        <v>1</v>
      </c>
      <c r="N272" t="s">
        <v>73</v>
      </c>
      <c r="O272" t="s">
        <v>100</v>
      </c>
      <c r="P272" t="s">
        <v>113</v>
      </c>
      <c r="Q272" t="s">
        <v>118</v>
      </c>
      <c r="R272" t="s">
        <v>124</v>
      </c>
      <c r="S272">
        <v>282</v>
      </c>
      <c r="T272">
        <v>2791</v>
      </c>
      <c r="U272" s="1">
        <v>45590</v>
      </c>
      <c r="V272" s="2">
        <v>0.47916666666666669</v>
      </c>
      <c r="W272" s="2">
        <v>0.54166666666666663</v>
      </c>
      <c r="X272" t="s">
        <v>12</v>
      </c>
      <c r="Y272">
        <v>2</v>
      </c>
      <c r="Z272">
        <v>8</v>
      </c>
      <c r="AA272">
        <v>6</v>
      </c>
      <c r="AB272" t="s">
        <v>13</v>
      </c>
      <c r="AC272" t="s">
        <v>28</v>
      </c>
      <c r="AD272">
        <v>89.999999999999915</v>
      </c>
      <c r="AE272">
        <v>0.75</v>
      </c>
      <c r="AF272">
        <v>0</v>
      </c>
      <c r="AG272" t="s">
        <v>76</v>
      </c>
      <c r="AH272" t="s">
        <v>107</v>
      </c>
      <c r="AI272" t="s">
        <v>113</v>
      </c>
      <c r="AJ272">
        <v>281</v>
      </c>
      <c r="AK272">
        <v>282</v>
      </c>
      <c r="AL272" t="s">
        <v>118</v>
      </c>
    </row>
    <row r="273" spans="1:38" x14ac:dyDescent="0.2">
      <c r="A273">
        <v>637</v>
      </c>
      <c r="B273" s="1">
        <v>45574</v>
      </c>
      <c r="C273" s="2">
        <v>0.47916666666666669</v>
      </c>
      <c r="D273" s="2">
        <v>0.5</v>
      </c>
      <c r="E273" t="s">
        <v>12</v>
      </c>
      <c r="F273">
        <v>2</v>
      </c>
      <c r="G273">
        <v>8</v>
      </c>
      <c r="H273">
        <v>8</v>
      </c>
      <c r="I273" t="s">
        <v>42</v>
      </c>
      <c r="J273" t="s">
        <v>14</v>
      </c>
      <c r="K273">
        <v>29.999999999999972</v>
      </c>
      <c r="L273">
        <v>1</v>
      </c>
      <c r="M273">
        <v>0</v>
      </c>
      <c r="N273" t="s">
        <v>74</v>
      </c>
      <c r="O273" t="s">
        <v>107</v>
      </c>
      <c r="P273" t="s">
        <v>113</v>
      </c>
      <c r="Q273" t="s">
        <v>118</v>
      </c>
      <c r="R273" t="s">
        <v>118</v>
      </c>
      <c r="S273">
        <v>274</v>
      </c>
      <c r="T273">
        <v>2712</v>
      </c>
      <c r="U273" s="1">
        <v>45372</v>
      </c>
      <c r="V273" s="2">
        <v>0.47916666666666669</v>
      </c>
      <c r="W273" s="2">
        <v>0.54166666666666663</v>
      </c>
      <c r="X273" t="s">
        <v>12</v>
      </c>
      <c r="Y273">
        <v>2</v>
      </c>
      <c r="Z273">
        <v>8</v>
      </c>
      <c r="AA273">
        <v>8</v>
      </c>
      <c r="AB273" t="s">
        <v>42</v>
      </c>
      <c r="AC273" t="s">
        <v>18</v>
      </c>
      <c r="AD273">
        <v>89.999999999999915</v>
      </c>
      <c r="AE273">
        <v>1</v>
      </c>
      <c r="AF273">
        <v>0</v>
      </c>
      <c r="AG273" t="s">
        <v>75</v>
      </c>
      <c r="AH273" t="s">
        <v>100</v>
      </c>
      <c r="AI273" t="s">
        <v>113</v>
      </c>
      <c r="AJ273">
        <v>273</v>
      </c>
      <c r="AK273">
        <v>274</v>
      </c>
      <c r="AL273" t="s">
        <v>118</v>
      </c>
    </row>
    <row r="274" spans="1:38" x14ac:dyDescent="0.2">
      <c r="A274">
        <v>2813</v>
      </c>
      <c r="B274" s="1">
        <v>45484</v>
      </c>
      <c r="C274" s="2">
        <v>0.47916666666666669</v>
      </c>
      <c r="D274" s="2">
        <v>0.52083333333333337</v>
      </c>
      <c r="E274" t="s">
        <v>12</v>
      </c>
      <c r="F274">
        <v>2</v>
      </c>
      <c r="G274">
        <v>8</v>
      </c>
      <c r="H274">
        <v>9</v>
      </c>
      <c r="I274" t="s">
        <v>27</v>
      </c>
      <c r="J274" t="s">
        <v>14</v>
      </c>
      <c r="K274">
        <v>60.000000000000028</v>
      </c>
      <c r="L274">
        <v>1.125</v>
      </c>
      <c r="M274">
        <v>1</v>
      </c>
      <c r="N274" t="s">
        <v>75</v>
      </c>
      <c r="O274" t="s">
        <v>104</v>
      </c>
      <c r="P274" t="s">
        <v>113</v>
      </c>
      <c r="Q274" t="s">
        <v>118</v>
      </c>
      <c r="R274" t="s">
        <v>118</v>
      </c>
      <c r="S274">
        <v>287</v>
      </c>
      <c r="T274">
        <v>46</v>
      </c>
      <c r="U274" s="1">
        <v>45579</v>
      </c>
      <c r="V274" s="2">
        <v>0.47916666666666669</v>
      </c>
      <c r="W274" s="2">
        <v>0.5</v>
      </c>
      <c r="X274" t="s">
        <v>12</v>
      </c>
      <c r="Y274">
        <v>2</v>
      </c>
      <c r="Z274">
        <v>8</v>
      </c>
      <c r="AA274">
        <v>1</v>
      </c>
      <c r="AB274" t="s">
        <v>27</v>
      </c>
      <c r="AC274" t="s">
        <v>14</v>
      </c>
      <c r="AD274">
        <v>29.999999999999972</v>
      </c>
      <c r="AE274">
        <v>0.125</v>
      </c>
      <c r="AF274">
        <v>0</v>
      </c>
      <c r="AG274" t="s">
        <v>72</v>
      </c>
      <c r="AH274" t="s">
        <v>107</v>
      </c>
      <c r="AI274" t="s">
        <v>113</v>
      </c>
      <c r="AJ274">
        <v>286</v>
      </c>
      <c r="AK274">
        <v>287</v>
      </c>
      <c r="AL274" t="s">
        <v>118</v>
      </c>
    </row>
    <row r="275" spans="1:38" x14ac:dyDescent="0.2">
      <c r="A275">
        <v>1461</v>
      </c>
      <c r="B275" s="1">
        <v>45451</v>
      </c>
      <c r="C275" s="2">
        <v>0.47916666666666669</v>
      </c>
      <c r="D275" s="2">
        <v>0.52083333333333337</v>
      </c>
      <c r="E275" t="s">
        <v>12</v>
      </c>
      <c r="F275">
        <v>2</v>
      </c>
      <c r="G275">
        <v>8</v>
      </c>
      <c r="H275">
        <v>10</v>
      </c>
      <c r="I275" t="s">
        <v>22</v>
      </c>
      <c r="J275" t="s">
        <v>40</v>
      </c>
      <c r="K275">
        <v>60.000000000000028</v>
      </c>
      <c r="L275">
        <v>1.25</v>
      </c>
      <c r="M275">
        <v>1</v>
      </c>
      <c r="N275" t="s">
        <v>77</v>
      </c>
      <c r="O275" t="s">
        <v>103</v>
      </c>
      <c r="P275" t="s">
        <v>113</v>
      </c>
      <c r="Q275" t="s">
        <v>118</v>
      </c>
      <c r="R275" t="s">
        <v>118</v>
      </c>
      <c r="S275">
        <v>272</v>
      </c>
      <c r="T275">
        <v>1455</v>
      </c>
      <c r="U275" s="1">
        <v>45428</v>
      </c>
      <c r="V275" s="2">
        <v>0.47916666666666669</v>
      </c>
      <c r="W275" s="2">
        <v>0.5625</v>
      </c>
      <c r="X275" t="s">
        <v>12</v>
      </c>
      <c r="Y275">
        <v>2</v>
      </c>
      <c r="Z275">
        <v>8</v>
      </c>
      <c r="AA275">
        <v>9</v>
      </c>
      <c r="AB275" t="s">
        <v>13</v>
      </c>
      <c r="AC275" t="s">
        <v>18</v>
      </c>
      <c r="AD275">
        <v>119.99999999999997</v>
      </c>
      <c r="AE275">
        <v>1.125</v>
      </c>
      <c r="AF275">
        <v>1</v>
      </c>
      <c r="AG275" t="s">
        <v>75</v>
      </c>
      <c r="AH275" t="s">
        <v>102</v>
      </c>
      <c r="AI275" t="s">
        <v>113</v>
      </c>
      <c r="AJ275">
        <v>271</v>
      </c>
      <c r="AK275">
        <v>272</v>
      </c>
      <c r="AL275" t="s">
        <v>118</v>
      </c>
    </row>
    <row r="276" spans="1:38" x14ac:dyDescent="0.2">
      <c r="A276">
        <v>1972</v>
      </c>
      <c r="B276" s="1">
        <v>45542</v>
      </c>
      <c r="C276" s="2">
        <v>0.47916666666666669</v>
      </c>
      <c r="D276" s="2">
        <v>0.5625</v>
      </c>
      <c r="E276" t="s">
        <v>12</v>
      </c>
      <c r="F276">
        <v>2</v>
      </c>
      <c r="G276">
        <v>8</v>
      </c>
      <c r="H276">
        <v>2</v>
      </c>
      <c r="I276" t="s">
        <v>39</v>
      </c>
      <c r="J276" t="s">
        <v>40</v>
      </c>
      <c r="K276">
        <v>119.99999999999997</v>
      </c>
      <c r="L276">
        <v>0.25</v>
      </c>
      <c r="M276">
        <v>0</v>
      </c>
      <c r="N276" t="s">
        <v>77</v>
      </c>
      <c r="O276" t="s">
        <v>106</v>
      </c>
      <c r="P276" t="s">
        <v>113</v>
      </c>
      <c r="Q276" t="s">
        <v>118</v>
      </c>
      <c r="R276" t="s">
        <v>124</v>
      </c>
      <c r="S276">
        <v>257</v>
      </c>
      <c r="T276">
        <v>1950</v>
      </c>
      <c r="U276" s="1">
        <v>45360</v>
      </c>
      <c r="V276" s="2">
        <v>0.5</v>
      </c>
      <c r="W276" s="2">
        <v>0.58333333333333337</v>
      </c>
      <c r="X276" t="s">
        <v>12</v>
      </c>
      <c r="Y276">
        <v>2</v>
      </c>
      <c r="Z276">
        <v>8</v>
      </c>
      <c r="AA276">
        <v>6</v>
      </c>
      <c r="AB276" t="s">
        <v>27</v>
      </c>
      <c r="AC276" t="s">
        <v>28</v>
      </c>
      <c r="AD276">
        <v>120.00000000000006</v>
      </c>
      <c r="AE276">
        <v>0.75</v>
      </c>
      <c r="AF276">
        <v>0</v>
      </c>
      <c r="AG276" t="s">
        <v>77</v>
      </c>
      <c r="AH276" t="s">
        <v>100</v>
      </c>
      <c r="AI276" t="s">
        <v>113</v>
      </c>
      <c r="AJ276">
        <v>256</v>
      </c>
      <c r="AK276">
        <v>257</v>
      </c>
      <c r="AL276" t="s">
        <v>118</v>
      </c>
    </row>
    <row r="277" spans="1:38" x14ac:dyDescent="0.2">
      <c r="A277">
        <v>2712</v>
      </c>
      <c r="B277" s="1">
        <v>45372</v>
      </c>
      <c r="C277" s="2">
        <v>0.47916666666666669</v>
      </c>
      <c r="D277" s="2">
        <v>0.54166666666666663</v>
      </c>
      <c r="E277" t="s">
        <v>12</v>
      </c>
      <c r="F277">
        <v>2</v>
      </c>
      <c r="G277">
        <v>8</v>
      </c>
      <c r="H277">
        <v>8</v>
      </c>
      <c r="I277" t="s">
        <v>42</v>
      </c>
      <c r="J277" t="s">
        <v>18</v>
      </c>
      <c r="K277">
        <v>89.999999999999915</v>
      </c>
      <c r="L277">
        <v>1</v>
      </c>
      <c r="M277">
        <v>0</v>
      </c>
      <c r="N277" t="s">
        <v>75</v>
      </c>
      <c r="O277" t="s">
        <v>100</v>
      </c>
      <c r="P277" t="s">
        <v>113</v>
      </c>
      <c r="Q277" t="s">
        <v>118</v>
      </c>
      <c r="R277" t="s">
        <v>118</v>
      </c>
      <c r="S277">
        <v>273</v>
      </c>
      <c r="T277">
        <v>1461</v>
      </c>
      <c r="U277" s="1">
        <v>45451</v>
      </c>
      <c r="V277" s="2">
        <v>0.47916666666666669</v>
      </c>
      <c r="W277" s="2">
        <v>0.52083333333333337</v>
      </c>
      <c r="X277" t="s">
        <v>12</v>
      </c>
      <c r="Y277">
        <v>2</v>
      </c>
      <c r="Z277">
        <v>8</v>
      </c>
      <c r="AA277">
        <v>10</v>
      </c>
      <c r="AB277" t="s">
        <v>22</v>
      </c>
      <c r="AC277" t="s">
        <v>40</v>
      </c>
      <c r="AD277">
        <v>60.000000000000028</v>
      </c>
      <c r="AE277">
        <v>1.25</v>
      </c>
      <c r="AF277">
        <v>1</v>
      </c>
      <c r="AG277" t="s">
        <v>77</v>
      </c>
      <c r="AH277" t="s">
        <v>103</v>
      </c>
      <c r="AI277" t="s">
        <v>113</v>
      </c>
      <c r="AJ277">
        <v>272</v>
      </c>
      <c r="AK277">
        <v>273</v>
      </c>
      <c r="AL277" t="s">
        <v>118</v>
      </c>
    </row>
    <row r="278" spans="1:38" x14ac:dyDescent="0.2">
      <c r="A278">
        <v>1913</v>
      </c>
      <c r="B278" s="1">
        <v>45312</v>
      </c>
      <c r="C278" s="2">
        <v>0.47916666666666669</v>
      </c>
      <c r="D278" s="2">
        <v>0.54166666666666663</v>
      </c>
      <c r="E278" t="s">
        <v>12</v>
      </c>
      <c r="F278">
        <v>2</v>
      </c>
      <c r="G278">
        <v>8</v>
      </c>
      <c r="H278">
        <v>10</v>
      </c>
      <c r="I278" t="s">
        <v>42</v>
      </c>
      <c r="J278" t="s">
        <v>14</v>
      </c>
      <c r="K278">
        <v>89.999999999999915</v>
      </c>
      <c r="L278">
        <v>1.25</v>
      </c>
      <c r="M278">
        <v>1</v>
      </c>
      <c r="N278" t="s">
        <v>71</v>
      </c>
      <c r="O278" t="s">
        <v>98</v>
      </c>
      <c r="P278" t="s">
        <v>113</v>
      </c>
      <c r="Q278" t="s">
        <v>118</v>
      </c>
      <c r="R278" t="s">
        <v>118</v>
      </c>
      <c r="S278">
        <v>259</v>
      </c>
      <c r="T278">
        <v>2153</v>
      </c>
      <c r="U278" s="1">
        <v>45546</v>
      </c>
      <c r="V278" s="2">
        <v>0.47916666666666669</v>
      </c>
      <c r="W278" s="2">
        <v>0.5</v>
      </c>
      <c r="X278" t="s">
        <v>12</v>
      </c>
      <c r="Y278">
        <v>2</v>
      </c>
      <c r="Z278">
        <v>8</v>
      </c>
      <c r="AA278">
        <v>8</v>
      </c>
      <c r="AB278" t="s">
        <v>39</v>
      </c>
      <c r="AC278" t="s">
        <v>18</v>
      </c>
      <c r="AD278">
        <v>29.999999999999972</v>
      </c>
      <c r="AE278">
        <v>1</v>
      </c>
      <c r="AF278">
        <v>0</v>
      </c>
      <c r="AG278" t="s">
        <v>74</v>
      </c>
      <c r="AH278" t="s">
        <v>106</v>
      </c>
      <c r="AI278" t="s">
        <v>113</v>
      </c>
      <c r="AJ278">
        <v>258</v>
      </c>
      <c r="AK278">
        <v>259</v>
      </c>
      <c r="AL278" t="s">
        <v>118</v>
      </c>
    </row>
    <row r="279" spans="1:38" x14ac:dyDescent="0.2">
      <c r="A279">
        <v>353</v>
      </c>
      <c r="B279" s="1">
        <v>45466</v>
      </c>
      <c r="C279" s="2">
        <v>0.47916666666666669</v>
      </c>
      <c r="D279" s="2">
        <v>0.54166666666666663</v>
      </c>
      <c r="E279" t="s">
        <v>12</v>
      </c>
      <c r="F279">
        <v>2</v>
      </c>
      <c r="G279">
        <v>8</v>
      </c>
      <c r="H279">
        <v>8</v>
      </c>
      <c r="I279" t="s">
        <v>41</v>
      </c>
      <c r="J279" t="s">
        <v>30</v>
      </c>
      <c r="K279">
        <v>89.999999999999915</v>
      </c>
      <c r="L279">
        <v>1</v>
      </c>
      <c r="M279">
        <v>0</v>
      </c>
      <c r="N279" t="s">
        <v>71</v>
      </c>
      <c r="O279" t="s">
        <v>103</v>
      </c>
      <c r="P279" t="s">
        <v>113</v>
      </c>
      <c r="Q279" t="s">
        <v>118</v>
      </c>
      <c r="R279" t="s">
        <v>118</v>
      </c>
      <c r="S279">
        <v>260</v>
      </c>
      <c r="T279">
        <v>1913</v>
      </c>
      <c r="U279" s="1">
        <v>45312</v>
      </c>
      <c r="V279" s="2">
        <v>0.47916666666666669</v>
      </c>
      <c r="W279" s="2">
        <v>0.54166666666666663</v>
      </c>
      <c r="X279" t="s">
        <v>12</v>
      </c>
      <c r="Y279">
        <v>2</v>
      </c>
      <c r="Z279">
        <v>8</v>
      </c>
      <c r="AA279">
        <v>10</v>
      </c>
      <c r="AB279" t="s">
        <v>42</v>
      </c>
      <c r="AC279" t="s">
        <v>14</v>
      </c>
      <c r="AD279">
        <v>89.999999999999915</v>
      </c>
      <c r="AE279">
        <v>1.25</v>
      </c>
      <c r="AF279">
        <v>1</v>
      </c>
      <c r="AG279" t="s">
        <v>71</v>
      </c>
      <c r="AH279" t="s">
        <v>98</v>
      </c>
      <c r="AI279" t="s">
        <v>113</v>
      </c>
      <c r="AJ279">
        <v>259</v>
      </c>
      <c r="AK279">
        <v>260</v>
      </c>
      <c r="AL279" t="s">
        <v>118</v>
      </c>
    </row>
    <row r="280" spans="1:38" x14ac:dyDescent="0.2">
      <c r="A280">
        <v>2006</v>
      </c>
      <c r="B280" s="1">
        <v>45432</v>
      </c>
      <c r="C280" s="2">
        <v>0.47916666666666669</v>
      </c>
      <c r="D280" s="2">
        <v>0.5</v>
      </c>
      <c r="E280" t="s">
        <v>12</v>
      </c>
      <c r="F280">
        <v>2</v>
      </c>
      <c r="G280">
        <v>8</v>
      </c>
      <c r="H280">
        <v>1</v>
      </c>
      <c r="I280" t="s">
        <v>22</v>
      </c>
      <c r="J280" t="s">
        <v>28</v>
      </c>
      <c r="K280">
        <v>29.999999999999972</v>
      </c>
      <c r="L280">
        <v>0.125</v>
      </c>
      <c r="M280">
        <v>0</v>
      </c>
      <c r="N280" t="s">
        <v>72</v>
      </c>
      <c r="O280" t="s">
        <v>102</v>
      </c>
      <c r="P280" t="s">
        <v>113</v>
      </c>
      <c r="Q280" t="s">
        <v>117</v>
      </c>
      <c r="R280" t="s">
        <v>118</v>
      </c>
      <c r="S280">
        <v>261</v>
      </c>
      <c r="T280">
        <v>353</v>
      </c>
      <c r="U280" s="1">
        <v>45466</v>
      </c>
      <c r="V280" s="2">
        <v>0.47916666666666669</v>
      </c>
      <c r="W280" s="2">
        <v>0.54166666666666663</v>
      </c>
      <c r="X280" t="s">
        <v>12</v>
      </c>
      <c r="Y280">
        <v>2</v>
      </c>
      <c r="Z280">
        <v>8</v>
      </c>
      <c r="AA280">
        <v>8</v>
      </c>
      <c r="AB280" t="s">
        <v>41</v>
      </c>
      <c r="AC280" t="s">
        <v>30</v>
      </c>
      <c r="AD280">
        <v>89.999999999999915</v>
      </c>
      <c r="AE280">
        <v>1</v>
      </c>
      <c r="AF280">
        <v>0</v>
      </c>
      <c r="AG280" t="s">
        <v>71</v>
      </c>
      <c r="AH280" t="s">
        <v>103</v>
      </c>
      <c r="AI280" t="s">
        <v>113</v>
      </c>
      <c r="AJ280">
        <v>260</v>
      </c>
      <c r="AK280">
        <v>261</v>
      </c>
      <c r="AL280" t="s">
        <v>118</v>
      </c>
    </row>
    <row r="281" spans="1:38" x14ac:dyDescent="0.2">
      <c r="A281">
        <v>363</v>
      </c>
      <c r="B281" s="1">
        <v>45382</v>
      </c>
      <c r="C281" s="2">
        <v>0.47916666666666669</v>
      </c>
      <c r="D281" s="2">
        <v>0.5625</v>
      </c>
      <c r="E281" t="s">
        <v>12</v>
      </c>
      <c r="F281">
        <v>2</v>
      </c>
      <c r="G281">
        <v>8</v>
      </c>
      <c r="H281">
        <v>4</v>
      </c>
      <c r="I281" t="s">
        <v>13</v>
      </c>
      <c r="J281" t="s">
        <v>14</v>
      </c>
      <c r="K281">
        <v>119.99999999999997</v>
      </c>
      <c r="L281">
        <v>0.5</v>
      </c>
      <c r="M281">
        <v>0</v>
      </c>
      <c r="N281" t="s">
        <v>71</v>
      </c>
      <c r="O281" t="s">
        <v>100</v>
      </c>
      <c r="P281" t="s">
        <v>113</v>
      </c>
      <c r="Q281" t="s">
        <v>118</v>
      </c>
      <c r="R281" t="s">
        <v>124</v>
      </c>
      <c r="S281">
        <v>262</v>
      </c>
      <c r="T281">
        <v>2006</v>
      </c>
      <c r="U281" s="1">
        <v>45432</v>
      </c>
      <c r="V281" s="2">
        <v>0.47916666666666669</v>
      </c>
      <c r="W281" s="2">
        <v>0.5</v>
      </c>
      <c r="X281" t="s">
        <v>12</v>
      </c>
      <c r="Y281">
        <v>2</v>
      </c>
      <c r="Z281">
        <v>8</v>
      </c>
      <c r="AA281">
        <v>1</v>
      </c>
      <c r="AB281" t="s">
        <v>22</v>
      </c>
      <c r="AC281" t="s">
        <v>28</v>
      </c>
      <c r="AD281">
        <v>29.999999999999972</v>
      </c>
      <c r="AE281">
        <v>0.125</v>
      </c>
      <c r="AF281">
        <v>0</v>
      </c>
      <c r="AG281" t="s">
        <v>72</v>
      </c>
      <c r="AH281" t="s">
        <v>102</v>
      </c>
      <c r="AI281" t="s">
        <v>113</v>
      </c>
      <c r="AJ281">
        <v>261</v>
      </c>
      <c r="AK281">
        <v>262</v>
      </c>
      <c r="AL281" t="s">
        <v>118</v>
      </c>
    </row>
    <row r="282" spans="1:38" x14ac:dyDescent="0.2">
      <c r="A282">
        <v>2208</v>
      </c>
      <c r="B282" s="1">
        <v>45635</v>
      </c>
      <c r="C282" s="2">
        <v>0.47916666666666669</v>
      </c>
      <c r="D282" s="2">
        <v>0.5625</v>
      </c>
      <c r="E282" t="s">
        <v>12</v>
      </c>
      <c r="F282">
        <v>2</v>
      </c>
      <c r="G282">
        <v>8</v>
      </c>
      <c r="H282">
        <v>8</v>
      </c>
      <c r="I282" t="s">
        <v>42</v>
      </c>
      <c r="J282" t="s">
        <v>23</v>
      </c>
      <c r="K282">
        <v>119.99999999999997</v>
      </c>
      <c r="L282">
        <v>1</v>
      </c>
      <c r="M282">
        <v>0</v>
      </c>
      <c r="N282" t="s">
        <v>72</v>
      </c>
      <c r="O282" t="s">
        <v>109</v>
      </c>
      <c r="P282" t="s">
        <v>113</v>
      </c>
      <c r="Q282" t="s">
        <v>118</v>
      </c>
      <c r="R282" t="s">
        <v>124</v>
      </c>
      <c r="S282">
        <v>263</v>
      </c>
      <c r="T282">
        <v>363</v>
      </c>
      <c r="U282" s="1">
        <v>45382</v>
      </c>
      <c r="V282" s="2">
        <v>0.47916666666666669</v>
      </c>
      <c r="W282" s="2">
        <v>0.5625</v>
      </c>
      <c r="X282" t="s">
        <v>12</v>
      </c>
      <c r="Y282">
        <v>2</v>
      </c>
      <c r="Z282">
        <v>8</v>
      </c>
      <c r="AA282">
        <v>4</v>
      </c>
      <c r="AB282" t="s">
        <v>13</v>
      </c>
      <c r="AC282" t="s">
        <v>14</v>
      </c>
      <c r="AD282">
        <v>119.99999999999997</v>
      </c>
      <c r="AE282">
        <v>0.5</v>
      </c>
      <c r="AF282">
        <v>0</v>
      </c>
      <c r="AG282" t="s">
        <v>71</v>
      </c>
      <c r="AH282" t="s">
        <v>100</v>
      </c>
      <c r="AI282" t="s">
        <v>113</v>
      </c>
      <c r="AJ282">
        <v>262</v>
      </c>
      <c r="AK282">
        <v>263</v>
      </c>
      <c r="AL282" t="s">
        <v>118</v>
      </c>
    </row>
    <row r="283" spans="1:38" x14ac:dyDescent="0.2">
      <c r="A283">
        <v>2153</v>
      </c>
      <c r="B283" s="1">
        <v>45546</v>
      </c>
      <c r="C283" s="2">
        <v>0.47916666666666669</v>
      </c>
      <c r="D283" s="2">
        <v>0.5</v>
      </c>
      <c r="E283" t="s">
        <v>12</v>
      </c>
      <c r="F283">
        <v>2</v>
      </c>
      <c r="G283">
        <v>8</v>
      </c>
      <c r="H283">
        <v>8</v>
      </c>
      <c r="I283" t="s">
        <v>39</v>
      </c>
      <c r="J283" t="s">
        <v>18</v>
      </c>
      <c r="K283">
        <v>29.999999999999972</v>
      </c>
      <c r="L283">
        <v>1</v>
      </c>
      <c r="M283">
        <v>0</v>
      </c>
      <c r="N283" t="s">
        <v>74</v>
      </c>
      <c r="O283" t="s">
        <v>106</v>
      </c>
      <c r="P283" t="s">
        <v>113</v>
      </c>
      <c r="Q283" t="s">
        <v>118</v>
      </c>
      <c r="R283" t="s">
        <v>118</v>
      </c>
      <c r="S283">
        <v>258</v>
      </c>
      <c r="T283">
        <v>1972</v>
      </c>
      <c r="U283" s="1">
        <v>45542</v>
      </c>
      <c r="V283" s="2">
        <v>0.47916666666666669</v>
      </c>
      <c r="W283" s="2">
        <v>0.5625</v>
      </c>
      <c r="X283" t="s">
        <v>12</v>
      </c>
      <c r="Y283">
        <v>2</v>
      </c>
      <c r="Z283">
        <v>8</v>
      </c>
      <c r="AA283">
        <v>2</v>
      </c>
      <c r="AB283" t="s">
        <v>39</v>
      </c>
      <c r="AC283" t="s">
        <v>40</v>
      </c>
      <c r="AD283">
        <v>119.99999999999997</v>
      </c>
      <c r="AE283">
        <v>0.25</v>
      </c>
      <c r="AF283">
        <v>0</v>
      </c>
      <c r="AG283" t="s">
        <v>77</v>
      </c>
      <c r="AH283" t="s">
        <v>106</v>
      </c>
      <c r="AI283" t="s">
        <v>113</v>
      </c>
      <c r="AJ283">
        <v>257</v>
      </c>
      <c r="AK283">
        <v>258</v>
      </c>
      <c r="AL283" t="s">
        <v>118</v>
      </c>
    </row>
    <row r="284" spans="1:38" x14ac:dyDescent="0.2">
      <c r="A284">
        <v>2049</v>
      </c>
      <c r="B284" s="1">
        <v>45384</v>
      </c>
      <c r="C284" s="2">
        <v>0.47916666666666669</v>
      </c>
      <c r="D284" s="2">
        <v>0.5625</v>
      </c>
      <c r="E284" t="s">
        <v>12</v>
      </c>
      <c r="F284">
        <v>2</v>
      </c>
      <c r="G284">
        <v>8</v>
      </c>
      <c r="H284">
        <v>10</v>
      </c>
      <c r="I284" t="s">
        <v>39</v>
      </c>
      <c r="J284" t="s">
        <v>28</v>
      </c>
      <c r="K284">
        <v>119.99999999999997</v>
      </c>
      <c r="L284">
        <v>1.25</v>
      </c>
      <c r="M284">
        <v>1</v>
      </c>
      <c r="N284" t="s">
        <v>73</v>
      </c>
      <c r="O284" t="s">
        <v>101</v>
      </c>
      <c r="P284" t="s">
        <v>113</v>
      </c>
      <c r="Q284" t="s">
        <v>118</v>
      </c>
      <c r="R284" t="s">
        <v>124</v>
      </c>
      <c r="S284">
        <v>265</v>
      </c>
      <c r="T284">
        <v>2519</v>
      </c>
      <c r="U284" s="1">
        <v>45630</v>
      </c>
      <c r="V284" s="2">
        <v>0.47916666666666669</v>
      </c>
      <c r="W284" s="2">
        <v>0.5625</v>
      </c>
      <c r="X284" t="s">
        <v>12</v>
      </c>
      <c r="Y284">
        <v>2</v>
      </c>
      <c r="Z284">
        <v>8</v>
      </c>
      <c r="AA284">
        <v>5</v>
      </c>
      <c r="AB284" t="s">
        <v>17</v>
      </c>
      <c r="AC284" t="s">
        <v>40</v>
      </c>
      <c r="AD284">
        <v>119.99999999999997</v>
      </c>
      <c r="AE284">
        <v>0.625</v>
      </c>
      <c r="AF284">
        <v>0</v>
      </c>
      <c r="AG284" t="s">
        <v>74</v>
      </c>
      <c r="AH284" t="s">
        <v>109</v>
      </c>
      <c r="AI284" t="s">
        <v>113</v>
      </c>
      <c r="AJ284">
        <v>264</v>
      </c>
      <c r="AK284">
        <v>265</v>
      </c>
      <c r="AL284" t="s">
        <v>118</v>
      </c>
    </row>
    <row r="285" spans="1:38" x14ac:dyDescent="0.2">
      <c r="A285">
        <v>115</v>
      </c>
      <c r="B285" s="1">
        <v>45461</v>
      </c>
      <c r="C285" s="2">
        <v>0.47916666666666669</v>
      </c>
      <c r="D285" s="2">
        <v>0.54166666666666663</v>
      </c>
      <c r="E285" t="s">
        <v>12</v>
      </c>
      <c r="F285">
        <v>2</v>
      </c>
      <c r="G285">
        <v>8</v>
      </c>
      <c r="H285">
        <v>6</v>
      </c>
      <c r="I285" t="s">
        <v>22</v>
      </c>
      <c r="J285" t="s">
        <v>40</v>
      </c>
      <c r="K285">
        <v>89.999999999999915</v>
      </c>
      <c r="L285">
        <v>0.75</v>
      </c>
      <c r="M285">
        <v>0</v>
      </c>
      <c r="N285" t="s">
        <v>73</v>
      </c>
      <c r="O285" t="s">
        <v>103</v>
      </c>
      <c r="P285" t="s">
        <v>113</v>
      </c>
      <c r="Q285" t="s">
        <v>118</v>
      </c>
      <c r="R285" t="s">
        <v>118</v>
      </c>
      <c r="S285">
        <v>266</v>
      </c>
      <c r="T285">
        <v>2049</v>
      </c>
      <c r="U285" s="1">
        <v>45384</v>
      </c>
      <c r="V285" s="2">
        <v>0.47916666666666669</v>
      </c>
      <c r="W285" s="2">
        <v>0.5625</v>
      </c>
      <c r="X285" t="s">
        <v>12</v>
      </c>
      <c r="Y285">
        <v>2</v>
      </c>
      <c r="Z285">
        <v>8</v>
      </c>
      <c r="AA285">
        <v>10</v>
      </c>
      <c r="AB285" t="s">
        <v>39</v>
      </c>
      <c r="AC285" t="s">
        <v>28</v>
      </c>
      <c r="AD285">
        <v>119.99999999999997</v>
      </c>
      <c r="AE285">
        <v>1.25</v>
      </c>
      <c r="AF285">
        <v>1</v>
      </c>
      <c r="AG285" t="s">
        <v>73</v>
      </c>
      <c r="AH285" t="s">
        <v>101</v>
      </c>
      <c r="AI285" t="s">
        <v>113</v>
      </c>
      <c r="AJ285">
        <v>265</v>
      </c>
      <c r="AK285">
        <v>266</v>
      </c>
      <c r="AL285" t="s">
        <v>118</v>
      </c>
    </row>
    <row r="286" spans="1:38" x14ac:dyDescent="0.2">
      <c r="A286">
        <v>630</v>
      </c>
      <c r="B286" s="1">
        <v>45522</v>
      </c>
      <c r="C286" s="2">
        <v>0.47916666666666669</v>
      </c>
      <c r="D286" s="2">
        <v>0.5</v>
      </c>
      <c r="E286" t="s">
        <v>12</v>
      </c>
      <c r="F286">
        <v>2</v>
      </c>
      <c r="G286">
        <v>8</v>
      </c>
      <c r="H286">
        <v>7</v>
      </c>
      <c r="I286" t="s">
        <v>17</v>
      </c>
      <c r="J286" t="s">
        <v>30</v>
      </c>
      <c r="K286">
        <v>29.999999999999972</v>
      </c>
      <c r="L286">
        <v>0.875</v>
      </c>
      <c r="M286">
        <v>0</v>
      </c>
      <c r="N286" t="s">
        <v>71</v>
      </c>
      <c r="O286" t="s">
        <v>105</v>
      </c>
      <c r="P286" t="s">
        <v>113</v>
      </c>
      <c r="Q286" t="s">
        <v>118</v>
      </c>
      <c r="R286" t="s">
        <v>118</v>
      </c>
      <c r="S286">
        <v>267</v>
      </c>
      <c r="T286">
        <v>115</v>
      </c>
      <c r="U286" s="1">
        <v>45461</v>
      </c>
      <c r="V286" s="2">
        <v>0.47916666666666669</v>
      </c>
      <c r="W286" s="2">
        <v>0.54166666666666663</v>
      </c>
      <c r="X286" t="s">
        <v>12</v>
      </c>
      <c r="Y286">
        <v>2</v>
      </c>
      <c r="Z286">
        <v>8</v>
      </c>
      <c r="AA286">
        <v>6</v>
      </c>
      <c r="AB286" t="s">
        <v>22</v>
      </c>
      <c r="AC286" t="s">
        <v>40</v>
      </c>
      <c r="AD286">
        <v>89.999999999999915</v>
      </c>
      <c r="AE286">
        <v>0.75</v>
      </c>
      <c r="AF286">
        <v>0</v>
      </c>
      <c r="AG286" t="s">
        <v>73</v>
      </c>
      <c r="AH286" t="s">
        <v>103</v>
      </c>
      <c r="AI286" t="s">
        <v>113</v>
      </c>
      <c r="AJ286">
        <v>266</v>
      </c>
      <c r="AK286">
        <v>267</v>
      </c>
      <c r="AL286" t="s">
        <v>118</v>
      </c>
    </row>
    <row r="287" spans="1:38" x14ac:dyDescent="0.2">
      <c r="A287">
        <v>2692</v>
      </c>
      <c r="B287" s="1">
        <v>45524</v>
      </c>
      <c r="C287" s="2">
        <v>0.47916666666666669</v>
      </c>
      <c r="D287" s="2">
        <v>0.5625</v>
      </c>
      <c r="E287" t="s">
        <v>12</v>
      </c>
      <c r="F287">
        <v>2</v>
      </c>
      <c r="G287">
        <v>8</v>
      </c>
      <c r="H287">
        <v>8</v>
      </c>
      <c r="I287" t="s">
        <v>41</v>
      </c>
      <c r="J287" t="s">
        <v>23</v>
      </c>
      <c r="K287">
        <v>119.99999999999997</v>
      </c>
      <c r="L287">
        <v>1</v>
      </c>
      <c r="M287">
        <v>0</v>
      </c>
      <c r="N287" t="s">
        <v>73</v>
      </c>
      <c r="O287" t="s">
        <v>105</v>
      </c>
      <c r="P287" t="s">
        <v>113</v>
      </c>
      <c r="Q287" t="s">
        <v>118</v>
      </c>
      <c r="R287" t="s">
        <v>124</v>
      </c>
      <c r="S287">
        <v>268</v>
      </c>
      <c r="T287">
        <v>630</v>
      </c>
      <c r="U287" s="1">
        <v>45522</v>
      </c>
      <c r="V287" s="2">
        <v>0.47916666666666669</v>
      </c>
      <c r="W287" s="2">
        <v>0.5</v>
      </c>
      <c r="X287" t="s">
        <v>12</v>
      </c>
      <c r="Y287">
        <v>2</v>
      </c>
      <c r="Z287">
        <v>8</v>
      </c>
      <c r="AA287">
        <v>7</v>
      </c>
      <c r="AB287" t="s">
        <v>17</v>
      </c>
      <c r="AC287" t="s">
        <v>30</v>
      </c>
      <c r="AD287">
        <v>29.999999999999972</v>
      </c>
      <c r="AE287">
        <v>0.875</v>
      </c>
      <c r="AF287">
        <v>0</v>
      </c>
      <c r="AG287" t="s">
        <v>71</v>
      </c>
      <c r="AH287" t="s">
        <v>105</v>
      </c>
      <c r="AI287" t="s">
        <v>113</v>
      </c>
      <c r="AJ287">
        <v>267</v>
      </c>
      <c r="AK287">
        <v>268</v>
      </c>
      <c r="AL287" t="s">
        <v>118</v>
      </c>
    </row>
    <row r="288" spans="1:38" x14ac:dyDescent="0.2">
      <c r="A288">
        <v>2699</v>
      </c>
      <c r="B288" s="1">
        <v>45619</v>
      </c>
      <c r="C288" s="2">
        <v>0.47916666666666669</v>
      </c>
      <c r="D288" s="2">
        <v>0.52083333333333337</v>
      </c>
      <c r="E288" t="s">
        <v>12</v>
      </c>
      <c r="F288">
        <v>2</v>
      </c>
      <c r="G288">
        <v>8</v>
      </c>
      <c r="H288">
        <v>8</v>
      </c>
      <c r="I288" t="s">
        <v>22</v>
      </c>
      <c r="J288" t="s">
        <v>23</v>
      </c>
      <c r="K288">
        <v>60.000000000000028</v>
      </c>
      <c r="L288">
        <v>1</v>
      </c>
      <c r="M288">
        <v>0</v>
      </c>
      <c r="N288" t="s">
        <v>77</v>
      </c>
      <c r="O288" t="s">
        <v>108</v>
      </c>
      <c r="P288" t="s">
        <v>113</v>
      </c>
      <c r="Q288" t="s">
        <v>118</v>
      </c>
      <c r="R288" t="s">
        <v>118</v>
      </c>
      <c r="S288">
        <v>269</v>
      </c>
      <c r="T288">
        <v>2692</v>
      </c>
      <c r="U288" s="1">
        <v>45524</v>
      </c>
      <c r="V288" s="2">
        <v>0.47916666666666669</v>
      </c>
      <c r="W288" s="2">
        <v>0.5625</v>
      </c>
      <c r="X288" t="s">
        <v>12</v>
      </c>
      <c r="Y288">
        <v>2</v>
      </c>
      <c r="Z288">
        <v>8</v>
      </c>
      <c r="AA288">
        <v>8</v>
      </c>
      <c r="AB288" t="s">
        <v>41</v>
      </c>
      <c r="AC288" t="s">
        <v>23</v>
      </c>
      <c r="AD288">
        <v>119.99999999999997</v>
      </c>
      <c r="AE288">
        <v>1</v>
      </c>
      <c r="AF288">
        <v>0</v>
      </c>
      <c r="AG288" t="s">
        <v>73</v>
      </c>
      <c r="AH288" t="s">
        <v>105</v>
      </c>
      <c r="AI288" t="s">
        <v>113</v>
      </c>
      <c r="AJ288">
        <v>268</v>
      </c>
      <c r="AK288">
        <v>269</v>
      </c>
      <c r="AL288" t="s">
        <v>118</v>
      </c>
    </row>
    <row r="289" spans="1:38" x14ac:dyDescent="0.2">
      <c r="A289">
        <v>171</v>
      </c>
      <c r="B289" s="1">
        <v>45359</v>
      </c>
      <c r="C289" s="2">
        <v>0.47916666666666669</v>
      </c>
      <c r="D289" s="2">
        <v>0.52083333333333337</v>
      </c>
      <c r="E289" t="s">
        <v>12</v>
      </c>
      <c r="F289">
        <v>2</v>
      </c>
      <c r="G289">
        <v>8</v>
      </c>
      <c r="H289">
        <v>5</v>
      </c>
      <c r="I289" t="s">
        <v>27</v>
      </c>
      <c r="J289" t="s">
        <v>30</v>
      </c>
      <c r="K289">
        <v>60.000000000000028</v>
      </c>
      <c r="L289">
        <v>0.625</v>
      </c>
      <c r="M289">
        <v>0</v>
      </c>
      <c r="N289" t="s">
        <v>76</v>
      </c>
      <c r="O289" t="s">
        <v>100</v>
      </c>
      <c r="P289" t="s">
        <v>113</v>
      </c>
      <c r="Q289" t="s">
        <v>118</v>
      </c>
      <c r="R289" t="s">
        <v>118</v>
      </c>
      <c r="S289">
        <v>270</v>
      </c>
      <c r="T289">
        <v>2699</v>
      </c>
      <c r="U289" s="1">
        <v>45619</v>
      </c>
      <c r="V289" s="2">
        <v>0.47916666666666669</v>
      </c>
      <c r="W289" s="2">
        <v>0.52083333333333337</v>
      </c>
      <c r="X289" t="s">
        <v>12</v>
      </c>
      <c r="Y289">
        <v>2</v>
      </c>
      <c r="Z289">
        <v>8</v>
      </c>
      <c r="AA289">
        <v>8</v>
      </c>
      <c r="AB289" t="s">
        <v>22</v>
      </c>
      <c r="AC289" t="s">
        <v>23</v>
      </c>
      <c r="AD289">
        <v>60.000000000000028</v>
      </c>
      <c r="AE289">
        <v>1</v>
      </c>
      <c r="AF289">
        <v>0</v>
      </c>
      <c r="AG289" t="s">
        <v>77</v>
      </c>
      <c r="AH289" t="s">
        <v>108</v>
      </c>
      <c r="AI289" t="s">
        <v>113</v>
      </c>
      <c r="AJ289">
        <v>269</v>
      </c>
      <c r="AK289">
        <v>270</v>
      </c>
      <c r="AL289" t="s">
        <v>118</v>
      </c>
    </row>
    <row r="290" spans="1:38" x14ac:dyDescent="0.2">
      <c r="A290">
        <v>1455</v>
      </c>
      <c r="B290" s="1">
        <v>45428</v>
      </c>
      <c r="C290" s="2">
        <v>0.47916666666666669</v>
      </c>
      <c r="D290" s="2">
        <v>0.5625</v>
      </c>
      <c r="E290" t="s">
        <v>12</v>
      </c>
      <c r="F290">
        <v>2</v>
      </c>
      <c r="G290">
        <v>8</v>
      </c>
      <c r="H290">
        <v>9</v>
      </c>
      <c r="I290" t="s">
        <v>13</v>
      </c>
      <c r="J290" t="s">
        <v>18</v>
      </c>
      <c r="K290">
        <v>119.99999999999997</v>
      </c>
      <c r="L290">
        <v>1.125</v>
      </c>
      <c r="M290">
        <v>1</v>
      </c>
      <c r="N290" t="s">
        <v>75</v>
      </c>
      <c r="O290" t="s">
        <v>102</v>
      </c>
      <c r="P290" t="s">
        <v>113</v>
      </c>
      <c r="Q290" t="s">
        <v>118</v>
      </c>
      <c r="R290" t="s">
        <v>124</v>
      </c>
      <c r="S290">
        <v>271</v>
      </c>
      <c r="T290">
        <v>171</v>
      </c>
      <c r="U290" s="1">
        <v>45359</v>
      </c>
      <c r="V290" s="2">
        <v>0.47916666666666669</v>
      </c>
      <c r="W290" s="2">
        <v>0.52083333333333337</v>
      </c>
      <c r="X290" t="s">
        <v>12</v>
      </c>
      <c r="Y290">
        <v>2</v>
      </c>
      <c r="Z290">
        <v>8</v>
      </c>
      <c r="AA290">
        <v>5</v>
      </c>
      <c r="AB290" t="s">
        <v>27</v>
      </c>
      <c r="AC290" t="s">
        <v>30</v>
      </c>
      <c r="AD290">
        <v>60.000000000000028</v>
      </c>
      <c r="AE290">
        <v>0.625</v>
      </c>
      <c r="AF290">
        <v>0</v>
      </c>
      <c r="AG290" t="s">
        <v>76</v>
      </c>
      <c r="AH290" t="s">
        <v>100</v>
      </c>
      <c r="AI290" t="s">
        <v>113</v>
      </c>
      <c r="AJ290">
        <v>270</v>
      </c>
      <c r="AK290">
        <v>271</v>
      </c>
      <c r="AL290" t="s">
        <v>118</v>
      </c>
    </row>
    <row r="291" spans="1:38" x14ac:dyDescent="0.2">
      <c r="A291">
        <v>2519</v>
      </c>
      <c r="B291" s="1">
        <v>45630</v>
      </c>
      <c r="C291" s="2">
        <v>0.47916666666666669</v>
      </c>
      <c r="D291" s="2">
        <v>0.5625</v>
      </c>
      <c r="E291" t="s">
        <v>12</v>
      </c>
      <c r="F291">
        <v>2</v>
      </c>
      <c r="G291">
        <v>8</v>
      </c>
      <c r="H291">
        <v>5</v>
      </c>
      <c r="I291" t="s">
        <v>17</v>
      </c>
      <c r="J291" t="s">
        <v>40</v>
      </c>
      <c r="K291">
        <v>119.99999999999997</v>
      </c>
      <c r="L291">
        <v>0.625</v>
      </c>
      <c r="M291">
        <v>0</v>
      </c>
      <c r="N291" t="s">
        <v>74</v>
      </c>
      <c r="O291" t="s">
        <v>109</v>
      </c>
      <c r="P291" t="s">
        <v>113</v>
      </c>
      <c r="Q291" t="s">
        <v>118</v>
      </c>
      <c r="R291" t="s">
        <v>124</v>
      </c>
      <c r="S291">
        <v>264</v>
      </c>
      <c r="T291">
        <v>2208</v>
      </c>
      <c r="U291" s="1">
        <v>45635</v>
      </c>
      <c r="V291" s="2">
        <v>0.47916666666666669</v>
      </c>
      <c r="W291" s="2">
        <v>0.5625</v>
      </c>
      <c r="X291" t="s">
        <v>12</v>
      </c>
      <c r="Y291">
        <v>2</v>
      </c>
      <c r="Z291">
        <v>8</v>
      </c>
      <c r="AA291">
        <v>8</v>
      </c>
      <c r="AB291" t="s">
        <v>42</v>
      </c>
      <c r="AC291" t="s">
        <v>23</v>
      </c>
      <c r="AD291">
        <v>119.99999999999997</v>
      </c>
      <c r="AE291">
        <v>1</v>
      </c>
      <c r="AF291">
        <v>0</v>
      </c>
      <c r="AG291" t="s">
        <v>72</v>
      </c>
      <c r="AH291" t="s">
        <v>109</v>
      </c>
      <c r="AI291" t="s">
        <v>113</v>
      </c>
      <c r="AJ291">
        <v>263</v>
      </c>
      <c r="AK291">
        <v>264</v>
      </c>
      <c r="AL291" t="s">
        <v>118</v>
      </c>
    </row>
    <row r="292" spans="1:38" x14ac:dyDescent="0.2">
      <c r="A292">
        <v>2358</v>
      </c>
      <c r="B292" s="1">
        <v>45537</v>
      </c>
      <c r="C292" s="2">
        <v>0.45833333333333331</v>
      </c>
      <c r="D292" s="2">
        <v>0.54166666666666663</v>
      </c>
      <c r="E292" t="s">
        <v>12</v>
      </c>
      <c r="F292">
        <v>2</v>
      </c>
      <c r="G292">
        <v>8</v>
      </c>
      <c r="H292">
        <v>1</v>
      </c>
      <c r="I292" t="s">
        <v>39</v>
      </c>
      <c r="J292" t="s">
        <v>30</v>
      </c>
      <c r="K292">
        <v>119.99999999999997</v>
      </c>
      <c r="L292">
        <v>0.125</v>
      </c>
      <c r="M292">
        <v>0</v>
      </c>
      <c r="N292" t="s">
        <v>72</v>
      </c>
      <c r="O292" t="s">
        <v>106</v>
      </c>
      <c r="P292" t="s">
        <v>113</v>
      </c>
      <c r="Q292" t="s">
        <v>117</v>
      </c>
      <c r="R292" t="s">
        <v>124</v>
      </c>
      <c r="S292">
        <v>307</v>
      </c>
      <c r="T292">
        <v>1673</v>
      </c>
      <c r="U292" s="1">
        <v>45549</v>
      </c>
      <c r="V292" s="2">
        <v>0.45833333333333331</v>
      </c>
      <c r="W292" s="2">
        <v>0.54166666666666663</v>
      </c>
      <c r="X292" t="s">
        <v>12</v>
      </c>
      <c r="Y292">
        <v>2</v>
      </c>
      <c r="Z292">
        <v>8</v>
      </c>
      <c r="AA292">
        <v>2</v>
      </c>
      <c r="AB292" t="s">
        <v>27</v>
      </c>
      <c r="AC292" t="s">
        <v>30</v>
      </c>
      <c r="AD292">
        <v>119.99999999999997</v>
      </c>
      <c r="AE292">
        <v>0.25</v>
      </c>
      <c r="AF292">
        <v>0</v>
      </c>
      <c r="AG292" t="s">
        <v>77</v>
      </c>
      <c r="AH292" t="s">
        <v>106</v>
      </c>
      <c r="AI292" t="s">
        <v>113</v>
      </c>
      <c r="AJ292">
        <v>306</v>
      </c>
      <c r="AK292">
        <v>307</v>
      </c>
      <c r="AL292" t="s">
        <v>118</v>
      </c>
    </row>
    <row r="293" spans="1:38" x14ac:dyDescent="0.2">
      <c r="A293">
        <v>2383</v>
      </c>
      <c r="B293" s="1">
        <v>45381</v>
      </c>
      <c r="C293" s="2">
        <v>0.45833333333333331</v>
      </c>
      <c r="D293" s="2">
        <v>0.54166666666666663</v>
      </c>
      <c r="E293" t="s">
        <v>12</v>
      </c>
      <c r="F293">
        <v>2</v>
      </c>
      <c r="G293">
        <v>8</v>
      </c>
      <c r="H293">
        <v>6</v>
      </c>
      <c r="I293" t="s">
        <v>13</v>
      </c>
      <c r="J293" t="s">
        <v>28</v>
      </c>
      <c r="K293">
        <v>119.99999999999997</v>
      </c>
      <c r="L293">
        <v>0.75</v>
      </c>
      <c r="M293">
        <v>0</v>
      </c>
      <c r="N293" t="s">
        <v>77</v>
      </c>
      <c r="O293" t="s">
        <v>100</v>
      </c>
      <c r="P293" t="s">
        <v>113</v>
      </c>
      <c r="Q293" t="s">
        <v>118</v>
      </c>
      <c r="R293" t="s">
        <v>124</v>
      </c>
      <c r="S293">
        <v>308</v>
      </c>
      <c r="T293">
        <v>2358</v>
      </c>
      <c r="U293" s="1">
        <v>45537</v>
      </c>
      <c r="V293" s="2">
        <v>0.45833333333333331</v>
      </c>
      <c r="W293" s="2">
        <v>0.54166666666666663</v>
      </c>
      <c r="X293" t="s">
        <v>12</v>
      </c>
      <c r="Y293">
        <v>2</v>
      </c>
      <c r="Z293">
        <v>8</v>
      </c>
      <c r="AA293">
        <v>1</v>
      </c>
      <c r="AB293" t="s">
        <v>39</v>
      </c>
      <c r="AC293" t="s">
        <v>30</v>
      </c>
      <c r="AD293">
        <v>119.99999999999997</v>
      </c>
      <c r="AE293">
        <v>0.125</v>
      </c>
      <c r="AF293">
        <v>0</v>
      </c>
      <c r="AG293" t="s">
        <v>72</v>
      </c>
      <c r="AH293" t="s">
        <v>106</v>
      </c>
      <c r="AI293" t="s">
        <v>113</v>
      </c>
      <c r="AJ293">
        <v>307</v>
      </c>
      <c r="AK293">
        <v>308</v>
      </c>
      <c r="AL293" t="s">
        <v>118</v>
      </c>
    </row>
    <row r="294" spans="1:38" x14ac:dyDescent="0.2">
      <c r="A294">
        <v>1240</v>
      </c>
      <c r="B294" s="1">
        <v>45530</v>
      </c>
      <c r="C294" s="2">
        <v>0.45833333333333331</v>
      </c>
      <c r="D294" s="2">
        <v>0.47916666666666669</v>
      </c>
      <c r="E294" t="s">
        <v>12</v>
      </c>
      <c r="F294">
        <v>2</v>
      </c>
      <c r="G294">
        <v>8</v>
      </c>
      <c r="H294">
        <v>9</v>
      </c>
      <c r="I294" t="s">
        <v>39</v>
      </c>
      <c r="J294" t="s">
        <v>30</v>
      </c>
      <c r="K294">
        <v>30.000000000000053</v>
      </c>
      <c r="L294">
        <v>1.125</v>
      </c>
      <c r="M294">
        <v>1</v>
      </c>
      <c r="N294" t="s">
        <v>72</v>
      </c>
      <c r="O294" t="s">
        <v>105</v>
      </c>
      <c r="P294" t="s">
        <v>113</v>
      </c>
      <c r="Q294" t="s">
        <v>118</v>
      </c>
      <c r="R294" t="s">
        <v>118</v>
      </c>
      <c r="S294">
        <v>309</v>
      </c>
      <c r="T294">
        <v>2383</v>
      </c>
      <c r="U294" s="1">
        <v>45381</v>
      </c>
      <c r="V294" s="2">
        <v>0.45833333333333331</v>
      </c>
      <c r="W294" s="2">
        <v>0.54166666666666663</v>
      </c>
      <c r="X294" t="s">
        <v>12</v>
      </c>
      <c r="Y294">
        <v>2</v>
      </c>
      <c r="Z294">
        <v>8</v>
      </c>
      <c r="AA294">
        <v>6</v>
      </c>
      <c r="AB294" t="s">
        <v>13</v>
      </c>
      <c r="AC294" t="s">
        <v>28</v>
      </c>
      <c r="AD294">
        <v>119.99999999999997</v>
      </c>
      <c r="AE294">
        <v>0.75</v>
      </c>
      <c r="AF294">
        <v>0</v>
      </c>
      <c r="AG294" t="s">
        <v>77</v>
      </c>
      <c r="AH294" t="s">
        <v>100</v>
      </c>
      <c r="AI294" t="s">
        <v>113</v>
      </c>
      <c r="AJ294">
        <v>308</v>
      </c>
      <c r="AK294">
        <v>309</v>
      </c>
      <c r="AL294" t="s">
        <v>118</v>
      </c>
    </row>
    <row r="295" spans="1:38" x14ac:dyDescent="0.2">
      <c r="A295">
        <v>1797</v>
      </c>
      <c r="B295" s="1">
        <v>45461</v>
      </c>
      <c r="C295" s="2">
        <v>0.45833333333333331</v>
      </c>
      <c r="D295" s="2">
        <v>0.52083333333333337</v>
      </c>
      <c r="E295" t="s">
        <v>12</v>
      </c>
      <c r="F295">
        <v>2</v>
      </c>
      <c r="G295">
        <v>8</v>
      </c>
      <c r="H295">
        <v>10</v>
      </c>
      <c r="I295" t="s">
        <v>22</v>
      </c>
      <c r="J295" t="s">
        <v>28</v>
      </c>
      <c r="K295">
        <v>90.000000000000085</v>
      </c>
      <c r="L295">
        <v>1.25</v>
      </c>
      <c r="M295">
        <v>1</v>
      </c>
      <c r="N295" t="s">
        <v>73</v>
      </c>
      <c r="O295" t="s">
        <v>103</v>
      </c>
      <c r="P295" t="s">
        <v>113</v>
      </c>
      <c r="Q295" t="s">
        <v>118</v>
      </c>
      <c r="R295" t="s">
        <v>124</v>
      </c>
      <c r="S295">
        <v>310</v>
      </c>
      <c r="T295">
        <v>1240</v>
      </c>
      <c r="U295" s="1">
        <v>45530</v>
      </c>
      <c r="V295" s="2">
        <v>0.45833333333333331</v>
      </c>
      <c r="W295" s="2">
        <v>0.47916666666666669</v>
      </c>
      <c r="X295" t="s">
        <v>12</v>
      </c>
      <c r="Y295">
        <v>2</v>
      </c>
      <c r="Z295">
        <v>8</v>
      </c>
      <c r="AA295">
        <v>9</v>
      </c>
      <c r="AB295" t="s">
        <v>39</v>
      </c>
      <c r="AC295" t="s">
        <v>30</v>
      </c>
      <c r="AD295">
        <v>30.000000000000053</v>
      </c>
      <c r="AE295">
        <v>1.125</v>
      </c>
      <c r="AF295">
        <v>1</v>
      </c>
      <c r="AG295" t="s">
        <v>72</v>
      </c>
      <c r="AH295" t="s">
        <v>105</v>
      </c>
      <c r="AI295" t="s">
        <v>113</v>
      </c>
      <c r="AJ295">
        <v>309</v>
      </c>
      <c r="AK295">
        <v>310</v>
      </c>
      <c r="AL295" t="s">
        <v>118</v>
      </c>
    </row>
    <row r="296" spans="1:38" x14ac:dyDescent="0.2">
      <c r="A296">
        <v>1521</v>
      </c>
      <c r="B296" s="1">
        <v>45316</v>
      </c>
      <c r="C296" s="2">
        <v>0.45833333333333331</v>
      </c>
      <c r="D296" s="2">
        <v>0.47916666666666669</v>
      </c>
      <c r="E296" t="s">
        <v>12</v>
      </c>
      <c r="F296">
        <v>2</v>
      </c>
      <c r="G296">
        <v>8</v>
      </c>
      <c r="H296">
        <v>9</v>
      </c>
      <c r="I296" t="s">
        <v>27</v>
      </c>
      <c r="J296" t="s">
        <v>23</v>
      </c>
      <c r="K296">
        <v>30.000000000000053</v>
      </c>
      <c r="L296">
        <v>1.125</v>
      </c>
      <c r="M296">
        <v>1</v>
      </c>
      <c r="N296" t="s">
        <v>75</v>
      </c>
      <c r="O296" t="s">
        <v>98</v>
      </c>
      <c r="P296" t="s">
        <v>113</v>
      </c>
      <c r="Q296" t="s">
        <v>118</v>
      </c>
      <c r="R296" t="s">
        <v>118</v>
      </c>
      <c r="S296">
        <v>311</v>
      </c>
      <c r="T296">
        <v>1797</v>
      </c>
      <c r="U296" s="1">
        <v>45461</v>
      </c>
      <c r="V296" s="2">
        <v>0.45833333333333331</v>
      </c>
      <c r="W296" s="2">
        <v>0.52083333333333337</v>
      </c>
      <c r="X296" t="s">
        <v>12</v>
      </c>
      <c r="Y296">
        <v>2</v>
      </c>
      <c r="Z296">
        <v>8</v>
      </c>
      <c r="AA296">
        <v>10</v>
      </c>
      <c r="AB296" t="s">
        <v>22</v>
      </c>
      <c r="AC296" t="s">
        <v>28</v>
      </c>
      <c r="AD296">
        <v>90.000000000000085</v>
      </c>
      <c r="AE296">
        <v>1.25</v>
      </c>
      <c r="AF296">
        <v>1</v>
      </c>
      <c r="AG296" t="s">
        <v>73</v>
      </c>
      <c r="AH296" t="s">
        <v>103</v>
      </c>
      <c r="AI296" t="s">
        <v>113</v>
      </c>
      <c r="AJ296">
        <v>310</v>
      </c>
      <c r="AK296">
        <v>311</v>
      </c>
      <c r="AL296" t="s">
        <v>118</v>
      </c>
    </row>
    <row r="297" spans="1:38" x14ac:dyDescent="0.2">
      <c r="A297">
        <v>1475</v>
      </c>
      <c r="B297" s="1">
        <v>45633</v>
      </c>
      <c r="C297" s="2">
        <v>0.45833333333333331</v>
      </c>
      <c r="D297" s="2">
        <v>0.47916666666666669</v>
      </c>
      <c r="E297" t="s">
        <v>12</v>
      </c>
      <c r="F297">
        <v>2</v>
      </c>
      <c r="G297">
        <v>8</v>
      </c>
      <c r="H297">
        <v>2</v>
      </c>
      <c r="I297" t="s">
        <v>41</v>
      </c>
      <c r="J297" t="s">
        <v>14</v>
      </c>
      <c r="K297">
        <v>30.000000000000053</v>
      </c>
      <c r="L297">
        <v>0.25</v>
      </c>
      <c r="M297">
        <v>0</v>
      </c>
      <c r="N297" t="s">
        <v>77</v>
      </c>
      <c r="O297" t="s">
        <v>109</v>
      </c>
      <c r="P297" t="s">
        <v>113</v>
      </c>
      <c r="Q297" t="s">
        <v>118</v>
      </c>
      <c r="R297" t="s">
        <v>118</v>
      </c>
      <c r="S297">
        <v>315</v>
      </c>
      <c r="T297">
        <v>2199</v>
      </c>
      <c r="U297" s="1">
        <v>45604</v>
      </c>
      <c r="V297" s="2">
        <v>0.45833333333333331</v>
      </c>
      <c r="W297" s="2">
        <v>0.5</v>
      </c>
      <c r="X297" t="s">
        <v>12</v>
      </c>
      <c r="Y297">
        <v>2</v>
      </c>
      <c r="Z297">
        <v>8</v>
      </c>
      <c r="AA297">
        <v>4</v>
      </c>
      <c r="AB297" t="s">
        <v>39</v>
      </c>
      <c r="AC297" t="s">
        <v>18</v>
      </c>
      <c r="AD297">
        <v>60.000000000000028</v>
      </c>
      <c r="AE297">
        <v>0.5</v>
      </c>
      <c r="AF297">
        <v>0</v>
      </c>
      <c r="AG297" t="s">
        <v>76</v>
      </c>
      <c r="AH297" t="s">
        <v>108</v>
      </c>
      <c r="AI297" t="s">
        <v>113</v>
      </c>
      <c r="AJ297">
        <v>314</v>
      </c>
      <c r="AK297">
        <v>315</v>
      </c>
      <c r="AL297" t="s">
        <v>118</v>
      </c>
    </row>
    <row r="298" spans="1:38" x14ac:dyDescent="0.2">
      <c r="A298">
        <v>191</v>
      </c>
      <c r="B298" s="1">
        <v>45608</v>
      </c>
      <c r="C298" s="2">
        <v>0.45833333333333331</v>
      </c>
      <c r="D298" s="2">
        <v>0.5</v>
      </c>
      <c r="E298" t="s">
        <v>12</v>
      </c>
      <c r="F298">
        <v>2</v>
      </c>
      <c r="G298">
        <v>8</v>
      </c>
      <c r="H298">
        <v>8</v>
      </c>
      <c r="I298" t="s">
        <v>22</v>
      </c>
      <c r="J298" t="s">
        <v>18</v>
      </c>
      <c r="K298">
        <v>60.000000000000028</v>
      </c>
      <c r="L298">
        <v>1</v>
      </c>
      <c r="M298">
        <v>0</v>
      </c>
      <c r="N298" t="s">
        <v>73</v>
      </c>
      <c r="O298" t="s">
        <v>108</v>
      </c>
      <c r="P298" t="s">
        <v>113</v>
      </c>
      <c r="Q298" t="s">
        <v>118</v>
      </c>
      <c r="R298" t="s">
        <v>118</v>
      </c>
      <c r="S298">
        <v>313</v>
      </c>
      <c r="T298">
        <v>2250</v>
      </c>
      <c r="U298" s="1">
        <v>45539</v>
      </c>
      <c r="V298" s="2">
        <v>0.45833333333333331</v>
      </c>
      <c r="W298" s="2">
        <v>0.52083333333333337</v>
      </c>
      <c r="X298" t="s">
        <v>12</v>
      </c>
      <c r="Y298">
        <v>2</v>
      </c>
      <c r="Z298">
        <v>8</v>
      </c>
      <c r="AA298">
        <v>10</v>
      </c>
      <c r="AB298" t="s">
        <v>41</v>
      </c>
      <c r="AC298" t="s">
        <v>40</v>
      </c>
      <c r="AD298">
        <v>90.000000000000085</v>
      </c>
      <c r="AE298">
        <v>1.25</v>
      </c>
      <c r="AF298">
        <v>1</v>
      </c>
      <c r="AG298" t="s">
        <v>74</v>
      </c>
      <c r="AH298" t="s">
        <v>106</v>
      </c>
      <c r="AI298" t="s">
        <v>113</v>
      </c>
      <c r="AJ298">
        <v>312</v>
      </c>
      <c r="AK298">
        <v>313</v>
      </c>
      <c r="AL298" t="s">
        <v>118</v>
      </c>
    </row>
    <row r="299" spans="1:38" x14ac:dyDescent="0.2">
      <c r="A299">
        <v>2199</v>
      </c>
      <c r="B299" s="1">
        <v>45604</v>
      </c>
      <c r="C299" s="2">
        <v>0.45833333333333331</v>
      </c>
      <c r="D299" s="2">
        <v>0.5</v>
      </c>
      <c r="E299" t="s">
        <v>12</v>
      </c>
      <c r="F299">
        <v>2</v>
      </c>
      <c r="G299">
        <v>8</v>
      </c>
      <c r="H299">
        <v>4</v>
      </c>
      <c r="I299" t="s">
        <v>39</v>
      </c>
      <c r="J299" t="s">
        <v>18</v>
      </c>
      <c r="K299">
        <v>60.000000000000028</v>
      </c>
      <c r="L299">
        <v>0.5</v>
      </c>
      <c r="M299">
        <v>0</v>
      </c>
      <c r="N299" t="s">
        <v>76</v>
      </c>
      <c r="O299" t="s">
        <v>108</v>
      </c>
      <c r="P299" t="s">
        <v>113</v>
      </c>
      <c r="Q299" t="s">
        <v>118</v>
      </c>
      <c r="R299" t="s">
        <v>118</v>
      </c>
      <c r="S299">
        <v>314</v>
      </c>
      <c r="T299">
        <v>191</v>
      </c>
      <c r="U299" s="1">
        <v>45608</v>
      </c>
      <c r="V299" s="2">
        <v>0.45833333333333331</v>
      </c>
      <c r="W299" s="2">
        <v>0.5</v>
      </c>
      <c r="X299" t="s">
        <v>12</v>
      </c>
      <c r="Y299">
        <v>2</v>
      </c>
      <c r="Z299">
        <v>8</v>
      </c>
      <c r="AA299">
        <v>8</v>
      </c>
      <c r="AB299" t="s">
        <v>22</v>
      </c>
      <c r="AC299" t="s">
        <v>18</v>
      </c>
      <c r="AD299">
        <v>60.000000000000028</v>
      </c>
      <c r="AE299">
        <v>1</v>
      </c>
      <c r="AF299">
        <v>0</v>
      </c>
      <c r="AG299" t="s">
        <v>73</v>
      </c>
      <c r="AH299" t="s">
        <v>108</v>
      </c>
      <c r="AI299" t="s">
        <v>113</v>
      </c>
      <c r="AJ299">
        <v>313</v>
      </c>
      <c r="AK299">
        <v>314</v>
      </c>
      <c r="AL299" t="s">
        <v>118</v>
      </c>
    </row>
    <row r="300" spans="1:38" x14ac:dyDescent="0.2">
      <c r="A300">
        <v>1728</v>
      </c>
      <c r="B300" s="1">
        <v>45620</v>
      </c>
      <c r="C300" s="2">
        <v>0.45833333333333331</v>
      </c>
      <c r="D300" s="2">
        <v>0.52083333333333337</v>
      </c>
      <c r="E300" t="s">
        <v>12</v>
      </c>
      <c r="F300">
        <v>2</v>
      </c>
      <c r="G300">
        <v>8</v>
      </c>
      <c r="H300">
        <v>3</v>
      </c>
      <c r="I300" t="s">
        <v>13</v>
      </c>
      <c r="J300" t="s">
        <v>23</v>
      </c>
      <c r="K300">
        <v>90.000000000000085</v>
      </c>
      <c r="L300">
        <v>0.375</v>
      </c>
      <c r="M300">
        <v>0</v>
      </c>
      <c r="N300" t="s">
        <v>71</v>
      </c>
      <c r="O300" t="s">
        <v>108</v>
      </c>
      <c r="P300" t="s">
        <v>113</v>
      </c>
      <c r="Q300" t="s">
        <v>118</v>
      </c>
      <c r="R300" t="s">
        <v>124</v>
      </c>
      <c r="S300">
        <v>316</v>
      </c>
      <c r="T300">
        <v>1475</v>
      </c>
      <c r="U300" s="1">
        <v>45633</v>
      </c>
      <c r="V300" s="2">
        <v>0.45833333333333331</v>
      </c>
      <c r="W300" s="2">
        <v>0.47916666666666669</v>
      </c>
      <c r="X300" t="s">
        <v>12</v>
      </c>
      <c r="Y300">
        <v>2</v>
      </c>
      <c r="Z300">
        <v>8</v>
      </c>
      <c r="AA300">
        <v>2</v>
      </c>
      <c r="AB300" t="s">
        <v>41</v>
      </c>
      <c r="AC300" t="s">
        <v>14</v>
      </c>
      <c r="AD300">
        <v>30.000000000000053</v>
      </c>
      <c r="AE300">
        <v>0.25</v>
      </c>
      <c r="AF300">
        <v>0</v>
      </c>
      <c r="AG300" t="s">
        <v>77</v>
      </c>
      <c r="AH300" t="s">
        <v>109</v>
      </c>
      <c r="AI300" t="s">
        <v>113</v>
      </c>
      <c r="AJ300">
        <v>315</v>
      </c>
      <c r="AK300">
        <v>316</v>
      </c>
      <c r="AL300" t="s">
        <v>118</v>
      </c>
    </row>
    <row r="301" spans="1:38" x14ac:dyDescent="0.2">
      <c r="A301">
        <v>1673</v>
      </c>
      <c r="B301" s="1">
        <v>45549</v>
      </c>
      <c r="C301" s="2">
        <v>0.45833333333333331</v>
      </c>
      <c r="D301" s="2">
        <v>0.54166666666666663</v>
      </c>
      <c r="E301" t="s">
        <v>12</v>
      </c>
      <c r="F301">
        <v>2</v>
      </c>
      <c r="G301">
        <v>8</v>
      </c>
      <c r="H301">
        <v>2</v>
      </c>
      <c r="I301" t="s">
        <v>27</v>
      </c>
      <c r="J301" t="s">
        <v>30</v>
      </c>
      <c r="K301">
        <v>119.99999999999997</v>
      </c>
      <c r="L301">
        <v>0.25</v>
      </c>
      <c r="M301">
        <v>0</v>
      </c>
      <c r="N301" t="s">
        <v>77</v>
      </c>
      <c r="O301" t="s">
        <v>106</v>
      </c>
      <c r="P301" t="s">
        <v>113</v>
      </c>
      <c r="Q301" t="s">
        <v>118</v>
      </c>
      <c r="R301" t="s">
        <v>124</v>
      </c>
      <c r="S301">
        <v>306</v>
      </c>
      <c r="T301">
        <v>2290</v>
      </c>
      <c r="U301" s="1">
        <v>45421</v>
      </c>
      <c r="V301" s="2">
        <v>0.45833333333333331</v>
      </c>
      <c r="W301" s="2">
        <v>0.52083333333333337</v>
      </c>
      <c r="X301" t="s">
        <v>12</v>
      </c>
      <c r="Y301">
        <v>2</v>
      </c>
      <c r="Z301">
        <v>8</v>
      </c>
      <c r="AA301">
        <v>10</v>
      </c>
      <c r="AB301" t="s">
        <v>13</v>
      </c>
      <c r="AC301" t="s">
        <v>18</v>
      </c>
      <c r="AD301">
        <v>90.000000000000085</v>
      </c>
      <c r="AE301">
        <v>1.25</v>
      </c>
      <c r="AF301">
        <v>1</v>
      </c>
      <c r="AG301" t="s">
        <v>75</v>
      </c>
      <c r="AH301" t="s">
        <v>102</v>
      </c>
      <c r="AI301" t="s">
        <v>113</v>
      </c>
      <c r="AJ301">
        <v>305</v>
      </c>
      <c r="AK301">
        <v>306</v>
      </c>
      <c r="AL301" t="s">
        <v>118</v>
      </c>
    </row>
    <row r="302" spans="1:38" x14ac:dyDescent="0.2">
      <c r="A302">
        <v>1859</v>
      </c>
      <c r="B302" s="1">
        <v>45382</v>
      </c>
      <c r="C302" s="2">
        <v>0.45833333333333331</v>
      </c>
      <c r="D302" s="2">
        <v>0.52083333333333337</v>
      </c>
      <c r="E302" t="s">
        <v>12</v>
      </c>
      <c r="F302">
        <v>2</v>
      </c>
      <c r="G302">
        <v>8</v>
      </c>
      <c r="H302">
        <v>6</v>
      </c>
      <c r="I302" t="s">
        <v>13</v>
      </c>
      <c r="J302" t="s">
        <v>40</v>
      </c>
      <c r="K302">
        <v>90.000000000000085</v>
      </c>
      <c r="L302">
        <v>0.75</v>
      </c>
      <c r="M302">
        <v>0</v>
      </c>
      <c r="N302" t="s">
        <v>71</v>
      </c>
      <c r="O302" t="s">
        <v>100</v>
      </c>
      <c r="P302" t="s">
        <v>113</v>
      </c>
      <c r="Q302" t="s">
        <v>118</v>
      </c>
      <c r="R302" t="s">
        <v>124</v>
      </c>
      <c r="S302">
        <v>317</v>
      </c>
      <c r="T302">
        <v>1728</v>
      </c>
      <c r="U302" s="1">
        <v>45620</v>
      </c>
      <c r="V302" s="2">
        <v>0.45833333333333331</v>
      </c>
      <c r="W302" s="2">
        <v>0.52083333333333337</v>
      </c>
      <c r="X302" t="s">
        <v>12</v>
      </c>
      <c r="Y302">
        <v>2</v>
      </c>
      <c r="Z302">
        <v>8</v>
      </c>
      <c r="AA302">
        <v>3</v>
      </c>
      <c r="AB302" t="s">
        <v>13</v>
      </c>
      <c r="AC302" t="s">
        <v>23</v>
      </c>
      <c r="AD302">
        <v>90.000000000000085</v>
      </c>
      <c r="AE302">
        <v>0.375</v>
      </c>
      <c r="AF302">
        <v>0</v>
      </c>
      <c r="AG302" t="s">
        <v>71</v>
      </c>
      <c r="AH302" t="s">
        <v>108</v>
      </c>
      <c r="AI302" t="s">
        <v>113</v>
      </c>
      <c r="AJ302">
        <v>316</v>
      </c>
      <c r="AK302">
        <v>317</v>
      </c>
      <c r="AL302" t="s">
        <v>118</v>
      </c>
    </row>
    <row r="303" spans="1:38" x14ac:dyDescent="0.2">
      <c r="A303">
        <v>2250</v>
      </c>
      <c r="B303" s="1">
        <v>45539</v>
      </c>
      <c r="C303" s="2">
        <v>0.45833333333333331</v>
      </c>
      <c r="D303" s="2">
        <v>0.52083333333333337</v>
      </c>
      <c r="E303" t="s">
        <v>12</v>
      </c>
      <c r="F303">
        <v>2</v>
      </c>
      <c r="G303">
        <v>8</v>
      </c>
      <c r="H303">
        <v>10</v>
      </c>
      <c r="I303" t="s">
        <v>41</v>
      </c>
      <c r="J303" t="s">
        <v>40</v>
      </c>
      <c r="K303">
        <v>90.000000000000085</v>
      </c>
      <c r="L303">
        <v>1.25</v>
      </c>
      <c r="M303">
        <v>1</v>
      </c>
      <c r="N303" t="s">
        <v>74</v>
      </c>
      <c r="O303" t="s">
        <v>106</v>
      </c>
      <c r="P303" t="s">
        <v>113</v>
      </c>
      <c r="Q303" t="s">
        <v>118</v>
      </c>
      <c r="R303" t="s">
        <v>124</v>
      </c>
      <c r="S303">
        <v>312</v>
      </c>
      <c r="T303">
        <v>1521</v>
      </c>
      <c r="U303" s="1">
        <v>45316</v>
      </c>
      <c r="V303" s="2">
        <v>0.45833333333333331</v>
      </c>
      <c r="W303" s="2">
        <v>0.47916666666666669</v>
      </c>
      <c r="X303" t="s">
        <v>12</v>
      </c>
      <c r="Y303">
        <v>2</v>
      </c>
      <c r="Z303">
        <v>8</v>
      </c>
      <c r="AA303">
        <v>9</v>
      </c>
      <c r="AB303" t="s">
        <v>27</v>
      </c>
      <c r="AC303" t="s">
        <v>23</v>
      </c>
      <c r="AD303">
        <v>30.000000000000053</v>
      </c>
      <c r="AE303">
        <v>1.125</v>
      </c>
      <c r="AF303">
        <v>1</v>
      </c>
      <c r="AG303" t="s">
        <v>75</v>
      </c>
      <c r="AH303" t="s">
        <v>98</v>
      </c>
      <c r="AI303" t="s">
        <v>113</v>
      </c>
      <c r="AJ303">
        <v>311</v>
      </c>
      <c r="AK303">
        <v>312</v>
      </c>
      <c r="AL303" t="s">
        <v>118</v>
      </c>
    </row>
    <row r="304" spans="1:38" x14ac:dyDescent="0.2">
      <c r="A304">
        <v>2290</v>
      </c>
      <c r="B304" s="1">
        <v>45421</v>
      </c>
      <c r="C304" s="2">
        <v>0.45833333333333331</v>
      </c>
      <c r="D304" s="2">
        <v>0.52083333333333337</v>
      </c>
      <c r="E304" t="s">
        <v>12</v>
      </c>
      <c r="F304">
        <v>2</v>
      </c>
      <c r="G304">
        <v>8</v>
      </c>
      <c r="H304">
        <v>10</v>
      </c>
      <c r="I304" t="s">
        <v>13</v>
      </c>
      <c r="J304" t="s">
        <v>18</v>
      </c>
      <c r="K304">
        <v>90.000000000000085</v>
      </c>
      <c r="L304">
        <v>1.25</v>
      </c>
      <c r="M304">
        <v>1</v>
      </c>
      <c r="N304" t="s">
        <v>75</v>
      </c>
      <c r="O304" t="s">
        <v>102</v>
      </c>
      <c r="P304" t="s">
        <v>113</v>
      </c>
      <c r="Q304" t="s">
        <v>118</v>
      </c>
      <c r="R304" t="s">
        <v>124</v>
      </c>
      <c r="S304">
        <v>305</v>
      </c>
      <c r="T304">
        <v>1709</v>
      </c>
      <c r="U304" s="1">
        <v>45641</v>
      </c>
      <c r="V304" s="2">
        <v>0.45833333333333331</v>
      </c>
      <c r="W304" s="2">
        <v>0.54166666666666663</v>
      </c>
      <c r="X304" t="s">
        <v>12</v>
      </c>
      <c r="Y304">
        <v>2</v>
      </c>
      <c r="Z304">
        <v>8</v>
      </c>
      <c r="AA304">
        <v>4</v>
      </c>
      <c r="AB304" t="s">
        <v>42</v>
      </c>
      <c r="AC304" t="s">
        <v>30</v>
      </c>
      <c r="AD304">
        <v>119.99999999999997</v>
      </c>
      <c r="AE304">
        <v>0.5</v>
      </c>
      <c r="AF304">
        <v>0</v>
      </c>
      <c r="AG304" t="s">
        <v>71</v>
      </c>
      <c r="AH304" t="s">
        <v>109</v>
      </c>
      <c r="AI304" t="s">
        <v>113</v>
      </c>
      <c r="AJ304">
        <v>304</v>
      </c>
      <c r="AK304">
        <v>305</v>
      </c>
      <c r="AL304" t="s">
        <v>118</v>
      </c>
    </row>
    <row r="305" spans="1:38" x14ac:dyDescent="0.2">
      <c r="A305">
        <v>1093</v>
      </c>
      <c r="B305" s="1">
        <v>45407</v>
      </c>
      <c r="C305" s="2">
        <v>0.45833333333333331</v>
      </c>
      <c r="D305" s="2">
        <v>0.5</v>
      </c>
      <c r="E305" t="s">
        <v>12</v>
      </c>
      <c r="F305">
        <v>2</v>
      </c>
      <c r="G305">
        <v>8</v>
      </c>
      <c r="H305">
        <v>7</v>
      </c>
      <c r="I305" t="s">
        <v>17</v>
      </c>
      <c r="J305" t="s">
        <v>30</v>
      </c>
      <c r="K305">
        <v>60.000000000000028</v>
      </c>
      <c r="L305">
        <v>0.875</v>
      </c>
      <c r="M305">
        <v>0</v>
      </c>
      <c r="N305" t="s">
        <v>75</v>
      </c>
      <c r="O305" t="s">
        <v>101</v>
      </c>
      <c r="P305" t="s">
        <v>113</v>
      </c>
      <c r="Q305" t="s">
        <v>118</v>
      </c>
      <c r="R305" t="s">
        <v>118</v>
      </c>
      <c r="S305">
        <v>291</v>
      </c>
      <c r="T305">
        <v>1924</v>
      </c>
      <c r="U305" s="1">
        <v>45390</v>
      </c>
      <c r="V305" s="2">
        <v>0.45833333333333331</v>
      </c>
      <c r="W305" s="2">
        <v>0.52083333333333337</v>
      </c>
      <c r="X305" t="s">
        <v>12</v>
      </c>
      <c r="Y305">
        <v>2</v>
      </c>
      <c r="Z305">
        <v>8</v>
      </c>
      <c r="AA305">
        <v>5</v>
      </c>
      <c r="AB305" t="s">
        <v>17</v>
      </c>
      <c r="AC305" t="s">
        <v>28</v>
      </c>
      <c r="AD305">
        <v>90.000000000000085</v>
      </c>
      <c r="AE305">
        <v>0.625</v>
      </c>
      <c r="AF305">
        <v>0</v>
      </c>
      <c r="AG305" t="s">
        <v>72</v>
      </c>
      <c r="AH305" t="s">
        <v>101</v>
      </c>
      <c r="AI305" t="s">
        <v>113</v>
      </c>
      <c r="AJ305">
        <v>290</v>
      </c>
      <c r="AK305">
        <v>291</v>
      </c>
      <c r="AL305" t="s">
        <v>118</v>
      </c>
    </row>
    <row r="306" spans="1:38" x14ac:dyDescent="0.2">
      <c r="A306">
        <v>2246</v>
      </c>
      <c r="B306" s="1">
        <v>45380</v>
      </c>
      <c r="C306" s="2">
        <v>0.45833333333333331</v>
      </c>
      <c r="D306" s="2">
        <v>0.47916666666666669</v>
      </c>
      <c r="E306" t="s">
        <v>12</v>
      </c>
      <c r="F306">
        <v>2</v>
      </c>
      <c r="G306">
        <v>8</v>
      </c>
      <c r="H306">
        <v>7</v>
      </c>
      <c r="I306" t="s">
        <v>41</v>
      </c>
      <c r="J306" t="s">
        <v>14</v>
      </c>
      <c r="K306">
        <v>30.000000000000053</v>
      </c>
      <c r="L306">
        <v>0.875</v>
      </c>
      <c r="M306">
        <v>0</v>
      </c>
      <c r="N306" t="s">
        <v>76</v>
      </c>
      <c r="O306" t="s">
        <v>100</v>
      </c>
      <c r="P306" t="s">
        <v>113</v>
      </c>
      <c r="Q306" t="s">
        <v>118</v>
      </c>
      <c r="R306" t="s">
        <v>118</v>
      </c>
      <c r="S306">
        <v>303</v>
      </c>
      <c r="T306">
        <v>2261</v>
      </c>
      <c r="U306" s="1">
        <v>45516</v>
      </c>
      <c r="V306" s="2">
        <v>0.45833333333333331</v>
      </c>
      <c r="W306" s="2">
        <v>0.5</v>
      </c>
      <c r="X306" t="s">
        <v>12</v>
      </c>
      <c r="Y306">
        <v>2</v>
      </c>
      <c r="Z306">
        <v>8</v>
      </c>
      <c r="AA306">
        <v>4</v>
      </c>
      <c r="AB306" t="s">
        <v>27</v>
      </c>
      <c r="AC306" t="s">
        <v>14</v>
      </c>
      <c r="AD306">
        <v>60.000000000000028</v>
      </c>
      <c r="AE306">
        <v>0.5</v>
      </c>
      <c r="AF306">
        <v>0</v>
      </c>
      <c r="AG306" t="s">
        <v>72</v>
      </c>
      <c r="AH306" t="s">
        <v>105</v>
      </c>
      <c r="AI306" t="s">
        <v>113</v>
      </c>
      <c r="AJ306">
        <v>302</v>
      </c>
      <c r="AK306">
        <v>303</v>
      </c>
      <c r="AL306" t="s">
        <v>118</v>
      </c>
    </row>
    <row r="307" spans="1:38" x14ac:dyDescent="0.2">
      <c r="A307">
        <v>1709</v>
      </c>
      <c r="B307" s="1">
        <v>45641</v>
      </c>
      <c r="C307" s="2">
        <v>0.45833333333333331</v>
      </c>
      <c r="D307" s="2">
        <v>0.54166666666666663</v>
      </c>
      <c r="E307" t="s">
        <v>12</v>
      </c>
      <c r="F307">
        <v>2</v>
      </c>
      <c r="G307">
        <v>8</v>
      </c>
      <c r="H307">
        <v>4</v>
      </c>
      <c r="I307" t="s">
        <v>42</v>
      </c>
      <c r="J307" t="s">
        <v>30</v>
      </c>
      <c r="K307">
        <v>119.99999999999997</v>
      </c>
      <c r="L307">
        <v>0.5</v>
      </c>
      <c r="M307">
        <v>0</v>
      </c>
      <c r="N307" t="s">
        <v>71</v>
      </c>
      <c r="O307" t="s">
        <v>109</v>
      </c>
      <c r="P307" t="s">
        <v>113</v>
      </c>
      <c r="Q307" t="s">
        <v>118</v>
      </c>
      <c r="R307" t="s">
        <v>124</v>
      </c>
      <c r="S307">
        <v>304</v>
      </c>
      <c r="T307">
        <v>2246</v>
      </c>
      <c r="U307" s="1">
        <v>45380</v>
      </c>
      <c r="V307" s="2">
        <v>0.45833333333333331</v>
      </c>
      <c r="W307" s="2">
        <v>0.47916666666666669</v>
      </c>
      <c r="X307" t="s">
        <v>12</v>
      </c>
      <c r="Y307">
        <v>2</v>
      </c>
      <c r="Z307">
        <v>8</v>
      </c>
      <c r="AA307">
        <v>7</v>
      </c>
      <c r="AB307" t="s">
        <v>41</v>
      </c>
      <c r="AC307" t="s">
        <v>14</v>
      </c>
      <c r="AD307">
        <v>30.000000000000053</v>
      </c>
      <c r="AE307">
        <v>0.875</v>
      </c>
      <c r="AF307">
        <v>0</v>
      </c>
      <c r="AG307" t="s">
        <v>76</v>
      </c>
      <c r="AH307" t="s">
        <v>100</v>
      </c>
      <c r="AI307" t="s">
        <v>113</v>
      </c>
      <c r="AJ307">
        <v>303</v>
      </c>
      <c r="AK307">
        <v>304</v>
      </c>
      <c r="AL307" t="s">
        <v>118</v>
      </c>
    </row>
    <row r="308" spans="1:38" x14ac:dyDescent="0.2">
      <c r="A308">
        <v>1924</v>
      </c>
      <c r="B308" s="1">
        <v>45390</v>
      </c>
      <c r="C308" s="2">
        <v>0.45833333333333331</v>
      </c>
      <c r="D308" s="2">
        <v>0.52083333333333337</v>
      </c>
      <c r="E308" t="s">
        <v>12</v>
      </c>
      <c r="F308">
        <v>2</v>
      </c>
      <c r="G308">
        <v>8</v>
      </c>
      <c r="H308">
        <v>5</v>
      </c>
      <c r="I308" t="s">
        <v>17</v>
      </c>
      <c r="J308" t="s">
        <v>28</v>
      </c>
      <c r="K308">
        <v>90.000000000000085</v>
      </c>
      <c r="L308">
        <v>0.625</v>
      </c>
      <c r="M308">
        <v>0</v>
      </c>
      <c r="N308" t="s">
        <v>72</v>
      </c>
      <c r="O308" t="s">
        <v>101</v>
      </c>
      <c r="P308" t="s">
        <v>113</v>
      </c>
      <c r="Q308" t="s">
        <v>118</v>
      </c>
      <c r="R308" t="s">
        <v>124</v>
      </c>
      <c r="S308">
        <v>290</v>
      </c>
      <c r="T308">
        <v>2327</v>
      </c>
      <c r="U308" s="1">
        <v>45401</v>
      </c>
      <c r="V308" s="2">
        <v>0.47916666666666669</v>
      </c>
      <c r="W308" s="2">
        <v>0.5</v>
      </c>
      <c r="X308" t="s">
        <v>12</v>
      </c>
      <c r="Y308">
        <v>2</v>
      </c>
      <c r="Z308">
        <v>8</v>
      </c>
      <c r="AA308">
        <v>10</v>
      </c>
      <c r="AB308" t="s">
        <v>17</v>
      </c>
      <c r="AC308" t="s">
        <v>28</v>
      </c>
      <c r="AD308">
        <v>29.999999999999972</v>
      </c>
      <c r="AE308">
        <v>1.25</v>
      </c>
      <c r="AF308">
        <v>1</v>
      </c>
      <c r="AG308" t="s">
        <v>76</v>
      </c>
      <c r="AH308" t="s">
        <v>101</v>
      </c>
      <c r="AI308" t="s">
        <v>113</v>
      </c>
      <c r="AJ308">
        <v>289</v>
      </c>
      <c r="AK308">
        <v>290</v>
      </c>
      <c r="AL308" t="s">
        <v>118</v>
      </c>
    </row>
    <row r="309" spans="1:38" x14ac:dyDescent="0.2">
      <c r="A309">
        <v>2711</v>
      </c>
      <c r="B309" s="1">
        <v>45398</v>
      </c>
      <c r="C309" s="2">
        <v>0.45833333333333331</v>
      </c>
      <c r="D309" s="2">
        <v>0.47916666666666669</v>
      </c>
      <c r="E309" t="s">
        <v>12</v>
      </c>
      <c r="F309">
        <v>2</v>
      </c>
      <c r="G309">
        <v>8</v>
      </c>
      <c r="H309">
        <v>7</v>
      </c>
      <c r="I309" t="s">
        <v>41</v>
      </c>
      <c r="J309" t="s">
        <v>18</v>
      </c>
      <c r="K309">
        <v>30.000000000000053</v>
      </c>
      <c r="L309">
        <v>0.875</v>
      </c>
      <c r="M309">
        <v>0</v>
      </c>
      <c r="N309" t="s">
        <v>73</v>
      </c>
      <c r="O309" t="s">
        <v>101</v>
      </c>
      <c r="P309" t="s">
        <v>113</v>
      </c>
      <c r="Q309" t="s">
        <v>118</v>
      </c>
      <c r="R309" t="s">
        <v>118</v>
      </c>
      <c r="S309">
        <v>293</v>
      </c>
      <c r="T309">
        <v>722</v>
      </c>
      <c r="U309" s="1">
        <v>45382</v>
      </c>
      <c r="V309" s="2">
        <v>0.45833333333333331</v>
      </c>
      <c r="W309" s="2">
        <v>0.5</v>
      </c>
      <c r="X309" t="s">
        <v>12</v>
      </c>
      <c r="Y309">
        <v>2</v>
      </c>
      <c r="Z309">
        <v>8</v>
      </c>
      <c r="AA309">
        <v>7</v>
      </c>
      <c r="AB309" t="s">
        <v>27</v>
      </c>
      <c r="AC309" t="s">
        <v>23</v>
      </c>
      <c r="AD309">
        <v>60.000000000000028</v>
      </c>
      <c r="AE309">
        <v>0.875</v>
      </c>
      <c r="AF309">
        <v>0</v>
      </c>
      <c r="AG309" t="s">
        <v>71</v>
      </c>
      <c r="AH309" t="s">
        <v>100</v>
      </c>
      <c r="AI309" t="s">
        <v>113</v>
      </c>
      <c r="AJ309">
        <v>292</v>
      </c>
      <c r="AK309">
        <v>293</v>
      </c>
      <c r="AL309" t="s">
        <v>118</v>
      </c>
    </row>
    <row r="310" spans="1:38" x14ac:dyDescent="0.2">
      <c r="A310">
        <v>655</v>
      </c>
      <c r="B310" s="1">
        <v>45446</v>
      </c>
      <c r="C310" s="2">
        <v>0.45833333333333331</v>
      </c>
      <c r="D310" s="2">
        <v>0.54166666666666663</v>
      </c>
      <c r="E310" t="s">
        <v>12</v>
      </c>
      <c r="F310">
        <v>2</v>
      </c>
      <c r="G310">
        <v>8</v>
      </c>
      <c r="H310">
        <v>9</v>
      </c>
      <c r="I310" t="s">
        <v>22</v>
      </c>
      <c r="J310" t="s">
        <v>40</v>
      </c>
      <c r="K310">
        <v>119.99999999999997</v>
      </c>
      <c r="L310">
        <v>1.125</v>
      </c>
      <c r="M310">
        <v>1</v>
      </c>
      <c r="N310" t="s">
        <v>72</v>
      </c>
      <c r="O310" t="s">
        <v>103</v>
      </c>
      <c r="P310" t="s">
        <v>113</v>
      </c>
      <c r="Q310" t="s">
        <v>118</v>
      </c>
      <c r="R310" t="s">
        <v>124</v>
      </c>
      <c r="S310">
        <v>294</v>
      </c>
      <c r="T310">
        <v>2711</v>
      </c>
      <c r="U310" s="1">
        <v>45398</v>
      </c>
      <c r="V310" s="2">
        <v>0.45833333333333331</v>
      </c>
      <c r="W310" s="2">
        <v>0.47916666666666669</v>
      </c>
      <c r="X310" t="s">
        <v>12</v>
      </c>
      <c r="Y310">
        <v>2</v>
      </c>
      <c r="Z310">
        <v>8</v>
      </c>
      <c r="AA310">
        <v>7</v>
      </c>
      <c r="AB310" t="s">
        <v>41</v>
      </c>
      <c r="AC310" t="s">
        <v>18</v>
      </c>
      <c r="AD310">
        <v>30.000000000000053</v>
      </c>
      <c r="AE310">
        <v>0.875</v>
      </c>
      <c r="AF310">
        <v>0</v>
      </c>
      <c r="AG310" t="s">
        <v>73</v>
      </c>
      <c r="AH310" t="s">
        <v>101</v>
      </c>
      <c r="AI310" t="s">
        <v>113</v>
      </c>
      <c r="AJ310">
        <v>293</v>
      </c>
      <c r="AK310">
        <v>294</v>
      </c>
      <c r="AL310" t="s">
        <v>118</v>
      </c>
    </row>
    <row r="311" spans="1:38" x14ac:dyDescent="0.2">
      <c r="A311">
        <v>794</v>
      </c>
      <c r="B311" s="1">
        <v>45618</v>
      </c>
      <c r="C311" s="2">
        <v>0.45833333333333331</v>
      </c>
      <c r="D311" s="2">
        <v>0.47916666666666669</v>
      </c>
      <c r="E311" t="s">
        <v>12</v>
      </c>
      <c r="F311">
        <v>2</v>
      </c>
      <c r="G311">
        <v>8</v>
      </c>
      <c r="H311">
        <v>8</v>
      </c>
      <c r="I311" t="s">
        <v>41</v>
      </c>
      <c r="J311" t="s">
        <v>23</v>
      </c>
      <c r="K311">
        <v>30.000000000000053</v>
      </c>
      <c r="L311">
        <v>1</v>
      </c>
      <c r="M311">
        <v>0</v>
      </c>
      <c r="N311" t="s">
        <v>76</v>
      </c>
      <c r="O311" t="s">
        <v>108</v>
      </c>
      <c r="P311" t="s">
        <v>113</v>
      </c>
      <c r="Q311" t="s">
        <v>118</v>
      </c>
      <c r="R311" t="s">
        <v>118</v>
      </c>
      <c r="S311">
        <v>295</v>
      </c>
      <c r="T311">
        <v>655</v>
      </c>
      <c r="U311" s="1">
        <v>45446</v>
      </c>
      <c r="V311" s="2">
        <v>0.45833333333333331</v>
      </c>
      <c r="W311" s="2">
        <v>0.54166666666666663</v>
      </c>
      <c r="X311" t="s">
        <v>12</v>
      </c>
      <c r="Y311">
        <v>2</v>
      </c>
      <c r="Z311">
        <v>8</v>
      </c>
      <c r="AA311">
        <v>9</v>
      </c>
      <c r="AB311" t="s">
        <v>22</v>
      </c>
      <c r="AC311" t="s">
        <v>40</v>
      </c>
      <c r="AD311">
        <v>119.99999999999997</v>
      </c>
      <c r="AE311">
        <v>1.125</v>
      </c>
      <c r="AF311">
        <v>1</v>
      </c>
      <c r="AG311" t="s">
        <v>72</v>
      </c>
      <c r="AH311" t="s">
        <v>103</v>
      </c>
      <c r="AI311" t="s">
        <v>113</v>
      </c>
      <c r="AJ311">
        <v>294</v>
      </c>
      <c r="AK311">
        <v>295</v>
      </c>
      <c r="AL311" t="s">
        <v>118</v>
      </c>
    </row>
    <row r="312" spans="1:38" x14ac:dyDescent="0.2">
      <c r="A312">
        <v>769</v>
      </c>
      <c r="B312" s="1">
        <v>45402</v>
      </c>
      <c r="C312" s="2">
        <v>0.45833333333333331</v>
      </c>
      <c r="D312" s="2">
        <v>0.54166666666666663</v>
      </c>
      <c r="E312" t="s">
        <v>12</v>
      </c>
      <c r="F312">
        <v>2</v>
      </c>
      <c r="G312">
        <v>8</v>
      </c>
      <c r="H312">
        <v>10</v>
      </c>
      <c r="I312" t="s">
        <v>42</v>
      </c>
      <c r="J312" t="s">
        <v>40</v>
      </c>
      <c r="K312">
        <v>119.99999999999997</v>
      </c>
      <c r="L312">
        <v>1.25</v>
      </c>
      <c r="M312">
        <v>1</v>
      </c>
      <c r="N312" t="s">
        <v>77</v>
      </c>
      <c r="O312" t="s">
        <v>101</v>
      </c>
      <c r="P312" t="s">
        <v>113</v>
      </c>
      <c r="Q312" t="s">
        <v>118</v>
      </c>
      <c r="R312" t="s">
        <v>124</v>
      </c>
      <c r="S312">
        <v>296</v>
      </c>
      <c r="T312">
        <v>794</v>
      </c>
      <c r="U312" s="1">
        <v>45618</v>
      </c>
      <c r="V312" s="2">
        <v>0.45833333333333331</v>
      </c>
      <c r="W312" s="2">
        <v>0.47916666666666669</v>
      </c>
      <c r="X312" t="s">
        <v>12</v>
      </c>
      <c r="Y312">
        <v>2</v>
      </c>
      <c r="Z312">
        <v>8</v>
      </c>
      <c r="AA312">
        <v>8</v>
      </c>
      <c r="AB312" t="s">
        <v>41</v>
      </c>
      <c r="AC312" t="s">
        <v>23</v>
      </c>
      <c r="AD312">
        <v>30.000000000000053</v>
      </c>
      <c r="AE312">
        <v>1</v>
      </c>
      <c r="AF312">
        <v>0</v>
      </c>
      <c r="AG312" t="s">
        <v>76</v>
      </c>
      <c r="AH312" t="s">
        <v>108</v>
      </c>
      <c r="AI312" t="s">
        <v>113</v>
      </c>
      <c r="AJ312">
        <v>295</v>
      </c>
      <c r="AK312">
        <v>296</v>
      </c>
      <c r="AL312" t="s">
        <v>118</v>
      </c>
    </row>
    <row r="313" spans="1:38" x14ac:dyDescent="0.2">
      <c r="A313">
        <v>722</v>
      </c>
      <c r="B313" s="1">
        <v>45382</v>
      </c>
      <c r="C313" s="2">
        <v>0.45833333333333331</v>
      </c>
      <c r="D313" s="2">
        <v>0.5</v>
      </c>
      <c r="E313" t="s">
        <v>12</v>
      </c>
      <c r="F313">
        <v>2</v>
      </c>
      <c r="G313">
        <v>8</v>
      </c>
      <c r="H313">
        <v>7</v>
      </c>
      <c r="I313" t="s">
        <v>27</v>
      </c>
      <c r="J313" t="s">
        <v>23</v>
      </c>
      <c r="K313">
        <v>60.000000000000028</v>
      </c>
      <c r="L313">
        <v>0.875</v>
      </c>
      <c r="M313">
        <v>0</v>
      </c>
      <c r="N313" t="s">
        <v>71</v>
      </c>
      <c r="O313" t="s">
        <v>100</v>
      </c>
      <c r="P313" t="s">
        <v>113</v>
      </c>
      <c r="Q313" t="s">
        <v>118</v>
      </c>
      <c r="R313" t="s">
        <v>118</v>
      </c>
      <c r="S313">
        <v>292</v>
      </c>
      <c r="T313">
        <v>1093</v>
      </c>
      <c r="U313" s="1">
        <v>45407</v>
      </c>
      <c r="V313" s="2">
        <v>0.45833333333333331</v>
      </c>
      <c r="W313" s="2">
        <v>0.5</v>
      </c>
      <c r="X313" t="s">
        <v>12</v>
      </c>
      <c r="Y313">
        <v>2</v>
      </c>
      <c r="Z313">
        <v>8</v>
      </c>
      <c r="AA313">
        <v>7</v>
      </c>
      <c r="AB313" t="s">
        <v>17</v>
      </c>
      <c r="AC313" t="s">
        <v>30</v>
      </c>
      <c r="AD313">
        <v>60.000000000000028</v>
      </c>
      <c r="AE313">
        <v>0.875</v>
      </c>
      <c r="AF313">
        <v>0</v>
      </c>
      <c r="AG313" t="s">
        <v>75</v>
      </c>
      <c r="AH313" t="s">
        <v>101</v>
      </c>
      <c r="AI313" t="s">
        <v>113</v>
      </c>
      <c r="AJ313">
        <v>291</v>
      </c>
      <c r="AK313">
        <v>292</v>
      </c>
      <c r="AL313" t="s">
        <v>118</v>
      </c>
    </row>
    <row r="314" spans="1:38" x14ac:dyDescent="0.2">
      <c r="A314">
        <v>2651</v>
      </c>
      <c r="B314" s="1">
        <v>45435</v>
      </c>
      <c r="C314" s="2">
        <v>0.45833333333333331</v>
      </c>
      <c r="D314" s="2">
        <v>0.52083333333333337</v>
      </c>
      <c r="E314" t="s">
        <v>12</v>
      </c>
      <c r="F314">
        <v>2</v>
      </c>
      <c r="G314">
        <v>8</v>
      </c>
      <c r="H314">
        <v>8</v>
      </c>
      <c r="I314" t="s">
        <v>22</v>
      </c>
      <c r="J314" t="s">
        <v>40</v>
      </c>
      <c r="K314">
        <v>90.000000000000085</v>
      </c>
      <c r="L314">
        <v>1</v>
      </c>
      <c r="M314">
        <v>0</v>
      </c>
      <c r="N314" t="s">
        <v>75</v>
      </c>
      <c r="O314" t="s">
        <v>102</v>
      </c>
      <c r="P314" t="s">
        <v>113</v>
      </c>
      <c r="Q314" t="s">
        <v>118</v>
      </c>
      <c r="R314" t="s">
        <v>124</v>
      </c>
      <c r="S314">
        <v>298</v>
      </c>
      <c r="T314">
        <v>2795</v>
      </c>
      <c r="U314" s="1">
        <v>45295</v>
      </c>
      <c r="V314" s="2">
        <v>0.45833333333333331</v>
      </c>
      <c r="W314" s="2">
        <v>0.52083333333333337</v>
      </c>
      <c r="X314" t="s">
        <v>12</v>
      </c>
      <c r="Y314">
        <v>2</v>
      </c>
      <c r="Z314">
        <v>8</v>
      </c>
      <c r="AA314">
        <v>1</v>
      </c>
      <c r="AB314" t="s">
        <v>41</v>
      </c>
      <c r="AC314" t="s">
        <v>23</v>
      </c>
      <c r="AD314">
        <v>90.000000000000085</v>
      </c>
      <c r="AE314">
        <v>0.125</v>
      </c>
      <c r="AF314">
        <v>0</v>
      </c>
      <c r="AG314" t="s">
        <v>75</v>
      </c>
      <c r="AH314" t="s">
        <v>98</v>
      </c>
      <c r="AI314" t="s">
        <v>113</v>
      </c>
      <c r="AJ314">
        <v>297</v>
      </c>
      <c r="AK314">
        <v>298</v>
      </c>
      <c r="AL314" t="s">
        <v>118</v>
      </c>
    </row>
    <row r="315" spans="1:38" x14ac:dyDescent="0.2">
      <c r="A315">
        <v>1910</v>
      </c>
      <c r="B315" s="1">
        <v>45504</v>
      </c>
      <c r="C315" s="2">
        <v>0.45833333333333331</v>
      </c>
      <c r="D315" s="2">
        <v>0.54166666666666663</v>
      </c>
      <c r="E315" t="s">
        <v>12</v>
      </c>
      <c r="F315">
        <v>2</v>
      </c>
      <c r="G315">
        <v>8</v>
      </c>
      <c r="H315">
        <v>10</v>
      </c>
      <c r="I315" t="s">
        <v>17</v>
      </c>
      <c r="J315" t="s">
        <v>30</v>
      </c>
      <c r="K315">
        <v>119.99999999999997</v>
      </c>
      <c r="L315">
        <v>1.25</v>
      </c>
      <c r="M315">
        <v>1</v>
      </c>
      <c r="N315" t="s">
        <v>74</v>
      </c>
      <c r="O315" t="s">
        <v>104</v>
      </c>
      <c r="P315" t="s">
        <v>113</v>
      </c>
      <c r="Q315" t="s">
        <v>118</v>
      </c>
      <c r="R315" t="s">
        <v>124</v>
      </c>
      <c r="S315">
        <v>299</v>
      </c>
      <c r="T315">
        <v>2651</v>
      </c>
      <c r="U315" s="1">
        <v>45435</v>
      </c>
      <c r="V315" s="2">
        <v>0.45833333333333331</v>
      </c>
      <c r="W315" s="2">
        <v>0.52083333333333337</v>
      </c>
      <c r="X315" t="s">
        <v>12</v>
      </c>
      <c r="Y315">
        <v>2</v>
      </c>
      <c r="Z315">
        <v>8</v>
      </c>
      <c r="AA315">
        <v>8</v>
      </c>
      <c r="AB315" t="s">
        <v>22</v>
      </c>
      <c r="AC315" t="s">
        <v>40</v>
      </c>
      <c r="AD315">
        <v>90.000000000000085</v>
      </c>
      <c r="AE315">
        <v>1</v>
      </c>
      <c r="AF315">
        <v>0</v>
      </c>
      <c r="AG315" t="s">
        <v>75</v>
      </c>
      <c r="AH315" t="s">
        <v>102</v>
      </c>
      <c r="AI315" t="s">
        <v>113</v>
      </c>
      <c r="AJ315">
        <v>298</v>
      </c>
      <c r="AK315">
        <v>299</v>
      </c>
      <c r="AL315" t="s">
        <v>118</v>
      </c>
    </row>
    <row r="316" spans="1:38" x14ac:dyDescent="0.2">
      <c r="A316">
        <v>2611</v>
      </c>
      <c r="B316" s="1">
        <v>45627</v>
      </c>
      <c r="C316" s="2">
        <v>0.45833333333333331</v>
      </c>
      <c r="D316" s="2">
        <v>0.47916666666666669</v>
      </c>
      <c r="E316" t="s">
        <v>12</v>
      </c>
      <c r="F316">
        <v>2</v>
      </c>
      <c r="G316">
        <v>8</v>
      </c>
      <c r="H316">
        <v>6</v>
      </c>
      <c r="I316" t="s">
        <v>41</v>
      </c>
      <c r="J316" t="s">
        <v>30</v>
      </c>
      <c r="K316">
        <v>30.000000000000053</v>
      </c>
      <c r="L316">
        <v>0.75</v>
      </c>
      <c r="M316">
        <v>0</v>
      </c>
      <c r="N316" t="s">
        <v>71</v>
      </c>
      <c r="O316" t="s">
        <v>109</v>
      </c>
      <c r="P316" t="s">
        <v>113</v>
      </c>
      <c r="Q316" t="s">
        <v>118</v>
      </c>
      <c r="R316" t="s">
        <v>118</v>
      </c>
      <c r="S316">
        <v>300</v>
      </c>
      <c r="T316">
        <v>1910</v>
      </c>
      <c r="U316" s="1">
        <v>45504</v>
      </c>
      <c r="V316" s="2">
        <v>0.45833333333333331</v>
      </c>
      <c r="W316" s="2">
        <v>0.54166666666666663</v>
      </c>
      <c r="X316" t="s">
        <v>12</v>
      </c>
      <c r="Y316">
        <v>2</v>
      </c>
      <c r="Z316">
        <v>8</v>
      </c>
      <c r="AA316">
        <v>10</v>
      </c>
      <c r="AB316" t="s">
        <v>17</v>
      </c>
      <c r="AC316" t="s">
        <v>30</v>
      </c>
      <c r="AD316">
        <v>119.99999999999997</v>
      </c>
      <c r="AE316">
        <v>1.25</v>
      </c>
      <c r="AF316">
        <v>1</v>
      </c>
      <c r="AG316" t="s">
        <v>74</v>
      </c>
      <c r="AH316" t="s">
        <v>104</v>
      </c>
      <c r="AI316" t="s">
        <v>113</v>
      </c>
      <c r="AJ316">
        <v>299</v>
      </c>
      <c r="AK316">
        <v>300</v>
      </c>
      <c r="AL316" t="s">
        <v>118</v>
      </c>
    </row>
    <row r="317" spans="1:38" x14ac:dyDescent="0.2">
      <c r="A317">
        <v>1247</v>
      </c>
      <c r="B317" s="1">
        <v>45611</v>
      </c>
      <c r="C317" s="2">
        <v>0.45833333333333331</v>
      </c>
      <c r="D317" s="2">
        <v>0.54166666666666663</v>
      </c>
      <c r="E317" t="s">
        <v>12</v>
      </c>
      <c r="F317">
        <v>2</v>
      </c>
      <c r="G317">
        <v>8</v>
      </c>
      <c r="H317">
        <v>8</v>
      </c>
      <c r="I317" t="s">
        <v>17</v>
      </c>
      <c r="J317" t="s">
        <v>18</v>
      </c>
      <c r="K317">
        <v>119.99999999999997</v>
      </c>
      <c r="L317">
        <v>1</v>
      </c>
      <c r="M317">
        <v>0</v>
      </c>
      <c r="N317" t="s">
        <v>76</v>
      </c>
      <c r="O317" t="s">
        <v>108</v>
      </c>
      <c r="P317" t="s">
        <v>113</v>
      </c>
      <c r="Q317" t="s">
        <v>118</v>
      </c>
      <c r="R317" t="s">
        <v>124</v>
      </c>
      <c r="S317">
        <v>301</v>
      </c>
      <c r="T317">
        <v>2611</v>
      </c>
      <c r="U317" s="1">
        <v>45627</v>
      </c>
      <c r="V317" s="2">
        <v>0.45833333333333331</v>
      </c>
      <c r="W317" s="2">
        <v>0.47916666666666669</v>
      </c>
      <c r="X317" t="s">
        <v>12</v>
      </c>
      <c r="Y317">
        <v>2</v>
      </c>
      <c r="Z317">
        <v>8</v>
      </c>
      <c r="AA317">
        <v>6</v>
      </c>
      <c r="AB317" t="s">
        <v>41</v>
      </c>
      <c r="AC317" t="s">
        <v>30</v>
      </c>
      <c r="AD317">
        <v>30.000000000000053</v>
      </c>
      <c r="AE317">
        <v>0.75</v>
      </c>
      <c r="AF317">
        <v>0</v>
      </c>
      <c r="AG317" t="s">
        <v>71</v>
      </c>
      <c r="AH317" t="s">
        <v>109</v>
      </c>
      <c r="AI317" t="s">
        <v>113</v>
      </c>
      <c r="AJ317">
        <v>300</v>
      </c>
      <c r="AK317">
        <v>301</v>
      </c>
      <c r="AL317" t="s">
        <v>118</v>
      </c>
    </row>
    <row r="318" spans="1:38" x14ac:dyDescent="0.2">
      <c r="A318">
        <v>2261</v>
      </c>
      <c r="B318" s="1">
        <v>45516</v>
      </c>
      <c r="C318" s="2">
        <v>0.45833333333333331</v>
      </c>
      <c r="D318" s="2">
        <v>0.5</v>
      </c>
      <c r="E318" t="s">
        <v>12</v>
      </c>
      <c r="F318">
        <v>2</v>
      </c>
      <c r="G318">
        <v>8</v>
      </c>
      <c r="H318">
        <v>4</v>
      </c>
      <c r="I318" t="s">
        <v>27</v>
      </c>
      <c r="J318" t="s">
        <v>14</v>
      </c>
      <c r="K318">
        <v>60.000000000000028</v>
      </c>
      <c r="L318">
        <v>0.5</v>
      </c>
      <c r="M318">
        <v>0</v>
      </c>
      <c r="N318" t="s">
        <v>72</v>
      </c>
      <c r="O318" t="s">
        <v>105</v>
      </c>
      <c r="P318" t="s">
        <v>113</v>
      </c>
      <c r="Q318" t="s">
        <v>118</v>
      </c>
      <c r="R318" t="s">
        <v>118</v>
      </c>
      <c r="S318">
        <v>302</v>
      </c>
      <c r="T318">
        <v>1247</v>
      </c>
      <c r="U318" s="1">
        <v>45611</v>
      </c>
      <c r="V318" s="2">
        <v>0.45833333333333331</v>
      </c>
      <c r="W318" s="2">
        <v>0.54166666666666663</v>
      </c>
      <c r="X318" t="s">
        <v>12</v>
      </c>
      <c r="Y318">
        <v>2</v>
      </c>
      <c r="Z318">
        <v>8</v>
      </c>
      <c r="AA318">
        <v>8</v>
      </c>
      <c r="AB318" t="s">
        <v>17</v>
      </c>
      <c r="AC318" t="s">
        <v>18</v>
      </c>
      <c r="AD318">
        <v>119.99999999999997</v>
      </c>
      <c r="AE318">
        <v>1</v>
      </c>
      <c r="AF318">
        <v>0</v>
      </c>
      <c r="AG318" t="s">
        <v>76</v>
      </c>
      <c r="AH318" t="s">
        <v>108</v>
      </c>
      <c r="AI318" t="s">
        <v>113</v>
      </c>
      <c r="AJ318">
        <v>301</v>
      </c>
      <c r="AK318">
        <v>302</v>
      </c>
      <c r="AL318" t="s">
        <v>118</v>
      </c>
    </row>
    <row r="319" spans="1:38" x14ac:dyDescent="0.2">
      <c r="A319">
        <v>2795</v>
      </c>
      <c r="B319" s="1">
        <v>45295</v>
      </c>
      <c r="C319" s="2">
        <v>0.45833333333333331</v>
      </c>
      <c r="D319" s="2">
        <v>0.52083333333333337</v>
      </c>
      <c r="E319" t="s">
        <v>12</v>
      </c>
      <c r="F319">
        <v>2</v>
      </c>
      <c r="G319">
        <v>8</v>
      </c>
      <c r="H319">
        <v>1</v>
      </c>
      <c r="I319" t="s">
        <v>41</v>
      </c>
      <c r="J319" t="s">
        <v>23</v>
      </c>
      <c r="K319">
        <v>90.000000000000085</v>
      </c>
      <c r="L319">
        <v>0.125</v>
      </c>
      <c r="M319">
        <v>0</v>
      </c>
      <c r="N319" t="s">
        <v>75</v>
      </c>
      <c r="O319" t="s">
        <v>98</v>
      </c>
      <c r="P319" t="s">
        <v>113</v>
      </c>
      <c r="Q319" t="s">
        <v>117</v>
      </c>
      <c r="R319" t="s">
        <v>124</v>
      </c>
      <c r="S319">
        <v>297</v>
      </c>
      <c r="T319">
        <v>769</v>
      </c>
      <c r="U319" s="1">
        <v>45402</v>
      </c>
      <c r="V319" s="2">
        <v>0.45833333333333331</v>
      </c>
      <c r="W319" s="2">
        <v>0.54166666666666663</v>
      </c>
      <c r="X319" t="s">
        <v>12</v>
      </c>
      <c r="Y319">
        <v>2</v>
      </c>
      <c r="Z319">
        <v>8</v>
      </c>
      <c r="AA319">
        <v>10</v>
      </c>
      <c r="AB319" t="s">
        <v>42</v>
      </c>
      <c r="AC319" t="s">
        <v>40</v>
      </c>
      <c r="AD319">
        <v>119.99999999999997</v>
      </c>
      <c r="AE319">
        <v>1.25</v>
      </c>
      <c r="AF319">
        <v>1</v>
      </c>
      <c r="AG319" t="s">
        <v>77</v>
      </c>
      <c r="AH319" t="s">
        <v>101</v>
      </c>
      <c r="AI319" t="s">
        <v>113</v>
      </c>
      <c r="AJ319">
        <v>296</v>
      </c>
      <c r="AK319">
        <v>297</v>
      </c>
      <c r="AL319" t="s">
        <v>118</v>
      </c>
    </row>
    <row r="320" spans="1:38" x14ac:dyDescent="0.2">
      <c r="A320">
        <v>2203</v>
      </c>
      <c r="B320" s="1">
        <v>45449</v>
      </c>
      <c r="C320" s="2">
        <v>0.4375</v>
      </c>
      <c r="D320" s="2">
        <v>0.52083333333333337</v>
      </c>
      <c r="E320" t="s">
        <v>12</v>
      </c>
      <c r="F320">
        <v>2</v>
      </c>
      <c r="G320">
        <v>8</v>
      </c>
      <c r="H320">
        <v>2</v>
      </c>
      <c r="I320" t="s">
        <v>17</v>
      </c>
      <c r="J320" t="s">
        <v>23</v>
      </c>
      <c r="K320">
        <v>120.00000000000006</v>
      </c>
      <c r="L320">
        <v>0.25</v>
      </c>
      <c r="M320">
        <v>0</v>
      </c>
      <c r="N320" t="s">
        <v>75</v>
      </c>
      <c r="O320" t="s">
        <v>103</v>
      </c>
      <c r="P320" t="s">
        <v>113</v>
      </c>
      <c r="Q320" t="s">
        <v>118</v>
      </c>
      <c r="R320" t="s">
        <v>124</v>
      </c>
      <c r="S320">
        <v>331</v>
      </c>
      <c r="T320">
        <v>783</v>
      </c>
      <c r="U320" s="1">
        <v>45657</v>
      </c>
      <c r="V320" s="2">
        <v>0.4375</v>
      </c>
      <c r="W320" s="2">
        <v>0.5</v>
      </c>
      <c r="X320" t="s">
        <v>12</v>
      </c>
      <c r="Y320">
        <v>2</v>
      </c>
      <c r="Z320">
        <v>8</v>
      </c>
      <c r="AA320">
        <v>11</v>
      </c>
      <c r="AB320" t="s">
        <v>39</v>
      </c>
      <c r="AC320" t="s">
        <v>23</v>
      </c>
      <c r="AD320">
        <v>90</v>
      </c>
      <c r="AE320">
        <v>1.375</v>
      </c>
      <c r="AF320">
        <v>1</v>
      </c>
      <c r="AG320" t="s">
        <v>73</v>
      </c>
      <c r="AH320" t="s">
        <v>109</v>
      </c>
      <c r="AI320" t="s">
        <v>113</v>
      </c>
      <c r="AJ320">
        <v>330</v>
      </c>
      <c r="AK320">
        <v>331</v>
      </c>
      <c r="AL320" t="s">
        <v>118</v>
      </c>
    </row>
    <row r="321" spans="1:38" x14ac:dyDescent="0.2">
      <c r="A321">
        <v>2417</v>
      </c>
      <c r="B321" s="1">
        <v>45489</v>
      </c>
      <c r="C321" s="2">
        <v>0.4375</v>
      </c>
      <c r="D321" s="2">
        <v>0.52083333333333337</v>
      </c>
      <c r="E321" t="s">
        <v>12</v>
      </c>
      <c r="F321">
        <v>2</v>
      </c>
      <c r="G321">
        <v>8</v>
      </c>
      <c r="H321">
        <v>8</v>
      </c>
      <c r="I321" t="s">
        <v>27</v>
      </c>
      <c r="J321" t="s">
        <v>14</v>
      </c>
      <c r="K321">
        <v>120.00000000000006</v>
      </c>
      <c r="L321">
        <v>1</v>
      </c>
      <c r="M321">
        <v>0</v>
      </c>
      <c r="N321" t="s">
        <v>73</v>
      </c>
      <c r="O321" t="s">
        <v>104</v>
      </c>
      <c r="P321" t="s">
        <v>113</v>
      </c>
      <c r="Q321" t="s">
        <v>118</v>
      </c>
      <c r="R321" t="s">
        <v>124</v>
      </c>
      <c r="S321">
        <v>339</v>
      </c>
      <c r="T321">
        <v>2464</v>
      </c>
      <c r="U321" s="1">
        <v>45601</v>
      </c>
      <c r="V321" s="2">
        <v>0.4375</v>
      </c>
      <c r="W321" s="2">
        <v>0.47916666666666669</v>
      </c>
      <c r="X321" t="s">
        <v>12</v>
      </c>
      <c r="Y321">
        <v>2</v>
      </c>
      <c r="Z321">
        <v>8</v>
      </c>
      <c r="AA321">
        <v>5</v>
      </c>
      <c r="AB321" t="s">
        <v>41</v>
      </c>
      <c r="AC321" t="s">
        <v>23</v>
      </c>
      <c r="AD321">
        <v>60.000000000000028</v>
      </c>
      <c r="AE321">
        <v>0.625</v>
      </c>
      <c r="AF321">
        <v>0</v>
      </c>
      <c r="AG321" t="s">
        <v>73</v>
      </c>
      <c r="AH321" t="s">
        <v>108</v>
      </c>
      <c r="AI321" t="s">
        <v>113</v>
      </c>
      <c r="AJ321">
        <v>338</v>
      </c>
      <c r="AK321">
        <v>339</v>
      </c>
      <c r="AL321" t="s">
        <v>118</v>
      </c>
    </row>
    <row r="322" spans="1:38" x14ac:dyDescent="0.2">
      <c r="A322">
        <v>2464</v>
      </c>
      <c r="B322" s="1">
        <v>45601</v>
      </c>
      <c r="C322" s="2">
        <v>0.4375</v>
      </c>
      <c r="D322" s="2">
        <v>0.47916666666666669</v>
      </c>
      <c r="E322" t="s">
        <v>12</v>
      </c>
      <c r="F322">
        <v>2</v>
      </c>
      <c r="G322">
        <v>8</v>
      </c>
      <c r="H322">
        <v>5</v>
      </c>
      <c r="I322" t="s">
        <v>41</v>
      </c>
      <c r="J322" t="s">
        <v>23</v>
      </c>
      <c r="K322">
        <v>60.000000000000028</v>
      </c>
      <c r="L322">
        <v>0.625</v>
      </c>
      <c r="M322">
        <v>0</v>
      </c>
      <c r="N322" t="s">
        <v>73</v>
      </c>
      <c r="O322" t="s">
        <v>108</v>
      </c>
      <c r="P322" t="s">
        <v>113</v>
      </c>
      <c r="Q322" t="s">
        <v>118</v>
      </c>
      <c r="R322" t="s">
        <v>118</v>
      </c>
      <c r="S322">
        <v>338</v>
      </c>
      <c r="T322">
        <v>2836</v>
      </c>
      <c r="U322" s="1">
        <v>45377</v>
      </c>
      <c r="V322" s="2">
        <v>0.4375</v>
      </c>
      <c r="W322" s="2">
        <v>0.52083333333333337</v>
      </c>
      <c r="X322" t="s">
        <v>12</v>
      </c>
      <c r="Y322">
        <v>2</v>
      </c>
      <c r="Z322">
        <v>8</v>
      </c>
      <c r="AA322">
        <v>9</v>
      </c>
      <c r="AB322" t="s">
        <v>42</v>
      </c>
      <c r="AC322" t="s">
        <v>23</v>
      </c>
      <c r="AD322">
        <v>120.00000000000006</v>
      </c>
      <c r="AE322">
        <v>1.125</v>
      </c>
      <c r="AF322">
        <v>1</v>
      </c>
      <c r="AG322" t="s">
        <v>73</v>
      </c>
      <c r="AH322" t="s">
        <v>100</v>
      </c>
      <c r="AI322" t="s">
        <v>113</v>
      </c>
      <c r="AJ322">
        <v>337</v>
      </c>
      <c r="AK322">
        <v>338</v>
      </c>
      <c r="AL322" t="s">
        <v>118</v>
      </c>
    </row>
    <row r="323" spans="1:38" x14ac:dyDescent="0.2">
      <c r="A323">
        <v>2836</v>
      </c>
      <c r="B323" s="1">
        <v>45377</v>
      </c>
      <c r="C323" s="2">
        <v>0.4375</v>
      </c>
      <c r="D323" s="2">
        <v>0.52083333333333337</v>
      </c>
      <c r="E323" t="s">
        <v>12</v>
      </c>
      <c r="F323">
        <v>2</v>
      </c>
      <c r="G323">
        <v>8</v>
      </c>
      <c r="H323">
        <v>9</v>
      </c>
      <c r="I323" t="s">
        <v>42</v>
      </c>
      <c r="J323" t="s">
        <v>23</v>
      </c>
      <c r="K323">
        <v>120.00000000000006</v>
      </c>
      <c r="L323">
        <v>1.125</v>
      </c>
      <c r="M323">
        <v>1</v>
      </c>
      <c r="N323" t="s">
        <v>73</v>
      </c>
      <c r="O323" t="s">
        <v>100</v>
      </c>
      <c r="P323" t="s">
        <v>113</v>
      </c>
      <c r="Q323" t="s">
        <v>118</v>
      </c>
      <c r="R323" t="s">
        <v>124</v>
      </c>
      <c r="S323">
        <v>337</v>
      </c>
      <c r="T323">
        <v>2291</v>
      </c>
      <c r="U323" s="1">
        <v>45315</v>
      </c>
      <c r="V323" s="2">
        <v>0.4375</v>
      </c>
      <c r="W323" s="2">
        <v>0.52083333333333337</v>
      </c>
      <c r="X323" t="s">
        <v>12</v>
      </c>
      <c r="Y323">
        <v>2</v>
      </c>
      <c r="Z323">
        <v>8</v>
      </c>
      <c r="AA323">
        <v>11</v>
      </c>
      <c r="AB323" t="s">
        <v>22</v>
      </c>
      <c r="AC323" t="s">
        <v>28</v>
      </c>
      <c r="AD323">
        <v>120.00000000000006</v>
      </c>
      <c r="AE323">
        <v>1.375</v>
      </c>
      <c r="AF323">
        <v>1</v>
      </c>
      <c r="AG323" t="s">
        <v>74</v>
      </c>
      <c r="AH323" t="s">
        <v>98</v>
      </c>
      <c r="AI323" t="s">
        <v>113</v>
      </c>
      <c r="AJ323">
        <v>336</v>
      </c>
      <c r="AK323">
        <v>337</v>
      </c>
      <c r="AL323" t="s">
        <v>118</v>
      </c>
    </row>
    <row r="324" spans="1:38" x14ac:dyDescent="0.2">
      <c r="A324">
        <v>2291</v>
      </c>
      <c r="B324" s="1">
        <v>45315</v>
      </c>
      <c r="C324" s="2">
        <v>0.4375</v>
      </c>
      <c r="D324" s="2">
        <v>0.52083333333333337</v>
      </c>
      <c r="E324" t="s">
        <v>12</v>
      </c>
      <c r="F324">
        <v>2</v>
      </c>
      <c r="G324">
        <v>8</v>
      </c>
      <c r="H324">
        <v>11</v>
      </c>
      <c r="I324" t="s">
        <v>22</v>
      </c>
      <c r="J324" t="s">
        <v>28</v>
      </c>
      <c r="K324">
        <v>120.00000000000006</v>
      </c>
      <c r="L324">
        <v>1.375</v>
      </c>
      <c r="M324">
        <v>1</v>
      </c>
      <c r="N324" t="s">
        <v>74</v>
      </c>
      <c r="O324" t="s">
        <v>98</v>
      </c>
      <c r="P324" t="s">
        <v>113</v>
      </c>
      <c r="Q324" t="s">
        <v>118</v>
      </c>
      <c r="R324" t="s">
        <v>124</v>
      </c>
      <c r="S324">
        <v>336</v>
      </c>
      <c r="T324">
        <v>2762</v>
      </c>
      <c r="U324" s="1">
        <v>45315</v>
      </c>
      <c r="V324" s="2">
        <v>0.4375</v>
      </c>
      <c r="W324" s="2">
        <v>0.47916666666666669</v>
      </c>
      <c r="X324" t="s">
        <v>12</v>
      </c>
      <c r="Y324">
        <v>2</v>
      </c>
      <c r="Z324">
        <v>8</v>
      </c>
      <c r="AA324">
        <v>4</v>
      </c>
      <c r="AB324" t="s">
        <v>13</v>
      </c>
      <c r="AC324" t="s">
        <v>14</v>
      </c>
      <c r="AD324">
        <v>60.000000000000028</v>
      </c>
      <c r="AE324">
        <v>0.5</v>
      </c>
      <c r="AF324">
        <v>0</v>
      </c>
      <c r="AG324" t="s">
        <v>74</v>
      </c>
      <c r="AH324" t="s">
        <v>98</v>
      </c>
      <c r="AI324" t="s">
        <v>113</v>
      </c>
      <c r="AJ324">
        <v>335</v>
      </c>
      <c r="AK324">
        <v>336</v>
      </c>
      <c r="AL324" t="s">
        <v>118</v>
      </c>
    </row>
    <row r="325" spans="1:38" x14ac:dyDescent="0.2">
      <c r="A325">
        <v>2762</v>
      </c>
      <c r="B325" s="1">
        <v>45315</v>
      </c>
      <c r="C325" s="2">
        <v>0.4375</v>
      </c>
      <c r="D325" s="2">
        <v>0.47916666666666669</v>
      </c>
      <c r="E325" t="s">
        <v>12</v>
      </c>
      <c r="F325">
        <v>2</v>
      </c>
      <c r="G325">
        <v>8</v>
      </c>
      <c r="H325">
        <v>4</v>
      </c>
      <c r="I325" t="s">
        <v>13</v>
      </c>
      <c r="J325" t="s">
        <v>14</v>
      </c>
      <c r="K325">
        <v>60.000000000000028</v>
      </c>
      <c r="L325">
        <v>0.5</v>
      </c>
      <c r="M325">
        <v>0</v>
      </c>
      <c r="N325" t="s">
        <v>74</v>
      </c>
      <c r="O325" t="s">
        <v>98</v>
      </c>
      <c r="P325" t="s">
        <v>113</v>
      </c>
      <c r="Q325" t="s">
        <v>118</v>
      </c>
      <c r="R325" t="s">
        <v>118</v>
      </c>
      <c r="S325">
        <v>335</v>
      </c>
      <c r="T325">
        <v>2928</v>
      </c>
      <c r="U325" s="1">
        <v>45375</v>
      </c>
      <c r="V325" s="2">
        <v>0.4375</v>
      </c>
      <c r="W325" s="2">
        <v>0.45833333333333331</v>
      </c>
      <c r="X325" t="s">
        <v>12</v>
      </c>
      <c r="Y325">
        <v>2</v>
      </c>
      <c r="Z325">
        <v>8</v>
      </c>
      <c r="AA325">
        <v>5</v>
      </c>
      <c r="AB325" t="s">
        <v>22</v>
      </c>
      <c r="AC325" t="s">
        <v>40</v>
      </c>
      <c r="AD325">
        <v>29.999999999999972</v>
      </c>
      <c r="AE325">
        <v>0.625</v>
      </c>
      <c r="AF325">
        <v>0</v>
      </c>
      <c r="AG325" t="s">
        <v>71</v>
      </c>
      <c r="AH325" t="s">
        <v>100</v>
      </c>
      <c r="AI325" t="s">
        <v>113</v>
      </c>
      <c r="AJ325">
        <v>334</v>
      </c>
      <c r="AK325">
        <v>335</v>
      </c>
      <c r="AL325" t="s">
        <v>118</v>
      </c>
    </row>
    <row r="326" spans="1:38" x14ac:dyDescent="0.2">
      <c r="A326">
        <v>2928</v>
      </c>
      <c r="B326" s="1">
        <v>45375</v>
      </c>
      <c r="C326" s="2">
        <v>0.4375</v>
      </c>
      <c r="D326" s="2">
        <v>0.45833333333333331</v>
      </c>
      <c r="E326" t="s">
        <v>12</v>
      </c>
      <c r="F326">
        <v>2</v>
      </c>
      <c r="G326">
        <v>8</v>
      </c>
      <c r="H326">
        <v>5</v>
      </c>
      <c r="I326" t="s">
        <v>22</v>
      </c>
      <c r="J326" t="s">
        <v>40</v>
      </c>
      <c r="K326">
        <v>29.999999999999972</v>
      </c>
      <c r="L326">
        <v>0.625</v>
      </c>
      <c r="M326">
        <v>0</v>
      </c>
      <c r="N326" t="s">
        <v>71</v>
      </c>
      <c r="O326" t="s">
        <v>100</v>
      </c>
      <c r="P326" t="s">
        <v>113</v>
      </c>
      <c r="Q326" t="s">
        <v>118</v>
      </c>
      <c r="R326" t="s">
        <v>118</v>
      </c>
      <c r="S326">
        <v>334</v>
      </c>
      <c r="T326">
        <v>2693</v>
      </c>
      <c r="U326" s="1">
        <v>45313</v>
      </c>
      <c r="V326" s="2">
        <v>0.4375</v>
      </c>
      <c r="W326" s="2">
        <v>0.52083333333333337</v>
      </c>
      <c r="X326" t="s">
        <v>12</v>
      </c>
      <c r="Y326">
        <v>2</v>
      </c>
      <c r="Z326">
        <v>8</v>
      </c>
      <c r="AA326">
        <v>11</v>
      </c>
      <c r="AB326" t="s">
        <v>42</v>
      </c>
      <c r="AC326" t="s">
        <v>28</v>
      </c>
      <c r="AD326">
        <v>120.00000000000006</v>
      </c>
      <c r="AE326">
        <v>1.375</v>
      </c>
      <c r="AF326">
        <v>1</v>
      </c>
      <c r="AG326" t="s">
        <v>72</v>
      </c>
      <c r="AH326" t="s">
        <v>98</v>
      </c>
      <c r="AI326" t="s">
        <v>113</v>
      </c>
      <c r="AJ326">
        <v>333</v>
      </c>
      <c r="AK326">
        <v>334</v>
      </c>
      <c r="AL326" t="s">
        <v>118</v>
      </c>
    </row>
    <row r="327" spans="1:38" x14ac:dyDescent="0.2">
      <c r="A327">
        <v>2693</v>
      </c>
      <c r="B327" s="1">
        <v>45313</v>
      </c>
      <c r="C327" s="2">
        <v>0.4375</v>
      </c>
      <c r="D327" s="2">
        <v>0.52083333333333337</v>
      </c>
      <c r="E327" t="s">
        <v>12</v>
      </c>
      <c r="F327">
        <v>2</v>
      </c>
      <c r="G327">
        <v>8</v>
      </c>
      <c r="H327">
        <v>11</v>
      </c>
      <c r="I327" t="s">
        <v>42</v>
      </c>
      <c r="J327" t="s">
        <v>28</v>
      </c>
      <c r="K327">
        <v>120.00000000000006</v>
      </c>
      <c r="L327">
        <v>1.375</v>
      </c>
      <c r="M327">
        <v>1</v>
      </c>
      <c r="N327" t="s">
        <v>72</v>
      </c>
      <c r="O327" t="s">
        <v>98</v>
      </c>
      <c r="P327" t="s">
        <v>113</v>
      </c>
      <c r="Q327" t="s">
        <v>118</v>
      </c>
      <c r="R327" t="s">
        <v>124</v>
      </c>
      <c r="S327">
        <v>333</v>
      </c>
      <c r="T327">
        <v>2435</v>
      </c>
      <c r="U327" s="1">
        <v>45487</v>
      </c>
      <c r="V327" s="2">
        <v>0.4375</v>
      </c>
      <c r="W327" s="2">
        <v>0.52083333333333337</v>
      </c>
      <c r="X327" t="s">
        <v>12</v>
      </c>
      <c r="Y327">
        <v>2</v>
      </c>
      <c r="Z327">
        <v>8</v>
      </c>
      <c r="AA327">
        <v>6</v>
      </c>
      <c r="AB327" t="s">
        <v>41</v>
      </c>
      <c r="AC327" t="s">
        <v>40</v>
      </c>
      <c r="AD327">
        <v>120.00000000000006</v>
      </c>
      <c r="AE327">
        <v>0.75</v>
      </c>
      <c r="AF327">
        <v>0</v>
      </c>
      <c r="AG327" t="s">
        <v>71</v>
      </c>
      <c r="AH327" t="s">
        <v>104</v>
      </c>
      <c r="AI327" t="s">
        <v>113</v>
      </c>
      <c r="AJ327">
        <v>332</v>
      </c>
      <c r="AK327">
        <v>333</v>
      </c>
      <c r="AL327" t="s">
        <v>118</v>
      </c>
    </row>
    <row r="328" spans="1:38" x14ac:dyDescent="0.2">
      <c r="A328">
        <v>2435</v>
      </c>
      <c r="B328" s="1">
        <v>45487</v>
      </c>
      <c r="C328" s="2">
        <v>0.4375</v>
      </c>
      <c r="D328" s="2">
        <v>0.52083333333333337</v>
      </c>
      <c r="E328" t="s">
        <v>12</v>
      </c>
      <c r="F328">
        <v>2</v>
      </c>
      <c r="G328">
        <v>8</v>
      </c>
      <c r="H328">
        <v>6</v>
      </c>
      <c r="I328" t="s">
        <v>41</v>
      </c>
      <c r="J328" t="s">
        <v>40</v>
      </c>
      <c r="K328">
        <v>120.00000000000006</v>
      </c>
      <c r="L328">
        <v>0.75</v>
      </c>
      <c r="M328">
        <v>0</v>
      </c>
      <c r="N328" t="s">
        <v>71</v>
      </c>
      <c r="O328" t="s">
        <v>104</v>
      </c>
      <c r="P328" t="s">
        <v>113</v>
      </c>
      <c r="Q328" t="s">
        <v>118</v>
      </c>
      <c r="R328" t="s">
        <v>124</v>
      </c>
      <c r="S328">
        <v>332</v>
      </c>
      <c r="T328">
        <v>2203</v>
      </c>
      <c r="U328" s="1">
        <v>45449</v>
      </c>
      <c r="V328" s="2">
        <v>0.4375</v>
      </c>
      <c r="W328" s="2">
        <v>0.52083333333333337</v>
      </c>
      <c r="X328" t="s">
        <v>12</v>
      </c>
      <c r="Y328">
        <v>2</v>
      </c>
      <c r="Z328">
        <v>8</v>
      </c>
      <c r="AA328">
        <v>2</v>
      </c>
      <c r="AB328" t="s">
        <v>17</v>
      </c>
      <c r="AC328" t="s">
        <v>23</v>
      </c>
      <c r="AD328">
        <v>120.00000000000006</v>
      </c>
      <c r="AE328">
        <v>0.25</v>
      </c>
      <c r="AF328">
        <v>0</v>
      </c>
      <c r="AG328" t="s">
        <v>75</v>
      </c>
      <c r="AH328" t="s">
        <v>103</v>
      </c>
      <c r="AI328" t="s">
        <v>113</v>
      </c>
      <c r="AJ328">
        <v>331</v>
      </c>
      <c r="AK328">
        <v>332</v>
      </c>
      <c r="AL328" t="s">
        <v>118</v>
      </c>
    </row>
    <row r="329" spans="1:38" x14ac:dyDescent="0.2">
      <c r="A329">
        <v>783</v>
      </c>
      <c r="B329" s="1">
        <v>45657</v>
      </c>
      <c r="C329" s="2">
        <v>0.4375</v>
      </c>
      <c r="D329" s="2">
        <v>0.5</v>
      </c>
      <c r="E329" t="s">
        <v>12</v>
      </c>
      <c r="F329">
        <v>2</v>
      </c>
      <c r="G329">
        <v>8</v>
      </c>
      <c r="H329">
        <v>11</v>
      </c>
      <c r="I329" t="s">
        <v>39</v>
      </c>
      <c r="J329" t="s">
        <v>23</v>
      </c>
      <c r="K329">
        <v>90</v>
      </c>
      <c r="L329">
        <v>1.375</v>
      </c>
      <c r="M329">
        <v>1</v>
      </c>
      <c r="N329" t="s">
        <v>73</v>
      </c>
      <c r="O329" t="s">
        <v>109</v>
      </c>
      <c r="P329" t="s">
        <v>113</v>
      </c>
      <c r="Q329" t="s">
        <v>118</v>
      </c>
      <c r="R329" t="s">
        <v>118</v>
      </c>
      <c r="S329">
        <v>330</v>
      </c>
      <c r="T329">
        <v>1078</v>
      </c>
      <c r="U329" s="1">
        <v>45654</v>
      </c>
      <c r="V329" s="2">
        <v>0.4375</v>
      </c>
      <c r="W329" s="2">
        <v>0.52083333333333337</v>
      </c>
      <c r="X329" t="s">
        <v>12</v>
      </c>
      <c r="Y329">
        <v>2</v>
      </c>
      <c r="Z329">
        <v>8</v>
      </c>
      <c r="AA329">
        <v>8</v>
      </c>
      <c r="AB329" t="s">
        <v>17</v>
      </c>
      <c r="AC329" t="s">
        <v>30</v>
      </c>
      <c r="AD329">
        <v>120.00000000000006</v>
      </c>
      <c r="AE329">
        <v>1</v>
      </c>
      <c r="AF329">
        <v>0</v>
      </c>
      <c r="AG329" t="s">
        <v>77</v>
      </c>
      <c r="AH329" t="s">
        <v>109</v>
      </c>
      <c r="AI329" t="s">
        <v>113</v>
      </c>
      <c r="AJ329">
        <v>329</v>
      </c>
      <c r="AK329">
        <v>330</v>
      </c>
      <c r="AL329" t="s">
        <v>118</v>
      </c>
    </row>
    <row r="330" spans="1:38" x14ac:dyDescent="0.2">
      <c r="A330">
        <v>1078</v>
      </c>
      <c r="B330" s="1">
        <v>45654</v>
      </c>
      <c r="C330" s="2">
        <v>0.4375</v>
      </c>
      <c r="D330" s="2">
        <v>0.52083333333333337</v>
      </c>
      <c r="E330" t="s">
        <v>12</v>
      </c>
      <c r="F330">
        <v>2</v>
      </c>
      <c r="G330">
        <v>8</v>
      </c>
      <c r="H330">
        <v>8</v>
      </c>
      <c r="I330" t="s">
        <v>17</v>
      </c>
      <c r="J330" t="s">
        <v>30</v>
      </c>
      <c r="K330">
        <v>120.00000000000006</v>
      </c>
      <c r="L330">
        <v>1</v>
      </c>
      <c r="M330">
        <v>0</v>
      </c>
      <c r="N330" t="s">
        <v>77</v>
      </c>
      <c r="O330" t="s">
        <v>109</v>
      </c>
      <c r="P330" t="s">
        <v>113</v>
      </c>
      <c r="Q330" t="s">
        <v>118</v>
      </c>
      <c r="R330" t="s">
        <v>124</v>
      </c>
      <c r="S330">
        <v>329</v>
      </c>
      <c r="T330">
        <v>1353</v>
      </c>
      <c r="U330" s="1">
        <v>45497</v>
      </c>
      <c r="V330" s="2">
        <v>0.4375</v>
      </c>
      <c r="W330" s="2">
        <v>0.52083333333333337</v>
      </c>
      <c r="X330" t="s">
        <v>12</v>
      </c>
      <c r="Y330">
        <v>2</v>
      </c>
      <c r="Z330">
        <v>8</v>
      </c>
      <c r="AA330">
        <v>10</v>
      </c>
      <c r="AB330" t="s">
        <v>22</v>
      </c>
      <c r="AC330" t="s">
        <v>40</v>
      </c>
      <c r="AD330">
        <v>120.00000000000006</v>
      </c>
      <c r="AE330">
        <v>1.25</v>
      </c>
      <c r="AF330">
        <v>1</v>
      </c>
      <c r="AG330" t="s">
        <v>74</v>
      </c>
      <c r="AH330" t="s">
        <v>104</v>
      </c>
      <c r="AI330" t="s">
        <v>113</v>
      </c>
      <c r="AJ330">
        <v>328</v>
      </c>
      <c r="AK330">
        <v>329</v>
      </c>
      <c r="AL330" t="s">
        <v>118</v>
      </c>
    </row>
    <row r="331" spans="1:38" x14ac:dyDescent="0.2">
      <c r="A331">
        <v>1353</v>
      </c>
      <c r="B331" s="1">
        <v>45497</v>
      </c>
      <c r="C331" s="2">
        <v>0.4375</v>
      </c>
      <c r="D331" s="2">
        <v>0.52083333333333337</v>
      </c>
      <c r="E331" t="s">
        <v>12</v>
      </c>
      <c r="F331">
        <v>2</v>
      </c>
      <c r="G331">
        <v>8</v>
      </c>
      <c r="H331">
        <v>10</v>
      </c>
      <c r="I331" t="s">
        <v>22</v>
      </c>
      <c r="J331" t="s">
        <v>40</v>
      </c>
      <c r="K331">
        <v>120.00000000000006</v>
      </c>
      <c r="L331">
        <v>1.25</v>
      </c>
      <c r="M331">
        <v>1</v>
      </c>
      <c r="N331" t="s">
        <v>74</v>
      </c>
      <c r="O331" t="s">
        <v>104</v>
      </c>
      <c r="P331" t="s">
        <v>113</v>
      </c>
      <c r="Q331" t="s">
        <v>118</v>
      </c>
      <c r="R331" t="s">
        <v>124</v>
      </c>
      <c r="S331">
        <v>328</v>
      </c>
      <c r="T331">
        <v>1607</v>
      </c>
      <c r="U331" s="1">
        <v>45608</v>
      </c>
      <c r="V331" s="2">
        <v>0.4375</v>
      </c>
      <c r="W331" s="2">
        <v>0.52083333333333337</v>
      </c>
      <c r="X331" t="s">
        <v>12</v>
      </c>
      <c r="Y331">
        <v>2</v>
      </c>
      <c r="Z331">
        <v>8</v>
      </c>
      <c r="AA331">
        <v>2</v>
      </c>
      <c r="AB331" t="s">
        <v>13</v>
      </c>
      <c r="AC331" t="s">
        <v>23</v>
      </c>
      <c r="AD331">
        <v>120.00000000000006</v>
      </c>
      <c r="AE331">
        <v>0.25</v>
      </c>
      <c r="AF331">
        <v>0</v>
      </c>
      <c r="AG331" t="s">
        <v>73</v>
      </c>
      <c r="AH331" t="s">
        <v>108</v>
      </c>
      <c r="AI331" t="s">
        <v>113</v>
      </c>
      <c r="AJ331">
        <v>327</v>
      </c>
      <c r="AK331">
        <v>328</v>
      </c>
      <c r="AL331" t="s">
        <v>118</v>
      </c>
    </row>
    <row r="332" spans="1:38" x14ac:dyDescent="0.2">
      <c r="A332">
        <v>1559</v>
      </c>
      <c r="B332" s="1">
        <v>45323</v>
      </c>
      <c r="C332" s="2">
        <v>0.4375</v>
      </c>
      <c r="D332" s="2">
        <v>0.45833333333333331</v>
      </c>
      <c r="E332" t="s">
        <v>12</v>
      </c>
      <c r="F332">
        <v>2</v>
      </c>
      <c r="G332">
        <v>8</v>
      </c>
      <c r="H332">
        <v>11</v>
      </c>
      <c r="I332" t="s">
        <v>42</v>
      </c>
      <c r="J332" t="s">
        <v>28</v>
      </c>
      <c r="K332">
        <v>29.999999999999972</v>
      </c>
      <c r="L332">
        <v>1.375</v>
      </c>
      <c r="M332">
        <v>1</v>
      </c>
      <c r="N332" t="s">
        <v>75</v>
      </c>
      <c r="O332" t="s">
        <v>99</v>
      </c>
      <c r="P332" t="s">
        <v>113</v>
      </c>
      <c r="Q332" t="s">
        <v>118</v>
      </c>
      <c r="R332" t="s">
        <v>118</v>
      </c>
      <c r="S332">
        <v>318</v>
      </c>
      <c r="T332">
        <v>1859</v>
      </c>
      <c r="U332" s="1">
        <v>45382</v>
      </c>
      <c r="V332" s="2">
        <v>0.45833333333333331</v>
      </c>
      <c r="W332" s="2">
        <v>0.52083333333333337</v>
      </c>
      <c r="X332" t="s">
        <v>12</v>
      </c>
      <c r="Y332">
        <v>2</v>
      </c>
      <c r="Z332">
        <v>8</v>
      </c>
      <c r="AA332">
        <v>6</v>
      </c>
      <c r="AB332" t="s">
        <v>13</v>
      </c>
      <c r="AC332" t="s">
        <v>40</v>
      </c>
      <c r="AD332">
        <v>90.000000000000085</v>
      </c>
      <c r="AE332">
        <v>0.75</v>
      </c>
      <c r="AF332">
        <v>0</v>
      </c>
      <c r="AG332" t="s">
        <v>71</v>
      </c>
      <c r="AH332" t="s">
        <v>100</v>
      </c>
      <c r="AI332" t="s">
        <v>113</v>
      </c>
      <c r="AJ332">
        <v>317</v>
      </c>
      <c r="AK332">
        <v>318</v>
      </c>
      <c r="AL332" t="s">
        <v>118</v>
      </c>
    </row>
    <row r="333" spans="1:38" x14ac:dyDescent="0.2">
      <c r="A333">
        <v>1721</v>
      </c>
      <c r="B333" s="1">
        <v>45307</v>
      </c>
      <c r="C333" s="2">
        <v>0.4375</v>
      </c>
      <c r="D333" s="2">
        <v>0.45833333333333331</v>
      </c>
      <c r="E333" t="s">
        <v>12</v>
      </c>
      <c r="F333">
        <v>2</v>
      </c>
      <c r="G333">
        <v>8</v>
      </c>
      <c r="H333">
        <v>6</v>
      </c>
      <c r="I333" t="s">
        <v>42</v>
      </c>
      <c r="J333" t="s">
        <v>28</v>
      </c>
      <c r="K333">
        <v>29.999999999999972</v>
      </c>
      <c r="L333">
        <v>0.75</v>
      </c>
      <c r="M333">
        <v>0</v>
      </c>
      <c r="N333" t="s">
        <v>73</v>
      </c>
      <c r="O333" t="s">
        <v>98</v>
      </c>
      <c r="P333" t="s">
        <v>113</v>
      </c>
      <c r="Q333" t="s">
        <v>118</v>
      </c>
      <c r="R333" t="s">
        <v>118</v>
      </c>
      <c r="S333">
        <v>319</v>
      </c>
      <c r="T333">
        <v>1559</v>
      </c>
      <c r="U333" s="1">
        <v>45323</v>
      </c>
      <c r="V333" s="2">
        <v>0.4375</v>
      </c>
      <c r="W333" s="2">
        <v>0.45833333333333331</v>
      </c>
      <c r="X333" t="s">
        <v>12</v>
      </c>
      <c r="Y333">
        <v>2</v>
      </c>
      <c r="Z333">
        <v>8</v>
      </c>
      <c r="AA333">
        <v>11</v>
      </c>
      <c r="AB333" t="s">
        <v>42</v>
      </c>
      <c r="AC333" t="s">
        <v>28</v>
      </c>
      <c r="AD333">
        <v>29.999999999999972</v>
      </c>
      <c r="AE333">
        <v>1.375</v>
      </c>
      <c r="AF333">
        <v>1</v>
      </c>
      <c r="AG333" t="s">
        <v>75</v>
      </c>
      <c r="AH333" t="s">
        <v>99</v>
      </c>
      <c r="AI333" t="s">
        <v>113</v>
      </c>
      <c r="AJ333">
        <v>318</v>
      </c>
      <c r="AK333">
        <v>319</v>
      </c>
      <c r="AL333" t="s">
        <v>118</v>
      </c>
    </row>
    <row r="334" spans="1:38" x14ac:dyDescent="0.2">
      <c r="A334">
        <v>1752</v>
      </c>
      <c r="B334" s="1">
        <v>45639</v>
      </c>
      <c r="C334" s="2">
        <v>0.4375</v>
      </c>
      <c r="D334" s="2">
        <v>0.47916666666666669</v>
      </c>
      <c r="E334" t="s">
        <v>12</v>
      </c>
      <c r="F334">
        <v>2</v>
      </c>
      <c r="G334">
        <v>8</v>
      </c>
      <c r="H334">
        <v>11</v>
      </c>
      <c r="I334" t="s">
        <v>39</v>
      </c>
      <c r="J334" t="s">
        <v>40</v>
      </c>
      <c r="K334">
        <v>60.000000000000028</v>
      </c>
      <c r="L334">
        <v>1.375</v>
      </c>
      <c r="M334">
        <v>1</v>
      </c>
      <c r="N334" t="s">
        <v>76</v>
      </c>
      <c r="O334" t="s">
        <v>109</v>
      </c>
      <c r="P334" t="s">
        <v>113</v>
      </c>
      <c r="Q334" t="s">
        <v>118</v>
      </c>
      <c r="R334" t="s">
        <v>118</v>
      </c>
      <c r="S334">
        <v>321</v>
      </c>
      <c r="T334">
        <v>1337</v>
      </c>
      <c r="U334" s="1">
        <v>45552</v>
      </c>
      <c r="V334" s="2">
        <v>0.4375</v>
      </c>
      <c r="W334" s="2">
        <v>0.52083333333333337</v>
      </c>
      <c r="X334" t="s">
        <v>12</v>
      </c>
      <c r="Y334">
        <v>2</v>
      </c>
      <c r="Z334">
        <v>8</v>
      </c>
      <c r="AA334">
        <v>1</v>
      </c>
      <c r="AB334" t="s">
        <v>13</v>
      </c>
      <c r="AC334" t="s">
        <v>14</v>
      </c>
      <c r="AD334">
        <v>120.00000000000006</v>
      </c>
      <c r="AE334">
        <v>0.125</v>
      </c>
      <c r="AF334">
        <v>0</v>
      </c>
      <c r="AG334" t="s">
        <v>73</v>
      </c>
      <c r="AH334" t="s">
        <v>106</v>
      </c>
      <c r="AI334" t="s">
        <v>113</v>
      </c>
      <c r="AJ334">
        <v>320</v>
      </c>
      <c r="AK334">
        <v>321</v>
      </c>
      <c r="AL334" t="s">
        <v>118</v>
      </c>
    </row>
    <row r="335" spans="1:38" x14ac:dyDescent="0.2">
      <c r="A335">
        <v>699</v>
      </c>
      <c r="B335" s="1">
        <v>45396</v>
      </c>
      <c r="C335" s="2">
        <v>0.4375</v>
      </c>
      <c r="D335" s="2">
        <v>0.5</v>
      </c>
      <c r="E335" t="s">
        <v>12</v>
      </c>
      <c r="F335">
        <v>2</v>
      </c>
      <c r="G335">
        <v>8</v>
      </c>
      <c r="H335">
        <v>1</v>
      </c>
      <c r="I335" t="s">
        <v>41</v>
      </c>
      <c r="J335" t="s">
        <v>28</v>
      </c>
      <c r="K335">
        <v>90</v>
      </c>
      <c r="L335">
        <v>0.125</v>
      </c>
      <c r="M335">
        <v>0</v>
      </c>
      <c r="N335" t="s">
        <v>71</v>
      </c>
      <c r="O335" t="s">
        <v>101</v>
      </c>
      <c r="P335" t="s">
        <v>113</v>
      </c>
      <c r="Q335" t="s">
        <v>117</v>
      </c>
      <c r="R335" t="s">
        <v>118</v>
      </c>
      <c r="S335">
        <v>322</v>
      </c>
      <c r="T335">
        <v>1752</v>
      </c>
      <c r="U335" s="1">
        <v>45639</v>
      </c>
      <c r="V335" s="2">
        <v>0.4375</v>
      </c>
      <c r="W335" s="2">
        <v>0.47916666666666669</v>
      </c>
      <c r="X335" t="s">
        <v>12</v>
      </c>
      <c r="Y335">
        <v>2</v>
      </c>
      <c r="Z335">
        <v>8</v>
      </c>
      <c r="AA335">
        <v>11</v>
      </c>
      <c r="AB335" t="s">
        <v>39</v>
      </c>
      <c r="AC335" t="s">
        <v>40</v>
      </c>
      <c r="AD335">
        <v>60.000000000000028</v>
      </c>
      <c r="AE335">
        <v>1.375</v>
      </c>
      <c r="AF335">
        <v>1</v>
      </c>
      <c r="AG335" t="s">
        <v>76</v>
      </c>
      <c r="AH335" t="s">
        <v>109</v>
      </c>
      <c r="AI335" t="s">
        <v>113</v>
      </c>
      <c r="AJ335">
        <v>321</v>
      </c>
      <c r="AK335">
        <v>322</v>
      </c>
      <c r="AL335" t="s">
        <v>118</v>
      </c>
    </row>
    <row r="336" spans="1:38" x14ac:dyDescent="0.2">
      <c r="A336">
        <v>1337</v>
      </c>
      <c r="B336" s="1">
        <v>45552</v>
      </c>
      <c r="C336" s="2">
        <v>0.4375</v>
      </c>
      <c r="D336" s="2">
        <v>0.52083333333333337</v>
      </c>
      <c r="E336" t="s">
        <v>12</v>
      </c>
      <c r="F336">
        <v>2</v>
      </c>
      <c r="G336">
        <v>8</v>
      </c>
      <c r="H336">
        <v>1</v>
      </c>
      <c r="I336" t="s">
        <v>13</v>
      </c>
      <c r="J336" t="s">
        <v>14</v>
      </c>
      <c r="K336">
        <v>120.00000000000006</v>
      </c>
      <c r="L336">
        <v>0.125</v>
      </c>
      <c r="M336">
        <v>0</v>
      </c>
      <c r="N336" t="s">
        <v>73</v>
      </c>
      <c r="O336" t="s">
        <v>106</v>
      </c>
      <c r="P336" t="s">
        <v>113</v>
      </c>
      <c r="Q336" t="s">
        <v>117</v>
      </c>
      <c r="R336" t="s">
        <v>124</v>
      </c>
      <c r="S336">
        <v>320</v>
      </c>
      <c r="T336">
        <v>1721</v>
      </c>
      <c r="U336" s="1">
        <v>45307</v>
      </c>
      <c r="V336" s="2">
        <v>0.4375</v>
      </c>
      <c r="W336" s="2">
        <v>0.45833333333333331</v>
      </c>
      <c r="X336" t="s">
        <v>12</v>
      </c>
      <c r="Y336">
        <v>2</v>
      </c>
      <c r="Z336">
        <v>8</v>
      </c>
      <c r="AA336">
        <v>6</v>
      </c>
      <c r="AB336" t="s">
        <v>42</v>
      </c>
      <c r="AC336" t="s">
        <v>28</v>
      </c>
      <c r="AD336">
        <v>29.999999999999972</v>
      </c>
      <c r="AE336">
        <v>0.75</v>
      </c>
      <c r="AF336">
        <v>0</v>
      </c>
      <c r="AG336" t="s">
        <v>73</v>
      </c>
      <c r="AH336" t="s">
        <v>98</v>
      </c>
      <c r="AI336" t="s">
        <v>113</v>
      </c>
      <c r="AJ336">
        <v>319</v>
      </c>
      <c r="AK336">
        <v>320</v>
      </c>
      <c r="AL336" t="s">
        <v>118</v>
      </c>
    </row>
    <row r="337" spans="1:38" x14ac:dyDescent="0.2">
      <c r="A337">
        <v>444</v>
      </c>
      <c r="B337" s="1">
        <v>45370</v>
      </c>
      <c r="C337" s="2">
        <v>0.4375</v>
      </c>
      <c r="D337" s="2">
        <v>0.47916666666666669</v>
      </c>
      <c r="E337" t="s">
        <v>12</v>
      </c>
      <c r="F337">
        <v>2</v>
      </c>
      <c r="G337">
        <v>8</v>
      </c>
      <c r="H337">
        <v>7</v>
      </c>
      <c r="I337" t="s">
        <v>39</v>
      </c>
      <c r="J337" t="s">
        <v>23</v>
      </c>
      <c r="K337">
        <v>60.000000000000028</v>
      </c>
      <c r="L337">
        <v>0.875</v>
      </c>
      <c r="M337">
        <v>0</v>
      </c>
      <c r="N337" t="s">
        <v>73</v>
      </c>
      <c r="O337" t="s">
        <v>100</v>
      </c>
      <c r="P337" t="s">
        <v>113</v>
      </c>
      <c r="Q337" t="s">
        <v>118</v>
      </c>
      <c r="R337" t="s">
        <v>118</v>
      </c>
      <c r="S337">
        <v>324</v>
      </c>
      <c r="T337">
        <v>1807</v>
      </c>
      <c r="U337" s="1">
        <v>45642</v>
      </c>
      <c r="V337" s="2">
        <v>0.4375</v>
      </c>
      <c r="W337" s="2">
        <v>0.47916666666666669</v>
      </c>
      <c r="X337" t="s">
        <v>12</v>
      </c>
      <c r="Y337">
        <v>2</v>
      </c>
      <c r="Z337">
        <v>8</v>
      </c>
      <c r="AA337">
        <v>9</v>
      </c>
      <c r="AB337" t="s">
        <v>41</v>
      </c>
      <c r="AC337" t="s">
        <v>40</v>
      </c>
      <c r="AD337">
        <v>60.000000000000028</v>
      </c>
      <c r="AE337">
        <v>1.125</v>
      </c>
      <c r="AF337">
        <v>1</v>
      </c>
      <c r="AG337" t="s">
        <v>72</v>
      </c>
      <c r="AH337" t="s">
        <v>109</v>
      </c>
      <c r="AI337" t="s">
        <v>113</v>
      </c>
      <c r="AJ337">
        <v>323</v>
      </c>
      <c r="AK337">
        <v>324</v>
      </c>
      <c r="AL337" t="s">
        <v>118</v>
      </c>
    </row>
    <row r="338" spans="1:38" x14ac:dyDescent="0.2">
      <c r="A338">
        <v>1392</v>
      </c>
      <c r="B338" s="1">
        <v>45567</v>
      </c>
      <c r="C338" s="2">
        <v>0.4375</v>
      </c>
      <c r="D338" s="2">
        <v>0.47916666666666669</v>
      </c>
      <c r="E338" t="s">
        <v>12</v>
      </c>
      <c r="F338">
        <v>2</v>
      </c>
      <c r="G338">
        <v>8</v>
      </c>
      <c r="H338">
        <v>2</v>
      </c>
      <c r="I338" t="s">
        <v>42</v>
      </c>
      <c r="J338" t="s">
        <v>40</v>
      </c>
      <c r="K338">
        <v>60.000000000000028</v>
      </c>
      <c r="L338">
        <v>0.25</v>
      </c>
      <c r="M338">
        <v>0</v>
      </c>
      <c r="N338" t="s">
        <v>74</v>
      </c>
      <c r="O338" t="s">
        <v>107</v>
      </c>
      <c r="P338" t="s">
        <v>113</v>
      </c>
      <c r="Q338" t="s">
        <v>118</v>
      </c>
      <c r="R338" t="s">
        <v>118</v>
      </c>
      <c r="S338">
        <v>325</v>
      </c>
      <c r="T338">
        <v>444</v>
      </c>
      <c r="U338" s="1">
        <v>45370</v>
      </c>
      <c r="V338" s="2">
        <v>0.4375</v>
      </c>
      <c r="W338" s="2">
        <v>0.47916666666666669</v>
      </c>
      <c r="X338" t="s">
        <v>12</v>
      </c>
      <c r="Y338">
        <v>2</v>
      </c>
      <c r="Z338">
        <v>8</v>
      </c>
      <c r="AA338">
        <v>7</v>
      </c>
      <c r="AB338" t="s">
        <v>39</v>
      </c>
      <c r="AC338" t="s">
        <v>23</v>
      </c>
      <c r="AD338">
        <v>60.000000000000028</v>
      </c>
      <c r="AE338">
        <v>0.875</v>
      </c>
      <c r="AF338">
        <v>0</v>
      </c>
      <c r="AG338" t="s">
        <v>73</v>
      </c>
      <c r="AH338" t="s">
        <v>100</v>
      </c>
      <c r="AI338" t="s">
        <v>113</v>
      </c>
      <c r="AJ338">
        <v>324</v>
      </c>
      <c r="AK338">
        <v>325</v>
      </c>
      <c r="AL338" t="s">
        <v>118</v>
      </c>
    </row>
    <row r="339" spans="1:38" x14ac:dyDescent="0.2">
      <c r="A339">
        <v>1424</v>
      </c>
      <c r="B339" s="1">
        <v>45466</v>
      </c>
      <c r="C339" s="2">
        <v>0.4375</v>
      </c>
      <c r="D339" s="2">
        <v>0.52083333333333337</v>
      </c>
      <c r="E339" t="s">
        <v>12</v>
      </c>
      <c r="F339">
        <v>2</v>
      </c>
      <c r="G339">
        <v>8</v>
      </c>
      <c r="H339">
        <v>8</v>
      </c>
      <c r="I339" t="s">
        <v>22</v>
      </c>
      <c r="J339" t="s">
        <v>30</v>
      </c>
      <c r="K339">
        <v>120.00000000000006</v>
      </c>
      <c r="L339">
        <v>1</v>
      </c>
      <c r="M339">
        <v>0</v>
      </c>
      <c r="N339" t="s">
        <v>71</v>
      </c>
      <c r="O339" t="s">
        <v>103</v>
      </c>
      <c r="P339" t="s">
        <v>113</v>
      </c>
      <c r="Q339" t="s">
        <v>118</v>
      </c>
      <c r="R339" t="s">
        <v>124</v>
      </c>
      <c r="S339">
        <v>326</v>
      </c>
      <c r="T339">
        <v>1392</v>
      </c>
      <c r="U339" s="1">
        <v>45567</v>
      </c>
      <c r="V339" s="2">
        <v>0.4375</v>
      </c>
      <c r="W339" s="2">
        <v>0.47916666666666669</v>
      </c>
      <c r="X339" t="s">
        <v>12</v>
      </c>
      <c r="Y339">
        <v>2</v>
      </c>
      <c r="Z339">
        <v>8</v>
      </c>
      <c r="AA339">
        <v>2</v>
      </c>
      <c r="AB339" t="s">
        <v>42</v>
      </c>
      <c r="AC339" t="s">
        <v>40</v>
      </c>
      <c r="AD339">
        <v>60.000000000000028</v>
      </c>
      <c r="AE339">
        <v>0.25</v>
      </c>
      <c r="AF339">
        <v>0</v>
      </c>
      <c r="AG339" t="s">
        <v>74</v>
      </c>
      <c r="AH339" t="s">
        <v>107</v>
      </c>
      <c r="AI339" t="s">
        <v>113</v>
      </c>
      <c r="AJ339">
        <v>325</v>
      </c>
      <c r="AK339">
        <v>326</v>
      </c>
      <c r="AL339" t="s">
        <v>118</v>
      </c>
    </row>
    <row r="340" spans="1:38" x14ac:dyDescent="0.2">
      <c r="A340">
        <v>1607</v>
      </c>
      <c r="B340" s="1">
        <v>45608</v>
      </c>
      <c r="C340" s="2">
        <v>0.4375</v>
      </c>
      <c r="D340" s="2">
        <v>0.52083333333333337</v>
      </c>
      <c r="E340" t="s">
        <v>12</v>
      </c>
      <c r="F340">
        <v>2</v>
      </c>
      <c r="G340">
        <v>8</v>
      </c>
      <c r="H340">
        <v>2</v>
      </c>
      <c r="I340" t="s">
        <v>13</v>
      </c>
      <c r="J340" t="s">
        <v>23</v>
      </c>
      <c r="K340">
        <v>120.00000000000006</v>
      </c>
      <c r="L340">
        <v>0.25</v>
      </c>
      <c r="M340">
        <v>0</v>
      </c>
      <c r="N340" t="s">
        <v>73</v>
      </c>
      <c r="O340" t="s">
        <v>108</v>
      </c>
      <c r="P340" t="s">
        <v>113</v>
      </c>
      <c r="Q340" t="s">
        <v>118</v>
      </c>
      <c r="R340" t="s">
        <v>124</v>
      </c>
      <c r="S340">
        <v>327</v>
      </c>
      <c r="T340">
        <v>1424</v>
      </c>
      <c r="U340" s="1">
        <v>45466</v>
      </c>
      <c r="V340" s="2">
        <v>0.4375</v>
      </c>
      <c r="W340" s="2">
        <v>0.52083333333333337</v>
      </c>
      <c r="X340" t="s">
        <v>12</v>
      </c>
      <c r="Y340">
        <v>2</v>
      </c>
      <c r="Z340">
        <v>8</v>
      </c>
      <c r="AA340">
        <v>8</v>
      </c>
      <c r="AB340" t="s">
        <v>22</v>
      </c>
      <c r="AC340" t="s">
        <v>30</v>
      </c>
      <c r="AD340">
        <v>120.00000000000006</v>
      </c>
      <c r="AE340">
        <v>1</v>
      </c>
      <c r="AF340">
        <v>0</v>
      </c>
      <c r="AG340" t="s">
        <v>71</v>
      </c>
      <c r="AH340" t="s">
        <v>103</v>
      </c>
      <c r="AI340" t="s">
        <v>113</v>
      </c>
      <c r="AJ340">
        <v>326</v>
      </c>
      <c r="AK340">
        <v>327</v>
      </c>
      <c r="AL340" t="s">
        <v>118</v>
      </c>
    </row>
    <row r="341" spans="1:38" x14ac:dyDescent="0.2">
      <c r="A341">
        <v>1807</v>
      </c>
      <c r="B341" s="1">
        <v>45642</v>
      </c>
      <c r="C341" s="2">
        <v>0.4375</v>
      </c>
      <c r="D341" s="2">
        <v>0.47916666666666669</v>
      </c>
      <c r="E341" t="s">
        <v>12</v>
      </c>
      <c r="F341">
        <v>2</v>
      </c>
      <c r="G341">
        <v>8</v>
      </c>
      <c r="H341">
        <v>9</v>
      </c>
      <c r="I341" t="s">
        <v>41</v>
      </c>
      <c r="J341" t="s">
        <v>40</v>
      </c>
      <c r="K341">
        <v>60.000000000000028</v>
      </c>
      <c r="L341">
        <v>1.125</v>
      </c>
      <c r="M341">
        <v>1</v>
      </c>
      <c r="N341" t="s">
        <v>72</v>
      </c>
      <c r="O341" t="s">
        <v>109</v>
      </c>
      <c r="P341" t="s">
        <v>113</v>
      </c>
      <c r="Q341" t="s">
        <v>118</v>
      </c>
      <c r="R341" t="s">
        <v>118</v>
      </c>
      <c r="S341">
        <v>323</v>
      </c>
      <c r="T341">
        <v>699</v>
      </c>
      <c r="U341" s="1">
        <v>45396</v>
      </c>
      <c r="V341" s="2">
        <v>0.4375</v>
      </c>
      <c r="W341" s="2">
        <v>0.5</v>
      </c>
      <c r="X341" t="s">
        <v>12</v>
      </c>
      <c r="Y341">
        <v>2</v>
      </c>
      <c r="Z341">
        <v>8</v>
      </c>
      <c r="AA341">
        <v>1</v>
      </c>
      <c r="AB341" t="s">
        <v>41</v>
      </c>
      <c r="AC341" t="s">
        <v>28</v>
      </c>
      <c r="AD341">
        <v>90</v>
      </c>
      <c r="AE341">
        <v>0.125</v>
      </c>
      <c r="AF341">
        <v>0</v>
      </c>
      <c r="AG341" t="s">
        <v>71</v>
      </c>
      <c r="AH341" t="s">
        <v>101</v>
      </c>
      <c r="AI341" t="s">
        <v>113</v>
      </c>
      <c r="AJ341">
        <v>322</v>
      </c>
      <c r="AK341">
        <v>323</v>
      </c>
      <c r="AL341" t="s">
        <v>118</v>
      </c>
    </row>
    <row r="342" spans="1:38" x14ac:dyDescent="0.2">
      <c r="A342">
        <v>498</v>
      </c>
      <c r="B342" s="1">
        <v>45343</v>
      </c>
      <c r="C342" s="2">
        <v>0.41666666666666669</v>
      </c>
      <c r="D342" s="2">
        <v>0.47916666666666669</v>
      </c>
      <c r="E342" t="s">
        <v>12</v>
      </c>
      <c r="F342">
        <v>2</v>
      </c>
      <c r="G342">
        <v>8</v>
      </c>
      <c r="H342">
        <v>6</v>
      </c>
      <c r="I342" t="s">
        <v>41</v>
      </c>
      <c r="J342" t="s">
        <v>30</v>
      </c>
      <c r="K342">
        <v>90</v>
      </c>
      <c r="L342">
        <v>0.75</v>
      </c>
      <c r="M342">
        <v>0</v>
      </c>
      <c r="N342" t="s">
        <v>74</v>
      </c>
      <c r="O342" t="s">
        <v>99</v>
      </c>
      <c r="P342" t="s">
        <v>113</v>
      </c>
      <c r="Q342" t="s">
        <v>118</v>
      </c>
      <c r="R342" t="s">
        <v>118</v>
      </c>
      <c r="S342">
        <v>361</v>
      </c>
      <c r="T342">
        <v>1150</v>
      </c>
      <c r="U342" s="1">
        <v>45526</v>
      </c>
      <c r="V342" s="2">
        <v>0.41666666666666669</v>
      </c>
      <c r="W342" s="2">
        <v>0.5</v>
      </c>
      <c r="X342" t="s">
        <v>12</v>
      </c>
      <c r="Y342">
        <v>2</v>
      </c>
      <c r="Z342">
        <v>8</v>
      </c>
      <c r="AA342">
        <v>6</v>
      </c>
      <c r="AB342" t="s">
        <v>13</v>
      </c>
      <c r="AC342" t="s">
        <v>14</v>
      </c>
      <c r="AD342">
        <v>119.99999999999997</v>
      </c>
      <c r="AE342">
        <v>0.75</v>
      </c>
      <c r="AF342">
        <v>0</v>
      </c>
      <c r="AG342" t="s">
        <v>75</v>
      </c>
      <c r="AH342" t="s">
        <v>105</v>
      </c>
      <c r="AI342" t="s">
        <v>113</v>
      </c>
      <c r="AJ342">
        <v>360</v>
      </c>
      <c r="AK342">
        <v>361</v>
      </c>
      <c r="AL342" t="s">
        <v>118</v>
      </c>
    </row>
    <row r="343" spans="1:38" x14ac:dyDescent="0.2">
      <c r="A343">
        <v>1729</v>
      </c>
      <c r="B343" s="1">
        <v>45645</v>
      </c>
      <c r="C343" s="2">
        <v>0.41666666666666669</v>
      </c>
      <c r="D343" s="2">
        <v>0.47916666666666669</v>
      </c>
      <c r="E343" t="s">
        <v>12</v>
      </c>
      <c r="F343">
        <v>2</v>
      </c>
      <c r="G343">
        <v>8</v>
      </c>
      <c r="H343">
        <v>5</v>
      </c>
      <c r="I343" t="s">
        <v>39</v>
      </c>
      <c r="J343" t="s">
        <v>14</v>
      </c>
      <c r="K343">
        <v>90</v>
      </c>
      <c r="L343">
        <v>0.625</v>
      </c>
      <c r="M343">
        <v>0</v>
      </c>
      <c r="N343" t="s">
        <v>75</v>
      </c>
      <c r="O343" t="s">
        <v>109</v>
      </c>
      <c r="P343" t="s">
        <v>113</v>
      </c>
      <c r="Q343" t="s">
        <v>118</v>
      </c>
      <c r="R343" t="s">
        <v>118</v>
      </c>
      <c r="S343">
        <v>357</v>
      </c>
      <c r="T343">
        <v>1727</v>
      </c>
      <c r="U343" s="1">
        <v>45598</v>
      </c>
      <c r="V343" s="2">
        <v>0.41666666666666669</v>
      </c>
      <c r="W343" s="2">
        <v>0.45833333333333331</v>
      </c>
      <c r="X343" t="s">
        <v>12</v>
      </c>
      <c r="Y343">
        <v>2</v>
      </c>
      <c r="Z343">
        <v>8</v>
      </c>
      <c r="AA343">
        <v>4</v>
      </c>
      <c r="AB343" t="s">
        <v>39</v>
      </c>
      <c r="AC343" t="s">
        <v>28</v>
      </c>
      <c r="AD343">
        <v>59.999999999999943</v>
      </c>
      <c r="AE343">
        <v>0.5</v>
      </c>
      <c r="AF343">
        <v>0</v>
      </c>
      <c r="AG343" t="s">
        <v>77</v>
      </c>
      <c r="AH343" t="s">
        <v>108</v>
      </c>
      <c r="AI343" t="s">
        <v>113</v>
      </c>
      <c r="AJ343">
        <v>356</v>
      </c>
      <c r="AK343">
        <v>357</v>
      </c>
      <c r="AL343" t="s">
        <v>118</v>
      </c>
    </row>
    <row r="344" spans="1:38" x14ac:dyDescent="0.2">
      <c r="A344">
        <v>75</v>
      </c>
      <c r="B344" s="1">
        <v>45392</v>
      </c>
      <c r="C344" s="2">
        <v>0.41666666666666669</v>
      </c>
      <c r="D344" s="2">
        <v>0.45833333333333331</v>
      </c>
      <c r="E344" t="s">
        <v>12</v>
      </c>
      <c r="F344">
        <v>2</v>
      </c>
      <c r="G344">
        <v>8</v>
      </c>
      <c r="H344">
        <v>10</v>
      </c>
      <c r="I344" t="s">
        <v>41</v>
      </c>
      <c r="J344" t="s">
        <v>23</v>
      </c>
      <c r="K344">
        <v>59.999999999999943</v>
      </c>
      <c r="L344">
        <v>1.25</v>
      </c>
      <c r="M344">
        <v>1</v>
      </c>
      <c r="N344" t="s">
        <v>74</v>
      </c>
      <c r="O344" t="s">
        <v>101</v>
      </c>
      <c r="P344" t="s">
        <v>113</v>
      </c>
      <c r="Q344" t="s">
        <v>118</v>
      </c>
      <c r="R344" t="s">
        <v>118</v>
      </c>
      <c r="S344">
        <v>358</v>
      </c>
      <c r="T344">
        <v>1729</v>
      </c>
      <c r="U344" s="1">
        <v>45645</v>
      </c>
      <c r="V344" s="2">
        <v>0.41666666666666669</v>
      </c>
      <c r="W344" s="2">
        <v>0.47916666666666669</v>
      </c>
      <c r="X344" t="s">
        <v>12</v>
      </c>
      <c r="Y344">
        <v>2</v>
      </c>
      <c r="Z344">
        <v>8</v>
      </c>
      <c r="AA344">
        <v>5</v>
      </c>
      <c r="AB344" t="s">
        <v>39</v>
      </c>
      <c r="AC344" t="s">
        <v>14</v>
      </c>
      <c r="AD344">
        <v>90</v>
      </c>
      <c r="AE344">
        <v>0.625</v>
      </c>
      <c r="AF344">
        <v>0</v>
      </c>
      <c r="AG344" t="s">
        <v>75</v>
      </c>
      <c r="AH344" t="s">
        <v>109</v>
      </c>
      <c r="AI344" t="s">
        <v>113</v>
      </c>
      <c r="AJ344">
        <v>357</v>
      </c>
      <c r="AK344">
        <v>358</v>
      </c>
      <c r="AL344" t="s">
        <v>118</v>
      </c>
    </row>
    <row r="345" spans="1:38" x14ac:dyDescent="0.2">
      <c r="A345">
        <v>2848</v>
      </c>
      <c r="B345" s="1">
        <v>45649</v>
      </c>
      <c r="C345" s="2">
        <v>0.41666666666666669</v>
      </c>
      <c r="D345" s="2">
        <v>0.45833333333333331</v>
      </c>
      <c r="E345" t="s">
        <v>12</v>
      </c>
      <c r="F345">
        <v>2</v>
      </c>
      <c r="G345">
        <v>8</v>
      </c>
      <c r="H345">
        <v>2</v>
      </c>
      <c r="I345" t="s">
        <v>13</v>
      </c>
      <c r="J345" t="s">
        <v>23</v>
      </c>
      <c r="K345">
        <v>59.999999999999943</v>
      </c>
      <c r="L345">
        <v>0.25</v>
      </c>
      <c r="M345">
        <v>0</v>
      </c>
      <c r="N345" t="s">
        <v>72</v>
      </c>
      <c r="O345" t="s">
        <v>109</v>
      </c>
      <c r="P345" t="s">
        <v>113</v>
      </c>
      <c r="Q345" t="s">
        <v>118</v>
      </c>
      <c r="R345" t="s">
        <v>118</v>
      </c>
      <c r="S345">
        <v>359</v>
      </c>
      <c r="T345">
        <v>75</v>
      </c>
      <c r="U345" s="1">
        <v>45392</v>
      </c>
      <c r="V345" s="2">
        <v>0.41666666666666669</v>
      </c>
      <c r="W345" s="2">
        <v>0.45833333333333331</v>
      </c>
      <c r="X345" t="s">
        <v>12</v>
      </c>
      <c r="Y345">
        <v>2</v>
      </c>
      <c r="Z345">
        <v>8</v>
      </c>
      <c r="AA345">
        <v>10</v>
      </c>
      <c r="AB345" t="s">
        <v>41</v>
      </c>
      <c r="AC345" t="s">
        <v>23</v>
      </c>
      <c r="AD345">
        <v>59.999999999999943</v>
      </c>
      <c r="AE345">
        <v>1.25</v>
      </c>
      <c r="AF345">
        <v>1</v>
      </c>
      <c r="AG345" t="s">
        <v>74</v>
      </c>
      <c r="AH345" t="s">
        <v>101</v>
      </c>
      <c r="AI345" t="s">
        <v>113</v>
      </c>
      <c r="AJ345">
        <v>358</v>
      </c>
      <c r="AK345">
        <v>359</v>
      </c>
      <c r="AL345" t="s">
        <v>118</v>
      </c>
    </row>
    <row r="346" spans="1:38" x14ac:dyDescent="0.2">
      <c r="A346">
        <v>1150</v>
      </c>
      <c r="B346" s="1">
        <v>45526</v>
      </c>
      <c r="C346" s="2">
        <v>0.41666666666666669</v>
      </c>
      <c r="D346" s="2">
        <v>0.5</v>
      </c>
      <c r="E346" t="s">
        <v>12</v>
      </c>
      <c r="F346">
        <v>2</v>
      </c>
      <c r="G346">
        <v>8</v>
      </c>
      <c r="H346">
        <v>6</v>
      </c>
      <c r="I346" t="s">
        <v>13</v>
      </c>
      <c r="J346" t="s">
        <v>14</v>
      </c>
      <c r="K346">
        <v>119.99999999999997</v>
      </c>
      <c r="L346">
        <v>0.75</v>
      </c>
      <c r="M346">
        <v>0</v>
      </c>
      <c r="N346" t="s">
        <v>75</v>
      </c>
      <c r="O346" t="s">
        <v>105</v>
      </c>
      <c r="P346" t="s">
        <v>113</v>
      </c>
      <c r="Q346" t="s">
        <v>118</v>
      </c>
      <c r="R346" t="s">
        <v>124</v>
      </c>
      <c r="S346">
        <v>360</v>
      </c>
      <c r="T346">
        <v>2848</v>
      </c>
      <c r="U346" s="1">
        <v>45649</v>
      </c>
      <c r="V346" s="2">
        <v>0.41666666666666669</v>
      </c>
      <c r="W346" s="2">
        <v>0.45833333333333331</v>
      </c>
      <c r="X346" t="s">
        <v>12</v>
      </c>
      <c r="Y346">
        <v>2</v>
      </c>
      <c r="Z346">
        <v>8</v>
      </c>
      <c r="AA346">
        <v>2</v>
      </c>
      <c r="AB346" t="s">
        <v>13</v>
      </c>
      <c r="AC346" t="s">
        <v>23</v>
      </c>
      <c r="AD346">
        <v>59.999999999999943</v>
      </c>
      <c r="AE346">
        <v>0.25</v>
      </c>
      <c r="AF346">
        <v>0</v>
      </c>
      <c r="AG346" t="s">
        <v>72</v>
      </c>
      <c r="AH346" t="s">
        <v>109</v>
      </c>
      <c r="AI346" t="s">
        <v>113</v>
      </c>
      <c r="AJ346">
        <v>359</v>
      </c>
      <c r="AK346">
        <v>360</v>
      </c>
      <c r="AL346" t="s">
        <v>118</v>
      </c>
    </row>
    <row r="347" spans="1:38" x14ac:dyDescent="0.2">
      <c r="A347">
        <v>1012</v>
      </c>
      <c r="B347" s="1">
        <v>45585</v>
      </c>
      <c r="C347" s="2">
        <v>0.41666666666666669</v>
      </c>
      <c r="D347" s="2">
        <v>0.45833333333333331</v>
      </c>
      <c r="E347" t="s">
        <v>12</v>
      </c>
      <c r="F347">
        <v>2</v>
      </c>
      <c r="G347">
        <v>8</v>
      </c>
      <c r="H347">
        <v>6</v>
      </c>
      <c r="I347" t="s">
        <v>41</v>
      </c>
      <c r="J347" t="s">
        <v>30</v>
      </c>
      <c r="K347">
        <v>59.999999999999943</v>
      </c>
      <c r="L347">
        <v>0.75</v>
      </c>
      <c r="M347">
        <v>0</v>
      </c>
      <c r="N347" t="s">
        <v>71</v>
      </c>
      <c r="O347" t="s">
        <v>107</v>
      </c>
      <c r="P347" t="s">
        <v>113</v>
      </c>
      <c r="Q347" t="s">
        <v>118</v>
      </c>
      <c r="R347" t="s">
        <v>118</v>
      </c>
      <c r="S347">
        <v>362</v>
      </c>
      <c r="T347">
        <v>498</v>
      </c>
      <c r="U347" s="1">
        <v>45343</v>
      </c>
      <c r="V347" s="2">
        <v>0.41666666666666669</v>
      </c>
      <c r="W347" s="2">
        <v>0.47916666666666669</v>
      </c>
      <c r="X347" t="s">
        <v>12</v>
      </c>
      <c r="Y347">
        <v>2</v>
      </c>
      <c r="Z347">
        <v>8</v>
      </c>
      <c r="AA347">
        <v>6</v>
      </c>
      <c r="AB347" t="s">
        <v>41</v>
      </c>
      <c r="AC347" t="s">
        <v>30</v>
      </c>
      <c r="AD347">
        <v>90</v>
      </c>
      <c r="AE347">
        <v>0.75</v>
      </c>
      <c r="AF347">
        <v>0</v>
      </c>
      <c r="AG347" t="s">
        <v>74</v>
      </c>
      <c r="AH347" t="s">
        <v>99</v>
      </c>
      <c r="AI347" t="s">
        <v>113</v>
      </c>
      <c r="AJ347">
        <v>361</v>
      </c>
      <c r="AK347">
        <v>362</v>
      </c>
      <c r="AL347" t="s">
        <v>118</v>
      </c>
    </row>
    <row r="348" spans="1:38" x14ac:dyDescent="0.2">
      <c r="A348">
        <v>541</v>
      </c>
      <c r="B348" s="1">
        <v>45538</v>
      </c>
      <c r="C348" s="2">
        <v>0.41666666666666669</v>
      </c>
      <c r="D348" s="2">
        <v>0.5</v>
      </c>
      <c r="E348" t="s">
        <v>12</v>
      </c>
      <c r="F348">
        <v>2</v>
      </c>
      <c r="G348">
        <v>8</v>
      </c>
      <c r="H348">
        <v>11</v>
      </c>
      <c r="I348" t="s">
        <v>39</v>
      </c>
      <c r="J348" t="s">
        <v>40</v>
      </c>
      <c r="K348">
        <v>119.99999999999997</v>
      </c>
      <c r="L348">
        <v>1.375</v>
      </c>
      <c r="M348">
        <v>1</v>
      </c>
      <c r="N348" t="s">
        <v>73</v>
      </c>
      <c r="O348" t="s">
        <v>106</v>
      </c>
      <c r="P348" t="s">
        <v>113</v>
      </c>
      <c r="Q348" t="s">
        <v>118</v>
      </c>
      <c r="R348" t="s">
        <v>124</v>
      </c>
      <c r="S348">
        <v>367</v>
      </c>
      <c r="T348">
        <v>940</v>
      </c>
      <c r="U348" s="1">
        <v>45331</v>
      </c>
      <c r="V348" s="2">
        <v>0.41666666666666669</v>
      </c>
      <c r="W348" s="2">
        <v>0.47916666666666669</v>
      </c>
      <c r="X348" t="s">
        <v>12</v>
      </c>
      <c r="Y348">
        <v>2</v>
      </c>
      <c r="Z348">
        <v>8</v>
      </c>
      <c r="AA348">
        <v>6</v>
      </c>
      <c r="AB348" t="s">
        <v>22</v>
      </c>
      <c r="AC348" t="s">
        <v>30</v>
      </c>
      <c r="AD348">
        <v>90</v>
      </c>
      <c r="AE348">
        <v>0.75</v>
      </c>
      <c r="AF348">
        <v>0</v>
      </c>
      <c r="AG348" t="s">
        <v>76</v>
      </c>
      <c r="AH348" t="s">
        <v>99</v>
      </c>
      <c r="AI348" t="s">
        <v>113</v>
      </c>
      <c r="AJ348">
        <v>366</v>
      </c>
      <c r="AK348">
        <v>367</v>
      </c>
      <c r="AL348" t="s">
        <v>118</v>
      </c>
    </row>
    <row r="349" spans="1:38" x14ac:dyDescent="0.2">
      <c r="A349">
        <v>2879</v>
      </c>
      <c r="B349" s="1">
        <v>45472</v>
      </c>
      <c r="C349" s="2">
        <v>0.41666666666666669</v>
      </c>
      <c r="D349" s="2">
        <v>0.47916666666666669</v>
      </c>
      <c r="E349" t="s">
        <v>12</v>
      </c>
      <c r="F349">
        <v>2</v>
      </c>
      <c r="G349">
        <v>8</v>
      </c>
      <c r="H349">
        <v>1</v>
      </c>
      <c r="I349" t="s">
        <v>41</v>
      </c>
      <c r="J349" t="s">
        <v>23</v>
      </c>
      <c r="K349">
        <v>90</v>
      </c>
      <c r="L349">
        <v>0.125</v>
      </c>
      <c r="M349">
        <v>0</v>
      </c>
      <c r="N349" t="s">
        <v>77</v>
      </c>
      <c r="O349" t="s">
        <v>103</v>
      </c>
      <c r="P349" t="s">
        <v>113</v>
      </c>
      <c r="Q349" t="s">
        <v>117</v>
      </c>
      <c r="R349" t="s">
        <v>118</v>
      </c>
      <c r="S349">
        <v>364</v>
      </c>
      <c r="T349">
        <v>2061</v>
      </c>
      <c r="U349" s="1">
        <v>45532</v>
      </c>
      <c r="V349" s="2">
        <v>0.41666666666666669</v>
      </c>
      <c r="W349" s="2">
        <v>0.45833333333333331</v>
      </c>
      <c r="X349" t="s">
        <v>12</v>
      </c>
      <c r="Y349">
        <v>2</v>
      </c>
      <c r="Z349">
        <v>8</v>
      </c>
      <c r="AA349">
        <v>1</v>
      </c>
      <c r="AB349" t="s">
        <v>27</v>
      </c>
      <c r="AC349" t="s">
        <v>40</v>
      </c>
      <c r="AD349">
        <v>59.999999999999943</v>
      </c>
      <c r="AE349">
        <v>0.125</v>
      </c>
      <c r="AF349">
        <v>0</v>
      </c>
      <c r="AG349" t="s">
        <v>74</v>
      </c>
      <c r="AH349" t="s">
        <v>105</v>
      </c>
      <c r="AI349" t="s">
        <v>113</v>
      </c>
      <c r="AJ349">
        <v>363</v>
      </c>
      <c r="AK349">
        <v>364</v>
      </c>
      <c r="AL349" t="s">
        <v>118</v>
      </c>
    </row>
    <row r="350" spans="1:38" x14ac:dyDescent="0.2">
      <c r="A350">
        <v>526</v>
      </c>
      <c r="B350" s="1">
        <v>45588</v>
      </c>
      <c r="C350" s="2">
        <v>0.41666666666666669</v>
      </c>
      <c r="D350" s="2">
        <v>0.5</v>
      </c>
      <c r="E350" t="s">
        <v>12</v>
      </c>
      <c r="F350">
        <v>2</v>
      </c>
      <c r="G350">
        <v>8</v>
      </c>
      <c r="H350">
        <v>5</v>
      </c>
      <c r="I350" t="s">
        <v>17</v>
      </c>
      <c r="J350" t="s">
        <v>23</v>
      </c>
      <c r="K350">
        <v>119.99999999999997</v>
      </c>
      <c r="L350">
        <v>0.625</v>
      </c>
      <c r="M350">
        <v>0</v>
      </c>
      <c r="N350" t="s">
        <v>74</v>
      </c>
      <c r="O350" t="s">
        <v>107</v>
      </c>
      <c r="P350" t="s">
        <v>113</v>
      </c>
      <c r="Q350" t="s">
        <v>118</v>
      </c>
      <c r="R350" t="s">
        <v>124</v>
      </c>
      <c r="S350">
        <v>365</v>
      </c>
      <c r="T350">
        <v>2879</v>
      </c>
      <c r="U350" s="1">
        <v>45472</v>
      </c>
      <c r="V350" s="2">
        <v>0.41666666666666669</v>
      </c>
      <c r="W350" s="2">
        <v>0.47916666666666669</v>
      </c>
      <c r="X350" t="s">
        <v>12</v>
      </c>
      <c r="Y350">
        <v>2</v>
      </c>
      <c r="Z350">
        <v>8</v>
      </c>
      <c r="AA350">
        <v>1</v>
      </c>
      <c r="AB350" t="s">
        <v>41</v>
      </c>
      <c r="AC350" t="s">
        <v>23</v>
      </c>
      <c r="AD350">
        <v>90</v>
      </c>
      <c r="AE350">
        <v>0.125</v>
      </c>
      <c r="AF350">
        <v>0</v>
      </c>
      <c r="AG350" t="s">
        <v>77</v>
      </c>
      <c r="AH350" t="s">
        <v>103</v>
      </c>
      <c r="AI350" t="s">
        <v>113</v>
      </c>
      <c r="AJ350">
        <v>364</v>
      </c>
      <c r="AK350">
        <v>365</v>
      </c>
      <c r="AL350" t="s">
        <v>118</v>
      </c>
    </row>
    <row r="351" spans="1:38" x14ac:dyDescent="0.2">
      <c r="A351">
        <v>940</v>
      </c>
      <c r="B351" s="1">
        <v>45331</v>
      </c>
      <c r="C351" s="2">
        <v>0.41666666666666669</v>
      </c>
      <c r="D351" s="2">
        <v>0.47916666666666669</v>
      </c>
      <c r="E351" t="s">
        <v>12</v>
      </c>
      <c r="F351">
        <v>2</v>
      </c>
      <c r="G351">
        <v>8</v>
      </c>
      <c r="H351">
        <v>6</v>
      </c>
      <c r="I351" t="s">
        <v>22</v>
      </c>
      <c r="J351" t="s">
        <v>30</v>
      </c>
      <c r="K351">
        <v>90</v>
      </c>
      <c r="L351">
        <v>0.75</v>
      </c>
      <c r="M351">
        <v>0</v>
      </c>
      <c r="N351" t="s">
        <v>76</v>
      </c>
      <c r="O351" t="s">
        <v>99</v>
      </c>
      <c r="P351" t="s">
        <v>113</v>
      </c>
      <c r="Q351" t="s">
        <v>118</v>
      </c>
      <c r="R351" t="s">
        <v>118</v>
      </c>
      <c r="S351">
        <v>366</v>
      </c>
      <c r="T351">
        <v>526</v>
      </c>
      <c r="U351" s="1">
        <v>45588</v>
      </c>
      <c r="V351" s="2">
        <v>0.41666666666666669</v>
      </c>
      <c r="W351" s="2">
        <v>0.5</v>
      </c>
      <c r="X351" t="s">
        <v>12</v>
      </c>
      <c r="Y351">
        <v>2</v>
      </c>
      <c r="Z351">
        <v>8</v>
      </c>
      <c r="AA351">
        <v>5</v>
      </c>
      <c r="AB351" t="s">
        <v>17</v>
      </c>
      <c r="AC351" t="s">
        <v>23</v>
      </c>
      <c r="AD351">
        <v>119.99999999999997</v>
      </c>
      <c r="AE351">
        <v>0.625</v>
      </c>
      <c r="AF351">
        <v>0</v>
      </c>
      <c r="AG351" t="s">
        <v>74</v>
      </c>
      <c r="AH351" t="s">
        <v>107</v>
      </c>
      <c r="AI351" t="s">
        <v>113</v>
      </c>
      <c r="AJ351">
        <v>365</v>
      </c>
      <c r="AK351">
        <v>366</v>
      </c>
      <c r="AL351" t="s">
        <v>118</v>
      </c>
    </row>
    <row r="352" spans="1:38" x14ac:dyDescent="0.2">
      <c r="A352">
        <v>1727</v>
      </c>
      <c r="B352" s="1">
        <v>45598</v>
      </c>
      <c r="C352" s="2">
        <v>0.41666666666666669</v>
      </c>
      <c r="D352" s="2">
        <v>0.45833333333333331</v>
      </c>
      <c r="E352" t="s">
        <v>12</v>
      </c>
      <c r="F352">
        <v>2</v>
      </c>
      <c r="G352">
        <v>8</v>
      </c>
      <c r="H352">
        <v>4</v>
      </c>
      <c r="I352" t="s">
        <v>39</v>
      </c>
      <c r="J352" t="s">
        <v>28</v>
      </c>
      <c r="K352">
        <v>59.999999999999943</v>
      </c>
      <c r="L352">
        <v>0.5</v>
      </c>
      <c r="M352">
        <v>0</v>
      </c>
      <c r="N352" t="s">
        <v>77</v>
      </c>
      <c r="O352" t="s">
        <v>108</v>
      </c>
      <c r="P352" t="s">
        <v>113</v>
      </c>
      <c r="Q352" t="s">
        <v>118</v>
      </c>
      <c r="R352" t="s">
        <v>118</v>
      </c>
      <c r="S352">
        <v>356</v>
      </c>
      <c r="T352">
        <v>158</v>
      </c>
      <c r="U352" s="1">
        <v>45330</v>
      </c>
      <c r="V352" s="2">
        <v>0.41666666666666669</v>
      </c>
      <c r="W352" s="2">
        <v>0.5</v>
      </c>
      <c r="X352" t="s">
        <v>12</v>
      </c>
      <c r="Y352">
        <v>2</v>
      </c>
      <c r="Z352">
        <v>8</v>
      </c>
      <c r="AA352">
        <v>5</v>
      </c>
      <c r="AB352" t="s">
        <v>42</v>
      </c>
      <c r="AC352" t="s">
        <v>23</v>
      </c>
      <c r="AD352">
        <v>119.99999999999997</v>
      </c>
      <c r="AE352">
        <v>0.625</v>
      </c>
      <c r="AF352">
        <v>0</v>
      </c>
      <c r="AG352" t="s">
        <v>75</v>
      </c>
      <c r="AH352" t="s">
        <v>99</v>
      </c>
      <c r="AI352" t="s">
        <v>113</v>
      </c>
      <c r="AJ352">
        <v>355</v>
      </c>
      <c r="AK352">
        <v>356</v>
      </c>
      <c r="AL352" t="s">
        <v>118</v>
      </c>
    </row>
    <row r="353" spans="1:38" x14ac:dyDescent="0.2">
      <c r="A353">
        <v>510</v>
      </c>
      <c r="B353" s="1">
        <v>45346</v>
      </c>
      <c r="C353" s="2">
        <v>0.41666666666666669</v>
      </c>
      <c r="D353" s="2">
        <v>0.47916666666666669</v>
      </c>
      <c r="E353" t="s">
        <v>12</v>
      </c>
      <c r="F353">
        <v>2</v>
      </c>
      <c r="G353">
        <v>8</v>
      </c>
      <c r="H353">
        <v>6</v>
      </c>
      <c r="I353" t="s">
        <v>42</v>
      </c>
      <c r="J353" t="s">
        <v>14</v>
      </c>
      <c r="K353">
        <v>90</v>
      </c>
      <c r="L353">
        <v>0.75</v>
      </c>
      <c r="M353">
        <v>0</v>
      </c>
      <c r="N353" t="s">
        <v>77</v>
      </c>
      <c r="O353" t="s">
        <v>99</v>
      </c>
      <c r="P353" t="s">
        <v>113</v>
      </c>
      <c r="Q353" t="s">
        <v>118</v>
      </c>
      <c r="R353" t="s">
        <v>118</v>
      </c>
      <c r="S353">
        <v>368</v>
      </c>
      <c r="T353">
        <v>541</v>
      </c>
      <c r="U353" s="1">
        <v>45538</v>
      </c>
      <c r="V353" s="2">
        <v>0.41666666666666669</v>
      </c>
      <c r="W353" s="2">
        <v>0.5</v>
      </c>
      <c r="X353" t="s">
        <v>12</v>
      </c>
      <c r="Y353">
        <v>2</v>
      </c>
      <c r="Z353">
        <v>8</v>
      </c>
      <c r="AA353">
        <v>11</v>
      </c>
      <c r="AB353" t="s">
        <v>39</v>
      </c>
      <c r="AC353" t="s">
        <v>40</v>
      </c>
      <c r="AD353">
        <v>119.99999999999997</v>
      </c>
      <c r="AE353">
        <v>1.375</v>
      </c>
      <c r="AF353">
        <v>1</v>
      </c>
      <c r="AG353" t="s">
        <v>73</v>
      </c>
      <c r="AH353" t="s">
        <v>106</v>
      </c>
      <c r="AI353" t="s">
        <v>113</v>
      </c>
      <c r="AJ353">
        <v>367</v>
      </c>
      <c r="AK353">
        <v>368</v>
      </c>
      <c r="AL353" t="s">
        <v>118</v>
      </c>
    </row>
    <row r="354" spans="1:38" x14ac:dyDescent="0.2">
      <c r="A354">
        <v>2061</v>
      </c>
      <c r="B354" s="1">
        <v>45532</v>
      </c>
      <c r="C354" s="2">
        <v>0.41666666666666669</v>
      </c>
      <c r="D354" s="2">
        <v>0.45833333333333331</v>
      </c>
      <c r="E354" t="s">
        <v>12</v>
      </c>
      <c r="F354">
        <v>2</v>
      </c>
      <c r="G354">
        <v>8</v>
      </c>
      <c r="H354">
        <v>1</v>
      </c>
      <c r="I354" t="s">
        <v>27</v>
      </c>
      <c r="J354" t="s">
        <v>40</v>
      </c>
      <c r="K354">
        <v>59.999999999999943</v>
      </c>
      <c r="L354">
        <v>0.125</v>
      </c>
      <c r="M354">
        <v>0</v>
      </c>
      <c r="N354" t="s">
        <v>74</v>
      </c>
      <c r="O354" t="s">
        <v>105</v>
      </c>
      <c r="P354" t="s">
        <v>113</v>
      </c>
      <c r="Q354" t="s">
        <v>117</v>
      </c>
      <c r="R354" t="s">
        <v>118</v>
      </c>
      <c r="S354">
        <v>363</v>
      </c>
      <c r="T354">
        <v>1012</v>
      </c>
      <c r="U354" s="1">
        <v>45585</v>
      </c>
      <c r="V354" s="2">
        <v>0.41666666666666669</v>
      </c>
      <c r="W354" s="2">
        <v>0.45833333333333331</v>
      </c>
      <c r="X354" t="s">
        <v>12</v>
      </c>
      <c r="Y354">
        <v>2</v>
      </c>
      <c r="Z354">
        <v>8</v>
      </c>
      <c r="AA354">
        <v>6</v>
      </c>
      <c r="AB354" t="s">
        <v>41</v>
      </c>
      <c r="AC354" t="s">
        <v>30</v>
      </c>
      <c r="AD354">
        <v>59.999999999999943</v>
      </c>
      <c r="AE354">
        <v>0.75</v>
      </c>
      <c r="AF354">
        <v>0</v>
      </c>
      <c r="AG354" t="s">
        <v>71</v>
      </c>
      <c r="AH354" t="s">
        <v>107</v>
      </c>
      <c r="AI354" t="s">
        <v>113</v>
      </c>
      <c r="AJ354">
        <v>362</v>
      </c>
      <c r="AK354">
        <v>363</v>
      </c>
      <c r="AL354" t="s">
        <v>118</v>
      </c>
    </row>
    <row r="355" spans="1:38" x14ac:dyDescent="0.2">
      <c r="A355">
        <v>158</v>
      </c>
      <c r="B355" s="1">
        <v>45330</v>
      </c>
      <c r="C355" s="2">
        <v>0.41666666666666669</v>
      </c>
      <c r="D355" s="2">
        <v>0.5</v>
      </c>
      <c r="E355" t="s">
        <v>12</v>
      </c>
      <c r="F355">
        <v>2</v>
      </c>
      <c r="G355">
        <v>8</v>
      </c>
      <c r="H355">
        <v>5</v>
      </c>
      <c r="I355" t="s">
        <v>42</v>
      </c>
      <c r="J355" t="s">
        <v>23</v>
      </c>
      <c r="K355">
        <v>119.99999999999997</v>
      </c>
      <c r="L355">
        <v>0.625</v>
      </c>
      <c r="M355">
        <v>0</v>
      </c>
      <c r="N355" t="s">
        <v>75</v>
      </c>
      <c r="O355" t="s">
        <v>99</v>
      </c>
      <c r="P355" t="s">
        <v>113</v>
      </c>
      <c r="Q355" t="s">
        <v>118</v>
      </c>
      <c r="R355" t="s">
        <v>124</v>
      </c>
      <c r="S355">
        <v>355</v>
      </c>
      <c r="T355">
        <v>1129</v>
      </c>
      <c r="U355" s="1">
        <v>45569</v>
      </c>
      <c r="V355" s="2">
        <v>0.41666666666666669</v>
      </c>
      <c r="W355" s="2">
        <v>0.4375</v>
      </c>
      <c r="X355" t="s">
        <v>12</v>
      </c>
      <c r="Y355">
        <v>2</v>
      </c>
      <c r="Z355">
        <v>8</v>
      </c>
      <c r="AA355">
        <v>6</v>
      </c>
      <c r="AB355" t="s">
        <v>39</v>
      </c>
      <c r="AC355" t="s">
        <v>30</v>
      </c>
      <c r="AD355">
        <v>29.999999999999972</v>
      </c>
      <c r="AE355">
        <v>0.75</v>
      </c>
      <c r="AF355">
        <v>0</v>
      </c>
      <c r="AG355" t="s">
        <v>76</v>
      </c>
      <c r="AH355" t="s">
        <v>107</v>
      </c>
      <c r="AI355" t="s">
        <v>113</v>
      </c>
      <c r="AJ355">
        <v>354</v>
      </c>
      <c r="AK355">
        <v>355</v>
      </c>
      <c r="AL355" t="s">
        <v>118</v>
      </c>
    </row>
    <row r="356" spans="1:38" x14ac:dyDescent="0.2">
      <c r="A356">
        <v>690</v>
      </c>
      <c r="B356" s="1">
        <v>45426</v>
      </c>
      <c r="C356" s="2">
        <v>0.41666666666666669</v>
      </c>
      <c r="D356" s="2">
        <v>0.45833333333333331</v>
      </c>
      <c r="E356" t="s">
        <v>12</v>
      </c>
      <c r="F356">
        <v>2</v>
      </c>
      <c r="G356">
        <v>8</v>
      </c>
      <c r="H356">
        <v>5</v>
      </c>
      <c r="I356" t="s">
        <v>39</v>
      </c>
      <c r="J356" t="s">
        <v>28</v>
      </c>
      <c r="K356">
        <v>59.999999999999943</v>
      </c>
      <c r="L356">
        <v>0.625</v>
      </c>
      <c r="M356">
        <v>0</v>
      </c>
      <c r="N356" t="s">
        <v>73</v>
      </c>
      <c r="O356" t="s">
        <v>102</v>
      </c>
      <c r="P356" t="s">
        <v>113</v>
      </c>
      <c r="Q356" t="s">
        <v>118</v>
      </c>
      <c r="R356" t="s">
        <v>118</v>
      </c>
      <c r="S356">
        <v>340</v>
      </c>
      <c r="T356">
        <v>2417</v>
      </c>
      <c r="U356" s="1">
        <v>45489</v>
      </c>
      <c r="V356" s="2">
        <v>0.4375</v>
      </c>
      <c r="W356" s="2">
        <v>0.52083333333333337</v>
      </c>
      <c r="X356" t="s">
        <v>12</v>
      </c>
      <c r="Y356">
        <v>2</v>
      </c>
      <c r="Z356">
        <v>8</v>
      </c>
      <c r="AA356">
        <v>8</v>
      </c>
      <c r="AB356" t="s">
        <v>27</v>
      </c>
      <c r="AC356" t="s">
        <v>14</v>
      </c>
      <c r="AD356">
        <v>120.00000000000006</v>
      </c>
      <c r="AE356">
        <v>1</v>
      </c>
      <c r="AF356">
        <v>0</v>
      </c>
      <c r="AG356" t="s">
        <v>73</v>
      </c>
      <c r="AH356" t="s">
        <v>104</v>
      </c>
      <c r="AI356" t="s">
        <v>113</v>
      </c>
      <c r="AJ356">
        <v>339</v>
      </c>
      <c r="AK356">
        <v>340</v>
      </c>
      <c r="AL356" t="s">
        <v>118</v>
      </c>
    </row>
    <row r="357" spans="1:38" x14ac:dyDescent="0.2">
      <c r="A357">
        <v>1708</v>
      </c>
      <c r="B357" s="1">
        <v>45574</v>
      </c>
      <c r="C357" s="2">
        <v>0.41666666666666669</v>
      </c>
      <c r="D357" s="2">
        <v>0.45833333333333331</v>
      </c>
      <c r="E357" t="s">
        <v>12</v>
      </c>
      <c r="F357">
        <v>2</v>
      </c>
      <c r="G357">
        <v>8</v>
      </c>
      <c r="H357">
        <v>5</v>
      </c>
      <c r="I357" t="s">
        <v>42</v>
      </c>
      <c r="J357" t="s">
        <v>23</v>
      </c>
      <c r="K357">
        <v>59.999999999999943</v>
      </c>
      <c r="L357">
        <v>0.625</v>
      </c>
      <c r="M357">
        <v>0</v>
      </c>
      <c r="N357" t="s">
        <v>74</v>
      </c>
      <c r="O357" t="s">
        <v>107</v>
      </c>
      <c r="P357" t="s">
        <v>113</v>
      </c>
      <c r="Q357" t="s">
        <v>118</v>
      </c>
      <c r="R357" t="s">
        <v>118</v>
      </c>
      <c r="S357">
        <v>353</v>
      </c>
      <c r="T357">
        <v>1111</v>
      </c>
      <c r="U357" s="1">
        <v>45535</v>
      </c>
      <c r="V357" s="2">
        <v>0.41666666666666669</v>
      </c>
      <c r="W357" s="2">
        <v>0.47916666666666669</v>
      </c>
      <c r="X357" t="s">
        <v>12</v>
      </c>
      <c r="Y357">
        <v>2</v>
      </c>
      <c r="Z357">
        <v>8</v>
      </c>
      <c r="AA357">
        <v>1</v>
      </c>
      <c r="AB357" t="s">
        <v>41</v>
      </c>
      <c r="AC357" t="s">
        <v>18</v>
      </c>
      <c r="AD357">
        <v>90</v>
      </c>
      <c r="AE357">
        <v>0.125</v>
      </c>
      <c r="AF357">
        <v>0</v>
      </c>
      <c r="AG357" t="s">
        <v>77</v>
      </c>
      <c r="AH357" t="s">
        <v>105</v>
      </c>
      <c r="AI357" t="s">
        <v>113</v>
      </c>
      <c r="AJ357">
        <v>352</v>
      </c>
      <c r="AK357">
        <v>353</v>
      </c>
      <c r="AL357" t="s">
        <v>118</v>
      </c>
    </row>
    <row r="358" spans="1:38" x14ac:dyDescent="0.2">
      <c r="A358">
        <v>1641</v>
      </c>
      <c r="B358" s="1">
        <v>45589</v>
      </c>
      <c r="C358" s="2">
        <v>0.41666666666666669</v>
      </c>
      <c r="D358" s="2">
        <v>0.4375</v>
      </c>
      <c r="E358" t="s">
        <v>12</v>
      </c>
      <c r="F358">
        <v>2</v>
      </c>
      <c r="G358">
        <v>8</v>
      </c>
      <c r="H358">
        <v>3</v>
      </c>
      <c r="I358" t="s">
        <v>41</v>
      </c>
      <c r="J358" t="s">
        <v>23</v>
      </c>
      <c r="K358">
        <v>29.999999999999972</v>
      </c>
      <c r="L358">
        <v>0.375</v>
      </c>
      <c r="M358">
        <v>0</v>
      </c>
      <c r="N358" t="s">
        <v>75</v>
      </c>
      <c r="O358" t="s">
        <v>107</v>
      </c>
      <c r="P358" t="s">
        <v>113</v>
      </c>
      <c r="Q358" t="s">
        <v>118</v>
      </c>
      <c r="R358" t="s">
        <v>118</v>
      </c>
      <c r="S358">
        <v>341</v>
      </c>
      <c r="T358">
        <v>690</v>
      </c>
      <c r="U358" s="1">
        <v>45426</v>
      </c>
      <c r="V358" s="2">
        <v>0.41666666666666669</v>
      </c>
      <c r="W358" s="2">
        <v>0.45833333333333331</v>
      </c>
      <c r="X358" t="s">
        <v>12</v>
      </c>
      <c r="Y358">
        <v>2</v>
      </c>
      <c r="Z358">
        <v>8</v>
      </c>
      <c r="AA358">
        <v>5</v>
      </c>
      <c r="AB358" t="s">
        <v>39</v>
      </c>
      <c r="AC358" t="s">
        <v>28</v>
      </c>
      <c r="AD358">
        <v>59.999999999999943</v>
      </c>
      <c r="AE358">
        <v>0.625</v>
      </c>
      <c r="AF358">
        <v>0</v>
      </c>
      <c r="AG358" t="s">
        <v>73</v>
      </c>
      <c r="AH358" t="s">
        <v>102</v>
      </c>
      <c r="AI358" t="s">
        <v>113</v>
      </c>
      <c r="AJ358">
        <v>340</v>
      </c>
      <c r="AK358">
        <v>341</v>
      </c>
      <c r="AL358" t="s">
        <v>118</v>
      </c>
    </row>
    <row r="359" spans="1:38" x14ac:dyDescent="0.2">
      <c r="A359">
        <v>2309</v>
      </c>
      <c r="B359" s="1">
        <v>45397</v>
      </c>
      <c r="C359" s="2">
        <v>0.41666666666666669</v>
      </c>
      <c r="D359" s="2">
        <v>0.4375</v>
      </c>
      <c r="E359" t="s">
        <v>12</v>
      </c>
      <c r="F359">
        <v>2</v>
      </c>
      <c r="G359">
        <v>8</v>
      </c>
      <c r="H359">
        <v>5</v>
      </c>
      <c r="I359" t="s">
        <v>39</v>
      </c>
      <c r="J359" t="s">
        <v>40</v>
      </c>
      <c r="K359">
        <v>29.999999999999972</v>
      </c>
      <c r="L359">
        <v>0.625</v>
      </c>
      <c r="M359">
        <v>0</v>
      </c>
      <c r="N359" t="s">
        <v>72</v>
      </c>
      <c r="O359" t="s">
        <v>101</v>
      </c>
      <c r="P359" t="s">
        <v>113</v>
      </c>
      <c r="Q359" t="s">
        <v>118</v>
      </c>
      <c r="R359" t="s">
        <v>118</v>
      </c>
      <c r="S359">
        <v>342</v>
      </c>
      <c r="T359">
        <v>1641</v>
      </c>
      <c r="U359" s="1">
        <v>45589</v>
      </c>
      <c r="V359" s="2">
        <v>0.41666666666666669</v>
      </c>
      <c r="W359" s="2">
        <v>0.4375</v>
      </c>
      <c r="X359" t="s">
        <v>12</v>
      </c>
      <c r="Y359">
        <v>2</v>
      </c>
      <c r="Z359">
        <v>8</v>
      </c>
      <c r="AA359">
        <v>3</v>
      </c>
      <c r="AB359" t="s">
        <v>41</v>
      </c>
      <c r="AC359" t="s">
        <v>23</v>
      </c>
      <c r="AD359">
        <v>29.999999999999972</v>
      </c>
      <c r="AE359">
        <v>0.375</v>
      </c>
      <c r="AF359">
        <v>0</v>
      </c>
      <c r="AG359" t="s">
        <v>75</v>
      </c>
      <c r="AH359" t="s">
        <v>107</v>
      </c>
      <c r="AI359" t="s">
        <v>113</v>
      </c>
      <c r="AJ359">
        <v>341</v>
      </c>
      <c r="AK359">
        <v>342</v>
      </c>
      <c r="AL359" t="s">
        <v>118</v>
      </c>
    </row>
    <row r="360" spans="1:38" x14ac:dyDescent="0.2">
      <c r="A360">
        <v>870</v>
      </c>
      <c r="B360" s="1">
        <v>45574</v>
      </c>
      <c r="C360" s="2">
        <v>0.41666666666666669</v>
      </c>
      <c r="D360" s="2">
        <v>0.4375</v>
      </c>
      <c r="E360" t="s">
        <v>12</v>
      </c>
      <c r="F360">
        <v>2</v>
      </c>
      <c r="G360">
        <v>8</v>
      </c>
      <c r="H360">
        <v>2</v>
      </c>
      <c r="I360" t="s">
        <v>13</v>
      </c>
      <c r="J360" t="s">
        <v>28</v>
      </c>
      <c r="K360">
        <v>29.999999999999972</v>
      </c>
      <c r="L360">
        <v>0.25</v>
      </c>
      <c r="M360">
        <v>0</v>
      </c>
      <c r="N360" t="s">
        <v>74</v>
      </c>
      <c r="O360" t="s">
        <v>107</v>
      </c>
      <c r="P360" t="s">
        <v>113</v>
      </c>
      <c r="Q360" t="s">
        <v>118</v>
      </c>
      <c r="R360" t="s">
        <v>118</v>
      </c>
      <c r="S360">
        <v>343</v>
      </c>
      <c r="T360">
        <v>2309</v>
      </c>
      <c r="U360" s="1">
        <v>45397</v>
      </c>
      <c r="V360" s="2">
        <v>0.41666666666666669</v>
      </c>
      <c r="W360" s="2">
        <v>0.4375</v>
      </c>
      <c r="X360" t="s">
        <v>12</v>
      </c>
      <c r="Y360">
        <v>2</v>
      </c>
      <c r="Z360">
        <v>8</v>
      </c>
      <c r="AA360">
        <v>5</v>
      </c>
      <c r="AB360" t="s">
        <v>39</v>
      </c>
      <c r="AC360" t="s">
        <v>40</v>
      </c>
      <c r="AD360">
        <v>29.999999999999972</v>
      </c>
      <c r="AE360">
        <v>0.625</v>
      </c>
      <c r="AF360">
        <v>0</v>
      </c>
      <c r="AG360" t="s">
        <v>72</v>
      </c>
      <c r="AH360" t="s">
        <v>101</v>
      </c>
      <c r="AI360" t="s">
        <v>113</v>
      </c>
      <c r="AJ360">
        <v>342</v>
      </c>
      <c r="AK360">
        <v>343</v>
      </c>
      <c r="AL360" t="s">
        <v>118</v>
      </c>
    </row>
    <row r="361" spans="1:38" x14ac:dyDescent="0.2">
      <c r="A361">
        <v>1129</v>
      </c>
      <c r="B361" s="1">
        <v>45569</v>
      </c>
      <c r="C361" s="2">
        <v>0.41666666666666669</v>
      </c>
      <c r="D361" s="2">
        <v>0.4375</v>
      </c>
      <c r="E361" t="s">
        <v>12</v>
      </c>
      <c r="F361">
        <v>2</v>
      </c>
      <c r="G361">
        <v>8</v>
      </c>
      <c r="H361">
        <v>6</v>
      </c>
      <c r="I361" t="s">
        <v>39</v>
      </c>
      <c r="J361" t="s">
        <v>30</v>
      </c>
      <c r="K361">
        <v>29.999999999999972</v>
      </c>
      <c r="L361">
        <v>0.75</v>
      </c>
      <c r="M361">
        <v>0</v>
      </c>
      <c r="N361" t="s">
        <v>76</v>
      </c>
      <c r="O361" t="s">
        <v>107</v>
      </c>
      <c r="P361" t="s">
        <v>113</v>
      </c>
      <c r="Q361" t="s">
        <v>118</v>
      </c>
      <c r="R361" t="s">
        <v>118</v>
      </c>
      <c r="S361">
        <v>354</v>
      </c>
      <c r="T361">
        <v>1708</v>
      </c>
      <c r="U361" s="1">
        <v>45574</v>
      </c>
      <c r="V361" s="2">
        <v>0.41666666666666669</v>
      </c>
      <c r="W361" s="2">
        <v>0.45833333333333331</v>
      </c>
      <c r="X361" t="s">
        <v>12</v>
      </c>
      <c r="Y361">
        <v>2</v>
      </c>
      <c r="Z361">
        <v>8</v>
      </c>
      <c r="AA361">
        <v>5</v>
      </c>
      <c r="AB361" t="s">
        <v>42</v>
      </c>
      <c r="AC361" t="s">
        <v>23</v>
      </c>
      <c r="AD361">
        <v>59.999999999999943</v>
      </c>
      <c r="AE361">
        <v>0.625</v>
      </c>
      <c r="AF361">
        <v>0</v>
      </c>
      <c r="AG361" t="s">
        <v>74</v>
      </c>
      <c r="AH361" t="s">
        <v>107</v>
      </c>
      <c r="AI361" t="s">
        <v>113</v>
      </c>
      <c r="AJ361">
        <v>353</v>
      </c>
      <c r="AK361">
        <v>354</v>
      </c>
      <c r="AL361" t="s">
        <v>118</v>
      </c>
    </row>
    <row r="362" spans="1:38" x14ac:dyDescent="0.2">
      <c r="A362">
        <v>479</v>
      </c>
      <c r="B362" s="1">
        <v>45368</v>
      </c>
      <c r="C362" s="2">
        <v>0.41666666666666669</v>
      </c>
      <c r="D362" s="2">
        <v>0.45833333333333331</v>
      </c>
      <c r="E362" t="s">
        <v>12</v>
      </c>
      <c r="F362">
        <v>2</v>
      </c>
      <c r="G362">
        <v>8</v>
      </c>
      <c r="H362">
        <v>7</v>
      </c>
      <c r="I362" t="s">
        <v>27</v>
      </c>
      <c r="J362" t="s">
        <v>18</v>
      </c>
      <c r="K362">
        <v>59.999999999999943</v>
      </c>
      <c r="L362">
        <v>0.875</v>
      </c>
      <c r="M362">
        <v>0</v>
      </c>
      <c r="N362" t="s">
        <v>71</v>
      </c>
      <c r="O362" t="s">
        <v>100</v>
      </c>
      <c r="P362" t="s">
        <v>113</v>
      </c>
      <c r="Q362" t="s">
        <v>118</v>
      </c>
      <c r="R362" t="s">
        <v>118</v>
      </c>
      <c r="S362">
        <v>345</v>
      </c>
      <c r="T362">
        <v>1069</v>
      </c>
      <c r="U362" s="1">
        <v>45522</v>
      </c>
      <c r="V362" s="2">
        <v>0.41666666666666669</v>
      </c>
      <c r="W362" s="2">
        <v>0.4375</v>
      </c>
      <c r="X362" t="s">
        <v>12</v>
      </c>
      <c r="Y362">
        <v>2</v>
      </c>
      <c r="Z362">
        <v>8</v>
      </c>
      <c r="AA362">
        <v>10</v>
      </c>
      <c r="AB362" t="s">
        <v>13</v>
      </c>
      <c r="AC362" t="s">
        <v>18</v>
      </c>
      <c r="AD362">
        <v>29.999999999999972</v>
      </c>
      <c r="AE362">
        <v>1.25</v>
      </c>
      <c r="AF362">
        <v>1</v>
      </c>
      <c r="AG362" t="s">
        <v>71</v>
      </c>
      <c r="AH362" t="s">
        <v>105</v>
      </c>
      <c r="AI362" t="s">
        <v>113</v>
      </c>
      <c r="AJ362">
        <v>344</v>
      </c>
      <c r="AK362">
        <v>345</v>
      </c>
      <c r="AL362" t="s">
        <v>118</v>
      </c>
    </row>
    <row r="363" spans="1:38" x14ac:dyDescent="0.2">
      <c r="A363">
        <v>1598</v>
      </c>
      <c r="B363" s="1">
        <v>45408</v>
      </c>
      <c r="C363" s="2">
        <v>0.41666666666666669</v>
      </c>
      <c r="D363" s="2">
        <v>0.47916666666666669</v>
      </c>
      <c r="E363" t="s">
        <v>12</v>
      </c>
      <c r="F363">
        <v>2</v>
      </c>
      <c r="G363">
        <v>8</v>
      </c>
      <c r="H363">
        <v>5</v>
      </c>
      <c r="I363" t="s">
        <v>41</v>
      </c>
      <c r="J363" t="s">
        <v>40</v>
      </c>
      <c r="K363">
        <v>90</v>
      </c>
      <c r="L363">
        <v>0.625</v>
      </c>
      <c r="M363">
        <v>0</v>
      </c>
      <c r="N363" t="s">
        <v>76</v>
      </c>
      <c r="O363" t="s">
        <v>101</v>
      </c>
      <c r="P363" t="s">
        <v>113</v>
      </c>
      <c r="Q363" t="s">
        <v>118</v>
      </c>
      <c r="R363" t="s">
        <v>118</v>
      </c>
      <c r="S363">
        <v>346</v>
      </c>
      <c r="T363">
        <v>479</v>
      </c>
      <c r="U363" s="1">
        <v>45368</v>
      </c>
      <c r="V363" s="2">
        <v>0.41666666666666669</v>
      </c>
      <c r="W363" s="2">
        <v>0.45833333333333331</v>
      </c>
      <c r="X363" t="s">
        <v>12</v>
      </c>
      <c r="Y363">
        <v>2</v>
      </c>
      <c r="Z363">
        <v>8</v>
      </c>
      <c r="AA363">
        <v>7</v>
      </c>
      <c r="AB363" t="s">
        <v>27</v>
      </c>
      <c r="AC363" t="s">
        <v>18</v>
      </c>
      <c r="AD363">
        <v>59.999999999999943</v>
      </c>
      <c r="AE363">
        <v>0.875</v>
      </c>
      <c r="AF363">
        <v>0</v>
      </c>
      <c r="AG363" t="s">
        <v>71</v>
      </c>
      <c r="AH363" t="s">
        <v>100</v>
      </c>
      <c r="AI363" t="s">
        <v>113</v>
      </c>
      <c r="AJ363">
        <v>345</v>
      </c>
      <c r="AK363">
        <v>346</v>
      </c>
      <c r="AL363" t="s">
        <v>118</v>
      </c>
    </row>
    <row r="364" spans="1:38" x14ac:dyDescent="0.2">
      <c r="A364">
        <v>1069</v>
      </c>
      <c r="B364" s="1">
        <v>45522</v>
      </c>
      <c r="C364" s="2">
        <v>0.41666666666666669</v>
      </c>
      <c r="D364" s="2">
        <v>0.4375</v>
      </c>
      <c r="E364" t="s">
        <v>12</v>
      </c>
      <c r="F364">
        <v>2</v>
      </c>
      <c r="G364">
        <v>8</v>
      </c>
      <c r="H364">
        <v>10</v>
      </c>
      <c r="I364" t="s">
        <v>13</v>
      </c>
      <c r="J364" t="s">
        <v>18</v>
      </c>
      <c r="K364">
        <v>29.999999999999972</v>
      </c>
      <c r="L364">
        <v>1.25</v>
      </c>
      <c r="M364">
        <v>1</v>
      </c>
      <c r="N364" t="s">
        <v>71</v>
      </c>
      <c r="O364" t="s">
        <v>105</v>
      </c>
      <c r="P364" t="s">
        <v>113</v>
      </c>
      <c r="Q364" t="s">
        <v>118</v>
      </c>
      <c r="R364" t="s">
        <v>118</v>
      </c>
      <c r="S364">
        <v>344</v>
      </c>
      <c r="T364">
        <v>870</v>
      </c>
      <c r="U364" s="1">
        <v>45574</v>
      </c>
      <c r="V364" s="2">
        <v>0.41666666666666669</v>
      </c>
      <c r="W364" s="2">
        <v>0.4375</v>
      </c>
      <c r="X364" t="s">
        <v>12</v>
      </c>
      <c r="Y364">
        <v>2</v>
      </c>
      <c r="Z364">
        <v>8</v>
      </c>
      <c r="AA364">
        <v>2</v>
      </c>
      <c r="AB364" t="s">
        <v>13</v>
      </c>
      <c r="AC364" t="s">
        <v>28</v>
      </c>
      <c r="AD364">
        <v>29.999999999999972</v>
      </c>
      <c r="AE364">
        <v>0.25</v>
      </c>
      <c r="AF364">
        <v>0</v>
      </c>
      <c r="AG364" t="s">
        <v>74</v>
      </c>
      <c r="AH364" t="s">
        <v>107</v>
      </c>
      <c r="AI364" t="s">
        <v>113</v>
      </c>
      <c r="AJ364">
        <v>343</v>
      </c>
      <c r="AK364">
        <v>344</v>
      </c>
      <c r="AL364" t="s">
        <v>118</v>
      </c>
    </row>
    <row r="365" spans="1:38" x14ac:dyDescent="0.2">
      <c r="A365">
        <v>768</v>
      </c>
      <c r="B365" s="1">
        <v>45537</v>
      </c>
      <c r="C365" s="2">
        <v>0.41666666666666669</v>
      </c>
      <c r="D365" s="2">
        <v>0.5</v>
      </c>
      <c r="E365" t="s">
        <v>12</v>
      </c>
      <c r="F365">
        <v>2</v>
      </c>
      <c r="G365">
        <v>8</v>
      </c>
      <c r="H365">
        <v>8</v>
      </c>
      <c r="I365" t="s">
        <v>27</v>
      </c>
      <c r="J365" t="s">
        <v>28</v>
      </c>
      <c r="K365">
        <v>119.99999999999997</v>
      </c>
      <c r="L365">
        <v>1</v>
      </c>
      <c r="M365">
        <v>0</v>
      </c>
      <c r="N365" t="s">
        <v>72</v>
      </c>
      <c r="O365" t="s">
        <v>106</v>
      </c>
      <c r="P365" t="s">
        <v>113</v>
      </c>
      <c r="Q365" t="s">
        <v>118</v>
      </c>
      <c r="R365" t="s">
        <v>124</v>
      </c>
      <c r="S365">
        <v>348</v>
      </c>
      <c r="T365">
        <v>2989</v>
      </c>
      <c r="U365" s="1">
        <v>45309</v>
      </c>
      <c r="V365" s="2">
        <v>0.41666666666666669</v>
      </c>
      <c r="W365" s="2">
        <v>0.45833333333333331</v>
      </c>
      <c r="X365" t="s">
        <v>12</v>
      </c>
      <c r="Y365">
        <v>2</v>
      </c>
      <c r="Z365">
        <v>8</v>
      </c>
      <c r="AA365">
        <v>10</v>
      </c>
      <c r="AB365" t="s">
        <v>17</v>
      </c>
      <c r="AC365" t="s">
        <v>28</v>
      </c>
      <c r="AD365">
        <v>59.999999999999943</v>
      </c>
      <c r="AE365">
        <v>1.25</v>
      </c>
      <c r="AF365">
        <v>1</v>
      </c>
      <c r="AG365" t="s">
        <v>75</v>
      </c>
      <c r="AH365" t="s">
        <v>98</v>
      </c>
      <c r="AI365" t="s">
        <v>113</v>
      </c>
      <c r="AJ365">
        <v>347</v>
      </c>
      <c r="AK365">
        <v>348</v>
      </c>
      <c r="AL365" t="s">
        <v>118</v>
      </c>
    </row>
    <row r="366" spans="1:38" x14ac:dyDescent="0.2">
      <c r="A366">
        <v>395</v>
      </c>
      <c r="B366" s="1">
        <v>45515</v>
      </c>
      <c r="C366" s="2">
        <v>0.41666666666666669</v>
      </c>
      <c r="D366" s="2">
        <v>0.4375</v>
      </c>
      <c r="E366" t="s">
        <v>12</v>
      </c>
      <c r="F366">
        <v>2</v>
      </c>
      <c r="G366">
        <v>8</v>
      </c>
      <c r="H366">
        <v>8</v>
      </c>
      <c r="I366" t="s">
        <v>13</v>
      </c>
      <c r="J366" t="s">
        <v>28</v>
      </c>
      <c r="K366">
        <v>29.999999999999972</v>
      </c>
      <c r="L366">
        <v>1</v>
      </c>
      <c r="M366">
        <v>0</v>
      </c>
      <c r="N366" t="s">
        <v>71</v>
      </c>
      <c r="O366" t="s">
        <v>105</v>
      </c>
      <c r="P366" t="s">
        <v>113</v>
      </c>
      <c r="Q366" t="s">
        <v>118</v>
      </c>
      <c r="R366" t="s">
        <v>118</v>
      </c>
      <c r="S366">
        <v>349</v>
      </c>
      <c r="T366">
        <v>768</v>
      </c>
      <c r="U366" s="1">
        <v>45537</v>
      </c>
      <c r="V366" s="2">
        <v>0.41666666666666669</v>
      </c>
      <c r="W366" s="2">
        <v>0.5</v>
      </c>
      <c r="X366" t="s">
        <v>12</v>
      </c>
      <c r="Y366">
        <v>2</v>
      </c>
      <c r="Z366">
        <v>8</v>
      </c>
      <c r="AA366">
        <v>8</v>
      </c>
      <c r="AB366" t="s">
        <v>27</v>
      </c>
      <c r="AC366" t="s">
        <v>28</v>
      </c>
      <c r="AD366">
        <v>119.99999999999997</v>
      </c>
      <c r="AE366">
        <v>1</v>
      </c>
      <c r="AF366">
        <v>0</v>
      </c>
      <c r="AG366" t="s">
        <v>72</v>
      </c>
      <c r="AH366" t="s">
        <v>106</v>
      </c>
      <c r="AI366" t="s">
        <v>113</v>
      </c>
      <c r="AJ366">
        <v>348</v>
      </c>
      <c r="AK366">
        <v>349</v>
      </c>
      <c r="AL366" t="s">
        <v>118</v>
      </c>
    </row>
    <row r="367" spans="1:38" x14ac:dyDescent="0.2">
      <c r="A367">
        <v>1248</v>
      </c>
      <c r="B367" s="1">
        <v>45502</v>
      </c>
      <c r="C367" s="2">
        <v>0.41666666666666669</v>
      </c>
      <c r="D367" s="2">
        <v>0.45833333333333331</v>
      </c>
      <c r="E367" t="s">
        <v>12</v>
      </c>
      <c r="F367">
        <v>2</v>
      </c>
      <c r="G367">
        <v>8</v>
      </c>
      <c r="H367">
        <v>3</v>
      </c>
      <c r="I367" t="s">
        <v>17</v>
      </c>
      <c r="J367" t="s">
        <v>30</v>
      </c>
      <c r="K367">
        <v>59.999999999999943</v>
      </c>
      <c r="L367">
        <v>0.375</v>
      </c>
      <c r="M367">
        <v>0</v>
      </c>
      <c r="N367" t="s">
        <v>72</v>
      </c>
      <c r="O367" t="s">
        <v>104</v>
      </c>
      <c r="P367" t="s">
        <v>113</v>
      </c>
      <c r="Q367" t="s">
        <v>118</v>
      </c>
      <c r="R367" t="s">
        <v>118</v>
      </c>
      <c r="S367">
        <v>350</v>
      </c>
      <c r="T367">
        <v>395</v>
      </c>
      <c r="U367" s="1">
        <v>45515</v>
      </c>
      <c r="V367" s="2">
        <v>0.41666666666666669</v>
      </c>
      <c r="W367" s="2">
        <v>0.4375</v>
      </c>
      <c r="X367" t="s">
        <v>12</v>
      </c>
      <c r="Y367">
        <v>2</v>
      </c>
      <c r="Z367">
        <v>8</v>
      </c>
      <c r="AA367">
        <v>8</v>
      </c>
      <c r="AB367" t="s">
        <v>13</v>
      </c>
      <c r="AC367" t="s">
        <v>28</v>
      </c>
      <c r="AD367">
        <v>29.999999999999972</v>
      </c>
      <c r="AE367">
        <v>1</v>
      </c>
      <c r="AF367">
        <v>0</v>
      </c>
      <c r="AG367" t="s">
        <v>71</v>
      </c>
      <c r="AH367" t="s">
        <v>105</v>
      </c>
      <c r="AI367" t="s">
        <v>113</v>
      </c>
      <c r="AJ367">
        <v>349</v>
      </c>
      <c r="AK367">
        <v>350</v>
      </c>
      <c r="AL367" t="s">
        <v>118</v>
      </c>
    </row>
    <row r="368" spans="1:38" x14ac:dyDescent="0.2">
      <c r="A368">
        <v>2215</v>
      </c>
      <c r="B368" s="1">
        <v>45446</v>
      </c>
      <c r="C368" s="2">
        <v>0.41666666666666669</v>
      </c>
      <c r="D368" s="2">
        <v>0.47916666666666669</v>
      </c>
      <c r="E368" t="s">
        <v>12</v>
      </c>
      <c r="F368">
        <v>2</v>
      </c>
      <c r="G368">
        <v>8</v>
      </c>
      <c r="H368">
        <v>3</v>
      </c>
      <c r="I368" t="s">
        <v>22</v>
      </c>
      <c r="J368" t="s">
        <v>28</v>
      </c>
      <c r="K368">
        <v>90</v>
      </c>
      <c r="L368">
        <v>0.375</v>
      </c>
      <c r="M368">
        <v>0</v>
      </c>
      <c r="N368" t="s">
        <v>72</v>
      </c>
      <c r="O368" t="s">
        <v>103</v>
      </c>
      <c r="P368" t="s">
        <v>113</v>
      </c>
      <c r="Q368" t="s">
        <v>118</v>
      </c>
      <c r="R368" t="s">
        <v>118</v>
      </c>
      <c r="S368">
        <v>351</v>
      </c>
      <c r="T368">
        <v>1248</v>
      </c>
      <c r="U368" s="1">
        <v>45502</v>
      </c>
      <c r="V368" s="2">
        <v>0.41666666666666669</v>
      </c>
      <c r="W368" s="2">
        <v>0.45833333333333331</v>
      </c>
      <c r="X368" t="s">
        <v>12</v>
      </c>
      <c r="Y368">
        <v>2</v>
      </c>
      <c r="Z368">
        <v>8</v>
      </c>
      <c r="AA368">
        <v>3</v>
      </c>
      <c r="AB368" t="s">
        <v>17</v>
      </c>
      <c r="AC368" t="s">
        <v>30</v>
      </c>
      <c r="AD368">
        <v>59.999999999999943</v>
      </c>
      <c r="AE368">
        <v>0.375</v>
      </c>
      <c r="AF368">
        <v>0</v>
      </c>
      <c r="AG368" t="s">
        <v>72</v>
      </c>
      <c r="AH368" t="s">
        <v>104</v>
      </c>
      <c r="AI368" t="s">
        <v>113</v>
      </c>
      <c r="AJ368">
        <v>350</v>
      </c>
      <c r="AK368">
        <v>351</v>
      </c>
      <c r="AL368" t="s">
        <v>118</v>
      </c>
    </row>
    <row r="369" spans="1:38" x14ac:dyDescent="0.2">
      <c r="A369">
        <v>1111</v>
      </c>
      <c r="B369" s="1">
        <v>45535</v>
      </c>
      <c r="C369" s="2">
        <v>0.41666666666666669</v>
      </c>
      <c r="D369" s="2">
        <v>0.47916666666666669</v>
      </c>
      <c r="E369" t="s">
        <v>12</v>
      </c>
      <c r="F369">
        <v>2</v>
      </c>
      <c r="G369">
        <v>8</v>
      </c>
      <c r="H369">
        <v>1</v>
      </c>
      <c r="I369" t="s">
        <v>41</v>
      </c>
      <c r="J369" t="s">
        <v>18</v>
      </c>
      <c r="K369">
        <v>90</v>
      </c>
      <c r="L369">
        <v>0.125</v>
      </c>
      <c r="M369">
        <v>0</v>
      </c>
      <c r="N369" t="s">
        <v>77</v>
      </c>
      <c r="O369" t="s">
        <v>105</v>
      </c>
      <c r="P369" t="s">
        <v>113</v>
      </c>
      <c r="Q369" t="s">
        <v>117</v>
      </c>
      <c r="R369" t="s">
        <v>118</v>
      </c>
      <c r="S369">
        <v>352</v>
      </c>
      <c r="T369">
        <v>2215</v>
      </c>
      <c r="U369" s="1">
        <v>45446</v>
      </c>
      <c r="V369" s="2">
        <v>0.41666666666666669</v>
      </c>
      <c r="W369" s="2">
        <v>0.47916666666666669</v>
      </c>
      <c r="X369" t="s">
        <v>12</v>
      </c>
      <c r="Y369">
        <v>2</v>
      </c>
      <c r="Z369">
        <v>8</v>
      </c>
      <c r="AA369">
        <v>3</v>
      </c>
      <c r="AB369" t="s">
        <v>22</v>
      </c>
      <c r="AC369" t="s">
        <v>28</v>
      </c>
      <c r="AD369">
        <v>90</v>
      </c>
      <c r="AE369">
        <v>0.375</v>
      </c>
      <c r="AF369">
        <v>0</v>
      </c>
      <c r="AG369" t="s">
        <v>72</v>
      </c>
      <c r="AH369" t="s">
        <v>103</v>
      </c>
      <c r="AI369" t="s">
        <v>113</v>
      </c>
      <c r="AJ369">
        <v>351</v>
      </c>
      <c r="AK369">
        <v>352</v>
      </c>
      <c r="AL369" t="s">
        <v>118</v>
      </c>
    </row>
    <row r="370" spans="1:38" x14ac:dyDescent="0.2">
      <c r="A370">
        <v>2989</v>
      </c>
      <c r="B370" s="1">
        <v>45309</v>
      </c>
      <c r="C370" s="2">
        <v>0.41666666666666669</v>
      </c>
      <c r="D370" s="2">
        <v>0.45833333333333331</v>
      </c>
      <c r="E370" t="s">
        <v>12</v>
      </c>
      <c r="F370">
        <v>2</v>
      </c>
      <c r="G370">
        <v>8</v>
      </c>
      <c r="H370">
        <v>10</v>
      </c>
      <c r="I370" t="s">
        <v>17</v>
      </c>
      <c r="J370" t="s">
        <v>28</v>
      </c>
      <c r="K370">
        <v>59.999999999999943</v>
      </c>
      <c r="L370">
        <v>1.25</v>
      </c>
      <c r="M370">
        <v>1</v>
      </c>
      <c r="N370" t="s">
        <v>75</v>
      </c>
      <c r="O370" t="s">
        <v>98</v>
      </c>
      <c r="P370" t="s">
        <v>113</v>
      </c>
      <c r="Q370" t="s">
        <v>118</v>
      </c>
      <c r="R370" t="s">
        <v>118</v>
      </c>
      <c r="S370">
        <v>347</v>
      </c>
      <c r="T370">
        <v>1598</v>
      </c>
      <c r="U370" s="1">
        <v>45408</v>
      </c>
      <c r="V370" s="2">
        <v>0.41666666666666669</v>
      </c>
      <c r="W370" s="2">
        <v>0.47916666666666669</v>
      </c>
      <c r="X370" t="s">
        <v>12</v>
      </c>
      <c r="Y370">
        <v>2</v>
      </c>
      <c r="Z370">
        <v>8</v>
      </c>
      <c r="AA370">
        <v>5</v>
      </c>
      <c r="AB370" t="s">
        <v>41</v>
      </c>
      <c r="AC370" t="s">
        <v>40</v>
      </c>
      <c r="AD370">
        <v>90</v>
      </c>
      <c r="AE370">
        <v>0.625</v>
      </c>
      <c r="AF370">
        <v>0</v>
      </c>
      <c r="AG370" t="s">
        <v>76</v>
      </c>
      <c r="AH370" t="s">
        <v>101</v>
      </c>
      <c r="AI370" t="s">
        <v>113</v>
      </c>
      <c r="AJ370">
        <v>346</v>
      </c>
      <c r="AK370">
        <v>347</v>
      </c>
      <c r="AL370" t="s">
        <v>118</v>
      </c>
    </row>
    <row r="371" spans="1:38" x14ac:dyDescent="0.2">
      <c r="A371">
        <v>1569</v>
      </c>
      <c r="B371" s="1">
        <v>45594</v>
      </c>
      <c r="C371" s="2">
        <v>0.39583333333333331</v>
      </c>
      <c r="D371" s="2">
        <v>0.41666666666666669</v>
      </c>
      <c r="E371" t="s">
        <v>12</v>
      </c>
      <c r="F371">
        <v>2</v>
      </c>
      <c r="G371">
        <v>8</v>
      </c>
      <c r="H371">
        <v>11</v>
      </c>
      <c r="I371" t="s">
        <v>27</v>
      </c>
      <c r="J371" t="s">
        <v>40</v>
      </c>
      <c r="K371">
        <v>30.000000000000053</v>
      </c>
      <c r="L371">
        <v>1.375</v>
      </c>
      <c r="M371">
        <v>1</v>
      </c>
      <c r="N371" t="s">
        <v>73</v>
      </c>
      <c r="O371" t="s">
        <v>107</v>
      </c>
      <c r="P371" t="s">
        <v>113</v>
      </c>
      <c r="Q371" t="s">
        <v>118</v>
      </c>
      <c r="R371" t="s">
        <v>118</v>
      </c>
      <c r="S371">
        <v>392</v>
      </c>
      <c r="T371">
        <v>2635</v>
      </c>
      <c r="U371" s="1">
        <v>45394</v>
      </c>
      <c r="V371" s="2">
        <v>0.39583333333333331</v>
      </c>
      <c r="W371" s="2">
        <v>0.45833333333333331</v>
      </c>
      <c r="X371" t="s">
        <v>12</v>
      </c>
      <c r="Y371">
        <v>2</v>
      </c>
      <c r="Z371">
        <v>8</v>
      </c>
      <c r="AA371">
        <v>10</v>
      </c>
      <c r="AB371" t="s">
        <v>39</v>
      </c>
      <c r="AC371" t="s">
        <v>18</v>
      </c>
      <c r="AD371">
        <v>90</v>
      </c>
      <c r="AE371">
        <v>1.25</v>
      </c>
      <c r="AF371">
        <v>1</v>
      </c>
      <c r="AG371" t="s">
        <v>76</v>
      </c>
      <c r="AH371" t="s">
        <v>101</v>
      </c>
      <c r="AI371" t="s">
        <v>113</v>
      </c>
      <c r="AJ371">
        <v>391</v>
      </c>
      <c r="AK371">
        <v>392</v>
      </c>
      <c r="AL371" t="s">
        <v>118</v>
      </c>
    </row>
    <row r="372" spans="1:38" x14ac:dyDescent="0.2">
      <c r="A372">
        <v>2607</v>
      </c>
      <c r="B372" s="1">
        <v>45373</v>
      </c>
      <c r="C372" s="2">
        <v>0.39583333333333331</v>
      </c>
      <c r="D372" s="2">
        <v>0.47916666666666669</v>
      </c>
      <c r="E372" t="s">
        <v>12</v>
      </c>
      <c r="F372">
        <v>2</v>
      </c>
      <c r="G372">
        <v>8</v>
      </c>
      <c r="H372">
        <v>3</v>
      </c>
      <c r="I372" t="s">
        <v>42</v>
      </c>
      <c r="J372" t="s">
        <v>28</v>
      </c>
      <c r="K372">
        <v>120.00000000000006</v>
      </c>
      <c r="L372">
        <v>0.375</v>
      </c>
      <c r="M372">
        <v>0</v>
      </c>
      <c r="N372" t="s">
        <v>76</v>
      </c>
      <c r="O372" t="s">
        <v>100</v>
      </c>
      <c r="P372" t="s">
        <v>113</v>
      </c>
      <c r="Q372" t="s">
        <v>118</v>
      </c>
      <c r="R372" t="s">
        <v>124</v>
      </c>
      <c r="S372">
        <v>387</v>
      </c>
      <c r="T372">
        <v>113</v>
      </c>
      <c r="U372" s="1">
        <v>45643</v>
      </c>
      <c r="V372" s="2">
        <v>0.39583333333333331</v>
      </c>
      <c r="W372" s="2">
        <v>0.45833333333333331</v>
      </c>
      <c r="X372" t="s">
        <v>12</v>
      </c>
      <c r="Y372">
        <v>2</v>
      </c>
      <c r="Z372">
        <v>8</v>
      </c>
      <c r="AA372">
        <v>8</v>
      </c>
      <c r="AB372" t="s">
        <v>39</v>
      </c>
      <c r="AC372" t="s">
        <v>23</v>
      </c>
      <c r="AD372">
        <v>90</v>
      </c>
      <c r="AE372">
        <v>1</v>
      </c>
      <c r="AF372">
        <v>0</v>
      </c>
      <c r="AG372" t="s">
        <v>73</v>
      </c>
      <c r="AH372" t="s">
        <v>109</v>
      </c>
      <c r="AI372" t="s">
        <v>113</v>
      </c>
      <c r="AJ372">
        <v>386</v>
      </c>
      <c r="AK372">
        <v>387</v>
      </c>
      <c r="AL372" t="s">
        <v>118</v>
      </c>
    </row>
    <row r="373" spans="1:38" x14ac:dyDescent="0.2">
      <c r="A373">
        <v>2378</v>
      </c>
      <c r="B373" s="1">
        <v>45463</v>
      </c>
      <c r="C373" s="2">
        <v>0.39583333333333331</v>
      </c>
      <c r="D373" s="2">
        <v>0.4375</v>
      </c>
      <c r="E373" t="s">
        <v>12</v>
      </c>
      <c r="F373">
        <v>2</v>
      </c>
      <c r="G373">
        <v>8</v>
      </c>
      <c r="H373">
        <v>3</v>
      </c>
      <c r="I373" t="s">
        <v>22</v>
      </c>
      <c r="J373" t="s">
        <v>28</v>
      </c>
      <c r="K373">
        <v>60.000000000000028</v>
      </c>
      <c r="L373">
        <v>0.375</v>
      </c>
      <c r="M373">
        <v>0</v>
      </c>
      <c r="N373" t="s">
        <v>75</v>
      </c>
      <c r="O373" t="s">
        <v>103</v>
      </c>
      <c r="P373" t="s">
        <v>113</v>
      </c>
      <c r="Q373" t="s">
        <v>118</v>
      </c>
      <c r="R373" t="s">
        <v>118</v>
      </c>
      <c r="S373">
        <v>388</v>
      </c>
      <c r="T373">
        <v>2607</v>
      </c>
      <c r="U373" s="1">
        <v>45373</v>
      </c>
      <c r="V373" s="2">
        <v>0.39583333333333331</v>
      </c>
      <c r="W373" s="2">
        <v>0.47916666666666669</v>
      </c>
      <c r="X373" t="s">
        <v>12</v>
      </c>
      <c r="Y373">
        <v>2</v>
      </c>
      <c r="Z373">
        <v>8</v>
      </c>
      <c r="AA373">
        <v>3</v>
      </c>
      <c r="AB373" t="s">
        <v>42</v>
      </c>
      <c r="AC373" t="s">
        <v>28</v>
      </c>
      <c r="AD373">
        <v>120.00000000000006</v>
      </c>
      <c r="AE373">
        <v>0.375</v>
      </c>
      <c r="AF373">
        <v>0</v>
      </c>
      <c r="AG373" t="s">
        <v>76</v>
      </c>
      <c r="AH373" t="s">
        <v>100</v>
      </c>
      <c r="AI373" t="s">
        <v>113</v>
      </c>
      <c r="AJ373">
        <v>387</v>
      </c>
      <c r="AK373">
        <v>388</v>
      </c>
      <c r="AL373" t="s">
        <v>118</v>
      </c>
    </row>
    <row r="374" spans="1:38" x14ac:dyDescent="0.2">
      <c r="A374">
        <v>1238</v>
      </c>
      <c r="B374" s="1">
        <v>45375</v>
      </c>
      <c r="C374" s="2">
        <v>0.39583333333333331</v>
      </c>
      <c r="D374" s="2">
        <v>0.45833333333333331</v>
      </c>
      <c r="E374" t="s">
        <v>12</v>
      </c>
      <c r="F374">
        <v>2</v>
      </c>
      <c r="G374">
        <v>8</v>
      </c>
      <c r="H374">
        <v>4</v>
      </c>
      <c r="I374" t="s">
        <v>42</v>
      </c>
      <c r="J374" t="s">
        <v>40</v>
      </c>
      <c r="K374">
        <v>90</v>
      </c>
      <c r="L374">
        <v>0.5</v>
      </c>
      <c r="M374">
        <v>0</v>
      </c>
      <c r="N374" t="s">
        <v>71</v>
      </c>
      <c r="O374" t="s">
        <v>100</v>
      </c>
      <c r="P374" t="s">
        <v>113</v>
      </c>
      <c r="Q374" t="s">
        <v>118</v>
      </c>
      <c r="R374" t="s">
        <v>118</v>
      </c>
      <c r="S374">
        <v>389</v>
      </c>
      <c r="T374">
        <v>2378</v>
      </c>
      <c r="U374" s="1">
        <v>45463</v>
      </c>
      <c r="V374" s="2">
        <v>0.39583333333333331</v>
      </c>
      <c r="W374" s="2">
        <v>0.4375</v>
      </c>
      <c r="X374" t="s">
        <v>12</v>
      </c>
      <c r="Y374">
        <v>2</v>
      </c>
      <c r="Z374">
        <v>8</v>
      </c>
      <c r="AA374">
        <v>3</v>
      </c>
      <c r="AB374" t="s">
        <v>22</v>
      </c>
      <c r="AC374" t="s">
        <v>28</v>
      </c>
      <c r="AD374">
        <v>60.000000000000028</v>
      </c>
      <c r="AE374">
        <v>0.375</v>
      </c>
      <c r="AF374">
        <v>0</v>
      </c>
      <c r="AG374" t="s">
        <v>75</v>
      </c>
      <c r="AH374" t="s">
        <v>103</v>
      </c>
      <c r="AI374" t="s">
        <v>113</v>
      </c>
      <c r="AJ374">
        <v>388</v>
      </c>
      <c r="AK374">
        <v>389</v>
      </c>
      <c r="AL374" t="s">
        <v>118</v>
      </c>
    </row>
    <row r="375" spans="1:38" x14ac:dyDescent="0.2">
      <c r="A375">
        <v>2376</v>
      </c>
      <c r="B375" s="1">
        <v>45382</v>
      </c>
      <c r="C375" s="2">
        <v>0.39583333333333331</v>
      </c>
      <c r="D375" s="2">
        <v>0.45833333333333331</v>
      </c>
      <c r="E375" t="s">
        <v>12</v>
      </c>
      <c r="F375">
        <v>2</v>
      </c>
      <c r="G375">
        <v>8</v>
      </c>
      <c r="H375">
        <v>5</v>
      </c>
      <c r="I375" t="s">
        <v>41</v>
      </c>
      <c r="J375" t="s">
        <v>14</v>
      </c>
      <c r="K375">
        <v>90</v>
      </c>
      <c r="L375">
        <v>0.625</v>
      </c>
      <c r="M375">
        <v>0</v>
      </c>
      <c r="N375" t="s">
        <v>71</v>
      </c>
      <c r="O375" t="s">
        <v>100</v>
      </c>
      <c r="P375" t="s">
        <v>113</v>
      </c>
      <c r="Q375" t="s">
        <v>118</v>
      </c>
      <c r="R375" t="s">
        <v>118</v>
      </c>
      <c r="S375">
        <v>390</v>
      </c>
      <c r="T375">
        <v>1238</v>
      </c>
      <c r="U375" s="1">
        <v>45375</v>
      </c>
      <c r="V375" s="2">
        <v>0.39583333333333331</v>
      </c>
      <c r="W375" s="2">
        <v>0.45833333333333331</v>
      </c>
      <c r="X375" t="s">
        <v>12</v>
      </c>
      <c r="Y375">
        <v>2</v>
      </c>
      <c r="Z375">
        <v>8</v>
      </c>
      <c r="AA375">
        <v>4</v>
      </c>
      <c r="AB375" t="s">
        <v>42</v>
      </c>
      <c r="AC375" t="s">
        <v>40</v>
      </c>
      <c r="AD375">
        <v>90</v>
      </c>
      <c r="AE375">
        <v>0.5</v>
      </c>
      <c r="AF375">
        <v>0</v>
      </c>
      <c r="AG375" t="s">
        <v>71</v>
      </c>
      <c r="AH375" t="s">
        <v>100</v>
      </c>
      <c r="AI375" t="s">
        <v>113</v>
      </c>
      <c r="AJ375">
        <v>389</v>
      </c>
      <c r="AK375">
        <v>390</v>
      </c>
      <c r="AL375" t="s">
        <v>118</v>
      </c>
    </row>
    <row r="376" spans="1:38" x14ac:dyDescent="0.2">
      <c r="A376">
        <v>2373</v>
      </c>
      <c r="B376" s="1">
        <v>45403</v>
      </c>
      <c r="C376" s="2">
        <v>0.39583333333333331</v>
      </c>
      <c r="D376" s="2">
        <v>0.4375</v>
      </c>
      <c r="E376" t="s">
        <v>12</v>
      </c>
      <c r="F376">
        <v>2</v>
      </c>
      <c r="G376">
        <v>8</v>
      </c>
      <c r="H376">
        <v>10</v>
      </c>
      <c r="I376" t="s">
        <v>39</v>
      </c>
      <c r="J376" t="s">
        <v>18</v>
      </c>
      <c r="K376">
        <v>60.000000000000028</v>
      </c>
      <c r="L376">
        <v>1.25</v>
      </c>
      <c r="M376">
        <v>1</v>
      </c>
      <c r="N376" t="s">
        <v>71</v>
      </c>
      <c r="O376" t="s">
        <v>101</v>
      </c>
      <c r="P376" t="s">
        <v>113</v>
      </c>
      <c r="Q376" t="s">
        <v>118</v>
      </c>
      <c r="R376" t="s">
        <v>118</v>
      </c>
      <c r="S376">
        <v>393</v>
      </c>
      <c r="T376">
        <v>1569</v>
      </c>
      <c r="U376" s="1">
        <v>45594</v>
      </c>
      <c r="V376" s="2">
        <v>0.39583333333333331</v>
      </c>
      <c r="W376" s="2">
        <v>0.41666666666666669</v>
      </c>
      <c r="X376" t="s">
        <v>12</v>
      </c>
      <c r="Y376">
        <v>2</v>
      </c>
      <c r="Z376">
        <v>8</v>
      </c>
      <c r="AA376">
        <v>11</v>
      </c>
      <c r="AB376" t="s">
        <v>27</v>
      </c>
      <c r="AC376" t="s">
        <v>40</v>
      </c>
      <c r="AD376">
        <v>30.000000000000053</v>
      </c>
      <c r="AE376">
        <v>1.375</v>
      </c>
      <c r="AF376">
        <v>1</v>
      </c>
      <c r="AG376" t="s">
        <v>73</v>
      </c>
      <c r="AH376" t="s">
        <v>107</v>
      </c>
      <c r="AI376" t="s">
        <v>113</v>
      </c>
      <c r="AJ376">
        <v>392</v>
      </c>
      <c r="AK376">
        <v>393</v>
      </c>
      <c r="AL376" t="s">
        <v>118</v>
      </c>
    </row>
    <row r="377" spans="1:38" x14ac:dyDescent="0.2">
      <c r="A377">
        <v>113</v>
      </c>
      <c r="B377" s="1">
        <v>45643</v>
      </c>
      <c r="C377" s="2">
        <v>0.39583333333333331</v>
      </c>
      <c r="D377" s="2">
        <v>0.45833333333333331</v>
      </c>
      <c r="E377" t="s">
        <v>12</v>
      </c>
      <c r="F377">
        <v>2</v>
      </c>
      <c r="G377">
        <v>8</v>
      </c>
      <c r="H377">
        <v>8</v>
      </c>
      <c r="I377" t="s">
        <v>39</v>
      </c>
      <c r="J377" t="s">
        <v>23</v>
      </c>
      <c r="K377">
        <v>90</v>
      </c>
      <c r="L377">
        <v>1</v>
      </c>
      <c r="M377">
        <v>0</v>
      </c>
      <c r="N377" t="s">
        <v>73</v>
      </c>
      <c r="O377" t="s">
        <v>109</v>
      </c>
      <c r="P377" t="s">
        <v>113</v>
      </c>
      <c r="Q377" t="s">
        <v>118</v>
      </c>
      <c r="R377" t="s">
        <v>118</v>
      </c>
      <c r="S377">
        <v>386</v>
      </c>
      <c r="T377">
        <v>2541</v>
      </c>
      <c r="U377" s="1">
        <v>45426</v>
      </c>
      <c r="V377" s="2">
        <v>0.39583333333333331</v>
      </c>
      <c r="W377" s="2">
        <v>0.47916666666666669</v>
      </c>
      <c r="X377" t="s">
        <v>12</v>
      </c>
      <c r="Y377">
        <v>2</v>
      </c>
      <c r="Z377">
        <v>8</v>
      </c>
      <c r="AA377">
        <v>7</v>
      </c>
      <c r="AB377" t="s">
        <v>13</v>
      </c>
      <c r="AC377" t="s">
        <v>40</v>
      </c>
      <c r="AD377">
        <v>120.00000000000006</v>
      </c>
      <c r="AE377">
        <v>0.875</v>
      </c>
      <c r="AF377">
        <v>0</v>
      </c>
      <c r="AG377" t="s">
        <v>73</v>
      </c>
      <c r="AH377" t="s">
        <v>102</v>
      </c>
      <c r="AI377" t="s">
        <v>113</v>
      </c>
      <c r="AJ377">
        <v>385</v>
      </c>
      <c r="AK377">
        <v>386</v>
      </c>
      <c r="AL377" t="s">
        <v>118</v>
      </c>
    </row>
    <row r="378" spans="1:38" x14ac:dyDescent="0.2">
      <c r="A378">
        <v>1893</v>
      </c>
      <c r="B378" s="1">
        <v>45549</v>
      </c>
      <c r="C378" s="2">
        <v>0.39583333333333331</v>
      </c>
      <c r="D378" s="2">
        <v>0.45833333333333331</v>
      </c>
      <c r="E378" t="s">
        <v>12</v>
      </c>
      <c r="F378">
        <v>2</v>
      </c>
      <c r="G378">
        <v>8</v>
      </c>
      <c r="H378">
        <v>4</v>
      </c>
      <c r="I378" t="s">
        <v>27</v>
      </c>
      <c r="J378" t="s">
        <v>40</v>
      </c>
      <c r="K378">
        <v>90</v>
      </c>
      <c r="L378">
        <v>0.5</v>
      </c>
      <c r="M378">
        <v>0</v>
      </c>
      <c r="N378" t="s">
        <v>77</v>
      </c>
      <c r="O378" t="s">
        <v>106</v>
      </c>
      <c r="P378" t="s">
        <v>113</v>
      </c>
      <c r="Q378" t="s">
        <v>118</v>
      </c>
      <c r="R378" t="s">
        <v>118</v>
      </c>
      <c r="S378">
        <v>395</v>
      </c>
      <c r="T378">
        <v>354</v>
      </c>
      <c r="U378" s="1">
        <v>45643</v>
      </c>
      <c r="V378" s="2">
        <v>0.39583333333333331</v>
      </c>
      <c r="W378" s="2">
        <v>0.47916666666666669</v>
      </c>
      <c r="X378" t="s">
        <v>12</v>
      </c>
      <c r="Y378">
        <v>2</v>
      </c>
      <c r="Z378">
        <v>8</v>
      </c>
      <c r="AA378">
        <v>3</v>
      </c>
      <c r="AB378" t="s">
        <v>13</v>
      </c>
      <c r="AC378" t="s">
        <v>18</v>
      </c>
      <c r="AD378">
        <v>120.00000000000006</v>
      </c>
      <c r="AE378">
        <v>0.375</v>
      </c>
      <c r="AF378">
        <v>0</v>
      </c>
      <c r="AG378" t="s">
        <v>73</v>
      </c>
      <c r="AH378" t="s">
        <v>109</v>
      </c>
      <c r="AI378" t="s">
        <v>113</v>
      </c>
      <c r="AJ378">
        <v>394</v>
      </c>
      <c r="AK378">
        <v>395</v>
      </c>
      <c r="AL378" t="s">
        <v>118</v>
      </c>
    </row>
    <row r="379" spans="1:38" x14ac:dyDescent="0.2">
      <c r="A379">
        <v>2491</v>
      </c>
      <c r="B379" s="1">
        <v>45368</v>
      </c>
      <c r="C379" s="2">
        <v>0.39583333333333331</v>
      </c>
      <c r="D379" s="2">
        <v>0.4375</v>
      </c>
      <c r="E379" t="s">
        <v>12</v>
      </c>
      <c r="F379">
        <v>2</v>
      </c>
      <c r="G379">
        <v>8</v>
      </c>
      <c r="H379">
        <v>2</v>
      </c>
      <c r="I379" t="s">
        <v>17</v>
      </c>
      <c r="J379" t="s">
        <v>18</v>
      </c>
      <c r="K379">
        <v>60.000000000000028</v>
      </c>
      <c r="L379">
        <v>0.25</v>
      </c>
      <c r="M379">
        <v>0</v>
      </c>
      <c r="N379" t="s">
        <v>71</v>
      </c>
      <c r="O379" t="s">
        <v>100</v>
      </c>
      <c r="P379" t="s">
        <v>113</v>
      </c>
      <c r="Q379" t="s">
        <v>118</v>
      </c>
      <c r="R379" t="s">
        <v>118</v>
      </c>
      <c r="S379">
        <v>396</v>
      </c>
      <c r="T379">
        <v>1893</v>
      </c>
      <c r="U379" s="1">
        <v>45549</v>
      </c>
      <c r="V379" s="2">
        <v>0.39583333333333331</v>
      </c>
      <c r="W379" s="2">
        <v>0.45833333333333331</v>
      </c>
      <c r="X379" t="s">
        <v>12</v>
      </c>
      <c r="Y379">
        <v>2</v>
      </c>
      <c r="Z379">
        <v>8</v>
      </c>
      <c r="AA379">
        <v>4</v>
      </c>
      <c r="AB379" t="s">
        <v>27</v>
      </c>
      <c r="AC379" t="s">
        <v>40</v>
      </c>
      <c r="AD379">
        <v>90</v>
      </c>
      <c r="AE379">
        <v>0.5</v>
      </c>
      <c r="AF379">
        <v>0</v>
      </c>
      <c r="AG379" t="s">
        <v>77</v>
      </c>
      <c r="AH379" t="s">
        <v>106</v>
      </c>
      <c r="AI379" t="s">
        <v>113</v>
      </c>
      <c r="AJ379">
        <v>395</v>
      </c>
      <c r="AK379">
        <v>396</v>
      </c>
      <c r="AL379" t="s">
        <v>118</v>
      </c>
    </row>
    <row r="380" spans="1:38" x14ac:dyDescent="0.2">
      <c r="A380">
        <v>296</v>
      </c>
      <c r="B380" s="1">
        <v>45364</v>
      </c>
      <c r="C380" s="2">
        <v>0.39583333333333331</v>
      </c>
      <c r="D380" s="2">
        <v>0.4375</v>
      </c>
      <c r="E380" t="s">
        <v>12</v>
      </c>
      <c r="F380">
        <v>2</v>
      </c>
      <c r="G380">
        <v>8</v>
      </c>
      <c r="H380">
        <v>8</v>
      </c>
      <c r="I380" t="s">
        <v>42</v>
      </c>
      <c r="J380" t="s">
        <v>23</v>
      </c>
      <c r="K380">
        <v>60.000000000000028</v>
      </c>
      <c r="L380">
        <v>1</v>
      </c>
      <c r="M380">
        <v>0</v>
      </c>
      <c r="N380" t="s">
        <v>74</v>
      </c>
      <c r="O380" t="s">
        <v>100</v>
      </c>
      <c r="P380" t="s">
        <v>113</v>
      </c>
      <c r="Q380" t="s">
        <v>118</v>
      </c>
      <c r="R380" t="s">
        <v>118</v>
      </c>
      <c r="S380">
        <v>397</v>
      </c>
      <c r="T380">
        <v>2491</v>
      </c>
      <c r="U380" s="1">
        <v>45368</v>
      </c>
      <c r="V380" s="2">
        <v>0.39583333333333331</v>
      </c>
      <c r="W380" s="2">
        <v>0.4375</v>
      </c>
      <c r="X380" t="s">
        <v>12</v>
      </c>
      <c r="Y380">
        <v>2</v>
      </c>
      <c r="Z380">
        <v>8</v>
      </c>
      <c r="AA380">
        <v>2</v>
      </c>
      <c r="AB380" t="s">
        <v>17</v>
      </c>
      <c r="AC380" t="s">
        <v>18</v>
      </c>
      <c r="AD380">
        <v>60.000000000000028</v>
      </c>
      <c r="AE380">
        <v>0.25</v>
      </c>
      <c r="AF380">
        <v>0</v>
      </c>
      <c r="AG380" t="s">
        <v>71</v>
      </c>
      <c r="AH380" t="s">
        <v>100</v>
      </c>
      <c r="AI380" t="s">
        <v>113</v>
      </c>
      <c r="AJ380">
        <v>396</v>
      </c>
      <c r="AK380">
        <v>397</v>
      </c>
      <c r="AL380" t="s">
        <v>118</v>
      </c>
    </row>
    <row r="381" spans="1:38" x14ac:dyDescent="0.2">
      <c r="A381">
        <v>2167</v>
      </c>
      <c r="B381" s="1">
        <v>45393</v>
      </c>
      <c r="C381" s="2">
        <v>0.39583333333333331</v>
      </c>
      <c r="D381" s="2">
        <v>0.4375</v>
      </c>
      <c r="E381" t="s">
        <v>12</v>
      </c>
      <c r="F381">
        <v>2</v>
      </c>
      <c r="G381">
        <v>8</v>
      </c>
      <c r="H381">
        <v>11</v>
      </c>
      <c r="I381" t="s">
        <v>22</v>
      </c>
      <c r="J381" t="s">
        <v>18</v>
      </c>
      <c r="K381">
        <v>60.000000000000028</v>
      </c>
      <c r="L381">
        <v>1.375</v>
      </c>
      <c r="M381">
        <v>1</v>
      </c>
      <c r="N381" t="s">
        <v>75</v>
      </c>
      <c r="O381" t="s">
        <v>101</v>
      </c>
      <c r="P381" t="s">
        <v>113</v>
      </c>
      <c r="Q381" t="s">
        <v>118</v>
      </c>
      <c r="R381" t="s">
        <v>118</v>
      </c>
      <c r="S381">
        <v>398</v>
      </c>
      <c r="T381">
        <v>296</v>
      </c>
      <c r="U381" s="1">
        <v>45364</v>
      </c>
      <c r="V381" s="2">
        <v>0.39583333333333331</v>
      </c>
      <c r="W381" s="2">
        <v>0.4375</v>
      </c>
      <c r="X381" t="s">
        <v>12</v>
      </c>
      <c r="Y381">
        <v>2</v>
      </c>
      <c r="Z381">
        <v>8</v>
      </c>
      <c r="AA381">
        <v>8</v>
      </c>
      <c r="AB381" t="s">
        <v>42</v>
      </c>
      <c r="AC381" t="s">
        <v>23</v>
      </c>
      <c r="AD381">
        <v>60.000000000000028</v>
      </c>
      <c r="AE381">
        <v>1</v>
      </c>
      <c r="AF381">
        <v>0</v>
      </c>
      <c r="AG381" t="s">
        <v>74</v>
      </c>
      <c r="AH381" t="s">
        <v>100</v>
      </c>
      <c r="AI381" t="s">
        <v>113</v>
      </c>
      <c r="AJ381">
        <v>397</v>
      </c>
      <c r="AK381">
        <v>398</v>
      </c>
      <c r="AL381" t="s">
        <v>118</v>
      </c>
    </row>
    <row r="382" spans="1:38" x14ac:dyDescent="0.2">
      <c r="A382">
        <v>796</v>
      </c>
      <c r="B382" s="1">
        <v>45524</v>
      </c>
      <c r="C382" s="2">
        <v>0.39583333333333331</v>
      </c>
      <c r="D382" s="2">
        <v>0.47916666666666669</v>
      </c>
      <c r="E382" t="s">
        <v>12</v>
      </c>
      <c r="F382">
        <v>2</v>
      </c>
      <c r="G382">
        <v>8</v>
      </c>
      <c r="H382">
        <v>1</v>
      </c>
      <c r="I382" t="s">
        <v>17</v>
      </c>
      <c r="J382" t="s">
        <v>14</v>
      </c>
      <c r="K382">
        <v>120.00000000000006</v>
      </c>
      <c r="L382">
        <v>0.125</v>
      </c>
      <c r="M382">
        <v>0</v>
      </c>
      <c r="N382" t="s">
        <v>73</v>
      </c>
      <c r="O382" t="s">
        <v>105</v>
      </c>
      <c r="P382" t="s">
        <v>113</v>
      </c>
      <c r="Q382" t="s">
        <v>117</v>
      </c>
      <c r="R382" t="s">
        <v>124</v>
      </c>
      <c r="S382">
        <v>399</v>
      </c>
      <c r="T382">
        <v>2167</v>
      </c>
      <c r="U382" s="1">
        <v>45393</v>
      </c>
      <c r="V382" s="2">
        <v>0.39583333333333331</v>
      </c>
      <c r="W382" s="2">
        <v>0.4375</v>
      </c>
      <c r="X382" t="s">
        <v>12</v>
      </c>
      <c r="Y382">
        <v>2</v>
      </c>
      <c r="Z382">
        <v>8</v>
      </c>
      <c r="AA382">
        <v>11</v>
      </c>
      <c r="AB382" t="s">
        <v>22</v>
      </c>
      <c r="AC382" t="s">
        <v>18</v>
      </c>
      <c r="AD382">
        <v>60.000000000000028</v>
      </c>
      <c r="AE382">
        <v>1.375</v>
      </c>
      <c r="AF382">
        <v>1</v>
      </c>
      <c r="AG382" t="s">
        <v>75</v>
      </c>
      <c r="AH382" t="s">
        <v>101</v>
      </c>
      <c r="AI382" t="s">
        <v>113</v>
      </c>
      <c r="AJ382">
        <v>398</v>
      </c>
      <c r="AK382">
        <v>399</v>
      </c>
      <c r="AL382" t="s">
        <v>118</v>
      </c>
    </row>
    <row r="383" spans="1:38" x14ac:dyDescent="0.2">
      <c r="A383">
        <v>354</v>
      </c>
      <c r="B383" s="1">
        <v>45643</v>
      </c>
      <c r="C383" s="2">
        <v>0.39583333333333331</v>
      </c>
      <c r="D383" s="2">
        <v>0.47916666666666669</v>
      </c>
      <c r="E383" t="s">
        <v>12</v>
      </c>
      <c r="F383">
        <v>2</v>
      </c>
      <c r="G383">
        <v>8</v>
      </c>
      <c r="H383">
        <v>3</v>
      </c>
      <c r="I383" t="s">
        <v>13</v>
      </c>
      <c r="J383" t="s">
        <v>18</v>
      </c>
      <c r="K383">
        <v>120.00000000000006</v>
      </c>
      <c r="L383">
        <v>0.375</v>
      </c>
      <c r="M383">
        <v>0</v>
      </c>
      <c r="N383" t="s">
        <v>73</v>
      </c>
      <c r="O383" t="s">
        <v>109</v>
      </c>
      <c r="P383" t="s">
        <v>113</v>
      </c>
      <c r="Q383" t="s">
        <v>118</v>
      </c>
      <c r="R383" t="s">
        <v>124</v>
      </c>
      <c r="S383">
        <v>394</v>
      </c>
      <c r="T383">
        <v>2373</v>
      </c>
      <c r="U383" s="1">
        <v>45403</v>
      </c>
      <c r="V383" s="2">
        <v>0.39583333333333331</v>
      </c>
      <c r="W383" s="2">
        <v>0.4375</v>
      </c>
      <c r="X383" t="s">
        <v>12</v>
      </c>
      <c r="Y383">
        <v>2</v>
      </c>
      <c r="Z383">
        <v>8</v>
      </c>
      <c r="AA383">
        <v>10</v>
      </c>
      <c r="AB383" t="s">
        <v>39</v>
      </c>
      <c r="AC383" t="s">
        <v>18</v>
      </c>
      <c r="AD383">
        <v>60.000000000000028</v>
      </c>
      <c r="AE383">
        <v>1.25</v>
      </c>
      <c r="AF383">
        <v>1</v>
      </c>
      <c r="AG383" t="s">
        <v>71</v>
      </c>
      <c r="AH383" t="s">
        <v>101</v>
      </c>
      <c r="AI383" t="s">
        <v>113</v>
      </c>
      <c r="AJ383">
        <v>393</v>
      </c>
      <c r="AK383">
        <v>394</v>
      </c>
      <c r="AL383" t="s">
        <v>118</v>
      </c>
    </row>
    <row r="384" spans="1:38" x14ac:dyDescent="0.2">
      <c r="A384">
        <v>2541</v>
      </c>
      <c r="B384" s="1">
        <v>45426</v>
      </c>
      <c r="C384" s="2">
        <v>0.39583333333333331</v>
      </c>
      <c r="D384" s="2">
        <v>0.47916666666666669</v>
      </c>
      <c r="E384" t="s">
        <v>12</v>
      </c>
      <c r="F384">
        <v>2</v>
      </c>
      <c r="G384">
        <v>8</v>
      </c>
      <c r="H384">
        <v>7</v>
      </c>
      <c r="I384" t="s">
        <v>13</v>
      </c>
      <c r="J384" t="s">
        <v>40</v>
      </c>
      <c r="K384">
        <v>120.00000000000006</v>
      </c>
      <c r="L384">
        <v>0.875</v>
      </c>
      <c r="M384">
        <v>0</v>
      </c>
      <c r="N384" t="s">
        <v>73</v>
      </c>
      <c r="O384" t="s">
        <v>102</v>
      </c>
      <c r="P384" t="s">
        <v>113</v>
      </c>
      <c r="Q384" t="s">
        <v>118</v>
      </c>
      <c r="R384" t="s">
        <v>124</v>
      </c>
      <c r="S384">
        <v>385</v>
      </c>
      <c r="T384">
        <v>2322</v>
      </c>
      <c r="U384" s="1">
        <v>45499</v>
      </c>
      <c r="V384" s="2">
        <v>0.39583333333333331</v>
      </c>
      <c r="W384" s="2">
        <v>0.4375</v>
      </c>
      <c r="X384" t="s">
        <v>12</v>
      </c>
      <c r="Y384">
        <v>2</v>
      </c>
      <c r="Z384">
        <v>8</v>
      </c>
      <c r="AA384">
        <v>7</v>
      </c>
      <c r="AB384" t="s">
        <v>41</v>
      </c>
      <c r="AC384" t="s">
        <v>18</v>
      </c>
      <c r="AD384">
        <v>60.000000000000028</v>
      </c>
      <c r="AE384">
        <v>0.875</v>
      </c>
      <c r="AF384">
        <v>0</v>
      </c>
      <c r="AG384" t="s">
        <v>76</v>
      </c>
      <c r="AH384" t="s">
        <v>104</v>
      </c>
      <c r="AI384" t="s">
        <v>113</v>
      </c>
      <c r="AJ384">
        <v>384</v>
      </c>
      <c r="AK384">
        <v>385</v>
      </c>
      <c r="AL384" t="s">
        <v>118</v>
      </c>
    </row>
    <row r="385" spans="1:38" x14ac:dyDescent="0.2">
      <c r="A385">
        <v>2635</v>
      </c>
      <c r="B385" s="1">
        <v>45394</v>
      </c>
      <c r="C385" s="2">
        <v>0.39583333333333331</v>
      </c>
      <c r="D385" s="2">
        <v>0.45833333333333331</v>
      </c>
      <c r="E385" t="s">
        <v>12</v>
      </c>
      <c r="F385">
        <v>2</v>
      </c>
      <c r="G385">
        <v>8</v>
      </c>
      <c r="H385">
        <v>10</v>
      </c>
      <c r="I385" t="s">
        <v>39</v>
      </c>
      <c r="J385" t="s">
        <v>18</v>
      </c>
      <c r="K385">
        <v>90</v>
      </c>
      <c r="L385">
        <v>1.25</v>
      </c>
      <c r="M385">
        <v>1</v>
      </c>
      <c r="N385" t="s">
        <v>76</v>
      </c>
      <c r="O385" t="s">
        <v>101</v>
      </c>
      <c r="P385" t="s">
        <v>113</v>
      </c>
      <c r="Q385" t="s">
        <v>118</v>
      </c>
      <c r="R385" t="s">
        <v>118</v>
      </c>
      <c r="S385">
        <v>391</v>
      </c>
      <c r="T385">
        <v>2376</v>
      </c>
      <c r="U385" s="1">
        <v>45382</v>
      </c>
      <c r="V385" s="2">
        <v>0.39583333333333331</v>
      </c>
      <c r="W385" s="2">
        <v>0.45833333333333331</v>
      </c>
      <c r="X385" t="s">
        <v>12</v>
      </c>
      <c r="Y385">
        <v>2</v>
      </c>
      <c r="Z385">
        <v>8</v>
      </c>
      <c r="AA385">
        <v>5</v>
      </c>
      <c r="AB385" t="s">
        <v>41</v>
      </c>
      <c r="AC385" t="s">
        <v>14</v>
      </c>
      <c r="AD385">
        <v>90</v>
      </c>
      <c r="AE385">
        <v>0.625</v>
      </c>
      <c r="AF385">
        <v>0</v>
      </c>
      <c r="AG385" t="s">
        <v>71</v>
      </c>
      <c r="AH385" t="s">
        <v>100</v>
      </c>
      <c r="AI385" t="s">
        <v>113</v>
      </c>
      <c r="AJ385">
        <v>390</v>
      </c>
      <c r="AK385">
        <v>391</v>
      </c>
      <c r="AL385" t="s">
        <v>118</v>
      </c>
    </row>
    <row r="386" spans="1:38" x14ac:dyDescent="0.2">
      <c r="A386">
        <v>2444</v>
      </c>
      <c r="B386" s="1">
        <v>45574</v>
      </c>
      <c r="C386" s="2">
        <v>0.39583333333333331</v>
      </c>
      <c r="D386" s="2">
        <v>0.4375</v>
      </c>
      <c r="E386" t="s">
        <v>12</v>
      </c>
      <c r="F386">
        <v>2</v>
      </c>
      <c r="G386">
        <v>8</v>
      </c>
      <c r="H386">
        <v>10</v>
      </c>
      <c r="I386" t="s">
        <v>42</v>
      </c>
      <c r="J386" t="s">
        <v>23</v>
      </c>
      <c r="K386">
        <v>60.000000000000028</v>
      </c>
      <c r="L386">
        <v>1.25</v>
      </c>
      <c r="M386">
        <v>1</v>
      </c>
      <c r="N386" t="s">
        <v>74</v>
      </c>
      <c r="O386" t="s">
        <v>107</v>
      </c>
      <c r="P386" t="s">
        <v>113</v>
      </c>
      <c r="Q386" t="s">
        <v>118</v>
      </c>
      <c r="R386" t="s">
        <v>118</v>
      </c>
      <c r="S386">
        <v>383</v>
      </c>
      <c r="T386">
        <v>1474</v>
      </c>
      <c r="U386" s="1">
        <v>45366</v>
      </c>
      <c r="V386" s="2">
        <v>0.39583333333333331</v>
      </c>
      <c r="W386" s="2">
        <v>0.41666666666666669</v>
      </c>
      <c r="X386" t="s">
        <v>12</v>
      </c>
      <c r="Y386">
        <v>2</v>
      </c>
      <c r="Z386">
        <v>8</v>
      </c>
      <c r="AA386">
        <v>9</v>
      </c>
      <c r="AB386" t="s">
        <v>22</v>
      </c>
      <c r="AC386" t="s">
        <v>18</v>
      </c>
      <c r="AD386">
        <v>30.000000000000053</v>
      </c>
      <c r="AE386">
        <v>1.125</v>
      </c>
      <c r="AF386">
        <v>1</v>
      </c>
      <c r="AG386" t="s">
        <v>76</v>
      </c>
      <c r="AH386" t="s">
        <v>100</v>
      </c>
      <c r="AI386" t="s">
        <v>113</v>
      </c>
      <c r="AJ386">
        <v>382</v>
      </c>
      <c r="AK386">
        <v>383</v>
      </c>
      <c r="AL386" t="s">
        <v>118</v>
      </c>
    </row>
    <row r="387" spans="1:38" x14ac:dyDescent="0.2">
      <c r="A387">
        <v>2322</v>
      </c>
      <c r="B387" s="1">
        <v>45499</v>
      </c>
      <c r="C387" s="2">
        <v>0.39583333333333331</v>
      </c>
      <c r="D387" s="2">
        <v>0.4375</v>
      </c>
      <c r="E387" t="s">
        <v>12</v>
      </c>
      <c r="F387">
        <v>2</v>
      </c>
      <c r="G387">
        <v>8</v>
      </c>
      <c r="H387">
        <v>7</v>
      </c>
      <c r="I387" t="s">
        <v>41</v>
      </c>
      <c r="J387" t="s">
        <v>18</v>
      </c>
      <c r="K387">
        <v>60.000000000000028</v>
      </c>
      <c r="L387">
        <v>0.875</v>
      </c>
      <c r="M387">
        <v>0</v>
      </c>
      <c r="N387" t="s">
        <v>76</v>
      </c>
      <c r="O387" t="s">
        <v>104</v>
      </c>
      <c r="P387" t="s">
        <v>113</v>
      </c>
      <c r="Q387" t="s">
        <v>118</v>
      </c>
      <c r="R387" t="s">
        <v>118</v>
      </c>
      <c r="S387">
        <v>384</v>
      </c>
      <c r="T387">
        <v>2444</v>
      </c>
      <c r="U387" s="1">
        <v>45574</v>
      </c>
      <c r="V387" s="2">
        <v>0.39583333333333331</v>
      </c>
      <c r="W387" s="2">
        <v>0.4375</v>
      </c>
      <c r="X387" t="s">
        <v>12</v>
      </c>
      <c r="Y387">
        <v>2</v>
      </c>
      <c r="Z387">
        <v>8</v>
      </c>
      <c r="AA387">
        <v>10</v>
      </c>
      <c r="AB387" t="s">
        <v>42</v>
      </c>
      <c r="AC387" t="s">
        <v>23</v>
      </c>
      <c r="AD387">
        <v>60.000000000000028</v>
      </c>
      <c r="AE387">
        <v>1.25</v>
      </c>
      <c r="AF387">
        <v>1</v>
      </c>
      <c r="AG387" t="s">
        <v>74</v>
      </c>
      <c r="AH387" t="s">
        <v>107</v>
      </c>
      <c r="AI387" t="s">
        <v>113</v>
      </c>
      <c r="AJ387">
        <v>383</v>
      </c>
      <c r="AK387">
        <v>384</v>
      </c>
      <c r="AL387" t="s">
        <v>118</v>
      </c>
    </row>
    <row r="388" spans="1:38" x14ac:dyDescent="0.2">
      <c r="A388">
        <v>2684</v>
      </c>
      <c r="B388" s="1">
        <v>45426</v>
      </c>
      <c r="C388" s="2">
        <v>0.39583333333333331</v>
      </c>
      <c r="D388" s="2">
        <v>0.45833333333333331</v>
      </c>
      <c r="E388" t="s">
        <v>12</v>
      </c>
      <c r="F388">
        <v>2</v>
      </c>
      <c r="G388">
        <v>8</v>
      </c>
      <c r="H388">
        <v>1</v>
      </c>
      <c r="I388" t="s">
        <v>42</v>
      </c>
      <c r="J388" t="s">
        <v>23</v>
      </c>
      <c r="K388">
        <v>90</v>
      </c>
      <c r="L388">
        <v>0.125</v>
      </c>
      <c r="M388">
        <v>0</v>
      </c>
      <c r="N388" t="s">
        <v>73</v>
      </c>
      <c r="O388" t="s">
        <v>102</v>
      </c>
      <c r="P388" t="s">
        <v>113</v>
      </c>
      <c r="Q388" t="s">
        <v>117</v>
      </c>
      <c r="R388" t="s">
        <v>118</v>
      </c>
      <c r="S388">
        <v>371</v>
      </c>
      <c r="T388">
        <v>2087</v>
      </c>
      <c r="U388" s="1">
        <v>45322</v>
      </c>
      <c r="V388" s="2">
        <v>0.39583333333333331</v>
      </c>
      <c r="W388" s="2">
        <v>0.45833333333333331</v>
      </c>
      <c r="X388" t="s">
        <v>12</v>
      </c>
      <c r="Y388">
        <v>2</v>
      </c>
      <c r="Z388">
        <v>8</v>
      </c>
      <c r="AA388">
        <v>8</v>
      </c>
      <c r="AB388" t="s">
        <v>41</v>
      </c>
      <c r="AC388" t="s">
        <v>14</v>
      </c>
      <c r="AD388">
        <v>90</v>
      </c>
      <c r="AE388">
        <v>1</v>
      </c>
      <c r="AF388">
        <v>0</v>
      </c>
      <c r="AG388" t="s">
        <v>74</v>
      </c>
      <c r="AH388" t="s">
        <v>98</v>
      </c>
      <c r="AI388" t="s">
        <v>113</v>
      </c>
      <c r="AJ388">
        <v>370</v>
      </c>
      <c r="AK388">
        <v>371</v>
      </c>
      <c r="AL388" t="s">
        <v>118</v>
      </c>
    </row>
    <row r="389" spans="1:38" x14ac:dyDescent="0.2">
      <c r="A389">
        <v>1314</v>
      </c>
      <c r="B389" s="1">
        <v>45470</v>
      </c>
      <c r="C389" s="2">
        <v>0.39583333333333331</v>
      </c>
      <c r="D389" s="2">
        <v>0.47916666666666669</v>
      </c>
      <c r="E389" t="s">
        <v>12</v>
      </c>
      <c r="F389">
        <v>2</v>
      </c>
      <c r="G389">
        <v>8</v>
      </c>
      <c r="H389">
        <v>5</v>
      </c>
      <c r="I389" t="s">
        <v>17</v>
      </c>
      <c r="J389" t="s">
        <v>28</v>
      </c>
      <c r="K389">
        <v>120.00000000000006</v>
      </c>
      <c r="L389">
        <v>0.625</v>
      </c>
      <c r="M389">
        <v>0</v>
      </c>
      <c r="N389" t="s">
        <v>75</v>
      </c>
      <c r="O389" t="s">
        <v>103</v>
      </c>
      <c r="P389" t="s">
        <v>113</v>
      </c>
      <c r="Q389" t="s">
        <v>118</v>
      </c>
      <c r="R389" t="s">
        <v>124</v>
      </c>
      <c r="S389">
        <v>372</v>
      </c>
      <c r="T389">
        <v>2684</v>
      </c>
      <c r="U389" s="1">
        <v>45426</v>
      </c>
      <c r="V389" s="2">
        <v>0.39583333333333331</v>
      </c>
      <c r="W389" s="2">
        <v>0.45833333333333331</v>
      </c>
      <c r="X389" t="s">
        <v>12</v>
      </c>
      <c r="Y389">
        <v>2</v>
      </c>
      <c r="Z389">
        <v>8</v>
      </c>
      <c r="AA389">
        <v>1</v>
      </c>
      <c r="AB389" t="s">
        <v>42</v>
      </c>
      <c r="AC389" t="s">
        <v>23</v>
      </c>
      <c r="AD389">
        <v>90</v>
      </c>
      <c r="AE389">
        <v>0.125</v>
      </c>
      <c r="AF389">
        <v>0</v>
      </c>
      <c r="AG389" t="s">
        <v>73</v>
      </c>
      <c r="AH389" t="s">
        <v>102</v>
      </c>
      <c r="AI389" t="s">
        <v>113</v>
      </c>
      <c r="AJ389">
        <v>371</v>
      </c>
      <c r="AK389">
        <v>372</v>
      </c>
      <c r="AL389" t="s">
        <v>118</v>
      </c>
    </row>
    <row r="390" spans="1:38" x14ac:dyDescent="0.2">
      <c r="A390">
        <v>761</v>
      </c>
      <c r="B390" s="1">
        <v>45499</v>
      </c>
      <c r="C390" s="2">
        <v>0.39583333333333331</v>
      </c>
      <c r="D390" s="2">
        <v>0.45833333333333331</v>
      </c>
      <c r="E390" t="s">
        <v>12</v>
      </c>
      <c r="F390">
        <v>2</v>
      </c>
      <c r="G390">
        <v>8</v>
      </c>
      <c r="H390">
        <v>9</v>
      </c>
      <c r="I390" t="s">
        <v>27</v>
      </c>
      <c r="J390" t="s">
        <v>23</v>
      </c>
      <c r="K390">
        <v>90</v>
      </c>
      <c r="L390">
        <v>1.125</v>
      </c>
      <c r="M390">
        <v>1</v>
      </c>
      <c r="N390" t="s">
        <v>76</v>
      </c>
      <c r="O390" t="s">
        <v>104</v>
      </c>
      <c r="P390" t="s">
        <v>113</v>
      </c>
      <c r="Q390" t="s">
        <v>118</v>
      </c>
      <c r="R390" t="s">
        <v>118</v>
      </c>
      <c r="S390">
        <v>373</v>
      </c>
      <c r="T390">
        <v>1314</v>
      </c>
      <c r="U390" s="1">
        <v>45470</v>
      </c>
      <c r="V390" s="2">
        <v>0.39583333333333331</v>
      </c>
      <c r="W390" s="2">
        <v>0.47916666666666669</v>
      </c>
      <c r="X390" t="s">
        <v>12</v>
      </c>
      <c r="Y390">
        <v>2</v>
      </c>
      <c r="Z390">
        <v>8</v>
      </c>
      <c r="AA390">
        <v>5</v>
      </c>
      <c r="AB390" t="s">
        <v>17</v>
      </c>
      <c r="AC390" t="s">
        <v>28</v>
      </c>
      <c r="AD390">
        <v>120.00000000000006</v>
      </c>
      <c r="AE390">
        <v>0.625</v>
      </c>
      <c r="AF390">
        <v>0</v>
      </c>
      <c r="AG390" t="s">
        <v>75</v>
      </c>
      <c r="AH390" t="s">
        <v>103</v>
      </c>
      <c r="AI390" t="s">
        <v>113</v>
      </c>
      <c r="AJ390">
        <v>372</v>
      </c>
      <c r="AK390">
        <v>373</v>
      </c>
      <c r="AL390" t="s">
        <v>118</v>
      </c>
    </row>
    <row r="391" spans="1:38" x14ac:dyDescent="0.2">
      <c r="A391">
        <v>103</v>
      </c>
      <c r="B391" s="1">
        <v>45657</v>
      </c>
      <c r="C391" s="2">
        <v>0.39583333333333331</v>
      </c>
      <c r="D391" s="2">
        <v>0.45833333333333331</v>
      </c>
      <c r="E391" t="s">
        <v>12</v>
      </c>
      <c r="F391">
        <v>2</v>
      </c>
      <c r="G391">
        <v>8</v>
      </c>
      <c r="H391">
        <v>7</v>
      </c>
      <c r="I391" t="s">
        <v>27</v>
      </c>
      <c r="J391" t="s">
        <v>40</v>
      </c>
      <c r="K391">
        <v>90</v>
      </c>
      <c r="L391">
        <v>0.875</v>
      </c>
      <c r="M391">
        <v>0</v>
      </c>
      <c r="N391" t="s">
        <v>73</v>
      </c>
      <c r="O391" t="s">
        <v>109</v>
      </c>
      <c r="P391" t="s">
        <v>113</v>
      </c>
      <c r="Q391" t="s">
        <v>118</v>
      </c>
      <c r="R391" t="s">
        <v>118</v>
      </c>
      <c r="S391">
        <v>374</v>
      </c>
      <c r="T391">
        <v>761</v>
      </c>
      <c r="U391" s="1">
        <v>45499</v>
      </c>
      <c r="V391" s="2">
        <v>0.39583333333333331</v>
      </c>
      <c r="W391" s="2">
        <v>0.45833333333333331</v>
      </c>
      <c r="X391" t="s">
        <v>12</v>
      </c>
      <c r="Y391">
        <v>2</v>
      </c>
      <c r="Z391">
        <v>8</v>
      </c>
      <c r="AA391">
        <v>9</v>
      </c>
      <c r="AB391" t="s">
        <v>27</v>
      </c>
      <c r="AC391" t="s">
        <v>23</v>
      </c>
      <c r="AD391">
        <v>90</v>
      </c>
      <c r="AE391">
        <v>1.125</v>
      </c>
      <c r="AF391">
        <v>1</v>
      </c>
      <c r="AG391" t="s">
        <v>76</v>
      </c>
      <c r="AH391" t="s">
        <v>104</v>
      </c>
      <c r="AI391" t="s">
        <v>113</v>
      </c>
      <c r="AJ391">
        <v>373</v>
      </c>
      <c r="AK391">
        <v>374</v>
      </c>
      <c r="AL391" t="s">
        <v>118</v>
      </c>
    </row>
    <row r="392" spans="1:38" x14ac:dyDescent="0.2">
      <c r="A392">
        <v>1798</v>
      </c>
      <c r="B392" s="1">
        <v>45575</v>
      </c>
      <c r="C392" s="2">
        <v>0.39583333333333331</v>
      </c>
      <c r="D392" s="2">
        <v>0.47916666666666669</v>
      </c>
      <c r="E392" t="s">
        <v>12</v>
      </c>
      <c r="F392">
        <v>2</v>
      </c>
      <c r="G392">
        <v>8</v>
      </c>
      <c r="H392">
        <v>9</v>
      </c>
      <c r="I392" t="s">
        <v>22</v>
      </c>
      <c r="J392" t="s">
        <v>40</v>
      </c>
      <c r="K392">
        <v>120.00000000000006</v>
      </c>
      <c r="L392">
        <v>1.125</v>
      </c>
      <c r="M392">
        <v>1</v>
      </c>
      <c r="N392" t="s">
        <v>75</v>
      </c>
      <c r="O392" t="s">
        <v>107</v>
      </c>
      <c r="P392" t="s">
        <v>113</v>
      </c>
      <c r="Q392" t="s">
        <v>118</v>
      </c>
      <c r="R392" t="s">
        <v>124</v>
      </c>
      <c r="S392">
        <v>375</v>
      </c>
      <c r="T392">
        <v>103</v>
      </c>
      <c r="U392" s="1">
        <v>45657</v>
      </c>
      <c r="V392" s="2">
        <v>0.39583333333333331</v>
      </c>
      <c r="W392" s="2">
        <v>0.45833333333333331</v>
      </c>
      <c r="X392" t="s">
        <v>12</v>
      </c>
      <c r="Y392">
        <v>2</v>
      </c>
      <c r="Z392">
        <v>8</v>
      </c>
      <c r="AA392">
        <v>7</v>
      </c>
      <c r="AB392" t="s">
        <v>27</v>
      </c>
      <c r="AC392" t="s">
        <v>40</v>
      </c>
      <c r="AD392">
        <v>90</v>
      </c>
      <c r="AE392">
        <v>0.875</v>
      </c>
      <c r="AF392">
        <v>0</v>
      </c>
      <c r="AG392" t="s">
        <v>73</v>
      </c>
      <c r="AH392" t="s">
        <v>109</v>
      </c>
      <c r="AI392" t="s">
        <v>113</v>
      </c>
      <c r="AJ392">
        <v>374</v>
      </c>
      <c r="AK392">
        <v>375</v>
      </c>
      <c r="AL392" t="s">
        <v>118</v>
      </c>
    </row>
    <row r="393" spans="1:38" x14ac:dyDescent="0.2">
      <c r="A393">
        <v>2317</v>
      </c>
      <c r="B393" s="1">
        <v>45313</v>
      </c>
      <c r="C393" s="2">
        <v>0.39583333333333331</v>
      </c>
      <c r="D393" s="2">
        <v>0.47916666666666669</v>
      </c>
      <c r="E393" t="s">
        <v>12</v>
      </c>
      <c r="F393">
        <v>2</v>
      </c>
      <c r="G393">
        <v>8</v>
      </c>
      <c r="H393">
        <v>9</v>
      </c>
      <c r="I393" t="s">
        <v>27</v>
      </c>
      <c r="J393" t="s">
        <v>14</v>
      </c>
      <c r="K393">
        <v>120.00000000000006</v>
      </c>
      <c r="L393">
        <v>1.125</v>
      </c>
      <c r="M393">
        <v>1</v>
      </c>
      <c r="N393" t="s">
        <v>72</v>
      </c>
      <c r="O393" t="s">
        <v>98</v>
      </c>
      <c r="P393" t="s">
        <v>113</v>
      </c>
      <c r="Q393" t="s">
        <v>118</v>
      </c>
      <c r="R393" t="s">
        <v>124</v>
      </c>
      <c r="S393">
        <v>376</v>
      </c>
      <c r="T393">
        <v>1798</v>
      </c>
      <c r="U393" s="1">
        <v>45575</v>
      </c>
      <c r="V393" s="2">
        <v>0.39583333333333331</v>
      </c>
      <c r="W393" s="2">
        <v>0.47916666666666669</v>
      </c>
      <c r="X393" t="s">
        <v>12</v>
      </c>
      <c r="Y393">
        <v>2</v>
      </c>
      <c r="Z393">
        <v>8</v>
      </c>
      <c r="AA393">
        <v>9</v>
      </c>
      <c r="AB393" t="s">
        <v>22</v>
      </c>
      <c r="AC393" t="s">
        <v>40</v>
      </c>
      <c r="AD393">
        <v>120.00000000000006</v>
      </c>
      <c r="AE393">
        <v>1.125</v>
      </c>
      <c r="AF393">
        <v>1</v>
      </c>
      <c r="AG393" t="s">
        <v>75</v>
      </c>
      <c r="AH393" t="s">
        <v>107</v>
      </c>
      <c r="AI393" t="s">
        <v>113</v>
      </c>
      <c r="AJ393">
        <v>375</v>
      </c>
      <c r="AK393">
        <v>376</v>
      </c>
      <c r="AL393" t="s">
        <v>118</v>
      </c>
    </row>
    <row r="394" spans="1:38" x14ac:dyDescent="0.2">
      <c r="A394">
        <v>2087</v>
      </c>
      <c r="B394" s="1">
        <v>45322</v>
      </c>
      <c r="C394" s="2">
        <v>0.39583333333333331</v>
      </c>
      <c r="D394" s="2">
        <v>0.45833333333333331</v>
      </c>
      <c r="E394" t="s">
        <v>12</v>
      </c>
      <c r="F394">
        <v>2</v>
      </c>
      <c r="G394">
        <v>8</v>
      </c>
      <c r="H394">
        <v>8</v>
      </c>
      <c r="I394" t="s">
        <v>41</v>
      </c>
      <c r="J394" t="s">
        <v>14</v>
      </c>
      <c r="K394">
        <v>90</v>
      </c>
      <c r="L394">
        <v>1</v>
      </c>
      <c r="M394">
        <v>0</v>
      </c>
      <c r="N394" t="s">
        <v>74</v>
      </c>
      <c r="O394" t="s">
        <v>98</v>
      </c>
      <c r="P394" t="s">
        <v>113</v>
      </c>
      <c r="Q394" t="s">
        <v>118</v>
      </c>
      <c r="R394" t="s">
        <v>118</v>
      </c>
      <c r="S394">
        <v>370</v>
      </c>
      <c r="T394">
        <v>2614</v>
      </c>
      <c r="U394" s="1">
        <v>45360</v>
      </c>
      <c r="V394" s="2">
        <v>0.39583333333333331</v>
      </c>
      <c r="W394" s="2">
        <v>0.4375</v>
      </c>
      <c r="X394" t="s">
        <v>12</v>
      </c>
      <c r="Y394">
        <v>2</v>
      </c>
      <c r="Z394">
        <v>8</v>
      </c>
      <c r="AA394">
        <v>4</v>
      </c>
      <c r="AB394" t="s">
        <v>17</v>
      </c>
      <c r="AC394" t="s">
        <v>18</v>
      </c>
      <c r="AD394">
        <v>60.000000000000028</v>
      </c>
      <c r="AE394">
        <v>0.5</v>
      </c>
      <c r="AF394">
        <v>0</v>
      </c>
      <c r="AG394" t="s">
        <v>77</v>
      </c>
      <c r="AH394" t="s">
        <v>100</v>
      </c>
      <c r="AI394" t="s">
        <v>113</v>
      </c>
      <c r="AJ394">
        <v>369</v>
      </c>
      <c r="AK394">
        <v>370</v>
      </c>
      <c r="AL394" t="s">
        <v>118</v>
      </c>
    </row>
    <row r="395" spans="1:38" x14ac:dyDescent="0.2">
      <c r="A395">
        <v>2614</v>
      </c>
      <c r="B395" s="1">
        <v>45360</v>
      </c>
      <c r="C395" s="2">
        <v>0.39583333333333331</v>
      </c>
      <c r="D395" s="2">
        <v>0.4375</v>
      </c>
      <c r="E395" t="s">
        <v>12</v>
      </c>
      <c r="F395">
        <v>2</v>
      </c>
      <c r="G395">
        <v>8</v>
      </c>
      <c r="H395">
        <v>4</v>
      </c>
      <c r="I395" t="s">
        <v>17</v>
      </c>
      <c r="J395" t="s">
        <v>18</v>
      </c>
      <c r="K395">
        <v>60.000000000000028</v>
      </c>
      <c r="L395">
        <v>0.5</v>
      </c>
      <c r="M395">
        <v>0</v>
      </c>
      <c r="N395" t="s">
        <v>77</v>
      </c>
      <c r="O395" t="s">
        <v>100</v>
      </c>
      <c r="P395" t="s">
        <v>113</v>
      </c>
      <c r="Q395" t="s">
        <v>118</v>
      </c>
      <c r="R395" t="s">
        <v>118</v>
      </c>
      <c r="S395">
        <v>369</v>
      </c>
      <c r="T395">
        <v>510</v>
      </c>
      <c r="U395" s="1">
        <v>45346</v>
      </c>
      <c r="V395" s="2">
        <v>0.41666666666666669</v>
      </c>
      <c r="W395" s="2">
        <v>0.47916666666666669</v>
      </c>
      <c r="X395" t="s">
        <v>12</v>
      </c>
      <c r="Y395">
        <v>2</v>
      </c>
      <c r="Z395">
        <v>8</v>
      </c>
      <c r="AA395">
        <v>6</v>
      </c>
      <c r="AB395" t="s">
        <v>42</v>
      </c>
      <c r="AC395" t="s">
        <v>14</v>
      </c>
      <c r="AD395">
        <v>90</v>
      </c>
      <c r="AE395">
        <v>0.75</v>
      </c>
      <c r="AF395">
        <v>0</v>
      </c>
      <c r="AG395" t="s">
        <v>77</v>
      </c>
      <c r="AH395" t="s">
        <v>99</v>
      </c>
      <c r="AI395" t="s">
        <v>113</v>
      </c>
      <c r="AJ395">
        <v>368</v>
      </c>
      <c r="AK395">
        <v>369</v>
      </c>
      <c r="AL395" t="s">
        <v>118</v>
      </c>
    </row>
    <row r="396" spans="1:38" x14ac:dyDescent="0.2">
      <c r="A396">
        <v>2230</v>
      </c>
      <c r="B396" s="1">
        <v>45378</v>
      </c>
      <c r="C396" s="2">
        <v>0.39583333333333331</v>
      </c>
      <c r="D396" s="2">
        <v>0.45833333333333331</v>
      </c>
      <c r="E396" t="s">
        <v>12</v>
      </c>
      <c r="F396">
        <v>2</v>
      </c>
      <c r="G396">
        <v>8</v>
      </c>
      <c r="H396">
        <v>7</v>
      </c>
      <c r="I396" t="s">
        <v>41</v>
      </c>
      <c r="J396" t="s">
        <v>14</v>
      </c>
      <c r="K396">
        <v>90</v>
      </c>
      <c r="L396">
        <v>0.875</v>
      </c>
      <c r="M396">
        <v>0</v>
      </c>
      <c r="N396" t="s">
        <v>74</v>
      </c>
      <c r="O396" t="s">
        <v>100</v>
      </c>
      <c r="P396" t="s">
        <v>113</v>
      </c>
      <c r="Q396" t="s">
        <v>118</v>
      </c>
      <c r="R396" t="s">
        <v>118</v>
      </c>
      <c r="S396">
        <v>378</v>
      </c>
      <c r="T396">
        <v>2553</v>
      </c>
      <c r="U396" s="1">
        <v>45531</v>
      </c>
      <c r="V396" s="2">
        <v>0.39583333333333331</v>
      </c>
      <c r="W396" s="2">
        <v>0.4375</v>
      </c>
      <c r="X396" t="s">
        <v>12</v>
      </c>
      <c r="Y396">
        <v>2</v>
      </c>
      <c r="Z396">
        <v>8</v>
      </c>
      <c r="AA396">
        <v>5</v>
      </c>
      <c r="AB396" t="s">
        <v>22</v>
      </c>
      <c r="AC396" t="s">
        <v>30</v>
      </c>
      <c r="AD396">
        <v>60.000000000000028</v>
      </c>
      <c r="AE396">
        <v>0.625</v>
      </c>
      <c r="AF396">
        <v>0</v>
      </c>
      <c r="AG396" t="s">
        <v>73</v>
      </c>
      <c r="AH396" t="s">
        <v>105</v>
      </c>
      <c r="AI396" t="s">
        <v>113</v>
      </c>
      <c r="AJ396">
        <v>377</v>
      </c>
      <c r="AK396">
        <v>378</v>
      </c>
      <c r="AL396" t="s">
        <v>118</v>
      </c>
    </row>
    <row r="397" spans="1:38" x14ac:dyDescent="0.2">
      <c r="A397">
        <v>1389</v>
      </c>
      <c r="B397" s="1">
        <v>45499</v>
      </c>
      <c r="C397" s="2">
        <v>0.39583333333333331</v>
      </c>
      <c r="D397" s="2">
        <v>0.47916666666666669</v>
      </c>
      <c r="E397" t="s">
        <v>12</v>
      </c>
      <c r="F397">
        <v>2</v>
      </c>
      <c r="G397">
        <v>8</v>
      </c>
      <c r="H397">
        <v>6</v>
      </c>
      <c r="I397" t="s">
        <v>17</v>
      </c>
      <c r="J397" t="s">
        <v>28</v>
      </c>
      <c r="K397">
        <v>120.00000000000006</v>
      </c>
      <c r="L397">
        <v>0.75</v>
      </c>
      <c r="M397">
        <v>0</v>
      </c>
      <c r="N397" t="s">
        <v>76</v>
      </c>
      <c r="O397" t="s">
        <v>104</v>
      </c>
      <c r="P397" t="s">
        <v>113</v>
      </c>
      <c r="Q397" t="s">
        <v>118</v>
      </c>
      <c r="R397" t="s">
        <v>124</v>
      </c>
      <c r="S397">
        <v>379</v>
      </c>
      <c r="T397">
        <v>2230</v>
      </c>
      <c r="U397" s="1">
        <v>45378</v>
      </c>
      <c r="V397" s="2">
        <v>0.39583333333333331</v>
      </c>
      <c r="W397" s="2">
        <v>0.45833333333333331</v>
      </c>
      <c r="X397" t="s">
        <v>12</v>
      </c>
      <c r="Y397">
        <v>2</v>
      </c>
      <c r="Z397">
        <v>8</v>
      </c>
      <c r="AA397">
        <v>7</v>
      </c>
      <c r="AB397" t="s">
        <v>41</v>
      </c>
      <c r="AC397" t="s">
        <v>14</v>
      </c>
      <c r="AD397">
        <v>90</v>
      </c>
      <c r="AE397">
        <v>0.875</v>
      </c>
      <c r="AF397">
        <v>0</v>
      </c>
      <c r="AG397" t="s">
        <v>74</v>
      </c>
      <c r="AH397" t="s">
        <v>100</v>
      </c>
      <c r="AI397" t="s">
        <v>113</v>
      </c>
      <c r="AJ397">
        <v>378</v>
      </c>
      <c r="AK397">
        <v>379</v>
      </c>
      <c r="AL397" t="s">
        <v>118</v>
      </c>
    </row>
    <row r="398" spans="1:38" x14ac:dyDescent="0.2">
      <c r="A398">
        <v>558</v>
      </c>
      <c r="B398" s="1">
        <v>45354</v>
      </c>
      <c r="C398" s="2">
        <v>0.39583333333333331</v>
      </c>
      <c r="D398" s="2">
        <v>0.47916666666666669</v>
      </c>
      <c r="E398" t="s">
        <v>12</v>
      </c>
      <c r="F398">
        <v>2</v>
      </c>
      <c r="G398">
        <v>8</v>
      </c>
      <c r="H398">
        <v>7</v>
      </c>
      <c r="I398" t="s">
        <v>27</v>
      </c>
      <c r="J398" t="s">
        <v>30</v>
      </c>
      <c r="K398">
        <v>120.00000000000006</v>
      </c>
      <c r="L398">
        <v>0.875</v>
      </c>
      <c r="M398">
        <v>0</v>
      </c>
      <c r="N398" t="s">
        <v>71</v>
      </c>
      <c r="O398" t="s">
        <v>100</v>
      </c>
      <c r="P398" t="s">
        <v>113</v>
      </c>
      <c r="Q398" t="s">
        <v>118</v>
      </c>
      <c r="R398" t="s">
        <v>124</v>
      </c>
      <c r="S398">
        <v>380</v>
      </c>
      <c r="T398">
        <v>1389</v>
      </c>
      <c r="U398" s="1">
        <v>45499</v>
      </c>
      <c r="V398" s="2">
        <v>0.39583333333333331</v>
      </c>
      <c r="W398" s="2">
        <v>0.47916666666666669</v>
      </c>
      <c r="X398" t="s">
        <v>12</v>
      </c>
      <c r="Y398">
        <v>2</v>
      </c>
      <c r="Z398">
        <v>8</v>
      </c>
      <c r="AA398">
        <v>6</v>
      </c>
      <c r="AB398" t="s">
        <v>17</v>
      </c>
      <c r="AC398" t="s">
        <v>28</v>
      </c>
      <c r="AD398">
        <v>120.00000000000006</v>
      </c>
      <c r="AE398">
        <v>0.75</v>
      </c>
      <c r="AF398">
        <v>0</v>
      </c>
      <c r="AG398" t="s">
        <v>76</v>
      </c>
      <c r="AH398" t="s">
        <v>104</v>
      </c>
      <c r="AI398" t="s">
        <v>113</v>
      </c>
      <c r="AJ398">
        <v>379</v>
      </c>
      <c r="AK398">
        <v>380</v>
      </c>
      <c r="AL398" t="s">
        <v>118</v>
      </c>
    </row>
    <row r="399" spans="1:38" x14ac:dyDescent="0.2">
      <c r="A399">
        <v>2908</v>
      </c>
      <c r="B399" s="1">
        <v>45570</v>
      </c>
      <c r="C399" s="2">
        <v>0.39583333333333331</v>
      </c>
      <c r="D399" s="2">
        <v>0.4375</v>
      </c>
      <c r="E399" t="s">
        <v>12</v>
      </c>
      <c r="F399">
        <v>2</v>
      </c>
      <c r="G399">
        <v>8</v>
      </c>
      <c r="H399">
        <v>10</v>
      </c>
      <c r="I399" t="s">
        <v>27</v>
      </c>
      <c r="J399" t="s">
        <v>40</v>
      </c>
      <c r="K399">
        <v>60.000000000000028</v>
      </c>
      <c r="L399">
        <v>1.25</v>
      </c>
      <c r="M399">
        <v>1</v>
      </c>
      <c r="N399" t="s">
        <v>77</v>
      </c>
      <c r="O399" t="s">
        <v>107</v>
      </c>
      <c r="P399" t="s">
        <v>113</v>
      </c>
      <c r="Q399" t="s">
        <v>118</v>
      </c>
      <c r="R399" t="s">
        <v>118</v>
      </c>
      <c r="S399">
        <v>381</v>
      </c>
      <c r="T399">
        <v>558</v>
      </c>
      <c r="U399" s="1">
        <v>45354</v>
      </c>
      <c r="V399" s="2">
        <v>0.39583333333333331</v>
      </c>
      <c r="W399" s="2">
        <v>0.47916666666666669</v>
      </c>
      <c r="X399" t="s">
        <v>12</v>
      </c>
      <c r="Y399">
        <v>2</v>
      </c>
      <c r="Z399">
        <v>8</v>
      </c>
      <c r="AA399">
        <v>7</v>
      </c>
      <c r="AB399" t="s">
        <v>27</v>
      </c>
      <c r="AC399" t="s">
        <v>30</v>
      </c>
      <c r="AD399">
        <v>120.00000000000006</v>
      </c>
      <c r="AE399">
        <v>0.875</v>
      </c>
      <c r="AF399">
        <v>0</v>
      </c>
      <c r="AG399" t="s">
        <v>71</v>
      </c>
      <c r="AH399" t="s">
        <v>100</v>
      </c>
      <c r="AI399" t="s">
        <v>113</v>
      </c>
      <c r="AJ399">
        <v>380</v>
      </c>
      <c r="AK399">
        <v>381</v>
      </c>
      <c r="AL399" t="s">
        <v>118</v>
      </c>
    </row>
    <row r="400" spans="1:38" x14ac:dyDescent="0.2">
      <c r="A400">
        <v>1474</v>
      </c>
      <c r="B400" s="1">
        <v>45366</v>
      </c>
      <c r="C400" s="2">
        <v>0.39583333333333331</v>
      </c>
      <c r="D400" s="2">
        <v>0.41666666666666669</v>
      </c>
      <c r="E400" t="s">
        <v>12</v>
      </c>
      <c r="F400">
        <v>2</v>
      </c>
      <c r="G400">
        <v>8</v>
      </c>
      <c r="H400">
        <v>9</v>
      </c>
      <c r="I400" t="s">
        <v>22</v>
      </c>
      <c r="J400" t="s">
        <v>18</v>
      </c>
      <c r="K400">
        <v>30.000000000000053</v>
      </c>
      <c r="L400">
        <v>1.125</v>
      </c>
      <c r="M400">
        <v>1</v>
      </c>
      <c r="N400" t="s">
        <v>76</v>
      </c>
      <c r="O400" t="s">
        <v>100</v>
      </c>
      <c r="P400" t="s">
        <v>113</v>
      </c>
      <c r="Q400" t="s">
        <v>118</v>
      </c>
      <c r="R400" t="s">
        <v>118</v>
      </c>
      <c r="S400">
        <v>382</v>
      </c>
      <c r="T400">
        <v>2908</v>
      </c>
      <c r="U400" s="1">
        <v>45570</v>
      </c>
      <c r="V400" s="2">
        <v>0.39583333333333331</v>
      </c>
      <c r="W400" s="2">
        <v>0.4375</v>
      </c>
      <c r="X400" t="s">
        <v>12</v>
      </c>
      <c r="Y400">
        <v>2</v>
      </c>
      <c r="Z400">
        <v>8</v>
      </c>
      <c r="AA400">
        <v>10</v>
      </c>
      <c r="AB400" t="s">
        <v>27</v>
      </c>
      <c r="AC400" t="s">
        <v>40</v>
      </c>
      <c r="AD400">
        <v>60.000000000000028</v>
      </c>
      <c r="AE400">
        <v>1.25</v>
      </c>
      <c r="AF400">
        <v>1</v>
      </c>
      <c r="AG400" t="s">
        <v>77</v>
      </c>
      <c r="AH400" t="s">
        <v>107</v>
      </c>
      <c r="AI400" t="s">
        <v>113</v>
      </c>
      <c r="AJ400">
        <v>381</v>
      </c>
      <c r="AK400">
        <v>382</v>
      </c>
      <c r="AL400" t="s">
        <v>118</v>
      </c>
    </row>
    <row r="401" spans="1:38" x14ac:dyDescent="0.2">
      <c r="A401">
        <v>2553</v>
      </c>
      <c r="B401" s="1">
        <v>45531</v>
      </c>
      <c r="C401" s="2">
        <v>0.39583333333333331</v>
      </c>
      <c r="D401" s="2">
        <v>0.4375</v>
      </c>
      <c r="E401" t="s">
        <v>12</v>
      </c>
      <c r="F401">
        <v>2</v>
      </c>
      <c r="G401">
        <v>8</v>
      </c>
      <c r="H401">
        <v>5</v>
      </c>
      <c r="I401" t="s">
        <v>22</v>
      </c>
      <c r="J401" t="s">
        <v>30</v>
      </c>
      <c r="K401">
        <v>60.000000000000028</v>
      </c>
      <c r="L401">
        <v>0.625</v>
      </c>
      <c r="M401">
        <v>0</v>
      </c>
      <c r="N401" t="s">
        <v>73</v>
      </c>
      <c r="O401" t="s">
        <v>105</v>
      </c>
      <c r="P401" t="s">
        <v>113</v>
      </c>
      <c r="Q401" t="s">
        <v>118</v>
      </c>
      <c r="R401" t="s">
        <v>118</v>
      </c>
      <c r="S401">
        <v>377</v>
      </c>
      <c r="T401">
        <v>2317</v>
      </c>
      <c r="U401" s="1">
        <v>45313</v>
      </c>
      <c r="V401" s="2">
        <v>0.39583333333333331</v>
      </c>
      <c r="W401" s="2">
        <v>0.47916666666666669</v>
      </c>
      <c r="X401" t="s">
        <v>12</v>
      </c>
      <c r="Y401">
        <v>2</v>
      </c>
      <c r="Z401">
        <v>8</v>
      </c>
      <c r="AA401">
        <v>9</v>
      </c>
      <c r="AB401" t="s">
        <v>27</v>
      </c>
      <c r="AC401" t="s">
        <v>14</v>
      </c>
      <c r="AD401">
        <v>120.00000000000006</v>
      </c>
      <c r="AE401">
        <v>1.125</v>
      </c>
      <c r="AF401">
        <v>1</v>
      </c>
      <c r="AG401" t="s">
        <v>72</v>
      </c>
      <c r="AH401" t="s">
        <v>98</v>
      </c>
      <c r="AI401" t="s">
        <v>113</v>
      </c>
      <c r="AJ401">
        <v>376</v>
      </c>
      <c r="AK401">
        <v>377</v>
      </c>
      <c r="AL401" t="s">
        <v>118</v>
      </c>
    </row>
    <row r="402" spans="1:38" x14ac:dyDescent="0.2">
      <c r="A402">
        <v>423</v>
      </c>
      <c r="B402" s="1">
        <v>45592</v>
      </c>
      <c r="C402" s="2">
        <v>0.375</v>
      </c>
      <c r="D402" s="2">
        <v>0.39583333333333331</v>
      </c>
      <c r="E402" t="s">
        <v>12</v>
      </c>
      <c r="F402">
        <v>2</v>
      </c>
      <c r="G402">
        <v>8</v>
      </c>
      <c r="H402">
        <v>10</v>
      </c>
      <c r="I402" t="s">
        <v>42</v>
      </c>
      <c r="J402" t="s">
        <v>40</v>
      </c>
      <c r="K402">
        <v>29.999999999999972</v>
      </c>
      <c r="L402">
        <v>1.25</v>
      </c>
      <c r="M402">
        <v>1</v>
      </c>
      <c r="N402" t="s">
        <v>71</v>
      </c>
      <c r="O402" t="s">
        <v>107</v>
      </c>
      <c r="P402" t="s">
        <v>113</v>
      </c>
      <c r="Q402" t="s">
        <v>118</v>
      </c>
      <c r="R402" t="s">
        <v>118</v>
      </c>
      <c r="S402">
        <v>417</v>
      </c>
      <c r="T402">
        <v>1357</v>
      </c>
      <c r="U402" s="1">
        <v>45326</v>
      </c>
      <c r="V402" s="2">
        <v>0.375</v>
      </c>
      <c r="W402" s="2">
        <v>0.39583333333333331</v>
      </c>
      <c r="X402" t="s">
        <v>12</v>
      </c>
      <c r="Y402">
        <v>2</v>
      </c>
      <c r="Z402">
        <v>8</v>
      </c>
      <c r="AA402">
        <v>2</v>
      </c>
      <c r="AB402" t="s">
        <v>22</v>
      </c>
      <c r="AC402" t="s">
        <v>28</v>
      </c>
      <c r="AD402">
        <v>29.999999999999972</v>
      </c>
      <c r="AE402">
        <v>0.25</v>
      </c>
      <c r="AF402">
        <v>0</v>
      </c>
      <c r="AG402" t="s">
        <v>71</v>
      </c>
      <c r="AH402" t="s">
        <v>99</v>
      </c>
      <c r="AI402" t="s">
        <v>113</v>
      </c>
      <c r="AJ402">
        <v>416</v>
      </c>
      <c r="AK402">
        <v>417</v>
      </c>
      <c r="AL402" t="s">
        <v>118</v>
      </c>
    </row>
    <row r="403" spans="1:38" x14ac:dyDescent="0.2">
      <c r="A403">
        <v>261</v>
      </c>
      <c r="B403" s="1">
        <v>45628</v>
      </c>
      <c r="C403" s="2">
        <v>0.375</v>
      </c>
      <c r="D403" s="2">
        <v>0.39583333333333331</v>
      </c>
      <c r="E403" t="s">
        <v>12</v>
      </c>
      <c r="F403">
        <v>2</v>
      </c>
      <c r="G403">
        <v>8</v>
      </c>
      <c r="H403">
        <v>7</v>
      </c>
      <c r="I403" t="s">
        <v>27</v>
      </c>
      <c r="J403" t="s">
        <v>18</v>
      </c>
      <c r="K403">
        <v>29.999999999999972</v>
      </c>
      <c r="L403">
        <v>0.875</v>
      </c>
      <c r="M403">
        <v>0</v>
      </c>
      <c r="N403" t="s">
        <v>72</v>
      </c>
      <c r="O403" t="s">
        <v>109</v>
      </c>
      <c r="P403" t="s">
        <v>113</v>
      </c>
      <c r="Q403" t="s">
        <v>118</v>
      </c>
      <c r="R403" t="s">
        <v>118</v>
      </c>
      <c r="S403">
        <v>418</v>
      </c>
      <c r="T403">
        <v>423</v>
      </c>
      <c r="U403" s="1">
        <v>45592</v>
      </c>
      <c r="V403" s="2">
        <v>0.375</v>
      </c>
      <c r="W403" s="2">
        <v>0.39583333333333331</v>
      </c>
      <c r="X403" t="s">
        <v>12</v>
      </c>
      <c r="Y403">
        <v>2</v>
      </c>
      <c r="Z403">
        <v>8</v>
      </c>
      <c r="AA403">
        <v>10</v>
      </c>
      <c r="AB403" t="s">
        <v>42</v>
      </c>
      <c r="AC403" t="s">
        <v>40</v>
      </c>
      <c r="AD403">
        <v>29.999999999999972</v>
      </c>
      <c r="AE403">
        <v>1.25</v>
      </c>
      <c r="AF403">
        <v>1</v>
      </c>
      <c r="AG403" t="s">
        <v>71</v>
      </c>
      <c r="AH403" t="s">
        <v>107</v>
      </c>
      <c r="AI403" t="s">
        <v>113</v>
      </c>
      <c r="AJ403">
        <v>417</v>
      </c>
      <c r="AK403">
        <v>418</v>
      </c>
      <c r="AL403" t="s">
        <v>118</v>
      </c>
    </row>
    <row r="404" spans="1:38" x14ac:dyDescent="0.2">
      <c r="A404">
        <v>1092</v>
      </c>
      <c r="B404" s="1">
        <v>45409</v>
      </c>
      <c r="C404" s="2">
        <v>0.375</v>
      </c>
      <c r="D404" s="2">
        <v>0.39583333333333331</v>
      </c>
      <c r="E404" t="s">
        <v>12</v>
      </c>
      <c r="F404">
        <v>2</v>
      </c>
      <c r="G404">
        <v>8</v>
      </c>
      <c r="H404">
        <v>7</v>
      </c>
      <c r="I404" t="s">
        <v>13</v>
      </c>
      <c r="J404" t="s">
        <v>28</v>
      </c>
      <c r="K404">
        <v>29.999999999999972</v>
      </c>
      <c r="L404">
        <v>0.875</v>
      </c>
      <c r="M404">
        <v>0</v>
      </c>
      <c r="N404" t="s">
        <v>77</v>
      </c>
      <c r="O404" t="s">
        <v>101</v>
      </c>
      <c r="P404" t="s">
        <v>113</v>
      </c>
      <c r="Q404" t="s">
        <v>118</v>
      </c>
      <c r="R404" t="s">
        <v>118</v>
      </c>
      <c r="S404">
        <v>419</v>
      </c>
      <c r="T404">
        <v>261</v>
      </c>
      <c r="U404" s="1">
        <v>45628</v>
      </c>
      <c r="V404" s="2">
        <v>0.375</v>
      </c>
      <c r="W404" s="2">
        <v>0.39583333333333331</v>
      </c>
      <c r="X404" t="s">
        <v>12</v>
      </c>
      <c r="Y404">
        <v>2</v>
      </c>
      <c r="Z404">
        <v>8</v>
      </c>
      <c r="AA404">
        <v>7</v>
      </c>
      <c r="AB404" t="s">
        <v>27</v>
      </c>
      <c r="AC404" t="s">
        <v>18</v>
      </c>
      <c r="AD404">
        <v>29.999999999999972</v>
      </c>
      <c r="AE404">
        <v>0.875</v>
      </c>
      <c r="AF404">
        <v>0</v>
      </c>
      <c r="AG404" t="s">
        <v>72</v>
      </c>
      <c r="AH404" t="s">
        <v>109</v>
      </c>
      <c r="AI404" t="s">
        <v>113</v>
      </c>
      <c r="AJ404">
        <v>418</v>
      </c>
      <c r="AK404">
        <v>419</v>
      </c>
      <c r="AL404" t="s">
        <v>118</v>
      </c>
    </row>
    <row r="405" spans="1:38" x14ac:dyDescent="0.2">
      <c r="A405">
        <v>665</v>
      </c>
      <c r="B405" s="1">
        <v>45299</v>
      </c>
      <c r="C405" s="2">
        <v>0.375</v>
      </c>
      <c r="D405" s="2">
        <v>0.4375</v>
      </c>
      <c r="E405" t="s">
        <v>12</v>
      </c>
      <c r="F405">
        <v>2</v>
      </c>
      <c r="G405">
        <v>8</v>
      </c>
      <c r="H405">
        <v>4</v>
      </c>
      <c r="I405" t="s">
        <v>27</v>
      </c>
      <c r="J405" t="s">
        <v>23</v>
      </c>
      <c r="K405">
        <v>90</v>
      </c>
      <c r="L405">
        <v>0.5</v>
      </c>
      <c r="M405">
        <v>0</v>
      </c>
      <c r="N405" t="s">
        <v>72</v>
      </c>
      <c r="O405" t="s">
        <v>98</v>
      </c>
      <c r="P405" t="s">
        <v>113</v>
      </c>
      <c r="Q405" t="s">
        <v>118</v>
      </c>
      <c r="R405" t="s">
        <v>118</v>
      </c>
      <c r="S405">
        <v>420</v>
      </c>
      <c r="T405">
        <v>1092</v>
      </c>
      <c r="U405" s="1">
        <v>45409</v>
      </c>
      <c r="V405" s="2">
        <v>0.375</v>
      </c>
      <c r="W405" s="2">
        <v>0.39583333333333331</v>
      </c>
      <c r="X405" t="s">
        <v>12</v>
      </c>
      <c r="Y405">
        <v>2</v>
      </c>
      <c r="Z405">
        <v>8</v>
      </c>
      <c r="AA405">
        <v>7</v>
      </c>
      <c r="AB405" t="s">
        <v>13</v>
      </c>
      <c r="AC405" t="s">
        <v>28</v>
      </c>
      <c r="AD405">
        <v>29.999999999999972</v>
      </c>
      <c r="AE405">
        <v>0.875</v>
      </c>
      <c r="AF405">
        <v>0</v>
      </c>
      <c r="AG405" t="s">
        <v>77</v>
      </c>
      <c r="AH405" t="s">
        <v>101</v>
      </c>
      <c r="AI405" t="s">
        <v>113</v>
      </c>
      <c r="AJ405">
        <v>419</v>
      </c>
      <c r="AK405">
        <v>420</v>
      </c>
      <c r="AL405" t="s">
        <v>118</v>
      </c>
    </row>
    <row r="406" spans="1:38" x14ac:dyDescent="0.2">
      <c r="A406">
        <v>1000</v>
      </c>
      <c r="B406" s="1">
        <v>45486</v>
      </c>
      <c r="C406" s="2">
        <v>0.375</v>
      </c>
      <c r="D406" s="2">
        <v>0.4375</v>
      </c>
      <c r="E406" t="s">
        <v>12</v>
      </c>
      <c r="F406">
        <v>2</v>
      </c>
      <c r="G406">
        <v>8</v>
      </c>
      <c r="H406">
        <v>5</v>
      </c>
      <c r="I406" t="s">
        <v>39</v>
      </c>
      <c r="J406" t="s">
        <v>23</v>
      </c>
      <c r="K406">
        <v>90</v>
      </c>
      <c r="L406">
        <v>0.625</v>
      </c>
      <c r="M406">
        <v>0</v>
      </c>
      <c r="N406" t="s">
        <v>77</v>
      </c>
      <c r="O406" t="s">
        <v>104</v>
      </c>
      <c r="P406" t="s">
        <v>113</v>
      </c>
      <c r="Q406" t="s">
        <v>118</v>
      </c>
      <c r="R406" t="s">
        <v>118</v>
      </c>
      <c r="S406">
        <v>421</v>
      </c>
      <c r="T406">
        <v>665</v>
      </c>
      <c r="U406" s="1">
        <v>45299</v>
      </c>
      <c r="V406" s="2">
        <v>0.375</v>
      </c>
      <c r="W406" s="2">
        <v>0.4375</v>
      </c>
      <c r="X406" t="s">
        <v>12</v>
      </c>
      <c r="Y406">
        <v>2</v>
      </c>
      <c r="Z406">
        <v>8</v>
      </c>
      <c r="AA406">
        <v>4</v>
      </c>
      <c r="AB406" t="s">
        <v>27</v>
      </c>
      <c r="AC406" t="s">
        <v>23</v>
      </c>
      <c r="AD406">
        <v>90</v>
      </c>
      <c r="AE406">
        <v>0.5</v>
      </c>
      <c r="AF406">
        <v>0</v>
      </c>
      <c r="AG406" t="s">
        <v>72</v>
      </c>
      <c r="AH406" t="s">
        <v>98</v>
      </c>
      <c r="AI406" t="s">
        <v>113</v>
      </c>
      <c r="AJ406">
        <v>420</v>
      </c>
      <c r="AK406">
        <v>421</v>
      </c>
      <c r="AL406" t="s">
        <v>118</v>
      </c>
    </row>
    <row r="407" spans="1:38" x14ac:dyDescent="0.2">
      <c r="A407">
        <v>1977</v>
      </c>
      <c r="B407" s="1">
        <v>45432</v>
      </c>
      <c r="C407" s="2">
        <v>0.375</v>
      </c>
      <c r="D407" s="2">
        <v>0.39583333333333331</v>
      </c>
      <c r="E407" t="s">
        <v>12</v>
      </c>
      <c r="F407">
        <v>2</v>
      </c>
      <c r="G407">
        <v>8</v>
      </c>
      <c r="H407">
        <v>3</v>
      </c>
      <c r="I407" t="s">
        <v>39</v>
      </c>
      <c r="J407" t="s">
        <v>18</v>
      </c>
      <c r="K407">
        <v>29.999999999999972</v>
      </c>
      <c r="L407">
        <v>0.375</v>
      </c>
      <c r="M407">
        <v>0</v>
      </c>
      <c r="N407" t="s">
        <v>72</v>
      </c>
      <c r="O407" t="s">
        <v>102</v>
      </c>
      <c r="P407" t="s">
        <v>113</v>
      </c>
      <c r="Q407" t="s">
        <v>118</v>
      </c>
      <c r="R407" t="s">
        <v>118</v>
      </c>
      <c r="S407">
        <v>425</v>
      </c>
      <c r="T407">
        <v>1755</v>
      </c>
      <c r="U407" s="1">
        <v>45363</v>
      </c>
      <c r="V407" s="2">
        <v>0.375</v>
      </c>
      <c r="W407" s="2">
        <v>0.4375</v>
      </c>
      <c r="X407" t="s">
        <v>12</v>
      </c>
      <c r="Y407">
        <v>2</v>
      </c>
      <c r="Z407">
        <v>8</v>
      </c>
      <c r="AA407">
        <v>7</v>
      </c>
      <c r="AB407" t="s">
        <v>27</v>
      </c>
      <c r="AC407" t="s">
        <v>30</v>
      </c>
      <c r="AD407">
        <v>90</v>
      </c>
      <c r="AE407">
        <v>0.875</v>
      </c>
      <c r="AF407">
        <v>0</v>
      </c>
      <c r="AG407" t="s">
        <v>73</v>
      </c>
      <c r="AH407" t="s">
        <v>100</v>
      </c>
      <c r="AI407" t="s">
        <v>113</v>
      </c>
      <c r="AJ407">
        <v>424</v>
      </c>
      <c r="AK407">
        <v>425</v>
      </c>
      <c r="AL407" t="s">
        <v>118</v>
      </c>
    </row>
    <row r="408" spans="1:38" x14ac:dyDescent="0.2">
      <c r="A408">
        <v>1935</v>
      </c>
      <c r="B408" s="1">
        <v>45500</v>
      </c>
      <c r="C408" s="2">
        <v>0.375</v>
      </c>
      <c r="D408" s="2">
        <v>0.39583333333333331</v>
      </c>
      <c r="E408" t="s">
        <v>12</v>
      </c>
      <c r="F408">
        <v>2</v>
      </c>
      <c r="G408">
        <v>8</v>
      </c>
      <c r="H408">
        <v>2</v>
      </c>
      <c r="I408" t="s">
        <v>39</v>
      </c>
      <c r="J408" t="s">
        <v>14</v>
      </c>
      <c r="K408">
        <v>29.999999999999972</v>
      </c>
      <c r="L408">
        <v>0.25</v>
      </c>
      <c r="M408">
        <v>0</v>
      </c>
      <c r="N408" t="s">
        <v>77</v>
      </c>
      <c r="O408" t="s">
        <v>104</v>
      </c>
      <c r="P408" t="s">
        <v>113</v>
      </c>
      <c r="Q408" t="s">
        <v>118</v>
      </c>
      <c r="R408" t="s">
        <v>118</v>
      </c>
      <c r="S408">
        <v>423</v>
      </c>
      <c r="T408">
        <v>2753</v>
      </c>
      <c r="U408" s="1">
        <v>45514</v>
      </c>
      <c r="V408" s="2">
        <v>0.375</v>
      </c>
      <c r="W408" s="2">
        <v>0.4375</v>
      </c>
      <c r="X408" t="s">
        <v>12</v>
      </c>
      <c r="Y408">
        <v>2</v>
      </c>
      <c r="Z408">
        <v>8</v>
      </c>
      <c r="AA408">
        <v>4</v>
      </c>
      <c r="AB408" t="s">
        <v>41</v>
      </c>
      <c r="AC408" t="s">
        <v>23</v>
      </c>
      <c r="AD408">
        <v>90</v>
      </c>
      <c r="AE408">
        <v>0.5</v>
      </c>
      <c r="AF408">
        <v>0</v>
      </c>
      <c r="AG408" t="s">
        <v>77</v>
      </c>
      <c r="AH408" t="s">
        <v>105</v>
      </c>
      <c r="AI408" t="s">
        <v>113</v>
      </c>
      <c r="AJ408">
        <v>422</v>
      </c>
      <c r="AK408">
        <v>423</v>
      </c>
      <c r="AL408" t="s">
        <v>118</v>
      </c>
    </row>
    <row r="409" spans="1:38" x14ac:dyDescent="0.2">
      <c r="A409">
        <v>1755</v>
      </c>
      <c r="B409" s="1">
        <v>45363</v>
      </c>
      <c r="C409" s="2">
        <v>0.375</v>
      </c>
      <c r="D409" s="2">
        <v>0.4375</v>
      </c>
      <c r="E409" t="s">
        <v>12</v>
      </c>
      <c r="F409">
        <v>2</v>
      </c>
      <c r="G409">
        <v>8</v>
      </c>
      <c r="H409">
        <v>7</v>
      </c>
      <c r="I409" t="s">
        <v>27</v>
      </c>
      <c r="J409" t="s">
        <v>30</v>
      </c>
      <c r="K409">
        <v>90</v>
      </c>
      <c r="L409">
        <v>0.875</v>
      </c>
      <c r="M409">
        <v>0</v>
      </c>
      <c r="N409" t="s">
        <v>73</v>
      </c>
      <c r="O409" t="s">
        <v>100</v>
      </c>
      <c r="P409" t="s">
        <v>113</v>
      </c>
      <c r="Q409" t="s">
        <v>118</v>
      </c>
      <c r="R409" t="s">
        <v>118</v>
      </c>
      <c r="S409">
        <v>424</v>
      </c>
      <c r="T409">
        <v>1935</v>
      </c>
      <c r="U409" s="1">
        <v>45500</v>
      </c>
      <c r="V409" s="2">
        <v>0.375</v>
      </c>
      <c r="W409" s="2">
        <v>0.39583333333333331</v>
      </c>
      <c r="X409" t="s">
        <v>12</v>
      </c>
      <c r="Y409">
        <v>2</v>
      </c>
      <c r="Z409">
        <v>8</v>
      </c>
      <c r="AA409">
        <v>2</v>
      </c>
      <c r="AB409" t="s">
        <v>39</v>
      </c>
      <c r="AC409" t="s">
        <v>14</v>
      </c>
      <c r="AD409">
        <v>29.999999999999972</v>
      </c>
      <c r="AE409">
        <v>0.25</v>
      </c>
      <c r="AF409">
        <v>0</v>
      </c>
      <c r="AG409" t="s">
        <v>77</v>
      </c>
      <c r="AH409" t="s">
        <v>104</v>
      </c>
      <c r="AI409" t="s">
        <v>113</v>
      </c>
      <c r="AJ409">
        <v>423</v>
      </c>
      <c r="AK409">
        <v>424</v>
      </c>
      <c r="AL409" t="s">
        <v>118</v>
      </c>
    </row>
    <row r="410" spans="1:38" x14ac:dyDescent="0.2">
      <c r="A410">
        <v>2919</v>
      </c>
      <c r="B410" s="1">
        <v>45444</v>
      </c>
      <c r="C410" s="2">
        <v>0.375</v>
      </c>
      <c r="D410" s="2">
        <v>0.39583333333333331</v>
      </c>
      <c r="E410" t="s">
        <v>12</v>
      </c>
      <c r="F410">
        <v>2</v>
      </c>
      <c r="G410">
        <v>8</v>
      </c>
      <c r="H410">
        <v>7</v>
      </c>
      <c r="I410" t="s">
        <v>27</v>
      </c>
      <c r="J410" t="s">
        <v>23</v>
      </c>
      <c r="K410">
        <v>29.999999999999972</v>
      </c>
      <c r="L410">
        <v>0.875</v>
      </c>
      <c r="M410">
        <v>0</v>
      </c>
      <c r="N410" t="s">
        <v>77</v>
      </c>
      <c r="O410" t="s">
        <v>103</v>
      </c>
      <c r="P410" t="s">
        <v>113</v>
      </c>
      <c r="Q410" t="s">
        <v>118</v>
      </c>
      <c r="R410" t="s">
        <v>118</v>
      </c>
      <c r="S410">
        <v>426</v>
      </c>
      <c r="T410">
        <v>1977</v>
      </c>
      <c r="U410" s="1">
        <v>45432</v>
      </c>
      <c r="V410" s="2">
        <v>0.375</v>
      </c>
      <c r="W410" s="2">
        <v>0.39583333333333331</v>
      </c>
      <c r="X410" t="s">
        <v>12</v>
      </c>
      <c r="Y410">
        <v>2</v>
      </c>
      <c r="Z410">
        <v>8</v>
      </c>
      <c r="AA410">
        <v>3</v>
      </c>
      <c r="AB410" t="s">
        <v>39</v>
      </c>
      <c r="AC410" t="s">
        <v>18</v>
      </c>
      <c r="AD410">
        <v>29.999999999999972</v>
      </c>
      <c r="AE410">
        <v>0.375</v>
      </c>
      <c r="AF410">
        <v>0</v>
      </c>
      <c r="AG410" t="s">
        <v>72</v>
      </c>
      <c r="AH410" t="s">
        <v>102</v>
      </c>
      <c r="AI410" t="s">
        <v>113</v>
      </c>
      <c r="AJ410">
        <v>425</v>
      </c>
      <c r="AK410">
        <v>426</v>
      </c>
      <c r="AL410" t="s">
        <v>118</v>
      </c>
    </row>
    <row r="411" spans="1:38" x14ac:dyDescent="0.2">
      <c r="A411">
        <v>1126</v>
      </c>
      <c r="B411" s="1">
        <v>45636</v>
      </c>
      <c r="C411" s="2">
        <v>0.375</v>
      </c>
      <c r="D411" s="2">
        <v>0.39583333333333331</v>
      </c>
      <c r="E411" t="s">
        <v>12</v>
      </c>
      <c r="F411">
        <v>2</v>
      </c>
      <c r="G411">
        <v>8</v>
      </c>
      <c r="H411">
        <v>7</v>
      </c>
      <c r="I411" t="s">
        <v>41</v>
      </c>
      <c r="J411" t="s">
        <v>30</v>
      </c>
      <c r="K411">
        <v>29.999999999999972</v>
      </c>
      <c r="L411">
        <v>0.875</v>
      </c>
      <c r="M411">
        <v>0</v>
      </c>
      <c r="N411" t="s">
        <v>73</v>
      </c>
      <c r="O411" t="s">
        <v>109</v>
      </c>
      <c r="P411" t="s">
        <v>113</v>
      </c>
      <c r="Q411" t="s">
        <v>118</v>
      </c>
      <c r="R411" t="s">
        <v>118</v>
      </c>
      <c r="S411">
        <v>427</v>
      </c>
      <c r="T411">
        <v>2919</v>
      </c>
      <c r="U411" s="1">
        <v>45444</v>
      </c>
      <c r="V411" s="2">
        <v>0.375</v>
      </c>
      <c r="W411" s="2">
        <v>0.39583333333333331</v>
      </c>
      <c r="X411" t="s">
        <v>12</v>
      </c>
      <c r="Y411">
        <v>2</v>
      </c>
      <c r="Z411">
        <v>8</v>
      </c>
      <c r="AA411">
        <v>7</v>
      </c>
      <c r="AB411" t="s">
        <v>27</v>
      </c>
      <c r="AC411" t="s">
        <v>23</v>
      </c>
      <c r="AD411">
        <v>29.999999999999972</v>
      </c>
      <c r="AE411">
        <v>0.875</v>
      </c>
      <c r="AF411">
        <v>0</v>
      </c>
      <c r="AG411" t="s">
        <v>77</v>
      </c>
      <c r="AH411" t="s">
        <v>103</v>
      </c>
      <c r="AI411" t="s">
        <v>113</v>
      </c>
      <c r="AJ411">
        <v>426</v>
      </c>
      <c r="AK411">
        <v>427</v>
      </c>
      <c r="AL411" t="s">
        <v>118</v>
      </c>
    </row>
    <row r="412" spans="1:38" x14ac:dyDescent="0.2">
      <c r="A412">
        <v>1357</v>
      </c>
      <c r="B412" s="1">
        <v>45326</v>
      </c>
      <c r="C412" s="2">
        <v>0.375</v>
      </c>
      <c r="D412" s="2">
        <v>0.39583333333333331</v>
      </c>
      <c r="E412" t="s">
        <v>12</v>
      </c>
      <c r="F412">
        <v>2</v>
      </c>
      <c r="G412">
        <v>8</v>
      </c>
      <c r="H412">
        <v>2</v>
      </c>
      <c r="I412" t="s">
        <v>22</v>
      </c>
      <c r="J412" t="s">
        <v>28</v>
      </c>
      <c r="K412">
        <v>29.999999999999972</v>
      </c>
      <c r="L412">
        <v>0.25</v>
      </c>
      <c r="M412">
        <v>0</v>
      </c>
      <c r="N412" t="s">
        <v>71</v>
      </c>
      <c r="O412" t="s">
        <v>99</v>
      </c>
      <c r="P412" t="s">
        <v>113</v>
      </c>
      <c r="Q412" t="s">
        <v>118</v>
      </c>
      <c r="R412" t="s">
        <v>118</v>
      </c>
      <c r="S412">
        <v>416</v>
      </c>
      <c r="T412">
        <v>206</v>
      </c>
      <c r="U412" s="1">
        <v>45328</v>
      </c>
      <c r="V412" s="2">
        <v>0.375</v>
      </c>
      <c r="W412" s="2">
        <v>0.4375</v>
      </c>
      <c r="X412" t="s">
        <v>12</v>
      </c>
      <c r="Y412">
        <v>2</v>
      </c>
      <c r="Z412">
        <v>8</v>
      </c>
      <c r="AA412">
        <v>1</v>
      </c>
      <c r="AB412" t="s">
        <v>13</v>
      </c>
      <c r="AC412" t="s">
        <v>14</v>
      </c>
      <c r="AD412">
        <v>90</v>
      </c>
      <c r="AE412">
        <v>0.125</v>
      </c>
      <c r="AF412">
        <v>0</v>
      </c>
      <c r="AG412" t="s">
        <v>73</v>
      </c>
      <c r="AH412" t="s">
        <v>99</v>
      </c>
      <c r="AI412" t="s">
        <v>113</v>
      </c>
      <c r="AJ412">
        <v>415</v>
      </c>
      <c r="AK412">
        <v>416</v>
      </c>
      <c r="AL412" t="s">
        <v>118</v>
      </c>
    </row>
    <row r="413" spans="1:38" x14ac:dyDescent="0.2">
      <c r="A413">
        <v>2753</v>
      </c>
      <c r="B413" s="1">
        <v>45514</v>
      </c>
      <c r="C413" s="2">
        <v>0.375</v>
      </c>
      <c r="D413" s="2">
        <v>0.4375</v>
      </c>
      <c r="E413" t="s">
        <v>12</v>
      </c>
      <c r="F413">
        <v>2</v>
      </c>
      <c r="G413">
        <v>8</v>
      </c>
      <c r="H413">
        <v>4</v>
      </c>
      <c r="I413" t="s">
        <v>41</v>
      </c>
      <c r="J413" t="s">
        <v>23</v>
      </c>
      <c r="K413">
        <v>90</v>
      </c>
      <c r="L413">
        <v>0.5</v>
      </c>
      <c r="M413">
        <v>0</v>
      </c>
      <c r="N413" t="s">
        <v>77</v>
      </c>
      <c r="O413" t="s">
        <v>105</v>
      </c>
      <c r="P413" t="s">
        <v>113</v>
      </c>
      <c r="Q413" t="s">
        <v>118</v>
      </c>
      <c r="R413" t="s">
        <v>118</v>
      </c>
      <c r="S413">
        <v>422</v>
      </c>
      <c r="T413">
        <v>1000</v>
      </c>
      <c r="U413" s="1">
        <v>45486</v>
      </c>
      <c r="V413" s="2">
        <v>0.375</v>
      </c>
      <c r="W413" s="2">
        <v>0.4375</v>
      </c>
      <c r="X413" t="s">
        <v>12</v>
      </c>
      <c r="Y413">
        <v>2</v>
      </c>
      <c r="Z413">
        <v>8</v>
      </c>
      <c r="AA413">
        <v>5</v>
      </c>
      <c r="AB413" t="s">
        <v>39</v>
      </c>
      <c r="AC413" t="s">
        <v>23</v>
      </c>
      <c r="AD413">
        <v>90</v>
      </c>
      <c r="AE413">
        <v>0.625</v>
      </c>
      <c r="AF413">
        <v>0</v>
      </c>
      <c r="AG413" t="s">
        <v>77</v>
      </c>
      <c r="AH413" t="s">
        <v>104</v>
      </c>
      <c r="AI413" t="s">
        <v>113</v>
      </c>
      <c r="AJ413">
        <v>421</v>
      </c>
      <c r="AK413">
        <v>422</v>
      </c>
      <c r="AL413" t="s">
        <v>118</v>
      </c>
    </row>
    <row r="414" spans="1:38" x14ac:dyDescent="0.2">
      <c r="A414">
        <v>206</v>
      </c>
      <c r="B414" s="1">
        <v>45328</v>
      </c>
      <c r="C414" s="2">
        <v>0.375</v>
      </c>
      <c r="D414" s="2">
        <v>0.4375</v>
      </c>
      <c r="E414" t="s">
        <v>12</v>
      </c>
      <c r="F414">
        <v>2</v>
      </c>
      <c r="G414">
        <v>8</v>
      </c>
      <c r="H414">
        <v>1</v>
      </c>
      <c r="I414" t="s">
        <v>13</v>
      </c>
      <c r="J414" t="s">
        <v>14</v>
      </c>
      <c r="K414">
        <v>90</v>
      </c>
      <c r="L414">
        <v>0.125</v>
      </c>
      <c r="M414">
        <v>0</v>
      </c>
      <c r="N414" t="s">
        <v>73</v>
      </c>
      <c r="O414" t="s">
        <v>99</v>
      </c>
      <c r="P414" t="s">
        <v>113</v>
      </c>
      <c r="Q414" t="s">
        <v>117</v>
      </c>
      <c r="R414" t="s">
        <v>118</v>
      </c>
      <c r="S414">
        <v>415</v>
      </c>
      <c r="T414">
        <v>16</v>
      </c>
      <c r="U414" s="1">
        <v>45379</v>
      </c>
      <c r="V414" s="2">
        <v>0.375</v>
      </c>
      <c r="W414" s="2">
        <v>0.41666666666666669</v>
      </c>
      <c r="X414" t="s">
        <v>12</v>
      </c>
      <c r="Y414">
        <v>2</v>
      </c>
      <c r="Z414">
        <v>8</v>
      </c>
      <c r="AA414">
        <v>8</v>
      </c>
      <c r="AB414" t="s">
        <v>42</v>
      </c>
      <c r="AC414" t="s">
        <v>28</v>
      </c>
      <c r="AD414">
        <v>60.000000000000028</v>
      </c>
      <c r="AE414">
        <v>1</v>
      </c>
      <c r="AF414">
        <v>0</v>
      </c>
      <c r="AG414" t="s">
        <v>75</v>
      </c>
      <c r="AH414" t="s">
        <v>100</v>
      </c>
      <c r="AI414" t="s">
        <v>113</v>
      </c>
      <c r="AJ414">
        <v>414</v>
      </c>
      <c r="AK414">
        <v>415</v>
      </c>
      <c r="AL414" t="s">
        <v>118</v>
      </c>
    </row>
    <row r="415" spans="1:38" x14ac:dyDescent="0.2">
      <c r="A415">
        <v>1205</v>
      </c>
      <c r="B415" s="1">
        <v>45396</v>
      </c>
      <c r="C415" s="2">
        <v>0.375</v>
      </c>
      <c r="D415" s="2">
        <v>0.4375</v>
      </c>
      <c r="E415" t="s">
        <v>12</v>
      </c>
      <c r="F415">
        <v>2</v>
      </c>
      <c r="G415">
        <v>8</v>
      </c>
      <c r="H415">
        <v>10</v>
      </c>
      <c r="I415" t="s">
        <v>22</v>
      </c>
      <c r="J415" t="s">
        <v>14</v>
      </c>
      <c r="K415">
        <v>90</v>
      </c>
      <c r="L415">
        <v>1.25</v>
      </c>
      <c r="M415">
        <v>1</v>
      </c>
      <c r="N415" t="s">
        <v>71</v>
      </c>
      <c r="O415" t="s">
        <v>101</v>
      </c>
      <c r="P415" t="s">
        <v>113</v>
      </c>
      <c r="Q415" t="s">
        <v>118</v>
      </c>
      <c r="R415" t="s">
        <v>118</v>
      </c>
      <c r="S415">
        <v>412</v>
      </c>
      <c r="T415">
        <v>1627</v>
      </c>
      <c r="U415" s="1">
        <v>45626</v>
      </c>
      <c r="V415" s="2">
        <v>0.375</v>
      </c>
      <c r="W415" s="2">
        <v>0.4375</v>
      </c>
      <c r="X415" t="s">
        <v>12</v>
      </c>
      <c r="Y415">
        <v>2</v>
      </c>
      <c r="Z415">
        <v>8</v>
      </c>
      <c r="AA415">
        <v>11</v>
      </c>
      <c r="AB415" t="s">
        <v>41</v>
      </c>
      <c r="AC415" t="s">
        <v>18</v>
      </c>
      <c r="AD415">
        <v>90</v>
      </c>
      <c r="AE415">
        <v>1.375</v>
      </c>
      <c r="AF415">
        <v>1</v>
      </c>
      <c r="AG415" t="s">
        <v>77</v>
      </c>
      <c r="AH415" t="s">
        <v>108</v>
      </c>
      <c r="AI415" t="s">
        <v>113</v>
      </c>
      <c r="AJ415">
        <v>411</v>
      </c>
      <c r="AK415">
        <v>412</v>
      </c>
      <c r="AL415" t="s">
        <v>118</v>
      </c>
    </row>
    <row r="416" spans="1:38" x14ac:dyDescent="0.2">
      <c r="A416">
        <v>2543</v>
      </c>
      <c r="B416" s="1">
        <v>45587</v>
      </c>
      <c r="C416" s="2">
        <v>0.375</v>
      </c>
      <c r="D416" s="2">
        <v>0.41666666666666669</v>
      </c>
      <c r="E416" t="s">
        <v>12</v>
      </c>
      <c r="F416">
        <v>2</v>
      </c>
      <c r="G416">
        <v>8</v>
      </c>
      <c r="H416">
        <v>7</v>
      </c>
      <c r="I416" t="s">
        <v>41</v>
      </c>
      <c r="J416" t="s">
        <v>40</v>
      </c>
      <c r="K416">
        <v>60.000000000000028</v>
      </c>
      <c r="L416">
        <v>0.875</v>
      </c>
      <c r="M416">
        <v>0</v>
      </c>
      <c r="N416" t="s">
        <v>73</v>
      </c>
      <c r="O416" t="s">
        <v>107</v>
      </c>
      <c r="P416" t="s">
        <v>113</v>
      </c>
      <c r="Q416" t="s">
        <v>118</v>
      </c>
      <c r="R416" t="s">
        <v>118</v>
      </c>
      <c r="S416">
        <v>413</v>
      </c>
      <c r="T416">
        <v>1205</v>
      </c>
      <c r="U416" s="1">
        <v>45396</v>
      </c>
      <c r="V416" s="2">
        <v>0.375</v>
      </c>
      <c r="W416" s="2">
        <v>0.4375</v>
      </c>
      <c r="X416" t="s">
        <v>12</v>
      </c>
      <c r="Y416">
        <v>2</v>
      </c>
      <c r="Z416">
        <v>8</v>
      </c>
      <c r="AA416">
        <v>10</v>
      </c>
      <c r="AB416" t="s">
        <v>22</v>
      </c>
      <c r="AC416" t="s">
        <v>14</v>
      </c>
      <c r="AD416">
        <v>90</v>
      </c>
      <c r="AE416">
        <v>1.25</v>
      </c>
      <c r="AF416">
        <v>1</v>
      </c>
      <c r="AG416" t="s">
        <v>71</v>
      </c>
      <c r="AH416" t="s">
        <v>101</v>
      </c>
      <c r="AI416" t="s">
        <v>113</v>
      </c>
      <c r="AJ416">
        <v>412</v>
      </c>
      <c r="AK416">
        <v>413</v>
      </c>
      <c r="AL416" t="s">
        <v>118</v>
      </c>
    </row>
    <row r="417" spans="1:38" x14ac:dyDescent="0.2">
      <c r="A417">
        <v>2667</v>
      </c>
      <c r="B417" s="1">
        <v>45633</v>
      </c>
      <c r="C417" s="2">
        <v>0.375</v>
      </c>
      <c r="D417" s="2">
        <v>0.45833333333333331</v>
      </c>
      <c r="E417" t="s">
        <v>12</v>
      </c>
      <c r="F417">
        <v>2</v>
      </c>
      <c r="G417">
        <v>8</v>
      </c>
      <c r="H417">
        <v>11</v>
      </c>
      <c r="I417" t="s">
        <v>39</v>
      </c>
      <c r="J417" t="s">
        <v>18</v>
      </c>
      <c r="K417">
        <v>119.99999999999997</v>
      </c>
      <c r="L417">
        <v>1.375</v>
      </c>
      <c r="M417">
        <v>1</v>
      </c>
      <c r="N417" t="s">
        <v>77</v>
      </c>
      <c r="O417" t="s">
        <v>109</v>
      </c>
      <c r="P417" t="s">
        <v>113</v>
      </c>
      <c r="Q417" t="s">
        <v>118</v>
      </c>
      <c r="R417" t="s">
        <v>124</v>
      </c>
      <c r="S417">
        <v>400</v>
      </c>
      <c r="T417">
        <v>796</v>
      </c>
      <c r="U417" s="1">
        <v>45524</v>
      </c>
      <c r="V417" s="2">
        <v>0.39583333333333331</v>
      </c>
      <c r="W417" s="2">
        <v>0.47916666666666669</v>
      </c>
      <c r="X417" t="s">
        <v>12</v>
      </c>
      <c r="Y417">
        <v>2</v>
      </c>
      <c r="Z417">
        <v>8</v>
      </c>
      <c r="AA417">
        <v>1</v>
      </c>
      <c r="AB417" t="s">
        <v>17</v>
      </c>
      <c r="AC417" t="s">
        <v>14</v>
      </c>
      <c r="AD417">
        <v>120.00000000000006</v>
      </c>
      <c r="AE417">
        <v>0.125</v>
      </c>
      <c r="AF417">
        <v>0</v>
      </c>
      <c r="AG417" t="s">
        <v>73</v>
      </c>
      <c r="AH417" t="s">
        <v>105</v>
      </c>
      <c r="AI417" t="s">
        <v>113</v>
      </c>
      <c r="AJ417">
        <v>399</v>
      </c>
      <c r="AK417">
        <v>400</v>
      </c>
      <c r="AL417" t="s">
        <v>118</v>
      </c>
    </row>
    <row r="418" spans="1:38" x14ac:dyDescent="0.2">
      <c r="A418">
        <v>16</v>
      </c>
      <c r="B418" s="1">
        <v>45379</v>
      </c>
      <c r="C418" s="2">
        <v>0.375</v>
      </c>
      <c r="D418" s="2">
        <v>0.41666666666666669</v>
      </c>
      <c r="E418" t="s">
        <v>12</v>
      </c>
      <c r="F418">
        <v>2</v>
      </c>
      <c r="G418">
        <v>8</v>
      </c>
      <c r="H418">
        <v>8</v>
      </c>
      <c r="I418" t="s">
        <v>42</v>
      </c>
      <c r="J418" t="s">
        <v>28</v>
      </c>
      <c r="K418">
        <v>60.000000000000028</v>
      </c>
      <c r="L418">
        <v>1</v>
      </c>
      <c r="M418">
        <v>0</v>
      </c>
      <c r="N418" t="s">
        <v>75</v>
      </c>
      <c r="O418" t="s">
        <v>100</v>
      </c>
      <c r="P418" t="s">
        <v>113</v>
      </c>
      <c r="Q418" t="s">
        <v>118</v>
      </c>
      <c r="R418" t="s">
        <v>118</v>
      </c>
      <c r="S418">
        <v>414</v>
      </c>
      <c r="T418">
        <v>2543</v>
      </c>
      <c r="U418" s="1">
        <v>45587</v>
      </c>
      <c r="V418" s="2">
        <v>0.375</v>
      </c>
      <c r="W418" s="2">
        <v>0.41666666666666669</v>
      </c>
      <c r="X418" t="s">
        <v>12</v>
      </c>
      <c r="Y418">
        <v>2</v>
      </c>
      <c r="Z418">
        <v>8</v>
      </c>
      <c r="AA418">
        <v>7</v>
      </c>
      <c r="AB418" t="s">
        <v>41</v>
      </c>
      <c r="AC418" t="s">
        <v>40</v>
      </c>
      <c r="AD418">
        <v>60.000000000000028</v>
      </c>
      <c r="AE418">
        <v>0.875</v>
      </c>
      <c r="AF418">
        <v>0</v>
      </c>
      <c r="AG418" t="s">
        <v>73</v>
      </c>
      <c r="AH418" t="s">
        <v>107</v>
      </c>
      <c r="AI418" t="s">
        <v>113</v>
      </c>
      <c r="AJ418">
        <v>413</v>
      </c>
      <c r="AK418">
        <v>414</v>
      </c>
      <c r="AL418" t="s">
        <v>118</v>
      </c>
    </row>
    <row r="419" spans="1:38" x14ac:dyDescent="0.2">
      <c r="A419">
        <v>559</v>
      </c>
      <c r="B419" s="1">
        <v>45393</v>
      </c>
      <c r="C419" s="2">
        <v>0.375</v>
      </c>
      <c r="D419" s="2">
        <v>0.41666666666666669</v>
      </c>
      <c r="E419" t="s">
        <v>12</v>
      </c>
      <c r="F419">
        <v>2</v>
      </c>
      <c r="G419">
        <v>8</v>
      </c>
      <c r="H419">
        <v>11</v>
      </c>
      <c r="I419" t="s">
        <v>41</v>
      </c>
      <c r="J419" t="s">
        <v>14</v>
      </c>
      <c r="K419">
        <v>60.000000000000028</v>
      </c>
      <c r="L419">
        <v>1.375</v>
      </c>
      <c r="M419">
        <v>1</v>
      </c>
      <c r="N419" t="s">
        <v>75</v>
      </c>
      <c r="O419" t="s">
        <v>101</v>
      </c>
      <c r="P419" t="s">
        <v>113</v>
      </c>
      <c r="Q419" t="s">
        <v>118</v>
      </c>
      <c r="R419" t="s">
        <v>118</v>
      </c>
      <c r="S419">
        <v>402</v>
      </c>
      <c r="T419">
        <v>2257</v>
      </c>
      <c r="U419" s="1">
        <v>45640</v>
      </c>
      <c r="V419" s="2">
        <v>0.375</v>
      </c>
      <c r="W419" s="2">
        <v>0.45833333333333331</v>
      </c>
      <c r="X419" t="s">
        <v>12</v>
      </c>
      <c r="Y419">
        <v>2</v>
      </c>
      <c r="Z419">
        <v>8</v>
      </c>
      <c r="AA419">
        <v>11</v>
      </c>
      <c r="AB419" t="s">
        <v>39</v>
      </c>
      <c r="AC419" t="s">
        <v>40</v>
      </c>
      <c r="AD419">
        <v>119.99999999999997</v>
      </c>
      <c r="AE419">
        <v>1.375</v>
      </c>
      <c r="AF419">
        <v>1</v>
      </c>
      <c r="AG419" t="s">
        <v>77</v>
      </c>
      <c r="AH419" t="s">
        <v>109</v>
      </c>
      <c r="AI419" t="s">
        <v>113</v>
      </c>
      <c r="AJ419">
        <v>401</v>
      </c>
      <c r="AK419">
        <v>402</v>
      </c>
      <c r="AL419" t="s">
        <v>118</v>
      </c>
    </row>
    <row r="420" spans="1:38" x14ac:dyDescent="0.2">
      <c r="A420">
        <v>2392</v>
      </c>
      <c r="B420" s="1">
        <v>45643</v>
      </c>
      <c r="C420" s="2">
        <v>0.375</v>
      </c>
      <c r="D420" s="2">
        <v>0.41666666666666669</v>
      </c>
      <c r="E420" t="s">
        <v>12</v>
      </c>
      <c r="F420">
        <v>2</v>
      </c>
      <c r="G420">
        <v>8</v>
      </c>
      <c r="H420">
        <v>3</v>
      </c>
      <c r="I420" t="s">
        <v>22</v>
      </c>
      <c r="J420" t="s">
        <v>14</v>
      </c>
      <c r="K420">
        <v>60.000000000000028</v>
      </c>
      <c r="L420">
        <v>0.375</v>
      </c>
      <c r="M420">
        <v>0</v>
      </c>
      <c r="N420" t="s">
        <v>73</v>
      </c>
      <c r="O420" t="s">
        <v>109</v>
      </c>
      <c r="P420" t="s">
        <v>113</v>
      </c>
      <c r="Q420" t="s">
        <v>118</v>
      </c>
      <c r="R420" t="s">
        <v>118</v>
      </c>
      <c r="S420">
        <v>403</v>
      </c>
      <c r="T420">
        <v>559</v>
      </c>
      <c r="U420" s="1">
        <v>45393</v>
      </c>
      <c r="V420" s="2">
        <v>0.375</v>
      </c>
      <c r="W420" s="2">
        <v>0.41666666666666669</v>
      </c>
      <c r="X420" t="s">
        <v>12</v>
      </c>
      <c r="Y420">
        <v>2</v>
      </c>
      <c r="Z420">
        <v>8</v>
      </c>
      <c r="AA420">
        <v>11</v>
      </c>
      <c r="AB420" t="s">
        <v>41</v>
      </c>
      <c r="AC420" t="s">
        <v>14</v>
      </c>
      <c r="AD420">
        <v>60.000000000000028</v>
      </c>
      <c r="AE420">
        <v>1.375</v>
      </c>
      <c r="AF420">
        <v>1</v>
      </c>
      <c r="AG420" t="s">
        <v>75</v>
      </c>
      <c r="AH420" t="s">
        <v>101</v>
      </c>
      <c r="AI420" t="s">
        <v>113</v>
      </c>
      <c r="AJ420">
        <v>402</v>
      </c>
      <c r="AK420">
        <v>403</v>
      </c>
      <c r="AL420" t="s">
        <v>118</v>
      </c>
    </row>
    <row r="421" spans="1:38" x14ac:dyDescent="0.2">
      <c r="A421">
        <v>2679</v>
      </c>
      <c r="B421" s="1">
        <v>45357</v>
      </c>
      <c r="C421" s="2">
        <v>0.375</v>
      </c>
      <c r="D421" s="2">
        <v>0.45833333333333331</v>
      </c>
      <c r="E421" t="s">
        <v>12</v>
      </c>
      <c r="F421">
        <v>2</v>
      </c>
      <c r="G421">
        <v>8</v>
      </c>
      <c r="H421">
        <v>6</v>
      </c>
      <c r="I421" t="s">
        <v>42</v>
      </c>
      <c r="J421" t="s">
        <v>14</v>
      </c>
      <c r="K421">
        <v>119.99999999999997</v>
      </c>
      <c r="L421">
        <v>0.75</v>
      </c>
      <c r="M421">
        <v>0</v>
      </c>
      <c r="N421" t="s">
        <v>74</v>
      </c>
      <c r="O421" t="s">
        <v>100</v>
      </c>
      <c r="P421" t="s">
        <v>113</v>
      </c>
      <c r="Q421" t="s">
        <v>118</v>
      </c>
      <c r="R421" t="s">
        <v>124</v>
      </c>
      <c r="S421">
        <v>404</v>
      </c>
      <c r="T421">
        <v>2392</v>
      </c>
      <c r="U421" s="1">
        <v>45643</v>
      </c>
      <c r="V421" s="2">
        <v>0.375</v>
      </c>
      <c r="W421" s="2">
        <v>0.41666666666666669</v>
      </c>
      <c r="X421" t="s">
        <v>12</v>
      </c>
      <c r="Y421">
        <v>2</v>
      </c>
      <c r="Z421">
        <v>8</v>
      </c>
      <c r="AA421">
        <v>3</v>
      </c>
      <c r="AB421" t="s">
        <v>22</v>
      </c>
      <c r="AC421" t="s">
        <v>14</v>
      </c>
      <c r="AD421">
        <v>60.000000000000028</v>
      </c>
      <c r="AE421">
        <v>0.375</v>
      </c>
      <c r="AF421">
        <v>0</v>
      </c>
      <c r="AG421" t="s">
        <v>73</v>
      </c>
      <c r="AH421" t="s">
        <v>109</v>
      </c>
      <c r="AI421" t="s">
        <v>113</v>
      </c>
      <c r="AJ421">
        <v>403</v>
      </c>
      <c r="AK421">
        <v>404</v>
      </c>
      <c r="AL421" t="s">
        <v>118</v>
      </c>
    </row>
    <row r="422" spans="1:38" x14ac:dyDescent="0.2">
      <c r="A422">
        <v>1358</v>
      </c>
      <c r="B422" s="1">
        <v>45397</v>
      </c>
      <c r="C422" s="2">
        <v>0.375</v>
      </c>
      <c r="D422" s="2">
        <v>0.41666666666666669</v>
      </c>
      <c r="E422" t="s">
        <v>12</v>
      </c>
      <c r="F422">
        <v>2</v>
      </c>
      <c r="G422">
        <v>8</v>
      </c>
      <c r="H422">
        <v>11</v>
      </c>
      <c r="I422" t="s">
        <v>17</v>
      </c>
      <c r="J422" t="s">
        <v>28</v>
      </c>
      <c r="K422">
        <v>60.000000000000028</v>
      </c>
      <c r="L422">
        <v>1.375</v>
      </c>
      <c r="M422">
        <v>1</v>
      </c>
      <c r="N422" t="s">
        <v>72</v>
      </c>
      <c r="O422" t="s">
        <v>101</v>
      </c>
      <c r="P422" t="s">
        <v>113</v>
      </c>
      <c r="Q422" t="s">
        <v>118</v>
      </c>
      <c r="R422" t="s">
        <v>118</v>
      </c>
      <c r="S422">
        <v>405</v>
      </c>
      <c r="T422">
        <v>2679</v>
      </c>
      <c r="U422" s="1">
        <v>45357</v>
      </c>
      <c r="V422" s="2">
        <v>0.375</v>
      </c>
      <c r="W422" s="2">
        <v>0.45833333333333331</v>
      </c>
      <c r="X422" t="s">
        <v>12</v>
      </c>
      <c r="Y422">
        <v>2</v>
      </c>
      <c r="Z422">
        <v>8</v>
      </c>
      <c r="AA422">
        <v>6</v>
      </c>
      <c r="AB422" t="s">
        <v>42</v>
      </c>
      <c r="AC422" t="s">
        <v>14</v>
      </c>
      <c r="AD422">
        <v>119.99999999999997</v>
      </c>
      <c r="AE422">
        <v>0.75</v>
      </c>
      <c r="AF422">
        <v>0</v>
      </c>
      <c r="AG422" t="s">
        <v>74</v>
      </c>
      <c r="AH422" t="s">
        <v>100</v>
      </c>
      <c r="AI422" t="s">
        <v>113</v>
      </c>
      <c r="AJ422">
        <v>404</v>
      </c>
      <c r="AK422">
        <v>405</v>
      </c>
      <c r="AL422" t="s">
        <v>118</v>
      </c>
    </row>
    <row r="423" spans="1:38" x14ac:dyDescent="0.2">
      <c r="A423">
        <v>2257</v>
      </c>
      <c r="B423" s="1">
        <v>45640</v>
      </c>
      <c r="C423" s="2">
        <v>0.375</v>
      </c>
      <c r="D423" s="2">
        <v>0.45833333333333331</v>
      </c>
      <c r="E423" t="s">
        <v>12</v>
      </c>
      <c r="F423">
        <v>2</v>
      </c>
      <c r="G423">
        <v>8</v>
      </c>
      <c r="H423">
        <v>11</v>
      </c>
      <c r="I423" t="s">
        <v>39</v>
      </c>
      <c r="J423" t="s">
        <v>40</v>
      </c>
      <c r="K423">
        <v>119.99999999999997</v>
      </c>
      <c r="L423">
        <v>1.375</v>
      </c>
      <c r="M423">
        <v>1</v>
      </c>
      <c r="N423" t="s">
        <v>77</v>
      </c>
      <c r="O423" t="s">
        <v>109</v>
      </c>
      <c r="P423" t="s">
        <v>113</v>
      </c>
      <c r="Q423" t="s">
        <v>118</v>
      </c>
      <c r="R423" t="s">
        <v>124</v>
      </c>
      <c r="S423">
        <v>401</v>
      </c>
      <c r="T423">
        <v>2667</v>
      </c>
      <c r="U423" s="1">
        <v>45633</v>
      </c>
      <c r="V423" s="2">
        <v>0.375</v>
      </c>
      <c r="W423" s="2">
        <v>0.45833333333333331</v>
      </c>
      <c r="X423" t="s">
        <v>12</v>
      </c>
      <c r="Y423">
        <v>2</v>
      </c>
      <c r="Z423">
        <v>8</v>
      </c>
      <c r="AA423">
        <v>11</v>
      </c>
      <c r="AB423" t="s">
        <v>39</v>
      </c>
      <c r="AC423" t="s">
        <v>18</v>
      </c>
      <c r="AD423">
        <v>119.99999999999997</v>
      </c>
      <c r="AE423">
        <v>1.375</v>
      </c>
      <c r="AF423">
        <v>1</v>
      </c>
      <c r="AG423" t="s">
        <v>77</v>
      </c>
      <c r="AH423" t="s">
        <v>109</v>
      </c>
      <c r="AI423" t="s">
        <v>113</v>
      </c>
      <c r="AJ423">
        <v>400</v>
      </c>
      <c r="AK423">
        <v>401</v>
      </c>
      <c r="AL423" t="s">
        <v>118</v>
      </c>
    </row>
    <row r="424" spans="1:38" x14ac:dyDescent="0.2">
      <c r="A424">
        <v>818</v>
      </c>
      <c r="B424" s="1">
        <v>45473</v>
      </c>
      <c r="C424" s="2">
        <v>0.375</v>
      </c>
      <c r="D424" s="2">
        <v>0.4375</v>
      </c>
      <c r="E424" t="s">
        <v>12</v>
      </c>
      <c r="F424">
        <v>2</v>
      </c>
      <c r="G424">
        <v>8</v>
      </c>
      <c r="H424">
        <v>11</v>
      </c>
      <c r="I424" t="s">
        <v>22</v>
      </c>
      <c r="J424" t="s">
        <v>28</v>
      </c>
      <c r="K424">
        <v>90</v>
      </c>
      <c r="L424">
        <v>1.375</v>
      </c>
      <c r="M424">
        <v>1</v>
      </c>
      <c r="N424" t="s">
        <v>71</v>
      </c>
      <c r="O424" t="s">
        <v>103</v>
      </c>
      <c r="P424" t="s">
        <v>113</v>
      </c>
      <c r="Q424" t="s">
        <v>118</v>
      </c>
      <c r="R424" t="s">
        <v>118</v>
      </c>
      <c r="S424">
        <v>407</v>
      </c>
      <c r="T424">
        <v>1184</v>
      </c>
      <c r="U424" s="1">
        <v>45519</v>
      </c>
      <c r="V424" s="2">
        <v>0.375</v>
      </c>
      <c r="W424" s="2">
        <v>0.4375</v>
      </c>
      <c r="X424" t="s">
        <v>12</v>
      </c>
      <c r="Y424">
        <v>2</v>
      </c>
      <c r="Z424">
        <v>8</v>
      </c>
      <c r="AA424">
        <v>3</v>
      </c>
      <c r="AB424" t="s">
        <v>39</v>
      </c>
      <c r="AC424" t="s">
        <v>30</v>
      </c>
      <c r="AD424">
        <v>90</v>
      </c>
      <c r="AE424">
        <v>0.375</v>
      </c>
      <c r="AF424">
        <v>0</v>
      </c>
      <c r="AG424" t="s">
        <v>75</v>
      </c>
      <c r="AH424" t="s">
        <v>105</v>
      </c>
      <c r="AI424" t="s">
        <v>113</v>
      </c>
      <c r="AJ424">
        <v>406</v>
      </c>
      <c r="AK424">
        <v>407</v>
      </c>
      <c r="AL424" t="s">
        <v>118</v>
      </c>
    </row>
    <row r="425" spans="1:38" x14ac:dyDescent="0.2">
      <c r="A425">
        <v>1300</v>
      </c>
      <c r="B425" s="1">
        <v>45576</v>
      </c>
      <c r="C425" s="2">
        <v>0.375</v>
      </c>
      <c r="D425" s="2">
        <v>0.39583333333333331</v>
      </c>
      <c r="E425" t="s">
        <v>12</v>
      </c>
      <c r="F425">
        <v>2</v>
      </c>
      <c r="G425">
        <v>8</v>
      </c>
      <c r="H425">
        <v>3</v>
      </c>
      <c r="I425" t="s">
        <v>41</v>
      </c>
      <c r="J425" t="s">
        <v>30</v>
      </c>
      <c r="K425">
        <v>29.999999999999972</v>
      </c>
      <c r="L425">
        <v>0.375</v>
      </c>
      <c r="M425">
        <v>0</v>
      </c>
      <c r="N425" t="s">
        <v>76</v>
      </c>
      <c r="O425" t="s">
        <v>107</v>
      </c>
      <c r="P425" t="s">
        <v>113</v>
      </c>
      <c r="Q425" t="s">
        <v>118</v>
      </c>
      <c r="R425" t="s">
        <v>118</v>
      </c>
      <c r="S425">
        <v>408</v>
      </c>
      <c r="T425">
        <v>818</v>
      </c>
      <c r="U425" s="1">
        <v>45473</v>
      </c>
      <c r="V425" s="2">
        <v>0.375</v>
      </c>
      <c r="W425" s="2">
        <v>0.4375</v>
      </c>
      <c r="X425" t="s">
        <v>12</v>
      </c>
      <c r="Y425">
        <v>2</v>
      </c>
      <c r="Z425">
        <v>8</v>
      </c>
      <c r="AA425">
        <v>11</v>
      </c>
      <c r="AB425" t="s">
        <v>22</v>
      </c>
      <c r="AC425" t="s">
        <v>28</v>
      </c>
      <c r="AD425">
        <v>90</v>
      </c>
      <c r="AE425">
        <v>1.375</v>
      </c>
      <c r="AF425">
        <v>1</v>
      </c>
      <c r="AG425" t="s">
        <v>71</v>
      </c>
      <c r="AH425" t="s">
        <v>103</v>
      </c>
      <c r="AI425" t="s">
        <v>113</v>
      </c>
      <c r="AJ425">
        <v>407</v>
      </c>
      <c r="AK425">
        <v>408</v>
      </c>
      <c r="AL425" t="s">
        <v>118</v>
      </c>
    </row>
    <row r="426" spans="1:38" x14ac:dyDescent="0.2">
      <c r="A426">
        <v>1291</v>
      </c>
      <c r="B426" s="1">
        <v>45526</v>
      </c>
      <c r="C426" s="2">
        <v>0.375</v>
      </c>
      <c r="D426" s="2">
        <v>0.39583333333333331</v>
      </c>
      <c r="E426" t="s">
        <v>12</v>
      </c>
      <c r="F426">
        <v>2</v>
      </c>
      <c r="G426">
        <v>8</v>
      </c>
      <c r="H426">
        <v>3</v>
      </c>
      <c r="I426" t="s">
        <v>22</v>
      </c>
      <c r="J426" t="s">
        <v>40</v>
      </c>
      <c r="K426">
        <v>29.999999999999972</v>
      </c>
      <c r="L426">
        <v>0.375</v>
      </c>
      <c r="M426">
        <v>0</v>
      </c>
      <c r="N426" t="s">
        <v>75</v>
      </c>
      <c r="O426" t="s">
        <v>105</v>
      </c>
      <c r="P426" t="s">
        <v>113</v>
      </c>
      <c r="Q426" t="s">
        <v>118</v>
      </c>
      <c r="R426" t="s">
        <v>118</v>
      </c>
      <c r="S426">
        <v>409</v>
      </c>
      <c r="T426">
        <v>1300</v>
      </c>
      <c r="U426" s="1">
        <v>45576</v>
      </c>
      <c r="V426" s="2">
        <v>0.375</v>
      </c>
      <c r="W426" s="2">
        <v>0.39583333333333331</v>
      </c>
      <c r="X426" t="s">
        <v>12</v>
      </c>
      <c r="Y426">
        <v>2</v>
      </c>
      <c r="Z426">
        <v>8</v>
      </c>
      <c r="AA426">
        <v>3</v>
      </c>
      <c r="AB426" t="s">
        <v>41</v>
      </c>
      <c r="AC426" t="s">
        <v>30</v>
      </c>
      <c r="AD426">
        <v>29.999999999999972</v>
      </c>
      <c r="AE426">
        <v>0.375</v>
      </c>
      <c r="AF426">
        <v>0</v>
      </c>
      <c r="AG426" t="s">
        <v>76</v>
      </c>
      <c r="AH426" t="s">
        <v>107</v>
      </c>
      <c r="AI426" t="s">
        <v>113</v>
      </c>
      <c r="AJ426">
        <v>408</v>
      </c>
      <c r="AK426">
        <v>409</v>
      </c>
      <c r="AL426" t="s">
        <v>118</v>
      </c>
    </row>
    <row r="427" spans="1:38" x14ac:dyDescent="0.2">
      <c r="A427">
        <v>2687</v>
      </c>
      <c r="B427" s="1">
        <v>45538</v>
      </c>
      <c r="C427" s="2">
        <v>0.375</v>
      </c>
      <c r="D427" s="2">
        <v>0.41666666666666669</v>
      </c>
      <c r="E427" t="s">
        <v>12</v>
      </c>
      <c r="F427">
        <v>2</v>
      </c>
      <c r="G427">
        <v>8</v>
      </c>
      <c r="H427">
        <v>4</v>
      </c>
      <c r="I427" t="s">
        <v>27</v>
      </c>
      <c r="J427" t="s">
        <v>30</v>
      </c>
      <c r="K427">
        <v>60.000000000000028</v>
      </c>
      <c r="L427">
        <v>0.5</v>
      </c>
      <c r="M427">
        <v>0</v>
      </c>
      <c r="N427" t="s">
        <v>73</v>
      </c>
      <c r="O427" t="s">
        <v>106</v>
      </c>
      <c r="P427" t="s">
        <v>113</v>
      </c>
      <c r="Q427" t="s">
        <v>118</v>
      </c>
      <c r="R427" t="s">
        <v>118</v>
      </c>
      <c r="S427">
        <v>410</v>
      </c>
      <c r="T427">
        <v>1291</v>
      </c>
      <c r="U427" s="1">
        <v>45526</v>
      </c>
      <c r="V427" s="2">
        <v>0.375</v>
      </c>
      <c r="W427" s="2">
        <v>0.39583333333333331</v>
      </c>
      <c r="X427" t="s">
        <v>12</v>
      </c>
      <c r="Y427">
        <v>2</v>
      </c>
      <c r="Z427">
        <v>8</v>
      </c>
      <c r="AA427">
        <v>3</v>
      </c>
      <c r="AB427" t="s">
        <v>22</v>
      </c>
      <c r="AC427" t="s">
        <v>40</v>
      </c>
      <c r="AD427">
        <v>29.999999999999972</v>
      </c>
      <c r="AE427">
        <v>0.375</v>
      </c>
      <c r="AF427">
        <v>0</v>
      </c>
      <c r="AG427" t="s">
        <v>75</v>
      </c>
      <c r="AH427" t="s">
        <v>105</v>
      </c>
      <c r="AI427" t="s">
        <v>113</v>
      </c>
      <c r="AJ427">
        <v>409</v>
      </c>
      <c r="AK427">
        <v>410</v>
      </c>
      <c r="AL427" t="s">
        <v>118</v>
      </c>
    </row>
    <row r="428" spans="1:38" x14ac:dyDescent="0.2">
      <c r="A428">
        <v>1627</v>
      </c>
      <c r="B428" s="1">
        <v>45626</v>
      </c>
      <c r="C428" s="2">
        <v>0.375</v>
      </c>
      <c r="D428" s="2">
        <v>0.4375</v>
      </c>
      <c r="E428" t="s">
        <v>12</v>
      </c>
      <c r="F428">
        <v>2</v>
      </c>
      <c r="G428">
        <v>8</v>
      </c>
      <c r="H428">
        <v>11</v>
      </c>
      <c r="I428" t="s">
        <v>41</v>
      </c>
      <c r="J428" t="s">
        <v>18</v>
      </c>
      <c r="K428">
        <v>90</v>
      </c>
      <c r="L428">
        <v>1.375</v>
      </c>
      <c r="M428">
        <v>1</v>
      </c>
      <c r="N428" t="s">
        <v>77</v>
      </c>
      <c r="O428" t="s">
        <v>108</v>
      </c>
      <c r="P428" t="s">
        <v>113</v>
      </c>
      <c r="Q428" t="s">
        <v>118</v>
      </c>
      <c r="R428" t="s">
        <v>118</v>
      </c>
      <c r="S428">
        <v>411</v>
      </c>
      <c r="T428">
        <v>2687</v>
      </c>
      <c r="U428" s="1">
        <v>45538</v>
      </c>
      <c r="V428" s="2">
        <v>0.375</v>
      </c>
      <c r="W428" s="2">
        <v>0.41666666666666669</v>
      </c>
      <c r="X428" t="s">
        <v>12</v>
      </c>
      <c r="Y428">
        <v>2</v>
      </c>
      <c r="Z428">
        <v>8</v>
      </c>
      <c r="AA428">
        <v>4</v>
      </c>
      <c r="AB428" t="s">
        <v>27</v>
      </c>
      <c r="AC428" t="s">
        <v>30</v>
      </c>
      <c r="AD428">
        <v>60.000000000000028</v>
      </c>
      <c r="AE428">
        <v>0.5</v>
      </c>
      <c r="AF428">
        <v>0</v>
      </c>
      <c r="AG428" t="s">
        <v>73</v>
      </c>
      <c r="AH428" t="s">
        <v>106</v>
      </c>
      <c r="AI428" t="s">
        <v>113</v>
      </c>
      <c r="AJ428">
        <v>410</v>
      </c>
      <c r="AK428">
        <v>411</v>
      </c>
      <c r="AL428" t="s">
        <v>118</v>
      </c>
    </row>
    <row r="429" spans="1:38" x14ac:dyDescent="0.2">
      <c r="A429">
        <v>1184</v>
      </c>
      <c r="B429" s="1">
        <v>45519</v>
      </c>
      <c r="C429" s="2">
        <v>0.375</v>
      </c>
      <c r="D429" s="2">
        <v>0.4375</v>
      </c>
      <c r="E429" t="s">
        <v>12</v>
      </c>
      <c r="F429">
        <v>2</v>
      </c>
      <c r="G429">
        <v>8</v>
      </c>
      <c r="H429">
        <v>3</v>
      </c>
      <c r="I429" t="s">
        <v>39</v>
      </c>
      <c r="J429" t="s">
        <v>30</v>
      </c>
      <c r="K429">
        <v>90</v>
      </c>
      <c r="L429">
        <v>0.375</v>
      </c>
      <c r="M429">
        <v>0</v>
      </c>
      <c r="N429" t="s">
        <v>75</v>
      </c>
      <c r="O429" t="s">
        <v>105</v>
      </c>
      <c r="P429" t="s">
        <v>113</v>
      </c>
      <c r="Q429" t="s">
        <v>118</v>
      </c>
      <c r="R429" t="s">
        <v>118</v>
      </c>
      <c r="S429">
        <v>406</v>
      </c>
      <c r="T429">
        <v>1358</v>
      </c>
      <c r="U429" s="1">
        <v>45397</v>
      </c>
      <c r="V429" s="2">
        <v>0.375</v>
      </c>
      <c r="W429" s="2">
        <v>0.41666666666666669</v>
      </c>
      <c r="X429" t="s">
        <v>12</v>
      </c>
      <c r="Y429">
        <v>2</v>
      </c>
      <c r="Z429">
        <v>8</v>
      </c>
      <c r="AA429">
        <v>11</v>
      </c>
      <c r="AB429" t="s">
        <v>17</v>
      </c>
      <c r="AC429" t="s">
        <v>28</v>
      </c>
      <c r="AD429">
        <v>60.000000000000028</v>
      </c>
      <c r="AE429">
        <v>1.375</v>
      </c>
      <c r="AF429">
        <v>1</v>
      </c>
      <c r="AG429" t="s">
        <v>72</v>
      </c>
      <c r="AH429" t="s">
        <v>101</v>
      </c>
      <c r="AI429" t="s">
        <v>113</v>
      </c>
      <c r="AJ429">
        <v>405</v>
      </c>
      <c r="AK429">
        <v>406</v>
      </c>
      <c r="AL429" t="s">
        <v>118</v>
      </c>
    </row>
    <row r="430" spans="1:38" x14ac:dyDescent="0.2">
      <c r="A430">
        <v>653</v>
      </c>
      <c r="B430" s="1">
        <v>45440</v>
      </c>
      <c r="C430" s="2">
        <v>0.35416666666666669</v>
      </c>
      <c r="D430" s="2">
        <v>0.375</v>
      </c>
      <c r="E430" t="s">
        <v>12</v>
      </c>
      <c r="F430">
        <v>2</v>
      </c>
      <c r="G430">
        <v>8</v>
      </c>
      <c r="H430">
        <v>5</v>
      </c>
      <c r="I430" t="s">
        <v>39</v>
      </c>
      <c r="J430" t="s">
        <v>28</v>
      </c>
      <c r="K430">
        <v>29.999999999999972</v>
      </c>
      <c r="L430">
        <v>0.625</v>
      </c>
      <c r="M430">
        <v>0</v>
      </c>
      <c r="N430" t="s">
        <v>73</v>
      </c>
      <c r="O430" t="s">
        <v>102</v>
      </c>
      <c r="P430" t="s">
        <v>113</v>
      </c>
      <c r="Q430" t="s">
        <v>118</v>
      </c>
      <c r="R430" t="s">
        <v>118</v>
      </c>
      <c r="S430">
        <v>444</v>
      </c>
      <c r="T430">
        <v>66</v>
      </c>
      <c r="U430" s="1">
        <v>45465</v>
      </c>
      <c r="V430" s="2">
        <v>0.35416666666666669</v>
      </c>
      <c r="W430" s="2">
        <v>0.39583333333333331</v>
      </c>
      <c r="X430" t="s">
        <v>12</v>
      </c>
      <c r="Y430">
        <v>2</v>
      </c>
      <c r="Z430">
        <v>8</v>
      </c>
      <c r="AA430">
        <v>7</v>
      </c>
      <c r="AB430" t="s">
        <v>17</v>
      </c>
      <c r="AC430" t="s">
        <v>40</v>
      </c>
      <c r="AD430">
        <v>59.999999999999943</v>
      </c>
      <c r="AE430">
        <v>0.875</v>
      </c>
      <c r="AF430">
        <v>0</v>
      </c>
      <c r="AG430" t="s">
        <v>77</v>
      </c>
      <c r="AH430" t="s">
        <v>103</v>
      </c>
      <c r="AI430" t="s">
        <v>113</v>
      </c>
      <c r="AJ430">
        <v>443</v>
      </c>
      <c r="AK430">
        <v>444</v>
      </c>
      <c r="AL430" t="s">
        <v>118</v>
      </c>
    </row>
    <row r="431" spans="1:38" x14ac:dyDescent="0.2">
      <c r="A431">
        <v>1995</v>
      </c>
      <c r="B431" s="1">
        <v>45385</v>
      </c>
      <c r="C431" s="2">
        <v>0.35416666666666669</v>
      </c>
      <c r="D431" s="2">
        <v>0.4375</v>
      </c>
      <c r="E431" t="s">
        <v>12</v>
      </c>
      <c r="F431">
        <v>2</v>
      </c>
      <c r="G431">
        <v>8</v>
      </c>
      <c r="H431">
        <v>2</v>
      </c>
      <c r="I431" t="s">
        <v>17</v>
      </c>
      <c r="J431" t="s">
        <v>30</v>
      </c>
      <c r="K431">
        <v>119.99999999999997</v>
      </c>
      <c r="L431">
        <v>0.25</v>
      </c>
      <c r="M431">
        <v>0</v>
      </c>
      <c r="N431" t="s">
        <v>74</v>
      </c>
      <c r="O431" t="s">
        <v>101</v>
      </c>
      <c r="P431" t="s">
        <v>113</v>
      </c>
      <c r="Q431" t="s">
        <v>118</v>
      </c>
      <c r="R431" t="s">
        <v>124</v>
      </c>
      <c r="S431">
        <v>445</v>
      </c>
      <c r="T431">
        <v>653</v>
      </c>
      <c r="U431" s="1">
        <v>45440</v>
      </c>
      <c r="V431" s="2">
        <v>0.35416666666666669</v>
      </c>
      <c r="W431" s="2">
        <v>0.375</v>
      </c>
      <c r="X431" t="s">
        <v>12</v>
      </c>
      <c r="Y431">
        <v>2</v>
      </c>
      <c r="Z431">
        <v>8</v>
      </c>
      <c r="AA431">
        <v>5</v>
      </c>
      <c r="AB431" t="s">
        <v>39</v>
      </c>
      <c r="AC431" t="s">
        <v>28</v>
      </c>
      <c r="AD431">
        <v>29.999999999999972</v>
      </c>
      <c r="AE431">
        <v>0.625</v>
      </c>
      <c r="AF431">
        <v>0</v>
      </c>
      <c r="AG431" t="s">
        <v>73</v>
      </c>
      <c r="AH431" t="s">
        <v>102</v>
      </c>
      <c r="AI431" t="s">
        <v>113</v>
      </c>
      <c r="AJ431">
        <v>444</v>
      </c>
      <c r="AK431">
        <v>445</v>
      </c>
      <c r="AL431" t="s">
        <v>118</v>
      </c>
    </row>
    <row r="432" spans="1:38" x14ac:dyDescent="0.2">
      <c r="A432">
        <v>2003</v>
      </c>
      <c r="B432" s="1">
        <v>45341</v>
      </c>
      <c r="C432" s="2">
        <v>0.35416666666666669</v>
      </c>
      <c r="D432" s="2">
        <v>0.41666666666666669</v>
      </c>
      <c r="E432" t="s">
        <v>12</v>
      </c>
      <c r="F432">
        <v>2</v>
      </c>
      <c r="G432">
        <v>8</v>
      </c>
      <c r="H432">
        <v>5</v>
      </c>
      <c r="I432" t="s">
        <v>22</v>
      </c>
      <c r="J432" t="s">
        <v>28</v>
      </c>
      <c r="K432">
        <v>90</v>
      </c>
      <c r="L432">
        <v>0.625</v>
      </c>
      <c r="M432">
        <v>0</v>
      </c>
      <c r="N432" t="s">
        <v>72</v>
      </c>
      <c r="O432" t="s">
        <v>99</v>
      </c>
      <c r="P432" t="s">
        <v>113</v>
      </c>
      <c r="Q432" t="s">
        <v>118</v>
      </c>
      <c r="R432" t="s">
        <v>118</v>
      </c>
      <c r="S432">
        <v>446</v>
      </c>
      <c r="T432">
        <v>1995</v>
      </c>
      <c r="U432" s="1">
        <v>45385</v>
      </c>
      <c r="V432" s="2">
        <v>0.35416666666666669</v>
      </c>
      <c r="W432" s="2">
        <v>0.4375</v>
      </c>
      <c r="X432" t="s">
        <v>12</v>
      </c>
      <c r="Y432">
        <v>2</v>
      </c>
      <c r="Z432">
        <v>8</v>
      </c>
      <c r="AA432">
        <v>2</v>
      </c>
      <c r="AB432" t="s">
        <v>17</v>
      </c>
      <c r="AC432" t="s">
        <v>30</v>
      </c>
      <c r="AD432">
        <v>119.99999999999997</v>
      </c>
      <c r="AE432">
        <v>0.25</v>
      </c>
      <c r="AF432">
        <v>0</v>
      </c>
      <c r="AG432" t="s">
        <v>74</v>
      </c>
      <c r="AH432" t="s">
        <v>101</v>
      </c>
      <c r="AI432" t="s">
        <v>113</v>
      </c>
      <c r="AJ432">
        <v>445</v>
      </c>
      <c r="AK432">
        <v>446</v>
      </c>
      <c r="AL432" t="s">
        <v>118</v>
      </c>
    </row>
    <row r="433" spans="1:38" x14ac:dyDescent="0.2">
      <c r="A433">
        <v>1167</v>
      </c>
      <c r="B433" s="1">
        <v>45419</v>
      </c>
      <c r="C433" s="2">
        <v>0.35416666666666669</v>
      </c>
      <c r="D433" s="2">
        <v>0.4375</v>
      </c>
      <c r="E433" t="s">
        <v>12</v>
      </c>
      <c r="F433">
        <v>2</v>
      </c>
      <c r="G433">
        <v>8</v>
      </c>
      <c r="H433">
        <v>4</v>
      </c>
      <c r="I433" t="s">
        <v>17</v>
      </c>
      <c r="J433" t="s">
        <v>23</v>
      </c>
      <c r="K433">
        <v>119.99999999999997</v>
      </c>
      <c r="L433">
        <v>0.5</v>
      </c>
      <c r="M433">
        <v>0</v>
      </c>
      <c r="N433" t="s">
        <v>73</v>
      </c>
      <c r="O433" t="s">
        <v>102</v>
      </c>
      <c r="P433" t="s">
        <v>113</v>
      </c>
      <c r="Q433" t="s">
        <v>118</v>
      </c>
      <c r="R433" t="s">
        <v>124</v>
      </c>
      <c r="S433">
        <v>447</v>
      </c>
      <c r="T433">
        <v>2003</v>
      </c>
      <c r="U433" s="1">
        <v>45341</v>
      </c>
      <c r="V433" s="2">
        <v>0.35416666666666669</v>
      </c>
      <c r="W433" s="2">
        <v>0.41666666666666669</v>
      </c>
      <c r="X433" t="s">
        <v>12</v>
      </c>
      <c r="Y433">
        <v>2</v>
      </c>
      <c r="Z433">
        <v>8</v>
      </c>
      <c r="AA433">
        <v>5</v>
      </c>
      <c r="AB433" t="s">
        <v>22</v>
      </c>
      <c r="AC433" t="s">
        <v>28</v>
      </c>
      <c r="AD433">
        <v>90</v>
      </c>
      <c r="AE433">
        <v>0.625</v>
      </c>
      <c r="AF433">
        <v>0</v>
      </c>
      <c r="AG433" t="s">
        <v>72</v>
      </c>
      <c r="AH433" t="s">
        <v>99</v>
      </c>
      <c r="AI433" t="s">
        <v>113</v>
      </c>
      <c r="AJ433">
        <v>446</v>
      </c>
      <c r="AK433">
        <v>447</v>
      </c>
      <c r="AL433" t="s">
        <v>118</v>
      </c>
    </row>
    <row r="434" spans="1:38" x14ac:dyDescent="0.2">
      <c r="A434">
        <v>1375</v>
      </c>
      <c r="B434" s="1">
        <v>45380</v>
      </c>
      <c r="C434" s="2">
        <v>0.35416666666666669</v>
      </c>
      <c r="D434" s="2">
        <v>0.375</v>
      </c>
      <c r="E434" t="s">
        <v>12</v>
      </c>
      <c r="F434">
        <v>2</v>
      </c>
      <c r="G434">
        <v>8</v>
      </c>
      <c r="H434">
        <v>7</v>
      </c>
      <c r="I434" t="s">
        <v>39</v>
      </c>
      <c r="J434" t="s">
        <v>28</v>
      </c>
      <c r="K434">
        <v>29.999999999999972</v>
      </c>
      <c r="L434">
        <v>0.875</v>
      </c>
      <c r="M434">
        <v>0</v>
      </c>
      <c r="N434" t="s">
        <v>76</v>
      </c>
      <c r="O434" t="s">
        <v>100</v>
      </c>
      <c r="P434" t="s">
        <v>113</v>
      </c>
      <c r="Q434" t="s">
        <v>118</v>
      </c>
      <c r="R434" t="s">
        <v>118</v>
      </c>
      <c r="S434">
        <v>448</v>
      </c>
      <c r="T434">
        <v>1167</v>
      </c>
      <c r="U434" s="1">
        <v>45419</v>
      </c>
      <c r="V434" s="2">
        <v>0.35416666666666669</v>
      </c>
      <c r="W434" s="2">
        <v>0.4375</v>
      </c>
      <c r="X434" t="s">
        <v>12</v>
      </c>
      <c r="Y434">
        <v>2</v>
      </c>
      <c r="Z434">
        <v>8</v>
      </c>
      <c r="AA434">
        <v>4</v>
      </c>
      <c r="AB434" t="s">
        <v>17</v>
      </c>
      <c r="AC434" t="s">
        <v>23</v>
      </c>
      <c r="AD434">
        <v>119.99999999999997</v>
      </c>
      <c r="AE434">
        <v>0.5</v>
      </c>
      <c r="AF434">
        <v>0</v>
      </c>
      <c r="AG434" t="s">
        <v>73</v>
      </c>
      <c r="AH434" t="s">
        <v>102</v>
      </c>
      <c r="AI434" t="s">
        <v>113</v>
      </c>
      <c r="AJ434">
        <v>447</v>
      </c>
      <c r="AK434">
        <v>448</v>
      </c>
      <c r="AL434" t="s">
        <v>118</v>
      </c>
    </row>
    <row r="435" spans="1:38" x14ac:dyDescent="0.2">
      <c r="A435">
        <v>927</v>
      </c>
      <c r="B435" s="1">
        <v>45470</v>
      </c>
      <c r="C435" s="2">
        <v>0.35416666666666669</v>
      </c>
      <c r="D435" s="2">
        <v>0.375</v>
      </c>
      <c r="E435" t="s">
        <v>12</v>
      </c>
      <c r="F435">
        <v>2</v>
      </c>
      <c r="G435">
        <v>8</v>
      </c>
      <c r="H435">
        <v>4</v>
      </c>
      <c r="I435" t="s">
        <v>13</v>
      </c>
      <c r="J435" t="s">
        <v>18</v>
      </c>
      <c r="K435">
        <v>29.999999999999972</v>
      </c>
      <c r="L435">
        <v>0.5</v>
      </c>
      <c r="M435">
        <v>0</v>
      </c>
      <c r="N435" t="s">
        <v>75</v>
      </c>
      <c r="O435" t="s">
        <v>103</v>
      </c>
      <c r="P435" t="s">
        <v>113</v>
      </c>
      <c r="Q435" t="s">
        <v>118</v>
      </c>
      <c r="R435" t="s">
        <v>118</v>
      </c>
      <c r="S435">
        <v>451</v>
      </c>
      <c r="T435">
        <v>638</v>
      </c>
      <c r="U435" s="1">
        <v>45349</v>
      </c>
      <c r="V435" s="2">
        <v>0.35416666666666669</v>
      </c>
      <c r="W435" s="2">
        <v>0.4375</v>
      </c>
      <c r="X435" t="s">
        <v>12</v>
      </c>
      <c r="Y435">
        <v>2</v>
      </c>
      <c r="Z435">
        <v>8</v>
      </c>
      <c r="AA435">
        <v>10</v>
      </c>
      <c r="AB435" t="s">
        <v>41</v>
      </c>
      <c r="AC435" t="s">
        <v>23</v>
      </c>
      <c r="AD435">
        <v>119.99999999999997</v>
      </c>
      <c r="AE435">
        <v>1.25</v>
      </c>
      <c r="AF435">
        <v>1</v>
      </c>
      <c r="AG435" t="s">
        <v>73</v>
      </c>
      <c r="AH435" t="s">
        <v>99</v>
      </c>
      <c r="AI435" t="s">
        <v>113</v>
      </c>
      <c r="AJ435">
        <v>450</v>
      </c>
      <c r="AK435">
        <v>451</v>
      </c>
      <c r="AL435" t="s">
        <v>118</v>
      </c>
    </row>
    <row r="436" spans="1:38" x14ac:dyDescent="0.2">
      <c r="A436">
        <v>638</v>
      </c>
      <c r="B436" s="1">
        <v>45349</v>
      </c>
      <c r="C436" s="2">
        <v>0.35416666666666669</v>
      </c>
      <c r="D436" s="2">
        <v>0.4375</v>
      </c>
      <c r="E436" t="s">
        <v>12</v>
      </c>
      <c r="F436">
        <v>2</v>
      </c>
      <c r="G436">
        <v>8</v>
      </c>
      <c r="H436">
        <v>10</v>
      </c>
      <c r="I436" t="s">
        <v>41</v>
      </c>
      <c r="J436" t="s">
        <v>23</v>
      </c>
      <c r="K436">
        <v>119.99999999999997</v>
      </c>
      <c r="L436">
        <v>1.25</v>
      </c>
      <c r="M436">
        <v>1</v>
      </c>
      <c r="N436" t="s">
        <v>73</v>
      </c>
      <c r="O436" t="s">
        <v>99</v>
      </c>
      <c r="P436" t="s">
        <v>113</v>
      </c>
      <c r="Q436" t="s">
        <v>118</v>
      </c>
      <c r="R436" t="s">
        <v>124</v>
      </c>
      <c r="S436">
        <v>450</v>
      </c>
      <c r="T436">
        <v>1486</v>
      </c>
      <c r="U436" s="1">
        <v>45545</v>
      </c>
      <c r="V436" s="2">
        <v>0.35416666666666669</v>
      </c>
      <c r="W436" s="2">
        <v>0.39583333333333331</v>
      </c>
      <c r="X436" t="s">
        <v>12</v>
      </c>
      <c r="Y436">
        <v>2</v>
      </c>
      <c r="Z436">
        <v>8</v>
      </c>
      <c r="AA436">
        <v>1</v>
      </c>
      <c r="AB436" t="s">
        <v>27</v>
      </c>
      <c r="AC436" t="s">
        <v>23</v>
      </c>
      <c r="AD436">
        <v>59.999999999999943</v>
      </c>
      <c r="AE436">
        <v>0.125</v>
      </c>
      <c r="AF436">
        <v>0</v>
      </c>
      <c r="AG436" t="s">
        <v>73</v>
      </c>
      <c r="AH436" t="s">
        <v>106</v>
      </c>
      <c r="AI436" t="s">
        <v>113</v>
      </c>
      <c r="AJ436">
        <v>449</v>
      </c>
      <c r="AK436">
        <v>450</v>
      </c>
      <c r="AL436" t="s">
        <v>118</v>
      </c>
    </row>
    <row r="437" spans="1:38" x14ac:dyDescent="0.2">
      <c r="A437">
        <v>2265</v>
      </c>
      <c r="B437" s="1">
        <v>45485</v>
      </c>
      <c r="C437" s="2">
        <v>0.35416666666666669</v>
      </c>
      <c r="D437" s="2">
        <v>0.39583333333333331</v>
      </c>
      <c r="E437" t="s">
        <v>12</v>
      </c>
      <c r="F437">
        <v>2</v>
      </c>
      <c r="G437">
        <v>8</v>
      </c>
      <c r="H437">
        <v>10</v>
      </c>
      <c r="I437" t="s">
        <v>13</v>
      </c>
      <c r="J437" t="s">
        <v>28</v>
      </c>
      <c r="K437">
        <v>59.999999999999943</v>
      </c>
      <c r="L437">
        <v>1.25</v>
      </c>
      <c r="M437">
        <v>1</v>
      </c>
      <c r="N437" t="s">
        <v>76</v>
      </c>
      <c r="O437" t="s">
        <v>104</v>
      </c>
      <c r="P437" t="s">
        <v>113</v>
      </c>
      <c r="Q437" t="s">
        <v>118</v>
      </c>
      <c r="R437" t="s">
        <v>118</v>
      </c>
      <c r="S437">
        <v>452</v>
      </c>
      <c r="T437">
        <v>927</v>
      </c>
      <c r="U437" s="1">
        <v>45470</v>
      </c>
      <c r="V437" s="2">
        <v>0.35416666666666669</v>
      </c>
      <c r="W437" s="2">
        <v>0.375</v>
      </c>
      <c r="X437" t="s">
        <v>12</v>
      </c>
      <c r="Y437">
        <v>2</v>
      </c>
      <c r="Z437">
        <v>8</v>
      </c>
      <c r="AA437">
        <v>4</v>
      </c>
      <c r="AB437" t="s">
        <v>13</v>
      </c>
      <c r="AC437" t="s">
        <v>18</v>
      </c>
      <c r="AD437">
        <v>29.999999999999972</v>
      </c>
      <c r="AE437">
        <v>0.5</v>
      </c>
      <c r="AF437">
        <v>0</v>
      </c>
      <c r="AG437" t="s">
        <v>75</v>
      </c>
      <c r="AH437" t="s">
        <v>103</v>
      </c>
      <c r="AI437" t="s">
        <v>113</v>
      </c>
      <c r="AJ437">
        <v>451</v>
      </c>
      <c r="AK437">
        <v>452</v>
      </c>
      <c r="AL437" t="s">
        <v>118</v>
      </c>
    </row>
    <row r="438" spans="1:38" x14ac:dyDescent="0.2">
      <c r="A438">
        <v>2563</v>
      </c>
      <c r="B438" s="1">
        <v>45370</v>
      </c>
      <c r="C438" s="2">
        <v>0.35416666666666669</v>
      </c>
      <c r="D438" s="2">
        <v>0.41666666666666669</v>
      </c>
      <c r="E438" t="s">
        <v>12</v>
      </c>
      <c r="F438">
        <v>2</v>
      </c>
      <c r="G438">
        <v>8</v>
      </c>
      <c r="H438">
        <v>6</v>
      </c>
      <c r="I438" t="s">
        <v>42</v>
      </c>
      <c r="J438" t="s">
        <v>18</v>
      </c>
      <c r="K438">
        <v>90</v>
      </c>
      <c r="L438">
        <v>0.75</v>
      </c>
      <c r="M438">
        <v>0</v>
      </c>
      <c r="N438" t="s">
        <v>73</v>
      </c>
      <c r="O438" t="s">
        <v>100</v>
      </c>
      <c r="P438" t="s">
        <v>113</v>
      </c>
      <c r="Q438" t="s">
        <v>118</v>
      </c>
      <c r="R438" t="s">
        <v>118</v>
      </c>
      <c r="S438">
        <v>453</v>
      </c>
      <c r="T438">
        <v>2265</v>
      </c>
      <c r="U438" s="1">
        <v>45485</v>
      </c>
      <c r="V438" s="2">
        <v>0.35416666666666669</v>
      </c>
      <c r="W438" s="2">
        <v>0.39583333333333331</v>
      </c>
      <c r="X438" t="s">
        <v>12</v>
      </c>
      <c r="Y438">
        <v>2</v>
      </c>
      <c r="Z438">
        <v>8</v>
      </c>
      <c r="AA438">
        <v>10</v>
      </c>
      <c r="AB438" t="s">
        <v>13</v>
      </c>
      <c r="AC438" t="s">
        <v>28</v>
      </c>
      <c r="AD438">
        <v>59.999999999999943</v>
      </c>
      <c r="AE438">
        <v>1.25</v>
      </c>
      <c r="AF438">
        <v>1</v>
      </c>
      <c r="AG438" t="s">
        <v>76</v>
      </c>
      <c r="AH438" t="s">
        <v>104</v>
      </c>
      <c r="AI438" t="s">
        <v>113</v>
      </c>
      <c r="AJ438">
        <v>452</v>
      </c>
      <c r="AK438">
        <v>453</v>
      </c>
      <c r="AL438" t="s">
        <v>118</v>
      </c>
    </row>
    <row r="439" spans="1:38" x14ac:dyDescent="0.2">
      <c r="A439">
        <v>66</v>
      </c>
      <c r="B439" s="1">
        <v>45465</v>
      </c>
      <c r="C439" s="2">
        <v>0.35416666666666669</v>
      </c>
      <c r="D439" s="2">
        <v>0.39583333333333331</v>
      </c>
      <c r="E439" t="s">
        <v>12</v>
      </c>
      <c r="F439">
        <v>2</v>
      </c>
      <c r="G439">
        <v>8</v>
      </c>
      <c r="H439">
        <v>7</v>
      </c>
      <c r="I439" t="s">
        <v>17</v>
      </c>
      <c r="J439" t="s">
        <v>40</v>
      </c>
      <c r="K439">
        <v>59.999999999999943</v>
      </c>
      <c r="L439">
        <v>0.875</v>
      </c>
      <c r="M439">
        <v>0</v>
      </c>
      <c r="N439" t="s">
        <v>77</v>
      </c>
      <c r="O439" t="s">
        <v>103</v>
      </c>
      <c r="P439" t="s">
        <v>113</v>
      </c>
      <c r="Q439" t="s">
        <v>118</v>
      </c>
      <c r="R439" t="s">
        <v>118</v>
      </c>
      <c r="S439">
        <v>443</v>
      </c>
      <c r="T439">
        <v>1955</v>
      </c>
      <c r="U439" s="1">
        <v>45480</v>
      </c>
      <c r="V439" s="2">
        <v>0.35416666666666669</v>
      </c>
      <c r="W439" s="2">
        <v>0.41666666666666669</v>
      </c>
      <c r="X439" t="s">
        <v>12</v>
      </c>
      <c r="Y439">
        <v>2</v>
      </c>
      <c r="Z439">
        <v>8</v>
      </c>
      <c r="AA439">
        <v>4</v>
      </c>
      <c r="AB439" t="s">
        <v>41</v>
      </c>
      <c r="AC439" t="s">
        <v>23</v>
      </c>
      <c r="AD439">
        <v>90</v>
      </c>
      <c r="AE439">
        <v>0.5</v>
      </c>
      <c r="AF439">
        <v>0</v>
      </c>
      <c r="AG439" t="s">
        <v>71</v>
      </c>
      <c r="AH439" t="s">
        <v>104</v>
      </c>
      <c r="AI439" t="s">
        <v>113</v>
      </c>
      <c r="AJ439">
        <v>442</v>
      </c>
      <c r="AK439">
        <v>443</v>
      </c>
      <c r="AL439" t="s">
        <v>118</v>
      </c>
    </row>
    <row r="440" spans="1:38" x14ac:dyDescent="0.2">
      <c r="A440">
        <v>1486</v>
      </c>
      <c r="B440" s="1">
        <v>45545</v>
      </c>
      <c r="C440" s="2">
        <v>0.35416666666666669</v>
      </c>
      <c r="D440" s="2">
        <v>0.39583333333333331</v>
      </c>
      <c r="E440" t="s">
        <v>12</v>
      </c>
      <c r="F440">
        <v>2</v>
      </c>
      <c r="G440">
        <v>8</v>
      </c>
      <c r="H440">
        <v>1</v>
      </c>
      <c r="I440" t="s">
        <v>27</v>
      </c>
      <c r="J440" t="s">
        <v>23</v>
      </c>
      <c r="K440">
        <v>59.999999999999943</v>
      </c>
      <c r="L440">
        <v>0.125</v>
      </c>
      <c r="M440">
        <v>0</v>
      </c>
      <c r="N440" t="s">
        <v>73</v>
      </c>
      <c r="O440" t="s">
        <v>106</v>
      </c>
      <c r="P440" t="s">
        <v>113</v>
      </c>
      <c r="Q440" t="s">
        <v>117</v>
      </c>
      <c r="R440" t="s">
        <v>118</v>
      </c>
      <c r="S440">
        <v>449</v>
      </c>
      <c r="T440">
        <v>1375</v>
      </c>
      <c r="U440" s="1">
        <v>45380</v>
      </c>
      <c r="V440" s="2">
        <v>0.35416666666666669</v>
      </c>
      <c r="W440" s="2">
        <v>0.375</v>
      </c>
      <c r="X440" t="s">
        <v>12</v>
      </c>
      <c r="Y440">
        <v>2</v>
      </c>
      <c r="Z440">
        <v>8</v>
      </c>
      <c r="AA440">
        <v>7</v>
      </c>
      <c r="AB440" t="s">
        <v>39</v>
      </c>
      <c r="AC440" t="s">
        <v>28</v>
      </c>
      <c r="AD440">
        <v>29.999999999999972</v>
      </c>
      <c r="AE440">
        <v>0.875</v>
      </c>
      <c r="AF440">
        <v>0</v>
      </c>
      <c r="AG440" t="s">
        <v>76</v>
      </c>
      <c r="AH440" t="s">
        <v>100</v>
      </c>
      <c r="AI440" t="s">
        <v>113</v>
      </c>
      <c r="AJ440">
        <v>448</v>
      </c>
      <c r="AK440">
        <v>449</v>
      </c>
      <c r="AL440" t="s">
        <v>118</v>
      </c>
    </row>
    <row r="441" spans="1:38" x14ac:dyDescent="0.2">
      <c r="A441">
        <v>1955</v>
      </c>
      <c r="B441" s="1">
        <v>45480</v>
      </c>
      <c r="C441" s="2">
        <v>0.35416666666666669</v>
      </c>
      <c r="D441" s="2">
        <v>0.41666666666666669</v>
      </c>
      <c r="E441" t="s">
        <v>12</v>
      </c>
      <c r="F441">
        <v>2</v>
      </c>
      <c r="G441">
        <v>8</v>
      </c>
      <c r="H441">
        <v>4</v>
      </c>
      <c r="I441" t="s">
        <v>41</v>
      </c>
      <c r="J441" t="s">
        <v>23</v>
      </c>
      <c r="K441">
        <v>90</v>
      </c>
      <c r="L441">
        <v>0.5</v>
      </c>
      <c r="M441">
        <v>0</v>
      </c>
      <c r="N441" t="s">
        <v>71</v>
      </c>
      <c r="O441" t="s">
        <v>104</v>
      </c>
      <c r="P441" t="s">
        <v>113</v>
      </c>
      <c r="Q441" t="s">
        <v>118</v>
      </c>
      <c r="R441" t="s">
        <v>118</v>
      </c>
      <c r="S441">
        <v>442</v>
      </c>
      <c r="T441">
        <v>2840</v>
      </c>
      <c r="U441" s="1">
        <v>45407</v>
      </c>
      <c r="V441" s="2">
        <v>0.35416666666666669</v>
      </c>
      <c r="W441" s="2">
        <v>0.375</v>
      </c>
      <c r="X441" t="s">
        <v>12</v>
      </c>
      <c r="Y441">
        <v>2</v>
      </c>
      <c r="Z441">
        <v>8</v>
      </c>
      <c r="AA441">
        <v>9</v>
      </c>
      <c r="AB441" t="s">
        <v>42</v>
      </c>
      <c r="AC441" t="s">
        <v>30</v>
      </c>
      <c r="AD441">
        <v>29.999999999999972</v>
      </c>
      <c r="AE441">
        <v>1.125</v>
      </c>
      <c r="AF441">
        <v>1</v>
      </c>
      <c r="AG441" t="s">
        <v>75</v>
      </c>
      <c r="AH441" t="s">
        <v>101</v>
      </c>
      <c r="AI441" t="s">
        <v>113</v>
      </c>
      <c r="AJ441">
        <v>441</v>
      </c>
      <c r="AK441">
        <v>442</v>
      </c>
      <c r="AL441" t="s">
        <v>118</v>
      </c>
    </row>
    <row r="442" spans="1:38" x14ac:dyDescent="0.2">
      <c r="A442">
        <v>228</v>
      </c>
      <c r="B442" s="1">
        <v>45443</v>
      </c>
      <c r="C442" s="2">
        <v>0.35416666666666669</v>
      </c>
      <c r="D442" s="2">
        <v>0.4375</v>
      </c>
      <c r="E442" t="s">
        <v>12</v>
      </c>
      <c r="F442">
        <v>2</v>
      </c>
      <c r="G442">
        <v>8</v>
      </c>
      <c r="H442">
        <v>9</v>
      </c>
      <c r="I442" t="s">
        <v>27</v>
      </c>
      <c r="J442" t="s">
        <v>28</v>
      </c>
      <c r="K442">
        <v>119.99999999999997</v>
      </c>
      <c r="L442">
        <v>1.125</v>
      </c>
      <c r="M442">
        <v>1</v>
      </c>
      <c r="N442" t="s">
        <v>76</v>
      </c>
      <c r="O442" t="s">
        <v>102</v>
      </c>
      <c r="P442" t="s">
        <v>113</v>
      </c>
      <c r="Q442" t="s">
        <v>118</v>
      </c>
      <c r="R442" t="s">
        <v>124</v>
      </c>
      <c r="S442">
        <v>440</v>
      </c>
      <c r="T442">
        <v>40</v>
      </c>
      <c r="U442" s="1">
        <v>45327</v>
      </c>
      <c r="V442" s="2">
        <v>0.35416666666666669</v>
      </c>
      <c r="W442" s="2">
        <v>0.4375</v>
      </c>
      <c r="X442" t="s">
        <v>12</v>
      </c>
      <c r="Y442">
        <v>2</v>
      </c>
      <c r="Z442">
        <v>8</v>
      </c>
      <c r="AA442">
        <v>3</v>
      </c>
      <c r="AB442" t="s">
        <v>13</v>
      </c>
      <c r="AC442" t="s">
        <v>14</v>
      </c>
      <c r="AD442">
        <v>119.99999999999997</v>
      </c>
      <c r="AE442">
        <v>0.375</v>
      </c>
      <c r="AF442">
        <v>0</v>
      </c>
      <c r="AG442" t="s">
        <v>72</v>
      </c>
      <c r="AH442" t="s">
        <v>99</v>
      </c>
      <c r="AI442" t="s">
        <v>113</v>
      </c>
      <c r="AJ442">
        <v>439</v>
      </c>
      <c r="AK442">
        <v>440</v>
      </c>
      <c r="AL442" t="s">
        <v>118</v>
      </c>
    </row>
    <row r="443" spans="1:38" x14ac:dyDescent="0.2">
      <c r="A443">
        <v>2840</v>
      </c>
      <c r="B443" s="1">
        <v>45407</v>
      </c>
      <c r="C443" s="2">
        <v>0.35416666666666669</v>
      </c>
      <c r="D443" s="2">
        <v>0.375</v>
      </c>
      <c r="E443" t="s">
        <v>12</v>
      </c>
      <c r="F443">
        <v>2</v>
      </c>
      <c r="G443">
        <v>8</v>
      </c>
      <c r="H443">
        <v>9</v>
      </c>
      <c r="I443" t="s">
        <v>42</v>
      </c>
      <c r="J443" t="s">
        <v>30</v>
      </c>
      <c r="K443">
        <v>29.999999999999972</v>
      </c>
      <c r="L443">
        <v>1.125</v>
      </c>
      <c r="M443">
        <v>1</v>
      </c>
      <c r="N443" t="s">
        <v>75</v>
      </c>
      <c r="O443" t="s">
        <v>101</v>
      </c>
      <c r="P443" t="s">
        <v>113</v>
      </c>
      <c r="Q443" t="s">
        <v>118</v>
      </c>
      <c r="R443" t="s">
        <v>118</v>
      </c>
      <c r="S443">
        <v>441</v>
      </c>
      <c r="T443">
        <v>228</v>
      </c>
      <c r="U443" s="1">
        <v>45443</v>
      </c>
      <c r="V443" s="2">
        <v>0.35416666666666669</v>
      </c>
      <c r="W443" s="2">
        <v>0.4375</v>
      </c>
      <c r="X443" t="s">
        <v>12</v>
      </c>
      <c r="Y443">
        <v>2</v>
      </c>
      <c r="Z443">
        <v>8</v>
      </c>
      <c r="AA443">
        <v>9</v>
      </c>
      <c r="AB443" t="s">
        <v>27</v>
      </c>
      <c r="AC443" t="s">
        <v>28</v>
      </c>
      <c r="AD443">
        <v>119.99999999999997</v>
      </c>
      <c r="AE443">
        <v>1.125</v>
      </c>
      <c r="AF443">
        <v>1</v>
      </c>
      <c r="AG443" t="s">
        <v>76</v>
      </c>
      <c r="AH443" t="s">
        <v>102</v>
      </c>
      <c r="AI443" t="s">
        <v>113</v>
      </c>
      <c r="AJ443">
        <v>440</v>
      </c>
      <c r="AK443">
        <v>441</v>
      </c>
      <c r="AL443" t="s">
        <v>118</v>
      </c>
    </row>
    <row r="444" spans="1:38" x14ac:dyDescent="0.2">
      <c r="A444">
        <v>1517</v>
      </c>
      <c r="B444" s="1">
        <v>45614</v>
      </c>
      <c r="C444" s="2">
        <v>0.35416666666666669</v>
      </c>
      <c r="D444" s="2">
        <v>0.4375</v>
      </c>
      <c r="E444" t="s">
        <v>12</v>
      </c>
      <c r="F444">
        <v>2</v>
      </c>
      <c r="G444">
        <v>8</v>
      </c>
      <c r="H444">
        <v>8</v>
      </c>
      <c r="I444" t="s">
        <v>42</v>
      </c>
      <c r="J444" t="s">
        <v>28</v>
      </c>
      <c r="K444">
        <v>119.99999999999997</v>
      </c>
      <c r="L444">
        <v>1</v>
      </c>
      <c r="M444">
        <v>0</v>
      </c>
      <c r="N444" t="s">
        <v>72</v>
      </c>
      <c r="O444" t="s">
        <v>108</v>
      </c>
      <c r="P444" t="s">
        <v>113</v>
      </c>
      <c r="Q444" t="s">
        <v>118</v>
      </c>
      <c r="R444" t="s">
        <v>124</v>
      </c>
      <c r="S444">
        <v>428</v>
      </c>
      <c r="T444">
        <v>1126</v>
      </c>
      <c r="U444" s="1">
        <v>45636</v>
      </c>
      <c r="V444" s="2">
        <v>0.375</v>
      </c>
      <c r="W444" s="2">
        <v>0.39583333333333331</v>
      </c>
      <c r="X444" t="s">
        <v>12</v>
      </c>
      <c r="Y444">
        <v>2</v>
      </c>
      <c r="Z444">
        <v>8</v>
      </c>
      <c r="AA444">
        <v>7</v>
      </c>
      <c r="AB444" t="s">
        <v>41</v>
      </c>
      <c r="AC444" t="s">
        <v>30</v>
      </c>
      <c r="AD444">
        <v>29.999999999999972</v>
      </c>
      <c r="AE444">
        <v>0.875</v>
      </c>
      <c r="AF444">
        <v>0</v>
      </c>
      <c r="AG444" t="s">
        <v>73</v>
      </c>
      <c r="AH444" t="s">
        <v>109</v>
      </c>
      <c r="AI444" t="s">
        <v>113</v>
      </c>
      <c r="AJ444">
        <v>427</v>
      </c>
      <c r="AK444">
        <v>428</v>
      </c>
      <c r="AL444" t="s">
        <v>118</v>
      </c>
    </row>
    <row r="445" spans="1:38" x14ac:dyDescent="0.2">
      <c r="A445">
        <v>2902</v>
      </c>
      <c r="B445" s="1">
        <v>45594</v>
      </c>
      <c r="C445" s="2">
        <v>0.35416666666666669</v>
      </c>
      <c r="D445" s="2">
        <v>0.375</v>
      </c>
      <c r="E445" t="s">
        <v>12</v>
      </c>
      <c r="F445">
        <v>2</v>
      </c>
      <c r="G445">
        <v>8</v>
      </c>
      <c r="H445">
        <v>2</v>
      </c>
      <c r="I445" t="s">
        <v>27</v>
      </c>
      <c r="J445" t="s">
        <v>30</v>
      </c>
      <c r="K445">
        <v>29.999999999999972</v>
      </c>
      <c r="L445">
        <v>0.25</v>
      </c>
      <c r="M445">
        <v>0</v>
      </c>
      <c r="N445" t="s">
        <v>73</v>
      </c>
      <c r="O445" t="s">
        <v>107</v>
      </c>
      <c r="P445" t="s">
        <v>113</v>
      </c>
      <c r="Q445" t="s">
        <v>118</v>
      </c>
      <c r="R445" t="s">
        <v>118</v>
      </c>
      <c r="S445">
        <v>429</v>
      </c>
      <c r="T445">
        <v>1517</v>
      </c>
      <c r="U445" s="1">
        <v>45614</v>
      </c>
      <c r="V445" s="2">
        <v>0.35416666666666669</v>
      </c>
      <c r="W445" s="2">
        <v>0.4375</v>
      </c>
      <c r="X445" t="s">
        <v>12</v>
      </c>
      <c r="Y445">
        <v>2</v>
      </c>
      <c r="Z445">
        <v>8</v>
      </c>
      <c r="AA445">
        <v>8</v>
      </c>
      <c r="AB445" t="s">
        <v>42</v>
      </c>
      <c r="AC445" t="s">
        <v>28</v>
      </c>
      <c r="AD445">
        <v>119.99999999999997</v>
      </c>
      <c r="AE445">
        <v>1</v>
      </c>
      <c r="AF445">
        <v>0</v>
      </c>
      <c r="AG445" t="s">
        <v>72</v>
      </c>
      <c r="AH445" t="s">
        <v>108</v>
      </c>
      <c r="AI445" t="s">
        <v>113</v>
      </c>
      <c r="AJ445">
        <v>428</v>
      </c>
      <c r="AK445">
        <v>429</v>
      </c>
      <c r="AL445" t="s">
        <v>118</v>
      </c>
    </row>
    <row r="446" spans="1:38" x14ac:dyDescent="0.2">
      <c r="A446">
        <v>453</v>
      </c>
      <c r="B446" s="1">
        <v>45327</v>
      </c>
      <c r="C446" s="2">
        <v>0.35416666666666669</v>
      </c>
      <c r="D446" s="2">
        <v>0.39583333333333331</v>
      </c>
      <c r="E446" t="s">
        <v>12</v>
      </c>
      <c r="F446">
        <v>2</v>
      </c>
      <c r="G446">
        <v>8</v>
      </c>
      <c r="H446">
        <v>3</v>
      </c>
      <c r="I446" t="s">
        <v>42</v>
      </c>
      <c r="J446" t="s">
        <v>14</v>
      </c>
      <c r="K446">
        <v>59.999999999999943</v>
      </c>
      <c r="L446">
        <v>0.375</v>
      </c>
      <c r="M446">
        <v>0</v>
      </c>
      <c r="N446" t="s">
        <v>72</v>
      </c>
      <c r="O446" t="s">
        <v>99</v>
      </c>
      <c r="P446" t="s">
        <v>113</v>
      </c>
      <c r="Q446" t="s">
        <v>118</v>
      </c>
      <c r="R446" t="s">
        <v>118</v>
      </c>
      <c r="S446">
        <v>430</v>
      </c>
      <c r="T446">
        <v>2902</v>
      </c>
      <c r="U446" s="1">
        <v>45594</v>
      </c>
      <c r="V446" s="2">
        <v>0.35416666666666669</v>
      </c>
      <c r="W446" s="2">
        <v>0.375</v>
      </c>
      <c r="X446" t="s">
        <v>12</v>
      </c>
      <c r="Y446">
        <v>2</v>
      </c>
      <c r="Z446">
        <v>8</v>
      </c>
      <c r="AA446">
        <v>2</v>
      </c>
      <c r="AB446" t="s">
        <v>27</v>
      </c>
      <c r="AC446" t="s">
        <v>30</v>
      </c>
      <c r="AD446">
        <v>29.999999999999972</v>
      </c>
      <c r="AE446">
        <v>0.25</v>
      </c>
      <c r="AF446">
        <v>0</v>
      </c>
      <c r="AG446" t="s">
        <v>73</v>
      </c>
      <c r="AH446" t="s">
        <v>107</v>
      </c>
      <c r="AI446" t="s">
        <v>113</v>
      </c>
      <c r="AJ446">
        <v>429</v>
      </c>
      <c r="AK446">
        <v>430</v>
      </c>
      <c r="AL446" t="s">
        <v>118</v>
      </c>
    </row>
    <row r="447" spans="1:38" x14ac:dyDescent="0.2">
      <c r="A447">
        <v>2593</v>
      </c>
      <c r="B447" s="1">
        <v>45377</v>
      </c>
      <c r="C447" s="2">
        <v>0.35416666666666669</v>
      </c>
      <c r="D447" s="2">
        <v>0.41666666666666669</v>
      </c>
      <c r="E447" t="s">
        <v>12</v>
      </c>
      <c r="F447">
        <v>2</v>
      </c>
      <c r="G447">
        <v>8</v>
      </c>
      <c r="H447">
        <v>2</v>
      </c>
      <c r="I447" t="s">
        <v>13</v>
      </c>
      <c r="J447" t="s">
        <v>28</v>
      </c>
      <c r="K447">
        <v>90</v>
      </c>
      <c r="L447">
        <v>0.25</v>
      </c>
      <c r="M447">
        <v>0</v>
      </c>
      <c r="N447" t="s">
        <v>73</v>
      </c>
      <c r="O447" t="s">
        <v>100</v>
      </c>
      <c r="P447" t="s">
        <v>113</v>
      </c>
      <c r="Q447" t="s">
        <v>118</v>
      </c>
      <c r="R447" t="s">
        <v>118</v>
      </c>
      <c r="S447">
        <v>432</v>
      </c>
      <c r="T447">
        <v>1833</v>
      </c>
      <c r="U447" s="1">
        <v>45555</v>
      </c>
      <c r="V447" s="2">
        <v>0.35416666666666669</v>
      </c>
      <c r="W447" s="2">
        <v>0.41666666666666669</v>
      </c>
      <c r="X447" t="s">
        <v>12</v>
      </c>
      <c r="Y447">
        <v>2</v>
      </c>
      <c r="Z447">
        <v>8</v>
      </c>
      <c r="AA447">
        <v>6</v>
      </c>
      <c r="AB447" t="s">
        <v>42</v>
      </c>
      <c r="AC447" t="s">
        <v>40</v>
      </c>
      <c r="AD447">
        <v>90</v>
      </c>
      <c r="AE447">
        <v>0.75</v>
      </c>
      <c r="AF447">
        <v>0</v>
      </c>
      <c r="AG447" t="s">
        <v>76</v>
      </c>
      <c r="AH447" t="s">
        <v>106</v>
      </c>
      <c r="AI447" t="s">
        <v>113</v>
      </c>
      <c r="AJ447">
        <v>431</v>
      </c>
      <c r="AK447">
        <v>432</v>
      </c>
      <c r="AL447" t="s">
        <v>118</v>
      </c>
    </row>
    <row r="448" spans="1:38" x14ac:dyDescent="0.2">
      <c r="A448">
        <v>2790</v>
      </c>
      <c r="B448" s="1">
        <v>45399</v>
      </c>
      <c r="C448" s="2">
        <v>0.35416666666666669</v>
      </c>
      <c r="D448" s="2">
        <v>0.39583333333333331</v>
      </c>
      <c r="E448" t="s">
        <v>12</v>
      </c>
      <c r="F448">
        <v>2</v>
      </c>
      <c r="G448">
        <v>8</v>
      </c>
      <c r="H448">
        <v>1</v>
      </c>
      <c r="I448" t="s">
        <v>41</v>
      </c>
      <c r="J448" t="s">
        <v>30</v>
      </c>
      <c r="K448">
        <v>59.999999999999943</v>
      </c>
      <c r="L448">
        <v>0.125</v>
      </c>
      <c r="M448">
        <v>0</v>
      </c>
      <c r="N448" t="s">
        <v>74</v>
      </c>
      <c r="O448" t="s">
        <v>101</v>
      </c>
      <c r="P448" t="s">
        <v>113</v>
      </c>
      <c r="Q448" t="s">
        <v>117</v>
      </c>
      <c r="R448" t="s">
        <v>118</v>
      </c>
      <c r="S448">
        <v>433</v>
      </c>
      <c r="T448">
        <v>2593</v>
      </c>
      <c r="U448" s="1">
        <v>45377</v>
      </c>
      <c r="V448" s="2">
        <v>0.35416666666666669</v>
      </c>
      <c r="W448" s="2">
        <v>0.41666666666666669</v>
      </c>
      <c r="X448" t="s">
        <v>12</v>
      </c>
      <c r="Y448">
        <v>2</v>
      </c>
      <c r="Z448">
        <v>8</v>
      </c>
      <c r="AA448">
        <v>2</v>
      </c>
      <c r="AB448" t="s">
        <v>13</v>
      </c>
      <c r="AC448" t="s">
        <v>28</v>
      </c>
      <c r="AD448">
        <v>90</v>
      </c>
      <c r="AE448">
        <v>0.25</v>
      </c>
      <c r="AF448">
        <v>0</v>
      </c>
      <c r="AG448" t="s">
        <v>73</v>
      </c>
      <c r="AH448" t="s">
        <v>100</v>
      </c>
      <c r="AI448" t="s">
        <v>113</v>
      </c>
      <c r="AJ448">
        <v>432</v>
      </c>
      <c r="AK448">
        <v>433</v>
      </c>
      <c r="AL448" t="s">
        <v>118</v>
      </c>
    </row>
    <row r="449" spans="1:38" x14ac:dyDescent="0.2">
      <c r="A449">
        <v>1833</v>
      </c>
      <c r="B449" s="1">
        <v>45555</v>
      </c>
      <c r="C449" s="2">
        <v>0.35416666666666669</v>
      </c>
      <c r="D449" s="2">
        <v>0.41666666666666669</v>
      </c>
      <c r="E449" t="s">
        <v>12</v>
      </c>
      <c r="F449">
        <v>2</v>
      </c>
      <c r="G449">
        <v>8</v>
      </c>
      <c r="H449">
        <v>6</v>
      </c>
      <c r="I449" t="s">
        <v>42</v>
      </c>
      <c r="J449" t="s">
        <v>40</v>
      </c>
      <c r="K449">
        <v>90</v>
      </c>
      <c r="L449">
        <v>0.75</v>
      </c>
      <c r="M449">
        <v>0</v>
      </c>
      <c r="N449" t="s">
        <v>76</v>
      </c>
      <c r="O449" t="s">
        <v>106</v>
      </c>
      <c r="P449" t="s">
        <v>113</v>
      </c>
      <c r="Q449" t="s">
        <v>118</v>
      </c>
      <c r="R449" t="s">
        <v>118</v>
      </c>
      <c r="S449">
        <v>431</v>
      </c>
      <c r="T449">
        <v>453</v>
      </c>
      <c r="U449" s="1">
        <v>45327</v>
      </c>
      <c r="V449" s="2">
        <v>0.35416666666666669</v>
      </c>
      <c r="W449" s="2">
        <v>0.39583333333333331</v>
      </c>
      <c r="X449" t="s">
        <v>12</v>
      </c>
      <c r="Y449">
        <v>2</v>
      </c>
      <c r="Z449">
        <v>8</v>
      </c>
      <c r="AA449">
        <v>3</v>
      </c>
      <c r="AB449" t="s">
        <v>42</v>
      </c>
      <c r="AC449" t="s">
        <v>14</v>
      </c>
      <c r="AD449">
        <v>59.999999999999943</v>
      </c>
      <c r="AE449">
        <v>0.375</v>
      </c>
      <c r="AF449">
        <v>0</v>
      </c>
      <c r="AG449" t="s">
        <v>72</v>
      </c>
      <c r="AH449" t="s">
        <v>99</v>
      </c>
      <c r="AI449" t="s">
        <v>113</v>
      </c>
      <c r="AJ449">
        <v>430</v>
      </c>
      <c r="AK449">
        <v>431</v>
      </c>
      <c r="AL449" t="s">
        <v>118</v>
      </c>
    </row>
    <row r="450" spans="1:38" x14ac:dyDescent="0.2">
      <c r="A450">
        <v>2074</v>
      </c>
      <c r="B450" s="1">
        <v>45302</v>
      </c>
      <c r="C450" s="2">
        <v>0.35416666666666669</v>
      </c>
      <c r="D450" s="2">
        <v>0.4375</v>
      </c>
      <c r="E450" t="s">
        <v>12</v>
      </c>
      <c r="F450">
        <v>2</v>
      </c>
      <c r="G450">
        <v>8</v>
      </c>
      <c r="H450">
        <v>6</v>
      </c>
      <c r="I450" t="s">
        <v>42</v>
      </c>
      <c r="J450" t="s">
        <v>23</v>
      </c>
      <c r="K450">
        <v>119.99999999999997</v>
      </c>
      <c r="L450">
        <v>0.75</v>
      </c>
      <c r="M450">
        <v>0</v>
      </c>
      <c r="N450" t="s">
        <v>75</v>
      </c>
      <c r="O450" t="s">
        <v>98</v>
      </c>
      <c r="P450" t="s">
        <v>113</v>
      </c>
      <c r="Q450" t="s">
        <v>118</v>
      </c>
      <c r="R450" t="s">
        <v>124</v>
      </c>
      <c r="S450">
        <v>435</v>
      </c>
      <c r="T450">
        <v>763</v>
      </c>
      <c r="U450" s="1">
        <v>45533</v>
      </c>
      <c r="V450" s="2">
        <v>0.35416666666666669</v>
      </c>
      <c r="W450" s="2">
        <v>0.375</v>
      </c>
      <c r="X450" t="s">
        <v>12</v>
      </c>
      <c r="Y450">
        <v>2</v>
      </c>
      <c r="Z450">
        <v>8</v>
      </c>
      <c r="AA450">
        <v>4</v>
      </c>
      <c r="AB450" t="s">
        <v>17</v>
      </c>
      <c r="AC450" t="s">
        <v>23</v>
      </c>
      <c r="AD450">
        <v>29.999999999999972</v>
      </c>
      <c r="AE450">
        <v>0.5</v>
      </c>
      <c r="AF450">
        <v>0</v>
      </c>
      <c r="AG450" t="s">
        <v>75</v>
      </c>
      <c r="AH450" t="s">
        <v>105</v>
      </c>
      <c r="AI450" t="s">
        <v>113</v>
      </c>
      <c r="AJ450">
        <v>434</v>
      </c>
      <c r="AK450">
        <v>435</v>
      </c>
      <c r="AL450" t="s">
        <v>118</v>
      </c>
    </row>
    <row r="451" spans="1:38" x14ac:dyDescent="0.2">
      <c r="A451">
        <v>2814</v>
      </c>
      <c r="B451" s="1">
        <v>45419</v>
      </c>
      <c r="C451" s="2">
        <v>0.35416666666666669</v>
      </c>
      <c r="D451" s="2">
        <v>0.4375</v>
      </c>
      <c r="E451" t="s">
        <v>12</v>
      </c>
      <c r="F451">
        <v>2</v>
      </c>
      <c r="G451">
        <v>8</v>
      </c>
      <c r="H451">
        <v>10</v>
      </c>
      <c r="I451" t="s">
        <v>41</v>
      </c>
      <c r="J451" t="s">
        <v>30</v>
      </c>
      <c r="K451">
        <v>119.99999999999997</v>
      </c>
      <c r="L451">
        <v>1.25</v>
      </c>
      <c r="M451">
        <v>1</v>
      </c>
      <c r="N451" t="s">
        <v>73</v>
      </c>
      <c r="O451" t="s">
        <v>102</v>
      </c>
      <c r="P451" t="s">
        <v>113</v>
      </c>
      <c r="Q451" t="s">
        <v>118</v>
      </c>
      <c r="R451" t="s">
        <v>124</v>
      </c>
      <c r="S451">
        <v>436</v>
      </c>
      <c r="T451">
        <v>2074</v>
      </c>
      <c r="U451" s="1">
        <v>45302</v>
      </c>
      <c r="V451" s="2">
        <v>0.35416666666666669</v>
      </c>
      <c r="W451" s="2">
        <v>0.4375</v>
      </c>
      <c r="X451" t="s">
        <v>12</v>
      </c>
      <c r="Y451">
        <v>2</v>
      </c>
      <c r="Z451">
        <v>8</v>
      </c>
      <c r="AA451">
        <v>6</v>
      </c>
      <c r="AB451" t="s">
        <v>42</v>
      </c>
      <c r="AC451" t="s">
        <v>23</v>
      </c>
      <c r="AD451">
        <v>119.99999999999997</v>
      </c>
      <c r="AE451">
        <v>0.75</v>
      </c>
      <c r="AF451">
        <v>0</v>
      </c>
      <c r="AG451" t="s">
        <v>75</v>
      </c>
      <c r="AH451" t="s">
        <v>98</v>
      </c>
      <c r="AI451" t="s">
        <v>113</v>
      </c>
      <c r="AJ451">
        <v>435</v>
      </c>
      <c r="AK451">
        <v>436</v>
      </c>
      <c r="AL451" t="s">
        <v>118</v>
      </c>
    </row>
    <row r="452" spans="1:38" x14ac:dyDescent="0.2">
      <c r="A452">
        <v>2831</v>
      </c>
      <c r="B452" s="1">
        <v>45390</v>
      </c>
      <c r="C452" s="2">
        <v>0.35416666666666669</v>
      </c>
      <c r="D452" s="2">
        <v>0.4375</v>
      </c>
      <c r="E452" t="s">
        <v>12</v>
      </c>
      <c r="F452">
        <v>2</v>
      </c>
      <c r="G452">
        <v>8</v>
      </c>
      <c r="H452">
        <v>8</v>
      </c>
      <c r="I452" t="s">
        <v>41</v>
      </c>
      <c r="J452" t="s">
        <v>18</v>
      </c>
      <c r="K452">
        <v>119.99999999999997</v>
      </c>
      <c r="L452">
        <v>1</v>
      </c>
      <c r="M452">
        <v>0</v>
      </c>
      <c r="N452" t="s">
        <v>72</v>
      </c>
      <c r="O452" t="s">
        <v>101</v>
      </c>
      <c r="P452" t="s">
        <v>113</v>
      </c>
      <c r="Q452" t="s">
        <v>118</v>
      </c>
      <c r="R452" t="s">
        <v>124</v>
      </c>
      <c r="S452">
        <v>437</v>
      </c>
      <c r="T452">
        <v>2814</v>
      </c>
      <c r="U452" s="1">
        <v>45419</v>
      </c>
      <c r="V452" s="2">
        <v>0.35416666666666669</v>
      </c>
      <c r="W452" s="2">
        <v>0.4375</v>
      </c>
      <c r="X452" t="s">
        <v>12</v>
      </c>
      <c r="Y452">
        <v>2</v>
      </c>
      <c r="Z452">
        <v>8</v>
      </c>
      <c r="AA452">
        <v>10</v>
      </c>
      <c r="AB452" t="s">
        <v>41</v>
      </c>
      <c r="AC452" t="s">
        <v>30</v>
      </c>
      <c r="AD452">
        <v>119.99999999999997</v>
      </c>
      <c r="AE452">
        <v>1.25</v>
      </c>
      <c r="AF452">
        <v>1</v>
      </c>
      <c r="AG452" t="s">
        <v>73</v>
      </c>
      <c r="AH452" t="s">
        <v>102</v>
      </c>
      <c r="AI452" t="s">
        <v>113</v>
      </c>
      <c r="AJ452">
        <v>436</v>
      </c>
      <c r="AK452">
        <v>437</v>
      </c>
      <c r="AL452" t="s">
        <v>118</v>
      </c>
    </row>
    <row r="453" spans="1:38" x14ac:dyDescent="0.2">
      <c r="A453">
        <v>301</v>
      </c>
      <c r="B453" s="1">
        <v>45599</v>
      </c>
      <c r="C453" s="2">
        <v>0.35416666666666669</v>
      </c>
      <c r="D453" s="2">
        <v>0.41666666666666669</v>
      </c>
      <c r="E453" t="s">
        <v>12</v>
      </c>
      <c r="F453">
        <v>2</v>
      </c>
      <c r="G453">
        <v>8</v>
      </c>
      <c r="H453">
        <v>4</v>
      </c>
      <c r="I453" t="s">
        <v>41</v>
      </c>
      <c r="J453" t="s">
        <v>30</v>
      </c>
      <c r="K453">
        <v>90</v>
      </c>
      <c r="L453">
        <v>0.5</v>
      </c>
      <c r="M453">
        <v>0</v>
      </c>
      <c r="N453" t="s">
        <v>71</v>
      </c>
      <c r="O453" t="s">
        <v>108</v>
      </c>
      <c r="P453" t="s">
        <v>113</v>
      </c>
      <c r="Q453" t="s">
        <v>118</v>
      </c>
      <c r="R453" t="s">
        <v>118</v>
      </c>
      <c r="S453">
        <v>438</v>
      </c>
      <c r="T453">
        <v>2831</v>
      </c>
      <c r="U453" s="1">
        <v>45390</v>
      </c>
      <c r="V453" s="2">
        <v>0.35416666666666669</v>
      </c>
      <c r="W453" s="2">
        <v>0.4375</v>
      </c>
      <c r="X453" t="s">
        <v>12</v>
      </c>
      <c r="Y453">
        <v>2</v>
      </c>
      <c r="Z453">
        <v>8</v>
      </c>
      <c r="AA453">
        <v>8</v>
      </c>
      <c r="AB453" t="s">
        <v>41</v>
      </c>
      <c r="AC453" t="s">
        <v>18</v>
      </c>
      <c r="AD453">
        <v>119.99999999999997</v>
      </c>
      <c r="AE453">
        <v>1</v>
      </c>
      <c r="AF453">
        <v>0</v>
      </c>
      <c r="AG453" t="s">
        <v>72</v>
      </c>
      <c r="AH453" t="s">
        <v>101</v>
      </c>
      <c r="AI453" t="s">
        <v>113</v>
      </c>
      <c r="AJ453">
        <v>437</v>
      </c>
      <c r="AK453">
        <v>438</v>
      </c>
      <c r="AL453" t="s">
        <v>118</v>
      </c>
    </row>
    <row r="454" spans="1:38" x14ac:dyDescent="0.2">
      <c r="A454">
        <v>40</v>
      </c>
      <c r="B454" s="1">
        <v>45327</v>
      </c>
      <c r="C454" s="2">
        <v>0.35416666666666669</v>
      </c>
      <c r="D454" s="2">
        <v>0.4375</v>
      </c>
      <c r="E454" t="s">
        <v>12</v>
      </c>
      <c r="F454">
        <v>2</v>
      </c>
      <c r="G454">
        <v>8</v>
      </c>
      <c r="H454">
        <v>3</v>
      </c>
      <c r="I454" t="s">
        <v>13</v>
      </c>
      <c r="J454" t="s">
        <v>14</v>
      </c>
      <c r="K454">
        <v>119.99999999999997</v>
      </c>
      <c r="L454">
        <v>0.375</v>
      </c>
      <c r="M454">
        <v>0</v>
      </c>
      <c r="N454" t="s">
        <v>72</v>
      </c>
      <c r="O454" t="s">
        <v>99</v>
      </c>
      <c r="P454" t="s">
        <v>113</v>
      </c>
      <c r="Q454" t="s">
        <v>118</v>
      </c>
      <c r="R454" t="s">
        <v>124</v>
      </c>
      <c r="S454">
        <v>439</v>
      </c>
      <c r="T454">
        <v>301</v>
      </c>
      <c r="U454" s="1">
        <v>45599</v>
      </c>
      <c r="V454" s="2">
        <v>0.35416666666666669</v>
      </c>
      <c r="W454" s="2">
        <v>0.41666666666666669</v>
      </c>
      <c r="X454" t="s">
        <v>12</v>
      </c>
      <c r="Y454">
        <v>2</v>
      </c>
      <c r="Z454">
        <v>8</v>
      </c>
      <c r="AA454">
        <v>4</v>
      </c>
      <c r="AB454" t="s">
        <v>41</v>
      </c>
      <c r="AC454" t="s">
        <v>30</v>
      </c>
      <c r="AD454">
        <v>90</v>
      </c>
      <c r="AE454">
        <v>0.5</v>
      </c>
      <c r="AF454">
        <v>0</v>
      </c>
      <c r="AG454" t="s">
        <v>71</v>
      </c>
      <c r="AH454" t="s">
        <v>108</v>
      </c>
      <c r="AI454" t="s">
        <v>113</v>
      </c>
      <c r="AJ454">
        <v>438</v>
      </c>
      <c r="AK454">
        <v>439</v>
      </c>
      <c r="AL454" t="s">
        <v>118</v>
      </c>
    </row>
    <row r="455" spans="1:38" x14ac:dyDescent="0.2">
      <c r="A455">
        <v>763</v>
      </c>
      <c r="B455" s="1">
        <v>45533</v>
      </c>
      <c r="C455" s="2">
        <v>0.35416666666666669</v>
      </c>
      <c r="D455" s="2">
        <v>0.375</v>
      </c>
      <c r="E455" t="s">
        <v>12</v>
      </c>
      <c r="F455">
        <v>2</v>
      </c>
      <c r="G455">
        <v>8</v>
      </c>
      <c r="H455">
        <v>4</v>
      </c>
      <c r="I455" t="s">
        <v>17</v>
      </c>
      <c r="J455" t="s">
        <v>23</v>
      </c>
      <c r="K455">
        <v>29.999999999999972</v>
      </c>
      <c r="L455">
        <v>0.5</v>
      </c>
      <c r="M455">
        <v>0</v>
      </c>
      <c r="N455" t="s">
        <v>75</v>
      </c>
      <c r="O455" t="s">
        <v>105</v>
      </c>
      <c r="P455" t="s">
        <v>113</v>
      </c>
      <c r="Q455" t="s">
        <v>118</v>
      </c>
      <c r="R455" t="s">
        <v>118</v>
      </c>
      <c r="S455">
        <v>434</v>
      </c>
      <c r="T455">
        <v>2790</v>
      </c>
      <c r="U455" s="1">
        <v>45399</v>
      </c>
      <c r="V455" s="2">
        <v>0.35416666666666669</v>
      </c>
      <c r="W455" s="2">
        <v>0.39583333333333331</v>
      </c>
      <c r="X455" t="s">
        <v>12</v>
      </c>
      <c r="Y455">
        <v>2</v>
      </c>
      <c r="Z455">
        <v>8</v>
      </c>
      <c r="AA455">
        <v>1</v>
      </c>
      <c r="AB455" t="s">
        <v>41</v>
      </c>
      <c r="AC455" t="s">
        <v>30</v>
      </c>
      <c r="AD455">
        <v>59.999999999999943</v>
      </c>
      <c r="AE455">
        <v>0.125</v>
      </c>
      <c r="AF455">
        <v>0</v>
      </c>
      <c r="AG455" t="s">
        <v>74</v>
      </c>
      <c r="AH455" t="s">
        <v>101</v>
      </c>
      <c r="AI455" t="s">
        <v>113</v>
      </c>
      <c r="AJ455">
        <v>433</v>
      </c>
      <c r="AK455">
        <v>434</v>
      </c>
      <c r="AL455" t="s">
        <v>118</v>
      </c>
    </row>
    <row r="456" spans="1:38" x14ac:dyDescent="0.2">
      <c r="A456">
        <v>929</v>
      </c>
      <c r="B456" s="1">
        <v>45607</v>
      </c>
      <c r="C456" s="2">
        <v>0.33333333333333331</v>
      </c>
      <c r="D456" s="2">
        <v>0.35416666666666669</v>
      </c>
      <c r="E456" t="s">
        <v>12</v>
      </c>
      <c r="F456">
        <v>2</v>
      </c>
      <c r="G456">
        <v>8</v>
      </c>
      <c r="H456">
        <v>9</v>
      </c>
      <c r="I456" t="s">
        <v>17</v>
      </c>
      <c r="J456" t="s">
        <v>28</v>
      </c>
      <c r="K456">
        <v>30.000000000000053</v>
      </c>
      <c r="L456">
        <v>1.125</v>
      </c>
      <c r="M456">
        <v>1</v>
      </c>
      <c r="N456" t="s">
        <v>72</v>
      </c>
      <c r="O456" t="s">
        <v>108</v>
      </c>
      <c r="P456" t="s">
        <v>113</v>
      </c>
      <c r="Q456" t="s">
        <v>118</v>
      </c>
      <c r="R456" t="s">
        <v>118</v>
      </c>
      <c r="S456">
        <v>475</v>
      </c>
      <c r="T456">
        <v>2270</v>
      </c>
      <c r="U456" s="1">
        <v>45528</v>
      </c>
      <c r="V456" s="2">
        <v>0.33333333333333331</v>
      </c>
      <c r="W456" s="2">
        <v>0.375</v>
      </c>
      <c r="X456" t="s">
        <v>12</v>
      </c>
      <c r="Y456">
        <v>2</v>
      </c>
      <c r="Z456">
        <v>8</v>
      </c>
      <c r="AA456">
        <v>10</v>
      </c>
      <c r="AB456" t="s">
        <v>17</v>
      </c>
      <c r="AC456" t="s">
        <v>30</v>
      </c>
      <c r="AD456">
        <v>60.000000000000028</v>
      </c>
      <c r="AE456">
        <v>1.25</v>
      </c>
      <c r="AF456">
        <v>1</v>
      </c>
      <c r="AG456" t="s">
        <v>77</v>
      </c>
      <c r="AH456" t="s">
        <v>105</v>
      </c>
      <c r="AI456" t="s">
        <v>113</v>
      </c>
      <c r="AJ456">
        <v>474</v>
      </c>
      <c r="AK456">
        <v>475</v>
      </c>
      <c r="AL456" t="s">
        <v>118</v>
      </c>
    </row>
    <row r="457" spans="1:38" x14ac:dyDescent="0.2">
      <c r="A457">
        <v>1165</v>
      </c>
      <c r="B457" s="1">
        <v>45381</v>
      </c>
      <c r="C457" s="2">
        <v>0.33333333333333331</v>
      </c>
      <c r="D457" s="2">
        <v>0.375</v>
      </c>
      <c r="E457" t="s">
        <v>12</v>
      </c>
      <c r="F457">
        <v>2</v>
      </c>
      <c r="G457">
        <v>8</v>
      </c>
      <c r="H457">
        <v>7</v>
      </c>
      <c r="I457" t="s">
        <v>22</v>
      </c>
      <c r="J457" t="s">
        <v>30</v>
      </c>
      <c r="K457">
        <v>60.000000000000028</v>
      </c>
      <c r="L457">
        <v>0.875</v>
      </c>
      <c r="M457">
        <v>0</v>
      </c>
      <c r="N457" t="s">
        <v>77</v>
      </c>
      <c r="O457" t="s">
        <v>100</v>
      </c>
      <c r="P457" t="s">
        <v>113</v>
      </c>
      <c r="Q457" t="s">
        <v>118</v>
      </c>
      <c r="R457" t="s">
        <v>118</v>
      </c>
      <c r="S457">
        <v>471</v>
      </c>
      <c r="T457">
        <v>1672</v>
      </c>
      <c r="U457" s="1">
        <v>45508</v>
      </c>
      <c r="V457" s="2">
        <v>0.33333333333333331</v>
      </c>
      <c r="W457" s="2">
        <v>0.41666666666666669</v>
      </c>
      <c r="X457" t="s">
        <v>12</v>
      </c>
      <c r="Y457">
        <v>2</v>
      </c>
      <c r="Z457">
        <v>8</v>
      </c>
      <c r="AA457">
        <v>4</v>
      </c>
      <c r="AB457" t="s">
        <v>17</v>
      </c>
      <c r="AC457" t="s">
        <v>14</v>
      </c>
      <c r="AD457">
        <v>120.00000000000006</v>
      </c>
      <c r="AE457">
        <v>0.5</v>
      </c>
      <c r="AF457">
        <v>0</v>
      </c>
      <c r="AG457" t="s">
        <v>71</v>
      </c>
      <c r="AH457" t="s">
        <v>105</v>
      </c>
      <c r="AI457" t="s">
        <v>113</v>
      </c>
      <c r="AJ457">
        <v>470</v>
      </c>
      <c r="AK457">
        <v>471</v>
      </c>
      <c r="AL457" t="s">
        <v>118</v>
      </c>
    </row>
    <row r="458" spans="1:38" x14ac:dyDescent="0.2">
      <c r="A458">
        <v>2005</v>
      </c>
      <c r="B458" s="1">
        <v>45343</v>
      </c>
      <c r="C458" s="2">
        <v>0.33333333333333331</v>
      </c>
      <c r="D458" s="2">
        <v>0.35416666666666669</v>
      </c>
      <c r="E458" t="s">
        <v>12</v>
      </c>
      <c r="F458">
        <v>2</v>
      </c>
      <c r="G458">
        <v>8</v>
      </c>
      <c r="H458">
        <v>11</v>
      </c>
      <c r="I458" t="s">
        <v>17</v>
      </c>
      <c r="J458" t="s">
        <v>14</v>
      </c>
      <c r="K458">
        <v>30.000000000000053</v>
      </c>
      <c r="L458">
        <v>1.375</v>
      </c>
      <c r="M458">
        <v>1</v>
      </c>
      <c r="N458" t="s">
        <v>74</v>
      </c>
      <c r="O458" t="s">
        <v>99</v>
      </c>
      <c r="P458" t="s">
        <v>113</v>
      </c>
      <c r="Q458" t="s">
        <v>118</v>
      </c>
      <c r="R458" t="s">
        <v>118</v>
      </c>
      <c r="S458">
        <v>472</v>
      </c>
      <c r="T458">
        <v>1165</v>
      </c>
      <c r="U458" s="1">
        <v>45381</v>
      </c>
      <c r="V458" s="2">
        <v>0.33333333333333331</v>
      </c>
      <c r="W458" s="2">
        <v>0.375</v>
      </c>
      <c r="X458" t="s">
        <v>12</v>
      </c>
      <c r="Y458">
        <v>2</v>
      </c>
      <c r="Z458">
        <v>8</v>
      </c>
      <c r="AA458">
        <v>7</v>
      </c>
      <c r="AB458" t="s">
        <v>22</v>
      </c>
      <c r="AC458" t="s">
        <v>30</v>
      </c>
      <c r="AD458">
        <v>60.000000000000028</v>
      </c>
      <c r="AE458">
        <v>0.875</v>
      </c>
      <c r="AF458">
        <v>0</v>
      </c>
      <c r="AG458" t="s">
        <v>77</v>
      </c>
      <c r="AH458" t="s">
        <v>100</v>
      </c>
      <c r="AI458" t="s">
        <v>113</v>
      </c>
      <c r="AJ458">
        <v>471</v>
      </c>
      <c r="AK458">
        <v>472</v>
      </c>
      <c r="AL458" t="s">
        <v>118</v>
      </c>
    </row>
    <row r="459" spans="1:38" x14ac:dyDescent="0.2">
      <c r="A459">
        <v>1504</v>
      </c>
      <c r="B459" s="1">
        <v>45441</v>
      </c>
      <c r="C459" s="2">
        <v>0.33333333333333331</v>
      </c>
      <c r="D459" s="2">
        <v>0.39583333333333331</v>
      </c>
      <c r="E459" t="s">
        <v>12</v>
      </c>
      <c r="F459">
        <v>2</v>
      </c>
      <c r="G459">
        <v>8</v>
      </c>
      <c r="H459">
        <v>2</v>
      </c>
      <c r="I459" t="s">
        <v>41</v>
      </c>
      <c r="J459" t="s">
        <v>30</v>
      </c>
      <c r="K459">
        <v>90</v>
      </c>
      <c r="L459">
        <v>0.25</v>
      </c>
      <c r="M459">
        <v>0</v>
      </c>
      <c r="N459" t="s">
        <v>74</v>
      </c>
      <c r="O459" t="s">
        <v>102</v>
      </c>
      <c r="P459" t="s">
        <v>113</v>
      </c>
      <c r="Q459" t="s">
        <v>118</v>
      </c>
      <c r="R459" t="s">
        <v>118</v>
      </c>
      <c r="S459">
        <v>473</v>
      </c>
      <c r="T459">
        <v>2005</v>
      </c>
      <c r="U459" s="1">
        <v>45343</v>
      </c>
      <c r="V459" s="2">
        <v>0.33333333333333331</v>
      </c>
      <c r="W459" s="2">
        <v>0.35416666666666669</v>
      </c>
      <c r="X459" t="s">
        <v>12</v>
      </c>
      <c r="Y459">
        <v>2</v>
      </c>
      <c r="Z459">
        <v>8</v>
      </c>
      <c r="AA459">
        <v>11</v>
      </c>
      <c r="AB459" t="s">
        <v>17</v>
      </c>
      <c r="AC459" t="s">
        <v>14</v>
      </c>
      <c r="AD459">
        <v>30.000000000000053</v>
      </c>
      <c r="AE459">
        <v>1.375</v>
      </c>
      <c r="AF459">
        <v>1</v>
      </c>
      <c r="AG459" t="s">
        <v>74</v>
      </c>
      <c r="AH459" t="s">
        <v>99</v>
      </c>
      <c r="AI459" t="s">
        <v>113</v>
      </c>
      <c r="AJ459">
        <v>472</v>
      </c>
      <c r="AK459">
        <v>473</v>
      </c>
      <c r="AL459" t="s">
        <v>118</v>
      </c>
    </row>
    <row r="460" spans="1:38" x14ac:dyDescent="0.2">
      <c r="A460">
        <v>2270</v>
      </c>
      <c r="B460" s="1">
        <v>45528</v>
      </c>
      <c r="C460" s="2">
        <v>0.33333333333333331</v>
      </c>
      <c r="D460" s="2">
        <v>0.375</v>
      </c>
      <c r="E460" t="s">
        <v>12</v>
      </c>
      <c r="F460">
        <v>2</v>
      </c>
      <c r="G460">
        <v>8</v>
      </c>
      <c r="H460">
        <v>10</v>
      </c>
      <c r="I460" t="s">
        <v>17</v>
      </c>
      <c r="J460" t="s">
        <v>30</v>
      </c>
      <c r="K460">
        <v>60.000000000000028</v>
      </c>
      <c r="L460">
        <v>1.25</v>
      </c>
      <c r="M460">
        <v>1</v>
      </c>
      <c r="N460" t="s">
        <v>77</v>
      </c>
      <c r="O460" t="s">
        <v>105</v>
      </c>
      <c r="P460" t="s">
        <v>113</v>
      </c>
      <c r="Q460" t="s">
        <v>118</v>
      </c>
      <c r="R460" t="s">
        <v>118</v>
      </c>
      <c r="S460">
        <v>474</v>
      </c>
      <c r="T460">
        <v>1504</v>
      </c>
      <c r="U460" s="1">
        <v>45441</v>
      </c>
      <c r="V460" s="2">
        <v>0.33333333333333331</v>
      </c>
      <c r="W460" s="2">
        <v>0.39583333333333331</v>
      </c>
      <c r="X460" t="s">
        <v>12</v>
      </c>
      <c r="Y460">
        <v>2</v>
      </c>
      <c r="Z460">
        <v>8</v>
      </c>
      <c r="AA460">
        <v>2</v>
      </c>
      <c r="AB460" t="s">
        <v>41</v>
      </c>
      <c r="AC460" t="s">
        <v>30</v>
      </c>
      <c r="AD460">
        <v>90</v>
      </c>
      <c r="AE460">
        <v>0.25</v>
      </c>
      <c r="AF460">
        <v>0</v>
      </c>
      <c r="AG460" t="s">
        <v>74</v>
      </c>
      <c r="AH460" t="s">
        <v>102</v>
      </c>
      <c r="AI460" t="s">
        <v>113</v>
      </c>
      <c r="AJ460">
        <v>473</v>
      </c>
      <c r="AK460">
        <v>474</v>
      </c>
      <c r="AL460" t="s">
        <v>118</v>
      </c>
    </row>
    <row r="461" spans="1:38" x14ac:dyDescent="0.2">
      <c r="A461">
        <v>2728</v>
      </c>
      <c r="B461" s="1">
        <v>45368</v>
      </c>
      <c r="C461" s="2">
        <v>0.33333333333333331</v>
      </c>
      <c r="D461" s="2">
        <v>0.41666666666666669</v>
      </c>
      <c r="E461" t="s">
        <v>12</v>
      </c>
      <c r="F461">
        <v>2</v>
      </c>
      <c r="G461">
        <v>8</v>
      </c>
      <c r="H461">
        <v>4</v>
      </c>
      <c r="I461" t="s">
        <v>27</v>
      </c>
      <c r="J461" t="s">
        <v>30</v>
      </c>
      <c r="K461">
        <v>120.00000000000006</v>
      </c>
      <c r="L461">
        <v>0.5</v>
      </c>
      <c r="M461">
        <v>0</v>
      </c>
      <c r="N461" t="s">
        <v>71</v>
      </c>
      <c r="O461" t="s">
        <v>100</v>
      </c>
      <c r="P461" t="s">
        <v>113</v>
      </c>
      <c r="Q461" t="s">
        <v>118</v>
      </c>
      <c r="R461" t="s">
        <v>124</v>
      </c>
      <c r="S461">
        <v>476</v>
      </c>
      <c r="T461">
        <v>929</v>
      </c>
      <c r="U461" s="1">
        <v>45607</v>
      </c>
      <c r="V461" s="2">
        <v>0.33333333333333331</v>
      </c>
      <c r="W461" s="2">
        <v>0.35416666666666669</v>
      </c>
      <c r="X461" t="s">
        <v>12</v>
      </c>
      <c r="Y461">
        <v>2</v>
      </c>
      <c r="Z461">
        <v>8</v>
      </c>
      <c r="AA461">
        <v>9</v>
      </c>
      <c r="AB461" t="s">
        <v>17</v>
      </c>
      <c r="AC461" t="s">
        <v>28</v>
      </c>
      <c r="AD461">
        <v>30.000000000000053</v>
      </c>
      <c r="AE461">
        <v>1.125</v>
      </c>
      <c r="AF461">
        <v>1</v>
      </c>
      <c r="AG461" t="s">
        <v>72</v>
      </c>
      <c r="AH461" t="s">
        <v>108</v>
      </c>
      <c r="AI461" t="s">
        <v>113</v>
      </c>
      <c r="AJ461">
        <v>475</v>
      </c>
      <c r="AK461">
        <v>476</v>
      </c>
      <c r="AL461" t="s">
        <v>118</v>
      </c>
    </row>
    <row r="462" spans="1:38" x14ac:dyDescent="0.2">
      <c r="A462">
        <v>2737</v>
      </c>
      <c r="B462" s="1">
        <v>45314</v>
      </c>
      <c r="C462" s="2">
        <v>0.33333333333333331</v>
      </c>
      <c r="D462" s="2">
        <v>0.41666666666666669</v>
      </c>
      <c r="E462" t="s">
        <v>12</v>
      </c>
      <c r="F462">
        <v>2</v>
      </c>
      <c r="G462">
        <v>8</v>
      </c>
      <c r="H462">
        <v>11</v>
      </c>
      <c r="I462" t="s">
        <v>22</v>
      </c>
      <c r="J462" t="s">
        <v>30</v>
      </c>
      <c r="K462">
        <v>120.00000000000006</v>
      </c>
      <c r="L462">
        <v>1.375</v>
      </c>
      <c r="M462">
        <v>1</v>
      </c>
      <c r="N462" t="s">
        <v>73</v>
      </c>
      <c r="O462" t="s">
        <v>98</v>
      </c>
      <c r="P462" t="s">
        <v>113</v>
      </c>
      <c r="Q462" t="s">
        <v>118</v>
      </c>
      <c r="R462" t="s">
        <v>124</v>
      </c>
      <c r="S462">
        <v>482</v>
      </c>
      <c r="T462">
        <v>197</v>
      </c>
      <c r="U462" s="1">
        <v>45326</v>
      </c>
      <c r="V462" s="2">
        <v>0.33333333333333331</v>
      </c>
      <c r="W462" s="2">
        <v>0.41666666666666669</v>
      </c>
      <c r="X462" t="s">
        <v>12</v>
      </c>
      <c r="Y462">
        <v>2</v>
      </c>
      <c r="Z462">
        <v>8</v>
      </c>
      <c r="AA462">
        <v>2</v>
      </c>
      <c r="AB462" t="s">
        <v>17</v>
      </c>
      <c r="AC462" t="s">
        <v>40</v>
      </c>
      <c r="AD462">
        <v>120.00000000000006</v>
      </c>
      <c r="AE462">
        <v>0.25</v>
      </c>
      <c r="AF462">
        <v>0</v>
      </c>
      <c r="AG462" t="s">
        <v>71</v>
      </c>
      <c r="AH462" t="s">
        <v>99</v>
      </c>
      <c r="AI462" t="s">
        <v>113</v>
      </c>
      <c r="AJ462">
        <v>481</v>
      </c>
      <c r="AK462">
        <v>482</v>
      </c>
      <c r="AL462" t="s">
        <v>118</v>
      </c>
    </row>
    <row r="463" spans="1:38" x14ac:dyDescent="0.2">
      <c r="A463">
        <v>2929</v>
      </c>
      <c r="B463" s="1">
        <v>45388</v>
      </c>
      <c r="C463" s="2">
        <v>0.33333333333333331</v>
      </c>
      <c r="D463" s="2">
        <v>0.41666666666666669</v>
      </c>
      <c r="E463" t="s">
        <v>12</v>
      </c>
      <c r="F463">
        <v>2</v>
      </c>
      <c r="G463">
        <v>8</v>
      </c>
      <c r="H463">
        <v>2</v>
      </c>
      <c r="I463" t="s">
        <v>22</v>
      </c>
      <c r="J463" t="s">
        <v>18</v>
      </c>
      <c r="K463">
        <v>120.00000000000006</v>
      </c>
      <c r="L463">
        <v>0.25</v>
      </c>
      <c r="M463">
        <v>0</v>
      </c>
      <c r="N463" t="s">
        <v>77</v>
      </c>
      <c r="O463" t="s">
        <v>101</v>
      </c>
      <c r="P463" t="s">
        <v>113</v>
      </c>
      <c r="Q463" t="s">
        <v>118</v>
      </c>
      <c r="R463" t="s">
        <v>124</v>
      </c>
      <c r="S463">
        <v>478</v>
      </c>
      <c r="T463">
        <v>867</v>
      </c>
      <c r="U463" s="1">
        <v>45371</v>
      </c>
      <c r="V463" s="2">
        <v>0.33333333333333331</v>
      </c>
      <c r="W463" s="2">
        <v>0.375</v>
      </c>
      <c r="X463" t="s">
        <v>12</v>
      </c>
      <c r="Y463">
        <v>2</v>
      </c>
      <c r="Z463">
        <v>8</v>
      </c>
      <c r="AA463">
        <v>2</v>
      </c>
      <c r="AB463" t="s">
        <v>39</v>
      </c>
      <c r="AC463" t="s">
        <v>28</v>
      </c>
      <c r="AD463">
        <v>60.000000000000028</v>
      </c>
      <c r="AE463">
        <v>0.25</v>
      </c>
      <c r="AF463">
        <v>0</v>
      </c>
      <c r="AG463" t="s">
        <v>74</v>
      </c>
      <c r="AH463" t="s">
        <v>100</v>
      </c>
      <c r="AI463" t="s">
        <v>113</v>
      </c>
      <c r="AJ463">
        <v>477</v>
      </c>
      <c r="AK463">
        <v>478</v>
      </c>
      <c r="AL463" t="s">
        <v>118</v>
      </c>
    </row>
    <row r="464" spans="1:38" x14ac:dyDescent="0.2">
      <c r="A464">
        <v>1714</v>
      </c>
      <c r="B464" s="1">
        <v>45387</v>
      </c>
      <c r="C464" s="2">
        <v>0.33333333333333331</v>
      </c>
      <c r="D464" s="2">
        <v>0.41666666666666669</v>
      </c>
      <c r="E464" t="s">
        <v>12</v>
      </c>
      <c r="F464">
        <v>2</v>
      </c>
      <c r="G464">
        <v>8</v>
      </c>
      <c r="H464">
        <v>10</v>
      </c>
      <c r="I464" t="s">
        <v>13</v>
      </c>
      <c r="J464" t="s">
        <v>40</v>
      </c>
      <c r="K464">
        <v>120.00000000000006</v>
      </c>
      <c r="L464">
        <v>1.25</v>
      </c>
      <c r="M464">
        <v>1</v>
      </c>
      <c r="N464" t="s">
        <v>76</v>
      </c>
      <c r="O464" t="s">
        <v>101</v>
      </c>
      <c r="P464" t="s">
        <v>113</v>
      </c>
      <c r="Q464" t="s">
        <v>118</v>
      </c>
      <c r="R464" t="s">
        <v>124</v>
      </c>
      <c r="S464">
        <v>479</v>
      </c>
      <c r="T464">
        <v>2929</v>
      </c>
      <c r="U464" s="1">
        <v>45388</v>
      </c>
      <c r="V464" s="2">
        <v>0.33333333333333331</v>
      </c>
      <c r="W464" s="2">
        <v>0.41666666666666669</v>
      </c>
      <c r="X464" t="s">
        <v>12</v>
      </c>
      <c r="Y464">
        <v>2</v>
      </c>
      <c r="Z464">
        <v>8</v>
      </c>
      <c r="AA464">
        <v>2</v>
      </c>
      <c r="AB464" t="s">
        <v>22</v>
      </c>
      <c r="AC464" t="s">
        <v>18</v>
      </c>
      <c r="AD464">
        <v>120.00000000000006</v>
      </c>
      <c r="AE464">
        <v>0.25</v>
      </c>
      <c r="AF464">
        <v>0</v>
      </c>
      <c r="AG464" t="s">
        <v>77</v>
      </c>
      <c r="AH464" t="s">
        <v>101</v>
      </c>
      <c r="AI464" t="s">
        <v>113</v>
      </c>
      <c r="AJ464">
        <v>478</v>
      </c>
      <c r="AK464">
        <v>479</v>
      </c>
      <c r="AL464" t="s">
        <v>118</v>
      </c>
    </row>
    <row r="465" spans="1:38" x14ac:dyDescent="0.2">
      <c r="A465">
        <v>2956</v>
      </c>
      <c r="B465" s="1">
        <v>45481</v>
      </c>
      <c r="C465" s="2">
        <v>0.33333333333333331</v>
      </c>
      <c r="D465" s="2">
        <v>0.41666666666666669</v>
      </c>
      <c r="E465" t="s">
        <v>12</v>
      </c>
      <c r="F465">
        <v>2</v>
      </c>
      <c r="G465">
        <v>8</v>
      </c>
      <c r="H465">
        <v>7</v>
      </c>
      <c r="I465" t="s">
        <v>13</v>
      </c>
      <c r="J465" t="s">
        <v>18</v>
      </c>
      <c r="K465">
        <v>120.00000000000006</v>
      </c>
      <c r="L465">
        <v>0.875</v>
      </c>
      <c r="M465">
        <v>0</v>
      </c>
      <c r="N465" t="s">
        <v>72</v>
      </c>
      <c r="O465" t="s">
        <v>104</v>
      </c>
      <c r="P465" t="s">
        <v>113</v>
      </c>
      <c r="Q465" t="s">
        <v>118</v>
      </c>
      <c r="R465" t="s">
        <v>124</v>
      </c>
      <c r="S465">
        <v>480</v>
      </c>
      <c r="T465">
        <v>1714</v>
      </c>
      <c r="U465" s="1">
        <v>45387</v>
      </c>
      <c r="V465" s="2">
        <v>0.33333333333333331</v>
      </c>
      <c r="W465" s="2">
        <v>0.41666666666666669</v>
      </c>
      <c r="X465" t="s">
        <v>12</v>
      </c>
      <c r="Y465">
        <v>2</v>
      </c>
      <c r="Z465">
        <v>8</v>
      </c>
      <c r="AA465">
        <v>10</v>
      </c>
      <c r="AB465" t="s">
        <v>13</v>
      </c>
      <c r="AC465" t="s">
        <v>40</v>
      </c>
      <c r="AD465">
        <v>120.00000000000006</v>
      </c>
      <c r="AE465">
        <v>1.25</v>
      </c>
      <c r="AF465">
        <v>1</v>
      </c>
      <c r="AG465" t="s">
        <v>76</v>
      </c>
      <c r="AH465" t="s">
        <v>101</v>
      </c>
      <c r="AI465" t="s">
        <v>113</v>
      </c>
      <c r="AJ465">
        <v>479</v>
      </c>
      <c r="AK465">
        <v>480</v>
      </c>
      <c r="AL465" t="s">
        <v>118</v>
      </c>
    </row>
    <row r="466" spans="1:38" x14ac:dyDescent="0.2">
      <c r="A466">
        <v>197</v>
      </c>
      <c r="B466" s="1">
        <v>45326</v>
      </c>
      <c r="C466" s="2">
        <v>0.33333333333333331</v>
      </c>
      <c r="D466" s="2">
        <v>0.41666666666666669</v>
      </c>
      <c r="E466" t="s">
        <v>12</v>
      </c>
      <c r="F466">
        <v>2</v>
      </c>
      <c r="G466">
        <v>8</v>
      </c>
      <c r="H466">
        <v>2</v>
      </c>
      <c r="I466" t="s">
        <v>17</v>
      </c>
      <c r="J466" t="s">
        <v>40</v>
      </c>
      <c r="K466">
        <v>120.00000000000006</v>
      </c>
      <c r="L466">
        <v>0.25</v>
      </c>
      <c r="M466">
        <v>0</v>
      </c>
      <c r="N466" t="s">
        <v>71</v>
      </c>
      <c r="O466" t="s">
        <v>99</v>
      </c>
      <c r="P466" t="s">
        <v>113</v>
      </c>
      <c r="Q466" t="s">
        <v>118</v>
      </c>
      <c r="R466" t="s">
        <v>124</v>
      </c>
      <c r="S466">
        <v>481</v>
      </c>
      <c r="T466">
        <v>2956</v>
      </c>
      <c r="U466" s="1">
        <v>45481</v>
      </c>
      <c r="V466" s="2">
        <v>0.33333333333333331</v>
      </c>
      <c r="W466" s="2">
        <v>0.41666666666666669</v>
      </c>
      <c r="X466" t="s">
        <v>12</v>
      </c>
      <c r="Y466">
        <v>2</v>
      </c>
      <c r="Z466">
        <v>8</v>
      </c>
      <c r="AA466">
        <v>7</v>
      </c>
      <c r="AB466" t="s">
        <v>13</v>
      </c>
      <c r="AC466" t="s">
        <v>18</v>
      </c>
      <c r="AD466">
        <v>120.00000000000006</v>
      </c>
      <c r="AE466">
        <v>0.875</v>
      </c>
      <c r="AF466">
        <v>0</v>
      </c>
      <c r="AG466" t="s">
        <v>72</v>
      </c>
      <c r="AH466" t="s">
        <v>104</v>
      </c>
      <c r="AI466" t="s">
        <v>113</v>
      </c>
      <c r="AJ466">
        <v>480</v>
      </c>
      <c r="AK466">
        <v>481</v>
      </c>
      <c r="AL466" t="s">
        <v>118</v>
      </c>
    </row>
    <row r="467" spans="1:38" x14ac:dyDescent="0.2">
      <c r="A467">
        <v>1672</v>
      </c>
      <c r="B467" s="1">
        <v>45508</v>
      </c>
      <c r="C467" s="2">
        <v>0.33333333333333331</v>
      </c>
      <c r="D467" s="2">
        <v>0.41666666666666669</v>
      </c>
      <c r="E467" t="s">
        <v>12</v>
      </c>
      <c r="F467">
        <v>2</v>
      </c>
      <c r="G467">
        <v>8</v>
      </c>
      <c r="H467">
        <v>4</v>
      </c>
      <c r="I467" t="s">
        <v>17</v>
      </c>
      <c r="J467" t="s">
        <v>14</v>
      </c>
      <c r="K467">
        <v>120.00000000000006</v>
      </c>
      <c r="L467">
        <v>0.5</v>
      </c>
      <c r="M467">
        <v>0</v>
      </c>
      <c r="N467" t="s">
        <v>71</v>
      </c>
      <c r="O467" t="s">
        <v>105</v>
      </c>
      <c r="P467" t="s">
        <v>113</v>
      </c>
      <c r="Q467" t="s">
        <v>118</v>
      </c>
      <c r="R467" t="s">
        <v>124</v>
      </c>
      <c r="S467">
        <v>470</v>
      </c>
      <c r="T467">
        <v>210</v>
      </c>
      <c r="U467" s="1">
        <v>45542</v>
      </c>
      <c r="V467" s="2">
        <v>0.33333333333333331</v>
      </c>
      <c r="W467" s="2">
        <v>0.39583333333333331</v>
      </c>
      <c r="X467" t="s">
        <v>12</v>
      </c>
      <c r="Y467">
        <v>2</v>
      </c>
      <c r="Z467">
        <v>8</v>
      </c>
      <c r="AA467">
        <v>6</v>
      </c>
      <c r="AB467" t="s">
        <v>39</v>
      </c>
      <c r="AC467" t="s">
        <v>28</v>
      </c>
      <c r="AD467">
        <v>90</v>
      </c>
      <c r="AE467">
        <v>0.75</v>
      </c>
      <c r="AF467">
        <v>0</v>
      </c>
      <c r="AG467" t="s">
        <v>77</v>
      </c>
      <c r="AH467" t="s">
        <v>106</v>
      </c>
      <c r="AI467" t="s">
        <v>113</v>
      </c>
      <c r="AJ467">
        <v>469</v>
      </c>
      <c r="AK467">
        <v>470</v>
      </c>
      <c r="AL467" t="s">
        <v>118</v>
      </c>
    </row>
    <row r="468" spans="1:38" x14ac:dyDescent="0.2">
      <c r="A468">
        <v>867</v>
      </c>
      <c r="B468" s="1">
        <v>45371</v>
      </c>
      <c r="C468" s="2">
        <v>0.33333333333333331</v>
      </c>
      <c r="D468" s="2">
        <v>0.375</v>
      </c>
      <c r="E468" t="s">
        <v>12</v>
      </c>
      <c r="F468">
        <v>2</v>
      </c>
      <c r="G468">
        <v>8</v>
      </c>
      <c r="H468">
        <v>2</v>
      </c>
      <c r="I468" t="s">
        <v>39</v>
      </c>
      <c r="J468" t="s">
        <v>28</v>
      </c>
      <c r="K468">
        <v>60.000000000000028</v>
      </c>
      <c r="L468">
        <v>0.25</v>
      </c>
      <c r="M468">
        <v>0</v>
      </c>
      <c r="N468" t="s">
        <v>74</v>
      </c>
      <c r="O468" t="s">
        <v>100</v>
      </c>
      <c r="P468" t="s">
        <v>113</v>
      </c>
      <c r="Q468" t="s">
        <v>118</v>
      </c>
      <c r="R468" t="s">
        <v>118</v>
      </c>
      <c r="S468">
        <v>477</v>
      </c>
      <c r="T468">
        <v>2728</v>
      </c>
      <c r="U468" s="1">
        <v>45368</v>
      </c>
      <c r="V468" s="2">
        <v>0.33333333333333331</v>
      </c>
      <c r="W468" s="2">
        <v>0.41666666666666669</v>
      </c>
      <c r="X468" t="s">
        <v>12</v>
      </c>
      <c r="Y468">
        <v>2</v>
      </c>
      <c r="Z468">
        <v>8</v>
      </c>
      <c r="AA468">
        <v>4</v>
      </c>
      <c r="AB468" t="s">
        <v>27</v>
      </c>
      <c r="AC468" t="s">
        <v>30</v>
      </c>
      <c r="AD468">
        <v>120.00000000000006</v>
      </c>
      <c r="AE468">
        <v>0.5</v>
      </c>
      <c r="AF468">
        <v>0</v>
      </c>
      <c r="AG468" t="s">
        <v>71</v>
      </c>
      <c r="AH468" t="s">
        <v>100</v>
      </c>
      <c r="AI468" t="s">
        <v>113</v>
      </c>
      <c r="AJ468">
        <v>476</v>
      </c>
      <c r="AK468">
        <v>477</v>
      </c>
      <c r="AL468" t="s">
        <v>118</v>
      </c>
    </row>
    <row r="469" spans="1:38" x14ac:dyDescent="0.2">
      <c r="A469">
        <v>210</v>
      </c>
      <c r="B469" s="1">
        <v>45542</v>
      </c>
      <c r="C469" s="2">
        <v>0.33333333333333331</v>
      </c>
      <c r="D469" s="2">
        <v>0.39583333333333331</v>
      </c>
      <c r="E469" t="s">
        <v>12</v>
      </c>
      <c r="F469">
        <v>2</v>
      </c>
      <c r="G469">
        <v>8</v>
      </c>
      <c r="H469">
        <v>6</v>
      </c>
      <c r="I469" t="s">
        <v>39</v>
      </c>
      <c r="J469" t="s">
        <v>28</v>
      </c>
      <c r="K469">
        <v>90</v>
      </c>
      <c r="L469">
        <v>0.75</v>
      </c>
      <c r="M469">
        <v>0</v>
      </c>
      <c r="N469" t="s">
        <v>77</v>
      </c>
      <c r="O469" t="s">
        <v>106</v>
      </c>
      <c r="P469" t="s">
        <v>113</v>
      </c>
      <c r="Q469" t="s">
        <v>118</v>
      </c>
      <c r="R469" t="s">
        <v>118</v>
      </c>
      <c r="S469">
        <v>469</v>
      </c>
      <c r="T469">
        <v>35</v>
      </c>
      <c r="U469" s="1">
        <v>45549</v>
      </c>
      <c r="V469" s="2">
        <v>0.33333333333333331</v>
      </c>
      <c r="W469" s="2">
        <v>0.375</v>
      </c>
      <c r="X469" t="s">
        <v>12</v>
      </c>
      <c r="Y469">
        <v>2</v>
      </c>
      <c r="Z469">
        <v>8</v>
      </c>
      <c r="AA469">
        <v>6</v>
      </c>
      <c r="AB469" t="s">
        <v>42</v>
      </c>
      <c r="AC469" t="s">
        <v>18</v>
      </c>
      <c r="AD469">
        <v>60.000000000000028</v>
      </c>
      <c r="AE469">
        <v>0.75</v>
      </c>
      <c r="AF469">
        <v>0</v>
      </c>
      <c r="AG469" t="s">
        <v>77</v>
      </c>
      <c r="AH469" t="s">
        <v>106</v>
      </c>
      <c r="AI469" t="s">
        <v>113</v>
      </c>
      <c r="AJ469">
        <v>468</v>
      </c>
      <c r="AK469">
        <v>469</v>
      </c>
      <c r="AL469" t="s">
        <v>118</v>
      </c>
    </row>
    <row r="470" spans="1:38" x14ac:dyDescent="0.2">
      <c r="A470">
        <v>740</v>
      </c>
      <c r="B470" s="1">
        <v>45403</v>
      </c>
      <c r="C470" s="2">
        <v>0.33333333333333331</v>
      </c>
      <c r="D470" s="2">
        <v>0.35416666666666669</v>
      </c>
      <c r="E470" t="s">
        <v>12</v>
      </c>
      <c r="F470">
        <v>2</v>
      </c>
      <c r="G470">
        <v>8</v>
      </c>
      <c r="H470">
        <v>5</v>
      </c>
      <c r="I470" t="s">
        <v>22</v>
      </c>
      <c r="J470" t="s">
        <v>18</v>
      </c>
      <c r="K470">
        <v>30.000000000000053</v>
      </c>
      <c r="L470">
        <v>0.625</v>
      </c>
      <c r="M470">
        <v>0</v>
      </c>
      <c r="N470" t="s">
        <v>71</v>
      </c>
      <c r="O470" t="s">
        <v>101</v>
      </c>
      <c r="P470" t="s">
        <v>113</v>
      </c>
      <c r="Q470" t="s">
        <v>118</v>
      </c>
      <c r="R470" t="s">
        <v>118</v>
      </c>
      <c r="S470">
        <v>465</v>
      </c>
      <c r="T470">
        <v>1572</v>
      </c>
      <c r="U470" s="1">
        <v>45561</v>
      </c>
      <c r="V470" s="2">
        <v>0.33333333333333331</v>
      </c>
      <c r="W470" s="2">
        <v>0.39583333333333331</v>
      </c>
      <c r="X470" t="s">
        <v>12</v>
      </c>
      <c r="Y470">
        <v>2</v>
      </c>
      <c r="Z470">
        <v>8</v>
      </c>
      <c r="AA470">
        <v>3</v>
      </c>
      <c r="AB470" t="s">
        <v>41</v>
      </c>
      <c r="AC470" t="s">
        <v>14</v>
      </c>
      <c r="AD470">
        <v>90</v>
      </c>
      <c r="AE470">
        <v>0.375</v>
      </c>
      <c r="AF470">
        <v>0</v>
      </c>
      <c r="AG470" t="s">
        <v>75</v>
      </c>
      <c r="AH470" t="s">
        <v>106</v>
      </c>
      <c r="AI470" t="s">
        <v>113</v>
      </c>
      <c r="AJ470">
        <v>464</v>
      </c>
      <c r="AK470">
        <v>465</v>
      </c>
      <c r="AL470" t="s">
        <v>118</v>
      </c>
    </row>
    <row r="471" spans="1:38" x14ac:dyDescent="0.2">
      <c r="A471">
        <v>1510</v>
      </c>
      <c r="B471" s="1">
        <v>45340</v>
      </c>
      <c r="C471" s="2">
        <v>0.33333333333333331</v>
      </c>
      <c r="D471" s="2">
        <v>0.41666666666666669</v>
      </c>
      <c r="E471" t="s">
        <v>12</v>
      </c>
      <c r="F471">
        <v>2</v>
      </c>
      <c r="G471">
        <v>8</v>
      </c>
      <c r="H471">
        <v>3</v>
      </c>
      <c r="I471" t="s">
        <v>39</v>
      </c>
      <c r="J471" t="s">
        <v>18</v>
      </c>
      <c r="K471">
        <v>120.00000000000006</v>
      </c>
      <c r="L471">
        <v>0.375</v>
      </c>
      <c r="M471">
        <v>0</v>
      </c>
      <c r="N471" t="s">
        <v>71</v>
      </c>
      <c r="O471" t="s">
        <v>99</v>
      </c>
      <c r="P471" t="s">
        <v>113</v>
      </c>
      <c r="Q471" t="s">
        <v>118</v>
      </c>
      <c r="R471" t="s">
        <v>124</v>
      </c>
      <c r="S471">
        <v>467</v>
      </c>
      <c r="T471">
        <v>1541</v>
      </c>
      <c r="U471" s="1">
        <v>45575</v>
      </c>
      <c r="V471" s="2">
        <v>0.33333333333333331</v>
      </c>
      <c r="W471" s="2">
        <v>0.39583333333333331</v>
      </c>
      <c r="X471" t="s">
        <v>12</v>
      </c>
      <c r="Y471">
        <v>2</v>
      </c>
      <c r="Z471">
        <v>8</v>
      </c>
      <c r="AA471">
        <v>11</v>
      </c>
      <c r="AB471" t="s">
        <v>22</v>
      </c>
      <c r="AC471" t="s">
        <v>23</v>
      </c>
      <c r="AD471">
        <v>90</v>
      </c>
      <c r="AE471">
        <v>1.375</v>
      </c>
      <c r="AF471">
        <v>1</v>
      </c>
      <c r="AG471" t="s">
        <v>75</v>
      </c>
      <c r="AH471" t="s">
        <v>107</v>
      </c>
      <c r="AI471" t="s">
        <v>113</v>
      </c>
      <c r="AJ471">
        <v>466</v>
      </c>
      <c r="AK471">
        <v>467</v>
      </c>
      <c r="AL471" t="s">
        <v>118</v>
      </c>
    </row>
    <row r="472" spans="1:38" x14ac:dyDescent="0.2">
      <c r="A472">
        <v>1313</v>
      </c>
      <c r="B472" s="1">
        <v>45556</v>
      </c>
      <c r="C472" s="2">
        <v>0.33333333333333331</v>
      </c>
      <c r="D472" s="2">
        <v>0.39583333333333331</v>
      </c>
      <c r="E472" t="s">
        <v>12</v>
      </c>
      <c r="F472">
        <v>2</v>
      </c>
      <c r="G472">
        <v>8</v>
      </c>
      <c r="H472">
        <v>10</v>
      </c>
      <c r="I472" t="s">
        <v>39</v>
      </c>
      <c r="J472" t="s">
        <v>14</v>
      </c>
      <c r="K472">
        <v>90</v>
      </c>
      <c r="L472">
        <v>1.25</v>
      </c>
      <c r="M472">
        <v>1</v>
      </c>
      <c r="N472" t="s">
        <v>77</v>
      </c>
      <c r="O472" t="s">
        <v>106</v>
      </c>
      <c r="P472" t="s">
        <v>113</v>
      </c>
      <c r="Q472" t="s">
        <v>118</v>
      </c>
      <c r="R472" t="s">
        <v>118</v>
      </c>
      <c r="S472">
        <v>454</v>
      </c>
      <c r="T472">
        <v>2563</v>
      </c>
      <c r="U472" s="1">
        <v>45370</v>
      </c>
      <c r="V472" s="2">
        <v>0.35416666666666669</v>
      </c>
      <c r="W472" s="2">
        <v>0.41666666666666669</v>
      </c>
      <c r="X472" t="s">
        <v>12</v>
      </c>
      <c r="Y472">
        <v>2</v>
      </c>
      <c r="Z472">
        <v>8</v>
      </c>
      <c r="AA472">
        <v>6</v>
      </c>
      <c r="AB472" t="s">
        <v>42</v>
      </c>
      <c r="AC472" t="s">
        <v>18</v>
      </c>
      <c r="AD472">
        <v>90</v>
      </c>
      <c r="AE472">
        <v>0.75</v>
      </c>
      <c r="AF472">
        <v>0</v>
      </c>
      <c r="AG472" t="s">
        <v>73</v>
      </c>
      <c r="AH472" t="s">
        <v>100</v>
      </c>
      <c r="AI472" t="s">
        <v>113</v>
      </c>
      <c r="AJ472">
        <v>453</v>
      </c>
      <c r="AK472">
        <v>454</v>
      </c>
      <c r="AL472" t="s">
        <v>118</v>
      </c>
    </row>
    <row r="473" spans="1:38" x14ac:dyDescent="0.2">
      <c r="A473">
        <v>2156</v>
      </c>
      <c r="B473" s="1">
        <v>45368</v>
      </c>
      <c r="C473" s="2">
        <v>0.33333333333333331</v>
      </c>
      <c r="D473" s="2">
        <v>0.39583333333333331</v>
      </c>
      <c r="E473" t="s">
        <v>12</v>
      </c>
      <c r="F473">
        <v>2</v>
      </c>
      <c r="G473">
        <v>8</v>
      </c>
      <c r="H473">
        <v>10</v>
      </c>
      <c r="I473" t="s">
        <v>13</v>
      </c>
      <c r="J473" t="s">
        <v>14</v>
      </c>
      <c r="K473">
        <v>90</v>
      </c>
      <c r="L473">
        <v>1.25</v>
      </c>
      <c r="M473">
        <v>1</v>
      </c>
      <c r="N473" t="s">
        <v>71</v>
      </c>
      <c r="O473" t="s">
        <v>100</v>
      </c>
      <c r="P473" t="s">
        <v>113</v>
      </c>
      <c r="Q473" t="s">
        <v>118</v>
      </c>
      <c r="R473" t="s">
        <v>118</v>
      </c>
      <c r="S473">
        <v>455</v>
      </c>
      <c r="T473">
        <v>1313</v>
      </c>
      <c r="U473" s="1">
        <v>45556</v>
      </c>
      <c r="V473" s="2">
        <v>0.33333333333333331</v>
      </c>
      <c r="W473" s="2">
        <v>0.39583333333333331</v>
      </c>
      <c r="X473" t="s">
        <v>12</v>
      </c>
      <c r="Y473">
        <v>2</v>
      </c>
      <c r="Z473">
        <v>8</v>
      </c>
      <c r="AA473">
        <v>10</v>
      </c>
      <c r="AB473" t="s">
        <v>39</v>
      </c>
      <c r="AC473" t="s">
        <v>14</v>
      </c>
      <c r="AD473">
        <v>90</v>
      </c>
      <c r="AE473">
        <v>1.25</v>
      </c>
      <c r="AF473">
        <v>1</v>
      </c>
      <c r="AG473" t="s">
        <v>77</v>
      </c>
      <c r="AH473" t="s">
        <v>106</v>
      </c>
      <c r="AI473" t="s">
        <v>113</v>
      </c>
      <c r="AJ473">
        <v>454</v>
      </c>
      <c r="AK473">
        <v>455</v>
      </c>
      <c r="AL473" t="s">
        <v>118</v>
      </c>
    </row>
    <row r="474" spans="1:38" x14ac:dyDescent="0.2">
      <c r="A474">
        <v>415</v>
      </c>
      <c r="B474" s="1">
        <v>45406</v>
      </c>
      <c r="C474" s="2">
        <v>0.33333333333333331</v>
      </c>
      <c r="D474" s="2">
        <v>0.41666666666666669</v>
      </c>
      <c r="E474" t="s">
        <v>12</v>
      </c>
      <c r="F474">
        <v>2</v>
      </c>
      <c r="G474">
        <v>8</v>
      </c>
      <c r="H474">
        <v>1</v>
      </c>
      <c r="I474" t="s">
        <v>17</v>
      </c>
      <c r="J474" t="s">
        <v>23</v>
      </c>
      <c r="K474">
        <v>120.00000000000006</v>
      </c>
      <c r="L474">
        <v>0.125</v>
      </c>
      <c r="M474">
        <v>0</v>
      </c>
      <c r="N474" t="s">
        <v>74</v>
      </c>
      <c r="O474" t="s">
        <v>101</v>
      </c>
      <c r="P474" t="s">
        <v>113</v>
      </c>
      <c r="Q474" t="s">
        <v>117</v>
      </c>
      <c r="R474" t="s">
        <v>124</v>
      </c>
      <c r="S474">
        <v>456</v>
      </c>
      <c r="T474">
        <v>2156</v>
      </c>
      <c r="U474" s="1">
        <v>45368</v>
      </c>
      <c r="V474" s="2">
        <v>0.33333333333333331</v>
      </c>
      <c r="W474" s="2">
        <v>0.39583333333333331</v>
      </c>
      <c r="X474" t="s">
        <v>12</v>
      </c>
      <c r="Y474">
        <v>2</v>
      </c>
      <c r="Z474">
        <v>8</v>
      </c>
      <c r="AA474">
        <v>10</v>
      </c>
      <c r="AB474" t="s">
        <v>13</v>
      </c>
      <c r="AC474" t="s">
        <v>14</v>
      </c>
      <c r="AD474">
        <v>90</v>
      </c>
      <c r="AE474">
        <v>1.25</v>
      </c>
      <c r="AF474">
        <v>1</v>
      </c>
      <c r="AG474" t="s">
        <v>71</v>
      </c>
      <c r="AH474" t="s">
        <v>100</v>
      </c>
      <c r="AI474" t="s">
        <v>113</v>
      </c>
      <c r="AJ474">
        <v>455</v>
      </c>
      <c r="AK474">
        <v>456</v>
      </c>
      <c r="AL474" t="s">
        <v>118</v>
      </c>
    </row>
    <row r="475" spans="1:38" x14ac:dyDescent="0.2">
      <c r="A475">
        <v>45</v>
      </c>
      <c r="B475" s="1">
        <v>45582</v>
      </c>
      <c r="C475" s="2">
        <v>0.33333333333333331</v>
      </c>
      <c r="D475" s="2">
        <v>0.41666666666666669</v>
      </c>
      <c r="E475" t="s">
        <v>12</v>
      </c>
      <c r="F475">
        <v>2</v>
      </c>
      <c r="G475">
        <v>8</v>
      </c>
      <c r="H475">
        <v>8</v>
      </c>
      <c r="I475" t="s">
        <v>22</v>
      </c>
      <c r="J475" t="s">
        <v>40</v>
      </c>
      <c r="K475">
        <v>120.00000000000006</v>
      </c>
      <c r="L475">
        <v>1</v>
      </c>
      <c r="M475">
        <v>0</v>
      </c>
      <c r="N475" t="s">
        <v>75</v>
      </c>
      <c r="O475" t="s">
        <v>107</v>
      </c>
      <c r="P475" t="s">
        <v>113</v>
      </c>
      <c r="Q475" t="s">
        <v>118</v>
      </c>
      <c r="R475" t="s">
        <v>124</v>
      </c>
      <c r="S475">
        <v>457</v>
      </c>
      <c r="T475">
        <v>415</v>
      </c>
      <c r="U475" s="1">
        <v>45406</v>
      </c>
      <c r="V475" s="2">
        <v>0.33333333333333331</v>
      </c>
      <c r="W475" s="2">
        <v>0.41666666666666669</v>
      </c>
      <c r="X475" t="s">
        <v>12</v>
      </c>
      <c r="Y475">
        <v>2</v>
      </c>
      <c r="Z475">
        <v>8</v>
      </c>
      <c r="AA475">
        <v>1</v>
      </c>
      <c r="AB475" t="s">
        <v>17</v>
      </c>
      <c r="AC475" t="s">
        <v>23</v>
      </c>
      <c r="AD475">
        <v>120.00000000000006</v>
      </c>
      <c r="AE475">
        <v>0.125</v>
      </c>
      <c r="AF475">
        <v>0</v>
      </c>
      <c r="AG475" t="s">
        <v>74</v>
      </c>
      <c r="AH475" t="s">
        <v>101</v>
      </c>
      <c r="AI475" t="s">
        <v>113</v>
      </c>
      <c r="AJ475">
        <v>456</v>
      </c>
      <c r="AK475">
        <v>457</v>
      </c>
      <c r="AL475" t="s">
        <v>118</v>
      </c>
    </row>
    <row r="476" spans="1:38" x14ac:dyDescent="0.2">
      <c r="A476">
        <v>35</v>
      </c>
      <c r="B476" s="1">
        <v>45549</v>
      </c>
      <c r="C476" s="2">
        <v>0.33333333333333331</v>
      </c>
      <c r="D476" s="2">
        <v>0.375</v>
      </c>
      <c r="E476" t="s">
        <v>12</v>
      </c>
      <c r="F476">
        <v>2</v>
      </c>
      <c r="G476">
        <v>8</v>
      </c>
      <c r="H476">
        <v>6</v>
      </c>
      <c r="I476" t="s">
        <v>42</v>
      </c>
      <c r="J476" t="s">
        <v>18</v>
      </c>
      <c r="K476">
        <v>60.000000000000028</v>
      </c>
      <c r="L476">
        <v>0.75</v>
      </c>
      <c r="M476">
        <v>0</v>
      </c>
      <c r="N476" t="s">
        <v>77</v>
      </c>
      <c r="O476" t="s">
        <v>106</v>
      </c>
      <c r="P476" t="s">
        <v>113</v>
      </c>
      <c r="Q476" t="s">
        <v>118</v>
      </c>
      <c r="R476" t="s">
        <v>118</v>
      </c>
      <c r="S476">
        <v>468</v>
      </c>
      <c r="T476">
        <v>1510</v>
      </c>
      <c r="U476" s="1">
        <v>45340</v>
      </c>
      <c r="V476" s="2">
        <v>0.33333333333333331</v>
      </c>
      <c r="W476" s="2">
        <v>0.41666666666666669</v>
      </c>
      <c r="X476" t="s">
        <v>12</v>
      </c>
      <c r="Y476">
        <v>2</v>
      </c>
      <c r="Z476">
        <v>8</v>
      </c>
      <c r="AA476">
        <v>3</v>
      </c>
      <c r="AB476" t="s">
        <v>39</v>
      </c>
      <c r="AC476" t="s">
        <v>18</v>
      </c>
      <c r="AD476">
        <v>120.00000000000006</v>
      </c>
      <c r="AE476">
        <v>0.375</v>
      </c>
      <c r="AF476">
        <v>0</v>
      </c>
      <c r="AG476" t="s">
        <v>71</v>
      </c>
      <c r="AH476" t="s">
        <v>99</v>
      </c>
      <c r="AI476" t="s">
        <v>113</v>
      </c>
      <c r="AJ476">
        <v>467</v>
      </c>
      <c r="AK476">
        <v>468</v>
      </c>
      <c r="AL476" t="s">
        <v>118</v>
      </c>
    </row>
    <row r="477" spans="1:38" x14ac:dyDescent="0.2">
      <c r="A477">
        <v>998</v>
      </c>
      <c r="B477" s="1">
        <v>45366</v>
      </c>
      <c r="C477" s="2">
        <v>0.33333333333333331</v>
      </c>
      <c r="D477" s="2">
        <v>0.35416666666666669</v>
      </c>
      <c r="E477" t="s">
        <v>12</v>
      </c>
      <c r="F477">
        <v>2</v>
      </c>
      <c r="G477">
        <v>8</v>
      </c>
      <c r="H477">
        <v>4</v>
      </c>
      <c r="I477" t="s">
        <v>27</v>
      </c>
      <c r="J477" t="s">
        <v>28</v>
      </c>
      <c r="K477">
        <v>30.000000000000053</v>
      </c>
      <c r="L477">
        <v>0.5</v>
      </c>
      <c r="M477">
        <v>0</v>
      </c>
      <c r="N477" t="s">
        <v>76</v>
      </c>
      <c r="O477" t="s">
        <v>100</v>
      </c>
      <c r="P477" t="s">
        <v>113</v>
      </c>
      <c r="Q477" t="s">
        <v>118</v>
      </c>
      <c r="R477" t="s">
        <v>118</v>
      </c>
      <c r="S477">
        <v>459</v>
      </c>
      <c r="T477">
        <v>1449</v>
      </c>
      <c r="U477" s="1">
        <v>45301</v>
      </c>
      <c r="V477" s="2">
        <v>0.33333333333333331</v>
      </c>
      <c r="W477" s="2">
        <v>0.41666666666666669</v>
      </c>
      <c r="X477" t="s">
        <v>12</v>
      </c>
      <c r="Y477">
        <v>2</v>
      </c>
      <c r="Z477">
        <v>8</v>
      </c>
      <c r="AA477">
        <v>7</v>
      </c>
      <c r="AB477" t="s">
        <v>22</v>
      </c>
      <c r="AC477" t="s">
        <v>30</v>
      </c>
      <c r="AD477">
        <v>120.00000000000006</v>
      </c>
      <c r="AE477">
        <v>0.875</v>
      </c>
      <c r="AF477">
        <v>0</v>
      </c>
      <c r="AG477" t="s">
        <v>74</v>
      </c>
      <c r="AH477" t="s">
        <v>98</v>
      </c>
      <c r="AI477" t="s">
        <v>113</v>
      </c>
      <c r="AJ477">
        <v>458</v>
      </c>
      <c r="AK477">
        <v>459</v>
      </c>
      <c r="AL477" t="s">
        <v>118</v>
      </c>
    </row>
    <row r="478" spans="1:38" x14ac:dyDescent="0.2">
      <c r="A478">
        <v>1449</v>
      </c>
      <c r="B478" s="1">
        <v>45301</v>
      </c>
      <c r="C478" s="2">
        <v>0.33333333333333331</v>
      </c>
      <c r="D478" s="2">
        <v>0.41666666666666669</v>
      </c>
      <c r="E478" t="s">
        <v>12</v>
      </c>
      <c r="F478">
        <v>2</v>
      </c>
      <c r="G478">
        <v>8</v>
      </c>
      <c r="H478">
        <v>7</v>
      </c>
      <c r="I478" t="s">
        <v>22</v>
      </c>
      <c r="J478" t="s">
        <v>30</v>
      </c>
      <c r="K478">
        <v>120.00000000000006</v>
      </c>
      <c r="L478">
        <v>0.875</v>
      </c>
      <c r="M478">
        <v>0</v>
      </c>
      <c r="N478" t="s">
        <v>74</v>
      </c>
      <c r="O478" t="s">
        <v>98</v>
      </c>
      <c r="P478" t="s">
        <v>113</v>
      </c>
      <c r="Q478" t="s">
        <v>118</v>
      </c>
      <c r="R478" t="s">
        <v>124</v>
      </c>
      <c r="S478">
        <v>458</v>
      </c>
      <c r="T478">
        <v>45</v>
      </c>
      <c r="U478" s="1">
        <v>45582</v>
      </c>
      <c r="V478" s="2">
        <v>0.33333333333333331</v>
      </c>
      <c r="W478" s="2">
        <v>0.41666666666666669</v>
      </c>
      <c r="X478" t="s">
        <v>12</v>
      </c>
      <c r="Y478">
        <v>2</v>
      </c>
      <c r="Z478">
        <v>8</v>
      </c>
      <c r="AA478">
        <v>8</v>
      </c>
      <c r="AB478" t="s">
        <v>22</v>
      </c>
      <c r="AC478" t="s">
        <v>40</v>
      </c>
      <c r="AD478">
        <v>120.00000000000006</v>
      </c>
      <c r="AE478">
        <v>1</v>
      </c>
      <c r="AF478">
        <v>0</v>
      </c>
      <c r="AG478" t="s">
        <v>75</v>
      </c>
      <c r="AH478" t="s">
        <v>107</v>
      </c>
      <c r="AI478" t="s">
        <v>113</v>
      </c>
      <c r="AJ478">
        <v>457</v>
      </c>
      <c r="AK478">
        <v>458</v>
      </c>
      <c r="AL478" t="s">
        <v>118</v>
      </c>
    </row>
    <row r="479" spans="1:38" x14ac:dyDescent="0.2">
      <c r="A479">
        <v>2243</v>
      </c>
      <c r="B479" s="1">
        <v>45561</v>
      </c>
      <c r="C479" s="2">
        <v>0.33333333333333331</v>
      </c>
      <c r="D479" s="2">
        <v>0.41666666666666669</v>
      </c>
      <c r="E479" t="s">
        <v>12</v>
      </c>
      <c r="F479">
        <v>2</v>
      </c>
      <c r="G479">
        <v>8</v>
      </c>
      <c r="H479">
        <v>1</v>
      </c>
      <c r="I479" t="s">
        <v>17</v>
      </c>
      <c r="J479" t="s">
        <v>30</v>
      </c>
      <c r="K479">
        <v>120.00000000000006</v>
      </c>
      <c r="L479">
        <v>0.125</v>
      </c>
      <c r="M479">
        <v>0</v>
      </c>
      <c r="N479" t="s">
        <v>75</v>
      </c>
      <c r="O479" t="s">
        <v>106</v>
      </c>
      <c r="P479" t="s">
        <v>113</v>
      </c>
      <c r="Q479" t="s">
        <v>117</v>
      </c>
      <c r="R479" t="s">
        <v>124</v>
      </c>
      <c r="S479">
        <v>461</v>
      </c>
      <c r="T479">
        <v>160</v>
      </c>
      <c r="U479" s="1">
        <v>45416</v>
      </c>
      <c r="V479" s="2">
        <v>0.33333333333333331</v>
      </c>
      <c r="W479" s="2">
        <v>0.41666666666666669</v>
      </c>
      <c r="X479" t="s">
        <v>12</v>
      </c>
      <c r="Y479">
        <v>2</v>
      </c>
      <c r="Z479">
        <v>8</v>
      </c>
      <c r="AA479">
        <v>2</v>
      </c>
      <c r="AB479" t="s">
        <v>39</v>
      </c>
      <c r="AC479" t="s">
        <v>23</v>
      </c>
      <c r="AD479">
        <v>120.00000000000006</v>
      </c>
      <c r="AE479">
        <v>0.25</v>
      </c>
      <c r="AF479">
        <v>0</v>
      </c>
      <c r="AG479" t="s">
        <v>77</v>
      </c>
      <c r="AH479" t="s">
        <v>102</v>
      </c>
      <c r="AI479" t="s">
        <v>113</v>
      </c>
      <c r="AJ479">
        <v>460</v>
      </c>
      <c r="AK479">
        <v>461</v>
      </c>
      <c r="AL479" t="s">
        <v>118</v>
      </c>
    </row>
    <row r="480" spans="1:38" x14ac:dyDescent="0.2">
      <c r="A480">
        <v>357</v>
      </c>
      <c r="B480" s="1">
        <v>45413</v>
      </c>
      <c r="C480" s="2">
        <v>0.33333333333333331</v>
      </c>
      <c r="D480" s="2">
        <v>0.375</v>
      </c>
      <c r="E480" t="s">
        <v>12</v>
      </c>
      <c r="F480">
        <v>2</v>
      </c>
      <c r="G480">
        <v>8</v>
      </c>
      <c r="H480">
        <v>10</v>
      </c>
      <c r="I480" t="s">
        <v>22</v>
      </c>
      <c r="J480" t="s">
        <v>28</v>
      </c>
      <c r="K480">
        <v>60.000000000000028</v>
      </c>
      <c r="L480">
        <v>1.25</v>
      </c>
      <c r="M480">
        <v>1</v>
      </c>
      <c r="N480" t="s">
        <v>74</v>
      </c>
      <c r="O480" t="s">
        <v>102</v>
      </c>
      <c r="P480" t="s">
        <v>113</v>
      </c>
      <c r="Q480" t="s">
        <v>118</v>
      </c>
      <c r="R480" t="s">
        <v>118</v>
      </c>
      <c r="S480">
        <v>462</v>
      </c>
      <c r="T480">
        <v>2243</v>
      </c>
      <c r="U480" s="1">
        <v>45561</v>
      </c>
      <c r="V480" s="2">
        <v>0.33333333333333331</v>
      </c>
      <c r="W480" s="2">
        <v>0.41666666666666669</v>
      </c>
      <c r="X480" t="s">
        <v>12</v>
      </c>
      <c r="Y480">
        <v>2</v>
      </c>
      <c r="Z480">
        <v>8</v>
      </c>
      <c r="AA480">
        <v>1</v>
      </c>
      <c r="AB480" t="s">
        <v>17</v>
      </c>
      <c r="AC480" t="s">
        <v>30</v>
      </c>
      <c r="AD480">
        <v>120.00000000000006</v>
      </c>
      <c r="AE480">
        <v>0.125</v>
      </c>
      <c r="AF480">
        <v>0</v>
      </c>
      <c r="AG480" t="s">
        <v>75</v>
      </c>
      <c r="AH480" t="s">
        <v>106</v>
      </c>
      <c r="AI480" t="s">
        <v>113</v>
      </c>
      <c r="AJ480">
        <v>461</v>
      </c>
      <c r="AK480">
        <v>462</v>
      </c>
      <c r="AL480" t="s">
        <v>118</v>
      </c>
    </row>
    <row r="481" spans="1:38" x14ac:dyDescent="0.2">
      <c r="A481">
        <v>2405</v>
      </c>
      <c r="B481" s="1">
        <v>45473</v>
      </c>
      <c r="C481" s="2">
        <v>0.33333333333333331</v>
      </c>
      <c r="D481" s="2">
        <v>0.375</v>
      </c>
      <c r="E481" t="s">
        <v>12</v>
      </c>
      <c r="F481">
        <v>2</v>
      </c>
      <c r="G481">
        <v>8</v>
      </c>
      <c r="H481">
        <v>1</v>
      </c>
      <c r="I481" t="s">
        <v>41</v>
      </c>
      <c r="J481" t="s">
        <v>14</v>
      </c>
      <c r="K481">
        <v>60.000000000000028</v>
      </c>
      <c r="L481">
        <v>0.125</v>
      </c>
      <c r="M481">
        <v>0</v>
      </c>
      <c r="N481" t="s">
        <v>71</v>
      </c>
      <c r="O481" t="s">
        <v>103</v>
      </c>
      <c r="P481" t="s">
        <v>113</v>
      </c>
      <c r="Q481" t="s">
        <v>117</v>
      </c>
      <c r="R481" t="s">
        <v>118</v>
      </c>
      <c r="S481">
        <v>463</v>
      </c>
      <c r="T481">
        <v>357</v>
      </c>
      <c r="U481" s="1">
        <v>45413</v>
      </c>
      <c r="V481" s="2">
        <v>0.33333333333333331</v>
      </c>
      <c r="W481" s="2">
        <v>0.375</v>
      </c>
      <c r="X481" t="s">
        <v>12</v>
      </c>
      <c r="Y481">
        <v>2</v>
      </c>
      <c r="Z481">
        <v>8</v>
      </c>
      <c r="AA481">
        <v>10</v>
      </c>
      <c r="AB481" t="s">
        <v>22</v>
      </c>
      <c r="AC481" t="s">
        <v>28</v>
      </c>
      <c r="AD481">
        <v>60.000000000000028</v>
      </c>
      <c r="AE481">
        <v>1.25</v>
      </c>
      <c r="AF481">
        <v>1</v>
      </c>
      <c r="AG481" t="s">
        <v>74</v>
      </c>
      <c r="AH481" t="s">
        <v>102</v>
      </c>
      <c r="AI481" t="s">
        <v>113</v>
      </c>
      <c r="AJ481">
        <v>462</v>
      </c>
      <c r="AK481">
        <v>463</v>
      </c>
      <c r="AL481" t="s">
        <v>118</v>
      </c>
    </row>
    <row r="482" spans="1:38" x14ac:dyDescent="0.2">
      <c r="A482">
        <v>1572</v>
      </c>
      <c r="B482" s="1">
        <v>45561</v>
      </c>
      <c r="C482" s="2">
        <v>0.33333333333333331</v>
      </c>
      <c r="D482" s="2">
        <v>0.39583333333333331</v>
      </c>
      <c r="E482" t="s">
        <v>12</v>
      </c>
      <c r="F482">
        <v>2</v>
      </c>
      <c r="G482">
        <v>8</v>
      </c>
      <c r="H482">
        <v>3</v>
      </c>
      <c r="I482" t="s">
        <v>41</v>
      </c>
      <c r="J482" t="s">
        <v>14</v>
      </c>
      <c r="K482">
        <v>90</v>
      </c>
      <c r="L482">
        <v>0.375</v>
      </c>
      <c r="M482">
        <v>0</v>
      </c>
      <c r="N482" t="s">
        <v>75</v>
      </c>
      <c r="O482" t="s">
        <v>106</v>
      </c>
      <c r="P482" t="s">
        <v>113</v>
      </c>
      <c r="Q482" t="s">
        <v>118</v>
      </c>
      <c r="R482" t="s">
        <v>118</v>
      </c>
      <c r="S482">
        <v>464</v>
      </c>
      <c r="T482">
        <v>2405</v>
      </c>
      <c r="U482" s="1">
        <v>45473</v>
      </c>
      <c r="V482" s="2">
        <v>0.33333333333333331</v>
      </c>
      <c r="W482" s="2">
        <v>0.375</v>
      </c>
      <c r="X482" t="s">
        <v>12</v>
      </c>
      <c r="Y482">
        <v>2</v>
      </c>
      <c r="Z482">
        <v>8</v>
      </c>
      <c r="AA482">
        <v>1</v>
      </c>
      <c r="AB482" t="s">
        <v>41</v>
      </c>
      <c r="AC482" t="s">
        <v>14</v>
      </c>
      <c r="AD482">
        <v>60.000000000000028</v>
      </c>
      <c r="AE482">
        <v>0.125</v>
      </c>
      <c r="AF482">
        <v>0</v>
      </c>
      <c r="AG482" t="s">
        <v>71</v>
      </c>
      <c r="AH482" t="s">
        <v>103</v>
      </c>
      <c r="AI482" t="s">
        <v>113</v>
      </c>
      <c r="AJ482">
        <v>463</v>
      </c>
      <c r="AK482">
        <v>464</v>
      </c>
      <c r="AL482" t="s">
        <v>118</v>
      </c>
    </row>
    <row r="483" spans="1:38" x14ac:dyDescent="0.2">
      <c r="A483">
        <v>1541</v>
      </c>
      <c r="B483" s="1">
        <v>45575</v>
      </c>
      <c r="C483" s="2">
        <v>0.33333333333333331</v>
      </c>
      <c r="D483" s="2">
        <v>0.39583333333333331</v>
      </c>
      <c r="E483" t="s">
        <v>12</v>
      </c>
      <c r="F483">
        <v>2</v>
      </c>
      <c r="G483">
        <v>8</v>
      </c>
      <c r="H483">
        <v>11</v>
      </c>
      <c r="I483" t="s">
        <v>22</v>
      </c>
      <c r="J483" t="s">
        <v>23</v>
      </c>
      <c r="K483">
        <v>90</v>
      </c>
      <c r="L483">
        <v>1.375</v>
      </c>
      <c r="M483">
        <v>1</v>
      </c>
      <c r="N483" t="s">
        <v>75</v>
      </c>
      <c r="O483" t="s">
        <v>107</v>
      </c>
      <c r="P483" t="s">
        <v>113</v>
      </c>
      <c r="Q483" t="s">
        <v>118</v>
      </c>
      <c r="R483" t="s">
        <v>118</v>
      </c>
      <c r="S483">
        <v>466</v>
      </c>
      <c r="T483">
        <v>740</v>
      </c>
      <c r="U483" s="1">
        <v>45403</v>
      </c>
      <c r="V483" s="2">
        <v>0.33333333333333331</v>
      </c>
      <c r="W483" s="2">
        <v>0.35416666666666669</v>
      </c>
      <c r="X483" t="s">
        <v>12</v>
      </c>
      <c r="Y483">
        <v>2</v>
      </c>
      <c r="Z483">
        <v>8</v>
      </c>
      <c r="AA483">
        <v>5</v>
      </c>
      <c r="AB483" t="s">
        <v>22</v>
      </c>
      <c r="AC483" t="s">
        <v>18</v>
      </c>
      <c r="AD483">
        <v>30.000000000000053</v>
      </c>
      <c r="AE483">
        <v>0.625</v>
      </c>
      <c r="AF483">
        <v>0</v>
      </c>
      <c r="AG483" t="s">
        <v>71</v>
      </c>
      <c r="AH483" t="s">
        <v>101</v>
      </c>
      <c r="AI483" t="s">
        <v>113</v>
      </c>
      <c r="AJ483">
        <v>465</v>
      </c>
      <c r="AK483">
        <v>466</v>
      </c>
      <c r="AL483" t="s">
        <v>118</v>
      </c>
    </row>
    <row r="484" spans="1:38" x14ac:dyDescent="0.2">
      <c r="A484">
        <v>160</v>
      </c>
      <c r="B484" s="1">
        <v>45416</v>
      </c>
      <c r="C484" s="2">
        <v>0.33333333333333331</v>
      </c>
      <c r="D484" s="2">
        <v>0.41666666666666669</v>
      </c>
      <c r="E484" t="s">
        <v>12</v>
      </c>
      <c r="F484">
        <v>2</v>
      </c>
      <c r="G484">
        <v>8</v>
      </c>
      <c r="H484">
        <v>2</v>
      </c>
      <c r="I484" t="s">
        <v>39</v>
      </c>
      <c r="J484" t="s">
        <v>23</v>
      </c>
      <c r="K484">
        <v>120.00000000000006</v>
      </c>
      <c r="L484">
        <v>0.25</v>
      </c>
      <c r="M484">
        <v>0</v>
      </c>
      <c r="N484" t="s">
        <v>77</v>
      </c>
      <c r="O484" t="s">
        <v>102</v>
      </c>
      <c r="P484" t="s">
        <v>113</v>
      </c>
      <c r="Q484" t="s">
        <v>118</v>
      </c>
      <c r="R484" t="s">
        <v>124</v>
      </c>
      <c r="S484">
        <v>460</v>
      </c>
      <c r="T484">
        <v>998</v>
      </c>
      <c r="U484" s="1">
        <v>45366</v>
      </c>
      <c r="V484" s="2">
        <v>0.33333333333333331</v>
      </c>
      <c r="W484" s="2">
        <v>0.35416666666666669</v>
      </c>
      <c r="X484" t="s">
        <v>12</v>
      </c>
      <c r="Y484">
        <v>2</v>
      </c>
      <c r="Z484">
        <v>8</v>
      </c>
      <c r="AA484">
        <v>4</v>
      </c>
      <c r="AB484" t="s">
        <v>27</v>
      </c>
      <c r="AC484" t="s">
        <v>28</v>
      </c>
      <c r="AD484">
        <v>30.000000000000053</v>
      </c>
      <c r="AE484">
        <v>0.5</v>
      </c>
      <c r="AF484">
        <v>0</v>
      </c>
      <c r="AG484" t="s">
        <v>76</v>
      </c>
      <c r="AH484" t="s">
        <v>100</v>
      </c>
      <c r="AI484" t="s">
        <v>113</v>
      </c>
      <c r="AJ484">
        <v>459</v>
      </c>
      <c r="AK484">
        <v>460</v>
      </c>
      <c r="AL484" t="s">
        <v>118</v>
      </c>
    </row>
    <row r="485" spans="1:38" x14ac:dyDescent="0.2">
      <c r="A485">
        <v>1228</v>
      </c>
      <c r="B485" s="1">
        <v>45359</v>
      </c>
      <c r="C485" s="2">
        <v>0.6875</v>
      </c>
      <c r="D485" s="2">
        <v>0.75</v>
      </c>
      <c r="E485" t="s">
        <v>25</v>
      </c>
      <c r="F485">
        <v>1</v>
      </c>
      <c r="G485">
        <v>4</v>
      </c>
      <c r="H485">
        <v>3</v>
      </c>
      <c r="I485" t="s">
        <v>41</v>
      </c>
      <c r="J485" t="s">
        <v>18</v>
      </c>
      <c r="K485">
        <v>90</v>
      </c>
      <c r="L485">
        <v>0.75</v>
      </c>
      <c r="M485">
        <v>0</v>
      </c>
      <c r="N485" t="s">
        <v>76</v>
      </c>
      <c r="O485" t="s">
        <v>100</v>
      </c>
      <c r="P485" t="s">
        <v>114</v>
      </c>
      <c r="Q485" t="s">
        <v>118</v>
      </c>
      <c r="R485" t="s">
        <v>118</v>
      </c>
      <c r="S485">
        <v>502</v>
      </c>
      <c r="T485">
        <v>2640</v>
      </c>
      <c r="U485" s="1">
        <v>45518</v>
      </c>
      <c r="V485" s="2">
        <v>0.6875</v>
      </c>
      <c r="W485" s="2">
        <v>0.70833333333333337</v>
      </c>
      <c r="X485" t="s">
        <v>25</v>
      </c>
      <c r="Y485">
        <v>1</v>
      </c>
      <c r="Z485">
        <v>4</v>
      </c>
      <c r="AA485">
        <v>7</v>
      </c>
      <c r="AB485" t="s">
        <v>39</v>
      </c>
      <c r="AC485" t="s">
        <v>23</v>
      </c>
      <c r="AD485">
        <v>30.000000000000053</v>
      </c>
      <c r="AE485">
        <v>1.75</v>
      </c>
      <c r="AF485">
        <v>1</v>
      </c>
      <c r="AG485" t="s">
        <v>74</v>
      </c>
      <c r="AH485" t="s">
        <v>105</v>
      </c>
      <c r="AI485" t="s">
        <v>114</v>
      </c>
      <c r="AJ485">
        <v>501</v>
      </c>
      <c r="AK485">
        <v>502</v>
      </c>
      <c r="AL485" t="s">
        <v>118</v>
      </c>
    </row>
    <row r="486" spans="1:38" x14ac:dyDescent="0.2">
      <c r="A486">
        <v>2736</v>
      </c>
      <c r="B486" s="1">
        <v>45631</v>
      </c>
      <c r="C486" s="2">
        <v>0.6875</v>
      </c>
      <c r="D486" s="2">
        <v>0.77083333333333337</v>
      </c>
      <c r="E486" t="s">
        <v>25</v>
      </c>
      <c r="F486">
        <v>1</v>
      </c>
      <c r="G486">
        <v>4</v>
      </c>
      <c r="H486">
        <v>2</v>
      </c>
      <c r="I486" t="s">
        <v>39</v>
      </c>
      <c r="J486" t="s">
        <v>30</v>
      </c>
      <c r="K486">
        <v>120.00000000000006</v>
      </c>
      <c r="L486">
        <v>0.5</v>
      </c>
      <c r="M486">
        <v>0</v>
      </c>
      <c r="N486" t="s">
        <v>75</v>
      </c>
      <c r="O486" t="s">
        <v>109</v>
      </c>
      <c r="P486" t="s">
        <v>114</v>
      </c>
      <c r="Q486" t="s">
        <v>118</v>
      </c>
      <c r="R486" t="s">
        <v>124</v>
      </c>
      <c r="S486">
        <v>499</v>
      </c>
      <c r="T486">
        <v>2274</v>
      </c>
      <c r="U486" s="1">
        <v>45465</v>
      </c>
      <c r="V486" s="2">
        <v>0.6875</v>
      </c>
      <c r="W486" s="2">
        <v>0.77083333333333337</v>
      </c>
      <c r="X486" t="s">
        <v>25</v>
      </c>
      <c r="Y486">
        <v>1</v>
      </c>
      <c r="Z486">
        <v>4</v>
      </c>
      <c r="AA486">
        <v>3</v>
      </c>
      <c r="AB486" t="s">
        <v>17</v>
      </c>
      <c r="AC486" t="s">
        <v>40</v>
      </c>
      <c r="AD486">
        <v>120.00000000000006</v>
      </c>
      <c r="AE486">
        <v>0.75</v>
      </c>
      <c r="AF486">
        <v>0</v>
      </c>
      <c r="AG486" t="s">
        <v>77</v>
      </c>
      <c r="AH486" t="s">
        <v>103</v>
      </c>
      <c r="AI486" t="s">
        <v>114</v>
      </c>
      <c r="AJ486">
        <v>498</v>
      </c>
      <c r="AK486">
        <v>499</v>
      </c>
      <c r="AL486" t="s">
        <v>118</v>
      </c>
    </row>
    <row r="487" spans="1:38" x14ac:dyDescent="0.2">
      <c r="A487">
        <v>1876</v>
      </c>
      <c r="B487" s="1">
        <v>45430</v>
      </c>
      <c r="C487" s="2">
        <v>0.6875</v>
      </c>
      <c r="D487" s="2">
        <v>0.77083333333333337</v>
      </c>
      <c r="E487" t="s">
        <v>25</v>
      </c>
      <c r="F487">
        <v>1</v>
      </c>
      <c r="G487">
        <v>4</v>
      </c>
      <c r="H487">
        <v>2</v>
      </c>
      <c r="I487" t="s">
        <v>22</v>
      </c>
      <c r="J487" t="s">
        <v>28</v>
      </c>
      <c r="K487">
        <v>120.00000000000006</v>
      </c>
      <c r="L487">
        <v>0.5</v>
      </c>
      <c r="M487">
        <v>0</v>
      </c>
      <c r="N487" t="s">
        <v>77</v>
      </c>
      <c r="O487" t="s">
        <v>102</v>
      </c>
      <c r="P487" t="s">
        <v>114</v>
      </c>
      <c r="Q487" t="s">
        <v>118</v>
      </c>
      <c r="R487" t="s">
        <v>124</v>
      </c>
      <c r="S487">
        <v>500</v>
      </c>
      <c r="T487">
        <v>2736</v>
      </c>
      <c r="U487" s="1">
        <v>45631</v>
      </c>
      <c r="V487" s="2">
        <v>0.6875</v>
      </c>
      <c r="W487" s="2">
        <v>0.77083333333333337</v>
      </c>
      <c r="X487" t="s">
        <v>25</v>
      </c>
      <c r="Y487">
        <v>1</v>
      </c>
      <c r="Z487">
        <v>4</v>
      </c>
      <c r="AA487">
        <v>2</v>
      </c>
      <c r="AB487" t="s">
        <v>39</v>
      </c>
      <c r="AC487" t="s">
        <v>30</v>
      </c>
      <c r="AD487">
        <v>120.00000000000006</v>
      </c>
      <c r="AE487">
        <v>0.5</v>
      </c>
      <c r="AF487">
        <v>0</v>
      </c>
      <c r="AG487" t="s">
        <v>75</v>
      </c>
      <c r="AH487" t="s">
        <v>109</v>
      </c>
      <c r="AI487" t="s">
        <v>114</v>
      </c>
      <c r="AJ487">
        <v>499</v>
      </c>
      <c r="AK487">
        <v>500</v>
      </c>
      <c r="AL487" t="s">
        <v>118</v>
      </c>
    </row>
    <row r="488" spans="1:38" x14ac:dyDescent="0.2">
      <c r="A488">
        <v>2640</v>
      </c>
      <c r="B488" s="1">
        <v>45518</v>
      </c>
      <c r="C488" s="2">
        <v>0.6875</v>
      </c>
      <c r="D488" s="2">
        <v>0.70833333333333337</v>
      </c>
      <c r="E488" t="s">
        <v>25</v>
      </c>
      <c r="F488">
        <v>1</v>
      </c>
      <c r="G488">
        <v>4</v>
      </c>
      <c r="H488">
        <v>7</v>
      </c>
      <c r="I488" t="s">
        <v>39</v>
      </c>
      <c r="J488" t="s">
        <v>23</v>
      </c>
      <c r="K488">
        <v>30.000000000000053</v>
      </c>
      <c r="L488">
        <v>1.75</v>
      </c>
      <c r="M488">
        <v>1</v>
      </c>
      <c r="N488" t="s">
        <v>74</v>
      </c>
      <c r="O488" t="s">
        <v>105</v>
      </c>
      <c r="P488" t="s">
        <v>114</v>
      </c>
      <c r="Q488" t="s">
        <v>118</v>
      </c>
      <c r="R488" t="s">
        <v>118</v>
      </c>
      <c r="S488">
        <v>501</v>
      </c>
      <c r="T488">
        <v>1876</v>
      </c>
      <c r="U488" s="1">
        <v>45430</v>
      </c>
      <c r="V488" s="2">
        <v>0.6875</v>
      </c>
      <c r="W488" s="2">
        <v>0.77083333333333337</v>
      </c>
      <c r="X488" t="s">
        <v>25</v>
      </c>
      <c r="Y488">
        <v>1</v>
      </c>
      <c r="Z488">
        <v>4</v>
      </c>
      <c r="AA488">
        <v>2</v>
      </c>
      <c r="AB488" t="s">
        <v>22</v>
      </c>
      <c r="AC488" t="s">
        <v>28</v>
      </c>
      <c r="AD488">
        <v>120.00000000000006</v>
      </c>
      <c r="AE488">
        <v>0.5</v>
      </c>
      <c r="AF488">
        <v>0</v>
      </c>
      <c r="AG488" t="s">
        <v>77</v>
      </c>
      <c r="AH488" t="s">
        <v>102</v>
      </c>
      <c r="AI488" t="s">
        <v>114</v>
      </c>
      <c r="AJ488">
        <v>500</v>
      </c>
      <c r="AK488">
        <v>501</v>
      </c>
      <c r="AL488" t="s">
        <v>118</v>
      </c>
    </row>
    <row r="489" spans="1:38" x14ac:dyDescent="0.2">
      <c r="A489">
        <v>666</v>
      </c>
      <c r="B489" s="1">
        <v>45446</v>
      </c>
      <c r="C489" s="2">
        <v>0.6875</v>
      </c>
      <c r="D489" s="2">
        <v>0.75</v>
      </c>
      <c r="E489" t="s">
        <v>25</v>
      </c>
      <c r="F489">
        <v>1</v>
      </c>
      <c r="G489">
        <v>4</v>
      </c>
      <c r="H489">
        <v>2</v>
      </c>
      <c r="I489" t="s">
        <v>39</v>
      </c>
      <c r="J489" t="s">
        <v>30</v>
      </c>
      <c r="K489">
        <v>90</v>
      </c>
      <c r="L489">
        <v>0.5</v>
      </c>
      <c r="M489">
        <v>0</v>
      </c>
      <c r="N489" t="s">
        <v>72</v>
      </c>
      <c r="O489" t="s">
        <v>103</v>
      </c>
      <c r="P489" t="s">
        <v>114</v>
      </c>
      <c r="Q489" t="s">
        <v>118</v>
      </c>
      <c r="R489" t="s">
        <v>118</v>
      </c>
      <c r="S489">
        <v>503</v>
      </c>
      <c r="T489">
        <v>1228</v>
      </c>
      <c r="U489" s="1">
        <v>45359</v>
      </c>
      <c r="V489" s="2">
        <v>0.6875</v>
      </c>
      <c r="W489" s="2">
        <v>0.75</v>
      </c>
      <c r="X489" t="s">
        <v>25</v>
      </c>
      <c r="Y489">
        <v>1</v>
      </c>
      <c r="Z489">
        <v>4</v>
      </c>
      <c r="AA489">
        <v>3</v>
      </c>
      <c r="AB489" t="s">
        <v>41</v>
      </c>
      <c r="AC489" t="s">
        <v>18</v>
      </c>
      <c r="AD489">
        <v>90</v>
      </c>
      <c r="AE489">
        <v>0.75</v>
      </c>
      <c r="AF489">
        <v>0</v>
      </c>
      <c r="AG489" t="s">
        <v>76</v>
      </c>
      <c r="AH489" t="s">
        <v>100</v>
      </c>
      <c r="AI489" t="s">
        <v>114</v>
      </c>
      <c r="AJ489">
        <v>502</v>
      </c>
      <c r="AK489">
        <v>503</v>
      </c>
      <c r="AL489" t="s">
        <v>118</v>
      </c>
    </row>
    <row r="490" spans="1:38" x14ac:dyDescent="0.2">
      <c r="A490">
        <v>2274</v>
      </c>
      <c r="B490" s="1">
        <v>45465</v>
      </c>
      <c r="C490" s="2">
        <v>0.6875</v>
      </c>
      <c r="D490" s="2">
        <v>0.77083333333333337</v>
      </c>
      <c r="E490" t="s">
        <v>25</v>
      </c>
      <c r="F490">
        <v>1</v>
      </c>
      <c r="G490">
        <v>4</v>
      </c>
      <c r="H490">
        <v>3</v>
      </c>
      <c r="I490" t="s">
        <v>17</v>
      </c>
      <c r="J490" t="s">
        <v>40</v>
      </c>
      <c r="K490">
        <v>120.00000000000006</v>
      </c>
      <c r="L490">
        <v>0.75</v>
      </c>
      <c r="M490">
        <v>0</v>
      </c>
      <c r="N490" t="s">
        <v>77</v>
      </c>
      <c r="O490" t="s">
        <v>103</v>
      </c>
      <c r="P490" t="s">
        <v>114</v>
      </c>
      <c r="Q490" t="s">
        <v>118</v>
      </c>
      <c r="R490" t="s">
        <v>124</v>
      </c>
      <c r="S490">
        <v>498</v>
      </c>
      <c r="T490">
        <v>1590</v>
      </c>
      <c r="U490" s="1">
        <v>45639</v>
      </c>
      <c r="V490" s="2">
        <v>0.6875</v>
      </c>
      <c r="W490" s="2">
        <v>0.70833333333333337</v>
      </c>
      <c r="X490" t="s">
        <v>25</v>
      </c>
      <c r="Y490">
        <v>1</v>
      </c>
      <c r="Z490">
        <v>4</v>
      </c>
      <c r="AA490">
        <v>6</v>
      </c>
      <c r="AB490" t="s">
        <v>13</v>
      </c>
      <c r="AC490" t="s">
        <v>28</v>
      </c>
      <c r="AD490">
        <v>30.000000000000053</v>
      </c>
      <c r="AE490">
        <v>1.5</v>
      </c>
      <c r="AF490">
        <v>1</v>
      </c>
      <c r="AG490" t="s">
        <v>76</v>
      </c>
      <c r="AH490" t="s">
        <v>109</v>
      </c>
      <c r="AI490" t="s">
        <v>114</v>
      </c>
      <c r="AJ490">
        <v>497</v>
      </c>
      <c r="AK490">
        <v>498</v>
      </c>
      <c r="AL490" t="s">
        <v>118</v>
      </c>
    </row>
    <row r="491" spans="1:38" x14ac:dyDescent="0.2">
      <c r="A491">
        <v>1097</v>
      </c>
      <c r="B491" s="1">
        <v>45378</v>
      </c>
      <c r="C491" s="2">
        <v>0.6875</v>
      </c>
      <c r="D491" s="2">
        <v>0.75</v>
      </c>
      <c r="E491" t="s">
        <v>25</v>
      </c>
      <c r="F491">
        <v>1</v>
      </c>
      <c r="G491">
        <v>4</v>
      </c>
      <c r="H491">
        <v>1</v>
      </c>
      <c r="I491" t="s">
        <v>27</v>
      </c>
      <c r="J491" t="s">
        <v>14</v>
      </c>
      <c r="K491">
        <v>90</v>
      </c>
      <c r="L491">
        <v>0.25</v>
      </c>
      <c r="M491">
        <v>0</v>
      </c>
      <c r="N491" t="s">
        <v>74</v>
      </c>
      <c r="O491" t="s">
        <v>100</v>
      </c>
      <c r="P491" t="s">
        <v>114</v>
      </c>
      <c r="Q491" t="s">
        <v>118</v>
      </c>
      <c r="R491" t="s">
        <v>118</v>
      </c>
      <c r="S491">
        <v>505</v>
      </c>
      <c r="T491">
        <v>472</v>
      </c>
      <c r="U491" s="1">
        <v>45623</v>
      </c>
      <c r="V491" s="2">
        <v>0.6875</v>
      </c>
      <c r="W491" s="2">
        <v>0.72916666666666663</v>
      </c>
      <c r="X491" t="s">
        <v>25</v>
      </c>
      <c r="Y491">
        <v>1</v>
      </c>
      <c r="Z491">
        <v>4</v>
      </c>
      <c r="AA491">
        <v>2</v>
      </c>
      <c r="AB491" t="s">
        <v>17</v>
      </c>
      <c r="AC491" t="s">
        <v>28</v>
      </c>
      <c r="AD491">
        <v>59.999999999999943</v>
      </c>
      <c r="AE491">
        <v>0.5</v>
      </c>
      <c r="AF491">
        <v>0</v>
      </c>
      <c r="AG491" t="s">
        <v>74</v>
      </c>
      <c r="AH491" t="s">
        <v>108</v>
      </c>
      <c r="AI491" t="s">
        <v>114</v>
      </c>
      <c r="AJ491">
        <v>504</v>
      </c>
      <c r="AK491">
        <v>505</v>
      </c>
      <c r="AL491" t="s">
        <v>118</v>
      </c>
    </row>
    <row r="492" spans="1:38" x14ac:dyDescent="0.2">
      <c r="A492">
        <v>368</v>
      </c>
      <c r="B492" s="1">
        <v>45557</v>
      </c>
      <c r="C492" s="2">
        <v>0.6875</v>
      </c>
      <c r="D492" s="2">
        <v>0.75</v>
      </c>
      <c r="E492" t="s">
        <v>25</v>
      </c>
      <c r="F492">
        <v>1</v>
      </c>
      <c r="G492">
        <v>4</v>
      </c>
      <c r="H492">
        <v>5</v>
      </c>
      <c r="I492" t="s">
        <v>41</v>
      </c>
      <c r="J492" t="s">
        <v>18</v>
      </c>
      <c r="K492">
        <v>90</v>
      </c>
      <c r="L492">
        <v>1.25</v>
      </c>
      <c r="M492">
        <v>1</v>
      </c>
      <c r="N492" t="s">
        <v>71</v>
      </c>
      <c r="O492" t="s">
        <v>106</v>
      </c>
      <c r="P492" t="s">
        <v>114</v>
      </c>
      <c r="Q492" t="s">
        <v>118</v>
      </c>
      <c r="R492" t="s">
        <v>118</v>
      </c>
      <c r="S492">
        <v>506</v>
      </c>
      <c r="T492">
        <v>1097</v>
      </c>
      <c r="U492" s="1">
        <v>45378</v>
      </c>
      <c r="V492" s="2">
        <v>0.6875</v>
      </c>
      <c r="W492" s="2">
        <v>0.75</v>
      </c>
      <c r="X492" t="s">
        <v>25</v>
      </c>
      <c r="Y492">
        <v>1</v>
      </c>
      <c r="Z492">
        <v>4</v>
      </c>
      <c r="AA492">
        <v>1</v>
      </c>
      <c r="AB492" t="s">
        <v>27</v>
      </c>
      <c r="AC492" t="s">
        <v>14</v>
      </c>
      <c r="AD492">
        <v>90</v>
      </c>
      <c r="AE492">
        <v>0.25</v>
      </c>
      <c r="AF492">
        <v>0</v>
      </c>
      <c r="AG492" t="s">
        <v>74</v>
      </c>
      <c r="AH492" t="s">
        <v>100</v>
      </c>
      <c r="AI492" t="s">
        <v>114</v>
      </c>
      <c r="AJ492">
        <v>505</v>
      </c>
      <c r="AK492">
        <v>506</v>
      </c>
      <c r="AL492" t="s">
        <v>118</v>
      </c>
    </row>
    <row r="493" spans="1:38" x14ac:dyDescent="0.2">
      <c r="A493">
        <v>1602</v>
      </c>
      <c r="B493" s="1">
        <v>45615</v>
      </c>
      <c r="C493" s="2">
        <v>0.6875</v>
      </c>
      <c r="D493" s="2">
        <v>0.77083333333333337</v>
      </c>
      <c r="E493" t="s">
        <v>25</v>
      </c>
      <c r="F493">
        <v>1</v>
      </c>
      <c r="G493">
        <v>4</v>
      </c>
      <c r="H493">
        <v>5</v>
      </c>
      <c r="I493" t="s">
        <v>13</v>
      </c>
      <c r="J493" t="s">
        <v>14</v>
      </c>
      <c r="K493">
        <v>120.00000000000006</v>
      </c>
      <c r="L493">
        <v>1.25</v>
      </c>
      <c r="M493">
        <v>1</v>
      </c>
      <c r="N493" t="s">
        <v>73</v>
      </c>
      <c r="O493" t="s">
        <v>108</v>
      </c>
      <c r="P493" t="s">
        <v>114</v>
      </c>
      <c r="Q493" t="s">
        <v>118</v>
      </c>
      <c r="R493" t="s">
        <v>124</v>
      </c>
      <c r="S493">
        <v>507</v>
      </c>
      <c r="T493">
        <v>368</v>
      </c>
      <c r="U493" s="1">
        <v>45557</v>
      </c>
      <c r="V493" s="2">
        <v>0.6875</v>
      </c>
      <c r="W493" s="2">
        <v>0.75</v>
      </c>
      <c r="X493" t="s">
        <v>25</v>
      </c>
      <c r="Y493">
        <v>1</v>
      </c>
      <c r="Z493">
        <v>4</v>
      </c>
      <c r="AA493">
        <v>5</v>
      </c>
      <c r="AB493" t="s">
        <v>41</v>
      </c>
      <c r="AC493" t="s">
        <v>18</v>
      </c>
      <c r="AD493">
        <v>90</v>
      </c>
      <c r="AE493">
        <v>1.25</v>
      </c>
      <c r="AF493">
        <v>1</v>
      </c>
      <c r="AG493" t="s">
        <v>71</v>
      </c>
      <c r="AH493" t="s">
        <v>106</v>
      </c>
      <c r="AI493" t="s">
        <v>114</v>
      </c>
      <c r="AJ493">
        <v>506</v>
      </c>
      <c r="AK493">
        <v>507</v>
      </c>
      <c r="AL493" t="s">
        <v>118</v>
      </c>
    </row>
    <row r="494" spans="1:38" x14ac:dyDescent="0.2">
      <c r="A494">
        <v>270</v>
      </c>
      <c r="B494" s="1">
        <v>45539</v>
      </c>
      <c r="C494" s="2">
        <v>0.6875</v>
      </c>
      <c r="D494" s="2">
        <v>0.77083333333333337</v>
      </c>
      <c r="E494" t="s">
        <v>25</v>
      </c>
      <c r="F494">
        <v>1</v>
      </c>
      <c r="G494">
        <v>4</v>
      </c>
      <c r="H494">
        <v>1</v>
      </c>
      <c r="I494" t="s">
        <v>39</v>
      </c>
      <c r="J494" t="s">
        <v>23</v>
      </c>
      <c r="K494">
        <v>120.00000000000006</v>
      </c>
      <c r="L494">
        <v>0.25</v>
      </c>
      <c r="M494">
        <v>0</v>
      </c>
      <c r="N494" t="s">
        <v>74</v>
      </c>
      <c r="O494" t="s">
        <v>106</v>
      </c>
      <c r="P494" t="s">
        <v>114</v>
      </c>
      <c r="Q494" t="s">
        <v>118</v>
      </c>
      <c r="R494" t="s">
        <v>124</v>
      </c>
      <c r="S494">
        <v>508</v>
      </c>
      <c r="T494">
        <v>1602</v>
      </c>
      <c r="U494" s="1">
        <v>45615</v>
      </c>
      <c r="V494" s="2">
        <v>0.6875</v>
      </c>
      <c r="W494" s="2">
        <v>0.77083333333333337</v>
      </c>
      <c r="X494" t="s">
        <v>25</v>
      </c>
      <c r="Y494">
        <v>1</v>
      </c>
      <c r="Z494">
        <v>4</v>
      </c>
      <c r="AA494">
        <v>5</v>
      </c>
      <c r="AB494" t="s">
        <v>13</v>
      </c>
      <c r="AC494" t="s">
        <v>14</v>
      </c>
      <c r="AD494">
        <v>120.00000000000006</v>
      </c>
      <c r="AE494">
        <v>1.25</v>
      </c>
      <c r="AF494">
        <v>1</v>
      </c>
      <c r="AG494" t="s">
        <v>73</v>
      </c>
      <c r="AH494" t="s">
        <v>108</v>
      </c>
      <c r="AI494" t="s">
        <v>114</v>
      </c>
      <c r="AJ494">
        <v>507</v>
      </c>
      <c r="AK494">
        <v>508</v>
      </c>
      <c r="AL494" t="s">
        <v>118</v>
      </c>
    </row>
    <row r="495" spans="1:38" x14ac:dyDescent="0.2">
      <c r="A495">
        <v>1274</v>
      </c>
      <c r="B495" s="1">
        <v>45467</v>
      </c>
      <c r="C495" s="2">
        <v>0.6875</v>
      </c>
      <c r="D495" s="2">
        <v>0.72916666666666663</v>
      </c>
      <c r="E495" t="s">
        <v>25</v>
      </c>
      <c r="F495">
        <v>1</v>
      </c>
      <c r="G495">
        <v>4</v>
      </c>
      <c r="H495">
        <v>1</v>
      </c>
      <c r="I495" t="s">
        <v>22</v>
      </c>
      <c r="J495" t="s">
        <v>18</v>
      </c>
      <c r="K495">
        <v>59.999999999999943</v>
      </c>
      <c r="L495">
        <v>0.25</v>
      </c>
      <c r="M495">
        <v>0</v>
      </c>
      <c r="N495" t="s">
        <v>72</v>
      </c>
      <c r="O495" t="s">
        <v>103</v>
      </c>
      <c r="P495" t="s">
        <v>114</v>
      </c>
      <c r="Q495" t="s">
        <v>118</v>
      </c>
      <c r="R495" t="s">
        <v>118</v>
      </c>
      <c r="S495">
        <v>509</v>
      </c>
      <c r="T495">
        <v>270</v>
      </c>
      <c r="U495" s="1">
        <v>45539</v>
      </c>
      <c r="V495" s="2">
        <v>0.6875</v>
      </c>
      <c r="W495" s="2">
        <v>0.77083333333333337</v>
      </c>
      <c r="X495" t="s">
        <v>25</v>
      </c>
      <c r="Y495">
        <v>1</v>
      </c>
      <c r="Z495">
        <v>4</v>
      </c>
      <c r="AA495">
        <v>1</v>
      </c>
      <c r="AB495" t="s">
        <v>39</v>
      </c>
      <c r="AC495" t="s">
        <v>23</v>
      </c>
      <c r="AD495">
        <v>120.00000000000006</v>
      </c>
      <c r="AE495">
        <v>0.25</v>
      </c>
      <c r="AF495">
        <v>0</v>
      </c>
      <c r="AG495" t="s">
        <v>74</v>
      </c>
      <c r="AH495" t="s">
        <v>106</v>
      </c>
      <c r="AI495" t="s">
        <v>114</v>
      </c>
      <c r="AJ495">
        <v>508</v>
      </c>
      <c r="AK495">
        <v>509</v>
      </c>
      <c r="AL495" t="s">
        <v>118</v>
      </c>
    </row>
    <row r="496" spans="1:38" x14ac:dyDescent="0.2">
      <c r="A496">
        <v>472</v>
      </c>
      <c r="B496" s="1">
        <v>45623</v>
      </c>
      <c r="C496" s="2">
        <v>0.6875</v>
      </c>
      <c r="D496" s="2">
        <v>0.72916666666666663</v>
      </c>
      <c r="E496" t="s">
        <v>25</v>
      </c>
      <c r="F496">
        <v>1</v>
      </c>
      <c r="G496">
        <v>4</v>
      </c>
      <c r="H496">
        <v>2</v>
      </c>
      <c r="I496" t="s">
        <v>17</v>
      </c>
      <c r="J496" t="s">
        <v>28</v>
      </c>
      <c r="K496">
        <v>59.999999999999943</v>
      </c>
      <c r="L496">
        <v>0.5</v>
      </c>
      <c r="M496">
        <v>0</v>
      </c>
      <c r="N496" t="s">
        <v>74</v>
      </c>
      <c r="O496" t="s">
        <v>108</v>
      </c>
      <c r="P496" t="s">
        <v>114</v>
      </c>
      <c r="Q496" t="s">
        <v>118</v>
      </c>
      <c r="R496" t="s">
        <v>118</v>
      </c>
      <c r="S496">
        <v>504</v>
      </c>
      <c r="T496">
        <v>666</v>
      </c>
      <c r="U496" s="1">
        <v>45446</v>
      </c>
      <c r="V496" s="2">
        <v>0.6875</v>
      </c>
      <c r="W496" s="2">
        <v>0.75</v>
      </c>
      <c r="X496" t="s">
        <v>25</v>
      </c>
      <c r="Y496">
        <v>1</v>
      </c>
      <c r="Z496">
        <v>4</v>
      </c>
      <c r="AA496">
        <v>2</v>
      </c>
      <c r="AB496" t="s">
        <v>39</v>
      </c>
      <c r="AC496" t="s">
        <v>30</v>
      </c>
      <c r="AD496">
        <v>90</v>
      </c>
      <c r="AE496">
        <v>0.5</v>
      </c>
      <c r="AF496">
        <v>0</v>
      </c>
      <c r="AG496" t="s">
        <v>72</v>
      </c>
      <c r="AH496" t="s">
        <v>103</v>
      </c>
      <c r="AI496" t="s">
        <v>114</v>
      </c>
      <c r="AJ496">
        <v>503</v>
      </c>
      <c r="AK496">
        <v>504</v>
      </c>
      <c r="AL496" t="s">
        <v>118</v>
      </c>
    </row>
    <row r="497" spans="1:38" x14ac:dyDescent="0.2">
      <c r="A497">
        <v>1590</v>
      </c>
      <c r="B497" s="1">
        <v>45639</v>
      </c>
      <c r="C497" s="2">
        <v>0.6875</v>
      </c>
      <c r="D497" s="2">
        <v>0.70833333333333337</v>
      </c>
      <c r="E497" t="s">
        <v>25</v>
      </c>
      <c r="F497">
        <v>1</v>
      </c>
      <c r="G497">
        <v>4</v>
      </c>
      <c r="H497">
        <v>6</v>
      </c>
      <c r="I497" t="s">
        <v>13</v>
      </c>
      <c r="J497" t="s">
        <v>28</v>
      </c>
      <c r="K497">
        <v>30.000000000000053</v>
      </c>
      <c r="L497">
        <v>1.5</v>
      </c>
      <c r="M497">
        <v>1</v>
      </c>
      <c r="N497" t="s">
        <v>76</v>
      </c>
      <c r="O497" t="s">
        <v>109</v>
      </c>
      <c r="P497" t="s">
        <v>114</v>
      </c>
      <c r="Q497" t="s">
        <v>118</v>
      </c>
      <c r="R497" t="s">
        <v>118</v>
      </c>
      <c r="S497">
        <v>497</v>
      </c>
      <c r="T497">
        <v>1085</v>
      </c>
      <c r="U497" s="1">
        <v>45360</v>
      </c>
      <c r="V497" s="2">
        <v>0.6875</v>
      </c>
      <c r="W497" s="2">
        <v>0.75</v>
      </c>
      <c r="X497" t="s">
        <v>25</v>
      </c>
      <c r="Y497">
        <v>1</v>
      </c>
      <c r="Z497">
        <v>4</v>
      </c>
      <c r="AA497">
        <v>6</v>
      </c>
      <c r="AB497" t="s">
        <v>39</v>
      </c>
      <c r="AC497" t="s">
        <v>14</v>
      </c>
      <c r="AD497">
        <v>90</v>
      </c>
      <c r="AE497">
        <v>1.5</v>
      </c>
      <c r="AF497">
        <v>1</v>
      </c>
      <c r="AG497" t="s">
        <v>77</v>
      </c>
      <c r="AH497" t="s">
        <v>100</v>
      </c>
      <c r="AI497" t="s">
        <v>114</v>
      </c>
      <c r="AJ497">
        <v>496</v>
      </c>
      <c r="AK497">
        <v>497</v>
      </c>
      <c r="AL497" t="s">
        <v>118</v>
      </c>
    </row>
    <row r="498" spans="1:38" x14ac:dyDescent="0.2">
      <c r="A498">
        <v>2415</v>
      </c>
      <c r="B498" s="1">
        <v>45497</v>
      </c>
      <c r="C498" s="2">
        <v>0.6875</v>
      </c>
      <c r="D498" s="2">
        <v>0.70833333333333337</v>
      </c>
      <c r="E498" t="s">
        <v>25</v>
      </c>
      <c r="F498">
        <v>1</v>
      </c>
      <c r="G498">
        <v>4</v>
      </c>
      <c r="H498">
        <v>5</v>
      </c>
      <c r="I498" t="s">
        <v>41</v>
      </c>
      <c r="J498" t="s">
        <v>40</v>
      </c>
      <c r="K498">
        <v>30.000000000000053</v>
      </c>
      <c r="L498">
        <v>1.25</v>
      </c>
      <c r="M498">
        <v>1</v>
      </c>
      <c r="N498" t="s">
        <v>74</v>
      </c>
      <c r="O498" t="s">
        <v>104</v>
      </c>
      <c r="P498" t="s">
        <v>114</v>
      </c>
      <c r="Q498" t="s">
        <v>118</v>
      </c>
      <c r="R498" t="s">
        <v>118</v>
      </c>
      <c r="S498">
        <v>486</v>
      </c>
      <c r="T498">
        <v>190</v>
      </c>
      <c r="U498" s="1">
        <v>45427</v>
      </c>
      <c r="V498" s="2">
        <v>0.6875</v>
      </c>
      <c r="W498" s="2">
        <v>0.72916666666666663</v>
      </c>
      <c r="X498" t="s">
        <v>25</v>
      </c>
      <c r="Y498">
        <v>1</v>
      </c>
      <c r="Z498">
        <v>4</v>
      </c>
      <c r="AA498">
        <v>3</v>
      </c>
      <c r="AB498" t="s">
        <v>22</v>
      </c>
      <c r="AC498" t="s">
        <v>28</v>
      </c>
      <c r="AD498">
        <v>59.999999999999943</v>
      </c>
      <c r="AE498">
        <v>0.75</v>
      </c>
      <c r="AF498">
        <v>0</v>
      </c>
      <c r="AG498" t="s">
        <v>74</v>
      </c>
      <c r="AH498" t="s">
        <v>102</v>
      </c>
      <c r="AI498" t="s">
        <v>114</v>
      </c>
      <c r="AJ498">
        <v>485</v>
      </c>
      <c r="AK498">
        <v>486</v>
      </c>
      <c r="AL498" t="s">
        <v>118</v>
      </c>
    </row>
    <row r="499" spans="1:38" x14ac:dyDescent="0.2">
      <c r="A499">
        <v>1058</v>
      </c>
      <c r="B499" s="1">
        <v>45298</v>
      </c>
      <c r="C499" s="2">
        <v>0.6875</v>
      </c>
      <c r="D499" s="2">
        <v>0.77083333333333337</v>
      </c>
      <c r="E499" t="s">
        <v>25</v>
      </c>
      <c r="F499">
        <v>1</v>
      </c>
      <c r="G499">
        <v>4</v>
      </c>
      <c r="H499">
        <v>6</v>
      </c>
      <c r="I499" t="s">
        <v>39</v>
      </c>
      <c r="J499" t="s">
        <v>40</v>
      </c>
      <c r="K499">
        <v>120.00000000000006</v>
      </c>
      <c r="L499">
        <v>1.5</v>
      </c>
      <c r="M499">
        <v>1</v>
      </c>
      <c r="N499" t="s">
        <v>71</v>
      </c>
      <c r="O499" t="s">
        <v>98</v>
      </c>
      <c r="P499" t="s">
        <v>114</v>
      </c>
      <c r="Q499" t="s">
        <v>118</v>
      </c>
      <c r="R499" t="s">
        <v>124</v>
      </c>
      <c r="S499">
        <v>495</v>
      </c>
      <c r="T499">
        <v>32</v>
      </c>
      <c r="U499" s="1">
        <v>45524</v>
      </c>
      <c r="V499" s="2">
        <v>0.6875</v>
      </c>
      <c r="W499" s="2">
        <v>0.75</v>
      </c>
      <c r="X499" t="s">
        <v>25</v>
      </c>
      <c r="Y499">
        <v>1</v>
      </c>
      <c r="Z499">
        <v>4</v>
      </c>
      <c r="AA499">
        <v>7</v>
      </c>
      <c r="AB499" t="s">
        <v>39</v>
      </c>
      <c r="AC499" t="s">
        <v>14</v>
      </c>
      <c r="AD499">
        <v>90</v>
      </c>
      <c r="AE499">
        <v>1.75</v>
      </c>
      <c r="AF499">
        <v>1</v>
      </c>
      <c r="AG499" t="s">
        <v>73</v>
      </c>
      <c r="AH499" t="s">
        <v>105</v>
      </c>
      <c r="AI499" t="s">
        <v>114</v>
      </c>
      <c r="AJ499">
        <v>494</v>
      </c>
      <c r="AK499">
        <v>495</v>
      </c>
      <c r="AL499" t="s">
        <v>118</v>
      </c>
    </row>
    <row r="500" spans="1:38" x14ac:dyDescent="0.2">
      <c r="A500">
        <v>1085</v>
      </c>
      <c r="B500" s="1">
        <v>45360</v>
      </c>
      <c r="C500" s="2">
        <v>0.6875</v>
      </c>
      <c r="D500" s="2">
        <v>0.75</v>
      </c>
      <c r="E500" t="s">
        <v>25</v>
      </c>
      <c r="F500">
        <v>1</v>
      </c>
      <c r="G500">
        <v>4</v>
      </c>
      <c r="H500">
        <v>6</v>
      </c>
      <c r="I500" t="s">
        <v>39</v>
      </c>
      <c r="J500" t="s">
        <v>14</v>
      </c>
      <c r="K500">
        <v>90</v>
      </c>
      <c r="L500">
        <v>1.5</v>
      </c>
      <c r="M500">
        <v>1</v>
      </c>
      <c r="N500" t="s">
        <v>77</v>
      </c>
      <c r="O500" t="s">
        <v>100</v>
      </c>
      <c r="P500" t="s">
        <v>114</v>
      </c>
      <c r="Q500" t="s">
        <v>118</v>
      </c>
      <c r="R500" t="s">
        <v>118</v>
      </c>
      <c r="S500">
        <v>496</v>
      </c>
      <c r="T500">
        <v>1058</v>
      </c>
      <c r="U500" s="1">
        <v>45298</v>
      </c>
      <c r="V500" s="2">
        <v>0.6875</v>
      </c>
      <c r="W500" s="2">
        <v>0.77083333333333337</v>
      </c>
      <c r="X500" t="s">
        <v>25</v>
      </c>
      <c r="Y500">
        <v>1</v>
      </c>
      <c r="Z500">
        <v>4</v>
      </c>
      <c r="AA500">
        <v>6</v>
      </c>
      <c r="AB500" t="s">
        <v>39</v>
      </c>
      <c r="AC500" t="s">
        <v>40</v>
      </c>
      <c r="AD500">
        <v>120.00000000000006</v>
      </c>
      <c r="AE500">
        <v>1.5</v>
      </c>
      <c r="AF500">
        <v>1</v>
      </c>
      <c r="AG500" t="s">
        <v>71</v>
      </c>
      <c r="AH500" t="s">
        <v>98</v>
      </c>
      <c r="AI500" t="s">
        <v>114</v>
      </c>
      <c r="AJ500">
        <v>495</v>
      </c>
      <c r="AK500">
        <v>496</v>
      </c>
      <c r="AL500" t="s">
        <v>118</v>
      </c>
    </row>
    <row r="501" spans="1:38" x14ac:dyDescent="0.2">
      <c r="A501">
        <v>190</v>
      </c>
      <c r="B501" s="1">
        <v>45427</v>
      </c>
      <c r="C501" s="2">
        <v>0.6875</v>
      </c>
      <c r="D501" s="2">
        <v>0.72916666666666663</v>
      </c>
      <c r="E501" t="s">
        <v>25</v>
      </c>
      <c r="F501">
        <v>1</v>
      </c>
      <c r="G501">
        <v>4</v>
      </c>
      <c r="H501">
        <v>3</v>
      </c>
      <c r="I501" t="s">
        <v>22</v>
      </c>
      <c r="J501" t="s">
        <v>28</v>
      </c>
      <c r="K501">
        <v>59.999999999999943</v>
      </c>
      <c r="L501">
        <v>0.75</v>
      </c>
      <c r="M501">
        <v>0</v>
      </c>
      <c r="N501" t="s">
        <v>74</v>
      </c>
      <c r="O501" t="s">
        <v>102</v>
      </c>
      <c r="P501" t="s">
        <v>114</v>
      </c>
      <c r="Q501" t="s">
        <v>118</v>
      </c>
      <c r="R501" t="s">
        <v>118</v>
      </c>
      <c r="S501">
        <v>485</v>
      </c>
      <c r="T501">
        <v>2545</v>
      </c>
      <c r="U501" s="1">
        <v>45605</v>
      </c>
      <c r="V501" s="2">
        <v>0.6875</v>
      </c>
      <c r="W501" s="2">
        <v>0.75</v>
      </c>
      <c r="X501" t="s">
        <v>25</v>
      </c>
      <c r="Y501">
        <v>1</v>
      </c>
      <c r="Z501">
        <v>4</v>
      </c>
      <c r="AA501">
        <v>5</v>
      </c>
      <c r="AB501" t="s">
        <v>39</v>
      </c>
      <c r="AC501" t="s">
        <v>40</v>
      </c>
      <c r="AD501">
        <v>90</v>
      </c>
      <c r="AE501">
        <v>1.25</v>
      </c>
      <c r="AF501">
        <v>1</v>
      </c>
      <c r="AG501" t="s">
        <v>77</v>
      </c>
      <c r="AH501" t="s">
        <v>108</v>
      </c>
      <c r="AI501" t="s">
        <v>114</v>
      </c>
      <c r="AJ501">
        <v>484</v>
      </c>
      <c r="AK501">
        <v>485</v>
      </c>
      <c r="AL501" t="s">
        <v>118</v>
      </c>
    </row>
    <row r="502" spans="1:38" x14ac:dyDescent="0.2">
      <c r="A502">
        <v>532</v>
      </c>
      <c r="B502" s="1">
        <v>45311</v>
      </c>
      <c r="C502" s="2">
        <v>0.6875</v>
      </c>
      <c r="D502" s="2">
        <v>0.77083333333333337</v>
      </c>
      <c r="E502" t="s">
        <v>25</v>
      </c>
      <c r="F502">
        <v>1</v>
      </c>
      <c r="G502">
        <v>4</v>
      </c>
      <c r="H502">
        <v>1</v>
      </c>
      <c r="I502" t="s">
        <v>27</v>
      </c>
      <c r="J502" t="s">
        <v>18</v>
      </c>
      <c r="K502">
        <v>120.00000000000006</v>
      </c>
      <c r="L502">
        <v>0.25</v>
      </c>
      <c r="M502">
        <v>0</v>
      </c>
      <c r="N502" t="s">
        <v>77</v>
      </c>
      <c r="O502" t="s">
        <v>98</v>
      </c>
      <c r="P502" t="s">
        <v>114</v>
      </c>
      <c r="Q502" t="s">
        <v>118</v>
      </c>
      <c r="R502" t="s">
        <v>124</v>
      </c>
      <c r="S502">
        <v>483</v>
      </c>
      <c r="T502">
        <v>2737</v>
      </c>
      <c r="U502" s="1">
        <v>45314</v>
      </c>
      <c r="V502" s="2">
        <v>0.33333333333333331</v>
      </c>
      <c r="W502" s="2">
        <v>0.41666666666666669</v>
      </c>
      <c r="X502" t="s">
        <v>12</v>
      </c>
      <c r="Y502">
        <v>2</v>
      </c>
      <c r="Z502">
        <v>8</v>
      </c>
      <c r="AA502">
        <v>11</v>
      </c>
      <c r="AB502" t="s">
        <v>22</v>
      </c>
      <c r="AC502" t="s">
        <v>30</v>
      </c>
      <c r="AD502">
        <v>120.00000000000006</v>
      </c>
      <c r="AE502">
        <v>1.375</v>
      </c>
      <c r="AF502">
        <v>1</v>
      </c>
      <c r="AG502" t="s">
        <v>73</v>
      </c>
      <c r="AH502" t="s">
        <v>98</v>
      </c>
      <c r="AI502" t="s">
        <v>113</v>
      </c>
      <c r="AJ502">
        <v>482</v>
      </c>
      <c r="AK502">
        <v>483</v>
      </c>
      <c r="AL502" t="s">
        <v>118</v>
      </c>
    </row>
    <row r="503" spans="1:38" x14ac:dyDescent="0.2">
      <c r="A503">
        <v>320</v>
      </c>
      <c r="B503" s="1">
        <v>45618</v>
      </c>
      <c r="C503" s="2">
        <v>0.6875</v>
      </c>
      <c r="D503" s="2">
        <v>0.70833333333333337</v>
      </c>
      <c r="E503" t="s">
        <v>25</v>
      </c>
      <c r="F503">
        <v>1</v>
      </c>
      <c r="G503">
        <v>4</v>
      </c>
      <c r="H503">
        <v>7</v>
      </c>
      <c r="I503" t="s">
        <v>42</v>
      </c>
      <c r="J503" t="s">
        <v>40</v>
      </c>
      <c r="K503">
        <v>30.000000000000053</v>
      </c>
      <c r="L503">
        <v>1.75</v>
      </c>
      <c r="M503">
        <v>1</v>
      </c>
      <c r="N503" t="s">
        <v>76</v>
      </c>
      <c r="O503" t="s">
        <v>108</v>
      </c>
      <c r="P503" t="s">
        <v>114</v>
      </c>
      <c r="Q503" t="s">
        <v>118</v>
      </c>
      <c r="R503" t="s">
        <v>118</v>
      </c>
      <c r="S503">
        <v>487</v>
      </c>
      <c r="T503">
        <v>2415</v>
      </c>
      <c r="U503" s="1">
        <v>45497</v>
      </c>
      <c r="V503" s="2">
        <v>0.6875</v>
      </c>
      <c r="W503" s="2">
        <v>0.70833333333333337</v>
      </c>
      <c r="X503" t="s">
        <v>25</v>
      </c>
      <c r="Y503">
        <v>1</v>
      </c>
      <c r="Z503">
        <v>4</v>
      </c>
      <c r="AA503">
        <v>5</v>
      </c>
      <c r="AB503" t="s">
        <v>41</v>
      </c>
      <c r="AC503" t="s">
        <v>40</v>
      </c>
      <c r="AD503">
        <v>30.000000000000053</v>
      </c>
      <c r="AE503">
        <v>1.25</v>
      </c>
      <c r="AF503">
        <v>1</v>
      </c>
      <c r="AG503" t="s">
        <v>74</v>
      </c>
      <c r="AH503" t="s">
        <v>104</v>
      </c>
      <c r="AI503" t="s">
        <v>114</v>
      </c>
      <c r="AJ503">
        <v>486</v>
      </c>
      <c r="AK503">
        <v>487</v>
      </c>
      <c r="AL503" t="s">
        <v>118</v>
      </c>
    </row>
    <row r="504" spans="1:38" x14ac:dyDescent="0.2">
      <c r="A504">
        <v>151</v>
      </c>
      <c r="B504" s="1">
        <v>45311</v>
      </c>
      <c r="C504" s="2">
        <v>0.6875</v>
      </c>
      <c r="D504" s="2">
        <v>0.70833333333333337</v>
      </c>
      <c r="E504" t="s">
        <v>25</v>
      </c>
      <c r="F504">
        <v>1</v>
      </c>
      <c r="G504">
        <v>4</v>
      </c>
      <c r="H504">
        <v>1</v>
      </c>
      <c r="I504" t="s">
        <v>41</v>
      </c>
      <c r="J504" t="s">
        <v>18</v>
      </c>
      <c r="K504">
        <v>30.000000000000053</v>
      </c>
      <c r="L504">
        <v>0.25</v>
      </c>
      <c r="M504">
        <v>0</v>
      </c>
      <c r="N504" t="s">
        <v>77</v>
      </c>
      <c r="O504" t="s">
        <v>98</v>
      </c>
      <c r="P504" t="s">
        <v>114</v>
      </c>
      <c r="Q504" t="s">
        <v>118</v>
      </c>
      <c r="R504" t="s">
        <v>118</v>
      </c>
      <c r="S504">
        <v>488</v>
      </c>
      <c r="T504">
        <v>320</v>
      </c>
      <c r="U504" s="1">
        <v>45618</v>
      </c>
      <c r="V504" s="2">
        <v>0.6875</v>
      </c>
      <c r="W504" s="2">
        <v>0.70833333333333337</v>
      </c>
      <c r="X504" t="s">
        <v>25</v>
      </c>
      <c r="Y504">
        <v>1</v>
      </c>
      <c r="Z504">
        <v>4</v>
      </c>
      <c r="AA504">
        <v>7</v>
      </c>
      <c r="AB504" t="s">
        <v>42</v>
      </c>
      <c r="AC504" t="s">
        <v>40</v>
      </c>
      <c r="AD504">
        <v>30.000000000000053</v>
      </c>
      <c r="AE504">
        <v>1.75</v>
      </c>
      <c r="AF504">
        <v>1</v>
      </c>
      <c r="AG504" t="s">
        <v>76</v>
      </c>
      <c r="AH504" t="s">
        <v>108</v>
      </c>
      <c r="AI504" t="s">
        <v>114</v>
      </c>
      <c r="AJ504">
        <v>487</v>
      </c>
      <c r="AK504">
        <v>488</v>
      </c>
      <c r="AL504" t="s">
        <v>118</v>
      </c>
    </row>
    <row r="505" spans="1:38" x14ac:dyDescent="0.2">
      <c r="A505">
        <v>2545</v>
      </c>
      <c r="B505" s="1">
        <v>45605</v>
      </c>
      <c r="C505" s="2">
        <v>0.6875</v>
      </c>
      <c r="D505" s="2">
        <v>0.75</v>
      </c>
      <c r="E505" t="s">
        <v>25</v>
      </c>
      <c r="F505">
        <v>1</v>
      </c>
      <c r="G505">
        <v>4</v>
      </c>
      <c r="H505">
        <v>5</v>
      </c>
      <c r="I505" t="s">
        <v>39</v>
      </c>
      <c r="J505" t="s">
        <v>40</v>
      </c>
      <c r="K505">
        <v>90</v>
      </c>
      <c r="L505">
        <v>1.25</v>
      </c>
      <c r="M505">
        <v>1</v>
      </c>
      <c r="N505" t="s">
        <v>77</v>
      </c>
      <c r="O505" t="s">
        <v>108</v>
      </c>
      <c r="P505" t="s">
        <v>114</v>
      </c>
      <c r="Q505" t="s">
        <v>118</v>
      </c>
      <c r="R505" t="s">
        <v>118</v>
      </c>
      <c r="S505">
        <v>484</v>
      </c>
      <c r="T505">
        <v>532</v>
      </c>
      <c r="U505" s="1">
        <v>45311</v>
      </c>
      <c r="V505" s="2">
        <v>0.6875</v>
      </c>
      <c r="W505" s="2">
        <v>0.77083333333333337</v>
      </c>
      <c r="X505" t="s">
        <v>25</v>
      </c>
      <c r="Y505">
        <v>1</v>
      </c>
      <c r="Z505">
        <v>4</v>
      </c>
      <c r="AA505">
        <v>1</v>
      </c>
      <c r="AB505" t="s">
        <v>27</v>
      </c>
      <c r="AC505" t="s">
        <v>18</v>
      </c>
      <c r="AD505">
        <v>120.00000000000006</v>
      </c>
      <c r="AE505">
        <v>0.25</v>
      </c>
      <c r="AF505">
        <v>0</v>
      </c>
      <c r="AG505" t="s">
        <v>77</v>
      </c>
      <c r="AH505" t="s">
        <v>98</v>
      </c>
      <c r="AI505" t="s">
        <v>114</v>
      </c>
      <c r="AJ505">
        <v>483</v>
      </c>
      <c r="AK505">
        <v>484</v>
      </c>
      <c r="AL505" t="s">
        <v>118</v>
      </c>
    </row>
    <row r="506" spans="1:38" x14ac:dyDescent="0.2">
      <c r="A506">
        <v>1540</v>
      </c>
      <c r="B506" s="1">
        <v>45440</v>
      </c>
      <c r="C506" s="2">
        <v>0.6875</v>
      </c>
      <c r="D506" s="2">
        <v>0.77083333333333337</v>
      </c>
      <c r="E506" t="s">
        <v>25</v>
      </c>
      <c r="F506">
        <v>1</v>
      </c>
      <c r="G506">
        <v>4</v>
      </c>
      <c r="H506">
        <v>6</v>
      </c>
      <c r="I506" t="s">
        <v>42</v>
      </c>
      <c r="J506" t="s">
        <v>40</v>
      </c>
      <c r="K506">
        <v>120.00000000000006</v>
      </c>
      <c r="L506">
        <v>1.5</v>
      </c>
      <c r="M506">
        <v>1</v>
      </c>
      <c r="N506" t="s">
        <v>73</v>
      </c>
      <c r="O506" t="s">
        <v>102</v>
      </c>
      <c r="P506" t="s">
        <v>114</v>
      </c>
      <c r="Q506" t="s">
        <v>118</v>
      </c>
      <c r="R506" t="s">
        <v>124</v>
      </c>
      <c r="S506">
        <v>490</v>
      </c>
      <c r="T506">
        <v>1969</v>
      </c>
      <c r="U506" s="1">
        <v>45505</v>
      </c>
      <c r="V506" s="2">
        <v>0.6875</v>
      </c>
      <c r="W506" s="2">
        <v>0.77083333333333337</v>
      </c>
      <c r="X506" t="s">
        <v>25</v>
      </c>
      <c r="Y506">
        <v>1</v>
      </c>
      <c r="Z506">
        <v>4</v>
      </c>
      <c r="AA506">
        <v>1</v>
      </c>
      <c r="AB506" t="s">
        <v>39</v>
      </c>
      <c r="AC506" t="s">
        <v>23</v>
      </c>
      <c r="AD506">
        <v>120.00000000000006</v>
      </c>
      <c r="AE506">
        <v>0.25</v>
      </c>
      <c r="AF506">
        <v>0</v>
      </c>
      <c r="AG506" t="s">
        <v>75</v>
      </c>
      <c r="AH506" t="s">
        <v>105</v>
      </c>
      <c r="AI506" t="s">
        <v>114</v>
      </c>
      <c r="AJ506">
        <v>489</v>
      </c>
      <c r="AK506">
        <v>490</v>
      </c>
      <c r="AL506" t="s">
        <v>118</v>
      </c>
    </row>
    <row r="507" spans="1:38" x14ac:dyDescent="0.2">
      <c r="A507">
        <v>1310</v>
      </c>
      <c r="B507" s="1">
        <v>45627</v>
      </c>
      <c r="C507" s="2">
        <v>0.6875</v>
      </c>
      <c r="D507" s="2">
        <v>0.77083333333333337</v>
      </c>
      <c r="E507" t="s">
        <v>25</v>
      </c>
      <c r="F507">
        <v>1</v>
      </c>
      <c r="G507">
        <v>4</v>
      </c>
      <c r="H507">
        <v>3</v>
      </c>
      <c r="I507" t="s">
        <v>27</v>
      </c>
      <c r="J507" t="s">
        <v>28</v>
      </c>
      <c r="K507">
        <v>120.00000000000006</v>
      </c>
      <c r="L507">
        <v>0.75</v>
      </c>
      <c r="M507">
        <v>0</v>
      </c>
      <c r="N507" t="s">
        <v>71</v>
      </c>
      <c r="O507" t="s">
        <v>109</v>
      </c>
      <c r="P507" t="s">
        <v>114</v>
      </c>
      <c r="Q507" t="s">
        <v>118</v>
      </c>
      <c r="R507" t="s">
        <v>124</v>
      </c>
      <c r="S507">
        <v>491</v>
      </c>
      <c r="T507">
        <v>1540</v>
      </c>
      <c r="U507" s="1">
        <v>45440</v>
      </c>
      <c r="V507" s="2">
        <v>0.6875</v>
      </c>
      <c r="W507" s="2">
        <v>0.77083333333333337</v>
      </c>
      <c r="X507" t="s">
        <v>25</v>
      </c>
      <c r="Y507">
        <v>1</v>
      </c>
      <c r="Z507">
        <v>4</v>
      </c>
      <c r="AA507">
        <v>6</v>
      </c>
      <c r="AB507" t="s">
        <v>42</v>
      </c>
      <c r="AC507" t="s">
        <v>40</v>
      </c>
      <c r="AD507">
        <v>120.00000000000006</v>
      </c>
      <c r="AE507">
        <v>1.5</v>
      </c>
      <c r="AF507">
        <v>1</v>
      </c>
      <c r="AG507" t="s">
        <v>73</v>
      </c>
      <c r="AH507" t="s">
        <v>102</v>
      </c>
      <c r="AI507" t="s">
        <v>114</v>
      </c>
      <c r="AJ507">
        <v>490</v>
      </c>
      <c r="AK507">
        <v>491</v>
      </c>
      <c r="AL507" t="s">
        <v>118</v>
      </c>
    </row>
    <row r="508" spans="1:38" x14ac:dyDescent="0.2">
      <c r="A508">
        <v>2526</v>
      </c>
      <c r="B508" s="1">
        <v>45609</v>
      </c>
      <c r="C508" s="2">
        <v>0.6875</v>
      </c>
      <c r="D508" s="2">
        <v>0.72916666666666663</v>
      </c>
      <c r="E508" t="s">
        <v>25</v>
      </c>
      <c r="F508">
        <v>1</v>
      </c>
      <c r="G508">
        <v>4</v>
      </c>
      <c r="H508">
        <v>1</v>
      </c>
      <c r="I508" t="s">
        <v>17</v>
      </c>
      <c r="J508" t="s">
        <v>23</v>
      </c>
      <c r="K508">
        <v>59.999999999999943</v>
      </c>
      <c r="L508">
        <v>0.25</v>
      </c>
      <c r="M508">
        <v>0</v>
      </c>
      <c r="N508" t="s">
        <v>74</v>
      </c>
      <c r="O508" t="s">
        <v>108</v>
      </c>
      <c r="P508" t="s">
        <v>114</v>
      </c>
      <c r="Q508" t="s">
        <v>118</v>
      </c>
      <c r="R508" t="s">
        <v>118</v>
      </c>
      <c r="S508">
        <v>492</v>
      </c>
      <c r="T508">
        <v>1310</v>
      </c>
      <c r="U508" s="1">
        <v>45627</v>
      </c>
      <c r="V508" s="2">
        <v>0.6875</v>
      </c>
      <c r="W508" s="2">
        <v>0.77083333333333337</v>
      </c>
      <c r="X508" t="s">
        <v>25</v>
      </c>
      <c r="Y508">
        <v>1</v>
      </c>
      <c r="Z508">
        <v>4</v>
      </c>
      <c r="AA508">
        <v>3</v>
      </c>
      <c r="AB508" t="s">
        <v>27</v>
      </c>
      <c r="AC508" t="s">
        <v>28</v>
      </c>
      <c r="AD508">
        <v>120.00000000000006</v>
      </c>
      <c r="AE508">
        <v>0.75</v>
      </c>
      <c r="AF508">
        <v>0</v>
      </c>
      <c r="AG508" t="s">
        <v>71</v>
      </c>
      <c r="AH508" t="s">
        <v>109</v>
      </c>
      <c r="AI508" t="s">
        <v>114</v>
      </c>
      <c r="AJ508">
        <v>491</v>
      </c>
      <c r="AK508">
        <v>492</v>
      </c>
      <c r="AL508" t="s">
        <v>118</v>
      </c>
    </row>
    <row r="509" spans="1:38" x14ac:dyDescent="0.2">
      <c r="A509">
        <v>726</v>
      </c>
      <c r="B509" s="1">
        <v>45518</v>
      </c>
      <c r="C509" s="2">
        <v>0.6875</v>
      </c>
      <c r="D509" s="2">
        <v>0.77083333333333337</v>
      </c>
      <c r="E509" t="s">
        <v>25</v>
      </c>
      <c r="F509">
        <v>1</v>
      </c>
      <c r="G509">
        <v>4</v>
      </c>
      <c r="H509">
        <v>7</v>
      </c>
      <c r="I509" t="s">
        <v>13</v>
      </c>
      <c r="J509" t="s">
        <v>40</v>
      </c>
      <c r="K509">
        <v>120.00000000000006</v>
      </c>
      <c r="L509">
        <v>1.75</v>
      </c>
      <c r="M509">
        <v>1</v>
      </c>
      <c r="N509" t="s">
        <v>74</v>
      </c>
      <c r="O509" t="s">
        <v>105</v>
      </c>
      <c r="P509" t="s">
        <v>114</v>
      </c>
      <c r="Q509" t="s">
        <v>118</v>
      </c>
      <c r="R509" t="s">
        <v>124</v>
      </c>
      <c r="S509">
        <v>493</v>
      </c>
      <c r="T509">
        <v>2526</v>
      </c>
      <c r="U509" s="1">
        <v>45609</v>
      </c>
      <c r="V509" s="2">
        <v>0.6875</v>
      </c>
      <c r="W509" s="2">
        <v>0.72916666666666663</v>
      </c>
      <c r="X509" t="s">
        <v>25</v>
      </c>
      <c r="Y509">
        <v>1</v>
      </c>
      <c r="Z509">
        <v>4</v>
      </c>
      <c r="AA509">
        <v>1</v>
      </c>
      <c r="AB509" t="s">
        <v>17</v>
      </c>
      <c r="AC509" t="s">
        <v>23</v>
      </c>
      <c r="AD509">
        <v>59.999999999999943</v>
      </c>
      <c r="AE509">
        <v>0.25</v>
      </c>
      <c r="AF509">
        <v>0</v>
      </c>
      <c r="AG509" t="s">
        <v>74</v>
      </c>
      <c r="AH509" t="s">
        <v>108</v>
      </c>
      <c r="AI509" t="s">
        <v>114</v>
      </c>
      <c r="AJ509">
        <v>492</v>
      </c>
      <c r="AK509">
        <v>493</v>
      </c>
      <c r="AL509" t="s">
        <v>118</v>
      </c>
    </row>
    <row r="510" spans="1:38" x14ac:dyDescent="0.2">
      <c r="A510">
        <v>32</v>
      </c>
      <c r="B510" s="1">
        <v>45524</v>
      </c>
      <c r="C510" s="2">
        <v>0.6875</v>
      </c>
      <c r="D510" s="2">
        <v>0.75</v>
      </c>
      <c r="E510" t="s">
        <v>25</v>
      </c>
      <c r="F510">
        <v>1</v>
      </c>
      <c r="G510">
        <v>4</v>
      </c>
      <c r="H510">
        <v>7</v>
      </c>
      <c r="I510" t="s">
        <v>39</v>
      </c>
      <c r="J510" t="s">
        <v>14</v>
      </c>
      <c r="K510">
        <v>90</v>
      </c>
      <c r="L510">
        <v>1.75</v>
      </c>
      <c r="M510">
        <v>1</v>
      </c>
      <c r="N510" t="s">
        <v>73</v>
      </c>
      <c r="O510" t="s">
        <v>105</v>
      </c>
      <c r="P510" t="s">
        <v>114</v>
      </c>
      <c r="Q510" t="s">
        <v>118</v>
      </c>
      <c r="R510" t="s">
        <v>118</v>
      </c>
      <c r="S510">
        <v>494</v>
      </c>
      <c r="T510">
        <v>726</v>
      </c>
      <c r="U510" s="1">
        <v>45518</v>
      </c>
      <c r="V510" s="2">
        <v>0.6875</v>
      </c>
      <c r="W510" s="2">
        <v>0.77083333333333337</v>
      </c>
      <c r="X510" t="s">
        <v>25</v>
      </c>
      <c r="Y510">
        <v>1</v>
      </c>
      <c r="Z510">
        <v>4</v>
      </c>
      <c r="AA510">
        <v>7</v>
      </c>
      <c r="AB510" t="s">
        <v>13</v>
      </c>
      <c r="AC510" t="s">
        <v>40</v>
      </c>
      <c r="AD510">
        <v>120.00000000000006</v>
      </c>
      <c r="AE510">
        <v>1.75</v>
      </c>
      <c r="AF510">
        <v>1</v>
      </c>
      <c r="AG510" t="s">
        <v>74</v>
      </c>
      <c r="AH510" t="s">
        <v>105</v>
      </c>
      <c r="AI510" t="s">
        <v>114</v>
      </c>
      <c r="AJ510">
        <v>493</v>
      </c>
      <c r="AK510">
        <v>494</v>
      </c>
      <c r="AL510" t="s">
        <v>118</v>
      </c>
    </row>
    <row r="511" spans="1:38" x14ac:dyDescent="0.2">
      <c r="A511">
        <v>1969</v>
      </c>
      <c r="B511" s="1">
        <v>45505</v>
      </c>
      <c r="C511" s="2">
        <v>0.6875</v>
      </c>
      <c r="D511" s="2">
        <v>0.77083333333333337</v>
      </c>
      <c r="E511" t="s">
        <v>25</v>
      </c>
      <c r="F511">
        <v>1</v>
      </c>
      <c r="G511">
        <v>4</v>
      </c>
      <c r="H511">
        <v>1</v>
      </c>
      <c r="I511" t="s">
        <v>39</v>
      </c>
      <c r="J511" t="s">
        <v>23</v>
      </c>
      <c r="K511">
        <v>120.00000000000006</v>
      </c>
      <c r="L511">
        <v>0.25</v>
      </c>
      <c r="M511">
        <v>0</v>
      </c>
      <c r="N511" t="s">
        <v>75</v>
      </c>
      <c r="O511" t="s">
        <v>105</v>
      </c>
      <c r="P511" t="s">
        <v>114</v>
      </c>
      <c r="Q511" t="s">
        <v>118</v>
      </c>
      <c r="R511" t="s">
        <v>124</v>
      </c>
      <c r="S511">
        <v>489</v>
      </c>
      <c r="T511">
        <v>151</v>
      </c>
      <c r="U511" s="1">
        <v>45311</v>
      </c>
      <c r="V511" s="2">
        <v>0.6875</v>
      </c>
      <c r="W511" s="2">
        <v>0.70833333333333337</v>
      </c>
      <c r="X511" t="s">
        <v>25</v>
      </c>
      <c r="Y511">
        <v>1</v>
      </c>
      <c r="Z511">
        <v>4</v>
      </c>
      <c r="AA511">
        <v>1</v>
      </c>
      <c r="AB511" t="s">
        <v>41</v>
      </c>
      <c r="AC511" t="s">
        <v>18</v>
      </c>
      <c r="AD511">
        <v>30.000000000000053</v>
      </c>
      <c r="AE511">
        <v>0.25</v>
      </c>
      <c r="AF511">
        <v>0</v>
      </c>
      <c r="AG511" t="s">
        <v>77</v>
      </c>
      <c r="AH511" t="s">
        <v>98</v>
      </c>
      <c r="AI511" t="s">
        <v>114</v>
      </c>
      <c r="AJ511">
        <v>488</v>
      </c>
      <c r="AK511">
        <v>489</v>
      </c>
      <c r="AL511" t="s">
        <v>118</v>
      </c>
    </row>
    <row r="512" spans="1:38" x14ac:dyDescent="0.2">
      <c r="A512">
        <v>2586</v>
      </c>
      <c r="B512" s="1">
        <v>45579</v>
      </c>
      <c r="C512" s="2">
        <v>0.66666666666666663</v>
      </c>
      <c r="D512" s="2">
        <v>0.75</v>
      </c>
      <c r="E512" t="s">
        <v>25</v>
      </c>
      <c r="F512">
        <v>1</v>
      </c>
      <c r="G512">
        <v>4</v>
      </c>
      <c r="H512">
        <v>1</v>
      </c>
      <c r="I512" t="s">
        <v>39</v>
      </c>
      <c r="J512" t="s">
        <v>40</v>
      </c>
      <c r="K512">
        <v>120.00000000000006</v>
      </c>
      <c r="L512">
        <v>0.25</v>
      </c>
      <c r="M512">
        <v>0</v>
      </c>
      <c r="N512" t="s">
        <v>72</v>
      </c>
      <c r="O512" t="s">
        <v>107</v>
      </c>
      <c r="P512" t="s">
        <v>114</v>
      </c>
      <c r="Q512" t="s">
        <v>118</v>
      </c>
      <c r="R512" t="s">
        <v>124</v>
      </c>
      <c r="S512">
        <v>525</v>
      </c>
      <c r="T512">
        <v>1203</v>
      </c>
      <c r="U512" s="1">
        <v>45519</v>
      </c>
      <c r="V512" s="2">
        <v>0.66666666666666663</v>
      </c>
      <c r="W512" s="2">
        <v>0.75</v>
      </c>
      <c r="X512" t="s">
        <v>25</v>
      </c>
      <c r="Y512">
        <v>1</v>
      </c>
      <c r="Z512">
        <v>4</v>
      </c>
      <c r="AA512">
        <v>1</v>
      </c>
      <c r="AB512" t="s">
        <v>39</v>
      </c>
      <c r="AC512" t="s">
        <v>28</v>
      </c>
      <c r="AD512">
        <v>120.00000000000006</v>
      </c>
      <c r="AE512">
        <v>0.25</v>
      </c>
      <c r="AF512">
        <v>0</v>
      </c>
      <c r="AG512" t="s">
        <v>75</v>
      </c>
      <c r="AH512" t="s">
        <v>105</v>
      </c>
      <c r="AI512" t="s">
        <v>114</v>
      </c>
      <c r="AJ512">
        <v>524</v>
      </c>
      <c r="AK512">
        <v>525</v>
      </c>
      <c r="AL512" t="s">
        <v>118</v>
      </c>
    </row>
    <row r="513" spans="1:38" x14ac:dyDescent="0.2">
      <c r="A513">
        <v>2127</v>
      </c>
      <c r="B513" s="1">
        <v>45603</v>
      </c>
      <c r="C513" s="2">
        <v>0.66666666666666663</v>
      </c>
      <c r="D513" s="2">
        <v>0.6875</v>
      </c>
      <c r="E513" t="s">
        <v>25</v>
      </c>
      <c r="F513">
        <v>1</v>
      </c>
      <c r="G513">
        <v>4</v>
      </c>
      <c r="H513">
        <v>1</v>
      </c>
      <c r="I513" t="s">
        <v>17</v>
      </c>
      <c r="J513" t="s">
        <v>40</v>
      </c>
      <c r="K513">
        <v>30.000000000000053</v>
      </c>
      <c r="L513">
        <v>0.25</v>
      </c>
      <c r="M513">
        <v>0</v>
      </c>
      <c r="N513" t="s">
        <v>75</v>
      </c>
      <c r="O513" t="s">
        <v>108</v>
      </c>
      <c r="P513" t="s">
        <v>114</v>
      </c>
      <c r="Q513" t="s">
        <v>118</v>
      </c>
      <c r="R513" t="s">
        <v>118</v>
      </c>
      <c r="S513">
        <v>527</v>
      </c>
      <c r="T513">
        <v>1217</v>
      </c>
      <c r="U513" s="1">
        <v>45422</v>
      </c>
      <c r="V513" s="2">
        <v>0.66666666666666663</v>
      </c>
      <c r="W513" s="2">
        <v>0.72916666666666663</v>
      </c>
      <c r="X513" t="s">
        <v>25</v>
      </c>
      <c r="Y513">
        <v>1</v>
      </c>
      <c r="Z513">
        <v>4</v>
      </c>
      <c r="AA513">
        <v>6</v>
      </c>
      <c r="AB513" t="s">
        <v>27</v>
      </c>
      <c r="AC513" t="s">
        <v>18</v>
      </c>
      <c r="AD513">
        <v>90</v>
      </c>
      <c r="AE513">
        <v>1.5</v>
      </c>
      <c r="AF513">
        <v>1</v>
      </c>
      <c r="AG513" t="s">
        <v>76</v>
      </c>
      <c r="AH513" t="s">
        <v>102</v>
      </c>
      <c r="AI513" t="s">
        <v>114</v>
      </c>
      <c r="AJ513">
        <v>526</v>
      </c>
      <c r="AK513">
        <v>527</v>
      </c>
      <c r="AL513" t="s">
        <v>118</v>
      </c>
    </row>
    <row r="514" spans="1:38" x14ac:dyDescent="0.2">
      <c r="A514">
        <v>1973</v>
      </c>
      <c r="B514" s="1">
        <v>45647</v>
      </c>
      <c r="C514" s="2">
        <v>0.66666666666666663</v>
      </c>
      <c r="D514" s="2">
        <v>0.6875</v>
      </c>
      <c r="E514" t="s">
        <v>25</v>
      </c>
      <c r="F514">
        <v>1</v>
      </c>
      <c r="G514">
        <v>4</v>
      </c>
      <c r="H514">
        <v>1</v>
      </c>
      <c r="I514" t="s">
        <v>13</v>
      </c>
      <c r="J514" t="s">
        <v>40</v>
      </c>
      <c r="K514">
        <v>30.000000000000053</v>
      </c>
      <c r="L514">
        <v>0.25</v>
      </c>
      <c r="M514">
        <v>0</v>
      </c>
      <c r="N514" t="s">
        <v>77</v>
      </c>
      <c r="O514" t="s">
        <v>109</v>
      </c>
      <c r="P514" t="s">
        <v>114</v>
      </c>
      <c r="Q514" t="s">
        <v>118</v>
      </c>
      <c r="R514" t="s">
        <v>118</v>
      </c>
      <c r="S514">
        <v>528</v>
      </c>
      <c r="T514">
        <v>2127</v>
      </c>
      <c r="U514" s="1">
        <v>45603</v>
      </c>
      <c r="V514" s="2">
        <v>0.66666666666666663</v>
      </c>
      <c r="W514" s="2">
        <v>0.6875</v>
      </c>
      <c r="X514" t="s">
        <v>25</v>
      </c>
      <c r="Y514">
        <v>1</v>
      </c>
      <c r="Z514">
        <v>4</v>
      </c>
      <c r="AA514">
        <v>1</v>
      </c>
      <c r="AB514" t="s">
        <v>17</v>
      </c>
      <c r="AC514" t="s">
        <v>40</v>
      </c>
      <c r="AD514">
        <v>30.000000000000053</v>
      </c>
      <c r="AE514">
        <v>0.25</v>
      </c>
      <c r="AF514">
        <v>0</v>
      </c>
      <c r="AG514" t="s">
        <v>75</v>
      </c>
      <c r="AH514" t="s">
        <v>108</v>
      </c>
      <c r="AI514" t="s">
        <v>114</v>
      </c>
      <c r="AJ514">
        <v>527</v>
      </c>
      <c r="AK514">
        <v>528</v>
      </c>
      <c r="AL514" t="s">
        <v>118</v>
      </c>
    </row>
    <row r="515" spans="1:38" x14ac:dyDescent="0.2">
      <c r="A515">
        <v>1925</v>
      </c>
      <c r="B515" s="1">
        <v>45582</v>
      </c>
      <c r="C515" s="2">
        <v>0.66666666666666663</v>
      </c>
      <c r="D515" s="2">
        <v>0.72916666666666663</v>
      </c>
      <c r="E515" t="s">
        <v>25</v>
      </c>
      <c r="F515">
        <v>1</v>
      </c>
      <c r="G515">
        <v>4</v>
      </c>
      <c r="H515">
        <v>7</v>
      </c>
      <c r="I515" t="s">
        <v>39</v>
      </c>
      <c r="J515" t="s">
        <v>28</v>
      </c>
      <c r="K515">
        <v>90</v>
      </c>
      <c r="L515">
        <v>1.75</v>
      </c>
      <c r="M515">
        <v>1</v>
      </c>
      <c r="N515" t="s">
        <v>75</v>
      </c>
      <c r="O515" t="s">
        <v>107</v>
      </c>
      <c r="P515" t="s">
        <v>114</v>
      </c>
      <c r="Q515" t="s">
        <v>118</v>
      </c>
      <c r="R515" t="s">
        <v>118</v>
      </c>
      <c r="S515">
        <v>529</v>
      </c>
      <c r="T515">
        <v>1973</v>
      </c>
      <c r="U515" s="1">
        <v>45647</v>
      </c>
      <c r="V515" s="2">
        <v>0.66666666666666663</v>
      </c>
      <c r="W515" s="2">
        <v>0.6875</v>
      </c>
      <c r="X515" t="s">
        <v>25</v>
      </c>
      <c r="Y515">
        <v>1</v>
      </c>
      <c r="Z515">
        <v>4</v>
      </c>
      <c r="AA515">
        <v>1</v>
      </c>
      <c r="AB515" t="s">
        <v>13</v>
      </c>
      <c r="AC515" t="s">
        <v>40</v>
      </c>
      <c r="AD515">
        <v>30.000000000000053</v>
      </c>
      <c r="AE515">
        <v>0.25</v>
      </c>
      <c r="AF515">
        <v>0</v>
      </c>
      <c r="AG515" t="s">
        <v>77</v>
      </c>
      <c r="AH515" t="s">
        <v>109</v>
      </c>
      <c r="AI515" t="s">
        <v>114</v>
      </c>
      <c r="AJ515">
        <v>528</v>
      </c>
      <c r="AK515">
        <v>529</v>
      </c>
      <c r="AL515" t="s">
        <v>118</v>
      </c>
    </row>
    <row r="516" spans="1:38" x14ac:dyDescent="0.2">
      <c r="A516">
        <v>1939</v>
      </c>
      <c r="B516" s="1">
        <v>45417</v>
      </c>
      <c r="C516" s="2">
        <v>0.66666666666666663</v>
      </c>
      <c r="D516" s="2">
        <v>0.70833333333333337</v>
      </c>
      <c r="E516" t="s">
        <v>25</v>
      </c>
      <c r="F516">
        <v>1</v>
      </c>
      <c r="G516">
        <v>4</v>
      </c>
      <c r="H516">
        <v>6</v>
      </c>
      <c r="I516" t="s">
        <v>42</v>
      </c>
      <c r="J516" t="s">
        <v>18</v>
      </c>
      <c r="K516">
        <v>60.000000000000107</v>
      </c>
      <c r="L516">
        <v>1.5</v>
      </c>
      <c r="M516">
        <v>1</v>
      </c>
      <c r="N516" t="s">
        <v>71</v>
      </c>
      <c r="O516" t="s">
        <v>102</v>
      </c>
      <c r="P516" t="s">
        <v>114</v>
      </c>
      <c r="Q516" t="s">
        <v>118</v>
      </c>
      <c r="R516" t="s">
        <v>118</v>
      </c>
      <c r="S516">
        <v>532</v>
      </c>
      <c r="T516">
        <v>2121</v>
      </c>
      <c r="U516" s="1">
        <v>45512</v>
      </c>
      <c r="V516" s="2">
        <v>0.66666666666666663</v>
      </c>
      <c r="W516" s="2">
        <v>0.70833333333333337</v>
      </c>
      <c r="X516" t="s">
        <v>25</v>
      </c>
      <c r="Y516">
        <v>1</v>
      </c>
      <c r="Z516">
        <v>4</v>
      </c>
      <c r="AA516">
        <v>6</v>
      </c>
      <c r="AB516" t="s">
        <v>22</v>
      </c>
      <c r="AC516" t="s">
        <v>30</v>
      </c>
      <c r="AD516">
        <v>60.000000000000107</v>
      </c>
      <c r="AE516">
        <v>1.5</v>
      </c>
      <c r="AF516">
        <v>1</v>
      </c>
      <c r="AG516" t="s">
        <v>75</v>
      </c>
      <c r="AH516" t="s">
        <v>105</v>
      </c>
      <c r="AI516" t="s">
        <v>114</v>
      </c>
      <c r="AJ516">
        <v>531</v>
      </c>
      <c r="AK516">
        <v>532</v>
      </c>
      <c r="AL516" t="s">
        <v>118</v>
      </c>
    </row>
    <row r="517" spans="1:38" x14ac:dyDescent="0.2">
      <c r="A517">
        <v>2121</v>
      </c>
      <c r="B517" s="1">
        <v>45512</v>
      </c>
      <c r="C517" s="2">
        <v>0.66666666666666663</v>
      </c>
      <c r="D517" s="2">
        <v>0.70833333333333337</v>
      </c>
      <c r="E517" t="s">
        <v>25</v>
      </c>
      <c r="F517">
        <v>1</v>
      </c>
      <c r="G517">
        <v>4</v>
      </c>
      <c r="H517">
        <v>6</v>
      </c>
      <c r="I517" t="s">
        <v>22</v>
      </c>
      <c r="J517" t="s">
        <v>30</v>
      </c>
      <c r="K517">
        <v>60.000000000000107</v>
      </c>
      <c r="L517">
        <v>1.5</v>
      </c>
      <c r="M517">
        <v>1</v>
      </c>
      <c r="N517" t="s">
        <v>75</v>
      </c>
      <c r="O517" t="s">
        <v>105</v>
      </c>
      <c r="P517" t="s">
        <v>114</v>
      </c>
      <c r="Q517" t="s">
        <v>118</v>
      </c>
      <c r="R517" t="s">
        <v>118</v>
      </c>
      <c r="S517">
        <v>531</v>
      </c>
      <c r="T517">
        <v>2847</v>
      </c>
      <c r="U517" s="1">
        <v>45648</v>
      </c>
      <c r="V517" s="2">
        <v>0.66666666666666663</v>
      </c>
      <c r="W517" s="2">
        <v>0.72916666666666663</v>
      </c>
      <c r="X517" t="s">
        <v>25</v>
      </c>
      <c r="Y517">
        <v>1</v>
      </c>
      <c r="Z517">
        <v>4</v>
      </c>
      <c r="AA517">
        <v>4</v>
      </c>
      <c r="AB517" t="s">
        <v>39</v>
      </c>
      <c r="AC517" t="s">
        <v>14</v>
      </c>
      <c r="AD517">
        <v>90</v>
      </c>
      <c r="AE517">
        <v>1</v>
      </c>
      <c r="AF517">
        <v>0</v>
      </c>
      <c r="AG517" t="s">
        <v>71</v>
      </c>
      <c r="AH517" t="s">
        <v>109</v>
      </c>
      <c r="AI517" t="s">
        <v>114</v>
      </c>
      <c r="AJ517">
        <v>530</v>
      </c>
      <c r="AK517">
        <v>531</v>
      </c>
      <c r="AL517" t="s">
        <v>118</v>
      </c>
    </row>
    <row r="518" spans="1:38" x14ac:dyDescent="0.2">
      <c r="A518">
        <v>2783</v>
      </c>
      <c r="B518" s="1">
        <v>45634</v>
      </c>
      <c r="C518" s="2">
        <v>0.66666666666666663</v>
      </c>
      <c r="D518" s="2">
        <v>0.75</v>
      </c>
      <c r="E518" t="s">
        <v>25</v>
      </c>
      <c r="F518">
        <v>1</v>
      </c>
      <c r="G518">
        <v>4</v>
      </c>
      <c r="H518">
        <v>5</v>
      </c>
      <c r="I518" t="s">
        <v>41</v>
      </c>
      <c r="J518" t="s">
        <v>23</v>
      </c>
      <c r="K518">
        <v>120.00000000000006</v>
      </c>
      <c r="L518">
        <v>1.25</v>
      </c>
      <c r="M518">
        <v>1</v>
      </c>
      <c r="N518" t="s">
        <v>71</v>
      </c>
      <c r="O518" t="s">
        <v>109</v>
      </c>
      <c r="P518" t="s">
        <v>114</v>
      </c>
      <c r="Q518" t="s">
        <v>118</v>
      </c>
      <c r="R518" t="s">
        <v>124</v>
      </c>
      <c r="S518">
        <v>533</v>
      </c>
      <c r="T518">
        <v>1939</v>
      </c>
      <c r="U518" s="1">
        <v>45417</v>
      </c>
      <c r="V518" s="2">
        <v>0.66666666666666663</v>
      </c>
      <c r="W518" s="2">
        <v>0.70833333333333337</v>
      </c>
      <c r="X518" t="s">
        <v>25</v>
      </c>
      <c r="Y518">
        <v>1</v>
      </c>
      <c r="Z518">
        <v>4</v>
      </c>
      <c r="AA518">
        <v>6</v>
      </c>
      <c r="AB518" t="s">
        <v>42</v>
      </c>
      <c r="AC518" t="s">
        <v>18</v>
      </c>
      <c r="AD518">
        <v>60.000000000000107</v>
      </c>
      <c r="AE518">
        <v>1.5</v>
      </c>
      <c r="AF518">
        <v>1</v>
      </c>
      <c r="AG518" t="s">
        <v>71</v>
      </c>
      <c r="AH518" t="s">
        <v>102</v>
      </c>
      <c r="AI518" t="s">
        <v>114</v>
      </c>
      <c r="AJ518">
        <v>532</v>
      </c>
      <c r="AK518">
        <v>533</v>
      </c>
      <c r="AL518" t="s">
        <v>118</v>
      </c>
    </row>
    <row r="519" spans="1:38" x14ac:dyDescent="0.2">
      <c r="A519">
        <v>2632</v>
      </c>
      <c r="B519" s="1">
        <v>45371</v>
      </c>
      <c r="C519" s="2">
        <v>0.66666666666666663</v>
      </c>
      <c r="D519" s="2">
        <v>0.75</v>
      </c>
      <c r="E519" t="s">
        <v>25</v>
      </c>
      <c r="F519">
        <v>1</v>
      </c>
      <c r="G519">
        <v>4</v>
      </c>
      <c r="H519">
        <v>7</v>
      </c>
      <c r="I519" t="s">
        <v>39</v>
      </c>
      <c r="J519" t="s">
        <v>18</v>
      </c>
      <c r="K519">
        <v>120.00000000000006</v>
      </c>
      <c r="L519">
        <v>1.75</v>
      </c>
      <c r="M519">
        <v>1</v>
      </c>
      <c r="N519" t="s">
        <v>74</v>
      </c>
      <c r="O519" t="s">
        <v>100</v>
      </c>
      <c r="P519" t="s">
        <v>114</v>
      </c>
      <c r="Q519" t="s">
        <v>118</v>
      </c>
      <c r="R519" t="s">
        <v>124</v>
      </c>
      <c r="S519">
        <v>534</v>
      </c>
      <c r="T519">
        <v>2783</v>
      </c>
      <c r="U519" s="1">
        <v>45634</v>
      </c>
      <c r="V519" s="2">
        <v>0.66666666666666663</v>
      </c>
      <c r="W519" s="2">
        <v>0.75</v>
      </c>
      <c r="X519" t="s">
        <v>25</v>
      </c>
      <c r="Y519">
        <v>1</v>
      </c>
      <c r="Z519">
        <v>4</v>
      </c>
      <c r="AA519">
        <v>5</v>
      </c>
      <c r="AB519" t="s">
        <v>41</v>
      </c>
      <c r="AC519" t="s">
        <v>23</v>
      </c>
      <c r="AD519">
        <v>120.00000000000006</v>
      </c>
      <c r="AE519">
        <v>1.25</v>
      </c>
      <c r="AF519">
        <v>1</v>
      </c>
      <c r="AG519" t="s">
        <v>71</v>
      </c>
      <c r="AH519" t="s">
        <v>109</v>
      </c>
      <c r="AI519" t="s">
        <v>114</v>
      </c>
      <c r="AJ519">
        <v>533</v>
      </c>
      <c r="AK519">
        <v>534</v>
      </c>
      <c r="AL519" t="s">
        <v>118</v>
      </c>
    </row>
    <row r="520" spans="1:38" x14ac:dyDescent="0.2">
      <c r="A520">
        <v>1203</v>
      </c>
      <c r="B520" s="1">
        <v>45519</v>
      </c>
      <c r="C520" s="2">
        <v>0.66666666666666663</v>
      </c>
      <c r="D520" s="2">
        <v>0.75</v>
      </c>
      <c r="E520" t="s">
        <v>25</v>
      </c>
      <c r="F520">
        <v>1</v>
      </c>
      <c r="G520">
        <v>4</v>
      </c>
      <c r="H520">
        <v>1</v>
      </c>
      <c r="I520" t="s">
        <v>39</v>
      </c>
      <c r="J520" t="s">
        <v>28</v>
      </c>
      <c r="K520">
        <v>120.00000000000006</v>
      </c>
      <c r="L520">
        <v>0.25</v>
      </c>
      <c r="M520">
        <v>0</v>
      </c>
      <c r="N520" t="s">
        <v>75</v>
      </c>
      <c r="O520" t="s">
        <v>105</v>
      </c>
      <c r="P520" t="s">
        <v>114</v>
      </c>
      <c r="Q520" t="s">
        <v>118</v>
      </c>
      <c r="R520" t="s">
        <v>124</v>
      </c>
      <c r="S520">
        <v>524</v>
      </c>
      <c r="T520">
        <v>2197</v>
      </c>
      <c r="U520" s="1">
        <v>45652</v>
      </c>
      <c r="V520" s="2">
        <v>0.66666666666666663</v>
      </c>
      <c r="W520" s="2">
        <v>0.6875</v>
      </c>
      <c r="X520" t="s">
        <v>25</v>
      </c>
      <c r="Y520">
        <v>1</v>
      </c>
      <c r="Z520">
        <v>4</v>
      </c>
      <c r="AA520">
        <v>4</v>
      </c>
      <c r="AB520" t="s">
        <v>17</v>
      </c>
      <c r="AC520" t="s">
        <v>40</v>
      </c>
      <c r="AD520">
        <v>30.000000000000053</v>
      </c>
      <c r="AE520">
        <v>1</v>
      </c>
      <c r="AF520">
        <v>0</v>
      </c>
      <c r="AG520" t="s">
        <v>75</v>
      </c>
      <c r="AH520" t="s">
        <v>109</v>
      </c>
      <c r="AI520" t="s">
        <v>114</v>
      </c>
      <c r="AJ520">
        <v>523</v>
      </c>
      <c r="AK520">
        <v>524</v>
      </c>
      <c r="AL520" t="s">
        <v>118</v>
      </c>
    </row>
    <row r="521" spans="1:38" x14ac:dyDescent="0.2">
      <c r="A521">
        <v>2847</v>
      </c>
      <c r="B521" s="1">
        <v>45648</v>
      </c>
      <c r="C521" s="2">
        <v>0.66666666666666663</v>
      </c>
      <c r="D521" s="2">
        <v>0.72916666666666663</v>
      </c>
      <c r="E521" t="s">
        <v>25</v>
      </c>
      <c r="F521">
        <v>1</v>
      </c>
      <c r="G521">
        <v>4</v>
      </c>
      <c r="H521">
        <v>4</v>
      </c>
      <c r="I521" t="s">
        <v>39</v>
      </c>
      <c r="J521" t="s">
        <v>14</v>
      </c>
      <c r="K521">
        <v>90</v>
      </c>
      <c r="L521">
        <v>1</v>
      </c>
      <c r="M521">
        <v>0</v>
      </c>
      <c r="N521" t="s">
        <v>71</v>
      </c>
      <c r="O521" t="s">
        <v>109</v>
      </c>
      <c r="P521" t="s">
        <v>114</v>
      </c>
      <c r="Q521" t="s">
        <v>118</v>
      </c>
      <c r="R521" t="s">
        <v>118</v>
      </c>
      <c r="S521">
        <v>530</v>
      </c>
      <c r="T521">
        <v>1925</v>
      </c>
      <c r="U521" s="1">
        <v>45582</v>
      </c>
      <c r="V521" s="2">
        <v>0.66666666666666663</v>
      </c>
      <c r="W521" s="2">
        <v>0.72916666666666663</v>
      </c>
      <c r="X521" t="s">
        <v>25</v>
      </c>
      <c r="Y521">
        <v>1</v>
      </c>
      <c r="Z521">
        <v>4</v>
      </c>
      <c r="AA521">
        <v>7</v>
      </c>
      <c r="AB521" t="s">
        <v>39</v>
      </c>
      <c r="AC521" t="s">
        <v>28</v>
      </c>
      <c r="AD521">
        <v>90</v>
      </c>
      <c r="AE521">
        <v>1.75</v>
      </c>
      <c r="AF521">
        <v>1</v>
      </c>
      <c r="AG521" t="s">
        <v>75</v>
      </c>
      <c r="AH521" t="s">
        <v>107</v>
      </c>
      <c r="AI521" t="s">
        <v>114</v>
      </c>
      <c r="AJ521">
        <v>529</v>
      </c>
      <c r="AK521">
        <v>530</v>
      </c>
      <c r="AL521" t="s">
        <v>118</v>
      </c>
    </row>
    <row r="522" spans="1:38" x14ac:dyDescent="0.2">
      <c r="A522">
        <v>2197</v>
      </c>
      <c r="B522" s="1">
        <v>45652</v>
      </c>
      <c r="C522" s="2">
        <v>0.66666666666666663</v>
      </c>
      <c r="D522" s="2">
        <v>0.6875</v>
      </c>
      <c r="E522" t="s">
        <v>25</v>
      </c>
      <c r="F522">
        <v>1</v>
      </c>
      <c r="G522">
        <v>4</v>
      </c>
      <c r="H522">
        <v>4</v>
      </c>
      <c r="I522" t="s">
        <v>17</v>
      </c>
      <c r="J522" t="s">
        <v>40</v>
      </c>
      <c r="K522">
        <v>30.000000000000053</v>
      </c>
      <c r="L522">
        <v>1</v>
      </c>
      <c r="M522">
        <v>0</v>
      </c>
      <c r="N522" t="s">
        <v>75</v>
      </c>
      <c r="O522" t="s">
        <v>109</v>
      </c>
      <c r="P522" t="s">
        <v>114</v>
      </c>
      <c r="Q522" t="s">
        <v>118</v>
      </c>
      <c r="R522" t="s">
        <v>118</v>
      </c>
      <c r="S522">
        <v>523</v>
      </c>
      <c r="T522">
        <v>632</v>
      </c>
      <c r="U522" s="1">
        <v>45305</v>
      </c>
      <c r="V522" s="2">
        <v>0.66666666666666663</v>
      </c>
      <c r="W522" s="2">
        <v>0.70833333333333337</v>
      </c>
      <c r="X522" t="s">
        <v>25</v>
      </c>
      <c r="Y522">
        <v>1</v>
      </c>
      <c r="Z522">
        <v>4</v>
      </c>
      <c r="AA522">
        <v>3</v>
      </c>
      <c r="AB522" t="s">
        <v>13</v>
      </c>
      <c r="AC522" t="s">
        <v>40</v>
      </c>
      <c r="AD522">
        <v>60.000000000000107</v>
      </c>
      <c r="AE522">
        <v>0.75</v>
      </c>
      <c r="AF522">
        <v>0</v>
      </c>
      <c r="AG522" t="s">
        <v>71</v>
      </c>
      <c r="AH522" t="s">
        <v>98</v>
      </c>
      <c r="AI522" t="s">
        <v>114</v>
      </c>
      <c r="AJ522">
        <v>522</v>
      </c>
      <c r="AK522">
        <v>523</v>
      </c>
      <c r="AL522" t="s">
        <v>118</v>
      </c>
    </row>
    <row r="523" spans="1:38" x14ac:dyDescent="0.2">
      <c r="A523">
        <v>1217</v>
      </c>
      <c r="B523" s="1">
        <v>45422</v>
      </c>
      <c r="C523" s="2">
        <v>0.66666666666666663</v>
      </c>
      <c r="D523" s="2">
        <v>0.72916666666666663</v>
      </c>
      <c r="E523" t="s">
        <v>25</v>
      </c>
      <c r="F523">
        <v>1</v>
      </c>
      <c r="G523">
        <v>4</v>
      </c>
      <c r="H523">
        <v>6</v>
      </c>
      <c r="I523" t="s">
        <v>27</v>
      </c>
      <c r="J523" t="s">
        <v>18</v>
      </c>
      <c r="K523">
        <v>90</v>
      </c>
      <c r="L523">
        <v>1.5</v>
      </c>
      <c r="M523">
        <v>1</v>
      </c>
      <c r="N523" t="s">
        <v>76</v>
      </c>
      <c r="O523" t="s">
        <v>102</v>
      </c>
      <c r="P523" t="s">
        <v>114</v>
      </c>
      <c r="Q523" t="s">
        <v>118</v>
      </c>
      <c r="R523" t="s">
        <v>118</v>
      </c>
      <c r="S523">
        <v>526</v>
      </c>
      <c r="T523">
        <v>2586</v>
      </c>
      <c r="U523" s="1">
        <v>45579</v>
      </c>
      <c r="V523" s="2">
        <v>0.66666666666666663</v>
      </c>
      <c r="W523" s="2">
        <v>0.75</v>
      </c>
      <c r="X523" t="s">
        <v>25</v>
      </c>
      <c r="Y523">
        <v>1</v>
      </c>
      <c r="Z523">
        <v>4</v>
      </c>
      <c r="AA523">
        <v>1</v>
      </c>
      <c r="AB523" t="s">
        <v>39</v>
      </c>
      <c r="AC523" t="s">
        <v>40</v>
      </c>
      <c r="AD523">
        <v>120.00000000000006</v>
      </c>
      <c r="AE523">
        <v>0.25</v>
      </c>
      <c r="AF523">
        <v>0</v>
      </c>
      <c r="AG523" t="s">
        <v>72</v>
      </c>
      <c r="AH523" t="s">
        <v>107</v>
      </c>
      <c r="AI523" t="s">
        <v>114</v>
      </c>
      <c r="AJ523">
        <v>525</v>
      </c>
      <c r="AK523">
        <v>526</v>
      </c>
      <c r="AL523" t="s">
        <v>118</v>
      </c>
    </row>
    <row r="524" spans="1:38" x14ac:dyDescent="0.2">
      <c r="A524">
        <v>2568</v>
      </c>
      <c r="B524" s="1">
        <v>45500</v>
      </c>
      <c r="C524" s="2">
        <v>0.66666666666666663</v>
      </c>
      <c r="D524" s="2">
        <v>0.72916666666666663</v>
      </c>
      <c r="E524" t="s">
        <v>25</v>
      </c>
      <c r="F524">
        <v>1</v>
      </c>
      <c r="G524">
        <v>4</v>
      </c>
      <c r="H524">
        <v>5</v>
      </c>
      <c r="I524" t="s">
        <v>39</v>
      </c>
      <c r="J524" t="s">
        <v>14</v>
      </c>
      <c r="K524">
        <v>90</v>
      </c>
      <c r="L524">
        <v>1.25</v>
      </c>
      <c r="M524">
        <v>1</v>
      </c>
      <c r="N524" t="s">
        <v>77</v>
      </c>
      <c r="O524" t="s">
        <v>104</v>
      </c>
      <c r="P524" t="s">
        <v>114</v>
      </c>
      <c r="Q524" t="s">
        <v>118</v>
      </c>
      <c r="R524" t="s">
        <v>118</v>
      </c>
      <c r="S524">
        <v>521</v>
      </c>
      <c r="T524">
        <v>1811</v>
      </c>
      <c r="U524" s="1">
        <v>45379</v>
      </c>
      <c r="V524" s="2">
        <v>0.66666666666666663</v>
      </c>
      <c r="W524" s="2">
        <v>0.72916666666666663</v>
      </c>
      <c r="X524" t="s">
        <v>25</v>
      </c>
      <c r="Y524">
        <v>1</v>
      </c>
      <c r="Z524">
        <v>4</v>
      </c>
      <c r="AA524">
        <v>1</v>
      </c>
      <c r="AB524" t="s">
        <v>22</v>
      </c>
      <c r="AC524" t="s">
        <v>14</v>
      </c>
      <c r="AD524">
        <v>90</v>
      </c>
      <c r="AE524">
        <v>0.25</v>
      </c>
      <c r="AF524">
        <v>0</v>
      </c>
      <c r="AG524" t="s">
        <v>75</v>
      </c>
      <c r="AH524" t="s">
        <v>100</v>
      </c>
      <c r="AI524" t="s">
        <v>114</v>
      </c>
      <c r="AJ524">
        <v>520</v>
      </c>
      <c r="AK524">
        <v>521</v>
      </c>
      <c r="AL524" t="s">
        <v>118</v>
      </c>
    </row>
    <row r="525" spans="1:38" x14ac:dyDescent="0.2">
      <c r="A525">
        <v>632</v>
      </c>
      <c r="B525" s="1">
        <v>45305</v>
      </c>
      <c r="C525" s="2">
        <v>0.66666666666666663</v>
      </c>
      <c r="D525" s="2">
        <v>0.70833333333333337</v>
      </c>
      <c r="E525" t="s">
        <v>25</v>
      </c>
      <c r="F525">
        <v>1</v>
      </c>
      <c r="G525">
        <v>4</v>
      </c>
      <c r="H525">
        <v>3</v>
      </c>
      <c r="I525" t="s">
        <v>13</v>
      </c>
      <c r="J525" t="s">
        <v>40</v>
      </c>
      <c r="K525">
        <v>60.000000000000107</v>
      </c>
      <c r="L525">
        <v>0.75</v>
      </c>
      <c r="M525">
        <v>0</v>
      </c>
      <c r="N525" t="s">
        <v>71</v>
      </c>
      <c r="O525" t="s">
        <v>98</v>
      </c>
      <c r="P525" t="s">
        <v>114</v>
      </c>
      <c r="Q525" t="s">
        <v>118</v>
      </c>
      <c r="R525" t="s">
        <v>118</v>
      </c>
      <c r="S525">
        <v>522</v>
      </c>
      <c r="T525">
        <v>2568</v>
      </c>
      <c r="U525" s="1">
        <v>45500</v>
      </c>
      <c r="V525" s="2">
        <v>0.66666666666666663</v>
      </c>
      <c r="W525" s="2">
        <v>0.72916666666666663</v>
      </c>
      <c r="X525" t="s">
        <v>25</v>
      </c>
      <c r="Y525">
        <v>1</v>
      </c>
      <c r="Z525">
        <v>4</v>
      </c>
      <c r="AA525">
        <v>5</v>
      </c>
      <c r="AB525" t="s">
        <v>39</v>
      </c>
      <c r="AC525" t="s">
        <v>14</v>
      </c>
      <c r="AD525">
        <v>90</v>
      </c>
      <c r="AE525">
        <v>1.25</v>
      </c>
      <c r="AF525">
        <v>1</v>
      </c>
      <c r="AG525" t="s">
        <v>77</v>
      </c>
      <c r="AH525" t="s">
        <v>104</v>
      </c>
      <c r="AI525" t="s">
        <v>114</v>
      </c>
      <c r="AJ525">
        <v>521</v>
      </c>
      <c r="AK525">
        <v>522</v>
      </c>
      <c r="AL525" t="s">
        <v>118</v>
      </c>
    </row>
    <row r="526" spans="1:38" x14ac:dyDescent="0.2">
      <c r="A526">
        <v>1138</v>
      </c>
      <c r="B526" s="1">
        <v>45370</v>
      </c>
      <c r="C526" s="2">
        <v>0.66666666666666663</v>
      </c>
      <c r="D526" s="2">
        <v>0.72916666666666663</v>
      </c>
      <c r="E526" t="s">
        <v>25</v>
      </c>
      <c r="F526">
        <v>1</v>
      </c>
      <c r="G526">
        <v>4</v>
      </c>
      <c r="H526">
        <v>7</v>
      </c>
      <c r="I526" t="s">
        <v>27</v>
      </c>
      <c r="J526" t="s">
        <v>14</v>
      </c>
      <c r="K526">
        <v>90</v>
      </c>
      <c r="L526">
        <v>1.75</v>
      </c>
      <c r="M526">
        <v>1</v>
      </c>
      <c r="N526" t="s">
        <v>73</v>
      </c>
      <c r="O526" t="s">
        <v>100</v>
      </c>
      <c r="P526" t="s">
        <v>114</v>
      </c>
      <c r="Q526" t="s">
        <v>118</v>
      </c>
      <c r="R526" t="s">
        <v>118</v>
      </c>
      <c r="S526">
        <v>511</v>
      </c>
      <c r="T526">
        <v>430</v>
      </c>
      <c r="U526" s="1">
        <v>45617</v>
      </c>
      <c r="V526" s="2">
        <v>0.66666666666666663</v>
      </c>
      <c r="W526" s="2">
        <v>0.75</v>
      </c>
      <c r="X526" t="s">
        <v>25</v>
      </c>
      <c r="Y526">
        <v>1</v>
      </c>
      <c r="Z526">
        <v>4</v>
      </c>
      <c r="AA526">
        <v>3</v>
      </c>
      <c r="AB526" t="s">
        <v>22</v>
      </c>
      <c r="AC526" t="s">
        <v>18</v>
      </c>
      <c r="AD526">
        <v>120.00000000000006</v>
      </c>
      <c r="AE526">
        <v>0.75</v>
      </c>
      <c r="AF526">
        <v>0</v>
      </c>
      <c r="AG526" t="s">
        <v>75</v>
      </c>
      <c r="AH526" t="s">
        <v>108</v>
      </c>
      <c r="AI526" t="s">
        <v>114</v>
      </c>
      <c r="AJ526">
        <v>510</v>
      </c>
      <c r="AK526">
        <v>511</v>
      </c>
      <c r="AL526" t="s">
        <v>118</v>
      </c>
    </row>
    <row r="527" spans="1:38" x14ac:dyDescent="0.2">
      <c r="A527">
        <v>430</v>
      </c>
      <c r="B527" s="1">
        <v>45617</v>
      </c>
      <c r="C527" s="2">
        <v>0.66666666666666663</v>
      </c>
      <c r="D527" s="2">
        <v>0.75</v>
      </c>
      <c r="E527" t="s">
        <v>25</v>
      </c>
      <c r="F527">
        <v>1</v>
      </c>
      <c r="G527">
        <v>4</v>
      </c>
      <c r="H527">
        <v>3</v>
      </c>
      <c r="I527" t="s">
        <v>22</v>
      </c>
      <c r="J527" t="s">
        <v>18</v>
      </c>
      <c r="K527">
        <v>120.00000000000006</v>
      </c>
      <c r="L527">
        <v>0.75</v>
      </c>
      <c r="M527">
        <v>0</v>
      </c>
      <c r="N527" t="s">
        <v>75</v>
      </c>
      <c r="O527" t="s">
        <v>108</v>
      </c>
      <c r="P527" t="s">
        <v>114</v>
      </c>
      <c r="Q527" t="s">
        <v>118</v>
      </c>
      <c r="R527" t="s">
        <v>124</v>
      </c>
      <c r="S527">
        <v>510</v>
      </c>
      <c r="T527">
        <v>1274</v>
      </c>
      <c r="U527" s="1">
        <v>45467</v>
      </c>
      <c r="V527" s="2">
        <v>0.6875</v>
      </c>
      <c r="W527" s="2">
        <v>0.72916666666666663</v>
      </c>
      <c r="X527" t="s">
        <v>25</v>
      </c>
      <c r="Y527">
        <v>1</v>
      </c>
      <c r="Z527">
        <v>4</v>
      </c>
      <c r="AA527">
        <v>1</v>
      </c>
      <c r="AB527" t="s">
        <v>22</v>
      </c>
      <c r="AC527" t="s">
        <v>18</v>
      </c>
      <c r="AD527">
        <v>59.999999999999943</v>
      </c>
      <c r="AE527">
        <v>0.25</v>
      </c>
      <c r="AF527">
        <v>0</v>
      </c>
      <c r="AG527" t="s">
        <v>72</v>
      </c>
      <c r="AH527" t="s">
        <v>103</v>
      </c>
      <c r="AI527" t="s">
        <v>114</v>
      </c>
      <c r="AJ527">
        <v>509</v>
      </c>
      <c r="AK527">
        <v>510</v>
      </c>
      <c r="AL527" t="s">
        <v>118</v>
      </c>
    </row>
    <row r="528" spans="1:38" x14ac:dyDescent="0.2">
      <c r="A528">
        <v>549</v>
      </c>
      <c r="B528" s="1">
        <v>45610</v>
      </c>
      <c r="C528" s="2">
        <v>0.66666666666666663</v>
      </c>
      <c r="D528" s="2">
        <v>0.6875</v>
      </c>
      <c r="E528" t="s">
        <v>25</v>
      </c>
      <c r="F528">
        <v>1</v>
      </c>
      <c r="G528">
        <v>4</v>
      </c>
      <c r="H528">
        <v>1</v>
      </c>
      <c r="I528" t="s">
        <v>42</v>
      </c>
      <c r="J528" t="s">
        <v>40</v>
      </c>
      <c r="K528">
        <v>30.000000000000053</v>
      </c>
      <c r="L528">
        <v>0.25</v>
      </c>
      <c r="M528">
        <v>0</v>
      </c>
      <c r="N528" t="s">
        <v>75</v>
      </c>
      <c r="O528" t="s">
        <v>108</v>
      </c>
      <c r="P528" t="s">
        <v>114</v>
      </c>
      <c r="Q528" t="s">
        <v>118</v>
      </c>
      <c r="R528" t="s">
        <v>118</v>
      </c>
      <c r="S528">
        <v>513</v>
      </c>
      <c r="T528">
        <v>2234</v>
      </c>
      <c r="U528" s="1">
        <v>45575</v>
      </c>
      <c r="V528" s="2">
        <v>0.66666666666666663</v>
      </c>
      <c r="W528" s="2">
        <v>0.72916666666666663</v>
      </c>
      <c r="X528" t="s">
        <v>25</v>
      </c>
      <c r="Y528">
        <v>1</v>
      </c>
      <c r="Z528">
        <v>4</v>
      </c>
      <c r="AA528">
        <v>6</v>
      </c>
      <c r="AB528" t="s">
        <v>22</v>
      </c>
      <c r="AC528" t="s">
        <v>23</v>
      </c>
      <c r="AD528">
        <v>90</v>
      </c>
      <c r="AE528">
        <v>1.5</v>
      </c>
      <c r="AF528">
        <v>1</v>
      </c>
      <c r="AG528" t="s">
        <v>75</v>
      </c>
      <c r="AH528" t="s">
        <v>107</v>
      </c>
      <c r="AI528" t="s">
        <v>114</v>
      </c>
      <c r="AJ528">
        <v>512</v>
      </c>
      <c r="AK528">
        <v>513</v>
      </c>
      <c r="AL528" t="s">
        <v>118</v>
      </c>
    </row>
    <row r="529" spans="1:38" x14ac:dyDescent="0.2">
      <c r="A529">
        <v>1691</v>
      </c>
      <c r="B529" s="1">
        <v>45642</v>
      </c>
      <c r="C529" s="2">
        <v>0.66666666666666663</v>
      </c>
      <c r="D529" s="2">
        <v>0.70833333333333337</v>
      </c>
      <c r="E529" t="s">
        <v>25</v>
      </c>
      <c r="F529">
        <v>1</v>
      </c>
      <c r="G529">
        <v>4</v>
      </c>
      <c r="H529">
        <v>6</v>
      </c>
      <c r="I529" t="s">
        <v>41</v>
      </c>
      <c r="J529" t="s">
        <v>40</v>
      </c>
      <c r="K529">
        <v>60.000000000000107</v>
      </c>
      <c r="L529">
        <v>1.5</v>
      </c>
      <c r="M529">
        <v>1</v>
      </c>
      <c r="N529" t="s">
        <v>72</v>
      </c>
      <c r="O529" t="s">
        <v>109</v>
      </c>
      <c r="P529" t="s">
        <v>114</v>
      </c>
      <c r="Q529" t="s">
        <v>118</v>
      </c>
      <c r="R529" t="s">
        <v>118</v>
      </c>
      <c r="S529">
        <v>514</v>
      </c>
      <c r="T529">
        <v>549</v>
      </c>
      <c r="U529" s="1">
        <v>45610</v>
      </c>
      <c r="V529" s="2">
        <v>0.66666666666666663</v>
      </c>
      <c r="W529" s="2">
        <v>0.6875</v>
      </c>
      <c r="X529" t="s">
        <v>25</v>
      </c>
      <c r="Y529">
        <v>1</v>
      </c>
      <c r="Z529">
        <v>4</v>
      </c>
      <c r="AA529">
        <v>1</v>
      </c>
      <c r="AB529" t="s">
        <v>42</v>
      </c>
      <c r="AC529" t="s">
        <v>40</v>
      </c>
      <c r="AD529">
        <v>30.000000000000053</v>
      </c>
      <c r="AE529">
        <v>0.25</v>
      </c>
      <c r="AF529">
        <v>0</v>
      </c>
      <c r="AG529" t="s">
        <v>75</v>
      </c>
      <c r="AH529" t="s">
        <v>108</v>
      </c>
      <c r="AI529" t="s">
        <v>114</v>
      </c>
      <c r="AJ529">
        <v>513</v>
      </c>
      <c r="AK529">
        <v>514</v>
      </c>
      <c r="AL529" t="s">
        <v>118</v>
      </c>
    </row>
    <row r="530" spans="1:38" x14ac:dyDescent="0.2">
      <c r="A530">
        <v>1391</v>
      </c>
      <c r="B530" s="1">
        <v>45601</v>
      </c>
      <c r="C530" s="2">
        <v>0.66666666666666663</v>
      </c>
      <c r="D530" s="2">
        <v>0.6875</v>
      </c>
      <c r="E530" t="s">
        <v>25</v>
      </c>
      <c r="F530">
        <v>1</v>
      </c>
      <c r="G530">
        <v>4</v>
      </c>
      <c r="H530">
        <v>1</v>
      </c>
      <c r="I530" t="s">
        <v>17</v>
      </c>
      <c r="J530" t="s">
        <v>23</v>
      </c>
      <c r="K530">
        <v>30.000000000000053</v>
      </c>
      <c r="L530">
        <v>0.25</v>
      </c>
      <c r="M530">
        <v>0</v>
      </c>
      <c r="N530" t="s">
        <v>73</v>
      </c>
      <c r="O530" t="s">
        <v>108</v>
      </c>
      <c r="P530" t="s">
        <v>114</v>
      </c>
      <c r="Q530" t="s">
        <v>118</v>
      </c>
      <c r="R530" t="s">
        <v>118</v>
      </c>
      <c r="S530">
        <v>515</v>
      </c>
      <c r="T530">
        <v>1691</v>
      </c>
      <c r="U530" s="1">
        <v>45642</v>
      </c>
      <c r="V530" s="2">
        <v>0.66666666666666663</v>
      </c>
      <c r="W530" s="2">
        <v>0.70833333333333337</v>
      </c>
      <c r="X530" t="s">
        <v>25</v>
      </c>
      <c r="Y530">
        <v>1</v>
      </c>
      <c r="Z530">
        <v>4</v>
      </c>
      <c r="AA530">
        <v>6</v>
      </c>
      <c r="AB530" t="s">
        <v>41</v>
      </c>
      <c r="AC530" t="s">
        <v>40</v>
      </c>
      <c r="AD530">
        <v>60.000000000000107</v>
      </c>
      <c r="AE530">
        <v>1.5</v>
      </c>
      <c r="AF530">
        <v>1</v>
      </c>
      <c r="AG530" t="s">
        <v>72</v>
      </c>
      <c r="AH530" t="s">
        <v>109</v>
      </c>
      <c r="AI530" t="s">
        <v>114</v>
      </c>
      <c r="AJ530">
        <v>514</v>
      </c>
      <c r="AK530">
        <v>515</v>
      </c>
      <c r="AL530" t="s">
        <v>118</v>
      </c>
    </row>
    <row r="531" spans="1:38" x14ac:dyDescent="0.2">
      <c r="A531">
        <v>2234</v>
      </c>
      <c r="B531" s="1">
        <v>45575</v>
      </c>
      <c r="C531" s="2">
        <v>0.66666666666666663</v>
      </c>
      <c r="D531" s="2">
        <v>0.72916666666666663</v>
      </c>
      <c r="E531" t="s">
        <v>25</v>
      </c>
      <c r="F531">
        <v>1</v>
      </c>
      <c r="G531">
        <v>4</v>
      </c>
      <c r="H531">
        <v>6</v>
      </c>
      <c r="I531" t="s">
        <v>22</v>
      </c>
      <c r="J531" t="s">
        <v>23</v>
      </c>
      <c r="K531">
        <v>90</v>
      </c>
      <c r="L531">
        <v>1.5</v>
      </c>
      <c r="M531">
        <v>1</v>
      </c>
      <c r="N531" t="s">
        <v>75</v>
      </c>
      <c r="O531" t="s">
        <v>107</v>
      </c>
      <c r="P531" t="s">
        <v>114</v>
      </c>
      <c r="Q531" t="s">
        <v>118</v>
      </c>
      <c r="R531" t="s">
        <v>118</v>
      </c>
      <c r="S531">
        <v>512</v>
      </c>
      <c r="T531">
        <v>1138</v>
      </c>
      <c r="U531" s="1">
        <v>45370</v>
      </c>
      <c r="V531" s="2">
        <v>0.66666666666666663</v>
      </c>
      <c r="W531" s="2">
        <v>0.72916666666666663</v>
      </c>
      <c r="X531" t="s">
        <v>25</v>
      </c>
      <c r="Y531">
        <v>1</v>
      </c>
      <c r="Z531">
        <v>4</v>
      </c>
      <c r="AA531">
        <v>7</v>
      </c>
      <c r="AB531" t="s">
        <v>27</v>
      </c>
      <c r="AC531" t="s">
        <v>14</v>
      </c>
      <c r="AD531">
        <v>90</v>
      </c>
      <c r="AE531">
        <v>1.75</v>
      </c>
      <c r="AF531">
        <v>1</v>
      </c>
      <c r="AG531" t="s">
        <v>73</v>
      </c>
      <c r="AH531" t="s">
        <v>100</v>
      </c>
      <c r="AI531" t="s">
        <v>114</v>
      </c>
      <c r="AJ531">
        <v>511</v>
      </c>
      <c r="AK531">
        <v>512</v>
      </c>
      <c r="AL531" t="s">
        <v>118</v>
      </c>
    </row>
    <row r="532" spans="1:38" x14ac:dyDescent="0.2">
      <c r="A532">
        <v>1788</v>
      </c>
      <c r="B532" s="1">
        <v>45340</v>
      </c>
      <c r="C532" s="2">
        <v>0.66666666666666663</v>
      </c>
      <c r="D532" s="2">
        <v>0.6875</v>
      </c>
      <c r="E532" t="s">
        <v>25</v>
      </c>
      <c r="F532">
        <v>1</v>
      </c>
      <c r="G532">
        <v>4</v>
      </c>
      <c r="H532">
        <v>5</v>
      </c>
      <c r="I532" t="s">
        <v>27</v>
      </c>
      <c r="J532" t="s">
        <v>28</v>
      </c>
      <c r="K532">
        <v>30.000000000000053</v>
      </c>
      <c r="L532">
        <v>1.25</v>
      </c>
      <c r="M532">
        <v>1</v>
      </c>
      <c r="N532" t="s">
        <v>71</v>
      </c>
      <c r="O532" t="s">
        <v>99</v>
      </c>
      <c r="P532" t="s">
        <v>114</v>
      </c>
      <c r="Q532" t="s">
        <v>118</v>
      </c>
      <c r="R532" t="s">
        <v>118</v>
      </c>
      <c r="S532">
        <v>517</v>
      </c>
      <c r="T532">
        <v>2565</v>
      </c>
      <c r="U532" s="1">
        <v>45576</v>
      </c>
      <c r="V532" s="2">
        <v>0.66666666666666663</v>
      </c>
      <c r="W532" s="2">
        <v>0.6875</v>
      </c>
      <c r="X532" t="s">
        <v>25</v>
      </c>
      <c r="Y532">
        <v>1</v>
      </c>
      <c r="Z532">
        <v>4</v>
      </c>
      <c r="AA532">
        <v>6</v>
      </c>
      <c r="AB532" t="s">
        <v>41</v>
      </c>
      <c r="AC532" t="s">
        <v>28</v>
      </c>
      <c r="AD532">
        <v>30.000000000000053</v>
      </c>
      <c r="AE532">
        <v>1.5</v>
      </c>
      <c r="AF532">
        <v>1</v>
      </c>
      <c r="AG532" t="s">
        <v>76</v>
      </c>
      <c r="AH532" t="s">
        <v>107</v>
      </c>
      <c r="AI532" t="s">
        <v>114</v>
      </c>
      <c r="AJ532">
        <v>516</v>
      </c>
      <c r="AK532">
        <v>517</v>
      </c>
      <c r="AL532" t="s">
        <v>118</v>
      </c>
    </row>
    <row r="533" spans="1:38" x14ac:dyDescent="0.2">
      <c r="A533">
        <v>991</v>
      </c>
      <c r="B533" s="1">
        <v>45462</v>
      </c>
      <c r="C533" s="2">
        <v>0.66666666666666663</v>
      </c>
      <c r="D533" s="2">
        <v>0.72916666666666663</v>
      </c>
      <c r="E533" t="s">
        <v>25</v>
      </c>
      <c r="F533">
        <v>1</v>
      </c>
      <c r="G533">
        <v>4</v>
      </c>
      <c r="H533">
        <v>1</v>
      </c>
      <c r="I533" t="s">
        <v>41</v>
      </c>
      <c r="J533" t="s">
        <v>18</v>
      </c>
      <c r="K533">
        <v>90</v>
      </c>
      <c r="L533">
        <v>0.25</v>
      </c>
      <c r="M533">
        <v>0</v>
      </c>
      <c r="N533" t="s">
        <v>74</v>
      </c>
      <c r="O533" t="s">
        <v>103</v>
      </c>
      <c r="P533" t="s">
        <v>114</v>
      </c>
      <c r="Q533" t="s">
        <v>118</v>
      </c>
      <c r="R533" t="s">
        <v>118</v>
      </c>
      <c r="S533">
        <v>518</v>
      </c>
      <c r="T533">
        <v>1788</v>
      </c>
      <c r="U533" s="1">
        <v>45340</v>
      </c>
      <c r="V533" s="2">
        <v>0.66666666666666663</v>
      </c>
      <c r="W533" s="2">
        <v>0.6875</v>
      </c>
      <c r="X533" t="s">
        <v>25</v>
      </c>
      <c r="Y533">
        <v>1</v>
      </c>
      <c r="Z533">
        <v>4</v>
      </c>
      <c r="AA533">
        <v>5</v>
      </c>
      <c r="AB533" t="s">
        <v>27</v>
      </c>
      <c r="AC533" t="s">
        <v>28</v>
      </c>
      <c r="AD533">
        <v>30.000000000000053</v>
      </c>
      <c r="AE533">
        <v>1.25</v>
      </c>
      <c r="AF533">
        <v>1</v>
      </c>
      <c r="AG533" t="s">
        <v>71</v>
      </c>
      <c r="AH533" t="s">
        <v>99</v>
      </c>
      <c r="AI533" t="s">
        <v>114</v>
      </c>
      <c r="AJ533">
        <v>517</v>
      </c>
      <c r="AK533">
        <v>518</v>
      </c>
      <c r="AL533" t="s">
        <v>118</v>
      </c>
    </row>
    <row r="534" spans="1:38" x14ac:dyDescent="0.2">
      <c r="A534">
        <v>1828</v>
      </c>
      <c r="B534" s="1">
        <v>45522</v>
      </c>
      <c r="C534" s="2">
        <v>0.66666666666666663</v>
      </c>
      <c r="D534" s="2">
        <v>0.75</v>
      </c>
      <c r="E534" t="s">
        <v>25</v>
      </c>
      <c r="F534">
        <v>1</v>
      </c>
      <c r="G534">
        <v>4</v>
      </c>
      <c r="H534">
        <v>7</v>
      </c>
      <c r="I534" t="s">
        <v>41</v>
      </c>
      <c r="J534" t="s">
        <v>30</v>
      </c>
      <c r="K534">
        <v>120.00000000000006</v>
      </c>
      <c r="L534">
        <v>1.75</v>
      </c>
      <c r="M534">
        <v>1</v>
      </c>
      <c r="N534" t="s">
        <v>71</v>
      </c>
      <c r="O534" t="s">
        <v>105</v>
      </c>
      <c r="P534" t="s">
        <v>114</v>
      </c>
      <c r="Q534" t="s">
        <v>118</v>
      </c>
      <c r="R534" t="s">
        <v>124</v>
      </c>
      <c r="S534">
        <v>519</v>
      </c>
      <c r="T534">
        <v>991</v>
      </c>
      <c r="U534" s="1">
        <v>45462</v>
      </c>
      <c r="V534" s="2">
        <v>0.66666666666666663</v>
      </c>
      <c r="W534" s="2">
        <v>0.72916666666666663</v>
      </c>
      <c r="X534" t="s">
        <v>25</v>
      </c>
      <c r="Y534">
        <v>1</v>
      </c>
      <c r="Z534">
        <v>4</v>
      </c>
      <c r="AA534">
        <v>1</v>
      </c>
      <c r="AB534" t="s">
        <v>41</v>
      </c>
      <c r="AC534" t="s">
        <v>18</v>
      </c>
      <c r="AD534">
        <v>90</v>
      </c>
      <c r="AE534">
        <v>0.25</v>
      </c>
      <c r="AF534">
        <v>0</v>
      </c>
      <c r="AG534" t="s">
        <v>74</v>
      </c>
      <c r="AH534" t="s">
        <v>103</v>
      </c>
      <c r="AI534" t="s">
        <v>114</v>
      </c>
      <c r="AJ534">
        <v>518</v>
      </c>
      <c r="AK534">
        <v>519</v>
      </c>
      <c r="AL534" t="s">
        <v>118</v>
      </c>
    </row>
    <row r="535" spans="1:38" x14ac:dyDescent="0.2">
      <c r="A535">
        <v>1811</v>
      </c>
      <c r="B535" s="1">
        <v>45379</v>
      </c>
      <c r="C535" s="2">
        <v>0.66666666666666663</v>
      </c>
      <c r="D535" s="2">
        <v>0.72916666666666663</v>
      </c>
      <c r="E535" t="s">
        <v>25</v>
      </c>
      <c r="F535">
        <v>1</v>
      </c>
      <c r="G535">
        <v>4</v>
      </c>
      <c r="H535">
        <v>1</v>
      </c>
      <c r="I535" t="s">
        <v>22</v>
      </c>
      <c r="J535" t="s">
        <v>14</v>
      </c>
      <c r="K535">
        <v>90</v>
      </c>
      <c r="L535">
        <v>0.25</v>
      </c>
      <c r="M535">
        <v>0</v>
      </c>
      <c r="N535" t="s">
        <v>75</v>
      </c>
      <c r="O535" t="s">
        <v>100</v>
      </c>
      <c r="P535" t="s">
        <v>114</v>
      </c>
      <c r="Q535" t="s">
        <v>118</v>
      </c>
      <c r="R535" t="s">
        <v>118</v>
      </c>
      <c r="S535">
        <v>520</v>
      </c>
      <c r="T535">
        <v>1828</v>
      </c>
      <c r="U535" s="1">
        <v>45522</v>
      </c>
      <c r="V535" s="2">
        <v>0.66666666666666663</v>
      </c>
      <c r="W535" s="2">
        <v>0.75</v>
      </c>
      <c r="X535" t="s">
        <v>25</v>
      </c>
      <c r="Y535">
        <v>1</v>
      </c>
      <c r="Z535">
        <v>4</v>
      </c>
      <c r="AA535">
        <v>7</v>
      </c>
      <c r="AB535" t="s">
        <v>41</v>
      </c>
      <c r="AC535" t="s">
        <v>30</v>
      </c>
      <c r="AD535">
        <v>120.00000000000006</v>
      </c>
      <c r="AE535">
        <v>1.75</v>
      </c>
      <c r="AF535">
        <v>1</v>
      </c>
      <c r="AG535" t="s">
        <v>71</v>
      </c>
      <c r="AH535" t="s">
        <v>105</v>
      </c>
      <c r="AI535" t="s">
        <v>114</v>
      </c>
      <c r="AJ535">
        <v>519</v>
      </c>
      <c r="AK535">
        <v>520</v>
      </c>
      <c r="AL535" t="s">
        <v>118</v>
      </c>
    </row>
    <row r="536" spans="1:38" x14ac:dyDescent="0.2">
      <c r="A536">
        <v>2565</v>
      </c>
      <c r="B536" s="1">
        <v>45576</v>
      </c>
      <c r="C536" s="2">
        <v>0.66666666666666663</v>
      </c>
      <c r="D536" s="2">
        <v>0.6875</v>
      </c>
      <c r="E536" t="s">
        <v>25</v>
      </c>
      <c r="F536">
        <v>1</v>
      </c>
      <c r="G536">
        <v>4</v>
      </c>
      <c r="H536">
        <v>6</v>
      </c>
      <c r="I536" t="s">
        <v>41</v>
      </c>
      <c r="J536" t="s">
        <v>28</v>
      </c>
      <c r="K536">
        <v>30.000000000000053</v>
      </c>
      <c r="L536">
        <v>1.5</v>
      </c>
      <c r="M536">
        <v>1</v>
      </c>
      <c r="N536" t="s">
        <v>76</v>
      </c>
      <c r="O536" t="s">
        <v>107</v>
      </c>
      <c r="P536" t="s">
        <v>114</v>
      </c>
      <c r="Q536" t="s">
        <v>118</v>
      </c>
      <c r="R536" t="s">
        <v>118</v>
      </c>
      <c r="S536">
        <v>516</v>
      </c>
      <c r="T536">
        <v>1391</v>
      </c>
      <c r="U536" s="1">
        <v>45601</v>
      </c>
      <c r="V536" s="2">
        <v>0.66666666666666663</v>
      </c>
      <c r="W536" s="2">
        <v>0.6875</v>
      </c>
      <c r="X536" t="s">
        <v>25</v>
      </c>
      <c r="Y536">
        <v>1</v>
      </c>
      <c r="Z536">
        <v>4</v>
      </c>
      <c r="AA536">
        <v>1</v>
      </c>
      <c r="AB536" t="s">
        <v>17</v>
      </c>
      <c r="AC536" t="s">
        <v>23</v>
      </c>
      <c r="AD536">
        <v>30.000000000000053</v>
      </c>
      <c r="AE536">
        <v>0.25</v>
      </c>
      <c r="AF536">
        <v>0</v>
      </c>
      <c r="AG536" t="s">
        <v>73</v>
      </c>
      <c r="AH536" t="s">
        <v>108</v>
      </c>
      <c r="AI536" t="s">
        <v>114</v>
      </c>
      <c r="AJ536">
        <v>515</v>
      </c>
      <c r="AK536">
        <v>516</v>
      </c>
      <c r="AL536" t="s">
        <v>118</v>
      </c>
    </row>
    <row r="537" spans="1:38" x14ac:dyDescent="0.2">
      <c r="A537">
        <v>806</v>
      </c>
      <c r="B537" s="1">
        <v>45322</v>
      </c>
      <c r="C537" s="2">
        <v>0.64583333333333337</v>
      </c>
      <c r="D537" s="2">
        <v>0.6875</v>
      </c>
      <c r="E537" t="s">
        <v>25</v>
      </c>
      <c r="F537">
        <v>1</v>
      </c>
      <c r="G537">
        <v>4</v>
      </c>
      <c r="H537">
        <v>2</v>
      </c>
      <c r="I537" t="s">
        <v>39</v>
      </c>
      <c r="J537" t="s">
        <v>23</v>
      </c>
      <c r="K537">
        <v>59.999999999999943</v>
      </c>
      <c r="L537">
        <v>0.5</v>
      </c>
      <c r="M537">
        <v>0</v>
      </c>
      <c r="N537" t="s">
        <v>74</v>
      </c>
      <c r="O537" t="s">
        <v>98</v>
      </c>
      <c r="P537" t="s">
        <v>114</v>
      </c>
      <c r="Q537" t="s">
        <v>118</v>
      </c>
      <c r="R537" t="s">
        <v>118</v>
      </c>
      <c r="S537">
        <v>557</v>
      </c>
      <c r="T537">
        <v>1551</v>
      </c>
      <c r="U537" s="1">
        <v>45600</v>
      </c>
      <c r="V537" s="2">
        <v>0.64583333333333337</v>
      </c>
      <c r="W537" s="2">
        <v>0.66666666666666663</v>
      </c>
      <c r="X537" t="s">
        <v>25</v>
      </c>
      <c r="Y537">
        <v>1</v>
      </c>
      <c r="Z537">
        <v>4</v>
      </c>
      <c r="AA537">
        <v>7</v>
      </c>
      <c r="AB537" t="s">
        <v>41</v>
      </c>
      <c r="AC537" t="s">
        <v>14</v>
      </c>
      <c r="AD537">
        <v>29.999999999999893</v>
      </c>
      <c r="AE537">
        <v>1.75</v>
      </c>
      <c r="AF537">
        <v>1</v>
      </c>
      <c r="AG537" t="s">
        <v>72</v>
      </c>
      <c r="AH537" t="s">
        <v>108</v>
      </c>
      <c r="AI537" t="s">
        <v>114</v>
      </c>
      <c r="AJ537">
        <v>556</v>
      </c>
      <c r="AK537">
        <v>557</v>
      </c>
      <c r="AL537" t="s">
        <v>118</v>
      </c>
    </row>
    <row r="538" spans="1:38" x14ac:dyDescent="0.2">
      <c r="A538">
        <v>2382</v>
      </c>
      <c r="B538" s="1">
        <v>45427</v>
      </c>
      <c r="C538" s="2">
        <v>0.64583333333333337</v>
      </c>
      <c r="D538" s="2">
        <v>0.72916666666666663</v>
      </c>
      <c r="E538" t="s">
        <v>25</v>
      </c>
      <c r="F538">
        <v>1</v>
      </c>
      <c r="G538">
        <v>4</v>
      </c>
      <c r="H538">
        <v>5</v>
      </c>
      <c r="I538" t="s">
        <v>41</v>
      </c>
      <c r="J538" t="s">
        <v>30</v>
      </c>
      <c r="K538">
        <v>119.99999999999989</v>
      </c>
      <c r="L538">
        <v>1.25</v>
      </c>
      <c r="M538">
        <v>1</v>
      </c>
      <c r="N538" t="s">
        <v>74</v>
      </c>
      <c r="O538" t="s">
        <v>102</v>
      </c>
      <c r="P538" t="s">
        <v>114</v>
      </c>
      <c r="Q538" t="s">
        <v>118</v>
      </c>
      <c r="R538" t="s">
        <v>124</v>
      </c>
      <c r="S538">
        <v>558</v>
      </c>
      <c r="T538">
        <v>806</v>
      </c>
      <c r="U538" s="1">
        <v>45322</v>
      </c>
      <c r="V538" s="2">
        <v>0.64583333333333337</v>
      </c>
      <c r="W538" s="2">
        <v>0.6875</v>
      </c>
      <c r="X538" t="s">
        <v>25</v>
      </c>
      <c r="Y538">
        <v>1</v>
      </c>
      <c r="Z538">
        <v>4</v>
      </c>
      <c r="AA538">
        <v>2</v>
      </c>
      <c r="AB538" t="s">
        <v>39</v>
      </c>
      <c r="AC538" t="s">
        <v>23</v>
      </c>
      <c r="AD538">
        <v>59.999999999999943</v>
      </c>
      <c r="AE538">
        <v>0.5</v>
      </c>
      <c r="AF538">
        <v>0</v>
      </c>
      <c r="AG538" t="s">
        <v>74</v>
      </c>
      <c r="AH538" t="s">
        <v>98</v>
      </c>
      <c r="AI538" t="s">
        <v>114</v>
      </c>
      <c r="AJ538">
        <v>557</v>
      </c>
      <c r="AK538">
        <v>558</v>
      </c>
      <c r="AL538" t="s">
        <v>118</v>
      </c>
    </row>
    <row r="539" spans="1:38" x14ac:dyDescent="0.2">
      <c r="A539">
        <v>1604</v>
      </c>
      <c r="B539" s="1">
        <v>45600</v>
      </c>
      <c r="C539" s="2">
        <v>0.64583333333333337</v>
      </c>
      <c r="D539" s="2">
        <v>0.66666666666666663</v>
      </c>
      <c r="E539" t="s">
        <v>25</v>
      </c>
      <c r="F539">
        <v>1</v>
      </c>
      <c r="G539">
        <v>4</v>
      </c>
      <c r="H539">
        <v>7</v>
      </c>
      <c r="I539" t="s">
        <v>42</v>
      </c>
      <c r="J539" t="s">
        <v>40</v>
      </c>
      <c r="K539">
        <v>29.999999999999893</v>
      </c>
      <c r="L539">
        <v>1.75</v>
      </c>
      <c r="M539">
        <v>1</v>
      </c>
      <c r="N539" t="s">
        <v>72</v>
      </c>
      <c r="O539" t="s">
        <v>108</v>
      </c>
      <c r="P539" t="s">
        <v>114</v>
      </c>
      <c r="Q539" t="s">
        <v>118</v>
      </c>
      <c r="R539" t="s">
        <v>118</v>
      </c>
      <c r="S539">
        <v>559</v>
      </c>
      <c r="T539">
        <v>2382</v>
      </c>
      <c r="U539" s="1">
        <v>45427</v>
      </c>
      <c r="V539" s="2">
        <v>0.64583333333333337</v>
      </c>
      <c r="W539" s="2">
        <v>0.72916666666666663</v>
      </c>
      <c r="X539" t="s">
        <v>25</v>
      </c>
      <c r="Y539">
        <v>1</v>
      </c>
      <c r="Z539">
        <v>4</v>
      </c>
      <c r="AA539">
        <v>5</v>
      </c>
      <c r="AB539" t="s">
        <v>41</v>
      </c>
      <c r="AC539" t="s">
        <v>30</v>
      </c>
      <c r="AD539">
        <v>119.99999999999989</v>
      </c>
      <c r="AE539">
        <v>1.25</v>
      </c>
      <c r="AF539">
        <v>1</v>
      </c>
      <c r="AG539" t="s">
        <v>74</v>
      </c>
      <c r="AH539" t="s">
        <v>102</v>
      </c>
      <c r="AI539" t="s">
        <v>114</v>
      </c>
      <c r="AJ539">
        <v>558</v>
      </c>
      <c r="AK539">
        <v>559</v>
      </c>
      <c r="AL539" t="s">
        <v>118</v>
      </c>
    </row>
    <row r="540" spans="1:38" x14ac:dyDescent="0.2">
      <c r="A540">
        <v>2231</v>
      </c>
      <c r="B540" s="1">
        <v>45491</v>
      </c>
      <c r="C540" s="2">
        <v>0.64583333333333337</v>
      </c>
      <c r="D540" s="2">
        <v>0.66666666666666663</v>
      </c>
      <c r="E540" t="s">
        <v>25</v>
      </c>
      <c r="F540">
        <v>1</v>
      </c>
      <c r="G540">
        <v>4</v>
      </c>
      <c r="H540">
        <v>3</v>
      </c>
      <c r="I540" t="s">
        <v>39</v>
      </c>
      <c r="J540" t="s">
        <v>40</v>
      </c>
      <c r="K540">
        <v>29.999999999999893</v>
      </c>
      <c r="L540">
        <v>0.75</v>
      </c>
      <c r="M540">
        <v>0</v>
      </c>
      <c r="N540" t="s">
        <v>75</v>
      </c>
      <c r="O540" t="s">
        <v>104</v>
      </c>
      <c r="P540" t="s">
        <v>114</v>
      </c>
      <c r="Q540" t="s">
        <v>118</v>
      </c>
      <c r="R540" t="s">
        <v>118</v>
      </c>
      <c r="S540">
        <v>560</v>
      </c>
      <c r="T540">
        <v>1604</v>
      </c>
      <c r="U540" s="1">
        <v>45600</v>
      </c>
      <c r="V540" s="2">
        <v>0.64583333333333337</v>
      </c>
      <c r="W540" s="2">
        <v>0.66666666666666663</v>
      </c>
      <c r="X540" t="s">
        <v>25</v>
      </c>
      <c r="Y540">
        <v>1</v>
      </c>
      <c r="Z540">
        <v>4</v>
      </c>
      <c r="AA540">
        <v>7</v>
      </c>
      <c r="AB540" t="s">
        <v>42</v>
      </c>
      <c r="AC540" t="s">
        <v>40</v>
      </c>
      <c r="AD540">
        <v>29.999999999999893</v>
      </c>
      <c r="AE540">
        <v>1.75</v>
      </c>
      <c r="AF540">
        <v>1</v>
      </c>
      <c r="AG540" t="s">
        <v>72</v>
      </c>
      <c r="AH540" t="s">
        <v>108</v>
      </c>
      <c r="AI540" t="s">
        <v>114</v>
      </c>
      <c r="AJ540">
        <v>559</v>
      </c>
      <c r="AK540">
        <v>560</v>
      </c>
      <c r="AL540" t="s">
        <v>118</v>
      </c>
    </row>
    <row r="541" spans="1:38" x14ac:dyDescent="0.2">
      <c r="A541">
        <v>2955</v>
      </c>
      <c r="B541" s="1">
        <v>45294</v>
      </c>
      <c r="C541" s="2">
        <v>0.64583333333333337</v>
      </c>
      <c r="D541" s="2">
        <v>0.6875</v>
      </c>
      <c r="E541" t="s">
        <v>25</v>
      </c>
      <c r="F541">
        <v>1</v>
      </c>
      <c r="G541">
        <v>4</v>
      </c>
      <c r="H541">
        <v>3</v>
      </c>
      <c r="I541" t="s">
        <v>39</v>
      </c>
      <c r="J541" t="s">
        <v>14</v>
      </c>
      <c r="K541">
        <v>59.999999999999943</v>
      </c>
      <c r="L541">
        <v>0.75</v>
      </c>
      <c r="M541">
        <v>0</v>
      </c>
      <c r="N541" t="s">
        <v>74</v>
      </c>
      <c r="O541" t="s">
        <v>98</v>
      </c>
      <c r="P541" t="s">
        <v>114</v>
      </c>
      <c r="Q541" t="s">
        <v>118</v>
      </c>
      <c r="R541" t="s">
        <v>118</v>
      </c>
      <c r="S541">
        <v>561</v>
      </c>
      <c r="T541">
        <v>2231</v>
      </c>
      <c r="U541" s="1">
        <v>45491</v>
      </c>
      <c r="V541" s="2">
        <v>0.64583333333333337</v>
      </c>
      <c r="W541" s="2">
        <v>0.66666666666666663</v>
      </c>
      <c r="X541" t="s">
        <v>25</v>
      </c>
      <c r="Y541">
        <v>1</v>
      </c>
      <c r="Z541">
        <v>4</v>
      </c>
      <c r="AA541">
        <v>3</v>
      </c>
      <c r="AB541" t="s">
        <v>39</v>
      </c>
      <c r="AC541" t="s">
        <v>40</v>
      </c>
      <c r="AD541">
        <v>29.999999999999893</v>
      </c>
      <c r="AE541">
        <v>0.75</v>
      </c>
      <c r="AF541">
        <v>0</v>
      </c>
      <c r="AG541" t="s">
        <v>75</v>
      </c>
      <c r="AH541" t="s">
        <v>104</v>
      </c>
      <c r="AI541" t="s">
        <v>114</v>
      </c>
      <c r="AJ541">
        <v>560</v>
      </c>
      <c r="AK541">
        <v>561</v>
      </c>
      <c r="AL541" t="s">
        <v>118</v>
      </c>
    </row>
    <row r="542" spans="1:38" x14ac:dyDescent="0.2">
      <c r="A542">
        <v>1762</v>
      </c>
      <c r="B542" s="1">
        <v>45335</v>
      </c>
      <c r="C542" s="2">
        <v>0.64583333333333337</v>
      </c>
      <c r="D542" s="2">
        <v>0.66666666666666663</v>
      </c>
      <c r="E542" t="s">
        <v>25</v>
      </c>
      <c r="F542">
        <v>1</v>
      </c>
      <c r="G542">
        <v>4</v>
      </c>
      <c r="H542">
        <v>2</v>
      </c>
      <c r="I542" t="s">
        <v>13</v>
      </c>
      <c r="J542" t="s">
        <v>14</v>
      </c>
      <c r="K542">
        <v>29.999999999999893</v>
      </c>
      <c r="L542">
        <v>0.5</v>
      </c>
      <c r="M542">
        <v>0</v>
      </c>
      <c r="N542" t="s">
        <v>73</v>
      </c>
      <c r="O542" t="s">
        <v>99</v>
      </c>
      <c r="P542" t="s">
        <v>114</v>
      </c>
      <c r="Q542" t="s">
        <v>118</v>
      </c>
      <c r="R542" t="s">
        <v>118</v>
      </c>
      <c r="S542">
        <v>562</v>
      </c>
      <c r="T542">
        <v>2955</v>
      </c>
      <c r="U542" s="1">
        <v>45294</v>
      </c>
      <c r="V542" s="2">
        <v>0.64583333333333337</v>
      </c>
      <c r="W542" s="2">
        <v>0.6875</v>
      </c>
      <c r="X542" t="s">
        <v>25</v>
      </c>
      <c r="Y542">
        <v>1</v>
      </c>
      <c r="Z542">
        <v>4</v>
      </c>
      <c r="AA542">
        <v>3</v>
      </c>
      <c r="AB542" t="s">
        <v>39</v>
      </c>
      <c r="AC542" t="s">
        <v>14</v>
      </c>
      <c r="AD542">
        <v>59.999999999999943</v>
      </c>
      <c r="AE542">
        <v>0.75</v>
      </c>
      <c r="AF542">
        <v>0</v>
      </c>
      <c r="AG542" t="s">
        <v>74</v>
      </c>
      <c r="AH542" t="s">
        <v>98</v>
      </c>
      <c r="AI542" t="s">
        <v>114</v>
      </c>
      <c r="AJ542">
        <v>561</v>
      </c>
      <c r="AK542">
        <v>562</v>
      </c>
      <c r="AL542" t="s">
        <v>118</v>
      </c>
    </row>
    <row r="543" spans="1:38" x14ac:dyDescent="0.2">
      <c r="A543">
        <v>1649</v>
      </c>
      <c r="B543" s="1">
        <v>45640</v>
      </c>
      <c r="C543" s="2">
        <v>0.64583333333333337</v>
      </c>
      <c r="D543" s="2">
        <v>0.6875</v>
      </c>
      <c r="E543" t="s">
        <v>25</v>
      </c>
      <c r="F543">
        <v>1</v>
      </c>
      <c r="G543">
        <v>4</v>
      </c>
      <c r="H543">
        <v>6</v>
      </c>
      <c r="I543" t="s">
        <v>41</v>
      </c>
      <c r="J543" t="s">
        <v>23</v>
      </c>
      <c r="K543">
        <v>59.999999999999943</v>
      </c>
      <c r="L543">
        <v>1.5</v>
      </c>
      <c r="M543">
        <v>1</v>
      </c>
      <c r="N543" t="s">
        <v>77</v>
      </c>
      <c r="O543" t="s">
        <v>109</v>
      </c>
      <c r="P543" t="s">
        <v>114</v>
      </c>
      <c r="Q543" t="s">
        <v>118</v>
      </c>
      <c r="R543" t="s">
        <v>118</v>
      </c>
      <c r="S543">
        <v>563</v>
      </c>
      <c r="T543">
        <v>1762</v>
      </c>
      <c r="U543" s="1">
        <v>45335</v>
      </c>
      <c r="V543" s="2">
        <v>0.64583333333333337</v>
      </c>
      <c r="W543" s="2">
        <v>0.66666666666666663</v>
      </c>
      <c r="X543" t="s">
        <v>25</v>
      </c>
      <c r="Y543">
        <v>1</v>
      </c>
      <c r="Z543">
        <v>4</v>
      </c>
      <c r="AA543">
        <v>2</v>
      </c>
      <c r="AB543" t="s">
        <v>13</v>
      </c>
      <c r="AC543" t="s">
        <v>14</v>
      </c>
      <c r="AD543">
        <v>29.999999999999893</v>
      </c>
      <c r="AE543">
        <v>0.5</v>
      </c>
      <c r="AF543">
        <v>0</v>
      </c>
      <c r="AG543" t="s">
        <v>73</v>
      </c>
      <c r="AH543" t="s">
        <v>99</v>
      </c>
      <c r="AI543" t="s">
        <v>114</v>
      </c>
      <c r="AJ543">
        <v>562</v>
      </c>
      <c r="AK543">
        <v>563</v>
      </c>
      <c r="AL543" t="s">
        <v>118</v>
      </c>
    </row>
    <row r="544" spans="1:38" x14ac:dyDescent="0.2">
      <c r="A544">
        <v>1715</v>
      </c>
      <c r="B544" s="1">
        <v>45337</v>
      </c>
      <c r="C544" s="2">
        <v>0.64583333333333337</v>
      </c>
      <c r="D544" s="2">
        <v>0.66666666666666663</v>
      </c>
      <c r="E544" t="s">
        <v>25</v>
      </c>
      <c r="F544">
        <v>1</v>
      </c>
      <c r="G544">
        <v>4</v>
      </c>
      <c r="H544">
        <v>4</v>
      </c>
      <c r="I544" t="s">
        <v>41</v>
      </c>
      <c r="J544" t="s">
        <v>18</v>
      </c>
      <c r="K544">
        <v>29.999999999999893</v>
      </c>
      <c r="L544">
        <v>1</v>
      </c>
      <c r="M544">
        <v>0</v>
      </c>
      <c r="N544" t="s">
        <v>75</v>
      </c>
      <c r="O544" t="s">
        <v>99</v>
      </c>
      <c r="P544" t="s">
        <v>114</v>
      </c>
      <c r="Q544" t="s">
        <v>118</v>
      </c>
      <c r="R544" t="s">
        <v>118</v>
      </c>
      <c r="S544">
        <v>564</v>
      </c>
      <c r="T544">
        <v>1649</v>
      </c>
      <c r="U544" s="1">
        <v>45640</v>
      </c>
      <c r="V544" s="2">
        <v>0.64583333333333337</v>
      </c>
      <c r="W544" s="2">
        <v>0.6875</v>
      </c>
      <c r="X544" t="s">
        <v>25</v>
      </c>
      <c r="Y544">
        <v>1</v>
      </c>
      <c r="Z544">
        <v>4</v>
      </c>
      <c r="AA544">
        <v>6</v>
      </c>
      <c r="AB544" t="s">
        <v>41</v>
      </c>
      <c r="AC544" t="s">
        <v>23</v>
      </c>
      <c r="AD544">
        <v>59.999999999999943</v>
      </c>
      <c r="AE544">
        <v>1.5</v>
      </c>
      <c r="AF544">
        <v>1</v>
      </c>
      <c r="AG544" t="s">
        <v>77</v>
      </c>
      <c r="AH544" t="s">
        <v>109</v>
      </c>
      <c r="AI544" t="s">
        <v>114</v>
      </c>
      <c r="AJ544">
        <v>563</v>
      </c>
      <c r="AK544">
        <v>564</v>
      </c>
      <c r="AL544" t="s">
        <v>118</v>
      </c>
    </row>
    <row r="545" spans="1:38" x14ac:dyDescent="0.2">
      <c r="A545">
        <v>1961</v>
      </c>
      <c r="B545" s="1">
        <v>45402</v>
      </c>
      <c r="C545" s="2">
        <v>0.64583333333333337</v>
      </c>
      <c r="D545" s="2">
        <v>0.72916666666666663</v>
      </c>
      <c r="E545" t="s">
        <v>25</v>
      </c>
      <c r="F545">
        <v>1</v>
      </c>
      <c r="G545">
        <v>4</v>
      </c>
      <c r="H545">
        <v>2</v>
      </c>
      <c r="I545" t="s">
        <v>22</v>
      </c>
      <c r="J545" t="s">
        <v>14</v>
      </c>
      <c r="K545">
        <v>119.99999999999989</v>
      </c>
      <c r="L545">
        <v>0.5</v>
      </c>
      <c r="M545">
        <v>0</v>
      </c>
      <c r="N545" t="s">
        <v>77</v>
      </c>
      <c r="O545" t="s">
        <v>101</v>
      </c>
      <c r="P545" t="s">
        <v>114</v>
      </c>
      <c r="Q545" t="s">
        <v>118</v>
      </c>
      <c r="R545" t="s">
        <v>124</v>
      </c>
      <c r="S545">
        <v>570</v>
      </c>
      <c r="T545">
        <v>744</v>
      </c>
      <c r="U545" s="1">
        <v>45393</v>
      </c>
      <c r="V545" s="2">
        <v>0.64583333333333337</v>
      </c>
      <c r="W545" s="2">
        <v>0.72916666666666663</v>
      </c>
      <c r="X545" t="s">
        <v>25</v>
      </c>
      <c r="Y545">
        <v>1</v>
      </c>
      <c r="Z545">
        <v>4</v>
      </c>
      <c r="AA545">
        <v>1</v>
      </c>
      <c r="AB545" t="s">
        <v>27</v>
      </c>
      <c r="AC545" t="s">
        <v>40</v>
      </c>
      <c r="AD545">
        <v>119.99999999999989</v>
      </c>
      <c r="AE545">
        <v>0.25</v>
      </c>
      <c r="AF545">
        <v>0</v>
      </c>
      <c r="AG545" t="s">
        <v>75</v>
      </c>
      <c r="AH545" t="s">
        <v>101</v>
      </c>
      <c r="AI545" t="s">
        <v>114</v>
      </c>
      <c r="AJ545">
        <v>569</v>
      </c>
      <c r="AK545">
        <v>570</v>
      </c>
      <c r="AL545" t="s">
        <v>118</v>
      </c>
    </row>
    <row r="546" spans="1:38" x14ac:dyDescent="0.2">
      <c r="A546">
        <v>448</v>
      </c>
      <c r="B546" s="1">
        <v>45440</v>
      </c>
      <c r="C546" s="2">
        <v>0.64583333333333337</v>
      </c>
      <c r="D546" s="2">
        <v>0.72916666666666663</v>
      </c>
      <c r="E546" t="s">
        <v>25</v>
      </c>
      <c r="F546">
        <v>1</v>
      </c>
      <c r="G546">
        <v>4</v>
      </c>
      <c r="H546">
        <v>7</v>
      </c>
      <c r="I546" t="s">
        <v>39</v>
      </c>
      <c r="J546" t="s">
        <v>23</v>
      </c>
      <c r="K546">
        <v>119.99999999999989</v>
      </c>
      <c r="L546">
        <v>1.75</v>
      </c>
      <c r="M546">
        <v>1</v>
      </c>
      <c r="N546" t="s">
        <v>73</v>
      </c>
      <c r="O546" t="s">
        <v>102</v>
      </c>
      <c r="P546" t="s">
        <v>114</v>
      </c>
      <c r="Q546" t="s">
        <v>118</v>
      </c>
      <c r="R546" t="s">
        <v>124</v>
      </c>
      <c r="S546">
        <v>566</v>
      </c>
      <c r="T546">
        <v>431</v>
      </c>
      <c r="U546" s="1">
        <v>45608</v>
      </c>
      <c r="V546" s="2">
        <v>0.64583333333333337</v>
      </c>
      <c r="W546" s="2">
        <v>0.72916666666666663</v>
      </c>
      <c r="X546" t="s">
        <v>25</v>
      </c>
      <c r="Y546">
        <v>1</v>
      </c>
      <c r="Z546">
        <v>4</v>
      </c>
      <c r="AA546">
        <v>3</v>
      </c>
      <c r="AB546" t="s">
        <v>27</v>
      </c>
      <c r="AC546" t="s">
        <v>30</v>
      </c>
      <c r="AD546">
        <v>119.99999999999989</v>
      </c>
      <c r="AE546">
        <v>0.75</v>
      </c>
      <c r="AF546">
        <v>0</v>
      </c>
      <c r="AG546" t="s">
        <v>73</v>
      </c>
      <c r="AH546" t="s">
        <v>108</v>
      </c>
      <c r="AI546" t="s">
        <v>114</v>
      </c>
      <c r="AJ546">
        <v>565</v>
      </c>
      <c r="AK546">
        <v>566</v>
      </c>
      <c r="AL546" t="s">
        <v>118</v>
      </c>
    </row>
    <row r="547" spans="1:38" x14ac:dyDescent="0.2">
      <c r="A547">
        <v>374</v>
      </c>
      <c r="B547" s="1">
        <v>45601</v>
      </c>
      <c r="C547" s="2">
        <v>0.64583333333333337</v>
      </c>
      <c r="D547" s="2">
        <v>0.6875</v>
      </c>
      <c r="E547" t="s">
        <v>25</v>
      </c>
      <c r="F547">
        <v>1</v>
      </c>
      <c r="G547">
        <v>4</v>
      </c>
      <c r="H547">
        <v>2</v>
      </c>
      <c r="I547" t="s">
        <v>13</v>
      </c>
      <c r="J547" t="s">
        <v>18</v>
      </c>
      <c r="K547">
        <v>59.999999999999943</v>
      </c>
      <c r="L547">
        <v>0.5</v>
      </c>
      <c r="M547">
        <v>0</v>
      </c>
      <c r="N547" t="s">
        <v>73</v>
      </c>
      <c r="O547" t="s">
        <v>108</v>
      </c>
      <c r="P547" t="s">
        <v>114</v>
      </c>
      <c r="Q547" t="s">
        <v>118</v>
      </c>
      <c r="R547" t="s">
        <v>118</v>
      </c>
      <c r="S547">
        <v>567</v>
      </c>
      <c r="T547">
        <v>448</v>
      </c>
      <c r="U547" s="1">
        <v>45440</v>
      </c>
      <c r="V547" s="2">
        <v>0.64583333333333337</v>
      </c>
      <c r="W547" s="2">
        <v>0.72916666666666663</v>
      </c>
      <c r="X547" t="s">
        <v>25</v>
      </c>
      <c r="Y547">
        <v>1</v>
      </c>
      <c r="Z547">
        <v>4</v>
      </c>
      <c r="AA547">
        <v>7</v>
      </c>
      <c r="AB547" t="s">
        <v>39</v>
      </c>
      <c r="AC547" t="s">
        <v>23</v>
      </c>
      <c r="AD547">
        <v>119.99999999999989</v>
      </c>
      <c r="AE547">
        <v>1.75</v>
      </c>
      <c r="AF547">
        <v>1</v>
      </c>
      <c r="AG547" t="s">
        <v>73</v>
      </c>
      <c r="AH547" t="s">
        <v>102</v>
      </c>
      <c r="AI547" t="s">
        <v>114</v>
      </c>
      <c r="AJ547">
        <v>566</v>
      </c>
      <c r="AK547">
        <v>567</v>
      </c>
      <c r="AL547" t="s">
        <v>118</v>
      </c>
    </row>
    <row r="548" spans="1:38" x14ac:dyDescent="0.2">
      <c r="A548">
        <v>847</v>
      </c>
      <c r="B548" s="1">
        <v>45488</v>
      </c>
      <c r="C548" s="2">
        <v>0.64583333333333337</v>
      </c>
      <c r="D548" s="2">
        <v>0.6875</v>
      </c>
      <c r="E548" t="s">
        <v>25</v>
      </c>
      <c r="F548">
        <v>1</v>
      </c>
      <c r="G548">
        <v>4</v>
      </c>
      <c r="H548">
        <v>3</v>
      </c>
      <c r="I548" t="s">
        <v>39</v>
      </c>
      <c r="J548" t="s">
        <v>40</v>
      </c>
      <c r="K548">
        <v>59.999999999999943</v>
      </c>
      <c r="L548">
        <v>0.75</v>
      </c>
      <c r="M548">
        <v>0</v>
      </c>
      <c r="N548" t="s">
        <v>72</v>
      </c>
      <c r="O548" t="s">
        <v>104</v>
      </c>
      <c r="P548" t="s">
        <v>114</v>
      </c>
      <c r="Q548" t="s">
        <v>118</v>
      </c>
      <c r="R548" t="s">
        <v>118</v>
      </c>
      <c r="S548">
        <v>568</v>
      </c>
      <c r="T548">
        <v>374</v>
      </c>
      <c r="U548" s="1">
        <v>45601</v>
      </c>
      <c r="V548" s="2">
        <v>0.64583333333333337</v>
      </c>
      <c r="W548" s="2">
        <v>0.6875</v>
      </c>
      <c r="X548" t="s">
        <v>25</v>
      </c>
      <c r="Y548">
        <v>1</v>
      </c>
      <c r="Z548">
        <v>4</v>
      </c>
      <c r="AA548">
        <v>2</v>
      </c>
      <c r="AB548" t="s">
        <v>13</v>
      </c>
      <c r="AC548" t="s">
        <v>18</v>
      </c>
      <c r="AD548">
        <v>59.999999999999943</v>
      </c>
      <c r="AE548">
        <v>0.5</v>
      </c>
      <c r="AF548">
        <v>0</v>
      </c>
      <c r="AG548" t="s">
        <v>73</v>
      </c>
      <c r="AH548" t="s">
        <v>108</v>
      </c>
      <c r="AI548" t="s">
        <v>114</v>
      </c>
      <c r="AJ548">
        <v>567</v>
      </c>
      <c r="AK548">
        <v>568</v>
      </c>
      <c r="AL548" t="s">
        <v>118</v>
      </c>
    </row>
    <row r="549" spans="1:38" x14ac:dyDescent="0.2">
      <c r="A549">
        <v>744</v>
      </c>
      <c r="B549" s="1">
        <v>45393</v>
      </c>
      <c r="C549" s="2">
        <v>0.64583333333333337</v>
      </c>
      <c r="D549" s="2">
        <v>0.72916666666666663</v>
      </c>
      <c r="E549" t="s">
        <v>25</v>
      </c>
      <c r="F549">
        <v>1</v>
      </c>
      <c r="G549">
        <v>4</v>
      </c>
      <c r="H549">
        <v>1</v>
      </c>
      <c r="I549" t="s">
        <v>27</v>
      </c>
      <c r="J549" t="s">
        <v>40</v>
      </c>
      <c r="K549">
        <v>119.99999999999989</v>
      </c>
      <c r="L549">
        <v>0.25</v>
      </c>
      <c r="M549">
        <v>0</v>
      </c>
      <c r="N549" t="s">
        <v>75</v>
      </c>
      <c r="O549" t="s">
        <v>101</v>
      </c>
      <c r="P549" t="s">
        <v>114</v>
      </c>
      <c r="Q549" t="s">
        <v>118</v>
      </c>
      <c r="R549" t="s">
        <v>124</v>
      </c>
      <c r="S549">
        <v>569</v>
      </c>
      <c r="T549">
        <v>847</v>
      </c>
      <c r="U549" s="1">
        <v>45488</v>
      </c>
      <c r="V549" s="2">
        <v>0.64583333333333337</v>
      </c>
      <c r="W549" s="2">
        <v>0.6875</v>
      </c>
      <c r="X549" t="s">
        <v>25</v>
      </c>
      <c r="Y549">
        <v>1</v>
      </c>
      <c r="Z549">
        <v>4</v>
      </c>
      <c r="AA549">
        <v>3</v>
      </c>
      <c r="AB549" t="s">
        <v>39</v>
      </c>
      <c r="AC549" t="s">
        <v>40</v>
      </c>
      <c r="AD549">
        <v>59.999999999999943</v>
      </c>
      <c r="AE549">
        <v>0.75</v>
      </c>
      <c r="AF549">
        <v>0</v>
      </c>
      <c r="AG549" t="s">
        <v>72</v>
      </c>
      <c r="AH549" t="s">
        <v>104</v>
      </c>
      <c r="AI549" t="s">
        <v>114</v>
      </c>
      <c r="AJ549">
        <v>568</v>
      </c>
      <c r="AK549">
        <v>569</v>
      </c>
      <c r="AL549" t="s">
        <v>118</v>
      </c>
    </row>
    <row r="550" spans="1:38" x14ac:dyDescent="0.2">
      <c r="A550">
        <v>856</v>
      </c>
      <c r="B550" s="1">
        <v>45363</v>
      </c>
      <c r="C550" s="2">
        <v>0.64583333333333337</v>
      </c>
      <c r="D550" s="2">
        <v>0.66666666666666663</v>
      </c>
      <c r="E550" t="s">
        <v>25</v>
      </c>
      <c r="F550">
        <v>1</v>
      </c>
      <c r="G550">
        <v>4</v>
      </c>
      <c r="H550">
        <v>2</v>
      </c>
      <c r="I550" t="s">
        <v>13</v>
      </c>
      <c r="J550" t="s">
        <v>40</v>
      </c>
      <c r="K550">
        <v>29.999999999999893</v>
      </c>
      <c r="L550">
        <v>0.5</v>
      </c>
      <c r="M550">
        <v>0</v>
      </c>
      <c r="N550" t="s">
        <v>73</v>
      </c>
      <c r="O550" t="s">
        <v>100</v>
      </c>
      <c r="P550" t="s">
        <v>114</v>
      </c>
      <c r="Q550" t="s">
        <v>118</v>
      </c>
      <c r="R550" t="s">
        <v>118</v>
      </c>
      <c r="S550">
        <v>571</v>
      </c>
      <c r="T550">
        <v>1961</v>
      </c>
      <c r="U550" s="1">
        <v>45402</v>
      </c>
      <c r="V550" s="2">
        <v>0.64583333333333337</v>
      </c>
      <c r="W550" s="2">
        <v>0.72916666666666663</v>
      </c>
      <c r="X550" t="s">
        <v>25</v>
      </c>
      <c r="Y550">
        <v>1</v>
      </c>
      <c r="Z550">
        <v>4</v>
      </c>
      <c r="AA550">
        <v>2</v>
      </c>
      <c r="AB550" t="s">
        <v>22</v>
      </c>
      <c r="AC550" t="s">
        <v>14</v>
      </c>
      <c r="AD550">
        <v>119.99999999999989</v>
      </c>
      <c r="AE550">
        <v>0.5</v>
      </c>
      <c r="AF550">
        <v>0</v>
      </c>
      <c r="AG550" t="s">
        <v>77</v>
      </c>
      <c r="AH550" t="s">
        <v>101</v>
      </c>
      <c r="AI550" t="s">
        <v>114</v>
      </c>
      <c r="AJ550">
        <v>570</v>
      </c>
      <c r="AK550">
        <v>571</v>
      </c>
      <c r="AL550" t="s">
        <v>118</v>
      </c>
    </row>
    <row r="551" spans="1:38" x14ac:dyDescent="0.2">
      <c r="A551">
        <v>2034</v>
      </c>
      <c r="B551" s="1">
        <v>45386</v>
      </c>
      <c r="C551" s="2">
        <v>0.64583333333333337</v>
      </c>
      <c r="D551" s="2">
        <v>0.66666666666666663</v>
      </c>
      <c r="E551" t="s">
        <v>25</v>
      </c>
      <c r="F551">
        <v>1</v>
      </c>
      <c r="G551">
        <v>4</v>
      </c>
      <c r="H551">
        <v>2</v>
      </c>
      <c r="I551" t="s">
        <v>22</v>
      </c>
      <c r="J551" t="s">
        <v>14</v>
      </c>
      <c r="K551">
        <v>29.999999999999893</v>
      </c>
      <c r="L551">
        <v>0.5</v>
      </c>
      <c r="M551">
        <v>0</v>
      </c>
      <c r="N551" t="s">
        <v>75</v>
      </c>
      <c r="O551" t="s">
        <v>101</v>
      </c>
      <c r="P551" t="s">
        <v>114</v>
      </c>
      <c r="Q551" t="s">
        <v>118</v>
      </c>
      <c r="R551" t="s">
        <v>118</v>
      </c>
      <c r="S551">
        <v>572</v>
      </c>
      <c r="T551">
        <v>856</v>
      </c>
      <c r="U551" s="1">
        <v>45363</v>
      </c>
      <c r="V551" s="2">
        <v>0.64583333333333337</v>
      </c>
      <c r="W551" s="2">
        <v>0.66666666666666663</v>
      </c>
      <c r="X551" t="s">
        <v>25</v>
      </c>
      <c r="Y551">
        <v>1</v>
      </c>
      <c r="Z551">
        <v>4</v>
      </c>
      <c r="AA551">
        <v>2</v>
      </c>
      <c r="AB551" t="s">
        <v>13</v>
      </c>
      <c r="AC551" t="s">
        <v>40</v>
      </c>
      <c r="AD551">
        <v>29.999999999999893</v>
      </c>
      <c r="AE551">
        <v>0.5</v>
      </c>
      <c r="AF551">
        <v>0</v>
      </c>
      <c r="AG551" t="s">
        <v>73</v>
      </c>
      <c r="AH551" t="s">
        <v>100</v>
      </c>
      <c r="AI551" t="s">
        <v>114</v>
      </c>
      <c r="AJ551">
        <v>571</v>
      </c>
      <c r="AK551">
        <v>572</v>
      </c>
      <c r="AL551" t="s">
        <v>118</v>
      </c>
    </row>
    <row r="552" spans="1:38" x14ac:dyDescent="0.2">
      <c r="A552">
        <v>2494</v>
      </c>
      <c r="B552" s="1">
        <v>45651</v>
      </c>
      <c r="C552" s="2">
        <v>0.64583333333333337</v>
      </c>
      <c r="D552" s="2">
        <v>0.70833333333333337</v>
      </c>
      <c r="E552" t="s">
        <v>25</v>
      </c>
      <c r="F552">
        <v>1</v>
      </c>
      <c r="G552">
        <v>4</v>
      </c>
      <c r="H552">
        <v>6</v>
      </c>
      <c r="I552" t="s">
        <v>41</v>
      </c>
      <c r="J552" t="s">
        <v>40</v>
      </c>
      <c r="K552">
        <v>90</v>
      </c>
      <c r="L552">
        <v>1.5</v>
      </c>
      <c r="M552">
        <v>1</v>
      </c>
      <c r="N552" t="s">
        <v>74</v>
      </c>
      <c r="O552" t="s">
        <v>109</v>
      </c>
      <c r="P552" t="s">
        <v>114</v>
      </c>
      <c r="Q552" t="s">
        <v>118</v>
      </c>
      <c r="R552" t="s">
        <v>118</v>
      </c>
      <c r="S552">
        <v>573</v>
      </c>
      <c r="T552">
        <v>2034</v>
      </c>
      <c r="U552" s="1">
        <v>45386</v>
      </c>
      <c r="V552" s="2">
        <v>0.64583333333333337</v>
      </c>
      <c r="W552" s="2">
        <v>0.66666666666666663</v>
      </c>
      <c r="X552" t="s">
        <v>25</v>
      </c>
      <c r="Y552">
        <v>1</v>
      </c>
      <c r="Z552">
        <v>4</v>
      </c>
      <c r="AA552">
        <v>2</v>
      </c>
      <c r="AB552" t="s">
        <v>22</v>
      </c>
      <c r="AC552" t="s">
        <v>14</v>
      </c>
      <c r="AD552">
        <v>29.999999999999893</v>
      </c>
      <c r="AE552">
        <v>0.5</v>
      </c>
      <c r="AF552">
        <v>0</v>
      </c>
      <c r="AG552" t="s">
        <v>75</v>
      </c>
      <c r="AH552" t="s">
        <v>101</v>
      </c>
      <c r="AI552" t="s">
        <v>114</v>
      </c>
      <c r="AJ552">
        <v>572</v>
      </c>
      <c r="AK552">
        <v>573</v>
      </c>
      <c r="AL552" t="s">
        <v>118</v>
      </c>
    </row>
    <row r="553" spans="1:38" x14ac:dyDescent="0.2">
      <c r="A553">
        <v>1551</v>
      </c>
      <c r="B553" s="1">
        <v>45600</v>
      </c>
      <c r="C553" s="2">
        <v>0.64583333333333337</v>
      </c>
      <c r="D553" s="2">
        <v>0.66666666666666663</v>
      </c>
      <c r="E553" t="s">
        <v>25</v>
      </c>
      <c r="F553">
        <v>1</v>
      </c>
      <c r="G553">
        <v>4</v>
      </c>
      <c r="H553">
        <v>7</v>
      </c>
      <c r="I553" t="s">
        <v>41</v>
      </c>
      <c r="J553" t="s">
        <v>14</v>
      </c>
      <c r="K553">
        <v>29.999999999999893</v>
      </c>
      <c r="L553">
        <v>1.75</v>
      </c>
      <c r="M553">
        <v>1</v>
      </c>
      <c r="N553" t="s">
        <v>72</v>
      </c>
      <c r="O553" t="s">
        <v>108</v>
      </c>
      <c r="P553" t="s">
        <v>114</v>
      </c>
      <c r="Q553" t="s">
        <v>118</v>
      </c>
      <c r="R553" t="s">
        <v>118</v>
      </c>
      <c r="S553">
        <v>556</v>
      </c>
      <c r="T553">
        <v>2185</v>
      </c>
      <c r="U553" s="1">
        <v>45595</v>
      </c>
      <c r="V553" s="2">
        <v>0.64583333333333337</v>
      </c>
      <c r="W553" s="2">
        <v>0.6875</v>
      </c>
      <c r="X553" t="s">
        <v>25</v>
      </c>
      <c r="Y553">
        <v>1</v>
      </c>
      <c r="Z553">
        <v>4</v>
      </c>
      <c r="AA553">
        <v>3</v>
      </c>
      <c r="AB553" t="s">
        <v>42</v>
      </c>
      <c r="AC553" t="s">
        <v>40</v>
      </c>
      <c r="AD553">
        <v>59.999999999999943</v>
      </c>
      <c r="AE553">
        <v>0.75</v>
      </c>
      <c r="AF553">
        <v>0</v>
      </c>
      <c r="AG553" t="s">
        <v>74</v>
      </c>
      <c r="AH553" t="s">
        <v>107</v>
      </c>
      <c r="AI553" t="s">
        <v>114</v>
      </c>
      <c r="AJ553">
        <v>555</v>
      </c>
      <c r="AK553">
        <v>556</v>
      </c>
      <c r="AL553" t="s">
        <v>118</v>
      </c>
    </row>
    <row r="554" spans="1:38" x14ac:dyDescent="0.2">
      <c r="A554">
        <v>431</v>
      </c>
      <c r="B554" s="1">
        <v>45608</v>
      </c>
      <c r="C554" s="2">
        <v>0.64583333333333337</v>
      </c>
      <c r="D554" s="2">
        <v>0.72916666666666663</v>
      </c>
      <c r="E554" t="s">
        <v>25</v>
      </c>
      <c r="F554">
        <v>1</v>
      </c>
      <c r="G554">
        <v>4</v>
      </c>
      <c r="H554">
        <v>3</v>
      </c>
      <c r="I554" t="s">
        <v>27</v>
      </c>
      <c r="J554" t="s">
        <v>30</v>
      </c>
      <c r="K554">
        <v>119.99999999999989</v>
      </c>
      <c r="L554">
        <v>0.75</v>
      </c>
      <c r="M554">
        <v>0</v>
      </c>
      <c r="N554" t="s">
        <v>73</v>
      </c>
      <c r="O554" t="s">
        <v>108</v>
      </c>
      <c r="P554" t="s">
        <v>114</v>
      </c>
      <c r="Q554" t="s">
        <v>118</v>
      </c>
      <c r="R554" t="s">
        <v>124</v>
      </c>
      <c r="S554">
        <v>565</v>
      </c>
      <c r="T554">
        <v>1715</v>
      </c>
      <c r="U554" s="1">
        <v>45337</v>
      </c>
      <c r="V554" s="2">
        <v>0.64583333333333337</v>
      </c>
      <c r="W554" s="2">
        <v>0.66666666666666663</v>
      </c>
      <c r="X554" t="s">
        <v>25</v>
      </c>
      <c r="Y554">
        <v>1</v>
      </c>
      <c r="Z554">
        <v>4</v>
      </c>
      <c r="AA554">
        <v>4</v>
      </c>
      <c r="AB554" t="s">
        <v>41</v>
      </c>
      <c r="AC554" t="s">
        <v>18</v>
      </c>
      <c r="AD554">
        <v>29.999999999999893</v>
      </c>
      <c r="AE554">
        <v>1</v>
      </c>
      <c r="AF554">
        <v>0</v>
      </c>
      <c r="AG554" t="s">
        <v>75</v>
      </c>
      <c r="AH554" t="s">
        <v>99</v>
      </c>
      <c r="AI554" t="s">
        <v>114</v>
      </c>
      <c r="AJ554">
        <v>564</v>
      </c>
      <c r="AK554">
        <v>565</v>
      </c>
      <c r="AL554" t="s">
        <v>118</v>
      </c>
    </row>
    <row r="555" spans="1:38" x14ac:dyDescent="0.2">
      <c r="A555">
        <v>2185</v>
      </c>
      <c r="B555" s="1">
        <v>45595</v>
      </c>
      <c r="C555" s="2">
        <v>0.64583333333333337</v>
      </c>
      <c r="D555" s="2">
        <v>0.6875</v>
      </c>
      <c r="E555" t="s">
        <v>25</v>
      </c>
      <c r="F555">
        <v>1</v>
      </c>
      <c r="G555">
        <v>4</v>
      </c>
      <c r="H555">
        <v>3</v>
      </c>
      <c r="I555" t="s">
        <v>42</v>
      </c>
      <c r="J555" t="s">
        <v>40</v>
      </c>
      <c r="K555">
        <v>59.999999999999943</v>
      </c>
      <c r="L555">
        <v>0.75</v>
      </c>
      <c r="M555">
        <v>0</v>
      </c>
      <c r="N555" t="s">
        <v>74</v>
      </c>
      <c r="O555" t="s">
        <v>107</v>
      </c>
      <c r="P555" t="s">
        <v>114</v>
      </c>
      <c r="Q555" t="s">
        <v>118</v>
      </c>
      <c r="R555" t="s">
        <v>118</v>
      </c>
      <c r="S555">
        <v>555</v>
      </c>
      <c r="T555">
        <v>784</v>
      </c>
      <c r="U555" s="1">
        <v>45525</v>
      </c>
      <c r="V555" s="2">
        <v>0.64583333333333337</v>
      </c>
      <c r="W555" s="2">
        <v>0.72916666666666663</v>
      </c>
      <c r="X555" t="s">
        <v>25</v>
      </c>
      <c r="Y555">
        <v>1</v>
      </c>
      <c r="Z555">
        <v>4</v>
      </c>
      <c r="AA555">
        <v>7</v>
      </c>
      <c r="AB555" t="s">
        <v>27</v>
      </c>
      <c r="AC555" t="s">
        <v>28</v>
      </c>
      <c r="AD555">
        <v>119.99999999999989</v>
      </c>
      <c r="AE555">
        <v>1.75</v>
      </c>
      <c r="AF555">
        <v>1</v>
      </c>
      <c r="AG555" t="s">
        <v>74</v>
      </c>
      <c r="AH555" t="s">
        <v>105</v>
      </c>
      <c r="AI555" t="s">
        <v>114</v>
      </c>
      <c r="AJ555">
        <v>554</v>
      </c>
      <c r="AK555">
        <v>555</v>
      </c>
      <c r="AL555" t="s">
        <v>118</v>
      </c>
    </row>
    <row r="556" spans="1:38" x14ac:dyDescent="0.2">
      <c r="A556">
        <v>2749</v>
      </c>
      <c r="B556" s="1">
        <v>45303</v>
      </c>
      <c r="C556" s="2">
        <v>0.64583333333333337</v>
      </c>
      <c r="D556" s="2">
        <v>0.70833333333333337</v>
      </c>
      <c r="E556" t="s">
        <v>25</v>
      </c>
      <c r="F556">
        <v>1</v>
      </c>
      <c r="G556">
        <v>4</v>
      </c>
      <c r="H556">
        <v>2</v>
      </c>
      <c r="I556" t="s">
        <v>41</v>
      </c>
      <c r="J556" t="s">
        <v>28</v>
      </c>
      <c r="K556">
        <v>90</v>
      </c>
      <c r="L556">
        <v>0.5</v>
      </c>
      <c r="M556">
        <v>0</v>
      </c>
      <c r="N556" t="s">
        <v>76</v>
      </c>
      <c r="O556" t="s">
        <v>98</v>
      </c>
      <c r="P556" t="s">
        <v>114</v>
      </c>
      <c r="Q556" t="s">
        <v>118</v>
      </c>
      <c r="R556" t="s">
        <v>118</v>
      </c>
      <c r="S556">
        <v>542</v>
      </c>
      <c r="T556">
        <v>2937</v>
      </c>
      <c r="U556" s="1">
        <v>45542</v>
      </c>
      <c r="V556" s="2">
        <v>0.64583333333333337</v>
      </c>
      <c r="W556" s="2">
        <v>0.72916666666666663</v>
      </c>
      <c r="X556" t="s">
        <v>25</v>
      </c>
      <c r="Y556">
        <v>1</v>
      </c>
      <c r="Z556">
        <v>4</v>
      </c>
      <c r="AA556">
        <v>5</v>
      </c>
      <c r="AB556" t="s">
        <v>39</v>
      </c>
      <c r="AC556" t="s">
        <v>14</v>
      </c>
      <c r="AD556">
        <v>119.99999999999989</v>
      </c>
      <c r="AE556">
        <v>1.25</v>
      </c>
      <c r="AF556">
        <v>1</v>
      </c>
      <c r="AG556" t="s">
        <v>77</v>
      </c>
      <c r="AH556" t="s">
        <v>106</v>
      </c>
      <c r="AI556" t="s">
        <v>114</v>
      </c>
      <c r="AJ556">
        <v>541</v>
      </c>
      <c r="AK556">
        <v>542</v>
      </c>
      <c r="AL556" t="s">
        <v>118</v>
      </c>
    </row>
    <row r="557" spans="1:38" x14ac:dyDescent="0.2">
      <c r="A557">
        <v>204</v>
      </c>
      <c r="B557" s="1">
        <v>45589</v>
      </c>
      <c r="C557" s="2">
        <v>0.64583333333333337</v>
      </c>
      <c r="D557" s="2">
        <v>0.72916666666666663</v>
      </c>
      <c r="E557" t="s">
        <v>25</v>
      </c>
      <c r="F557">
        <v>1</v>
      </c>
      <c r="G557">
        <v>4</v>
      </c>
      <c r="H557">
        <v>3</v>
      </c>
      <c r="I557" t="s">
        <v>22</v>
      </c>
      <c r="J557" t="s">
        <v>23</v>
      </c>
      <c r="K557">
        <v>119.99999999999989</v>
      </c>
      <c r="L557">
        <v>0.75</v>
      </c>
      <c r="M557">
        <v>0</v>
      </c>
      <c r="N557" t="s">
        <v>75</v>
      </c>
      <c r="O557" t="s">
        <v>107</v>
      </c>
      <c r="P557" t="s">
        <v>114</v>
      </c>
      <c r="Q557" t="s">
        <v>118</v>
      </c>
      <c r="R557" t="s">
        <v>124</v>
      </c>
      <c r="S557">
        <v>553</v>
      </c>
      <c r="T557">
        <v>4</v>
      </c>
      <c r="U557" s="1">
        <v>45598</v>
      </c>
      <c r="V557" s="2">
        <v>0.64583333333333337</v>
      </c>
      <c r="W557" s="2">
        <v>0.70833333333333337</v>
      </c>
      <c r="X557" t="s">
        <v>25</v>
      </c>
      <c r="Y557">
        <v>1</v>
      </c>
      <c r="Z557">
        <v>4</v>
      </c>
      <c r="AA557">
        <v>5</v>
      </c>
      <c r="AB557" t="s">
        <v>13</v>
      </c>
      <c r="AC557" t="s">
        <v>23</v>
      </c>
      <c r="AD557">
        <v>90</v>
      </c>
      <c r="AE557">
        <v>1.25</v>
      </c>
      <c r="AF557">
        <v>1</v>
      </c>
      <c r="AG557" t="s">
        <v>77</v>
      </c>
      <c r="AH557" t="s">
        <v>108</v>
      </c>
      <c r="AI557" t="s">
        <v>114</v>
      </c>
      <c r="AJ557">
        <v>552</v>
      </c>
      <c r="AK557">
        <v>553</v>
      </c>
      <c r="AL557" t="s">
        <v>118</v>
      </c>
    </row>
    <row r="558" spans="1:38" x14ac:dyDescent="0.2">
      <c r="A558">
        <v>2715</v>
      </c>
      <c r="B558" s="1">
        <v>45620</v>
      </c>
      <c r="C558" s="2">
        <v>0.64583333333333337</v>
      </c>
      <c r="D558" s="2">
        <v>0.70833333333333337</v>
      </c>
      <c r="E558" t="s">
        <v>25</v>
      </c>
      <c r="F558">
        <v>1</v>
      </c>
      <c r="G558">
        <v>4</v>
      </c>
      <c r="H558">
        <v>3</v>
      </c>
      <c r="I558" t="s">
        <v>27</v>
      </c>
      <c r="J558" t="s">
        <v>28</v>
      </c>
      <c r="K558">
        <v>90</v>
      </c>
      <c r="L558">
        <v>0.75</v>
      </c>
      <c r="M558">
        <v>0</v>
      </c>
      <c r="N558" t="s">
        <v>71</v>
      </c>
      <c r="O558" t="s">
        <v>108</v>
      </c>
      <c r="P558" t="s">
        <v>114</v>
      </c>
      <c r="Q558" t="s">
        <v>118</v>
      </c>
      <c r="R558" t="s">
        <v>118</v>
      </c>
      <c r="S558">
        <v>535</v>
      </c>
      <c r="T558">
        <v>2632</v>
      </c>
      <c r="U558" s="1">
        <v>45371</v>
      </c>
      <c r="V558" s="2">
        <v>0.66666666666666663</v>
      </c>
      <c r="W558" s="2">
        <v>0.75</v>
      </c>
      <c r="X558" t="s">
        <v>25</v>
      </c>
      <c r="Y558">
        <v>1</v>
      </c>
      <c r="Z558">
        <v>4</v>
      </c>
      <c r="AA558">
        <v>7</v>
      </c>
      <c r="AB558" t="s">
        <v>39</v>
      </c>
      <c r="AC558" t="s">
        <v>18</v>
      </c>
      <c r="AD558">
        <v>120.00000000000006</v>
      </c>
      <c r="AE558">
        <v>1.75</v>
      </c>
      <c r="AF558">
        <v>1</v>
      </c>
      <c r="AG558" t="s">
        <v>74</v>
      </c>
      <c r="AH558" t="s">
        <v>100</v>
      </c>
      <c r="AI558" t="s">
        <v>114</v>
      </c>
      <c r="AJ558">
        <v>534</v>
      </c>
      <c r="AK558">
        <v>535</v>
      </c>
      <c r="AL558" t="s">
        <v>118</v>
      </c>
    </row>
    <row r="559" spans="1:38" x14ac:dyDescent="0.2">
      <c r="A559">
        <v>2559</v>
      </c>
      <c r="B559" s="1">
        <v>45321</v>
      </c>
      <c r="C559" s="2">
        <v>0.64583333333333337</v>
      </c>
      <c r="D559" s="2">
        <v>0.70833333333333337</v>
      </c>
      <c r="E559" t="s">
        <v>25</v>
      </c>
      <c r="F559">
        <v>1</v>
      </c>
      <c r="G559">
        <v>4</v>
      </c>
      <c r="H559">
        <v>5</v>
      </c>
      <c r="I559" t="s">
        <v>22</v>
      </c>
      <c r="J559" t="s">
        <v>14</v>
      </c>
      <c r="K559">
        <v>90</v>
      </c>
      <c r="L559">
        <v>1.25</v>
      </c>
      <c r="M559">
        <v>1</v>
      </c>
      <c r="N559" t="s">
        <v>73</v>
      </c>
      <c r="O559" t="s">
        <v>98</v>
      </c>
      <c r="P559" t="s">
        <v>114</v>
      </c>
      <c r="Q559" t="s">
        <v>118</v>
      </c>
      <c r="R559" t="s">
        <v>118</v>
      </c>
      <c r="S559">
        <v>536</v>
      </c>
      <c r="T559">
        <v>2715</v>
      </c>
      <c r="U559" s="1">
        <v>45620</v>
      </c>
      <c r="V559" s="2">
        <v>0.64583333333333337</v>
      </c>
      <c r="W559" s="2">
        <v>0.70833333333333337</v>
      </c>
      <c r="X559" t="s">
        <v>25</v>
      </c>
      <c r="Y559">
        <v>1</v>
      </c>
      <c r="Z559">
        <v>4</v>
      </c>
      <c r="AA559">
        <v>3</v>
      </c>
      <c r="AB559" t="s">
        <v>27</v>
      </c>
      <c r="AC559" t="s">
        <v>28</v>
      </c>
      <c r="AD559">
        <v>90</v>
      </c>
      <c r="AE559">
        <v>0.75</v>
      </c>
      <c r="AF559">
        <v>0</v>
      </c>
      <c r="AG559" t="s">
        <v>71</v>
      </c>
      <c r="AH559" t="s">
        <v>108</v>
      </c>
      <c r="AI559" t="s">
        <v>114</v>
      </c>
      <c r="AJ559">
        <v>535</v>
      </c>
      <c r="AK559">
        <v>536</v>
      </c>
      <c r="AL559" t="s">
        <v>118</v>
      </c>
    </row>
    <row r="560" spans="1:38" x14ac:dyDescent="0.2">
      <c r="A560">
        <v>784</v>
      </c>
      <c r="B560" s="1">
        <v>45525</v>
      </c>
      <c r="C560" s="2">
        <v>0.64583333333333337</v>
      </c>
      <c r="D560" s="2">
        <v>0.72916666666666663</v>
      </c>
      <c r="E560" t="s">
        <v>25</v>
      </c>
      <c r="F560">
        <v>1</v>
      </c>
      <c r="G560">
        <v>4</v>
      </c>
      <c r="H560">
        <v>7</v>
      </c>
      <c r="I560" t="s">
        <v>27</v>
      </c>
      <c r="J560" t="s">
        <v>28</v>
      </c>
      <c r="K560">
        <v>119.99999999999989</v>
      </c>
      <c r="L560">
        <v>1.75</v>
      </c>
      <c r="M560">
        <v>1</v>
      </c>
      <c r="N560" t="s">
        <v>74</v>
      </c>
      <c r="O560" t="s">
        <v>105</v>
      </c>
      <c r="P560" t="s">
        <v>114</v>
      </c>
      <c r="Q560" t="s">
        <v>118</v>
      </c>
      <c r="R560" t="s">
        <v>124</v>
      </c>
      <c r="S560">
        <v>554</v>
      </c>
      <c r="T560">
        <v>204</v>
      </c>
      <c r="U560" s="1">
        <v>45589</v>
      </c>
      <c r="V560" s="2">
        <v>0.64583333333333337</v>
      </c>
      <c r="W560" s="2">
        <v>0.72916666666666663</v>
      </c>
      <c r="X560" t="s">
        <v>25</v>
      </c>
      <c r="Y560">
        <v>1</v>
      </c>
      <c r="Z560">
        <v>4</v>
      </c>
      <c r="AA560">
        <v>3</v>
      </c>
      <c r="AB560" t="s">
        <v>22</v>
      </c>
      <c r="AC560" t="s">
        <v>23</v>
      </c>
      <c r="AD560">
        <v>119.99999999999989</v>
      </c>
      <c r="AE560">
        <v>0.75</v>
      </c>
      <c r="AF560">
        <v>0</v>
      </c>
      <c r="AG560" t="s">
        <v>75</v>
      </c>
      <c r="AH560" t="s">
        <v>107</v>
      </c>
      <c r="AI560" t="s">
        <v>114</v>
      </c>
      <c r="AJ560">
        <v>553</v>
      </c>
      <c r="AK560">
        <v>554</v>
      </c>
      <c r="AL560" t="s">
        <v>118</v>
      </c>
    </row>
    <row r="561" spans="1:38" x14ac:dyDescent="0.2">
      <c r="A561">
        <v>2576</v>
      </c>
      <c r="B561" s="1">
        <v>45544</v>
      </c>
      <c r="C561" s="2">
        <v>0.64583333333333337</v>
      </c>
      <c r="D561" s="2">
        <v>0.70833333333333337</v>
      </c>
      <c r="E561" t="s">
        <v>25</v>
      </c>
      <c r="F561">
        <v>1</v>
      </c>
      <c r="G561">
        <v>4</v>
      </c>
      <c r="H561">
        <v>1</v>
      </c>
      <c r="I561" t="s">
        <v>22</v>
      </c>
      <c r="J561" t="s">
        <v>18</v>
      </c>
      <c r="K561">
        <v>90</v>
      </c>
      <c r="L561">
        <v>0.25</v>
      </c>
      <c r="M561">
        <v>0</v>
      </c>
      <c r="N561" t="s">
        <v>72</v>
      </c>
      <c r="O561" t="s">
        <v>106</v>
      </c>
      <c r="P561" t="s">
        <v>114</v>
      </c>
      <c r="Q561" t="s">
        <v>118</v>
      </c>
      <c r="R561" t="s">
        <v>118</v>
      </c>
      <c r="S561">
        <v>538</v>
      </c>
      <c r="T561">
        <v>1351</v>
      </c>
      <c r="U561" s="1">
        <v>45455</v>
      </c>
      <c r="V561" s="2">
        <v>0.64583333333333337</v>
      </c>
      <c r="W561" s="2">
        <v>0.70833333333333337</v>
      </c>
      <c r="X561" t="s">
        <v>25</v>
      </c>
      <c r="Y561">
        <v>1</v>
      </c>
      <c r="Z561">
        <v>4</v>
      </c>
      <c r="AA561">
        <v>3</v>
      </c>
      <c r="AB561" t="s">
        <v>41</v>
      </c>
      <c r="AC561" t="s">
        <v>14</v>
      </c>
      <c r="AD561">
        <v>90</v>
      </c>
      <c r="AE561">
        <v>0.75</v>
      </c>
      <c r="AF561">
        <v>0</v>
      </c>
      <c r="AG561" t="s">
        <v>74</v>
      </c>
      <c r="AH561" t="s">
        <v>103</v>
      </c>
      <c r="AI561" t="s">
        <v>114</v>
      </c>
      <c r="AJ561">
        <v>537</v>
      </c>
      <c r="AK561">
        <v>538</v>
      </c>
      <c r="AL561" t="s">
        <v>118</v>
      </c>
    </row>
    <row r="562" spans="1:38" x14ac:dyDescent="0.2">
      <c r="A562">
        <v>741</v>
      </c>
      <c r="B562" s="1">
        <v>45502</v>
      </c>
      <c r="C562" s="2">
        <v>0.64583333333333337</v>
      </c>
      <c r="D562" s="2">
        <v>0.72916666666666663</v>
      </c>
      <c r="E562" t="s">
        <v>25</v>
      </c>
      <c r="F562">
        <v>1</v>
      </c>
      <c r="G562">
        <v>4</v>
      </c>
      <c r="H562">
        <v>6</v>
      </c>
      <c r="I562" t="s">
        <v>17</v>
      </c>
      <c r="J562" t="s">
        <v>18</v>
      </c>
      <c r="K562">
        <v>119.99999999999989</v>
      </c>
      <c r="L562">
        <v>1.5</v>
      </c>
      <c r="M562">
        <v>1</v>
      </c>
      <c r="N562" t="s">
        <v>72</v>
      </c>
      <c r="O562" t="s">
        <v>104</v>
      </c>
      <c r="P562" t="s">
        <v>114</v>
      </c>
      <c r="Q562" t="s">
        <v>118</v>
      </c>
      <c r="R562" t="s">
        <v>124</v>
      </c>
      <c r="S562">
        <v>539</v>
      </c>
      <c r="T562">
        <v>2576</v>
      </c>
      <c r="U562" s="1">
        <v>45544</v>
      </c>
      <c r="V562" s="2">
        <v>0.64583333333333337</v>
      </c>
      <c r="W562" s="2">
        <v>0.70833333333333337</v>
      </c>
      <c r="X562" t="s">
        <v>25</v>
      </c>
      <c r="Y562">
        <v>1</v>
      </c>
      <c r="Z562">
        <v>4</v>
      </c>
      <c r="AA562">
        <v>1</v>
      </c>
      <c r="AB562" t="s">
        <v>22</v>
      </c>
      <c r="AC562" t="s">
        <v>18</v>
      </c>
      <c r="AD562">
        <v>90</v>
      </c>
      <c r="AE562">
        <v>0.25</v>
      </c>
      <c r="AF562">
        <v>0</v>
      </c>
      <c r="AG562" t="s">
        <v>72</v>
      </c>
      <c r="AH562" t="s">
        <v>106</v>
      </c>
      <c r="AI562" t="s">
        <v>114</v>
      </c>
      <c r="AJ562">
        <v>538</v>
      </c>
      <c r="AK562">
        <v>539</v>
      </c>
      <c r="AL562" t="s">
        <v>118</v>
      </c>
    </row>
    <row r="563" spans="1:38" x14ac:dyDescent="0.2">
      <c r="A563">
        <v>1295</v>
      </c>
      <c r="B563" s="1">
        <v>45603</v>
      </c>
      <c r="C563" s="2">
        <v>0.64583333333333337</v>
      </c>
      <c r="D563" s="2">
        <v>0.66666666666666663</v>
      </c>
      <c r="E563" t="s">
        <v>25</v>
      </c>
      <c r="F563">
        <v>1</v>
      </c>
      <c r="G563">
        <v>4</v>
      </c>
      <c r="H563">
        <v>5</v>
      </c>
      <c r="I563" t="s">
        <v>17</v>
      </c>
      <c r="J563" t="s">
        <v>14</v>
      </c>
      <c r="K563">
        <v>29.999999999999893</v>
      </c>
      <c r="L563">
        <v>1.25</v>
      </c>
      <c r="M563">
        <v>1</v>
      </c>
      <c r="N563" t="s">
        <v>75</v>
      </c>
      <c r="O563" t="s">
        <v>108</v>
      </c>
      <c r="P563" t="s">
        <v>114</v>
      </c>
      <c r="Q563" t="s">
        <v>118</v>
      </c>
      <c r="R563" t="s">
        <v>118</v>
      </c>
      <c r="S563">
        <v>540</v>
      </c>
      <c r="T563">
        <v>741</v>
      </c>
      <c r="U563" s="1">
        <v>45502</v>
      </c>
      <c r="V563" s="2">
        <v>0.64583333333333337</v>
      </c>
      <c r="W563" s="2">
        <v>0.72916666666666663</v>
      </c>
      <c r="X563" t="s">
        <v>25</v>
      </c>
      <c r="Y563">
        <v>1</v>
      </c>
      <c r="Z563">
        <v>4</v>
      </c>
      <c r="AA563">
        <v>6</v>
      </c>
      <c r="AB563" t="s">
        <v>17</v>
      </c>
      <c r="AC563" t="s">
        <v>18</v>
      </c>
      <c r="AD563">
        <v>119.99999999999989</v>
      </c>
      <c r="AE563">
        <v>1.5</v>
      </c>
      <c r="AF563">
        <v>1</v>
      </c>
      <c r="AG563" t="s">
        <v>72</v>
      </c>
      <c r="AH563" t="s">
        <v>104</v>
      </c>
      <c r="AI563" t="s">
        <v>114</v>
      </c>
      <c r="AJ563">
        <v>539</v>
      </c>
      <c r="AK563">
        <v>540</v>
      </c>
      <c r="AL563" t="s">
        <v>118</v>
      </c>
    </row>
    <row r="564" spans="1:38" x14ac:dyDescent="0.2">
      <c r="A564">
        <v>2937</v>
      </c>
      <c r="B564" s="1">
        <v>45542</v>
      </c>
      <c r="C564" s="2">
        <v>0.64583333333333337</v>
      </c>
      <c r="D564" s="2">
        <v>0.72916666666666663</v>
      </c>
      <c r="E564" t="s">
        <v>25</v>
      </c>
      <c r="F564">
        <v>1</v>
      </c>
      <c r="G564">
        <v>4</v>
      </c>
      <c r="H564">
        <v>5</v>
      </c>
      <c r="I564" t="s">
        <v>39</v>
      </c>
      <c r="J564" t="s">
        <v>14</v>
      </c>
      <c r="K564">
        <v>119.99999999999989</v>
      </c>
      <c r="L564">
        <v>1.25</v>
      </c>
      <c r="M564">
        <v>1</v>
      </c>
      <c r="N564" t="s">
        <v>77</v>
      </c>
      <c r="O564" t="s">
        <v>106</v>
      </c>
      <c r="P564" t="s">
        <v>114</v>
      </c>
      <c r="Q564" t="s">
        <v>118</v>
      </c>
      <c r="R564" t="s">
        <v>124</v>
      </c>
      <c r="S564">
        <v>541</v>
      </c>
      <c r="T564">
        <v>1295</v>
      </c>
      <c r="U564" s="1">
        <v>45603</v>
      </c>
      <c r="V564" s="2">
        <v>0.64583333333333337</v>
      </c>
      <c r="W564" s="2">
        <v>0.66666666666666663</v>
      </c>
      <c r="X564" t="s">
        <v>25</v>
      </c>
      <c r="Y564">
        <v>1</v>
      </c>
      <c r="Z564">
        <v>4</v>
      </c>
      <c r="AA564">
        <v>5</v>
      </c>
      <c r="AB564" t="s">
        <v>17</v>
      </c>
      <c r="AC564" t="s">
        <v>14</v>
      </c>
      <c r="AD564">
        <v>29.999999999999893</v>
      </c>
      <c r="AE564">
        <v>1.25</v>
      </c>
      <c r="AF564">
        <v>1</v>
      </c>
      <c r="AG564" t="s">
        <v>75</v>
      </c>
      <c r="AH564" t="s">
        <v>108</v>
      </c>
      <c r="AI564" t="s">
        <v>114</v>
      </c>
      <c r="AJ564">
        <v>540</v>
      </c>
      <c r="AK564">
        <v>541</v>
      </c>
      <c r="AL564" t="s">
        <v>118</v>
      </c>
    </row>
    <row r="565" spans="1:38" x14ac:dyDescent="0.2">
      <c r="A565">
        <v>884</v>
      </c>
      <c r="B565" s="1">
        <v>45358</v>
      </c>
      <c r="C565" s="2">
        <v>0.64583333333333337</v>
      </c>
      <c r="D565" s="2">
        <v>0.70833333333333337</v>
      </c>
      <c r="E565" t="s">
        <v>25</v>
      </c>
      <c r="F565">
        <v>1</v>
      </c>
      <c r="G565">
        <v>4</v>
      </c>
      <c r="H565">
        <v>3</v>
      </c>
      <c r="I565" t="s">
        <v>17</v>
      </c>
      <c r="J565" t="s">
        <v>30</v>
      </c>
      <c r="K565">
        <v>90</v>
      </c>
      <c r="L565">
        <v>0.75</v>
      </c>
      <c r="M565">
        <v>0</v>
      </c>
      <c r="N565" t="s">
        <v>75</v>
      </c>
      <c r="O565" t="s">
        <v>100</v>
      </c>
      <c r="P565" t="s">
        <v>114</v>
      </c>
      <c r="Q565" t="s">
        <v>118</v>
      </c>
      <c r="R565" t="s">
        <v>118</v>
      </c>
      <c r="S565">
        <v>543</v>
      </c>
      <c r="T565">
        <v>2749</v>
      </c>
      <c r="U565" s="1">
        <v>45303</v>
      </c>
      <c r="V565" s="2">
        <v>0.64583333333333337</v>
      </c>
      <c r="W565" s="2">
        <v>0.70833333333333337</v>
      </c>
      <c r="X565" t="s">
        <v>25</v>
      </c>
      <c r="Y565">
        <v>1</v>
      </c>
      <c r="Z565">
        <v>4</v>
      </c>
      <c r="AA565">
        <v>2</v>
      </c>
      <c r="AB565" t="s">
        <v>41</v>
      </c>
      <c r="AC565" t="s">
        <v>28</v>
      </c>
      <c r="AD565">
        <v>90</v>
      </c>
      <c r="AE565">
        <v>0.5</v>
      </c>
      <c r="AF565">
        <v>0</v>
      </c>
      <c r="AG565" t="s">
        <v>76</v>
      </c>
      <c r="AH565" t="s">
        <v>98</v>
      </c>
      <c r="AI565" t="s">
        <v>114</v>
      </c>
      <c r="AJ565">
        <v>542</v>
      </c>
      <c r="AK565">
        <v>543</v>
      </c>
      <c r="AL565" t="s">
        <v>118</v>
      </c>
    </row>
    <row r="566" spans="1:38" x14ac:dyDescent="0.2">
      <c r="A566">
        <v>1351</v>
      </c>
      <c r="B566" s="1">
        <v>45455</v>
      </c>
      <c r="C566" s="2">
        <v>0.64583333333333337</v>
      </c>
      <c r="D566" s="2">
        <v>0.70833333333333337</v>
      </c>
      <c r="E566" t="s">
        <v>25</v>
      </c>
      <c r="F566">
        <v>1</v>
      </c>
      <c r="G566">
        <v>4</v>
      </c>
      <c r="H566">
        <v>3</v>
      </c>
      <c r="I566" t="s">
        <v>41</v>
      </c>
      <c r="J566" t="s">
        <v>14</v>
      </c>
      <c r="K566">
        <v>90</v>
      </c>
      <c r="L566">
        <v>0.75</v>
      </c>
      <c r="M566">
        <v>0</v>
      </c>
      <c r="N566" t="s">
        <v>74</v>
      </c>
      <c r="O566" t="s">
        <v>103</v>
      </c>
      <c r="P566" t="s">
        <v>114</v>
      </c>
      <c r="Q566" t="s">
        <v>118</v>
      </c>
      <c r="R566" t="s">
        <v>118</v>
      </c>
      <c r="S566">
        <v>537</v>
      </c>
      <c r="T566">
        <v>2559</v>
      </c>
      <c r="U566" s="1">
        <v>45321</v>
      </c>
      <c r="V566" s="2">
        <v>0.64583333333333337</v>
      </c>
      <c r="W566" s="2">
        <v>0.70833333333333337</v>
      </c>
      <c r="X566" t="s">
        <v>25</v>
      </c>
      <c r="Y566">
        <v>1</v>
      </c>
      <c r="Z566">
        <v>4</v>
      </c>
      <c r="AA566">
        <v>5</v>
      </c>
      <c r="AB566" t="s">
        <v>22</v>
      </c>
      <c r="AC566" t="s">
        <v>14</v>
      </c>
      <c r="AD566">
        <v>90</v>
      </c>
      <c r="AE566">
        <v>1.25</v>
      </c>
      <c r="AF566">
        <v>1</v>
      </c>
      <c r="AG566" t="s">
        <v>73</v>
      </c>
      <c r="AH566" t="s">
        <v>98</v>
      </c>
      <c r="AI566" t="s">
        <v>114</v>
      </c>
      <c r="AJ566">
        <v>536</v>
      </c>
      <c r="AK566">
        <v>537</v>
      </c>
      <c r="AL566" t="s">
        <v>118</v>
      </c>
    </row>
    <row r="567" spans="1:38" x14ac:dyDescent="0.2">
      <c r="A567">
        <v>1021</v>
      </c>
      <c r="B567" s="1">
        <v>45642</v>
      </c>
      <c r="C567" s="2">
        <v>0.64583333333333337</v>
      </c>
      <c r="D567" s="2">
        <v>0.70833333333333337</v>
      </c>
      <c r="E567" t="s">
        <v>25</v>
      </c>
      <c r="F567">
        <v>1</v>
      </c>
      <c r="G567">
        <v>4</v>
      </c>
      <c r="H567">
        <v>4</v>
      </c>
      <c r="I567" t="s">
        <v>13</v>
      </c>
      <c r="J567" t="s">
        <v>28</v>
      </c>
      <c r="K567">
        <v>90</v>
      </c>
      <c r="L567">
        <v>1</v>
      </c>
      <c r="M567">
        <v>0</v>
      </c>
      <c r="N567" t="s">
        <v>72</v>
      </c>
      <c r="O567" t="s">
        <v>109</v>
      </c>
      <c r="P567" t="s">
        <v>114</v>
      </c>
      <c r="Q567" t="s">
        <v>118</v>
      </c>
      <c r="R567" t="s">
        <v>118</v>
      </c>
      <c r="S567">
        <v>545</v>
      </c>
      <c r="T567">
        <v>82</v>
      </c>
      <c r="U567" s="1">
        <v>45364</v>
      </c>
      <c r="V567" s="2">
        <v>0.64583333333333337</v>
      </c>
      <c r="W567" s="2">
        <v>0.66666666666666663</v>
      </c>
      <c r="X567" t="s">
        <v>25</v>
      </c>
      <c r="Y567">
        <v>1</v>
      </c>
      <c r="Z567">
        <v>4</v>
      </c>
      <c r="AA567">
        <v>5</v>
      </c>
      <c r="AB567" t="s">
        <v>17</v>
      </c>
      <c r="AC567" t="s">
        <v>28</v>
      </c>
      <c r="AD567">
        <v>29.999999999999893</v>
      </c>
      <c r="AE567">
        <v>1.25</v>
      </c>
      <c r="AF567">
        <v>1</v>
      </c>
      <c r="AG567" t="s">
        <v>74</v>
      </c>
      <c r="AH567" t="s">
        <v>100</v>
      </c>
      <c r="AI567" t="s">
        <v>114</v>
      </c>
      <c r="AJ567">
        <v>544</v>
      </c>
      <c r="AK567">
        <v>545</v>
      </c>
      <c r="AL567" t="s">
        <v>118</v>
      </c>
    </row>
    <row r="568" spans="1:38" x14ac:dyDescent="0.2">
      <c r="A568">
        <v>1015</v>
      </c>
      <c r="B568" s="1">
        <v>45508</v>
      </c>
      <c r="C568" s="2">
        <v>0.64583333333333337</v>
      </c>
      <c r="D568" s="2">
        <v>0.72916666666666663</v>
      </c>
      <c r="E568" t="s">
        <v>25</v>
      </c>
      <c r="F568">
        <v>1</v>
      </c>
      <c r="G568">
        <v>4</v>
      </c>
      <c r="H568">
        <v>4</v>
      </c>
      <c r="I568" t="s">
        <v>42</v>
      </c>
      <c r="J568" t="s">
        <v>18</v>
      </c>
      <c r="K568">
        <v>119.99999999999989</v>
      </c>
      <c r="L568">
        <v>1</v>
      </c>
      <c r="M568">
        <v>0</v>
      </c>
      <c r="N568" t="s">
        <v>71</v>
      </c>
      <c r="O568" t="s">
        <v>105</v>
      </c>
      <c r="P568" t="s">
        <v>114</v>
      </c>
      <c r="Q568" t="s">
        <v>118</v>
      </c>
      <c r="R568" t="s">
        <v>124</v>
      </c>
      <c r="S568">
        <v>546</v>
      </c>
      <c r="T568">
        <v>1021</v>
      </c>
      <c r="U568" s="1">
        <v>45642</v>
      </c>
      <c r="V568" s="2">
        <v>0.64583333333333337</v>
      </c>
      <c r="W568" s="2">
        <v>0.70833333333333337</v>
      </c>
      <c r="X568" t="s">
        <v>25</v>
      </c>
      <c r="Y568">
        <v>1</v>
      </c>
      <c r="Z568">
        <v>4</v>
      </c>
      <c r="AA568">
        <v>4</v>
      </c>
      <c r="AB568" t="s">
        <v>13</v>
      </c>
      <c r="AC568" t="s">
        <v>28</v>
      </c>
      <c r="AD568">
        <v>90</v>
      </c>
      <c r="AE568">
        <v>1</v>
      </c>
      <c r="AF568">
        <v>0</v>
      </c>
      <c r="AG568" t="s">
        <v>72</v>
      </c>
      <c r="AH568" t="s">
        <v>109</v>
      </c>
      <c r="AI568" t="s">
        <v>114</v>
      </c>
      <c r="AJ568">
        <v>545</v>
      </c>
      <c r="AK568">
        <v>546</v>
      </c>
      <c r="AL568" t="s">
        <v>118</v>
      </c>
    </row>
    <row r="569" spans="1:38" x14ac:dyDescent="0.2">
      <c r="A569">
        <v>2874</v>
      </c>
      <c r="B569" s="1">
        <v>45521</v>
      </c>
      <c r="C569" s="2">
        <v>0.64583333333333337</v>
      </c>
      <c r="D569" s="2">
        <v>0.66666666666666663</v>
      </c>
      <c r="E569" t="s">
        <v>25</v>
      </c>
      <c r="F569">
        <v>1</v>
      </c>
      <c r="G569">
        <v>4</v>
      </c>
      <c r="H569">
        <v>7</v>
      </c>
      <c r="I569" t="s">
        <v>13</v>
      </c>
      <c r="J569" t="s">
        <v>23</v>
      </c>
      <c r="K569">
        <v>29.999999999999893</v>
      </c>
      <c r="L569">
        <v>1.75</v>
      </c>
      <c r="M569">
        <v>1</v>
      </c>
      <c r="N569" t="s">
        <v>77</v>
      </c>
      <c r="O569" t="s">
        <v>105</v>
      </c>
      <c r="P569" t="s">
        <v>114</v>
      </c>
      <c r="Q569" t="s">
        <v>118</v>
      </c>
      <c r="R569" t="s">
        <v>118</v>
      </c>
      <c r="S569">
        <v>547</v>
      </c>
      <c r="T569">
        <v>1015</v>
      </c>
      <c r="U569" s="1">
        <v>45508</v>
      </c>
      <c r="V569" s="2">
        <v>0.64583333333333337</v>
      </c>
      <c r="W569" s="2">
        <v>0.72916666666666663</v>
      </c>
      <c r="X569" t="s">
        <v>25</v>
      </c>
      <c r="Y569">
        <v>1</v>
      </c>
      <c r="Z569">
        <v>4</v>
      </c>
      <c r="AA569">
        <v>4</v>
      </c>
      <c r="AB569" t="s">
        <v>42</v>
      </c>
      <c r="AC569" t="s">
        <v>18</v>
      </c>
      <c r="AD569">
        <v>119.99999999999989</v>
      </c>
      <c r="AE569">
        <v>1</v>
      </c>
      <c r="AF569">
        <v>0</v>
      </c>
      <c r="AG569" t="s">
        <v>71</v>
      </c>
      <c r="AH569" t="s">
        <v>105</v>
      </c>
      <c r="AI569" t="s">
        <v>114</v>
      </c>
      <c r="AJ569">
        <v>546</v>
      </c>
      <c r="AK569">
        <v>547</v>
      </c>
      <c r="AL569" t="s">
        <v>118</v>
      </c>
    </row>
    <row r="570" spans="1:38" x14ac:dyDescent="0.2">
      <c r="A570">
        <v>1386</v>
      </c>
      <c r="B570" s="1">
        <v>45334</v>
      </c>
      <c r="C570" s="2">
        <v>0.64583333333333337</v>
      </c>
      <c r="D570" s="2">
        <v>0.6875</v>
      </c>
      <c r="E570" t="s">
        <v>25</v>
      </c>
      <c r="F570">
        <v>1</v>
      </c>
      <c r="G570">
        <v>4</v>
      </c>
      <c r="H570">
        <v>7</v>
      </c>
      <c r="I570" t="s">
        <v>41</v>
      </c>
      <c r="J570" t="s">
        <v>28</v>
      </c>
      <c r="K570">
        <v>59.999999999999943</v>
      </c>
      <c r="L570">
        <v>1.75</v>
      </c>
      <c r="M570">
        <v>1</v>
      </c>
      <c r="N570" t="s">
        <v>72</v>
      </c>
      <c r="O570" t="s">
        <v>99</v>
      </c>
      <c r="P570" t="s">
        <v>114</v>
      </c>
      <c r="Q570" t="s">
        <v>118</v>
      </c>
      <c r="R570" t="s">
        <v>118</v>
      </c>
      <c r="S570">
        <v>548</v>
      </c>
      <c r="T570">
        <v>2874</v>
      </c>
      <c r="U570" s="1">
        <v>45521</v>
      </c>
      <c r="V570" s="2">
        <v>0.64583333333333337</v>
      </c>
      <c r="W570" s="2">
        <v>0.66666666666666663</v>
      </c>
      <c r="X570" t="s">
        <v>25</v>
      </c>
      <c r="Y570">
        <v>1</v>
      </c>
      <c r="Z570">
        <v>4</v>
      </c>
      <c r="AA570">
        <v>7</v>
      </c>
      <c r="AB570" t="s">
        <v>13</v>
      </c>
      <c r="AC570" t="s">
        <v>23</v>
      </c>
      <c r="AD570">
        <v>29.999999999999893</v>
      </c>
      <c r="AE570">
        <v>1.75</v>
      </c>
      <c r="AF570">
        <v>1</v>
      </c>
      <c r="AG570" t="s">
        <v>77</v>
      </c>
      <c r="AH570" t="s">
        <v>105</v>
      </c>
      <c r="AI570" t="s">
        <v>114</v>
      </c>
      <c r="AJ570">
        <v>547</v>
      </c>
      <c r="AK570">
        <v>548</v>
      </c>
      <c r="AL570" t="s">
        <v>118</v>
      </c>
    </row>
    <row r="571" spans="1:38" x14ac:dyDescent="0.2">
      <c r="A571">
        <v>553</v>
      </c>
      <c r="B571" s="1">
        <v>45525</v>
      </c>
      <c r="C571" s="2">
        <v>0.64583333333333337</v>
      </c>
      <c r="D571" s="2">
        <v>0.70833333333333337</v>
      </c>
      <c r="E571" t="s">
        <v>25</v>
      </c>
      <c r="F571">
        <v>1</v>
      </c>
      <c r="G571">
        <v>4</v>
      </c>
      <c r="H571">
        <v>5</v>
      </c>
      <c r="I571" t="s">
        <v>22</v>
      </c>
      <c r="J571" t="s">
        <v>30</v>
      </c>
      <c r="K571">
        <v>90</v>
      </c>
      <c r="L571">
        <v>1.25</v>
      </c>
      <c r="M571">
        <v>1</v>
      </c>
      <c r="N571" t="s">
        <v>74</v>
      </c>
      <c r="O571" t="s">
        <v>105</v>
      </c>
      <c r="P571" t="s">
        <v>114</v>
      </c>
      <c r="Q571" t="s">
        <v>118</v>
      </c>
      <c r="R571" t="s">
        <v>118</v>
      </c>
      <c r="S571">
        <v>549</v>
      </c>
      <c r="T571">
        <v>1386</v>
      </c>
      <c r="U571" s="1">
        <v>45334</v>
      </c>
      <c r="V571" s="2">
        <v>0.64583333333333337</v>
      </c>
      <c r="W571" s="2">
        <v>0.6875</v>
      </c>
      <c r="X571" t="s">
        <v>25</v>
      </c>
      <c r="Y571">
        <v>1</v>
      </c>
      <c r="Z571">
        <v>4</v>
      </c>
      <c r="AA571">
        <v>7</v>
      </c>
      <c r="AB571" t="s">
        <v>41</v>
      </c>
      <c r="AC571" t="s">
        <v>28</v>
      </c>
      <c r="AD571">
        <v>59.999999999999943</v>
      </c>
      <c r="AE571">
        <v>1.75</v>
      </c>
      <c r="AF571">
        <v>1</v>
      </c>
      <c r="AG571" t="s">
        <v>72</v>
      </c>
      <c r="AH571" t="s">
        <v>99</v>
      </c>
      <c r="AI571" t="s">
        <v>114</v>
      </c>
      <c r="AJ571">
        <v>548</v>
      </c>
      <c r="AK571">
        <v>549</v>
      </c>
      <c r="AL571" t="s">
        <v>118</v>
      </c>
    </row>
    <row r="572" spans="1:38" x14ac:dyDescent="0.2">
      <c r="A572">
        <v>2468</v>
      </c>
      <c r="B572" s="1">
        <v>45628</v>
      </c>
      <c r="C572" s="2">
        <v>0.64583333333333337</v>
      </c>
      <c r="D572" s="2">
        <v>0.6875</v>
      </c>
      <c r="E572" t="s">
        <v>25</v>
      </c>
      <c r="F572">
        <v>1</v>
      </c>
      <c r="G572">
        <v>4</v>
      </c>
      <c r="H572">
        <v>1</v>
      </c>
      <c r="I572" t="s">
        <v>13</v>
      </c>
      <c r="J572" t="s">
        <v>30</v>
      </c>
      <c r="K572">
        <v>59.999999999999943</v>
      </c>
      <c r="L572">
        <v>0.25</v>
      </c>
      <c r="M572">
        <v>0</v>
      </c>
      <c r="N572" t="s">
        <v>72</v>
      </c>
      <c r="O572" t="s">
        <v>109</v>
      </c>
      <c r="P572" t="s">
        <v>114</v>
      </c>
      <c r="Q572" t="s">
        <v>118</v>
      </c>
      <c r="R572" t="s">
        <v>118</v>
      </c>
      <c r="S572">
        <v>550</v>
      </c>
      <c r="T572">
        <v>553</v>
      </c>
      <c r="U572" s="1">
        <v>45525</v>
      </c>
      <c r="V572" s="2">
        <v>0.64583333333333337</v>
      </c>
      <c r="W572" s="2">
        <v>0.70833333333333337</v>
      </c>
      <c r="X572" t="s">
        <v>25</v>
      </c>
      <c r="Y572">
        <v>1</v>
      </c>
      <c r="Z572">
        <v>4</v>
      </c>
      <c r="AA572">
        <v>5</v>
      </c>
      <c r="AB572" t="s">
        <v>22</v>
      </c>
      <c r="AC572" t="s">
        <v>30</v>
      </c>
      <c r="AD572">
        <v>90</v>
      </c>
      <c r="AE572">
        <v>1.25</v>
      </c>
      <c r="AF572">
        <v>1</v>
      </c>
      <c r="AG572" t="s">
        <v>74</v>
      </c>
      <c r="AH572" t="s">
        <v>105</v>
      </c>
      <c r="AI572" t="s">
        <v>114</v>
      </c>
      <c r="AJ572">
        <v>549</v>
      </c>
      <c r="AK572">
        <v>550</v>
      </c>
      <c r="AL572" t="s">
        <v>118</v>
      </c>
    </row>
    <row r="573" spans="1:38" x14ac:dyDescent="0.2">
      <c r="A573">
        <v>290</v>
      </c>
      <c r="B573" s="1">
        <v>45321</v>
      </c>
      <c r="C573" s="2">
        <v>0.64583333333333337</v>
      </c>
      <c r="D573" s="2">
        <v>0.72916666666666663</v>
      </c>
      <c r="E573" t="s">
        <v>25</v>
      </c>
      <c r="F573">
        <v>1</v>
      </c>
      <c r="G573">
        <v>4</v>
      </c>
      <c r="H573">
        <v>4</v>
      </c>
      <c r="I573" t="s">
        <v>41</v>
      </c>
      <c r="J573" t="s">
        <v>30</v>
      </c>
      <c r="K573">
        <v>119.99999999999989</v>
      </c>
      <c r="L573">
        <v>1</v>
      </c>
      <c r="M573">
        <v>0</v>
      </c>
      <c r="N573" t="s">
        <v>73</v>
      </c>
      <c r="O573" t="s">
        <v>98</v>
      </c>
      <c r="P573" t="s">
        <v>114</v>
      </c>
      <c r="Q573" t="s">
        <v>118</v>
      </c>
      <c r="R573" t="s">
        <v>124</v>
      </c>
      <c r="S573">
        <v>551</v>
      </c>
      <c r="T573">
        <v>2468</v>
      </c>
      <c r="U573" s="1">
        <v>45628</v>
      </c>
      <c r="V573" s="2">
        <v>0.64583333333333337</v>
      </c>
      <c r="W573" s="2">
        <v>0.6875</v>
      </c>
      <c r="X573" t="s">
        <v>25</v>
      </c>
      <c r="Y573">
        <v>1</v>
      </c>
      <c r="Z573">
        <v>4</v>
      </c>
      <c r="AA573">
        <v>1</v>
      </c>
      <c r="AB573" t="s">
        <v>13</v>
      </c>
      <c r="AC573" t="s">
        <v>30</v>
      </c>
      <c r="AD573">
        <v>59.999999999999943</v>
      </c>
      <c r="AE573">
        <v>0.25</v>
      </c>
      <c r="AF573">
        <v>0</v>
      </c>
      <c r="AG573" t="s">
        <v>72</v>
      </c>
      <c r="AH573" t="s">
        <v>109</v>
      </c>
      <c r="AI573" t="s">
        <v>114</v>
      </c>
      <c r="AJ573">
        <v>550</v>
      </c>
      <c r="AK573">
        <v>551</v>
      </c>
      <c r="AL573" t="s">
        <v>118</v>
      </c>
    </row>
    <row r="574" spans="1:38" x14ac:dyDescent="0.2">
      <c r="A574">
        <v>4</v>
      </c>
      <c r="B574" s="1">
        <v>45598</v>
      </c>
      <c r="C574" s="2">
        <v>0.64583333333333337</v>
      </c>
      <c r="D574" s="2">
        <v>0.70833333333333337</v>
      </c>
      <c r="E574" t="s">
        <v>25</v>
      </c>
      <c r="F574">
        <v>1</v>
      </c>
      <c r="G574">
        <v>4</v>
      </c>
      <c r="H574">
        <v>5</v>
      </c>
      <c r="I574" t="s">
        <v>13</v>
      </c>
      <c r="J574" t="s">
        <v>23</v>
      </c>
      <c r="K574">
        <v>90</v>
      </c>
      <c r="L574">
        <v>1.25</v>
      </c>
      <c r="M574">
        <v>1</v>
      </c>
      <c r="N574" t="s">
        <v>77</v>
      </c>
      <c r="O574" t="s">
        <v>108</v>
      </c>
      <c r="P574" t="s">
        <v>114</v>
      </c>
      <c r="Q574" t="s">
        <v>118</v>
      </c>
      <c r="R574" t="s">
        <v>118</v>
      </c>
      <c r="S574">
        <v>552</v>
      </c>
      <c r="T574">
        <v>290</v>
      </c>
      <c r="U574" s="1">
        <v>45321</v>
      </c>
      <c r="V574" s="2">
        <v>0.64583333333333337</v>
      </c>
      <c r="W574" s="2">
        <v>0.72916666666666663</v>
      </c>
      <c r="X574" t="s">
        <v>25</v>
      </c>
      <c r="Y574">
        <v>1</v>
      </c>
      <c r="Z574">
        <v>4</v>
      </c>
      <c r="AA574">
        <v>4</v>
      </c>
      <c r="AB574" t="s">
        <v>41</v>
      </c>
      <c r="AC574" t="s">
        <v>30</v>
      </c>
      <c r="AD574">
        <v>119.99999999999989</v>
      </c>
      <c r="AE574">
        <v>1</v>
      </c>
      <c r="AF574">
        <v>0</v>
      </c>
      <c r="AG574" t="s">
        <v>73</v>
      </c>
      <c r="AH574" t="s">
        <v>98</v>
      </c>
      <c r="AI574" t="s">
        <v>114</v>
      </c>
      <c r="AJ574">
        <v>551</v>
      </c>
      <c r="AK574">
        <v>552</v>
      </c>
      <c r="AL574" t="s">
        <v>118</v>
      </c>
    </row>
    <row r="575" spans="1:38" x14ac:dyDescent="0.2">
      <c r="A575">
        <v>82</v>
      </c>
      <c r="B575" s="1">
        <v>45364</v>
      </c>
      <c r="C575" s="2">
        <v>0.64583333333333337</v>
      </c>
      <c r="D575" s="2">
        <v>0.66666666666666663</v>
      </c>
      <c r="E575" t="s">
        <v>25</v>
      </c>
      <c r="F575">
        <v>1</v>
      </c>
      <c r="G575">
        <v>4</v>
      </c>
      <c r="H575">
        <v>5</v>
      </c>
      <c r="I575" t="s">
        <v>17</v>
      </c>
      <c r="J575" t="s">
        <v>28</v>
      </c>
      <c r="K575">
        <v>29.999999999999893</v>
      </c>
      <c r="L575">
        <v>1.25</v>
      </c>
      <c r="M575">
        <v>1</v>
      </c>
      <c r="N575" t="s">
        <v>74</v>
      </c>
      <c r="O575" t="s">
        <v>100</v>
      </c>
      <c r="P575" t="s">
        <v>114</v>
      </c>
      <c r="Q575" t="s">
        <v>118</v>
      </c>
      <c r="R575" t="s">
        <v>118</v>
      </c>
      <c r="S575">
        <v>544</v>
      </c>
      <c r="T575">
        <v>884</v>
      </c>
      <c r="U575" s="1">
        <v>45358</v>
      </c>
      <c r="V575" s="2">
        <v>0.64583333333333337</v>
      </c>
      <c r="W575" s="2">
        <v>0.70833333333333337</v>
      </c>
      <c r="X575" t="s">
        <v>25</v>
      </c>
      <c r="Y575">
        <v>1</v>
      </c>
      <c r="Z575">
        <v>4</v>
      </c>
      <c r="AA575">
        <v>3</v>
      </c>
      <c r="AB575" t="s">
        <v>17</v>
      </c>
      <c r="AC575" t="s">
        <v>30</v>
      </c>
      <c r="AD575">
        <v>90</v>
      </c>
      <c r="AE575">
        <v>0.75</v>
      </c>
      <c r="AF575">
        <v>0</v>
      </c>
      <c r="AG575" t="s">
        <v>75</v>
      </c>
      <c r="AH575" t="s">
        <v>100</v>
      </c>
      <c r="AI575" t="s">
        <v>114</v>
      </c>
      <c r="AJ575">
        <v>543</v>
      </c>
      <c r="AK575">
        <v>544</v>
      </c>
      <c r="AL575" t="s">
        <v>118</v>
      </c>
    </row>
    <row r="576" spans="1:38" x14ac:dyDescent="0.2">
      <c r="A576">
        <v>2691</v>
      </c>
      <c r="B576" s="1">
        <v>45349</v>
      </c>
      <c r="C576" s="2">
        <v>0.625</v>
      </c>
      <c r="D576" s="2">
        <v>0.70833333333333337</v>
      </c>
      <c r="E576" t="s">
        <v>25</v>
      </c>
      <c r="F576">
        <v>1</v>
      </c>
      <c r="G576">
        <v>4</v>
      </c>
      <c r="H576">
        <v>3</v>
      </c>
      <c r="I576" t="s">
        <v>41</v>
      </c>
      <c r="J576" t="s">
        <v>28</v>
      </c>
      <c r="K576">
        <v>120.00000000000006</v>
      </c>
      <c r="L576">
        <v>0.75</v>
      </c>
      <c r="M576">
        <v>0</v>
      </c>
      <c r="N576" t="s">
        <v>73</v>
      </c>
      <c r="O576" t="s">
        <v>99</v>
      </c>
      <c r="P576" t="s">
        <v>114</v>
      </c>
      <c r="Q576" t="s">
        <v>118</v>
      </c>
      <c r="R576" t="s">
        <v>124</v>
      </c>
      <c r="S576">
        <v>590</v>
      </c>
      <c r="T576">
        <v>209</v>
      </c>
      <c r="U576" s="1">
        <v>45542</v>
      </c>
      <c r="V576" s="2">
        <v>0.625</v>
      </c>
      <c r="W576" s="2">
        <v>0.6875</v>
      </c>
      <c r="X576" t="s">
        <v>25</v>
      </c>
      <c r="Y576">
        <v>1</v>
      </c>
      <c r="Z576">
        <v>4</v>
      </c>
      <c r="AA576">
        <v>4</v>
      </c>
      <c r="AB576" t="s">
        <v>27</v>
      </c>
      <c r="AC576" t="s">
        <v>40</v>
      </c>
      <c r="AD576">
        <v>90</v>
      </c>
      <c r="AE576">
        <v>1</v>
      </c>
      <c r="AF576">
        <v>0</v>
      </c>
      <c r="AG576" t="s">
        <v>77</v>
      </c>
      <c r="AH576" t="s">
        <v>106</v>
      </c>
      <c r="AI576" t="s">
        <v>114</v>
      </c>
      <c r="AJ576">
        <v>589</v>
      </c>
      <c r="AK576">
        <v>590</v>
      </c>
      <c r="AL576" t="s">
        <v>118</v>
      </c>
    </row>
    <row r="577" spans="1:38" x14ac:dyDescent="0.2">
      <c r="A577">
        <v>1685</v>
      </c>
      <c r="B577" s="1">
        <v>45589</v>
      </c>
      <c r="C577" s="2">
        <v>0.625</v>
      </c>
      <c r="D577" s="2">
        <v>0.64583333333333337</v>
      </c>
      <c r="E577" t="s">
        <v>25</v>
      </c>
      <c r="F577">
        <v>1</v>
      </c>
      <c r="G577">
        <v>4</v>
      </c>
      <c r="H577">
        <v>4</v>
      </c>
      <c r="I577" t="s">
        <v>17</v>
      </c>
      <c r="J577" t="s">
        <v>23</v>
      </c>
      <c r="K577">
        <v>30.000000000000053</v>
      </c>
      <c r="L577">
        <v>1</v>
      </c>
      <c r="M577">
        <v>0</v>
      </c>
      <c r="N577" t="s">
        <v>75</v>
      </c>
      <c r="O577" t="s">
        <v>107</v>
      </c>
      <c r="P577" t="s">
        <v>114</v>
      </c>
      <c r="Q577" t="s">
        <v>118</v>
      </c>
      <c r="R577" t="s">
        <v>118</v>
      </c>
      <c r="S577">
        <v>591</v>
      </c>
      <c r="T577">
        <v>2691</v>
      </c>
      <c r="U577" s="1">
        <v>45349</v>
      </c>
      <c r="V577" s="2">
        <v>0.625</v>
      </c>
      <c r="W577" s="2">
        <v>0.70833333333333337</v>
      </c>
      <c r="X577" t="s">
        <v>25</v>
      </c>
      <c r="Y577">
        <v>1</v>
      </c>
      <c r="Z577">
        <v>4</v>
      </c>
      <c r="AA577">
        <v>3</v>
      </c>
      <c r="AB577" t="s">
        <v>41</v>
      </c>
      <c r="AC577" t="s">
        <v>28</v>
      </c>
      <c r="AD577">
        <v>120.00000000000006</v>
      </c>
      <c r="AE577">
        <v>0.75</v>
      </c>
      <c r="AF577">
        <v>0</v>
      </c>
      <c r="AG577" t="s">
        <v>73</v>
      </c>
      <c r="AH577" t="s">
        <v>99</v>
      </c>
      <c r="AI577" t="s">
        <v>114</v>
      </c>
      <c r="AJ577">
        <v>590</v>
      </c>
      <c r="AK577">
        <v>591</v>
      </c>
      <c r="AL577" t="s">
        <v>118</v>
      </c>
    </row>
    <row r="578" spans="1:38" x14ac:dyDescent="0.2">
      <c r="A578">
        <v>34</v>
      </c>
      <c r="B578" s="1">
        <v>45510</v>
      </c>
      <c r="C578" s="2">
        <v>0.625</v>
      </c>
      <c r="D578" s="2">
        <v>0.66666666666666663</v>
      </c>
      <c r="E578" t="s">
        <v>25</v>
      </c>
      <c r="F578">
        <v>1</v>
      </c>
      <c r="G578">
        <v>4</v>
      </c>
      <c r="H578">
        <v>4</v>
      </c>
      <c r="I578" t="s">
        <v>13</v>
      </c>
      <c r="J578" t="s">
        <v>23</v>
      </c>
      <c r="K578">
        <v>59.999999999999943</v>
      </c>
      <c r="L578">
        <v>1</v>
      </c>
      <c r="M578">
        <v>0</v>
      </c>
      <c r="N578" t="s">
        <v>73</v>
      </c>
      <c r="O578" t="s">
        <v>105</v>
      </c>
      <c r="P578" t="s">
        <v>114</v>
      </c>
      <c r="Q578" t="s">
        <v>118</v>
      </c>
      <c r="R578" t="s">
        <v>118</v>
      </c>
      <c r="S578">
        <v>592</v>
      </c>
      <c r="T578">
        <v>1685</v>
      </c>
      <c r="U578" s="1">
        <v>45589</v>
      </c>
      <c r="V578" s="2">
        <v>0.625</v>
      </c>
      <c r="W578" s="2">
        <v>0.64583333333333337</v>
      </c>
      <c r="X578" t="s">
        <v>25</v>
      </c>
      <c r="Y578">
        <v>1</v>
      </c>
      <c r="Z578">
        <v>4</v>
      </c>
      <c r="AA578">
        <v>4</v>
      </c>
      <c r="AB578" t="s">
        <v>17</v>
      </c>
      <c r="AC578" t="s">
        <v>23</v>
      </c>
      <c r="AD578">
        <v>30.000000000000053</v>
      </c>
      <c r="AE578">
        <v>1</v>
      </c>
      <c r="AF578">
        <v>0</v>
      </c>
      <c r="AG578" t="s">
        <v>75</v>
      </c>
      <c r="AH578" t="s">
        <v>107</v>
      </c>
      <c r="AI578" t="s">
        <v>114</v>
      </c>
      <c r="AJ578">
        <v>591</v>
      </c>
      <c r="AK578">
        <v>592</v>
      </c>
      <c r="AL578" t="s">
        <v>118</v>
      </c>
    </row>
    <row r="579" spans="1:38" x14ac:dyDescent="0.2">
      <c r="A579">
        <v>449</v>
      </c>
      <c r="B579" s="1">
        <v>45555</v>
      </c>
      <c r="C579" s="2">
        <v>0.625</v>
      </c>
      <c r="D579" s="2">
        <v>0.6875</v>
      </c>
      <c r="E579" t="s">
        <v>25</v>
      </c>
      <c r="F579">
        <v>1</v>
      </c>
      <c r="G579">
        <v>4</v>
      </c>
      <c r="H579">
        <v>2</v>
      </c>
      <c r="I579" t="s">
        <v>41</v>
      </c>
      <c r="J579" t="s">
        <v>30</v>
      </c>
      <c r="K579">
        <v>90</v>
      </c>
      <c r="L579">
        <v>0.5</v>
      </c>
      <c r="M579">
        <v>0</v>
      </c>
      <c r="N579" t="s">
        <v>76</v>
      </c>
      <c r="O579" t="s">
        <v>106</v>
      </c>
      <c r="P579" t="s">
        <v>114</v>
      </c>
      <c r="Q579" t="s">
        <v>118</v>
      </c>
      <c r="R579" t="s">
        <v>118</v>
      </c>
      <c r="S579">
        <v>593</v>
      </c>
      <c r="T579">
        <v>34</v>
      </c>
      <c r="U579" s="1">
        <v>45510</v>
      </c>
      <c r="V579" s="2">
        <v>0.625</v>
      </c>
      <c r="W579" s="2">
        <v>0.66666666666666663</v>
      </c>
      <c r="X579" t="s">
        <v>25</v>
      </c>
      <c r="Y579">
        <v>1</v>
      </c>
      <c r="Z579">
        <v>4</v>
      </c>
      <c r="AA579">
        <v>4</v>
      </c>
      <c r="AB579" t="s">
        <v>13</v>
      </c>
      <c r="AC579" t="s">
        <v>23</v>
      </c>
      <c r="AD579">
        <v>59.999999999999943</v>
      </c>
      <c r="AE579">
        <v>1</v>
      </c>
      <c r="AF579">
        <v>0</v>
      </c>
      <c r="AG579" t="s">
        <v>73</v>
      </c>
      <c r="AH579" t="s">
        <v>105</v>
      </c>
      <c r="AI579" t="s">
        <v>114</v>
      </c>
      <c r="AJ579">
        <v>592</v>
      </c>
      <c r="AK579">
        <v>593</v>
      </c>
      <c r="AL579" t="s">
        <v>118</v>
      </c>
    </row>
    <row r="580" spans="1:38" x14ac:dyDescent="0.2">
      <c r="A580">
        <v>515</v>
      </c>
      <c r="B580" s="1">
        <v>45589</v>
      </c>
      <c r="C580" s="2">
        <v>0.625</v>
      </c>
      <c r="D580" s="2">
        <v>0.70833333333333337</v>
      </c>
      <c r="E580" t="s">
        <v>25</v>
      </c>
      <c r="F580">
        <v>1</v>
      </c>
      <c r="G580">
        <v>4</v>
      </c>
      <c r="H580">
        <v>1</v>
      </c>
      <c r="I580" t="s">
        <v>39</v>
      </c>
      <c r="J580" t="s">
        <v>18</v>
      </c>
      <c r="K580">
        <v>120.00000000000006</v>
      </c>
      <c r="L580">
        <v>0.25</v>
      </c>
      <c r="M580">
        <v>0</v>
      </c>
      <c r="N580" t="s">
        <v>75</v>
      </c>
      <c r="O580" t="s">
        <v>107</v>
      </c>
      <c r="P580" t="s">
        <v>114</v>
      </c>
      <c r="Q580" t="s">
        <v>118</v>
      </c>
      <c r="R580" t="s">
        <v>124</v>
      </c>
      <c r="S580">
        <v>594</v>
      </c>
      <c r="T580">
        <v>449</v>
      </c>
      <c r="U580" s="1">
        <v>45555</v>
      </c>
      <c r="V580" s="2">
        <v>0.625</v>
      </c>
      <c r="W580" s="2">
        <v>0.6875</v>
      </c>
      <c r="X580" t="s">
        <v>25</v>
      </c>
      <c r="Y580">
        <v>1</v>
      </c>
      <c r="Z580">
        <v>4</v>
      </c>
      <c r="AA580">
        <v>2</v>
      </c>
      <c r="AB580" t="s">
        <v>41</v>
      </c>
      <c r="AC580" t="s">
        <v>30</v>
      </c>
      <c r="AD580">
        <v>90</v>
      </c>
      <c r="AE580">
        <v>0.5</v>
      </c>
      <c r="AF580">
        <v>0</v>
      </c>
      <c r="AG580" t="s">
        <v>76</v>
      </c>
      <c r="AH580" t="s">
        <v>106</v>
      </c>
      <c r="AI580" t="s">
        <v>114</v>
      </c>
      <c r="AJ580">
        <v>593</v>
      </c>
      <c r="AK580">
        <v>594</v>
      </c>
      <c r="AL580" t="s">
        <v>118</v>
      </c>
    </row>
    <row r="581" spans="1:38" x14ac:dyDescent="0.2">
      <c r="A581">
        <v>2333</v>
      </c>
      <c r="B581" s="1">
        <v>45324</v>
      </c>
      <c r="C581" s="2">
        <v>0.625</v>
      </c>
      <c r="D581" s="2">
        <v>0.66666666666666663</v>
      </c>
      <c r="E581" t="s">
        <v>25</v>
      </c>
      <c r="F581">
        <v>1</v>
      </c>
      <c r="G581">
        <v>4</v>
      </c>
      <c r="H581">
        <v>2</v>
      </c>
      <c r="I581" t="s">
        <v>17</v>
      </c>
      <c r="J581" t="s">
        <v>28</v>
      </c>
      <c r="K581">
        <v>59.999999999999943</v>
      </c>
      <c r="L581">
        <v>0.5</v>
      </c>
      <c r="M581">
        <v>0</v>
      </c>
      <c r="N581" t="s">
        <v>76</v>
      </c>
      <c r="O581" t="s">
        <v>99</v>
      </c>
      <c r="P581" t="s">
        <v>114</v>
      </c>
      <c r="Q581" t="s">
        <v>118</v>
      </c>
      <c r="R581" t="s">
        <v>118</v>
      </c>
      <c r="S581">
        <v>599</v>
      </c>
      <c r="T581">
        <v>1718</v>
      </c>
      <c r="U581" s="1">
        <v>45537</v>
      </c>
      <c r="V581" s="2">
        <v>0.625</v>
      </c>
      <c r="W581" s="2">
        <v>0.64583333333333337</v>
      </c>
      <c r="X581" t="s">
        <v>25</v>
      </c>
      <c r="Y581">
        <v>1</v>
      </c>
      <c r="Z581">
        <v>4</v>
      </c>
      <c r="AA581">
        <v>2</v>
      </c>
      <c r="AB581" t="s">
        <v>22</v>
      </c>
      <c r="AC581" t="s">
        <v>28</v>
      </c>
      <c r="AD581">
        <v>30.000000000000053</v>
      </c>
      <c r="AE581">
        <v>0.5</v>
      </c>
      <c r="AF581">
        <v>0</v>
      </c>
      <c r="AG581" t="s">
        <v>72</v>
      </c>
      <c r="AH581" t="s">
        <v>106</v>
      </c>
      <c r="AI581" t="s">
        <v>114</v>
      </c>
      <c r="AJ581">
        <v>598</v>
      </c>
      <c r="AK581">
        <v>599</v>
      </c>
      <c r="AL581" t="s">
        <v>118</v>
      </c>
    </row>
    <row r="582" spans="1:38" x14ac:dyDescent="0.2">
      <c r="A582">
        <v>2880</v>
      </c>
      <c r="B582" s="1">
        <v>45481</v>
      </c>
      <c r="C582" s="2">
        <v>0.625</v>
      </c>
      <c r="D582" s="2">
        <v>0.6875</v>
      </c>
      <c r="E582" t="s">
        <v>25</v>
      </c>
      <c r="F582">
        <v>1</v>
      </c>
      <c r="G582">
        <v>4</v>
      </c>
      <c r="H582">
        <v>1</v>
      </c>
      <c r="I582" t="s">
        <v>42</v>
      </c>
      <c r="J582" t="s">
        <v>23</v>
      </c>
      <c r="K582">
        <v>90</v>
      </c>
      <c r="L582">
        <v>0.25</v>
      </c>
      <c r="M582">
        <v>0</v>
      </c>
      <c r="N582" t="s">
        <v>72</v>
      </c>
      <c r="O582" t="s">
        <v>104</v>
      </c>
      <c r="P582" t="s">
        <v>114</v>
      </c>
      <c r="Q582" t="s">
        <v>118</v>
      </c>
      <c r="R582" t="s">
        <v>118</v>
      </c>
      <c r="S582">
        <v>596</v>
      </c>
      <c r="T582">
        <v>1046</v>
      </c>
      <c r="U582" s="1">
        <v>45317</v>
      </c>
      <c r="V582" s="2">
        <v>0.625</v>
      </c>
      <c r="W582" s="2">
        <v>0.66666666666666663</v>
      </c>
      <c r="X582" t="s">
        <v>25</v>
      </c>
      <c r="Y582">
        <v>1</v>
      </c>
      <c r="Z582">
        <v>4</v>
      </c>
      <c r="AA582">
        <v>4</v>
      </c>
      <c r="AB582" t="s">
        <v>42</v>
      </c>
      <c r="AC582" t="s">
        <v>40</v>
      </c>
      <c r="AD582">
        <v>59.999999999999943</v>
      </c>
      <c r="AE582">
        <v>1</v>
      </c>
      <c r="AF582">
        <v>0</v>
      </c>
      <c r="AG582" t="s">
        <v>76</v>
      </c>
      <c r="AH582" t="s">
        <v>98</v>
      </c>
      <c r="AI582" t="s">
        <v>114</v>
      </c>
      <c r="AJ582">
        <v>595</v>
      </c>
      <c r="AK582">
        <v>596</v>
      </c>
      <c r="AL582" t="s">
        <v>118</v>
      </c>
    </row>
    <row r="583" spans="1:38" x14ac:dyDescent="0.2">
      <c r="A583">
        <v>1918</v>
      </c>
      <c r="B583" s="1">
        <v>45502</v>
      </c>
      <c r="C583" s="2">
        <v>0.625</v>
      </c>
      <c r="D583" s="2">
        <v>0.64583333333333337</v>
      </c>
      <c r="E583" t="s">
        <v>25</v>
      </c>
      <c r="F583">
        <v>1</v>
      </c>
      <c r="G583">
        <v>4</v>
      </c>
      <c r="H583">
        <v>3</v>
      </c>
      <c r="I583" t="s">
        <v>41</v>
      </c>
      <c r="J583" t="s">
        <v>30</v>
      </c>
      <c r="K583">
        <v>30.000000000000053</v>
      </c>
      <c r="L583">
        <v>0.75</v>
      </c>
      <c r="M583">
        <v>0</v>
      </c>
      <c r="N583" t="s">
        <v>72</v>
      </c>
      <c r="O583" t="s">
        <v>104</v>
      </c>
      <c r="P583" t="s">
        <v>114</v>
      </c>
      <c r="Q583" t="s">
        <v>118</v>
      </c>
      <c r="R583" t="s">
        <v>118</v>
      </c>
      <c r="S583">
        <v>597</v>
      </c>
      <c r="T583">
        <v>2880</v>
      </c>
      <c r="U583" s="1">
        <v>45481</v>
      </c>
      <c r="V583" s="2">
        <v>0.625</v>
      </c>
      <c r="W583" s="2">
        <v>0.6875</v>
      </c>
      <c r="X583" t="s">
        <v>25</v>
      </c>
      <c r="Y583">
        <v>1</v>
      </c>
      <c r="Z583">
        <v>4</v>
      </c>
      <c r="AA583">
        <v>1</v>
      </c>
      <c r="AB583" t="s">
        <v>42</v>
      </c>
      <c r="AC583" t="s">
        <v>23</v>
      </c>
      <c r="AD583">
        <v>90</v>
      </c>
      <c r="AE583">
        <v>0.25</v>
      </c>
      <c r="AF583">
        <v>0</v>
      </c>
      <c r="AG583" t="s">
        <v>72</v>
      </c>
      <c r="AH583" t="s">
        <v>104</v>
      </c>
      <c r="AI583" t="s">
        <v>114</v>
      </c>
      <c r="AJ583">
        <v>596</v>
      </c>
      <c r="AK583">
        <v>597</v>
      </c>
      <c r="AL583" t="s">
        <v>118</v>
      </c>
    </row>
    <row r="584" spans="1:38" x14ac:dyDescent="0.2">
      <c r="A584">
        <v>1718</v>
      </c>
      <c r="B584" s="1">
        <v>45537</v>
      </c>
      <c r="C584" s="2">
        <v>0.625</v>
      </c>
      <c r="D584" s="2">
        <v>0.64583333333333337</v>
      </c>
      <c r="E584" t="s">
        <v>25</v>
      </c>
      <c r="F584">
        <v>1</v>
      </c>
      <c r="G584">
        <v>4</v>
      </c>
      <c r="H584">
        <v>2</v>
      </c>
      <c r="I584" t="s">
        <v>22</v>
      </c>
      <c r="J584" t="s">
        <v>28</v>
      </c>
      <c r="K584">
        <v>30.000000000000053</v>
      </c>
      <c r="L584">
        <v>0.5</v>
      </c>
      <c r="M584">
        <v>0</v>
      </c>
      <c r="N584" t="s">
        <v>72</v>
      </c>
      <c r="O584" t="s">
        <v>106</v>
      </c>
      <c r="P584" t="s">
        <v>114</v>
      </c>
      <c r="Q584" t="s">
        <v>118</v>
      </c>
      <c r="R584" t="s">
        <v>118</v>
      </c>
      <c r="S584">
        <v>598</v>
      </c>
      <c r="T584">
        <v>1918</v>
      </c>
      <c r="U584" s="1">
        <v>45502</v>
      </c>
      <c r="V584" s="2">
        <v>0.625</v>
      </c>
      <c r="W584" s="2">
        <v>0.64583333333333337</v>
      </c>
      <c r="X584" t="s">
        <v>25</v>
      </c>
      <c r="Y584">
        <v>1</v>
      </c>
      <c r="Z584">
        <v>4</v>
      </c>
      <c r="AA584">
        <v>3</v>
      </c>
      <c r="AB584" t="s">
        <v>41</v>
      </c>
      <c r="AC584" t="s">
        <v>30</v>
      </c>
      <c r="AD584">
        <v>30.000000000000053</v>
      </c>
      <c r="AE584">
        <v>0.75</v>
      </c>
      <c r="AF584">
        <v>0</v>
      </c>
      <c r="AG584" t="s">
        <v>72</v>
      </c>
      <c r="AH584" t="s">
        <v>104</v>
      </c>
      <c r="AI584" t="s">
        <v>114</v>
      </c>
      <c r="AJ584">
        <v>597</v>
      </c>
      <c r="AK584">
        <v>598</v>
      </c>
      <c r="AL584" t="s">
        <v>118</v>
      </c>
    </row>
    <row r="585" spans="1:38" x14ac:dyDescent="0.2">
      <c r="A585">
        <v>209</v>
      </c>
      <c r="B585" s="1">
        <v>45542</v>
      </c>
      <c r="C585" s="2">
        <v>0.625</v>
      </c>
      <c r="D585" s="2">
        <v>0.6875</v>
      </c>
      <c r="E585" t="s">
        <v>25</v>
      </c>
      <c r="F585">
        <v>1</v>
      </c>
      <c r="G585">
        <v>4</v>
      </c>
      <c r="H585">
        <v>4</v>
      </c>
      <c r="I585" t="s">
        <v>27</v>
      </c>
      <c r="J585" t="s">
        <v>40</v>
      </c>
      <c r="K585">
        <v>90</v>
      </c>
      <c r="L585">
        <v>1</v>
      </c>
      <c r="M585">
        <v>0</v>
      </c>
      <c r="N585" t="s">
        <v>77</v>
      </c>
      <c r="O585" t="s">
        <v>106</v>
      </c>
      <c r="P585" t="s">
        <v>114</v>
      </c>
      <c r="Q585" t="s">
        <v>118</v>
      </c>
      <c r="R585" t="s">
        <v>118</v>
      </c>
      <c r="S585">
        <v>589</v>
      </c>
      <c r="T585">
        <v>2085</v>
      </c>
      <c r="U585" s="1">
        <v>45606</v>
      </c>
      <c r="V585" s="2">
        <v>0.625</v>
      </c>
      <c r="W585" s="2">
        <v>0.64583333333333337</v>
      </c>
      <c r="X585" t="s">
        <v>25</v>
      </c>
      <c r="Y585">
        <v>1</v>
      </c>
      <c r="Z585">
        <v>4</v>
      </c>
      <c r="AA585">
        <v>2</v>
      </c>
      <c r="AB585" t="s">
        <v>27</v>
      </c>
      <c r="AC585" t="s">
        <v>30</v>
      </c>
      <c r="AD585">
        <v>30.000000000000053</v>
      </c>
      <c r="AE585">
        <v>0.5</v>
      </c>
      <c r="AF585">
        <v>0</v>
      </c>
      <c r="AG585" t="s">
        <v>71</v>
      </c>
      <c r="AH585" t="s">
        <v>108</v>
      </c>
      <c r="AI585" t="s">
        <v>114</v>
      </c>
      <c r="AJ585">
        <v>588</v>
      </c>
      <c r="AK585">
        <v>589</v>
      </c>
      <c r="AL585" t="s">
        <v>118</v>
      </c>
    </row>
    <row r="586" spans="1:38" x14ac:dyDescent="0.2">
      <c r="A586">
        <v>327</v>
      </c>
      <c r="B586" s="1">
        <v>45516</v>
      </c>
      <c r="C586" s="2">
        <v>0.625</v>
      </c>
      <c r="D586" s="2">
        <v>0.70833333333333337</v>
      </c>
      <c r="E586" t="s">
        <v>25</v>
      </c>
      <c r="F586">
        <v>1</v>
      </c>
      <c r="G586">
        <v>4</v>
      </c>
      <c r="H586">
        <v>6</v>
      </c>
      <c r="I586" t="s">
        <v>39</v>
      </c>
      <c r="J586" t="s">
        <v>23</v>
      </c>
      <c r="K586">
        <v>120.00000000000006</v>
      </c>
      <c r="L586">
        <v>1.5</v>
      </c>
      <c r="M586">
        <v>1</v>
      </c>
      <c r="N586" t="s">
        <v>72</v>
      </c>
      <c r="O586" t="s">
        <v>105</v>
      </c>
      <c r="P586" t="s">
        <v>114</v>
      </c>
      <c r="Q586" t="s">
        <v>118</v>
      </c>
      <c r="R586" t="s">
        <v>124</v>
      </c>
      <c r="S586">
        <v>600</v>
      </c>
      <c r="T586">
        <v>2333</v>
      </c>
      <c r="U586" s="1">
        <v>45324</v>
      </c>
      <c r="V586" s="2">
        <v>0.625</v>
      </c>
      <c r="W586" s="2">
        <v>0.66666666666666663</v>
      </c>
      <c r="X586" t="s">
        <v>25</v>
      </c>
      <c r="Y586">
        <v>1</v>
      </c>
      <c r="Z586">
        <v>4</v>
      </c>
      <c r="AA586">
        <v>2</v>
      </c>
      <c r="AB586" t="s">
        <v>17</v>
      </c>
      <c r="AC586" t="s">
        <v>28</v>
      </c>
      <c r="AD586">
        <v>59.999999999999943</v>
      </c>
      <c r="AE586">
        <v>0.5</v>
      </c>
      <c r="AF586">
        <v>0</v>
      </c>
      <c r="AG586" t="s">
        <v>76</v>
      </c>
      <c r="AH586" t="s">
        <v>99</v>
      </c>
      <c r="AI586" t="s">
        <v>114</v>
      </c>
      <c r="AJ586">
        <v>599</v>
      </c>
      <c r="AK586">
        <v>600</v>
      </c>
      <c r="AL586" t="s">
        <v>118</v>
      </c>
    </row>
    <row r="587" spans="1:38" x14ac:dyDescent="0.2">
      <c r="A587">
        <v>1046</v>
      </c>
      <c r="B587" s="1">
        <v>45317</v>
      </c>
      <c r="C587" s="2">
        <v>0.625</v>
      </c>
      <c r="D587" s="2">
        <v>0.66666666666666663</v>
      </c>
      <c r="E587" t="s">
        <v>25</v>
      </c>
      <c r="F587">
        <v>1</v>
      </c>
      <c r="G587">
        <v>4</v>
      </c>
      <c r="H587">
        <v>4</v>
      </c>
      <c r="I587" t="s">
        <v>42</v>
      </c>
      <c r="J587" t="s">
        <v>40</v>
      </c>
      <c r="K587">
        <v>59.999999999999943</v>
      </c>
      <c r="L587">
        <v>1</v>
      </c>
      <c r="M587">
        <v>0</v>
      </c>
      <c r="N587" t="s">
        <v>76</v>
      </c>
      <c r="O587" t="s">
        <v>98</v>
      </c>
      <c r="P587" t="s">
        <v>114</v>
      </c>
      <c r="Q587" t="s">
        <v>118</v>
      </c>
      <c r="R587" t="s">
        <v>118</v>
      </c>
      <c r="S587">
        <v>595</v>
      </c>
      <c r="T587">
        <v>515</v>
      </c>
      <c r="U587" s="1">
        <v>45589</v>
      </c>
      <c r="V587" s="2">
        <v>0.625</v>
      </c>
      <c r="W587" s="2">
        <v>0.70833333333333337</v>
      </c>
      <c r="X587" t="s">
        <v>25</v>
      </c>
      <c r="Y587">
        <v>1</v>
      </c>
      <c r="Z587">
        <v>4</v>
      </c>
      <c r="AA587">
        <v>1</v>
      </c>
      <c r="AB587" t="s">
        <v>39</v>
      </c>
      <c r="AC587" t="s">
        <v>18</v>
      </c>
      <c r="AD587">
        <v>120.00000000000006</v>
      </c>
      <c r="AE587">
        <v>0.25</v>
      </c>
      <c r="AF587">
        <v>0</v>
      </c>
      <c r="AG587" t="s">
        <v>75</v>
      </c>
      <c r="AH587" t="s">
        <v>107</v>
      </c>
      <c r="AI587" t="s">
        <v>114</v>
      </c>
      <c r="AJ587">
        <v>594</v>
      </c>
      <c r="AK587">
        <v>595</v>
      </c>
      <c r="AL587" t="s">
        <v>118</v>
      </c>
    </row>
    <row r="588" spans="1:38" x14ac:dyDescent="0.2">
      <c r="A588">
        <v>2085</v>
      </c>
      <c r="B588" s="1">
        <v>45606</v>
      </c>
      <c r="C588" s="2">
        <v>0.625</v>
      </c>
      <c r="D588" s="2">
        <v>0.64583333333333337</v>
      </c>
      <c r="E588" t="s">
        <v>25</v>
      </c>
      <c r="F588">
        <v>1</v>
      </c>
      <c r="G588">
        <v>4</v>
      </c>
      <c r="H588">
        <v>2</v>
      </c>
      <c r="I588" t="s">
        <v>27</v>
      </c>
      <c r="J588" t="s">
        <v>30</v>
      </c>
      <c r="K588">
        <v>30.000000000000053</v>
      </c>
      <c r="L588">
        <v>0.5</v>
      </c>
      <c r="M588">
        <v>0</v>
      </c>
      <c r="N588" t="s">
        <v>71</v>
      </c>
      <c r="O588" t="s">
        <v>108</v>
      </c>
      <c r="P588" t="s">
        <v>114</v>
      </c>
      <c r="Q588" t="s">
        <v>118</v>
      </c>
      <c r="R588" t="s">
        <v>118</v>
      </c>
      <c r="S588">
        <v>588</v>
      </c>
      <c r="T588">
        <v>1127</v>
      </c>
      <c r="U588" s="1">
        <v>45496</v>
      </c>
      <c r="V588" s="2">
        <v>0.625</v>
      </c>
      <c r="W588" s="2">
        <v>0.70833333333333337</v>
      </c>
      <c r="X588" t="s">
        <v>25</v>
      </c>
      <c r="Y588">
        <v>1</v>
      </c>
      <c r="Z588">
        <v>4</v>
      </c>
      <c r="AA588">
        <v>2</v>
      </c>
      <c r="AB588" t="s">
        <v>27</v>
      </c>
      <c r="AC588" t="s">
        <v>28</v>
      </c>
      <c r="AD588">
        <v>120.00000000000006</v>
      </c>
      <c r="AE588">
        <v>0.5</v>
      </c>
      <c r="AF588">
        <v>0</v>
      </c>
      <c r="AG588" t="s">
        <v>73</v>
      </c>
      <c r="AH588" t="s">
        <v>104</v>
      </c>
      <c r="AI588" t="s">
        <v>114</v>
      </c>
      <c r="AJ588">
        <v>587</v>
      </c>
      <c r="AK588">
        <v>588</v>
      </c>
      <c r="AL588" t="s">
        <v>118</v>
      </c>
    </row>
    <row r="589" spans="1:38" x14ac:dyDescent="0.2">
      <c r="A589">
        <v>275</v>
      </c>
      <c r="B589" s="1">
        <v>45319</v>
      </c>
      <c r="C589" s="2">
        <v>0.625</v>
      </c>
      <c r="D589" s="2">
        <v>0.66666666666666663</v>
      </c>
      <c r="E589" t="s">
        <v>25</v>
      </c>
      <c r="F589">
        <v>1</v>
      </c>
      <c r="G589">
        <v>4</v>
      </c>
      <c r="H589">
        <v>4</v>
      </c>
      <c r="I589" t="s">
        <v>13</v>
      </c>
      <c r="J589" t="s">
        <v>40</v>
      </c>
      <c r="K589">
        <v>59.999999999999943</v>
      </c>
      <c r="L589">
        <v>1</v>
      </c>
      <c r="M589">
        <v>0</v>
      </c>
      <c r="N589" t="s">
        <v>71</v>
      </c>
      <c r="O589" t="s">
        <v>98</v>
      </c>
      <c r="P589" t="s">
        <v>114</v>
      </c>
      <c r="Q589" t="s">
        <v>118</v>
      </c>
      <c r="R589" t="s">
        <v>118</v>
      </c>
      <c r="S589">
        <v>575</v>
      </c>
      <c r="T589">
        <v>604</v>
      </c>
      <c r="U589" s="1">
        <v>45348</v>
      </c>
      <c r="V589" s="2">
        <v>0.625</v>
      </c>
      <c r="W589" s="2">
        <v>0.64583333333333337</v>
      </c>
      <c r="X589" t="s">
        <v>25</v>
      </c>
      <c r="Y589">
        <v>1</v>
      </c>
      <c r="Z589">
        <v>4</v>
      </c>
      <c r="AA589">
        <v>1</v>
      </c>
      <c r="AB589" t="s">
        <v>39</v>
      </c>
      <c r="AC589" t="s">
        <v>40</v>
      </c>
      <c r="AD589">
        <v>30.000000000000053</v>
      </c>
      <c r="AE589">
        <v>0.25</v>
      </c>
      <c r="AF589">
        <v>0</v>
      </c>
      <c r="AG589" t="s">
        <v>72</v>
      </c>
      <c r="AH589" t="s">
        <v>99</v>
      </c>
      <c r="AI589" t="s">
        <v>114</v>
      </c>
      <c r="AJ589">
        <v>574</v>
      </c>
      <c r="AK589">
        <v>575</v>
      </c>
      <c r="AL589" t="s">
        <v>118</v>
      </c>
    </row>
    <row r="590" spans="1:38" x14ac:dyDescent="0.2">
      <c r="A590">
        <v>670</v>
      </c>
      <c r="B590" s="1">
        <v>45619</v>
      </c>
      <c r="C590" s="2">
        <v>0.625</v>
      </c>
      <c r="D590" s="2">
        <v>0.64583333333333337</v>
      </c>
      <c r="E590" t="s">
        <v>25</v>
      </c>
      <c r="F590">
        <v>1</v>
      </c>
      <c r="G590">
        <v>4</v>
      </c>
      <c r="H590">
        <v>5</v>
      </c>
      <c r="I590" t="s">
        <v>39</v>
      </c>
      <c r="J590" t="s">
        <v>14</v>
      </c>
      <c r="K590">
        <v>30.000000000000053</v>
      </c>
      <c r="L590">
        <v>1.25</v>
      </c>
      <c r="M590">
        <v>1</v>
      </c>
      <c r="N590" t="s">
        <v>77</v>
      </c>
      <c r="O590" t="s">
        <v>108</v>
      </c>
      <c r="P590" t="s">
        <v>114</v>
      </c>
      <c r="Q590" t="s">
        <v>118</v>
      </c>
      <c r="R590" t="s">
        <v>118</v>
      </c>
      <c r="S590">
        <v>586</v>
      </c>
      <c r="T590">
        <v>2115</v>
      </c>
      <c r="U590" s="1">
        <v>45365</v>
      </c>
      <c r="V590" s="2">
        <v>0.625</v>
      </c>
      <c r="W590" s="2">
        <v>0.70833333333333337</v>
      </c>
      <c r="X590" t="s">
        <v>25</v>
      </c>
      <c r="Y590">
        <v>1</v>
      </c>
      <c r="Z590">
        <v>4</v>
      </c>
      <c r="AA590">
        <v>6</v>
      </c>
      <c r="AB590" t="s">
        <v>13</v>
      </c>
      <c r="AC590" t="s">
        <v>28</v>
      </c>
      <c r="AD590">
        <v>120.00000000000006</v>
      </c>
      <c r="AE590">
        <v>1.5</v>
      </c>
      <c r="AF590">
        <v>1</v>
      </c>
      <c r="AG590" t="s">
        <v>75</v>
      </c>
      <c r="AH590" t="s">
        <v>100</v>
      </c>
      <c r="AI590" t="s">
        <v>114</v>
      </c>
      <c r="AJ590">
        <v>585</v>
      </c>
      <c r="AK590">
        <v>586</v>
      </c>
      <c r="AL590" t="s">
        <v>118</v>
      </c>
    </row>
    <row r="591" spans="1:38" x14ac:dyDescent="0.2">
      <c r="A591">
        <v>1127</v>
      </c>
      <c r="B591" s="1">
        <v>45496</v>
      </c>
      <c r="C591" s="2">
        <v>0.625</v>
      </c>
      <c r="D591" s="2">
        <v>0.70833333333333337</v>
      </c>
      <c r="E591" t="s">
        <v>25</v>
      </c>
      <c r="F591">
        <v>1</v>
      </c>
      <c r="G591">
        <v>4</v>
      </c>
      <c r="H591">
        <v>2</v>
      </c>
      <c r="I591" t="s">
        <v>27</v>
      </c>
      <c r="J591" t="s">
        <v>28</v>
      </c>
      <c r="K591">
        <v>120.00000000000006</v>
      </c>
      <c r="L591">
        <v>0.5</v>
      </c>
      <c r="M591">
        <v>0</v>
      </c>
      <c r="N591" t="s">
        <v>73</v>
      </c>
      <c r="O591" t="s">
        <v>104</v>
      </c>
      <c r="P591" t="s">
        <v>114</v>
      </c>
      <c r="Q591" t="s">
        <v>118</v>
      </c>
      <c r="R591" t="s">
        <v>124</v>
      </c>
      <c r="S591">
        <v>587</v>
      </c>
      <c r="T591">
        <v>670</v>
      </c>
      <c r="U591" s="1">
        <v>45619</v>
      </c>
      <c r="V591" s="2">
        <v>0.625</v>
      </c>
      <c r="W591" s="2">
        <v>0.64583333333333337</v>
      </c>
      <c r="X591" t="s">
        <v>25</v>
      </c>
      <c r="Y591">
        <v>1</v>
      </c>
      <c r="Z591">
        <v>4</v>
      </c>
      <c r="AA591">
        <v>5</v>
      </c>
      <c r="AB591" t="s">
        <v>39</v>
      </c>
      <c r="AC591" t="s">
        <v>14</v>
      </c>
      <c r="AD591">
        <v>30.000000000000053</v>
      </c>
      <c r="AE591">
        <v>1.25</v>
      </c>
      <c r="AF591">
        <v>1</v>
      </c>
      <c r="AG591" t="s">
        <v>77</v>
      </c>
      <c r="AH591" t="s">
        <v>108</v>
      </c>
      <c r="AI591" t="s">
        <v>114</v>
      </c>
      <c r="AJ591">
        <v>586</v>
      </c>
      <c r="AK591">
        <v>587</v>
      </c>
      <c r="AL591" t="s">
        <v>118</v>
      </c>
    </row>
    <row r="592" spans="1:38" x14ac:dyDescent="0.2">
      <c r="A592">
        <v>604</v>
      </c>
      <c r="B592" s="1">
        <v>45348</v>
      </c>
      <c r="C592" s="2">
        <v>0.625</v>
      </c>
      <c r="D592" s="2">
        <v>0.64583333333333337</v>
      </c>
      <c r="E592" t="s">
        <v>25</v>
      </c>
      <c r="F592">
        <v>1</v>
      </c>
      <c r="G592">
        <v>4</v>
      </c>
      <c r="H592">
        <v>1</v>
      </c>
      <c r="I592" t="s">
        <v>39</v>
      </c>
      <c r="J592" t="s">
        <v>40</v>
      </c>
      <c r="K592">
        <v>30.000000000000053</v>
      </c>
      <c r="L592">
        <v>0.25</v>
      </c>
      <c r="M592">
        <v>0</v>
      </c>
      <c r="N592" t="s">
        <v>72</v>
      </c>
      <c r="O592" t="s">
        <v>99</v>
      </c>
      <c r="P592" t="s">
        <v>114</v>
      </c>
      <c r="Q592" t="s">
        <v>118</v>
      </c>
      <c r="R592" t="s">
        <v>118</v>
      </c>
      <c r="S592">
        <v>574</v>
      </c>
      <c r="T592">
        <v>2494</v>
      </c>
      <c r="U592" s="1">
        <v>45651</v>
      </c>
      <c r="V592" s="2">
        <v>0.64583333333333337</v>
      </c>
      <c r="W592" s="2">
        <v>0.70833333333333337</v>
      </c>
      <c r="X592" t="s">
        <v>25</v>
      </c>
      <c r="Y592">
        <v>1</v>
      </c>
      <c r="Z592">
        <v>4</v>
      </c>
      <c r="AA592">
        <v>6</v>
      </c>
      <c r="AB592" t="s">
        <v>41</v>
      </c>
      <c r="AC592" t="s">
        <v>40</v>
      </c>
      <c r="AD592">
        <v>90</v>
      </c>
      <c r="AE592">
        <v>1.5</v>
      </c>
      <c r="AF592">
        <v>1</v>
      </c>
      <c r="AG592" t="s">
        <v>74</v>
      </c>
      <c r="AH592" t="s">
        <v>109</v>
      </c>
      <c r="AI592" t="s">
        <v>114</v>
      </c>
      <c r="AJ592">
        <v>573</v>
      </c>
      <c r="AK592">
        <v>574</v>
      </c>
      <c r="AL592" t="s">
        <v>118</v>
      </c>
    </row>
    <row r="593" spans="1:38" x14ac:dyDescent="0.2">
      <c r="A593">
        <v>173</v>
      </c>
      <c r="B593" s="1">
        <v>45639</v>
      </c>
      <c r="C593" s="2">
        <v>0.625</v>
      </c>
      <c r="D593" s="2">
        <v>0.6875</v>
      </c>
      <c r="E593" t="s">
        <v>25</v>
      </c>
      <c r="F593">
        <v>1</v>
      </c>
      <c r="G593">
        <v>4</v>
      </c>
      <c r="H593">
        <v>5</v>
      </c>
      <c r="I593" t="s">
        <v>13</v>
      </c>
      <c r="J593" t="s">
        <v>23</v>
      </c>
      <c r="K593">
        <v>90</v>
      </c>
      <c r="L593">
        <v>1.25</v>
      </c>
      <c r="M593">
        <v>1</v>
      </c>
      <c r="N593" t="s">
        <v>76</v>
      </c>
      <c r="O593" t="s">
        <v>109</v>
      </c>
      <c r="P593" t="s">
        <v>114</v>
      </c>
      <c r="Q593" t="s">
        <v>118</v>
      </c>
      <c r="R593" t="s">
        <v>118</v>
      </c>
      <c r="S593">
        <v>577</v>
      </c>
      <c r="T593">
        <v>2670</v>
      </c>
      <c r="U593" s="1">
        <v>45464</v>
      </c>
      <c r="V593" s="2">
        <v>0.625</v>
      </c>
      <c r="W593" s="2">
        <v>0.70833333333333337</v>
      </c>
      <c r="X593" t="s">
        <v>25</v>
      </c>
      <c r="Y593">
        <v>1</v>
      </c>
      <c r="Z593">
        <v>4</v>
      </c>
      <c r="AA593">
        <v>6</v>
      </c>
      <c r="AB593" t="s">
        <v>39</v>
      </c>
      <c r="AC593" t="s">
        <v>14</v>
      </c>
      <c r="AD593">
        <v>120.00000000000006</v>
      </c>
      <c r="AE593">
        <v>1.5</v>
      </c>
      <c r="AF593">
        <v>1</v>
      </c>
      <c r="AG593" t="s">
        <v>76</v>
      </c>
      <c r="AH593" t="s">
        <v>103</v>
      </c>
      <c r="AI593" t="s">
        <v>114</v>
      </c>
      <c r="AJ593">
        <v>576</v>
      </c>
      <c r="AK593">
        <v>577</v>
      </c>
      <c r="AL593" t="s">
        <v>118</v>
      </c>
    </row>
    <row r="594" spans="1:38" x14ac:dyDescent="0.2">
      <c r="A594">
        <v>138</v>
      </c>
      <c r="B594" s="1">
        <v>45478</v>
      </c>
      <c r="C594" s="2">
        <v>0.625</v>
      </c>
      <c r="D594" s="2">
        <v>0.70833333333333337</v>
      </c>
      <c r="E594" t="s">
        <v>25</v>
      </c>
      <c r="F594">
        <v>1</v>
      </c>
      <c r="G594">
        <v>4</v>
      </c>
      <c r="H594">
        <v>6</v>
      </c>
      <c r="I594" t="s">
        <v>17</v>
      </c>
      <c r="J594" t="s">
        <v>18</v>
      </c>
      <c r="K594">
        <v>120.00000000000006</v>
      </c>
      <c r="L594">
        <v>1.5</v>
      </c>
      <c r="M594">
        <v>1</v>
      </c>
      <c r="N594" t="s">
        <v>76</v>
      </c>
      <c r="O594" t="s">
        <v>104</v>
      </c>
      <c r="P594" t="s">
        <v>114</v>
      </c>
      <c r="Q594" t="s">
        <v>118</v>
      </c>
      <c r="R594" t="s">
        <v>124</v>
      </c>
      <c r="S594">
        <v>578</v>
      </c>
      <c r="T594">
        <v>173</v>
      </c>
      <c r="U594" s="1">
        <v>45639</v>
      </c>
      <c r="V594" s="2">
        <v>0.625</v>
      </c>
      <c r="W594" s="2">
        <v>0.6875</v>
      </c>
      <c r="X594" t="s">
        <v>25</v>
      </c>
      <c r="Y594">
        <v>1</v>
      </c>
      <c r="Z594">
        <v>4</v>
      </c>
      <c r="AA594">
        <v>5</v>
      </c>
      <c r="AB594" t="s">
        <v>13</v>
      </c>
      <c r="AC594" t="s">
        <v>23</v>
      </c>
      <c r="AD594">
        <v>90</v>
      </c>
      <c r="AE594">
        <v>1.25</v>
      </c>
      <c r="AF594">
        <v>1</v>
      </c>
      <c r="AG594" t="s">
        <v>76</v>
      </c>
      <c r="AH594" t="s">
        <v>109</v>
      </c>
      <c r="AI594" t="s">
        <v>114</v>
      </c>
      <c r="AJ594">
        <v>577</v>
      </c>
      <c r="AK594">
        <v>578</v>
      </c>
      <c r="AL594" t="s">
        <v>118</v>
      </c>
    </row>
    <row r="595" spans="1:38" x14ac:dyDescent="0.2">
      <c r="A595">
        <v>2764</v>
      </c>
      <c r="B595" s="1">
        <v>45394</v>
      </c>
      <c r="C595" s="2">
        <v>0.625</v>
      </c>
      <c r="D595" s="2">
        <v>0.70833333333333337</v>
      </c>
      <c r="E595" t="s">
        <v>25</v>
      </c>
      <c r="F595">
        <v>1</v>
      </c>
      <c r="G595">
        <v>4</v>
      </c>
      <c r="H595">
        <v>7</v>
      </c>
      <c r="I595" t="s">
        <v>39</v>
      </c>
      <c r="J595" t="s">
        <v>18</v>
      </c>
      <c r="K595">
        <v>120.00000000000006</v>
      </c>
      <c r="L595">
        <v>1.75</v>
      </c>
      <c r="M595">
        <v>1</v>
      </c>
      <c r="N595" t="s">
        <v>76</v>
      </c>
      <c r="O595" t="s">
        <v>101</v>
      </c>
      <c r="P595" t="s">
        <v>114</v>
      </c>
      <c r="Q595" t="s">
        <v>118</v>
      </c>
      <c r="R595" t="s">
        <v>124</v>
      </c>
      <c r="S595">
        <v>579</v>
      </c>
      <c r="T595">
        <v>138</v>
      </c>
      <c r="U595" s="1">
        <v>45478</v>
      </c>
      <c r="V595" s="2">
        <v>0.625</v>
      </c>
      <c r="W595" s="2">
        <v>0.70833333333333337</v>
      </c>
      <c r="X595" t="s">
        <v>25</v>
      </c>
      <c r="Y595">
        <v>1</v>
      </c>
      <c r="Z595">
        <v>4</v>
      </c>
      <c r="AA595">
        <v>6</v>
      </c>
      <c r="AB595" t="s">
        <v>17</v>
      </c>
      <c r="AC595" t="s">
        <v>18</v>
      </c>
      <c r="AD595">
        <v>120.00000000000006</v>
      </c>
      <c r="AE595">
        <v>1.5</v>
      </c>
      <c r="AF595">
        <v>1</v>
      </c>
      <c r="AG595" t="s">
        <v>76</v>
      </c>
      <c r="AH595" t="s">
        <v>104</v>
      </c>
      <c r="AI595" t="s">
        <v>114</v>
      </c>
      <c r="AJ595">
        <v>578</v>
      </c>
      <c r="AK595">
        <v>579</v>
      </c>
      <c r="AL595" t="s">
        <v>118</v>
      </c>
    </row>
    <row r="596" spans="1:38" x14ac:dyDescent="0.2">
      <c r="A596">
        <v>2670</v>
      </c>
      <c r="B596" s="1">
        <v>45464</v>
      </c>
      <c r="C596" s="2">
        <v>0.625</v>
      </c>
      <c r="D596" s="2">
        <v>0.70833333333333337</v>
      </c>
      <c r="E596" t="s">
        <v>25</v>
      </c>
      <c r="F596">
        <v>1</v>
      </c>
      <c r="G596">
        <v>4</v>
      </c>
      <c r="H596">
        <v>6</v>
      </c>
      <c r="I596" t="s">
        <v>39</v>
      </c>
      <c r="J596" t="s">
        <v>14</v>
      </c>
      <c r="K596">
        <v>120.00000000000006</v>
      </c>
      <c r="L596">
        <v>1.5</v>
      </c>
      <c r="M596">
        <v>1</v>
      </c>
      <c r="N596" t="s">
        <v>76</v>
      </c>
      <c r="O596" t="s">
        <v>103</v>
      </c>
      <c r="P596" t="s">
        <v>114</v>
      </c>
      <c r="Q596" t="s">
        <v>118</v>
      </c>
      <c r="R596" t="s">
        <v>124</v>
      </c>
      <c r="S596">
        <v>576</v>
      </c>
      <c r="T596">
        <v>275</v>
      </c>
      <c r="U596" s="1">
        <v>45319</v>
      </c>
      <c r="V596" s="2">
        <v>0.625</v>
      </c>
      <c r="W596" s="2">
        <v>0.66666666666666663</v>
      </c>
      <c r="X596" t="s">
        <v>25</v>
      </c>
      <c r="Y596">
        <v>1</v>
      </c>
      <c r="Z596">
        <v>4</v>
      </c>
      <c r="AA596">
        <v>4</v>
      </c>
      <c r="AB596" t="s">
        <v>13</v>
      </c>
      <c r="AC596" t="s">
        <v>40</v>
      </c>
      <c r="AD596">
        <v>59.999999999999943</v>
      </c>
      <c r="AE596">
        <v>1</v>
      </c>
      <c r="AF596">
        <v>0</v>
      </c>
      <c r="AG596" t="s">
        <v>71</v>
      </c>
      <c r="AH596" t="s">
        <v>98</v>
      </c>
      <c r="AI596" t="s">
        <v>114</v>
      </c>
      <c r="AJ596">
        <v>575</v>
      </c>
      <c r="AK596">
        <v>576</v>
      </c>
      <c r="AL596" t="s">
        <v>118</v>
      </c>
    </row>
    <row r="597" spans="1:38" x14ac:dyDescent="0.2">
      <c r="A597">
        <v>486</v>
      </c>
      <c r="B597" s="1">
        <v>45344</v>
      </c>
      <c r="C597" s="2">
        <v>0.625</v>
      </c>
      <c r="D597" s="2">
        <v>0.6875</v>
      </c>
      <c r="E597" t="s">
        <v>25</v>
      </c>
      <c r="F597">
        <v>1</v>
      </c>
      <c r="G597">
        <v>4</v>
      </c>
      <c r="H597">
        <v>7</v>
      </c>
      <c r="I597" t="s">
        <v>22</v>
      </c>
      <c r="J597" t="s">
        <v>40</v>
      </c>
      <c r="K597">
        <v>90</v>
      </c>
      <c r="L597">
        <v>1.75</v>
      </c>
      <c r="M597">
        <v>1</v>
      </c>
      <c r="N597" t="s">
        <v>75</v>
      </c>
      <c r="O597" t="s">
        <v>99</v>
      </c>
      <c r="P597" t="s">
        <v>114</v>
      </c>
      <c r="Q597" t="s">
        <v>118</v>
      </c>
      <c r="R597" t="s">
        <v>118</v>
      </c>
      <c r="S597">
        <v>581</v>
      </c>
      <c r="T597">
        <v>2986</v>
      </c>
      <c r="U597" s="1">
        <v>45367</v>
      </c>
      <c r="V597" s="2">
        <v>0.625</v>
      </c>
      <c r="W597" s="2">
        <v>0.70833333333333337</v>
      </c>
      <c r="X597" t="s">
        <v>25</v>
      </c>
      <c r="Y597">
        <v>1</v>
      </c>
      <c r="Z597">
        <v>4</v>
      </c>
      <c r="AA597">
        <v>6</v>
      </c>
      <c r="AB597" t="s">
        <v>13</v>
      </c>
      <c r="AC597" t="s">
        <v>14</v>
      </c>
      <c r="AD597">
        <v>120.00000000000006</v>
      </c>
      <c r="AE597">
        <v>1.5</v>
      </c>
      <c r="AF597">
        <v>1</v>
      </c>
      <c r="AG597" t="s">
        <v>77</v>
      </c>
      <c r="AH597" t="s">
        <v>100</v>
      </c>
      <c r="AI597" t="s">
        <v>114</v>
      </c>
      <c r="AJ597">
        <v>580</v>
      </c>
      <c r="AK597">
        <v>581</v>
      </c>
      <c r="AL597" t="s">
        <v>118</v>
      </c>
    </row>
    <row r="598" spans="1:38" x14ac:dyDescent="0.2">
      <c r="A598">
        <v>539</v>
      </c>
      <c r="B598" s="1">
        <v>45427</v>
      </c>
      <c r="C598" s="2">
        <v>0.625</v>
      </c>
      <c r="D598" s="2">
        <v>0.66666666666666663</v>
      </c>
      <c r="E598" t="s">
        <v>25</v>
      </c>
      <c r="F598">
        <v>1</v>
      </c>
      <c r="G598">
        <v>4</v>
      </c>
      <c r="H598">
        <v>5</v>
      </c>
      <c r="I598" t="s">
        <v>17</v>
      </c>
      <c r="J598" t="s">
        <v>30</v>
      </c>
      <c r="K598">
        <v>59.999999999999943</v>
      </c>
      <c r="L598">
        <v>1.25</v>
      </c>
      <c r="M598">
        <v>1</v>
      </c>
      <c r="N598" t="s">
        <v>74</v>
      </c>
      <c r="O598" t="s">
        <v>102</v>
      </c>
      <c r="P598" t="s">
        <v>114</v>
      </c>
      <c r="Q598" t="s">
        <v>118</v>
      </c>
      <c r="R598" t="s">
        <v>118</v>
      </c>
      <c r="S598">
        <v>582</v>
      </c>
      <c r="T598">
        <v>486</v>
      </c>
      <c r="U598" s="1">
        <v>45344</v>
      </c>
      <c r="V598" s="2">
        <v>0.625</v>
      </c>
      <c r="W598" s="2">
        <v>0.6875</v>
      </c>
      <c r="X598" t="s">
        <v>25</v>
      </c>
      <c r="Y598">
        <v>1</v>
      </c>
      <c r="Z598">
        <v>4</v>
      </c>
      <c r="AA598">
        <v>7</v>
      </c>
      <c r="AB598" t="s">
        <v>22</v>
      </c>
      <c r="AC598" t="s">
        <v>40</v>
      </c>
      <c r="AD598">
        <v>90</v>
      </c>
      <c r="AE598">
        <v>1.75</v>
      </c>
      <c r="AF598">
        <v>1</v>
      </c>
      <c r="AG598" t="s">
        <v>75</v>
      </c>
      <c r="AH598" t="s">
        <v>99</v>
      </c>
      <c r="AI598" t="s">
        <v>114</v>
      </c>
      <c r="AJ598">
        <v>581</v>
      </c>
      <c r="AK598">
        <v>582</v>
      </c>
      <c r="AL598" t="s">
        <v>118</v>
      </c>
    </row>
    <row r="599" spans="1:38" x14ac:dyDescent="0.2">
      <c r="A599">
        <v>2214</v>
      </c>
      <c r="B599" s="1">
        <v>45582</v>
      </c>
      <c r="C599" s="2">
        <v>0.625</v>
      </c>
      <c r="D599" s="2">
        <v>0.64583333333333337</v>
      </c>
      <c r="E599" t="s">
        <v>25</v>
      </c>
      <c r="F599">
        <v>1</v>
      </c>
      <c r="G599">
        <v>4</v>
      </c>
      <c r="H599">
        <v>4</v>
      </c>
      <c r="I599" t="s">
        <v>22</v>
      </c>
      <c r="J599" t="s">
        <v>40</v>
      </c>
      <c r="K599">
        <v>30.000000000000053</v>
      </c>
      <c r="L599">
        <v>1</v>
      </c>
      <c r="M599">
        <v>0</v>
      </c>
      <c r="N599" t="s">
        <v>75</v>
      </c>
      <c r="O599" t="s">
        <v>107</v>
      </c>
      <c r="P599" t="s">
        <v>114</v>
      </c>
      <c r="Q599" t="s">
        <v>118</v>
      </c>
      <c r="R599" t="s">
        <v>118</v>
      </c>
      <c r="S599">
        <v>583</v>
      </c>
      <c r="T599">
        <v>539</v>
      </c>
      <c r="U599" s="1">
        <v>45427</v>
      </c>
      <c r="V599" s="2">
        <v>0.625</v>
      </c>
      <c r="W599" s="2">
        <v>0.66666666666666663</v>
      </c>
      <c r="X599" t="s">
        <v>25</v>
      </c>
      <c r="Y599">
        <v>1</v>
      </c>
      <c r="Z599">
        <v>4</v>
      </c>
      <c r="AA599">
        <v>5</v>
      </c>
      <c r="AB599" t="s">
        <v>17</v>
      </c>
      <c r="AC599" t="s">
        <v>30</v>
      </c>
      <c r="AD599">
        <v>59.999999999999943</v>
      </c>
      <c r="AE599">
        <v>1.25</v>
      </c>
      <c r="AF599">
        <v>1</v>
      </c>
      <c r="AG599" t="s">
        <v>74</v>
      </c>
      <c r="AH599" t="s">
        <v>102</v>
      </c>
      <c r="AI599" t="s">
        <v>114</v>
      </c>
      <c r="AJ599">
        <v>582</v>
      </c>
      <c r="AK599">
        <v>583</v>
      </c>
      <c r="AL599" t="s">
        <v>118</v>
      </c>
    </row>
    <row r="600" spans="1:38" x14ac:dyDescent="0.2">
      <c r="A600">
        <v>1642</v>
      </c>
      <c r="B600" s="1">
        <v>45377</v>
      </c>
      <c r="C600" s="2">
        <v>0.625</v>
      </c>
      <c r="D600" s="2">
        <v>0.6875</v>
      </c>
      <c r="E600" t="s">
        <v>25</v>
      </c>
      <c r="F600">
        <v>1</v>
      </c>
      <c r="G600">
        <v>4</v>
      </c>
      <c r="H600">
        <v>3</v>
      </c>
      <c r="I600" t="s">
        <v>17</v>
      </c>
      <c r="J600" t="s">
        <v>23</v>
      </c>
      <c r="K600">
        <v>90</v>
      </c>
      <c r="L600">
        <v>0.75</v>
      </c>
      <c r="M600">
        <v>0</v>
      </c>
      <c r="N600" t="s">
        <v>73</v>
      </c>
      <c r="O600" t="s">
        <v>100</v>
      </c>
      <c r="P600" t="s">
        <v>114</v>
      </c>
      <c r="Q600" t="s">
        <v>118</v>
      </c>
      <c r="R600" t="s">
        <v>118</v>
      </c>
      <c r="S600">
        <v>584</v>
      </c>
      <c r="T600">
        <v>2214</v>
      </c>
      <c r="U600" s="1">
        <v>45582</v>
      </c>
      <c r="V600" s="2">
        <v>0.625</v>
      </c>
      <c r="W600" s="2">
        <v>0.64583333333333337</v>
      </c>
      <c r="X600" t="s">
        <v>25</v>
      </c>
      <c r="Y600">
        <v>1</v>
      </c>
      <c r="Z600">
        <v>4</v>
      </c>
      <c r="AA600">
        <v>4</v>
      </c>
      <c r="AB600" t="s">
        <v>22</v>
      </c>
      <c r="AC600" t="s">
        <v>40</v>
      </c>
      <c r="AD600">
        <v>30.000000000000053</v>
      </c>
      <c r="AE600">
        <v>1</v>
      </c>
      <c r="AF600">
        <v>0</v>
      </c>
      <c r="AG600" t="s">
        <v>75</v>
      </c>
      <c r="AH600" t="s">
        <v>107</v>
      </c>
      <c r="AI600" t="s">
        <v>114</v>
      </c>
      <c r="AJ600">
        <v>583</v>
      </c>
      <c r="AK600">
        <v>584</v>
      </c>
      <c r="AL600" t="s">
        <v>118</v>
      </c>
    </row>
    <row r="601" spans="1:38" x14ac:dyDescent="0.2">
      <c r="A601">
        <v>2115</v>
      </c>
      <c r="B601" s="1">
        <v>45365</v>
      </c>
      <c r="C601" s="2">
        <v>0.625</v>
      </c>
      <c r="D601" s="2">
        <v>0.70833333333333337</v>
      </c>
      <c r="E601" t="s">
        <v>25</v>
      </c>
      <c r="F601">
        <v>1</v>
      </c>
      <c r="G601">
        <v>4</v>
      </c>
      <c r="H601">
        <v>6</v>
      </c>
      <c r="I601" t="s">
        <v>13</v>
      </c>
      <c r="J601" t="s">
        <v>28</v>
      </c>
      <c r="K601">
        <v>120.00000000000006</v>
      </c>
      <c r="L601">
        <v>1.5</v>
      </c>
      <c r="M601">
        <v>1</v>
      </c>
      <c r="N601" t="s">
        <v>75</v>
      </c>
      <c r="O601" t="s">
        <v>100</v>
      </c>
      <c r="P601" t="s">
        <v>114</v>
      </c>
      <c r="Q601" t="s">
        <v>118</v>
      </c>
      <c r="R601" t="s">
        <v>124</v>
      </c>
      <c r="S601">
        <v>585</v>
      </c>
      <c r="T601">
        <v>1642</v>
      </c>
      <c r="U601" s="1">
        <v>45377</v>
      </c>
      <c r="V601" s="2">
        <v>0.625</v>
      </c>
      <c r="W601" s="2">
        <v>0.6875</v>
      </c>
      <c r="X601" t="s">
        <v>25</v>
      </c>
      <c r="Y601">
        <v>1</v>
      </c>
      <c r="Z601">
        <v>4</v>
      </c>
      <c r="AA601">
        <v>3</v>
      </c>
      <c r="AB601" t="s">
        <v>17</v>
      </c>
      <c r="AC601" t="s">
        <v>23</v>
      </c>
      <c r="AD601">
        <v>90</v>
      </c>
      <c r="AE601">
        <v>0.75</v>
      </c>
      <c r="AF601">
        <v>0</v>
      </c>
      <c r="AG601" t="s">
        <v>73</v>
      </c>
      <c r="AH601" t="s">
        <v>100</v>
      </c>
      <c r="AI601" t="s">
        <v>114</v>
      </c>
      <c r="AJ601">
        <v>584</v>
      </c>
      <c r="AK601">
        <v>585</v>
      </c>
      <c r="AL601" t="s">
        <v>118</v>
      </c>
    </row>
    <row r="602" spans="1:38" x14ac:dyDescent="0.2">
      <c r="A602">
        <v>2986</v>
      </c>
      <c r="B602" s="1">
        <v>45367</v>
      </c>
      <c r="C602" s="2">
        <v>0.625</v>
      </c>
      <c r="D602" s="2">
        <v>0.70833333333333337</v>
      </c>
      <c r="E602" t="s">
        <v>25</v>
      </c>
      <c r="F602">
        <v>1</v>
      </c>
      <c r="G602">
        <v>4</v>
      </c>
      <c r="H602">
        <v>6</v>
      </c>
      <c r="I602" t="s">
        <v>13</v>
      </c>
      <c r="J602" t="s">
        <v>14</v>
      </c>
      <c r="K602">
        <v>120.00000000000006</v>
      </c>
      <c r="L602">
        <v>1.5</v>
      </c>
      <c r="M602">
        <v>1</v>
      </c>
      <c r="N602" t="s">
        <v>77</v>
      </c>
      <c r="O602" t="s">
        <v>100</v>
      </c>
      <c r="P602" t="s">
        <v>114</v>
      </c>
      <c r="Q602" t="s">
        <v>118</v>
      </c>
      <c r="R602" t="s">
        <v>124</v>
      </c>
      <c r="S602">
        <v>580</v>
      </c>
      <c r="T602">
        <v>2764</v>
      </c>
      <c r="U602" s="1">
        <v>45394</v>
      </c>
      <c r="V602" s="2">
        <v>0.625</v>
      </c>
      <c r="W602" s="2">
        <v>0.70833333333333337</v>
      </c>
      <c r="X602" t="s">
        <v>25</v>
      </c>
      <c r="Y602">
        <v>1</v>
      </c>
      <c r="Z602">
        <v>4</v>
      </c>
      <c r="AA602">
        <v>7</v>
      </c>
      <c r="AB602" t="s">
        <v>39</v>
      </c>
      <c r="AC602" t="s">
        <v>18</v>
      </c>
      <c r="AD602">
        <v>120.00000000000006</v>
      </c>
      <c r="AE602">
        <v>1.75</v>
      </c>
      <c r="AF602">
        <v>1</v>
      </c>
      <c r="AG602" t="s">
        <v>76</v>
      </c>
      <c r="AH602" t="s">
        <v>101</v>
      </c>
      <c r="AI602" t="s">
        <v>114</v>
      </c>
      <c r="AJ602">
        <v>579</v>
      </c>
      <c r="AK602">
        <v>580</v>
      </c>
      <c r="AL602" t="s">
        <v>118</v>
      </c>
    </row>
    <row r="603" spans="1:38" x14ac:dyDescent="0.2">
      <c r="A603">
        <v>2833</v>
      </c>
      <c r="B603" s="1">
        <v>45493</v>
      </c>
      <c r="C603" s="2">
        <v>0.60416666666666663</v>
      </c>
      <c r="D603" s="2">
        <v>0.6875</v>
      </c>
      <c r="E603" t="s">
        <v>25</v>
      </c>
      <c r="F603">
        <v>1</v>
      </c>
      <c r="G603">
        <v>4</v>
      </c>
      <c r="H603">
        <v>5</v>
      </c>
      <c r="I603" t="s">
        <v>42</v>
      </c>
      <c r="J603" t="s">
        <v>30</v>
      </c>
      <c r="K603">
        <v>120.00000000000006</v>
      </c>
      <c r="L603">
        <v>1.25</v>
      </c>
      <c r="M603">
        <v>1</v>
      </c>
      <c r="N603" t="s">
        <v>77</v>
      </c>
      <c r="O603" t="s">
        <v>104</v>
      </c>
      <c r="P603" t="s">
        <v>114</v>
      </c>
      <c r="Q603" t="s">
        <v>118</v>
      </c>
      <c r="R603" t="s">
        <v>124</v>
      </c>
      <c r="S603">
        <v>613</v>
      </c>
      <c r="T603">
        <v>2588</v>
      </c>
      <c r="U603" s="1">
        <v>45311</v>
      </c>
      <c r="V603" s="2">
        <v>0.60416666666666663</v>
      </c>
      <c r="W603" s="2">
        <v>0.6875</v>
      </c>
      <c r="X603" t="s">
        <v>25</v>
      </c>
      <c r="Y603">
        <v>1</v>
      </c>
      <c r="Z603">
        <v>4</v>
      </c>
      <c r="AA603">
        <v>1</v>
      </c>
      <c r="AB603" t="s">
        <v>39</v>
      </c>
      <c r="AC603" t="s">
        <v>40</v>
      </c>
      <c r="AD603">
        <v>120.00000000000006</v>
      </c>
      <c r="AE603">
        <v>0.25</v>
      </c>
      <c r="AF603">
        <v>0</v>
      </c>
      <c r="AG603" t="s">
        <v>77</v>
      </c>
      <c r="AH603" t="s">
        <v>98</v>
      </c>
      <c r="AI603" t="s">
        <v>114</v>
      </c>
      <c r="AJ603">
        <v>612</v>
      </c>
      <c r="AK603">
        <v>613</v>
      </c>
      <c r="AL603" t="s">
        <v>118</v>
      </c>
    </row>
    <row r="604" spans="1:38" x14ac:dyDescent="0.2">
      <c r="A604">
        <v>1269</v>
      </c>
      <c r="B604" s="1">
        <v>45461</v>
      </c>
      <c r="C604" s="2">
        <v>0.60416666666666663</v>
      </c>
      <c r="D604" s="2">
        <v>0.6875</v>
      </c>
      <c r="E604" t="s">
        <v>25</v>
      </c>
      <c r="F604">
        <v>1</v>
      </c>
      <c r="G604">
        <v>4</v>
      </c>
      <c r="H604">
        <v>4</v>
      </c>
      <c r="I604" t="s">
        <v>41</v>
      </c>
      <c r="J604" t="s">
        <v>14</v>
      </c>
      <c r="K604">
        <v>120.00000000000006</v>
      </c>
      <c r="L604">
        <v>1</v>
      </c>
      <c r="M604">
        <v>0</v>
      </c>
      <c r="N604" t="s">
        <v>73</v>
      </c>
      <c r="O604" t="s">
        <v>103</v>
      </c>
      <c r="P604" t="s">
        <v>114</v>
      </c>
      <c r="Q604" t="s">
        <v>118</v>
      </c>
      <c r="R604" t="s">
        <v>124</v>
      </c>
      <c r="S604">
        <v>619</v>
      </c>
      <c r="T604">
        <v>836</v>
      </c>
      <c r="U604" s="1">
        <v>45361</v>
      </c>
      <c r="V604" s="2">
        <v>0.60416666666666663</v>
      </c>
      <c r="W604" s="2">
        <v>0.625</v>
      </c>
      <c r="X604" t="s">
        <v>25</v>
      </c>
      <c r="Y604">
        <v>1</v>
      </c>
      <c r="Z604">
        <v>4</v>
      </c>
      <c r="AA604">
        <v>7</v>
      </c>
      <c r="AB604" t="s">
        <v>13</v>
      </c>
      <c r="AC604" t="s">
        <v>14</v>
      </c>
      <c r="AD604">
        <v>30.000000000000053</v>
      </c>
      <c r="AE604">
        <v>1.75</v>
      </c>
      <c r="AF604">
        <v>1</v>
      </c>
      <c r="AG604" t="s">
        <v>71</v>
      </c>
      <c r="AH604" t="s">
        <v>100</v>
      </c>
      <c r="AI604" t="s">
        <v>114</v>
      </c>
      <c r="AJ604">
        <v>618</v>
      </c>
      <c r="AK604">
        <v>619</v>
      </c>
      <c r="AL604" t="s">
        <v>118</v>
      </c>
    </row>
    <row r="605" spans="1:38" x14ac:dyDescent="0.2">
      <c r="A605">
        <v>836</v>
      </c>
      <c r="B605" s="1">
        <v>45361</v>
      </c>
      <c r="C605" s="2">
        <v>0.60416666666666663</v>
      </c>
      <c r="D605" s="2">
        <v>0.625</v>
      </c>
      <c r="E605" t="s">
        <v>25</v>
      </c>
      <c r="F605">
        <v>1</v>
      </c>
      <c r="G605">
        <v>4</v>
      </c>
      <c r="H605">
        <v>7</v>
      </c>
      <c r="I605" t="s">
        <v>13</v>
      </c>
      <c r="J605" t="s">
        <v>14</v>
      </c>
      <c r="K605">
        <v>30.000000000000053</v>
      </c>
      <c r="L605">
        <v>1.75</v>
      </c>
      <c r="M605">
        <v>1</v>
      </c>
      <c r="N605" t="s">
        <v>71</v>
      </c>
      <c r="O605" t="s">
        <v>100</v>
      </c>
      <c r="P605" t="s">
        <v>114</v>
      </c>
      <c r="Q605" t="s">
        <v>118</v>
      </c>
      <c r="R605" t="s">
        <v>118</v>
      </c>
      <c r="S605">
        <v>618</v>
      </c>
      <c r="T605">
        <v>1086</v>
      </c>
      <c r="U605" s="1">
        <v>45506</v>
      </c>
      <c r="V605" s="2">
        <v>0.60416666666666663</v>
      </c>
      <c r="W605" s="2">
        <v>0.625</v>
      </c>
      <c r="X605" t="s">
        <v>25</v>
      </c>
      <c r="Y605">
        <v>1</v>
      </c>
      <c r="Z605">
        <v>4</v>
      </c>
      <c r="AA605">
        <v>3</v>
      </c>
      <c r="AB605" t="s">
        <v>41</v>
      </c>
      <c r="AC605" t="s">
        <v>18</v>
      </c>
      <c r="AD605">
        <v>30.000000000000053</v>
      </c>
      <c r="AE605">
        <v>0.75</v>
      </c>
      <c r="AF605">
        <v>0</v>
      </c>
      <c r="AG605" t="s">
        <v>76</v>
      </c>
      <c r="AH605" t="s">
        <v>105</v>
      </c>
      <c r="AI605" t="s">
        <v>114</v>
      </c>
      <c r="AJ605">
        <v>617</v>
      </c>
      <c r="AK605">
        <v>618</v>
      </c>
      <c r="AL605" t="s">
        <v>118</v>
      </c>
    </row>
    <row r="606" spans="1:38" x14ac:dyDescent="0.2">
      <c r="A606">
        <v>1086</v>
      </c>
      <c r="B606" s="1">
        <v>45506</v>
      </c>
      <c r="C606" s="2">
        <v>0.60416666666666663</v>
      </c>
      <c r="D606" s="2">
        <v>0.625</v>
      </c>
      <c r="E606" t="s">
        <v>25</v>
      </c>
      <c r="F606">
        <v>1</v>
      </c>
      <c r="G606">
        <v>4</v>
      </c>
      <c r="H606">
        <v>3</v>
      </c>
      <c r="I606" t="s">
        <v>41</v>
      </c>
      <c r="J606" t="s">
        <v>18</v>
      </c>
      <c r="K606">
        <v>30.000000000000053</v>
      </c>
      <c r="L606">
        <v>0.75</v>
      </c>
      <c r="M606">
        <v>0</v>
      </c>
      <c r="N606" t="s">
        <v>76</v>
      </c>
      <c r="O606" t="s">
        <v>105</v>
      </c>
      <c r="P606" t="s">
        <v>114</v>
      </c>
      <c r="Q606" t="s">
        <v>118</v>
      </c>
      <c r="R606" t="s">
        <v>118</v>
      </c>
      <c r="S606">
        <v>617</v>
      </c>
      <c r="T606">
        <v>1700</v>
      </c>
      <c r="U606" s="1">
        <v>45407</v>
      </c>
      <c r="V606" s="2">
        <v>0.60416666666666663</v>
      </c>
      <c r="W606" s="2">
        <v>0.625</v>
      </c>
      <c r="X606" t="s">
        <v>25</v>
      </c>
      <c r="Y606">
        <v>1</v>
      </c>
      <c r="Z606">
        <v>4</v>
      </c>
      <c r="AA606">
        <v>7</v>
      </c>
      <c r="AB606" t="s">
        <v>13</v>
      </c>
      <c r="AC606" t="s">
        <v>14</v>
      </c>
      <c r="AD606">
        <v>30.000000000000053</v>
      </c>
      <c r="AE606">
        <v>1.75</v>
      </c>
      <c r="AF606">
        <v>1</v>
      </c>
      <c r="AG606" t="s">
        <v>75</v>
      </c>
      <c r="AH606" t="s">
        <v>101</v>
      </c>
      <c r="AI606" t="s">
        <v>114</v>
      </c>
      <c r="AJ606">
        <v>616</v>
      </c>
      <c r="AK606">
        <v>617</v>
      </c>
      <c r="AL606" t="s">
        <v>118</v>
      </c>
    </row>
    <row r="607" spans="1:38" x14ac:dyDescent="0.2">
      <c r="A607">
        <v>1700</v>
      </c>
      <c r="B607" s="1">
        <v>45407</v>
      </c>
      <c r="C607" s="2">
        <v>0.60416666666666663</v>
      </c>
      <c r="D607" s="2">
        <v>0.625</v>
      </c>
      <c r="E607" t="s">
        <v>25</v>
      </c>
      <c r="F607">
        <v>1</v>
      </c>
      <c r="G607">
        <v>4</v>
      </c>
      <c r="H607">
        <v>7</v>
      </c>
      <c r="I607" t="s">
        <v>13</v>
      </c>
      <c r="J607" t="s">
        <v>14</v>
      </c>
      <c r="K607">
        <v>30.000000000000053</v>
      </c>
      <c r="L607">
        <v>1.75</v>
      </c>
      <c r="M607">
        <v>1</v>
      </c>
      <c r="N607" t="s">
        <v>75</v>
      </c>
      <c r="O607" t="s">
        <v>101</v>
      </c>
      <c r="P607" t="s">
        <v>114</v>
      </c>
      <c r="Q607" t="s">
        <v>118</v>
      </c>
      <c r="R607" t="s">
        <v>118</v>
      </c>
      <c r="S607">
        <v>616</v>
      </c>
      <c r="T607">
        <v>2939</v>
      </c>
      <c r="U607" s="1">
        <v>45647</v>
      </c>
      <c r="V607" s="2">
        <v>0.60416666666666663</v>
      </c>
      <c r="W607" s="2">
        <v>0.64583333333333337</v>
      </c>
      <c r="X607" t="s">
        <v>25</v>
      </c>
      <c r="Y607">
        <v>1</v>
      </c>
      <c r="Z607">
        <v>4</v>
      </c>
      <c r="AA607">
        <v>6</v>
      </c>
      <c r="AB607" t="s">
        <v>17</v>
      </c>
      <c r="AC607" t="s">
        <v>14</v>
      </c>
      <c r="AD607">
        <v>60.000000000000107</v>
      </c>
      <c r="AE607">
        <v>1.5</v>
      </c>
      <c r="AF607">
        <v>1</v>
      </c>
      <c r="AG607" t="s">
        <v>77</v>
      </c>
      <c r="AH607" t="s">
        <v>109</v>
      </c>
      <c r="AI607" t="s">
        <v>114</v>
      </c>
      <c r="AJ607">
        <v>615</v>
      </c>
      <c r="AK607">
        <v>616</v>
      </c>
      <c r="AL607" t="s">
        <v>118</v>
      </c>
    </row>
    <row r="608" spans="1:38" x14ac:dyDescent="0.2">
      <c r="A608">
        <v>2939</v>
      </c>
      <c r="B608" s="1">
        <v>45647</v>
      </c>
      <c r="C608" s="2">
        <v>0.60416666666666663</v>
      </c>
      <c r="D608" s="2">
        <v>0.64583333333333337</v>
      </c>
      <c r="E608" t="s">
        <v>25</v>
      </c>
      <c r="F608">
        <v>1</v>
      </c>
      <c r="G608">
        <v>4</v>
      </c>
      <c r="H608">
        <v>6</v>
      </c>
      <c r="I608" t="s">
        <v>17</v>
      </c>
      <c r="J608" t="s">
        <v>14</v>
      </c>
      <c r="K608">
        <v>60.000000000000107</v>
      </c>
      <c r="L608">
        <v>1.5</v>
      </c>
      <c r="M608">
        <v>1</v>
      </c>
      <c r="N608" t="s">
        <v>77</v>
      </c>
      <c r="O608" t="s">
        <v>109</v>
      </c>
      <c r="P608" t="s">
        <v>114</v>
      </c>
      <c r="Q608" t="s">
        <v>118</v>
      </c>
      <c r="R608" t="s">
        <v>118</v>
      </c>
      <c r="S608">
        <v>615</v>
      </c>
      <c r="T608">
        <v>319</v>
      </c>
      <c r="U608" s="1">
        <v>45486</v>
      </c>
      <c r="V608" s="2">
        <v>0.60416666666666663</v>
      </c>
      <c r="W608" s="2">
        <v>0.625</v>
      </c>
      <c r="X608" t="s">
        <v>25</v>
      </c>
      <c r="Y608">
        <v>1</v>
      </c>
      <c r="Z608">
        <v>4</v>
      </c>
      <c r="AA608">
        <v>1</v>
      </c>
      <c r="AB608" t="s">
        <v>22</v>
      </c>
      <c r="AC608" t="s">
        <v>30</v>
      </c>
      <c r="AD608">
        <v>30.000000000000053</v>
      </c>
      <c r="AE608">
        <v>0.25</v>
      </c>
      <c r="AF608">
        <v>0</v>
      </c>
      <c r="AG608" t="s">
        <v>77</v>
      </c>
      <c r="AH608" t="s">
        <v>104</v>
      </c>
      <c r="AI608" t="s">
        <v>114</v>
      </c>
      <c r="AJ608">
        <v>614</v>
      </c>
      <c r="AK608">
        <v>615</v>
      </c>
      <c r="AL608" t="s">
        <v>118</v>
      </c>
    </row>
    <row r="609" spans="1:38" x14ac:dyDescent="0.2">
      <c r="A609">
        <v>319</v>
      </c>
      <c r="B609" s="1">
        <v>45486</v>
      </c>
      <c r="C609" s="2">
        <v>0.60416666666666663</v>
      </c>
      <c r="D609" s="2">
        <v>0.625</v>
      </c>
      <c r="E609" t="s">
        <v>25</v>
      </c>
      <c r="F609">
        <v>1</v>
      </c>
      <c r="G609">
        <v>4</v>
      </c>
      <c r="H609">
        <v>1</v>
      </c>
      <c r="I609" t="s">
        <v>22</v>
      </c>
      <c r="J609" t="s">
        <v>30</v>
      </c>
      <c r="K609">
        <v>30.000000000000053</v>
      </c>
      <c r="L609">
        <v>0.25</v>
      </c>
      <c r="M609">
        <v>0</v>
      </c>
      <c r="N609" t="s">
        <v>77</v>
      </c>
      <c r="O609" t="s">
        <v>104</v>
      </c>
      <c r="P609" t="s">
        <v>114</v>
      </c>
      <c r="Q609" t="s">
        <v>118</v>
      </c>
      <c r="R609" t="s">
        <v>118</v>
      </c>
      <c r="S609">
        <v>614</v>
      </c>
      <c r="T609">
        <v>2833</v>
      </c>
      <c r="U609" s="1">
        <v>45493</v>
      </c>
      <c r="V609" s="2">
        <v>0.60416666666666663</v>
      </c>
      <c r="W609" s="2">
        <v>0.6875</v>
      </c>
      <c r="X609" t="s">
        <v>25</v>
      </c>
      <c r="Y609">
        <v>1</v>
      </c>
      <c r="Z609">
        <v>4</v>
      </c>
      <c r="AA609">
        <v>5</v>
      </c>
      <c r="AB609" t="s">
        <v>42</v>
      </c>
      <c r="AC609" t="s">
        <v>30</v>
      </c>
      <c r="AD609">
        <v>120.00000000000006</v>
      </c>
      <c r="AE609">
        <v>1.25</v>
      </c>
      <c r="AF609">
        <v>1</v>
      </c>
      <c r="AG609" t="s">
        <v>77</v>
      </c>
      <c r="AH609" t="s">
        <v>104</v>
      </c>
      <c r="AI609" t="s">
        <v>114</v>
      </c>
      <c r="AJ609">
        <v>613</v>
      </c>
      <c r="AK609">
        <v>614</v>
      </c>
      <c r="AL609" t="s">
        <v>118</v>
      </c>
    </row>
    <row r="610" spans="1:38" x14ac:dyDescent="0.2">
      <c r="A610">
        <v>1055</v>
      </c>
      <c r="B610" s="1">
        <v>45479</v>
      </c>
      <c r="C610" s="2">
        <v>0.60416666666666663</v>
      </c>
      <c r="D610" s="2">
        <v>0.6875</v>
      </c>
      <c r="E610" t="s">
        <v>25</v>
      </c>
      <c r="F610">
        <v>1</v>
      </c>
      <c r="G610">
        <v>4</v>
      </c>
      <c r="H610">
        <v>2</v>
      </c>
      <c r="I610" t="s">
        <v>39</v>
      </c>
      <c r="J610" t="s">
        <v>14</v>
      </c>
      <c r="K610">
        <v>120.00000000000006</v>
      </c>
      <c r="L610">
        <v>0.5</v>
      </c>
      <c r="M610">
        <v>0</v>
      </c>
      <c r="N610" t="s">
        <v>77</v>
      </c>
      <c r="O610" t="s">
        <v>104</v>
      </c>
      <c r="P610" t="s">
        <v>114</v>
      </c>
      <c r="Q610" t="s">
        <v>118</v>
      </c>
      <c r="R610" t="s">
        <v>124</v>
      </c>
      <c r="S610">
        <v>611</v>
      </c>
      <c r="T610">
        <v>1343</v>
      </c>
      <c r="U610" s="1">
        <v>45640</v>
      </c>
      <c r="V610" s="2">
        <v>0.60416666666666663</v>
      </c>
      <c r="W610" s="2">
        <v>0.66666666666666663</v>
      </c>
      <c r="X610" t="s">
        <v>25</v>
      </c>
      <c r="Y610">
        <v>1</v>
      </c>
      <c r="Z610">
        <v>4</v>
      </c>
      <c r="AA610">
        <v>7</v>
      </c>
      <c r="AB610" t="s">
        <v>22</v>
      </c>
      <c r="AC610" t="s">
        <v>40</v>
      </c>
      <c r="AD610">
        <v>90</v>
      </c>
      <c r="AE610">
        <v>1.75</v>
      </c>
      <c r="AF610">
        <v>1</v>
      </c>
      <c r="AG610" t="s">
        <v>77</v>
      </c>
      <c r="AH610" t="s">
        <v>109</v>
      </c>
      <c r="AI610" t="s">
        <v>114</v>
      </c>
      <c r="AJ610">
        <v>610</v>
      </c>
      <c r="AK610">
        <v>611</v>
      </c>
      <c r="AL610" t="s">
        <v>118</v>
      </c>
    </row>
    <row r="611" spans="1:38" x14ac:dyDescent="0.2">
      <c r="A611">
        <v>2588</v>
      </c>
      <c r="B611" s="1">
        <v>45311</v>
      </c>
      <c r="C611" s="2">
        <v>0.60416666666666663</v>
      </c>
      <c r="D611" s="2">
        <v>0.6875</v>
      </c>
      <c r="E611" t="s">
        <v>25</v>
      </c>
      <c r="F611">
        <v>1</v>
      </c>
      <c r="G611">
        <v>4</v>
      </c>
      <c r="H611">
        <v>1</v>
      </c>
      <c r="I611" t="s">
        <v>39</v>
      </c>
      <c r="J611" t="s">
        <v>40</v>
      </c>
      <c r="K611">
        <v>120.00000000000006</v>
      </c>
      <c r="L611">
        <v>0.25</v>
      </c>
      <c r="M611">
        <v>0</v>
      </c>
      <c r="N611" t="s">
        <v>77</v>
      </c>
      <c r="O611" t="s">
        <v>98</v>
      </c>
      <c r="P611" t="s">
        <v>114</v>
      </c>
      <c r="Q611" t="s">
        <v>118</v>
      </c>
      <c r="R611" t="s">
        <v>124</v>
      </c>
      <c r="S611">
        <v>612</v>
      </c>
      <c r="T611">
        <v>1055</v>
      </c>
      <c r="U611" s="1">
        <v>45479</v>
      </c>
      <c r="V611" s="2">
        <v>0.60416666666666663</v>
      </c>
      <c r="W611" s="2">
        <v>0.6875</v>
      </c>
      <c r="X611" t="s">
        <v>25</v>
      </c>
      <c r="Y611">
        <v>1</v>
      </c>
      <c r="Z611">
        <v>4</v>
      </c>
      <c r="AA611">
        <v>2</v>
      </c>
      <c r="AB611" t="s">
        <v>39</v>
      </c>
      <c r="AC611" t="s">
        <v>14</v>
      </c>
      <c r="AD611">
        <v>120.00000000000006</v>
      </c>
      <c r="AE611">
        <v>0.5</v>
      </c>
      <c r="AF611">
        <v>0</v>
      </c>
      <c r="AG611" t="s">
        <v>77</v>
      </c>
      <c r="AH611" t="s">
        <v>104</v>
      </c>
      <c r="AI611" t="s">
        <v>114</v>
      </c>
      <c r="AJ611">
        <v>611</v>
      </c>
      <c r="AK611">
        <v>612</v>
      </c>
      <c r="AL611" t="s">
        <v>118</v>
      </c>
    </row>
    <row r="612" spans="1:38" x14ac:dyDescent="0.2">
      <c r="A612">
        <v>129</v>
      </c>
      <c r="B612" s="1">
        <v>45390</v>
      </c>
      <c r="C612" s="2">
        <v>0.60416666666666663</v>
      </c>
      <c r="D612" s="2">
        <v>0.6875</v>
      </c>
      <c r="E612" t="s">
        <v>25</v>
      </c>
      <c r="F612">
        <v>1</v>
      </c>
      <c r="G612">
        <v>4</v>
      </c>
      <c r="H612">
        <v>5</v>
      </c>
      <c r="I612" t="s">
        <v>41</v>
      </c>
      <c r="J612" t="s">
        <v>28</v>
      </c>
      <c r="K612">
        <v>120.00000000000006</v>
      </c>
      <c r="L612">
        <v>1.25</v>
      </c>
      <c r="M612">
        <v>1</v>
      </c>
      <c r="N612" t="s">
        <v>72</v>
      </c>
      <c r="O612" t="s">
        <v>101</v>
      </c>
      <c r="P612" t="s">
        <v>114</v>
      </c>
      <c r="Q612" t="s">
        <v>118</v>
      </c>
      <c r="R612" t="s">
        <v>124</v>
      </c>
      <c r="S612">
        <v>609</v>
      </c>
      <c r="T612">
        <v>2108</v>
      </c>
      <c r="U612" s="1">
        <v>45328</v>
      </c>
      <c r="V612" s="2">
        <v>0.60416666666666663</v>
      </c>
      <c r="W612" s="2">
        <v>0.6875</v>
      </c>
      <c r="X612" t="s">
        <v>25</v>
      </c>
      <c r="Y612">
        <v>1</v>
      </c>
      <c r="Z612">
        <v>4</v>
      </c>
      <c r="AA612">
        <v>2</v>
      </c>
      <c r="AB612" t="s">
        <v>42</v>
      </c>
      <c r="AC612" t="s">
        <v>30</v>
      </c>
      <c r="AD612">
        <v>120.00000000000006</v>
      </c>
      <c r="AE612">
        <v>0.5</v>
      </c>
      <c r="AF612">
        <v>0</v>
      </c>
      <c r="AG612" t="s">
        <v>73</v>
      </c>
      <c r="AH612" t="s">
        <v>99</v>
      </c>
      <c r="AI612" t="s">
        <v>114</v>
      </c>
      <c r="AJ612">
        <v>608</v>
      </c>
      <c r="AK612">
        <v>609</v>
      </c>
      <c r="AL612" t="s">
        <v>118</v>
      </c>
    </row>
    <row r="613" spans="1:38" x14ac:dyDescent="0.2">
      <c r="A613">
        <v>1343</v>
      </c>
      <c r="B613" s="1">
        <v>45640</v>
      </c>
      <c r="C613" s="2">
        <v>0.60416666666666663</v>
      </c>
      <c r="D613" s="2">
        <v>0.66666666666666663</v>
      </c>
      <c r="E613" t="s">
        <v>25</v>
      </c>
      <c r="F613">
        <v>1</v>
      </c>
      <c r="G613">
        <v>4</v>
      </c>
      <c r="H613">
        <v>7</v>
      </c>
      <c r="I613" t="s">
        <v>22</v>
      </c>
      <c r="J613" t="s">
        <v>40</v>
      </c>
      <c r="K613">
        <v>90</v>
      </c>
      <c r="L613">
        <v>1.75</v>
      </c>
      <c r="M613">
        <v>1</v>
      </c>
      <c r="N613" t="s">
        <v>77</v>
      </c>
      <c r="O613" t="s">
        <v>109</v>
      </c>
      <c r="P613" t="s">
        <v>114</v>
      </c>
      <c r="Q613" t="s">
        <v>118</v>
      </c>
      <c r="R613" t="s">
        <v>118</v>
      </c>
      <c r="S613">
        <v>610</v>
      </c>
      <c r="T613">
        <v>129</v>
      </c>
      <c r="U613" s="1">
        <v>45390</v>
      </c>
      <c r="V613" s="2">
        <v>0.60416666666666663</v>
      </c>
      <c r="W613" s="2">
        <v>0.6875</v>
      </c>
      <c r="X613" t="s">
        <v>25</v>
      </c>
      <c r="Y613">
        <v>1</v>
      </c>
      <c r="Z613">
        <v>4</v>
      </c>
      <c r="AA613">
        <v>5</v>
      </c>
      <c r="AB613" t="s">
        <v>41</v>
      </c>
      <c r="AC613" t="s">
        <v>28</v>
      </c>
      <c r="AD613">
        <v>120.00000000000006</v>
      </c>
      <c r="AE613">
        <v>1.25</v>
      </c>
      <c r="AF613">
        <v>1</v>
      </c>
      <c r="AG613" t="s">
        <v>72</v>
      </c>
      <c r="AH613" t="s">
        <v>101</v>
      </c>
      <c r="AI613" t="s">
        <v>114</v>
      </c>
      <c r="AJ613">
        <v>609</v>
      </c>
      <c r="AK613">
        <v>610</v>
      </c>
      <c r="AL613" t="s">
        <v>118</v>
      </c>
    </row>
    <row r="614" spans="1:38" x14ac:dyDescent="0.2">
      <c r="A614">
        <v>1113</v>
      </c>
      <c r="B614" s="1">
        <v>45463</v>
      </c>
      <c r="C614" s="2">
        <v>0.60416666666666663</v>
      </c>
      <c r="D614" s="2">
        <v>0.64583333333333337</v>
      </c>
      <c r="E614" t="s">
        <v>25</v>
      </c>
      <c r="F614">
        <v>1</v>
      </c>
      <c r="G614">
        <v>4</v>
      </c>
      <c r="H614">
        <v>1</v>
      </c>
      <c r="I614" t="s">
        <v>42</v>
      </c>
      <c r="J614" t="s">
        <v>28</v>
      </c>
      <c r="K614">
        <v>60.000000000000107</v>
      </c>
      <c r="L614">
        <v>0.25</v>
      </c>
      <c r="M614">
        <v>0</v>
      </c>
      <c r="N614" t="s">
        <v>75</v>
      </c>
      <c r="O614" t="s">
        <v>103</v>
      </c>
      <c r="P614" t="s">
        <v>114</v>
      </c>
      <c r="Q614" t="s">
        <v>118</v>
      </c>
      <c r="R614" t="s">
        <v>118</v>
      </c>
      <c r="S614">
        <v>601</v>
      </c>
      <c r="T614">
        <v>327</v>
      </c>
      <c r="U614" s="1">
        <v>45516</v>
      </c>
      <c r="V614" s="2">
        <v>0.625</v>
      </c>
      <c r="W614" s="2">
        <v>0.70833333333333337</v>
      </c>
      <c r="X614" t="s">
        <v>25</v>
      </c>
      <c r="Y614">
        <v>1</v>
      </c>
      <c r="Z614">
        <v>4</v>
      </c>
      <c r="AA614">
        <v>6</v>
      </c>
      <c r="AB614" t="s">
        <v>39</v>
      </c>
      <c r="AC614" t="s">
        <v>23</v>
      </c>
      <c r="AD614">
        <v>120.00000000000006</v>
      </c>
      <c r="AE614">
        <v>1.5</v>
      </c>
      <c r="AF614">
        <v>1</v>
      </c>
      <c r="AG614" t="s">
        <v>72</v>
      </c>
      <c r="AH614" t="s">
        <v>105</v>
      </c>
      <c r="AI614" t="s">
        <v>114</v>
      </c>
      <c r="AJ614">
        <v>600</v>
      </c>
      <c r="AK614">
        <v>601</v>
      </c>
      <c r="AL614" t="s">
        <v>118</v>
      </c>
    </row>
    <row r="615" spans="1:38" x14ac:dyDescent="0.2">
      <c r="A615">
        <v>1670</v>
      </c>
      <c r="B615" s="1">
        <v>45321</v>
      </c>
      <c r="C615" s="2">
        <v>0.60416666666666663</v>
      </c>
      <c r="D615" s="2">
        <v>0.6875</v>
      </c>
      <c r="E615" t="s">
        <v>25</v>
      </c>
      <c r="F615">
        <v>1</v>
      </c>
      <c r="G615">
        <v>4</v>
      </c>
      <c r="H615">
        <v>3</v>
      </c>
      <c r="I615" t="s">
        <v>13</v>
      </c>
      <c r="J615" t="s">
        <v>23</v>
      </c>
      <c r="K615">
        <v>120.00000000000006</v>
      </c>
      <c r="L615">
        <v>0.75</v>
      </c>
      <c r="M615">
        <v>0</v>
      </c>
      <c r="N615" t="s">
        <v>73</v>
      </c>
      <c r="O615" t="s">
        <v>98</v>
      </c>
      <c r="P615" t="s">
        <v>114</v>
      </c>
      <c r="Q615" t="s">
        <v>118</v>
      </c>
      <c r="R615" t="s">
        <v>124</v>
      </c>
      <c r="S615">
        <v>603</v>
      </c>
      <c r="T615">
        <v>882</v>
      </c>
      <c r="U615" s="1">
        <v>45542</v>
      </c>
      <c r="V615" s="2">
        <v>0.60416666666666663</v>
      </c>
      <c r="W615" s="2">
        <v>0.66666666666666663</v>
      </c>
      <c r="X615" t="s">
        <v>25</v>
      </c>
      <c r="Y615">
        <v>1</v>
      </c>
      <c r="Z615">
        <v>4</v>
      </c>
      <c r="AA615">
        <v>1</v>
      </c>
      <c r="AB615" t="s">
        <v>41</v>
      </c>
      <c r="AC615" t="s">
        <v>18</v>
      </c>
      <c r="AD615">
        <v>90</v>
      </c>
      <c r="AE615">
        <v>0.25</v>
      </c>
      <c r="AF615">
        <v>0</v>
      </c>
      <c r="AG615" t="s">
        <v>77</v>
      </c>
      <c r="AH615" t="s">
        <v>106</v>
      </c>
      <c r="AI615" t="s">
        <v>114</v>
      </c>
      <c r="AJ615">
        <v>602</v>
      </c>
      <c r="AK615">
        <v>603</v>
      </c>
      <c r="AL615" t="s">
        <v>118</v>
      </c>
    </row>
    <row r="616" spans="1:38" x14ac:dyDescent="0.2">
      <c r="A616">
        <v>942</v>
      </c>
      <c r="B616" s="1">
        <v>45491</v>
      </c>
      <c r="C616" s="2">
        <v>0.60416666666666663</v>
      </c>
      <c r="D616" s="2">
        <v>0.66666666666666663</v>
      </c>
      <c r="E616" t="s">
        <v>25</v>
      </c>
      <c r="F616">
        <v>1</v>
      </c>
      <c r="G616">
        <v>4</v>
      </c>
      <c r="H616">
        <v>5</v>
      </c>
      <c r="I616" t="s">
        <v>22</v>
      </c>
      <c r="J616" t="s">
        <v>14</v>
      </c>
      <c r="K616">
        <v>90</v>
      </c>
      <c r="L616">
        <v>1.25</v>
      </c>
      <c r="M616">
        <v>1</v>
      </c>
      <c r="N616" t="s">
        <v>75</v>
      </c>
      <c r="O616" t="s">
        <v>104</v>
      </c>
      <c r="P616" t="s">
        <v>114</v>
      </c>
      <c r="Q616" t="s">
        <v>118</v>
      </c>
      <c r="R616" t="s">
        <v>118</v>
      </c>
      <c r="S616">
        <v>604</v>
      </c>
      <c r="T616">
        <v>1670</v>
      </c>
      <c r="U616" s="1">
        <v>45321</v>
      </c>
      <c r="V616" s="2">
        <v>0.60416666666666663</v>
      </c>
      <c r="W616" s="2">
        <v>0.6875</v>
      </c>
      <c r="X616" t="s">
        <v>25</v>
      </c>
      <c r="Y616">
        <v>1</v>
      </c>
      <c r="Z616">
        <v>4</v>
      </c>
      <c r="AA616">
        <v>3</v>
      </c>
      <c r="AB616" t="s">
        <v>13</v>
      </c>
      <c r="AC616" t="s">
        <v>23</v>
      </c>
      <c r="AD616">
        <v>120.00000000000006</v>
      </c>
      <c r="AE616">
        <v>0.75</v>
      </c>
      <c r="AF616">
        <v>0</v>
      </c>
      <c r="AG616" t="s">
        <v>73</v>
      </c>
      <c r="AH616" t="s">
        <v>98</v>
      </c>
      <c r="AI616" t="s">
        <v>114</v>
      </c>
      <c r="AJ616">
        <v>603</v>
      </c>
      <c r="AK616">
        <v>604</v>
      </c>
      <c r="AL616" t="s">
        <v>118</v>
      </c>
    </row>
    <row r="617" spans="1:38" x14ac:dyDescent="0.2">
      <c r="A617">
        <v>882</v>
      </c>
      <c r="B617" s="1">
        <v>45542</v>
      </c>
      <c r="C617" s="2">
        <v>0.60416666666666663</v>
      </c>
      <c r="D617" s="2">
        <v>0.66666666666666663</v>
      </c>
      <c r="E617" t="s">
        <v>25</v>
      </c>
      <c r="F617">
        <v>1</v>
      </c>
      <c r="G617">
        <v>4</v>
      </c>
      <c r="H617">
        <v>1</v>
      </c>
      <c r="I617" t="s">
        <v>41</v>
      </c>
      <c r="J617" t="s">
        <v>18</v>
      </c>
      <c r="K617">
        <v>90</v>
      </c>
      <c r="L617">
        <v>0.25</v>
      </c>
      <c r="M617">
        <v>0</v>
      </c>
      <c r="N617" t="s">
        <v>77</v>
      </c>
      <c r="O617" t="s">
        <v>106</v>
      </c>
      <c r="P617" t="s">
        <v>114</v>
      </c>
      <c r="Q617" t="s">
        <v>118</v>
      </c>
      <c r="R617" t="s">
        <v>118</v>
      </c>
      <c r="S617">
        <v>602</v>
      </c>
      <c r="T617">
        <v>1113</v>
      </c>
      <c r="U617" s="1">
        <v>45463</v>
      </c>
      <c r="V617" s="2">
        <v>0.60416666666666663</v>
      </c>
      <c r="W617" s="2">
        <v>0.64583333333333337</v>
      </c>
      <c r="X617" t="s">
        <v>25</v>
      </c>
      <c r="Y617">
        <v>1</v>
      </c>
      <c r="Z617">
        <v>4</v>
      </c>
      <c r="AA617">
        <v>1</v>
      </c>
      <c r="AB617" t="s">
        <v>42</v>
      </c>
      <c r="AC617" t="s">
        <v>28</v>
      </c>
      <c r="AD617">
        <v>60.000000000000107</v>
      </c>
      <c r="AE617">
        <v>0.25</v>
      </c>
      <c r="AF617">
        <v>0</v>
      </c>
      <c r="AG617" t="s">
        <v>75</v>
      </c>
      <c r="AH617" t="s">
        <v>103</v>
      </c>
      <c r="AI617" t="s">
        <v>114</v>
      </c>
      <c r="AJ617">
        <v>601</v>
      </c>
      <c r="AK617">
        <v>602</v>
      </c>
      <c r="AL617" t="s">
        <v>118</v>
      </c>
    </row>
    <row r="618" spans="1:38" x14ac:dyDescent="0.2">
      <c r="A618">
        <v>885</v>
      </c>
      <c r="B618" s="1">
        <v>45514</v>
      </c>
      <c r="C618" s="2">
        <v>0.60416666666666663</v>
      </c>
      <c r="D618" s="2">
        <v>0.6875</v>
      </c>
      <c r="E618" t="s">
        <v>25</v>
      </c>
      <c r="F618">
        <v>1</v>
      </c>
      <c r="G618">
        <v>4</v>
      </c>
      <c r="H618">
        <v>7</v>
      </c>
      <c r="I618" t="s">
        <v>17</v>
      </c>
      <c r="J618" t="s">
        <v>14</v>
      </c>
      <c r="K618">
        <v>120.00000000000006</v>
      </c>
      <c r="L618">
        <v>1.75</v>
      </c>
      <c r="M618">
        <v>1</v>
      </c>
      <c r="N618" t="s">
        <v>77</v>
      </c>
      <c r="O618" t="s">
        <v>105</v>
      </c>
      <c r="P618" t="s">
        <v>114</v>
      </c>
      <c r="Q618" t="s">
        <v>118</v>
      </c>
      <c r="R618" t="s">
        <v>124</v>
      </c>
      <c r="S618">
        <v>606</v>
      </c>
      <c r="T618">
        <v>1702</v>
      </c>
      <c r="U618" s="1">
        <v>45630</v>
      </c>
      <c r="V618" s="2">
        <v>0.60416666666666663</v>
      </c>
      <c r="W618" s="2">
        <v>0.625</v>
      </c>
      <c r="X618" t="s">
        <v>25</v>
      </c>
      <c r="Y618">
        <v>1</v>
      </c>
      <c r="Z618">
        <v>4</v>
      </c>
      <c r="AA618">
        <v>6</v>
      </c>
      <c r="AB618" t="s">
        <v>22</v>
      </c>
      <c r="AC618" t="s">
        <v>30</v>
      </c>
      <c r="AD618">
        <v>30.000000000000053</v>
      </c>
      <c r="AE618">
        <v>1.5</v>
      </c>
      <c r="AF618">
        <v>1</v>
      </c>
      <c r="AG618" t="s">
        <v>74</v>
      </c>
      <c r="AH618" t="s">
        <v>109</v>
      </c>
      <c r="AI618" t="s">
        <v>114</v>
      </c>
      <c r="AJ618">
        <v>605</v>
      </c>
      <c r="AK618">
        <v>606</v>
      </c>
      <c r="AL618" t="s">
        <v>118</v>
      </c>
    </row>
    <row r="619" spans="1:38" x14ac:dyDescent="0.2">
      <c r="A619">
        <v>2248</v>
      </c>
      <c r="B619" s="1">
        <v>45558</v>
      </c>
      <c r="C619" s="2">
        <v>0.60416666666666663</v>
      </c>
      <c r="D619" s="2">
        <v>0.66666666666666663</v>
      </c>
      <c r="E619" t="s">
        <v>25</v>
      </c>
      <c r="F619">
        <v>1</v>
      </c>
      <c r="G619">
        <v>4</v>
      </c>
      <c r="H619">
        <v>6</v>
      </c>
      <c r="I619" t="s">
        <v>42</v>
      </c>
      <c r="J619" t="s">
        <v>14</v>
      </c>
      <c r="K619">
        <v>90</v>
      </c>
      <c r="L619">
        <v>1.5</v>
      </c>
      <c r="M619">
        <v>1</v>
      </c>
      <c r="N619" t="s">
        <v>72</v>
      </c>
      <c r="O619" t="s">
        <v>106</v>
      </c>
      <c r="P619" t="s">
        <v>114</v>
      </c>
      <c r="Q619" t="s">
        <v>118</v>
      </c>
      <c r="R619" t="s">
        <v>118</v>
      </c>
      <c r="S619">
        <v>607</v>
      </c>
      <c r="T619">
        <v>885</v>
      </c>
      <c r="U619" s="1">
        <v>45514</v>
      </c>
      <c r="V619" s="2">
        <v>0.60416666666666663</v>
      </c>
      <c r="W619" s="2">
        <v>0.6875</v>
      </c>
      <c r="X619" t="s">
        <v>25</v>
      </c>
      <c r="Y619">
        <v>1</v>
      </c>
      <c r="Z619">
        <v>4</v>
      </c>
      <c r="AA619">
        <v>7</v>
      </c>
      <c r="AB619" t="s">
        <v>17</v>
      </c>
      <c r="AC619" t="s">
        <v>14</v>
      </c>
      <c r="AD619">
        <v>120.00000000000006</v>
      </c>
      <c r="AE619">
        <v>1.75</v>
      </c>
      <c r="AF619">
        <v>1</v>
      </c>
      <c r="AG619" t="s">
        <v>77</v>
      </c>
      <c r="AH619" t="s">
        <v>105</v>
      </c>
      <c r="AI619" t="s">
        <v>114</v>
      </c>
      <c r="AJ619">
        <v>606</v>
      </c>
      <c r="AK619">
        <v>607</v>
      </c>
      <c r="AL619" t="s">
        <v>118</v>
      </c>
    </row>
    <row r="620" spans="1:38" x14ac:dyDescent="0.2">
      <c r="A620">
        <v>2108</v>
      </c>
      <c r="B620" s="1">
        <v>45328</v>
      </c>
      <c r="C620" s="2">
        <v>0.60416666666666663</v>
      </c>
      <c r="D620" s="2">
        <v>0.6875</v>
      </c>
      <c r="E620" t="s">
        <v>25</v>
      </c>
      <c r="F620">
        <v>1</v>
      </c>
      <c r="G620">
        <v>4</v>
      </c>
      <c r="H620">
        <v>2</v>
      </c>
      <c r="I620" t="s">
        <v>42</v>
      </c>
      <c r="J620" t="s">
        <v>30</v>
      </c>
      <c r="K620">
        <v>120.00000000000006</v>
      </c>
      <c r="L620">
        <v>0.5</v>
      </c>
      <c r="M620">
        <v>0</v>
      </c>
      <c r="N620" t="s">
        <v>73</v>
      </c>
      <c r="O620" t="s">
        <v>99</v>
      </c>
      <c r="P620" t="s">
        <v>114</v>
      </c>
      <c r="Q620" t="s">
        <v>118</v>
      </c>
      <c r="R620" t="s">
        <v>124</v>
      </c>
      <c r="S620">
        <v>608</v>
      </c>
      <c r="T620">
        <v>2248</v>
      </c>
      <c r="U620" s="1">
        <v>45558</v>
      </c>
      <c r="V620" s="2">
        <v>0.60416666666666663</v>
      </c>
      <c r="W620" s="2">
        <v>0.66666666666666663</v>
      </c>
      <c r="X620" t="s">
        <v>25</v>
      </c>
      <c r="Y620">
        <v>1</v>
      </c>
      <c r="Z620">
        <v>4</v>
      </c>
      <c r="AA620">
        <v>6</v>
      </c>
      <c r="AB620" t="s">
        <v>42</v>
      </c>
      <c r="AC620" t="s">
        <v>14</v>
      </c>
      <c r="AD620">
        <v>90</v>
      </c>
      <c r="AE620">
        <v>1.5</v>
      </c>
      <c r="AF620">
        <v>1</v>
      </c>
      <c r="AG620" t="s">
        <v>72</v>
      </c>
      <c r="AH620" t="s">
        <v>106</v>
      </c>
      <c r="AI620" t="s">
        <v>114</v>
      </c>
      <c r="AJ620">
        <v>607</v>
      </c>
      <c r="AK620">
        <v>608</v>
      </c>
      <c r="AL620" t="s">
        <v>118</v>
      </c>
    </row>
    <row r="621" spans="1:38" x14ac:dyDescent="0.2">
      <c r="A621">
        <v>1702</v>
      </c>
      <c r="B621" s="1">
        <v>45630</v>
      </c>
      <c r="C621" s="2">
        <v>0.60416666666666663</v>
      </c>
      <c r="D621" s="2">
        <v>0.625</v>
      </c>
      <c r="E621" t="s">
        <v>25</v>
      </c>
      <c r="F621">
        <v>1</v>
      </c>
      <c r="G621">
        <v>4</v>
      </c>
      <c r="H621">
        <v>6</v>
      </c>
      <c r="I621" t="s">
        <v>22</v>
      </c>
      <c r="J621" t="s">
        <v>30</v>
      </c>
      <c r="K621">
        <v>30.000000000000053</v>
      </c>
      <c r="L621">
        <v>1.5</v>
      </c>
      <c r="M621">
        <v>1</v>
      </c>
      <c r="N621" t="s">
        <v>74</v>
      </c>
      <c r="O621" t="s">
        <v>109</v>
      </c>
      <c r="P621" t="s">
        <v>114</v>
      </c>
      <c r="Q621" t="s">
        <v>118</v>
      </c>
      <c r="R621" t="s">
        <v>118</v>
      </c>
      <c r="S621">
        <v>605</v>
      </c>
      <c r="T621">
        <v>942</v>
      </c>
      <c r="U621" s="1">
        <v>45491</v>
      </c>
      <c r="V621" s="2">
        <v>0.60416666666666663</v>
      </c>
      <c r="W621" s="2">
        <v>0.66666666666666663</v>
      </c>
      <c r="X621" t="s">
        <v>25</v>
      </c>
      <c r="Y621">
        <v>1</v>
      </c>
      <c r="Z621">
        <v>4</v>
      </c>
      <c r="AA621">
        <v>5</v>
      </c>
      <c r="AB621" t="s">
        <v>22</v>
      </c>
      <c r="AC621" t="s">
        <v>14</v>
      </c>
      <c r="AD621">
        <v>90</v>
      </c>
      <c r="AE621">
        <v>1.25</v>
      </c>
      <c r="AF621">
        <v>1</v>
      </c>
      <c r="AG621" t="s">
        <v>75</v>
      </c>
      <c r="AH621" t="s">
        <v>104</v>
      </c>
      <c r="AI621" t="s">
        <v>114</v>
      </c>
      <c r="AJ621">
        <v>604</v>
      </c>
      <c r="AK621">
        <v>605</v>
      </c>
      <c r="AL621" t="s">
        <v>118</v>
      </c>
    </row>
    <row r="622" spans="1:38" x14ac:dyDescent="0.2">
      <c r="A622">
        <v>2629</v>
      </c>
      <c r="B622" s="1">
        <v>45319</v>
      </c>
      <c r="C622" s="2">
        <v>0.58333333333333337</v>
      </c>
      <c r="D622" s="2">
        <v>0.64583333333333337</v>
      </c>
      <c r="E622" t="s">
        <v>25</v>
      </c>
      <c r="F622">
        <v>1</v>
      </c>
      <c r="G622">
        <v>4</v>
      </c>
      <c r="H622">
        <v>6</v>
      </c>
      <c r="I622" t="s">
        <v>27</v>
      </c>
      <c r="J622" t="s">
        <v>40</v>
      </c>
      <c r="K622">
        <v>90</v>
      </c>
      <c r="L622">
        <v>1.5</v>
      </c>
      <c r="M622">
        <v>1</v>
      </c>
      <c r="N622" t="s">
        <v>71</v>
      </c>
      <c r="O622" t="s">
        <v>98</v>
      </c>
      <c r="P622" t="s">
        <v>114</v>
      </c>
      <c r="Q622" t="s">
        <v>118</v>
      </c>
      <c r="R622" t="s">
        <v>118</v>
      </c>
      <c r="S622">
        <v>644</v>
      </c>
      <c r="T622">
        <v>2945</v>
      </c>
      <c r="U622" s="1">
        <v>45496</v>
      </c>
      <c r="V622" s="2">
        <v>0.58333333333333337</v>
      </c>
      <c r="W622" s="2">
        <v>0.64583333333333337</v>
      </c>
      <c r="X622" t="s">
        <v>25</v>
      </c>
      <c r="Y622">
        <v>1</v>
      </c>
      <c r="Z622">
        <v>4</v>
      </c>
      <c r="AA622">
        <v>7</v>
      </c>
      <c r="AB622" t="s">
        <v>42</v>
      </c>
      <c r="AC622" t="s">
        <v>28</v>
      </c>
      <c r="AD622">
        <v>90</v>
      </c>
      <c r="AE622">
        <v>1.75</v>
      </c>
      <c r="AF622">
        <v>1</v>
      </c>
      <c r="AG622" t="s">
        <v>73</v>
      </c>
      <c r="AH622" t="s">
        <v>104</v>
      </c>
      <c r="AI622" t="s">
        <v>114</v>
      </c>
      <c r="AJ622">
        <v>643</v>
      </c>
      <c r="AK622">
        <v>644</v>
      </c>
      <c r="AL622" t="s">
        <v>118</v>
      </c>
    </row>
    <row r="623" spans="1:38" x14ac:dyDescent="0.2">
      <c r="A623">
        <v>1463</v>
      </c>
      <c r="B623" s="1">
        <v>45396</v>
      </c>
      <c r="C623" s="2">
        <v>0.58333333333333337</v>
      </c>
      <c r="D623" s="2">
        <v>0.625</v>
      </c>
      <c r="E623" t="s">
        <v>25</v>
      </c>
      <c r="F623">
        <v>1</v>
      </c>
      <c r="G623">
        <v>4</v>
      </c>
      <c r="H623">
        <v>7</v>
      </c>
      <c r="I623" t="s">
        <v>17</v>
      </c>
      <c r="J623" t="s">
        <v>14</v>
      </c>
      <c r="K623">
        <v>59.999999999999943</v>
      </c>
      <c r="L623">
        <v>1.75</v>
      </c>
      <c r="M623">
        <v>1</v>
      </c>
      <c r="N623" t="s">
        <v>71</v>
      </c>
      <c r="O623" t="s">
        <v>101</v>
      </c>
      <c r="P623" t="s">
        <v>114</v>
      </c>
      <c r="Q623" t="s">
        <v>118</v>
      </c>
      <c r="R623" t="s">
        <v>118</v>
      </c>
      <c r="S623">
        <v>640</v>
      </c>
      <c r="T623">
        <v>1470</v>
      </c>
      <c r="U623" s="1">
        <v>45416</v>
      </c>
      <c r="V623" s="2">
        <v>0.58333333333333337</v>
      </c>
      <c r="W623" s="2">
        <v>0.64583333333333337</v>
      </c>
      <c r="X623" t="s">
        <v>25</v>
      </c>
      <c r="Y623">
        <v>1</v>
      </c>
      <c r="Z623">
        <v>4</v>
      </c>
      <c r="AA623">
        <v>4</v>
      </c>
      <c r="AB623" t="s">
        <v>41</v>
      </c>
      <c r="AC623" t="s">
        <v>18</v>
      </c>
      <c r="AD623">
        <v>90</v>
      </c>
      <c r="AE623">
        <v>1</v>
      </c>
      <c r="AF623">
        <v>0</v>
      </c>
      <c r="AG623" t="s">
        <v>77</v>
      </c>
      <c r="AH623" t="s">
        <v>102</v>
      </c>
      <c r="AI623" t="s">
        <v>114</v>
      </c>
      <c r="AJ623">
        <v>639</v>
      </c>
      <c r="AK623">
        <v>640</v>
      </c>
      <c r="AL623" t="s">
        <v>118</v>
      </c>
    </row>
    <row r="624" spans="1:38" x14ac:dyDescent="0.2">
      <c r="A624">
        <v>2449</v>
      </c>
      <c r="B624" s="1">
        <v>45558</v>
      </c>
      <c r="C624" s="2">
        <v>0.58333333333333337</v>
      </c>
      <c r="D624" s="2">
        <v>0.625</v>
      </c>
      <c r="E624" t="s">
        <v>25</v>
      </c>
      <c r="F624">
        <v>1</v>
      </c>
      <c r="G624">
        <v>4</v>
      </c>
      <c r="H624">
        <v>3</v>
      </c>
      <c r="I624" t="s">
        <v>13</v>
      </c>
      <c r="J624" t="s">
        <v>40</v>
      </c>
      <c r="K624">
        <v>59.999999999999943</v>
      </c>
      <c r="L624">
        <v>0.75</v>
      </c>
      <c r="M624">
        <v>0</v>
      </c>
      <c r="N624" t="s">
        <v>72</v>
      </c>
      <c r="O624" t="s">
        <v>106</v>
      </c>
      <c r="P624" t="s">
        <v>114</v>
      </c>
      <c r="Q624" t="s">
        <v>118</v>
      </c>
      <c r="R624" t="s">
        <v>118</v>
      </c>
      <c r="S624">
        <v>641</v>
      </c>
      <c r="T624">
        <v>1463</v>
      </c>
      <c r="U624" s="1">
        <v>45396</v>
      </c>
      <c r="V624" s="2">
        <v>0.58333333333333337</v>
      </c>
      <c r="W624" s="2">
        <v>0.625</v>
      </c>
      <c r="X624" t="s">
        <v>25</v>
      </c>
      <c r="Y624">
        <v>1</v>
      </c>
      <c r="Z624">
        <v>4</v>
      </c>
      <c r="AA624">
        <v>7</v>
      </c>
      <c r="AB624" t="s">
        <v>17</v>
      </c>
      <c r="AC624" t="s">
        <v>14</v>
      </c>
      <c r="AD624">
        <v>59.999999999999943</v>
      </c>
      <c r="AE624">
        <v>1.75</v>
      </c>
      <c r="AF624">
        <v>1</v>
      </c>
      <c r="AG624" t="s">
        <v>71</v>
      </c>
      <c r="AH624" t="s">
        <v>101</v>
      </c>
      <c r="AI624" t="s">
        <v>114</v>
      </c>
      <c r="AJ624">
        <v>640</v>
      </c>
      <c r="AK624">
        <v>641</v>
      </c>
      <c r="AL624" t="s">
        <v>118</v>
      </c>
    </row>
    <row r="625" spans="1:38" x14ac:dyDescent="0.2">
      <c r="A625">
        <v>1470</v>
      </c>
      <c r="B625" s="1">
        <v>45416</v>
      </c>
      <c r="C625" s="2">
        <v>0.58333333333333337</v>
      </c>
      <c r="D625" s="2">
        <v>0.64583333333333337</v>
      </c>
      <c r="E625" t="s">
        <v>25</v>
      </c>
      <c r="F625">
        <v>1</v>
      </c>
      <c r="G625">
        <v>4</v>
      </c>
      <c r="H625">
        <v>4</v>
      </c>
      <c r="I625" t="s">
        <v>41</v>
      </c>
      <c r="J625" t="s">
        <v>18</v>
      </c>
      <c r="K625">
        <v>90</v>
      </c>
      <c r="L625">
        <v>1</v>
      </c>
      <c r="M625">
        <v>0</v>
      </c>
      <c r="N625" t="s">
        <v>77</v>
      </c>
      <c r="O625" t="s">
        <v>102</v>
      </c>
      <c r="P625" t="s">
        <v>114</v>
      </c>
      <c r="Q625" t="s">
        <v>118</v>
      </c>
      <c r="R625" t="s">
        <v>118</v>
      </c>
      <c r="S625">
        <v>639</v>
      </c>
      <c r="T625">
        <v>738</v>
      </c>
      <c r="U625" s="1">
        <v>45357</v>
      </c>
      <c r="V625" s="2">
        <v>0.58333333333333337</v>
      </c>
      <c r="W625" s="2">
        <v>0.60416666666666663</v>
      </c>
      <c r="X625" t="s">
        <v>25</v>
      </c>
      <c r="Y625">
        <v>1</v>
      </c>
      <c r="Z625">
        <v>4</v>
      </c>
      <c r="AA625">
        <v>3</v>
      </c>
      <c r="AB625" t="s">
        <v>42</v>
      </c>
      <c r="AC625" t="s">
        <v>14</v>
      </c>
      <c r="AD625">
        <v>29.999999999999893</v>
      </c>
      <c r="AE625">
        <v>0.75</v>
      </c>
      <c r="AF625">
        <v>0</v>
      </c>
      <c r="AG625" t="s">
        <v>74</v>
      </c>
      <c r="AH625" t="s">
        <v>100</v>
      </c>
      <c r="AI625" t="s">
        <v>114</v>
      </c>
      <c r="AJ625">
        <v>638</v>
      </c>
      <c r="AK625">
        <v>639</v>
      </c>
      <c r="AL625" t="s">
        <v>118</v>
      </c>
    </row>
    <row r="626" spans="1:38" x14ac:dyDescent="0.2">
      <c r="A626">
        <v>1323</v>
      </c>
      <c r="B626" s="1">
        <v>45465</v>
      </c>
      <c r="C626" s="2">
        <v>0.58333333333333337</v>
      </c>
      <c r="D626" s="2">
        <v>0.625</v>
      </c>
      <c r="E626" t="s">
        <v>25</v>
      </c>
      <c r="F626">
        <v>1</v>
      </c>
      <c r="G626">
        <v>4</v>
      </c>
      <c r="H626">
        <v>5</v>
      </c>
      <c r="I626" t="s">
        <v>13</v>
      </c>
      <c r="J626" t="s">
        <v>14</v>
      </c>
      <c r="K626">
        <v>59.999999999999943</v>
      </c>
      <c r="L626">
        <v>1.25</v>
      </c>
      <c r="M626">
        <v>1</v>
      </c>
      <c r="N626" t="s">
        <v>77</v>
      </c>
      <c r="O626" t="s">
        <v>103</v>
      </c>
      <c r="P626" t="s">
        <v>114</v>
      </c>
      <c r="Q626" t="s">
        <v>118</v>
      </c>
      <c r="R626" t="s">
        <v>118</v>
      </c>
      <c r="S626">
        <v>642</v>
      </c>
      <c r="T626">
        <v>2449</v>
      </c>
      <c r="U626" s="1">
        <v>45558</v>
      </c>
      <c r="V626" s="2">
        <v>0.58333333333333337</v>
      </c>
      <c r="W626" s="2">
        <v>0.625</v>
      </c>
      <c r="X626" t="s">
        <v>25</v>
      </c>
      <c r="Y626">
        <v>1</v>
      </c>
      <c r="Z626">
        <v>4</v>
      </c>
      <c r="AA626">
        <v>3</v>
      </c>
      <c r="AB626" t="s">
        <v>13</v>
      </c>
      <c r="AC626" t="s">
        <v>40</v>
      </c>
      <c r="AD626">
        <v>59.999999999999943</v>
      </c>
      <c r="AE626">
        <v>0.75</v>
      </c>
      <c r="AF626">
        <v>0</v>
      </c>
      <c r="AG626" t="s">
        <v>72</v>
      </c>
      <c r="AH626" t="s">
        <v>106</v>
      </c>
      <c r="AI626" t="s">
        <v>114</v>
      </c>
      <c r="AJ626">
        <v>641</v>
      </c>
      <c r="AK626">
        <v>642</v>
      </c>
      <c r="AL626" t="s">
        <v>118</v>
      </c>
    </row>
    <row r="627" spans="1:38" x14ac:dyDescent="0.2">
      <c r="A627">
        <v>2945</v>
      </c>
      <c r="B627" s="1">
        <v>45496</v>
      </c>
      <c r="C627" s="2">
        <v>0.58333333333333337</v>
      </c>
      <c r="D627" s="2">
        <v>0.64583333333333337</v>
      </c>
      <c r="E627" t="s">
        <v>25</v>
      </c>
      <c r="F627">
        <v>1</v>
      </c>
      <c r="G627">
        <v>4</v>
      </c>
      <c r="H627">
        <v>7</v>
      </c>
      <c r="I627" t="s">
        <v>42</v>
      </c>
      <c r="J627" t="s">
        <v>28</v>
      </c>
      <c r="K627">
        <v>90</v>
      </c>
      <c r="L627">
        <v>1.75</v>
      </c>
      <c r="M627">
        <v>1</v>
      </c>
      <c r="N627" t="s">
        <v>73</v>
      </c>
      <c r="O627" t="s">
        <v>104</v>
      </c>
      <c r="P627" t="s">
        <v>114</v>
      </c>
      <c r="Q627" t="s">
        <v>118</v>
      </c>
      <c r="R627" t="s">
        <v>118</v>
      </c>
      <c r="S627">
        <v>643</v>
      </c>
      <c r="T627">
        <v>1323</v>
      </c>
      <c r="U627" s="1">
        <v>45465</v>
      </c>
      <c r="V627" s="2">
        <v>0.58333333333333337</v>
      </c>
      <c r="W627" s="2">
        <v>0.625</v>
      </c>
      <c r="X627" t="s">
        <v>25</v>
      </c>
      <c r="Y627">
        <v>1</v>
      </c>
      <c r="Z627">
        <v>4</v>
      </c>
      <c r="AA627">
        <v>5</v>
      </c>
      <c r="AB627" t="s">
        <v>13</v>
      </c>
      <c r="AC627" t="s">
        <v>14</v>
      </c>
      <c r="AD627">
        <v>59.999999999999943</v>
      </c>
      <c r="AE627">
        <v>1.25</v>
      </c>
      <c r="AF627">
        <v>1</v>
      </c>
      <c r="AG627" t="s">
        <v>77</v>
      </c>
      <c r="AH627" t="s">
        <v>103</v>
      </c>
      <c r="AI627" t="s">
        <v>114</v>
      </c>
      <c r="AJ627">
        <v>642</v>
      </c>
      <c r="AK627">
        <v>643</v>
      </c>
      <c r="AL627" t="s">
        <v>118</v>
      </c>
    </row>
    <row r="628" spans="1:38" x14ac:dyDescent="0.2">
      <c r="A628">
        <v>1615</v>
      </c>
      <c r="B628" s="1">
        <v>45378</v>
      </c>
      <c r="C628" s="2">
        <v>0.58333333333333337</v>
      </c>
      <c r="D628" s="2">
        <v>0.60416666666666663</v>
      </c>
      <c r="E628" t="s">
        <v>25</v>
      </c>
      <c r="F628">
        <v>1</v>
      </c>
      <c r="G628">
        <v>4</v>
      </c>
      <c r="H628">
        <v>5</v>
      </c>
      <c r="I628" t="s">
        <v>42</v>
      </c>
      <c r="J628" t="s">
        <v>23</v>
      </c>
      <c r="K628">
        <v>29.999999999999893</v>
      </c>
      <c r="L628">
        <v>1.25</v>
      </c>
      <c r="M628">
        <v>1</v>
      </c>
      <c r="N628" t="s">
        <v>74</v>
      </c>
      <c r="O628" t="s">
        <v>100</v>
      </c>
      <c r="P628" t="s">
        <v>114</v>
      </c>
      <c r="Q628" t="s">
        <v>118</v>
      </c>
      <c r="R628" t="s">
        <v>118</v>
      </c>
      <c r="S628">
        <v>645</v>
      </c>
      <c r="T628">
        <v>2629</v>
      </c>
      <c r="U628" s="1">
        <v>45319</v>
      </c>
      <c r="V628" s="2">
        <v>0.58333333333333337</v>
      </c>
      <c r="W628" s="2">
        <v>0.64583333333333337</v>
      </c>
      <c r="X628" t="s">
        <v>25</v>
      </c>
      <c r="Y628">
        <v>1</v>
      </c>
      <c r="Z628">
        <v>4</v>
      </c>
      <c r="AA628">
        <v>6</v>
      </c>
      <c r="AB628" t="s">
        <v>27</v>
      </c>
      <c r="AC628" t="s">
        <v>40</v>
      </c>
      <c r="AD628">
        <v>90</v>
      </c>
      <c r="AE628">
        <v>1.5</v>
      </c>
      <c r="AF628">
        <v>1</v>
      </c>
      <c r="AG628" t="s">
        <v>71</v>
      </c>
      <c r="AH628" t="s">
        <v>98</v>
      </c>
      <c r="AI628" t="s">
        <v>114</v>
      </c>
      <c r="AJ628">
        <v>644</v>
      </c>
      <c r="AK628">
        <v>645</v>
      </c>
      <c r="AL628" t="s">
        <v>118</v>
      </c>
    </row>
    <row r="629" spans="1:38" x14ac:dyDescent="0.2">
      <c r="A629">
        <v>2695</v>
      </c>
      <c r="B629" s="1">
        <v>45536</v>
      </c>
      <c r="C629" s="2">
        <v>0.58333333333333337</v>
      </c>
      <c r="D629" s="2">
        <v>0.64583333333333337</v>
      </c>
      <c r="E629" t="s">
        <v>25</v>
      </c>
      <c r="F629">
        <v>1</v>
      </c>
      <c r="G629">
        <v>4</v>
      </c>
      <c r="H629">
        <v>7</v>
      </c>
      <c r="I629" t="s">
        <v>13</v>
      </c>
      <c r="J629" t="s">
        <v>14</v>
      </c>
      <c r="K629">
        <v>90</v>
      </c>
      <c r="L629">
        <v>1.75</v>
      </c>
      <c r="M629">
        <v>1</v>
      </c>
      <c r="N629" t="s">
        <v>71</v>
      </c>
      <c r="O629" t="s">
        <v>106</v>
      </c>
      <c r="P629" t="s">
        <v>114</v>
      </c>
      <c r="Q629" t="s">
        <v>118</v>
      </c>
      <c r="R629" t="s">
        <v>118</v>
      </c>
      <c r="S629">
        <v>650</v>
      </c>
      <c r="T629">
        <v>1443</v>
      </c>
      <c r="U629" s="1">
        <v>45353</v>
      </c>
      <c r="V629" s="2">
        <v>0.58333333333333337</v>
      </c>
      <c r="W629" s="2">
        <v>0.64583333333333337</v>
      </c>
      <c r="X629" t="s">
        <v>25</v>
      </c>
      <c r="Y629">
        <v>1</v>
      </c>
      <c r="Z629">
        <v>4</v>
      </c>
      <c r="AA629">
        <v>7</v>
      </c>
      <c r="AB629" t="s">
        <v>17</v>
      </c>
      <c r="AC629" t="s">
        <v>23</v>
      </c>
      <c r="AD629">
        <v>90</v>
      </c>
      <c r="AE629">
        <v>1.75</v>
      </c>
      <c r="AF629">
        <v>1</v>
      </c>
      <c r="AG629" t="s">
        <v>77</v>
      </c>
      <c r="AH629" t="s">
        <v>100</v>
      </c>
      <c r="AI629" t="s">
        <v>114</v>
      </c>
      <c r="AJ629">
        <v>649</v>
      </c>
      <c r="AK629">
        <v>650</v>
      </c>
      <c r="AL629" t="s">
        <v>118</v>
      </c>
    </row>
    <row r="630" spans="1:38" x14ac:dyDescent="0.2">
      <c r="A630">
        <v>2671</v>
      </c>
      <c r="B630" s="1">
        <v>45538</v>
      </c>
      <c r="C630" s="2">
        <v>0.58333333333333337</v>
      </c>
      <c r="D630" s="2">
        <v>0.625</v>
      </c>
      <c r="E630" t="s">
        <v>25</v>
      </c>
      <c r="F630">
        <v>1</v>
      </c>
      <c r="G630">
        <v>4</v>
      </c>
      <c r="H630">
        <v>3</v>
      </c>
      <c r="I630" t="s">
        <v>13</v>
      </c>
      <c r="J630" t="s">
        <v>30</v>
      </c>
      <c r="K630">
        <v>59.999999999999943</v>
      </c>
      <c r="L630">
        <v>0.75</v>
      </c>
      <c r="M630">
        <v>0</v>
      </c>
      <c r="N630" t="s">
        <v>73</v>
      </c>
      <c r="O630" t="s">
        <v>106</v>
      </c>
      <c r="P630" t="s">
        <v>114</v>
      </c>
      <c r="Q630" t="s">
        <v>118</v>
      </c>
      <c r="R630" t="s">
        <v>118</v>
      </c>
      <c r="S630">
        <v>647</v>
      </c>
      <c r="T630">
        <v>1640</v>
      </c>
      <c r="U630" s="1">
        <v>45319</v>
      </c>
      <c r="V630" s="2">
        <v>0.58333333333333337</v>
      </c>
      <c r="W630" s="2">
        <v>0.64583333333333337</v>
      </c>
      <c r="X630" t="s">
        <v>25</v>
      </c>
      <c r="Y630">
        <v>1</v>
      </c>
      <c r="Z630">
        <v>4</v>
      </c>
      <c r="AA630">
        <v>7</v>
      </c>
      <c r="AB630" t="s">
        <v>39</v>
      </c>
      <c r="AC630" t="s">
        <v>23</v>
      </c>
      <c r="AD630">
        <v>90</v>
      </c>
      <c r="AE630">
        <v>1.75</v>
      </c>
      <c r="AF630">
        <v>1</v>
      </c>
      <c r="AG630" t="s">
        <v>71</v>
      </c>
      <c r="AH630" t="s">
        <v>98</v>
      </c>
      <c r="AI630" t="s">
        <v>114</v>
      </c>
      <c r="AJ630">
        <v>646</v>
      </c>
      <c r="AK630">
        <v>647</v>
      </c>
      <c r="AL630" t="s">
        <v>118</v>
      </c>
    </row>
    <row r="631" spans="1:38" x14ac:dyDescent="0.2">
      <c r="A631">
        <v>1487</v>
      </c>
      <c r="B631" s="1">
        <v>45545</v>
      </c>
      <c r="C631" s="2">
        <v>0.58333333333333337</v>
      </c>
      <c r="D631" s="2">
        <v>0.625</v>
      </c>
      <c r="E631" t="s">
        <v>25</v>
      </c>
      <c r="F631">
        <v>1</v>
      </c>
      <c r="G631">
        <v>4</v>
      </c>
      <c r="H631">
        <v>3</v>
      </c>
      <c r="I631" t="s">
        <v>17</v>
      </c>
      <c r="J631" t="s">
        <v>28</v>
      </c>
      <c r="K631">
        <v>59.999999999999943</v>
      </c>
      <c r="L631">
        <v>0.75</v>
      </c>
      <c r="M631">
        <v>0</v>
      </c>
      <c r="N631" t="s">
        <v>73</v>
      </c>
      <c r="O631" t="s">
        <v>106</v>
      </c>
      <c r="P631" t="s">
        <v>114</v>
      </c>
      <c r="Q631" t="s">
        <v>118</v>
      </c>
      <c r="R631" t="s">
        <v>118</v>
      </c>
      <c r="S631">
        <v>648</v>
      </c>
      <c r="T631">
        <v>2671</v>
      </c>
      <c r="U631" s="1">
        <v>45538</v>
      </c>
      <c r="V631" s="2">
        <v>0.58333333333333337</v>
      </c>
      <c r="W631" s="2">
        <v>0.625</v>
      </c>
      <c r="X631" t="s">
        <v>25</v>
      </c>
      <c r="Y631">
        <v>1</v>
      </c>
      <c r="Z631">
        <v>4</v>
      </c>
      <c r="AA631">
        <v>3</v>
      </c>
      <c r="AB631" t="s">
        <v>13</v>
      </c>
      <c r="AC631" t="s">
        <v>30</v>
      </c>
      <c r="AD631">
        <v>59.999999999999943</v>
      </c>
      <c r="AE631">
        <v>0.75</v>
      </c>
      <c r="AF631">
        <v>0</v>
      </c>
      <c r="AG631" t="s">
        <v>73</v>
      </c>
      <c r="AH631" t="s">
        <v>106</v>
      </c>
      <c r="AI631" t="s">
        <v>114</v>
      </c>
      <c r="AJ631">
        <v>647</v>
      </c>
      <c r="AK631">
        <v>648</v>
      </c>
      <c r="AL631" t="s">
        <v>118</v>
      </c>
    </row>
    <row r="632" spans="1:38" x14ac:dyDescent="0.2">
      <c r="A632">
        <v>1443</v>
      </c>
      <c r="B632" s="1">
        <v>45353</v>
      </c>
      <c r="C632" s="2">
        <v>0.58333333333333337</v>
      </c>
      <c r="D632" s="2">
        <v>0.64583333333333337</v>
      </c>
      <c r="E632" t="s">
        <v>25</v>
      </c>
      <c r="F632">
        <v>1</v>
      </c>
      <c r="G632">
        <v>4</v>
      </c>
      <c r="H632">
        <v>7</v>
      </c>
      <c r="I632" t="s">
        <v>17</v>
      </c>
      <c r="J632" t="s">
        <v>23</v>
      </c>
      <c r="K632">
        <v>90</v>
      </c>
      <c r="L632">
        <v>1.75</v>
      </c>
      <c r="M632">
        <v>1</v>
      </c>
      <c r="N632" t="s">
        <v>77</v>
      </c>
      <c r="O632" t="s">
        <v>100</v>
      </c>
      <c r="P632" t="s">
        <v>114</v>
      </c>
      <c r="Q632" t="s">
        <v>118</v>
      </c>
      <c r="R632" t="s">
        <v>118</v>
      </c>
      <c r="S632">
        <v>649</v>
      </c>
      <c r="T632">
        <v>1487</v>
      </c>
      <c r="U632" s="1">
        <v>45545</v>
      </c>
      <c r="V632" s="2">
        <v>0.58333333333333337</v>
      </c>
      <c r="W632" s="2">
        <v>0.625</v>
      </c>
      <c r="X632" t="s">
        <v>25</v>
      </c>
      <c r="Y632">
        <v>1</v>
      </c>
      <c r="Z632">
        <v>4</v>
      </c>
      <c r="AA632">
        <v>3</v>
      </c>
      <c r="AB632" t="s">
        <v>17</v>
      </c>
      <c r="AC632" t="s">
        <v>28</v>
      </c>
      <c r="AD632">
        <v>59.999999999999943</v>
      </c>
      <c r="AE632">
        <v>0.75</v>
      </c>
      <c r="AF632">
        <v>0</v>
      </c>
      <c r="AG632" t="s">
        <v>73</v>
      </c>
      <c r="AH632" t="s">
        <v>106</v>
      </c>
      <c r="AI632" t="s">
        <v>114</v>
      </c>
      <c r="AJ632">
        <v>648</v>
      </c>
      <c r="AK632">
        <v>649</v>
      </c>
      <c r="AL632" t="s">
        <v>118</v>
      </c>
    </row>
    <row r="633" spans="1:38" x14ac:dyDescent="0.2">
      <c r="A633">
        <v>2315</v>
      </c>
      <c r="B633" s="1">
        <v>45596</v>
      </c>
      <c r="C633" s="2">
        <v>0.58333333333333337</v>
      </c>
      <c r="D633" s="2">
        <v>0.60416666666666663</v>
      </c>
      <c r="E633" t="s">
        <v>25</v>
      </c>
      <c r="F633">
        <v>1</v>
      </c>
      <c r="G633">
        <v>4</v>
      </c>
      <c r="H633">
        <v>2</v>
      </c>
      <c r="I633" t="s">
        <v>42</v>
      </c>
      <c r="J633" t="s">
        <v>14</v>
      </c>
      <c r="K633">
        <v>29.999999999999893</v>
      </c>
      <c r="L633">
        <v>0.5</v>
      </c>
      <c r="M633">
        <v>0</v>
      </c>
      <c r="N633" t="s">
        <v>75</v>
      </c>
      <c r="O633" t="s">
        <v>107</v>
      </c>
      <c r="P633" t="s">
        <v>114</v>
      </c>
      <c r="Q633" t="s">
        <v>118</v>
      </c>
      <c r="R633" t="s">
        <v>118</v>
      </c>
      <c r="S633">
        <v>651</v>
      </c>
      <c r="T633">
        <v>2695</v>
      </c>
      <c r="U633" s="1">
        <v>45536</v>
      </c>
      <c r="V633" s="2">
        <v>0.58333333333333337</v>
      </c>
      <c r="W633" s="2">
        <v>0.64583333333333337</v>
      </c>
      <c r="X633" t="s">
        <v>25</v>
      </c>
      <c r="Y633">
        <v>1</v>
      </c>
      <c r="Z633">
        <v>4</v>
      </c>
      <c r="AA633">
        <v>7</v>
      </c>
      <c r="AB633" t="s">
        <v>13</v>
      </c>
      <c r="AC633" t="s">
        <v>14</v>
      </c>
      <c r="AD633">
        <v>90</v>
      </c>
      <c r="AE633">
        <v>1.75</v>
      </c>
      <c r="AF633">
        <v>1</v>
      </c>
      <c r="AG633" t="s">
        <v>71</v>
      </c>
      <c r="AH633" t="s">
        <v>106</v>
      </c>
      <c r="AI633" t="s">
        <v>114</v>
      </c>
      <c r="AJ633">
        <v>650</v>
      </c>
      <c r="AK633">
        <v>651</v>
      </c>
      <c r="AL633" t="s">
        <v>118</v>
      </c>
    </row>
    <row r="634" spans="1:38" x14ac:dyDescent="0.2">
      <c r="A634">
        <v>2525</v>
      </c>
      <c r="B634" s="1">
        <v>45655</v>
      </c>
      <c r="C634" s="2">
        <v>0.58333333333333337</v>
      </c>
      <c r="D634" s="2">
        <v>0.60416666666666663</v>
      </c>
      <c r="E634" t="s">
        <v>25</v>
      </c>
      <c r="F634">
        <v>1</v>
      </c>
      <c r="G634">
        <v>4</v>
      </c>
      <c r="H634">
        <v>1</v>
      </c>
      <c r="I634" t="s">
        <v>27</v>
      </c>
      <c r="J634" t="s">
        <v>28</v>
      </c>
      <c r="K634">
        <v>29.999999999999893</v>
      </c>
      <c r="L634">
        <v>0.25</v>
      </c>
      <c r="M634">
        <v>0</v>
      </c>
      <c r="N634" t="s">
        <v>71</v>
      </c>
      <c r="O634" t="s">
        <v>109</v>
      </c>
      <c r="P634" t="s">
        <v>114</v>
      </c>
      <c r="Q634" t="s">
        <v>118</v>
      </c>
      <c r="R634" t="s">
        <v>118</v>
      </c>
      <c r="S634">
        <v>652</v>
      </c>
      <c r="T634">
        <v>2315</v>
      </c>
      <c r="U634" s="1">
        <v>45596</v>
      </c>
      <c r="V634" s="2">
        <v>0.58333333333333337</v>
      </c>
      <c r="W634" s="2">
        <v>0.60416666666666663</v>
      </c>
      <c r="X634" t="s">
        <v>25</v>
      </c>
      <c r="Y634">
        <v>1</v>
      </c>
      <c r="Z634">
        <v>4</v>
      </c>
      <c r="AA634">
        <v>2</v>
      </c>
      <c r="AB634" t="s">
        <v>42</v>
      </c>
      <c r="AC634" t="s">
        <v>14</v>
      </c>
      <c r="AD634">
        <v>29.999999999999893</v>
      </c>
      <c r="AE634">
        <v>0.5</v>
      </c>
      <c r="AF634">
        <v>0</v>
      </c>
      <c r="AG634" t="s">
        <v>75</v>
      </c>
      <c r="AH634" t="s">
        <v>107</v>
      </c>
      <c r="AI634" t="s">
        <v>114</v>
      </c>
      <c r="AJ634">
        <v>651</v>
      </c>
      <c r="AK634">
        <v>652</v>
      </c>
      <c r="AL634" t="s">
        <v>118</v>
      </c>
    </row>
    <row r="635" spans="1:38" x14ac:dyDescent="0.2">
      <c r="A635">
        <v>738</v>
      </c>
      <c r="B635" s="1">
        <v>45357</v>
      </c>
      <c r="C635" s="2">
        <v>0.58333333333333337</v>
      </c>
      <c r="D635" s="2">
        <v>0.60416666666666663</v>
      </c>
      <c r="E635" t="s">
        <v>25</v>
      </c>
      <c r="F635">
        <v>1</v>
      </c>
      <c r="G635">
        <v>4</v>
      </c>
      <c r="H635">
        <v>3</v>
      </c>
      <c r="I635" t="s">
        <v>42</v>
      </c>
      <c r="J635" t="s">
        <v>14</v>
      </c>
      <c r="K635">
        <v>29.999999999999893</v>
      </c>
      <c r="L635">
        <v>0.75</v>
      </c>
      <c r="M635">
        <v>0</v>
      </c>
      <c r="N635" t="s">
        <v>74</v>
      </c>
      <c r="O635" t="s">
        <v>100</v>
      </c>
      <c r="P635" t="s">
        <v>114</v>
      </c>
      <c r="Q635" t="s">
        <v>118</v>
      </c>
      <c r="R635" t="s">
        <v>118</v>
      </c>
      <c r="S635">
        <v>638</v>
      </c>
      <c r="T635">
        <v>2052</v>
      </c>
      <c r="U635" s="1">
        <v>45477</v>
      </c>
      <c r="V635" s="2">
        <v>0.58333333333333337</v>
      </c>
      <c r="W635" s="2">
        <v>0.64583333333333337</v>
      </c>
      <c r="X635" t="s">
        <v>25</v>
      </c>
      <c r="Y635">
        <v>1</v>
      </c>
      <c r="Z635">
        <v>4</v>
      </c>
      <c r="AA635">
        <v>4</v>
      </c>
      <c r="AB635" t="s">
        <v>39</v>
      </c>
      <c r="AC635" t="s">
        <v>14</v>
      </c>
      <c r="AD635">
        <v>90</v>
      </c>
      <c r="AE635">
        <v>1</v>
      </c>
      <c r="AF635">
        <v>0</v>
      </c>
      <c r="AG635" t="s">
        <v>75</v>
      </c>
      <c r="AH635" t="s">
        <v>104</v>
      </c>
      <c r="AI635" t="s">
        <v>114</v>
      </c>
      <c r="AJ635">
        <v>637</v>
      </c>
      <c r="AK635">
        <v>638</v>
      </c>
      <c r="AL635" t="s">
        <v>118</v>
      </c>
    </row>
    <row r="636" spans="1:38" x14ac:dyDescent="0.2">
      <c r="A636">
        <v>1640</v>
      </c>
      <c r="B636" s="1">
        <v>45319</v>
      </c>
      <c r="C636" s="2">
        <v>0.58333333333333337</v>
      </c>
      <c r="D636" s="2">
        <v>0.64583333333333337</v>
      </c>
      <c r="E636" t="s">
        <v>25</v>
      </c>
      <c r="F636">
        <v>1</v>
      </c>
      <c r="G636">
        <v>4</v>
      </c>
      <c r="H636">
        <v>7</v>
      </c>
      <c r="I636" t="s">
        <v>39</v>
      </c>
      <c r="J636" t="s">
        <v>23</v>
      </c>
      <c r="K636">
        <v>90</v>
      </c>
      <c r="L636">
        <v>1.75</v>
      </c>
      <c r="M636">
        <v>1</v>
      </c>
      <c r="N636" t="s">
        <v>71</v>
      </c>
      <c r="O636" t="s">
        <v>98</v>
      </c>
      <c r="P636" t="s">
        <v>114</v>
      </c>
      <c r="Q636" t="s">
        <v>118</v>
      </c>
      <c r="R636" t="s">
        <v>118</v>
      </c>
      <c r="S636">
        <v>646</v>
      </c>
      <c r="T636">
        <v>1615</v>
      </c>
      <c r="U636" s="1">
        <v>45378</v>
      </c>
      <c r="V636" s="2">
        <v>0.58333333333333337</v>
      </c>
      <c r="W636" s="2">
        <v>0.60416666666666663</v>
      </c>
      <c r="X636" t="s">
        <v>25</v>
      </c>
      <c r="Y636">
        <v>1</v>
      </c>
      <c r="Z636">
        <v>4</v>
      </c>
      <c r="AA636">
        <v>5</v>
      </c>
      <c r="AB636" t="s">
        <v>42</v>
      </c>
      <c r="AC636" t="s">
        <v>23</v>
      </c>
      <c r="AD636">
        <v>29.999999999999893</v>
      </c>
      <c r="AE636">
        <v>1.25</v>
      </c>
      <c r="AF636">
        <v>1</v>
      </c>
      <c r="AG636" t="s">
        <v>74</v>
      </c>
      <c r="AH636" t="s">
        <v>100</v>
      </c>
      <c r="AI636" t="s">
        <v>114</v>
      </c>
      <c r="AJ636">
        <v>645</v>
      </c>
      <c r="AK636">
        <v>646</v>
      </c>
      <c r="AL636" t="s">
        <v>118</v>
      </c>
    </row>
    <row r="637" spans="1:38" x14ac:dyDescent="0.2">
      <c r="A637">
        <v>2052</v>
      </c>
      <c r="B637" s="1">
        <v>45477</v>
      </c>
      <c r="C637" s="2">
        <v>0.58333333333333337</v>
      </c>
      <c r="D637" s="2">
        <v>0.64583333333333337</v>
      </c>
      <c r="E637" t="s">
        <v>25</v>
      </c>
      <c r="F637">
        <v>1</v>
      </c>
      <c r="G637">
        <v>4</v>
      </c>
      <c r="H637">
        <v>4</v>
      </c>
      <c r="I637" t="s">
        <v>39</v>
      </c>
      <c r="J637" t="s">
        <v>14</v>
      </c>
      <c r="K637">
        <v>90</v>
      </c>
      <c r="L637">
        <v>1</v>
      </c>
      <c r="M637">
        <v>0</v>
      </c>
      <c r="N637" t="s">
        <v>75</v>
      </c>
      <c r="O637" t="s">
        <v>104</v>
      </c>
      <c r="P637" t="s">
        <v>114</v>
      </c>
      <c r="Q637" t="s">
        <v>118</v>
      </c>
      <c r="R637" t="s">
        <v>118</v>
      </c>
      <c r="S637">
        <v>637</v>
      </c>
      <c r="T637">
        <v>1152</v>
      </c>
      <c r="U637" s="1">
        <v>45364</v>
      </c>
      <c r="V637" s="2">
        <v>0.58333333333333337</v>
      </c>
      <c r="W637" s="2">
        <v>0.625</v>
      </c>
      <c r="X637" t="s">
        <v>25</v>
      </c>
      <c r="Y637">
        <v>1</v>
      </c>
      <c r="Z637">
        <v>4</v>
      </c>
      <c r="AA637">
        <v>5</v>
      </c>
      <c r="AB637" t="s">
        <v>41</v>
      </c>
      <c r="AC637" t="s">
        <v>28</v>
      </c>
      <c r="AD637">
        <v>59.999999999999943</v>
      </c>
      <c r="AE637">
        <v>1.25</v>
      </c>
      <c r="AF637">
        <v>1</v>
      </c>
      <c r="AG637" t="s">
        <v>74</v>
      </c>
      <c r="AH637" t="s">
        <v>100</v>
      </c>
      <c r="AI637" t="s">
        <v>114</v>
      </c>
      <c r="AJ637">
        <v>636</v>
      </c>
      <c r="AK637">
        <v>637</v>
      </c>
      <c r="AL637" t="s">
        <v>118</v>
      </c>
    </row>
    <row r="638" spans="1:38" x14ac:dyDescent="0.2">
      <c r="A638">
        <v>1152</v>
      </c>
      <c r="B638" s="1">
        <v>45364</v>
      </c>
      <c r="C638" s="2">
        <v>0.58333333333333337</v>
      </c>
      <c r="D638" s="2">
        <v>0.625</v>
      </c>
      <c r="E638" t="s">
        <v>25</v>
      </c>
      <c r="F638">
        <v>1</v>
      </c>
      <c r="G638">
        <v>4</v>
      </c>
      <c r="H638">
        <v>5</v>
      </c>
      <c r="I638" t="s">
        <v>41</v>
      </c>
      <c r="J638" t="s">
        <v>28</v>
      </c>
      <c r="K638">
        <v>59.999999999999943</v>
      </c>
      <c r="L638">
        <v>1.25</v>
      </c>
      <c r="M638">
        <v>1</v>
      </c>
      <c r="N638" t="s">
        <v>74</v>
      </c>
      <c r="O638" t="s">
        <v>100</v>
      </c>
      <c r="P638" t="s">
        <v>114</v>
      </c>
      <c r="Q638" t="s">
        <v>118</v>
      </c>
      <c r="R638" t="s">
        <v>118</v>
      </c>
      <c r="S638">
        <v>636</v>
      </c>
      <c r="T638">
        <v>2898</v>
      </c>
      <c r="U638" s="1">
        <v>45373</v>
      </c>
      <c r="V638" s="2">
        <v>0.58333333333333337</v>
      </c>
      <c r="W638" s="2">
        <v>0.625</v>
      </c>
      <c r="X638" t="s">
        <v>25</v>
      </c>
      <c r="Y638">
        <v>1</v>
      </c>
      <c r="Z638">
        <v>4</v>
      </c>
      <c r="AA638">
        <v>4</v>
      </c>
      <c r="AB638" t="s">
        <v>39</v>
      </c>
      <c r="AC638" t="s">
        <v>28</v>
      </c>
      <c r="AD638">
        <v>59.999999999999943</v>
      </c>
      <c r="AE638">
        <v>1</v>
      </c>
      <c r="AF638">
        <v>0</v>
      </c>
      <c r="AG638" t="s">
        <v>76</v>
      </c>
      <c r="AH638" t="s">
        <v>100</v>
      </c>
      <c r="AI638" t="s">
        <v>114</v>
      </c>
      <c r="AJ638">
        <v>635</v>
      </c>
      <c r="AK638">
        <v>636</v>
      </c>
      <c r="AL638" t="s">
        <v>118</v>
      </c>
    </row>
    <row r="639" spans="1:38" x14ac:dyDescent="0.2">
      <c r="A639">
        <v>2898</v>
      </c>
      <c r="B639" s="1">
        <v>45373</v>
      </c>
      <c r="C639" s="2">
        <v>0.58333333333333337</v>
      </c>
      <c r="D639" s="2">
        <v>0.625</v>
      </c>
      <c r="E639" t="s">
        <v>25</v>
      </c>
      <c r="F639">
        <v>1</v>
      </c>
      <c r="G639">
        <v>4</v>
      </c>
      <c r="H639">
        <v>4</v>
      </c>
      <c r="I639" t="s">
        <v>39</v>
      </c>
      <c r="J639" t="s">
        <v>28</v>
      </c>
      <c r="K639">
        <v>59.999999999999943</v>
      </c>
      <c r="L639">
        <v>1</v>
      </c>
      <c r="M639">
        <v>0</v>
      </c>
      <c r="N639" t="s">
        <v>76</v>
      </c>
      <c r="O639" t="s">
        <v>100</v>
      </c>
      <c r="P639" t="s">
        <v>114</v>
      </c>
      <c r="Q639" t="s">
        <v>118</v>
      </c>
      <c r="R639" t="s">
        <v>118</v>
      </c>
      <c r="S639">
        <v>635</v>
      </c>
      <c r="T639">
        <v>2211</v>
      </c>
      <c r="U639" s="1">
        <v>45657</v>
      </c>
      <c r="V639" s="2">
        <v>0.58333333333333337</v>
      </c>
      <c r="W639" s="2">
        <v>0.625</v>
      </c>
      <c r="X639" t="s">
        <v>25</v>
      </c>
      <c r="Y639">
        <v>1</v>
      </c>
      <c r="Z639">
        <v>4</v>
      </c>
      <c r="AA639">
        <v>2</v>
      </c>
      <c r="AB639" t="s">
        <v>13</v>
      </c>
      <c r="AC639" t="s">
        <v>23</v>
      </c>
      <c r="AD639">
        <v>59.999999999999943</v>
      </c>
      <c r="AE639">
        <v>0.5</v>
      </c>
      <c r="AF639">
        <v>0</v>
      </c>
      <c r="AG639" t="s">
        <v>73</v>
      </c>
      <c r="AH639" t="s">
        <v>109</v>
      </c>
      <c r="AI639" t="s">
        <v>114</v>
      </c>
      <c r="AJ639">
        <v>634</v>
      </c>
      <c r="AK639">
        <v>635</v>
      </c>
      <c r="AL639" t="s">
        <v>118</v>
      </c>
    </row>
    <row r="640" spans="1:38" x14ac:dyDescent="0.2">
      <c r="A640">
        <v>2786</v>
      </c>
      <c r="B640" s="1">
        <v>45427</v>
      </c>
      <c r="C640" s="2">
        <v>0.58333333333333337</v>
      </c>
      <c r="D640" s="2">
        <v>0.66666666666666663</v>
      </c>
      <c r="E640" t="s">
        <v>25</v>
      </c>
      <c r="F640">
        <v>1</v>
      </c>
      <c r="G640">
        <v>4</v>
      </c>
      <c r="H640">
        <v>1</v>
      </c>
      <c r="I640" t="s">
        <v>27</v>
      </c>
      <c r="J640" t="s">
        <v>28</v>
      </c>
      <c r="K640">
        <v>119.99999999999989</v>
      </c>
      <c r="L640">
        <v>0.25</v>
      </c>
      <c r="M640">
        <v>0</v>
      </c>
      <c r="N640" t="s">
        <v>74</v>
      </c>
      <c r="O640" t="s">
        <v>102</v>
      </c>
      <c r="P640" t="s">
        <v>114</v>
      </c>
      <c r="Q640" t="s">
        <v>118</v>
      </c>
      <c r="R640" t="s">
        <v>124</v>
      </c>
      <c r="S640">
        <v>620</v>
      </c>
      <c r="T640">
        <v>1269</v>
      </c>
      <c r="U640" s="1">
        <v>45461</v>
      </c>
      <c r="V640" s="2">
        <v>0.60416666666666663</v>
      </c>
      <c r="W640" s="2">
        <v>0.6875</v>
      </c>
      <c r="X640" t="s">
        <v>25</v>
      </c>
      <c r="Y640">
        <v>1</v>
      </c>
      <c r="Z640">
        <v>4</v>
      </c>
      <c r="AA640">
        <v>4</v>
      </c>
      <c r="AB640" t="s">
        <v>41</v>
      </c>
      <c r="AC640" t="s">
        <v>14</v>
      </c>
      <c r="AD640">
        <v>120.00000000000006</v>
      </c>
      <c r="AE640">
        <v>1</v>
      </c>
      <c r="AF640">
        <v>0</v>
      </c>
      <c r="AG640" t="s">
        <v>73</v>
      </c>
      <c r="AH640" t="s">
        <v>103</v>
      </c>
      <c r="AI640" t="s">
        <v>114</v>
      </c>
      <c r="AJ640">
        <v>619</v>
      </c>
      <c r="AK640">
        <v>620</v>
      </c>
      <c r="AL640" t="s">
        <v>118</v>
      </c>
    </row>
    <row r="641" spans="1:38" x14ac:dyDescent="0.2">
      <c r="A641">
        <v>2997</v>
      </c>
      <c r="B641" s="1">
        <v>45437</v>
      </c>
      <c r="C641" s="2">
        <v>0.58333333333333337</v>
      </c>
      <c r="D641" s="2">
        <v>0.60416666666666663</v>
      </c>
      <c r="E641" t="s">
        <v>25</v>
      </c>
      <c r="F641">
        <v>1</v>
      </c>
      <c r="G641">
        <v>4</v>
      </c>
      <c r="H641">
        <v>6</v>
      </c>
      <c r="I641" t="s">
        <v>17</v>
      </c>
      <c r="J641" t="s">
        <v>28</v>
      </c>
      <c r="K641">
        <v>29.999999999999893</v>
      </c>
      <c r="L641">
        <v>1.5</v>
      </c>
      <c r="M641">
        <v>1</v>
      </c>
      <c r="N641" t="s">
        <v>77</v>
      </c>
      <c r="O641" t="s">
        <v>102</v>
      </c>
      <c r="P641" t="s">
        <v>114</v>
      </c>
      <c r="Q641" t="s">
        <v>118</v>
      </c>
      <c r="R641" t="s">
        <v>118</v>
      </c>
      <c r="S641">
        <v>621</v>
      </c>
      <c r="T641">
        <v>2786</v>
      </c>
      <c r="U641" s="1">
        <v>45427</v>
      </c>
      <c r="V641" s="2">
        <v>0.58333333333333337</v>
      </c>
      <c r="W641" s="2">
        <v>0.66666666666666663</v>
      </c>
      <c r="X641" t="s">
        <v>25</v>
      </c>
      <c r="Y641">
        <v>1</v>
      </c>
      <c r="Z641">
        <v>4</v>
      </c>
      <c r="AA641">
        <v>1</v>
      </c>
      <c r="AB641" t="s">
        <v>27</v>
      </c>
      <c r="AC641" t="s">
        <v>28</v>
      </c>
      <c r="AD641">
        <v>119.99999999999989</v>
      </c>
      <c r="AE641">
        <v>0.25</v>
      </c>
      <c r="AF641">
        <v>0</v>
      </c>
      <c r="AG641" t="s">
        <v>74</v>
      </c>
      <c r="AH641" t="s">
        <v>102</v>
      </c>
      <c r="AI641" t="s">
        <v>114</v>
      </c>
      <c r="AJ641">
        <v>620</v>
      </c>
      <c r="AK641">
        <v>621</v>
      </c>
      <c r="AL641" t="s">
        <v>118</v>
      </c>
    </row>
    <row r="642" spans="1:38" x14ac:dyDescent="0.2">
      <c r="A642">
        <v>2854</v>
      </c>
      <c r="B642" s="1">
        <v>45344</v>
      </c>
      <c r="C642" s="2">
        <v>0.58333333333333337</v>
      </c>
      <c r="D642" s="2">
        <v>0.64583333333333337</v>
      </c>
      <c r="E642" t="s">
        <v>25</v>
      </c>
      <c r="F642">
        <v>1</v>
      </c>
      <c r="G642">
        <v>4</v>
      </c>
      <c r="H642">
        <v>1</v>
      </c>
      <c r="I642" t="s">
        <v>17</v>
      </c>
      <c r="J642" t="s">
        <v>40</v>
      </c>
      <c r="K642">
        <v>90</v>
      </c>
      <c r="L642">
        <v>0.25</v>
      </c>
      <c r="M642">
        <v>0</v>
      </c>
      <c r="N642" t="s">
        <v>75</v>
      </c>
      <c r="O642" t="s">
        <v>99</v>
      </c>
      <c r="P642" t="s">
        <v>114</v>
      </c>
      <c r="Q642" t="s">
        <v>118</v>
      </c>
      <c r="R642" t="s">
        <v>118</v>
      </c>
      <c r="S642">
        <v>622</v>
      </c>
      <c r="T642">
        <v>2997</v>
      </c>
      <c r="U642" s="1">
        <v>45437</v>
      </c>
      <c r="V642" s="2">
        <v>0.58333333333333337</v>
      </c>
      <c r="W642" s="2">
        <v>0.60416666666666663</v>
      </c>
      <c r="X642" t="s">
        <v>25</v>
      </c>
      <c r="Y642">
        <v>1</v>
      </c>
      <c r="Z642">
        <v>4</v>
      </c>
      <c r="AA642">
        <v>6</v>
      </c>
      <c r="AB642" t="s">
        <v>17</v>
      </c>
      <c r="AC642" t="s">
        <v>28</v>
      </c>
      <c r="AD642">
        <v>29.999999999999893</v>
      </c>
      <c r="AE642">
        <v>1.5</v>
      </c>
      <c r="AF642">
        <v>1</v>
      </c>
      <c r="AG642" t="s">
        <v>77</v>
      </c>
      <c r="AH642" t="s">
        <v>102</v>
      </c>
      <c r="AI642" t="s">
        <v>114</v>
      </c>
      <c r="AJ642">
        <v>621</v>
      </c>
      <c r="AK642">
        <v>622</v>
      </c>
      <c r="AL642" t="s">
        <v>118</v>
      </c>
    </row>
    <row r="643" spans="1:38" x14ac:dyDescent="0.2">
      <c r="A643">
        <v>1027</v>
      </c>
      <c r="B643" s="1">
        <v>45505</v>
      </c>
      <c r="C643" s="2">
        <v>0.58333333333333337</v>
      </c>
      <c r="D643" s="2">
        <v>0.625</v>
      </c>
      <c r="E643" t="s">
        <v>25</v>
      </c>
      <c r="F643">
        <v>1</v>
      </c>
      <c r="G643">
        <v>4</v>
      </c>
      <c r="H643">
        <v>4</v>
      </c>
      <c r="I643" t="s">
        <v>39</v>
      </c>
      <c r="J643" t="s">
        <v>18</v>
      </c>
      <c r="K643">
        <v>59.999999999999943</v>
      </c>
      <c r="L643">
        <v>1</v>
      </c>
      <c r="M643">
        <v>0</v>
      </c>
      <c r="N643" t="s">
        <v>75</v>
      </c>
      <c r="O643" t="s">
        <v>105</v>
      </c>
      <c r="P643" t="s">
        <v>114</v>
      </c>
      <c r="Q643" t="s">
        <v>118</v>
      </c>
      <c r="R643" t="s">
        <v>118</v>
      </c>
      <c r="S643">
        <v>624</v>
      </c>
      <c r="T643">
        <v>1706</v>
      </c>
      <c r="U643" s="1">
        <v>45486</v>
      </c>
      <c r="V643" s="2">
        <v>0.58333333333333337</v>
      </c>
      <c r="W643" s="2">
        <v>0.60416666666666663</v>
      </c>
      <c r="X643" t="s">
        <v>25</v>
      </c>
      <c r="Y643">
        <v>1</v>
      </c>
      <c r="Z643">
        <v>4</v>
      </c>
      <c r="AA643">
        <v>4</v>
      </c>
      <c r="AB643" t="s">
        <v>17</v>
      </c>
      <c r="AC643" t="s">
        <v>23</v>
      </c>
      <c r="AD643">
        <v>29.999999999999893</v>
      </c>
      <c r="AE643">
        <v>1</v>
      </c>
      <c r="AF643">
        <v>0</v>
      </c>
      <c r="AG643" t="s">
        <v>77</v>
      </c>
      <c r="AH643" t="s">
        <v>104</v>
      </c>
      <c r="AI643" t="s">
        <v>114</v>
      </c>
      <c r="AJ643">
        <v>623</v>
      </c>
      <c r="AK643">
        <v>624</v>
      </c>
      <c r="AL643" t="s">
        <v>118</v>
      </c>
    </row>
    <row r="644" spans="1:38" x14ac:dyDescent="0.2">
      <c r="A644">
        <v>1032</v>
      </c>
      <c r="B644" s="1">
        <v>45344</v>
      </c>
      <c r="C644" s="2">
        <v>0.58333333333333337</v>
      </c>
      <c r="D644" s="2">
        <v>0.66666666666666663</v>
      </c>
      <c r="E644" t="s">
        <v>25</v>
      </c>
      <c r="F644">
        <v>1</v>
      </c>
      <c r="G644">
        <v>4</v>
      </c>
      <c r="H644">
        <v>2</v>
      </c>
      <c r="I644" t="s">
        <v>39</v>
      </c>
      <c r="J644" t="s">
        <v>18</v>
      </c>
      <c r="K644">
        <v>119.99999999999989</v>
      </c>
      <c r="L644">
        <v>0.5</v>
      </c>
      <c r="M644">
        <v>0</v>
      </c>
      <c r="N644" t="s">
        <v>75</v>
      </c>
      <c r="O644" t="s">
        <v>99</v>
      </c>
      <c r="P644" t="s">
        <v>114</v>
      </c>
      <c r="Q644" t="s">
        <v>118</v>
      </c>
      <c r="R644" t="s">
        <v>124</v>
      </c>
      <c r="S644">
        <v>625</v>
      </c>
      <c r="T644">
        <v>1027</v>
      </c>
      <c r="U644" s="1">
        <v>45505</v>
      </c>
      <c r="V644" s="2">
        <v>0.58333333333333337</v>
      </c>
      <c r="W644" s="2">
        <v>0.625</v>
      </c>
      <c r="X644" t="s">
        <v>25</v>
      </c>
      <c r="Y644">
        <v>1</v>
      </c>
      <c r="Z644">
        <v>4</v>
      </c>
      <c r="AA644">
        <v>4</v>
      </c>
      <c r="AB644" t="s">
        <v>39</v>
      </c>
      <c r="AC644" t="s">
        <v>18</v>
      </c>
      <c r="AD644">
        <v>59.999999999999943</v>
      </c>
      <c r="AE644">
        <v>1</v>
      </c>
      <c r="AF644">
        <v>0</v>
      </c>
      <c r="AG644" t="s">
        <v>75</v>
      </c>
      <c r="AH644" t="s">
        <v>105</v>
      </c>
      <c r="AI644" t="s">
        <v>114</v>
      </c>
      <c r="AJ644">
        <v>624</v>
      </c>
      <c r="AK644">
        <v>625</v>
      </c>
      <c r="AL644" t="s">
        <v>118</v>
      </c>
    </row>
    <row r="645" spans="1:38" x14ac:dyDescent="0.2">
      <c r="A645">
        <v>1919</v>
      </c>
      <c r="B645" s="1">
        <v>45450</v>
      </c>
      <c r="C645" s="2">
        <v>0.58333333333333337</v>
      </c>
      <c r="D645" s="2">
        <v>0.625</v>
      </c>
      <c r="E645" t="s">
        <v>25</v>
      </c>
      <c r="F645">
        <v>1</v>
      </c>
      <c r="G645">
        <v>4</v>
      </c>
      <c r="H645">
        <v>3</v>
      </c>
      <c r="I645" t="s">
        <v>42</v>
      </c>
      <c r="J645" t="s">
        <v>23</v>
      </c>
      <c r="K645">
        <v>59.999999999999943</v>
      </c>
      <c r="L645">
        <v>0.75</v>
      </c>
      <c r="M645">
        <v>0</v>
      </c>
      <c r="N645" t="s">
        <v>76</v>
      </c>
      <c r="O645" t="s">
        <v>103</v>
      </c>
      <c r="P645" t="s">
        <v>114</v>
      </c>
      <c r="Q645" t="s">
        <v>118</v>
      </c>
      <c r="R645" t="s">
        <v>118</v>
      </c>
      <c r="S645">
        <v>626</v>
      </c>
      <c r="T645">
        <v>1032</v>
      </c>
      <c r="U645" s="1">
        <v>45344</v>
      </c>
      <c r="V645" s="2">
        <v>0.58333333333333337</v>
      </c>
      <c r="W645" s="2">
        <v>0.66666666666666663</v>
      </c>
      <c r="X645" t="s">
        <v>25</v>
      </c>
      <c r="Y645">
        <v>1</v>
      </c>
      <c r="Z645">
        <v>4</v>
      </c>
      <c r="AA645">
        <v>2</v>
      </c>
      <c r="AB645" t="s">
        <v>39</v>
      </c>
      <c r="AC645" t="s">
        <v>18</v>
      </c>
      <c r="AD645">
        <v>119.99999999999989</v>
      </c>
      <c r="AE645">
        <v>0.5</v>
      </c>
      <c r="AF645">
        <v>0</v>
      </c>
      <c r="AG645" t="s">
        <v>75</v>
      </c>
      <c r="AH645" t="s">
        <v>99</v>
      </c>
      <c r="AI645" t="s">
        <v>114</v>
      </c>
      <c r="AJ645">
        <v>625</v>
      </c>
      <c r="AK645">
        <v>626</v>
      </c>
      <c r="AL645" t="s">
        <v>118</v>
      </c>
    </row>
    <row r="646" spans="1:38" x14ac:dyDescent="0.2">
      <c r="A646">
        <v>878</v>
      </c>
      <c r="B646" s="1">
        <v>45600</v>
      </c>
      <c r="C646" s="2">
        <v>0.58333333333333337</v>
      </c>
      <c r="D646" s="2">
        <v>0.60416666666666663</v>
      </c>
      <c r="E646" t="s">
        <v>25</v>
      </c>
      <c r="F646">
        <v>1</v>
      </c>
      <c r="G646">
        <v>4</v>
      </c>
      <c r="H646">
        <v>5</v>
      </c>
      <c r="I646" t="s">
        <v>42</v>
      </c>
      <c r="J646" t="s">
        <v>18</v>
      </c>
      <c r="K646">
        <v>29.999999999999893</v>
      </c>
      <c r="L646">
        <v>1.25</v>
      </c>
      <c r="M646">
        <v>1</v>
      </c>
      <c r="N646" t="s">
        <v>72</v>
      </c>
      <c r="O646" t="s">
        <v>108</v>
      </c>
      <c r="P646" t="s">
        <v>114</v>
      </c>
      <c r="Q646" t="s">
        <v>118</v>
      </c>
      <c r="R646" t="s">
        <v>118</v>
      </c>
      <c r="S646">
        <v>627</v>
      </c>
      <c r="T646">
        <v>1919</v>
      </c>
      <c r="U646" s="1">
        <v>45450</v>
      </c>
      <c r="V646" s="2">
        <v>0.58333333333333337</v>
      </c>
      <c r="W646" s="2">
        <v>0.625</v>
      </c>
      <c r="X646" t="s">
        <v>25</v>
      </c>
      <c r="Y646">
        <v>1</v>
      </c>
      <c r="Z646">
        <v>4</v>
      </c>
      <c r="AA646">
        <v>3</v>
      </c>
      <c r="AB646" t="s">
        <v>42</v>
      </c>
      <c r="AC646" t="s">
        <v>23</v>
      </c>
      <c r="AD646">
        <v>59.999999999999943</v>
      </c>
      <c r="AE646">
        <v>0.75</v>
      </c>
      <c r="AF646">
        <v>0</v>
      </c>
      <c r="AG646" t="s">
        <v>76</v>
      </c>
      <c r="AH646" t="s">
        <v>103</v>
      </c>
      <c r="AI646" t="s">
        <v>114</v>
      </c>
      <c r="AJ646">
        <v>626</v>
      </c>
      <c r="AK646">
        <v>627</v>
      </c>
      <c r="AL646" t="s">
        <v>118</v>
      </c>
    </row>
    <row r="647" spans="1:38" x14ac:dyDescent="0.2">
      <c r="A647">
        <v>1706</v>
      </c>
      <c r="B647" s="1">
        <v>45486</v>
      </c>
      <c r="C647" s="2">
        <v>0.58333333333333337</v>
      </c>
      <c r="D647" s="2">
        <v>0.60416666666666663</v>
      </c>
      <c r="E647" t="s">
        <v>25</v>
      </c>
      <c r="F647">
        <v>1</v>
      </c>
      <c r="G647">
        <v>4</v>
      </c>
      <c r="H647">
        <v>4</v>
      </c>
      <c r="I647" t="s">
        <v>17</v>
      </c>
      <c r="J647" t="s">
        <v>23</v>
      </c>
      <c r="K647">
        <v>29.999999999999893</v>
      </c>
      <c r="L647">
        <v>1</v>
      </c>
      <c r="M647">
        <v>0</v>
      </c>
      <c r="N647" t="s">
        <v>77</v>
      </c>
      <c r="O647" t="s">
        <v>104</v>
      </c>
      <c r="P647" t="s">
        <v>114</v>
      </c>
      <c r="Q647" t="s">
        <v>118</v>
      </c>
      <c r="R647" t="s">
        <v>118</v>
      </c>
      <c r="S647">
        <v>623</v>
      </c>
      <c r="T647">
        <v>2854</v>
      </c>
      <c r="U647" s="1">
        <v>45344</v>
      </c>
      <c r="V647" s="2">
        <v>0.58333333333333337</v>
      </c>
      <c r="W647" s="2">
        <v>0.64583333333333337</v>
      </c>
      <c r="X647" t="s">
        <v>25</v>
      </c>
      <c r="Y647">
        <v>1</v>
      </c>
      <c r="Z647">
        <v>4</v>
      </c>
      <c r="AA647">
        <v>1</v>
      </c>
      <c r="AB647" t="s">
        <v>17</v>
      </c>
      <c r="AC647" t="s">
        <v>40</v>
      </c>
      <c r="AD647">
        <v>90</v>
      </c>
      <c r="AE647">
        <v>0.25</v>
      </c>
      <c r="AF647">
        <v>0</v>
      </c>
      <c r="AG647" t="s">
        <v>75</v>
      </c>
      <c r="AH647" t="s">
        <v>99</v>
      </c>
      <c r="AI647" t="s">
        <v>114</v>
      </c>
      <c r="AJ647">
        <v>622</v>
      </c>
      <c r="AK647">
        <v>623</v>
      </c>
      <c r="AL647" t="s">
        <v>118</v>
      </c>
    </row>
    <row r="648" spans="1:38" x14ac:dyDescent="0.2">
      <c r="A648">
        <v>1009</v>
      </c>
      <c r="B648" s="1">
        <v>45484</v>
      </c>
      <c r="C648" s="2">
        <v>0.58333333333333337</v>
      </c>
      <c r="D648" s="2">
        <v>0.60416666666666663</v>
      </c>
      <c r="E648" t="s">
        <v>25</v>
      </c>
      <c r="F648">
        <v>1</v>
      </c>
      <c r="G648">
        <v>4</v>
      </c>
      <c r="H648">
        <v>7</v>
      </c>
      <c r="I648" t="s">
        <v>22</v>
      </c>
      <c r="J648" t="s">
        <v>40</v>
      </c>
      <c r="K648">
        <v>29.999999999999893</v>
      </c>
      <c r="L648">
        <v>1.75</v>
      </c>
      <c r="M648">
        <v>1</v>
      </c>
      <c r="N648" t="s">
        <v>75</v>
      </c>
      <c r="O648" t="s">
        <v>104</v>
      </c>
      <c r="P648" t="s">
        <v>114</v>
      </c>
      <c r="Q648" t="s">
        <v>118</v>
      </c>
      <c r="R648" t="s">
        <v>118</v>
      </c>
      <c r="S648">
        <v>629</v>
      </c>
      <c r="T648">
        <v>2004</v>
      </c>
      <c r="U648" s="1">
        <v>45491</v>
      </c>
      <c r="V648" s="2">
        <v>0.58333333333333337</v>
      </c>
      <c r="W648" s="2">
        <v>0.60416666666666663</v>
      </c>
      <c r="X648" t="s">
        <v>25</v>
      </c>
      <c r="Y648">
        <v>1</v>
      </c>
      <c r="Z648">
        <v>4</v>
      </c>
      <c r="AA648">
        <v>6</v>
      </c>
      <c r="AB648" t="s">
        <v>42</v>
      </c>
      <c r="AC648" t="s">
        <v>28</v>
      </c>
      <c r="AD648">
        <v>29.999999999999893</v>
      </c>
      <c r="AE648">
        <v>1.5</v>
      </c>
      <c r="AF648">
        <v>1</v>
      </c>
      <c r="AG648" t="s">
        <v>75</v>
      </c>
      <c r="AH648" t="s">
        <v>104</v>
      </c>
      <c r="AI648" t="s">
        <v>114</v>
      </c>
      <c r="AJ648">
        <v>628</v>
      </c>
      <c r="AK648">
        <v>629</v>
      </c>
      <c r="AL648" t="s">
        <v>118</v>
      </c>
    </row>
    <row r="649" spans="1:38" x14ac:dyDescent="0.2">
      <c r="A649">
        <v>1107</v>
      </c>
      <c r="B649" s="1">
        <v>45409</v>
      </c>
      <c r="C649" s="2">
        <v>0.58333333333333337</v>
      </c>
      <c r="D649" s="2">
        <v>0.66666666666666663</v>
      </c>
      <c r="E649" t="s">
        <v>25</v>
      </c>
      <c r="F649">
        <v>1</v>
      </c>
      <c r="G649">
        <v>4</v>
      </c>
      <c r="H649">
        <v>2</v>
      </c>
      <c r="I649" t="s">
        <v>13</v>
      </c>
      <c r="J649" t="s">
        <v>14</v>
      </c>
      <c r="K649">
        <v>119.99999999999989</v>
      </c>
      <c r="L649">
        <v>0.5</v>
      </c>
      <c r="M649">
        <v>0</v>
      </c>
      <c r="N649" t="s">
        <v>77</v>
      </c>
      <c r="O649" t="s">
        <v>101</v>
      </c>
      <c r="P649" t="s">
        <v>114</v>
      </c>
      <c r="Q649" t="s">
        <v>118</v>
      </c>
      <c r="R649" t="s">
        <v>124</v>
      </c>
      <c r="S649">
        <v>630</v>
      </c>
      <c r="T649">
        <v>1009</v>
      </c>
      <c r="U649" s="1">
        <v>45484</v>
      </c>
      <c r="V649" s="2">
        <v>0.58333333333333337</v>
      </c>
      <c r="W649" s="2">
        <v>0.60416666666666663</v>
      </c>
      <c r="X649" t="s">
        <v>25</v>
      </c>
      <c r="Y649">
        <v>1</v>
      </c>
      <c r="Z649">
        <v>4</v>
      </c>
      <c r="AA649">
        <v>7</v>
      </c>
      <c r="AB649" t="s">
        <v>22</v>
      </c>
      <c r="AC649" t="s">
        <v>40</v>
      </c>
      <c r="AD649">
        <v>29.999999999999893</v>
      </c>
      <c r="AE649">
        <v>1.75</v>
      </c>
      <c r="AF649">
        <v>1</v>
      </c>
      <c r="AG649" t="s">
        <v>75</v>
      </c>
      <c r="AH649" t="s">
        <v>104</v>
      </c>
      <c r="AI649" t="s">
        <v>114</v>
      </c>
      <c r="AJ649">
        <v>629</v>
      </c>
      <c r="AK649">
        <v>630</v>
      </c>
      <c r="AL649" t="s">
        <v>118</v>
      </c>
    </row>
    <row r="650" spans="1:38" x14ac:dyDescent="0.2">
      <c r="A650">
        <v>2984</v>
      </c>
      <c r="B650" s="1">
        <v>45525</v>
      </c>
      <c r="C650" s="2">
        <v>0.58333333333333337</v>
      </c>
      <c r="D650" s="2">
        <v>0.64583333333333337</v>
      </c>
      <c r="E650" t="s">
        <v>25</v>
      </c>
      <c r="F650">
        <v>1</v>
      </c>
      <c r="G650">
        <v>4</v>
      </c>
      <c r="H650">
        <v>4</v>
      </c>
      <c r="I650" t="s">
        <v>39</v>
      </c>
      <c r="J650" t="s">
        <v>23</v>
      </c>
      <c r="K650">
        <v>90</v>
      </c>
      <c r="L650">
        <v>1</v>
      </c>
      <c r="M650">
        <v>0</v>
      </c>
      <c r="N650" t="s">
        <v>74</v>
      </c>
      <c r="O650" t="s">
        <v>105</v>
      </c>
      <c r="P650" t="s">
        <v>114</v>
      </c>
      <c r="Q650" t="s">
        <v>118</v>
      </c>
      <c r="R650" t="s">
        <v>118</v>
      </c>
      <c r="S650">
        <v>631</v>
      </c>
      <c r="T650">
        <v>1107</v>
      </c>
      <c r="U650" s="1">
        <v>45409</v>
      </c>
      <c r="V650" s="2">
        <v>0.58333333333333337</v>
      </c>
      <c r="W650" s="2">
        <v>0.66666666666666663</v>
      </c>
      <c r="X650" t="s">
        <v>25</v>
      </c>
      <c r="Y650">
        <v>1</v>
      </c>
      <c r="Z650">
        <v>4</v>
      </c>
      <c r="AA650">
        <v>2</v>
      </c>
      <c r="AB650" t="s">
        <v>13</v>
      </c>
      <c r="AC650" t="s">
        <v>14</v>
      </c>
      <c r="AD650">
        <v>119.99999999999989</v>
      </c>
      <c r="AE650">
        <v>0.5</v>
      </c>
      <c r="AF650">
        <v>0</v>
      </c>
      <c r="AG650" t="s">
        <v>77</v>
      </c>
      <c r="AH650" t="s">
        <v>101</v>
      </c>
      <c r="AI650" t="s">
        <v>114</v>
      </c>
      <c r="AJ650">
        <v>630</v>
      </c>
      <c r="AK650">
        <v>631</v>
      </c>
      <c r="AL650" t="s">
        <v>118</v>
      </c>
    </row>
    <row r="651" spans="1:38" x14ac:dyDescent="0.2">
      <c r="A651">
        <v>2103</v>
      </c>
      <c r="B651" s="1">
        <v>45444</v>
      </c>
      <c r="C651" s="2">
        <v>0.58333333333333337</v>
      </c>
      <c r="D651" s="2">
        <v>0.64583333333333337</v>
      </c>
      <c r="E651" t="s">
        <v>25</v>
      </c>
      <c r="F651">
        <v>1</v>
      </c>
      <c r="G651">
        <v>4</v>
      </c>
      <c r="H651">
        <v>7</v>
      </c>
      <c r="I651" t="s">
        <v>41</v>
      </c>
      <c r="J651" t="s">
        <v>23</v>
      </c>
      <c r="K651">
        <v>90</v>
      </c>
      <c r="L651">
        <v>1.75</v>
      </c>
      <c r="M651">
        <v>1</v>
      </c>
      <c r="N651" t="s">
        <v>77</v>
      </c>
      <c r="O651" t="s">
        <v>103</v>
      </c>
      <c r="P651" t="s">
        <v>114</v>
      </c>
      <c r="Q651" t="s">
        <v>118</v>
      </c>
      <c r="R651" t="s">
        <v>118</v>
      </c>
      <c r="S651">
        <v>632</v>
      </c>
      <c r="T651">
        <v>2984</v>
      </c>
      <c r="U651" s="1">
        <v>45525</v>
      </c>
      <c r="V651" s="2">
        <v>0.58333333333333337</v>
      </c>
      <c r="W651" s="2">
        <v>0.64583333333333337</v>
      </c>
      <c r="X651" t="s">
        <v>25</v>
      </c>
      <c r="Y651">
        <v>1</v>
      </c>
      <c r="Z651">
        <v>4</v>
      </c>
      <c r="AA651">
        <v>4</v>
      </c>
      <c r="AB651" t="s">
        <v>39</v>
      </c>
      <c r="AC651" t="s">
        <v>23</v>
      </c>
      <c r="AD651">
        <v>90</v>
      </c>
      <c r="AE651">
        <v>1</v>
      </c>
      <c r="AF651">
        <v>0</v>
      </c>
      <c r="AG651" t="s">
        <v>74</v>
      </c>
      <c r="AH651" t="s">
        <v>105</v>
      </c>
      <c r="AI651" t="s">
        <v>114</v>
      </c>
      <c r="AJ651">
        <v>631</v>
      </c>
      <c r="AK651">
        <v>632</v>
      </c>
      <c r="AL651" t="s">
        <v>118</v>
      </c>
    </row>
    <row r="652" spans="1:38" x14ac:dyDescent="0.2">
      <c r="A652">
        <v>61</v>
      </c>
      <c r="B652" s="1">
        <v>45312</v>
      </c>
      <c r="C652" s="2">
        <v>0.58333333333333337</v>
      </c>
      <c r="D652" s="2">
        <v>0.64583333333333337</v>
      </c>
      <c r="E652" t="s">
        <v>25</v>
      </c>
      <c r="F652">
        <v>1</v>
      </c>
      <c r="G652">
        <v>4</v>
      </c>
      <c r="H652">
        <v>4</v>
      </c>
      <c r="I652" t="s">
        <v>27</v>
      </c>
      <c r="J652" t="s">
        <v>14</v>
      </c>
      <c r="K652">
        <v>90</v>
      </c>
      <c r="L652">
        <v>1</v>
      </c>
      <c r="M652">
        <v>0</v>
      </c>
      <c r="N652" t="s">
        <v>71</v>
      </c>
      <c r="O652" t="s">
        <v>98</v>
      </c>
      <c r="P652" t="s">
        <v>114</v>
      </c>
      <c r="Q652" t="s">
        <v>118</v>
      </c>
      <c r="R652" t="s">
        <v>118</v>
      </c>
      <c r="S652">
        <v>633</v>
      </c>
      <c r="T652">
        <v>2103</v>
      </c>
      <c r="U652" s="1">
        <v>45444</v>
      </c>
      <c r="V652" s="2">
        <v>0.58333333333333337</v>
      </c>
      <c r="W652" s="2">
        <v>0.64583333333333337</v>
      </c>
      <c r="X652" t="s">
        <v>25</v>
      </c>
      <c r="Y652">
        <v>1</v>
      </c>
      <c r="Z652">
        <v>4</v>
      </c>
      <c r="AA652">
        <v>7</v>
      </c>
      <c r="AB652" t="s">
        <v>41</v>
      </c>
      <c r="AC652" t="s">
        <v>23</v>
      </c>
      <c r="AD652">
        <v>90</v>
      </c>
      <c r="AE652">
        <v>1.75</v>
      </c>
      <c r="AF652">
        <v>1</v>
      </c>
      <c r="AG652" t="s">
        <v>77</v>
      </c>
      <c r="AH652" t="s">
        <v>103</v>
      </c>
      <c r="AI652" t="s">
        <v>114</v>
      </c>
      <c r="AJ652">
        <v>632</v>
      </c>
      <c r="AK652">
        <v>633</v>
      </c>
      <c r="AL652" t="s">
        <v>118</v>
      </c>
    </row>
    <row r="653" spans="1:38" x14ac:dyDescent="0.2">
      <c r="A653">
        <v>2211</v>
      </c>
      <c r="B653" s="1">
        <v>45657</v>
      </c>
      <c r="C653" s="2">
        <v>0.58333333333333337</v>
      </c>
      <c r="D653" s="2">
        <v>0.625</v>
      </c>
      <c r="E653" t="s">
        <v>25</v>
      </c>
      <c r="F653">
        <v>1</v>
      </c>
      <c r="G653">
        <v>4</v>
      </c>
      <c r="H653">
        <v>2</v>
      </c>
      <c r="I653" t="s">
        <v>13</v>
      </c>
      <c r="J653" t="s">
        <v>23</v>
      </c>
      <c r="K653">
        <v>59.999999999999943</v>
      </c>
      <c r="L653">
        <v>0.5</v>
      </c>
      <c r="M653">
        <v>0</v>
      </c>
      <c r="N653" t="s">
        <v>73</v>
      </c>
      <c r="O653" t="s">
        <v>109</v>
      </c>
      <c r="P653" t="s">
        <v>114</v>
      </c>
      <c r="Q653" t="s">
        <v>118</v>
      </c>
      <c r="R653" t="s">
        <v>118</v>
      </c>
      <c r="S653">
        <v>634</v>
      </c>
      <c r="T653">
        <v>61</v>
      </c>
      <c r="U653" s="1">
        <v>45312</v>
      </c>
      <c r="V653" s="2">
        <v>0.58333333333333337</v>
      </c>
      <c r="W653" s="2">
        <v>0.64583333333333337</v>
      </c>
      <c r="X653" t="s">
        <v>25</v>
      </c>
      <c r="Y653">
        <v>1</v>
      </c>
      <c r="Z653">
        <v>4</v>
      </c>
      <c r="AA653">
        <v>4</v>
      </c>
      <c r="AB653" t="s">
        <v>27</v>
      </c>
      <c r="AC653" t="s">
        <v>14</v>
      </c>
      <c r="AD653">
        <v>90</v>
      </c>
      <c r="AE653">
        <v>1</v>
      </c>
      <c r="AF653">
        <v>0</v>
      </c>
      <c r="AG653" t="s">
        <v>71</v>
      </c>
      <c r="AH653" t="s">
        <v>98</v>
      </c>
      <c r="AI653" t="s">
        <v>114</v>
      </c>
      <c r="AJ653">
        <v>633</v>
      </c>
      <c r="AK653">
        <v>634</v>
      </c>
      <c r="AL653" t="s">
        <v>118</v>
      </c>
    </row>
    <row r="654" spans="1:38" x14ac:dyDescent="0.2">
      <c r="A654">
        <v>2004</v>
      </c>
      <c r="B654" s="1">
        <v>45491</v>
      </c>
      <c r="C654" s="2">
        <v>0.58333333333333337</v>
      </c>
      <c r="D654" s="2">
        <v>0.60416666666666663</v>
      </c>
      <c r="E654" t="s">
        <v>25</v>
      </c>
      <c r="F654">
        <v>1</v>
      </c>
      <c r="G654">
        <v>4</v>
      </c>
      <c r="H654">
        <v>6</v>
      </c>
      <c r="I654" t="s">
        <v>42</v>
      </c>
      <c r="J654" t="s">
        <v>28</v>
      </c>
      <c r="K654">
        <v>29.999999999999893</v>
      </c>
      <c r="L654">
        <v>1.5</v>
      </c>
      <c r="M654">
        <v>1</v>
      </c>
      <c r="N654" t="s">
        <v>75</v>
      </c>
      <c r="O654" t="s">
        <v>104</v>
      </c>
      <c r="P654" t="s">
        <v>114</v>
      </c>
      <c r="Q654" t="s">
        <v>118</v>
      </c>
      <c r="R654" t="s">
        <v>118</v>
      </c>
      <c r="S654">
        <v>628</v>
      </c>
      <c r="T654">
        <v>878</v>
      </c>
      <c r="U654" s="1">
        <v>45600</v>
      </c>
      <c r="V654" s="2">
        <v>0.58333333333333337</v>
      </c>
      <c r="W654" s="2">
        <v>0.60416666666666663</v>
      </c>
      <c r="X654" t="s">
        <v>25</v>
      </c>
      <c r="Y654">
        <v>1</v>
      </c>
      <c r="Z654">
        <v>4</v>
      </c>
      <c r="AA654">
        <v>5</v>
      </c>
      <c r="AB654" t="s">
        <v>42</v>
      </c>
      <c r="AC654" t="s">
        <v>18</v>
      </c>
      <c r="AD654">
        <v>29.999999999999893</v>
      </c>
      <c r="AE654">
        <v>1.25</v>
      </c>
      <c r="AF654">
        <v>1</v>
      </c>
      <c r="AG654" t="s">
        <v>72</v>
      </c>
      <c r="AH654" t="s">
        <v>108</v>
      </c>
      <c r="AI654" t="s">
        <v>114</v>
      </c>
      <c r="AJ654">
        <v>627</v>
      </c>
      <c r="AK654">
        <v>628</v>
      </c>
      <c r="AL654" t="s">
        <v>118</v>
      </c>
    </row>
    <row r="655" spans="1:38" x14ac:dyDescent="0.2">
      <c r="A655">
        <v>2027</v>
      </c>
      <c r="B655" s="1">
        <v>45509</v>
      </c>
      <c r="C655" s="2">
        <v>0.5625</v>
      </c>
      <c r="D655" s="2">
        <v>0.64583333333333337</v>
      </c>
      <c r="E655" t="s">
        <v>25</v>
      </c>
      <c r="F655">
        <v>1</v>
      </c>
      <c r="G655">
        <v>4</v>
      </c>
      <c r="H655">
        <v>5</v>
      </c>
      <c r="I655" t="s">
        <v>22</v>
      </c>
      <c r="J655" t="s">
        <v>40</v>
      </c>
      <c r="K655">
        <v>120.00000000000006</v>
      </c>
      <c r="L655">
        <v>1.25</v>
      </c>
      <c r="M655">
        <v>1</v>
      </c>
      <c r="N655" t="s">
        <v>72</v>
      </c>
      <c r="O655" t="s">
        <v>105</v>
      </c>
      <c r="P655" t="s">
        <v>114</v>
      </c>
      <c r="Q655" t="s">
        <v>118</v>
      </c>
      <c r="R655" t="s">
        <v>124</v>
      </c>
      <c r="S655">
        <v>664</v>
      </c>
      <c r="T655">
        <v>2642</v>
      </c>
      <c r="U655" s="1">
        <v>45475</v>
      </c>
      <c r="V655" s="2">
        <v>0.5625</v>
      </c>
      <c r="W655" s="2">
        <v>0.60416666666666663</v>
      </c>
      <c r="X655" t="s">
        <v>25</v>
      </c>
      <c r="Y655">
        <v>1</v>
      </c>
      <c r="Z655">
        <v>4</v>
      </c>
      <c r="AA655">
        <v>5</v>
      </c>
      <c r="AB655" t="s">
        <v>13</v>
      </c>
      <c r="AC655" t="s">
        <v>14</v>
      </c>
      <c r="AD655">
        <v>59.999999999999943</v>
      </c>
      <c r="AE655">
        <v>1.25</v>
      </c>
      <c r="AF655">
        <v>1</v>
      </c>
      <c r="AG655" t="s">
        <v>73</v>
      </c>
      <c r="AH655" t="s">
        <v>104</v>
      </c>
      <c r="AI655" t="s">
        <v>114</v>
      </c>
      <c r="AJ655">
        <v>663</v>
      </c>
      <c r="AK655">
        <v>664</v>
      </c>
      <c r="AL655" t="s">
        <v>118</v>
      </c>
    </row>
    <row r="656" spans="1:38" x14ac:dyDescent="0.2">
      <c r="A656">
        <v>2766</v>
      </c>
      <c r="B656" s="1">
        <v>45336</v>
      </c>
      <c r="C656" s="2">
        <v>0.5625</v>
      </c>
      <c r="D656" s="2">
        <v>0.58333333333333337</v>
      </c>
      <c r="E656" t="s">
        <v>25</v>
      </c>
      <c r="F656">
        <v>1</v>
      </c>
      <c r="G656">
        <v>4</v>
      </c>
      <c r="H656">
        <v>4</v>
      </c>
      <c r="I656" t="s">
        <v>42</v>
      </c>
      <c r="J656" t="s">
        <v>30</v>
      </c>
      <c r="K656">
        <v>30.000000000000053</v>
      </c>
      <c r="L656">
        <v>1</v>
      </c>
      <c r="M656">
        <v>0</v>
      </c>
      <c r="N656" t="s">
        <v>74</v>
      </c>
      <c r="O656" t="s">
        <v>99</v>
      </c>
      <c r="P656" t="s">
        <v>114</v>
      </c>
      <c r="Q656" t="s">
        <v>118</v>
      </c>
      <c r="R656" t="s">
        <v>118</v>
      </c>
      <c r="S656">
        <v>671</v>
      </c>
      <c r="T656">
        <v>2963</v>
      </c>
      <c r="U656" s="1">
        <v>45472</v>
      </c>
      <c r="V656" s="2">
        <v>0.5625</v>
      </c>
      <c r="W656" s="2">
        <v>0.625</v>
      </c>
      <c r="X656" t="s">
        <v>25</v>
      </c>
      <c r="Y656">
        <v>1</v>
      </c>
      <c r="Z656">
        <v>4</v>
      </c>
      <c r="AA656">
        <v>3</v>
      </c>
      <c r="AB656" t="s">
        <v>41</v>
      </c>
      <c r="AC656" t="s">
        <v>40</v>
      </c>
      <c r="AD656">
        <v>90</v>
      </c>
      <c r="AE656">
        <v>0.75</v>
      </c>
      <c r="AF656">
        <v>0</v>
      </c>
      <c r="AG656" t="s">
        <v>77</v>
      </c>
      <c r="AH656" t="s">
        <v>103</v>
      </c>
      <c r="AI656" t="s">
        <v>114</v>
      </c>
      <c r="AJ656">
        <v>670</v>
      </c>
      <c r="AK656">
        <v>671</v>
      </c>
      <c r="AL656" t="s">
        <v>118</v>
      </c>
    </row>
    <row r="657" spans="1:38" x14ac:dyDescent="0.2">
      <c r="A657">
        <v>2963</v>
      </c>
      <c r="B657" s="1">
        <v>45472</v>
      </c>
      <c r="C657" s="2">
        <v>0.5625</v>
      </c>
      <c r="D657" s="2">
        <v>0.625</v>
      </c>
      <c r="E657" t="s">
        <v>25</v>
      </c>
      <c r="F657">
        <v>1</v>
      </c>
      <c r="G657">
        <v>4</v>
      </c>
      <c r="H657">
        <v>3</v>
      </c>
      <c r="I657" t="s">
        <v>41</v>
      </c>
      <c r="J657" t="s">
        <v>40</v>
      </c>
      <c r="K657">
        <v>90</v>
      </c>
      <c r="L657">
        <v>0.75</v>
      </c>
      <c r="M657">
        <v>0</v>
      </c>
      <c r="N657" t="s">
        <v>77</v>
      </c>
      <c r="O657" t="s">
        <v>103</v>
      </c>
      <c r="P657" t="s">
        <v>114</v>
      </c>
      <c r="Q657" t="s">
        <v>118</v>
      </c>
      <c r="R657" t="s">
        <v>118</v>
      </c>
      <c r="S657">
        <v>670</v>
      </c>
      <c r="T657">
        <v>588</v>
      </c>
      <c r="U657" s="1">
        <v>45382</v>
      </c>
      <c r="V657" s="2">
        <v>0.5625</v>
      </c>
      <c r="W657" s="2">
        <v>0.64583333333333337</v>
      </c>
      <c r="X657" t="s">
        <v>25</v>
      </c>
      <c r="Y657">
        <v>1</v>
      </c>
      <c r="Z657">
        <v>4</v>
      </c>
      <c r="AA657">
        <v>6</v>
      </c>
      <c r="AB657" t="s">
        <v>39</v>
      </c>
      <c r="AC657" t="s">
        <v>40</v>
      </c>
      <c r="AD657">
        <v>120.00000000000006</v>
      </c>
      <c r="AE657">
        <v>1.5</v>
      </c>
      <c r="AF657">
        <v>1</v>
      </c>
      <c r="AG657" t="s">
        <v>71</v>
      </c>
      <c r="AH657" t="s">
        <v>100</v>
      </c>
      <c r="AI657" t="s">
        <v>114</v>
      </c>
      <c r="AJ657">
        <v>669</v>
      </c>
      <c r="AK657">
        <v>670</v>
      </c>
      <c r="AL657" t="s">
        <v>118</v>
      </c>
    </row>
    <row r="658" spans="1:38" x14ac:dyDescent="0.2">
      <c r="A658">
        <v>588</v>
      </c>
      <c r="B658" s="1">
        <v>45382</v>
      </c>
      <c r="C658" s="2">
        <v>0.5625</v>
      </c>
      <c r="D658" s="2">
        <v>0.64583333333333337</v>
      </c>
      <c r="E658" t="s">
        <v>25</v>
      </c>
      <c r="F658">
        <v>1</v>
      </c>
      <c r="G658">
        <v>4</v>
      </c>
      <c r="H658">
        <v>6</v>
      </c>
      <c r="I658" t="s">
        <v>39</v>
      </c>
      <c r="J658" t="s">
        <v>40</v>
      </c>
      <c r="K658">
        <v>120.00000000000006</v>
      </c>
      <c r="L658">
        <v>1.5</v>
      </c>
      <c r="M658">
        <v>1</v>
      </c>
      <c r="N658" t="s">
        <v>71</v>
      </c>
      <c r="O658" t="s">
        <v>100</v>
      </c>
      <c r="P658" t="s">
        <v>114</v>
      </c>
      <c r="Q658" t="s">
        <v>118</v>
      </c>
      <c r="R658" t="s">
        <v>124</v>
      </c>
      <c r="S658">
        <v>669</v>
      </c>
      <c r="T658">
        <v>2507</v>
      </c>
      <c r="U658" s="1">
        <v>45331</v>
      </c>
      <c r="V658" s="2">
        <v>0.5625</v>
      </c>
      <c r="W658" s="2">
        <v>0.60416666666666663</v>
      </c>
      <c r="X658" t="s">
        <v>25</v>
      </c>
      <c r="Y658">
        <v>1</v>
      </c>
      <c r="Z658">
        <v>4</v>
      </c>
      <c r="AA658">
        <v>6</v>
      </c>
      <c r="AB658" t="s">
        <v>39</v>
      </c>
      <c r="AC658" t="s">
        <v>14</v>
      </c>
      <c r="AD658">
        <v>59.999999999999943</v>
      </c>
      <c r="AE658">
        <v>1.5</v>
      </c>
      <c r="AF658">
        <v>1</v>
      </c>
      <c r="AG658" t="s">
        <v>76</v>
      </c>
      <c r="AH658" t="s">
        <v>99</v>
      </c>
      <c r="AI658" t="s">
        <v>114</v>
      </c>
      <c r="AJ658">
        <v>668</v>
      </c>
      <c r="AK658">
        <v>669</v>
      </c>
      <c r="AL658" t="s">
        <v>118</v>
      </c>
    </row>
    <row r="659" spans="1:38" x14ac:dyDescent="0.2">
      <c r="A659">
        <v>2507</v>
      </c>
      <c r="B659" s="1">
        <v>45331</v>
      </c>
      <c r="C659" s="2">
        <v>0.5625</v>
      </c>
      <c r="D659" s="2">
        <v>0.60416666666666663</v>
      </c>
      <c r="E659" t="s">
        <v>25</v>
      </c>
      <c r="F659">
        <v>1</v>
      </c>
      <c r="G659">
        <v>4</v>
      </c>
      <c r="H659">
        <v>6</v>
      </c>
      <c r="I659" t="s">
        <v>39</v>
      </c>
      <c r="J659" t="s">
        <v>14</v>
      </c>
      <c r="K659">
        <v>59.999999999999943</v>
      </c>
      <c r="L659">
        <v>1.5</v>
      </c>
      <c r="M659">
        <v>1</v>
      </c>
      <c r="N659" t="s">
        <v>76</v>
      </c>
      <c r="O659" t="s">
        <v>99</v>
      </c>
      <c r="P659" t="s">
        <v>114</v>
      </c>
      <c r="Q659" t="s">
        <v>118</v>
      </c>
      <c r="R659" t="s">
        <v>118</v>
      </c>
      <c r="S659">
        <v>668</v>
      </c>
      <c r="T659">
        <v>2344</v>
      </c>
      <c r="U659" s="1">
        <v>45516</v>
      </c>
      <c r="V659" s="2">
        <v>0.5625</v>
      </c>
      <c r="W659" s="2">
        <v>0.58333333333333337</v>
      </c>
      <c r="X659" t="s">
        <v>25</v>
      </c>
      <c r="Y659">
        <v>1</v>
      </c>
      <c r="Z659">
        <v>4</v>
      </c>
      <c r="AA659">
        <v>6</v>
      </c>
      <c r="AB659" t="s">
        <v>22</v>
      </c>
      <c r="AC659" t="s">
        <v>18</v>
      </c>
      <c r="AD659">
        <v>30.000000000000053</v>
      </c>
      <c r="AE659">
        <v>1.5</v>
      </c>
      <c r="AF659">
        <v>1</v>
      </c>
      <c r="AG659" t="s">
        <v>72</v>
      </c>
      <c r="AH659" t="s">
        <v>105</v>
      </c>
      <c r="AI659" t="s">
        <v>114</v>
      </c>
      <c r="AJ659">
        <v>667</v>
      </c>
      <c r="AK659">
        <v>668</v>
      </c>
      <c r="AL659" t="s">
        <v>118</v>
      </c>
    </row>
    <row r="660" spans="1:38" x14ac:dyDescent="0.2">
      <c r="A660">
        <v>2344</v>
      </c>
      <c r="B660" s="1">
        <v>45516</v>
      </c>
      <c r="C660" s="2">
        <v>0.5625</v>
      </c>
      <c r="D660" s="2">
        <v>0.58333333333333337</v>
      </c>
      <c r="E660" t="s">
        <v>25</v>
      </c>
      <c r="F660">
        <v>1</v>
      </c>
      <c r="G660">
        <v>4</v>
      </c>
      <c r="H660">
        <v>6</v>
      </c>
      <c r="I660" t="s">
        <v>22</v>
      </c>
      <c r="J660" t="s">
        <v>18</v>
      </c>
      <c r="K660">
        <v>30.000000000000053</v>
      </c>
      <c r="L660">
        <v>1.5</v>
      </c>
      <c r="M660">
        <v>1</v>
      </c>
      <c r="N660" t="s">
        <v>72</v>
      </c>
      <c r="O660" t="s">
        <v>105</v>
      </c>
      <c r="P660" t="s">
        <v>114</v>
      </c>
      <c r="Q660" t="s">
        <v>118</v>
      </c>
      <c r="R660" t="s">
        <v>118</v>
      </c>
      <c r="S660">
        <v>667</v>
      </c>
      <c r="T660">
        <v>2740</v>
      </c>
      <c r="U660" s="1">
        <v>45401</v>
      </c>
      <c r="V660" s="2">
        <v>0.5625</v>
      </c>
      <c r="W660" s="2">
        <v>0.64583333333333337</v>
      </c>
      <c r="X660" t="s">
        <v>25</v>
      </c>
      <c r="Y660">
        <v>1</v>
      </c>
      <c r="Z660">
        <v>4</v>
      </c>
      <c r="AA660">
        <v>2</v>
      </c>
      <c r="AB660" t="s">
        <v>17</v>
      </c>
      <c r="AC660" t="s">
        <v>30</v>
      </c>
      <c r="AD660">
        <v>120.00000000000006</v>
      </c>
      <c r="AE660">
        <v>0.5</v>
      </c>
      <c r="AF660">
        <v>0</v>
      </c>
      <c r="AG660" t="s">
        <v>76</v>
      </c>
      <c r="AH660" t="s">
        <v>101</v>
      </c>
      <c r="AI660" t="s">
        <v>114</v>
      </c>
      <c r="AJ660">
        <v>666</v>
      </c>
      <c r="AK660">
        <v>667</v>
      </c>
      <c r="AL660" t="s">
        <v>118</v>
      </c>
    </row>
    <row r="661" spans="1:38" x14ac:dyDescent="0.2">
      <c r="A661">
        <v>2740</v>
      </c>
      <c r="B661" s="1">
        <v>45401</v>
      </c>
      <c r="C661" s="2">
        <v>0.5625</v>
      </c>
      <c r="D661" s="2">
        <v>0.64583333333333337</v>
      </c>
      <c r="E661" t="s">
        <v>25</v>
      </c>
      <c r="F661">
        <v>1</v>
      </c>
      <c r="G661">
        <v>4</v>
      </c>
      <c r="H661">
        <v>2</v>
      </c>
      <c r="I661" t="s">
        <v>17</v>
      </c>
      <c r="J661" t="s">
        <v>30</v>
      </c>
      <c r="K661">
        <v>120.00000000000006</v>
      </c>
      <c r="L661">
        <v>0.5</v>
      </c>
      <c r="M661">
        <v>0</v>
      </c>
      <c r="N661" t="s">
        <v>76</v>
      </c>
      <c r="O661" t="s">
        <v>101</v>
      </c>
      <c r="P661" t="s">
        <v>114</v>
      </c>
      <c r="Q661" t="s">
        <v>118</v>
      </c>
      <c r="R661" t="s">
        <v>124</v>
      </c>
      <c r="S661">
        <v>666</v>
      </c>
      <c r="T661">
        <v>1145</v>
      </c>
      <c r="U661" s="1">
        <v>45358</v>
      </c>
      <c r="V661" s="2">
        <v>0.5625</v>
      </c>
      <c r="W661" s="2">
        <v>0.60416666666666663</v>
      </c>
      <c r="X661" t="s">
        <v>25</v>
      </c>
      <c r="Y661">
        <v>1</v>
      </c>
      <c r="Z661">
        <v>4</v>
      </c>
      <c r="AA661">
        <v>3</v>
      </c>
      <c r="AB661" t="s">
        <v>42</v>
      </c>
      <c r="AC661" t="s">
        <v>30</v>
      </c>
      <c r="AD661">
        <v>59.999999999999943</v>
      </c>
      <c r="AE661">
        <v>0.75</v>
      </c>
      <c r="AF661">
        <v>0</v>
      </c>
      <c r="AG661" t="s">
        <v>75</v>
      </c>
      <c r="AH661" t="s">
        <v>100</v>
      </c>
      <c r="AI661" t="s">
        <v>114</v>
      </c>
      <c r="AJ661">
        <v>665</v>
      </c>
      <c r="AK661">
        <v>666</v>
      </c>
      <c r="AL661" t="s">
        <v>118</v>
      </c>
    </row>
    <row r="662" spans="1:38" x14ac:dyDescent="0.2">
      <c r="A662">
        <v>1145</v>
      </c>
      <c r="B662" s="1">
        <v>45358</v>
      </c>
      <c r="C662" s="2">
        <v>0.5625</v>
      </c>
      <c r="D662" s="2">
        <v>0.60416666666666663</v>
      </c>
      <c r="E662" t="s">
        <v>25</v>
      </c>
      <c r="F662">
        <v>1</v>
      </c>
      <c r="G662">
        <v>4</v>
      </c>
      <c r="H662">
        <v>3</v>
      </c>
      <c r="I662" t="s">
        <v>42</v>
      </c>
      <c r="J662" t="s">
        <v>30</v>
      </c>
      <c r="K662">
        <v>59.999999999999943</v>
      </c>
      <c r="L662">
        <v>0.75</v>
      </c>
      <c r="M662">
        <v>0</v>
      </c>
      <c r="N662" t="s">
        <v>75</v>
      </c>
      <c r="O662" t="s">
        <v>100</v>
      </c>
      <c r="P662" t="s">
        <v>114</v>
      </c>
      <c r="Q662" t="s">
        <v>118</v>
      </c>
      <c r="R662" t="s">
        <v>118</v>
      </c>
      <c r="S662">
        <v>665</v>
      </c>
      <c r="T662">
        <v>2027</v>
      </c>
      <c r="U662" s="1">
        <v>45509</v>
      </c>
      <c r="V662" s="2">
        <v>0.5625</v>
      </c>
      <c r="W662" s="2">
        <v>0.64583333333333337</v>
      </c>
      <c r="X662" t="s">
        <v>25</v>
      </c>
      <c r="Y662">
        <v>1</v>
      </c>
      <c r="Z662">
        <v>4</v>
      </c>
      <c r="AA662">
        <v>5</v>
      </c>
      <c r="AB662" t="s">
        <v>22</v>
      </c>
      <c r="AC662" t="s">
        <v>40</v>
      </c>
      <c r="AD662">
        <v>120.00000000000006</v>
      </c>
      <c r="AE662">
        <v>1.25</v>
      </c>
      <c r="AF662">
        <v>1</v>
      </c>
      <c r="AG662" t="s">
        <v>72</v>
      </c>
      <c r="AH662" t="s">
        <v>105</v>
      </c>
      <c r="AI662" t="s">
        <v>114</v>
      </c>
      <c r="AJ662">
        <v>664</v>
      </c>
      <c r="AK662">
        <v>665</v>
      </c>
      <c r="AL662" t="s">
        <v>118</v>
      </c>
    </row>
    <row r="663" spans="1:38" x14ac:dyDescent="0.2">
      <c r="A663">
        <v>2642</v>
      </c>
      <c r="B663" s="1">
        <v>45475</v>
      </c>
      <c r="C663" s="2">
        <v>0.5625</v>
      </c>
      <c r="D663" s="2">
        <v>0.60416666666666663</v>
      </c>
      <c r="E663" t="s">
        <v>25</v>
      </c>
      <c r="F663">
        <v>1</v>
      </c>
      <c r="G663">
        <v>4</v>
      </c>
      <c r="H663">
        <v>5</v>
      </c>
      <c r="I663" t="s">
        <v>13</v>
      </c>
      <c r="J663" t="s">
        <v>14</v>
      </c>
      <c r="K663">
        <v>59.999999999999943</v>
      </c>
      <c r="L663">
        <v>1.25</v>
      </c>
      <c r="M663">
        <v>1</v>
      </c>
      <c r="N663" t="s">
        <v>73</v>
      </c>
      <c r="O663" t="s">
        <v>104</v>
      </c>
      <c r="P663" t="s">
        <v>114</v>
      </c>
      <c r="Q663" t="s">
        <v>118</v>
      </c>
      <c r="R663" t="s">
        <v>118</v>
      </c>
      <c r="S663">
        <v>663</v>
      </c>
      <c r="T663">
        <v>1588</v>
      </c>
      <c r="U663" s="1">
        <v>45294</v>
      </c>
      <c r="V663" s="2">
        <v>0.5625</v>
      </c>
      <c r="W663" s="2">
        <v>0.625</v>
      </c>
      <c r="X663" t="s">
        <v>25</v>
      </c>
      <c r="Y663">
        <v>1</v>
      </c>
      <c r="Z663">
        <v>4</v>
      </c>
      <c r="AA663">
        <v>4</v>
      </c>
      <c r="AB663" t="s">
        <v>13</v>
      </c>
      <c r="AC663" t="s">
        <v>28</v>
      </c>
      <c r="AD663">
        <v>90</v>
      </c>
      <c r="AE663">
        <v>1</v>
      </c>
      <c r="AF663">
        <v>0</v>
      </c>
      <c r="AG663" t="s">
        <v>74</v>
      </c>
      <c r="AH663" t="s">
        <v>98</v>
      </c>
      <c r="AI663" t="s">
        <v>114</v>
      </c>
      <c r="AJ663">
        <v>662</v>
      </c>
      <c r="AK663">
        <v>663</v>
      </c>
      <c r="AL663" t="s">
        <v>118</v>
      </c>
    </row>
    <row r="664" spans="1:38" x14ac:dyDescent="0.2">
      <c r="A664">
        <v>2229</v>
      </c>
      <c r="B664" s="1">
        <v>45508</v>
      </c>
      <c r="C664" s="2">
        <v>0.5625</v>
      </c>
      <c r="D664" s="2">
        <v>0.58333333333333337</v>
      </c>
      <c r="E664" t="s">
        <v>25</v>
      </c>
      <c r="F664">
        <v>1</v>
      </c>
      <c r="G664">
        <v>4</v>
      </c>
      <c r="H664">
        <v>7</v>
      </c>
      <c r="I664" t="s">
        <v>27</v>
      </c>
      <c r="J664" t="s">
        <v>18</v>
      </c>
      <c r="K664">
        <v>30.000000000000053</v>
      </c>
      <c r="L664">
        <v>1.75</v>
      </c>
      <c r="M664">
        <v>1</v>
      </c>
      <c r="N664" t="s">
        <v>71</v>
      </c>
      <c r="O664" t="s">
        <v>105</v>
      </c>
      <c r="P664" t="s">
        <v>114</v>
      </c>
      <c r="Q664" t="s">
        <v>118</v>
      </c>
      <c r="R664" t="s">
        <v>118</v>
      </c>
      <c r="S664">
        <v>661</v>
      </c>
      <c r="T664">
        <v>2922</v>
      </c>
      <c r="U664" s="1">
        <v>45330</v>
      </c>
      <c r="V664" s="2">
        <v>0.5625</v>
      </c>
      <c r="W664" s="2">
        <v>0.64583333333333337</v>
      </c>
      <c r="X664" t="s">
        <v>25</v>
      </c>
      <c r="Y664">
        <v>1</v>
      </c>
      <c r="Z664">
        <v>4</v>
      </c>
      <c r="AA664">
        <v>2</v>
      </c>
      <c r="AB664" t="s">
        <v>13</v>
      </c>
      <c r="AC664" t="s">
        <v>30</v>
      </c>
      <c r="AD664">
        <v>120.00000000000006</v>
      </c>
      <c r="AE664">
        <v>0.5</v>
      </c>
      <c r="AF664">
        <v>0</v>
      </c>
      <c r="AG664" t="s">
        <v>75</v>
      </c>
      <c r="AH664" t="s">
        <v>99</v>
      </c>
      <c r="AI664" t="s">
        <v>114</v>
      </c>
      <c r="AJ664">
        <v>660</v>
      </c>
      <c r="AK664">
        <v>661</v>
      </c>
      <c r="AL664" t="s">
        <v>118</v>
      </c>
    </row>
    <row r="665" spans="1:38" x14ac:dyDescent="0.2">
      <c r="A665">
        <v>2922</v>
      </c>
      <c r="B665" s="1">
        <v>45330</v>
      </c>
      <c r="C665" s="2">
        <v>0.5625</v>
      </c>
      <c r="D665" s="2">
        <v>0.64583333333333337</v>
      </c>
      <c r="E665" t="s">
        <v>25</v>
      </c>
      <c r="F665">
        <v>1</v>
      </c>
      <c r="G665">
        <v>4</v>
      </c>
      <c r="H665">
        <v>2</v>
      </c>
      <c r="I665" t="s">
        <v>13</v>
      </c>
      <c r="J665" t="s">
        <v>30</v>
      </c>
      <c r="K665">
        <v>120.00000000000006</v>
      </c>
      <c r="L665">
        <v>0.5</v>
      </c>
      <c r="M665">
        <v>0</v>
      </c>
      <c r="N665" t="s">
        <v>75</v>
      </c>
      <c r="O665" t="s">
        <v>99</v>
      </c>
      <c r="P665" t="s">
        <v>114</v>
      </c>
      <c r="Q665" t="s">
        <v>118</v>
      </c>
      <c r="R665" t="s">
        <v>124</v>
      </c>
      <c r="S665">
        <v>660</v>
      </c>
      <c r="T665">
        <v>627</v>
      </c>
      <c r="U665" s="1">
        <v>45463</v>
      </c>
      <c r="V665" s="2">
        <v>0.5625</v>
      </c>
      <c r="W665" s="2">
        <v>0.625</v>
      </c>
      <c r="X665" t="s">
        <v>25</v>
      </c>
      <c r="Y665">
        <v>1</v>
      </c>
      <c r="Z665">
        <v>4</v>
      </c>
      <c r="AA665">
        <v>5</v>
      </c>
      <c r="AB665" t="s">
        <v>42</v>
      </c>
      <c r="AC665" t="s">
        <v>18</v>
      </c>
      <c r="AD665">
        <v>90</v>
      </c>
      <c r="AE665">
        <v>1.25</v>
      </c>
      <c r="AF665">
        <v>1</v>
      </c>
      <c r="AG665" t="s">
        <v>75</v>
      </c>
      <c r="AH665" t="s">
        <v>103</v>
      </c>
      <c r="AI665" t="s">
        <v>114</v>
      </c>
      <c r="AJ665">
        <v>659</v>
      </c>
      <c r="AK665">
        <v>660</v>
      </c>
      <c r="AL665" t="s">
        <v>118</v>
      </c>
    </row>
    <row r="666" spans="1:38" x14ac:dyDescent="0.2">
      <c r="A666">
        <v>627</v>
      </c>
      <c r="B666" s="1">
        <v>45463</v>
      </c>
      <c r="C666" s="2">
        <v>0.5625</v>
      </c>
      <c r="D666" s="2">
        <v>0.625</v>
      </c>
      <c r="E666" t="s">
        <v>25</v>
      </c>
      <c r="F666">
        <v>1</v>
      </c>
      <c r="G666">
        <v>4</v>
      </c>
      <c r="H666">
        <v>5</v>
      </c>
      <c r="I666" t="s">
        <v>42</v>
      </c>
      <c r="J666" t="s">
        <v>18</v>
      </c>
      <c r="K666">
        <v>90</v>
      </c>
      <c r="L666">
        <v>1.25</v>
      </c>
      <c r="M666">
        <v>1</v>
      </c>
      <c r="N666" t="s">
        <v>75</v>
      </c>
      <c r="O666" t="s">
        <v>103</v>
      </c>
      <c r="P666" t="s">
        <v>114</v>
      </c>
      <c r="Q666" t="s">
        <v>118</v>
      </c>
      <c r="R666" t="s">
        <v>118</v>
      </c>
      <c r="S666">
        <v>659</v>
      </c>
      <c r="T666">
        <v>1563</v>
      </c>
      <c r="U666" s="1">
        <v>45375</v>
      </c>
      <c r="V666" s="2">
        <v>0.5625</v>
      </c>
      <c r="W666" s="2">
        <v>0.58333333333333337</v>
      </c>
      <c r="X666" t="s">
        <v>25</v>
      </c>
      <c r="Y666">
        <v>1</v>
      </c>
      <c r="Z666">
        <v>4</v>
      </c>
      <c r="AA666">
        <v>1</v>
      </c>
      <c r="AB666" t="s">
        <v>42</v>
      </c>
      <c r="AC666" t="s">
        <v>28</v>
      </c>
      <c r="AD666">
        <v>30.000000000000053</v>
      </c>
      <c r="AE666">
        <v>0.25</v>
      </c>
      <c r="AF666">
        <v>0</v>
      </c>
      <c r="AG666" t="s">
        <v>71</v>
      </c>
      <c r="AH666" t="s">
        <v>100</v>
      </c>
      <c r="AI666" t="s">
        <v>114</v>
      </c>
      <c r="AJ666">
        <v>658</v>
      </c>
      <c r="AK666">
        <v>659</v>
      </c>
      <c r="AL666" t="s">
        <v>118</v>
      </c>
    </row>
    <row r="667" spans="1:38" x14ac:dyDescent="0.2">
      <c r="A667">
        <v>1563</v>
      </c>
      <c r="B667" s="1">
        <v>45375</v>
      </c>
      <c r="C667" s="2">
        <v>0.5625</v>
      </c>
      <c r="D667" s="2">
        <v>0.58333333333333337</v>
      </c>
      <c r="E667" t="s">
        <v>25</v>
      </c>
      <c r="F667">
        <v>1</v>
      </c>
      <c r="G667">
        <v>4</v>
      </c>
      <c r="H667">
        <v>1</v>
      </c>
      <c r="I667" t="s">
        <v>42</v>
      </c>
      <c r="J667" t="s">
        <v>28</v>
      </c>
      <c r="K667">
        <v>30.000000000000053</v>
      </c>
      <c r="L667">
        <v>0.25</v>
      </c>
      <c r="M667">
        <v>0</v>
      </c>
      <c r="N667" t="s">
        <v>71</v>
      </c>
      <c r="O667" t="s">
        <v>100</v>
      </c>
      <c r="P667" t="s">
        <v>114</v>
      </c>
      <c r="Q667" t="s">
        <v>118</v>
      </c>
      <c r="R667" t="s">
        <v>118</v>
      </c>
      <c r="S667">
        <v>658</v>
      </c>
      <c r="T667">
        <v>682</v>
      </c>
      <c r="U667" s="1">
        <v>45330</v>
      </c>
      <c r="V667" s="2">
        <v>0.5625</v>
      </c>
      <c r="W667" s="2">
        <v>0.58333333333333337</v>
      </c>
      <c r="X667" t="s">
        <v>25</v>
      </c>
      <c r="Y667">
        <v>1</v>
      </c>
      <c r="Z667">
        <v>4</v>
      </c>
      <c r="AA667">
        <v>3</v>
      </c>
      <c r="AB667" t="s">
        <v>41</v>
      </c>
      <c r="AC667" t="s">
        <v>40</v>
      </c>
      <c r="AD667">
        <v>30.000000000000053</v>
      </c>
      <c r="AE667">
        <v>0.75</v>
      </c>
      <c r="AF667">
        <v>0</v>
      </c>
      <c r="AG667" t="s">
        <v>75</v>
      </c>
      <c r="AH667" t="s">
        <v>99</v>
      </c>
      <c r="AI667" t="s">
        <v>114</v>
      </c>
      <c r="AJ667">
        <v>657</v>
      </c>
      <c r="AK667">
        <v>658</v>
      </c>
      <c r="AL667" t="s">
        <v>118</v>
      </c>
    </row>
    <row r="668" spans="1:38" x14ac:dyDescent="0.2">
      <c r="A668">
        <v>682</v>
      </c>
      <c r="B668" s="1">
        <v>45330</v>
      </c>
      <c r="C668" s="2">
        <v>0.5625</v>
      </c>
      <c r="D668" s="2">
        <v>0.58333333333333337</v>
      </c>
      <c r="E668" t="s">
        <v>25</v>
      </c>
      <c r="F668">
        <v>1</v>
      </c>
      <c r="G668">
        <v>4</v>
      </c>
      <c r="H668">
        <v>3</v>
      </c>
      <c r="I668" t="s">
        <v>41</v>
      </c>
      <c r="J668" t="s">
        <v>40</v>
      </c>
      <c r="K668">
        <v>30.000000000000053</v>
      </c>
      <c r="L668">
        <v>0.75</v>
      </c>
      <c r="M668">
        <v>0</v>
      </c>
      <c r="N668" t="s">
        <v>75</v>
      </c>
      <c r="O668" t="s">
        <v>99</v>
      </c>
      <c r="P668" t="s">
        <v>114</v>
      </c>
      <c r="Q668" t="s">
        <v>118</v>
      </c>
      <c r="R668" t="s">
        <v>118</v>
      </c>
      <c r="S668">
        <v>657</v>
      </c>
      <c r="T668">
        <v>851</v>
      </c>
      <c r="U668" s="1">
        <v>45403</v>
      </c>
      <c r="V668" s="2">
        <v>0.5625</v>
      </c>
      <c r="W668" s="2">
        <v>0.625</v>
      </c>
      <c r="X668" t="s">
        <v>25</v>
      </c>
      <c r="Y668">
        <v>1</v>
      </c>
      <c r="Z668">
        <v>4</v>
      </c>
      <c r="AA668">
        <v>3</v>
      </c>
      <c r="AB668" t="s">
        <v>22</v>
      </c>
      <c r="AC668" t="s">
        <v>30</v>
      </c>
      <c r="AD668">
        <v>90</v>
      </c>
      <c r="AE668">
        <v>0.75</v>
      </c>
      <c r="AF668">
        <v>0</v>
      </c>
      <c r="AG668" t="s">
        <v>71</v>
      </c>
      <c r="AH668" t="s">
        <v>101</v>
      </c>
      <c r="AI668" t="s">
        <v>114</v>
      </c>
      <c r="AJ668">
        <v>656</v>
      </c>
      <c r="AK668">
        <v>657</v>
      </c>
      <c r="AL668" t="s">
        <v>118</v>
      </c>
    </row>
    <row r="669" spans="1:38" x14ac:dyDescent="0.2">
      <c r="A669">
        <v>851</v>
      </c>
      <c r="B669" s="1">
        <v>45403</v>
      </c>
      <c r="C669" s="2">
        <v>0.5625</v>
      </c>
      <c r="D669" s="2">
        <v>0.625</v>
      </c>
      <c r="E669" t="s">
        <v>25</v>
      </c>
      <c r="F669">
        <v>1</v>
      </c>
      <c r="G669">
        <v>4</v>
      </c>
      <c r="H669">
        <v>3</v>
      </c>
      <c r="I669" t="s">
        <v>22</v>
      </c>
      <c r="J669" t="s">
        <v>30</v>
      </c>
      <c r="K669">
        <v>90</v>
      </c>
      <c r="L669">
        <v>0.75</v>
      </c>
      <c r="M669">
        <v>0</v>
      </c>
      <c r="N669" t="s">
        <v>71</v>
      </c>
      <c r="O669" t="s">
        <v>101</v>
      </c>
      <c r="P669" t="s">
        <v>114</v>
      </c>
      <c r="Q669" t="s">
        <v>118</v>
      </c>
      <c r="R669" t="s">
        <v>118</v>
      </c>
      <c r="S669">
        <v>656</v>
      </c>
      <c r="T669">
        <v>450</v>
      </c>
      <c r="U669" s="1">
        <v>45493</v>
      </c>
      <c r="V669" s="2">
        <v>0.5625</v>
      </c>
      <c r="W669" s="2">
        <v>0.60416666666666663</v>
      </c>
      <c r="X669" t="s">
        <v>25</v>
      </c>
      <c r="Y669">
        <v>1</v>
      </c>
      <c r="Z669">
        <v>4</v>
      </c>
      <c r="AA669">
        <v>2</v>
      </c>
      <c r="AB669" t="s">
        <v>27</v>
      </c>
      <c r="AC669" t="s">
        <v>18</v>
      </c>
      <c r="AD669">
        <v>59.999999999999943</v>
      </c>
      <c r="AE669">
        <v>0.5</v>
      </c>
      <c r="AF669">
        <v>0</v>
      </c>
      <c r="AG669" t="s">
        <v>77</v>
      </c>
      <c r="AH669" t="s">
        <v>104</v>
      </c>
      <c r="AI669" t="s">
        <v>114</v>
      </c>
      <c r="AJ669">
        <v>655</v>
      </c>
      <c r="AK669">
        <v>656</v>
      </c>
      <c r="AL669" t="s">
        <v>118</v>
      </c>
    </row>
    <row r="670" spans="1:38" x14ac:dyDescent="0.2">
      <c r="A670">
        <v>450</v>
      </c>
      <c r="B670" s="1">
        <v>45493</v>
      </c>
      <c r="C670" s="2">
        <v>0.5625</v>
      </c>
      <c r="D670" s="2">
        <v>0.60416666666666663</v>
      </c>
      <c r="E670" t="s">
        <v>25</v>
      </c>
      <c r="F670">
        <v>1</v>
      </c>
      <c r="G670">
        <v>4</v>
      </c>
      <c r="H670">
        <v>2</v>
      </c>
      <c r="I670" t="s">
        <v>27</v>
      </c>
      <c r="J670" t="s">
        <v>18</v>
      </c>
      <c r="K670">
        <v>59.999999999999943</v>
      </c>
      <c r="L670">
        <v>0.5</v>
      </c>
      <c r="M670">
        <v>0</v>
      </c>
      <c r="N670" t="s">
        <v>77</v>
      </c>
      <c r="O670" t="s">
        <v>104</v>
      </c>
      <c r="P670" t="s">
        <v>114</v>
      </c>
      <c r="Q670" t="s">
        <v>118</v>
      </c>
      <c r="R670" t="s">
        <v>118</v>
      </c>
      <c r="S670">
        <v>655</v>
      </c>
      <c r="T670">
        <v>512</v>
      </c>
      <c r="U670" s="1">
        <v>45594</v>
      </c>
      <c r="V670" s="2">
        <v>0.5625</v>
      </c>
      <c r="W670" s="2">
        <v>0.60416666666666663</v>
      </c>
      <c r="X670" t="s">
        <v>25</v>
      </c>
      <c r="Y670">
        <v>1</v>
      </c>
      <c r="Z670">
        <v>4</v>
      </c>
      <c r="AA670">
        <v>3</v>
      </c>
      <c r="AB670" t="s">
        <v>22</v>
      </c>
      <c r="AC670" t="s">
        <v>40</v>
      </c>
      <c r="AD670">
        <v>59.999999999999943</v>
      </c>
      <c r="AE670">
        <v>0.75</v>
      </c>
      <c r="AF670">
        <v>0</v>
      </c>
      <c r="AG670" t="s">
        <v>73</v>
      </c>
      <c r="AH670" t="s">
        <v>107</v>
      </c>
      <c r="AI670" t="s">
        <v>114</v>
      </c>
      <c r="AJ670">
        <v>654</v>
      </c>
      <c r="AK670">
        <v>655</v>
      </c>
      <c r="AL670" t="s">
        <v>118</v>
      </c>
    </row>
    <row r="671" spans="1:38" x14ac:dyDescent="0.2">
      <c r="A671">
        <v>512</v>
      </c>
      <c r="B671" s="1">
        <v>45594</v>
      </c>
      <c r="C671" s="2">
        <v>0.5625</v>
      </c>
      <c r="D671" s="2">
        <v>0.60416666666666663</v>
      </c>
      <c r="E671" t="s">
        <v>25</v>
      </c>
      <c r="F671">
        <v>1</v>
      </c>
      <c r="G671">
        <v>4</v>
      </c>
      <c r="H671">
        <v>3</v>
      </c>
      <c r="I671" t="s">
        <v>22</v>
      </c>
      <c r="J671" t="s">
        <v>40</v>
      </c>
      <c r="K671">
        <v>59.999999999999943</v>
      </c>
      <c r="L671">
        <v>0.75</v>
      </c>
      <c r="M671">
        <v>0</v>
      </c>
      <c r="N671" t="s">
        <v>73</v>
      </c>
      <c r="O671" t="s">
        <v>107</v>
      </c>
      <c r="P671" t="s">
        <v>114</v>
      </c>
      <c r="Q671" t="s">
        <v>118</v>
      </c>
      <c r="R671" t="s">
        <v>118</v>
      </c>
      <c r="S671">
        <v>654</v>
      </c>
      <c r="T671">
        <v>2338</v>
      </c>
      <c r="U671" s="1">
        <v>45581</v>
      </c>
      <c r="V671" s="2">
        <v>0.5625</v>
      </c>
      <c r="W671" s="2">
        <v>0.625</v>
      </c>
      <c r="X671" t="s">
        <v>25</v>
      </c>
      <c r="Y671">
        <v>1</v>
      </c>
      <c r="Z671">
        <v>4</v>
      </c>
      <c r="AA671">
        <v>1</v>
      </c>
      <c r="AB671" t="s">
        <v>22</v>
      </c>
      <c r="AC671" t="s">
        <v>40</v>
      </c>
      <c r="AD671">
        <v>90</v>
      </c>
      <c r="AE671">
        <v>0.25</v>
      </c>
      <c r="AF671">
        <v>0</v>
      </c>
      <c r="AG671" t="s">
        <v>74</v>
      </c>
      <c r="AH671" t="s">
        <v>107</v>
      </c>
      <c r="AI671" t="s">
        <v>114</v>
      </c>
      <c r="AJ671">
        <v>653</v>
      </c>
      <c r="AK671">
        <v>654</v>
      </c>
      <c r="AL671" t="s">
        <v>118</v>
      </c>
    </row>
    <row r="672" spans="1:38" x14ac:dyDescent="0.2">
      <c r="A672">
        <v>1588</v>
      </c>
      <c r="B672" s="1">
        <v>45294</v>
      </c>
      <c r="C672" s="2">
        <v>0.5625</v>
      </c>
      <c r="D672" s="2">
        <v>0.625</v>
      </c>
      <c r="E672" t="s">
        <v>25</v>
      </c>
      <c r="F672">
        <v>1</v>
      </c>
      <c r="G672">
        <v>4</v>
      </c>
      <c r="H672">
        <v>4</v>
      </c>
      <c r="I672" t="s">
        <v>13</v>
      </c>
      <c r="J672" t="s">
        <v>28</v>
      </c>
      <c r="K672">
        <v>90</v>
      </c>
      <c r="L672">
        <v>1</v>
      </c>
      <c r="M672">
        <v>0</v>
      </c>
      <c r="N672" t="s">
        <v>74</v>
      </c>
      <c r="O672" t="s">
        <v>98</v>
      </c>
      <c r="P672" t="s">
        <v>114</v>
      </c>
      <c r="Q672" t="s">
        <v>118</v>
      </c>
      <c r="R672" t="s">
        <v>118</v>
      </c>
      <c r="S672">
        <v>662</v>
      </c>
      <c r="T672">
        <v>2229</v>
      </c>
      <c r="U672" s="1">
        <v>45508</v>
      </c>
      <c r="V672" s="2">
        <v>0.5625</v>
      </c>
      <c r="W672" s="2">
        <v>0.58333333333333337</v>
      </c>
      <c r="X672" t="s">
        <v>25</v>
      </c>
      <c r="Y672">
        <v>1</v>
      </c>
      <c r="Z672">
        <v>4</v>
      </c>
      <c r="AA672">
        <v>7</v>
      </c>
      <c r="AB672" t="s">
        <v>27</v>
      </c>
      <c r="AC672" t="s">
        <v>18</v>
      </c>
      <c r="AD672">
        <v>30.000000000000053</v>
      </c>
      <c r="AE672">
        <v>1.75</v>
      </c>
      <c r="AF672">
        <v>1</v>
      </c>
      <c r="AG672" t="s">
        <v>71</v>
      </c>
      <c r="AH672" t="s">
        <v>105</v>
      </c>
      <c r="AI672" t="s">
        <v>114</v>
      </c>
      <c r="AJ672">
        <v>661</v>
      </c>
      <c r="AK672">
        <v>662</v>
      </c>
      <c r="AL672" t="s">
        <v>118</v>
      </c>
    </row>
    <row r="673" spans="1:38" x14ac:dyDescent="0.2">
      <c r="A673">
        <v>2338</v>
      </c>
      <c r="B673" s="1">
        <v>45581</v>
      </c>
      <c r="C673" s="2">
        <v>0.5625</v>
      </c>
      <c r="D673" s="2">
        <v>0.625</v>
      </c>
      <c r="E673" t="s">
        <v>25</v>
      </c>
      <c r="F673">
        <v>1</v>
      </c>
      <c r="G673">
        <v>4</v>
      </c>
      <c r="H673">
        <v>1</v>
      </c>
      <c r="I673" t="s">
        <v>22</v>
      </c>
      <c r="J673" t="s">
        <v>40</v>
      </c>
      <c r="K673">
        <v>90</v>
      </c>
      <c r="L673">
        <v>0.25</v>
      </c>
      <c r="M673">
        <v>0</v>
      </c>
      <c r="N673" t="s">
        <v>74</v>
      </c>
      <c r="O673" t="s">
        <v>107</v>
      </c>
      <c r="P673" t="s">
        <v>114</v>
      </c>
      <c r="Q673" t="s">
        <v>118</v>
      </c>
      <c r="R673" t="s">
        <v>118</v>
      </c>
      <c r="S673">
        <v>653</v>
      </c>
      <c r="T673">
        <v>2525</v>
      </c>
      <c r="U673" s="1">
        <v>45655</v>
      </c>
      <c r="V673" s="2">
        <v>0.58333333333333337</v>
      </c>
      <c r="W673" s="2">
        <v>0.60416666666666663</v>
      </c>
      <c r="X673" t="s">
        <v>25</v>
      </c>
      <c r="Y673">
        <v>1</v>
      </c>
      <c r="Z673">
        <v>4</v>
      </c>
      <c r="AA673">
        <v>1</v>
      </c>
      <c r="AB673" t="s">
        <v>27</v>
      </c>
      <c r="AC673" t="s">
        <v>28</v>
      </c>
      <c r="AD673">
        <v>29.999999999999893</v>
      </c>
      <c r="AE673">
        <v>0.25</v>
      </c>
      <c r="AF673">
        <v>0</v>
      </c>
      <c r="AG673" t="s">
        <v>71</v>
      </c>
      <c r="AH673" t="s">
        <v>109</v>
      </c>
      <c r="AI673" t="s">
        <v>114</v>
      </c>
      <c r="AJ673">
        <v>652</v>
      </c>
      <c r="AK673">
        <v>653</v>
      </c>
      <c r="AL673" t="s">
        <v>118</v>
      </c>
    </row>
    <row r="674" spans="1:38" x14ac:dyDescent="0.2">
      <c r="A674">
        <v>1539</v>
      </c>
      <c r="B674" s="1">
        <v>45483</v>
      </c>
      <c r="C674" s="2">
        <v>0.54166666666666663</v>
      </c>
      <c r="D674" s="2">
        <v>0.60416666666666663</v>
      </c>
      <c r="E674" t="s">
        <v>25</v>
      </c>
      <c r="F674">
        <v>1</v>
      </c>
      <c r="G674">
        <v>4</v>
      </c>
      <c r="H674">
        <v>7</v>
      </c>
      <c r="I674" t="s">
        <v>17</v>
      </c>
      <c r="J674" t="s">
        <v>14</v>
      </c>
      <c r="K674">
        <v>90</v>
      </c>
      <c r="L674">
        <v>1.75</v>
      </c>
      <c r="M674">
        <v>1</v>
      </c>
      <c r="N674" t="s">
        <v>74</v>
      </c>
      <c r="O674" t="s">
        <v>104</v>
      </c>
      <c r="P674" t="s">
        <v>114</v>
      </c>
      <c r="Q674" t="s">
        <v>118</v>
      </c>
      <c r="R674" t="s">
        <v>118</v>
      </c>
      <c r="S674">
        <v>687</v>
      </c>
      <c r="T674">
        <v>2160</v>
      </c>
      <c r="U674" s="1">
        <v>45408</v>
      </c>
      <c r="V674" s="2">
        <v>0.54166666666666663</v>
      </c>
      <c r="W674" s="2">
        <v>0.58333333333333337</v>
      </c>
      <c r="X674" t="s">
        <v>25</v>
      </c>
      <c r="Y674">
        <v>1</v>
      </c>
      <c r="Z674">
        <v>4</v>
      </c>
      <c r="AA674">
        <v>6</v>
      </c>
      <c r="AB674" t="s">
        <v>41</v>
      </c>
      <c r="AC674" t="s">
        <v>30</v>
      </c>
      <c r="AD674">
        <v>60.000000000000107</v>
      </c>
      <c r="AE674">
        <v>1.5</v>
      </c>
      <c r="AF674">
        <v>1</v>
      </c>
      <c r="AG674" t="s">
        <v>76</v>
      </c>
      <c r="AH674" t="s">
        <v>101</v>
      </c>
      <c r="AI674" t="s">
        <v>114</v>
      </c>
      <c r="AJ674">
        <v>686</v>
      </c>
      <c r="AK674">
        <v>687</v>
      </c>
      <c r="AL674" t="s">
        <v>118</v>
      </c>
    </row>
    <row r="675" spans="1:38" x14ac:dyDescent="0.2">
      <c r="A675">
        <v>1967</v>
      </c>
      <c r="B675" s="1">
        <v>45587</v>
      </c>
      <c r="C675" s="2">
        <v>0.54166666666666663</v>
      </c>
      <c r="D675" s="2">
        <v>0.5625</v>
      </c>
      <c r="E675" t="s">
        <v>25</v>
      </c>
      <c r="F675">
        <v>1</v>
      </c>
      <c r="G675">
        <v>4</v>
      </c>
      <c r="H675">
        <v>4</v>
      </c>
      <c r="I675" t="s">
        <v>27</v>
      </c>
      <c r="J675" t="s">
        <v>18</v>
      </c>
      <c r="K675">
        <v>30.000000000000053</v>
      </c>
      <c r="L675">
        <v>1</v>
      </c>
      <c r="M675">
        <v>0</v>
      </c>
      <c r="N675" t="s">
        <v>73</v>
      </c>
      <c r="O675" t="s">
        <v>107</v>
      </c>
      <c r="P675" t="s">
        <v>114</v>
      </c>
      <c r="Q675" t="s">
        <v>118</v>
      </c>
      <c r="R675" t="s">
        <v>118</v>
      </c>
      <c r="S675">
        <v>688</v>
      </c>
      <c r="T675">
        <v>1539</v>
      </c>
      <c r="U675" s="1">
        <v>45483</v>
      </c>
      <c r="V675" s="2">
        <v>0.54166666666666663</v>
      </c>
      <c r="W675" s="2">
        <v>0.60416666666666663</v>
      </c>
      <c r="X675" t="s">
        <v>25</v>
      </c>
      <c r="Y675">
        <v>1</v>
      </c>
      <c r="Z675">
        <v>4</v>
      </c>
      <c r="AA675">
        <v>7</v>
      </c>
      <c r="AB675" t="s">
        <v>17</v>
      </c>
      <c r="AC675" t="s">
        <v>14</v>
      </c>
      <c r="AD675">
        <v>90</v>
      </c>
      <c r="AE675">
        <v>1.75</v>
      </c>
      <c r="AF675">
        <v>1</v>
      </c>
      <c r="AG675" t="s">
        <v>74</v>
      </c>
      <c r="AH675" t="s">
        <v>104</v>
      </c>
      <c r="AI675" t="s">
        <v>114</v>
      </c>
      <c r="AJ675">
        <v>687</v>
      </c>
      <c r="AK675">
        <v>688</v>
      </c>
      <c r="AL675" t="s">
        <v>118</v>
      </c>
    </row>
    <row r="676" spans="1:38" x14ac:dyDescent="0.2">
      <c r="A676">
        <v>2499</v>
      </c>
      <c r="B676" s="1">
        <v>45387</v>
      </c>
      <c r="C676" s="2">
        <v>0.54166666666666663</v>
      </c>
      <c r="D676" s="2">
        <v>0.60416666666666663</v>
      </c>
      <c r="E676" t="s">
        <v>25</v>
      </c>
      <c r="F676">
        <v>1</v>
      </c>
      <c r="G676">
        <v>4</v>
      </c>
      <c r="H676">
        <v>1</v>
      </c>
      <c r="I676" t="s">
        <v>13</v>
      </c>
      <c r="J676" t="s">
        <v>18</v>
      </c>
      <c r="K676">
        <v>90</v>
      </c>
      <c r="L676">
        <v>0.25</v>
      </c>
      <c r="M676">
        <v>0</v>
      </c>
      <c r="N676" t="s">
        <v>76</v>
      </c>
      <c r="O676" t="s">
        <v>101</v>
      </c>
      <c r="P676" t="s">
        <v>114</v>
      </c>
      <c r="Q676" t="s">
        <v>118</v>
      </c>
      <c r="R676" t="s">
        <v>118</v>
      </c>
      <c r="S676">
        <v>689</v>
      </c>
      <c r="T676">
        <v>1967</v>
      </c>
      <c r="U676" s="1">
        <v>45587</v>
      </c>
      <c r="V676" s="2">
        <v>0.54166666666666663</v>
      </c>
      <c r="W676" s="2">
        <v>0.5625</v>
      </c>
      <c r="X676" t="s">
        <v>25</v>
      </c>
      <c r="Y676">
        <v>1</v>
      </c>
      <c r="Z676">
        <v>4</v>
      </c>
      <c r="AA676">
        <v>4</v>
      </c>
      <c r="AB676" t="s">
        <v>27</v>
      </c>
      <c r="AC676" t="s">
        <v>18</v>
      </c>
      <c r="AD676">
        <v>30.000000000000053</v>
      </c>
      <c r="AE676">
        <v>1</v>
      </c>
      <c r="AF676">
        <v>0</v>
      </c>
      <c r="AG676" t="s">
        <v>73</v>
      </c>
      <c r="AH676" t="s">
        <v>107</v>
      </c>
      <c r="AI676" t="s">
        <v>114</v>
      </c>
      <c r="AJ676">
        <v>688</v>
      </c>
      <c r="AK676">
        <v>689</v>
      </c>
      <c r="AL676" t="s">
        <v>118</v>
      </c>
    </row>
    <row r="677" spans="1:38" x14ac:dyDescent="0.2">
      <c r="A677">
        <v>804</v>
      </c>
      <c r="B677" s="1">
        <v>45633</v>
      </c>
      <c r="C677" s="2">
        <v>0.54166666666666663</v>
      </c>
      <c r="D677" s="2">
        <v>0.5625</v>
      </c>
      <c r="E677" t="s">
        <v>25</v>
      </c>
      <c r="F677">
        <v>1</v>
      </c>
      <c r="G677">
        <v>4</v>
      </c>
      <c r="H677">
        <v>2</v>
      </c>
      <c r="I677" t="s">
        <v>42</v>
      </c>
      <c r="J677" t="s">
        <v>30</v>
      </c>
      <c r="K677">
        <v>30.000000000000053</v>
      </c>
      <c r="L677">
        <v>0.5</v>
      </c>
      <c r="M677">
        <v>0</v>
      </c>
      <c r="N677" t="s">
        <v>77</v>
      </c>
      <c r="O677" t="s">
        <v>109</v>
      </c>
      <c r="P677" t="s">
        <v>114</v>
      </c>
      <c r="Q677" t="s">
        <v>118</v>
      </c>
      <c r="R677" t="s">
        <v>118</v>
      </c>
      <c r="S677">
        <v>690</v>
      </c>
      <c r="T677">
        <v>2499</v>
      </c>
      <c r="U677" s="1">
        <v>45387</v>
      </c>
      <c r="V677" s="2">
        <v>0.54166666666666663</v>
      </c>
      <c r="W677" s="2">
        <v>0.60416666666666663</v>
      </c>
      <c r="X677" t="s">
        <v>25</v>
      </c>
      <c r="Y677">
        <v>1</v>
      </c>
      <c r="Z677">
        <v>4</v>
      </c>
      <c r="AA677">
        <v>1</v>
      </c>
      <c r="AB677" t="s">
        <v>13</v>
      </c>
      <c r="AC677" t="s">
        <v>18</v>
      </c>
      <c r="AD677">
        <v>90</v>
      </c>
      <c r="AE677">
        <v>0.25</v>
      </c>
      <c r="AF677">
        <v>0</v>
      </c>
      <c r="AG677" t="s">
        <v>76</v>
      </c>
      <c r="AH677" t="s">
        <v>101</v>
      </c>
      <c r="AI677" t="s">
        <v>114</v>
      </c>
      <c r="AJ677">
        <v>689</v>
      </c>
      <c r="AK677">
        <v>690</v>
      </c>
      <c r="AL677" t="s">
        <v>118</v>
      </c>
    </row>
    <row r="678" spans="1:38" x14ac:dyDescent="0.2">
      <c r="A678">
        <v>391</v>
      </c>
      <c r="B678" s="1">
        <v>45516</v>
      </c>
      <c r="C678" s="2">
        <v>0.54166666666666663</v>
      </c>
      <c r="D678" s="2">
        <v>0.58333333333333337</v>
      </c>
      <c r="E678" t="s">
        <v>25</v>
      </c>
      <c r="F678">
        <v>1</v>
      </c>
      <c r="G678">
        <v>4</v>
      </c>
      <c r="H678">
        <v>2</v>
      </c>
      <c r="I678" t="s">
        <v>22</v>
      </c>
      <c r="J678" t="s">
        <v>14</v>
      </c>
      <c r="K678">
        <v>60.000000000000107</v>
      </c>
      <c r="L678">
        <v>0.5</v>
      </c>
      <c r="M678">
        <v>0</v>
      </c>
      <c r="N678" t="s">
        <v>72</v>
      </c>
      <c r="O678" t="s">
        <v>105</v>
      </c>
      <c r="P678" t="s">
        <v>114</v>
      </c>
      <c r="Q678" t="s">
        <v>118</v>
      </c>
      <c r="R678" t="s">
        <v>118</v>
      </c>
      <c r="S678">
        <v>691</v>
      </c>
      <c r="T678">
        <v>804</v>
      </c>
      <c r="U678" s="1">
        <v>45633</v>
      </c>
      <c r="V678" s="2">
        <v>0.54166666666666663</v>
      </c>
      <c r="W678" s="2">
        <v>0.5625</v>
      </c>
      <c r="X678" t="s">
        <v>25</v>
      </c>
      <c r="Y678">
        <v>1</v>
      </c>
      <c r="Z678">
        <v>4</v>
      </c>
      <c r="AA678">
        <v>2</v>
      </c>
      <c r="AB678" t="s">
        <v>42</v>
      </c>
      <c r="AC678" t="s">
        <v>30</v>
      </c>
      <c r="AD678">
        <v>30.000000000000053</v>
      </c>
      <c r="AE678">
        <v>0.5</v>
      </c>
      <c r="AF678">
        <v>0</v>
      </c>
      <c r="AG678" t="s">
        <v>77</v>
      </c>
      <c r="AH678" t="s">
        <v>109</v>
      </c>
      <c r="AI678" t="s">
        <v>114</v>
      </c>
      <c r="AJ678">
        <v>690</v>
      </c>
      <c r="AK678">
        <v>691</v>
      </c>
      <c r="AL678" t="s">
        <v>118</v>
      </c>
    </row>
    <row r="679" spans="1:38" x14ac:dyDescent="0.2">
      <c r="A679">
        <v>1280</v>
      </c>
      <c r="B679" s="1">
        <v>45458</v>
      </c>
      <c r="C679" s="2">
        <v>0.54166666666666663</v>
      </c>
      <c r="D679" s="2">
        <v>0.625</v>
      </c>
      <c r="E679" t="s">
        <v>25</v>
      </c>
      <c r="F679">
        <v>1</v>
      </c>
      <c r="G679">
        <v>4</v>
      </c>
      <c r="H679">
        <v>2</v>
      </c>
      <c r="I679" t="s">
        <v>22</v>
      </c>
      <c r="J679" t="s">
        <v>23</v>
      </c>
      <c r="K679">
        <v>120.00000000000006</v>
      </c>
      <c r="L679">
        <v>0.5</v>
      </c>
      <c r="M679">
        <v>0</v>
      </c>
      <c r="N679" t="s">
        <v>77</v>
      </c>
      <c r="O679" t="s">
        <v>103</v>
      </c>
      <c r="P679" t="s">
        <v>114</v>
      </c>
      <c r="Q679" t="s">
        <v>118</v>
      </c>
      <c r="R679" t="s">
        <v>124</v>
      </c>
      <c r="S679">
        <v>695</v>
      </c>
      <c r="T679">
        <v>951</v>
      </c>
      <c r="U679" s="1">
        <v>45361</v>
      </c>
      <c r="V679" s="2">
        <v>0.54166666666666663</v>
      </c>
      <c r="W679" s="2">
        <v>0.5625</v>
      </c>
      <c r="X679" t="s">
        <v>25</v>
      </c>
      <c r="Y679">
        <v>1</v>
      </c>
      <c r="Z679">
        <v>4</v>
      </c>
      <c r="AA679">
        <v>1</v>
      </c>
      <c r="AB679" t="s">
        <v>41</v>
      </c>
      <c r="AC679" t="s">
        <v>14</v>
      </c>
      <c r="AD679">
        <v>30.000000000000053</v>
      </c>
      <c r="AE679">
        <v>0.25</v>
      </c>
      <c r="AF679">
        <v>0</v>
      </c>
      <c r="AG679" t="s">
        <v>71</v>
      </c>
      <c r="AH679" t="s">
        <v>100</v>
      </c>
      <c r="AI679" t="s">
        <v>114</v>
      </c>
      <c r="AJ679">
        <v>694</v>
      </c>
      <c r="AK679">
        <v>695</v>
      </c>
      <c r="AL679" t="s">
        <v>118</v>
      </c>
    </row>
    <row r="680" spans="1:38" x14ac:dyDescent="0.2">
      <c r="A680">
        <v>2500</v>
      </c>
      <c r="B680" s="1">
        <v>45349</v>
      </c>
      <c r="C680" s="2">
        <v>0.54166666666666663</v>
      </c>
      <c r="D680" s="2">
        <v>0.625</v>
      </c>
      <c r="E680" t="s">
        <v>25</v>
      </c>
      <c r="F680">
        <v>1</v>
      </c>
      <c r="G680">
        <v>4</v>
      </c>
      <c r="H680">
        <v>6</v>
      </c>
      <c r="I680" t="s">
        <v>41</v>
      </c>
      <c r="J680" t="s">
        <v>30</v>
      </c>
      <c r="K680">
        <v>120.00000000000006</v>
      </c>
      <c r="L680">
        <v>1.5</v>
      </c>
      <c r="M680">
        <v>1</v>
      </c>
      <c r="N680" t="s">
        <v>73</v>
      </c>
      <c r="O680" t="s">
        <v>99</v>
      </c>
      <c r="P680" t="s">
        <v>114</v>
      </c>
      <c r="Q680" t="s">
        <v>118</v>
      </c>
      <c r="R680" t="s">
        <v>124</v>
      </c>
      <c r="S680">
        <v>693</v>
      </c>
      <c r="T680">
        <v>2409</v>
      </c>
      <c r="U680" s="1">
        <v>45554</v>
      </c>
      <c r="V680" s="2">
        <v>0.54166666666666663</v>
      </c>
      <c r="W680" s="2">
        <v>0.58333333333333337</v>
      </c>
      <c r="X680" t="s">
        <v>25</v>
      </c>
      <c r="Y680">
        <v>1</v>
      </c>
      <c r="Z680">
        <v>4</v>
      </c>
      <c r="AA680">
        <v>2</v>
      </c>
      <c r="AB680" t="s">
        <v>17</v>
      </c>
      <c r="AC680" t="s">
        <v>40</v>
      </c>
      <c r="AD680">
        <v>60.000000000000107</v>
      </c>
      <c r="AE680">
        <v>0.5</v>
      </c>
      <c r="AF680">
        <v>0</v>
      </c>
      <c r="AG680" t="s">
        <v>75</v>
      </c>
      <c r="AH680" t="s">
        <v>106</v>
      </c>
      <c r="AI680" t="s">
        <v>114</v>
      </c>
      <c r="AJ680">
        <v>692</v>
      </c>
      <c r="AK680">
        <v>693</v>
      </c>
      <c r="AL680" t="s">
        <v>118</v>
      </c>
    </row>
    <row r="681" spans="1:38" x14ac:dyDescent="0.2">
      <c r="A681">
        <v>951</v>
      </c>
      <c r="B681" s="1">
        <v>45361</v>
      </c>
      <c r="C681" s="2">
        <v>0.54166666666666663</v>
      </c>
      <c r="D681" s="2">
        <v>0.5625</v>
      </c>
      <c r="E681" t="s">
        <v>25</v>
      </c>
      <c r="F681">
        <v>1</v>
      </c>
      <c r="G681">
        <v>4</v>
      </c>
      <c r="H681">
        <v>1</v>
      </c>
      <c r="I681" t="s">
        <v>41</v>
      </c>
      <c r="J681" t="s">
        <v>14</v>
      </c>
      <c r="K681">
        <v>30.000000000000053</v>
      </c>
      <c r="L681">
        <v>0.25</v>
      </c>
      <c r="M681">
        <v>0</v>
      </c>
      <c r="N681" t="s">
        <v>71</v>
      </c>
      <c r="O681" t="s">
        <v>100</v>
      </c>
      <c r="P681" t="s">
        <v>114</v>
      </c>
      <c r="Q681" t="s">
        <v>118</v>
      </c>
      <c r="R681" t="s">
        <v>118</v>
      </c>
      <c r="S681">
        <v>694</v>
      </c>
      <c r="T681">
        <v>2500</v>
      </c>
      <c r="U681" s="1">
        <v>45349</v>
      </c>
      <c r="V681" s="2">
        <v>0.54166666666666663</v>
      </c>
      <c r="W681" s="2">
        <v>0.625</v>
      </c>
      <c r="X681" t="s">
        <v>25</v>
      </c>
      <c r="Y681">
        <v>1</v>
      </c>
      <c r="Z681">
        <v>4</v>
      </c>
      <c r="AA681">
        <v>6</v>
      </c>
      <c r="AB681" t="s">
        <v>41</v>
      </c>
      <c r="AC681" t="s">
        <v>30</v>
      </c>
      <c r="AD681">
        <v>120.00000000000006</v>
      </c>
      <c r="AE681">
        <v>1.5</v>
      </c>
      <c r="AF681">
        <v>1</v>
      </c>
      <c r="AG681" t="s">
        <v>73</v>
      </c>
      <c r="AH681" t="s">
        <v>99</v>
      </c>
      <c r="AI681" t="s">
        <v>114</v>
      </c>
      <c r="AJ681">
        <v>693</v>
      </c>
      <c r="AK681">
        <v>694</v>
      </c>
      <c r="AL681" t="s">
        <v>118</v>
      </c>
    </row>
    <row r="682" spans="1:38" x14ac:dyDescent="0.2">
      <c r="A682">
        <v>203</v>
      </c>
      <c r="B682" s="1">
        <v>45352</v>
      </c>
      <c r="C682" s="2">
        <v>0.54166666666666663</v>
      </c>
      <c r="D682" s="2">
        <v>0.625</v>
      </c>
      <c r="E682" t="s">
        <v>25</v>
      </c>
      <c r="F682">
        <v>1</v>
      </c>
      <c r="G682">
        <v>4</v>
      </c>
      <c r="H682">
        <v>3</v>
      </c>
      <c r="I682" t="s">
        <v>13</v>
      </c>
      <c r="J682" t="s">
        <v>23</v>
      </c>
      <c r="K682">
        <v>120.00000000000006</v>
      </c>
      <c r="L682">
        <v>0.75</v>
      </c>
      <c r="M682">
        <v>0</v>
      </c>
      <c r="N682" t="s">
        <v>76</v>
      </c>
      <c r="O682" t="s">
        <v>100</v>
      </c>
      <c r="P682" t="s">
        <v>114</v>
      </c>
      <c r="Q682" t="s">
        <v>118</v>
      </c>
      <c r="R682" t="s">
        <v>124</v>
      </c>
      <c r="S682">
        <v>696</v>
      </c>
      <c r="T682">
        <v>1280</v>
      </c>
      <c r="U682" s="1">
        <v>45458</v>
      </c>
      <c r="V682" s="2">
        <v>0.54166666666666663</v>
      </c>
      <c r="W682" s="2">
        <v>0.625</v>
      </c>
      <c r="X682" t="s">
        <v>25</v>
      </c>
      <c r="Y682">
        <v>1</v>
      </c>
      <c r="Z682">
        <v>4</v>
      </c>
      <c r="AA682">
        <v>2</v>
      </c>
      <c r="AB682" t="s">
        <v>22</v>
      </c>
      <c r="AC682" t="s">
        <v>23</v>
      </c>
      <c r="AD682">
        <v>120.00000000000006</v>
      </c>
      <c r="AE682">
        <v>0.5</v>
      </c>
      <c r="AF682">
        <v>0</v>
      </c>
      <c r="AG682" t="s">
        <v>77</v>
      </c>
      <c r="AH682" t="s">
        <v>103</v>
      </c>
      <c r="AI682" t="s">
        <v>114</v>
      </c>
      <c r="AJ682">
        <v>695</v>
      </c>
      <c r="AK682">
        <v>696</v>
      </c>
      <c r="AL682" t="s">
        <v>118</v>
      </c>
    </row>
    <row r="683" spans="1:38" x14ac:dyDescent="0.2">
      <c r="A683">
        <v>1219</v>
      </c>
      <c r="B683" s="1">
        <v>45421</v>
      </c>
      <c r="C683" s="2">
        <v>0.54166666666666663</v>
      </c>
      <c r="D683" s="2">
        <v>0.625</v>
      </c>
      <c r="E683" t="s">
        <v>25</v>
      </c>
      <c r="F683">
        <v>1</v>
      </c>
      <c r="G683">
        <v>4</v>
      </c>
      <c r="H683">
        <v>7</v>
      </c>
      <c r="I683" t="s">
        <v>27</v>
      </c>
      <c r="J683" t="s">
        <v>23</v>
      </c>
      <c r="K683">
        <v>120.00000000000006</v>
      </c>
      <c r="L683">
        <v>1.75</v>
      </c>
      <c r="M683">
        <v>1</v>
      </c>
      <c r="N683" t="s">
        <v>75</v>
      </c>
      <c r="O683" t="s">
        <v>102</v>
      </c>
      <c r="P683" t="s">
        <v>114</v>
      </c>
      <c r="Q683" t="s">
        <v>118</v>
      </c>
      <c r="R683" t="s">
        <v>124</v>
      </c>
      <c r="S683">
        <v>697</v>
      </c>
      <c r="T683">
        <v>203</v>
      </c>
      <c r="U683" s="1">
        <v>45352</v>
      </c>
      <c r="V683" s="2">
        <v>0.54166666666666663</v>
      </c>
      <c r="W683" s="2">
        <v>0.625</v>
      </c>
      <c r="X683" t="s">
        <v>25</v>
      </c>
      <c r="Y683">
        <v>1</v>
      </c>
      <c r="Z683">
        <v>4</v>
      </c>
      <c r="AA683">
        <v>3</v>
      </c>
      <c r="AB683" t="s">
        <v>13</v>
      </c>
      <c r="AC683" t="s">
        <v>23</v>
      </c>
      <c r="AD683">
        <v>120.00000000000006</v>
      </c>
      <c r="AE683">
        <v>0.75</v>
      </c>
      <c r="AF683">
        <v>0</v>
      </c>
      <c r="AG683" t="s">
        <v>76</v>
      </c>
      <c r="AH683" t="s">
        <v>100</v>
      </c>
      <c r="AI683" t="s">
        <v>114</v>
      </c>
      <c r="AJ683">
        <v>696</v>
      </c>
      <c r="AK683">
        <v>697</v>
      </c>
      <c r="AL683" t="s">
        <v>118</v>
      </c>
    </row>
    <row r="684" spans="1:38" x14ac:dyDescent="0.2">
      <c r="A684">
        <v>2409</v>
      </c>
      <c r="B684" s="1">
        <v>45554</v>
      </c>
      <c r="C684" s="2">
        <v>0.54166666666666663</v>
      </c>
      <c r="D684" s="2">
        <v>0.58333333333333337</v>
      </c>
      <c r="E684" t="s">
        <v>25</v>
      </c>
      <c r="F684">
        <v>1</v>
      </c>
      <c r="G684">
        <v>4</v>
      </c>
      <c r="H684">
        <v>2</v>
      </c>
      <c r="I684" t="s">
        <v>17</v>
      </c>
      <c r="J684" t="s">
        <v>40</v>
      </c>
      <c r="K684">
        <v>60.000000000000107</v>
      </c>
      <c r="L684">
        <v>0.5</v>
      </c>
      <c r="M684">
        <v>0</v>
      </c>
      <c r="N684" t="s">
        <v>75</v>
      </c>
      <c r="O684" t="s">
        <v>106</v>
      </c>
      <c r="P684" t="s">
        <v>114</v>
      </c>
      <c r="Q684" t="s">
        <v>118</v>
      </c>
      <c r="R684" t="s">
        <v>118</v>
      </c>
      <c r="S684">
        <v>692</v>
      </c>
      <c r="T684">
        <v>391</v>
      </c>
      <c r="U684" s="1">
        <v>45516</v>
      </c>
      <c r="V684" s="2">
        <v>0.54166666666666663</v>
      </c>
      <c r="W684" s="2">
        <v>0.58333333333333337</v>
      </c>
      <c r="X684" t="s">
        <v>25</v>
      </c>
      <c r="Y684">
        <v>1</v>
      </c>
      <c r="Z684">
        <v>4</v>
      </c>
      <c r="AA684">
        <v>2</v>
      </c>
      <c r="AB684" t="s">
        <v>22</v>
      </c>
      <c r="AC684" t="s">
        <v>14</v>
      </c>
      <c r="AD684">
        <v>60.000000000000107</v>
      </c>
      <c r="AE684">
        <v>0.5</v>
      </c>
      <c r="AF684">
        <v>0</v>
      </c>
      <c r="AG684" t="s">
        <v>72</v>
      </c>
      <c r="AH684" t="s">
        <v>105</v>
      </c>
      <c r="AI684" t="s">
        <v>114</v>
      </c>
      <c r="AJ684">
        <v>691</v>
      </c>
      <c r="AK684">
        <v>692</v>
      </c>
      <c r="AL684" t="s">
        <v>118</v>
      </c>
    </row>
    <row r="685" spans="1:38" x14ac:dyDescent="0.2">
      <c r="A685">
        <v>2160</v>
      </c>
      <c r="B685" s="1">
        <v>45408</v>
      </c>
      <c r="C685" s="2">
        <v>0.54166666666666663</v>
      </c>
      <c r="D685" s="2">
        <v>0.58333333333333337</v>
      </c>
      <c r="E685" t="s">
        <v>25</v>
      </c>
      <c r="F685">
        <v>1</v>
      </c>
      <c r="G685">
        <v>4</v>
      </c>
      <c r="H685">
        <v>6</v>
      </c>
      <c r="I685" t="s">
        <v>41</v>
      </c>
      <c r="J685" t="s">
        <v>30</v>
      </c>
      <c r="K685">
        <v>60.000000000000107</v>
      </c>
      <c r="L685">
        <v>1.5</v>
      </c>
      <c r="M685">
        <v>1</v>
      </c>
      <c r="N685" t="s">
        <v>76</v>
      </c>
      <c r="O685" t="s">
        <v>101</v>
      </c>
      <c r="P685" t="s">
        <v>114</v>
      </c>
      <c r="Q685" t="s">
        <v>118</v>
      </c>
      <c r="R685" t="s">
        <v>118</v>
      </c>
      <c r="S685">
        <v>686</v>
      </c>
      <c r="T685">
        <v>2063</v>
      </c>
      <c r="U685" s="1">
        <v>45317</v>
      </c>
      <c r="V685" s="2">
        <v>0.54166666666666663</v>
      </c>
      <c r="W685" s="2">
        <v>0.58333333333333337</v>
      </c>
      <c r="X685" t="s">
        <v>25</v>
      </c>
      <c r="Y685">
        <v>1</v>
      </c>
      <c r="Z685">
        <v>4</v>
      </c>
      <c r="AA685">
        <v>2</v>
      </c>
      <c r="AB685" t="s">
        <v>41</v>
      </c>
      <c r="AC685" t="s">
        <v>30</v>
      </c>
      <c r="AD685">
        <v>60.000000000000107</v>
      </c>
      <c r="AE685">
        <v>0.5</v>
      </c>
      <c r="AF685">
        <v>0</v>
      </c>
      <c r="AG685" t="s">
        <v>76</v>
      </c>
      <c r="AH685" t="s">
        <v>98</v>
      </c>
      <c r="AI685" t="s">
        <v>114</v>
      </c>
      <c r="AJ685">
        <v>685</v>
      </c>
      <c r="AK685">
        <v>686</v>
      </c>
      <c r="AL685" t="s">
        <v>118</v>
      </c>
    </row>
    <row r="686" spans="1:38" x14ac:dyDescent="0.2">
      <c r="A686">
        <v>1512</v>
      </c>
      <c r="B686" s="1">
        <v>45467</v>
      </c>
      <c r="C686" s="2">
        <v>0.54166666666666663</v>
      </c>
      <c r="D686" s="2">
        <v>0.58333333333333337</v>
      </c>
      <c r="E686" t="s">
        <v>25</v>
      </c>
      <c r="F686">
        <v>1</v>
      </c>
      <c r="G686">
        <v>4</v>
      </c>
      <c r="H686">
        <v>1</v>
      </c>
      <c r="I686" t="s">
        <v>39</v>
      </c>
      <c r="J686" t="s">
        <v>28</v>
      </c>
      <c r="K686">
        <v>60.000000000000107</v>
      </c>
      <c r="L686">
        <v>0.25</v>
      </c>
      <c r="M686">
        <v>0</v>
      </c>
      <c r="N686" t="s">
        <v>72</v>
      </c>
      <c r="O686" t="s">
        <v>103</v>
      </c>
      <c r="P686" t="s">
        <v>114</v>
      </c>
      <c r="Q686" t="s">
        <v>118</v>
      </c>
      <c r="R686" t="s">
        <v>118</v>
      </c>
      <c r="S686">
        <v>677</v>
      </c>
      <c r="T686">
        <v>1355</v>
      </c>
      <c r="U686" s="1">
        <v>45528</v>
      </c>
      <c r="V686" s="2">
        <v>0.54166666666666663</v>
      </c>
      <c r="W686" s="2">
        <v>0.5625</v>
      </c>
      <c r="X686" t="s">
        <v>25</v>
      </c>
      <c r="Y686">
        <v>1</v>
      </c>
      <c r="Z686">
        <v>4</v>
      </c>
      <c r="AA686">
        <v>7</v>
      </c>
      <c r="AB686" t="s">
        <v>41</v>
      </c>
      <c r="AC686" t="s">
        <v>18</v>
      </c>
      <c r="AD686">
        <v>30.000000000000053</v>
      </c>
      <c r="AE686">
        <v>1.75</v>
      </c>
      <c r="AF686">
        <v>1</v>
      </c>
      <c r="AG686" t="s">
        <v>77</v>
      </c>
      <c r="AH686" t="s">
        <v>105</v>
      </c>
      <c r="AI686" t="s">
        <v>114</v>
      </c>
      <c r="AJ686">
        <v>676</v>
      </c>
      <c r="AK686">
        <v>677</v>
      </c>
      <c r="AL686" t="s">
        <v>118</v>
      </c>
    </row>
    <row r="687" spans="1:38" x14ac:dyDescent="0.2">
      <c r="A687">
        <v>2438</v>
      </c>
      <c r="B687" s="1">
        <v>45482</v>
      </c>
      <c r="C687" s="2">
        <v>0.54166666666666663</v>
      </c>
      <c r="D687" s="2">
        <v>0.625</v>
      </c>
      <c r="E687" t="s">
        <v>25</v>
      </c>
      <c r="F687">
        <v>1</v>
      </c>
      <c r="G687">
        <v>4</v>
      </c>
      <c r="H687">
        <v>2</v>
      </c>
      <c r="I687" t="s">
        <v>41</v>
      </c>
      <c r="J687" t="s">
        <v>18</v>
      </c>
      <c r="K687">
        <v>120.00000000000006</v>
      </c>
      <c r="L687">
        <v>0.5</v>
      </c>
      <c r="M687">
        <v>0</v>
      </c>
      <c r="N687" t="s">
        <v>73</v>
      </c>
      <c r="O687" t="s">
        <v>104</v>
      </c>
      <c r="P687" t="s">
        <v>114</v>
      </c>
      <c r="Q687" t="s">
        <v>118</v>
      </c>
      <c r="R687" t="s">
        <v>124</v>
      </c>
      <c r="S687">
        <v>684</v>
      </c>
      <c r="T687">
        <v>196</v>
      </c>
      <c r="U687" s="1">
        <v>45653</v>
      </c>
      <c r="V687" s="2">
        <v>0.54166666666666663</v>
      </c>
      <c r="W687" s="2">
        <v>0.60416666666666663</v>
      </c>
      <c r="X687" t="s">
        <v>25</v>
      </c>
      <c r="Y687">
        <v>1</v>
      </c>
      <c r="Z687">
        <v>4</v>
      </c>
      <c r="AA687">
        <v>2</v>
      </c>
      <c r="AB687" t="s">
        <v>41</v>
      </c>
      <c r="AC687" t="s">
        <v>30</v>
      </c>
      <c r="AD687">
        <v>90</v>
      </c>
      <c r="AE687">
        <v>0.5</v>
      </c>
      <c r="AF687">
        <v>0</v>
      </c>
      <c r="AG687" t="s">
        <v>76</v>
      </c>
      <c r="AH687" t="s">
        <v>109</v>
      </c>
      <c r="AI687" t="s">
        <v>114</v>
      </c>
      <c r="AJ687">
        <v>683</v>
      </c>
      <c r="AK687">
        <v>684</v>
      </c>
      <c r="AL687" t="s">
        <v>118</v>
      </c>
    </row>
    <row r="688" spans="1:38" x14ac:dyDescent="0.2">
      <c r="A688">
        <v>186</v>
      </c>
      <c r="B688" s="1">
        <v>45422</v>
      </c>
      <c r="C688" s="2">
        <v>0.54166666666666663</v>
      </c>
      <c r="D688" s="2">
        <v>0.60416666666666663</v>
      </c>
      <c r="E688" t="s">
        <v>25</v>
      </c>
      <c r="F688">
        <v>1</v>
      </c>
      <c r="G688">
        <v>4</v>
      </c>
      <c r="H688">
        <v>7</v>
      </c>
      <c r="I688" t="s">
        <v>17</v>
      </c>
      <c r="J688" t="s">
        <v>30</v>
      </c>
      <c r="K688">
        <v>90</v>
      </c>
      <c r="L688">
        <v>1.75</v>
      </c>
      <c r="M688">
        <v>1</v>
      </c>
      <c r="N688" t="s">
        <v>76</v>
      </c>
      <c r="O688" t="s">
        <v>102</v>
      </c>
      <c r="P688" t="s">
        <v>114</v>
      </c>
      <c r="Q688" t="s">
        <v>118</v>
      </c>
      <c r="R688" t="s">
        <v>118</v>
      </c>
      <c r="S688">
        <v>672</v>
      </c>
      <c r="T688">
        <v>2766</v>
      </c>
      <c r="U688" s="1">
        <v>45336</v>
      </c>
      <c r="V688" s="2">
        <v>0.5625</v>
      </c>
      <c r="W688" s="2">
        <v>0.58333333333333337</v>
      </c>
      <c r="X688" t="s">
        <v>25</v>
      </c>
      <c r="Y688">
        <v>1</v>
      </c>
      <c r="Z688">
        <v>4</v>
      </c>
      <c r="AA688">
        <v>4</v>
      </c>
      <c r="AB688" t="s">
        <v>42</v>
      </c>
      <c r="AC688" t="s">
        <v>30</v>
      </c>
      <c r="AD688">
        <v>30.000000000000053</v>
      </c>
      <c r="AE688">
        <v>1</v>
      </c>
      <c r="AF688">
        <v>0</v>
      </c>
      <c r="AG688" t="s">
        <v>74</v>
      </c>
      <c r="AH688" t="s">
        <v>99</v>
      </c>
      <c r="AI688" t="s">
        <v>114</v>
      </c>
      <c r="AJ688">
        <v>671</v>
      </c>
      <c r="AK688">
        <v>672</v>
      </c>
      <c r="AL688" t="s">
        <v>118</v>
      </c>
    </row>
    <row r="689" spans="1:38" x14ac:dyDescent="0.2">
      <c r="A689">
        <v>2971</v>
      </c>
      <c r="B689" s="1">
        <v>45537</v>
      </c>
      <c r="C689" s="2">
        <v>0.54166666666666663</v>
      </c>
      <c r="D689" s="2">
        <v>0.625</v>
      </c>
      <c r="E689" t="s">
        <v>25</v>
      </c>
      <c r="F689">
        <v>1</v>
      </c>
      <c r="G689">
        <v>4</v>
      </c>
      <c r="H689">
        <v>6</v>
      </c>
      <c r="I689" t="s">
        <v>27</v>
      </c>
      <c r="J689" t="s">
        <v>40</v>
      </c>
      <c r="K689">
        <v>120.00000000000006</v>
      </c>
      <c r="L689">
        <v>1.5</v>
      </c>
      <c r="M689">
        <v>1</v>
      </c>
      <c r="N689" t="s">
        <v>72</v>
      </c>
      <c r="O689" t="s">
        <v>106</v>
      </c>
      <c r="P689" t="s">
        <v>114</v>
      </c>
      <c r="Q689" t="s">
        <v>118</v>
      </c>
      <c r="R689" t="s">
        <v>124</v>
      </c>
      <c r="S689">
        <v>673</v>
      </c>
      <c r="T689">
        <v>186</v>
      </c>
      <c r="U689" s="1">
        <v>45422</v>
      </c>
      <c r="V689" s="2">
        <v>0.54166666666666663</v>
      </c>
      <c r="W689" s="2">
        <v>0.60416666666666663</v>
      </c>
      <c r="X689" t="s">
        <v>25</v>
      </c>
      <c r="Y689">
        <v>1</v>
      </c>
      <c r="Z689">
        <v>4</v>
      </c>
      <c r="AA689">
        <v>7</v>
      </c>
      <c r="AB689" t="s">
        <v>17</v>
      </c>
      <c r="AC689" t="s">
        <v>30</v>
      </c>
      <c r="AD689">
        <v>90</v>
      </c>
      <c r="AE689">
        <v>1.75</v>
      </c>
      <c r="AF689">
        <v>1</v>
      </c>
      <c r="AG689" t="s">
        <v>76</v>
      </c>
      <c r="AH689" t="s">
        <v>102</v>
      </c>
      <c r="AI689" t="s">
        <v>114</v>
      </c>
      <c r="AJ689">
        <v>672</v>
      </c>
      <c r="AK689">
        <v>673</v>
      </c>
      <c r="AL689" t="s">
        <v>118</v>
      </c>
    </row>
    <row r="690" spans="1:38" x14ac:dyDescent="0.2">
      <c r="A690">
        <v>2857</v>
      </c>
      <c r="B690" s="1">
        <v>45300</v>
      </c>
      <c r="C690" s="2">
        <v>0.54166666666666663</v>
      </c>
      <c r="D690" s="2">
        <v>0.58333333333333337</v>
      </c>
      <c r="E690" t="s">
        <v>25</v>
      </c>
      <c r="F690">
        <v>1</v>
      </c>
      <c r="G690">
        <v>4</v>
      </c>
      <c r="H690">
        <v>2</v>
      </c>
      <c r="I690" t="s">
        <v>39</v>
      </c>
      <c r="J690" t="s">
        <v>23</v>
      </c>
      <c r="K690">
        <v>60.000000000000107</v>
      </c>
      <c r="L690">
        <v>0.5</v>
      </c>
      <c r="M690">
        <v>0</v>
      </c>
      <c r="N690" t="s">
        <v>73</v>
      </c>
      <c r="O690" t="s">
        <v>98</v>
      </c>
      <c r="P690" t="s">
        <v>114</v>
      </c>
      <c r="Q690" t="s">
        <v>118</v>
      </c>
      <c r="R690" t="s">
        <v>118</v>
      </c>
      <c r="S690">
        <v>674</v>
      </c>
      <c r="T690">
        <v>2971</v>
      </c>
      <c r="U690" s="1">
        <v>45537</v>
      </c>
      <c r="V690" s="2">
        <v>0.54166666666666663</v>
      </c>
      <c r="W690" s="2">
        <v>0.625</v>
      </c>
      <c r="X690" t="s">
        <v>25</v>
      </c>
      <c r="Y690">
        <v>1</v>
      </c>
      <c r="Z690">
        <v>4</v>
      </c>
      <c r="AA690">
        <v>6</v>
      </c>
      <c r="AB690" t="s">
        <v>27</v>
      </c>
      <c r="AC690" t="s">
        <v>40</v>
      </c>
      <c r="AD690">
        <v>120.00000000000006</v>
      </c>
      <c r="AE690">
        <v>1.5</v>
      </c>
      <c r="AF690">
        <v>1</v>
      </c>
      <c r="AG690" t="s">
        <v>72</v>
      </c>
      <c r="AH690" t="s">
        <v>106</v>
      </c>
      <c r="AI690" t="s">
        <v>114</v>
      </c>
      <c r="AJ690">
        <v>673</v>
      </c>
      <c r="AK690">
        <v>674</v>
      </c>
      <c r="AL690" t="s">
        <v>118</v>
      </c>
    </row>
    <row r="691" spans="1:38" x14ac:dyDescent="0.2">
      <c r="A691">
        <v>1469</v>
      </c>
      <c r="B691" s="1">
        <v>45579</v>
      </c>
      <c r="C691" s="2">
        <v>0.54166666666666663</v>
      </c>
      <c r="D691" s="2">
        <v>0.58333333333333337</v>
      </c>
      <c r="E691" t="s">
        <v>25</v>
      </c>
      <c r="F691">
        <v>1</v>
      </c>
      <c r="G691">
        <v>4</v>
      </c>
      <c r="H691">
        <v>2</v>
      </c>
      <c r="I691" t="s">
        <v>42</v>
      </c>
      <c r="J691" t="s">
        <v>14</v>
      </c>
      <c r="K691">
        <v>60.000000000000107</v>
      </c>
      <c r="L691">
        <v>0.5</v>
      </c>
      <c r="M691">
        <v>0</v>
      </c>
      <c r="N691" t="s">
        <v>72</v>
      </c>
      <c r="O691" t="s">
        <v>107</v>
      </c>
      <c r="P691" t="s">
        <v>114</v>
      </c>
      <c r="Q691" t="s">
        <v>118</v>
      </c>
      <c r="R691" t="s">
        <v>118</v>
      </c>
      <c r="S691">
        <v>675</v>
      </c>
      <c r="T691">
        <v>2857</v>
      </c>
      <c r="U691" s="1">
        <v>45300</v>
      </c>
      <c r="V691" s="2">
        <v>0.54166666666666663</v>
      </c>
      <c r="W691" s="2">
        <v>0.58333333333333337</v>
      </c>
      <c r="X691" t="s">
        <v>25</v>
      </c>
      <c r="Y691">
        <v>1</v>
      </c>
      <c r="Z691">
        <v>4</v>
      </c>
      <c r="AA691">
        <v>2</v>
      </c>
      <c r="AB691" t="s">
        <v>39</v>
      </c>
      <c r="AC691" t="s">
        <v>23</v>
      </c>
      <c r="AD691">
        <v>60.000000000000107</v>
      </c>
      <c r="AE691">
        <v>0.5</v>
      </c>
      <c r="AF691">
        <v>0</v>
      </c>
      <c r="AG691" t="s">
        <v>73</v>
      </c>
      <c r="AH691" t="s">
        <v>98</v>
      </c>
      <c r="AI691" t="s">
        <v>114</v>
      </c>
      <c r="AJ691">
        <v>674</v>
      </c>
      <c r="AK691">
        <v>675</v>
      </c>
      <c r="AL691" t="s">
        <v>118</v>
      </c>
    </row>
    <row r="692" spans="1:38" x14ac:dyDescent="0.2">
      <c r="A692">
        <v>1355</v>
      </c>
      <c r="B692" s="1">
        <v>45528</v>
      </c>
      <c r="C692" s="2">
        <v>0.54166666666666663</v>
      </c>
      <c r="D692" s="2">
        <v>0.5625</v>
      </c>
      <c r="E692" t="s">
        <v>25</v>
      </c>
      <c r="F692">
        <v>1</v>
      </c>
      <c r="G692">
        <v>4</v>
      </c>
      <c r="H692">
        <v>7</v>
      </c>
      <c r="I692" t="s">
        <v>41</v>
      </c>
      <c r="J692" t="s">
        <v>18</v>
      </c>
      <c r="K692">
        <v>30.000000000000053</v>
      </c>
      <c r="L692">
        <v>1.75</v>
      </c>
      <c r="M692">
        <v>1</v>
      </c>
      <c r="N692" t="s">
        <v>77</v>
      </c>
      <c r="O692" t="s">
        <v>105</v>
      </c>
      <c r="P692" t="s">
        <v>114</v>
      </c>
      <c r="Q692" t="s">
        <v>118</v>
      </c>
      <c r="R692" t="s">
        <v>118</v>
      </c>
      <c r="S692">
        <v>676</v>
      </c>
      <c r="T692">
        <v>1469</v>
      </c>
      <c r="U692" s="1">
        <v>45579</v>
      </c>
      <c r="V692" s="2">
        <v>0.54166666666666663</v>
      </c>
      <c r="W692" s="2">
        <v>0.58333333333333337</v>
      </c>
      <c r="X692" t="s">
        <v>25</v>
      </c>
      <c r="Y692">
        <v>1</v>
      </c>
      <c r="Z692">
        <v>4</v>
      </c>
      <c r="AA692">
        <v>2</v>
      </c>
      <c r="AB692" t="s">
        <v>42</v>
      </c>
      <c r="AC692" t="s">
        <v>14</v>
      </c>
      <c r="AD692">
        <v>60.000000000000107</v>
      </c>
      <c r="AE692">
        <v>0.5</v>
      </c>
      <c r="AF692">
        <v>0</v>
      </c>
      <c r="AG692" t="s">
        <v>72</v>
      </c>
      <c r="AH692" t="s">
        <v>107</v>
      </c>
      <c r="AI692" t="s">
        <v>114</v>
      </c>
      <c r="AJ692">
        <v>675</v>
      </c>
      <c r="AK692">
        <v>676</v>
      </c>
      <c r="AL692" t="s">
        <v>118</v>
      </c>
    </row>
    <row r="693" spans="1:38" x14ac:dyDescent="0.2">
      <c r="A693">
        <v>2063</v>
      </c>
      <c r="B693" s="1">
        <v>45317</v>
      </c>
      <c r="C693" s="2">
        <v>0.54166666666666663</v>
      </c>
      <c r="D693" s="2">
        <v>0.58333333333333337</v>
      </c>
      <c r="E693" t="s">
        <v>25</v>
      </c>
      <c r="F693">
        <v>1</v>
      </c>
      <c r="G693">
        <v>4</v>
      </c>
      <c r="H693">
        <v>2</v>
      </c>
      <c r="I693" t="s">
        <v>41</v>
      </c>
      <c r="J693" t="s">
        <v>30</v>
      </c>
      <c r="K693">
        <v>60.000000000000107</v>
      </c>
      <c r="L693">
        <v>0.5</v>
      </c>
      <c r="M693">
        <v>0</v>
      </c>
      <c r="N693" t="s">
        <v>76</v>
      </c>
      <c r="O693" t="s">
        <v>98</v>
      </c>
      <c r="P693" t="s">
        <v>114</v>
      </c>
      <c r="Q693" t="s">
        <v>118</v>
      </c>
      <c r="R693" t="s">
        <v>118</v>
      </c>
      <c r="S693">
        <v>685</v>
      </c>
      <c r="T693">
        <v>2438</v>
      </c>
      <c r="U693" s="1">
        <v>45482</v>
      </c>
      <c r="V693" s="2">
        <v>0.54166666666666663</v>
      </c>
      <c r="W693" s="2">
        <v>0.625</v>
      </c>
      <c r="X693" t="s">
        <v>25</v>
      </c>
      <c r="Y693">
        <v>1</v>
      </c>
      <c r="Z693">
        <v>4</v>
      </c>
      <c r="AA693">
        <v>2</v>
      </c>
      <c r="AB693" t="s">
        <v>41</v>
      </c>
      <c r="AC693" t="s">
        <v>18</v>
      </c>
      <c r="AD693">
        <v>120.00000000000006</v>
      </c>
      <c r="AE693">
        <v>0.5</v>
      </c>
      <c r="AF693">
        <v>0</v>
      </c>
      <c r="AG693" t="s">
        <v>73</v>
      </c>
      <c r="AH693" t="s">
        <v>104</v>
      </c>
      <c r="AI693" t="s">
        <v>114</v>
      </c>
      <c r="AJ693">
        <v>684</v>
      </c>
      <c r="AK693">
        <v>685</v>
      </c>
      <c r="AL693" t="s">
        <v>118</v>
      </c>
    </row>
    <row r="694" spans="1:38" x14ac:dyDescent="0.2">
      <c r="A694">
        <v>2039</v>
      </c>
      <c r="B694" s="1">
        <v>45522</v>
      </c>
      <c r="C694" s="2">
        <v>0.54166666666666663</v>
      </c>
      <c r="D694" s="2">
        <v>0.5625</v>
      </c>
      <c r="E694" t="s">
        <v>25</v>
      </c>
      <c r="F694">
        <v>1</v>
      </c>
      <c r="G694">
        <v>4</v>
      </c>
      <c r="H694">
        <v>6</v>
      </c>
      <c r="I694" t="s">
        <v>27</v>
      </c>
      <c r="J694" t="s">
        <v>18</v>
      </c>
      <c r="K694">
        <v>30.000000000000053</v>
      </c>
      <c r="L694">
        <v>1.5</v>
      </c>
      <c r="M694">
        <v>1</v>
      </c>
      <c r="N694" t="s">
        <v>71</v>
      </c>
      <c r="O694" t="s">
        <v>105</v>
      </c>
      <c r="P694" t="s">
        <v>114</v>
      </c>
      <c r="Q694" t="s">
        <v>118</v>
      </c>
      <c r="R694" t="s">
        <v>118</v>
      </c>
      <c r="S694">
        <v>679</v>
      </c>
      <c r="T694">
        <v>2119</v>
      </c>
      <c r="U694" s="1">
        <v>45505</v>
      </c>
      <c r="V694" s="2">
        <v>0.54166666666666663</v>
      </c>
      <c r="W694" s="2">
        <v>0.5625</v>
      </c>
      <c r="X694" t="s">
        <v>25</v>
      </c>
      <c r="Y694">
        <v>1</v>
      </c>
      <c r="Z694">
        <v>4</v>
      </c>
      <c r="AA694">
        <v>4</v>
      </c>
      <c r="AB694" t="s">
        <v>27</v>
      </c>
      <c r="AC694" t="s">
        <v>14</v>
      </c>
      <c r="AD694">
        <v>30.000000000000053</v>
      </c>
      <c r="AE694">
        <v>1</v>
      </c>
      <c r="AF694">
        <v>0</v>
      </c>
      <c r="AG694" t="s">
        <v>75</v>
      </c>
      <c r="AH694" t="s">
        <v>105</v>
      </c>
      <c r="AI694" t="s">
        <v>114</v>
      </c>
      <c r="AJ694">
        <v>678</v>
      </c>
      <c r="AK694">
        <v>679</v>
      </c>
      <c r="AL694" t="s">
        <v>118</v>
      </c>
    </row>
    <row r="695" spans="1:38" x14ac:dyDescent="0.2">
      <c r="A695">
        <v>546</v>
      </c>
      <c r="B695" s="1">
        <v>45443</v>
      </c>
      <c r="C695" s="2">
        <v>0.54166666666666663</v>
      </c>
      <c r="D695" s="2">
        <v>0.5625</v>
      </c>
      <c r="E695" t="s">
        <v>25</v>
      </c>
      <c r="F695">
        <v>1</v>
      </c>
      <c r="G695">
        <v>4</v>
      </c>
      <c r="H695">
        <v>5</v>
      </c>
      <c r="I695" t="s">
        <v>41</v>
      </c>
      <c r="J695" t="s">
        <v>28</v>
      </c>
      <c r="K695">
        <v>30.000000000000053</v>
      </c>
      <c r="L695">
        <v>1.25</v>
      </c>
      <c r="M695">
        <v>1</v>
      </c>
      <c r="N695" t="s">
        <v>76</v>
      </c>
      <c r="O695" t="s">
        <v>102</v>
      </c>
      <c r="P695" t="s">
        <v>114</v>
      </c>
      <c r="Q695" t="s">
        <v>118</v>
      </c>
      <c r="R695" t="s">
        <v>118</v>
      </c>
      <c r="S695">
        <v>680</v>
      </c>
      <c r="T695">
        <v>2039</v>
      </c>
      <c r="U695" s="1">
        <v>45522</v>
      </c>
      <c r="V695" s="2">
        <v>0.54166666666666663</v>
      </c>
      <c r="W695" s="2">
        <v>0.5625</v>
      </c>
      <c r="X695" t="s">
        <v>25</v>
      </c>
      <c r="Y695">
        <v>1</v>
      </c>
      <c r="Z695">
        <v>4</v>
      </c>
      <c r="AA695">
        <v>6</v>
      </c>
      <c r="AB695" t="s">
        <v>27</v>
      </c>
      <c r="AC695" t="s">
        <v>18</v>
      </c>
      <c r="AD695">
        <v>30.000000000000053</v>
      </c>
      <c r="AE695">
        <v>1.5</v>
      </c>
      <c r="AF695">
        <v>1</v>
      </c>
      <c r="AG695" t="s">
        <v>71</v>
      </c>
      <c r="AH695" t="s">
        <v>105</v>
      </c>
      <c r="AI695" t="s">
        <v>114</v>
      </c>
      <c r="AJ695">
        <v>679</v>
      </c>
      <c r="AK695">
        <v>680</v>
      </c>
      <c r="AL695" t="s">
        <v>118</v>
      </c>
    </row>
    <row r="696" spans="1:38" x14ac:dyDescent="0.2">
      <c r="A696">
        <v>1332</v>
      </c>
      <c r="B696" s="1">
        <v>45314</v>
      </c>
      <c r="C696" s="2">
        <v>0.54166666666666663</v>
      </c>
      <c r="D696" s="2">
        <v>0.60416666666666663</v>
      </c>
      <c r="E696" t="s">
        <v>25</v>
      </c>
      <c r="F696">
        <v>1</v>
      </c>
      <c r="G696">
        <v>4</v>
      </c>
      <c r="H696">
        <v>5</v>
      </c>
      <c r="I696" t="s">
        <v>42</v>
      </c>
      <c r="J696" t="s">
        <v>30</v>
      </c>
      <c r="K696">
        <v>90</v>
      </c>
      <c r="L696">
        <v>1.25</v>
      </c>
      <c r="M696">
        <v>1</v>
      </c>
      <c r="N696" t="s">
        <v>73</v>
      </c>
      <c r="O696" t="s">
        <v>98</v>
      </c>
      <c r="P696" t="s">
        <v>114</v>
      </c>
      <c r="Q696" t="s">
        <v>118</v>
      </c>
      <c r="R696" t="s">
        <v>118</v>
      </c>
      <c r="S696">
        <v>681</v>
      </c>
      <c r="T696">
        <v>546</v>
      </c>
      <c r="U696" s="1">
        <v>45443</v>
      </c>
      <c r="V696" s="2">
        <v>0.54166666666666663</v>
      </c>
      <c r="W696" s="2">
        <v>0.5625</v>
      </c>
      <c r="X696" t="s">
        <v>25</v>
      </c>
      <c r="Y696">
        <v>1</v>
      </c>
      <c r="Z696">
        <v>4</v>
      </c>
      <c r="AA696">
        <v>5</v>
      </c>
      <c r="AB696" t="s">
        <v>41</v>
      </c>
      <c r="AC696" t="s">
        <v>28</v>
      </c>
      <c r="AD696">
        <v>30.000000000000053</v>
      </c>
      <c r="AE696">
        <v>1.25</v>
      </c>
      <c r="AF696">
        <v>1</v>
      </c>
      <c r="AG696" t="s">
        <v>76</v>
      </c>
      <c r="AH696" t="s">
        <v>102</v>
      </c>
      <c r="AI696" t="s">
        <v>114</v>
      </c>
      <c r="AJ696">
        <v>680</v>
      </c>
      <c r="AK696">
        <v>681</v>
      </c>
      <c r="AL696" t="s">
        <v>118</v>
      </c>
    </row>
    <row r="697" spans="1:38" x14ac:dyDescent="0.2">
      <c r="A697">
        <v>2146</v>
      </c>
      <c r="B697" s="1">
        <v>45603</v>
      </c>
      <c r="C697" s="2">
        <v>0.54166666666666663</v>
      </c>
      <c r="D697" s="2">
        <v>0.60416666666666663</v>
      </c>
      <c r="E697" t="s">
        <v>25</v>
      </c>
      <c r="F697">
        <v>1</v>
      </c>
      <c r="G697">
        <v>4</v>
      </c>
      <c r="H697">
        <v>1</v>
      </c>
      <c r="I697" t="s">
        <v>17</v>
      </c>
      <c r="J697" t="s">
        <v>30</v>
      </c>
      <c r="K697">
        <v>90</v>
      </c>
      <c r="L697">
        <v>0.25</v>
      </c>
      <c r="M697">
        <v>0</v>
      </c>
      <c r="N697" t="s">
        <v>75</v>
      </c>
      <c r="O697" t="s">
        <v>108</v>
      </c>
      <c r="P697" t="s">
        <v>114</v>
      </c>
      <c r="Q697" t="s">
        <v>118</v>
      </c>
      <c r="R697" t="s">
        <v>118</v>
      </c>
      <c r="S697">
        <v>682</v>
      </c>
      <c r="T697">
        <v>1332</v>
      </c>
      <c r="U697" s="1">
        <v>45314</v>
      </c>
      <c r="V697" s="2">
        <v>0.54166666666666663</v>
      </c>
      <c r="W697" s="2">
        <v>0.60416666666666663</v>
      </c>
      <c r="X697" t="s">
        <v>25</v>
      </c>
      <c r="Y697">
        <v>1</v>
      </c>
      <c r="Z697">
        <v>4</v>
      </c>
      <c r="AA697">
        <v>5</v>
      </c>
      <c r="AB697" t="s">
        <v>42</v>
      </c>
      <c r="AC697" t="s">
        <v>30</v>
      </c>
      <c r="AD697">
        <v>90</v>
      </c>
      <c r="AE697">
        <v>1.25</v>
      </c>
      <c r="AF697">
        <v>1</v>
      </c>
      <c r="AG697" t="s">
        <v>73</v>
      </c>
      <c r="AH697" t="s">
        <v>98</v>
      </c>
      <c r="AI697" t="s">
        <v>114</v>
      </c>
      <c r="AJ697">
        <v>681</v>
      </c>
      <c r="AK697">
        <v>682</v>
      </c>
      <c r="AL697" t="s">
        <v>118</v>
      </c>
    </row>
    <row r="698" spans="1:38" x14ac:dyDescent="0.2">
      <c r="A698">
        <v>196</v>
      </c>
      <c r="B698" s="1">
        <v>45653</v>
      </c>
      <c r="C698" s="2">
        <v>0.54166666666666663</v>
      </c>
      <c r="D698" s="2">
        <v>0.60416666666666663</v>
      </c>
      <c r="E698" t="s">
        <v>25</v>
      </c>
      <c r="F698">
        <v>1</v>
      </c>
      <c r="G698">
        <v>4</v>
      </c>
      <c r="H698">
        <v>2</v>
      </c>
      <c r="I698" t="s">
        <v>41</v>
      </c>
      <c r="J698" t="s">
        <v>30</v>
      </c>
      <c r="K698">
        <v>90</v>
      </c>
      <c r="L698">
        <v>0.5</v>
      </c>
      <c r="M698">
        <v>0</v>
      </c>
      <c r="N698" t="s">
        <v>76</v>
      </c>
      <c r="O698" t="s">
        <v>109</v>
      </c>
      <c r="P698" t="s">
        <v>114</v>
      </c>
      <c r="Q698" t="s">
        <v>118</v>
      </c>
      <c r="R698" t="s">
        <v>118</v>
      </c>
      <c r="S698">
        <v>683</v>
      </c>
      <c r="T698">
        <v>2146</v>
      </c>
      <c r="U698" s="1">
        <v>45603</v>
      </c>
      <c r="V698" s="2">
        <v>0.54166666666666663</v>
      </c>
      <c r="W698" s="2">
        <v>0.60416666666666663</v>
      </c>
      <c r="X698" t="s">
        <v>25</v>
      </c>
      <c r="Y698">
        <v>1</v>
      </c>
      <c r="Z698">
        <v>4</v>
      </c>
      <c r="AA698">
        <v>1</v>
      </c>
      <c r="AB698" t="s">
        <v>17</v>
      </c>
      <c r="AC698" t="s">
        <v>30</v>
      </c>
      <c r="AD698">
        <v>90</v>
      </c>
      <c r="AE698">
        <v>0.25</v>
      </c>
      <c r="AF698">
        <v>0</v>
      </c>
      <c r="AG698" t="s">
        <v>75</v>
      </c>
      <c r="AH698" t="s">
        <v>108</v>
      </c>
      <c r="AI698" t="s">
        <v>114</v>
      </c>
      <c r="AJ698">
        <v>682</v>
      </c>
      <c r="AK698">
        <v>683</v>
      </c>
      <c r="AL698" t="s">
        <v>118</v>
      </c>
    </row>
    <row r="699" spans="1:38" x14ac:dyDescent="0.2">
      <c r="A699">
        <v>2119</v>
      </c>
      <c r="B699" s="1">
        <v>45505</v>
      </c>
      <c r="C699" s="2">
        <v>0.54166666666666663</v>
      </c>
      <c r="D699" s="2">
        <v>0.5625</v>
      </c>
      <c r="E699" t="s">
        <v>25</v>
      </c>
      <c r="F699">
        <v>1</v>
      </c>
      <c r="G699">
        <v>4</v>
      </c>
      <c r="H699">
        <v>4</v>
      </c>
      <c r="I699" t="s">
        <v>27</v>
      </c>
      <c r="J699" t="s">
        <v>14</v>
      </c>
      <c r="K699">
        <v>30.000000000000053</v>
      </c>
      <c r="L699">
        <v>1</v>
      </c>
      <c r="M699">
        <v>0</v>
      </c>
      <c r="N699" t="s">
        <v>75</v>
      </c>
      <c r="O699" t="s">
        <v>105</v>
      </c>
      <c r="P699" t="s">
        <v>114</v>
      </c>
      <c r="Q699" t="s">
        <v>118</v>
      </c>
      <c r="R699" t="s">
        <v>118</v>
      </c>
      <c r="S699">
        <v>678</v>
      </c>
      <c r="T699">
        <v>1512</v>
      </c>
      <c r="U699" s="1">
        <v>45467</v>
      </c>
      <c r="V699" s="2">
        <v>0.54166666666666663</v>
      </c>
      <c r="W699" s="2">
        <v>0.58333333333333337</v>
      </c>
      <c r="X699" t="s">
        <v>25</v>
      </c>
      <c r="Y699">
        <v>1</v>
      </c>
      <c r="Z699">
        <v>4</v>
      </c>
      <c r="AA699">
        <v>1</v>
      </c>
      <c r="AB699" t="s">
        <v>39</v>
      </c>
      <c r="AC699" t="s">
        <v>28</v>
      </c>
      <c r="AD699">
        <v>60.000000000000107</v>
      </c>
      <c r="AE699">
        <v>0.25</v>
      </c>
      <c r="AF699">
        <v>0</v>
      </c>
      <c r="AG699" t="s">
        <v>72</v>
      </c>
      <c r="AH699" t="s">
        <v>103</v>
      </c>
      <c r="AI699" t="s">
        <v>114</v>
      </c>
      <c r="AJ699">
        <v>677</v>
      </c>
      <c r="AK699">
        <v>678</v>
      </c>
      <c r="AL699" t="s">
        <v>118</v>
      </c>
    </row>
    <row r="700" spans="1:38" x14ac:dyDescent="0.2">
      <c r="A700">
        <v>1234</v>
      </c>
      <c r="B700" s="1">
        <v>45313</v>
      </c>
      <c r="C700" s="2">
        <v>0.52083333333333337</v>
      </c>
      <c r="D700" s="2">
        <v>0.5625</v>
      </c>
      <c r="E700" t="s">
        <v>25</v>
      </c>
      <c r="F700">
        <v>1</v>
      </c>
      <c r="G700">
        <v>4</v>
      </c>
      <c r="H700">
        <v>2</v>
      </c>
      <c r="I700" t="s">
        <v>41</v>
      </c>
      <c r="J700" t="s">
        <v>18</v>
      </c>
      <c r="K700">
        <v>59.999999999999943</v>
      </c>
      <c r="L700">
        <v>0.5</v>
      </c>
      <c r="M700">
        <v>0</v>
      </c>
      <c r="N700" t="s">
        <v>72</v>
      </c>
      <c r="O700" t="s">
        <v>98</v>
      </c>
      <c r="P700" t="s">
        <v>114</v>
      </c>
      <c r="Q700" t="s">
        <v>118</v>
      </c>
      <c r="R700" t="s">
        <v>118</v>
      </c>
      <c r="S700">
        <v>715</v>
      </c>
      <c r="T700">
        <v>861</v>
      </c>
      <c r="U700" s="1">
        <v>45599</v>
      </c>
      <c r="V700" s="2">
        <v>0.52083333333333337</v>
      </c>
      <c r="W700" s="2">
        <v>0.60416666666666663</v>
      </c>
      <c r="X700" t="s">
        <v>25</v>
      </c>
      <c r="Y700">
        <v>1</v>
      </c>
      <c r="Z700">
        <v>4</v>
      </c>
      <c r="AA700">
        <v>4</v>
      </c>
      <c r="AB700" t="s">
        <v>13</v>
      </c>
      <c r="AC700" t="s">
        <v>23</v>
      </c>
      <c r="AD700">
        <v>119.99999999999989</v>
      </c>
      <c r="AE700">
        <v>1</v>
      </c>
      <c r="AF700">
        <v>0</v>
      </c>
      <c r="AG700" t="s">
        <v>71</v>
      </c>
      <c r="AH700" t="s">
        <v>108</v>
      </c>
      <c r="AI700" t="s">
        <v>114</v>
      </c>
      <c r="AJ700">
        <v>714</v>
      </c>
      <c r="AK700">
        <v>715</v>
      </c>
      <c r="AL700" t="s">
        <v>118</v>
      </c>
    </row>
    <row r="701" spans="1:38" x14ac:dyDescent="0.2">
      <c r="A701">
        <v>2606</v>
      </c>
      <c r="B701" s="1">
        <v>45614</v>
      </c>
      <c r="C701" s="2">
        <v>0.52083333333333337</v>
      </c>
      <c r="D701" s="2">
        <v>0.54166666666666663</v>
      </c>
      <c r="E701" t="s">
        <v>25</v>
      </c>
      <c r="F701">
        <v>1</v>
      </c>
      <c r="G701">
        <v>4</v>
      </c>
      <c r="H701">
        <v>3</v>
      </c>
      <c r="I701" t="s">
        <v>39</v>
      </c>
      <c r="J701" t="s">
        <v>23</v>
      </c>
      <c r="K701">
        <v>29.999999999999893</v>
      </c>
      <c r="L701">
        <v>0.75</v>
      </c>
      <c r="M701">
        <v>0</v>
      </c>
      <c r="N701" t="s">
        <v>72</v>
      </c>
      <c r="O701" t="s">
        <v>108</v>
      </c>
      <c r="P701" t="s">
        <v>114</v>
      </c>
      <c r="Q701" t="s">
        <v>118</v>
      </c>
      <c r="R701" t="s">
        <v>118</v>
      </c>
      <c r="S701">
        <v>716</v>
      </c>
      <c r="T701">
        <v>1234</v>
      </c>
      <c r="U701" s="1">
        <v>45313</v>
      </c>
      <c r="V701" s="2">
        <v>0.52083333333333337</v>
      </c>
      <c r="W701" s="2">
        <v>0.5625</v>
      </c>
      <c r="X701" t="s">
        <v>25</v>
      </c>
      <c r="Y701">
        <v>1</v>
      </c>
      <c r="Z701">
        <v>4</v>
      </c>
      <c r="AA701">
        <v>2</v>
      </c>
      <c r="AB701" t="s">
        <v>41</v>
      </c>
      <c r="AC701" t="s">
        <v>18</v>
      </c>
      <c r="AD701">
        <v>59.999999999999943</v>
      </c>
      <c r="AE701">
        <v>0.5</v>
      </c>
      <c r="AF701">
        <v>0</v>
      </c>
      <c r="AG701" t="s">
        <v>72</v>
      </c>
      <c r="AH701" t="s">
        <v>98</v>
      </c>
      <c r="AI701" t="s">
        <v>114</v>
      </c>
      <c r="AJ701">
        <v>715</v>
      </c>
      <c r="AK701">
        <v>716</v>
      </c>
      <c r="AL701" t="s">
        <v>118</v>
      </c>
    </row>
    <row r="702" spans="1:38" x14ac:dyDescent="0.2">
      <c r="A702">
        <v>2198</v>
      </c>
      <c r="B702" s="1">
        <v>45307</v>
      </c>
      <c r="C702" s="2">
        <v>0.52083333333333337</v>
      </c>
      <c r="D702" s="2">
        <v>0.5625</v>
      </c>
      <c r="E702" t="s">
        <v>25</v>
      </c>
      <c r="F702">
        <v>1</v>
      </c>
      <c r="G702">
        <v>4</v>
      </c>
      <c r="H702">
        <v>6</v>
      </c>
      <c r="I702" t="s">
        <v>22</v>
      </c>
      <c r="J702" t="s">
        <v>23</v>
      </c>
      <c r="K702">
        <v>59.999999999999943</v>
      </c>
      <c r="L702">
        <v>1.5</v>
      </c>
      <c r="M702">
        <v>1</v>
      </c>
      <c r="N702" t="s">
        <v>73</v>
      </c>
      <c r="O702" t="s">
        <v>98</v>
      </c>
      <c r="P702" t="s">
        <v>114</v>
      </c>
      <c r="Q702" t="s">
        <v>118</v>
      </c>
      <c r="R702" t="s">
        <v>118</v>
      </c>
      <c r="S702">
        <v>717</v>
      </c>
      <c r="T702">
        <v>2606</v>
      </c>
      <c r="U702" s="1">
        <v>45614</v>
      </c>
      <c r="V702" s="2">
        <v>0.52083333333333337</v>
      </c>
      <c r="W702" s="2">
        <v>0.54166666666666663</v>
      </c>
      <c r="X702" t="s">
        <v>25</v>
      </c>
      <c r="Y702">
        <v>1</v>
      </c>
      <c r="Z702">
        <v>4</v>
      </c>
      <c r="AA702">
        <v>3</v>
      </c>
      <c r="AB702" t="s">
        <v>39</v>
      </c>
      <c r="AC702" t="s">
        <v>23</v>
      </c>
      <c r="AD702">
        <v>29.999999999999893</v>
      </c>
      <c r="AE702">
        <v>0.75</v>
      </c>
      <c r="AF702">
        <v>0</v>
      </c>
      <c r="AG702" t="s">
        <v>72</v>
      </c>
      <c r="AH702" t="s">
        <v>108</v>
      </c>
      <c r="AI702" t="s">
        <v>114</v>
      </c>
      <c r="AJ702">
        <v>716</v>
      </c>
      <c r="AK702">
        <v>717</v>
      </c>
      <c r="AL702" t="s">
        <v>118</v>
      </c>
    </row>
    <row r="703" spans="1:38" x14ac:dyDescent="0.2">
      <c r="A703">
        <v>1297</v>
      </c>
      <c r="B703" s="1">
        <v>45467</v>
      </c>
      <c r="C703" s="2">
        <v>0.52083333333333337</v>
      </c>
      <c r="D703" s="2">
        <v>0.54166666666666663</v>
      </c>
      <c r="E703" t="s">
        <v>25</v>
      </c>
      <c r="F703">
        <v>1</v>
      </c>
      <c r="G703">
        <v>4</v>
      </c>
      <c r="H703">
        <v>4</v>
      </c>
      <c r="I703" t="s">
        <v>27</v>
      </c>
      <c r="J703" t="s">
        <v>28</v>
      </c>
      <c r="K703">
        <v>29.999999999999893</v>
      </c>
      <c r="L703">
        <v>1</v>
      </c>
      <c r="M703">
        <v>0</v>
      </c>
      <c r="N703" t="s">
        <v>72</v>
      </c>
      <c r="O703" t="s">
        <v>103</v>
      </c>
      <c r="P703" t="s">
        <v>114</v>
      </c>
      <c r="Q703" t="s">
        <v>118</v>
      </c>
      <c r="R703" t="s">
        <v>118</v>
      </c>
      <c r="S703">
        <v>718</v>
      </c>
      <c r="T703">
        <v>2198</v>
      </c>
      <c r="U703" s="1">
        <v>45307</v>
      </c>
      <c r="V703" s="2">
        <v>0.52083333333333337</v>
      </c>
      <c r="W703" s="2">
        <v>0.5625</v>
      </c>
      <c r="X703" t="s">
        <v>25</v>
      </c>
      <c r="Y703">
        <v>1</v>
      </c>
      <c r="Z703">
        <v>4</v>
      </c>
      <c r="AA703">
        <v>6</v>
      </c>
      <c r="AB703" t="s">
        <v>22</v>
      </c>
      <c r="AC703" t="s">
        <v>23</v>
      </c>
      <c r="AD703">
        <v>59.999999999999943</v>
      </c>
      <c r="AE703">
        <v>1.5</v>
      </c>
      <c r="AF703">
        <v>1</v>
      </c>
      <c r="AG703" t="s">
        <v>73</v>
      </c>
      <c r="AH703" t="s">
        <v>98</v>
      </c>
      <c r="AI703" t="s">
        <v>114</v>
      </c>
      <c r="AJ703">
        <v>717</v>
      </c>
      <c r="AK703">
        <v>718</v>
      </c>
      <c r="AL703" t="s">
        <v>118</v>
      </c>
    </row>
    <row r="704" spans="1:38" x14ac:dyDescent="0.2">
      <c r="A704">
        <v>1077</v>
      </c>
      <c r="B704" s="1">
        <v>45631</v>
      </c>
      <c r="C704" s="2">
        <v>0.52083333333333337</v>
      </c>
      <c r="D704" s="2">
        <v>0.54166666666666663</v>
      </c>
      <c r="E704" t="s">
        <v>25</v>
      </c>
      <c r="F704">
        <v>1</v>
      </c>
      <c r="G704">
        <v>4</v>
      </c>
      <c r="H704">
        <v>2</v>
      </c>
      <c r="I704" t="s">
        <v>17</v>
      </c>
      <c r="J704" t="s">
        <v>28</v>
      </c>
      <c r="K704">
        <v>29.999999999999893</v>
      </c>
      <c r="L704">
        <v>0.5</v>
      </c>
      <c r="M704">
        <v>0</v>
      </c>
      <c r="N704" t="s">
        <v>75</v>
      </c>
      <c r="O704" t="s">
        <v>109</v>
      </c>
      <c r="P704" t="s">
        <v>114</v>
      </c>
      <c r="Q704" t="s">
        <v>118</v>
      </c>
      <c r="R704" t="s">
        <v>118</v>
      </c>
      <c r="S704">
        <v>719</v>
      </c>
      <c r="T704">
        <v>1297</v>
      </c>
      <c r="U704" s="1">
        <v>45467</v>
      </c>
      <c r="V704" s="2">
        <v>0.52083333333333337</v>
      </c>
      <c r="W704" s="2">
        <v>0.54166666666666663</v>
      </c>
      <c r="X704" t="s">
        <v>25</v>
      </c>
      <c r="Y704">
        <v>1</v>
      </c>
      <c r="Z704">
        <v>4</v>
      </c>
      <c r="AA704">
        <v>4</v>
      </c>
      <c r="AB704" t="s">
        <v>27</v>
      </c>
      <c r="AC704" t="s">
        <v>28</v>
      </c>
      <c r="AD704">
        <v>29.999999999999893</v>
      </c>
      <c r="AE704">
        <v>1</v>
      </c>
      <c r="AF704">
        <v>0</v>
      </c>
      <c r="AG704" t="s">
        <v>72</v>
      </c>
      <c r="AH704" t="s">
        <v>103</v>
      </c>
      <c r="AI704" t="s">
        <v>114</v>
      </c>
      <c r="AJ704">
        <v>718</v>
      </c>
      <c r="AK704">
        <v>719</v>
      </c>
      <c r="AL704" t="s">
        <v>118</v>
      </c>
    </row>
    <row r="705" spans="1:38" x14ac:dyDescent="0.2">
      <c r="A705">
        <v>520</v>
      </c>
      <c r="B705" s="1">
        <v>45373</v>
      </c>
      <c r="C705" s="2">
        <v>0.52083333333333337</v>
      </c>
      <c r="D705" s="2">
        <v>0.58333333333333337</v>
      </c>
      <c r="E705" t="s">
        <v>25</v>
      </c>
      <c r="F705">
        <v>1</v>
      </c>
      <c r="G705">
        <v>4</v>
      </c>
      <c r="H705">
        <v>6</v>
      </c>
      <c r="I705" t="s">
        <v>41</v>
      </c>
      <c r="J705" t="s">
        <v>18</v>
      </c>
      <c r="K705">
        <v>90</v>
      </c>
      <c r="L705">
        <v>1.5</v>
      </c>
      <c r="M705">
        <v>1</v>
      </c>
      <c r="N705" t="s">
        <v>76</v>
      </c>
      <c r="O705" t="s">
        <v>100</v>
      </c>
      <c r="P705" t="s">
        <v>114</v>
      </c>
      <c r="Q705" t="s">
        <v>118</v>
      </c>
      <c r="R705" t="s">
        <v>118</v>
      </c>
      <c r="S705">
        <v>722</v>
      </c>
      <c r="T705">
        <v>1929</v>
      </c>
      <c r="U705" s="1">
        <v>45598</v>
      </c>
      <c r="V705" s="2">
        <v>0.52083333333333337</v>
      </c>
      <c r="W705" s="2">
        <v>0.60416666666666663</v>
      </c>
      <c r="X705" t="s">
        <v>25</v>
      </c>
      <c r="Y705">
        <v>1</v>
      </c>
      <c r="Z705">
        <v>4</v>
      </c>
      <c r="AA705">
        <v>2</v>
      </c>
      <c r="AB705" t="s">
        <v>41</v>
      </c>
      <c r="AC705" t="s">
        <v>23</v>
      </c>
      <c r="AD705">
        <v>119.99999999999989</v>
      </c>
      <c r="AE705">
        <v>0.5</v>
      </c>
      <c r="AF705">
        <v>0</v>
      </c>
      <c r="AG705" t="s">
        <v>77</v>
      </c>
      <c r="AH705" t="s">
        <v>108</v>
      </c>
      <c r="AI705" t="s">
        <v>114</v>
      </c>
      <c r="AJ705">
        <v>721</v>
      </c>
      <c r="AK705">
        <v>722</v>
      </c>
      <c r="AL705" t="s">
        <v>118</v>
      </c>
    </row>
    <row r="706" spans="1:38" x14ac:dyDescent="0.2">
      <c r="A706">
        <v>1929</v>
      </c>
      <c r="B706" s="1">
        <v>45598</v>
      </c>
      <c r="C706" s="2">
        <v>0.52083333333333337</v>
      </c>
      <c r="D706" s="2">
        <v>0.60416666666666663</v>
      </c>
      <c r="E706" t="s">
        <v>25</v>
      </c>
      <c r="F706">
        <v>1</v>
      </c>
      <c r="G706">
        <v>4</v>
      </c>
      <c r="H706">
        <v>2</v>
      </c>
      <c r="I706" t="s">
        <v>41</v>
      </c>
      <c r="J706" t="s">
        <v>23</v>
      </c>
      <c r="K706">
        <v>119.99999999999989</v>
      </c>
      <c r="L706">
        <v>0.5</v>
      </c>
      <c r="M706">
        <v>0</v>
      </c>
      <c r="N706" t="s">
        <v>77</v>
      </c>
      <c r="O706" t="s">
        <v>108</v>
      </c>
      <c r="P706" t="s">
        <v>114</v>
      </c>
      <c r="Q706" t="s">
        <v>118</v>
      </c>
      <c r="R706" t="s">
        <v>124</v>
      </c>
      <c r="S706">
        <v>721</v>
      </c>
      <c r="T706">
        <v>258</v>
      </c>
      <c r="U706" s="1">
        <v>45312</v>
      </c>
      <c r="V706" s="2">
        <v>0.52083333333333337</v>
      </c>
      <c r="W706" s="2">
        <v>0.54166666666666663</v>
      </c>
      <c r="X706" t="s">
        <v>25</v>
      </c>
      <c r="Y706">
        <v>1</v>
      </c>
      <c r="Z706">
        <v>4</v>
      </c>
      <c r="AA706">
        <v>5</v>
      </c>
      <c r="AB706" t="s">
        <v>27</v>
      </c>
      <c r="AC706" t="s">
        <v>40</v>
      </c>
      <c r="AD706">
        <v>29.999999999999893</v>
      </c>
      <c r="AE706">
        <v>1.25</v>
      </c>
      <c r="AF706">
        <v>1</v>
      </c>
      <c r="AG706" t="s">
        <v>71</v>
      </c>
      <c r="AH706" t="s">
        <v>98</v>
      </c>
      <c r="AI706" t="s">
        <v>114</v>
      </c>
      <c r="AJ706">
        <v>720</v>
      </c>
      <c r="AK706">
        <v>721</v>
      </c>
      <c r="AL706" t="s">
        <v>118</v>
      </c>
    </row>
    <row r="707" spans="1:38" x14ac:dyDescent="0.2">
      <c r="A707">
        <v>2947</v>
      </c>
      <c r="B707" s="1">
        <v>45478</v>
      </c>
      <c r="C707" s="2">
        <v>0.52083333333333337</v>
      </c>
      <c r="D707" s="2">
        <v>0.60416666666666663</v>
      </c>
      <c r="E707" t="s">
        <v>25</v>
      </c>
      <c r="F707">
        <v>1</v>
      </c>
      <c r="G707">
        <v>4</v>
      </c>
      <c r="H707">
        <v>4</v>
      </c>
      <c r="I707" t="s">
        <v>22</v>
      </c>
      <c r="J707" t="s">
        <v>23</v>
      </c>
      <c r="K707">
        <v>119.99999999999989</v>
      </c>
      <c r="L707">
        <v>1</v>
      </c>
      <c r="M707">
        <v>0</v>
      </c>
      <c r="N707" t="s">
        <v>76</v>
      </c>
      <c r="O707" t="s">
        <v>104</v>
      </c>
      <c r="P707" t="s">
        <v>114</v>
      </c>
      <c r="Q707" t="s">
        <v>118</v>
      </c>
      <c r="R707" t="s">
        <v>124</v>
      </c>
      <c r="S707">
        <v>723</v>
      </c>
      <c r="T707">
        <v>520</v>
      </c>
      <c r="U707" s="1">
        <v>45373</v>
      </c>
      <c r="V707" s="2">
        <v>0.52083333333333337</v>
      </c>
      <c r="W707" s="2">
        <v>0.58333333333333337</v>
      </c>
      <c r="X707" t="s">
        <v>25</v>
      </c>
      <c r="Y707">
        <v>1</v>
      </c>
      <c r="Z707">
        <v>4</v>
      </c>
      <c r="AA707">
        <v>6</v>
      </c>
      <c r="AB707" t="s">
        <v>41</v>
      </c>
      <c r="AC707" t="s">
        <v>18</v>
      </c>
      <c r="AD707">
        <v>90</v>
      </c>
      <c r="AE707">
        <v>1.5</v>
      </c>
      <c r="AF707">
        <v>1</v>
      </c>
      <c r="AG707" t="s">
        <v>76</v>
      </c>
      <c r="AH707" t="s">
        <v>100</v>
      </c>
      <c r="AI707" t="s">
        <v>114</v>
      </c>
      <c r="AJ707">
        <v>722</v>
      </c>
      <c r="AK707">
        <v>723</v>
      </c>
      <c r="AL707" t="s">
        <v>118</v>
      </c>
    </row>
    <row r="708" spans="1:38" x14ac:dyDescent="0.2">
      <c r="A708">
        <v>1856</v>
      </c>
      <c r="B708" s="1">
        <v>45602</v>
      </c>
      <c r="C708" s="2">
        <v>0.52083333333333337</v>
      </c>
      <c r="D708" s="2">
        <v>0.54166666666666663</v>
      </c>
      <c r="E708" t="s">
        <v>25</v>
      </c>
      <c r="F708">
        <v>1</v>
      </c>
      <c r="G708">
        <v>4</v>
      </c>
      <c r="H708">
        <v>2</v>
      </c>
      <c r="I708" t="s">
        <v>17</v>
      </c>
      <c r="J708" t="s">
        <v>30</v>
      </c>
      <c r="K708">
        <v>29.999999999999893</v>
      </c>
      <c r="L708">
        <v>0.5</v>
      </c>
      <c r="M708">
        <v>0</v>
      </c>
      <c r="N708" t="s">
        <v>74</v>
      </c>
      <c r="O708" t="s">
        <v>108</v>
      </c>
      <c r="P708" t="s">
        <v>114</v>
      </c>
      <c r="Q708" t="s">
        <v>118</v>
      </c>
      <c r="R708" t="s">
        <v>118</v>
      </c>
      <c r="S708">
        <v>724</v>
      </c>
      <c r="T708">
        <v>2947</v>
      </c>
      <c r="U708" s="1">
        <v>45478</v>
      </c>
      <c r="V708" s="2">
        <v>0.52083333333333337</v>
      </c>
      <c r="W708" s="2">
        <v>0.60416666666666663</v>
      </c>
      <c r="X708" t="s">
        <v>25</v>
      </c>
      <c r="Y708">
        <v>1</v>
      </c>
      <c r="Z708">
        <v>4</v>
      </c>
      <c r="AA708">
        <v>4</v>
      </c>
      <c r="AB708" t="s">
        <v>22</v>
      </c>
      <c r="AC708" t="s">
        <v>23</v>
      </c>
      <c r="AD708">
        <v>119.99999999999989</v>
      </c>
      <c r="AE708">
        <v>1</v>
      </c>
      <c r="AF708">
        <v>0</v>
      </c>
      <c r="AG708" t="s">
        <v>76</v>
      </c>
      <c r="AH708" t="s">
        <v>104</v>
      </c>
      <c r="AI708" t="s">
        <v>114</v>
      </c>
      <c r="AJ708">
        <v>723</v>
      </c>
      <c r="AK708">
        <v>724</v>
      </c>
      <c r="AL708" t="s">
        <v>118</v>
      </c>
    </row>
    <row r="709" spans="1:38" x14ac:dyDescent="0.2">
      <c r="A709">
        <v>861</v>
      </c>
      <c r="B709" s="1">
        <v>45599</v>
      </c>
      <c r="C709" s="2">
        <v>0.52083333333333337</v>
      </c>
      <c r="D709" s="2">
        <v>0.60416666666666663</v>
      </c>
      <c r="E709" t="s">
        <v>25</v>
      </c>
      <c r="F709">
        <v>1</v>
      </c>
      <c r="G709">
        <v>4</v>
      </c>
      <c r="H709">
        <v>4</v>
      </c>
      <c r="I709" t="s">
        <v>13</v>
      </c>
      <c r="J709" t="s">
        <v>23</v>
      </c>
      <c r="K709">
        <v>119.99999999999989</v>
      </c>
      <c r="L709">
        <v>1</v>
      </c>
      <c r="M709">
        <v>0</v>
      </c>
      <c r="N709" t="s">
        <v>71</v>
      </c>
      <c r="O709" t="s">
        <v>108</v>
      </c>
      <c r="P709" t="s">
        <v>114</v>
      </c>
      <c r="Q709" t="s">
        <v>118</v>
      </c>
      <c r="R709" t="s">
        <v>124</v>
      </c>
      <c r="S709">
        <v>714</v>
      </c>
      <c r="T709">
        <v>1779</v>
      </c>
      <c r="U709" s="1">
        <v>45554</v>
      </c>
      <c r="V709" s="2">
        <v>0.52083333333333337</v>
      </c>
      <c r="W709" s="2">
        <v>0.5625</v>
      </c>
      <c r="X709" t="s">
        <v>25</v>
      </c>
      <c r="Y709">
        <v>1</v>
      </c>
      <c r="Z709">
        <v>4</v>
      </c>
      <c r="AA709">
        <v>6</v>
      </c>
      <c r="AB709" t="s">
        <v>39</v>
      </c>
      <c r="AC709" t="s">
        <v>40</v>
      </c>
      <c r="AD709">
        <v>59.999999999999943</v>
      </c>
      <c r="AE709">
        <v>1.5</v>
      </c>
      <c r="AF709">
        <v>1</v>
      </c>
      <c r="AG709" t="s">
        <v>75</v>
      </c>
      <c r="AH709" t="s">
        <v>106</v>
      </c>
      <c r="AI709" t="s">
        <v>114</v>
      </c>
      <c r="AJ709">
        <v>713</v>
      </c>
      <c r="AK709">
        <v>714</v>
      </c>
      <c r="AL709" t="s">
        <v>118</v>
      </c>
    </row>
    <row r="710" spans="1:38" x14ac:dyDescent="0.2">
      <c r="A710">
        <v>258</v>
      </c>
      <c r="B710" s="1">
        <v>45312</v>
      </c>
      <c r="C710" s="2">
        <v>0.52083333333333337</v>
      </c>
      <c r="D710" s="2">
        <v>0.54166666666666663</v>
      </c>
      <c r="E710" t="s">
        <v>25</v>
      </c>
      <c r="F710">
        <v>1</v>
      </c>
      <c r="G710">
        <v>4</v>
      </c>
      <c r="H710">
        <v>5</v>
      </c>
      <c r="I710" t="s">
        <v>27</v>
      </c>
      <c r="J710" t="s">
        <v>40</v>
      </c>
      <c r="K710">
        <v>29.999999999999893</v>
      </c>
      <c r="L710">
        <v>1.25</v>
      </c>
      <c r="M710">
        <v>1</v>
      </c>
      <c r="N710" t="s">
        <v>71</v>
      </c>
      <c r="O710" t="s">
        <v>98</v>
      </c>
      <c r="P710" t="s">
        <v>114</v>
      </c>
      <c r="Q710" t="s">
        <v>118</v>
      </c>
      <c r="R710" t="s">
        <v>118</v>
      </c>
      <c r="S710">
        <v>720</v>
      </c>
      <c r="T710">
        <v>1077</v>
      </c>
      <c r="U710" s="1">
        <v>45631</v>
      </c>
      <c r="V710" s="2">
        <v>0.52083333333333337</v>
      </c>
      <c r="W710" s="2">
        <v>0.54166666666666663</v>
      </c>
      <c r="X710" t="s">
        <v>25</v>
      </c>
      <c r="Y710">
        <v>1</v>
      </c>
      <c r="Z710">
        <v>4</v>
      </c>
      <c r="AA710">
        <v>2</v>
      </c>
      <c r="AB710" t="s">
        <v>17</v>
      </c>
      <c r="AC710" t="s">
        <v>28</v>
      </c>
      <c r="AD710">
        <v>29.999999999999893</v>
      </c>
      <c r="AE710">
        <v>0.5</v>
      </c>
      <c r="AF710">
        <v>0</v>
      </c>
      <c r="AG710" t="s">
        <v>75</v>
      </c>
      <c r="AH710" t="s">
        <v>109</v>
      </c>
      <c r="AI710" t="s">
        <v>114</v>
      </c>
      <c r="AJ710">
        <v>719</v>
      </c>
      <c r="AK710">
        <v>720</v>
      </c>
      <c r="AL710" t="s">
        <v>118</v>
      </c>
    </row>
    <row r="711" spans="1:38" x14ac:dyDescent="0.2">
      <c r="A711">
        <v>1779</v>
      </c>
      <c r="B711" s="1">
        <v>45554</v>
      </c>
      <c r="C711" s="2">
        <v>0.52083333333333337</v>
      </c>
      <c r="D711" s="2">
        <v>0.5625</v>
      </c>
      <c r="E711" t="s">
        <v>25</v>
      </c>
      <c r="F711">
        <v>1</v>
      </c>
      <c r="G711">
        <v>4</v>
      </c>
      <c r="H711">
        <v>6</v>
      </c>
      <c r="I711" t="s">
        <v>39</v>
      </c>
      <c r="J711" t="s">
        <v>40</v>
      </c>
      <c r="K711">
        <v>59.999999999999943</v>
      </c>
      <c r="L711">
        <v>1.5</v>
      </c>
      <c r="M711">
        <v>1</v>
      </c>
      <c r="N711" t="s">
        <v>75</v>
      </c>
      <c r="O711" t="s">
        <v>106</v>
      </c>
      <c r="P711" t="s">
        <v>114</v>
      </c>
      <c r="Q711" t="s">
        <v>118</v>
      </c>
      <c r="R711" t="s">
        <v>118</v>
      </c>
      <c r="S711">
        <v>713</v>
      </c>
      <c r="T711">
        <v>2348</v>
      </c>
      <c r="U711" s="1">
        <v>45584</v>
      </c>
      <c r="V711" s="2">
        <v>0.52083333333333337</v>
      </c>
      <c r="W711" s="2">
        <v>0.54166666666666663</v>
      </c>
      <c r="X711" t="s">
        <v>25</v>
      </c>
      <c r="Y711">
        <v>1</v>
      </c>
      <c r="Z711">
        <v>4</v>
      </c>
      <c r="AA711">
        <v>3</v>
      </c>
      <c r="AB711" t="s">
        <v>42</v>
      </c>
      <c r="AC711" t="s">
        <v>23</v>
      </c>
      <c r="AD711">
        <v>29.999999999999893</v>
      </c>
      <c r="AE711">
        <v>0.75</v>
      </c>
      <c r="AF711">
        <v>0</v>
      </c>
      <c r="AG711" t="s">
        <v>77</v>
      </c>
      <c r="AH711" t="s">
        <v>107</v>
      </c>
      <c r="AI711" t="s">
        <v>114</v>
      </c>
      <c r="AJ711">
        <v>712</v>
      </c>
      <c r="AK711">
        <v>713</v>
      </c>
      <c r="AL711" t="s">
        <v>118</v>
      </c>
    </row>
    <row r="712" spans="1:38" x14ac:dyDescent="0.2">
      <c r="A712">
        <v>2348</v>
      </c>
      <c r="B712" s="1">
        <v>45584</v>
      </c>
      <c r="C712" s="2">
        <v>0.52083333333333337</v>
      </c>
      <c r="D712" s="2">
        <v>0.54166666666666663</v>
      </c>
      <c r="E712" t="s">
        <v>25</v>
      </c>
      <c r="F712">
        <v>1</v>
      </c>
      <c r="G712">
        <v>4</v>
      </c>
      <c r="H712">
        <v>3</v>
      </c>
      <c r="I712" t="s">
        <v>42</v>
      </c>
      <c r="J712" t="s">
        <v>23</v>
      </c>
      <c r="K712">
        <v>29.999999999999893</v>
      </c>
      <c r="L712">
        <v>0.75</v>
      </c>
      <c r="M712">
        <v>0</v>
      </c>
      <c r="N712" t="s">
        <v>77</v>
      </c>
      <c r="O712" t="s">
        <v>107</v>
      </c>
      <c r="P712" t="s">
        <v>114</v>
      </c>
      <c r="Q712" t="s">
        <v>118</v>
      </c>
      <c r="R712" t="s">
        <v>118</v>
      </c>
      <c r="S712">
        <v>712</v>
      </c>
      <c r="T712">
        <v>1748</v>
      </c>
      <c r="U712" s="1">
        <v>45542</v>
      </c>
      <c r="V712" s="2">
        <v>0.52083333333333337</v>
      </c>
      <c r="W712" s="2">
        <v>0.54166666666666663</v>
      </c>
      <c r="X712" t="s">
        <v>25</v>
      </c>
      <c r="Y712">
        <v>1</v>
      </c>
      <c r="Z712">
        <v>4</v>
      </c>
      <c r="AA712">
        <v>4</v>
      </c>
      <c r="AB712" t="s">
        <v>42</v>
      </c>
      <c r="AC712" t="s">
        <v>28</v>
      </c>
      <c r="AD712">
        <v>29.999999999999893</v>
      </c>
      <c r="AE712">
        <v>1</v>
      </c>
      <c r="AF712">
        <v>0</v>
      </c>
      <c r="AG712" t="s">
        <v>77</v>
      </c>
      <c r="AH712" t="s">
        <v>106</v>
      </c>
      <c r="AI712" t="s">
        <v>114</v>
      </c>
      <c r="AJ712">
        <v>711</v>
      </c>
      <c r="AK712">
        <v>712</v>
      </c>
      <c r="AL712" t="s">
        <v>118</v>
      </c>
    </row>
    <row r="713" spans="1:38" x14ac:dyDescent="0.2">
      <c r="A713">
        <v>945</v>
      </c>
      <c r="B713" s="1">
        <v>45576</v>
      </c>
      <c r="C713" s="2">
        <v>0.52083333333333337</v>
      </c>
      <c r="D713" s="2">
        <v>0.60416666666666663</v>
      </c>
      <c r="E713" t="s">
        <v>25</v>
      </c>
      <c r="F713">
        <v>1</v>
      </c>
      <c r="G713">
        <v>4</v>
      </c>
      <c r="H713">
        <v>5</v>
      </c>
      <c r="I713" t="s">
        <v>39</v>
      </c>
      <c r="J713" t="s">
        <v>40</v>
      </c>
      <c r="K713">
        <v>119.99999999999989</v>
      </c>
      <c r="L713">
        <v>1.25</v>
      </c>
      <c r="M713">
        <v>1</v>
      </c>
      <c r="N713" t="s">
        <v>76</v>
      </c>
      <c r="O713" t="s">
        <v>107</v>
      </c>
      <c r="P713" t="s">
        <v>114</v>
      </c>
      <c r="Q713" t="s">
        <v>118</v>
      </c>
      <c r="R713" t="s">
        <v>124</v>
      </c>
      <c r="S713">
        <v>698</v>
      </c>
      <c r="T713">
        <v>1219</v>
      </c>
      <c r="U713" s="1">
        <v>45421</v>
      </c>
      <c r="V713" s="2">
        <v>0.54166666666666663</v>
      </c>
      <c r="W713" s="2">
        <v>0.625</v>
      </c>
      <c r="X713" t="s">
        <v>25</v>
      </c>
      <c r="Y713">
        <v>1</v>
      </c>
      <c r="Z713">
        <v>4</v>
      </c>
      <c r="AA713">
        <v>7</v>
      </c>
      <c r="AB713" t="s">
        <v>27</v>
      </c>
      <c r="AC713" t="s">
        <v>23</v>
      </c>
      <c r="AD713">
        <v>120.00000000000006</v>
      </c>
      <c r="AE713">
        <v>1.75</v>
      </c>
      <c r="AF713">
        <v>1</v>
      </c>
      <c r="AG713" t="s">
        <v>75</v>
      </c>
      <c r="AH713" t="s">
        <v>102</v>
      </c>
      <c r="AI713" t="s">
        <v>114</v>
      </c>
      <c r="AJ713">
        <v>697</v>
      </c>
      <c r="AK713">
        <v>698</v>
      </c>
      <c r="AL713" t="s">
        <v>118</v>
      </c>
    </row>
    <row r="714" spans="1:38" x14ac:dyDescent="0.2">
      <c r="A714">
        <v>1748</v>
      </c>
      <c r="B714" s="1">
        <v>45542</v>
      </c>
      <c r="C714" s="2">
        <v>0.52083333333333337</v>
      </c>
      <c r="D714" s="2">
        <v>0.54166666666666663</v>
      </c>
      <c r="E714" t="s">
        <v>25</v>
      </c>
      <c r="F714">
        <v>1</v>
      </c>
      <c r="G714">
        <v>4</v>
      </c>
      <c r="H714">
        <v>4</v>
      </c>
      <c r="I714" t="s">
        <v>42</v>
      </c>
      <c r="J714" t="s">
        <v>28</v>
      </c>
      <c r="K714">
        <v>29.999999999999893</v>
      </c>
      <c r="L714">
        <v>1</v>
      </c>
      <c r="M714">
        <v>0</v>
      </c>
      <c r="N714" t="s">
        <v>77</v>
      </c>
      <c r="O714" t="s">
        <v>106</v>
      </c>
      <c r="P714" t="s">
        <v>114</v>
      </c>
      <c r="Q714" t="s">
        <v>118</v>
      </c>
      <c r="R714" t="s">
        <v>118</v>
      </c>
      <c r="S714">
        <v>711</v>
      </c>
      <c r="T714">
        <v>1747</v>
      </c>
      <c r="U714" s="1">
        <v>45369</v>
      </c>
      <c r="V714" s="2">
        <v>0.52083333333333337</v>
      </c>
      <c r="W714" s="2">
        <v>0.5625</v>
      </c>
      <c r="X714" t="s">
        <v>25</v>
      </c>
      <c r="Y714">
        <v>1</v>
      </c>
      <c r="Z714">
        <v>4</v>
      </c>
      <c r="AA714">
        <v>7</v>
      </c>
      <c r="AB714" t="s">
        <v>22</v>
      </c>
      <c r="AC714" t="s">
        <v>23</v>
      </c>
      <c r="AD714">
        <v>59.999999999999943</v>
      </c>
      <c r="AE714">
        <v>1.75</v>
      </c>
      <c r="AF714">
        <v>1</v>
      </c>
      <c r="AG714" t="s">
        <v>72</v>
      </c>
      <c r="AH714" t="s">
        <v>100</v>
      </c>
      <c r="AI714" t="s">
        <v>114</v>
      </c>
      <c r="AJ714">
        <v>710</v>
      </c>
      <c r="AK714">
        <v>711</v>
      </c>
      <c r="AL714" t="s">
        <v>118</v>
      </c>
    </row>
    <row r="715" spans="1:38" x14ac:dyDescent="0.2">
      <c r="A715">
        <v>1399</v>
      </c>
      <c r="B715" s="1">
        <v>45460</v>
      </c>
      <c r="C715" s="2">
        <v>0.52083333333333337</v>
      </c>
      <c r="D715" s="2">
        <v>0.5625</v>
      </c>
      <c r="E715" t="s">
        <v>25</v>
      </c>
      <c r="F715">
        <v>1</v>
      </c>
      <c r="G715">
        <v>4</v>
      </c>
      <c r="H715">
        <v>7</v>
      </c>
      <c r="I715" t="s">
        <v>17</v>
      </c>
      <c r="J715" t="s">
        <v>28</v>
      </c>
      <c r="K715">
        <v>59.999999999999943</v>
      </c>
      <c r="L715">
        <v>1.75</v>
      </c>
      <c r="M715">
        <v>1</v>
      </c>
      <c r="N715" t="s">
        <v>72</v>
      </c>
      <c r="O715" t="s">
        <v>103</v>
      </c>
      <c r="P715" t="s">
        <v>114</v>
      </c>
      <c r="Q715" t="s">
        <v>118</v>
      </c>
      <c r="R715" t="s">
        <v>118</v>
      </c>
      <c r="S715">
        <v>699</v>
      </c>
      <c r="T715">
        <v>945</v>
      </c>
      <c r="U715" s="1">
        <v>45576</v>
      </c>
      <c r="V715" s="2">
        <v>0.52083333333333337</v>
      </c>
      <c r="W715" s="2">
        <v>0.60416666666666663</v>
      </c>
      <c r="X715" t="s">
        <v>25</v>
      </c>
      <c r="Y715">
        <v>1</v>
      </c>
      <c r="Z715">
        <v>4</v>
      </c>
      <c r="AA715">
        <v>5</v>
      </c>
      <c r="AB715" t="s">
        <v>39</v>
      </c>
      <c r="AC715" t="s">
        <v>40</v>
      </c>
      <c r="AD715">
        <v>119.99999999999989</v>
      </c>
      <c r="AE715">
        <v>1.25</v>
      </c>
      <c r="AF715">
        <v>1</v>
      </c>
      <c r="AG715" t="s">
        <v>76</v>
      </c>
      <c r="AH715" t="s">
        <v>107</v>
      </c>
      <c r="AI715" t="s">
        <v>114</v>
      </c>
      <c r="AJ715">
        <v>698</v>
      </c>
      <c r="AK715">
        <v>699</v>
      </c>
      <c r="AL715" t="s">
        <v>118</v>
      </c>
    </row>
    <row r="716" spans="1:38" x14ac:dyDescent="0.2">
      <c r="A716">
        <v>2075</v>
      </c>
      <c r="B716" s="1">
        <v>45323</v>
      </c>
      <c r="C716" s="2">
        <v>0.52083333333333337</v>
      </c>
      <c r="D716" s="2">
        <v>0.60416666666666663</v>
      </c>
      <c r="E716" t="s">
        <v>25</v>
      </c>
      <c r="F716">
        <v>1</v>
      </c>
      <c r="G716">
        <v>4</v>
      </c>
      <c r="H716">
        <v>2</v>
      </c>
      <c r="I716" t="s">
        <v>39</v>
      </c>
      <c r="J716" t="s">
        <v>23</v>
      </c>
      <c r="K716">
        <v>119.99999999999989</v>
      </c>
      <c r="L716">
        <v>0.5</v>
      </c>
      <c r="M716">
        <v>0</v>
      </c>
      <c r="N716" t="s">
        <v>75</v>
      </c>
      <c r="O716" t="s">
        <v>99</v>
      </c>
      <c r="P716" t="s">
        <v>114</v>
      </c>
      <c r="Q716" t="s">
        <v>118</v>
      </c>
      <c r="R716" t="s">
        <v>124</v>
      </c>
      <c r="S716">
        <v>700</v>
      </c>
      <c r="T716">
        <v>1399</v>
      </c>
      <c r="U716" s="1">
        <v>45460</v>
      </c>
      <c r="V716" s="2">
        <v>0.52083333333333337</v>
      </c>
      <c r="W716" s="2">
        <v>0.5625</v>
      </c>
      <c r="X716" t="s">
        <v>25</v>
      </c>
      <c r="Y716">
        <v>1</v>
      </c>
      <c r="Z716">
        <v>4</v>
      </c>
      <c r="AA716">
        <v>7</v>
      </c>
      <c r="AB716" t="s">
        <v>17</v>
      </c>
      <c r="AC716" t="s">
        <v>28</v>
      </c>
      <c r="AD716">
        <v>59.999999999999943</v>
      </c>
      <c r="AE716">
        <v>1.75</v>
      </c>
      <c r="AF716">
        <v>1</v>
      </c>
      <c r="AG716" t="s">
        <v>72</v>
      </c>
      <c r="AH716" t="s">
        <v>103</v>
      </c>
      <c r="AI716" t="s">
        <v>114</v>
      </c>
      <c r="AJ716">
        <v>699</v>
      </c>
      <c r="AK716">
        <v>700</v>
      </c>
      <c r="AL716" t="s">
        <v>118</v>
      </c>
    </row>
    <row r="717" spans="1:38" x14ac:dyDescent="0.2">
      <c r="A717">
        <v>947</v>
      </c>
      <c r="B717" s="1">
        <v>45464</v>
      </c>
      <c r="C717" s="2">
        <v>0.52083333333333337</v>
      </c>
      <c r="D717" s="2">
        <v>0.58333333333333337</v>
      </c>
      <c r="E717" t="s">
        <v>25</v>
      </c>
      <c r="F717">
        <v>1</v>
      </c>
      <c r="G717">
        <v>4</v>
      </c>
      <c r="H717">
        <v>6</v>
      </c>
      <c r="I717" t="s">
        <v>42</v>
      </c>
      <c r="J717" t="s">
        <v>40</v>
      </c>
      <c r="K717">
        <v>90</v>
      </c>
      <c r="L717">
        <v>1.5</v>
      </c>
      <c r="M717">
        <v>1</v>
      </c>
      <c r="N717" t="s">
        <v>76</v>
      </c>
      <c r="O717" t="s">
        <v>103</v>
      </c>
      <c r="P717" t="s">
        <v>114</v>
      </c>
      <c r="Q717" t="s">
        <v>118</v>
      </c>
      <c r="R717" t="s">
        <v>118</v>
      </c>
      <c r="S717">
        <v>701</v>
      </c>
      <c r="T717">
        <v>2075</v>
      </c>
      <c r="U717" s="1">
        <v>45323</v>
      </c>
      <c r="V717" s="2">
        <v>0.52083333333333337</v>
      </c>
      <c r="W717" s="2">
        <v>0.60416666666666663</v>
      </c>
      <c r="X717" t="s">
        <v>25</v>
      </c>
      <c r="Y717">
        <v>1</v>
      </c>
      <c r="Z717">
        <v>4</v>
      </c>
      <c r="AA717">
        <v>2</v>
      </c>
      <c r="AB717" t="s">
        <v>39</v>
      </c>
      <c r="AC717" t="s">
        <v>23</v>
      </c>
      <c r="AD717">
        <v>119.99999999999989</v>
      </c>
      <c r="AE717">
        <v>0.5</v>
      </c>
      <c r="AF717">
        <v>0</v>
      </c>
      <c r="AG717" t="s">
        <v>75</v>
      </c>
      <c r="AH717" t="s">
        <v>99</v>
      </c>
      <c r="AI717" t="s">
        <v>114</v>
      </c>
      <c r="AJ717">
        <v>700</v>
      </c>
      <c r="AK717">
        <v>701</v>
      </c>
      <c r="AL717" t="s">
        <v>118</v>
      </c>
    </row>
    <row r="718" spans="1:38" x14ac:dyDescent="0.2">
      <c r="A718">
        <v>1692</v>
      </c>
      <c r="B718" s="1">
        <v>45456</v>
      </c>
      <c r="C718" s="2">
        <v>0.52083333333333337</v>
      </c>
      <c r="D718" s="2">
        <v>0.54166666666666663</v>
      </c>
      <c r="E718" t="s">
        <v>25</v>
      </c>
      <c r="F718">
        <v>1</v>
      </c>
      <c r="G718">
        <v>4</v>
      </c>
      <c r="H718">
        <v>4</v>
      </c>
      <c r="I718" t="s">
        <v>39</v>
      </c>
      <c r="J718" t="s">
        <v>18</v>
      </c>
      <c r="K718">
        <v>29.999999999999893</v>
      </c>
      <c r="L718">
        <v>1</v>
      </c>
      <c r="M718">
        <v>0</v>
      </c>
      <c r="N718" t="s">
        <v>75</v>
      </c>
      <c r="O718" t="s">
        <v>103</v>
      </c>
      <c r="P718" t="s">
        <v>114</v>
      </c>
      <c r="Q718" t="s">
        <v>118</v>
      </c>
      <c r="R718" t="s">
        <v>118</v>
      </c>
      <c r="S718">
        <v>703</v>
      </c>
      <c r="T718">
        <v>911</v>
      </c>
      <c r="U718" s="1">
        <v>45597</v>
      </c>
      <c r="V718" s="2">
        <v>0.52083333333333337</v>
      </c>
      <c r="W718" s="2">
        <v>0.54166666666666663</v>
      </c>
      <c r="X718" t="s">
        <v>25</v>
      </c>
      <c r="Y718">
        <v>1</v>
      </c>
      <c r="Z718">
        <v>4</v>
      </c>
      <c r="AA718">
        <v>7</v>
      </c>
      <c r="AB718" t="s">
        <v>27</v>
      </c>
      <c r="AC718" t="s">
        <v>14</v>
      </c>
      <c r="AD718">
        <v>29.999999999999893</v>
      </c>
      <c r="AE718">
        <v>1.75</v>
      </c>
      <c r="AF718">
        <v>1</v>
      </c>
      <c r="AG718" t="s">
        <v>76</v>
      </c>
      <c r="AH718" t="s">
        <v>108</v>
      </c>
      <c r="AI718" t="s">
        <v>114</v>
      </c>
      <c r="AJ718">
        <v>702</v>
      </c>
      <c r="AK718">
        <v>703</v>
      </c>
      <c r="AL718" t="s">
        <v>118</v>
      </c>
    </row>
    <row r="719" spans="1:38" x14ac:dyDescent="0.2">
      <c r="A719">
        <v>188</v>
      </c>
      <c r="B719" s="1">
        <v>45392</v>
      </c>
      <c r="C719" s="2">
        <v>0.52083333333333337</v>
      </c>
      <c r="D719" s="2">
        <v>0.5625</v>
      </c>
      <c r="E719" t="s">
        <v>25</v>
      </c>
      <c r="F719">
        <v>1</v>
      </c>
      <c r="G719">
        <v>4</v>
      </c>
      <c r="H719">
        <v>5</v>
      </c>
      <c r="I719" t="s">
        <v>41</v>
      </c>
      <c r="J719" t="s">
        <v>14</v>
      </c>
      <c r="K719">
        <v>59.999999999999943</v>
      </c>
      <c r="L719">
        <v>1.25</v>
      </c>
      <c r="M719">
        <v>1</v>
      </c>
      <c r="N719" t="s">
        <v>74</v>
      </c>
      <c r="O719" t="s">
        <v>101</v>
      </c>
      <c r="P719" t="s">
        <v>114</v>
      </c>
      <c r="Q719" t="s">
        <v>118</v>
      </c>
      <c r="R719" t="s">
        <v>118</v>
      </c>
      <c r="S719">
        <v>704</v>
      </c>
      <c r="T719">
        <v>1692</v>
      </c>
      <c r="U719" s="1">
        <v>45456</v>
      </c>
      <c r="V719" s="2">
        <v>0.52083333333333337</v>
      </c>
      <c r="W719" s="2">
        <v>0.54166666666666663</v>
      </c>
      <c r="X719" t="s">
        <v>25</v>
      </c>
      <c r="Y719">
        <v>1</v>
      </c>
      <c r="Z719">
        <v>4</v>
      </c>
      <c r="AA719">
        <v>4</v>
      </c>
      <c r="AB719" t="s">
        <v>39</v>
      </c>
      <c r="AC719" t="s">
        <v>18</v>
      </c>
      <c r="AD719">
        <v>29.999999999999893</v>
      </c>
      <c r="AE719">
        <v>1</v>
      </c>
      <c r="AF719">
        <v>0</v>
      </c>
      <c r="AG719" t="s">
        <v>75</v>
      </c>
      <c r="AH719" t="s">
        <v>103</v>
      </c>
      <c r="AI719" t="s">
        <v>114</v>
      </c>
      <c r="AJ719">
        <v>703</v>
      </c>
      <c r="AK719">
        <v>704</v>
      </c>
      <c r="AL719" t="s">
        <v>118</v>
      </c>
    </row>
    <row r="720" spans="1:38" x14ac:dyDescent="0.2">
      <c r="A720">
        <v>911</v>
      </c>
      <c r="B720" s="1">
        <v>45597</v>
      </c>
      <c r="C720" s="2">
        <v>0.52083333333333337</v>
      </c>
      <c r="D720" s="2">
        <v>0.54166666666666663</v>
      </c>
      <c r="E720" t="s">
        <v>25</v>
      </c>
      <c r="F720">
        <v>1</v>
      </c>
      <c r="G720">
        <v>4</v>
      </c>
      <c r="H720">
        <v>7</v>
      </c>
      <c r="I720" t="s">
        <v>27</v>
      </c>
      <c r="J720" t="s">
        <v>14</v>
      </c>
      <c r="K720">
        <v>29.999999999999893</v>
      </c>
      <c r="L720">
        <v>1.75</v>
      </c>
      <c r="M720">
        <v>1</v>
      </c>
      <c r="N720" t="s">
        <v>76</v>
      </c>
      <c r="O720" t="s">
        <v>108</v>
      </c>
      <c r="P720" t="s">
        <v>114</v>
      </c>
      <c r="Q720" t="s">
        <v>118</v>
      </c>
      <c r="R720" t="s">
        <v>118</v>
      </c>
      <c r="S720">
        <v>702</v>
      </c>
      <c r="T720">
        <v>947</v>
      </c>
      <c r="U720" s="1">
        <v>45464</v>
      </c>
      <c r="V720" s="2">
        <v>0.52083333333333337</v>
      </c>
      <c r="W720" s="2">
        <v>0.58333333333333337</v>
      </c>
      <c r="X720" t="s">
        <v>25</v>
      </c>
      <c r="Y720">
        <v>1</v>
      </c>
      <c r="Z720">
        <v>4</v>
      </c>
      <c r="AA720">
        <v>6</v>
      </c>
      <c r="AB720" t="s">
        <v>42</v>
      </c>
      <c r="AC720" t="s">
        <v>40</v>
      </c>
      <c r="AD720">
        <v>90</v>
      </c>
      <c r="AE720">
        <v>1.5</v>
      </c>
      <c r="AF720">
        <v>1</v>
      </c>
      <c r="AG720" t="s">
        <v>76</v>
      </c>
      <c r="AH720" t="s">
        <v>103</v>
      </c>
      <c r="AI720" t="s">
        <v>114</v>
      </c>
      <c r="AJ720">
        <v>701</v>
      </c>
      <c r="AK720">
        <v>702</v>
      </c>
      <c r="AL720" t="s">
        <v>118</v>
      </c>
    </row>
    <row r="721" spans="1:38" x14ac:dyDescent="0.2">
      <c r="A721">
        <v>1675</v>
      </c>
      <c r="B721" s="1">
        <v>45392</v>
      </c>
      <c r="C721" s="2">
        <v>0.52083333333333337</v>
      </c>
      <c r="D721" s="2">
        <v>0.5625</v>
      </c>
      <c r="E721" t="s">
        <v>25</v>
      </c>
      <c r="F721">
        <v>1</v>
      </c>
      <c r="G721">
        <v>4</v>
      </c>
      <c r="H721">
        <v>6</v>
      </c>
      <c r="I721" t="s">
        <v>17</v>
      </c>
      <c r="J721" t="s">
        <v>18</v>
      </c>
      <c r="K721">
        <v>59.999999999999943</v>
      </c>
      <c r="L721">
        <v>1.5</v>
      </c>
      <c r="M721">
        <v>1</v>
      </c>
      <c r="N721" t="s">
        <v>74</v>
      </c>
      <c r="O721" t="s">
        <v>101</v>
      </c>
      <c r="P721" t="s">
        <v>114</v>
      </c>
      <c r="Q721" t="s">
        <v>118</v>
      </c>
      <c r="R721" t="s">
        <v>118</v>
      </c>
      <c r="S721">
        <v>706</v>
      </c>
      <c r="T721">
        <v>91</v>
      </c>
      <c r="U721" s="1">
        <v>45577</v>
      </c>
      <c r="V721" s="2">
        <v>0.52083333333333337</v>
      </c>
      <c r="W721" s="2">
        <v>0.5625</v>
      </c>
      <c r="X721" t="s">
        <v>25</v>
      </c>
      <c r="Y721">
        <v>1</v>
      </c>
      <c r="Z721">
        <v>4</v>
      </c>
      <c r="AA721">
        <v>1</v>
      </c>
      <c r="AB721" t="s">
        <v>27</v>
      </c>
      <c r="AC721" t="s">
        <v>30</v>
      </c>
      <c r="AD721">
        <v>59.999999999999943</v>
      </c>
      <c r="AE721">
        <v>0.25</v>
      </c>
      <c r="AF721">
        <v>0</v>
      </c>
      <c r="AG721" t="s">
        <v>77</v>
      </c>
      <c r="AH721" t="s">
        <v>107</v>
      </c>
      <c r="AI721" t="s">
        <v>114</v>
      </c>
      <c r="AJ721">
        <v>705</v>
      </c>
      <c r="AK721">
        <v>706</v>
      </c>
      <c r="AL721" t="s">
        <v>118</v>
      </c>
    </row>
    <row r="722" spans="1:38" x14ac:dyDescent="0.2">
      <c r="A722">
        <v>2306</v>
      </c>
      <c r="B722" s="1">
        <v>45348</v>
      </c>
      <c r="C722" s="2">
        <v>0.52083333333333337</v>
      </c>
      <c r="D722" s="2">
        <v>0.58333333333333337</v>
      </c>
      <c r="E722" t="s">
        <v>25</v>
      </c>
      <c r="F722">
        <v>1</v>
      </c>
      <c r="G722">
        <v>4</v>
      </c>
      <c r="H722">
        <v>5</v>
      </c>
      <c r="I722" t="s">
        <v>39</v>
      </c>
      <c r="J722" t="s">
        <v>28</v>
      </c>
      <c r="K722">
        <v>90</v>
      </c>
      <c r="L722">
        <v>1.25</v>
      </c>
      <c r="M722">
        <v>1</v>
      </c>
      <c r="N722" t="s">
        <v>72</v>
      </c>
      <c r="O722" t="s">
        <v>99</v>
      </c>
      <c r="P722" t="s">
        <v>114</v>
      </c>
      <c r="Q722" t="s">
        <v>118</v>
      </c>
      <c r="R722" t="s">
        <v>118</v>
      </c>
      <c r="S722">
        <v>707</v>
      </c>
      <c r="T722">
        <v>1675</v>
      </c>
      <c r="U722" s="1">
        <v>45392</v>
      </c>
      <c r="V722" s="2">
        <v>0.52083333333333337</v>
      </c>
      <c r="W722" s="2">
        <v>0.5625</v>
      </c>
      <c r="X722" t="s">
        <v>25</v>
      </c>
      <c r="Y722">
        <v>1</v>
      </c>
      <c r="Z722">
        <v>4</v>
      </c>
      <c r="AA722">
        <v>6</v>
      </c>
      <c r="AB722" t="s">
        <v>17</v>
      </c>
      <c r="AC722" t="s">
        <v>18</v>
      </c>
      <c r="AD722">
        <v>59.999999999999943</v>
      </c>
      <c r="AE722">
        <v>1.5</v>
      </c>
      <c r="AF722">
        <v>1</v>
      </c>
      <c r="AG722" t="s">
        <v>74</v>
      </c>
      <c r="AH722" t="s">
        <v>101</v>
      </c>
      <c r="AI722" t="s">
        <v>114</v>
      </c>
      <c r="AJ722">
        <v>706</v>
      </c>
      <c r="AK722">
        <v>707</v>
      </c>
      <c r="AL722" t="s">
        <v>118</v>
      </c>
    </row>
    <row r="723" spans="1:38" x14ac:dyDescent="0.2">
      <c r="A723">
        <v>1198</v>
      </c>
      <c r="B723" s="1">
        <v>45402</v>
      </c>
      <c r="C723" s="2">
        <v>0.52083333333333337</v>
      </c>
      <c r="D723" s="2">
        <v>0.5625</v>
      </c>
      <c r="E723" t="s">
        <v>25</v>
      </c>
      <c r="F723">
        <v>1</v>
      </c>
      <c r="G723">
        <v>4</v>
      </c>
      <c r="H723">
        <v>1</v>
      </c>
      <c r="I723" t="s">
        <v>27</v>
      </c>
      <c r="J723" t="s">
        <v>30</v>
      </c>
      <c r="K723">
        <v>59.999999999999943</v>
      </c>
      <c r="L723">
        <v>0.25</v>
      </c>
      <c r="M723">
        <v>0</v>
      </c>
      <c r="N723" t="s">
        <v>77</v>
      </c>
      <c r="O723" t="s">
        <v>101</v>
      </c>
      <c r="P723" t="s">
        <v>114</v>
      </c>
      <c r="Q723" t="s">
        <v>118</v>
      </c>
      <c r="R723" t="s">
        <v>118</v>
      </c>
      <c r="S723">
        <v>708</v>
      </c>
      <c r="T723">
        <v>2306</v>
      </c>
      <c r="U723" s="1">
        <v>45348</v>
      </c>
      <c r="V723" s="2">
        <v>0.52083333333333337</v>
      </c>
      <c r="W723" s="2">
        <v>0.58333333333333337</v>
      </c>
      <c r="X723" t="s">
        <v>25</v>
      </c>
      <c r="Y723">
        <v>1</v>
      </c>
      <c r="Z723">
        <v>4</v>
      </c>
      <c r="AA723">
        <v>5</v>
      </c>
      <c r="AB723" t="s">
        <v>39</v>
      </c>
      <c r="AC723" t="s">
        <v>28</v>
      </c>
      <c r="AD723">
        <v>90</v>
      </c>
      <c r="AE723">
        <v>1.25</v>
      </c>
      <c r="AF723">
        <v>1</v>
      </c>
      <c r="AG723" t="s">
        <v>72</v>
      </c>
      <c r="AH723" t="s">
        <v>99</v>
      </c>
      <c r="AI723" t="s">
        <v>114</v>
      </c>
      <c r="AJ723">
        <v>707</v>
      </c>
      <c r="AK723">
        <v>708</v>
      </c>
      <c r="AL723" t="s">
        <v>118</v>
      </c>
    </row>
    <row r="724" spans="1:38" x14ac:dyDescent="0.2">
      <c r="A724">
        <v>1149</v>
      </c>
      <c r="B724" s="1">
        <v>45612</v>
      </c>
      <c r="C724" s="2">
        <v>0.52083333333333337</v>
      </c>
      <c r="D724" s="2">
        <v>0.5625</v>
      </c>
      <c r="E724" t="s">
        <v>25</v>
      </c>
      <c r="F724">
        <v>1</v>
      </c>
      <c r="G724">
        <v>4</v>
      </c>
      <c r="H724">
        <v>7</v>
      </c>
      <c r="I724" t="s">
        <v>13</v>
      </c>
      <c r="J724" t="s">
        <v>28</v>
      </c>
      <c r="K724">
        <v>59.999999999999943</v>
      </c>
      <c r="L724">
        <v>1.75</v>
      </c>
      <c r="M724">
        <v>1</v>
      </c>
      <c r="N724" t="s">
        <v>77</v>
      </c>
      <c r="O724" t="s">
        <v>108</v>
      </c>
      <c r="P724" t="s">
        <v>114</v>
      </c>
      <c r="Q724" t="s">
        <v>118</v>
      </c>
      <c r="R724" t="s">
        <v>118</v>
      </c>
      <c r="S724">
        <v>709</v>
      </c>
      <c r="T724">
        <v>1198</v>
      </c>
      <c r="U724" s="1">
        <v>45402</v>
      </c>
      <c r="V724" s="2">
        <v>0.52083333333333337</v>
      </c>
      <c r="W724" s="2">
        <v>0.5625</v>
      </c>
      <c r="X724" t="s">
        <v>25</v>
      </c>
      <c r="Y724">
        <v>1</v>
      </c>
      <c r="Z724">
        <v>4</v>
      </c>
      <c r="AA724">
        <v>1</v>
      </c>
      <c r="AB724" t="s">
        <v>27</v>
      </c>
      <c r="AC724" t="s">
        <v>30</v>
      </c>
      <c r="AD724">
        <v>59.999999999999943</v>
      </c>
      <c r="AE724">
        <v>0.25</v>
      </c>
      <c r="AF724">
        <v>0</v>
      </c>
      <c r="AG724" t="s">
        <v>77</v>
      </c>
      <c r="AH724" t="s">
        <v>101</v>
      </c>
      <c r="AI724" t="s">
        <v>114</v>
      </c>
      <c r="AJ724">
        <v>708</v>
      </c>
      <c r="AK724">
        <v>709</v>
      </c>
      <c r="AL724" t="s">
        <v>118</v>
      </c>
    </row>
    <row r="725" spans="1:38" x14ac:dyDescent="0.2">
      <c r="A725">
        <v>1747</v>
      </c>
      <c r="B725" s="1">
        <v>45369</v>
      </c>
      <c r="C725" s="2">
        <v>0.52083333333333337</v>
      </c>
      <c r="D725" s="2">
        <v>0.5625</v>
      </c>
      <c r="E725" t="s">
        <v>25</v>
      </c>
      <c r="F725">
        <v>1</v>
      </c>
      <c r="G725">
        <v>4</v>
      </c>
      <c r="H725">
        <v>7</v>
      </c>
      <c r="I725" t="s">
        <v>22</v>
      </c>
      <c r="J725" t="s">
        <v>23</v>
      </c>
      <c r="K725">
        <v>59.999999999999943</v>
      </c>
      <c r="L725">
        <v>1.75</v>
      </c>
      <c r="M725">
        <v>1</v>
      </c>
      <c r="N725" t="s">
        <v>72</v>
      </c>
      <c r="O725" t="s">
        <v>100</v>
      </c>
      <c r="P725" t="s">
        <v>114</v>
      </c>
      <c r="Q725" t="s">
        <v>118</v>
      </c>
      <c r="R725" t="s">
        <v>118</v>
      </c>
      <c r="S725">
        <v>710</v>
      </c>
      <c r="T725">
        <v>1149</v>
      </c>
      <c r="U725" s="1">
        <v>45612</v>
      </c>
      <c r="V725" s="2">
        <v>0.52083333333333337</v>
      </c>
      <c r="W725" s="2">
        <v>0.5625</v>
      </c>
      <c r="X725" t="s">
        <v>25</v>
      </c>
      <c r="Y725">
        <v>1</v>
      </c>
      <c r="Z725">
        <v>4</v>
      </c>
      <c r="AA725">
        <v>7</v>
      </c>
      <c r="AB725" t="s">
        <v>13</v>
      </c>
      <c r="AC725" t="s">
        <v>28</v>
      </c>
      <c r="AD725">
        <v>59.999999999999943</v>
      </c>
      <c r="AE725">
        <v>1.75</v>
      </c>
      <c r="AF725">
        <v>1</v>
      </c>
      <c r="AG725" t="s">
        <v>77</v>
      </c>
      <c r="AH725" t="s">
        <v>108</v>
      </c>
      <c r="AI725" t="s">
        <v>114</v>
      </c>
      <c r="AJ725">
        <v>709</v>
      </c>
      <c r="AK725">
        <v>710</v>
      </c>
      <c r="AL725" t="s">
        <v>118</v>
      </c>
    </row>
    <row r="726" spans="1:38" x14ac:dyDescent="0.2">
      <c r="A726">
        <v>91</v>
      </c>
      <c r="B726" s="1">
        <v>45577</v>
      </c>
      <c r="C726" s="2">
        <v>0.52083333333333337</v>
      </c>
      <c r="D726" s="2">
        <v>0.5625</v>
      </c>
      <c r="E726" t="s">
        <v>25</v>
      </c>
      <c r="F726">
        <v>1</v>
      </c>
      <c r="G726">
        <v>4</v>
      </c>
      <c r="H726">
        <v>1</v>
      </c>
      <c r="I726" t="s">
        <v>27</v>
      </c>
      <c r="J726" t="s">
        <v>30</v>
      </c>
      <c r="K726">
        <v>59.999999999999943</v>
      </c>
      <c r="L726">
        <v>0.25</v>
      </c>
      <c r="M726">
        <v>0</v>
      </c>
      <c r="N726" t="s">
        <v>77</v>
      </c>
      <c r="O726" t="s">
        <v>107</v>
      </c>
      <c r="P726" t="s">
        <v>114</v>
      </c>
      <c r="Q726" t="s">
        <v>118</v>
      </c>
      <c r="R726" t="s">
        <v>118</v>
      </c>
      <c r="S726">
        <v>705</v>
      </c>
      <c r="T726">
        <v>188</v>
      </c>
      <c r="U726" s="1">
        <v>45392</v>
      </c>
      <c r="V726" s="2">
        <v>0.52083333333333337</v>
      </c>
      <c r="W726" s="2">
        <v>0.5625</v>
      </c>
      <c r="X726" t="s">
        <v>25</v>
      </c>
      <c r="Y726">
        <v>1</v>
      </c>
      <c r="Z726">
        <v>4</v>
      </c>
      <c r="AA726">
        <v>5</v>
      </c>
      <c r="AB726" t="s">
        <v>41</v>
      </c>
      <c r="AC726" t="s">
        <v>14</v>
      </c>
      <c r="AD726">
        <v>59.999999999999943</v>
      </c>
      <c r="AE726">
        <v>1.25</v>
      </c>
      <c r="AF726">
        <v>1</v>
      </c>
      <c r="AG726" t="s">
        <v>74</v>
      </c>
      <c r="AH726" t="s">
        <v>101</v>
      </c>
      <c r="AI726" t="s">
        <v>114</v>
      </c>
      <c r="AJ726">
        <v>704</v>
      </c>
      <c r="AK726">
        <v>705</v>
      </c>
      <c r="AL726" t="s">
        <v>118</v>
      </c>
    </row>
    <row r="727" spans="1:38" x14ac:dyDescent="0.2">
      <c r="A727">
        <v>124</v>
      </c>
      <c r="B727" s="1">
        <v>45615</v>
      </c>
      <c r="C727" s="2">
        <v>0.5</v>
      </c>
      <c r="D727" s="2">
        <v>0.54166666666666663</v>
      </c>
      <c r="E727" t="s">
        <v>25</v>
      </c>
      <c r="F727">
        <v>1</v>
      </c>
      <c r="G727">
        <v>4</v>
      </c>
      <c r="H727">
        <v>7</v>
      </c>
      <c r="I727" t="s">
        <v>42</v>
      </c>
      <c r="J727" t="s">
        <v>28</v>
      </c>
      <c r="K727">
        <v>59.999999999999943</v>
      </c>
      <c r="L727">
        <v>1.75</v>
      </c>
      <c r="M727">
        <v>1</v>
      </c>
      <c r="N727" t="s">
        <v>73</v>
      </c>
      <c r="O727" t="s">
        <v>108</v>
      </c>
      <c r="P727" t="s">
        <v>114</v>
      </c>
      <c r="Q727" t="s">
        <v>118</v>
      </c>
      <c r="R727" t="s">
        <v>118</v>
      </c>
      <c r="S727">
        <v>745</v>
      </c>
      <c r="T727">
        <v>132</v>
      </c>
      <c r="U727" s="1">
        <v>45514</v>
      </c>
      <c r="V727" s="2">
        <v>0.5</v>
      </c>
      <c r="W727" s="2">
        <v>0.54166666666666663</v>
      </c>
      <c r="X727" t="s">
        <v>25</v>
      </c>
      <c r="Y727">
        <v>1</v>
      </c>
      <c r="Z727">
        <v>4</v>
      </c>
      <c r="AA727">
        <v>4</v>
      </c>
      <c r="AB727" t="s">
        <v>27</v>
      </c>
      <c r="AC727" t="s">
        <v>14</v>
      </c>
      <c r="AD727">
        <v>59.999999999999943</v>
      </c>
      <c r="AE727">
        <v>1</v>
      </c>
      <c r="AF727">
        <v>0</v>
      </c>
      <c r="AG727" t="s">
        <v>77</v>
      </c>
      <c r="AH727" t="s">
        <v>105</v>
      </c>
      <c r="AI727" t="s">
        <v>114</v>
      </c>
      <c r="AJ727">
        <v>744</v>
      </c>
      <c r="AK727">
        <v>745</v>
      </c>
      <c r="AL727" t="s">
        <v>118</v>
      </c>
    </row>
    <row r="728" spans="1:38" x14ac:dyDescent="0.2">
      <c r="A728">
        <v>1288</v>
      </c>
      <c r="B728" s="1">
        <v>45585</v>
      </c>
      <c r="C728" s="2">
        <v>0.5</v>
      </c>
      <c r="D728" s="2">
        <v>0.54166666666666663</v>
      </c>
      <c r="E728" t="s">
        <v>25</v>
      </c>
      <c r="F728">
        <v>1</v>
      </c>
      <c r="G728">
        <v>4</v>
      </c>
      <c r="H728">
        <v>3</v>
      </c>
      <c r="I728" t="s">
        <v>22</v>
      </c>
      <c r="J728" t="s">
        <v>40</v>
      </c>
      <c r="K728">
        <v>59.999999999999943</v>
      </c>
      <c r="L728">
        <v>0.75</v>
      </c>
      <c r="M728">
        <v>0</v>
      </c>
      <c r="N728" t="s">
        <v>71</v>
      </c>
      <c r="O728" t="s">
        <v>107</v>
      </c>
      <c r="P728" t="s">
        <v>114</v>
      </c>
      <c r="Q728" t="s">
        <v>118</v>
      </c>
      <c r="R728" t="s">
        <v>118</v>
      </c>
      <c r="S728">
        <v>742</v>
      </c>
      <c r="T728">
        <v>1362</v>
      </c>
      <c r="U728" s="1">
        <v>45654</v>
      </c>
      <c r="V728" s="2">
        <v>0.5</v>
      </c>
      <c r="W728" s="2">
        <v>0.5625</v>
      </c>
      <c r="X728" t="s">
        <v>25</v>
      </c>
      <c r="Y728">
        <v>1</v>
      </c>
      <c r="Z728">
        <v>4</v>
      </c>
      <c r="AA728">
        <v>2</v>
      </c>
      <c r="AB728" t="s">
        <v>39</v>
      </c>
      <c r="AC728" t="s">
        <v>14</v>
      </c>
      <c r="AD728">
        <v>90</v>
      </c>
      <c r="AE728">
        <v>0.5</v>
      </c>
      <c r="AF728">
        <v>0</v>
      </c>
      <c r="AG728" t="s">
        <v>77</v>
      </c>
      <c r="AH728" t="s">
        <v>109</v>
      </c>
      <c r="AI728" t="s">
        <v>114</v>
      </c>
      <c r="AJ728">
        <v>741</v>
      </c>
      <c r="AK728">
        <v>742</v>
      </c>
      <c r="AL728" t="s">
        <v>118</v>
      </c>
    </row>
    <row r="729" spans="1:38" x14ac:dyDescent="0.2">
      <c r="A729">
        <v>1284</v>
      </c>
      <c r="B729" s="1">
        <v>45378</v>
      </c>
      <c r="C729" s="2">
        <v>0.5</v>
      </c>
      <c r="D729" s="2">
        <v>0.58333333333333337</v>
      </c>
      <c r="E729" t="s">
        <v>25</v>
      </c>
      <c r="F729">
        <v>1</v>
      </c>
      <c r="G729">
        <v>4</v>
      </c>
      <c r="H729">
        <v>1</v>
      </c>
      <c r="I729" t="s">
        <v>41</v>
      </c>
      <c r="J729" t="s">
        <v>30</v>
      </c>
      <c r="K729">
        <v>120.00000000000006</v>
      </c>
      <c r="L729">
        <v>0.25</v>
      </c>
      <c r="M729">
        <v>0</v>
      </c>
      <c r="N729" t="s">
        <v>74</v>
      </c>
      <c r="O729" t="s">
        <v>100</v>
      </c>
      <c r="P729" t="s">
        <v>114</v>
      </c>
      <c r="Q729" t="s">
        <v>118</v>
      </c>
      <c r="R729" t="s">
        <v>124</v>
      </c>
      <c r="S729">
        <v>743</v>
      </c>
      <c r="T729">
        <v>1288</v>
      </c>
      <c r="U729" s="1">
        <v>45585</v>
      </c>
      <c r="V729" s="2">
        <v>0.5</v>
      </c>
      <c r="W729" s="2">
        <v>0.54166666666666663</v>
      </c>
      <c r="X729" t="s">
        <v>25</v>
      </c>
      <c r="Y729">
        <v>1</v>
      </c>
      <c r="Z729">
        <v>4</v>
      </c>
      <c r="AA729">
        <v>3</v>
      </c>
      <c r="AB729" t="s">
        <v>22</v>
      </c>
      <c r="AC729" t="s">
        <v>40</v>
      </c>
      <c r="AD729">
        <v>59.999999999999943</v>
      </c>
      <c r="AE729">
        <v>0.75</v>
      </c>
      <c r="AF729">
        <v>0</v>
      </c>
      <c r="AG729" t="s">
        <v>71</v>
      </c>
      <c r="AH729" t="s">
        <v>107</v>
      </c>
      <c r="AI729" t="s">
        <v>114</v>
      </c>
      <c r="AJ729">
        <v>742</v>
      </c>
      <c r="AK729">
        <v>743</v>
      </c>
      <c r="AL729" t="s">
        <v>118</v>
      </c>
    </row>
    <row r="730" spans="1:38" x14ac:dyDescent="0.2">
      <c r="A730">
        <v>132</v>
      </c>
      <c r="B730" s="1">
        <v>45514</v>
      </c>
      <c r="C730" s="2">
        <v>0.5</v>
      </c>
      <c r="D730" s="2">
        <v>0.54166666666666663</v>
      </c>
      <c r="E730" t="s">
        <v>25</v>
      </c>
      <c r="F730">
        <v>1</v>
      </c>
      <c r="G730">
        <v>4</v>
      </c>
      <c r="H730">
        <v>4</v>
      </c>
      <c r="I730" t="s">
        <v>27</v>
      </c>
      <c r="J730" t="s">
        <v>14</v>
      </c>
      <c r="K730">
        <v>59.999999999999943</v>
      </c>
      <c r="L730">
        <v>1</v>
      </c>
      <c r="M730">
        <v>0</v>
      </c>
      <c r="N730" t="s">
        <v>77</v>
      </c>
      <c r="O730" t="s">
        <v>105</v>
      </c>
      <c r="P730" t="s">
        <v>114</v>
      </c>
      <c r="Q730" t="s">
        <v>118</v>
      </c>
      <c r="R730" t="s">
        <v>118</v>
      </c>
      <c r="S730">
        <v>744</v>
      </c>
      <c r="T730">
        <v>1284</v>
      </c>
      <c r="U730" s="1">
        <v>45378</v>
      </c>
      <c r="V730" s="2">
        <v>0.5</v>
      </c>
      <c r="W730" s="2">
        <v>0.58333333333333337</v>
      </c>
      <c r="X730" t="s">
        <v>25</v>
      </c>
      <c r="Y730">
        <v>1</v>
      </c>
      <c r="Z730">
        <v>4</v>
      </c>
      <c r="AA730">
        <v>1</v>
      </c>
      <c r="AB730" t="s">
        <v>41</v>
      </c>
      <c r="AC730" t="s">
        <v>30</v>
      </c>
      <c r="AD730">
        <v>120.00000000000006</v>
      </c>
      <c r="AE730">
        <v>0.25</v>
      </c>
      <c r="AF730">
        <v>0</v>
      </c>
      <c r="AG730" t="s">
        <v>74</v>
      </c>
      <c r="AH730" t="s">
        <v>100</v>
      </c>
      <c r="AI730" t="s">
        <v>114</v>
      </c>
      <c r="AJ730">
        <v>743</v>
      </c>
      <c r="AK730">
        <v>744</v>
      </c>
      <c r="AL730" t="s">
        <v>118</v>
      </c>
    </row>
    <row r="731" spans="1:38" x14ac:dyDescent="0.2">
      <c r="A731">
        <v>1873</v>
      </c>
      <c r="B731" s="1">
        <v>45524</v>
      </c>
      <c r="C731" s="2">
        <v>0.5</v>
      </c>
      <c r="D731" s="2">
        <v>0.52083333333333337</v>
      </c>
      <c r="E731" t="s">
        <v>25</v>
      </c>
      <c r="F731">
        <v>1</v>
      </c>
      <c r="G731">
        <v>4</v>
      </c>
      <c r="H731">
        <v>4</v>
      </c>
      <c r="I731" t="s">
        <v>41</v>
      </c>
      <c r="J731" t="s">
        <v>23</v>
      </c>
      <c r="K731">
        <v>30.000000000000053</v>
      </c>
      <c r="L731">
        <v>1</v>
      </c>
      <c r="M731">
        <v>0</v>
      </c>
      <c r="N731" t="s">
        <v>73</v>
      </c>
      <c r="O731" t="s">
        <v>105</v>
      </c>
      <c r="P731" t="s">
        <v>114</v>
      </c>
      <c r="Q731" t="s">
        <v>118</v>
      </c>
      <c r="R731" t="s">
        <v>118</v>
      </c>
      <c r="S731">
        <v>746</v>
      </c>
      <c r="T731">
        <v>124</v>
      </c>
      <c r="U731" s="1">
        <v>45615</v>
      </c>
      <c r="V731" s="2">
        <v>0.5</v>
      </c>
      <c r="W731" s="2">
        <v>0.54166666666666663</v>
      </c>
      <c r="X731" t="s">
        <v>25</v>
      </c>
      <c r="Y731">
        <v>1</v>
      </c>
      <c r="Z731">
        <v>4</v>
      </c>
      <c r="AA731">
        <v>7</v>
      </c>
      <c r="AB731" t="s">
        <v>42</v>
      </c>
      <c r="AC731" t="s">
        <v>28</v>
      </c>
      <c r="AD731">
        <v>59.999999999999943</v>
      </c>
      <c r="AE731">
        <v>1.75</v>
      </c>
      <c r="AF731">
        <v>1</v>
      </c>
      <c r="AG731" t="s">
        <v>73</v>
      </c>
      <c r="AH731" t="s">
        <v>108</v>
      </c>
      <c r="AI731" t="s">
        <v>114</v>
      </c>
      <c r="AJ731">
        <v>745</v>
      </c>
      <c r="AK731">
        <v>746</v>
      </c>
      <c r="AL731" t="s">
        <v>118</v>
      </c>
    </row>
    <row r="732" spans="1:38" x14ac:dyDescent="0.2">
      <c r="A732">
        <v>1362</v>
      </c>
      <c r="B732" s="1">
        <v>45654</v>
      </c>
      <c r="C732" s="2">
        <v>0.5</v>
      </c>
      <c r="D732" s="2">
        <v>0.5625</v>
      </c>
      <c r="E732" t="s">
        <v>25</v>
      </c>
      <c r="F732">
        <v>1</v>
      </c>
      <c r="G732">
        <v>4</v>
      </c>
      <c r="H732">
        <v>2</v>
      </c>
      <c r="I732" t="s">
        <v>39</v>
      </c>
      <c r="J732" t="s">
        <v>14</v>
      </c>
      <c r="K732">
        <v>90</v>
      </c>
      <c r="L732">
        <v>0.5</v>
      </c>
      <c r="M732">
        <v>0</v>
      </c>
      <c r="N732" t="s">
        <v>77</v>
      </c>
      <c r="O732" t="s">
        <v>109</v>
      </c>
      <c r="P732" t="s">
        <v>114</v>
      </c>
      <c r="Q732" t="s">
        <v>118</v>
      </c>
      <c r="R732" t="s">
        <v>118</v>
      </c>
      <c r="S732">
        <v>741</v>
      </c>
      <c r="T732">
        <v>1868</v>
      </c>
      <c r="U732" s="1">
        <v>45484</v>
      </c>
      <c r="V732" s="2">
        <v>0.5</v>
      </c>
      <c r="W732" s="2">
        <v>0.5625</v>
      </c>
      <c r="X732" t="s">
        <v>25</v>
      </c>
      <c r="Y732">
        <v>1</v>
      </c>
      <c r="Z732">
        <v>4</v>
      </c>
      <c r="AA732">
        <v>4</v>
      </c>
      <c r="AB732" t="s">
        <v>22</v>
      </c>
      <c r="AC732" t="s">
        <v>28</v>
      </c>
      <c r="AD732">
        <v>90</v>
      </c>
      <c r="AE732">
        <v>1</v>
      </c>
      <c r="AF732">
        <v>0</v>
      </c>
      <c r="AG732" t="s">
        <v>75</v>
      </c>
      <c r="AH732" t="s">
        <v>104</v>
      </c>
      <c r="AI732" t="s">
        <v>114</v>
      </c>
      <c r="AJ732">
        <v>740</v>
      </c>
      <c r="AK732">
        <v>741</v>
      </c>
      <c r="AL732" t="s">
        <v>118</v>
      </c>
    </row>
    <row r="733" spans="1:38" x14ac:dyDescent="0.2">
      <c r="A733">
        <v>645</v>
      </c>
      <c r="B733" s="1">
        <v>45541</v>
      </c>
      <c r="C733" s="2">
        <v>0.5</v>
      </c>
      <c r="D733" s="2">
        <v>0.58333333333333337</v>
      </c>
      <c r="E733" t="s">
        <v>25</v>
      </c>
      <c r="F733">
        <v>1</v>
      </c>
      <c r="G733">
        <v>4</v>
      </c>
      <c r="H733">
        <v>5</v>
      </c>
      <c r="I733" t="s">
        <v>27</v>
      </c>
      <c r="J733" t="s">
        <v>23</v>
      </c>
      <c r="K733">
        <v>120.00000000000006</v>
      </c>
      <c r="L733">
        <v>1.25</v>
      </c>
      <c r="M733">
        <v>1</v>
      </c>
      <c r="N733" t="s">
        <v>76</v>
      </c>
      <c r="O733" t="s">
        <v>106</v>
      </c>
      <c r="P733" t="s">
        <v>114</v>
      </c>
      <c r="Q733" t="s">
        <v>118</v>
      </c>
      <c r="R733" t="s">
        <v>124</v>
      </c>
      <c r="S733">
        <v>748</v>
      </c>
      <c r="T733">
        <v>2696</v>
      </c>
      <c r="U733" s="1">
        <v>45584</v>
      </c>
      <c r="V733" s="2">
        <v>0.5</v>
      </c>
      <c r="W733" s="2">
        <v>0.5625</v>
      </c>
      <c r="X733" t="s">
        <v>25</v>
      </c>
      <c r="Y733">
        <v>1</v>
      </c>
      <c r="Z733">
        <v>4</v>
      </c>
      <c r="AA733">
        <v>6</v>
      </c>
      <c r="AB733" t="s">
        <v>41</v>
      </c>
      <c r="AC733" t="s">
        <v>14</v>
      </c>
      <c r="AD733">
        <v>90</v>
      </c>
      <c r="AE733">
        <v>1.5</v>
      </c>
      <c r="AF733">
        <v>1</v>
      </c>
      <c r="AG733" t="s">
        <v>77</v>
      </c>
      <c r="AH733" t="s">
        <v>107</v>
      </c>
      <c r="AI733" t="s">
        <v>114</v>
      </c>
      <c r="AJ733">
        <v>747</v>
      </c>
      <c r="AK733">
        <v>748</v>
      </c>
      <c r="AL733" t="s">
        <v>118</v>
      </c>
    </row>
    <row r="734" spans="1:38" x14ac:dyDescent="0.2">
      <c r="A734">
        <v>1936</v>
      </c>
      <c r="B734" s="1">
        <v>45304</v>
      </c>
      <c r="C734" s="2">
        <v>0.5</v>
      </c>
      <c r="D734" s="2">
        <v>0.5625</v>
      </c>
      <c r="E734" t="s">
        <v>25</v>
      </c>
      <c r="F734">
        <v>1</v>
      </c>
      <c r="G734">
        <v>4</v>
      </c>
      <c r="H734">
        <v>1</v>
      </c>
      <c r="I734" t="s">
        <v>42</v>
      </c>
      <c r="J734" t="s">
        <v>14</v>
      </c>
      <c r="K734">
        <v>90</v>
      </c>
      <c r="L734">
        <v>0.25</v>
      </c>
      <c r="M734">
        <v>0</v>
      </c>
      <c r="N734" t="s">
        <v>77</v>
      </c>
      <c r="O734" t="s">
        <v>98</v>
      </c>
      <c r="P734" t="s">
        <v>114</v>
      </c>
      <c r="Q734" t="s">
        <v>118</v>
      </c>
      <c r="R734" t="s">
        <v>118</v>
      </c>
      <c r="S734">
        <v>749</v>
      </c>
      <c r="T734">
        <v>645</v>
      </c>
      <c r="U734" s="1">
        <v>45541</v>
      </c>
      <c r="V734" s="2">
        <v>0.5</v>
      </c>
      <c r="W734" s="2">
        <v>0.58333333333333337</v>
      </c>
      <c r="X734" t="s">
        <v>25</v>
      </c>
      <c r="Y734">
        <v>1</v>
      </c>
      <c r="Z734">
        <v>4</v>
      </c>
      <c r="AA734">
        <v>5</v>
      </c>
      <c r="AB734" t="s">
        <v>27</v>
      </c>
      <c r="AC734" t="s">
        <v>23</v>
      </c>
      <c r="AD734">
        <v>120.00000000000006</v>
      </c>
      <c r="AE734">
        <v>1.25</v>
      </c>
      <c r="AF734">
        <v>1</v>
      </c>
      <c r="AG734" t="s">
        <v>76</v>
      </c>
      <c r="AH734" t="s">
        <v>106</v>
      </c>
      <c r="AI734" t="s">
        <v>114</v>
      </c>
      <c r="AJ734">
        <v>748</v>
      </c>
      <c r="AK734">
        <v>749</v>
      </c>
      <c r="AL734" t="s">
        <v>118</v>
      </c>
    </row>
    <row r="735" spans="1:38" x14ac:dyDescent="0.2">
      <c r="A735">
        <v>1968</v>
      </c>
      <c r="B735" s="1">
        <v>45617</v>
      </c>
      <c r="C735" s="2">
        <v>0.5</v>
      </c>
      <c r="D735" s="2">
        <v>0.54166666666666663</v>
      </c>
      <c r="E735" t="s">
        <v>25</v>
      </c>
      <c r="F735">
        <v>1</v>
      </c>
      <c r="G735">
        <v>4</v>
      </c>
      <c r="H735">
        <v>3</v>
      </c>
      <c r="I735" t="s">
        <v>42</v>
      </c>
      <c r="J735" t="s">
        <v>23</v>
      </c>
      <c r="K735">
        <v>59.999999999999943</v>
      </c>
      <c r="L735">
        <v>0.75</v>
      </c>
      <c r="M735">
        <v>0</v>
      </c>
      <c r="N735" t="s">
        <v>75</v>
      </c>
      <c r="O735" t="s">
        <v>108</v>
      </c>
      <c r="P735" t="s">
        <v>114</v>
      </c>
      <c r="Q735" t="s">
        <v>118</v>
      </c>
      <c r="R735" t="s">
        <v>118</v>
      </c>
      <c r="S735">
        <v>750</v>
      </c>
      <c r="T735">
        <v>1936</v>
      </c>
      <c r="U735" s="1">
        <v>45304</v>
      </c>
      <c r="V735" s="2">
        <v>0.5</v>
      </c>
      <c r="W735" s="2">
        <v>0.5625</v>
      </c>
      <c r="X735" t="s">
        <v>25</v>
      </c>
      <c r="Y735">
        <v>1</v>
      </c>
      <c r="Z735">
        <v>4</v>
      </c>
      <c r="AA735">
        <v>1</v>
      </c>
      <c r="AB735" t="s">
        <v>42</v>
      </c>
      <c r="AC735" t="s">
        <v>14</v>
      </c>
      <c r="AD735">
        <v>90</v>
      </c>
      <c r="AE735">
        <v>0.25</v>
      </c>
      <c r="AF735">
        <v>0</v>
      </c>
      <c r="AG735" t="s">
        <v>77</v>
      </c>
      <c r="AH735" t="s">
        <v>98</v>
      </c>
      <c r="AI735" t="s">
        <v>114</v>
      </c>
      <c r="AJ735">
        <v>749</v>
      </c>
      <c r="AK735">
        <v>750</v>
      </c>
      <c r="AL735" t="s">
        <v>118</v>
      </c>
    </row>
    <row r="736" spans="1:38" x14ac:dyDescent="0.2">
      <c r="A736">
        <v>1121</v>
      </c>
      <c r="B736" s="1">
        <v>45522</v>
      </c>
      <c r="C736" s="2">
        <v>0.5</v>
      </c>
      <c r="D736" s="2">
        <v>0.52083333333333337</v>
      </c>
      <c r="E736" t="s">
        <v>25</v>
      </c>
      <c r="F736">
        <v>1</v>
      </c>
      <c r="G736">
        <v>4</v>
      </c>
      <c r="H736">
        <v>6</v>
      </c>
      <c r="I736" t="s">
        <v>27</v>
      </c>
      <c r="J736" t="s">
        <v>23</v>
      </c>
      <c r="K736">
        <v>30.000000000000053</v>
      </c>
      <c r="L736">
        <v>1.5</v>
      </c>
      <c r="M736">
        <v>1</v>
      </c>
      <c r="N736" t="s">
        <v>71</v>
      </c>
      <c r="O736" t="s">
        <v>105</v>
      </c>
      <c r="P736" t="s">
        <v>114</v>
      </c>
      <c r="Q736" t="s">
        <v>118</v>
      </c>
      <c r="R736" t="s">
        <v>118</v>
      </c>
      <c r="S736">
        <v>751</v>
      </c>
      <c r="T736">
        <v>1968</v>
      </c>
      <c r="U736" s="1">
        <v>45617</v>
      </c>
      <c r="V736" s="2">
        <v>0.5</v>
      </c>
      <c r="W736" s="2">
        <v>0.54166666666666663</v>
      </c>
      <c r="X736" t="s">
        <v>25</v>
      </c>
      <c r="Y736">
        <v>1</v>
      </c>
      <c r="Z736">
        <v>4</v>
      </c>
      <c r="AA736">
        <v>3</v>
      </c>
      <c r="AB736" t="s">
        <v>42</v>
      </c>
      <c r="AC736" t="s">
        <v>23</v>
      </c>
      <c r="AD736">
        <v>59.999999999999943</v>
      </c>
      <c r="AE736">
        <v>0.75</v>
      </c>
      <c r="AF736">
        <v>0</v>
      </c>
      <c r="AG736" t="s">
        <v>75</v>
      </c>
      <c r="AH736" t="s">
        <v>108</v>
      </c>
      <c r="AI736" t="s">
        <v>114</v>
      </c>
      <c r="AJ736">
        <v>750</v>
      </c>
      <c r="AK736">
        <v>751</v>
      </c>
      <c r="AL736" t="s">
        <v>118</v>
      </c>
    </row>
    <row r="737" spans="1:38" x14ac:dyDescent="0.2">
      <c r="A737">
        <v>2232</v>
      </c>
      <c r="B737" s="1">
        <v>45574</v>
      </c>
      <c r="C737" s="2">
        <v>0.5</v>
      </c>
      <c r="D737" s="2">
        <v>0.58333333333333337</v>
      </c>
      <c r="E737" t="s">
        <v>25</v>
      </c>
      <c r="F737">
        <v>1</v>
      </c>
      <c r="G737">
        <v>4</v>
      </c>
      <c r="H737">
        <v>5</v>
      </c>
      <c r="I737" t="s">
        <v>41</v>
      </c>
      <c r="J737" t="s">
        <v>14</v>
      </c>
      <c r="K737">
        <v>120.00000000000006</v>
      </c>
      <c r="L737">
        <v>1.25</v>
      </c>
      <c r="M737">
        <v>1</v>
      </c>
      <c r="N737" t="s">
        <v>74</v>
      </c>
      <c r="O737" t="s">
        <v>107</v>
      </c>
      <c r="P737" t="s">
        <v>114</v>
      </c>
      <c r="Q737" t="s">
        <v>118</v>
      </c>
      <c r="R737" t="s">
        <v>124</v>
      </c>
      <c r="S737">
        <v>752</v>
      </c>
      <c r="T737">
        <v>1121</v>
      </c>
      <c r="U737" s="1">
        <v>45522</v>
      </c>
      <c r="V737" s="2">
        <v>0.5</v>
      </c>
      <c r="W737" s="2">
        <v>0.52083333333333337</v>
      </c>
      <c r="X737" t="s">
        <v>25</v>
      </c>
      <c r="Y737">
        <v>1</v>
      </c>
      <c r="Z737">
        <v>4</v>
      </c>
      <c r="AA737">
        <v>6</v>
      </c>
      <c r="AB737" t="s">
        <v>27</v>
      </c>
      <c r="AC737" t="s">
        <v>23</v>
      </c>
      <c r="AD737">
        <v>30.000000000000053</v>
      </c>
      <c r="AE737">
        <v>1.5</v>
      </c>
      <c r="AF737">
        <v>1</v>
      </c>
      <c r="AG737" t="s">
        <v>71</v>
      </c>
      <c r="AH737" t="s">
        <v>105</v>
      </c>
      <c r="AI737" t="s">
        <v>114</v>
      </c>
      <c r="AJ737">
        <v>751</v>
      </c>
      <c r="AK737">
        <v>752</v>
      </c>
      <c r="AL737" t="s">
        <v>118</v>
      </c>
    </row>
    <row r="738" spans="1:38" x14ac:dyDescent="0.2">
      <c r="A738">
        <v>2696</v>
      </c>
      <c r="B738" s="1">
        <v>45584</v>
      </c>
      <c r="C738" s="2">
        <v>0.5</v>
      </c>
      <c r="D738" s="2">
        <v>0.5625</v>
      </c>
      <c r="E738" t="s">
        <v>25</v>
      </c>
      <c r="F738">
        <v>1</v>
      </c>
      <c r="G738">
        <v>4</v>
      </c>
      <c r="H738">
        <v>6</v>
      </c>
      <c r="I738" t="s">
        <v>41</v>
      </c>
      <c r="J738" t="s">
        <v>14</v>
      </c>
      <c r="K738">
        <v>90</v>
      </c>
      <c r="L738">
        <v>1.5</v>
      </c>
      <c r="M738">
        <v>1</v>
      </c>
      <c r="N738" t="s">
        <v>77</v>
      </c>
      <c r="O738" t="s">
        <v>107</v>
      </c>
      <c r="P738" t="s">
        <v>114</v>
      </c>
      <c r="Q738" t="s">
        <v>118</v>
      </c>
      <c r="R738" t="s">
        <v>118</v>
      </c>
      <c r="S738">
        <v>747</v>
      </c>
      <c r="T738">
        <v>1873</v>
      </c>
      <c r="U738" s="1">
        <v>45524</v>
      </c>
      <c r="V738" s="2">
        <v>0.5</v>
      </c>
      <c r="W738" s="2">
        <v>0.52083333333333337</v>
      </c>
      <c r="X738" t="s">
        <v>25</v>
      </c>
      <c r="Y738">
        <v>1</v>
      </c>
      <c r="Z738">
        <v>4</v>
      </c>
      <c r="AA738">
        <v>4</v>
      </c>
      <c r="AB738" t="s">
        <v>41</v>
      </c>
      <c r="AC738" t="s">
        <v>23</v>
      </c>
      <c r="AD738">
        <v>30.000000000000053</v>
      </c>
      <c r="AE738">
        <v>1</v>
      </c>
      <c r="AF738">
        <v>0</v>
      </c>
      <c r="AG738" t="s">
        <v>73</v>
      </c>
      <c r="AH738" t="s">
        <v>105</v>
      </c>
      <c r="AI738" t="s">
        <v>114</v>
      </c>
      <c r="AJ738">
        <v>746</v>
      </c>
      <c r="AK738">
        <v>747</v>
      </c>
      <c r="AL738" t="s">
        <v>118</v>
      </c>
    </row>
    <row r="739" spans="1:38" x14ac:dyDescent="0.2">
      <c r="A739">
        <v>1868</v>
      </c>
      <c r="B739" s="1">
        <v>45484</v>
      </c>
      <c r="C739" s="2">
        <v>0.5</v>
      </c>
      <c r="D739" s="2">
        <v>0.5625</v>
      </c>
      <c r="E739" t="s">
        <v>25</v>
      </c>
      <c r="F739">
        <v>1</v>
      </c>
      <c r="G739">
        <v>4</v>
      </c>
      <c r="H739">
        <v>4</v>
      </c>
      <c r="I739" t="s">
        <v>22</v>
      </c>
      <c r="J739" t="s">
        <v>28</v>
      </c>
      <c r="K739">
        <v>90</v>
      </c>
      <c r="L739">
        <v>1</v>
      </c>
      <c r="M739">
        <v>0</v>
      </c>
      <c r="N739" t="s">
        <v>75</v>
      </c>
      <c r="O739" t="s">
        <v>104</v>
      </c>
      <c r="P739" t="s">
        <v>114</v>
      </c>
      <c r="Q739" t="s">
        <v>118</v>
      </c>
      <c r="R739" t="s">
        <v>118</v>
      </c>
      <c r="S739">
        <v>740</v>
      </c>
      <c r="T739">
        <v>1432</v>
      </c>
      <c r="U739" s="1">
        <v>45382</v>
      </c>
      <c r="V739" s="2">
        <v>0.5</v>
      </c>
      <c r="W739" s="2">
        <v>0.54166666666666663</v>
      </c>
      <c r="X739" t="s">
        <v>25</v>
      </c>
      <c r="Y739">
        <v>1</v>
      </c>
      <c r="Z739">
        <v>4</v>
      </c>
      <c r="AA739">
        <v>2</v>
      </c>
      <c r="AB739" t="s">
        <v>41</v>
      </c>
      <c r="AC739" t="s">
        <v>14</v>
      </c>
      <c r="AD739">
        <v>59.999999999999943</v>
      </c>
      <c r="AE739">
        <v>0.5</v>
      </c>
      <c r="AF739">
        <v>0</v>
      </c>
      <c r="AG739" t="s">
        <v>71</v>
      </c>
      <c r="AH739" t="s">
        <v>100</v>
      </c>
      <c r="AI739" t="s">
        <v>114</v>
      </c>
      <c r="AJ739">
        <v>739</v>
      </c>
      <c r="AK739">
        <v>740</v>
      </c>
      <c r="AL739" t="s">
        <v>118</v>
      </c>
    </row>
    <row r="740" spans="1:38" x14ac:dyDescent="0.2">
      <c r="A740">
        <v>793</v>
      </c>
      <c r="B740" s="1">
        <v>45516</v>
      </c>
      <c r="C740" s="2">
        <v>0.5</v>
      </c>
      <c r="D740" s="2">
        <v>0.5625</v>
      </c>
      <c r="E740" t="s">
        <v>25</v>
      </c>
      <c r="F740">
        <v>1</v>
      </c>
      <c r="G740">
        <v>4</v>
      </c>
      <c r="H740">
        <v>1</v>
      </c>
      <c r="I740" t="s">
        <v>13</v>
      </c>
      <c r="J740" t="s">
        <v>18</v>
      </c>
      <c r="K740">
        <v>90</v>
      </c>
      <c r="L740">
        <v>0.25</v>
      </c>
      <c r="M740">
        <v>0</v>
      </c>
      <c r="N740" t="s">
        <v>72</v>
      </c>
      <c r="O740" t="s">
        <v>105</v>
      </c>
      <c r="P740" t="s">
        <v>114</v>
      </c>
      <c r="Q740" t="s">
        <v>118</v>
      </c>
      <c r="R740" t="s">
        <v>118</v>
      </c>
      <c r="S740">
        <v>725</v>
      </c>
      <c r="T740">
        <v>1856</v>
      </c>
      <c r="U740" s="1">
        <v>45602</v>
      </c>
      <c r="V740" s="2">
        <v>0.52083333333333337</v>
      </c>
      <c r="W740" s="2">
        <v>0.54166666666666663</v>
      </c>
      <c r="X740" t="s">
        <v>25</v>
      </c>
      <c r="Y740">
        <v>1</v>
      </c>
      <c r="Z740">
        <v>4</v>
      </c>
      <c r="AA740">
        <v>2</v>
      </c>
      <c r="AB740" t="s">
        <v>17</v>
      </c>
      <c r="AC740" t="s">
        <v>30</v>
      </c>
      <c r="AD740">
        <v>29.999999999999893</v>
      </c>
      <c r="AE740">
        <v>0.5</v>
      </c>
      <c r="AF740">
        <v>0</v>
      </c>
      <c r="AG740" t="s">
        <v>74</v>
      </c>
      <c r="AH740" t="s">
        <v>108</v>
      </c>
      <c r="AI740" t="s">
        <v>114</v>
      </c>
      <c r="AJ740">
        <v>724</v>
      </c>
      <c r="AK740">
        <v>725</v>
      </c>
      <c r="AL740" t="s">
        <v>118</v>
      </c>
    </row>
    <row r="741" spans="1:38" x14ac:dyDescent="0.2">
      <c r="A741">
        <v>1855</v>
      </c>
      <c r="B741" s="1">
        <v>45507</v>
      </c>
      <c r="C741" s="2">
        <v>0.5</v>
      </c>
      <c r="D741" s="2">
        <v>0.54166666666666663</v>
      </c>
      <c r="E741" t="s">
        <v>25</v>
      </c>
      <c r="F741">
        <v>1</v>
      </c>
      <c r="G741">
        <v>4</v>
      </c>
      <c r="H741">
        <v>3</v>
      </c>
      <c r="I741" t="s">
        <v>27</v>
      </c>
      <c r="J741" t="s">
        <v>14</v>
      </c>
      <c r="K741">
        <v>59.999999999999943</v>
      </c>
      <c r="L741">
        <v>0.75</v>
      </c>
      <c r="M741">
        <v>0</v>
      </c>
      <c r="N741" t="s">
        <v>77</v>
      </c>
      <c r="O741" t="s">
        <v>105</v>
      </c>
      <c r="P741" t="s">
        <v>114</v>
      </c>
      <c r="Q741" t="s">
        <v>118</v>
      </c>
      <c r="R741" t="s">
        <v>118</v>
      </c>
      <c r="S741">
        <v>738</v>
      </c>
      <c r="T741">
        <v>2459</v>
      </c>
      <c r="U741" s="1">
        <v>45444</v>
      </c>
      <c r="V741" s="2">
        <v>0.5</v>
      </c>
      <c r="W741" s="2">
        <v>0.5625</v>
      </c>
      <c r="X741" t="s">
        <v>25</v>
      </c>
      <c r="Y741">
        <v>1</v>
      </c>
      <c r="Z741">
        <v>4</v>
      </c>
      <c r="AA741">
        <v>4</v>
      </c>
      <c r="AB741" t="s">
        <v>39</v>
      </c>
      <c r="AC741" t="s">
        <v>30</v>
      </c>
      <c r="AD741">
        <v>90</v>
      </c>
      <c r="AE741">
        <v>1</v>
      </c>
      <c r="AF741">
        <v>0</v>
      </c>
      <c r="AG741" t="s">
        <v>77</v>
      </c>
      <c r="AH741" t="s">
        <v>103</v>
      </c>
      <c r="AI741" t="s">
        <v>114</v>
      </c>
      <c r="AJ741">
        <v>737</v>
      </c>
      <c r="AK741">
        <v>738</v>
      </c>
      <c r="AL741" t="s">
        <v>118</v>
      </c>
    </row>
    <row r="742" spans="1:38" x14ac:dyDescent="0.2">
      <c r="A742">
        <v>1432</v>
      </c>
      <c r="B742" s="1">
        <v>45382</v>
      </c>
      <c r="C742" s="2">
        <v>0.5</v>
      </c>
      <c r="D742" s="2">
        <v>0.54166666666666663</v>
      </c>
      <c r="E742" t="s">
        <v>25</v>
      </c>
      <c r="F742">
        <v>1</v>
      </c>
      <c r="G742">
        <v>4</v>
      </c>
      <c r="H742">
        <v>2</v>
      </c>
      <c r="I742" t="s">
        <v>41</v>
      </c>
      <c r="J742" t="s">
        <v>14</v>
      </c>
      <c r="K742">
        <v>59.999999999999943</v>
      </c>
      <c r="L742">
        <v>0.5</v>
      </c>
      <c r="M742">
        <v>0</v>
      </c>
      <c r="N742" t="s">
        <v>71</v>
      </c>
      <c r="O742" t="s">
        <v>100</v>
      </c>
      <c r="P742" t="s">
        <v>114</v>
      </c>
      <c r="Q742" t="s">
        <v>118</v>
      </c>
      <c r="R742" t="s">
        <v>118</v>
      </c>
      <c r="S742">
        <v>739</v>
      </c>
      <c r="T742">
        <v>1855</v>
      </c>
      <c r="U742" s="1">
        <v>45507</v>
      </c>
      <c r="V742" s="2">
        <v>0.5</v>
      </c>
      <c r="W742" s="2">
        <v>0.54166666666666663</v>
      </c>
      <c r="X742" t="s">
        <v>25</v>
      </c>
      <c r="Y742">
        <v>1</v>
      </c>
      <c r="Z742">
        <v>4</v>
      </c>
      <c r="AA742">
        <v>3</v>
      </c>
      <c r="AB742" t="s">
        <v>27</v>
      </c>
      <c r="AC742" t="s">
        <v>14</v>
      </c>
      <c r="AD742">
        <v>59.999999999999943</v>
      </c>
      <c r="AE742">
        <v>0.75</v>
      </c>
      <c r="AF742">
        <v>0</v>
      </c>
      <c r="AG742" t="s">
        <v>77</v>
      </c>
      <c r="AH742" t="s">
        <v>105</v>
      </c>
      <c r="AI742" t="s">
        <v>114</v>
      </c>
      <c r="AJ742">
        <v>738</v>
      </c>
      <c r="AK742">
        <v>739</v>
      </c>
      <c r="AL742" t="s">
        <v>118</v>
      </c>
    </row>
    <row r="743" spans="1:38" x14ac:dyDescent="0.2">
      <c r="A743">
        <v>162</v>
      </c>
      <c r="B743" s="1">
        <v>45460</v>
      </c>
      <c r="C743" s="2">
        <v>0.5</v>
      </c>
      <c r="D743" s="2">
        <v>0.58333333333333337</v>
      </c>
      <c r="E743" t="s">
        <v>25</v>
      </c>
      <c r="F743">
        <v>1</v>
      </c>
      <c r="G743">
        <v>4</v>
      </c>
      <c r="H743">
        <v>5</v>
      </c>
      <c r="I743" t="s">
        <v>17</v>
      </c>
      <c r="J743" t="s">
        <v>40</v>
      </c>
      <c r="K743">
        <v>120.00000000000006</v>
      </c>
      <c r="L743">
        <v>1.25</v>
      </c>
      <c r="M743">
        <v>1</v>
      </c>
      <c r="N743" t="s">
        <v>72</v>
      </c>
      <c r="O743" t="s">
        <v>103</v>
      </c>
      <c r="P743" t="s">
        <v>114</v>
      </c>
      <c r="Q743" t="s">
        <v>118</v>
      </c>
      <c r="R743" t="s">
        <v>124</v>
      </c>
      <c r="S743">
        <v>727</v>
      </c>
      <c r="T743">
        <v>800</v>
      </c>
      <c r="U743" s="1">
        <v>45556</v>
      </c>
      <c r="V743" s="2">
        <v>0.5</v>
      </c>
      <c r="W743" s="2">
        <v>0.5625</v>
      </c>
      <c r="X743" t="s">
        <v>25</v>
      </c>
      <c r="Y743">
        <v>1</v>
      </c>
      <c r="Z743">
        <v>4</v>
      </c>
      <c r="AA743">
        <v>7</v>
      </c>
      <c r="AB743" t="s">
        <v>13</v>
      </c>
      <c r="AC743" t="s">
        <v>40</v>
      </c>
      <c r="AD743">
        <v>90</v>
      </c>
      <c r="AE743">
        <v>1.75</v>
      </c>
      <c r="AF743">
        <v>1</v>
      </c>
      <c r="AG743" t="s">
        <v>77</v>
      </c>
      <c r="AH743" t="s">
        <v>106</v>
      </c>
      <c r="AI743" t="s">
        <v>114</v>
      </c>
      <c r="AJ743">
        <v>726</v>
      </c>
      <c r="AK743">
        <v>727</v>
      </c>
      <c r="AL743" t="s">
        <v>118</v>
      </c>
    </row>
    <row r="744" spans="1:38" x14ac:dyDescent="0.2">
      <c r="A744">
        <v>2379</v>
      </c>
      <c r="B744" s="1">
        <v>45366</v>
      </c>
      <c r="C744" s="2">
        <v>0.5</v>
      </c>
      <c r="D744" s="2">
        <v>0.54166666666666663</v>
      </c>
      <c r="E744" t="s">
        <v>25</v>
      </c>
      <c r="F744">
        <v>1</v>
      </c>
      <c r="G744">
        <v>4</v>
      </c>
      <c r="H744">
        <v>4</v>
      </c>
      <c r="I744" t="s">
        <v>22</v>
      </c>
      <c r="J744" t="s">
        <v>14</v>
      </c>
      <c r="K744">
        <v>59.999999999999943</v>
      </c>
      <c r="L744">
        <v>1</v>
      </c>
      <c r="M744">
        <v>0</v>
      </c>
      <c r="N744" t="s">
        <v>76</v>
      </c>
      <c r="O744" t="s">
        <v>100</v>
      </c>
      <c r="P744" t="s">
        <v>114</v>
      </c>
      <c r="Q744" t="s">
        <v>118</v>
      </c>
      <c r="R744" t="s">
        <v>118</v>
      </c>
      <c r="S744">
        <v>728</v>
      </c>
      <c r="T744">
        <v>162</v>
      </c>
      <c r="U744" s="1">
        <v>45460</v>
      </c>
      <c r="V744" s="2">
        <v>0.5</v>
      </c>
      <c r="W744" s="2">
        <v>0.58333333333333337</v>
      </c>
      <c r="X744" t="s">
        <v>25</v>
      </c>
      <c r="Y744">
        <v>1</v>
      </c>
      <c r="Z744">
        <v>4</v>
      </c>
      <c r="AA744">
        <v>5</v>
      </c>
      <c r="AB744" t="s">
        <v>17</v>
      </c>
      <c r="AC744" t="s">
        <v>40</v>
      </c>
      <c r="AD744">
        <v>120.00000000000006</v>
      </c>
      <c r="AE744">
        <v>1.25</v>
      </c>
      <c r="AF744">
        <v>1</v>
      </c>
      <c r="AG744" t="s">
        <v>72</v>
      </c>
      <c r="AH744" t="s">
        <v>103</v>
      </c>
      <c r="AI744" t="s">
        <v>114</v>
      </c>
      <c r="AJ744">
        <v>727</v>
      </c>
      <c r="AK744">
        <v>728</v>
      </c>
      <c r="AL744" t="s">
        <v>118</v>
      </c>
    </row>
    <row r="745" spans="1:38" x14ac:dyDescent="0.2">
      <c r="A745">
        <v>2295</v>
      </c>
      <c r="B745" s="1">
        <v>45355</v>
      </c>
      <c r="C745" s="2">
        <v>0.5</v>
      </c>
      <c r="D745" s="2">
        <v>0.54166666666666663</v>
      </c>
      <c r="E745" t="s">
        <v>25</v>
      </c>
      <c r="F745">
        <v>1</v>
      </c>
      <c r="G745">
        <v>4</v>
      </c>
      <c r="H745">
        <v>5</v>
      </c>
      <c r="I745" t="s">
        <v>42</v>
      </c>
      <c r="J745" t="s">
        <v>14</v>
      </c>
      <c r="K745">
        <v>59.999999999999943</v>
      </c>
      <c r="L745">
        <v>1.25</v>
      </c>
      <c r="M745">
        <v>1</v>
      </c>
      <c r="N745" t="s">
        <v>72</v>
      </c>
      <c r="O745" t="s">
        <v>100</v>
      </c>
      <c r="P745" t="s">
        <v>114</v>
      </c>
      <c r="Q745" t="s">
        <v>118</v>
      </c>
      <c r="R745" t="s">
        <v>118</v>
      </c>
      <c r="S745">
        <v>729</v>
      </c>
      <c r="T745">
        <v>2379</v>
      </c>
      <c r="U745" s="1">
        <v>45366</v>
      </c>
      <c r="V745" s="2">
        <v>0.5</v>
      </c>
      <c r="W745" s="2">
        <v>0.54166666666666663</v>
      </c>
      <c r="X745" t="s">
        <v>25</v>
      </c>
      <c r="Y745">
        <v>1</v>
      </c>
      <c r="Z745">
        <v>4</v>
      </c>
      <c r="AA745">
        <v>4</v>
      </c>
      <c r="AB745" t="s">
        <v>22</v>
      </c>
      <c r="AC745" t="s">
        <v>14</v>
      </c>
      <c r="AD745">
        <v>59.999999999999943</v>
      </c>
      <c r="AE745">
        <v>1</v>
      </c>
      <c r="AF745">
        <v>0</v>
      </c>
      <c r="AG745" t="s">
        <v>76</v>
      </c>
      <c r="AH745" t="s">
        <v>100</v>
      </c>
      <c r="AI745" t="s">
        <v>114</v>
      </c>
      <c r="AJ745">
        <v>728</v>
      </c>
      <c r="AK745">
        <v>729</v>
      </c>
      <c r="AL745" t="s">
        <v>118</v>
      </c>
    </row>
    <row r="746" spans="1:38" x14ac:dyDescent="0.2">
      <c r="A746">
        <v>2302</v>
      </c>
      <c r="B746" s="1">
        <v>45484</v>
      </c>
      <c r="C746" s="2">
        <v>0.5</v>
      </c>
      <c r="D746" s="2">
        <v>0.5625</v>
      </c>
      <c r="E746" t="s">
        <v>25</v>
      </c>
      <c r="F746">
        <v>1</v>
      </c>
      <c r="G746">
        <v>4</v>
      </c>
      <c r="H746">
        <v>3</v>
      </c>
      <c r="I746" t="s">
        <v>27</v>
      </c>
      <c r="J746" t="s">
        <v>28</v>
      </c>
      <c r="K746">
        <v>90</v>
      </c>
      <c r="L746">
        <v>0.75</v>
      </c>
      <c r="M746">
        <v>0</v>
      </c>
      <c r="N746" t="s">
        <v>75</v>
      </c>
      <c r="O746" t="s">
        <v>104</v>
      </c>
      <c r="P746" t="s">
        <v>114</v>
      </c>
      <c r="Q746" t="s">
        <v>118</v>
      </c>
      <c r="R746" t="s">
        <v>118</v>
      </c>
      <c r="S746">
        <v>730</v>
      </c>
      <c r="T746">
        <v>2295</v>
      </c>
      <c r="U746" s="1">
        <v>45355</v>
      </c>
      <c r="V746" s="2">
        <v>0.5</v>
      </c>
      <c r="W746" s="2">
        <v>0.54166666666666663</v>
      </c>
      <c r="X746" t="s">
        <v>25</v>
      </c>
      <c r="Y746">
        <v>1</v>
      </c>
      <c r="Z746">
        <v>4</v>
      </c>
      <c r="AA746">
        <v>5</v>
      </c>
      <c r="AB746" t="s">
        <v>42</v>
      </c>
      <c r="AC746" t="s">
        <v>14</v>
      </c>
      <c r="AD746">
        <v>59.999999999999943</v>
      </c>
      <c r="AE746">
        <v>1.25</v>
      </c>
      <c r="AF746">
        <v>1</v>
      </c>
      <c r="AG746" t="s">
        <v>72</v>
      </c>
      <c r="AH746" t="s">
        <v>100</v>
      </c>
      <c r="AI746" t="s">
        <v>114</v>
      </c>
      <c r="AJ746">
        <v>729</v>
      </c>
      <c r="AK746">
        <v>730</v>
      </c>
      <c r="AL746" t="s">
        <v>118</v>
      </c>
    </row>
    <row r="747" spans="1:38" x14ac:dyDescent="0.2">
      <c r="A747">
        <v>2307</v>
      </c>
      <c r="B747" s="1">
        <v>45441</v>
      </c>
      <c r="C747" s="2">
        <v>0.5</v>
      </c>
      <c r="D747" s="2">
        <v>0.5625</v>
      </c>
      <c r="E747" t="s">
        <v>25</v>
      </c>
      <c r="F747">
        <v>1</v>
      </c>
      <c r="G747">
        <v>4</v>
      </c>
      <c r="H747">
        <v>1</v>
      </c>
      <c r="I747" t="s">
        <v>22</v>
      </c>
      <c r="J747" t="s">
        <v>23</v>
      </c>
      <c r="K747">
        <v>90</v>
      </c>
      <c r="L747">
        <v>0.25</v>
      </c>
      <c r="M747">
        <v>0</v>
      </c>
      <c r="N747" t="s">
        <v>74</v>
      </c>
      <c r="O747" t="s">
        <v>102</v>
      </c>
      <c r="P747" t="s">
        <v>114</v>
      </c>
      <c r="Q747" t="s">
        <v>118</v>
      </c>
      <c r="R747" t="s">
        <v>118</v>
      </c>
      <c r="S747">
        <v>731</v>
      </c>
      <c r="T747">
        <v>2302</v>
      </c>
      <c r="U747" s="1">
        <v>45484</v>
      </c>
      <c r="V747" s="2">
        <v>0.5</v>
      </c>
      <c r="W747" s="2">
        <v>0.5625</v>
      </c>
      <c r="X747" t="s">
        <v>25</v>
      </c>
      <c r="Y747">
        <v>1</v>
      </c>
      <c r="Z747">
        <v>4</v>
      </c>
      <c r="AA747">
        <v>3</v>
      </c>
      <c r="AB747" t="s">
        <v>27</v>
      </c>
      <c r="AC747" t="s">
        <v>28</v>
      </c>
      <c r="AD747">
        <v>90</v>
      </c>
      <c r="AE747">
        <v>0.75</v>
      </c>
      <c r="AF747">
        <v>0</v>
      </c>
      <c r="AG747" t="s">
        <v>75</v>
      </c>
      <c r="AH747" t="s">
        <v>104</v>
      </c>
      <c r="AI747" t="s">
        <v>114</v>
      </c>
      <c r="AJ747">
        <v>730</v>
      </c>
      <c r="AK747">
        <v>731</v>
      </c>
      <c r="AL747" t="s">
        <v>118</v>
      </c>
    </row>
    <row r="748" spans="1:38" x14ac:dyDescent="0.2">
      <c r="A748">
        <v>800</v>
      </c>
      <c r="B748" s="1">
        <v>45556</v>
      </c>
      <c r="C748" s="2">
        <v>0.5</v>
      </c>
      <c r="D748" s="2">
        <v>0.5625</v>
      </c>
      <c r="E748" t="s">
        <v>25</v>
      </c>
      <c r="F748">
        <v>1</v>
      </c>
      <c r="G748">
        <v>4</v>
      </c>
      <c r="H748">
        <v>7</v>
      </c>
      <c r="I748" t="s">
        <v>13</v>
      </c>
      <c r="J748" t="s">
        <v>40</v>
      </c>
      <c r="K748">
        <v>90</v>
      </c>
      <c r="L748">
        <v>1.75</v>
      </c>
      <c r="M748">
        <v>1</v>
      </c>
      <c r="N748" t="s">
        <v>77</v>
      </c>
      <c r="O748" t="s">
        <v>106</v>
      </c>
      <c r="P748" t="s">
        <v>114</v>
      </c>
      <c r="Q748" t="s">
        <v>118</v>
      </c>
      <c r="R748" t="s">
        <v>118</v>
      </c>
      <c r="S748">
        <v>726</v>
      </c>
      <c r="T748">
        <v>793</v>
      </c>
      <c r="U748" s="1">
        <v>45516</v>
      </c>
      <c r="V748" s="2">
        <v>0.5</v>
      </c>
      <c r="W748" s="2">
        <v>0.5625</v>
      </c>
      <c r="X748" t="s">
        <v>25</v>
      </c>
      <c r="Y748">
        <v>1</v>
      </c>
      <c r="Z748">
        <v>4</v>
      </c>
      <c r="AA748">
        <v>1</v>
      </c>
      <c r="AB748" t="s">
        <v>13</v>
      </c>
      <c r="AC748" t="s">
        <v>18</v>
      </c>
      <c r="AD748">
        <v>90</v>
      </c>
      <c r="AE748">
        <v>0.25</v>
      </c>
      <c r="AF748">
        <v>0</v>
      </c>
      <c r="AG748" t="s">
        <v>72</v>
      </c>
      <c r="AH748" t="s">
        <v>105</v>
      </c>
      <c r="AI748" t="s">
        <v>114</v>
      </c>
      <c r="AJ748">
        <v>725</v>
      </c>
      <c r="AK748">
        <v>726</v>
      </c>
      <c r="AL748" t="s">
        <v>118</v>
      </c>
    </row>
    <row r="749" spans="1:38" x14ac:dyDescent="0.2">
      <c r="A749">
        <v>1603</v>
      </c>
      <c r="B749" s="1">
        <v>45642</v>
      </c>
      <c r="C749" s="2">
        <v>0.5</v>
      </c>
      <c r="D749" s="2">
        <v>0.58333333333333337</v>
      </c>
      <c r="E749" t="s">
        <v>25</v>
      </c>
      <c r="F749">
        <v>1</v>
      </c>
      <c r="G749">
        <v>4</v>
      </c>
      <c r="H749">
        <v>4</v>
      </c>
      <c r="I749" t="s">
        <v>17</v>
      </c>
      <c r="J749" t="s">
        <v>28</v>
      </c>
      <c r="K749">
        <v>120.00000000000006</v>
      </c>
      <c r="L749">
        <v>1</v>
      </c>
      <c r="M749">
        <v>0</v>
      </c>
      <c r="N749" t="s">
        <v>72</v>
      </c>
      <c r="O749" t="s">
        <v>109</v>
      </c>
      <c r="P749" t="s">
        <v>114</v>
      </c>
      <c r="Q749" t="s">
        <v>118</v>
      </c>
      <c r="R749" t="s">
        <v>124</v>
      </c>
      <c r="S749">
        <v>733</v>
      </c>
      <c r="T749">
        <v>2365</v>
      </c>
      <c r="U749" s="1">
        <v>45627</v>
      </c>
      <c r="V749" s="2">
        <v>0.5</v>
      </c>
      <c r="W749" s="2">
        <v>0.52083333333333337</v>
      </c>
      <c r="X749" t="s">
        <v>25</v>
      </c>
      <c r="Y749">
        <v>1</v>
      </c>
      <c r="Z749">
        <v>4</v>
      </c>
      <c r="AA749">
        <v>1</v>
      </c>
      <c r="AB749" t="s">
        <v>39</v>
      </c>
      <c r="AC749" t="s">
        <v>23</v>
      </c>
      <c r="AD749">
        <v>30.000000000000053</v>
      </c>
      <c r="AE749">
        <v>0.25</v>
      </c>
      <c r="AF749">
        <v>0</v>
      </c>
      <c r="AG749" t="s">
        <v>71</v>
      </c>
      <c r="AH749" t="s">
        <v>109</v>
      </c>
      <c r="AI749" t="s">
        <v>114</v>
      </c>
      <c r="AJ749">
        <v>732</v>
      </c>
      <c r="AK749">
        <v>733</v>
      </c>
      <c r="AL749" t="s">
        <v>118</v>
      </c>
    </row>
    <row r="750" spans="1:38" x14ac:dyDescent="0.2">
      <c r="A750">
        <v>1808</v>
      </c>
      <c r="B750" s="1">
        <v>45346</v>
      </c>
      <c r="C750" s="2">
        <v>0.5</v>
      </c>
      <c r="D750" s="2">
        <v>0.58333333333333337</v>
      </c>
      <c r="E750" t="s">
        <v>25</v>
      </c>
      <c r="F750">
        <v>1</v>
      </c>
      <c r="G750">
        <v>4</v>
      </c>
      <c r="H750">
        <v>7</v>
      </c>
      <c r="I750" t="s">
        <v>22</v>
      </c>
      <c r="J750" t="s">
        <v>40</v>
      </c>
      <c r="K750">
        <v>120.00000000000006</v>
      </c>
      <c r="L750">
        <v>1.75</v>
      </c>
      <c r="M750">
        <v>1</v>
      </c>
      <c r="N750" t="s">
        <v>77</v>
      </c>
      <c r="O750" t="s">
        <v>99</v>
      </c>
      <c r="P750" t="s">
        <v>114</v>
      </c>
      <c r="Q750" t="s">
        <v>118</v>
      </c>
      <c r="R750" t="s">
        <v>124</v>
      </c>
      <c r="S750">
        <v>734</v>
      </c>
      <c r="T750">
        <v>1603</v>
      </c>
      <c r="U750" s="1">
        <v>45642</v>
      </c>
      <c r="V750" s="2">
        <v>0.5</v>
      </c>
      <c r="W750" s="2">
        <v>0.58333333333333337</v>
      </c>
      <c r="X750" t="s">
        <v>25</v>
      </c>
      <c r="Y750">
        <v>1</v>
      </c>
      <c r="Z750">
        <v>4</v>
      </c>
      <c r="AA750">
        <v>4</v>
      </c>
      <c r="AB750" t="s">
        <v>17</v>
      </c>
      <c r="AC750" t="s">
        <v>28</v>
      </c>
      <c r="AD750">
        <v>120.00000000000006</v>
      </c>
      <c r="AE750">
        <v>1</v>
      </c>
      <c r="AF750">
        <v>0</v>
      </c>
      <c r="AG750" t="s">
        <v>72</v>
      </c>
      <c r="AH750" t="s">
        <v>109</v>
      </c>
      <c r="AI750" t="s">
        <v>114</v>
      </c>
      <c r="AJ750">
        <v>733</v>
      </c>
      <c r="AK750">
        <v>734</v>
      </c>
      <c r="AL750" t="s">
        <v>118</v>
      </c>
    </row>
    <row r="751" spans="1:38" x14ac:dyDescent="0.2">
      <c r="A751">
        <v>397</v>
      </c>
      <c r="B751" s="1">
        <v>45325</v>
      </c>
      <c r="C751" s="2">
        <v>0.5</v>
      </c>
      <c r="D751" s="2">
        <v>0.54166666666666663</v>
      </c>
      <c r="E751" t="s">
        <v>25</v>
      </c>
      <c r="F751">
        <v>1</v>
      </c>
      <c r="G751">
        <v>4</v>
      </c>
      <c r="H751">
        <v>5</v>
      </c>
      <c r="I751" t="s">
        <v>17</v>
      </c>
      <c r="J751" t="s">
        <v>30</v>
      </c>
      <c r="K751">
        <v>59.999999999999943</v>
      </c>
      <c r="L751">
        <v>1.25</v>
      </c>
      <c r="M751">
        <v>1</v>
      </c>
      <c r="N751" t="s">
        <v>77</v>
      </c>
      <c r="O751" t="s">
        <v>99</v>
      </c>
      <c r="P751" t="s">
        <v>114</v>
      </c>
      <c r="Q751" t="s">
        <v>118</v>
      </c>
      <c r="R751" t="s">
        <v>118</v>
      </c>
      <c r="S751">
        <v>735</v>
      </c>
      <c r="T751">
        <v>1808</v>
      </c>
      <c r="U751" s="1">
        <v>45346</v>
      </c>
      <c r="V751" s="2">
        <v>0.5</v>
      </c>
      <c r="W751" s="2">
        <v>0.58333333333333337</v>
      </c>
      <c r="X751" t="s">
        <v>25</v>
      </c>
      <c r="Y751">
        <v>1</v>
      </c>
      <c r="Z751">
        <v>4</v>
      </c>
      <c r="AA751">
        <v>7</v>
      </c>
      <c r="AB751" t="s">
        <v>22</v>
      </c>
      <c r="AC751" t="s">
        <v>40</v>
      </c>
      <c r="AD751">
        <v>120.00000000000006</v>
      </c>
      <c r="AE751">
        <v>1.75</v>
      </c>
      <c r="AF751">
        <v>1</v>
      </c>
      <c r="AG751" t="s">
        <v>77</v>
      </c>
      <c r="AH751" t="s">
        <v>99</v>
      </c>
      <c r="AI751" t="s">
        <v>114</v>
      </c>
      <c r="AJ751">
        <v>734</v>
      </c>
      <c r="AK751">
        <v>735</v>
      </c>
      <c r="AL751" t="s">
        <v>118</v>
      </c>
    </row>
    <row r="752" spans="1:38" x14ac:dyDescent="0.2">
      <c r="A752">
        <v>1554</v>
      </c>
      <c r="B752" s="1">
        <v>45597</v>
      </c>
      <c r="C752" s="2">
        <v>0.5</v>
      </c>
      <c r="D752" s="2">
        <v>0.54166666666666663</v>
      </c>
      <c r="E752" t="s">
        <v>25</v>
      </c>
      <c r="F752">
        <v>1</v>
      </c>
      <c r="G752">
        <v>4</v>
      </c>
      <c r="H752">
        <v>2</v>
      </c>
      <c r="I752" t="s">
        <v>13</v>
      </c>
      <c r="J752" t="s">
        <v>30</v>
      </c>
      <c r="K752">
        <v>59.999999999999943</v>
      </c>
      <c r="L752">
        <v>0.5</v>
      </c>
      <c r="M752">
        <v>0</v>
      </c>
      <c r="N752" t="s">
        <v>76</v>
      </c>
      <c r="O752" t="s">
        <v>108</v>
      </c>
      <c r="P752" t="s">
        <v>114</v>
      </c>
      <c r="Q752" t="s">
        <v>118</v>
      </c>
      <c r="R752" t="s">
        <v>118</v>
      </c>
      <c r="S752">
        <v>736</v>
      </c>
      <c r="T752">
        <v>397</v>
      </c>
      <c r="U752" s="1">
        <v>45325</v>
      </c>
      <c r="V752" s="2">
        <v>0.5</v>
      </c>
      <c r="W752" s="2">
        <v>0.54166666666666663</v>
      </c>
      <c r="X752" t="s">
        <v>25</v>
      </c>
      <c r="Y752">
        <v>1</v>
      </c>
      <c r="Z752">
        <v>4</v>
      </c>
      <c r="AA752">
        <v>5</v>
      </c>
      <c r="AB752" t="s">
        <v>17</v>
      </c>
      <c r="AC752" t="s">
        <v>30</v>
      </c>
      <c r="AD752">
        <v>59.999999999999943</v>
      </c>
      <c r="AE752">
        <v>1.25</v>
      </c>
      <c r="AF752">
        <v>1</v>
      </c>
      <c r="AG752" t="s">
        <v>77</v>
      </c>
      <c r="AH752" t="s">
        <v>99</v>
      </c>
      <c r="AI752" t="s">
        <v>114</v>
      </c>
      <c r="AJ752">
        <v>735</v>
      </c>
      <c r="AK752">
        <v>736</v>
      </c>
      <c r="AL752" t="s">
        <v>118</v>
      </c>
    </row>
    <row r="753" spans="1:38" x14ac:dyDescent="0.2">
      <c r="A753">
        <v>2459</v>
      </c>
      <c r="B753" s="1">
        <v>45444</v>
      </c>
      <c r="C753" s="2">
        <v>0.5</v>
      </c>
      <c r="D753" s="2">
        <v>0.5625</v>
      </c>
      <c r="E753" t="s">
        <v>25</v>
      </c>
      <c r="F753">
        <v>1</v>
      </c>
      <c r="G753">
        <v>4</v>
      </c>
      <c r="H753">
        <v>4</v>
      </c>
      <c r="I753" t="s">
        <v>39</v>
      </c>
      <c r="J753" t="s">
        <v>30</v>
      </c>
      <c r="K753">
        <v>90</v>
      </c>
      <c r="L753">
        <v>1</v>
      </c>
      <c r="M753">
        <v>0</v>
      </c>
      <c r="N753" t="s">
        <v>77</v>
      </c>
      <c r="O753" t="s">
        <v>103</v>
      </c>
      <c r="P753" t="s">
        <v>114</v>
      </c>
      <c r="Q753" t="s">
        <v>118</v>
      </c>
      <c r="R753" t="s">
        <v>118</v>
      </c>
      <c r="S753">
        <v>737</v>
      </c>
      <c r="T753">
        <v>1554</v>
      </c>
      <c r="U753" s="1">
        <v>45597</v>
      </c>
      <c r="V753" s="2">
        <v>0.5</v>
      </c>
      <c r="W753" s="2">
        <v>0.54166666666666663</v>
      </c>
      <c r="X753" t="s">
        <v>25</v>
      </c>
      <c r="Y753">
        <v>1</v>
      </c>
      <c r="Z753">
        <v>4</v>
      </c>
      <c r="AA753">
        <v>2</v>
      </c>
      <c r="AB753" t="s">
        <v>13</v>
      </c>
      <c r="AC753" t="s">
        <v>30</v>
      </c>
      <c r="AD753">
        <v>59.999999999999943</v>
      </c>
      <c r="AE753">
        <v>0.5</v>
      </c>
      <c r="AF753">
        <v>0</v>
      </c>
      <c r="AG753" t="s">
        <v>76</v>
      </c>
      <c r="AH753" t="s">
        <v>108</v>
      </c>
      <c r="AI753" t="s">
        <v>114</v>
      </c>
      <c r="AJ753">
        <v>736</v>
      </c>
      <c r="AK753">
        <v>737</v>
      </c>
      <c r="AL753" t="s">
        <v>118</v>
      </c>
    </row>
    <row r="754" spans="1:38" x14ac:dyDescent="0.2">
      <c r="A754">
        <v>2365</v>
      </c>
      <c r="B754" s="1">
        <v>45627</v>
      </c>
      <c r="C754" s="2">
        <v>0.5</v>
      </c>
      <c r="D754" s="2">
        <v>0.52083333333333337</v>
      </c>
      <c r="E754" t="s">
        <v>25</v>
      </c>
      <c r="F754">
        <v>1</v>
      </c>
      <c r="G754">
        <v>4</v>
      </c>
      <c r="H754">
        <v>1</v>
      </c>
      <c r="I754" t="s">
        <v>39</v>
      </c>
      <c r="J754" t="s">
        <v>23</v>
      </c>
      <c r="K754">
        <v>30.000000000000053</v>
      </c>
      <c r="L754">
        <v>0.25</v>
      </c>
      <c r="M754">
        <v>0</v>
      </c>
      <c r="N754" t="s">
        <v>71</v>
      </c>
      <c r="O754" t="s">
        <v>109</v>
      </c>
      <c r="P754" t="s">
        <v>114</v>
      </c>
      <c r="Q754" t="s">
        <v>118</v>
      </c>
      <c r="R754" t="s">
        <v>118</v>
      </c>
      <c r="S754">
        <v>732</v>
      </c>
      <c r="T754">
        <v>2307</v>
      </c>
      <c r="U754" s="1">
        <v>45441</v>
      </c>
      <c r="V754" s="2">
        <v>0.5</v>
      </c>
      <c r="W754" s="2">
        <v>0.5625</v>
      </c>
      <c r="X754" t="s">
        <v>25</v>
      </c>
      <c r="Y754">
        <v>1</v>
      </c>
      <c r="Z754">
        <v>4</v>
      </c>
      <c r="AA754">
        <v>1</v>
      </c>
      <c r="AB754" t="s">
        <v>22</v>
      </c>
      <c r="AC754" t="s">
        <v>23</v>
      </c>
      <c r="AD754">
        <v>90</v>
      </c>
      <c r="AE754">
        <v>0.25</v>
      </c>
      <c r="AF754">
        <v>0</v>
      </c>
      <c r="AG754" t="s">
        <v>74</v>
      </c>
      <c r="AH754" t="s">
        <v>102</v>
      </c>
      <c r="AI754" t="s">
        <v>114</v>
      </c>
      <c r="AJ754">
        <v>731</v>
      </c>
      <c r="AK754">
        <v>732</v>
      </c>
      <c r="AL754" t="s">
        <v>118</v>
      </c>
    </row>
    <row r="755" spans="1:38" x14ac:dyDescent="0.2">
      <c r="A755">
        <v>2773</v>
      </c>
      <c r="B755" s="1">
        <v>45629</v>
      </c>
      <c r="C755" s="2">
        <v>0.47916666666666669</v>
      </c>
      <c r="D755" s="2">
        <v>0.52083333333333337</v>
      </c>
      <c r="E755" t="s">
        <v>25</v>
      </c>
      <c r="F755">
        <v>1</v>
      </c>
      <c r="G755">
        <v>4</v>
      </c>
      <c r="H755">
        <v>3</v>
      </c>
      <c r="I755" t="s">
        <v>27</v>
      </c>
      <c r="J755" t="s">
        <v>14</v>
      </c>
      <c r="K755">
        <v>60.000000000000028</v>
      </c>
      <c r="L755">
        <v>0.75</v>
      </c>
      <c r="M755">
        <v>0</v>
      </c>
      <c r="N755" t="s">
        <v>73</v>
      </c>
      <c r="O755" t="s">
        <v>109</v>
      </c>
      <c r="P755" t="s">
        <v>114</v>
      </c>
      <c r="Q755" t="s">
        <v>118</v>
      </c>
      <c r="R755" t="s">
        <v>118</v>
      </c>
      <c r="S755">
        <v>769</v>
      </c>
      <c r="T755">
        <v>2752</v>
      </c>
      <c r="U755" s="1">
        <v>45490</v>
      </c>
      <c r="V755" s="2">
        <v>0.47916666666666669</v>
      </c>
      <c r="W755" s="2">
        <v>0.5625</v>
      </c>
      <c r="X755" t="s">
        <v>25</v>
      </c>
      <c r="Y755">
        <v>1</v>
      </c>
      <c r="Z755">
        <v>4</v>
      </c>
      <c r="AA755">
        <v>3</v>
      </c>
      <c r="AB755" t="s">
        <v>42</v>
      </c>
      <c r="AC755" t="s">
        <v>40</v>
      </c>
      <c r="AD755">
        <v>119.99999999999997</v>
      </c>
      <c r="AE755">
        <v>0.75</v>
      </c>
      <c r="AF755">
        <v>0</v>
      </c>
      <c r="AG755" t="s">
        <v>74</v>
      </c>
      <c r="AH755" t="s">
        <v>104</v>
      </c>
      <c r="AI755" t="s">
        <v>114</v>
      </c>
      <c r="AJ755">
        <v>768</v>
      </c>
      <c r="AK755">
        <v>769</v>
      </c>
      <c r="AL755" t="s">
        <v>118</v>
      </c>
    </row>
    <row r="756" spans="1:38" x14ac:dyDescent="0.2">
      <c r="A756">
        <v>1765</v>
      </c>
      <c r="B756" s="1">
        <v>45324</v>
      </c>
      <c r="C756" s="2">
        <v>0.47916666666666669</v>
      </c>
      <c r="D756" s="2">
        <v>0.5625</v>
      </c>
      <c r="E756" t="s">
        <v>25</v>
      </c>
      <c r="F756">
        <v>1</v>
      </c>
      <c r="G756">
        <v>4</v>
      </c>
      <c r="H756">
        <v>6</v>
      </c>
      <c r="I756" t="s">
        <v>27</v>
      </c>
      <c r="J756" t="s">
        <v>30</v>
      </c>
      <c r="K756">
        <v>119.99999999999997</v>
      </c>
      <c r="L756">
        <v>1.5</v>
      </c>
      <c r="M756">
        <v>1</v>
      </c>
      <c r="N756" t="s">
        <v>76</v>
      </c>
      <c r="O756" t="s">
        <v>99</v>
      </c>
      <c r="P756" t="s">
        <v>114</v>
      </c>
      <c r="Q756" t="s">
        <v>118</v>
      </c>
      <c r="R756" t="s">
        <v>124</v>
      </c>
      <c r="S756">
        <v>770</v>
      </c>
      <c r="T756">
        <v>2773</v>
      </c>
      <c r="U756" s="1">
        <v>45629</v>
      </c>
      <c r="V756" s="2">
        <v>0.47916666666666669</v>
      </c>
      <c r="W756" s="2">
        <v>0.52083333333333337</v>
      </c>
      <c r="X756" t="s">
        <v>25</v>
      </c>
      <c r="Y756">
        <v>1</v>
      </c>
      <c r="Z756">
        <v>4</v>
      </c>
      <c r="AA756">
        <v>3</v>
      </c>
      <c r="AB756" t="s">
        <v>27</v>
      </c>
      <c r="AC756" t="s">
        <v>14</v>
      </c>
      <c r="AD756">
        <v>60.000000000000028</v>
      </c>
      <c r="AE756">
        <v>0.75</v>
      </c>
      <c r="AF756">
        <v>0</v>
      </c>
      <c r="AG756" t="s">
        <v>73</v>
      </c>
      <c r="AH756" t="s">
        <v>109</v>
      </c>
      <c r="AI756" t="s">
        <v>114</v>
      </c>
      <c r="AJ756">
        <v>769</v>
      </c>
      <c r="AK756">
        <v>770</v>
      </c>
      <c r="AL756" t="s">
        <v>118</v>
      </c>
    </row>
    <row r="757" spans="1:38" x14ac:dyDescent="0.2">
      <c r="A757">
        <v>2059</v>
      </c>
      <c r="B757" s="1">
        <v>45410</v>
      </c>
      <c r="C757" s="2">
        <v>0.47916666666666669</v>
      </c>
      <c r="D757" s="2">
        <v>0.5625</v>
      </c>
      <c r="E757" t="s">
        <v>25</v>
      </c>
      <c r="F757">
        <v>1</v>
      </c>
      <c r="G757">
        <v>4</v>
      </c>
      <c r="H757">
        <v>1</v>
      </c>
      <c r="I757" t="s">
        <v>22</v>
      </c>
      <c r="J757" t="s">
        <v>40</v>
      </c>
      <c r="K757">
        <v>119.99999999999997</v>
      </c>
      <c r="L757">
        <v>0.25</v>
      </c>
      <c r="M757">
        <v>0</v>
      </c>
      <c r="N757" t="s">
        <v>71</v>
      </c>
      <c r="O757" t="s">
        <v>101</v>
      </c>
      <c r="P757" t="s">
        <v>114</v>
      </c>
      <c r="Q757" t="s">
        <v>118</v>
      </c>
      <c r="R757" t="s">
        <v>124</v>
      </c>
      <c r="S757">
        <v>771</v>
      </c>
      <c r="T757">
        <v>1765</v>
      </c>
      <c r="U757" s="1">
        <v>45324</v>
      </c>
      <c r="V757" s="2">
        <v>0.47916666666666669</v>
      </c>
      <c r="W757" s="2">
        <v>0.5625</v>
      </c>
      <c r="X757" t="s">
        <v>25</v>
      </c>
      <c r="Y757">
        <v>1</v>
      </c>
      <c r="Z757">
        <v>4</v>
      </c>
      <c r="AA757">
        <v>6</v>
      </c>
      <c r="AB757" t="s">
        <v>27</v>
      </c>
      <c r="AC757" t="s">
        <v>30</v>
      </c>
      <c r="AD757">
        <v>119.99999999999997</v>
      </c>
      <c r="AE757">
        <v>1.5</v>
      </c>
      <c r="AF757">
        <v>1</v>
      </c>
      <c r="AG757" t="s">
        <v>76</v>
      </c>
      <c r="AH757" t="s">
        <v>99</v>
      </c>
      <c r="AI757" t="s">
        <v>114</v>
      </c>
      <c r="AJ757">
        <v>770</v>
      </c>
      <c r="AK757">
        <v>771</v>
      </c>
      <c r="AL757" t="s">
        <v>118</v>
      </c>
    </row>
    <row r="758" spans="1:38" x14ac:dyDescent="0.2">
      <c r="A758">
        <v>3000</v>
      </c>
      <c r="B758" s="1">
        <v>45646</v>
      </c>
      <c r="C758" s="2">
        <v>0.47916666666666669</v>
      </c>
      <c r="D758" s="2">
        <v>0.52083333333333337</v>
      </c>
      <c r="E758" t="s">
        <v>25</v>
      </c>
      <c r="F758">
        <v>1</v>
      </c>
      <c r="G758">
        <v>4</v>
      </c>
      <c r="H758">
        <v>7</v>
      </c>
      <c r="I758" t="s">
        <v>41</v>
      </c>
      <c r="J758" t="s">
        <v>23</v>
      </c>
      <c r="K758">
        <v>60.000000000000028</v>
      </c>
      <c r="L758">
        <v>1.75</v>
      </c>
      <c r="M758">
        <v>1</v>
      </c>
      <c r="N758" t="s">
        <v>76</v>
      </c>
      <c r="O758" t="s">
        <v>109</v>
      </c>
      <c r="P758" t="s">
        <v>114</v>
      </c>
      <c r="Q758" t="s">
        <v>118</v>
      </c>
      <c r="R758" t="s">
        <v>118</v>
      </c>
      <c r="S758">
        <v>772</v>
      </c>
      <c r="T758">
        <v>2059</v>
      </c>
      <c r="U758" s="1">
        <v>45410</v>
      </c>
      <c r="V758" s="2">
        <v>0.47916666666666669</v>
      </c>
      <c r="W758" s="2">
        <v>0.5625</v>
      </c>
      <c r="X758" t="s">
        <v>25</v>
      </c>
      <c r="Y758">
        <v>1</v>
      </c>
      <c r="Z758">
        <v>4</v>
      </c>
      <c r="AA758">
        <v>1</v>
      </c>
      <c r="AB758" t="s">
        <v>22</v>
      </c>
      <c r="AC758" t="s">
        <v>40</v>
      </c>
      <c r="AD758">
        <v>119.99999999999997</v>
      </c>
      <c r="AE758">
        <v>0.25</v>
      </c>
      <c r="AF758">
        <v>0</v>
      </c>
      <c r="AG758" t="s">
        <v>71</v>
      </c>
      <c r="AH758" t="s">
        <v>101</v>
      </c>
      <c r="AI758" t="s">
        <v>114</v>
      </c>
      <c r="AJ758">
        <v>771</v>
      </c>
      <c r="AK758">
        <v>772</v>
      </c>
      <c r="AL758" t="s">
        <v>118</v>
      </c>
    </row>
    <row r="759" spans="1:38" x14ac:dyDescent="0.2">
      <c r="A759">
        <v>516</v>
      </c>
      <c r="B759" s="1">
        <v>45337</v>
      </c>
      <c r="C759" s="2">
        <v>0.47916666666666669</v>
      </c>
      <c r="D759" s="2">
        <v>0.52083333333333337</v>
      </c>
      <c r="E759" t="s">
        <v>25</v>
      </c>
      <c r="F759">
        <v>1</v>
      </c>
      <c r="G759">
        <v>4</v>
      </c>
      <c r="H759">
        <v>5</v>
      </c>
      <c r="I759" t="s">
        <v>13</v>
      </c>
      <c r="J759" t="s">
        <v>23</v>
      </c>
      <c r="K759">
        <v>60.000000000000028</v>
      </c>
      <c r="L759">
        <v>1.25</v>
      </c>
      <c r="M759">
        <v>1</v>
      </c>
      <c r="N759" t="s">
        <v>75</v>
      </c>
      <c r="O759" t="s">
        <v>99</v>
      </c>
      <c r="P759" t="s">
        <v>114</v>
      </c>
      <c r="Q759" t="s">
        <v>118</v>
      </c>
      <c r="R759" t="s">
        <v>118</v>
      </c>
      <c r="S759">
        <v>773</v>
      </c>
      <c r="T759">
        <v>3000</v>
      </c>
      <c r="U759" s="1">
        <v>45646</v>
      </c>
      <c r="V759" s="2">
        <v>0.47916666666666669</v>
      </c>
      <c r="W759" s="2">
        <v>0.52083333333333337</v>
      </c>
      <c r="X759" t="s">
        <v>25</v>
      </c>
      <c r="Y759">
        <v>1</v>
      </c>
      <c r="Z759">
        <v>4</v>
      </c>
      <c r="AA759">
        <v>7</v>
      </c>
      <c r="AB759" t="s">
        <v>41</v>
      </c>
      <c r="AC759" t="s">
        <v>23</v>
      </c>
      <c r="AD759">
        <v>60.000000000000028</v>
      </c>
      <c r="AE759">
        <v>1.75</v>
      </c>
      <c r="AF759">
        <v>1</v>
      </c>
      <c r="AG759" t="s">
        <v>76</v>
      </c>
      <c r="AH759" t="s">
        <v>109</v>
      </c>
      <c r="AI759" t="s">
        <v>114</v>
      </c>
      <c r="AJ759">
        <v>772</v>
      </c>
      <c r="AK759">
        <v>773</v>
      </c>
      <c r="AL759" t="s">
        <v>118</v>
      </c>
    </row>
    <row r="760" spans="1:38" x14ac:dyDescent="0.2">
      <c r="A760">
        <v>13</v>
      </c>
      <c r="B760" s="1">
        <v>45487</v>
      </c>
      <c r="C760" s="2">
        <v>0.47916666666666669</v>
      </c>
      <c r="D760" s="2">
        <v>0.54166666666666663</v>
      </c>
      <c r="E760" t="s">
        <v>25</v>
      </c>
      <c r="F760">
        <v>1</v>
      </c>
      <c r="G760">
        <v>4</v>
      </c>
      <c r="H760">
        <v>3</v>
      </c>
      <c r="I760" t="s">
        <v>13</v>
      </c>
      <c r="J760" t="s">
        <v>40</v>
      </c>
      <c r="K760">
        <v>89.999999999999915</v>
      </c>
      <c r="L760">
        <v>0.75</v>
      </c>
      <c r="M760">
        <v>0</v>
      </c>
      <c r="N760" t="s">
        <v>71</v>
      </c>
      <c r="O760" t="s">
        <v>104</v>
      </c>
      <c r="P760" t="s">
        <v>114</v>
      </c>
      <c r="Q760" t="s">
        <v>118</v>
      </c>
      <c r="R760" t="s">
        <v>118</v>
      </c>
      <c r="S760">
        <v>776</v>
      </c>
      <c r="T760">
        <v>441</v>
      </c>
      <c r="U760" s="1">
        <v>45643</v>
      </c>
      <c r="V760" s="2">
        <v>0.47916666666666669</v>
      </c>
      <c r="W760" s="2">
        <v>0.54166666666666663</v>
      </c>
      <c r="X760" t="s">
        <v>25</v>
      </c>
      <c r="Y760">
        <v>1</v>
      </c>
      <c r="Z760">
        <v>4</v>
      </c>
      <c r="AA760">
        <v>6</v>
      </c>
      <c r="AB760" t="s">
        <v>27</v>
      </c>
      <c r="AC760" t="s">
        <v>14</v>
      </c>
      <c r="AD760">
        <v>89.999999999999915</v>
      </c>
      <c r="AE760">
        <v>1.5</v>
      </c>
      <c r="AF760">
        <v>1</v>
      </c>
      <c r="AG760" t="s">
        <v>73</v>
      </c>
      <c r="AH760" t="s">
        <v>109</v>
      </c>
      <c r="AI760" t="s">
        <v>114</v>
      </c>
      <c r="AJ760">
        <v>775</v>
      </c>
      <c r="AK760">
        <v>776</v>
      </c>
      <c r="AL760" t="s">
        <v>118</v>
      </c>
    </row>
    <row r="761" spans="1:38" x14ac:dyDescent="0.2">
      <c r="A761">
        <v>441</v>
      </c>
      <c r="B761" s="1">
        <v>45643</v>
      </c>
      <c r="C761" s="2">
        <v>0.47916666666666669</v>
      </c>
      <c r="D761" s="2">
        <v>0.54166666666666663</v>
      </c>
      <c r="E761" t="s">
        <v>25</v>
      </c>
      <c r="F761">
        <v>1</v>
      </c>
      <c r="G761">
        <v>4</v>
      </c>
      <c r="H761">
        <v>6</v>
      </c>
      <c r="I761" t="s">
        <v>27</v>
      </c>
      <c r="J761" t="s">
        <v>14</v>
      </c>
      <c r="K761">
        <v>89.999999999999915</v>
      </c>
      <c r="L761">
        <v>1.5</v>
      </c>
      <c r="M761">
        <v>1</v>
      </c>
      <c r="N761" t="s">
        <v>73</v>
      </c>
      <c r="O761" t="s">
        <v>109</v>
      </c>
      <c r="P761" t="s">
        <v>114</v>
      </c>
      <c r="Q761" t="s">
        <v>118</v>
      </c>
      <c r="R761" t="s">
        <v>118</v>
      </c>
      <c r="S761">
        <v>775</v>
      </c>
      <c r="T761">
        <v>181</v>
      </c>
      <c r="U761" s="1">
        <v>45580</v>
      </c>
      <c r="V761" s="2">
        <v>0.47916666666666669</v>
      </c>
      <c r="W761" s="2">
        <v>0.5</v>
      </c>
      <c r="X761" t="s">
        <v>25</v>
      </c>
      <c r="Y761">
        <v>1</v>
      </c>
      <c r="Z761">
        <v>4</v>
      </c>
      <c r="AA761">
        <v>2</v>
      </c>
      <c r="AB761" t="s">
        <v>17</v>
      </c>
      <c r="AC761" t="s">
        <v>40</v>
      </c>
      <c r="AD761">
        <v>29.999999999999972</v>
      </c>
      <c r="AE761">
        <v>0.5</v>
      </c>
      <c r="AF761">
        <v>0</v>
      </c>
      <c r="AG761" t="s">
        <v>73</v>
      </c>
      <c r="AH761" t="s">
        <v>107</v>
      </c>
      <c r="AI761" t="s">
        <v>114</v>
      </c>
      <c r="AJ761">
        <v>774</v>
      </c>
      <c r="AK761">
        <v>775</v>
      </c>
      <c r="AL761" t="s">
        <v>118</v>
      </c>
    </row>
    <row r="762" spans="1:38" x14ac:dyDescent="0.2">
      <c r="A762">
        <v>514</v>
      </c>
      <c r="B762" s="1">
        <v>45404</v>
      </c>
      <c r="C762" s="2">
        <v>0.47916666666666669</v>
      </c>
      <c r="D762" s="2">
        <v>0.5625</v>
      </c>
      <c r="E762" t="s">
        <v>25</v>
      </c>
      <c r="F762">
        <v>1</v>
      </c>
      <c r="G762">
        <v>4</v>
      </c>
      <c r="H762">
        <v>2</v>
      </c>
      <c r="I762" t="s">
        <v>39</v>
      </c>
      <c r="J762" t="s">
        <v>18</v>
      </c>
      <c r="K762">
        <v>119.99999999999997</v>
      </c>
      <c r="L762">
        <v>0.5</v>
      </c>
      <c r="M762">
        <v>0</v>
      </c>
      <c r="N762" t="s">
        <v>72</v>
      </c>
      <c r="O762" t="s">
        <v>101</v>
      </c>
      <c r="P762" t="s">
        <v>114</v>
      </c>
      <c r="Q762" t="s">
        <v>118</v>
      </c>
      <c r="R762" t="s">
        <v>124</v>
      </c>
      <c r="S762">
        <v>777</v>
      </c>
      <c r="T762">
        <v>13</v>
      </c>
      <c r="U762" s="1">
        <v>45487</v>
      </c>
      <c r="V762" s="2">
        <v>0.47916666666666669</v>
      </c>
      <c r="W762" s="2">
        <v>0.54166666666666663</v>
      </c>
      <c r="X762" t="s">
        <v>25</v>
      </c>
      <c r="Y762">
        <v>1</v>
      </c>
      <c r="Z762">
        <v>4</v>
      </c>
      <c r="AA762">
        <v>3</v>
      </c>
      <c r="AB762" t="s">
        <v>13</v>
      </c>
      <c r="AC762" t="s">
        <v>40</v>
      </c>
      <c r="AD762">
        <v>89.999999999999915</v>
      </c>
      <c r="AE762">
        <v>0.75</v>
      </c>
      <c r="AF762">
        <v>0</v>
      </c>
      <c r="AG762" t="s">
        <v>71</v>
      </c>
      <c r="AH762" t="s">
        <v>104</v>
      </c>
      <c r="AI762" t="s">
        <v>114</v>
      </c>
      <c r="AJ762">
        <v>776</v>
      </c>
      <c r="AK762">
        <v>777</v>
      </c>
      <c r="AL762" t="s">
        <v>118</v>
      </c>
    </row>
    <row r="763" spans="1:38" x14ac:dyDescent="0.2">
      <c r="A763">
        <v>366</v>
      </c>
      <c r="B763" s="1">
        <v>45460</v>
      </c>
      <c r="C763" s="2">
        <v>0.47916666666666669</v>
      </c>
      <c r="D763" s="2">
        <v>0.54166666666666663</v>
      </c>
      <c r="E763" t="s">
        <v>25</v>
      </c>
      <c r="F763">
        <v>1</v>
      </c>
      <c r="G763">
        <v>4</v>
      </c>
      <c r="H763">
        <v>7</v>
      </c>
      <c r="I763" t="s">
        <v>39</v>
      </c>
      <c r="J763" t="s">
        <v>40</v>
      </c>
      <c r="K763">
        <v>89.999999999999915</v>
      </c>
      <c r="L763">
        <v>1.75</v>
      </c>
      <c r="M763">
        <v>1</v>
      </c>
      <c r="N763" t="s">
        <v>72</v>
      </c>
      <c r="O763" t="s">
        <v>103</v>
      </c>
      <c r="P763" t="s">
        <v>114</v>
      </c>
      <c r="Q763" t="s">
        <v>118</v>
      </c>
      <c r="R763" t="s">
        <v>118</v>
      </c>
      <c r="S763">
        <v>778</v>
      </c>
      <c r="T763">
        <v>514</v>
      </c>
      <c r="U763" s="1">
        <v>45404</v>
      </c>
      <c r="V763" s="2">
        <v>0.47916666666666669</v>
      </c>
      <c r="W763" s="2">
        <v>0.5625</v>
      </c>
      <c r="X763" t="s">
        <v>25</v>
      </c>
      <c r="Y763">
        <v>1</v>
      </c>
      <c r="Z763">
        <v>4</v>
      </c>
      <c r="AA763">
        <v>2</v>
      </c>
      <c r="AB763" t="s">
        <v>39</v>
      </c>
      <c r="AC763" t="s">
        <v>18</v>
      </c>
      <c r="AD763">
        <v>119.99999999999997</v>
      </c>
      <c r="AE763">
        <v>0.5</v>
      </c>
      <c r="AF763">
        <v>0</v>
      </c>
      <c r="AG763" t="s">
        <v>72</v>
      </c>
      <c r="AH763" t="s">
        <v>101</v>
      </c>
      <c r="AI763" t="s">
        <v>114</v>
      </c>
      <c r="AJ763">
        <v>777</v>
      </c>
      <c r="AK763">
        <v>778</v>
      </c>
      <c r="AL763" t="s">
        <v>118</v>
      </c>
    </row>
    <row r="764" spans="1:38" x14ac:dyDescent="0.2">
      <c r="A764">
        <v>2752</v>
      </c>
      <c r="B764" s="1">
        <v>45490</v>
      </c>
      <c r="C764" s="2">
        <v>0.47916666666666669</v>
      </c>
      <c r="D764" s="2">
        <v>0.5625</v>
      </c>
      <c r="E764" t="s">
        <v>25</v>
      </c>
      <c r="F764">
        <v>1</v>
      </c>
      <c r="G764">
        <v>4</v>
      </c>
      <c r="H764">
        <v>3</v>
      </c>
      <c r="I764" t="s">
        <v>42</v>
      </c>
      <c r="J764" t="s">
        <v>40</v>
      </c>
      <c r="K764">
        <v>119.99999999999997</v>
      </c>
      <c r="L764">
        <v>0.75</v>
      </c>
      <c r="M764">
        <v>0</v>
      </c>
      <c r="N764" t="s">
        <v>74</v>
      </c>
      <c r="O764" t="s">
        <v>104</v>
      </c>
      <c r="P764" t="s">
        <v>114</v>
      </c>
      <c r="Q764" t="s">
        <v>118</v>
      </c>
      <c r="R764" t="s">
        <v>124</v>
      </c>
      <c r="S764">
        <v>768</v>
      </c>
      <c r="T764">
        <v>1159</v>
      </c>
      <c r="U764" s="1">
        <v>45559</v>
      </c>
      <c r="V764" s="2">
        <v>0.47916666666666669</v>
      </c>
      <c r="W764" s="2">
        <v>0.52083333333333337</v>
      </c>
      <c r="X764" t="s">
        <v>25</v>
      </c>
      <c r="Y764">
        <v>1</v>
      </c>
      <c r="Z764">
        <v>4</v>
      </c>
      <c r="AA764">
        <v>7</v>
      </c>
      <c r="AB764" t="s">
        <v>13</v>
      </c>
      <c r="AC764" t="s">
        <v>23</v>
      </c>
      <c r="AD764">
        <v>60.000000000000028</v>
      </c>
      <c r="AE764">
        <v>1.75</v>
      </c>
      <c r="AF764">
        <v>1</v>
      </c>
      <c r="AG764" t="s">
        <v>73</v>
      </c>
      <c r="AH764" t="s">
        <v>106</v>
      </c>
      <c r="AI764" t="s">
        <v>114</v>
      </c>
      <c r="AJ764">
        <v>767</v>
      </c>
      <c r="AK764">
        <v>768</v>
      </c>
      <c r="AL764" t="s">
        <v>118</v>
      </c>
    </row>
    <row r="765" spans="1:38" x14ac:dyDescent="0.2">
      <c r="A765">
        <v>181</v>
      </c>
      <c r="B765" s="1">
        <v>45580</v>
      </c>
      <c r="C765" s="2">
        <v>0.47916666666666669</v>
      </c>
      <c r="D765" s="2">
        <v>0.5</v>
      </c>
      <c r="E765" t="s">
        <v>25</v>
      </c>
      <c r="F765">
        <v>1</v>
      </c>
      <c r="G765">
        <v>4</v>
      </c>
      <c r="H765">
        <v>2</v>
      </c>
      <c r="I765" t="s">
        <v>17</v>
      </c>
      <c r="J765" t="s">
        <v>40</v>
      </c>
      <c r="K765">
        <v>29.999999999999972</v>
      </c>
      <c r="L765">
        <v>0.5</v>
      </c>
      <c r="M765">
        <v>0</v>
      </c>
      <c r="N765" t="s">
        <v>73</v>
      </c>
      <c r="O765" t="s">
        <v>107</v>
      </c>
      <c r="P765" t="s">
        <v>114</v>
      </c>
      <c r="Q765" t="s">
        <v>118</v>
      </c>
      <c r="R765" t="s">
        <v>118</v>
      </c>
      <c r="S765">
        <v>774</v>
      </c>
      <c r="T765">
        <v>516</v>
      </c>
      <c r="U765" s="1">
        <v>45337</v>
      </c>
      <c r="V765" s="2">
        <v>0.47916666666666669</v>
      </c>
      <c r="W765" s="2">
        <v>0.52083333333333337</v>
      </c>
      <c r="X765" t="s">
        <v>25</v>
      </c>
      <c r="Y765">
        <v>1</v>
      </c>
      <c r="Z765">
        <v>4</v>
      </c>
      <c r="AA765">
        <v>5</v>
      </c>
      <c r="AB765" t="s">
        <v>13</v>
      </c>
      <c r="AC765" t="s">
        <v>23</v>
      </c>
      <c r="AD765">
        <v>60.000000000000028</v>
      </c>
      <c r="AE765">
        <v>1.25</v>
      </c>
      <c r="AF765">
        <v>1</v>
      </c>
      <c r="AG765" t="s">
        <v>75</v>
      </c>
      <c r="AH765" t="s">
        <v>99</v>
      </c>
      <c r="AI765" t="s">
        <v>114</v>
      </c>
      <c r="AJ765">
        <v>773</v>
      </c>
      <c r="AK765">
        <v>774</v>
      </c>
      <c r="AL765" t="s">
        <v>118</v>
      </c>
    </row>
    <row r="766" spans="1:38" x14ac:dyDescent="0.2">
      <c r="A766">
        <v>1159</v>
      </c>
      <c r="B766" s="1">
        <v>45559</v>
      </c>
      <c r="C766" s="2">
        <v>0.47916666666666669</v>
      </c>
      <c r="D766" s="2">
        <v>0.52083333333333337</v>
      </c>
      <c r="E766" t="s">
        <v>25</v>
      </c>
      <c r="F766">
        <v>1</v>
      </c>
      <c r="G766">
        <v>4</v>
      </c>
      <c r="H766">
        <v>7</v>
      </c>
      <c r="I766" t="s">
        <v>13</v>
      </c>
      <c r="J766" t="s">
        <v>23</v>
      </c>
      <c r="K766">
        <v>60.000000000000028</v>
      </c>
      <c r="L766">
        <v>1.75</v>
      </c>
      <c r="M766">
        <v>1</v>
      </c>
      <c r="N766" t="s">
        <v>73</v>
      </c>
      <c r="O766" t="s">
        <v>106</v>
      </c>
      <c r="P766" t="s">
        <v>114</v>
      </c>
      <c r="Q766" t="s">
        <v>118</v>
      </c>
      <c r="R766" t="s">
        <v>118</v>
      </c>
      <c r="S766">
        <v>767</v>
      </c>
      <c r="T766">
        <v>2669</v>
      </c>
      <c r="U766" s="1">
        <v>45535</v>
      </c>
      <c r="V766" s="2">
        <v>0.47916666666666669</v>
      </c>
      <c r="W766" s="2">
        <v>0.54166666666666663</v>
      </c>
      <c r="X766" t="s">
        <v>25</v>
      </c>
      <c r="Y766">
        <v>1</v>
      </c>
      <c r="Z766">
        <v>4</v>
      </c>
      <c r="AA766">
        <v>3</v>
      </c>
      <c r="AB766" t="s">
        <v>41</v>
      </c>
      <c r="AC766" t="s">
        <v>40</v>
      </c>
      <c r="AD766">
        <v>89.999999999999915</v>
      </c>
      <c r="AE766">
        <v>0.75</v>
      </c>
      <c r="AF766">
        <v>0</v>
      </c>
      <c r="AG766" t="s">
        <v>77</v>
      </c>
      <c r="AH766" t="s">
        <v>105</v>
      </c>
      <c r="AI766" t="s">
        <v>114</v>
      </c>
      <c r="AJ766">
        <v>766</v>
      </c>
      <c r="AK766">
        <v>767</v>
      </c>
      <c r="AL766" t="s">
        <v>118</v>
      </c>
    </row>
    <row r="767" spans="1:38" x14ac:dyDescent="0.2">
      <c r="A767">
        <v>925</v>
      </c>
      <c r="B767" s="1">
        <v>45428</v>
      </c>
      <c r="C767" s="2">
        <v>0.47916666666666669</v>
      </c>
      <c r="D767" s="2">
        <v>0.5625</v>
      </c>
      <c r="E767" t="s">
        <v>25</v>
      </c>
      <c r="F767">
        <v>1</v>
      </c>
      <c r="G767">
        <v>4</v>
      </c>
      <c r="H767">
        <v>5</v>
      </c>
      <c r="I767" t="s">
        <v>22</v>
      </c>
      <c r="J767" t="s">
        <v>18</v>
      </c>
      <c r="K767">
        <v>119.99999999999997</v>
      </c>
      <c r="L767">
        <v>1.25</v>
      </c>
      <c r="M767">
        <v>1</v>
      </c>
      <c r="N767" t="s">
        <v>75</v>
      </c>
      <c r="O767" t="s">
        <v>102</v>
      </c>
      <c r="P767" t="s">
        <v>114</v>
      </c>
      <c r="Q767" t="s">
        <v>118</v>
      </c>
      <c r="R767" t="s">
        <v>124</v>
      </c>
      <c r="S767">
        <v>760</v>
      </c>
      <c r="T767">
        <v>2368</v>
      </c>
      <c r="U767" s="1">
        <v>45365</v>
      </c>
      <c r="V767" s="2">
        <v>0.47916666666666669</v>
      </c>
      <c r="W767" s="2">
        <v>0.5</v>
      </c>
      <c r="X767" t="s">
        <v>25</v>
      </c>
      <c r="Y767">
        <v>1</v>
      </c>
      <c r="Z767">
        <v>4</v>
      </c>
      <c r="AA767">
        <v>6</v>
      </c>
      <c r="AB767" t="s">
        <v>17</v>
      </c>
      <c r="AC767" t="s">
        <v>30</v>
      </c>
      <c r="AD767">
        <v>29.999999999999972</v>
      </c>
      <c r="AE767">
        <v>1.5</v>
      </c>
      <c r="AF767">
        <v>1</v>
      </c>
      <c r="AG767" t="s">
        <v>75</v>
      </c>
      <c r="AH767" t="s">
        <v>100</v>
      </c>
      <c r="AI767" t="s">
        <v>114</v>
      </c>
      <c r="AJ767">
        <v>759</v>
      </c>
      <c r="AK767">
        <v>760</v>
      </c>
      <c r="AL767" t="s">
        <v>118</v>
      </c>
    </row>
    <row r="768" spans="1:38" x14ac:dyDescent="0.2">
      <c r="A768">
        <v>1301</v>
      </c>
      <c r="B768" s="1">
        <v>45318</v>
      </c>
      <c r="C768" s="2">
        <v>0.47916666666666669</v>
      </c>
      <c r="D768" s="2">
        <v>0.52083333333333337</v>
      </c>
      <c r="E768" t="s">
        <v>25</v>
      </c>
      <c r="F768">
        <v>1</v>
      </c>
      <c r="G768">
        <v>4</v>
      </c>
      <c r="H768">
        <v>7</v>
      </c>
      <c r="I768" t="s">
        <v>13</v>
      </c>
      <c r="J768" t="s">
        <v>18</v>
      </c>
      <c r="K768">
        <v>60.000000000000028</v>
      </c>
      <c r="L768">
        <v>1.75</v>
      </c>
      <c r="M768">
        <v>1</v>
      </c>
      <c r="N768" t="s">
        <v>77</v>
      </c>
      <c r="O768" t="s">
        <v>98</v>
      </c>
      <c r="P768" t="s">
        <v>114</v>
      </c>
      <c r="Q768" t="s">
        <v>118</v>
      </c>
      <c r="R768" t="s">
        <v>118</v>
      </c>
      <c r="S768">
        <v>765</v>
      </c>
      <c r="T768">
        <v>2591</v>
      </c>
      <c r="U768" s="1">
        <v>45390</v>
      </c>
      <c r="V768" s="2">
        <v>0.47916666666666669</v>
      </c>
      <c r="W768" s="2">
        <v>0.5625</v>
      </c>
      <c r="X768" t="s">
        <v>25</v>
      </c>
      <c r="Y768">
        <v>1</v>
      </c>
      <c r="Z768">
        <v>4</v>
      </c>
      <c r="AA768">
        <v>1</v>
      </c>
      <c r="AB768" t="s">
        <v>42</v>
      </c>
      <c r="AC768" t="s">
        <v>23</v>
      </c>
      <c r="AD768">
        <v>119.99999999999997</v>
      </c>
      <c r="AE768">
        <v>0.25</v>
      </c>
      <c r="AF768">
        <v>0</v>
      </c>
      <c r="AG768" t="s">
        <v>72</v>
      </c>
      <c r="AH768" t="s">
        <v>101</v>
      </c>
      <c r="AI768" t="s">
        <v>114</v>
      </c>
      <c r="AJ768">
        <v>764</v>
      </c>
      <c r="AK768">
        <v>765</v>
      </c>
      <c r="AL768" t="s">
        <v>118</v>
      </c>
    </row>
    <row r="769" spans="1:38" x14ac:dyDescent="0.2">
      <c r="A769">
        <v>2178</v>
      </c>
      <c r="B769" s="1">
        <v>45625</v>
      </c>
      <c r="C769" s="2">
        <v>0.47916666666666669</v>
      </c>
      <c r="D769" s="2">
        <v>0.54166666666666663</v>
      </c>
      <c r="E769" t="s">
        <v>25</v>
      </c>
      <c r="F769">
        <v>1</v>
      </c>
      <c r="G769">
        <v>4</v>
      </c>
      <c r="H769">
        <v>4</v>
      </c>
      <c r="I769" t="s">
        <v>17</v>
      </c>
      <c r="J769" t="s">
        <v>30</v>
      </c>
      <c r="K769">
        <v>89.999999999999915</v>
      </c>
      <c r="L769">
        <v>1</v>
      </c>
      <c r="M769">
        <v>0</v>
      </c>
      <c r="N769" t="s">
        <v>76</v>
      </c>
      <c r="O769" t="s">
        <v>108</v>
      </c>
      <c r="P769" t="s">
        <v>114</v>
      </c>
      <c r="Q769" t="s">
        <v>118</v>
      </c>
      <c r="R769" t="s">
        <v>118</v>
      </c>
      <c r="S769">
        <v>754</v>
      </c>
      <c r="T769">
        <v>1793</v>
      </c>
      <c r="U769" s="1">
        <v>45589</v>
      </c>
      <c r="V769" s="2">
        <v>0.47916666666666669</v>
      </c>
      <c r="W769" s="2">
        <v>0.5625</v>
      </c>
      <c r="X769" t="s">
        <v>25</v>
      </c>
      <c r="Y769">
        <v>1</v>
      </c>
      <c r="Z769">
        <v>4</v>
      </c>
      <c r="AA769">
        <v>3</v>
      </c>
      <c r="AB769" t="s">
        <v>13</v>
      </c>
      <c r="AC769" t="s">
        <v>23</v>
      </c>
      <c r="AD769">
        <v>119.99999999999997</v>
      </c>
      <c r="AE769">
        <v>0.75</v>
      </c>
      <c r="AF769">
        <v>0</v>
      </c>
      <c r="AG769" t="s">
        <v>75</v>
      </c>
      <c r="AH769" t="s">
        <v>107</v>
      </c>
      <c r="AI769" t="s">
        <v>114</v>
      </c>
      <c r="AJ769">
        <v>753</v>
      </c>
      <c r="AK769">
        <v>754</v>
      </c>
      <c r="AL769" t="s">
        <v>118</v>
      </c>
    </row>
    <row r="770" spans="1:38" x14ac:dyDescent="0.2">
      <c r="A770">
        <v>2226</v>
      </c>
      <c r="B770" s="1">
        <v>45295</v>
      </c>
      <c r="C770" s="2">
        <v>0.47916666666666669</v>
      </c>
      <c r="D770" s="2">
        <v>0.5</v>
      </c>
      <c r="E770" t="s">
        <v>25</v>
      </c>
      <c r="F770">
        <v>1</v>
      </c>
      <c r="G770">
        <v>4</v>
      </c>
      <c r="H770">
        <v>1</v>
      </c>
      <c r="I770" t="s">
        <v>17</v>
      </c>
      <c r="J770" t="s">
        <v>18</v>
      </c>
      <c r="K770">
        <v>29.999999999999972</v>
      </c>
      <c r="L770">
        <v>0.25</v>
      </c>
      <c r="M770">
        <v>0</v>
      </c>
      <c r="N770" t="s">
        <v>75</v>
      </c>
      <c r="O770" t="s">
        <v>98</v>
      </c>
      <c r="P770" t="s">
        <v>114</v>
      </c>
      <c r="Q770" t="s">
        <v>118</v>
      </c>
      <c r="R770" t="s">
        <v>118</v>
      </c>
      <c r="S770">
        <v>755</v>
      </c>
      <c r="T770">
        <v>2178</v>
      </c>
      <c r="U770" s="1">
        <v>45625</v>
      </c>
      <c r="V770" s="2">
        <v>0.47916666666666669</v>
      </c>
      <c r="W770" s="2">
        <v>0.54166666666666663</v>
      </c>
      <c r="X770" t="s">
        <v>25</v>
      </c>
      <c r="Y770">
        <v>1</v>
      </c>
      <c r="Z770">
        <v>4</v>
      </c>
      <c r="AA770">
        <v>4</v>
      </c>
      <c r="AB770" t="s">
        <v>17</v>
      </c>
      <c r="AC770" t="s">
        <v>30</v>
      </c>
      <c r="AD770">
        <v>89.999999999999915</v>
      </c>
      <c r="AE770">
        <v>1</v>
      </c>
      <c r="AF770">
        <v>0</v>
      </c>
      <c r="AG770" t="s">
        <v>76</v>
      </c>
      <c r="AH770" t="s">
        <v>108</v>
      </c>
      <c r="AI770" t="s">
        <v>114</v>
      </c>
      <c r="AJ770">
        <v>754</v>
      </c>
      <c r="AK770">
        <v>755</v>
      </c>
      <c r="AL770" t="s">
        <v>118</v>
      </c>
    </row>
    <row r="771" spans="1:38" x14ac:dyDescent="0.2">
      <c r="A771">
        <v>2158</v>
      </c>
      <c r="B771" s="1">
        <v>45526</v>
      </c>
      <c r="C771" s="2">
        <v>0.47916666666666669</v>
      </c>
      <c r="D771" s="2">
        <v>0.52083333333333337</v>
      </c>
      <c r="E771" t="s">
        <v>25</v>
      </c>
      <c r="F771">
        <v>1</v>
      </c>
      <c r="G771">
        <v>4</v>
      </c>
      <c r="H771">
        <v>4</v>
      </c>
      <c r="I771" t="s">
        <v>17</v>
      </c>
      <c r="J771" t="s">
        <v>30</v>
      </c>
      <c r="K771">
        <v>60.000000000000028</v>
      </c>
      <c r="L771">
        <v>1</v>
      </c>
      <c r="M771">
        <v>0</v>
      </c>
      <c r="N771" t="s">
        <v>75</v>
      </c>
      <c r="O771" t="s">
        <v>105</v>
      </c>
      <c r="P771" t="s">
        <v>114</v>
      </c>
      <c r="Q771" t="s">
        <v>118</v>
      </c>
      <c r="R771" t="s">
        <v>118</v>
      </c>
      <c r="S771">
        <v>756</v>
      </c>
      <c r="T771">
        <v>2226</v>
      </c>
      <c r="U771" s="1">
        <v>45295</v>
      </c>
      <c r="V771" s="2">
        <v>0.47916666666666669</v>
      </c>
      <c r="W771" s="2">
        <v>0.5</v>
      </c>
      <c r="X771" t="s">
        <v>25</v>
      </c>
      <c r="Y771">
        <v>1</v>
      </c>
      <c r="Z771">
        <v>4</v>
      </c>
      <c r="AA771">
        <v>1</v>
      </c>
      <c r="AB771" t="s">
        <v>17</v>
      </c>
      <c r="AC771" t="s">
        <v>18</v>
      </c>
      <c r="AD771">
        <v>29.999999999999972</v>
      </c>
      <c r="AE771">
        <v>0.25</v>
      </c>
      <c r="AF771">
        <v>0</v>
      </c>
      <c r="AG771" t="s">
        <v>75</v>
      </c>
      <c r="AH771" t="s">
        <v>98</v>
      </c>
      <c r="AI771" t="s">
        <v>114</v>
      </c>
      <c r="AJ771">
        <v>755</v>
      </c>
      <c r="AK771">
        <v>756</v>
      </c>
      <c r="AL771" t="s">
        <v>118</v>
      </c>
    </row>
    <row r="772" spans="1:38" x14ac:dyDescent="0.2">
      <c r="A772">
        <v>2163</v>
      </c>
      <c r="B772" s="1">
        <v>45322</v>
      </c>
      <c r="C772" s="2">
        <v>0.47916666666666669</v>
      </c>
      <c r="D772" s="2">
        <v>0.52083333333333337</v>
      </c>
      <c r="E772" t="s">
        <v>25</v>
      </c>
      <c r="F772">
        <v>1</v>
      </c>
      <c r="G772">
        <v>4</v>
      </c>
      <c r="H772">
        <v>5</v>
      </c>
      <c r="I772" t="s">
        <v>39</v>
      </c>
      <c r="J772" t="s">
        <v>23</v>
      </c>
      <c r="K772">
        <v>60.000000000000028</v>
      </c>
      <c r="L772">
        <v>1.25</v>
      </c>
      <c r="M772">
        <v>1</v>
      </c>
      <c r="N772" t="s">
        <v>74</v>
      </c>
      <c r="O772" t="s">
        <v>98</v>
      </c>
      <c r="P772" t="s">
        <v>114</v>
      </c>
      <c r="Q772" t="s">
        <v>118</v>
      </c>
      <c r="R772" t="s">
        <v>118</v>
      </c>
      <c r="S772">
        <v>757</v>
      </c>
      <c r="T772">
        <v>2158</v>
      </c>
      <c r="U772" s="1">
        <v>45526</v>
      </c>
      <c r="V772" s="2">
        <v>0.47916666666666669</v>
      </c>
      <c r="W772" s="2">
        <v>0.52083333333333337</v>
      </c>
      <c r="X772" t="s">
        <v>25</v>
      </c>
      <c r="Y772">
        <v>1</v>
      </c>
      <c r="Z772">
        <v>4</v>
      </c>
      <c r="AA772">
        <v>4</v>
      </c>
      <c r="AB772" t="s">
        <v>17</v>
      </c>
      <c r="AC772" t="s">
        <v>30</v>
      </c>
      <c r="AD772">
        <v>60.000000000000028</v>
      </c>
      <c r="AE772">
        <v>1</v>
      </c>
      <c r="AF772">
        <v>0</v>
      </c>
      <c r="AG772" t="s">
        <v>75</v>
      </c>
      <c r="AH772" t="s">
        <v>105</v>
      </c>
      <c r="AI772" t="s">
        <v>114</v>
      </c>
      <c r="AJ772">
        <v>756</v>
      </c>
      <c r="AK772">
        <v>757</v>
      </c>
      <c r="AL772" t="s">
        <v>118</v>
      </c>
    </row>
    <row r="773" spans="1:38" x14ac:dyDescent="0.2">
      <c r="A773">
        <v>1087</v>
      </c>
      <c r="B773" s="1">
        <v>45427</v>
      </c>
      <c r="C773" s="2">
        <v>0.47916666666666669</v>
      </c>
      <c r="D773" s="2">
        <v>0.5</v>
      </c>
      <c r="E773" t="s">
        <v>25</v>
      </c>
      <c r="F773">
        <v>1</v>
      </c>
      <c r="G773">
        <v>4</v>
      </c>
      <c r="H773">
        <v>7</v>
      </c>
      <c r="I773" t="s">
        <v>41</v>
      </c>
      <c r="J773" t="s">
        <v>18</v>
      </c>
      <c r="K773">
        <v>29.999999999999972</v>
      </c>
      <c r="L773">
        <v>1.75</v>
      </c>
      <c r="M773">
        <v>1</v>
      </c>
      <c r="N773" t="s">
        <v>74</v>
      </c>
      <c r="O773" t="s">
        <v>102</v>
      </c>
      <c r="P773" t="s">
        <v>114</v>
      </c>
      <c r="Q773" t="s">
        <v>118</v>
      </c>
      <c r="R773" t="s">
        <v>118</v>
      </c>
      <c r="S773">
        <v>758</v>
      </c>
      <c r="T773">
        <v>2163</v>
      </c>
      <c r="U773" s="1">
        <v>45322</v>
      </c>
      <c r="V773" s="2">
        <v>0.47916666666666669</v>
      </c>
      <c r="W773" s="2">
        <v>0.52083333333333337</v>
      </c>
      <c r="X773" t="s">
        <v>25</v>
      </c>
      <c r="Y773">
        <v>1</v>
      </c>
      <c r="Z773">
        <v>4</v>
      </c>
      <c r="AA773">
        <v>5</v>
      </c>
      <c r="AB773" t="s">
        <v>39</v>
      </c>
      <c r="AC773" t="s">
        <v>23</v>
      </c>
      <c r="AD773">
        <v>60.000000000000028</v>
      </c>
      <c r="AE773">
        <v>1.25</v>
      </c>
      <c r="AF773">
        <v>1</v>
      </c>
      <c r="AG773" t="s">
        <v>74</v>
      </c>
      <c r="AH773" t="s">
        <v>98</v>
      </c>
      <c r="AI773" t="s">
        <v>114</v>
      </c>
      <c r="AJ773">
        <v>757</v>
      </c>
      <c r="AK773">
        <v>758</v>
      </c>
      <c r="AL773" t="s">
        <v>118</v>
      </c>
    </row>
    <row r="774" spans="1:38" x14ac:dyDescent="0.2">
      <c r="A774">
        <v>2669</v>
      </c>
      <c r="B774" s="1">
        <v>45535</v>
      </c>
      <c r="C774" s="2">
        <v>0.47916666666666669</v>
      </c>
      <c r="D774" s="2">
        <v>0.54166666666666663</v>
      </c>
      <c r="E774" t="s">
        <v>25</v>
      </c>
      <c r="F774">
        <v>1</v>
      </c>
      <c r="G774">
        <v>4</v>
      </c>
      <c r="H774">
        <v>3</v>
      </c>
      <c r="I774" t="s">
        <v>41</v>
      </c>
      <c r="J774" t="s">
        <v>40</v>
      </c>
      <c r="K774">
        <v>89.999999999999915</v>
      </c>
      <c r="L774">
        <v>0.75</v>
      </c>
      <c r="M774">
        <v>0</v>
      </c>
      <c r="N774" t="s">
        <v>77</v>
      </c>
      <c r="O774" t="s">
        <v>105</v>
      </c>
      <c r="P774" t="s">
        <v>114</v>
      </c>
      <c r="Q774" t="s">
        <v>118</v>
      </c>
      <c r="R774" t="s">
        <v>118</v>
      </c>
      <c r="S774">
        <v>766</v>
      </c>
      <c r="T774">
        <v>1301</v>
      </c>
      <c r="U774" s="1">
        <v>45318</v>
      </c>
      <c r="V774" s="2">
        <v>0.47916666666666669</v>
      </c>
      <c r="W774" s="2">
        <v>0.52083333333333337</v>
      </c>
      <c r="X774" t="s">
        <v>25</v>
      </c>
      <c r="Y774">
        <v>1</v>
      </c>
      <c r="Z774">
        <v>4</v>
      </c>
      <c r="AA774">
        <v>7</v>
      </c>
      <c r="AB774" t="s">
        <v>13</v>
      </c>
      <c r="AC774" t="s">
        <v>18</v>
      </c>
      <c r="AD774">
        <v>60.000000000000028</v>
      </c>
      <c r="AE774">
        <v>1.75</v>
      </c>
      <c r="AF774">
        <v>1</v>
      </c>
      <c r="AG774" t="s">
        <v>77</v>
      </c>
      <c r="AH774" t="s">
        <v>98</v>
      </c>
      <c r="AI774" t="s">
        <v>114</v>
      </c>
      <c r="AJ774">
        <v>765</v>
      </c>
      <c r="AK774">
        <v>766</v>
      </c>
      <c r="AL774" t="s">
        <v>118</v>
      </c>
    </row>
    <row r="775" spans="1:38" x14ac:dyDescent="0.2">
      <c r="A775">
        <v>1793</v>
      </c>
      <c r="B775" s="1">
        <v>45589</v>
      </c>
      <c r="C775" s="2">
        <v>0.47916666666666669</v>
      </c>
      <c r="D775" s="2">
        <v>0.5625</v>
      </c>
      <c r="E775" t="s">
        <v>25</v>
      </c>
      <c r="F775">
        <v>1</v>
      </c>
      <c r="G775">
        <v>4</v>
      </c>
      <c r="H775">
        <v>3</v>
      </c>
      <c r="I775" t="s">
        <v>13</v>
      </c>
      <c r="J775" t="s">
        <v>23</v>
      </c>
      <c r="K775">
        <v>119.99999999999997</v>
      </c>
      <c r="L775">
        <v>0.75</v>
      </c>
      <c r="M775">
        <v>0</v>
      </c>
      <c r="N775" t="s">
        <v>75</v>
      </c>
      <c r="O775" t="s">
        <v>107</v>
      </c>
      <c r="P775" t="s">
        <v>114</v>
      </c>
      <c r="Q775" t="s">
        <v>118</v>
      </c>
      <c r="R775" t="s">
        <v>124</v>
      </c>
      <c r="S775">
        <v>753</v>
      </c>
      <c r="T775">
        <v>2232</v>
      </c>
      <c r="U775" s="1">
        <v>45574</v>
      </c>
      <c r="V775" s="2">
        <v>0.5</v>
      </c>
      <c r="W775" s="2">
        <v>0.58333333333333337</v>
      </c>
      <c r="X775" t="s">
        <v>25</v>
      </c>
      <c r="Y775">
        <v>1</v>
      </c>
      <c r="Z775">
        <v>4</v>
      </c>
      <c r="AA775">
        <v>5</v>
      </c>
      <c r="AB775" t="s">
        <v>41</v>
      </c>
      <c r="AC775" t="s">
        <v>14</v>
      </c>
      <c r="AD775">
        <v>120.00000000000006</v>
      </c>
      <c r="AE775">
        <v>1.25</v>
      </c>
      <c r="AF775">
        <v>1</v>
      </c>
      <c r="AG775" t="s">
        <v>74</v>
      </c>
      <c r="AH775" t="s">
        <v>107</v>
      </c>
      <c r="AI775" t="s">
        <v>114</v>
      </c>
      <c r="AJ775">
        <v>752</v>
      </c>
      <c r="AK775">
        <v>753</v>
      </c>
      <c r="AL775" t="s">
        <v>118</v>
      </c>
    </row>
    <row r="776" spans="1:38" x14ac:dyDescent="0.2">
      <c r="A776">
        <v>1597</v>
      </c>
      <c r="B776" s="1">
        <v>45314</v>
      </c>
      <c r="C776" s="2">
        <v>0.47916666666666669</v>
      </c>
      <c r="D776" s="2">
        <v>0.5625</v>
      </c>
      <c r="E776" t="s">
        <v>25</v>
      </c>
      <c r="F776">
        <v>1</v>
      </c>
      <c r="G776">
        <v>4</v>
      </c>
      <c r="H776">
        <v>5</v>
      </c>
      <c r="I776" t="s">
        <v>27</v>
      </c>
      <c r="J776" t="s">
        <v>14</v>
      </c>
      <c r="K776">
        <v>119.99999999999997</v>
      </c>
      <c r="L776">
        <v>1.25</v>
      </c>
      <c r="M776">
        <v>1</v>
      </c>
      <c r="N776" t="s">
        <v>73</v>
      </c>
      <c r="O776" t="s">
        <v>98</v>
      </c>
      <c r="P776" t="s">
        <v>114</v>
      </c>
      <c r="Q776" t="s">
        <v>118</v>
      </c>
      <c r="R776" t="s">
        <v>124</v>
      </c>
      <c r="S776">
        <v>761</v>
      </c>
      <c r="T776">
        <v>925</v>
      </c>
      <c r="U776" s="1">
        <v>45428</v>
      </c>
      <c r="V776" s="2">
        <v>0.47916666666666669</v>
      </c>
      <c r="W776" s="2">
        <v>0.5625</v>
      </c>
      <c r="X776" t="s">
        <v>25</v>
      </c>
      <c r="Y776">
        <v>1</v>
      </c>
      <c r="Z776">
        <v>4</v>
      </c>
      <c r="AA776">
        <v>5</v>
      </c>
      <c r="AB776" t="s">
        <v>22</v>
      </c>
      <c r="AC776" t="s">
        <v>18</v>
      </c>
      <c r="AD776">
        <v>119.99999999999997</v>
      </c>
      <c r="AE776">
        <v>1.25</v>
      </c>
      <c r="AF776">
        <v>1</v>
      </c>
      <c r="AG776" t="s">
        <v>75</v>
      </c>
      <c r="AH776" t="s">
        <v>102</v>
      </c>
      <c r="AI776" t="s">
        <v>114</v>
      </c>
      <c r="AJ776">
        <v>760</v>
      </c>
      <c r="AK776">
        <v>761</v>
      </c>
      <c r="AL776" t="s">
        <v>118</v>
      </c>
    </row>
    <row r="777" spans="1:38" x14ac:dyDescent="0.2">
      <c r="A777">
        <v>2493</v>
      </c>
      <c r="B777" s="1">
        <v>45533</v>
      </c>
      <c r="C777" s="2">
        <v>0.47916666666666669</v>
      </c>
      <c r="D777" s="2">
        <v>0.54166666666666663</v>
      </c>
      <c r="E777" t="s">
        <v>25</v>
      </c>
      <c r="F777">
        <v>1</v>
      </c>
      <c r="G777">
        <v>4</v>
      </c>
      <c r="H777">
        <v>5</v>
      </c>
      <c r="I777" t="s">
        <v>41</v>
      </c>
      <c r="J777" t="s">
        <v>40</v>
      </c>
      <c r="K777">
        <v>89.999999999999915</v>
      </c>
      <c r="L777">
        <v>1.25</v>
      </c>
      <c r="M777">
        <v>1</v>
      </c>
      <c r="N777" t="s">
        <v>75</v>
      </c>
      <c r="O777" t="s">
        <v>105</v>
      </c>
      <c r="P777" t="s">
        <v>114</v>
      </c>
      <c r="Q777" t="s">
        <v>118</v>
      </c>
      <c r="R777" t="s">
        <v>118</v>
      </c>
      <c r="S777">
        <v>762</v>
      </c>
      <c r="T777">
        <v>1597</v>
      </c>
      <c r="U777" s="1">
        <v>45314</v>
      </c>
      <c r="V777" s="2">
        <v>0.47916666666666669</v>
      </c>
      <c r="W777" s="2">
        <v>0.5625</v>
      </c>
      <c r="X777" t="s">
        <v>25</v>
      </c>
      <c r="Y777">
        <v>1</v>
      </c>
      <c r="Z777">
        <v>4</v>
      </c>
      <c r="AA777">
        <v>5</v>
      </c>
      <c r="AB777" t="s">
        <v>27</v>
      </c>
      <c r="AC777" t="s">
        <v>14</v>
      </c>
      <c r="AD777">
        <v>119.99999999999997</v>
      </c>
      <c r="AE777">
        <v>1.25</v>
      </c>
      <c r="AF777">
        <v>1</v>
      </c>
      <c r="AG777" t="s">
        <v>73</v>
      </c>
      <c r="AH777" t="s">
        <v>98</v>
      </c>
      <c r="AI777" t="s">
        <v>114</v>
      </c>
      <c r="AJ777">
        <v>761</v>
      </c>
      <c r="AK777">
        <v>762</v>
      </c>
      <c r="AL777" t="s">
        <v>118</v>
      </c>
    </row>
    <row r="778" spans="1:38" x14ac:dyDescent="0.2">
      <c r="A778">
        <v>2516</v>
      </c>
      <c r="B778" s="1">
        <v>45564</v>
      </c>
      <c r="C778" s="2">
        <v>0.47916666666666669</v>
      </c>
      <c r="D778" s="2">
        <v>0.52083333333333337</v>
      </c>
      <c r="E778" t="s">
        <v>25</v>
      </c>
      <c r="F778">
        <v>1</v>
      </c>
      <c r="G778">
        <v>4</v>
      </c>
      <c r="H778">
        <v>6</v>
      </c>
      <c r="I778" t="s">
        <v>13</v>
      </c>
      <c r="J778" t="s">
        <v>18</v>
      </c>
      <c r="K778">
        <v>60.000000000000028</v>
      </c>
      <c r="L778">
        <v>1.5</v>
      </c>
      <c r="M778">
        <v>1</v>
      </c>
      <c r="N778" t="s">
        <v>71</v>
      </c>
      <c r="O778" t="s">
        <v>106</v>
      </c>
      <c r="P778" t="s">
        <v>114</v>
      </c>
      <c r="Q778" t="s">
        <v>118</v>
      </c>
      <c r="R778" t="s">
        <v>118</v>
      </c>
      <c r="S778">
        <v>763</v>
      </c>
      <c r="T778">
        <v>2493</v>
      </c>
      <c r="U778" s="1">
        <v>45533</v>
      </c>
      <c r="V778" s="2">
        <v>0.47916666666666669</v>
      </c>
      <c r="W778" s="2">
        <v>0.54166666666666663</v>
      </c>
      <c r="X778" t="s">
        <v>25</v>
      </c>
      <c r="Y778">
        <v>1</v>
      </c>
      <c r="Z778">
        <v>4</v>
      </c>
      <c r="AA778">
        <v>5</v>
      </c>
      <c r="AB778" t="s">
        <v>41</v>
      </c>
      <c r="AC778" t="s">
        <v>40</v>
      </c>
      <c r="AD778">
        <v>89.999999999999915</v>
      </c>
      <c r="AE778">
        <v>1.25</v>
      </c>
      <c r="AF778">
        <v>1</v>
      </c>
      <c r="AG778" t="s">
        <v>75</v>
      </c>
      <c r="AH778" t="s">
        <v>105</v>
      </c>
      <c r="AI778" t="s">
        <v>114</v>
      </c>
      <c r="AJ778">
        <v>762</v>
      </c>
      <c r="AK778">
        <v>763</v>
      </c>
      <c r="AL778" t="s">
        <v>118</v>
      </c>
    </row>
    <row r="779" spans="1:38" x14ac:dyDescent="0.2">
      <c r="A779">
        <v>2591</v>
      </c>
      <c r="B779" s="1">
        <v>45390</v>
      </c>
      <c r="C779" s="2">
        <v>0.47916666666666669</v>
      </c>
      <c r="D779" s="2">
        <v>0.5625</v>
      </c>
      <c r="E779" t="s">
        <v>25</v>
      </c>
      <c r="F779">
        <v>1</v>
      </c>
      <c r="G779">
        <v>4</v>
      </c>
      <c r="H779">
        <v>1</v>
      </c>
      <c r="I779" t="s">
        <v>42</v>
      </c>
      <c r="J779" t="s">
        <v>23</v>
      </c>
      <c r="K779">
        <v>119.99999999999997</v>
      </c>
      <c r="L779">
        <v>0.25</v>
      </c>
      <c r="M779">
        <v>0</v>
      </c>
      <c r="N779" t="s">
        <v>72</v>
      </c>
      <c r="O779" t="s">
        <v>101</v>
      </c>
      <c r="P779" t="s">
        <v>114</v>
      </c>
      <c r="Q779" t="s">
        <v>118</v>
      </c>
      <c r="R779" t="s">
        <v>124</v>
      </c>
      <c r="S779">
        <v>764</v>
      </c>
      <c r="T779">
        <v>2516</v>
      </c>
      <c r="U779" s="1">
        <v>45564</v>
      </c>
      <c r="V779" s="2">
        <v>0.47916666666666669</v>
      </c>
      <c r="W779" s="2">
        <v>0.52083333333333337</v>
      </c>
      <c r="X779" t="s">
        <v>25</v>
      </c>
      <c r="Y779">
        <v>1</v>
      </c>
      <c r="Z779">
        <v>4</v>
      </c>
      <c r="AA779">
        <v>6</v>
      </c>
      <c r="AB779" t="s">
        <v>13</v>
      </c>
      <c r="AC779" t="s">
        <v>18</v>
      </c>
      <c r="AD779">
        <v>60.000000000000028</v>
      </c>
      <c r="AE779">
        <v>1.5</v>
      </c>
      <c r="AF779">
        <v>1</v>
      </c>
      <c r="AG779" t="s">
        <v>71</v>
      </c>
      <c r="AH779" t="s">
        <v>106</v>
      </c>
      <c r="AI779" t="s">
        <v>114</v>
      </c>
      <c r="AJ779">
        <v>763</v>
      </c>
      <c r="AK779">
        <v>764</v>
      </c>
      <c r="AL779" t="s">
        <v>118</v>
      </c>
    </row>
    <row r="780" spans="1:38" x14ac:dyDescent="0.2">
      <c r="A780">
        <v>2368</v>
      </c>
      <c r="B780" s="1">
        <v>45365</v>
      </c>
      <c r="C780" s="2">
        <v>0.47916666666666669</v>
      </c>
      <c r="D780" s="2">
        <v>0.5</v>
      </c>
      <c r="E780" t="s">
        <v>25</v>
      </c>
      <c r="F780">
        <v>1</v>
      </c>
      <c r="G780">
        <v>4</v>
      </c>
      <c r="H780">
        <v>6</v>
      </c>
      <c r="I780" t="s">
        <v>17</v>
      </c>
      <c r="J780" t="s">
        <v>30</v>
      </c>
      <c r="K780">
        <v>29.999999999999972</v>
      </c>
      <c r="L780">
        <v>1.5</v>
      </c>
      <c r="M780">
        <v>1</v>
      </c>
      <c r="N780" t="s">
        <v>75</v>
      </c>
      <c r="O780" t="s">
        <v>100</v>
      </c>
      <c r="P780" t="s">
        <v>114</v>
      </c>
      <c r="Q780" t="s">
        <v>118</v>
      </c>
      <c r="R780" t="s">
        <v>118</v>
      </c>
      <c r="S780">
        <v>759</v>
      </c>
      <c r="T780">
        <v>1087</v>
      </c>
      <c r="U780" s="1">
        <v>45427</v>
      </c>
      <c r="V780" s="2">
        <v>0.47916666666666669</v>
      </c>
      <c r="W780" s="2">
        <v>0.5</v>
      </c>
      <c r="X780" t="s">
        <v>25</v>
      </c>
      <c r="Y780">
        <v>1</v>
      </c>
      <c r="Z780">
        <v>4</v>
      </c>
      <c r="AA780">
        <v>7</v>
      </c>
      <c r="AB780" t="s">
        <v>41</v>
      </c>
      <c r="AC780" t="s">
        <v>18</v>
      </c>
      <c r="AD780">
        <v>29.999999999999972</v>
      </c>
      <c r="AE780">
        <v>1.75</v>
      </c>
      <c r="AF780">
        <v>1</v>
      </c>
      <c r="AG780" t="s">
        <v>74</v>
      </c>
      <c r="AH780" t="s">
        <v>102</v>
      </c>
      <c r="AI780" t="s">
        <v>114</v>
      </c>
      <c r="AJ780">
        <v>758</v>
      </c>
      <c r="AK780">
        <v>759</v>
      </c>
      <c r="AL780" t="s">
        <v>118</v>
      </c>
    </row>
    <row r="781" spans="1:38" x14ac:dyDescent="0.2">
      <c r="A781">
        <v>92</v>
      </c>
      <c r="B781" s="1">
        <v>45471</v>
      </c>
      <c r="C781" s="2">
        <v>0.45833333333333331</v>
      </c>
      <c r="D781" s="2">
        <v>0.52083333333333337</v>
      </c>
      <c r="E781" t="s">
        <v>25</v>
      </c>
      <c r="F781">
        <v>1</v>
      </c>
      <c r="G781">
        <v>4</v>
      </c>
      <c r="H781">
        <v>6</v>
      </c>
      <c r="I781" t="s">
        <v>42</v>
      </c>
      <c r="J781" t="s">
        <v>30</v>
      </c>
      <c r="K781">
        <v>90.000000000000085</v>
      </c>
      <c r="L781">
        <v>1.5</v>
      </c>
      <c r="M781">
        <v>1</v>
      </c>
      <c r="N781" t="s">
        <v>76</v>
      </c>
      <c r="O781" t="s">
        <v>103</v>
      </c>
      <c r="P781" t="s">
        <v>114</v>
      </c>
      <c r="Q781" t="s">
        <v>118</v>
      </c>
      <c r="R781" t="s">
        <v>124</v>
      </c>
      <c r="S781">
        <v>795</v>
      </c>
      <c r="T781">
        <v>2026</v>
      </c>
      <c r="U781" s="1">
        <v>45488</v>
      </c>
      <c r="V781" s="2">
        <v>0.45833333333333331</v>
      </c>
      <c r="W781" s="2">
        <v>0.52083333333333337</v>
      </c>
      <c r="X781" t="s">
        <v>25</v>
      </c>
      <c r="Y781">
        <v>1</v>
      </c>
      <c r="Z781">
        <v>4</v>
      </c>
      <c r="AA781">
        <v>3</v>
      </c>
      <c r="AB781" t="s">
        <v>22</v>
      </c>
      <c r="AC781" t="s">
        <v>40</v>
      </c>
      <c r="AD781">
        <v>90.000000000000085</v>
      </c>
      <c r="AE781">
        <v>0.75</v>
      </c>
      <c r="AF781">
        <v>0</v>
      </c>
      <c r="AG781" t="s">
        <v>72</v>
      </c>
      <c r="AH781" t="s">
        <v>104</v>
      </c>
      <c r="AI781" t="s">
        <v>114</v>
      </c>
      <c r="AJ781">
        <v>794</v>
      </c>
      <c r="AK781">
        <v>795</v>
      </c>
      <c r="AL781" t="s">
        <v>118</v>
      </c>
    </row>
    <row r="782" spans="1:38" x14ac:dyDescent="0.2">
      <c r="A782">
        <v>417</v>
      </c>
      <c r="B782" s="1">
        <v>45576</v>
      </c>
      <c r="C782" s="2">
        <v>0.45833333333333331</v>
      </c>
      <c r="D782" s="2">
        <v>0.5</v>
      </c>
      <c r="E782" t="s">
        <v>25</v>
      </c>
      <c r="F782">
        <v>1</v>
      </c>
      <c r="G782">
        <v>4</v>
      </c>
      <c r="H782">
        <v>1</v>
      </c>
      <c r="I782" t="s">
        <v>39</v>
      </c>
      <c r="J782" t="s">
        <v>18</v>
      </c>
      <c r="K782">
        <v>60.000000000000028</v>
      </c>
      <c r="L782">
        <v>0.25</v>
      </c>
      <c r="M782">
        <v>0</v>
      </c>
      <c r="N782" t="s">
        <v>76</v>
      </c>
      <c r="O782" t="s">
        <v>107</v>
      </c>
      <c r="P782" t="s">
        <v>114</v>
      </c>
      <c r="Q782" t="s">
        <v>118</v>
      </c>
      <c r="R782" t="s">
        <v>118</v>
      </c>
      <c r="S782">
        <v>796</v>
      </c>
      <c r="T782">
        <v>92</v>
      </c>
      <c r="U782" s="1">
        <v>45471</v>
      </c>
      <c r="V782" s="2">
        <v>0.45833333333333331</v>
      </c>
      <c r="W782" s="2">
        <v>0.52083333333333337</v>
      </c>
      <c r="X782" t="s">
        <v>25</v>
      </c>
      <c r="Y782">
        <v>1</v>
      </c>
      <c r="Z782">
        <v>4</v>
      </c>
      <c r="AA782">
        <v>6</v>
      </c>
      <c r="AB782" t="s">
        <v>42</v>
      </c>
      <c r="AC782" t="s">
        <v>30</v>
      </c>
      <c r="AD782">
        <v>90.000000000000085</v>
      </c>
      <c r="AE782">
        <v>1.5</v>
      </c>
      <c r="AF782">
        <v>1</v>
      </c>
      <c r="AG782" t="s">
        <v>76</v>
      </c>
      <c r="AH782" t="s">
        <v>103</v>
      </c>
      <c r="AI782" t="s">
        <v>114</v>
      </c>
      <c r="AJ782">
        <v>795</v>
      </c>
      <c r="AK782">
        <v>796</v>
      </c>
      <c r="AL782" t="s">
        <v>118</v>
      </c>
    </row>
    <row r="783" spans="1:38" x14ac:dyDescent="0.2">
      <c r="A783">
        <v>775</v>
      </c>
      <c r="B783" s="1">
        <v>45408</v>
      </c>
      <c r="C783" s="2">
        <v>0.45833333333333331</v>
      </c>
      <c r="D783" s="2">
        <v>0.5</v>
      </c>
      <c r="E783" t="s">
        <v>25</v>
      </c>
      <c r="F783">
        <v>1</v>
      </c>
      <c r="G783">
        <v>4</v>
      </c>
      <c r="H783">
        <v>5</v>
      </c>
      <c r="I783" t="s">
        <v>13</v>
      </c>
      <c r="J783" t="s">
        <v>28</v>
      </c>
      <c r="K783">
        <v>60.000000000000028</v>
      </c>
      <c r="L783">
        <v>1.25</v>
      </c>
      <c r="M783">
        <v>1</v>
      </c>
      <c r="N783" t="s">
        <v>76</v>
      </c>
      <c r="O783" t="s">
        <v>101</v>
      </c>
      <c r="P783" t="s">
        <v>114</v>
      </c>
      <c r="Q783" t="s">
        <v>118</v>
      </c>
      <c r="R783" t="s">
        <v>118</v>
      </c>
      <c r="S783">
        <v>797</v>
      </c>
      <c r="T783">
        <v>417</v>
      </c>
      <c r="U783" s="1">
        <v>45576</v>
      </c>
      <c r="V783" s="2">
        <v>0.45833333333333331</v>
      </c>
      <c r="W783" s="2">
        <v>0.5</v>
      </c>
      <c r="X783" t="s">
        <v>25</v>
      </c>
      <c r="Y783">
        <v>1</v>
      </c>
      <c r="Z783">
        <v>4</v>
      </c>
      <c r="AA783">
        <v>1</v>
      </c>
      <c r="AB783" t="s">
        <v>39</v>
      </c>
      <c r="AC783" t="s">
        <v>18</v>
      </c>
      <c r="AD783">
        <v>60.000000000000028</v>
      </c>
      <c r="AE783">
        <v>0.25</v>
      </c>
      <c r="AF783">
        <v>0</v>
      </c>
      <c r="AG783" t="s">
        <v>76</v>
      </c>
      <c r="AH783" t="s">
        <v>107</v>
      </c>
      <c r="AI783" t="s">
        <v>114</v>
      </c>
      <c r="AJ783">
        <v>796</v>
      </c>
      <c r="AK783">
        <v>797</v>
      </c>
      <c r="AL783" t="s">
        <v>118</v>
      </c>
    </row>
    <row r="784" spans="1:38" x14ac:dyDescent="0.2">
      <c r="A784">
        <v>2906</v>
      </c>
      <c r="B784" s="1">
        <v>45392</v>
      </c>
      <c r="C784" s="2">
        <v>0.45833333333333331</v>
      </c>
      <c r="D784" s="2">
        <v>0.54166666666666663</v>
      </c>
      <c r="E784" t="s">
        <v>25</v>
      </c>
      <c r="F784">
        <v>1</v>
      </c>
      <c r="G784">
        <v>4</v>
      </c>
      <c r="H784">
        <v>1</v>
      </c>
      <c r="I784" t="s">
        <v>13</v>
      </c>
      <c r="J784" t="s">
        <v>40</v>
      </c>
      <c r="K784">
        <v>119.99999999999997</v>
      </c>
      <c r="L784">
        <v>0.25</v>
      </c>
      <c r="M784">
        <v>0</v>
      </c>
      <c r="N784" t="s">
        <v>74</v>
      </c>
      <c r="O784" t="s">
        <v>101</v>
      </c>
      <c r="P784" t="s">
        <v>114</v>
      </c>
      <c r="Q784" t="s">
        <v>118</v>
      </c>
      <c r="R784" t="s">
        <v>124</v>
      </c>
      <c r="S784">
        <v>798</v>
      </c>
      <c r="T784">
        <v>775</v>
      </c>
      <c r="U784" s="1">
        <v>45408</v>
      </c>
      <c r="V784" s="2">
        <v>0.45833333333333331</v>
      </c>
      <c r="W784" s="2">
        <v>0.5</v>
      </c>
      <c r="X784" t="s">
        <v>25</v>
      </c>
      <c r="Y784">
        <v>1</v>
      </c>
      <c r="Z784">
        <v>4</v>
      </c>
      <c r="AA784">
        <v>5</v>
      </c>
      <c r="AB784" t="s">
        <v>13</v>
      </c>
      <c r="AC784" t="s">
        <v>28</v>
      </c>
      <c r="AD784">
        <v>60.000000000000028</v>
      </c>
      <c r="AE784">
        <v>1.25</v>
      </c>
      <c r="AF784">
        <v>1</v>
      </c>
      <c r="AG784" t="s">
        <v>76</v>
      </c>
      <c r="AH784" t="s">
        <v>101</v>
      </c>
      <c r="AI784" t="s">
        <v>114</v>
      </c>
      <c r="AJ784">
        <v>797</v>
      </c>
      <c r="AK784">
        <v>798</v>
      </c>
      <c r="AL784" t="s">
        <v>118</v>
      </c>
    </row>
    <row r="785" spans="1:38" x14ac:dyDescent="0.2">
      <c r="A785">
        <v>2221</v>
      </c>
      <c r="B785" s="1">
        <v>45332</v>
      </c>
      <c r="C785" s="2">
        <v>0.45833333333333331</v>
      </c>
      <c r="D785" s="2">
        <v>0.47916666666666669</v>
      </c>
      <c r="E785" t="s">
        <v>25</v>
      </c>
      <c r="F785">
        <v>1</v>
      </c>
      <c r="G785">
        <v>4</v>
      </c>
      <c r="H785">
        <v>3</v>
      </c>
      <c r="I785" t="s">
        <v>17</v>
      </c>
      <c r="J785" t="s">
        <v>18</v>
      </c>
      <c r="K785">
        <v>30.000000000000053</v>
      </c>
      <c r="L785">
        <v>0.75</v>
      </c>
      <c r="M785">
        <v>0</v>
      </c>
      <c r="N785" t="s">
        <v>77</v>
      </c>
      <c r="O785" t="s">
        <v>99</v>
      </c>
      <c r="P785" t="s">
        <v>114</v>
      </c>
      <c r="Q785" t="s">
        <v>118</v>
      </c>
      <c r="R785" t="s">
        <v>118</v>
      </c>
      <c r="S785">
        <v>799</v>
      </c>
      <c r="T785">
        <v>2906</v>
      </c>
      <c r="U785" s="1">
        <v>45392</v>
      </c>
      <c r="V785" s="2">
        <v>0.45833333333333331</v>
      </c>
      <c r="W785" s="2">
        <v>0.54166666666666663</v>
      </c>
      <c r="X785" t="s">
        <v>25</v>
      </c>
      <c r="Y785">
        <v>1</v>
      </c>
      <c r="Z785">
        <v>4</v>
      </c>
      <c r="AA785">
        <v>1</v>
      </c>
      <c r="AB785" t="s">
        <v>13</v>
      </c>
      <c r="AC785" t="s">
        <v>40</v>
      </c>
      <c r="AD785">
        <v>119.99999999999997</v>
      </c>
      <c r="AE785">
        <v>0.25</v>
      </c>
      <c r="AF785">
        <v>0</v>
      </c>
      <c r="AG785" t="s">
        <v>74</v>
      </c>
      <c r="AH785" t="s">
        <v>101</v>
      </c>
      <c r="AI785" t="s">
        <v>114</v>
      </c>
      <c r="AJ785">
        <v>798</v>
      </c>
      <c r="AK785">
        <v>799</v>
      </c>
      <c r="AL785" t="s">
        <v>118</v>
      </c>
    </row>
    <row r="786" spans="1:38" x14ac:dyDescent="0.2">
      <c r="A786">
        <v>1265</v>
      </c>
      <c r="B786" s="1">
        <v>45386</v>
      </c>
      <c r="C786" s="2">
        <v>0.45833333333333331</v>
      </c>
      <c r="D786" s="2">
        <v>0.5</v>
      </c>
      <c r="E786" t="s">
        <v>25</v>
      </c>
      <c r="F786">
        <v>1</v>
      </c>
      <c r="G786">
        <v>4</v>
      </c>
      <c r="H786">
        <v>5</v>
      </c>
      <c r="I786" t="s">
        <v>39</v>
      </c>
      <c r="J786" t="s">
        <v>23</v>
      </c>
      <c r="K786">
        <v>60.000000000000028</v>
      </c>
      <c r="L786">
        <v>1.25</v>
      </c>
      <c r="M786">
        <v>1</v>
      </c>
      <c r="N786" t="s">
        <v>75</v>
      </c>
      <c r="O786" t="s">
        <v>101</v>
      </c>
      <c r="P786" t="s">
        <v>114</v>
      </c>
      <c r="Q786" t="s">
        <v>118</v>
      </c>
      <c r="R786" t="s">
        <v>118</v>
      </c>
      <c r="S786">
        <v>802</v>
      </c>
      <c r="T786">
        <v>1596</v>
      </c>
      <c r="U786" s="1">
        <v>45639</v>
      </c>
      <c r="V786" s="2">
        <v>0.45833333333333331</v>
      </c>
      <c r="W786" s="2">
        <v>0.52083333333333337</v>
      </c>
      <c r="X786" t="s">
        <v>25</v>
      </c>
      <c r="Y786">
        <v>1</v>
      </c>
      <c r="Z786">
        <v>4</v>
      </c>
      <c r="AA786">
        <v>1</v>
      </c>
      <c r="AB786" t="s">
        <v>41</v>
      </c>
      <c r="AC786" t="s">
        <v>14</v>
      </c>
      <c r="AD786">
        <v>90.000000000000085</v>
      </c>
      <c r="AE786">
        <v>0.25</v>
      </c>
      <c r="AF786">
        <v>0</v>
      </c>
      <c r="AG786" t="s">
        <v>76</v>
      </c>
      <c r="AH786" t="s">
        <v>109</v>
      </c>
      <c r="AI786" t="s">
        <v>114</v>
      </c>
      <c r="AJ786">
        <v>801</v>
      </c>
      <c r="AK786">
        <v>802</v>
      </c>
      <c r="AL786" t="s">
        <v>118</v>
      </c>
    </row>
    <row r="787" spans="1:38" x14ac:dyDescent="0.2">
      <c r="A787">
        <v>1596</v>
      </c>
      <c r="B787" s="1">
        <v>45639</v>
      </c>
      <c r="C787" s="2">
        <v>0.45833333333333331</v>
      </c>
      <c r="D787" s="2">
        <v>0.52083333333333337</v>
      </c>
      <c r="E787" t="s">
        <v>25</v>
      </c>
      <c r="F787">
        <v>1</v>
      </c>
      <c r="G787">
        <v>4</v>
      </c>
      <c r="H787">
        <v>1</v>
      </c>
      <c r="I787" t="s">
        <v>41</v>
      </c>
      <c r="J787" t="s">
        <v>14</v>
      </c>
      <c r="K787">
        <v>90.000000000000085</v>
      </c>
      <c r="L787">
        <v>0.25</v>
      </c>
      <c r="M787">
        <v>0</v>
      </c>
      <c r="N787" t="s">
        <v>76</v>
      </c>
      <c r="O787" t="s">
        <v>109</v>
      </c>
      <c r="P787" t="s">
        <v>114</v>
      </c>
      <c r="Q787" t="s">
        <v>118</v>
      </c>
      <c r="R787" t="s">
        <v>124</v>
      </c>
      <c r="S787">
        <v>801</v>
      </c>
      <c r="T787">
        <v>2913</v>
      </c>
      <c r="U787" s="1">
        <v>45379</v>
      </c>
      <c r="V787" s="2">
        <v>0.45833333333333331</v>
      </c>
      <c r="W787" s="2">
        <v>0.54166666666666663</v>
      </c>
      <c r="X787" t="s">
        <v>25</v>
      </c>
      <c r="Y787">
        <v>1</v>
      </c>
      <c r="Z787">
        <v>4</v>
      </c>
      <c r="AA787">
        <v>7</v>
      </c>
      <c r="AB787" t="s">
        <v>27</v>
      </c>
      <c r="AC787" t="s">
        <v>40</v>
      </c>
      <c r="AD787">
        <v>119.99999999999997</v>
      </c>
      <c r="AE787">
        <v>1.75</v>
      </c>
      <c r="AF787">
        <v>1</v>
      </c>
      <c r="AG787" t="s">
        <v>75</v>
      </c>
      <c r="AH787" t="s">
        <v>100</v>
      </c>
      <c r="AI787" t="s">
        <v>114</v>
      </c>
      <c r="AJ787">
        <v>800</v>
      </c>
      <c r="AK787">
        <v>801</v>
      </c>
      <c r="AL787" t="s">
        <v>118</v>
      </c>
    </row>
    <row r="788" spans="1:38" x14ac:dyDescent="0.2">
      <c r="A788">
        <v>457</v>
      </c>
      <c r="B788" s="1">
        <v>45604</v>
      </c>
      <c r="C788" s="2">
        <v>0.45833333333333331</v>
      </c>
      <c r="D788" s="2">
        <v>0.54166666666666663</v>
      </c>
      <c r="E788" t="s">
        <v>25</v>
      </c>
      <c r="F788">
        <v>1</v>
      </c>
      <c r="G788">
        <v>4</v>
      </c>
      <c r="H788">
        <v>3</v>
      </c>
      <c r="I788" t="s">
        <v>41</v>
      </c>
      <c r="J788" t="s">
        <v>14</v>
      </c>
      <c r="K788">
        <v>119.99999999999997</v>
      </c>
      <c r="L788">
        <v>0.75</v>
      </c>
      <c r="M788">
        <v>0</v>
      </c>
      <c r="N788" t="s">
        <v>76</v>
      </c>
      <c r="O788" t="s">
        <v>108</v>
      </c>
      <c r="P788" t="s">
        <v>114</v>
      </c>
      <c r="Q788" t="s">
        <v>118</v>
      </c>
      <c r="R788" t="s">
        <v>124</v>
      </c>
      <c r="S788">
        <v>803</v>
      </c>
      <c r="T788">
        <v>1265</v>
      </c>
      <c r="U788" s="1">
        <v>45386</v>
      </c>
      <c r="V788" s="2">
        <v>0.45833333333333331</v>
      </c>
      <c r="W788" s="2">
        <v>0.5</v>
      </c>
      <c r="X788" t="s">
        <v>25</v>
      </c>
      <c r="Y788">
        <v>1</v>
      </c>
      <c r="Z788">
        <v>4</v>
      </c>
      <c r="AA788">
        <v>5</v>
      </c>
      <c r="AB788" t="s">
        <v>39</v>
      </c>
      <c r="AC788" t="s">
        <v>23</v>
      </c>
      <c r="AD788">
        <v>60.000000000000028</v>
      </c>
      <c r="AE788">
        <v>1.25</v>
      </c>
      <c r="AF788">
        <v>1</v>
      </c>
      <c r="AG788" t="s">
        <v>75</v>
      </c>
      <c r="AH788" t="s">
        <v>101</v>
      </c>
      <c r="AI788" t="s">
        <v>114</v>
      </c>
      <c r="AJ788">
        <v>802</v>
      </c>
      <c r="AK788">
        <v>803</v>
      </c>
      <c r="AL788" t="s">
        <v>118</v>
      </c>
    </row>
    <row r="789" spans="1:38" x14ac:dyDescent="0.2">
      <c r="A789">
        <v>1636</v>
      </c>
      <c r="B789" s="1">
        <v>45343</v>
      </c>
      <c r="C789" s="2">
        <v>0.45833333333333331</v>
      </c>
      <c r="D789" s="2">
        <v>0.52083333333333337</v>
      </c>
      <c r="E789" t="s">
        <v>25</v>
      </c>
      <c r="F789">
        <v>1</v>
      </c>
      <c r="G789">
        <v>4</v>
      </c>
      <c r="H789">
        <v>6</v>
      </c>
      <c r="I789" t="s">
        <v>27</v>
      </c>
      <c r="J789" t="s">
        <v>30</v>
      </c>
      <c r="K789">
        <v>90.000000000000085</v>
      </c>
      <c r="L789">
        <v>1.5</v>
      </c>
      <c r="M789">
        <v>1</v>
      </c>
      <c r="N789" t="s">
        <v>74</v>
      </c>
      <c r="O789" t="s">
        <v>99</v>
      </c>
      <c r="P789" t="s">
        <v>114</v>
      </c>
      <c r="Q789" t="s">
        <v>118</v>
      </c>
      <c r="R789" t="s">
        <v>124</v>
      </c>
      <c r="S789">
        <v>804</v>
      </c>
      <c r="T789">
        <v>457</v>
      </c>
      <c r="U789" s="1">
        <v>45604</v>
      </c>
      <c r="V789" s="2">
        <v>0.45833333333333331</v>
      </c>
      <c r="W789" s="2">
        <v>0.54166666666666663</v>
      </c>
      <c r="X789" t="s">
        <v>25</v>
      </c>
      <c r="Y789">
        <v>1</v>
      </c>
      <c r="Z789">
        <v>4</v>
      </c>
      <c r="AA789">
        <v>3</v>
      </c>
      <c r="AB789" t="s">
        <v>41</v>
      </c>
      <c r="AC789" t="s">
        <v>14</v>
      </c>
      <c r="AD789">
        <v>119.99999999999997</v>
      </c>
      <c r="AE789">
        <v>0.75</v>
      </c>
      <c r="AF789">
        <v>0</v>
      </c>
      <c r="AG789" t="s">
        <v>76</v>
      </c>
      <c r="AH789" t="s">
        <v>108</v>
      </c>
      <c r="AI789" t="s">
        <v>114</v>
      </c>
      <c r="AJ789">
        <v>803</v>
      </c>
      <c r="AK789">
        <v>804</v>
      </c>
      <c r="AL789" t="s">
        <v>118</v>
      </c>
    </row>
    <row r="790" spans="1:38" x14ac:dyDescent="0.2">
      <c r="A790">
        <v>2026</v>
      </c>
      <c r="B790" s="1">
        <v>45488</v>
      </c>
      <c r="C790" s="2">
        <v>0.45833333333333331</v>
      </c>
      <c r="D790" s="2">
        <v>0.52083333333333337</v>
      </c>
      <c r="E790" t="s">
        <v>25</v>
      </c>
      <c r="F790">
        <v>1</v>
      </c>
      <c r="G790">
        <v>4</v>
      </c>
      <c r="H790">
        <v>3</v>
      </c>
      <c r="I790" t="s">
        <v>22</v>
      </c>
      <c r="J790" t="s">
        <v>40</v>
      </c>
      <c r="K790">
        <v>90.000000000000085</v>
      </c>
      <c r="L790">
        <v>0.75</v>
      </c>
      <c r="M790">
        <v>0</v>
      </c>
      <c r="N790" t="s">
        <v>72</v>
      </c>
      <c r="O790" t="s">
        <v>104</v>
      </c>
      <c r="P790" t="s">
        <v>114</v>
      </c>
      <c r="Q790" t="s">
        <v>118</v>
      </c>
      <c r="R790" t="s">
        <v>124</v>
      </c>
      <c r="S790">
        <v>794</v>
      </c>
      <c r="T790">
        <v>2497</v>
      </c>
      <c r="U790" s="1">
        <v>45586</v>
      </c>
      <c r="V790" s="2">
        <v>0.45833333333333331</v>
      </c>
      <c r="W790" s="2">
        <v>0.47916666666666669</v>
      </c>
      <c r="X790" t="s">
        <v>25</v>
      </c>
      <c r="Y790">
        <v>1</v>
      </c>
      <c r="Z790">
        <v>4</v>
      </c>
      <c r="AA790">
        <v>3</v>
      </c>
      <c r="AB790" t="s">
        <v>27</v>
      </c>
      <c r="AC790" t="s">
        <v>23</v>
      </c>
      <c r="AD790">
        <v>30.000000000000053</v>
      </c>
      <c r="AE790">
        <v>0.75</v>
      </c>
      <c r="AF790">
        <v>0</v>
      </c>
      <c r="AG790" t="s">
        <v>72</v>
      </c>
      <c r="AH790" t="s">
        <v>107</v>
      </c>
      <c r="AI790" t="s">
        <v>114</v>
      </c>
      <c r="AJ790">
        <v>793</v>
      </c>
      <c r="AK790">
        <v>794</v>
      </c>
      <c r="AL790" t="s">
        <v>118</v>
      </c>
    </row>
    <row r="791" spans="1:38" x14ac:dyDescent="0.2">
      <c r="A791">
        <v>2913</v>
      </c>
      <c r="B791" s="1">
        <v>45379</v>
      </c>
      <c r="C791" s="2">
        <v>0.45833333333333331</v>
      </c>
      <c r="D791" s="2">
        <v>0.54166666666666663</v>
      </c>
      <c r="E791" t="s">
        <v>25</v>
      </c>
      <c r="F791">
        <v>1</v>
      </c>
      <c r="G791">
        <v>4</v>
      </c>
      <c r="H791">
        <v>7</v>
      </c>
      <c r="I791" t="s">
        <v>27</v>
      </c>
      <c r="J791" t="s">
        <v>40</v>
      </c>
      <c r="K791">
        <v>119.99999999999997</v>
      </c>
      <c r="L791">
        <v>1.75</v>
      </c>
      <c r="M791">
        <v>1</v>
      </c>
      <c r="N791" t="s">
        <v>75</v>
      </c>
      <c r="O791" t="s">
        <v>100</v>
      </c>
      <c r="P791" t="s">
        <v>114</v>
      </c>
      <c r="Q791" t="s">
        <v>118</v>
      </c>
      <c r="R791" t="s">
        <v>124</v>
      </c>
      <c r="S791">
        <v>800</v>
      </c>
      <c r="T791">
        <v>2221</v>
      </c>
      <c r="U791" s="1">
        <v>45332</v>
      </c>
      <c r="V791" s="2">
        <v>0.45833333333333331</v>
      </c>
      <c r="W791" s="2">
        <v>0.47916666666666669</v>
      </c>
      <c r="X791" t="s">
        <v>25</v>
      </c>
      <c r="Y791">
        <v>1</v>
      </c>
      <c r="Z791">
        <v>4</v>
      </c>
      <c r="AA791">
        <v>3</v>
      </c>
      <c r="AB791" t="s">
        <v>17</v>
      </c>
      <c r="AC791" t="s">
        <v>18</v>
      </c>
      <c r="AD791">
        <v>30.000000000000053</v>
      </c>
      <c r="AE791">
        <v>0.75</v>
      </c>
      <c r="AF791">
        <v>0</v>
      </c>
      <c r="AG791" t="s">
        <v>77</v>
      </c>
      <c r="AH791" t="s">
        <v>99</v>
      </c>
      <c r="AI791" t="s">
        <v>114</v>
      </c>
      <c r="AJ791">
        <v>799</v>
      </c>
      <c r="AK791">
        <v>800</v>
      </c>
      <c r="AL791" t="s">
        <v>118</v>
      </c>
    </row>
    <row r="792" spans="1:38" x14ac:dyDescent="0.2">
      <c r="A792">
        <v>2497</v>
      </c>
      <c r="B792" s="1">
        <v>45586</v>
      </c>
      <c r="C792" s="2">
        <v>0.45833333333333331</v>
      </c>
      <c r="D792" s="2">
        <v>0.47916666666666669</v>
      </c>
      <c r="E792" t="s">
        <v>25</v>
      </c>
      <c r="F792">
        <v>1</v>
      </c>
      <c r="G792">
        <v>4</v>
      </c>
      <c r="H792">
        <v>3</v>
      </c>
      <c r="I792" t="s">
        <v>27</v>
      </c>
      <c r="J792" t="s">
        <v>23</v>
      </c>
      <c r="K792">
        <v>30.000000000000053</v>
      </c>
      <c r="L792">
        <v>0.75</v>
      </c>
      <c r="M792">
        <v>0</v>
      </c>
      <c r="N792" t="s">
        <v>72</v>
      </c>
      <c r="O792" t="s">
        <v>107</v>
      </c>
      <c r="P792" t="s">
        <v>114</v>
      </c>
      <c r="Q792" t="s">
        <v>118</v>
      </c>
      <c r="R792" t="s">
        <v>118</v>
      </c>
      <c r="S792">
        <v>793</v>
      </c>
      <c r="T792">
        <v>2707</v>
      </c>
      <c r="U792" s="1">
        <v>45652</v>
      </c>
      <c r="V792" s="2">
        <v>0.45833333333333331</v>
      </c>
      <c r="W792" s="2">
        <v>0.52083333333333337</v>
      </c>
      <c r="X792" t="s">
        <v>25</v>
      </c>
      <c r="Y792">
        <v>1</v>
      </c>
      <c r="Z792">
        <v>4</v>
      </c>
      <c r="AA792">
        <v>1</v>
      </c>
      <c r="AB792" t="s">
        <v>17</v>
      </c>
      <c r="AC792" t="s">
        <v>14</v>
      </c>
      <c r="AD792">
        <v>90.000000000000085</v>
      </c>
      <c r="AE792">
        <v>0.25</v>
      </c>
      <c r="AF792">
        <v>0</v>
      </c>
      <c r="AG792" t="s">
        <v>75</v>
      </c>
      <c r="AH792" t="s">
        <v>109</v>
      </c>
      <c r="AI792" t="s">
        <v>114</v>
      </c>
      <c r="AJ792">
        <v>792</v>
      </c>
      <c r="AK792">
        <v>793</v>
      </c>
      <c r="AL792" t="s">
        <v>118</v>
      </c>
    </row>
    <row r="793" spans="1:38" x14ac:dyDescent="0.2">
      <c r="A793">
        <v>745</v>
      </c>
      <c r="B793" s="1">
        <v>45604</v>
      </c>
      <c r="C793" s="2">
        <v>0.45833333333333331</v>
      </c>
      <c r="D793" s="2">
        <v>0.54166666666666663</v>
      </c>
      <c r="E793" t="s">
        <v>25</v>
      </c>
      <c r="F793">
        <v>1</v>
      </c>
      <c r="G793">
        <v>4</v>
      </c>
      <c r="H793">
        <v>2</v>
      </c>
      <c r="I793" t="s">
        <v>42</v>
      </c>
      <c r="J793" t="s">
        <v>28</v>
      </c>
      <c r="K793">
        <v>119.99999999999997</v>
      </c>
      <c r="L793">
        <v>0.5</v>
      </c>
      <c r="M793">
        <v>0</v>
      </c>
      <c r="N793" t="s">
        <v>76</v>
      </c>
      <c r="O793" t="s">
        <v>108</v>
      </c>
      <c r="P793" t="s">
        <v>114</v>
      </c>
      <c r="Q793" t="s">
        <v>118</v>
      </c>
      <c r="R793" t="s">
        <v>124</v>
      </c>
      <c r="S793">
        <v>805</v>
      </c>
      <c r="T793">
        <v>1636</v>
      </c>
      <c r="U793" s="1">
        <v>45343</v>
      </c>
      <c r="V793" s="2">
        <v>0.45833333333333331</v>
      </c>
      <c r="W793" s="2">
        <v>0.52083333333333337</v>
      </c>
      <c r="X793" t="s">
        <v>25</v>
      </c>
      <c r="Y793">
        <v>1</v>
      </c>
      <c r="Z793">
        <v>4</v>
      </c>
      <c r="AA793">
        <v>6</v>
      </c>
      <c r="AB793" t="s">
        <v>27</v>
      </c>
      <c r="AC793" t="s">
        <v>30</v>
      </c>
      <c r="AD793">
        <v>90.000000000000085</v>
      </c>
      <c r="AE793">
        <v>1.5</v>
      </c>
      <c r="AF793">
        <v>1</v>
      </c>
      <c r="AG793" t="s">
        <v>74</v>
      </c>
      <c r="AH793" t="s">
        <v>99</v>
      </c>
      <c r="AI793" t="s">
        <v>114</v>
      </c>
      <c r="AJ793">
        <v>804</v>
      </c>
      <c r="AK793">
        <v>805</v>
      </c>
      <c r="AL793" t="s">
        <v>118</v>
      </c>
    </row>
    <row r="794" spans="1:38" x14ac:dyDescent="0.2">
      <c r="A794">
        <v>2300</v>
      </c>
      <c r="B794" s="1">
        <v>45367</v>
      </c>
      <c r="C794" s="2">
        <v>0.45833333333333331</v>
      </c>
      <c r="D794" s="2">
        <v>0.52083333333333337</v>
      </c>
      <c r="E794" t="s">
        <v>25</v>
      </c>
      <c r="F794">
        <v>1</v>
      </c>
      <c r="G794">
        <v>4</v>
      </c>
      <c r="H794">
        <v>5</v>
      </c>
      <c r="I794" t="s">
        <v>17</v>
      </c>
      <c r="J794" t="s">
        <v>23</v>
      </c>
      <c r="K794">
        <v>90.000000000000085</v>
      </c>
      <c r="L794">
        <v>1.25</v>
      </c>
      <c r="M794">
        <v>1</v>
      </c>
      <c r="N794" t="s">
        <v>77</v>
      </c>
      <c r="O794" t="s">
        <v>100</v>
      </c>
      <c r="P794" t="s">
        <v>114</v>
      </c>
      <c r="Q794" t="s">
        <v>118</v>
      </c>
      <c r="R794" t="s">
        <v>124</v>
      </c>
      <c r="S794">
        <v>791</v>
      </c>
      <c r="T794">
        <v>1141</v>
      </c>
      <c r="U794" s="1">
        <v>45497</v>
      </c>
      <c r="V794" s="2">
        <v>0.45833333333333331</v>
      </c>
      <c r="W794" s="2">
        <v>0.47916666666666669</v>
      </c>
      <c r="X794" t="s">
        <v>25</v>
      </c>
      <c r="Y794">
        <v>1</v>
      </c>
      <c r="Z794">
        <v>4</v>
      </c>
      <c r="AA794">
        <v>2</v>
      </c>
      <c r="AB794" t="s">
        <v>42</v>
      </c>
      <c r="AC794" t="s">
        <v>30</v>
      </c>
      <c r="AD794">
        <v>30.000000000000053</v>
      </c>
      <c r="AE794">
        <v>0.5</v>
      </c>
      <c r="AF794">
        <v>0</v>
      </c>
      <c r="AG794" t="s">
        <v>74</v>
      </c>
      <c r="AH794" t="s">
        <v>104</v>
      </c>
      <c r="AI794" t="s">
        <v>114</v>
      </c>
      <c r="AJ794">
        <v>790</v>
      </c>
      <c r="AK794">
        <v>791</v>
      </c>
      <c r="AL794" t="s">
        <v>118</v>
      </c>
    </row>
    <row r="795" spans="1:38" x14ac:dyDescent="0.2">
      <c r="A795">
        <v>2170</v>
      </c>
      <c r="B795" s="1">
        <v>45444</v>
      </c>
      <c r="C795" s="2">
        <v>0.45833333333333331</v>
      </c>
      <c r="D795" s="2">
        <v>0.5</v>
      </c>
      <c r="E795" t="s">
        <v>25</v>
      </c>
      <c r="F795">
        <v>1</v>
      </c>
      <c r="G795">
        <v>4</v>
      </c>
      <c r="H795">
        <v>5</v>
      </c>
      <c r="I795" t="s">
        <v>41</v>
      </c>
      <c r="J795" t="s">
        <v>28</v>
      </c>
      <c r="K795">
        <v>60.000000000000028</v>
      </c>
      <c r="L795">
        <v>1.25</v>
      </c>
      <c r="M795">
        <v>1</v>
      </c>
      <c r="N795" t="s">
        <v>77</v>
      </c>
      <c r="O795" t="s">
        <v>103</v>
      </c>
      <c r="P795" t="s">
        <v>114</v>
      </c>
      <c r="Q795" t="s">
        <v>118</v>
      </c>
      <c r="R795" t="s">
        <v>118</v>
      </c>
      <c r="S795">
        <v>780</v>
      </c>
      <c r="T795">
        <v>1491</v>
      </c>
      <c r="U795" s="1">
        <v>45625</v>
      </c>
      <c r="V795" s="2">
        <v>0.45833333333333331</v>
      </c>
      <c r="W795" s="2">
        <v>0.47916666666666669</v>
      </c>
      <c r="X795" t="s">
        <v>25</v>
      </c>
      <c r="Y795">
        <v>1</v>
      </c>
      <c r="Z795">
        <v>4</v>
      </c>
      <c r="AA795">
        <v>4</v>
      </c>
      <c r="AB795" t="s">
        <v>41</v>
      </c>
      <c r="AC795" t="s">
        <v>18</v>
      </c>
      <c r="AD795">
        <v>30.000000000000053</v>
      </c>
      <c r="AE795">
        <v>1</v>
      </c>
      <c r="AF795">
        <v>0</v>
      </c>
      <c r="AG795" t="s">
        <v>76</v>
      </c>
      <c r="AH795" t="s">
        <v>108</v>
      </c>
      <c r="AI795" t="s">
        <v>114</v>
      </c>
      <c r="AJ795">
        <v>779</v>
      </c>
      <c r="AK795">
        <v>780</v>
      </c>
      <c r="AL795" t="s">
        <v>118</v>
      </c>
    </row>
    <row r="796" spans="1:38" x14ac:dyDescent="0.2">
      <c r="A796">
        <v>919</v>
      </c>
      <c r="B796" s="1">
        <v>45491</v>
      </c>
      <c r="C796" s="2">
        <v>0.45833333333333331</v>
      </c>
      <c r="D796" s="2">
        <v>0.54166666666666663</v>
      </c>
      <c r="E796" t="s">
        <v>25</v>
      </c>
      <c r="F796">
        <v>1</v>
      </c>
      <c r="G796">
        <v>4</v>
      </c>
      <c r="H796">
        <v>2</v>
      </c>
      <c r="I796" t="s">
        <v>27</v>
      </c>
      <c r="J796" t="s">
        <v>40</v>
      </c>
      <c r="K796">
        <v>119.99999999999997</v>
      </c>
      <c r="L796">
        <v>0.5</v>
      </c>
      <c r="M796">
        <v>0</v>
      </c>
      <c r="N796" t="s">
        <v>75</v>
      </c>
      <c r="O796" t="s">
        <v>104</v>
      </c>
      <c r="P796" t="s">
        <v>114</v>
      </c>
      <c r="Q796" t="s">
        <v>118</v>
      </c>
      <c r="R796" t="s">
        <v>124</v>
      </c>
      <c r="S796">
        <v>781</v>
      </c>
      <c r="T796">
        <v>2170</v>
      </c>
      <c r="U796" s="1">
        <v>45444</v>
      </c>
      <c r="V796" s="2">
        <v>0.45833333333333331</v>
      </c>
      <c r="W796" s="2">
        <v>0.5</v>
      </c>
      <c r="X796" t="s">
        <v>25</v>
      </c>
      <c r="Y796">
        <v>1</v>
      </c>
      <c r="Z796">
        <v>4</v>
      </c>
      <c r="AA796">
        <v>5</v>
      </c>
      <c r="AB796" t="s">
        <v>41</v>
      </c>
      <c r="AC796" t="s">
        <v>28</v>
      </c>
      <c r="AD796">
        <v>60.000000000000028</v>
      </c>
      <c r="AE796">
        <v>1.25</v>
      </c>
      <c r="AF796">
        <v>1</v>
      </c>
      <c r="AG796" t="s">
        <v>77</v>
      </c>
      <c r="AH796" t="s">
        <v>103</v>
      </c>
      <c r="AI796" t="s">
        <v>114</v>
      </c>
      <c r="AJ796">
        <v>780</v>
      </c>
      <c r="AK796">
        <v>781</v>
      </c>
      <c r="AL796" t="s">
        <v>118</v>
      </c>
    </row>
    <row r="797" spans="1:38" x14ac:dyDescent="0.2">
      <c r="A797">
        <v>663</v>
      </c>
      <c r="B797" s="1">
        <v>45312</v>
      </c>
      <c r="C797" s="2">
        <v>0.45833333333333331</v>
      </c>
      <c r="D797" s="2">
        <v>0.52083333333333337</v>
      </c>
      <c r="E797" t="s">
        <v>25</v>
      </c>
      <c r="F797">
        <v>1</v>
      </c>
      <c r="G797">
        <v>4</v>
      </c>
      <c r="H797">
        <v>6</v>
      </c>
      <c r="I797" t="s">
        <v>27</v>
      </c>
      <c r="J797" t="s">
        <v>23</v>
      </c>
      <c r="K797">
        <v>90.000000000000085</v>
      </c>
      <c r="L797">
        <v>1.5</v>
      </c>
      <c r="M797">
        <v>1</v>
      </c>
      <c r="N797" t="s">
        <v>71</v>
      </c>
      <c r="O797" t="s">
        <v>98</v>
      </c>
      <c r="P797" t="s">
        <v>114</v>
      </c>
      <c r="Q797" t="s">
        <v>118</v>
      </c>
      <c r="R797" t="s">
        <v>124</v>
      </c>
      <c r="S797">
        <v>782</v>
      </c>
      <c r="T797">
        <v>919</v>
      </c>
      <c r="U797" s="1">
        <v>45491</v>
      </c>
      <c r="V797" s="2">
        <v>0.45833333333333331</v>
      </c>
      <c r="W797" s="2">
        <v>0.54166666666666663</v>
      </c>
      <c r="X797" t="s">
        <v>25</v>
      </c>
      <c r="Y797">
        <v>1</v>
      </c>
      <c r="Z797">
        <v>4</v>
      </c>
      <c r="AA797">
        <v>2</v>
      </c>
      <c r="AB797" t="s">
        <v>27</v>
      </c>
      <c r="AC797" t="s">
        <v>40</v>
      </c>
      <c r="AD797">
        <v>119.99999999999997</v>
      </c>
      <c r="AE797">
        <v>0.5</v>
      </c>
      <c r="AF797">
        <v>0</v>
      </c>
      <c r="AG797" t="s">
        <v>75</v>
      </c>
      <c r="AH797" t="s">
        <v>104</v>
      </c>
      <c r="AI797" t="s">
        <v>114</v>
      </c>
      <c r="AJ797">
        <v>781</v>
      </c>
      <c r="AK797">
        <v>782</v>
      </c>
      <c r="AL797" t="s">
        <v>118</v>
      </c>
    </row>
    <row r="798" spans="1:38" x14ac:dyDescent="0.2">
      <c r="A798">
        <v>2555</v>
      </c>
      <c r="B798" s="1">
        <v>45495</v>
      </c>
      <c r="C798" s="2">
        <v>0.45833333333333331</v>
      </c>
      <c r="D798" s="2">
        <v>0.52083333333333337</v>
      </c>
      <c r="E798" t="s">
        <v>25</v>
      </c>
      <c r="F798">
        <v>1</v>
      </c>
      <c r="G798">
        <v>4</v>
      </c>
      <c r="H798">
        <v>3</v>
      </c>
      <c r="I798" t="s">
        <v>22</v>
      </c>
      <c r="J798" t="s">
        <v>18</v>
      </c>
      <c r="K798">
        <v>90.000000000000085</v>
      </c>
      <c r="L798">
        <v>0.75</v>
      </c>
      <c r="M798">
        <v>0</v>
      </c>
      <c r="N798" t="s">
        <v>72</v>
      </c>
      <c r="O798" t="s">
        <v>104</v>
      </c>
      <c r="P798" t="s">
        <v>114</v>
      </c>
      <c r="Q798" t="s">
        <v>118</v>
      </c>
      <c r="R798" t="s">
        <v>124</v>
      </c>
      <c r="S798">
        <v>783</v>
      </c>
      <c r="T798">
        <v>663</v>
      </c>
      <c r="U798" s="1">
        <v>45312</v>
      </c>
      <c r="V798" s="2">
        <v>0.45833333333333331</v>
      </c>
      <c r="W798" s="2">
        <v>0.52083333333333337</v>
      </c>
      <c r="X798" t="s">
        <v>25</v>
      </c>
      <c r="Y798">
        <v>1</v>
      </c>
      <c r="Z798">
        <v>4</v>
      </c>
      <c r="AA798">
        <v>6</v>
      </c>
      <c r="AB798" t="s">
        <v>27</v>
      </c>
      <c r="AC798" t="s">
        <v>23</v>
      </c>
      <c r="AD798">
        <v>90.000000000000085</v>
      </c>
      <c r="AE798">
        <v>1.5</v>
      </c>
      <c r="AF798">
        <v>1</v>
      </c>
      <c r="AG798" t="s">
        <v>71</v>
      </c>
      <c r="AH798" t="s">
        <v>98</v>
      </c>
      <c r="AI798" t="s">
        <v>114</v>
      </c>
      <c r="AJ798">
        <v>782</v>
      </c>
      <c r="AK798">
        <v>783</v>
      </c>
      <c r="AL798" t="s">
        <v>118</v>
      </c>
    </row>
    <row r="799" spans="1:38" x14ac:dyDescent="0.2">
      <c r="A799">
        <v>2599</v>
      </c>
      <c r="B799" s="1">
        <v>45639</v>
      </c>
      <c r="C799" s="2">
        <v>0.45833333333333331</v>
      </c>
      <c r="D799" s="2">
        <v>0.47916666666666669</v>
      </c>
      <c r="E799" t="s">
        <v>25</v>
      </c>
      <c r="F799">
        <v>1</v>
      </c>
      <c r="G799">
        <v>4</v>
      </c>
      <c r="H799">
        <v>5</v>
      </c>
      <c r="I799" t="s">
        <v>22</v>
      </c>
      <c r="J799" t="s">
        <v>14</v>
      </c>
      <c r="K799">
        <v>30.000000000000053</v>
      </c>
      <c r="L799">
        <v>1.25</v>
      </c>
      <c r="M799">
        <v>1</v>
      </c>
      <c r="N799" t="s">
        <v>76</v>
      </c>
      <c r="O799" t="s">
        <v>109</v>
      </c>
      <c r="P799" t="s">
        <v>114</v>
      </c>
      <c r="Q799" t="s">
        <v>118</v>
      </c>
      <c r="R799" t="s">
        <v>118</v>
      </c>
      <c r="S799">
        <v>784</v>
      </c>
      <c r="T799">
        <v>2555</v>
      </c>
      <c r="U799" s="1">
        <v>45495</v>
      </c>
      <c r="V799" s="2">
        <v>0.45833333333333331</v>
      </c>
      <c r="W799" s="2">
        <v>0.52083333333333337</v>
      </c>
      <c r="X799" t="s">
        <v>25</v>
      </c>
      <c r="Y799">
        <v>1</v>
      </c>
      <c r="Z799">
        <v>4</v>
      </c>
      <c r="AA799">
        <v>3</v>
      </c>
      <c r="AB799" t="s">
        <v>22</v>
      </c>
      <c r="AC799" t="s">
        <v>18</v>
      </c>
      <c r="AD799">
        <v>90.000000000000085</v>
      </c>
      <c r="AE799">
        <v>0.75</v>
      </c>
      <c r="AF799">
        <v>0</v>
      </c>
      <c r="AG799" t="s">
        <v>72</v>
      </c>
      <c r="AH799" t="s">
        <v>104</v>
      </c>
      <c r="AI799" t="s">
        <v>114</v>
      </c>
      <c r="AJ799">
        <v>783</v>
      </c>
      <c r="AK799">
        <v>784</v>
      </c>
      <c r="AL799" t="s">
        <v>118</v>
      </c>
    </row>
    <row r="800" spans="1:38" x14ac:dyDescent="0.2">
      <c r="A800">
        <v>1491</v>
      </c>
      <c r="B800" s="1">
        <v>45625</v>
      </c>
      <c r="C800" s="2">
        <v>0.45833333333333331</v>
      </c>
      <c r="D800" s="2">
        <v>0.47916666666666669</v>
      </c>
      <c r="E800" t="s">
        <v>25</v>
      </c>
      <c r="F800">
        <v>1</v>
      </c>
      <c r="G800">
        <v>4</v>
      </c>
      <c r="H800">
        <v>4</v>
      </c>
      <c r="I800" t="s">
        <v>41</v>
      </c>
      <c r="J800" t="s">
        <v>18</v>
      </c>
      <c r="K800">
        <v>30.000000000000053</v>
      </c>
      <c r="L800">
        <v>1</v>
      </c>
      <c r="M800">
        <v>0</v>
      </c>
      <c r="N800" t="s">
        <v>76</v>
      </c>
      <c r="O800" t="s">
        <v>108</v>
      </c>
      <c r="P800" t="s">
        <v>114</v>
      </c>
      <c r="Q800" t="s">
        <v>118</v>
      </c>
      <c r="R800" t="s">
        <v>118</v>
      </c>
      <c r="S800">
        <v>779</v>
      </c>
      <c r="T800">
        <v>366</v>
      </c>
      <c r="U800" s="1">
        <v>45460</v>
      </c>
      <c r="V800" s="2">
        <v>0.47916666666666669</v>
      </c>
      <c r="W800" s="2">
        <v>0.54166666666666663</v>
      </c>
      <c r="X800" t="s">
        <v>25</v>
      </c>
      <c r="Y800">
        <v>1</v>
      </c>
      <c r="Z800">
        <v>4</v>
      </c>
      <c r="AA800">
        <v>7</v>
      </c>
      <c r="AB800" t="s">
        <v>39</v>
      </c>
      <c r="AC800" t="s">
        <v>40</v>
      </c>
      <c r="AD800">
        <v>89.999999999999915</v>
      </c>
      <c r="AE800">
        <v>1.75</v>
      </c>
      <c r="AF800">
        <v>1</v>
      </c>
      <c r="AG800" t="s">
        <v>72</v>
      </c>
      <c r="AH800" t="s">
        <v>103</v>
      </c>
      <c r="AI800" t="s">
        <v>114</v>
      </c>
      <c r="AJ800">
        <v>778</v>
      </c>
      <c r="AK800">
        <v>779</v>
      </c>
      <c r="AL800" t="s">
        <v>118</v>
      </c>
    </row>
    <row r="801" spans="1:38" x14ac:dyDescent="0.2">
      <c r="A801">
        <v>1435</v>
      </c>
      <c r="B801" s="1">
        <v>45429</v>
      </c>
      <c r="C801" s="2">
        <v>0.45833333333333331</v>
      </c>
      <c r="D801" s="2">
        <v>0.47916666666666669</v>
      </c>
      <c r="E801" t="s">
        <v>25</v>
      </c>
      <c r="F801">
        <v>1</v>
      </c>
      <c r="G801">
        <v>4</v>
      </c>
      <c r="H801">
        <v>2</v>
      </c>
      <c r="I801" t="s">
        <v>41</v>
      </c>
      <c r="J801" t="s">
        <v>14</v>
      </c>
      <c r="K801">
        <v>30.000000000000053</v>
      </c>
      <c r="L801">
        <v>0.5</v>
      </c>
      <c r="M801">
        <v>0</v>
      </c>
      <c r="N801" t="s">
        <v>76</v>
      </c>
      <c r="O801" t="s">
        <v>102</v>
      </c>
      <c r="P801" t="s">
        <v>114</v>
      </c>
      <c r="Q801" t="s">
        <v>118</v>
      </c>
      <c r="R801" t="s">
        <v>118</v>
      </c>
      <c r="S801">
        <v>786</v>
      </c>
      <c r="T801">
        <v>1320</v>
      </c>
      <c r="U801" s="1">
        <v>45494</v>
      </c>
      <c r="V801" s="2">
        <v>0.45833333333333331</v>
      </c>
      <c r="W801" s="2">
        <v>0.54166666666666663</v>
      </c>
      <c r="X801" t="s">
        <v>25</v>
      </c>
      <c r="Y801">
        <v>1</v>
      </c>
      <c r="Z801">
        <v>4</v>
      </c>
      <c r="AA801">
        <v>4</v>
      </c>
      <c r="AB801" t="s">
        <v>27</v>
      </c>
      <c r="AC801" t="s">
        <v>28</v>
      </c>
      <c r="AD801">
        <v>119.99999999999997</v>
      </c>
      <c r="AE801">
        <v>1</v>
      </c>
      <c r="AF801">
        <v>0</v>
      </c>
      <c r="AG801" t="s">
        <v>71</v>
      </c>
      <c r="AH801" t="s">
        <v>104</v>
      </c>
      <c r="AI801" t="s">
        <v>114</v>
      </c>
      <c r="AJ801">
        <v>785</v>
      </c>
      <c r="AK801">
        <v>786</v>
      </c>
      <c r="AL801" t="s">
        <v>118</v>
      </c>
    </row>
    <row r="802" spans="1:38" x14ac:dyDescent="0.2">
      <c r="A802">
        <v>1320</v>
      </c>
      <c r="B802" s="1">
        <v>45494</v>
      </c>
      <c r="C802" s="2">
        <v>0.45833333333333331</v>
      </c>
      <c r="D802" s="2">
        <v>0.54166666666666663</v>
      </c>
      <c r="E802" t="s">
        <v>25</v>
      </c>
      <c r="F802">
        <v>1</v>
      </c>
      <c r="G802">
        <v>4</v>
      </c>
      <c r="H802">
        <v>4</v>
      </c>
      <c r="I802" t="s">
        <v>27</v>
      </c>
      <c r="J802" t="s">
        <v>28</v>
      </c>
      <c r="K802">
        <v>119.99999999999997</v>
      </c>
      <c r="L802">
        <v>1</v>
      </c>
      <c r="M802">
        <v>0</v>
      </c>
      <c r="N802" t="s">
        <v>71</v>
      </c>
      <c r="O802" t="s">
        <v>104</v>
      </c>
      <c r="P802" t="s">
        <v>114</v>
      </c>
      <c r="Q802" t="s">
        <v>118</v>
      </c>
      <c r="R802" t="s">
        <v>124</v>
      </c>
      <c r="S802">
        <v>785</v>
      </c>
      <c r="T802">
        <v>2599</v>
      </c>
      <c r="U802" s="1">
        <v>45639</v>
      </c>
      <c r="V802" s="2">
        <v>0.45833333333333331</v>
      </c>
      <c r="W802" s="2">
        <v>0.47916666666666669</v>
      </c>
      <c r="X802" t="s">
        <v>25</v>
      </c>
      <c r="Y802">
        <v>1</v>
      </c>
      <c r="Z802">
        <v>4</v>
      </c>
      <c r="AA802">
        <v>5</v>
      </c>
      <c r="AB802" t="s">
        <v>22</v>
      </c>
      <c r="AC802" t="s">
        <v>14</v>
      </c>
      <c r="AD802">
        <v>30.000000000000053</v>
      </c>
      <c r="AE802">
        <v>1.25</v>
      </c>
      <c r="AF802">
        <v>1</v>
      </c>
      <c r="AG802" t="s">
        <v>76</v>
      </c>
      <c r="AH802" t="s">
        <v>109</v>
      </c>
      <c r="AI802" t="s">
        <v>114</v>
      </c>
      <c r="AJ802">
        <v>784</v>
      </c>
      <c r="AK802">
        <v>785</v>
      </c>
      <c r="AL802" t="s">
        <v>118</v>
      </c>
    </row>
    <row r="803" spans="1:38" x14ac:dyDescent="0.2">
      <c r="A803">
        <v>1141</v>
      </c>
      <c r="B803" s="1">
        <v>45497</v>
      </c>
      <c r="C803" s="2">
        <v>0.45833333333333331</v>
      </c>
      <c r="D803" s="2">
        <v>0.47916666666666669</v>
      </c>
      <c r="E803" t="s">
        <v>25</v>
      </c>
      <c r="F803">
        <v>1</v>
      </c>
      <c r="G803">
        <v>4</v>
      </c>
      <c r="H803">
        <v>2</v>
      </c>
      <c r="I803" t="s">
        <v>42</v>
      </c>
      <c r="J803" t="s">
        <v>30</v>
      </c>
      <c r="K803">
        <v>30.000000000000053</v>
      </c>
      <c r="L803">
        <v>0.5</v>
      </c>
      <c r="M803">
        <v>0</v>
      </c>
      <c r="N803" t="s">
        <v>74</v>
      </c>
      <c r="O803" t="s">
        <v>104</v>
      </c>
      <c r="P803" t="s">
        <v>114</v>
      </c>
      <c r="Q803" t="s">
        <v>118</v>
      </c>
      <c r="R803" t="s">
        <v>118</v>
      </c>
      <c r="S803">
        <v>790</v>
      </c>
      <c r="T803">
        <v>2676</v>
      </c>
      <c r="U803" s="1">
        <v>45373</v>
      </c>
      <c r="V803" s="2">
        <v>0.45833333333333331</v>
      </c>
      <c r="W803" s="2">
        <v>0.47916666666666669</v>
      </c>
      <c r="X803" t="s">
        <v>25</v>
      </c>
      <c r="Y803">
        <v>1</v>
      </c>
      <c r="Z803">
        <v>4</v>
      </c>
      <c r="AA803">
        <v>2</v>
      </c>
      <c r="AB803" t="s">
        <v>39</v>
      </c>
      <c r="AC803" t="s">
        <v>14</v>
      </c>
      <c r="AD803">
        <v>30.000000000000053</v>
      </c>
      <c r="AE803">
        <v>0.5</v>
      </c>
      <c r="AF803">
        <v>0</v>
      </c>
      <c r="AG803" t="s">
        <v>76</v>
      </c>
      <c r="AH803" t="s">
        <v>100</v>
      </c>
      <c r="AI803" t="s">
        <v>114</v>
      </c>
      <c r="AJ803">
        <v>789</v>
      </c>
      <c r="AK803">
        <v>790</v>
      </c>
      <c r="AL803" t="s">
        <v>118</v>
      </c>
    </row>
    <row r="804" spans="1:38" x14ac:dyDescent="0.2">
      <c r="A804">
        <v>2707</v>
      </c>
      <c r="B804" s="1">
        <v>45652</v>
      </c>
      <c r="C804" s="2">
        <v>0.45833333333333331</v>
      </c>
      <c r="D804" s="2">
        <v>0.52083333333333337</v>
      </c>
      <c r="E804" t="s">
        <v>25</v>
      </c>
      <c r="F804">
        <v>1</v>
      </c>
      <c r="G804">
        <v>4</v>
      </c>
      <c r="H804">
        <v>1</v>
      </c>
      <c r="I804" t="s">
        <v>17</v>
      </c>
      <c r="J804" t="s">
        <v>14</v>
      </c>
      <c r="K804">
        <v>90.000000000000085</v>
      </c>
      <c r="L804">
        <v>0.25</v>
      </c>
      <c r="M804">
        <v>0</v>
      </c>
      <c r="N804" t="s">
        <v>75</v>
      </c>
      <c r="O804" t="s">
        <v>109</v>
      </c>
      <c r="P804" t="s">
        <v>114</v>
      </c>
      <c r="Q804" t="s">
        <v>118</v>
      </c>
      <c r="R804" t="s">
        <v>124</v>
      </c>
      <c r="S804">
        <v>792</v>
      </c>
      <c r="T804">
        <v>2300</v>
      </c>
      <c r="U804" s="1">
        <v>45367</v>
      </c>
      <c r="V804" s="2">
        <v>0.45833333333333331</v>
      </c>
      <c r="W804" s="2">
        <v>0.52083333333333337</v>
      </c>
      <c r="X804" t="s">
        <v>25</v>
      </c>
      <c r="Y804">
        <v>1</v>
      </c>
      <c r="Z804">
        <v>4</v>
      </c>
      <c r="AA804">
        <v>5</v>
      </c>
      <c r="AB804" t="s">
        <v>17</v>
      </c>
      <c r="AC804" t="s">
        <v>23</v>
      </c>
      <c r="AD804">
        <v>90.000000000000085</v>
      </c>
      <c r="AE804">
        <v>1.25</v>
      </c>
      <c r="AF804">
        <v>1</v>
      </c>
      <c r="AG804" t="s">
        <v>77</v>
      </c>
      <c r="AH804" t="s">
        <v>100</v>
      </c>
      <c r="AI804" t="s">
        <v>114</v>
      </c>
      <c r="AJ804">
        <v>791</v>
      </c>
      <c r="AK804">
        <v>792</v>
      </c>
      <c r="AL804" t="s">
        <v>118</v>
      </c>
    </row>
    <row r="805" spans="1:38" x14ac:dyDescent="0.2">
      <c r="A805">
        <v>1989</v>
      </c>
      <c r="B805" s="1">
        <v>45599</v>
      </c>
      <c r="C805" s="2">
        <v>0.45833333333333331</v>
      </c>
      <c r="D805" s="2">
        <v>0.52083333333333337</v>
      </c>
      <c r="E805" t="s">
        <v>25</v>
      </c>
      <c r="F805">
        <v>1</v>
      </c>
      <c r="G805">
        <v>4</v>
      </c>
      <c r="H805">
        <v>1</v>
      </c>
      <c r="I805" t="s">
        <v>22</v>
      </c>
      <c r="J805" t="s">
        <v>28</v>
      </c>
      <c r="K805">
        <v>90.000000000000085</v>
      </c>
      <c r="L805">
        <v>0.25</v>
      </c>
      <c r="M805">
        <v>0</v>
      </c>
      <c r="N805" t="s">
        <v>71</v>
      </c>
      <c r="O805" t="s">
        <v>108</v>
      </c>
      <c r="P805" t="s">
        <v>114</v>
      </c>
      <c r="Q805" t="s">
        <v>118</v>
      </c>
      <c r="R805" t="s">
        <v>124</v>
      </c>
      <c r="S805">
        <v>788</v>
      </c>
      <c r="T805">
        <v>534</v>
      </c>
      <c r="U805" s="1">
        <v>45389</v>
      </c>
      <c r="V805" s="2">
        <v>0.45833333333333331</v>
      </c>
      <c r="W805" s="2">
        <v>0.5</v>
      </c>
      <c r="X805" t="s">
        <v>25</v>
      </c>
      <c r="Y805">
        <v>1</v>
      </c>
      <c r="Z805">
        <v>4</v>
      </c>
      <c r="AA805">
        <v>2</v>
      </c>
      <c r="AB805" t="s">
        <v>17</v>
      </c>
      <c r="AC805" t="s">
        <v>30</v>
      </c>
      <c r="AD805">
        <v>60.000000000000028</v>
      </c>
      <c r="AE805">
        <v>0.5</v>
      </c>
      <c r="AF805">
        <v>0</v>
      </c>
      <c r="AG805" t="s">
        <v>71</v>
      </c>
      <c r="AH805" t="s">
        <v>101</v>
      </c>
      <c r="AI805" t="s">
        <v>114</v>
      </c>
      <c r="AJ805">
        <v>787</v>
      </c>
      <c r="AK805">
        <v>788</v>
      </c>
      <c r="AL805" t="s">
        <v>118</v>
      </c>
    </row>
    <row r="806" spans="1:38" x14ac:dyDescent="0.2">
      <c r="A806">
        <v>534</v>
      </c>
      <c r="B806" s="1">
        <v>45389</v>
      </c>
      <c r="C806" s="2">
        <v>0.45833333333333331</v>
      </c>
      <c r="D806" s="2">
        <v>0.5</v>
      </c>
      <c r="E806" t="s">
        <v>25</v>
      </c>
      <c r="F806">
        <v>1</v>
      </c>
      <c r="G806">
        <v>4</v>
      </c>
      <c r="H806">
        <v>2</v>
      </c>
      <c r="I806" t="s">
        <v>17</v>
      </c>
      <c r="J806" t="s">
        <v>30</v>
      </c>
      <c r="K806">
        <v>60.000000000000028</v>
      </c>
      <c r="L806">
        <v>0.5</v>
      </c>
      <c r="M806">
        <v>0</v>
      </c>
      <c r="N806" t="s">
        <v>71</v>
      </c>
      <c r="O806" t="s">
        <v>101</v>
      </c>
      <c r="P806" t="s">
        <v>114</v>
      </c>
      <c r="Q806" t="s">
        <v>118</v>
      </c>
      <c r="R806" t="s">
        <v>118</v>
      </c>
      <c r="S806">
        <v>787</v>
      </c>
      <c r="T806">
        <v>1435</v>
      </c>
      <c r="U806" s="1">
        <v>45429</v>
      </c>
      <c r="V806" s="2">
        <v>0.45833333333333331</v>
      </c>
      <c r="W806" s="2">
        <v>0.47916666666666669</v>
      </c>
      <c r="X806" t="s">
        <v>25</v>
      </c>
      <c r="Y806">
        <v>1</v>
      </c>
      <c r="Z806">
        <v>4</v>
      </c>
      <c r="AA806">
        <v>2</v>
      </c>
      <c r="AB806" t="s">
        <v>41</v>
      </c>
      <c r="AC806" t="s">
        <v>14</v>
      </c>
      <c r="AD806">
        <v>30.000000000000053</v>
      </c>
      <c r="AE806">
        <v>0.5</v>
      </c>
      <c r="AF806">
        <v>0</v>
      </c>
      <c r="AG806" t="s">
        <v>76</v>
      </c>
      <c r="AH806" t="s">
        <v>102</v>
      </c>
      <c r="AI806" t="s">
        <v>114</v>
      </c>
      <c r="AJ806">
        <v>786</v>
      </c>
      <c r="AK806">
        <v>787</v>
      </c>
      <c r="AL806" t="s">
        <v>118</v>
      </c>
    </row>
    <row r="807" spans="1:38" x14ac:dyDescent="0.2">
      <c r="A807">
        <v>2676</v>
      </c>
      <c r="B807" s="1">
        <v>45373</v>
      </c>
      <c r="C807" s="2">
        <v>0.45833333333333331</v>
      </c>
      <c r="D807" s="2">
        <v>0.47916666666666669</v>
      </c>
      <c r="E807" t="s">
        <v>25</v>
      </c>
      <c r="F807">
        <v>1</v>
      </c>
      <c r="G807">
        <v>4</v>
      </c>
      <c r="H807">
        <v>2</v>
      </c>
      <c r="I807" t="s">
        <v>39</v>
      </c>
      <c r="J807" t="s">
        <v>14</v>
      </c>
      <c r="K807">
        <v>30.000000000000053</v>
      </c>
      <c r="L807">
        <v>0.5</v>
      </c>
      <c r="M807">
        <v>0</v>
      </c>
      <c r="N807" t="s">
        <v>76</v>
      </c>
      <c r="O807" t="s">
        <v>100</v>
      </c>
      <c r="P807" t="s">
        <v>114</v>
      </c>
      <c r="Q807" t="s">
        <v>118</v>
      </c>
      <c r="R807" t="s">
        <v>118</v>
      </c>
      <c r="S807">
        <v>789</v>
      </c>
      <c r="T807">
        <v>1989</v>
      </c>
      <c r="U807" s="1">
        <v>45599</v>
      </c>
      <c r="V807" s="2">
        <v>0.45833333333333331</v>
      </c>
      <c r="W807" s="2">
        <v>0.52083333333333337</v>
      </c>
      <c r="X807" t="s">
        <v>25</v>
      </c>
      <c r="Y807">
        <v>1</v>
      </c>
      <c r="Z807">
        <v>4</v>
      </c>
      <c r="AA807">
        <v>1</v>
      </c>
      <c r="AB807" t="s">
        <v>22</v>
      </c>
      <c r="AC807" t="s">
        <v>28</v>
      </c>
      <c r="AD807">
        <v>90.000000000000085</v>
      </c>
      <c r="AE807">
        <v>0.25</v>
      </c>
      <c r="AF807">
        <v>0</v>
      </c>
      <c r="AG807" t="s">
        <v>71</v>
      </c>
      <c r="AH807" t="s">
        <v>108</v>
      </c>
      <c r="AI807" t="s">
        <v>114</v>
      </c>
      <c r="AJ807">
        <v>788</v>
      </c>
      <c r="AK807">
        <v>789</v>
      </c>
      <c r="AL807" t="s">
        <v>118</v>
      </c>
    </row>
    <row r="808" spans="1:38" x14ac:dyDescent="0.2">
      <c r="A808">
        <v>880</v>
      </c>
      <c r="B808" s="1">
        <v>45425</v>
      </c>
      <c r="C808" s="2">
        <v>0.4375</v>
      </c>
      <c r="D808" s="2">
        <v>0.45833333333333331</v>
      </c>
      <c r="E808" t="s">
        <v>25</v>
      </c>
      <c r="F808">
        <v>1</v>
      </c>
      <c r="G808">
        <v>4</v>
      </c>
      <c r="H808">
        <v>3</v>
      </c>
      <c r="I808" t="s">
        <v>22</v>
      </c>
      <c r="J808" t="s">
        <v>28</v>
      </c>
      <c r="K808">
        <v>29.999999999999972</v>
      </c>
      <c r="L808">
        <v>0.75</v>
      </c>
      <c r="M808">
        <v>0</v>
      </c>
      <c r="N808" t="s">
        <v>72</v>
      </c>
      <c r="O808" t="s">
        <v>102</v>
      </c>
      <c r="P808" t="s">
        <v>114</v>
      </c>
      <c r="Q808" t="s">
        <v>118</v>
      </c>
      <c r="R808" t="s">
        <v>118</v>
      </c>
      <c r="S808">
        <v>819</v>
      </c>
      <c r="T808">
        <v>1584</v>
      </c>
      <c r="U808" s="1">
        <v>45390</v>
      </c>
      <c r="V808" s="2">
        <v>0.4375</v>
      </c>
      <c r="W808" s="2">
        <v>0.5</v>
      </c>
      <c r="X808" t="s">
        <v>25</v>
      </c>
      <c r="Y808">
        <v>1</v>
      </c>
      <c r="Z808">
        <v>4</v>
      </c>
      <c r="AA808">
        <v>6</v>
      </c>
      <c r="AB808" t="s">
        <v>39</v>
      </c>
      <c r="AC808" t="s">
        <v>30</v>
      </c>
      <c r="AD808">
        <v>90</v>
      </c>
      <c r="AE808">
        <v>1.5</v>
      </c>
      <c r="AF808">
        <v>1</v>
      </c>
      <c r="AG808" t="s">
        <v>72</v>
      </c>
      <c r="AH808" t="s">
        <v>101</v>
      </c>
      <c r="AI808" t="s">
        <v>114</v>
      </c>
      <c r="AJ808">
        <v>818</v>
      </c>
      <c r="AK808">
        <v>819</v>
      </c>
      <c r="AL808" t="s">
        <v>118</v>
      </c>
    </row>
    <row r="809" spans="1:38" x14ac:dyDescent="0.2">
      <c r="A809">
        <v>1614</v>
      </c>
      <c r="B809" s="1">
        <v>45330</v>
      </c>
      <c r="C809" s="2">
        <v>0.4375</v>
      </c>
      <c r="D809" s="2">
        <v>0.5</v>
      </c>
      <c r="E809" t="s">
        <v>25</v>
      </c>
      <c r="F809">
        <v>1</v>
      </c>
      <c r="G809">
        <v>4</v>
      </c>
      <c r="H809">
        <v>2</v>
      </c>
      <c r="I809" t="s">
        <v>42</v>
      </c>
      <c r="J809" t="s">
        <v>40</v>
      </c>
      <c r="K809">
        <v>90</v>
      </c>
      <c r="L809">
        <v>0.5</v>
      </c>
      <c r="M809">
        <v>0</v>
      </c>
      <c r="N809" t="s">
        <v>75</v>
      </c>
      <c r="O809" t="s">
        <v>99</v>
      </c>
      <c r="P809" t="s">
        <v>114</v>
      </c>
      <c r="Q809" t="s">
        <v>118</v>
      </c>
      <c r="R809" t="s">
        <v>118</v>
      </c>
      <c r="S809">
        <v>829</v>
      </c>
      <c r="T809">
        <v>661</v>
      </c>
      <c r="U809" s="1">
        <v>45418</v>
      </c>
      <c r="V809" s="2">
        <v>0.4375</v>
      </c>
      <c r="W809" s="2">
        <v>0.45833333333333331</v>
      </c>
      <c r="X809" t="s">
        <v>25</v>
      </c>
      <c r="Y809">
        <v>1</v>
      </c>
      <c r="Z809">
        <v>4</v>
      </c>
      <c r="AA809">
        <v>3</v>
      </c>
      <c r="AB809" t="s">
        <v>22</v>
      </c>
      <c r="AC809" t="s">
        <v>30</v>
      </c>
      <c r="AD809">
        <v>29.999999999999972</v>
      </c>
      <c r="AE809">
        <v>0.75</v>
      </c>
      <c r="AF809">
        <v>0</v>
      </c>
      <c r="AG809" t="s">
        <v>72</v>
      </c>
      <c r="AH809" t="s">
        <v>102</v>
      </c>
      <c r="AI809" t="s">
        <v>114</v>
      </c>
      <c r="AJ809">
        <v>828</v>
      </c>
      <c r="AK809">
        <v>829</v>
      </c>
      <c r="AL809" t="s">
        <v>118</v>
      </c>
    </row>
    <row r="810" spans="1:38" x14ac:dyDescent="0.2">
      <c r="A810">
        <v>661</v>
      </c>
      <c r="B810" s="1">
        <v>45418</v>
      </c>
      <c r="C810" s="2">
        <v>0.4375</v>
      </c>
      <c r="D810" s="2">
        <v>0.45833333333333331</v>
      </c>
      <c r="E810" t="s">
        <v>25</v>
      </c>
      <c r="F810">
        <v>1</v>
      </c>
      <c r="G810">
        <v>4</v>
      </c>
      <c r="H810">
        <v>3</v>
      </c>
      <c r="I810" t="s">
        <v>22</v>
      </c>
      <c r="J810" t="s">
        <v>30</v>
      </c>
      <c r="K810">
        <v>29.999999999999972</v>
      </c>
      <c r="L810">
        <v>0.75</v>
      </c>
      <c r="M810">
        <v>0</v>
      </c>
      <c r="N810" t="s">
        <v>72</v>
      </c>
      <c r="O810" t="s">
        <v>102</v>
      </c>
      <c r="P810" t="s">
        <v>114</v>
      </c>
      <c r="Q810" t="s">
        <v>118</v>
      </c>
      <c r="R810" t="s">
        <v>118</v>
      </c>
      <c r="S810">
        <v>828</v>
      </c>
      <c r="T810">
        <v>447</v>
      </c>
      <c r="U810" s="1">
        <v>45631</v>
      </c>
      <c r="V810" s="2">
        <v>0.4375</v>
      </c>
      <c r="W810" s="2">
        <v>0.5</v>
      </c>
      <c r="X810" t="s">
        <v>25</v>
      </c>
      <c r="Y810">
        <v>1</v>
      </c>
      <c r="Z810">
        <v>4</v>
      </c>
      <c r="AA810">
        <v>4</v>
      </c>
      <c r="AB810" t="s">
        <v>42</v>
      </c>
      <c r="AC810" t="s">
        <v>40</v>
      </c>
      <c r="AD810">
        <v>90</v>
      </c>
      <c r="AE810">
        <v>1</v>
      </c>
      <c r="AF810">
        <v>0</v>
      </c>
      <c r="AG810" t="s">
        <v>75</v>
      </c>
      <c r="AH810" t="s">
        <v>109</v>
      </c>
      <c r="AI810" t="s">
        <v>114</v>
      </c>
      <c r="AJ810">
        <v>827</v>
      </c>
      <c r="AK810">
        <v>828</v>
      </c>
      <c r="AL810" t="s">
        <v>118</v>
      </c>
    </row>
    <row r="811" spans="1:38" x14ac:dyDescent="0.2">
      <c r="A811">
        <v>1161</v>
      </c>
      <c r="B811" s="1">
        <v>45448</v>
      </c>
      <c r="C811" s="2">
        <v>0.4375</v>
      </c>
      <c r="D811" s="2">
        <v>0.52083333333333337</v>
      </c>
      <c r="E811" t="s">
        <v>25</v>
      </c>
      <c r="F811">
        <v>1</v>
      </c>
      <c r="G811">
        <v>4</v>
      </c>
      <c r="H811">
        <v>5</v>
      </c>
      <c r="I811" t="s">
        <v>41</v>
      </c>
      <c r="J811" t="s">
        <v>23</v>
      </c>
      <c r="K811">
        <v>120.00000000000006</v>
      </c>
      <c r="L811">
        <v>1.25</v>
      </c>
      <c r="M811">
        <v>1</v>
      </c>
      <c r="N811" t="s">
        <v>74</v>
      </c>
      <c r="O811" t="s">
        <v>103</v>
      </c>
      <c r="P811" t="s">
        <v>114</v>
      </c>
      <c r="Q811" t="s">
        <v>118</v>
      </c>
      <c r="R811" t="s">
        <v>124</v>
      </c>
      <c r="S811">
        <v>826</v>
      </c>
      <c r="T811">
        <v>639</v>
      </c>
      <c r="U811" s="1">
        <v>45568</v>
      </c>
      <c r="V811" s="2">
        <v>0.4375</v>
      </c>
      <c r="W811" s="2">
        <v>0.52083333333333337</v>
      </c>
      <c r="X811" t="s">
        <v>25</v>
      </c>
      <c r="Y811">
        <v>1</v>
      </c>
      <c r="Z811">
        <v>4</v>
      </c>
      <c r="AA811">
        <v>5</v>
      </c>
      <c r="AB811" t="s">
        <v>27</v>
      </c>
      <c r="AC811" t="s">
        <v>18</v>
      </c>
      <c r="AD811">
        <v>120.00000000000006</v>
      </c>
      <c r="AE811">
        <v>1.25</v>
      </c>
      <c r="AF811">
        <v>1</v>
      </c>
      <c r="AG811" t="s">
        <v>75</v>
      </c>
      <c r="AH811" t="s">
        <v>107</v>
      </c>
      <c r="AI811" t="s">
        <v>114</v>
      </c>
      <c r="AJ811">
        <v>825</v>
      </c>
      <c r="AK811">
        <v>826</v>
      </c>
      <c r="AL811" t="s">
        <v>118</v>
      </c>
    </row>
    <row r="812" spans="1:38" x14ac:dyDescent="0.2">
      <c r="A812">
        <v>639</v>
      </c>
      <c r="B812" s="1">
        <v>45568</v>
      </c>
      <c r="C812" s="2">
        <v>0.4375</v>
      </c>
      <c r="D812" s="2">
        <v>0.52083333333333337</v>
      </c>
      <c r="E812" t="s">
        <v>25</v>
      </c>
      <c r="F812">
        <v>1</v>
      </c>
      <c r="G812">
        <v>4</v>
      </c>
      <c r="H812">
        <v>5</v>
      </c>
      <c r="I812" t="s">
        <v>27</v>
      </c>
      <c r="J812" t="s">
        <v>18</v>
      </c>
      <c r="K812">
        <v>120.00000000000006</v>
      </c>
      <c r="L812">
        <v>1.25</v>
      </c>
      <c r="M812">
        <v>1</v>
      </c>
      <c r="N812" t="s">
        <v>75</v>
      </c>
      <c r="O812" t="s">
        <v>107</v>
      </c>
      <c r="P812" t="s">
        <v>114</v>
      </c>
      <c r="Q812" t="s">
        <v>118</v>
      </c>
      <c r="R812" t="s">
        <v>124</v>
      </c>
      <c r="S812">
        <v>825</v>
      </c>
      <c r="T812">
        <v>1987</v>
      </c>
      <c r="U812" s="1">
        <v>45627</v>
      </c>
      <c r="V812" s="2">
        <v>0.4375</v>
      </c>
      <c r="W812" s="2">
        <v>0.52083333333333337</v>
      </c>
      <c r="X812" t="s">
        <v>25</v>
      </c>
      <c r="Y812">
        <v>1</v>
      </c>
      <c r="Z812">
        <v>4</v>
      </c>
      <c r="AA812">
        <v>4</v>
      </c>
      <c r="AB812" t="s">
        <v>41</v>
      </c>
      <c r="AC812" t="s">
        <v>23</v>
      </c>
      <c r="AD812">
        <v>120.00000000000006</v>
      </c>
      <c r="AE812">
        <v>1</v>
      </c>
      <c r="AF812">
        <v>0</v>
      </c>
      <c r="AG812" t="s">
        <v>71</v>
      </c>
      <c r="AH812" t="s">
        <v>109</v>
      </c>
      <c r="AI812" t="s">
        <v>114</v>
      </c>
      <c r="AJ812">
        <v>824</v>
      </c>
      <c r="AK812">
        <v>825</v>
      </c>
      <c r="AL812" t="s">
        <v>118</v>
      </c>
    </row>
    <row r="813" spans="1:38" x14ac:dyDescent="0.2">
      <c r="A813">
        <v>1987</v>
      </c>
      <c r="B813" s="1">
        <v>45627</v>
      </c>
      <c r="C813" s="2">
        <v>0.4375</v>
      </c>
      <c r="D813" s="2">
        <v>0.52083333333333337</v>
      </c>
      <c r="E813" t="s">
        <v>25</v>
      </c>
      <c r="F813">
        <v>1</v>
      </c>
      <c r="G813">
        <v>4</v>
      </c>
      <c r="H813">
        <v>4</v>
      </c>
      <c r="I813" t="s">
        <v>41</v>
      </c>
      <c r="J813" t="s">
        <v>23</v>
      </c>
      <c r="K813">
        <v>120.00000000000006</v>
      </c>
      <c r="L813">
        <v>1</v>
      </c>
      <c r="M813">
        <v>0</v>
      </c>
      <c r="N813" t="s">
        <v>71</v>
      </c>
      <c r="O813" t="s">
        <v>109</v>
      </c>
      <c r="P813" t="s">
        <v>114</v>
      </c>
      <c r="Q813" t="s">
        <v>118</v>
      </c>
      <c r="R813" t="s">
        <v>124</v>
      </c>
      <c r="S813">
        <v>824</v>
      </c>
      <c r="T813">
        <v>1132</v>
      </c>
      <c r="U813" s="1">
        <v>45507</v>
      </c>
      <c r="V813" s="2">
        <v>0.4375</v>
      </c>
      <c r="W813" s="2">
        <v>0.5</v>
      </c>
      <c r="X813" t="s">
        <v>25</v>
      </c>
      <c r="Y813">
        <v>1</v>
      </c>
      <c r="Z813">
        <v>4</v>
      </c>
      <c r="AA813">
        <v>5</v>
      </c>
      <c r="AB813" t="s">
        <v>17</v>
      </c>
      <c r="AC813" t="s">
        <v>14</v>
      </c>
      <c r="AD813">
        <v>90</v>
      </c>
      <c r="AE813">
        <v>1.25</v>
      </c>
      <c r="AF813">
        <v>1</v>
      </c>
      <c r="AG813" t="s">
        <v>77</v>
      </c>
      <c r="AH813" t="s">
        <v>105</v>
      </c>
      <c r="AI813" t="s">
        <v>114</v>
      </c>
      <c r="AJ813">
        <v>823</v>
      </c>
      <c r="AK813">
        <v>824</v>
      </c>
      <c r="AL813" t="s">
        <v>118</v>
      </c>
    </row>
    <row r="814" spans="1:38" x14ac:dyDescent="0.2">
      <c r="A814">
        <v>1132</v>
      </c>
      <c r="B814" s="1">
        <v>45507</v>
      </c>
      <c r="C814" s="2">
        <v>0.4375</v>
      </c>
      <c r="D814" s="2">
        <v>0.5</v>
      </c>
      <c r="E814" t="s">
        <v>25</v>
      </c>
      <c r="F814">
        <v>1</v>
      </c>
      <c r="G814">
        <v>4</v>
      </c>
      <c r="H814">
        <v>5</v>
      </c>
      <c r="I814" t="s">
        <v>17</v>
      </c>
      <c r="J814" t="s">
        <v>14</v>
      </c>
      <c r="K814">
        <v>90</v>
      </c>
      <c r="L814">
        <v>1.25</v>
      </c>
      <c r="M814">
        <v>1</v>
      </c>
      <c r="N814" t="s">
        <v>77</v>
      </c>
      <c r="O814" t="s">
        <v>105</v>
      </c>
      <c r="P814" t="s">
        <v>114</v>
      </c>
      <c r="Q814" t="s">
        <v>118</v>
      </c>
      <c r="R814" t="s">
        <v>118</v>
      </c>
      <c r="S814">
        <v>823</v>
      </c>
      <c r="T814">
        <v>962</v>
      </c>
      <c r="U814" s="1">
        <v>45642</v>
      </c>
      <c r="V814" s="2">
        <v>0.4375</v>
      </c>
      <c r="W814" s="2">
        <v>0.5</v>
      </c>
      <c r="X814" t="s">
        <v>25</v>
      </c>
      <c r="Y814">
        <v>1</v>
      </c>
      <c r="Z814">
        <v>4</v>
      </c>
      <c r="AA814">
        <v>2</v>
      </c>
      <c r="AB814" t="s">
        <v>42</v>
      </c>
      <c r="AC814" t="s">
        <v>23</v>
      </c>
      <c r="AD814">
        <v>90</v>
      </c>
      <c r="AE814">
        <v>0.5</v>
      </c>
      <c r="AF814">
        <v>0</v>
      </c>
      <c r="AG814" t="s">
        <v>72</v>
      </c>
      <c r="AH814" t="s">
        <v>109</v>
      </c>
      <c r="AI814" t="s">
        <v>114</v>
      </c>
      <c r="AJ814">
        <v>822</v>
      </c>
      <c r="AK814">
        <v>823</v>
      </c>
      <c r="AL814" t="s">
        <v>118</v>
      </c>
    </row>
    <row r="815" spans="1:38" x14ac:dyDescent="0.2">
      <c r="A815">
        <v>962</v>
      </c>
      <c r="B815" s="1">
        <v>45642</v>
      </c>
      <c r="C815" s="2">
        <v>0.4375</v>
      </c>
      <c r="D815" s="2">
        <v>0.5</v>
      </c>
      <c r="E815" t="s">
        <v>25</v>
      </c>
      <c r="F815">
        <v>1</v>
      </c>
      <c r="G815">
        <v>4</v>
      </c>
      <c r="H815">
        <v>2</v>
      </c>
      <c r="I815" t="s">
        <v>42</v>
      </c>
      <c r="J815" t="s">
        <v>23</v>
      </c>
      <c r="K815">
        <v>90</v>
      </c>
      <c r="L815">
        <v>0.5</v>
      </c>
      <c r="M815">
        <v>0</v>
      </c>
      <c r="N815" t="s">
        <v>72</v>
      </c>
      <c r="O815" t="s">
        <v>109</v>
      </c>
      <c r="P815" t="s">
        <v>114</v>
      </c>
      <c r="Q815" t="s">
        <v>118</v>
      </c>
      <c r="R815" t="s">
        <v>118</v>
      </c>
      <c r="S815">
        <v>822</v>
      </c>
      <c r="T815">
        <v>387</v>
      </c>
      <c r="U815" s="1">
        <v>45326</v>
      </c>
      <c r="V815" s="2">
        <v>0.4375</v>
      </c>
      <c r="W815" s="2">
        <v>0.52083333333333337</v>
      </c>
      <c r="X815" t="s">
        <v>25</v>
      </c>
      <c r="Y815">
        <v>1</v>
      </c>
      <c r="Z815">
        <v>4</v>
      </c>
      <c r="AA815">
        <v>1</v>
      </c>
      <c r="AB815" t="s">
        <v>22</v>
      </c>
      <c r="AC815" t="s">
        <v>30</v>
      </c>
      <c r="AD815">
        <v>120.00000000000006</v>
      </c>
      <c r="AE815">
        <v>0.25</v>
      </c>
      <c r="AF815">
        <v>0</v>
      </c>
      <c r="AG815" t="s">
        <v>71</v>
      </c>
      <c r="AH815" t="s">
        <v>99</v>
      </c>
      <c r="AI815" t="s">
        <v>114</v>
      </c>
      <c r="AJ815">
        <v>821</v>
      </c>
      <c r="AK815">
        <v>822</v>
      </c>
      <c r="AL815" t="s">
        <v>118</v>
      </c>
    </row>
    <row r="816" spans="1:38" x14ac:dyDescent="0.2">
      <c r="A816">
        <v>387</v>
      </c>
      <c r="B816" s="1">
        <v>45326</v>
      </c>
      <c r="C816" s="2">
        <v>0.4375</v>
      </c>
      <c r="D816" s="2">
        <v>0.52083333333333337</v>
      </c>
      <c r="E816" t="s">
        <v>25</v>
      </c>
      <c r="F816">
        <v>1</v>
      </c>
      <c r="G816">
        <v>4</v>
      </c>
      <c r="H816">
        <v>1</v>
      </c>
      <c r="I816" t="s">
        <v>22</v>
      </c>
      <c r="J816" t="s">
        <v>30</v>
      </c>
      <c r="K816">
        <v>120.00000000000006</v>
      </c>
      <c r="L816">
        <v>0.25</v>
      </c>
      <c r="M816">
        <v>0</v>
      </c>
      <c r="N816" t="s">
        <v>71</v>
      </c>
      <c r="O816" t="s">
        <v>99</v>
      </c>
      <c r="P816" t="s">
        <v>114</v>
      </c>
      <c r="Q816" t="s">
        <v>118</v>
      </c>
      <c r="R816" t="s">
        <v>124</v>
      </c>
      <c r="S816">
        <v>821</v>
      </c>
      <c r="T816">
        <v>84</v>
      </c>
      <c r="U816" s="1">
        <v>45362</v>
      </c>
      <c r="V816" s="2">
        <v>0.4375</v>
      </c>
      <c r="W816" s="2">
        <v>0.52083333333333337</v>
      </c>
      <c r="X816" t="s">
        <v>25</v>
      </c>
      <c r="Y816">
        <v>1</v>
      </c>
      <c r="Z816">
        <v>4</v>
      </c>
      <c r="AA816">
        <v>7</v>
      </c>
      <c r="AB816" t="s">
        <v>27</v>
      </c>
      <c r="AC816" t="s">
        <v>23</v>
      </c>
      <c r="AD816">
        <v>120.00000000000006</v>
      </c>
      <c r="AE816">
        <v>1.75</v>
      </c>
      <c r="AF816">
        <v>1</v>
      </c>
      <c r="AG816" t="s">
        <v>72</v>
      </c>
      <c r="AH816" t="s">
        <v>100</v>
      </c>
      <c r="AI816" t="s">
        <v>114</v>
      </c>
      <c r="AJ816">
        <v>820</v>
      </c>
      <c r="AK816">
        <v>821</v>
      </c>
      <c r="AL816" t="s">
        <v>118</v>
      </c>
    </row>
    <row r="817" spans="1:38" x14ac:dyDescent="0.2">
      <c r="A817">
        <v>84</v>
      </c>
      <c r="B817" s="1">
        <v>45362</v>
      </c>
      <c r="C817" s="2">
        <v>0.4375</v>
      </c>
      <c r="D817" s="2">
        <v>0.52083333333333337</v>
      </c>
      <c r="E817" t="s">
        <v>25</v>
      </c>
      <c r="F817">
        <v>1</v>
      </c>
      <c r="G817">
        <v>4</v>
      </c>
      <c r="H817">
        <v>7</v>
      </c>
      <c r="I817" t="s">
        <v>27</v>
      </c>
      <c r="J817" t="s">
        <v>23</v>
      </c>
      <c r="K817">
        <v>120.00000000000006</v>
      </c>
      <c r="L817">
        <v>1.75</v>
      </c>
      <c r="M817">
        <v>1</v>
      </c>
      <c r="N817" t="s">
        <v>72</v>
      </c>
      <c r="O817" t="s">
        <v>100</v>
      </c>
      <c r="P817" t="s">
        <v>114</v>
      </c>
      <c r="Q817" t="s">
        <v>118</v>
      </c>
      <c r="R817" t="s">
        <v>124</v>
      </c>
      <c r="S817">
        <v>820</v>
      </c>
      <c r="T817">
        <v>880</v>
      </c>
      <c r="U817" s="1">
        <v>45425</v>
      </c>
      <c r="V817" s="2">
        <v>0.4375</v>
      </c>
      <c r="W817" s="2">
        <v>0.45833333333333331</v>
      </c>
      <c r="X817" t="s">
        <v>25</v>
      </c>
      <c r="Y817">
        <v>1</v>
      </c>
      <c r="Z817">
        <v>4</v>
      </c>
      <c r="AA817">
        <v>3</v>
      </c>
      <c r="AB817" t="s">
        <v>22</v>
      </c>
      <c r="AC817" t="s">
        <v>28</v>
      </c>
      <c r="AD817">
        <v>29.999999999999972</v>
      </c>
      <c r="AE817">
        <v>0.75</v>
      </c>
      <c r="AF817">
        <v>0</v>
      </c>
      <c r="AG817" t="s">
        <v>72</v>
      </c>
      <c r="AH817" t="s">
        <v>102</v>
      </c>
      <c r="AI817" t="s">
        <v>114</v>
      </c>
      <c r="AJ817">
        <v>819</v>
      </c>
      <c r="AK817">
        <v>820</v>
      </c>
      <c r="AL817" t="s">
        <v>118</v>
      </c>
    </row>
    <row r="818" spans="1:38" x14ac:dyDescent="0.2">
      <c r="A818">
        <v>447</v>
      </c>
      <c r="B818" s="1">
        <v>45631</v>
      </c>
      <c r="C818" s="2">
        <v>0.4375</v>
      </c>
      <c r="D818" s="2">
        <v>0.5</v>
      </c>
      <c r="E818" t="s">
        <v>25</v>
      </c>
      <c r="F818">
        <v>1</v>
      </c>
      <c r="G818">
        <v>4</v>
      </c>
      <c r="H818">
        <v>4</v>
      </c>
      <c r="I818" t="s">
        <v>42</v>
      </c>
      <c r="J818" t="s">
        <v>40</v>
      </c>
      <c r="K818">
        <v>90</v>
      </c>
      <c r="L818">
        <v>1</v>
      </c>
      <c r="M818">
        <v>0</v>
      </c>
      <c r="N818" t="s">
        <v>75</v>
      </c>
      <c r="O818" t="s">
        <v>109</v>
      </c>
      <c r="P818" t="s">
        <v>114</v>
      </c>
      <c r="Q818" t="s">
        <v>118</v>
      </c>
      <c r="R818" t="s">
        <v>118</v>
      </c>
      <c r="S818">
        <v>827</v>
      </c>
      <c r="T818">
        <v>1161</v>
      </c>
      <c r="U818" s="1">
        <v>45448</v>
      </c>
      <c r="V818" s="2">
        <v>0.4375</v>
      </c>
      <c r="W818" s="2">
        <v>0.52083333333333337</v>
      </c>
      <c r="X818" t="s">
        <v>25</v>
      </c>
      <c r="Y818">
        <v>1</v>
      </c>
      <c r="Z818">
        <v>4</v>
      </c>
      <c r="AA818">
        <v>5</v>
      </c>
      <c r="AB818" t="s">
        <v>41</v>
      </c>
      <c r="AC818" t="s">
        <v>23</v>
      </c>
      <c r="AD818">
        <v>120.00000000000006</v>
      </c>
      <c r="AE818">
        <v>1.25</v>
      </c>
      <c r="AF818">
        <v>1</v>
      </c>
      <c r="AG818" t="s">
        <v>74</v>
      </c>
      <c r="AH818" t="s">
        <v>103</v>
      </c>
      <c r="AI818" t="s">
        <v>114</v>
      </c>
      <c r="AJ818">
        <v>826</v>
      </c>
      <c r="AK818">
        <v>827</v>
      </c>
      <c r="AL818" t="s">
        <v>118</v>
      </c>
    </row>
    <row r="819" spans="1:38" x14ac:dyDescent="0.2">
      <c r="A819">
        <v>1584</v>
      </c>
      <c r="B819" s="1">
        <v>45390</v>
      </c>
      <c r="C819" s="2">
        <v>0.4375</v>
      </c>
      <c r="D819" s="2">
        <v>0.5</v>
      </c>
      <c r="E819" t="s">
        <v>25</v>
      </c>
      <c r="F819">
        <v>1</v>
      </c>
      <c r="G819">
        <v>4</v>
      </c>
      <c r="H819">
        <v>6</v>
      </c>
      <c r="I819" t="s">
        <v>39</v>
      </c>
      <c r="J819" t="s">
        <v>30</v>
      </c>
      <c r="K819">
        <v>90</v>
      </c>
      <c r="L819">
        <v>1.5</v>
      </c>
      <c r="M819">
        <v>1</v>
      </c>
      <c r="N819" t="s">
        <v>72</v>
      </c>
      <c r="O819" t="s">
        <v>101</v>
      </c>
      <c r="P819" t="s">
        <v>114</v>
      </c>
      <c r="Q819" t="s">
        <v>118</v>
      </c>
      <c r="R819" t="s">
        <v>118</v>
      </c>
      <c r="S819">
        <v>818</v>
      </c>
      <c r="T819">
        <v>2277</v>
      </c>
      <c r="U819" s="1">
        <v>45456</v>
      </c>
      <c r="V819" s="2">
        <v>0.4375</v>
      </c>
      <c r="W819" s="2">
        <v>0.47916666666666669</v>
      </c>
      <c r="X819" t="s">
        <v>25</v>
      </c>
      <c r="Y819">
        <v>1</v>
      </c>
      <c r="Z819">
        <v>4</v>
      </c>
      <c r="AA819">
        <v>7</v>
      </c>
      <c r="AB819" t="s">
        <v>17</v>
      </c>
      <c r="AC819" t="s">
        <v>30</v>
      </c>
      <c r="AD819">
        <v>60.000000000000028</v>
      </c>
      <c r="AE819">
        <v>1.75</v>
      </c>
      <c r="AF819">
        <v>1</v>
      </c>
      <c r="AG819" t="s">
        <v>75</v>
      </c>
      <c r="AH819" t="s">
        <v>103</v>
      </c>
      <c r="AI819" t="s">
        <v>114</v>
      </c>
      <c r="AJ819">
        <v>817</v>
      </c>
      <c r="AK819">
        <v>818</v>
      </c>
      <c r="AL819" t="s">
        <v>118</v>
      </c>
    </row>
    <row r="820" spans="1:38" x14ac:dyDescent="0.2">
      <c r="A820">
        <v>2205</v>
      </c>
      <c r="B820" s="1">
        <v>45462</v>
      </c>
      <c r="C820" s="2">
        <v>0.4375</v>
      </c>
      <c r="D820" s="2">
        <v>0.45833333333333331</v>
      </c>
      <c r="E820" t="s">
        <v>25</v>
      </c>
      <c r="F820">
        <v>1</v>
      </c>
      <c r="G820">
        <v>4</v>
      </c>
      <c r="H820">
        <v>6</v>
      </c>
      <c r="I820" t="s">
        <v>17</v>
      </c>
      <c r="J820" t="s">
        <v>30</v>
      </c>
      <c r="K820">
        <v>29.999999999999972</v>
      </c>
      <c r="L820">
        <v>1.5</v>
      </c>
      <c r="M820">
        <v>1</v>
      </c>
      <c r="N820" t="s">
        <v>74</v>
      </c>
      <c r="O820" t="s">
        <v>103</v>
      </c>
      <c r="P820" t="s">
        <v>114</v>
      </c>
      <c r="Q820" t="s">
        <v>118</v>
      </c>
      <c r="R820" t="s">
        <v>118</v>
      </c>
      <c r="S820">
        <v>816</v>
      </c>
      <c r="T820">
        <v>1207</v>
      </c>
      <c r="U820" s="1">
        <v>45596</v>
      </c>
      <c r="V820" s="2">
        <v>0.4375</v>
      </c>
      <c r="W820" s="2">
        <v>0.52083333333333337</v>
      </c>
      <c r="X820" t="s">
        <v>25</v>
      </c>
      <c r="Y820">
        <v>1</v>
      </c>
      <c r="Z820">
        <v>4</v>
      </c>
      <c r="AA820">
        <v>6</v>
      </c>
      <c r="AB820" t="s">
        <v>39</v>
      </c>
      <c r="AC820" t="s">
        <v>30</v>
      </c>
      <c r="AD820">
        <v>120.00000000000006</v>
      </c>
      <c r="AE820">
        <v>1.5</v>
      </c>
      <c r="AF820">
        <v>1</v>
      </c>
      <c r="AG820" t="s">
        <v>75</v>
      </c>
      <c r="AH820" t="s">
        <v>107</v>
      </c>
      <c r="AI820" t="s">
        <v>114</v>
      </c>
      <c r="AJ820">
        <v>815</v>
      </c>
      <c r="AK820">
        <v>816</v>
      </c>
      <c r="AL820" t="s">
        <v>118</v>
      </c>
    </row>
    <row r="821" spans="1:38" x14ac:dyDescent="0.2">
      <c r="A821">
        <v>2277</v>
      </c>
      <c r="B821" s="1">
        <v>45456</v>
      </c>
      <c r="C821" s="2">
        <v>0.4375</v>
      </c>
      <c r="D821" s="2">
        <v>0.47916666666666669</v>
      </c>
      <c r="E821" t="s">
        <v>25</v>
      </c>
      <c r="F821">
        <v>1</v>
      </c>
      <c r="G821">
        <v>4</v>
      </c>
      <c r="H821">
        <v>7</v>
      </c>
      <c r="I821" t="s">
        <v>17</v>
      </c>
      <c r="J821" t="s">
        <v>30</v>
      </c>
      <c r="K821">
        <v>60.000000000000028</v>
      </c>
      <c r="L821">
        <v>1.75</v>
      </c>
      <c r="M821">
        <v>1</v>
      </c>
      <c r="N821" t="s">
        <v>75</v>
      </c>
      <c r="O821" t="s">
        <v>103</v>
      </c>
      <c r="P821" t="s">
        <v>114</v>
      </c>
      <c r="Q821" t="s">
        <v>118</v>
      </c>
      <c r="R821" t="s">
        <v>118</v>
      </c>
      <c r="S821">
        <v>817</v>
      </c>
      <c r="T821">
        <v>2205</v>
      </c>
      <c r="U821" s="1">
        <v>45462</v>
      </c>
      <c r="V821" s="2">
        <v>0.4375</v>
      </c>
      <c r="W821" s="2">
        <v>0.45833333333333331</v>
      </c>
      <c r="X821" t="s">
        <v>25</v>
      </c>
      <c r="Y821">
        <v>1</v>
      </c>
      <c r="Z821">
        <v>4</v>
      </c>
      <c r="AA821">
        <v>6</v>
      </c>
      <c r="AB821" t="s">
        <v>17</v>
      </c>
      <c r="AC821" t="s">
        <v>30</v>
      </c>
      <c r="AD821">
        <v>29.999999999999972</v>
      </c>
      <c r="AE821">
        <v>1.5</v>
      </c>
      <c r="AF821">
        <v>1</v>
      </c>
      <c r="AG821" t="s">
        <v>74</v>
      </c>
      <c r="AH821" t="s">
        <v>103</v>
      </c>
      <c r="AI821" t="s">
        <v>114</v>
      </c>
      <c r="AJ821">
        <v>816</v>
      </c>
      <c r="AK821">
        <v>817</v>
      </c>
      <c r="AL821" t="s">
        <v>118</v>
      </c>
    </row>
    <row r="822" spans="1:38" x14ac:dyDescent="0.2">
      <c r="A822">
        <v>2068</v>
      </c>
      <c r="B822" s="1">
        <v>45540</v>
      </c>
      <c r="C822" s="2">
        <v>0.4375</v>
      </c>
      <c r="D822" s="2">
        <v>0.47916666666666669</v>
      </c>
      <c r="E822" t="s">
        <v>25</v>
      </c>
      <c r="F822">
        <v>1</v>
      </c>
      <c r="G822">
        <v>4</v>
      </c>
      <c r="H822">
        <v>2</v>
      </c>
      <c r="I822" t="s">
        <v>27</v>
      </c>
      <c r="J822" t="s">
        <v>18</v>
      </c>
      <c r="K822">
        <v>60.000000000000028</v>
      </c>
      <c r="L822">
        <v>0.5</v>
      </c>
      <c r="M822">
        <v>0</v>
      </c>
      <c r="N822" t="s">
        <v>75</v>
      </c>
      <c r="O822" t="s">
        <v>106</v>
      </c>
      <c r="P822" t="s">
        <v>114</v>
      </c>
      <c r="Q822" t="s">
        <v>118</v>
      </c>
      <c r="R822" t="s">
        <v>118</v>
      </c>
      <c r="S822">
        <v>806</v>
      </c>
      <c r="T822">
        <v>745</v>
      </c>
      <c r="U822" s="1">
        <v>45604</v>
      </c>
      <c r="V822" s="2">
        <v>0.45833333333333331</v>
      </c>
      <c r="W822" s="2">
        <v>0.54166666666666663</v>
      </c>
      <c r="X822" t="s">
        <v>25</v>
      </c>
      <c r="Y822">
        <v>1</v>
      </c>
      <c r="Z822">
        <v>4</v>
      </c>
      <c r="AA822">
        <v>2</v>
      </c>
      <c r="AB822" t="s">
        <v>42</v>
      </c>
      <c r="AC822" t="s">
        <v>28</v>
      </c>
      <c r="AD822">
        <v>119.99999999999997</v>
      </c>
      <c r="AE822">
        <v>0.5</v>
      </c>
      <c r="AF822">
        <v>0</v>
      </c>
      <c r="AG822" t="s">
        <v>76</v>
      </c>
      <c r="AH822" t="s">
        <v>108</v>
      </c>
      <c r="AI822" t="s">
        <v>114</v>
      </c>
      <c r="AJ822">
        <v>805</v>
      </c>
      <c r="AK822">
        <v>806</v>
      </c>
      <c r="AL822" t="s">
        <v>118</v>
      </c>
    </row>
    <row r="823" spans="1:38" x14ac:dyDescent="0.2">
      <c r="A823">
        <v>2399</v>
      </c>
      <c r="B823" s="1">
        <v>45343</v>
      </c>
      <c r="C823" s="2">
        <v>0.4375</v>
      </c>
      <c r="D823" s="2">
        <v>0.52083333333333337</v>
      </c>
      <c r="E823" t="s">
        <v>25</v>
      </c>
      <c r="F823">
        <v>1</v>
      </c>
      <c r="G823">
        <v>4</v>
      </c>
      <c r="H823">
        <v>6</v>
      </c>
      <c r="I823" t="s">
        <v>22</v>
      </c>
      <c r="J823" t="s">
        <v>18</v>
      </c>
      <c r="K823">
        <v>120.00000000000006</v>
      </c>
      <c r="L823">
        <v>1.5</v>
      </c>
      <c r="M823">
        <v>1</v>
      </c>
      <c r="N823" t="s">
        <v>74</v>
      </c>
      <c r="O823" t="s">
        <v>99</v>
      </c>
      <c r="P823" t="s">
        <v>114</v>
      </c>
      <c r="Q823" t="s">
        <v>118</v>
      </c>
      <c r="R823" t="s">
        <v>124</v>
      </c>
      <c r="S823">
        <v>807</v>
      </c>
      <c r="T823">
        <v>2068</v>
      </c>
      <c r="U823" s="1">
        <v>45540</v>
      </c>
      <c r="V823" s="2">
        <v>0.4375</v>
      </c>
      <c r="W823" s="2">
        <v>0.47916666666666669</v>
      </c>
      <c r="X823" t="s">
        <v>25</v>
      </c>
      <c r="Y823">
        <v>1</v>
      </c>
      <c r="Z823">
        <v>4</v>
      </c>
      <c r="AA823">
        <v>2</v>
      </c>
      <c r="AB823" t="s">
        <v>27</v>
      </c>
      <c r="AC823" t="s">
        <v>18</v>
      </c>
      <c r="AD823">
        <v>60.000000000000028</v>
      </c>
      <c r="AE823">
        <v>0.5</v>
      </c>
      <c r="AF823">
        <v>0</v>
      </c>
      <c r="AG823" t="s">
        <v>75</v>
      </c>
      <c r="AH823" t="s">
        <v>106</v>
      </c>
      <c r="AI823" t="s">
        <v>114</v>
      </c>
      <c r="AJ823">
        <v>806</v>
      </c>
      <c r="AK823">
        <v>807</v>
      </c>
      <c r="AL823" t="s">
        <v>118</v>
      </c>
    </row>
    <row r="824" spans="1:38" x14ac:dyDescent="0.2">
      <c r="A824">
        <v>324</v>
      </c>
      <c r="B824" s="1">
        <v>45309</v>
      </c>
      <c r="C824" s="2">
        <v>0.4375</v>
      </c>
      <c r="D824" s="2">
        <v>0.52083333333333337</v>
      </c>
      <c r="E824" t="s">
        <v>25</v>
      </c>
      <c r="F824">
        <v>1</v>
      </c>
      <c r="G824">
        <v>4</v>
      </c>
      <c r="H824">
        <v>6</v>
      </c>
      <c r="I824" t="s">
        <v>41</v>
      </c>
      <c r="J824" t="s">
        <v>40</v>
      </c>
      <c r="K824">
        <v>120.00000000000006</v>
      </c>
      <c r="L824">
        <v>1.5</v>
      </c>
      <c r="M824">
        <v>1</v>
      </c>
      <c r="N824" t="s">
        <v>75</v>
      </c>
      <c r="O824" t="s">
        <v>98</v>
      </c>
      <c r="P824" t="s">
        <v>114</v>
      </c>
      <c r="Q824" t="s">
        <v>118</v>
      </c>
      <c r="R824" t="s">
        <v>124</v>
      </c>
      <c r="S824">
        <v>809</v>
      </c>
      <c r="T824">
        <v>1250</v>
      </c>
      <c r="U824" s="1">
        <v>45612</v>
      </c>
      <c r="V824" s="2">
        <v>0.4375</v>
      </c>
      <c r="W824" s="2">
        <v>0.52083333333333337</v>
      </c>
      <c r="X824" t="s">
        <v>25</v>
      </c>
      <c r="Y824">
        <v>1</v>
      </c>
      <c r="Z824">
        <v>4</v>
      </c>
      <c r="AA824">
        <v>1</v>
      </c>
      <c r="AB824" t="s">
        <v>39</v>
      </c>
      <c r="AC824" t="s">
        <v>18</v>
      </c>
      <c r="AD824">
        <v>120.00000000000006</v>
      </c>
      <c r="AE824">
        <v>0.25</v>
      </c>
      <c r="AF824">
        <v>0</v>
      </c>
      <c r="AG824" t="s">
        <v>77</v>
      </c>
      <c r="AH824" t="s">
        <v>108</v>
      </c>
      <c r="AI824" t="s">
        <v>114</v>
      </c>
      <c r="AJ824">
        <v>808</v>
      </c>
      <c r="AK824">
        <v>809</v>
      </c>
      <c r="AL824" t="s">
        <v>118</v>
      </c>
    </row>
    <row r="825" spans="1:38" x14ac:dyDescent="0.2">
      <c r="A825">
        <v>2428</v>
      </c>
      <c r="B825" s="1">
        <v>45298</v>
      </c>
      <c r="C825" s="2">
        <v>0.4375</v>
      </c>
      <c r="D825" s="2">
        <v>0.45833333333333331</v>
      </c>
      <c r="E825" t="s">
        <v>25</v>
      </c>
      <c r="F825">
        <v>1</v>
      </c>
      <c r="G825">
        <v>4</v>
      </c>
      <c r="H825">
        <v>5</v>
      </c>
      <c r="I825" t="s">
        <v>17</v>
      </c>
      <c r="J825" t="s">
        <v>23</v>
      </c>
      <c r="K825">
        <v>29.999999999999972</v>
      </c>
      <c r="L825">
        <v>1.25</v>
      </c>
      <c r="M825">
        <v>1</v>
      </c>
      <c r="N825" t="s">
        <v>71</v>
      </c>
      <c r="O825" t="s">
        <v>98</v>
      </c>
      <c r="P825" t="s">
        <v>114</v>
      </c>
      <c r="Q825" t="s">
        <v>118</v>
      </c>
      <c r="R825" t="s">
        <v>118</v>
      </c>
      <c r="S825">
        <v>810</v>
      </c>
      <c r="T825">
        <v>324</v>
      </c>
      <c r="U825" s="1">
        <v>45309</v>
      </c>
      <c r="V825" s="2">
        <v>0.4375</v>
      </c>
      <c r="W825" s="2">
        <v>0.52083333333333337</v>
      </c>
      <c r="X825" t="s">
        <v>25</v>
      </c>
      <c r="Y825">
        <v>1</v>
      </c>
      <c r="Z825">
        <v>4</v>
      </c>
      <c r="AA825">
        <v>6</v>
      </c>
      <c r="AB825" t="s">
        <v>41</v>
      </c>
      <c r="AC825" t="s">
        <v>40</v>
      </c>
      <c r="AD825">
        <v>120.00000000000006</v>
      </c>
      <c r="AE825">
        <v>1.5</v>
      </c>
      <c r="AF825">
        <v>1</v>
      </c>
      <c r="AG825" t="s">
        <v>75</v>
      </c>
      <c r="AH825" t="s">
        <v>98</v>
      </c>
      <c r="AI825" t="s">
        <v>114</v>
      </c>
      <c r="AJ825">
        <v>809</v>
      </c>
      <c r="AK825">
        <v>810</v>
      </c>
      <c r="AL825" t="s">
        <v>118</v>
      </c>
    </row>
    <row r="826" spans="1:38" x14ac:dyDescent="0.2">
      <c r="A826">
        <v>1250</v>
      </c>
      <c r="B826" s="1">
        <v>45612</v>
      </c>
      <c r="C826" s="2">
        <v>0.4375</v>
      </c>
      <c r="D826" s="2">
        <v>0.52083333333333337</v>
      </c>
      <c r="E826" t="s">
        <v>25</v>
      </c>
      <c r="F826">
        <v>1</v>
      </c>
      <c r="G826">
        <v>4</v>
      </c>
      <c r="H826">
        <v>1</v>
      </c>
      <c r="I826" t="s">
        <v>39</v>
      </c>
      <c r="J826" t="s">
        <v>18</v>
      </c>
      <c r="K826">
        <v>120.00000000000006</v>
      </c>
      <c r="L826">
        <v>0.25</v>
      </c>
      <c r="M826">
        <v>0</v>
      </c>
      <c r="N826" t="s">
        <v>77</v>
      </c>
      <c r="O826" t="s">
        <v>108</v>
      </c>
      <c r="P826" t="s">
        <v>114</v>
      </c>
      <c r="Q826" t="s">
        <v>118</v>
      </c>
      <c r="R826" t="s">
        <v>124</v>
      </c>
      <c r="S826">
        <v>808</v>
      </c>
      <c r="T826">
        <v>2399</v>
      </c>
      <c r="U826" s="1">
        <v>45343</v>
      </c>
      <c r="V826" s="2">
        <v>0.4375</v>
      </c>
      <c r="W826" s="2">
        <v>0.52083333333333337</v>
      </c>
      <c r="X826" t="s">
        <v>25</v>
      </c>
      <c r="Y826">
        <v>1</v>
      </c>
      <c r="Z826">
        <v>4</v>
      </c>
      <c r="AA826">
        <v>6</v>
      </c>
      <c r="AB826" t="s">
        <v>22</v>
      </c>
      <c r="AC826" t="s">
        <v>18</v>
      </c>
      <c r="AD826">
        <v>120.00000000000006</v>
      </c>
      <c r="AE826">
        <v>1.5</v>
      </c>
      <c r="AF826">
        <v>1</v>
      </c>
      <c r="AG826" t="s">
        <v>74</v>
      </c>
      <c r="AH826" t="s">
        <v>99</v>
      </c>
      <c r="AI826" t="s">
        <v>114</v>
      </c>
      <c r="AJ826">
        <v>807</v>
      </c>
      <c r="AK826">
        <v>808</v>
      </c>
      <c r="AL826" t="s">
        <v>118</v>
      </c>
    </row>
    <row r="827" spans="1:38" x14ac:dyDescent="0.2">
      <c r="A827">
        <v>2083</v>
      </c>
      <c r="B827" s="1">
        <v>45634</v>
      </c>
      <c r="C827" s="2">
        <v>0.4375</v>
      </c>
      <c r="D827" s="2">
        <v>0.52083333333333337</v>
      </c>
      <c r="E827" t="s">
        <v>25</v>
      </c>
      <c r="F827">
        <v>1</v>
      </c>
      <c r="G827">
        <v>4</v>
      </c>
      <c r="H827">
        <v>6</v>
      </c>
      <c r="I827" t="s">
        <v>42</v>
      </c>
      <c r="J827" t="s">
        <v>30</v>
      </c>
      <c r="K827">
        <v>120.00000000000006</v>
      </c>
      <c r="L827">
        <v>1.5</v>
      </c>
      <c r="M827">
        <v>1</v>
      </c>
      <c r="N827" t="s">
        <v>71</v>
      </c>
      <c r="O827" t="s">
        <v>109</v>
      </c>
      <c r="P827" t="s">
        <v>114</v>
      </c>
      <c r="Q827" t="s">
        <v>118</v>
      </c>
      <c r="R827" t="s">
        <v>124</v>
      </c>
      <c r="S827">
        <v>812</v>
      </c>
      <c r="T827">
        <v>2650</v>
      </c>
      <c r="U827" s="1">
        <v>45295</v>
      </c>
      <c r="V827" s="2">
        <v>0.4375</v>
      </c>
      <c r="W827" s="2">
        <v>0.5</v>
      </c>
      <c r="X827" t="s">
        <v>25</v>
      </c>
      <c r="Y827">
        <v>1</v>
      </c>
      <c r="Z827">
        <v>4</v>
      </c>
      <c r="AA827">
        <v>4</v>
      </c>
      <c r="AB827" t="s">
        <v>39</v>
      </c>
      <c r="AC827" t="s">
        <v>23</v>
      </c>
      <c r="AD827">
        <v>90</v>
      </c>
      <c r="AE827">
        <v>1</v>
      </c>
      <c r="AF827">
        <v>0</v>
      </c>
      <c r="AG827" t="s">
        <v>75</v>
      </c>
      <c r="AH827" t="s">
        <v>98</v>
      </c>
      <c r="AI827" t="s">
        <v>114</v>
      </c>
      <c r="AJ827">
        <v>811</v>
      </c>
      <c r="AK827">
        <v>812</v>
      </c>
      <c r="AL827" t="s">
        <v>118</v>
      </c>
    </row>
    <row r="828" spans="1:38" x14ac:dyDescent="0.2">
      <c r="A828">
        <v>2090</v>
      </c>
      <c r="B828" s="1">
        <v>45311</v>
      </c>
      <c r="C828" s="2">
        <v>0.4375</v>
      </c>
      <c r="D828" s="2">
        <v>0.47916666666666669</v>
      </c>
      <c r="E828" t="s">
        <v>25</v>
      </c>
      <c r="F828">
        <v>1</v>
      </c>
      <c r="G828">
        <v>4</v>
      </c>
      <c r="H828">
        <v>2</v>
      </c>
      <c r="I828" t="s">
        <v>39</v>
      </c>
      <c r="J828" t="s">
        <v>18</v>
      </c>
      <c r="K828">
        <v>60.000000000000028</v>
      </c>
      <c r="L828">
        <v>0.5</v>
      </c>
      <c r="M828">
        <v>0</v>
      </c>
      <c r="N828" t="s">
        <v>77</v>
      </c>
      <c r="O828" t="s">
        <v>98</v>
      </c>
      <c r="P828" t="s">
        <v>114</v>
      </c>
      <c r="Q828" t="s">
        <v>118</v>
      </c>
      <c r="R828" t="s">
        <v>118</v>
      </c>
      <c r="S828">
        <v>813</v>
      </c>
      <c r="T828">
        <v>2083</v>
      </c>
      <c r="U828" s="1">
        <v>45634</v>
      </c>
      <c r="V828" s="2">
        <v>0.4375</v>
      </c>
      <c r="W828" s="2">
        <v>0.52083333333333337</v>
      </c>
      <c r="X828" t="s">
        <v>25</v>
      </c>
      <c r="Y828">
        <v>1</v>
      </c>
      <c r="Z828">
        <v>4</v>
      </c>
      <c r="AA828">
        <v>6</v>
      </c>
      <c r="AB828" t="s">
        <v>42</v>
      </c>
      <c r="AC828" t="s">
        <v>30</v>
      </c>
      <c r="AD828">
        <v>120.00000000000006</v>
      </c>
      <c r="AE828">
        <v>1.5</v>
      </c>
      <c r="AF828">
        <v>1</v>
      </c>
      <c r="AG828" t="s">
        <v>71</v>
      </c>
      <c r="AH828" t="s">
        <v>109</v>
      </c>
      <c r="AI828" t="s">
        <v>114</v>
      </c>
      <c r="AJ828">
        <v>812</v>
      </c>
      <c r="AK828">
        <v>813</v>
      </c>
      <c r="AL828" t="s">
        <v>118</v>
      </c>
    </row>
    <row r="829" spans="1:38" x14ac:dyDescent="0.2">
      <c r="A829">
        <v>2571</v>
      </c>
      <c r="B829" s="1">
        <v>45296</v>
      </c>
      <c r="C829" s="2">
        <v>0.4375</v>
      </c>
      <c r="D829" s="2">
        <v>0.47916666666666669</v>
      </c>
      <c r="E829" t="s">
        <v>25</v>
      </c>
      <c r="F829">
        <v>1</v>
      </c>
      <c r="G829">
        <v>4</v>
      </c>
      <c r="H829">
        <v>4</v>
      </c>
      <c r="I829" t="s">
        <v>13</v>
      </c>
      <c r="J829" t="s">
        <v>14</v>
      </c>
      <c r="K829">
        <v>60.000000000000028</v>
      </c>
      <c r="L829">
        <v>1</v>
      </c>
      <c r="M829">
        <v>0</v>
      </c>
      <c r="N829" t="s">
        <v>76</v>
      </c>
      <c r="O829" t="s">
        <v>98</v>
      </c>
      <c r="P829" t="s">
        <v>114</v>
      </c>
      <c r="Q829" t="s">
        <v>118</v>
      </c>
      <c r="R829" t="s">
        <v>118</v>
      </c>
      <c r="S829">
        <v>814</v>
      </c>
      <c r="T829">
        <v>2090</v>
      </c>
      <c r="U829" s="1">
        <v>45311</v>
      </c>
      <c r="V829" s="2">
        <v>0.4375</v>
      </c>
      <c r="W829" s="2">
        <v>0.47916666666666669</v>
      </c>
      <c r="X829" t="s">
        <v>25</v>
      </c>
      <c r="Y829">
        <v>1</v>
      </c>
      <c r="Z829">
        <v>4</v>
      </c>
      <c r="AA829">
        <v>2</v>
      </c>
      <c r="AB829" t="s">
        <v>39</v>
      </c>
      <c r="AC829" t="s">
        <v>18</v>
      </c>
      <c r="AD829">
        <v>60.000000000000028</v>
      </c>
      <c r="AE829">
        <v>0.5</v>
      </c>
      <c r="AF829">
        <v>0</v>
      </c>
      <c r="AG829" t="s">
        <v>77</v>
      </c>
      <c r="AH829" t="s">
        <v>98</v>
      </c>
      <c r="AI829" t="s">
        <v>114</v>
      </c>
      <c r="AJ829">
        <v>813</v>
      </c>
      <c r="AK829">
        <v>814</v>
      </c>
      <c r="AL829" t="s">
        <v>118</v>
      </c>
    </row>
    <row r="830" spans="1:38" x14ac:dyDescent="0.2">
      <c r="A830">
        <v>1207</v>
      </c>
      <c r="B830" s="1">
        <v>45596</v>
      </c>
      <c r="C830" s="2">
        <v>0.4375</v>
      </c>
      <c r="D830" s="2">
        <v>0.52083333333333337</v>
      </c>
      <c r="E830" t="s">
        <v>25</v>
      </c>
      <c r="F830">
        <v>1</v>
      </c>
      <c r="G830">
        <v>4</v>
      </c>
      <c r="H830">
        <v>6</v>
      </c>
      <c r="I830" t="s">
        <v>39</v>
      </c>
      <c r="J830" t="s">
        <v>30</v>
      </c>
      <c r="K830">
        <v>120.00000000000006</v>
      </c>
      <c r="L830">
        <v>1.5</v>
      </c>
      <c r="M830">
        <v>1</v>
      </c>
      <c r="N830" t="s">
        <v>75</v>
      </c>
      <c r="O830" t="s">
        <v>107</v>
      </c>
      <c r="P830" t="s">
        <v>114</v>
      </c>
      <c r="Q830" t="s">
        <v>118</v>
      </c>
      <c r="R830" t="s">
        <v>124</v>
      </c>
      <c r="S830">
        <v>815</v>
      </c>
      <c r="T830">
        <v>2571</v>
      </c>
      <c r="U830" s="1">
        <v>45296</v>
      </c>
      <c r="V830" s="2">
        <v>0.4375</v>
      </c>
      <c r="W830" s="2">
        <v>0.47916666666666669</v>
      </c>
      <c r="X830" t="s">
        <v>25</v>
      </c>
      <c r="Y830">
        <v>1</v>
      </c>
      <c r="Z830">
        <v>4</v>
      </c>
      <c r="AA830">
        <v>4</v>
      </c>
      <c r="AB830" t="s">
        <v>13</v>
      </c>
      <c r="AC830" t="s">
        <v>14</v>
      </c>
      <c r="AD830">
        <v>60.000000000000028</v>
      </c>
      <c r="AE830">
        <v>1</v>
      </c>
      <c r="AF830">
        <v>0</v>
      </c>
      <c r="AG830" t="s">
        <v>76</v>
      </c>
      <c r="AH830" t="s">
        <v>98</v>
      </c>
      <c r="AI830" t="s">
        <v>114</v>
      </c>
      <c r="AJ830">
        <v>814</v>
      </c>
      <c r="AK830">
        <v>815</v>
      </c>
      <c r="AL830" t="s">
        <v>118</v>
      </c>
    </row>
    <row r="831" spans="1:38" x14ac:dyDescent="0.2">
      <c r="A831">
        <v>2650</v>
      </c>
      <c r="B831" s="1">
        <v>45295</v>
      </c>
      <c r="C831" s="2">
        <v>0.4375</v>
      </c>
      <c r="D831" s="2">
        <v>0.5</v>
      </c>
      <c r="E831" t="s">
        <v>25</v>
      </c>
      <c r="F831">
        <v>1</v>
      </c>
      <c r="G831">
        <v>4</v>
      </c>
      <c r="H831">
        <v>4</v>
      </c>
      <c r="I831" t="s">
        <v>39</v>
      </c>
      <c r="J831" t="s">
        <v>23</v>
      </c>
      <c r="K831">
        <v>90</v>
      </c>
      <c r="L831">
        <v>1</v>
      </c>
      <c r="M831">
        <v>0</v>
      </c>
      <c r="N831" t="s">
        <v>75</v>
      </c>
      <c r="O831" t="s">
        <v>98</v>
      </c>
      <c r="P831" t="s">
        <v>114</v>
      </c>
      <c r="Q831" t="s">
        <v>118</v>
      </c>
      <c r="R831" t="s">
        <v>118</v>
      </c>
      <c r="S831">
        <v>811</v>
      </c>
      <c r="T831">
        <v>2428</v>
      </c>
      <c r="U831" s="1">
        <v>45298</v>
      </c>
      <c r="V831" s="2">
        <v>0.4375</v>
      </c>
      <c r="W831" s="2">
        <v>0.45833333333333331</v>
      </c>
      <c r="X831" t="s">
        <v>25</v>
      </c>
      <c r="Y831">
        <v>1</v>
      </c>
      <c r="Z831">
        <v>4</v>
      </c>
      <c r="AA831">
        <v>5</v>
      </c>
      <c r="AB831" t="s">
        <v>17</v>
      </c>
      <c r="AC831" t="s">
        <v>23</v>
      </c>
      <c r="AD831">
        <v>29.999999999999972</v>
      </c>
      <c r="AE831">
        <v>1.25</v>
      </c>
      <c r="AF831">
        <v>1</v>
      </c>
      <c r="AG831" t="s">
        <v>71</v>
      </c>
      <c r="AH831" t="s">
        <v>98</v>
      </c>
      <c r="AI831" t="s">
        <v>114</v>
      </c>
      <c r="AJ831">
        <v>810</v>
      </c>
      <c r="AK831">
        <v>811</v>
      </c>
      <c r="AL831" t="s">
        <v>118</v>
      </c>
    </row>
    <row r="832" spans="1:38" x14ac:dyDescent="0.2">
      <c r="A832">
        <v>1974</v>
      </c>
      <c r="B832" s="1">
        <v>45482</v>
      </c>
      <c r="C832" s="2">
        <v>0.41666666666666669</v>
      </c>
      <c r="D832" s="2">
        <v>0.47916666666666669</v>
      </c>
      <c r="E832" t="s">
        <v>25</v>
      </c>
      <c r="F832">
        <v>1</v>
      </c>
      <c r="G832">
        <v>4</v>
      </c>
      <c r="H832">
        <v>5</v>
      </c>
      <c r="I832" t="s">
        <v>27</v>
      </c>
      <c r="J832" t="s">
        <v>40</v>
      </c>
      <c r="K832">
        <v>90</v>
      </c>
      <c r="L832">
        <v>1.25</v>
      </c>
      <c r="M832">
        <v>1</v>
      </c>
      <c r="N832" t="s">
        <v>73</v>
      </c>
      <c r="O832" t="s">
        <v>104</v>
      </c>
      <c r="P832" t="s">
        <v>114</v>
      </c>
      <c r="Q832" t="s">
        <v>118</v>
      </c>
      <c r="R832" t="s">
        <v>118</v>
      </c>
      <c r="S832">
        <v>852</v>
      </c>
      <c r="T832">
        <v>2641</v>
      </c>
      <c r="U832" s="1">
        <v>45495</v>
      </c>
      <c r="V832" s="2">
        <v>0.41666666666666669</v>
      </c>
      <c r="W832" s="2">
        <v>0.45833333333333331</v>
      </c>
      <c r="X832" t="s">
        <v>25</v>
      </c>
      <c r="Y832">
        <v>1</v>
      </c>
      <c r="Z832">
        <v>4</v>
      </c>
      <c r="AA832">
        <v>1</v>
      </c>
      <c r="AB832" t="s">
        <v>27</v>
      </c>
      <c r="AC832" t="s">
        <v>18</v>
      </c>
      <c r="AD832">
        <v>59.999999999999943</v>
      </c>
      <c r="AE832">
        <v>0.25</v>
      </c>
      <c r="AF832">
        <v>0</v>
      </c>
      <c r="AG832" t="s">
        <v>72</v>
      </c>
      <c r="AH832" t="s">
        <v>104</v>
      </c>
      <c r="AI832" t="s">
        <v>114</v>
      </c>
      <c r="AJ832">
        <v>851</v>
      </c>
      <c r="AK832">
        <v>852</v>
      </c>
      <c r="AL832" t="s">
        <v>118</v>
      </c>
    </row>
    <row r="833" spans="1:38" x14ac:dyDescent="0.2">
      <c r="A833">
        <v>332</v>
      </c>
      <c r="B833" s="1">
        <v>45357</v>
      </c>
      <c r="C833" s="2">
        <v>0.41666666666666669</v>
      </c>
      <c r="D833" s="2">
        <v>0.5</v>
      </c>
      <c r="E833" t="s">
        <v>25</v>
      </c>
      <c r="F833">
        <v>1</v>
      </c>
      <c r="G833">
        <v>4</v>
      </c>
      <c r="H833">
        <v>4</v>
      </c>
      <c r="I833" t="s">
        <v>42</v>
      </c>
      <c r="J833" t="s">
        <v>14</v>
      </c>
      <c r="K833">
        <v>119.99999999999997</v>
      </c>
      <c r="L833">
        <v>1</v>
      </c>
      <c r="M833">
        <v>0</v>
      </c>
      <c r="N833" t="s">
        <v>74</v>
      </c>
      <c r="O833" t="s">
        <v>100</v>
      </c>
      <c r="P833" t="s">
        <v>114</v>
      </c>
      <c r="Q833" t="s">
        <v>118</v>
      </c>
      <c r="R833" t="s">
        <v>124</v>
      </c>
      <c r="S833">
        <v>847</v>
      </c>
      <c r="T833">
        <v>1840</v>
      </c>
      <c r="U833" s="1">
        <v>45514</v>
      </c>
      <c r="V833" s="2">
        <v>0.41666666666666669</v>
      </c>
      <c r="W833" s="2">
        <v>0.47916666666666669</v>
      </c>
      <c r="X833" t="s">
        <v>25</v>
      </c>
      <c r="Y833">
        <v>1</v>
      </c>
      <c r="Z833">
        <v>4</v>
      </c>
      <c r="AA833">
        <v>5</v>
      </c>
      <c r="AB833" t="s">
        <v>17</v>
      </c>
      <c r="AC833" t="s">
        <v>14</v>
      </c>
      <c r="AD833">
        <v>90</v>
      </c>
      <c r="AE833">
        <v>1.25</v>
      </c>
      <c r="AF833">
        <v>1</v>
      </c>
      <c r="AG833" t="s">
        <v>77</v>
      </c>
      <c r="AH833" t="s">
        <v>105</v>
      </c>
      <c r="AI833" t="s">
        <v>114</v>
      </c>
      <c r="AJ833">
        <v>846</v>
      </c>
      <c r="AK833">
        <v>847</v>
      </c>
      <c r="AL833" t="s">
        <v>118</v>
      </c>
    </row>
    <row r="834" spans="1:38" x14ac:dyDescent="0.2">
      <c r="A834">
        <v>1066</v>
      </c>
      <c r="B834" s="1">
        <v>45647</v>
      </c>
      <c r="C834" s="2">
        <v>0.41666666666666669</v>
      </c>
      <c r="D834" s="2">
        <v>0.4375</v>
      </c>
      <c r="E834" t="s">
        <v>25</v>
      </c>
      <c r="F834">
        <v>1</v>
      </c>
      <c r="G834">
        <v>4</v>
      </c>
      <c r="H834">
        <v>4</v>
      </c>
      <c r="I834" t="s">
        <v>27</v>
      </c>
      <c r="J834" t="s">
        <v>14</v>
      </c>
      <c r="K834">
        <v>29.999999999999972</v>
      </c>
      <c r="L834">
        <v>1</v>
      </c>
      <c r="M834">
        <v>0</v>
      </c>
      <c r="N834" t="s">
        <v>77</v>
      </c>
      <c r="O834" t="s">
        <v>109</v>
      </c>
      <c r="P834" t="s">
        <v>114</v>
      </c>
      <c r="Q834" t="s">
        <v>118</v>
      </c>
      <c r="R834" t="s">
        <v>118</v>
      </c>
      <c r="S834">
        <v>849</v>
      </c>
      <c r="T834">
        <v>1992</v>
      </c>
      <c r="U834" s="1">
        <v>45392</v>
      </c>
      <c r="V834" s="2">
        <v>0.41666666666666669</v>
      </c>
      <c r="W834" s="2">
        <v>0.45833333333333331</v>
      </c>
      <c r="X834" t="s">
        <v>25</v>
      </c>
      <c r="Y834">
        <v>1</v>
      </c>
      <c r="Z834">
        <v>4</v>
      </c>
      <c r="AA834">
        <v>7</v>
      </c>
      <c r="AB834" t="s">
        <v>39</v>
      </c>
      <c r="AC834" t="s">
        <v>18</v>
      </c>
      <c r="AD834">
        <v>59.999999999999943</v>
      </c>
      <c r="AE834">
        <v>1.75</v>
      </c>
      <c r="AF834">
        <v>1</v>
      </c>
      <c r="AG834" t="s">
        <v>74</v>
      </c>
      <c r="AH834" t="s">
        <v>101</v>
      </c>
      <c r="AI834" t="s">
        <v>114</v>
      </c>
      <c r="AJ834">
        <v>848</v>
      </c>
      <c r="AK834">
        <v>849</v>
      </c>
      <c r="AL834" t="s">
        <v>118</v>
      </c>
    </row>
    <row r="835" spans="1:38" x14ac:dyDescent="0.2">
      <c r="A835">
        <v>2080</v>
      </c>
      <c r="B835" s="1">
        <v>45474</v>
      </c>
      <c r="C835" s="2">
        <v>0.41666666666666669</v>
      </c>
      <c r="D835" s="2">
        <v>0.45833333333333331</v>
      </c>
      <c r="E835" t="s">
        <v>25</v>
      </c>
      <c r="F835">
        <v>1</v>
      </c>
      <c r="G835">
        <v>4</v>
      </c>
      <c r="H835">
        <v>7</v>
      </c>
      <c r="I835" t="s">
        <v>13</v>
      </c>
      <c r="J835" t="s">
        <v>23</v>
      </c>
      <c r="K835">
        <v>59.999999999999943</v>
      </c>
      <c r="L835">
        <v>1.75</v>
      </c>
      <c r="M835">
        <v>1</v>
      </c>
      <c r="N835" t="s">
        <v>72</v>
      </c>
      <c r="O835" t="s">
        <v>104</v>
      </c>
      <c r="P835" t="s">
        <v>114</v>
      </c>
      <c r="Q835" t="s">
        <v>118</v>
      </c>
      <c r="R835" t="s">
        <v>118</v>
      </c>
      <c r="S835">
        <v>850</v>
      </c>
      <c r="T835">
        <v>1066</v>
      </c>
      <c r="U835" s="1">
        <v>45647</v>
      </c>
      <c r="V835" s="2">
        <v>0.41666666666666669</v>
      </c>
      <c r="W835" s="2">
        <v>0.4375</v>
      </c>
      <c r="X835" t="s">
        <v>25</v>
      </c>
      <c r="Y835">
        <v>1</v>
      </c>
      <c r="Z835">
        <v>4</v>
      </c>
      <c r="AA835">
        <v>4</v>
      </c>
      <c r="AB835" t="s">
        <v>27</v>
      </c>
      <c r="AC835" t="s">
        <v>14</v>
      </c>
      <c r="AD835">
        <v>29.999999999999972</v>
      </c>
      <c r="AE835">
        <v>1</v>
      </c>
      <c r="AF835">
        <v>0</v>
      </c>
      <c r="AG835" t="s">
        <v>77</v>
      </c>
      <c r="AH835" t="s">
        <v>109</v>
      </c>
      <c r="AI835" t="s">
        <v>114</v>
      </c>
      <c r="AJ835">
        <v>849</v>
      </c>
      <c r="AK835">
        <v>850</v>
      </c>
      <c r="AL835" t="s">
        <v>118</v>
      </c>
    </row>
    <row r="836" spans="1:38" x14ac:dyDescent="0.2">
      <c r="A836">
        <v>2641</v>
      </c>
      <c r="B836" s="1">
        <v>45495</v>
      </c>
      <c r="C836" s="2">
        <v>0.41666666666666669</v>
      </c>
      <c r="D836" s="2">
        <v>0.45833333333333331</v>
      </c>
      <c r="E836" t="s">
        <v>25</v>
      </c>
      <c r="F836">
        <v>1</v>
      </c>
      <c r="G836">
        <v>4</v>
      </c>
      <c r="H836">
        <v>1</v>
      </c>
      <c r="I836" t="s">
        <v>27</v>
      </c>
      <c r="J836" t="s">
        <v>18</v>
      </c>
      <c r="K836">
        <v>59.999999999999943</v>
      </c>
      <c r="L836">
        <v>0.25</v>
      </c>
      <c r="M836">
        <v>0</v>
      </c>
      <c r="N836" t="s">
        <v>72</v>
      </c>
      <c r="O836" t="s">
        <v>104</v>
      </c>
      <c r="P836" t="s">
        <v>114</v>
      </c>
      <c r="Q836" t="s">
        <v>118</v>
      </c>
      <c r="R836" t="s">
        <v>118</v>
      </c>
      <c r="S836">
        <v>851</v>
      </c>
      <c r="T836">
        <v>2080</v>
      </c>
      <c r="U836" s="1">
        <v>45474</v>
      </c>
      <c r="V836" s="2">
        <v>0.41666666666666669</v>
      </c>
      <c r="W836" s="2">
        <v>0.45833333333333331</v>
      </c>
      <c r="X836" t="s">
        <v>25</v>
      </c>
      <c r="Y836">
        <v>1</v>
      </c>
      <c r="Z836">
        <v>4</v>
      </c>
      <c r="AA836">
        <v>7</v>
      </c>
      <c r="AB836" t="s">
        <v>13</v>
      </c>
      <c r="AC836" t="s">
        <v>23</v>
      </c>
      <c r="AD836">
        <v>59.999999999999943</v>
      </c>
      <c r="AE836">
        <v>1.75</v>
      </c>
      <c r="AF836">
        <v>1</v>
      </c>
      <c r="AG836" t="s">
        <v>72</v>
      </c>
      <c r="AH836" t="s">
        <v>104</v>
      </c>
      <c r="AI836" t="s">
        <v>114</v>
      </c>
      <c r="AJ836">
        <v>850</v>
      </c>
      <c r="AK836">
        <v>851</v>
      </c>
      <c r="AL836" t="s">
        <v>118</v>
      </c>
    </row>
    <row r="837" spans="1:38" x14ac:dyDescent="0.2">
      <c r="A837">
        <v>1460</v>
      </c>
      <c r="B837" s="1">
        <v>45455</v>
      </c>
      <c r="C837" s="2">
        <v>0.41666666666666669</v>
      </c>
      <c r="D837" s="2">
        <v>0.45833333333333331</v>
      </c>
      <c r="E837" t="s">
        <v>25</v>
      </c>
      <c r="F837">
        <v>1</v>
      </c>
      <c r="G837">
        <v>4</v>
      </c>
      <c r="H837">
        <v>2</v>
      </c>
      <c r="I837" t="s">
        <v>27</v>
      </c>
      <c r="J837" t="s">
        <v>40</v>
      </c>
      <c r="K837">
        <v>59.999999999999943</v>
      </c>
      <c r="L837">
        <v>0.5</v>
      </c>
      <c r="M837">
        <v>0</v>
      </c>
      <c r="N837" t="s">
        <v>74</v>
      </c>
      <c r="O837" t="s">
        <v>103</v>
      </c>
      <c r="P837" t="s">
        <v>114</v>
      </c>
      <c r="Q837" t="s">
        <v>118</v>
      </c>
      <c r="R837" t="s">
        <v>118</v>
      </c>
      <c r="S837">
        <v>853</v>
      </c>
      <c r="T837">
        <v>1974</v>
      </c>
      <c r="U837" s="1">
        <v>45482</v>
      </c>
      <c r="V837" s="2">
        <v>0.41666666666666669</v>
      </c>
      <c r="W837" s="2">
        <v>0.47916666666666669</v>
      </c>
      <c r="X837" t="s">
        <v>25</v>
      </c>
      <c r="Y837">
        <v>1</v>
      </c>
      <c r="Z837">
        <v>4</v>
      </c>
      <c r="AA837">
        <v>5</v>
      </c>
      <c r="AB837" t="s">
        <v>27</v>
      </c>
      <c r="AC837" t="s">
        <v>40</v>
      </c>
      <c r="AD837">
        <v>90</v>
      </c>
      <c r="AE837">
        <v>1.25</v>
      </c>
      <c r="AF837">
        <v>1</v>
      </c>
      <c r="AG837" t="s">
        <v>73</v>
      </c>
      <c r="AH837" t="s">
        <v>104</v>
      </c>
      <c r="AI837" t="s">
        <v>114</v>
      </c>
      <c r="AJ837">
        <v>852</v>
      </c>
      <c r="AK837">
        <v>853</v>
      </c>
      <c r="AL837" t="s">
        <v>118</v>
      </c>
    </row>
    <row r="838" spans="1:38" x14ac:dyDescent="0.2">
      <c r="A838">
        <v>2710</v>
      </c>
      <c r="B838" s="1">
        <v>45624</v>
      </c>
      <c r="C838" s="2">
        <v>0.41666666666666669</v>
      </c>
      <c r="D838" s="2">
        <v>0.5</v>
      </c>
      <c r="E838" t="s">
        <v>25</v>
      </c>
      <c r="F838">
        <v>1</v>
      </c>
      <c r="G838">
        <v>4</v>
      </c>
      <c r="H838">
        <v>7</v>
      </c>
      <c r="I838" t="s">
        <v>39</v>
      </c>
      <c r="J838" t="s">
        <v>23</v>
      </c>
      <c r="K838">
        <v>119.99999999999997</v>
      </c>
      <c r="L838">
        <v>1.75</v>
      </c>
      <c r="M838">
        <v>1</v>
      </c>
      <c r="N838" t="s">
        <v>75</v>
      </c>
      <c r="O838" t="s">
        <v>108</v>
      </c>
      <c r="P838" t="s">
        <v>114</v>
      </c>
      <c r="Q838" t="s">
        <v>118</v>
      </c>
      <c r="R838" t="s">
        <v>124</v>
      </c>
      <c r="S838">
        <v>859</v>
      </c>
      <c r="T838">
        <v>928</v>
      </c>
      <c r="U838" s="1">
        <v>45501</v>
      </c>
      <c r="V838" s="2">
        <v>0.41666666666666669</v>
      </c>
      <c r="W838" s="2">
        <v>0.5</v>
      </c>
      <c r="X838" t="s">
        <v>25</v>
      </c>
      <c r="Y838">
        <v>1</v>
      </c>
      <c r="Z838">
        <v>4</v>
      </c>
      <c r="AA838">
        <v>1</v>
      </c>
      <c r="AB838" t="s">
        <v>42</v>
      </c>
      <c r="AC838" t="s">
        <v>18</v>
      </c>
      <c r="AD838">
        <v>119.99999999999997</v>
      </c>
      <c r="AE838">
        <v>0.25</v>
      </c>
      <c r="AF838">
        <v>0</v>
      </c>
      <c r="AG838" t="s">
        <v>71</v>
      </c>
      <c r="AH838" t="s">
        <v>104</v>
      </c>
      <c r="AI838" t="s">
        <v>114</v>
      </c>
      <c r="AJ838">
        <v>858</v>
      </c>
      <c r="AK838">
        <v>859</v>
      </c>
      <c r="AL838" t="s">
        <v>118</v>
      </c>
    </row>
    <row r="839" spans="1:38" x14ac:dyDescent="0.2">
      <c r="A839">
        <v>841</v>
      </c>
      <c r="B839" s="1">
        <v>45406</v>
      </c>
      <c r="C839" s="2">
        <v>0.41666666666666669</v>
      </c>
      <c r="D839" s="2">
        <v>0.4375</v>
      </c>
      <c r="E839" t="s">
        <v>25</v>
      </c>
      <c r="F839">
        <v>1</v>
      </c>
      <c r="G839">
        <v>4</v>
      </c>
      <c r="H839">
        <v>4</v>
      </c>
      <c r="I839" t="s">
        <v>41</v>
      </c>
      <c r="J839" t="s">
        <v>18</v>
      </c>
      <c r="K839">
        <v>29.999999999999972</v>
      </c>
      <c r="L839">
        <v>1</v>
      </c>
      <c r="M839">
        <v>0</v>
      </c>
      <c r="N839" t="s">
        <v>74</v>
      </c>
      <c r="O839" t="s">
        <v>101</v>
      </c>
      <c r="P839" t="s">
        <v>114</v>
      </c>
      <c r="Q839" t="s">
        <v>118</v>
      </c>
      <c r="R839" t="s">
        <v>118</v>
      </c>
      <c r="S839">
        <v>855</v>
      </c>
      <c r="T839">
        <v>2688</v>
      </c>
      <c r="U839" s="1">
        <v>45632</v>
      </c>
      <c r="V839" s="2">
        <v>0.41666666666666669</v>
      </c>
      <c r="W839" s="2">
        <v>0.4375</v>
      </c>
      <c r="X839" t="s">
        <v>25</v>
      </c>
      <c r="Y839">
        <v>1</v>
      </c>
      <c r="Z839">
        <v>4</v>
      </c>
      <c r="AA839">
        <v>1</v>
      </c>
      <c r="AB839" t="s">
        <v>41</v>
      </c>
      <c r="AC839" t="s">
        <v>23</v>
      </c>
      <c r="AD839">
        <v>29.999999999999972</v>
      </c>
      <c r="AE839">
        <v>0.25</v>
      </c>
      <c r="AF839">
        <v>0</v>
      </c>
      <c r="AG839" t="s">
        <v>76</v>
      </c>
      <c r="AH839" t="s">
        <v>109</v>
      </c>
      <c r="AI839" t="s">
        <v>114</v>
      </c>
      <c r="AJ839">
        <v>854</v>
      </c>
      <c r="AK839">
        <v>855</v>
      </c>
      <c r="AL839" t="s">
        <v>118</v>
      </c>
    </row>
    <row r="840" spans="1:38" x14ac:dyDescent="0.2">
      <c r="A840">
        <v>564</v>
      </c>
      <c r="B840" s="1">
        <v>45466</v>
      </c>
      <c r="C840" s="2">
        <v>0.41666666666666669</v>
      </c>
      <c r="D840" s="2">
        <v>0.4375</v>
      </c>
      <c r="E840" t="s">
        <v>25</v>
      </c>
      <c r="F840">
        <v>1</v>
      </c>
      <c r="G840">
        <v>4</v>
      </c>
      <c r="H840">
        <v>6</v>
      </c>
      <c r="I840" t="s">
        <v>39</v>
      </c>
      <c r="J840" t="s">
        <v>18</v>
      </c>
      <c r="K840">
        <v>29.999999999999972</v>
      </c>
      <c r="L840">
        <v>1.5</v>
      </c>
      <c r="M840">
        <v>1</v>
      </c>
      <c r="N840" t="s">
        <v>71</v>
      </c>
      <c r="O840" t="s">
        <v>103</v>
      </c>
      <c r="P840" t="s">
        <v>114</v>
      </c>
      <c r="Q840" t="s">
        <v>118</v>
      </c>
      <c r="R840" t="s">
        <v>118</v>
      </c>
      <c r="S840">
        <v>856</v>
      </c>
      <c r="T840">
        <v>841</v>
      </c>
      <c r="U840" s="1">
        <v>45406</v>
      </c>
      <c r="V840" s="2">
        <v>0.41666666666666669</v>
      </c>
      <c r="W840" s="2">
        <v>0.4375</v>
      </c>
      <c r="X840" t="s">
        <v>25</v>
      </c>
      <c r="Y840">
        <v>1</v>
      </c>
      <c r="Z840">
        <v>4</v>
      </c>
      <c r="AA840">
        <v>4</v>
      </c>
      <c r="AB840" t="s">
        <v>41</v>
      </c>
      <c r="AC840" t="s">
        <v>18</v>
      </c>
      <c r="AD840">
        <v>29.999999999999972</v>
      </c>
      <c r="AE840">
        <v>1</v>
      </c>
      <c r="AF840">
        <v>0</v>
      </c>
      <c r="AG840" t="s">
        <v>74</v>
      </c>
      <c r="AH840" t="s">
        <v>101</v>
      </c>
      <c r="AI840" t="s">
        <v>114</v>
      </c>
      <c r="AJ840">
        <v>855</v>
      </c>
      <c r="AK840">
        <v>856</v>
      </c>
      <c r="AL840" t="s">
        <v>118</v>
      </c>
    </row>
    <row r="841" spans="1:38" x14ac:dyDescent="0.2">
      <c r="A841">
        <v>1178</v>
      </c>
      <c r="B841" s="1">
        <v>45648</v>
      </c>
      <c r="C841" s="2">
        <v>0.41666666666666669</v>
      </c>
      <c r="D841" s="2">
        <v>0.45833333333333331</v>
      </c>
      <c r="E841" t="s">
        <v>25</v>
      </c>
      <c r="F841">
        <v>1</v>
      </c>
      <c r="G841">
        <v>4</v>
      </c>
      <c r="H841">
        <v>2</v>
      </c>
      <c r="I841" t="s">
        <v>42</v>
      </c>
      <c r="J841" t="s">
        <v>14</v>
      </c>
      <c r="K841">
        <v>59.999999999999943</v>
      </c>
      <c r="L841">
        <v>0.5</v>
      </c>
      <c r="M841">
        <v>0</v>
      </c>
      <c r="N841" t="s">
        <v>71</v>
      </c>
      <c r="O841" t="s">
        <v>109</v>
      </c>
      <c r="P841" t="s">
        <v>114</v>
      </c>
      <c r="Q841" t="s">
        <v>118</v>
      </c>
      <c r="R841" t="s">
        <v>118</v>
      </c>
      <c r="S841">
        <v>857</v>
      </c>
      <c r="T841">
        <v>564</v>
      </c>
      <c r="U841" s="1">
        <v>45466</v>
      </c>
      <c r="V841" s="2">
        <v>0.41666666666666669</v>
      </c>
      <c r="W841" s="2">
        <v>0.4375</v>
      </c>
      <c r="X841" t="s">
        <v>25</v>
      </c>
      <c r="Y841">
        <v>1</v>
      </c>
      <c r="Z841">
        <v>4</v>
      </c>
      <c r="AA841">
        <v>6</v>
      </c>
      <c r="AB841" t="s">
        <v>39</v>
      </c>
      <c r="AC841" t="s">
        <v>18</v>
      </c>
      <c r="AD841">
        <v>29.999999999999972</v>
      </c>
      <c r="AE841">
        <v>1.5</v>
      </c>
      <c r="AF841">
        <v>1</v>
      </c>
      <c r="AG841" t="s">
        <v>71</v>
      </c>
      <c r="AH841" t="s">
        <v>103</v>
      </c>
      <c r="AI841" t="s">
        <v>114</v>
      </c>
      <c r="AJ841">
        <v>856</v>
      </c>
      <c r="AK841">
        <v>857</v>
      </c>
      <c r="AL841" t="s">
        <v>118</v>
      </c>
    </row>
    <row r="842" spans="1:38" x14ac:dyDescent="0.2">
      <c r="A842">
        <v>928</v>
      </c>
      <c r="B842" s="1">
        <v>45501</v>
      </c>
      <c r="C842" s="2">
        <v>0.41666666666666669</v>
      </c>
      <c r="D842" s="2">
        <v>0.5</v>
      </c>
      <c r="E842" t="s">
        <v>25</v>
      </c>
      <c r="F842">
        <v>1</v>
      </c>
      <c r="G842">
        <v>4</v>
      </c>
      <c r="H842">
        <v>1</v>
      </c>
      <c r="I842" t="s">
        <v>42</v>
      </c>
      <c r="J842" t="s">
        <v>18</v>
      </c>
      <c r="K842">
        <v>119.99999999999997</v>
      </c>
      <c r="L842">
        <v>0.25</v>
      </c>
      <c r="M842">
        <v>0</v>
      </c>
      <c r="N842" t="s">
        <v>71</v>
      </c>
      <c r="O842" t="s">
        <v>104</v>
      </c>
      <c r="P842" t="s">
        <v>114</v>
      </c>
      <c r="Q842" t="s">
        <v>118</v>
      </c>
      <c r="R842" t="s">
        <v>124</v>
      </c>
      <c r="S842">
        <v>858</v>
      </c>
      <c r="T842">
        <v>1178</v>
      </c>
      <c r="U842" s="1">
        <v>45648</v>
      </c>
      <c r="V842" s="2">
        <v>0.41666666666666669</v>
      </c>
      <c r="W842" s="2">
        <v>0.45833333333333331</v>
      </c>
      <c r="X842" t="s">
        <v>25</v>
      </c>
      <c r="Y842">
        <v>1</v>
      </c>
      <c r="Z842">
        <v>4</v>
      </c>
      <c r="AA842">
        <v>2</v>
      </c>
      <c r="AB842" t="s">
        <v>42</v>
      </c>
      <c r="AC842" t="s">
        <v>14</v>
      </c>
      <c r="AD842">
        <v>59.999999999999943</v>
      </c>
      <c r="AE842">
        <v>0.5</v>
      </c>
      <c r="AF842">
        <v>0</v>
      </c>
      <c r="AG842" t="s">
        <v>71</v>
      </c>
      <c r="AH842" t="s">
        <v>109</v>
      </c>
      <c r="AI842" t="s">
        <v>114</v>
      </c>
      <c r="AJ842">
        <v>857</v>
      </c>
      <c r="AK842">
        <v>858</v>
      </c>
      <c r="AL842" t="s">
        <v>118</v>
      </c>
    </row>
    <row r="843" spans="1:38" x14ac:dyDescent="0.2">
      <c r="A843">
        <v>1840</v>
      </c>
      <c r="B843" s="1">
        <v>45514</v>
      </c>
      <c r="C843" s="2">
        <v>0.41666666666666669</v>
      </c>
      <c r="D843" s="2">
        <v>0.47916666666666669</v>
      </c>
      <c r="E843" t="s">
        <v>25</v>
      </c>
      <c r="F843">
        <v>1</v>
      </c>
      <c r="G843">
        <v>4</v>
      </c>
      <c r="H843">
        <v>5</v>
      </c>
      <c r="I843" t="s">
        <v>17</v>
      </c>
      <c r="J843" t="s">
        <v>14</v>
      </c>
      <c r="K843">
        <v>90</v>
      </c>
      <c r="L843">
        <v>1.25</v>
      </c>
      <c r="M843">
        <v>1</v>
      </c>
      <c r="N843" t="s">
        <v>77</v>
      </c>
      <c r="O843" t="s">
        <v>105</v>
      </c>
      <c r="P843" t="s">
        <v>114</v>
      </c>
      <c r="Q843" t="s">
        <v>118</v>
      </c>
      <c r="R843" t="s">
        <v>118</v>
      </c>
      <c r="S843">
        <v>846</v>
      </c>
      <c r="T843">
        <v>1054</v>
      </c>
      <c r="U843" s="1">
        <v>45458</v>
      </c>
      <c r="V843" s="2">
        <v>0.41666666666666669</v>
      </c>
      <c r="W843" s="2">
        <v>0.5</v>
      </c>
      <c r="X843" t="s">
        <v>25</v>
      </c>
      <c r="Y843">
        <v>1</v>
      </c>
      <c r="Z843">
        <v>4</v>
      </c>
      <c r="AA843">
        <v>4</v>
      </c>
      <c r="AB843" t="s">
        <v>39</v>
      </c>
      <c r="AC843" t="s">
        <v>18</v>
      </c>
      <c r="AD843">
        <v>119.99999999999997</v>
      </c>
      <c r="AE843">
        <v>1</v>
      </c>
      <c r="AF843">
        <v>0</v>
      </c>
      <c r="AG843" t="s">
        <v>77</v>
      </c>
      <c r="AH843" t="s">
        <v>103</v>
      </c>
      <c r="AI843" t="s">
        <v>114</v>
      </c>
      <c r="AJ843">
        <v>845</v>
      </c>
      <c r="AK843">
        <v>846</v>
      </c>
      <c r="AL843" t="s">
        <v>118</v>
      </c>
    </row>
    <row r="844" spans="1:38" x14ac:dyDescent="0.2">
      <c r="A844">
        <v>2688</v>
      </c>
      <c r="B844" s="1">
        <v>45632</v>
      </c>
      <c r="C844" s="2">
        <v>0.41666666666666669</v>
      </c>
      <c r="D844" s="2">
        <v>0.4375</v>
      </c>
      <c r="E844" t="s">
        <v>25</v>
      </c>
      <c r="F844">
        <v>1</v>
      </c>
      <c r="G844">
        <v>4</v>
      </c>
      <c r="H844">
        <v>1</v>
      </c>
      <c r="I844" t="s">
        <v>41</v>
      </c>
      <c r="J844" t="s">
        <v>23</v>
      </c>
      <c r="K844">
        <v>29.999999999999972</v>
      </c>
      <c r="L844">
        <v>0.25</v>
      </c>
      <c r="M844">
        <v>0</v>
      </c>
      <c r="N844" t="s">
        <v>76</v>
      </c>
      <c r="O844" t="s">
        <v>109</v>
      </c>
      <c r="P844" t="s">
        <v>114</v>
      </c>
      <c r="Q844" t="s">
        <v>118</v>
      </c>
      <c r="R844" t="s">
        <v>118</v>
      </c>
      <c r="S844">
        <v>854</v>
      </c>
      <c r="T844">
        <v>1460</v>
      </c>
      <c r="U844" s="1">
        <v>45455</v>
      </c>
      <c r="V844" s="2">
        <v>0.41666666666666669</v>
      </c>
      <c r="W844" s="2">
        <v>0.45833333333333331</v>
      </c>
      <c r="X844" t="s">
        <v>25</v>
      </c>
      <c r="Y844">
        <v>1</v>
      </c>
      <c r="Z844">
        <v>4</v>
      </c>
      <c r="AA844">
        <v>2</v>
      </c>
      <c r="AB844" t="s">
        <v>27</v>
      </c>
      <c r="AC844" t="s">
        <v>40</v>
      </c>
      <c r="AD844">
        <v>59.999999999999943</v>
      </c>
      <c r="AE844">
        <v>0.5</v>
      </c>
      <c r="AF844">
        <v>0</v>
      </c>
      <c r="AG844" t="s">
        <v>74</v>
      </c>
      <c r="AH844" t="s">
        <v>103</v>
      </c>
      <c r="AI844" t="s">
        <v>114</v>
      </c>
      <c r="AJ844">
        <v>853</v>
      </c>
      <c r="AK844">
        <v>854</v>
      </c>
      <c r="AL844" t="s">
        <v>118</v>
      </c>
    </row>
    <row r="845" spans="1:38" x14ac:dyDescent="0.2">
      <c r="A845">
        <v>1054</v>
      </c>
      <c r="B845" s="1">
        <v>45458</v>
      </c>
      <c r="C845" s="2">
        <v>0.41666666666666669</v>
      </c>
      <c r="D845" s="2">
        <v>0.5</v>
      </c>
      <c r="E845" t="s">
        <v>25</v>
      </c>
      <c r="F845">
        <v>1</v>
      </c>
      <c r="G845">
        <v>4</v>
      </c>
      <c r="H845">
        <v>4</v>
      </c>
      <c r="I845" t="s">
        <v>39</v>
      </c>
      <c r="J845" t="s">
        <v>18</v>
      </c>
      <c r="K845">
        <v>119.99999999999997</v>
      </c>
      <c r="L845">
        <v>1</v>
      </c>
      <c r="M845">
        <v>0</v>
      </c>
      <c r="N845" t="s">
        <v>77</v>
      </c>
      <c r="O845" t="s">
        <v>103</v>
      </c>
      <c r="P845" t="s">
        <v>114</v>
      </c>
      <c r="Q845" t="s">
        <v>118</v>
      </c>
      <c r="R845" t="s">
        <v>124</v>
      </c>
      <c r="S845">
        <v>845</v>
      </c>
      <c r="T845">
        <v>1075</v>
      </c>
      <c r="U845" s="1">
        <v>45569</v>
      </c>
      <c r="V845" s="2">
        <v>0.41666666666666669</v>
      </c>
      <c r="W845" s="2">
        <v>0.47916666666666669</v>
      </c>
      <c r="X845" t="s">
        <v>25</v>
      </c>
      <c r="Y845">
        <v>1</v>
      </c>
      <c r="Z845">
        <v>4</v>
      </c>
      <c r="AA845">
        <v>5</v>
      </c>
      <c r="AB845" t="s">
        <v>42</v>
      </c>
      <c r="AC845" t="s">
        <v>18</v>
      </c>
      <c r="AD845">
        <v>90</v>
      </c>
      <c r="AE845">
        <v>1.25</v>
      </c>
      <c r="AF845">
        <v>1</v>
      </c>
      <c r="AG845" t="s">
        <v>76</v>
      </c>
      <c r="AH845" t="s">
        <v>107</v>
      </c>
      <c r="AI845" t="s">
        <v>114</v>
      </c>
      <c r="AJ845">
        <v>844</v>
      </c>
      <c r="AK845">
        <v>845</v>
      </c>
      <c r="AL845" t="s">
        <v>118</v>
      </c>
    </row>
    <row r="846" spans="1:38" x14ac:dyDescent="0.2">
      <c r="A846">
        <v>1992</v>
      </c>
      <c r="B846" s="1">
        <v>45392</v>
      </c>
      <c r="C846" s="2">
        <v>0.41666666666666669</v>
      </c>
      <c r="D846" s="2">
        <v>0.45833333333333331</v>
      </c>
      <c r="E846" t="s">
        <v>25</v>
      </c>
      <c r="F846">
        <v>1</v>
      </c>
      <c r="G846">
        <v>4</v>
      </c>
      <c r="H846">
        <v>7</v>
      </c>
      <c r="I846" t="s">
        <v>39</v>
      </c>
      <c r="J846" t="s">
        <v>18</v>
      </c>
      <c r="K846">
        <v>59.999999999999943</v>
      </c>
      <c r="L846">
        <v>1.75</v>
      </c>
      <c r="M846">
        <v>1</v>
      </c>
      <c r="N846" t="s">
        <v>74</v>
      </c>
      <c r="O846" t="s">
        <v>101</v>
      </c>
      <c r="P846" t="s">
        <v>114</v>
      </c>
      <c r="Q846" t="s">
        <v>118</v>
      </c>
      <c r="R846" t="s">
        <v>118</v>
      </c>
      <c r="S846">
        <v>848</v>
      </c>
      <c r="T846">
        <v>332</v>
      </c>
      <c r="U846" s="1">
        <v>45357</v>
      </c>
      <c r="V846" s="2">
        <v>0.41666666666666669</v>
      </c>
      <c r="W846" s="2">
        <v>0.5</v>
      </c>
      <c r="X846" t="s">
        <v>25</v>
      </c>
      <c r="Y846">
        <v>1</v>
      </c>
      <c r="Z846">
        <v>4</v>
      </c>
      <c r="AA846">
        <v>4</v>
      </c>
      <c r="AB846" t="s">
        <v>42</v>
      </c>
      <c r="AC846" t="s">
        <v>14</v>
      </c>
      <c r="AD846">
        <v>119.99999999999997</v>
      </c>
      <c r="AE846">
        <v>1</v>
      </c>
      <c r="AF846">
        <v>0</v>
      </c>
      <c r="AG846" t="s">
        <v>74</v>
      </c>
      <c r="AH846" t="s">
        <v>100</v>
      </c>
      <c r="AI846" t="s">
        <v>114</v>
      </c>
      <c r="AJ846">
        <v>847</v>
      </c>
      <c r="AK846">
        <v>848</v>
      </c>
      <c r="AL846" t="s">
        <v>118</v>
      </c>
    </row>
    <row r="847" spans="1:38" x14ac:dyDescent="0.2">
      <c r="A847">
        <v>192</v>
      </c>
      <c r="B847" s="1">
        <v>45374</v>
      </c>
      <c r="C847" s="2">
        <v>0.41666666666666669</v>
      </c>
      <c r="D847" s="2">
        <v>0.45833333333333331</v>
      </c>
      <c r="E847" t="s">
        <v>25</v>
      </c>
      <c r="F847">
        <v>1</v>
      </c>
      <c r="G847">
        <v>4</v>
      </c>
      <c r="H847">
        <v>1</v>
      </c>
      <c r="I847" t="s">
        <v>41</v>
      </c>
      <c r="J847" t="s">
        <v>28</v>
      </c>
      <c r="K847">
        <v>59.999999999999943</v>
      </c>
      <c r="L847">
        <v>0.25</v>
      </c>
      <c r="M847">
        <v>0</v>
      </c>
      <c r="N847" t="s">
        <v>77</v>
      </c>
      <c r="O847" t="s">
        <v>100</v>
      </c>
      <c r="P847" t="s">
        <v>114</v>
      </c>
      <c r="Q847" t="s">
        <v>118</v>
      </c>
      <c r="R847" t="s">
        <v>118</v>
      </c>
      <c r="S847">
        <v>843</v>
      </c>
      <c r="T847">
        <v>864</v>
      </c>
      <c r="U847" s="1">
        <v>45303</v>
      </c>
      <c r="V847" s="2">
        <v>0.41666666666666669</v>
      </c>
      <c r="W847" s="2">
        <v>0.4375</v>
      </c>
      <c r="X847" t="s">
        <v>25</v>
      </c>
      <c r="Y847">
        <v>1</v>
      </c>
      <c r="Z847">
        <v>4</v>
      </c>
      <c r="AA847">
        <v>2</v>
      </c>
      <c r="AB847" t="s">
        <v>17</v>
      </c>
      <c r="AC847" t="s">
        <v>30</v>
      </c>
      <c r="AD847">
        <v>29.999999999999972</v>
      </c>
      <c r="AE847">
        <v>0.5</v>
      </c>
      <c r="AF847">
        <v>0</v>
      </c>
      <c r="AG847" t="s">
        <v>76</v>
      </c>
      <c r="AH847" t="s">
        <v>98</v>
      </c>
      <c r="AI847" t="s">
        <v>114</v>
      </c>
      <c r="AJ847">
        <v>842</v>
      </c>
      <c r="AK847">
        <v>843</v>
      </c>
      <c r="AL847" t="s">
        <v>118</v>
      </c>
    </row>
    <row r="848" spans="1:38" x14ac:dyDescent="0.2">
      <c r="A848">
        <v>1075</v>
      </c>
      <c r="B848" s="1">
        <v>45569</v>
      </c>
      <c r="C848" s="2">
        <v>0.41666666666666669</v>
      </c>
      <c r="D848" s="2">
        <v>0.47916666666666669</v>
      </c>
      <c r="E848" t="s">
        <v>25</v>
      </c>
      <c r="F848">
        <v>1</v>
      </c>
      <c r="G848">
        <v>4</v>
      </c>
      <c r="H848">
        <v>5</v>
      </c>
      <c r="I848" t="s">
        <v>42</v>
      </c>
      <c r="J848" t="s">
        <v>18</v>
      </c>
      <c r="K848">
        <v>90</v>
      </c>
      <c r="L848">
        <v>1.25</v>
      </c>
      <c r="M848">
        <v>1</v>
      </c>
      <c r="N848" t="s">
        <v>76</v>
      </c>
      <c r="O848" t="s">
        <v>107</v>
      </c>
      <c r="P848" t="s">
        <v>114</v>
      </c>
      <c r="Q848" t="s">
        <v>118</v>
      </c>
      <c r="R848" t="s">
        <v>118</v>
      </c>
      <c r="S848">
        <v>844</v>
      </c>
      <c r="T848">
        <v>192</v>
      </c>
      <c r="U848" s="1">
        <v>45374</v>
      </c>
      <c r="V848" s="2">
        <v>0.41666666666666669</v>
      </c>
      <c r="W848" s="2">
        <v>0.45833333333333331</v>
      </c>
      <c r="X848" t="s">
        <v>25</v>
      </c>
      <c r="Y848">
        <v>1</v>
      </c>
      <c r="Z848">
        <v>4</v>
      </c>
      <c r="AA848">
        <v>1</v>
      </c>
      <c r="AB848" t="s">
        <v>41</v>
      </c>
      <c r="AC848" t="s">
        <v>28</v>
      </c>
      <c r="AD848">
        <v>59.999999999999943</v>
      </c>
      <c r="AE848">
        <v>0.25</v>
      </c>
      <c r="AF848">
        <v>0</v>
      </c>
      <c r="AG848" t="s">
        <v>77</v>
      </c>
      <c r="AH848" t="s">
        <v>100</v>
      </c>
      <c r="AI848" t="s">
        <v>114</v>
      </c>
      <c r="AJ848">
        <v>843</v>
      </c>
      <c r="AK848">
        <v>844</v>
      </c>
      <c r="AL848" t="s">
        <v>118</v>
      </c>
    </row>
    <row r="849" spans="1:38" x14ac:dyDescent="0.2">
      <c r="A849">
        <v>2171</v>
      </c>
      <c r="B849" s="1">
        <v>45319</v>
      </c>
      <c r="C849" s="2">
        <v>0.41666666666666669</v>
      </c>
      <c r="D849" s="2">
        <v>0.47916666666666669</v>
      </c>
      <c r="E849" t="s">
        <v>25</v>
      </c>
      <c r="F849">
        <v>1</v>
      </c>
      <c r="G849">
        <v>4</v>
      </c>
      <c r="H849">
        <v>4</v>
      </c>
      <c r="I849" t="s">
        <v>39</v>
      </c>
      <c r="J849" t="s">
        <v>14</v>
      </c>
      <c r="K849">
        <v>90</v>
      </c>
      <c r="L849">
        <v>1</v>
      </c>
      <c r="M849">
        <v>0</v>
      </c>
      <c r="N849" t="s">
        <v>71</v>
      </c>
      <c r="O849" t="s">
        <v>98</v>
      </c>
      <c r="P849" t="s">
        <v>114</v>
      </c>
      <c r="Q849" t="s">
        <v>118</v>
      </c>
      <c r="R849" t="s">
        <v>118</v>
      </c>
      <c r="S849">
        <v>831</v>
      </c>
      <c r="T849">
        <v>2380</v>
      </c>
      <c r="U849" s="1">
        <v>45508</v>
      </c>
      <c r="V849" s="2">
        <v>0.41666666666666669</v>
      </c>
      <c r="W849" s="2">
        <v>0.5</v>
      </c>
      <c r="X849" t="s">
        <v>25</v>
      </c>
      <c r="Y849">
        <v>1</v>
      </c>
      <c r="Z849">
        <v>4</v>
      </c>
      <c r="AA849">
        <v>2</v>
      </c>
      <c r="AB849" t="s">
        <v>39</v>
      </c>
      <c r="AC849" t="s">
        <v>40</v>
      </c>
      <c r="AD849">
        <v>119.99999999999997</v>
      </c>
      <c r="AE849">
        <v>0.5</v>
      </c>
      <c r="AF849">
        <v>0</v>
      </c>
      <c r="AG849" t="s">
        <v>71</v>
      </c>
      <c r="AH849" t="s">
        <v>105</v>
      </c>
      <c r="AI849" t="s">
        <v>114</v>
      </c>
      <c r="AJ849">
        <v>830</v>
      </c>
      <c r="AK849">
        <v>831</v>
      </c>
      <c r="AL849" t="s">
        <v>118</v>
      </c>
    </row>
    <row r="850" spans="1:38" x14ac:dyDescent="0.2">
      <c r="A850">
        <v>2896</v>
      </c>
      <c r="B850" s="1">
        <v>45455</v>
      </c>
      <c r="C850" s="2">
        <v>0.41666666666666669</v>
      </c>
      <c r="D850" s="2">
        <v>0.4375</v>
      </c>
      <c r="E850" t="s">
        <v>25</v>
      </c>
      <c r="F850">
        <v>1</v>
      </c>
      <c r="G850">
        <v>4</v>
      </c>
      <c r="H850">
        <v>2</v>
      </c>
      <c r="I850" t="s">
        <v>39</v>
      </c>
      <c r="J850" t="s">
        <v>18</v>
      </c>
      <c r="K850">
        <v>29.999999999999972</v>
      </c>
      <c r="L850">
        <v>0.5</v>
      </c>
      <c r="M850">
        <v>0</v>
      </c>
      <c r="N850" t="s">
        <v>74</v>
      </c>
      <c r="O850" t="s">
        <v>103</v>
      </c>
      <c r="P850" t="s">
        <v>114</v>
      </c>
      <c r="Q850" t="s">
        <v>118</v>
      </c>
      <c r="R850" t="s">
        <v>118</v>
      </c>
      <c r="S850">
        <v>832</v>
      </c>
      <c r="T850">
        <v>2171</v>
      </c>
      <c r="U850" s="1">
        <v>45319</v>
      </c>
      <c r="V850" s="2">
        <v>0.41666666666666669</v>
      </c>
      <c r="W850" s="2">
        <v>0.47916666666666669</v>
      </c>
      <c r="X850" t="s">
        <v>25</v>
      </c>
      <c r="Y850">
        <v>1</v>
      </c>
      <c r="Z850">
        <v>4</v>
      </c>
      <c r="AA850">
        <v>4</v>
      </c>
      <c r="AB850" t="s">
        <v>39</v>
      </c>
      <c r="AC850" t="s">
        <v>14</v>
      </c>
      <c r="AD850">
        <v>90</v>
      </c>
      <c r="AE850">
        <v>1</v>
      </c>
      <c r="AF850">
        <v>0</v>
      </c>
      <c r="AG850" t="s">
        <v>71</v>
      </c>
      <c r="AH850" t="s">
        <v>98</v>
      </c>
      <c r="AI850" t="s">
        <v>114</v>
      </c>
      <c r="AJ850">
        <v>831</v>
      </c>
      <c r="AK850">
        <v>832</v>
      </c>
      <c r="AL850" t="s">
        <v>118</v>
      </c>
    </row>
    <row r="851" spans="1:38" x14ac:dyDescent="0.2">
      <c r="A851">
        <v>1326</v>
      </c>
      <c r="B851" s="1">
        <v>45589</v>
      </c>
      <c r="C851" s="2">
        <v>0.41666666666666669</v>
      </c>
      <c r="D851" s="2">
        <v>0.5</v>
      </c>
      <c r="E851" t="s">
        <v>25</v>
      </c>
      <c r="F851">
        <v>1</v>
      </c>
      <c r="G851">
        <v>4</v>
      </c>
      <c r="H851">
        <v>6</v>
      </c>
      <c r="I851" t="s">
        <v>41</v>
      </c>
      <c r="J851" t="s">
        <v>23</v>
      </c>
      <c r="K851">
        <v>119.99999999999997</v>
      </c>
      <c r="L851">
        <v>1.5</v>
      </c>
      <c r="M851">
        <v>1</v>
      </c>
      <c r="N851" t="s">
        <v>75</v>
      </c>
      <c r="O851" t="s">
        <v>107</v>
      </c>
      <c r="P851" t="s">
        <v>114</v>
      </c>
      <c r="Q851" t="s">
        <v>118</v>
      </c>
      <c r="R851" t="s">
        <v>124</v>
      </c>
      <c r="S851">
        <v>833</v>
      </c>
      <c r="T851">
        <v>2896</v>
      </c>
      <c r="U851" s="1">
        <v>45455</v>
      </c>
      <c r="V851" s="2">
        <v>0.41666666666666669</v>
      </c>
      <c r="W851" s="2">
        <v>0.4375</v>
      </c>
      <c r="X851" t="s">
        <v>25</v>
      </c>
      <c r="Y851">
        <v>1</v>
      </c>
      <c r="Z851">
        <v>4</v>
      </c>
      <c r="AA851">
        <v>2</v>
      </c>
      <c r="AB851" t="s">
        <v>39</v>
      </c>
      <c r="AC851" t="s">
        <v>18</v>
      </c>
      <c r="AD851">
        <v>29.999999999999972</v>
      </c>
      <c r="AE851">
        <v>0.5</v>
      </c>
      <c r="AF851">
        <v>0</v>
      </c>
      <c r="AG851" t="s">
        <v>74</v>
      </c>
      <c r="AH851" t="s">
        <v>103</v>
      </c>
      <c r="AI851" t="s">
        <v>114</v>
      </c>
      <c r="AJ851">
        <v>832</v>
      </c>
      <c r="AK851">
        <v>833</v>
      </c>
      <c r="AL851" t="s">
        <v>118</v>
      </c>
    </row>
    <row r="852" spans="1:38" x14ac:dyDescent="0.2">
      <c r="A852">
        <v>1599</v>
      </c>
      <c r="B852" s="1">
        <v>45543</v>
      </c>
      <c r="C852" s="2">
        <v>0.41666666666666669</v>
      </c>
      <c r="D852" s="2">
        <v>0.4375</v>
      </c>
      <c r="E852" t="s">
        <v>25</v>
      </c>
      <c r="F852">
        <v>1</v>
      </c>
      <c r="G852">
        <v>4</v>
      </c>
      <c r="H852">
        <v>1</v>
      </c>
      <c r="I852" t="s">
        <v>13</v>
      </c>
      <c r="J852" t="s">
        <v>18</v>
      </c>
      <c r="K852">
        <v>29.999999999999972</v>
      </c>
      <c r="L852">
        <v>0.25</v>
      </c>
      <c r="M852">
        <v>0</v>
      </c>
      <c r="N852" t="s">
        <v>71</v>
      </c>
      <c r="O852" t="s">
        <v>106</v>
      </c>
      <c r="P852" t="s">
        <v>114</v>
      </c>
      <c r="Q852" t="s">
        <v>118</v>
      </c>
      <c r="R852" t="s">
        <v>118</v>
      </c>
      <c r="S852">
        <v>835</v>
      </c>
      <c r="T852">
        <v>410</v>
      </c>
      <c r="U852" s="1">
        <v>45648</v>
      </c>
      <c r="V852" s="2">
        <v>0.41666666666666669</v>
      </c>
      <c r="W852" s="2">
        <v>0.5</v>
      </c>
      <c r="X852" t="s">
        <v>25</v>
      </c>
      <c r="Y852">
        <v>1</v>
      </c>
      <c r="Z852">
        <v>4</v>
      </c>
      <c r="AA852">
        <v>2</v>
      </c>
      <c r="AB852" t="s">
        <v>41</v>
      </c>
      <c r="AC852" t="s">
        <v>18</v>
      </c>
      <c r="AD852">
        <v>119.99999999999997</v>
      </c>
      <c r="AE852">
        <v>0.5</v>
      </c>
      <c r="AF852">
        <v>0</v>
      </c>
      <c r="AG852" t="s">
        <v>71</v>
      </c>
      <c r="AH852" t="s">
        <v>109</v>
      </c>
      <c r="AI852" t="s">
        <v>114</v>
      </c>
      <c r="AJ852">
        <v>834</v>
      </c>
      <c r="AK852">
        <v>835</v>
      </c>
      <c r="AL852" t="s">
        <v>118</v>
      </c>
    </row>
    <row r="853" spans="1:38" x14ac:dyDescent="0.2">
      <c r="A853">
        <v>38</v>
      </c>
      <c r="B853" s="1">
        <v>45476</v>
      </c>
      <c r="C853" s="2">
        <v>0.41666666666666669</v>
      </c>
      <c r="D853" s="2">
        <v>0.4375</v>
      </c>
      <c r="E853" t="s">
        <v>25</v>
      </c>
      <c r="F853">
        <v>1</v>
      </c>
      <c r="G853">
        <v>4</v>
      </c>
      <c r="H853">
        <v>1</v>
      </c>
      <c r="I853" t="s">
        <v>22</v>
      </c>
      <c r="J853" t="s">
        <v>18</v>
      </c>
      <c r="K853">
        <v>29.999999999999972</v>
      </c>
      <c r="L853">
        <v>0.25</v>
      </c>
      <c r="M853">
        <v>0</v>
      </c>
      <c r="N853" t="s">
        <v>74</v>
      </c>
      <c r="O853" t="s">
        <v>104</v>
      </c>
      <c r="P853" t="s">
        <v>114</v>
      </c>
      <c r="Q853" t="s">
        <v>118</v>
      </c>
      <c r="R853" t="s">
        <v>118</v>
      </c>
      <c r="S853">
        <v>836</v>
      </c>
      <c r="T853">
        <v>1599</v>
      </c>
      <c r="U853" s="1">
        <v>45543</v>
      </c>
      <c r="V853" s="2">
        <v>0.41666666666666669</v>
      </c>
      <c r="W853" s="2">
        <v>0.4375</v>
      </c>
      <c r="X853" t="s">
        <v>25</v>
      </c>
      <c r="Y853">
        <v>1</v>
      </c>
      <c r="Z853">
        <v>4</v>
      </c>
      <c r="AA853">
        <v>1</v>
      </c>
      <c r="AB853" t="s">
        <v>13</v>
      </c>
      <c r="AC853" t="s">
        <v>18</v>
      </c>
      <c r="AD853">
        <v>29.999999999999972</v>
      </c>
      <c r="AE853">
        <v>0.25</v>
      </c>
      <c r="AF853">
        <v>0</v>
      </c>
      <c r="AG853" t="s">
        <v>71</v>
      </c>
      <c r="AH853" t="s">
        <v>106</v>
      </c>
      <c r="AI853" t="s">
        <v>114</v>
      </c>
      <c r="AJ853">
        <v>835</v>
      </c>
      <c r="AK853">
        <v>836</v>
      </c>
      <c r="AL853" t="s">
        <v>118</v>
      </c>
    </row>
    <row r="854" spans="1:38" x14ac:dyDescent="0.2">
      <c r="A854">
        <v>410</v>
      </c>
      <c r="B854" s="1">
        <v>45648</v>
      </c>
      <c r="C854" s="2">
        <v>0.41666666666666669</v>
      </c>
      <c r="D854" s="2">
        <v>0.5</v>
      </c>
      <c r="E854" t="s">
        <v>25</v>
      </c>
      <c r="F854">
        <v>1</v>
      </c>
      <c r="G854">
        <v>4</v>
      </c>
      <c r="H854">
        <v>2</v>
      </c>
      <c r="I854" t="s">
        <v>41</v>
      </c>
      <c r="J854" t="s">
        <v>18</v>
      </c>
      <c r="K854">
        <v>119.99999999999997</v>
      </c>
      <c r="L854">
        <v>0.5</v>
      </c>
      <c r="M854">
        <v>0</v>
      </c>
      <c r="N854" t="s">
        <v>71</v>
      </c>
      <c r="O854" t="s">
        <v>109</v>
      </c>
      <c r="P854" t="s">
        <v>114</v>
      </c>
      <c r="Q854" t="s">
        <v>118</v>
      </c>
      <c r="R854" t="s">
        <v>124</v>
      </c>
      <c r="S854">
        <v>834</v>
      </c>
      <c r="T854">
        <v>1326</v>
      </c>
      <c r="U854" s="1">
        <v>45589</v>
      </c>
      <c r="V854" s="2">
        <v>0.41666666666666669</v>
      </c>
      <c r="W854" s="2">
        <v>0.5</v>
      </c>
      <c r="X854" t="s">
        <v>25</v>
      </c>
      <c r="Y854">
        <v>1</v>
      </c>
      <c r="Z854">
        <v>4</v>
      </c>
      <c r="AA854">
        <v>6</v>
      </c>
      <c r="AB854" t="s">
        <v>41</v>
      </c>
      <c r="AC854" t="s">
        <v>23</v>
      </c>
      <c r="AD854">
        <v>119.99999999999997</v>
      </c>
      <c r="AE854">
        <v>1.5</v>
      </c>
      <c r="AF854">
        <v>1</v>
      </c>
      <c r="AG854" t="s">
        <v>75</v>
      </c>
      <c r="AH854" t="s">
        <v>107</v>
      </c>
      <c r="AI854" t="s">
        <v>114</v>
      </c>
      <c r="AJ854">
        <v>833</v>
      </c>
      <c r="AK854">
        <v>834</v>
      </c>
      <c r="AL854" t="s">
        <v>118</v>
      </c>
    </row>
    <row r="855" spans="1:38" x14ac:dyDescent="0.2">
      <c r="A855">
        <v>603</v>
      </c>
      <c r="B855" s="1">
        <v>45413</v>
      </c>
      <c r="C855" s="2">
        <v>0.41666666666666669</v>
      </c>
      <c r="D855" s="2">
        <v>0.5</v>
      </c>
      <c r="E855" t="s">
        <v>25</v>
      </c>
      <c r="F855">
        <v>1</v>
      </c>
      <c r="G855">
        <v>4</v>
      </c>
      <c r="H855">
        <v>7</v>
      </c>
      <c r="I855" t="s">
        <v>13</v>
      </c>
      <c r="J855" t="s">
        <v>23</v>
      </c>
      <c r="K855">
        <v>119.99999999999997</v>
      </c>
      <c r="L855">
        <v>1.75</v>
      </c>
      <c r="M855">
        <v>1</v>
      </c>
      <c r="N855" t="s">
        <v>74</v>
      </c>
      <c r="O855" t="s">
        <v>102</v>
      </c>
      <c r="P855" t="s">
        <v>114</v>
      </c>
      <c r="Q855" t="s">
        <v>118</v>
      </c>
      <c r="R855" t="s">
        <v>124</v>
      </c>
      <c r="S855">
        <v>838</v>
      </c>
      <c r="T855">
        <v>2403</v>
      </c>
      <c r="U855" s="1">
        <v>45644</v>
      </c>
      <c r="V855" s="2">
        <v>0.41666666666666669</v>
      </c>
      <c r="W855" s="2">
        <v>0.5</v>
      </c>
      <c r="X855" t="s">
        <v>25</v>
      </c>
      <c r="Y855">
        <v>1</v>
      </c>
      <c r="Z855">
        <v>4</v>
      </c>
      <c r="AA855">
        <v>1</v>
      </c>
      <c r="AB855" t="s">
        <v>42</v>
      </c>
      <c r="AC855" t="s">
        <v>28</v>
      </c>
      <c r="AD855">
        <v>119.99999999999997</v>
      </c>
      <c r="AE855">
        <v>0.25</v>
      </c>
      <c r="AF855">
        <v>0</v>
      </c>
      <c r="AG855" t="s">
        <v>74</v>
      </c>
      <c r="AH855" t="s">
        <v>109</v>
      </c>
      <c r="AI855" t="s">
        <v>114</v>
      </c>
      <c r="AJ855">
        <v>837</v>
      </c>
      <c r="AK855">
        <v>838</v>
      </c>
      <c r="AL855" t="s">
        <v>118</v>
      </c>
    </row>
    <row r="856" spans="1:38" x14ac:dyDescent="0.2">
      <c r="A856">
        <v>1201</v>
      </c>
      <c r="B856" s="1">
        <v>45508</v>
      </c>
      <c r="C856" s="2">
        <v>0.41666666666666669</v>
      </c>
      <c r="D856" s="2">
        <v>0.47916666666666669</v>
      </c>
      <c r="E856" t="s">
        <v>25</v>
      </c>
      <c r="F856">
        <v>1</v>
      </c>
      <c r="G856">
        <v>4</v>
      </c>
      <c r="H856">
        <v>6</v>
      </c>
      <c r="I856" t="s">
        <v>17</v>
      </c>
      <c r="J856" t="s">
        <v>28</v>
      </c>
      <c r="K856">
        <v>90</v>
      </c>
      <c r="L856">
        <v>1.5</v>
      </c>
      <c r="M856">
        <v>1</v>
      </c>
      <c r="N856" t="s">
        <v>71</v>
      </c>
      <c r="O856" t="s">
        <v>105</v>
      </c>
      <c r="P856" t="s">
        <v>114</v>
      </c>
      <c r="Q856" t="s">
        <v>118</v>
      </c>
      <c r="R856" t="s">
        <v>118</v>
      </c>
      <c r="S856">
        <v>839</v>
      </c>
      <c r="T856">
        <v>603</v>
      </c>
      <c r="U856" s="1">
        <v>45413</v>
      </c>
      <c r="V856" s="2">
        <v>0.41666666666666669</v>
      </c>
      <c r="W856" s="2">
        <v>0.5</v>
      </c>
      <c r="X856" t="s">
        <v>25</v>
      </c>
      <c r="Y856">
        <v>1</v>
      </c>
      <c r="Z856">
        <v>4</v>
      </c>
      <c r="AA856">
        <v>7</v>
      </c>
      <c r="AB856" t="s">
        <v>13</v>
      </c>
      <c r="AC856" t="s">
        <v>23</v>
      </c>
      <c r="AD856">
        <v>119.99999999999997</v>
      </c>
      <c r="AE856">
        <v>1.75</v>
      </c>
      <c r="AF856">
        <v>1</v>
      </c>
      <c r="AG856" t="s">
        <v>74</v>
      </c>
      <c r="AH856" t="s">
        <v>102</v>
      </c>
      <c r="AI856" t="s">
        <v>114</v>
      </c>
      <c r="AJ856">
        <v>838</v>
      </c>
      <c r="AK856">
        <v>839</v>
      </c>
      <c r="AL856" t="s">
        <v>118</v>
      </c>
    </row>
    <row r="857" spans="1:38" x14ac:dyDescent="0.2">
      <c r="A857">
        <v>2407</v>
      </c>
      <c r="B857" s="1">
        <v>45440</v>
      </c>
      <c r="C857" s="2">
        <v>0.41666666666666669</v>
      </c>
      <c r="D857" s="2">
        <v>0.47916666666666669</v>
      </c>
      <c r="E857" t="s">
        <v>25</v>
      </c>
      <c r="F857">
        <v>1</v>
      </c>
      <c r="G857">
        <v>4</v>
      </c>
      <c r="H857">
        <v>1</v>
      </c>
      <c r="I857" t="s">
        <v>22</v>
      </c>
      <c r="J857" t="s">
        <v>28</v>
      </c>
      <c r="K857">
        <v>90</v>
      </c>
      <c r="L857">
        <v>0.25</v>
      </c>
      <c r="M857">
        <v>0</v>
      </c>
      <c r="N857" t="s">
        <v>73</v>
      </c>
      <c r="O857" t="s">
        <v>102</v>
      </c>
      <c r="P857" t="s">
        <v>114</v>
      </c>
      <c r="Q857" t="s">
        <v>118</v>
      </c>
      <c r="R857" t="s">
        <v>118</v>
      </c>
      <c r="S857">
        <v>840</v>
      </c>
      <c r="T857">
        <v>1201</v>
      </c>
      <c r="U857" s="1">
        <v>45508</v>
      </c>
      <c r="V857" s="2">
        <v>0.41666666666666669</v>
      </c>
      <c r="W857" s="2">
        <v>0.47916666666666669</v>
      </c>
      <c r="X857" t="s">
        <v>25</v>
      </c>
      <c r="Y857">
        <v>1</v>
      </c>
      <c r="Z857">
        <v>4</v>
      </c>
      <c r="AA857">
        <v>6</v>
      </c>
      <c r="AB857" t="s">
        <v>17</v>
      </c>
      <c r="AC857" t="s">
        <v>28</v>
      </c>
      <c r="AD857">
        <v>90</v>
      </c>
      <c r="AE857">
        <v>1.5</v>
      </c>
      <c r="AF857">
        <v>1</v>
      </c>
      <c r="AG857" t="s">
        <v>71</v>
      </c>
      <c r="AH857" t="s">
        <v>105</v>
      </c>
      <c r="AI857" t="s">
        <v>114</v>
      </c>
      <c r="AJ857">
        <v>839</v>
      </c>
      <c r="AK857">
        <v>840</v>
      </c>
      <c r="AL857" t="s">
        <v>118</v>
      </c>
    </row>
    <row r="858" spans="1:38" x14ac:dyDescent="0.2">
      <c r="A858">
        <v>30</v>
      </c>
      <c r="B858" s="1">
        <v>45609</v>
      </c>
      <c r="C858" s="2">
        <v>0.41666666666666669</v>
      </c>
      <c r="D858" s="2">
        <v>0.45833333333333331</v>
      </c>
      <c r="E858" t="s">
        <v>25</v>
      </c>
      <c r="F858">
        <v>1</v>
      </c>
      <c r="G858">
        <v>4</v>
      </c>
      <c r="H858">
        <v>1</v>
      </c>
      <c r="I858" t="s">
        <v>27</v>
      </c>
      <c r="J858" t="s">
        <v>23</v>
      </c>
      <c r="K858">
        <v>59.999999999999943</v>
      </c>
      <c r="L858">
        <v>0.25</v>
      </c>
      <c r="M858">
        <v>0</v>
      </c>
      <c r="N858" t="s">
        <v>74</v>
      </c>
      <c r="O858" t="s">
        <v>108</v>
      </c>
      <c r="P858" t="s">
        <v>114</v>
      </c>
      <c r="Q858" t="s">
        <v>118</v>
      </c>
      <c r="R858" t="s">
        <v>118</v>
      </c>
      <c r="S858">
        <v>841</v>
      </c>
      <c r="T858">
        <v>2407</v>
      </c>
      <c r="U858" s="1">
        <v>45440</v>
      </c>
      <c r="V858" s="2">
        <v>0.41666666666666669</v>
      </c>
      <c r="W858" s="2">
        <v>0.47916666666666669</v>
      </c>
      <c r="X858" t="s">
        <v>25</v>
      </c>
      <c r="Y858">
        <v>1</v>
      </c>
      <c r="Z858">
        <v>4</v>
      </c>
      <c r="AA858">
        <v>1</v>
      </c>
      <c r="AB858" t="s">
        <v>22</v>
      </c>
      <c r="AC858" t="s">
        <v>28</v>
      </c>
      <c r="AD858">
        <v>90</v>
      </c>
      <c r="AE858">
        <v>0.25</v>
      </c>
      <c r="AF858">
        <v>0</v>
      </c>
      <c r="AG858" t="s">
        <v>73</v>
      </c>
      <c r="AH858" t="s">
        <v>102</v>
      </c>
      <c r="AI858" t="s">
        <v>114</v>
      </c>
      <c r="AJ858">
        <v>840</v>
      </c>
      <c r="AK858">
        <v>841</v>
      </c>
      <c r="AL858" t="s">
        <v>118</v>
      </c>
    </row>
    <row r="859" spans="1:38" x14ac:dyDescent="0.2">
      <c r="A859">
        <v>2380</v>
      </c>
      <c r="B859" s="1">
        <v>45508</v>
      </c>
      <c r="C859" s="2">
        <v>0.41666666666666669</v>
      </c>
      <c r="D859" s="2">
        <v>0.5</v>
      </c>
      <c r="E859" t="s">
        <v>25</v>
      </c>
      <c r="F859">
        <v>1</v>
      </c>
      <c r="G859">
        <v>4</v>
      </c>
      <c r="H859">
        <v>2</v>
      </c>
      <c r="I859" t="s">
        <v>39</v>
      </c>
      <c r="J859" t="s">
        <v>40</v>
      </c>
      <c r="K859">
        <v>119.99999999999997</v>
      </c>
      <c r="L859">
        <v>0.5</v>
      </c>
      <c r="M859">
        <v>0</v>
      </c>
      <c r="N859" t="s">
        <v>71</v>
      </c>
      <c r="O859" t="s">
        <v>105</v>
      </c>
      <c r="P859" t="s">
        <v>114</v>
      </c>
      <c r="Q859" t="s">
        <v>118</v>
      </c>
      <c r="R859" t="s">
        <v>124</v>
      </c>
      <c r="S859">
        <v>830</v>
      </c>
      <c r="T859">
        <v>1614</v>
      </c>
      <c r="U859" s="1">
        <v>45330</v>
      </c>
      <c r="V859" s="2">
        <v>0.4375</v>
      </c>
      <c r="W859" s="2">
        <v>0.5</v>
      </c>
      <c r="X859" t="s">
        <v>25</v>
      </c>
      <c r="Y859">
        <v>1</v>
      </c>
      <c r="Z859">
        <v>4</v>
      </c>
      <c r="AA859">
        <v>2</v>
      </c>
      <c r="AB859" t="s">
        <v>42</v>
      </c>
      <c r="AC859" t="s">
        <v>40</v>
      </c>
      <c r="AD859">
        <v>90</v>
      </c>
      <c r="AE859">
        <v>0.5</v>
      </c>
      <c r="AF859">
        <v>0</v>
      </c>
      <c r="AG859" t="s">
        <v>75</v>
      </c>
      <c r="AH859" t="s">
        <v>99</v>
      </c>
      <c r="AI859" t="s">
        <v>114</v>
      </c>
      <c r="AJ859">
        <v>829</v>
      </c>
      <c r="AK859">
        <v>830</v>
      </c>
      <c r="AL859" t="s">
        <v>118</v>
      </c>
    </row>
    <row r="860" spans="1:38" x14ac:dyDescent="0.2">
      <c r="A860">
        <v>864</v>
      </c>
      <c r="B860" s="1">
        <v>45303</v>
      </c>
      <c r="C860" s="2">
        <v>0.41666666666666669</v>
      </c>
      <c r="D860" s="2">
        <v>0.4375</v>
      </c>
      <c r="E860" t="s">
        <v>25</v>
      </c>
      <c r="F860">
        <v>1</v>
      </c>
      <c r="G860">
        <v>4</v>
      </c>
      <c r="H860">
        <v>2</v>
      </c>
      <c r="I860" t="s">
        <v>17</v>
      </c>
      <c r="J860" t="s">
        <v>30</v>
      </c>
      <c r="K860">
        <v>29.999999999999972</v>
      </c>
      <c r="L860">
        <v>0.5</v>
      </c>
      <c r="M860">
        <v>0</v>
      </c>
      <c r="N860" t="s">
        <v>76</v>
      </c>
      <c r="O860" t="s">
        <v>98</v>
      </c>
      <c r="P860" t="s">
        <v>114</v>
      </c>
      <c r="Q860" t="s">
        <v>118</v>
      </c>
      <c r="R860" t="s">
        <v>118</v>
      </c>
      <c r="S860">
        <v>842</v>
      </c>
      <c r="T860">
        <v>30</v>
      </c>
      <c r="U860" s="1">
        <v>45609</v>
      </c>
      <c r="V860" s="2">
        <v>0.41666666666666669</v>
      </c>
      <c r="W860" s="2">
        <v>0.45833333333333331</v>
      </c>
      <c r="X860" t="s">
        <v>25</v>
      </c>
      <c r="Y860">
        <v>1</v>
      </c>
      <c r="Z860">
        <v>4</v>
      </c>
      <c r="AA860">
        <v>1</v>
      </c>
      <c r="AB860" t="s">
        <v>27</v>
      </c>
      <c r="AC860" t="s">
        <v>23</v>
      </c>
      <c r="AD860">
        <v>59.999999999999943</v>
      </c>
      <c r="AE860">
        <v>0.25</v>
      </c>
      <c r="AF860">
        <v>0</v>
      </c>
      <c r="AG860" t="s">
        <v>74</v>
      </c>
      <c r="AH860" t="s">
        <v>108</v>
      </c>
      <c r="AI860" t="s">
        <v>114</v>
      </c>
      <c r="AJ860">
        <v>841</v>
      </c>
      <c r="AK860">
        <v>842</v>
      </c>
      <c r="AL860" t="s">
        <v>118</v>
      </c>
    </row>
    <row r="861" spans="1:38" x14ac:dyDescent="0.2">
      <c r="A861">
        <v>2403</v>
      </c>
      <c r="B861" s="1">
        <v>45644</v>
      </c>
      <c r="C861" s="2">
        <v>0.41666666666666669</v>
      </c>
      <c r="D861" s="2">
        <v>0.5</v>
      </c>
      <c r="E861" t="s">
        <v>25</v>
      </c>
      <c r="F861">
        <v>1</v>
      </c>
      <c r="G861">
        <v>4</v>
      </c>
      <c r="H861">
        <v>1</v>
      </c>
      <c r="I861" t="s">
        <v>42</v>
      </c>
      <c r="J861" t="s">
        <v>28</v>
      </c>
      <c r="K861">
        <v>119.99999999999997</v>
      </c>
      <c r="L861">
        <v>0.25</v>
      </c>
      <c r="M861">
        <v>0</v>
      </c>
      <c r="N861" t="s">
        <v>74</v>
      </c>
      <c r="O861" t="s">
        <v>109</v>
      </c>
      <c r="P861" t="s">
        <v>114</v>
      </c>
      <c r="Q861" t="s">
        <v>118</v>
      </c>
      <c r="R861" t="s">
        <v>124</v>
      </c>
      <c r="S861">
        <v>837</v>
      </c>
      <c r="T861">
        <v>38</v>
      </c>
      <c r="U861" s="1">
        <v>45476</v>
      </c>
      <c r="V861" s="2">
        <v>0.41666666666666669</v>
      </c>
      <c r="W861" s="2">
        <v>0.4375</v>
      </c>
      <c r="X861" t="s">
        <v>25</v>
      </c>
      <c r="Y861">
        <v>1</v>
      </c>
      <c r="Z861">
        <v>4</v>
      </c>
      <c r="AA861">
        <v>1</v>
      </c>
      <c r="AB861" t="s">
        <v>22</v>
      </c>
      <c r="AC861" t="s">
        <v>18</v>
      </c>
      <c r="AD861">
        <v>29.999999999999972</v>
      </c>
      <c r="AE861">
        <v>0.25</v>
      </c>
      <c r="AF861">
        <v>0</v>
      </c>
      <c r="AG861" t="s">
        <v>74</v>
      </c>
      <c r="AH861" t="s">
        <v>104</v>
      </c>
      <c r="AI861" t="s">
        <v>114</v>
      </c>
      <c r="AJ861">
        <v>836</v>
      </c>
      <c r="AK861">
        <v>837</v>
      </c>
      <c r="AL861" t="s">
        <v>118</v>
      </c>
    </row>
    <row r="862" spans="1:38" x14ac:dyDescent="0.2">
      <c r="A862">
        <v>2686</v>
      </c>
      <c r="B862" s="1">
        <v>45505</v>
      </c>
      <c r="C862" s="2">
        <v>0.39583333333333331</v>
      </c>
      <c r="D862" s="2">
        <v>0.45833333333333331</v>
      </c>
      <c r="E862" t="s">
        <v>25</v>
      </c>
      <c r="F862">
        <v>1</v>
      </c>
      <c r="G862">
        <v>4</v>
      </c>
      <c r="H862">
        <v>2</v>
      </c>
      <c r="I862" t="s">
        <v>42</v>
      </c>
      <c r="J862" t="s">
        <v>18</v>
      </c>
      <c r="K862">
        <v>90</v>
      </c>
      <c r="L862">
        <v>0.5</v>
      </c>
      <c r="M862">
        <v>0</v>
      </c>
      <c r="N862" t="s">
        <v>75</v>
      </c>
      <c r="O862" t="s">
        <v>105</v>
      </c>
      <c r="P862" t="s">
        <v>114</v>
      </c>
      <c r="Q862" t="s">
        <v>118</v>
      </c>
      <c r="R862" t="s">
        <v>118</v>
      </c>
      <c r="S862">
        <v>881</v>
      </c>
      <c r="T862">
        <v>2792</v>
      </c>
      <c r="U862" s="1">
        <v>45403</v>
      </c>
      <c r="V862" s="2">
        <v>0.39583333333333331</v>
      </c>
      <c r="W862" s="2">
        <v>0.45833333333333331</v>
      </c>
      <c r="X862" t="s">
        <v>25</v>
      </c>
      <c r="Y862">
        <v>1</v>
      </c>
      <c r="Z862">
        <v>4</v>
      </c>
      <c r="AA862">
        <v>4</v>
      </c>
      <c r="AB862" t="s">
        <v>22</v>
      </c>
      <c r="AC862" t="s">
        <v>18</v>
      </c>
      <c r="AD862">
        <v>90</v>
      </c>
      <c r="AE862">
        <v>1</v>
      </c>
      <c r="AF862">
        <v>0</v>
      </c>
      <c r="AG862" t="s">
        <v>71</v>
      </c>
      <c r="AH862" t="s">
        <v>101</v>
      </c>
      <c r="AI862" t="s">
        <v>114</v>
      </c>
      <c r="AJ862">
        <v>880</v>
      </c>
      <c r="AK862">
        <v>881</v>
      </c>
      <c r="AL862" t="s">
        <v>118</v>
      </c>
    </row>
    <row r="863" spans="1:38" x14ac:dyDescent="0.2">
      <c r="A863">
        <v>255</v>
      </c>
      <c r="B863" s="1">
        <v>45357</v>
      </c>
      <c r="C863" s="2">
        <v>0.39583333333333331</v>
      </c>
      <c r="D863" s="2">
        <v>0.45833333333333331</v>
      </c>
      <c r="E863" t="s">
        <v>25</v>
      </c>
      <c r="F863">
        <v>1</v>
      </c>
      <c r="G863">
        <v>4</v>
      </c>
      <c r="H863">
        <v>2</v>
      </c>
      <c r="I863" t="s">
        <v>41</v>
      </c>
      <c r="J863" t="s">
        <v>18</v>
      </c>
      <c r="K863">
        <v>90</v>
      </c>
      <c r="L863">
        <v>0.5</v>
      </c>
      <c r="M863">
        <v>0</v>
      </c>
      <c r="N863" t="s">
        <v>74</v>
      </c>
      <c r="O863" t="s">
        <v>100</v>
      </c>
      <c r="P863" t="s">
        <v>114</v>
      </c>
      <c r="Q863" t="s">
        <v>118</v>
      </c>
      <c r="R863" t="s">
        <v>118</v>
      </c>
      <c r="S863">
        <v>877</v>
      </c>
      <c r="T863">
        <v>299</v>
      </c>
      <c r="U863" s="1">
        <v>45293</v>
      </c>
      <c r="V863" s="2">
        <v>0.39583333333333331</v>
      </c>
      <c r="W863" s="2">
        <v>0.4375</v>
      </c>
      <c r="X863" t="s">
        <v>25</v>
      </c>
      <c r="Y863">
        <v>1</v>
      </c>
      <c r="Z863">
        <v>4</v>
      </c>
      <c r="AA863">
        <v>5</v>
      </c>
      <c r="AB863" t="s">
        <v>27</v>
      </c>
      <c r="AC863" t="s">
        <v>18</v>
      </c>
      <c r="AD863">
        <v>60.000000000000028</v>
      </c>
      <c r="AE863">
        <v>1.25</v>
      </c>
      <c r="AF863">
        <v>1</v>
      </c>
      <c r="AG863" t="s">
        <v>73</v>
      </c>
      <c r="AH863" t="s">
        <v>98</v>
      </c>
      <c r="AI863" t="s">
        <v>114</v>
      </c>
      <c r="AJ863">
        <v>876</v>
      </c>
      <c r="AK863">
        <v>877</v>
      </c>
      <c r="AL863" t="s">
        <v>118</v>
      </c>
    </row>
    <row r="864" spans="1:38" x14ac:dyDescent="0.2">
      <c r="A864">
        <v>2657</v>
      </c>
      <c r="B864" s="1">
        <v>45458</v>
      </c>
      <c r="C864" s="2">
        <v>0.39583333333333331</v>
      </c>
      <c r="D864" s="2">
        <v>0.4375</v>
      </c>
      <c r="E864" t="s">
        <v>25</v>
      </c>
      <c r="F864">
        <v>1</v>
      </c>
      <c r="G864">
        <v>4</v>
      </c>
      <c r="H864">
        <v>4</v>
      </c>
      <c r="I864" t="s">
        <v>41</v>
      </c>
      <c r="J864" t="s">
        <v>28</v>
      </c>
      <c r="K864">
        <v>60.000000000000028</v>
      </c>
      <c r="L864">
        <v>1</v>
      </c>
      <c r="M864">
        <v>0</v>
      </c>
      <c r="N864" t="s">
        <v>77</v>
      </c>
      <c r="O864" t="s">
        <v>103</v>
      </c>
      <c r="P864" t="s">
        <v>114</v>
      </c>
      <c r="Q864" t="s">
        <v>118</v>
      </c>
      <c r="R864" t="s">
        <v>118</v>
      </c>
      <c r="S864">
        <v>878</v>
      </c>
      <c r="T864">
        <v>255</v>
      </c>
      <c r="U864" s="1">
        <v>45357</v>
      </c>
      <c r="V864" s="2">
        <v>0.39583333333333331</v>
      </c>
      <c r="W864" s="2">
        <v>0.45833333333333331</v>
      </c>
      <c r="X864" t="s">
        <v>25</v>
      </c>
      <c r="Y864">
        <v>1</v>
      </c>
      <c r="Z864">
        <v>4</v>
      </c>
      <c r="AA864">
        <v>2</v>
      </c>
      <c r="AB864" t="s">
        <v>41</v>
      </c>
      <c r="AC864" t="s">
        <v>18</v>
      </c>
      <c r="AD864">
        <v>90</v>
      </c>
      <c r="AE864">
        <v>0.5</v>
      </c>
      <c r="AF864">
        <v>0</v>
      </c>
      <c r="AG864" t="s">
        <v>74</v>
      </c>
      <c r="AH864" t="s">
        <v>100</v>
      </c>
      <c r="AI864" t="s">
        <v>114</v>
      </c>
      <c r="AJ864">
        <v>877</v>
      </c>
      <c r="AK864">
        <v>878</v>
      </c>
      <c r="AL864" t="s">
        <v>118</v>
      </c>
    </row>
    <row r="865" spans="1:38" x14ac:dyDescent="0.2">
      <c r="A865">
        <v>187</v>
      </c>
      <c r="B865" s="1">
        <v>45622</v>
      </c>
      <c r="C865" s="2">
        <v>0.39583333333333331</v>
      </c>
      <c r="D865" s="2">
        <v>0.47916666666666669</v>
      </c>
      <c r="E865" t="s">
        <v>25</v>
      </c>
      <c r="F865">
        <v>1</v>
      </c>
      <c r="G865">
        <v>4</v>
      </c>
      <c r="H865">
        <v>7</v>
      </c>
      <c r="I865" t="s">
        <v>39</v>
      </c>
      <c r="J865" t="s">
        <v>40</v>
      </c>
      <c r="K865">
        <v>120.00000000000006</v>
      </c>
      <c r="L865">
        <v>1.75</v>
      </c>
      <c r="M865">
        <v>1</v>
      </c>
      <c r="N865" t="s">
        <v>73</v>
      </c>
      <c r="O865" t="s">
        <v>108</v>
      </c>
      <c r="P865" t="s">
        <v>114</v>
      </c>
      <c r="Q865" t="s">
        <v>118</v>
      </c>
      <c r="R865" t="s">
        <v>124</v>
      </c>
      <c r="S865">
        <v>879</v>
      </c>
      <c r="T865">
        <v>2657</v>
      </c>
      <c r="U865" s="1">
        <v>45458</v>
      </c>
      <c r="V865" s="2">
        <v>0.39583333333333331</v>
      </c>
      <c r="W865" s="2">
        <v>0.4375</v>
      </c>
      <c r="X865" t="s">
        <v>25</v>
      </c>
      <c r="Y865">
        <v>1</v>
      </c>
      <c r="Z865">
        <v>4</v>
      </c>
      <c r="AA865">
        <v>4</v>
      </c>
      <c r="AB865" t="s">
        <v>41</v>
      </c>
      <c r="AC865" t="s">
        <v>28</v>
      </c>
      <c r="AD865">
        <v>60.000000000000028</v>
      </c>
      <c r="AE865">
        <v>1</v>
      </c>
      <c r="AF865">
        <v>0</v>
      </c>
      <c r="AG865" t="s">
        <v>77</v>
      </c>
      <c r="AH865" t="s">
        <v>103</v>
      </c>
      <c r="AI865" t="s">
        <v>114</v>
      </c>
      <c r="AJ865">
        <v>878</v>
      </c>
      <c r="AK865">
        <v>879</v>
      </c>
      <c r="AL865" t="s">
        <v>118</v>
      </c>
    </row>
    <row r="866" spans="1:38" x14ac:dyDescent="0.2">
      <c r="A866">
        <v>2792</v>
      </c>
      <c r="B866" s="1">
        <v>45403</v>
      </c>
      <c r="C866" s="2">
        <v>0.39583333333333331</v>
      </c>
      <c r="D866" s="2">
        <v>0.45833333333333331</v>
      </c>
      <c r="E866" t="s">
        <v>25</v>
      </c>
      <c r="F866">
        <v>1</v>
      </c>
      <c r="G866">
        <v>4</v>
      </c>
      <c r="H866">
        <v>4</v>
      </c>
      <c r="I866" t="s">
        <v>22</v>
      </c>
      <c r="J866" t="s">
        <v>18</v>
      </c>
      <c r="K866">
        <v>90</v>
      </c>
      <c r="L866">
        <v>1</v>
      </c>
      <c r="M866">
        <v>0</v>
      </c>
      <c r="N866" t="s">
        <v>71</v>
      </c>
      <c r="O866" t="s">
        <v>101</v>
      </c>
      <c r="P866" t="s">
        <v>114</v>
      </c>
      <c r="Q866" t="s">
        <v>118</v>
      </c>
      <c r="R866" t="s">
        <v>118</v>
      </c>
      <c r="S866">
        <v>880</v>
      </c>
      <c r="T866">
        <v>187</v>
      </c>
      <c r="U866" s="1">
        <v>45622</v>
      </c>
      <c r="V866" s="2">
        <v>0.39583333333333331</v>
      </c>
      <c r="W866" s="2">
        <v>0.47916666666666669</v>
      </c>
      <c r="X866" t="s">
        <v>25</v>
      </c>
      <c r="Y866">
        <v>1</v>
      </c>
      <c r="Z866">
        <v>4</v>
      </c>
      <c r="AA866">
        <v>7</v>
      </c>
      <c r="AB866" t="s">
        <v>39</v>
      </c>
      <c r="AC866" t="s">
        <v>40</v>
      </c>
      <c r="AD866">
        <v>120.00000000000006</v>
      </c>
      <c r="AE866">
        <v>1.75</v>
      </c>
      <c r="AF866">
        <v>1</v>
      </c>
      <c r="AG866" t="s">
        <v>73</v>
      </c>
      <c r="AH866" t="s">
        <v>108</v>
      </c>
      <c r="AI866" t="s">
        <v>114</v>
      </c>
      <c r="AJ866">
        <v>879</v>
      </c>
      <c r="AK866">
        <v>880</v>
      </c>
      <c r="AL866" t="s">
        <v>118</v>
      </c>
    </row>
    <row r="867" spans="1:38" x14ac:dyDescent="0.2">
      <c r="A867">
        <v>2894</v>
      </c>
      <c r="B867" s="1">
        <v>45607</v>
      </c>
      <c r="C867" s="2">
        <v>0.39583333333333331</v>
      </c>
      <c r="D867" s="2">
        <v>0.41666666666666669</v>
      </c>
      <c r="E867" t="s">
        <v>25</v>
      </c>
      <c r="F867">
        <v>1</v>
      </c>
      <c r="G867">
        <v>4</v>
      </c>
      <c r="H867">
        <v>3</v>
      </c>
      <c r="I867" t="s">
        <v>22</v>
      </c>
      <c r="J867" t="s">
        <v>18</v>
      </c>
      <c r="K867">
        <v>30.000000000000053</v>
      </c>
      <c r="L867">
        <v>0.75</v>
      </c>
      <c r="M867">
        <v>0</v>
      </c>
      <c r="N867" t="s">
        <v>72</v>
      </c>
      <c r="O867" t="s">
        <v>108</v>
      </c>
      <c r="P867" t="s">
        <v>114</v>
      </c>
      <c r="Q867" t="s">
        <v>118</v>
      </c>
      <c r="R867" t="s">
        <v>118</v>
      </c>
      <c r="S867">
        <v>882</v>
      </c>
      <c r="T867">
        <v>2686</v>
      </c>
      <c r="U867" s="1">
        <v>45505</v>
      </c>
      <c r="V867" s="2">
        <v>0.39583333333333331</v>
      </c>
      <c r="W867" s="2">
        <v>0.45833333333333331</v>
      </c>
      <c r="X867" t="s">
        <v>25</v>
      </c>
      <c r="Y867">
        <v>1</v>
      </c>
      <c r="Z867">
        <v>4</v>
      </c>
      <c r="AA867">
        <v>2</v>
      </c>
      <c r="AB867" t="s">
        <v>42</v>
      </c>
      <c r="AC867" t="s">
        <v>18</v>
      </c>
      <c r="AD867">
        <v>90</v>
      </c>
      <c r="AE867">
        <v>0.5</v>
      </c>
      <c r="AF867">
        <v>0</v>
      </c>
      <c r="AG867" t="s">
        <v>75</v>
      </c>
      <c r="AH867" t="s">
        <v>105</v>
      </c>
      <c r="AI867" t="s">
        <v>114</v>
      </c>
      <c r="AJ867">
        <v>881</v>
      </c>
      <c r="AK867">
        <v>882</v>
      </c>
      <c r="AL867" t="s">
        <v>118</v>
      </c>
    </row>
    <row r="868" spans="1:38" x14ac:dyDescent="0.2">
      <c r="A868">
        <v>50</v>
      </c>
      <c r="B868" s="1">
        <v>45353</v>
      </c>
      <c r="C868" s="2">
        <v>0.39583333333333331</v>
      </c>
      <c r="D868" s="2">
        <v>0.45833333333333331</v>
      </c>
      <c r="E868" t="s">
        <v>25</v>
      </c>
      <c r="F868">
        <v>1</v>
      </c>
      <c r="G868">
        <v>4</v>
      </c>
      <c r="H868">
        <v>6</v>
      </c>
      <c r="I868" t="s">
        <v>27</v>
      </c>
      <c r="J868" t="s">
        <v>23</v>
      </c>
      <c r="K868">
        <v>90</v>
      </c>
      <c r="L868">
        <v>1.5</v>
      </c>
      <c r="M868">
        <v>1</v>
      </c>
      <c r="N868" t="s">
        <v>77</v>
      </c>
      <c r="O868" t="s">
        <v>100</v>
      </c>
      <c r="P868" t="s">
        <v>114</v>
      </c>
      <c r="Q868" t="s">
        <v>118</v>
      </c>
      <c r="R868" t="s">
        <v>118</v>
      </c>
      <c r="S868">
        <v>889</v>
      </c>
      <c r="T868">
        <v>807</v>
      </c>
      <c r="U868" s="1">
        <v>45554</v>
      </c>
      <c r="V868" s="2">
        <v>0.39583333333333331</v>
      </c>
      <c r="W868" s="2">
        <v>0.4375</v>
      </c>
      <c r="X868" t="s">
        <v>25</v>
      </c>
      <c r="Y868">
        <v>1</v>
      </c>
      <c r="Z868">
        <v>4</v>
      </c>
      <c r="AA868">
        <v>7</v>
      </c>
      <c r="AB868" t="s">
        <v>27</v>
      </c>
      <c r="AC868" t="s">
        <v>28</v>
      </c>
      <c r="AD868">
        <v>60.000000000000028</v>
      </c>
      <c r="AE868">
        <v>1.75</v>
      </c>
      <c r="AF868">
        <v>1</v>
      </c>
      <c r="AG868" t="s">
        <v>75</v>
      </c>
      <c r="AH868" t="s">
        <v>106</v>
      </c>
      <c r="AI868" t="s">
        <v>114</v>
      </c>
      <c r="AJ868">
        <v>888</v>
      </c>
      <c r="AK868">
        <v>889</v>
      </c>
      <c r="AL868" t="s">
        <v>118</v>
      </c>
    </row>
    <row r="869" spans="1:38" x14ac:dyDescent="0.2">
      <c r="A869">
        <v>2938</v>
      </c>
      <c r="B869" s="1">
        <v>45360</v>
      </c>
      <c r="C869" s="2">
        <v>0.39583333333333331</v>
      </c>
      <c r="D869" s="2">
        <v>0.45833333333333331</v>
      </c>
      <c r="E869" t="s">
        <v>25</v>
      </c>
      <c r="F869">
        <v>1</v>
      </c>
      <c r="G869">
        <v>4</v>
      </c>
      <c r="H869">
        <v>5</v>
      </c>
      <c r="I869" t="s">
        <v>27</v>
      </c>
      <c r="J869" t="s">
        <v>40</v>
      </c>
      <c r="K869">
        <v>90</v>
      </c>
      <c r="L869">
        <v>1.25</v>
      </c>
      <c r="M869">
        <v>1</v>
      </c>
      <c r="N869" t="s">
        <v>77</v>
      </c>
      <c r="O869" t="s">
        <v>100</v>
      </c>
      <c r="P869" t="s">
        <v>114</v>
      </c>
      <c r="Q869" t="s">
        <v>118</v>
      </c>
      <c r="R869" t="s">
        <v>118</v>
      </c>
      <c r="S869">
        <v>884</v>
      </c>
      <c r="T869">
        <v>792</v>
      </c>
      <c r="U869" s="1">
        <v>45352</v>
      </c>
      <c r="V869" s="2">
        <v>0.39583333333333331</v>
      </c>
      <c r="W869" s="2">
        <v>0.41666666666666669</v>
      </c>
      <c r="X869" t="s">
        <v>25</v>
      </c>
      <c r="Y869">
        <v>1</v>
      </c>
      <c r="Z869">
        <v>4</v>
      </c>
      <c r="AA869">
        <v>3</v>
      </c>
      <c r="AB869" t="s">
        <v>39</v>
      </c>
      <c r="AC869" t="s">
        <v>28</v>
      </c>
      <c r="AD869">
        <v>30.000000000000053</v>
      </c>
      <c r="AE869">
        <v>0.75</v>
      </c>
      <c r="AF869">
        <v>0</v>
      </c>
      <c r="AG869" t="s">
        <v>76</v>
      </c>
      <c r="AH869" t="s">
        <v>100</v>
      </c>
      <c r="AI869" t="s">
        <v>114</v>
      </c>
      <c r="AJ869">
        <v>883</v>
      </c>
      <c r="AK869">
        <v>884</v>
      </c>
      <c r="AL869" t="s">
        <v>118</v>
      </c>
    </row>
    <row r="870" spans="1:38" x14ac:dyDescent="0.2">
      <c r="A870">
        <v>765</v>
      </c>
      <c r="B870" s="1">
        <v>45409</v>
      </c>
      <c r="C870" s="2">
        <v>0.39583333333333331</v>
      </c>
      <c r="D870" s="2">
        <v>0.4375</v>
      </c>
      <c r="E870" t="s">
        <v>25</v>
      </c>
      <c r="F870">
        <v>1</v>
      </c>
      <c r="G870">
        <v>4</v>
      </c>
      <c r="H870">
        <v>4</v>
      </c>
      <c r="I870" t="s">
        <v>13</v>
      </c>
      <c r="J870" t="s">
        <v>18</v>
      </c>
      <c r="K870">
        <v>60.000000000000028</v>
      </c>
      <c r="L870">
        <v>1</v>
      </c>
      <c r="M870">
        <v>0</v>
      </c>
      <c r="N870" t="s">
        <v>77</v>
      </c>
      <c r="O870" t="s">
        <v>101</v>
      </c>
      <c r="P870" t="s">
        <v>114</v>
      </c>
      <c r="Q870" t="s">
        <v>118</v>
      </c>
      <c r="R870" t="s">
        <v>118</v>
      </c>
      <c r="S870">
        <v>885</v>
      </c>
      <c r="T870">
        <v>2938</v>
      </c>
      <c r="U870" s="1">
        <v>45360</v>
      </c>
      <c r="V870" s="2">
        <v>0.39583333333333331</v>
      </c>
      <c r="W870" s="2">
        <v>0.45833333333333331</v>
      </c>
      <c r="X870" t="s">
        <v>25</v>
      </c>
      <c r="Y870">
        <v>1</v>
      </c>
      <c r="Z870">
        <v>4</v>
      </c>
      <c r="AA870">
        <v>5</v>
      </c>
      <c r="AB870" t="s">
        <v>27</v>
      </c>
      <c r="AC870" t="s">
        <v>40</v>
      </c>
      <c r="AD870">
        <v>90</v>
      </c>
      <c r="AE870">
        <v>1.25</v>
      </c>
      <c r="AF870">
        <v>1</v>
      </c>
      <c r="AG870" t="s">
        <v>77</v>
      </c>
      <c r="AH870" t="s">
        <v>100</v>
      </c>
      <c r="AI870" t="s">
        <v>114</v>
      </c>
      <c r="AJ870">
        <v>884</v>
      </c>
      <c r="AK870">
        <v>885</v>
      </c>
      <c r="AL870" t="s">
        <v>118</v>
      </c>
    </row>
    <row r="871" spans="1:38" x14ac:dyDescent="0.2">
      <c r="A871">
        <v>2436</v>
      </c>
      <c r="B871" s="1">
        <v>45404</v>
      </c>
      <c r="C871" s="2">
        <v>0.39583333333333331</v>
      </c>
      <c r="D871" s="2">
        <v>0.47916666666666669</v>
      </c>
      <c r="E871" t="s">
        <v>25</v>
      </c>
      <c r="F871">
        <v>1</v>
      </c>
      <c r="G871">
        <v>4</v>
      </c>
      <c r="H871">
        <v>2</v>
      </c>
      <c r="I871" t="s">
        <v>13</v>
      </c>
      <c r="J871" t="s">
        <v>23</v>
      </c>
      <c r="K871">
        <v>120.00000000000006</v>
      </c>
      <c r="L871">
        <v>0.5</v>
      </c>
      <c r="M871">
        <v>0</v>
      </c>
      <c r="N871" t="s">
        <v>72</v>
      </c>
      <c r="O871" t="s">
        <v>101</v>
      </c>
      <c r="P871" t="s">
        <v>114</v>
      </c>
      <c r="Q871" t="s">
        <v>118</v>
      </c>
      <c r="R871" t="s">
        <v>124</v>
      </c>
      <c r="S871">
        <v>886</v>
      </c>
      <c r="T871">
        <v>765</v>
      </c>
      <c r="U871" s="1">
        <v>45409</v>
      </c>
      <c r="V871" s="2">
        <v>0.39583333333333331</v>
      </c>
      <c r="W871" s="2">
        <v>0.4375</v>
      </c>
      <c r="X871" t="s">
        <v>25</v>
      </c>
      <c r="Y871">
        <v>1</v>
      </c>
      <c r="Z871">
        <v>4</v>
      </c>
      <c r="AA871">
        <v>4</v>
      </c>
      <c r="AB871" t="s">
        <v>13</v>
      </c>
      <c r="AC871" t="s">
        <v>18</v>
      </c>
      <c r="AD871">
        <v>60.000000000000028</v>
      </c>
      <c r="AE871">
        <v>1</v>
      </c>
      <c r="AF871">
        <v>0</v>
      </c>
      <c r="AG871" t="s">
        <v>77</v>
      </c>
      <c r="AH871" t="s">
        <v>101</v>
      </c>
      <c r="AI871" t="s">
        <v>114</v>
      </c>
      <c r="AJ871">
        <v>885</v>
      </c>
      <c r="AK871">
        <v>886</v>
      </c>
      <c r="AL871" t="s">
        <v>118</v>
      </c>
    </row>
    <row r="872" spans="1:38" x14ac:dyDescent="0.2">
      <c r="A872">
        <v>2856</v>
      </c>
      <c r="B872" s="1">
        <v>45532</v>
      </c>
      <c r="C872" s="2">
        <v>0.39583333333333331</v>
      </c>
      <c r="D872" s="2">
        <v>0.41666666666666669</v>
      </c>
      <c r="E872" t="s">
        <v>25</v>
      </c>
      <c r="F872">
        <v>1</v>
      </c>
      <c r="G872">
        <v>4</v>
      </c>
      <c r="H872">
        <v>3</v>
      </c>
      <c r="I872" t="s">
        <v>13</v>
      </c>
      <c r="J872" t="s">
        <v>30</v>
      </c>
      <c r="K872">
        <v>30.000000000000053</v>
      </c>
      <c r="L872">
        <v>0.75</v>
      </c>
      <c r="M872">
        <v>0</v>
      </c>
      <c r="N872" t="s">
        <v>74</v>
      </c>
      <c r="O872" t="s">
        <v>105</v>
      </c>
      <c r="P872" t="s">
        <v>114</v>
      </c>
      <c r="Q872" t="s">
        <v>118</v>
      </c>
      <c r="R872" t="s">
        <v>118</v>
      </c>
      <c r="S872">
        <v>887</v>
      </c>
      <c r="T872">
        <v>2436</v>
      </c>
      <c r="U872" s="1">
        <v>45404</v>
      </c>
      <c r="V872" s="2">
        <v>0.39583333333333331</v>
      </c>
      <c r="W872" s="2">
        <v>0.47916666666666669</v>
      </c>
      <c r="X872" t="s">
        <v>25</v>
      </c>
      <c r="Y872">
        <v>1</v>
      </c>
      <c r="Z872">
        <v>4</v>
      </c>
      <c r="AA872">
        <v>2</v>
      </c>
      <c r="AB872" t="s">
        <v>13</v>
      </c>
      <c r="AC872" t="s">
        <v>23</v>
      </c>
      <c r="AD872">
        <v>120.00000000000006</v>
      </c>
      <c r="AE872">
        <v>0.5</v>
      </c>
      <c r="AF872">
        <v>0</v>
      </c>
      <c r="AG872" t="s">
        <v>72</v>
      </c>
      <c r="AH872" t="s">
        <v>101</v>
      </c>
      <c r="AI872" t="s">
        <v>114</v>
      </c>
      <c r="AJ872">
        <v>886</v>
      </c>
      <c r="AK872">
        <v>887</v>
      </c>
      <c r="AL872" t="s">
        <v>118</v>
      </c>
    </row>
    <row r="873" spans="1:38" x14ac:dyDescent="0.2">
      <c r="A873">
        <v>299</v>
      </c>
      <c r="B873" s="1">
        <v>45293</v>
      </c>
      <c r="C873" s="2">
        <v>0.39583333333333331</v>
      </c>
      <c r="D873" s="2">
        <v>0.4375</v>
      </c>
      <c r="E873" t="s">
        <v>25</v>
      </c>
      <c r="F873">
        <v>1</v>
      </c>
      <c r="G873">
        <v>4</v>
      </c>
      <c r="H873">
        <v>5</v>
      </c>
      <c r="I873" t="s">
        <v>27</v>
      </c>
      <c r="J873" t="s">
        <v>18</v>
      </c>
      <c r="K873">
        <v>60.000000000000028</v>
      </c>
      <c r="L873">
        <v>1.25</v>
      </c>
      <c r="M873">
        <v>1</v>
      </c>
      <c r="N873" t="s">
        <v>73</v>
      </c>
      <c r="O873" t="s">
        <v>98</v>
      </c>
      <c r="P873" t="s">
        <v>114</v>
      </c>
      <c r="Q873" t="s">
        <v>118</v>
      </c>
      <c r="R873" t="s">
        <v>118</v>
      </c>
      <c r="S873">
        <v>876</v>
      </c>
      <c r="T873">
        <v>1453</v>
      </c>
      <c r="U873" s="1">
        <v>45612</v>
      </c>
      <c r="V873" s="2">
        <v>0.39583333333333331</v>
      </c>
      <c r="W873" s="2">
        <v>0.4375</v>
      </c>
      <c r="X873" t="s">
        <v>25</v>
      </c>
      <c r="Y873">
        <v>1</v>
      </c>
      <c r="Z873">
        <v>4</v>
      </c>
      <c r="AA873">
        <v>4</v>
      </c>
      <c r="AB873" t="s">
        <v>39</v>
      </c>
      <c r="AC873" t="s">
        <v>18</v>
      </c>
      <c r="AD873">
        <v>60.000000000000028</v>
      </c>
      <c r="AE873">
        <v>1</v>
      </c>
      <c r="AF873">
        <v>0</v>
      </c>
      <c r="AG873" t="s">
        <v>77</v>
      </c>
      <c r="AH873" t="s">
        <v>108</v>
      </c>
      <c r="AI873" t="s">
        <v>114</v>
      </c>
      <c r="AJ873">
        <v>875</v>
      </c>
      <c r="AK873">
        <v>876</v>
      </c>
      <c r="AL873" t="s">
        <v>118</v>
      </c>
    </row>
    <row r="874" spans="1:38" x14ac:dyDescent="0.2">
      <c r="A874">
        <v>792</v>
      </c>
      <c r="B874" s="1">
        <v>45352</v>
      </c>
      <c r="C874" s="2">
        <v>0.39583333333333331</v>
      </c>
      <c r="D874" s="2">
        <v>0.41666666666666669</v>
      </c>
      <c r="E874" t="s">
        <v>25</v>
      </c>
      <c r="F874">
        <v>1</v>
      </c>
      <c r="G874">
        <v>4</v>
      </c>
      <c r="H874">
        <v>3</v>
      </c>
      <c r="I874" t="s">
        <v>39</v>
      </c>
      <c r="J874" t="s">
        <v>28</v>
      </c>
      <c r="K874">
        <v>30.000000000000053</v>
      </c>
      <c r="L874">
        <v>0.75</v>
      </c>
      <c r="M874">
        <v>0</v>
      </c>
      <c r="N874" t="s">
        <v>76</v>
      </c>
      <c r="O874" t="s">
        <v>100</v>
      </c>
      <c r="P874" t="s">
        <v>114</v>
      </c>
      <c r="Q874" t="s">
        <v>118</v>
      </c>
      <c r="R874" t="s">
        <v>118</v>
      </c>
      <c r="S874">
        <v>883</v>
      </c>
      <c r="T874">
        <v>2894</v>
      </c>
      <c r="U874" s="1">
        <v>45607</v>
      </c>
      <c r="V874" s="2">
        <v>0.39583333333333331</v>
      </c>
      <c r="W874" s="2">
        <v>0.41666666666666669</v>
      </c>
      <c r="X874" t="s">
        <v>25</v>
      </c>
      <c r="Y874">
        <v>1</v>
      </c>
      <c r="Z874">
        <v>4</v>
      </c>
      <c r="AA874">
        <v>3</v>
      </c>
      <c r="AB874" t="s">
        <v>22</v>
      </c>
      <c r="AC874" t="s">
        <v>18</v>
      </c>
      <c r="AD874">
        <v>30.000000000000053</v>
      </c>
      <c r="AE874">
        <v>0.75</v>
      </c>
      <c r="AF874">
        <v>0</v>
      </c>
      <c r="AG874" t="s">
        <v>72</v>
      </c>
      <c r="AH874" t="s">
        <v>108</v>
      </c>
      <c r="AI874" t="s">
        <v>114</v>
      </c>
      <c r="AJ874">
        <v>882</v>
      </c>
      <c r="AK874">
        <v>883</v>
      </c>
      <c r="AL874" t="s">
        <v>118</v>
      </c>
    </row>
    <row r="875" spans="1:38" x14ac:dyDescent="0.2">
      <c r="A875">
        <v>1453</v>
      </c>
      <c r="B875" s="1">
        <v>45612</v>
      </c>
      <c r="C875" s="2">
        <v>0.39583333333333331</v>
      </c>
      <c r="D875" s="2">
        <v>0.4375</v>
      </c>
      <c r="E875" t="s">
        <v>25</v>
      </c>
      <c r="F875">
        <v>1</v>
      </c>
      <c r="G875">
        <v>4</v>
      </c>
      <c r="H875">
        <v>4</v>
      </c>
      <c r="I875" t="s">
        <v>39</v>
      </c>
      <c r="J875" t="s">
        <v>18</v>
      </c>
      <c r="K875">
        <v>60.000000000000028</v>
      </c>
      <c r="L875">
        <v>1</v>
      </c>
      <c r="M875">
        <v>0</v>
      </c>
      <c r="N875" t="s">
        <v>77</v>
      </c>
      <c r="O875" t="s">
        <v>108</v>
      </c>
      <c r="P875" t="s">
        <v>114</v>
      </c>
      <c r="Q875" t="s">
        <v>118</v>
      </c>
      <c r="R875" t="s">
        <v>118</v>
      </c>
      <c r="S875">
        <v>875</v>
      </c>
      <c r="T875">
        <v>569</v>
      </c>
      <c r="U875" s="1">
        <v>45651</v>
      </c>
      <c r="V875" s="2">
        <v>0.39583333333333331</v>
      </c>
      <c r="W875" s="2">
        <v>0.41666666666666669</v>
      </c>
      <c r="X875" t="s">
        <v>25</v>
      </c>
      <c r="Y875">
        <v>1</v>
      </c>
      <c r="Z875">
        <v>4</v>
      </c>
      <c r="AA875">
        <v>4</v>
      </c>
      <c r="AB875" t="s">
        <v>41</v>
      </c>
      <c r="AC875" t="s">
        <v>40</v>
      </c>
      <c r="AD875">
        <v>30.000000000000053</v>
      </c>
      <c r="AE875">
        <v>1</v>
      </c>
      <c r="AF875">
        <v>0</v>
      </c>
      <c r="AG875" t="s">
        <v>74</v>
      </c>
      <c r="AH875" t="s">
        <v>109</v>
      </c>
      <c r="AI875" t="s">
        <v>114</v>
      </c>
      <c r="AJ875">
        <v>874</v>
      </c>
      <c r="AK875">
        <v>875</v>
      </c>
      <c r="AL875" t="s">
        <v>118</v>
      </c>
    </row>
    <row r="876" spans="1:38" x14ac:dyDescent="0.2">
      <c r="A876">
        <v>807</v>
      </c>
      <c r="B876" s="1">
        <v>45554</v>
      </c>
      <c r="C876" s="2">
        <v>0.39583333333333331</v>
      </c>
      <c r="D876" s="2">
        <v>0.4375</v>
      </c>
      <c r="E876" t="s">
        <v>25</v>
      </c>
      <c r="F876">
        <v>1</v>
      </c>
      <c r="G876">
        <v>4</v>
      </c>
      <c r="H876">
        <v>7</v>
      </c>
      <c r="I876" t="s">
        <v>27</v>
      </c>
      <c r="J876" t="s">
        <v>28</v>
      </c>
      <c r="K876">
        <v>60.000000000000028</v>
      </c>
      <c r="L876">
        <v>1.75</v>
      </c>
      <c r="M876">
        <v>1</v>
      </c>
      <c r="N876" t="s">
        <v>75</v>
      </c>
      <c r="O876" t="s">
        <v>106</v>
      </c>
      <c r="P876" t="s">
        <v>114</v>
      </c>
      <c r="Q876" t="s">
        <v>118</v>
      </c>
      <c r="R876" t="s">
        <v>118</v>
      </c>
      <c r="S876">
        <v>888</v>
      </c>
      <c r="T876">
        <v>2856</v>
      </c>
      <c r="U876" s="1">
        <v>45532</v>
      </c>
      <c r="V876" s="2">
        <v>0.39583333333333331</v>
      </c>
      <c r="W876" s="2">
        <v>0.41666666666666669</v>
      </c>
      <c r="X876" t="s">
        <v>25</v>
      </c>
      <c r="Y876">
        <v>1</v>
      </c>
      <c r="Z876">
        <v>4</v>
      </c>
      <c r="AA876">
        <v>3</v>
      </c>
      <c r="AB876" t="s">
        <v>13</v>
      </c>
      <c r="AC876" t="s">
        <v>30</v>
      </c>
      <c r="AD876">
        <v>30.000000000000053</v>
      </c>
      <c r="AE876">
        <v>0.75</v>
      </c>
      <c r="AF876">
        <v>0</v>
      </c>
      <c r="AG876" t="s">
        <v>74</v>
      </c>
      <c r="AH876" t="s">
        <v>105</v>
      </c>
      <c r="AI876" t="s">
        <v>114</v>
      </c>
      <c r="AJ876">
        <v>887</v>
      </c>
      <c r="AK876">
        <v>888</v>
      </c>
      <c r="AL876" t="s">
        <v>118</v>
      </c>
    </row>
    <row r="877" spans="1:38" x14ac:dyDescent="0.2">
      <c r="A877">
        <v>1821</v>
      </c>
      <c r="B877" s="1">
        <v>45530</v>
      </c>
      <c r="C877" s="2">
        <v>0.39583333333333331</v>
      </c>
      <c r="D877" s="2">
        <v>0.4375</v>
      </c>
      <c r="E877" t="s">
        <v>25</v>
      </c>
      <c r="F877">
        <v>1</v>
      </c>
      <c r="G877">
        <v>4</v>
      </c>
      <c r="H877">
        <v>5</v>
      </c>
      <c r="I877" t="s">
        <v>22</v>
      </c>
      <c r="J877" t="s">
        <v>18</v>
      </c>
      <c r="K877">
        <v>60.000000000000028</v>
      </c>
      <c r="L877">
        <v>1.25</v>
      </c>
      <c r="M877">
        <v>1</v>
      </c>
      <c r="N877" t="s">
        <v>72</v>
      </c>
      <c r="O877" t="s">
        <v>105</v>
      </c>
      <c r="P877" t="s">
        <v>114</v>
      </c>
      <c r="Q877" t="s">
        <v>118</v>
      </c>
      <c r="R877" t="s">
        <v>118</v>
      </c>
      <c r="S877">
        <v>873</v>
      </c>
      <c r="T877">
        <v>1774</v>
      </c>
      <c r="U877" s="1">
        <v>45421</v>
      </c>
      <c r="V877" s="2">
        <v>0.39583333333333331</v>
      </c>
      <c r="W877" s="2">
        <v>0.47916666666666669</v>
      </c>
      <c r="X877" t="s">
        <v>25</v>
      </c>
      <c r="Y877">
        <v>1</v>
      </c>
      <c r="Z877">
        <v>4</v>
      </c>
      <c r="AA877">
        <v>7</v>
      </c>
      <c r="AB877" t="s">
        <v>39</v>
      </c>
      <c r="AC877" t="s">
        <v>28</v>
      </c>
      <c r="AD877">
        <v>120.00000000000006</v>
      </c>
      <c r="AE877">
        <v>1.75</v>
      </c>
      <c r="AF877">
        <v>1</v>
      </c>
      <c r="AG877" t="s">
        <v>75</v>
      </c>
      <c r="AH877" t="s">
        <v>102</v>
      </c>
      <c r="AI877" t="s">
        <v>114</v>
      </c>
      <c r="AJ877">
        <v>872</v>
      </c>
      <c r="AK877">
        <v>873</v>
      </c>
      <c r="AL877" t="s">
        <v>118</v>
      </c>
    </row>
    <row r="878" spans="1:38" x14ac:dyDescent="0.2">
      <c r="A878">
        <v>2256</v>
      </c>
      <c r="B878" s="1">
        <v>45359</v>
      </c>
      <c r="C878" s="2">
        <v>0.39583333333333331</v>
      </c>
      <c r="D878" s="2">
        <v>0.45833333333333331</v>
      </c>
      <c r="E878" t="s">
        <v>25</v>
      </c>
      <c r="F878">
        <v>1</v>
      </c>
      <c r="G878">
        <v>4</v>
      </c>
      <c r="H878">
        <v>5</v>
      </c>
      <c r="I878" t="s">
        <v>42</v>
      </c>
      <c r="J878" t="s">
        <v>30</v>
      </c>
      <c r="K878">
        <v>90</v>
      </c>
      <c r="L878">
        <v>1.25</v>
      </c>
      <c r="M878">
        <v>1</v>
      </c>
      <c r="N878" t="s">
        <v>76</v>
      </c>
      <c r="O878" t="s">
        <v>100</v>
      </c>
      <c r="P878" t="s">
        <v>114</v>
      </c>
      <c r="Q878" t="s">
        <v>118</v>
      </c>
      <c r="R878" t="s">
        <v>118</v>
      </c>
      <c r="S878">
        <v>860</v>
      </c>
      <c r="T878">
        <v>2710</v>
      </c>
      <c r="U878" s="1">
        <v>45624</v>
      </c>
      <c r="V878" s="2">
        <v>0.41666666666666669</v>
      </c>
      <c r="W878" s="2">
        <v>0.5</v>
      </c>
      <c r="X878" t="s">
        <v>25</v>
      </c>
      <c r="Y878">
        <v>1</v>
      </c>
      <c r="Z878">
        <v>4</v>
      </c>
      <c r="AA878">
        <v>7</v>
      </c>
      <c r="AB878" t="s">
        <v>39</v>
      </c>
      <c r="AC878" t="s">
        <v>23</v>
      </c>
      <c r="AD878">
        <v>119.99999999999997</v>
      </c>
      <c r="AE878">
        <v>1.75</v>
      </c>
      <c r="AF878">
        <v>1</v>
      </c>
      <c r="AG878" t="s">
        <v>75</v>
      </c>
      <c r="AH878" t="s">
        <v>108</v>
      </c>
      <c r="AI878" t="s">
        <v>114</v>
      </c>
      <c r="AJ878">
        <v>859</v>
      </c>
      <c r="AK878">
        <v>860</v>
      </c>
      <c r="AL878" t="s">
        <v>118</v>
      </c>
    </row>
    <row r="879" spans="1:38" x14ac:dyDescent="0.2">
      <c r="A879">
        <v>471</v>
      </c>
      <c r="B879" s="1">
        <v>45572</v>
      </c>
      <c r="C879" s="2">
        <v>0.39583333333333331</v>
      </c>
      <c r="D879" s="2">
        <v>0.41666666666666669</v>
      </c>
      <c r="E879" t="s">
        <v>25</v>
      </c>
      <c r="F879">
        <v>1</v>
      </c>
      <c r="G879">
        <v>4</v>
      </c>
      <c r="H879">
        <v>3</v>
      </c>
      <c r="I879" t="s">
        <v>42</v>
      </c>
      <c r="J879" t="s">
        <v>23</v>
      </c>
      <c r="K879">
        <v>30.000000000000053</v>
      </c>
      <c r="L879">
        <v>0.75</v>
      </c>
      <c r="M879">
        <v>0</v>
      </c>
      <c r="N879" t="s">
        <v>72</v>
      </c>
      <c r="O879" t="s">
        <v>107</v>
      </c>
      <c r="P879" t="s">
        <v>114</v>
      </c>
      <c r="Q879" t="s">
        <v>118</v>
      </c>
      <c r="R879" t="s">
        <v>118</v>
      </c>
      <c r="S879">
        <v>862</v>
      </c>
      <c r="T879">
        <v>715</v>
      </c>
      <c r="U879" s="1">
        <v>45363</v>
      </c>
      <c r="V879" s="2">
        <v>0.39583333333333331</v>
      </c>
      <c r="W879" s="2">
        <v>0.47916666666666669</v>
      </c>
      <c r="X879" t="s">
        <v>25</v>
      </c>
      <c r="Y879">
        <v>1</v>
      </c>
      <c r="Z879">
        <v>4</v>
      </c>
      <c r="AA879">
        <v>7</v>
      </c>
      <c r="AB879" t="s">
        <v>42</v>
      </c>
      <c r="AC879" t="s">
        <v>28</v>
      </c>
      <c r="AD879">
        <v>120.00000000000006</v>
      </c>
      <c r="AE879">
        <v>1.75</v>
      </c>
      <c r="AF879">
        <v>1</v>
      </c>
      <c r="AG879" t="s">
        <v>73</v>
      </c>
      <c r="AH879" t="s">
        <v>100</v>
      </c>
      <c r="AI879" t="s">
        <v>114</v>
      </c>
      <c r="AJ879">
        <v>861</v>
      </c>
      <c r="AK879">
        <v>862</v>
      </c>
      <c r="AL879" t="s">
        <v>118</v>
      </c>
    </row>
    <row r="880" spans="1:38" x14ac:dyDescent="0.2">
      <c r="A880">
        <v>705</v>
      </c>
      <c r="B880" s="1">
        <v>45309</v>
      </c>
      <c r="C880" s="2">
        <v>0.39583333333333331</v>
      </c>
      <c r="D880" s="2">
        <v>0.45833333333333331</v>
      </c>
      <c r="E880" t="s">
        <v>25</v>
      </c>
      <c r="F880">
        <v>1</v>
      </c>
      <c r="G880">
        <v>4</v>
      </c>
      <c r="H880">
        <v>3</v>
      </c>
      <c r="I880" t="s">
        <v>17</v>
      </c>
      <c r="J880" t="s">
        <v>14</v>
      </c>
      <c r="K880">
        <v>90</v>
      </c>
      <c r="L880">
        <v>0.75</v>
      </c>
      <c r="M880">
        <v>0</v>
      </c>
      <c r="N880" t="s">
        <v>75</v>
      </c>
      <c r="O880" t="s">
        <v>98</v>
      </c>
      <c r="P880" t="s">
        <v>114</v>
      </c>
      <c r="Q880" t="s">
        <v>118</v>
      </c>
      <c r="R880" t="s">
        <v>118</v>
      </c>
      <c r="S880">
        <v>863</v>
      </c>
      <c r="T880">
        <v>471</v>
      </c>
      <c r="U880" s="1">
        <v>45572</v>
      </c>
      <c r="V880" s="2">
        <v>0.39583333333333331</v>
      </c>
      <c r="W880" s="2">
        <v>0.41666666666666669</v>
      </c>
      <c r="X880" t="s">
        <v>25</v>
      </c>
      <c r="Y880">
        <v>1</v>
      </c>
      <c r="Z880">
        <v>4</v>
      </c>
      <c r="AA880">
        <v>3</v>
      </c>
      <c r="AB880" t="s">
        <v>42</v>
      </c>
      <c r="AC880" t="s">
        <v>23</v>
      </c>
      <c r="AD880">
        <v>30.000000000000053</v>
      </c>
      <c r="AE880">
        <v>0.75</v>
      </c>
      <c r="AF880">
        <v>0</v>
      </c>
      <c r="AG880" t="s">
        <v>72</v>
      </c>
      <c r="AH880" t="s">
        <v>107</v>
      </c>
      <c r="AI880" t="s">
        <v>114</v>
      </c>
      <c r="AJ880">
        <v>862</v>
      </c>
      <c r="AK880">
        <v>863</v>
      </c>
      <c r="AL880" t="s">
        <v>118</v>
      </c>
    </row>
    <row r="881" spans="1:38" x14ac:dyDescent="0.2">
      <c r="A881">
        <v>2029</v>
      </c>
      <c r="B881" s="1">
        <v>45408</v>
      </c>
      <c r="C881" s="2">
        <v>0.39583333333333331</v>
      </c>
      <c r="D881" s="2">
        <v>0.41666666666666669</v>
      </c>
      <c r="E881" t="s">
        <v>25</v>
      </c>
      <c r="F881">
        <v>1</v>
      </c>
      <c r="G881">
        <v>4</v>
      </c>
      <c r="H881">
        <v>2</v>
      </c>
      <c r="I881" t="s">
        <v>27</v>
      </c>
      <c r="J881" t="s">
        <v>40</v>
      </c>
      <c r="K881">
        <v>30.000000000000053</v>
      </c>
      <c r="L881">
        <v>0.5</v>
      </c>
      <c r="M881">
        <v>0</v>
      </c>
      <c r="N881" t="s">
        <v>76</v>
      </c>
      <c r="O881" t="s">
        <v>101</v>
      </c>
      <c r="P881" t="s">
        <v>114</v>
      </c>
      <c r="Q881" t="s">
        <v>118</v>
      </c>
      <c r="R881" t="s">
        <v>118</v>
      </c>
      <c r="S881">
        <v>864</v>
      </c>
      <c r="T881">
        <v>705</v>
      </c>
      <c r="U881" s="1">
        <v>45309</v>
      </c>
      <c r="V881" s="2">
        <v>0.39583333333333331</v>
      </c>
      <c r="W881" s="2">
        <v>0.45833333333333331</v>
      </c>
      <c r="X881" t="s">
        <v>25</v>
      </c>
      <c r="Y881">
        <v>1</v>
      </c>
      <c r="Z881">
        <v>4</v>
      </c>
      <c r="AA881">
        <v>3</v>
      </c>
      <c r="AB881" t="s">
        <v>17</v>
      </c>
      <c r="AC881" t="s">
        <v>14</v>
      </c>
      <c r="AD881">
        <v>90</v>
      </c>
      <c r="AE881">
        <v>0.75</v>
      </c>
      <c r="AF881">
        <v>0</v>
      </c>
      <c r="AG881" t="s">
        <v>75</v>
      </c>
      <c r="AH881" t="s">
        <v>98</v>
      </c>
      <c r="AI881" t="s">
        <v>114</v>
      </c>
      <c r="AJ881">
        <v>863</v>
      </c>
      <c r="AK881">
        <v>864</v>
      </c>
      <c r="AL881" t="s">
        <v>118</v>
      </c>
    </row>
    <row r="882" spans="1:38" x14ac:dyDescent="0.2">
      <c r="A882">
        <v>540</v>
      </c>
      <c r="B882" s="1">
        <v>45511</v>
      </c>
      <c r="C882" s="2">
        <v>0.39583333333333331</v>
      </c>
      <c r="D882" s="2">
        <v>0.4375</v>
      </c>
      <c r="E882" t="s">
        <v>25</v>
      </c>
      <c r="F882">
        <v>1</v>
      </c>
      <c r="G882">
        <v>4</v>
      </c>
      <c r="H882">
        <v>2</v>
      </c>
      <c r="I882" t="s">
        <v>42</v>
      </c>
      <c r="J882" t="s">
        <v>14</v>
      </c>
      <c r="K882">
        <v>60.000000000000028</v>
      </c>
      <c r="L882">
        <v>0.5</v>
      </c>
      <c r="M882">
        <v>0</v>
      </c>
      <c r="N882" t="s">
        <v>74</v>
      </c>
      <c r="O882" t="s">
        <v>105</v>
      </c>
      <c r="P882" t="s">
        <v>114</v>
      </c>
      <c r="Q882" t="s">
        <v>118</v>
      </c>
      <c r="R882" t="s">
        <v>118</v>
      </c>
      <c r="S882">
        <v>865</v>
      </c>
      <c r="T882">
        <v>2029</v>
      </c>
      <c r="U882" s="1">
        <v>45408</v>
      </c>
      <c r="V882" s="2">
        <v>0.39583333333333331</v>
      </c>
      <c r="W882" s="2">
        <v>0.41666666666666669</v>
      </c>
      <c r="X882" t="s">
        <v>25</v>
      </c>
      <c r="Y882">
        <v>1</v>
      </c>
      <c r="Z882">
        <v>4</v>
      </c>
      <c r="AA882">
        <v>2</v>
      </c>
      <c r="AB882" t="s">
        <v>27</v>
      </c>
      <c r="AC882" t="s">
        <v>40</v>
      </c>
      <c r="AD882">
        <v>30.000000000000053</v>
      </c>
      <c r="AE882">
        <v>0.5</v>
      </c>
      <c r="AF882">
        <v>0</v>
      </c>
      <c r="AG882" t="s">
        <v>76</v>
      </c>
      <c r="AH882" t="s">
        <v>101</v>
      </c>
      <c r="AI882" t="s">
        <v>114</v>
      </c>
      <c r="AJ882">
        <v>864</v>
      </c>
      <c r="AK882">
        <v>865</v>
      </c>
      <c r="AL882" t="s">
        <v>118</v>
      </c>
    </row>
    <row r="883" spans="1:38" x14ac:dyDescent="0.2">
      <c r="A883">
        <v>906</v>
      </c>
      <c r="B883" s="1">
        <v>45456</v>
      </c>
      <c r="C883" s="2">
        <v>0.39583333333333331</v>
      </c>
      <c r="D883" s="2">
        <v>0.47916666666666669</v>
      </c>
      <c r="E883" t="s">
        <v>25</v>
      </c>
      <c r="F883">
        <v>1</v>
      </c>
      <c r="G883">
        <v>4</v>
      </c>
      <c r="H883">
        <v>1</v>
      </c>
      <c r="I883" t="s">
        <v>42</v>
      </c>
      <c r="J883" t="s">
        <v>14</v>
      </c>
      <c r="K883">
        <v>120.00000000000006</v>
      </c>
      <c r="L883">
        <v>0.25</v>
      </c>
      <c r="M883">
        <v>0</v>
      </c>
      <c r="N883" t="s">
        <v>75</v>
      </c>
      <c r="O883" t="s">
        <v>103</v>
      </c>
      <c r="P883" t="s">
        <v>114</v>
      </c>
      <c r="Q883" t="s">
        <v>118</v>
      </c>
      <c r="R883" t="s">
        <v>124</v>
      </c>
      <c r="S883">
        <v>866</v>
      </c>
      <c r="T883">
        <v>540</v>
      </c>
      <c r="U883" s="1">
        <v>45511</v>
      </c>
      <c r="V883" s="2">
        <v>0.39583333333333331</v>
      </c>
      <c r="W883" s="2">
        <v>0.4375</v>
      </c>
      <c r="X883" t="s">
        <v>25</v>
      </c>
      <c r="Y883">
        <v>1</v>
      </c>
      <c r="Z883">
        <v>4</v>
      </c>
      <c r="AA883">
        <v>2</v>
      </c>
      <c r="AB883" t="s">
        <v>42</v>
      </c>
      <c r="AC883" t="s">
        <v>14</v>
      </c>
      <c r="AD883">
        <v>60.000000000000028</v>
      </c>
      <c r="AE883">
        <v>0.5</v>
      </c>
      <c r="AF883">
        <v>0</v>
      </c>
      <c r="AG883" t="s">
        <v>74</v>
      </c>
      <c r="AH883" t="s">
        <v>105</v>
      </c>
      <c r="AI883" t="s">
        <v>114</v>
      </c>
      <c r="AJ883">
        <v>865</v>
      </c>
      <c r="AK883">
        <v>866</v>
      </c>
      <c r="AL883" t="s">
        <v>118</v>
      </c>
    </row>
    <row r="884" spans="1:38" x14ac:dyDescent="0.2">
      <c r="A884">
        <v>715</v>
      </c>
      <c r="B884" s="1">
        <v>45363</v>
      </c>
      <c r="C884" s="2">
        <v>0.39583333333333331</v>
      </c>
      <c r="D884" s="2">
        <v>0.47916666666666669</v>
      </c>
      <c r="E884" t="s">
        <v>25</v>
      </c>
      <c r="F884">
        <v>1</v>
      </c>
      <c r="G884">
        <v>4</v>
      </c>
      <c r="H884">
        <v>7</v>
      </c>
      <c r="I884" t="s">
        <v>42</v>
      </c>
      <c r="J884" t="s">
        <v>28</v>
      </c>
      <c r="K884">
        <v>120.00000000000006</v>
      </c>
      <c r="L884">
        <v>1.75</v>
      </c>
      <c r="M884">
        <v>1</v>
      </c>
      <c r="N884" t="s">
        <v>73</v>
      </c>
      <c r="O884" t="s">
        <v>100</v>
      </c>
      <c r="P884" t="s">
        <v>114</v>
      </c>
      <c r="Q884" t="s">
        <v>118</v>
      </c>
      <c r="R884" t="s">
        <v>124</v>
      </c>
      <c r="S884">
        <v>861</v>
      </c>
      <c r="T884">
        <v>2256</v>
      </c>
      <c r="U884" s="1">
        <v>45359</v>
      </c>
      <c r="V884" s="2">
        <v>0.39583333333333331</v>
      </c>
      <c r="W884" s="2">
        <v>0.45833333333333331</v>
      </c>
      <c r="X884" t="s">
        <v>25</v>
      </c>
      <c r="Y884">
        <v>1</v>
      </c>
      <c r="Z884">
        <v>4</v>
      </c>
      <c r="AA884">
        <v>5</v>
      </c>
      <c r="AB884" t="s">
        <v>42</v>
      </c>
      <c r="AC884" t="s">
        <v>30</v>
      </c>
      <c r="AD884">
        <v>90</v>
      </c>
      <c r="AE884">
        <v>1.25</v>
      </c>
      <c r="AF884">
        <v>1</v>
      </c>
      <c r="AG884" t="s">
        <v>76</v>
      </c>
      <c r="AH884" t="s">
        <v>100</v>
      </c>
      <c r="AI884" t="s">
        <v>114</v>
      </c>
      <c r="AJ884">
        <v>860</v>
      </c>
      <c r="AK884">
        <v>861</v>
      </c>
      <c r="AL884" t="s">
        <v>118</v>
      </c>
    </row>
    <row r="885" spans="1:38" x14ac:dyDescent="0.2">
      <c r="A885">
        <v>2071</v>
      </c>
      <c r="B885" s="1">
        <v>45376</v>
      </c>
      <c r="C885" s="2">
        <v>0.39583333333333331</v>
      </c>
      <c r="D885" s="2">
        <v>0.47916666666666669</v>
      </c>
      <c r="E885" t="s">
        <v>25</v>
      </c>
      <c r="F885">
        <v>1</v>
      </c>
      <c r="G885">
        <v>4</v>
      </c>
      <c r="H885">
        <v>7</v>
      </c>
      <c r="I885" t="s">
        <v>13</v>
      </c>
      <c r="J885" t="s">
        <v>40</v>
      </c>
      <c r="K885">
        <v>120.00000000000006</v>
      </c>
      <c r="L885">
        <v>1.75</v>
      </c>
      <c r="M885">
        <v>1</v>
      </c>
      <c r="N885" t="s">
        <v>72</v>
      </c>
      <c r="O885" t="s">
        <v>100</v>
      </c>
      <c r="P885" t="s">
        <v>114</v>
      </c>
      <c r="Q885" t="s">
        <v>118</v>
      </c>
      <c r="R885" t="s">
        <v>124</v>
      </c>
      <c r="S885">
        <v>868</v>
      </c>
      <c r="T885">
        <v>904</v>
      </c>
      <c r="U885" s="1">
        <v>45642</v>
      </c>
      <c r="V885" s="2">
        <v>0.39583333333333331</v>
      </c>
      <c r="W885" s="2">
        <v>0.47916666666666669</v>
      </c>
      <c r="X885" t="s">
        <v>25</v>
      </c>
      <c r="Y885">
        <v>1</v>
      </c>
      <c r="Z885">
        <v>4</v>
      </c>
      <c r="AA885">
        <v>6</v>
      </c>
      <c r="AB885" t="s">
        <v>39</v>
      </c>
      <c r="AC885" t="s">
        <v>18</v>
      </c>
      <c r="AD885">
        <v>120.00000000000006</v>
      </c>
      <c r="AE885">
        <v>1.5</v>
      </c>
      <c r="AF885">
        <v>1</v>
      </c>
      <c r="AG885" t="s">
        <v>72</v>
      </c>
      <c r="AH885" t="s">
        <v>109</v>
      </c>
      <c r="AI885" t="s">
        <v>114</v>
      </c>
      <c r="AJ885">
        <v>867</v>
      </c>
      <c r="AK885">
        <v>868</v>
      </c>
      <c r="AL885" t="s">
        <v>118</v>
      </c>
    </row>
    <row r="886" spans="1:38" x14ac:dyDescent="0.2">
      <c r="A886">
        <v>904</v>
      </c>
      <c r="B886" s="1">
        <v>45642</v>
      </c>
      <c r="C886" s="2">
        <v>0.39583333333333331</v>
      </c>
      <c r="D886" s="2">
        <v>0.47916666666666669</v>
      </c>
      <c r="E886" t="s">
        <v>25</v>
      </c>
      <c r="F886">
        <v>1</v>
      </c>
      <c r="G886">
        <v>4</v>
      </c>
      <c r="H886">
        <v>6</v>
      </c>
      <c r="I886" t="s">
        <v>39</v>
      </c>
      <c r="J886" t="s">
        <v>18</v>
      </c>
      <c r="K886">
        <v>120.00000000000006</v>
      </c>
      <c r="L886">
        <v>1.5</v>
      </c>
      <c r="M886">
        <v>1</v>
      </c>
      <c r="N886" t="s">
        <v>72</v>
      </c>
      <c r="O886" t="s">
        <v>109</v>
      </c>
      <c r="P886" t="s">
        <v>114</v>
      </c>
      <c r="Q886" t="s">
        <v>118</v>
      </c>
      <c r="R886" t="s">
        <v>124</v>
      </c>
      <c r="S886">
        <v>867</v>
      </c>
      <c r="T886">
        <v>906</v>
      </c>
      <c r="U886" s="1">
        <v>45456</v>
      </c>
      <c r="V886" s="2">
        <v>0.39583333333333331</v>
      </c>
      <c r="W886" s="2">
        <v>0.47916666666666669</v>
      </c>
      <c r="X886" t="s">
        <v>25</v>
      </c>
      <c r="Y886">
        <v>1</v>
      </c>
      <c r="Z886">
        <v>4</v>
      </c>
      <c r="AA886">
        <v>1</v>
      </c>
      <c r="AB886" t="s">
        <v>42</v>
      </c>
      <c r="AC886" t="s">
        <v>14</v>
      </c>
      <c r="AD886">
        <v>120.00000000000006</v>
      </c>
      <c r="AE886">
        <v>0.25</v>
      </c>
      <c r="AF886">
        <v>0</v>
      </c>
      <c r="AG886" t="s">
        <v>75</v>
      </c>
      <c r="AH886" t="s">
        <v>103</v>
      </c>
      <c r="AI886" t="s">
        <v>114</v>
      </c>
      <c r="AJ886">
        <v>866</v>
      </c>
      <c r="AK886">
        <v>867</v>
      </c>
      <c r="AL886" t="s">
        <v>118</v>
      </c>
    </row>
    <row r="887" spans="1:38" x14ac:dyDescent="0.2">
      <c r="A887">
        <v>1774</v>
      </c>
      <c r="B887" s="1">
        <v>45421</v>
      </c>
      <c r="C887" s="2">
        <v>0.39583333333333331</v>
      </c>
      <c r="D887" s="2">
        <v>0.47916666666666669</v>
      </c>
      <c r="E887" t="s">
        <v>25</v>
      </c>
      <c r="F887">
        <v>1</v>
      </c>
      <c r="G887">
        <v>4</v>
      </c>
      <c r="H887">
        <v>7</v>
      </c>
      <c r="I887" t="s">
        <v>39</v>
      </c>
      <c r="J887" t="s">
        <v>28</v>
      </c>
      <c r="K887">
        <v>120.00000000000006</v>
      </c>
      <c r="L887">
        <v>1.75</v>
      </c>
      <c r="M887">
        <v>1</v>
      </c>
      <c r="N887" t="s">
        <v>75</v>
      </c>
      <c r="O887" t="s">
        <v>102</v>
      </c>
      <c r="P887" t="s">
        <v>114</v>
      </c>
      <c r="Q887" t="s">
        <v>118</v>
      </c>
      <c r="R887" t="s">
        <v>124</v>
      </c>
      <c r="S887">
        <v>872</v>
      </c>
      <c r="T887">
        <v>1937</v>
      </c>
      <c r="U887" s="1">
        <v>45387</v>
      </c>
      <c r="V887" s="2">
        <v>0.39583333333333331</v>
      </c>
      <c r="W887" s="2">
        <v>0.47916666666666669</v>
      </c>
      <c r="X887" t="s">
        <v>25</v>
      </c>
      <c r="Y887">
        <v>1</v>
      </c>
      <c r="Z887">
        <v>4</v>
      </c>
      <c r="AA887">
        <v>6</v>
      </c>
      <c r="AB887" t="s">
        <v>17</v>
      </c>
      <c r="AC887" t="s">
        <v>18</v>
      </c>
      <c r="AD887">
        <v>120.00000000000006</v>
      </c>
      <c r="AE887">
        <v>1.5</v>
      </c>
      <c r="AF887">
        <v>1</v>
      </c>
      <c r="AG887" t="s">
        <v>76</v>
      </c>
      <c r="AH887" t="s">
        <v>101</v>
      </c>
      <c r="AI887" t="s">
        <v>114</v>
      </c>
      <c r="AJ887">
        <v>871</v>
      </c>
      <c r="AK887">
        <v>872</v>
      </c>
      <c r="AL887" t="s">
        <v>118</v>
      </c>
    </row>
    <row r="888" spans="1:38" x14ac:dyDescent="0.2">
      <c r="A888">
        <v>569</v>
      </c>
      <c r="B888" s="1">
        <v>45651</v>
      </c>
      <c r="C888" s="2">
        <v>0.39583333333333331</v>
      </c>
      <c r="D888" s="2">
        <v>0.41666666666666669</v>
      </c>
      <c r="E888" t="s">
        <v>25</v>
      </c>
      <c r="F888">
        <v>1</v>
      </c>
      <c r="G888">
        <v>4</v>
      </c>
      <c r="H888">
        <v>4</v>
      </c>
      <c r="I888" t="s">
        <v>41</v>
      </c>
      <c r="J888" t="s">
        <v>40</v>
      </c>
      <c r="K888">
        <v>30.000000000000053</v>
      </c>
      <c r="L888">
        <v>1</v>
      </c>
      <c r="M888">
        <v>0</v>
      </c>
      <c r="N888" t="s">
        <v>74</v>
      </c>
      <c r="O888" t="s">
        <v>109</v>
      </c>
      <c r="P888" t="s">
        <v>114</v>
      </c>
      <c r="Q888" t="s">
        <v>118</v>
      </c>
      <c r="R888" t="s">
        <v>118</v>
      </c>
      <c r="S888">
        <v>874</v>
      </c>
      <c r="T888">
        <v>1821</v>
      </c>
      <c r="U888" s="1">
        <v>45530</v>
      </c>
      <c r="V888" s="2">
        <v>0.39583333333333331</v>
      </c>
      <c r="W888" s="2">
        <v>0.4375</v>
      </c>
      <c r="X888" t="s">
        <v>25</v>
      </c>
      <c r="Y888">
        <v>1</v>
      </c>
      <c r="Z888">
        <v>4</v>
      </c>
      <c r="AA888">
        <v>5</v>
      </c>
      <c r="AB888" t="s">
        <v>22</v>
      </c>
      <c r="AC888" t="s">
        <v>18</v>
      </c>
      <c r="AD888">
        <v>60.000000000000028</v>
      </c>
      <c r="AE888">
        <v>1.25</v>
      </c>
      <c r="AF888">
        <v>1</v>
      </c>
      <c r="AG888" t="s">
        <v>72</v>
      </c>
      <c r="AH888" t="s">
        <v>105</v>
      </c>
      <c r="AI888" t="s">
        <v>114</v>
      </c>
      <c r="AJ888">
        <v>873</v>
      </c>
      <c r="AK888">
        <v>874</v>
      </c>
      <c r="AL888" t="s">
        <v>118</v>
      </c>
    </row>
    <row r="889" spans="1:38" x14ac:dyDescent="0.2">
      <c r="A889">
        <v>425</v>
      </c>
      <c r="B889" s="1">
        <v>45634</v>
      </c>
      <c r="C889" s="2">
        <v>0.39583333333333331</v>
      </c>
      <c r="D889" s="2">
        <v>0.45833333333333331</v>
      </c>
      <c r="E889" t="s">
        <v>25</v>
      </c>
      <c r="F889">
        <v>1</v>
      </c>
      <c r="G889">
        <v>4</v>
      </c>
      <c r="H889">
        <v>1</v>
      </c>
      <c r="I889" t="s">
        <v>27</v>
      </c>
      <c r="J889" t="s">
        <v>14</v>
      </c>
      <c r="K889">
        <v>90</v>
      </c>
      <c r="L889">
        <v>0.25</v>
      </c>
      <c r="M889">
        <v>0</v>
      </c>
      <c r="N889" t="s">
        <v>71</v>
      </c>
      <c r="O889" t="s">
        <v>109</v>
      </c>
      <c r="P889" t="s">
        <v>114</v>
      </c>
      <c r="Q889" t="s">
        <v>118</v>
      </c>
      <c r="R889" t="s">
        <v>118</v>
      </c>
      <c r="S889">
        <v>870</v>
      </c>
      <c r="T889">
        <v>1330</v>
      </c>
      <c r="U889" s="1">
        <v>45495</v>
      </c>
      <c r="V889" s="2">
        <v>0.39583333333333331</v>
      </c>
      <c r="W889" s="2">
        <v>0.47916666666666669</v>
      </c>
      <c r="X889" t="s">
        <v>25</v>
      </c>
      <c r="Y889">
        <v>1</v>
      </c>
      <c r="Z889">
        <v>4</v>
      </c>
      <c r="AA889">
        <v>5</v>
      </c>
      <c r="AB889" t="s">
        <v>27</v>
      </c>
      <c r="AC889" t="s">
        <v>23</v>
      </c>
      <c r="AD889">
        <v>120.00000000000006</v>
      </c>
      <c r="AE889">
        <v>1.25</v>
      </c>
      <c r="AF889">
        <v>1</v>
      </c>
      <c r="AG889" t="s">
        <v>72</v>
      </c>
      <c r="AH889" t="s">
        <v>104</v>
      </c>
      <c r="AI889" t="s">
        <v>114</v>
      </c>
      <c r="AJ889">
        <v>869</v>
      </c>
      <c r="AK889">
        <v>870</v>
      </c>
      <c r="AL889" t="s">
        <v>118</v>
      </c>
    </row>
    <row r="890" spans="1:38" x14ac:dyDescent="0.2">
      <c r="A890">
        <v>1330</v>
      </c>
      <c r="B890" s="1">
        <v>45495</v>
      </c>
      <c r="C890" s="2">
        <v>0.39583333333333331</v>
      </c>
      <c r="D890" s="2">
        <v>0.47916666666666669</v>
      </c>
      <c r="E890" t="s">
        <v>25</v>
      </c>
      <c r="F890">
        <v>1</v>
      </c>
      <c r="G890">
        <v>4</v>
      </c>
      <c r="H890">
        <v>5</v>
      </c>
      <c r="I890" t="s">
        <v>27</v>
      </c>
      <c r="J890" t="s">
        <v>23</v>
      </c>
      <c r="K890">
        <v>120.00000000000006</v>
      </c>
      <c r="L890">
        <v>1.25</v>
      </c>
      <c r="M890">
        <v>1</v>
      </c>
      <c r="N890" t="s">
        <v>72</v>
      </c>
      <c r="O890" t="s">
        <v>104</v>
      </c>
      <c r="P890" t="s">
        <v>114</v>
      </c>
      <c r="Q890" t="s">
        <v>118</v>
      </c>
      <c r="R890" t="s">
        <v>124</v>
      </c>
      <c r="S890">
        <v>869</v>
      </c>
      <c r="T890">
        <v>2071</v>
      </c>
      <c r="U890" s="1">
        <v>45376</v>
      </c>
      <c r="V890" s="2">
        <v>0.39583333333333331</v>
      </c>
      <c r="W890" s="2">
        <v>0.47916666666666669</v>
      </c>
      <c r="X890" t="s">
        <v>25</v>
      </c>
      <c r="Y890">
        <v>1</v>
      </c>
      <c r="Z890">
        <v>4</v>
      </c>
      <c r="AA890">
        <v>7</v>
      </c>
      <c r="AB890" t="s">
        <v>13</v>
      </c>
      <c r="AC890" t="s">
        <v>40</v>
      </c>
      <c r="AD890">
        <v>120.00000000000006</v>
      </c>
      <c r="AE890">
        <v>1.75</v>
      </c>
      <c r="AF890">
        <v>1</v>
      </c>
      <c r="AG890" t="s">
        <v>72</v>
      </c>
      <c r="AH890" t="s">
        <v>100</v>
      </c>
      <c r="AI890" t="s">
        <v>114</v>
      </c>
      <c r="AJ890">
        <v>868</v>
      </c>
      <c r="AK890">
        <v>869</v>
      </c>
      <c r="AL890" t="s">
        <v>118</v>
      </c>
    </row>
    <row r="891" spans="1:38" x14ac:dyDescent="0.2">
      <c r="A891">
        <v>1937</v>
      </c>
      <c r="B891" s="1">
        <v>45387</v>
      </c>
      <c r="C891" s="2">
        <v>0.39583333333333331</v>
      </c>
      <c r="D891" s="2">
        <v>0.47916666666666669</v>
      </c>
      <c r="E891" t="s">
        <v>25</v>
      </c>
      <c r="F891">
        <v>1</v>
      </c>
      <c r="G891">
        <v>4</v>
      </c>
      <c r="H891">
        <v>6</v>
      </c>
      <c r="I891" t="s">
        <v>17</v>
      </c>
      <c r="J891" t="s">
        <v>18</v>
      </c>
      <c r="K891">
        <v>120.00000000000006</v>
      </c>
      <c r="L891">
        <v>1.5</v>
      </c>
      <c r="M891">
        <v>1</v>
      </c>
      <c r="N891" t="s">
        <v>76</v>
      </c>
      <c r="O891" t="s">
        <v>101</v>
      </c>
      <c r="P891" t="s">
        <v>114</v>
      </c>
      <c r="Q891" t="s">
        <v>118</v>
      </c>
      <c r="R891" t="s">
        <v>124</v>
      </c>
      <c r="S891">
        <v>871</v>
      </c>
      <c r="T891">
        <v>425</v>
      </c>
      <c r="U891" s="1">
        <v>45634</v>
      </c>
      <c r="V891" s="2">
        <v>0.39583333333333331</v>
      </c>
      <c r="W891" s="2">
        <v>0.45833333333333331</v>
      </c>
      <c r="X891" t="s">
        <v>25</v>
      </c>
      <c r="Y891">
        <v>1</v>
      </c>
      <c r="Z891">
        <v>4</v>
      </c>
      <c r="AA891">
        <v>1</v>
      </c>
      <c r="AB891" t="s">
        <v>27</v>
      </c>
      <c r="AC891" t="s">
        <v>14</v>
      </c>
      <c r="AD891">
        <v>90</v>
      </c>
      <c r="AE891">
        <v>0.25</v>
      </c>
      <c r="AF891">
        <v>0</v>
      </c>
      <c r="AG891" t="s">
        <v>71</v>
      </c>
      <c r="AH891" t="s">
        <v>109</v>
      </c>
      <c r="AI891" t="s">
        <v>114</v>
      </c>
      <c r="AJ891">
        <v>870</v>
      </c>
      <c r="AK891">
        <v>871</v>
      </c>
      <c r="AL891" t="s">
        <v>118</v>
      </c>
    </row>
    <row r="892" spans="1:38" x14ac:dyDescent="0.2">
      <c r="A892">
        <v>467</v>
      </c>
      <c r="B892" s="1">
        <v>45489</v>
      </c>
      <c r="C892" s="2">
        <v>0.375</v>
      </c>
      <c r="D892" s="2">
        <v>0.4375</v>
      </c>
      <c r="E892" t="s">
        <v>25</v>
      </c>
      <c r="F892">
        <v>1</v>
      </c>
      <c r="G892">
        <v>4</v>
      </c>
      <c r="H892">
        <v>1</v>
      </c>
      <c r="I892" t="s">
        <v>27</v>
      </c>
      <c r="J892" t="s">
        <v>14</v>
      </c>
      <c r="K892">
        <v>90</v>
      </c>
      <c r="L892">
        <v>0.25</v>
      </c>
      <c r="M892">
        <v>0</v>
      </c>
      <c r="N892" t="s">
        <v>73</v>
      </c>
      <c r="O892" t="s">
        <v>104</v>
      </c>
      <c r="P892" t="s">
        <v>114</v>
      </c>
      <c r="Q892" t="s">
        <v>118</v>
      </c>
      <c r="R892" t="s">
        <v>118</v>
      </c>
      <c r="S892">
        <v>904</v>
      </c>
      <c r="T892">
        <v>388</v>
      </c>
      <c r="U892" s="1">
        <v>45367</v>
      </c>
      <c r="V892" s="2">
        <v>0.375</v>
      </c>
      <c r="W892" s="2">
        <v>0.4375</v>
      </c>
      <c r="X892" t="s">
        <v>25</v>
      </c>
      <c r="Y892">
        <v>1</v>
      </c>
      <c r="Z892">
        <v>4</v>
      </c>
      <c r="AA892">
        <v>7</v>
      </c>
      <c r="AB892" t="s">
        <v>17</v>
      </c>
      <c r="AC892" t="s">
        <v>14</v>
      </c>
      <c r="AD892">
        <v>90</v>
      </c>
      <c r="AE892">
        <v>1.75</v>
      </c>
      <c r="AF892">
        <v>1</v>
      </c>
      <c r="AG892" t="s">
        <v>77</v>
      </c>
      <c r="AH892" t="s">
        <v>100</v>
      </c>
      <c r="AI892" t="s">
        <v>114</v>
      </c>
      <c r="AJ892">
        <v>903</v>
      </c>
      <c r="AK892">
        <v>904</v>
      </c>
      <c r="AL892" t="s">
        <v>118</v>
      </c>
    </row>
    <row r="893" spans="1:38" x14ac:dyDescent="0.2">
      <c r="A893">
        <v>2120</v>
      </c>
      <c r="B893" s="1">
        <v>45408</v>
      </c>
      <c r="C893" s="2">
        <v>0.375</v>
      </c>
      <c r="D893" s="2">
        <v>0.41666666666666669</v>
      </c>
      <c r="E893" t="s">
        <v>25</v>
      </c>
      <c r="F893">
        <v>1</v>
      </c>
      <c r="G893">
        <v>4</v>
      </c>
      <c r="H893">
        <v>1</v>
      </c>
      <c r="I893" t="s">
        <v>39</v>
      </c>
      <c r="J893" t="s">
        <v>18</v>
      </c>
      <c r="K893">
        <v>60.000000000000028</v>
      </c>
      <c r="L893">
        <v>0.25</v>
      </c>
      <c r="M893">
        <v>0</v>
      </c>
      <c r="N893" t="s">
        <v>76</v>
      </c>
      <c r="O893" t="s">
        <v>101</v>
      </c>
      <c r="P893" t="s">
        <v>114</v>
      </c>
      <c r="Q893" t="s">
        <v>118</v>
      </c>
      <c r="R893" t="s">
        <v>118</v>
      </c>
      <c r="S893">
        <v>914</v>
      </c>
      <c r="T893">
        <v>641</v>
      </c>
      <c r="U893" s="1">
        <v>45549</v>
      </c>
      <c r="V893" s="2">
        <v>0.375</v>
      </c>
      <c r="W893" s="2">
        <v>0.39583333333333331</v>
      </c>
      <c r="X893" t="s">
        <v>25</v>
      </c>
      <c r="Y893">
        <v>1</v>
      </c>
      <c r="Z893">
        <v>4</v>
      </c>
      <c r="AA893">
        <v>4</v>
      </c>
      <c r="AB893" t="s">
        <v>27</v>
      </c>
      <c r="AC893" t="s">
        <v>18</v>
      </c>
      <c r="AD893">
        <v>29.999999999999972</v>
      </c>
      <c r="AE893">
        <v>1</v>
      </c>
      <c r="AF893">
        <v>0</v>
      </c>
      <c r="AG893" t="s">
        <v>77</v>
      </c>
      <c r="AH893" t="s">
        <v>106</v>
      </c>
      <c r="AI893" t="s">
        <v>114</v>
      </c>
      <c r="AJ893">
        <v>913</v>
      </c>
      <c r="AK893">
        <v>914</v>
      </c>
      <c r="AL893" t="s">
        <v>118</v>
      </c>
    </row>
    <row r="894" spans="1:38" x14ac:dyDescent="0.2">
      <c r="A894">
        <v>641</v>
      </c>
      <c r="B894" s="1">
        <v>45549</v>
      </c>
      <c r="C894" s="2">
        <v>0.375</v>
      </c>
      <c r="D894" s="2">
        <v>0.39583333333333331</v>
      </c>
      <c r="E894" t="s">
        <v>25</v>
      </c>
      <c r="F894">
        <v>1</v>
      </c>
      <c r="G894">
        <v>4</v>
      </c>
      <c r="H894">
        <v>4</v>
      </c>
      <c r="I894" t="s">
        <v>27</v>
      </c>
      <c r="J894" t="s">
        <v>18</v>
      </c>
      <c r="K894">
        <v>29.999999999999972</v>
      </c>
      <c r="L894">
        <v>1</v>
      </c>
      <c r="M894">
        <v>0</v>
      </c>
      <c r="N894" t="s">
        <v>77</v>
      </c>
      <c r="O894" t="s">
        <v>106</v>
      </c>
      <c r="P894" t="s">
        <v>114</v>
      </c>
      <c r="Q894" t="s">
        <v>118</v>
      </c>
      <c r="R894" t="s">
        <v>118</v>
      </c>
      <c r="S894">
        <v>913</v>
      </c>
      <c r="T894">
        <v>523</v>
      </c>
      <c r="U894" s="1">
        <v>45325</v>
      </c>
      <c r="V894" s="2">
        <v>0.375</v>
      </c>
      <c r="W894" s="2">
        <v>0.45833333333333331</v>
      </c>
      <c r="X894" t="s">
        <v>25</v>
      </c>
      <c r="Y894">
        <v>1</v>
      </c>
      <c r="Z894">
        <v>4</v>
      </c>
      <c r="AA894">
        <v>6</v>
      </c>
      <c r="AB894" t="s">
        <v>17</v>
      </c>
      <c r="AC894" t="s">
        <v>40</v>
      </c>
      <c r="AD894">
        <v>119.99999999999997</v>
      </c>
      <c r="AE894">
        <v>1.5</v>
      </c>
      <c r="AF894">
        <v>1</v>
      </c>
      <c r="AG894" t="s">
        <v>77</v>
      </c>
      <c r="AH894" t="s">
        <v>99</v>
      </c>
      <c r="AI894" t="s">
        <v>114</v>
      </c>
      <c r="AJ894">
        <v>912</v>
      </c>
      <c r="AK894">
        <v>913</v>
      </c>
      <c r="AL894" t="s">
        <v>118</v>
      </c>
    </row>
    <row r="895" spans="1:38" x14ac:dyDescent="0.2">
      <c r="A895">
        <v>201</v>
      </c>
      <c r="B895" s="1">
        <v>45368</v>
      </c>
      <c r="C895" s="2">
        <v>0.375</v>
      </c>
      <c r="D895" s="2">
        <v>0.39583333333333331</v>
      </c>
      <c r="E895" t="s">
        <v>25</v>
      </c>
      <c r="F895">
        <v>1</v>
      </c>
      <c r="G895">
        <v>4</v>
      </c>
      <c r="H895">
        <v>5</v>
      </c>
      <c r="I895" t="s">
        <v>27</v>
      </c>
      <c r="J895" t="s">
        <v>23</v>
      </c>
      <c r="K895">
        <v>29.999999999999972</v>
      </c>
      <c r="L895">
        <v>1.25</v>
      </c>
      <c r="M895">
        <v>1</v>
      </c>
      <c r="N895" t="s">
        <v>71</v>
      </c>
      <c r="O895" t="s">
        <v>100</v>
      </c>
      <c r="P895" t="s">
        <v>114</v>
      </c>
      <c r="Q895" t="s">
        <v>118</v>
      </c>
      <c r="R895" t="s">
        <v>118</v>
      </c>
      <c r="S895">
        <v>911</v>
      </c>
      <c r="T895">
        <v>898</v>
      </c>
      <c r="U895" s="1">
        <v>45641</v>
      </c>
      <c r="V895" s="2">
        <v>0.375</v>
      </c>
      <c r="W895" s="2">
        <v>0.41666666666666669</v>
      </c>
      <c r="X895" t="s">
        <v>25</v>
      </c>
      <c r="Y895">
        <v>1</v>
      </c>
      <c r="Z895">
        <v>4</v>
      </c>
      <c r="AA895">
        <v>7</v>
      </c>
      <c r="AB895" t="s">
        <v>13</v>
      </c>
      <c r="AC895" t="s">
        <v>40</v>
      </c>
      <c r="AD895">
        <v>60.000000000000028</v>
      </c>
      <c r="AE895">
        <v>1.75</v>
      </c>
      <c r="AF895">
        <v>1</v>
      </c>
      <c r="AG895" t="s">
        <v>71</v>
      </c>
      <c r="AH895" t="s">
        <v>109</v>
      </c>
      <c r="AI895" t="s">
        <v>114</v>
      </c>
      <c r="AJ895">
        <v>910</v>
      </c>
      <c r="AK895">
        <v>911</v>
      </c>
      <c r="AL895" t="s">
        <v>118</v>
      </c>
    </row>
    <row r="896" spans="1:38" x14ac:dyDescent="0.2">
      <c r="A896">
        <v>898</v>
      </c>
      <c r="B896" s="1">
        <v>45641</v>
      </c>
      <c r="C896" s="2">
        <v>0.375</v>
      </c>
      <c r="D896" s="2">
        <v>0.41666666666666669</v>
      </c>
      <c r="E896" t="s">
        <v>25</v>
      </c>
      <c r="F896">
        <v>1</v>
      </c>
      <c r="G896">
        <v>4</v>
      </c>
      <c r="H896">
        <v>7</v>
      </c>
      <c r="I896" t="s">
        <v>13</v>
      </c>
      <c r="J896" t="s">
        <v>40</v>
      </c>
      <c r="K896">
        <v>60.000000000000028</v>
      </c>
      <c r="L896">
        <v>1.75</v>
      </c>
      <c r="M896">
        <v>1</v>
      </c>
      <c r="N896" t="s">
        <v>71</v>
      </c>
      <c r="O896" t="s">
        <v>109</v>
      </c>
      <c r="P896" t="s">
        <v>114</v>
      </c>
      <c r="Q896" t="s">
        <v>118</v>
      </c>
      <c r="R896" t="s">
        <v>118</v>
      </c>
      <c r="S896">
        <v>910</v>
      </c>
      <c r="T896">
        <v>781</v>
      </c>
      <c r="U896" s="1">
        <v>45485</v>
      </c>
      <c r="V896" s="2">
        <v>0.375</v>
      </c>
      <c r="W896" s="2">
        <v>0.39583333333333331</v>
      </c>
      <c r="X896" t="s">
        <v>25</v>
      </c>
      <c r="Y896">
        <v>1</v>
      </c>
      <c r="Z896">
        <v>4</v>
      </c>
      <c r="AA896">
        <v>2</v>
      </c>
      <c r="AB896" t="s">
        <v>42</v>
      </c>
      <c r="AC896" t="s">
        <v>28</v>
      </c>
      <c r="AD896">
        <v>29.999999999999972</v>
      </c>
      <c r="AE896">
        <v>0.5</v>
      </c>
      <c r="AF896">
        <v>0</v>
      </c>
      <c r="AG896" t="s">
        <v>76</v>
      </c>
      <c r="AH896" t="s">
        <v>104</v>
      </c>
      <c r="AI896" t="s">
        <v>114</v>
      </c>
      <c r="AJ896">
        <v>909</v>
      </c>
      <c r="AK896">
        <v>910</v>
      </c>
      <c r="AL896" t="s">
        <v>118</v>
      </c>
    </row>
    <row r="897" spans="1:38" x14ac:dyDescent="0.2">
      <c r="A897">
        <v>781</v>
      </c>
      <c r="B897" s="1">
        <v>45485</v>
      </c>
      <c r="C897" s="2">
        <v>0.375</v>
      </c>
      <c r="D897" s="2">
        <v>0.39583333333333331</v>
      </c>
      <c r="E897" t="s">
        <v>25</v>
      </c>
      <c r="F897">
        <v>1</v>
      </c>
      <c r="G897">
        <v>4</v>
      </c>
      <c r="H897">
        <v>2</v>
      </c>
      <c r="I897" t="s">
        <v>42</v>
      </c>
      <c r="J897" t="s">
        <v>28</v>
      </c>
      <c r="K897">
        <v>29.999999999999972</v>
      </c>
      <c r="L897">
        <v>0.5</v>
      </c>
      <c r="M897">
        <v>0</v>
      </c>
      <c r="N897" t="s">
        <v>76</v>
      </c>
      <c r="O897" t="s">
        <v>104</v>
      </c>
      <c r="P897" t="s">
        <v>114</v>
      </c>
      <c r="Q897" t="s">
        <v>118</v>
      </c>
      <c r="R897" t="s">
        <v>118</v>
      </c>
      <c r="S897">
        <v>909</v>
      </c>
      <c r="T897">
        <v>64</v>
      </c>
      <c r="U897" s="1">
        <v>45453</v>
      </c>
      <c r="V897" s="2">
        <v>0.375</v>
      </c>
      <c r="W897" s="2">
        <v>0.45833333333333331</v>
      </c>
      <c r="X897" t="s">
        <v>25</v>
      </c>
      <c r="Y897">
        <v>1</v>
      </c>
      <c r="Z897">
        <v>4</v>
      </c>
      <c r="AA897">
        <v>5</v>
      </c>
      <c r="AB897" t="s">
        <v>42</v>
      </c>
      <c r="AC897" t="s">
        <v>14</v>
      </c>
      <c r="AD897">
        <v>119.99999999999997</v>
      </c>
      <c r="AE897">
        <v>1.25</v>
      </c>
      <c r="AF897">
        <v>1</v>
      </c>
      <c r="AG897" t="s">
        <v>72</v>
      </c>
      <c r="AH897" t="s">
        <v>103</v>
      </c>
      <c r="AI897" t="s">
        <v>114</v>
      </c>
      <c r="AJ897">
        <v>908</v>
      </c>
      <c r="AK897">
        <v>909</v>
      </c>
      <c r="AL897" t="s">
        <v>118</v>
      </c>
    </row>
    <row r="898" spans="1:38" x14ac:dyDescent="0.2">
      <c r="A898">
        <v>64</v>
      </c>
      <c r="B898" s="1">
        <v>45453</v>
      </c>
      <c r="C898" s="2">
        <v>0.375</v>
      </c>
      <c r="D898" s="2">
        <v>0.45833333333333331</v>
      </c>
      <c r="E898" t="s">
        <v>25</v>
      </c>
      <c r="F898">
        <v>1</v>
      </c>
      <c r="G898">
        <v>4</v>
      </c>
      <c r="H898">
        <v>5</v>
      </c>
      <c r="I898" t="s">
        <v>42</v>
      </c>
      <c r="J898" t="s">
        <v>14</v>
      </c>
      <c r="K898">
        <v>119.99999999999997</v>
      </c>
      <c r="L898">
        <v>1.25</v>
      </c>
      <c r="M898">
        <v>1</v>
      </c>
      <c r="N898" t="s">
        <v>72</v>
      </c>
      <c r="O898" t="s">
        <v>103</v>
      </c>
      <c r="P898" t="s">
        <v>114</v>
      </c>
      <c r="Q898" t="s">
        <v>118</v>
      </c>
      <c r="R898" t="s">
        <v>124</v>
      </c>
      <c r="S898">
        <v>908</v>
      </c>
      <c r="T898">
        <v>889</v>
      </c>
      <c r="U898" s="1">
        <v>45563</v>
      </c>
      <c r="V898" s="2">
        <v>0.375</v>
      </c>
      <c r="W898" s="2">
        <v>0.41666666666666669</v>
      </c>
      <c r="X898" t="s">
        <v>25</v>
      </c>
      <c r="Y898">
        <v>1</v>
      </c>
      <c r="Z898">
        <v>4</v>
      </c>
      <c r="AA898">
        <v>5</v>
      </c>
      <c r="AB898" t="s">
        <v>13</v>
      </c>
      <c r="AC898" t="s">
        <v>23</v>
      </c>
      <c r="AD898">
        <v>60.000000000000028</v>
      </c>
      <c r="AE898">
        <v>1.25</v>
      </c>
      <c r="AF898">
        <v>1</v>
      </c>
      <c r="AG898" t="s">
        <v>77</v>
      </c>
      <c r="AH898" t="s">
        <v>106</v>
      </c>
      <c r="AI898" t="s">
        <v>114</v>
      </c>
      <c r="AJ898">
        <v>907</v>
      </c>
      <c r="AK898">
        <v>908</v>
      </c>
      <c r="AL898" t="s">
        <v>118</v>
      </c>
    </row>
    <row r="899" spans="1:38" x14ac:dyDescent="0.2">
      <c r="A899">
        <v>889</v>
      </c>
      <c r="B899" s="1">
        <v>45563</v>
      </c>
      <c r="C899" s="2">
        <v>0.375</v>
      </c>
      <c r="D899" s="2">
        <v>0.41666666666666669</v>
      </c>
      <c r="E899" t="s">
        <v>25</v>
      </c>
      <c r="F899">
        <v>1</v>
      </c>
      <c r="G899">
        <v>4</v>
      </c>
      <c r="H899">
        <v>5</v>
      </c>
      <c r="I899" t="s">
        <v>13</v>
      </c>
      <c r="J899" t="s">
        <v>23</v>
      </c>
      <c r="K899">
        <v>60.000000000000028</v>
      </c>
      <c r="L899">
        <v>1.25</v>
      </c>
      <c r="M899">
        <v>1</v>
      </c>
      <c r="N899" t="s">
        <v>77</v>
      </c>
      <c r="O899" t="s">
        <v>106</v>
      </c>
      <c r="P899" t="s">
        <v>114</v>
      </c>
      <c r="Q899" t="s">
        <v>118</v>
      </c>
      <c r="R899" t="s">
        <v>118</v>
      </c>
      <c r="S899">
        <v>907</v>
      </c>
      <c r="T899">
        <v>1051</v>
      </c>
      <c r="U899" s="1">
        <v>45343</v>
      </c>
      <c r="V899" s="2">
        <v>0.375</v>
      </c>
      <c r="W899" s="2">
        <v>0.41666666666666669</v>
      </c>
      <c r="X899" t="s">
        <v>25</v>
      </c>
      <c r="Y899">
        <v>1</v>
      </c>
      <c r="Z899">
        <v>4</v>
      </c>
      <c r="AA899">
        <v>3</v>
      </c>
      <c r="AB899" t="s">
        <v>41</v>
      </c>
      <c r="AC899" t="s">
        <v>14</v>
      </c>
      <c r="AD899">
        <v>60.000000000000028</v>
      </c>
      <c r="AE899">
        <v>0.75</v>
      </c>
      <c r="AF899">
        <v>0</v>
      </c>
      <c r="AG899" t="s">
        <v>74</v>
      </c>
      <c r="AH899" t="s">
        <v>99</v>
      </c>
      <c r="AI899" t="s">
        <v>114</v>
      </c>
      <c r="AJ899">
        <v>906</v>
      </c>
      <c r="AK899">
        <v>907</v>
      </c>
      <c r="AL899" t="s">
        <v>118</v>
      </c>
    </row>
    <row r="900" spans="1:38" x14ac:dyDescent="0.2">
      <c r="A900">
        <v>1051</v>
      </c>
      <c r="B900" s="1">
        <v>45343</v>
      </c>
      <c r="C900" s="2">
        <v>0.375</v>
      </c>
      <c r="D900" s="2">
        <v>0.41666666666666669</v>
      </c>
      <c r="E900" t="s">
        <v>25</v>
      </c>
      <c r="F900">
        <v>1</v>
      </c>
      <c r="G900">
        <v>4</v>
      </c>
      <c r="H900">
        <v>3</v>
      </c>
      <c r="I900" t="s">
        <v>41</v>
      </c>
      <c r="J900" t="s">
        <v>14</v>
      </c>
      <c r="K900">
        <v>60.000000000000028</v>
      </c>
      <c r="L900">
        <v>0.75</v>
      </c>
      <c r="M900">
        <v>0</v>
      </c>
      <c r="N900" t="s">
        <v>74</v>
      </c>
      <c r="O900" t="s">
        <v>99</v>
      </c>
      <c r="P900" t="s">
        <v>114</v>
      </c>
      <c r="Q900" t="s">
        <v>118</v>
      </c>
      <c r="R900" t="s">
        <v>118</v>
      </c>
      <c r="S900">
        <v>906</v>
      </c>
      <c r="T900">
        <v>1932</v>
      </c>
      <c r="U900" s="1">
        <v>45593</v>
      </c>
      <c r="V900" s="2">
        <v>0.375</v>
      </c>
      <c r="W900" s="2">
        <v>0.4375</v>
      </c>
      <c r="X900" t="s">
        <v>25</v>
      </c>
      <c r="Y900">
        <v>1</v>
      </c>
      <c r="Z900">
        <v>4</v>
      </c>
      <c r="AA900">
        <v>1</v>
      </c>
      <c r="AB900" t="s">
        <v>42</v>
      </c>
      <c r="AC900" t="s">
        <v>14</v>
      </c>
      <c r="AD900">
        <v>90</v>
      </c>
      <c r="AE900">
        <v>0.25</v>
      </c>
      <c r="AF900">
        <v>0</v>
      </c>
      <c r="AG900" t="s">
        <v>72</v>
      </c>
      <c r="AH900" t="s">
        <v>107</v>
      </c>
      <c r="AI900" t="s">
        <v>114</v>
      </c>
      <c r="AJ900">
        <v>905</v>
      </c>
      <c r="AK900">
        <v>906</v>
      </c>
      <c r="AL900" t="s">
        <v>118</v>
      </c>
    </row>
    <row r="901" spans="1:38" x14ac:dyDescent="0.2">
      <c r="A901">
        <v>1932</v>
      </c>
      <c r="B901" s="1">
        <v>45593</v>
      </c>
      <c r="C901" s="2">
        <v>0.375</v>
      </c>
      <c r="D901" s="2">
        <v>0.4375</v>
      </c>
      <c r="E901" t="s">
        <v>25</v>
      </c>
      <c r="F901">
        <v>1</v>
      </c>
      <c r="G901">
        <v>4</v>
      </c>
      <c r="H901">
        <v>1</v>
      </c>
      <c r="I901" t="s">
        <v>42</v>
      </c>
      <c r="J901" t="s">
        <v>14</v>
      </c>
      <c r="K901">
        <v>90</v>
      </c>
      <c r="L901">
        <v>0.25</v>
      </c>
      <c r="M901">
        <v>0</v>
      </c>
      <c r="N901" t="s">
        <v>72</v>
      </c>
      <c r="O901" t="s">
        <v>107</v>
      </c>
      <c r="P901" t="s">
        <v>114</v>
      </c>
      <c r="Q901" t="s">
        <v>118</v>
      </c>
      <c r="R901" t="s">
        <v>118</v>
      </c>
      <c r="S901">
        <v>905</v>
      </c>
      <c r="T901">
        <v>467</v>
      </c>
      <c r="U901" s="1">
        <v>45489</v>
      </c>
      <c r="V901" s="2">
        <v>0.375</v>
      </c>
      <c r="W901" s="2">
        <v>0.4375</v>
      </c>
      <c r="X901" t="s">
        <v>25</v>
      </c>
      <c r="Y901">
        <v>1</v>
      </c>
      <c r="Z901">
        <v>4</v>
      </c>
      <c r="AA901">
        <v>1</v>
      </c>
      <c r="AB901" t="s">
        <v>27</v>
      </c>
      <c r="AC901" t="s">
        <v>14</v>
      </c>
      <c r="AD901">
        <v>90</v>
      </c>
      <c r="AE901">
        <v>0.25</v>
      </c>
      <c r="AF901">
        <v>0</v>
      </c>
      <c r="AG901" t="s">
        <v>73</v>
      </c>
      <c r="AH901" t="s">
        <v>104</v>
      </c>
      <c r="AI901" t="s">
        <v>114</v>
      </c>
      <c r="AJ901">
        <v>904</v>
      </c>
      <c r="AK901">
        <v>905</v>
      </c>
      <c r="AL901" t="s">
        <v>118</v>
      </c>
    </row>
    <row r="902" spans="1:38" x14ac:dyDescent="0.2">
      <c r="A902">
        <v>523</v>
      </c>
      <c r="B902" s="1">
        <v>45325</v>
      </c>
      <c r="C902" s="2">
        <v>0.375</v>
      </c>
      <c r="D902" s="2">
        <v>0.45833333333333331</v>
      </c>
      <c r="E902" t="s">
        <v>25</v>
      </c>
      <c r="F902">
        <v>1</v>
      </c>
      <c r="G902">
        <v>4</v>
      </c>
      <c r="H902">
        <v>6</v>
      </c>
      <c r="I902" t="s">
        <v>17</v>
      </c>
      <c r="J902" t="s">
        <v>40</v>
      </c>
      <c r="K902">
        <v>119.99999999999997</v>
      </c>
      <c r="L902">
        <v>1.5</v>
      </c>
      <c r="M902">
        <v>1</v>
      </c>
      <c r="N902" t="s">
        <v>77</v>
      </c>
      <c r="O902" t="s">
        <v>99</v>
      </c>
      <c r="P902" t="s">
        <v>114</v>
      </c>
      <c r="Q902" t="s">
        <v>118</v>
      </c>
      <c r="R902" t="s">
        <v>124</v>
      </c>
      <c r="S902">
        <v>912</v>
      </c>
      <c r="T902">
        <v>201</v>
      </c>
      <c r="U902" s="1">
        <v>45368</v>
      </c>
      <c r="V902" s="2">
        <v>0.375</v>
      </c>
      <c r="W902" s="2">
        <v>0.39583333333333331</v>
      </c>
      <c r="X902" t="s">
        <v>25</v>
      </c>
      <c r="Y902">
        <v>1</v>
      </c>
      <c r="Z902">
        <v>4</v>
      </c>
      <c r="AA902">
        <v>5</v>
      </c>
      <c r="AB902" t="s">
        <v>27</v>
      </c>
      <c r="AC902" t="s">
        <v>23</v>
      </c>
      <c r="AD902">
        <v>29.999999999999972</v>
      </c>
      <c r="AE902">
        <v>1.25</v>
      </c>
      <c r="AF902">
        <v>1</v>
      </c>
      <c r="AG902" t="s">
        <v>71</v>
      </c>
      <c r="AH902" t="s">
        <v>100</v>
      </c>
      <c r="AI902" t="s">
        <v>114</v>
      </c>
      <c r="AJ902">
        <v>911</v>
      </c>
      <c r="AK902">
        <v>912</v>
      </c>
      <c r="AL902" t="s">
        <v>118</v>
      </c>
    </row>
    <row r="903" spans="1:38" x14ac:dyDescent="0.2">
      <c r="A903">
        <v>388</v>
      </c>
      <c r="B903" s="1">
        <v>45367</v>
      </c>
      <c r="C903" s="2">
        <v>0.375</v>
      </c>
      <c r="D903" s="2">
        <v>0.4375</v>
      </c>
      <c r="E903" t="s">
        <v>25</v>
      </c>
      <c r="F903">
        <v>1</v>
      </c>
      <c r="G903">
        <v>4</v>
      </c>
      <c r="H903">
        <v>7</v>
      </c>
      <c r="I903" t="s">
        <v>17</v>
      </c>
      <c r="J903" t="s">
        <v>14</v>
      </c>
      <c r="K903">
        <v>90</v>
      </c>
      <c r="L903">
        <v>1.75</v>
      </c>
      <c r="M903">
        <v>1</v>
      </c>
      <c r="N903" t="s">
        <v>77</v>
      </c>
      <c r="O903" t="s">
        <v>100</v>
      </c>
      <c r="P903" t="s">
        <v>114</v>
      </c>
      <c r="Q903" t="s">
        <v>118</v>
      </c>
      <c r="R903" t="s">
        <v>118</v>
      </c>
      <c r="S903">
        <v>903</v>
      </c>
      <c r="T903">
        <v>1488</v>
      </c>
      <c r="U903" s="1">
        <v>45396</v>
      </c>
      <c r="V903" s="2">
        <v>0.375</v>
      </c>
      <c r="W903" s="2">
        <v>0.39583333333333331</v>
      </c>
      <c r="X903" t="s">
        <v>25</v>
      </c>
      <c r="Y903">
        <v>1</v>
      </c>
      <c r="Z903">
        <v>4</v>
      </c>
      <c r="AA903">
        <v>5</v>
      </c>
      <c r="AB903" t="s">
        <v>17</v>
      </c>
      <c r="AC903" t="s">
        <v>40</v>
      </c>
      <c r="AD903">
        <v>29.999999999999972</v>
      </c>
      <c r="AE903">
        <v>1.25</v>
      </c>
      <c r="AF903">
        <v>1</v>
      </c>
      <c r="AG903" t="s">
        <v>71</v>
      </c>
      <c r="AH903" t="s">
        <v>101</v>
      </c>
      <c r="AI903" t="s">
        <v>114</v>
      </c>
      <c r="AJ903">
        <v>902</v>
      </c>
      <c r="AK903">
        <v>903</v>
      </c>
      <c r="AL903" t="s">
        <v>118</v>
      </c>
    </row>
    <row r="904" spans="1:38" x14ac:dyDescent="0.2">
      <c r="A904">
        <v>2550</v>
      </c>
      <c r="B904" s="1">
        <v>45535</v>
      </c>
      <c r="C904" s="2">
        <v>0.375</v>
      </c>
      <c r="D904" s="2">
        <v>0.45833333333333331</v>
      </c>
      <c r="E904" t="s">
        <v>25</v>
      </c>
      <c r="F904">
        <v>1</v>
      </c>
      <c r="G904">
        <v>4</v>
      </c>
      <c r="H904">
        <v>2</v>
      </c>
      <c r="I904" t="s">
        <v>41</v>
      </c>
      <c r="J904" t="s">
        <v>14</v>
      </c>
      <c r="K904">
        <v>119.99999999999997</v>
      </c>
      <c r="L904">
        <v>0.5</v>
      </c>
      <c r="M904">
        <v>0</v>
      </c>
      <c r="N904" t="s">
        <v>77</v>
      </c>
      <c r="O904" t="s">
        <v>105</v>
      </c>
      <c r="P904" t="s">
        <v>114</v>
      </c>
      <c r="Q904" t="s">
        <v>118</v>
      </c>
      <c r="R904" t="s">
        <v>124</v>
      </c>
      <c r="S904">
        <v>901</v>
      </c>
      <c r="T904">
        <v>1059</v>
      </c>
      <c r="U904" s="1">
        <v>45436</v>
      </c>
      <c r="V904" s="2">
        <v>0.375</v>
      </c>
      <c r="W904" s="2">
        <v>0.45833333333333331</v>
      </c>
      <c r="X904" t="s">
        <v>25</v>
      </c>
      <c r="Y904">
        <v>1</v>
      </c>
      <c r="Z904">
        <v>4</v>
      </c>
      <c r="AA904">
        <v>6</v>
      </c>
      <c r="AB904" t="s">
        <v>42</v>
      </c>
      <c r="AC904" t="s">
        <v>14</v>
      </c>
      <c r="AD904">
        <v>119.99999999999997</v>
      </c>
      <c r="AE904">
        <v>1.5</v>
      </c>
      <c r="AF904">
        <v>1</v>
      </c>
      <c r="AG904" t="s">
        <v>76</v>
      </c>
      <c r="AH904" t="s">
        <v>102</v>
      </c>
      <c r="AI904" t="s">
        <v>114</v>
      </c>
      <c r="AJ904">
        <v>900</v>
      </c>
      <c r="AK904">
        <v>901</v>
      </c>
      <c r="AL904" t="s">
        <v>118</v>
      </c>
    </row>
    <row r="905" spans="1:38" x14ac:dyDescent="0.2">
      <c r="A905">
        <v>1488</v>
      </c>
      <c r="B905" s="1">
        <v>45396</v>
      </c>
      <c r="C905" s="2">
        <v>0.375</v>
      </c>
      <c r="D905" s="2">
        <v>0.39583333333333331</v>
      </c>
      <c r="E905" t="s">
        <v>25</v>
      </c>
      <c r="F905">
        <v>1</v>
      </c>
      <c r="G905">
        <v>4</v>
      </c>
      <c r="H905">
        <v>5</v>
      </c>
      <c r="I905" t="s">
        <v>17</v>
      </c>
      <c r="J905" t="s">
        <v>40</v>
      </c>
      <c r="K905">
        <v>29.999999999999972</v>
      </c>
      <c r="L905">
        <v>1.25</v>
      </c>
      <c r="M905">
        <v>1</v>
      </c>
      <c r="N905" t="s">
        <v>71</v>
      </c>
      <c r="O905" t="s">
        <v>101</v>
      </c>
      <c r="P905" t="s">
        <v>114</v>
      </c>
      <c r="Q905" t="s">
        <v>118</v>
      </c>
      <c r="R905" t="s">
        <v>118</v>
      </c>
      <c r="S905">
        <v>902</v>
      </c>
      <c r="T905">
        <v>2550</v>
      </c>
      <c r="U905" s="1">
        <v>45535</v>
      </c>
      <c r="V905" s="2">
        <v>0.375</v>
      </c>
      <c r="W905" s="2">
        <v>0.45833333333333331</v>
      </c>
      <c r="X905" t="s">
        <v>25</v>
      </c>
      <c r="Y905">
        <v>1</v>
      </c>
      <c r="Z905">
        <v>4</v>
      </c>
      <c r="AA905">
        <v>2</v>
      </c>
      <c r="AB905" t="s">
        <v>41</v>
      </c>
      <c r="AC905" t="s">
        <v>14</v>
      </c>
      <c r="AD905">
        <v>119.99999999999997</v>
      </c>
      <c r="AE905">
        <v>0.5</v>
      </c>
      <c r="AF905">
        <v>0</v>
      </c>
      <c r="AG905" t="s">
        <v>77</v>
      </c>
      <c r="AH905" t="s">
        <v>105</v>
      </c>
      <c r="AI905" t="s">
        <v>114</v>
      </c>
      <c r="AJ905">
        <v>901</v>
      </c>
      <c r="AK905">
        <v>902</v>
      </c>
      <c r="AL905" t="s">
        <v>118</v>
      </c>
    </row>
    <row r="906" spans="1:38" x14ac:dyDescent="0.2">
      <c r="A906">
        <v>2535</v>
      </c>
      <c r="B906" s="1">
        <v>45372</v>
      </c>
      <c r="C906" s="2">
        <v>0.375</v>
      </c>
      <c r="D906" s="2">
        <v>0.4375</v>
      </c>
      <c r="E906" t="s">
        <v>25</v>
      </c>
      <c r="F906">
        <v>1</v>
      </c>
      <c r="G906">
        <v>4</v>
      </c>
      <c r="H906">
        <v>5</v>
      </c>
      <c r="I906" t="s">
        <v>17</v>
      </c>
      <c r="J906" t="s">
        <v>30</v>
      </c>
      <c r="K906">
        <v>90</v>
      </c>
      <c r="L906">
        <v>1.25</v>
      </c>
      <c r="M906">
        <v>1</v>
      </c>
      <c r="N906" t="s">
        <v>75</v>
      </c>
      <c r="O906" t="s">
        <v>100</v>
      </c>
      <c r="P906" t="s">
        <v>114</v>
      </c>
      <c r="Q906" t="s">
        <v>118</v>
      </c>
      <c r="R906" t="s">
        <v>118</v>
      </c>
      <c r="S906">
        <v>890</v>
      </c>
      <c r="T906">
        <v>50</v>
      </c>
      <c r="U906" s="1">
        <v>45353</v>
      </c>
      <c r="V906" s="2">
        <v>0.39583333333333331</v>
      </c>
      <c r="W906" s="2">
        <v>0.45833333333333331</v>
      </c>
      <c r="X906" t="s">
        <v>25</v>
      </c>
      <c r="Y906">
        <v>1</v>
      </c>
      <c r="Z906">
        <v>4</v>
      </c>
      <c r="AA906">
        <v>6</v>
      </c>
      <c r="AB906" t="s">
        <v>27</v>
      </c>
      <c r="AC906" t="s">
        <v>23</v>
      </c>
      <c r="AD906">
        <v>90</v>
      </c>
      <c r="AE906">
        <v>1.5</v>
      </c>
      <c r="AF906">
        <v>1</v>
      </c>
      <c r="AG906" t="s">
        <v>77</v>
      </c>
      <c r="AH906" t="s">
        <v>100</v>
      </c>
      <c r="AI906" t="s">
        <v>114</v>
      </c>
      <c r="AJ906">
        <v>889</v>
      </c>
      <c r="AK906">
        <v>890</v>
      </c>
      <c r="AL906" t="s">
        <v>118</v>
      </c>
    </row>
    <row r="907" spans="1:38" x14ac:dyDescent="0.2">
      <c r="A907">
        <v>838</v>
      </c>
      <c r="B907" s="1">
        <v>45311</v>
      </c>
      <c r="C907" s="2">
        <v>0.375</v>
      </c>
      <c r="D907" s="2">
        <v>0.4375</v>
      </c>
      <c r="E907" t="s">
        <v>25</v>
      </c>
      <c r="F907">
        <v>1</v>
      </c>
      <c r="G907">
        <v>4</v>
      </c>
      <c r="H907">
        <v>5</v>
      </c>
      <c r="I907" t="s">
        <v>17</v>
      </c>
      <c r="J907" t="s">
        <v>23</v>
      </c>
      <c r="K907">
        <v>90</v>
      </c>
      <c r="L907">
        <v>1.25</v>
      </c>
      <c r="M907">
        <v>1</v>
      </c>
      <c r="N907" t="s">
        <v>77</v>
      </c>
      <c r="O907" t="s">
        <v>98</v>
      </c>
      <c r="P907" t="s">
        <v>114</v>
      </c>
      <c r="Q907" t="s">
        <v>118</v>
      </c>
      <c r="R907" t="s">
        <v>118</v>
      </c>
      <c r="S907">
        <v>891</v>
      </c>
      <c r="T907">
        <v>2535</v>
      </c>
      <c r="U907" s="1">
        <v>45372</v>
      </c>
      <c r="V907" s="2">
        <v>0.375</v>
      </c>
      <c r="W907" s="2">
        <v>0.4375</v>
      </c>
      <c r="X907" t="s">
        <v>25</v>
      </c>
      <c r="Y907">
        <v>1</v>
      </c>
      <c r="Z907">
        <v>4</v>
      </c>
      <c r="AA907">
        <v>5</v>
      </c>
      <c r="AB907" t="s">
        <v>17</v>
      </c>
      <c r="AC907" t="s">
        <v>30</v>
      </c>
      <c r="AD907">
        <v>90</v>
      </c>
      <c r="AE907">
        <v>1.25</v>
      </c>
      <c r="AF907">
        <v>1</v>
      </c>
      <c r="AG907" t="s">
        <v>75</v>
      </c>
      <c r="AH907" t="s">
        <v>100</v>
      </c>
      <c r="AI907" t="s">
        <v>114</v>
      </c>
      <c r="AJ907">
        <v>890</v>
      </c>
      <c r="AK907">
        <v>891</v>
      </c>
      <c r="AL907" t="s">
        <v>118</v>
      </c>
    </row>
    <row r="908" spans="1:38" x14ac:dyDescent="0.2">
      <c r="A908">
        <v>2241</v>
      </c>
      <c r="B908" s="1">
        <v>45473</v>
      </c>
      <c r="C908" s="2">
        <v>0.375</v>
      </c>
      <c r="D908" s="2">
        <v>0.41666666666666669</v>
      </c>
      <c r="E908" t="s">
        <v>25</v>
      </c>
      <c r="F908">
        <v>1</v>
      </c>
      <c r="G908">
        <v>4</v>
      </c>
      <c r="H908">
        <v>4</v>
      </c>
      <c r="I908" t="s">
        <v>41</v>
      </c>
      <c r="J908" t="s">
        <v>14</v>
      </c>
      <c r="K908">
        <v>60.000000000000028</v>
      </c>
      <c r="L908">
        <v>1</v>
      </c>
      <c r="M908">
        <v>0</v>
      </c>
      <c r="N908" t="s">
        <v>71</v>
      </c>
      <c r="O908" t="s">
        <v>103</v>
      </c>
      <c r="P908" t="s">
        <v>114</v>
      </c>
      <c r="Q908" t="s">
        <v>118</v>
      </c>
      <c r="R908" t="s">
        <v>118</v>
      </c>
      <c r="S908">
        <v>893</v>
      </c>
      <c r="T908">
        <v>134</v>
      </c>
      <c r="U908" s="1">
        <v>45386</v>
      </c>
      <c r="V908" s="2">
        <v>0.375</v>
      </c>
      <c r="W908" s="2">
        <v>0.4375</v>
      </c>
      <c r="X908" t="s">
        <v>25</v>
      </c>
      <c r="Y908">
        <v>1</v>
      </c>
      <c r="Z908">
        <v>4</v>
      </c>
      <c r="AA908">
        <v>3</v>
      </c>
      <c r="AB908" t="s">
        <v>22</v>
      </c>
      <c r="AC908" t="s">
        <v>23</v>
      </c>
      <c r="AD908">
        <v>90</v>
      </c>
      <c r="AE908">
        <v>0.75</v>
      </c>
      <c r="AF908">
        <v>0</v>
      </c>
      <c r="AG908" t="s">
        <v>75</v>
      </c>
      <c r="AH908" t="s">
        <v>101</v>
      </c>
      <c r="AI908" t="s">
        <v>114</v>
      </c>
      <c r="AJ908">
        <v>892</v>
      </c>
      <c r="AK908">
        <v>893</v>
      </c>
      <c r="AL908" t="s">
        <v>118</v>
      </c>
    </row>
    <row r="909" spans="1:38" x14ac:dyDescent="0.2">
      <c r="A909">
        <v>719</v>
      </c>
      <c r="B909" s="1">
        <v>45592</v>
      </c>
      <c r="C909" s="2">
        <v>0.375</v>
      </c>
      <c r="D909" s="2">
        <v>0.45833333333333331</v>
      </c>
      <c r="E909" t="s">
        <v>25</v>
      </c>
      <c r="F909">
        <v>1</v>
      </c>
      <c r="G909">
        <v>4</v>
      </c>
      <c r="H909">
        <v>4</v>
      </c>
      <c r="I909" t="s">
        <v>13</v>
      </c>
      <c r="J909" t="s">
        <v>18</v>
      </c>
      <c r="K909">
        <v>119.99999999999997</v>
      </c>
      <c r="L909">
        <v>1</v>
      </c>
      <c r="M909">
        <v>0</v>
      </c>
      <c r="N909" t="s">
        <v>71</v>
      </c>
      <c r="O909" t="s">
        <v>107</v>
      </c>
      <c r="P909" t="s">
        <v>114</v>
      </c>
      <c r="Q909" t="s">
        <v>118</v>
      </c>
      <c r="R909" t="s">
        <v>124</v>
      </c>
      <c r="S909">
        <v>894</v>
      </c>
      <c r="T909">
        <v>2241</v>
      </c>
      <c r="U909" s="1">
        <v>45473</v>
      </c>
      <c r="V909" s="2">
        <v>0.375</v>
      </c>
      <c r="W909" s="2">
        <v>0.41666666666666669</v>
      </c>
      <c r="X909" t="s">
        <v>25</v>
      </c>
      <c r="Y909">
        <v>1</v>
      </c>
      <c r="Z909">
        <v>4</v>
      </c>
      <c r="AA909">
        <v>4</v>
      </c>
      <c r="AB909" t="s">
        <v>41</v>
      </c>
      <c r="AC909" t="s">
        <v>14</v>
      </c>
      <c r="AD909">
        <v>60.000000000000028</v>
      </c>
      <c r="AE909">
        <v>1</v>
      </c>
      <c r="AF909">
        <v>0</v>
      </c>
      <c r="AG909" t="s">
        <v>71</v>
      </c>
      <c r="AH909" t="s">
        <v>103</v>
      </c>
      <c r="AI909" t="s">
        <v>114</v>
      </c>
      <c r="AJ909">
        <v>893</v>
      </c>
      <c r="AK909">
        <v>894</v>
      </c>
      <c r="AL909" t="s">
        <v>118</v>
      </c>
    </row>
    <row r="910" spans="1:38" x14ac:dyDescent="0.2">
      <c r="A910">
        <v>134</v>
      </c>
      <c r="B910" s="1">
        <v>45386</v>
      </c>
      <c r="C910" s="2">
        <v>0.375</v>
      </c>
      <c r="D910" s="2">
        <v>0.4375</v>
      </c>
      <c r="E910" t="s">
        <v>25</v>
      </c>
      <c r="F910">
        <v>1</v>
      </c>
      <c r="G910">
        <v>4</v>
      </c>
      <c r="H910">
        <v>3</v>
      </c>
      <c r="I910" t="s">
        <v>22</v>
      </c>
      <c r="J910" t="s">
        <v>23</v>
      </c>
      <c r="K910">
        <v>90</v>
      </c>
      <c r="L910">
        <v>0.75</v>
      </c>
      <c r="M910">
        <v>0</v>
      </c>
      <c r="N910" t="s">
        <v>75</v>
      </c>
      <c r="O910" t="s">
        <v>101</v>
      </c>
      <c r="P910" t="s">
        <v>114</v>
      </c>
      <c r="Q910" t="s">
        <v>118</v>
      </c>
      <c r="R910" t="s">
        <v>118</v>
      </c>
      <c r="S910">
        <v>892</v>
      </c>
      <c r="T910">
        <v>838</v>
      </c>
      <c r="U910" s="1">
        <v>45311</v>
      </c>
      <c r="V910" s="2">
        <v>0.375</v>
      </c>
      <c r="W910" s="2">
        <v>0.4375</v>
      </c>
      <c r="X910" t="s">
        <v>25</v>
      </c>
      <c r="Y910">
        <v>1</v>
      </c>
      <c r="Z910">
        <v>4</v>
      </c>
      <c r="AA910">
        <v>5</v>
      </c>
      <c r="AB910" t="s">
        <v>17</v>
      </c>
      <c r="AC910" t="s">
        <v>23</v>
      </c>
      <c r="AD910">
        <v>90</v>
      </c>
      <c r="AE910">
        <v>1.25</v>
      </c>
      <c r="AF910">
        <v>1</v>
      </c>
      <c r="AG910" t="s">
        <v>77</v>
      </c>
      <c r="AH910" t="s">
        <v>98</v>
      </c>
      <c r="AI910" t="s">
        <v>114</v>
      </c>
      <c r="AJ910">
        <v>891</v>
      </c>
      <c r="AK910">
        <v>892</v>
      </c>
      <c r="AL910" t="s">
        <v>118</v>
      </c>
    </row>
    <row r="911" spans="1:38" x14ac:dyDescent="0.2">
      <c r="A911">
        <v>2584</v>
      </c>
      <c r="B911" s="1">
        <v>45363</v>
      </c>
      <c r="C911" s="2">
        <v>0.375</v>
      </c>
      <c r="D911" s="2">
        <v>0.45833333333333331</v>
      </c>
      <c r="E911" t="s">
        <v>25</v>
      </c>
      <c r="F911">
        <v>1</v>
      </c>
      <c r="G911">
        <v>4</v>
      </c>
      <c r="H911">
        <v>6</v>
      </c>
      <c r="I911" t="s">
        <v>42</v>
      </c>
      <c r="J911" t="s">
        <v>23</v>
      </c>
      <c r="K911">
        <v>119.99999999999997</v>
      </c>
      <c r="L911">
        <v>1.5</v>
      </c>
      <c r="M911">
        <v>1</v>
      </c>
      <c r="N911" t="s">
        <v>73</v>
      </c>
      <c r="O911" t="s">
        <v>100</v>
      </c>
      <c r="P911" t="s">
        <v>114</v>
      </c>
      <c r="Q911" t="s">
        <v>118</v>
      </c>
      <c r="R911" t="s">
        <v>124</v>
      </c>
      <c r="S911">
        <v>896</v>
      </c>
      <c r="T911">
        <v>2905</v>
      </c>
      <c r="U911" s="1">
        <v>45464</v>
      </c>
      <c r="V911" s="2">
        <v>0.375</v>
      </c>
      <c r="W911" s="2">
        <v>0.41666666666666669</v>
      </c>
      <c r="X911" t="s">
        <v>25</v>
      </c>
      <c r="Y911">
        <v>1</v>
      </c>
      <c r="Z911">
        <v>4</v>
      </c>
      <c r="AA911">
        <v>1</v>
      </c>
      <c r="AB911" t="s">
        <v>27</v>
      </c>
      <c r="AC911" t="s">
        <v>23</v>
      </c>
      <c r="AD911">
        <v>60.000000000000028</v>
      </c>
      <c r="AE911">
        <v>0.25</v>
      </c>
      <c r="AF911">
        <v>0</v>
      </c>
      <c r="AG911" t="s">
        <v>76</v>
      </c>
      <c r="AH911" t="s">
        <v>103</v>
      </c>
      <c r="AI911" t="s">
        <v>114</v>
      </c>
      <c r="AJ911">
        <v>895</v>
      </c>
      <c r="AK911">
        <v>896</v>
      </c>
      <c r="AL911" t="s">
        <v>118</v>
      </c>
    </row>
    <row r="912" spans="1:38" x14ac:dyDescent="0.2">
      <c r="A912">
        <v>2924</v>
      </c>
      <c r="B912" s="1">
        <v>45613</v>
      </c>
      <c r="C912" s="2">
        <v>0.375</v>
      </c>
      <c r="D912" s="2">
        <v>0.39583333333333331</v>
      </c>
      <c r="E912" t="s">
        <v>25</v>
      </c>
      <c r="F912">
        <v>1</v>
      </c>
      <c r="G912">
        <v>4</v>
      </c>
      <c r="H912">
        <v>1</v>
      </c>
      <c r="I912" t="s">
        <v>22</v>
      </c>
      <c r="J912" t="s">
        <v>18</v>
      </c>
      <c r="K912">
        <v>29.999999999999972</v>
      </c>
      <c r="L912">
        <v>0.25</v>
      </c>
      <c r="M912">
        <v>0</v>
      </c>
      <c r="N912" t="s">
        <v>71</v>
      </c>
      <c r="O912" t="s">
        <v>108</v>
      </c>
      <c r="P912" t="s">
        <v>114</v>
      </c>
      <c r="Q912" t="s">
        <v>118</v>
      </c>
      <c r="R912" t="s">
        <v>118</v>
      </c>
      <c r="S912">
        <v>897</v>
      </c>
      <c r="T912">
        <v>2584</v>
      </c>
      <c r="U912" s="1">
        <v>45363</v>
      </c>
      <c r="V912" s="2">
        <v>0.375</v>
      </c>
      <c r="W912" s="2">
        <v>0.45833333333333331</v>
      </c>
      <c r="X912" t="s">
        <v>25</v>
      </c>
      <c r="Y912">
        <v>1</v>
      </c>
      <c r="Z912">
        <v>4</v>
      </c>
      <c r="AA912">
        <v>6</v>
      </c>
      <c r="AB912" t="s">
        <v>42</v>
      </c>
      <c r="AC912" t="s">
        <v>23</v>
      </c>
      <c r="AD912">
        <v>119.99999999999997</v>
      </c>
      <c r="AE912">
        <v>1.5</v>
      </c>
      <c r="AF912">
        <v>1</v>
      </c>
      <c r="AG912" t="s">
        <v>73</v>
      </c>
      <c r="AH912" t="s">
        <v>100</v>
      </c>
      <c r="AI912" t="s">
        <v>114</v>
      </c>
      <c r="AJ912">
        <v>896</v>
      </c>
      <c r="AK912">
        <v>897</v>
      </c>
      <c r="AL912" t="s">
        <v>118</v>
      </c>
    </row>
    <row r="913" spans="1:38" x14ac:dyDescent="0.2">
      <c r="A913">
        <v>1349</v>
      </c>
      <c r="B913" s="1">
        <v>45329</v>
      </c>
      <c r="C913" s="2">
        <v>0.375</v>
      </c>
      <c r="D913" s="2">
        <v>0.45833333333333331</v>
      </c>
      <c r="E913" t="s">
        <v>25</v>
      </c>
      <c r="F913">
        <v>1</v>
      </c>
      <c r="G913">
        <v>4</v>
      </c>
      <c r="H913">
        <v>4</v>
      </c>
      <c r="I913" t="s">
        <v>42</v>
      </c>
      <c r="J913" t="s">
        <v>18</v>
      </c>
      <c r="K913">
        <v>119.99999999999997</v>
      </c>
      <c r="L913">
        <v>1</v>
      </c>
      <c r="M913">
        <v>0</v>
      </c>
      <c r="N913" t="s">
        <v>74</v>
      </c>
      <c r="O913" t="s">
        <v>99</v>
      </c>
      <c r="P913" t="s">
        <v>114</v>
      </c>
      <c r="Q913" t="s">
        <v>118</v>
      </c>
      <c r="R913" t="s">
        <v>124</v>
      </c>
      <c r="S913">
        <v>898</v>
      </c>
      <c r="T913">
        <v>2924</v>
      </c>
      <c r="U913" s="1">
        <v>45613</v>
      </c>
      <c r="V913" s="2">
        <v>0.375</v>
      </c>
      <c r="W913" s="2">
        <v>0.39583333333333331</v>
      </c>
      <c r="X913" t="s">
        <v>25</v>
      </c>
      <c r="Y913">
        <v>1</v>
      </c>
      <c r="Z913">
        <v>4</v>
      </c>
      <c r="AA913">
        <v>1</v>
      </c>
      <c r="AB913" t="s">
        <v>22</v>
      </c>
      <c r="AC913" t="s">
        <v>18</v>
      </c>
      <c r="AD913">
        <v>29.999999999999972</v>
      </c>
      <c r="AE913">
        <v>0.25</v>
      </c>
      <c r="AF913">
        <v>0</v>
      </c>
      <c r="AG913" t="s">
        <v>71</v>
      </c>
      <c r="AH913" t="s">
        <v>108</v>
      </c>
      <c r="AI913" t="s">
        <v>114</v>
      </c>
      <c r="AJ913">
        <v>897</v>
      </c>
      <c r="AK913">
        <v>898</v>
      </c>
      <c r="AL913" t="s">
        <v>118</v>
      </c>
    </row>
    <row r="914" spans="1:38" x14ac:dyDescent="0.2">
      <c r="A914">
        <v>2897</v>
      </c>
      <c r="B914" s="1">
        <v>45618</v>
      </c>
      <c r="C914" s="2">
        <v>0.375</v>
      </c>
      <c r="D914" s="2">
        <v>0.45833333333333331</v>
      </c>
      <c r="E914" t="s">
        <v>25</v>
      </c>
      <c r="F914">
        <v>1</v>
      </c>
      <c r="G914">
        <v>4</v>
      </c>
      <c r="H914">
        <v>3</v>
      </c>
      <c r="I914" t="s">
        <v>13</v>
      </c>
      <c r="J914" t="s">
        <v>40</v>
      </c>
      <c r="K914">
        <v>119.99999999999997</v>
      </c>
      <c r="L914">
        <v>0.75</v>
      </c>
      <c r="M914">
        <v>0</v>
      </c>
      <c r="N914" t="s">
        <v>76</v>
      </c>
      <c r="O914" t="s">
        <v>108</v>
      </c>
      <c r="P914" t="s">
        <v>114</v>
      </c>
      <c r="Q914" t="s">
        <v>118</v>
      </c>
      <c r="R914" t="s">
        <v>124</v>
      </c>
      <c r="S914">
        <v>899</v>
      </c>
      <c r="T914">
        <v>1349</v>
      </c>
      <c r="U914" s="1">
        <v>45329</v>
      </c>
      <c r="V914" s="2">
        <v>0.375</v>
      </c>
      <c r="W914" s="2">
        <v>0.45833333333333331</v>
      </c>
      <c r="X914" t="s">
        <v>25</v>
      </c>
      <c r="Y914">
        <v>1</v>
      </c>
      <c r="Z914">
        <v>4</v>
      </c>
      <c r="AA914">
        <v>4</v>
      </c>
      <c r="AB914" t="s">
        <v>42</v>
      </c>
      <c r="AC914" t="s">
        <v>18</v>
      </c>
      <c r="AD914">
        <v>119.99999999999997</v>
      </c>
      <c r="AE914">
        <v>1</v>
      </c>
      <c r="AF914">
        <v>0</v>
      </c>
      <c r="AG914" t="s">
        <v>74</v>
      </c>
      <c r="AH914" t="s">
        <v>99</v>
      </c>
      <c r="AI914" t="s">
        <v>114</v>
      </c>
      <c r="AJ914">
        <v>898</v>
      </c>
      <c r="AK914">
        <v>899</v>
      </c>
      <c r="AL914" t="s">
        <v>118</v>
      </c>
    </row>
    <row r="915" spans="1:38" x14ac:dyDescent="0.2">
      <c r="A915">
        <v>1059</v>
      </c>
      <c r="B915" s="1">
        <v>45436</v>
      </c>
      <c r="C915" s="2">
        <v>0.375</v>
      </c>
      <c r="D915" s="2">
        <v>0.45833333333333331</v>
      </c>
      <c r="E915" t="s">
        <v>25</v>
      </c>
      <c r="F915">
        <v>1</v>
      </c>
      <c r="G915">
        <v>4</v>
      </c>
      <c r="H915">
        <v>6</v>
      </c>
      <c r="I915" t="s">
        <v>42</v>
      </c>
      <c r="J915" t="s">
        <v>14</v>
      </c>
      <c r="K915">
        <v>119.99999999999997</v>
      </c>
      <c r="L915">
        <v>1.5</v>
      </c>
      <c r="M915">
        <v>1</v>
      </c>
      <c r="N915" t="s">
        <v>76</v>
      </c>
      <c r="O915" t="s">
        <v>102</v>
      </c>
      <c r="P915" t="s">
        <v>114</v>
      </c>
      <c r="Q915" t="s">
        <v>118</v>
      </c>
      <c r="R915" t="s">
        <v>124</v>
      </c>
      <c r="S915">
        <v>900</v>
      </c>
      <c r="T915">
        <v>2897</v>
      </c>
      <c r="U915" s="1">
        <v>45618</v>
      </c>
      <c r="V915" s="2">
        <v>0.375</v>
      </c>
      <c r="W915" s="2">
        <v>0.45833333333333331</v>
      </c>
      <c r="X915" t="s">
        <v>25</v>
      </c>
      <c r="Y915">
        <v>1</v>
      </c>
      <c r="Z915">
        <v>4</v>
      </c>
      <c r="AA915">
        <v>3</v>
      </c>
      <c r="AB915" t="s">
        <v>13</v>
      </c>
      <c r="AC915" t="s">
        <v>40</v>
      </c>
      <c r="AD915">
        <v>119.99999999999997</v>
      </c>
      <c r="AE915">
        <v>0.75</v>
      </c>
      <c r="AF915">
        <v>0</v>
      </c>
      <c r="AG915" t="s">
        <v>76</v>
      </c>
      <c r="AH915" t="s">
        <v>108</v>
      </c>
      <c r="AI915" t="s">
        <v>114</v>
      </c>
      <c r="AJ915">
        <v>899</v>
      </c>
      <c r="AK915">
        <v>900</v>
      </c>
      <c r="AL915" t="s">
        <v>118</v>
      </c>
    </row>
    <row r="916" spans="1:38" x14ac:dyDescent="0.2">
      <c r="A916">
        <v>2905</v>
      </c>
      <c r="B916" s="1">
        <v>45464</v>
      </c>
      <c r="C916" s="2">
        <v>0.375</v>
      </c>
      <c r="D916" s="2">
        <v>0.41666666666666669</v>
      </c>
      <c r="E916" t="s">
        <v>25</v>
      </c>
      <c r="F916">
        <v>1</v>
      </c>
      <c r="G916">
        <v>4</v>
      </c>
      <c r="H916">
        <v>1</v>
      </c>
      <c r="I916" t="s">
        <v>27</v>
      </c>
      <c r="J916" t="s">
        <v>23</v>
      </c>
      <c r="K916">
        <v>60.000000000000028</v>
      </c>
      <c r="L916">
        <v>0.25</v>
      </c>
      <c r="M916">
        <v>0</v>
      </c>
      <c r="N916" t="s">
        <v>76</v>
      </c>
      <c r="O916" t="s">
        <v>103</v>
      </c>
      <c r="P916" t="s">
        <v>114</v>
      </c>
      <c r="Q916" t="s">
        <v>118</v>
      </c>
      <c r="R916" t="s">
        <v>118</v>
      </c>
      <c r="S916">
        <v>895</v>
      </c>
      <c r="T916">
        <v>719</v>
      </c>
      <c r="U916" s="1">
        <v>45592</v>
      </c>
      <c r="V916" s="2">
        <v>0.375</v>
      </c>
      <c r="W916" s="2">
        <v>0.45833333333333331</v>
      </c>
      <c r="X916" t="s">
        <v>25</v>
      </c>
      <c r="Y916">
        <v>1</v>
      </c>
      <c r="Z916">
        <v>4</v>
      </c>
      <c r="AA916">
        <v>4</v>
      </c>
      <c r="AB916" t="s">
        <v>13</v>
      </c>
      <c r="AC916" t="s">
        <v>18</v>
      </c>
      <c r="AD916">
        <v>119.99999999999997</v>
      </c>
      <c r="AE916">
        <v>1</v>
      </c>
      <c r="AF916">
        <v>0</v>
      </c>
      <c r="AG916" t="s">
        <v>71</v>
      </c>
      <c r="AH916" t="s">
        <v>107</v>
      </c>
      <c r="AI916" t="s">
        <v>114</v>
      </c>
      <c r="AJ916">
        <v>894</v>
      </c>
      <c r="AK916">
        <v>895</v>
      </c>
      <c r="AL916" t="s">
        <v>118</v>
      </c>
    </row>
    <row r="917" spans="1:38" x14ac:dyDescent="0.2">
      <c r="A917">
        <v>2244</v>
      </c>
      <c r="B917" s="1">
        <v>45566</v>
      </c>
      <c r="C917" s="2">
        <v>0.35416666666666669</v>
      </c>
      <c r="D917" s="2">
        <v>0.4375</v>
      </c>
      <c r="E917" t="s">
        <v>25</v>
      </c>
      <c r="F917">
        <v>1</v>
      </c>
      <c r="G917">
        <v>4</v>
      </c>
      <c r="H917">
        <v>4</v>
      </c>
      <c r="I917" t="s">
        <v>41</v>
      </c>
      <c r="J917" t="s">
        <v>18</v>
      </c>
      <c r="K917">
        <v>119.99999999999997</v>
      </c>
      <c r="L917">
        <v>1</v>
      </c>
      <c r="M917">
        <v>0</v>
      </c>
      <c r="N917" t="s">
        <v>73</v>
      </c>
      <c r="O917" t="s">
        <v>107</v>
      </c>
      <c r="P917" t="s">
        <v>114</v>
      </c>
      <c r="Q917" t="s">
        <v>118</v>
      </c>
      <c r="R917" t="s">
        <v>124</v>
      </c>
      <c r="S917">
        <v>938</v>
      </c>
      <c r="T917">
        <v>269</v>
      </c>
      <c r="U917" s="1">
        <v>45550</v>
      </c>
      <c r="V917" s="2">
        <v>0.35416666666666669</v>
      </c>
      <c r="W917" s="2">
        <v>0.375</v>
      </c>
      <c r="X917" t="s">
        <v>25</v>
      </c>
      <c r="Y917">
        <v>1</v>
      </c>
      <c r="Z917">
        <v>4</v>
      </c>
      <c r="AA917">
        <v>5</v>
      </c>
      <c r="AB917" t="s">
        <v>42</v>
      </c>
      <c r="AC917" t="s">
        <v>28</v>
      </c>
      <c r="AD917">
        <v>29.999999999999972</v>
      </c>
      <c r="AE917">
        <v>1.25</v>
      </c>
      <c r="AF917">
        <v>1</v>
      </c>
      <c r="AG917" t="s">
        <v>71</v>
      </c>
      <c r="AH917" t="s">
        <v>106</v>
      </c>
      <c r="AI917" t="s">
        <v>114</v>
      </c>
      <c r="AJ917">
        <v>937</v>
      </c>
      <c r="AK917">
        <v>938</v>
      </c>
      <c r="AL917" t="s">
        <v>118</v>
      </c>
    </row>
    <row r="918" spans="1:38" x14ac:dyDescent="0.2">
      <c r="A918">
        <v>263</v>
      </c>
      <c r="B918" s="1">
        <v>45513</v>
      </c>
      <c r="C918" s="2">
        <v>0.35416666666666669</v>
      </c>
      <c r="D918" s="2">
        <v>0.39583333333333331</v>
      </c>
      <c r="E918" t="s">
        <v>25</v>
      </c>
      <c r="F918">
        <v>1</v>
      </c>
      <c r="G918">
        <v>4</v>
      </c>
      <c r="H918">
        <v>2</v>
      </c>
      <c r="I918" t="s">
        <v>39</v>
      </c>
      <c r="J918" t="s">
        <v>23</v>
      </c>
      <c r="K918">
        <v>59.999999999999943</v>
      </c>
      <c r="L918">
        <v>0.5</v>
      </c>
      <c r="M918">
        <v>0</v>
      </c>
      <c r="N918" t="s">
        <v>76</v>
      </c>
      <c r="O918" t="s">
        <v>105</v>
      </c>
      <c r="P918" t="s">
        <v>114</v>
      </c>
      <c r="Q918" t="s">
        <v>118</v>
      </c>
      <c r="R918" t="s">
        <v>118</v>
      </c>
      <c r="S918">
        <v>934</v>
      </c>
      <c r="T918">
        <v>694</v>
      </c>
      <c r="U918" s="1">
        <v>45376</v>
      </c>
      <c r="V918" s="2">
        <v>0.35416666666666669</v>
      </c>
      <c r="W918" s="2">
        <v>0.375</v>
      </c>
      <c r="X918" t="s">
        <v>25</v>
      </c>
      <c r="Y918">
        <v>1</v>
      </c>
      <c r="Z918">
        <v>4</v>
      </c>
      <c r="AA918">
        <v>1</v>
      </c>
      <c r="AB918" t="s">
        <v>39</v>
      </c>
      <c r="AC918" t="s">
        <v>23</v>
      </c>
      <c r="AD918">
        <v>29.999999999999972</v>
      </c>
      <c r="AE918">
        <v>0.25</v>
      </c>
      <c r="AF918">
        <v>0</v>
      </c>
      <c r="AG918" t="s">
        <v>72</v>
      </c>
      <c r="AH918" t="s">
        <v>100</v>
      </c>
      <c r="AI918" t="s">
        <v>114</v>
      </c>
      <c r="AJ918">
        <v>933</v>
      </c>
      <c r="AK918">
        <v>934</v>
      </c>
      <c r="AL918" t="s">
        <v>118</v>
      </c>
    </row>
    <row r="919" spans="1:38" x14ac:dyDescent="0.2">
      <c r="A919">
        <v>897</v>
      </c>
      <c r="B919" s="1">
        <v>45484</v>
      </c>
      <c r="C919" s="2">
        <v>0.35416666666666669</v>
      </c>
      <c r="D919" s="2">
        <v>0.4375</v>
      </c>
      <c r="E919" t="s">
        <v>25</v>
      </c>
      <c r="F919">
        <v>1</v>
      </c>
      <c r="G919">
        <v>4</v>
      </c>
      <c r="H919">
        <v>3</v>
      </c>
      <c r="I919" t="s">
        <v>17</v>
      </c>
      <c r="J919" t="s">
        <v>23</v>
      </c>
      <c r="K919">
        <v>119.99999999999997</v>
      </c>
      <c r="L919">
        <v>0.75</v>
      </c>
      <c r="M919">
        <v>0</v>
      </c>
      <c r="N919" t="s">
        <v>75</v>
      </c>
      <c r="O919" t="s">
        <v>104</v>
      </c>
      <c r="P919" t="s">
        <v>114</v>
      </c>
      <c r="Q919" t="s">
        <v>118</v>
      </c>
      <c r="R919" t="s">
        <v>124</v>
      </c>
      <c r="S919">
        <v>935</v>
      </c>
      <c r="T919">
        <v>263</v>
      </c>
      <c r="U919" s="1">
        <v>45513</v>
      </c>
      <c r="V919" s="2">
        <v>0.35416666666666669</v>
      </c>
      <c r="W919" s="2">
        <v>0.39583333333333331</v>
      </c>
      <c r="X919" t="s">
        <v>25</v>
      </c>
      <c r="Y919">
        <v>1</v>
      </c>
      <c r="Z919">
        <v>4</v>
      </c>
      <c r="AA919">
        <v>2</v>
      </c>
      <c r="AB919" t="s">
        <v>39</v>
      </c>
      <c r="AC919" t="s">
        <v>23</v>
      </c>
      <c r="AD919">
        <v>59.999999999999943</v>
      </c>
      <c r="AE919">
        <v>0.5</v>
      </c>
      <c r="AF919">
        <v>0</v>
      </c>
      <c r="AG919" t="s">
        <v>76</v>
      </c>
      <c r="AH919" t="s">
        <v>105</v>
      </c>
      <c r="AI919" t="s">
        <v>114</v>
      </c>
      <c r="AJ919">
        <v>934</v>
      </c>
      <c r="AK919">
        <v>935</v>
      </c>
      <c r="AL919" t="s">
        <v>118</v>
      </c>
    </row>
    <row r="920" spans="1:38" x14ac:dyDescent="0.2">
      <c r="A920">
        <v>1188</v>
      </c>
      <c r="B920" s="1">
        <v>45449</v>
      </c>
      <c r="C920" s="2">
        <v>0.35416666666666669</v>
      </c>
      <c r="D920" s="2">
        <v>0.39583333333333331</v>
      </c>
      <c r="E920" t="s">
        <v>25</v>
      </c>
      <c r="F920">
        <v>1</v>
      </c>
      <c r="G920">
        <v>4</v>
      </c>
      <c r="H920">
        <v>2</v>
      </c>
      <c r="I920" t="s">
        <v>22</v>
      </c>
      <c r="J920" t="s">
        <v>18</v>
      </c>
      <c r="K920">
        <v>59.999999999999943</v>
      </c>
      <c r="L920">
        <v>0.5</v>
      </c>
      <c r="M920">
        <v>0</v>
      </c>
      <c r="N920" t="s">
        <v>75</v>
      </c>
      <c r="O920" t="s">
        <v>103</v>
      </c>
      <c r="P920" t="s">
        <v>114</v>
      </c>
      <c r="Q920" t="s">
        <v>118</v>
      </c>
      <c r="R920" t="s">
        <v>118</v>
      </c>
      <c r="S920">
        <v>936</v>
      </c>
      <c r="T920">
        <v>897</v>
      </c>
      <c r="U920" s="1">
        <v>45484</v>
      </c>
      <c r="V920" s="2">
        <v>0.35416666666666669</v>
      </c>
      <c r="W920" s="2">
        <v>0.4375</v>
      </c>
      <c r="X920" t="s">
        <v>25</v>
      </c>
      <c r="Y920">
        <v>1</v>
      </c>
      <c r="Z920">
        <v>4</v>
      </c>
      <c r="AA920">
        <v>3</v>
      </c>
      <c r="AB920" t="s">
        <v>17</v>
      </c>
      <c r="AC920" t="s">
        <v>23</v>
      </c>
      <c r="AD920">
        <v>119.99999999999997</v>
      </c>
      <c r="AE920">
        <v>0.75</v>
      </c>
      <c r="AF920">
        <v>0</v>
      </c>
      <c r="AG920" t="s">
        <v>75</v>
      </c>
      <c r="AH920" t="s">
        <v>104</v>
      </c>
      <c r="AI920" t="s">
        <v>114</v>
      </c>
      <c r="AJ920">
        <v>935</v>
      </c>
      <c r="AK920">
        <v>936</v>
      </c>
      <c r="AL920" t="s">
        <v>118</v>
      </c>
    </row>
    <row r="921" spans="1:38" x14ac:dyDescent="0.2">
      <c r="A921">
        <v>269</v>
      </c>
      <c r="B921" s="1">
        <v>45550</v>
      </c>
      <c r="C921" s="2">
        <v>0.35416666666666669</v>
      </c>
      <c r="D921" s="2">
        <v>0.375</v>
      </c>
      <c r="E921" t="s">
        <v>25</v>
      </c>
      <c r="F921">
        <v>1</v>
      </c>
      <c r="G921">
        <v>4</v>
      </c>
      <c r="H921">
        <v>5</v>
      </c>
      <c r="I921" t="s">
        <v>42</v>
      </c>
      <c r="J921" t="s">
        <v>28</v>
      </c>
      <c r="K921">
        <v>29.999999999999972</v>
      </c>
      <c r="L921">
        <v>1.25</v>
      </c>
      <c r="M921">
        <v>1</v>
      </c>
      <c r="N921" t="s">
        <v>71</v>
      </c>
      <c r="O921" t="s">
        <v>106</v>
      </c>
      <c r="P921" t="s">
        <v>114</v>
      </c>
      <c r="Q921" t="s">
        <v>118</v>
      </c>
      <c r="R921" t="s">
        <v>118</v>
      </c>
      <c r="S921">
        <v>937</v>
      </c>
      <c r="T921">
        <v>1188</v>
      </c>
      <c r="U921" s="1">
        <v>45449</v>
      </c>
      <c r="V921" s="2">
        <v>0.35416666666666669</v>
      </c>
      <c r="W921" s="2">
        <v>0.39583333333333331</v>
      </c>
      <c r="X921" t="s">
        <v>25</v>
      </c>
      <c r="Y921">
        <v>1</v>
      </c>
      <c r="Z921">
        <v>4</v>
      </c>
      <c r="AA921">
        <v>2</v>
      </c>
      <c r="AB921" t="s">
        <v>22</v>
      </c>
      <c r="AC921" t="s">
        <v>18</v>
      </c>
      <c r="AD921">
        <v>59.999999999999943</v>
      </c>
      <c r="AE921">
        <v>0.5</v>
      </c>
      <c r="AF921">
        <v>0</v>
      </c>
      <c r="AG921" t="s">
        <v>75</v>
      </c>
      <c r="AH921" t="s">
        <v>103</v>
      </c>
      <c r="AI921" t="s">
        <v>114</v>
      </c>
      <c r="AJ921">
        <v>936</v>
      </c>
      <c r="AK921">
        <v>937</v>
      </c>
      <c r="AL921" t="s">
        <v>118</v>
      </c>
    </row>
    <row r="922" spans="1:38" x14ac:dyDescent="0.2">
      <c r="A922">
        <v>1261</v>
      </c>
      <c r="B922" s="1">
        <v>45381</v>
      </c>
      <c r="C922" s="2">
        <v>0.35416666666666669</v>
      </c>
      <c r="D922" s="2">
        <v>0.375</v>
      </c>
      <c r="E922" t="s">
        <v>25</v>
      </c>
      <c r="F922">
        <v>1</v>
      </c>
      <c r="G922">
        <v>4</v>
      </c>
      <c r="H922">
        <v>3</v>
      </c>
      <c r="I922" t="s">
        <v>42</v>
      </c>
      <c r="J922" t="s">
        <v>14</v>
      </c>
      <c r="K922">
        <v>29.999999999999972</v>
      </c>
      <c r="L922">
        <v>0.75</v>
      </c>
      <c r="M922">
        <v>0</v>
      </c>
      <c r="N922" t="s">
        <v>77</v>
      </c>
      <c r="O922" t="s">
        <v>100</v>
      </c>
      <c r="P922" t="s">
        <v>114</v>
      </c>
      <c r="Q922" t="s">
        <v>118</v>
      </c>
      <c r="R922" t="s">
        <v>118</v>
      </c>
      <c r="S922">
        <v>939</v>
      </c>
      <c r="T922">
        <v>2244</v>
      </c>
      <c r="U922" s="1">
        <v>45566</v>
      </c>
      <c r="V922" s="2">
        <v>0.35416666666666669</v>
      </c>
      <c r="W922" s="2">
        <v>0.4375</v>
      </c>
      <c r="X922" t="s">
        <v>25</v>
      </c>
      <c r="Y922">
        <v>1</v>
      </c>
      <c r="Z922">
        <v>4</v>
      </c>
      <c r="AA922">
        <v>4</v>
      </c>
      <c r="AB922" t="s">
        <v>41</v>
      </c>
      <c r="AC922" t="s">
        <v>18</v>
      </c>
      <c r="AD922">
        <v>119.99999999999997</v>
      </c>
      <c r="AE922">
        <v>1</v>
      </c>
      <c r="AF922">
        <v>0</v>
      </c>
      <c r="AG922" t="s">
        <v>73</v>
      </c>
      <c r="AH922" t="s">
        <v>107</v>
      </c>
      <c r="AI922" t="s">
        <v>114</v>
      </c>
      <c r="AJ922">
        <v>938</v>
      </c>
      <c r="AK922">
        <v>939</v>
      </c>
      <c r="AL922" t="s">
        <v>118</v>
      </c>
    </row>
    <row r="923" spans="1:38" x14ac:dyDescent="0.2">
      <c r="A923">
        <v>154</v>
      </c>
      <c r="B923" s="1">
        <v>45542</v>
      </c>
      <c r="C923" s="2">
        <v>0.35416666666666669</v>
      </c>
      <c r="D923" s="2">
        <v>0.375</v>
      </c>
      <c r="E923" t="s">
        <v>25</v>
      </c>
      <c r="F923">
        <v>1</v>
      </c>
      <c r="G923">
        <v>4</v>
      </c>
      <c r="H923">
        <v>1</v>
      </c>
      <c r="I923" t="s">
        <v>13</v>
      </c>
      <c r="J923" t="s">
        <v>18</v>
      </c>
      <c r="K923">
        <v>29.999999999999972</v>
      </c>
      <c r="L923">
        <v>0.25</v>
      </c>
      <c r="M923">
        <v>0</v>
      </c>
      <c r="N923" t="s">
        <v>77</v>
      </c>
      <c r="O923" t="s">
        <v>106</v>
      </c>
      <c r="P923" t="s">
        <v>114</v>
      </c>
      <c r="Q923" t="s">
        <v>118</v>
      </c>
      <c r="R923" t="s">
        <v>118</v>
      </c>
      <c r="S923">
        <v>947</v>
      </c>
      <c r="T923">
        <v>1303</v>
      </c>
      <c r="U923" s="1">
        <v>45575</v>
      </c>
      <c r="V923" s="2">
        <v>0.35416666666666669</v>
      </c>
      <c r="W923" s="2">
        <v>0.4375</v>
      </c>
      <c r="X923" t="s">
        <v>25</v>
      </c>
      <c r="Y923">
        <v>1</v>
      </c>
      <c r="Z923">
        <v>4</v>
      </c>
      <c r="AA923">
        <v>4</v>
      </c>
      <c r="AB923" t="s">
        <v>27</v>
      </c>
      <c r="AC923" t="s">
        <v>14</v>
      </c>
      <c r="AD923">
        <v>119.99999999999997</v>
      </c>
      <c r="AE923">
        <v>1</v>
      </c>
      <c r="AF923">
        <v>0</v>
      </c>
      <c r="AG923" t="s">
        <v>75</v>
      </c>
      <c r="AH923" t="s">
        <v>107</v>
      </c>
      <c r="AI923" t="s">
        <v>114</v>
      </c>
      <c r="AJ923">
        <v>946</v>
      </c>
      <c r="AK923">
        <v>947</v>
      </c>
      <c r="AL923" t="s">
        <v>118</v>
      </c>
    </row>
    <row r="924" spans="1:38" x14ac:dyDescent="0.2">
      <c r="A924">
        <v>309</v>
      </c>
      <c r="B924" s="1">
        <v>45519</v>
      </c>
      <c r="C924" s="2">
        <v>0.35416666666666669</v>
      </c>
      <c r="D924" s="2">
        <v>0.41666666666666669</v>
      </c>
      <c r="E924" t="s">
        <v>25</v>
      </c>
      <c r="F924">
        <v>1</v>
      </c>
      <c r="G924">
        <v>4</v>
      </c>
      <c r="H924">
        <v>5</v>
      </c>
      <c r="I924" t="s">
        <v>17</v>
      </c>
      <c r="J924" t="s">
        <v>28</v>
      </c>
      <c r="K924">
        <v>90</v>
      </c>
      <c r="L924">
        <v>1.25</v>
      </c>
      <c r="M924">
        <v>1</v>
      </c>
      <c r="N924" t="s">
        <v>75</v>
      </c>
      <c r="O924" t="s">
        <v>105</v>
      </c>
      <c r="P924" t="s">
        <v>114</v>
      </c>
      <c r="Q924" t="s">
        <v>118</v>
      </c>
      <c r="R924" t="s">
        <v>118</v>
      </c>
      <c r="S924">
        <v>941</v>
      </c>
      <c r="T924">
        <v>1084</v>
      </c>
      <c r="U924" s="1">
        <v>45529</v>
      </c>
      <c r="V924" s="2">
        <v>0.35416666666666669</v>
      </c>
      <c r="W924" s="2">
        <v>0.4375</v>
      </c>
      <c r="X924" t="s">
        <v>25</v>
      </c>
      <c r="Y924">
        <v>1</v>
      </c>
      <c r="Z924">
        <v>4</v>
      </c>
      <c r="AA924">
        <v>4</v>
      </c>
      <c r="AB924" t="s">
        <v>27</v>
      </c>
      <c r="AC924" t="s">
        <v>23</v>
      </c>
      <c r="AD924">
        <v>119.99999999999997</v>
      </c>
      <c r="AE924">
        <v>1</v>
      </c>
      <c r="AF924">
        <v>0</v>
      </c>
      <c r="AG924" t="s">
        <v>71</v>
      </c>
      <c r="AH924" t="s">
        <v>105</v>
      </c>
      <c r="AI924" t="s">
        <v>114</v>
      </c>
      <c r="AJ924">
        <v>940</v>
      </c>
      <c r="AK924">
        <v>941</v>
      </c>
      <c r="AL924" t="s">
        <v>118</v>
      </c>
    </row>
    <row r="925" spans="1:38" x14ac:dyDescent="0.2">
      <c r="A925">
        <v>177</v>
      </c>
      <c r="B925" s="1">
        <v>45489</v>
      </c>
      <c r="C925" s="2">
        <v>0.35416666666666669</v>
      </c>
      <c r="D925" s="2">
        <v>0.41666666666666669</v>
      </c>
      <c r="E925" t="s">
        <v>25</v>
      </c>
      <c r="F925">
        <v>1</v>
      </c>
      <c r="G925">
        <v>4</v>
      </c>
      <c r="H925">
        <v>4</v>
      </c>
      <c r="I925" t="s">
        <v>27</v>
      </c>
      <c r="J925" t="s">
        <v>14</v>
      </c>
      <c r="K925">
        <v>90</v>
      </c>
      <c r="L925">
        <v>1</v>
      </c>
      <c r="M925">
        <v>0</v>
      </c>
      <c r="N925" t="s">
        <v>73</v>
      </c>
      <c r="O925" t="s">
        <v>104</v>
      </c>
      <c r="P925" t="s">
        <v>114</v>
      </c>
      <c r="Q925" t="s">
        <v>118</v>
      </c>
      <c r="R925" t="s">
        <v>118</v>
      </c>
      <c r="S925">
        <v>942</v>
      </c>
      <c r="T925">
        <v>309</v>
      </c>
      <c r="U925" s="1">
        <v>45519</v>
      </c>
      <c r="V925" s="2">
        <v>0.35416666666666669</v>
      </c>
      <c r="W925" s="2">
        <v>0.41666666666666669</v>
      </c>
      <c r="X925" t="s">
        <v>25</v>
      </c>
      <c r="Y925">
        <v>1</v>
      </c>
      <c r="Z925">
        <v>4</v>
      </c>
      <c r="AA925">
        <v>5</v>
      </c>
      <c r="AB925" t="s">
        <v>17</v>
      </c>
      <c r="AC925" t="s">
        <v>28</v>
      </c>
      <c r="AD925">
        <v>90</v>
      </c>
      <c r="AE925">
        <v>1.25</v>
      </c>
      <c r="AF925">
        <v>1</v>
      </c>
      <c r="AG925" t="s">
        <v>75</v>
      </c>
      <c r="AH925" t="s">
        <v>105</v>
      </c>
      <c r="AI925" t="s">
        <v>114</v>
      </c>
      <c r="AJ925">
        <v>941</v>
      </c>
      <c r="AK925">
        <v>942</v>
      </c>
      <c r="AL925" t="s">
        <v>118</v>
      </c>
    </row>
    <row r="926" spans="1:38" x14ac:dyDescent="0.2">
      <c r="A926">
        <v>2496</v>
      </c>
      <c r="B926" s="1">
        <v>45475</v>
      </c>
      <c r="C926" s="2">
        <v>0.35416666666666669</v>
      </c>
      <c r="D926" s="2">
        <v>0.41666666666666669</v>
      </c>
      <c r="E926" t="s">
        <v>25</v>
      </c>
      <c r="F926">
        <v>1</v>
      </c>
      <c r="G926">
        <v>4</v>
      </c>
      <c r="H926">
        <v>1</v>
      </c>
      <c r="I926" t="s">
        <v>17</v>
      </c>
      <c r="J926" t="s">
        <v>30</v>
      </c>
      <c r="K926">
        <v>90</v>
      </c>
      <c r="L926">
        <v>0.25</v>
      </c>
      <c r="M926">
        <v>0</v>
      </c>
      <c r="N926" t="s">
        <v>73</v>
      </c>
      <c r="O926" t="s">
        <v>104</v>
      </c>
      <c r="P926" t="s">
        <v>114</v>
      </c>
      <c r="Q926" t="s">
        <v>118</v>
      </c>
      <c r="R926" t="s">
        <v>118</v>
      </c>
      <c r="S926">
        <v>943</v>
      </c>
      <c r="T926">
        <v>177</v>
      </c>
      <c r="U926" s="1">
        <v>45489</v>
      </c>
      <c r="V926" s="2">
        <v>0.35416666666666669</v>
      </c>
      <c r="W926" s="2">
        <v>0.41666666666666669</v>
      </c>
      <c r="X926" t="s">
        <v>25</v>
      </c>
      <c r="Y926">
        <v>1</v>
      </c>
      <c r="Z926">
        <v>4</v>
      </c>
      <c r="AA926">
        <v>4</v>
      </c>
      <c r="AB926" t="s">
        <v>27</v>
      </c>
      <c r="AC926" t="s">
        <v>14</v>
      </c>
      <c r="AD926">
        <v>90</v>
      </c>
      <c r="AE926">
        <v>1</v>
      </c>
      <c r="AF926">
        <v>0</v>
      </c>
      <c r="AG926" t="s">
        <v>73</v>
      </c>
      <c r="AH926" t="s">
        <v>104</v>
      </c>
      <c r="AI926" t="s">
        <v>114</v>
      </c>
      <c r="AJ926">
        <v>942</v>
      </c>
      <c r="AK926">
        <v>943</v>
      </c>
      <c r="AL926" t="s">
        <v>118</v>
      </c>
    </row>
    <row r="927" spans="1:38" x14ac:dyDescent="0.2">
      <c r="A927">
        <v>2174</v>
      </c>
      <c r="B927" s="1">
        <v>45452</v>
      </c>
      <c r="C927" s="2">
        <v>0.35416666666666669</v>
      </c>
      <c r="D927" s="2">
        <v>0.39583333333333331</v>
      </c>
      <c r="E927" t="s">
        <v>25</v>
      </c>
      <c r="F927">
        <v>1</v>
      </c>
      <c r="G927">
        <v>4</v>
      </c>
      <c r="H927">
        <v>1</v>
      </c>
      <c r="I927" t="s">
        <v>17</v>
      </c>
      <c r="J927" t="s">
        <v>14</v>
      </c>
      <c r="K927">
        <v>59.999999999999943</v>
      </c>
      <c r="L927">
        <v>0.25</v>
      </c>
      <c r="M927">
        <v>0</v>
      </c>
      <c r="N927" t="s">
        <v>71</v>
      </c>
      <c r="O927" t="s">
        <v>103</v>
      </c>
      <c r="P927" t="s">
        <v>114</v>
      </c>
      <c r="Q927" t="s">
        <v>118</v>
      </c>
      <c r="R927" t="s">
        <v>118</v>
      </c>
      <c r="S927">
        <v>944</v>
      </c>
      <c r="T927">
        <v>2496</v>
      </c>
      <c r="U927" s="1">
        <v>45475</v>
      </c>
      <c r="V927" s="2">
        <v>0.35416666666666669</v>
      </c>
      <c r="W927" s="2">
        <v>0.41666666666666669</v>
      </c>
      <c r="X927" t="s">
        <v>25</v>
      </c>
      <c r="Y927">
        <v>1</v>
      </c>
      <c r="Z927">
        <v>4</v>
      </c>
      <c r="AA927">
        <v>1</v>
      </c>
      <c r="AB927" t="s">
        <v>17</v>
      </c>
      <c r="AC927" t="s">
        <v>30</v>
      </c>
      <c r="AD927">
        <v>90</v>
      </c>
      <c r="AE927">
        <v>0.25</v>
      </c>
      <c r="AF927">
        <v>0</v>
      </c>
      <c r="AG927" t="s">
        <v>73</v>
      </c>
      <c r="AH927" t="s">
        <v>104</v>
      </c>
      <c r="AI927" t="s">
        <v>114</v>
      </c>
      <c r="AJ927">
        <v>943</v>
      </c>
      <c r="AK927">
        <v>944</v>
      </c>
      <c r="AL927" t="s">
        <v>118</v>
      </c>
    </row>
    <row r="928" spans="1:38" x14ac:dyDescent="0.2">
      <c r="A928">
        <v>2999</v>
      </c>
      <c r="B928" s="1">
        <v>45548</v>
      </c>
      <c r="C928" s="2">
        <v>0.35416666666666669</v>
      </c>
      <c r="D928" s="2">
        <v>0.41666666666666669</v>
      </c>
      <c r="E928" t="s">
        <v>25</v>
      </c>
      <c r="F928">
        <v>1</v>
      </c>
      <c r="G928">
        <v>4</v>
      </c>
      <c r="H928">
        <v>5</v>
      </c>
      <c r="I928" t="s">
        <v>22</v>
      </c>
      <c r="J928" t="s">
        <v>30</v>
      </c>
      <c r="K928">
        <v>90</v>
      </c>
      <c r="L928">
        <v>1.25</v>
      </c>
      <c r="M928">
        <v>1</v>
      </c>
      <c r="N928" t="s">
        <v>76</v>
      </c>
      <c r="O928" t="s">
        <v>106</v>
      </c>
      <c r="P928" t="s">
        <v>114</v>
      </c>
      <c r="Q928" t="s">
        <v>118</v>
      </c>
      <c r="R928" t="s">
        <v>118</v>
      </c>
      <c r="S928">
        <v>945</v>
      </c>
      <c r="T928">
        <v>2174</v>
      </c>
      <c r="U928" s="1">
        <v>45452</v>
      </c>
      <c r="V928" s="2">
        <v>0.35416666666666669</v>
      </c>
      <c r="W928" s="2">
        <v>0.39583333333333331</v>
      </c>
      <c r="X928" t="s">
        <v>25</v>
      </c>
      <c r="Y928">
        <v>1</v>
      </c>
      <c r="Z928">
        <v>4</v>
      </c>
      <c r="AA928">
        <v>1</v>
      </c>
      <c r="AB928" t="s">
        <v>17</v>
      </c>
      <c r="AC928" t="s">
        <v>14</v>
      </c>
      <c r="AD928">
        <v>59.999999999999943</v>
      </c>
      <c r="AE928">
        <v>0.25</v>
      </c>
      <c r="AF928">
        <v>0</v>
      </c>
      <c r="AG928" t="s">
        <v>71</v>
      </c>
      <c r="AH928" t="s">
        <v>103</v>
      </c>
      <c r="AI928" t="s">
        <v>114</v>
      </c>
      <c r="AJ928">
        <v>944</v>
      </c>
      <c r="AK928">
        <v>945</v>
      </c>
      <c r="AL928" t="s">
        <v>118</v>
      </c>
    </row>
    <row r="929" spans="1:38" x14ac:dyDescent="0.2">
      <c r="A929">
        <v>694</v>
      </c>
      <c r="B929" s="1">
        <v>45376</v>
      </c>
      <c r="C929" s="2">
        <v>0.35416666666666669</v>
      </c>
      <c r="D929" s="2">
        <v>0.375</v>
      </c>
      <c r="E929" t="s">
        <v>25</v>
      </c>
      <c r="F929">
        <v>1</v>
      </c>
      <c r="G929">
        <v>4</v>
      </c>
      <c r="H929">
        <v>1</v>
      </c>
      <c r="I929" t="s">
        <v>39</v>
      </c>
      <c r="J929" t="s">
        <v>23</v>
      </c>
      <c r="K929">
        <v>29.999999999999972</v>
      </c>
      <c r="L929">
        <v>0.25</v>
      </c>
      <c r="M929">
        <v>0</v>
      </c>
      <c r="N929" t="s">
        <v>72</v>
      </c>
      <c r="O929" t="s">
        <v>100</v>
      </c>
      <c r="P929" t="s">
        <v>114</v>
      </c>
      <c r="Q929" t="s">
        <v>118</v>
      </c>
      <c r="R929" t="s">
        <v>118</v>
      </c>
      <c r="S929">
        <v>933</v>
      </c>
      <c r="T929">
        <v>1629</v>
      </c>
      <c r="U929" s="1">
        <v>45429</v>
      </c>
      <c r="V929" s="2">
        <v>0.35416666666666669</v>
      </c>
      <c r="W929" s="2">
        <v>0.39583333333333331</v>
      </c>
      <c r="X929" t="s">
        <v>25</v>
      </c>
      <c r="Y929">
        <v>1</v>
      </c>
      <c r="Z929">
        <v>4</v>
      </c>
      <c r="AA929">
        <v>4</v>
      </c>
      <c r="AB929" t="s">
        <v>17</v>
      </c>
      <c r="AC929" t="s">
        <v>30</v>
      </c>
      <c r="AD929">
        <v>59.999999999999943</v>
      </c>
      <c r="AE929">
        <v>1</v>
      </c>
      <c r="AF929">
        <v>0</v>
      </c>
      <c r="AG929" t="s">
        <v>76</v>
      </c>
      <c r="AH929" t="s">
        <v>102</v>
      </c>
      <c r="AI929" t="s">
        <v>114</v>
      </c>
      <c r="AJ929">
        <v>932</v>
      </c>
      <c r="AK929">
        <v>933</v>
      </c>
      <c r="AL929" t="s">
        <v>118</v>
      </c>
    </row>
    <row r="930" spans="1:38" x14ac:dyDescent="0.2">
      <c r="A930">
        <v>1084</v>
      </c>
      <c r="B930" s="1">
        <v>45529</v>
      </c>
      <c r="C930" s="2">
        <v>0.35416666666666669</v>
      </c>
      <c r="D930" s="2">
        <v>0.4375</v>
      </c>
      <c r="E930" t="s">
        <v>25</v>
      </c>
      <c r="F930">
        <v>1</v>
      </c>
      <c r="G930">
        <v>4</v>
      </c>
      <c r="H930">
        <v>4</v>
      </c>
      <c r="I930" t="s">
        <v>27</v>
      </c>
      <c r="J930" t="s">
        <v>23</v>
      </c>
      <c r="K930">
        <v>119.99999999999997</v>
      </c>
      <c r="L930">
        <v>1</v>
      </c>
      <c r="M930">
        <v>0</v>
      </c>
      <c r="N930" t="s">
        <v>71</v>
      </c>
      <c r="O930" t="s">
        <v>105</v>
      </c>
      <c r="P930" t="s">
        <v>114</v>
      </c>
      <c r="Q930" t="s">
        <v>118</v>
      </c>
      <c r="R930" t="s">
        <v>124</v>
      </c>
      <c r="S930">
        <v>940</v>
      </c>
      <c r="T930">
        <v>1261</v>
      </c>
      <c r="U930" s="1">
        <v>45381</v>
      </c>
      <c r="V930" s="2">
        <v>0.35416666666666669</v>
      </c>
      <c r="W930" s="2">
        <v>0.375</v>
      </c>
      <c r="X930" t="s">
        <v>25</v>
      </c>
      <c r="Y930">
        <v>1</v>
      </c>
      <c r="Z930">
        <v>4</v>
      </c>
      <c r="AA930">
        <v>3</v>
      </c>
      <c r="AB930" t="s">
        <v>42</v>
      </c>
      <c r="AC930" t="s">
        <v>14</v>
      </c>
      <c r="AD930">
        <v>29.999999999999972</v>
      </c>
      <c r="AE930">
        <v>0.75</v>
      </c>
      <c r="AF930">
        <v>0</v>
      </c>
      <c r="AG930" t="s">
        <v>77</v>
      </c>
      <c r="AH930" t="s">
        <v>100</v>
      </c>
      <c r="AI930" t="s">
        <v>114</v>
      </c>
      <c r="AJ930">
        <v>939</v>
      </c>
      <c r="AK930">
        <v>940</v>
      </c>
      <c r="AL930" t="s">
        <v>118</v>
      </c>
    </row>
    <row r="931" spans="1:38" x14ac:dyDescent="0.2">
      <c r="A931">
        <v>1629</v>
      </c>
      <c r="B931" s="1">
        <v>45429</v>
      </c>
      <c r="C931" s="2">
        <v>0.35416666666666669</v>
      </c>
      <c r="D931" s="2">
        <v>0.39583333333333331</v>
      </c>
      <c r="E931" t="s">
        <v>25</v>
      </c>
      <c r="F931">
        <v>1</v>
      </c>
      <c r="G931">
        <v>4</v>
      </c>
      <c r="H931">
        <v>4</v>
      </c>
      <c r="I931" t="s">
        <v>17</v>
      </c>
      <c r="J931" t="s">
        <v>30</v>
      </c>
      <c r="K931">
        <v>59.999999999999943</v>
      </c>
      <c r="L931">
        <v>1</v>
      </c>
      <c r="M931">
        <v>0</v>
      </c>
      <c r="N931" t="s">
        <v>76</v>
      </c>
      <c r="O931" t="s">
        <v>102</v>
      </c>
      <c r="P931" t="s">
        <v>114</v>
      </c>
      <c r="Q931" t="s">
        <v>118</v>
      </c>
      <c r="R931" t="s">
        <v>118</v>
      </c>
      <c r="S931">
        <v>932</v>
      </c>
      <c r="T931">
        <v>1227</v>
      </c>
      <c r="U931" s="1">
        <v>45355</v>
      </c>
      <c r="V931" s="2">
        <v>0.35416666666666669</v>
      </c>
      <c r="W931" s="2">
        <v>0.41666666666666669</v>
      </c>
      <c r="X931" t="s">
        <v>25</v>
      </c>
      <c r="Y931">
        <v>1</v>
      </c>
      <c r="Z931">
        <v>4</v>
      </c>
      <c r="AA931">
        <v>1</v>
      </c>
      <c r="AB931" t="s">
        <v>41</v>
      </c>
      <c r="AC931" t="s">
        <v>28</v>
      </c>
      <c r="AD931">
        <v>90</v>
      </c>
      <c r="AE931">
        <v>0.25</v>
      </c>
      <c r="AF931">
        <v>0</v>
      </c>
      <c r="AG931" t="s">
        <v>72</v>
      </c>
      <c r="AH931" t="s">
        <v>100</v>
      </c>
      <c r="AI931" t="s">
        <v>114</v>
      </c>
      <c r="AJ931">
        <v>931</v>
      </c>
      <c r="AK931">
        <v>932</v>
      </c>
      <c r="AL931" t="s">
        <v>118</v>
      </c>
    </row>
    <row r="932" spans="1:38" x14ac:dyDescent="0.2">
      <c r="A932">
        <v>1303</v>
      </c>
      <c r="B932" s="1">
        <v>45575</v>
      </c>
      <c r="C932" s="2">
        <v>0.35416666666666669</v>
      </c>
      <c r="D932" s="2">
        <v>0.4375</v>
      </c>
      <c r="E932" t="s">
        <v>25</v>
      </c>
      <c r="F932">
        <v>1</v>
      </c>
      <c r="G932">
        <v>4</v>
      </c>
      <c r="H932">
        <v>4</v>
      </c>
      <c r="I932" t="s">
        <v>27</v>
      </c>
      <c r="J932" t="s">
        <v>14</v>
      </c>
      <c r="K932">
        <v>119.99999999999997</v>
      </c>
      <c r="L932">
        <v>1</v>
      </c>
      <c r="M932">
        <v>0</v>
      </c>
      <c r="N932" t="s">
        <v>75</v>
      </c>
      <c r="O932" t="s">
        <v>107</v>
      </c>
      <c r="P932" t="s">
        <v>114</v>
      </c>
      <c r="Q932" t="s">
        <v>118</v>
      </c>
      <c r="R932" t="s">
        <v>124</v>
      </c>
      <c r="S932">
        <v>946</v>
      </c>
      <c r="T932">
        <v>2999</v>
      </c>
      <c r="U932" s="1">
        <v>45548</v>
      </c>
      <c r="V932" s="2">
        <v>0.35416666666666669</v>
      </c>
      <c r="W932" s="2">
        <v>0.41666666666666669</v>
      </c>
      <c r="X932" t="s">
        <v>25</v>
      </c>
      <c r="Y932">
        <v>1</v>
      </c>
      <c r="Z932">
        <v>4</v>
      </c>
      <c r="AA932">
        <v>5</v>
      </c>
      <c r="AB932" t="s">
        <v>22</v>
      </c>
      <c r="AC932" t="s">
        <v>30</v>
      </c>
      <c r="AD932">
        <v>90</v>
      </c>
      <c r="AE932">
        <v>1.25</v>
      </c>
      <c r="AF932">
        <v>1</v>
      </c>
      <c r="AG932" t="s">
        <v>76</v>
      </c>
      <c r="AH932" t="s">
        <v>106</v>
      </c>
      <c r="AI932" t="s">
        <v>114</v>
      </c>
      <c r="AJ932">
        <v>945</v>
      </c>
      <c r="AK932">
        <v>946</v>
      </c>
      <c r="AL932" t="s">
        <v>118</v>
      </c>
    </row>
    <row r="933" spans="1:38" x14ac:dyDescent="0.2">
      <c r="A933">
        <v>1210</v>
      </c>
      <c r="B933" s="1">
        <v>45642</v>
      </c>
      <c r="C933" s="2">
        <v>0.35416666666666669</v>
      </c>
      <c r="D933" s="2">
        <v>0.41666666666666669</v>
      </c>
      <c r="E933" t="s">
        <v>25</v>
      </c>
      <c r="F933">
        <v>1</v>
      </c>
      <c r="G933">
        <v>4</v>
      </c>
      <c r="H933">
        <v>6</v>
      </c>
      <c r="I933" t="s">
        <v>22</v>
      </c>
      <c r="J933" t="s">
        <v>28</v>
      </c>
      <c r="K933">
        <v>90</v>
      </c>
      <c r="L933">
        <v>1.5</v>
      </c>
      <c r="M933">
        <v>1</v>
      </c>
      <c r="N933" t="s">
        <v>72</v>
      </c>
      <c r="O933" t="s">
        <v>109</v>
      </c>
      <c r="P933" t="s">
        <v>114</v>
      </c>
      <c r="Q933" t="s">
        <v>118</v>
      </c>
      <c r="R933" t="s">
        <v>118</v>
      </c>
      <c r="S933">
        <v>930</v>
      </c>
      <c r="T933">
        <v>2314</v>
      </c>
      <c r="U933" s="1">
        <v>45620</v>
      </c>
      <c r="V933" s="2">
        <v>0.35416666666666669</v>
      </c>
      <c r="W933" s="2">
        <v>0.39583333333333331</v>
      </c>
      <c r="X933" t="s">
        <v>25</v>
      </c>
      <c r="Y933">
        <v>1</v>
      </c>
      <c r="Z933">
        <v>4</v>
      </c>
      <c r="AA933">
        <v>6</v>
      </c>
      <c r="AB933" t="s">
        <v>42</v>
      </c>
      <c r="AC933" t="s">
        <v>14</v>
      </c>
      <c r="AD933">
        <v>59.999999999999943</v>
      </c>
      <c r="AE933">
        <v>1.5</v>
      </c>
      <c r="AF933">
        <v>1</v>
      </c>
      <c r="AG933" t="s">
        <v>71</v>
      </c>
      <c r="AH933" t="s">
        <v>108</v>
      </c>
      <c r="AI933" t="s">
        <v>114</v>
      </c>
      <c r="AJ933">
        <v>929</v>
      </c>
      <c r="AK933">
        <v>930</v>
      </c>
      <c r="AL933" t="s">
        <v>118</v>
      </c>
    </row>
    <row r="934" spans="1:38" x14ac:dyDescent="0.2">
      <c r="A934">
        <v>1227</v>
      </c>
      <c r="B934" s="1">
        <v>45355</v>
      </c>
      <c r="C934" s="2">
        <v>0.35416666666666669</v>
      </c>
      <c r="D934" s="2">
        <v>0.41666666666666669</v>
      </c>
      <c r="E934" t="s">
        <v>25</v>
      </c>
      <c r="F934">
        <v>1</v>
      </c>
      <c r="G934">
        <v>4</v>
      </c>
      <c r="H934">
        <v>1</v>
      </c>
      <c r="I934" t="s">
        <v>41</v>
      </c>
      <c r="J934" t="s">
        <v>28</v>
      </c>
      <c r="K934">
        <v>90</v>
      </c>
      <c r="L934">
        <v>0.25</v>
      </c>
      <c r="M934">
        <v>0</v>
      </c>
      <c r="N934" t="s">
        <v>72</v>
      </c>
      <c r="O934" t="s">
        <v>100</v>
      </c>
      <c r="P934" t="s">
        <v>114</v>
      </c>
      <c r="Q934" t="s">
        <v>118</v>
      </c>
      <c r="R934" t="s">
        <v>118</v>
      </c>
      <c r="S934">
        <v>931</v>
      </c>
      <c r="T934">
        <v>1210</v>
      </c>
      <c r="U934" s="1">
        <v>45642</v>
      </c>
      <c r="V934" s="2">
        <v>0.35416666666666669</v>
      </c>
      <c r="W934" s="2">
        <v>0.41666666666666669</v>
      </c>
      <c r="X934" t="s">
        <v>25</v>
      </c>
      <c r="Y934">
        <v>1</v>
      </c>
      <c r="Z934">
        <v>4</v>
      </c>
      <c r="AA934">
        <v>6</v>
      </c>
      <c r="AB934" t="s">
        <v>22</v>
      </c>
      <c r="AC934" t="s">
        <v>28</v>
      </c>
      <c r="AD934">
        <v>90</v>
      </c>
      <c r="AE934">
        <v>1.5</v>
      </c>
      <c r="AF934">
        <v>1</v>
      </c>
      <c r="AG934" t="s">
        <v>72</v>
      </c>
      <c r="AH934" t="s">
        <v>109</v>
      </c>
      <c r="AI934" t="s">
        <v>114</v>
      </c>
      <c r="AJ934">
        <v>930</v>
      </c>
      <c r="AK934">
        <v>931</v>
      </c>
      <c r="AL934" t="s">
        <v>118</v>
      </c>
    </row>
    <row r="935" spans="1:38" x14ac:dyDescent="0.2">
      <c r="A935">
        <v>1140</v>
      </c>
      <c r="B935" s="1">
        <v>45339</v>
      </c>
      <c r="C935" s="2">
        <v>0.35416666666666669</v>
      </c>
      <c r="D935" s="2">
        <v>0.375</v>
      </c>
      <c r="E935" t="s">
        <v>25</v>
      </c>
      <c r="F935">
        <v>1</v>
      </c>
      <c r="G935">
        <v>4</v>
      </c>
      <c r="H935">
        <v>4</v>
      </c>
      <c r="I935" t="s">
        <v>27</v>
      </c>
      <c r="J935" t="s">
        <v>18</v>
      </c>
      <c r="K935">
        <v>29.999999999999972</v>
      </c>
      <c r="L935">
        <v>1</v>
      </c>
      <c r="M935">
        <v>0</v>
      </c>
      <c r="N935" t="s">
        <v>77</v>
      </c>
      <c r="O935" t="s">
        <v>99</v>
      </c>
      <c r="P935" t="s">
        <v>114</v>
      </c>
      <c r="Q935" t="s">
        <v>118</v>
      </c>
      <c r="R935" t="s">
        <v>118</v>
      </c>
      <c r="S935">
        <v>915</v>
      </c>
      <c r="T935">
        <v>2120</v>
      </c>
      <c r="U935" s="1">
        <v>45408</v>
      </c>
      <c r="V935" s="2">
        <v>0.375</v>
      </c>
      <c r="W935" s="2">
        <v>0.41666666666666669</v>
      </c>
      <c r="X935" t="s">
        <v>25</v>
      </c>
      <c r="Y935">
        <v>1</v>
      </c>
      <c r="Z935">
        <v>4</v>
      </c>
      <c r="AA935">
        <v>1</v>
      </c>
      <c r="AB935" t="s">
        <v>39</v>
      </c>
      <c r="AC935" t="s">
        <v>18</v>
      </c>
      <c r="AD935">
        <v>60.000000000000028</v>
      </c>
      <c r="AE935">
        <v>0.25</v>
      </c>
      <c r="AF935">
        <v>0</v>
      </c>
      <c r="AG935" t="s">
        <v>76</v>
      </c>
      <c r="AH935" t="s">
        <v>101</v>
      </c>
      <c r="AI935" t="s">
        <v>114</v>
      </c>
      <c r="AJ935">
        <v>914</v>
      </c>
      <c r="AK935">
        <v>915</v>
      </c>
      <c r="AL935" t="s">
        <v>118</v>
      </c>
    </row>
    <row r="936" spans="1:38" x14ac:dyDescent="0.2">
      <c r="A936">
        <v>764</v>
      </c>
      <c r="B936" s="1">
        <v>45448</v>
      </c>
      <c r="C936" s="2">
        <v>0.35416666666666669</v>
      </c>
      <c r="D936" s="2">
        <v>0.41666666666666669</v>
      </c>
      <c r="E936" t="s">
        <v>25</v>
      </c>
      <c r="F936">
        <v>1</v>
      </c>
      <c r="G936">
        <v>4</v>
      </c>
      <c r="H936">
        <v>3</v>
      </c>
      <c r="I936" t="s">
        <v>13</v>
      </c>
      <c r="J936" t="s">
        <v>18</v>
      </c>
      <c r="K936">
        <v>90</v>
      </c>
      <c r="L936">
        <v>0.75</v>
      </c>
      <c r="M936">
        <v>0</v>
      </c>
      <c r="N936" t="s">
        <v>74</v>
      </c>
      <c r="O936" t="s">
        <v>103</v>
      </c>
      <c r="P936" t="s">
        <v>114</v>
      </c>
      <c r="Q936" t="s">
        <v>118</v>
      </c>
      <c r="R936" t="s">
        <v>118</v>
      </c>
      <c r="S936">
        <v>917</v>
      </c>
      <c r="T936">
        <v>1888</v>
      </c>
      <c r="U936" s="1">
        <v>45527</v>
      </c>
      <c r="V936" s="2">
        <v>0.35416666666666669</v>
      </c>
      <c r="W936" s="2">
        <v>0.41666666666666669</v>
      </c>
      <c r="X936" t="s">
        <v>25</v>
      </c>
      <c r="Y936">
        <v>1</v>
      </c>
      <c r="Z936">
        <v>4</v>
      </c>
      <c r="AA936">
        <v>7</v>
      </c>
      <c r="AB936" t="s">
        <v>41</v>
      </c>
      <c r="AC936" t="s">
        <v>40</v>
      </c>
      <c r="AD936">
        <v>90</v>
      </c>
      <c r="AE936">
        <v>1.75</v>
      </c>
      <c r="AF936">
        <v>1</v>
      </c>
      <c r="AG936" t="s">
        <v>76</v>
      </c>
      <c r="AH936" t="s">
        <v>105</v>
      </c>
      <c r="AI936" t="s">
        <v>114</v>
      </c>
      <c r="AJ936">
        <v>916</v>
      </c>
      <c r="AK936">
        <v>917</v>
      </c>
      <c r="AL936" t="s">
        <v>118</v>
      </c>
    </row>
    <row r="937" spans="1:38" x14ac:dyDescent="0.2">
      <c r="A937">
        <v>1914</v>
      </c>
      <c r="B937" s="1">
        <v>45444</v>
      </c>
      <c r="C937" s="2">
        <v>0.35416666666666669</v>
      </c>
      <c r="D937" s="2">
        <v>0.375</v>
      </c>
      <c r="E937" t="s">
        <v>25</v>
      </c>
      <c r="F937">
        <v>1</v>
      </c>
      <c r="G937">
        <v>4</v>
      </c>
      <c r="H937">
        <v>4</v>
      </c>
      <c r="I937" t="s">
        <v>41</v>
      </c>
      <c r="J937" t="s">
        <v>40</v>
      </c>
      <c r="K937">
        <v>29.999999999999972</v>
      </c>
      <c r="L937">
        <v>1</v>
      </c>
      <c r="M937">
        <v>0</v>
      </c>
      <c r="N937" t="s">
        <v>77</v>
      </c>
      <c r="O937" t="s">
        <v>103</v>
      </c>
      <c r="P937" t="s">
        <v>114</v>
      </c>
      <c r="Q937" t="s">
        <v>118</v>
      </c>
      <c r="R937" t="s">
        <v>118</v>
      </c>
      <c r="S937">
        <v>918</v>
      </c>
      <c r="T937">
        <v>764</v>
      </c>
      <c r="U937" s="1">
        <v>45448</v>
      </c>
      <c r="V937" s="2">
        <v>0.35416666666666669</v>
      </c>
      <c r="W937" s="2">
        <v>0.41666666666666669</v>
      </c>
      <c r="X937" t="s">
        <v>25</v>
      </c>
      <c r="Y937">
        <v>1</v>
      </c>
      <c r="Z937">
        <v>4</v>
      </c>
      <c r="AA937">
        <v>3</v>
      </c>
      <c r="AB937" t="s">
        <v>13</v>
      </c>
      <c r="AC937" t="s">
        <v>18</v>
      </c>
      <c r="AD937">
        <v>90</v>
      </c>
      <c r="AE937">
        <v>0.75</v>
      </c>
      <c r="AF937">
        <v>0</v>
      </c>
      <c r="AG937" t="s">
        <v>74</v>
      </c>
      <c r="AH937" t="s">
        <v>103</v>
      </c>
      <c r="AI937" t="s">
        <v>114</v>
      </c>
      <c r="AJ937">
        <v>917</v>
      </c>
      <c r="AK937">
        <v>918</v>
      </c>
      <c r="AL937" t="s">
        <v>118</v>
      </c>
    </row>
    <row r="938" spans="1:38" x14ac:dyDescent="0.2">
      <c r="A938">
        <v>1494</v>
      </c>
      <c r="B938" s="1">
        <v>45350</v>
      </c>
      <c r="C938" s="2">
        <v>0.35416666666666669</v>
      </c>
      <c r="D938" s="2">
        <v>0.4375</v>
      </c>
      <c r="E938" t="s">
        <v>25</v>
      </c>
      <c r="F938">
        <v>1</v>
      </c>
      <c r="G938">
        <v>4</v>
      </c>
      <c r="H938">
        <v>4</v>
      </c>
      <c r="I938" t="s">
        <v>39</v>
      </c>
      <c r="J938" t="s">
        <v>14</v>
      </c>
      <c r="K938">
        <v>119.99999999999997</v>
      </c>
      <c r="L938">
        <v>1</v>
      </c>
      <c r="M938">
        <v>0</v>
      </c>
      <c r="N938" t="s">
        <v>74</v>
      </c>
      <c r="O938" t="s">
        <v>99</v>
      </c>
      <c r="P938" t="s">
        <v>114</v>
      </c>
      <c r="Q938" t="s">
        <v>118</v>
      </c>
      <c r="R938" t="s">
        <v>124</v>
      </c>
      <c r="S938">
        <v>919</v>
      </c>
      <c r="T938">
        <v>1914</v>
      </c>
      <c r="U938" s="1">
        <v>45444</v>
      </c>
      <c r="V938" s="2">
        <v>0.35416666666666669</v>
      </c>
      <c r="W938" s="2">
        <v>0.375</v>
      </c>
      <c r="X938" t="s">
        <v>25</v>
      </c>
      <c r="Y938">
        <v>1</v>
      </c>
      <c r="Z938">
        <v>4</v>
      </c>
      <c r="AA938">
        <v>4</v>
      </c>
      <c r="AB938" t="s">
        <v>41</v>
      </c>
      <c r="AC938" t="s">
        <v>40</v>
      </c>
      <c r="AD938">
        <v>29.999999999999972</v>
      </c>
      <c r="AE938">
        <v>1</v>
      </c>
      <c r="AF938">
        <v>0</v>
      </c>
      <c r="AG938" t="s">
        <v>77</v>
      </c>
      <c r="AH938" t="s">
        <v>103</v>
      </c>
      <c r="AI938" t="s">
        <v>114</v>
      </c>
      <c r="AJ938">
        <v>918</v>
      </c>
      <c r="AK938">
        <v>919</v>
      </c>
      <c r="AL938" t="s">
        <v>118</v>
      </c>
    </row>
    <row r="939" spans="1:38" x14ac:dyDescent="0.2">
      <c r="A939">
        <v>2623</v>
      </c>
      <c r="B939" s="1">
        <v>45416</v>
      </c>
      <c r="C939" s="2">
        <v>0.35416666666666669</v>
      </c>
      <c r="D939" s="2">
        <v>0.39583333333333331</v>
      </c>
      <c r="E939" t="s">
        <v>25</v>
      </c>
      <c r="F939">
        <v>1</v>
      </c>
      <c r="G939">
        <v>4</v>
      </c>
      <c r="H939">
        <v>7</v>
      </c>
      <c r="I939" t="s">
        <v>13</v>
      </c>
      <c r="J939" t="s">
        <v>23</v>
      </c>
      <c r="K939">
        <v>59.999999999999943</v>
      </c>
      <c r="L939">
        <v>1.75</v>
      </c>
      <c r="M939">
        <v>1</v>
      </c>
      <c r="N939" t="s">
        <v>77</v>
      </c>
      <c r="O939" t="s">
        <v>102</v>
      </c>
      <c r="P939" t="s">
        <v>114</v>
      </c>
      <c r="Q939" t="s">
        <v>118</v>
      </c>
      <c r="R939" t="s">
        <v>118</v>
      </c>
      <c r="S939">
        <v>920</v>
      </c>
      <c r="T939">
        <v>1494</v>
      </c>
      <c r="U939" s="1">
        <v>45350</v>
      </c>
      <c r="V939" s="2">
        <v>0.35416666666666669</v>
      </c>
      <c r="W939" s="2">
        <v>0.4375</v>
      </c>
      <c r="X939" t="s">
        <v>25</v>
      </c>
      <c r="Y939">
        <v>1</v>
      </c>
      <c r="Z939">
        <v>4</v>
      </c>
      <c r="AA939">
        <v>4</v>
      </c>
      <c r="AB939" t="s">
        <v>39</v>
      </c>
      <c r="AC939" t="s">
        <v>14</v>
      </c>
      <c r="AD939">
        <v>119.99999999999997</v>
      </c>
      <c r="AE939">
        <v>1</v>
      </c>
      <c r="AF939">
        <v>0</v>
      </c>
      <c r="AG939" t="s">
        <v>74</v>
      </c>
      <c r="AH939" t="s">
        <v>99</v>
      </c>
      <c r="AI939" t="s">
        <v>114</v>
      </c>
      <c r="AJ939">
        <v>919</v>
      </c>
      <c r="AK939">
        <v>920</v>
      </c>
      <c r="AL939" t="s">
        <v>118</v>
      </c>
    </row>
    <row r="940" spans="1:38" x14ac:dyDescent="0.2">
      <c r="A940">
        <v>351</v>
      </c>
      <c r="B940" s="1">
        <v>45453</v>
      </c>
      <c r="C940" s="2">
        <v>0.35416666666666669</v>
      </c>
      <c r="D940" s="2">
        <v>0.41666666666666669</v>
      </c>
      <c r="E940" t="s">
        <v>25</v>
      </c>
      <c r="F940">
        <v>1</v>
      </c>
      <c r="G940">
        <v>4</v>
      </c>
      <c r="H940">
        <v>7</v>
      </c>
      <c r="I940" t="s">
        <v>27</v>
      </c>
      <c r="J940" t="s">
        <v>14</v>
      </c>
      <c r="K940">
        <v>90</v>
      </c>
      <c r="L940">
        <v>1.75</v>
      </c>
      <c r="M940">
        <v>1</v>
      </c>
      <c r="N940" t="s">
        <v>72</v>
      </c>
      <c r="O940" t="s">
        <v>103</v>
      </c>
      <c r="P940" t="s">
        <v>114</v>
      </c>
      <c r="Q940" t="s">
        <v>118</v>
      </c>
      <c r="R940" t="s">
        <v>118</v>
      </c>
      <c r="S940">
        <v>921</v>
      </c>
      <c r="T940">
        <v>2623</v>
      </c>
      <c r="U940" s="1">
        <v>45416</v>
      </c>
      <c r="V940" s="2">
        <v>0.35416666666666669</v>
      </c>
      <c r="W940" s="2">
        <v>0.39583333333333331</v>
      </c>
      <c r="X940" t="s">
        <v>25</v>
      </c>
      <c r="Y940">
        <v>1</v>
      </c>
      <c r="Z940">
        <v>4</v>
      </c>
      <c r="AA940">
        <v>7</v>
      </c>
      <c r="AB940" t="s">
        <v>13</v>
      </c>
      <c r="AC940" t="s">
        <v>23</v>
      </c>
      <c r="AD940">
        <v>59.999999999999943</v>
      </c>
      <c r="AE940">
        <v>1.75</v>
      </c>
      <c r="AF940">
        <v>1</v>
      </c>
      <c r="AG940" t="s">
        <v>77</v>
      </c>
      <c r="AH940" t="s">
        <v>102</v>
      </c>
      <c r="AI940" t="s">
        <v>114</v>
      </c>
      <c r="AJ940">
        <v>920</v>
      </c>
      <c r="AK940">
        <v>921</v>
      </c>
      <c r="AL940" t="s">
        <v>118</v>
      </c>
    </row>
    <row r="941" spans="1:38" x14ac:dyDescent="0.2">
      <c r="A941">
        <v>1888</v>
      </c>
      <c r="B941" s="1">
        <v>45527</v>
      </c>
      <c r="C941" s="2">
        <v>0.35416666666666669</v>
      </c>
      <c r="D941" s="2">
        <v>0.41666666666666669</v>
      </c>
      <c r="E941" t="s">
        <v>25</v>
      </c>
      <c r="F941">
        <v>1</v>
      </c>
      <c r="G941">
        <v>4</v>
      </c>
      <c r="H941">
        <v>7</v>
      </c>
      <c r="I941" t="s">
        <v>41</v>
      </c>
      <c r="J941" t="s">
        <v>40</v>
      </c>
      <c r="K941">
        <v>90</v>
      </c>
      <c r="L941">
        <v>1.75</v>
      </c>
      <c r="M941">
        <v>1</v>
      </c>
      <c r="N941" t="s">
        <v>76</v>
      </c>
      <c r="O941" t="s">
        <v>105</v>
      </c>
      <c r="P941" t="s">
        <v>114</v>
      </c>
      <c r="Q941" t="s">
        <v>118</v>
      </c>
      <c r="R941" t="s">
        <v>118</v>
      </c>
      <c r="S941">
        <v>916</v>
      </c>
      <c r="T941">
        <v>1140</v>
      </c>
      <c r="U941" s="1">
        <v>45339</v>
      </c>
      <c r="V941" s="2">
        <v>0.35416666666666669</v>
      </c>
      <c r="W941" s="2">
        <v>0.375</v>
      </c>
      <c r="X941" t="s">
        <v>25</v>
      </c>
      <c r="Y941">
        <v>1</v>
      </c>
      <c r="Z941">
        <v>4</v>
      </c>
      <c r="AA941">
        <v>4</v>
      </c>
      <c r="AB941" t="s">
        <v>27</v>
      </c>
      <c r="AC941" t="s">
        <v>18</v>
      </c>
      <c r="AD941">
        <v>29.999999999999972</v>
      </c>
      <c r="AE941">
        <v>1</v>
      </c>
      <c r="AF941">
        <v>0</v>
      </c>
      <c r="AG941" t="s">
        <v>77</v>
      </c>
      <c r="AH941" t="s">
        <v>99</v>
      </c>
      <c r="AI941" t="s">
        <v>114</v>
      </c>
      <c r="AJ941">
        <v>915</v>
      </c>
      <c r="AK941">
        <v>916</v>
      </c>
      <c r="AL941" t="s">
        <v>118</v>
      </c>
    </row>
    <row r="942" spans="1:38" x14ac:dyDescent="0.2">
      <c r="A942">
        <v>360</v>
      </c>
      <c r="B942" s="1">
        <v>45530</v>
      </c>
      <c r="C942" s="2">
        <v>0.35416666666666669</v>
      </c>
      <c r="D942" s="2">
        <v>0.375</v>
      </c>
      <c r="E942" t="s">
        <v>25</v>
      </c>
      <c r="F942">
        <v>1</v>
      </c>
      <c r="G942">
        <v>4</v>
      </c>
      <c r="H942">
        <v>5</v>
      </c>
      <c r="I942" t="s">
        <v>17</v>
      </c>
      <c r="J942" t="s">
        <v>14</v>
      </c>
      <c r="K942">
        <v>29.999999999999972</v>
      </c>
      <c r="L942">
        <v>1.25</v>
      </c>
      <c r="M942">
        <v>1</v>
      </c>
      <c r="N942" t="s">
        <v>72</v>
      </c>
      <c r="O942" t="s">
        <v>105</v>
      </c>
      <c r="P942" t="s">
        <v>114</v>
      </c>
      <c r="Q942" t="s">
        <v>118</v>
      </c>
      <c r="R942" t="s">
        <v>118</v>
      </c>
      <c r="S942">
        <v>923</v>
      </c>
      <c r="T942">
        <v>1963</v>
      </c>
      <c r="U942" s="1">
        <v>45644</v>
      </c>
      <c r="V942" s="2">
        <v>0.35416666666666669</v>
      </c>
      <c r="W942" s="2">
        <v>0.39583333333333331</v>
      </c>
      <c r="X942" t="s">
        <v>25</v>
      </c>
      <c r="Y942">
        <v>1</v>
      </c>
      <c r="Z942">
        <v>4</v>
      </c>
      <c r="AA942">
        <v>3</v>
      </c>
      <c r="AB942" t="s">
        <v>41</v>
      </c>
      <c r="AC942" t="s">
        <v>30</v>
      </c>
      <c r="AD942">
        <v>59.999999999999943</v>
      </c>
      <c r="AE942">
        <v>0.75</v>
      </c>
      <c r="AF942">
        <v>0</v>
      </c>
      <c r="AG942" t="s">
        <v>74</v>
      </c>
      <c r="AH942" t="s">
        <v>109</v>
      </c>
      <c r="AI942" t="s">
        <v>114</v>
      </c>
      <c r="AJ942">
        <v>922</v>
      </c>
      <c r="AK942">
        <v>923</v>
      </c>
      <c r="AL942" t="s">
        <v>118</v>
      </c>
    </row>
    <row r="943" spans="1:38" x14ac:dyDescent="0.2">
      <c r="A943">
        <v>1479</v>
      </c>
      <c r="B943" s="1">
        <v>45544</v>
      </c>
      <c r="C943" s="2">
        <v>0.35416666666666669</v>
      </c>
      <c r="D943" s="2">
        <v>0.41666666666666669</v>
      </c>
      <c r="E943" t="s">
        <v>25</v>
      </c>
      <c r="F943">
        <v>1</v>
      </c>
      <c r="G943">
        <v>4</v>
      </c>
      <c r="H943">
        <v>3</v>
      </c>
      <c r="I943" t="s">
        <v>22</v>
      </c>
      <c r="J943" t="s">
        <v>18</v>
      </c>
      <c r="K943">
        <v>90</v>
      </c>
      <c r="L943">
        <v>0.75</v>
      </c>
      <c r="M943">
        <v>0</v>
      </c>
      <c r="N943" t="s">
        <v>72</v>
      </c>
      <c r="O943" t="s">
        <v>106</v>
      </c>
      <c r="P943" t="s">
        <v>114</v>
      </c>
      <c r="Q943" t="s">
        <v>118</v>
      </c>
      <c r="R943" t="s">
        <v>118</v>
      </c>
      <c r="S943">
        <v>924</v>
      </c>
      <c r="T943">
        <v>360</v>
      </c>
      <c r="U943" s="1">
        <v>45530</v>
      </c>
      <c r="V943" s="2">
        <v>0.35416666666666669</v>
      </c>
      <c r="W943" s="2">
        <v>0.375</v>
      </c>
      <c r="X943" t="s">
        <v>25</v>
      </c>
      <c r="Y943">
        <v>1</v>
      </c>
      <c r="Z943">
        <v>4</v>
      </c>
      <c r="AA943">
        <v>5</v>
      </c>
      <c r="AB943" t="s">
        <v>17</v>
      </c>
      <c r="AC943" t="s">
        <v>14</v>
      </c>
      <c r="AD943">
        <v>29.999999999999972</v>
      </c>
      <c r="AE943">
        <v>1.25</v>
      </c>
      <c r="AF943">
        <v>1</v>
      </c>
      <c r="AG943" t="s">
        <v>72</v>
      </c>
      <c r="AH943" t="s">
        <v>105</v>
      </c>
      <c r="AI943" t="s">
        <v>114</v>
      </c>
      <c r="AJ943">
        <v>923</v>
      </c>
      <c r="AK943">
        <v>924</v>
      </c>
      <c r="AL943" t="s">
        <v>118</v>
      </c>
    </row>
    <row r="944" spans="1:38" x14ac:dyDescent="0.2">
      <c r="A944">
        <v>1020</v>
      </c>
      <c r="B944" s="1">
        <v>45653</v>
      </c>
      <c r="C944" s="2">
        <v>0.35416666666666669</v>
      </c>
      <c r="D944" s="2">
        <v>0.4375</v>
      </c>
      <c r="E944" t="s">
        <v>25</v>
      </c>
      <c r="F944">
        <v>1</v>
      </c>
      <c r="G944">
        <v>4</v>
      </c>
      <c r="H944">
        <v>7</v>
      </c>
      <c r="I944" t="s">
        <v>42</v>
      </c>
      <c r="J944" t="s">
        <v>30</v>
      </c>
      <c r="K944">
        <v>119.99999999999997</v>
      </c>
      <c r="L944">
        <v>1.75</v>
      </c>
      <c r="M944">
        <v>1</v>
      </c>
      <c r="N944" t="s">
        <v>76</v>
      </c>
      <c r="O944" t="s">
        <v>109</v>
      </c>
      <c r="P944" t="s">
        <v>114</v>
      </c>
      <c r="Q944" t="s">
        <v>118</v>
      </c>
      <c r="R944" t="s">
        <v>124</v>
      </c>
      <c r="S944">
        <v>925</v>
      </c>
      <c r="T944">
        <v>1479</v>
      </c>
      <c r="U944" s="1">
        <v>45544</v>
      </c>
      <c r="V944" s="2">
        <v>0.35416666666666669</v>
      </c>
      <c r="W944" s="2">
        <v>0.41666666666666669</v>
      </c>
      <c r="X944" t="s">
        <v>25</v>
      </c>
      <c r="Y944">
        <v>1</v>
      </c>
      <c r="Z944">
        <v>4</v>
      </c>
      <c r="AA944">
        <v>3</v>
      </c>
      <c r="AB944" t="s">
        <v>22</v>
      </c>
      <c r="AC944" t="s">
        <v>18</v>
      </c>
      <c r="AD944">
        <v>90</v>
      </c>
      <c r="AE944">
        <v>0.75</v>
      </c>
      <c r="AF944">
        <v>0</v>
      </c>
      <c r="AG944" t="s">
        <v>72</v>
      </c>
      <c r="AH944" t="s">
        <v>106</v>
      </c>
      <c r="AI944" t="s">
        <v>114</v>
      </c>
      <c r="AJ944">
        <v>924</v>
      </c>
      <c r="AK944">
        <v>925</v>
      </c>
      <c r="AL944" t="s">
        <v>118</v>
      </c>
    </row>
    <row r="945" spans="1:38" x14ac:dyDescent="0.2">
      <c r="A945">
        <v>2155</v>
      </c>
      <c r="B945" s="1">
        <v>45599</v>
      </c>
      <c r="C945" s="2">
        <v>0.35416666666666669</v>
      </c>
      <c r="D945" s="2">
        <v>0.41666666666666669</v>
      </c>
      <c r="E945" t="s">
        <v>25</v>
      </c>
      <c r="F945">
        <v>1</v>
      </c>
      <c r="G945">
        <v>4</v>
      </c>
      <c r="H945">
        <v>6</v>
      </c>
      <c r="I945" t="s">
        <v>41</v>
      </c>
      <c r="J945" t="s">
        <v>28</v>
      </c>
      <c r="K945">
        <v>90</v>
      </c>
      <c r="L945">
        <v>1.5</v>
      </c>
      <c r="M945">
        <v>1</v>
      </c>
      <c r="N945" t="s">
        <v>71</v>
      </c>
      <c r="O945" t="s">
        <v>108</v>
      </c>
      <c r="P945" t="s">
        <v>114</v>
      </c>
      <c r="Q945" t="s">
        <v>118</v>
      </c>
      <c r="R945" t="s">
        <v>118</v>
      </c>
      <c r="S945">
        <v>926</v>
      </c>
      <c r="T945">
        <v>1020</v>
      </c>
      <c r="U945" s="1">
        <v>45653</v>
      </c>
      <c r="V945" s="2">
        <v>0.35416666666666669</v>
      </c>
      <c r="W945" s="2">
        <v>0.4375</v>
      </c>
      <c r="X945" t="s">
        <v>25</v>
      </c>
      <c r="Y945">
        <v>1</v>
      </c>
      <c r="Z945">
        <v>4</v>
      </c>
      <c r="AA945">
        <v>7</v>
      </c>
      <c r="AB945" t="s">
        <v>42</v>
      </c>
      <c r="AC945" t="s">
        <v>30</v>
      </c>
      <c r="AD945">
        <v>119.99999999999997</v>
      </c>
      <c r="AE945">
        <v>1.75</v>
      </c>
      <c r="AF945">
        <v>1</v>
      </c>
      <c r="AG945" t="s">
        <v>76</v>
      </c>
      <c r="AH945" t="s">
        <v>109</v>
      </c>
      <c r="AI945" t="s">
        <v>114</v>
      </c>
      <c r="AJ945">
        <v>925</v>
      </c>
      <c r="AK945">
        <v>926</v>
      </c>
      <c r="AL945" t="s">
        <v>118</v>
      </c>
    </row>
    <row r="946" spans="1:38" x14ac:dyDescent="0.2">
      <c r="A946">
        <v>1090</v>
      </c>
      <c r="B946" s="1">
        <v>45374</v>
      </c>
      <c r="C946" s="2">
        <v>0.35416666666666669</v>
      </c>
      <c r="D946" s="2">
        <v>0.41666666666666669</v>
      </c>
      <c r="E946" t="s">
        <v>25</v>
      </c>
      <c r="F946">
        <v>1</v>
      </c>
      <c r="G946">
        <v>4</v>
      </c>
      <c r="H946">
        <v>7</v>
      </c>
      <c r="I946" t="s">
        <v>41</v>
      </c>
      <c r="J946" t="s">
        <v>30</v>
      </c>
      <c r="K946">
        <v>90</v>
      </c>
      <c r="L946">
        <v>1.75</v>
      </c>
      <c r="M946">
        <v>1</v>
      </c>
      <c r="N946" t="s">
        <v>77</v>
      </c>
      <c r="O946" t="s">
        <v>100</v>
      </c>
      <c r="P946" t="s">
        <v>114</v>
      </c>
      <c r="Q946" t="s">
        <v>118</v>
      </c>
      <c r="R946" t="s">
        <v>118</v>
      </c>
      <c r="S946">
        <v>927</v>
      </c>
      <c r="T946">
        <v>2155</v>
      </c>
      <c r="U946" s="1">
        <v>45599</v>
      </c>
      <c r="V946" s="2">
        <v>0.35416666666666669</v>
      </c>
      <c r="W946" s="2">
        <v>0.41666666666666669</v>
      </c>
      <c r="X946" t="s">
        <v>25</v>
      </c>
      <c r="Y946">
        <v>1</v>
      </c>
      <c r="Z946">
        <v>4</v>
      </c>
      <c r="AA946">
        <v>6</v>
      </c>
      <c r="AB946" t="s">
        <v>41</v>
      </c>
      <c r="AC946" t="s">
        <v>28</v>
      </c>
      <c r="AD946">
        <v>90</v>
      </c>
      <c r="AE946">
        <v>1.5</v>
      </c>
      <c r="AF946">
        <v>1</v>
      </c>
      <c r="AG946" t="s">
        <v>71</v>
      </c>
      <c r="AH946" t="s">
        <v>108</v>
      </c>
      <c r="AI946" t="s">
        <v>114</v>
      </c>
      <c r="AJ946">
        <v>926</v>
      </c>
      <c r="AK946">
        <v>927</v>
      </c>
      <c r="AL946" t="s">
        <v>118</v>
      </c>
    </row>
    <row r="947" spans="1:38" x14ac:dyDescent="0.2">
      <c r="A947">
        <v>1542</v>
      </c>
      <c r="B947" s="1">
        <v>45304</v>
      </c>
      <c r="C947" s="2">
        <v>0.35416666666666669</v>
      </c>
      <c r="D947" s="2">
        <v>0.4375</v>
      </c>
      <c r="E947" t="s">
        <v>25</v>
      </c>
      <c r="F947">
        <v>1</v>
      </c>
      <c r="G947">
        <v>4</v>
      </c>
      <c r="H947">
        <v>2</v>
      </c>
      <c r="I947" t="s">
        <v>42</v>
      </c>
      <c r="J947" t="s">
        <v>40</v>
      </c>
      <c r="K947">
        <v>119.99999999999997</v>
      </c>
      <c r="L947">
        <v>0.5</v>
      </c>
      <c r="M947">
        <v>0</v>
      </c>
      <c r="N947" t="s">
        <v>77</v>
      </c>
      <c r="O947" t="s">
        <v>98</v>
      </c>
      <c r="P947" t="s">
        <v>114</v>
      </c>
      <c r="Q947" t="s">
        <v>118</v>
      </c>
      <c r="R947" t="s">
        <v>124</v>
      </c>
      <c r="S947">
        <v>928</v>
      </c>
      <c r="T947">
        <v>1090</v>
      </c>
      <c r="U947" s="1">
        <v>45374</v>
      </c>
      <c r="V947" s="2">
        <v>0.35416666666666669</v>
      </c>
      <c r="W947" s="2">
        <v>0.41666666666666669</v>
      </c>
      <c r="X947" t="s">
        <v>25</v>
      </c>
      <c r="Y947">
        <v>1</v>
      </c>
      <c r="Z947">
        <v>4</v>
      </c>
      <c r="AA947">
        <v>7</v>
      </c>
      <c r="AB947" t="s">
        <v>41</v>
      </c>
      <c r="AC947" t="s">
        <v>30</v>
      </c>
      <c r="AD947">
        <v>90</v>
      </c>
      <c r="AE947">
        <v>1.75</v>
      </c>
      <c r="AF947">
        <v>1</v>
      </c>
      <c r="AG947" t="s">
        <v>77</v>
      </c>
      <c r="AH947" t="s">
        <v>100</v>
      </c>
      <c r="AI947" t="s">
        <v>114</v>
      </c>
      <c r="AJ947">
        <v>927</v>
      </c>
      <c r="AK947">
        <v>928</v>
      </c>
      <c r="AL947" t="s">
        <v>118</v>
      </c>
    </row>
    <row r="948" spans="1:38" x14ac:dyDescent="0.2">
      <c r="A948">
        <v>2314</v>
      </c>
      <c r="B948" s="1">
        <v>45620</v>
      </c>
      <c r="C948" s="2">
        <v>0.35416666666666669</v>
      </c>
      <c r="D948" s="2">
        <v>0.39583333333333331</v>
      </c>
      <c r="E948" t="s">
        <v>25</v>
      </c>
      <c r="F948">
        <v>1</v>
      </c>
      <c r="G948">
        <v>4</v>
      </c>
      <c r="H948">
        <v>6</v>
      </c>
      <c r="I948" t="s">
        <v>42</v>
      </c>
      <c r="J948" t="s">
        <v>14</v>
      </c>
      <c r="K948">
        <v>59.999999999999943</v>
      </c>
      <c r="L948">
        <v>1.5</v>
      </c>
      <c r="M948">
        <v>1</v>
      </c>
      <c r="N948" t="s">
        <v>71</v>
      </c>
      <c r="O948" t="s">
        <v>108</v>
      </c>
      <c r="P948" t="s">
        <v>114</v>
      </c>
      <c r="Q948" t="s">
        <v>118</v>
      </c>
      <c r="R948" t="s">
        <v>118</v>
      </c>
      <c r="S948">
        <v>929</v>
      </c>
      <c r="T948">
        <v>1542</v>
      </c>
      <c r="U948" s="1">
        <v>45304</v>
      </c>
      <c r="V948" s="2">
        <v>0.35416666666666669</v>
      </c>
      <c r="W948" s="2">
        <v>0.4375</v>
      </c>
      <c r="X948" t="s">
        <v>25</v>
      </c>
      <c r="Y948">
        <v>1</v>
      </c>
      <c r="Z948">
        <v>4</v>
      </c>
      <c r="AA948">
        <v>2</v>
      </c>
      <c r="AB948" t="s">
        <v>42</v>
      </c>
      <c r="AC948" t="s">
        <v>40</v>
      </c>
      <c r="AD948">
        <v>119.99999999999997</v>
      </c>
      <c r="AE948">
        <v>0.5</v>
      </c>
      <c r="AF948">
        <v>0</v>
      </c>
      <c r="AG948" t="s">
        <v>77</v>
      </c>
      <c r="AH948" t="s">
        <v>98</v>
      </c>
      <c r="AI948" t="s">
        <v>114</v>
      </c>
      <c r="AJ948">
        <v>928</v>
      </c>
      <c r="AK948">
        <v>929</v>
      </c>
      <c r="AL948" t="s">
        <v>118</v>
      </c>
    </row>
    <row r="949" spans="1:38" x14ac:dyDescent="0.2">
      <c r="A949">
        <v>1963</v>
      </c>
      <c r="B949" s="1">
        <v>45644</v>
      </c>
      <c r="C949" s="2">
        <v>0.35416666666666669</v>
      </c>
      <c r="D949" s="2">
        <v>0.39583333333333331</v>
      </c>
      <c r="E949" t="s">
        <v>25</v>
      </c>
      <c r="F949">
        <v>1</v>
      </c>
      <c r="G949">
        <v>4</v>
      </c>
      <c r="H949">
        <v>3</v>
      </c>
      <c r="I949" t="s">
        <v>41</v>
      </c>
      <c r="J949" t="s">
        <v>30</v>
      </c>
      <c r="K949">
        <v>59.999999999999943</v>
      </c>
      <c r="L949">
        <v>0.75</v>
      </c>
      <c r="M949">
        <v>0</v>
      </c>
      <c r="N949" t="s">
        <v>74</v>
      </c>
      <c r="O949" t="s">
        <v>109</v>
      </c>
      <c r="P949" t="s">
        <v>114</v>
      </c>
      <c r="Q949" t="s">
        <v>118</v>
      </c>
      <c r="R949" t="s">
        <v>118</v>
      </c>
      <c r="S949">
        <v>922</v>
      </c>
      <c r="T949">
        <v>351</v>
      </c>
      <c r="U949" s="1">
        <v>45453</v>
      </c>
      <c r="V949" s="2">
        <v>0.35416666666666669</v>
      </c>
      <c r="W949" s="2">
        <v>0.41666666666666669</v>
      </c>
      <c r="X949" t="s">
        <v>25</v>
      </c>
      <c r="Y949">
        <v>1</v>
      </c>
      <c r="Z949">
        <v>4</v>
      </c>
      <c r="AA949">
        <v>7</v>
      </c>
      <c r="AB949" t="s">
        <v>27</v>
      </c>
      <c r="AC949" t="s">
        <v>14</v>
      </c>
      <c r="AD949">
        <v>90</v>
      </c>
      <c r="AE949">
        <v>1.75</v>
      </c>
      <c r="AF949">
        <v>1</v>
      </c>
      <c r="AG949" t="s">
        <v>72</v>
      </c>
      <c r="AH949" t="s">
        <v>103</v>
      </c>
      <c r="AI949" t="s">
        <v>114</v>
      </c>
      <c r="AJ949">
        <v>921</v>
      </c>
      <c r="AK949">
        <v>922</v>
      </c>
      <c r="AL949" t="s">
        <v>118</v>
      </c>
    </row>
    <row r="950" spans="1:38" x14ac:dyDescent="0.2">
      <c r="A950">
        <v>2521</v>
      </c>
      <c r="B950" s="1">
        <v>45589</v>
      </c>
      <c r="C950" s="2">
        <v>0.33333333333333331</v>
      </c>
      <c r="D950" s="2">
        <v>0.375</v>
      </c>
      <c r="E950" t="s">
        <v>25</v>
      </c>
      <c r="F950">
        <v>1</v>
      </c>
      <c r="G950">
        <v>4</v>
      </c>
      <c r="H950">
        <v>2</v>
      </c>
      <c r="I950" t="s">
        <v>41</v>
      </c>
      <c r="J950" t="s">
        <v>40</v>
      </c>
      <c r="K950">
        <v>60.000000000000028</v>
      </c>
      <c r="L950">
        <v>0.5</v>
      </c>
      <c r="M950">
        <v>0</v>
      </c>
      <c r="N950" t="s">
        <v>75</v>
      </c>
      <c r="O950" t="s">
        <v>107</v>
      </c>
      <c r="P950" t="s">
        <v>114</v>
      </c>
      <c r="Q950" t="s">
        <v>118</v>
      </c>
      <c r="R950" t="s">
        <v>118</v>
      </c>
      <c r="S950">
        <v>967</v>
      </c>
      <c r="T950">
        <v>281</v>
      </c>
      <c r="U950" s="1">
        <v>45493</v>
      </c>
      <c r="V950" s="2">
        <v>0.33333333333333331</v>
      </c>
      <c r="W950" s="2">
        <v>0.41666666666666669</v>
      </c>
      <c r="X950" t="s">
        <v>25</v>
      </c>
      <c r="Y950">
        <v>1</v>
      </c>
      <c r="Z950">
        <v>4</v>
      </c>
      <c r="AA950">
        <v>5</v>
      </c>
      <c r="AB950" t="s">
        <v>27</v>
      </c>
      <c r="AC950" t="s">
        <v>18</v>
      </c>
      <c r="AD950">
        <v>120.00000000000006</v>
      </c>
      <c r="AE950">
        <v>1.25</v>
      </c>
      <c r="AF950">
        <v>1</v>
      </c>
      <c r="AG950" t="s">
        <v>77</v>
      </c>
      <c r="AH950" t="s">
        <v>104</v>
      </c>
      <c r="AI950" t="s">
        <v>114</v>
      </c>
      <c r="AJ950">
        <v>966</v>
      </c>
      <c r="AK950">
        <v>967</v>
      </c>
      <c r="AL950" t="s">
        <v>118</v>
      </c>
    </row>
    <row r="951" spans="1:38" x14ac:dyDescent="0.2">
      <c r="A951">
        <v>2655</v>
      </c>
      <c r="B951" s="1">
        <v>45368</v>
      </c>
      <c r="C951" s="2">
        <v>0.33333333333333331</v>
      </c>
      <c r="D951" s="2">
        <v>0.39583333333333331</v>
      </c>
      <c r="E951" t="s">
        <v>25</v>
      </c>
      <c r="F951">
        <v>1</v>
      </c>
      <c r="G951">
        <v>4</v>
      </c>
      <c r="H951">
        <v>5</v>
      </c>
      <c r="I951" t="s">
        <v>27</v>
      </c>
      <c r="J951" t="s">
        <v>14</v>
      </c>
      <c r="K951">
        <v>90</v>
      </c>
      <c r="L951">
        <v>1.25</v>
      </c>
      <c r="M951">
        <v>1</v>
      </c>
      <c r="N951" t="s">
        <v>71</v>
      </c>
      <c r="O951" t="s">
        <v>100</v>
      </c>
      <c r="P951" t="s">
        <v>114</v>
      </c>
      <c r="Q951" t="s">
        <v>118</v>
      </c>
      <c r="R951" t="s">
        <v>118</v>
      </c>
      <c r="S951">
        <v>968</v>
      </c>
      <c r="T951">
        <v>2521</v>
      </c>
      <c r="U951" s="1">
        <v>45589</v>
      </c>
      <c r="V951" s="2">
        <v>0.33333333333333331</v>
      </c>
      <c r="W951" s="2">
        <v>0.375</v>
      </c>
      <c r="X951" t="s">
        <v>25</v>
      </c>
      <c r="Y951">
        <v>1</v>
      </c>
      <c r="Z951">
        <v>4</v>
      </c>
      <c r="AA951">
        <v>2</v>
      </c>
      <c r="AB951" t="s">
        <v>41</v>
      </c>
      <c r="AC951" t="s">
        <v>40</v>
      </c>
      <c r="AD951">
        <v>60.000000000000028</v>
      </c>
      <c r="AE951">
        <v>0.5</v>
      </c>
      <c r="AF951">
        <v>0</v>
      </c>
      <c r="AG951" t="s">
        <v>75</v>
      </c>
      <c r="AH951" t="s">
        <v>107</v>
      </c>
      <c r="AI951" t="s">
        <v>114</v>
      </c>
      <c r="AJ951">
        <v>967</v>
      </c>
      <c r="AK951">
        <v>968</v>
      </c>
      <c r="AL951" t="s">
        <v>118</v>
      </c>
    </row>
    <row r="952" spans="1:38" x14ac:dyDescent="0.2">
      <c r="A952">
        <v>2672</v>
      </c>
      <c r="B952" s="1">
        <v>45458</v>
      </c>
      <c r="C952" s="2">
        <v>0.33333333333333331</v>
      </c>
      <c r="D952" s="2">
        <v>0.39583333333333331</v>
      </c>
      <c r="E952" t="s">
        <v>25</v>
      </c>
      <c r="F952">
        <v>1</v>
      </c>
      <c r="G952">
        <v>4</v>
      </c>
      <c r="H952">
        <v>5</v>
      </c>
      <c r="I952" t="s">
        <v>22</v>
      </c>
      <c r="J952" t="s">
        <v>28</v>
      </c>
      <c r="K952">
        <v>90</v>
      </c>
      <c r="L952">
        <v>1.25</v>
      </c>
      <c r="M952">
        <v>1</v>
      </c>
      <c r="N952" t="s">
        <v>77</v>
      </c>
      <c r="O952" t="s">
        <v>103</v>
      </c>
      <c r="P952" t="s">
        <v>114</v>
      </c>
      <c r="Q952" t="s">
        <v>118</v>
      </c>
      <c r="R952" t="s">
        <v>118</v>
      </c>
      <c r="S952">
        <v>969</v>
      </c>
      <c r="T952">
        <v>2655</v>
      </c>
      <c r="U952" s="1">
        <v>45368</v>
      </c>
      <c r="V952" s="2">
        <v>0.33333333333333331</v>
      </c>
      <c r="W952" s="2">
        <v>0.39583333333333331</v>
      </c>
      <c r="X952" t="s">
        <v>25</v>
      </c>
      <c r="Y952">
        <v>1</v>
      </c>
      <c r="Z952">
        <v>4</v>
      </c>
      <c r="AA952">
        <v>5</v>
      </c>
      <c r="AB952" t="s">
        <v>27</v>
      </c>
      <c r="AC952" t="s">
        <v>14</v>
      </c>
      <c r="AD952">
        <v>90</v>
      </c>
      <c r="AE952">
        <v>1.25</v>
      </c>
      <c r="AF952">
        <v>1</v>
      </c>
      <c r="AG952" t="s">
        <v>71</v>
      </c>
      <c r="AH952" t="s">
        <v>100</v>
      </c>
      <c r="AI952" t="s">
        <v>114</v>
      </c>
      <c r="AJ952">
        <v>968</v>
      </c>
      <c r="AK952">
        <v>969</v>
      </c>
      <c r="AL952" t="s">
        <v>118</v>
      </c>
    </row>
    <row r="953" spans="1:38" x14ac:dyDescent="0.2">
      <c r="A953">
        <v>150</v>
      </c>
      <c r="B953" s="1">
        <v>45334</v>
      </c>
      <c r="C953" s="2">
        <v>0.33333333333333331</v>
      </c>
      <c r="D953" s="2">
        <v>0.375</v>
      </c>
      <c r="E953" t="s">
        <v>25</v>
      </c>
      <c r="F953">
        <v>1</v>
      </c>
      <c r="G953">
        <v>4</v>
      </c>
      <c r="H953">
        <v>2</v>
      </c>
      <c r="I953" t="s">
        <v>39</v>
      </c>
      <c r="J953" t="s">
        <v>30</v>
      </c>
      <c r="K953">
        <v>60.000000000000028</v>
      </c>
      <c r="L953">
        <v>0.5</v>
      </c>
      <c r="M953">
        <v>0</v>
      </c>
      <c r="N953" t="s">
        <v>72</v>
      </c>
      <c r="O953" t="s">
        <v>99</v>
      </c>
      <c r="P953" t="s">
        <v>114</v>
      </c>
      <c r="Q953" t="s">
        <v>118</v>
      </c>
      <c r="R953" t="s">
        <v>118</v>
      </c>
      <c r="S953">
        <v>970</v>
      </c>
      <c r="T953">
        <v>2672</v>
      </c>
      <c r="U953" s="1">
        <v>45458</v>
      </c>
      <c r="V953" s="2">
        <v>0.33333333333333331</v>
      </c>
      <c r="W953" s="2">
        <v>0.39583333333333331</v>
      </c>
      <c r="X953" t="s">
        <v>25</v>
      </c>
      <c r="Y953">
        <v>1</v>
      </c>
      <c r="Z953">
        <v>4</v>
      </c>
      <c r="AA953">
        <v>5</v>
      </c>
      <c r="AB953" t="s">
        <v>22</v>
      </c>
      <c r="AC953" t="s">
        <v>28</v>
      </c>
      <c r="AD953">
        <v>90</v>
      </c>
      <c r="AE953">
        <v>1.25</v>
      </c>
      <c r="AF953">
        <v>1</v>
      </c>
      <c r="AG953" t="s">
        <v>77</v>
      </c>
      <c r="AH953" t="s">
        <v>103</v>
      </c>
      <c r="AI953" t="s">
        <v>114</v>
      </c>
      <c r="AJ953">
        <v>969</v>
      </c>
      <c r="AK953">
        <v>970</v>
      </c>
      <c r="AL953" t="s">
        <v>118</v>
      </c>
    </row>
    <row r="954" spans="1:38" x14ac:dyDescent="0.2">
      <c r="A954">
        <v>1586</v>
      </c>
      <c r="B954" s="1">
        <v>45456</v>
      </c>
      <c r="C954" s="2">
        <v>0.33333333333333331</v>
      </c>
      <c r="D954" s="2">
        <v>0.375</v>
      </c>
      <c r="E954" t="s">
        <v>25</v>
      </c>
      <c r="F954">
        <v>1</v>
      </c>
      <c r="G954">
        <v>4</v>
      </c>
      <c r="H954">
        <v>2</v>
      </c>
      <c r="I954" t="s">
        <v>39</v>
      </c>
      <c r="J954" t="s">
        <v>30</v>
      </c>
      <c r="K954">
        <v>60.000000000000028</v>
      </c>
      <c r="L954">
        <v>0.5</v>
      </c>
      <c r="M954">
        <v>0</v>
      </c>
      <c r="N954" t="s">
        <v>75</v>
      </c>
      <c r="O954" t="s">
        <v>103</v>
      </c>
      <c r="P954" t="s">
        <v>114</v>
      </c>
      <c r="Q954" t="s">
        <v>118</v>
      </c>
      <c r="R954" t="s">
        <v>118</v>
      </c>
      <c r="S954">
        <v>971</v>
      </c>
      <c r="T954">
        <v>150</v>
      </c>
      <c r="U954" s="1">
        <v>45334</v>
      </c>
      <c r="V954" s="2">
        <v>0.33333333333333331</v>
      </c>
      <c r="W954" s="2">
        <v>0.375</v>
      </c>
      <c r="X954" t="s">
        <v>25</v>
      </c>
      <c r="Y954">
        <v>1</v>
      </c>
      <c r="Z954">
        <v>4</v>
      </c>
      <c r="AA954">
        <v>2</v>
      </c>
      <c r="AB954" t="s">
        <v>39</v>
      </c>
      <c r="AC954" t="s">
        <v>30</v>
      </c>
      <c r="AD954">
        <v>60.000000000000028</v>
      </c>
      <c r="AE954">
        <v>0.5</v>
      </c>
      <c r="AF954">
        <v>0</v>
      </c>
      <c r="AG954" t="s">
        <v>72</v>
      </c>
      <c r="AH954" t="s">
        <v>99</v>
      </c>
      <c r="AI954" t="s">
        <v>114</v>
      </c>
      <c r="AJ954">
        <v>970</v>
      </c>
      <c r="AK954">
        <v>971</v>
      </c>
      <c r="AL954" t="s">
        <v>118</v>
      </c>
    </row>
    <row r="955" spans="1:38" x14ac:dyDescent="0.2">
      <c r="A955">
        <v>2370</v>
      </c>
      <c r="B955" s="1">
        <v>45600</v>
      </c>
      <c r="C955" s="2">
        <v>0.33333333333333331</v>
      </c>
      <c r="D955" s="2">
        <v>0.35416666666666669</v>
      </c>
      <c r="E955" t="s">
        <v>25</v>
      </c>
      <c r="F955">
        <v>1</v>
      </c>
      <c r="G955">
        <v>4</v>
      </c>
      <c r="H955">
        <v>1</v>
      </c>
      <c r="I955" t="s">
        <v>13</v>
      </c>
      <c r="J955" t="s">
        <v>14</v>
      </c>
      <c r="K955">
        <v>30.000000000000053</v>
      </c>
      <c r="L955">
        <v>0.25</v>
      </c>
      <c r="M955">
        <v>0</v>
      </c>
      <c r="N955" t="s">
        <v>72</v>
      </c>
      <c r="O955" t="s">
        <v>108</v>
      </c>
      <c r="P955" t="s">
        <v>114</v>
      </c>
      <c r="Q955" t="s">
        <v>118</v>
      </c>
      <c r="R955" t="s">
        <v>118</v>
      </c>
      <c r="S955">
        <v>972</v>
      </c>
      <c r="T955">
        <v>1586</v>
      </c>
      <c r="U955" s="1">
        <v>45456</v>
      </c>
      <c r="V955" s="2">
        <v>0.33333333333333331</v>
      </c>
      <c r="W955" s="2">
        <v>0.375</v>
      </c>
      <c r="X955" t="s">
        <v>25</v>
      </c>
      <c r="Y955">
        <v>1</v>
      </c>
      <c r="Z955">
        <v>4</v>
      </c>
      <c r="AA955">
        <v>2</v>
      </c>
      <c r="AB955" t="s">
        <v>39</v>
      </c>
      <c r="AC955" t="s">
        <v>30</v>
      </c>
      <c r="AD955">
        <v>60.000000000000028</v>
      </c>
      <c r="AE955">
        <v>0.5</v>
      </c>
      <c r="AF955">
        <v>0</v>
      </c>
      <c r="AG955" t="s">
        <v>75</v>
      </c>
      <c r="AH955" t="s">
        <v>103</v>
      </c>
      <c r="AI955" t="s">
        <v>114</v>
      </c>
      <c r="AJ955">
        <v>971</v>
      </c>
      <c r="AK955">
        <v>972</v>
      </c>
      <c r="AL955" t="s">
        <v>118</v>
      </c>
    </row>
    <row r="956" spans="1:38" x14ac:dyDescent="0.2">
      <c r="A956">
        <v>180</v>
      </c>
      <c r="B956" s="1">
        <v>45603</v>
      </c>
      <c r="C956" s="2">
        <v>0.33333333333333331</v>
      </c>
      <c r="D956" s="2">
        <v>0.41666666666666669</v>
      </c>
      <c r="E956" t="s">
        <v>25</v>
      </c>
      <c r="F956">
        <v>1</v>
      </c>
      <c r="G956">
        <v>4</v>
      </c>
      <c r="H956">
        <v>3</v>
      </c>
      <c r="I956" t="s">
        <v>27</v>
      </c>
      <c r="J956" t="s">
        <v>23</v>
      </c>
      <c r="K956">
        <v>120.00000000000006</v>
      </c>
      <c r="L956">
        <v>0.75</v>
      </c>
      <c r="M956">
        <v>0</v>
      </c>
      <c r="N956" t="s">
        <v>75</v>
      </c>
      <c r="O956" t="s">
        <v>108</v>
      </c>
      <c r="P956" t="s">
        <v>114</v>
      </c>
      <c r="Q956" t="s">
        <v>118</v>
      </c>
      <c r="R956" t="s">
        <v>124</v>
      </c>
      <c r="S956">
        <v>976</v>
      </c>
      <c r="T956">
        <v>246</v>
      </c>
      <c r="U956" s="1">
        <v>45592</v>
      </c>
      <c r="V956" s="2">
        <v>0.33333333333333331</v>
      </c>
      <c r="W956" s="2">
        <v>0.41666666666666669</v>
      </c>
      <c r="X956" t="s">
        <v>25</v>
      </c>
      <c r="Y956">
        <v>1</v>
      </c>
      <c r="Z956">
        <v>4</v>
      </c>
      <c r="AA956">
        <v>6</v>
      </c>
      <c r="AB956" t="s">
        <v>41</v>
      </c>
      <c r="AC956" t="s">
        <v>28</v>
      </c>
      <c r="AD956">
        <v>120.00000000000006</v>
      </c>
      <c r="AE956">
        <v>1.5</v>
      </c>
      <c r="AF956">
        <v>1</v>
      </c>
      <c r="AG956" t="s">
        <v>71</v>
      </c>
      <c r="AH956" t="s">
        <v>107</v>
      </c>
      <c r="AI956" t="s">
        <v>114</v>
      </c>
      <c r="AJ956">
        <v>975</v>
      </c>
      <c r="AK956">
        <v>976</v>
      </c>
      <c r="AL956" t="s">
        <v>118</v>
      </c>
    </row>
    <row r="957" spans="1:38" x14ac:dyDescent="0.2">
      <c r="A957">
        <v>1926</v>
      </c>
      <c r="B957" s="1">
        <v>45380</v>
      </c>
      <c r="C957" s="2">
        <v>0.33333333333333331</v>
      </c>
      <c r="D957" s="2">
        <v>0.39583333333333331</v>
      </c>
      <c r="E957" t="s">
        <v>25</v>
      </c>
      <c r="F957">
        <v>1</v>
      </c>
      <c r="G957">
        <v>4</v>
      </c>
      <c r="H957">
        <v>1</v>
      </c>
      <c r="I957" t="s">
        <v>41</v>
      </c>
      <c r="J957" t="s">
        <v>14</v>
      </c>
      <c r="K957">
        <v>90</v>
      </c>
      <c r="L957">
        <v>0.25</v>
      </c>
      <c r="M957">
        <v>0</v>
      </c>
      <c r="N957" t="s">
        <v>76</v>
      </c>
      <c r="O957" t="s">
        <v>100</v>
      </c>
      <c r="P957" t="s">
        <v>114</v>
      </c>
      <c r="Q957" t="s">
        <v>118</v>
      </c>
      <c r="R957" t="s">
        <v>118</v>
      </c>
      <c r="S957">
        <v>974</v>
      </c>
      <c r="T957">
        <v>891</v>
      </c>
      <c r="U957" s="1">
        <v>45550</v>
      </c>
      <c r="V957" s="2">
        <v>0.33333333333333331</v>
      </c>
      <c r="W957" s="2">
        <v>0.41666666666666669</v>
      </c>
      <c r="X957" t="s">
        <v>25</v>
      </c>
      <c r="Y957">
        <v>1</v>
      </c>
      <c r="Z957">
        <v>4</v>
      </c>
      <c r="AA957">
        <v>5</v>
      </c>
      <c r="AB957" t="s">
        <v>42</v>
      </c>
      <c r="AC957" t="s">
        <v>30</v>
      </c>
      <c r="AD957">
        <v>120.00000000000006</v>
      </c>
      <c r="AE957">
        <v>1.25</v>
      </c>
      <c r="AF957">
        <v>1</v>
      </c>
      <c r="AG957" t="s">
        <v>71</v>
      </c>
      <c r="AH957" t="s">
        <v>106</v>
      </c>
      <c r="AI957" t="s">
        <v>114</v>
      </c>
      <c r="AJ957">
        <v>973</v>
      </c>
      <c r="AK957">
        <v>974</v>
      </c>
      <c r="AL957" t="s">
        <v>118</v>
      </c>
    </row>
    <row r="958" spans="1:38" x14ac:dyDescent="0.2">
      <c r="A958">
        <v>246</v>
      </c>
      <c r="B958" s="1">
        <v>45592</v>
      </c>
      <c r="C958" s="2">
        <v>0.33333333333333331</v>
      </c>
      <c r="D958" s="2">
        <v>0.41666666666666669</v>
      </c>
      <c r="E958" t="s">
        <v>25</v>
      </c>
      <c r="F958">
        <v>1</v>
      </c>
      <c r="G958">
        <v>4</v>
      </c>
      <c r="H958">
        <v>6</v>
      </c>
      <c r="I958" t="s">
        <v>41</v>
      </c>
      <c r="J958" t="s">
        <v>28</v>
      </c>
      <c r="K958">
        <v>120.00000000000006</v>
      </c>
      <c r="L958">
        <v>1.5</v>
      </c>
      <c r="M958">
        <v>1</v>
      </c>
      <c r="N958" t="s">
        <v>71</v>
      </c>
      <c r="O958" t="s">
        <v>107</v>
      </c>
      <c r="P958" t="s">
        <v>114</v>
      </c>
      <c r="Q958" t="s">
        <v>118</v>
      </c>
      <c r="R958" t="s">
        <v>124</v>
      </c>
      <c r="S958">
        <v>975</v>
      </c>
      <c r="T958">
        <v>1926</v>
      </c>
      <c r="U958" s="1">
        <v>45380</v>
      </c>
      <c r="V958" s="2">
        <v>0.33333333333333331</v>
      </c>
      <c r="W958" s="2">
        <v>0.39583333333333331</v>
      </c>
      <c r="X958" t="s">
        <v>25</v>
      </c>
      <c r="Y958">
        <v>1</v>
      </c>
      <c r="Z958">
        <v>4</v>
      </c>
      <c r="AA958">
        <v>1</v>
      </c>
      <c r="AB958" t="s">
        <v>41</v>
      </c>
      <c r="AC958" t="s">
        <v>14</v>
      </c>
      <c r="AD958">
        <v>90</v>
      </c>
      <c r="AE958">
        <v>0.25</v>
      </c>
      <c r="AF958">
        <v>0</v>
      </c>
      <c r="AG958" t="s">
        <v>76</v>
      </c>
      <c r="AH958" t="s">
        <v>100</v>
      </c>
      <c r="AI958" t="s">
        <v>114</v>
      </c>
      <c r="AJ958">
        <v>974</v>
      </c>
      <c r="AK958">
        <v>975</v>
      </c>
      <c r="AL958" t="s">
        <v>118</v>
      </c>
    </row>
    <row r="959" spans="1:38" x14ac:dyDescent="0.2">
      <c r="A959">
        <v>733</v>
      </c>
      <c r="B959" s="1">
        <v>45404</v>
      </c>
      <c r="C959" s="2">
        <v>0.33333333333333331</v>
      </c>
      <c r="D959" s="2">
        <v>0.41666666666666669</v>
      </c>
      <c r="E959" t="s">
        <v>25</v>
      </c>
      <c r="F959">
        <v>1</v>
      </c>
      <c r="G959">
        <v>4</v>
      </c>
      <c r="H959">
        <v>3</v>
      </c>
      <c r="I959" t="s">
        <v>27</v>
      </c>
      <c r="J959" t="s">
        <v>23</v>
      </c>
      <c r="K959">
        <v>120.00000000000006</v>
      </c>
      <c r="L959">
        <v>0.75</v>
      </c>
      <c r="M959">
        <v>0</v>
      </c>
      <c r="N959" t="s">
        <v>72</v>
      </c>
      <c r="O959" t="s">
        <v>101</v>
      </c>
      <c r="P959" t="s">
        <v>114</v>
      </c>
      <c r="Q959" t="s">
        <v>118</v>
      </c>
      <c r="R959" t="s">
        <v>124</v>
      </c>
      <c r="S959">
        <v>977</v>
      </c>
      <c r="T959">
        <v>180</v>
      </c>
      <c r="U959" s="1">
        <v>45603</v>
      </c>
      <c r="V959" s="2">
        <v>0.33333333333333331</v>
      </c>
      <c r="W959" s="2">
        <v>0.41666666666666669</v>
      </c>
      <c r="X959" t="s">
        <v>25</v>
      </c>
      <c r="Y959">
        <v>1</v>
      </c>
      <c r="Z959">
        <v>4</v>
      </c>
      <c r="AA959">
        <v>3</v>
      </c>
      <c r="AB959" t="s">
        <v>27</v>
      </c>
      <c r="AC959" t="s">
        <v>23</v>
      </c>
      <c r="AD959">
        <v>120.00000000000006</v>
      </c>
      <c r="AE959">
        <v>0.75</v>
      </c>
      <c r="AF959">
        <v>0</v>
      </c>
      <c r="AG959" t="s">
        <v>75</v>
      </c>
      <c r="AH959" t="s">
        <v>108</v>
      </c>
      <c r="AI959" t="s">
        <v>114</v>
      </c>
      <c r="AJ959">
        <v>976</v>
      </c>
      <c r="AK959">
        <v>977</v>
      </c>
      <c r="AL959" t="s">
        <v>118</v>
      </c>
    </row>
    <row r="960" spans="1:38" x14ac:dyDescent="0.2">
      <c r="A960">
        <v>826</v>
      </c>
      <c r="B960" s="1">
        <v>45302</v>
      </c>
      <c r="C960" s="2">
        <v>0.33333333333333331</v>
      </c>
      <c r="D960" s="2">
        <v>0.375</v>
      </c>
      <c r="E960" t="s">
        <v>25</v>
      </c>
      <c r="F960">
        <v>1</v>
      </c>
      <c r="G960">
        <v>4</v>
      </c>
      <c r="H960">
        <v>7</v>
      </c>
      <c r="I960" t="s">
        <v>27</v>
      </c>
      <c r="J960" t="s">
        <v>28</v>
      </c>
      <c r="K960">
        <v>60.000000000000028</v>
      </c>
      <c r="L960">
        <v>1.75</v>
      </c>
      <c r="M960">
        <v>1</v>
      </c>
      <c r="N960" t="s">
        <v>75</v>
      </c>
      <c r="O960" t="s">
        <v>98</v>
      </c>
      <c r="P960" t="s">
        <v>114</v>
      </c>
      <c r="Q960" t="s">
        <v>118</v>
      </c>
      <c r="R960" t="s">
        <v>118</v>
      </c>
      <c r="S960">
        <v>978</v>
      </c>
      <c r="T960">
        <v>733</v>
      </c>
      <c r="U960" s="1">
        <v>45404</v>
      </c>
      <c r="V960" s="2">
        <v>0.33333333333333331</v>
      </c>
      <c r="W960" s="2">
        <v>0.41666666666666669</v>
      </c>
      <c r="X960" t="s">
        <v>25</v>
      </c>
      <c r="Y960">
        <v>1</v>
      </c>
      <c r="Z960">
        <v>4</v>
      </c>
      <c r="AA960">
        <v>3</v>
      </c>
      <c r="AB960" t="s">
        <v>27</v>
      </c>
      <c r="AC960" t="s">
        <v>23</v>
      </c>
      <c r="AD960">
        <v>120.00000000000006</v>
      </c>
      <c r="AE960">
        <v>0.75</v>
      </c>
      <c r="AF960">
        <v>0</v>
      </c>
      <c r="AG960" t="s">
        <v>72</v>
      </c>
      <c r="AH960" t="s">
        <v>101</v>
      </c>
      <c r="AI960" t="s">
        <v>114</v>
      </c>
      <c r="AJ960">
        <v>977</v>
      </c>
      <c r="AK960">
        <v>978</v>
      </c>
      <c r="AL960" t="s">
        <v>118</v>
      </c>
    </row>
    <row r="961" spans="1:38" x14ac:dyDescent="0.2">
      <c r="A961">
        <v>723</v>
      </c>
      <c r="B961" s="1">
        <v>45437</v>
      </c>
      <c r="C961" s="2">
        <v>0.33333333333333331</v>
      </c>
      <c r="D961" s="2">
        <v>0.39583333333333331</v>
      </c>
      <c r="E961" t="s">
        <v>25</v>
      </c>
      <c r="F961">
        <v>1</v>
      </c>
      <c r="G961">
        <v>4</v>
      </c>
      <c r="H961">
        <v>1</v>
      </c>
      <c r="I961" t="s">
        <v>39</v>
      </c>
      <c r="J961" t="s">
        <v>18</v>
      </c>
      <c r="K961">
        <v>90</v>
      </c>
      <c r="L961">
        <v>0.25</v>
      </c>
      <c r="M961">
        <v>0</v>
      </c>
      <c r="N961" t="s">
        <v>77</v>
      </c>
      <c r="O961" t="s">
        <v>102</v>
      </c>
      <c r="P961" t="s">
        <v>114</v>
      </c>
      <c r="Q961" t="s">
        <v>118</v>
      </c>
      <c r="R961" t="s">
        <v>118</v>
      </c>
      <c r="S961">
        <v>979</v>
      </c>
      <c r="T961">
        <v>826</v>
      </c>
      <c r="U961" s="1">
        <v>45302</v>
      </c>
      <c r="V961" s="2">
        <v>0.33333333333333331</v>
      </c>
      <c r="W961" s="2">
        <v>0.375</v>
      </c>
      <c r="X961" t="s">
        <v>25</v>
      </c>
      <c r="Y961">
        <v>1</v>
      </c>
      <c r="Z961">
        <v>4</v>
      </c>
      <c r="AA961">
        <v>7</v>
      </c>
      <c r="AB961" t="s">
        <v>27</v>
      </c>
      <c r="AC961" t="s">
        <v>28</v>
      </c>
      <c r="AD961">
        <v>60.000000000000028</v>
      </c>
      <c r="AE961">
        <v>1.75</v>
      </c>
      <c r="AF961">
        <v>1</v>
      </c>
      <c r="AG961" t="s">
        <v>75</v>
      </c>
      <c r="AH961" t="s">
        <v>98</v>
      </c>
      <c r="AI961" t="s">
        <v>114</v>
      </c>
      <c r="AJ961">
        <v>978</v>
      </c>
      <c r="AK961">
        <v>979</v>
      </c>
      <c r="AL961" t="s">
        <v>118</v>
      </c>
    </row>
    <row r="962" spans="1:38" x14ac:dyDescent="0.2">
      <c r="A962">
        <v>281</v>
      </c>
      <c r="B962" s="1">
        <v>45493</v>
      </c>
      <c r="C962" s="2">
        <v>0.33333333333333331</v>
      </c>
      <c r="D962" s="2">
        <v>0.41666666666666669</v>
      </c>
      <c r="E962" t="s">
        <v>25</v>
      </c>
      <c r="F962">
        <v>1</v>
      </c>
      <c r="G962">
        <v>4</v>
      </c>
      <c r="H962">
        <v>5</v>
      </c>
      <c r="I962" t="s">
        <v>27</v>
      </c>
      <c r="J962" t="s">
        <v>18</v>
      </c>
      <c r="K962">
        <v>120.00000000000006</v>
      </c>
      <c r="L962">
        <v>1.25</v>
      </c>
      <c r="M962">
        <v>1</v>
      </c>
      <c r="N962" t="s">
        <v>77</v>
      </c>
      <c r="O962" t="s">
        <v>104</v>
      </c>
      <c r="P962" t="s">
        <v>114</v>
      </c>
      <c r="Q962" t="s">
        <v>118</v>
      </c>
      <c r="R962" t="s">
        <v>124</v>
      </c>
      <c r="S962">
        <v>966</v>
      </c>
      <c r="T962">
        <v>2110</v>
      </c>
      <c r="U962" s="1">
        <v>45603</v>
      </c>
      <c r="V962" s="2">
        <v>0.33333333333333331</v>
      </c>
      <c r="W962" s="2">
        <v>0.35416666666666669</v>
      </c>
      <c r="X962" t="s">
        <v>25</v>
      </c>
      <c r="Y962">
        <v>1</v>
      </c>
      <c r="Z962">
        <v>4</v>
      </c>
      <c r="AA962">
        <v>3</v>
      </c>
      <c r="AB962" t="s">
        <v>39</v>
      </c>
      <c r="AC962" t="s">
        <v>14</v>
      </c>
      <c r="AD962">
        <v>30.000000000000053</v>
      </c>
      <c r="AE962">
        <v>0.75</v>
      </c>
      <c r="AF962">
        <v>0</v>
      </c>
      <c r="AG962" t="s">
        <v>75</v>
      </c>
      <c r="AH962" t="s">
        <v>108</v>
      </c>
      <c r="AI962" t="s">
        <v>114</v>
      </c>
      <c r="AJ962">
        <v>965</v>
      </c>
      <c r="AK962">
        <v>966</v>
      </c>
      <c r="AL962" t="s">
        <v>118</v>
      </c>
    </row>
    <row r="963" spans="1:38" x14ac:dyDescent="0.2">
      <c r="A963">
        <v>891</v>
      </c>
      <c r="B963" s="1">
        <v>45550</v>
      </c>
      <c r="C963" s="2">
        <v>0.33333333333333331</v>
      </c>
      <c r="D963" s="2">
        <v>0.41666666666666669</v>
      </c>
      <c r="E963" t="s">
        <v>25</v>
      </c>
      <c r="F963">
        <v>1</v>
      </c>
      <c r="G963">
        <v>4</v>
      </c>
      <c r="H963">
        <v>5</v>
      </c>
      <c r="I963" t="s">
        <v>42</v>
      </c>
      <c r="J963" t="s">
        <v>30</v>
      </c>
      <c r="K963">
        <v>120.00000000000006</v>
      </c>
      <c r="L963">
        <v>1.25</v>
      </c>
      <c r="M963">
        <v>1</v>
      </c>
      <c r="N963" t="s">
        <v>71</v>
      </c>
      <c r="O963" t="s">
        <v>106</v>
      </c>
      <c r="P963" t="s">
        <v>114</v>
      </c>
      <c r="Q963" t="s">
        <v>118</v>
      </c>
      <c r="R963" t="s">
        <v>124</v>
      </c>
      <c r="S963">
        <v>973</v>
      </c>
      <c r="T963">
        <v>2370</v>
      </c>
      <c r="U963" s="1">
        <v>45600</v>
      </c>
      <c r="V963" s="2">
        <v>0.33333333333333331</v>
      </c>
      <c r="W963" s="2">
        <v>0.35416666666666669</v>
      </c>
      <c r="X963" t="s">
        <v>25</v>
      </c>
      <c r="Y963">
        <v>1</v>
      </c>
      <c r="Z963">
        <v>4</v>
      </c>
      <c r="AA963">
        <v>1</v>
      </c>
      <c r="AB963" t="s">
        <v>13</v>
      </c>
      <c r="AC963" t="s">
        <v>14</v>
      </c>
      <c r="AD963">
        <v>30.000000000000053</v>
      </c>
      <c r="AE963">
        <v>0.25</v>
      </c>
      <c r="AF963">
        <v>0</v>
      </c>
      <c r="AG963" t="s">
        <v>72</v>
      </c>
      <c r="AH963" t="s">
        <v>108</v>
      </c>
      <c r="AI963" t="s">
        <v>114</v>
      </c>
      <c r="AJ963">
        <v>972</v>
      </c>
      <c r="AK963">
        <v>973</v>
      </c>
      <c r="AL963" t="s">
        <v>118</v>
      </c>
    </row>
    <row r="964" spans="1:38" x14ac:dyDescent="0.2">
      <c r="A964">
        <v>2110</v>
      </c>
      <c r="B964" s="1">
        <v>45603</v>
      </c>
      <c r="C964" s="2">
        <v>0.33333333333333331</v>
      </c>
      <c r="D964" s="2">
        <v>0.35416666666666669</v>
      </c>
      <c r="E964" t="s">
        <v>25</v>
      </c>
      <c r="F964">
        <v>1</v>
      </c>
      <c r="G964">
        <v>4</v>
      </c>
      <c r="H964">
        <v>3</v>
      </c>
      <c r="I964" t="s">
        <v>39</v>
      </c>
      <c r="J964" t="s">
        <v>14</v>
      </c>
      <c r="K964">
        <v>30.000000000000053</v>
      </c>
      <c r="L964">
        <v>0.75</v>
      </c>
      <c r="M964">
        <v>0</v>
      </c>
      <c r="N964" t="s">
        <v>75</v>
      </c>
      <c r="O964" t="s">
        <v>108</v>
      </c>
      <c r="P964" t="s">
        <v>114</v>
      </c>
      <c r="Q964" t="s">
        <v>118</v>
      </c>
      <c r="R964" t="s">
        <v>118</v>
      </c>
      <c r="S964">
        <v>965</v>
      </c>
      <c r="T964">
        <v>742</v>
      </c>
      <c r="U964" s="1">
        <v>45470</v>
      </c>
      <c r="V964" s="2">
        <v>0.33333333333333331</v>
      </c>
      <c r="W964" s="2">
        <v>0.41666666666666669</v>
      </c>
      <c r="X964" t="s">
        <v>25</v>
      </c>
      <c r="Y964">
        <v>1</v>
      </c>
      <c r="Z964">
        <v>4</v>
      </c>
      <c r="AA964">
        <v>6</v>
      </c>
      <c r="AB964" t="s">
        <v>42</v>
      </c>
      <c r="AC964" t="s">
        <v>40</v>
      </c>
      <c r="AD964">
        <v>120.00000000000006</v>
      </c>
      <c r="AE964">
        <v>1.5</v>
      </c>
      <c r="AF964">
        <v>1</v>
      </c>
      <c r="AG964" t="s">
        <v>75</v>
      </c>
      <c r="AH964" t="s">
        <v>103</v>
      </c>
      <c r="AI964" t="s">
        <v>114</v>
      </c>
      <c r="AJ964">
        <v>964</v>
      </c>
      <c r="AK964">
        <v>965</v>
      </c>
      <c r="AL964" t="s">
        <v>118</v>
      </c>
    </row>
    <row r="965" spans="1:38" x14ac:dyDescent="0.2">
      <c r="A965">
        <v>1101</v>
      </c>
      <c r="B965" s="1">
        <v>45303</v>
      </c>
      <c r="C965" s="2">
        <v>0.33333333333333331</v>
      </c>
      <c r="D965" s="2">
        <v>0.375</v>
      </c>
      <c r="E965" t="s">
        <v>25</v>
      </c>
      <c r="F965">
        <v>1</v>
      </c>
      <c r="G965">
        <v>4</v>
      </c>
      <c r="H965">
        <v>6</v>
      </c>
      <c r="I965" t="s">
        <v>27</v>
      </c>
      <c r="J965" t="s">
        <v>23</v>
      </c>
      <c r="K965">
        <v>60.000000000000028</v>
      </c>
      <c r="L965">
        <v>1.5</v>
      </c>
      <c r="M965">
        <v>1</v>
      </c>
      <c r="N965" t="s">
        <v>76</v>
      </c>
      <c r="O965" t="s">
        <v>98</v>
      </c>
      <c r="P965" t="s">
        <v>114</v>
      </c>
      <c r="Q965" t="s">
        <v>118</v>
      </c>
      <c r="R965" t="s">
        <v>118</v>
      </c>
      <c r="S965">
        <v>961</v>
      </c>
      <c r="T965">
        <v>1757</v>
      </c>
      <c r="U965" s="1">
        <v>45501</v>
      </c>
      <c r="V965" s="2">
        <v>0.33333333333333331</v>
      </c>
      <c r="W965" s="2">
        <v>0.39583333333333331</v>
      </c>
      <c r="X965" t="s">
        <v>25</v>
      </c>
      <c r="Y965">
        <v>1</v>
      </c>
      <c r="Z965">
        <v>4</v>
      </c>
      <c r="AA965">
        <v>3</v>
      </c>
      <c r="AB965" t="s">
        <v>22</v>
      </c>
      <c r="AC965" t="s">
        <v>14</v>
      </c>
      <c r="AD965">
        <v>90</v>
      </c>
      <c r="AE965">
        <v>0.75</v>
      </c>
      <c r="AF965">
        <v>0</v>
      </c>
      <c r="AG965" t="s">
        <v>71</v>
      </c>
      <c r="AH965" t="s">
        <v>104</v>
      </c>
      <c r="AI965" t="s">
        <v>114</v>
      </c>
      <c r="AJ965">
        <v>960</v>
      </c>
      <c r="AK965">
        <v>961</v>
      </c>
      <c r="AL965" t="s">
        <v>118</v>
      </c>
    </row>
    <row r="966" spans="1:38" x14ac:dyDescent="0.2">
      <c r="A966">
        <v>2202</v>
      </c>
      <c r="B966" s="1">
        <v>45324</v>
      </c>
      <c r="C966" s="2">
        <v>0.33333333333333331</v>
      </c>
      <c r="D966" s="2">
        <v>0.375</v>
      </c>
      <c r="E966" t="s">
        <v>25</v>
      </c>
      <c r="F966">
        <v>1</v>
      </c>
      <c r="G966">
        <v>4</v>
      </c>
      <c r="H966">
        <v>5</v>
      </c>
      <c r="I966" t="s">
        <v>13</v>
      </c>
      <c r="J966" t="s">
        <v>23</v>
      </c>
      <c r="K966">
        <v>60.000000000000028</v>
      </c>
      <c r="L966">
        <v>1.25</v>
      </c>
      <c r="M966">
        <v>1</v>
      </c>
      <c r="N966" t="s">
        <v>76</v>
      </c>
      <c r="O966" t="s">
        <v>99</v>
      </c>
      <c r="P966" t="s">
        <v>114</v>
      </c>
      <c r="Q966" t="s">
        <v>118</v>
      </c>
      <c r="R966" t="s">
        <v>118</v>
      </c>
      <c r="S966">
        <v>963</v>
      </c>
      <c r="T966">
        <v>2694</v>
      </c>
      <c r="U966" s="1">
        <v>45489</v>
      </c>
      <c r="V966" s="2">
        <v>0.33333333333333331</v>
      </c>
      <c r="W966" s="2">
        <v>0.41666666666666669</v>
      </c>
      <c r="X966" t="s">
        <v>25</v>
      </c>
      <c r="Y966">
        <v>1</v>
      </c>
      <c r="Z966">
        <v>4</v>
      </c>
      <c r="AA966">
        <v>2</v>
      </c>
      <c r="AB966" t="s">
        <v>41</v>
      </c>
      <c r="AC966" t="s">
        <v>30</v>
      </c>
      <c r="AD966">
        <v>120.00000000000006</v>
      </c>
      <c r="AE966">
        <v>0.5</v>
      </c>
      <c r="AF966">
        <v>0</v>
      </c>
      <c r="AG966" t="s">
        <v>73</v>
      </c>
      <c r="AH966" t="s">
        <v>104</v>
      </c>
      <c r="AI966" t="s">
        <v>114</v>
      </c>
      <c r="AJ966">
        <v>962</v>
      </c>
      <c r="AK966">
        <v>963</v>
      </c>
      <c r="AL966" t="s">
        <v>118</v>
      </c>
    </row>
    <row r="967" spans="1:38" x14ac:dyDescent="0.2">
      <c r="A967">
        <v>2996</v>
      </c>
      <c r="B967" s="1">
        <v>45587</v>
      </c>
      <c r="C967" s="2">
        <v>0.33333333333333331</v>
      </c>
      <c r="D967" s="2">
        <v>0.35416666666666669</v>
      </c>
      <c r="E967" t="s">
        <v>25</v>
      </c>
      <c r="F967">
        <v>1</v>
      </c>
      <c r="G967">
        <v>4</v>
      </c>
      <c r="H967">
        <v>6</v>
      </c>
      <c r="I967" t="s">
        <v>39</v>
      </c>
      <c r="J967" t="s">
        <v>28</v>
      </c>
      <c r="K967">
        <v>30.000000000000053</v>
      </c>
      <c r="L967">
        <v>1.5</v>
      </c>
      <c r="M967">
        <v>1</v>
      </c>
      <c r="N967" t="s">
        <v>73</v>
      </c>
      <c r="O967" t="s">
        <v>107</v>
      </c>
      <c r="P967" t="s">
        <v>114</v>
      </c>
      <c r="Q967" t="s">
        <v>118</v>
      </c>
      <c r="R967" t="s">
        <v>118</v>
      </c>
      <c r="S967">
        <v>948</v>
      </c>
      <c r="T967">
        <v>154</v>
      </c>
      <c r="U967" s="1">
        <v>45542</v>
      </c>
      <c r="V967" s="2">
        <v>0.35416666666666669</v>
      </c>
      <c r="W967" s="2">
        <v>0.375</v>
      </c>
      <c r="X967" t="s">
        <v>25</v>
      </c>
      <c r="Y967">
        <v>1</v>
      </c>
      <c r="Z967">
        <v>4</v>
      </c>
      <c r="AA967">
        <v>1</v>
      </c>
      <c r="AB967" t="s">
        <v>13</v>
      </c>
      <c r="AC967" t="s">
        <v>18</v>
      </c>
      <c r="AD967">
        <v>29.999999999999972</v>
      </c>
      <c r="AE967">
        <v>0.25</v>
      </c>
      <c r="AF967">
        <v>0</v>
      </c>
      <c r="AG967" t="s">
        <v>77</v>
      </c>
      <c r="AH967" t="s">
        <v>106</v>
      </c>
      <c r="AI967" t="s">
        <v>114</v>
      </c>
      <c r="AJ967">
        <v>947</v>
      </c>
      <c r="AK967">
        <v>948</v>
      </c>
      <c r="AL967" t="s">
        <v>118</v>
      </c>
    </row>
    <row r="968" spans="1:38" x14ac:dyDescent="0.2">
      <c r="A968">
        <v>2982</v>
      </c>
      <c r="B968" s="1">
        <v>45363</v>
      </c>
      <c r="C968" s="2">
        <v>0.33333333333333331</v>
      </c>
      <c r="D968" s="2">
        <v>0.35416666666666669</v>
      </c>
      <c r="E968" t="s">
        <v>25</v>
      </c>
      <c r="F968">
        <v>1</v>
      </c>
      <c r="G968">
        <v>4</v>
      </c>
      <c r="H968">
        <v>7</v>
      </c>
      <c r="I968" t="s">
        <v>22</v>
      </c>
      <c r="J968" t="s">
        <v>18</v>
      </c>
      <c r="K968">
        <v>30.000000000000053</v>
      </c>
      <c r="L968">
        <v>1.75</v>
      </c>
      <c r="M968">
        <v>1</v>
      </c>
      <c r="N968" t="s">
        <v>73</v>
      </c>
      <c r="O968" t="s">
        <v>100</v>
      </c>
      <c r="P968" t="s">
        <v>114</v>
      </c>
      <c r="Q968" t="s">
        <v>118</v>
      </c>
      <c r="R968" t="s">
        <v>118</v>
      </c>
      <c r="S968">
        <v>949</v>
      </c>
      <c r="T968">
        <v>2996</v>
      </c>
      <c r="U968" s="1">
        <v>45587</v>
      </c>
      <c r="V968" s="2">
        <v>0.33333333333333331</v>
      </c>
      <c r="W968" s="2">
        <v>0.35416666666666669</v>
      </c>
      <c r="X968" t="s">
        <v>25</v>
      </c>
      <c r="Y968">
        <v>1</v>
      </c>
      <c r="Z968">
        <v>4</v>
      </c>
      <c r="AA968">
        <v>6</v>
      </c>
      <c r="AB968" t="s">
        <v>39</v>
      </c>
      <c r="AC968" t="s">
        <v>28</v>
      </c>
      <c r="AD968">
        <v>30.000000000000053</v>
      </c>
      <c r="AE968">
        <v>1.5</v>
      </c>
      <c r="AF968">
        <v>1</v>
      </c>
      <c r="AG968" t="s">
        <v>73</v>
      </c>
      <c r="AH968" t="s">
        <v>107</v>
      </c>
      <c r="AI968" t="s">
        <v>114</v>
      </c>
      <c r="AJ968">
        <v>948</v>
      </c>
      <c r="AK968">
        <v>949</v>
      </c>
      <c r="AL968" t="s">
        <v>118</v>
      </c>
    </row>
    <row r="969" spans="1:38" x14ac:dyDescent="0.2">
      <c r="A969">
        <v>742</v>
      </c>
      <c r="B969" s="1">
        <v>45470</v>
      </c>
      <c r="C969" s="2">
        <v>0.33333333333333331</v>
      </c>
      <c r="D969" s="2">
        <v>0.41666666666666669</v>
      </c>
      <c r="E969" t="s">
        <v>25</v>
      </c>
      <c r="F969">
        <v>1</v>
      </c>
      <c r="G969">
        <v>4</v>
      </c>
      <c r="H969">
        <v>6</v>
      </c>
      <c r="I969" t="s">
        <v>42</v>
      </c>
      <c r="J969" t="s">
        <v>40</v>
      </c>
      <c r="K969">
        <v>120.00000000000006</v>
      </c>
      <c r="L969">
        <v>1.5</v>
      </c>
      <c r="M969">
        <v>1</v>
      </c>
      <c r="N969" t="s">
        <v>75</v>
      </c>
      <c r="O969" t="s">
        <v>103</v>
      </c>
      <c r="P969" t="s">
        <v>114</v>
      </c>
      <c r="Q969" t="s">
        <v>118</v>
      </c>
      <c r="R969" t="s">
        <v>124</v>
      </c>
      <c r="S969">
        <v>964</v>
      </c>
      <c r="T969">
        <v>2202</v>
      </c>
      <c r="U969" s="1">
        <v>45324</v>
      </c>
      <c r="V969" s="2">
        <v>0.33333333333333331</v>
      </c>
      <c r="W969" s="2">
        <v>0.375</v>
      </c>
      <c r="X969" t="s">
        <v>25</v>
      </c>
      <c r="Y969">
        <v>1</v>
      </c>
      <c r="Z969">
        <v>4</v>
      </c>
      <c r="AA969">
        <v>5</v>
      </c>
      <c r="AB969" t="s">
        <v>13</v>
      </c>
      <c r="AC969" t="s">
        <v>23</v>
      </c>
      <c r="AD969">
        <v>60.000000000000028</v>
      </c>
      <c r="AE969">
        <v>1.25</v>
      </c>
      <c r="AF969">
        <v>1</v>
      </c>
      <c r="AG969" t="s">
        <v>76</v>
      </c>
      <c r="AH969" t="s">
        <v>99</v>
      </c>
      <c r="AI969" t="s">
        <v>114</v>
      </c>
      <c r="AJ969">
        <v>963</v>
      </c>
      <c r="AK969">
        <v>964</v>
      </c>
      <c r="AL969" t="s">
        <v>118</v>
      </c>
    </row>
    <row r="970" spans="1:38" x14ac:dyDescent="0.2">
      <c r="A970">
        <v>780</v>
      </c>
      <c r="B970" s="1">
        <v>45294</v>
      </c>
      <c r="C970" s="2">
        <v>0.33333333333333331</v>
      </c>
      <c r="D970" s="2">
        <v>0.375</v>
      </c>
      <c r="E970" t="s">
        <v>25</v>
      </c>
      <c r="F970">
        <v>1</v>
      </c>
      <c r="G970">
        <v>4</v>
      </c>
      <c r="H970">
        <v>5</v>
      </c>
      <c r="I970" t="s">
        <v>22</v>
      </c>
      <c r="J970" t="s">
        <v>14</v>
      </c>
      <c r="K970">
        <v>60.000000000000028</v>
      </c>
      <c r="L970">
        <v>1.25</v>
      </c>
      <c r="M970">
        <v>1</v>
      </c>
      <c r="N970" t="s">
        <v>74</v>
      </c>
      <c r="O970" t="s">
        <v>98</v>
      </c>
      <c r="P970" t="s">
        <v>114</v>
      </c>
      <c r="Q970" t="s">
        <v>118</v>
      </c>
      <c r="R970" t="s">
        <v>118</v>
      </c>
      <c r="S970">
        <v>951</v>
      </c>
      <c r="T970">
        <v>979</v>
      </c>
      <c r="U970" s="1">
        <v>45322</v>
      </c>
      <c r="V970" s="2">
        <v>0.33333333333333331</v>
      </c>
      <c r="W970" s="2">
        <v>0.35416666666666669</v>
      </c>
      <c r="X970" t="s">
        <v>25</v>
      </c>
      <c r="Y970">
        <v>1</v>
      </c>
      <c r="Z970">
        <v>4</v>
      </c>
      <c r="AA970">
        <v>1</v>
      </c>
      <c r="AB970" t="s">
        <v>41</v>
      </c>
      <c r="AC970" t="s">
        <v>40</v>
      </c>
      <c r="AD970">
        <v>30.000000000000053</v>
      </c>
      <c r="AE970">
        <v>0.25</v>
      </c>
      <c r="AF970">
        <v>0</v>
      </c>
      <c r="AG970" t="s">
        <v>74</v>
      </c>
      <c r="AH970" t="s">
        <v>98</v>
      </c>
      <c r="AI970" t="s">
        <v>114</v>
      </c>
      <c r="AJ970">
        <v>950</v>
      </c>
      <c r="AK970">
        <v>951</v>
      </c>
      <c r="AL970" t="s">
        <v>118</v>
      </c>
    </row>
    <row r="971" spans="1:38" x14ac:dyDescent="0.2">
      <c r="A971">
        <v>502</v>
      </c>
      <c r="B971" s="1">
        <v>45657</v>
      </c>
      <c r="C971" s="2">
        <v>0.33333333333333331</v>
      </c>
      <c r="D971" s="2">
        <v>0.35416666666666669</v>
      </c>
      <c r="E971" t="s">
        <v>25</v>
      </c>
      <c r="F971">
        <v>1</v>
      </c>
      <c r="G971">
        <v>4</v>
      </c>
      <c r="H971">
        <v>7</v>
      </c>
      <c r="I971" t="s">
        <v>17</v>
      </c>
      <c r="J971" t="s">
        <v>28</v>
      </c>
      <c r="K971">
        <v>30.000000000000053</v>
      </c>
      <c r="L971">
        <v>1.75</v>
      </c>
      <c r="M971">
        <v>1</v>
      </c>
      <c r="N971" t="s">
        <v>73</v>
      </c>
      <c r="O971" t="s">
        <v>109</v>
      </c>
      <c r="P971" t="s">
        <v>114</v>
      </c>
      <c r="Q971" t="s">
        <v>118</v>
      </c>
      <c r="R971" t="s">
        <v>118</v>
      </c>
      <c r="S971">
        <v>952</v>
      </c>
      <c r="T971">
        <v>780</v>
      </c>
      <c r="U971" s="1">
        <v>45294</v>
      </c>
      <c r="V971" s="2">
        <v>0.33333333333333331</v>
      </c>
      <c r="W971" s="2">
        <v>0.375</v>
      </c>
      <c r="X971" t="s">
        <v>25</v>
      </c>
      <c r="Y971">
        <v>1</v>
      </c>
      <c r="Z971">
        <v>4</v>
      </c>
      <c r="AA971">
        <v>5</v>
      </c>
      <c r="AB971" t="s">
        <v>22</v>
      </c>
      <c r="AC971" t="s">
        <v>14</v>
      </c>
      <c r="AD971">
        <v>60.000000000000028</v>
      </c>
      <c r="AE971">
        <v>1.25</v>
      </c>
      <c r="AF971">
        <v>1</v>
      </c>
      <c r="AG971" t="s">
        <v>74</v>
      </c>
      <c r="AH971" t="s">
        <v>98</v>
      </c>
      <c r="AI971" t="s">
        <v>114</v>
      </c>
      <c r="AJ971">
        <v>951</v>
      </c>
      <c r="AK971">
        <v>952</v>
      </c>
      <c r="AL971" t="s">
        <v>118</v>
      </c>
    </row>
    <row r="972" spans="1:38" x14ac:dyDescent="0.2">
      <c r="A972">
        <v>470</v>
      </c>
      <c r="B972" s="1">
        <v>45432</v>
      </c>
      <c r="C972" s="2">
        <v>0.33333333333333331</v>
      </c>
      <c r="D972" s="2">
        <v>0.41666666666666669</v>
      </c>
      <c r="E972" t="s">
        <v>25</v>
      </c>
      <c r="F972">
        <v>1</v>
      </c>
      <c r="G972">
        <v>4</v>
      </c>
      <c r="H972">
        <v>7</v>
      </c>
      <c r="I972" t="s">
        <v>27</v>
      </c>
      <c r="J972" t="s">
        <v>28</v>
      </c>
      <c r="K972">
        <v>120.00000000000006</v>
      </c>
      <c r="L972">
        <v>1.75</v>
      </c>
      <c r="M972">
        <v>1</v>
      </c>
      <c r="N972" t="s">
        <v>72</v>
      </c>
      <c r="O972" t="s">
        <v>102</v>
      </c>
      <c r="P972" t="s">
        <v>114</v>
      </c>
      <c r="Q972" t="s">
        <v>118</v>
      </c>
      <c r="R972" t="s">
        <v>124</v>
      </c>
      <c r="S972">
        <v>953</v>
      </c>
      <c r="T972">
        <v>502</v>
      </c>
      <c r="U972" s="1">
        <v>45657</v>
      </c>
      <c r="V972" s="2">
        <v>0.33333333333333331</v>
      </c>
      <c r="W972" s="2">
        <v>0.35416666666666669</v>
      </c>
      <c r="X972" t="s">
        <v>25</v>
      </c>
      <c r="Y972">
        <v>1</v>
      </c>
      <c r="Z972">
        <v>4</v>
      </c>
      <c r="AA972">
        <v>7</v>
      </c>
      <c r="AB972" t="s">
        <v>17</v>
      </c>
      <c r="AC972" t="s">
        <v>28</v>
      </c>
      <c r="AD972">
        <v>30.000000000000053</v>
      </c>
      <c r="AE972">
        <v>1.75</v>
      </c>
      <c r="AF972">
        <v>1</v>
      </c>
      <c r="AG972" t="s">
        <v>73</v>
      </c>
      <c r="AH972" t="s">
        <v>109</v>
      </c>
      <c r="AI972" t="s">
        <v>114</v>
      </c>
      <c r="AJ972">
        <v>952</v>
      </c>
      <c r="AK972">
        <v>953</v>
      </c>
      <c r="AL972" t="s">
        <v>118</v>
      </c>
    </row>
    <row r="973" spans="1:38" x14ac:dyDescent="0.2">
      <c r="A973">
        <v>1923</v>
      </c>
      <c r="B973" s="1">
        <v>45550</v>
      </c>
      <c r="C973" s="2">
        <v>0.33333333333333331</v>
      </c>
      <c r="D973" s="2">
        <v>0.39583333333333331</v>
      </c>
      <c r="E973" t="s">
        <v>25</v>
      </c>
      <c r="F973">
        <v>1</v>
      </c>
      <c r="G973">
        <v>4</v>
      </c>
      <c r="H973">
        <v>5</v>
      </c>
      <c r="I973" t="s">
        <v>17</v>
      </c>
      <c r="J973" t="s">
        <v>40</v>
      </c>
      <c r="K973">
        <v>90</v>
      </c>
      <c r="L973">
        <v>1.25</v>
      </c>
      <c r="M973">
        <v>1</v>
      </c>
      <c r="N973" t="s">
        <v>71</v>
      </c>
      <c r="O973" t="s">
        <v>106</v>
      </c>
      <c r="P973" t="s">
        <v>114</v>
      </c>
      <c r="Q973" t="s">
        <v>118</v>
      </c>
      <c r="R973" t="s">
        <v>118</v>
      </c>
      <c r="S973">
        <v>954</v>
      </c>
      <c r="T973">
        <v>470</v>
      </c>
      <c r="U973" s="1">
        <v>45432</v>
      </c>
      <c r="V973" s="2">
        <v>0.33333333333333331</v>
      </c>
      <c r="W973" s="2">
        <v>0.41666666666666669</v>
      </c>
      <c r="X973" t="s">
        <v>25</v>
      </c>
      <c r="Y973">
        <v>1</v>
      </c>
      <c r="Z973">
        <v>4</v>
      </c>
      <c r="AA973">
        <v>7</v>
      </c>
      <c r="AB973" t="s">
        <v>27</v>
      </c>
      <c r="AC973" t="s">
        <v>28</v>
      </c>
      <c r="AD973">
        <v>120.00000000000006</v>
      </c>
      <c r="AE973">
        <v>1.75</v>
      </c>
      <c r="AF973">
        <v>1</v>
      </c>
      <c r="AG973" t="s">
        <v>72</v>
      </c>
      <c r="AH973" t="s">
        <v>102</v>
      </c>
      <c r="AI973" t="s">
        <v>114</v>
      </c>
      <c r="AJ973">
        <v>953</v>
      </c>
      <c r="AK973">
        <v>954</v>
      </c>
      <c r="AL973" t="s">
        <v>118</v>
      </c>
    </row>
    <row r="974" spans="1:38" x14ac:dyDescent="0.2">
      <c r="A974">
        <v>979</v>
      </c>
      <c r="B974" s="1">
        <v>45322</v>
      </c>
      <c r="C974" s="2">
        <v>0.33333333333333331</v>
      </c>
      <c r="D974" s="2">
        <v>0.35416666666666669</v>
      </c>
      <c r="E974" t="s">
        <v>25</v>
      </c>
      <c r="F974">
        <v>1</v>
      </c>
      <c r="G974">
        <v>4</v>
      </c>
      <c r="H974">
        <v>1</v>
      </c>
      <c r="I974" t="s">
        <v>41</v>
      </c>
      <c r="J974" t="s">
        <v>40</v>
      </c>
      <c r="K974">
        <v>30.000000000000053</v>
      </c>
      <c r="L974">
        <v>0.25</v>
      </c>
      <c r="M974">
        <v>0</v>
      </c>
      <c r="N974" t="s">
        <v>74</v>
      </c>
      <c r="O974" t="s">
        <v>98</v>
      </c>
      <c r="P974" t="s">
        <v>114</v>
      </c>
      <c r="Q974" t="s">
        <v>118</v>
      </c>
      <c r="R974" t="s">
        <v>118</v>
      </c>
      <c r="S974">
        <v>950</v>
      </c>
      <c r="T974">
        <v>2982</v>
      </c>
      <c r="U974" s="1">
        <v>45363</v>
      </c>
      <c r="V974" s="2">
        <v>0.33333333333333331</v>
      </c>
      <c r="W974" s="2">
        <v>0.35416666666666669</v>
      </c>
      <c r="X974" t="s">
        <v>25</v>
      </c>
      <c r="Y974">
        <v>1</v>
      </c>
      <c r="Z974">
        <v>4</v>
      </c>
      <c r="AA974">
        <v>7</v>
      </c>
      <c r="AB974" t="s">
        <v>22</v>
      </c>
      <c r="AC974" t="s">
        <v>18</v>
      </c>
      <c r="AD974">
        <v>30.000000000000053</v>
      </c>
      <c r="AE974">
        <v>1.75</v>
      </c>
      <c r="AF974">
        <v>1</v>
      </c>
      <c r="AG974" t="s">
        <v>73</v>
      </c>
      <c r="AH974" t="s">
        <v>100</v>
      </c>
      <c r="AI974" t="s">
        <v>114</v>
      </c>
      <c r="AJ974">
        <v>949</v>
      </c>
      <c r="AK974">
        <v>950</v>
      </c>
      <c r="AL974" t="s">
        <v>118</v>
      </c>
    </row>
    <row r="975" spans="1:38" x14ac:dyDescent="0.2">
      <c r="A975">
        <v>1886</v>
      </c>
      <c r="B975" s="1">
        <v>45444</v>
      </c>
      <c r="C975" s="2">
        <v>0.33333333333333331</v>
      </c>
      <c r="D975" s="2">
        <v>0.375</v>
      </c>
      <c r="E975" t="s">
        <v>25</v>
      </c>
      <c r="F975">
        <v>1</v>
      </c>
      <c r="G975">
        <v>4</v>
      </c>
      <c r="H975">
        <v>7</v>
      </c>
      <c r="I975" t="s">
        <v>13</v>
      </c>
      <c r="J975" t="s">
        <v>28</v>
      </c>
      <c r="K975">
        <v>60.000000000000028</v>
      </c>
      <c r="L975">
        <v>1.75</v>
      </c>
      <c r="M975">
        <v>1</v>
      </c>
      <c r="N975" t="s">
        <v>77</v>
      </c>
      <c r="O975" t="s">
        <v>103</v>
      </c>
      <c r="P975" t="s">
        <v>114</v>
      </c>
      <c r="Q975" t="s">
        <v>118</v>
      </c>
      <c r="R975" t="s">
        <v>118</v>
      </c>
      <c r="S975">
        <v>956</v>
      </c>
      <c r="T975">
        <v>1739</v>
      </c>
      <c r="U975" s="1">
        <v>45605</v>
      </c>
      <c r="V975" s="2">
        <v>0.33333333333333331</v>
      </c>
      <c r="W975" s="2">
        <v>0.375</v>
      </c>
      <c r="X975" t="s">
        <v>25</v>
      </c>
      <c r="Y975">
        <v>1</v>
      </c>
      <c r="Z975">
        <v>4</v>
      </c>
      <c r="AA975">
        <v>4</v>
      </c>
      <c r="AB975" t="s">
        <v>13</v>
      </c>
      <c r="AC975" t="s">
        <v>14</v>
      </c>
      <c r="AD975">
        <v>60.000000000000028</v>
      </c>
      <c r="AE975">
        <v>1</v>
      </c>
      <c r="AF975">
        <v>0</v>
      </c>
      <c r="AG975" t="s">
        <v>77</v>
      </c>
      <c r="AH975" t="s">
        <v>108</v>
      </c>
      <c r="AI975" t="s">
        <v>114</v>
      </c>
      <c r="AJ975">
        <v>955</v>
      </c>
      <c r="AK975">
        <v>956</v>
      </c>
      <c r="AL975" t="s">
        <v>118</v>
      </c>
    </row>
    <row r="976" spans="1:38" x14ac:dyDescent="0.2">
      <c r="A976">
        <v>969</v>
      </c>
      <c r="B976" s="1">
        <v>45569</v>
      </c>
      <c r="C976" s="2">
        <v>0.33333333333333331</v>
      </c>
      <c r="D976" s="2">
        <v>0.375</v>
      </c>
      <c r="E976" t="s">
        <v>25</v>
      </c>
      <c r="F976">
        <v>1</v>
      </c>
      <c r="G976">
        <v>4</v>
      </c>
      <c r="H976">
        <v>3</v>
      </c>
      <c r="I976" t="s">
        <v>27</v>
      </c>
      <c r="J976" t="s">
        <v>18</v>
      </c>
      <c r="K976">
        <v>60.000000000000028</v>
      </c>
      <c r="L976">
        <v>0.75</v>
      </c>
      <c r="M976">
        <v>0</v>
      </c>
      <c r="N976" t="s">
        <v>76</v>
      </c>
      <c r="O976" t="s">
        <v>107</v>
      </c>
      <c r="P976" t="s">
        <v>114</v>
      </c>
      <c r="Q976" t="s">
        <v>118</v>
      </c>
      <c r="R976" t="s">
        <v>118</v>
      </c>
      <c r="S976">
        <v>957</v>
      </c>
      <c r="T976">
        <v>1886</v>
      </c>
      <c r="U976" s="1">
        <v>45444</v>
      </c>
      <c r="V976" s="2">
        <v>0.33333333333333331</v>
      </c>
      <c r="W976" s="2">
        <v>0.375</v>
      </c>
      <c r="X976" t="s">
        <v>25</v>
      </c>
      <c r="Y976">
        <v>1</v>
      </c>
      <c r="Z976">
        <v>4</v>
      </c>
      <c r="AA976">
        <v>7</v>
      </c>
      <c r="AB976" t="s">
        <v>13</v>
      </c>
      <c r="AC976" t="s">
        <v>28</v>
      </c>
      <c r="AD976">
        <v>60.000000000000028</v>
      </c>
      <c r="AE976">
        <v>1.75</v>
      </c>
      <c r="AF976">
        <v>1</v>
      </c>
      <c r="AG976" t="s">
        <v>77</v>
      </c>
      <c r="AH976" t="s">
        <v>103</v>
      </c>
      <c r="AI976" t="s">
        <v>114</v>
      </c>
      <c r="AJ976">
        <v>956</v>
      </c>
      <c r="AK976">
        <v>957</v>
      </c>
      <c r="AL976" t="s">
        <v>118</v>
      </c>
    </row>
    <row r="977" spans="1:38" x14ac:dyDescent="0.2">
      <c r="A977">
        <v>987</v>
      </c>
      <c r="B977" s="1">
        <v>45564</v>
      </c>
      <c r="C977" s="2">
        <v>0.33333333333333331</v>
      </c>
      <c r="D977" s="2">
        <v>0.41666666666666669</v>
      </c>
      <c r="E977" t="s">
        <v>25</v>
      </c>
      <c r="F977">
        <v>1</v>
      </c>
      <c r="G977">
        <v>4</v>
      </c>
      <c r="H977">
        <v>3</v>
      </c>
      <c r="I977" t="s">
        <v>22</v>
      </c>
      <c r="J977" t="s">
        <v>30</v>
      </c>
      <c r="K977">
        <v>120.00000000000006</v>
      </c>
      <c r="L977">
        <v>0.75</v>
      </c>
      <c r="M977">
        <v>0</v>
      </c>
      <c r="N977" t="s">
        <v>71</v>
      </c>
      <c r="O977" t="s">
        <v>106</v>
      </c>
      <c r="P977" t="s">
        <v>114</v>
      </c>
      <c r="Q977" t="s">
        <v>118</v>
      </c>
      <c r="R977" t="s">
        <v>124</v>
      </c>
      <c r="S977">
        <v>958</v>
      </c>
      <c r="T977">
        <v>969</v>
      </c>
      <c r="U977" s="1">
        <v>45569</v>
      </c>
      <c r="V977" s="2">
        <v>0.33333333333333331</v>
      </c>
      <c r="W977" s="2">
        <v>0.375</v>
      </c>
      <c r="X977" t="s">
        <v>25</v>
      </c>
      <c r="Y977">
        <v>1</v>
      </c>
      <c r="Z977">
        <v>4</v>
      </c>
      <c r="AA977">
        <v>3</v>
      </c>
      <c r="AB977" t="s">
        <v>27</v>
      </c>
      <c r="AC977" t="s">
        <v>18</v>
      </c>
      <c r="AD977">
        <v>60.000000000000028</v>
      </c>
      <c r="AE977">
        <v>0.75</v>
      </c>
      <c r="AF977">
        <v>0</v>
      </c>
      <c r="AG977" t="s">
        <v>76</v>
      </c>
      <c r="AH977" t="s">
        <v>107</v>
      </c>
      <c r="AI977" t="s">
        <v>114</v>
      </c>
      <c r="AJ977">
        <v>957</v>
      </c>
      <c r="AK977">
        <v>958</v>
      </c>
      <c r="AL977" t="s">
        <v>118</v>
      </c>
    </row>
    <row r="978" spans="1:38" x14ac:dyDescent="0.2">
      <c r="A978">
        <v>461</v>
      </c>
      <c r="B978" s="1">
        <v>45597</v>
      </c>
      <c r="C978" s="2">
        <v>0.33333333333333331</v>
      </c>
      <c r="D978" s="2">
        <v>0.35416666666666669</v>
      </c>
      <c r="E978" t="s">
        <v>25</v>
      </c>
      <c r="F978">
        <v>1</v>
      </c>
      <c r="G978">
        <v>4</v>
      </c>
      <c r="H978">
        <v>7</v>
      </c>
      <c r="I978" t="s">
        <v>17</v>
      </c>
      <c r="J978" t="s">
        <v>40</v>
      </c>
      <c r="K978">
        <v>30.000000000000053</v>
      </c>
      <c r="L978">
        <v>1.75</v>
      </c>
      <c r="M978">
        <v>1</v>
      </c>
      <c r="N978" t="s">
        <v>76</v>
      </c>
      <c r="O978" t="s">
        <v>108</v>
      </c>
      <c r="P978" t="s">
        <v>114</v>
      </c>
      <c r="Q978" t="s">
        <v>118</v>
      </c>
      <c r="R978" t="s">
        <v>118</v>
      </c>
      <c r="S978">
        <v>959</v>
      </c>
      <c r="T978">
        <v>987</v>
      </c>
      <c r="U978" s="1">
        <v>45564</v>
      </c>
      <c r="V978" s="2">
        <v>0.33333333333333331</v>
      </c>
      <c r="W978" s="2">
        <v>0.41666666666666669</v>
      </c>
      <c r="X978" t="s">
        <v>25</v>
      </c>
      <c r="Y978">
        <v>1</v>
      </c>
      <c r="Z978">
        <v>4</v>
      </c>
      <c r="AA978">
        <v>3</v>
      </c>
      <c r="AB978" t="s">
        <v>22</v>
      </c>
      <c r="AC978" t="s">
        <v>30</v>
      </c>
      <c r="AD978">
        <v>120.00000000000006</v>
      </c>
      <c r="AE978">
        <v>0.75</v>
      </c>
      <c r="AF978">
        <v>0</v>
      </c>
      <c r="AG978" t="s">
        <v>71</v>
      </c>
      <c r="AH978" t="s">
        <v>106</v>
      </c>
      <c r="AI978" t="s">
        <v>114</v>
      </c>
      <c r="AJ978">
        <v>958</v>
      </c>
      <c r="AK978">
        <v>959</v>
      </c>
      <c r="AL978" t="s">
        <v>118</v>
      </c>
    </row>
    <row r="979" spans="1:38" x14ac:dyDescent="0.2">
      <c r="A979">
        <v>1757</v>
      </c>
      <c r="B979" s="1">
        <v>45501</v>
      </c>
      <c r="C979" s="2">
        <v>0.33333333333333331</v>
      </c>
      <c r="D979" s="2">
        <v>0.39583333333333331</v>
      </c>
      <c r="E979" t="s">
        <v>25</v>
      </c>
      <c r="F979">
        <v>1</v>
      </c>
      <c r="G979">
        <v>4</v>
      </c>
      <c r="H979">
        <v>3</v>
      </c>
      <c r="I979" t="s">
        <v>22</v>
      </c>
      <c r="J979" t="s">
        <v>14</v>
      </c>
      <c r="K979">
        <v>90</v>
      </c>
      <c r="L979">
        <v>0.75</v>
      </c>
      <c r="M979">
        <v>0</v>
      </c>
      <c r="N979" t="s">
        <v>71</v>
      </c>
      <c r="O979" t="s">
        <v>104</v>
      </c>
      <c r="P979" t="s">
        <v>114</v>
      </c>
      <c r="Q979" t="s">
        <v>118</v>
      </c>
      <c r="R979" t="s">
        <v>118</v>
      </c>
      <c r="S979">
        <v>960</v>
      </c>
      <c r="T979">
        <v>461</v>
      </c>
      <c r="U979" s="1">
        <v>45597</v>
      </c>
      <c r="V979" s="2">
        <v>0.33333333333333331</v>
      </c>
      <c r="W979" s="2">
        <v>0.35416666666666669</v>
      </c>
      <c r="X979" t="s">
        <v>25</v>
      </c>
      <c r="Y979">
        <v>1</v>
      </c>
      <c r="Z979">
        <v>4</v>
      </c>
      <c r="AA979">
        <v>7</v>
      </c>
      <c r="AB979" t="s">
        <v>17</v>
      </c>
      <c r="AC979" t="s">
        <v>40</v>
      </c>
      <c r="AD979">
        <v>30.000000000000053</v>
      </c>
      <c r="AE979">
        <v>1.75</v>
      </c>
      <c r="AF979">
        <v>1</v>
      </c>
      <c r="AG979" t="s">
        <v>76</v>
      </c>
      <c r="AH979" t="s">
        <v>108</v>
      </c>
      <c r="AI979" t="s">
        <v>114</v>
      </c>
      <c r="AJ979">
        <v>959</v>
      </c>
      <c r="AK979">
        <v>960</v>
      </c>
      <c r="AL979" t="s">
        <v>118</v>
      </c>
    </row>
    <row r="980" spans="1:38" x14ac:dyDescent="0.2">
      <c r="A980">
        <v>2694</v>
      </c>
      <c r="B980" s="1">
        <v>45489</v>
      </c>
      <c r="C980" s="2">
        <v>0.33333333333333331</v>
      </c>
      <c r="D980" s="2">
        <v>0.41666666666666669</v>
      </c>
      <c r="E980" t="s">
        <v>25</v>
      </c>
      <c r="F980">
        <v>1</v>
      </c>
      <c r="G980">
        <v>4</v>
      </c>
      <c r="H980">
        <v>2</v>
      </c>
      <c r="I980" t="s">
        <v>41</v>
      </c>
      <c r="J980" t="s">
        <v>30</v>
      </c>
      <c r="K980">
        <v>120.00000000000006</v>
      </c>
      <c r="L980">
        <v>0.5</v>
      </c>
      <c r="M980">
        <v>0</v>
      </c>
      <c r="N980" t="s">
        <v>73</v>
      </c>
      <c r="O980" t="s">
        <v>104</v>
      </c>
      <c r="P980" t="s">
        <v>114</v>
      </c>
      <c r="Q980" t="s">
        <v>118</v>
      </c>
      <c r="R980" t="s">
        <v>124</v>
      </c>
      <c r="S980">
        <v>962</v>
      </c>
      <c r="T980">
        <v>1101</v>
      </c>
      <c r="U980" s="1">
        <v>45303</v>
      </c>
      <c r="V980" s="2">
        <v>0.33333333333333331</v>
      </c>
      <c r="W980" s="2">
        <v>0.375</v>
      </c>
      <c r="X980" t="s">
        <v>25</v>
      </c>
      <c r="Y980">
        <v>1</v>
      </c>
      <c r="Z980">
        <v>4</v>
      </c>
      <c r="AA980">
        <v>6</v>
      </c>
      <c r="AB980" t="s">
        <v>27</v>
      </c>
      <c r="AC980" t="s">
        <v>23</v>
      </c>
      <c r="AD980">
        <v>60.000000000000028</v>
      </c>
      <c r="AE980">
        <v>1.5</v>
      </c>
      <c r="AF980">
        <v>1</v>
      </c>
      <c r="AG980" t="s">
        <v>76</v>
      </c>
      <c r="AH980" t="s">
        <v>98</v>
      </c>
      <c r="AI980" t="s">
        <v>114</v>
      </c>
      <c r="AJ980">
        <v>961</v>
      </c>
      <c r="AK980">
        <v>962</v>
      </c>
      <c r="AL980" t="s">
        <v>118</v>
      </c>
    </row>
    <row r="981" spans="1:38" x14ac:dyDescent="0.2">
      <c r="A981">
        <v>1739</v>
      </c>
      <c r="B981" s="1">
        <v>45605</v>
      </c>
      <c r="C981" s="2">
        <v>0.33333333333333331</v>
      </c>
      <c r="D981" s="2">
        <v>0.375</v>
      </c>
      <c r="E981" t="s">
        <v>25</v>
      </c>
      <c r="F981">
        <v>1</v>
      </c>
      <c r="G981">
        <v>4</v>
      </c>
      <c r="H981">
        <v>4</v>
      </c>
      <c r="I981" t="s">
        <v>13</v>
      </c>
      <c r="J981" t="s">
        <v>14</v>
      </c>
      <c r="K981">
        <v>60.000000000000028</v>
      </c>
      <c r="L981">
        <v>1</v>
      </c>
      <c r="M981">
        <v>0</v>
      </c>
      <c r="N981" t="s">
        <v>77</v>
      </c>
      <c r="O981" t="s">
        <v>108</v>
      </c>
      <c r="P981" t="s">
        <v>114</v>
      </c>
      <c r="Q981" t="s">
        <v>118</v>
      </c>
      <c r="R981" t="s">
        <v>118</v>
      </c>
      <c r="S981">
        <v>955</v>
      </c>
      <c r="T981">
        <v>1923</v>
      </c>
      <c r="U981" s="1">
        <v>45550</v>
      </c>
      <c r="V981" s="2">
        <v>0.33333333333333331</v>
      </c>
      <c r="W981" s="2">
        <v>0.39583333333333331</v>
      </c>
      <c r="X981" t="s">
        <v>25</v>
      </c>
      <c r="Y981">
        <v>1</v>
      </c>
      <c r="Z981">
        <v>4</v>
      </c>
      <c r="AA981">
        <v>5</v>
      </c>
      <c r="AB981" t="s">
        <v>17</v>
      </c>
      <c r="AC981" t="s">
        <v>40</v>
      </c>
      <c r="AD981">
        <v>90</v>
      </c>
      <c r="AE981">
        <v>1.25</v>
      </c>
      <c r="AF981">
        <v>1</v>
      </c>
      <c r="AG981" t="s">
        <v>71</v>
      </c>
      <c r="AH981" t="s">
        <v>106</v>
      </c>
      <c r="AI981" t="s">
        <v>114</v>
      </c>
      <c r="AJ981">
        <v>954</v>
      </c>
      <c r="AK981">
        <v>955</v>
      </c>
      <c r="AL981" t="s">
        <v>118</v>
      </c>
    </row>
    <row r="982" spans="1:38" x14ac:dyDescent="0.2">
      <c r="A982">
        <v>2869</v>
      </c>
      <c r="B982" s="1">
        <v>45410</v>
      </c>
      <c r="C982" s="2">
        <v>0.6875</v>
      </c>
      <c r="D982" s="2">
        <v>0.70833333333333337</v>
      </c>
      <c r="E982" t="s">
        <v>35</v>
      </c>
      <c r="F982">
        <v>2</v>
      </c>
      <c r="G982">
        <v>10</v>
      </c>
      <c r="H982">
        <v>4</v>
      </c>
      <c r="I982" t="s">
        <v>22</v>
      </c>
      <c r="J982" t="s">
        <v>18</v>
      </c>
      <c r="K982">
        <v>30.000000000000053</v>
      </c>
      <c r="L982">
        <v>0.4</v>
      </c>
      <c r="M982">
        <v>0</v>
      </c>
      <c r="N982" t="s">
        <v>71</v>
      </c>
      <c r="O982" t="s">
        <v>101</v>
      </c>
      <c r="P982" t="s">
        <v>112</v>
      </c>
      <c r="Q982" t="s">
        <v>118</v>
      </c>
      <c r="R982" t="s">
        <v>118</v>
      </c>
      <c r="S982">
        <v>994</v>
      </c>
      <c r="T982">
        <v>70</v>
      </c>
      <c r="U982" s="1">
        <v>45441</v>
      </c>
      <c r="V982" s="2">
        <v>0.6875</v>
      </c>
      <c r="W982" s="2">
        <v>0.75</v>
      </c>
      <c r="X982" t="s">
        <v>35</v>
      </c>
      <c r="Y982">
        <v>2</v>
      </c>
      <c r="Z982">
        <v>10</v>
      </c>
      <c r="AA982">
        <v>1</v>
      </c>
      <c r="AB982" t="s">
        <v>41</v>
      </c>
      <c r="AC982" t="s">
        <v>30</v>
      </c>
      <c r="AD982">
        <v>90</v>
      </c>
      <c r="AE982">
        <v>0.1</v>
      </c>
      <c r="AF982">
        <v>0</v>
      </c>
      <c r="AG982" t="s">
        <v>74</v>
      </c>
      <c r="AH982" t="s">
        <v>102</v>
      </c>
      <c r="AI982" t="s">
        <v>112</v>
      </c>
      <c r="AJ982">
        <v>993</v>
      </c>
      <c r="AK982">
        <v>994</v>
      </c>
      <c r="AL982" t="s">
        <v>118</v>
      </c>
    </row>
    <row r="983" spans="1:38" x14ac:dyDescent="0.2">
      <c r="A983">
        <v>2685</v>
      </c>
      <c r="B983" s="1">
        <v>45322</v>
      </c>
      <c r="C983" s="2">
        <v>0.6875</v>
      </c>
      <c r="D983" s="2">
        <v>0.70833333333333337</v>
      </c>
      <c r="E983" t="s">
        <v>35</v>
      </c>
      <c r="F983">
        <v>2</v>
      </c>
      <c r="G983">
        <v>10</v>
      </c>
      <c r="H983">
        <v>2</v>
      </c>
      <c r="I983" t="s">
        <v>13</v>
      </c>
      <c r="J983" t="s">
        <v>23</v>
      </c>
      <c r="K983">
        <v>30.000000000000053</v>
      </c>
      <c r="L983">
        <v>0.2</v>
      </c>
      <c r="M983">
        <v>0</v>
      </c>
      <c r="N983" t="s">
        <v>74</v>
      </c>
      <c r="O983" t="s">
        <v>98</v>
      </c>
      <c r="P983" t="s">
        <v>112</v>
      </c>
      <c r="Q983" t="s">
        <v>117</v>
      </c>
      <c r="R983" t="s">
        <v>118</v>
      </c>
      <c r="S983">
        <v>995</v>
      </c>
      <c r="T983">
        <v>2869</v>
      </c>
      <c r="U983" s="1">
        <v>45410</v>
      </c>
      <c r="V983" s="2">
        <v>0.6875</v>
      </c>
      <c r="W983" s="2">
        <v>0.70833333333333337</v>
      </c>
      <c r="X983" t="s">
        <v>35</v>
      </c>
      <c r="Y983">
        <v>2</v>
      </c>
      <c r="Z983">
        <v>10</v>
      </c>
      <c r="AA983">
        <v>4</v>
      </c>
      <c r="AB983" t="s">
        <v>22</v>
      </c>
      <c r="AC983" t="s">
        <v>18</v>
      </c>
      <c r="AD983">
        <v>30.000000000000053</v>
      </c>
      <c r="AE983">
        <v>0.4</v>
      </c>
      <c r="AF983">
        <v>0</v>
      </c>
      <c r="AG983" t="s">
        <v>71</v>
      </c>
      <c r="AH983" t="s">
        <v>101</v>
      </c>
      <c r="AI983" t="s">
        <v>112</v>
      </c>
      <c r="AJ983">
        <v>994</v>
      </c>
      <c r="AK983">
        <v>995</v>
      </c>
      <c r="AL983" t="s">
        <v>118</v>
      </c>
    </row>
    <row r="984" spans="1:38" x14ac:dyDescent="0.2">
      <c r="A984">
        <v>1102</v>
      </c>
      <c r="B984" s="1">
        <v>45346</v>
      </c>
      <c r="C984" s="2">
        <v>0.6875</v>
      </c>
      <c r="D984" s="2">
        <v>0.77083333333333337</v>
      </c>
      <c r="E984" t="s">
        <v>35</v>
      </c>
      <c r="F984">
        <v>2</v>
      </c>
      <c r="G984">
        <v>10</v>
      </c>
      <c r="H984">
        <v>9</v>
      </c>
      <c r="I984" t="s">
        <v>41</v>
      </c>
      <c r="J984" t="s">
        <v>40</v>
      </c>
      <c r="K984">
        <v>120.00000000000006</v>
      </c>
      <c r="L984">
        <v>0.9</v>
      </c>
      <c r="M984">
        <v>0</v>
      </c>
      <c r="N984" t="s">
        <v>77</v>
      </c>
      <c r="O984" t="s">
        <v>99</v>
      </c>
      <c r="P984" t="s">
        <v>112</v>
      </c>
      <c r="Q984" t="s">
        <v>118</v>
      </c>
      <c r="R984" t="s">
        <v>124</v>
      </c>
      <c r="S984">
        <v>996</v>
      </c>
      <c r="T984">
        <v>2685</v>
      </c>
      <c r="U984" s="1">
        <v>45322</v>
      </c>
      <c r="V984" s="2">
        <v>0.6875</v>
      </c>
      <c r="W984" s="2">
        <v>0.70833333333333337</v>
      </c>
      <c r="X984" t="s">
        <v>35</v>
      </c>
      <c r="Y984">
        <v>2</v>
      </c>
      <c r="Z984">
        <v>10</v>
      </c>
      <c r="AA984">
        <v>2</v>
      </c>
      <c r="AB984" t="s">
        <v>13</v>
      </c>
      <c r="AC984" t="s">
        <v>23</v>
      </c>
      <c r="AD984">
        <v>30.000000000000053</v>
      </c>
      <c r="AE984">
        <v>0.2</v>
      </c>
      <c r="AF984">
        <v>0</v>
      </c>
      <c r="AG984" t="s">
        <v>74</v>
      </c>
      <c r="AH984" t="s">
        <v>98</v>
      </c>
      <c r="AI984" t="s">
        <v>112</v>
      </c>
      <c r="AJ984">
        <v>995</v>
      </c>
      <c r="AK984">
        <v>996</v>
      </c>
      <c r="AL984" t="s">
        <v>118</v>
      </c>
    </row>
    <row r="985" spans="1:38" x14ac:dyDescent="0.2">
      <c r="A985">
        <v>701</v>
      </c>
      <c r="B985" s="1">
        <v>45300</v>
      </c>
      <c r="C985" s="2">
        <v>0.6875</v>
      </c>
      <c r="D985" s="2">
        <v>0.75</v>
      </c>
      <c r="E985" t="s">
        <v>35</v>
      </c>
      <c r="F985">
        <v>2</v>
      </c>
      <c r="G985">
        <v>10</v>
      </c>
      <c r="H985">
        <v>4</v>
      </c>
      <c r="I985" t="s">
        <v>27</v>
      </c>
      <c r="J985" t="s">
        <v>40</v>
      </c>
      <c r="K985">
        <v>90</v>
      </c>
      <c r="L985">
        <v>0.4</v>
      </c>
      <c r="M985">
        <v>0</v>
      </c>
      <c r="N985" t="s">
        <v>73</v>
      </c>
      <c r="O985" t="s">
        <v>98</v>
      </c>
      <c r="P985" t="s">
        <v>112</v>
      </c>
      <c r="Q985" t="s">
        <v>118</v>
      </c>
      <c r="R985" t="s">
        <v>118</v>
      </c>
      <c r="S985">
        <v>997</v>
      </c>
      <c r="T985">
        <v>1102</v>
      </c>
      <c r="U985" s="1">
        <v>45346</v>
      </c>
      <c r="V985" s="2">
        <v>0.6875</v>
      </c>
      <c r="W985" s="2">
        <v>0.77083333333333337</v>
      </c>
      <c r="X985" t="s">
        <v>35</v>
      </c>
      <c r="Y985">
        <v>2</v>
      </c>
      <c r="Z985">
        <v>10</v>
      </c>
      <c r="AA985">
        <v>9</v>
      </c>
      <c r="AB985" t="s">
        <v>41</v>
      </c>
      <c r="AC985" t="s">
        <v>40</v>
      </c>
      <c r="AD985">
        <v>120.00000000000006</v>
      </c>
      <c r="AE985">
        <v>0.9</v>
      </c>
      <c r="AF985">
        <v>0</v>
      </c>
      <c r="AG985" t="s">
        <v>77</v>
      </c>
      <c r="AH985" t="s">
        <v>99</v>
      </c>
      <c r="AI985" t="s">
        <v>112</v>
      </c>
      <c r="AJ985">
        <v>996</v>
      </c>
      <c r="AK985">
        <v>997</v>
      </c>
      <c r="AL985" t="s">
        <v>118</v>
      </c>
    </row>
    <row r="986" spans="1:38" x14ac:dyDescent="0.2">
      <c r="A986">
        <v>2518</v>
      </c>
      <c r="B986" s="1">
        <v>45323</v>
      </c>
      <c r="C986" s="2">
        <v>0.6875</v>
      </c>
      <c r="D986" s="2">
        <v>0.75</v>
      </c>
      <c r="E986" t="s">
        <v>35</v>
      </c>
      <c r="F986">
        <v>2</v>
      </c>
      <c r="G986">
        <v>10</v>
      </c>
      <c r="H986">
        <v>12</v>
      </c>
      <c r="I986" t="s">
        <v>17</v>
      </c>
      <c r="J986" t="s">
        <v>28</v>
      </c>
      <c r="K986">
        <v>90</v>
      </c>
      <c r="L986">
        <v>1.2</v>
      </c>
      <c r="M986">
        <v>1</v>
      </c>
      <c r="N986" t="s">
        <v>75</v>
      </c>
      <c r="O986" t="s">
        <v>99</v>
      </c>
      <c r="P986" t="s">
        <v>112</v>
      </c>
      <c r="Q986" t="s">
        <v>118</v>
      </c>
      <c r="R986" t="s">
        <v>118</v>
      </c>
      <c r="S986">
        <v>1001</v>
      </c>
      <c r="T986">
        <v>1115</v>
      </c>
      <c r="U986" s="1">
        <v>45535</v>
      </c>
      <c r="V986" s="2">
        <v>0.6875</v>
      </c>
      <c r="W986" s="2">
        <v>0.75</v>
      </c>
      <c r="X986" t="s">
        <v>35</v>
      </c>
      <c r="Y986">
        <v>2</v>
      </c>
      <c r="Z986">
        <v>10</v>
      </c>
      <c r="AA986">
        <v>2</v>
      </c>
      <c r="AB986" t="s">
        <v>42</v>
      </c>
      <c r="AC986" t="s">
        <v>18</v>
      </c>
      <c r="AD986">
        <v>90</v>
      </c>
      <c r="AE986">
        <v>0.2</v>
      </c>
      <c r="AF986">
        <v>0</v>
      </c>
      <c r="AG986" t="s">
        <v>77</v>
      </c>
      <c r="AH986" t="s">
        <v>105</v>
      </c>
      <c r="AI986" t="s">
        <v>112</v>
      </c>
      <c r="AJ986">
        <v>1000</v>
      </c>
      <c r="AK986">
        <v>1001</v>
      </c>
      <c r="AL986" t="s">
        <v>118</v>
      </c>
    </row>
    <row r="987" spans="1:38" x14ac:dyDescent="0.2">
      <c r="A987">
        <v>797</v>
      </c>
      <c r="B987" s="1">
        <v>45614</v>
      </c>
      <c r="C987" s="2">
        <v>0.6875</v>
      </c>
      <c r="D987" s="2">
        <v>0.75</v>
      </c>
      <c r="E987" t="s">
        <v>35</v>
      </c>
      <c r="F987">
        <v>2</v>
      </c>
      <c r="G987">
        <v>10</v>
      </c>
      <c r="H987">
        <v>11</v>
      </c>
      <c r="I987" t="s">
        <v>27</v>
      </c>
      <c r="J987" t="s">
        <v>14</v>
      </c>
      <c r="K987">
        <v>90</v>
      </c>
      <c r="L987">
        <v>1.1000000000000001</v>
      </c>
      <c r="M987">
        <v>1</v>
      </c>
      <c r="N987" t="s">
        <v>72</v>
      </c>
      <c r="O987" t="s">
        <v>108</v>
      </c>
      <c r="P987" t="s">
        <v>112</v>
      </c>
      <c r="Q987" t="s">
        <v>118</v>
      </c>
      <c r="R987" t="s">
        <v>118</v>
      </c>
      <c r="S987">
        <v>999</v>
      </c>
      <c r="T987">
        <v>1792</v>
      </c>
      <c r="U987" s="1">
        <v>45428</v>
      </c>
      <c r="V987" s="2">
        <v>0.6875</v>
      </c>
      <c r="W987" s="2">
        <v>0.75</v>
      </c>
      <c r="X987" t="s">
        <v>35</v>
      </c>
      <c r="Y987">
        <v>2</v>
      </c>
      <c r="Z987">
        <v>10</v>
      </c>
      <c r="AA987">
        <v>7</v>
      </c>
      <c r="AB987" t="s">
        <v>41</v>
      </c>
      <c r="AC987" t="s">
        <v>23</v>
      </c>
      <c r="AD987">
        <v>90</v>
      </c>
      <c r="AE987">
        <v>0.7</v>
      </c>
      <c r="AF987">
        <v>0</v>
      </c>
      <c r="AG987" t="s">
        <v>75</v>
      </c>
      <c r="AH987" t="s">
        <v>102</v>
      </c>
      <c r="AI987" t="s">
        <v>112</v>
      </c>
      <c r="AJ987">
        <v>998</v>
      </c>
      <c r="AK987">
        <v>999</v>
      </c>
      <c r="AL987" t="s">
        <v>118</v>
      </c>
    </row>
    <row r="988" spans="1:38" x14ac:dyDescent="0.2">
      <c r="A988">
        <v>1115</v>
      </c>
      <c r="B988" s="1">
        <v>45535</v>
      </c>
      <c r="C988" s="2">
        <v>0.6875</v>
      </c>
      <c r="D988" s="2">
        <v>0.75</v>
      </c>
      <c r="E988" t="s">
        <v>35</v>
      </c>
      <c r="F988">
        <v>2</v>
      </c>
      <c r="G988">
        <v>10</v>
      </c>
      <c r="H988">
        <v>2</v>
      </c>
      <c r="I988" t="s">
        <v>42</v>
      </c>
      <c r="J988" t="s">
        <v>18</v>
      </c>
      <c r="K988">
        <v>90</v>
      </c>
      <c r="L988">
        <v>0.2</v>
      </c>
      <c r="M988">
        <v>0</v>
      </c>
      <c r="N988" t="s">
        <v>77</v>
      </c>
      <c r="O988" t="s">
        <v>105</v>
      </c>
      <c r="P988" t="s">
        <v>112</v>
      </c>
      <c r="Q988" t="s">
        <v>117</v>
      </c>
      <c r="R988" t="s">
        <v>118</v>
      </c>
      <c r="S988">
        <v>1000</v>
      </c>
      <c r="T988">
        <v>797</v>
      </c>
      <c r="U988" s="1">
        <v>45614</v>
      </c>
      <c r="V988" s="2">
        <v>0.6875</v>
      </c>
      <c r="W988" s="2">
        <v>0.75</v>
      </c>
      <c r="X988" t="s">
        <v>35</v>
      </c>
      <c r="Y988">
        <v>2</v>
      </c>
      <c r="Z988">
        <v>10</v>
      </c>
      <c r="AA988">
        <v>11</v>
      </c>
      <c r="AB988" t="s">
        <v>27</v>
      </c>
      <c r="AC988" t="s">
        <v>14</v>
      </c>
      <c r="AD988">
        <v>90</v>
      </c>
      <c r="AE988">
        <v>1.1000000000000001</v>
      </c>
      <c r="AF988">
        <v>1</v>
      </c>
      <c r="AG988" t="s">
        <v>72</v>
      </c>
      <c r="AH988" t="s">
        <v>108</v>
      </c>
      <c r="AI988" t="s">
        <v>112</v>
      </c>
      <c r="AJ988">
        <v>999</v>
      </c>
      <c r="AK988">
        <v>1000</v>
      </c>
      <c r="AL988" t="s">
        <v>118</v>
      </c>
    </row>
    <row r="989" spans="1:38" x14ac:dyDescent="0.2">
      <c r="A989">
        <v>2106</v>
      </c>
      <c r="B989" s="1">
        <v>45331</v>
      </c>
      <c r="C989" s="2">
        <v>0.6875</v>
      </c>
      <c r="D989" s="2">
        <v>0.70833333333333337</v>
      </c>
      <c r="E989" t="s">
        <v>35</v>
      </c>
      <c r="F989">
        <v>2</v>
      </c>
      <c r="G989">
        <v>10</v>
      </c>
      <c r="H989">
        <v>11</v>
      </c>
      <c r="I989" t="s">
        <v>13</v>
      </c>
      <c r="J989" t="s">
        <v>14</v>
      </c>
      <c r="K989">
        <v>30.000000000000053</v>
      </c>
      <c r="L989">
        <v>1.1000000000000001</v>
      </c>
      <c r="M989">
        <v>1</v>
      </c>
      <c r="N989" t="s">
        <v>76</v>
      </c>
      <c r="O989" t="s">
        <v>99</v>
      </c>
      <c r="P989" t="s">
        <v>112</v>
      </c>
      <c r="Q989" t="s">
        <v>118</v>
      </c>
      <c r="R989" t="s">
        <v>118</v>
      </c>
      <c r="S989">
        <v>1002</v>
      </c>
      <c r="T989">
        <v>2518</v>
      </c>
      <c r="U989" s="1">
        <v>45323</v>
      </c>
      <c r="V989" s="2">
        <v>0.6875</v>
      </c>
      <c r="W989" s="2">
        <v>0.75</v>
      </c>
      <c r="X989" t="s">
        <v>35</v>
      </c>
      <c r="Y989">
        <v>2</v>
      </c>
      <c r="Z989">
        <v>10</v>
      </c>
      <c r="AA989">
        <v>12</v>
      </c>
      <c r="AB989" t="s">
        <v>17</v>
      </c>
      <c r="AC989" t="s">
        <v>28</v>
      </c>
      <c r="AD989">
        <v>90</v>
      </c>
      <c r="AE989">
        <v>1.2</v>
      </c>
      <c r="AF989">
        <v>1</v>
      </c>
      <c r="AG989" t="s">
        <v>75</v>
      </c>
      <c r="AH989" t="s">
        <v>99</v>
      </c>
      <c r="AI989" t="s">
        <v>112</v>
      </c>
      <c r="AJ989">
        <v>1001</v>
      </c>
      <c r="AK989">
        <v>1002</v>
      </c>
      <c r="AL989" t="s">
        <v>118</v>
      </c>
    </row>
    <row r="990" spans="1:38" x14ac:dyDescent="0.2">
      <c r="A990">
        <v>70</v>
      </c>
      <c r="B990" s="1">
        <v>45441</v>
      </c>
      <c r="C990" s="2">
        <v>0.6875</v>
      </c>
      <c r="D990" s="2">
        <v>0.75</v>
      </c>
      <c r="E990" t="s">
        <v>35</v>
      </c>
      <c r="F990">
        <v>2</v>
      </c>
      <c r="G990">
        <v>10</v>
      </c>
      <c r="H990">
        <v>1</v>
      </c>
      <c r="I990" t="s">
        <v>41</v>
      </c>
      <c r="J990" t="s">
        <v>30</v>
      </c>
      <c r="K990">
        <v>90</v>
      </c>
      <c r="L990">
        <v>0.1</v>
      </c>
      <c r="M990">
        <v>0</v>
      </c>
      <c r="N990" t="s">
        <v>74</v>
      </c>
      <c r="O990" t="s">
        <v>102</v>
      </c>
      <c r="P990" t="s">
        <v>112</v>
      </c>
      <c r="Q990" t="s">
        <v>117</v>
      </c>
      <c r="R990" t="s">
        <v>118</v>
      </c>
      <c r="S990">
        <v>993</v>
      </c>
      <c r="T990">
        <v>2819</v>
      </c>
      <c r="U990" s="1">
        <v>45330</v>
      </c>
      <c r="V990" s="2">
        <v>0.6875</v>
      </c>
      <c r="W990" s="2">
        <v>0.75</v>
      </c>
      <c r="X990" t="s">
        <v>35</v>
      </c>
      <c r="Y990">
        <v>2</v>
      </c>
      <c r="Z990">
        <v>10</v>
      </c>
      <c r="AA990">
        <v>13</v>
      </c>
      <c r="AB990" t="s">
        <v>41</v>
      </c>
      <c r="AC990" t="s">
        <v>14</v>
      </c>
      <c r="AD990">
        <v>90</v>
      </c>
      <c r="AE990">
        <v>1.3</v>
      </c>
      <c r="AF990">
        <v>1</v>
      </c>
      <c r="AG990" t="s">
        <v>75</v>
      </c>
      <c r="AH990" t="s">
        <v>99</v>
      </c>
      <c r="AI990" t="s">
        <v>112</v>
      </c>
      <c r="AJ990">
        <v>992</v>
      </c>
      <c r="AK990">
        <v>993</v>
      </c>
      <c r="AL990" t="s">
        <v>118</v>
      </c>
    </row>
    <row r="991" spans="1:38" x14ac:dyDescent="0.2">
      <c r="A991">
        <v>1792</v>
      </c>
      <c r="B991" s="1">
        <v>45428</v>
      </c>
      <c r="C991" s="2">
        <v>0.6875</v>
      </c>
      <c r="D991" s="2">
        <v>0.75</v>
      </c>
      <c r="E991" t="s">
        <v>35</v>
      </c>
      <c r="F991">
        <v>2</v>
      </c>
      <c r="G991">
        <v>10</v>
      </c>
      <c r="H991">
        <v>7</v>
      </c>
      <c r="I991" t="s">
        <v>41</v>
      </c>
      <c r="J991" t="s">
        <v>23</v>
      </c>
      <c r="K991">
        <v>90</v>
      </c>
      <c r="L991">
        <v>0.7</v>
      </c>
      <c r="M991">
        <v>0</v>
      </c>
      <c r="N991" t="s">
        <v>75</v>
      </c>
      <c r="O991" t="s">
        <v>102</v>
      </c>
      <c r="P991" t="s">
        <v>112</v>
      </c>
      <c r="Q991" t="s">
        <v>118</v>
      </c>
      <c r="R991" t="s">
        <v>118</v>
      </c>
      <c r="S991">
        <v>998</v>
      </c>
      <c r="T991">
        <v>701</v>
      </c>
      <c r="U991" s="1">
        <v>45300</v>
      </c>
      <c r="V991" s="2">
        <v>0.6875</v>
      </c>
      <c r="W991" s="2">
        <v>0.75</v>
      </c>
      <c r="X991" t="s">
        <v>35</v>
      </c>
      <c r="Y991">
        <v>2</v>
      </c>
      <c r="Z991">
        <v>10</v>
      </c>
      <c r="AA991">
        <v>4</v>
      </c>
      <c r="AB991" t="s">
        <v>27</v>
      </c>
      <c r="AC991" t="s">
        <v>40</v>
      </c>
      <c r="AD991">
        <v>90</v>
      </c>
      <c r="AE991">
        <v>0.4</v>
      </c>
      <c r="AF991">
        <v>0</v>
      </c>
      <c r="AG991" t="s">
        <v>73</v>
      </c>
      <c r="AH991" t="s">
        <v>98</v>
      </c>
      <c r="AI991" t="s">
        <v>112</v>
      </c>
      <c r="AJ991">
        <v>997</v>
      </c>
      <c r="AK991">
        <v>998</v>
      </c>
      <c r="AL991" t="s">
        <v>118</v>
      </c>
    </row>
    <row r="992" spans="1:38" x14ac:dyDescent="0.2">
      <c r="A992">
        <v>2819</v>
      </c>
      <c r="B992" s="1">
        <v>45330</v>
      </c>
      <c r="C992" s="2">
        <v>0.6875</v>
      </c>
      <c r="D992" s="2">
        <v>0.75</v>
      </c>
      <c r="E992" t="s">
        <v>35</v>
      </c>
      <c r="F992">
        <v>2</v>
      </c>
      <c r="G992">
        <v>10</v>
      </c>
      <c r="H992">
        <v>13</v>
      </c>
      <c r="I992" t="s">
        <v>41</v>
      </c>
      <c r="J992" t="s">
        <v>14</v>
      </c>
      <c r="K992">
        <v>90</v>
      </c>
      <c r="L992">
        <v>1.3</v>
      </c>
      <c r="M992">
        <v>1</v>
      </c>
      <c r="N992" t="s">
        <v>75</v>
      </c>
      <c r="O992" t="s">
        <v>99</v>
      </c>
      <c r="P992" t="s">
        <v>112</v>
      </c>
      <c r="Q992" t="s">
        <v>118</v>
      </c>
      <c r="R992" t="s">
        <v>118</v>
      </c>
      <c r="S992">
        <v>992</v>
      </c>
      <c r="T992">
        <v>346</v>
      </c>
      <c r="U992" s="1">
        <v>45339</v>
      </c>
      <c r="V992" s="2">
        <v>0.6875</v>
      </c>
      <c r="W992" s="2">
        <v>0.70833333333333337</v>
      </c>
      <c r="X992" t="s">
        <v>35</v>
      </c>
      <c r="Y992">
        <v>2</v>
      </c>
      <c r="Z992">
        <v>10</v>
      </c>
      <c r="AA992">
        <v>11</v>
      </c>
      <c r="AB992" t="s">
        <v>41</v>
      </c>
      <c r="AC992" t="s">
        <v>40</v>
      </c>
      <c r="AD992">
        <v>30.000000000000053</v>
      </c>
      <c r="AE992">
        <v>1.1000000000000001</v>
      </c>
      <c r="AF992">
        <v>1</v>
      </c>
      <c r="AG992" t="s">
        <v>77</v>
      </c>
      <c r="AH992" t="s">
        <v>99</v>
      </c>
      <c r="AI992" t="s">
        <v>112</v>
      </c>
      <c r="AJ992">
        <v>991</v>
      </c>
      <c r="AK992">
        <v>992</v>
      </c>
      <c r="AL992" t="s">
        <v>118</v>
      </c>
    </row>
    <row r="993" spans="1:38" x14ac:dyDescent="0.2">
      <c r="A993">
        <v>1505</v>
      </c>
      <c r="B993" s="1">
        <v>45298</v>
      </c>
      <c r="C993" s="2">
        <v>0.6875</v>
      </c>
      <c r="D993" s="2">
        <v>0.72916666666666663</v>
      </c>
      <c r="E993" t="s">
        <v>35</v>
      </c>
      <c r="F993">
        <v>2</v>
      </c>
      <c r="G993">
        <v>10</v>
      </c>
      <c r="H993">
        <v>10</v>
      </c>
      <c r="I993" t="s">
        <v>39</v>
      </c>
      <c r="J993" t="s">
        <v>18</v>
      </c>
      <c r="K993">
        <v>59.999999999999943</v>
      </c>
      <c r="L993">
        <v>1</v>
      </c>
      <c r="M993">
        <v>0</v>
      </c>
      <c r="N993" t="s">
        <v>71</v>
      </c>
      <c r="O993" t="s">
        <v>98</v>
      </c>
      <c r="P993" t="s">
        <v>112</v>
      </c>
      <c r="Q993" t="s">
        <v>118</v>
      </c>
      <c r="R993" t="s">
        <v>118</v>
      </c>
      <c r="S993">
        <v>988</v>
      </c>
      <c r="T993">
        <v>464</v>
      </c>
      <c r="U993" s="1">
        <v>45531</v>
      </c>
      <c r="V993" s="2">
        <v>0.6875</v>
      </c>
      <c r="W993" s="2">
        <v>0.77083333333333337</v>
      </c>
      <c r="X993" t="s">
        <v>35</v>
      </c>
      <c r="Y993">
        <v>2</v>
      </c>
      <c r="Z993">
        <v>10</v>
      </c>
      <c r="AA993">
        <v>8</v>
      </c>
      <c r="AB993" t="s">
        <v>17</v>
      </c>
      <c r="AC993" t="s">
        <v>18</v>
      </c>
      <c r="AD993">
        <v>120.00000000000006</v>
      </c>
      <c r="AE993">
        <v>0.8</v>
      </c>
      <c r="AF993">
        <v>0</v>
      </c>
      <c r="AG993" t="s">
        <v>73</v>
      </c>
      <c r="AH993" t="s">
        <v>105</v>
      </c>
      <c r="AI993" t="s">
        <v>112</v>
      </c>
      <c r="AJ993">
        <v>987</v>
      </c>
      <c r="AK993">
        <v>988</v>
      </c>
      <c r="AL993" t="s">
        <v>118</v>
      </c>
    </row>
    <row r="994" spans="1:38" x14ac:dyDescent="0.2">
      <c r="A994">
        <v>1308</v>
      </c>
      <c r="B994" s="1">
        <v>45640</v>
      </c>
      <c r="C994" s="2">
        <v>0.6875</v>
      </c>
      <c r="D994" s="2">
        <v>0.70833333333333337</v>
      </c>
      <c r="E994" t="s">
        <v>35</v>
      </c>
      <c r="F994">
        <v>2</v>
      </c>
      <c r="G994">
        <v>10</v>
      </c>
      <c r="H994">
        <v>12</v>
      </c>
      <c r="I994" t="s">
        <v>13</v>
      </c>
      <c r="J994" t="s">
        <v>30</v>
      </c>
      <c r="K994">
        <v>30.000000000000053</v>
      </c>
      <c r="L994">
        <v>1.2</v>
      </c>
      <c r="M994">
        <v>1</v>
      </c>
      <c r="N994" t="s">
        <v>77</v>
      </c>
      <c r="O994" t="s">
        <v>109</v>
      </c>
      <c r="P994" t="s">
        <v>112</v>
      </c>
      <c r="Q994" t="s">
        <v>118</v>
      </c>
      <c r="R994" t="s">
        <v>118</v>
      </c>
      <c r="S994">
        <v>990</v>
      </c>
      <c r="T994">
        <v>2866</v>
      </c>
      <c r="U994" s="1">
        <v>45512</v>
      </c>
      <c r="V994" s="2">
        <v>0.6875</v>
      </c>
      <c r="W994" s="2">
        <v>0.72916666666666663</v>
      </c>
      <c r="X994" t="s">
        <v>35</v>
      </c>
      <c r="Y994">
        <v>2</v>
      </c>
      <c r="Z994">
        <v>10</v>
      </c>
      <c r="AA994">
        <v>3</v>
      </c>
      <c r="AB994" t="s">
        <v>39</v>
      </c>
      <c r="AC994" t="s">
        <v>23</v>
      </c>
      <c r="AD994">
        <v>59.999999999999943</v>
      </c>
      <c r="AE994">
        <v>0.3</v>
      </c>
      <c r="AF994">
        <v>0</v>
      </c>
      <c r="AG994" t="s">
        <v>75</v>
      </c>
      <c r="AH994" t="s">
        <v>105</v>
      </c>
      <c r="AI994" t="s">
        <v>112</v>
      </c>
      <c r="AJ994">
        <v>989</v>
      </c>
      <c r="AK994">
        <v>990</v>
      </c>
      <c r="AL994" t="s">
        <v>118</v>
      </c>
    </row>
    <row r="995" spans="1:38" x14ac:dyDescent="0.2">
      <c r="A995">
        <v>2866</v>
      </c>
      <c r="B995" s="1">
        <v>45512</v>
      </c>
      <c r="C995" s="2">
        <v>0.6875</v>
      </c>
      <c r="D995" s="2">
        <v>0.72916666666666663</v>
      </c>
      <c r="E995" t="s">
        <v>35</v>
      </c>
      <c r="F995">
        <v>2</v>
      </c>
      <c r="G995">
        <v>10</v>
      </c>
      <c r="H995">
        <v>3</v>
      </c>
      <c r="I995" t="s">
        <v>39</v>
      </c>
      <c r="J995" t="s">
        <v>23</v>
      </c>
      <c r="K995">
        <v>59.999999999999943</v>
      </c>
      <c r="L995">
        <v>0.3</v>
      </c>
      <c r="M995">
        <v>0</v>
      </c>
      <c r="N995" t="s">
        <v>75</v>
      </c>
      <c r="O995" t="s">
        <v>105</v>
      </c>
      <c r="P995" t="s">
        <v>112</v>
      </c>
      <c r="Q995" t="s">
        <v>118</v>
      </c>
      <c r="R995" t="s">
        <v>118</v>
      </c>
      <c r="S995">
        <v>989</v>
      </c>
      <c r="T995">
        <v>1505</v>
      </c>
      <c r="U995" s="1">
        <v>45298</v>
      </c>
      <c r="V995" s="2">
        <v>0.6875</v>
      </c>
      <c r="W995" s="2">
        <v>0.72916666666666663</v>
      </c>
      <c r="X995" t="s">
        <v>35</v>
      </c>
      <c r="Y995">
        <v>2</v>
      </c>
      <c r="Z995">
        <v>10</v>
      </c>
      <c r="AA995">
        <v>10</v>
      </c>
      <c r="AB995" t="s">
        <v>39</v>
      </c>
      <c r="AC995" t="s">
        <v>18</v>
      </c>
      <c r="AD995">
        <v>59.999999999999943</v>
      </c>
      <c r="AE995">
        <v>1</v>
      </c>
      <c r="AF995">
        <v>0</v>
      </c>
      <c r="AG995" t="s">
        <v>71</v>
      </c>
      <c r="AH995" t="s">
        <v>98</v>
      </c>
      <c r="AI995" t="s">
        <v>112</v>
      </c>
      <c r="AJ995">
        <v>988</v>
      </c>
      <c r="AK995">
        <v>989</v>
      </c>
      <c r="AL995" t="s">
        <v>118</v>
      </c>
    </row>
    <row r="996" spans="1:38" x14ac:dyDescent="0.2">
      <c r="A996">
        <v>2461</v>
      </c>
      <c r="B996" s="1">
        <v>45620</v>
      </c>
      <c r="C996" s="2">
        <v>0.6875</v>
      </c>
      <c r="D996" s="2">
        <v>0.70833333333333337</v>
      </c>
      <c r="E996" t="s">
        <v>35</v>
      </c>
      <c r="F996">
        <v>2</v>
      </c>
      <c r="G996">
        <v>10</v>
      </c>
      <c r="H996">
        <v>7</v>
      </c>
      <c r="I996" t="s">
        <v>41</v>
      </c>
      <c r="J996" t="s">
        <v>23</v>
      </c>
      <c r="K996">
        <v>30.000000000000053</v>
      </c>
      <c r="L996">
        <v>0.7</v>
      </c>
      <c r="M996">
        <v>0</v>
      </c>
      <c r="N996" t="s">
        <v>71</v>
      </c>
      <c r="O996" t="s">
        <v>108</v>
      </c>
      <c r="P996" t="s">
        <v>112</v>
      </c>
      <c r="Q996" t="s">
        <v>118</v>
      </c>
      <c r="R996" t="s">
        <v>118</v>
      </c>
      <c r="S996">
        <v>980</v>
      </c>
      <c r="T996">
        <v>723</v>
      </c>
      <c r="U996" s="1">
        <v>45437</v>
      </c>
      <c r="V996" s="2">
        <v>0.33333333333333331</v>
      </c>
      <c r="W996" s="2">
        <v>0.39583333333333331</v>
      </c>
      <c r="X996" t="s">
        <v>25</v>
      </c>
      <c r="Y996">
        <v>1</v>
      </c>
      <c r="Z996">
        <v>4</v>
      </c>
      <c r="AA996">
        <v>1</v>
      </c>
      <c r="AB996" t="s">
        <v>39</v>
      </c>
      <c r="AC996" t="s">
        <v>18</v>
      </c>
      <c r="AD996">
        <v>90</v>
      </c>
      <c r="AE996">
        <v>0.25</v>
      </c>
      <c r="AF996">
        <v>0</v>
      </c>
      <c r="AG996" t="s">
        <v>77</v>
      </c>
      <c r="AH996" t="s">
        <v>102</v>
      </c>
      <c r="AI996" t="s">
        <v>114</v>
      </c>
      <c r="AJ996">
        <v>979</v>
      </c>
      <c r="AK996">
        <v>980</v>
      </c>
      <c r="AL996" t="s">
        <v>118</v>
      </c>
    </row>
    <row r="997" spans="1:38" x14ac:dyDescent="0.2">
      <c r="A997">
        <v>464</v>
      </c>
      <c r="B997" s="1">
        <v>45531</v>
      </c>
      <c r="C997" s="2">
        <v>0.6875</v>
      </c>
      <c r="D997" s="2">
        <v>0.77083333333333337</v>
      </c>
      <c r="E997" t="s">
        <v>35</v>
      </c>
      <c r="F997">
        <v>2</v>
      </c>
      <c r="G997">
        <v>10</v>
      </c>
      <c r="H997">
        <v>8</v>
      </c>
      <c r="I997" t="s">
        <v>17</v>
      </c>
      <c r="J997" t="s">
        <v>18</v>
      </c>
      <c r="K997">
        <v>120.00000000000006</v>
      </c>
      <c r="L997">
        <v>0.8</v>
      </c>
      <c r="M997">
        <v>0</v>
      </c>
      <c r="N997" t="s">
        <v>73</v>
      </c>
      <c r="O997" t="s">
        <v>105</v>
      </c>
      <c r="P997" t="s">
        <v>112</v>
      </c>
      <c r="Q997" t="s">
        <v>118</v>
      </c>
      <c r="R997" t="s">
        <v>124</v>
      </c>
      <c r="S997">
        <v>987</v>
      </c>
      <c r="T997">
        <v>242</v>
      </c>
      <c r="U997" s="1">
        <v>45605</v>
      </c>
      <c r="V997" s="2">
        <v>0.6875</v>
      </c>
      <c r="W997" s="2">
        <v>0.77083333333333337</v>
      </c>
      <c r="X997" t="s">
        <v>35</v>
      </c>
      <c r="Y997">
        <v>2</v>
      </c>
      <c r="Z997">
        <v>10</v>
      </c>
      <c r="AA997">
        <v>13</v>
      </c>
      <c r="AB997" t="s">
        <v>39</v>
      </c>
      <c r="AC997" t="s">
        <v>23</v>
      </c>
      <c r="AD997">
        <v>120.00000000000006</v>
      </c>
      <c r="AE997">
        <v>1.3</v>
      </c>
      <c r="AF997">
        <v>1</v>
      </c>
      <c r="AG997" t="s">
        <v>77</v>
      </c>
      <c r="AH997" t="s">
        <v>108</v>
      </c>
      <c r="AI997" t="s">
        <v>112</v>
      </c>
      <c r="AJ997">
        <v>986</v>
      </c>
      <c r="AK997">
        <v>987</v>
      </c>
      <c r="AL997" t="s">
        <v>118</v>
      </c>
    </row>
    <row r="998" spans="1:38" x14ac:dyDescent="0.2">
      <c r="A998">
        <v>242</v>
      </c>
      <c r="B998" s="1">
        <v>45605</v>
      </c>
      <c r="C998" s="2">
        <v>0.6875</v>
      </c>
      <c r="D998" s="2">
        <v>0.77083333333333337</v>
      </c>
      <c r="E998" t="s">
        <v>35</v>
      </c>
      <c r="F998">
        <v>2</v>
      </c>
      <c r="G998">
        <v>10</v>
      </c>
      <c r="H998">
        <v>13</v>
      </c>
      <c r="I998" t="s">
        <v>39</v>
      </c>
      <c r="J998" t="s">
        <v>23</v>
      </c>
      <c r="K998">
        <v>120.00000000000006</v>
      </c>
      <c r="L998">
        <v>1.3</v>
      </c>
      <c r="M998">
        <v>1</v>
      </c>
      <c r="N998" t="s">
        <v>77</v>
      </c>
      <c r="O998" t="s">
        <v>108</v>
      </c>
      <c r="P998" t="s">
        <v>112</v>
      </c>
      <c r="Q998" t="s">
        <v>118</v>
      </c>
      <c r="R998" t="s">
        <v>124</v>
      </c>
      <c r="S998">
        <v>986</v>
      </c>
      <c r="T998">
        <v>226</v>
      </c>
      <c r="U998" s="1">
        <v>45353</v>
      </c>
      <c r="V998" s="2">
        <v>0.6875</v>
      </c>
      <c r="W998" s="2">
        <v>0.70833333333333337</v>
      </c>
      <c r="X998" t="s">
        <v>35</v>
      </c>
      <c r="Y998">
        <v>2</v>
      </c>
      <c r="Z998">
        <v>10</v>
      </c>
      <c r="AA998">
        <v>13</v>
      </c>
      <c r="AB998" t="s">
        <v>27</v>
      </c>
      <c r="AC998" t="s">
        <v>30</v>
      </c>
      <c r="AD998">
        <v>30.000000000000053</v>
      </c>
      <c r="AE998">
        <v>1.3</v>
      </c>
      <c r="AF998">
        <v>1</v>
      </c>
      <c r="AG998" t="s">
        <v>77</v>
      </c>
      <c r="AH998" t="s">
        <v>100</v>
      </c>
      <c r="AI998" t="s">
        <v>112</v>
      </c>
      <c r="AJ998">
        <v>985</v>
      </c>
      <c r="AK998">
        <v>986</v>
      </c>
      <c r="AL998" t="s">
        <v>118</v>
      </c>
    </row>
    <row r="999" spans="1:38" x14ac:dyDescent="0.2">
      <c r="A999">
        <v>226</v>
      </c>
      <c r="B999" s="1">
        <v>45353</v>
      </c>
      <c r="C999" s="2">
        <v>0.6875</v>
      </c>
      <c r="D999" s="2">
        <v>0.70833333333333337</v>
      </c>
      <c r="E999" t="s">
        <v>35</v>
      </c>
      <c r="F999">
        <v>2</v>
      </c>
      <c r="G999">
        <v>10</v>
      </c>
      <c r="H999">
        <v>13</v>
      </c>
      <c r="I999" t="s">
        <v>27</v>
      </c>
      <c r="J999" t="s">
        <v>30</v>
      </c>
      <c r="K999">
        <v>30.000000000000053</v>
      </c>
      <c r="L999">
        <v>1.3</v>
      </c>
      <c r="M999">
        <v>1</v>
      </c>
      <c r="N999" t="s">
        <v>77</v>
      </c>
      <c r="O999" t="s">
        <v>100</v>
      </c>
      <c r="P999" t="s">
        <v>112</v>
      </c>
      <c r="Q999" t="s">
        <v>118</v>
      </c>
      <c r="R999" t="s">
        <v>118</v>
      </c>
      <c r="S999">
        <v>985</v>
      </c>
      <c r="T999">
        <v>2420</v>
      </c>
      <c r="U999" s="1">
        <v>45425</v>
      </c>
      <c r="V999" s="2">
        <v>0.6875</v>
      </c>
      <c r="W999" s="2">
        <v>0.70833333333333337</v>
      </c>
      <c r="X999" t="s">
        <v>35</v>
      </c>
      <c r="Y999">
        <v>2</v>
      </c>
      <c r="Z999">
        <v>10</v>
      </c>
      <c r="AA999">
        <v>9</v>
      </c>
      <c r="AB999" t="s">
        <v>17</v>
      </c>
      <c r="AC999" t="s">
        <v>14</v>
      </c>
      <c r="AD999">
        <v>30.000000000000053</v>
      </c>
      <c r="AE999">
        <v>0.9</v>
      </c>
      <c r="AF999">
        <v>0</v>
      </c>
      <c r="AG999" t="s">
        <v>72</v>
      </c>
      <c r="AH999" t="s">
        <v>102</v>
      </c>
      <c r="AI999" t="s">
        <v>112</v>
      </c>
      <c r="AJ999">
        <v>984</v>
      </c>
      <c r="AK999">
        <v>985</v>
      </c>
      <c r="AL999" t="s">
        <v>118</v>
      </c>
    </row>
    <row r="1000" spans="1:38" x14ac:dyDescent="0.2">
      <c r="A1000">
        <v>2420</v>
      </c>
      <c r="B1000" s="1">
        <v>45425</v>
      </c>
      <c r="C1000" s="2">
        <v>0.6875</v>
      </c>
      <c r="D1000" s="2">
        <v>0.70833333333333337</v>
      </c>
      <c r="E1000" t="s">
        <v>35</v>
      </c>
      <c r="F1000">
        <v>2</v>
      </c>
      <c r="G1000">
        <v>10</v>
      </c>
      <c r="H1000">
        <v>9</v>
      </c>
      <c r="I1000" t="s">
        <v>17</v>
      </c>
      <c r="J1000" t="s">
        <v>14</v>
      </c>
      <c r="K1000">
        <v>30.000000000000053</v>
      </c>
      <c r="L1000">
        <v>0.9</v>
      </c>
      <c r="M1000">
        <v>0</v>
      </c>
      <c r="N1000" t="s">
        <v>72</v>
      </c>
      <c r="O1000" t="s">
        <v>102</v>
      </c>
      <c r="P1000" t="s">
        <v>112</v>
      </c>
      <c r="Q1000" t="s">
        <v>118</v>
      </c>
      <c r="R1000" t="s">
        <v>118</v>
      </c>
      <c r="S1000">
        <v>984</v>
      </c>
      <c r="T1000">
        <v>859</v>
      </c>
      <c r="U1000" s="1">
        <v>45333</v>
      </c>
      <c r="V1000" s="2">
        <v>0.6875</v>
      </c>
      <c r="W1000" s="2">
        <v>0.75</v>
      </c>
      <c r="X1000" t="s">
        <v>35</v>
      </c>
      <c r="Y1000">
        <v>2</v>
      </c>
      <c r="Z1000">
        <v>10</v>
      </c>
      <c r="AA1000">
        <v>11</v>
      </c>
      <c r="AB1000" t="s">
        <v>42</v>
      </c>
      <c r="AC1000" t="s">
        <v>40</v>
      </c>
      <c r="AD1000">
        <v>90</v>
      </c>
      <c r="AE1000">
        <v>1.1000000000000001</v>
      </c>
      <c r="AF1000">
        <v>1</v>
      </c>
      <c r="AG1000" t="s">
        <v>71</v>
      </c>
      <c r="AH1000" t="s">
        <v>99</v>
      </c>
      <c r="AI1000" t="s">
        <v>112</v>
      </c>
      <c r="AJ1000">
        <v>983</v>
      </c>
      <c r="AK1000">
        <v>984</v>
      </c>
      <c r="AL1000" t="s">
        <v>118</v>
      </c>
    </row>
    <row r="1001" spans="1:38" x14ac:dyDescent="0.2">
      <c r="A1001">
        <v>859</v>
      </c>
      <c r="B1001" s="1">
        <v>45333</v>
      </c>
      <c r="C1001" s="2">
        <v>0.6875</v>
      </c>
      <c r="D1001" s="2">
        <v>0.75</v>
      </c>
      <c r="E1001" t="s">
        <v>35</v>
      </c>
      <c r="F1001">
        <v>2</v>
      </c>
      <c r="G1001">
        <v>10</v>
      </c>
      <c r="H1001">
        <v>11</v>
      </c>
      <c r="I1001" t="s">
        <v>42</v>
      </c>
      <c r="J1001" t="s">
        <v>40</v>
      </c>
      <c r="K1001">
        <v>90</v>
      </c>
      <c r="L1001">
        <v>1.1000000000000001</v>
      </c>
      <c r="M1001">
        <v>1</v>
      </c>
      <c r="N1001" t="s">
        <v>71</v>
      </c>
      <c r="O1001" t="s">
        <v>99</v>
      </c>
      <c r="P1001" t="s">
        <v>112</v>
      </c>
      <c r="Q1001" t="s">
        <v>118</v>
      </c>
      <c r="R1001" t="s">
        <v>118</v>
      </c>
      <c r="S1001">
        <v>983</v>
      </c>
      <c r="T1001">
        <v>2421</v>
      </c>
      <c r="U1001" s="1">
        <v>45351</v>
      </c>
      <c r="V1001" s="2">
        <v>0.6875</v>
      </c>
      <c r="W1001" s="2">
        <v>0.77083333333333337</v>
      </c>
      <c r="X1001" t="s">
        <v>35</v>
      </c>
      <c r="Y1001">
        <v>2</v>
      </c>
      <c r="Z1001">
        <v>10</v>
      </c>
      <c r="AA1001">
        <v>4</v>
      </c>
      <c r="AB1001" t="s">
        <v>41</v>
      </c>
      <c r="AC1001" t="s">
        <v>23</v>
      </c>
      <c r="AD1001">
        <v>120.00000000000006</v>
      </c>
      <c r="AE1001">
        <v>0.4</v>
      </c>
      <c r="AF1001">
        <v>0</v>
      </c>
      <c r="AG1001" t="s">
        <v>75</v>
      </c>
      <c r="AH1001" t="s">
        <v>99</v>
      </c>
      <c r="AI1001" t="s">
        <v>112</v>
      </c>
      <c r="AJ1001">
        <v>982</v>
      </c>
      <c r="AK1001">
        <v>983</v>
      </c>
      <c r="AL1001" t="s">
        <v>118</v>
      </c>
    </row>
    <row r="1002" spans="1:38" x14ac:dyDescent="0.2">
      <c r="A1002">
        <v>2421</v>
      </c>
      <c r="B1002" s="1">
        <v>45351</v>
      </c>
      <c r="C1002" s="2">
        <v>0.6875</v>
      </c>
      <c r="D1002" s="2">
        <v>0.77083333333333337</v>
      </c>
      <c r="E1002" t="s">
        <v>35</v>
      </c>
      <c r="F1002">
        <v>2</v>
      </c>
      <c r="G1002">
        <v>10</v>
      </c>
      <c r="H1002">
        <v>4</v>
      </c>
      <c r="I1002" t="s">
        <v>41</v>
      </c>
      <c r="J1002" t="s">
        <v>23</v>
      </c>
      <c r="K1002">
        <v>120.00000000000006</v>
      </c>
      <c r="L1002">
        <v>0.4</v>
      </c>
      <c r="M1002">
        <v>0</v>
      </c>
      <c r="N1002" t="s">
        <v>75</v>
      </c>
      <c r="O1002" t="s">
        <v>99</v>
      </c>
      <c r="P1002" t="s">
        <v>112</v>
      </c>
      <c r="Q1002" t="s">
        <v>118</v>
      </c>
      <c r="R1002" t="s">
        <v>124</v>
      </c>
      <c r="S1002">
        <v>982</v>
      </c>
      <c r="T1002">
        <v>1099</v>
      </c>
      <c r="U1002" s="1">
        <v>45425</v>
      </c>
      <c r="V1002" s="2">
        <v>0.6875</v>
      </c>
      <c r="W1002" s="2">
        <v>0.72916666666666663</v>
      </c>
      <c r="X1002" t="s">
        <v>35</v>
      </c>
      <c r="Y1002">
        <v>2</v>
      </c>
      <c r="Z1002">
        <v>10</v>
      </c>
      <c r="AA1002">
        <v>1</v>
      </c>
      <c r="AB1002" t="s">
        <v>41</v>
      </c>
      <c r="AC1002" t="s">
        <v>30</v>
      </c>
      <c r="AD1002">
        <v>59.999999999999943</v>
      </c>
      <c r="AE1002">
        <v>0.1</v>
      </c>
      <c r="AF1002">
        <v>0</v>
      </c>
      <c r="AG1002" t="s">
        <v>72</v>
      </c>
      <c r="AH1002" t="s">
        <v>102</v>
      </c>
      <c r="AI1002" t="s">
        <v>112</v>
      </c>
      <c r="AJ1002">
        <v>981</v>
      </c>
      <c r="AK1002">
        <v>982</v>
      </c>
      <c r="AL1002" t="s">
        <v>118</v>
      </c>
    </row>
    <row r="1003" spans="1:38" x14ac:dyDescent="0.2">
      <c r="A1003">
        <v>1099</v>
      </c>
      <c r="B1003" s="1">
        <v>45425</v>
      </c>
      <c r="C1003" s="2">
        <v>0.6875</v>
      </c>
      <c r="D1003" s="2">
        <v>0.72916666666666663</v>
      </c>
      <c r="E1003" t="s">
        <v>35</v>
      </c>
      <c r="F1003">
        <v>2</v>
      </c>
      <c r="G1003">
        <v>10</v>
      </c>
      <c r="H1003">
        <v>1</v>
      </c>
      <c r="I1003" t="s">
        <v>41</v>
      </c>
      <c r="J1003" t="s">
        <v>30</v>
      </c>
      <c r="K1003">
        <v>59.999999999999943</v>
      </c>
      <c r="L1003">
        <v>0.1</v>
      </c>
      <c r="M1003">
        <v>0</v>
      </c>
      <c r="N1003" t="s">
        <v>72</v>
      </c>
      <c r="O1003" t="s">
        <v>102</v>
      </c>
      <c r="P1003" t="s">
        <v>112</v>
      </c>
      <c r="Q1003" t="s">
        <v>117</v>
      </c>
      <c r="R1003" t="s">
        <v>118</v>
      </c>
      <c r="S1003">
        <v>981</v>
      </c>
      <c r="T1003">
        <v>2461</v>
      </c>
      <c r="U1003" s="1">
        <v>45620</v>
      </c>
      <c r="V1003" s="2">
        <v>0.6875</v>
      </c>
      <c r="W1003" s="2">
        <v>0.70833333333333337</v>
      </c>
      <c r="X1003" t="s">
        <v>35</v>
      </c>
      <c r="Y1003">
        <v>2</v>
      </c>
      <c r="Z1003">
        <v>10</v>
      </c>
      <c r="AA1003">
        <v>7</v>
      </c>
      <c r="AB1003" t="s">
        <v>41</v>
      </c>
      <c r="AC1003" t="s">
        <v>23</v>
      </c>
      <c r="AD1003">
        <v>30.000000000000053</v>
      </c>
      <c r="AE1003">
        <v>0.7</v>
      </c>
      <c r="AF1003">
        <v>0</v>
      </c>
      <c r="AG1003" t="s">
        <v>71</v>
      </c>
      <c r="AH1003" t="s">
        <v>108</v>
      </c>
      <c r="AI1003" t="s">
        <v>112</v>
      </c>
      <c r="AJ1003">
        <v>980</v>
      </c>
      <c r="AK1003">
        <v>981</v>
      </c>
      <c r="AL1003" t="s">
        <v>118</v>
      </c>
    </row>
    <row r="1004" spans="1:38" x14ac:dyDescent="0.2">
      <c r="A1004">
        <v>346</v>
      </c>
      <c r="B1004" s="1">
        <v>45339</v>
      </c>
      <c r="C1004" s="2">
        <v>0.6875</v>
      </c>
      <c r="D1004" s="2">
        <v>0.70833333333333337</v>
      </c>
      <c r="E1004" t="s">
        <v>35</v>
      </c>
      <c r="F1004">
        <v>2</v>
      </c>
      <c r="G1004">
        <v>10</v>
      </c>
      <c r="H1004">
        <v>11</v>
      </c>
      <c r="I1004" t="s">
        <v>41</v>
      </c>
      <c r="J1004" t="s">
        <v>40</v>
      </c>
      <c r="K1004">
        <v>30.000000000000053</v>
      </c>
      <c r="L1004">
        <v>1.1000000000000001</v>
      </c>
      <c r="M1004">
        <v>1</v>
      </c>
      <c r="N1004" t="s">
        <v>77</v>
      </c>
      <c r="O1004" t="s">
        <v>99</v>
      </c>
      <c r="P1004" t="s">
        <v>112</v>
      </c>
      <c r="Q1004" t="s">
        <v>118</v>
      </c>
      <c r="R1004" t="s">
        <v>118</v>
      </c>
      <c r="S1004">
        <v>991</v>
      </c>
      <c r="T1004">
        <v>1308</v>
      </c>
      <c r="U1004" s="1">
        <v>45640</v>
      </c>
      <c r="V1004" s="2">
        <v>0.6875</v>
      </c>
      <c r="W1004" s="2">
        <v>0.70833333333333337</v>
      </c>
      <c r="X1004" t="s">
        <v>35</v>
      </c>
      <c r="Y1004">
        <v>2</v>
      </c>
      <c r="Z1004">
        <v>10</v>
      </c>
      <c r="AA1004">
        <v>12</v>
      </c>
      <c r="AB1004" t="s">
        <v>13</v>
      </c>
      <c r="AC1004" t="s">
        <v>30</v>
      </c>
      <c r="AD1004">
        <v>30.000000000000053</v>
      </c>
      <c r="AE1004">
        <v>1.2</v>
      </c>
      <c r="AF1004">
        <v>1</v>
      </c>
      <c r="AG1004" t="s">
        <v>77</v>
      </c>
      <c r="AH1004" t="s">
        <v>109</v>
      </c>
      <c r="AI1004" t="s">
        <v>112</v>
      </c>
      <c r="AJ1004">
        <v>990</v>
      </c>
      <c r="AK1004">
        <v>991</v>
      </c>
      <c r="AL1004" t="s">
        <v>118</v>
      </c>
    </row>
    <row r="1005" spans="1:38" x14ac:dyDescent="0.2">
      <c r="A1005">
        <v>235</v>
      </c>
      <c r="B1005" s="1">
        <v>45603</v>
      </c>
      <c r="C1005" s="2">
        <v>0.66666666666666663</v>
      </c>
      <c r="D1005" s="2">
        <v>0.72916666666666663</v>
      </c>
      <c r="E1005" t="s">
        <v>35</v>
      </c>
      <c r="F1005">
        <v>2</v>
      </c>
      <c r="G1005">
        <v>10</v>
      </c>
      <c r="H1005">
        <v>6</v>
      </c>
      <c r="I1005" t="s">
        <v>41</v>
      </c>
      <c r="J1005" t="s">
        <v>28</v>
      </c>
      <c r="K1005">
        <v>90</v>
      </c>
      <c r="L1005">
        <v>0.6</v>
      </c>
      <c r="M1005">
        <v>0</v>
      </c>
      <c r="N1005" t="s">
        <v>75</v>
      </c>
      <c r="O1005" t="s">
        <v>108</v>
      </c>
      <c r="P1005" t="s">
        <v>112</v>
      </c>
      <c r="Q1005" t="s">
        <v>118</v>
      </c>
      <c r="R1005" t="s">
        <v>118</v>
      </c>
      <c r="S1005">
        <v>1019</v>
      </c>
      <c r="T1005">
        <v>868</v>
      </c>
      <c r="U1005" s="1">
        <v>45422</v>
      </c>
      <c r="V1005" s="2">
        <v>0.66666666666666663</v>
      </c>
      <c r="W1005" s="2">
        <v>0.72916666666666663</v>
      </c>
      <c r="X1005" t="s">
        <v>35</v>
      </c>
      <c r="Y1005">
        <v>2</v>
      </c>
      <c r="Z1005">
        <v>10</v>
      </c>
      <c r="AA1005">
        <v>9</v>
      </c>
      <c r="AB1005" t="s">
        <v>17</v>
      </c>
      <c r="AC1005" t="s">
        <v>23</v>
      </c>
      <c r="AD1005">
        <v>90</v>
      </c>
      <c r="AE1005">
        <v>0.9</v>
      </c>
      <c r="AF1005">
        <v>0</v>
      </c>
      <c r="AG1005" t="s">
        <v>76</v>
      </c>
      <c r="AH1005" t="s">
        <v>102</v>
      </c>
      <c r="AI1005" t="s">
        <v>112</v>
      </c>
      <c r="AJ1005">
        <v>1018</v>
      </c>
      <c r="AK1005">
        <v>1019</v>
      </c>
      <c r="AL1005" t="s">
        <v>118</v>
      </c>
    </row>
    <row r="1006" spans="1:38" x14ac:dyDescent="0.2">
      <c r="A1006">
        <v>252</v>
      </c>
      <c r="B1006" s="1">
        <v>45387</v>
      </c>
      <c r="C1006" s="2">
        <v>0.66666666666666663</v>
      </c>
      <c r="D1006" s="2">
        <v>0.70833333333333337</v>
      </c>
      <c r="E1006" t="s">
        <v>35</v>
      </c>
      <c r="F1006">
        <v>2</v>
      </c>
      <c r="G1006">
        <v>10</v>
      </c>
      <c r="H1006">
        <v>13</v>
      </c>
      <c r="I1006" t="s">
        <v>27</v>
      </c>
      <c r="J1006" t="s">
        <v>23</v>
      </c>
      <c r="K1006">
        <v>60.000000000000107</v>
      </c>
      <c r="L1006">
        <v>1.3</v>
      </c>
      <c r="M1006">
        <v>1</v>
      </c>
      <c r="N1006" t="s">
        <v>76</v>
      </c>
      <c r="O1006" t="s">
        <v>101</v>
      </c>
      <c r="P1006" t="s">
        <v>112</v>
      </c>
      <c r="Q1006" t="s">
        <v>118</v>
      </c>
      <c r="R1006" t="s">
        <v>118</v>
      </c>
      <c r="S1006">
        <v>1020</v>
      </c>
      <c r="T1006">
        <v>235</v>
      </c>
      <c r="U1006" s="1">
        <v>45603</v>
      </c>
      <c r="V1006" s="2">
        <v>0.66666666666666663</v>
      </c>
      <c r="W1006" s="2">
        <v>0.72916666666666663</v>
      </c>
      <c r="X1006" t="s">
        <v>35</v>
      </c>
      <c r="Y1006">
        <v>2</v>
      </c>
      <c r="Z1006">
        <v>10</v>
      </c>
      <c r="AA1006">
        <v>6</v>
      </c>
      <c r="AB1006" t="s">
        <v>41</v>
      </c>
      <c r="AC1006" t="s">
        <v>28</v>
      </c>
      <c r="AD1006">
        <v>90</v>
      </c>
      <c r="AE1006">
        <v>0.6</v>
      </c>
      <c r="AF1006">
        <v>0</v>
      </c>
      <c r="AG1006" t="s">
        <v>75</v>
      </c>
      <c r="AH1006" t="s">
        <v>108</v>
      </c>
      <c r="AI1006" t="s">
        <v>112</v>
      </c>
      <c r="AJ1006">
        <v>1019</v>
      </c>
      <c r="AK1006">
        <v>1020</v>
      </c>
      <c r="AL1006" t="s">
        <v>118</v>
      </c>
    </row>
    <row r="1007" spans="1:38" x14ac:dyDescent="0.2">
      <c r="A1007">
        <v>2213</v>
      </c>
      <c r="B1007" s="1">
        <v>45313</v>
      </c>
      <c r="C1007" s="2">
        <v>0.66666666666666663</v>
      </c>
      <c r="D1007" s="2">
        <v>0.6875</v>
      </c>
      <c r="E1007" t="s">
        <v>35</v>
      </c>
      <c r="F1007">
        <v>2</v>
      </c>
      <c r="G1007">
        <v>10</v>
      </c>
      <c r="H1007">
        <v>9</v>
      </c>
      <c r="I1007" t="s">
        <v>41</v>
      </c>
      <c r="J1007" t="s">
        <v>28</v>
      </c>
      <c r="K1007">
        <v>30.000000000000053</v>
      </c>
      <c r="L1007">
        <v>0.9</v>
      </c>
      <c r="M1007">
        <v>0</v>
      </c>
      <c r="N1007" t="s">
        <v>72</v>
      </c>
      <c r="O1007" t="s">
        <v>98</v>
      </c>
      <c r="P1007" t="s">
        <v>112</v>
      </c>
      <c r="Q1007" t="s">
        <v>118</v>
      </c>
      <c r="R1007" t="s">
        <v>118</v>
      </c>
      <c r="S1007">
        <v>1021</v>
      </c>
      <c r="T1007">
        <v>252</v>
      </c>
      <c r="U1007" s="1">
        <v>45387</v>
      </c>
      <c r="V1007" s="2">
        <v>0.66666666666666663</v>
      </c>
      <c r="W1007" s="2">
        <v>0.70833333333333337</v>
      </c>
      <c r="X1007" t="s">
        <v>35</v>
      </c>
      <c r="Y1007">
        <v>2</v>
      </c>
      <c r="Z1007">
        <v>10</v>
      </c>
      <c r="AA1007">
        <v>13</v>
      </c>
      <c r="AB1007" t="s">
        <v>27</v>
      </c>
      <c r="AC1007" t="s">
        <v>23</v>
      </c>
      <c r="AD1007">
        <v>60.000000000000107</v>
      </c>
      <c r="AE1007">
        <v>1.3</v>
      </c>
      <c r="AF1007">
        <v>1</v>
      </c>
      <c r="AG1007" t="s">
        <v>76</v>
      </c>
      <c r="AH1007" t="s">
        <v>101</v>
      </c>
      <c r="AI1007" t="s">
        <v>112</v>
      </c>
      <c r="AJ1007">
        <v>1020</v>
      </c>
      <c r="AK1007">
        <v>1021</v>
      </c>
      <c r="AL1007" t="s">
        <v>118</v>
      </c>
    </row>
    <row r="1008" spans="1:38" x14ac:dyDescent="0.2">
      <c r="A1008">
        <v>292</v>
      </c>
      <c r="B1008" s="1">
        <v>45363</v>
      </c>
      <c r="C1008" s="2">
        <v>0.66666666666666663</v>
      </c>
      <c r="D1008" s="2">
        <v>0.72916666666666663</v>
      </c>
      <c r="E1008" t="s">
        <v>35</v>
      </c>
      <c r="F1008">
        <v>2</v>
      </c>
      <c r="G1008">
        <v>10</v>
      </c>
      <c r="H1008">
        <v>3</v>
      </c>
      <c r="I1008" t="s">
        <v>42</v>
      </c>
      <c r="J1008" t="s">
        <v>40</v>
      </c>
      <c r="K1008">
        <v>90</v>
      </c>
      <c r="L1008">
        <v>0.3</v>
      </c>
      <c r="M1008">
        <v>0</v>
      </c>
      <c r="N1008" t="s">
        <v>73</v>
      </c>
      <c r="O1008" t="s">
        <v>100</v>
      </c>
      <c r="P1008" t="s">
        <v>112</v>
      </c>
      <c r="Q1008" t="s">
        <v>118</v>
      </c>
      <c r="R1008" t="s">
        <v>118</v>
      </c>
      <c r="S1008">
        <v>1022</v>
      </c>
      <c r="T1008">
        <v>2213</v>
      </c>
      <c r="U1008" s="1">
        <v>45313</v>
      </c>
      <c r="V1008" s="2">
        <v>0.66666666666666663</v>
      </c>
      <c r="W1008" s="2">
        <v>0.6875</v>
      </c>
      <c r="X1008" t="s">
        <v>35</v>
      </c>
      <c r="Y1008">
        <v>2</v>
      </c>
      <c r="Z1008">
        <v>10</v>
      </c>
      <c r="AA1008">
        <v>9</v>
      </c>
      <c r="AB1008" t="s">
        <v>41</v>
      </c>
      <c r="AC1008" t="s">
        <v>28</v>
      </c>
      <c r="AD1008">
        <v>30.000000000000053</v>
      </c>
      <c r="AE1008">
        <v>0.9</v>
      </c>
      <c r="AF1008">
        <v>0</v>
      </c>
      <c r="AG1008" t="s">
        <v>72</v>
      </c>
      <c r="AH1008" t="s">
        <v>98</v>
      </c>
      <c r="AI1008" t="s">
        <v>112</v>
      </c>
      <c r="AJ1008">
        <v>1021</v>
      </c>
      <c r="AK1008">
        <v>1022</v>
      </c>
      <c r="AL1008" t="s">
        <v>118</v>
      </c>
    </row>
    <row r="1009" spans="1:38" x14ac:dyDescent="0.2">
      <c r="A1009">
        <v>1949</v>
      </c>
      <c r="B1009" s="1">
        <v>45601</v>
      </c>
      <c r="C1009" s="2">
        <v>0.66666666666666663</v>
      </c>
      <c r="D1009" s="2">
        <v>0.70833333333333337</v>
      </c>
      <c r="E1009" t="s">
        <v>35</v>
      </c>
      <c r="F1009">
        <v>2</v>
      </c>
      <c r="G1009">
        <v>10</v>
      </c>
      <c r="H1009">
        <v>4</v>
      </c>
      <c r="I1009" t="s">
        <v>27</v>
      </c>
      <c r="J1009" t="s">
        <v>30</v>
      </c>
      <c r="K1009">
        <v>60.000000000000107</v>
      </c>
      <c r="L1009">
        <v>0.4</v>
      </c>
      <c r="M1009">
        <v>0</v>
      </c>
      <c r="N1009" t="s">
        <v>73</v>
      </c>
      <c r="O1009" t="s">
        <v>108</v>
      </c>
      <c r="P1009" t="s">
        <v>112</v>
      </c>
      <c r="Q1009" t="s">
        <v>118</v>
      </c>
      <c r="R1009" t="s">
        <v>118</v>
      </c>
      <c r="S1009">
        <v>1027</v>
      </c>
      <c r="T1009">
        <v>1796</v>
      </c>
      <c r="U1009" s="1">
        <v>45451</v>
      </c>
      <c r="V1009" s="2">
        <v>0.66666666666666663</v>
      </c>
      <c r="W1009" s="2">
        <v>0.72916666666666663</v>
      </c>
      <c r="X1009" t="s">
        <v>35</v>
      </c>
      <c r="Y1009">
        <v>2</v>
      </c>
      <c r="Z1009">
        <v>10</v>
      </c>
      <c r="AA1009">
        <v>10</v>
      </c>
      <c r="AB1009" t="s">
        <v>17</v>
      </c>
      <c r="AC1009" t="s">
        <v>30</v>
      </c>
      <c r="AD1009">
        <v>90</v>
      </c>
      <c r="AE1009">
        <v>1</v>
      </c>
      <c r="AF1009">
        <v>0</v>
      </c>
      <c r="AG1009" t="s">
        <v>77</v>
      </c>
      <c r="AH1009" t="s">
        <v>103</v>
      </c>
      <c r="AI1009" t="s">
        <v>112</v>
      </c>
      <c r="AJ1009">
        <v>1026</v>
      </c>
      <c r="AK1009">
        <v>1027</v>
      </c>
      <c r="AL1009" t="s">
        <v>118</v>
      </c>
    </row>
    <row r="1010" spans="1:38" x14ac:dyDescent="0.2">
      <c r="A1010">
        <v>1994</v>
      </c>
      <c r="B1010" s="1">
        <v>45562</v>
      </c>
      <c r="C1010" s="2">
        <v>0.66666666666666663</v>
      </c>
      <c r="D1010" s="2">
        <v>0.72916666666666663</v>
      </c>
      <c r="E1010" t="s">
        <v>35</v>
      </c>
      <c r="F1010">
        <v>2</v>
      </c>
      <c r="G1010">
        <v>10</v>
      </c>
      <c r="H1010">
        <v>5</v>
      </c>
      <c r="I1010" t="s">
        <v>27</v>
      </c>
      <c r="J1010" t="s">
        <v>28</v>
      </c>
      <c r="K1010">
        <v>90</v>
      </c>
      <c r="L1010">
        <v>0.5</v>
      </c>
      <c r="M1010">
        <v>0</v>
      </c>
      <c r="N1010" t="s">
        <v>76</v>
      </c>
      <c r="O1010" t="s">
        <v>106</v>
      </c>
      <c r="P1010" t="s">
        <v>112</v>
      </c>
      <c r="Q1010" t="s">
        <v>118</v>
      </c>
      <c r="R1010" t="s">
        <v>118</v>
      </c>
      <c r="S1010">
        <v>1024</v>
      </c>
      <c r="T1010">
        <v>725</v>
      </c>
      <c r="U1010" s="1">
        <v>45546</v>
      </c>
      <c r="V1010" s="2">
        <v>0.66666666666666663</v>
      </c>
      <c r="W1010" s="2">
        <v>0.75</v>
      </c>
      <c r="X1010" t="s">
        <v>35</v>
      </c>
      <c r="Y1010">
        <v>2</v>
      </c>
      <c r="Z1010">
        <v>10</v>
      </c>
      <c r="AA1010">
        <v>2</v>
      </c>
      <c r="AB1010" t="s">
        <v>41</v>
      </c>
      <c r="AC1010" t="s">
        <v>28</v>
      </c>
      <c r="AD1010">
        <v>120.00000000000006</v>
      </c>
      <c r="AE1010">
        <v>0.2</v>
      </c>
      <c r="AF1010">
        <v>0</v>
      </c>
      <c r="AG1010" t="s">
        <v>74</v>
      </c>
      <c r="AH1010" t="s">
        <v>106</v>
      </c>
      <c r="AI1010" t="s">
        <v>112</v>
      </c>
      <c r="AJ1010">
        <v>1023</v>
      </c>
      <c r="AK1010">
        <v>1024</v>
      </c>
      <c r="AL1010" t="s">
        <v>118</v>
      </c>
    </row>
    <row r="1011" spans="1:38" x14ac:dyDescent="0.2">
      <c r="A1011">
        <v>260</v>
      </c>
      <c r="B1011" s="1">
        <v>45488</v>
      </c>
      <c r="C1011" s="2">
        <v>0.66666666666666663</v>
      </c>
      <c r="D1011" s="2">
        <v>0.72916666666666663</v>
      </c>
      <c r="E1011" t="s">
        <v>35</v>
      </c>
      <c r="F1011">
        <v>2</v>
      </c>
      <c r="G1011">
        <v>10</v>
      </c>
      <c r="H1011">
        <v>2</v>
      </c>
      <c r="I1011" t="s">
        <v>27</v>
      </c>
      <c r="J1011" t="s">
        <v>14</v>
      </c>
      <c r="K1011">
        <v>90</v>
      </c>
      <c r="L1011">
        <v>0.2</v>
      </c>
      <c r="M1011">
        <v>0</v>
      </c>
      <c r="N1011" t="s">
        <v>72</v>
      </c>
      <c r="O1011" t="s">
        <v>104</v>
      </c>
      <c r="P1011" t="s">
        <v>112</v>
      </c>
      <c r="Q1011" t="s">
        <v>117</v>
      </c>
      <c r="R1011" t="s">
        <v>118</v>
      </c>
      <c r="S1011">
        <v>1025</v>
      </c>
      <c r="T1011">
        <v>1994</v>
      </c>
      <c r="U1011" s="1">
        <v>45562</v>
      </c>
      <c r="V1011" s="2">
        <v>0.66666666666666663</v>
      </c>
      <c r="W1011" s="2">
        <v>0.72916666666666663</v>
      </c>
      <c r="X1011" t="s">
        <v>35</v>
      </c>
      <c r="Y1011">
        <v>2</v>
      </c>
      <c r="Z1011">
        <v>10</v>
      </c>
      <c r="AA1011">
        <v>5</v>
      </c>
      <c r="AB1011" t="s">
        <v>27</v>
      </c>
      <c r="AC1011" t="s">
        <v>28</v>
      </c>
      <c r="AD1011">
        <v>90</v>
      </c>
      <c r="AE1011">
        <v>0.5</v>
      </c>
      <c r="AF1011">
        <v>0</v>
      </c>
      <c r="AG1011" t="s">
        <v>76</v>
      </c>
      <c r="AH1011" t="s">
        <v>106</v>
      </c>
      <c r="AI1011" t="s">
        <v>112</v>
      </c>
      <c r="AJ1011">
        <v>1024</v>
      </c>
      <c r="AK1011">
        <v>1025</v>
      </c>
      <c r="AL1011" t="s">
        <v>118</v>
      </c>
    </row>
    <row r="1012" spans="1:38" x14ac:dyDescent="0.2">
      <c r="A1012">
        <v>1796</v>
      </c>
      <c r="B1012" s="1">
        <v>45451</v>
      </c>
      <c r="C1012" s="2">
        <v>0.66666666666666663</v>
      </c>
      <c r="D1012" s="2">
        <v>0.72916666666666663</v>
      </c>
      <c r="E1012" t="s">
        <v>35</v>
      </c>
      <c r="F1012">
        <v>2</v>
      </c>
      <c r="G1012">
        <v>10</v>
      </c>
      <c r="H1012">
        <v>10</v>
      </c>
      <c r="I1012" t="s">
        <v>17</v>
      </c>
      <c r="J1012" t="s">
        <v>30</v>
      </c>
      <c r="K1012">
        <v>90</v>
      </c>
      <c r="L1012">
        <v>1</v>
      </c>
      <c r="M1012">
        <v>0</v>
      </c>
      <c r="N1012" t="s">
        <v>77</v>
      </c>
      <c r="O1012" t="s">
        <v>103</v>
      </c>
      <c r="P1012" t="s">
        <v>112</v>
      </c>
      <c r="Q1012" t="s">
        <v>118</v>
      </c>
      <c r="R1012" t="s">
        <v>118</v>
      </c>
      <c r="S1012">
        <v>1026</v>
      </c>
      <c r="T1012">
        <v>260</v>
      </c>
      <c r="U1012" s="1">
        <v>45488</v>
      </c>
      <c r="V1012" s="2">
        <v>0.66666666666666663</v>
      </c>
      <c r="W1012" s="2">
        <v>0.72916666666666663</v>
      </c>
      <c r="X1012" t="s">
        <v>35</v>
      </c>
      <c r="Y1012">
        <v>2</v>
      </c>
      <c r="Z1012">
        <v>10</v>
      </c>
      <c r="AA1012">
        <v>2</v>
      </c>
      <c r="AB1012" t="s">
        <v>27</v>
      </c>
      <c r="AC1012" t="s">
        <v>14</v>
      </c>
      <c r="AD1012">
        <v>90</v>
      </c>
      <c r="AE1012">
        <v>0.2</v>
      </c>
      <c r="AF1012">
        <v>0</v>
      </c>
      <c r="AG1012" t="s">
        <v>72</v>
      </c>
      <c r="AH1012" t="s">
        <v>104</v>
      </c>
      <c r="AI1012" t="s">
        <v>112</v>
      </c>
      <c r="AJ1012">
        <v>1025</v>
      </c>
      <c r="AK1012">
        <v>1026</v>
      </c>
      <c r="AL1012" t="s">
        <v>118</v>
      </c>
    </row>
    <row r="1013" spans="1:38" x14ac:dyDescent="0.2">
      <c r="A1013">
        <v>2462</v>
      </c>
      <c r="B1013" s="1">
        <v>45431</v>
      </c>
      <c r="C1013" s="2">
        <v>0.66666666666666663</v>
      </c>
      <c r="D1013" s="2">
        <v>0.6875</v>
      </c>
      <c r="E1013" t="s">
        <v>35</v>
      </c>
      <c r="F1013">
        <v>2</v>
      </c>
      <c r="G1013">
        <v>10</v>
      </c>
      <c r="H1013">
        <v>1</v>
      </c>
      <c r="I1013" t="s">
        <v>22</v>
      </c>
      <c r="J1013" t="s">
        <v>18</v>
      </c>
      <c r="K1013">
        <v>30.000000000000053</v>
      </c>
      <c r="L1013">
        <v>0.1</v>
      </c>
      <c r="M1013">
        <v>0</v>
      </c>
      <c r="N1013" t="s">
        <v>71</v>
      </c>
      <c r="O1013" t="s">
        <v>102</v>
      </c>
      <c r="P1013" t="s">
        <v>112</v>
      </c>
      <c r="Q1013" t="s">
        <v>117</v>
      </c>
      <c r="R1013" t="s">
        <v>118</v>
      </c>
      <c r="S1013">
        <v>1017</v>
      </c>
      <c r="T1013">
        <v>2801</v>
      </c>
      <c r="U1013" s="1">
        <v>45631</v>
      </c>
      <c r="V1013" s="2">
        <v>0.66666666666666663</v>
      </c>
      <c r="W1013" s="2">
        <v>0.72916666666666663</v>
      </c>
      <c r="X1013" t="s">
        <v>35</v>
      </c>
      <c r="Y1013">
        <v>2</v>
      </c>
      <c r="Z1013">
        <v>10</v>
      </c>
      <c r="AA1013">
        <v>8</v>
      </c>
      <c r="AB1013" t="s">
        <v>22</v>
      </c>
      <c r="AC1013" t="s">
        <v>14</v>
      </c>
      <c r="AD1013">
        <v>90</v>
      </c>
      <c r="AE1013">
        <v>0.8</v>
      </c>
      <c r="AF1013">
        <v>0</v>
      </c>
      <c r="AG1013" t="s">
        <v>75</v>
      </c>
      <c r="AH1013" t="s">
        <v>109</v>
      </c>
      <c r="AI1013" t="s">
        <v>112</v>
      </c>
      <c r="AJ1013">
        <v>1016</v>
      </c>
      <c r="AK1013">
        <v>1017</v>
      </c>
      <c r="AL1013" t="s">
        <v>118</v>
      </c>
    </row>
    <row r="1014" spans="1:38" x14ac:dyDescent="0.2">
      <c r="A1014">
        <v>469</v>
      </c>
      <c r="B1014" s="1">
        <v>45546</v>
      </c>
      <c r="C1014" s="2">
        <v>0.66666666666666663</v>
      </c>
      <c r="D1014" s="2">
        <v>0.6875</v>
      </c>
      <c r="E1014" t="s">
        <v>35</v>
      </c>
      <c r="F1014">
        <v>2</v>
      </c>
      <c r="G1014">
        <v>10</v>
      </c>
      <c r="H1014">
        <v>4</v>
      </c>
      <c r="I1014" t="s">
        <v>42</v>
      </c>
      <c r="J1014" t="s">
        <v>18</v>
      </c>
      <c r="K1014">
        <v>30.000000000000053</v>
      </c>
      <c r="L1014">
        <v>0.4</v>
      </c>
      <c r="M1014">
        <v>0</v>
      </c>
      <c r="N1014" t="s">
        <v>74</v>
      </c>
      <c r="O1014" t="s">
        <v>106</v>
      </c>
      <c r="P1014" t="s">
        <v>112</v>
      </c>
      <c r="Q1014" t="s">
        <v>118</v>
      </c>
      <c r="R1014" t="s">
        <v>118</v>
      </c>
      <c r="S1014">
        <v>1028</v>
      </c>
      <c r="T1014">
        <v>1949</v>
      </c>
      <c r="U1014" s="1">
        <v>45601</v>
      </c>
      <c r="V1014" s="2">
        <v>0.66666666666666663</v>
      </c>
      <c r="W1014" s="2">
        <v>0.70833333333333337</v>
      </c>
      <c r="X1014" t="s">
        <v>35</v>
      </c>
      <c r="Y1014">
        <v>2</v>
      </c>
      <c r="Z1014">
        <v>10</v>
      </c>
      <c r="AA1014">
        <v>4</v>
      </c>
      <c r="AB1014" t="s">
        <v>27</v>
      </c>
      <c r="AC1014" t="s">
        <v>30</v>
      </c>
      <c r="AD1014">
        <v>60.000000000000107</v>
      </c>
      <c r="AE1014">
        <v>0.4</v>
      </c>
      <c r="AF1014">
        <v>0</v>
      </c>
      <c r="AG1014" t="s">
        <v>73</v>
      </c>
      <c r="AH1014" t="s">
        <v>108</v>
      </c>
      <c r="AI1014" t="s">
        <v>112</v>
      </c>
      <c r="AJ1014">
        <v>1027</v>
      </c>
      <c r="AK1014">
        <v>1028</v>
      </c>
      <c r="AL1014" t="s">
        <v>118</v>
      </c>
    </row>
    <row r="1015" spans="1:38" x14ac:dyDescent="0.2">
      <c r="A1015">
        <v>725</v>
      </c>
      <c r="B1015" s="1">
        <v>45546</v>
      </c>
      <c r="C1015" s="2">
        <v>0.66666666666666663</v>
      </c>
      <c r="D1015" s="2">
        <v>0.75</v>
      </c>
      <c r="E1015" t="s">
        <v>35</v>
      </c>
      <c r="F1015">
        <v>2</v>
      </c>
      <c r="G1015">
        <v>10</v>
      </c>
      <c r="H1015">
        <v>2</v>
      </c>
      <c r="I1015" t="s">
        <v>41</v>
      </c>
      <c r="J1015" t="s">
        <v>28</v>
      </c>
      <c r="K1015">
        <v>120.00000000000006</v>
      </c>
      <c r="L1015">
        <v>0.2</v>
      </c>
      <c r="M1015">
        <v>0</v>
      </c>
      <c r="N1015" t="s">
        <v>74</v>
      </c>
      <c r="O1015" t="s">
        <v>106</v>
      </c>
      <c r="P1015" t="s">
        <v>112</v>
      </c>
      <c r="Q1015" t="s">
        <v>117</v>
      </c>
      <c r="R1015" t="s">
        <v>124</v>
      </c>
      <c r="S1015">
        <v>1023</v>
      </c>
      <c r="T1015">
        <v>292</v>
      </c>
      <c r="U1015" s="1">
        <v>45363</v>
      </c>
      <c r="V1015" s="2">
        <v>0.66666666666666663</v>
      </c>
      <c r="W1015" s="2">
        <v>0.72916666666666663</v>
      </c>
      <c r="X1015" t="s">
        <v>35</v>
      </c>
      <c r="Y1015">
        <v>2</v>
      </c>
      <c r="Z1015">
        <v>10</v>
      </c>
      <c r="AA1015">
        <v>3</v>
      </c>
      <c r="AB1015" t="s">
        <v>42</v>
      </c>
      <c r="AC1015" t="s">
        <v>40</v>
      </c>
      <c r="AD1015">
        <v>90</v>
      </c>
      <c r="AE1015">
        <v>0.3</v>
      </c>
      <c r="AF1015">
        <v>0</v>
      </c>
      <c r="AG1015" t="s">
        <v>73</v>
      </c>
      <c r="AH1015" t="s">
        <v>100</v>
      </c>
      <c r="AI1015" t="s">
        <v>112</v>
      </c>
      <c r="AJ1015">
        <v>1022</v>
      </c>
      <c r="AK1015">
        <v>1023</v>
      </c>
      <c r="AL1015" t="s">
        <v>118</v>
      </c>
    </row>
    <row r="1016" spans="1:38" x14ac:dyDescent="0.2">
      <c r="A1016">
        <v>2801</v>
      </c>
      <c r="B1016" s="1">
        <v>45631</v>
      </c>
      <c r="C1016" s="2">
        <v>0.66666666666666663</v>
      </c>
      <c r="D1016" s="2">
        <v>0.72916666666666663</v>
      </c>
      <c r="E1016" t="s">
        <v>35</v>
      </c>
      <c r="F1016">
        <v>2</v>
      </c>
      <c r="G1016">
        <v>10</v>
      </c>
      <c r="H1016">
        <v>8</v>
      </c>
      <c r="I1016" t="s">
        <v>22</v>
      </c>
      <c r="J1016" t="s">
        <v>14</v>
      </c>
      <c r="K1016">
        <v>90</v>
      </c>
      <c r="L1016">
        <v>0.8</v>
      </c>
      <c r="M1016">
        <v>0</v>
      </c>
      <c r="N1016" t="s">
        <v>75</v>
      </c>
      <c r="O1016" t="s">
        <v>109</v>
      </c>
      <c r="P1016" t="s">
        <v>112</v>
      </c>
      <c r="Q1016" t="s">
        <v>118</v>
      </c>
      <c r="R1016" t="s">
        <v>118</v>
      </c>
      <c r="S1016">
        <v>1016</v>
      </c>
      <c r="T1016">
        <v>59</v>
      </c>
      <c r="U1016" s="1">
        <v>45610</v>
      </c>
      <c r="V1016" s="2">
        <v>0.66666666666666663</v>
      </c>
      <c r="W1016" s="2">
        <v>0.70833333333333337</v>
      </c>
      <c r="X1016" t="s">
        <v>35</v>
      </c>
      <c r="Y1016">
        <v>2</v>
      </c>
      <c r="Z1016">
        <v>10</v>
      </c>
      <c r="AA1016">
        <v>11</v>
      </c>
      <c r="AB1016" t="s">
        <v>13</v>
      </c>
      <c r="AC1016" t="s">
        <v>23</v>
      </c>
      <c r="AD1016">
        <v>60.000000000000107</v>
      </c>
      <c r="AE1016">
        <v>1.1000000000000001</v>
      </c>
      <c r="AF1016">
        <v>1</v>
      </c>
      <c r="AG1016" t="s">
        <v>75</v>
      </c>
      <c r="AH1016" t="s">
        <v>108</v>
      </c>
      <c r="AI1016" t="s">
        <v>112</v>
      </c>
      <c r="AJ1016">
        <v>1015</v>
      </c>
      <c r="AK1016">
        <v>1016</v>
      </c>
      <c r="AL1016" t="s">
        <v>118</v>
      </c>
    </row>
    <row r="1017" spans="1:38" x14ac:dyDescent="0.2">
      <c r="A1017">
        <v>868</v>
      </c>
      <c r="B1017" s="1">
        <v>45422</v>
      </c>
      <c r="C1017" s="2">
        <v>0.66666666666666663</v>
      </c>
      <c r="D1017" s="2">
        <v>0.72916666666666663</v>
      </c>
      <c r="E1017" t="s">
        <v>35</v>
      </c>
      <c r="F1017">
        <v>2</v>
      </c>
      <c r="G1017">
        <v>10</v>
      </c>
      <c r="H1017">
        <v>9</v>
      </c>
      <c r="I1017" t="s">
        <v>17</v>
      </c>
      <c r="J1017" t="s">
        <v>23</v>
      </c>
      <c r="K1017">
        <v>90</v>
      </c>
      <c r="L1017">
        <v>0.9</v>
      </c>
      <c r="M1017">
        <v>0</v>
      </c>
      <c r="N1017" t="s">
        <v>76</v>
      </c>
      <c r="O1017" t="s">
        <v>102</v>
      </c>
      <c r="P1017" t="s">
        <v>112</v>
      </c>
      <c r="Q1017" t="s">
        <v>118</v>
      </c>
      <c r="R1017" t="s">
        <v>118</v>
      </c>
      <c r="S1017">
        <v>1018</v>
      </c>
      <c r="T1017">
        <v>2462</v>
      </c>
      <c r="U1017" s="1">
        <v>45431</v>
      </c>
      <c r="V1017" s="2">
        <v>0.66666666666666663</v>
      </c>
      <c r="W1017" s="2">
        <v>0.6875</v>
      </c>
      <c r="X1017" t="s">
        <v>35</v>
      </c>
      <c r="Y1017">
        <v>2</v>
      </c>
      <c r="Z1017">
        <v>10</v>
      </c>
      <c r="AA1017">
        <v>1</v>
      </c>
      <c r="AB1017" t="s">
        <v>22</v>
      </c>
      <c r="AC1017" t="s">
        <v>18</v>
      </c>
      <c r="AD1017">
        <v>30.000000000000053</v>
      </c>
      <c r="AE1017">
        <v>0.1</v>
      </c>
      <c r="AF1017">
        <v>0</v>
      </c>
      <c r="AG1017" t="s">
        <v>71</v>
      </c>
      <c r="AH1017" t="s">
        <v>102</v>
      </c>
      <c r="AI1017" t="s">
        <v>112</v>
      </c>
      <c r="AJ1017">
        <v>1017</v>
      </c>
      <c r="AK1017">
        <v>1018</v>
      </c>
      <c r="AL1017" t="s">
        <v>118</v>
      </c>
    </row>
    <row r="1018" spans="1:38" x14ac:dyDescent="0.2">
      <c r="A1018">
        <v>2846</v>
      </c>
      <c r="B1018" s="1">
        <v>45633</v>
      </c>
      <c r="C1018" s="2">
        <v>0.66666666666666663</v>
      </c>
      <c r="D1018" s="2">
        <v>0.70833333333333337</v>
      </c>
      <c r="E1018" t="s">
        <v>35</v>
      </c>
      <c r="F1018">
        <v>2</v>
      </c>
      <c r="G1018">
        <v>10</v>
      </c>
      <c r="H1018">
        <v>12</v>
      </c>
      <c r="I1018" t="s">
        <v>41</v>
      </c>
      <c r="J1018" t="s">
        <v>14</v>
      </c>
      <c r="K1018">
        <v>60.000000000000107</v>
      </c>
      <c r="L1018">
        <v>1.2</v>
      </c>
      <c r="M1018">
        <v>1</v>
      </c>
      <c r="N1018" t="s">
        <v>77</v>
      </c>
      <c r="O1018" t="s">
        <v>109</v>
      </c>
      <c r="P1018" t="s">
        <v>112</v>
      </c>
      <c r="Q1018" t="s">
        <v>118</v>
      </c>
      <c r="R1018" t="s">
        <v>118</v>
      </c>
      <c r="S1018">
        <v>1014</v>
      </c>
      <c r="T1018">
        <v>2871</v>
      </c>
      <c r="U1018" s="1">
        <v>45484</v>
      </c>
      <c r="V1018" s="2">
        <v>0.66666666666666663</v>
      </c>
      <c r="W1018" s="2">
        <v>0.75</v>
      </c>
      <c r="X1018" t="s">
        <v>35</v>
      </c>
      <c r="Y1018">
        <v>2</v>
      </c>
      <c r="Z1018">
        <v>10</v>
      </c>
      <c r="AA1018">
        <v>5</v>
      </c>
      <c r="AB1018" t="s">
        <v>17</v>
      </c>
      <c r="AC1018" t="s">
        <v>14</v>
      </c>
      <c r="AD1018">
        <v>120.00000000000006</v>
      </c>
      <c r="AE1018">
        <v>0.5</v>
      </c>
      <c r="AF1018">
        <v>0</v>
      </c>
      <c r="AG1018" t="s">
        <v>75</v>
      </c>
      <c r="AH1018" t="s">
        <v>104</v>
      </c>
      <c r="AI1018" t="s">
        <v>112</v>
      </c>
      <c r="AJ1018">
        <v>1013</v>
      </c>
      <c r="AK1018">
        <v>1014</v>
      </c>
      <c r="AL1018" t="s">
        <v>118</v>
      </c>
    </row>
    <row r="1019" spans="1:38" x14ac:dyDescent="0.2">
      <c r="A1019">
        <v>59</v>
      </c>
      <c r="B1019" s="1">
        <v>45610</v>
      </c>
      <c r="C1019" s="2">
        <v>0.66666666666666663</v>
      </c>
      <c r="D1019" s="2">
        <v>0.70833333333333337</v>
      </c>
      <c r="E1019" t="s">
        <v>35</v>
      </c>
      <c r="F1019">
        <v>2</v>
      </c>
      <c r="G1019">
        <v>10</v>
      </c>
      <c r="H1019">
        <v>11</v>
      </c>
      <c r="I1019" t="s">
        <v>13</v>
      </c>
      <c r="J1019" t="s">
        <v>23</v>
      </c>
      <c r="K1019">
        <v>60.000000000000107</v>
      </c>
      <c r="L1019">
        <v>1.1000000000000001</v>
      </c>
      <c r="M1019">
        <v>1</v>
      </c>
      <c r="N1019" t="s">
        <v>75</v>
      </c>
      <c r="O1019" t="s">
        <v>108</v>
      </c>
      <c r="P1019" t="s">
        <v>112</v>
      </c>
      <c r="Q1019" t="s">
        <v>118</v>
      </c>
      <c r="R1019" t="s">
        <v>118</v>
      </c>
      <c r="S1019">
        <v>1015</v>
      </c>
      <c r="T1019">
        <v>2846</v>
      </c>
      <c r="U1019" s="1">
        <v>45633</v>
      </c>
      <c r="V1019" s="2">
        <v>0.66666666666666663</v>
      </c>
      <c r="W1019" s="2">
        <v>0.70833333333333337</v>
      </c>
      <c r="X1019" t="s">
        <v>35</v>
      </c>
      <c r="Y1019">
        <v>2</v>
      </c>
      <c r="Z1019">
        <v>10</v>
      </c>
      <c r="AA1019">
        <v>12</v>
      </c>
      <c r="AB1019" t="s">
        <v>41</v>
      </c>
      <c r="AC1019" t="s">
        <v>14</v>
      </c>
      <c r="AD1019">
        <v>60.000000000000107</v>
      </c>
      <c r="AE1019">
        <v>1.2</v>
      </c>
      <c r="AF1019">
        <v>1</v>
      </c>
      <c r="AG1019" t="s">
        <v>77</v>
      </c>
      <c r="AH1019" t="s">
        <v>109</v>
      </c>
      <c r="AI1019" t="s">
        <v>112</v>
      </c>
      <c r="AJ1019">
        <v>1014</v>
      </c>
      <c r="AK1019">
        <v>1015</v>
      </c>
      <c r="AL1019" t="s">
        <v>118</v>
      </c>
    </row>
    <row r="1020" spans="1:38" x14ac:dyDescent="0.2">
      <c r="A1020">
        <v>1096</v>
      </c>
      <c r="B1020" s="1">
        <v>45474</v>
      </c>
      <c r="C1020" s="2">
        <v>0.66666666666666663</v>
      </c>
      <c r="D1020" s="2">
        <v>0.75</v>
      </c>
      <c r="E1020" t="s">
        <v>35</v>
      </c>
      <c r="F1020">
        <v>2</v>
      </c>
      <c r="G1020">
        <v>10</v>
      </c>
      <c r="H1020">
        <v>10</v>
      </c>
      <c r="I1020" t="s">
        <v>17</v>
      </c>
      <c r="J1020" t="s">
        <v>18</v>
      </c>
      <c r="K1020">
        <v>120.00000000000006</v>
      </c>
      <c r="L1020">
        <v>1</v>
      </c>
      <c r="M1020">
        <v>0</v>
      </c>
      <c r="N1020" t="s">
        <v>72</v>
      </c>
      <c r="O1020" t="s">
        <v>104</v>
      </c>
      <c r="P1020" t="s">
        <v>112</v>
      </c>
      <c r="Q1020" t="s">
        <v>118</v>
      </c>
      <c r="R1020" t="s">
        <v>124</v>
      </c>
      <c r="S1020">
        <v>1003</v>
      </c>
      <c r="T1020">
        <v>2106</v>
      </c>
      <c r="U1020" s="1">
        <v>45331</v>
      </c>
      <c r="V1020" s="2">
        <v>0.6875</v>
      </c>
      <c r="W1020" s="2">
        <v>0.70833333333333337</v>
      </c>
      <c r="X1020" t="s">
        <v>35</v>
      </c>
      <c r="Y1020">
        <v>2</v>
      </c>
      <c r="Z1020">
        <v>10</v>
      </c>
      <c r="AA1020">
        <v>11</v>
      </c>
      <c r="AB1020" t="s">
        <v>13</v>
      </c>
      <c r="AC1020" t="s">
        <v>14</v>
      </c>
      <c r="AD1020">
        <v>30.000000000000053</v>
      </c>
      <c r="AE1020">
        <v>1.1000000000000001</v>
      </c>
      <c r="AF1020">
        <v>1</v>
      </c>
      <c r="AG1020" t="s">
        <v>76</v>
      </c>
      <c r="AH1020" t="s">
        <v>99</v>
      </c>
      <c r="AI1020" t="s">
        <v>112</v>
      </c>
      <c r="AJ1020">
        <v>1002</v>
      </c>
      <c r="AK1020">
        <v>1003</v>
      </c>
      <c r="AL1020" t="s">
        <v>118</v>
      </c>
    </row>
    <row r="1021" spans="1:38" x14ac:dyDescent="0.2">
      <c r="A1021">
        <v>565</v>
      </c>
      <c r="B1021" s="1">
        <v>45586</v>
      </c>
      <c r="C1021" s="2">
        <v>0.66666666666666663</v>
      </c>
      <c r="D1021" s="2">
        <v>0.72916666666666663</v>
      </c>
      <c r="E1021" t="s">
        <v>35</v>
      </c>
      <c r="F1021">
        <v>2</v>
      </c>
      <c r="G1021">
        <v>10</v>
      </c>
      <c r="H1021">
        <v>5</v>
      </c>
      <c r="I1021" t="s">
        <v>22</v>
      </c>
      <c r="J1021" t="s">
        <v>40</v>
      </c>
      <c r="K1021">
        <v>90</v>
      </c>
      <c r="L1021">
        <v>0.5</v>
      </c>
      <c r="M1021">
        <v>0</v>
      </c>
      <c r="N1021" t="s">
        <v>72</v>
      </c>
      <c r="O1021" t="s">
        <v>107</v>
      </c>
      <c r="P1021" t="s">
        <v>112</v>
      </c>
      <c r="Q1021" t="s">
        <v>118</v>
      </c>
      <c r="R1021" t="s">
        <v>118</v>
      </c>
      <c r="S1021">
        <v>1004</v>
      </c>
      <c r="T1021">
        <v>1096</v>
      </c>
      <c r="U1021" s="1">
        <v>45474</v>
      </c>
      <c r="V1021" s="2">
        <v>0.66666666666666663</v>
      </c>
      <c r="W1021" s="2">
        <v>0.75</v>
      </c>
      <c r="X1021" t="s">
        <v>35</v>
      </c>
      <c r="Y1021">
        <v>2</v>
      </c>
      <c r="Z1021">
        <v>10</v>
      </c>
      <c r="AA1021">
        <v>10</v>
      </c>
      <c r="AB1021" t="s">
        <v>17</v>
      </c>
      <c r="AC1021" t="s">
        <v>18</v>
      </c>
      <c r="AD1021">
        <v>120.00000000000006</v>
      </c>
      <c r="AE1021">
        <v>1</v>
      </c>
      <c r="AF1021">
        <v>0</v>
      </c>
      <c r="AG1021" t="s">
        <v>72</v>
      </c>
      <c r="AH1021" t="s">
        <v>104</v>
      </c>
      <c r="AI1021" t="s">
        <v>112</v>
      </c>
      <c r="AJ1021">
        <v>1003</v>
      </c>
      <c r="AK1021">
        <v>1004</v>
      </c>
      <c r="AL1021" t="s">
        <v>118</v>
      </c>
    </row>
    <row r="1022" spans="1:38" x14ac:dyDescent="0.2">
      <c r="A1022">
        <v>522</v>
      </c>
      <c r="B1022" s="1">
        <v>45488</v>
      </c>
      <c r="C1022" s="2">
        <v>0.66666666666666663</v>
      </c>
      <c r="D1022" s="2">
        <v>0.70833333333333337</v>
      </c>
      <c r="E1022" t="s">
        <v>35</v>
      </c>
      <c r="F1022">
        <v>2</v>
      </c>
      <c r="G1022">
        <v>10</v>
      </c>
      <c r="H1022">
        <v>4</v>
      </c>
      <c r="I1022" t="s">
        <v>39</v>
      </c>
      <c r="J1022" t="s">
        <v>14</v>
      </c>
      <c r="K1022">
        <v>60.000000000000107</v>
      </c>
      <c r="L1022">
        <v>0.4</v>
      </c>
      <c r="M1022">
        <v>0</v>
      </c>
      <c r="N1022" t="s">
        <v>72</v>
      </c>
      <c r="O1022" t="s">
        <v>104</v>
      </c>
      <c r="P1022" t="s">
        <v>112</v>
      </c>
      <c r="Q1022" t="s">
        <v>118</v>
      </c>
      <c r="R1022" t="s">
        <v>118</v>
      </c>
      <c r="S1022">
        <v>1006</v>
      </c>
      <c r="T1022">
        <v>1135</v>
      </c>
      <c r="U1022" s="1">
        <v>45482</v>
      </c>
      <c r="V1022" s="2">
        <v>0.66666666666666663</v>
      </c>
      <c r="W1022" s="2">
        <v>0.72916666666666663</v>
      </c>
      <c r="X1022" t="s">
        <v>35</v>
      </c>
      <c r="Y1022">
        <v>2</v>
      </c>
      <c r="Z1022">
        <v>10</v>
      </c>
      <c r="AA1022">
        <v>10</v>
      </c>
      <c r="AB1022" t="s">
        <v>27</v>
      </c>
      <c r="AC1022" t="s">
        <v>40</v>
      </c>
      <c r="AD1022">
        <v>90</v>
      </c>
      <c r="AE1022">
        <v>1</v>
      </c>
      <c r="AF1022">
        <v>0</v>
      </c>
      <c r="AG1022" t="s">
        <v>73</v>
      </c>
      <c r="AH1022" t="s">
        <v>104</v>
      </c>
      <c r="AI1022" t="s">
        <v>112</v>
      </c>
      <c r="AJ1022">
        <v>1005</v>
      </c>
      <c r="AK1022">
        <v>1006</v>
      </c>
      <c r="AL1022" t="s">
        <v>118</v>
      </c>
    </row>
    <row r="1023" spans="1:38" x14ac:dyDescent="0.2">
      <c r="A1023">
        <v>1052</v>
      </c>
      <c r="B1023" s="1">
        <v>45603</v>
      </c>
      <c r="C1023" s="2">
        <v>0.66666666666666663</v>
      </c>
      <c r="D1023" s="2">
        <v>0.6875</v>
      </c>
      <c r="E1023" t="s">
        <v>35</v>
      </c>
      <c r="F1023">
        <v>2</v>
      </c>
      <c r="G1023">
        <v>10</v>
      </c>
      <c r="H1023">
        <v>2</v>
      </c>
      <c r="I1023" t="s">
        <v>22</v>
      </c>
      <c r="J1023" t="s">
        <v>23</v>
      </c>
      <c r="K1023">
        <v>30.000000000000053</v>
      </c>
      <c r="L1023">
        <v>0.2</v>
      </c>
      <c r="M1023">
        <v>0</v>
      </c>
      <c r="N1023" t="s">
        <v>75</v>
      </c>
      <c r="O1023" t="s">
        <v>108</v>
      </c>
      <c r="P1023" t="s">
        <v>112</v>
      </c>
      <c r="Q1023" t="s">
        <v>117</v>
      </c>
      <c r="R1023" t="s">
        <v>118</v>
      </c>
      <c r="S1023">
        <v>1007</v>
      </c>
      <c r="T1023">
        <v>522</v>
      </c>
      <c r="U1023" s="1">
        <v>45488</v>
      </c>
      <c r="V1023" s="2">
        <v>0.66666666666666663</v>
      </c>
      <c r="W1023" s="2">
        <v>0.70833333333333337</v>
      </c>
      <c r="X1023" t="s">
        <v>35</v>
      </c>
      <c r="Y1023">
        <v>2</v>
      </c>
      <c r="Z1023">
        <v>10</v>
      </c>
      <c r="AA1023">
        <v>4</v>
      </c>
      <c r="AB1023" t="s">
        <v>39</v>
      </c>
      <c r="AC1023" t="s">
        <v>14</v>
      </c>
      <c r="AD1023">
        <v>60.000000000000107</v>
      </c>
      <c r="AE1023">
        <v>0.4</v>
      </c>
      <c r="AF1023">
        <v>0</v>
      </c>
      <c r="AG1023" t="s">
        <v>72</v>
      </c>
      <c r="AH1023" t="s">
        <v>104</v>
      </c>
      <c r="AI1023" t="s">
        <v>112</v>
      </c>
      <c r="AJ1023">
        <v>1006</v>
      </c>
      <c r="AK1023">
        <v>1007</v>
      </c>
      <c r="AL1023" t="s">
        <v>118</v>
      </c>
    </row>
    <row r="1024" spans="1:38" x14ac:dyDescent="0.2">
      <c r="A1024">
        <v>1135</v>
      </c>
      <c r="B1024" s="1">
        <v>45482</v>
      </c>
      <c r="C1024" s="2">
        <v>0.66666666666666663</v>
      </c>
      <c r="D1024" s="2">
        <v>0.72916666666666663</v>
      </c>
      <c r="E1024" t="s">
        <v>35</v>
      </c>
      <c r="F1024">
        <v>2</v>
      </c>
      <c r="G1024">
        <v>10</v>
      </c>
      <c r="H1024">
        <v>10</v>
      </c>
      <c r="I1024" t="s">
        <v>27</v>
      </c>
      <c r="J1024" t="s">
        <v>40</v>
      </c>
      <c r="K1024">
        <v>90</v>
      </c>
      <c r="L1024">
        <v>1</v>
      </c>
      <c r="M1024">
        <v>0</v>
      </c>
      <c r="N1024" t="s">
        <v>73</v>
      </c>
      <c r="O1024" t="s">
        <v>104</v>
      </c>
      <c r="P1024" t="s">
        <v>112</v>
      </c>
      <c r="Q1024" t="s">
        <v>118</v>
      </c>
      <c r="R1024" t="s">
        <v>118</v>
      </c>
      <c r="S1024">
        <v>1005</v>
      </c>
      <c r="T1024">
        <v>565</v>
      </c>
      <c r="U1024" s="1">
        <v>45586</v>
      </c>
      <c r="V1024" s="2">
        <v>0.66666666666666663</v>
      </c>
      <c r="W1024" s="2">
        <v>0.72916666666666663</v>
      </c>
      <c r="X1024" t="s">
        <v>35</v>
      </c>
      <c r="Y1024">
        <v>2</v>
      </c>
      <c r="Z1024">
        <v>10</v>
      </c>
      <c r="AA1024">
        <v>5</v>
      </c>
      <c r="AB1024" t="s">
        <v>22</v>
      </c>
      <c r="AC1024" t="s">
        <v>40</v>
      </c>
      <c r="AD1024">
        <v>90</v>
      </c>
      <c r="AE1024">
        <v>0.5</v>
      </c>
      <c r="AF1024">
        <v>0</v>
      </c>
      <c r="AG1024" t="s">
        <v>72</v>
      </c>
      <c r="AH1024" t="s">
        <v>107</v>
      </c>
      <c r="AI1024" t="s">
        <v>112</v>
      </c>
      <c r="AJ1024">
        <v>1004</v>
      </c>
      <c r="AK1024">
        <v>1005</v>
      </c>
      <c r="AL1024" t="s">
        <v>118</v>
      </c>
    </row>
    <row r="1025" spans="1:38" x14ac:dyDescent="0.2">
      <c r="A1025">
        <v>310</v>
      </c>
      <c r="B1025" s="1">
        <v>45354</v>
      </c>
      <c r="C1025" s="2">
        <v>0.66666666666666663</v>
      </c>
      <c r="D1025" s="2">
        <v>0.6875</v>
      </c>
      <c r="E1025" t="s">
        <v>35</v>
      </c>
      <c r="F1025">
        <v>2</v>
      </c>
      <c r="G1025">
        <v>10</v>
      </c>
      <c r="H1025">
        <v>9</v>
      </c>
      <c r="I1025" t="s">
        <v>42</v>
      </c>
      <c r="J1025" t="s">
        <v>14</v>
      </c>
      <c r="K1025">
        <v>30.000000000000053</v>
      </c>
      <c r="L1025">
        <v>0.9</v>
      </c>
      <c r="M1025">
        <v>0</v>
      </c>
      <c r="N1025" t="s">
        <v>71</v>
      </c>
      <c r="O1025" t="s">
        <v>100</v>
      </c>
      <c r="P1025" t="s">
        <v>112</v>
      </c>
      <c r="Q1025" t="s">
        <v>118</v>
      </c>
      <c r="R1025" t="s">
        <v>118</v>
      </c>
      <c r="S1025">
        <v>1009</v>
      </c>
      <c r="T1025">
        <v>1053</v>
      </c>
      <c r="U1025" s="1">
        <v>45386</v>
      </c>
      <c r="V1025" s="2">
        <v>0.66666666666666663</v>
      </c>
      <c r="W1025" s="2">
        <v>0.72916666666666663</v>
      </c>
      <c r="X1025" t="s">
        <v>35</v>
      </c>
      <c r="Y1025">
        <v>2</v>
      </c>
      <c r="Z1025">
        <v>10</v>
      </c>
      <c r="AA1025">
        <v>3</v>
      </c>
      <c r="AB1025" t="s">
        <v>42</v>
      </c>
      <c r="AC1025" t="s">
        <v>18</v>
      </c>
      <c r="AD1025">
        <v>90</v>
      </c>
      <c r="AE1025">
        <v>0.3</v>
      </c>
      <c r="AF1025">
        <v>0</v>
      </c>
      <c r="AG1025" t="s">
        <v>75</v>
      </c>
      <c r="AH1025" t="s">
        <v>101</v>
      </c>
      <c r="AI1025" t="s">
        <v>112</v>
      </c>
      <c r="AJ1025">
        <v>1008</v>
      </c>
      <c r="AK1025">
        <v>1009</v>
      </c>
      <c r="AL1025" t="s">
        <v>118</v>
      </c>
    </row>
    <row r="1026" spans="1:38" x14ac:dyDescent="0.2">
      <c r="A1026">
        <v>1621</v>
      </c>
      <c r="B1026" s="1">
        <v>45397</v>
      </c>
      <c r="C1026" s="2">
        <v>0.66666666666666663</v>
      </c>
      <c r="D1026" s="2">
        <v>0.70833333333333337</v>
      </c>
      <c r="E1026" t="s">
        <v>35</v>
      </c>
      <c r="F1026">
        <v>2</v>
      </c>
      <c r="G1026">
        <v>10</v>
      </c>
      <c r="H1026">
        <v>5</v>
      </c>
      <c r="I1026" t="s">
        <v>17</v>
      </c>
      <c r="J1026" t="s">
        <v>18</v>
      </c>
      <c r="K1026">
        <v>60.000000000000107</v>
      </c>
      <c r="L1026">
        <v>0.5</v>
      </c>
      <c r="M1026">
        <v>0</v>
      </c>
      <c r="N1026" t="s">
        <v>72</v>
      </c>
      <c r="O1026" t="s">
        <v>101</v>
      </c>
      <c r="P1026" t="s">
        <v>112</v>
      </c>
      <c r="Q1026" t="s">
        <v>118</v>
      </c>
      <c r="R1026" t="s">
        <v>118</v>
      </c>
      <c r="S1026">
        <v>1010</v>
      </c>
      <c r="T1026">
        <v>310</v>
      </c>
      <c r="U1026" s="1">
        <v>45354</v>
      </c>
      <c r="V1026" s="2">
        <v>0.66666666666666663</v>
      </c>
      <c r="W1026" s="2">
        <v>0.6875</v>
      </c>
      <c r="X1026" t="s">
        <v>35</v>
      </c>
      <c r="Y1026">
        <v>2</v>
      </c>
      <c r="Z1026">
        <v>10</v>
      </c>
      <c r="AA1026">
        <v>9</v>
      </c>
      <c r="AB1026" t="s">
        <v>42</v>
      </c>
      <c r="AC1026" t="s">
        <v>14</v>
      </c>
      <c r="AD1026">
        <v>30.000000000000053</v>
      </c>
      <c r="AE1026">
        <v>0.9</v>
      </c>
      <c r="AF1026">
        <v>0</v>
      </c>
      <c r="AG1026" t="s">
        <v>71</v>
      </c>
      <c r="AH1026" t="s">
        <v>100</v>
      </c>
      <c r="AI1026" t="s">
        <v>112</v>
      </c>
      <c r="AJ1026">
        <v>1009</v>
      </c>
      <c r="AK1026">
        <v>1010</v>
      </c>
      <c r="AL1026" t="s">
        <v>118</v>
      </c>
    </row>
    <row r="1027" spans="1:38" x14ac:dyDescent="0.2">
      <c r="A1027">
        <v>21</v>
      </c>
      <c r="B1027" s="1">
        <v>45417</v>
      </c>
      <c r="C1027" s="2">
        <v>0.66666666666666663</v>
      </c>
      <c r="D1027" s="2">
        <v>0.6875</v>
      </c>
      <c r="E1027" t="s">
        <v>35</v>
      </c>
      <c r="F1027">
        <v>2</v>
      </c>
      <c r="G1027">
        <v>10</v>
      </c>
      <c r="H1027">
        <v>12</v>
      </c>
      <c r="I1027" t="s">
        <v>39</v>
      </c>
      <c r="J1027" t="s">
        <v>18</v>
      </c>
      <c r="K1027">
        <v>30.000000000000053</v>
      </c>
      <c r="L1027">
        <v>1.2</v>
      </c>
      <c r="M1027">
        <v>1</v>
      </c>
      <c r="N1027" t="s">
        <v>71</v>
      </c>
      <c r="O1027" t="s">
        <v>102</v>
      </c>
      <c r="P1027" t="s">
        <v>112</v>
      </c>
      <c r="Q1027" t="s">
        <v>118</v>
      </c>
      <c r="R1027" t="s">
        <v>118</v>
      </c>
      <c r="S1027">
        <v>1011</v>
      </c>
      <c r="T1027">
        <v>1621</v>
      </c>
      <c r="U1027" s="1">
        <v>45397</v>
      </c>
      <c r="V1027" s="2">
        <v>0.66666666666666663</v>
      </c>
      <c r="W1027" s="2">
        <v>0.70833333333333337</v>
      </c>
      <c r="X1027" t="s">
        <v>35</v>
      </c>
      <c r="Y1027">
        <v>2</v>
      </c>
      <c r="Z1027">
        <v>10</v>
      </c>
      <c r="AA1027">
        <v>5</v>
      </c>
      <c r="AB1027" t="s">
        <v>17</v>
      </c>
      <c r="AC1027" t="s">
        <v>18</v>
      </c>
      <c r="AD1027">
        <v>60.000000000000107</v>
      </c>
      <c r="AE1027">
        <v>0.5</v>
      </c>
      <c r="AF1027">
        <v>0</v>
      </c>
      <c r="AG1027" t="s">
        <v>72</v>
      </c>
      <c r="AH1027" t="s">
        <v>101</v>
      </c>
      <c r="AI1027" t="s">
        <v>112</v>
      </c>
      <c r="AJ1027">
        <v>1010</v>
      </c>
      <c r="AK1027">
        <v>1011</v>
      </c>
      <c r="AL1027" t="s">
        <v>118</v>
      </c>
    </row>
    <row r="1028" spans="1:38" x14ac:dyDescent="0.2">
      <c r="A1028">
        <v>2900</v>
      </c>
      <c r="B1028" s="1">
        <v>45326</v>
      </c>
      <c r="C1028" s="2">
        <v>0.66666666666666663</v>
      </c>
      <c r="D1028" s="2">
        <v>0.6875</v>
      </c>
      <c r="E1028" t="s">
        <v>35</v>
      </c>
      <c r="F1028">
        <v>2</v>
      </c>
      <c r="G1028">
        <v>10</v>
      </c>
      <c r="H1028">
        <v>8</v>
      </c>
      <c r="I1028" t="s">
        <v>13</v>
      </c>
      <c r="J1028" t="s">
        <v>40</v>
      </c>
      <c r="K1028">
        <v>30.000000000000053</v>
      </c>
      <c r="L1028">
        <v>0.8</v>
      </c>
      <c r="M1028">
        <v>0</v>
      </c>
      <c r="N1028" t="s">
        <v>71</v>
      </c>
      <c r="O1028" t="s">
        <v>99</v>
      </c>
      <c r="P1028" t="s">
        <v>112</v>
      </c>
      <c r="Q1028" t="s">
        <v>118</v>
      </c>
      <c r="R1028" t="s">
        <v>118</v>
      </c>
      <c r="S1028">
        <v>1012</v>
      </c>
      <c r="T1028">
        <v>21</v>
      </c>
      <c r="U1028" s="1">
        <v>45417</v>
      </c>
      <c r="V1028" s="2">
        <v>0.66666666666666663</v>
      </c>
      <c r="W1028" s="2">
        <v>0.6875</v>
      </c>
      <c r="X1028" t="s">
        <v>35</v>
      </c>
      <c r="Y1028">
        <v>2</v>
      </c>
      <c r="Z1028">
        <v>10</v>
      </c>
      <c r="AA1028">
        <v>12</v>
      </c>
      <c r="AB1028" t="s">
        <v>39</v>
      </c>
      <c r="AC1028" t="s">
        <v>18</v>
      </c>
      <c r="AD1028">
        <v>30.000000000000053</v>
      </c>
      <c r="AE1028">
        <v>1.2</v>
      </c>
      <c r="AF1028">
        <v>1</v>
      </c>
      <c r="AG1028" t="s">
        <v>71</v>
      </c>
      <c r="AH1028" t="s">
        <v>102</v>
      </c>
      <c r="AI1028" t="s">
        <v>112</v>
      </c>
      <c r="AJ1028">
        <v>1011</v>
      </c>
      <c r="AK1028">
        <v>1012</v>
      </c>
      <c r="AL1028" t="s">
        <v>118</v>
      </c>
    </row>
    <row r="1029" spans="1:38" x14ac:dyDescent="0.2">
      <c r="A1029">
        <v>2871</v>
      </c>
      <c r="B1029" s="1">
        <v>45484</v>
      </c>
      <c r="C1029" s="2">
        <v>0.66666666666666663</v>
      </c>
      <c r="D1029" s="2">
        <v>0.75</v>
      </c>
      <c r="E1029" t="s">
        <v>35</v>
      </c>
      <c r="F1029">
        <v>2</v>
      </c>
      <c r="G1029">
        <v>10</v>
      </c>
      <c r="H1029">
        <v>5</v>
      </c>
      <c r="I1029" t="s">
        <v>17</v>
      </c>
      <c r="J1029" t="s">
        <v>14</v>
      </c>
      <c r="K1029">
        <v>120.00000000000006</v>
      </c>
      <c r="L1029">
        <v>0.5</v>
      </c>
      <c r="M1029">
        <v>0</v>
      </c>
      <c r="N1029" t="s">
        <v>75</v>
      </c>
      <c r="O1029" t="s">
        <v>104</v>
      </c>
      <c r="P1029" t="s">
        <v>112</v>
      </c>
      <c r="Q1029" t="s">
        <v>118</v>
      </c>
      <c r="R1029" t="s">
        <v>124</v>
      </c>
      <c r="S1029">
        <v>1013</v>
      </c>
      <c r="T1029">
        <v>2900</v>
      </c>
      <c r="U1029" s="1">
        <v>45326</v>
      </c>
      <c r="V1029" s="2">
        <v>0.66666666666666663</v>
      </c>
      <c r="W1029" s="2">
        <v>0.6875</v>
      </c>
      <c r="X1029" t="s">
        <v>35</v>
      </c>
      <c r="Y1029">
        <v>2</v>
      </c>
      <c r="Z1029">
        <v>10</v>
      </c>
      <c r="AA1029">
        <v>8</v>
      </c>
      <c r="AB1029" t="s">
        <v>13</v>
      </c>
      <c r="AC1029" t="s">
        <v>40</v>
      </c>
      <c r="AD1029">
        <v>30.000000000000053</v>
      </c>
      <c r="AE1029">
        <v>0.8</v>
      </c>
      <c r="AF1029">
        <v>0</v>
      </c>
      <c r="AG1029" t="s">
        <v>71</v>
      </c>
      <c r="AH1029" t="s">
        <v>99</v>
      </c>
      <c r="AI1029" t="s">
        <v>112</v>
      </c>
      <c r="AJ1029">
        <v>1012</v>
      </c>
      <c r="AK1029">
        <v>1013</v>
      </c>
      <c r="AL1029" t="s">
        <v>118</v>
      </c>
    </row>
    <row r="1030" spans="1:38" x14ac:dyDescent="0.2">
      <c r="A1030">
        <v>1053</v>
      </c>
      <c r="B1030" s="1">
        <v>45386</v>
      </c>
      <c r="C1030" s="2">
        <v>0.66666666666666663</v>
      </c>
      <c r="D1030" s="2">
        <v>0.72916666666666663</v>
      </c>
      <c r="E1030" t="s">
        <v>35</v>
      </c>
      <c r="F1030">
        <v>2</v>
      </c>
      <c r="G1030">
        <v>10</v>
      </c>
      <c r="H1030">
        <v>3</v>
      </c>
      <c r="I1030" t="s">
        <v>42</v>
      </c>
      <c r="J1030" t="s">
        <v>18</v>
      </c>
      <c r="K1030">
        <v>90</v>
      </c>
      <c r="L1030">
        <v>0.3</v>
      </c>
      <c r="M1030">
        <v>0</v>
      </c>
      <c r="N1030" t="s">
        <v>75</v>
      </c>
      <c r="O1030" t="s">
        <v>101</v>
      </c>
      <c r="P1030" t="s">
        <v>112</v>
      </c>
      <c r="Q1030" t="s">
        <v>118</v>
      </c>
      <c r="R1030" t="s">
        <v>118</v>
      </c>
      <c r="S1030">
        <v>1008</v>
      </c>
      <c r="T1030">
        <v>1052</v>
      </c>
      <c r="U1030" s="1">
        <v>45603</v>
      </c>
      <c r="V1030" s="2">
        <v>0.66666666666666663</v>
      </c>
      <c r="W1030" s="2">
        <v>0.6875</v>
      </c>
      <c r="X1030" t="s">
        <v>35</v>
      </c>
      <c r="Y1030">
        <v>2</v>
      </c>
      <c r="Z1030">
        <v>10</v>
      </c>
      <c r="AA1030">
        <v>2</v>
      </c>
      <c r="AB1030" t="s">
        <v>22</v>
      </c>
      <c r="AC1030" t="s">
        <v>23</v>
      </c>
      <c r="AD1030">
        <v>30.000000000000053</v>
      </c>
      <c r="AE1030">
        <v>0.2</v>
      </c>
      <c r="AF1030">
        <v>0</v>
      </c>
      <c r="AG1030" t="s">
        <v>75</v>
      </c>
      <c r="AH1030" t="s">
        <v>108</v>
      </c>
      <c r="AI1030" t="s">
        <v>112</v>
      </c>
      <c r="AJ1030">
        <v>1007</v>
      </c>
      <c r="AK1030">
        <v>1008</v>
      </c>
      <c r="AL1030" t="s">
        <v>118</v>
      </c>
    </row>
    <row r="1031" spans="1:38" x14ac:dyDescent="0.2">
      <c r="A1031">
        <v>2139</v>
      </c>
      <c r="B1031" s="1">
        <v>45593</v>
      </c>
      <c r="C1031" s="2">
        <v>0.64583333333333337</v>
      </c>
      <c r="D1031" s="2">
        <v>0.72916666666666663</v>
      </c>
      <c r="E1031" t="s">
        <v>35</v>
      </c>
      <c r="F1031">
        <v>2</v>
      </c>
      <c r="G1031">
        <v>10</v>
      </c>
      <c r="H1031">
        <v>4</v>
      </c>
      <c r="I1031" t="s">
        <v>42</v>
      </c>
      <c r="J1031" t="s">
        <v>23</v>
      </c>
      <c r="K1031">
        <v>119.99999999999989</v>
      </c>
      <c r="L1031">
        <v>0.4</v>
      </c>
      <c r="M1031">
        <v>0</v>
      </c>
      <c r="N1031" t="s">
        <v>72</v>
      </c>
      <c r="O1031" t="s">
        <v>107</v>
      </c>
      <c r="P1031" t="s">
        <v>112</v>
      </c>
      <c r="Q1031" t="s">
        <v>118</v>
      </c>
      <c r="R1031" t="s">
        <v>124</v>
      </c>
      <c r="S1031">
        <v>1052</v>
      </c>
      <c r="T1031">
        <v>2131</v>
      </c>
      <c r="U1031" s="1">
        <v>45598</v>
      </c>
      <c r="V1031" s="2">
        <v>0.64583333333333337</v>
      </c>
      <c r="W1031" s="2">
        <v>0.66666666666666663</v>
      </c>
      <c r="X1031" t="s">
        <v>35</v>
      </c>
      <c r="Y1031">
        <v>2</v>
      </c>
      <c r="Z1031">
        <v>10</v>
      </c>
      <c r="AA1031">
        <v>7</v>
      </c>
      <c r="AB1031" t="s">
        <v>39</v>
      </c>
      <c r="AC1031" t="s">
        <v>28</v>
      </c>
      <c r="AD1031">
        <v>29.999999999999893</v>
      </c>
      <c r="AE1031">
        <v>0.7</v>
      </c>
      <c r="AF1031">
        <v>0</v>
      </c>
      <c r="AG1031" t="s">
        <v>77</v>
      </c>
      <c r="AH1031" t="s">
        <v>108</v>
      </c>
      <c r="AI1031" t="s">
        <v>112</v>
      </c>
      <c r="AJ1031">
        <v>1051</v>
      </c>
      <c r="AK1031">
        <v>1052</v>
      </c>
      <c r="AL1031" t="s">
        <v>118</v>
      </c>
    </row>
    <row r="1032" spans="1:38" x14ac:dyDescent="0.2">
      <c r="A1032">
        <v>2058</v>
      </c>
      <c r="B1032" s="1">
        <v>45514</v>
      </c>
      <c r="C1032" s="2">
        <v>0.64583333333333337</v>
      </c>
      <c r="D1032" s="2">
        <v>0.66666666666666663</v>
      </c>
      <c r="E1032" t="s">
        <v>35</v>
      </c>
      <c r="F1032">
        <v>2</v>
      </c>
      <c r="G1032">
        <v>10</v>
      </c>
      <c r="H1032">
        <v>3</v>
      </c>
      <c r="I1032" t="s">
        <v>13</v>
      </c>
      <c r="J1032" t="s">
        <v>40</v>
      </c>
      <c r="K1032">
        <v>29.999999999999893</v>
      </c>
      <c r="L1032">
        <v>0.3</v>
      </c>
      <c r="M1032">
        <v>0</v>
      </c>
      <c r="N1032" t="s">
        <v>77</v>
      </c>
      <c r="O1032" t="s">
        <v>105</v>
      </c>
      <c r="P1032" t="s">
        <v>112</v>
      </c>
      <c r="Q1032" t="s">
        <v>118</v>
      </c>
      <c r="R1032" t="s">
        <v>118</v>
      </c>
      <c r="S1032">
        <v>1048</v>
      </c>
      <c r="T1032">
        <v>1252</v>
      </c>
      <c r="U1032" s="1">
        <v>45484</v>
      </c>
      <c r="V1032" s="2">
        <v>0.64583333333333337</v>
      </c>
      <c r="W1032" s="2">
        <v>0.72916666666666663</v>
      </c>
      <c r="X1032" t="s">
        <v>35</v>
      </c>
      <c r="Y1032">
        <v>2</v>
      </c>
      <c r="Z1032">
        <v>10</v>
      </c>
      <c r="AA1032">
        <v>13</v>
      </c>
      <c r="AB1032" t="s">
        <v>42</v>
      </c>
      <c r="AC1032" t="s">
        <v>40</v>
      </c>
      <c r="AD1032">
        <v>119.99999999999989</v>
      </c>
      <c r="AE1032">
        <v>1.3</v>
      </c>
      <c r="AF1032">
        <v>1</v>
      </c>
      <c r="AG1032" t="s">
        <v>75</v>
      </c>
      <c r="AH1032" t="s">
        <v>104</v>
      </c>
      <c r="AI1032" t="s">
        <v>112</v>
      </c>
      <c r="AJ1032">
        <v>1047</v>
      </c>
      <c r="AK1032">
        <v>1048</v>
      </c>
      <c r="AL1032" t="s">
        <v>118</v>
      </c>
    </row>
    <row r="1033" spans="1:38" x14ac:dyDescent="0.2">
      <c r="A1033">
        <v>2088</v>
      </c>
      <c r="B1033" s="1">
        <v>45585</v>
      </c>
      <c r="C1033" s="2">
        <v>0.64583333333333337</v>
      </c>
      <c r="D1033" s="2">
        <v>0.6875</v>
      </c>
      <c r="E1033" t="s">
        <v>35</v>
      </c>
      <c r="F1033">
        <v>2</v>
      </c>
      <c r="G1033">
        <v>10</v>
      </c>
      <c r="H1033">
        <v>2</v>
      </c>
      <c r="I1033" t="s">
        <v>13</v>
      </c>
      <c r="J1033" t="s">
        <v>18</v>
      </c>
      <c r="K1033">
        <v>59.999999999999943</v>
      </c>
      <c r="L1033">
        <v>0.2</v>
      </c>
      <c r="M1033">
        <v>0</v>
      </c>
      <c r="N1033" t="s">
        <v>71</v>
      </c>
      <c r="O1033" t="s">
        <v>107</v>
      </c>
      <c r="P1033" t="s">
        <v>112</v>
      </c>
      <c r="Q1033" t="s">
        <v>117</v>
      </c>
      <c r="R1033" t="s">
        <v>118</v>
      </c>
      <c r="S1033">
        <v>1049</v>
      </c>
      <c r="T1033">
        <v>2058</v>
      </c>
      <c r="U1033" s="1">
        <v>45514</v>
      </c>
      <c r="V1033" s="2">
        <v>0.64583333333333337</v>
      </c>
      <c r="W1033" s="2">
        <v>0.66666666666666663</v>
      </c>
      <c r="X1033" t="s">
        <v>35</v>
      </c>
      <c r="Y1033">
        <v>2</v>
      </c>
      <c r="Z1033">
        <v>10</v>
      </c>
      <c r="AA1033">
        <v>3</v>
      </c>
      <c r="AB1033" t="s">
        <v>13</v>
      </c>
      <c r="AC1033" t="s">
        <v>40</v>
      </c>
      <c r="AD1033">
        <v>29.999999999999893</v>
      </c>
      <c r="AE1033">
        <v>0.3</v>
      </c>
      <c r="AF1033">
        <v>0</v>
      </c>
      <c r="AG1033" t="s">
        <v>77</v>
      </c>
      <c r="AH1033" t="s">
        <v>105</v>
      </c>
      <c r="AI1033" t="s">
        <v>112</v>
      </c>
      <c r="AJ1033">
        <v>1048</v>
      </c>
      <c r="AK1033">
        <v>1049</v>
      </c>
      <c r="AL1033" t="s">
        <v>118</v>
      </c>
    </row>
    <row r="1034" spans="1:38" x14ac:dyDescent="0.2">
      <c r="A1034">
        <v>2117</v>
      </c>
      <c r="B1034" s="1">
        <v>45482</v>
      </c>
      <c r="C1034" s="2">
        <v>0.64583333333333337</v>
      </c>
      <c r="D1034" s="2">
        <v>0.6875</v>
      </c>
      <c r="E1034" t="s">
        <v>35</v>
      </c>
      <c r="F1034">
        <v>2</v>
      </c>
      <c r="G1034">
        <v>10</v>
      </c>
      <c r="H1034">
        <v>4</v>
      </c>
      <c r="I1034" t="s">
        <v>13</v>
      </c>
      <c r="J1034" t="s">
        <v>14</v>
      </c>
      <c r="K1034">
        <v>59.999999999999943</v>
      </c>
      <c r="L1034">
        <v>0.4</v>
      </c>
      <c r="M1034">
        <v>0</v>
      </c>
      <c r="N1034" t="s">
        <v>73</v>
      </c>
      <c r="O1034" t="s">
        <v>104</v>
      </c>
      <c r="P1034" t="s">
        <v>112</v>
      </c>
      <c r="Q1034" t="s">
        <v>118</v>
      </c>
      <c r="R1034" t="s">
        <v>118</v>
      </c>
      <c r="S1034">
        <v>1050</v>
      </c>
      <c r="T1034">
        <v>2088</v>
      </c>
      <c r="U1034" s="1">
        <v>45585</v>
      </c>
      <c r="V1034" s="2">
        <v>0.64583333333333337</v>
      </c>
      <c r="W1034" s="2">
        <v>0.6875</v>
      </c>
      <c r="X1034" t="s">
        <v>35</v>
      </c>
      <c r="Y1034">
        <v>2</v>
      </c>
      <c r="Z1034">
        <v>10</v>
      </c>
      <c r="AA1034">
        <v>2</v>
      </c>
      <c r="AB1034" t="s">
        <v>13</v>
      </c>
      <c r="AC1034" t="s">
        <v>18</v>
      </c>
      <c r="AD1034">
        <v>59.999999999999943</v>
      </c>
      <c r="AE1034">
        <v>0.2</v>
      </c>
      <c r="AF1034">
        <v>0</v>
      </c>
      <c r="AG1034" t="s">
        <v>71</v>
      </c>
      <c r="AH1034" t="s">
        <v>107</v>
      </c>
      <c r="AI1034" t="s">
        <v>112</v>
      </c>
      <c r="AJ1034">
        <v>1049</v>
      </c>
      <c r="AK1034">
        <v>1050</v>
      </c>
      <c r="AL1034" t="s">
        <v>118</v>
      </c>
    </row>
    <row r="1035" spans="1:38" x14ac:dyDescent="0.2">
      <c r="A1035">
        <v>2131</v>
      </c>
      <c r="B1035" s="1">
        <v>45598</v>
      </c>
      <c r="C1035" s="2">
        <v>0.64583333333333337</v>
      </c>
      <c r="D1035" s="2">
        <v>0.66666666666666663</v>
      </c>
      <c r="E1035" t="s">
        <v>35</v>
      </c>
      <c r="F1035">
        <v>2</v>
      </c>
      <c r="G1035">
        <v>10</v>
      </c>
      <c r="H1035">
        <v>7</v>
      </c>
      <c r="I1035" t="s">
        <v>39</v>
      </c>
      <c r="J1035" t="s">
        <v>28</v>
      </c>
      <c r="K1035">
        <v>29.999999999999893</v>
      </c>
      <c r="L1035">
        <v>0.7</v>
      </c>
      <c r="M1035">
        <v>0</v>
      </c>
      <c r="N1035" t="s">
        <v>77</v>
      </c>
      <c r="O1035" t="s">
        <v>108</v>
      </c>
      <c r="P1035" t="s">
        <v>112</v>
      </c>
      <c r="Q1035" t="s">
        <v>118</v>
      </c>
      <c r="R1035" t="s">
        <v>118</v>
      </c>
      <c r="S1035">
        <v>1051</v>
      </c>
      <c r="T1035">
        <v>2117</v>
      </c>
      <c r="U1035" s="1">
        <v>45482</v>
      </c>
      <c r="V1035" s="2">
        <v>0.64583333333333337</v>
      </c>
      <c r="W1035" s="2">
        <v>0.6875</v>
      </c>
      <c r="X1035" t="s">
        <v>35</v>
      </c>
      <c r="Y1035">
        <v>2</v>
      </c>
      <c r="Z1035">
        <v>10</v>
      </c>
      <c r="AA1035">
        <v>4</v>
      </c>
      <c r="AB1035" t="s">
        <v>13</v>
      </c>
      <c r="AC1035" t="s">
        <v>14</v>
      </c>
      <c r="AD1035">
        <v>59.999999999999943</v>
      </c>
      <c r="AE1035">
        <v>0.4</v>
      </c>
      <c r="AF1035">
        <v>0</v>
      </c>
      <c r="AG1035" t="s">
        <v>73</v>
      </c>
      <c r="AH1035" t="s">
        <v>104</v>
      </c>
      <c r="AI1035" t="s">
        <v>112</v>
      </c>
      <c r="AJ1035">
        <v>1050</v>
      </c>
      <c r="AK1035">
        <v>1051</v>
      </c>
      <c r="AL1035" t="s">
        <v>118</v>
      </c>
    </row>
    <row r="1036" spans="1:38" x14ac:dyDescent="0.2">
      <c r="A1036">
        <v>2191</v>
      </c>
      <c r="B1036" s="1">
        <v>45606</v>
      </c>
      <c r="C1036" s="2">
        <v>0.64583333333333337</v>
      </c>
      <c r="D1036" s="2">
        <v>0.72916666666666663</v>
      </c>
      <c r="E1036" t="s">
        <v>35</v>
      </c>
      <c r="F1036">
        <v>2</v>
      </c>
      <c r="G1036">
        <v>10</v>
      </c>
      <c r="H1036">
        <v>9</v>
      </c>
      <c r="I1036" t="s">
        <v>41</v>
      </c>
      <c r="J1036" t="s">
        <v>23</v>
      </c>
      <c r="K1036">
        <v>119.99999999999989</v>
      </c>
      <c r="L1036">
        <v>0.9</v>
      </c>
      <c r="M1036">
        <v>0</v>
      </c>
      <c r="N1036" t="s">
        <v>71</v>
      </c>
      <c r="O1036" t="s">
        <v>108</v>
      </c>
      <c r="P1036" t="s">
        <v>112</v>
      </c>
      <c r="Q1036" t="s">
        <v>118</v>
      </c>
      <c r="R1036" t="s">
        <v>124</v>
      </c>
      <c r="S1036">
        <v>1053</v>
      </c>
      <c r="T1036">
        <v>2139</v>
      </c>
      <c r="U1036" s="1">
        <v>45593</v>
      </c>
      <c r="V1036" s="2">
        <v>0.64583333333333337</v>
      </c>
      <c r="W1036" s="2">
        <v>0.72916666666666663</v>
      </c>
      <c r="X1036" t="s">
        <v>35</v>
      </c>
      <c r="Y1036">
        <v>2</v>
      </c>
      <c r="Z1036">
        <v>10</v>
      </c>
      <c r="AA1036">
        <v>4</v>
      </c>
      <c r="AB1036" t="s">
        <v>42</v>
      </c>
      <c r="AC1036" t="s">
        <v>23</v>
      </c>
      <c r="AD1036">
        <v>119.99999999999989</v>
      </c>
      <c r="AE1036">
        <v>0.4</v>
      </c>
      <c r="AF1036">
        <v>0</v>
      </c>
      <c r="AG1036" t="s">
        <v>72</v>
      </c>
      <c r="AH1036" t="s">
        <v>107</v>
      </c>
      <c r="AI1036" t="s">
        <v>112</v>
      </c>
      <c r="AJ1036">
        <v>1052</v>
      </c>
      <c r="AK1036">
        <v>1053</v>
      </c>
      <c r="AL1036" t="s">
        <v>118</v>
      </c>
    </row>
    <row r="1037" spans="1:38" x14ac:dyDescent="0.2">
      <c r="A1037">
        <v>2245</v>
      </c>
      <c r="B1037" s="1">
        <v>45494</v>
      </c>
      <c r="C1037" s="2">
        <v>0.64583333333333337</v>
      </c>
      <c r="D1037" s="2">
        <v>0.6875</v>
      </c>
      <c r="E1037" t="s">
        <v>35</v>
      </c>
      <c r="F1037">
        <v>2</v>
      </c>
      <c r="G1037">
        <v>10</v>
      </c>
      <c r="H1037">
        <v>5</v>
      </c>
      <c r="I1037" t="s">
        <v>17</v>
      </c>
      <c r="J1037" t="s">
        <v>40</v>
      </c>
      <c r="K1037">
        <v>59.999999999999943</v>
      </c>
      <c r="L1037">
        <v>0.5</v>
      </c>
      <c r="M1037">
        <v>0</v>
      </c>
      <c r="N1037" t="s">
        <v>71</v>
      </c>
      <c r="O1037" t="s">
        <v>104</v>
      </c>
      <c r="P1037" t="s">
        <v>112</v>
      </c>
      <c r="Q1037" t="s">
        <v>118</v>
      </c>
      <c r="R1037" t="s">
        <v>118</v>
      </c>
      <c r="S1037">
        <v>1060</v>
      </c>
      <c r="T1037">
        <v>1850</v>
      </c>
      <c r="U1037" s="1">
        <v>45315</v>
      </c>
      <c r="V1037" s="2">
        <v>0.64583333333333337</v>
      </c>
      <c r="W1037" s="2">
        <v>0.72916666666666663</v>
      </c>
      <c r="X1037" t="s">
        <v>35</v>
      </c>
      <c r="Y1037">
        <v>2</v>
      </c>
      <c r="Z1037">
        <v>10</v>
      </c>
      <c r="AA1037">
        <v>3</v>
      </c>
      <c r="AB1037" t="s">
        <v>42</v>
      </c>
      <c r="AC1037" t="s">
        <v>14</v>
      </c>
      <c r="AD1037">
        <v>119.99999999999989</v>
      </c>
      <c r="AE1037">
        <v>0.3</v>
      </c>
      <c r="AF1037">
        <v>0</v>
      </c>
      <c r="AG1037" t="s">
        <v>74</v>
      </c>
      <c r="AH1037" t="s">
        <v>98</v>
      </c>
      <c r="AI1037" t="s">
        <v>112</v>
      </c>
      <c r="AJ1037">
        <v>1059</v>
      </c>
      <c r="AK1037">
        <v>1060</v>
      </c>
      <c r="AL1037" t="s">
        <v>118</v>
      </c>
    </row>
    <row r="1038" spans="1:38" x14ac:dyDescent="0.2">
      <c r="A1038">
        <v>2207</v>
      </c>
      <c r="B1038" s="1">
        <v>45477</v>
      </c>
      <c r="C1038" s="2">
        <v>0.64583333333333337</v>
      </c>
      <c r="D1038" s="2">
        <v>0.72916666666666663</v>
      </c>
      <c r="E1038" t="s">
        <v>35</v>
      </c>
      <c r="F1038">
        <v>2</v>
      </c>
      <c r="G1038">
        <v>10</v>
      </c>
      <c r="H1038">
        <v>13</v>
      </c>
      <c r="I1038" t="s">
        <v>27</v>
      </c>
      <c r="J1038" t="s">
        <v>14</v>
      </c>
      <c r="K1038">
        <v>119.99999999999989</v>
      </c>
      <c r="L1038">
        <v>1.3</v>
      </c>
      <c r="M1038">
        <v>1</v>
      </c>
      <c r="N1038" t="s">
        <v>75</v>
      </c>
      <c r="O1038" t="s">
        <v>104</v>
      </c>
      <c r="P1038" t="s">
        <v>112</v>
      </c>
      <c r="Q1038" t="s">
        <v>118</v>
      </c>
      <c r="R1038" t="s">
        <v>124</v>
      </c>
      <c r="S1038">
        <v>1055</v>
      </c>
      <c r="T1038">
        <v>1324</v>
      </c>
      <c r="U1038" s="1">
        <v>45458</v>
      </c>
      <c r="V1038" s="2">
        <v>0.64583333333333337</v>
      </c>
      <c r="W1038" s="2">
        <v>0.66666666666666663</v>
      </c>
      <c r="X1038" t="s">
        <v>35</v>
      </c>
      <c r="Y1038">
        <v>2</v>
      </c>
      <c r="Z1038">
        <v>10</v>
      </c>
      <c r="AA1038">
        <v>1</v>
      </c>
      <c r="AB1038" t="s">
        <v>42</v>
      </c>
      <c r="AC1038" t="s">
        <v>30</v>
      </c>
      <c r="AD1038">
        <v>29.999999999999893</v>
      </c>
      <c r="AE1038">
        <v>0.1</v>
      </c>
      <c r="AF1038">
        <v>0</v>
      </c>
      <c r="AG1038" t="s">
        <v>77</v>
      </c>
      <c r="AH1038" t="s">
        <v>103</v>
      </c>
      <c r="AI1038" t="s">
        <v>112</v>
      </c>
      <c r="AJ1038">
        <v>1054</v>
      </c>
      <c r="AK1038">
        <v>1055</v>
      </c>
      <c r="AL1038" t="s">
        <v>118</v>
      </c>
    </row>
    <row r="1039" spans="1:38" x14ac:dyDescent="0.2">
      <c r="A1039">
        <v>1887</v>
      </c>
      <c r="B1039" s="1">
        <v>45448</v>
      </c>
      <c r="C1039" s="2">
        <v>0.64583333333333337</v>
      </c>
      <c r="D1039" s="2">
        <v>0.66666666666666663</v>
      </c>
      <c r="E1039" t="s">
        <v>35</v>
      </c>
      <c r="F1039">
        <v>2</v>
      </c>
      <c r="G1039">
        <v>10</v>
      </c>
      <c r="H1039">
        <v>11</v>
      </c>
      <c r="I1039" t="s">
        <v>39</v>
      </c>
      <c r="J1039" t="s">
        <v>30</v>
      </c>
      <c r="K1039">
        <v>29.999999999999893</v>
      </c>
      <c r="L1039">
        <v>1.1000000000000001</v>
      </c>
      <c r="M1039">
        <v>1</v>
      </c>
      <c r="N1039" t="s">
        <v>74</v>
      </c>
      <c r="O1039" t="s">
        <v>103</v>
      </c>
      <c r="P1039" t="s">
        <v>112</v>
      </c>
      <c r="Q1039" t="s">
        <v>118</v>
      </c>
      <c r="R1039" t="s">
        <v>118</v>
      </c>
      <c r="S1039">
        <v>1056</v>
      </c>
      <c r="T1039">
        <v>2207</v>
      </c>
      <c r="U1039" s="1">
        <v>45477</v>
      </c>
      <c r="V1039" s="2">
        <v>0.64583333333333337</v>
      </c>
      <c r="W1039" s="2">
        <v>0.72916666666666663</v>
      </c>
      <c r="X1039" t="s">
        <v>35</v>
      </c>
      <c r="Y1039">
        <v>2</v>
      </c>
      <c r="Z1039">
        <v>10</v>
      </c>
      <c r="AA1039">
        <v>13</v>
      </c>
      <c r="AB1039" t="s">
        <v>27</v>
      </c>
      <c r="AC1039" t="s">
        <v>14</v>
      </c>
      <c r="AD1039">
        <v>119.99999999999989</v>
      </c>
      <c r="AE1039">
        <v>1.3</v>
      </c>
      <c r="AF1039">
        <v>1</v>
      </c>
      <c r="AG1039" t="s">
        <v>75</v>
      </c>
      <c r="AH1039" t="s">
        <v>104</v>
      </c>
      <c r="AI1039" t="s">
        <v>112</v>
      </c>
      <c r="AJ1039">
        <v>1055</v>
      </c>
      <c r="AK1039">
        <v>1056</v>
      </c>
      <c r="AL1039" t="s">
        <v>118</v>
      </c>
    </row>
    <row r="1040" spans="1:38" x14ac:dyDescent="0.2">
      <c r="A1040">
        <v>2210</v>
      </c>
      <c r="B1040" s="1">
        <v>45624</v>
      </c>
      <c r="C1040" s="2">
        <v>0.64583333333333337</v>
      </c>
      <c r="D1040" s="2">
        <v>0.6875</v>
      </c>
      <c r="E1040" t="s">
        <v>35</v>
      </c>
      <c r="F1040">
        <v>2</v>
      </c>
      <c r="G1040">
        <v>10</v>
      </c>
      <c r="H1040">
        <v>5</v>
      </c>
      <c r="I1040" t="s">
        <v>22</v>
      </c>
      <c r="J1040" t="s">
        <v>30</v>
      </c>
      <c r="K1040">
        <v>59.999999999999943</v>
      </c>
      <c r="L1040">
        <v>0.5</v>
      </c>
      <c r="M1040">
        <v>0</v>
      </c>
      <c r="N1040" t="s">
        <v>75</v>
      </c>
      <c r="O1040" t="s">
        <v>108</v>
      </c>
      <c r="P1040" t="s">
        <v>112</v>
      </c>
      <c r="Q1040" t="s">
        <v>118</v>
      </c>
      <c r="R1040" t="s">
        <v>118</v>
      </c>
      <c r="S1040">
        <v>1057</v>
      </c>
      <c r="T1040">
        <v>1887</v>
      </c>
      <c r="U1040" s="1">
        <v>45448</v>
      </c>
      <c r="V1040" s="2">
        <v>0.64583333333333337</v>
      </c>
      <c r="W1040" s="2">
        <v>0.66666666666666663</v>
      </c>
      <c r="X1040" t="s">
        <v>35</v>
      </c>
      <c r="Y1040">
        <v>2</v>
      </c>
      <c r="Z1040">
        <v>10</v>
      </c>
      <c r="AA1040">
        <v>11</v>
      </c>
      <c r="AB1040" t="s">
        <v>39</v>
      </c>
      <c r="AC1040" t="s">
        <v>30</v>
      </c>
      <c r="AD1040">
        <v>29.999999999999893</v>
      </c>
      <c r="AE1040">
        <v>1.1000000000000001</v>
      </c>
      <c r="AF1040">
        <v>1</v>
      </c>
      <c r="AG1040" t="s">
        <v>74</v>
      </c>
      <c r="AH1040" t="s">
        <v>103</v>
      </c>
      <c r="AI1040" t="s">
        <v>112</v>
      </c>
      <c r="AJ1040">
        <v>1056</v>
      </c>
      <c r="AK1040">
        <v>1057</v>
      </c>
      <c r="AL1040" t="s">
        <v>118</v>
      </c>
    </row>
    <row r="1041" spans="1:38" x14ac:dyDescent="0.2">
      <c r="A1041">
        <v>1007</v>
      </c>
      <c r="B1041" s="1">
        <v>45627</v>
      </c>
      <c r="C1041" s="2">
        <v>0.64583333333333337</v>
      </c>
      <c r="D1041" s="2">
        <v>0.66666666666666663</v>
      </c>
      <c r="E1041" t="s">
        <v>35</v>
      </c>
      <c r="F1041">
        <v>2</v>
      </c>
      <c r="G1041">
        <v>10</v>
      </c>
      <c r="H1041">
        <v>13</v>
      </c>
      <c r="I1041" t="s">
        <v>17</v>
      </c>
      <c r="J1041" t="s">
        <v>40</v>
      </c>
      <c r="K1041">
        <v>29.999999999999893</v>
      </c>
      <c r="L1041">
        <v>1.3</v>
      </c>
      <c r="M1041">
        <v>1</v>
      </c>
      <c r="N1041" t="s">
        <v>71</v>
      </c>
      <c r="O1041" t="s">
        <v>109</v>
      </c>
      <c r="P1041" t="s">
        <v>112</v>
      </c>
      <c r="Q1041" t="s">
        <v>118</v>
      </c>
      <c r="R1041" t="s">
        <v>118</v>
      </c>
      <c r="S1041">
        <v>1058</v>
      </c>
      <c r="T1041">
        <v>2210</v>
      </c>
      <c r="U1041" s="1">
        <v>45624</v>
      </c>
      <c r="V1041" s="2">
        <v>0.64583333333333337</v>
      </c>
      <c r="W1041" s="2">
        <v>0.6875</v>
      </c>
      <c r="X1041" t="s">
        <v>35</v>
      </c>
      <c r="Y1041">
        <v>2</v>
      </c>
      <c r="Z1041">
        <v>10</v>
      </c>
      <c r="AA1041">
        <v>5</v>
      </c>
      <c r="AB1041" t="s">
        <v>22</v>
      </c>
      <c r="AC1041" t="s">
        <v>30</v>
      </c>
      <c r="AD1041">
        <v>59.999999999999943</v>
      </c>
      <c r="AE1041">
        <v>0.5</v>
      </c>
      <c r="AF1041">
        <v>0</v>
      </c>
      <c r="AG1041" t="s">
        <v>75</v>
      </c>
      <c r="AH1041" t="s">
        <v>108</v>
      </c>
      <c r="AI1041" t="s">
        <v>112</v>
      </c>
      <c r="AJ1041">
        <v>1057</v>
      </c>
      <c r="AK1041">
        <v>1058</v>
      </c>
      <c r="AL1041" t="s">
        <v>118</v>
      </c>
    </row>
    <row r="1042" spans="1:38" x14ac:dyDescent="0.2">
      <c r="A1042">
        <v>1850</v>
      </c>
      <c r="B1042" s="1">
        <v>45315</v>
      </c>
      <c r="C1042" s="2">
        <v>0.64583333333333337</v>
      </c>
      <c r="D1042" s="2">
        <v>0.72916666666666663</v>
      </c>
      <c r="E1042" t="s">
        <v>35</v>
      </c>
      <c r="F1042">
        <v>2</v>
      </c>
      <c r="G1042">
        <v>10</v>
      </c>
      <c r="H1042">
        <v>3</v>
      </c>
      <c r="I1042" t="s">
        <v>42</v>
      </c>
      <c r="J1042" t="s">
        <v>14</v>
      </c>
      <c r="K1042">
        <v>119.99999999999989</v>
      </c>
      <c r="L1042">
        <v>0.3</v>
      </c>
      <c r="M1042">
        <v>0</v>
      </c>
      <c r="N1042" t="s">
        <v>74</v>
      </c>
      <c r="O1042" t="s">
        <v>98</v>
      </c>
      <c r="P1042" t="s">
        <v>112</v>
      </c>
      <c r="Q1042" t="s">
        <v>118</v>
      </c>
      <c r="R1042" t="s">
        <v>124</v>
      </c>
      <c r="S1042">
        <v>1059</v>
      </c>
      <c r="T1042">
        <v>1007</v>
      </c>
      <c r="U1042" s="1">
        <v>45627</v>
      </c>
      <c r="V1042" s="2">
        <v>0.64583333333333337</v>
      </c>
      <c r="W1042" s="2">
        <v>0.66666666666666663</v>
      </c>
      <c r="X1042" t="s">
        <v>35</v>
      </c>
      <c r="Y1042">
        <v>2</v>
      </c>
      <c r="Z1042">
        <v>10</v>
      </c>
      <c r="AA1042">
        <v>13</v>
      </c>
      <c r="AB1042" t="s">
        <v>17</v>
      </c>
      <c r="AC1042" t="s">
        <v>40</v>
      </c>
      <c r="AD1042">
        <v>29.999999999999893</v>
      </c>
      <c r="AE1042">
        <v>1.3</v>
      </c>
      <c r="AF1042">
        <v>1</v>
      </c>
      <c r="AG1042" t="s">
        <v>71</v>
      </c>
      <c r="AH1042" t="s">
        <v>109</v>
      </c>
      <c r="AI1042" t="s">
        <v>112</v>
      </c>
      <c r="AJ1042">
        <v>1058</v>
      </c>
      <c r="AK1042">
        <v>1059</v>
      </c>
      <c r="AL1042" t="s">
        <v>118</v>
      </c>
    </row>
    <row r="1043" spans="1:38" x14ac:dyDescent="0.2">
      <c r="A1043">
        <v>1252</v>
      </c>
      <c r="B1043" s="1">
        <v>45484</v>
      </c>
      <c r="C1043" s="2">
        <v>0.64583333333333337</v>
      </c>
      <c r="D1043" s="2">
        <v>0.72916666666666663</v>
      </c>
      <c r="E1043" t="s">
        <v>35</v>
      </c>
      <c r="F1043">
        <v>2</v>
      </c>
      <c r="G1043">
        <v>10</v>
      </c>
      <c r="H1043">
        <v>13</v>
      </c>
      <c r="I1043" t="s">
        <v>42</v>
      </c>
      <c r="J1043" t="s">
        <v>40</v>
      </c>
      <c r="K1043">
        <v>119.99999999999989</v>
      </c>
      <c r="L1043">
        <v>1.3</v>
      </c>
      <c r="M1043">
        <v>1</v>
      </c>
      <c r="N1043" t="s">
        <v>75</v>
      </c>
      <c r="O1043" t="s">
        <v>104</v>
      </c>
      <c r="P1043" t="s">
        <v>112</v>
      </c>
      <c r="Q1043" t="s">
        <v>118</v>
      </c>
      <c r="R1043" t="s">
        <v>124</v>
      </c>
      <c r="S1043">
        <v>1047</v>
      </c>
      <c r="T1043">
        <v>977</v>
      </c>
      <c r="U1043" s="1">
        <v>45507</v>
      </c>
      <c r="V1043" s="2">
        <v>0.64583333333333337</v>
      </c>
      <c r="W1043" s="2">
        <v>0.66666666666666663</v>
      </c>
      <c r="X1043" t="s">
        <v>35</v>
      </c>
      <c r="Y1043">
        <v>2</v>
      </c>
      <c r="Z1043">
        <v>10</v>
      </c>
      <c r="AA1043">
        <v>2</v>
      </c>
      <c r="AB1043" t="s">
        <v>42</v>
      </c>
      <c r="AC1043" t="s">
        <v>14</v>
      </c>
      <c r="AD1043">
        <v>29.999999999999893</v>
      </c>
      <c r="AE1043">
        <v>0.2</v>
      </c>
      <c r="AF1043">
        <v>0</v>
      </c>
      <c r="AG1043" t="s">
        <v>77</v>
      </c>
      <c r="AH1043" t="s">
        <v>105</v>
      </c>
      <c r="AI1043" t="s">
        <v>112</v>
      </c>
      <c r="AJ1043">
        <v>1046</v>
      </c>
      <c r="AK1043">
        <v>1047</v>
      </c>
      <c r="AL1043" t="s">
        <v>118</v>
      </c>
    </row>
    <row r="1044" spans="1:38" x14ac:dyDescent="0.2">
      <c r="A1044">
        <v>1324</v>
      </c>
      <c r="B1044" s="1">
        <v>45458</v>
      </c>
      <c r="C1044" s="2">
        <v>0.64583333333333337</v>
      </c>
      <c r="D1044" s="2">
        <v>0.66666666666666663</v>
      </c>
      <c r="E1044" t="s">
        <v>35</v>
      </c>
      <c r="F1044">
        <v>2</v>
      </c>
      <c r="G1044">
        <v>10</v>
      </c>
      <c r="H1044">
        <v>1</v>
      </c>
      <c r="I1044" t="s">
        <v>42</v>
      </c>
      <c r="J1044" t="s">
        <v>30</v>
      </c>
      <c r="K1044">
        <v>29.999999999999893</v>
      </c>
      <c r="L1044">
        <v>0.1</v>
      </c>
      <c r="M1044">
        <v>0</v>
      </c>
      <c r="N1044" t="s">
        <v>77</v>
      </c>
      <c r="O1044" t="s">
        <v>103</v>
      </c>
      <c r="P1044" t="s">
        <v>112</v>
      </c>
      <c r="Q1044" t="s">
        <v>117</v>
      </c>
      <c r="R1044" t="s">
        <v>118</v>
      </c>
      <c r="S1044">
        <v>1054</v>
      </c>
      <c r="T1044">
        <v>2191</v>
      </c>
      <c r="U1044" s="1">
        <v>45606</v>
      </c>
      <c r="V1044" s="2">
        <v>0.64583333333333337</v>
      </c>
      <c r="W1044" s="2">
        <v>0.72916666666666663</v>
      </c>
      <c r="X1044" t="s">
        <v>35</v>
      </c>
      <c r="Y1044">
        <v>2</v>
      </c>
      <c r="Z1044">
        <v>10</v>
      </c>
      <c r="AA1044">
        <v>9</v>
      </c>
      <c r="AB1044" t="s">
        <v>41</v>
      </c>
      <c r="AC1044" t="s">
        <v>23</v>
      </c>
      <c r="AD1044">
        <v>119.99999999999989</v>
      </c>
      <c r="AE1044">
        <v>0.9</v>
      </c>
      <c r="AF1044">
        <v>0</v>
      </c>
      <c r="AG1044" t="s">
        <v>71</v>
      </c>
      <c r="AH1044" t="s">
        <v>108</v>
      </c>
      <c r="AI1044" t="s">
        <v>112</v>
      </c>
      <c r="AJ1044">
        <v>1053</v>
      </c>
      <c r="AK1044">
        <v>1054</v>
      </c>
      <c r="AL1044" t="s">
        <v>118</v>
      </c>
    </row>
    <row r="1045" spans="1:38" x14ac:dyDescent="0.2">
      <c r="A1045">
        <v>977</v>
      </c>
      <c r="B1045" s="1">
        <v>45507</v>
      </c>
      <c r="C1045" s="2">
        <v>0.64583333333333337</v>
      </c>
      <c r="D1045" s="2">
        <v>0.66666666666666663</v>
      </c>
      <c r="E1045" t="s">
        <v>35</v>
      </c>
      <c r="F1045">
        <v>2</v>
      </c>
      <c r="G1045">
        <v>10</v>
      </c>
      <c r="H1045">
        <v>2</v>
      </c>
      <c r="I1045" t="s">
        <v>42</v>
      </c>
      <c r="J1045" t="s">
        <v>14</v>
      </c>
      <c r="K1045">
        <v>29.999999999999893</v>
      </c>
      <c r="L1045">
        <v>0.2</v>
      </c>
      <c r="M1045">
        <v>0</v>
      </c>
      <c r="N1045" t="s">
        <v>77</v>
      </c>
      <c r="O1045" t="s">
        <v>105</v>
      </c>
      <c r="P1045" t="s">
        <v>112</v>
      </c>
      <c r="Q1045" t="s">
        <v>117</v>
      </c>
      <c r="R1045" t="s">
        <v>118</v>
      </c>
      <c r="S1045">
        <v>1046</v>
      </c>
      <c r="T1045">
        <v>890</v>
      </c>
      <c r="U1045" s="1">
        <v>45327</v>
      </c>
      <c r="V1045" s="2">
        <v>0.64583333333333337</v>
      </c>
      <c r="W1045" s="2">
        <v>0.70833333333333337</v>
      </c>
      <c r="X1045" t="s">
        <v>35</v>
      </c>
      <c r="Y1045">
        <v>2</v>
      </c>
      <c r="Z1045">
        <v>10</v>
      </c>
      <c r="AA1045">
        <v>7</v>
      </c>
      <c r="AB1045" t="s">
        <v>22</v>
      </c>
      <c r="AC1045" t="s">
        <v>40</v>
      </c>
      <c r="AD1045">
        <v>90</v>
      </c>
      <c r="AE1045">
        <v>0.7</v>
      </c>
      <c r="AF1045">
        <v>0</v>
      </c>
      <c r="AG1045" t="s">
        <v>72</v>
      </c>
      <c r="AH1045" t="s">
        <v>99</v>
      </c>
      <c r="AI1045" t="s">
        <v>112</v>
      </c>
      <c r="AJ1045">
        <v>1045</v>
      </c>
      <c r="AK1045">
        <v>1046</v>
      </c>
      <c r="AL1045" t="s">
        <v>118</v>
      </c>
    </row>
    <row r="1046" spans="1:38" x14ac:dyDescent="0.2">
      <c r="A1046">
        <v>2051</v>
      </c>
      <c r="B1046" s="1">
        <v>45367</v>
      </c>
      <c r="C1046" s="2">
        <v>0.64583333333333337</v>
      </c>
      <c r="D1046" s="2">
        <v>0.70833333333333337</v>
      </c>
      <c r="E1046" t="s">
        <v>35</v>
      </c>
      <c r="F1046">
        <v>2</v>
      </c>
      <c r="G1046">
        <v>10</v>
      </c>
      <c r="H1046">
        <v>13</v>
      </c>
      <c r="I1046" t="s">
        <v>39</v>
      </c>
      <c r="J1046" t="s">
        <v>28</v>
      </c>
      <c r="K1046">
        <v>90</v>
      </c>
      <c r="L1046">
        <v>1.3</v>
      </c>
      <c r="M1046">
        <v>1</v>
      </c>
      <c r="N1046" t="s">
        <v>77</v>
      </c>
      <c r="O1046" t="s">
        <v>100</v>
      </c>
      <c r="P1046" t="s">
        <v>112</v>
      </c>
      <c r="Q1046" t="s">
        <v>118</v>
      </c>
      <c r="R1046" t="s">
        <v>118</v>
      </c>
      <c r="S1046">
        <v>1029</v>
      </c>
      <c r="T1046">
        <v>469</v>
      </c>
      <c r="U1046" s="1">
        <v>45546</v>
      </c>
      <c r="V1046" s="2">
        <v>0.66666666666666663</v>
      </c>
      <c r="W1046" s="2">
        <v>0.6875</v>
      </c>
      <c r="X1046" t="s">
        <v>35</v>
      </c>
      <c r="Y1046">
        <v>2</v>
      </c>
      <c r="Z1046">
        <v>10</v>
      </c>
      <c r="AA1046">
        <v>4</v>
      </c>
      <c r="AB1046" t="s">
        <v>42</v>
      </c>
      <c r="AC1046" t="s">
        <v>18</v>
      </c>
      <c r="AD1046">
        <v>30.000000000000053</v>
      </c>
      <c r="AE1046">
        <v>0.4</v>
      </c>
      <c r="AF1046">
        <v>0</v>
      </c>
      <c r="AG1046" t="s">
        <v>74</v>
      </c>
      <c r="AH1046" t="s">
        <v>106</v>
      </c>
      <c r="AI1046" t="s">
        <v>112</v>
      </c>
      <c r="AJ1046">
        <v>1028</v>
      </c>
      <c r="AK1046">
        <v>1029</v>
      </c>
      <c r="AL1046" t="s">
        <v>118</v>
      </c>
    </row>
    <row r="1047" spans="1:38" x14ac:dyDescent="0.2">
      <c r="A1047">
        <v>238</v>
      </c>
      <c r="B1047" s="1">
        <v>45593</v>
      </c>
      <c r="C1047" s="2">
        <v>0.64583333333333337</v>
      </c>
      <c r="D1047" s="2">
        <v>0.6875</v>
      </c>
      <c r="E1047" t="s">
        <v>35</v>
      </c>
      <c r="F1047">
        <v>2</v>
      </c>
      <c r="G1047">
        <v>10</v>
      </c>
      <c r="H1047">
        <v>8</v>
      </c>
      <c r="I1047" t="s">
        <v>17</v>
      </c>
      <c r="J1047" t="s">
        <v>30</v>
      </c>
      <c r="K1047">
        <v>59.999999999999943</v>
      </c>
      <c r="L1047">
        <v>0.8</v>
      </c>
      <c r="M1047">
        <v>0</v>
      </c>
      <c r="N1047" t="s">
        <v>72</v>
      </c>
      <c r="O1047" t="s">
        <v>107</v>
      </c>
      <c r="P1047" t="s">
        <v>112</v>
      </c>
      <c r="Q1047" t="s">
        <v>118</v>
      </c>
      <c r="R1047" t="s">
        <v>118</v>
      </c>
      <c r="S1047">
        <v>1044</v>
      </c>
      <c r="T1047">
        <v>15</v>
      </c>
      <c r="U1047" s="1">
        <v>45320</v>
      </c>
      <c r="V1047" s="2">
        <v>0.64583333333333337</v>
      </c>
      <c r="W1047" s="2">
        <v>0.70833333333333337</v>
      </c>
      <c r="X1047" t="s">
        <v>35</v>
      </c>
      <c r="Y1047">
        <v>2</v>
      </c>
      <c r="Z1047">
        <v>10</v>
      </c>
      <c r="AA1047">
        <v>11</v>
      </c>
      <c r="AB1047" t="s">
        <v>42</v>
      </c>
      <c r="AC1047" t="s">
        <v>28</v>
      </c>
      <c r="AD1047">
        <v>90</v>
      </c>
      <c r="AE1047">
        <v>1.1000000000000001</v>
      </c>
      <c r="AF1047">
        <v>1</v>
      </c>
      <c r="AG1047" t="s">
        <v>72</v>
      </c>
      <c r="AH1047" t="s">
        <v>98</v>
      </c>
      <c r="AI1047" t="s">
        <v>112</v>
      </c>
      <c r="AJ1047">
        <v>1043</v>
      </c>
      <c r="AK1047">
        <v>1044</v>
      </c>
      <c r="AL1047" t="s">
        <v>118</v>
      </c>
    </row>
    <row r="1048" spans="1:38" x14ac:dyDescent="0.2">
      <c r="A1048">
        <v>890</v>
      </c>
      <c r="B1048" s="1">
        <v>45327</v>
      </c>
      <c r="C1048" s="2">
        <v>0.64583333333333337</v>
      </c>
      <c r="D1048" s="2">
        <v>0.70833333333333337</v>
      </c>
      <c r="E1048" t="s">
        <v>35</v>
      </c>
      <c r="F1048">
        <v>2</v>
      </c>
      <c r="G1048">
        <v>10</v>
      </c>
      <c r="H1048">
        <v>7</v>
      </c>
      <c r="I1048" t="s">
        <v>22</v>
      </c>
      <c r="J1048" t="s">
        <v>40</v>
      </c>
      <c r="K1048">
        <v>90</v>
      </c>
      <c r="L1048">
        <v>0.7</v>
      </c>
      <c r="M1048">
        <v>0</v>
      </c>
      <c r="N1048" t="s">
        <v>72</v>
      </c>
      <c r="O1048" t="s">
        <v>99</v>
      </c>
      <c r="P1048" t="s">
        <v>112</v>
      </c>
      <c r="Q1048" t="s">
        <v>118</v>
      </c>
      <c r="R1048" t="s">
        <v>118</v>
      </c>
      <c r="S1048">
        <v>1045</v>
      </c>
      <c r="T1048">
        <v>238</v>
      </c>
      <c r="U1048" s="1">
        <v>45593</v>
      </c>
      <c r="V1048" s="2">
        <v>0.64583333333333337</v>
      </c>
      <c r="W1048" s="2">
        <v>0.6875</v>
      </c>
      <c r="X1048" t="s">
        <v>35</v>
      </c>
      <c r="Y1048">
        <v>2</v>
      </c>
      <c r="Z1048">
        <v>10</v>
      </c>
      <c r="AA1048">
        <v>8</v>
      </c>
      <c r="AB1048" t="s">
        <v>17</v>
      </c>
      <c r="AC1048" t="s">
        <v>30</v>
      </c>
      <c r="AD1048">
        <v>59.999999999999943</v>
      </c>
      <c r="AE1048">
        <v>0.8</v>
      </c>
      <c r="AF1048">
        <v>0</v>
      </c>
      <c r="AG1048" t="s">
        <v>72</v>
      </c>
      <c r="AH1048" t="s">
        <v>107</v>
      </c>
      <c r="AI1048" t="s">
        <v>112</v>
      </c>
      <c r="AJ1048">
        <v>1044</v>
      </c>
      <c r="AK1048">
        <v>1045</v>
      </c>
      <c r="AL1048" t="s">
        <v>118</v>
      </c>
    </row>
    <row r="1049" spans="1:38" x14ac:dyDescent="0.2">
      <c r="A1049">
        <v>2460</v>
      </c>
      <c r="B1049" s="1">
        <v>45612</v>
      </c>
      <c r="C1049" s="2">
        <v>0.64583333333333337</v>
      </c>
      <c r="D1049" s="2">
        <v>0.6875</v>
      </c>
      <c r="E1049" t="s">
        <v>35</v>
      </c>
      <c r="F1049">
        <v>2</v>
      </c>
      <c r="G1049">
        <v>10</v>
      </c>
      <c r="H1049">
        <v>7</v>
      </c>
      <c r="I1049" t="s">
        <v>42</v>
      </c>
      <c r="J1049" t="s">
        <v>40</v>
      </c>
      <c r="K1049">
        <v>59.999999999999943</v>
      </c>
      <c r="L1049">
        <v>0.7</v>
      </c>
      <c r="M1049">
        <v>0</v>
      </c>
      <c r="N1049" t="s">
        <v>77</v>
      </c>
      <c r="O1049" t="s">
        <v>108</v>
      </c>
      <c r="P1049" t="s">
        <v>112</v>
      </c>
      <c r="Q1049" t="s">
        <v>118</v>
      </c>
      <c r="R1049" t="s">
        <v>118</v>
      </c>
      <c r="S1049">
        <v>1030</v>
      </c>
      <c r="T1049">
        <v>2051</v>
      </c>
      <c r="U1049" s="1">
        <v>45367</v>
      </c>
      <c r="V1049" s="2">
        <v>0.64583333333333337</v>
      </c>
      <c r="W1049" s="2">
        <v>0.70833333333333337</v>
      </c>
      <c r="X1049" t="s">
        <v>35</v>
      </c>
      <c r="Y1049">
        <v>2</v>
      </c>
      <c r="Z1049">
        <v>10</v>
      </c>
      <c r="AA1049">
        <v>13</v>
      </c>
      <c r="AB1049" t="s">
        <v>39</v>
      </c>
      <c r="AC1049" t="s">
        <v>28</v>
      </c>
      <c r="AD1049">
        <v>90</v>
      </c>
      <c r="AE1049">
        <v>1.3</v>
      </c>
      <c r="AF1049">
        <v>1</v>
      </c>
      <c r="AG1049" t="s">
        <v>77</v>
      </c>
      <c r="AH1049" t="s">
        <v>100</v>
      </c>
      <c r="AI1049" t="s">
        <v>112</v>
      </c>
      <c r="AJ1049">
        <v>1029</v>
      </c>
      <c r="AK1049">
        <v>1030</v>
      </c>
      <c r="AL1049" t="s">
        <v>118</v>
      </c>
    </row>
    <row r="1050" spans="1:38" x14ac:dyDescent="0.2">
      <c r="A1050">
        <v>827</v>
      </c>
      <c r="B1050" s="1">
        <v>45306</v>
      </c>
      <c r="C1050" s="2">
        <v>0.64583333333333337</v>
      </c>
      <c r="D1050" s="2">
        <v>0.70833333333333337</v>
      </c>
      <c r="E1050" t="s">
        <v>35</v>
      </c>
      <c r="F1050">
        <v>2</v>
      </c>
      <c r="G1050">
        <v>10</v>
      </c>
      <c r="H1050">
        <v>6</v>
      </c>
      <c r="I1050" t="s">
        <v>41</v>
      </c>
      <c r="J1050" t="s">
        <v>40</v>
      </c>
      <c r="K1050">
        <v>90</v>
      </c>
      <c r="L1050">
        <v>0.6</v>
      </c>
      <c r="M1050">
        <v>0</v>
      </c>
      <c r="N1050" t="s">
        <v>72</v>
      </c>
      <c r="O1050" t="s">
        <v>98</v>
      </c>
      <c r="P1050" t="s">
        <v>112</v>
      </c>
      <c r="Q1050" t="s">
        <v>118</v>
      </c>
      <c r="R1050" t="s">
        <v>118</v>
      </c>
      <c r="S1050">
        <v>1032</v>
      </c>
      <c r="T1050">
        <v>2578</v>
      </c>
      <c r="U1050" s="1">
        <v>45393</v>
      </c>
      <c r="V1050" s="2">
        <v>0.64583333333333337</v>
      </c>
      <c r="W1050" s="2">
        <v>0.6875</v>
      </c>
      <c r="X1050" t="s">
        <v>35</v>
      </c>
      <c r="Y1050">
        <v>2</v>
      </c>
      <c r="Z1050">
        <v>10</v>
      </c>
      <c r="AA1050">
        <v>2</v>
      </c>
      <c r="AB1050" t="s">
        <v>22</v>
      </c>
      <c r="AC1050" t="s">
        <v>28</v>
      </c>
      <c r="AD1050">
        <v>59.999999999999943</v>
      </c>
      <c r="AE1050">
        <v>0.2</v>
      </c>
      <c r="AF1050">
        <v>0</v>
      </c>
      <c r="AG1050" t="s">
        <v>75</v>
      </c>
      <c r="AH1050" t="s">
        <v>101</v>
      </c>
      <c r="AI1050" t="s">
        <v>112</v>
      </c>
      <c r="AJ1050">
        <v>1031</v>
      </c>
      <c r="AK1050">
        <v>1032</v>
      </c>
      <c r="AL1050" t="s">
        <v>118</v>
      </c>
    </row>
    <row r="1051" spans="1:38" x14ac:dyDescent="0.2">
      <c r="A1051">
        <v>1742</v>
      </c>
      <c r="B1051" s="1">
        <v>45393</v>
      </c>
      <c r="C1051" s="2">
        <v>0.64583333333333337</v>
      </c>
      <c r="D1051" s="2">
        <v>0.70833333333333337</v>
      </c>
      <c r="E1051" t="s">
        <v>35</v>
      </c>
      <c r="F1051">
        <v>2</v>
      </c>
      <c r="G1051">
        <v>10</v>
      </c>
      <c r="H1051">
        <v>13</v>
      </c>
      <c r="I1051" t="s">
        <v>42</v>
      </c>
      <c r="J1051" t="s">
        <v>40</v>
      </c>
      <c r="K1051">
        <v>90</v>
      </c>
      <c r="L1051">
        <v>1.3</v>
      </c>
      <c r="M1051">
        <v>1</v>
      </c>
      <c r="N1051" t="s">
        <v>75</v>
      </c>
      <c r="O1051" t="s">
        <v>101</v>
      </c>
      <c r="P1051" t="s">
        <v>112</v>
      </c>
      <c r="Q1051" t="s">
        <v>118</v>
      </c>
      <c r="R1051" t="s">
        <v>118</v>
      </c>
      <c r="S1051">
        <v>1033</v>
      </c>
      <c r="T1051">
        <v>827</v>
      </c>
      <c r="U1051" s="1">
        <v>45306</v>
      </c>
      <c r="V1051" s="2">
        <v>0.64583333333333337</v>
      </c>
      <c r="W1051" s="2">
        <v>0.70833333333333337</v>
      </c>
      <c r="X1051" t="s">
        <v>35</v>
      </c>
      <c r="Y1051">
        <v>2</v>
      </c>
      <c r="Z1051">
        <v>10</v>
      </c>
      <c r="AA1051">
        <v>6</v>
      </c>
      <c r="AB1051" t="s">
        <v>41</v>
      </c>
      <c r="AC1051" t="s">
        <v>40</v>
      </c>
      <c r="AD1051">
        <v>90</v>
      </c>
      <c r="AE1051">
        <v>0.6</v>
      </c>
      <c r="AF1051">
        <v>0</v>
      </c>
      <c r="AG1051" t="s">
        <v>72</v>
      </c>
      <c r="AH1051" t="s">
        <v>98</v>
      </c>
      <c r="AI1051" t="s">
        <v>112</v>
      </c>
      <c r="AJ1051">
        <v>1032</v>
      </c>
      <c r="AK1051">
        <v>1033</v>
      </c>
      <c r="AL1051" t="s">
        <v>118</v>
      </c>
    </row>
    <row r="1052" spans="1:38" x14ac:dyDescent="0.2">
      <c r="A1052">
        <v>2810</v>
      </c>
      <c r="B1052" s="1">
        <v>45544</v>
      </c>
      <c r="C1052" s="2">
        <v>0.64583333333333337</v>
      </c>
      <c r="D1052" s="2">
        <v>0.72916666666666663</v>
      </c>
      <c r="E1052" t="s">
        <v>35</v>
      </c>
      <c r="F1052">
        <v>2</v>
      </c>
      <c r="G1052">
        <v>10</v>
      </c>
      <c r="H1052">
        <v>5</v>
      </c>
      <c r="I1052" t="s">
        <v>27</v>
      </c>
      <c r="J1052" t="s">
        <v>40</v>
      </c>
      <c r="K1052">
        <v>119.99999999999989</v>
      </c>
      <c r="L1052">
        <v>0.5</v>
      </c>
      <c r="M1052">
        <v>0</v>
      </c>
      <c r="N1052" t="s">
        <v>72</v>
      </c>
      <c r="O1052" t="s">
        <v>106</v>
      </c>
      <c r="P1052" t="s">
        <v>112</v>
      </c>
      <c r="Q1052" t="s">
        <v>118</v>
      </c>
      <c r="R1052" t="s">
        <v>124</v>
      </c>
      <c r="S1052">
        <v>1034</v>
      </c>
      <c r="T1052">
        <v>1742</v>
      </c>
      <c r="U1052" s="1">
        <v>45393</v>
      </c>
      <c r="V1052" s="2">
        <v>0.64583333333333337</v>
      </c>
      <c r="W1052" s="2">
        <v>0.70833333333333337</v>
      </c>
      <c r="X1052" t="s">
        <v>35</v>
      </c>
      <c r="Y1052">
        <v>2</v>
      </c>
      <c r="Z1052">
        <v>10</v>
      </c>
      <c r="AA1052">
        <v>13</v>
      </c>
      <c r="AB1052" t="s">
        <v>42</v>
      </c>
      <c r="AC1052" t="s">
        <v>40</v>
      </c>
      <c r="AD1052">
        <v>90</v>
      </c>
      <c r="AE1052">
        <v>1.3</v>
      </c>
      <c r="AF1052">
        <v>1</v>
      </c>
      <c r="AG1052" t="s">
        <v>75</v>
      </c>
      <c r="AH1052" t="s">
        <v>101</v>
      </c>
      <c r="AI1052" t="s">
        <v>112</v>
      </c>
      <c r="AJ1052">
        <v>1033</v>
      </c>
      <c r="AK1052">
        <v>1034</v>
      </c>
      <c r="AL1052" t="s">
        <v>118</v>
      </c>
    </row>
    <row r="1053" spans="1:38" x14ac:dyDescent="0.2">
      <c r="A1053">
        <v>2820</v>
      </c>
      <c r="B1053" s="1">
        <v>45365</v>
      </c>
      <c r="C1053" s="2">
        <v>0.64583333333333337</v>
      </c>
      <c r="D1053" s="2">
        <v>0.70833333333333337</v>
      </c>
      <c r="E1053" t="s">
        <v>35</v>
      </c>
      <c r="F1053">
        <v>2</v>
      </c>
      <c r="G1053">
        <v>10</v>
      </c>
      <c r="H1053">
        <v>9</v>
      </c>
      <c r="I1053" t="s">
        <v>22</v>
      </c>
      <c r="J1053" t="s">
        <v>14</v>
      </c>
      <c r="K1053">
        <v>90</v>
      </c>
      <c r="L1053">
        <v>0.9</v>
      </c>
      <c r="M1053">
        <v>0</v>
      </c>
      <c r="N1053" t="s">
        <v>75</v>
      </c>
      <c r="O1053" t="s">
        <v>100</v>
      </c>
      <c r="P1053" t="s">
        <v>112</v>
      </c>
      <c r="Q1053" t="s">
        <v>118</v>
      </c>
      <c r="R1053" t="s">
        <v>118</v>
      </c>
      <c r="S1053">
        <v>1035</v>
      </c>
      <c r="T1053">
        <v>2810</v>
      </c>
      <c r="U1053" s="1">
        <v>45544</v>
      </c>
      <c r="V1053" s="2">
        <v>0.64583333333333337</v>
      </c>
      <c r="W1053" s="2">
        <v>0.72916666666666663</v>
      </c>
      <c r="X1053" t="s">
        <v>35</v>
      </c>
      <c r="Y1053">
        <v>2</v>
      </c>
      <c r="Z1053">
        <v>10</v>
      </c>
      <c r="AA1053">
        <v>5</v>
      </c>
      <c r="AB1053" t="s">
        <v>27</v>
      </c>
      <c r="AC1053" t="s">
        <v>40</v>
      </c>
      <c r="AD1053">
        <v>119.99999999999989</v>
      </c>
      <c r="AE1053">
        <v>0.5</v>
      </c>
      <c r="AF1053">
        <v>0</v>
      </c>
      <c r="AG1053" t="s">
        <v>72</v>
      </c>
      <c r="AH1053" t="s">
        <v>106</v>
      </c>
      <c r="AI1053" t="s">
        <v>112</v>
      </c>
      <c r="AJ1053">
        <v>1034</v>
      </c>
      <c r="AK1053">
        <v>1035</v>
      </c>
      <c r="AL1053" t="s">
        <v>118</v>
      </c>
    </row>
    <row r="1054" spans="1:38" x14ac:dyDescent="0.2">
      <c r="A1054">
        <v>1704</v>
      </c>
      <c r="B1054" s="1">
        <v>45531</v>
      </c>
      <c r="C1054" s="2">
        <v>0.64583333333333337</v>
      </c>
      <c r="D1054" s="2">
        <v>0.70833333333333337</v>
      </c>
      <c r="E1054" t="s">
        <v>35</v>
      </c>
      <c r="F1054">
        <v>2</v>
      </c>
      <c r="G1054">
        <v>10</v>
      </c>
      <c r="H1054">
        <v>6</v>
      </c>
      <c r="I1054" t="s">
        <v>41</v>
      </c>
      <c r="J1054" t="s">
        <v>28</v>
      </c>
      <c r="K1054">
        <v>90</v>
      </c>
      <c r="L1054">
        <v>0.6</v>
      </c>
      <c r="M1054">
        <v>0</v>
      </c>
      <c r="N1054" t="s">
        <v>73</v>
      </c>
      <c r="O1054" t="s">
        <v>105</v>
      </c>
      <c r="P1054" t="s">
        <v>112</v>
      </c>
      <c r="Q1054" t="s">
        <v>118</v>
      </c>
      <c r="R1054" t="s">
        <v>118</v>
      </c>
      <c r="S1054">
        <v>1036</v>
      </c>
      <c r="T1054">
        <v>2820</v>
      </c>
      <c r="U1054" s="1">
        <v>45365</v>
      </c>
      <c r="V1054" s="2">
        <v>0.64583333333333337</v>
      </c>
      <c r="W1054" s="2">
        <v>0.70833333333333337</v>
      </c>
      <c r="X1054" t="s">
        <v>35</v>
      </c>
      <c r="Y1054">
        <v>2</v>
      </c>
      <c r="Z1054">
        <v>10</v>
      </c>
      <c r="AA1054">
        <v>9</v>
      </c>
      <c r="AB1054" t="s">
        <v>22</v>
      </c>
      <c r="AC1054" t="s">
        <v>14</v>
      </c>
      <c r="AD1054">
        <v>90</v>
      </c>
      <c r="AE1054">
        <v>0.9</v>
      </c>
      <c r="AF1054">
        <v>0</v>
      </c>
      <c r="AG1054" t="s">
        <v>75</v>
      </c>
      <c r="AH1054" t="s">
        <v>100</v>
      </c>
      <c r="AI1054" t="s">
        <v>112</v>
      </c>
      <c r="AJ1054">
        <v>1035</v>
      </c>
      <c r="AK1054">
        <v>1036</v>
      </c>
      <c r="AL1054" t="s">
        <v>118</v>
      </c>
    </row>
    <row r="1055" spans="1:38" x14ac:dyDescent="0.2">
      <c r="A1055">
        <v>2578</v>
      </c>
      <c r="B1055" s="1">
        <v>45393</v>
      </c>
      <c r="C1055" s="2">
        <v>0.64583333333333337</v>
      </c>
      <c r="D1055" s="2">
        <v>0.6875</v>
      </c>
      <c r="E1055" t="s">
        <v>35</v>
      </c>
      <c r="F1055">
        <v>2</v>
      </c>
      <c r="G1055">
        <v>10</v>
      </c>
      <c r="H1055">
        <v>2</v>
      </c>
      <c r="I1055" t="s">
        <v>22</v>
      </c>
      <c r="J1055" t="s">
        <v>28</v>
      </c>
      <c r="K1055">
        <v>59.999999999999943</v>
      </c>
      <c r="L1055">
        <v>0.2</v>
      </c>
      <c r="M1055">
        <v>0</v>
      </c>
      <c r="N1055" t="s">
        <v>75</v>
      </c>
      <c r="O1055" t="s">
        <v>101</v>
      </c>
      <c r="P1055" t="s">
        <v>112</v>
      </c>
      <c r="Q1055" t="s">
        <v>117</v>
      </c>
      <c r="R1055" t="s">
        <v>118</v>
      </c>
      <c r="S1055">
        <v>1031</v>
      </c>
      <c r="T1055">
        <v>2460</v>
      </c>
      <c r="U1055" s="1">
        <v>45612</v>
      </c>
      <c r="V1055" s="2">
        <v>0.64583333333333337</v>
      </c>
      <c r="W1055" s="2">
        <v>0.6875</v>
      </c>
      <c r="X1055" t="s">
        <v>35</v>
      </c>
      <c r="Y1055">
        <v>2</v>
      </c>
      <c r="Z1055">
        <v>10</v>
      </c>
      <c r="AA1055">
        <v>7</v>
      </c>
      <c r="AB1055" t="s">
        <v>42</v>
      </c>
      <c r="AC1055" t="s">
        <v>40</v>
      </c>
      <c r="AD1055">
        <v>59.999999999999943</v>
      </c>
      <c r="AE1055">
        <v>0.7</v>
      </c>
      <c r="AF1055">
        <v>0</v>
      </c>
      <c r="AG1055" t="s">
        <v>77</v>
      </c>
      <c r="AH1055" t="s">
        <v>108</v>
      </c>
      <c r="AI1055" t="s">
        <v>112</v>
      </c>
      <c r="AJ1055">
        <v>1030</v>
      </c>
      <c r="AK1055">
        <v>1031</v>
      </c>
      <c r="AL1055" t="s">
        <v>118</v>
      </c>
    </row>
    <row r="1056" spans="1:38" x14ac:dyDescent="0.2">
      <c r="A1056">
        <v>808</v>
      </c>
      <c r="B1056" s="1">
        <v>45463</v>
      </c>
      <c r="C1056" s="2">
        <v>0.64583333333333337</v>
      </c>
      <c r="D1056" s="2">
        <v>0.70833333333333337</v>
      </c>
      <c r="E1056" t="s">
        <v>35</v>
      </c>
      <c r="F1056">
        <v>2</v>
      </c>
      <c r="G1056">
        <v>10</v>
      </c>
      <c r="H1056">
        <v>7</v>
      </c>
      <c r="I1056" t="s">
        <v>42</v>
      </c>
      <c r="J1056" t="s">
        <v>30</v>
      </c>
      <c r="K1056">
        <v>90</v>
      </c>
      <c r="L1056">
        <v>0.7</v>
      </c>
      <c r="M1056">
        <v>0</v>
      </c>
      <c r="N1056" t="s">
        <v>75</v>
      </c>
      <c r="O1056" t="s">
        <v>103</v>
      </c>
      <c r="P1056" t="s">
        <v>112</v>
      </c>
      <c r="Q1056" t="s">
        <v>118</v>
      </c>
      <c r="R1056" t="s">
        <v>118</v>
      </c>
      <c r="S1056">
        <v>1038</v>
      </c>
      <c r="T1056">
        <v>992</v>
      </c>
      <c r="U1056" s="1">
        <v>45601</v>
      </c>
      <c r="V1056" s="2">
        <v>0.64583333333333337</v>
      </c>
      <c r="W1056" s="2">
        <v>0.70833333333333337</v>
      </c>
      <c r="X1056" t="s">
        <v>35</v>
      </c>
      <c r="Y1056">
        <v>2</v>
      </c>
      <c r="Z1056">
        <v>10</v>
      </c>
      <c r="AA1056">
        <v>12</v>
      </c>
      <c r="AB1056" t="s">
        <v>13</v>
      </c>
      <c r="AC1056" t="s">
        <v>23</v>
      </c>
      <c r="AD1056">
        <v>90</v>
      </c>
      <c r="AE1056">
        <v>1.2</v>
      </c>
      <c r="AF1056">
        <v>1</v>
      </c>
      <c r="AG1056" t="s">
        <v>73</v>
      </c>
      <c r="AH1056" t="s">
        <v>108</v>
      </c>
      <c r="AI1056" t="s">
        <v>112</v>
      </c>
      <c r="AJ1056">
        <v>1037</v>
      </c>
      <c r="AK1056">
        <v>1038</v>
      </c>
      <c r="AL1056" t="s">
        <v>118</v>
      </c>
    </row>
    <row r="1057" spans="1:38" x14ac:dyDescent="0.2">
      <c r="A1057">
        <v>1108</v>
      </c>
      <c r="B1057" s="1">
        <v>45652</v>
      </c>
      <c r="C1057" s="2">
        <v>0.64583333333333337</v>
      </c>
      <c r="D1057" s="2">
        <v>0.70833333333333337</v>
      </c>
      <c r="E1057" t="s">
        <v>35</v>
      </c>
      <c r="F1057">
        <v>2</v>
      </c>
      <c r="G1057">
        <v>10</v>
      </c>
      <c r="H1057">
        <v>9</v>
      </c>
      <c r="I1057" t="s">
        <v>13</v>
      </c>
      <c r="J1057" t="s">
        <v>18</v>
      </c>
      <c r="K1057">
        <v>90</v>
      </c>
      <c r="L1057">
        <v>0.9</v>
      </c>
      <c r="M1057">
        <v>0</v>
      </c>
      <c r="N1057" t="s">
        <v>75</v>
      </c>
      <c r="O1057" t="s">
        <v>109</v>
      </c>
      <c r="P1057" t="s">
        <v>112</v>
      </c>
      <c r="Q1057" t="s">
        <v>118</v>
      </c>
      <c r="R1057" t="s">
        <v>118</v>
      </c>
      <c r="S1057">
        <v>1039</v>
      </c>
      <c r="T1057">
        <v>808</v>
      </c>
      <c r="U1057" s="1">
        <v>45463</v>
      </c>
      <c r="V1057" s="2">
        <v>0.64583333333333337</v>
      </c>
      <c r="W1057" s="2">
        <v>0.70833333333333337</v>
      </c>
      <c r="X1057" t="s">
        <v>35</v>
      </c>
      <c r="Y1057">
        <v>2</v>
      </c>
      <c r="Z1057">
        <v>10</v>
      </c>
      <c r="AA1057">
        <v>7</v>
      </c>
      <c r="AB1057" t="s">
        <v>42</v>
      </c>
      <c r="AC1057" t="s">
        <v>30</v>
      </c>
      <c r="AD1057">
        <v>90</v>
      </c>
      <c r="AE1057">
        <v>0.7</v>
      </c>
      <c r="AF1057">
        <v>0</v>
      </c>
      <c r="AG1057" t="s">
        <v>75</v>
      </c>
      <c r="AH1057" t="s">
        <v>103</v>
      </c>
      <c r="AI1057" t="s">
        <v>112</v>
      </c>
      <c r="AJ1057">
        <v>1038</v>
      </c>
      <c r="AK1057">
        <v>1039</v>
      </c>
      <c r="AL1057" t="s">
        <v>118</v>
      </c>
    </row>
    <row r="1058" spans="1:38" x14ac:dyDescent="0.2">
      <c r="A1058">
        <v>2923</v>
      </c>
      <c r="B1058" s="1">
        <v>45318</v>
      </c>
      <c r="C1058" s="2">
        <v>0.64583333333333337</v>
      </c>
      <c r="D1058" s="2">
        <v>0.70833333333333337</v>
      </c>
      <c r="E1058" t="s">
        <v>35</v>
      </c>
      <c r="F1058">
        <v>2</v>
      </c>
      <c r="G1058">
        <v>10</v>
      </c>
      <c r="H1058">
        <v>13</v>
      </c>
      <c r="I1058" t="s">
        <v>42</v>
      </c>
      <c r="J1058" t="s">
        <v>23</v>
      </c>
      <c r="K1058">
        <v>90</v>
      </c>
      <c r="L1058">
        <v>1.3</v>
      </c>
      <c r="M1058">
        <v>1</v>
      </c>
      <c r="N1058" t="s">
        <v>77</v>
      </c>
      <c r="O1058" t="s">
        <v>98</v>
      </c>
      <c r="P1058" t="s">
        <v>112</v>
      </c>
      <c r="Q1058" t="s">
        <v>118</v>
      </c>
      <c r="R1058" t="s">
        <v>118</v>
      </c>
      <c r="S1058">
        <v>1040</v>
      </c>
      <c r="T1058">
        <v>1108</v>
      </c>
      <c r="U1058" s="1">
        <v>45652</v>
      </c>
      <c r="V1058" s="2">
        <v>0.64583333333333337</v>
      </c>
      <c r="W1058" s="2">
        <v>0.70833333333333337</v>
      </c>
      <c r="X1058" t="s">
        <v>35</v>
      </c>
      <c r="Y1058">
        <v>2</v>
      </c>
      <c r="Z1058">
        <v>10</v>
      </c>
      <c r="AA1058">
        <v>9</v>
      </c>
      <c r="AB1058" t="s">
        <v>13</v>
      </c>
      <c r="AC1058" t="s">
        <v>18</v>
      </c>
      <c r="AD1058">
        <v>90</v>
      </c>
      <c r="AE1058">
        <v>0.9</v>
      </c>
      <c r="AF1058">
        <v>0</v>
      </c>
      <c r="AG1058" t="s">
        <v>75</v>
      </c>
      <c r="AH1058" t="s">
        <v>109</v>
      </c>
      <c r="AI1058" t="s">
        <v>112</v>
      </c>
      <c r="AJ1058">
        <v>1039</v>
      </c>
      <c r="AK1058">
        <v>1040</v>
      </c>
      <c r="AL1058" t="s">
        <v>118</v>
      </c>
    </row>
    <row r="1059" spans="1:38" x14ac:dyDescent="0.2">
      <c r="A1059">
        <v>2932</v>
      </c>
      <c r="B1059" s="1">
        <v>45604</v>
      </c>
      <c r="C1059" s="2">
        <v>0.64583333333333337</v>
      </c>
      <c r="D1059" s="2">
        <v>0.72916666666666663</v>
      </c>
      <c r="E1059" t="s">
        <v>35</v>
      </c>
      <c r="F1059">
        <v>2</v>
      </c>
      <c r="G1059">
        <v>10</v>
      </c>
      <c r="H1059">
        <v>8</v>
      </c>
      <c r="I1059" t="s">
        <v>42</v>
      </c>
      <c r="J1059" t="s">
        <v>40</v>
      </c>
      <c r="K1059">
        <v>119.99999999999989</v>
      </c>
      <c r="L1059">
        <v>0.8</v>
      </c>
      <c r="M1059">
        <v>0</v>
      </c>
      <c r="N1059" t="s">
        <v>76</v>
      </c>
      <c r="O1059" t="s">
        <v>108</v>
      </c>
      <c r="P1059" t="s">
        <v>112</v>
      </c>
      <c r="Q1059" t="s">
        <v>118</v>
      </c>
      <c r="R1059" t="s">
        <v>124</v>
      </c>
      <c r="S1059">
        <v>1041</v>
      </c>
      <c r="T1059">
        <v>2923</v>
      </c>
      <c r="U1059" s="1">
        <v>45318</v>
      </c>
      <c r="V1059" s="2">
        <v>0.64583333333333337</v>
      </c>
      <c r="W1059" s="2">
        <v>0.70833333333333337</v>
      </c>
      <c r="X1059" t="s">
        <v>35</v>
      </c>
      <c r="Y1059">
        <v>2</v>
      </c>
      <c r="Z1059">
        <v>10</v>
      </c>
      <c r="AA1059">
        <v>13</v>
      </c>
      <c r="AB1059" t="s">
        <v>42</v>
      </c>
      <c r="AC1059" t="s">
        <v>23</v>
      </c>
      <c r="AD1059">
        <v>90</v>
      </c>
      <c r="AE1059">
        <v>1.3</v>
      </c>
      <c r="AF1059">
        <v>1</v>
      </c>
      <c r="AG1059" t="s">
        <v>77</v>
      </c>
      <c r="AH1059" t="s">
        <v>98</v>
      </c>
      <c r="AI1059" t="s">
        <v>112</v>
      </c>
      <c r="AJ1059">
        <v>1040</v>
      </c>
      <c r="AK1059">
        <v>1041</v>
      </c>
      <c r="AL1059" t="s">
        <v>118</v>
      </c>
    </row>
    <row r="1060" spans="1:38" x14ac:dyDescent="0.2">
      <c r="A1060">
        <v>1530</v>
      </c>
      <c r="B1060" s="1">
        <v>45525</v>
      </c>
      <c r="C1060" s="2">
        <v>0.64583333333333337</v>
      </c>
      <c r="D1060" s="2">
        <v>0.72916666666666663</v>
      </c>
      <c r="E1060" t="s">
        <v>35</v>
      </c>
      <c r="F1060">
        <v>2</v>
      </c>
      <c r="G1060">
        <v>10</v>
      </c>
      <c r="H1060">
        <v>4</v>
      </c>
      <c r="I1060" t="s">
        <v>17</v>
      </c>
      <c r="J1060" t="s">
        <v>28</v>
      </c>
      <c r="K1060">
        <v>119.99999999999989</v>
      </c>
      <c r="L1060">
        <v>0.4</v>
      </c>
      <c r="M1060">
        <v>0</v>
      </c>
      <c r="N1060" t="s">
        <v>74</v>
      </c>
      <c r="O1060" t="s">
        <v>105</v>
      </c>
      <c r="P1060" t="s">
        <v>112</v>
      </c>
      <c r="Q1060" t="s">
        <v>118</v>
      </c>
      <c r="R1060" t="s">
        <v>124</v>
      </c>
      <c r="S1060">
        <v>1042</v>
      </c>
      <c r="T1060">
        <v>2932</v>
      </c>
      <c r="U1060" s="1">
        <v>45604</v>
      </c>
      <c r="V1060" s="2">
        <v>0.64583333333333337</v>
      </c>
      <c r="W1060" s="2">
        <v>0.72916666666666663</v>
      </c>
      <c r="X1060" t="s">
        <v>35</v>
      </c>
      <c r="Y1060">
        <v>2</v>
      </c>
      <c r="Z1060">
        <v>10</v>
      </c>
      <c r="AA1060">
        <v>8</v>
      </c>
      <c r="AB1060" t="s">
        <v>42</v>
      </c>
      <c r="AC1060" t="s">
        <v>40</v>
      </c>
      <c r="AD1060">
        <v>119.99999999999989</v>
      </c>
      <c r="AE1060">
        <v>0.8</v>
      </c>
      <c r="AF1060">
        <v>0</v>
      </c>
      <c r="AG1060" t="s">
        <v>76</v>
      </c>
      <c r="AH1060" t="s">
        <v>108</v>
      </c>
      <c r="AI1060" t="s">
        <v>112</v>
      </c>
      <c r="AJ1060">
        <v>1041</v>
      </c>
      <c r="AK1060">
        <v>1042</v>
      </c>
      <c r="AL1060" t="s">
        <v>118</v>
      </c>
    </row>
    <row r="1061" spans="1:38" x14ac:dyDescent="0.2">
      <c r="A1061">
        <v>15</v>
      </c>
      <c r="B1061" s="1">
        <v>45320</v>
      </c>
      <c r="C1061" s="2">
        <v>0.64583333333333337</v>
      </c>
      <c r="D1061" s="2">
        <v>0.70833333333333337</v>
      </c>
      <c r="E1061" t="s">
        <v>35</v>
      </c>
      <c r="F1061">
        <v>2</v>
      </c>
      <c r="G1061">
        <v>10</v>
      </c>
      <c r="H1061">
        <v>11</v>
      </c>
      <c r="I1061" t="s">
        <v>42</v>
      </c>
      <c r="J1061" t="s">
        <v>28</v>
      </c>
      <c r="K1061">
        <v>90</v>
      </c>
      <c r="L1061">
        <v>1.1000000000000001</v>
      </c>
      <c r="M1061">
        <v>1</v>
      </c>
      <c r="N1061" t="s">
        <v>72</v>
      </c>
      <c r="O1061" t="s">
        <v>98</v>
      </c>
      <c r="P1061" t="s">
        <v>112</v>
      </c>
      <c r="Q1061" t="s">
        <v>118</v>
      </c>
      <c r="R1061" t="s">
        <v>118</v>
      </c>
      <c r="S1061">
        <v>1043</v>
      </c>
      <c r="T1061">
        <v>1530</v>
      </c>
      <c r="U1061" s="1">
        <v>45525</v>
      </c>
      <c r="V1061" s="2">
        <v>0.64583333333333337</v>
      </c>
      <c r="W1061" s="2">
        <v>0.72916666666666663</v>
      </c>
      <c r="X1061" t="s">
        <v>35</v>
      </c>
      <c r="Y1061">
        <v>2</v>
      </c>
      <c r="Z1061">
        <v>10</v>
      </c>
      <c r="AA1061">
        <v>4</v>
      </c>
      <c r="AB1061" t="s">
        <v>17</v>
      </c>
      <c r="AC1061" t="s">
        <v>28</v>
      </c>
      <c r="AD1061">
        <v>119.99999999999989</v>
      </c>
      <c r="AE1061">
        <v>0.4</v>
      </c>
      <c r="AF1061">
        <v>0</v>
      </c>
      <c r="AG1061" t="s">
        <v>74</v>
      </c>
      <c r="AH1061" t="s">
        <v>105</v>
      </c>
      <c r="AI1061" t="s">
        <v>112</v>
      </c>
      <c r="AJ1061">
        <v>1042</v>
      </c>
      <c r="AK1061">
        <v>1043</v>
      </c>
      <c r="AL1061" t="s">
        <v>118</v>
      </c>
    </row>
    <row r="1062" spans="1:38" x14ac:dyDescent="0.2">
      <c r="A1062">
        <v>992</v>
      </c>
      <c r="B1062" s="1">
        <v>45601</v>
      </c>
      <c r="C1062" s="2">
        <v>0.64583333333333337</v>
      </c>
      <c r="D1062" s="2">
        <v>0.70833333333333337</v>
      </c>
      <c r="E1062" t="s">
        <v>35</v>
      </c>
      <c r="F1062">
        <v>2</v>
      </c>
      <c r="G1062">
        <v>10</v>
      </c>
      <c r="H1062">
        <v>12</v>
      </c>
      <c r="I1062" t="s">
        <v>13</v>
      </c>
      <c r="J1062" t="s">
        <v>23</v>
      </c>
      <c r="K1062">
        <v>90</v>
      </c>
      <c r="L1062">
        <v>1.2</v>
      </c>
      <c r="M1062">
        <v>1</v>
      </c>
      <c r="N1062" t="s">
        <v>73</v>
      </c>
      <c r="O1062" t="s">
        <v>108</v>
      </c>
      <c r="P1062" t="s">
        <v>112</v>
      </c>
      <c r="Q1062" t="s">
        <v>118</v>
      </c>
      <c r="R1062" t="s">
        <v>118</v>
      </c>
      <c r="S1062">
        <v>1037</v>
      </c>
      <c r="T1062">
        <v>1704</v>
      </c>
      <c r="U1062" s="1">
        <v>45531</v>
      </c>
      <c r="V1062" s="2">
        <v>0.64583333333333337</v>
      </c>
      <c r="W1062" s="2">
        <v>0.70833333333333337</v>
      </c>
      <c r="X1062" t="s">
        <v>35</v>
      </c>
      <c r="Y1062">
        <v>2</v>
      </c>
      <c r="Z1062">
        <v>10</v>
      </c>
      <c r="AA1062">
        <v>6</v>
      </c>
      <c r="AB1062" t="s">
        <v>41</v>
      </c>
      <c r="AC1062" t="s">
        <v>28</v>
      </c>
      <c r="AD1062">
        <v>90</v>
      </c>
      <c r="AE1062">
        <v>0.6</v>
      </c>
      <c r="AF1062">
        <v>0</v>
      </c>
      <c r="AG1062" t="s">
        <v>73</v>
      </c>
      <c r="AH1062" t="s">
        <v>105</v>
      </c>
      <c r="AI1062" t="s">
        <v>112</v>
      </c>
      <c r="AJ1062">
        <v>1036</v>
      </c>
      <c r="AK1062">
        <v>1037</v>
      </c>
      <c r="AL1062" t="s">
        <v>118</v>
      </c>
    </row>
    <row r="1063" spans="1:38" x14ac:dyDescent="0.2">
      <c r="A1063">
        <v>2742</v>
      </c>
      <c r="B1063" s="1">
        <v>45464</v>
      </c>
      <c r="C1063" s="2">
        <v>0.625</v>
      </c>
      <c r="D1063" s="2">
        <v>0.70833333333333337</v>
      </c>
      <c r="E1063" t="s">
        <v>35</v>
      </c>
      <c r="F1063">
        <v>2</v>
      </c>
      <c r="G1063">
        <v>10</v>
      </c>
      <c r="H1063">
        <v>6</v>
      </c>
      <c r="I1063" t="s">
        <v>41</v>
      </c>
      <c r="J1063" t="s">
        <v>18</v>
      </c>
      <c r="K1063">
        <v>120.00000000000006</v>
      </c>
      <c r="L1063">
        <v>0.6</v>
      </c>
      <c r="M1063">
        <v>0</v>
      </c>
      <c r="N1063" t="s">
        <v>76</v>
      </c>
      <c r="O1063" t="s">
        <v>103</v>
      </c>
      <c r="P1063" t="s">
        <v>112</v>
      </c>
      <c r="Q1063" t="s">
        <v>118</v>
      </c>
      <c r="R1063" t="s">
        <v>124</v>
      </c>
      <c r="S1063">
        <v>1076</v>
      </c>
      <c r="T1063">
        <v>369</v>
      </c>
      <c r="U1063" s="1">
        <v>45421</v>
      </c>
      <c r="V1063" s="2">
        <v>0.625</v>
      </c>
      <c r="W1063" s="2">
        <v>0.70833333333333337</v>
      </c>
      <c r="X1063" t="s">
        <v>35</v>
      </c>
      <c r="Y1063">
        <v>2</v>
      </c>
      <c r="Z1063">
        <v>10</v>
      </c>
      <c r="AA1063">
        <v>2</v>
      </c>
      <c r="AB1063" t="s">
        <v>39</v>
      </c>
      <c r="AC1063" t="s">
        <v>18</v>
      </c>
      <c r="AD1063">
        <v>120.00000000000006</v>
      </c>
      <c r="AE1063">
        <v>0.2</v>
      </c>
      <c r="AF1063">
        <v>0</v>
      </c>
      <c r="AG1063" t="s">
        <v>75</v>
      </c>
      <c r="AH1063" t="s">
        <v>102</v>
      </c>
      <c r="AI1063" t="s">
        <v>112</v>
      </c>
      <c r="AJ1063">
        <v>1075</v>
      </c>
      <c r="AK1063">
        <v>1076</v>
      </c>
      <c r="AL1063" t="s">
        <v>118</v>
      </c>
    </row>
    <row r="1064" spans="1:38" x14ac:dyDescent="0.2">
      <c r="A1064">
        <v>1652</v>
      </c>
      <c r="B1064" s="1">
        <v>45294</v>
      </c>
      <c r="C1064" s="2">
        <v>0.625</v>
      </c>
      <c r="D1064" s="2">
        <v>0.70833333333333337</v>
      </c>
      <c r="E1064" t="s">
        <v>35</v>
      </c>
      <c r="F1064">
        <v>2</v>
      </c>
      <c r="G1064">
        <v>10</v>
      </c>
      <c r="H1064">
        <v>9</v>
      </c>
      <c r="I1064" t="s">
        <v>42</v>
      </c>
      <c r="J1064" t="s">
        <v>28</v>
      </c>
      <c r="K1064">
        <v>120.00000000000006</v>
      </c>
      <c r="L1064">
        <v>0.9</v>
      </c>
      <c r="M1064">
        <v>0</v>
      </c>
      <c r="N1064" t="s">
        <v>74</v>
      </c>
      <c r="O1064" t="s">
        <v>98</v>
      </c>
      <c r="P1064" t="s">
        <v>112</v>
      </c>
      <c r="Q1064" t="s">
        <v>118</v>
      </c>
      <c r="R1064" t="s">
        <v>124</v>
      </c>
      <c r="S1064">
        <v>1077</v>
      </c>
      <c r="T1064">
        <v>2742</v>
      </c>
      <c r="U1064" s="1">
        <v>45464</v>
      </c>
      <c r="V1064" s="2">
        <v>0.625</v>
      </c>
      <c r="W1064" s="2">
        <v>0.70833333333333337</v>
      </c>
      <c r="X1064" t="s">
        <v>35</v>
      </c>
      <c r="Y1064">
        <v>2</v>
      </c>
      <c r="Z1064">
        <v>10</v>
      </c>
      <c r="AA1064">
        <v>6</v>
      </c>
      <c r="AB1064" t="s">
        <v>41</v>
      </c>
      <c r="AC1064" t="s">
        <v>18</v>
      </c>
      <c r="AD1064">
        <v>120.00000000000006</v>
      </c>
      <c r="AE1064">
        <v>0.6</v>
      </c>
      <c r="AF1064">
        <v>0</v>
      </c>
      <c r="AG1064" t="s">
        <v>76</v>
      </c>
      <c r="AH1064" t="s">
        <v>103</v>
      </c>
      <c r="AI1064" t="s">
        <v>112</v>
      </c>
      <c r="AJ1064">
        <v>1076</v>
      </c>
      <c r="AK1064">
        <v>1077</v>
      </c>
      <c r="AL1064" t="s">
        <v>118</v>
      </c>
    </row>
    <row r="1065" spans="1:38" x14ac:dyDescent="0.2">
      <c r="A1065">
        <v>652</v>
      </c>
      <c r="B1065" s="1">
        <v>45395</v>
      </c>
      <c r="C1065" s="2">
        <v>0.625</v>
      </c>
      <c r="D1065" s="2">
        <v>0.66666666666666663</v>
      </c>
      <c r="E1065" t="s">
        <v>35</v>
      </c>
      <c r="F1065">
        <v>2</v>
      </c>
      <c r="G1065">
        <v>10</v>
      </c>
      <c r="H1065">
        <v>10</v>
      </c>
      <c r="I1065" t="s">
        <v>27</v>
      </c>
      <c r="J1065" t="s">
        <v>30</v>
      </c>
      <c r="K1065">
        <v>59.999999999999943</v>
      </c>
      <c r="L1065">
        <v>1</v>
      </c>
      <c r="M1065">
        <v>0</v>
      </c>
      <c r="N1065" t="s">
        <v>77</v>
      </c>
      <c r="O1065" t="s">
        <v>101</v>
      </c>
      <c r="P1065" t="s">
        <v>112</v>
      </c>
      <c r="Q1065" t="s">
        <v>118</v>
      </c>
      <c r="R1065" t="s">
        <v>118</v>
      </c>
      <c r="S1065">
        <v>1078</v>
      </c>
      <c r="T1065">
        <v>1652</v>
      </c>
      <c r="U1065" s="1">
        <v>45294</v>
      </c>
      <c r="V1065" s="2">
        <v>0.625</v>
      </c>
      <c r="W1065" s="2">
        <v>0.70833333333333337</v>
      </c>
      <c r="X1065" t="s">
        <v>35</v>
      </c>
      <c r="Y1065">
        <v>2</v>
      </c>
      <c r="Z1065">
        <v>10</v>
      </c>
      <c r="AA1065">
        <v>9</v>
      </c>
      <c r="AB1065" t="s">
        <v>42</v>
      </c>
      <c r="AC1065" t="s">
        <v>28</v>
      </c>
      <c r="AD1065">
        <v>120.00000000000006</v>
      </c>
      <c r="AE1065">
        <v>0.9</v>
      </c>
      <c r="AF1065">
        <v>0</v>
      </c>
      <c r="AG1065" t="s">
        <v>74</v>
      </c>
      <c r="AH1065" t="s">
        <v>98</v>
      </c>
      <c r="AI1065" t="s">
        <v>112</v>
      </c>
      <c r="AJ1065">
        <v>1077</v>
      </c>
      <c r="AK1065">
        <v>1078</v>
      </c>
      <c r="AL1065" t="s">
        <v>118</v>
      </c>
    </row>
    <row r="1066" spans="1:38" x14ac:dyDescent="0.2">
      <c r="A1066">
        <v>1500</v>
      </c>
      <c r="B1066" s="1">
        <v>45373</v>
      </c>
      <c r="C1066" s="2">
        <v>0.625</v>
      </c>
      <c r="D1066" s="2">
        <v>0.70833333333333337</v>
      </c>
      <c r="E1066" t="s">
        <v>35</v>
      </c>
      <c r="F1066">
        <v>2</v>
      </c>
      <c r="G1066">
        <v>10</v>
      </c>
      <c r="H1066">
        <v>7</v>
      </c>
      <c r="I1066" t="s">
        <v>13</v>
      </c>
      <c r="J1066" t="s">
        <v>23</v>
      </c>
      <c r="K1066">
        <v>120.00000000000006</v>
      </c>
      <c r="L1066">
        <v>0.7</v>
      </c>
      <c r="M1066">
        <v>0</v>
      </c>
      <c r="N1066" t="s">
        <v>76</v>
      </c>
      <c r="O1066" t="s">
        <v>100</v>
      </c>
      <c r="P1066" t="s">
        <v>112</v>
      </c>
      <c r="Q1066" t="s">
        <v>118</v>
      </c>
      <c r="R1066" t="s">
        <v>124</v>
      </c>
      <c r="S1066">
        <v>1079</v>
      </c>
      <c r="T1066">
        <v>652</v>
      </c>
      <c r="U1066" s="1">
        <v>45395</v>
      </c>
      <c r="V1066" s="2">
        <v>0.625</v>
      </c>
      <c r="W1066" s="2">
        <v>0.66666666666666663</v>
      </c>
      <c r="X1066" t="s">
        <v>35</v>
      </c>
      <c r="Y1066">
        <v>2</v>
      </c>
      <c r="Z1066">
        <v>10</v>
      </c>
      <c r="AA1066">
        <v>10</v>
      </c>
      <c r="AB1066" t="s">
        <v>27</v>
      </c>
      <c r="AC1066" t="s">
        <v>30</v>
      </c>
      <c r="AD1066">
        <v>59.999999999999943</v>
      </c>
      <c r="AE1066">
        <v>1</v>
      </c>
      <c r="AF1066">
        <v>0</v>
      </c>
      <c r="AG1066" t="s">
        <v>77</v>
      </c>
      <c r="AH1066" t="s">
        <v>101</v>
      </c>
      <c r="AI1066" t="s">
        <v>112</v>
      </c>
      <c r="AJ1066">
        <v>1078</v>
      </c>
      <c r="AK1066">
        <v>1079</v>
      </c>
      <c r="AL1066" t="s">
        <v>118</v>
      </c>
    </row>
    <row r="1067" spans="1:38" x14ac:dyDescent="0.2">
      <c r="A1067">
        <v>950</v>
      </c>
      <c r="B1067" s="1">
        <v>45460</v>
      </c>
      <c r="C1067" s="2">
        <v>0.625</v>
      </c>
      <c r="D1067" s="2">
        <v>0.66666666666666663</v>
      </c>
      <c r="E1067" t="s">
        <v>35</v>
      </c>
      <c r="F1067">
        <v>2</v>
      </c>
      <c r="G1067">
        <v>10</v>
      </c>
      <c r="H1067">
        <v>11</v>
      </c>
      <c r="I1067" t="s">
        <v>42</v>
      </c>
      <c r="J1067" t="s">
        <v>18</v>
      </c>
      <c r="K1067">
        <v>59.999999999999943</v>
      </c>
      <c r="L1067">
        <v>1.1000000000000001</v>
      </c>
      <c r="M1067">
        <v>1</v>
      </c>
      <c r="N1067" t="s">
        <v>72</v>
      </c>
      <c r="O1067" t="s">
        <v>103</v>
      </c>
      <c r="P1067" t="s">
        <v>112</v>
      </c>
      <c r="Q1067" t="s">
        <v>118</v>
      </c>
      <c r="R1067" t="s">
        <v>118</v>
      </c>
      <c r="S1067">
        <v>1083</v>
      </c>
      <c r="T1067">
        <v>809</v>
      </c>
      <c r="U1067" s="1">
        <v>45507</v>
      </c>
      <c r="V1067" s="2">
        <v>0.625</v>
      </c>
      <c r="W1067" s="2">
        <v>0.66666666666666663</v>
      </c>
      <c r="X1067" t="s">
        <v>35</v>
      </c>
      <c r="Y1067">
        <v>2</v>
      </c>
      <c r="Z1067">
        <v>10</v>
      </c>
      <c r="AA1067">
        <v>5</v>
      </c>
      <c r="AB1067" t="s">
        <v>17</v>
      </c>
      <c r="AC1067" t="s">
        <v>23</v>
      </c>
      <c r="AD1067">
        <v>59.999999999999943</v>
      </c>
      <c r="AE1067">
        <v>0.5</v>
      </c>
      <c r="AF1067">
        <v>0</v>
      </c>
      <c r="AG1067" t="s">
        <v>77</v>
      </c>
      <c r="AH1067" t="s">
        <v>105</v>
      </c>
      <c r="AI1067" t="s">
        <v>112</v>
      </c>
      <c r="AJ1067">
        <v>1082</v>
      </c>
      <c r="AK1067">
        <v>1083</v>
      </c>
      <c r="AL1067" t="s">
        <v>118</v>
      </c>
    </row>
    <row r="1068" spans="1:38" x14ac:dyDescent="0.2">
      <c r="A1068">
        <v>852</v>
      </c>
      <c r="B1068" s="1">
        <v>45448</v>
      </c>
      <c r="C1068" s="2">
        <v>0.625</v>
      </c>
      <c r="D1068" s="2">
        <v>0.70833333333333337</v>
      </c>
      <c r="E1068" t="s">
        <v>35</v>
      </c>
      <c r="F1068">
        <v>2</v>
      </c>
      <c r="G1068">
        <v>10</v>
      </c>
      <c r="H1068">
        <v>10</v>
      </c>
      <c r="I1068" t="s">
        <v>17</v>
      </c>
      <c r="J1068" t="s">
        <v>30</v>
      </c>
      <c r="K1068">
        <v>120.00000000000006</v>
      </c>
      <c r="L1068">
        <v>1</v>
      </c>
      <c r="M1068">
        <v>0</v>
      </c>
      <c r="N1068" t="s">
        <v>74</v>
      </c>
      <c r="O1068" t="s">
        <v>103</v>
      </c>
      <c r="P1068" t="s">
        <v>112</v>
      </c>
      <c r="Q1068" t="s">
        <v>118</v>
      </c>
      <c r="R1068" t="s">
        <v>124</v>
      </c>
      <c r="S1068">
        <v>1081</v>
      </c>
      <c r="T1068">
        <v>683</v>
      </c>
      <c r="U1068" s="1">
        <v>45348</v>
      </c>
      <c r="V1068" s="2">
        <v>0.625</v>
      </c>
      <c r="W1068" s="2">
        <v>0.64583333333333337</v>
      </c>
      <c r="X1068" t="s">
        <v>35</v>
      </c>
      <c r="Y1068">
        <v>2</v>
      </c>
      <c r="Z1068">
        <v>10</v>
      </c>
      <c r="AA1068">
        <v>4</v>
      </c>
      <c r="AB1068" t="s">
        <v>22</v>
      </c>
      <c r="AC1068" t="s">
        <v>30</v>
      </c>
      <c r="AD1068">
        <v>30.000000000000053</v>
      </c>
      <c r="AE1068">
        <v>0.4</v>
      </c>
      <c r="AF1068">
        <v>0</v>
      </c>
      <c r="AG1068" t="s">
        <v>72</v>
      </c>
      <c r="AH1068" t="s">
        <v>99</v>
      </c>
      <c r="AI1068" t="s">
        <v>112</v>
      </c>
      <c r="AJ1068">
        <v>1080</v>
      </c>
      <c r="AK1068">
        <v>1081</v>
      </c>
      <c r="AL1068" t="s">
        <v>118</v>
      </c>
    </row>
    <row r="1069" spans="1:38" x14ac:dyDescent="0.2">
      <c r="A1069">
        <v>809</v>
      </c>
      <c r="B1069" s="1">
        <v>45507</v>
      </c>
      <c r="C1069" s="2">
        <v>0.625</v>
      </c>
      <c r="D1069" s="2">
        <v>0.66666666666666663</v>
      </c>
      <c r="E1069" t="s">
        <v>35</v>
      </c>
      <c r="F1069">
        <v>2</v>
      </c>
      <c r="G1069">
        <v>10</v>
      </c>
      <c r="H1069">
        <v>5</v>
      </c>
      <c r="I1069" t="s">
        <v>17</v>
      </c>
      <c r="J1069" t="s">
        <v>23</v>
      </c>
      <c r="K1069">
        <v>59.999999999999943</v>
      </c>
      <c r="L1069">
        <v>0.5</v>
      </c>
      <c r="M1069">
        <v>0</v>
      </c>
      <c r="N1069" t="s">
        <v>77</v>
      </c>
      <c r="O1069" t="s">
        <v>105</v>
      </c>
      <c r="P1069" t="s">
        <v>112</v>
      </c>
      <c r="Q1069" t="s">
        <v>118</v>
      </c>
      <c r="R1069" t="s">
        <v>118</v>
      </c>
      <c r="S1069">
        <v>1082</v>
      </c>
      <c r="T1069">
        <v>852</v>
      </c>
      <c r="U1069" s="1">
        <v>45448</v>
      </c>
      <c r="V1069" s="2">
        <v>0.625</v>
      </c>
      <c r="W1069" s="2">
        <v>0.70833333333333337</v>
      </c>
      <c r="X1069" t="s">
        <v>35</v>
      </c>
      <c r="Y1069">
        <v>2</v>
      </c>
      <c r="Z1069">
        <v>10</v>
      </c>
      <c r="AA1069">
        <v>10</v>
      </c>
      <c r="AB1069" t="s">
        <v>17</v>
      </c>
      <c r="AC1069" t="s">
        <v>30</v>
      </c>
      <c r="AD1069">
        <v>120.00000000000006</v>
      </c>
      <c r="AE1069">
        <v>1</v>
      </c>
      <c r="AF1069">
        <v>0</v>
      </c>
      <c r="AG1069" t="s">
        <v>74</v>
      </c>
      <c r="AH1069" t="s">
        <v>103</v>
      </c>
      <c r="AI1069" t="s">
        <v>112</v>
      </c>
      <c r="AJ1069">
        <v>1081</v>
      </c>
      <c r="AK1069">
        <v>1082</v>
      </c>
      <c r="AL1069" t="s">
        <v>118</v>
      </c>
    </row>
    <row r="1070" spans="1:38" x14ac:dyDescent="0.2">
      <c r="A1070">
        <v>770</v>
      </c>
      <c r="B1070" s="1">
        <v>45385</v>
      </c>
      <c r="C1070" s="2">
        <v>0.625</v>
      </c>
      <c r="D1070" s="2">
        <v>0.64583333333333337</v>
      </c>
      <c r="E1070" t="s">
        <v>35</v>
      </c>
      <c r="F1070">
        <v>2</v>
      </c>
      <c r="G1070">
        <v>10</v>
      </c>
      <c r="H1070">
        <v>2</v>
      </c>
      <c r="I1070" t="s">
        <v>13</v>
      </c>
      <c r="J1070" t="s">
        <v>40</v>
      </c>
      <c r="K1070">
        <v>30.000000000000053</v>
      </c>
      <c r="L1070">
        <v>0.2</v>
      </c>
      <c r="M1070">
        <v>0</v>
      </c>
      <c r="N1070" t="s">
        <v>74</v>
      </c>
      <c r="O1070" t="s">
        <v>101</v>
      </c>
      <c r="P1070" t="s">
        <v>112</v>
      </c>
      <c r="Q1070" t="s">
        <v>117</v>
      </c>
      <c r="R1070" t="s">
        <v>118</v>
      </c>
      <c r="S1070">
        <v>1084</v>
      </c>
      <c r="T1070">
        <v>950</v>
      </c>
      <c r="U1070" s="1">
        <v>45460</v>
      </c>
      <c r="V1070" s="2">
        <v>0.625</v>
      </c>
      <c r="W1070" s="2">
        <v>0.66666666666666663</v>
      </c>
      <c r="X1070" t="s">
        <v>35</v>
      </c>
      <c r="Y1070">
        <v>2</v>
      </c>
      <c r="Z1070">
        <v>10</v>
      </c>
      <c r="AA1070">
        <v>11</v>
      </c>
      <c r="AB1070" t="s">
        <v>42</v>
      </c>
      <c r="AC1070" t="s">
        <v>18</v>
      </c>
      <c r="AD1070">
        <v>59.999999999999943</v>
      </c>
      <c r="AE1070">
        <v>1.1000000000000001</v>
      </c>
      <c r="AF1070">
        <v>1</v>
      </c>
      <c r="AG1070" t="s">
        <v>72</v>
      </c>
      <c r="AH1070" t="s">
        <v>103</v>
      </c>
      <c r="AI1070" t="s">
        <v>112</v>
      </c>
      <c r="AJ1070">
        <v>1083</v>
      </c>
      <c r="AK1070">
        <v>1084</v>
      </c>
      <c r="AL1070" t="s">
        <v>118</v>
      </c>
    </row>
    <row r="1071" spans="1:38" x14ac:dyDescent="0.2">
      <c r="A1071">
        <v>369</v>
      </c>
      <c r="B1071" s="1">
        <v>45421</v>
      </c>
      <c r="C1071" s="2">
        <v>0.625</v>
      </c>
      <c r="D1071" s="2">
        <v>0.70833333333333337</v>
      </c>
      <c r="E1071" t="s">
        <v>35</v>
      </c>
      <c r="F1071">
        <v>2</v>
      </c>
      <c r="G1071">
        <v>10</v>
      </c>
      <c r="H1071">
        <v>2</v>
      </c>
      <c r="I1071" t="s">
        <v>39</v>
      </c>
      <c r="J1071" t="s">
        <v>18</v>
      </c>
      <c r="K1071">
        <v>120.00000000000006</v>
      </c>
      <c r="L1071">
        <v>0.2</v>
      </c>
      <c r="M1071">
        <v>0</v>
      </c>
      <c r="N1071" t="s">
        <v>75</v>
      </c>
      <c r="O1071" t="s">
        <v>102</v>
      </c>
      <c r="P1071" t="s">
        <v>112</v>
      </c>
      <c r="Q1071" t="s">
        <v>117</v>
      </c>
      <c r="R1071" t="s">
        <v>124</v>
      </c>
      <c r="S1071">
        <v>1075</v>
      </c>
      <c r="T1071">
        <v>2805</v>
      </c>
      <c r="U1071" s="1">
        <v>45554</v>
      </c>
      <c r="V1071" s="2">
        <v>0.625</v>
      </c>
      <c r="W1071" s="2">
        <v>0.64583333333333337</v>
      </c>
      <c r="X1071" t="s">
        <v>35</v>
      </c>
      <c r="Y1071">
        <v>2</v>
      </c>
      <c r="Z1071">
        <v>10</v>
      </c>
      <c r="AA1071">
        <v>6</v>
      </c>
      <c r="AB1071" t="s">
        <v>42</v>
      </c>
      <c r="AC1071" t="s">
        <v>28</v>
      </c>
      <c r="AD1071">
        <v>30.000000000000053</v>
      </c>
      <c r="AE1071">
        <v>0.6</v>
      </c>
      <c r="AF1071">
        <v>0</v>
      </c>
      <c r="AG1071" t="s">
        <v>75</v>
      </c>
      <c r="AH1071" t="s">
        <v>106</v>
      </c>
      <c r="AI1071" t="s">
        <v>112</v>
      </c>
      <c r="AJ1071">
        <v>1074</v>
      </c>
      <c r="AK1071">
        <v>1075</v>
      </c>
      <c r="AL1071" t="s">
        <v>118</v>
      </c>
    </row>
    <row r="1072" spans="1:38" x14ac:dyDescent="0.2">
      <c r="A1072">
        <v>683</v>
      </c>
      <c r="B1072" s="1">
        <v>45348</v>
      </c>
      <c r="C1072" s="2">
        <v>0.625</v>
      </c>
      <c r="D1072" s="2">
        <v>0.64583333333333337</v>
      </c>
      <c r="E1072" t="s">
        <v>35</v>
      </c>
      <c r="F1072">
        <v>2</v>
      </c>
      <c r="G1072">
        <v>10</v>
      </c>
      <c r="H1072">
        <v>4</v>
      </c>
      <c r="I1072" t="s">
        <v>22</v>
      </c>
      <c r="J1072" t="s">
        <v>30</v>
      </c>
      <c r="K1072">
        <v>30.000000000000053</v>
      </c>
      <c r="L1072">
        <v>0.4</v>
      </c>
      <c r="M1072">
        <v>0</v>
      </c>
      <c r="N1072" t="s">
        <v>72</v>
      </c>
      <c r="O1072" t="s">
        <v>99</v>
      </c>
      <c r="P1072" t="s">
        <v>112</v>
      </c>
      <c r="Q1072" t="s">
        <v>118</v>
      </c>
      <c r="R1072" t="s">
        <v>118</v>
      </c>
      <c r="S1072">
        <v>1080</v>
      </c>
      <c r="T1072">
        <v>1500</v>
      </c>
      <c r="U1072" s="1">
        <v>45373</v>
      </c>
      <c r="V1072" s="2">
        <v>0.625</v>
      </c>
      <c r="W1072" s="2">
        <v>0.70833333333333337</v>
      </c>
      <c r="X1072" t="s">
        <v>35</v>
      </c>
      <c r="Y1072">
        <v>2</v>
      </c>
      <c r="Z1072">
        <v>10</v>
      </c>
      <c r="AA1072">
        <v>7</v>
      </c>
      <c r="AB1072" t="s">
        <v>13</v>
      </c>
      <c r="AC1072" t="s">
        <v>23</v>
      </c>
      <c r="AD1072">
        <v>120.00000000000006</v>
      </c>
      <c r="AE1072">
        <v>0.7</v>
      </c>
      <c r="AF1072">
        <v>0</v>
      </c>
      <c r="AG1072" t="s">
        <v>76</v>
      </c>
      <c r="AH1072" t="s">
        <v>100</v>
      </c>
      <c r="AI1072" t="s">
        <v>112</v>
      </c>
      <c r="AJ1072">
        <v>1079</v>
      </c>
      <c r="AK1072">
        <v>1080</v>
      </c>
      <c r="AL1072" t="s">
        <v>118</v>
      </c>
    </row>
    <row r="1073" spans="1:38" x14ac:dyDescent="0.2">
      <c r="A1073">
        <v>2805</v>
      </c>
      <c r="B1073" s="1">
        <v>45554</v>
      </c>
      <c r="C1073" s="2">
        <v>0.625</v>
      </c>
      <c r="D1073" s="2">
        <v>0.64583333333333337</v>
      </c>
      <c r="E1073" t="s">
        <v>35</v>
      </c>
      <c r="F1073">
        <v>2</v>
      </c>
      <c r="G1073">
        <v>10</v>
      </c>
      <c r="H1073">
        <v>6</v>
      </c>
      <c r="I1073" t="s">
        <v>42</v>
      </c>
      <c r="J1073" t="s">
        <v>28</v>
      </c>
      <c r="K1073">
        <v>30.000000000000053</v>
      </c>
      <c r="L1073">
        <v>0.6</v>
      </c>
      <c r="M1073">
        <v>0</v>
      </c>
      <c r="N1073" t="s">
        <v>75</v>
      </c>
      <c r="O1073" t="s">
        <v>106</v>
      </c>
      <c r="P1073" t="s">
        <v>112</v>
      </c>
      <c r="Q1073" t="s">
        <v>118</v>
      </c>
      <c r="R1073" t="s">
        <v>118</v>
      </c>
      <c r="S1073">
        <v>1074</v>
      </c>
      <c r="T1073">
        <v>1157</v>
      </c>
      <c r="U1073" s="1">
        <v>45431</v>
      </c>
      <c r="V1073" s="2">
        <v>0.625</v>
      </c>
      <c r="W1073" s="2">
        <v>0.66666666666666663</v>
      </c>
      <c r="X1073" t="s">
        <v>35</v>
      </c>
      <c r="Y1073">
        <v>2</v>
      </c>
      <c r="Z1073">
        <v>10</v>
      </c>
      <c r="AA1073">
        <v>1</v>
      </c>
      <c r="AB1073" t="s">
        <v>27</v>
      </c>
      <c r="AC1073" t="s">
        <v>28</v>
      </c>
      <c r="AD1073">
        <v>59.999999999999943</v>
      </c>
      <c r="AE1073">
        <v>0.1</v>
      </c>
      <c r="AF1073">
        <v>0</v>
      </c>
      <c r="AG1073" t="s">
        <v>71</v>
      </c>
      <c r="AH1073" t="s">
        <v>102</v>
      </c>
      <c r="AI1073" t="s">
        <v>112</v>
      </c>
      <c r="AJ1073">
        <v>1073</v>
      </c>
      <c r="AK1073">
        <v>1074</v>
      </c>
      <c r="AL1073" t="s">
        <v>118</v>
      </c>
    </row>
    <row r="1074" spans="1:38" x14ac:dyDescent="0.2">
      <c r="A1074">
        <v>1783</v>
      </c>
      <c r="B1074" s="1">
        <v>45402</v>
      </c>
      <c r="C1074" s="2">
        <v>0.625</v>
      </c>
      <c r="D1074" s="2">
        <v>0.70833333333333337</v>
      </c>
      <c r="E1074" t="s">
        <v>35</v>
      </c>
      <c r="F1074">
        <v>2</v>
      </c>
      <c r="G1074">
        <v>10</v>
      </c>
      <c r="H1074">
        <v>9</v>
      </c>
      <c r="I1074" t="s">
        <v>22</v>
      </c>
      <c r="J1074" t="s">
        <v>14</v>
      </c>
      <c r="K1074">
        <v>120.00000000000006</v>
      </c>
      <c r="L1074">
        <v>0.9</v>
      </c>
      <c r="M1074">
        <v>0</v>
      </c>
      <c r="N1074" t="s">
        <v>77</v>
      </c>
      <c r="O1074" t="s">
        <v>101</v>
      </c>
      <c r="P1074" t="s">
        <v>112</v>
      </c>
      <c r="Q1074" t="s">
        <v>118</v>
      </c>
      <c r="R1074" t="s">
        <v>124</v>
      </c>
      <c r="S1074">
        <v>1071</v>
      </c>
      <c r="T1074">
        <v>1340</v>
      </c>
      <c r="U1074" s="1">
        <v>45405</v>
      </c>
      <c r="V1074" s="2">
        <v>0.625</v>
      </c>
      <c r="W1074" s="2">
        <v>0.64583333333333337</v>
      </c>
      <c r="X1074" t="s">
        <v>35</v>
      </c>
      <c r="Y1074">
        <v>2</v>
      </c>
      <c r="Z1074">
        <v>10</v>
      </c>
      <c r="AA1074">
        <v>10</v>
      </c>
      <c r="AB1074" t="s">
        <v>13</v>
      </c>
      <c r="AC1074" t="s">
        <v>30</v>
      </c>
      <c r="AD1074">
        <v>30.000000000000053</v>
      </c>
      <c r="AE1074">
        <v>1</v>
      </c>
      <c r="AF1074">
        <v>0</v>
      </c>
      <c r="AG1074" t="s">
        <v>73</v>
      </c>
      <c r="AH1074" t="s">
        <v>101</v>
      </c>
      <c r="AI1074" t="s">
        <v>112</v>
      </c>
      <c r="AJ1074">
        <v>1070</v>
      </c>
      <c r="AK1074">
        <v>1071</v>
      </c>
      <c r="AL1074" t="s">
        <v>118</v>
      </c>
    </row>
    <row r="1075" spans="1:38" x14ac:dyDescent="0.2">
      <c r="A1075">
        <v>2278</v>
      </c>
      <c r="B1075" s="1">
        <v>45460</v>
      </c>
      <c r="C1075" s="2">
        <v>0.625</v>
      </c>
      <c r="D1075" s="2">
        <v>0.64583333333333337</v>
      </c>
      <c r="E1075" t="s">
        <v>35</v>
      </c>
      <c r="F1075">
        <v>2</v>
      </c>
      <c r="G1075">
        <v>10</v>
      </c>
      <c r="H1075">
        <v>6</v>
      </c>
      <c r="I1075" t="s">
        <v>42</v>
      </c>
      <c r="J1075" t="s">
        <v>30</v>
      </c>
      <c r="K1075">
        <v>30.000000000000053</v>
      </c>
      <c r="L1075">
        <v>0.6</v>
      </c>
      <c r="M1075">
        <v>0</v>
      </c>
      <c r="N1075" t="s">
        <v>72</v>
      </c>
      <c r="O1075" t="s">
        <v>103</v>
      </c>
      <c r="P1075" t="s">
        <v>112</v>
      </c>
      <c r="Q1075" t="s">
        <v>118</v>
      </c>
      <c r="R1075" t="s">
        <v>118</v>
      </c>
      <c r="S1075">
        <v>1072</v>
      </c>
      <c r="T1075">
        <v>1783</v>
      </c>
      <c r="U1075" s="1">
        <v>45402</v>
      </c>
      <c r="V1075" s="2">
        <v>0.625</v>
      </c>
      <c r="W1075" s="2">
        <v>0.70833333333333337</v>
      </c>
      <c r="X1075" t="s">
        <v>35</v>
      </c>
      <c r="Y1075">
        <v>2</v>
      </c>
      <c r="Z1075">
        <v>10</v>
      </c>
      <c r="AA1075">
        <v>9</v>
      </c>
      <c r="AB1075" t="s">
        <v>22</v>
      </c>
      <c r="AC1075" t="s">
        <v>14</v>
      </c>
      <c r="AD1075">
        <v>120.00000000000006</v>
      </c>
      <c r="AE1075">
        <v>0.9</v>
      </c>
      <c r="AF1075">
        <v>0</v>
      </c>
      <c r="AG1075" t="s">
        <v>77</v>
      </c>
      <c r="AH1075" t="s">
        <v>101</v>
      </c>
      <c r="AI1075" t="s">
        <v>112</v>
      </c>
      <c r="AJ1075">
        <v>1071</v>
      </c>
      <c r="AK1075">
        <v>1072</v>
      </c>
      <c r="AL1075" t="s">
        <v>118</v>
      </c>
    </row>
    <row r="1076" spans="1:38" x14ac:dyDescent="0.2">
      <c r="A1076">
        <v>1804</v>
      </c>
      <c r="B1076" s="1">
        <v>45527</v>
      </c>
      <c r="C1076" s="2">
        <v>0.625</v>
      </c>
      <c r="D1076" s="2">
        <v>0.66666666666666663</v>
      </c>
      <c r="E1076" t="s">
        <v>35</v>
      </c>
      <c r="F1076">
        <v>2</v>
      </c>
      <c r="G1076">
        <v>10</v>
      </c>
      <c r="H1076">
        <v>11</v>
      </c>
      <c r="I1076" t="s">
        <v>41</v>
      </c>
      <c r="J1076" t="s">
        <v>14</v>
      </c>
      <c r="K1076">
        <v>59.999999999999943</v>
      </c>
      <c r="L1076">
        <v>1.1000000000000001</v>
      </c>
      <c r="M1076">
        <v>1</v>
      </c>
      <c r="N1076" t="s">
        <v>76</v>
      </c>
      <c r="O1076" t="s">
        <v>105</v>
      </c>
      <c r="P1076" t="s">
        <v>112</v>
      </c>
      <c r="Q1076" t="s">
        <v>118</v>
      </c>
      <c r="R1076" t="s">
        <v>118</v>
      </c>
      <c r="S1076">
        <v>1061</v>
      </c>
      <c r="T1076">
        <v>2245</v>
      </c>
      <c r="U1076" s="1">
        <v>45494</v>
      </c>
      <c r="V1076" s="2">
        <v>0.64583333333333337</v>
      </c>
      <c r="W1076" s="2">
        <v>0.6875</v>
      </c>
      <c r="X1076" t="s">
        <v>35</v>
      </c>
      <c r="Y1076">
        <v>2</v>
      </c>
      <c r="Z1076">
        <v>10</v>
      </c>
      <c r="AA1076">
        <v>5</v>
      </c>
      <c r="AB1076" t="s">
        <v>17</v>
      </c>
      <c r="AC1076" t="s">
        <v>40</v>
      </c>
      <c r="AD1076">
        <v>59.999999999999943</v>
      </c>
      <c r="AE1076">
        <v>0.5</v>
      </c>
      <c r="AF1076">
        <v>0</v>
      </c>
      <c r="AG1076" t="s">
        <v>71</v>
      </c>
      <c r="AH1076" t="s">
        <v>104</v>
      </c>
      <c r="AI1076" t="s">
        <v>112</v>
      </c>
      <c r="AJ1076">
        <v>1060</v>
      </c>
      <c r="AK1076">
        <v>1061</v>
      </c>
      <c r="AL1076" t="s">
        <v>118</v>
      </c>
    </row>
    <row r="1077" spans="1:38" x14ac:dyDescent="0.2">
      <c r="A1077">
        <v>1157</v>
      </c>
      <c r="B1077" s="1">
        <v>45431</v>
      </c>
      <c r="C1077" s="2">
        <v>0.625</v>
      </c>
      <c r="D1077" s="2">
        <v>0.66666666666666663</v>
      </c>
      <c r="E1077" t="s">
        <v>35</v>
      </c>
      <c r="F1077">
        <v>2</v>
      </c>
      <c r="G1077">
        <v>10</v>
      </c>
      <c r="H1077">
        <v>1</v>
      </c>
      <c r="I1077" t="s">
        <v>27</v>
      </c>
      <c r="J1077" t="s">
        <v>28</v>
      </c>
      <c r="K1077">
        <v>59.999999999999943</v>
      </c>
      <c r="L1077">
        <v>0.1</v>
      </c>
      <c r="M1077">
        <v>0</v>
      </c>
      <c r="N1077" t="s">
        <v>71</v>
      </c>
      <c r="O1077" t="s">
        <v>102</v>
      </c>
      <c r="P1077" t="s">
        <v>112</v>
      </c>
      <c r="Q1077" t="s">
        <v>117</v>
      </c>
      <c r="R1077" t="s">
        <v>118</v>
      </c>
      <c r="S1077">
        <v>1073</v>
      </c>
      <c r="T1077">
        <v>2278</v>
      </c>
      <c r="U1077" s="1">
        <v>45460</v>
      </c>
      <c r="V1077" s="2">
        <v>0.625</v>
      </c>
      <c r="W1077" s="2">
        <v>0.64583333333333337</v>
      </c>
      <c r="X1077" t="s">
        <v>35</v>
      </c>
      <c r="Y1077">
        <v>2</v>
      </c>
      <c r="Z1077">
        <v>10</v>
      </c>
      <c r="AA1077">
        <v>6</v>
      </c>
      <c r="AB1077" t="s">
        <v>42</v>
      </c>
      <c r="AC1077" t="s">
        <v>30</v>
      </c>
      <c r="AD1077">
        <v>30.000000000000053</v>
      </c>
      <c r="AE1077">
        <v>0.6</v>
      </c>
      <c r="AF1077">
        <v>0</v>
      </c>
      <c r="AG1077" t="s">
        <v>72</v>
      </c>
      <c r="AH1077" t="s">
        <v>103</v>
      </c>
      <c r="AI1077" t="s">
        <v>112</v>
      </c>
      <c r="AJ1077">
        <v>1072</v>
      </c>
      <c r="AK1077">
        <v>1073</v>
      </c>
      <c r="AL1077" t="s">
        <v>118</v>
      </c>
    </row>
    <row r="1078" spans="1:38" x14ac:dyDescent="0.2">
      <c r="A1078">
        <v>547</v>
      </c>
      <c r="B1078" s="1">
        <v>45395</v>
      </c>
      <c r="C1078" s="2">
        <v>0.625</v>
      </c>
      <c r="D1078" s="2">
        <v>0.70833333333333337</v>
      </c>
      <c r="E1078" t="s">
        <v>35</v>
      </c>
      <c r="F1078">
        <v>2</v>
      </c>
      <c r="G1078">
        <v>10</v>
      </c>
      <c r="H1078">
        <v>5</v>
      </c>
      <c r="I1078" t="s">
        <v>42</v>
      </c>
      <c r="J1078" t="s">
        <v>28</v>
      </c>
      <c r="K1078">
        <v>120.00000000000006</v>
      </c>
      <c r="L1078">
        <v>0.5</v>
      </c>
      <c r="M1078">
        <v>0</v>
      </c>
      <c r="N1078" t="s">
        <v>77</v>
      </c>
      <c r="O1078" t="s">
        <v>101</v>
      </c>
      <c r="P1078" t="s">
        <v>112</v>
      </c>
      <c r="Q1078" t="s">
        <v>118</v>
      </c>
      <c r="R1078" t="s">
        <v>124</v>
      </c>
      <c r="S1078">
        <v>1062</v>
      </c>
      <c r="T1078">
        <v>1804</v>
      </c>
      <c r="U1078" s="1">
        <v>45527</v>
      </c>
      <c r="V1078" s="2">
        <v>0.625</v>
      </c>
      <c r="W1078" s="2">
        <v>0.66666666666666663</v>
      </c>
      <c r="X1078" t="s">
        <v>35</v>
      </c>
      <c r="Y1078">
        <v>2</v>
      </c>
      <c r="Z1078">
        <v>10</v>
      </c>
      <c r="AA1078">
        <v>11</v>
      </c>
      <c r="AB1078" t="s">
        <v>41</v>
      </c>
      <c r="AC1078" t="s">
        <v>14</v>
      </c>
      <c r="AD1078">
        <v>59.999999999999943</v>
      </c>
      <c r="AE1078">
        <v>1.1000000000000001</v>
      </c>
      <c r="AF1078">
        <v>1</v>
      </c>
      <c r="AG1078" t="s">
        <v>76</v>
      </c>
      <c r="AH1078" t="s">
        <v>105</v>
      </c>
      <c r="AI1078" t="s">
        <v>112</v>
      </c>
      <c r="AJ1078">
        <v>1061</v>
      </c>
      <c r="AK1078">
        <v>1062</v>
      </c>
      <c r="AL1078" t="s">
        <v>118</v>
      </c>
    </row>
    <row r="1079" spans="1:38" x14ac:dyDescent="0.2">
      <c r="A1079">
        <v>2100</v>
      </c>
      <c r="B1079" s="1">
        <v>45481</v>
      </c>
      <c r="C1079" s="2">
        <v>0.625</v>
      </c>
      <c r="D1079" s="2">
        <v>0.6875</v>
      </c>
      <c r="E1079" t="s">
        <v>35</v>
      </c>
      <c r="F1079">
        <v>2</v>
      </c>
      <c r="G1079">
        <v>10</v>
      </c>
      <c r="H1079">
        <v>13</v>
      </c>
      <c r="I1079" t="s">
        <v>27</v>
      </c>
      <c r="J1079" t="s">
        <v>14</v>
      </c>
      <c r="K1079">
        <v>90</v>
      </c>
      <c r="L1079">
        <v>1.3</v>
      </c>
      <c r="M1079">
        <v>1</v>
      </c>
      <c r="N1079" t="s">
        <v>72</v>
      </c>
      <c r="O1079" t="s">
        <v>104</v>
      </c>
      <c r="P1079" t="s">
        <v>112</v>
      </c>
      <c r="Q1079" t="s">
        <v>118</v>
      </c>
      <c r="R1079" t="s">
        <v>118</v>
      </c>
      <c r="S1079">
        <v>1063</v>
      </c>
      <c r="T1079">
        <v>547</v>
      </c>
      <c r="U1079" s="1">
        <v>45395</v>
      </c>
      <c r="V1079" s="2">
        <v>0.625</v>
      </c>
      <c r="W1079" s="2">
        <v>0.70833333333333337</v>
      </c>
      <c r="X1079" t="s">
        <v>35</v>
      </c>
      <c r="Y1079">
        <v>2</v>
      </c>
      <c r="Z1079">
        <v>10</v>
      </c>
      <c r="AA1079">
        <v>5</v>
      </c>
      <c r="AB1079" t="s">
        <v>42</v>
      </c>
      <c r="AC1079" t="s">
        <v>28</v>
      </c>
      <c r="AD1079">
        <v>120.00000000000006</v>
      </c>
      <c r="AE1079">
        <v>0.5</v>
      </c>
      <c r="AF1079">
        <v>0</v>
      </c>
      <c r="AG1079" t="s">
        <v>77</v>
      </c>
      <c r="AH1079" t="s">
        <v>101</v>
      </c>
      <c r="AI1079" t="s">
        <v>112</v>
      </c>
      <c r="AJ1079">
        <v>1062</v>
      </c>
      <c r="AK1079">
        <v>1063</v>
      </c>
      <c r="AL1079" t="s">
        <v>118</v>
      </c>
    </row>
    <row r="1080" spans="1:38" x14ac:dyDescent="0.2">
      <c r="A1080">
        <v>2247</v>
      </c>
      <c r="B1080" s="1">
        <v>45331</v>
      </c>
      <c r="C1080" s="2">
        <v>0.625</v>
      </c>
      <c r="D1080" s="2">
        <v>0.64583333333333337</v>
      </c>
      <c r="E1080" t="s">
        <v>35</v>
      </c>
      <c r="F1080">
        <v>2</v>
      </c>
      <c r="G1080">
        <v>10</v>
      </c>
      <c r="H1080">
        <v>9</v>
      </c>
      <c r="I1080" t="s">
        <v>22</v>
      </c>
      <c r="J1080" t="s">
        <v>40</v>
      </c>
      <c r="K1080">
        <v>30.000000000000053</v>
      </c>
      <c r="L1080">
        <v>0.9</v>
      </c>
      <c r="M1080">
        <v>0</v>
      </c>
      <c r="N1080" t="s">
        <v>76</v>
      </c>
      <c r="O1080" t="s">
        <v>99</v>
      </c>
      <c r="P1080" t="s">
        <v>112</v>
      </c>
      <c r="Q1080" t="s">
        <v>118</v>
      </c>
      <c r="R1080" t="s">
        <v>118</v>
      </c>
      <c r="S1080">
        <v>1065</v>
      </c>
      <c r="T1080">
        <v>2912</v>
      </c>
      <c r="U1080" s="1">
        <v>45437</v>
      </c>
      <c r="V1080" s="2">
        <v>0.625</v>
      </c>
      <c r="W1080" s="2">
        <v>0.70833333333333337</v>
      </c>
      <c r="X1080" t="s">
        <v>35</v>
      </c>
      <c r="Y1080">
        <v>2</v>
      </c>
      <c r="Z1080">
        <v>10</v>
      </c>
      <c r="AA1080">
        <v>3</v>
      </c>
      <c r="AB1080" t="s">
        <v>22</v>
      </c>
      <c r="AC1080" t="s">
        <v>23</v>
      </c>
      <c r="AD1080">
        <v>120.00000000000006</v>
      </c>
      <c r="AE1080">
        <v>0.3</v>
      </c>
      <c r="AF1080">
        <v>0</v>
      </c>
      <c r="AG1080" t="s">
        <v>77</v>
      </c>
      <c r="AH1080" t="s">
        <v>102</v>
      </c>
      <c r="AI1080" t="s">
        <v>112</v>
      </c>
      <c r="AJ1080">
        <v>1064</v>
      </c>
      <c r="AK1080">
        <v>1065</v>
      </c>
      <c r="AL1080" t="s">
        <v>118</v>
      </c>
    </row>
    <row r="1081" spans="1:38" x14ac:dyDescent="0.2">
      <c r="A1081">
        <v>2912</v>
      </c>
      <c r="B1081" s="1">
        <v>45437</v>
      </c>
      <c r="C1081" s="2">
        <v>0.625</v>
      </c>
      <c r="D1081" s="2">
        <v>0.70833333333333337</v>
      </c>
      <c r="E1081" t="s">
        <v>35</v>
      </c>
      <c r="F1081">
        <v>2</v>
      </c>
      <c r="G1081">
        <v>10</v>
      </c>
      <c r="H1081">
        <v>3</v>
      </c>
      <c r="I1081" t="s">
        <v>22</v>
      </c>
      <c r="J1081" t="s">
        <v>23</v>
      </c>
      <c r="K1081">
        <v>120.00000000000006</v>
      </c>
      <c r="L1081">
        <v>0.3</v>
      </c>
      <c r="M1081">
        <v>0</v>
      </c>
      <c r="N1081" t="s">
        <v>77</v>
      </c>
      <c r="O1081" t="s">
        <v>102</v>
      </c>
      <c r="P1081" t="s">
        <v>112</v>
      </c>
      <c r="Q1081" t="s">
        <v>118</v>
      </c>
      <c r="R1081" t="s">
        <v>124</v>
      </c>
      <c r="S1081">
        <v>1064</v>
      </c>
      <c r="T1081">
        <v>2100</v>
      </c>
      <c r="U1081" s="1">
        <v>45481</v>
      </c>
      <c r="V1081" s="2">
        <v>0.625</v>
      </c>
      <c r="W1081" s="2">
        <v>0.6875</v>
      </c>
      <c r="X1081" t="s">
        <v>35</v>
      </c>
      <c r="Y1081">
        <v>2</v>
      </c>
      <c r="Z1081">
        <v>10</v>
      </c>
      <c r="AA1081">
        <v>13</v>
      </c>
      <c r="AB1081" t="s">
        <v>27</v>
      </c>
      <c r="AC1081" t="s">
        <v>14</v>
      </c>
      <c r="AD1081">
        <v>90</v>
      </c>
      <c r="AE1081">
        <v>1.3</v>
      </c>
      <c r="AF1081">
        <v>1</v>
      </c>
      <c r="AG1081" t="s">
        <v>72</v>
      </c>
      <c r="AH1081" t="s">
        <v>104</v>
      </c>
      <c r="AI1081" t="s">
        <v>112</v>
      </c>
      <c r="AJ1081">
        <v>1063</v>
      </c>
      <c r="AK1081">
        <v>1064</v>
      </c>
      <c r="AL1081" t="s">
        <v>118</v>
      </c>
    </row>
    <row r="1082" spans="1:38" x14ac:dyDescent="0.2">
      <c r="A1082">
        <v>2873</v>
      </c>
      <c r="B1082" s="1">
        <v>45334</v>
      </c>
      <c r="C1082" s="2">
        <v>0.625</v>
      </c>
      <c r="D1082" s="2">
        <v>0.66666666666666663</v>
      </c>
      <c r="E1082" t="s">
        <v>35</v>
      </c>
      <c r="F1082">
        <v>2</v>
      </c>
      <c r="G1082">
        <v>10</v>
      </c>
      <c r="H1082">
        <v>11</v>
      </c>
      <c r="I1082" t="s">
        <v>41</v>
      </c>
      <c r="J1082" t="s">
        <v>14</v>
      </c>
      <c r="K1082">
        <v>59.999999999999943</v>
      </c>
      <c r="L1082">
        <v>1.1000000000000001</v>
      </c>
      <c r="M1082">
        <v>1</v>
      </c>
      <c r="N1082" t="s">
        <v>72</v>
      </c>
      <c r="O1082" t="s">
        <v>99</v>
      </c>
      <c r="P1082" t="s">
        <v>112</v>
      </c>
      <c r="Q1082" t="s">
        <v>118</v>
      </c>
      <c r="R1082" t="s">
        <v>118</v>
      </c>
      <c r="S1082">
        <v>1067</v>
      </c>
      <c r="T1082">
        <v>1933</v>
      </c>
      <c r="U1082" s="1">
        <v>45638</v>
      </c>
      <c r="V1082" s="2">
        <v>0.625</v>
      </c>
      <c r="W1082" s="2">
        <v>0.70833333333333337</v>
      </c>
      <c r="X1082" t="s">
        <v>35</v>
      </c>
      <c r="Y1082">
        <v>2</v>
      </c>
      <c r="Z1082">
        <v>10</v>
      </c>
      <c r="AA1082">
        <v>6</v>
      </c>
      <c r="AB1082" t="s">
        <v>42</v>
      </c>
      <c r="AC1082" t="s">
        <v>40</v>
      </c>
      <c r="AD1082">
        <v>120.00000000000006</v>
      </c>
      <c r="AE1082">
        <v>0.6</v>
      </c>
      <c r="AF1082">
        <v>0</v>
      </c>
      <c r="AG1082" t="s">
        <v>75</v>
      </c>
      <c r="AH1082" t="s">
        <v>109</v>
      </c>
      <c r="AI1082" t="s">
        <v>112</v>
      </c>
      <c r="AJ1082">
        <v>1066</v>
      </c>
      <c r="AK1082">
        <v>1067</v>
      </c>
      <c r="AL1082" t="s">
        <v>118</v>
      </c>
    </row>
    <row r="1083" spans="1:38" x14ac:dyDescent="0.2">
      <c r="A1083">
        <v>2374</v>
      </c>
      <c r="B1083" s="1">
        <v>45471</v>
      </c>
      <c r="C1083" s="2">
        <v>0.625</v>
      </c>
      <c r="D1083" s="2">
        <v>0.64583333333333337</v>
      </c>
      <c r="E1083" t="s">
        <v>35</v>
      </c>
      <c r="F1083">
        <v>2</v>
      </c>
      <c r="G1083">
        <v>10</v>
      </c>
      <c r="H1083">
        <v>9</v>
      </c>
      <c r="I1083" t="s">
        <v>42</v>
      </c>
      <c r="J1083" t="s">
        <v>23</v>
      </c>
      <c r="K1083">
        <v>30.000000000000053</v>
      </c>
      <c r="L1083">
        <v>0.9</v>
      </c>
      <c r="M1083">
        <v>0</v>
      </c>
      <c r="N1083" t="s">
        <v>76</v>
      </c>
      <c r="O1083" t="s">
        <v>103</v>
      </c>
      <c r="P1083" t="s">
        <v>112</v>
      </c>
      <c r="Q1083" t="s">
        <v>118</v>
      </c>
      <c r="R1083" t="s">
        <v>118</v>
      </c>
      <c r="S1083">
        <v>1068</v>
      </c>
      <c r="T1083">
        <v>2873</v>
      </c>
      <c r="U1083" s="1">
        <v>45334</v>
      </c>
      <c r="V1083" s="2">
        <v>0.625</v>
      </c>
      <c r="W1083" s="2">
        <v>0.66666666666666663</v>
      </c>
      <c r="X1083" t="s">
        <v>35</v>
      </c>
      <c r="Y1083">
        <v>2</v>
      </c>
      <c r="Z1083">
        <v>10</v>
      </c>
      <c r="AA1083">
        <v>11</v>
      </c>
      <c r="AB1083" t="s">
        <v>41</v>
      </c>
      <c r="AC1083" t="s">
        <v>14</v>
      </c>
      <c r="AD1083">
        <v>59.999999999999943</v>
      </c>
      <c r="AE1083">
        <v>1.1000000000000001</v>
      </c>
      <c r="AF1083">
        <v>1</v>
      </c>
      <c r="AG1083" t="s">
        <v>72</v>
      </c>
      <c r="AH1083" t="s">
        <v>99</v>
      </c>
      <c r="AI1083" t="s">
        <v>112</v>
      </c>
      <c r="AJ1083">
        <v>1067</v>
      </c>
      <c r="AK1083">
        <v>1068</v>
      </c>
      <c r="AL1083" t="s">
        <v>118</v>
      </c>
    </row>
    <row r="1084" spans="1:38" x14ac:dyDescent="0.2">
      <c r="A1084">
        <v>2582</v>
      </c>
      <c r="B1084" s="1">
        <v>45396</v>
      </c>
      <c r="C1084" s="2">
        <v>0.625</v>
      </c>
      <c r="D1084" s="2">
        <v>0.6875</v>
      </c>
      <c r="E1084" t="s">
        <v>35</v>
      </c>
      <c r="F1084">
        <v>2</v>
      </c>
      <c r="G1084">
        <v>10</v>
      </c>
      <c r="H1084">
        <v>2</v>
      </c>
      <c r="I1084" t="s">
        <v>22</v>
      </c>
      <c r="J1084" t="s">
        <v>14</v>
      </c>
      <c r="K1084">
        <v>90</v>
      </c>
      <c r="L1084">
        <v>0.2</v>
      </c>
      <c r="M1084">
        <v>0</v>
      </c>
      <c r="N1084" t="s">
        <v>71</v>
      </c>
      <c r="O1084" t="s">
        <v>101</v>
      </c>
      <c r="P1084" t="s">
        <v>112</v>
      </c>
      <c r="Q1084" t="s">
        <v>117</v>
      </c>
      <c r="R1084" t="s">
        <v>118</v>
      </c>
      <c r="S1084">
        <v>1069</v>
      </c>
      <c r="T1084">
        <v>2374</v>
      </c>
      <c r="U1084" s="1">
        <v>45471</v>
      </c>
      <c r="V1084" s="2">
        <v>0.625</v>
      </c>
      <c r="W1084" s="2">
        <v>0.64583333333333337</v>
      </c>
      <c r="X1084" t="s">
        <v>35</v>
      </c>
      <c r="Y1084">
        <v>2</v>
      </c>
      <c r="Z1084">
        <v>10</v>
      </c>
      <c r="AA1084">
        <v>9</v>
      </c>
      <c r="AB1084" t="s">
        <v>42</v>
      </c>
      <c r="AC1084" t="s">
        <v>23</v>
      </c>
      <c r="AD1084">
        <v>30.000000000000053</v>
      </c>
      <c r="AE1084">
        <v>0.9</v>
      </c>
      <c r="AF1084">
        <v>0</v>
      </c>
      <c r="AG1084" t="s">
        <v>76</v>
      </c>
      <c r="AH1084" t="s">
        <v>103</v>
      </c>
      <c r="AI1084" t="s">
        <v>112</v>
      </c>
      <c r="AJ1084">
        <v>1068</v>
      </c>
      <c r="AK1084">
        <v>1069</v>
      </c>
      <c r="AL1084" t="s">
        <v>118</v>
      </c>
    </row>
    <row r="1085" spans="1:38" x14ac:dyDescent="0.2">
      <c r="A1085">
        <v>1340</v>
      </c>
      <c r="B1085" s="1">
        <v>45405</v>
      </c>
      <c r="C1085" s="2">
        <v>0.625</v>
      </c>
      <c r="D1085" s="2">
        <v>0.64583333333333337</v>
      </c>
      <c r="E1085" t="s">
        <v>35</v>
      </c>
      <c r="F1085">
        <v>2</v>
      </c>
      <c r="G1085">
        <v>10</v>
      </c>
      <c r="H1085">
        <v>10</v>
      </c>
      <c r="I1085" t="s">
        <v>13</v>
      </c>
      <c r="J1085" t="s">
        <v>30</v>
      </c>
      <c r="K1085">
        <v>30.000000000000053</v>
      </c>
      <c r="L1085">
        <v>1</v>
      </c>
      <c r="M1085">
        <v>0</v>
      </c>
      <c r="N1085" t="s">
        <v>73</v>
      </c>
      <c r="O1085" t="s">
        <v>101</v>
      </c>
      <c r="P1085" t="s">
        <v>112</v>
      </c>
      <c r="Q1085" t="s">
        <v>118</v>
      </c>
      <c r="R1085" t="s">
        <v>118</v>
      </c>
      <c r="S1085">
        <v>1070</v>
      </c>
      <c r="T1085">
        <v>2582</v>
      </c>
      <c r="U1085" s="1">
        <v>45396</v>
      </c>
      <c r="V1085" s="2">
        <v>0.625</v>
      </c>
      <c r="W1085" s="2">
        <v>0.6875</v>
      </c>
      <c r="X1085" t="s">
        <v>35</v>
      </c>
      <c r="Y1085">
        <v>2</v>
      </c>
      <c r="Z1085">
        <v>10</v>
      </c>
      <c r="AA1085">
        <v>2</v>
      </c>
      <c r="AB1085" t="s">
        <v>22</v>
      </c>
      <c r="AC1085" t="s">
        <v>14</v>
      </c>
      <c r="AD1085">
        <v>90</v>
      </c>
      <c r="AE1085">
        <v>0.2</v>
      </c>
      <c r="AF1085">
        <v>0</v>
      </c>
      <c r="AG1085" t="s">
        <v>71</v>
      </c>
      <c r="AH1085" t="s">
        <v>101</v>
      </c>
      <c r="AI1085" t="s">
        <v>112</v>
      </c>
      <c r="AJ1085">
        <v>1069</v>
      </c>
      <c r="AK1085">
        <v>1070</v>
      </c>
      <c r="AL1085" t="s">
        <v>118</v>
      </c>
    </row>
    <row r="1086" spans="1:38" x14ac:dyDescent="0.2">
      <c r="A1086">
        <v>1933</v>
      </c>
      <c r="B1086" s="1">
        <v>45638</v>
      </c>
      <c r="C1086" s="2">
        <v>0.625</v>
      </c>
      <c r="D1086" s="2">
        <v>0.70833333333333337</v>
      </c>
      <c r="E1086" t="s">
        <v>35</v>
      </c>
      <c r="F1086">
        <v>2</v>
      </c>
      <c r="G1086">
        <v>10</v>
      </c>
      <c r="H1086">
        <v>6</v>
      </c>
      <c r="I1086" t="s">
        <v>42</v>
      </c>
      <c r="J1086" t="s">
        <v>40</v>
      </c>
      <c r="K1086">
        <v>120.00000000000006</v>
      </c>
      <c r="L1086">
        <v>0.6</v>
      </c>
      <c r="M1086">
        <v>0</v>
      </c>
      <c r="N1086" t="s">
        <v>75</v>
      </c>
      <c r="O1086" t="s">
        <v>109</v>
      </c>
      <c r="P1086" t="s">
        <v>112</v>
      </c>
      <c r="Q1086" t="s">
        <v>118</v>
      </c>
      <c r="R1086" t="s">
        <v>124</v>
      </c>
      <c r="S1086">
        <v>1066</v>
      </c>
      <c r="T1086">
        <v>2247</v>
      </c>
      <c r="U1086" s="1">
        <v>45331</v>
      </c>
      <c r="V1086" s="2">
        <v>0.625</v>
      </c>
      <c r="W1086" s="2">
        <v>0.64583333333333337</v>
      </c>
      <c r="X1086" t="s">
        <v>35</v>
      </c>
      <c r="Y1086">
        <v>2</v>
      </c>
      <c r="Z1086">
        <v>10</v>
      </c>
      <c r="AA1086">
        <v>9</v>
      </c>
      <c r="AB1086" t="s">
        <v>22</v>
      </c>
      <c r="AC1086" t="s">
        <v>40</v>
      </c>
      <c r="AD1086">
        <v>30.000000000000053</v>
      </c>
      <c r="AE1086">
        <v>0.9</v>
      </c>
      <c r="AF1086">
        <v>0</v>
      </c>
      <c r="AG1086" t="s">
        <v>76</v>
      </c>
      <c r="AH1086" t="s">
        <v>99</v>
      </c>
      <c r="AI1086" t="s">
        <v>112</v>
      </c>
      <c r="AJ1086">
        <v>1065</v>
      </c>
      <c r="AK1086">
        <v>1066</v>
      </c>
      <c r="AL1086" t="s">
        <v>118</v>
      </c>
    </row>
    <row r="1087" spans="1:38" x14ac:dyDescent="0.2">
      <c r="A1087">
        <v>2227</v>
      </c>
      <c r="B1087" s="1">
        <v>45422</v>
      </c>
      <c r="C1087" s="2">
        <v>0.60416666666666663</v>
      </c>
      <c r="D1087" s="2">
        <v>0.6875</v>
      </c>
      <c r="E1087" t="s">
        <v>35</v>
      </c>
      <c r="F1087">
        <v>2</v>
      </c>
      <c r="G1087">
        <v>10</v>
      </c>
      <c r="H1087">
        <v>13</v>
      </c>
      <c r="I1087" t="s">
        <v>42</v>
      </c>
      <c r="J1087" t="s">
        <v>14</v>
      </c>
      <c r="K1087">
        <v>120.00000000000006</v>
      </c>
      <c r="L1087">
        <v>1.3</v>
      </c>
      <c r="M1087">
        <v>1</v>
      </c>
      <c r="N1087" t="s">
        <v>76</v>
      </c>
      <c r="O1087" t="s">
        <v>102</v>
      </c>
      <c r="P1087" t="s">
        <v>112</v>
      </c>
      <c r="Q1087" t="s">
        <v>118</v>
      </c>
      <c r="R1087" t="s">
        <v>124</v>
      </c>
      <c r="S1087">
        <v>1103</v>
      </c>
      <c r="T1087">
        <v>2264</v>
      </c>
      <c r="U1087" s="1">
        <v>45328</v>
      </c>
      <c r="V1087" s="2">
        <v>0.60416666666666663</v>
      </c>
      <c r="W1087" s="2">
        <v>0.625</v>
      </c>
      <c r="X1087" t="s">
        <v>35</v>
      </c>
      <c r="Y1087">
        <v>2</v>
      </c>
      <c r="Z1087">
        <v>10</v>
      </c>
      <c r="AA1087">
        <v>3</v>
      </c>
      <c r="AB1087" t="s">
        <v>42</v>
      </c>
      <c r="AC1087" t="s">
        <v>18</v>
      </c>
      <c r="AD1087">
        <v>30.000000000000053</v>
      </c>
      <c r="AE1087">
        <v>0.3</v>
      </c>
      <c r="AF1087">
        <v>0</v>
      </c>
      <c r="AG1087" t="s">
        <v>73</v>
      </c>
      <c r="AH1087" t="s">
        <v>99</v>
      </c>
      <c r="AI1087" t="s">
        <v>112</v>
      </c>
      <c r="AJ1087">
        <v>1102</v>
      </c>
      <c r="AK1087">
        <v>1103</v>
      </c>
      <c r="AL1087" t="s">
        <v>118</v>
      </c>
    </row>
    <row r="1088" spans="1:38" x14ac:dyDescent="0.2">
      <c r="A1088">
        <v>99</v>
      </c>
      <c r="B1088" s="1">
        <v>45306</v>
      </c>
      <c r="C1088" s="2">
        <v>0.60416666666666663</v>
      </c>
      <c r="D1088" s="2">
        <v>0.6875</v>
      </c>
      <c r="E1088" t="s">
        <v>35</v>
      </c>
      <c r="F1088">
        <v>2</v>
      </c>
      <c r="G1088">
        <v>10</v>
      </c>
      <c r="H1088">
        <v>1</v>
      </c>
      <c r="I1088" t="s">
        <v>39</v>
      </c>
      <c r="J1088" t="s">
        <v>18</v>
      </c>
      <c r="K1088">
        <v>120.00000000000006</v>
      </c>
      <c r="L1088">
        <v>0.1</v>
      </c>
      <c r="M1088">
        <v>0</v>
      </c>
      <c r="N1088" t="s">
        <v>72</v>
      </c>
      <c r="O1088" t="s">
        <v>98</v>
      </c>
      <c r="P1088" t="s">
        <v>112</v>
      </c>
      <c r="Q1088" t="s">
        <v>117</v>
      </c>
      <c r="R1088" t="s">
        <v>124</v>
      </c>
      <c r="S1088">
        <v>1100</v>
      </c>
      <c r="T1088">
        <v>1390</v>
      </c>
      <c r="U1088" s="1">
        <v>45306</v>
      </c>
      <c r="V1088" s="2">
        <v>0.60416666666666663</v>
      </c>
      <c r="W1088" s="2">
        <v>0.625</v>
      </c>
      <c r="X1088" t="s">
        <v>35</v>
      </c>
      <c r="Y1088">
        <v>2</v>
      </c>
      <c r="Z1088">
        <v>10</v>
      </c>
      <c r="AA1088">
        <v>11</v>
      </c>
      <c r="AB1088" t="s">
        <v>22</v>
      </c>
      <c r="AC1088" t="s">
        <v>40</v>
      </c>
      <c r="AD1088">
        <v>30.000000000000053</v>
      </c>
      <c r="AE1088">
        <v>1.1000000000000001</v>
      </c>
      <c r="AF1088">
        <v>1</v>
      </c>
      <c r="AG1088" t="s">
        <v>72</v>
      </c>
      <c r="AH1088" t="s">
        <v>98</v>
      </c>
      <c r="AI1088" t="s">
        <v>112</v>
      </c>
      <c r="AJ1088">
        <v>1099</v>
      </c>
      <c r="AK1088">
        <v>1100</v>
      </c>
      <c r="AL1088" t="s">
        <v>118</v>
      </c>
    </row>
    <row r="1089" spans="1:38" x14ac:dyDescent="0.2">
      <c r="A1089">
        <v>2070</v>
      </c>
      <c r="B1089" s="1">
        <v>45544</v>
      </c>
      <c r="C1089" s="2">
        <v>0.60416666666666663</v>
      </c>
      <c r="D1089" s="2">
        <v>0.66666666666666663</v>
      </c>
      <c r="E1089" t="s">
        <v>35</v>
      </c>
      <c r="F1089">
        <v>2</v>
      </c>
      <c r="G1089">
        <v>10</v>
      </c>
      <c r="H1089">
        <v>11</v>
      </c>
      <c r="I1089" t="s">
        <v>17</v>
      </c>
      <c r="J1089" t="s">
        <v>14</v>
      </c>
      <c r="K1089">
        <v>90</v>
      </c>
      <c r="L1089">
        <v>1.1000000000000001</v>
      </c>
      <c r="M1089">
        <v>1</v>
      </c>
      <c r="N1089" t="s">
        <v>72</v>
      </c>
      <c r="O1089" t="s">
        <v>106</v>
      </c>
      <c r="P1089" t="s">
        <v>112</v>
      </c>
      <c r="Q1089" t="s">
        <v>118</v>
      </c>
      <c r="R1089" t="s">
        <v>118</v>
      </c>
      <c r="S1089">
        <v>1101</v>
      </c>
      <c r="T1089">
        <v>99</v>
      </c>
      <c r="U1089" s="1">
        <v>45306</v>
      </c>
      <c r="V1089" s="2">
        <v>0.60416666666666663</v>
      </c>
      <c r="W1089" s="2">
        <v>0.6875</v>
      </c>
      <c r="X1089" t="s">
        <v>35</v>
      </c>
      <c r="Y1089">
        <v>2</v>
      </c>
      <c r="Z1089">
        <v>10</v>
      </c>
      <c r="AA1089">
        <v>1</v>
      </c>
      <c r="AB1089" t="s">
        <v>39</v>
      </c>
      <c r="AC1089" t="s">
        <v>18</v>
      </c>
      <c r="AD1089">
        <v>120.00000000000006</v>
      </c>
      <c r="AE1089">
        <v>0.1</v>
      </c>
      <c r="AF1089">
        <v>0</v>
      </c>
      <c r="AG1089" t="s">
        <v>72</v>
      </c>
      <c r="AH1089" t="s">
        <v>98</v>
      </c>
      <c r="AI1089" t="s">
        <v>112</v>
      </c>
      <c r="AJ1089">
        <v>1100</v>
      </c>
      <c r="AK1089">
        <v>1101</v>
      </c>
      <c r="AL1089" t="s">
        <v>118</v>
      </c>
    </row>
    <row r="1090" spans="1:38" x14ac:dyDescent="0.2">
      <c r="A1090">
        <v>2264</v>
      </c>
      <c r="B1090" s="1">
        <v>45328</v>
      </c>
      <c r="C1090" s="2">
        <v>0.60416666666666663</v>
      </c>
      <c r="D1090" s="2">
        <v>0.625</v>
      </c>
      <c r="E1090" t="s">
        <v>35</v>
      </c>
      <c r="F1090">
        <v>2</v>
      </c>
      <c r="G1090">
        <v>10</v>
      </c>
      <c r="H1090">
        <v>3</v>
      </c>
      <c r="I1090" t="s">
        <v>42</v>
      </c>
      <c r="J1090" t="s">
        <v>18</v>
      </c>
      <c r="K1090">
        <v>30.000000000000053</v>
      </c>
      <c r="L1090">
        <v>0.3</v>
      </c>
      <c r="M1090">
        <v>0</v>
      </c>
      <c r="N1090" t="s">
        <v>73</v>
      </c>
      <c r="O1090" t="s">
        <v>99</v>
      </c>
      <c r="P1090" t="s">
        <v>112</v>
      </c>
      <c r="Q1090" t="s">
        <v>118</v>
      </c>
      <c r="R1090" t="s">
        <v>118</v>
      </c>
      <c r="S1090">
        <v>1102</v>
      </c>
      <c r="T1090">
        <v>2070</v>
      </c>
      <c r="U1090" s="1">
        <v>45544</v>
      </c>
      <c r="V1090" s="2">
        <v>0.60416666666666663</v>
      </c>
      <c r="W1090" s="2">
        <v>0.66666666666666663</v>
      </c>
      <c r="X1090" t="s">
        <v>35</v>
      </c>
      <c r="Y1090">
        <v>2</v>
      </c>
      <c r="Z1090">
        <v>10</v>
      </c>
      <c r="AA1090">
        <v>11</v>
      </c>
      <c r="AB1090" t="s">
        <v>17</v>
      </c>
      <c r="AC1090" t="s">
        <v>14</v>
      </c>
      <c r="AD1090">
        <v>90</v>
      </c>
      <c r="AE1090">
        <v>1.1000000000000001</v>
      </c>
      <c r="AF1090">
        <v>1</v>
      </c>
      <c r="AG1090" t="s">
        <v>72</v>
      </c>
      <c r="AH1090" t="s">
        <v>106</v>
      </c>
      <c r="AI1090" t="s">
        <v>112</v>
      </c>
      <c r="AJ1090">
        <v>1101</v>
      </c>
      <c r="AK1090">
        <v>1102</v>
      </c>
      <c r="AL1090" t="s">
        <v>118</v>
      </c>
    </row>
    <row r="1091" spans="1:38" x14ac:dyDescent="0.2">
      <c r="A1091">
        <v>675</v>
      </c>
      <c r="B1091" s="1">
        <v>45339</v>
      </c>
      <c r="C1091" s="2">
        <v>0.60416666666666663</v>
      </c>
      <c r="D1091" s="2">
        <v>0.64583333333333337</v>
      </c>
      <c r="E1091" t="s">
        <v>35</v>
      </c>
      <c r="F1091">
        <v>2</v>
      </c>
      <c r="G1091">
        <v>10</v>
      </c>
      <c r="H1091">
        <v>1</v>
      </c>
      <c r="I1091" t="s">
        <v>41</v>
      </c>
      <c r="J1091" t="s">
        <v>23</v>
      </c>
      <c r="K1091">
        <v>60.000000000000107</v>
      </c>
      <c r="L1091">
        <v>0.1</v>
      </c>
      <c r="M1091">
        <v>0</v>
      </c>
      <c r="N1091" t="s">
        <v>77</v>
      </c>
      <c r="O1091" t="s">
        <v>99</v>
      </c>
      <c r="P1091" t="s">
        <v>112</v>
      </c>
      <c r="Q1091" t="s">
        <v>117</v>
      </c>
      <c r="R1091" t="s">
        <v>118</v>
      </c>
      <c r="S1091">
        <v>1104</v>
      </c>
      <c r="T1091">
        <v>2227</v>
      </c>
      <c r="U1091" s="1">
        <v>45422</v>
      </c>
      <c r="V1091" s="2">
        <v>0.60416666666666663</v>
      </c>
      <c r="W1091" s="2">
        <v>0.6875</v>
      </c>
      <c r="X1091" t="s">
        <v>35</v>
      </c>
      <c r="Y1091">
        <v>2</v>
      </c>
      <c r="Z1091">
        <v>10</v>
      </c>
      <c r="AA1091">
        <v>13</v>
      </c>
      <c r="AB1091" t="s">
        <v>42</v>
      </c>
      <c r="AC1091" t="s">
        <v>14</v>
      </c>
      <c r="AD1091">
        <v>120.00000000000006</v>
      </c>
      <c r="AE1091">
        <v>1.3</v>
      </c>
      <c r="AF1091">
        <v>1</v>
      </c>
      <c r="AG1091" t="s">
        <v>76</v>
      </c>
      <c r="AH1091" t="s">
        <v>102</v>
      </c>
      <c r="AI1091" t="s">
        <v>112</v>
      </c>
      <c r="AJ1091">
        <v>1103</v>
      </c>
      <c r="AK1091">
        <v>1104</v>
      </c>
      <c r="AL1091" t="s">
        <v>118</v>
      </c>
    </row>
    <row r="1092" spans="1:38" x14ac:dyDescent="0.2">
      <c r="A1092">
        <v>909</v>
      </c>
      <c r="B1092" s="1">
        <v>45593</v>
      </c>
      <c r="C1092" s="2">
        <v>0.60416666666666663</v>
      </c>
      <c r="D1092" s="2">
        <v>0.64583333333333337</v>
      </c>
      <c r="E1092" t="s">
        <v>35</v>
      </c>
      <c r="F1092">
        <v>2</v>
      </c>
      <c r="G1092">
        <v>10</v>
      </c>
      <c r="H1092">
        <v>12</v>
      </c>
      <c r="I1092" t="s">
        <v>17</v>
      </c>
      <c r="J1092" t="s">
        <v>23</v>
      </c>
      <c r="K1092">
        <v>60.000000000000107</v>
      </c>
      <c r="L1092">
        <v>1.2</v>
      </c>
      <c r="M1092">
        <v>1</v>
      </c>
      <c r="N1092" t="s">
        <v>72</v>
      </c>
      <c r="O1092" t="s">
        <v>107</v>
      </c>
      <c r="P1092" t="s">
        <v>112</v>
      </c>
      <c r="Q1092" t="s">
        <v>118</v>
      </c>
      <c r="R1092" t="s">
        <v>118</v>
      </c>
      <c r="S1092">
        <v>1109</v>
      </c>
      <c r="T1092">
        <v>2180</v>
      </c>
      <c r="U1092" s="1">
        <v>45517</v>
      </c>
      <c r="V1092" s="2">
        <v>0.60416666666666663</v>
      </c>
      <c r="W1092" s="2">
        <v>0.66666666666666663</v>
      </c>
      <c r="X1092" t="s">
        <v>35</v>
      </c>
      <c r="Y1092">
        <v>2</v>
      </c>
      <c r="Z1092">
        <v>10</v>
      </c>
      <c r="AA1092">
        <v>1</v>
      </c>
      <c r="AB1092" t="s">
        <v>27</v>
      </c>
      <c r="AC1092" t="s">
        <v>30</v>
      </c>
      <c r="AD1092">
        <v>90</v>
      </c>
      <c r="AE1092">
        <v>0.1</v>
      </c>
      <c r="AF1092">
        <v>0</v>
      </c>
      <c r="AG1092" t="s">
        <v>73</v>
      </c>
      <c r="AH1092" t="s">
        <v>105</v>
      </c>
      <c r="AI1092" t="s">
        <v>112</v>
      </c>
      <c r="AJ1092">
        <v>1108</v>
      </c>
      <c r="AK1092">
        <v>1109</v>
      </c>
      <c r="AL1092" t="s">
        <v>118</v>
      </c>
    </row>
    <row r="1093" spans="1:38" x14ac:dyDescent="0.2">
      <c r="A1093">
        <v>2546</v>
      </c>
      <c r="B1093" s="1">
        <v>45518</v>
      </c>
      <c r="C1093" s="2">
        <v>0.60416666666666663</v>
      </c>
      <c r="D1093" s="2">
        <v>0.66666666666666663</v>
      </c>
      <c r="E1093" t="s">
        <v>35</v>
      </c>
      <c r="F1093">
        <v>2</v>
      </c>
      <c r="G1093">
        <v>10</v>
      </c>
      <c r="H1093">
        <v>1</v>
      </c>
      <c r="I1093" t="s">
        <v>17</v>
      </c>
      <c r="J1093" t="s">
        <v>14</v>
      </c>
      <c r="K1093">
        <v>90</v>
      </c>
      <c r="L1093">
        <v>0.1</v>
      </c>
      <c r="M1093">
        <v>0</v>
      </c>
      <c r="N1093" t="s">
        <v>74</v>
      </c>
      <c r="O1093" t="s">
        <v>105</v>
      </c>
      <c r="P1093" t="s">
        <v>112</v>
      </c>
      <c r="Q1093" t="s">
        <v>117</v>
      </c>
      <c r="R1093" t="s">
        <v>118</v>
      </c>
      <c r="S1093">
        <v>1106</v>
      </c>
      <c r="T1093">
        <v>2091</v>
      </c>
      <c r="U1093" s="1">
        <v>45411</v>
      </c>
      <c r="V1093" s="2">
        <v>0.60416666666666663</v>
      </c>
      <c r="W1093" s="2">
        <v>0.66666666666666663</v>
      </c>
      <c r="X1093" t="s">
        <v>35</v>
      </c>
      <c r="Y1093">
        <v>2</v>
      </c>
      <c r="Z1093">
        <v>10</v>
      </c>
      <c r="AA1093">
        <v>1</v>
      </c>
      <c r="AB1093" t="s">
        <v>27</v>
      </c>
      <c r="AC1093" t="s">
        <v>18</v>
      </c>
      <c r="AD1093">
        <v>90</v>
      </c>
      <c r="AE1093">
        <v>0.1</v>
      </c>
      <c r="AF1093">
        <v>0</v>
      </c>
      <c r="AG1093" t="s">
        <v>72</v>
      </c>
      <c r="AH1093" t="s">
        <v>101</v>
      </c>
      <c r="AI1093" t="s">
        <v>112</v>
      </c>
      <c r="AJ1093">
        <v>1105</v>
      </c>
      <c r="AK1093">
        <v>1106</v>
      </c>
      <c r="AL1093" t="s">
        <v>118</v>
      </c>
    </row>
    <row r="1094" spans="1:38" x14ac:dyDescent="0.2">
      <c r="A1094">
        <v>2727</v>
      </c>
      <c r="B1094" s="1">
        <v>45490</v>
      </c>
      <c r="C1094" s="2">
        <v>0.60416666666666663</v>
      </c>
      <c r="D1094" s="2">
        <v>0.6875</v>
      </c>
      <c r="E1094" t="s">
        <v>35</v>
      </c>
      <c r="F1094">
        <v>2</v>
      </c>
      <c r="G1094">
        <v>10</v>
      </c>
      <c r="H1094">
        <v>1</v>
      </c>
      <c r="I1094" t="s">
        <v>42</v>
      </c>
      <c r="J1094" t="s">
        <v>18</v>
      </c>
      <c r="K1094">
        <v>120.00000000000006</v>
      </c>
      <c r="L1094">
        <v>0.1</v>
      </c>
      <c r="M1094">
        <v>0</v>
      </c>
      <c r="N1094" t="s">
        <v>74</v>
      </c>
      <c r="O1094" t="s">
        <v>104</v>
      </c>
      <c r="P1094" t="s">
        <v>112</v>
      </c>
      <c r="Q1094" t="s">
        <v>117</v>
      </c>
      <c r="R1094" t="s">
        <v>124</v>
      </c>
      <c r="S1094">
        <v>1107</v>
      </c>
      <c r="T1094">
        <v>2546</v>
      </c>
      <c r="U1094" s="1">
        <v>45518</v>
      </c>
      <c r="V1094" s="2">
        <v>0.60416666666666663</v>
      </c>
      <c r="W1094" s="2">
        <v>0.66666666666666663</v>
      </c>
      <c r="X1094" t="s">
        <v>35</v>
      </c>
      <c r="Y1094">
        <v>2</v>
      </c>
      <c r="Z1094">
        <v>10</v>
      </c>
      <c r="AA1094">
        <v>1</v>
      </c>
      <c r="AB1094" t="s">
        <v>17</v>
      </c>
      <c r="AC1094" t="s">
        <v>14</v>
      </c>
      <c r="AD1094">
        <v>90</v>
      </c>
      <c r="AE1094">
        <v>0.1</v>
      </c>
      <c r="AF1094">
        <v>0</v>
      </c>
      <c r="AG1094" t="s">
        <v>74</v>
      </c>
      <c r="AH1094" t="s">
        <v>105</v>
      </c>
      <c r="AI1094" t="s">
        <v>112</v>
      </c>
      <c r="AJ1094">
        <v>1106</v>
      </c>
      <c r="AK1094">
        <v>1107</v>
      </c>
      <c r="AL1094" t="s">
        <v>118</v>
      </c>
    </row>
    <row r="1095" spans="1:38" x14ac:dyDescent="0.2">
      <c r="A1095">
        <v>2180</v>
      </c>
      <c r="B1095" s="1">
        <v>45517</v>
      </c>
      <c r="C1095" s="2">
        <v>0.60416666666666663</v>
      </c>
      <c r="D1095" s="2">
        <v>0.66666666666666663</v>
      </c>
      <c r="E1095" t="s">
        <v>35</v>
      </c>
      <c r="F1095">
        <v>2</v>
      </c>
      <c r="G1095">
        <v>10</v>
      </c>
      <c r="H1095">
        <v>1</v>
      </c>
      <c r="I1095" t="s">
        <v>27</v>
      </c>
      <c r="J1095" t="s">
        <v>30</v>
      </c>
      <c r="K1095">
        <v>90</v>
      </c>
      <c r="L1095">
        <v>0.1</v>
      </c>
      <c r="M1095">
        <v>0</v>
      </c>
      <c r="N1095" t="s">
        <v>73</v>
      </c>
      <c r="O1095" t="s">
        <v>105</v>
      </c>
      <c r="P1095" t="s">
        <v>112</v>
      </c>
      <c r="Q1095" t="s">
        <v>117</v>
      </c>
      <c r="R1095" t="s">
        <v>118</v>
      </c>
      <c r="S1095">
        <v>1108</v>
      </c>
      <c r="T1095">
        <v>2727</v>
      </c>
      <c r="U1095" s="1">
        <v>45490</v>
      </c>
      <c r="V1095" s="2">
        <v>0.60416666666666663</v>
      </c>
      <c r="W1095" s="2">
        <v>0.6875</v>
      </c>
      <c r="X1095" t="s">
        <v>35</v>
      </c>
      <c r="Y1095">
        <v>2</v>
      </c>
      <c r="Z1095">
        <v>10</v>
      </c>
      <c r="AA1095">
        <v>1</v>
      </c>
      <c r="AB1095" t="s">
        <v>42</v>
      </c>
      <c r="AC1095" t="s">
        <v>18</v>
      </c>
      <c r="AD1095">
        <v>120.00000000000006</v>
      </c>
      <c r="AE1095">
        <v>0.1</v>
      </c>
      <c r="AF1095">
        <v>0</v>
      </c>
      <c r="AG1095" t="s">
        <v>74</v>
      </c>
      <c r="AH1095" t="s">
        <v>104</v>
      </c>
      <c r="AI1095" t="s">
        <v>112</v>
      </c>
      <c r="AJ1095">
        <v>1107</v>
      </c>
      <c r="AK1095">
        <v>1108</v>
      </c>
      <c r="AL1095" t="s">
        <v>118</v>
      </c>
    </row>
    <row r="1096" spans="1:38" x14ac:dyDescent="0.2">
      <c r="A1096">
        <v>1390</v>
      </c>
      <c r="B1096" s="1">
        <v>45306</v>
      </c>
      <c r="C1096" s="2">
        <v>0.60416666666666663</v>
      </c>
      <c r="D1096" s="2">
        <v>0.625</v>
      </c>
      <c r="E1096" t="s">
        <v>35</v>
      </c>
      <c r="F1096">
        <v>2</v>
      </c>
      <c r="G1096">
        <v>10</v>
      </c>
      <c r="H1096">
        <v>11</v>
      </c>
      <c r="I1096" t="s">
        <v>22</v>
      </c>
      <c r="J1096" t="s">
        <v>40</v>
      </c>
      <c r="K1096">
        <v>30.000000000000053</v>
      </c>
      <c r="L1096">
        <v>1.1000000000000001</v>
      </c>
      <c r="M1096">
        <v>1</v>
      </c>
      <c r="N1096" t="s">
        <v>72</v>
      </c>
      <c r="O1096" t="s">
        <v>98</v>
      </c>
      <c r="P1096" t="s">
        <v>112</v>
      </c>
      <c r="Q1096" t="s">
        <v>118</v>
      </c>
      <c r="R1096" t="s">
        <v>118</v>
      </c>
      <c r="S1096">
        <v>1099</v>
      </c>
      <c r="T1096">
        <v>402</v>
      </c>
      <c r="U1096" s="1">
        <v>45632</v>
      </c>
      <c r="V1096" s="2">
        <v>0.60416666666666663</v>
      </c>
      <c r="W1096" s="2">
        <v>0.66666666666666663</v>
      </c>
      <c r="X1096" t="s">
        <v>35</v>
      </c>
      <c r="Y1096">
        <v>2</v>
      </c>
      <c r="Z1096">
        <v>10</v>
      </c>
      <c r="AA1096">
        <v>6</v>
      </c>
      <c r="AB1096" t="s">
        <v>13</v>
      </c>
      <c r="AC1096" t="s">
        <v>14</v>
      </c>
      <c r="AD1096">
        <v>90</v>
      </c>
      <c r="AE1096">
        <v>0.6</v>
      </c>
      <c r="AF1096">
        <v>0</v>
      </c>
      <c r="AG1096" t="s">
        <v>76</v>
      </c>
      <c r="AH1096" t="s">
        <v>109</v>
      </c>
      <c r="AI1096" t="s">
        <v>112</v>
      </c>
      <c r="AJ1096">
        <v>1098</v>
      </c>
      <c r="AK1096">
        <v>1099</v>
      </c>
      <c r="AL1096" t="s">
        <v>118</v>
      </c>
    </row>
    <row r="1097" spans="1:38" x14ac:dyDescent="0.2">
      <c r="A1097">
        <v>2091</v>
      </c>
      <c r="B1097" s="1">
        <v>45411</v>
      </c>
      <c r="C1097" s="2">
        <v>0.60416666666666663</v>
      </c>
      <c r="D1097" s="2">
        <v>0.66666666666666663</v>
      </c>
      <c r="E1097" t="s">
        <v>35</v>
      </c>
      <c r="F1097">
        <v>2</v>
      </c>
      <c r="G1097">
        <v>10</v>
      </c>
      <c r="H1097">
        <v>1</v>
      </c>
      <c r="I1097" t="s">
        <v>27</v>
      </c>
      <c r="J1097" t="s">
        <v>18</v>
      </c>
      <c r="K1097">
        <v>90</v>
      </c>
      <c r="L1097">
        <v>0.1</v>
      </c>
      <c r="M1097">
        <v>0</v>
      </c>
      <c r="N1097" t="s">
        <v>72</v>
      </c>
      <c r="O1097" t="s">
        <v>101</v>
      </c>
      <c r="P1097" t="s">
        <v>112</v>
      </c>
      <c r="Q1097" t="s">
        <v>117</v>
      </c>
      <c r="R1097" t="s">
        <v>118</v>
      </c>
      <c r="S1097">
        <v>1105</v>
      </c>
      <c r="T1097">
        <v>675</v>
      </c>
      <c r="U1097" s="1">
        <v>45339</v>
      </c>
      <c r="V1097" s="2">
        <v>0.60416666666666663</v>
      </c>
      <c r="W1097" s="2">
        <v>0.64583333333333337</v>
      </c>
      <c r="X1097" t="s">
        <v>35</v>
      </c>
      <c r="Y1097">
        <v>2</v>
      </c>
      <c r="Z1097">
        <v>10</v>
      </c>
      <c r="AA1097">
        <v>1</v>
      </c>
      <c r="AB1097" t="s">
        <v>41</v>
      </c>
      <c r="AC1097" t="s">
        <v>23</v>
      </c>
      <c r="AD1097">
        <v>60.000000000000107</v>
      </c>
      <c r="AE1097">
        <v>0.1</v>
      </c>
      <c r="AF1097">
        <v>0</v>
      </c>
      <c r="AG1097" t="s">
        <v>77</v>
      </c>
      <c r="AH1097" t="s">
        <v>99</v>
      </c>
      <c r="AI1097" t="s">
        <v>112</v>
      </c>
      <c r="AJ1097">
        <v>1104</v>
      </c>
      <c r="AK1097">
        <v>1105</v>
      </c>
      <c r="AL1097" t="s">
        <v>118</v>
      </c>
    </row>
    <row r="1098" spans="1:38" x14ac:dyDescent="0.2">
      <c r="A1098">
        <v>402</v>
      </c>
      <c r="B1098" s="1">
        <v>45632</v>
      </c>
      <c r="C1098" s="2">
        <v>0.60416666666666663</v>
      </c>
      <c r="D1098" s="2">
        <v>0.66666666666666663</v>
      </c>
      <c r="E1098" t="s">
        <v>35</v>
      </c>
      <c r="F1098">
        <v>2</v>
      </c>
      <c r="G1098">
        <v>10</v>
      </c>
      <c r="H1098">
        <v>6</v>
      </c>
      <c r="I1098" t="s">
        <v>13</v>
      </c>
      <c r="J1098" t="s">
        <v>14</v>
      </c>
      <c r="K1098">
        <v>90</v>
      </c>
      <c r="L1098">
        <v>0.6</v>
      </c>
      <c r="M1098">
        <v>0</v>
      </c>
      <c r="N1098" t="s">
        <v>76</v>
      </c>
      <c r="O1098" t="s">
        <v>109</v>
      </c>
      <c r="P1098" t="s">
        <v>112</v>
      </c>
      <c r="Q1098" t="s">
        <v>118</v>
      </c>
      <c r="R1098" t="s">
        <v>118</v>
      </c>
      <c r="S1098">
        <v>1098</v>
      </c>
      <c r="T1098">
        <v>1065</v>
      </c>
      <c r="U1098" s="1">
        <v>45584</v>
      </c>
      <c r="V1098" s="2">
        <v>0.60416666666666663</v>
      </c>
      <c r="W1098" s="2">
        <v>0.6875</v>
      </c>
      <c r="X1098" t="s">
        <v>35</v>
      </c>
      <c r="Y1098">
        <v>2</v>
      </c>
      <c r="Z1098">
        <v>10</v>
      </c>
      <c r="AA1098">
        <v>7</v>
      </c>
      <c r="AB1098" t="s">
        <v>17</v>
      </c>
      <c r="AC1098" t="s">
        <v>28</v>
      </c>
      <c r="AD1098">
        <v>120.00000000000006</v>
      </c>
      <c r="AE1098">
        <v>0.7</v>
      </c>
      <c r="AF1098">
        <v>0</v>
      </c>
      <c r="AG1098" t="s">
        <v>77</v>
      </c>
      <c r="AH1098" t="s">
        <v>107</v>
      </c>
      <c r="AI1098" t="s">
        <v>112</v>
      </c>
      <c r="AJ1098">
        <v>1097</v>
      </c>
      <c r="AK1098">
        <v>1098</v>
      </c>
      <c r="AL1098" t="s">
        <v>118</v>
      </c>
    </row>
    <row r="1099" spans="1:38" x14ac:dyDescent="0.2">
      <c r="A1099">
        <v>631</v>
      </c>
      <c r="B1099" s="1">
        <v>45631</v>
      </c>
      <c r="C1099" s="2">
        <v>0.60416666666666663</v>
      </c>
      <c r="D1099" s="2">
        <v>0.66666666666666663</v>
      </c>
      <c r="E1099" t="s">
        <v>35</v>
      </c>
      <c r="F1099">
        <v>2</v>
      </c>
      <c r="G1099">
        <v>10</v>
      </c>
      <c r="H1099">
        <v>7</v>
      </c>
      <c r="I1099" t="s">
        <v>39</v>
      </c>
      <c r="J1099" t="s">
        <v>30</v>
      </c>
      <c r="K1099">
        <v>90</v>
      </c>
      <c r="L1099">
        <v>0.7</v>
      </c>
      <c r="M1099">
        <v>0</v>
      </c>
      <c r="N1099" t="s">
        <v>75</v>
      </c>
      <c r="O1099" t="s">
        <v>109</v>
      </c>
      <c r="P1099" t="s">
        <v>112</v>
      </c>
      <c r="Q1099" t="s">
        <v>118</v>
      </c>
      <c r="R1099" t="s">
        <v>118</v>
      </c>
      <c r="S1099">
        <v>1086</v>
      </c>
      <c r="T1099">
        <v>1136</v>
      </c>
      <c r="U1099" s="1">
        <v>45478</v>
      </c>
      <c r="V1099" s="2">
        <v>0.60416666666666663</v>
      </c>
      <c r="W1099" s="2">
        <v>0.6875</v>
      </c>
      <c r="X1099" t="s">
        <v>35</v>
      </c>
      <c r="Y1099">
        <v>2</v>
      </c>
      <c r="Z1099">
        <v>10</v>
      </c>
      <c r="AA1099">
        <v>5</v>
      </c>
      <c r="AB1099" t="s">
        <v>13</v>
      </c>
      <c r="AC1099" t="s">
        <v>14</v>
      </c>
      <c r="AD1099">
        <v>120.00000000000006</v>
      </c>
      <c r="AE1099">
        <v>0.5</v>
      </c>
      <c r="AF1099">
        <v>0</v>
      </c>
      <c r="AG1099" t="s">
        <v>76</v>
      </c>
      <c r="AH1099" t="s">
        <v>104</v>
      </c>
      <c r="AI1099" t="s">
        <v>112</v>
      </c>
      <c r="AJ1099">
        <v>1085</v>
      </c>
      <c r="AK1099">
        <v>1086</v>
      </c>
      <c r="AL1099" t="s">
        <v>118</v>
      </c>
    </row>
    <row r="1100" spans="1:38" x14ac:dyDescent="0.2">
      <c r="A1100">
        <v>592</v>
      </c>
      <c r="B1100" s="1">
        <v>45314</v>
      </c>
      <c r="C1100" s="2">
        <v>0.60416666666666663</v>
      </c>
      <c r="D1100" s="2">
        <v>0.625</v>
      </c>
      <c r="E1100" t="s">
        <v>35</v>
      </c>
      <c r="F1100">
        <v>2</v>
      </c>
      <c r="G1100">
        <v>10</v>
      </c>
      <c r="H1100">
        <v>3</v>
      </c>
      <c r="I1100" t="s">
        <v>39</v>
      </c>
      <c r="J1100" t="s">
        <v>18</v>
      </c>
      <c r="K1100">
        <v>30.000000000000053</v>
      </c>
      <c r="L1100">
        <v>0.3</v>
      </c>
      <c r="M1100">
        <v>0</v>
      </c>
      <c r="N1100" t="s">
        <v>73</v>
      </c>
      <c r="O1100" t="s">
        <v>98</v>
      </c>
      <c r="P1100" t="s">
        <v>112</v>
      </c>
      <c r="Q1100" t="s">
        <v>118</v>
      </c>
      <c r="R1100" t="s">
        <v>118</v>
      </c>
      <c r="S1100">
        <v>1096</v>
      </c>
      <c r="T1100">
        <v>137</v>
      </c>
      <c r="U1100" s="1">
        <v>45587</v>
      </c>
      <c r="V1100" s="2">
        <v>0.60416666666666663</v>
      </c>
      <c r="W1100" s="2">
        <v>0.6875</v>
      </c>
      <c r="X1100" t="s">
        <v>35</v>
      </c>
      <c r="Y1100">
        <v>2</v>
      </c>
      <c r="Z1100">
        <v>10</v>
      </c>
      <c r="AA1100">
        <v>6</v>
      </c>
      <c r="AB1100" t="s">
        <v>27</v>
      </c>
      <c r="AC1100" t="s">
        <v>30</v>
      </c>
      <c r="AD1100">
        <v>120.00000000000006</v>
      </c>
      <c r="AE1100">
        <v>0.6</v>
      </c>
      <c r="AF1100">
        <v>0</v>
      </c>
      <c r="AG1100" t="s">
        <v>73</v>
      </c>
      <c r="AH1100" t="s">
        <v>107</v>
      </c>
      <c r="AI1100" t="s">
        <v>112</v>
      </c>
      <c r="AJ1100">
        <v>1095</v>
      </c>
      <c r="AK1100">
        <v>1096</v>
      </c>
      <c r="AL1100" t="s">
        <v>118</v>
      </c>
    </row>
    <row r="1101" spans="1:38" x14ac:dyDescent="0.2">
      <c r="A1101">
        <v>1065</v>
      </c>
      <c r="B1101" s="1">
        <v>45584</v>
      </c>
      <c r="C1101" s="2">
        <v>0.60416666666666663</v>
      </c>
      <c r="D1101" s="2">
        <v>0.6875</v>
      </c>
      <c r="E1101" t="s">
        <v>35</v>
      </c>
      <c r="F1101">
        <v>2</v>
      </c>
      <c r="G1101">
        <v>10</v>
      </c>
      <c r="H1101">
        <v>7</v>
      </c>
      <c r="I1101" t="s">
        <v>17</v>
      </c>
      <c r="J1101" t="s">
        <v>28</v>
      </c>
      <c r="K1101">
        <v>120.00000000000006</v>
      </c>
      <c r="L1101">
        <v>0.7</v>
      </c>
      <c r="M1101">
        <v>0</v>
      </c>
      <c r="N1101" t="s">
        <v>77</v>
      </c>
      <c r="O1101" t="s">
        <v>107</v>
      </c>
      <c r="P1101" t="s">
        <v>112</v>
      </c>
      <c r="Q1101" t="s">
        <v>118</v>
      </c>
      <c r="R1101" t="s">
        <v>124</v>
      </c>
      <c r="S1101">
        <v>1097</v>
      </c>
      <c r="T1101">
        <v>592</v>
      </c>
      <c r="U1101" s="1">
        <v>45314</v>
      </c>
      <c r="V1101" s="2">
        <v>0.60416666666666663</v>
      </c>
      <c r="W1101" s="2">
        <v>0.625</v>
      </c>
      <c r="X1101" t="s">
        <v>35</v>
      </c>
      <c r="Y1101">
        <v>2</v>
      </c>
      <c r="Z1101">
        <v>10</v>
      </c>
      <c r="AA1101">
        <v>3</v>
      </c>
      <c r="AB1101" t="s">
        <v>39</v>
      </c>
      <c r="AC1101" t="s">
        <v>18</v>
      </c>
      <c r="AD1101">
        <v>30.000000000000053</v>
      </c>
      <c r="AE1101">
        <v>0.3</v>
      </c>
      <c r="AF1101">
        <v>0</v>
      </c>
      <c r="AG1101" t="s">
        <v>73</v>
      </c>
      <c r="AH1101" t="s">
        <v>98</v>
      </c>
      <c r="AI1101" t="s">
        <v>112</v>
      </c>
      <c r="AJ1101">
        <v>1096</v>
      </c>
      <c r="AK1101">
        <v>1097</v>
      </c>
      <c r="AL1101" t="s">
        <v>118</v>
      </c>
    </row>
    <row r="1102" spans="1:38" x14ac:dyDescent="0.2">
      <c r="A1102">
        <v>1136</v>
      </c>
      <c r="B1102" s="1">
        <v>45478</v>
      </c>
      <c r="C1102" s="2">
        <v>0.60416666666666663</v>
      </c>
      <c r="D1102" s="2">
        <v>0.6875</v>
      </c>
      <c r="E1102" t="s">
        <v>35</v>
      </c>
      <c r="F1102">
        <v>2</v>
      </c>
      <c r="G1102">
        <v>10</v>
      </c>
      <c r="H1102">
        <v>5</v>
      </c>
      <c r="I1102" t="s">
        <v>13</v>
      </c>
      <c r="J1102" t="s">
        <v>14</v>
      </c>
      <c r="K1102">
        <v>120.00000000000006</v>
      </c>
      <c r="L1102">
        <v>0.5</v>
      </c>
      <c r="M1102">
        <v>0</v>
      </c>
      <c r="N1102" t="s">
        <v>76</v>
      </c>
      <c r="O1102" t="s">
        <v>104</v>
      </c>
      <c r="P1102" t="s">
        <v>112</v>
      </c>
      <c r="Q1102" t="s">
        <v>118</v>
      </c>
      <c r="R1102" t="s">
        <v>124</v>
      </c>
      <c r="S1102">
        <v>1085</v>
      </c>
      <c r="T1102">
        <v>770</v>
      </c>
      <c r="U1102" s="1">
        <v>45385</v>
      </c>
      <c r="V1102" s="2">
        <v>0.625</v>
      </c>
      <c r="W1102" s="2">
        <v>0.64583333333333337</v>
      </c>
      <c r="X1102" t="s">
        <v>35</v>
      </c>
      <c r="Y1102">
        <v>2</v>
      </c>
      <c r="Z1102">
        <v>10</v>
      </c>
      <c r="AA1102">
        <v>2</v>
      </c>
      <c r="AB1102" t="s">
        <v>13</v>
      </c>
      <c r="AC1102" t="s">
        <v>40</v>
      </c>
      <c r="AD1102">
        <v>30.000000000000053</v>
      </c>
      <c r="AE1102">
        <v>0.2</v>
      </c>
      <c r="AF1102">
        <v>0</v>
      </c>
      <c r="AG1102" t="s">
        <v>74</v>
      </c>
      <c r="AH1102" t="s">
        <v>101</v>
      </c>
      <c r="AI1102" t="s">
        <v>112</v>
      </c>
      <c r="AJ1102">
        <v>1084</v>
      </c>
      <c r="AK1102">
        <v>1085</v>
      </c>
      <c r="AL1102" t="s">
        <v>118</v>
      </c>
    </row>
    <row r="1103" spans="1:38" x14ac:dyDescent="0.2">
      <c r="A1103">
        <v>2910</v>
      </c>
      <c r="B1103" s="1">
        <v>45321</v>
      </c>
      <c r="C1103" s="2">
        <v>0.60416666666666663</v>
      </c>
      <c r="D1103" s="2">
        <v>0.64583333333333337</v>
      </c>
      <c r="E1103" t="s">
        <v>35</v>
      </c>
      <c r="F1103">
        <v>2</v>
      </c>
      <c r="G1103">
        <v>10</v>
      </c>
      <c r="H1103">
        <v>2</v>
      </c>
      <c r="I1103" t="s">
        <v>39</v>
      </c>
      <c r="J1103" t="s">
        <v>18</v>
      </c>
      <c r="K1103">
        <v>60.000000000000107</v>
      </c>
      <c r="L1103">
        <v>0.2</v>
      </c>
      <c r="M1103">
        <v>0</v>
      </c>
      <c r="N1103" t="s">
        <v>73</v>
      </c>
      <c r="O1103" t="s">
        <v>98</v>
      </c>
      <c r="P1103" t="s">
        <v>112</v>
      </c>
      <c r="Q1103" t="s">
        <v>117</v>
      </c>
      <c r="R1103" t="s">
        <v>118</v>
      </c>
      <c r="S1103">
        <v>1088</v>
      </c>
      <c r="T1103">
        <v>601</v>
      </c>
      <c r="U1103" s="1">
        <v>45406</v>
      </c>
      <c r="V1103" s="2">
        <v>0.60416666666666663</v>
      </c>
      <c r="W1103" s="2">
        <v>0.66666666666666663</v>
      </c>
      <c r="X1103" t="s">
        <v>35</v>
      </c>
      <c r="Y1103">
        <v>2</v>
      </c>
      <c r="Z1103">
        <v>10</v>
      </c>
      <c r="AA1103">
        <v>5</v>
      </c>
      <c r="AB1103" t="s">
        <v>22</v>
      </c>
      <c r="AC1103" t="s">
        <v>14</v>
      </c>
      <c r="AD1103">
        <v>90</v>
      </c>
      <c r="AE1103">
        <v>0.5</v>
      </c>
      <c r="AF1103">
        <v>0</v>
      </c>
      <c r="AG1103" t="s">
        <v>74</v>
      </c>
      <c r="AH1103" t="s">
        <v>101</v>
      </c>
      <c r="AI1103" t="s">
        <v>112</v>
      </c>
      <c r="AJ1103">
        <v>1087</v>
      </c>
      <c r="AK1103">
        <v>1088</v>
      </c>
      <c r="AL1103" t="s">
        <v>118</v>
      </c>
    </row>
    <row r="1104" spans="1:38" x14ac:dyDescent="0.2">
      <c r="A1104">
        <v>1478</v>
      </c>
      <c r="B1104" s="1">
        <v>45458</v>
      </c>
      <c r="C1104" s="2">
        <v>0.60416666666666663</v>
      </c>
      <c r="D1104" s="2">
        <v>0.64583333333333337</v>
      </c>
      <c r="E1104" t="s">
        <v>35</v>
      </c>
      <c r="F1104">
        <v>2</v>
      </c>
      <c r="G1104">
        <v>10</v>
      </c>
      <c r="H1104">
        <v>9</v>
      </c>
      <c r="I1104" t="s">
        <v>27</v>
      </c>
      <c r="J1104" t="s">
        <v>23</v>
      </c>
      <c r="K1104">
        <v>60.000000000000107</v>
      </c>
      <c r="L1104">
        <v>0.9</v>
      </c>
      <c r="M1104">
        <v>0</v>
      </c>
      <c r="N1104" t="s">
        <v>77</v>
      </c>
      <c r="O1104" t="s">
        <v>103</v>
      </c>
      <c r="P1104" t="s">
        <v>112</v>
      </c>
      <c r="Q1104" t="s">
        <v>118</v>
      </c>
      <c r="R1104" t="s">
        <v>118</v>
      </c>
      <c r="S1104">
        <v>1089</v>
      </c>
      <c r="T1104">
        <v>2910</v>
      </c>
      <c r="U1104" s="1">
        <v>45321</v>
      </c>
      <c r="V1104" s="2">
        <v>0.60416666666666663</v>
      </c>
      <c r="W1104" s="2">
        <v>0.64583333333333337</v>
      </c>
      <c r="X1104" t="s">
        <v>35</v>
      </c>
      <c r="Y1104">
        <v>2</v>
      </c>
      <c r="Z1104">
        <v>10</v>
      </c>
      <c r="AA1104">
        <v>2</v>
      </c>
      <c r="AB1104" t="s">
        <v>39</v>
      </c>
      <c r="AC1104" t="s">
        <v>18</v>
      </c>
      <c r="AD1104">
        <v>60.000000000000107</v>
      </c>
      <c r="AE1104">
        <v>0.2</v>
      </c>
      <c r="AF1104">
        <v>0</v>
      </c>
      <c r="AG1104" t="s">
        <v>73</v>
      </c>
      <c r="AH1104" t="s">
        <v>98</v>
      </c>
      <c r="AI1104" t="s">
        <v>112</v>
      </c>
      <c r="AJ1104">
        <v>1088</v>
      </c>
      <c r="AK1104">
        <v>1089</v>
      </c>
      <c r="AL1104" t="s">
        <v>118</v>
      </c>
    </row>
    <row r="1105" spans="1:38" x14ac:dyDescent="0.2">
      <c r="A1105">
        <v>2206</v>
      </c>
      <c r="B1105" s="1">
        <v>45631</v>
      </c>
      <c r="C1105" s="2">
        <v>0.60416666666666663</v>
      </c>
      <c r="D1105" s="2">
        <v>0.6875</v>
      </c>
      <c r="E1105" t="s">
        <v>35</v>
      </c>
      <c r="F1105">
        <v>2</v>
      </c>
      <c r="G1105">
        <v>10</v>
      </c>
      <c r="H1105">
        <v>2</v>
      </c>
      <c r="I1105" t="s">
        <v>39</v>
      </c>
      <c r="J1105" t="s">
        <v>30</v>
      </c>
      <c r="K1105">
        <v>120.00000000000006</v>
      </c>
      <c r="L1105">
        <v>0.2</v>
      </c>
      <c r="M1105">
        <v>0</v>
      </c>
      <c r="N1105" t="s">
        <v>75</v>
      </c>
      <c r="O1105" t="s">
        <v>109</v>
      </c>
      <c r="P1105" t="s">
        <v>112</v>
      </c>
      <c r="Q1105" t="s">
        <v>117</v>
      </c>
      <c r="R1105" t="s">
        <v>124</v>
      </c>
      <c r="S1105">
        <v>1090</v>
      </c>
      <c r="T1105">
        <v>1478</v>
      </c>
      <c r="U1105" s="1">
        <v>45458</v>
      </c>
      <c r="V1105" s="2">
        <v>0.60416666666666663</v>
      </c>
      <c r="W1105" s="2">
        <v>0.64583333333333337</v>
      </c>
      <c r="X1105" t="s">
        <v>35</v>
      </c>
      <c r="Y1105">
        <v>2</v>
      </c>
      <c r="Z1105">
        <v>10</v>
      </c>
      <c r="AA1105">
        <v>9</v>
      </c>
      <c r="AB1105" t="s">
        <v>27</v>
      </c>
      <c r="AC1105" t="s">
        <v>23</v>
      </c>
      <c r="AD1105">
        <v>60.000000000000107</v>
      </c>
      <c r="AE1105">
        <v>0.9</v>
      </c>
      <c r="AF1105">
        <v>0</v>
      </c>
      <c r="AG1105" t="s">
        <v>77</v>
      </c>
      <c r="AH1105" t="s">
        <v>103</v>
      </c>
      <c r="AI1105" t="s">
        <v>112</v>
      </c>
      <c r="AJ1105">
        <v>1089</v>
      </c>
      <c r="AK1105">
        <v>1090</v>
      </c>
      <c r="AL1105" t="s">
        <v>118</v>
      </c>
    </row>
    <row r="1106" spans="1:38" x14ac:dyDescent="0.2">
      <c r="A1106">
        <v>601</v>
      </c>
      <c r="B1106" s="1">
        <v>45406</v>
      </c>
      <c r="C1106" s="2">
        <v>0.60416666666666663</v>
      </c>
      <c r="D1106" s="2">
        <v>0.66666666666666663</v>
      </c>
      <c r="E1106" t="s">
        <v>35</v>
      </c>
      <c r="F1106">
        <v>2</v>
      </c>
      <c r="G1106">
        <v>10</v>
      </c>
      <c r="H1106">
        <v>5</v>
      </c>
      <c r="I1106" t="s">
        <v>22</v>
      </c>
      <c r="J1106" t="s">
        <v>14</v>
      </c>
      <c r="K1106">
        <v>90</v>
      </c>
      <c r="L1106">
        <v>0.5</v>
      </c>
      <c r="M1106">
        <v>0</v>
      </c>
      <c r="N1106" t="s">
        <v>74</v>
      </c>
      <c r="O1106" t="s">
        <v>101</v>
      </c>
      <c r="P1106" t="s">
        <v>112</v>
      </c>
      <c r="Q1106" t="s">
        <v>118</v>
      </c>
      <c r="R1106" t="s">
        <v>118</v>
      </c>
      <c r="S1106">
        <v>1087</v>
      </c>
      <c r="T1106">
        <v>631</v>
      </c>
      <c r="U1106" s="1">
        <v>45631</v>
      </c>
      <c r="V1106" s="2">
        <v>0.60416666666666663</v>
      </c>
      <c r="W1106" s="2">
        <v>0.66666666666666663</v>
      </c>
      <c r="X1106" t="s">
        <v>35</v>
      </c>
      <c r="Y1106">
        <v>2</v>
      </c>
      <c r="Z1106">
        <v>10</v>
      </c>
      <c r="AA1106">
        <v>7</v>
      </c>
      <c r="AB1106" t="s">
        <v>39</v>
      </c>
      <c r="AC1106" t="s">
        <v>30</v>
      </c>
      <c r="AD1106">
        <v>90</v>
      </c>
      <c r="AE1106">
        <v>0.7</v>
      </c>
      <c r="AF1106">
        <v>0</v>
      </c>
      <c r="AG1106" t="s">
        <v>75</v>
      </c>
      <c r="AH1106" t="s">
        <v>109</v>
      </c>
      <c r="AI1106" t="s">
        <v>112</v>
      </c>
      <c r="AJ1106">
        <v>1086</v>
      </c>
      <c r="AK1106">
        <v>1087</v>
      </c>
      <c r="AL1106" t="s">
        <v>118</v>
      </c>
    </row>
    <row r="1107" spans="1:38" x14ac:dyDescent="0.2">
      <c r="A1107">
        <v>594</v>
      </c>
      <c r="B1107" s="1">
        <v>45307</v>
      </c>
      <c r="C1107" s="2">
        <v>0.60416666666666663</v>
      </c>
      <c r="D1107" s="2">
        <v>0.64583333333333337</v>
      </c>
      <c r="E1107" t="s">
        <v>35</v>
      </c>
      <c r="F1107">
        <v>2</v>
      </c>
      <c r="G1107">
        <v>10</v>
      </c>
      <c r="H1107">
        <v>1</v>
      </c>
      <c r="I1107" t="s">
        <v>13</v>
      </c>
      <c r="J1107" t="s">
        <v>40</v>
      </c>
      <c r="K1107">
        <v>60.000000000000107</v>
      </c>
      <c r="L1107">
        <v>0.1</v>
      </c>
      <c r="M1107">
        <v>0</v>
      </c>
      <c r="N1107" t="s">
        <v>73</v>
      </c>
      <c r="O1107" t="s">
        <v>98</v>
      </c>
      <c r="P1107" t="s">
        <v>112</v>
      </c>
      <c r="Q1107" t="s">
        <v>117</v>
      </c>
      <c r="R1107" t="s">
        <v>118</v>
      </c>
      <c r="S1107">
        <v>1092</v>
      </c>
      <c r="T1107">
        <v>812</v>
      </c>
      <c r="U1107" s="1">
        <v>45368</v>
      </c>
      <c r="V1107" s="2">
        <v>0.60416666666666663</v>
      </c>
      <c r="W1107" s="2">
        <v>0.66666666666666663</v>
      </c>
      <c r="X1107" t="s">
        <v>35</v>
      </c>
      <c r="Y1107">
        <v>2</v>
      </c>
      <c r="Z1107">
        <v>10</v>
      </c>
      <c r="AA1107">
        <v>12</v>
      </c>
      <c r="AB1107" t="s">
        <v>39</v>
      </c>
      <c r="AC1107" t="s">
        <v>23</v>
      </c>
      <c r="AD1107">
        <v>90</v>
      </c>
      <c r="AE1107">
        <v>1.2</v>
      </c>
      <c r="AF1107">
        <v>1</v>
      </c>
      <c r="AG1107" t="s">
        <v>71</v>
      </c>
      <c r="AH1107" t="s">
        <v>100</v>
      </c>
      <c r="AI1107" t="s">
        <v>112</v>
      </c>
      <c r="AJ1107">
        <v>1091</v>
      </c>
      <c r="AK1107">
        <v>1092</v>
      </c>
      <c r="AL1107" t="s">
        <v>118</v>
      </c>
    </row>
    <row r="1108" spans="1:38" x14ac:dyDescent="0.2">
      <c r="A1108">
        <v>1439</v>
      </c>
      <c r="B1108" s="1">
        <v>45550</v>
      </c>
      <c r="C1108" s="2">
        <v>0.60416666666666663</v>
      </c>
      <c r="D1108" s="2">
        <v>0.66666666666666663</v>
      </c>
      <c r="E1108" t="s">
        <v>35</v>
      </c>
      <c r="F1108">
        <v>2</v>
      </c>
      <c r="G1108">
        <v>10</v>
      </c>
      <c r="H1108">
        <v>11</v>
      </c>
      <c r="I1108" t="s">
        <v>39</v>
      </c>
      <c r="J1108" t="s">
        <v>14</v>
      </c>
      <c r="K1108">
        <v>90</v>
      </c>
      <c r="L1108">
        <v>1.1000000000000001</v>
      </c>
      <c r="M1108">
        <v>1</v>
      </c>
      <c r="N1108" t="s">
        <v>71</v>
      </c>
      <c r="O1108" t="s">
        <v>106</v>
      </c>
      <c r="P1108" t="s">
        <v>112</v>
      </c>
      <c r="Q1108" t="s">
        <v>118</v>
      </c>
      <c r="R1108" t="s">
        <v>118</v>
      </c>
      <c r="S1108">
        <v>1093</v>
      </c>
      <c r="T1108">
        <v>594</v>
      </c>
      <c r="U1108" s="1">
        <v>45307</v>
      </c>
      <c r="V1108" s="2">
        <v>0.60416666666666663</v>
      </c>
      <c r="W1108" s="2">
        <v>0.64583333333333337</v>
      </c>
      <c r="X1108" t="s">
        <v>35</v>
      </c>
      <c r="Y1108">
        <v>2</v>
      </c>
      <c r="Z1108">
        <v>10</v>
      </c>
      <c r="AA1108">
        <v>1</v>
      </c>
      <c r="AB1108" t="s">
        <v>13</v>
      </c>
      <c r="AC1108" t="s">
        <v>40</v>
      </c>
      <c r="AD1108">
        <v>60.000000000000107</v>
      </c>
      <c r="AE1108">
        <v>0.1</v>
      </c>
      <c r="AF1108">
        <v>0</v>
      </c>
      <c r="AG1108" t="s">
        <v>73</v>
      </c>
      <c r="AH1108" t="s">
        <v>98</v>
      </c>
      <c r="AI1108" t="s">
        <v>112</v>
      </c>
      <c r="AJ1108">
        <v>1092</v>
      </c>
      <c r="AK1108">
        <v>1093</v>
      </c>
      <c r="AL1108" t="s">
        <v>118</v>
      </c>
    </row>
    <row r="1109" spans="1:38" x14ac:dyDescent="0.2">
      <c r="A1109">
        <v>1396</v>
      </c>
      <c r="B1109" s="1">
        <v>45486</v>
      </c>
      <c r="C1109" s="2">
        <v>0.60416666666666663</v>
      </c>
      <c r="D1109" s="2">
        <v>0.625</v>
      </c>
      <c r="E1109" t="s">
        <v>35</v>
      </c>
      <c r="F1109">
        <v>2</v>
      </c>
      <c r="G1109">
        <v>10</v>
      </c>
      <c r="H1109">
        <v>12</v>
      </c>
      <c r="I1109" t="s">
        <v>17</v>
      </c>
      <c r="J1109" t="s">
        <v>23</v>
      </c>
      <c r="K1109">
        <v>30.000000000000053</v>
      </c>
      <c r="L1109">
        <v>1.2</v>
      </c>
      <c r="M1109">
        <v>1</v>
      </c>
      <c r="N1109" t="s">
        <v>77</v>
      </c>
      <c r="O1109" t="s">
        <v>104</v>
      </c>
      <c r="P1109" t="s">
        <v>112</v>
      </c>
      <c r="Q1109" t="s">
        <v>118</v>
      </c>
      <c r="R1109" t="s">
        <v>118</v>
      </c>
      <c r="S1109">
        <v>1094</v>
      </c>
      <c r="T1109">
        <v>1439</v>
      </c>
      <c r="U1109" s="1">
        <v>45550</v>
      </c>
      <c r="V1109" s="2">
        <v>0.60416666666666663</v>
      </c>
      <c r="W1109" s="2">
        <v>0.66666666666666663</v>
      </c>
      <c r="X1109" t="s">
        <v>35</v>
      </c>
      <c r="Y1109">
        <v>2</v>
      </c>
      <c r="Z1109">
        <v>10</v>
      </c>
      <c r="AA1109">
        <v>11</v>
      </c>
      <c r="AB1109" t="s">
        <v>39</v>
      </c>
      <c r="AC1109" t="s">
        <v>14</v>
      </c>
      <c r="AD1109">
        <v>90</v>
      </c>
      <c r="AE1109">
        <v>1.1000000000000001</v>
      </c>
      <c r="AF1109">
        <v>1</v>
      </c>
      <c r="AG1109" t="s">
        <v>71</v>
      </c>
      <c r="AH1109" t="s">
        <v>106</v>
      </c>
      <c r="AI1109" t="s">
        <v>112</v>
      </c>
      <c r="AJ1109">
        <v>1093</v>
      </c>
      <c r="AK1109">
        <v>1094</v>
      </c>
      <c r="AL1109" t="s">
        <v>118</v>
      </c>
    </row>
    <row r="1110" spans="1:38" x14ac:dyDescent="0.2">
      <c r="A1110">
        <v>137</v>
      </c>
      <c r="B1110" s="1">
        <v>45587</v>
      </c>
      <c r="C1110" s="2">
        <v>0.60416666666666663</v>
      </c>
      <c r="D1110" s="2">
        <v>0.6875</v>
      </c>
      <c r="E1110" t="s">
        <v>35</v>
      </c>
      <c r="F1110">
        <v>2</v>
      </c>
      <c r="G1110">
        <v>10</v>
      </c>
      <c r="H1110">
        <v>6</v>
      </c>
      <c r="I1110" t="s">
        <v>27</v>
      </c>
      <c r="J1110" t="s">
        <v>30</v>
      </c>
      <c r="K1110">
        <v>120.00000000000006</v>
      </c>
      <c r="L1110">
        <v>0.6</v>
      </c>
      <c r="M1110">
        <v>0</v>
      </c>
      <c r="N1110" t="s">
        <v>73</v>
      </c>
      <c r="O1110" t="s">
        <v>107</v>
      </c>
      <c r="P1110" t="s">
        <v>112</v>
      </c>
      <c r="Q1110" t="s">
        <v>118</v>
      </c>
      <c r="R1110" t="s">
        <v>124</v>
      </c>
      <c r="S1110">
        <v>1095</v>
      </c>
      <c r="T1110">
        <v>1396</v>
      </c>
      <c r="U1110" s="1">
        <v>45486</v>
      </c>
      <c r="V1110" s="2">
        <v>0.60416666666666663</v>
      </c>
      <c r="W1110" s="2">
        <v>0.625</v>
      </c>
      <c r="X1110" t="s">
        <v>35</v>
      </c>
      <c r="Y1110">
        <v>2</v>
      </c>
      <c r="Z1110">
        <v>10</v>
      </c>
      <c r="AA1110">
        <v>12</v>
      </c>
      <c r="AB1110" t="s">
        <v>17</v>
      </c>
      <c r="AC1110" t="s">
        <v>23</v>
      </c>
      <c r="AD1110">
        <v>30.000000000000053</v>
      </c>
      <c r="AE1110">
        <v>1.2</v>
      </c>
      <c r="AF1110">
        <v>1</v>
      </c>
      <c r="AG1110" t="s">
        <v>77</v>
      </c>
      <c r="AH1110" t="s">
        <v>104</v>
      </c>
      <c r="AI1110" t="s">
        <v>112</v>
      </c>
      <c r="AJ1110">
        <v>1094</v>
      </c>
      <c r="AK1110">
        <v>1095</v>
      </c>
      <c r="AL1110" t="s">
        <v>118</v>
      </c>
    </row>
    <row r="1111" spans="1:38" x14ac:dyDescent="0.2">
      <c r="A1111">
        <v>812</v>
      </c>
      <c r="B1111" s="1">
        <v>45368</v>
      </c>
      <c r="C1111" s="2">
        <v>0.60416666666666663</v>
      </c>
      <c r="D1111" s="2">
        <v>0.66666666666666663</v>
      </c>
      <c r="E1111" t="s">
        <v>35</v>
      </c>
      <c r="F1111">
        <v>2</v>
      </c>
      <c r="G1111">
        <v>10</v>
      </c>
      <c r="H1111">
        <v>12</v>
      </c>
      <c r="I1111" t="s">
        <v>39</v>
      </c>
      <c r="J1111" t="s">
        <v>23</v>
      </c>
      <c r="K1111">
        <v>90</v>
      </c>
      <c r="L1111">
        <v>1.2</v>
      </c>
      <c r="M1111">
        <v>1</v>
      </c>
      <c r="N1111" t="s">
        <v>71</v>
      </c>
      <c r="O1111" t="s">
        <v>100</v>
      </c>
      <c r="P1111" t="s">
        <v>112</v>
      </c>
      <c r="Q1111" t="s">
        <v>118</v>
      </c>
      <c r="R1111" t="s">
        <v>118</v>
      </c>
      <c r="S1111">
        <v>1091</v>
      </c>
      <c r="T1111">
        <v>2206</v>
      </c>
      <c r="U1111" s="1">
        <v>45631</v>
      </c>
      <c r="V1111" s="2">
        <v>0.60416666666666663</v>
      </c>
      <c r="W1111" s="2">
        <v>0.6875</v>
      </c>
      <c r="X1111" t="s">
        <v>35</v>
      </c>
      <c r="Y1111">
        <v>2</v>
      </c>
      <c r="Z1111">
        <v>10</v>
      </c>
      <c r="AA1111">
        <v>2</v>
      </c>
      <c r="AB1111" t="s">
        <v>39</v>
      </c>
      <c r="AC1111" t="s">
        <v>30</v>
      </c>
      <c r="AD1111">
        <v>120.00000000000006</v>
      </c>
      <c r="AE1111">
        <v>0.2</v>
      </c>
      <c r="AF1111">
        <v>0</v>
      </c>
      <c r="AG1111" t="s">
        <v>75</v>
      </c>
      <c r="AH1111" t="s">
        <v>109</v>
      </c>
      <c r="AI1111" t="s">
        <v>112</v>
      </c>
      <c r="AJ1111">
        <v>1090</v>
      </c>
      <c r="AK1111">
        <v>1091</v>
      </c>
      <c r="AL1111" t="s">
        <v>118</v>
      </c>
    </row>
    <row r="1112" spans="1:38" x14ac:dyDescent="0.2">
      <c r="A1112">
        <v>2844</v>
      </c>
      <c r="B1112" s="1">
        <v>45511</v>
      </c>
      <c r="C1112" s="2">
        <v>0.58333333333333337</v>
      </c>
      <c r="D1112" s="2">
        <v>0.625</v>
      </c>
      <c r="E1112" t="s">
        <v>35</v>
      </c>
      <c r="F1112">
        <v>2</v>
      </c>
      <c r="G1112">
        <v>10</v>
      </c>
      <c r="H1112">
        <v>13</v>
      </c>
      <c r="I1112" t="s">
        <v>22</v>
      </c>
      <c r="J1112" t="s">
        <v>40</v>
      </c>
      <c r="K1112">
        <v>59.999999999999943</v>
      </c>
      <c r="L1112">
        <v>1.3</v>
      </c>
      <c r="M1112">
        <v>1</v>
      </c>
      <c r="N1112" t="s">
        <v>74</v>
      </c>
      <c r="O1112" t="s">
        <v>105</v>
      </c>
      <c r="P1112" t="s">
        <v>112</v>
      </c>
      <c r="Q1112" t="s">
        <v>118</v>
      </c>
      <c r="R1112" t="s">
        <v>118</v>
      </c>
      <c r="S1112">
        <v>1129</v>
      </c>
      <c r="T1112">
        <v>424</v>
      </c>
      <c r="U1112" s="1">
        <v>45539</v>
      </c>
      <c r="V1112" s="2">
        <v>0.58333333333333337</v>
      </c>
      <c r="W1112" s="2">
        <v>0.625</v>
      </c>
      <c r="X1112" t="s">
        <v>35</v>
      </c>
      <c r="Y1112">
        <v>2</v>
      </c>
      <c r="Z1112">
        <v>10</v>
      </c>
      <c r="AA1112">
        <v>6</v>
      </c>
      <c r="AB1112" t="s">
        <v>17</v>
      </c>
      <c r="AC1112" t="s">
        <v>18</v>
      </c>
      <c r="AD1112">
        <v>59.999999999999943</v>
      </c>
      <c r="AE1112">
        <v>0.6</v>
      </c>
      <c r="AF1112">
        <v>0</v>
      </c>
      <c r="AG1112" t="s">
        <v>74</v>
      </c>
      <c r="AH1112" t="s">
        <v>106</v>
      </c>
      <c r="AI1112" t="s">
        <v>112</v>
      </c>
      <c r="AJ1112">
        <v>1128</v>
      </c>
      <c r="AK1112">
        <v>1129</v>
      </c>
      <c r="AL1112" t="s">
        <v>118</v>
      </c>
    </row>
    <row r="1113" spans="1:38" x14ac:dyDescent="0.2">
      <c r="A1113">
        <v>36</v>
      </c>
      <c r="B1113" s="1">
        <v>45445</v>
      </c>
      <c r="C1113" s="2">
        <v>0.58333333333333337</v>
      </c>
      <c r="D1113" s="2">
        <v>0.625</v>
      </c>
      <c r="E1113" t="s">
        <v>35</v>
      </c>
      <c r="F1113">
        <v>2</v>
      </c>
      <c r="G1113">
        <v>10</v>
      </c>
      <c r="H1113">
        <v>6</v>
      </c>
      <c r="I1113" t="s">
        <v>22</v>
      </c>
      <c r="J1113" t="s">
        <v>14</v>
      </c>
      <c r="K1113">
        <v>59.999999999999943</v>
      </c>
      <c r="L1113">
        <v>0.6</v>
      </c>
      <c r="M1113">
        <v>0</v>
      </c>
      <c r="N1113" t="s">
        <v>71</v>
      </c>
      <c r="O1113" t="s">
        <v>103</v>
      </c>
      <c r="P1113" t="s">
        <v>112</v>
      </c>
      <c r="Q1113" t="s">
        <v>118</v>
      </c>
      <c r="R1113" t="s">
        <v>118</v>
      </c>
      <c r="S1113">
        <v>1130</v>
      </c>
      <c r="T1113">
        <v>2844</v>
      </c>
      <c r="U1113" s="1">
        <v>45511</v>
      </c>
      <c r="V1113" s="2">
        <v>0.58333333333333337</v>
      </c>
      <c r="W1113" s="2">
        <v>0.625</v>
      </c>
      <c r="X1113" t="s">
        <v>35</v>
      </c>
      <c r="Y1113">
        <v>2</v>
      </c>
      <c r="Z1113">
        <v>10</v>
      </c>
      <c r="AA1113">
        <v>13</v>
      </c>
      <c r="AB1113" t="s">
        <v>22</v>
      </c>
      <c r="AC1113" t="s">
        <v>40</v>
      </c>
      <c r="AD1113">
        <v>59.999999999999943</v>
      </c>
      <c r="AE1113">
        <v>1.3</v>
      </c>
      <c r="AF1113">
        <v>1</v>
      </c>
      <c r="AG1113" t="s">
        <v>74</v>
      </c>
      <c r="AH1113" t="s">
        <v>105</v>
      </c>
      <c r="AI1113" t="s">
        <v>112</v>
      </c>
      <c r="AJ1113">
        <v>1129</v>
      </c>
      <c r="AK1113">
        <v>1130</v>
      </c>
      <c r="AL1113" t="s">
        <v>118</v>
      </c>
    </row>
    <row r="1114" spans="1:38" x14ac:dyDescent="0.2">
      <c r="A1114">
        <v>623</v>
      </c>
      <c r="B1114" s="1">
        <v>45599</v>
      </c>
      <c r="C1114" s="2">
        <v>0.58333333333333337</v>
      </c>
      <c r="D1114" s="2">
        <v>0.60416666666666663</v>
      </c>
      <c r="E1114" t="s">
        <v>35</v>
      </c>
      <c r="F1114">
        <v>2</v>
      </c>
      <c r="G1114">
        <v>10</v>
      </c>
      <c r="H1114">
        <v>1</v>
      </c>
      <c r="I1114" t="s">
        <v>27</v>
      </c>
      <c r="J1114" t="s">
        <v>40</v>
      </c>
      <c r="K1114">
        <v>29.999999999999893</v>
      </c>
      <c r="L1114">
        <v>0.1</v>
      </c>
      <c r="M1114">
        <v>0</v>
      </c>
      <c r="N1114" t="s">
        <v>71</v>
      </c>
      <c r="O1114" t="s">
        <v>108</v>
      </c>
      <c r="P1114" t="s">
        <v>112</v>
      </c>
      <c r="Q1114" t="s">
        <v>117</v>
      </c>
      <c r="R1114" t="s">
        <v>118</v>
      </c>
      <c r="S1114">
        <v>1131</v>
      </c>
      <c r="T1114">
        <v>36</v>
      </c>
      <c r="U1114" s="1">
        <v>45445</v>
      </c>
      <c r="V1114" s="2">
        <v>0.58333333333333337</v>
      </c>
      <c r="W1114" s="2">
        <v>0.625</v>
      </c>
      <c r="X1114" t="s">
        <v>35</v>
      </c>
      <c r="Y1114">
        <v>2</v>
      </c>
      <c r="Z1114">
        <v>10</v>
      </c>
      <c r="AA1114">
        <v>6</v>
      </c>
      <c r="AB1114" t="s">
        <v>22</v>
      </c>
      <c r="AC1114" t="s">
        <v>14</v>
      </c>
      <c r="AD1114">
        <v>59.999999999999943</v>
      </c>
      <c r="AE1114">
        <v>0.6</v>
      </c>
      <c r="AF1114">
        <v>0</v>
      </c>
      <c r="AG1114" t="s">
        <v>71</v>
      </c>
      <c r="AH1114" t="s">
        <v>103</v>
      </c>
      <c r="AI1114" t="s">
        <v>112</v>
      </c>
      <c r="AJ1114">
        <v>1130</v>
      </c>
      <c r="AK1114">
        <v>1131</v>
      </c>
      <c r="AL1114" t="s">
        <v>118</v>
      </c>
    </row>
    <row r="1115" spans="1:38" x14ac:dyDescent="0.2">
      <c r="A1115">
        <v>1191</v>
      </c>
      <c r="B1115" s="1">
        <v>45515</v>
      </c>
      <c r="C1115" s="2">
        <v>0.58333333333333337</v>
      </c>
      <c r="D1115" s="2">
        <v>0.66666666666666663</v>
      </c>
      <c r="E1115" t="s">
        <v>35</v>
      </c>
      <c r="F1115">
        <v>2</v>
      </c>
      <c r="G1115">
        <v>10</v>
      </c>
      <c r="H1115">
        <v>8</v>
      </c>
      <c r="I1115" t="s">
        <v>42</v>
      </c>
      <c r="J1115" t="s">
        <v>18</v>
      </c>
      <c r="K1115">
        <v>119.99999999999989</v>
      </c>
      <c r="L1115">
        <v>0.8</v>
      </c>
      <c r="M1115">
        <v>0</v>
      </c>
      <c r="N1115" t="s">
        <v>71</v>
      </c>
      <c r="O1115" t="s">
        <v>105</v>
      </c>
      <c r="P1115" t="s">
        <v>112</v>
      </c>
      <c r="Q1115" t="s">
        <v>118</v>
      </c>
      <c r="R1115" t="s">
        <v>124</v>
      </c>
      <c r="S1115">
        <v>1132</v>
      </c>
      <c r="T1115">
        <v>623</v>
      </c>
      <c r="U1115" s="1">
        <v>45599</v>
      </c>
      <c r="V1115" s="2">
        <v>0.58333333333333337</v>
      </c>
      <c r="W1115" s="2">
        <v>0.60416666666666663</v>
      </c>
      <c r="X1115" t="s">
        <v>35</v>
      </c>
      <c r="Y1115">
        <v>2</v>
      </c>
      <c r="Z1115">
        <v>10</v>
      </c>
      <c r="AA1115">
        <v>1</v>
      </c>
      <c r="AB1115" t="s">
        <v>27</v>
      </c>
      <c r="AC1115" t="s">
        <v>40</v>
      </c>
      <c r="AD1115">
        <v>29.999999999999893</v>
      </c>
      <c r="AE1115">
        <v>0.1</v>
      </c>
      <c r="AF1115">
        <v>0</v>
      </c>
      <c r="AG1115" t="s">
        <v>71</v>
      </c>
      <c r="AH1115" t="s">
        <v>108</v>
      </c>
      <c r="AI1115" t="s">
        <v>112</v>
      </c>
      <c r="AJ1115">
        <v>1131</v>
      </c>
      <c r="AK1115">
        <v>1132</v>
      </c>
      <c r="AL1115" t="s">
        <v>118</v>
      </c>
    </row>
    <row r="1116" spans="1:38" x14ac:dyDescent="0.2">
      <c r="A1116">
        <v>958</v>
      </c>
      <c r="B1116" s="1">
        <v>45420</v>
      </c>
      <c r="C1116" s="2">
        <v>0.58333333333333337</v>
      </c>
      <c r="D1116" s="2">
        <v>0.60416666666666663</v>
      </c>
      <c r="E1116" t="s">
        <v>35</v>
      </c>
      <c r="F1116">
        <v>2</v>
      </c>
      <c r="G1116">
        <v>10</v>
      </c>
      <c r="H1116">
        <v>10</v>
      </c>
      <c r="I1116" t="s">
        <v>17</v>
      </c>
      <c r="J1116" t="s">
        <v>28</v>
      </c>
      <c r="K1116">
        <v>29.999999999999893</v>
      </c>
      <c r="L1116">
        <v>1</v>
      </c>
      <c r="M1116">
        <v>0</v>
      </c>
      <c r="N1116" t="s">
        <v>74</v>
      </c>
      <c r="O1116" t="s">
        <v>102</v>
      </c>
      <c r="P1116" t="s">
        <v>112</v>
      </c>
      <c r="Q1116" t="s">
        <v>118</v>
      </c>
      <c r="R1116" t="s">
        <v>118</v>
      </c>
      <c r="S1116">
        <v>1133</v>
      </c>
      <c r="T1116">
        <v>1191</v>
      </c>
      <c r="U1116" s="1">
        <v>45515</v>
      </c>
      <c r="V1116" s="2">
        <v>0.58333333333333337</v>
      </c>
      <c r="W1116" s="2">
        <v>0.66666666666666663</v>
      </c>
      <c r="X1116" t="s">
        <v>35</v>
      </c>
      <c r="Y1116">
        <v>2</v>
      </c>
      <c r="Z1116">
        <v>10</v>
      </c>
      <c r="AA1116">
        <v>8</v>
      </c>
      <c r="AB1116" t="s">
        <v>42</v>
      </c>
      <c r="AC1116" t="s">
        <v>18</v>
      </c>
      <c r="AD1116">
        <v>119.99999999999989</v>
      </c>
      <c r="AE1116">
        <v>0.8</v>
      </c>
      <c r="AF1116">
        <v>0</v>
      </c>
      <c r="AG1116" t="s">
        <v>71</v>
      </c>
      <c r="AH1116" t="s">
        <v>105</v>
      </c>
      <c r="AI1116" t="s">
        <v>112</v>
      </c>
      <c r="AJ1116">
        <v>1132</v>
      </c>
      <c r="AK1116">
        <v>1133</v>
      </c>
      <c r="AL1116" t="s">
        <v>118</v>
      </c>
    </row>
    <row r="1117" spans="1:38" x14ac:dyDescent="0.2">
      <c r="A1117">
        <v>672</v>
      </c>
      <c r="B1117" s="1">
        <v>45559</v>
      </c>
      <c r="C1117" s="2">
        <v>0.58333333333333337</v>
      </c>
      <c r="D1117" s="2">
        <v>0.64583333333333337</v>
      </c>
      <c r="E1117" t="s">
        <v>35</v>
      </c>
      <c r="F1117">
        <v>2</v>
      </c>
      <c r="G1117">
        <v>10</v>
      </c>
      <c r="H1117">
        <v>13</v>
      </c>
      <c r="I1117" t="s">
        <v>41</v>
      </c>
      <c r="J1117" t="s">
        <v>18</v>
      </c>
      <c r="K1117">
        <v>90</v>
      </c>
      <c r="L1117">
        <v>1.3</v>
      </c>
      <c r="M1117">
        <v>1</v>
      </c>
      <c r="N1117" t="s">
        <v>73</v>
      </c>
      <c r="O1117" t="s">
        <v>106</v>
      </c>
      <c r="P1117" t="s">
        <v>112</v>
      </c>
      <c r="Q1117" t="s">
        <v>118</v>
      </c>
      <c r="R1117" t="s">
        <v>118</v>
      </c>
      <c r="S1117">
        <v>1134</v>
      </c>
      <c r="T1117">
        <v>958</v>
      </c>
      <c r="U1117" s="1">
        <v>45420</v>
      </c>
      <c r="V1117" s="2">
        <v>0.58333333333333337</v>
      </c>
      <c r="W1117" s="2">
        <v>0.60416666666666663</v>
      </c>
      <c r="X1117" t="s">
        <v>35</v>
      </c>
      <c r="Y1117">
        <v>2</v>
      </c>
      <c r="Z1117">
        <v>10</v>
      </c>
      <c r="AA1117">
        <v>10</v>
      </c>
      <c r="AB1117" t="s">
        <v>17</v>
      </c>
      <c r="AC1117" t="s">
        <v>28</v>
      </c>
      <c r="AD1117">
        <v>29.999999999999893</v>
      </c>
      <c r="AE1117">
        <v>1</v>
      </c>
      <c r="AF1117">
        <v>0</v>
      </c>
      <c r="AG1117" t="s">
        <v>74</v>
      </c>
      <c r="AH1117" t="s">
        <v>102</v>
      </c>
      <c r="AI1117" t="s">
        <v>112</v>
      </c>
      <c r="AJ1117">
        <v>1133</v>
      </c>
      <c r="AK1117">
        <v>1134</v>
      </c>
      <c r="AL1117" t="s">
        <v>118</v>
      </c>
    </row>
    <row r="1118" spans="1:38" x14ac:dyDescent="0.2">
      <c r="A1118">
        <v>1889</v>
      </c>
      <c r="B1118" s="1">
        <v>45298</v>
      </c>
      <c r="C1118" s="2">
        <v>0.58333333333333337</v>
      </c>
      <c r="D1118" s="2">
        <v>0.66666666666666663</v>
      </c>
      <c r="E1118" t="s">
        <v>35</v>
      </c>
      <c r="F1118">
        <v>2</v>
      </c>
      <c r="G1118">
        <v>10</v>
      </c>
      <c r="H1118">
        <v>3</v>
      </c>
      <c r="I1118" t="s">
        <v>42</v>
      </c>
      <c r="J1118" t="s">
        <v>28</v>
      </c>
      <c r="K1118">
        <v>119.99999999999989</v>
      </c>
      <c r="L1118">
        <v>0.3</v>
      </c>
      <c r="M1118">
        <v>0</v>
      </c>
      <c r="N1118" t="s">
        <v>71</v>
      </c>
      <c r="O1118" t="s">
        <v>98</v>
      </c>
      <c r="P1118" t="s">
        <v>112</v>
      </c>
      <c r="Q1118" t="s">
        <v>118</v>
      </c>
      <c r="R1118" t="s">
        <v>124</v>
      </c>
      <c r="S1118">
        <v>1136</v>
      </c>
      <c r="T1118">
        <v>1956</v>
      </c>
      <c r="U1118" s="1">
        <v>45546</v>
      </c>
      <c r="V1118" s="2">
        <v>0.58333333333333337</v>
      </c>
      <c r="W1118" s="2">
        <v>0.64583333333333337</v>
      </c>
      <c r="X1118" t="s">
        <v>35</v>
      </c>
      <c r="Y1118">
        <v>2</v>
      </c>
      <c r="Z1118">
        <v>10</v>
      </c>
      <c r="AA1118">
        <v>9</v>
      </c>
      <c r="AB1118" t="s">
        <v>39</v>
      </c>
      <c r="AC1118" t="s">
        <v>28</v>
      </c>
      <c r="AD1118">
        <v>90</v>
      </c>
      <c r="AE1118">
        <v>0.9</v>
      </c>
      <c r="AF1118">
        <v>0</v>
      </c>
      <c r="AG1118" t="s">
        <v>74</v>
      </c>
      <c r="AH1118" t="s">
        <v>106</v>
      </c>
      <c r="AI1118" t="s">
        <v>112</v>
      </c>
      <c r="AJ1118">
        <v>1135</v>
      </c>
      <c r="AK1118">
        <v>1136</v>
      </c>
      <c r="AL1118" t="s">
        <v>118</v>
      </c>
    </row>
    <row r="1119" spans="1:38" x14ac:dyDescent="0.2">
      <c r="A1119">
        <v>2353</v>
      </c>
      <c r="B1119" s="1">
        <v>45635</v>
      </c>
      <c r="C1119" s="2">
        <v>0.58333333333333337</v>
      </c>
      <c r="D1119" s="2">
        <v>0.66666666666666663</v>
      </c>
      <c r="E1119" t="s">
        <v>35</v>
      </c>
      <c r="F1119">
        <v>2</v>
      </c>
      <c r="G1119">
        <v>10</v>
      </c>
      <c r="H1119">
        <v>10</v>
      </c>
      <c r="I1119" t="s">
        <v>42</v>
      </c>
      <c r="J1119" t="s">
        <v>28</v>
      </c>
      <c r="K1119">
        <v>119.99999999999989</v>
      </c>
      <c r="L1119">
        <v>1</v>
      </c>
      <c r="M1119">
        <v>0</v>
      </c>
      <c r="N1119" t="s">
        <v>72</v>
      </c>
      <c r="O1119" t="s">
        <v>109</v>
      </c>
      <c r="P1119" t="s">
        <v>112</v>
      </c>
      <c r="Q1119" t="s">
        <v>118</v>
      </c>
      <c r="R1119" t="s">
        <v>124</v>
      </c>
      <c r="S1119">
        <v>1142</v>
      </c>
      <c r="T1119">
        <v>371</v>
      </c>
      <c r="U1119" s="1">
        <v>45620</v>
      </c>
      <c r="V1119" s="2">
        <v>0.58333333333333337</v>
      </c>
      <c r="W1119" s="2">
        <v>0.66666666666666663</v>
      </c>
      <c r="X1119" t="s">
        <v>35</v>
      </c>
      <c r="Y1119">
        <v>2</v>
      </c>
      <c r="Z1119">
        <v>10</v>
      </c>
      <c r="AA1119">
        <v>2</v>
      </c>
      <c r="AB1119" t="s">
        <v>39</v>
      </c>
      <c r="AC1119" t="s">
        <v>18</v>
      </c>
      <c r="AD1119">
        <v>119.99999999999989</v>
      </c>
      <c r="AE1119">
        <v>0.2</v>
      </c>
      <c r="AF1119">
        <v>0</v>
      </c>
      <c r="AG1119" t="s">
        <v>71</v>
      </c>
      <c r="AH1119" t="s">
        <v>108</v>
      </c>
      <c r="AI1119" t="s">
        <v>112</v>
      </c>
      <c r="AJ1119">
        <v>1141</v>
      </c>
      <c r="AK1119">
        <v>1142</v>
      </c>
      <c r="AL1119" t="s">
        <v>118</v>
      </c>
    </row>
    <row r="1120" spans="1:38" x14ac:dyDescent="0.2">
      <c r="A1120">
        <v>1908</v>
      </c>
      <c r="B1120" s="1">
        <v>45476</v>
      </c>
      <c r="C1120" s="2">
        <v>0.58333333333333337</v>
      </c>
      <c r="D1120" s="2">
        <v>0.66666666666666663</v>
      </c>
      <c r="E1120" t="s">
        <v>35</v>
      </c>
      <c r="F1120">
        <v>2</v>
      </c>
      <c r="G1120">
        <v>10</v>
      </c>
      <c r="H1120">
        <v>2</v>
      </c>
      <c r="I1120" t="s">
        <v>39</v>
      </c>
      <c r="J1120" t="s">
        <v>28</v>
      </c>
      <c r="K1120">
        <v>119.99999999999989</v>
      </c>
      <c r="L1120">
        <v>0.2</v>
      </c>
      <c r="M1120">
        <v>0</v>
      </c>
      <c r="N1120" t="s">
        <v>74</v>
      </c>
      <c r="O1120" t="s">
        <v>104</v>
      </c>
      <c r="P1120" t="s">
        <v>112</v>
      </c>
      <c r="Q1120" t="s">
        <v>117</v>
      </c>
      <c r="R1120" t="s">
        <v>124</v>
      </c>
      <c r="S1120">
        <v>1138</v>
      </c>
      <c r="T1120">
        <v>2775</v>
      </c>
      <c r="U1120" s="1">
        <v>45373</v>
      </c>
      <c r="V1120" s="2">
        <v>0.58333333333333337</v>
      </c>
      <c r="W1120" s="2">
        <v>0.64583333333333337</v>
      </c>
      <c r="X1120" t="s">
        <v>35</v>
      </c>
      <c r="Y1120">
        <v>2</v>
      </c>
      <c r="Z1120">
        <v>10</v>
      </c>
      <c r="AA1120">
        <v>6</v>
      </c>
      <c r="AB1120" t="s">
        <v>42</v>
      </c>
      <c r="AC1120" t="s">
        <v>40</v>
      </c>
      <c r="AD1120">
        <v>90</v>
      </c>
      <c r="AE1120">
        <v>0.6</v>
      </c>
      <c r="AF1120">
        <v>0</v>
      </c>
      <c r="AG1120" t="s">
        <v>76</v>
      </c>
      <c r="AH1120" t="s">
        <v>100</v>
      </c>
      <c r="AI1120" t="s">
        <v>112</v>
      </c>
      <c r="AJ1120">
        <v>1137</v>
      </c>
      <c r="AK1120">
        <v>1138</v>
      </c>
      <c r="AL1120" t="s">
        <v>118</v>
      </c>
    </row>
    <row r="1121" spans="1:38" x14ac:dyDescent="0.2">
      <c r="A1121">
        <v>1408</v>
      </c>
      <c r="B1121" s="1">
        <v>45647</v>
      </c>
      <c r="C1121" s="2">
        <v>0.58333333333333337</v>
      </c>
      <c r="D1121" s="2">
        <v>0.64583333333333337</v>
      </c>
      <c r="E1121" t="s">
        <v>35</v>
      </c>
      <c r="F1121">
        <v>2</v>
      </c>
      <c r="G1121">
        <v>10</v>
      </c>
      <c r="H1121">
        <v>3</v>
      </c>
      <c r="I1121" t="s">
        <v>27</v>
      </c>
      <c r="J1121" t="s">
        <v>14</v>
      </c>
      <c r="K1121">
        <v>90</v>
      </c>
      <c r="L1121">
        <v>0.3</v>
      </c>
      <c r="M1121">
        <v>0</v>
      </c>
      <c r="N1121" t="s">
        <v>77</v>
      </c>
      <c r="O1121" t="s">
        <v>109</v>
      </c>
      <c r="P1121" t="s">
        <v>112</v>
      </c>
      <c r="Q1121" t="s">
        <v>118</v>
      </c>
      <c r="R1121" t="s">
        <v>118</v>
      </c>
      <c r="S1121">
        <v>1139</v>
      </c>
      <c r="T1121">
        <v>1908</v>
      </c>
      <c r="U1121" s="1">
        <v>45476</v>
      </c>
      <c r="V1121" s="2">
        <v>0.58333333333333337</v>
      </c>
      <c r="W1121" s="2">
        <v>0.66666666666666663</v>
      </c>
      <c r="X1121" t="s">
        <v>35</v>
      </c>
      <c r="Y1121">
        <v>2</v>
      </c>
      <c r="Z1121">
        <v>10</v>
      </c>
      <c r="AA1121">
        <v>2</v>
      </c>
      <c r="AB1121" t="s">
        <v>39</v>
      </c>
      <c r="AC1121" t="s">
        <v>28</v>
      </c>
      <c r="AD1121">
        <v>119.99999999999989</v>
      </c>
      <c r="AE1121">
        <v>0.2</v>
      </c>
      <c r="AF1121">
        <v>0</v>
      </c>
      <c r="AG1121" t="s">
        <v>74</v>
      </c>
      <c r="AH1121" t="s">
        <v>104</v>
      </c>
      <c r="AI1121" t="s">
        <v>112</v>
      </c>
      <c r="AJ1121">
        <v>1138</v>
      </c>
      <c r="AK1121">
        <v>1139</v>
      </c>
      <c r="AL1121" t="s">
        <v>118</v>
      </c>
    </row>
    <row r="1122" spans="1:38" x14ac:dyDescent="0.2">
      <c r="A1122">
        <v>1852</v>
      </c>
      <c r="B1122" s="1">
        <v>45629</v>
      </c>
      <c r="C1122" s="2">
        <v>0.58333333333333337</v>
      </c>
      <c r="D1122" s="2">
        <v>0.64583333333333337</v>
      </c>
      <c r="E1122" t="s">
        <v>35</v>
      </c>
      <c r="F1122">
        <v>2</v>
      </c>
      <c r="G1122">
        <v>10</v>
      </c>
      <c r="H1122">
        <v>13</v>
      </c>
      <c r="I1122" t="s">
        <v>39</v>
      </c>
      <c r="J1122" t="s">
        <v>40</v>
      </c>
      <c r="K1122">
        <v>90</v>
      </c>
      <c r="L1122">
        <v>1.3</v>
      </c>
      <c r="M1122">
        <v>1</v>
      </c>
      <c r="N1122" t="s">
        <v>73</v>
      </c>
      <c r="O1122" t="s">
        <v>109</v>
      </c>
      <c r="P1122" t="s">
        <v>112</v>
      </c>
      <c r="Q1122" t="s">
        <v>118</v>
      </c>
      <c r="R1122" t="s">
        <v>118</v>
      </c>
      <c r="S1122">
        <v>1140</v>
      </c>
      <c r="T1122">
        <v>1408</v>
      </c>
      <c r="U1122" s="1">
        <v>45647</v>
      </c>
      <c r="V1122" s="2">
        <v>0.58333333333333337</v>
      </c>
      <c r="W1122" s="2">
        <v>0.64583333333333337</v>
      </c>
      <c r="X1122" t="s">
        <v>35</v>
      </c>
      <c r="Y1122">
        <v>2</v>
      </c>
      <c r="Z1122">
        <v>10</v>
      </c>
      <c r="AA1122">
        <v>3</v>
      </c>
      <c r="AB1122" t="s">
        <v>27</v>
      </c>
      <c r="AC1122" t="s">
        <v>14</v>
      </c>
      <c r="AD1122">
        <v>90</v>
      </c>
      <c r="AE1122">
        <v>0.3</v>
      </c>
      <c r="AF1122">
        <v>0</v>
      </c>
      <c r="AG1122" t="s">
        <v>77</v>
      </c>
      <c r="AH1122" t="s">
        <v>109</v>
      </c>
      <c r="AI1122" t="s">
        <v>112</v>
      </c>
      <c r="AJ1122">
        <v>1139</v>
      </c>
      <c r="AK1122">
        <v>1140</v>
      </c>
      <c r="AL1122" t="s">
        <v>118</v>
      </c>
    </row>
    <row r="1123" spans="1:38" x14ac:dyDescent="0.2">
      <c r="A1123">
        <v>371</v>
      </c>
      <c r="B1123" s="1">
        <v>45620</v>
      </c>
      <c r="C1123" s="2">
        <v>0.58333333333333337</v>
      </c>
      <c r="D1123" s="2">
        <v>0.66666666666666663</v>
      </c>
      <c r="E1123" t="s">
        <v>35</v>
      </c>
      <c r="F1123">
        <v>2</v>
      </c>
      <c r="G1123">
        <v>10</v>
      </c>
      <c r="H1123">
        <v>2</v>
      </c>
      <c r="I1123" t="s">
        <v>39</v>
      </c>
      <c r="J1123" t="s">
        <v>18</v>
      </c>
      <c r="K1123">
        <v>119.99999999999989</v>
      </c>
      <c r="L1123">
        <v>0.2</v>
      </c>
      <c r="M1123">
        <v>0</v>
      </c>
      <c r="N1123" t="s">
        <v>71</v>
      </c>
      <c r="O1123" t="s">
        <v>108</v>
      </c>
      <c r="P1123" t="s">
        <v>112</v>
      </c>
      <c r="Q1123" t="s">
        <v>117</v>
      </c>
      <c r="R1123" t="s">
        <v>124</v>
      </c>
      <c r="S1123">
        <v>1141</v>
      </c>
      <c r="T1123">
        <v>1852</v>
      </c>
      <c r="U1123" s="1">
        <v>45629</v>
      </c>
      <c r="V1123" s="2">
        <v>0.58333333333333337</v>
      </c>
      <c r="W1123" s="2">
        <v>0.64583333333333337</v>
      </c>
      <c r="X1123" t="s">
        <v>35</v>
      </c>
      <c r="Y1123">
        <v>2</v>
      </c>
      <c r="Z1123">
        <v>10</v>
      </c>
      <c r="AA1123">
        <v>13</v>
      </c>
      <c r="AB1123" t="s">
        <v>39</v>
      </c>
      <c r="AC1123" t="s">
        <v>40</v>
      </c>
      <c r="AD1123">
        <v>90</v>
      </c>
      <c r="AE1123">
        <v>1.3</v>
      </c>
      <c r="AF1123">
        <v>1</v>
      </c>
      <c r="AG1123" t="s">
        <v>73</v>
      </c>
      <c r="AH1123" t="s">
        <v>109</v>
      </c>
      <c r="AI1123" t="s">
        <v>112</v>
      </c>
      <c r="AJ1123">
        <v>1140</v>
      </c>
      <c r="AK1123">
        <v>1141</v>
      </c>
      <c r="AL1123" t="s">
        <v>118</v>
      </c>
    </row>
    <row r="1124" spans="1:38" x14ac:dyDescent="0.2">
      <c r="A1124">
        <v>1083</v>
      </c>
      <c r="B1124" s="1">
        <v>45309</v>
      </c>
      <c r="C1124" s="2">
        <v>0.58333333333333337</v>
      </c>
      <c r="D1124" s="2">
        <v>0.60416666666666663</v>
      </c>
      <c r="E1124" t="s">
        <v>35</v>
      </c>
      <c r="F1124">
        <v>2</v>
      </c>
      <c r="G1124">
        <v>10</v>
      </c>
      <c r="H1124">
        <v>3</v>
      </c>
      <c r="I1124" t="s">
        <v>39</v>
      </c>
      <c r="J1124" t="s">
        <v>28</v>
      </c>
      <c r="K1124">
        <v>29.999999999999893</v>
      </c>
      <c r="L1124">
        <v>0.3</v>
      </c>
      <c r="M1124">
        <v>0</v>
      </c>
      <c r="N1124" t="s">
        <v>75</v>
      </c>
      <c r="O1124" t="s">
        <v>98</v>
      </c>
      <c r="P1124" t="s">
        <v>112</v>
      </c>
      <c r="Q1124" t="s">
        <v>118</v>
      </c>
      <c r="R1124" t="s">
        <v>118</v>
      </c>
      <c r="S1124">
        <v>1143</v>
      </c>
      <c r="T1124">
        <v>2353</v>
      </c>
      <c r="U1124" s="1">
        <v>45635</v>
      </c>
      <c r="V1124" s="2">
        <v>0.58333333333333337</v>
      </c>
      <c r="W1124" s="2">
        <v>0.66666666666666663</v>
      </c>
      <c r="X1124" t="s">
        <v>35</v>
      </c>
      <c r="Y1124">
        <v>2</v>
      </c>
      <c r="Z1124">
        <v>10</v>
      </c>
      <c r="AA1124">
        <v>10</v>
      </c>
      <c r="AB1124" t="s">
        <v>42</v>
      </c>
      <c r="AC1124" t="s">
        <v>28</v>
      </c>
      <c r="AD1124">
        <v>119.99999999999989</v>
      </c>
      <c r="AE1124">
        <v>1</v>
      </c>
      <c r="AF1124">
        <v>0</v>
      </c>
      <c r="AG1124" t="s">
        <v>72</v>
      </c>
      <c r="AH1124" t="s">
        <v>109</v>
      </c>
      <c r="AI1124" t="s">
        <v>112</v>
      </c>
      <c r="AJ1124">
        <v>1142</v>
      </c>
      <c r="AK1124">
        <v>1143</v>
      </c>
      <c r="AL1124" t="s">
        <v>118</v>
      </c>
    </row>
    <row r="1125" spans="1:38" x14ac:dyDescent="0.2">
      <c r="A1125">
        <v>1931</v>
      </c>
      <c r="B1125" s="1">
        <v>45566</v>
      </c>
      <c r="C1125" s="2">
        <v>0.58333333333333337</v>
      </c>
      <c r="D1125" s="2">
        <v>0.66666666666666663</v>
      </c>
      <c r="E1125" t="s">
        <v>35</v>
      </c>
      <c r="F1125">
        <v>2</v>
      </c>
      <c r="G1125">
        <v>10</v>
      </c>
      <c r="H1125">
        <v>5</v>
      </c>
      <c r="I1125" t="s">
        <v>22</v>
      </c>
      <c r="J1125" t="s">
        <v>30</v>
      </c>
      <c r="K1125">
        <v>119.99999999999989</v>
      </c>
      <c r="L1125">
        <v>0.5</v>
      </c>
      <c r="M1125">
        <v>0</v>
      </c>
      <c r="N1125" t="s">
        <v>73</v>
      </c>
      <c r="O1125" t="s">
        <v>107</v>
      </c>
      <c r="P1125" t="s">
        <v>112</v>
      </c>
      <c r="Q1125" t="s">
        <v>118</v>
      </c>
      <c r="R1125" t="s">
        <v>124</v>
      </c>
      <c r="S1125">
        <v>1144</v>
      </c>
      <c r="T1125">
        <v>1083</v>
      </c>
      <c r="U1125" s="1">
        <v>45309</v>
      </c>
      <c r="V1125" s="2">
        <v>0.58333333333333337</v>
      </c>
      <c r="W1125" s="2">
        <v>0.60416666666666663</v>
      </c>
      <c r="X1125" t="s">
        <v>35</v>
      </c>
      <c r="Y1125">
        <v>2</v>
      </c>
      <c r="Z1125">
        <v>10</v>
      </c>
      <c r="AA1125">
        <v>3</v>
      </c>
      <c r="AB1125" t="s">
        <v>39</v>
      </c>
      <c r="AC1125" t="s">
        <v>28</v>
      </c>
      <c r="AD1125">
        <v>29.999999999999893</v>
      </c>
      <c r="AE1125">
        <v>0.3</v>
      </c>
      <c r="AF1125">
        <v>0</v>
      </c>
      <c r="AG1125" t="s">
        <v>75</v>
      </c>
      <c r="AH1125" t="s">
        <v>98</v>
      </c>
      <c r="AI1125" t="s">
        <v>112</v>
      </c>
      <c r="AJ1125">
        <v>1143</v>
      </c>
      <c r="AK1125">
        <v>1144</v>
      </c>
      <c r="AL1125" t="s">
        <v>118</v>
      </c>
    </row>
    <row r="1126" spans="1:38" x14ac:dyDescent="0.2">
      <c r="A1126">
        <v>2775</v>
      </c>
      <c r="B1126" s="1">
        <v>45373</v>
      </c>
      <c r="C1126" s="2">
        <v>0.58333333333333337</v>
      </c>
      <c r="D1126" s="2">
        <v>0.64583333333333337</v>
      </c>
      <c r="E1126" t="s">
        <v>35</v>
      </c>
      <c r="F1126">
        <v>2</v>
      </c>
      <c r="G1126">
        <v>10</v>
      </c>
      <c r="H1126">
        <v>6</v>
      </c>
      <c r="I1126" t="s">
        <v>42</v>
      </c>
      <c r="J1126" t="s">
        <v>40</v>
      </c>
      <c r="K1126">
        <v>90</v>
      </c>
      <c r="L1126">
        <v>0.6</v>
      </c>
      <c r="M1126">
        <v>0</v>
      </c>
      <c r="N1126" t="s">
        <v>76</v>
      </c>
      <c r="O1126" t="s">
        <v>100</v>
      </c>
      <c r="P1126" t="s">
        <v>112</v>
      </c>
      <c r="Q1126" t="s">
        <v>118</v>
      </c>
      <c r="R1126" t="s">
        <v>118</v>
      </c>
      <c r="S1126">
        <v>1137</v>
      </c>
      <c r="T1126">
        <v>1889</v>
      </c>
      <c r="U1126" s="1">
        <v>45298</v>
      </c>
      <c r="V1126" s="2">
        <v>0.58333333333333337</v>
      </c>
      <c r="W1126" s="2">
        <v>0.66666666666666663</v>
      </c>
      <c r="X1126" t="s">
        <v>35</v>
      </c>
      <c r="Y1126">
        <v>2</v>
      </c>
      <c r="Z1126">
        <v>10</v>
      </c>
      <c r="AA1126">
        <v>3</v>
      </c>
      <c r="AB1126" t="s">
        <v>42</v>
      </c>
      <c r="AC1126" t="s">
        <v>28</v>
      </c>
      <c r="AD1126">
        <v>119.99999999999989</v>
      </c>
      <c r="AE1126">
        <v>0.3</v>
      </c>
      <c r="AF1126">
        <v>0</v>
      </c>
      <c r="AG1126" t="s">
        <v>71</v>
      </c>
      <c r="AH1126" t="s">
        <v>98</v>
      </c>
      <c r="AI1126" t="s">
        <v>112</v>
      </c>
      <c r="AJ1126">
        <v>1136</v>
      </c>
      <c r="AK1126">
        <v>1137</v>
      </c>
      <c r="AL1126" t="s">
        <v>118</v>
      </c>
    </row>
    <row r="1127" spans="1:38" x14ac:dyDescent="0.2">
      <c r="A1127">
        <v>424</v>
      </c>
      <c r="B1127" s="1">
        <v>45539</v>
      </c>
      <c r="C1127" s="2">
        <v>0.58333333333333337</v>
      </c>
      <c r="D1127" s="2">
        <v>0.625</v>
      </c>
      <c r="E1127" t="s">
        <v>35</v>
      </c>
      <c r="F1127">
        <v>2</v>
      </c>
      <c r="G1127">
        <v>10</v>
      </c>
      <c r="H1127">
        <v>6</v>
      </c>
      <c r="I1127" t="s">
        <v>17</v>
      </c>
      <c r="J1127" t="s">
        <v>18</v>
      </c>
      <c r="K1127">
        <v>59.999999999999943</v>
      </c>
      <c r="L1127">
        <v>0.6</v>
      </c>
      <c r="M1127">
        <v>0</v>
      </c>
      <c r="N1127" t="s">
        <v>74</v>
      </c>
      <c r="O1127" t="s">
        <v>106</v>
      </c>
      <c r="P1127" t="s">
        <v>112</v>
      </c>
      <c r="Q1127" t="s">
        <v>118</v>
      </c>
      <c r="R1127" t="s">
        <v>118</v>
      </c>
      <c r="S1127">
        <v>1128</v>
      </c>
      <c r="T1127">
        <v>933</v>
      </c>
      <c r="U1127" s="1">
        <v>45324</v>
      </c>
      <c r="V1127" s="2">
        <v>0.58333333333333337</v>
      </c>
      <c r="W1127" s="2">
        <v>0.64583333333333337</v>
      </c>
      <c r="X1127" t="s">
        <v>35</v>
      </c>
      <c r="Y1127">
        <v>2</v>
      </c>
      <c r="Z1127">
        <v>10</v>
      </c>
      <c r="AA1127">
        <v>3</v>
      </c>
      <c r="AB1127" t="s">
        <v>41</v>
      </c>
      <c r="AC1127" t="s">
        <v>18</v>
      </c>
      <c r="AD1127">
        <v>90</v>
      </c>
      <c r="AE1127">
        <v>0.3</v>
      </c>
      <c r="AF1127">
        <v>0</v>
      </c>
      <c r="AG1127" t="s">
        <v>76</v>
      </c>
      <c r="AH1127" t="s">
        <v>99</v>
      </c>
      <c r="AI1127" t="s">
        <v>112</v>
      </c>
      <c r="AJ1127">
        <v>1127</v>
      </c>
      <c r="AK1127">
        <v>1128</v>
      </c>
      <c r="AL1127" t="s">
        <v>118</v>
      </c>
    </row>
    <row r="1128" spans="1:38" x14ac:dyDescent="0.2">
      <c r="A1128">
        <v>1956</v>
      </c>
      <c r="B1128" s="1">
        <v>45546</v>
      </c>
      <c r="C1128" s="2">
        <v>0.58333333333333337</v>
      </c>
      <c r="D1128" s="2">
        <v>0.64583333333333337</v>
      </c>
      <c r="E1128" t="s">
        <v>35</v>
      </c>
      <c r="F1128">
        <v>2</v>
      </c>
      <c r="G1128">
        <v>10</v>
      </c>
      <c r="H1128">
        <v>9</v>
      </c>
      <c r="I1128" t="s">
        <v>39</v>
      </c>
      <c r="J1128" t="s">
        <v>28</v>
      </c>
      <c r="K1128">
        <v>90</v>
      </c>
      <c r="L1128">
        <v>0.9</v>
      </c>
      <c r="M1128">
        <v>0</v>
      </c>
      <c r="N1128" t="s">
        <v>74</v>
      </c>
      <c r="O1128" t="s">
        <v>106</v>
      </c>
      <c r="P1128" t="s">
        <v>112</v>
      </c>
      <c r="Q1128" t="s">
        <v>118</v>
      </c>
      <c r="R1128" t="s">
        <v>118</v>
      </c>
      <c r="S1128">
        <v>1135</v>
      </c>
      <c r="T1128">
        <v>672</v>
      </c>
      <c r="U1128" s="1">
        <v>45559</v>
      </c>
      <c r="V1128" s="2">
        <v>0.58333333333333337</v>
      </c>
      <c r="W1128" s="2">
        <v>0.64583333333333337</v>
      </c>
      <c r="X1128" t="s">
        <v>35</v>
      </c>
      <c r="Y1128">
        <v>2</v>
      </c>
      <c r="Z1128">
        <v>10</v>
      </c>
      <c r="AA1128">
        <v>13</v>
      </c>
      <c r="AB1128" t="s">
        <v>41</v>
      </c>
      <c r="AC1128" t="s">
        <v>18</v>
      </c>
      <c r="AD1128">
        <v>90</v>
      </c>
      <c r="AE1128">
        <v>1.3</v>
      </c>
      <c r="AF1128">
        <v>1</v>
      </c>
      <c r="AG1128" t="s">
        <v>73</v>
      </c>
      <c r="AH1128" t="s">
        <v>106</v>
      </c>
      <c r="AI1128" t="s">
        <v>112</v>
      </c>
      <c r="AJ1128">
        <v>1134</v>
      </c>
      <c r="AK1128">
        <v>1135</v>
      </c>
      <c r="AL1128" t="s">
        <v>118</v>
      </c>
    </row>
    <row r="1129" spans="1:38" x14ac:dyDescent="0.2">
      <c r="A1129">
        <v>1738</v>
      </c>
      <c r="B1129" s="1">
        <v>45369</v>
      </c>
      <c r="C1129" s="2">
        <v>0.58333333333333337</v>
      </c>
      <c r="D1129" s="2">
        <v>0.64583333333333337</v>
      </c>
      <c r="E1129" t="s">
        <v>35</v>
      </c>
      <c r="F1129">
        <v>2</v>
      </c>
      <c r="G1129">
        <v>10</v>
      </c>
      <c r="H1129">
        <v>12</v>
      </c>
      <c r="I1129" t="s">
        <v>41</v>
      </c>
      <c r="J1129" t="s">
        <v>28</v>
      </c>
      <c r="K1129">
        <v>90</v>
      </c>
      <c r="L1129">
        <v>1.2</v>
      </c>
      <c r="M1129">
        <v>1</v>
      </c>
      <c r="N1129" t="s">
        <v>72</v>
      </c>
      <c r="O1129" t="s">
        <v>100</v>
      </c>
      <c r="P1129" t="s">
        <v>112</v>
      </c>
      <c r="Q1129" t="s">
        <v>118</v>
      </c>
      <c r="R1129" t="s">
        <v>118</v>
      </c>
      <c r="S1129">
        <v>1126</v>
      </c>
      <c r="T1129">
        <v>2297</v>
      </c>
      <c r="U1129" s="1">
        <v>45447</v>
      </c>
      <c r="V1129" s="2">
        <v>0.58333333333333337</v>
      </c>
      <c r="W1129" s="2">
        <v>0.60416666666666663</v>
      </c>
      <c r="X1129" t="s">
        <v>35</v>
      </c>
      <c r="Y1129">
        <v>2</v>
      </c>
      <c r="Z1129">
        <v>10</v>
      </c>
      <c r="AA1129">
        <v>7</v>
      </c>
      <c r="AB1129" t="s">
        <v>42</v>
      </c>
      <c r="AC1129" t="s">
        <v>28</v>
      </c>
      <c r="AD1129">
        <v>29.999999999999893</v>
      </c>
      <c r="AE1129">
        <v>0.7</v>
      </c>
      <c r="AF1129">
        <v>0</v>
      </c>
      <c r="AG1129" t="s">
        <v>73</v>
      </c>
      <c r="AH1129" t="s">
        <v>103</v>
      </c>
      <c r="AI1129" t="s">
        <v>112</v>
      </c>
      <c r="AJ1129">
        <v>1125</v>
      </c>
      <c r="AK1129">
        <v>1126</v>
      </c>
      <c r="AL1129" t="s">
        <v>118</v>
      </c>
    </row>
    <row r="1130" spans="1:38" x14ac:dyDescent="0.2">
      <c r="A1130">
        <v>933</v>
      </c>
      <c r="B1130" s="1">
        <v>45324</v>
      </c>
      <c r="C1130" s="2">
        <v>0.58333333333333337</v>
      </c>
      <c r="D1130" s="2">
        <v>0.64583333333333337</v>
      </c>
      <c r="E1130" t="s">
        <v>35</v>
      </c>
      <c r="F1130">
        <v>2</v>
      </c>
      <c r="G1130">
        <v>10</v>
      </c>
      <c r="H1130">
        <v>3</v>
      </c>
      <c r="I1130" t="s">
        <v>41</v>
      </c>
      <c r="J1130" t="s">
        <v>18</v>
      </c>
      <c r="K1130">
        <v>90</v>
      </c>
      <c r="L1130">
        <v>0.3</v>
      </c>
      <c r="M1130">
        <v>0</v>
      </c>
      <c r="N1130" t="s">
        <v>76</v>
      </c>
      <c r="O1130" t="s">
        <v>99</v>
      </c>
      <c r="P1130" t="s">
        <v>112</v>
      </c>
      <c r="Q1130" t="s">
        <v>118</v>
      </c>
      <c r="R1130" t="s">
        <v>118</v>
      </c>
      <c r="S1130">
        <v>1127</v>
      </c>
      <c r="T1130">
        <v>1738</v>
      </c>
      <c r="U1130" s="1">
        <v>45369</v>
      </c>
      <c r="V1130" s="2">
        <v>0.58333333333333337</v>
      </c>
      <c r="W1130" s="2">
        <v>0.64583333333333337</v>
      </c>
      <c r="X1130" t="s">
        <v>35</v>
      </c>
      <c r="Y1130">
        <v>2</v>
      </c>
      <c r="Z1130">
        <v>10</v>
      </c>
      <c r="AA1130">
        <v>12</v>
      </c>
      <c r="AB1130" t="s">
        <v>41</v>
      </c>
      <c r="AC1130" t="s">
        <v>28</v>
      </c>
      <c r="AD1130">
        <v>90</v>
      </c>
      <c r="AE1130">
        <v>1.2</v>
      </c>
      <c r="AF1130">
        <v>1</v>
      </c>
      <c r="AG1130" t="s">
        <v>72</v>
      </c>
      <c r="AH1130" t="s">
        <v>100</v>
      </c>
      <c r="AI1130" t="s">
        <v>112</v>
      </c>
      <c r="AJ1130">
        <v>1126</v>
      </c>
      <c r="AK1130">
        <v>1127</v>
      </c>
      <c r="AL1130" t="s">
        <v>118</v>
      </c>
    </row>
    <row r="1131" spans="1:38" x14ac:dyDescent="0.2">
      <c r="A1131">
        <v>481</v>
      </c>
      <c r="B1131" s="1">
        <v>45414</v>
      </c>
      <c r="C1131" s="2">
        <v>0.58333333333333337</v>
      </c>
      <c r="D1131" s="2">
        <v>0.64583333333333337</v>
      </c>
      <c r="E1131" t="s">
        <v>35</v>
      </c>
      <c r="F1131">
        <v>2</v>
      </c>
      <c r="G1131">
        <v>10</v>
      </c>
      <c r="H1131">
        <v>3</v>
      </c>
      <c r="I1131" t="s">
        <v>41</v>
      </c>
      <c r="J1131" t="s">
        <v>30</v>
      </c>
      <c r="K1131">
        <v>90</v>
      </c>
      <c r="L1131">
        <v>0.3</v>
      </c>
      <c r="M1131">
        <v>0</v>
      </c>
      <c r="N1131" t="s">
        <v>75</v>
      </c>
      <c r="O1131" t="s">
        <v>102</v>
      </c>
      <c r="P1131" t="s">
        <v>112</v>
      </c>
      <c r="Q1131" t="s">
        <v>118</v>
      </c>
      <c r="R1131" t="s">
        <v>118</v>
      </c>
      <c r="S1131">
        <v>1110</v>
      </c>
      <c r="T1131">
        <v>909</v>
      </c>
      <c r="U1131" s="1">
        <v>45593</v>
      </c>
      <c r="V1131" s="2">
        <v>0.60416666666666663</v>
      </c>
      <c r="W1131" s="2">
        <v>0.64583333333333337</v>
      </c>
      <c r="X1131" t="s">
        <v>35</v>
      </c>
      <c r="Y1131">
        <v>2</v>
      </c>
      <c r="Z1131">
        <v>10</v>
      </c>
      <c r="AA1131">
        <v>12</v>
      </c>
      <c r="AB1131" t="s">
        <v>17</v>
      </c>
      <c r="AC1131" t="s">
        <v>23</v>
      </c>
      <c r="AD1131">
        <v>60.000000000000107</v>
      </c>
      <c r="AE1131">
        <v>1.2</v>
      </c>
      <c r="AF1131">
        <v>1</v>
      </c>
      <c r="AG1131" t="s">
        <v>72</v>
      </c>
      <c r="AH1131" t="s">
        <v>107</v>
      </c>
      <c r="AI1131" t="s">
        <v>112</v>
      </c>
      <c r="AJ1131">
        <v>1109</v>
      </c>
      <c r="AK1131">
        <v>1110</v>
      </c>
      <c r="AL1131" t="s">
        <v>118</v>
      </c>
    </row>
    <row r="1132" spans="1:38" x14ac:dyDescent="0.2">
      <c r="A1132">
        <v>2271</v>
      </c>
      <c r="B1132" s="1">
        <v>45584</v>
      </c>
      <c r="C1132" s="2">
        <v>0.58333333333333337</v>
      </c>
      <c r="D1132" s="2">
        <v>0.60416666666666663</v>
      </c>
      <c r="E1132" t="s">
        <v>35</v>
      </c>
      <c r="F1132">
        <v>2</v>
      </c>
      <c r="G1132">
        <v>10</v>
      </c>
      <c r="H1132">
        <v>9</v>
      </c>
      <c r="I1132" t="s">
        <v>39</v>
      </c>
      <c r="J1132" t="s">
        <v>23</v>
      </c>
      <c r="K1132">
        <v>29.999999999999893</v>
      </c>
      <c r="L1132">
        <v>0.9</v>
      </c>
      <c r="M1132">
        <v>0</v>
      </c>
      <c r="N1132" t="s">
        <v>77</v>
      </c>
      <c r="O1132" t="s">
        <v>107</v>
      </c>
      <c r="P1132" t="s">
        <v>112</v>
      </c>
      <c r="Q1132" t="s">
        <v>118</v>
      </c>
      <c r="R1132" t="s">
        <v>118</v>
      </c>
      <c r="S1132">
        <v>1112</v>
      </c>
      <c r="T1132">
        <v>345</v>
      </c>
      <c r="U1132" s="1">
        <v>45372</v>
      </c>
      <c r="V1132" s="2">
        <v>0.58333333333333337</v>
      </c>
      <c r="W1132" s="2">
        <v>0.625</v>
      </c>
      <c r="X1132" t="s">
        <v>35</v>
      </c>
      <c r="Y1132">
        <v>2</v>
      </c>
      <c r="Z1132">
        <v>10</v>
      </c>
      <c r="AA1132">
        <v>2</v>
      </c>
      <c r="AB1132" t="s">
        <v>13</v>
      </c>
      <c r="AC1132" t="s">
        <v>18</v>
      </c>
      <c r="AD1132">
        <v>59.999999999999943</v>
      </c>
      <c r="AE1132">
        <v>0.2</v>
      </c>
      <c r="AF1132">
        <v>0</v>
      </c>
      <c r="AG1132" t="s">
        <v>75</v>
      </c>
      <c r="AH1132" t="s">
        <v>100</v>
      </c>
      <c r="AI1132" t="s">
        <v>112</v>
      </c>
      <c r="AJ1132">
        <v>1111</v>
      </c>
      <c r="AK1132">
        <v>1112</v>
      </c>
      <c r="AL1132" t="s">
        <v>118</v>
      </c>
    </row>
    <row r="1133" spans="1:38" x14ac:dyDescent="0.2">
      <c r="A1133">
        <v>2626</v>
      </c>
      <c r="B1133" s="1">
        <v>45335</v>
      </c>
      <c r="C1133" s="2">
        <v>0.58333333333333337</v>
      </c>
      <c r="D1133" s="2">
        <v>0.625</v>
      </c>
      <c r="E1133" t="s">
        <v>35</v>
      </c>
      <c r="F1133">
        <v>2</v>
      </c>
      <c r="G1133">
        <v>10</v>
      </c>
      <c r="H1133">
        <v>12</v>
      </c>
      <c r="I1133" t="s">
        <v>42</v>
      </c>
      <c r="J1133" t="s">
        <v>18</v>
      </c>
      <c r="K1133">
        <v>59.999999999999943</v>
      </c>
      <c r="L1133">
        <v>1.2</v>
      </c>
      <c r="M1133">
        <v>1</v>
      </c>
      <c r="N1133" t="s">
        <v>73</v>
      </c>
      <c r="O1133" t="s">
        <v>99</v>
      </c>
      <c r="P1133" t="s">
        <v>112</v>
      </c>
      <c r="Q1133" t="s">
        <v>118</v>
      </c>
      <c r="R1133" t="s">
        <v>118</v>
      </c>
      <c r="S1133">
        <v>1113</v>
      </c>
      <c r="T1133">
        <v>2271</v>
      </c>
      <c r="U1133" s="1">
        <v>45584</v>
      </c>
      <c r="V1133" s="2">
        <v>0.58333333333333337</v>
      </c>
      <c r="W1133" s="2">
        <v>0.60416666666666663</v>
      </c>
      <c r="X1133" t="s">
        <v>35</v>
      </c>
      <c r="Y1133">
        <v>2</v>
      </c>
      <c r="Z1133">
        <v>10</v>
      </c>
      <c r="AA1133">
        <v>9</v>
      </c>
      <c r="AB1133" t="s">
        <v>39</v>
      </c>
      <c r="AC1133" t="s">
        <v>23</v>
      </c>
      <c r="AD1133">
        <v>29.999999999999893</v>
      </c>
      <c r="AE1133">
        <v>0.9</v>
      </c>
      <c r="AF1133">
        <v>0</v>
      </c>
      <c r="AG1133" t="s">
        <v>77</v>
      </c>
      <c r="AH1133" t="s">
        <v>107</v>
      </c>
      <c r="AI1133" t="s">
        <v>112</v>
      </c>
      <c r="AJ1133">
        <v>1112</v>
      </c>
      <c r="AK1133">
        <v>1113</v>
      </c>
      <c r="AL1133" t="s">
        <v>118</v>
      </c>
    </row>
    <row r="1134" spans="1:38" x14ac:dyDescent="0.2">
      <c r="A1134">
        <v>446</v>
      </c>
      <c r="B1134" s="1">
        <v>45345</v>
      </c>
      <c r="C1134" s="2">
        <v>0.58333333333333337</v>
      </c>
      <c r="D1134" s="2">
        <v>0.64583333333333337</v>
      </c>
      <c r="E1134" t="s">
        <v>35</v>
      </c>
      <c r="F1134">
        <v>2</v>
      </c>
      <c r="G1134">
        <v>10</v>
      </c>
      <c r="H1134">
        <v>8</v>
      </c>
      <c r="I1134" t="s">
        <v>41</v>
      </c>
      <c r="J1134" t="s">
        <v>28</v>
      </c>
      <c r="K1134">
        <v>90</v>
      </c>
      <c r="L1134">
        <v>0.8</v>
      </c>
      <c r="M1134">
        <v>0</v>
      </c>
      <c r="N1134" t="s">
        <v>76</v>
      </c>
      <c r="O1134" t="s">
        <v>99</v>
      </c>
      <c r="P1134" t="s">
        <v>112</v>
      </c>
      <c r="Q1134" t="s">
        <v>118</v>
      </c>
      <c r="R1134" t="s">
        <v>118</v>
      </c>
      <c r="S1134">
        <v>1114</v>
      </c>
      <c r="T1134">
        <v>2626</v>
      </c>
      <c r="U1134" s="1">
        <v>45335</v>
      </c>
      <c r="V1134" s="2">
        <v>0.58333333333333337</v>
      </c>
      <c r="W1134" s="2">
        <v>0.625</v>
      </c>
      <c r="X1134" t="s">
        <v>35</v>
      </c>
      <c r="Y1134">
        <v>2</v>
      </c>
      <c r="Z1134">
        <v>10</v>
      </c>
      <c r="AA1134">
        <v>12</v>
      </c>
      <c r="AB1134" t="s">
        <v>42</v>
      </c>
      <c r="AC1134" t="s">
        <v>18</v>
      </c>
      <c r="AD1134">
        <v>59.999999999999943</v>
      </c>
      <c r="AE1134">
        <v>1.2</v>
      </c>
      <c r="AF1134">
        <v>1</v>
      </c>
      <c r="AG1134" t="s">
        <v>73</v>
      </c>
      <c r="AH1134" t="s">
        <v>99</v>
      </c>
      <c r="AI1134" t="s">
        <v>112</v>
      </c>
      <c r="AJ1134">
        <v>1113</v>
      </c>
      <c r="AK1134">
        <v>1114</v>
      </c>
      <c r="AL1134" t="s">
        <v>118</v>
      </c>
    </row>
    <row r="1135" spans="1:38" x14ac:dyDescent="0.2">
      <c r="A1135">
        <v>939</v>
      </c>
      <c r="B1135" s="1">
        <v>45573</v>
      </c>
      <c r="C1135" s="2">
        <v>0.58333333333333337</v>
      </c>
      <c r="D1135" s="2">
        <v>0.64583333333333337</v>
      </c>
      <c r="E1135" t="s">
        <v>35</v>
      </c>
      <c r="F1135">
        <v>2</v>
      </c>
      <c r="G1135">
        <v>10</v>
      </c>
      <c r="H1135">
        <v>11</v>
      </c>
      <c r="I1135" t="s">
        <v>41</v>
      </c>
      <c r="J1135" t="s">
        <v>30</v>
      </c>
      <c r="K1135">
        <v>90</v>
      </c>
      <c r="L1135">
        <v>1.1000000000000001</v>
      </c>
      <c r="M1135">
        <v>1</v>
      </c>
      <c r="N1135" t="s">
        <v>73</v>
      </c>
      <c r="O1135" t="s">
        <v>107</v>
      </c>
      <c r="P1135" t="s">
        <v>112</v>
      </c>
      <c r="Q1135" t="s">
        <v>118</v>
      </c>
      <c r="R1135" t="s">
        <v>118</v>
      </c>
      <c r="S1135">
        <v>1115</v>
      </c>
      <c r="T1135">
        <v>446</v>
      </c>
      <c r="U1135" s="1">
        <v>45345</v>
      </c>
      <c r="V1135" s="2">
        <v>0.58333333333333337</v>
      </c>
      <c r="W1135" s="2">
        <v>0.64583333333333337</v>
      </c>
      <c r="X1135" t="s">
        <v>35</v>
      </c>
      <c r="Y1135">
        <v>2</v>
      </c>
      <c r="Z1135">
        <v>10</v>
      </c>
      <c r="AA1135">
        <v>8</v>
      </c>
      <c r="AB1135" t="s">
        <v>41</v>
      </c>
      <c r="AC1135" t="s">
        <v>28</v>
      </c>
      <c r="AD1135">
        <v>90</v>
      </c>
      <c r="AE1135">
        <v>0.8</v>
      </c>
      <c r="AF1135">
        <v>0</v>
      </c>
      <c r="AG1135" t="s">
        <v>76</v>
      </c>
      <c r="AH1135" t="s">
        <v>99</v>
      </c>
      <c r="AI1135" t="s">
        <v>112</v>
      </c>
      <c r="AJ1135">
        <v>1114</v>
      </c>
      <c r="AK1135">
        <v>1115</v>
      </c>
      <c r="AL1135" t="s">
        <v>118</v>
      </c>
    </row>
    <row r="1136" spans="1:38" x14ac:dyDescent="0.2">
      <c r="A1136">
        <v>2448</v>
      </c>
      <c r="B1136" s="1">
        <v>45454</v>
      </c>
      <c r="C1136" s="2">
        <v>0.58333333333333337</v>
      </c>
      <c r="D1136" s="2">
        <v>0.64583333333333337</v>
      </c>
      <c r="E1136" t="s">
        <v>35</v>
      </c>
      <c r="F1136">
        <v>2</v>
      </c>
      <c r="G1136">
        <v>10</v>
      </c>
      <c r="H1136">
        <v>7</v>
      </c>
      <c r="I1136" t="s">
        <v>39</v>
      </c>
      <c r="J1136" t="s">
        <v>23</v>
      </c>
      <c r="K1136">
        <v>90</v>
      </c>
      <c r="L1136">
        <v>0.7</v>
      </c>
      <c r="M1136">
        <v>0</v>
      </c>
      <c r="N1136" t="s">
        <v>73</v>
      </c>
      <c r="O1136" t="s">
        <v>103</v>
      </c>
      <c r="P1136" t="s">
        <v>112</v>
      </c>
      <c r="Q1136" t="s">
        <v>118</v>
      </c>
      <c r="R1136" t="s">
        <v>118</v>
      </c>
      <c r="S1136">
        <v>1116</v>
      </c>
      <c r="T1136">
        <v>939</v>
      </c>
      <c r="U1136" s="1">
        <v>45573</v>
      </c>
      <c r="V1136" s="2">
        <v>0.58333333333333337</v>
      </c>
      <c r="W1136" s="2">
        <v>0.64583333333333337</v>
      </c>
      <c r="X1136" t="s">
        <v>35</v>
      </c>
      <c r="Y1136">
        <v>2</v>
      </c>
      <c r="Z1136">
        <v>10</v>
      </c>
      <c r="AA1136">
        <v>11</v>
      </c>
      <c r="AB1136" t="s">
        <v>41</v>
      </c>
      <c r="AC1136" t="s">
        <v>30</v>
      </c>
      <c r="AD1136">
        <v>90</v>
      </c>
      <c r="AE1136">
        <v>1.1000000000000001</v>
      </c>
      <c r="AF1136">
        <v>1</v>
      </c>
      <c r="AG1136" t="s">
        <v>73</v>
      </c>
      <c r="AH1136" t="s">
        <v>107</v>
      </c>
      <c r="AI1136" t="s">
        <v>112</v>
      </c>
      <c r="AJ1136">
        <v>1115</v>
      </c>
      <c r="AK1136">
        <v>1116</v>
      </c>
      <c r="AL1136" t="s">
        <v>118</v>
      </c>
    </row>
    <row r="1137" spans="1:38" x14ac:dyDescent="0.2">
      <c r="A1137">
        <v>2128</v>
      </c>
      <c r="B1137" s="1">
        <v>45354</v>
      </c>
      <c r="C1137" s="2">
        <v>0.58333333333333337</v>
      </c>
      <c r="D1137" s="2">
        <v>0.625</v>
      </c>
      <c r="E1137" t="s">
        <v>35</v>
      </c>
      <c r="F1137">
        <v>2</v>
      </c>
      <c r="G1137">
        <v>10</v>
      </c>
      <c r="H1137">
        <v>12</v>
      </c>
      <c r="I1137" t="s">
        <v>41</v>
      </c>
      <c r="J1137" t="s">
        <v>28</v>
      </c>
      <c r="K1137">
        <v>59.999999999999943</v>
      </c>
      <c r="L1137">
        <v>1.2</v>
      </c>
      <c r="M1137">
        <v>1</v>
      </c>
      <c r="N1137" t="s">
        <v>71</v>
      </c>
      <c r="O1137" t="s">
        <v>100</v>
      </c>
      <c r="P1137" t="s">
        <v>112</v>
      </c>
      <c r="Q1137" t="s">
        <v>118</v>
      </c>
      <c r="R1137" t="s">
        <v>118</v>
      </c>
      <c r="S1137">
        <v>1117</v>
      </c>
      <c r="T1137">
        <v>2448</v>
      </c>
      <c r="U1137" s="1">
        <v>45454</v>
      </c>
      <c r="V1137" s="2">
        <v>0.58333333333333337</v>
      </c>
      <c r="W1137" s="2">
        <v>0.64583333333333337</v>
      </c>
      <c r="X1137" t="s">
        <v>35</v>
      </c>
      <c r="Y1137">
        <v>2</v>
      </c>
      <c r="Z1137">
        <v>10</v>
      </c>
      <c r="AA1137">
        <v>7</v>
      </c>
      <c r="AB1137" t="s">
        <v>39</v>
      </c>
      <c r="AC1137" t="s">
        <v>23</v>
      </c>
      <c r="AD1137">
        <v>90</v>
      </c>
      <c r="AE1137">
        <v>0.7</v>
      </c>
      <c r="AF1137">
        <v>0</v>
      </c>
      <c r="AG1137" t="s">
        <v>73</v>
      </c>
      <c r="AH1137" t="s">
        <v>103</v>
      </c>
      <c r="AI1137" t="s">
        <v>112</v>
      </c>
      <c r="AJ1137">
        <v>1116</v>
      </c>
      <c r="AK1137">
        <v>1117</v>
      </c>
      <c r="AL1137" t="s">
        <v>118</v>
      </c>
    </row>
    <row r="1138" spans="1:38" x14ac:dyDescent="0.2">
      <c r="A1138">
        <v>345</v>
      </c>
      <c r="B1138" s="1">
        <v>45372</v>
      </c>
      <c r="C1138" s="2">
        <v>0.58333333333333337</v>
      </c>
      <c r="D1138" s="2">
        <v>0.625</v>
      </c>
      <c r="E1138" t="s">
        <v>35</v>
      </c>
      <c r="F1138">
        <v>2</v>
      </c>
      <c r="G1138">
        <v>10</v>
      </c>
      <c r="H1138">
        <v>2</v>
      </c>
      <c r="I1138" t="s">
        <v>13</v>
      </c>
      <c r="J1138" t="s">
        <v>18</v>
      </c>
      <c r="K1138">
        <v>59.999999999999943</v>
      </c>
      <c r="L1138">
        <v>0.2</v>
      </c>
      <c r="M1138">
        <v>0</v>
      </c>
      <c r="N1138" t="s">
        <v>75</v>
      </c>
      <c r="O1138" t="s">
        <v>100</v>
      </c>
      <c r="P1138" t="s">
        <v>112</v>
      </c>
      <c r="Q1138" t="s">
        <v>117</v>
      </c>
      <c r="R1138" t="s">
        <v>118</v>
      </c>
      <c r="S1138">
        <v>1111</v>
      </c>
      <c r="T1138">
        <v>481</v>
      </c>
      <c r="U1138" s="1">
        <v>45414</v>
      </c>
      <c r="V1138" s="2">
        <v>0.58333333333333337</v>
      </c>
      <c r="W1138" s="2">
        <v>0.64583333333333337</v>
      </c>
      <c r="X1138" t="s">
        <v>35</v>
      </c>
      <c r="Y1138">
        <v>2</v>
      </c>
      <c r="Z1138">
        <v>10</v>
      </c>
      <c r="AA1138">
        <v>3</v>
      </c>
      <c r="AB1138" t="s">
        <v>41</v>
      </c>
      <c r="AC1138" t="s">
        <v>30</v>
      </c>
      <c r="AD1138">
        <v>90</v>
      </c>
      <c r="AE1138">
        <v>0.3</v>
      </c>
      <c r="AF1138">
        <v>0</v>
      </c>
      <c r="AG1138" t="s">
        <v>75</v>
      </c>
      <c r="AH1138" t="s">
        <v>102</v>
      </c>
      <c r="AI1138" t="s">
        <v>112</v>
      </c>
      <c r="AJ1138">
        <v>1110</v>
      </c>
      <c r="AK1138">
        <v>1111</v>
      </c>
      <c r="AL1138" t="s">
        <v>118</v>
      </c>
    </row>
    <row r="1139" spans="1:38" x14ac:dyDescent="0.2">
      <c r="A1139">
        <v>343</v>
      </c>
      <c r="B1139" s="1">
        <v>45599</v>
      </c>
      <c r="C1139" s="2">
        <v>0.58333333333333337</v>
      </c>
      <c r="D1139" s="2">
        <v>0.625</v>
      </c>
      <c r="E1139" t="s">
        <v>35</v>
      </c>
      <c r="F1139">
        <v>2</v>
      </c>
      <c r="G1139">
        <v>10</v>
      </c>
      <c r="H1139">
        <v>10</v>
      </c>
      <c r="I1139" t="s">
        <v>39</v>
      </c>
      <c r="J1139" t="s">
        <v>18</v>
      </c>
      <c r="K1139">
        <v>59.999999999999943</v>
      </c>
      <c r="L1139">
        <v>1</v>
      </c>
      <c r="M1139">
        <v>0</v>
      </c>
      <c r="N1139" t="s">
        <v>71</v>
      </c>
      <c r="O1139" t="s">
        <v>108</v>
      </c>
      <c r="P1139" t="s">
        <v>112</v>
      </c>
      <c r="Q1139" t="s">
        <v>118</v>
      </c>
      <c r="R1139" t="s">
        <v>118</v>
      </c>
      <c r="S1139">
        <v>1119</v>
      </c>
      <c r="T1139">
        <v>706</v>
      </c>
      <c r="U1139" s="1">
        <v>45359</v>
      </c>
      <c r="V1139" s="2">
        <v>0.58333333333333337</v>
      </c>
      <c r="W1139" s="2">
        <v>0.60416666666666663</v>
      </c>
      <c r="X1139" t="s">
        <v>35</v>
      </c>
      <c r="Y1139">
        <v>2</v>
      </c>
      <c r="Z1139">
        <v>10</v>
      </c>
      <c r="AA1139">
        <v>4</v>
      </c>
      <c r="AB1139" t="s">
        <v>22</v>
      </c>
      <c r="AC1139" t="s">
        <v>14</v>
      </c>
      <c r="AD1139">
        <v>29.999999999999893</v>
      </c>
      <c r="AE1139">
        <v>0.4</v>
      </c>
      <c r="AF1139">
        <v>0</v>
      </c>
      <c r="AG1139" t="s">
        <v>76</v>
      </c>
      <c r="AH1139" t="s">
        <v>100</v>
      </c>
      <c r="AI1139" t="s">
        <v>112</v>
      </c>
      <c r="AJ1139">
        <v>1118</v>
      </c>
      <c r="AK1139">
        <v>1119</v>
      </c>
      <c r="AL1139" t="s">
        <v>118</v>
      </c>
    </row>
    <row r="1140" spans="1:38" x14ac:dyDescent="0.2">
      <c r="A1140">
        <v>53</v>
      </c>
      <c r="B1140" s="1">
        <v>45438</v>
      </c>
      <c r="C1140" s="2">
        <v>0.58333333333333337</v>
      </c>
      <c r="D1140" s="2">
        <v>0.64583333333333337</v>
      </c>
      <c r="E1140" t="s">
        <v>35</v>
      </c>
      <c r="F1140">
        <v>2</v>
      </c>
      <c r="G1140">
        <v>10</v>
      </c>
      <c r="H1140">
        <v>1</v>
      </c>
      <c r="I1140" t="s">
        <v>39</v>
      </c>
      <c r="J1140" t="s">
        <v>23</v>
      </c>
      <c r="K1140">
        <v>90</v>
      </c>
      <c r="L1140">
        <v>0.1</v>
      </c>
      <c r="M1140">
        <v>0</v>
      </c>
      <c r="N1140" t="s">
        <v>71</v>
      </c>
      <c r="O1140" t="s">
        <v>102</v>
      </c>
      <c r="P1140" t="s">
        <v>112</v>
      </c>
      <c r="Q1140" t="s">
        <v>117</v>
      </c>
      <c r="R1140" t="s">
        <v>118</v>
      </c>
      <c r="S1140">
        <v>1120</v>
      </c>
      <c r="T1140">
        <v>343</v>
      </c>
      <c r="U1140" s="1">
        <v>45599</v>
      </c>
      <c r="V1140" s="2">
        <v>0.58333333333333337</v>
      </c>
      <c r="W1140" s="2">
        <v>0.625</v>
      </c>
      <c r="X1140" t="s">
        <v>35</v>
      </c>
      <c r="Y1140">
        <v>2</v>
      </c>
      <c r="Z1140">
        <v>10</v>
      </c>
      <c r="AA1140">
        <v>10</v>
      </c>
      <c r="AB1140" t="s">
        <v>39</v>
      </c>
      <c r="AC1140" t="s">
        <v>18</v>
      </c>
      <c r="AD1140">
        <v>59.999999999999943</v>
      </c>
      <c r="AE1140">
        <v>1</v>
      </c>
      <c r="AF1140">
        <v>0</v>
      </c>
      <c r="AG1140" t="s">
        <v>71</v>
      </c>
      <c r="AH1140" t="s">
        <v>108</v>
      </c>
      <c r="AI1140" t="s">
        <v>112</v>
      </c>
      <c r="AJ1140">
        <v>1119</v>
      </c>
      <c r="AK1140">
        <v>1120</v>
      </c>
      <c r="AL1140" t="s">
        <v>118</v>
      </c>
    </row>
    <row r="1141" spans="1:38" x14ac:dyDescent="0.2">
      <c r="A1141">
        <v>848</v>
      </c>
      <c r="B1141" s="1">
        <v>45321</v>
      </c>
      <c r="C1141" s="2">
        <v>0.58333333333333337</v>
      </c>
      <c r="D1141" s="2">
        <v>0.60416666666666663</v>
      </c>
      <c r="E1141" t="s">
        <v>35</v>
      </c>
      <c r="F1141">
        <v>2</v>
      </c>
      <c r="G1141">
        <v>10</v>
      </c>
      <c r="H1141">
        <v>10</v>
      </c>
      <c r="I1141" t="s">
        <v>41</v>
      </c>
      <c r="J1141" t="s">
        <v>23</v>
      </c>
      <c r="K1141">
        <v>29.999999999999893</v>
      </c>
      <c r="L1141">
        <v>1</v>
      </c>
      <c r="M1141">
        <v>0</v>
      </c>
      <c r="N1141" t="s">
        <v>73</v>
      </c>
      <c r="O1141" t="s">
        <v>98</v>
      </c>
      <c r="P1141" t="s">
        <v>112</v>
      </c>
      <c r="Q1141" t="s">
        <v>118</v>
      </c>
      <c r="R1141" t="s">
        <v>118</v>
      </c>
      <c r="S1141">
        <v>1121</v>
      </c>
      <c r="T1141">
        <v>53</v>
      </c>
      <c r="U1141" s="1">
        <v>45438</v>
      </c>
      <c r="V1141" s="2">
        <v>0.58333333333333337</v>
      </c>
      <c r="W1141" s="2">
        <v>0.64583333333333337</v>
      </c>
      <c r="X1141" t="s">
        <v>35</v>
      </c>
      <c r="Y1141">
        <v>2</v>
      </c>
      <c r="Z1141">
        <v>10</v>
      </c>
      <c r="AA1141">
        <v>1</v>
      </c>
      <c r="AB1141" t="s">
        <v>39</v>
      </c>
      <c r="AC1141" t="s">
        <v>23</v>
      </c>
      <c r="AD1141">
        <v>90</v>
      </c>
      <c r="AE1141">
        <v>0.1</v>
      </c>
      <c r="AF1141">
        <v>0</v>
      </c>
      <c r="AG1141" t="s">
        <v>71</v>
      </c>
      <c r="AH1141" t="s">
        <v>102</v>
      </c>
      <c r="AI1141" t="s">
        <v>112</v>
      </c>
      <c r="AJ1141">
        <v>1120</v>
      </c>
      <c r="AK1141">
        <v>1121</v>
      </c>
      <c r="AL1141" t="s">
        <v>118</v>
      </c>
    </row>
    <row r="1142" spans="1:38" x14ac:dyDescent="0.2">
      <c r="A1142">
        <v>2022</v>
      </c>
      <c r="B1142" s="1">
        <v>45499</v>
      </c>
      <c r="C1142" s="2">
        <v>0.58333333333333337</v>
      </c>
      <c r="D1142" s="2">
        <v>0.66666666666666663</v>
      </c>
      <c r="E1142" t="s">
        <v>35</v>
      </c>
      <c r="F1142">
        <v>2</v>
      </c>
      <c r="G1142">
        <v>10</v>
      </c>
      <c r="H1142">
        <v>6</v>
      </c>
      <c r="I1142" t="s">
        <v>22</v>
      </c>
      <c r="J1142" t="s">
        <v>23</v>
      </c>
      <c r="K1142">
        <v>119.99999999999989</v>
      </c>
      <c r="L1142">
        <v>0.6</v>
      </c>
      <c r="M1142">
        <v>0</v>
      </c>
      <c r="N1142" t="s">
        <v>76</v>
      </c>
      <c r="O1142" t="s">
        <v>104</v>
      </c>
      <c r="P1142" t="s">
        <v>112</v>
      </c>
      <c r="Q1142" t="s">
        <v>118</v>
      </c>
      <c r="R1142" t="s">
        <v>124</v>
      </c>
      <c r="S1142">
        <v>1122</v>
      </c>
      <c r="T1142">
        <v>848</v>
      </c>
      <c r="U1142" s="1">
        <v>45321</v>
      </c>
      <c r="V1142" s="2">
        <v>0.58333333333333337</v>
      </c>
      <c r="W1142" s="2">
        <v>0.60416666666666663</v>
      </c>
      <c r="X1142" t="s">
        <v>35</v>
      </c>
      <c r="Y1142">
        <v>2</v>
      </c>
      <c r="Z1142">
        <v>10</v>
      </c>
      <c r="AA1142">
        <v>10</v>
      </c>
      <c r="AB1142" t="s">
        <v>41</v>
      </c>
      <c r="AC1142" t="s">
        <v>23</v>
      </c>
      <c r="AD1142">
        <v>29.999999999999893</v>
      </c>
      <c r="AE1142">
        <v>1</v>
      </c>
      <c r="AF1142">
        <v>0</v>
      </c>
      <c r="AG1142" t="s">
        <v>73</v>
      </c>
      <c r="AH1142" t="s">
        <v>98</v>
      </c>
      <c r="AI1142" t="s">
        <v>112</v>
      </c>
      <c r="AJ1142">
        <v>1121</v>
      </c>
      <c r="AK1142">
        <v>1122</v>
      </c>
      <c r="AL1142" t="s">
        <v>118</v>
      </c>
    </row>
    <row r="1143" spans="1:38" x14ac:dyDescent="0.2">
      <c r="A1143">
        <v>2839</v>
      </c>
      <c r="B1143" s="1">
        <v>45292</v>
      </c>
      <c r="C1143" s="2">
        <v>0.58333333333333337</v>
      </c>
      <c r="D1143" s="2">
        <v>0.64583333333333337</v>
      </c>
      <c r="E1143" t="s">
        <v>35</v>
      </c>
      <c r="F1143">
        <v>2</v>
      </c>
      <c r="G1143">
        <v>10</v>
      </c>
      <c r="H1143">
        <v>5</v>
      </c>
      <c r="I1143" t="s">
        <v>13</v>
      </c>
      <c r="J1143" t="s">
        <v>30</v>
      </c>
      <c r="K1143">
        <v>90</v>
      </c>
      <c r="L1143">
        <v>0.5</v>
      </c>
      <c r="M1143">
        <v>0</v>
      </c>
      <c r="N1143" t="s">
        <v>72</v>
      </c>
      <c r="O1143" t="s">
        <v>98</v>
      </c>
      <c r="P1143" t="s">
        <v>112</v>
      </c>
      <c r="Q1143" t="s">
        <v>118</v>
      </c>
      <c r="R1143" t="s">
        <v>118</v>
      </c>
      <c r="S1143">
        <v>1123</v>
      </c>
      <c r="T1143">
        <v>2022</v>
      </c>
      <c r="U1143" s="1">
        <v>45499</v>
      </c>
      <c r="V1143" s="2">
        <v>0.58333333333333337</v>
      </c>
      <c r="W1143" s="2">
        <v>0.66666666666666663</v>
      </c>
      <c r="X1143" t="s">
        <v>35</v>
      </c>
      <c r="Y1143">
        <v>2</v>
      </c>
      <c r="Z1143">
        <v>10</v>
      </c>
      <c r="AA1143">
        <v>6</v>
      </c>
      <c r="AB1143" t="s">
        <v>22</v>
      </c>
      <c r="AC1143" t="s">
        <v>23</v>
      </c>
      <c r="AD1143">
        <v>119.99999999999989</v>
      </c>
      <c r="AE1143">
        <v>0.6</v>
      </c>
      <c r="AF1143">
        <v>0</v>
      </c>
      <c r="AG1143" t="s">
        <v>76</v>
      </c>
      <c r="AH1143" t="s">
        <v>104</v>
      </c>
      <c r="AI1143" t="s">
        <v>112</v>
      </c>
      <c r="AJ1143">
        <v>1122</v>
      </c>
      <c r="AK1143">
        <v>1123</v>
      </c>
      <c r="AL1143" t="s">
        <v>118</v>
      </c>
    </row>
    <row r="1144" spans="1:38" x14ac:dyDescent="0.2">
      <c r="A1144">
        <v>172</v>
      </c>
      <c r="B1144" s="1">
        <v>45292</v>
      </c>
      <c r="C1144" s="2">
        <v>0.58333333333333337</v>
      </c>
      <c r="D1144" s="2">
        <v>0.64583333333333337</v>
      </c>
      <c r="E1144" t="s">
        <v>35</v>
      </c>
      <c r="F1144">
        <v>2</v>
      </c>
      <c r="G1144">
        <v>10</v>
      </c>
      <c r="H1144">
        <v>7</v>
      </c>
      <c r="I1144" t="s">
        <v>22</v>
      </c>
      <c r="J1144" t="s">
        <v>23</v>
      </c>
      <c r="K1144">
        <v>90</v>
      </c>
      <c r="L1144">
        <v>0.7</v>
      </c>
      <c r="M1144">
        <v>0</v>
      </c>
      <c r="N1144" t="s">
        <v>72</v>
      </c>
      <c r="O1144" t="s">
        <v>98</v>
      </c>
      <c r="P1144" t="s">
        <v>112</v>
      </c>
      <c r="Q1144" t="s">
        <v>118</v>
      </c>
      <c r="R1144" t="s">
        <v>118</v>
      </c>
      <c r="S1144">
        <v>1124</v>
      </c>
      <c r="T1144">
        <v>2839</v>
      </c>
      <c r="U1144" s="1">
        <v>45292</v>
      </c>
      <c r="V1144" s="2">
        <v>0.58333333333333337</v>
      </c>
      <c r="W1144" s="2">
        <v>0.64583333333333337</v>
      </c>
      <c r="X1144" t="s">
        <v>35</v>
      </c>
      <c r="Y1144">
        <v>2</v>
      </c>
      <c r="Z1144">
        <v>10</v>
      </c>
      <c r="AA1144">
        <v>5</v>
      </c>
      <c r="AB1144" t="s">
        <v>13</v>
      </c>
      <c r="AC1144" t="s">
        <v>30</v>
      </c>
      <c r="AD1144">
        <v>90</v>
      </c>
      <c r="AE1144">
        <v>0.5</v>
      </c>
      <c r="AF1144">
        <v>0</v>
      </c>
      <c r="AG1144" t="s">
        <v>72</v>
      </c>
      <c r="AH1144" t="s">
        <v>98</v>
      </c>
      <c r="AI1144" t="s">
        <v>112</v>
      </c>
      <c r="AJ1144">
        <v>1123</v>
      </c>
      <c r="AK1144">
        <v>1124</v>
      </c>
      <c r="AL1144" t="s">
        <v>118</v>
      </c>
    </row>
    <row r="1145" spans="1:38" x14ac:dyDescent="0.2">
      <c r="A1145">
        <v>2297</v>
      </c>
      <c r="B1145" s="1">
        <v>45447</v>
      </c>
      <c r="C1145" s="2">
        <v>0.58333333333333337</v>
      </c>
      <c r="D1145" s="2">
        <v>0.60416666666666663</v>
      </c>
      <c r="E1145" t="s">
        <v>35</v>
      </c>
      <c r="F1145">
        <v>2</v>
      </c>
      <c r="G1145">
        <v>10</v>
      </c>
      <c r="H1145">
        <v>7</v>
      </c>
      <c r="I1145" t="s">
        <v>42</v>
      </c>
      <c r="J1145" t="s">
        <v>28</v>
      </c>
      <c r="K1145">
        <v>29.999999999999893</v>
      </c>
      <c r="L1145">
        <v>0.7</v>
      </c>
      <c r="M1145">
        <v>0</v>
      </c>
      <c r="N1145" t="s">
        <v>73</v>
      </c>
      <c r="O1145" t="s">
        <v>103</v>
      </c>
      <c r="P1145" t="s">
        <v>112</v>
      </c>
      <c r="Q1145" t="s">
        <v>118</v>
      </c>
      <c r="R1145" t="s">
        <v>118</v>
      </c>
      <c r="S1145">
        <v>1125</v>
      </c>
      <c r="T1145">
        <v>172</v>
      </c>
      <c r="U1145" s="1">
        <v>45292</v>
      </c>
      <c r="V1145" s="2">
        <v>0.58333333333333337</v>
      </c>
      <c r="W1145" s="2">
        <v>0.64583333333333337</v>
      </c>
      <c r="X1145" t="s">
        <v>35</v>
      </c>
      <c r="Y1145">
        <v>2</v>
      </c>
      <c r="Z1145">
        <v>10</v>
      </c>
      <c r="AA1145">
        <v>7</v>
      </c>
      <c r="AB1145" t="s">
        <v>22</v>
      </c>
      <c r="AC1145" t="s">
        <v>23</v>
      </c>
      <c r="AD1145">
        <v>90</v>
      </c>
      <c r="AE1145">
        <v>0.7</v>
      </c>
      <c r="AF1145">
        <v>0</v>
      </c>
      <c r="AG1145" t="s">
        <v>72</v>
      </c>
      <c r="AH1145" t="s">
        <v>98</v>
      </c>
      <c r="AI1145" t="s">
        <v>112</v>
      </c>
      <c r="AJ1145">
        <v>1124</v>
      </c>
      <c r="AK1145">
        <v>1125</v>
      </c>
      <c r="AL1145" t="s">
        <v>118</v>
      </c>
    </row>
    <row r="1146" spans="1:38" x14ac:dyDescent="0.2">
      <c r="A1146">
        <v>706</v>
      </c>
      <c r="B1146" s="1">
        <v>45359</v>
      </c>
      <c r="C1146" s="2">
        <v>0.58333333333333337</v>
      </c>
      <c r="D1146" s="2">
        <v>0.60416666666666663</v>
      </c>
      <c r="E1146" t="s">
        <v>35</v>
      </c>
      <c r="F1146">
        <v>2</v>
      </c>
      <c r="G1146">
        <v>10</v>
      </c>
      <c r="H1146">
        <v>4</v>
      </c>
      <c r="I1146" t="s">
        <v>22</v>
      </c>
      <c r="J1146" t="s">
        <v>14</v>
      </c>
      <c r="K1146">
        <v>29.999999999999893</v>
      </c>
      <c r="L1146">
        <v>0.4</v>
      </c>
      <c r="M1146">
        <v>0</v>
      </c>
      <c r="N1146" t="s">
        <v>76</v>
      </c>
      <c r="O1146" t="s">
        <v>100</v>
      </c>
      <c r="P1146" t="s">
        <v>112</v>
      </c>
      <c r="Q1146" t="s">
        <v>118</v>
      </c>
      <c r="R1146" t="s">
        <v>118</v>
      </c>
      <c r="S1146">
        <v>1118</v>
      </c>
      <c r="T1146">
        <v>2128</v>
      </c>
      <c r="U1146" s="1">
        <v>45354</v>
      </c>
      <c r="V1146" s="2">
        <v>0.58333333333333337</v>
      </c>
      <c r="W1146" s="2">
        <v>0.625</v>
      </c>
      <c r="X1146" t="s">
        <v>35</v>
      </c>
      <c r="Y1146">
        <v>2</v>
      </c>
      <c r="Z1146">
        <v>10</v>
      </c>
      <c r="AA1146">
        <v>12</v>
      </c>
      <c r="AB1146" t="s">
        <v>41</v>
      </c>
      <c r="AC1146" t="s">
        <v>28</v>
      </c>
      <c r="AD1146">
        <v>59.999999999999943</v>
      </c>
      <c r="AE1146">
        <v>1.2</v>
      </c>
      <c r="AF1146">
        <v>1</v>
      </c>
      <c r="AG1146" t="s">
        <v>71</v>
      </c>
      <c r="AH1146" t="s">
        <v>100</v>
      </c>
      <c r="AI1146" t="s">
        <v>112</v>
      </c>
      <c r="AJ1146">
        <v>1117</v>
      </c>
      <c r="AK1146">
        <v>1118</v>
      </c>
      <c r="AL1146" t="s">
        <v>118</v>
      </c>
    </row>
    <row r="1147" spans="1:38" x14ac:dyDescent="0.2">
      <c r="A1147">
        <v>1713</v>
      </c>
      <c r="B1147" s="1">
        <v>45433</v>
      </c>
      <c r="C1147" s="2">
        <v>0.5625</v>
      </c>
      <c r="D1147" s="2">
        <v>0.625</v>
      </c>
      <c r="E1147" t="s">
        <v>35</v>
      </c>
      <c r="F1147">
        <v>2</v>
      </c>
      <c r="G1147">
        <v>10</v>
      </c>
      <c r="H1147">
        <v>6</v>
      </c>
      <c r="I1147" t="s">
        <v>27</v>
      </c>
      <c r="J1147" t="s">
        <v>30</v>
      </c>
      <c r="K1147">
        <v>90</v>
      </c>
      <c r="L1147">
        <v>0.6</v>
      </c>
      <c r="M1147">
        <v>0</v>
      </c>
      <c r="N1147" t="s">
        <v>73</v>
      </c>
      <c r="O1147" t="s">
        <v>102</v>
      </c>
      <c r="P1147" t="s">
        <v>112</v>
      </c>
      <c r="Q1147" t="s">
        <v>118</v>
      </c>
      <c r="R1147" t="s">
        <v>118</v>
      </c>
      <c r="S1147">
        <v>1162</v>
      </c>
      <c r="T1147">
        <v>2564</v>
      </c>
      <c r="U1147" s="1">
        <v>45352</v>
      </c>
      <c r="V1147" s="2">
        <v>0.5625</v>
      </c>
      <c r="W1147" s="2">
        <v>0.58333333333333337</v>
      </c>
      <c r="X1147" t="s">
        <v>35</v>
      </c>
      <c r="Y1147">
        <v>2</v>
      </c>
      <c r="Z1147">
        <v>10</v>
      </c>
      <c r="AA1147">
        <v>9</v>
      </c>
      <c r="AB1147" t="s">
        <v>42</v>
      </c>
      <c r="AC1147" t="s">
        <v>30</v>
      </c>
      <c r="AD1147">
        <v>30.000000000000053</v>
      </c>
      <c r="AE1147">
        <v>0.9</v>
      </c>
      <c r="AF1147">
        <v>0</v>
      </c>
      <c r="AG1147" t="s">
        <v>76</v>
      </c>
      <c r="AH1147" t="s">
        <v>100</v>
      </c>
      <c r="AI1147" t="s">
        <v>112</v>
      </c>
      <c r="AJ1147">
        <v>1161</v>
      </c>
      <c r="AK1147">
        <v>1162</v>
      </c>
      <c r="AL1147" t="s">
        <v>118</v>
      </c>
    </row>
    <row r="1148" spans="1:38" x14ac:dyDescent="0.2">
      <c r="A1148">
        <v>1309</v>
      </c>
      <c r="B1148" s="1">
        <v>45573</v>
      </c>
      <c r="C1148" s="2">
        <v>0.5625</v>
      </c>
      <c r="D1148" s="2">
        <v>0.60416666666666663</v>
      </c>
      <c r="E1148" t="s">
        <v>35</v>
      </c>
      <c r="F1148">
        <v>2</v>
      </c>
      <c r="G1148">
        <v>10</v>
      </c>
      <c r="H1148">
        <v>2</v>
      </c>
      <c r="I1148" t="s">
        <v>17</v>
      </c>
      <c r="J1148" t="s">
        <v>40</v>
      </c>
      <c r="K1148">
        <v>59.999999999999943</v>
      </c>
      <c r="L1148">
        <v>0.2</v>
      </c>
      <c r="M1148">
        <v>0</v>
      </c>
      <c r="N1148" t="s">
        <v>73</v>
      </c>
      <c r="O1148" t="s">
        <v>107</v>
      </c>
      <c r="P1148" t="s">
        <v>112</v>
      </c>
      <c r="Q1148" t="s">
        <v>117</v>
      </c>
      <c r="R1148" t="s">
        <v>118</v>
      </c>
      <c r="S1148">
        <v>1163</v>
      </c>
      <c r="T1148">
        <v>1713</v>
      </c>
      <c r="U1148" s="1">
        <v>45433</v>
      </c>
      <c r="V1148" s="2">
        <v>0.5625</v>
      </c>
      <c r="W1148" s="2">
        <v>0.625</v>
      </c>
      <c r="X1148" t="s">
        <v>35</v>
      </c>
      <c r="Y1148">
        <v>2</v>
      </c>
      <c r="Z1148">
        <v>10</v>
      </c>
      <c r="AA1148">
        <v>6</v>
      </c>
      <c r="AB1148" t="s">
        <v>27</v>
      </c>
      <c r="AC1148" t="s">
        <v>30</v>
      </c>
      <c r="AD1148">
        <v>90</v>
      </c>
      <c r="AE1148">
        <v>0.6</v>
      </c>
      <c r="AF1148">
        <v>0</v>
      </c>
      <c r="AG1148" t="s">
        <v>73</v>
      </c>
      <c r="AH1148" t="s">
        <v>102</v>
      </c>
      <c r="AI1148" t="s">
        <v>112</v>
      </c>
      <c r="AJ1148">
        <v>1162</v>
      </c>
      <c r="AK1148">
        <v>1163</v>
      </c>
      <c r="AL1148" t="s">
        <v>118</v>
      </c>
    </row>
    <row r="1149" spans="1:38" x14ac:dyDescent="0.2">
      <c r="A1149">
        <v>1915</v>
      </c>
      <c r="B1149" s="1">
        <v>45648</v>
      </c>
      <c r="C1149" s="2">
        <v>0.5625</v>
      </c>
      <c r="D1149" s="2">
        <v>0.625</v>
      </c>
      <c r="E1149" t="s">
        <v>35</v>
      </c>
      <c r="F1149">
        <v>2</v>
      </c>
      <c r="G1149">
        <v>10</v>
      </c>
      <c r="H1149">
        <v>8</v>
      </c>
      <c r="I1149" t="s">
        <v>13</v>
      </c>
      <c r="J1149" t="s">
        <v>30</v>
      </c>
      <c r="K1149">
        <v>90</v>
      </c>
      <c r="L1149">
        <v>0.8</v>
      </c>
      <c r="M1149">
        <v>0</v>
      </c>
      <c r="N1149" t="s">
        <v>71</v>
      </c>
      <c r="O1149" t="s">
        <v>109</v>
      </c>
      <c r="P1149" t="s">
        <v>112</v>
      </c>
      <c r="Q1149" t="s">
        <v>118</v>
      </c>
      <c r="R1149" t="s">
        <v>118</v>
      </c>
      <c r="S1149">
        <v>1164</v>
      </c>
      <c r="T1149">
        <v>1309</v>
      </c>
      <c r="U1149" s="1">
        <v>45573</v>
      </c>
      <c r="V1149" s="2">
        <v>0.5625</v>
      </c>
      <c r="W1149" s="2">
        <v>0.60416666666666663</v>
      </c>
      <c r="X1149" t="s">
        <v>35</v>
      </c>
      <c r="Y1149">
        <v>2</v>
      </c>
      <c r="Z1149">
        <v>10</v>
      </c>
      <c r="AA1149">
        <v>2</v>
      </c>
      <c r="AB1149" t="s">
        <v>17</v>
      </c>
      <c r="AC1149" t="s">
        <v>40</v>
      </c>
      <c r="AD1149">
        <v>59.999999999999943</v>
      </c>
      <c r="AE1149">
        <v>0.2</v>
      </c>
      <c r="AF1149">
        <v>0</v>
      </c>
      <c r="AG1149" t="s">
        <v>73</v>
      </c>
      <c r="AH1149" t="s">
        <v>107</v>
      </c>
      <c r="AI1149" t="s">
        <v>112</v>
      </c>
      <c r="AJ1149">
        <v>1163</v>
      </c>
      <c r="AK1149">
        <v>1164</v>
      </c>
      <c r="AL1149" t="s">
        <v>118</v>
      </c>
    </row>
    <row r="1150" spans="1:38" x14ac:dyDescent="0.2">
      <c r="A1150">
        <v>680</v>
      </c>
      <c r="B1150" s="1">
        <v>45496</v>
      </c>
      <c r="C1150" s="2">
        <v>0.5625</v>
      </c>
      <c r="D1150" s="2">
        <v>0.64583333333333337</v>
      </c>
      <c r="E1150" t="s">
        <v>35</v>
      </c>
      <c r="F1150">
        <v>2</v>
      </c>
      <c r="G1150">
        <v>10</v>
      </c>
      <c r="H1150">
        <v>8</v>
      </c>
      <c r="I1150" t="s">
        <v>17</v>
      </c>
      <c r="J1150" t="s">
        <v>30</v>
      </c>
      <c r="K1150">
        <v>120.00000000000006</v>
      </c>
      <c r="L1150">
        <v>0.8</v>
      </c>
      <c r="M1150">
        <v>0</v>
      </c>
      <c r="N1150" t="s">
        <v>73</v>
      </c>
      <c r="O1150" t="s">
        <v>104</v>
      </c>
      <c r="P1150" t="s">
        <v>112</v>
      </c>
      <c r="Q1150" t="s">
        <v>118</v>
      </c>
      <c r="R1150" t="s">
        <v>124</v>
      </c>
      <c r="S1150">
        <v>1165</v>
      </c>
      <c r="T1150">
        <v>1915</v>
      </c>
      <c r="U1150" s="1">
        <v>45648</v>
      </c>
      <c r="V1150" s="2">
        <v>0.5625</v>
      </c>
      <c r="W1150" s="2">
        <v>0.625</v>
      </c>
      <c r="X1150" t="s">
        <v>35</v>
      </c>
      <c r="Y1150">
        <v>2</v>
      </c>
      <c r="Z1150">
        <v>10</v>
      </c>
      <c r="AA1150">
        <v>8</v>
      </c>
      <c r="AB1150" t="s">
        <v>13</v>
      </c>
      <c r="AC1150" t="s">
        <v>30</v>
      </c>
      <c r="AD1150">
        <v>90</v>
      </c>
      <c r="AE1150">
        <v>0.8</v>
      </c>
      <c r="AF1150">
        <v>0</v>
      </c>
      <c r="AG1150" t="s">
        <v>71</v>
      </c>
      <c r="AH1150" t="s">
        <v>109</v>
      </c>
      <c r="AI1150" t="s">
        <v>112</v>
      </c>
      <c r="AJ1150">
        <v>1164</v>
      </c>
      <c r="AK1150">
        <v>1165</v>
      </c>
      <c r="AL1150" t="s">
        <v>118</v>
      </c>
    </row>
    <row r="1151" spans="1:38" x14ac:dyDescent="0.2">
      <c r="A1151">
        <v>1304</v>
      </c>
      <c r="B1151" s="1">
        <v>45345</v>
      </c>
      <c r="C1151" s="2">
        <v>0.5625</v>
      </c>
      <c r="D1151" s="2">
        <v>0.625</v>
      </c>
      <c r="E1151" t="s">
        <v>35</v>
      </c>
      <c r="F1151">
        <v>2</v>
      </c>
      <c r="G1151">
        <v>10</v>
      </c>
      <c r="H1151">
        <v>9</v>
      </c>
      <c r="I1151" t="s">
        <v>39</v>
      </c>
      <c r="J1151" t="s">
        <v>40</v>
      </c>
      <c r="K1151">
        <v>90</v>
      </c>
      <c r="L1151">
        <v>0.9</v>
      </c>
      <c r="M1151">
        <v>0</v>
      </c>
      <c r="N1151" t="s">
        <v>76</v>
      </c>
      <c r="O1151" t="s">
        <v>99</v>
      </c>
      <c r="P1151" t="s">
        <v>112</v>
      </c>
      <c r="Q1151" t="s">
        <v>118</v>
      </c>
      <c r="R1151" t="s">
        <v>118</v>
      </c>
      <c r="S1151">
        <v>1166</v>
      </c>
      <c r="T1151">
        <v>680</v>
      </c>
      <c r="U1151" s="1">
        <v>45496</v>
      </c>
      <c r="V1151" s="2">
        <v>0.5625</v>
      </c>
      <c r="W1151" s="2">
        <v>0.64583333333333337</v>
      </c>
      <c r="X1151" t="s">
        <v>35</v>
      </c>
      <c r="Y1151">
        <v>2</v>
      </c>
      <c r="Z1151">
        <v>10</v>
      </c>
      <c r="AA1151">
        <v>8</v>
      </c>
      <c r="AB1151" t="s">
        <v>17</v>
      </c>
      <c r="AC1151" t="s">
        <v>30</v>
      </c>
      <c r="AD1151">
        <v>120.00000000000006</v>
      </c>
      <c r="AE1151">
        <v>0.8</v>
      </c>
      <c r="AF1151">
        <v>0</v>
      </c>
      <c r="AG1151" t="s">
        <v>73</v>
      </c>
      <c r="AH1151" t="s">
        <v>104</v>
      </c>
      <c r="AI1151" t="s">
        <v>112</v>
      </c>
      <c r="AJ1151">
        <v>1165</v>
      </c>
      <c r="AK1151">
        <v>1166</v>
      </c>
      <c r="AL1151" t="s">
        <v>118</v>
      </c>
    </row>
    <row r="1152" spans="1:38" x14ac:dyDescent="0.2">
      <c r="A1152">
        <v>1231</v>
      </c>
      <c r="B1152" s="1">
        <v>45541</v>
      </c>
      <c r="C1152" s="2">
        <v>0.5625</v>
      </c>
      <c r="D1152" s="2">
        <v>0.60416666666666663</v>
      </c>
      <c r="E1152" t="s">
        <v>35</v>
      </c>
      <c r="F1152">
        <v>2</v>
      </c>
      <c r="G1152">
        <v>10</v>
      </c>
      <c r="H1152">
        <v>13</v>
      </c>
      <c r="I1152" t="s">
        <v>13</v>
      </c>
      <c r="J1152" t="s">
        <v>23</v>
      </c>
      <c r="K1152">
        <v>59.999999999999943</v>
      </c>
      <c r="L1152">
        <v>1.3</v>
      </c>
      <c r="M1152">
        <v>1</v>
      </c>
      <c r="N1152" t="s">
        <v>76</v>
      </c>
      <c r="O1152" t="s">
        <v>106</v>
      </c>
      <c r="P1152" t="s">
        <v>112</v>
      </c>
      <c r="Q1152" t="s">
        <v>118</v>
      </c>
      <c r="R1152" t="s">
        <v>118</v>
      </c>
      <c r="S1152">
        <v>1170</v>
      </c>
      <c r="T1152">
        <v>743</v>
      </c>
      <c r="U1152" s="1">
        <v>45605</v>
      </c>
      <c r="V1152" s="2">
        <v>0.5625</v>
      </c>
      <c r="W1152" s="2">
        <v>0.625</v>
      </c>
      <c r="X1152" t="s">
        <v>35</v>
      </c>
      <c r="Y1152">
        <v>2</v>
      </c>
      <c r="Z1152">
        <v>10</v>
      </c>
      <c r="AA1152">
        <v>12</v>
      </c>
      <c r="AB1152" t="s">
        <v>41</v>
      </c>
      <c r="AC1152" t="s">
        <v>40</v>
      </c>
      <c r="AD1152">
        <v>90</v>
      </c>
      <c r="AE1152">
        <v>1.2</v>
      </c>
      <c r="AF1152">
        <v>1</v>
      </c>
      <c r="AG1152" t="s">
        <v>77</v>
      </c>
      <c r="AH1152" t="s">
        <v>108</v>
      </c>
      <c r="AI1152" t="s">
        <v>112</v>
      </c>
      <c r="AJ1152">
        <v>1169</v>
      </c>
      <c r="AK1152">
        <v>1170</v>
      </c>
      <c r="AL1152" t="s">
        <v>118</v>
      </c>
    </row>
    <row r="1153" spans="1:38" x14ac:dyDescent="0.2">
      <c r="A1153">
        <v>980</v>
      </c>
      <c r="B1153" s="1">
        <v>45432</v>
      </c>
      <c r="C1153" s="2">
        <v>0.5625</v>
      </c>
      <c r="D1153" s="2">
        <v>0.625</v>
      </c>
      <c r="E1153" t="s">
        <v>35</v>
      </c>
      <c r="F1153">
        <v>2</v>
      </c>
      <c r="G1153">
        <v>10</v>
      </c>
      <c r="H1153">
        <v>7</v>
      </c>
      <c r="I1153" t="s">
        <v>39</v>
      </c>
      <c r="J1153" t="s">
        <v>18</v>
      </c>
      <c r="K1153">
        <v>90</v>
      </c>
      <c r="L1153">
        <v>0.7</v>
      </c>
      <c r="M1153">
        <v>0</v>
      </c>
      <c r="N1153" t="s">
        <v>72</v>
      </c>
      <c r="O1153" t="s">
        <v>102</v>
      </c>
      <c r="P1153" t="s">
        <v>112</v>
      </c>
      <c r="Q1153" t="s">
        <v>118</v>
      </c>
      <c r="R1153" t="s">
        <v>118</v>
      </c>
      <c r="S1153">
        <v>1168</v>
      </c>
      <c r="T1153">
        <v>2509</v>
      </c>
      <c r="U1153" s="1">
        <v>45362</v>
      </c>
      <c r="V1153" s="2">
        <v>0.5625</v>
      </c>
      <c r="W1153" s="2">
        <v>0.60416666666666663</v>
      </c>
      <c r="X1153" t="s">
        <v>35</v>
      </c>
      <c r="Y1153">
        <v>2</v>
      </c>
      <c r="Z1153">
        <v>10</v>
      </c>
      <c r="AA1153">
        <v>13</v>
      </c>
      <c r="AB1153" t="s">
        <v>41</v>
      </c>
      <c r="AC1153" t="s">
        <v>18</v>
      </c>
      <c r="AD1153">
        <v>59.999999999999943</v>
      </c>
      <c r="AE1153">
        <v>1.3</v>
      </c>
      <c r="AF1153">
        <v>1</v>
      </c>
      <c r="AG1153" t="s">
        <v>72</v>
      </c>
      <c r="AH1153" t="s">
        <v>100</v>
      </c>
      <c r="AI1153" t="s">
        <v>112</v>
      </c>
      <c r="AJ1153">
        <v>1167</v>
      </c>
      <c r="AK1153">
        <v>1168</v>
      </c>
      <c r="AL1153" t="s">
        <v>118</v>
      </c>
    </row>
    <row r="1154" spans="1:38" x14ac:dyDescent="0.2">
      <c r="A1154">
        <v>743</v>
      </c>
      <c r="B1154" s="1">
        <v>45605</v>
      </c>
      <c r="C1154" s="2">
        <v>0.5625</v>
      </c>
      <c r="D1154" s="2">
        <v>0.625</v>
      </c>
      <c r="E1154" t="s">
        <v>35</v>
      </c>
      <c r="F1154">
        <v>2</v>
      </c>
      <c r="G1154">
        <v>10</v>
      </c>
      <c r="H1154">
        <v>12</v>
      </c>
      <c r="I1154" t="s">
        <v>41</v>
      </c>
      <c r="J1154" t="s">
        <v>40</v>
      </c>
      <c r="K1154">
        <v>90</v>
      </c>
      <c r="L1154">
        <v>1.2</v>
      </c>
      <c r="M1154">
        <v>1</v>
      </c>
      <c r="N1154" t="s">
        <v>77</v>
      </c>
      <c r="O1154" t="s">
        <v>108</v>
      </c>
      <c r="P1154" t="s">
        <v>112</v>
      </c>
      <c r="Q1154" t="s">
        <v>118</v>
      </c>
      <c r="R1154" t="s">
        <v>118</v>
      </c>
      <c r="S1154">
        <v>1169</v>
      </c>
      <c r="T1154">
        <v>980</v>
      </c>
      <c r="U1154" s="1">
        <v>45432</v>
      </c>
      <c r="V1154" s="2">
        <v>0.5625</v>
      </c>
      <c r="W1154" s="2">
        <v>0.625</v>
      </c>
      <c r="X1154" t="s">
        <v>35</v>
      </c>
      <c r="Y1154">
        <v>2</v>
      </c>
      <c r="Z1154">
        <v>10</v>
      </c>
      <c r="AA1154">
        <v>7</v>
      </c>
      <c r="AB1154" t="s">
        <v>39</v>
      </c>
      <c r="AC1154" t="s">
        <v>18</v>
      </c>
      <c r="AD1154">
        <v>90</v>
      </c>
      <c r="AE1154">
        <v>0.7</v>
      </c>
      <c r="AF1154">
        <v>0</v>
      </c>
      <c r="AG1154" t="s">
        <v>72</v>
      </c>
      <c r="AH1154" t="s">
        <v>102</v>
      </c>
      <c r="AI1154" t="s">
        <v>112</v>
      </c>
      <c r="AJ1154">
        <v>1168</v>
      </c>
      <c r="AK1154">
        <v>1169</v>
      </c>
      <c r="AL1154" t="s">
        <v>118</v>
      </c>
    </row>
    <row r="1155" spans="1:38" x14ac:dyDescent="0.2">
      <c r="A1155">
        <v>2774</v>
      </c>
      <c r="B1155" s="1">
        <v>45451</v>
      </c>
      <c r="C1155" s="2">
        <v>0.5625</v>
      </c>
      <c r="D1155" s="2">
        <v>0.58333333333333337</v>
      </c>
      <c r="E1155" t="s">
        <v>35</v>
      </c>
      <c r="F1155">
        <v>2</v>
      </c>
      <c r="G1155">
        <v>10</v>
      </c>
      <c r="H1155">
        <v>12</v>
      </c>
      <c r="I1155" t="s">
        <v>17</v>
      </c>
      <c r="J1155" t="s">
        <v>14</v>
      </c>
      <c r="K1155">
        <v>30.000000000000053</v>
      </c>
      <c r="L1155">
        <v>1.2</v>
      </c>
      <c r="M1155">
        <v>1</v>
      </c>
      <c r="N1155" t="s">
        <v>77</v>
      </c>
      <c r="O1155" t="s">
        <v>103</v>
      </c>
      <c r="P1155" t="s">
        <v>112</v>
      </c>
      <c r="Q1155" t="s">
        <v>118</v>
      </c>
      <c r="R1155" t="s">
        <v>118</v>
      </c>
      <c r="S1155">
        <v>1172</v>
      </c>
      <c r="T1155">
        <v>2466</v>
      </c>
      <c r="U1155" s="1">
        <v>45358</v>
      </c>
      <c r="V1155" s="2">
        <v>0.5625</v>
      </c>
      <c r="W1155" s="2">
        <v>0.64583333333333337</v>
      </c>
      <c r="X1155" t="s">
        <v>35</v>
      </c>
      <c r="Y1155">
        <v>2</v>
      </c>
      <c r="Z1155">
        <v>10</v>
      </c>
      <c r="AA1155">
        <v>2</v>
      </c>
      <c r="AB1155" t="s">
        <v>41</v>
      </c>
      <c r="AC1155" t="s">
        <v>18</v>
      </c>
      <c r="AD1155">
        <v>120.00000000000006</v>
      </c>
      <c r="AE1155">
        <v>0.2</v>
      </c>
      <c r="AF1155">
        <v>0</v>
      </c>
      <c r="AG1155" t="s">
        <v>75</v>
      </c>
      <c r="AH1155" t="s">
        <v>100</v>
      </c>
      <c r="AI1155" t="s">
        <v>112</v>
      </c>
      <c r="AJ1155">
        <v>1171</v>
      </c>
      <c r="AK1155">
        <v>1172</v>
      </c>
      <c r="AL1155" t="s">
        <v>118</v>
      </c>
    </row>
    <row r="1156" spans="1:38" x14ac:dyDescent="0.2">
      <c r="A1156">
        <v>2452</v>
      </c>
      <c r="B1156" s="1">
        <v>45520</v>
      </c>
      <c r="C1156" s="2">
        <v>0.5625</v>
      </c>
      <c r="D1156" s="2">
        <v>0.625</v>
      </c>
      <c r="E1156" t="s">
        <v>35</v>
      </c>
      <c r="F1156">
        <v>2</v>
      </c>
      <c r="G1156">
        <v>10</v>
      </c>
      <c r="H1156">
        <v>1</v>
      </c>
      <c r="I1156" t="s">
        <v>42</v>
      </c>
      <c r="J1156" t="s">
        <v>14</v>
      </c>
      <c r="K1156">
        <v>90</v>
      </c>
      <c r="L1156">
        <v>0.1</v>
      </c>
      <c r="M1156">
        <v>0</v>
      </c>
      <c r="N1156" t="s">
        <v>76</v>
      </c>
      <c r="O1156" t="s">
        <v>105</v>
      </c>
      <c r="P1156" t="s">
        <v>112</v>
      </c>
      <c r="Q1156" t="s">
        <v>117</v>
      </c>
      <c r="R1156" t="s">
        <v>118</v>
      </c>
      <c r="S1156">
        <v>1173</v>
      </c>
      <c r="T1156">
        <v>2774</v>
      </c>
      <c r="U1156" s="1">
        <v>45451</v>
      </c>
      <c r="V1156" s="2">
        <v>0.5625</v>
      </c>
      <c r="W1156" s="2">
        <v>0.58333333333333337</v>
      </c>
      <c r="X1156" t="s">
        <v>35</v>
      </c>
      <c r="Y1156">
        <v>2</v>
      </c>
      <c r="Z1156">
        <v>10</v>
      </c>
      <c r="AA1156">
        <v>12</v>
      </c>
      <c r="AB1156" t="s">
        <v>17</v>
      </c>
      <c r="AC1156" t="s">
        <v>14</v>
      </c>
      <c r="AD1156">
        <v>30.000000000000053</v>
      </c>
      <c r="AE1156">
        <v>1.2</v>
      </c>
      <c r="AF1156">
        <v>1</v>
      </c>
      <c r="AG1156" t="s">
        <v>77</v>
      </c>
      <c r="AH1156" t="s">
        <v>103</v>
      </c>
      <c r="AI1156" t="s">
        <v>112</v>
      </c>
      <c r="AJ1156">
        <v>1172</v>
      </c>
      <c r="AK1156">
        <v>1173</v>
      </c>
      <c r="AL1156" t="s">
        <v>118</v>
      </c>
    </row>
    <row r="1157" spans="1:38" x14ac:dyDescent="0.2">
      <c r="A1157">
        <v>2564</v>
      </c>
      <c r="B1157" s="1">
        <v>45352</v>
      </c>
      <c r="C1157" s="2">
        <v>0.5625</v>
      </c>
      <c r="D1157" s="2">
        <v>0.58333333333333337</v>
      </c>
      <c r="E1157" t="s">
        <v>35</v>
      </c>
      <c r="F1157">
        <v>2</v>
      </c>
      <c r="G1157">
        <v>10</v>
      </c>
      <c r="H1157">
        <v>9</v>
      </c>
      <c r="I1157" t="s">
        <v>42</v>
      </c>
      <c r="J1157" t="s">
        <v>30</v>
      </c>
      <c r="K1157">
        <v>30.000000000000053</v>
      </c>
      <c r="L1157">
        <v>0.9</v>
      </c>
      <c r="M1157">
        <v>0</v>
      </c>
      <c r="N1157" t="s">
        <v>76</v>
      </c>
      <c r="O1157" t="s">
        <v>100</v>
      </c>
      <c r="P1157" t="s">
        <v>112</v>
      </c>
      <c r="Q1157" t="s">
        <v>118</v>
      </c>
      <c r="R1157" t="s">
        <v>118</v>
      </c>
      <c r="S1157">
        <v>1161</v>
      </c>
      <c r="T1157">
        <v>311</v>
      </c>
      <c r="U1157" s="1">
        <v>45440</v>
      </c>
      <c r="V1157" s="2">
        <v>0.5625</v>
      </c>
      <c r="W1157" s="2">
        <v>0.58333333333333337</v>
      </c>
      <c r="X1157" t="s">
        <v>35</v>
      </c>
      <c r="Y1157">
        <v>2</v>
      </c>
      <c r="Z1157">
        <v>10</v>
      </c>
      <c r="AA1157">
        <v>8</v>
      </c>
      <c r="AB1157" t="s">
        <v>17</v>
      </c>
      <c r="AC1157" t="s">
        <v>30</v>
      </c>
      <c r="AD1157">
        <v>30.000000000000053</v>
      </c>
      <c r="AE1157">
        <v>0.8</v>
      </c>
      <c r="AF1157">
        <v>0</v>
      </c>
      <c r="AG1157" t="s">
        <v>73</v>
      </c>
      <c r="AH1157" t="s">
        <v>102</v>
      </c>
      <c r="AI1157" t="s">
        <v>112</v>
      </c>
      <c r="AJ1157">
        <v>1160</v>
      </c>
      <c r="AK1157">
        <v>1161</v>
      </c>
      <c r="AL1157" t="s">
        <v>118</v>
      </c>
    </row>
    <row r="1158" spans="1:38" x14ac:dyDescent="0.2">
      <c r="A1158">
        <v>2509</v>
      </c>
      <c r="B1158" s="1">
        <v>45362</v>
      </c>
      <c r="C1158" s="2">
        <v>0.5625</v>
      </c>
      <c r="D1158" s="2">
        <v>0.60416666666666663</v>
      </c>
      <c r="E1158" t="s">
        <v>35</v>
      </c>
      <c r="F1158">
        <v>2</v>
      </c>
      <c r="G1158">
        <v>10</v>
      </c>
      <c r="H1158">
        <v>13</v>
      </c>
      <c r="I1158" t="s">
        <v>41</v>
      </c>
      <c r="J1158" t="s">
        <v>18</v>
      </c>
      <c r="K1158">
        <v>59.999999999999943</v>
      </c>
      <c r="L1158">
        <v>1.3</v>
      </c>
      <c r="M1158">
        <v>1</v>
      </c>
      <c r="N1158" t="s">
        <v>72</v>
      </c>
      <c r="O1158" t="s">
        <v>100</v>
      </c>
      <c r="P1158" t="s">
        <v>112</v>
      </c>
      <c r="Q1158" t="s">
        <v>118</v>
      </c>
      <c r="R1158" t="s">
        <v>118</v>
      </c>
      <c r="S1158">
        <v>1167</v>
      </c>
      <c r="T1158">
        <v>1304</v>
      </c>
      <c r="U1158" s="1">
        <v>45345</v>
      </c>
      <c r="V1158" s="2">
        <v>0.5625</v>
      </c>
      <c r="W1158" s="2">
        <v>0.625</v>
      </c>
      <c r="X1158" t="s">
        <v>35</v>
      </c>
      <c r="Y1158">
        <v>2</v>
      </c>
      <c r="Z1158">
        <v>10</v>
      </c>
      <c r="AA1158">
        <v>9</v>
      </c>
      <c r="AB1158" t="s">
        <v>39</v>
      </c>
      <c r="AC1158" t="s">
        <v>40</v>
      </c>
      <c r="AD1158">
        <v>90</v>
      </c>
      <c r="AE1158">
        <v>0.9</v>
      </c>
      <c r="AF1158">
        <v>0</v>
      </c>
      <c r="AG1158" t="s">
        <v>76</v>
      </c>
      <c r="AH1158" t="s">
        <v>99</v>
      </c>
      <c r="AI1158" t="s">
        <v>112</v>
      </c>
      <c r="AJ1158">
        <v>1166</v>
      </c>
      <c r="AK1158">
        <v>1167</v>
      </c>
      <c r="AL1158" t="s">
        <v>118</v>
      </c>
    </row>
    <row r="1159" spans="1:38" x14ac:dyDescent="0.2">
      <c r="A1159">
        <v>311</v>
      </c>
      <c r="B1159" s="1">
        <v>45440</v>
      </c>
      <c r="C1159" s="2">
        <v>0.5625</v>
      </c>
      <c r="D1159" s="2">
        <v>0.58333333333333337</v>
      </c>
      <c r="E1159" t="s">
        <v>35</v>
      </c>
      <c r="F1159">
        <v>2</v>
      </c>
      <c r="G1159">
        <v>10</v>
      </c>
      <c r="H1159">
        <v>8</v>
      </c>
      <c r="I1159" t="s">
        <v>17</v>
      </c>
      <c r="J1159" t="s">
        <v>30</v>
      </c>
      <c r="K1159">
        <v>30.000000000000053</v>
      </c>
      <c r="L1159">
        <v>0.8</v>
      </c>
      <c r="M1159">
        <v>0</v>
      </c>
      <c r="N1159" t="s">
        <v>73</v>
      </c>
      <c r="O1159" t="s">
        <v>102</v>
      </c>
      <c r="P1159" t="s">
        <v>112</v>
      </c>
      <c r="Q1159" t="s">
        <v>118</v>
      </c>
      <c r="R1159" t="s">
        <v>118</v>
      </c>
      <c r="S1159">
        <v>1160</v>
      </c>
      <c r="T1159">
        <v>373</v>
      </c>
      <c r="U1159" s="1">
        <v>45449</v>
      </c>
      <c r="V1159" s="2">
        <v>0.5625</v>
      </c>
      <c r="W1159" s="2">
        <v>0.64583333333333337</v>
      </c>
      <c r="X1159" t="s">
        <v>35</v>
      </c>
      <c r="Y1159">
        <v>2</v>
      </c>
      <c r="Z1159">
        <v>10</v>
      </c>
      <c r="AA1159">
        <v>4</v>
      </c>
      <c r="AB1159" t="s">
        <v>22</v>
      </c>
      <c r="AC1159" t="s">
        <v>23</v>
      </c>
      <c r="AD1159">
        <v>120.00000000000006</v>
      </c>
      <c r="AE1159">
        <v>0.4</v>
      </c>
      <c r="AF1159">
        <v>0</v>
      </c>
      <c r="AG1159" t="s">
        <v>75</v>
      </c>
      <c r="AH1159" t="s">
        <v>103</v>
      </c>
      <c r="AI1159" t="s">
        <v>112</v>
      </c>
      <c r="AJ1159">
        <v>1159</v>
      </c>
      <c r="AK1159">
        <v>1160</v>
      </c>
      <c r="AL1159" t="s">
        <v>118</v>
      </c>
    </row>
    <row r="1160" spans="1:38" x14ac:dyDescent="0.2">
      <c r="A1160">
        <v>2466</v>
      </c>
      <c r="B1160" s="1">
        <v>45358</v>
      </c>
      <c r="C1160" s="2">
        <v>0.5625</v>
      </c>
      <c r="D1160" s="2">
        <v>0.64583333333333337</v>
      </c>
      <c r="E1160" t="s">
        <v>35</v>
      </c>
      <c r="F1160">
        <v>2</v>
      </c>
      <c r="G1160">
        <v>10</v>
      </c>
      <c r="H1160">
        <v>2</v>
      </c>
      <c r="I1160" t="s">
        <v>41</v>
      </c>
      <c r="J1160" t="s">
        <v>18</v>
      </c>
      <c r="K1160">
        <v>120.00000000000006</v>
      </c>
      <c r="L1160">
        <v>0.2</v>
      </c>
      <c r="M1160">
        <v>0</v>
      </c>
      <c r="N1160" t="s">
        <v>75</v>
      </c>
      <c r="O1160" t="s">
        <v>100</v>
      </c>
      <c r="P1160" t="s">
        <v>112</v>
      </c>
      <c r="Q1160" t="s">
        <v>117</v>
      </c>
      <c r="R1160" t="s">
        <v>124</v>
      </c>
      <c r="S1160">
        <v>1171</v>
      </c>
      <c r="T1160">
        <v>1231</v>
      </c>
      <c r="U1160" s="1">
        <v>45541</v>
      </c>
      <c r="V1160" s="2">
        <v>0.5625</v>
      </c>
      <c r="W1160" s="2">
        <v>0.60416666666666663</v>
      </c>
      <c r="X1160" t="s">
        <v>35</v>
      </c>
      <c r="Y1160">
        <v>2</v>
      </c>
      <c r="Z1160">
        <v>10</v>
      </c>
      <c r="AA1160">
        <v>13</v>
      </c>
      <c r="AB1160" t="s">
        <v>13</v>
      </c>
      <c r="AC1160" t="s">
        <v>23</v>
      </c>
      <c r="AD1160">
        <v>59.999999999999943</v>
      </c>
      <c r="AE1160">
        <v>1.3</v>
      </c>
      <c r="AF1160">
        <v>1</v>
      </c>
      <c r="AG1160" t="s">
        <v>76</v>
      </c>
      <c r="AH1160" t="s">
        <v>106</v>
      </c>
      <c r="AI1160" t="s">
        <v>112</v>
      </c>
      <c r="AJ1160">
        <v>1170</v>
      </c>
      <c r="AK1160">
        <v>1171</v>
      </c>
      <c r="AL1160" t="s">
        <v>118</v>
      </c>
    </row>
    <row r="1161" spans="1:38" x14ac:dyDescent="0.2">
      <c r="A1161">
        <v>283</v>
      </c>
      <c r="B1161" s="1">
        <v>45587</v>
      </c>
      <c r="C1161" s="2">
        <v>0.5625</v>
      </c>
      <c r="D1161" s="2">
        <v>0.625</v>
      </c>
      <c r="E1161" t="s">
        <v>35</v>
      </c>
      <c r="F1161">
        <v>2</v>
      </c>
      <c r="G1161">
        <v>10</v>
      </c>
      <c r="H1161">
        <v>10</v>
      </c>
      <c r="I1161" t="s">
        <v>42</v>
      </c>
      <c r="J1161" t="s">
        <v>30</v>
      </c>
      <c r="K1161">
        <v>90</v>
      </c>
      <c r="L1161">
        <v>1</v>
      </c>
      <c r="M1161">
        <v>0</v>
      </c>
      <c r="N1161" t="s">
        <v>73</v>
      </c>
      <c r="O1161" t="s">
        <v>107</v>
      </c>
      <c r="P1161" t="s">
        <v>112</v>
      </c>
      <c r="Q1161" t="s">
        <v>118</v>
      </c>
      <c r="R1161" t="s">
        <v>118</v>
      </c>
      <c r="S1161">
        <v>1158</v>
      </c>
      <c r="T1161">
        <v>1384</v>
      </c>
      <c r="U1161" s="1">
        <v>45503</v>
      </c>
      <c r="V1161" s="2">
        <v>0.5625</v>
      </c>
      <c r="W1161" s="2">
        <v>0.625</v>
      </c>
      <c r="X1161" t="s">
        <v>35</v>
      </c>
      <c r="Y1161">
        <v>2</v>
      </c>
      <c r="Z1161">
        <v>10</v>
      </c>
      <c r="AA1161">
        <v>12</v>
      </c>
      <c r="AB1161" t="s">
        <v>27</v>
      </c>
      <c r="AC1161" t="s">
        <v>30</v>
      </c>
      <c r="AD1161">
        <v>90</v>
      </c>
      <c r="AE1161">
        <v>1.2</v>
      </c>
      <c r="AF1161">
        <v>1</v>
      </c>
      <c r="AG1161" t="s">
        <v>73</v>
      </c>
      <c r="AH1161" t="s">
        <v>104</v>
      </c>
      <c r="AI1161" t="s">
        <v>112</v>
      </c>
      <c r="AJ1161">
        <v>1157</v>
      </c>
      <c r="AK1161">
        <v>1158</v>
      </c>
      <c r="AL1161" t="s">
        <v>118</v>
      </c>
    </row>
    <row r="1162" spans="1:38" x14ac:dyDescent="0.2">
      <c r="A1162">
        <v>289</v>
      </c>
      <c r="B1162" s="1">
        <v>45327</v>
      </c>
      <c r="C1162" s="2">
        <v>0.5625</v>
      </c>
      <c r="D1162" s="2">
        <v>0.58333333333333337</v>
      </c>
      <c r="E1162" t="s">
        <v>35</v>
      </c>
      <c r="F1162">
        <v>2</v>
      </c>
      <c r="G1162">
        <v>10</v>
      </c>
      <c r="H1162">
        <v>10</v>
      </c>
      <c r="I1162" t="s">
        <v>39</v>
      </c>
      <c r="J1162" t="s">
        <v>28</v>
      </c>
      <c r="K1162">
        <v>30.000000000000053</v>
      </c>
      <c r="L1162">
        <v>1</v>
      </c>
      <c r="M1162">
        <v>0</v>
      </c>
      <c r="N1162" t="s">
        <v>72</v>
      </c>
      <c r="O1162" t="s">
        <v>99</v>
      </c>
      <c r="P1162" t="s">
        <v>112</v>
      </c>
      <c r="Q1162" t="s">
        <v>118</v>
      </c>
      <c r="R1162" t="s">
        <v>118</v>
      </c>
      <c r="S1162">
        <v>1147</v>
      </c>
      <c r="T1162">
        <v>957</v>
      </c>
      <c r="U1162" s="1">
        <v>45589</v>
      </c>
      <c r="V1162" s="2">
        <v>0.5625</v>
      </c>
      <c r="W1162" s="2">
        <v>0.625</v>
      </c>
      <c r="X1162" t="s">
        <v>35</v>
      </c>
      <c r="Y1162">
        <v>2</v>
      </c>
      <c r="Z1162">
        <v>10</v>
      </c>
      <c r="AA1162">
        <v>9</v>
      </c>
      <c r="AB1162" t="s">
        <v>39</v>
      </c>
      <c r="AC1162" t="s">
        <v>18</v>
      </c>
      <c r="AD1162">
        <v>90</v>
      </c>
      <c r="AE1162">
        <v>0.9</v>
      </c>
      <c r="AF1162">
        <v>0</v>
      </c>
      <c r="AG1162" t="s">
        <v>75</v>
      </c>
      <c r="AH1162" t="s">
        <v>107</v>
      </c>
      <c r="AI1162" t="s">
        <v>112</v>
      </c>
      <c r="AJ1162">
        <v>1146</v>
      </c>
      <c r="AK1162">
        <v>1147</v>
      </c>
      <c r="AL1162" t="s">
        <v>118</v>
      </c>
    </row>
    <row r="1163" spans="1:38" x14ac:dyDescent="0.2">
      <c r="A1163">
        <v>2540</v>
      </c>
      <c r="B1163" s="1">
        <v>45413</v>
      </c>
      <c r="C1163" s="2">
        <v>0.5625</v>
      </c>
      <c r="D1163" s="2">
        <v>0.625</v>
      </c>
      <c r="E1163" t="s">
        <v>35</v>
      </c>
      <c r="F1163">
        <v>2</v>
      </c>
      <c r="G1163">
        <v>10</v>
      </c>
      <c r="H1163">
        <v>4</v>
      </c>
      <c r="I1163" t="s">
        <v>41</v>
      </c>
      <c r="J1163" t="s">
        <v>28</v>
      </c>
      <c r="K1163">
        <v>90</v>
      </c>
      <c r="L1163">
        <v>0.4</v>
      </c>
      <c r="M1163">
        <v>0</v>
      </c>
      <c r="N1163" t="s">
        <v>74</v>
      </c>
      <c r="O1163" t="s">
        <v>102</v>
      </c>
      <c r="P1163" t="s">
        <v>112</v>
      </c>
      <c r="Q1163" t="s">
        <v>118</v>
      </c>
      <c r="R1163" t="s">
        <v>118</v>
      </c>
      <c r="S1163">
        <v>1145</v>
      </c>
      <c r="T1163">
        <v>1931</v>
      </c>
      <c r="U1163" s="1">
        <v>45566</v>
      </c>
      <c r="V1163" s="2">
        <v>0.58333333333333337</v>
      </c>
      <c r="W1163" s="2">
        <v>0.66666666666666663</v>
      </c>
      <c r="X1163" t="s">
        <v>35</v>
      </c>
      <c r="Y1163">
        <v>2</v>
      </c>
      <c r="Z1163">
        <v>10</v>
      </c>
      <c r="AA1163">
        <v>5</v>
      </c>
      <c r="AB1163" t="s">
        <v>22</v>
      </c>
      <c r="AC1163" t="s">
        <v>30</v>
      </c>
      <c r="AD1163">
        <v>119.99999999999989</v>
      </c>
      <c r="AE1163">
        <v>0.5</v>
      </c>
      <c r="AF1163">
        <v>0</v>
      </c>
      <c r="AG1163" t="s">
        <v>73</v>
      </c>
      <c r="AH1163" t="s">
        <v>107</v>
      </c>
      <c r="AI1163" t="s">
        <v>112</v>
      </c>
      <c r="AJ1163">
        <v>1144</v>
      </c>
      <c r="AK1163">
        <v>1145</v>
      </c>
      <c r="AL1163" t="s">
        <v>118</v>
      </c>
    </row>
    <row r="1164" spans="1:38" x14ac:dyDescent="0.2">
      <c r="A1164">
        <v>789</v>
      </c>
      <c r="B1164" s="1">
        <v>45329</v>
      </c>
      <c r="C1164" s="2">
        <v>0.5625</v>
      </c>
      <c r="D1164" s="2">
        <v>0.64583333333333337</v>
      </c>
      <c r="E1164" t="s">
        <v>35</v>
      </c>
      <c r="F1164">
        <v>2</v>
      </c>
      <c r="G1164">
        <v>10</v>
      </c>
      <c r="H1164">
        <v>13</v>
      </c>
      <c r="I1164" t="s">
        <v>41</v>
      </c>
      <c r="J1164" t="s">
        <v>30</v>
      </c>
      <c r="K1164">
        <v>120.00000000000006</v>
      </c>
      <c r="L1164">
        <v>1.3</v>
      </c>
      <c r="M1164">
        <v>1</v>
      </c>
      <c r="N1164" t="s">
        <v>74</v>
      </c>
      <c r="O1164" t="s">
        <v>99</v>
      </c>
      <c r="P1164" t="s">
        <v>112</v>
      </c>
      <c r="Q1164" t="s">
        <v>118</v>
      </c>
      <c r="R1164" t="s">
        <v>124</v>
      </c>
      <c r="S1164">
        <v>1148</v>
      </c>
      <c r="T1164">
        <v>289</v>
      </c>
      <c r="U1164" s="1">
        <v>45327</v>
      </c>
      <c r="V1164" s="2">
        <v>0.5625</v>
      </c>
      <c r="W1164" s="2">
        <v>0.58333333333333337</v>
      </c>
      <c r="X1164" t="s">
        <v>35</v>
      </c>
      <c r="Y1164">
        <v>2</v>
      </c>
      <c r="Z1164">
        <v>10</v>
      </c>
      <c r="AA1164">
        <v>10</v>
      </c>
      <c r="AB1164" t="s">
        <v>39</v>
      </c>
      <c r="AC1164" t="s">
        <v>28</v>
      </c>
      <c r="AD1164">
        <v>30.000000000000053</v>
      </c>
      <c r="AE1164">
        <v>1</v>
      </c>
      <c r="AF1164">
        <v>0</v>
      </c>
      <c r="AG1164" t="s">
        <v>72</v>
      </c>
      <c r="AH1164" t="s">
        <v>99</v>
      </c>
      <c r="AI1164" t="s">
        <v>112</v>
      </c>
      <c r="AJ1164">
        <v>1147</v>
      </c>
      <c r="AK1164">
        <v>1148</v>
      </c>
      <c r="AL1164" t="s">
        <v>118</v>
      </c>
    </row>
    <row r="1165" spans="1:38" x14ac:dyDescent="0.2">
      <c r="A1165">
        <v>428</v>
      </c>
      <c r="B1165" s="1">
        <v>45634</v>
      </c>
      <c r="C1165" s="2">
        <v>0.5625</v>
      </c>
      <c r="D1165" s="2">
        <v>0.58333333333333337</v>
      </c>
      <c r="E1165" t="s">
        <v>35</v>
      </c>
      <c r="F1165">
        <v>2</v>
      </c>
      <c r="G1165">
        <v>10</v>
      </c>
      <c r="H1165">
        <v>4</v>
      </c>
      <c r="I1165" t="s">
        <v>13</v>
      </c>
      <c r="J1165" t="s">
        <v>14</v>
      </c>
      <c r="K1165">
        <v>30.000000000000053</v>
      </c>
      <c r="L1165">
        <v>0.4</v>
      </c>
      <c r="M1165">
        <v>0</v>
      </c>
      <c r="N1165" t="s">
        <v>71</v>
      </c>
      <c r="O1165" t="s">
        <v>109</v>
      </c>
      <c r="P1165" t="s">
        <v>112</v>
      </c>
      <c r="Q1165" t="s">
        <v>118</v>
      </c>
      <c r="R1165" t="s">
        <v>118</v>
      </c>
      <c r="S1165">
        <v>1149</v>
      </c>
      <c r="T1165">
        <v>789</v>
      </c>
      <c r="U1165" s="1">
        <v>45329</v>
      </c>
      <c r="V1165" s="2">
        <v>0.5625</v>
      </c>
      <c r="W1165" s="2">
        <v>0.64583333333333337</v>
      </c>
      <c r="X1165" t="s">
        <v>35</v>
      </c>
      <c r="Y1165">
        <v>2</v>
      </c>
      <c r="Z1165">
        <v>10</v>
      </c>
      <c r="AA1165">
        <v>13</v>
      </c>
      <c r="AB1165" t="s">
        <v>41</v>
      </c>
      <c r="AC1165" t="s">
        <v>30</v>
      </c>
      <c r="AD1165">
        <v>120.00000000000006</v>
      </c>
      <c r="AE1165">
        <v>1.3</v>
      </c>
      <c r="AF1165">
        <v>1</v>
      </c>
      <c r="AG1165" t="s">
        <v>74</v>
      </c>
      <c r="AH1165" t="s">
        <v>99</v>
      </c>
      <c r="AI1165" t="s">
        <v>112</v>
      </c>
      <c r="AJ1165">
        <v>1148</v>
      </c>
      <c r="AK1165">
        <v>1149</v>
      </c>
      <c r="AL1165" t="s">
        <v>118</v>
      </c>
    </row>
    <row r="1166" spans="1:38" x14ac:dyDescent="0.2">
      <c r="A1166">
        <v>2367</v>
      </c>
      <c r="B1166" s="1">
        <v>45569</v>
      </c>
      <c r="C1166" s="2">
        <v>0.5625</v>
      </c>
      <c r="D1166" s="2">
        <v>0.625</v>
      </c>
      <c r="E1166" t="s">
        <v>35</v>
      </c>
      <c r="F1166">
        <v>2</v>
      </c>
      <c r="G1166">
        <v>10</v>
      </c>
      <c r="H1166">
        <v>1</v>
      </c>
      <c r="I1166" t="s">
        <v>13</v>
      </c>
      <c r="J1166" t="s">
        <v>30</v>
      </c>
      <c r="K1166">
        <v>90</v>
      </c>
      <c r="L1166">
        <v>0.1</v>
      </c>
      <c r="M1166">
        <v>0</v>
      </c>
      <c r="N1166" t="s">
        <v>76</v>
      </c>
      <c r="O1166" t="s">
        <v>107</v>
      </c>
      <c r="P1166" t="s">
        <v>112</v>
      </c>
      <c r="Q1166" t="s">
        <v>117</v>
      </c>
      <c r="R1166" t="s">
        <v>118</v>
      </c>
      <c r="S1166">
        <v>1150</v>
      </c>
      <c r="T1166">
        <v>428</v>
      </c>
      <c r="U1166" s="1">
        <v>45634</v>
      </c>
      <c r="V1166" s="2">
        <v>0.5625</v>
      </c>
      <c r="W1166" s="2">
        <v>0.58333333333333337</v>
      </c>
      <c r="X1166" t="s">
        <v>35</v>
      </c>
      <c r="Y1166">
        <v>2</v>
      </c>
      <c r="Z1166">
        <v>10</v>
      </c>
      <c r="AA1166">
        <v>4</v>
      </c>
      <c r="AB1166" t="s">
        <v>13</v>
      </c>
      <c r="AC1166" t="s">
        <v>14</v>
      </c>
      <c r="AD1166">
        <v>30.000000000000053</v>
      </c>
      <c r="AE1166">
        <v>0.4</v>
      </c>
      <c r="AF1166">
        <v>0</v>
      </c>
      <c r="AG1166" t="s">
        <v>71</v>
      </c>
      <c r="AH1166" t="s">
        <v>109</v>
      </c>
      <c r="AI1166" t="s">
        <v>112</v>
      </c>
      <c r="AJ1166">
        <v>1149</v>
      </c>
      <c r="AK1166">
        <v>1150</v>
      </c>
      <c r="AL1166" t="s">
        <v>118</v>
      </c>
    </row>
    <row r="1167" spans="1:38" x14ac:dyDescent="0.2">
      <c r="A1167">
        <v>2114</v>
      </c>
      <c r="B1167" s="1">
        <v>45529</v>
      </c>
      <c r="C1167" s="2">
        <v>0.5625</v>
      </c>
      <c r="D1167" s="2">
        <v>0.60416666666666663</v>
      </c>
      <c r="E1167" t="s">
        <v>35</v>
      </c>
      <c r="F1167">
        <v>2</v>
      </c>
      <c r="G1167">
        <v>10</v>
      </c>
      <c r="H1167">
        <v>3</v>
      </c>
      <c r="I1167" t="s">
        <v>13</v>
      </c>
      <c r="J1167" t="s">
        <v>18</v>
      </c>
      <c r="K1167">
        <v>59.999999999999943</v>
      </c>
      <c r="L1167">
        <v>0.3</v>
      </c>
      <c r="M1167">
        <v>0</v>
      </c>
      <c r="N1167" t="s">
        <v>71</v>
      </c>
      <c r="O1167" t="s">
        <v>105</v>
      </c>
      <c r="P1167" t="s">
        <v>112</v>
      </c>
      <c r="Q1167" t="s">
        <v>118</v>
      </c>
      <c r="R1167" t="s">
        <v>118</v>
      </c>
      <c r="S1167">
        <v>1151</v>
      </c>
      <c r="T1167">
        <v>2367</v>
      </c>
      <c r="U1167" s="1">
        <v>45569</v>
      </c>
      <c r="V1167" s="2">
        <v>0.5625</v>
      </c>
      <c r="W1167" s="2">
        <v>0.625</v>
      </c>
      <c r="X1167" t="s">
        <v>35</v>
      </c>
      <c r="Y1167">
        <v>2</v>
      </c>
      <c r="Z1167">
        <v>10</v>
      </c>
      <c r="AA1167">
        <v>1</v>
      </c>
      <c r="AB1167" t="s">
        <v>13</v>
      </c>
      <c r="AC1167" t="s">
        <v>30</v>
      </c>
      <c r="AD1167">
        <v>90</v>
      </c>
      <c r="AE1167">
        <v>0.1</v>
      </c>
      <c r="AF1167">
        <v>0</v>
      </c>
      <c r="AG1167" t="s">
        <v>76</v>
      </c>
      <c r="AH1167" t="s">
        <v>107</v>
      </c>
      <c r="AI1167" t="s">
        <v>112</v>
      </c>
      <c r="AJ1167">
        <v>1150</v>
      </c>
      <c r="AK1167">
        <v>1151</v>
      </c>
      <c r="AL1167" t="s">
        <v>118</v>
      </c>
    </row>
    <row r="1168" spans="1:38" x14ac:dyDescent="0.2">
      <c r="A1168">
        <v>957</v>
      </c>
      <c r="B1168" s="1">
        <v>45589</v>
      </c>
      <c r="C1168" s="2">
        <v>0.5625</v>
      </c>
      <c r="D1168" s="2">
        <v>0.625</v>
      </c>
      <c r="E1168" t="s">
        <v>35</v>
      </c>
      <c r="F1168">
        <v>2</v>
      </c>
      <c r="G1168">
        <v>10</v>
      </c>
      <c r="H1168">
        <v>9</v>
      </c>
      <c r="I1168" t="s">
        <v>39</v>
      </c>
      <c r="J1168" t="s">
        <v>18</v>
      </c>
      <c r="K1168">
        <v>90</v>
      </c>
      <c r="L1168">
        <v>0.9</v>
      </c>
      <c r="M1168">
        <v>0</v>
      </c>
      <c r="N1168" t="s">
        <v>75</v>
      </c>
      <c r="O1168" t="s">
        <v>107</v>
      </c>
      <c r="P1168" t="s">
        <v>112</v>
      </c>
      <c r="Q1168" t="s">
        <v>118</v>
      </c>
      <c r="R1168" t="s">
        <v>118</v>
      </c>
      <c r="S1168">
        <v>1146</v>
      </c>
      <c r="T1168">
        <v>2540</v>
      </c>
      <c r="U1168" s="1">
        <v>45413</v>
      </c>
      <c r="V1168" s="2">
        <v>0.5625</v>
      </c>
      <c r="W1168" s="2">
        <v>0.625</v>
      </c>
      <c r="X1168" t="s">
        <v>35</v>
      </c>
      <c r="Y1168">
        <v>2</v>
      </c>
      <c r="Z1168">
        <v>10</v>
      </c>
      <c r="AA1168">
        <v>4</v>
      </c>
      <c r="AB1168" t="s">
        <v>41</v>
      </c>
      <c r="AC1168" t="s">
        <v>28</v>
      </c>
      <c r="AD1168">
        <v>90</v>
      </c>
      <c r="AE1168">
        <v>0.4</v>
      </c>
      <c r="AF1168">
        <v>0</v>
      </c>
      <c r="AG1168" t="s">
        <v>74</v>
      </c>
      <c r="AH1168" t="s">
        <v>102</v>
      </c>
      <c r="AI1168" t="s">
        <v>112</v>
      </c>
      <c r="AJ1168">
        <v>1145</v>
      </c>
      <c r="AK1168">
        <v>1146</v>
      </c>
      <c r="AL1168" t="s">
        <v>118</v>
      </c>
    </row>
    <row r="1169" spans="1:38" x14ac:dyDescent="0.2">
      <c r="A1169">
        <v>1745</v>
      </c>
      <c r="B1169" s="1">
        <v>45300</v>
      </c>
      <c r="C1169" s="2">
        <v>0.5625</v>
      </c>
      <c r="D1169" s="2">
        <v>0.625</v>
      </c>
      <c r="E1169" t="s">
        <v>35</v>
      </c>
      <c r="F1169">
        <v>2</v>
      </c>
      <c r="G1169">
        <v>10</v>
      </c>
      <c r="H1169">
        <v>2</v>
      </c>
      <c r="I1169" t="s">
        <v>39</v>
      </c>
      <c r="J1169" t="s">
        <v>18</v>
      </c>
      <c r="K1169">
        <v>90</v>
      </c>
      <c r="L1169">
        <v>0.2</v>
      </c>
      <c r="M1169">
        <v>0</v>
      </c>
      <c r="N1169" t="s">
        <v>73</v>
      </c>
      <c r="O1169" t="s">
        <v>98</v>
      </c>
      <c r="P1169" t="s">
        <v>112</v>
      </c>
      <c r="Q1169" t="s">
        <v>117</v>
      </c>
      <c r="R1169" t="s">
        <v>118</v>
      </c>
      <c r="S1169">
        <v>1153</v>
      </c>
      <c r="T1169">
        <v>732</v>
      </c>
      <c r="U1169" s="1">
        <v>45619</v>
      </c>
      <c r="V1169" s="2">
        <v>0.5625</v>
      </c>
      <c r="W1169" s="2">
        <v>0.64583333333333337</v>
      </c>
      <c r="X1169" t="s">
        <v>35</v>
      </c>
      <c r="Y1169">
        <v>2</v>
      </c>
      <c r="Z1169">
        <v>10</v>
      </c>
      <c r="AA1169">
        <v>10</v>
      </c>
      <c r="AB1169" t="s">
        <v>13</v>
      </c>
      <c r="AC1169" t="s">
        <v>18</v>
      </c>
      <c r="AD1169">
        <v>120.00000000000006</v>
      </c>
      <c r="AE1169">
        <v>1</v>
      </c>
      <c r="AF1169">
        <v>0</v>
      </c>
      <c r="AG1169" t="s">
        <v>77</v>
      </c>
      <c r="AH1169" t="s">
        <v>108</v>
      </c>
      <c r="AI1169" t="s">
        <v>112</v>
      </c>
      <c r="AJ1169">
        <v>1152</v>
      </c>
      <c r="AK1169">
        <v>1153</v>
      </c>
      <c r="AL1169" t="s">
        <v>118</v>
      </c>
    </row>
    <row r="1170" spans="1:38" x14ac:dyDescent="0.2">
      <c r="A1170">
        <v>732</v>
      </c>
      <c r="B1170" s="1">
        <v>45619</v>
      </c>
      <c r="C1170" s="2">
        <v>0.5625</v>
      </c>
      <c r="D1170" s="2">
        <v>0.64583333333333337</v>
      </c>
      <c r="E1170" t="s">
        <v>35</v>
      </c>
      <c r="F1170">
        <v>2</v>
      </c>
      <c r="G1170">
        <v>10</v>
      </c>
      <c r="H1170">
        <v>10</v>
      </c>
      <c r="I1170" t="s">
        <v>13</v>
      </c>
      <c r="J1170" t="s">
        <v>18</v>
      </c>
      <c r="K1170">
        <v>120.00000000000006</v>
      </c>
      <c r="L1170">
        <v>1</v>
      </c>
      <c r="M1170">
        <v>0</v>
      </c>
      <c r="N1170" t="s">
        <v>77</v>
      </c>
      <c r="O1170" t="s">
        <v>108</v>
      </c>
      <c r="P1170" t="s">
        <v>112</v>
      </c>
      <c r="Q1170" t="s">
        <v>118</v>
      </c>
      <c r="R1170" t="s">
        <v>124</v>
      </c>
      <c r="S1170">
        <v>1152</v>
      </c>
      <c r="T1170">
        <v>2114</v>
      </c>
      <c r="U1170" s="1">
        <v>45529</v>
      </c>
      <c r="V1170" s="2">
        <v>0.5625</v>
      </c>
      <c r="W1170" s="2">
        <v>0.60416666666666663</v>
      </c>
      <c r="X1170" t="s">
        <v>35</v>
      </c>
      <c r="Y1170">
        <v>2</v>
      </c>
      <c r="Z1170">
        <v>10</v>
      </c>
      <c r="AA1170">
        <v>3</v>
      </c>
      <c r="AB1170" t="s">
        <v>13</v>
      </c>
      <c r="AC1170" t="s">
        <v>18</v>
      </c>
      <c r="AD1170">
        <v>59.999999999999943</v>
      </c>
      <c r="AE1170">
        <v>0.3</v>
      </c>
      <c r="AF1170">
        <v>0</v>
      </c>
      <c r="AG1170" t="s">
        <v>71</v>
      </c>
      <c r="AH1170" t="s">
        <v>105</v>
      </c>
      <c r="AI1170" t="s">
        <v>112</v>
      </c>
      <c r="AJ1170">
        <v>1151</v>
      </c>
      <c r="AK1170">
        <v>1152</v>
      </c>
      <c r="AL1170" t="s">
        <v>118</v>
      </c>
    </row>
    <row r="1171" spans="1:38" x14ac:dyDescent="0.2">
      <c r="A1171">
        <v>1384</v>
      </c>
      <c r="B1171" s="1">
        <v>45503</v>
      </c>
      <c r="C1171" s="2">
        <v>0.5625</v>
      </c>
      <c r="D1171" s="2">
        <v>0.625</v>
      </c>
      <c r="E1171" t="s">
        <v>35</v>
      </c>
      <c r="F1171">
        <v>2</v>
      </c>
      <c r="G1171">
        <v>10</v>
      </c>
      <c r="H1171">
        <v>12</v>
      </c>
      <c r="I1171" t="s">
        <v>27</v>
      </c>
      <c r="J1171" t="s">
        <v>30</v>
      </c>
      <c r="K1171">
        <v>90</v>
      </c>
      <c r="L1171">
        <v>1.2</v>
      </c>
      <c r="M1171">
        <v>1</v>
      </c>
      <c r="N1171" t="s">
        <v>73</v>
      </c>
      <c r="O1171" t="s">
        <v>104</v>
      </c>
      <c r="P1171" t="s">
        <v>112</v>
      </c>
      <c r="Q1171" t="s">
        <v>118</v>
      </c>
      <c r="R1171" t="s">
        <v>118</v>
      </c>
      <c r="S1171">
        <v>1157</v>
      </c>
      <c r="T1171">
        <v>1890</v>
      </c>
      <c r="U1171" s="1">
        <v>45464</v>
      </c>
      <c r="V1171" s="2">
        <v>0.5625</v>
      </c>
      <c r="W1171" s="2">
        <v>0.64583333333333337</v>
      </c>
      <c r="X1171" t="s">
        <v>35</v>
      </c>
      <c r="Y1171">
        <v>2</v>
      </c>
      <c r="Z1171">
        <v>10</v>
      </c>
      <c r="AA1171">
        <v>2</v>
      </c>
      <c r="AB1171" t="s">
        <v>13</v>
      </c>
      <c r="AC1171" t="s">
        <v>23</v>
      </c>
      <c r="AD1171">
        <v>120.00000000000006</v>
      </c>
      <c r="AE1171">
        <v>0.2</v>
      </c>
      <c r="AF1171">
        <v>0</v>
      </c>
      <c r="AG1171" t="s">
        <v>76</v>
      </c>
      <c r="AH1171" t="s">
        <v>103</v>
      </c>
      <c r="AI1171" t="s">
        <v>112</v>
      </c>
      <c r="AJ1171">
        <v>1156</v>
      </c>
      <c r="AK1171">
        <v>1157</v>
      </c>
      <c r="AL1171" t="s">
        <v>118</v>
      </c>
    </row>
    <row r="1172" spans="1:38" x14ac:dyDescent="0.2">
      <c r="A1172">
        <v>373</v>
      </c>
      <c r="B1172" s="1">
        <v>45449</v>
      </c>
      <c r="C1172" s="2">
        <v>0.5625</v>
      </c>
      <c r="D1172" s="2">
        <v>0.64583333333333337</v>
      </c>
      <c r="E1172" t="s">
        <v>35</v>
      </c>
      <c r="F1172">
        <v>2</v>
      </c>
      <c r="G1172">
        <v>10</v>
      </c>
      <c r="H1172">
        <v>4</v>
      </c>
      <c r="I1172" t="s">
        <v>22</v>
      </c>
      <c r="J1172" t="s">
        <v>23</v>
      </c>
      <c r="K1172">
        <v>120.00000000000006</v>
      </c>
      <c r="L1172">
        <v>0.4</v>
      </c>
      <c r="M1172">
        <v>0</v>
      </c>
      <c r="N1172" t="s">
        <v>75</v>
      </c>
      <c r="O1172" t="s">
        <v>103</v>
      </c>
      <c r="P1172" t="s">
        <v>112</v>
      </c>
      <c r="Q1172" t="s">
        <v>118</v>
      </c>
      <c r="R1172" t="s">
        <v>124</v>
      </c>
      <c r="S1172">
        <v>1159</v>
      </c>
      <c r="T1172">
        <v>283</v>
      </c>
      <c r="U1172" s="1">
        <v>45587</v>
      </c>
      <c r="V1172" s="2">
        <v>0.5625</v>
      </c>
      <c r="W1172" s="2">
        <v>0.625</v>
      </c>
      <c r="X1172" t="s">
        <v>35</v>
      </c>
      <c r="Y1172">
        <v>2</v>
      </c>
      <c r="Z1172">
        <v>10</v>
      </c>
      <c r="AA1172">
        <v>10</v>
      </c>
      <c r="AB1172" t="s">
        <v>42</v>
      </c>
      <c r="AC1172" t="s">
        <v>30</v>
      </c>
      <c r="AD1172">
        <v>90</v>
      </c>
      <c r="AE1172">
        <v>1</v>
      </c>
      <c r="AF1172">
        <v>0</v>
      </c>
      <c r="AG1172" t="s">
        <v>73</v>
      </c>
      <c r="AH1172" t="s">
        <v>107</v>
      </c>
      <c r="AI1172" t="s">
        <v>112</v>
      </c>
      <c r="AJ1172">
        <v>1158</v>
      </c>
      <c r="AK1172">
        <v>1159</v>
      </c>
      <c r="AL1172" t="s">
        <v>118</v>
      </c>
    </row>
    <row r="1173" spans="1:38" x14ac:dyDescent="0.2">
      <c r="A1173">
        <v>2255</v>
      </c>
      <c r="B1173" s="1">
        <v>45357</v>
      </c>
      <c r="C1173" s="2">
        <v>0.5625</v>
      </c>
      <c r="D1173" s="2">
        <v>0.625</v>
      </c>
      <c r="E1173" t="s">
        <v>35</v>
      </c>
      <c r="F1173">
        <v>2</v>
      </c>
      <c r="G1173">
        <v>10</v>
      </c>
      <c r="H1173">
        <v>4</v>
      </c>
      <c r="I1173" t="s">
        <v>17</v>
      </c>
      <c r="J1173" t="s">
        <v>28</v>
      </c>
      <c r="K1173">
        <v>90</v>
      </c>
      <c r="L1173">
        <v>0.4</v>
      </c>
      <c r="M1173">
        <v>0</v>
      </c>
      <c r="N1173" t="s">
        <v>74</v>
      </c>
      <c r="O1173" t="s">
        <v>100</v>
      </c>
      <c r="P1173" t="s">
        <v>112</v>
      </c>
      <c r="Q1173" t="s">
        <v>118</v>
      </c>
      <c r="R1173" t="s">
        <v>118</v>
      </c>
      <c r="S1173">
        <v>1155</v>
      </c>
      <c r="T1173">
        <v>379</v>
      </c>
      <c r="U1173" s="1">
        <v>45488</v>
      </c>
      <c r="V1173" s="2">
        <v>0.5625</v>
      </c>
      <c r="W1173" s="2">
        <v>0.58333333333333337</v>
      </c>
      <c r="X1173" t="s">
        <v>35</v>
      </c>
      <c r="Y1173">
        <v>2</v>
      </c>
      <c r="Z1173">
        <v>10</v>
      </c>
      <c r="AA1173">
        <v>11</v>
      </c>
      <c r="AB1173" t="s">
        <v>42</v>
      </c>
      <c r="AC1173" t="s">
        <v>40</v>
      </c>
      <c r="AD1173">
        <v>30.000000000000053</v>
      </c>
      <c r="AE1173">
        <v>1.1000000000000001</v>
      </c>
      <c r="AF1173">
        <v>1</v>
      </c>
      <c r="AG1173" t="s">
        <v>72</v>
      </c>
      <c r="AH1173" t="s">
        <v>104</v>
      </c>
      <c r="AI1173" t="s">
        <v>112</v>
      </c>
      <c r="AJ1173">
        <v>1154</v>
      </c>
      <c r="AK1173">
        <v>1155</v>
      </c>
      <c r="AL1173" t="s">
        <v>118</v>
      </c>
    </row>
    <row r="1174" spans="1:38" x14ac:dyDescent="0.2">
      <c r="A1174">
        <v>379</v>
      </c>
      <c r="B1174" s="1">
        <v>45488</v>
      </c>
      <c r="C1174" s="2">
        <v>0.5625</v>
      </c>
      <c r="D1174" s="2">
        <v>0.58333333333333337</v>
      </c>
      <c r="E1174" t="s">
        <v>35</v>
      </c>
      <c r="F1174">
        <v>2</v>
      </c>
      <c r="G1174">
        <v>10</v>
      </c>
      <c r="H1174">
        <v>11</v>
      </c>
      <c r="I1174" t="s">
        <v>42</v>
      </c>
      <c r="J1174" t="s">
        <v>40</v>
      </c>
      <c r="K1174">
        <v>30.000000000000053</v>
      </c>
      <c r="L1174">
        <v>1.1000000000000001</v>
      </c>
      <c r="M1174">
        <v>1</v>
      </c>
      <c r="N1174" t="s">
        <v>72</v>
      </c>
      <c r="O1174" t="s">
        <v>104</v>
      </c>
      <c r="P1174" t="s">
        <v>112</v>
      </c>
      <c r="Q1174" t="s">
        <v>118</v>
      </c>
      <c r="R1174" t="s">
        <v>118</v>
      </c>
      <c r="S1174">
        <v>1154</v>
      </c>
      <c r="T1174">
        <v>1745</v>
      </c>
      <c r="U1174" s="1">
        <v>45300</v>
      </c>
      <c r="V1174" s="2">
        <v>0.5625</v>
      </c>
      <c r="W1174" s="2">
        <v>0.625</v>
      </c>
      <c r="X1174" t="s">
        <v>35</v>
      </c>
      <c r="Y1174">
        <v>2</v>
      </c>
      <c r="Z1174">
        <v>10</v>
      </c>
      <c r="AA1174">
        <v>2</v>
      </c>
      <c r="AB1174" t="s">
        <v>39</v>
      </c>
      <c r="AC1174" t="s">
        <v>18</v>
      </c>
      <c r="AD1174">
        <v>90</v>
      </c>
      <c r="AE1174">
        <v>0.2</v>
      </c>
      <c r="AF1174">
        <v>0</v>
      </c>
      <c r="AG1174" t="s">
        <v>73</v>
      </c>
      <c r="AH1174" t="s">
        <v>98</v>
      </c>
      <c r="AI1174" t="s">
        <v>112</v>
      </c>
      <c r="AJ1174">
        <v>1153</v>
      </c>
      <c r="AK1174">
        <v>1154</v>
      </c>
      <c r="AL1174" t="s">
        <v>118</v>
      </c>
    </row>
    <row r="1175" spans="1:38" x14ac:dyDescent="0.2">
      <c r="A1175">
        <v>1890</v>
      </c>
      <c r="B1175" s="1">
        <v>45464</v>
      </c>
      <c r="C1175" s="2">
        <v>0.5625</v>
      </c>
      <c r="D1175" s="2">
        <v>0.64583333333333337</v>
      </c>
      <c r="E1175" t="s">
        <v>35</v>
      </c>
      <c r="F1175">
        <v>2</v>
      </c>
      <c r="G1175">
        <v>10</v>
      </c>
      <c r="H1175">
        <v>2</v>
      </c>
      <c r="I1175" t="s">
        <v>13</v>
      </c>
      <c r="J1175" t="s">
        <v>23</v>
      </c>
      <c r="K1175">
        <v>120.00000000000006</v>
      </c>
      <c r="L1175">
        <v>0.2</v>
      </c>
      <c r="M1175">
        <v>0</v>
      </c>
      <c r="N1175" t="s">
        <v>76</v>
      </c>
      <c r="O1175" t="s">
        <v>103</v>
      </c>
      <c r="P1175" t="s">
        <v>112</v>
      </c>
      <c r="Q1175" t="s">
        <v>117</v>
      </c>
      <c r="R1175" t="s">
        <v>124</v>
      </c>
      <c r="S1175">
        <v>1156</v>
      </c>
      <c r="T1175">
        <v>2255</v>
      </c>
      <c r="U1175" s="1">
        <v>45357</v>
      </c>
      <c r="V1175" s="2">
        <v>0.5625</v>
      </c>
      <c r="W1175" s="2">
        <v>0.625</v>
      </c>
      <c r="X1175" t="s">
        <v>35</v>
      </c>
      <c r="Y1175">
        <v>2</v>
      </c>
      <c r="Z1175">
        <v>10</v>
      </c>
      <c r="AA1175">
        <v>4</v>
      </c>
      <c r="AB1175" t="s">
        <v>17</v>
      </c>
      <c r="AC1175" t="s">
        <v>28</v>
      </c>
      <c r="AD1175">
        <v>90</v>
      </c>
      <c r="AE1175">
        <v>0.4</v>
      </c>
      <c r="AF1175">
        <v>0</v>
      </c>
      <c r="AG1175" t="s">
        <v>74</v>
      </c>
      <c r="AH1175" t="s">
        <v>100</v>
      </c>
      <c r="AI1175" t="s">
        <v>112</v>
      </c>
      <c r="AJ1175">
        <v>1155</v>
      </c>
      <c r="AK1175">
        <v>1156</v>
      </c>
      <c r="AL1175" t="s">
        <v>118</v>
      </c>
    </row>
    <row r="1176" spans="1:38" x14ac:dyDescent="0.2">
      <c r="A1176">
        <v>2181</v>
      </c>
      <c r="B1176" s="1">
        <v>45485</v>
      </c>
      <c r="C1176" s="2">
        <v>0.54166666666666663</v>
      </c>
      <c r="D1176" s="2">
        <v>0.60416666666666663</v>
      </c>
      <c r="E1176" t="s">
        <v>35</v>
      </c>
      <c r="F1176">
        <v>2</v>
      </c>
      <c r="G1176">
        <v>10</v>
      </c>
      <c r="H1176">
        <v>10</v>
      </c>
      <c r="I1176" t="s">
        <v>13</v>
      </c>
      <c r="J1176" t="s">
        <v>18</v>
      </c>
      <c r="K1176">
        <v>90</v>
      </c>
      <c r="L1176">
        <v>1</v>
      </c>
      <c r="M1176">
        <v>0</v>
      </c>
      <c r="N1176" t="s">
        <v>76</v>
      </c>
      <c r="O1176" t="s">
        <v>104</v>
      </c>
      <c r="P1176" t="s">
        <v>112</v>
      </c>
      <c r="Q1176" t="s">
        <v>118</v>
      </c>
      <c r="R1176" t="s">
        <v>118</v>
      </c>
      <c r="S1176">
        <v>1189</v>
      </c>
      <c r="T1176">
        <v>1837</v>
      </c>
      <c r="U1176" s="1">
        <v>45575</v>
      </c>
      <c r="V1176" s="2">
        <v>0.54166666666666663</v>
      </c>
      <c r="W1176" s="2">
        <v>0.625</v>
      </c>
      <c r="X1176" t="s">
        <v>35</v>
      </c>
      <c r="Y1176">
        <v>2</v>
      </c>
      <c r="Z1176">
        <v>10</v>
      </c>
      <c r="AA1176">
        <v>11</v>
      </c>
      <c r="AB1176" t="s">
        <v>22</v>
      </c>
      <c r="AC1176" t="s">
        <v>18</v>
      </c>
      <c r="AD1176">
        <v>120.00000000000006</v>
      </c>
      <c r="AE1176">
        <v>1.1000000000000001</v>
      </c>
      <c r="AF1176">
        <v>1</v>
      </c>
      <c r="AG1176" t="s">
        <v>75</v>
      </c>
      <c r="AH1176" t="s">
        <v>107</v>
      </c>
      <c r="AI1176" t="s">
        <v>112</v>
      </c>
      <c r="AJ1176">
        <v>1188</v>
      </c>
      <c r="AK1176">
        <v>1189</v>
      </c>
      <c r="AL1176" t="s">
        <v>118</v>
      </c>
    </row>
    <row r="1177" spans="1:38" x14ac:dyDescent="0.2">
      <c r="A1177">
        <v>2942</v>
      </c>
      <c r="B1177" s="1">
        <v>45556</v>
      </c>
      <c r="C1177" s="2">
        <v>0.54166666666666663</v>
      </c>
      <c r="D1177" s="2">
        <v>0.58333333333333337</v>
      </c>
      <c r="E1177" t="s">
        <v>35</v>
      </c>
      <c r="F1177">
        <v>2</v>
      </c>
      <c r="G1177">
        <v>10</v>
      </c>
      <c r="H1177">
        <v>3</v>
      </c>
      <c r="I1177" t="s">
        <v>27</v>
      </c>
      <c r="J1177" t="s">
        <v>28</v>
      </c>
      <c r="K1177">
        <v>60.000000000000107</v>
      </c>
      <c r="L1177">
        <v>0.3</v>
      </c>
      <c r="M1177">
        <v>0</v>
      </c>
      <c r="N1177" t="s">
        <v>77</v>
      </c>
      <c r="O1177" t="s">
        <v>106</v>
      </c>
      <c r="P1177" t="s">
        <v>112</v>
      </c>
      <c r="Q1177" t="s">
        <v>118</v>
      </c>
      <c r="R1177" t="s">
        <v>118</v>
      </c>
      <c r="S1177">
        <v>1201</v>
      </c>
      <c r="T1177">
        <v>2503</v>
      </c>
      <c r="U1177" s="1">
        <v>45394</v>
      </c>
      <c r="V1177" s="2">
        <v>0.54166666666666663</v>
      </c>
      <c r="W1177" s="2">
        <v>0.58333333333333337</v>
      </c>
      <c r="X1177" t="s">
        <v>35</v>
      </c>
      <c r="Y1177">
        <v>2</v>
      </c>
      <c r="Z1177">
        <v>10</v>
      </c>
      <c r="AA1177">
        <v>1</v>
      </c>
      <c r="AB1177" t="s">
        <v>39</v>
      </c>
      <c r="AC1177" t="s">
        <v>40</v>
      </c>
      <c r="AD1177">
        <v>60.000000000000107</v>
      </c>
      <c r="AE1177">
        <v>0.1</v>
      </c>
      <c r="AF1177">
        <v>0</v>
      </c>
      <c r="AG1177" t="s">
        <v>76</v>
      </c>
      <c r="AH1177" t="s">
        <v>101</v>
      </c>
      <c r="AI1177" t="s">
        <v>112</v>
      </c>
      <c r="AJ1177">
        <v>1200</v>
      </c>
      <c r="AK1177">
        <v>1201</v>
      </c>
      <c r="AL1177" t="s">
        <v>118</v>
      </c>
    </row>
    <row r="1178" spans="1:38" x14ac:dyDescent="0.2">
      <c r="A1178">
        <v>2503</v>
      </c>
      <c r="B1178" s="1">
        <v>45394</v>
      </c>
      <c r="C1178" s="2">
        <v>0.54166666666666663</v>
      </c>
      <c r="D1178" s="2">
        <v>0.58333333333333337</v>
      </c>
      <c r="E1178" t="s">
        <v>35</v>
      </c>
      <c r="F1178">
        <v>2</v>
      </c>
      <c r="G1178">
        <v>10</v>
      </c>
      <c r="H1178">
        <v>1</v>
      </c>
      <c r="I1178" t="s">
        <v>39</v>
      </c>
      <c r="J1178" t="s">
        <v>40</v>
      </c>
      <c r="K1178">
        <v>60.000000000000107</v>
      </c>
      <c r="L1178">
        <v>0.1</v>
      </c>
      <c r="M1178">
        <v>0</v>
      </c>
      <c r="N1178" t="s">
        <v>76</v>
      </c>
      <c r="O1178" t="s">
        <v>101</v>
      </c>
      <c r="P1178" t="s">
        <v>112</v>
      </c>
      <c r="Q1178" t="s">
        <v>117</v>
      </c>
      <c r="R1178" t="s">
        <v>118</v>
      </c>
      <c r="S1178">
        <v>1200</v>
      </c>
      <c r="T1178">
        <v>901</v>
      </c>
      <c r="U1178" s="1">
        <v>45656</v>
      </c>
      <c r="V1178" s="2">
        <v>0.54166666666666663</v>
      </c>
      <c r="W1178" s="2">
        <v>0.625</v>
      </c>
      <c r="X1178" t="s">
        <v>35</v>
      </c>
      <c r="Y1178">
        <v>2</v>
      </c>
      <c r="Z1178">
        <v>10</v>
      </c>
      <c r="AA1178">
        <v>12</v>
      </c>
      <c r="AB1178" t="s">
        <v>13</v>
      </c>
      <c r="AC1178" t="s">
        <v>40</v>
      </c>
      <c r="AD1178">
        <v>120.00000000000006</v>
      </c>
      <c r="AE1178">
        <v>1.2</v>
      </c>
      <c r="AF1178">
        <v>1</v>
      </c>
      <c r="AG1178" t="s">
        <v>72</v>
      </c>
      <c r="AH1178" t="s">
        <v>109</v>
      </c>
      <c r="AI1178" t="s">
        <v>112</v>
      </c>
      <c r="AJ1178">
        <v>1199</v>
      </c>
      <c r="AK1178">
        <v>1200</v>
      </c>
      <c r="AL1178" t="s">
        <v>118</v>
      </c>
    </row>
    <row r="1179" spans="1:38" x14ac:dyDescent="0.2">
      <c r="A1179">
        <v>901</v>
      </c>
      <c r="B1179" s="1">
        <v>45656</v>
      </c>
      <c r="C1179" s="2">
        <v>0.54166666666666663</v>
      </c>
      <c r="D1179" s="2">
        <v>0.625</v>
      </c>
      <c r="E1179" t="s">
        <v>35</v>
      </c>
      <c r="F1179">
        <v>2</v>
      </c>
      <c r="G1179">
        <v>10</v>
      </c>
      <c r="H1179">
        <v>12</v>
      </c>
      <c r="I1179" t="s">
        <v>13</v>
      </c>
      <c r="J1179" t="s">
        <v>40</v>
      </c>
      <c r="K1179">
        <v>120.00000000000006</v>
      </c>
      <c r="L1179">
        <v>1.2</v>
      </c>
      <c r="M1179">
        <v>1</v>
      </c>
      <c r="N1179" t="s">
        <v>72</v>
      </c>
      <c r="O1179" t="s">
        <v>109</v>
      </c>
      <c r="P1179" t="s">
        <v>112</v>
      </c>
      <c r="Q1179" t="s">
        <v>118</v>
      </c>
      <c r="R1179" t="s">
        <v>124</v>
      </c>
      <c r="S1179">
        <v>1199</v>
      </c>
      <c r="T1179">
        <v>2000</v>
      </c>
      <c r="U1179" s="1">
        <v>45484</v>
      </c>
      <c r="V1179" s="2">
        <v>0.54166666666666663</v>
      </c>
      <c r="W1179" s="2">
        <v>0.60416666666666663</v>
      </c>
      <c r="X1179" t="s">
        <v>35</v>
      </c>
      <c r="Y1179">
        <v>2</v>
      </c>
      <c r="Z1179">
        <v>10</v>
      </c>
      <c r="AA1179">
        <v>9</v>
      </c>
      <c r="AB1179" t="s">
        <v>27</v>
      </c>
      <c r="AC1179" t="s">
        <v>18</v>
      </c>
      <c r="AD1179">
        <v>90</v>
      </c>
      <c r="AE1179">
        <v>0.9</v>
      </c>
      <c r="AF1179">
        <v>0</v>
      </c>
      <c r="AG1179" t="s">
        <v>75</v>
      </c>
      <c r="AH1179" t="s">
        <v>104</v>
      </c>
      <c r="AI1179" t="s">
        <v>112</v>
      </c>
      <c r="AJ1179">
        <v>1198</v>
      </c>
      <c r="AK1179">
        <v>1199</v>
      </c>
      <c r="AL1179" t="s">
        <v>118</v>
      </c>
    </row>
    <row r="1180" spans="1:38" x14ac:dyDescent="0.2">
      <c r="A1180">
        <v>1495</v>
      </c>
      <c r="B1180" s="1">
        <v>45649</v>
      </c>
      <c r="C1180" s="2">
        <v>0.54166666666666663</v>
      </c>
      <c r="D1180" s="2">
        <v>0.5625</v>
      </c>
      <c r="E1180" t="s">
        <v>35</v>
      </c>
      <c r="F1180">
        <v>2</v>
      </c>
      <c r="G1180">
        <v>10</v>
      </c>
      <c r="H1180">
        <v>13</v>
      </c>
      <c r="I1180" t="s">
        <v>13</v>
      </c>
      <c r="J1180" t="s">
        <v>23</v>
      </c>
      <c r="K1180">
        <v>30.000000000000053</v>
      </c>
      <c r="L1180">
        <v>1.3</v>
      </c>
      <c r="M1180">
        <v>1</v>
      </c>
      <c r="N1180" t="s">
        <v>72</v>
      </c>
      <c r="O1180" t="s">
        <v>109</v>
      </c>
      <c r="P1180" t="s">
        <v>112</v>
      </c>
      <c r="Q1180" t="s">
        <v>118</v>
      </c>
      <c r="R1180" t="s">
        <v>118</v>
      </c>
      <c r="S1180">
        <v>1197</v>
      </c>
      <c r="T1180">
        <v>1476</v>
      </c>
      <c r="U1180" s="1">
        <v>45609</v>
      </c>
      <c r="V1180" s="2">
        <v>0.54166666666666663</v>
      </c>
      <c r="W1180" s="2">
        <v>0.5625</v>
      </c>
      <c r="X1180" t="s">
        <v>35</v>
      </c>
      <c r="Y1180">
        <v>2</v>
      </c>
      <c r="Z1180">
        <v>10</v>
      </c>
      <c r="AA1180">
        <v>5</v>
      </c>
      <c r="AB1180" t="s">
        <v>39</v>
      </c>
      <c r="AC1180" t="s">
        <v>14</v>
      </c>
      <c r="AD1180">
        <v>30.000000000000053</v>
      </c>
      <c r="AE1180">
        <v>0.5</v>
      </c>
      <c r="AF1180">
        <v>0</v>
      </c>
      <c r="AG1180" t="s">
        <v>74</v>
      </c>
      <c r="AH1180" t="s">
        <v>108</v>
      </c>
      <c r="AI1180" t="s">
        <v>112</v>
      </c>
      <c r="AJ1180">
        <v>1196</v>
      </c>
      <c r="AK1180">
        <v>1197</v>
      </c>
      <c r="AL1180" t="s">
        <v>118</v>
      </c>
    </row>
    <row r="1181" spans="1:38" x14ac:dyDescent="0.2">
      <c r="A1181">
        <v>1476</v>
      </c>
      <c r="B1181" s="1">
        <v>45609</v>
      </c>
      <c r="C1181" s="2">
        <v>0.54166666666666663</v>
      </c>
      <c r="D1181" s="2">
        <v>0.5625</v>
      </c>
      <c r="E1181" t="s">
        <v>35</v>
      </c>
      <c r="F1181">
        <v>2</v>
      </c>
      <c r="G1181">
        <v>10</v>
      </c>
      <c r="H1181">
        <v>5</v>
      </c>
      <c r="I1181" t="s">
        <v>39</v>
      </c>
      <c r="J1181" t="s">
        <v>14</v>
      </c>
      <c r="K1181">
        <v>30.000000000000053</v>
      </c>
      <c r="L1181">
        <v>0.5</v>
      </c>
      <c r="M1181">
        <v>0</v>
      </c>
      <c r="N1181" t="s">
        <v>74</v>
      </c>
      <c r="O1181" t="s">
        <v>108</v>
      </c>
      <c r="P1181" t="s">
        <v>112</v>
      </c>
      <c r="Q1181" t="s">
        <v>118</v>
      </c>
      <c r="R1181" t="s">
        <v>118</v>
      </c>
      <c r="S1181">
        <v>1196</v>
      </c>
      <c r="T1181">
        <v>542</v>
      </c>
      <c r="U1181" s="1">
        <v>45557</v>
      </c>
      <c r="V1181" s="2">
        <v>0.54166666666666663</v>
      </c>
      <c r="W1181" s="2">
        <v>0.5625</v>
      </c>
      <c r="X1181" t="s">
        <v>35</v>
      </c>
      <c r="Y1181">
        <v>2</v>
      </c>
      <c r="Z1181">
        <v>10</v>
      </c>
      <c r="AA1181">
        <v>11</v>
      </c>
      <c r="AB1181" t="s">
        <v>27</v>
      </c>
      <c r="AC1181" t="s">
        <v>18</v>
      </c>
      <c r="AD1181">
        <v>30.000000000000053</v>
      </c>
      <c r="AE1181">
        <v>1.1000000000000001</v>
      </c>
      <c r="AF1181">
        <v>1</v>
      </c>
      <c r="AG1181" t="s">
        <v>71</v>
      </c>
      <c r="AH1181" t="s">
        <v>106</v>
      </c>
      <c r="AI1181" t="s">
        <v>112</v>
      </c>
      <c r="AJ1181">
        <v>1195</v>
      </c>
      <c r="AK1181">
        <v>1196</v>
      </c>
      <c r="AL1181" t="s">
        <v>118</v>
      </c>
    </row>
    <row r="1182" spans="1:38" x14ac:dyDescent="0.2">
      <c r="A1182">
        <v>542</v>
      </c>
      <c r="B1182" s="1">
        <v>45557</v>
      </c>
      <c r="C1182" s="2">
        <v>0.54166666666666663</v>
      </c>
      <c r="D1182" s="2">
        <v>0.5625</v>
      </c>
      <c r="E1182" t="s">
        <v>35</v>
      </c>
      <c r="F1182">
        <v>2</v>
      </c>
      <c r="G1182">
        <v>10</v>
      </c>
      <c r="H1182">
        <v>11</v>
      </c>
      <c r="I1182" t="s">
        <v>27</v>
      </c>
      <c r="J1182" t="s">
        <v>18</v>
      </c>
      <c r="K1182">
        <v>30.000000000000053</v>
      </c>
      <c r="L1182">
        <v>1.1000000000000001</v>
      </c>
      <c r="M1182">
        <v>1</v>
      </c>
      <c r="N1182" t="s">
        <v>71</v>
      </c>
      <c r="O1182" t="s">
        <v>106</v>
      </c>
      <c r="P1182" t="s">
        <v>112</v>
      </c>
      <c r="Q1182" t="s">
        <v>118</v>
      </c>
      <c r="R1182" t="s">
        <v>118</v>
      </c>
      <c r="S1182">
        <v>1195</v>
      </c>
      <c r="T1182">
        <v>1393</v>
      </c>
      <c r="U1182" s="1">
        <v>45457</v>
      </c>
      <c r="V1182" s="2">
        <v>0.54166666666666663</v>
      </c>
      <c r="W1182" s="2">
        <v>0.58333333333333337</v>
      </c>
      <c r="X1182" t="s">
        <v>35</v>
      </c>
      <c r="Y1182">
        <v>2</v>
      </c>
      <c r="Z1182">
        <v>10</v>
      </c>
      <c r="AA1182">
        <v>11</v>
      </c>
      <c r="AB1182" t="s">
        <v>41</v>
      </c>
      <c r="AC1182" t="s">
        <v>14</v>
      </c>
      <c r="AD1182">
        <v>60.000000000000107</v>
      </c>
      <c r="AE1182">
        <v>1.1000000000000001</v>
      </c>
      <c r="AF1182">
        <v>1</v>
      </c>
      <c r="AG1182" t="s">
        <v>76</v>
      </c>
      <c r="AH1182" t="s">
        <v>103</v>
      </c>
      <c r="AI1182" t="s">
        <v>112</v>
      </c>
      <c r="AJ1182">
        <v>1194</v>
      </c>
      <c r="AK1182">
        <v>1195</v>
      </c>
      <c r="AL1182" t="s">
        <v>118</v>
      </c>
    </row>
    <row r="1183" spans="1:38" x14ac:dyDescent="0.2">
      <c r="A1183">
        <v>1393</v>
      </c>
      <c r="B1183" s="1">
        <v>45457</v>
      </c>
      <c r="C1183" s="2">
        <v>0.54166666666666663</v>
      </c>
      <c r="D1183" s="2">
        <v>0.58333333333333337</v>
      </c>
      <c r="E1183" t="s">
        <v>35</v>
      </c>
      <c r="F1183">
        <v>2</v>
      </c>
      <c r="G1183">
        <v>10</v>
      </c>
      <c r="H1183">
        <v>11</v>
      </c>
      <c r="I1183" t="s">
        <v>41</v>
      </c>
      <c r="J1183" t="s">
        <v>14</v>
      </c>
      <c r="K1183">
        <v>60.000000000000107</v>
      </c>
      <c r="L1183">
        <v>1.1000000000000001</v>
      </c>
      <c r="M1183">
        <v>1</v>
      </c>
      <c r="N1183" t="s">
        <v>76</v>
      </c>
      <c r="O1183" t="s">
        <v>103</v>
      </c>
      <c r="P1183" t="s">
        <v>112</v>
      </c>
      <c r="Q1183" t="s">
        <v>118</v>
      </c>
      <c r="R1183" t="s">
        <v>118</v>
      </c>
      <c r="S1183">
        <v>1194</v>
      </c>
      <c r="T1183">
        <v>183</v>
      </c>
      <c r="U1183" s="1">
        <v>45602</v>
      </c>
      <c r="V1183" s="2">
        <v>0.54166666666666663</v>
      </c>
      <c r="W1183" s="2">
        <v>0.5625</v>
      </c>
      <c r="X1183" t="s">
        <v>35</v>
      </c>
      <c r="Y1183">
        <v>2</v>
      </c>
      <c r="Z1183">
        <v>10</v>
      </c>
      <c r="AA1183">
        <v>12</v>
      </c>
      <c r="AB1183" t="s">
        <v>17</v>
      </c>
      <c r="AC1183" t="s">
        <v>40</v>
      </c>
      <c r="AD1183">
        <v>30.000000000000053</v>
      </c>
      <c r="AE1183">
        <v>1.2</v>
      </c>
      <c r="AF1183">
        <v>1</v>
      </c>
      <c r="AG1183" t="s">
        <v>74</v>
      </c>
      <c r="AH1183" t="s">
        <v>108</v>
      </c>
      <c r="AI1183" t="s">
        <v>112</v>
      </c>
      <c r="AJ1183">
        <v>1193</v>
      </c>
      <c r="AK1183">
        <v>1194</v>
      </c>
      <c r="AL1183" t="s">
        <v>118</v>
      </c>
    </row>
    <row r="1184" spans="1:38" x14ac:dyDescent="0.2">
      <c r="A1184">
        <v>183</v>
      </c>
      <c r="B1184" s="1">
        <v>45602</v>
      </c>
      <c r="C1184" s="2">
        <v>0.54166666666666663</v>
      </c>
      <c r="D1184" s="2">
        <v>0.5625</v>
      </c>
      <c r="E1184" t="s">
        <v>35</v>
      </c>
      <c r="F1184">
        <v>2</v>
      </c>
      <c r="G1184">
        <v>10</v>
      </c>
      <c r="H1184">
        <v>12</v>
      </c>
      <c r="I1184" t="s">
        <v>17</v>
      </c>
      <c r="J1184" t="s">
        <v>40</v>
      </c>
      <c r="K1184">
        <v>30.000000000000053</v>
      </c>
      <c r="L1184">
        <v>1.2</v>
      </c>
      <c r="M1184">
        <v>1</v>
      </c>
      <c r="N1184" t="s">
        <v>74</v>
      </c>
      <c r="O1184" t="s">
        <v>108</v>
      </c>
      <c r="P1184" t="s">
        <v>112</v>
      </c>
      <c r="Q1184" t="s">
        <v>118</v>
      </c>
      <c r="R1184" t="s">
        <v>118</v>
      </c>
      <c r="S1184">
        <v>1193</v>
      </c>
      <c r="T1184">
        <v>1369</v>
      </c>
      <c r="U1184" s="1">
        <v>45412</v>
      </c>
      <c r="V1184" s="2">
        <v>0.54166666666666663</v>
      </c>
      <c r="W1184" s="2">
        <v>0.625</v>
      </c>
      <c r="X1184" t="s">
        <v>35</v>
      </c>
      <c r="Y1184">
        <v>2</v>
      </c>
      <c r="Z1184">
        <v>10</v>
      </c>
      <c r="AA1184">
        <v>5</v>
      </c>
      <c r="AB1184" t="s">
        <v>39</v>
      </c>
      <c r="AC1184" t="s">
        <v>40</v>
      </c>
      <c r="AD1184">
        <v>120.00000000000006</v>
      </c>
      <c r="AE1184">
        <v>0.5</v>
      </c>
      <c r="AF1184">
        <v>0</v>
      </c>
      <c r="AG1184" t="s">
        <v>73</v>
      </c>
      <c r="AH1184" t="s">
        <v>101</v>
      </c>
      <c r="AI1184" t="s">
        <v>112</v>
      </c>
      <c r="AJ1184">
        <v>1192</v>
      </c>
      <c r="AK1184">
        <v>1193</v>
      </c>
      <c r="AL1184" t="s">
        <v>118</v>
      </c>
    </row>
    <row r="1185" spans="1:38" x14ac:dyDescent="0.2">
      <c r="A1185">
        <v>1369</v>
      </c>
      <c r="B1185" s="1">
        <v>45412</v>
      </c>
      <c r="C1185" s="2">
        <v>0.54166666666666663</v>
      </c>
      <c r="D1185" s="2">
        <v>0.625</v>
      </c>
      <c r="E1185" t="s">
        <v>35</v>
      </c>
      <c r="F1185">
        <v>2</v>
      </c>
      <c r="G1185">
        <v>10</v>
      </c>
      <c r="H1185">
        <v>5</v>
      </c>
      <c r="I1185" t="s">
        <v>39</v>
      </c>
      <c r="J1185" t="s">
        <v>40</v>
      </c>
      <c r="K1185">
        <v>120.00000000000006</v>
      </c>
      <c r="L1185">
        <v>0.5</v>
      </c>
      <c r="M1185">
        <v>0</v>
      </c>
      <c r="N1185" t="s">
        <v>73</v>
      </c>
      <c r="O1185" t="s">
        <v>101</v>
      </c>
      <c r="P1185" t="s">
        <v>112</v>
      </c>
      <c r="Q1185" t="s">
        <v>118</v>
      </c>
      <c r="R1185" t="s">
        <v>124</v>
      </c>
      <c r="S1185">
        <v>1192</v>
      </c>
      <c r="T1185">
        <v>1071</v>
      </c>
      <c r="U1185" s="1">
        <v>45418</v>
      </c>
      <c r="V1185" s="2">
        <v>0.54166666666666663</v>
      </c>
      <c r="W1185" s="2">
        <v>0.5625</v>
      </c>
      <c r="X1185" t="s">
        <v>35</v>
      </c>
      <c r="Y1185">
        <v>2</v>
      </c>
      <c r="Z1185">
        <v>10</v>
      </c>
      <c r="AA1185">
        <v>3</v>
      </c>
      <c r="AB1185" t="s">
        <v>42</v>
      </c>
      <c r="AC1185" t="s">
        <v>40</v>
      </c>
      <c r="AD1185">
        <v>30.000000000000053</v>
      </c>
      <c r="AE1185">
        <v>0.3</v>
      </c>
      <c r="AF1185">
        <v>0</v>
      </c>
      <c r="AG1185" t="s">
        <v>72</v>
      </c>
      <c r="AH1185" t="s">
        <v>102</v>
      </c>
      <c r="AI1185" t="s">
        <v>112</v>
      </c>
      <c r="AJ1185">
        <v>1191</v>
      </c>
      <c r="AK1185">
        <v>1192</v>
      </c>
      <c r="AL1185" t="s">
        <v>118</v>
      </c>
    </row>
    <row r="1186" spans="1:38" x14ac:dyDescent="0.2">
      <c r="A1186">
        <v>1071</v>
      </c>
      <c r="B1186" s="1">
        <v>45418</v>
      </c>
      <c r="C1186" s="2">
        <v>0.54166666666666663</v>
      </c>
      <c r="D1186" s="2">
        <v>0.5625</v>
      </c>
      <c r="E1186" t="s">
        <v>35</v>
      </c>
      <c r="F1186">
        <v>2</v>
      </c>
      <c r="G1186">
        <v>10</v>
      </c>
      <c r="H1186">
        <v>3</v>
      </c>
      <c r="I1186" t="s">
        <v>42</v>
      </c>
      <c r="J1186" t="s">
        <v>40</v>
      </c>
      <c r="K1186">
        <v>30.000000000000053</v>
      </c>
      <c r="L1186">
        <v>0.3</v>
      </c>
      <c r="M1186">
        <v>0</v>
      </c>
      <c r="N1186" t="s">
        <v>72</v>
      </c>
      <c r="O1186" t="s">
        <v>102</v>
      </c>
      <c r="P1186" t="s">
        <v>112</v>
      </c>
      <c r="Q1186" t="s">
        <v>118</v>
      </c>
      <c r="R1186" t="s">
        <v>118</v>
      </c>
      <c r="S1186">
        <v>1191</v>
      </c>
      <c r="T1186">
        <v>398</v>
      </c>
      <c r="U1186" s="1">
        <v>45326</v>
      </c>
      <c r="V1186" s="2">
        <v>0.54166666666666663</v>
      </c>
      <c r="W1186" s="2">
        <v>0.60416666666666663</v>
      </c>
      <c r="X1186" t="s">
        <v>35</v>
      </c>
      <c r="Y1186">
        <v>2</v>
      </c>
      <c r="Z1186">
        <v>10</v>
      </c>
      <c r="AA1186">
        <v>11</v>
      </c>
      <c r="AB1186" t="s">
        <v>39</v>
      </c>
      <c r="AC1186" t="s">
        <v>18</v>
      </c>
      <c r="AD1186">
        <v>90</v>
      </c>
      <c r="AE1186">
        <v>1.1000000000000001</v>
      </c>
      <c r="AF1186">
        <v>1</v>
      </c>
      <c r="AG1186" t="s">
        <v>71</v>
      </c>
      <c r="AH1186" t="s">
        <v>99</v>
      </c>
      <c r="AI1186" t="s">
        <v>112</v>
      </c>
      <c r="AJ1186">
        <v>1190</v>
      </c>
      <c r="AK1186">
        <v>1191</v>
      </c>
      <c r="AL1186" t="s">
        <v>118</v>
      </c>
    </row>
    <row r="1187" spans="1:38" x14ac:dyDescent="0.2">
      <c r="A1187">
        <v>398</v>
      </c>
      <c r="B1187" s="1">
        <v>45326</v>
      </c>
      <c r="C1187" s="2">
        <v>0.54166666666666663</v>
      </c>
      <c r="D1187" s="2">
        <v>0.60416666666666663</v>
      </c>
      <c r="E1187" t="s">
        <v>35</v>
      </c>
      <c r="F1187">
        <v>2</v>
      </c>
      <c r="G1187">
        <v>10</v>
      </c>
      <c r="H1187">
        <v>11</v>
      </c>
      <c r="I1187" t="s">
        <v>39</v>
      </c>
      <c r="J1187" t="s">
        <v>18</v>
      </c>
      <c r="K1187">
        <v>90</v>
      </c>
      <c r="L1187">
        <v>1.1000000000000001</v>
      </c>
      <c r="M1187">
        <v>1</v>
      </c>
      <c r="N1187" t="s">
        <v>71</v>
      </c>
      <c r="O1187" t="s">
        <v>99</v>
      </c>
      <c r="P1187" t="s">
        <v>112</v>
      </c>
      <c r="Q1187" t="s">
        <v>118</v>
      </c>
      <c r="R1187" t="s">
        <v>118</v>
      </c>
      <c r="S1187">
        <v>1190</v>
      </c>
      <c r="T1187">
        <v>2181</v>
      </c>
      <c r="U1187" s="1">
        <v>45485</v>
      </c>
      <c r="V1187" s="2">
        <v>0.54166666666666663</v>
      </c>
      <c r="W1187" s="2">
        <v>0.60416666666666663</v>
      </c>
      <c r="X1187" t="s">
        <v>35</v>
      </c>
      <c r="Y1187">
        <v>2</v>
      </c>
      <c r="Z1187">
        <v>10</v>
      </c>
      <c r="AA1187">
        <v>10</v>
      </c>
      <c r="AB1187" t="s">
        <v>13</v>
      </c>
      <c r="AC1187" t="s">
        <v>18</v>
      </c>
      <c r="AD1187">
        <v>90</v>
      </c>
      <c r="AE1187">
        <v>1</v>
      </c>
      <c r="AF1187">
        <v>0</v>
      </c>
      <c r="AG1187" t="s">
        <v>76</v>
      </c>
      <c r="AH1187" t="s">
        <v>104</v>
      </c>
      <c r="AI1187" t="s">
        <v>112</v>
      </c>
      <c r="AJ1187">
        <v>1189</v>
      </c>
      <c r="AK1187">
        <v>1190</v>
      </c>
      <c r="AL1187" t="s">
        <v>118</v>
      </c>
    </row>
    <row r="1188" spans="1:38" x14ac:dyDescent="0.2">
      <c r="A1188">
        <v>2000</v>
      </c>
      <c r="B1188" s="1">
        <v>45484</v>
      </c>
      <c r="C1188" s="2">
        <v>0.54166666666666663</v>
      </c>
      <c r="D1188" s="2">
        <v>0.60416666666666663</v>
      </c>
      <c r="E1188" t="s">
        <v>35</v>
      </c>
      <c r="F1188">
        <v>2</v>
      </c>
      <c r="G1188">
        <v>10</v>
      </c>
      <c r="H1188">
        <v>9</v>
      </c>
      <c r="I1188" t="s">
        <v>27</v>
      </c>
      <c r="J1188" t="s">
        <v>18</v>
      </c>
      <c r="K1188">
        <v>90</v>
      </c>
      <c r="L1188">
        <v>0.9</v>
      </c>
      <c r="M1188">
        <v>0</v>
      </c>
      <c r="N1188" t="s">
        <v>75</v>
      </c>
      <c r="O1188" t="s">
        <v>104</v>
      </c>
      <c r="P1188" t="s">
        <v>112</v>
      </c>
      <c r="Q1188" t="s">
        <v>118</v>
      </c>
      <c r="R1188" t="s">
        <v>118</v>
      </c>
      <c r="S1188">
        <v>1198</v>
      </c>
      <c r="T1188">
        <v>1495</v>
      </c>
      <c r="U1188" s="1">
        <v>45649</v>
      </c>
      <c r="V1188" s="2">
        <v>0.54166666666666663</v>
      </c>
      <c r="W1188" s="2">
        <v>0.5625</v>
      </c>
      <c r="X1188" t="s">
        <v>35</v>
      </c>
      <c r="Y1188">
        <v>2</v>
      </c>
      <c r="Z1188">
        <v>10</v>
      </c>
      <c r="AA1188">
        <v>13</v>
      </c>
      <c r="AB1188" t="s">
        <v>13</v>
      </c>
      <c r="AC1188" t="s">
        <v>23</v>
      </c>
      <c r="AD1188">
        <v>30.000000000000053</v>
      </c>
      <c r="AE1188">
        <v>1.3</v>
      </c>
      <c r="AF1188">
        <v>1</v>
      </c>
      <c r="AG1188" t="s">
        <v>72</v>
      </c>
      <c r="AH1188" t="s">
        <v>109</v>
      </c>
      <c r="AI1188" t="s">
        <v>112</v>
      </c>
      <c r="AJ1188">
        <v>1197</v>
      </c>
      <c r="AK1188">
        <v>1198</v>
      </c>
      <c r="AL1188" t="s">
        <v>118</v>
      </c>
    </row>
    <row r="1189" spans="1:38" x14ac:dyDescent="0.2">
      <c r="A1189">
        <v>746</v>
      </c>
      <c r="B1189" s="1">
        <v>45337</v>
      </c>
      <c r="C1189" s="2">
        <v>0.54166666666666663</v>
      </c>
      <c r="D1189" s="2">
        <v>0.60416666666666663</v>
      </c>
      <c r="E1189" t="s">
        <v>35</v>
      </c>
      <c r="F1189">
        <v>2</v>
      </c>
      <c r="G1189">
        <v>10</v>
      </c>
      <c r="H1189">
        <v>1</v>
      </c>
      <c r="I1189" t="s">
        <v>42</v>
      </c>
      <c r="J1189" t="s">
        <v>23</v>
      </c>
      <c r="K1189">
        <v>90</v>
      </c>
      <c r="L1189">
        <v>0.1</v>
      </c>
      <c r="M1189">
        <v>0</v>
      </c>
      <c r="N1189" t="s">
        <v>75</v>
      </c>
      <c r="O1189" t="s">
        <v>99</v>
      </c>
      <c r="P1189" t="s">
        <v>112</v>
      </c>
      <c r="Q1189" t="s">
        <v>117</v>
      </c>
      <c r="R1189" t="s">
        <v>118</v>
      </c>
      <c r="S1189">
        <v>1187</v>
      </c>
      <c r="T1189">
        <v>278</v>
      </c>
      <c r="U1189" s="1">
        <v>45608</v>
      </c>
      <c r="V1189" s="2">
        <v>0.54166666666666663</v>
      </c>
      <c r="W1189" s="2">
        <v>0.58333333333333337</v>
      </c>
      <c r="X1189" t="s">
        <v>35</v>
      </c>
      <c r="Y1189">
        <v>2</v>
      </c>
      <c r="Z1189">
        <v>10</v>
      </c>
      <c r="AA1189">
        <v>11</v>
      </c>
      <c r="AB1189" t="s">
        <v>42</v>
      </c>
      <c r="AC1189" t="s">
        <v>40</v>
      </c>
      <c r="AD1189">
        <v>60.000000000000107</v>
      </c>
      <c r="AE1189">
        <v>1.1000000000000001</v>
      </c>
      <c r="AF1189">
        <v>1</v>
      </c>
      <c r="AG1189" t="s">
        <v>73</v>
      </c>
      <c r="AH1189" t="s">
        <v>108</v>
      </c>
      <c r="AI1189" t="s">
        <v>112</v>
      </c>
      <c r="AJ1189">
        <v>1186</v>
      </c>
      <c r="AK1189">
        <v>1187</v>
      </c>
      <c r="AL1189" t="s">
        <v>118</v>
      </c>
    </row>
    <row r="1190" spans="1:38" x14ac:dyDescent="0.2">
      <c r="A1190">
        <v>278</v>
      </c>
      <c r="B1190" s="1">
        <v>45608</v>
      </c>
      <c r="C1190" s="2">
        <v>0.54166666666666663</v>
      </c>
      <c r="D1190" s="2">
        <v>0.58333333333333337</v>
      </c>
      <c r="E1190" t="s">
        <v>35</v>
      </c>
      <c r="F1190">
        <v>2</v>
      </c>
      <c r="G1190">
        <v>10</v>
      </c>
      <c r="H1190">
        <v>11</v>
      </c>
      <c r="I1190" t="s">
        <v>42</v>
      </c>
      <c r="J1190" t="s">
        <v>40</v>
      </c>
      <c r="K1190">
        <v>60.000000000000107</v>
      </c>
      <c r="L1190">
        <v>1.1000000000000001</v>
      </c>
      <c r="M1190">
        <v>1</v>
      </c>
      <c r="N1190" t="s">
        <v>73</v>
      </c>
      <c r="O1190" t="s">
        <v>108</v>
      </c>
      <c r="P1190" t="s">
        <v>112</v>
      </c>
      <c r="Q1190" t="s">
        <v>118</v>
      </c>
      <c r="R1190" t="s">
        <v>118</v>
      </c>
      <c r="S1190">
        <v>1186</v>
      </c>
      <c r="T1190">
        <v>1606</v>
      </c>
      <c r="U1190" s="1">
        <v>45317</v>
      </c>
      <c r="V1190" s="2">
        <v>0.54166666666666663</v>
      </c>
      <c r="W1190" s="2">
        <v>0.60416666666666663</v>
      </c>
      <c r="X1190" t="s">
        <v>35</v>
      </c>
      <c r="Y1190">
        <v>2</v>
      </c>
      <c r="Z1190">
        <v>10</v>
      </c>
      <c r="AA1190">
        <v>12</v>
      </c>
      <c r="AB1190" t="s">
        <v>17</v>
      </c>
      <c r="AC1190" t="s">
        <v>40</v>
      </c>
      <c r="AD1190">
        <v>90</v>
      </c>
      <c r="AE1190">
        <v>1.2</v>
      </c>
      <c r="AF1190">
        <v>1</v>
      </c>
      <c r="AG1190" t="s">
        <v>76</v>
      </c>
      <c r="AH1190" t="s">
        <v>98</v>
      </c>
      <c r="AI1190" t="s">
        <v>112</v>
      </c>
      <c r="AJ1190">
        <v>1185</v>
      </c>
      <c r="AK1190">
        <v>1186</v>
      </c>
      <c r="AL1190" t="s">
        <v>118</v>
      </c>
    </row>
    <row r="1191" spans="1:38" x14ac:dyDescent="0.2">
      <c r="A1191">
        <v>1837</v>
      </c>
      <c r="B1191" s="1">
        <v>45575</v>
      </c>
      <c r="C1191" s="2">
        <v>0.54166666666666663</v>
      </c>
      <c r="D1191" s="2">
        <v>0.625</v>
      </c>
      <c r="E1191" t="s">
        <v>35</v>
      </c>
      <c r="F1191">
        <v>2</v>
      </c>
      <c r="G1191">
        <v>10</v>
      </c>
      <c r="H1191">
        <v>11</v>
      </c>
      <c r="I1191" t="s">
        <v>22</v>
      </c>
      <c r="J1191" t="s">
        <v>18</v>
      </c>
      <c r="K1191">
        <v>120.00000000000006</v>
      </c>
      <c r="L1191">
        <v>1.1000000000000001</v>
      </c>
      <c r="M1191">
        <v>1</v>
      </c>
      <c r="N1191" t="s">
        <v>75</v>
      </c>
      <c r="O1191" t="s">
        <v>107</v>
      </c>
      <c r="P1191" t="s">
        <v>112</v>
      </c>
      <c r="Q1191" t="s">
        <v>118</v>
      </c>
      <c r="R1191" t="s">
        <v>124</v>
      </c>
      <c r="S1191">
        <v>1188</v>
      </c>
      <c r="T1191">
        <v>746</v>
      </c>
      <c r="U1191" s="1">
        <v>45337</v>
      </c>
      <c r="V1191" s="2">
        <v>0.54166666666666663</v>
      </c>
      <c r="W1191" s="2">
        <v>0.60416666666666663</v>
      </c>
      <c r="X1191" t="s">
        <v>35</v>
      </c>
      <c r="Y1191">
        <v>2</v>
      </c>
      <c r="Z1191">
        <v>10</v>
      </c>
      <c r="AA1191">
        <v>1</v>
      </c>
      <c r="AB1191" t="s">
        <v>42</v>
      </c>
      <c r="AC1191" t="s">
        <v>23</v>
      </c>
      <c r="AD1191">
        <v>90</v>
      </c>
      <c r="AE1191">
        <v>0.1</v>
      </c>
      <c r="AF1191">
        <v>0</v>
      </c>
      <c r="AG1191" t="s">
        <v>75</v>
      </c>
      <c r="AH1191" t="s">
        <v>99</v>
      </c>
      <c r="AI1191" t="s">
        <v>112</v>
      </c>
      <c r="AJ1191">
        <v>1187</v>
      </c>
      <c r="AK1191">
        <v>1188</v>
      </c>
      <c r="AL1191" t="s">
        <v>118</v>
      </c>
    </row>
    <row r="1192" spans="1:38" x14ac:dyDescent="0.2">
      <c r="A1192">
        <v>840</v>
      </c>
      <c r="B1192" s="1">
        <v>45324</v>
      </c>
      <c r="C1192" s="2">
        <v>0.54166666666666663</v>
      </c>
      <c r="D1192" s="2">
        <v>0.625</v>
      </c>
      <c r="E1192" t="s">
        <v>35</v>
      </c>
      <c r="F1192">
        <v>2</v>
      </c>
      <c r="G1192">
        <v>10</v>
      </c>
      <c r="H1192">
        <v>7</v>
      </c>
      <c r="I1192" t="s">
        <v>42</v>
      </c>
      <c r="J1192" t="s">
        <v>14</v>
      </c>
      <c r="K1192">
        <v>120.00000000000006</v>
      </c>
      <c r="L1192">
        <v>0.7</v>
      </c>
      <c r="M1192">
        <v>0</v>
      </c>
      <c r="N1192" t="s">
        <v>76</v>
      </c>
      <c r="O1192" t="s">
        <v>99</v>
      </c>
      <c r="P1192" t="s">
        <v>112</v>
      </c>
      <c r="Q1192" t="s">
        <v>118</v>
      </c>
      <c r="R1192" t="s">
        <v>124</v>
      </c>
      <c r="S1192">
        <v>1175</v>
      </c>
      <c r="T1192">
        <v>517</v>
      </c>
      <c r="U1192" s="1">
        <v>45516</v>
      </c>
      <c r="V1192" s="2">
        <v>0.54166666666666663</v>
      </c>
      <c r="W1192" s="2">
        <v>0.5625</v>
      </c>
      <c r="X1192" t="s">
        <v>35</v>
      </c>
      <c r="Y1192">
        <v>2</v>
      </c>
      <c r="Z1192">
        <v>10</v>
      </c>
      <c r="AA1192">
        <v>6</v>
      </c>
      <c r="AB1192" t="s">
        <v>13</v>
      </c>
      <c r="AC1192" t="s">
        <v>18</v>
      </c>
      <c r="AD1192">
        <v>30.000000000000053</v>
      </c>
      <c r="AE1192">
        <v>0.6</v>
      </c>
      <c r="AF1192">
        <v>0</v>
      </c>
      <c r="AG1192" t="s">
        <v>72</v>
      </c>
      <c r="AH1192" t="s">
        <v>105</v>
      </c>
      <c r="AI1192" t="s">
        <v>112</v>
      </c>
      <c r="AJ1192">
        <v>1174</v>
      </c>
      <c r="AK1192">
        <v>1175</v>
      </c>
      <c r="AL1192" t="s">
        <v>118</v>
      </c>
    </row>
    <row r="1193" spans="1:38" x14ac:dyDescent="0.2">
      <c r="A1193">
        <v>165</v>
      </c>
      <c r="B1193" s="1">
        <v>45323</v>
      </c>
      <c r="C1193" s="2">
        <v>0.54166666666666663</v>
      </c>
      <c r="D1193" s="2">
        <v>0.625</v>
      </c>
      <c r="E1193" t="s">
        <v>35</v>
      </c>
      <c r="F1193">
        <v>2</v>
      </c>
      <c r="G1193">
        <v>10</v>
      </c>
      <c r="H1193">
        <v>13</v>
      </c>
      <c r="I1193" t="s">
        <v>27</v>
      </c>
      <c r="J1193" t="s">
        <v>18</v>
      </c>
      <c r="K1193">
        <v>120.00000000000006</v>
      </c>
      <c r="L1193">
        <v>1.3</v>
      </c>
      <c r="M1193">
        <v>1</v>
      </c>
      <c r="N1193" t="s">
        <v>75</v>
      </c>
      <c r="O1193" t="s">
        <v>99</v>
      </c>
      <c r="P1193" t="s">
        <v>112</v>
      </c>
      <c r="Q1193" t="s">
        <v>118</v>
      </c>
      <c r="R1193" t="s">
        <v>124</v>
      </c>
      <c r="S1193">
        <v>1176</v>
      </c>
      <c r="T1193">
        <v>840</v>
      </c>
      <c r="U1193" s="1">
        <v>45324</v>
      </c>
      <c r="V1193" s="2">
        <v>0.54166666666666663</v>
      </c>
      <c r="W1193" s="2">
        <v>0.625</v>
      </c>
      <c r="X1193" t="s">
        <v>35</v>
      </c>
      <c r="Y1193">
        <v>2</v>
      </c>
      <c r="Z1193">
        <v>10</v>
      </c>
      <c r="AA1193">
        <v>7</v>
      </c>
      <c r="AB1193" t="s">
        <v>42</v>
      </c>
      <c r="AC1193" t="s">
        <v>14</v>
      </c>
      <c r="AD1193">
        <v>120.00000000000006</v>
      </c>
      <c r="AE1193">
        <v>0.7</v>
      </c>
      <c r="AF1193">
        <v>0</v>
      </c>
      <c r="AG1193" t="s">
        <v>76</v>
      </c>
      <c r="AH1193" t="s">
        <v>99</v>
      </c>
      <c r="AI1193" t="s">
        <v>112</v>
      </c>
      <c r="AJ1193">
        <v>1175</v>
      </c>
      <c r="AK1193">
        <v>1176</v>
      </c>
      <c r="AL1193" t="s">
        <v>118</v>
      </c>
    </row>
    <row r="1194" spans="1:38" x14ac:dyDescent="0.2">
      <c r="A1194">
        <v>2301</v>
      </c>
      <c r="B1194" s="1">
        <v>45464</v>
      </c>
      <c r="C1194" s="2">
        <v>0.54166666666666663</v>
      </c>
      <c r="D1194" s="2">
        <v>0.5625</v>
      </c>
      <c r="E1194" t="s">
        <v>35</v>
      </c>
      <c r="F1194">
        <v>2</v>
      </c>
      <c r="G1194">
        <v>10</v>
      </c>
      <c r="H1194">
        <v>5</v>
      </c>
      <c r="I1194" t="s">
        <v>42</v>
      </c>
      <c r="J1194" t="s">
        <v>28</v>
      </c>
      <c r="K1194">
        <v>30.000000000000053</v>
      </c>
      <c r="L1194">
        <v>0.5</v>
      </c>
      <c r="M1194">
        <v>0</v>
      </c>
      <c r="N1194" t="s">
        <v>76</v>
      </c>
      <c r="O1194" t="s">
        <v>103</v>
      </c>
      <c r="P1194" t="s">
        <v>112</v>
      </c>
      <c r="Q1194" t="s">
        <v>118</v>
      </c>
      <c r="R1194" t="s">
        <v>118</v>
      </c>
      <c r="S1194">
        <v>1177</v>
      </c>
      <c r="T1194">
        <v>165</v>
      </c>
      <c r="U1194" s="1">
        <v>45323</v>
      </c>
      <c r="V1194" s="2">
        <v>0.54166666666666663</v>
      </c>
      <c r="W1194" s="2">
        <v>0.625</v>
      </c>
      <c r="X1194" t="s">
        <v>35</v>
      </c>
      <c r="Y1194">
        <v>2</v>
      </c>
      <c r="Z1194">
        <v>10</v>
      </c>
      <c r="AA1194">
        <v>13</v>
      </c>
      <c r="AB1194" t="s">
        <v>27</v>
      </c>
      <c r="AC1194" t="s">
        <v>18</v>
      </c>
      <c r="AD1194">
        <v>120.00000000000006</v>
      </c>
      <c r="AE1194">
        <v>1.3</v>
      </c>
      <c r="AF1194">
        <v>1</v>
      </c>
      <c r="AG1194" t="s">
        <v>75</v>
      </c>
      <c r="AH1194" t="s">
        <v>99</v>
      </c>
      <c r="AI1194" t="s">
        <v>112</v>
      </c>
      <c r="AJ1194">
        <v>1176</v>
      </c>
      <c r="AK1194">
        <v>1177</v>
      </c>
      <c r="AL1194" t="s">
        <v>118</v>
      </c>
    </row>
    <row r="1195" spans="1:38" x14ac:dyDescent="0.2">
      <c r="A1195">
        <v>1938</v>
      </c>
      <c r="B1195" s="1">
        <v>45409</v>
      </c>
      <c r="C1195" s="2">
        <v>0.54166666666666663</v>
      </c>
      <c r="D1195" s="2">
        <v>0.58333333333333337</v>
      </c>
      <c r="E1195" t="s">
        <v>35</v>
      </c>
      <c r="F1195">
        <v>2</v>
      </c>
      <c r="G1195">
        <v>10</v>
      </c>
      <c r="H1195">
        <v>7</v>
      </c>
      <c r="I1195" t="s">
        <v>27</v>
      </c>
      <c r="J1195" t="s">
        <v>14</v>
      </c>
      <c r="K1195">
        <v>60.000000000000107</v>
      </c>
      <c r="L1195">
        <v>0.7</v>
      </c>
      <c r="M1195">
        <v>0</v>
      </c>
      <c r="N1195" t="s">
        <v>77</v>
      </c>
      <c r="O1195" t="s">
        <v>101</v>
      </c>
      <c r="P1195" t="s">
        <v>112</v>
      </c>
      <c r="Q1195" t="s">
        <v>118</v>
      </c>
      <c r="R1195" t="s">
        <v>118</v>
      </c>
      <c r="S1195">
        <v>1178</v>
      </c>
      <c r="T1195">
        <v>2301</v>
      </c>
      <c r="U1195" s="1">
        <v>45464</v>
      </c>
      <c r="V1195" s="2">
        <v>0.54166666666666663</v>
      </c>
      <c r="W1195" s="2">
        <v>0.5625</v>
      </c>
      <c r="X1195" t="s">
        <v>35</v>
      </c>
      <c r="Y1195">
        <v>2</v>
      </c>
      <c r="Z1195">
        <v>10</v>
      </c>
      <c r="AA1195">
        <v>5</v>
      </c>
      <c r="AB1195" t="s">
        <v>42</v>
      </c>
      <c r="AC1195" t="s">
        <v>28</v>
      </c>
      <c r="AD1195">
        <v>30.000000000000053</v>
      </c>
      <c r="AE1195">
        <v>0.5</v>
      </c>
      <c r="AF1195">
        <v>0</v>
      </c>
      <c r="AG1195" t="s">
        <v>76</v>
      </c>
      <c r="AH1195" t="s">
        <v>103</v>
      </c>
      <c r="AI1195" t="s">
        <v>112</v>
      </c>
      <c r="AJ1195">
        <v>1177</v>
      </c>
      <c r="AK1195">
        <v>1178</v>
      </c>
      <c r="AL1195" t="s">
        <v>118</v>
      </c>
    </row>
    <row r="1196" spans="1:38" x14ac:dyDescent="0.2">
      <c r="A1196">
        <v>2610</v>
      </c>
      <c r="B1196" s="1">
        <v>45324</v>
      </c>
      <c r="C1196" s="2">
        <v>0.54166666666666663</v>
      </c>
      <c r="D1196" s="2">
        <v>0.58333333333333337</v>
      </c>
      <c r="E1196" t="s">
        <v>35</v>
      </c>
      <c r="F1196">
        <v>2</v>
      </c>
      <c r="G1196">
        <v>10</v>
      </c>
      <c r="H1196">
        <v>12</v>
      </c>
      <c r="I1196" t="s">
        <v>13</v>
      </c>
      <c r="J1196" t="s">
        <v>23</v>
      </c>
      <c r="K1196">
        <v>60.000000000000107</v>
      </c>
      <c r="L1196">
        <v>1.2</v>
      </c>
      <c r="M1196">
        <v>1</v>
      </c>
      <c r="N1196" t="s">
        <v>76</v>
      </c>
      <c r="O1196" t="s">
        <v>99</v>
      </c>
      <c r="P1196" t="s">
        <v>112</v>
      </c>
      <c r="Q1196" t="s">
        <v>118</v>
      </c>
      <c r="R1196" t="s">
        <v>118</v>
      </c>
      <c r="S1196">
        <v>1179</v>
      </c>
      <c r="T1196">
        <v>1938</v>
      </c>
      <c r="U1196" s="1">
        <v>45409</v>
      </c>
      <c r="V1196" s="2">
        <v>0.54166666666666663</v>
      </c>
      <c r="W1196" s="2">
        <v>0.58333333333333337</v>
      </c>
      <c r="X1196" t="s">
        <v>35</v>
      </c>
      <c r="Y1196">
        <v>2</v>
      </c>
      <c r="Z1196">
        <v>10</v>
      </c>
      <c r="AA1196">
        <v>7</v>
      </c>
      <c r="AB1196" t="s">
        <v>27</v>
      </c>
      <c r="AC1196" t="s">
        <v>14</v>
      </c>
      <c r="AD1196">
        <v>60.000000000000107</v>
      </c>
      <c r="AE1196">
        <v>0.7</v>
      </c>
      <c r="AF1196">
        <v>0</v>
      </c>
      <c r="AG1196" t="s">
        <v>77</v>
      </c>
      <c r="AH1196" t="s">
        <v>101</v>
      </c>
      <c r="AI1196" t="s">
        <v>112</v>
      </c>
      <c r="AJ1196">
        <v>1178</v>
      </c>
      <c r="AK1196">
        <v>1179</v>
      </c>
      <c r="AL1196" t="s">
        <v>118</v>
      </c>
    </row>
    <row r="1197" spans="1:38" x14ac:dyDescent="0.2">
      <c r="A1197">
        <v>517</v>
      </c>
      <c r="B1197" s="1">
        <v>45516</v>
      </c>
      <c r="C1197" s="2">
        <v>0.54166666666666663</v>
      </c>
      <c r="D1197" s="2">
        <v>0.5625</v>
      </c>
      <c r="E1197" t="s">
        <v>35</v>
      </c>
      <c r="F1197">
        <v>2</v>
      </c>
      <c r="G1197">
        <v>10</v>
      </c>
      <c r="H1197">
        <v>6</v>
      </c>
      <c r="I1197" t="s">
        <v>13</v>
      </c>
      <c r="J1197" t="s">
        <v>18</v>
      </c>
      <c r="K1197">
        <v>30.000000000000053</v>
      </c>
      <c r="L1197">
        <v>0.6</v>
      </c>
      <c r="M1197">
        <v>0</v>
      </c>
      <c r="N1197" t="s">
        <v>72</v>
      </c>
      <c r="O1197" t="s">
        <v>105</v>
      </c>
      <c r="P1197" t="s">
        <v>112</v>
      </c>
      <c r="Q1197" t="s">
        <v>118</v>
      </c>
      <c r="R1197" t="s">
        <v>118</v>
      </c>
      <c r="S1197">
        <v>1174</v>
      </c>
      <c r="T1197">
        <v>2452</v>
      </c>
      <c r="U1197" s="1">
        <v>45520</v>
      </c>
      <c r="V1197" s="2">
        <v>0.5625</v>
      </c>
      <c r="W1197" s="2">
        <v>0.625</v>
      </c>
      <c r="X1197" t="s">
        <v>35</v>
      </c>
      <c r="Y1197">
        <v>2</v>
      </c>
      <c r="Z1197">
        <v>10</v>
      </c>
      <c r="AA1197">
        <v>1</v>
      </c>
      <c r="AB1197" t="s">
        <v>42</v>
      </c>
      <c r="AC1197" t="s">
        <v>14</v>
      </c>
      <c r="AD1197">
        <v>90</v>
      </c>
      <c r="AE1197">
        <v>0.1</v>
      </c>
      <c r="AF1197">
        <v>0</v>
      </c>
      <c r="AG1197" t="s">
        <v>76</v>
      </c>
      <c r="AH1197" t="s">
        <v>105</v>
      </c>
      <c r="AI1197" t="s">
        <v>112</v>
      </c>
      <c r="AJ1197">
        <v>1173</v>
      </c>
      <c r="AK1197">
        <v>1174</v>
      </c>
      <c r="AL1197" t="s">
        <v>118</v>
      </c>
    </row>
    <row r="1198" spans="1:38" x14ac:dyDescent="0.2">
      <c r="A1198">
        <v>1671</v>
      </c>
      <c r="B1198" s="1">
        <v>45383</v>
      </c>
      <c r="C1198" s="2">
        <v>0.54166666666666663</v>
      </c>
      <c r="D1198" s="2">
        <v>0.60416666666666663</v>
      </c>
      <c r="E1198" t="s">
        <v>35</v>
      </c>
      <c r="F1198">
        <v>2</v>
      </c>
      <c r="G1198">
        <v>10</v>
      </c>
      <c r="H1198">
        <v>4</v>
      </c>
      <c r="I1198" t="s">
        <v>22</v>
      </c>
      <c r="J1198" t="s">
        <v>18</v>
      </c>
      <c r="K1198">
        <v>90</v>
      </c>
      <c r="L1198">
        <v>0.4</v>
      </c>
      <c r="M1198">
        <v>0</v>
      </c>
      <c r="N1198" t="s">
        <v>72</v>
      </c>
      <c r="O1198" t="s">
        <v>101</v>
      </c>
      <c r="P1198" t="s">
        <v>112</v>
      </c>
      <c r="Q1198" t="s">
        <v>118</v>
      </c>
      <c r="R1198" t="s">
        <v>118</v>
      </c>
      <c r="S1198">
        <v>1181</v>
      </c>
      <c r="T1198">
        <v>695</v>
      </c>
      <c r="U1198" s="1">
        <v>45357</v>
      </c>
      <c r="V1198" s="2">
        <v>0.54166666666666663</v>
      </c>
      <c r="W1198" s="2">
        <v>0.60416666666666663</v>
      </c>
      <c r="X1198" t="s">
        <v>35</v>
      </c>
      <c r="Y1198">
        <v>2</v>
      </c>
      <c r="Z1198">
        <v>10</v>
      </c>
      <c r="AA1198">
        <v>10</v>
      </c>
      <c r="AB1198" t="s">
        <v>39</v>
      </c>
      <c r="AC1198" t="s">
        <v>18</v>
      </c>
      <c r="AD1198">
        <v>90</v>
      </c>
      <c r="AE1198">
        <v>1</v>
      </c>
      <c r="AF1198">
        <v>0</v>
      </c>
      <c r="AG1198" t="s">
        <v>74</v>
      </c>
      <c r="AH1198" t="s">
        <v>100</v>
      </c>
      <c r="AI1198" t="s">
        <v>112</v>
      </c>
      <c r="AJ1198">
        <v>1180</v>
      </c>
      <c r="AK1198">
        <v>1181</v>
      </c>
      <c r="AL1198" t="s">
        <v>118</v>
      </c>
    </row>
    <row r="1199" spans="1:38" x14ac:dyDescent="0.2">
      <c r="A1199">
        <v>2335</v>
      </c>
      <c r="B1199" s="1">
        <v>45550</v>
      </c>
      <c r="C1199" s="2">
        <v>0.54166666666666663</v>
      </c>
      <c r="D1199" s="2">
        <v>0.625</v>
      </c>
      <c r="E1199" t="s">
        <v>35</v>
      </c>
      <c r="F1199">
        <v>2</v>
      </c>
      <c r="G1199">
        <v>10</v>
      </c>
      <c r="H1199">
        <v>9</v>
      </c>
      <c r="I1199" t="s">
        <v>42</v>
      </c>
      <c r="J1199" t="s">
        <v>28</v>
      </c>
      <c r="K1199">
        <v>120.00000000000006</v>
      </c>
      <c r="L1199">
        <v>0.9</v>
      </c>
      <c r="M1199">
        <v>0</v>
      </c>
      <c r="N1199" t="s">
        <v>71</v>
      </c>
      <c r="O1199" t="s">
        <v>106</v>
      </c>
      <c r="P1199" t="s">
        <v>112</v>
      </c>
      <c r="Q1199" t="s">
        <v>118</v>
      </c>
      <c r="R1199" t="s">
        <v>124</v>
      </c>
      <c r="S1199">
        <v>1182</v>
      </c>
      <c r="T1199">
        <v>1671</v>
      </c>
      <c r="U1199" s="1">
        <v>45383</v>
      </c>
      <c r="V1199" s="2">
        <v>0.54166666666666663</v>
      </c>
      <c r="W1199" s="2">
        <v>0.60416666666666663</v>
      </c>
      <c r="X1199" t="s">
        <v>35</v>
      </c>
      <c r="Y1199">
        <v>2</v>
      </c>
      <c r="Z1199">
        <v>10</v>
      </c>
      <c r="AA1199">
        <v>4</v>
      </c>
      <c r="AB1199" t="s">
        <v>22</v>
      </c>
      <c r="AC1199" t="s">
        <v>18</v>
      </c>
      <c r="AD1199">
        <v>90</v>
      </c>
      <c r="AE1199">
        <v>0.4</v>
      </c>
      <c r="AF1199">
        <v>0</v>
      </c>
      <c r="AG1199" t="s">
        <v>72</v>
      </c>
      <c r="AH1199" t="s">
        <v>101</v>
      </c>
      <c r="AI1199" t="s">
        <v>112</v>
      </c>
      <c r="AJ1199">
        <v>1181</v>
      </c>
      <c r="AK1199">
        <v>1182</v>
      </c>
      <c r="AL1199" t="s">
        <v>118</v>
      </c>
    </row>
    <row r="1200" spans="1:38" x14ac:dyDescent="0.2">
      <c r="A1200">
        <v>505</v>
      </c>
      <c r="B1200" s="1">
        <v>45349</v>
      </c>
      <c r="C1200" s="2">
        <v>0.54166666666666663</v>
      </c>
      <c r="D1200" s="2">
        <v>0.58333333333333337</v>
      </c>
      <c r="E1200" t="s">
        <v>35</v>
      </c>
      <c r="F1200">
        <v>2</v>
      </c>
      <c r="G1200">
        <v>10</v>
      </c>
      <c r="H1200">
        <v>11</v>
      </c>
      <c r="I1200" t="s">
        <v>42</v>
      </c>
      <c r="J1200" t="s">
        <v>30</v>
      </c>
      <c r="K1200">
        <v>60.000000000000107</v>
      </c>
      <c r="L1200">
        <v>1.1000000000000001</v>
      </c>
      <c r="M1200">
        <v>1</v>
      </c>
      <c r="N1200" t="s">
        <v>73</v>
      </c>
      <c r="O1200" t="s">
        <v>99</v>
      </c>
      <c r="P1200" t="s">
        <v>112</v>
      </c>
      <c r="Q1200" t="s">
        <v>118</v>
      </c>
      <c r="R1200" t="s">
        <v>118</v>
      </c>
      <c r="S1200">
        <v>1183</v>
      </c>
      <c r="T1200">
        <v>2335</v>
      </c>
      <c r="U1200" s="1">
        <v>45550</v>
      </c>
      <c r="V1200" s="2">
        <v>0.54166666666666663</v>
      </c>
      <c r="W1200" s="2">
        <v>0.625</v>
      </c>
      <c r="X1200" t="s">
        <v>35</v>
      </c>
      <c r="Y1200">
        <v>2</v>
      </c>
      <c r="Z1200">
        <v>10</v>
      </c>
      <c r="AA1200">
        <v>9</v>
      </c>
      <c r="AB1200" t="s">
        <v>42</v>
      </c>
      <c r="AC1200" t="s">
        <v>28</v>
      </c>
      <c r="AD1200">
        <v>120.00000000000006</v>
      </c>
      <c r="AE1200">
        <v>0.9</v>
      </c>
      <c r="AF1200">
        <v>0</v>
      </c>
      <c r="AG1200" t="s">
        <v>71</v>
      </c>
      <c r="AH1200" t="s">
        <v>106</v>
      </c>
      <c r="AI1200" t="s">
        <v>112</v>
      </c>
      <c r="AJ1200">
        <v>1182</v>
      </c>
      <c r="AK1200">
        <v>1183</v>
      </c>
      <c r="AL1200" t="s">
        <v>118</v>
      </c>
    </row>
    <row r="1201" spans="1:38" x14ac:dyDescent="0.2">
      <c r="A1201">
        <v>300</v>
      </c>
      <c r="B1201" s="1">
        <v>45442</v>
      </c>
      <c r="C1201" s="2">
        <v>0.54166666666666663</v>
      </c>
      <c r="D1201" s="2">
        <v>0.58333333333333337</v>
      </c>
      <c r="E1201" t="s">
        <v>35</v>
      </c>
      <c r="F1201">
        <v>2</v>
      </c>
      <c r="G1201">
        <v>10</v>
      </c>
      <c r="H1201">
        <v>7</v>
      </c>
      <c r="I1201" t="s">
        <v>41</v>
      </c>
      <c r="J1201" t="s">
        <v>18</v>
      </c>
      <c r="K1201">
        <v>60.000000000000107</v>
      </c>
      <c r="L1201">
        <v>0.7</v>
      </c>
      <c r="M1201">
        <v>0</v>
      </c>
      <c r="N1201" t="s">
        <v>75</v>
      </c>
      <c r="O1201" t="s">
        <v>102</v>
      </c>
      <c r="P1201" t="s">
        <v>112</v>
      </c>
      <c r="Q1201" t="s">
        <v>118</v>
      </c>
      <c r="R1201" t="s">
        <v>118</v>
      </c>
      <c r="S1201">
        <v>1184</v>
      </c>
      <c r="T1201">
        <v>505</v>
      </c>
      <c r="U1201" s="1">
        <v>45349</v>
      </c>
      <c r="V1201" s="2">
        <v>0.54166666666666663</v>
      </c>
      <c r="W1201" s="2">
        <v>0.58333333333333337</v>
      </c>
      <c r="X1201" t="s">
        <v>35</v>
      </c>
      <c r="Y1201">
        <v>2</v>
      </c>
      <c r="Z1201">
        <v>10</v>
      </c>
      <c r="AA1201">
        <v>11</v>
      </c>
      <c r="AB1201" t="s">
        <v>42</v>
      </c>
      <c r="AC1201" t="s">
        <v>30</v>
      </c>
      <c r="AD1201">
        <v>60.000000000000107</v>
      </c>
      <c r="AE1201">
        <v>1.1000000000000001</v>
      </c>
      <c r="AF1201">
        <v>1</v>
      </c>
      <c r="AG1201" t="s">
        <v>73</v>
      </c>
      <c r="AH1201" t="s">
        <v>99</v>
      </c>
      <c r="AI1201" t="s">
        <v>112</v>
      </c>
      <c r="AJ1201">
        <v>1183</v>
      </c>
      <c r="AK1201">
        <v>1184</v>
      </c>
      <c r="AL1201" t="s">
        <v>118</v>
      </c>
    </row>
    <row r="1202" spans="1:38" x14ac:dyDescent="0.2">
      <c r="A1202">
        <v>1606</v>
      </c>
      <c r="B1202" s="1">
        <v>45317</v>
      </c>
      <c r="C1202" s="2">
        <v>0.54166666666666663</v>
      </c>
      <c r="D1202" s="2">
        <v>0.60416666666666663</v>
      </c>
      <c r="E1202" t="s">
        <v>35</v>
      </c>
      <c r="F1202">
        <v>2</v>
      </c>
      <c r="G1202">
        <v>10</v>
      </c>
      <c r="H1202">
        <v>12</v>
      </c>
      <c r="I1202" t="s">
        <v>17</v>
      </c>
      <c r="J1202" t="s">
        <v>40</v>
      </c>
      <c r="K1202">
        <v>90</v>
      </c>
      <c r="L1202">
        <v>1.2</v>
      </c>
      <c r="M1202">
        <v>1</v>
      </c>
      <c r="N1202" t="s">
        <v>76</v>
      </c>
      <c r="O1202" t="s">
        <v>98</v>
      </c>
      <c r="P1202" t="s">
        <v>112</v>
      </c>
      <c r="Q1202" t="s">
        <v>118</v>
      </c>
      <c r="R1202" t="s">
        <v>118</v>
      </c>
      <c r="S1202">
        <v>1185</v>
      </c>
      <c r="T1202">
        <v>300</v>
      </c>
      <c r="U1202" s="1">
        <v>45442</v>
      </c>
      <c r="V1202" s="2">
        <v>0.54166666666666663</v>
      </c>
      <c r="W1202" s="2">
        <v>0.58333333333333337</v>
      </c>
      <c r="X1202" t="s">
        <v>35</v>
      </c>
      <c r="Y1202">
        <v>2</v>
      </c>
      <c r="Z1202">
        <v>10</v>
      </c>
      <c r="AA1202">
        <v>7</v>
      </c>
      <c r="AB1202" t="s">
        <v>41</v>
      </c>
      <c r="AC1202" t="s">
        <v>18</v>
      </c>
      <c r="AD1202">
        <v>60.000000000000107</v>
      </c>
      <c r="AE1202">
        <v>0.7</v>
      </c>
      <c r="AF1202">
        <v>0</v>
      </c>
      <c r="AG1202" t="s">
        <v>75</v>
      </c>
      <c r="AH1202" t="s">
        <v>102</v>
      </c>
      <c r="AI1202" t="s">
        <v>112</v>
      </c>
      <c r="AJ1202">
        <v>1184</v>
      </c>
      <c r="AK1202">
        <v>1185</v>
      </c>
      <c r="AL1202" t="s">
        <v>118</v>
      </c>
    </row>
    <row r="1203" spans="1:38" x14ac:dyDescent="0.2">
      <c r="A1203">
        <v>695</v>
      </c>
      <c r="B1203" s="1">
        <v>45357</v>
      </c>
      <c r="C1203" s="2">
        <v>0.54166666666666663</v>
      </c>
      <c r="D1203" s="2">
        <v>0.60416666666666663</v>
      </c>
      <c r="E1203" t="s">
        <v>35</v>
      </c>
      <c r="F1203">
        <v>2</v>
      </c>
      <c r="G1203">
        <v>10</v>
      </c>
      <c r="H1203">
        <v>10</v>
      </c>
      <c r="I1203" t="s">
        <v>39</v>
      </c>
      <c r="J1203" t="s">
        <v>18</v>
      </c>
      <c r="K1203">
        <v>90</v>
      </c>
      <c r="L1203">
        <v>1</v>
      </c>
      <c r="M1203">
        <v>0</v>
      </c>
      <c r="N1203" t="s">
        <v>74</v>
      </c>
      <c r="O1203" t="s">
        <v>100</v>
      </c>
      <c r="P1203" t="s">
        <v>112</v>
      </c>
      <c r="Q1203" t="s">
        <v>118</v>
      </c>
      <c r="R1203" t="s">
        <v>118</v>
      </c>
      <c r="S1203">
        <v>1180</v>
      </c>
      <c r="T1203">
        <v>2610</v>
      </c>
      <c r="U1203" s="1">
        <v>45324</v>
      </c>
      <c r="V1203" s="2">
        <v>0.54166666666666663</v>
      </c>
      <c r="W1203" s="2">
        <v>0.58333333333333337</v>
      </c>
      <c r="X1203" t="s">
        <v>35</v>
      </c>
      <c r="Y1203">
        <v>2</v>
      </c>
      <c r="Z1203">
        <v>10</v>
      </c>
      <c r="AA1203">
        <v>12</v>
      </c>
      <c r="AB1203" t="s">
        <v>13</v>
      </c>
      <c r="AC1203" t="s">
        <v>23</v>
      </c>
      <c r="AD1203">
        <v>60.000000000000107</v>
      </c>
      <c r="AE1203">
        <v>1.2</v>
      </c>
      <c r="AF1203">
        <v>1</v>
      </c>
      <c r="AG1203" t="s">
        <v>76</v>
      </c>
      <c r="AH1203" t="s">
        <v>99</v>
      </c>
      <c r="AI1203" t="s">
        <v>112</v>
      </c>
      <c r="AJ1203">
        <v>1179</v>
      </c>
      <c r="AK1203">
        <v>1180</v>
      </c>
      <c r="AL1203" t="s">
        <v>118</v>
      </c>
    </row>
    <row r="1204" spans="1:38" x14ac:dyDescent="0.2">
      <c r="A1204">
        <v>2053</v>
      </c>
      <c r="B1204" s="1">
        <v>45306</v>
      </c>
      <c r="C1204" s="2">
        <v>0.52083333333333337</v>
      </c>
      <c r="D1204" s="2">
        <v>0.5625</v>
      </c>
      <c r="E1204" t="s">
        <v>35</v>
      </c>
      <c r="F1204">
        <v>2</v>
      </c>
      <c r="G1204">
        <v>10</v>
      </c>
      <c r="H1204">
        <v>2</v>
      </c>
      <c r="I1204" t="s">
        <v>13</v>
      </c>
      <c r="J1204" t="s">
        <v>28</v>
      </c>
      <c r="K1204">
        <v>59.999999999999943</v>
      </c>
      <c r="L1204">
        <v>0.2</v>
      </c>
      <c r="M1204">
        <v>0</v>
      </c>
      <c r="N1204" t="s">
        <v>72</v>
      </c>
      <c r="O1204" t="s">
        <v>98</v>
      </c>
      <c r="P1204" t="s">
        <v>112</v>
      </c>
      <c r="Q1204" t="s">
        <v>117</v>
      </c>
      <c r="R1204" t="s">
        <v>118</v>
      </c>
      <c r="S1204">
        <v>1218</v>
      </c>
      <c r="T1204">
        <v>2761</v>
      </c>
      <c r="U1204" s="1">
        <v>45605</v>
      </c>
      <c r="V1204" s="2">
        <v>0.52083333333333337</v>
      </c>
      <c r="W1204" s="2">
        <v>0.60416666666666663</v>
      </c>
      <c r="X1204" t="s">
        <v>35</v>
      </c>
      <c r="Y1204">
        <v>2</v>
      </c>
      <c r="Z1204">
        <v>10</v>
      </c>
      <c r="AA1204">
        <v>5</v>
      </c>
      <c r="AB1204" t="s">
        <v>41</v>
      </c>
      <c r="AC1204" t="s">
        <v>18</v>
      </c>
      <c r="AD1204">
        <v>119.99999999999989</v>
      </c>
      <c r="AE1204">
        <v>0.5</v>
      </c>
      <c r="AF1204">
        <v>0</v>
      </c>
      <c r="AG1204" t="s">
        <v>77</v>
      </c>
      <c r="AH1204" t="s">
        <v>108</v>
      </c>
      <c r="AI1204" t="s">
        <v>112</v>
      </c>
      <c r="AJ1204">
        <v>1217</v>
      </c>
      <c r="AK1204">
        <v>1218</v>
      </c>
      <c r="AL1204" t="s">
        <v>118</v>
      </c>
    </row>
    <row r="1205" spans="1:38" x14ac:dyDescent="0.2">
      <c r="A1205">
        <v>2253</v>
      </c>
      <c r="B1205" s="1">
        <v>45376</v>
      </c>
      <c r="C1205" s="2">
        <v>0.52083333333333337</v>
      </c>
      <c r="D1205" s="2">
        <v>0.5625</v>
      </c>
      <c r="E1205" t="s">
        <v>35</v>
      </c>
      <c r="F1205">
        <v>2</v>
      </c>
      <c r="G1205">
        <v>10</v>
      </c>
      <c r="H1205">
        <v>7</v>
      </c>
      <c r="I1205" t="s">
        <v>39</v>
      </c>
      <c r="J1205" t="s">
        <v>23</v>
      </c>
      <c r="K1205">
        <v>59.999999999999943</v>
      </c>
      <c r="L1205">
        <v>0.7</v>
      </c>
      <c r="M1205">
        <v>0</v>
      </c>
      <c r="N1205" t="s">
        <v>72</v>
      </c>
      <c r="O1205" t="s">
        <v>100</v>
      </c>
      <c r="P1205" t="s">
        <v>112</v>
      </c>
      <c r="Q1205" t="s">
        <v>118</v>
      </c>
      <c r="R1205" t="s">
        <v>118</v>
      </c>
      <c r="S1205">
        <v>1219</v>
      </c>
      <c r="T1205">
        <v>2053</v>
      </c>
      <c r="U1205" s="1">
        <v>45306</v>
      </c>
      <c r="V1205" s="2">
        <v>0.52083333333333337</v>
      </c>
      <c r="W1205" s="2">
        <v>0.5625</v>
      </c>
      <c r="X1205" t="s">
        <v>35</v>
      </c>
      <c r="Y1205">
        <v>2</v>
      </c>
      <c r="Z1205">
        <v>10</v>
      </c>
      <c r="AA1205">
        <v>2</v>
      </c>
      <c r="AB1205" t="s">
        <v>13</v>
      </c>
      <c r="AC1205" t="s">
        <v>28</v>
      </c>
      <c r="AD1205">
        <v>59.999999999999943</v>
      </c>
      <c r="AE1205">
        <v>0.2</v>
      </c>
      <c r="AF1205">
        <v>0</v>
      </c>
      <c r="AG1205" t="s">
        <v>72</v>
      </c>
      <c r="AH1205" t="s">
        <v>98</v>
      </c>
      <c r="AI1205" t="s">
        <v>112</v>
      </c>
      <c r="AJ1205">
        <v>1218</v>
      </c>
      <c r="AK1205">
        <v>1219</v>
      </c>
      <c r="AL1205" t="s">
        <v>118</v>
      </c>
    </row>
    <row r="1206" spans="1:38" x14ac:dyDescent="0.2">
      <c r="A1206">
        <v>650</v>
      </c>
      <c r="B1206" s="1">
        <v>45657</v>
      </c>
      <c r="C1206" s="2">
        <v>0.52083333333333337</v>
      </c>
      <c r="D1206" s="2">
        <v>0.60416666666666663</v>
      </c>
      <c r="E1206" t="s">
        <v>35</v>
      </c>
      <c r="F1206">
        <v>2</v>
      </c>
      <c r="G1206">
        <v>10</v>
      </c>
      <c r="H1206">
        <v>10</v>
      </c>
      <c r="I1206" t="s">
        <v>41</v>
      </c>
      <c r="J1206" t="s">
        <v>40</v>
      </c>
      <c r="K1206">
        <v>119.99999999999989</v>
      </c>
      <c r="L1206">
        <v>1</v>
      </c>
      <c r="M1206">
        <v>0</v>
      </c>
      <c r="N1206" t="s">
        <v>73</v>
      </c>
      <c r="O1206" t="s">
        <v>109</v>
      </c>
      <c r="P1206" t="s">
        <v>112</v>
      </c>
      <c r="Q1206" t="s">
        <v>118</v>
      </c>
      <c r="R1206" t="s">
        <v>124</v>
      </c>
      <c r="S1206">
        <v>1220</v>
      </c>
      <c r="T1206">
        <v>2253</v>
      </c>
      <c r="U1206" s="1">
        <v>45376</v>
      </c>
      <c r="V1206" s="2">
        <v>0.52083333333333337</v>
      </c>
      <c r="W1206" s="2">
        <v>0.5625</v>
      </c>
      <c r="X1206" t="s">
        <v>35</v>
      </c>
      <c r="Y1206">
        <v>2</v>
      </c>
      <c r="Z1206">
        <v>10</v>
      </c>
      <c r="AA1206">
        <v>7</v>
      </c>
      <c r="AB1206" t="s">
        <v>39</v>
      </c>
      <c r="AC1206" t="s">
        <v>23</v>
      </c>
      <c r="AD1206">
        <v>59.999999999999943</v>
      </c>
      <c r="AE1206">
        <v>0.7</v>
      </c>
      <c r="AF1206">
        <v>0</v>
      </c>
      <c r="AG1206" t="s">
        <v>72</v>
      </c>
      <c r="AH1206" t="s">
        <v>100</v>
      </c>
      <c r="AI1206" t="s">
        <v>112</v>
      </c>
      <c r="AJ1206">
        <v>1219</v>
      </c>
      <c r="AK1206">
        <v>1220</v>
      </c>
      <c r="AL1206" t="s">
        <v>118</v>
      </c>
    </row>
    <row r="1207" spans="1:38" x14ac:dyDescent="0.2">
      <c r="A1207">
        <v>2665</v>
      </c>
      <c r="B1207" s="1">
        <v>45468</v>
      </c>
      <c r="C1207" s="2">
        <v>0.52083333333333337</v>
      </c>
      <c r="D1207" s="2">
        <v>0.5625</v>
      </c>
      <c r="E1207" t="s">
        <v>35</v>
      </c>
      <c r="F1207">
        <v>2</v>
      </c>
      <c r="G1207">
        <v>10</v>
      </c>
      <c r="H1207">
        <v>11</v>
      </c>
      <c r="I1207" t="s">
        <v>13</v>
      </c>
      <c r="J1207" t="s">
        <v>14</v>
      </c>
      <c r="K1207">
        <v>59.999999999999943</v>
      </c>
      <c r="L1207">
        <v>1.1000000000000001</v>
      </c>
      <c r="M1207">
        <v>1</v>
      </c>
      <c r="N1207" t="s">
        <v>73</v>
      </c>
      <c r="O1207" t="s">
        <v>103</v>
      </c>
      <c r="P1207" t="s">
        <v>112</v>
      </c>
      <c r="Q1207" t="s">
        <v>118</v>
      </c>
      <c r="R1207" t="s">
        <v>118</v>
      </c>
      <c r="S1207">
        <v>1221</v>
      </c>
      <c r="T1207">
        <v>650</v>
      </c>
      <c r="U1207" s="1">
        <v>45657</v>
      </c>
      <c r="V1207" s="2">
        <v>0.52083333333333337</v>
      </c>
      <c r="W1207" s="2">
        <v>0.60416666666666663</v>
      </c>
      <c r="X1207" t="s">
        <v>35</v>
      </c>
      <c r="Y1207">
        <v>2</v>
      </c>
      <c r="Z1207">
        <v>10</v>
      </c>
      <c r="AA1207">
        <v>10</v>
      </c>
      <c r="AB1207" t="s">
        <v>41</v>
      </c>
      <c r="AC1207" t="s">
        <v>40</v>
      </c>
      <c r="AD1207">
        <v>119.99999999999989</v>
      </c>
      <c r="AE1207">
        <v>1</v>
      </c>
      <c r="AF1207">
        <v>0</v>
      </c>
      <c r="AG1207" t="s">
        <v>73</v>
      </c>
      <c r="AH1207" t="s">
        <v>109</v>
      </c>
      <c r="AI1207" t="s">
        <v>112</v>
      </c>
      <c r="AJ1207">
        <v>1220</v>
      </c>
      <c r="AK1207">
        <v>1221</v>
      </c>
      <c r="AL1207" t="s">
        <v>118</v>
      </c>
    </row>
    <row r="1208" spans="1:38" x14ac:dyDescent="0.2">
      <c r="A1208">
        <v>1686</v>
      </c>
      <c r="B1208" s="1">
        <v>45552</v>
      </c>
      <c r="C1208" s="2">
        <v>0.52083333333333337</v>
      </c>
      <c r="D1208" s="2">
        <v>0.60416666666666663</v>
      </c>
      <c r="E1208" t="s">
        <v>35</v>
      </c>
      <c r="F1208">
        <v>2</v>
      </c>
      <c r="G1208">
        <v>10</v>
      </c>
      <c r="H1208">
        <v>4</v>
      </c>
      <c r="I1208" t="s">
        <v>39</v>
      </c>
      <c r="J1208" t="s">
        <v>23</v>
      </c>
      <c r="K1208">
        <v>119.99999999999989</v>
      </c>
      <c r="L1208">
        <v>0.4</v>
      </c>
      <c r="M1208">
        <v>0</v>
      </c>
      <c r="N1208" t="s">
        <v>73</v>
      </c>
      <c r="O1208" t="s">
        <v>106</v>
      </c>
      <c r="P1208" t="s">
        <v>112</v>
      </c>
      <c r="Q1208" t="s">
        <v>118</v>
      </c>
      <c r="R1208" t="s">
        <v>124</v>
      </c>
      <c r="S1208">
        <v>1222</v>
      </c>
      <c r="T1208">
        <v>2665</v>
      </c>
      <c r="U1208" s="1">
        <v>45468</v>
      </c>
      <c r="V1208" s="2">
        <v>0.52083333333333337</v>
      </c>
      <c r="W1208" s="2">
        <v>0.5625</v>
      </c>
      <c r="X1208" t="s">
        <v>35</v>
      </c>
      <c r="Y1208">
        <v>2</v>
      </c>
      <c r="Z1208">
        <v>10</v>
      </c>
      <c r="AA1208">
        <v>11</v>
      </c>
      <c r="AB1208" t="s">
        <v>13</v>
      </c>
      <c r="AC1208" t="s">
        <v>14</v>
      </c>
      <c r="AD1208">
        <v>59.999999999999943</v>
      </c>
      <c r="AE1208">
        <v>1.1000000000000001</v>
      </c>
      <c r="AF1208">
        <v>1</v>
      </c>
      <c r="AG1208" t="s">
        <v>73</v>
      </c>
      <c r="AH1208" t="s">
        <v>103</v>
      </c>
      <c r="AI1208" t="s">
        <v>112</v>
      </c>
      <c r="AJ1208">
        <v>1221</v>
      </c>
      <c r="AK1208">
        <v>1222</v>
      </c>
      <c r="AL1208" t="s">
        <v>118</v>
      </c>
    </row>
    <row r="1209" spans="1:38" x14ac:dyDescent="0.2">
      <c r="A1209">
        <v>2395</v>
      </c>
      <c r="B1209" s="1">
        <v>45545</v>
      </c>
      <c r="C1209" s="2">
        <v>0.52083333333333337</v>
      </c>
      <c r="D1209" s="2">
        <v>0.5625</v>
      </c>
      <c r="E1209" t="s">
        <v>35</v>
      </c>
      <c r="F1209">
        <v>2</v>
      </c>
      <c r="G1209">
        <v>10</v>
      </c>
      <c r="H1209">
        <v>5</v>
      </c>
      <c r="I1209" t="s">
        <v>41</v>
      </c>
      <c r="J1209" t="s">
        <v>40</v>
      </c>
      <c r="K1209">
        <v>59.999999999999943</v>
      </c>
      <c r="L1209">
        <v>0.5</v>
      </c>
      <c r="M1209">
        <v>0</v>
      </c>
      <c r="N1209" t="s">
        <v>73</v>
      </c>
      <c r="O1209" t="s">
        <v>106</v>
      </c>
      <c r="P1209" t="s">
        <v>112</v>
      </c>
      <c r="Q1209" t="s">
        <v>118</v>
      </c>
      <c r="R1209" t="s">
        <v>118</v>
      </c>
      <c r="S1209">
        <v>1225</v>
      </c>
      <c r="T1209">
        <v>1761</v>
      </c>
      <c r="U1209" s="1">
        <v>45301</v>
      </c>
      <c r="V1209" s="2">
        <v>0.52083333333333337</v>
      </c>
      <c r="W1209" s="2">
        <v>0.54166666666666663</v>
      </c>
      <c r="X1209" t="s">
        <v>35</v>
      </c>
      <c r="Y1209">
        <v>2</v>
      </c>
      <c r="Z1209">
        <v>10</v>
      </c>
      <c r="AA1209">
        <v>8</v>
      </c>
      <c r="AB1209" t="s">
        <v>41</v>
      </c>
      <c r="AC1209" t="s">
        <v>30</v>
      </c>
      <c r="AD1209">
        <v>29.999999999999893</v>
      </c>
      <c r="AE1209">
        <v>0.8</v>
      </c>
      <c r="AF1209">
        <v>0</v>
      </c>
      <c r="AG1209" t="s">
        <v>74</v>
      </c>
      <c r="AH1209" t="s">
        <v>98</v>
      </c>
      <c r="AI1209" t="s">
        <v>112</v>
      </c>
      <c r="AJ1209">
        <v>1224</v>
      </c>
      <c r="AK1209">
        <v>1225</v>
      </c>
      <c r="AL1209" t="s">
        <v>118</v>
      </c>
    </row>
    <row r="1210" spans="1:38" x14ac:dyDescent="0.2">
      <c r="A1210">
        <v>1761</v>
      </c>
      <c r="B1210" s="1">
        <v>45301</v>
      </c>
      <c r="C1210" s="2">
        <v>0.52083333333333337</v>
      </c>
      <c r="D1210" s="2">
        <v>0.54166666666666663</v>
      </c>
      <c r="E1210" t="s">
        <v>35</v>
      </c>
      <c r="F1210">
        <v>2</v>
      </c>
      <c r="G1210">
        <v>10</v>
      </c>
      <c r="H1210">
        <v>8</v>
      </c>
      <c r="I1210" t="s">
        <v>41</v>
      </c>
      <c r="J1210" t="s">
        <v>30</v>
      </c>
      <c r="K1210">
        <v>29.999999999999893</v>
      </c>
      <c r="L1210">
        <v>0.8</v>
      </c>
      <c r="M1210">
        <v>0</v>
      </c>
      <c r="N1210" t="s">
        <v>74</v>
      </c>
      <c r="O1210" t="s">
        <v>98</v>
      </c>
      <c r="P1210" t="s">
        <v>112</v>
      </c>
      <c r="Q1210" t="s">
        <v>118</v>
      </c>
      <c r="R1210" t="s">
        <v>118</v>
      </c>
      <c r="S1210">
        <v>1224</v>
      </c>
      <c r="T1210">
        <v>1171</v>
      </c>
      <c r="U1210" s="1">
        <v>45601</v>
      </c>
      <c r="V1210" s="2">
        <v>0.52083333333333337</v>
      </c>
      <c r="W1210" s="2">
        <v>0.60416666666666663</v>
      </c>
      <c r="X1210" t="s">
        <v>35</v>
      </c>
      <c r="Y1210">
        <v>2</v>
      </c>
      <c r="Z1210">
        <v>10</v>
      </c>
      <c r="AA1210">
        <v>12</v>
      </c>
      <c r="AB1210" t="s">
        <v>27</v>
      </c>
      <c r="AC1210" t="s">
        <v>30</v>
      </c>
      <c r="AD1210">
        <v>119.99999999999989</v>
      </c>
      <c r="AE1210">
        <v>1.2</v>
      </c>
      <c r="AF1210">
        <v>1</v>
      </c>
      <c r="AG1210" t="s">
        <v>73</v>
      </c>
      <c r="AH1210" t="s">
        <v>108</v>
      </c>
      <c r="AI1210" t="s">
        <v>112</v>
      </c>
      <c r="AJ1210">
        <v>1223</v>
      </c>
      <c r="AK1210">
        <v>1224</v>
      </c>
      <c r="AL1210" t="s">
        <v>118</v>
      </c>
    </row>
    <row r="1211" spans="1:38" x14ac:dyDescent="0.2">
      <c r="A1211">
        <v>1419</v>
      </c>
      <c r="B1211" s="1">
        <v>45473</v>
      </c>
      <c r="C1211" s="2">
        <v>0.52083333333333337</v>
      </c>
      <c r="D1211" s="2">
        <v>0.54166666666666663</v>
      </c>
      <c r="E1211" t="s">
        <v>35</v>
      </c>
      <c r="F1211">
        <v>2</v>
      </c>
      <c r="G1211">
        <v>10</v>
      </c>
      <c r="H1211">
        <v>5</v>
      </c>
      <c r="I1211" t="s">
        <v>41</v>
      </c>
      <c r="J1211" t="s">
        <v>23</v>
      </c>
      <c r="K1211">
        <v>29.999999999999893</v>
      </c>
      <c r="L1211">
        <v>0.5</v>
      </c>
      <c r="M1211">
        <v>0</v>
      </c>
      <c r="N1211" t="s">
        <v>71</v>
      </c>
      <c r="O1211" t="s">
        <v>103</v>
      </c>
      <c r="P1211" t="s">
        <v>112</v>
      </c>
      <c r="Q1211" t="s">
        <v>118</v>
      </c>
      <c r="R1211" t="s">
        <v>118</v>
      </c>
      <c r="S1211">
        <v>1226</v>
      </c>
      <c r="T1211">
        <v>2395</v>
      </c>
      <c r="U1211" s="1">
        <v>45545</v>
      </c>
      <c r="V1211" s="2">
        <v>0.52083333333333337</v>
      </c>
      <c r="W1211" s="2">
        <v>0.5625</v>
      </c>
      <c r="X1211" t="s">
        <v>35</v>
      </c>
      <c r="Y1211">
        <v>2</v>
      </c>
      <c r="Z1211">
        <v>10</v>
      </c>
      <c r="AA1211">
        <v>5</v>
      </c>
      <c r="AB1211" t="s">
        <v>41</v>
      </c>
      <c r="AC1211" t="s">
        <v>40</v>
      </c>
      <c r="AD1211">
        <v>59.999999999999943</v>
      </c>
      <c r="AE1211">
        <v>0.5</v>
      </c>
      <c r="AF1211">
        <v>0</v>
      </c>
      <c r="AG1211" t="s">
        <v>73</v>
      </c>
      <c r="AH1211" t="s">
        <v>106</v>
      </c>
      <c r="AI1211" t="s">
        <v>112</v>
      </c>
      <c r="AJ1211">
        <v>1225</v>
      </c>
      <c r="AK1211">
        <v>1226</v>
      </c>
      <c r="AL1211" t="s">
        <v>118</v>
      </c>
    </row>
    <row r="1212" spans="1:38" x14ac:dyDescent="0.2">
      <c r="A1212">
        <v>2603</v>
      </c>
      <c r="B1212" s="1">
        <v>45614</v>
      </c>
      <c r="C1212" s="2">
        <v>0.52083333333333337</v>
      </c>
      <c r="D1212" s="2">
        <v>0.60416666666666663</v>
      </c>
      <c r="E1212" t="s">
        <v>35</v>
      </c>
      <c r="F1212">
        <v>2</v>
      </c>
      <c r="G1212">
        <v>10</v>
      </c>
      <c r="H1212">
        <v>13</v>
      </c>
      <c r="I1212" t="s">
        <v>42</v>
      </c>
      <c r="J1212" t="s">
        <v>18</v>
      </c>
      <c r="K1212">
        <v>119.99999999999989</v>
      </c>
      <c r="L1212">
        <v>1.3</v>
      </c>
      <c r="M1212">
        <v>1</v>
      </c>
      <c r="N1212" t="s">
        <v>72</v>
      </c>
      <c r="O1212" t="s">
        <v>108</v>
      </c>
      <c r="P1212" t="s">
        <v>112</v>
      </c>
      <c r="Q1212" t="s">
        <v>118</v>
      </c>
      <c r="R1212" t="s">
        <v>124</v>
      </c>
      <c r="S1212">
        <v>1227</v>
      </c>
      <c r="T1212">
        <v>1419</v>
      </c>
      <c r="U1212" s="1">
        <v>45473</v>
      </c>
      <c r="V1212" s="2">
        <v>0.52083333333333337</v>
      </c>
      <c r="W1212" s="2">
        <v>0.54166666666666663</v>
      </c>
      <c r="X1212" t="s">
        <v>35</v>
      </c>
      <c r="Y1212">
        <v>2</v>
      </c>
      <c r="Z1212">
        <v>10</v>
      </c>
      <c r="AA1212">
        <v>5</v>
      </c>
      <c r="AB1212" t="s">
        <v>41</v>
      </c>
      <c r="AC1212" t="s">
        <v>23</v>
      </c>
      <c r="AD1212">
        <v>29.999999999999893</v>
      </c>
      <c r="AE1212">
        <v>0.5</v>
      </c>
      <c r="AF1212">
        <v>0</v>
      </c>
      <c r="AG1212" t="s">
        <v>71</v>
      </c>
      <c r="AH1212" t="s">
        <v>103</v>
      </c>
      <c r="AI1212" t="s">
        <v>112</v>
      </c>
      <c r="AJ1212">
        <v>1226</v>
      </c>
      <c r="AK1212">
        <v>1227</v>
      </c>
      <c r="AL1212" t="s">
        <v>118</v>
      </c>
    </row>
    <row r="1213" spans="1:38" x14ac:dyDescent="0.2">
      <c r="A1213">
        <v>2761</v>
      </c>
      <c r="B1213" s="1">
        <v>45605</v>
      </c>
      <c r="C1213" s="2">
        <v>0.52083333333333337</v>
      </c>
      <c r="D1213" s="2">
        <v>0.60416666666666663</v>
      </c>
      <c r="E1213" t="s">
        <v>35</v>
      </c>
      <c r="F1213">
        <v>2</v>
      </c>
      <c r="G1213">
        <v>10</v>
      </c>
      <c r="H1213">
        <v>5</v>
      </c>
      <c r="I1213" t="s">
        <v>41</v>
      </c>
      <c r="J1213" t="s">
        <v>18</v>
      </c>
      <c r="K1213">
        <v>119.99999999999989</v>
      </c>
      <c r="L1213">
        <v>0.5</v>
      </c>
      <c r="M1213">
        <v>0</v>
      </c>
      <c r="N1213" t="s">
        <v>77</v>
      </c>
      <c r="O1213" t="s">
        <v>108</v>
      </c>
      <c r="P1213" t="s">
        <v>112</v>
      </c>
      <c r="Q1213" t="s">
        <v>118</v>
      </c>
      <c r="R1213" t="s">
        <v>124</v>
      </c>
      <c r="S1213">
        <v>1217</v>
      </c>
      <c r="T1213">
        <v>2328</v>
      </c>
      <c r="U1213" s="1">
        <v>45302</v>
      </c>
      <c r="V1213" s="2">
        <v>0.52083333333333337</v>
      </c>
      <c r="W1213" s="2">
        <v>0.60416666666666663</v>
      </c>
      <c r="X1213" t="s">
        <v>35</v>
      </c>
      <c r="Y1213">
        <v>2</v>
      </c>
      <c r="Z1213">
        <v>10</v>
      </c>
      <c r="AA1213">
        <v>5</v>
      </c>
      <c r="AB1213" t="s">
        <v>42</v>
      </c>
      <c r="AC1213" t="s">
        <v>40</v>
      </c>
      <c r="AD1213">
        <v>119.99999999999989</v>
      </c>
      <c r="AE1213">
        <v>0.5</v>
      </c>
      <c r="AF1213">
        <v>0</v>
      </c>
      <c r="AG1213" t="s">
        <v>75</v>
      </c>
      <c r="AH1213" t="s">
        <v>98</v>
      </c>
      <c r="AI1213" t="s">
        <v>112</v>
      </c>
      <c r="AJ1213">
        <v>1216</v>
      </c>
      <c r="AK1213">
        <v>1217</v>
      </c>
      <c r="AL1213" t="s">
        <v>118</v>
      </c>
    </row>
    <row r="1214" spans="1:38" x14ac:dyDescent="0.2">
      <c r="A1214">
        <v>1171</v>
      </c>
      <c r="B1214" s="1">
        <v>45601</v>
      </c>
      <c r="C1214" s="2">
        <v>0.52083333333333337</v>
      </c>
      <c r="D1214" s="2">
        <v>0.60416666666666663</v>
      </c>
      <c r="E1214" t="s">
        <v>35</v>
      </c>
      <c r="F1214">
        <v>2</v>
      </c>
      <c r="G1214">
        <v>10</v>
      </c>
      <c r="H1214">
        <v>12</v>
      </c>
      <c r="I1214" t="s">
        <v>27</v>
      </c>
      <c r="J1214" t="s">
        <v>30</v>
      </c>
      <c r="K1214">
        <v>119.99999999999989</v>
      </c>
      <c r="L1214">
        <v>1.2</v>
      </c>
      <c r="M1214">
        <v>1</v>
      </c>
      <c r="N1214" t="s">
        <v>73</v>
      </c>
      <c r="O1214" t="s">
        <v>108</v>
      </c>
      <c r="P1214" t="s">
        <v>112</v>
      </c>
      <c r="Q1214" t="s">
        <v>118</v>
      </c>
      <c r="R1214" t="s">
        <v>124</v>
      </c>
      <c r="S1214">
        <v>1223</v>
      </c>
      <c r="T1214">
        <v>1686</v>
      </c>
      <c r="U1214" s="1">
        <v>45552</v>
      </c>
      <c r="V1214" s="2">
        <v>0.52083333333333337</v>
      </c>
      <c r="W1214" s="2">
        <v>0.60416666666666663</v>
      </c>
      <c r="X1214" t="s">
        <v>35</v>
      </c>
      <c r="Y1214">
        <v>2</v>
      </c>
      <c r="Z1214">
        <v>10</v>
      </c>
      <c r="AA1214">
        <v>4</v>
      </c>
      <c r="AB1214" t="s">
        <v>39</v>
      </c>
      <c r="AC1214" t="s">
        <v>23</v>
      </c>
      <c r="AD1214">
        <v>119.99999999999989</v>
      </c>
      <c r="AE1214">
        <v>0.4</v>
      </c>
      <c r="AF1214">
        <v>0</v>
      </c>
      <c r="AG1214" t="s">
        <v>73</v>
      </c>
      <c r="AH1214" t="s">
        <v>106</v>
      </c>
      <c r="AI1214" t="s">
        <v>112</v>
      </c>
      <c r="AJ1214">
        <v>1222</v>
      </c>
      <c r="AK1214">
        <v>1223</v>
      </c>
      <c r="AL1214" t="s">
        <v>118</v>
      </c>
    </row>
    <row r="1215" spans="1:38" x14ac:dyDescent="0.2">
      <c r="A1215">
        <v>2328</v>
      </c>
      <c r="B1215" s="1">
        <v>45302</v>
      </c>
      <c r="C1215" s="2">
        <v>0.52083333333333337</v>
      </c>
      <c r="D1215" s="2">
        <v>0.60416666666666663</v>
      </c>
      <c r="E1215" t="s">
        <v>35</v>
      </c>
      <c r="F1215">
        <v>2</v>
      </c>
      <c r="G1215">
        <v>10</v>
      </c>
      <c r="H1215">
        <v>5</v>
      </c>
      <c r="I1215" t="s">
        <v>42</v>
      </c>
      <c r="J1215" t="s">
        <v>40</v>
      </c>
      <c r="K1215">
        <v>119.99999999999989</v>
      </c>
      <c r="L1215">
        <v>0.5</v>
      </c>
      <c r="M1215">
        <v>0</v>
      </c>
      <c r="N1215" t="s">
        <v>75</v>
      </c>
      <c r="O1215" t="s">
        <v>98</v>
      </c>
      <c r="P1215" t="s">
        <v>112</v>
      </c>
      <c r="Q1215" t="s">
        <v>118</v>
      </c>
      <c r="R1215" t="s">
        <v>124</v>
      </c>
      <c r="S1215">
        <v>1216</v>
      </c>
      <c r="T1215">
        <v>767</v>
      </c>
      <c r="U1215" s="1">
        <v>45544</v>
      </c>
      <c r="V1215" s="2">
        <v>0.52083333333333337</v>
      </c>
      <c r="W1215" s="2">
        <v>0.58333333333333337</v>
      </c>
      <c r="X1215" t="s">
        <v>35</v>
      </c>
      <c r="Y1215">
        <v>2</v>
      </c>
      <c r="Z1215">
        <v>10</v>
      </c>
      <c r="AA1215">
        <v>8</v>
      </c>
      <c r="AB1215" t="s">
        <v>41</v>
      </c>
      <c r="AC1215" t="s">
        <v>40</v>
      </c>
      <c r="AD1215">
        <v>90</v>
      </c>
      <c r="AE1215">
        <v>0.8</v>
      </c>
      <c r="AF1215">
        <v>0</v>
      </c>
      <c r="AG1215" t="s">
        <v>72</v>
      </c>
      <c r="AH1215" t="s">
        <v>106</v>
      </c>
      <c r="AI1215" t="s">
        <v>112</v>
      </c>
      <c r="AJ1215">
        <v>1215</v>
      </c>
      <c r="AK1215">
        <v>1216</v>
      </c>
      <c r="AL1215" t="s">
        <v>118</v>
      </c>
    </row>
    <row r="1216" spans="1:38" x14ac:dyDescent="0.2">
      <c r="A1216">
        <v>571</v>
      </c>
      <c r="B1216" s="1">
        <v>45478</v>
      </c>
      <c r="C1216" s="2">
        <v>0.52083333333333337</v>
      </c>
      <c r="D1216" s="2">
        <v>0.54166666666666663</v>
      </c>
      <c r="E1216" t="s">
        <v>35</v>
      </c>
      <c r="F1216">
        <v>2</v>
      </c>
      <c r="G1216">
        <v>10</v>
      </c>
      <c r="H1216">
        <v>6</v>
      </c>
      <c r="I1216" t="s">
        <v>27</v>
      </c>
      <c r="J1216" t="s">
        <v>14</v>
      </c>
      <c r="K1216">
        <v>29.999999999999893</v>
      </c>
      <c r="L1216">
        <v>0.6</v>
      </c>
      <c r="M1216">
        <v>0</v>
      </c>
      <c r="N1216" t="s">
        <v>76</v>
      </c>
      <c r="O1216" t="s">
        <v>104</v>
      </c>
      <c r="P1216" t="s">
        <v>112</v>
      </c>
      <c r="Q1216" t="s">
        <v>118</v>
      </c>
      <c r="R1216" t="s">
        <v>118</v>
      </c>
      <c r="S1216">
        <v>1214</v>
      </c>
      <c r="T1216">
        <v>1982</v>
      </c>
      <c r="U1216" s="1">
        <v>45484</v>
      </c>
      <c r="V1216" s="2">
        <v>0.52083333333333337</v>
      </c>
      <c r="W1216" s="2">
        <v>0.60416666666666663</v>
      </c>
      <c r="X1216" t="s">
        <v>35</v>
      </c>
      <c r="Y1216">
        <v>2</v>
      </c>
      <c r="Z1216">
        <v>10</v>
      </c>
      <c r="AA1216">
        <v>12</v>
      </c>
      <c r="AB1216" t="s">
        <v>13</v>
      </c>
      <c r="AC1216" t="s">
        <v>30</v>
      </c>
      <c r="AD1216">
        <v>119.99999999999989</v>
      </c>
      <c r="AE1216">
        <v>1.2</v>
      </c>
      <c r="AF1216">
        <v>1</v>
      </c>
      <c r="AG1216" t="s">
        <v>75</v>
      </c>
      <c r="AH1216" t="s">
        <v>104</v>
      </c>
      <c r="AI1216" t="s">
        <v>112</v>
      </c>
      <c r="AJ1216">
        <v>1213</v>
      </c>
      <c r="AK1216">
        <v>1214</v>
      </c>
      <c r="AL1216" t="s">
        <v>118</v>
      </c>
    </row>
    <row r="1217" spans="1:38" x14ac:dyDescent="0.2">
      <c r="A1217">
        <v>2007</v>
      </c>
      <c r="B1217" s="1">
        <v>45423</v>
      </c>
      <c r="C1217" s="2">
        <v>0.52083333333333337</v>
      </c>
      <c r="D1217" s="2">
        <v>0.54166666666666663</v>
      </c>
      <c r="E1217" t="s">
        <v>35</v>
      </c>
      <c r="F1217">
        <v>2</v>
      </c>
      <c r="G1217">
        <v>10</v>
      </c>
      <c r="H1217">
        <v>10</v>
      </c>
      <c r="I1217" t="s">
        <v>41</v>
      </c>
      <c r="J1217" t="s">
        <v>18</v>
      </c>
      <c r="K1217">
        <v>29.999999999999893</v>
      </c>
      <c r="L1217">
        <v>1</v>
      </c>
      <c r="M1217">
        <v>0</v>
      </c>
      <c r="N1217" t="s">
        <v>77</v>
      </c>
      <c r="O1217" t="s">
        <v>102</v>
      </c>
      <c r="P1217" t="s">
        <v>112</v>
      </c>
      <c r="Q1217" t="s">
        <v>118</v>
      </c>
      <c r="R1217" t="s">
        <v>118</v>
      </c>
      <c r="S1217">
        <v>1203</v>
      </c>
      <c r="T1217">
        <v>1637</v>
      </c>
      <c r="U1217" s="1">
        <v>45468</v>
      </c>
      <c r="V1217" s="2">
        <v>0.52083333333333337</v>
      </c>
      <c r="W1217" s="2">
        <v>0.58333333333333337</v>
      </c>
      <c r="X1217" t="s">
        <v>35</v>
      </c>
      <c r="Y1217">
        <v>2</v>
      </c>
      <c r="Z1217">
        <v>10</v>
      </c>
      <c r="AA1217">
        <v>11</v>
      </c>
      <c r="AB1217" t="s">
        <v>41</v>
      </c>
      <c r="AC1217" t="s">
        <v>18</v>
      </c>
      <c r="AD1217">
        <v>90</v>
      </c>
      <c r="AE1217">
        <v>1.1000000000000001</v>
      </c>
      <c r="AF1217">
        <v>1</v>
      </c>
      <c r="AG1217" t="s">
        <v>73</v>
      </c>
      <c r="AH1217" t="s">
        <v>103</v>
      </c>
      <c r="AI1217" t="s">
        <v>112</v>
      </c>
      <c r="AJ1217">
        <v>1202</v>
      </c>
      <c r="AK1217">
        <v>1203</v>
      </c>
      <c r="AL1217" t="s">
        <v>118</v>
      </c>
    </row>
    <row r="1218" spans="1:38" x14ac:dyDescent="0.2">
      <c r="A1218">
        <v>1637</v>
      </c>
      <c r="B1218" s="1">
        <v>45468</v>
      </c>
      <c r="C1218" s="2">
        <v>0.52083333333333337</v>
      </c>
      <c r="D1218" s="2">
        <v>0.58333333333333337</v>
      </c>
      <c r="E1218" t="s">
        <v>35</v>
      </c>
      <c r="F1218">
        <v>2</v>
      </c>
      <c r="G1218">
        <v>10</v>
      </c>
      <c r="H1218">
        <v>11</v>
      </c>
      <c r="I1218" t="s">
        <v>41</v>
      </c>
      <c r="J1218" t="s">
        <v>18</v>
      </c>
      <c r="K1218">
        <v>90</v>
      </c>
      <c r="L1218">
        <v>1.1000000000000001</v>
      </c>
      <c r="M1218">
        <v>1</v>
      </c>
      <c r="N1218" t="s">
        <v>73</v>
      </c>
      <c r="O1218" t="s">
        <v>103</v>
      </c>
      <c r="P1218" t="s">
        <v>112</v>
      </c>
      <c r="Q1218" t="s">
        <v>118</v>
      </c>
      <c r="R1218" t="s">
        <v>118</v>
      </c>
      <c r="S1218">
        <v>1202</v>
      </c>
      <c r="T1218">
        <v>2942</v>
      </c>
      <c r="U1218" s="1">
        <v>45556</v>
      </c>
      <c r="V1218" s="2">
        <v>0.54166666666666663</v>
      </c>
      <c r="W1218" s="2">
        <v>0.58333333333333337</v>
      </c>
      <c r="X1218" t="s">
        <v>35</v>
      </c>
      <c r="Y1218">
        <v>2</v>
      </c>
      <c r="Z1218">
        <v>10</v>
      </c>
      <c r="AA1218">
        <v>3</v>
      </c>
      <c r="AB1218" t="s">
        <v>27</v>
      </c>
      <c r="AC1218" t="s">
        <v>28</v>
      </c>
      <c r="AD1218">
        <v>60.000000000000107</v>
      </c>
      <c r="AE1218">
        <v>0.3</v>
      </c>
      <c r="AF1218">
        <v>0</v>
      </c>
      <c r="AG1218" t="s">
        <v>77</v>
      </c>
      <c r="AH1218" t="s">
        <v>106</v>
      </c>
      <c r="AI1218" t="s">
        <v>112</v>
      </c>
      <c r="AJ1218">
        <v>1201</v>
      </c>
      <c r="AK1218">
        <v>1202</v>
      </c>
      <c r="AL1218" t="s">
        <v>118</v>
      </c>
    </row>
    <row r="1219" spans="1:38" x14ac:dyDescent="0.2">
      <c r="A1219">
        <v>767</v>
      </c>
      <c r="B1219" s="1">
        <v>45544</v>
      </c>
      <c r="C1219" s="2">
        <v>0.52083333333333337</v>
      </c>
      <c r="D1219" s="2">
        <v>0.58333333333333337</v>
      </c>
      <c r="E1219" t="s">
        <v>35</v>
      </c>
      <c r="F1219">
        <v>2</v>
      </c>
      <c r="G1219">
        <v>10</v>
      </c>
      <c r="H1219">
        <v>8</v>
      </c>
      <c r="I1219" t="s">
        <v>41</v>
      </c>
      <c r="J1219" t="s">
        <v>40</v>
      </c>
      <c r="K1219">
        <v>90</v>
      </c>
      <c r="L1219">
        <v>0.8</v>
      </c>
      <c r="M1219">
        <v>0</v>
      </c>
      <c r="N1219" t="s">
        <v>72</v>
      </c>
      <c r="O1219" t="s">
        <v>106</v>
      </c>
      <c r="P1219" t="s">
        <v>112</v>
      </c>
      <c r="Q1219" t="s">
        <v>118</v>
      </c>
      <c r="R1219" t="s">
        <v>118</v>
      </c>
      <c r="S1219">
        <v>1215</v>
      </c>
      <c r="T1219">
        <v>571</v>
      </c>
      <c r="U1219" s="1">
        <v>45478</v>
      </c>
      <c r="V1219" s="2">
        <v>0.52083333333333337</v>
      </c>
      <c r="W1219" s="2">
        <v>0.54166666666666663</v>
      </c>
      <c r="X1219" t="s">
        <v>35</v>
      </c>
      <c r="Y1219">
        <v>2</v>
      </c>
      <c r="Z1219">
        <v>10</v>
      </c>
      <c r="AA1219">
        <v>6</v>
      </c>
      <c r="AB1219" t="s">
        <v>27</v>
      </c>
      <c r="AC1219" t="s">
        <v>14</v>
      </c>
      <c r="AD1219">
        <v>29.999999999999893</v>
      </c>
      <c r="AE1219">
        <v>0.6</v>
      </c>
      <c r="AF1219">
        <v>0</v>
      </c>
      <c r="AG1219" t="s">
        <v>76</v>
      </c>
      <c r="AH1219" t="s">
        <v>104</v>
      </c>
      <c r="AI1219" t="s">
        <v>112</v>
      </c>
      <c r="AJ1219">
        <v>1214</v>
      </c>
      <c r="AK1219">
        <v>1215</v>
      </c>
      <c r="AL1219" t="s">
        <v>118</v>
      </c>
    </row>
    <row r="1220" spans="1:38" x14ac:dyDescent="0.2">
      <c r="A1220">
        <v>2853</v>
      </c>
      <c r="B1220" s="1">
        <v>45335</v>
      </c>
      <c r="C1220" s="2">
        <v>0.52083333333333337</v>
      </c>
      <c r="D1220" s="2">
        <v>0.58333333333333337</v>
      </c>
      <c r="E1220" t="s">
        <v>35</v>
      </c>
      <c r="F1220">
        <v>2</v>
      </c>
      <c r="G1220">
        <v>10</v>
      </c>
      <c r="H1220">
        <v>5</v>
      </c>
      <c r="I1220" t="s">
        <v>13</v>
      </c>
      <c r="J1220" t="s">
        <v>28</v>
      </c>
      <c r="K1220">
        <v>90</v>
      </c>
      <c r="L1220">
        <v>0.5</v>
      </c>
      <c r="M1220">
        <v>0</v>
      </c>
      <c r="N1220" t="s">
        <v>73</v>
      </c>
      <c r="O1220" t="s">
        <v>99</v>
      </c>
      <c r="P1220" t="s">
        <v>112</v>
      </c>
      <c r="Q1220" t="s">
        <v>118</v>
      </c>
      <c r="R1220" t="s">
        <v>118</v>
      </c>
      <c r="S1220">
        <v>1204</v>
      </c>
      <c r="T1220">
        <v>2007</v>
      </c>
      <c r="U1220" s="1">
        <v>45423</v>
      </c>
      <c r="V1220" s="2">
        <v>0.52083333333333337</v>
      </c>
      <c r="W1220" s="2">
        <v>0.54166666666666663</v>
      </c>
      <c r="X1220" t="s">
        <v>35</v>
      </c>
      <c r="Y1220">
        <v>2</v>
      </c>
      <c r="Z1220">
        <v>10</v>
      </c>
      <c r="AA1220">
        <v>10</v>
      </c>
      <c r="AB1220" t="s">
        <v>41</v>
      </c>
      <c r="AC1220" t="s">
        <v>18</v>
      </c>
      <c r="AD1220">
        <v>29.999999999999893</v>
      </c>
      <c r="AE1220">
        <v>1</v>
      </c>
      <c r="AF1220">
        <v>0</v>
      </c>
      <c r="AG1220" t="s">
        <v>77</v>
      </c>
      <c r="AH1220" t="s">
        <v>102</v>
      </c>
      <c r="AI1220" t="s">
        <v>112</v>
      </c>
      <c r="AJ1220">
        <v>1203</v>
      </c>
      <c r="AK1220">
        <v>1204</v>
      </c>
      <c r="AL1220" t="s">
        <v>118</v>
      </c>
    </row>
    <row r="1221" spans="1:38" x14ac:dyDescent="0.2">
      <c r="A1221">
        <v>1244</v>
      </c>
      <c r="B1221" s="1">
        <v>45637</v>
      </c>
      <c r="C1221" s="2">
        <v>0.52083333333333337</v>
      </c>
      <c r="D1221" s="2">
        <v>0.54166666666666663</v>
      </c>
      <c r="E1221" t="s">
        <v>35</v>
      </c>
      <c r="F1221">
        <v>2</v>
      </c>
      <c r="G1221">
        <v>10</v>
      </c>
      <c r="H1221">
        <v>13</v>
      </c>
      <c r="I1221" t="s">
        <v>41</v>
      </c>
      <c r="J1221" t="s">
        <v>30</v>
      </c>
      <c r="K1221">
        <v>29.999999999999893</v>
      </c>
      <c r="L1221">
        <v>1.3</v>
      </c>
      <c r="M1221">
        <v>1</v>
      </c>
      <c r="N1221" t="s">
        <v>74</v>
      </c>
      <c r="O1221" t="s">
        <v>109</v>
      </c>
      <c r="P1221" t="s">
        <v>112</v>
      </c>
      <c r="Q1221" t="s">
        <v>118</v>
      </c>
      <c r="R1221" t="s">
        <v>118</v>
      </c>
      <c r="S1221">
        <v>1205</v>
      </c>
      <c r="T1221">
        <v>2853</v>
      </c>
      <c r="U1221" s="1">
        <v>45335</v>
      </c>
      <c r="V1221" s="2">
        <v>0.52083333333333337</v>
      </c>
      <c r="W1221" s="2">
        <v>0.58333333333333337</v>
      </c>
      <c r="X1221" t="s">
        <v>35</v>
      </c>
      <c r="Y1221">
        <v>2</v>
      </c>
      <c r="Z1221">
        <v>10</v>
      </c>
      <c r="AA1221">
        <v>5</v>
      </c>
      <c r="AB1221" t="s">
        <v>13</v>
      </c>
      <c r="AC1221" t="s">
        <v>28</v>
      </c>
      <c r="AD1221">
        <v>90</v>
      </c>
      <c r="AE1221">
        <v>0.5</v>
      </c>
      <c r="AF1221">
        <v>0</v>
      </c>
      <c r="AG1221" t="s">
        <v>73</v>
      </c>
      <c r="AH1221" t="s">
        <v>99</v>
      </c>
      <c r="AI1221" t="s">
        <v>112</v>
      </c>
      <c r="AJ1221">
        <v>1204</v>
      </c>
      <c r="AK1221">
        <v>1205</v>
      </c>
      <c r="AL1221" t="s">
        <v>118</v>
      </c>
    </row>
    <row r="1222" spans="1:38" x14ac:dyDescent="0.2">
      <c r="A1222">
        <v>748</v>
      </c>
      <c r="B1222" s="1">
        <v>45367</v>
      </c>
      <c r="C1222" s="2">
        <v>0.52083333333333337</v>
      </c>
      <c r="D1222" s="2">
        <v>0.54166666666666663</v>
      </c>
      <c r="E1222" t="s">
        <v>35</v>
      </c>
      <c r="F1222">
        <v>2</v>
      </c>
      <c r="G1222">
        <v>10</v>
      </c>
      <c r="H1222">
        <v>11</v>
      </c>
      <c r="I1222" t="s">
        <v>22</v>
      </c>
      <c r="J1222" t="s">
        <v>18</v>
      </c>
      <c r="K1222">
        <v>29.999999999999893</v>
      </c>
      <c r="L1222">
        <v>1.1000000000000001</v>
      </c>
      <c r="M1222">
        <v>1</v>
      </c>
      <c r="N1222" t="s">
        <v>77</v>
      </c>
      <c r="O1222" t="s">
        <v>100</v>
      </c>
      <c r="P1222" t="s">
        <v>112</v>
      </c>
      <c r="Q1222" t="s">
        <v>118</v>
      </c>
      <c r="R1222" t="s">
        <v>118</v>
      </c>
      <c r="S1222">
        <v>1207</v>
      </c>
      <c r="T1222">
        <v>1622</v>
      </c>
      <c r="U1222" s="1">
        <v>45423</v>
      </c>
      <c r="V1222" s="2">
        <v>0.52083333333333337</v>
      </c>
      <c r="W1222" s="2">
        <v>0.58333333333333337</v>
      </c>
      <c r="X1222" t="s">
        <v>35</v>
      </c>
      <c r="Y1222">
        <v>2</v>
      </c>
      <c r="Z1222">
        <v>10</v>
      </c>
      <c r="AA1222">
        <v>4</v>
      </c>
      <c r="AB1222" t="s">
        <v>42</v>
      </c>
      <c r="AC1222" t="s">
        <v>14</v>
      </c>
      <c r="AD1222">
        <v>90</v>
      </c>
      <c r="AE1222">
        <v>0.4</v>
      </c>
      <c r="AF1222">
        <v>0</v>
      </c>
      <c r="AG1222" t="s">
        <v>77</v>
      </c>
      <c r="AH1222" t="s">
        <v>102</v>
      </c>
      <c r="AI1222" t="s">
        <v>112</v>
      </c>
      <c r="AJ1222">
        <v>1206</v>
      </c>
      <c r="AK1222">
        <v>1207</v>
      </c>
      <c r="AL1222" t="s">
        <v>118</v>
      </c>
    </row>
    <row r="1223" spans="1:38" x14ac:dyDescent="0.2">
      <c r="A1223">
        <v>1622</v>
      </c>
      <c r="B1223" s="1">
        <v>45423</v>
      </c>
      <c r="C1223" s="2">
        <v>0.52083333333333337</v>
      </c>
      <c r="D1223" s="2">
        <v>0.58333333333333337</v>
      </c>
      <c r="E1223" t="s">
        <v>35</v>
      </c>
      <c r="F1223">
        <v>2</v>
      </c>
      <c r="G1223">
        <v>10</v>
      </c>
      <c r="H1223">
        <v>4</v>
      </c>
      <c r="I1223" t="s">
        <v>42</v>
      </c>
      <c r="J1223" t="s">
        <v>14</v>
      </c>
      <c r="K1223">
        <v>90</v>
      </c>
      <c r="L1223">
        <v>0.4</v>
      </c>
      <c r="M1223">
        <v>0</v>
      </c>
      <c r="N1223" t="s">
        <v>77</v>
      </c>
      <c r="O1223" t="s">
        <v>102</v>
      </c>
      <c r="P1223" t="s">
        <v>112</v>
      </c>
      <c r="Q1223" t="s">
        <v>118</v>
      </c>
      <c r="R1223" t="s">
        <v>118</v>
      </c>
      <c r="S1223">
        <v>1206</v>
      </c>
      <c r="T1223">
        <v>1244</v>
      </c>
      <c r="U1223" s="1">
        <v>45637</v>
      </c>
      <c r="V1223" s="2">
        <v>0.52083333333333337</v>
      </c>
      <c r="W1223" s="2">
        <v>0.54166666666666663</v>
      </c>
      <c r="X1223" t="s">
        <v>35</v>
      </c>
      <c r="Y1223">
        <v>2</v>
      </c>
      <c r="Z1223">
        <v>10</v>
      </c>
      <c r="AA1223">
        <v>13</v>
      </c>
      <c r="AB1223" t="s">
        <v>41</v>
      </c>
      <c r="AC1223" t="s">
        <v>30</v>
      </c>
      <c r="AD1223">
        <v>29.999999999999893</v>
      </c>
      <c r="AE1223">
        <v>1.3</v>
      </c>
      <c r="AF1223">
        <v>1</v>
      </c>
      <c r="AG1223" t="s">
        <v>74</v>
      </c>
      <c r="AH1223" t="s">
        <v>109</v>
      </c>
      <c r="AI1223" t="s">
        <v>112</v>
      </c>
      <c r="AJ1223">
        <v>1205</v>
      </c>
      <c r="AK1223">
        <v>1206</v>
      </c>
      <c r="AL1223" t="s">
        <v>118</v>
      </c>
    </row>
    <row r="1224" spans="1:38" x14ac:dyDescent="0.2">
      <c r="A1224">
        <v>2218</v>
      </c>
      <c r="B1224" s="1">
        <v>45536</v>
      </c>
      <c r="C1224" s="2">
        <v>0.52083333333333337</v>
      </c>
      <c r="D1224" s="2">
        <v>0.54166666666666663</v>
      </c>
      <c r="E1224" t="s">
        <v>35</v>
      </c>
      <c r="F1224">
        <v>2</v>
      </c>
      <c r="G1224">
        <v>10</v>
      </c>
      <c r="H1224">
        <v>8</v>
      </c>
      <c r="I1224" t="s">
        <v>27</v>
      </c>
      <c r="J1224" t="s">
        <v>30</v>
      </c>
      <c r="K1224">
        <v>29.999999999999893</v>
      </c>
      <c r="L1224">
        <v>0.8</v>
      </c>
      <c r="M1224">
        <v>0</v>
      </c>
      <c r="N1224" t="s">
        <v>71</v>
      </c>
      <c r="O1224" t="s">
        <v>106</v>
      </c>
      <c r="P1224" t="s">
        <v>112</v>
      </c>
      <c r="Q1224" t="s">
        <v>118</v>
      </c>
      <c r="R1224" t="s">
        <v>118</v>
      </c>
      <c r="S1224">
        <v>1209</v>
      </c>
      <c r="T1224">
        <v>2616</v>
      </c>
      <c r="U1224" s="1">
        <v>45625</v>
      </c>
      <c r="V1224" s="2">
        <v>0.52083333333333337</v>
      </c>
      <c r="W1224" s="2">
        <v>0.54166666666666663</v>
      </c>
      <c r="X1224" t="s">
        <v>35</v>
      </c>
      <c r="Y1224">
        <v>2</v>
      </c>
      <c r="Z1224">
        <v>10</v>
      </c>
      <c r="AA1224">
        <v>4</v>
      </c>
      <c r="AB1224" t="s">
        <v>22</v>
      </c>
      <c r="AC1224" t="s">
        <v>18</v>
      </c>
      <c r="AD1224">
        <v>29.999999999999893</v>
      </c>
      <c r="AE1224">
        <v>0.4</v>
      </c>
      <c r="AF1224">
        <v>0</v>
      </c>
      <c r="AG1224" t="s">
        <v>76</v>
      </c>
      <c r="AH1224" t="s">
        <v>108</v>
      </c>
      <c r="AI1224" t="s">
        <v>112</v>
      </c>
      <c r="AJ1224">
        <v>1208</v>
      </c>
      <c r="AK1224">
        <v>1209</v>
      </c>
      <c r="AL1224" t="s">
        <v>118</v>
      </c>
    </row>
    <row r="1225" spans="1:38" x14ac:dyDescent="0.2">
      <c r="A1225">
        <v>2867</v>
      </c>
      <c r="B1225" s="1">
        <v>45653</v>
      </c>
      <c r="C1225" s="2">
        <v>0.52083333333333337</v>
      </c>
      <c r="D1225" s="2">
        <v>0.5625</v>
      </c>
      <c r="E1225" t="s">
        <v>35</v>
      </c>
      <c r="F1225">
        <v>2</v>
      </c>
      <c r="G1225">
        <v>10</v>
      </c>
      <c r="H1225">
        <v>2</v>
      </c>
      <c r="I1225" t="s">
        <v>13</v>
      </c>
      <c r="J1225" t="s">
        <v>18</v>
      </c>
      <c r="K1225">
        <v>59.999999999999943</v>
      </c>
      <c r="L1225">
        <v>0.2</v>
      </c>
      <c r="M1225">
        <v>0</v>
      </c>
      <c r="N1225" t="s">
        <v>76</v>
      </c>
      <c r="O1225" t="s">
        <v>109</v>
      </c>
      <c r="P1225" t="s">
        <v>112</v>
      </c>
      <c r="Q1225" t="s">
        <v>117</v>
      </c>
      <c r="R1225" t="s">
        <v>118</v>
      </c>
      <c r="S1225">
        <v>1210</v>
      </c>
      <c r="T1225">
        <v>2218</v>
      </c>
      <c r="U1225" s="1">
        <v>45536</v>
      </c>
      <c r="V1225" s="2">
        <v>0.52083333333333337</v>
      </c>
      <c r="W1225" s="2">
        <v>0.54166666666666663</v>
      </c>
      <c r="X1225" t="s">
        <v>35</v>
      </c>
      <c r="Y1225">
        <v>2</v>
      </c>
      <c r="Z1225">
        <v>10</v>
      </c>
      <c r="AA1225">
        <v>8</v>
      </c>
      <c r="AB1225" t="s">
        <v>27</v>
      </c>
      <c r="AC1225" t="s">
        <v>30</v>
      </c>
      <c r="AD1225">
        <v>29.999999999999893</v>
      </c>
      <c r="AE1225">
        <v>0.8</v>
      </c>
      <c r="AF1225">
        <v>0</v>
      </c>
      <c r="AG1225" t="s">
        <v>71</v>
      </c>
      <c r="AH1225" t="s">
        <v>106</v>
      </c>
      <c r="AI1225" t="s">
        <v>112</v>
      </c>
      <c r="AJ1225">
        <v>1209</v>
      </c>
      <c r="AK1225">
        <v>1210</v>
      </c>
      <c r="AL1225" t="s">
        <v>118</v>
      </c>
    </row>
    <row r="1226" spans="1:38" x14ac:dyDescent="0.2">
      <c r="A1226">
        <v>2414</v>
      </c>
      <c r="B1226" s="1">
        <v>45608</v>
      </c>
      <c r="C1226" s="2">
        <v>0.52083333333333337</v>
      </c>
      <c r="D1226" s="2">
        <v>0.58333333333333337</v>
      </c>
      <c r="E1226" t="s">
        <v>35</v>
      </c>
      <c r="F1226">
        <v>2</v>
      </c>
      <c r="G1226">
        <v>10</v>
      </c>
      <c r="H1226">
        <v>7</v>
      </c>
      <c r="I1226" t="s">
        <v>42</v>
      </c>
      <c r="J1226" t="s">
        <v>40</v>
      </c>
      <c r="K1226">
        <v>90</v>
      </c>
      <c r="L1226">
        <v>0.7</v>
      </c>
      <c r="M1226">
        <v>0</v>
      </c>
      <c r="N1226" t="s">
        <v>73</v>
      </c>
      <c r="O1226" t="s">
        <v>108</v>
      </c>
      <c r="P1226" t="s">
        <v>112</v>
      </c>
      <c r="Q1226" t="s">
        <v>118</v>
      </c>
      <c r="R1226" t="s">
        <v>118</v>
      </c>
      <c r="S1226">
        <v>1211</v>
      </c>
      <c r="T1226">
        <v>2867</v>
      </c>
      <c r="U1226" s="1">
        <v>45653</v>
      </c>
      <c r="V1226" s="2">
        <v>0.52083333333333337</v>
      </c>
      <c r="W1226" s="2">
        <v>0.5625</v>
      </c>
      <c r="X1226" t="s">
        <v>35</v>
      </c>
      <c r="Y1226">
        <v>2</v>
      </c>
      <c r="Z1226">
        <v>10</v>
      </c>
      <c r="AA1226">
        <v>2</v>
      </c>
      <c r="AB1226" t="s">
        <v>13</v>
      </c>
      <c r="AC1226" t="s">
        <v>18</v>
      </c>
      <c r="AD1226">
        <v>59.999999999999943</v>
      </c>
      <c r="AE1226">
        <v>0.2</v>
      </c>
      <c r="AF1226">
        <v>0</v>
      </c>
      <c r="AG1226" t="s">
        <v>76</v>
      </c>
      <c r="AH1226" t="s">
        <v>109</v>
      </c>
      <c r="AI1226" t="s">
        <v>112</v>
      </c>
      <c r="AJ1226">
        <v>1210</v>
      </c>
      <c r="AK1226">
        <v>1211</v>
      </c>
      <c r="AL1226" t="s">
        <v>118</v>
      </c>
    </row>
    <row r="1227" spans="1:38" x14ac:dyDescent="0.2">
      <c r="A1227">
        <v>2644</v>
      </c>
      <c r="B1227" s="1">
        <v>45371</v>
      </c>
      <c r="C1227" s="2">
        <v>0.52083333333333337</v>
      </c>
      <c r="D1227" s="2">
        <v>0.58333333333333337</v>
      </c>
      <c r="E1227" t="s">
        <v>35</v>
      </c>
      <c r="F1227">
        <v>2</v>
      </c>
      <c r="G1227">
        <v>10</v>
      </c>
      <c r="H1227">
        <v>8</v>
      </c>
      <c r="I1227" t="s">
        <v>41</v>
      </c>
      <c r="J1227" t="s">
        <v>18</v>
      </c>
      <c r="K1227">
        <v>90</v>
      </c>
      <c r="L1227">
        <v>0.8</v>
      </c>
      <c r="M1227">
        <v>0</v>
      </c>
      <c r="N1227" t="s">
        <v>74</v>
      </c>
      <c r="O1227" t="s">
        <v>100</v>
      </c>
      <c r="P1227" t="s">
        <v>112</v>
      </c>
      <c r="Q1227" t="s">
        <v>118</v>
      </c>
      <c r="R1227" t="s">
        <v>118</v>
      </c>
      <c r="S1227">
        <v>1212</v>
      </c>
      <c r="T1227">
        <v>2414</v>
      </c>
      <c r="U1227" s="1">
        <v>45608</v>
      </c>
      <c r="V1227" s="2">
        <v>0.52083333333333337</v>
      </c>
      <c r="W1227" s="2">
        <v>0.58333333333333337</v>
      </c>
      <c r="X1227" t="s">
        <v>35</v>
      </c>
      <c r="Y1227">
        <v>2</v>
      </c>
      <c r="Z1227">
        <v>10</v>
      </c>
      <c r="AA1227">
        <v>7</v>
      </c>
      <c r="AB1227" t="s">
        <v>42</v>
      </c>
      <c r="AC1227" t="s">
        <v>40</v>
      </c>
      <c r="AD1227">
        <v>90</v>
      </c>
      <c r="AE1227">
        <v>0.7</v>
      </c>
      <c r="AF1227">
        <v>0</v>
      </c>
      <c r="AG1227" t="s">
        <v>73</v>
      </c>
      <c r="AH1227" t="s">
        <v>108</v>
      </c>
      <c r="AI1227" t="s">
        <v>112</v>
      </c>
      <c r="AJ1227">
        <v>1211</v>
      </c>
      <c r="AK1227">
        <v>1212</v>
      </c>
      <c r="AL1227" t="s">
        <v>118</v>
      </c>
    </row>
    <row r="1228" spans="1:38" x14ac:dyDescent="0.2">
      <c r="A1228">
        <v>1982</v>
      </c>
      <c r="B1228" s="1">
        <v>45484</v>
      </c>
      <c r="C1228" s="2">
        <v>0.52083333333333337</v>
      </c>
      <c r="D1228" s="2">
        <v>0.60416666666666663</v>
      </c>
      <c r="E1228" t="s">
        <v>35</v>
      </c>
      <c r="F1228">
        <v>2</v>
      </c>
      <c r="G1228">
        <v>10</v>
      </c>
      <c r="H1228">
        <v>12</v>
      </c>
      <c r="I1228" t="s">
        <v>13</v>
      </c>
      <c r="J1228" t="s">
        <v>30</v>
      </c>
      <c r="K1228">
        <v>119.99999999999989</v>
      </c>
      <c r="L1228">
        <v>1.2</v>
      </c>
      <c r="M1228">
        <v>1</v>
      </c>
      <c r="N1228" t="s">
        <v>75</v>
      </c>
      <c r="O1228" t="s">
        <v>104</v>
      </c>
      <c r="P1228" t="s">
        <v>112</v>
      </c>
      <c r="Q1228" t="s">
        <v>118</v>
      </c>
      <c r="R1228" t="s">
        <v>124</v>
      </c>
      <c r="S1228">
        <v>1213</v>
      </c>
      <c r="T1228">
        <v>2644</v>
      </c>
      <c r="U1228" s="1">
        <v>45371</v>
      </c>
      <c r="V1228" s="2">
        <v>0.52083333333333337</v>
      </c>
      <c r="W1228" s="2">
        <v>0.58333333333333337</v>
      </c>
      <c r="X1228" t="s">
        <v>35</v>
      </c>
      <c r="Y1228">
        <v>2</v>
      </c>
      <c r="Z1228">
        <v>10</v>
      </c>
      <c r="AA1228">
        <v>8</v>
      </c>
      <c r="AB1228" t="s">
        <v>41</v>
      </c>
      <c r="AC1228" t="s">
        <v>18</v>
      </c>
      <c r="AD1228">
        <v>90</v>
      </c>
      <c r="AE1228">
        <v>0.8</v>
      </c>
      <c r="AF1228">
        <v>0</v>
      </c>
      <c r="AG1228" t="s">
        <v>74</v>
      </c>
      <c r="AH1228" t="s">
        <v>100</v>
      </c>
      <c r="AI1228" t="s">
        <v>112</v>
      </c>
      <c r="AJ1228">
        <v>1212</v>
      </c>
      <c r="AK1228">
        <v>1213</v>
      </c>
      <c r="AL1228" t="s">
        <v>118</v>
      </c>
    </row>
    <row r="1229" spans="1:38" x14ac:dyDescent="0.2">
      <c r="A1229">
        <v>2616</v>
      </c>
      <c r="B1229" s="1">
        <v>45625</v>
      </c>
      <c r="C1229" s="2">
        <v>0.52083333333333337</v>
      </c>
      <c r="D1229" s="2">
        <v>0.54166666666666663</v>
      </c>
      <c r="E1229" t="s">
        <v>35</v>
      </c>
      <c r="F1229">
        <v>2</v>
      </c>
      <c r="G1229">
        <v>10</v>
      </c>
      <c r="H1229">
        <v>4</v>
      </c>
      <c r="I1229" t="s">
        <v>22</v>
      </c>
      <c r="J1229" t="s">
        <v>18</v>
      </c>
      <c r="K1229">
        <v>29.999999999999893</v>
      </c>
      <c r="L1229">
        <v>0.4</v>
      </c>
      <c r="M1229">
        <v>0</v>
      </c>
      <c r="N1229" t="s">
        <v>76</v>
      </c>
      <c r="O1229" t="s">
        <v>108</v>
      </c>
      <c r="P1229" t="s">
        <v>112</v>
      </c>
      <c r="Q1229" t="s">
        <v>118</v>
      </c>
      <c r="R1229" t="s">
        <v>118</v>
      </c>
      <c r="S1229">
        <v>1208</v>
      </c>
      <c r="T1229">
        <v>748</v>
      </c>
      <c r="U1229" s="1">
        <v>45367</v>
      </c>
      <c r="V1229" s="2">
        <v>0.52083333333333337</v>
      </c>
      <c r="W1229" s="2">
        <v>0.54166666666666663</v>
      </c>
      <c r="X1229" t="s">
        <v>35</v>
      </c>
      <c r="Y1229">
        <v>2</v>
      </c>
      <c r="Z1229">
        <v>10</v>
      </c>
      <c r="AA1229">
        <v>11</v>
      </c>
      <c r="AB1229" t="s">
        <v>22</v>
      </c>
      <c r="AC1229" t="s">
        <v>18</v>
      </c>
      <c r="AD1229">
        <v>29.999999999999893</v>
      </c>
      <c r="AE1229">
        <v>1.1000000000000001</v>
      </c>
      <c r="AF1229">
        <v>1</v>
      </c>
      <c r="AG1229" t="s">
        <v>77</v>
      </c>
      <c r="AH1229" t="s">
        <v>100</v>
      </c>
      <c r="AI1229" t="s">
        <v>112</v>
      </c>
      <c r="AJ1229">
        <v>1207</v>
      </c>
      <c r="AK1229">
        <v>1208</v>
      </c>
      <c r="AL1229" t="s">
        <v>118</v>
      </c>
    </row>
    <row r="1230" spans="1:38" x14ac:dyDescent="0.2">
      <c r="A1230">
        <v>2336</v>
      </c>
      <c r="B1230" s="1">
        <v>45477</v>
      </c>
      <c r="C1230" s="2">
        <v>0.5</v>
      </c>
      <c r="D1230" s="2">
        <v>0.58333333333333337</v>
      </c>
      <c r="E1230" t="s">
        <v>35</v>
      </c>
      <c r="F1230">
        <v>2</v>
      </c>
      <c r="G1230">
        <v>10</v>
      </c>
      <c r="H1230">
        <v>13</v>
      </c>
      <c r="I1230" t="s">
        <v>39</v>
      </c>
      <c r="J1230" t="s">
        <v>18</v>
      </c>
      <c r="K1230">
        <v>120.00000000000006</v>
      </c>
      <c r="L1230">
        <v>1.3</v>
      </c>
      <c r="M1230">
        <v>1</v>
      </c>
      <c r="N1230" t="s">
        <v>75</v>
      </c>
      <c r="O1230" t="s">
        <v>104</v>
      </c>
      <c r="P1230" t="s">
        <v>112</v>
      </c>
      <c r="Q1230" t="s">
        <v>118</v>
      </c>
      <c r="R1230" t="s">
        <v>124</v>
      </c>
      <c r="S1230">
        <v>1246</v>
      </c>
      <c r="T1230">
        <v>405</v>
      </c>
      <c r="U1230" s="1">
        <v>45379</v>
      </c>
      <c r="V1230" s="2">
        <v>0.5</v>
      </c>
      <c r="W1230" s="2">
        <v>0.54166666666666663</v>
      </c>
      <c r="X1230" t="s">
        <v>35</v>
      </c>
      <c r="Y1230">
        <v>2</v>
      </c>
      <c r="Z1230">
        <v>10</v>
      </c>
      <c r="AA1230">
        <v>6</v>
      </c>
      <c r="AB1230" t="s">
        <v>13</v>
      </c>
      <c r="AC1230" t="s">
        <v>28</v>
      </c>
      <c r="AD1230">
        <v>59.999999999999943</v>
      </c>
      <c r="AE1230">
        <v>0.6</v>
      </c>
      <c r="AF1230">
        <v>0</v>
      </c>
      <c r="AG1230" t="s">
        <v>75</v>
      </c>
      <c r="AH1230" t="s">
        <v>100</v>
      </c>
      <c r="AI1230" t="s">
        <v>112</v>
      </c>
      <c r="AJ1230">
        <v>1245</v>
      </c>
      <c r="AK1230">
        <v>1246</v>
      </c>
      <c r="AL1230" t="s">
        <v>118</v>
      </c>
    </row>
    <row r="1231" spans="1:38" x14ac:dyDescent="0.2">
      <c r="A1231">
        <v>707</v>
      </c>
      <c r="B1231" s="1">
        <v>45330</v>
      </c>
      <c r="C1231" s="2">
        <v>0.5</v>
      </c>
      <c r="D1231" s="2">
        <v>0.52083333333333337</v>
      </c>
      <c r="E1231" t="s">
        <v>35</v>
      </c>
      <c r="F1231">
        <v>2</v>
      </c>
      <c r="G1231">
        <v>10</v>
      </c>
      <c r="H1231">
        <v>3</v>
      </c>
      <c r="I1231" t="s">
        <v>17</v>
      </c>
      <c r="J1231" t="s">
        <v>30</v>
      </c>
      <c r="K1231">
        <v>30.000000000000053</v>
      </c>
      <c r="L1231">
        <v>0.3</v>
      </c>
      <c r="M1231">
        <v>0</v>
      </c>
      <c r="N1231" t="s">
        <v>75</v>
      </c>
      <c r="O1231" t="s">
        <v>99</v>
      </c>
      <c r="P1231" t="s">
        <v>112</v>
      </c>
      <c r="Q1231" t="s">
        <v>118</v>
      </c>
      <c r="R1231" t="s">
        <v>118</v>
      </c>
      <c r="S1231">
        <v>1244</v>
      </c>
      <c r="T1231">
        <v>2423</v>
      </c>
      <c r="U1231" s="1">
        <v>45610</v>
      </c>
      <c r="V1231" s="2">
        <v>0.5</v>
      </c>
      <c r="W1231" s="2">
        <v>0.58333333333333337</v>
      </c>
      <c r="X1231" t="s">
        <v>35</v>
      </c>
      <c r="Y1231">
        <v>2</v>
      </c>
      <c r="Z1231">
        <v>10</v>
      </c>
      <c r="AA1231">
        <v>11</v>
      </c>
      <c r="AB1231" t="s">
        <v>13</v>
      </c>
      <c r="AC1231" t="s">
        <v>40</v>
      </c>
      <c r="AD1231">
        <v>120.00000000000006</v>
      </c>
      <c r="AE1231">
        <v>1.1000000000000001</v>
      </c>
      <c r="AF1231">
        <v>1</v>
      </c>
      <c r="AG1231" t="s">
        <v>75</v>
      </c>
      <c r="AH1231" t="s">
        <v>108</v>
      </c>
      <c r="AI1231" t="s">
        <v>112</v>
      </c>
      <c r="AJ1231">
        <v>1243</v>
      </c>
      <c r="AK1231">
        <v>1244</v>
      </c>
      <c r="AL1231" t="s">
        <v>118</v>
      </c>
    </row>
    <row r="1232" spans="1:38" x14ac:dyDescent="0.2">
      <c r="A1232">
        <v>405</v>
      </c>
      <c r="B1232" s="1">
        <v>45379</v>
      </c>
      <c r="C1232" s="2">
        <v>0.5</v>
      </c>
      <c r="D1232" s="2">
        <v>0.54166666666666663</v>
      </c>
      <c r="E1232" t="s">
        <v>35</v>
      </c>
      <c r="F1232">
        <v>2</v>
      </c>
      <c r="G1232">
        <v>10</v>
      </c>
      <c r="H1232">
        <v>6</v>
      </c>
      <c r="I1232" t="s">
        <v>13</v>
      </c>
      <c r="J1232" t="s">
        <v>28</v>
      </c>
      <c r="K1232">
        <v>59.999999999999943</v>
      </c>
      <c r="L1232">
        <v>0.6</v>
      </c>
      <c r="M1232">
        <v>0</v>
      </c>
      <c r="N1232" t="s">
        <v>75</v>
      </c>
      <c r="O1232" t="s">
        <v>100</v>
      </c>
      <c r="P1232" t="s">
        <v>112</v>
      </c>
      <c r="Q1232" t="s">
        <v>118</v>
      </c>
      <c r="R1232" t="s">
        <v>118</v>
      </c>
      <c r="S1232">
        <v>1245</v>
      </c>
      <c r="T1232">
        <v>707</v>
      </c>
      <c r="U1232" s="1">
        <v>45330</v>
      </c>
      <c r="V1232" s="2">
        <v>0.5</v>
      </c>
      <c r="W1232" s="2">
        <v>0.52083333333333337</v>
      </c>
      <c r="X1232" t="s">
        <v>35</v>
      </c>
      <c r="Y1232">
        <v>2</v>
      </c>
      <c r="Z1232">
        <v>10</v>
      </c>
      <c r="AA1232">
        <v>3</v>
      </c>
      <c r="AB1232" t="s">
        <v>17</v>
      </c>
      <c r="AC1232" t="s">
        <v>30</v>
      </c>
      <c r="AD1232">
        <v>30.000000000000053</v>
      </c>
      <c r="AE1232">
        <v>0.3</v>
      </c>
      <c r="AF1232">
        <v>0</v>
      </c>
      <c r="AG1232" t="s">
        <v>75</v>
      </c>
      <c r="AH1232" t="s">
        <v>99</v>
      </c>
      <c r="AI1232" t="s">
        <v>112</v>
      </c>
      <c r="AJ1232">
        <v>1244</v>
      </c>
      <c r="AK1232">
        <v>1245</v>
      </c>
      <c r="AL1232" t="s">
        <v>118</v>
      </c>
    </row>
    <row r="1233" spans="1:38" x14ac:dyDescent="0.2">
      <c r="A1233">
        <v>1772</v>
      </c>
      <c r="B1233" s="1">
        <v>45402</v>
      </c>
      <c r="C1233" s="2">
        <v>0.5</v>
      </c>
      <c r="D1233" s="2">
        <v>0.54166666666666663</v>
      </c>
      <c r="E1233" t="s">
        <v>35</v>
      </c>
      <c r="F1233">
        <v>2</v>
      </c>
      <c r="G1233">
        <v>10</v>
      </c>
      <c r="H1233">
        <v>12</v>
      </c>
      <c r="I1233" t="s">
        <v>41</v>
      </c>
      <c r="J1233" t="s">
        <v>28</v>
      </c>
      <c r="K1233">
        <v>59.999999999999943</v>
      </c>
      <c r="L1233">
        <v>1.2</v>
      </c>
      <c r="M1233">
        <v>1</v>
      </c>
      <c r="N1233" t="s">
        <v>77</v>
      </c>
      <c r="O1233" t="s">
        <v>101</v>
      </c>
      <c r="P1233" t="s">
        <v>112</v>
      </c>
      <c r="Q1233" t="s">
        <v>118</v>
      </c>
      <c r="R1233" t="s">
        <v>118</v>
      </c>
      <c r="S1233">
        <v>1247</v>
      </c>
      <c r="T1233">
        <v>2336</v>
      </c>
      <c r="U1233" s="1">
        <v>45477</v>
      </c>
      <c r="V1233" s="2">
        <v>0.5</v>
      </c>
      <c r="W1233" s="2">
        <v>0.58333333333333337</v>
      </c>
      <c r="X1233" t="s">
        <v>35</v>
      </c>
      <c r="Y1233">
        <v>2</v>
      </c>
      <c r="Z1233">
        <v>10</v>
      </c>
      <c r="AA1233">
        <v>13</v>
      </c>
      <c r="AB1233" t="s">
        <v>39</v>
      </c>
      <c r="AC1233" t="s">
        <v>18</v>
      </c>
      <c r="AD1233">
        <v>120.00000000000006</v>
      </c>
      <c r="AE1233">
        <v>1.3</v>
      </c>
      <c r="AF1233">
        <v>1</v>
      </c>
      <c r="AG1233" t="s">
        <v>75</v>
      </c>
      <c r="AH1233" t="s">
        <v>104</v>
      </c>
      <c r="AI1233" t="s">
        <v>112</v>
      </c>
      <c r="AJ1233">
        <v>1246</v>
      </c>
      <c r="AK1233">
        <v>1247</v>
      </c>
      <c r="AL1233" t="s">
        <v>118</v>
      </c>
    </row>
    <row r="1234" spans="1:38" x14ac:dyDescent="0.2">
      <c r="A1234">
        <v>2892</v>
      </c>
      <c r="B1234" s="1">
        <v>45537</v>
      </c>
      <c r="C1234" s="2">
        <v>0.5</v>
      </c>
      <c r="D1234" s="2">
        <v>0.54166666666666663</v>
      </c>
      <c r="E1234" t="s">
        <v>35</v>
      </c>
      <c r="F1234">
        <v>2</v>
      </c>
      <c r="G1234">
        <v>10</v>
      </c>
      <c r="H1234">
        <v>4</v>
      </c>
      <c r="I1234" t="s">
        <v>42</v>
      </c>
      <c r="J1234" t="s">
        <v>14</v>
      </c>
      <c r="K1234">
        <v>59.999999999999943</v>
      </c>
      <c r="L1234">
        <v>0.4</v>
      </c>
      <c r="M1234">
        <v>0</v>
      </c>
      <c r="N1234" t="s">
        <v>72</v>
      </c>
      <c r="O1234" t="s">
        <v>106</v>
      </c>
      <c r="P1234" t="s">
        <v>112</v>
      </c>
      <c r="Q1234" t="s">
        <v>118</v>
      </c>
      <c r="R1234" t="s">
        <v>118</v>
      </c>
      <c r="S1234">
        <v>1242</v>
      </c>
      <c r="T1234">
        <v>1832</v>
      </c>
      <c r="U1234" s="1">
        <v>45521</v>
      </c>
      <c r="V1234" s="2">
        <v>0.5</v>
      </c>
      <c r="W1234" s="2">
        <v>0.54166666666666663</v>
      </c>
      <c r="X1234" t="s">
        <v>35</v>
      </c>
      <c r="Y1234">
        <v>2</v>
      </c>
      <c r="Z1234">
        <v>10</v>
      </c>
      <c r="AA1234">
        <v>9</v>
      </c>
      <c r="AB1234" t="s">
        <v>13</v>
      </c>
      <c r="AC1234" t="s">
        <v>14</v>
      </c>
      <c r="AD1234">
        <v>59.999999999999943</v>
      </c>
      <c r="AE1234">
        <v>0.9</v>
      </c>
      <c r="AF1234">
        <v>0</v>
      </c>
      <c r="AG1234" t="s">
        <v>77</v>
      </c>
      <c r="AH1234" t="s">
        <v>105</v>
      </c>
      <c r="AI1234" t="s">
        <v>112</v>
      </c>
      <c r="AJ1234">
        <v>1241</v>
      </c>
      <c r="AK1234">
        <v>1242</v>
      </c>
      <c r="AL1234" t="s">
        <v>118</v>
      </c>
    </row>
    <row r="1235" spans="1:38" x14ac:dyDescent="0.2">
      <c r="A1235">
        <v>961</v>
      </c>
      <c r="B1235" s="1">
        <v>45312</v>
      </c>
      <c r="C1235" s="2">
        <v>0.5</v>
      </c>
      <c r="D1235" s="2">
        <v>0.54166666666666663</v>
      </c>
      <c r="E1235" t="s">
        <v>35</v>
      </c>
      <c r="F1235">
        <v>2</v>
      </c>
      <c r="G1235">
        <v>10</v>
      </c>
      <c r="H1235">
        <v>3</v>
      </c>
      <c r="I1235" t="s">
        <v>41</v>
      </c>
      <c r="J1235" t="s">
        <v>14</v>
      </c>
      <c r="K1235">
        <v>59.999999999999943</v>
      </c>
      <c r="L1235">
        <v>0.3</v>
      </c>
      <c r="M1235">
        <v>0</v>
      </c>
      <c r="N1235" t="s">
        <v>71</v>
      </c>
      <c r="O1235" t="s">
        <v>98</v>
      </c>
      <c r="P1235" t="s">
        <v>112</v>
      </c>
      <c r="Q1235" t="s">
        <v>118</v>
      </c>
      <c r="R1235" t="s">
        <v>118</v>
      </c>
      <c r="S1235">
        <v>1249</v>
      </c>
      <c r="T1235">
        <v>1600</v>
      </c>
      <c r="U1235" s="1">
        <v>45535</v>
      </c>
      <c r="V1235" s="2">
        <v>0.5</v>
      </c>
      <c r="W1235" s="2">
        <v>0.5625</v>
      </c>
      <c r="X1235" t="s">
        <v>35</v>
      </c>
      <c r="Y1235">
        <v>2</v>
      </c>
      <c r="Z1235">
        <v>10</v>
      </c>
      <c r="AA1235">
        <v>13</v>
      </c>
      <c r="AB1235" t="s">
        <v>13</v>
      </c>
      <c r="AC1235" t="s">
        <v>14</v>
      </c>
      <c r="AD1235">
        <v>90</v>
      </c>
      <c r="AE1235">
        <v>1.3</v>
      </c>
      <c r="AF1235">
        <v>1</v>
      </c>
      <c r="AG1235" t="s">
        <v>77</v>
      </c>
      <c r="AH1235" t="s">
        <v>105</v>
      </c>
      <c r="AI1235" t="s">
        <v>112</v>
      </c>
      <c r="AJ1235">
        <v>1248</v>
      </c>
      <c r="AK1235">
        <v>1249</v>
      </c>
      <c r="AL1235" t="s">
        <v>118</v>
      </c>
    </row>
    <row r="1236" spans="1:38" x14ac:dyDescent="0.2">
      <c r="A1236">
        <v>2926</v>
      </c>
      <c r="B1236" s="1">
        <v>45527</v>
      </c>
      <c r="C1236" s="2">
        <v>0.5</v>
      </c>
      <c r="D1236" s="2">
        <v>0.52083333333333337</v>
      </c>
      <c r="E1236" t="s">
        <v>35</v>
      </c>
      <c r="F1236">
        <v>2</v>
      </c>
      <c r="G1236">
        <v>10</v>
      </c>
      <c r="H1236">
        <v>13</v>
      </c>
      <c r="I1236" t="s">
        <v>22</v>
      </c>
      <c r="J1236" t="s">
        <v>18</v>
      </c>
      <c r="K1236">
        <v>30.000000000000053</v>
      </c>
      <c r="L1236">
        <v>1.3</v>
      </c>
      <c r="M1236">
        <v>1</v>
      </c>
      <c r="N1236" t="s">
        <v>76</v>
      </c>
      <c r="O1236" t="s">
        <v>105</v>
      </c>
      <c r="P1236" t="s">
        <v>112</v>
      </c>
      <c r="Q1236" t="s">
        <v>118</v>
      </c>
      <c r="R1236" t="s">
        <v>118</v>
      </c>
      <c r="S1236">
        <v>1250</v>
      </c>
      <c r="T1236">
        <v>961</v>
      </c>
      <c r="U1236" s="1">
        <v>45312</v>
      </c>
      <c r="V1236" s="2">
        <v>0.5</v>
      </c>
      <c r="W1236" s="2">
        <v>0.54166666666666663</v>
      </c>
      <c r="X1236" t="s">
        <v>35</v>
      </c>
      <c r="Y1236">
        <v>2</v>
      </c>
      <c r="Z1236">
        <v>10</v>
      </c>
      <c r="AA1236">
        <v>3</v>
      </c>
      <c r="AB1236" t="s">
        <v>41</v>
      </c>
      <c r="AC1236" t="s">
        <v>14</v>
      </c>
      <c r="AD1236">
        <v>59.999999999999943</v>
      </c>
      <c r="AE1236">
        <v>0.3</v>
      </c>
      <c r="AF1236">
        <v>0</v>
      </c>
      <c r="AG1236" t="s">
        <v>71</v>
      </c>
      <c r="AH1236" t="s">
        <v>98</v>
      </c>
      <c r="AI1236" t="s">
        <v>112</v>
      </c>
      <c r="AJ1236">
        <v>1249</v>
      </c>
      <c r="AK1236">
        <v>1250</v>
      </c>
      <c r="AL1236" t="s">
        <v>118</v>
      </c>
    </row>
    <row r="1237" spans="1:38" x14ac:dyDescent="0.2">
      <c r="A1237">
        <v>1904</v>
      </c>
      <c r="B1237" s="1">
        <v>45640</v>
      </c>
      <c r="C1237" s="2">
        <v>0.5</v>
      </c>
      <c r="D1237" s="2">
        <v>0.54166666666666663</v>
      </c>
      <c r="E1237" t="s">
        <v>35</v>
      </c>
      <c r="F1237">
        <v>2</v>
      </c>
      <c r="G1237">
        <v>10</v>
      </c>
      <c r="H1237">
        <v>1</v>
      </c>
      <c r="I1237" t="s">
        <v>42</v>
      </c>
      <c r="J1237" t="s">
        <v>14</v>
      </c>
      <c r="K1237">
        <v>59.999999999999943</v>
      </c>
      <c r="L1237">
        <v>0.1</v>
      </c>
      <c r="M1237">
        <v>0</v>
      </c>
      <c r="N1237" t="s">
        <v>77</v>
      </c>
      <c r="O1237" t="s">
        <v>109</v>
      </c>
      <c r="P1237" t="s">
        <v>112</v>
      </c>
      <c r="Q1237" t="s">
        <v>117</v>
      </c>
      <c r="R1237" t="s">
        <v>118</v>
      </c>
      <c r="S1237">
        <v>1251</v>
      </c>
      <c r="T1237">
        <v>2926</v>
      </c>
      <c r="U1237" s="1">
        <v>45527</v>
      </c>
      <c r="V1237" s="2">
        <v>0.5</v>
      </c>
      <c r="W1237" s="2">
        <v>0.52083333333333337</v>
      </c>
      <c r="X1237" t="s">
        <v>35</v>
      </c>
      <c r="Y1237">
        <v>2</v>
      </c>
      <c r="Z1237">
        <v>10</v>
      </c>
      <c r="AA1237">
        <v>13</v>
      </c>
      <c r="AB1237" t="s">
        <v>22</v>
      </c>
      <c r="AC1237" t="s">
        <v>18</v>
      </c>
      <c r="AD1237">
        <v>30.000000000000053</v>
      </c>
      <c r="AE1237">
        <v>1.3</v>
      </c>
      <c r="AF1237">
        <v>1</v>
      </c>
      <c r="AG1237" t="s">
        <v>76</v>
      </c>
      <c r="AH1237" t="s">
        <v>105</v>
      </c>
      <c r="AI1237" t="s">
        <v>112</v>
      </c>
      <c r="AJ1237">
        <v>1250</v>
      </c>
      <c r="AK1237">
        <v>1251</v>
      </c>
      <c r="AL1237" t="s">
        <v>118</v>
      </c>
    </row>
    <row r="1238" spans="1:38" x14ac:dyDescent="0.2">
      <c r="A1238">
        <v>2423</v>
      </c>
      <c r="B1238" s="1">
        <v>45610</v>
      </c>
      <c r="C1238" s="2">
        <v>0.5</v>
      </c>
      <c r="D1238" s="2">
        <v>0.58333333333333337</v>
      </c>
      <c r="E1238" t="s">
        <v>35</v>
      </c>
      <c r="F1238">
        <v>2</v>
      </c>
      <c r="G1238">
        <v>10</v>
      </c>
      <c r="H1238">
        <v>11</v>
      </c>
      <c r="I1238" t="s">
        <v>13</v>
      </c>
      <c r="J1238" t="s">
        <v>40</v>
      </c>
      <c r="K1238">
        <v>120.00000000000006</v>
      </c>
      <c r="L1238">
        <v>1.1000000000000001</v>
      </c>
      <c r="M1238">
        <v>1</v>
      </c>
      <c r="N1238" t="s">
        <v>75</v>
      </c>
      <c r="O1238" t="s">
        <v>108</v>
      </c>
      <c r="P1238" t="s">
        <v>112</v>
      </c>
      <c r="Q1238" t="s">
        <v>118</v>
      </c>
      <c r="R1238" t="s">
        <v>124</v>
      </c>
      <c r="S1238">
        <v>1243</v>
      </c>
      <c r="T1238">
        <v>2892</v>
      </c>
      <c r="U1238" s="1">
        <v>45537</v>
      </c>
      <c r="V1238" s="2">
        <v>0.5</v>
      </c>
      <c r="W1238" s="2">
        <v>0.54166666666666663</v>
      </c>
      <c r="X1238" t="s">
        <v>35</v>
      </c>
      <c r="Y1238">
        <v>2</v>
      </c>
      <c r="Z1238">
        <v>10</v>
      </c>
      <c r="AA1238">
        <v>4</v>
      </c>
      <c r="AB1238" t="s">
        <v>42</v>
      </c>
      <c r="AC1238" t="s">
        <v>14</v>
      </c>
      <c r="AD1238">
        <v>59.999999999999943</v>
      </c>
      <c r="AE1238">
        <v>0.4</v>
      </c>
      <c r="AF1238">
        <v>0</v>
      </c>
      <c r="AG1238" t="s">
        <v>72</v>
      </c>
      <c r="AH1238" t="s">
        <v>106</v>
      </c>
      <c r="AI1238" t="s">
        <v>112</v>
      </c>
      <c r="AJ1238">
        <v>1242</v>
      </c>
      <c r="AK1238">
        <v>1243</v>
      </c>
      <c r="AL1238" t="s">
        <v>118</v>
      </c>
    </row>
    <row r="1239" spans="1:38" x14ac:dyDescent="0.2">
      <c r="A1239">
        <v>1600</v>
      </c>
      <c r="B1239" s="1">
        <v>45535</v>
      </c>
      <c r="C1239" s="2">
        <v>0.5</v>
      </c>
      <c r="D1239" s="2">
        <v>0.5625</v>
      </c>
      <c r="E1239" t="s">
        <v>35</v>
      </c>
      <c r="F1239">
        <v>2</v>
      </c>
      <c r="G1239">
        <v>10</v>
      </c>
      <c r="H1239">
        <v>13</v>
      </c>
      <c r="I1239" t="s">
        <v>13</v>
      </c>
      <c r="J1239" t="s">
        <v>14</v>
      </c>
      <c r="K1239">
        <v>90</v>
      </c>
      <c r="L1239">
        <v>1.3</v>
      </c>
      <c r="M1239">
        <v>1</v>
      </c>
      <c r="N1239" t="s">
        <v>77</v>
      </c>
      <c r="O1239" t="s">
        <v>105</v>
      </c>
      <c r="P1239" t="s">
        <v>112</v>
      </c>
      <c r="Q1239" t="s">
        <v>118</v>
      </c>
      <c r="R1239" t="s">
        <v>118</v>
      </c>
      <c r="S1239">
        <v>1248</v>
      </c>
      <c r="T1239">
        <v>1772</v>
      </c>
      <c r="U1239" s="1">
        <v>45402</v>
      </c>
      <c r="V1239" s="2">
        <v>0.5</v>
      </c>
      <c r="W1239" s="2">
        <v>0.54166666666666663</v>
      </c>
      <c r="X1239" t="s">
        <v>35</v>
      </c>
      <c r="Y1239">
        <v>2</v>
      </c>
      <c r="Z1239">
        <v>10</v>
      </c>
      <c r="AA1239">
        <v>12</v>
      </c>
      <c r="AB1239" t="s">
        <v>41</v>
      </c>
      <c r="AC1239" t="s">
        <v>28</v>
      </c>
      <c r="AD1239">
        <v>59.999999999999943</v>
      </c>
      <c r="AE1239">
        <v>1.2</v>
      </c>
      <c r="AF1239">
        <v>1</v>
      </c>
      <c r="AG1239" t="s">
        <v>77</v>
      </c>
      <c r="AH1239" t="s">
        <v>101</v>
      </c>
      <c r="AI1239" t="s">
        <v>112</v>
      </c>
      <c r="AJ1239">
        <v>1247</v>
      </c>
      <c r="AK1239">
        <v>1248</v>
      </c>
      <c r="AL1239" t="s">
        <v>118</v>
      </c>
    </row>
    <row r="1240" spans="1:38" x14ac:dyDescent="0.2">
      <c r="A1240">
        <v>1832</v>
      </c>
      <c r="B1240" s="1">
        <v>45521</v>
      </c>
      <c r="C1240" s="2">
        <v>0.5</v>
      </c>
      <c r="D1240" s="2">
        <v>0.54166666666666663</v>
      </c>
      <c r="E1240" t="s">
        <v>35</v>
      </c>
      <c r="F1240">
        <v>2</v>
      </c>
      <c r="G1240">
        <v>10</v>
      </c>
      <c r="H1240">
        <v>9</v>
      </c>
      <c r="I1240" t="s">
        <v>13</v>
      </c>
      <c r="J1240" t="s">
        <v>14</v>
      </c>
      <c r="K1240">
        <v>59.999999999999943</v>
      </c>
      <c r="L1240">
        <v>0.9</v>
      </c>
      <c r="M1240">
        <v>0</v>
      </c>
      <c r="N1240" t="s">
        <v>77</v>
      </c>
      <c r="O1240" t="s">
        <v>105</v>
      </c>
      <c r="P1240" t="s">
        <v>112</v>
      </c>
      <c r="Q1240" t="s">
        <v>118</v>
      </c>
      <c r="R1240" t="s">
        <v>118</v>
      </c>
      <c r="S1240">
        <v>1241</v>
      </c>
      <c r="T1240">
        <v>2192</v>
      </c>
      <c r="U1240" s="1">
        <v>45331</v>
      </c>
      <c r="V1240" s="2">
        <v>0.5</v>
      </c>
      <c r="W1240" s="2">
        <v>0.5625</v>
      </c>
      <c r="X1240" t="s">
        <v>35</v>
      </c>
      <c r="Y1240">
        <v>2</v>
      </c>
      <c r="Z1240">
        <v>10</v>
      </c>
      <c r="AA1240">
        <v>1</v>
      </c>
      <c r="AB1240" t="s">
        <v>13</v>
      </c>
      <c r="AC1240" t="s">
        <v>23</v>
      </c>
      <c r="AD1240">
        <v>90</v>
      </c>
      <c r="AE1240">
        <v>0.1</v>
      </c>
      <c r="AF1240">
        <v>0</v>
      </c>
      <c r="AG1240" t="s">
        <v>76</v>
      </c>
      <c r="AH1240" t="s">
        <v>99</v>
      </c>
      <c r="AI1240" t="s">
        <v>112</v>
      </c>
      <c r="AJ1240">
        <v>1240</v>
      </c>
      <c r="AK1240">
        <v>1241</v>
      </c>
      <c r="AL1240" t="s">
        <v>118</v>
      </c>
    </row>
    <row r="1241" spans="1:38" x14ac:dyDescent="0.2">
      <c r="A1241">
        <v>1345</v>
      </c>
      <c r="B1241" s="1">
        <v>45393</v>
      </c>
      <c r="C1241" s="2">
        <v>0.5</v>
      </c>
      <c r="D1241" s="2">
        <v>0.52083333333333337</v>
      </c>
      <c r="E1241" t="s">
        <v>35</v>
      </c>
      <c r="F1241">
        <v>2</v>
      </c>
      <c r="G1241">
        <v>10</v>
      </c>
      <c r="H1241">
        <v>7</v>
      </c>
      <c r="I1241" t="s">
        <v>42</v>
      </c>
      <c r="J1241" t="s">
        <v>23</v>
      </c>
      <c r="K1241">
        <v>30.000000000000053</v>
      </c>
      <c r="L1241">
        <v>0.7</v>
      </c>
      <c r="M1241">
        <v>0</v>
      </c>
      <c r="N1241" t="s">
        <v>75</v>
      </c>
      <c r="O1241" t="s">
        <v>101</v>
      </c>
      <c r="P1241" t="s">
        <v>112</v>
      </c>
      <c r="Q1241" t="s">
        <v>118</v>
      </c>
      <c r="R1241" t="s">
        <v>118</v>
      </c>
      <c r="S1241">
        <v>1237</v>
      </c>
      <c r="T1241">
        <v>458</v>
      </c>
      <c r="U1241" s="1">
        <v>45481</v>
      </c>
      <c r="V1241" s="2">
        <v>0.5</v>
      </c>
      <c r="W1241" s="2">
        <v>0.58333333333333337</v>
      </c>
      <c r="X1241" t="s">
        <v>35</v>
      </c>
      <c r="Y1241">
        <v>2</v>
      </c>
      <c r="Z1241">
        <v>10</v>
      </c>
      <c r="AA1241">
        <v>2</v>
      </c>
      <c r="AB1241" t="s">
        <v>39</v>
      </c>
      <c r="AC1241" t="s">
        <v>40</v>
      </c>
      <c r="AD1241">
        <v>120.00000000000006</v>
      </c>
      <c r="AE1241">
        <v>0.2</v>
      </c>
      <c r="AF1241">
        <v>0</v>
      </c>
      <c r="AG1241" t="s">
        <v>72</v>
      </c>
      <c r="AH1241" t="s">
        <v>104</v>
      </c>
      <c r="AI1241" t="s">
        <v>112</v>
      </c>
      <c r="AJ1241">
        <v>1236</v>
      </c>
      <c r="AK1241">
        <v>1237</v>
      </c>
      <c r="AL1241" t="s">
        <v>118</v>
      </c>
    </row>
    <row r="1242" spans="1:38" x14ac:dyDescent="0.2">
      <c r="A1242">
        <v>926</v>
      </c>
      <c r="B1242" s="1">
        <v>45550</v>
      </c>
      <c r="C1242" s="2">
        <v>0.5</v>
      </c>
      <c r="D1242" s="2">
        <v>0.52083333333333337</v>
      </c>
      <c r="E1242" t="s">
        <v>35</v>
      </c>
      <c r="F1242">
        <v>2</v>
      </c>
      <c r="G1242">
        <v>10</v>
      </c>
      <c r="H1242">
        <v>7</v>
      </c>
      <c r="I1242" t="s">
        <v>17</v>
      </c>
      <c r="J1242" t="s">
        <v>23</v>
      </c>
      <c r="K1242">
        <v>30.000000000000053</v>
      </c>
      <c r="L1242">
        <v>0.7</v>
      </c>
      <c r="M1242">
        <v>0</v>
      </c>
      <c r="N1242" t="s">
        <v>71</v>
      </c>
      <c r="O1242" t="s">
        <v>106</v>
      </c>
      <c r="P1242" t="s">
        <v>112</v>
      </c>
      <c r="Q1242" t="s">
        <v>118</v>
      </c>
      <c r="R1242" t="s">
        <v>118</v>
      </c>
      <c r="S1242">
        <v>1239</v>
      </c>
      <c r="T1242">
        <v>1660</v>
      </c>
      <c r="U1242" s="1">
        <v>45366</v>
      </c>
      <c r="V1242" s="2">
        <v>0.5</v>
      </c>
      <c r="W1242" s="2">
        <v>0.5625</v>
      </c>
      <c r="X1242" t="s">
        <v>35</v>
      </c>
      <c r="Y1242">
        <v>2</v>
      </c>
      <c r="Z1242">
        <v>10</v>
      </c>
      <c r="AA1242">
        <v>12</v>
      </c>
      <c r="AB1242" t="s">
        <v>41</v>
      </c>
      <c r="AC1242" t="s">
        <v>14</v>
      </c>
      <c r="AD1242">
        <v>90</v>
      </c>
      <c r="AE1242">
        <v>1.2</v>
      </c>
      <c r="AF1242">
        <v>1</v>
      </c>
      <c r="AG1242" t="s">
        <v>76</v>
      </c>
      <c r="AH1242" t="s">
        <v>100</v>
      </c>
      <c r="AI1242" t="s">
        <v>112</v>
      </c>
      <c r="AJ1242">
        <v>1238</v>
      </c>
      <c r="AK1242">
        <v>1239</v>
      </c>
      <c r="AL1242" t="s">
        <v>118</v>
      </c>
    </row>
    <row r="1243" spans="1:38" x14ac:dyDescent="0.2">
      <c r="A1243">
        <v>1483</v>
      </c>
      <c r="B1243" s="1">
        <v>45315</v>
      </c>
      <c r="C1243" s="2">
        <v>0.5</v>
      </c>
      <c r="D1243" s="2">
        <v>0.58333333333333337</v>
      </c>
      <c r="E1243" t="s">
        <v>35</v>
      </c>
      <c r="F1243">
        <v>2</v>
      </c>
      <c r="G1243">
        <v>10</v>
      </c>
      <c r="H1243">
        <v>13</v>
      </c>
      <c r="I1243" t="s">
        <v>13</v>
      </c>
      <c r="J1243" t="s">
        <v>40</v>
      </c>
      <c r="K1243">
        <v>120.00000000000006</v>
      </c>
      <c r="L1243">
        <v>1.3</v>
      </c>
      <c r="M1243">
        <v>1</v>
      </c>
      <c r="N1243" t="s">
        <v>74</v>
      </c>
      <c r="O1243" t="s">
        <v>98</v>
      </c>
      <c r="P1243" t="s">
        <v>112</v>
      </c>
      <c r="Q1243" t="s">
        <v>118</v>
      </c>
      <c r="R1243" t="s">
        <v>124</v>
      </c>
      <c r="S1243">
        <v>1228</v>
      </c>
      <c r="T1243">
        <v>2603</v>
      </c>
      <c r="U1243" s="1">
        <v>45614</v>
      </c>
      <c r="V1243" s="2">
        <v>0.52083333333333337</v>
      </c>
      <c r="W1243" s="2">
        <v>0.60416666666666663</v>
      </c>
      <c r="X1243" t="s">
        <v>35</v>
      </c>
      <c r="Y1243">
        <v>2</v>
      </c>
      <c r="Z1243">
        <v>10</v>
      </c>
      <c r="AA1243">
        <v>13</v>
      </c>
      <c r="AB1243" t="s">
        <v>42</v>
      </c>
      <c r="AC1243" t="s">
        <v>18</v>
      </c>
      <c r="AD1243">
        <v>119.99999999999989</v>
      </c>
      <c r="AE1243">
        <v>1.3</v>
      </c>
      <c r="AF1243">
        <v>1</v>
      </c>
      <c r="AG1243" t="s">
        <v>72</v>
      </c>
      <c r="AH1243" t="s">
        <v>108</v>
      </c>
      <c r="AI1243" t="s">
        <v>112</v>
      </c>
      <c r="AJ1243">
        <v>1227</v>
      </c>
      <c r="AK1243">
        <v>1228</v>
      </c>
      <c r="AL1243" t="s">
        <v>118</v>
      </c>
    </row>
    <row r="1244" spans="1:38" x14ac:dyDescent="0.2">
      <c r="A1244">
        <v>1335</v>
      </c>
      <c r="B1244" s="1">
        <v>45331</v>
      </c>
      <c r="C1244" s="2">
        <v>0.5</v>
      </c>
      <c r="D1244" s="2">
        <v>0.58333333333333337</v>
      </c>
      <c r="E1244" t="s">
        <v>35</v>
      </c>
      <c r="F1244">
        <v>2</v>
      </c>
      <c r="G1244">
        <v>10</v>
      </c>
      <c r="H1244">
        <v>7</v>
      </c>
      <c r="I1244" t="s">
        <v>41</v>
      </c>
      <c r="J1244" t="s">
        <v>18</v>
      </c>
      <c r="K1244">
        <v>120.00000000000006</v>
      </c>
      <c r="L1244">
        <v>0.7</v>
      </c>
      <c r="M1244">
        <v>0</v>
      </c>
      <c r="N1244" t="s">
        <v>76</v>
      </c>
      <c r="O1244" t="s">
        <v>99</v>
      </c>
      <c r="P1244" t="s">
        <v>112</v>
      </c>
      <c r="Q1244" t="s">
        <v>118</v>
      </c>
      <c r="R1244" t="s">
        <v>124</v>
      </c>
      <c r="S1244">
        <v>1229</v>
      </c>
      <c r="T1244">
        <v>1483</v>
      </c>
      <c r="U1244" s="1">
        <v>45315</v>
      </c>
      <c r="V1244" s="2">
        <v>0.5</v>
      </c>
      <c r="W1244" s="2">
        <v>0.58333333333333337</v>
      </c>
      <c r="X1244" t="s">
        <v>35</v>
      </c>
      <c r="Y1244">
        <v>2</v>
      </c>
      <c r="Z1244">
        <v>10</v>
      </c>
      <c r="AA1244">
        <v>13</v>
      </c>
      <c r="AB1244" t="s">
        <v>13</v>
      </c>
      <c r="AC1244" t="s">
        <v>40</v>
      </c>
      <c r="AD1244">
        <v>120.00000000000006</v>
      </c>
      <c r="AE1244">
        <v>1.3</v>
      </c>
      <c r="AF1244">
        <v>1</v>
      </c>
      <c r="AG1244" t="s">
        <v>74</v>
      </c>
      <c r="AH1244" t="s">
        <v>98</v>
      </c>
      <c r="AI1244" t="s">
        <v>112</v>
      </c>
      <c r="AJ1244">
        <v>1228</v>
      </c>
      <c r="AK1244">
        <v>1229</v>
      </c>
      <c r="AL1244" t="s">
        <v>118</v>
      </c>
    </row>
    <row r="1245" spans="1:38" x14ac:dyDescent="0.2">
      <c r="A1245">
        <v>2192</v>
      </c>
      <c r="B1245" s="1">
        <v>45331</v>
      </c>
      <c r="C1245" s="2">
        <v>0.5</v>
      </c>
      <c r="D1245" s="2">
        <v>0.5625</v>
      </c>
      <c r="E1245" t="s">
        <v>35</v>
      </c>
      <c r="F1245">
        <v>2</v>
      </c>
      <c r="G1245">
        <v>10</v>
      </c>
      <c r="H1245">
        <v>1</v>
      </c>
      <c r="I1245" t="s">
        <v>13</v>
      </c>
      <c r="J1245" t="s">
        <v>23</v>
      </c>
      <c r="K1245">
        <v>90</v>
      </c>
      <c r="L1245">
        <v>0.1</v>
      </c>
      <c r="M1245">
        <v>0</v>
      </c>
      <c r="N1245" t="s">
        <v>76</v>
      </c>
      <c r="O1245" t="s">
        <v>99</v>
      </c>
      <c r="P1245" t="s">
        <v>112</v>
      </c>
      <c r="Q1245" t="s">
        <v>117</v>
      </c>
      <c r="R1245" t="s">
        <v>118</v>
      </c>
      <c r="S1245">
        <v>1240</v>
      </c>
      <c r="T1245">
        <v>926</v>
      </c>
      <c r="U1245" s="1">
        <v>45550</v>
      </c>
      <c r="V1245" s="2">
        <v>0.5</v>
      </c>
      <c r="W1245" s="2">
        <v>0.52083333333333337</v>
      </c>
      <c r="X1245" t="s">
        <v>35</v>
      </c>
      <c r="Y1245">
        <v>2</v>
      </c>
      <c r="Z1245">
        <v>10</v>
      </c>
      <c r="AA1245">
        <v>7</v>
      </c>
      <c r="AB1245" t="s">
        <v>17</v>
      </c>
      <c r="AC1245" t="s">
        <v>23</v>
      </c>
      <c r="AD1245">
        <v>30.000000000000053</v>
      </c>
      <c r="AE1245">
        <v>0.7</v>
      </c>
      <c r="AF1245">
        <v>0</v>
      </c>
      <c r="AG1245" t="s">
        <v>71</v>
      </c>
      <c r="AH1245" t="s">
        <v>106</v>
      </c>
      <c r="AI1245" t="s">
        <v>112</v>
      </c>
      <c r="AJ1245">
        <v>1239</v>
      </c>
      <c r="AK1245">
        <v>1240</v>
      </c>
      <c r="AL1245" t="s">
        <v>118</v>
      </c>
    </row>
    <row r="1246" spans="1:38" x14ac:dyDescent="0.2">
      <c r="A1246">
        <v>1428</v>
      </c>
      <c r="B1246" s="1">
        <v>45600</v>
      </c>
      <c r="C1246" s="2">
        <v>0.5</v>
      </c>
      <c r="D1246" s="2">
        <v>0.58333333333333337</v>
      </c>
      <c r="E1246" t="s">
        <v>35</v>
      </c>
      <c r="F1246">
        <v>2</v>
      </c>
      <c r="G1246">
        <v>10</v>
      </c>
      <c r="H1246">
        <v>1</v>
      </c>
      <c r="I1246" t="s">
        <v>39</v>
      </c>
      <c r="J1246" t="s">
        <v>28</v>
      </c>
      <c r="K1246">
        <v>120.00000000000006</v>
      </c>
      <c r="L1246">
        <v>0.1</v>
      </c>
      <c r="M1246">
        <v>0</v>
      </c>
      <c r="N1246" t="s">
        <v>72</v>
      </c>
      <c r="O1246" t="s">
        <v>108</v>
      </c>
      <c r="P1246" t="s">
        <v>112</v>
      </c>
      <c r="Q1246" t="s">
        <v>117</v>
      </c>
      <c r="R1246" t="s">
        <v>124</v>
      </c>
      <c r="S1246">
        <v>1231</v>
      </c>
      <c r="T1246">
        <v>1426</v>
      </c>
      <c r="U1246" s="1">
        <v>45524</v>
      </c>
      <c r="V1246" s="2">
        <v>0.5</v>
      </c>
      <c r="W1246" s="2">
        <v>0.5625</v>
      </c>
      <c r="X1246" t="s">
        <v>35</v>
      </c>
      <c r="Y1246">
        <v>2</v>
      </c>
      <c r="Z1246">
        <v>10</v>
      </c>
      <c r="AA1246">
        <v>1</v>
      </c>
      <c r="AB1246" t="s">
        <v>22</v>
      </c>
      <c r="AC1246" t="s">
        <v>28</v>
      </c>
      <c r="AD1246">
        <v>90</v>
      </c>
      <c r="AE1246">
        <v>0.1</v>
      </c>
      <c r="AF1246">
        <v>0</v>
      </c>
      <c r="AG1246" t="s">
        <v>73</v>
      </c>
      <c r="AH1246" t="s">
        <v>105</v>
      </c>
      <c r="AI1246" t="s">
        <v>112</v>
      </c>
      <c r="AJ1246">
        <v>1230</v>
      </c>
      <c r="AK1246">
        <v>1231</v>
      </c>
      <c r="AL1246" t="s">
        <v>118</v>
      </c>
    </row>
    <row r="1247" spans="1:38" x14ac:dyDescent="0.2">
      <c r="A1247">
        <v>2222</v>
      </c>
      <c r="B1247" s="1">
        <v>45354</v>
      </c>
      <c r="C1247" s="2">
        <v>0.5</v>
      </c>
      <c r="D1247" s="2">
        <v>0.58333333333333337</v>
      </c>
      <c r="E1247" t="s">
        <v>35</v>
      </c>
      <c r="F1247">
        <v>2</v>
      </c>
      <c r="G1247">
        <v>10</v>
      </c>
      <c r="H1247">
        <v>10</v>
      </c>
      <c r="I1247" t="s">
        <v>22</v>
      </c>
      <c r="J1247" t="s">
        <v>30</v>
      </c>
      <c r="K1247">
        <v>120.00000000000006</v>
      </c>
      <c r="L1247">
        <v>1</v>
      </c>
      <c r="M1247">
        <v>0</v>
      </c>
      <c r="N1247" t="s">
        <v>71</v>
      </c>
      <c r="O1247" t="s">
        <v>100</v>
      </c>
      <c r="P1247" t="s">
        <v>112</v>
      </c>
      <c r="Q1247" t="s">
        <v>118</v>
      </c>
      <c r="R1247" t="s">
        <v>124</v>
      </c>
      <c r="S1247">
        <v>1232</v>
      </c>
      <c r="T1247">
        <v>1428</v>
      </c>
      <c r="U1247" s="1">
        <v>45600</v>
      </c>
      <c r="V1247" s="2">
        <v>0.5</v>
      </c>
      <c r="W1247" s="2">
        <v>0.58333333333333337</v>
      </c>
      <c r="X1247" t="s">
        <v>35</v>
      </c>
      <c r="Y1247">
        <v>2</v>
      </c>
      <c r="Z1247">
        <v>10</v>
      </c>
      <c r="AA1247">
        <v>1</v>
      </c>
      <c r="AB1247" t="s">
        <v>39</v>
      </c>
      <c r="AC1247" t="s">
        <v>28</v>
      </c>
      <c r="AD1247">
        <v>120.00000000000006</v>
      </c>
      <c r="AE1247">
        <v>0.1</v>
      </c>
      <c r="AF1247">
        <v>0</v>
      </c>
      <c r="AG1247" t="s">
        <v>72</v>
      </c>
      <c r="AH1247" t="s">
        <v>108</v>
      </c>
      <c r="AI1247" t="s">
        <v>112</v>
      </c>
      <c r="AJ1247">
        <v>1231</v>
      </c>
      <c r="AK1247">
        <v>1232</v>
      </c>
      <c r="AL1247" t="s">
        <v>118</v>
      </c>
    </row>
    <row r="1248" spans="1:38" x14ac:dyDescent="0.2">
      <c r="A1248">
        <v>1426</v>
      </c>
      <c r="B1248" s="1">
        <v>45524</v>
      </c>
      <c r="C1248" s="2">
        <v>0.5</v>
      </c>
      <c r="D1248" s="2">
        <v>0.5625</v>
      </c>
      <c r="E1248" t="s">
        <v>35</v>
      </c>
      <c r="F1248">
        <v>2</v>
      </c>
      <c r="G1248">
        <v>10</v>
      </c>
      <c r="H1248">
        <v>1</v>
      </c>
      <c r="I1248" t="s">
        <v>22</v>
      </c>
      <c r="J1248" t="s">
        <v>28</v>
      </c>
      <c r="K1248">
        <v>90</v>
      </c>
      <c r="L1248">
        <v>0.1</v>
      </c>
      <c r="M1248">
        <v>0</v>
      </c>
      <c r="N1248" t="s">
        <v>73</v>
      </c>
      <c r="O1248" t="s">
        <v>105</v>
      </c>
      <c r="P1248" t="s">
        <v>112</v>
      </c>
      <c r="Q1248" t="s">
        <v>117</v>
      </c>
      <c r="R1248" t="s">
        <v>118</v>
      </c>
      <c r="S1248">
        <v>1230</v>
      </c>
      <c r="T1248">
        <v>1335</v>
      </c>
      <c r="U1248" s="1">
        <v>45331</v>
      </c>
      <c r="V1248" s="2">
        <v>0.5</v>
      </c>
      <c r="W1248" s="2">
        <v>0.58333333333333337</v>
      </c>
      <c r="X1248" t="s">
        <v>35</v>
      </c>
      <c r="Y1248">
        <v>2</v>
      </c>
      <c r="Z1248">
        <v>10</v>
      </c>
      <c r="AA1248">
        <v>7</v>
      </c>
      <c r="AB1248" t="s">
        <v>41</v>
      </c>
      <c r="AC1248" t="s">
        <v>18</v>
      </c>
      <c r="AD1248">
        <v>120.00000000000006</v>
      </c>
      <c r="AE1248">
        <v>0.7</v>
      </c>
      <c r="AF1248">
        <v>0</v>
      </c>
      <c r="AG1248" t="s">
        <v>76</v>
      </c>
      <c r="AH1248" t="s">
        <v>99</v>
      </c>
      <c r="AI1248" t="s">
        <v>112</v>
      </c>
      <c r="AJ1248">
        <v>1229</v>
      </c>
      <c r="AK1248">
        <v>1230</v>
      </c>
      <c r="AL1248" t="s">
        <v>118</v>
      </c>
    </row>
    <row r="1249" spans="1:38" x14ac:dyDescent="0.2">
      <c r="A1249">
        <v>1366</v>
      </c>
      <c r="B1249" s="1">
        <v>45640</v>
      </c>
      <c r="C1249" s="2">
        <v>0.5</v>
      </c>
      <c r="D1249" s="2">
        <v>0.54166666666666663</v>
      </c>
      <c r="E1249" t="s">
        <v>35</v>
      </c>
      <c r="F1249">
        <v>2</v>
      </c>
      <c r="G1249">
        <v>10</v>
      </c>
      <c r="H1249">
        <v>13</v>
      </c>
      <c r="I1249" t="s">
        <v>13</v>
      </c>
      <c r="J1249" t="s">
        <v>40</v>
      </c>
      <c r="K1249">
        <v>59.999999999999943</v>
      </c>
      <c r="L1249">
        <v>1.3</v>
      </c>
      <c r="M1249">
        <v>1</v>
      </c>
      <c r="N1249" t="s">
        <v>77</v>
      </c>
      <c r="O1249" t="s">
        <v>109</v>
      </c>
      <c r="P1249" t="s">
        <v>112</v>
      </c>
      <c r="Q1249" t="s">
        <v>118</v>
      </c>
      <c r="R1249" t="s">
        <v>118</v>
      </c>
      <c r="S1249">
        <v>1234</v>
      </c>
      <c r="T1249">
        <v>2716</v>
      </c>
      <c r="U1249" s="1">
        <v>45448</v>
      </c>
      <c r="V1249" s="2">
        <v>0.5</v>
      </c>
      <c r="W1249" s="2">
        <v>0.5625</v>
      </c>
      <c r="X1249" t="s">
        <v>35</v>
      </c>
      <c r="Y1249">
        <v>2</v>
      </c>
      <c r="Z1249">
        <v>10</v>
      </c>
      <c r="AA1249">
        <v>9</v>
      </c>
      <c r="AB1249" t="s">
        <v>17</v>
      </c>
      <c r="AC1249" t="s">
        <v>18</v>
      </c>
      <c r="AD1249">
        <v>90</v>
      </c>
      <c r="AE1249">
        <v>0.9</v>
      </c>
      <c r="AF1249">
        <v>0</v>
      </c>
      <c r="AG1249" t="s">
        <v>74</v>
      </c>
      <c r="AH1249" t="s">
        <v>103</v>
      </c>
      <c r="AI1249" t="s">
        <v>112</v>
      </c>
      <c r="AJ1249">
        <v>1233</v>
      </c>
      <c r="AK1249">
        <v>1234</v>
      </c>
      <c r="AL1249" t="s">
        <v>118</v>
      </c>
    </row>
    <row r="1250" spans="1:38" x14ac:dyDescent="0.2">
      <c r="A1250">
        <v>1381</v>
      </c>
      <c r="B1250" s="1">
        <v>45588</v>
      </c>
      <c r="C1250" s="2">
        <v>0.5</v>
      </c>
      <c r="D1250" s="2">
        <v>0.5625</v>
      </c>
      <c r="E1250" t="s">
        <v>35</v>
      </c>
      <c r="F1250">
        <v>2</v>
      </c>
      <c r="G1250">
        <v>10</v>
      </c>
      <c r="H1250">
        <v>11</v>
      </c>
      <c r="I1250" t="s">
        <v>17</v>
      </c>
      <c r="J1250" t="s">
        <v>18</v>
      </c>
      <c r="K1250">
        <v>90</v>
      </c>
      <c r="L1250">
        <v>1.1000000000000001</v>
      </c>
      <c r="M1250">
        <v>1</v>
      </c>
      <c r="N1250" t="s">
        <v>74</v>
      </c>
      <c r="O1250" t="s">
        <v>107</v>
      </c>
      <c r="P1250" t="s">
        <v>112</v>
      </c>
      <c r="Q1250" t="s">
        <v>118</v>
      </c>
      <c r="R1250" t="s">
        <v>118</v>
      </c>
      <c r="S1250">
        <v>1235</v>
      </c>
      <c r="T1250">
        <v>1366</v>
      </c>
      <c r="U1250" s="1">
        <v>45640</v>
      </c>
      <c r="V1250" s="2">
        <v>0.5</v>
      </c>
      <c r="W1250" s="2">
        <v>0.54166666666666663</v>
      </c>
      <c r="X1250" t="s">
        <v>35</v>
      </c>
      <c r="Y1250">
        <v>2</v>
      </c>
      <c r="Z1250">
        <v>10</v>
      </c>
      <c r="AA1250">
        <v>13</v>
      </c>
      <c r="AB1250" t="s">
        <v>13</v>
      </c>
      <c r="AC1250" t="s">
        <v>40</v>
      </c>
      <c r="AD1250">
        <v>59.999999999999943</v>
      </c>
      <c r="AE1250">
        <v>1.3</v>
      </c>
      <c r="AF1250">
        <v>1</v>
      </c>
      <c r="AG1250" t="s">
        <v>77</v>
      </c>
      <c r="AH1250" t="s">
        <v>109</v>
      </c>
      <c r="AI1250" t="s">
        <v>112</v>
      </c>
      <c r="AJ1250">
        <v>1234</v>
      </c>
      <c r="AK1250">
        <v>1235</v>
      </c>
      <c r="AL1250" t="s">
        <v>118</v>
      </c>
    </row>
    <row r="1251" spans="1:38" x14ac:dyDescent="0.2">
      <c r="A1251">
        <v>458</v>
      </c>
      <c r="B1251" s="1">
        <v>45481</v>
      </c>
      <c r="C1251" s="2">
        <v>0.5</v>
      </c>
      <c r="D1251" s="2">
        <v>0.58333333333333337</v>
      </c>
      <c r="E1251" t="s">
        <v>35</v>
      </c>
      <c r="F1251">
        <v>2</v>
      </c>
      <c r="G1251">
        <v>10</v>
      </c>
      <c r="H1251">
        <v>2</v>
      </c>
      <c r="I1251" t="s">
        <v>39</v>
      </c>
      <c r="J1251" t="s">
        <v>40</v>
      </c>
      <c r="K1251">
        <v>120.00000000000006</v>
      </c>
      <c r="L1251">
        <v>0.2</v>
      </c>
      <c r="M1251">
        <v>0</v>
      </c>
      <c r="N1251" t="s">
        <v>72</v>
      </c>
      <c r="O1251" t="s">
        <v>104</v>
      </c>
      <c r="P1251" t="s">
        <v>112</v>
      </c>
      <c r="Q1251" t="s">
        <v>117</v>
      </c>
      <c r="R1251" t="s">
        <v>124</v>
      </c>
      <c r="S1251">
        <v>1236</v>
      </c>
      <c r="T1251">
        <v>1381</v>
      </c>
      <c r="U1251" s="1">
        <v>45588</v>
      </c>
      <c r="V1251" s="2">
        <v>0.5</v>
      </c>
      <c r="W1251" s="2">
        <v>0.5625</v>
      </c>
      <c r="X1251" t="s">
        <v>35</v>
      </c>
      <c r="Y1251">
        <v>2</v>
      </c>
      <c r="Z1251">
        <v>10</v>
      </c>
      <c r="AA1251">
        <v>11</v>
      </c>
      <c r="AB1251" t="s">
        <v>17</v>
      </c>
      <c r="AC1251" t="s">
        <v>18</v>
      </c>
      <c r="AD1251">
        <v>90</v>
      </c>
      <c r="AE1251">
        <v>1.1000000000000001</v>
      </c>
      <c r="AF1251">
        <v>1</v>
      </c>
      <c r="AG1251" t="s">
        <v>74</v>
      </c>
      <c r="AH1251" t="s">
        <v>107</v>
      </c>
      <c r="AI1251" t="s">
        <v>112</v>
      </c>
      <c r="AJ1251">
        <v>1235</v>
      </c>
      <c r="AK1251">
        <v>1236</v>
      </c>
      <c r="AL1251" t="s">
        <v>118</v>
      </c>
    </row>
    <row r="1252" spans="1:38" x14ac:dyDescent="0.2">
      <c r="A1252">
        <v>1660</v>
      </c>
      <c r="B1252" s="1">
        <v>45366</v>
      </c>
      <c r="C1252" s="2">
        <v>0.5</v>
      </c>
      <c r="D1252" s="2">
        <v>0.5625</v>
      </c>
      <c r="E1252" t="s">
        <v>35</v>
      </c>
      <c r="F1252">
        <v>2</v>
      </c>
      <c r="G1252">
        <v>10</v>
      </c>
      <c r="H1252">
        <v>12</v>
      </c>
      <c r="I1252" t="s">
        <v>41</v>
      </c>
      <c r="J1252" t="s">
        <v>14</v>
      </c>
      <c r="K1252">
        <v>90</v>
      </c>
      <c r="L1252">
        <v>1.2</v>
      </c>
      <c r="M1252">
        <v>1</v>
      </c>
      <c r="N1252" t="s">
        <v>76</v>
      </c>
      <c r="O1252" t="s">
        <v>100</v>
      </c>
      <c r="P1252" t="s">
        <v>112</v>
      </c>
      <c r="Q1252" t="s">
        <v>118</v>
      </c>
      <c r="R1252" t="s">
        <v>118</v>
      </c>
      <c r="S1252">
        <v>1238</v>
      </c>
      <c r="T1252">
        <v>1345</v>
      </c>
      <c r="U1252" s="1">
        <v>45393</v>
      </c>
      <c r="V1252" s="2">
        <v>0.5</v>
      </c>
      <c r="W1252" s="2">
        <v>0.52083333333333337</v>
      </c>
      <c r="X1252" t="s">
        <v>35</v>
      </c>
      <c r="Y1252">
        <v>2</v>
      </c>
      <c r="Z1252">
        <v>10</v>
      </c>
      <c r="AA1252">
        <v>7</v>
      </c>
      <c r="AB1252" t="s">
        <v>42</v>
      </c>
      <c r="AC1252" t="s">
        <v>23</v>
      </c>
      <c r="AD1252">
        <v>30.000000000000053</v>
      </c>
      <c r="AE1252">
        <v>0.7</v>
      </c>
      <c r="AF1252">
        <v>0</v>
      </c>
      <c r="AG1252" t="s">
        <v>75</v>
      </c>
      <c r="AH1252" t="s">
        <v>101</v>
      </c>
      <c r="AI1252" t="s">
        <v>112</v>
      </c>
      <c r="AJ1252">
        <v>1237</v>
      </c>
      <c r="AK1252">
        <v>1238</v>
      </c>
      <c r="AL1252" t="s">
        <v>118</v>
      </c>
    </row>
    <row r="1253" spans="1:38" x14ac:dyDescent="0.2">
      <c r="A1253">
        <v>2716</v>
      </c>
      <c r="B1253" s="1">
        <v>45448</v>
      </c>
      <c r="C1253" s="2">
        <v>0.5</v>
      </c>
      <c r="D1253" s="2">
        <v>0.5625</v>
      </c>
      <c r="E1253" t="s">
        <v>35</v>
      </c>
      <c r="F1253">
        <v>2</v>
      </c>
      <c r="G1253">
        <v>10</v>
      </c>
      <c r="H1253">
        <v>9</v>
      </c>
      <c r="I1253" t="s">
        <v>17</v>
      </c>
      <c r="J1253" t="s">
        <v>18</v>
      </c>
      <c r="K1253">
        <v>90</v>
      </c>
      <c r="L1253">
        <v>0.9</v>
      </c>
      <c r="M1253">
        <v>0</v>
      </c>
      <c r="N1253" t="s">
        <v>74</v>
      </c>
      <c r="O1253" t="s">
        <v>103</v>
      </c>
      <c r="P1253" t="s">
        <v>112</v>
      </c>
      <c r="Q1253" t="s">
        <v>118</v>
      </c>
      <c r="R1253" t="s">
        <v>118</v>
      </c>
      <c r="S1253">
        <v>1233</v>
      </c>
      <c r="T1253">
        <v>2222</v>
      </c>
      <c r="U1253" s="1">
        <v>45354</v>
      </c>
      <c r="V1253" s="2">
        <v>0.5</v>
      </c>
      <c r="W1253" s="2">
        <v>0.58333333333333337</v>
      </c>
      <c r="X1253" t="s">
        <v>35</v>
      </c>
      <c r="Y1253">
        <v>2</v>
      </c>
      <c r="Z1253">
        <v>10</v>
      </c>
      <c r="AA1253">
        <v>10</v>
      </c>
      <c r="AB1253" t="s">
        <v>22</v>
      </c>
      <c r="AC1253" t="s">
        <v>30</v>
      </c>
      <c r="AD1253">
        <v>120.00000000000006</v>
      </c>
      <c r="AE1253">
        <v>1</v>
      </c>
      <c r="AF1253">
        <v>0</v>
      </c>
      <c r="AG1253" t="s">
        <v>71</v>
      </c>
      <c r="AH1253" t="s">
        <v>100</v>
      </c>
      <c r="AI1253" t="s">
        <v>112</v>
      </c>
      <c r="AJ1253">
        <v>1232</v>
      </c>
      <c r="AK1253">
        <v>1233</v>
      </c>
      <c r="AL1253" t="s">
        <v>118</v>
      </c>
    </row>
    <row r="1254" spans="1:38" x14ac:dyDescent="0.2">
      <c r="A1254">
        <v>106</v>
      </c>
      <c r="B1254" s="1">
        <v>45533</v>
      </c>
      <c r="C1254" s="2">
        <v>0.47916666666666669</v>
      </c>
      <c r="D1254" s="2">
        <v>0.54166666666666663</v>
      </c>
      <c r="E1254" t="s">
        <v>35</v>
      </c>
      <c r="F1254">
        <v>2</v>
      </c>
      <c r="G1254">
        <v>10</v>
      </c>
      <c r="H1254">
        <v>6</v>
      </c>
      <c r="I1254" t="s">
        <v>39</v>
      </c>
      <c r="J1254" t="s">
        <v>23</v>
      </c>
      <c r="K1254">
        <v>89.999999999999915</v>
      </c>
      <c r="L1254">
        <v>0.6</v>
      </c>
      <c r="M1254">
        <v>0</v>
      </c>
      <c r="N1254" t="s">
        <v>75</v>
      </c>
      <c r="O1254" t="s">
        <v>105</v>
      </c>
      <c r="P1254" t="s">
        <v>112</v>
      </c>
      <c r="Q1254" t="s">
        <v>118</v>
      </c>
      <c r="R1254" t="s">
        <v>118</v>
      </c>
      <c r="S1254">
        <v>1272</v>
      </c>
      <c r="T1254">
        <v>524</v>
      </c>
      <c r="U1254" s="1">
        <v>45632</v>
      </c>
      <c r="V1254" s="2">
        <v>0.47916666666666669</v>
      </c>
      <c r="W1254" s="2">
        <v>0.5</v>
      </c>
      <c r="X1254" t="s">
        <v>35</v>
      </c>
      <c r="Y1254">
        <v>2</v>
      </c>
      <c r="Z1254">
        <v>10</v>
      </c>
      <c r="AA1254">
        <v>4</v>
      </c>
      <c r="AB1254" t="s">
        <v>27</v>
      </c>
      <c r="AC1254" t="s">
        <v>40</v>
      </c>
      <c r="AD1254">
        <v>29.999999999999972</v>
      </c>
      <c r="AE1254">
        <v>0.4</v>
      </c>
      <c r="AF1254">
        <v>0</v>
      </c>
      <c r="AG1254" t="s">
        <v>76</v>
      </c>
      <c r="AH1254" t="s">
        <v>109</v>
      </c>
      <c r="AI1254" t="s">
        <v>112</v>
      </c>
      <c r="AJ1254">
        <v>1271</v>
      </c>
      <c r="AK1254">
        <v>1272</v>
      </c>
      <c r="AL1254" t="s">
        <v>118</v>
      </c>
    </row>
    <row r="1255" spans="1:38" x14ac:dyDescent="0.2">
      <c r="A1255">
        <v>2895</v>
      </c>
      <c r="B1255" s="1">
        <v>45409</v>
      </c>
      <c r="C1255" s="2">
        <v>0.47916666666666669</v>
      </c>
      <c r="D1255" s="2">
        <v>0.5625</v>
      </c>
      <c r="E1255" t="s">
        <v>35</v>
      </c>
      <c r="F1255">
        <v>2</v>
      </c>
      <c r="G1255">
        <v>10</v>
      </c>
      <c r="H1255">
        <v>1</v>
      </c>
      <c r="I1255" t="s">
        <v>13</v>
      </c>
      <c r="J1255" t="s">
        <v>14</v>
      </c>
      <c r="K1255">
        <v>119.99999999999997</v>
      </c>
      <c r="L1255">
        <v>0.1</v>
      </c>
      <c r="M1255">
        <v>0</v>
      </c>
      <c r="N1255" t="s">
        <v>77</v>
      </c>
      <c r="O1255" t="s">
        <v>101</v>
      </c>
      <c r="P1255" t="s">
        <v>112</v>
      </c>
      <c r="Q1255" t="s">
        <v>117</v>
      </c>
      <c r="R1255" t="s">
        <v>124</v>
      </c>
      <c r="S1255">
        <v>1273</v>
      </c>
      <c r="T1255">
        <v>106</v>
      </c>
      <c r="U1255" s="1">
        <v>45533</v>
      </c>
      <c r="V1255" s="2">
        <v>0.47916666666666669</v>
      </c>
      <c r="W1255" s="2">
        <v>0.54166666666666663</v>
      </c>
      <c r="X1255" t="s">
        <v>35</v>
      </c>
      <c r="Y1255">
        <v>2</v>
      </c>
      <c r="Z1255">
        <v>10</v>
      </c>
      <c r="AA1255">
        <v>6</v>
      </c>
      <c r="AB1255" t="s">
        <v>39</v>
      </c>
      <c r="AC1255" t="s">
        <v>23</v>
      </c>
      <c r="AD1255">
        <v>89.999999999999915</v>
      </c>
      <c r="AE1255">
        <v>0.6</v>
      </c>
      <c r="AF1255">
        <v>0</v>
      </c>
      <c r="AG1255" t="s">
        <v>75</v>
      </c>
      <c r="AH1255" t="s">
        <v>105</v>
      </c>
      <c r="AI1255" t="s">
        <v>112</v>
      </c>
      <c r="AJ1255">
        <v>1272</v>
      </c>
      <c r="AK1255">
        <v>1273</v>
      </c>
      <c r="AL1255" t="s">
        <v>118</v>
      </c>
    </row>
    <row r="1256" spans="1:38" x14ac:dyDescent="0.2">
      <c r="A1256">
        <v>614</v>
      </c>
      <c r="B1256" s="1">
        <v>45308</v>
      </c>
      <c r="C1256" s="2">
        <v>0.47916666666666669</v>
      </c>
      <c r="D1256" s="2">
        <v>0.5625</v>
      </c>
      <c r="E1256" t="s">
        <v>35</v>
      </c>
      <c r="F1256">
        <v>2</v>
      </c>
      <c r="G1256">
        <v>10</v>
      </c>
      <c r="H1256">
        <v>9</v>
      </c>
      <c r="I1256" t="s">
        <v>27</v>
      </c>
      <c r="J1256" t="s">
        <v>30</v>
      </c>
      <c r="K1256">
        <v>119.99999999999997</v>
      </c>
      <c r="L1256">
        <v>0.9</v>
      </c>
      <c r="M1256">
        <v>0</v>
      </c>
      <c r="N1256" t="s">
        <v>74</v>
      </c>
      <c r="O1256" t="s">
        <v>98</v>
      </c>
      <c r="P1256" t="s">
        <v>112</v>
      </c>
      <c r="Q1256" t="s">
        <v>118</v>
      </c>
      <c r="R1256" t="s">
        <v>124</v>
      </c>
      <c r="S1256">
        <v>1274</v>
      </c>
      <c r="T1256">
        <v>2895</v>
      </c>
      <c r="U1256" s="1">
        <v>45409</v>
      </c>
      <c r="V1256" s="2">
        <v>0.47916666666666669</v>
      </c>
      <c r="W1256" s="2">
        <v>0.5625</v>
      </c>
      <c r="X1256" t="s">
        <v>35</v>
      </c>
      <c r="Y1256">
        <v>2</v>
      </c>
      <c r="Z1256">
        <v>10</v>
      </c>
      <c r="AA1256">
        <v>1</v>
      </c>
      <c r="AB1256" t="s">
        <v>13</v>
      </c>
      <c r="AC1256" t="s">
        <v>14</v>
      </c>
      <c r="AD1256">
        <v>119.99999999999997</v>
      </c>
      <c r="AE1256">
        <v>0.1</v>
      </c>
      <c r="AF1256">
        <v>0</v>
      </c>
      <c r="AG1256" t="s">
        <v>77</v>
      </c>
      <c r="AH1256" t="s">
        <v>101</v>
      </c>
      <c r="AI1256" t="s">
        <v>112</v>
      </c>
      <c r="AJ1256">
        <v>1273</v>
      </c>
      <c r="AK1256">
        <v>1274</v>
      </c>
      <c r="AL1256" t="s">
        <v>118</v>
      </c>
    </row>
    <row r="1257" spans="1:38" x14ac:dyDescent="0.2">
      <c r="A1257">
        <v>1529</v>
      </c>
      <c r="B1257" s="1">
        <v>45546</v>
      </c>
      <c r="C1257" s="2">
        <v>0.47916666666666669</v>
      </c>
      <c r="D1257" s="2">
        <v>0.5</v>
      </c>
      <c r="E1257" t="s">
        <v>35</v>
      </c>
      <c r="F1257">
        <v>2</v>
      </c>
      <c r="G1257">
        <v>10</v>
      </c>
      <c r="H1257">
        <v>2</v>
      </c>
      <c r="I1257" t="s">
        <v>27</v>
      </c>
      <c r="J1257" t="s">
        <v>30</v>
      </c>
      <c r="K1257">
        <v>29.999999999999972</v>
      </c>
      <c r="L1257">
        <v>0.2</v>
      </c>
      <c r="M1257">
        <v>0</v>
      </c>
      <c r="N1257" t="s">
        <v>74</v>
      </c>
      <c r="O1257" t="s">
        <v>106</v>
      </c>
      <c r="P1257" t="s">
        <v>112</v>
      </c>
      <c r="Q1257" t="s">
        <v>117</v>
      </c>
      <c r="R1257" t="s">
        <v>118</v>
      </c>
      <c r="S1257">
        <v>1275</v>
      </c>
      <c r="T1257">
        <v>614</v>
      </c>
      <c r="U1257" s="1">
        <v>45308</v>
      </c>
      <c r="V1257" s="2">
        <v>0.47916666666666669</v>
      </c>
      <c r="W1257" s="2">
        <v>0.5625</v>
      </c>
      <c r="X1257" t="s">
        <v>35</v>
      </c>
      <c r="Y1257">
        <v>2</v>
      </c>
      <c r="Z1257">
        <v>10</v>
      </c>
      <c r="AA1257">
        <v>9</v>
      </c>
      <c r="AB1257" t="s">
        <v>27</v>
      </c>
      <c r="AC1257" t="s">
        <v>30</v>
      </c>
      <c r="AD1257">
        <v>119.99999999999997</v>
      </c>
      <c r="AE1257">
        <v>0.9</v>
      </c>
      <c r="AF1257">
        <v>0</v>
      </c>
      <c r="AG1257" t="s">
        <v>74</v>
      </c>
      <c r="AH1257" t="s">
        <v>98</v>
      </c>
      <c r="AI1257" t="s">
        <v>112</v>
      </c>
      <c r="AJ1257">
        <v>1274</v>
      </c>
      <c r="AK1257">
        <v>1275</v>
      </c>
      <c r="AL1257" t="s">
        <v>118</v>
      </c>
    </row>
    <row r="1258" spans="1:38" x14ac:dyDescent="0.2">
      <c r="A1258">
        <v>2303</v>
      </c>
      <c r="B1258" s="1">
        <v>45626</v>
      </c>
      <c r="C1258" s="2">
        <v>0.47916666666666669</v>
      </c>
      <c r="D1258" s="2">
        <v>0.54166666666666663</v>
      </c>
      <c r="E1258" t="s">
        <v>35</v>
      </c>
      <c r="F1258">
        <v>2</v>
      </c>
      <c r="G1258">
        <v>10</v>
      </c>
      <c r="H1258">
        <v>3</v>
      </c>
      <c r="I1258" t="s">
        <v>22</v>
      </c>
      <c r="J1258" t="s">
        <v>23</v>
      </c>
      <c r="K1258">
        <v>89.999999999999915</v>
      </c>
      <c r="L1258">
        <v>0.3</v>
      </c>
      <c r="M1258">
        <v>0</v>
      </c>
      <c r="N1258" t="s">
        <v>77</v>
      </c>
      <c r="O1258" t="s">
        <v>108</v>
      </c>
      <c r="P1258" t="s">
        <v>112</v>
      </c>
      <c r="Q1258" t="s">
        <v>118</v>
      </c>
      <c r="R1258" t="s">
        <v>118</v>
      </c>
      <c r="S1258">
        <v>1276</v>
      </c>
      <c r="T1258">
        <v>1529</v>
      </c>
      <c r="U1258" s="1">
        <v>45546</v>
      </c>
      <c r="V1258" s="2">
        <v>0.47916666666666669</v>
      </c>
      <c r="W1258" s="2">
        <v>0.5</v>
      </c>
      <c r="X1258" t="s">
        <v>35</v>
      </c>
      <c r="Y1258">
        <v>2</v>
      </c>
      <c r="Z1258">
        <v>10</v>
      </c>
      <c r="AA1258">
        <v>2</v>
      </c>
      <c r="AB1258" t="s">
        <v>27</v>
      </c>
      <c r="AC1258" t="s">
        <v>30</v>
      </c>
      <c r="AD1258">
        <v>29.999999999999972</v>
      </c>
      <c r="AE1258">
        <v>0.2</v>
      </c>
      <c r="AF1258">
        <v>0</v>
      </c>
      <c r="AG1258" t="s">
        <v>74</v>
      </c>
      <c r="AH1258" t="s">
        <v>106</v>
      </c>
      <c r="AI1258" t="s">
        <v>112</v>
      </c>
      <c r="AJ1258">
        <v>1275</v>
      </c>
      <c r="AK1258">
        <v>1276</v>
      </c>
      <c r="AL1258" t="s">
        <v>118</v>
      </c>
    </row>
    <row r="1259" spans="1:38" x14ac:dyDescent="0.2">
      <c r="A1259">
        <v>1550</v>
      </c>
      <c r="B1259" s="1">
        <v>45487</v>
      </c>
      <c r="C1259" s="2">
        <v>0.47916666666666669</v>
      </c>
      <c r="D1259" s="2">
        <v>0.5</v>
      </c>
      <c r="E1259" t="s">
        <v>35</v>
      </c>
      <c r="F1259">
        <v>2</v>
      </c>
      <c r="G1259">
        <v>10</v>
      </c>
      <c r="H1259">
        <v>4</v>
      </c>
      <c r="I1259" t="s">
        <v>27</v>
      </c>
      <c r="J1259" t="s">
        <v>18</v>
      </c>
      <c r="K1259">
        <v>29.999999999999972</v>
      </c>
      <c r="L1259">
        <v>0.4</v>
      </c>
      <c r="M1259">
        <v>0</v>
      </c>
      <c r="N1259" t="s">
        <v>71</v>
      </c>
      <c r="O1259" t="s">
        <v>104</v>
      </c>
      <c r="P1259" t="s">
        <v>112</v>
      </c>
      <c r="Q1259" t="s">
        <v>118</v>
      </c>
      <c r="R1259" t="s">
        <v>118</v>
      </c>
      <c r="S1259">
        <v>1277</v>
      </c>
      <c r="T1259">
        <v>2303</v>
      </c>
      <c r="U1259" s="1">
        <v>45626</v>
      </c>
      <c r="V1259" s="2">
        <v>0.47916666666666669</v>
      </c>
      <c r="W1259" s="2">
        <v>0.54166666666666663</v>
      </c>
      <c r="X1259" t="s">
        <v>35</v>
      </c>
      <c r="Y1259">
        <v>2</v>
      </c>
      <c r="Z1259">
        <v>10</v>
      </c>
      <c r="AA1259">
        <v>3</v>
      </c>
      <c r="AB1259" t="s">
        <v>22</v>
      </c>
      <c r="AC1259" t="s">
        <v>23</v>
      </c>
      <c r="AD1259">
        <v>89.999999999999915</v>
      </c>
      <c r="AE1259">
        <v>0.3</v>
      </c>
      <c r="AF1259">
        <v>0</v>
      </c>
      <c r="AG1259" t="s">
        <v>77</v>
      </c>
      <c r="AH1259" t="s">
        <v>108</v>
      </c>
      <c r="AI1259" t="s">
        <v>112</v>
      </c>
      <c r="AJ1259">
        <v>1276</v>
      </c>
      <c r="AK1259">
        <v>1277</v>
      </c>
      <c r="AL1259" t="s">
        <v>118</v>
      </c>
    </row>
    <row r="1260" spans="1:38" x14ac:dyDescent="0.2">
      <c r="A1260">
        <v>1002</v>
      </c>
      <c r="B1260" s="1">
        <v>45362</v>
      </c>
      <c r="C1260" s="2">
        <v>0.47916666666666669</v>
      </c>
      <c r="D1260" s="2">
        <v>0.5</v>
      </c>
      <c r="E1260" t="s">
        <v>35</v>
      </c>
      <c r="F1260">
        <v>2</v>
      </c>
      <c r="G1260">
        <v>10</v>
      </c>
      <c r="H1260">
        <v>5</v>
      </c>
      <c r="I1260" t="s">
        <v>13</v>
      </c>
      <c r="J1260" t="s">
        <v>40</v>
      </c>
      <c r="K1260">
        <v>29.999999999999972</v>
      </c>
      <c r="L1260">
        <v>0.5</v>
      </c>
      <c r="M1260">
        <v>0</v>
      </c>
      <c r="N1260" t="s">
        <v>72</v>
      </c>
      <c r="O1260" t="s">
        <v>100</v>
      </c>
      <c r="P1260" t="s">
        <v>112</v>
      </c>
      <c r="Q1260" t="s">
        <v>118</v>
      </c>
      <c r="R1260" t="s">
        <v>118</v>
      </c>
      <c r="S1260">
        <v>1278</v>
      </c>
      <c r="T1260">
        <v>1550</v>
      </c>
      <c r="U1260" s="1">
        <v>45487</v>
      </c>
      <c r="V1260" s="2">
        <v>0.47916666666666669</v>
      </c>
      <c r="W1260" s="2">
        <v>0.5</v>
      </c>
      <c r="X1260" t="s">
        <v>35</v>
      </c>
      <c r="Y1260">
        <v>2</v>
      </c>
      <c r="Z1260">
        <v>10</v>
      </c>
      <c r="AA1260">
        <v>4</v>
      </c>
      <c r="AB1260" t="s">
        <v>27</v>
      </c>
      <c r="AC1260" t="s">
        <v>18</v>
      </c>
      <c r="AD1260">
        <v>29.999999999999972</v>
      </c>
      <c r="AE1260">
        <v>0.4</v>
      </c>
      <c r="AF1260">
        <v>0</v>
      </c>
      <c r="AG1260" t="s">
        <v>71</v>
      </c>
      <c r="AH1260" t="s">
        <v>104</v>
      </c>
      <c r="AI1260" t="s">
        <v>112</v>
      </c>
      <c r="AJ1260">
        <v>1277</v>
      </c>
      <c r="AK1260">
        <v>1278</v>
      </c>
      <c r="AL1260" t="s">
        <v>118</v>
      </c>
    </row>
    <row r="1261" spans="1:38" x14ac:dyDescent="0.2">
      <c r="A1261">
        <v>2411</v>
      </c>
      <c r="B1261" s="1">
        <v>45345</v>
      </c>
      <c r="C1261" s="2">
        <v>0.47916666666666669</v>
      </c>
      <c r="D1261" s="2">
        <v>0.5</v>
      </c>
      <c r="E1261" t="s">
        <v>35</v>
      </c>
      <c r="F1261">
        <v>2</v>
      </c>
      <c r="G1261">
        <v>10</v>
      </c>
      <c r="H1261">
        <v>1</v>
      </c>
      <c r="I1261" t="s">
        <v>17</v>
      </c>
      <c r="J1261" t="s">
        <v>30</v>
      </c>
      <c r="K1261">
        <v>29.999999999999972</v>
      </c>
      <c r="L1261">
        <v>0.1</v>
      </c>
      <c r="M1261">
        <v>0</v>
      </c>
      <c r="N1261" t="s">
        <v>76</v>
      </c>
      <c r="O1261" t="s">
        <v>99</v>
      </c>
      <c r="P1261" t="s">
        <v>112</v>
      </c>
      <c r="Q1261" t="s">
        <v>117</v>
      </c>
      <c r="R1261" t="s">
        <v>118</v>
      </c>
      <c r="S1261">
        <v>1258</v>
      </c>
      <c r="T1261">
        <v>390</v>
      </c>
      <c r="U1261" s="1">
        <v>45490</v>
      </c>
      <c r="V1261" s="2">
        <v>0.47916666666666669</v>
      </c>
      <c r="W1261" s="2">
        <v>0.5625</v>
      </c>
      <c r="X1261" t="s">
        <v>35</v>
      </c>
      <c r="Y1261">
        <v>2</v>
      </c>
      <c r="Z1261">
        <v>10</v>
      </c>
      <c r="AA1261">
        <v>5</v>
      </c>
      <c r="AB1261" t="s">
        <v>17</v>
      </c>
      <c r="AC1261" t="s">
        <v>18</v>
      </c>
      <c r="AD1261">
        <v>119.99999999999997</v>
      </c>
      <c r="AE1261">
        <v>0.5</v>
      </c>
      <c r="AF1261">
        <v>0</v>
      </c>
      <c r="AG1261" t="s">
        <v>74</v>
      </c>
      <c r="AH1261" t="s">
        <v>104</v>
      </c>
      <c r="AI1261" t="s">
        <v>112</v>
      </c>
      <c r="AJ1261">
        <v>1257</v>
      </c>
      <c r="AK1261">
        <v>1258</v>
      </c>
      <c r="AL1261" t="s">
        <v>118</v>
      </c>
    </row>
    <row r="1262" spans="1:38" x14ac:dyDescent="0.2">
      <c r="A1262">
        <v>1507</v>
      </c>
      <c r="B1262" s="1">
        <v>45500</v>
      </c>
      <c r="C1262" s="2">
        <v>0.47916666666666669</v>
      </c>
      <c r="D1262" s="2">
        <v>0.5</v>
      </c>
      <c r="E1262" t="s">
        <v>35</v>
      </c>
      <c r="F1262">
        <v>2</v>
      </c>
      <c r="G1262">
        <v>10</v>
      </c>
      <c r="H1262">
        <v>3</v>
      </c>
      <c r="I1262" t="s">
        <v>27</v>
      </c>
      <c r="J1262" t="s">
        <v>40</v>
      </c>
      <c r="K1262">
        <v>29.999999999999972</v>
      </c>
      <c r="L1262">
        <v>0.3</v>
      </c>
      <c r="M1262">
        <v>0</v>
      </c>
      <c r="N1262" t="s">
        <v>77</v>
      </c>
      <c r="O1262" t="s">
        <v>104</v>
      </c>
      <c r="P1262" t="s">
        <v>112</v>
      </c>
      <c r="Q1262" t="s">
        <v>118</v>
      </c>
      <c r="R1262" t="s">
        <v>118</v>
      </c>
      <c r="S1262">
        <v>1280</v>
      </c>
      <c r="T1262">
        <v>1707</v>
      </c>
      <c r="U1262" s="1">
        <v>45417</v>
      </c>
      <c r="V1262" s="2">
        <v>0.47916666666666669</v>
      </c>
      <c r="W1262" s="2">
        <v>0.54166666666666663</v>
      </c>
      <c r="X1262" t="s">
        <v>35</v>
      </c>
      <c r="Y1262">
        <v>2</v>
      </c>
      <c r="Z1262">
        <v>10</v>
      </c>
      <c r="AA1262">
        <v>9</v>
      </c>
      <c r="AB1262" t="s">
        <v>27</v>
      </c>
      <c r="AC1262" t="s">
        <v>14</v>
      </c>
      <c r="AD1262">
        <v>89.999999999999915</v>
      </c>
      <c r="AE1262">
        <v>0.9</v>
      </c>
      <c r="AF1262">
        <v>0</v>
      </c>
      <c r="AG1262" t="s">
        <v>71</v>
      </c>
      <c r="AH1262" t="s">
        <v>102</v>
      </c>
      <c r="AI1262" t="s">
        <v>112</v>
      </c>
      <c r="AJ1262">
        <v>1279</v>
      </c>
      <c r="AK1262">
        <v>1280</v>
      </c>
      <c r="AL1262" t="s">
        <v>118</v>
      </c>
    </row>
    <row r="1263" spans="1:38" x14ac:dyDescent="0.2">
      <c r="A1263">
        <v>2552</v>
      </c>
      <c r="B1263" s="1">
        <v>45568</v>
      </c>
      <c r="C1263" s="2">
        <v>0.47916666666666669</v>
      </c>
      <c r="D1263" s="2">
        <v>0.54166666666666663</v>
      </c>
      <c r="E1263" t="s">
        <v>35</v>
      </c>
      <c r="F1263">
        <v>2</v>
      </c>
      <c r="G1263">
        <v>10</v>
      </c>
      <c r="H1263">
        <v>7</v>
      </c>
      <c r="I1263" t="s">
        <v>42</v>
      </c>
      <c r="J1263" t="s">
        <v>40</v>
      </c>
      <c r="K1263">
        <v>89.999999999999915</v>
      </c>
      <c r="L1263">
        <v>0.7</v>
      </c>
      <c r="M1263">
        <v>0</v>
      </c>
      <c r="N1263" t="s">
        <v>75</v>
      </c>
      <c r="O1263" t="s">
        <v>107</v>
      </c>
      <c r="P1263" t="s">
        <v>112</v>
      </c>
      <c r="Q1263" t="s">
        <v>118</v>
      </c>
      <c r="R1263" t="s">
        <v>118</v>
      </c>
      <c r="S1263">
        <v>1281</v>
      </c>
      <c r="T1263">
        <v>1507</v>
      </c>
      <c r="U1263" s="1">
        <v>45500</v>
      </c>
      <c r="V1263" s="2">
        <v>0.47916666666666669</v>
      </c>
      <c r="W1263" s="2">
        <v>0.5</v>
      </c>
      <c r="X1263" t="s">
        <v>35</v>
      </c>
      <c r="Y1263">
        <v>2</v>
      </c>
      <c r="Z1263">
        <v>10</v>
      </c>
      <c r="AA1263">
        <v>3</v>
      </c>
      <c r="AB1263" t="s">
        <v>27</v>
      </c>
      <c r="AC1263" t="s">
        <v>40</v>
      </c>
      <c r="AD1263">
        <v>29.999999999999972</v>
      </c>
      <c r="AE1263">
        <v>0.3</v>
      </c>
      <c r="AF1263">
        <v>0</v>
      </c>
      <c r="AG1263" t="s">
        <v>77</v>
      </c>
      <c r="AH1263" t="s">
        <v>104</v>
      </c>
      <c r="AI1263" t="s">
        <v>112</v>
      </c>
      <c r="AJ1263">
        <v>1280</v>
      </c>
      <c r="AK1263">
        <v>1281</v>
      </c>
      <c r="AL1263" t="s">
        <v>118</v>
      </c>
    </row>
    <row r="1264" spans="1:38" x14ac:dyDescent="0.2">
      <c r="A1264">
        <v>2675</v>
      </c>
      <c r="B1264" s="1">
        <v>45604</v>
      </c>
      <c r="C1264" s="2">
        <v>0.47916666666666669</v>
      </c>
      <c r="D1264" s="2">
        <v>0.54166666666666663</v>
      </c>
      <c r="E1264" t="s">
        <v>35</v>
      </c>
      <c r="F1264">
        <v>2</v>
      </c>
      <c r="G1264">
        <v>10</v>
      </c>
      <c r="H1264">
        <v>1</v>
      </c>
      <c r="I1264" t="s">
        <v>27</v>
      </c>
      <c r="J1264" t="s">
        <v>23</v>
      </c>
      <c r="K1264">
        <v>89.999999999999915</v>
      </c>
      <c r="L1264">
        <v>0.1</v>
      </c>
      <c r="M1264">
        <v>0</v>
      </c>
      <c r="N1264" t="s">
        <v>76</v>
      </c>
      <c r="O1264" t="s">
        <v>108</v>
      </c>
      <c r="P1264" t="s">
        <v>112</v>
      </c>
      <c r="Q1264" t="s">
        <v>117</v>
      </c>
      <c r="R1264" t="s">
        <v>118</v>
      </c>
      <c r="S1264">
        <v>1282</v>
      </c>
      <c r="T1264">
        <v>2552</v>
      </c>
      <c r="U1264" s="1">
        <v>45568</v>
      </c>
      <c r="V1264" s="2">
        <v>0.47916666666666669</v>
      </c>
      <c r="W1264" s="2">
        <v>0.54166666666666663</v>
      </c>
      <c r="X1264" t="s">
        <v>35</v>
      </c>
      <c r="Y1264">
        <v>2</v>
      </c>
      <c r="Z1264">
        <v>10</v>
      </c>
      <c r="AA1264">
        <v>7</v>
      </c>
      <c r="AB1264" t="s">
        <v>42</v>
      </c>
      <c r="AC1264" t="s">
        <v>40</v>
      </c>
      <c r="AD1264">
        <v>89.999999999999915</v>
      </c>
      <c r="AE1264">
        <v>0.7</v>
      </c>
      <c r="AF1264">
        <v>0</v>
      </c>
      <c r="AG1264" t="s">
        <v>75</v>
      </c>
      <c r="AH1264" t="s">
        <v>107</v>
      </c>
      <c r="AI1264" t="s">
        <v>112</v>
      </c>
      <c r="AJ1264">
        <v>1281</v>
      </c>
      <c r="AK1264">
        <v>1282</v>
      </c>
      <c r="AL1264" t="s">
        <v>118</v>
      </c>
    </row>
    <row r="1265" spans="1:38" x14ac:dyDescent="0.2">
      <c r="A1265">
        <v>2570</v>
      </c>
      <c r="B1265" s="1">
        <v>45525</v>
      </c>
      <c r="C1265" s="2">
        <v>0.47916666666666669</v>
      </c>
      <c r="D1265" s="2">
        <v>0.54166666666666663</v>
      </c>
      <c r="E1265" t="s">
        <v>35</v>
      </c>
      <c r="F1265">
        <v>2</v>
      </c>
      <c r="G1265">
        <v>10</v>
      </c>
      <c r="H1265">
        <v>5</v>
      </c>
      <c r="I1265" t="s">
        <v>22</v>
      </c>
      <c r="J1265" t="s">
        <v>14</v>
      </c>
      <c r="K1265">
        <v>89.999999999999915</v>
      </c>
      <c r="L1265">
        <v>0.5</v>
      </c>
      <c r="M1265">
        <v>0</v>
      </c>
      <c r="N1265" t="s">
        <v>74</v>
      </c>
      <c r="O1265" t="s">
        <v>105</v>
      </c>
      <c r="P1265" t="s">
        <v>112</v>
      </c>
      <c r="Q1265" t="s">
        <v>118</v>
      </c>
      <c r="R1265" t="s">
        <v>118</v>
      </c>
      <c r="S1265">
        <v>1283</v>
      </c>
      <c r="T1265">
        <v>2675</v>
      </c>
      <c r="U1265" s="1">
        <v>45604</v>
      </c>
      <c r="V1265" s="2">
        <v>0.47916666666666669</v>
      </c>
      <c r="W1265" s="2">
        <v>0.54166666666666663</v>
      </c>
      <c r="X1265" t="s">
        <v>35</v>
      </c>
      <c r="Y1265">
        <v>2</v>
      </c>
      <c r="Z1265">
        <v>10</v>
      </c>
      <c r="AA1265">
        <v>1</v>
      </c>
      <c r="AB1265" t="s">
        <v>27</v>
      </c>
      <c r="AC1265" t="s">
        <v>23</v>
      </c>
      <c r="AD1265">
        <v>89.999999999999915</v>
      </c>
      <c r="AE1265">
        <v>0.1</v>
      </c>
      <c r="AF1265">
        <v>0</v>
      </c>
      <c r="AG1265" t="s">
        <v>76</v>
      </c>
      <c r="AH1265" t="s">
        <v>108</v>
      </c>
      <c r="AI1265" t="s">
        <v>112</v>
      </c>
      <c r="AJ1265">
        <v>1282</v>
      </c>
      <c r="AK1265">
        <v>1283</v>
      </c>
      <c r="AL1265" t="s">
        <v>118</v>
      </c>
    </row>
    <row r="1266" spans="1:38" x14ac:dyDescent="0.2">
      <c r="A1266">
        <v>2845</v>
      </c>
      <c r="B1266" s="1">
        <v>45392</v>
      </c>
      <c r="C1266" s="2">
        <v>0.47916666666666669</v>
      </c>
      <c r="D1266" s="2">
        <v>0.5625</v>
      </c>
      <c r="E1266" t="s">
        <v>35</v>
      </c>
      <c r="F1266">
        <v>2</v>
      </c>
      <c r="G1266">
        <v>10</v>
      </c>
      <c r="H1266">
        <v>5</v>
      </c>
      <c r="I1266" t="s">
        <v>41</v>
      </c>
      <c r="J1266" t="s">
        <v>18</v>
      </c>
      <c r="K1266">
        <v>119.99999999999997</v>
      </c>
      <c r="L1266">
        <v>0.5</v>
      </c>
      <c r="M1266">
        <v>0</v>
      </c>
      <c r="N1266" t="s">
        <v>74</v>
      </c>
      <c r="O1266" t="s">
        <v>101</v>
      </c>
      <c r="P1266" t="s">
        <v>112</v>
      </c>
      <c r="Q1266" t="s">
        <v>118</v>
      </c>
      <c r="R1266" t="s">
        <v>124</v>
      </c>
      <c r="S1266">
        <v>1284</v>
      </c>
      <c r="T1266">
        <v>2570</v>
      </c>
      <c r="U1266" s="1">
        <v>45525</v>
      </c>
      <c r="V1266" s="2">
        <v>0.47916666666666669</v>
      </c>
      <c r="W1266" s="2">
        <v>0.54166666666666663</v>
      </c>
      <c r="X1266" t="s">
        <v>35</v>
      </c>
      <c r="Y1266">
        <v>2</v>
      </c>
      <c r="Z1266">
        <v>10</v>
      </c>
      <c r="AA1266">
        <v>5</v>
      </c>
      <c r="AB1266" t="s">
        <v>22</v>
      </c>
      <c r="AC1266" t="s">
        <v>14</v>
      </c>
      <c r="AD1266">
        <v>89.999999999999915</v>
      </c>
      <c r="AE1266">
        <v>0.5</v>
      </c>
      <c r="AF1266">
        <v>0</v>
      </c>
      <c r="AG1266" t="s">
        <v>74</v>
      </c>
      <c r="AH1266" t="s">
        <v>105</v>
      </c>
      <c r="AI1266" t="s">
        <v>112</v>
      </c>
      <c r="AJ1266">
        <v>1283</v>
      </c>
      <c r="AK1266">
        <v>1284</v>
      </c>
      <c r="AL1266" t="s">
        <v>118</v>
      </c>
    </row>
    <row r="1267" spans="1:38" x14ac:dyDescent="0.2">
      <c r="A1267">
        <v>285</v>
      </c>
      <c r="B1267" s="1">
        <v>45424</v>
      </c>
      <c r="C1267" s="2">
        <v>0.47916666666666669</v>
      </c>
      <c r="D1267" s="2">
        <v>0.54166666666666663</v>
      </c>
      <c r="E1267" t="s">
        <v>35</v>
      </c>
      <c r="F1267">
        <v>2</v>
      </c>
      <c r="G1267">
        <v>10</v>
      </c>
      <c r="H1267">
        <v>8</v>
      </c>
      <c r="I1267" t="s">
        <v>22</v>
      </c>
      <c r="J1267" t="s">
        <v>30</v>
      </c>
      <c r="K1267">
        <v>89.999999999999915</v>
      </c>
      <c r="L1267">
        <v>0.8</v>
      </c>
      <c r="M1267">
        <v>0</v>
      </c>
      <c r="N1267" t="s">
        <v>71</v>
      </c>
      <c r="O1267" t="s">
        <v>102</v>
      </c>
      <c r="P1267" t="s">
        <v>112</v>
      </c>
      <c r="Q1267" t="s">
        <v>118</v>
      </c>
      <c r="R1267" t="s">
        <v>118</v>
      </c>
      <c r="S1267">
        <v>1285</v>
      </c>
      <c r="T1267">
        <v>2845</v>
      </c>
      <c r="U1267" s="1">
        <v>45392</v>
      </c>
      <c r="V1267" s="2">
        <v>0.47916666666666669</v>
      </c>
      <c r="W1267" s="2">
        <v>0.5625</v>
      </c>
      <c r="X1267" t="s">
        <v>35</v>
      </c>
      <c r="Y1267">
        <v>2</v>
      </c>
      <c r="Z1267">
        <v>10</v>
      </c>
      <c r="AA1267">
        <v>5</v>
      </c>
      <c r="AB1267" t="s">
        <v>41</v>
      </c>
      <c r="AC1267" t="s">
        <v>18</v>
      </c>
      <c r="AD1267">
        <v>119.99999999999997</v>
      </c>
      <c r="AE1267">
        <v>0.5</v>
      </c>
      <c r="AF1267">
        <v>0</v>
      </c>
      <c r="AG1267" t="s">
        <v>74</v>
      </c>
      <c r="AH1267" t="s">
        <v>101</v>
      </c>
      <c r="AI1267" t="s">
        <v>112</v>
      </c>
      <c r="AJ1267">
        <v>1284</v>
      </c>
      <c r="AK1267">
        <v>1285</v>
      </c>
      <c r="AL1267" t="s">
        <v>118</v>
      </c>
    </row>
    <row r="1268" spans="1:38" x14ac:dyDescent="0.2">
      <c r="A1268">
        <v>524</v>
      </c>
      <c r="B1268" s="1">
        <v>45632</v>
      </c>
      <c r="C1268" s="2">
        <v>0.47916666666666669</v>
      </c>
      <c r="D1268" s="2">
        <v>0.5</v>
      </c>
      <c r="E1268" t="s">
        <v>35</v>
      </c>
      <c r="F1268">
        <v>2</v>
      </c>
      <c r="G1268">
        <v>10</v>
      </c>
      <c r="H1268">
        <v>4</v>
      </c>
      <c r="I1268" t="s">
        <v>27</v>
      </c>
      <c r="J1268" t="s">
        <v>40</v>
      </c>
      <c r="K1268">
        <v>29.999999999999972</v>
      </c>
      <c r="L1268">
        <v>0.4</v>
      </c>
      <c r="M1268">
        <v>0</v>
      </c>
      <c r="N1268" t="s">
        <v>76</v>
      </c>
      <c r="O1268" t="s">
        <v>109</v>
      </c>
      <c r="P1268" t="s">
        <v>112</v>
      </c>
      <c r="Q1268" t="s">
        <v>118</v>
      </c>
      <c r="R1268" t="s">
        <v>118</v>
      </c>
      <c r="S1268">
        <v>1271</v>
      </c>
      <c r="T1268">
        <v>1484</v>
      </c>
      <c r="U1268" s="1">
        <v>45334</v>
      </c>
      <c r="V1268" s="2">
        <v>0.47916666666666669</v>
      </c>
      <c r="W1268" s="2">
        <v>0.52083333333333337</v>
      </c>
      <c r="X1268" t="s">
        <v>35</v>
      </c>
      <c r="Y1268">
        <v>2</v>
      </c>
      <c r="Z1268">
        <v>10</v>
      </c>
      <c r="AA1268">
        <v>1</v>
      </c>
      <c r="AB1268" t="s">
        <v>17</v>
      </c>
      <c r="AC1268" t="s">
        <v>18</v>
      </c>
      <c r="AD1268">
        <v>60.000000000000028</v>
      </c>
      <c r="AE1268">
        <v>0.1</v>
      </c>
      <c r="AF1268">
        <v>0</v>
      </c>
      <c r="AG1268" t="s">
        <v>72</v>
      </c>
      <c r="AH1268" t="s">
        <v>99</v>
      </c>
      <c r="AI1268" t="s">
        <v>112</v>
      </c>
      <c r="AJ1268">
        <v>1270</v>
      </c>
      <c r="AK1268">
        <v>1271</v>
      </c>
      <c r="AL1268" t="s">
        <v>118</v>
      </c>
    </row>
    <row r="1269" spans="1:38" x14ac:dyDescent="0.2">
      <c r="A1269">
        <v>1707</v>
      </c>
      <c r="B1269" s="1">
        <v>45417</v>
      </c>
      <c r="C1269" s="2">
        <v>0.47916666666666669</v>
      </c>
      <c r="D1269" s="2">
        <v>0.54166666666666663</v>
      </c>
      <c r="E1269" t="s">
        <v>35</v>
      </c>
      <c r="F1269">
        <v>2</v>
      </c>
      <c r="G1269">
        <v>10</v>
      </c>
      <c r="H1269">
        <v>9</v>
      </c>
      <c r="I1269" t="s">
        <v>27</v>
      </c>
      <c r="J1269" t="s">
        <v>14</v>
      </c>
      <c r="K1269">
        <v>89.999999999999915</v>
      </c>
      <c r="L1269">
        <v>0.9</v>
      </c>
      <c r="M1269">
        <v>0</v>
      </c>
      <c r="N1269" t="s">
        <v>71</v>
      </c>
      <c r="O1269" t="s">
        <v>102</v>
      </c>
      <c r="P1269" t="s">
        <v>112</v>
      </c>
      <c r="Q1269" t="s">
        <v>118</v>
      </c>
      <c r="R1269" t="s">
        <v>118</v>
      </c>
      <c r="S1269">
        <v>1279</v>
      </c>
      <c r="T1269">
        <v>1002</v>
      </c>
      <c r="U1269" s="1">
        <v>45362</v>
      </c>
      <c r="V1269" s="2">
        <v>0.47916666666666669</v>
      </c>
      <c r="W1269" s="2">
        <v>0.5</v>
      </c>
      <c r="X1269" t="s">
        <v>35</v>
      </c>
      <c r="Y1269">
        <v>2</v>
      </c>
      <c r="Z1269">
        <v>10</v>
      </c>
      <c r="AA1269">
        <v>5</v>
      </c>
      <c r="AB1269" t="s">
        <v>13</v>
      </c>
      <c r="AC1269" t="s">
        <v>40</v>
      </c>
      <c r="AD1269">
        <v>29.999999999999972</v>
      </c>
      <c r="AE1269">
        <v>0.5</v>
      </c>
      <c r="AF1269">
        <v>0</v>
      </c>
      <c r="AG1269" t="s">
        <v>72</v>
      </c>
      <c r="AH1269" t="s">
        <v>100</v>
      </c>
      <c r="AI1269" t="s">
        <v>112</v>
      </c>
      <c r="AJ1269">
        <v>1278</v>
      </c>
      <c r="AK1269">
        <v>1279</v>
      </c>
      <c r="AL1269" t="s">
        <v>118</v>
      </c>
    </row>
    <row r="1270" spans="1:38" x14ac:dyDescent="0.2">
      <c r="A1270">
        <v>1484</v>
      </c>
      <c r="B1270" s="1">
        <v>45334</v>
      </c>
      <c r="C1270" s="2">
        <v>0.47916666666666669</v>
      </c>
      <c r="D1270" s="2">
        <v>0.52083333333333337</v>
      </c>
      <c r="E1270" t="s">
        <v>35</v>
      </c>
      <c r="F1270">
        <v>2</v>
      </c>
      <c r="G1270">
        <v>10</v>
      </c>
      <c r="H1270">
        <v>1</v>
      </c>
      <c r="I1270" t="s">
        <v>17</v>
      </c>
      <c r="J1270" t="s">
        <v>18</v>
      </c>
      <c r="K1270">
        <v>60.000000000000028</v>
      </c>
      <c r="L1270">
        <v>0.1</v>
      </c>
      <c r="M1270">
        <v>0</v>
      </c>
      <c r="N1270" t="s">
        <v>72</v>
      </c>
      <c r="O1270" t="s">
        <v>99</v>
      </c>
      <c r="P1270" t="s">
        <v>112</v>
      </c>
      <c r="Q1270" t="s">
        <v>117</v>
      </c>
      <c r="R1270" t="s">
        <v>118</v>
      </c>
      <c r="S1270">
        <v>1270</v>
      </c>
      <c r="T1270">
        <v>1347</v>
      </c>
      <c r="U1270" s="1">
        <v>45447</v>
      </c>
      <c r="V1270" s="2">
        <v>0.47916666666666669</v>
      </c>
      <c r="W1270" s="2">
        <v>0.52083333333333337</v>
      </c>
      <c r="X1270" t="s">
        <v>35</v>
      </c>
      <c r="Y1270">
        <v>2</v>
      </c>
      <c r="Z1270">
        <v>10</v>
      </c>
      <c r="AA1270">
        <v>12</v>
      </c>
      <c r="AB1270" t="s">
        <v>39</v>
      </c>
      <c r="AC1270" t="s">
        <v>40</v>
      </c>
      <c r="AD1270">
        <v>60.000000000000028</v>
      </c>
      <c r="AE1270">
        <v>1.2</v>
      </c>
      <c r="AF1270">
        <v>1</v>
      </c>
      <c r="AG1270" t="s">
        <v>73</v>
      </c>
      <c r="AH1270" t="s">
        <v>103</v>
      </c>
      <c r="AI1270" t="s">
        <v>112</v>
      </c>
      <c r="AJ1270">
        <v>1269</v>
      </c>
      <c r="AK1270">
        <v>1270</v>
      </c>
      <c r="AL1270" t="s">
        <v>118</v>
      </c>
    </row>
    <row r="1271" spans="1:38" x14ac:dyDescent="0.2">
      <c r="A1271">
        <v>2962</v>
      </c>
      <c r="B1271" s="1">
        <v>45526</v>
      </c>
      <c r="C1271" s="2">
        <v>0.47916666666666669</v>
      </c>
      <c r="D1271" s="2">
        <v>0.52083333333333337</v>
      </c>
      <c r="E1271" t="s">
        <v>35</v>
      </c>
      <c r="F1271">
        <v>2</v>
      </c>
      <c r="G1271">
        <v>10</v>
      </c>
      <c r="H1271">
        <v>7</v>
      </c>
      <c r="I1271" t="s">
        <v>41</v>
      </c>
      <c r="J1271" t="s">
        <v>28</v>
      </c>
      <c r="K1271">
        <v>60.000000000000028</v>
      </c>
      <c r="L1271">
        <v>0.7</v>
      </c>
      <c r="M1271">
        <v>0</v>
      </c>
      <c r="N1271" t="s">
        <v>75</v>
      </c>
      <c r="O1271" t="s">
        <v>105</v>
      </c>
      <c r="P1271" t="s">
        <v>112</v>
      </c>
      <c r="Q1271" t="s">
        <v>118</v>
      </c>
      <c r="R1271" t="s">
        <v>118</v>
      </c>
      <c r="S1271">
        <v>1254</v>
      </c>
      <c r="T1271">
        <v>1438</v>
      </c>
      <c r="U1271" s="1">
        <v>45302</v>
      </c>
      <c r="V1271" s="2">
        <v>0.47916666666666669</v>
      </c>
      <c r="W1271" s="2">
        <v>0.5</v>
      </c>
      <c r="X1271" t="s">
        <v>35</v>
      </c>
      <c r="Y1271">
        <v>2</v>
      </c>
      <c r="Z1271">
        <v>10</v>
      </c>
      <c r="AA1271">
        <v>3</v>
      </c>
      <c r="AB1271" t="s">
        <v>39</v>
      </c>
      <c r="AC1271" t="s">
        <v>30</v>
      </c>
      <c r="AD1271">
        <v>29.999999999999972</v>
      </c>
      <c r="AE1271">
        <v>0.3</v>
      </c>
      <c r="AF1271">
        <v>0</v>
      </c>
      <c r="AG1271" t="s">
        <v>75</v>
      </c>
      <c r="AH1271" t="s">
        <v>98</v>
      </c>
      <c r="AI1271" t="s">
        <v>112</v>
      </c>
      <c r="AJ1271">
        <v>1253</v>
      </c>
      <c r="AK1271">
        <v>1254</v>
      </c>
      <c r="AL1271" t="s">
        <v>118</v>
      </c>
    </row>
    <row r="1272" spans="1:38" x14ac:dyDescent="0.2">
      <c r="A1272">
        <v>2785</v>
      </c>
      <c r="B1272" s="1">
        <v>45328</v>
      </c>
      <c r="C1272" s="2">
        <v>0.47916666666666669</v>
      </c>
      <c r="D1272" s="2">
        <v>0.52083333333333337</v>
      </c>
      <c r="E1272" t="s">
        <v>35</v>
      </c>
      <c r="F1272">
        <v>2</v>
      </c>
      <c r="G1272">
        <v>10</v>
      </c>
      <c r="H1272">
        <v>7</v>
      </c>
      <c r="I1272" t="s">
        <v>39</v>
      </c>
      <c r="J1272" t="s">
        <v>30</v>
      </c>
      <c r="K1272">
        <v>60.000000000000028</v>
      </c>
      <c r="L1272">
        <v>0.7</v>
      </c>
      <c r="M1272">
        <v>0</v>
      </c>
      <c r="N1272" t="s">
        <v>73</v>
      </c>
      <c r="O1272" t="s">
        <v>99</v>
      </c>
      <c r="P1272" t="s">
        <v>112</v>
      </c>
      <c r="Q1272" t="s">
        <v>118</v>
      </c>
      <c r="R1272" t="s">
        <v>118</v>
      </c>
      <c r="S1272">
        <v>1268</v>
      </c>
      <c r="T1272">
        <v>1356</v>
      </c>
      <c r="U1272" s="1">
        <v>45350</v>
      </c>
      <c r="V1272" s="2">
        <v>0.47916666666666669</v>
      </c>
      <c r="W1272" s="2">
        <v>0.52083333333333337</v>
      </c>
      <c r="X1272" t="s">
        <v>35</v>
      </c>
      <c r="Y1272">
        <v>2</v>
      </c>
      <c r="Z1272">
        <v>10</v>
      </c>
      <c r="AA1272">
        <v>9</v>
      </c>
      <c r="AB1272" t="s">
        <v>42</v>
      </c>
      <c r="AC1272" t="s">
        <v>40</v>
      </c>
      <c r="AD1272">
        <v>60.000000000000028</v>
      </c>
      <c r="AE1272">
        <v>0.9</v>
      </c>
      <c r="AF1272">
        <v>0</v>
      </c>
      <c r="AG1272" t="s">
        <v>74</v>
      </c>
      <c r="AH1272" t="s">
        <v>99</v>
      </c>
      <c r="AI1272" t="s">
        <v>112</v>
      </c>
      <c r="AJ1272">
        <v>1267</v>
      </c>
      <c r="AK1272">
        <v>1268</v>
      </c>
      <c r="AL1272" t="s">
        <v>118</v>
      </c>
    </row>
    <row r="1273" spans="1:38" x14ac:dyDescent="0.2">
      <c r="A1273">
        <v>22</v>
      </c>
      <c r="B1273" s="1">
        <v>45474</v>
      </c>
      <c r="C1273" s="2">
        <v>0.47916666666666669</v>
      </c>
      <c r="D1273" s="2">
        <v>0.5</v>
      </c>
      <c r="E1273" t="s">
        <v>35</v>
      </c>
      <c r="F1273">
        <v>2</v>
      </c>
      <c r="G1273">
        <v>10</v>
      </c>
      <c r="H1273">
        <v>2</v>
      </c>
      <c r="I1273" t="s">
        <v>13</v>
      </c>
      <c r="J1273" t="s">
        <v>14</v>
      </c>
      <c r="K1273">
        <v>29.999999999999972</v>
      </c>
      <c r="L1273">
        <v>0.2</v>
      </c>
      <c r="M1273">
        <v>0</v>
      </c>
      <c r="N1273" t="s">
        <v>72</v>
      </c>
      <c r="O1273" t="s">
        <v>104</v>
      </c>
      <c r="P1273" t="s">
        <v>112</v>
      </c>
      <c r="Q1273" t="s">
        <v>117</v>
      </c>
      <c r="R1273" t="s">
        <v>118</v>
      </c>
      <c r="S1273">
        <v>1252</v>
      </c>
      <c r="T1273">
        <v>1904</v>
      </c>
      <c r="U1273" s="1">
        <v>45640</v>
      </c>
      <c r="V1273" s="2">
        <v>0.5</v>
      </c>
      <c r="W1273" s="2">
        <v>0.54166666666666663</v>
      </c>
      <c r="X1273" t="s">
        <v>35</v>
      </c>
      <c r="Y1273">
        <v>2</v>
      </c>
      <c r="Z1273">
        <v>10</v>
      </c>
      <c r="AA1273">
        <v>1</v>
      </c>
      <c r="AB1273" t="s">
        <v>42</v>
      </c>
      <c r="AC1273" t="s">
        <v>14</v>
      </c>
      <c r="AD1273">
        <v>59.999999999999943</v>
      </c>
      <c r="AE1273">
        <v>0.1</v>
      </c>
      <c r="AF1273">
        <v>0</v>
      </c>
      <c r="AG1273" t="s">
        <v>77</v>
      </c>
      <c r="AH1273" t="s">
        <v>109</v>
      </c>
      <c r="AI1273" t="s">
        <v>112</v>
      </c>
      <c r="AJ1273">
        <v>1251</v>
      </c>
      <c r="AK1273">
        <v>1252</v>
      </c>
      <c r="AL1273" t="s">
        <v>118</v>
      </c>
    </row>
    <row r="1274" spans="1:38" x14ac:dyDescent="0.2">
      <c r="A1274">
        <v>1438</v>
      </c>
      <c r="B1274" s="1">
        <v>45302</v>
      </c>
      <c r="C1274" s="2">
        <v>0.47916666666666669</v>
      </c>
      <c r="D1274" s="2">
        <v>0.5</v>
      </c>
      <c r="E1274" t="s">
        <v>35</v>
      </c>
      <c r="F1274">
        <v>2</v>
      </c>
      <c r="G1274">
        <v>10</v>
      </c>
      <c r="H1274">
        <v>3</v>
      </c>
      <c r="I1274" t="s">
        <v>39</v>
      </c>
      <c r="J1274" t="s">
        <v>30</v>
      </c>
      <c r="K1274">
        <v>29.999999999999972</v>
      </c>
      <c r="L1274">
        <v>0.3</v>
      </c>
      <c r="M1274">
        <v>0</v>
      </c>
      <c r="N1274" t="s">
        <v>75</v>
      </c>
      <c r="O1274" t="s">
        <v>98</v>
      </c>
      <c r="P1274" t="s">
        <v>112</v>
      </c>
      <c r="Q1274" t="s">
        <v>118</v>
      </c>
      <c r="R1274" t="s">
        <v>118</v>
      </c>
      <c r="S1274">
        <v>1253</v>
      </c>
      <c r="T1274">
        <v>22</v>
      </c>
      <c r="U1274" s="1">
        <v>45474</v>
      </c>
      <c r="V1274" s="2">
        <v>0.47916666666666669</v>
      </c>
      <c r="W1274" s="2">
        <v>0.5</v>
      </c>
      <c r="X1274" t="s">
        <v>35</v>
      </c>
      <c r="Y1274">
        <v>2</v>
      </c>
      <c r="Z1274">
        <v>10</v>
      </c>
      <c r="AA1274">
        <v>2</v>
      </c>
      <c r="AB1274" t="s">
        <v>13</v>
      </c>
      <c r="AC1274" t="s">
        <v>14</v>
      </c>
      <c r="AD1274">
        <v>29.999999999999972</v>
      </c>
      <c r="AE1274">
        <v>0.2</v>
      </c>
      <c r="AF1274">
        <v>0</v>
      </c>
      <c r="AG1274" t="s">
        <v>72</v>
      </c>
      <c r="AH1274" t="s">
        <v>104</v>
      </c>
      <c r="AI1274" t="s">
        <v>112</v>
      </c>
      <c r="AJ1274">
        <v>1252</v>
      </c>
      <c r="AK1274">
        <v>1253</v>
      </c>
      <c r="AL1274" t="s">
        <v>118</v>
      </c>
    </row>
    <row r="1275" spans="1:38" x14ac:dyDescent="0.2">
      <c r="A1275">
        <v>2142</v>
      </c>
      <c r="B1275" s="1">
        <v>45641</v>
      </c>
      <c r="C1275" s="2">
        <v>0.47916666666666669</v>
      </c>
      <c r="D1275" s="2">
        <v>0.54166666666666663</v>
      </c>
      <c r="E1275" t="s">
        <v>35</v>
      </c>
      <c r="F1275">
        <v>2</v>
      </c>
      <c r="G1275">
        <v>10</v>
      </c>
      <c r="H1275">
        <v>8</v>
      </c>
      <c r="I1275" t="s">
        <v>42</v>
      </c>
      <c r="J1275" t="s">
        <v>14</v>
      </c>
      <c r="K1275">
        <v>89.999999999999915</v>
      </c>
      <c r="L1275">
        <v>0.8</v>
      </c>
      <c r="M1275">
        <v>0</v>
      </c>
      <c r="N1275" t="s">
        <v>71</v>
      </c>
      <c r="O1275" t="s">
        <v>109</v>
      </c>
      <c r="P1275" t="s">
        <v>112</v>
      </c>
      <c r="Q1275" t="s">
        <v>118</v>
      </c>
      <c r="R1275" t="s">
        <v>118</v>
      </c>
      <c r="S1275">
        <v>1255</v>
      </c>
      <c r="T1275">
        <v>2962</v>
      </c>
      <c r="U1275" s="1">
        <v>45526</v>
      </c>
      <c r="V1275" s="2">
        <v>0.47916666666666669</v>
      </c>
      <c r="W1275" s="2">
        <v>0.52083333333333337</v>
      </c>
      <c r="X1275" t="s">
        <v>35</v>
      </c>
      <c r="Y1275">
        <v>2</v>
      </c>
      <c r="Z1275">
        <v>10</v>
      </c>
      <c r="AA1275">
        <v>7</v>
      </c>
      <c r="AB1275" t="s">
        <v>41</v>
      </c>
      <c r="AC1275" t="s">
        <v>28</v>
      </c>
      <c r="AD1275">
        <v>60.000000000000028</v>
      </c>
      <c r="AE1275">
        <v>0.7</v>
      </c>
      <c r="AF1275">
        <v>0</v>
      </c>
      <c r="AG1275" t="s">
        <v>75</v>
      </c>
      <c r="AH1275" t="s">
        <v>105</v>
      </c>
      <c r="AI1275" t="s">
        <v>112</v>
      </c>
      <c r="AJ1275">
        <v>1254</v>
      </c>
      <c r="AK1275">
        <v>1255</v>
      </c>
      <c r="AL1275" t="s">
        <v>118</v>
      </c>
    </row>
    <row r="1276" spans="1:38" x14ac:dyDescent="0.2">
      <c r="A1276">
        <v>2731</v>
      </c>
      <c r="B1276" s="1">
        <v>45575</v>
      </c>
      <c r="C1276" s="2">
        <v>0.47916666666666669</v>
      </c>
      <c r="D1276" s="2">
        <v>0.54166666666666663</v>
      </c>
      <c r="E1276" t="s">
        <v>35</v>
      </c>
      <c r="F1276">
        <v>2</v>
      </c>
      <c r="G1276">
        <v>10</v>
      </c>
      <c r="H1276">
        <v>9</v>
      </c>
      <c r="I1276" t="s">
        <v>27</v>
      </c>
      <c r="J1276" t="s">
        <v>14</v>
      </c>
      <c r="K1276">
        <v>89.999999999999915</v>
      </c>
      <c r="L1276">
        <v>0.9</v>
      </c>
      <c r="M1276">
        <v>0</v>
      </c>
      <c r="N1276" t="s">
        <v>75</v>
      </c>
      <c r="O1276" t="s">
        <v>107</v>
      </c>
      <c r="P1276" t="s">
        <v>112</v>
      </c>
      <c r="Q1276" t="s">
        <v>118</v>
      </c>
      <c r="R1276" t="s">
        <v>118</v>
      </c>
      <c r="S1276">
        <v>1256</v>
      </c>
      <c r="T1276">
        <v>2142</v>
      </c>
      <c r="U1276" s="1">
        <v>45641</v>
      </c>
      <c r="V1276" s="2">
        <v>0.47916666666666669</v>
      </c>
      <c r="W1276" s="2">
        <v>0.54166666666666663</v>
      </c>
      <c r="X1276" t="s">
        <v>35</v>
      </c>
      <c r="Y1276">
        <v>2</v>
      </c>
      <c r="Z1276">
        <v>10</v>
      </c>
      <c r="AA1276">
        <v>8</v>
      </c>
      <c r="AB1276" t="s">
        <v>42</v>
      </c>
      <c r="AC1276" t="s">
        <v>14</v>
      </c>
      <c r="AD1276">
        <v>89.999999999999915</v>
      </c>
      <c r="AE1276">
        <v>0.8</v>
      </c>
      <c r="AF1276">
        <v>0</v>
      </c>
      <c r="AG1276" t="s">
        <v>71</v>
      </c>
      <c r="AH1276" t="s">
        <v>109</v>
      </c>
      <c r="AI1276" t="s">
        <v>112</v>
      </c>
      <c r="AJ1276">
        <v>1255</v>
      </c>
      <c r="AK1276">
        <v>1256</v>
      </c>
      <c r="AL1276" t="s">
        <v>118</v>
      </c>
    </row>
    <row r="1277" spans="1:38" x14ac:dyDescent="0.2">
      <c r="A1277">
        <v>1347</v>
      </c>
      <c r="B1277" s="1">
        <v>45447</v>
      </c>
      <c r="C1277" s="2">
        <v>0.47916666666666669</v>
      </c>
      <c r="D1277" s="2">
        <v>0.52083333333333337</v>
      </c>
      <c r="E1277" t="s">
        <v>35</v>
      </c>
      <c r="F1277">
        <v>2</v>
      </c>
      <c r="G1277">
        <v>10</v>
      </c>
      <c r="H1277">
        <v>12</v>
      </c>
      <c r="I1277" t="s">
        <v>39</v>
      </c>
      <c r="J1277" t="s">
        <v>40</v>
      </c>
      <c r="K1277">
        <v>60.000000000000028</v>
      </c>
      <c r="L1277">
        <v>1.2</v>
      </c>
      <c r="M1277">
        <v>1</v>
      </c>
      <c r="N1277" t="s">
        <v>73</v>
      </c>
      <c r="O1277" t="s">
        <v>103</v>
      </c>
      <c r="P1277" t="s">
        <v>112</v>
      </c>
      <c r="Q1277" t="s">
        <v>118</v>
      </c>
      <c r="R1277" t="s">
        <v>118</v>
      </c>
      <c r="S1277">
        <v>1269</v>
      </c>
      <c r="T1277">
        <v>2785</v>
      </c>
      <c r="U1277" s="1">
        <v>45328</v>
      </c>
      <c r="V1277" s="2">
        <v>0.47916666666666669</v>
      </c>
      <c r="W1277" s="2">
        <v>0.52083333333333337</v>
      </c>
      <c r="X1277" t="s">
        <v>35</v>
      </c>
      <c r="Y1277">
        <v>2</v>
      </c>
      <c r="Z1277">
        <v>10</v>
      </c>
      <c r="AA1277">
        <v>7</v>
      </c>
      <c r="AB1277" t="s">
        <v>39</v>
      </c>
      <c r="AC1277" t="s">
        <v>30</v>
      </c>
      <c r="AD1277">
        <v>60.000000000000028</v>
      </c>
      <c r="AE1277">
        <v>0.7</v>
      </c>
      <c r="AF1277">
        <v>0</v>
      </c>
      <c r="AG1277" t="s">
        <v>73</v>
      </c>
      <c r="AH1277" t="s">
        <v>99</v>
      </c>
      <c r="AI1277" t="s">
        <v>112</v>
      </c>
      <c r="AJ1277">
        <v>1268</v>
      </c>
      <c r="AK1277">
        <v>1269</v>
      </c>
      <c r="AL1277" t="s">
        <v>118</v>
      </c>
    </row>
    <row r="1278" spans="1:38" x14ac:dyDescent="0.2">
      <c r="A1278">
        <v>352</v>
      </c>
      <c r="B1278" s="1">
        <v>45366</v>
      </c>
      <c r="C1278" s="2">
        <v>0.47916666666666669</v>
      </c>
      <c r="D1278" s="2">
        <v>0.54166666666666663</v>
      </c>
      <c r="E1278" t="s">
        <v>35</v>
      </c>
      <c r="F1278">
        <v>2</v>
      </c>
      <c r="G1278">
        <v>10</v>
      </c>
      <c r="H1278">
        <v>5</v>
      </c>
      <c r="I1278" t="s">
        <v>22</v>
      </c>
      <c r="J1278" t="s">
        <v>40</v>
      </c>
      <c r="K1278">
        <v>89.999999999999915</v>
      </c>
      <c r="L1278">
        <v>0.5</v>
      </c>
      <c r="M1278">
        <v>0</v>
      </c>
      <c r="N1278" t="s">
        <v>76</v>
      </c>
      <c r="O1278" t="s">
        <v>100</v>
      </c>
      <c r="P1278" t="s">
        <v>112</v>
      </c>
      <c r="Q1278" t="s">
        <v>118</v>
      </c>
      <c r="R1278" t="s">
        <v>118</v>
      </c>
      <c r="S1278">
        <v>1259</v>
      </c>
      <c r="T1278">
        <v>2411</v>
      </c>
      <c r="U1278" s="1">
        <v>45345</v>
      </c>
      <c r="V1278" s="2">
        <v>0.47916666666666669</v>
      </c>
      <c r="W1278" s="2">
        <v>0.5</v>
      </c>
      <c r="X1278" t="s">
        <v>35</v>
      </c>
      <c r="Y1278">
        <v>2</v>
      </c>
      <c r="Z1278">
        <v>10</v>
      </c>
      <c r="AA1278">
        <v>1</v>
      </c>
      <c r="AB1278" t="s">
        <v>17</v>
      </c>
      <c r="AC1278" t="s">
        <v>30</v>
      </c>
      <c r="AD1278">
        <v>29.999999999999972</v>
      </c>
      <c r="AE1278">
        <v>0.1</v>
      </c>
      <c r="AF1278">
        <v>0</v>
      </c>
      <c r="AG1278" t="s">
        <v>76</v>
      </c>
      <c r="AH1278" t="s">
        <v>99</v>
      </c>
      <c r="AI1278" t="s">
        <v>112</v>
      </c>
      <c r="AJ1278">
        <v>1258</v>
      </c>
      <c r="AK1278">
        <v>1259</v>
      </c>
      <c r="AL1278" t="s">
        <v>118</v>
      </c>
    </row>
    <row r="1279" spans="1:38" x14ac:dyDescent="0.2">
      <c r="A1279">
        <v>385</v>
      </c>
      <c r="B1279" s="1">
        <v>45547</v>
      </c>
      <c r="C1279" s="2">
        <v>0.47916666666666669</v>
      </c>
      <c r="D1279" s="2">
        <v>0.52083333333333337</v>
      </c>
      <c r="E1279" t="s">
        <v>35</v>
      </c>
      <c r="F1279">
        <v>2</v>
      </c>
      <c r="G1279">
        <v>10</v>
      </c>
      <c r="H1279">
        <v>4</v>
      </c>
      <c r="I1279" t="s">
        <v>39</v>
      </c>
      <c r="J1279" t="s">
        <v>30</v>
      </c>
      <c r="K1279">
        <v>60.000000000000028</v>
      </c>
      <c r="L1279">
        <v>0.4</v>
      </c>
      <c r="M1279">
        <v>0</v>
      </c>
      <c r="N1279" t="s">
        <v>75</v>
      </c>
      <c r="O1279" t="s">
        <v>106</v>
      </c>
      <c r="P1279" t="s">
        <v>112</v>
      </c>
      <c r="Q1279" t="s">
        <v>118</v>
      </c>
      <c r="R1279" t="s">
        <v>118</v>
      </c>
      <c r="S1279">
        <v>1260</v>
      </c>
      <c r="T1279">
        <v>352</v>
      </c>
      <c r="U1279" s="1">
        <v>45366</v>
      </c>
      <c r="V1279" s="2">
        <v>0.47916666666666669</v>
      </c>
      <c r="W1279" s="2">
        <v>0.54166666666666663</v>
      </c>
      <c r="X1279" t="s">
        <v>35</v>
      </c>
      <c r="Y1279">
        <v>2</v>
      </c>
      <c r="Z1279">
        <v>10</v>
      </c>
      <c r="AA1279">
        <v>5</v>
      </c>
      <c r="AB1279" t="s">
        <v>22</v>
      </c>
      <c r="AC1279" t="s">
        <v>40</v>
      </c>
      <c r="AD1279">
        <v>89.999999999999915</v>
      </c>
      <c r="AE1279">
        <v>0.5</v>
      </c>
      <c r="AF1279">
        <v>0</v>
      </c>
      <c r="AG1279" t="s">
        <v>76</v>
      </c>
      <c r="AH1279" t="s">
        <v>100</v>
      </c>
      <c r="AI1279" t="s">
        <v>112</v>
      </c>
      <c r="AJ1279">
        <v>1259</v>
      </c>
      <c r="AK1279">
        <v>1260</v>
      </c>
      <c r="AL1279" t="s">
        <v>118</v>
      </c>
    </row>
    <row r="1280" spans="1:38" x14ac:dyDescent="0.2">
      <c r="A1280">
        <v>390</v>
      </c>
      <c r="B1280" s="1">
        <v>45490</v>
      </c>
      <c r="C1280" s="2">
        <v>0.47916666666666669</v>
      </c>
      <c r="D1280" s="2">
        <v>0.5625</v>
      </c>
      <c r="E1280" t="s">
        <v>35</v>
      </c>
      <c r="F1280">
        <v>2</v>
      </c>
      <c r="G1280">
        <v>10</v>
      </c>
      <c r="H1280">
        <v>5</v>
      </c>
      <c r="I1280" t="s">
        <v>17</v>
      </c>
      <c r="J1280" t="s">
        <v>18</v>
      </c>
      <c r="K1280">
        <v>119.99999999999997</v>
      </c>
      <c r="L1280">
        <v>0.5</v>
      </c>
      <c r="M1280">
        <v>0</v>
      </c>
      <c r="N1280" t="s">
        <v>74</v>
      </c>
      <c r="O1280" t="s">
        <v>104</v>
      </c>
      <c r="P1280" t="s">
        <v>112</v>
      </c>
      <c r="Q1280" t="s">
        <v>118</v>
      </c>
      <c r="R1280" t="s">
        <v>124</v>
      </c>
      <c r="S1280">
        <v>1257</v>
      </c>
      <c r="T1280">
        <v>2731</v>
      </c>
      <c r="U1280" s="1">
        <v>45575</v>
      </c>
      <c r="V1280" s="2">
        <v>0.47916666666666669</v>
      </c>
      <c r="W1280" s="2">
        <v>0.54166666666666663</v>
      </c>
      <c r="X1280" t="s">
        <v>35</v>
      </c>
      <c r="Y1280">
        <v>2</v>
      </c>
      <c r="Z1280">
        <v>10</v>
      </c>
      <c r="AA1280">
        <v>9</v>
      </c>
      <c r="AB1280" t="s">
        <v>27</v>
      </c>
      <c r="AC1280" t="s">
        <v>14</v>
      </c>
      <c r="AD1280">
        <v>89.999999999999915</v>
      </c>
      <c r="AE1280">
        <v>0.9</v>
      </c>
      <c r="AF1280">
        <v>0</v>
      </c>
      <c r="AG1280" t="s">
        <v>75</v>
      </c>
      <c r="AH1280" t="s">
        <v>107</v>
      </c>
      <c r="AI1280" t="s">
        <v>112</v>
      </c>
      <c r="AJ1280">
        <v>1256</v>
      </c>
      <c r="AK1280">
        <v>1257</v>
      </c>
      <c r="AL1280" t="s">
        <v>118</v>
      </c>
    </row>
    <row r="1281" spans="1:38" x14ac:dyDescent="0.2">
      <c r="A1281">
        <v>1965</v>
      </c>
      <c r="B1281" s="1">
        <v>45294</v>
      </c>
      <c r="C1281" s="2">
        <v>0.47916666666666669</v>
      </c>
      <c r="D1281" s="2">
        <v>0.5</v>
      </c>
      <c r="E1281" t="s">
        <v>35</v>
      </c>
      <c r="F1281">
        <v>2</v>
      </c>
      <c r="G1281">
        <v>10</v>
      </c>
      <c r="H1281">
        <v>12</v>
      </c>
      <c r="I1281" t="s">
        <v>41</v>
      </c>
      <c r="J1281" t="s">
        <v>14</v>
      </c>
      <c r="K1281">
        <v>29.999999999999972</v>
      </c>
      <c r="L1281">
        <v>1.2</v>
      </c>
      <c r="M1281">
        <v>1</v>
      </c>
      <c r="N1281" t="s">
        <v>74</v>
      </c>
      <c r="O1281" t="s">
        <v>98</v>
      </c>
      <c r="P1281" t="s">
        <v>112</v>
      </c>
      <c r="Q1281" t="s">
        <v>118</v>
      </c>
      <c r="R1281" t="s">
        <v>118</v>
      </c>
      <c r="S1281">
        <v>1262</v>
      </c>
      <c r="T1281">
        <v>1316</v>
      </c>
      <c r="U1281" s="1">
        <v>45385</v>
      </c>
      <c r="V1281" s="2">
        <v>0.47916666666666669</v>
      </c>
      <c r="W1281" s="2">
        <v>0.5</v>
      </c>
      <c r="X1281" t="s">
        <v>35</v>
      </c>
      <c r="Y1281">
        <v>2</v>
      </c>
      <c r="Z1281">
        <v>10</v>
      </c>
      <c r="AA1281">
        <v>9</v>
      </c>
      <c r="AB1281" t="s">
        <v>22</v>
      </c>
      <c r="AC1281" t="s">
        <v>30</v>
      </c>
      <c r="AD1281">
        <v>29.999999999999972</v>
      </c>
      <c r="AE1281">
        <v>0.9</v>
      </c>
      <c r="AF1281">
        <v>0</v>
      </c>
      <c r="AG1281" t="s">
        <v>74</v>
      </c>
      <c r="AH1281" t="s">
        <v>101</v>
      </c>
      <c r="AI1281" t="s">
        <v>112</v>
      </c>
      <c r="AJ1281">
        <v>1261</v>
      </c>
      <c r="AK1281">
        <v>1262</v>
      </c>
      <c r="AL1281" t="s">
        <v>118</v>
      </c>
    </row>
    <row r="1282" spans="1:38" x14ac:dyDescent="0.2">
      <c r="A1282">
        <v>2321</v>
      </c>
      <c r="B1282" s="1">
        <v>45420</v>
      </c>
      <c r="C1282" s="2">
        <v>0.47916666666666669</v>
      </c>
      <c r="D1282" s="2">
        <v>0.5</v>
      </c>
      <c r="E1282" t="s">
        <v>35</v>
      </c>
      <c r="F1282">
        <v>2</v>
      </c>
      <c r="G1282">
        <v>10</v>
      </c>
      <c r="H1282">
        <v>12</v>
      </c>
      <c r="I1282" t="s">
        <v>41</v>
      </c>
      <c r="J1282" t="s">
        <v>23</v>
      </c>
      <c r="K1282">
        <v>29.999999999999972</v>
      </c>
      <c r="L1282">
        <v>1.2</v>
      </c>
      <c r="M1282">
        <v>1</v>
      </c>
      <c r="N1282" t="s">
        <v>74</v>
      </c>
      <c r="O1282" t="s">
        <v>102</v>
      </c>
      <c r="P1282" t="s">
        <v>112</v>
      </c>
      <c r="Q1282" t="s">
        <v>118</v>
      </c>
      <c r="R1282" t="s">
        <v>118</v>
      </c>
      <c r="S1282">
        <v>1263</v>
      </c>
      <c r="T1282">
        <v>1965</v>
      </c>
      <c r="U1282" s="1">
        <v>45294</v>
      </c>
      <c r="V1282" s="2">
        <v>0.47916666666666669</v>
      </c>
      <c r="W1282" s="2">
        <v>0.5</v>
      </c>
      <c r="X1282" t="s">
        <v>35</v>
      </c>
      <c r="Y1282">
        <v>2</v>
      </c>
      <c r="Z1282">
        <v>10</v>
      </c>
      <c r="AA1282">
        <v>12</v>
      </c>
      <c r="AB1282" t="s">
        <v>41</v>
      </c>
      <c r="AC1282" t="s">
        <v>14</v>
      </c>
      <c r="AD1282">
        <v>29.999999999999972</v>
      </c>
      <c r="AE1282">
        <v>1.2</v>
      </c>
      <c r="AF1282">
        <v>1</v>
      </c>
      <c r="AG1282" t="s">
        <v>74</v>
      </c>
      <c r="AH1282" t="s">
        <v>98</v>
      </c>
      <c r="AI1282" t="s">
        <v>112</v>
      </c>
      <c r="AJ1282">
        <v>1262</v>
      </c>
      <c r="AK1282">
        <v>1263</v>
      </c>
      <c r="AL1282" t="s">
        <v>118</v>
      </c>
    </row>
    <row r="1283" spans="1:38" x14ac:dyDescent="0.2">
      <c r="A1283">
        <v>12</v>
      </c>
      <c r="B1283" s="1">
        <v>45641</v>
      </c>
      <c r="C1283" s="2">
        <v>0.47916666666666669</v>
      </c>
      <c r="D1283" s="2">
        <v>0.52083333333333337</v>
      </c>
      <c r="E1283" t="s">
        <v>35</v>
      </c>
      <c r="F1283">
        <v>2</v>
      </c>
      <c r="G1283">
        <v>10</v>
      </c>
      <c r="H1283">
        <v>10</v>
      </c>
      <c r="I1283" t="s">
        <v>13</v>
      </c>
      <c r="J1283" t="s">
        <v>14</v>
      </c>
      <c r="K1283">
        <v>60.000000000000028</v>
      </c>
      <c r="L1283">
        <v>1</v>
      </c>
      <c r="M1283">
        <v>0</v>
      </c>
      <c r="N1283" t="s">
        <v>71</v>
      </c>
      <c r="O1283" t="s">
        <v>109</v>
      </c>
      <c r="P1283" t="s">
        <v>112</v>
      </c>
      <c r="Q1283" t="s">
        <v>118</v>
      </c>
      <c r="R1283" t="s">
        <v>118</v>
      </c>
      <c r="S1283">
        <v>1264</v>
      </c>
      <c r="T1283">
        <v>2321</v>
      </c>
      <c r="U1283" s="1">
        <v>45420</v>
      </c>
      <c r="V1283" s="2">
        <v>0.47916666666666669</v>
      </c>
      <c r="W1283" s="2">
        <v>0.5</v>
      </c>
      <c r="X1283" t="s">
        <v>35</v>
      </c>
      <c r="Y1283">
        <v>2</v>
      </c>
      <c r="Z1283">
        <v>10</v>
      </c>
      <c r="AA1283">
        <v>12</v>
      </c>
      <c r="AB1283" t="s">
        <v>41</v>
      </c>
      <c r="AC1283" t="s">
        <v>23</v>
      </c>
      <c r="AD1283">
        <v>29.999999999999972</v>
      </c>
      <c r="AE1283">
        <v>1.2</v>
      </c>
      <c r="AF1283">
        <v>1</v>
      </c>
      <c r="AG1283" t="s">
        <v>74</v>
      </c>
      <c r="AH1283" t="s">
        <v>102</v>
      </c>
      <c r="AI1283" t="s">
        <v>112</v>
      </c>
      <c r="AJ1283">
        <v>1263</v>
      </c>
      <c r="AK1283">
        <v>1264</v>
      </c>
      <c r="AL1283" t="s">
        <v>118</v>
      </c>
    </row>
    <row r="1284" spans="1:38" x14ac:dyDescent="0.2">
      <c r="A1284">
        <v>2363</v>
      </c>
      <c r="B1284" s="1">
        <v>45564</v>
      </c>
      <c r="C1284" s="2">
        <v>0.47916666666666669</v>
      </c>
      <c r="D1284" s="2">
        <v>0.5625</v>
      </c>
      <c r="E1284" t="s">
        <v>35</v>
      </c>
      <c r="F1284">
        <v>2</v>
      </c>
      <c r="G1284">
        <v>10</v>
      </c>
      <c r="H1284">
        <v>8</v>
      </c>
      <c r="I1284" t="s">
        <v>42</v>
      </c>
      <c r="J1284" t="s">
        <v>18</v>
      </c>
      <c r="K1284">
        <v>119.99999999999997</v>
      </c>
      <c r="L1284">
        <v>0.8</v>
      </c>
      <c r="M1284">
        <v>0</v>
      </c>
      <c r="N1284" t="s">
        <v>71</v>
      </c>
      <c r="O1284" t="s">
        <v>106</v>
      </c>
      <c r="P1284" t="s">
        <v>112</v>
      </c>
      <c r="Q1284" t="s">
        <v>118</v>
      </c>
      <c r="R1284" t="s">
        <v>124</v>
      </c>
      <c r="S1284">
        <v>1265</v>
      </c>
      <c r="T1284">
        <v>12</v>
      </c>
      <c r="U1284" s="1">
        <v>45641</v>
      </c>
      <c r="V1284" s="2">
        <v>0.47916666666666669</v>
      </c>
      <c r="W1284" s="2">
        <v>0.52083333333333337</v>
      </c>
      <c r="X1284" t="s">
        <v>35</v>
      </c>
      <c r="Y1284">
        <v>2</v>
      </c>
      <c r="Z1284">
        <v>10</v>
      </c>
      <c r="AA1284">
        <v>10</v>
      </c>
      <c r="AB1284" t="s">
        <v>13</v>
      </c>
      <c r="AC1284" t="s">
        <v>14</v>
      </c>
      <c r="AD1284">
        <v>60.000000000000028</v>
      </c>
      <c r="AE1284">
        <v>1</v>
      </c>
      <c r="AF1284">
        <v>0</v>
      </c>
      <c r="AG1284" t="s">
        <v>71</v>
      </c>
      <c r="AH1284" t="s">
        <v>109</v>
      </c>
      <c r="AI1284" t="s">
        <v>112</v>
      </c>
      <c r="AJ1284">
        <v>1264</v>
      </c>
      <c r="AK1284">
        <v>1265</v>
      </c>
      <c r="AL1284" t="s">
        <v>118</v>
      </c>
    </row>
    <row r="1285" spans="1:38" x14ac:dyDescent="0.2">
      <c r="A1285">
        <v>2086</v>
      </c>
      <c r="B1285" s="1">
        <v>45612</v>
      </c>
      <c r="C1285" s="2">
        <v>0.47916666666666669</v>
      </c>
      <c r="D1285" s="2">
        <v>0.54166666666666663</v>
      </c>
      <c r="E1285" t="s">
        <v>35</v>
      </c>
      <c r="F1285">
        <v>2</v>
      </c>
      <c r="G1285">
        <v>10</v>
      </c>
      <c r="H1285">
        <v>9</v>
      </c>
      <c r="I1285" t="s">
        <v>41</v>
      </c>
      <c r="J1285" t="s">
        <v>30</v>
      </c>
      <c r="K1285">
        <v>89.999999999999915</v>
      </c>
      <c r="L1285">
        <v>0.9</v>
      </c>
      <c r="M1285">
        <v>0</v>
      </c>
      <c r="N1285" t="s">
        <v>77</v>
      </c>
      <c r="O1285" t="s">
        <v>108</v>
      </c>
      <c r="P1285" t="s">
        <v>112</v>
      </c>
      <c r="Q1285" t="s">
        <v>118</v>
      </c>
      <c r="R1285" t="s">
        <v>118</v>
      </c>
      <c r="S1285">
        <v>1266</v>
      </c>
      <c r="T1285">
        <v>2363</v>
      </c>
      <c r="U1285" s="1">
        <v>45564</v>
      </c>
      <c r="V1285" s="2">
        <v>0.47916666666666669</v>
      </c>
      <c r="W1285" s="2">
        <v>0.5625</v>
      </c>
      <c r="X1285" t="s">
        <v>35</v>
      </c>
      <c r="Y1285">
        <v>2</v>
      </c>
      <c r="Z1285">
        <v>10</v>
      </c>
      <c r="AA1285">
        <v>8</v>
      </c>
      <c r="AB1285" t="s">
        <v>42</v>
      </c>
      <c r="AC1285" t="s">
        <v>18</v>
      </c>
      <c r="AD1285">
        <v>119.99999999999997</v>
      </c>
      <c r="AE1285">
        <v>0.8</v>
      </c>
      <c r="AF1285">
        <v>0</v>
      </c>
      <c r="AG1285" t="s">
        <v>71</v>
      </c>
      <c r="AH1285" t="s">
        <v>106</v>
      </c>
      <c r="AI1285" t="s">
        <v>112</v>
      </c>
      <c r="AJ1285">
        <v>1265</v>
      </c>
      <c r="AK1285">
        <v>1266</v>
      </c>
      <c r="AL1285" t="s">
        <v>118</v>
      </c>
    </row>
    <row r="1286" spans="1:38" x14ac:dyDescent="0.2">
      <c r="A1286">
        <v>1356</v>
      </c>
      <c r="B1286" s="1">
        <v>45350</v>
      </c>
      <c r="C1286" s="2">
        <v>0.47916666666666669</v>
      </c>
      <c r="D1286" s="2">
        <v>0.52083333333333337</v>
      </c>
      <c r="E1286" t="s">
        <v>35</v>
      </c>
      <c r="F1286">
        <v>2</v>
      </c>
      <c r="G1286">
        <v>10</v>
      </c>
      <c r="H1286">
        <v>9</v>
      </c>
      <c r="I1286" t="s">
        <v>42</v>
      </c>
      <c r="J1286" t="s">
        <v>40</v>
      </c>
      <c r="K1286">
        <v>60.000000000000028</v>
      </c>
      <c r="L1286">
        <v>0.9</v>
      </c>
      <c r="M1286">
        <v>0</v>
      </c>
      <c r="N1286" t="s">
        <v>74</v>
      </c>
      <c r="O1286" t="s">
        <v>99</v>
      </c>
      <c r="P1286" t="s">
        <v>112</v>
      </c>
      <c r="Q1286" t="s">
        <v>118</v>
      </c>
      <c r="R1286" t="s">
        <v>118</v>
      </c>
      <c r="S1286">
        <v>1267</v>
      </c>
      <c r="T1286">
        <v>2086</v>
      </c>
      <c r="U1286" s="1">
        <v>45612</v>
      </c>
      <c r="V1286" s="2">
        <v>0.47916666666666669</v>
      </c>
      <c r="W1286" s="2">
        <v>0.54166666666666663</v>
      </c>
      <c r="X1286" t="s">
        <v>35</v>
      </c>
      <c r="Y1286">
        <v>2</v>
      </c>
      <c r="Z1286">
        <v>10</v>
      </c>
      <c r="AA1286">
        <v>9</v>
      </c>
      <c r="AB1286" t="s">
        <v>41</v>
      </c>
      <c r="AC1286" t="s">
        <v>30</v>
      </c>
      <c r="AD1286">
        <v>89.999999999999915</v>
      </c>
      <c r="AE1286">
        <v>0.9</v>
      </c>
      <c r="AF1286">
        <v>0</v>
      </c>
      <c r="AG1286" t="s">
        <v>77</v>
      </c>
      <c r="AH1286" t="s">
        <v>108</v>
      </c>
      <c r="AI1286" t="s">
        <v>112</v>
      </c>
      <c r="AJ1286">
        <v>1266</v>
      </c>
      <c r="AK1286">
        <v>1267</v>
      </c>
      <c r="AL1286" t="s">
        <v>118</v>
      </c>
    </row>
    <row r="1287" spans="1:38" x14ac:dyDescent="0.2">
      <c r="A1287">
        <v>1316</v>
      </c>
      <c r="B1287" s="1">
        <v>45385</v>
      </c>
      <c r="C1287" s="2">
        <v>0.47916666666666669</v>
      </c>
      <c r="D1287" s="2">
        <v>0.5</v>
      </c>
      <c r="E1287" t="s">
        <v>35</v>
      </c>
      <c r="F1287">
        <v>2</v>
      </c>
      <c r="G1287">
        <v>10</v>
      </c>
      <c r="H1287">
        <v>9</v>
      </c>
      <c r="I1287" t="s">
        <v>22</v>
      </c>
      <c r="J1287" t="s">
        <v>30</v>
      </c>
      <c r="K1287">
        <v>29.999999999999972</v>
      </c>
      <c r="L1287">
        <v>0.9</v>
      </c>
      <c r="M1287">
        <v>0</v>
      </c>
      <c r="N1287" t="s">
        <v>74</v>
      </c>
      <c r="O1287" t="s">
        <v>101</v>
      </c>
      <c r="P1287" t="s">
        <v>112</v>
      </c>
      <c r="Q1287" t="s">
        <v>118</v>
      </c>
      <c r="R1287" t="s">
        <v>118</v>
      </c>
      <c r="S1287">
        <v>1261</v>
      </c>
      <c r="T1287">
        <v>385</v>
      </c>
      <c r="U1287" s="1">
        <v>45547</v>
      </c>
      <c r="V1287" s="2">
        <v>0.47916666666666669</v>
      </c>
      <c r="W1287" s="2">
        <v>0.52083333333333337</v>
      </c>
      <c r="X1287" t="s">
        <v>35</v>
      </c>
      <c r="Y1287">
        <v>2</v>
      </c>
      <c r="Z1287">
        <v>10</v>
      </c>
      <c r="AA1287">
        <v>4</v>
      </c>
      <c r="AB1287" t="s">
        <v>39</v>
      </c>
      <c r="AC1287" t="s">
        <v>30</v>
      </c>
      <c r="AD1287">
        <v>60.000000000000028</v>
      </c>
      <c r="AE1287">
        <v>0.4</v>
      </c>
      <c r="AF1287">
        <v>0</v>
      </c>
      <c r="AG1287" t="s">
        <v>75</v>
      </c>
      <c r="AH1287" t="s">
        <v>106</v>
      </c>
      <c r="AI1287" t="s">
        <v>112</v>
      </c>
      <c r="AJ1287">
        <v>1260</v>
      </c>
      <c r="AK1287">
        <v>1261</v>
      </c>
      <c r="AL1287" t="s">
        <v>118</v>
      </c>
    </row>
    <row r="1288" spans="1:38" x14ac:dyDescent="0.2">
      <c r="A1288">
        <v>1472</v>
      </c>
      <c r="B1288" s="1">
        <v>45337</v>
      </c>
      <c r="C1288" s="2">
        <v>0.45833333333333331</v>
      </c>
      <c r="D1288" s="2">
        <v>0.52083333333333337</v>
      </c>
      <c r="E1288" t="s">
        <v>35</v>
      </c>
      <c r="F1288">
        <v>2</v>
      </c>
      <c r="G1288">
        <v>10</v>
      </c>
      <c r="H1288">
        <v>1</v>
      </c>
      <c r="I1288" t="s">
        <v>42</v>
      </c>
      <c r="J1288" t="s">
        <v>30</v>
      </c>
      <c r="K1288">
        <v>90.000000000000085</v>
      </c>
      <c r="L1288">
        <v>0.1</v>
      </c>
      <c r="M1288">
        <v>0</v>
      </c>
      <c r="N1288" t="s">
        <v>75</v>
      </c>
      <c r="O1288" t="s">
        <v>99</v>
      </c>
      <c r="P1288" t="s">
        <v>112</v>
      </c>
      <c r="Q1288" t="s">
        <v>117</v>
      </c>
      <c r="R1288" t="s">
        <v>124</v>
      </c>
      <c r="S1288">
        <v>1309</v>
      </c>
      <c r="T1288">
        <v>1829</v>
      </c>
      <c r="U1288" s="1">
        <v>45548</v>
      </c>
      <c r="V1288" s="2">
        <v>0.45833333333333331</v>
      </c>
      <c r="W1288" s="2">
        <v>0.52083333333333337</v>
      </c>
      <c r="X1288" t="s">
        <v>35</v>
      </c>
      <c r="Y1288">
        <v>2</v>
      </c>
      <c r="Z1288">
        <v>10</v>
      </c>
      <c r="AA1288">
        <v>2</v>
      </c>
      <c r="AB1288" t="s">
        <v>42</v>
      </c>
      <c r="AC1288" t="s">
        <v>28</v>
      </c>
      <c r="AD1288">
        <v>90.000000000000085</v>
      </c>
      <c r="AE1288">
        <v>0.2</v>
      </c>
      <c r="AF1288">
        <v>0</v>
      </c>
      <c r="AG1288" t="s">
        <v>76</v>
      </c>
      <c r="AH1288" t="s">
        <v>106</v>
      </c>
      <c r="AI1288" t="s">
        <v>112</v>
      </c>
      <c r="AJ1288">
        <v>1308</v>
      </c>
      <c r="AK1288">
        <v>1309</v>
      </c>
      <c r="AL1288" t="s">
        <v>118</v>
      </c>
    </row>
    <row r="1289" spans="1:38" x14ac:dyDescent="0.2">
      <c r="A1289">
        <v>2899</v>
      </c>
      <c r="B1289" s="1">
        <v>45383</v>
      </c>
      <c r="C1289" s="2">
        <v>0.45833333333333331</v>
      </c>
      <c r="D1289" s="2">
        <v>0.47916666666666669</v>
      </c>
      <c r="E1289" t="s">
        <v>35</v>
      </c>
      <c r="F1289">
        <v>2</v>
      </c>
      <c r="G1289">
        <v>10</v>
      </c>
      <c r="H1289">
        <v>3</v>
      </c>
      <c r="I1289" t="s">
        <v>13</v>
      </c>
      <c r="J1289" t="s">
        <v>14</v>
      </c>
      <c r="K1289">
        <v>30.000000000000053</v>
      </c>
      <c r="L1289">
        <v>0.3</v>
      </c>
      <c r="M1289">
        <v>0</v>
      </c>
      <c r="N1289" t="s">
        <v>72</v>
      </c>
      <c r="O1289" t="s">
        <v>101</v>
      </c>
      <c r="P1289" t="s">
        <v>112</v>
      </c>
      <c r="Q1289" t="s">
        <v>118</v>
      </c>
      <c r="R1289" t="s">
        <v>118</v>
      </c>
      <c r="S1289">
        <v>1305</v>
      </c>
      <c r="T1289">
        <v>1179</v>
      </c>
      <c r="U1289" s="1">
        <v>45400</v>
      </c>
      <c r="V1289" s="2">
        <v>0.45833333333333331</v>
      </c>
      <c r="W1289" s="2">
        <v>0.54166666666666663</v>
      </c>
      <c r="X1289" t="s">
        <v>35</v>
      </c>
      <c r="Y1289">
        <v>2</v>
      </c>
      <c r="Z1289">
        <v>10</v>
      </c>
      <c r="AA1289">
        <v>3</v>
      </c>
      <c r="AB1289" t="s">
        <v>39</v>
      </c>
      <c r="AC1289" t="s">
        <v>30</v>
      </c>
      <c r="AD1289">
        <v>119.99999999999997</v>
      </c>
      <c r="AE1289">
        <v>0.3</v>
      </c>
      <c r="AF1289">
        <v>0</v>
      </c>
      <c r="AG1289" t="s">
        <v>75</v>
      </c>
      <c r="AH1289" t="s">
        <v>101</v>
      </c>
      <c r="AI1289" t="s">
        <v>112</v>
      </c>
      <c r="AJ1289">
        <v>1304</v>
      </c>
      <c r="AK1289">
        <v>1305</v>
      </c>
      <c r="AL1289" t="s">
        <v>118</v>
      </c>
    </row>
    <row r="1290" spans="1:38" x14ac:dyDescent="0.2">
      <c r="A1290">
        <v>708</v>
      </c>
      <c r="B1290" s="1">
        <v>45482</v>
      </c>
      <c r="C1290" s="2">
        <v>0.45833333333333331</v>
      </c>
      <c r="D1290" s="2">
        <v>0.52083333333333337</v>
      </c>
      <c r="E1290" t="s">
        <v>35</v>
      </c>
      <c r="F1290">
        <v>2</v>
      </c>
      <c r="G1290">
        <v>10</v>
      </c>
      <c r="H1290">
        <v>8</v>
      </c>
      <c r="I1290" t="s">
        <v>22</v>
      </c>
      <c r="J1290" t="s">
        <v>14</v>
      </c>
      <c r="K1290">
        <v>90.000000000000085</v>
      </c>
      <c r="L1290">
        <v>0.8</v>
      </c>
      <c r="M1290">
        <v>0</v>
      </c>
      <c r="N1290" t="s">
        <v>73</v>
      </c>
      <c r="O1290" t="s">
        <v>104</v>
      </c>
      <c r="P1290" t="s">
        <v>112</v>
      </c>
      <c r="Q1290" t="s">
        <v>118</v>
      </c>
      <c r="R1290" t="s">
        <v>124</v>
      </c>
      <c r="S1290">
        <v>1306</v>
      </c>
      <c r="T1290">
        <v>2899</v>
      </c>
      <c r="U1290" s="1">
        <v>45383</v>
      </c>
      <c r="V1290" s="2">
        <v>0.45833333333333331</v>
      </c>
      <c r="W1290" s="2">
        <v>0.47916666666666669</v>
      </c>
      <c r="X1290" t="s">
        <v>35</v>
      </c>
      <c r="Y1290">
        <v>2</v>
      </c>
      <c r="Z1290">
        <v>10</v>
      </c>
      <c r="AA1290">
        <v>3</v>
      </c>
      <c r="AB1290" t="s">
        <v>13</v>
      </c>
      <c r="AC1290" t="s">
        <v>14</v>
      </c>
      <c r="AD1290">
        <v>30.000000000000053</v>
      </c>
      <c r="AE1290">
        <v>0.3</v>
      </c>
      <c r="AF1290">
        <v>0</v>
      </c>
      <c r="AG1290" t="s">
        <v>72</v>
      </c>
      <c r="AH1290" t="s">
        <v>101</v>
      </c>
      <c r="AI1290" t="s">
        <v>112</v>
      </c>
      <c r="AJ1290">
        <v>1305</v>
      </c>
      <c r="AK1290">
        <v>1306</v>
      </c>
      <c r="AL1290" t="s">
        <v>118</v>
      </c>
    </row>
    <row r="1291" spans="1:38" x14ac:dyDescent="0.2">
      <c r="A1291">
        <v>529</v>
      </c>
      <c r="B1291" s="1">
        <v>45379</v>
      </c>
      <c r="C1291" s="2">
        <v>0.45833333333333331</v>
      </c>
      <c r="D1291" s="2">
        <v>0.52083333333333337</v>
      </c>
      <c r="E1291" t="s">
        <v>35</v>
      </c>
      <c r="F1291">
        <v>2</v>
      </c>
      <c r="G1291">
        <v>10</v>
      </c>
      <c r="H1291">
        <v>9</v>
      </c>
      <c r="I1291" t="s">
        <v>17</v>
      </c>
      <c r="J1291" t="s">
        <v>14</v>
      </c>
      <c r="K1291">
        <v>90.000000000000085</v>
      </c>
      <c r="L1291">
        <v>0.9</v>
      </c>
      <c r="M1291">
        <v>0</v>
      </c>
      <c r="N1291" t="s">
        <v>75</v>
      </c>
      <c r="O1291" t="s">
        <v>100</v>
      </c>
      <c r="P1291" t="s">
        <v>112</v>
      </c>
      <c r="Q1291" t="s">
        <v>118</v>
      </c>
      <c r="R1291" t="s">
        <v>124</v>
      </c>
      <c r="S1291">
        <v>1307</v>
      </c>
      <c r="T1291">
        <v>708</v>
      </c>
      <c r="U1291" s="1">
        <v>45482</v>
      </c>
      <c r="V1291" s="2">
        <v>0.45833333333333331</v>
      </c>
      <c r="W1291" s="2">
        <v>0.52083333333333337</v>
      </c>
      <c r="X1291" t="s">
        <v>35</v>
      </c>
      <c r="Y1291">
        <v>2</v>
      </c>
      <c r="Z1291">
        <v>10</v>
      </c>
      <c r="AA1291">
        <v>8</v>
      </c>
      <c r="AB1291" t="s">
        <v>22</v>
      </c>
      <c r="AC1291" t="s">
        <v>14</v>
      </c>
      <c r="AD1291">
        <v>90.000000000000085</v>
      </c>
      <c r="AE1291">
        <v>0.8</v>
      </c>
      <c r="AF1291">
        <v>0</v>
      </c>
      <c r="AG1291" t="s">
        <v>73</v>
      </c>
      <c r="AH1291" t="s">
        <v>104</v>
      </c>
      <c r="AI1291" t="s">
        <v>112</v>
      </c>
      <c r="AJ1291">
        <v>1306</v>
      </c>
      <c r="AK1291">
        <v>1307</v>
      </c>
      <c r="AL1291" t="s">
        <v>118</v>
      </c>
    </row>
    <row r="1292" spans="1:38" x14ac:dyDescent="0.2">
      <c r="A1292">
        <v>1829</v>
      </c>
      <c r="B1292" s="1">
        <v>45548</v>
      </c>
      <c r="C1292" s="2">
        <v>0.45833333333333331</v>
      </c>
      <c r="D1292" s="2">
        <v>0.52083333333333337</v>
      </c>
      <c r="E1292" t="s">
        <v>35</v>
      </c>
      <c r="F1292">
        <v>2</v>
      </c>
      <c r="G1292">
        <v>10</v>
      </c>
      <c r="H1292">
        <v>2</v>
      </c>
      <c r="I1292" t="s">
        <v>42</v>
      </c>
      <c r="J1292" t="s">
        <v>28</v>
      </c>
      <c r="K1292">
        <v>90.000000000000085</v>
      </c>
      <c r="L1292">
        <v>0.2</v>
      </c>
      <c r="M1292">
        <v>0</v>
      </c>
      <c r="N1292" t="s">
        <v>76</v>
      </c>
      <c r="O1292" t="s">
        <v>106</v>
      </c>
      <c r="P1292" t="s">
        <v>112</v>
      </c>
      <c r="Q1292" t="s">
        <v>117</v>
      </c>
      <c r="R1292" t="s">
        <v>124</v>
      </c>
      <c r="S1292">
        <v>1308</v>
      </c>
      <c r="T1292">
        <v>529</v>
      </c>
      <c r="U1292" s="1">
        <v>45379</v>
      </c>
      <c r="V1292" s="2">
        <v>0.45833333333333331</v>
      </c>
      <c r="W1292" s="2">
        <v>0.52083333333333337</v>
      </c>
      <c r="X1292" t="s">
        <v>35</v>
      </c>
      <c r="Y1292">
        <v>2</v>
      </c>
      <c r="Z1292">
        <v>10</v>
      </c>
      <c r="AA1292">
        <v>9</v>
      </c>
      <c r="AB1292" t="s">
        <v>17</v>
      </c>
      <c r="AC1292" t="s">
        <v>14</v>
      </c>
      <c r="AD1292">
        <v>90.000000000000085</v>
      </c>
      <c r="AE1292">
        <v>0.9</v>
      </c>
      <c r="AF1292">
        <v>0</v>
      </c>
      <c r="AG1292" t="s">
        <v>75</v>
      </c>
      <c r="AH1292" t="s">
        <v>100</v>
      </c>
      <c r="AI1292" t="s">
        <v>112</v>
      </c>
      <c r="AJ1292">
        <v>1307</v>
      </c>
      <c r="AK1292">
        <v>1308</v>
      </c>
      <c r="AL1292" t="s">
        <v>118</v>
      </c>
    </row>
    <row r="1293" spans="1:38" x14ac:dyDescent="0.2">
      <c r="A1293">
        <v>2434</v>
      </c>
      <c r="B1293" s="1">
        <v>45334</v>
      </c>
      <c r="C1293" s="2">
        <v>0.45833333333333331</v>
      </c>
      <c r="D1293" s="2">
        <v>0.5</v>
      </c>
      <c r="E1293" t="s">
        <v>35</v>
      </c>
      <c r="F1293">
        <v>2</v>
      </c>
      <c r="G1293">
        <v>10</v>
      </c>
      <c r="H1293">
        <v>4</v>
      </c>
      <c r="I1293" t="s">
        <v>22</v>
      </c>
      <c r="J1293" t="s">
        <v>18</v>
      </c>
      <c r="K1293">
        <v>60.000000000000028</v>
      </c>
      <c r="L1293">
        <v>0.4</v>
      </c>
      <c r="M1293">
        <v>0</v>
      </c>
      <c r="N1293" t="s">
        <v>72</v>
      </c>
      <c r="O1293" t="s">
        <v>99</v>
      </c>
      <c r="P1293" t="s">
        <v>112</v>
      </c>
      <c r="Q1293" t="s">
        <v>118</v>
      </c>
      <c r="R1293" t="s">
        <v>118</v>
      </c>
      <c r="S1293">
        <v>1310</v>
      </c>
      <c r="T1293">
        <v>1472</v>
      </c>
      <c r="U1293" s="1">
        <v>45337</v>
      </c>
      <c r="V1293" s="2">
        <v>0.45833333333333331</v>
      </c>
      <c r="W1293" s="2">
        <v>0.52083333333333337</v>
      </c>
      <c r="X1293" t="s">
        <v>35</v>
      </c>
      <c r="Y1293">
        <v>2</v>
      </c>
      <c r="Z1293">
        <v>10</v>
      </c>
      <c r="AA1293">
        <v>1</v>
      </c>
      <c r="AB1293" t="s">
        <v>42</v>
      </c>
      <c r="AC1293" t="s">
        <v>30</v>
      </c>
      <c r="AD1293">
        <v>90.000000000000085</v>
      </c>
      <c r="AE1293">
        <v>0.1</v>
      </c>
      <c r="AF1293">
        <v>0</v>
      </c>
      <c r="AG1293" t="s">
        <v>75</v>
      </c>
      <c r="AH1293" t="s">
        <v>99</v>
      </c>
      <c r="AI1293" t="s">
        <v>112</v>
      </c>
      <c r="AJ1293">
        <v>1309</v>
      </c>
      <c r="AK1293">
        <v>1310</v>
      </c>
      <c r="AL1293" t="s">
        <v>118</v>
      </c>
    </row>
    <row r="1294" spans="1:38" x14ac:dyDescent="0.2">
      <c r="A1294">
        <v>1179</v>
      </c>
      <c r="B1294" s="1">
        <v>45400</v>
      </c>
      <c r="C1294" s="2">
        <v>0.45833333333333331</v>
      </c>
      <c r="D1294" s="2">
        <v>0.54166666666666663</v>
      </c>
      <c r="E1294" t="s">
        <v>35</v>
      </c>
      <c r="F1294">
        <v>2</v>
      </c>
      <c r="G1294">
        <v>10</v>
      </c>
      <c r="H1294">
        <v>3</v>
      </c>
      <c r="I1294" t="s">
        <v>39</v>
      </c>
      <c r="J1294" t="s">
        <v>30</v>
      </c>
      <c r="K1294">
        <v>119.99999999999997</v>
      </c>
      <c r="L1294">
        <v>0.3</v>
      </c>
      <c r="M1294">
        <v>0</v>
      </c>
      <c r="N1294" t="s">
        <v>75</v>
      </c>
      <c r="O1294" t="s">
        <v>101</v>
      </c>
      <c r="P1294" t="s">
        <v>112</v>
      </c>
      <c r="Q1294" t="s">
        <v>118</v>
      </c>
      <c r="R1294" t="s">
        <v>124</v>
      </c>
      <c r="S1294">
        <v>1304</v>
      </c>
      <c r="T1294">
        <v>2318</v>
      </c>
      <c r="U1294" s="1">
        <v>45395</v>
      </c>
      <c r="V1294" s="2">
        <v>0.45833333333333331</v>
      </c>
      <c r="W1294" s="2">
        <v>0.5</v>
      </c>
      <c r="X1294" t="s">
        <v>35</v>
      </c>
      <c r="Y1294">
        <v>2</v>
      </c>
      <c r="Z1294">
        <v>10</v>
      </c>
      <c r="AA1294">
        <v>4</v>
      </c>
      <c r="AB1294" t="s">
        <v>41</v>
      </c>
      <c r="AC1294" t="s">
        <v>14</v>
      </c>
      <c r="AD1294">
        <v>60.000000000000028</v>
      </c>
      <c r="AE1294">
        <v>0.4</v>
      </c>
      <c r="AF1294">
        <v>0</v>
      </c>
      <c r="AG1294" t="s">
        <v>77</v>
      </c>
      <c r="AH1294" t="s">
        <v>101</v>
      </c>
      <c r="AI1294" t="s">
        <v>112</v>
      </c>
      <c r="AJ1294">
        <v>1303</v>
      </c>
      <c r="AK1294">
        <v>1304</v>
      </c>
      <c r="AL1294" t="s">
        <v>118</v>
      </c>
    </row>
    <row r="1295" spans="1:38" x14ac:dyDescent="0.2">
      <c r="A1295">
        <v>2702</v>
      </c>
      <c r="B1295" s="1">
        <v>45609</v>
      </c>
      <c r="C1295" s="2">
        <v>0.45833333333333331</v>
      </c>
      <c r="D1295" s="2">
        <v>0.47916666666666669</v>
      </c>
      <c r="E1295" t="s">
        <v>35</v>
      </c>
      <c r="F1295">
        <v>2</v>
      </c>
      <c r="G1295">
        <v>10</v>
      </c>
      <c r="H1295">
        <v>10</v>
      </c>
      <c r="I1295" t="s">
        <v>13</v>
      </c>
      <c r="J1295" t="s">
        <v>18</v>
      </c>
      <c r="K1295">
        <v>30.000000000000053</v>
      </c>
      <c r="L1295">
        <v>1</v>
      </c>
      <c r="M1295">
        <v>0</v>
      </c>
      <c r="N1295" t="s">
        <v>74</v>
      </c>
      <c r="O1295" t="s">
        <v>108</v>
      </c>
      <c r="P1295" t="s">
        <v>112</v>
      </c>
      <c r="Q1295" t="s">
        <v>118</v>
      </c>
      <c r="R1295" t="s">
        <v>118</v>
      </c>
      <c r="S1295">
        <v>1312</v>
      </c>
      <c r="T1295">
        <v>2508</v>
      </c>
      <c r="U1295" s="1">
        <v>45575</v>
      </c>
      <c r="V1295" s="2">
        <v>0.45833333333333331</v>
      </c>
      <c r="W1295" s="2">
        <v>0.5</v>
      </c>
      <c r="X1295" t="s">
        <v>35</v>
      </c>
      <c r="Y1295">
        <v>2</v>
      </c>
      <c r="Z1295">
        <v>10</v>
      </c>
      <c r="AA1295">
        <v>11</v>
      </c>
      <c r="AB1295" t="s">
        <v>22</v>
      </c>
      <c r="AC1295" t="s">
        <v>28</v>
      </c>
      <c r="AD1295">
        <v>60.000000000000028</v>
      </c>
      <c r="AE1295">
        <v>1.1000000000000001</v>
      </c>
      <c r="AF1295">
        <v>1</v>
      </c>
      <c r="AG1295" t="s">
        <v>75</v>
      </c>
      <c r="AH1295" t="s">
        <v>107</v>
      </c>
      <c r="AI1295" t="s">
        <v>112</v>
      </c>
      <c r="AJ1295">
        <v>1311</v>
      </c>
      <c r="AK1295">
        <v>1312</v>
      </c>
      <c r="AL1295" t="s">
        <v>118</v>
      </c>
    </row>
    <row r="1296" spans="1:38" x14ac:dyDescent="0.2">
      <c r="A1296">
        <v>1764</v>
      </c>
      <c r="B1296" s="1">
        <v>45492</v>
      </c>
      <c r="C1296" s="2">
        <v>0.45833333333333331</v>
      </c>
      <c r="D1296" s="2">
        <v>0.54166666666666663</v>
      </c>
      <c r="E1296" t="s">
        <v>35</v>
      </c>
      <c r="F1296">
        <v>2</v>
      </c>
      <c r="G1296">
        <v>10</v>
      </c>
      <c r="H1296">
        <v>8</v>
      </c>
      <c r="I1296" t="s">
        <v>13</v>
      </c>
      <c r="J1296" t="s">
        <v>28</v>
      </c>
      <c r="K1296">
        <v>119.99999999999997</v>
      </c>
      <c r="L1296">
        <v>0.8</v>
      </c>
      <c r="M1296">
        <v>0</v>
      </c>
      <c r="N1296" t="s">
        <v>76</v>
      </c>
      <c r="O1296" t="s">
        <v>104</v>
      </c>
      <c r="P1296" t="s">
        <v>112</v>
      </c>
      <c r="Q1296" t="s">
        <v>118</v>
      </c>
      <c r="R1296" t="s">
        <v>124</v>
      </c>
      <c r="S1296">
        <v>1313</v>
      </c>
      <c r="T1296">
        <v>2702</v>
      </c>
      <c r="U1296" s="1">
        <v>45609</v>
      </c>
      <c r="V1296" s="2">
        <v>0.45833333333333331</v>
      </c>
      <c r="W1296" s="2">
        <v>0.47916666666666669</v>
      </c>
      <c r="X1296" t="s">
        <v>35</v>
      </c>
      <c r="Y1296">
        <v>2</v>
      </c>
      <c r="Z1296">
        <v>10</v>
      </c>
      <c r="AA1296">
        <v>10</v>
      </c>
      <c r="AB1296" t="s">
        <v>13</v>
      </c>
      <c r="AC1296" t="s">
        <v>18</v>
      </c>
      <c r="AD1296">
        <v>30.000000000000053</v>
      </c>
      <c r="AE1296">
        <v>1</v>
      </c>
      <c r="AF1296">
        <v>0</v>
      </c>
      <c r="AG1296" t="s">
        <v>74</v>
      </c>
      <c r="AH1296" t="s">
        <v>108</v>
      </c>
      <c r="AI1296" t="s">
        <v>112</v>
      </c>
      <c r="AJ1296">
        <v>1312</v>
      </c>
      <c r="AK1296">
        <v>1313</v>
      </c>
      <c r="AL1296" t="s">
        <v>118</v>
      </c>
    </row>
    <row r="1297" spans="1:38" x14ac:dyDescent="0.2">
      <c r="A1297">
        <v>248</v>
      </c>
      <c r="B1297" s="1">
        <v>45447</v>
      </c>
      <c r="C1297" s="2">
        <v>0.45833333333333331</v>
      </c>
      <c r="D1297" s="2">
        <v>0.54166666666666663</v>
      </c>
      <c r="E1297" t="s">
        <v>35</v>
      </c>
      <c r="F1297">
        <v>2</v>
      </c>
      <c r="G1297">
        <v>10</v>
      </c>
      <c r="H1297">
        <v>2</v>
      </c>
      <c r="I1297" t="s">
        <v>22</v>
      </c>
      <c r="J1297" t="s">
        <v>28</v>
      </c>
      <c r="K1297">
        <v>119.99999999999997</v>
      </c>
      <c r="L1297">
        <v>0.2</v>
      </c>
      <c r="M1297">
        <v>0</v>
      </c>
      <c r="N1297" t="s">
        <v>73</v>
      </c>
      <c r="O1297" t="s">
        <v>103</v>
      </c>
      <c r="P1297" t="s">
        <v>112</v>
      </c>
      <c r="Q1297" t="s">
        <v>117</v>
      </c>
      <c r="R1297" t="s">
        <v>124</v>
      </c>
      <c r="S1297">
        <v>1314</v>
      </c>
      <c r="T1297">
        <v>1764</v>
      </c>
      <c r="U1297" s="1">
        <v>45492</v>
      </c>
      <c r="V1297" s="2">
        <v>0.45833333333333331</v>
      </c>
      <c r="W1297" s="2">
        <v>0.54166666666666663</v>
      </c>
      <c r="X1297" t="s">
        <v>35</v>
      </c>
      <c r="Y1297">
        <v>2</v>
      </c>
      <c r="Z1297">
        <v>10</v>
      </c>
      <c r="AA1297">
        <v>8</v>
      </c>
      <c r="AB1297" t="s">
        <v>13</v>
      </c>
      <c r="AC1297" t="s">
        <v>28</v>
      </c>
      <c r="AD1297">
        <v>119.99999999999997</v>
      </c>
      <c r="AE1297">
        <v>0.8</v>
      </c>
      <c r="AF1297">
        <v>0</v>
      </c>
      <c r="AG1297" t="s">
        <v>76</v>
      </c>
      <c r="AH1297" t="s">
        <v>104</v>
      </c>
      <c r="AI1297" t="s">
        <v>112</v>
      </c>
      <c r="AJ1297">
        <v>1313</v>
      </c>
      <c r="AK1297">
        <v>1314</v>
      </c>
      <c r="AL1297" t="s">
        <v>118</v>
      </c>
    </row>
    <row r="1298" spans="1:38" x14ac:dyDescent="0.2">
      <c r="A1298">
        <v>2319</v>
      </c>
      <c r="B1298" s="1">
        <v>45318</v>
      </c>
      <c r="C1298" s="2">
        <v>0.45833333333333331</v>
      </c>
      <c r="D1298" s="2">
        <v>0.5</v>
      </c>
      <c r="E1298" t="s">
        <v>35</v>
      </c>
      <c r="F1298">
        <v>2</v>
      </c>
      <c r="G1298">
        <v>10</v>
      </c>
      <c r="H1298">
        <v>13</v>
      </c>
      <c r="I1298" t="s">
        <v>22</v>
      </c>
      <c r="J1298" t="s">
        <v>40</v>
      </c>
      <c r="K1298">
        <v>60.000000000000028</v>
      </c>
      <c r="L1298">
        <v>1.3</v>
      </c>
      <c r="M1298">
        <v>1</v>
      </c>
      <c r="N1298" t="s">
        <v>77</v>
      </c>
      <c r="O1298" t="s">
        <v>98</v>
      </c>
      <c r="P1298" t="s">
        <v>112</v>
      </c>
      <c r="Q1298" t="s">
        <v>118</v>
      </c>
      <c r="R1298" t="s">
        <v>118</v>
      </c>
      <c r="S1298">
        <v>1316</v>
      </c>
      <c r="T1298">
        <v>104</v>
      </c>
      <c r="U1298" s="1">
        <v>45364</v>
      </c>
      <c r="V1298" s="2">
        <v>0.45833333333333331</v>
      </c>
      <c r="W1298" s="2">
        <v>0.54166666666666663</v>
      </c>
      <c r="X1298" t="s">
        <v>35</v>
      </c>
      <c r="Y1298">
        <v>2</v>
      </c>
      <c r="Z1298">
        <v>10</v>
      </c>
      <c r="AA1298">
        <v>2</v>
      </c>
      <c r="AB1298" t="s">
        <v>13</v>
      </c>
      <c r="AC1298" t="s">
        <v>40</v>
      </c>
      <c r="AD1298">
        <v>119.99999999999997</v>
      </c>
      <c r="AE1298">
        <v>0.2</v>
      </c>
      <c r="AF1298">
        <v>0</v>
      </c>
      <c r="AG1298" t="s">
        <v>74</v>
      </c>
      <c r="AH1298" t="s">
        <v>100</v>
      </c>
      <c r="AI1298" t="s">
        <v>112</v>
      </c>
      <c r="AJ1298">
        <v>1315</v>
      </c>
      <c r="AK1298">
        <v>1316</v>
      </c>
      <c r="AL1298" t="s">
        <v>118</v>
      </c>
    </row>
    <row r="1299" spans="1:38" x14ac:dyDescent="0.2">
      <c r="A1299">
        <v>1506</v>
      </c>
      <c r="B1299" s="1">
        <v>45306</v>
      </c>
      <c r="C1299" s="2">
        <v>0.45833333333333331</v>
      </c>
      <c r="D1299" s="2">
        <v>0.47916666666666669</v>
      </c>
      <c r="E1299" t="s">
        <v>35</v>
      </c>
      <c r="F1299">
        <v>2</v>
      </c>
      <c r="G1299">
        <v>10</v>
      </c>
      <c r="H1299">
        <v>2</v>
      </c>
      <c r="I1299" t="s">
        <v>41</v>
      </c>
      <c r="J1299" t="s">
        <v>14</v>
      </c>
      <c r="K1299">
        <v>30.000000000000053</v>
      </c>
      <c r="L1299">
        <v>0.2</v>
      </c>
      <c r="M1299">
        <v>0</v>
      </c>
      <c r="N1299" t="s">
        <v>72</v>
      </c>
      <c r="O1299" t="s">
        <v>98</v>
      </c>
      <c r="P1299" t="s">
        <v>112</v>
      </c>
      <c r="Q1299" t="s">
        <v>117</v>
      </c>
      <c r="R1299" t="s">
        <v>118</v>
      </c>
      <c r="S1299">
        <v>1317</v>
      </c>
      <c r="T1299">
        <v>2319</v>
      </c>
      <c r="U1299" s="1">
        <v>45318</v>
      </c>
      <c r="V1299" s="2">
        <v>0.45833333333333331</v>
      </c>
      <c r="W1299" s="2">
        <v>0.5</v>
      </c>
      <c r="X1299" t="s">
        <v>35</v>
      </c>
      <c r="Y1299">
        <v>2</v>
      </c>
      <c r="Z1299">
        <v>10</v>
      </c>
      <c r="AA1299">
        <v>13</v>
      </c>
      <c r="AB1299" t="s">
        <v>22</v>
      </c>
      <c r="AC1299" t="s">
        <v>40</v>
      </c>
      <c r="AD1299">
        <v>60.000000000000028</v>
      </c>
      <c r="AE1299">
        <v>1.3</v>
      </c>
      <c r="AF1299">
        <v>1</v>
      </c>
      <c r="AG1299" t="s">
        <v>77</v>
      </c>
      <c r="AH1299" t="s">
        <v>98</v>
      </c>
      <c r="AI1299" t="s">
        <v>112</v>
      </c>
      <c r="AJ1299">
        <v>1316</v>
      </c>
      <c r="AK1299">
        <v>1317</v>
      </c>
      <c r="AL1299" t="s">
        <v>118</v>
      </c>
    </row>
    <row r="1300" spans="1:38" x14ac:dyDescent="0.2">
      <c r="A1300">
        <v>168</v>
      </c>
      <c r="B1300" s="1">
        <v>45428</v>
      </c>
      <c r="C1300" s="2">
        <v>0.45833333333333331</v>
      </c>
      <c r="D1300" s="2">
        <v>0.52083333333333337</v>
      </c>
      <c r="E1300" t="s">
        <v>35</v>
      </c>
      <c r="F1300">
        <v>2</v>
      </c>
      <c r="G1300">
        <v>10</v>
      </c>
      <c r="H1300">
        <v>3</v>
      </c>
      <c r="I1300" t="s">
        <v>13</v>
      </c>
      <c r="J1300" t="s">
        <v>40</v>
      </c>
      <c r="K1300">
        <v>90.000000000000085</v>
      </c>
      <c r="L1300">
        <v>0.3</v>
      </c>
      <c r="M1300">
        <v>0</v>
      </c>
      <c r="N1300" t="s">
        <v>75</v>
      </c>
      <c r="O1300" t="s">
        <v>102</v>
      </c>
      <c r="P1300" t="s">
        <v>112</v>
      </c>
      <c r="Q1300" t="s">
        <v>118</v>
      </c>
      <c r="R1300" t="s">
        <v>124</v>
      </c>
      <c r="S1300">
        <v>1318</v>
      </c>
      <c r="T1300">
        <v>1506</v>
      </c>
      <c r="U1300" s="1">
        <v>45306</v>
      </c>
      <c r="V1300" s="2">
        <v>0.45833333333333331</v>
      </c>
      <c r="W1300" s="2">
        <v>0.47916666666666669</v>
      </c>
      <c r="X1300" t="s">
        <v>35</v>
      </c>
      <c r="Y1300">
        <v>2</v>
      </c>
      <c r="Z1300">
        <v>10</v>
      </c>
      <c r="AA1300">
        <v>2</v>
      </c>
      <c r="AB1300" t="s">
        <v>41</v>
      </c>
      <c r="AC1300" t="s">
        <v>14</v>
      </c>
      <c r="AD1300">
        <v>30.000000000000053</v>
      </c>
      <c r="AE1300">
        <v>0.2</v>
      </c>
      <c r="AF1300">
        <v>0</v>
      </c>
      <c r="AG1300" t="s">
        <v>72</v>
      </c>
      <c r="AH1300" t="s">
        <v>98</v>
      </c>
      <c r="AI1300" t="s">
        <v>112</v>
      </c>
      <c r="AJ1300">
        <v>1317</v>
      </c>
      <c r="AK1300">
        <v>1318</v>
      </c>
      <c r="AL1300" t="s">
        <v>118</v>
      </c>
    </row>
    <row r="1301" spans="1:38" x14ac:dyDescent="0.2">
      <c r="A1301">
        <v>2508</v>
      </c>
      <c r="B1301" s="1">
        <v>45575</v>
      </c>
      <c r="C1301" s="2">
        <v>0.45833333333333331</v>
      </c>
      <c r="D1301" s="2">
        <v>0.5</v>
      </c>
      <c r="E1301" t="s">
        <v>35</v>
      </c>
      <c r="F1301">
        <v>2</v>
      </c>
      <c r="G1301">
        <v>10</v>
      </c>
      <c r="H1301">
        <v>11</v>
      </c>
      <c r="I1301" t="s">
        <v>22</v>
      </c>
      <c r="J1301" t="s">
        <v>28</v>
      </c>
      <c r="K1301">
        <v>60.000000000000028</v>
      </c>
      <c r="L1301">
        <v>1.1000000000000001</v>
      </c>
      <c r="M1301">
        <v>1</v>
      </c>
      <c r="N1301" t="s">
        <v>75</v>
      </c>
      <c r="O1301" t="s">
        <v>107</v>
      </c>
      <c r="P1301" t="s">
        <v>112</v>
      </c>
      <c r="Q1301" t="s">
        <v>118</v>
      </c>
      <c r="R1301" t="s">
        <v>118</v>
      </c>
      <c r="S1301">
        <v>1311</v>
      </c>
      <c r="T1301">
        <v>2434</v>
      </c>
      <c r="U1301" s="1">
        <v>45334</v>
      </c>
      <c r="V1301" s="2">
        <v>0.45833333333333331</v>
      </c>
      <c r="W1301" s="2">
        <v>0.5</v>
      </c>
      <c r="X1301" t="s">
        <v>35</v>
      </c>
      <c r="Y1301">
        <v>2</v>
      </c>
      <c r="Z1301">
        <v>10</v>
      </c>
      <c r="AA1301">
        <v>4</v>
      </c>
      <c r="AB1301" t="s">
        <v>22</v>
      </c>
      <c r="AC1301" t="s">
        <v>18</v>
      </c>
      <c r="AD1301">
        <v>60.000000000000028</v>
      </c>
      <c r="AE1301">
        <v>0.4</v>
      </c>
      <c r="AF1301">
        <v>0</v>
      </c>
      <c r="AG1301" t="s">
        <v>72</v>
      </c>
      <c r="AH1301" t="s">
        <v>99</v>
      </c>
      <c r="AI1301" t="s">
        <v>112</v>
      </c>
      <c r="AJ1301">
        <v>1310</v>
      </c>
      <c r="AK1301">
        <v>1311</v>
      </c>
      <c r="AL1301" t="s">
        <v>118</v>
      </c>
    </row>
    <row r="1302" spans="1:38" x14ac:dyDescent="0.2">
      <c r="A1302">
        <v>2318</v>
      </c>
      <c r="B1302" s="1">
        <v>45395</v>
      </c>
      <c r="C1302" s="2">
        <v>0.45833333333333331</v>
      </c>
      <c r="D1302" s="2">
        <v>0.5</v>
      </c>
      <c r="E1302" t="s">
        <v>35</v>
      </c>
      <c r="F1302">
        <v>2</v>
      </c>
      <c r="G1302">
        <v>10</v>
      </c>
      <c r="H1302">
        <v>4</v>
      </c>
      <c r="I1302" t="s">
        <v>41</v>
      </c>
      <c r="J1302" t="s">
        <v>14</v>
      </c>
      <c r="K1302">
        <v>60.000000000000028</v>
      </c>
      <c r="L1302">
        <v>0.4</v>
      </c>
      <c r="M1302">
        <v>0</v>
      </c>
      <c r="N1302" t="s">
        <v>77</v>
      </c>
      <c r="O1302" t="s">
        <v>101</v>
      </c>
      <c r="P1302" t="s">
        <v>112</v>
      </c>
      <c r="Q1302" t="s">
        <v>118</v>
      </c>
      <c r="R1302" t="s">
        <v>118</v>
      </c>
      <c r="S1302">
        <v>1303</v>
      </c>
      <c r="T1302">
        <v>2118</v>
      </c>
      <c r="U1302" s="1">
        <v>45500</v>
      </c>
      <c r="V1302" s="2">
        <v>0.45833333333333331</v>
      </c>
      <c r="W1302" s="2">
        <v>0.52083333333333337</v>
      </c>
      <c r="X1302" t="s">
        <v>35</v>
      </c>
      <c r="Y1302">
        <v>2</v>
      </c>
      <c r="Z1302">
        <v>10</v>
      </c>
      <c r="AA1302">
        <v>5</v>
      </c>
      <c r="AB1302" t="s">
        <v>17</v>
      </c>
      <c r="AC1302" t="s">
        <v>28</v>
      </c>
      <c r="AD1302">
        <v>90.000000000000085</v>
      </c>
      <c r="AE1302">
        <v>0.5</v>
      </c>
      <c r="AF1302">
        <v>0</v>
      </c>
      <c r="AG1302" t="s">
        <v>77</v>
      </c>
      <c r="AH1302" t="s">
        <v>104</v>
      </c>
      <c r="AI1302" t="s">
        <v>112</v>
      </c>
      <c r="AJ1302">
        <v>1302</v>
      </c>
      <c r="AK1302">
        <v>1303</v>
      </c>
      <c r="AL1302" t="s">
        <v>118</v>
      </c>
    </row>
    <row r="1303" spans="1:38" x14ac:dyDescent="0.2">
      <c r="A1303">
        <v>104</v>
      </c>
      <c r="B1303" s="1">
        <v>45364</v>
      </c>
      <c r="C1303" s="2">
        <v>0.45833333333333331</v>
      </c>
      <c r="D1303" s="2">
        <v>0.54166666666666663</v>
      </c>
      <c r="E1303" t="s">
        <v>35</v>
      </c>
      <c r="F1303">
        <v>2</v>
      </c>
      <c r="G1303">
        <v>10</v>
      </c>
      <c r="H1303">
        <v>2</v>
      </c>
      <c r="I1303" t="s">
        <v>13</v>
      </c>
      <c r="J1303" t="s">
        <v>40</v>
      </c>
      <c r="K1303">
        <v>119.99999999999997</v>
      </c>
      <c r="L1303">
        <v>0.2</v>
      </c>
      <c r="M1303">
        <v>0</v>
      </c>
      <c r="N1303" t="s">
        <v>74</v>
      </c>
      <c r="O1303" t="s">
        <v>100</v>
      </c>
      <c r="P1303" t="s">
        <v>112</v>
      </c>
      <c r="Q1303" t="s">
        <v>117</v>
      </c>
      <c r="R1303" t="s">
        <v>124</v>
      </c>
      <c r="S1303">
        <v>1315</v>
      </c>
      <c r="T1303">
        <v>248</v>
      </c>
      <c r="U1303" s="1">
        <v>45447</v>
      </c>
      <c r="V1303" s="2">
        <v>0.45833333333333331</v>
      </c>
      <c r="W1303" s="2">
        <v>0.54166666666666663</v>
      </c>
      <c r="X1303" t="s">
        <v>35</v>
      </c>
      <c r="Y1303">
        <v>2</v>
      </c>
      <c r="Z1303">
        <v>10</v>
      </c>
      <c r="AA1303">
        <v>2</v>
      </c>
      <c r="AB1303" t="s">
        <v>22</v>
      </c>
      <c r="AC1303" t="s">
        <v>28</v>
      </c>
      <c r="AD1303">
        <v>119.99999999999997</v>
      </c>
      <c r="AE1303">
        <v>0.2</v>
      </c>
      <c r="AF1303">
        <v>0</v>
      </c>
      <c r="AG1303" t="s">
        <v>73</v>
      </c>
      <c r="AH1303" t="s">
        <v>103</v>
      </c>
      <c r="AI1303" t="s">
        <v>112</v>
      </c>
      <c r="AJ1303">
        <v>1314</v>
      </c>
      <c r="AK1303">
        <v>1315</v>
      </c>
      <c r="AL1303" t="s">
        <v>118</v>
      </c>
    </row>
    <row r="1304" spans="1:38" x14ac:dyDescent="0.2">
      <c r="A1304">
        <v>2674</v>
      </c>
      <c r="B1304" s="1">
        <v>45481</v>
      </c>
      <c r="C1304" s="2">
        <v>0.45833333333333331</v>
      </c>
      <c r="D1304" s="2">
        <v>0.54166666666666663</v>
      </c>
      <c r="E1304" t="s">
        <v>35</v>
      </c>
      <c r="F1304">
        <v>2</v>
      </c>
      <c r="G1304">
        <v>10</v>
      </c>
      <c r="H1304">
        <v>8</v>
      </c>
      <c r="I1304" t="s">
        <v>42</v>
      </c>
      <c r="J1304" t="s">
        <v>23</v>
      </c>
      <c r="K1304">
        <v>119.99999999999997</v>
      </c>
      <c r="L1304">
        <v>0.8</v>
      </c>
      <c r="M1304">
        <v>0</v>
      </c>
      <c r="N1304" t="s">
        <v>72</v>
      </c>
      <c r="O1304" t="s">
        <v>104</v>
      </c>
      <c r="P1304" t="s">
        <v>112</v>
      </c>
      <c r="Q1304" t="s">
        <v>118</v>
      </c>
      <c r="R1304" t="s">
        <v>124</v>
      </c>
      <c r="S1304">
        <v>1301</v>
      </c>
      <c r="T1304">
        <v>2884</v>
      </c>
      <c r="U1304" s="1">
        <v>45609</v>
      </c>
      <c r="V1304" s="2">
        <v>0.45833333333333331</v>
      </c>
      <c r="W1304" s="2">
        <v>0.54166666666666663</v>
      </c>
      <c r="X1304" t="s">
        <v>35</v>
      </c>
      <c r="Y1304">
        <v>2</v>
      </c>
      <c r="Z1304">
        <v>10</v>
      </c>
      <c r="AA1304">
        <v>13</v>
      </c>
      <c r="AB1304" t="s">
        <v>22</v>
      </c>
      <c r="AC1304" t="s">
        <v>30</v>
      </c>
      <c r="AD1304">
        <v>119.99999999999997</v>
      </c>
      <c r="AE1304">
        <v>1.3</v>
      </c>
      <c r="AF1304">
        <v>1</v>
      </c>
      <c r="AG1304" t="s">
        <v>74</v>
      </c>
      <c r="AH1304" t="s">
        <v>108</v>
      </c>
      <c r="AI1304" t="s">
        <v>112</v>
      </c>
      <c r="AJ1304">
        <v>1300</v>
      </c>
      <c r="AK1304">
        <v>1301</v>
      </c>
      <c r="AL1304" t="s">
        <v>118</v>
      </c>
    </row>
    <row r="1305" spans="1:38" x14ac:dyDescent="0.2">
      <c r="A1305">
        <v>2118</v>
      </c>
      <c r="B1305" s="1">
        <v>45500</v>
      </c>
      <c r="C1305" s="2">
        <v>0.45833333333333331</v>
      </c>
      <c r="D1305" s="2">
        <v>0.52083333333333337</v>
      </c>
      <c r="E1305" t="s">
        <v>35</v>
      </c>
      <c r="F1305">
        <v>2</v>
      </c>
      <c r="G1305">
        <v>10</v>
      </c>
      <c r="H1305">
        <v>5</v>
      </c>
      <c r="I1305" t="s">
        <v>17</v>
      </c>
      <c r="J1305" t="s">
        <v>28</v>
      </c>
      <c r="K1305">
        <v>90.000000000000085</v>
      </c>
      <c r="L1305">
        <v>0.5</v>
      </c>
      <c r="M1305">
        <v>0</v>
      </c>
      <c r="N1305" t="s">
        <v>77</v>
      </c>
      <c r="O1305" t="s">
        <v>104</v>
      </c>
      <c r="P1305" t="s">
        <v>112</v>
      </c>
      <c r="Q1305" t="s">
        <v>118</v>
      </c>
      <c r="R1305" t="s">
        <v>124</v>
      </c>
      <c r="S1305">
        <v>1302</v>
      </c>
      <c r="T1305">
        <v>2674</v>
      </c>
      <c r="U1305" s="1">
        <v>45481</v>
      </c>
      <c r="V1305" s="2">
        <v>0.45833333333333331</v>
      </c>
      <c r="W1305" s="2">
        <v>0.54166666666666663</v>
      </c>
      <c r="X1305" t="s">
        <v>35</v>
      </c>
      <c r="Y1305">
        <v>2</v>
      </c>
      <c r="Z1305">
        <v>10</v>
      </c>
      <c r="AA1305">
        <v>8</v>
      </c>
      <c r="AB1305" t="s">
        <v>42</v>
      </c>
      <c r="AC1305" t="s">
        <v>23</v>
      </c>
      <c r="AD1305">
        <v>119.99999999999997</v>
      </c>
      <c r="AE1305">
        <v>0.8</v>
      </c>
      <c r="AF1305">
        <v>0</v>
      </c>
      <c r="AG1305" t="s">
        <v>72</v>
      </c>
      <c r="AH1305" t="s">
        <v>104</v>
      </c>
      <c r="AI1305" t="s">
        <v>112</v>
      </c>
      <c r="AJ1305">
        <v>1301</v>
      </c>
      <c r="AK1305">
        <v>1302</v>
      </c>
      <c r="AL1305" t="s">
        <v>118</v>
      </c>
    </row>
    <row r="1306" spans="1:38" x14ac:dyDescent="0.2">
      <c r="A1306">
        <v>1860</v>
      </c>
      <c r="B1306" s="1">
        <v>45382</v>
      </c>
      <c r="C1306" s="2">
        <v>0.45833333333333331</v>
      </c>
      <c r="D1306" s="2">
        <v>0.54166666666666663</v>
      </c>
      <c r="E1306" t="s">
        <v>35</v>
      </c>
      <c r="F1306">
        <v>2</v>
      </c>
      <c r="G1306">
        <v>10</v>
      </c>
      <c r="H1306">
        <v>13</v>
      </c>
      <c r="I1306" t="s">
        <v>17</v>
      </c>
      <c r="J1306" t="s">
        <v>28</v>
      </c>
      <c r="K1306">
        <v>119.99999999999997</v>
      </c>
      <c r="L1306">
        <v>1.3</v>
      </c>
      <c r="M1306">
        <v>1</v>
      </c>
      <c r="N1306" t="s">
        <v>71</v>
      </c>
      <c r="O1306" t="s">
        <v>100</v>
      </c>
      <c r="P1306" t="s">
        <v>112</v>
      </c>
      <c r="Q1306" t="s">
        <v>118</v>
      </c>
      <c r="R1306" t="s">
        <v>124</v>
      </c>
      <c r="S1306">
        <v>1287</v>
      </c>
      <c r="T1306">
        <v>2748</v>
      </c>
      <c r="U1306" s="1">
        <v>45398</v>
      </c>
      <c r="V1306" s="2">
        <v>0.45833333333333331</v>
      </c>
      <c r="W1306" s="2">
        <v>0.52083333333333337</v>
      </c>
      <c r="X1306" t="s">
        <v>35</v>
      </c>
      <c r="Y1306">
        <v>2</v>
      </c>
      <c r="Z1306">
        <v>10</v>
      </c>
      <c r="AA1306">
        <v>2</v>
      </c>
      <c r="AB1306" t="s">
        <v>42</v>
      </c>
      <c r="AC1306" t="s">
        <v>28</v>
      </c>
      <c r="AD1306">
        <v>90.000000000000085</v>
      </c>
      <c r="AE1306">
        <v>0.2</v>
      </c>
      <c r="AF1306">
        <v>0</v>
      </c>
      <c r="AG1306" t="s">
        <v>73</v>
      </c>
      <c r="AH1306" t="s">
        <v>101</v>
      </c>
      <c r="AI1306" t="s">
        <v>112</v>
      </c>
      <c r="AJ1306">
        <v>1286</v>
      </c>
      <c r="AK1306">
        <v>1287</v>
      </c>
      <c r="AL1306" t="s">
        <v>118</v>
      </c>
    </row>
    <row r="1307" spans="1:38" x14ac:dyDescent="0.2">
      <c r="A1307">
        <v>2735</v>
      </c>
      <c r="B1307" s="1">
        <v>45584</v>
      </c>
      <c r="C1307" s="2">
        <v>0.45833333333333331</v>
      </c>
      <c r="D1307" s="2">
        <v>0.47916666666666669</v>
      </c>
      <c r="E1307" t="s">
        <v>35</v>
      </c>
      <c r="F1307">
        <v>2</v>
      </c>
      <c r="G1307">
        <v>10</v>
      </c>
      <c r="H1307">
        <v>10</v>
      </c>
      <c r="I1307" t="s">
        <v>13</v>
      </c>
      <c r="J1307" t="s">
        <v>23</v>
      </c>
      <c r="K1307">
        <v>30.000000000000053</v>
      </c>
      <c r="L1307">
        <v>1</v>
      </c>
      <c r="M1307">
        <v>0</v>
      </c>
      <c r="N1307" t="s">
        <v>77</v>
      </c>
      <c r="O1307" t="s">
        <v>107</v>
      </c>
      <c r="P1307" t="s">
        <v>112</v>
      </c>
      <c r="Q1307" t="s">
        <v>118</v>
      </c>
      <c r="R1307" t="s">
        <v>118</v>
      </c>
      <c r="S1307">
        <v>1288</v>
      </c>
      <c r="T1307">
        <v>1860</v>
      </c>
      <c r="U1307" s="1">
        <v>45382</v>
      </c>
      <c r="V1307" s="2">
        <v>0.45833333333333331</v>
      </c>
      <c r="W1307" s="2">
        <v>0.54166666666666663</v>
      </c>
      <c r="X1307" t="s">
        <v>35</v>
      </c>
      <c r="Y1307">
        <v>2</v>
      </c>
      <c r="Z1307">
        <v>10</v>
      </c>
      <c r="AA1307">
        <v>13</v>
      </c>
      <c r="AB1307" t="s">
        <v>17</v>
      </c>
      <c r="AC1307" t="s">
        <v>28</v>
      </c>
      <c r="AD1307">
        <v>119.99999999999997</v>
      </c>
      <c r="AE1307">
        <v>1.3</v>
      </c>
      <c r="AF1307">
        <v>1</v>
      </c>
      <c r="AG1307" t="s">
        <v>71</v>
      </c>
      <c r="AH1307" t="s">
        <v>100</v>
      </c>
      <c r="AI1307" t="s">
        <v>112</v>
      </c>
      <c r="AJ1307">
        <v>1287</v>
      </c>
      <c r="AK1307">
        <v>1288</v>
      </c>
      <c r="AL1307" t="s">
        <v>118</v>
      </c>
    </row>
    <row r="1308" spans="1:38" x14ac:dyDescent="0.2">
      <c r="A1308">
        <v>328</v>
      </c>
      <c r="B1308" s="1">
        <v>45493</v>
      </c>
      <c r="C1308" s="2">
        <v>0.45833333333333331</v>
      </c>
      <c r="D1308" s="2">
        <v>0.54166666666666663</v>
      </c>
      <c r="E1308" t="s">
        <v>35</v>
      </c>
      <c r="F1308">
        <v>2</v>
      </c>
      <c r="G1308">
        <v>10</v>
      </c>
      <c r="H1308">
        <v>12</v>
      </c>
      <c r="I1308" t="s">
        <v>39</v>
      </c>
      <c r="J1308" t="s">
        <v>40</v>
      </c>
      <c r="K1308">
        <v>119.99999999999997</v>
      </c>
      <c r="L1308">
        <v>1.2</v>
      </c>
      <c r="M1308">
        <v>1</v>
      </c>
      <c r="N1308" t="s">
        <v>77</v>
      </c>
      <c r="O1308" t="s">
        <v>104</v>
      </c>
      <c r="P1308" t="s">
        <v>112</v>
      </c>
      <c r="Q1308" t="s">
        <v>118</v>
      </c>
      <c r="R1308" t="s">
        <v>124</v>
      </c>
      <c r="S1308">
        <v>1289</v>
      </c>
      <c r="T1308">
        <v>2735</v>
      </c>
      <c r="U1308" s="1">
        <v>45584</v>
      </c>
      <c r="V1308" s="2">
        <v>0.45833333333333331</v>
      </c>
      <c r="W1308" s="2">
        <v>0.47916666666666669</v>
      </c>
      <c r="X1308" t="s">
        <v>35</v>
      </c>
      <c r="Y1308">
        <v>2</v>
      </c>
      <c r="Z1308">
        <v>10</v>
      </c>
      <c r="AA1308">
        <v>10</v>
      </c>
      <c r="AB1308" t="s">
        <v>13</v>
      </c>
      <c r="AC1308" t="s">
        <v>23</v>
      </c>
      <c r="AD1308">
        <v>30.000000000000053</v>
      </c>
      <c r="AE1308">
        <v>1</v>
      </c>
      <c r="AF1308">
        <v>0</v>
      </c>
      <c r="AG1308" t="s">
        <v>77</v>
      </c>
      <c r="AH1308" t="s">
        <v>107</v>
      </c>
      <c r="AI1308" t="s">
        <v>112</v>
      </c>
      <c r="AJ1308">
        <v>1288</v>
      </c>
      <c r="AK1308">
        <v>1289</v>
      </c>
      <c r="AL1308" t="s">
        <v>118</v>
      </c>
    </row>
    <row r="1309" spans="1:38" x14ac:dyDescent="0.2">
      <c r="A1309">
        <v>2123</v>
      </c>
      <c r="B1309" s="1">
        <v>45421</v>
      </c>
      <c r="C1309" s="2">
        <v>0.45833333333333331</v>
      </c>
      <c r="D1309" s="2">
        <v>0.5</v>
      </c>
      <c r="E1309" t="s">
        <v>35</v>
      </c>
      <c r="F1309">
        <v>2</v>
      </c>
      <c r="G1309">
        <v>10</v>
      </c>
      <c r="H1309">
        <v>8</v>
      </c>
      <c r="I1309" t="s">
        <v>13</v>
      </c>
      <c r="J1309" t="s">
        <v>40</v>
      </c>
      <c r="K1309">
        <v>60.000000000000028</v>
      </c>
      <c r="L1309">
        <v>0.8</v>
      </c>
      <c r="M1309">
        <v>0</v>
      </c>
      <c r="N1309" t="s">
        <v>75</v>
      </c>
      <c r="O1309" t="s">
        <v>102</v>
      </c>
      <c r="P1309" t="s">
        <v>112</v>
      </c>
      <c r="Q1309" t="s">
        <v>118</v>
      </c>
      <c r="R1309" t="s">
        <v>118</v>
      </c>
      <c r="S1309">
        <v>1290</v>
      </c>
      <c r="T1309">
        <v>328</v>
      </c>
      <c r="U1309" s="1">
        <v>45493</v>
      </c>
      <c r="V1309" s="2">
        <v>0.45833333333333331</v>
      </c>
      <c r="W1309" s="2">
        <v>0.54166666666666663</v>
      </c>
      <c r="X1309" t="s">
        <v>35</v>
      </c>
      <c r="Y1309">
        <v>2</v>
      </c>
      <c r="Z1309">
        <v>10</v>
      </c>
      <c r="AA1309">
        <v>12</v>
      </c>
      <c r="AB1309" t="s">
        <v>39</v>
      </c>
      <c r="AC1309" t="s">
        <v>40</v>
      </c>
      <c r="AD1309">
        <v>119.99999999999997</v>
      </c>
      <c r="AE1309">
        <v>1.2</v>
      </c>
      <c r="AF1309">
        <v>1</v>
      </c>
      <c r="AG1309" t="s">
        <v>77</v>
      </c>
      <c r="AH1309" t="s">
        <v>104</v>
      </c>
      <c r="AI1309" t="s">
        <v>112</v>
      </c>
      <c r="AJ1309">
        <v>1289</v>
      </c>
      <c r="AK1309">
        <v>1290</v>
      </c>
      <c r="AL1309" t="s">
        <v>118</v>
      </c>
    </row>
    <row r="1310" spans="1:38" x14ac:dyDescent="0.2">
      <c r="A1310">
        <v>1959</v>
      </c>
      <c r="B1310" s="1">
        <v>45492</v>
      </c>
      <c r="C1310" s="2">
        <v>0.45833333333333331</v>
      </c>
      <c r="D1310" s="2">
        <v>0.54166666666666663</v>
      </c>
      <c r="E1310" t="s">
        <v>35</v>
      </c>
      <c r="F1310">
        <v>2</v>
      </c>
      <c r="G1310">
        <v>10</v>
      </c>
      <c r="H1310">
        <v>13</v>
      </c>
      <c r="I1310" t="s">
        <v>27</v>
      </c>
      <c r="J1310" t="s">
        <v>18</v>
      </c>
      <c r="K1310">
        <v>119.99999999999997</v>
      </c>
      <c r="L1310">
        <v>1.3</v>
      </c>
      <c r="M1310">
        <v>1</v>
      </c>
      <c r="N1310" t="s">
        <v>76</v>
      </c>
      <c r="O1310" t="s">
        <v>104</v>
      </c>
      <c r="P1310" t="s">
        <v>112</v>
      </c>
      <c r="Q1310" t="s">
        <v>118</v>
      </c>
      <c r="R1310" t="s">
        <v>124</v>
      </c>
      <c r="S1310">
        <v>1291</v>
      </c>
      <c r="T1310">
        <v>2123</v>
      </c>
      <c r="U1310" s="1">
        <v>45421</v>
      </c>
      <c r="V1310" s="2">
        <v>0.45833333333333331</v>
      </c>
      <c r="W1310" s="2">
        <v>0.5</v>
      </c>
      <c r="X1310" t="s">
        <v>35</v>
      </c>
      <c r="Y1310">
        <v>2</v>
      </c>
      <c r="Z1310">
        <v>10</v>
      </c>
      <c r="AA1310">
        <v>8</v>
      </c>
      <c r="AB1310" t="s">
        <v>13</v>
      </c>
      <c r="AC1310" t="s">
        <v>40</v>
      </c>
      <c r="AD1310">
        <v>60.000000000000028</v>
      </c>
      <c r="AE1310">
        <v>0.8</v>
      </c>
      <c r="AF1310">
        <v>0</v>
      </c>
      <c r="AG1310" t="s">
        <v>75</v>
      </c>
      <c r="AH1310" t="s">
        <v>102</v>
      </c>
      <c r="AI1310" t="s">
        <v>112</v>
      </c>
      <c r="AJ1310">
        <v>1290</v>
      </c>
      <c r="AK1310">
        <v>1291</v>
      </c>
      <c r="AL1310" t="s">
        <v>118</v>
      </c>
    </row>
    <row r="1311" spans="1:38" x14ac:dyDescent="0.2">
      <c r="A1311">
        <v>1325</v>
      </c>
      <c r="B1311" s="1">
        <v>45467</v>
      </c>
      <c r="C1311" s="2">
        <v>0.45833333333333331</v>
      </c>
      <c r="D1311" s="2">
        <v>0.5</v>
      </c>
      <c r="E1311" t="s">
        <v>35</v>
      </c>
      <c r="F1311">
        <v>2</v>
      </c>
      <c r="G1311">
        <v>10</v>
      </c>
      <c r="H1311">
        <v>13</v>
      </c>
      <c r="I1311" t="s">
        <v>13</v>
      </c>
      <c r="J1311" t="s">
        <v>28</v>
      </c>
      <c r="K1311">
        <v>60.000000000000028</v>
      </c>
      <c r="L1311">
        <v>1.3</v>
      </c>
      <c r="M1311">
        <v>1</v>
      </c>
      <c r="N1311" t="s">
        <v>72</v>
      </c>
      <c r="O1311" t="s">
        <v>103</v>
      </c>
      <c r="P1311" t="s">
        <v>112</v>
      </c>
      <c r="Q1311" t="s">
        <v>118</v>
      </c>
      <c r="R1311" t="s">
        <v>118</v>
      </c>
      <c r="S1311">
        <v>1292</v>
      </c>
      <c r="T1311">
        <v>1959</v>
      </c>
      <c r="U1311" s="1">
        <v>45492</v>
      </c>
      <c r="V1311" s="2">
        <v>0.45833333333333331</v>
      </c>
      <c r="W1311" s="2">
        <v>0.54166666666666663</v>
      </c>
      <c r="X1311" t="s">
        <v>35</v>
      </c>
      <c r="Y1311">
        <v>2</v>
      </c>
      <c r="Z1311">
        <v>10</v>
      </c>
      <c r="AA1311">
        <v>13</v>
      </c>
      <c r="AB1311" t="s">
        <v>27</v>
      </c>
      <c r="AC1311" t="s">
        <v>18</v>
      </c>
      <c r="AD1311">
        <v>119.99999999999997</v>
      </c>
      <c r="AE1311">
        <v>1.3</v>
      </c>
      <c r="AF1311">
        <v>1</v>
      </c>
      <c r="AG1311" t="s">
        <v>76</v>
      </c>
      <c r="AH1311" t="s">
        <v>104</v>
      </c>
      <c r="AI1311" t="s">
        <v>112</v>
      </c>
      <c r="AJ1311">
        <v>1291</v>
      </c>
      <c r="AK1311">
        <v>1292</v>
      </c>
      <c r="AL1311" t="s">
        <v>118</v>
      </c>
    </row>
    <row r="1312" spans="1:38" x14ac:dyDescent="0.2">
      <c r="A1312">
        <v>2748</v>
      </c>
      <c r="B1312" s="1">
        <v>45398</v>
      </c>
      <c r="C1312" s="2">
        <v>0.45833333333333331</v>
      </c>
      <c r="D1312" s="2">
        <v>0.52083333333333337</v>
      </c>
      <c r="E1312" t="s">
        <v>35</v>
      </c>
      <c r="F1312">
        <v>2</v>
      </c>
      <c r="G1312">
        <v>10</v>
      </c>
      <c r="H1312">
        <v>2</v>
      </c>
      <c r="I1312" t="s">
        <v>42</v>
      </c>
      <c r="J1312" t="s">
        <v>28</v>
      </c>
      <c r="K1312">
        <v>90.000000000000085</v>
      </c>
      <c r="L1312">
        <v>0.2</v>
      </c>
      <c r="M1312">
        <v>0</v>
      </c>
      <c r="N1312" t="s">
        <v>73</v>
      </c>
      <c r="O1312" t="s">
        <v>101</v>
      </c>
      <c r="P1312" t="s">
        <v>112</v>
      </c>
      <c r="Q1312" t="s">
        <v>117</v>
      </c>
      <c r="R1312" t="s">
        <v>124</v>
      </c>
      <c r="S1312">
        <v>1286</v>
      </c>
      <c r="T1312">
        <v>285</v>
      </c>
      <c r="U1312" s="1">
        <v>45424</v>
      </c>
      <c r="V1312" s="2">
        <v>0.47916666666666669</v>
      </c>
      <c r="W1312" s="2">
        <v>0.54166666666666663</v>
      </c>
      <c r="X1312" t="s">
        <v>35</v>
      </c>
      <c r="Y1312">
        <v>2</v>
      </c>
      <c r="Z1312">
        <v>10</v>
      </c>
      <c r="AA1312">
        <v>8</v>
      </c>
      <c r="AB1312" t="s">
        <v>22</v>
      </c>
      <c r="AC1312" t="s">
        <v>30</v>
      </c>
      <c r="AD1312">
        <v>89.999999999999915</v>
      </c>
      <c r="AE1312">
        <v>0.8</v>
      </c>
      <c r="AF1312">
        <v>0</v>
      </c>
      <c r="AG1312" t="s">
        <v>71</v>
      </c>
      <c r="AH1312" t="s">
        <v>102</v>
      </c>
      <c r="AI1312" t="s">
        <v>112</v>
      </c>
      <c r="AJ1312">
        <v>1285</v>
      </c>
      <c r="AK1312">
        <v>1286</v>
      </c>
      <c r="AL1312" t="s">
        <v>118</v>
      </c>
    </row>
    <row r="1313" spans="1:38" x14ac:dyDescent="0.2">
      <c r="A1313">
        <v>956</v>
      </c>
      <c r="B1313" s="1">
        <v>45440</v>
      </c>
      <c r="C1313" s="2">
        <v>0.45833333333333331</v>
      </c>
      <c r="D1313" s="2">
        <v>0.47916666666666669</v>
      </c>
      <c r="E1313" t="s">
        <v>35</v>
      </c>
      <c r="F1313">
        <v>2</v>
      </c>
      <c r="G1313">
        <v>10</v>
      </c>
      <c r="H1313">
        <v>13</v>
      </c>
      <c r="I1313" t="s">
        <v>39</v>
      </c>
      <c r="J1313" t="s">
        <v>14</v>
      </c>
      <c r="K1313">
        <v>30.000000000000053</v>
      </c>
      <c r="L1313">
        <v>1.3</v>
      </c>
      <c r="M1313">
        <v>1</v>
      </c>
      <c r="N1313" t="s">
        <v>73</v>
      </c>
      <c r="O1313" t="s">
        <v>102</v>
      </c>
      <c r="P1313" t="s">
        <v>112</v>
      </c>
      <c r="Q1313" t="s">
        <v>118</v>
      </c>
      <c r="R1313" t="s">
        <v>118</v>
      </c>
      <c r="S1313">
        <v>1294</v>
      </c>
      <c r="T1313">
        <v>232</v>
      </c>
      <c r="U1313" s="1">
        <v>45439</v>
      </c>
      <c r="V1313" s="2">
        <v>0.45833333333333331</v>
      </c>
      <c r="W1313" s="2">
        <v>0.47916666666666669</v>
      </c>
      <c r="X1313" t="s">
        <v>35</v>
      </c>
      <c r="Y1313">
        <v>2</v>
      </c>
      <c r="Z1313">
        <v>10</v>
      </c>
      <c r="AA1313">
        <v>8</v>
      </c>
      <c r="AB1313" t="s">
        <v>22</v>
      </c>
      <c r="AC1313" t="s">
        <v>30</v>
      </c>
      <c r="AD1313">
        <v>30.000000000000053</v>
      </c>
      <c r="AE1313">
        <v>0.8</v>
      </c>
      <c r="AF1313">
        <v>0</v>
      </c>
      <c r="AG1313" t="s">
        <v>72</v>
      </c>
      <c r="AH1313" t="s">
        <v>102</v>
      </c>
      <c r="AI1313" t="s">
        <v>112</v>
      </c>
      <c r="AJ1313">
        <v>1293</v>
      </c>
      <c r="AK1313">
        <v>1294</v>
      </c>
      <c r="AL1313" t="s">
        <v>118</v>
      </c>
    </row>
    <row r="1314" spans="1:38" x14ac:dyDescent="0.2">
      <c r="A1314">
        <v>2048</v>
      </c>
      <c r="B1314" s="1">
        <v>45457</v>
      </c>
      <c r="C1314" s="2">
        <v>0.45833333333333331</v>
      </c>
      <c r="D1314" s="2">
        <v>0.47916666666666669</v>
      </c>
      <c r="E1314" t="s">
        <v>35</v>
      </c>
      <c r="F1314">
        <v>2</v>
      </c>
      <c r="G1314">
        <v>10</v>
      </c>
      <c r="H1314">
        <v>6</v>
      </c>
      <c r="I1314" t="s">
        <v>41</v>
      </c>
      <c r="J1314" t="s">
        <v>18</v>
      </c>
      <c r="K1314">
        <v>30.000000000000053</v>
      </c>
      <c r="L1314">
        <v>0.6</v>
      </c>
      <c r="M1314">
        <v>0</v>
      </c>
      <c r="N1314" t="s">
        <v>76</v>
      </c>
      <c r="O1314" t="s">
        <v>103</v>
      </c>
      <c r="P1314" t="s">
        <v>112</v>
      </c>
      <c r="Q1314" t="s">
        <v>118</v>
      </c>
      <c r="R1314" t="s">
        <v>118</v>
      </c>
      <c r="S1314">
        <v>1295</v>
      </c>
      <c r="T1314">
        <v>956</v>
      </c>
      <c r="U1314" s="1">
        <v>45440</v>
      </c>
      <c r="V1314" s="2">
        <v>0.45833333333333331</v>
      </c>
      <c r="W1314" s="2">
        <v>0.47916666666666669</v>
      </c>
      <c r="X1314" t="s">
        <v>35</v>
      </c>
      <c r="Y1314">
        <v>2</v>
      </c>
      <c r="Z1314">
        <v>10</v>
      </c>
      <c r="AA1314">
        <v>13</v>
      </c>
      <c r="AB1314" t="s">
        <v>39</v>
      </c>
      <c r="AC1314" t="s">
        <v>14</v>
      </c>
      <c r="AD1314">
        <v>30.000000000000053</v>
      </c>
      <c r="AE1314">
        <v>1.3</v>
      </c>
      <c r="AF1314">
        <v>1</v>
      </c>
      <c r="AG1314" t="s">
        <v>73</v>
      </c>
      <c r="AH1314" t="s">
        <v>102</v>
      </c>
      <c r="AI1314" t="s">
        <v>112</v>
      </c>
      <c r="AJ1314">
        <v>1294</v>
      </c>
      <c r="AK1314">
        <v>1295</v>
      </c>
      <c r="AL1314" t="s">
        <v>118</v>
      </c>
    </row>
    <row r="1315" spans="1:38" x14ac:dyDescent="0.2">
      <c r="A1315">
        <v>1094</v>
      </c>
      <c r="B1315" s="1">
        <v>45600</v>
      </c>
      <c r="C1315" s="2">
        <v>0.45833333333333331</v>
      </c>
      <c r="D1315" s="2">
        <v>0.47916666666666669</v>
      </c>
      <c r="E1315" t="s">
        <v>35</v>
      </c>
      <c r="F1315">
        <v>2</v>
      </c>
      <c r="G1315">
        <v>10</v>
      </c>
      <c r="H1315">
        <v>3</v>
      </c>
      <c r="I1315" t="s">
        <v>42</v>
      </c>
      <c r="J1315" t="s">
        <v>18</v>
      </c>
      <c r="K1315">
        <v>30.000000000000053</v>
      </c>
      <c r="L1315">
        <v>0.3</v>
      </c>
      <c r="M1315">
        <v>0</v>
      </c>
      <c r="N1315" t="s">
        <v>72</v>
      </c>
      <c r="O1315" t="s">
        <v>108</v>
      </c>
      <c r="P1315" t="s">
        <v>112</v>
      </c>
      <c r="Q1315" t="s">
        <v>118</v>
      </c>
      <c r="R1315" t="s">
        <v>118</v>
      </c>
      <c r="S1315">
        <v>1296</v>
      </c>
      <c r="T1315">
        <v>2048</v>
      </c>
      <c r="U1315" s="1">
        <v>45457</v>
      </c>
      <c r="V1315" s="2">
        <v>0.45833333333333331</v>
      </c>
      <c r="W1315" s="2">
        <v>0.47916666666666669</v>
      </c>
      <c r="X1315" t="s">
        <v>35</v>
      </c>
      <c r="Y1315">
        <v>2</v>
      </c>
      <c r="Z1315">
        <v>10</v>
      </c>
      <c r="AA1315">
        <v>6</v>
      </c>
      <c r="AB1315" t="s">
        <v>41</v>
      </c>
      <c r="AC1315" t="s">
        <v>18</v>
      </c>
      <c r="AD1315">
        <v>30.000000000000053</v>
      </c>
      <c r="AE1315">
        <v>0.6</v>
      </c>
      <c r="AF1315">
        <v>0</v>
      </c>
      <c r="AG1315" t="s">
        <v>76</v>
      </c>
      <c r="AH1315" t="s">
        <v>103</v>
      </c>
      <c r="AI1315" t="s">
        <v>112</v>
      </c>
      <c r="AJ1315">
        <v>1295</v>
      </c>
      <c r="AK1315">
        <v>1296</v>
      </c>
      <c r="AL1315" t="s">
        <v>118</v>
      </c>
    </row>
    <row r="1316" spans="1:38" x14ac:dyDescent="0.2">
      <c r="A1316">
        <v>966</v>
      </c>
      <c r="B1316" s="1">
        <v>45555</v>
      </c>
      <c r="C1316" s="2">
        <v>0.45833333333333331</v>
      </c>
      <c r="D1316" s="2">
        <v>0.52083333333333337</v>
      </c>
      <c r="E1316" t="s">
        <v>35</v>
      </c>
      <c r="F1316">
        <v>2</v>
      </c>
      <c r="G1316">
        <v>10</v>
      </c>
      <c r="H1316">
        <v>8</v>
      </c>
      <c r="I1316" t="s">
        <v>27</v>
      </c>
      <c r="J1316" t="s">
        <v>28</v>
      </c>
      <c r="K1316">
        <v>90.000000000000085</v>
      </c>
      <c r="L1316">
        <v>0.8</v>
      </c>
      <c r="M1316">
        <v>0</v>
      </c>
      <c r="N1316" t="s">
        <v>76</v>
      </c>
      <c r="O1316" t="s">
        <v>106</v>
      </c>
      <c r="P1316" t="s">
        <v>112</v>
      </c>
      <c r="Q1316" t="s">
        <v>118</v>
      </c>
      <c r="R1316" t="s">
        <v>124</v>
      </c>
      <c r="S1316">
        <v>1297</v>
      </c>
      <c r="T1316">
        <v>1094</v>
      </c>
      <c r="U1316" s="1">
        <v>45600</v>
      </c>
      <c r="V1316" s="2">
        <v>0.45833333333333331</v>
      </c>
      <c r="W1316" s="2">
        <v>0.47916666666666669</v>
      </c>
      <c r="X1316" t="s">
        <v>35</v>
      </c>
      <c r="Y1316">
        <v>2</v>
      </c>
      <c r="Z1316">
        <v>10</v>
      </c>
      <c r="AA1316">
        <v>3</v>
      </c>
      <c r="AB1316" t="s">
        <v>42</v>
      </c>
      <c r="AC1316" t="s">
        <v>18</v>
      </c>
      <c r="AD1316">
        <v>30.000000000000053</v>
      </c>
      <c r="AE1316">
        <v>0.3</v>
      </c>
      <c r="AF1316">
        <v>0</v>
      </c>
      <c r="AG1316" t="s">
        <v>72</v>
      </c>
      <c r="AH1316" t="s">
        <v>108</v>
      </c>
      <c r="AI1316" t="s">
        <v>112</v>
      </c>
      <c r="AJ1316">
        <v>1296</v>
      </c>
      <c r="AK1316">
        <v>1297</v>
      </c>
      <c r="AL1316" t="s">
        <v>118</v>
      </c>
    </row>
    <row r="1317" spans="1:38" x14ac:dyDescent="0.2">
      <c r="A1317">
        <v>2343</v>
      </c>
      <c r="B1317" s="1">
        <v>45647</v>
      </c>
      <c r="C1317" s="2">
        <v>0.45833333333333331</v>
      </c>
      <c r="D1317" s="2">
        <v>0.54166666666666663</v>
      </c>
      <c r="E1317" t="s">
        <v>35</v>
      </c>
      <c r="F1317">
        <v>2</v>
      </c>
      <c r="G1317">
        <v>10</v>
      </c>
      <c r="H1317">
        <v>12</v>
      </c>
      <c r="I1317" t="s">
        <v>42</v>
      </c>
      <c r="J1317" t="s">
        <v>30</v>
      </c>
      <c r="K1317">
        <v>119.99999999999997</v>
      </c>
      <c r="L1317">
        <v>1.2</v>
      </c>
      <c r="M1317">
        <v>1</v>
      </c>
      <c r="N1317" t="s">
        <v>77</v>
      </c>
      <c r="O1317" t="s">
        <v>109</v>
      </c>
      <c r="P1317" t="s">
        <v>112</v>
      </c>
      <c r="Q1317" t="s">
        <v>118</v>
      </c>
      <c r="R1317" t="s">
        <v>124</v>
      </c>
      <c r="S1317">
        <v>1298</v>
      </c>
      <c r="T1317">
        <v>966</v>
      </c>
      <c r="U1317" s="1">
        <v>45555</v>
      </c>
      <c r="V1317" s="2">
        <v>0.45833333333333331</v>
      </c>
      <c r="W1317" s="2">
        <v>0.52083333333333337</v>
      </c>
      <c r="X1317" t="s">
        <v>35</v>
      </c>
      <c r="Y1317">
        <v>2</v>
      </c>
      <c r="Z1317">
        <v>10</v>
      </c>
      <c r="AA1317">
        <v>8</v>
      </c>
      <c r="AB1317" t="s">
        <v>27</v>
      </c>
      <c r="AC1317" t="s">
        <v>28</v>
      </c>
      <c r="AD1317">
        <v>90.000000000000085</v>
      </c>
      <c r="AE1317">
        <v>0.8</v>
      </c>
      <c r="AF1317">
        <v>0</v>
      </c>
      <c r="AG1317" t="s">
        <v>76</v>
      </c>
      <c r="AH1317" t="s">
        <v>106</v>
      </c>
      <c r="AI1317" t="s">
        <v>112</v>
      </c>
      <c r="AJ1317">
        <v>1297</v>
      </c>
      <c r="AK1317">
        <v>1298</v>
      </c>
      <c r="AL1317" t="s">
        <v>118</v>
      </c>
    </row>
    <row r="1318" spans="1:38" x14ac:dyDescent="0.2">
      <c r="A1318">
        <v>1241</v>
      </c>
      <c r="B1318" s="1">
        <v>45387</v>
      </c>
      <c r="C1318" s="2">
        <v>0.45833333333333331</v>
      </c>
      <c r="D1318" s="2">
        <v>0.47916666666666669</v>
      </c>
      <c r="E1318" t="s">
        <v>35</v>
      </c>
      <c r="F1318">
        <v>2</v>
      </c>
      <c r="G1318">
        <v>10</v>
      </c>
      <c r="H1318">
        <v>6</v>
      </c>
      <c r="I1318" t="s">
        <v>42</v>
      </c>
      <c r="J1318" t="s">
        <v>40</v>
      </c>
      <c r="K1318">
        <v>30.000000000000053</v>
      </c>
      <c r="L1318">
        <v>0.6</v>
      </c>
      <c r="M1318">
        <v>0</v>
      </c>
      <c r="N1318" t="s">
        <v>76</v>
      </c>
      <c r="O1318" t="s">
        <v>101</v>
      </c>
      <c r="P1318" t="s">
        <v>112</v>
      </c>
      <c r="Q1318" t="s">
        <v>118</v>
      </c>
      <c r="R1318" t="s">
        <v>118</v>
      </c>
      <c r="S1318">
        <v>1299</v>
      </c>
      <c r="T1318">
        <v>2343</v>
      </c>
      <c r="U1318" s="1">
        <v>45647</v>
      </c>
      <c r="V1318" s="2">
        <v>0.45833333333333331</v>
      </c>
      <c r="W1318" s="2">
        <v>0.54166666666666663</v>
      </c>
      <c r="X1318" t="s">
        <v>35</v>
      </c>
      <c r="Y1318">
        <v>2</v>
      </c>
      <c r="Z1318">
        <v>10</v>
      </c>
      <c r="AA1318">
        <v>12</v>
      </c>
      <c r="AB1318" t="s">
        <v>42</v>
      </c>
      <c r="AC1318" t="s">
        <v>30</v>
      </c>
      <c r="AD1318">
        <v>119.99999999999997</v>
      </c>
      <c r="AE1318">
        <v>1.2</v>
      </c>
      <c r="AF1318">
        <v>1</v>
      </c>
      <c r="AG1318" t="s">
        <v>77</v>
      </c>
      <c r="AH1318" t="s">
        <v>109</v>
      </c>
      <c r="AI1318" t="s">
        <v>112</v>
      </c>
      <c r="AJ1318">
        <v>1298</v>
      </c>
      <c r="AK1318">
        <v>1299</v>
      </c>
      <c r="AL1318" t="s">
        <v>118</v>
      </c>
    </row>
    <row r="1319" spans="1:38" x14ac:dyDescent="0.2">
      <c r="A1319">
        <v>2884</v>
      </c>
      <c r="B1319" s="1">
        <v>45609</v>
      </c>
      <c r="C1319" s="2">
        <v>0.45833333333333331</v>
      </c>
      <c r="D1319" s="2">
        <v>0.54166666666666663</v>
      </c>
      <c r="E1319" t="s">
        <v>35</v>
      </c>
      <c r="F1319">
        <v>2</v>
      </c>
      <c r="G1319">
        <v>10</v>
      </c>
      <c r="H1319">
        <v>13</v>
      </c>
      <c r="I1319" t="s">
        <v>22</v>
      </c>
      <c r="J1319" t="s">
        <v>30</v>
      </c>
      <c r="K1319">
        <v>119.99999999999997</v>
      </c>
      <c r="L1319">
        <v>1.3</v>
      </c>
      <c r="M1319">
        <v>1</v>
      </c>
      <c r="N1319" t="s">
        <v>74</v>
      </c>
      <c r="O1319" t="s">
        <v>108</v>
      </c>
      <c r="P1319" t="s">
        <v>112</v>
      </c>
      <c r="Q1319" t="s">
        <v>118</v>
      </c>
      <c r="R1319" t="s">
        <v>124</v>
      </c>
      <c r="S1319">
        <v>1300</v>
      </c>
      <c r="T1319">
        <v>1241</v>
      </c>
      <c r="U1319" s="1">
        <v>45387</v>
      </c>
      <c r="V1319" s="2">
        <v>0.45833333333333331</v>
      </c>
      <c r="W1319" s="2">
        <v>0.47916666666666669</v>
      </c>
      <c r="X1319" t="s">
        <v>35</v>
      </c>
      <c r="Y1319">
        <v>2</v>
      </c>
      <c r="Z1319">
        <v>10</v>
      </c>
      <c r="AA1319">
        <v>6</v>
      </c>
      <c r="AB1319" t="s">
        <v>42</v>
      </c>
      <c r="AC1319" t="s">
        <v>40</v>
      </c>
      <c r="AD1319">
        <v>30.000000000000053</v>
      </c>
      <c r="AE1319">
        <v>0.6</v>
      </c>
      <c r="AF1319">
        <v>0</v>
      </c>
      <c r="AG1319" t="s">
        <v>76</v>
      </c>
      <c r="AH1319" t="s">
        <v>101</v>
      </c>
      <c r="AI1319" t="s">
        <v>112</v>
      </c>
      <c r="AJ1319">
        <v>1299</v>
      </c>
      <c r="AK1319">
        <v>1300</v>
      </c>
      <c r="AL1319" t="s">
        <v>118</v>
      </c>
    </row>
    <row r="1320" spans="1:38" x14ac:dyDescent="0.2">
      <c r="A1320">
        <v>232</v>
      </c>
      <c r="B1320" s="1">
        <v>45439</v>
      </c>
      <c r="C1320" s="2">
        <v>0.45833333333333331</v>
      </c>
      <c r="D1320" s="2">
        <v>0.47916666666666669</v>
      </c>
      <c r="E1320" t="s">
        <v>35</v>
      </c>
      <c r="F1320">
        <v>2</v>
      </c>
      <c r="G1320">
        <v>10</v>
      </c>
      <c r="H1320">
        <v>8</v>
      </c>
      <c r="I1320" t="s">
        <v>22</v>
      </c>
      <c r="J1320" t="s">
        <v>30</v>
      </c>
      <c r="K1320">
        <v>30.000000000000053</v>
      </c>
      <c r="L1320">
        <v>0.8</v>
      </c>
      <c r="M1320">
        <v>0</v>
      </c>
      <c r="N1320" t="s">
        <v>72</v>
      </c>
      <c r="O1320" t="s">
        <v>102</v>
      </c>
      <c r="P1320" t="s">
        <v>112</v>
      </c>
      <c r="Q1320" t="s">
        <v>118</v>
      </c>
      <c r="R1320" t="s">
        <v>118</v>
      </c>
      <c r="S1320">
        <v>1293</v>
      </c>
      <c r="T1320">
        <v>1325</v>
      </c>
      <c r="U1320" s="1">
        <v>45467</v>
      </c>
      <c r="V1320" s="2">
        <v>0.45833333333333331</v>
      </c>
      <c r="W1320" s="2">
        <v>0.5</v>
      </c>
      <c r="X1320" t="s">
        <v>35</v>
      </c>
      <c r="Y1320">
        <v>2</v>
      </c>
      <c r="Z1320">
        <v>10</v>
      </c>
      <c r="AA1320">
        <v>13</v>
      </c>
      <c r="AB1320" t="s">
        <v>13</v>
      </c>
      <c r="AC1320" t="s">
        <v>28</v>
      </c>
      <c r="AD1320">
        <v>60.000000000000028</v>
      </c>
      <c r="AE1320">
        <v>1.3</v>
      </c>
      <c r="AF1320">
        <v>1</v>
      </c>
      <c r="AG1320" t="s">
        <v>72</v>
      </c>
      <c r="AH1320" t="s">
        <v>103</v>
      </c>
      <c r="AI1320" t="s">
        <v>112</v>
      </c>
      <c r="AJ1320">
        <v>1292</v>
      </c>
      <c r="AK1320">
        <v>1293</v>
      </c>
      <c r="AL1320" t="s">
        <v>118</v>
      </c>
    </row>
    <row r="1321" spans="1:38" x14ac:dyDescent="0.2">
      <c r="A1321">
        <v>1497</v>
      </c>
      <c r="B1321" s="1">
        <v>45620</v>
      </c>
      <c r="C1321" s="2">
        <v>0.4375</v>
      </c>
      <c r="D1321" s="2">
        <v>0.45833333333333331</v>
      </c>
      <c r="E1321" t="s">
        <v>35</v>
      </c>
      <c r="F1321">
        <v>2</v>
      </c>
      <c r="G1321">
        <v>10</v>
      </c>
      <c r="H1321">
        <v>8</v>
      </c>
      <c r="I1321" t="s">
        <v>39</v>
      </c>
      <c r="J1321" t="s">
        <v>30</v>
      </c>
      <c r="K1321">
        <v>29.999999999999972</v>
      </c>
      <c r="L1321">
        <v>0.8</v>
      </c>
      <c r="M1321">
        <v>0</v>
      </c>
      <c r="N1321" t="s">
        <v>71</v>
      </c>
      <c r="O1321" t="s">
        <v>108</v>
      </c>
      <c r="P1321" t="s">
        <v>112</v>
      </c>
      <c r="Q1321" t="s">
        <v>118</v>
      </c>
      <c r="R1321" t="s">
        <v>118</v>
      </c>
      <c r="S1321">
        <v>1337</v>
      </c>
      <c r="T1321">
        <v>1896</v>
      </c>
      <c r="U1321" s="1">
        <v>45419</v>
      </c>
      <c r="V1321" s="2">
        <v>0.4375</v>
      </c>
      <c r="W1321" s="2">
        <v>0.52083333333333337</v>
      </c>
      <c r="X1321" t="s">
        <v>35</v>
      </c>
      <c r="Y1321">
        <v>2</v>
      </c>
      <c r="Z1321">
        <v>10</v>
      </c>
      <c r="AA1321">
        <v>4</v>
      </c>
      <c r="AB1321" t="s">
        <v>22</v>
      </c>
      <c r="AC1321" t="s">
        <v>18</v>
      </c>
      <c r="AD1321">
        <v>120.00000000000006</v>
      </c>
      <c r="AE1321">
        <v>0.4</v>
      </c>
      <c r="AF1321">
        <v>0</v>
      </c>
      <c r="AG1321" t="s">
        <v>73</v>
      </c>
      <c r="AH1321" t="s">
        <v>102</v>
      </c>
      <c r="AI1321" t="s">
        <v>112</v>
      </c>
      <c r="AJ1321">
        <v>1336</v>
      </c>
      <c r="AK1321">
        <v>1337</v>
      </c>
      <c r="AL1321" t="s">
        <v>118</v>
      </c>
    </row>
    <row r="1322" spans="1:38" x14ac:dyDescent="0.2">
      <c r="A1322">
        <v>1509</v>
      </c>
      <c r="B1322" s="1">
        <v>45317</v>
      </c>
      <c r="C1322" s="2">
        <v>0.4375</v>
      </c>
      <c r="D1322" s="2">
        <v>0.45833333333333331</v>
      </c>
      <c r="E1322" t="s">
        <v>35</v>
      </c>
      <c r="F1322">
        <v>2</v>
      </c>
      <c r="G1322">
        <v>10</v>
      </c>
      <c r="H1322">
        <v>13</v>
      </c>
      <c r="I1322" t="s">
        <v>42</v>
      </c>
      <c r="J1322" t="s">
        <v>28</v>
      </c>
      <c r="K1322">
        <v>29.999999999999972</v>
      </c>
      <c r="L1322">
        <v>1.3</v>
      </c>
      <c r="M1322">
        <v>1</v>
      </c>
      <c r="N1322" t="s">
        <v>76</v>
      </c>
      <c r="O1322" t="s">
        <v>98</v>
      </c>
      <c r="P1322" t="s">
        <v>112</v>
      </c>
      <c r="Q1322" t="s">
        <v>118</v>
      </c>
      <c r="R1322" t="s">
        <v>118</v>
      </c>
      <c r="S1322">
        <v>1338</v>
      </c>
      <c r="T1322">
        <v>1497</v>
      </c>
      <c r="U1322" s="1">
        <v>45620</v>
      </c>
      <c r="V1322" s="2">
        <v>0.4375</v>
      </c>
      <c r="W1322" s="2">
        <v>0.45833333333333331</v>
      </c>
      <c r="X1322" t="s">
        <v>35</v>
      </c>
      <c r="Y1322">
        <v>2</v>
      </c>
      <c r="Z1322">
        <v>10</v>
      </c>
      <c r="AA1322">
        <v>8</v>
      </c>
      <c r="AB1322" t="s">
        <v>39</v>
      </c>
      <c r="AC1322" t="s">
        <v>30</v>
      </c>
      <c r="AD1322">
        <v>29.999999999999972</v>
      </c>
      <c r="AE1322">
        <v>0.8</v>
      </c>
      <c r="AF1322">
        <v>0</v>
      </c>
      <c r="AG1322" t="s">
        <v>71</v>
      </c>
      <c r="AH1322" t="s">
        <v>108</v>
      </c>
      <c r="AI1322" t="s">
        <v>112</v>
      </c>
      <c r="AJ1322">
        <v>1337</v>
      </c>
      <c r="AK1322">
        <v>1338</v>
      </c>
      <c r="AL1322" t="s">
        <v>118</v>
      </c>
    </row>
    <row r="1323" spans="1:38" x14ac:dyDescent="0.2">
      <c r="A1323">
        <v>2116</v>
      </c>
      <c r="B1323" s="1">
        <v>45554</v>
      </c>
      <c r="C1323" s="2">
        <v>0.4375</v>
      </c>
      <c r="D1323" s="2">
        <v>0.5</v>
      </c>
      <c r="E1323" t="s">
        <v>35</v>
      </c>
      <c r="F1323">
        <v>2</v>
      </c>
      <c r="G1323">
        <v>10</v>
      </c>
      <c r="H1323">
        <v>12</v>
      </c>
      <c r="I1323" t="s">
        <v>17</v>
      </c>
      <c r="J1323" t="s">
        <v>23</v>
      </c>
      <c r="K1323">
        <v>90</v>
      </c>
      <c r="L1323">
        <v>1.2</v>
      </c>
      <c r="M1323">
        <v>1</v>
      </c>
      <c r="N1323" t="s">
        <v>75</v>
      </c>
      <c r="O1323" t="s">
        <v>106</v>
      </c>
      <c r="P1323" t="s">
        <v>112</v>
      </c>
      <c r="Q1323" t="s">
        <v>118</v>
      </c>
      <c r="R1323" t="s">
        <v>118</v>
      </c>
      <c r="S1323">
        <v>1339</v>
      </c>
      <c r="T1323">
        <v>1509</v>
      </c>
      <c r="U1323" s="1">
        <v>45317</v>
      </c>
      <c r="V1323" s="2">
        <v>0.4375</v>
      </c>
      <c r="W1323" s="2">
        <v>0.45833333333333331</v>
      </c>
      <c r="X1323" t="s">
        <v>35</v>
      </c>
      <c r="Y1323">
        <v>2</v>
      </c>
      <c r="Z1323">
        <v>10</v>
      </c>
      <c r="AA1323">
        <v>13</v>
      </c>
      <c r="AB1323" t="s">
        <v>42</v>
      </c>
      <c r="AC1323" t="s">
        <v>28</v>
      </c>
      <c r="AD1323">
        <v>29.999999999999972</v>
      </c>
      <c r="AE1323">
        <v>1.3</v>
      </c>
      <c r="AF1323">
        <v>1</v>
      </c>
      <c r="AG1323" t="s">
        <v>76</v>
      </c>
      <c r="AH1323" t="s">
        <v>98</v>
      </c>
      <c r="AI1323" t="s">
        <v>112</v>
      </c>
      <c r="AJ1323">
        <v>1338</v>
      </c>
      <c r="AK1323">
        <v>1339</v>
      </c>
      <c r="AL1323" t="s">
        <v>118</v>
      </c>
    </row>
    <row r="1324" spans="1:38" x14ac:dyDescent="0.2">
      <c r="A1324">
        <v>2859</v>
      </c>
      <c r="B1324" s="1">
        <v>45350</v>
      </c>
      <c r="C1324" s="2">
        <v>0.4375</v>
      </c>
      <c r="D1324" s="2">
        <v>0.5</v>
      </c>
      <c r="E1324" t="s">
        <v>35</v>
      </c>
      <c r="F1324">
        <v>2</v>
      </c>
      <c r="G1324">
        <v>10</v>
      </c>
      <c r="H1324">
        <v>11</v>
      </c>
      <c r="I1324" t="s">
        <v>41</v>
      </c>
      <c r="J1324" t="s">
        <v>14</v>
      </c>
      <c r="K1324">
        <v>90</v>
      </c>
      <c r="L1324">
        <v>1.1000000000000001</v>
      </c>
      <c r="M1324">
        <v>1</v>
      </c>
      <c r="N1324" t="s">
        <v>74</v>
      </c>
      <c r="O1324" t="s">
        <v>99</v>
      </c>
      <c r="P1324" t="s">
        <v>112</v>
      </c>
      <c r="Q1324" t="s">
        <v>118</v>
      </c>
      <c r="R1324" t="s">
        <v>118</v>
      </c>
      <c r="S1324">
        <v>1340</v>
      </c>
      <c r="T1324">
        <v>2116</v>
      </c>
      <c r="U1324" s="1">
        <v>45554</v>
      </c>
      <c r="V1324" s="2">
        <v>0.4375</v>
      </c>
      <c r="W1324" s="2">
        <v>0.5</v>
      </c>
      <c r="X1324" t="s">
        <v>35</v>
      </c>
      <c r="Y1324">
        <v>2</v>
      </c>
      <c r="Z1324">
        <v>10</v>
      </c>
      <c r="AA1324">
        <v>12</v>
      </c>
      <c r="AB1324" t="s">
        <v>17</v>
      </c>
      <c r="AC1324" t="s">
        <v>23</v>
      </c>
      <c r="AD1324">
        <v>90</v>
      </c>
      <c r="AE1324">
        <v>1.2</v>
      </c>
      <c r="AF1324">
        <v>1</v>
      </c>
      <c r="AG1324" t="s">
        <v>75</v>
      </c>
      <c r="AH1324" t="s">
        <v>106</v>
      </c>
      <c r="AI1324" t="s">
        <v>112</v>
      </c>
      <c r="AJ1324">
        <v>1339</v>
      </c>
      <c r="AK1324">
        <v>1340</v>
      </c>
      <c r="AL1324" t="s">
        <v>118</v>
      </c>
    </row>
    <row r="1325" spans="1:38" x14ac:dyDescent="0.2">
      <c r="A1325">
        <v>1328</v>
      </c>
      <c r="B1325" s="1">
        <v>45558</v>
      </c>
      <c r="C1325" s="2">
        <v>0.4375</v>
      </c>
      <c r="D1325" s="2">
        <v>0.52083333333333337</v>
      </c>
      <c r="E1325" t="s">
        <v>35</v>
      </c>
      <c r="F1325">
        <v>2</v>
      </c>
      <c r="G1325">
        <v>10</v>
      </c>
      <c r="H1325">
        <v>13</v>
      </c>
      <c r="I1325" t="s">
        <v>22</v>
      </c>
      <c r="J1325" t="s">
        <v>18</v>
      </c>
      <c r="K1325">
        <v>120.00000000000006</v>
      </c>
      <c r="L1325">
        <v>1.3</v>
      </c>
      <c r="M1325">
        <v>1</v>
      </c>
      <c r="N1325" t="s">
        <v>72</v>
      </c>
      <c r="O1325" t="s">
        <v>106</v>
      </c>
      <c r="P1325" t="s">
        <v>112</v>
      </c>
      <c r="Q1325" t="s">
        <v>118</v>
      </c>
      <c r="R1325" t="s">
        <v>124</v>
      </c>
      <c r="S1325">
        <v>1341</v>
      </c>
      <c r="T1325">
        <v>2859</v>
      </c>
      <c r="U1325" s="1">
        <v>45350</v>
      </c>
      <c r="V1325" s="2">
        <v>0.4375</v>
      </c>
      <c r="W1325" s="2">
        <v>0.5</v>
      </c>
      <c r="X1325" t="s">
        <v>35</v>
      </c>
      <c r="Y1325">
        <v>2</v>
      </c>
      <c r="Z1325">
        <v>10</v>
      </c>
      <c r="AA1325">
        <v>11</v>
      </c>
      <c r="AB1325" t="s">
        <v>41</v>
      </c>
      <c r="AC1325" t="s">
        <v>14</v>
      </c>
      <c r="AD1325">
        <v>90</v>
      </c>
      <c r="AE1325">
        <v>1.1000000000000001</v>
      </c>
      <c r="AF1325">
        <v>1</v>
      </c>
      <c r="AG1325" t="s">
        <v>74</v>
      </c>
      <c r="AH1325" t="s">
        <v>99</v>
      </c>
      <c r="AI1325" t="s">
        <v>112</v>
      </c>
      <c r="AJ1325">
        <v>1340</v>
      </c>
      <c r="AK1325">
        <v>1341</v>
      </c>
      <c r="AL1325" t="s">
        <v>118</v>
      </c>
    </row>
    <row r="1326" spans="1:38" x14ac:dyDescent="0.2">
      <c r="A1326">
        <v>41</v>
      </c>
      <c r="B1326" s="1">
        <v>45506</v>
      </c>
      <c r="C1326" s="2">
        <v>0.4375</v>
      </c>
      <c r="D1326" s="2">
        <v>0.45833333333333331</v>
      </c>
      <c r="E1326" t="s">
        <v>35</v>
      </c>
      <c r="F1326">
        <v>2</v>
      </c>
      <c r="G1326">
        <v>10</v>
      </c>
      <c r="H1326">
        <v>8</v>
      </c>
      <c r="I1326" t="s">
        <v>39</v>
      </c>
      <c r="J1326" t="s">
        <v>18</v>
      </c>
      <c r="K1326">
        <v>29.999999999999972</v>
      </c>
      <c r="L1326">
        <v>0.8</v>
      </c>
      <c r="M1326">
        <v>0</v>
      </c>
      <c r="N1326" t="s">
        <v>76</v>
      </c>
      <c r="O1326" t="s">
        <v>105</v>
      </c>
      <c r="P1326" t="s">
        <v>112</v>
      </c>
      <c r="Q1326" t="s">
        <v>118</v>
      </c>
      <c r="R1326" t="s">
        <v>118</v>
      </c>
      <c r="S1326">
        <v>1342</v>
      </c>
      <c r="T1326">
        <v>1328</v>
      </c>
      <c r="U1326" s="1">
        <v>45558</v>
      </c>
      <c r="V1326" s="2">
        <v>0.4375</v>
      </c>
      <c r="W1326" s="2">
        <v>0.52083333333333337</v>
      </c>
      <c r="X1326" t="s">
        <v>35</v>
      </c>
      <c r="Y1326">
        <v>2</v>
      </c>
      <c r="Z1326">
        <v>10</v>
      </c>
      <c r="AA1326">
        <v>13</v>
      </c>
      <c r="AB1326" t="s">
        <v>22</v>
      </c>
      <c r="AC1326" t="s">
        <v>18</v>
      </c>
      <c r="AD1326">
        <v>120.00000000000006</v>
      </c>
      <c r="AE1326">
        <v>1.3</v>
      </c>
      <c r="AF1326">
        <v>1</v>
      </c>
      <c r="AG1326" t="s">
        <v>72</v>
      </c>
      <c r="AH1326" t="s">
        <v>106</v>
      </c>
      <c r="AI1326" t="s">
        <v>112</v>
      </c>
      <c r="AJ1326">
        <v>1341</v>
      </c>
      <c r="AK1326">
        <v>1342</v>
      </c>
      <c r="AL1326" t="s">
        <v>118</v>
      </c>
    </row>
    <row r="1327" spans="1:38" x14ac:dyDescent="0.2">
      <c r="A1327">
        <v>2112</v>
      </c>
      <c r="B1327" s="1">
        <v>45396</v>
      </c>
      <c r="C1327" s="2">
        <v>0.4375</v>
      </c>
      <c r="D1327" s="2">
        <v>0.52083333333333337</v>
      </c>
      <c r="E1327" t="s">
        <v>35</v>
      </c>
      <c r="F1327">
        <v>2</v>
      </c>
      <c r="G1327">
        <v>10</v>
      </c>
      <c r="H1327">
        <v>3</v>
      </c>
      <c r="I1327" t="s">
        <v>27</v>
      </c>
      <c r="J1327" t="s">
        <v>28</v>
      </c>
      <c r="K1327">
        <v>120.00000000000006</v>
      </c>
      <c r="L1327">
        <v>0.3</v>
      </c>
      <c r="M1327">
        <v>0</v>
      </c>
      <c r="N1327" t="s">
        <v>71</v>
      </c>
      <c r="O1327" t="s">
        <v>101</v>
      </c>
      <c r="P1327" t="s">
        <v>112</v>
      </c>
      <c r="Q1327" t="s">
        <v>118</v>
      </c>
      <c r="R1327" t="s">
        <v>124</v>
      </c>
      <c r="S1327">
        <v>1346</v>
      </c>
      <c r="T1327">
        <v>587</v>
      </c>
      <c r="U1327" s="1">
        <v>45354</v>
      </c>
      <c r="V1327" s="2">
        <v>0.4375</v>
      </c>
      <c r="W1327" s="2">
        <v>0.5</v>
      </c>
      <c r="X1327" t="s">
        <v>35</v>
      </c>
      <c r="Y1327">
        <v>2</v>
      </c>
      <c r="Z1327">
        <v>10</v>
      </c>
      <c r="AA1327">
        <v>5</v>
      </c>
      <c r="AB1327" t="s">
        <v>13</v>
      </c>
      <c r="AC1327" t="s">
        <v>18</v>
      </c>
      <c r="AD1327">
        <v>90</v>
      </c>
      <c r="AE1327">
        <v>0.5</v>
      </c>
      <c r="AF1327">
        <v>0</v>
      </c>
      <c r="AG1327" t="s">
        <v>71</v>
      </c>
      <c r="AH1327" t="s">
        <v>100</v>
      </c>
      <c r="AI1327" t="s">
        <v>112</v>
      </c>
      <c r="AJ1327">
        <v>1345</v>
      </c>
      <c r="AK1327">
        <v>1346</v>
      </c>
      <c r="AL1327" t="s">
        <v>118</v>
      </c>
    </row>
    <row r="1328" spans="1:38" x14ac:dyDescent="0.2">
      <c r="A1328">
        <v>596</v>
      </c>
      <c r="B1328" s="1">
        <v>45602</v>
      </c>
      <c r="C1328" s="2">
        <v>0.4375</v>
      </c>
      <c r="D1328" s="2">
        <v>0.47916666666666669</v>
      </c>
      <c r="E1328" t="s">
        <v>35</v>
      </c>
      <c r="F1328">
        <v>2</v>
      </c>
      <c r="G1328">
        <v>10</v>
      </c>
      <c r="H1328">
        <v>4</v>
      </c>
      <c r="I1328" t="s">
        <v>42</v>
      </c>
      <c r="J1328" t="s">
        <v>28</v>
      </c>
      <c r="K1328">
        <v>60.000000000000028</v>
      </c>
      <c r="L1328">
        <v>0.4</v>
      </c>
      <c r="M1328">
        <v>0</v>
      </c>
      <c r="N1328" t="s">
        <v>74</v>
      </c>
      <c r="O1328" t="s">
        <v>108</v>
      </c>
      <c r="P1328" t="s">
        <v>112</v>
      </c>
      <c r="Q1328" t="s">
        <v>118</v>
      </c>
      <c r="R1328" t="s">
        <v>118</v>
      </c>
      <c r="S1328">
        <v>1344</v>
      </c>
      <c r="T1328">
        <v>1271</v>
      </c>
      <c r="U1328" s="1">
        <v>45551</v>
      </c>
      <c r="V1328" s="2">
        <v>0.4375</v>
      </c>
      <c r="W1328" s="2">
        <v>0.5</v>
      </c>
      <c r="X1328" t="s">
        <v>35</v>
      </c>
      <c r="Y1328">
        <v>2</v>
      </c>
      <c r="Z1328">
        <v>10</v>
      </c>
      <c r="AA1328">
        <v>7</v>
      </c>
      <c r="AB1328" t="s">
        <v>22</v>
      </c>
      <c r="AC1328" t="s">
        <v>30</v>
      </c>
      <c r="AD1328">
        <v>90</v>
      </c>
      <c r="AE1328">
        <v>0.7</v>
      </c>
      <c r="AF1328">
        <v>0</v>
      </c>
      <c r="AG1328" t="s">
        <v>72</v>
      </c>
      <c r="AH1328" t="s">
        <v>106</v>
      </c>
      <c r="AI1328" t="s">
        <v>112</v>
      </c>
      <c r="AJ1328">
        <v>1343</v>
      </c>
      <c r="AK1328">
        <v>1344</v>
      </c>
      <c r="AL1328" t="s">
        <v>118</v>
      </c>
    </row>
    <row r="1329" spans="1:38" x14ac:dyDescent="0.2">
      <c r="A1329">
        <v>587</v>
      </c>
      <c r="B1329" s="1">
        <v>45354</v>
      </c>
      <c r="C1329" s="2">
        <v>0.4375</v>
      </c>
      <c r="D1329" s="2">
        <v>0.5</v>
      </c>
      <c r="E1329" t="s">
        <v>35</v>
      </c>
      <c r="F1329">
        <v>2</v>
      </c>
      <c r="G1329">
        <v>10</v>
      </c>
      <c r="H1329">
        <v>5</v>
      </c>
      <c r="I1329" t="s">
        <v>13</v>
      </c>
      <c r="J1329" t="s">
        <v>18</v>
      </c>
      <c r="K1329">
        <v>90</v>
      </c>
      <c r="L1329">
        <v>0.5</v>
      </c>
      <c r="M1329">
        <v>0</v>
      </c>
      <c r="N1329" t="s">
        <v>71</v>
      </c>
      <c r="O1329" t="s">
        <v>100</v>
      </c>
      <c r="P1329" t="s">
        <v>112</v>
      </c>
      <c r="Q1329" t="s">
        <v>118</v>
      </c>
      <c r="R1329" t="s">
        <v>118</v>
      </c>
      <c r="S1329">
        <v>1345</v>
      </c>
      <c r="T1329">
        <v>596</v>
      </c>
      <c r="U1329" s="1">
        <v>45602</v>
      </c>
      <c r="V1329" s="2">
        <v>0.4375</v>
      </c>
      <c r="W1329" s="2">
        <v>0.47916666666666669</v>
      </c>
      <c r="X1329" t="s">
        <v>35</v>
      </c>
      <c r="Y1329">
        <v>2</v>
      </c>
      <c r="Z1329">
        <v>10</v>
      </c>
      <c r="AA1329">
        <v>4</v>
      </c>
      <c r="AB1329" t="s">
        <v>42</v>
      </c>
      <c r="AC1329" t="s">
        <v>28</v>
      </c>
      <c r="AD1329">
        <v>60.000000000000028</v>
      </c>
      <c r="AE1329">
        <v>0.4</v>
      </c>
      <c r="AF1329">
        <v>0</v>
      </c>
      <c r="AG1329" t="s">
        <v>74</v>
      </c>
      <c r="AH1329" t="s">
        <v>108</v>
      </c>
      <c r="AI1329" t="s">
        <v>112</v>
      </c>
      <c r="AJ1329">
        <v>1344</v>
      </c>
      <c r="AK1329">
        <v>1345</v>
      </c>
      <c r="AL1329" t="s">
        <v>118</v>
      </c>
    </row>
    <row r="1330" spans="1:38" x14ac:dyDescent="0.2">
      <c r="A1330">
        <v>20</v>
      </c>
      <c r="B1330" s="1">
        <v>45314</v>
      </c>
      <c r="C1330" s="2">
        <v>0.4375</v>
      </c>
      <c r="D1330" s="2">
        <v>0.45833333333333331</v>
      </c>
      <c r="E1330" t="s">
        <v>35</v>
      </c>
      <c r="F1330">
        <v>2</v>
      </c>
      <c r="G1330">
        <v>10</v>
      </c>
      <c r="H1330">
        <v>3</v>
      </c>
      <c r="I1330" t="s">
        <v>27</v>
      </c>
      <c r="J1330" t="s">
        <v>28</v>
      </c>
      <c r="K1330">
        <v>29.999999999999972</v>
      </c>
      <c r="L1330">
        <v>0.3</v>
      </c>
      <c r="M1330">
        <v>0</v>
      </c>
      <c r="N1330" t="s">
        <v>73</v>
      </c>
      <c r="O1330" t="s">
        <v>98</v>
      </c>
      <c r="P1330" t="s">
        <v>112</v>
      </c>
      <c r="Q1330" t="s">
        <v>118</v>
      </c>
      <c r="R1330" t="s">
        <v>118</v>
      </c>
      <c r="S1330">
        <v>1348</v>
      </c>
      <c r="T1330">
        <v>2224</v>
      </c>
      <c r="U1330" s="1">
        <v>45436</v>
      </c>
      <c r="V1330" s="2">
        <v>0.4375</v>
      </c>
      <c r="W1330" s="2">
        <v>0.52083333333333337</v>
      </c>
      <c r="X1330" t="s">
        <v>35</v>
      </c>
      <c r="Y1330">
        <v>2</v>
      </c>
      <c r="Z1330">
        <v>10</v>
      </c>
      <c r="AA1330">
        <v>13</v>
      </c>
      <c r="AB1330" t="s">
        <v>41</v>
      </c>
      <c r="AC1330" t="s">
        <v>14</v>
      </c>
      <c r="AD1330">
        <v>120.00000000000006</v>
      </c>
      <c r="AE1330">
        <v>1.3</v>
      </c>
      <c r="AF1330">
        <v>1</v>
      </c>
      <c r="AG1330" t="s">
        <v>76</v>
      </c>
      <c r="AH1330" t="s">
        <v>102</v>
      </c>
      <c r="AI1330" t="s">
        <v>112</v>
      </c>
      <c r="AJ1330">
        <v>1347</v>
      </c>
      <c r="AK1330">
        <v>1348</v>
      </c>
      <c r="AL1330" t="s">
        <v>118</v>
      </c>
    </row>
    <row r="1331" spans="1:38" x14ac:dyDescent="0.2">
      <c r="A1331">
        <v>2976</v>
      </c>
      <c r="B1331" s="1">
        <v>45388</v>
      </c>
      <c r="C1331" s="2">
        <v>0.4375</v>
      </c>
      <c r="D1331" s="2">
        <v>0.45833333333333331</v>
      </c>
      <c r="E1331" t="s">
        <v>35</v>
      </c>
      <c r="F1331">
        <v>2</v>
      </c>
      <c r="G1331">
        <v>10</v>
      </c>
      <c r="H1331">
        <v>7</v>
      </c>
      <c r="I1331" t="s">
        <v>27</v>
      </c>
      <c r="J1331" t="s">
        <v>40</v>
      </c>
      <c r="K1331">
        <v>29.999999999999972</v>
      </c>
      <c r="L1331">
        <v>0.7</v>
      </c>
      <c r="M1331">
        <v>0</v>
      </c>
      <c r="N1331" t="s">
        <v>77</v>
      </c>
      <c r="O1331" t="s">
        <v>101</v>
      </c>
      <c r="P1331" t="s">
        <v>112</v>
      </c>
      <c r="Q1331" t="s">
        <v>118</v>
      </c>
      <c r="R1331" t="s">
        <v>118</v>
      </c>
      <c r="S1331">
        <v>1349</v>
      </c>
      <c r="T1331">
        <v>20</v>
      </c>
      <c r="U1331" s="1">
        <v>45314</v>
      </c>
      <c r="V1331" s="2">
        <v>0.4375</v>
      </c>
      <c r="W1331" s="2">
        <v>0.45833333333333331</v>
      </c>
      <c r="X1331" t="s">
        <v>35</v>
      </c>
      <c r="Y1331">
        <v>2</v>
      </c>
      <c r="Z1331">
        <v>10</v>
      </c>
      <c r="AA1331">
        <v>3</v>
      </c>
      <c r="AB1331" t="s">
        <v>27</v>
      </c>
      <c r="AC1331" t="s">
        <v>28</v>
      </c>
      <c r="AD1331">
        <v>29.999999999999972</v>
      </c>
      <c r="AE1331">
        <v>0.3</v>
      </c>
      <c r="AF1331">
        <v>0</v>
      </c>
      <c r="AG1331" t="s">
        <v>73</v>
      </c>
      <c r="AH1331" t="s">
        <v>98</v>
      </c>
      <c r="AI1331" t="s">
        <v>112</v>
      </c>
      <c r="AJ1331">
        <v>1348</v>
      </c>
      <c r="AK1331">
        <v>1349</v>
      </c>
      <c r="AL1331" t="s">
        <v>118</v>
      </c>
    </row>
    <row r="1332" spans="1:38" x14ac:dyDescent="0.2">
      <c r="A1332">
        <v>2841</v>
      </c>
      <c r="B1332" s="1">
        <v>45638</v>
      </c>
      <c r="C1332" s="2">
        <v>0.4375</v>
      </c>
      <c r="D1332" s="2">
        <v>0.5</v>
      </c>
      <c r="E1332" t="s">
        <v>35</v>
      </c>
      <c r="F1332">
        <v>2</v>
      </c>
      <c r="G1332">
        <v>10</v>
      </c>
      <c r="H1332">
        <v>9</v>
      </c>
      <c r="I1332" t="s">
        <v>22</v>
      </c>
      <c r="J1332" t="s">
        <v>18</v>
      </c>
      <c r="K1332">
        <v>90</v>
      </c>
      <c r="L1332">
        <v>0.9</v>
      </c>
      <c r="M1332">
        <v>0</v>
      </c>
      <c r="N1332" t="s">
        <v>75</v>
      </c>
      <c r="O1332" t="s">
        <v>109</v>
      </c>
      <c r="P1332" t="s">
        <v>112</v>
      </c>
      <c r="Q1332" t="s">
        <v>118</v>
      </c>
      <c r="R1332" t="s">
        <v>118</v>
      </c>
      <c r="S1332">
        <v>1350</v>
      </c>
      <c r="T1332">
        <v>2976</v>
      </c>
      <c r="U1332" s="1">
        <v>45388</v>
      </c>
      <c r="V1332" s="2">
        <v>0.4375</v>
      </c>
      <c r="W1332" s="2">
        <v>0.45833333333333331</v>
      </c>
      <c r="X1332" t="s">
        <v>35</v>
      </c>
      <c r="Y1332">
        <v>2</v>
      </c>
      <c r="Z1332">
        <v>10</v>
      </c>
      <c r="AA1332">
        <v>7</v>
      </c>
      <c r="AB1332" t="s">
        <v>27</v>
      </c>
      <c r="AC1332" t="s">
        <v>40</v>
      </c>
      <c r="AD1332">
        <v>29.999999999999972</v>
      </c>
      <c r="AE1332">
        <v>0.7</v>
      </c>
      <c r="AF1332">
        <v>0</v>
      </c>
      <c r="AG1332" t="s">
        <v>77</v>
      </c>
      <c r="AH1332" t="s">
        <v>101</v>
      </c>
      <c r="AI1332" t="s">
        <v>112</v>
      </c>
      <c r="AJ1332">
        <v>1349</v>
      </c>
      <c r="AK1332">
        <v>1350</v>
      </c>
      <c r="AL1332" t="s">
        <v>118</v>
      </c>
    </row>
    <row r="1333" spans="1:38" x14ac:dyDescent="0.2">
      <c r="A1333">
        <v>1896</v>
      </c>
      <c r="B1333" s="1">
        <v>45419</v>
      </c>
      <c r="C1333" s="2">
        <v>0.4375</v>
      </c>
      <c r="D1333" s="2">
        <v>0.52083333333333337</v>
      </c>
      <c r="E1333" t="s">
        <v>35</v>
      </c>
      <c r="F1333">
        <v>2</v>
      </c>
      <c r="G1333">
        <v>10</v>
      </c>
      <c r="H1333">
        <v>4</v>
      </c>
      <c r="I1333" t="s">
        <v>22</v>
      </c>
      <c r="J1333" t="s">
        <v>18</v>
      </c>
      <c r="K1333">
        <v>120.00000000000006</v>
      </c>
      <c r="L1333">
        <v>0.4</v>
      </c>
      <c r="M1333">
        <v>0</v>
      </c>
      <c r="N1333" t="s">
        <v>73</v>
      </c>
      <c r="O1333" t="s">
        <v>102</v>
      </c>
      <c r="P1333" t="s">
        <v>112</v>
      </c>
      <c r="Q1333" t="s">
        <v>118</v>
      </c>
      <c r="R1333" t="s">
        <v>124</v>
      </c>
      <c r="S1333">
        <v>1336</v>
      </c>
      <c r="T1333">
        <v>2721</v>
      </c>
      <c r="U1333" s="1">
        <v>45303</v>
      </c>
      <c r="V1333" s="2">
        <v>0.4375</v>
      </c>
      <c r="W1333" s="2">
        <v>0.47916666666666669</v>
      </c>
      <c r="X1333" t="s">
        <v>35</v>
      </c>
      <c r="Y1333">
        <v>2</v>
      </c>
      <c r="Z1333">
        <v>10</v>
      </c>
      <c r="AA1333">
        <v>13</v>
      </c>
      <c r="AB1333" t="s">
        <v>17</v>
      </c>
      <c r="AC1333" t="s">
        <v>14</v>
      </c>
      <c r="AD1333">
        <v>60.000000000000028</v>
      </c>
      <c r="AE1333">
        <v>1.3</v>
      </c>
      <c r="AF1333">
        <v>1</v>
      </c>
      <c r="AG1333" t="s">
        <v>76</v>
      </c>
      <c r="AH1333" t="s">
        <v>98</v>
      </c>
      <c r="AI1333" t="s">
        <v>112</v>
      </c>
      <c r="AJ1333">
        <v>1335</v>
      </c>
      <c r="AK1333">
        <v>1336</v>
      </c>
      <c r="AL1333" t="s">
        <v>118</v>
      </c>
    </row>
    <row r="1334" spans="1:38" x14ac:dyDescent="0.2">
      <c r="A1334">
        <v>1271</v>
      </c>
      <c r="B1334" s="1">
        <v>45551</v>
      </c>
      <c r="C1334" s="2">
        <v>0.4375</v>
      </c>
      <c r="D1334" s="2">
        <v>0.5</v>
      </c>
      <c r="E1334" t="s">
        <v>35</v>
      </c>
      <c r="F1334">
        <v>2</v>
      </c>
      <c r="G1334">
        <v>10</v>
      </c>
      <c r="H1334">
        <v>7</v>
      </c>
      <c r="I1334" t="s">
        <v>22</v>
      </c>
      <c r="J1334" t="s">
        <v>30</v>
      </c>
      <c r="K1334">
        <v>90</v>
      </c>
      <c r="L1334">
        <v>0.7</v>
      </c>
      <c r="M1334">
        <v>0</v>
      </c>
      <c r="N1334" t="s">
        <v>72</v>
      </c>
      <c r="O1334" t="s">
        <v>106</v>
      </c>
      <c r="P1334" t="s">
        <v>112</v>
      </c>
      <c r="Q1334" t="s">
        <v>118</v>
      </c>
      <c r="R1334" t="s">
        <v>118</v>
      </c>
      <c r="S1334">
        <v>1343</v>
      </c>
      <c r="T1334">
        <v>41</v>
      </c>
      <c r="U1334" s="1">
        <v>45506</v>
      </c>
      <c r="V1334" s="2">
        <v>0.4375</v>
      </c>
      <c r="W1334" s="2">
        <v>0.45833333333333331</v>
      </c>
      <c r="X1334" t="s">
        <v>35</v>
      </c>
      <c r="Y1334">
        <v>2</v>
      </c>
      <c r="Z1334">
        <v>10</v>
      </c>
      <c r="AA1334">
        <v>8</v>
      </c>
      <c r="AB1334" t="s">
        <v>39</v>
      </c>
      <c r="AC1334" t="s">
        <v>18</v>
      </c>
      <c r="AD1334">
        <v>29.999999999999972</v>
      </c>
      <c r="AE1334">
        <v>0.8</v>
      </c>
      <c r="AF1334">
        <v>0</v>
      </c>
      <c r="AG1334" t="s">
        <v>76</v>
      </c>
      <c r="AH1334" t="s">
        <v>105</v>
      </c>
      <c r="AI1334" t="s">
        <v>112</v>
      </c>
      <c r="AJ1334">
        <v>1342</v>
      </c>
      <c r="AK1334">
        <v>1343</v>
      </c>
      <c r="AL1334" t="s">
        <v>118</v>
      </c>
    </row>
    <row r="1335" spans="1:38" x14ac:dyDescent="0.2">
      <c r="A1335">
        <v>2721</v>
      </c>
      <c r="B1335" s="1">
        <v>45303</v>
      </c>
      <c r="C1335" s="2">
        <v>0.4375</v>
      </c>
      <c r="D1335" s="2">
        <v>0.47916666666666669</v>
      </c>
      <c r="E1335" t="s">
        <v>35</v>
      </c>
      <c r="F1335">
        <v>2</v>
      </c>
      <c r="G1335">
        <v>10</v>
      </c>
      <c r="H1335">
        <v>13</v>
      </c>
      <c r="I1335" t="s">
        <v>17</v>
      </c>
      <c r="J1335" t="s">
        <v>14</v>
      </c>
      <c r="K1335">
        <v>60.000000000000028</v>
      </c>
      <c r="L1335">
        <v>1.3</v>
      </c>
      <c r="M1335">
        <v>1</v>
      </c>
      <c r="N1335" t="s">
        <v>76</v>
      </c>
      <c r="O1335" t="s">
        <v>98</v>
      </c>
      <c r="P1335" t="s">
        <v>112</v>
      </c>
      <c r="Q1335" t="s">
        <v>118</v>
      </c>
      <c r="R1335" t="s">
        <v>118</v>
      </c>
      <c r="S1335">
        <v>1335</v>
      </c>
      <c r="T1335">
        <v>2717</v>
      </c>
      <c r="U1335" s="1">
        <v>45407</v>
      </c>
      <c r="V1335" s="2">
        <v>0.4375</v>
      </c>
      <c r="W1335" s="2">
        <v>0.47916666666666669</v>
      </c>
      <c r="X1335" t="s">
        <v>35</v>
      </c>
      <c r="Y1335">
        <v>2</v>
      </c>
      <c r="Z1335">
        <v>10</v>
      </c>
      <c r="AA1335">
        <v>4</v>
      </c>
      <c r="AB1335" t="s">
        <v>27</v>
      </c>
      <c r="AC1335" t="s">
        <v>30</v>
      </c>
      <c r="AD1335">
        <v>60.000000000000028</v>
      </c>
      <c r="AE1335">
        <v>0.4</v>
      </c>
      <c r="AF1335">
        <v>0</v>
      </c>
      <c r="AG1335" t="s">
        <v>75</v>
      </c>
      <c r="AH1335" t="s">
        <v>101</v>
      </c>
      <c r="AI1335" t="s">
        <v>112</v>
      </c>
      <c r="AJ1335">
        <v>1334</v>
      </c>
      <c r="AK1335">
        <v>1335</v>
      </c>
      <c r="AL1335" t="s">
        <v>118</v>
      </c>
    </row>
    <row r="1336" spans="1:38" x14ac:dyDescent="0.2">
      <c r="A1336">
        <v>2224</v>
      </c>
      <c r="B1336" s="1">
        <v>45436</v>
      </c>
      <c r="C1336" s="2">
        <v>0.4375</v>
      </c>
      <c r="D1336" s="2">
        <v>0.52083333333333337</v>
      </c>
      <c r="E1336" t="s">
        <v>35</v>
      </c>
      <c r="F1336">
        <v>2</v>
      </c>
      <c r="G1336">
        <v>10</v>
      </c>
      <c r="H1336">
        <v>13</v>
      </c>
      <c r="I1336" t="s">
        <v>41</v>
      </c>
      <c r="J1336" t="s">
        <v>14</v>
      </c>
      <c r="K1336">
        <v>120.00000000000006</v>
      </c>
      <c r="L1336">
        <v>1.3</v>
      </c>
      <c r="M1336">
        <v>1</v>
      </c>
      <c r="N1336" t="s">
        <v>76</v>
      </c>
      <c r="O1336" t="s">
        <v>102</v>
      </c>
      <c r="P1336" t="s">
        <v>112</v>
      </c>
      <c r="Q1336" t="s">
        <v>118</v>
      </c>
      <c r="R1336" t="s">
        <v>124</v>
      </c>
      <c r="S1336">
        <v>1347</v>
      </c>
      <c r="T1336">
        <v>2112</v>
      </c>
      <c r="U1336" s="1">
        <v>45396</v>
      </c>
      <c r="V1336" s="2">
        <v>0.4375</v>
      </c>
      <c r="W1336" s="2">
        <v>0.52083333333333337</v>
      </c>
      <c r="X1336" t="s">
        <v>35</v>
      </c>
      <c r="Y1336">
        <v>2</v>
      </c>
      <c r="Z1336">
        <v>10</v>
      </c>
      <c r="AA1336">
        <v>3</v>
      </c>
      <c r="AB1336" t="s">
        <v>27</v>
      </c>
      <c r="AC1336" t="s">
        <v>28</v>
      </c>
      <c r="AD1336">
        <v>120.00000000000006</v>
      </c>
      <c r="AE1336">
        <v>0.3</v>
      </c>
      <c r="AF1336">
        <v>0</v>
      </c>
      <c r="AG1336" t="s">
        <v>71</v>
      </c>
      <c r="AH1336" t="s">
        <v>101</v>
      </c>
      <c r="AI1336" t="s">
        <v>112</v>
      </c>
      <c r="AJ1336">
        <v>1346</v>
      </c>
      <c r="AK1336">
        <v>1347</v>
      </c>
      <c r="AL1336" t="s">
        <v>118</v>
      </c>
    </row>
    <row r="1337" spans="1:38" x14ac:dyDescent="0.2">
      <c r="A1337">
        <v>2258</v>
      </c>
      <c r="B1337" s="1">
        <v>45386</v>
      </c>
      <c r="C1337" s="2">
        <v>0.4375</v>
      </c>
      <c r="D1337" s="2">
        <v>0.52083333333333337</v>
      </c>
      <c r="E1337" t="s">
        <v>35</v>
      </c>
      <c r="F1337">
        <v>2</v>
      </c>
      <c r="G1337">
        <v>10</v>
      </c>
      <c r="H1337">
        <v>11</v>
      </c>
      <c r="I1337" t="s">
        <v>22</v>
      </c>
      <c r="J1337" t="s">
        <v>40</v>
      </c>
      <c r="K1337">
        <v>120.00000000000006</v>
      </c>
      <c r="L1337">
        <v>1.1000000000000001</v>
      </c>
      <c r="M1337">
        <v>1</v>
      </c>
      <c r="N1337" t="s">
        <v>75</v>
      </c>
      <c r="O1337" t="s">
        <v>101</v>
      </c>
      <c r="P1337" t="s">
        <v>112</v>
      </c>
      <c r="Q1337" t="s">
        <v>118</v>
      </c>
      <c r="R1337" t="s">
        <v>124</v>
      </c>
      <c r="S1337">
        <v>1333</v>
      </c>
      <c r="T1337">
        <v>1402</v>
      </c>
      <c r="U1337" s="1">
        <v>45577</v>
      </c>
      <c r="V1337" s="2">
        <v>0.4375</v>
      </c>
      <c r="W1337" s="2">
        <v>0.47916666666666669</v>
      </c>
      <c r="X1337" t="s">
        <v>35</v>
      </c>
      <c r="Y1337">
        <v>2</v>
      </c>
      <c r="Z1337">
        <v>10</v>
      </c>
      <c r="AA1337">
        <v>1</v>
      </c>
      <c r="AB1337" t="s">
        <v>22</v>
      </c>
      <c r="AC1337" t="s">
        <v>14</v>
      </c>
      <c r="AD1337">
        <v>60.000000000000028</v>
      </c>
      <c r="AE1337">
        <v>0.1</v>
      </c>
      <c r="AF1337">
        <v>0</v>
      </c>
      <c r="AG1337" t="s">
        <v>77</v>
      </c>
      <c r="AH1337" t="s">
        <v>107</v>
      </c>
      <c r="AI1337" t="s">
        <v>112</v>
      </c>
      <c r="AJ1337">
        <v>1332</v>
      </c>
      <c r="AK1337">
        <v>1333</v>
      </c>
      <c r="AL1337" t="s">
        <v>118</v>
      </c>
    </row>
    <row r="1338" spans="1:38" x14ac:dyDescent="0.2">
      <c r="A1338">
        <v>492</v>
      </c>
      <c r="B1338" s="1">
        <v>45312</v>
      </c>
      <c r="C1338" s="2">
        <v>0.4375</v>
      </c>
      <c r="D1338" s="2">
        <v>0.5</v>
      </c>
      <c r="E1338" t="s">
        <v>35</v>
      </c>
      <c r="F1338">
        <v>2</v>
      </c>
      <c r="G1338">
        <v>10</v>
      </c>
      <c r="H1338">
        <v>11</v>
      </c>
      <c r="I1338" t="s">
        <v>27</v>
      </c>
      <c r="J1338" t="s">
        <v>14</v>
      </c>
      <c r="K1338">
        <v>90</v>
      </c>
      <c r="L1338">
        <v>1.1000000000000001</v>
      </c>
      <c r="M1338">
        <v>1</v>
      </c>
      <c r="N1338" t="s">
        <v>71</v>
      </c>
      <c r="O1338" t="s">
        <v>98</v>
      </c>
      <c r="P1338" t="s">
        <v>112</v>
      </c>
      <c r="Q1338" t="s">
        <v>118</v>
      </c>
      <c r="R1338" t="s">
        <v>118</v>
      </c>
      <c r="S1338">
        <v>1320</v>
      </c>
      <c r="T1338">
        <v>576</v>
      </c>
      <c r="U1338" s="1">
        <v>45321</v>
      </c>
      <c r="V1338" s="2">
        <v>0.4375</v>
      </c>
      <c r="W1338" s="2">
        <v>0.5</v>
      </c>
      <c r="X1338" t="s">
        <v>35</v>
      </c>
      <c r="Y1338">
        <v>2</v>
      </c>
      <c r="Z1338">
        <v>10</v>
      </c>
      <c r="AA1338">
        <v>7</v>
      </c>
      <c r="AB1338" t="s">
        <v>13</v>
      </c>
      <c r="AC1338" t="s">
        <v>40</v>
      </c>
      <c r="AD1338">
        <v>90</v>
      </c>
      <c r="AE1338">
        <v>0.7</v>
      </c>
      <c r="AF1338">
        <v>0</v>
      </c>
      <c r="AG1338" t="s">
        <v>73</v>
      </c>
      <c r="AH1338" t="s">
        <v>98</v>
      </c>
      <c r="AI1338" t="s">
        <v>112</v>
      </c>
      <c r="AJ1338">
        <v>1319</v>
      </c>
      <c r="AK1338">
        <v>1320</v>
      </c>
      <c r="AL1338" t="s">
        <v>118</v>
      </c>
    </row>
    <row r="1339" spans="1:38" x14ac:dyDescent="0.2">
      <c r="A1339">
        <v>483</v>
      </c>
      <c r="B1339" s="1">
        <v>45653</v>
      </c>
      <c r="C1339" s="2">
        <v>0.4375</v>
      </c>
      <c r="D1339" s="2">
        <v>0.47916666666666669</v>
      </c>
      <c r="E1339" t="s">
        <v>35</v>
      </c>
      <c r="F1339">
        <v>2</v>
      </c>
      <c r="G1339">
        <v>10</v>
      </c>
      <c r="H1339">
        <v>13</v>
      </c>
      <c r="I1339" t="s">
        <v>17</v>
      </c>
      <c r="J1339" t="s">
        <v>30</v>
      </c>
      <c r="K1339">
        <v>60.000000000000028</v>
      </c>
      <c r="L1339">
        <v>1.3</v>
      </c>
      <c r="M1339">
        <v>1</v>
      </c>
      <c r="N1339" t="s">
        <v>76</v>
      </c>
      <c r="O1339" t="s">
        <v>109</v>
      </c>
      <c r="P1339" t="s">
        <v>112</v>
      </c>
      <c r="Q1339" t="s">
        <v>118</v>
      </c>
      <c r="R1339" t="s">
        <v>118</v>
      </c>
      <c r="S1339">
        <v>1322</v>
      </c>
      <c r="T1339">
        <v>2032</v>
      </c>
      <c r="U1339" s="1">
        <v>45652</v>
      </c>
      <c r="V1339" s="2">
        <v>0.4375</v>
      </c>
      <c r="W1339" s="2">
        <v>0.52083333333333337</v>
      </c>
      <c r="X1339" t="s">
        <v>35</v>
      </c>
      <c r="Y1339">
        <v>2</v>
      </c>
      <c r="Z1339">
        <v>10</v>
      </c>
      <c r="AA1339">
        <v>10</v>
      </c>
      <c r="AB1339" t="s">
        <v>13</v>
      </c>
      <c r="AC1339" t="s">
        <v>23</v>
      </c>
      <c r="AD1339">
        <v>120.00000000000006</v>
      </c>
      <c r="AE1339">
        <v>1</v>
      </c>
      <c r="AF1339">
        <v>0</v>
      </c>
      <c r="AG1339" t="s">
        <v>75</v>
      </c>
      <c r="AH1339" t="s">
        <v>109</v>
      </c>
      <c r="AI1339" t="s">
        <v>112</v>
      </c>
      <c r="AJ1339">
        <v>1321</v>
      </c>
      <c r="AK1339">
        <v>1322</v>
      </c>
      <c r="AL1339" t="s">
        <v>118</v>
      </c>
    </row>
    <row r="1340" spans="1:38" x14ac:dyDescent="0.2">
      <c r="A1340">
        <v>576</v>
      </c>
      <c r="B1340" s="1">
        <v>45321</v>
      </c>
      <c r="C1340" s="2">
        <v>0.4375</v>
      </c>
      <c r="D1340" s="2">
        <v>0.5</v>
      </c>
      <c r="E1340" t="s">
        <v>35</v>
      </c>
      <c r="F1340">
        <v>2</v>
      </c>
      <c r="G1340">
        <v>10</v>
      </c>
      <c r="H1340">
        <v>7</v>
      </c>
      <c r="I1340" t="s">
        <v>13</v>
      </c>
      <c r="J1340" t="s">
        <v>40</v>
      </c>
      <c r="K1340">
        <v>90</v>
      </c>
      <c r="L1340">
        <v>0.7</v>
      </c>
      <c r="M1340">
        <v>0</v>
      </c>
      <c r="N1340" t="s">
        <v>73</v>
      </c>
      <c r="O1340" t="s">
        <v>98</v>
      </c>
      <c r="P1340" t="s">
        <v>112</v>
      </c>
      <c r="Q1340" t="s">
        <v>118</v>
      </c>
      <c r="R1340" t="s">
        <v>118</v>
      </c>
      <c r="S1340">
        <v>1319</v>
      </c>
      <c r="T1340">
        <v>168</v>
      </c>
      <c r="U1340" s="1">
        <v>45428</v>
      </c>
      <c r="V1340" s="2">
        <v>0.45833333333333331</v>
      </c>
      <c r="W1340" s="2">
        <v>0.52083333333333337</v>
      </c>
      <c r="X1340" t="s">
        <v>35</v>
      </c>
      <c r="Y1340">
        <v>2</v>
      </c>
      <c r="Z1340">
        <v>10</v>
      </c>
      <c r="AA1340">
        <v>3</v>
      </c>
      <c r="AB1340" t="s">
        <v>13</v>
      </c>
      <c r="AC1340" t="s">
        <v>40</v>
      </c>
      <c r="AD1340">
        <v>90.000000000000085</v>
      </c>
      <c r="AE1340">
        <v>0.3</v>
      </c>
      <c r="AF1340">
        <v>0</v>
      </c>
      <c r="AG1340" t="s">
        <v>75</v>
      </c>
      <c r="AH1340" t="s">
        <v>102</v>
      </c>
      <c r="AI1340" t="s">
        <v>112</v>
      </c>
      <c r="AJ1340">
        <v>1318</v>
      </c>
      <c r="AK1340">
        <v>1319</v>
      </c>
      <c r="AL1340" t="s">
        <v>118</v>
      </c>
    </row>
    <row r="1341" spans="1:38" x14ac:dyDescent="0.2">
      <c r="A1341">
        <v>1732</v>
      </c>
      <c r="B1341" s="1">
        <v>45382</v>
      </c>
      <c r="C1341" s="2">
        <v>0.4375</v>
      </c>
      <c r="D1341" s="2">
        <v>0.52083333333333337</v>
      </c>
      <c r="E1341" t="s">
        <v>35</v>
      </c>
      <c r="F1341">
        <v>2</v>
      </c>
      <c r="G1341">
        <v>10</v>
      </c>
      <c r="H1341">
        <v>6</v>
      </c>
      <c r="I1341" t="s">
        <v>39</v>
      </c>
      <c r="J1341" t="s">
        <v>28</v>
      </c>
      <c r="K1341">
        <v>120.00000000000006</v>
      </c>
      <c r="L1341">
        <v>0.6</v>
      </c>
      <c r="M1341">
        <v>0</v>
      </c>
      <c r="N1341" t="s">
        <v>71</v>
      </c>
      <c r="O1341" t="s">
        <v>100</v>
      </c>
      <c r="P1341" t="s">
        <v>112</v>
      </c>
      <c r="Q1341" t="s">
        <v>118</v>
      </c>
      <c r="R1341" t="s">
        <v>124</v>
      </c>
      <c r="S1341">
        <v>1323</v>
      </c>
      <c r="T1341">
        <v>483</v>
      </c>
      <c r="U1341" s="1">
        <v>45653</v>
      </c>
      <c r="V1341" s="2">
        <v>0.4375</v>
      </c>
      <c r="W1341" s="2">
        <v>0.47916666666666669</v>
      </c>
      <c r="X1341" t="s">
        <v>35</v>
      </c>
      <c r="Y1341">
        <v>2</v>
      </c>
      <c r="Z1341">
        <v>10</v>
      </c>
      <c r="AA1341">
        <v>13</v>
      </c>
      <c r="AB1341" t="s">
        <v>17</v>
      </c>
      <c r="AC1341" t="s">
        <v>30</v>
      </c>
      <c r="AD1341">
        <v>60.000000000000028</v>
      </c>
      <c r="AE1341">
        <v>1.3</v>
      </c>
      <c r="AF1341">
        <v>1</v>
      </c>
      <c r="AG1341" t="s">
        <v>76</v>
      </c>
      <c r="AH1341" t="s">
        <v>109</v>
      </c>
      <c r="AI1341" t="s">
        <v>112</v>
      </c>
      <c r="AJ1341">
        <v>1322</v>
      </c>
      <c r="AK1341">
        <v>1323</v>
      </c>
      <c r="AL1341" t="s">
        <v>118</v>
      </c>
    </row>
    <row r="1342" spans="1:38" x14ac:dyDescent="0.2">
      <c r="A1342">
        <v>1743</v>
      </c>
      <c r="B1342" s="1">
        <v>45341</v>
      </c>
      <c r="C1342" s="2">
        <v>0.4375</v>
      </c>
      <c r="D1342" s="2">
        <v>0.47916666666666669</v>
      </c>
      <c r="E1342" t="s">
        <v>35</v>
      </c>
      <c r="F1342">
        <v>2</v>
      </c>
      <c r="G1342">
        <v>10</v>
      </c>
      <c r="H1342">
        <v>12</v>
      </c>
      <c r="I1342" t="s">
        <v>17</v>
      </c>
      <c r="J1342" t="s">
        <v>40</v>
      </c>
      <c r="K1342">
        <v>60.000000000000028</v>
      </c>
      <c r="L1342">
        <v>1.2</v>
      </c>
      <c r="M1342">
        <v>1</v>
      </c>
      <c r="N1342" t="s">
        <v>72</v>
      </c>
      <c r="O1342" t="s">
        <v>99</v>
      </c>
      <c r="P1342" t="s">
        <v>112</v>
      </c>
      <c r="Q1342" t="s">
        <v>118</v>
      </c>
      <c r="R1342" t="s">
        <v>118</v>
      </c>
      <c r="S1342">
        <v>1324</v>
      </c>
      <c r="T1342">
        <v>1732</v>
      </c>
      <c r="U1342" s="1">
        <v>45382</v>
      </c>
      <c r="V1342" s="2">
        <v>0.4375</v>
      </c>
      <c r="W1342" s="2">
        <v>0.52083333333333337</v>
      </c>
      <c r="X1342" t="s">
        <v>35</v>
      </c>
      <c r="Y1342">
        <v>2</v>
      </c>
      <c r="Z1342">
        <v>10</v>
      </c>
      <c r="AA1342">
        <v>6</v>
      </c>
      <c r="AB1342" t="s">
        <v>39</v>
      </c>
      <c r="AC1342" t="s">
        <v>28</v>
      </c>
      <c r="AD1342">
        <v>120.00000000000006</v>
      </c>
      <c r="AE1342">
        <v>0.6</v>
      </c>
      <c r="AF1342">
        <v>0</v>
      </c>
      <c r="AG1342" t="s">
        <v>71</v>
      </c>
      <c r="AH1342" t="s">
        <v>100</v>
      </c>
      <c r="AI1342" t="s">
        <v>112</v>
      </c>
      <c r="AJ1342">
        <v>1323</v>
      </c>
      <c r="AK1342">
        <v>1324</v>
      </c>
      <c r="AL1342" t="s">
        <v>118</v>
      </c>
    </row>
    <row r="1343" spans="1:38" x14ac:dyDescent="0.2">
      <c r="A1343">
        <v>2484</v>
      </c>
      <c r="B1343" s="1">
        <v>45362</v>
      </c>
      <c r="C1343" s="2">
        <v>0.4375</v>
      </c>
      <c r="D1343" s="2">
        <v>0.45833333333333331</v>
      </c>
      <c r="E1343" t="s">
        <v>35</v>
      </c>
      <c r="F1343">
        <v>2</v>
      </c>
      <c r="G1343">
        <v>10</v>
      </c>
      <c r="H1343">
        <v>8</v>
      </c>
      <c r="I1343" t="s">
        <v>39</v>
      </c>
      <c r="J1343" t="s">
        <v>30</v>
      </c>
      <c r="K1343">
        <v>29.999999999999972</v>
      </c>
      <c r="L1343">
        <v>0.8</v>
      </c>
      <c r="M1343">
        <v>0</v>
      </c>
      <c r="N1343" t="s">
        <v>72</v>
      </c>
      <c r="O1343" t="s">
        <v>100</v>
      </c>
      <c r="P1343" t="s">
        <v>112</v>
      </c>
      <c r="Q1343" t="s">
        <v>118</v>
      </c>
      <c r="R1343" t="s">
        <v>118</v>
      </c>
      <c r="S1343">
        <v>1325</v>
      </c>
      <c r="T1343">
        <v>1743</v>
      </c>
      <c r="U1343" s="1">
        <v>45341</v>
      </c>
      <c r="V1343" s="2">
        <v>0.4375</v>
      </c>
      <c r="W1343" s="2">
        <v>0.47916666666666669</v>
      </c>
      <c r="X1343" t="s">
        <v>35</v>
      </c>
      <c r="Y1343">
        <v>2</v>
      </c>
      <c r="Z1343">
        <v>10</v>
      </c>
      <c r="AA1343">
        <v>12</v>
      </c>
      <c r="AB1343" t="s">
        <v>17</v>
      </c>
      <c r="AC1343" t="s">
        <v>40</v>
      </c>
      <c r="AD1343">
        <v>60.000000000000028</v>
      </c>
      <c r="AE1343">
        <v>1.2</v>
      </c>
      <c r="AF1343">
        <v>1</v>
      </c>
      <c r="AG1343" t="s">
        <v>72</v>
      </c>
      <c r="AH1343" t="s">
        <v>99</v>
      </c>
      <c r="AI1343" t="s">
        <v>112</v>
      </c>
      <c r="AJ1343">
        <v>1324</v>
      </c>
      <c r="AK1343">
        <v>1325</v>
      </c>
      <c r="AL1343" t="s">
        <v>118</v>
      </c>
    </row>
    <row r="1344" spans="1:38" x14ac:dyDescent="0.2">
      <c r="A1344">
        <v>2032</v>
      </c>
      <c r="B1344" s="1">
        <v>45652</v>
      </c>
      <c r="C1344" s="2">
        <v>0.4375</v>
      </c>
      <c r="D1344" s="2">
        <v>0.52083333333333337</v>
      </c>
      <c r="E1344" t="s">
        <v>35</v>
      </c>
      <c r="F1344">
        <v>2</v>
      </c>
      <c r="G1344">
        <v>10</v>
      </c>
      <c r="H1344">
        <v>10</v>
      </c>
      <c r="I1344" t="s">
        <v>13</v>
      </c>
      <c r="J1344" t="s">
        <v>23</v>
      </c>
      <c r="K1344">
        <v>120.00000000000006</v>
      </c>
      <c r="L1344">
        <v>1</v>
      </c>
      <c r="M1344">
        <v>0</v>
      </c>
      <c r="N1344" t="s">
        <v>75</v>
      </c>
      <c r="O1344" t="s">
        <v>109</v>
      </c>
      <c r="P1344" t="s">
        <v>112</v>
      </c>
      <c r="Q1344" t="s">
        <v>118</v>
      </c>
      <c r="R1344" t="s">
        <v>124</v>
      </c>
      <c r="S1344">
        <v>1321</v>
      </c>
      <c r="T1344">
        <v>492</v>
      </c>
      <c r="U1344" s="1">
        <v>45312</v>
      </c>
      <c r="V1344" s="2">
        <v>0.4375</v>
      </c>
      <c r="W1344" s="2">
        <v>0.5</v>
      </c>
      <c r="X1344" t="s">
        <v>35</v>
      </c>
      <c r="Y1344">
        <v>2</v>
      </c>
      <c r="Z1344">
        <v>10</v>
      </c>
      <c r="AA1344">
        <v>11</v>
      </c>
      <c r="AB1344" t="s">
        <v>27</v>
      </c>
      <c r="AC1344" t="s">
        <v>14</v>
      </c>
      <c r="AD1344">
        <v>90</v>
      </c>
      <c r="AE1344">
        <v>1.1000000000000001</v>
      </c>
      <c r="AF1344">
        <v>1</v>
      </c>
      <c r="AG1344" t="s">
        <v>71</v>
      </c>
      <c r="AH1344" t="s">
        <v>98</v>
      </c>
      <c r="AI1344" t="s">
        <v>112</v>
      </c>
      <c r="AJ1344">
        <v>1320</v>
      </c>
      <c r="AK1344">
        <v>1321</v>
      </c>
      <c r="AL1344" t="s">
        <v>118</v>
      </c>
    </row>
    <row r="1345" spans="1:38" x14ac:dyDescent="0.2">
      <c r="A1345">
        <v>567</v>
      </c>
      <c r="B1345" s="1">
        <v>45377</v>
      </c>
      <c r="C1345" s="2">
        <v>0.4375</v>
      </c>
      <c r="D1345" s="2">
        <v>0.45833333333333331</v>
      </c>
      <c r="E1345" t="s">
        <v>35</v>
      </c>
      <c r="F1345">
        <v>2</v>
      </c>
      <c r="G1345">
        <v>10</v>
      </c>
      <c r="H1345">
        <v>8</v>
      </c>
      <c r="I1345" t="s">
        <v>22</v>
      </c>
      <c r="J1345" t="s">
        <v>40</v>
      </c>
      <c r="K1345">
        <v>29.999999999999972</v>
      </c>
      <c r="L1345">
        <v>0.8</v>
      </c>
      <c r="M1345">
        <v>0</v>
      </c>
      <c r="N1345" t="s">
        <v>73</v>
      </c>
      <c r="O1345" t="s">
        <v>100</v>
      </c>
      <c r="P1345" t="s">
        <v>112</v>
      </c>
      <c r="Q1345" t="s">
        <v>118</v>
      </c>
      <c r="R1345" t="s">
        <v>118</v>
      </c>
      <c r="S1345">
        <v>1327</v>
      </c>
      <c r="T1345">
        <v>334</v>
      </c>
      <c r="U1345" s="1">
        <v>45333</v>
      </c>
      <c r="V1345" s="2">
        <v>0.4375</v>
      </c>
      <c r="W1345" s="2">
        <v>0.5</v>
      </c>
      <c r="X1345" t="s">
        <v>35</v>
      </c>
      <c r="Y1345">
        <v>2</v>
      </c>
      <c r="Z1345">
        <v>10</v>
      </c>
      <c r="AA1345">
        <v>13</v>
      </c>
      <c r="AB1345" t="s">
        <v>39</v>
      </c>
      <c r="AC1345" t="s">
        <v>30</v>
      </c>
      <c r="AD1345">
        <v>90</v>
      </c>
      <c r="AE1345">
        <v>1.3</v>
      </c>
      <c r="AF1345">
        <v>1</v>
      </c>
      <c r="AG1345" t="s">
        <v>71</v>
      </c>
      <c r="AH1345" t="s">
        <v>99</v>
      </c>
      <c r="AI1345" t="s">
        <v>112</v>
      </c>
      <c r="AJ1345">
        <v>1326</v>
      </c>
      <c r="AK1345">
        <v>1327</v>
      </c>
      <c r="AL1345" t="s">
        <v>118</v>
      </c>
    </row>
    <row r="1346" spans="1:38" x14ac:dyDescent="0.2">
      <c r="A1346">
        <v>334</v>
      </c>
      <c r="B1346" s="1">
        <v>45333</v>
      </c>
      <c r="C1346" s="2">
        <v>0.4375</v>
      </c>
      <c r="D1346" s="2">
        <v>0.5</v>
      </c>
      <c r="E1346" t="s">
        <v>35</v>
      </c>
      <c r="F1346">
        <v>2</v>
      </c>
      <c r="G1346">
        <v>10</v>
      </c>
      <c r="H1346">
        <v>13</v>
      </c>
      <c r="I1346" t="s">
        <v>39</v>
      </c>
      <c r="J1346" t="s">
        <v>30</v>
      </c>
      <c r="K1346">
        <v>90</v>
      </c>
      <c r="L1346">
        <v>1.3</v>
      </c>
      <c r="M1346">
        <v>1</v>
      </c>
      <c r="N1346" t="s">
        <v>71</v>
      </c>
      <c r="O1346" t="s">
        <v>99</v>
      </c>
      <c r="P1346" t="s">
        <v>112</v>
      </c>
      <c r="Q1346" t="s">
        <v>118</v>
      </c>
      <c r="R1346" t="s">
        <v>118</v>
      </c>
      <c r="S1346">
        <v>1326</v>
      </c>
      <c r="T1346">
        <v>2484</v>
      </c>
      <c r="U1346" s="1">
        <v>45362</v>
      </c>
      <c r="V1346" s="2">
        <v>0.4375</v>
      </c>
      <c r="W1346" s="2">
        <v>0.45833333333333331</v>
      </c>
      <c r="X1346" t="s">
        <v>35</v>
      </c>
      <c r="Y1346">
        <v>2</v>
      </c>
      <c r="Z1346">
        <v>10</v>
      </c>
      <c r="AA1346">
        <v>8</v>
      </c>
      <c r="AB1346" t="s">
        <v>39</v>
      </c>
      <c r="AC1346" t="s">
        <v>30</v>
      </c>
      <c r="AD1346">
        <v>29.999999999999972</v>
      </c>
      <c r="AE1346">
        <v>0.8</v>
      </c>
      <c r="AF1346">
        <v>0</v>
      </c>
      <c r="AG1346" t="s">
        <v>72</v>
      </c>
      <c r="AH1346" t="s">
        <v>100</v>
      </c>
      <c r="AI1346" t="s">
        <v>112</v>
      </c>
      <c r="AJ1346">
        <v>1325</v>
      </c>
      <c r="AK1346">
        <v>1326</v>
      </c>
      <c r="AL1346" t="s">
        <v>118</v>
      </c>
    </row>
    <row r="1347" spans="1:38" x14ac:dyDescent="0.2">
      <c r="A1347">
        <v>1402</v>
      </c>
      <c r="B1347" s="1">
        <v>45577</v>
      </c>
      <c r="C1347" s="2">
        <v>0.4375</v>
      </c>
      <c r="D1347" s="2">
        <v>0.47916666666666669</v>
      </c>
      <c r="E1347" t="s">
        <v>35</v>
      </c>
      <c r="F1347">
        <v>2</v>
      </c>
      <c r="G1347">
        <v>10</v>
      </c>
      <c r="H1347">
        <v>1</v>
      </c>
      <c r="I1347" t="s">
        <v>22</v>
      </c>
      <c r="J1347" t="s">
        <v>14</v>
      </c>
      <c r="K1347">
        <v>60.000000000000028</v>
      </c>
      <c r="L1347">
        <v>0.1</v>
      </c>
      <c r="M1347">
        <v>0</v>
      </c>
      <c r="N1347" t="s">
        <v>77</v>
      </c>
      <c r="O1347" t="s">
        <v>107</v>
      </c>
      <c r="P1347" t="s">
        <v>112</v>
      </c>
      <c r="Q1347" t="s">
        <v>117</v>
      </c>
      <c r="R1347" t="s">
        <v>118</v>
      </c>
      <c r="S1347">
        <v>1332</v>
      </c>
      <c r="T1347">
        <v>262</v>
      </c>
      <c r="U1347" s="1">
        <v>45638</v>
      </c>
      <c r="V1347" s="2">
        <v>0.4375</v>
      </c>
      <c r="W1347" s="2">
        <v>0.52083333333333337</v>
      </c>
      <c r="X1347" t="s">
        <v>35</v>
      </c>
      <c r="Y1347">
        <v>2</v>
      </c>
      <c r="Z1347">
        <v>10</v>
      </c>
      <c r="AA1347">
        <v>1</v>
      </c>
      <c r="AB1347" t="s">
        <v>42</v>
      </c>
      <c r="AC1347" t="s">
        <v>40</v>
      </c>
      <c r="AD1347">
        <v>120.00000000000006</v>
      </c>
      <c r="AE1347">
        <v>0.1</v>
      </c>
      <c r="AF1347">
        <v>0</v>
      </c>
      <c r="AG1347" t="s">
        <v>75</v>
      </c>
      <c r="AH1347" t="s">
        <v>109</v>
      </c>
      <c r="AI1347" t="s">
        <v>112</v>
      </c>
      <c r="AJ1347">
        <v>1331</v>
      </c>
      <c r="AK1347">
        <v>1332</v>
      </c>
      <c r="AL1347" t="s">
        <v>118</v>
      </c>
    </row>
    <row r="1348" spans="1:38" x14ac:dyDescent="0.2">
      <c r="A1348">
        <v>262</v>
      </c>
      <c r="B1348" s="1">
        <v>45638</v>
      </c>
      <c r="C1348" s="2">
        <v>0.4375</v>
      </c>
      <c r="D1348" s="2">
        <v>0.52083333333333337</v>
      </c>
      <c r="E1348" t="s">
        <v>35</v>
      </c>
      <c r="F1348">
        <v>2</v>
      </c>
      <c r="G1348">
        <v>10</v>
      </c>
      <c r="H1348">
        <v>1</v>
      </c>
      <c r="I1348" t="s">
        <v>42</v>
      </c>
      <c r="J1348" t="s">
        <v>40</v>
      </c>
      <c r="K1348">
        <v>120.00000000000006</v>
      </c>
      <c r="L1348">
        <v>0.1</v>
      </c>
      <c r="M1348">
        <v>0</v>
      </c>
      <c r="N1348" t="s">
        <v>75</v>
      </c>
      <c r="O1348" t="s">
        <v>109</v>
      </c>
      <c r="P1348" t="s">
        <v>112</v>
      </c>
      <c r="Q1348" t="s">
        <v>117</v>
      </c>
      <c r="R1348" t="s">
        <v>124</v>
      </c>
      <c r="S1348">
        <v>1331</v>
      </c>
      <c r="T1348">
        <v>2437</v>
      </c>
      <c r="U1348" s="1">
        <v>45626</v>
      </c>
      <c r="V1348" s="2">
        <v>0.4375</v>
      </c>
      <c r="W1348" s="2">
        <v>0.5</v>
      </c>
      <c r="X1348" t="s">
        <v>35</v>
      </c>
      <c r="Y1348">
        <v>2</v>
      </c>
      <c r="Z1348">
        <v>10</v>
      </c>
      <c r="AA1348">
        <v>13</v>
      </c>
      <c r="AB1348" t="s">
        <v>17</v>
      </c>
      <c r="AC1348" t="s">
        <v>14</v>
      </c>
      <c r="AD1348">
        <v>90</v>
      </c>
      <c r="AE1348">
        <v>1.3</v>
      </c>
      <c r="AF1348">
        <v>1</v>
      </c>
      <c r="AG1348" t="s">
        <v>77</v>
      </c>
      <c r="AH1348" t="s">
        <v>108</v>
      </c>
      <c r="AI1348" t="s">
        <v>112</v>
      </c>
      <c r="AJ1348">
        <v>1330</v>
      </c>
      <c r="AK1348">
        <v>1331</v>
      </c>
      <c r="AL1348" t="s">
        <v>118</v>
      </c>
    </row>
    <row r="1349" spans="1:38" x14ac:dyDescent="0.2">
      <c r="A1349">
        <v>2717</v>
      </c>
      <c r="B1349" s="1">
        <v>45407</v>
      </c>
      <c r="C1349" s="2">
        <v>0.4375</v>
      </c>
      <c r="D1349" s="2">
        <v>0.47916666666666669</v>
      </c>
      <c r="E1349" t="s">
        <v>35</v>
      </c>
      <c r="F1349">
        <v>2</v>
      </c>
      <c r="G1349">
        <v>10</v>
      </c>
      <c r="H1349">
        <v>4</v>
      </c>
      <c r="I1349" t="s">
        <v>27</v>
      </c>
      <c r="J1349" t="s">
        <v>30</v>
      </c>
      <c r="K1349">
        <v>60.000000000000028</v>
      </c>
      <c r="L1349">
        <v>0.4</v>
      </c>
      <c r="M1349">
        <v>0</v>
      </c>
      <c r="N1349" t="s">
        <v>75</v>
      </c>
      <c r="O1349" t="s">
        <v>101</v>
      </c>
      <c r="P1349" t="s">
        <v>112</v>
      </c>
      <c r="Q1349" t="s">
        <v>118</v>
      </c>
      <c r="R1349" t="s">
        <v>118</v>
      </c>
      <c r="S1349">
        <v>1334</v>
      </c>
      <c r="T1349">
        <v>2258</v>
      </c>
      <c r="U1349" s="1">
        <v>45386</v>
      </c>
      <c r="V1349" s="2">
        <v>0.4375</v>
      </c>
      <c r="W1349" s="2">
        <v>0.52083333333333337</v>
      </c>
      <c r="X1349" t="s">
        <v>35</v>
      </c>
      <c r="Y1349">
        <v>2</v>
      </c>
      <c r="Z1349">
        <v>10</v>
      </c>
      <c r="AA1349">
        <v>11</v>
      </c>
      <c r="AB1349" t="s">
        <v>22</v>
      </c>
      <c r="AC1349" t="s">
        <v>40</v>
      </c>
      <c r="AD1349">
        <v>120.00000000000006</v>
      </c>
      <c r="AE1349">
        <v>1.1000000000000001</v>
      </c>
      <c r="AF1349">
        <v>1</v>
      </c>
      <c r="AG1349" t="s">
        <v>75</v>
      </c>
      <c r="AH1349" t="s">
        <v>101</v>
      </c>
      <c r="AI1349" t="s">
        <v>112</v>
      </c>
      <c r="AJ1349">
        <v>1333</v>
      </c>
      <c r="AK1349">
        <v>1334</v>
      </c>
      <c r="AL1349" t="s">
        <v>118</v>
      </c>
    </row>
    <row r="1350" spans="1:38" x14ac:dyDescent="0.2">
      <c r="A1350">
        <v>257</v>
      </c>
      <c r="B1350" s="1">
        <v>45375</v>
      </c>
      <c r="C1350" s="2">
        <v>0.4375</v>
      </c>
      <c r="D1350" s="2">
        <v>0.47916666666666669</v>
      </c>
      <c r="E1350" t="s">
        <v>35</v>
      </c>
      <c r="F1350">
        <v>2</v>
      </c>
      <c r="G1350">
        <v>10</v>
      </c>
      <c r="H1350">
        <v>1</v>
      </c>
      <c r="I1350" t="s">
        <v>41</v>
      </c>
      <c r="J1350" t="s">
        <v>23</v>
      </c>
      <c r="K1350">
        <v>60.000000000000028</v>
      </c>
      <c r="L1350">
        <v>0.1</v>
      </c>
      <c r="M1350">
        <v>0</v>
      </c>
      <c r="N1350" t="s">
        <v>71</v>
      </c>
      <c r="O1350" t="s">
        <v>100</v>
      </c>
      <c r="P1350" t="s">
        <v>112</v>
      </c>
      <c r="Q1350" t="s">
        <v>117</v>
      </c>
      <c r="R1350" t="s">
        <v>118</v>
      </c>
      <c r="S1350">
        <v>1329</v>
      </c>
      <c r="T1350">
        <v>265</v>
      </c>
      <c r="U1350" s="1">
        <v>45618</v>
      </c>
      <c r="V1350" s="2">
        <v>0.4375</v>
      </c>
      <c r="W1350" s="2">
        <v>0.5</v>
      </c>
      <c r="X1350" t="s">
        <v>35</v>
      </c>
      <c r="Y1350">
        <v>2</v>
      </c>
      <c r="Z1350">
        <v>10</v>
      </c>
      <c r="AA1350">
        <v>8</v>
      </c>
      <c r="AB1350" t="s">
        <v>42</v>
      </c>
      <c r="AC1350" t="s">
        <v>23</v>
      </c>
      <c r="AD1350">
        <v>90</v>
      </c>
      <c r="AE1350">
        <v>0.8</v>
      </c>
      <c r="AF1350">
        <v>0</v>
      </c>
      <c r="AG1350" t="s">
        <v>76</v>
      </c>
      <c r="AH1350" t="s">
        <v>108</v>
      </c>
      <c r="AI1350" t="s">
        <v>112</v>
      </c>
      <c r="AJ1350">
        <v>1328</v>
      </c>
      <c r="AK1350">
        <v>1329</v>
      </c>
      <c r="AL1350" t="s">
        <v>118</v>
      </c>
    </row>
    <row r="1351" spans="1:38" x14ac:dyDescent="0.2">
      <c r="A1351">
        <v>265</v>
      </c>
      <c r="B1351" s="1">
        <v>45618</v>
      </c>
      <c r="C1351" s="2">
        <v>0.4375</v>
      </c>
      <c r="D1351" s="2">
        <v>0.5</v>
      </c>
      <c r="E1351" t="s">
        <v>35</v>
      </c>
      <c r="F1351">
        <v>2</v>
      </c>
      <c r="G1351">
        <v>10</v>
      </c>
      <c r="H1351">
        <v>8</v>
      </c>
      <c r="I1351" t="s">
        <v>42</v>
      </c>
      <c r="J1351" t="s">
        <v>23</v>
      </c>
      <c r="K1351">
        <v>90</v>
      </c>
      <c r="L1351">
        <v>0.8</v>
      </c>
      <c r="M1351">
        <v>0</v>
      </c>
      <c r="N1351" t="s">
        <v>76</v>
      </c>
      <c r="O1351" t="s">
        <v>108</v>
      </c>
      <c r="P1351" t="s">
        <v>112</v>
      </c>
      <c r="Q1351" t="s">
        <v>118</v>
      </c>
      <c r="R1351" t="s">
        <v>118</v>
      </c>
      <c r="S1351">
        <v>1328</v>
      </c>
      <c r="T1351">
        <v>567</v>
      </c>
      <c r="U1351" s="1">
        <v>45377</v>
      </c>
      <c r="V1351" s="2">
        <v>0.4375</v>
      </c>
      <c r="W1351" s="2">
        <v>0.45833333333333331</v>
      </c>
      <c r="X1351" t="s">
        <v>35</v>
      </c>
      <c r="Y1351">
        <v>2</v>
      </c>
      <c r="Z1351">
        <v>10</v>
      </c>
      <c r="AA1351">
        <v>8</v>
      </c>
      <c r="AB1351" t="s">
        <v>22</v>
      </c>
      <c r="AC1351" t="s">
        <v>40</v>
      </c>
      <c r="AD1351">
        <v>29.999999999999972</v>
      </c>
      <c r="AE1351">
        <v>0.8</v>
      </c>
      <c r="AF1351">
        <v>0</v>
      </c>
      <c r="AG1351" t="s">
        <v>73</v>
      </c>
      <c r="AH1351" t="s">
        <v>100</v>
      </c>
      <c r="AI1351" t="s">
        <v>112</v>
      </c>
      <c r="AJ1351">
        <v>1327</v>
      </c>
      <c r="AK1351">
        <v>1328</v>
      </c>
      <c r="AL1351" t="s">
        <v>118</v>
      </c>
    </row>
    <row r="1352" spans="1:38" x14ac:dyDescent="0.2">
      <c r="A1352">
        <v>2437</v>
      </c>
      <c r="B1352" s="1">
        <v>45626</v>
      </c>
      <c r="C1352" s="2">
        <v>0.4375</v>
      </c>
      <c r="D1352" s="2">
        <v>0.5</v>
      </c>
      <c r="E1352" t="s">
        <v>35</v>
      </c>
      <c r="F1352">
        <v>2</v>
      </c>
      <c r="G1352">
        <v>10</v>
      </c>
      <c r="H1352">
        <v>13</v>
      </c>
      <c r="I1352" t="s">
        <v>17</v>
      </c>
      <c r="J1352" t="s">
        <v>14</v>
      </c>
      <c r="K1352">
        <v>90</v>
      </c>
      <c r="L1352">
        <v>1.3</v>
      </c>
      <c r="M1352">
        <v>1</v>
      </c>
      <c r="N1352" t="s">
        <v>77</v>
      </c>
      <c r="O1352" t="s">
        <v>108</v>
      </c>
      <c r="P1352" t="s">
        <v>112</v>
      </c>
      <c r="Q1352" t="s">
        <v>118</v>
      </c>
      <c r="R1352" t="s">
        <v>118</v>
      </c>
      <c r="S1352">
        <v>1330</v>
      </c>
      <c r="T1352">
        <v>257</v>
      </c>
      <c r="U1352" s="1">
        <v>45375</v>
      </c>
      <c r="V1352" s="2">
        <v>0.4375</v>
      </c>
      <c r="W1352" s="2">
        <v>0.47916666666666669</v>
      </c>
      <c r="X1352" t="s">
        <v>35</v>
      </c>
      <c r="Y1352">
        <v>2</v>
      </c>
      <c r="Z1352">
        <v>10</v>
      </c>
      <c r="AA1352">
        <v>1</v>
      </c>
      <c r="AB1352" t="s">
        <v>41</v>
      </c>
      <c r="AC1352" t="s">
        <v>23</v>
      </c>
      <c r="AD1352">
        <v>60.000000000000028</v>
      </c>
      <c r="AE1352">
        <v>0.1</v>
      </c>
      <c r="AF1352">
        <v>0</v>
      </c>
      <c r="AG1352" t="s">
        <v>71</v>
      </c>
      <c r="AH1352" t="s">
        <v>100</v>
      </c>
      <c r="AI1352" t="s">
        <v>112</v>
      </c>
      <c r="AJ1352">
        <v>1329</v>
      </c>
      <c r="AK1352">
        <v>1330</v>
      </c>
      <c r="AL1352" t="s">
        <v>118</v>
      </c>
    </row>
    <row r="1353" spans="1:38" x14ac:dyDescent="0.2">
      <c r="A1353">
        <v>535</v>
      </c>
      <c r="B1353" s="1">
        <v>45444</v>
      </c>
      <c r="C1353" s="2">
        <v>0.41666666666666669</v>
      </c>
      <c r="D1353" s="2">
        <v>0.45833333333333331</v>
      </c>
      <c r="E1353" t="s">
        <v>35</v>
      </c>
      <c r="F1353">
        <v>2</v>
      </c>
      <c r="G1353">
        <v>10</v>
      </c>
      <c r="H1353">
        <v>7</v>
      </c>
      <c r="I1353" t="s">
        <v>42</v>
      </c>
      <c r="J1353" t="s">
        <v>28</v>
      </c>
      <c r="K1353">
        <v>59.999999999999943</v>
      </c>
      <c r="L1353">
        <v>0.7</v>
      </c>
      <c r="M1353">
        <v>0</v>
      </c>
      <c r="N1353" t="s">
        <v>77</v>
      </c>
      <c r="O1353" t="s">
        <v>103</v>
      </c>
      <c r="P1353" t="s">
        <v>112</v>
      </c>
      <c r="Q1353" t="s">
        <v>118</v>
      </c>
      <c r="R1353" t="s">
        <v>118</v>
      </c>
      <c r="S1353">
        <v>1364</v>
      </c>
      <c r="T1353">
        <v>152</v>
      </c>
      <c r="U1353" s="1">
        <v>45362</v>
      </c>
      <c r="V1353" s="2">
        <v>0.41666666666666669</v>
      </c>
      <c r="W1353" s="2">
        <v>0.47916666666666669</v>
      </c>
      <c r="X1353" t="s">
        <v>35</v>
      </c>
      <c r="Y1353">
        <v>2</v>
      </c>
      <c r="Z1353">
        <v>10</v>
      </c>
      <c r="AA1353">
        <v>12</v>
      </c>
      <c r="AB1353" t="s">
        <v>22</v>
      </c>
      <c r="AC1353" t="s">
        <v>40</v>
      </c>
      <c r="AD1353">
        <v>90</v>
      </c>
      <c r="AE1353">
        <v>1.2</v>
      </c>
      <c r="AF1353">
        <v>1</v>
      </c>
      <c r="AG1353" t="s">
        <v>72</v>
      </c>
      <c r="AH1353" t="s">
        <v>100</v>
      </c>
      <c r="AI1353" t="s">
        <v>112</v>
      </c>
      <c r="AJ1353">
        <v>1363</v>
      </c>
      <c r="AK1353">
        <v>1364</v>
      </c>
      <c r="AL1353" t="s">
        <v>118</v>
      </c>
    </row>
    <row r="1354" spans="1:38" x14ac:dyDescent="0.2">
      <c r="A1354">
        <v>788</v>
      </c>
      <c r="B1354" s="1">
        <v>45361</v>
      </c>
      <c r="C1354" s="2">
        <v>0.41666666666666669</v>
      </c>
      <c r="D1354" s="2">
        <v>0.45833333333333331</v>
      </c>
      <c r="E1354" t="s">
        <v>35</v>
      </c>
      <c r="F1354">
        <v>2</v>
      </c>
      <c r="G1354">
        <v>10</v>
      </c>
      <c r="H1354">
        <v>6</v>
      </c>
      <c r="I1354" t="s">
        <v>42</v>
      </c>
      <c r="J1354" t="s">
        <v>14</v>
      </c>
      <c r="K1354">
        <v>59.999999999999943</v>
      </c>
      <c r="L1354">
        <v>0.6</v>
      </c>
      <c r="M1354">
        <v>0</v>
      </c>
      <c r="N1354" t="s">
        <v>71</v>
      </c>
      <c r="O1354" t="s">
        <v>100</v>
      </c>
      <c r="P1354" t="s">
        <v>112</v>
      </c>
      <c r="Q1354" t="s">
        <v>118</v>
      </c>
      <c r="R1354" t="s">
        <v>118</v>
      </c>
      <c r="S1354">
        <v>1374</v>
      </c>
      <c r="T1354">
        <v>1011</v>
      </c>
      <c r="U1354" s="1">
        <v>45468</v>
      </c>
      <c r="V1354" s="2">
        <v>0.41666666666666669</v>
      </c>
      <c r="W1354" s="2">
        <v>0.47916666666666669</v>
      </c>
      <c r="X1354" t="s">
        <v>35</v>
      </c>
      <c r="Y1354">
        <v>2</v>
      </c>
      <c r="Z1354">
        <v>10</v>
      </c>
      <c r="AA1354">
        <v>8</v>
      </c>
      <c r="AB1354" t="s">
        <v>22</v>
      </c>
      <c r="AC1354" t="s">
        <v>23</v>
      </c>
      <c r="AD1354">
        <v>90</v>
      </c>
      <c r="AE1354">
        <v>0.8</v>
      </c>
      <c r="AF1354">
        <v>0</v>
      </c>
      <c r="AG1354" t="s">
        <v>73</v>
      </c>
      <c r="AH1354" t="s">
        <v>103</v>
      </c>
      <c r="AI1354" t="s">
        <v>112</v>
      </c>
      <c r="AJ1354">
        <v>1373</v>
      </c>
      <c r="AK1354">
        <v>1374</v>
      </c>
      <c r="AL1354" t="s">
        <v>118</v>
      </c>
    </row>
    <row r="1355" spans="1:38" x14ac:dyDescent="0.2">
      <c r="A1355">
        <v>1011</v>
      </c>
      <c r="B1355" s="1">
        <v>45468</v>
      </c>
      <c r="C1355" s="2">
        <v>0.41666666666666669</v>
      </c>
      <c r="D1355" s="2">
        <v>0.47916666666666669</v>
      </c>
      <c r="E1355" t="s">
        <v>35</v>
      </c>
      <c r="F1355">
        <v>2</v>
      </c>
      <c r="G1355">
        <v>10</v>
      </c>
      <c r="H1355">
        <v>8</v>
      </c>
      <c r="I1355" t="s">
        <v>22</v>
      </c>
      <c r="J1355" t="s">
        <v>23</v>
      </c>
      <c r="K1355">
        <v>90</v>
      </c>
      <c r="L1355">
        <v>0.8</v>
      </c>
      <c r="M1355">
        <v>0</v>
      </c>
      <c r="N1355" t="s">
        <v>73</v>
      </c>
      <c r="O1355" t="s">
        <v>103</v>
      </c>
      <c r="P1355" t="s">
        <v>112</v>
      </c>
      <c r="Q1355" t="s">
        <v>118</v>
      </c>
      <c r="R1355" t="s">
        <v>118</v>
      </c>
      <c r="S1355">
        <v>1373</v>
      </c>
      <c r="T1355">
        <v>69</v>
      </c>
      <c r="U1355" s="1">
        <v>45523</v>
      </c>
      <c r="V1355" s="2">
        <v>0.41666666666666669</v>
      </c>
      <c r="W1355" s="2">
        <v>0.4375</v>
      </c>
      <c r="X1355" t="s">
        <v>35</v>
      </c>
      <c r="Y1355">
        <v>2</v>
      </c>
      <c r="Z1355">
        <v>10</v>
      </c>
      <c r="AA1355">
        <v>4</v>
      </c>
      <c r="AB1355" t="s">
        <v>17</v>
      </c>
      <c r="AC1355" t="s">
        <v>23</v>
      </c>
      <c r="AD1355">
        <v>29.999999999999972</v>
      </c>
      <c r="AE1355">
        <v>0.4</v>
      </c>
      <c r="AF1355">
        <v>0</v>
      </c>
      <c r="AG1355" t="s">
        <v>72</v>
      </c>
      <c r="AH1355" t="s">
        <v>105</v>
      </c>
      <c r="AI1355" t="s">
        <v>112</v>
      </c>
      <c r="AJ1355">
        <v>1372</v>
      </c>
      <c r="AK1355">
        <v>1373</v>
      </c>
      <c r="AL1355" t="s">
        <v>118</v>
      </c>
    </row>
    <row r="1356" spans="1:38" x14ac:dyDescent="0.2">
      <c r="A1356">
        <v>866</v>
      </c>
      <c r="B1356" s="1">
        <v>45491</v>
      </c>
      <c r="C1356" s="2">
        <v>0.41666666666666669</v>
      </c>
      <c r="D1356" s="2">
        <v>0.5</v>
      </c>
      <c r="E1356" t="s">
        <v>35</v>
      </c>
      <c r="F1356">
        <v>2</v>
      </c>
      <c r="G1356">
        <v>10</v>
      </c>
      <c r="H1356">
        <v>4</v>
      </c>
      <c r="I1356" t="s">
        <v>17</v>
      </c>
      <c r="J1356" t="s">
        <v>18</v>
      </c>
      <c r="K1356">
        <v>119.99999999999997</v>
      </c>
      <c r="L1356">
        <v>0.4</v>
      </c>
      <c r="M1356">
        <v>0</v>
      </c>
      <c r="N1356" t="s">
        <v>75</v>
      </c>
      <c r="O1356" t="s">
        <v>104</v>
      </c>
      <c r="P1356" t="s">
        <v>112</v>
      </c>
      <c r="Q1356" t="s">
        <v>118</v>
      </c>
      <c r="R1356" t="s">
        <v>124</v>
      </c>
      <c r="S1356">
        <v>1371</v>
      </c>
      <c r="T1356">
        <v>2816</v>
      </c>
      <c r="U1356" s="1">
        <v>45458</v>
      </c>
      <c r="V1356" s="2">
        <v>0.41666666666666669</v>
      </c>
      <c r="W1356" s="2">
        <v>0.5</v>
      </c>
      <c r="X1356" t="s">
        <v>35</v>
      </c>
      <c r="Y1356">
        <v>2</v>
      </c>
      <c r="Z1356">
        <v>10</v>
      </c>
      <c r="AA1356">
        <v>12</v>
      </c>
      <c r="AB1356" t="s">
        <v>22</v>
      </c>
      <c r="AC1356" t="s">
        <v>28</v>
      </c>
      <c r="AD1356">
        <v>119.99999999999997</v>
      </c>
      <c r="AE1356">
        <v>1.2</v>
      </c>
      <c r="AF1356">
        <v>1</v>
      </c>
      <c r="AG1356" t="s">
        <v>77</v>
      </c>
      <c r="AH1356" t="s">
        <v>103</v>
      </c>
      <c r="AI1356" t="s">
        <v>112</v>
      </c>
      <c r="AJ1356">
        <v>1370</v>
      </c>
      <c r="AK1356">
        <v>1371</v>
      </c>
      <c r="AL1356" t="s">
        <v>118</v>
      </c>
    </row>
    <row r="1357" spans="1:38" x14ac:dyDescent="0.2">
      <c r="A1357">
        <v>2816</v>
      </c>
      <c r="B1357" s="1">
        <v>45458</v>
      </c>
      <c r="C1357" s="2">
        <v>0.41666666666666669</v>
      </c>
      <c r="D1357" s="2">
        <v>0.5</v>
      </c>
      <c r="E1357" t="s">
        <v>35</v>
      </c>
      <c r="F1357">
        <v>2</v>
      </c>
      <c r="G1357">
        <v>10</v>
      </c>
      <c r="H1357">
        <v>12</v>
      </c>
      <c r="I1357" t="s">
        <v>22</v>
      </c>
      <c r="J1357" t="s">
        <v>28</v>
      </c>
      <c r="K1357">
        <v>119.99999999999997</v>
      </c>
      <c r="L1357">
        <v>1.2</v>
      </c>
      <c r="M1357">
        <v>1</v>
      </c>
      <c r="N1357" t="s">
        <v>77</v>
      </c>
      <c r="O1357" t="s">
        <v>103</v>
      </c>
      <c r="P1357" t="s">
        <v>112</v>
      </c>
      <c r="Q1357" t="s">
        <v>118</v>
      </c>
      <c r="R1357" t="s">
        <v>124</v>
      </c>
      <c r="S1357">
        <v>1370</v>
      </c>
      <c r="T1357">
        <v>1425</v>
      </c>
      <c r="U1357" s="1">
        <v>45462</v>
      </c>
      <c r="V1357" s="2">
        <v>0.41666666666666669</v>
      </c>
      <c r="W1357" s="2">
        <v>0.5</v>
      </c>
      <c r="X1357" t="s">
        <v>35</v>
      </c>
      <c r="Y1357">
        <v>2</v>
      </c>
      <c r="Z1357">
        <v>10</v>
      </c>
      <c r="AA1357">
        <v>6</v>
      </c>
      <c r="AB1357" t="s">
        <v>39</v>
      </c>
      <c r="AC1357" t="s">
        <v>18</v>
      </c>
      <c r="AD1357">
        <v>119.99999999999997</v>
      </c>
      <c r="AE1357">
        <v>0.6</v>
      </c>
      <c r="AF1357">
        <v>0</v>
      </c>
      <c r="AG1357" t="s">
        <v>74</v>
      </c>
      <c r="AH1357" t="s">
        <v>103</v>
      </c>
      <c r="AI1357" t="s">
        <v>112</v>
      </c>
      <c r="AJ1357">
        <v>1369</v>
      </c>
      <c r="AK1357">
        <v>1370</v>
      </c>
      <c r="AL1357" t="s">
        <v>118</v>
      </c>
    </row>
    <row r="1358" spans="1:38" x14ac:dyDescent="0.2">
      <c r="A1358">
        <v>1425</v>
      </c>
      <c r="B1358" s="1">
        <v>45462</v>
      </c>
      <c r="C1358" s="2">
        <v>0.41666666666666669</v>
      </c>
      <c r="D1358" s="2">
        <v>0.5</v>
      </c>
      <c r="E1358" t="s">
        <v>35</v>
      </c>
      <c r="F1358">
        <v>2</v>
      </c>
      <c r="G1358">
        <v>10</v>
      </c>
      <c r="H1358">
        <v>6</v>
      </c>
      <c r="I1358" t="s">
        <v>39</v>
      </c>
      <c r="J1358" t="s">
        <v>18</v>
      </c>
      <c r="K1358">
        <v>119.99999999999997</v>
      </c>
      <c r="L1358">
        <v>0.6</v>
      </c>
      <c r="M1358">
        <v>0</v>
      </c>
      <c r="N1358" t="s">
        <v>74</v>
      </c>
      <c r="O1358" t="s">
        <v>103</v>
      </c>
      <c r="P1358" t="s">
        <v>112</v>
      </c>
      <c r="Q1358" t="s">
        <v>118</v>
      </c>
      <c r="R1358" t="s">
        <v>124</v>
      </c>
      <c r="S1358">
        <v>1369</v>
      </c>
      <c r="T1358">
        <v>1962</v>
      </c>
      <c r="U1358" s="1">
        <v>45411</v>
      </c>
      <c r="V1358" s="2">
        <v>0.41666666666666669</v>
      </c>
      <c r="W1358" s="2">
        <v>0.47916666666666669</v>
      </c>
      <c r="X1358" t="s">
        <v>35</v>
      </c>
      <c r="Y1358">
        <v>2</v>
      </c>
      <c r="Z1358">
        <v>10</v>
      </c>
      <c r="AA1358">
        <v>1</v>
      </c>
      <c r="AB1358" t="s">
        <v>22</v>
      </c>
      <c r="AC1358" t="s">
        <v>40</v>
      </c>
      <c r="AD1358">
        <v>90</v>
      </c>
      <c r="AE1358">
        <v>0.1</v>
      </c>
      <c r="AF1358">
        <v>0</v>
      </c>
      <c r="AG1358" t="s">
        <v>72</v>
      </c>
      <c r="AH1358" t="s">
        <v>101</v>
      </c>
      <c r="AI1358" t="s">
        <v>112</v>
      </c>
      <c r="AJ1358">
        <v>1368</v>
      </c>
      <c r="AK1358">
        <v>1369</v>
      </c>
      <c r="AL1358" t="s">
        <v>118</v>
      </c>
    </row>
    <row r="1359" spans="1:38" x14ac:dyDescent="0.2">
      <c r="A1359">
        <v>1962</v>
      </c>
      <c r="B1359" s="1">
        <v>45411</v>
      </c>
      <c r="C1359" s="2">
        <v>0.41666666666666669</v>
      </c>
      <c r="D1359" s="2">
        <v>0.47916666666666669</v>
      </c>
      <c r="E1359" t="s">
        <v>35</v>
      </c>
      <c r="F1359">
        <v>2</v>
      </c>
      <c r="G1359">
        <v>10</v>
      </c>
      <c r="H1359">
        <v>1</v>
      </c>
      <c r="I1359" t="s">
        <v>22</v>
      </c>
      <c r="J1359" t="s">
        <v>40</v>
      </c>
      <c r="K1359">
        <v>90</v>
      </c>
      <c r="L1359">
        <v>0.1</v>
      </c>
      <c r="M1359">
        <v>0</v>
      </c>
      <c r="N1359" t="s">
        <v>72</v>
      </c>
      <c r="O1359" t="s">
        <v>101</v>
      </c>
      <c r="P1359" t="s">
        <v>112</v>
      </c>
      <c r="Q1359" t="s">
        <v>117</v>
      </c>
      <c r="R1359" t="s">
        <v>118</v>
      </c>
      <c r="S1359">
        <v>1368</v>
      </c>
      <c r="T1359">
        <v>273</v>
      </c>
      <c r="U1359" s="1">
        <v>45356</v>
      </c>
      <c r="V1359" s="2">
        <v>0.41666666666666669</v>
      </c>
      <c r="W1359" s="2">
        <v>0.45833333333333331</v>
      </c>
      <c r="X1359" t="s">
        <v>35</v>
      </c>
      <c r="Y1359">
        <v>2</v>
      </c>
      <c r="Z1359">
        <v>10</v>
      </c>
      <c r="AA1359">
        <v>9</v>
      </c>
      <c r="AB1359" t="s">
        <v>17</v>
      </c>
      <c r="AC1359" t="s">
        <v>23</v>
      </c>
      <c r="AD1359">
        <v>59.999999999999943</v>
      </c>
      <c r="AE1359">
        <v>0.9</v>
      </c>
      <c r="AF1359">
        <v>0</v>
      </c>
      <c r="AG1359" t="s">
        <v>73</v>
      </c>
      <c r="AH1359" t="s">
        <v>100</v>
      </c>
      <c r="AI1359" t="s">
        <v>112</v>
      </c>
      <c r="AJ1359">
        <v>1367</v>
      </c>
      <c r="AK1359">
        <v>1368</v>
      </c>
      <c r="AL1359" t="s">
        <v>118</v>
      </c>
    </row>
    <row r="1360" spans="1:38" x14ac:dyDescent="0.2">
      <c r="A1360">
        <v>273</v>
      </c>
      <c r="B1360" s="1">
        <v>45356</v>
      </c>
      <c r="C1360" s="2">
        <v>0.41666666666666669</v>
      </c>
      <c r="D1360" s="2">
        <v>0.45833333333333331</v>
      </c>
      <c r="E1360" t="s">
        <v>35</v>
      </c>
      <c r="F1360">
        <v>2</v>
      </c>
      <c r="G1360">
        <v>10</v>
      </c>
      <c r="H1360">
        <v>9</v>
      </c>
      <c r="I1360" t="s">
        <v>17</v>
      </c>
      <c r="J1360" t="s">
        <v>23</v>
      </c>
      <c r="K1360">
        <v>59.999999999999943</v>
      </c>
      <c r="L1360">
        <v>0.9</v>
      </c>
      <c r="M1360">
        <v>0</v>
      </c>
      <c r="N1360" t="s">
        <v>73</v>
      </c>
      <c r="O1360" t="s">
        <v>100</v>
      </c>
      <c r="P1360" t="s">
        <v>112</v>
      </c>
      <c r="Q1360" t="s">
        <v>118</v>
      </c>
      <c r="R1360" t="s">
        <v>118</v>
      </c>
      <c r="S1360">
        <v>1367</v>
      </c>
      <c r="T1360">
        <v>2612</v>
      </c>
      <c r="U1360" s="1">
        <v>45457</v>
      </c>
      <c r="V1360" s="2">
        <v>0.41666666666666669</v>
      </c>
      <c r="W1360" s="2">
        <v>0.4375</v>
      </c>
      <c r="X1360" t="s">
        <v>35</v>
      </c>
      <c r="Y1360">
        <v>2</v>
      </c>
      <c r="Z1360">
        <v>10</v>
      </c>
      <c r="AA1360">
        <v>13</v>
      </c>
      <c r="AB1360" t="s">
        <v>17</v>
      </c>
      <c r="AC1360" t="s">
        <v>18</v>
      </c>
      <c r="AD1360">
        <v>29.999999999999972</v>
      </c>
      <c r="AE1360">
        <v>1.3</v>
      </c>
      <c r="AF1360">
        <v>1</v>
      </c>
      <c r="AG1360" t="s">
        <v>76</v>
      </c>
      <c r="AH1360" t="s">
        <v>103</v>
      </c>
      <c r="AI1360" t="s">
        <v>112</v>
      </c>
      <c r="AJ1360">
        <v>1366</v>
      </c>
      <c r="AK1360">
        <v>1367</v>
      </c>
      <c r="AL1360" t="s">
        <v>118</v>
      </c>
    </row>
    <row r="1361" spans="1:38" x14ac:dyDescent="0.2">
      <c r="A1361">
        <v>2612</v>
      </c>
      <c r="B1361" s="1">
        <v>45457</v>
      </c>
      <c r="C1361" s="2">
        <v>0.41666666666666669</v>
      </c>
      <c r="D1361" s="2">
        <v>0.4375</v>
      </c>
      <c r="E1361" t="s">
        <v>35</v>
      </c>
      <c r="F1361">
        <v>2</v>
      </c>
      <c r="G1361">
        <v>10</v>
      </c>
      <c r="H1361">
        <v>13</v>
      </c>
      <c r="I1361" t="s">
        <v>17</v>
      </c>
      <c r="J1361" t="s">
        <v>18</v>
      </c>
      <c r="K1361">
        <v>29.999999999999972</v>
      </c>
      <c r="L1361">
        <v>1.3</v>
      </c>
      <c r="M1361">
        <v>1</v>
      </c>
      <c r="N1361" t="s">
        <v>76</v>
      </c>
      <c r="O1361" t="s">
        <v>103</v>
      </c>
      <c r="P1361" t="s">
        <v>112</v>
      </c>
      <c r="Q1361" t="s">
        <v>118</v>
      </c>
      <c r="R1361" t="s">
        <v>118</v>
      </c>
      <c r="S1361">
        <v>1366</v>
      </c>
      <c r="T1361">
        <v>2877</v>
      </c>
      <c r="U1361" s="1">
        <v>45365</v>
      </c>
      <c r="V1361" s="2">
        <v>0.41666666666666669</v>
      </c>
      <c r="W1361" s="2">
        <v>0.45833333333333331</v>
      </c>
      <c r="X1361" t="s">
        <v>35</v>
      </c>
      <c r="Y1361">
        <v>2</v>
      </c>
      <c r="Z1361">
        <v>10</v>
      </c>
      <c r="AA1361">
        <v>2</v>
      </c>
      <c r="AB1361" t="s">
        <v>17</v>
      </c>
      <c r="AC1361" t="s">
        <v>18</v>
      </c>
      <c r="AD1361">
        <v>59.999999999999943</v>
      </c>
      <c r="AE1361">
        <v>0.2</v>
      </c>
      <c r="AF1361">
        <v>0</v>
      </c>
      <c r="AG1361" t="s">
        <v>75</v>
      </c>
      <c r="AH1361" t="s">
        <v>100</v>
      </c>
      <c r="AI1361" t="s">
        <v>112</v>
      </c>
      <c r="AJ1361">
        <v>1365</v>
      </c>
      <c r="AK1361">
        <v>1366</v>
      </c>
      <c r="AL1361" t="s">
        <v>118</v>
      </c>
    </row>
    <row r="1362" spans="1:38" x14ac:dyDescent="0.2">
      <c r="A1362">
        <v>2877</v>
      </c>
      <c r="B1362" s="1">
        <v>45365</v>
      </c>
      <c r="C1362" s="2">
        <v>0.41666666666666669</v>
      </c>
      <c r="D1362" s="2">
        <v>0.45833333333333331</v>
      </c>
      <c r="E1362" t="s">
        <v>35</v>
      </c>
      <c r="F1362">
        <v>2</v>
      </c>
      <c r="G1362">
        <v>10</v>
      </c>
      <c r="H1362">
        <v>2</v>
      </c>
      <c r="I1362" t="s">
        <v>17</v>
      </c>
      <c r="J1362" t="s">
        <v>18</v>
      </c>
      <c r="K1362">
        <v>59.999999999999943</v>
      </c>
      <c r="L1362">
        <v>0.2</v>
      </c>
      <c r="M1362">
        <v>0</v>
      </c>
      <c r="N1362" t="s">
        <v>75</v>
      </c>
      <c r="O1362" t="s">
        <v>100</v>
      </c>
      <c r="P1362" t="s">
        <v>112</v>
      </c>
      <c r="Q1362" t="s">
        <v>117</v>
      </c>
      <c r="R1362" t="s">
        <v>118</v>
      </c>
      <c r="S1362">
        <v>1365</v>
      </c>
      <c r="T1362">
        <v>535</v>
      </c>
      <c r="U1362" s="1">
        <v>45444</v>
      </c>
      <c r="V1362" s="2">
        <v>0.41666666666666669</v>
      </c>
      <c r="W1362" s="2">
        <v>0.45833333333333331</v>
      </c>
      <c r="X1362" t="s">
        <v>35</v>
      </c>
      <c r="Y1362">
        <v>2</v>
      </c>
      <c r="Z1362">
        <v>10</v>
      </c>
      <c r="AA1362">
        <v>7</v>
      </c>
      <c r="AB1362" t="s">
        <v>42</v>
      </c>
      <c r="AC1362" t="s">
        <v>28</v>
      </c>
      <c r="AD1362">
        <v>59.999999999999943</v>
      </c>
      <c r="AE1362">
        <v>0.7</v>
      </c>
      <c r="AF1362">
        <v>0</v>
      </c>
      <c r="AG1362" t="s">
        <v>77</v>
      </c>
      <c r="AH1362" t="s">
        <v>103</v>
      </c>
      <c r="AI1362" t="s">
        <v>112</v>
      </c>
      <c r="AJ1362">
        <v>1364</v>
      </c>
      <c r="AK1362">
        <v>1365</v>
      </c>
      <c r="AL1362" t="s">
        <v>118</v>
      </c>
    </row>
    <row r="1363" spans="1:38" x14ac:dyDescent="0.2">
      <c r="A1363">
        <v>69</v>
      </c>
      <c r="B1363" s="1">
        <v>45523</v>
      </c>
      <c r="C1363" s="2">
        <v>0.41666666666666669</v>
      </c>
      <c r="D1363" s="2">
        <v>0.4375</v>
      </c>
      <c r="E1363" t="s">
        <v>35</v>
      </c>
      <c r="F1363">
        <v>2</v>
      </c>
      <c r="G1363">
        <v>10</v>
      </c>
      <c r="H1363">
        <v>4</v>
      </c>
      <c r="I1363" t="s">
        <v>17</v>
      </c>
      <c r="J1363" t="s">
        <v>23</v>
      </c>
      <c r="K1363">
        <v>29.999999999999972</v>
      </c>
      <c r="L1363">
        <v>0.4</v>
      </c>
      <c r="M1363">
        <v>0</v>
      </c>
      <c r="N1363" t="s">
        <v>72</v>
      </c>
      <c r="O1363" t="s">
        <v>105</v>
      </c>
      <c r="P1363" t="s">
        <v>112</v>
      </c>
      <c r="Q1363" t="s">
        <v>118</v>
      </c>
      <c r="R1363" t="s">
        <v>118</v>
      </c>
      <c r="S1363">
        <v>1372</v>
      </c>
      <c r="T1363">
        <v>866</v>
      </c>
      <c r="U1363" s="1">
        <v>45491</v>
      </c>
      <c r="V1363" s="2">
        <v>0.41666666666666669</v>
      </c>
      <c r="W1363" s="2">
        <v>0.5</v>
      </c>
      <c r="X1363" t="s">
        <v>35</v>
      </c>
      <c r="Y1363">
        <v>2</v>
      </c>
      <c r="Z1363">
        <v>10</v>
      </c>
      <c r="AA1363">
        <v>4</v>
      </c>
      <c r="AB1363" t="s">
        <v>17</v>
      </c>
      <c r="AC1363" t="s">
        <v>18</v>
      </c>
      <c r="AD1363">
        <v>119.99999999999997</v>
      </c>
      <c r="AE1363">
        <v>0.4</v>
      </c>
      <c r="AF1363">
        <v>0</v>
      </c>
      <c r="AG1363" t="s">
        <v>75</v>
      </c>
      <c r="AH1363" t="s">
        <v>104</v>
      </c>
      <c r="AI1363" t="s">
        <v>112</v>
      </c>
      <c r="AJ1363">
        <v>1371</v>
      </c>
      <c r="AK1363">
        <v>1372</v>
      </c>
      <c r="AL1363" t="s">
        <v>118</v>
      </c>
    </row>
    <row r="1364" spans="1:38" x14ac:dyDescent="0.2">
      <c r="A1364">
        <v>152</v>
      </c>
      <c r="B1364" s="1">
        <v>45362</v>
      </c>
      <c r="C1364" s="2">
        <v>0.41666666666666669</v>
      </c>
      <c r="D1364" s="2">
        <v>0.47916666666666669</v>
      </c>
      <c r="E1364" t="s">
        <v>35</v>
      </c>
      <c r="F1364">
        <v>2</v>
      </c>
      <c r="G1364">
        <v>10</v>
      </c>
      <c r="H1364">
        <v>12</v>
      </c>
      <c r="I1364" t="s">
        <v>22</v>
      </c>
      <c r="J1364" t="s">
        <v>40</v>
      </c>
      <c r="K1364">
        <v>90</v>
      </c>
      <c r="L1364">
        <v>1.2</v>
      </c>
      <c r="M1364">
        <v>1</v>
      </c>
      <c r="N1364" t="s">
        <v>72</v>
      </c>
      <c r="O1364" t="s">
        <v>100</v>
      </c>
      <c r="P1364" t="s">
        <v>112</v>
      </c>
      <c r="Q1364" t="s">
        <v>118</v>
      </c>
      <c r="R1364" t="s">
        <v>118</v>
      </c>
      <c r="S1364">
        <v>1363</v>
      </c>
      <c r="T1364">
        <v>1688</v>
      </c>
      <c r="U1364" s="1">
        <v>45321</v>
      </c>
      <c r="V1364" s="2">
        <v>0.41666666666666669</v>
      </c>
      <c r="W1364" s="2">
        <v>0.45833333333333331</v>
      </c>
      <c r="X1364" t="s">
        <v>35</v>
      </c>
      <c r="Y1364">
        <v>2</v>
      </c>
      <c r="Z1364">
        <v>10</v>
      </c>
      <c r="AA1364">
        <v>3</v>
      </c>
      <c r="AB1364" t="s">
        <v>39</v>
      </c>
      <c r="AC1364" t="s">
        <v>28</v>
      </c>
      <c r="AD1364">
        <v>59.999999999999943</v>
      </c>
      <c r="AE1364">
        <v>0.3</v>
      </c>
      <c r="AF1364">
        <v>0</v>
      </c>
      <c r="AG1364" t="s">
        <v>73</v>
      </c>
      <c r="AH1364" t="s">
        <v>98</v>
      </c>
      <c r="AI1364" t="s">
        <v>112</v>
      </c>
      <c r="AJ1364">
        <v>1362</v>
      </c>
      <c r="AK1364">
        <v>1363</v>
      </c>
      <c r="AL1364" t="s">
        <v>118</v>
      </c>
    </row>
    <row r="1365" spans="1:38" x14ac:dyDescent="0.2">
      <c r="A1365">
        <v>1233</v>
      </c>
      <c r="B1365" s="1">
        <v>45310</v>
      </c>
      <c r="C1365" s="2">
        <v>0.41666666666666669</v>
      </c>
      <c r="D1365" s="2">
        <v>0.4375</v>
      </c>
      <c r="E1365" t="s">
        <v>35</v>
      </c>
      <c r="F1365">
        <v>2</v>
      </c>
      <c r="G1365">
        <v>10</v>
      </c>
      <c r="H1365">
        <v>11</v>
      </c>
      <c r="I1365" t="s">
        <v>39</v>
      </c>
      <c r="J1365" t="s">
        <v>30</v>
      </c>
      <c r="K1365">
        <v>29.999999999999972</v>
      </c>
      <c r="L1365">
        <v>1.1000000000000001</v>
      </c>
      <c r="M1365">
        <v>1</v>
      </c>
      <c r="N1365" t="s">
        <v>76</v>
      </c>
      <c r="O1365" t="s">
        <v>98</v>
      </c>
      <c r="P1365" t="s">
        <v>112</v>
      </c>
      <c r="Q1365" t="s">
        <v>118</v>
      </c>
      <c r="R1365" t="s">
        <v>118</v>
      </c>
      <c r="S1365">
        <v>1361</v>
      </c>
      <c r="T1365">
        <v>1200</v>
      </c>
      <c r="U1365" s="1">
        <v>45324</v>
      </c>
      <c r="V1365" s="2">
        <v>0.41666666666666669</v>
      </c>
      <c r="W1365" s="2">
        <v>0.45833333333333331</v>
      </c>
      <c r="X1365" t="s">
        <v>35</v>
      </c>
      <c r="Y1365">
        <v>2</v>
      </c>
      <c r="Z1365">
        <v>10</v>
      </c>
      <c r="AA1365">
        <v>4</v>
      </c>
      <c r="AB1365" t="s">
        <v>39</v>
      </c>
      <c r="AC1365" t="s">
        <v>40</v>
      </c>
      <c r="AD1365">
        <v>59.999999999999943</v>
      </c>
      <c r="AE1365">
        <v>0.4</v>
      </c>
      <c r="AF1365">
        <v>0</v>
      </c>
      <c r="AG1365" t="s">
        <v>76</v>
      </c>
      <c r="AH1365" t="s">
        <v>99</v>
      </c>
      <c r="AI1365" t="s">
        <v>112</v>
      </c>
      <c r="AJ1365">
        <v>1360</v>
      </c>
      <c r="AK1365">
        <v>1361</v>
      </c>
      <c r="AL1365" t="s">
        <v>118</v>
      </c>
    </row>
    <row r="1366" spans="1:38" x14ac:dyDescent="0.2">
      <c r="A1366">
        <v>1688</v>
      </c>
      <c r="B1366" s="1">
        <v>45321</v>
      </c>
      <c r="C1366" s="2">
        <v>0.41666666666666669</v>
      </c>
      <c r="D1366" s="2">
        <v>0.45833333333333331</v>
      </c>
      <c r="E1366" t="s">
        <v>35</v>
      </c>
      <c r="F1366">
        <v>2</v>
      </c>
      <c r="G1366">
        <v>10</v>
      </c>
      <c r="H1366">
        <v>3</v>
      </c>
      <c r="I1366" t="s">
        <v>39</v>
      </c>
      <c r="J1366" t="s">
        <v>28</v>
      </c>
      <c r="K1366">
        <v>59.999999999999943</v>
      </c>
      <c r="L1366">
        <v>0.3</v>
      </c>
      <c r="M1366">
        <v>0</v>
      </c>
      <c r="N1366" t="s">
        <v>73</v>
      </c>
      <c r="O1366" t="s">
        <v>98</v>
      </c>
      <c r="P1366" t="s">
        <v>112</v>
      </c>
      <c r="Q1366" t="s">
        <v>118</v>
      </c>
      <c r="R1366" t="s">
        <v>118</v>
      </c>
      <c r="S1366">
        <v>1362</v>
      </c>
      <c r="T1366">
        <v>1233</v>
      </c>
      <c r="U1366" s="1">
        <v>45310</v>
      </c>
      <c r="V1366" s="2">
        <v>0.41666666666666669</v>
      </c>
      <c r="W1366" s="2">
        <v>0.4375</v>
      </c>
      <c r="X1366" t="s">
        <v>35</v>
      </c>
      <c r="Y1366">
        <v>2</v>
      </c>
      <c r="Z1366">
        <v>10</v>
      </c>
      <c r="AA1366">
        <v>11</v>
      </c>
      <c r="AB1366" t="s">
        <v>39</v>
      </c>
      <c r="AC1366" t="s">
        <v>30</v>
      </c>
      <c r="AD1366">
        <v>29.999999999999972</v>
      </c>
      <c r="AE1366">
        <v>1.1000000000000001</v>
      </c>
      <c r="AF1366">
        <v>1</v>
      </c>
      <c r="AG1366" t="s">
        <v>76</v>
      </c>
      <c r="AH1366" t="s">
        <v>98</v>
      </c>
      <c r="AI1366" t="s">
        <v>112</v>
      </c>
      <c r="AJ1366">
        <v>1361</v>
      </c>
      <c r="AK1366">
        <v>1362</v>
      </c>
      <c r="AL1366" t="s">
        <v>118</v>
      </c>
    </row>
    <row r="1367" spans="1:38" x14ac:dyDescent="0.2">
      <c r="A1367">
        <v>433</v>
      </c>
      <c r="B1367" s="1">
        <v>45568</v>
      </c>
      <c r="C1367" s="2">
        <v>0.41666666666666669</v>
      </c>
      <c r="D1367" s="2">
        <v>0.4375</v>
      </c>
      <c r="E1367" t="s">
        <v>35</v>
      </c>
      <c r="F1367">
        <v>2</v>
      </c>
      <c r="G1367">
        <v>10</v>
      </c>
      <c r="H1367">
        <v>5</v>
      </c>
      <c r="I1367" t="s">
        <v>13</v>
      </c>
      <c r="J1367" t="s">
        <v>28</v>
      </c>
      <c r="K1367">
        <v>29.999999999999972</v>
      </c>
      <c r="L1367">
        <v>0.5</v>
      </c>
      <c r="M1367">
        <v>0</v>
      </c>
      <c r="N1367" t="s">
        <v>75</v>
      </c>
      <c r="O1367" t="s">
        <v>107</v>
      </c>
      <c r="P1367" t="s">
        <v>112</v>
      </c>
      <c r="Q1367" t="s">
        <v>118</v>
      </c>
      <c r="R1367" t="s">
        <v>118</v>
      </c>
      <c r="S1367">
        <v>1351</v>
      </c>
      <c r="T1367">
        <v>2841</v>
      </c>
      <c r="U1367" s="1">
        <v>45638</v>
      </c>
      <c r="V1367" s="2">
        <v>0.4375</v>
      </c>
      <c r="W1367" s="2">
        <v>0.5</v>
      </c>
      <c r="X1367" t="s">
        <v>35</v>
      </c>
      <c r="Y1367">
        <v>2</v>
      </c>
      <c r="Z1367">
        <v>10</v>
      </c>
      <c r="AA1367">
        <v>9</v>
      </c>
      <c r="AB1367" t="s">
        <v>22</v>
      </c>
      <c r="AC1367" t="s">
        <v>18</v>
      </c>
      <c r="AD1367">
        <v>90</v>
      </c>
      <c r="AE1367">
        <v>0.9</v>
      </c>
      <c r="AF1367">
        <v>0</v>
      </c>
      <c r="AG1367" t="s">
        <v>75</v>
      </c>
      <c r="AH1367" t="s">
        <v>109</v>
      </c>
      <c r="AI1367" t="s">
        <v>112</v>
      </c>
      <c r="AJ1367">
        <v>1350</v>
      </c>
      <c r="AK1367">
        <v>1351</v>
      </c>
      <c r="AL1367" t="s">
        <v>118</v>
      </c>
    </row>
    <row r="1368" spans="1:38" x14ac:dyDescent="0.2">
      <c r="A1368">
        <v>90</v>
      </c>
      <c r="B1368" s="1">
        <v>45347</v>
      </c>
      <c r="C1368" s="2">
        <v>0.41666666666666669</v>
      </c>
      <c r="D1368" s="2">
        <v>0.4375</v>
      </c>
      <c r="E1368" t="s">
        <v>35</v>
      </c>
      <c r="F1368">
        <v>2</v>
      </c>
      <c r="G1368">
        <v>10</v>
      </c>
      <c r="H1368">
        <v>1</v>
      </c>
      <c r="I1368" t="s">
        <v>22</v>
      </c>
      <c r="J1368" t="s">
        <v>18</v>
      </c>
      <c r="K1368">
        <v>29.999999999999972</v>
      </c>
      <c r="L1368">
        <v>0.1</v>
      </c>
      <c r="M1368">
        <v>0</v>
      </c>
      <c r="N1368" t="s">
        <v>71</v>
      </c>
      <c r="O1368" t="s">
        <v>99</v>
      </c>
      <c r="P1368" t="s">
        <v>112</v>
      </c>
      <c r="Q1368" t="s">
        <v>117</v>
      </c>
      <c r="R1368" t="s">
        <v>118</v>
      </c>
      <c r="S1368">
        <v>1353</v>
      </c>
      <c r="T1368">
        <v>2125</v>
      </c>
      <c r="U1368" s="1">
        <v>45607</v>
      </c>
      <c r="V1368" s="2">
        <v>0.41666666666666669</v>
      </c>
      <c r="W1368" s="2">
        <v>0.5</v>
      </c>
      <c r="X1368" t="s">
        <v>35</v>
      </c>
      <c r="Y1368">
        <v>2</v>
      </c>
      <c r="Z1368">
        <v>10</v>
      </c>
      <c r="AA1368">
        <v>5</v>
      </c>
      <c r="AB1368" t="s">
        <v>41</v>
      </c>
      <c r="AC1368" t="s">
        <v>40</v>
      </c>
      <c r="AD1368">
        <v>119.99999999999997</v>
      </c>
      <c r="AE1368">
        <v>0.5</v>
      </c>
      <c r="AF1368">
        <v>0</v>
      </c>
      <c r="AG1368" t="s">
        <v>72</v>
      </c>
      <c r="AH1368" t="s">
        <v>108</v>
      </c>
      <c r="AI1368" t="s">
        <v>112</v>
      </c>
      <c r="AJ1368">
        <v>1352</v>
      </c>
      <c r="AK1368">
        <v>1353</v>
      </c>
      <c r="AL1368" t="s">
        <v>118</v>
      </c>
    </row>
    <row r="1369" spans="1:38" x14ac:dyDescent="0.2">
      <c r="A1369">
        <v>1281</v>
      </c>
      <c r="B1369" s="1">
        <v>45620</v>
      </c>
      <c r="C1369" s="2">
        <v>0.41666666666666669</v>
      </c>
      <c r="D1369" s="2">
        <v>0.45833333333333331</v>
      </c>
      <c r="E1369" t="s">
        <v>35</v>
      </c>
      <c r="F1369">
        <v>2</v>
      </c>
      <c r="G1369">
        <v>10</v>
      </c>
      <c r="H1369">
        <v>2</v>
      </c>
      <c r="I1369" t="s">
        <v>27</v>
      </c>
      <c r="J1369" t="s">
        <v>14</v>
      </c>
      <c r="K1369">
        <v>59.999999999999943</v>
      </c>
      <c r="L1369">
        <v>0.2</v>
      </c>
      <c r="M1369">
        <v>0</v>
      </c>
      <c r="N1369" t="s">
        <v>71</v>
      </c>
      <c r="O1369" t="s">
        <v>108</v>
      </c>
      <c r="P1369" t="s">
        <v>112</v>
      </c>
      <c r="Q1369" t="s">
        <v>117</v>
      </c>
      <c r="R1369" t="s">
        <v>118</v>
      </c>
      <c r="S1369">
        <v>1354</v>
      </c>
      <c r="T1369">
        <v>90</v>
      </c>
      <c r="U1369" s="1">
        <v>45347</v>
      </c>
      <c r="V1369" s="2">
        <v>0.41666666666666669</v>
      </c>
      <c r="W1369" s="2">
        <v>0.4375</v>
      </c>
      <c r="X1369" t="s">
        <v>35</v>
      </c>
      <c r="Y1369">
        <v>2</v>
      </c>
      <c r="Z1369">
        <v>10</v>
      </c>
      <c r="AA1369">
        <v>1</v>
      </c>
      <c r="AB1369" t="s">
        <v>22</v>
      </c>
      <c r="AC1369" t="s">
        <v>18</v>
      </c>
      <c r="AD1369">
        <v>29.999999999999972</v>
      </c>
      <c r="AE1369">
        <v>0.1</v>
      </c>
      <c r="AF1369">
        <v>0</v>
      </c>
      <c r="AG1369" t="s">
        <v>71</v>
      </c>
      <c r="AH1369" t="s">
        <v>99</v>
      </c>
      <c r="AI1369" t="s">
        <v>112</v>
      </c>
      <c r="AJ1369">
        <v>1353</v>
      </c>
      <c r="AK1369">
        <v>1354</v>
      </c>
      <c r="AL1369" t="s">
        <v>118</v>
      </c>
    </row>
    <row r="1370" spans="1:38" x14ac:dyDescent="0.2">
      <c r="A1370">
        <v>2239</v>
      </c>
      <c r="B1370" s="1">
        <v>45470</v>
      </c>
      <c r="C1370" s="2">
        <v>0.41666666666666669</v>
      </c>
      <c r="D1370" s="2">
        <v>0.5</v>
      </c>
      <c r="E1370" t="s">
        <v>35</v>
      </c>
      <c r="F1370">
        <v>2</v>
      </c>
      <c r="G1370">
        <v>10</v>
      </c>
      <c r="H1370">
        <v>7</v>
      </c>
      <c r="I1370" t="s">
        <v>27</v>
      </c>
      <c r="J1370" t="s">
        <v>14</v>
      </c>
      <c r="K1370">
        <v>119.99999999999997</v>
      </c>
      <c r="L1370">
        <v>0.7</v>
      </c>
      <c r="M1370">
        <v>0</v>
      </c>
      <c r="N1370" t="s">
        <v>75</v>
      </c>
      <c r="O1370" t="s">
        <v>103</v>
      </c>
      <c r="P1370" t="s">
        <v>112</v>
      </c>
      <c r="Q1370" t="s">
        <v>118</v>
      </c>
      <c r="R1370" t="s">
        <v>124</v>
      </c>
      <c r="S1370">
        <v>1355</v>
      </c>
      <c r="T1370">
        <v>1281</v>
      </c>
      <c r="U1370" s="1">
        <v>45620</v>
      </c>
      <c r="V1370" s="2">
        <v>0.41666666666666669</v>
      </c>
      <c r="W1370" s="2">
        <v>0.45833333333333331</v>
      </c>
      <c r="X1370" t="s">
        <v>35</v>
      </c>
      <c r="Y1370">
        <v>2</v>
      </c>
      <c r="Z1370">
        <v>10</v>
      </c>
      <c r="AA1370">
        <v>2</v>
      </c>
      <c r="AB1370" t="s">
        <v>27</v>
      </c>
      <c r="AC1370" t="s">
        <v>14</v>
      </c>
      <c r="AD1370">
        <v>59.999999999999943</v>
      </c>
      <c r="AE1370">
        <v>0.2</v>
      </c>
      <c r="AF1370">
        <v>0</v>
      </c>
      <c r="AG1370" t="s">
        <v>71</v>
      </c>
      <c r="AH1370" t="s">
        <v>108</v>
      </c>
      <c r="AI1370" t="s">
        <v>112</v>
      </c>
      <c r="AJ1370">
        <v>1354</v>
      </c>
      <c r="AK1370">
        <v>1355</v>
      </c>
      <c r="AL1370" t="s">
        <v>118</v>
      </c>
    </row>
    <row r="1371" spans="1:38" x14ac:dyDescent="0.2">
      <c r="A1371">
        <v>2125</v>
      </c>
      <c r="B1371" s="1">
        <v>45607</v>
      </c>
      <c r="C1371" s="2">
        <v>0.41666666666666669</v>
      </c>
      <c r="D1371" s="2">
        <v>0.5</v>
      </c>
      <c r="E1371" t="s">
        <v>35</v>
      </c>
      <c r="F1371">
        <v>2</v>
      </c>
      <c r="G1371">
        <v>10</v>
      </c>
      <c r="H1371">
        <v>5</v>
      </c>
      <c r="I1371" t="s">
        <v>41</v>
      </c>
      <c r="J1371" t="s">
        <v>40</v>
      </c>
      <c r="K1371">
        <v>119.99999999999997</v>
      </c>
      <c r="L1371">
        <v>0.5</v>
      </c>
      <c r="M1371">
        <v>0</v>
      </c>
      <c r="N1371" t="s">
        <v>72</v>
      </c>
      <c r="O1371" t="s">
        <v>108</v>
      </c>
      <c r="P1371" t="s">
        <v>112</v>
      </c>
      <c r="Q1371" t="s">
        <v>118</v>
      </c>
      <c r="R1371" t="s">
        <v>124</v>
      </c>
      <c r="S1371">
        <v>1352</v>
      </c>
      <c r="T1371">
        <v>433</v>
      </c>
      <c r="U1371" s="1">
        <v>45568</v>
      </c>
      <c r="V1371" s="2">
        <v>0.41666666666666669</v>
      </c>
      <c r="W1371" s="2">
        <v>0.4375</v>
      </c>
      <c r="X1371" t="s">
        <v>35</v>
      </c>
      <c r="Y1371">
        <v>2</v>
      </c>
      <c r="Z1371">
        <v>10</v>
      </c>
      <c r="AA1371">
        <v>5</v>
      </c>
      <c r="AB1371" t="s">
        <v>13</v>
      </c>
      <c r="AC1371" t="s">
        <v>28</v>
      </c>
      <c r="AD1371">
        <v>29.999999999999972</v>
      </c>
      <c r="AE1371">
        <v>0.5</v>
      </c>
      <c r="AF1371">
        <v>0</v>
      </c>
      <c r="AG1371" t="s">
        <v>75</v>
      </c>
      <c r="AH1371" t="s">
        <v>107</v>
      </c>
      <c r="AI1371" t="s">
        <v>112</v>
      </c>
      <c r="AJ1371">
        <v>1351</v>
      </c>
      <c r="AK1371">
        <v>1352</v>
      </c>
      <c r="AL1371" t="s">
        <v>118</v>
      </c>
    </row>
    <row r="1372" spans="1:38" x14ac:dyDescent="0.2">
      <c r="A1372">
        <v>1193</v>
      </c>
      <c r="B1372" s="1">
        <v>45526</v>
      </c>
      <c r="C1372" s="2">
        <v>0.41666666666666669</v>
      </c>
      <c r="D1372" s="2">
        <v>0.45833333333333331</v>
      </c>
      <c r="E1372" t="s">
        <v>35</v>
      </c>
      <c r="F1372">
        <v>2</v>
      </c>
      <c r="G1372">
        <v>10</v>
      </c>
      <c r="H1372">
        <v>1</v>
      </c>
      <c r="I1372" t="s">
        <v>17</v>
      </c>
      <c r="J1372" t="s">
        <v>28</v>
      </c>
      <c r="K1372">
        <v>59.999999999999943</v>
      </c>
      <c r="L1372">
        <v>0.1</v>
      </c>
      <c r="M1372">
        <v>0</v>
      </c>
      <c r="N1372" t="s">
        <v>75</v>
      </c>
      <c r="O1372" t="s">
        <v>105</v>
      </c>
      <c r="P1372" t="s">
        <v>112</v>
      </c>
      <c r="Q1372" t="s">
        <v>117</v>
      </c>
      <c r="R1372" t="s">
        <v>118</v>
      </c>
      <c r="S1372">
        <v>1357</v>
      </c>
      <c r="T1372">
        <v>451</v>
      </c>
      <c r="U1372" s="1">
        <v>45481</v>
      </c>
      <c r="V1372" s="2">
        <v>0.41666666666666669</v>
      </c>
      <c r="W1372" s="2">
        <v>0.45833333333333331</v>
      </c>
      <c r="X1372" t="s">
        <v>35</v>
      </c>
      <c r="Y1372">
        <v>2</v>
      </c>
      <c r="Z1372">
        <v>10</v>
      </c>
      <c r="AA1372">
        <v>6</v>
      </c>
      <c r="AB1372" t="s">
        <v>13</v>
      </c>
      <c r="AC1372" t="s">
        <v>28</v>
      </c>
      <c r="AD1372">
        <v>59.999999999999943</v>
      </c>
      <c r="AE1372">
        <v>0.6</v>
      </c>
      <c r="AF1372">
        <v>0</v>
      </c>
      <c r="AG1372" t="s">
        <v>72</v>
      </c>
      <c r="AH1372" t="s">
        <v>104</v>
      </c>
      <c r="AI1372" t="s">
        <v>112</v>
      </c>
      <c r="AJ1372">
        <v>1356</v>
      </c>
      <c r="AK1372">
        <v>1357</v>
      </c>
      <c r="AL1372" t="s">
        <v>118</v>
      </c>
    </row>
    <row r="1373" spans="1:38" x14ac:dyDescent="0.2">
      <c r="A1373">
        <v>871</v>
      </c>
      <c r="B1373" s="1">
        <v>45475</v>
      </c>
      <c r="C1373" s="2">
        <v>0.41666666666666669</v>
      </c>
      <c r="D1373" s="2">
        <v>0.47916666666666669</v>
      </c>
      <c r="E1373" t="s">
        <v>35</v>
      </c>
      <c r="F1373">
        <v>2</v>
      </c>
      <c r="G1373">
        <v>10</v>
      </c>
      <c r="H1373">
        <v>12</v>
      </c>
      <c r="I1373" t="s">
        <v>39</v>
      </c>
      <c r="J1373" t="s">
        <v>18</v>
      </c>
      <c r="K1373">
        <v>90</v>
      </c>
      <c r="L1373">
        <v>1.2</v>
      </c>
      <c r="M1373">
        <v>1</v>
      </c>
      <c r="N1373" t="s">
        <v>73</v>
      </c>
      <c r="O1373" t="s">
        <v>104</v>
      </c>
      <c r="P1373" t="s">
        <v>112</v>
      </c>
      <c r="Q1373" t="s">
        <v>118</v>
      </c>
      <c r="R1373" t="s">
        <v>118</v>
      </c>
      <c r="S1373">
        <v>1358</v>
      </c>
      <c r="T1373">
        <v>1193</v>
      </c>
      <c r="U1373" s="1">
        <v>45526</v>
      </c>
      <c r="V1373" s="2">
        <v>0.41666666666666669</v>
      </c>
      <c r="W1373" s="2">
        <v>0.45833333333333331</v>
      </c>
      <c r="X1373" t="s">
        <v>35</v>
      </c>
      <c r="Y1373">
        <v>2</v>
      </c>
      <c r="Z1373">
        <v>10</v>
      </c>
      <c r="AA1373">
        <v>1</v>
      </c>
      <c r="AB1373" t="s">
        <v>17</v>
      </c>
      <c r="AC1373" t="s">
        <v>28</v>
      </c>
      <c r="AD1373">
        <v>59.999999999999943</v>
      </c>
      <c r="AE1373">
        <v>0.1</v>
      </c>
      <c r="AF1373">
        <v>0</v>
      </c>
      <c r="AG1373" t="s">
        <v>75</v>
      </c>
      <c r="AH1373" t="s">
        <v>105</v>
      </c>
      <c r="AI1373" t="s">
        <v>112</v>
      </c>
      <c r="AJ1373">
        <v>1357</v>
      </c>
      <c r="AK1373">
        <v>1358</v>
      </c>
      <c r="AL1373" t="s">
        <v>118</v>
      </c>
    </row>
    <row r="1374" spans="1:38" x14ac:dyDescent="0.2">
      <c r="A1374">
        <v>123</v>
      </c>
      <c r="B1374" s="1">
        <v>45602</v>
      </c>
      <c r="C1374" s="2">
        <v>0.41666666666666669</v>
      </c>
      <c r="D1374" s="2">
        <v>0.45833333333333331</v>
      </c>
      <c r="E1374" t="s">
        <v>35</v>
      </c>
      <c r="F1374">
        <v>2</v>
      </c>
      <c r="G1374">
        <v>10</v>
      </c>
      <c r="H1374">
        <v>12</v>
      </c>
      <c r="I1374" t="s">
        <v>41</v>
      </c>
      <c r="J1374" t="s">
        <v>23</v>
      </c>
      <c r="K1374">
        <v>59.999999999999943</v>
      </c>
      <c r="L1374">
        <v>1.2</v>
      </c>
      <c r="M1374">
        <v>1</v>
      </c>
      <c r="N1374" t="s">
        <v>74</v>
      </c>
      <c r="O1374" t="s">
        <v>108</v>
      </c>
      <c r="P1374" t="s">
        <v>112</v>
      </c>
      <c r="Q1374" t="s">
        <v>118</v>
      </c>
      <c r="R1374" t="s">
        <v>118</v>
      </c>
      <c r="S1374">
        <v>1359</v>
      </c>
      <c r="T1374">
        <v>871</v>
      </c>
      <c r="U1374" s="1">
        <v>45475</v>
      </c>
      <c r="V1374" s="2">
        <v>0.41666666666666669</v>
      </c>
      <c r="W1374" s="2">
        <v>0.47916666666666669</v>
      </c>
      <c r="X1374" t="s">
        <v>35</v>
      </c>
      <c r="Y1374">
        <v>2</v>
      </c>
      <c r="Z1374">
        <v>10</v>
      </c>
      <c r="AA1374">
        <v>12</v>
      </c>
      <c r="AB1374" t="s">
        <v>39</v>
      </c>
      <c r="AC1374" t="s">
        <v>18</v>
      </c>
      <c r="AD1374">
        <v>90</v>
      </c>
      <c r="AE1374">
        <v>1.2</v>
      </c>
      <c r="AF1374">
        <v>1</v>
      </c>
      <c r="AG1374" t="s">
        <v>73</v>
      </c>
      <c r="AH1374" t="s">
        <v>104</v>
      </c>
      <c r="AI1374" t="s">
        <v>112</v>
      </c>
      <c r="AJ1374">
        <v>1358</v>
      </c>
      <c r="AK1374">
        <v>1359</v>
      </c>
      <c r="AL1374" t="s">
        <v>118</v>
      </c>
    </row>
    <row r="1375" spans="1:38" x14ac:dyDescent="0.2">
      <c r="A1375">
        <v>1200</v>
      </c>
      <c r="B1375" s="1">
        <v>45324</v>
      </c>
      <c r="C1375" s="2">
        <v>0.41666666666666669</v>
      </c>
      <c r="D1375" s="2">
        <v>0.45833333333333331</v>
      </c>
      <c r="E1375" t="s">
        <v>35</v>
      </c>
      <c r="F1375">
        <v>2</v>
      </c>
      <c r="G1375">
        <v>10</v>
      </c>
      <c r="H1375">
        <v>4</v>
      </c>
      <c r="I1375" t="s">
        <v>39</v>
      </c>
      <c r="J1375" t="s">
        <v>40</v>
      </c>
      <c r="K1375">
        <v>59.999999999999943</v>
      </c>
      <c r="L1375">
        <v>0.4</v>
      </c>
      <c r="M1375">
        <v>0</v>
      </c>
      <c r="N1375" t="s">
        <v>76</v>
      </c>
      <c r="O1375" t="s">
        <v>99</v>
      </c>
      <c r="P1375" t="s">
        <v>112</v>
      </c>
      <c r="Q1375" t="s">
        <v>118</v>
      </c>
      <c r="R1375" t="s">
        <v>118</v>
      </c>
      <c r="S1375">
        <v>1360</v>
      </c>
      <c r="T1375">
        <v>123</v>
      </c>
      <c r="U1375" s="1">
        <v>45602</v>
      </c>
      <c r="V1375" s="2">
        <v>0.41666666666666669</v>
      </c>
      <c r="W1375" s="2">
        <v>0.45833333333333331</v>
      </c>
      <c r="X1375" t="s">
        <v>35</v>
      </c>
      <c r="Y1375">
        <v>2</v>
      </c>
      <c r="Z1375">
        <v>10</v>
      </c>
      <c r="AA1375">
        <v>12</v>
      </c>
      <c r="AB1375" t="s">
        <v>41</v>
      </c>
      <c r="AC1375" t="s">
        <v>23</v>
      </c>
      <c r="AD1375">
        <v>59.999999999999943</v>
      </c>
      <c r="AE1375">
        <v>1.2</v>
      </c>
      <c r="AF1375">
        <v>1</v>
      </c>
      <c r="AG1375" t="s">
        <v>74</v>
      </c>
      <c r="AH1375" t="s">
        <v>108</v>
      </c>
      <c r="AI1375" t="s">
        <v>112</v>
      </c>
      <c r="AJ1375">
        <v>1359</v>
      </c>
      <c r="AK1375">
        <v>1360</v>
      </c>
      <c r="AL1375" t="s">
        <v>118</v>
      </c>
    </row>
    <row r="1376" spans="1:38" x14ac:dyDescent="0.2">
      <c r="A1376">
        <v>451</v>
      </c>
      <c r="B1376" s="1">
        <v>45481</v>
      </c>
      <c r="C1376" s="2">
        <v>0.41666666666666669</v>
      </c>
      <c r="D1376" s="2">
        <v>0.45833333333333331</v>
      </c>
      <c r="E1376" t="s">
        <v>35</v>
      </c>
      <c r="F1376">
        <v>2</v>
      </c>
      <c r="G1376">
        <v>10</v>
      </c>
      <c r="H1376">
        <v>6</v>
      </c>
      <c r="I1376" t="s">
        <v>13</v>
      </c>
      <c r="J1376" t="s">
        <v>28</v>
      </c>
      <c r="K1376">
        <v>59.999999999999943</v>
      </c>
      <c r="L1376">
        <v>0.6</v>
      </c>
      <c r="M1376">
        <v>0</v>
      </c>
      <c r="N1376" t="s">
        <v>72</v>
      </c>
      <c r="O1376" t="s">
        <v>104</v>
      </c>
      <c r="P1376" t="s">
        <v>112</v>
      </c>
      <c r="Q1376" t="s">
        <v>118</v>
      </c>
      <c r="R1376" t="s">
        <v>118</v>
      </c>
      <c r="S1376">
        <v>1356</v>
      </c>
      <c r="T1376">
        <v>2239</v>
      </c>
      <c r="U1376" s="1">
        <v>45470</v>
      </c>
      <c r="V1376" s="2">
        <v>0.41666666666666669</v>
      </c>
      <c r="W1376" s="2">
        <v>0.5</v>
      </c>
      <c r="X1376" t="s">
        <v>35</v>
      </c>
      <c r="Y1376">
        <v>2</v>
      </c>
      <c r="Z1376">
        <v>10</v>
      </c>
      <c r="AA1376">
        <v>7</v>
      </c>
      <c r="AB1376" t="s">
        <v>27</v>
      </c>
      <c r="AC1376" t="s">
        <v>14</v>
      </c>
      <c r="AD1376">
        <v>119.99999999999997</v>
      </c>
      <c r="AE1376">
        <v>0.7</v>
      </c>
      <c r="AF1376">
        <v>0</v>
      </c>
      <c r="AG1376" t="s">
        <v>75</v>
      </c>
      <c r="AH1376" t="s">
        <v>103</v>
      </c>
      <c r="AI1376" t="s">
        <v>112</v>
      </c>
      <c r="AJ1376">
        <v>1355</v>
      </c>
      <c r="AK1376">
        <v>1356</v>
      </c>
      <c r="AL1376" t="s">
        <v>118</v>
      </c>
    </row>
    <row r="1377" spans="1:38" x14ac:dyDescent="0.2">
      <c r="A1377">
        <v>131</v>
      </c>
      <c r="B1377" s="1">
        <v>45428</v>
      </c>
      <c r="C1377" s="2">
        <v>0.39583333333333331</v>
      </c>
      <c r="D1377" s="2">
        <v>0.47916666666666669</v>
      </c>
      <c r="E1377" t="s">
        <v>35</v>
      </c>
      <c r="F1377">
        <v>2</v>
      </c>
      <c r="G1377">
        <v>10</v>
      </c>
      <c r="H1377">
        <v>11</v>
      </c>
      <c r="I1377" t="s">
        <v>39</v>
      </c>
      <c r="J1377" t="s">
        <v>14</v>
      </c>
      <c r="K1377">
        <v>120.00000000000006</v>
      </c>
      <c r="L1377">
        <v>1.1000000000000001</v>
      </c>
      <c r="M1377">
        <v>1</v>
      </c>
      <c r="N1377" t="s">
        <v>75</v>
      </c>
      <c r="O1377" t="s">
        <v>102</v>
      </c>
      <c r="P1377" t="s">
        <v>112</v>
      </c>
      <c r="Q1377" t="s">
        <v>118</v>
      </c>
      <c r="R1377" t="s">
        <v>124</v>
      </c>
      <c r="S1377">
        <v>1400</v>
      </c>
      <c r="T1377">
        <v>333</v>
      </c>
      <c r="U1377" s="1">
        <v>45441</v>
      </c>
      <c r="V1377" s="2">
        <v>0.39583333333333331</v>
      </c>
      <c r="W1377" s="2">
        <v>0.41666666666666669</v>
      </c>
      <c r="X1377" t="s">
        <v>35</v>
      </c>
      <c r="Y1377">
        <v>2</v>
      </c>
      <c r="Z1377">
        <v>10</v>
      </c>
      <c r="AA1377">
        <v>7</v>
      </c>
      <c r="AB1377" t="s">
        <v>22</v>
      </c>
      <c r="AC1377" t="s">
        <v>40</v>
      </c>
      <c r="AD1377">
        <v>30.000000000000053</v>
      </c>
      <c r="AE1377">
        <v>0.7</v>
      </c>
      <c r="AF1377">
        <v>0</v>
      </c>
      <c r="AG1377" t="s">
        <v>74</v>
      </c>
      <c r="AH1377" t="s">
        <v>102</v>
      </c>
      <c r="AI1377" t="s">
        <v>112</v>
      </c>
      <c r="AJ1377">
        <v>1399</v>
      </c>
      <c r="AK1377">
        <v>1400</v>
      </c>
      <c r="AL1377" t="s">
        <v>118</v>
      </c>
    </row>
    <row r="1378" spans="1:38" x14ac:dyDescent="0.2">
      <c r="A1378">
        <v>1360</v>
      </c>
      <c r="B1378" s="1">
        <v>45657</v>
      </c>
      <c r="C1378" s="2">
        <v>0.39583333333333331</v>
      </c>
      <c r="D1378" s="2">
        <v>0.45833333333333331</v>
      </c>
      <c r="E1378" t="s">
        <v>35</v>
      </c>
      <c r="F1378">
        <v>2</v>
      </c>
      <c r="G1378">
        <v>10</v>
      </c>
      <c r="H1378">
        <v>2</v>
      </c>
      <c r="I1378" t="s">
        <v>41</v>
      </c>
      <c r="J1378" t="s">
        <v>14</v>
      </c>
      <c r="K1378">
        <v>90</v>
      </c>
      <c r="L1378">
        <v>0.2</v>
      </c>
      <c r="M1378">
        <v>0</v>
      </c>
      <c r="N1378" t="s">
        <v>73</v>
      </c>
      <c r="O1378" t="s">
        <v>109</v>
      </c>
      <c r="P1378" t="s">
        <v>112</v>
      </c>
      <c r="Q1378" t="s">
        <v>117</v>
      </c>
      <c r="R1378" t="s">
        <v>118</v>
      </c>
      <c r="S1378">
        <v>1395</v>
      </c>
      <c r="T1378">
        <v>2276</v>
      </c>
      <c r="U1378" s="1">
        <v>45346</v>
      </c>
      <c r="V1378" s="2">
        <v>0.39583333333333331</v>
      </c>
      <c r="W1378" s="2">
        <v>0.45833333333333331</v>
      </c>
      <c r="X1378" t="s">
        <v>35</v>
      </c>
      <c r="Y1378">
        <v>2</v>
      </c>
      <c r="Z1378">
        <v>10</v>
      </c>
      <c r="AA1378">
        <v>6</v>
      </c>
      <c r="AB1378" t="s">
        <v>42</v>
      </c>
      <c r="AC1378" t="s">
        <v>18</v>
      </c>
      <c r="AD1378">
        <v>90</v>
      </c>
      <c r="AE1378">
        <v>0.6</v>
      </c>
      <c r="AF1378">
        <v>0</v>
      </c>
      <c r="AG1378" t="s">
        <v>77</v>
      </c>
      <c r="AH1378" t="s">
        <v>99</v>
      </c>
      <c r="AI1378" t="s">
        <v>112</v>
      </c>
      <c r="AJ1378">
        <v>1394</v>
      </c>
      <c r="AK1378">
        <v>1395</v>
      </c>
      <c r="AL1378" t="s">
        <v>118</v>
      </c>
    </row>
    <row r="1379" spans="1:38" x14ac:dyDescent="0.2">
      <c r="A1379">
        <v>80</v>
      </c>
      <c r="B1379" s="1">
        <v>45414</v>
      </c>
      <c r="C1379" s="2">
        <v>0.39583333333333331</v>
      </c>
      <c r="D1379" s="2">
        <v>0.4375</v>
      </c>
      <c r="E1379" t="s">
        <v>35</v>
      </c>
      <c r="F1379">
        <v>2</v>
      </c>
      <c r="G1379">
        <v>10</v>
      </c>
      <c r="H1379">
        <v>2</v>
      </c>
      <c r="I1379" t="s">
        <v>39</v>
      </c>
      <c r="J1379" t="s">
        <v>18</v>
      </c>
      <c r="K1379">
        <v>60.000000000000028</v>
      </c>
      <c r="L1379">
        <v>0.2</v>
      </c>
      <c r="M1379">
        <v>0</v>
      </c>
      <c r="N1379" t="s">
        <v>75</v>
      </c>
      <c r="O1379" t="s">
        <v>102</v>
      </c>
      <c r="P1379" t="s">
        <v>112</v>
      </c>
      <c r="Q1379" t="s">
        <v>117</v>
      </c>
      <c r="R1379" t="s">
        <v>118</v>
      </c>
      <c r="S1379">
        <v>1396</v>
      </c>
      <c r="T1379">
        <v>1360</v>
      </c>
      <c r="U1379" s="1">
        <v>45657</v>
      </c>
      <c r="V1379" s="2">
        <v>0.39583333333333331</v>
      </c>
      <c r="W1379" s="2">
        <v>0.45833333333333331</v>
      </c>
      <c r="X1379" t="s">
        <v>35</v>
      </c>
      <c r="Y1379">
        <v>2</v>
      </c>
      <c r="Z1379">
        <v>10</v>
      </c>
      <c r="AA1379">
        <v>2</v>
      </c>
      <c r="AB1379" t="s">
        <v>41</v>
      </c>
      <c r="AC1379" t="s">
        <v>14</v>
      </c>
      <c r="AD1379">
        <v>90</v>
      </c>
      <c r="AE1379">
        <v>0.2</v>
      </c>
      <c r="AF1379">
        <v>0</v>
      </c>
      <c r="AG1379" t="s">
        <v>73</v>
      </c>
      <c r="AH1379" t="s">
        <v>109</v>
      </c>
      <c r="AI1379" t="s">
        <v>112</v>
      </c>
      <c r="AJ1379">
        <v>1395</v>
      </c>
      <c r="AK1379">
        <v>1396</v>
      </c>
      <c r="AL1379" t="s">
        <v>118</v>
      </c>
    </row>
    <row r="1380" spans="1:38" x14ac:dyDescent="0.2">
      <c r="A1380">
        <v>1921</v>
      </c>
      <c r="B1380" s="1">
        <v>45490</v>
      </c>
      <c r="C1380" s="2">
        <v>0.39583333333333331</v>
      </c>
      <c r="D1380" s="2">
        <v>0.47916666666666669</v>
      </c>
      <c r="E1380" t="s">
        <v>35</v>
      </c>
      <c r="F1380">
        <v>2</v>
      </c>
      <c r="G1380">
        <v>10</v>
      </c>
      <c r="H1380">
        <v>3</v>
      </c>
      <c r="I1380" t="s">
        <v>39</v>
      </c>
      <c r="J1380" t="s">
        <v>23</v>
      </c>
      <c r="K1380">
        <v>120.00000000000006</v>
      </c>
      <c r="L1380">
        <v>0.3</v>
      </c>
      <c r="M1380">
        <v>0</v>
      </c>
      <c r="N1380" t="s">
        <v>74</v>
      </c>
      <c r="O1380" t="s">
        <v>104</v>
      </c>
      <c r="P1380" t="s">
        <v>112</v>
      </c>
      <c r="Q1380" t="s">
        <v>118</v>
      </c>
      <c r="R1380" t="s">
        <v>124</v>
      </c>
      <c r="S1380">
        <v>1397</v>
      </c>
      <c r="T1380">
        <v>80</v>
      </c>
      <c r="U1380" s="1">
        <v>45414</v>
      </c>
      <c r="V1380" s="2">
        <v>0.39583333333333331</v>
      </c>
      <c r="W1380" s="2">
        <v>0.4375</v>
      </c>
      <c r="X1380" t="s">
        <v>35</v>
      </c>
      <c r="Y1380">
        <v>2</v>
      </c>
      <c r="Z1380">
        <v>10</v>
      </c>
      <c r="AA1380">
        <v>2</v>
      </c>
      <c r="AB1380" t="s">
        <v>39</v>
      </c>
      <c r="AC1380" t="s">
        <v>18</v>
      </c>
      <c r="AD1380">
        <v>60.000000000000028</v>
      </c>
      <c r="AE1380">
        <v>0.2</v>
      </c>
      <c r="AF1380">
        <v>0</v>
      </c>
      <c r="AG1380" t="s">
        <v>75</v>
      </c>
      <c r="AH1380" t="s">
        <v>102</v>
      </c>
      <c r="AI1380" t="s">
        <v>112</v>
      </c>
      <c r="AJ1380">
        <v>1396</v>
      </c>
      <c r="AK1380">
        <v>1397</v>
      </c>
      <c r="AL1380" t="s">
        <v>118</v>
      </c>
    </row>
    <row r="1381" spans="1:38" x14ac:dyDescent="0.2">
      <c r="A1381">
        <v>580</v>
      </c>
      <c r="B1381" s="1">
        <v>45350</v>
      </c>
      <c r="C1381" s="2">
        <v>0.39583333333333331</v>
      </c>
      <c r="D1381" s="2">
        <v>0.41666666666666669</v>
      </c>
      <c r="E1381" t="s">
        <v>35</v>
      </c>
      <c r="F1381">
        <v>2</v>
      </c>
      <c r="G1381">
        <v>10</v>
      </c>
      <c r="H1381">
        <v>12</v>
      </c>
      <c r="I1381" t="s">
        <v>39</v>
      </c>
      <c r="J1381" t="s">
        <v>30</v>
      </c>
      <c r="K1381">
        <v>30.000000000000053</v>
      </c>
      <c r="L1381">
        <v>1.2</v>
      </c>
      <c r="M1381">
        <v>1</v>
      </c>
      <c r="N1381" t="s">
        <v>74</v>
      </c>
      <c r="O1381" t="s">
        <v>99</v>
      </c>
      <c r="P1381" t="s">
        <v>112</v>
      </c>
      <c r="Q1381" t="s">
        <v>118</v>
      </c>
      <c r="R1381" t="s">
        <v>118</v>
      </c>
      <c r="S1381">
        <v>1398</v>
      </c>
      <c r="T1381">
        <v>1921</v>
      </c>
      <c r="U1381" s="1">
        <v>45490</v>
      </c>
      <c r="V1381" s="2">
        <v>0.39583333333333331</v>
      </c>
      <c r="W1381" s="2">
        <v>0.47916666666666669</v>
      </c>
      <c r="X1381" t="s">
        <v>35</v>
      </c>
      <c r="Y1381">
        <v>2</v>
      </c>
      <c r="Z1381">
        <v>10</v>
      </c>
      <c r="AA1381">
        <v>3</v>
      </c>
      <c r="AB1381" t="s">
        <v>39</v>
      </c>
      <c r="AC1381" t="s">
        <v>23</v>
      </c>
      <c r="AD1381">
        <v>120.00000000000006</v>
      </c>
      <c r="AE1381">
        <v>0.3</v>
      </c>
      <c r="AF1381">
        <v>0</v>
      </c>
      <c r="AG1381" t="s">
        <v>74</v>
      </c>
      <c r="AH1381" t="s">
        <v>104</v>
      </c>
      <c r="AI1381" t="s">
        <v>112</v>
      </c>
      <c r="AJ1381">
        <v>1397</v>
      </c>
      <c r="AK1381">
        <v>1398</v>
      </c>
      <c r="AL1381" t="s">
        <v>118</v>
      </c>
    </row>
    <row r="1382" spans="1:38" x14ac:dyDescent="0.2">
      <c r="A1382">
        <v>333</v>
      </c>
      <c r="B1382" s="1">
        <v>45441</v>
      </c>
      <c r="C1382" s="2">
        <v>0.39583333333333331</v>
      </c>
      <c r="D1382" s="2">
        <v>0.41666666666666669</v>
      </c>
      <c r="E1382" t="s">
        <v>35</v>
      </c>
      <c r="F1382">
        <v>2</v>
      </c>
      <c r="G1382">
        <v>10</v>
      </c>
      <c r="H1382">
        <v>7</v>
      </c>
      <c r="I1382" t="s">
        <v>22</v>
      </c>
      <c r="J1382" t="s">
        <v>40</v>
      </c>
      <c r="K1382">
        <v>30.000000000000053</v>
      </c>
      <c r="L1382">
        <v>0.7</v>
      </c>
      <c r="M1382">
        <v>0</v>
      </c>
      <c r="N1382" t="s">
        <v>74</v>
      </c>
      <c r="O1382" t="s">
        <v>102</v>
      </c>
      <c r="P1382" t="s">
        <v>112</v>
      </c>
      <c r="Q1382" t="s">
        <v>118</v>
      </c>
      <c r="R1382" t="s">
        <v>118</v>
      </c>
      <c r="S1382">
        <v>1399</v>
      </c>
      <c r="T1382">
        <v>580</v>
      </c>
      <c r="U1382" s="1">
        <v>45350</v>
      </c>
      <c r="V1382" s="2">
        <v>0.39583333333333331</v>
      </c>
      <c r="W1382" s="2">
        <v>0.41666666666666669</v>
      </c>
      <c r="X1382" t="s">
        <v>35</v>
      </c>
      <c r="Y1382">
        <v>2</v>
      </c>
      <c r="Z1382">
        <v>10</v>
      </c>
      <c r="AA1382">
        <v>12</v>
      </c>
      <c r="AB1382" t="s">
        <v>39</v>
      </c>
      <c r="AC1382" t="s">
        <v>30</v>
      </c>
      <c r="AD1382">
        <v>30.000000000000053</v>
      </c>
      <c r="AE1382">
        <v>1.2</v>
      </c>
      <c r="AF1382">
        <v>1</v>
      </c>
      <c r="AG1382" t="s">
        <v>74</v>
      </c>
      <c r="AH1382" t="s">
        <v>99</v>
      </c>
      <c r="AI1382" t="s">
        <v>112</v>
      </c>
      <c r="AJ1382">
        <v>1398</v>
      </c>
      <c r="AK1382">
        <v>1399</v>
      </c>
      <c r="AL1382" t="s">
        <v>118</v>
      </c>
    </row>
    <row r="1383" spans="1:38" x14ac:dyDescent="0.2">
      <c r="A1383">
        <v>2531</v>
      </c>
      <c r="B1383" s="1">
        <v>45357</v>
      </c>
      <c r="C1383" s="2">
        <v>0.39583333333333331</v>
      </c>
      <c r="D1383" s="2">
        <v>0.47916666666666669</v>
      </c>
      <c r="E1383" t="s">
        <v>35</v>
      </c>
      <c r="F1383">
        <v>2</v>
      </c>
      <c r="G1383">
        <v>10</v>
      </c>
      <c r="H1383">
        <v>1</v>
      </c>
      <c r="I1383" t="s">
        <v>42</v>
      </c>
      <c r="J1383" t="s">
        <v>40</v>
      </c>
      <c r="K1383">
        <v>120.00000000000006</v>
      </c>
      <c r="L1383">
        <v>0.1</v>
      </c>
      <c r="M1383">
        <v>0</v>
      </c>
      <c r="N1383" t="s">
        <v>74</v>
      </c>
      <c r="O1383" t="s">
        <v>100</v>
      </c>
      <c r="P1383" t="s">
        <v>112</v>
      </c>
      <c r="Q1383" t="s">
        <v>117</v>
      </c>
      <c r="R1383" t="s">
        <v>124</v>
      </c>
      <c r="S1383">
        <v>1401</v>
      </c>
      <c r="T1383">
        <v>131</v>
      </c>
      <c r="U1383" s="1">
        <v>45428</v>
      </c>
      <c r="V1383" s="2">
        <v>0.39583333333333331</v>
      </c>
      <c r="W1383" s="2">
        <v>0.47916666666666669</v>
      </c>
      <c r="X1383" t="s">
        <v>35</v>
      </c>
      <c r="Y1383">
        <v>2</v>
      </c>
      <c r="Z1383">
        <v>10</v>
      </c>
      <c r="AA1383">
        <v>11</v>
      </c>
      <c r="AB1383" t="s">
        <v>39</v>
      </c>
      <c r="AC1383" t="s">
        <v>14</v>
      </c>
      <c r="AD1383">
        <v>120.00000000000006</v>
      </c>
      <c r="AE1383">
        <v>1.1000000000000001</v>
      </c>
      <c r="AF1383">
        <v>1</v>
      </c>
      <c r="AG1383" t="s">
        <v>75</v>
      </c>
      <c r="AH1383" t="s">
        <v>102</v>
      </c>
      <c r="AI1383" t="s">
        <v>112</v>
      </c>
      <c r="AJ1383">
        <v>1400</v>
      </c>
      <c r="AK1383">
        <v>1401</v>
      </c>
      <c r="AL1383" t="s">
        <v>118</v>
      </c>
    </row>
    <row r="1384" spans="1:38" x14ac:dyDescent="0.2">
      <c r="A1384">
        <v>167</v>
      </c>
      <c r="B1384" s="1">
        <v>45644</v>
      </c>
      <c r="C1384" s="2">
        <v>0.39583333333333331</v>
      </c>
      <c r="D1384" s="2">
        <v>0.4375</v>
      </c>
      <c r="E1384" t="s">
        <v>35</v>
      </c>
      <c r="F1384">
        <v>2</v>
      </c>
      <c r="G1384">
        <v>10</v>
      </c>
      <c r="H1384">
        <v>12</v>
      </c>
      <c r="I1384" t="s">
        <v>17</v>
      </c>
      <c r="J1384" t="s">
        <v>30</v>
      </c>
      <c r="K1384">
        <v>60.000000000000028</v>
      </c>
      <c r="L1384">
        <v>1.2</v>
      </c>
      <c r="M1384">
        <v>1</v>
      </c>
      <c r="N1384" t="s">
        <v>74</v>
      </c>
      <c r="O1384" t="s">
        <v>109</v>
      </c>
      <c r="P1384" t="s">
        <v>112</v>
      </c>
      <c r="Q1384" t="s">
        <v>118</v>
      </c>
      <c r="R1384" t="s">
        <v>118</v>
      </c>
      <c r="S1384">
        <v>1407</v>
      </c>
      <c r="T1384">
        <v>1839</v>
      </c>
      <c r="U1384" s="1">
        <v>45600</v>
      </c>
      <c r="V1384" s="2">
        <v>0.39583333333333331</v>
      </c>
      <c r="W1384" s="2">
        <v>0.45833333333333331</v>
      </c>
      <c r="X1384" t="s">
        <v>35</v>
      </c>
      <c r="Y1384">
        <v>2</v>
      </c>
      <c r="Z1384">
        <v>10</v>
      </c>
      <c r="AA1384">
        <v>4</v>
      </c>
      <c r="AB1384" t="s">
        <v>22</v>
      </c>
      <c r="AC1384" t="s">
        <v>30</v>
      </c>
      <c r="AD1384">
        <v>90</v>
      </c>
      <c r="AE1384">
        <v>0.4</v>
      </c>
      <c r="AF1384">
        <v>0</v>
      </c>
      <c r="AG1384" t="s">
        <v>72</v>
      </c>
      <c r="AH1384" t="s">
        <v>108</v>
      </c>
      <c r="AI1384" t="s">
        <v>112</v>
      </c>
      <c r="AJ1384">
        <v>1406</v>
      </c>
      <c r="AK1384">
        <v>1407</v>
      </c>
      <c r="AL1384" t="s">
        <v>118</v>
      </c>
    </row>
    <row r="1385" spans="1:38" x14ac:dyDescent="0.2">
      <c r="A1385">
        <v>2276</v>
      </c>
      <c r="B1385" s="1">
        <v>45346</v>
      </c>
      <c r="C1385" s="2">
        <v>0.39583333333333331</v>
      </c>
      <c r="D1385" s="2">
        <v>0.45833333333333331</v>
      </c>
      <c r="E1385" t="s">
        <v>35</v>
      </c>
      <c r="F1385">
        <v>2</v>
      </c>
      <c r="G1385">
        <v>10</v>
      </c>
      <c r="H1385">
        <v>6</v>
      </c>
      <c r="I1385" t="s">
        <v>42</v>
      </c>
      <c r="J1385" t="s">
        <v>18</v>
      </c>
      <c r="K1385">
        <v>90</v>
      </c>
      <c r="L1385">
        <v>0.6</v>
      </c>
      <c r="M1385">
        <v>0</v>
      </c>
      <c r="N1385" t="s">
        <v>77</v>
      </c>
      <c r="O1385" t="s">
        <v>99</v>
      </c>
      <c r="P1385" t="s">
        <v>112</v>
      </c>
      <c r="Q1385" t="s">
        <v>118</v>
      </c>
      <c r="R1385" t="s">
        <v>118</v>
      </c>
      <c r="S1385">
        <v>1394</v>
      </c>
      <c r="T1385">
        <v>593</v>
      </c>
      <c r="U1385" s="1">
        <v>45433</v>
      </c>
      <c r="V1385" s="2">
        <v>0.39583333333333331</v>
      </c>
      <c r="W1385" s="2">
        <v>0.47916666666666669</v>
      </c>
      <c r="X1385" t="s">
        <v>35</v>
      </c>
      <c r="Y1385">
        <v>2</v>
      </c>
      <c r="Z1385">
        <v>10</v>
      </c>
      <c r="AA1385">
        <v>4</v>
      </c>
      <c r="AB1385" t="s">
        <v>39</v>
      </c>
      <c r="AC1385" t="s">
        <v>28</v>
      </c>
      <c r="AD1385">
        <v>120.00000000000006</v>
      </c>
      <c r="AE1385">
        <v>0.4</v>
      </c>
      <c r="AF1385">
        <v>0</v>
      </c>
      <c r="AG1385" t="s">
        <v>73</v>
      </c>
      <c r="AH1385" t="s">
        <v>102</v>
      </c>
      <c r="AI1385" t="s">
        <v>112</v>
      </c>
      <c r="AJ1385">
        <v>1393</v>
      </c>
      <c r="AK1385">
        <v>1394</v>
      </c>
      <c r="AL1385" t="s">
        <v>118</v>
      </c>
    </row>
    <row r="1386" spans="1:38" x14ac:dyDescent="0.2">
      <c r="A1386">
        <v>2069</v>
      </c>
      <c r="B1386" s="1">
        <v>45437</v>
      </c>
      <c r="C1386" s="2">
        <v>0.39583333333333331</v>
      </c>
      <c r="D1386" s="2">
        <v>0.45833333333333331</v>
      </c>
      <c r="E1386" t="s">
        <v>35</v>
      </c>
      <c r="F1386">
        <v>2</v>
      </c>
      <c r="G1386">
        <v>10</v>
      </c>
      <c r="H1386">
        <v>5</v>
      </c>
      <c r="I1386" t="s">
        <v>42</v>
      </c>
      <c r="J1386" t="s">
        <v>18</v>
      </c>
      <c r="K1386">
        <v>90</v>
      </c>
      <c r="L1386">
        <v>0.5</v>
      </c>
      <c r="M1386">
        <v>0</v>
      </c>
      <c r="N1386" t="s">
        <v>77</v>
      </c>
      <c r="O1386" t="s">
        <v>102</v>
      </c>
      <c r="P1386" t="s">
        <v>112</v>
      </c>
      <c r="Q1386" t="s">
        <v>118</v>
      </c>
      <c r="R1386" t="s">
        <v>118</v>
      </c>
      <c r="S1386">
        <v>1404</v>
      </c>
      <c r="T1386">
        <v>340</v>
      </c>
      <c r="U1386" s="1">
        <v>45305</v>
      </c>
      <c r="V1386" s="2">
        <v>0.39583333333333331</v>
      </c>
      <c r="W1386" s="2">
        <v>0.4375</v>
      </c>
      <c r="X1386" t="s">
        <v>35</v>
      </c>
      <c r="Y1386">
        <v>2</v>
      </c>
      <c r="Z1386">
        <v>10</v>
      </c>
      <c r="AA1386">
        <v>1</v>
      </c>
      <c r="AB1386" t="s">
        <v>39</v>
      </c>
      <c r="AC1386" t="s">
        <v>18</v>
      </c>
      <c r="AD1386">
        <v>60.000000000000028</v>
      </c>
      <c r="AE1386">
        <v>0.1</v>
      </c>
      <c r="AF1386">
        <v>0</v>
      </c>
      <c r="AG1386" t="s">
        <v>71</v>
      </c>
      <c r="AH1386" t="s">
        <v>98</v>
      </c>
      <c r="AI1386" t="s">
        <v>112</v>
      </c>
      <c r="AJ1386">
        <v>1403</v>
      </c>
      <c r="AK1386">
        <v>1404</v>
      </c>
      <c r="AL1386" t="s">
        <v>118</v>
      </c>
    </row>
    <row r="1387" spans="1:38" x14ac:dyDescent="0.2">
      <c r="A1387">
        <v>561</v>
      </c>
      <c r="B1387" s="1">
        <v>45330</v>
      </c>
      <c r="C1387" s="2">
        <v>0.39583333333333331</v>
      </c>
      <c r="D1387" s="2">
        <v>0.45833333333333331</v>
      </c>
      <c r="E1387" t="s">
        <v>35</v>
      </c>
      <c r="F1387">
        <v>2</v>
      </c>
      <c r="G1387">
        <v>10</v>
      </c>
      <c r="H1387">
        <v>11</v>
      </c>
      <c r="I1387" t="s">
        <v>27</v>
      </c>
      <c r="J1387" t="s">
        <v>40</v>
      </c>
      <c r="K1387">
        <v>90</v>
      </c>
      <c r="L1387">
        <v>1.1000000000000001</v>
      </c>
      <c r="M1387">
        <v>1</v>
      </c>
      <c r="N1387" t="s">
        <v>75</v>
      </c>
      <c r="O1387" t="s">
        <v>99</v>
      </c>
      <c r="P1387" t="s">
        <v>112</v>
      </c>
      <c r="Q1387" t="s">
        <v>118</v>
      </c>
      <c r="R1387" t="s">
        <v>118</v>
      </c>
      <c r="S1387">
        <v>1405</v>
      </c>
      <c r="T1387">
        <v>2069</v>
      </c>
      <c r="U1387" s="1">
        <v>45437</v>
      </c>
      <c r="V1387" s="2">
        <v>0.39583333333333331</v>
      </c>
      <c r="W1387" s="2">
        <v>0.45833333333333331</v>
      </c>
      <c r="X1387" t="s">
        <v>35</v>
      </c>
      <c r="Y1387">
        <v>2</v>
      </c>
      <c r="Z1387">
        <v>10</v>
      </c>
      <c r="AA1387">
        <v>5</v>
      </c>
      <c r="AB1387" t="s">
        <v>42</v>
      </c>
      <c r="AC1387" t="s">
        <v>18</v>
      </c>
      <c r="AD1387">
        <v>90</v>
      </c>
      <c r="AE1387">
        <v>0.5</v>
      </c>
      <c r="AF1387">
        <v>0</v>
      </c>
      <c r="AG1387" t="s">
        <v>77</v>
      </c>
      <c r="AH1387" t="s">
        <v>102</v>
      </c>
      <c r="AI1387" t="s">
        <v>112</v>
      </c>
      <c r="AJ1387">
        <v>1404</v>
      </c>
      <c r="AK1387">
        <v>1405</v>
      </c>
      <c r="AL1387" t="s">
        <v>118</v>
      </c>
    </row>
    <row r="1388" spans="1:38" x14ac:dyDescent="0.2">
      <c r="A1388">
        <v>1839</v>
      </c>
      <c r="B1388" s="1">
        <v>45600</v>
      </c>
      <c r="C1388" s="2">
        <v>0.39583333333333331</v>
      </c>
      <c r="D1388" s="2">
        <v>0.45833333333333331</v>
      </c>
      <c r="E1388" t="s">
        <v>35</v>
      </c>
      <c r="F1388">
        <v>2</v>
      </c>
      <c r="G1388">
        <v>10</v>
      </c>
      <c r="H1388">
        <v>4</v>
      </c>
      <c r="I1388" t="s">
        <v>22</v>
      </c>
      <c r="J1388" t="s">
        <v>30</v>
      </c>
      <c r="K1388">
        <v>90</v>
      </c>
      <c r="L1388">
        <v>0.4</v>
      </c>
      <c r="M1388">
        <v>0</v>
      </c>
      <c r="N1388" t="s">
        <v>72</v>
      </c>
      <c r="O1388" t="s">
        <v>108</v>
      </c>
      <c r="P1388" t="s">
        <v>112</v>
      </c>
      <c r="Q1388" t="s">
        <v>118</v>
      </c>
      <c r="R1388" t="s">
        <v>118</v>
      </c>
      <c r="S1388">
        <v>1406</v>
      </c>
      <c r="T1388">
        <v>561</v>
      </c>
      <c r="U1388" s="1">
        <v>45330</v>
      </c>
      <c r="V1388" s="2">
        <v>0.39583333333333331</v>
      </c>
      <c r="W1388" s="2">
        <v>0.45833333333333331</v>
      </c>
      <c r="X1388" t="s">
        <v>35</v>
      </c>
      <c r="Y1388">
        <v>2</v>
      </c>
      <c r="Z1388">
        <v>10</v>
      </c>
      <c r="AA1388">
        <v>11</v>
      </c>
      <c r="AB1388" t="s">
        <v>27</v>
      </c>
      <c r="AC1388" t="s">
        <v>40</v>
      </c>
      <c r="AD1388">
        <v>90</v>
      </c>
      <c r="AE1388">
        <v>1.1000000000000001</v>
      </c>
      <c r="AF1388">
        <v>1</v>
      </c>
      <c r="AG1388" t="s">
        <v>75</v>
      </c>
      <c r="AH1388" t="s">
        <v>99</v>
      </c>
      <c r="AI1388" t="s">
        <v>112</v>
      </c>
      <c r="AJ1388">
        <v>1405</v>
      </c>
      <c r="AK1388">
        <v>1406</v>
      </c>
      <c r="AL1388" t="s">
        <v>118</v>
      </c>
    </row>
    <row r="1389" spans="1:38" x14ac:dyDescent="0.2">
      <c r="A1389">
        <v>1731</v>
      </c>
      <c r="B1389" s="1">
        <v>45529</v>
      </c>
      <c r="C1389" s="2">
        <v>0.39583333333333331</v>
      </c>
      <c r="D1389" s="2">
        <v>0.41666666666666669</v>
      </c>
      <c r="E1389" t="s">
        <v>35</v>
      </c>
      <c r="F1389">
        <v>2</v>
      </c>
      <c r="G1389">
        <v>10</v>
      </c>
      <c r="H1389">
        <v>7</v>
      </c>
      <c r="I1389" t="s">
        <v>27</v>
      </c>
      <c r="J1389" t="s">
        <v>40</v>
      </c>
      <c r="K1389">
        <v>30.000000000000053</v>
      </c>
      <c r="L1389">
        <v>0.7</v>
      </c>
      <c r="M1389">
        <v>0</v>
      </c>
      <c r="N1389" t="s">
        <v>71</v>
      </c>
      <c r="O1389" t="s">
        <v>105</v>
      </c>
      <c r="P1389" t="s">
        <v>112</v>
      </c>
      <c r="Q1389" t="s">
        <v>118</v>
      </c>
      <c r="R1389" t="s">
        <v>118</v>
      </c>
      <c r="S1389">
        <v>1408</v>
      </c>
      <c r="T1389">
        <v>167</v>
      </c>
      <c r="U1389" s="1">
        <v>45644</v>
      </c>
      <c r="V1389" s="2">
        <v>0.39583333333333331</v>
      </c>
      <c r="W1389" s="2">
        <v>0.4375</v>
      </c>
      <c r="X1389" t="s">
        <v>35</v>
      </c>
      <c r="Y1389">
        <v>2</v>
      </c>
      <c r="Z1389">
        <v>10</v>
      </c>
      <c r="AA1389">
        <v>12</v>
      </c>
      <c r="AB1389" t="s">
        <v>17</v>
      </c>
      <c r="AC1389" t="s">
        <v>30</v>
      </c>
      <c r="AD1389">
        <v>60.000000000000028</v>
      </c>
      <c r="AE1389">
        <v>1.2</v>
      </c>
      <c r="AF1389">
        <v>1</v>
      </c>
      <c r="AG1389" t="s">
        <v>74</v>
      </c>
      <c r="AH1389" t="s">
        <v>109</v>
      </c>
      <c r="AI1389" t="s">
        <v>112</v>
      </c>
      <c r="AJ1389">
        <v>1407</v>
      </c>
      <c r="AK1389">
        <v>1408</v>
      </c>
      <c r="AL1389" t="s">
        <v>118</v>
      </c>
    </row>
    <row r="1390" spans="1:38" x14ac:dyDescent="0.2">
      <c r="A1390">
        <v>2758</v>
      </c>
      <c r="B1390" s="1">
        <v>45473</v>
      </c>
      <c r="C1390" s="2">
        <v>0.39583333333333331</v>
      </c>
      <c r="D1390" s="2">
        <v>0.4375</v>
      </c>
      <c r="E1390" t="s">
        <v>35</v>
      </c>
      <c r="F1390">
        <v>2</v>
      </c>
      <c r="G1390">
        <v>10</v>
      </c>
      <c r="H1390">
        <v>11</v>
      </c>
      <c r="I1390" t="s">
        <v>27</v>
      </c>
      <c r="J1390" t="s">
        <v>18</v>
      </c>
      <c r="K1390">
        <v>60.000000000000028</v>
      </c>
      <c r="L1390">
        <v>1.1000000000000001</v>
      </c>
      <c r="M1390">
        <v>1</v>
      </c>
      <c r="N1390" t="s">
        <v>71</v>
      </c>
      <c r="O1390" t="s">
        <v>103</v>
      </c>
      <c r="P1390" t="s">
        <v>112</v>
      </c>
      <c r="Q1390" t="s">
        <v>118</v>
      </c>
      <c r="R1390" t="s">
        <v>118</v>
      </c>
      <c r="S1390">
        <v>1409</v>
      </c>
      <c r="T1390">
        <v>1731</v>
      </c>
      <c r="U1390" s="1">
        <v>45529</v>
      </c>
      <c r="V1390" s="2">
        <v>0.39583333333333331</v>
      </c>
      <c r="W1390" s="2">
        <v>0.41666666666666669</v>
      </c>
      <c r="X1390" t="s">
        <v>35</v>
      </c>
      <c r="Y1390">
        <v>2</v>
      </c>
      <c r="Z1390">
        <v>10</v>
      </c>
      <c r="AA1390">
        <v>7</v>
      </c>
      <c r="AB1390" t="s">
        <v>27</v>
      </c>
      <c r="AC1390" t="s">
        <v>40</v>
      </c>
      <c r="AD1390">
        <v>30.000000000000053</v>
      </c>
      <c r="AE1390">
        <v>0.7</v>
      </c>
      <c r="AF1390">
        <v>0</v>
      </c>
      <c r="AG1390" t="s">
        <v>71</v>
      </c>
      <c r="AH1390" t="s">
        <v>105</v>
      </c>
      <c r="AI1390" t="s">
        <v>112</v>
      </c>
      <c r="AJ1390">
        <v>1408</v>
      </c>
      <c r="AK1390">
        <v>1409</v>
      </c>
      <c r="AL1390" t="s">
        <v>118</v>
      </c>
    </row>
    <row r="1391" spans="1:38" x14ac:dyDescent="0.2">
      <c r="A1391">
        <v>118</v>
      </c>
      <c r="B1391" s="1">
        <v>45590</v>
      </c>
      <c r="C1391" s="2">
        <v>0.39583333333333331</v>
      </c>
      <c r="D1391" s="2">
        <v>0.47916666666666669</v>
      </c>
      <c r="E1391" t="s">
        <v>35</v>
      </c>
      <c r="F1391">
        <v>2</v>
      </c>
      <c r="G1391">
        <v>10</v>
      </c>
      <c r="H1391">
        <v>2</v>
      </c>
      <c r="I1391" t="s">
        <v>41</v>
      </c>
      <c r="J1391" t="s">
        <v>14</v>
      </c>
      <c r="K1391">
        <v>120.00000000000006</v>
      </c>
      <c r="L1391">
        <v>0.2</v>
      </c>
      <c r="M1391">
        <v>0</v>
      </c>
      <c r="N1391" t="s">
        <v>76</v>
      </c>
      <c r="O1391" t="s">
        <v>107</v>
      </c>
      <c r="P1391" t="s">
        <v>112</v>
      </c>
      <c r="Q1391" t="s">
        <v>117</v>
      </c>
      <c r="R1391" t="s">
        <v>124</v>
      </c>
      <c r="S1391">
        <v>1402</v>
      </c>
      <c r="T1391">
        <v>2531</v>
      </c>
      <c r="U1391" s="1">
        <v>45357</v>
      </c>
      <c r="V1391" s="2">
        <v>0.39583333333333331</v>
      </c>
      <c r="W1391" s="2">
        <v>0.47916666666666669</v>
      </c>
      <c r="X1391" t="s">
        <v>35</v>
      </c>
      <c r="Y1391">
        <v>2</v>
      </c>
      <c r="Z1391">
        <v>10</v>
      </c>
      <c r="AA1391">
        <v>1</v>
      </c>
      <c r="AB1391" t="s">
        <v>42</v>
      </c>
      <c r="AC1391" t="s">
        <v>40</v>
      </c>
      <c r="AD1391">
        <v>120.00000000000006</v>
      </c>
      <c r="AE1391">
        <v>0.1</v>
      </c>
      <c r="AF1391">
        <v>0</v>
      </c>
      <c r="AG1391" t="s">
        <v>74</v>
      </c>
      <c r="AH1391" t="s">
        <v>100</v>
      </c>
      <c r="AI1391" t="s">
        <v>112</v>
      </c>
      <c r="AJ1391">
        <v>1401</v>
      </c>
      <c r="AK1391">
        <v>1402</v>
      </c>
      <c r="AL1391" t="s">
        <v>118</v>
      </c>
    </row>
    <row r="1392" spans="1:38" x14ac:dyDescent="0.2">
      <c r="A1392">
        <v>593</v>
      </c>
      <c r="B1392" s="1">
        <v>45433</v>
      </c>
      <c r="C1392" s="2">
        <v>0.39583333333333331</v>
      </c>
      <c r="D1392" s="2">
        <v>0.47916666666666669</v>
      </c>
      <c r="E1392" t="s">
        <v>35</v>
      </c>
      <c r="F1392">
        <v>2</v>
      </c>
      <c r="G1392">
        <v>10</v>
      </c>
      <c r="H1392">
        <v>4</v>
      </c>
      <c r="I1392" t="s">
        <v>39</v>
      </c>
      <c r="J1392" t="s">
        <v>28</v>
      </c>
      <c r="K1392">
        <v>120.00000000000006</v>
      </c>
      <c r="L1392">
        <v>0.4</v>
      </c>
      <c r="M1392">
        <v>0</v>
      </c>
      <c r="N1392" t="s">
        <v>73</v>
      </c>
      <c r="O1392" t="s">
        <v>102</v>
      </c>
      <c r="P1392" t="s">
        <v>112</v>
      </c>
      <c r="Q1392" t="s">
        <v>118</v>
      </c>
      <c r="R1392" t="s">
        <v>124</v>
      </c>
      <c r="S1392">
        <v>1393</v>
      </c>
      <c r="T1392">
        <v>408</v>
      </c>
      <c r="U1392" s="1">
        <v>45519</v>
      </c>
      <c r="V1392" s="2">
        <v>0.39583333333333331</v>
      </c>
      <c r="W1392" s="2">
        <v>0.47916666666666669</v>
      </c>
      <c r="X1392" t="s">
        <v>35</v>
      </c>
      <c r="Y1392">
        <v>2</v>
      </c>
      <c r="Z1392">
        <v>10</v>
      </c>
      <c r="AA1392">
        <v>8</v>
      </c>
      <c r="AB1392" t="s">
        <v>13</v>
      </c>
      <c r="AC1392" t="s">
        <v>18</v>
      </c>
      <c r="AD1392">
        <v>120.00000000000006</v>
      </c>
      <c r="AE1392">
        <v>0.8</v>
      </c>
      <c r="AF1392">
        <v>0</v>
      </c>
      <c r="AG1392" t="s">
        <v>75</v>
      </c>
      <c r="AH1392" t="s">
        <v>105</v>
      </c>
      <c r="AI1392" t="s">
        <v>112</v>
      </c>
      <c r="AJ1392">
        <v>1392</v>
      </c>
      <c r="AK1392">
        <v>1393</v>
      </c>
      <c r="AL1392" t="s">
        <v>118</v>
      </c>
    </row>
    <row r="1393" spans="1:38" x14ac:dyDescent="0.2">
      <c r="A1393">
        <v>340</v>
      </c>
      <c r="B1393" s="1">
        <v>45305</v>
      </c>
      <c r="C1393" s="2">
        <v>0.39583333333333331</v>
      </c>
      <c r="D1393" s="2">
        <v>0.4375</v>
      </c>
      <c r="E1393" t="s">
        <v>35</v>
      </c>
      <c r="F1393">
        <v>2</v>
      </c>
      <c r="G1393">
        <v>10</v>
      </c>
      <c r="H1393">
        <v>1</v>
      </c>
      <c r="I1393" t="s">
        <v>39</v>
      </c>
      <c r="J1393" t="s">
        <v>18</v>
      </c>
      <c r="K1393">
        <v>60.000000000000028</v>
      </c>
      <c r="L1393">
        <v>0.1</v>
      </c>
      <c r="M1393">
        <v>0</v>
      </c>
      <c r="N1393" t="s">
        <v>71</v>
      </c>
      <c r="O1393" t="s">
        <v>98</v>
      </c>
      <c r="P1393" t="s">
        <v>112</v>
      </c>
      <c r="Q1393" t="s">
        <v>117</v>
      </c>
      <c r="R1393" t="s">
        <v>118</v>
      </c>
      <c r="S1393">
        <v>1403</v>
      </c>
      <c r="T1393">
        <v>118</v>
      </c>
      <c r="U1393" s="1">
        <v>45590</v>
      </c>
      <c r="V1393" s="2">
        <v>0.39583333333333331</v>
      </c>
      <c r="W1393" s="2">
        <v>0.47916666666666669</v>
      </c>
      <c r="X1393" t="s">
        <v>35</v>
      </c>
      <c r="Y1393">
        <v>2</v>
      </c>
      <c r="Z1393">
        <v>10</v>
      </c>
      <c r="AA1393">
        <v>2</v>
      </c>
      <c r="AB1393" t="s">
        <v>41</v>
      </c>
      <c r="AC1393" t="s">
        <v>14</v>
      </c>
      <c r="AD1393">
        <v>120.00000000000006</v>
      </c>
      <c r="AE1393">
        <v>0.2</v>
      </c>
      <c r="AF1393">
        <v>0</v>
      </c>
      <c r="AG1393" t="s">
        <v>76</v>
      </c>
      <c r="AH1393" t="s">
        <v>107</v>
      </c>
      <c r="AI1393" t="s">
        <v>112</v>
      </c>
      <c r="AJ1393">
        <v>1402</v>
      </c>
      <c r="AK1393">
        <v>1403</v>
      </c>
      <c r="AL1393" t="s">
        <v>118</v>
      </c>
    </row>
    <row r="1394" spans="1:38" x14ac:dyDescent="0.2">
      <c r="A1394">
        <v>2325</v>
      </c>
      <c r="B1394" s="1">
        <v>45496</v>
      </c>
      <c r="C1394" s="2">
        <v>0.39583333333333331</v>
      </c>
      <c r="D1394" s="2">
        <v>0.47916666666666669</v>
      </c>
      <c r="E1394" t="s">
        <v>35</v>
      </c>
      <c r="F1394">
        <v>2</v>
      </c>
      <c r="G1394">
        <v>10</v>
      </c>
      <c r="H1394">
        <v>5</v>
      </c>
      <c r="I1394" t="s">
        <v>39</v>
      </c>
      <c r="J1394" t="s">
        <v>14</v>
      </c>
      <c r="K1394">
        <v>120.00000000000006</v>
      </c>
      <c r="L1394">
        <v>0.5</v>
      </c>
      <c r="M1394">
        <v>0</v>
      </c>
      <c r="N1394" t="s">
        <v>73</v>
      </c>
      <c r="O1394" t="s">
        <v>104</v>
      </c>
      <c r="P1394" t="s">
        <v>112</v>
      </c>
      <c r="Q1394" t="s">
        <v>118</v>
      </c>
      <c r="R1394" t="s">
        <v>124</v>
      </c>
      <c r="S1394">
        <v>1391</v>
      </c>
      <c r="T1394">
        <v>2639</v>
      </c>
      <c r="U1394" s="1">
        <v>45413</v>
      </c>
      <c r="V1394" s="2">
        <v>0.39583333333333331</v>
      </c>
      <c r="W1394" s="2">
        <v>0.4375</v>
      </c>
      <c r="X1394" t="s">
        <v>35</v>
      </c>
      <c r="Y1394">
        <v>2</v>
      </c>
      <c r="Z1394">
        <v>10</v>
      </c>
      <c r="AA1394">
        <v>10</v>
      </c>
      <c r="AB1394" t="s">
        <v>22</v>
      </c>
      <c r="AC1394" t="s">
        <v>23</v>
      </c>
      <c r="AD1394">
        <v>60.000000000000028</v>
      </c>
      <c r="AE1394">
        <v>1</v>
      </c>
      <c r="AF1394">
        <v>0</v>
      </c>
      <c r="AG1394" t="s">
        <v>74</v>
      </c>
      <c r="AH1394" t="s">
        <v>102</v>
      </c>
      <c r="AI1394" t="s">
        <v>112</v>
      </c>
      <c r="AJ1394">
        <v>1390</v>
      </c>
      <c r="AK1394">
        <v>1391</v>
      </c>
      <c r="AL1394" t="s">
        <v>118</v>
      </c>
    </row>
    <row r="1395" spans="1:38" x14ac:dyDescent="0.2">
      <c r="A1395">
        <v>408</v>
      </c>
      <c r="B1395" s="1">
        <v>45519</v>
      </c>
      <c r="C1395" s="2">
        <v>0.39583333333333331</v>
      </c>
      <c r="D1395" s="2">
        <v>0.47916666666666669</v>
      </c>
      <c r="E1395" t="s">
        <v>35</v>
      </c>
      <c r="F1395">
        <v>2</v>
      </c>
      <c r="G1395">
        <v>10</v>
      </c>
      <c r="H1395">
        <v>8</v>
      </c>
      <c r="I1395" t="s">
        <v>13</v>
      </c>
      <c r="J1395" t="s">
        <v>18</v>
      </c>
      <c r="K1395">
        <v>120.00000000000006</v>
      </c>
      <c r="L1395">
        <v>0.8</v>
      </c>
      <c r="M1395">
        <v>0</v>
      </c>
      <c r="N1395" t="s">
        <v>75</v>
      </c>
      <c r="O1395" t="s">
        <v>105</v>
      </c>
      <c r="P1395" t="s">
        <v>112</v>
      </c>
      <c r="Q1395" t="s">
        <v>118</v>
      </c>
      <c r="R1395" t="s">
        <v>124</v>
      </c>
      <c r="S1395">
        <v>1392</v>
      </c>
      <c r="T1395">
        <v>2325</v>
      </c>
      <c r="U1395" s="1">
        <v>45496</v>
      </c>
      <c r="V1395" s="2">
        <v>0.39583333333333331</v>
      </c>
      <c r="W1395" s="2">
        <v>0.47916666666666669</v>
      </c>
      <c r="X1395" t="s">
        <v>35</v>
      </c>
      <c r="Y1395">
        <v>2</v>
      </c>
      <c r="Z1395">
        <v>10</v>
      </c>
      <c r="AA1395">
        <v>5</v>
      </c>
      <c r="AB1395" t="s">
        <v>39</v>
      </c>
      <c r="AC1395" t="s">
        <v>14</v>
      </c>
      <c r="AD1395">
        <v>120.00000000000006</v>
      </c>
      <c r="AE1395">
        <v>0.5</v>
      </c>
      <c r="AF1395">
        <v>0</v>
      </c>
      <c r="AG1395" t="s">
        <v>73</v>
      </c>
      <c r="AH1395" t="s">
        <v>104</v>
      </c>
      <c r="AI1395" t="s">
        <v>112</v>
      </c>
      <c r="AJ1395">
        <v>1391</v>
      </c>
      <c r="AK1395">
        <v>1392</v>
      </c>
      <c r="AL1395" t="s">
        <v>118</v>
      </c>
    </row>
    <row r="1396" spans="1:38" x14ac:dyDescent="0.2">
      <c r="A1396">
        <v>153</v>
      </c>
      <c r="B1396" s="1">
        <v>45324</v>
      </c>
      <c r="C1396" s="2">
        <v>0.39583333333333331</v>
      </c>
      <c r="D1396" s="2">
        <v>0.41666666666666669</v>
      </c>
      <c r="E1396" t="s">
        <v>35</v>
      </c>
      <c r="F1396">
        <v>2</v>
      </c>
      <c r="G1396">
        <v>10</v>
      </c>
      <c r="H1396">
        <v>11</v>
      </c>
      <c r="I1396" t="s">
        <v>22</v>
      </c>
      <c r="J1396" t="s">
        <v>30</v>
      </c>
      <c r="K1396">
        <v>30.000000000000053</v>
      </c>
      <c r="L1396">
        <v>1.1000000000000001</v>
      </c>
      <c r="M1396">
        <v>1</v>
      </c>
      <c r="N1396" t="s">
        <v>76</v>
      </c>
      <c r="O1396" t="s">
        <v>99</v>
      </c>
      <c r="P1396" t="s">
        <v>112</v>
      </c>
      <c r="Q1396" t="s">
        <v>118</v>
      </c>
      <c r="R1396" t="s">
        <v>118</v>
      </c>
      <c r="S1396">
        <v>1375</v>
      </c>
      <c r="T1396">
        <v>788</v>
      </c>
      <c r="U1396" s="1">
        <v>45361</v>
      </c>
      <c r="V1396" s="2">
        <v>0.41666666666666669</v>
      </c>
      <c r="W1396" s="2">
        <v>0.45833333333333331</v>
      </c>
      <c r="X1396" t="s">
        <v>35</v>
      </c>
      <c r="Y1396">
        <v>2</v>
      </c>
      <c r="Z1396">
        <v>10</v>
      </c>
      <c r="AA1396">
        <v>6</v>
      </c>
      <c r="AB1396" t="s">
        <v>42</v>
      </c>
      <c r="AC1396" t="s">
        <v>14</v>
      </c>
      <c r="AD1396">
        <v>59.999999999999943</v>
      </c>
      <c r="AE1396">
        <v>0.6</v>
      </c>
      <c r="AF1396">
        <v>0</v>
      </c>
      <c r="AG1396" t="s">
        <v>71</v>
      </c>
      <c r="AH1396" t="s">
        <v>100</v>
      </c>
      <c r="AI1396" t="s">
        <v>112</v>
      </c>
      <c r="AJ1396">
        <v>1374</v>
      </c>
      <c r="AK1396">
        <v>1375</v>
      </c>
      <c r="AL1396" t="s">
        <v>118</v>
      </c>
    </row>
    <row r="1397" spans="1:38" x14ac:dyDescent="0.2">
      <c r="A1397">
        <v>145</v>
      </c>
      <c r="B1397" s="1">
        <v>45353</v>
      </c>
      <c r="C1397" s="2">
        <v>0.39583333333333331</v>
      </c>
      <c r="D1397" s="2">
        <v>0.45833333333333331</v>
      </c>
      <c r="E1397" t="s">
        <v>35</v>
      </c>
      <c r="F1397">
        <v>2</v>
      </c>
      <c r="G1397">
        <v>10</v>
      </c>
      <c r="H1397">
        <v>10</v>
      </c>
      <c r="I1397" t="s">
        <v>13</v>
      </c>
      <c r="J1397" t="s">
        <v>14</v>
      </c>
      <c r="K1397">
        <v>90</v>
      </c>
      <c r="L1397">
        <v>1</v>
      </c>
      <c r="M1397">
        <v>0</v>
      </c>
      <c r="N1397" t="s">
        <v>77</v>
      </c>
      <c r="O1397" t="s">
        <v>100</v>
      </c>
      <c r="P1397" t="s">
        <v>112</v>
      </c>
      <c r="Q1397" t="s">
        <v>118</v>
      </c>
      <c r="R1397" t="s">
        <v>118</v>
      </c>
      <c r="S1397">
        <v>1376</v>
      </c>
      <c r="T1397">
        <v>153</v>
      </c>
      <c r="U1397" s="1">
        <v>45324</v>
      </c>
      <c r="V1397" s="2">
        <v>0.39583333333333331</v>
      </c>
      <c r="W1397" s="2">
        <v>0.41666666666666669</v>
      </c>
      <c r="X1397" t="s">
        <v>35</v>
      </c>
      <c r="Y1397">
        <v>2</v>
      </c>
      <c r="Z1397">
        <v>10</v>
      </c>
      <c r="AA1397">
        <v>11</v>
      </c>
      <c r="AB1397" t="s">
        <v>22</v>
      </c>
      <c r="AC1397" t="s">
        <v>30</v>
      </c>
      <c r="AD1397">
        <v>30.000000000000053</v>
      </c>
      <c r="AE1397">
        <v>1.1000000000000001</v>
      </c>
      <c r="AF1397">
        <v>1</v>
      </c>
      <c r="AG1397" t="s">
        <v>76</v>
      </c>
      <c r="AH1397" t="s">
        <v>99</v>
      </c>
      <c r="AI1397" t="s">
        <v>112</v>
      </c>
      <c r="AJ1397">
        <v>1375</v>
      </c>
      <c r="AK1397">
        <v>1376</v>
      </c>
      <c r="AL1397" t="s">
        <v>118</v>
      </c>
    </row>
    <row r="1398" spans="1:38" x14ac:dyDescent="0.2">
      <c r="A1398">
        <v>2718</v>
      </c>
      <c r="B1398" s="1">
        <v>45404</v>
      </c>
      <c r="C1398" s="2">
        <v>0.39583333333333331</v>
      </c>
      <c r="D1398" s="2">
        <v>0.41666666666666669</v>
      </c>
      <c r="E1398" t="s">
        <v>35</v>
      </c>
      <c r="F1398">
        <v>2</v>
      </c>
      <c r="G1398">
        <v>10</v>
      </c>
      <c r="H1398">
        <v>12</v>
      </c>
      <c r="I1398" t="s">
        <v>41</v>
      </c>
      <c r="J1398" t="s">
        <v>23</v>
      </c>
      <c r="K1398">
        <v>30.000000000000053</v>
      </c>
      <c r="L1398">
        <v>1.2</v>
      </c>
      <c r="M1398">
        <v>1</v>
      </c>
      <c r="N1398" t="s">
        <v>72</v>
      </c>
      <c r="O1398" t="s">
        <v>101</v>
      </c>
      <c r="P1398" t="s">
        <v>112</v>
      </c>
      <c r="Q1398" t="s">
        <v>118</v>
      </c>
      <c r="R1398" t="s">
        <v>118</v>
      </c>
      <c r="S1398">
        <v>1378</v>
      </c>
      <c r="T1398">
        <v>687</v>
      </c>
      <c r="U1398" s="1">
        <v>45535</v>
      </c>
      <c r="V1398" s="2">
        <v>0.39583333333333331</v>
      </c>
      <c r="W1398" s="2">
        <v>0.45833333333333331</v>
      </c>
      <c r="X1398" t="s">
        <v>35</v>
      </c>
      <c r="Y1398">
        <v>2</v>
      </c>
      <c r="Z1398">
        <v>10</v>
      </c>
      <c r="AA1398">
        <v>2</v>
      </c>
      <c r="AB1398" t="s">
        <v>27</v>
      </c>
      <c r="AC1398" t="s">
        <v>28</v>
      </c>
      <c r="AD1398">
        <v>90</v>
      </c>
      <c r="AE1398">
        <v>0.2</v>
      </c>
      <c r="AF1398">
        <v>0</v>
      </c>
      <c r="AG1398" t="s">
        <v>77</v>
      </c>
      <c r="AH1398" t="s">
        <v>105</v>
      </c>
      <c r="AI1398" t="s">
        <v>112</v>
      </c>
      <c r="AJ1398">
        <v>1377</v>
      </c>
      <c r="AK1398">
        <v>1378</v>
      </c>
      <c r="AL1398" t="s">
        <v>118</v>
      </c>
    </row>
    <row r="1399" spans="1:38" x14ac:dyDescent="0.2">
      <c r="A1399">
        <v>2673</v>
      </c>
      <c r="B1399" s="1">
        <v>45516</v>
      </c>
      <c r="C1399" s="2">
        <v>0.39583333333333331</v>
      </c>
      <c r="D1399" s="2">
        <v>0.41666666666666669</v>
      </c>
      <c r="E1399" t="s">
        <v>35</v>
      </c>
      <c r="F1399">
        <v>2</v>
      </c>
      <c r="G1399">
        <v>10</v>
      </c>
      <c r="H1399">
        <v>10</v>
      </c>
      <c r="I1399" t="s">
        <v>41</v>
      </c>
      <c r="J1399" t="s">
        <v>30</v>
      </c>
      <c r="K1399">
        <v>30.000000000000053</v>
      </c>
      <c r="L1399">
        <v>1</v>
      </c>
      <c r="M1399">
        <v>0</v>
      </c>
      <c r="N1399" t="s">
        <v>72</v>
      </c>
      <c r="O1399" t="s">
        <v>105</v>
      </c>
      <c r="P1399" t="s">
        <v>112</v>
      </c>
      <c r="Q1399" t="s">
        <v>118</v>
      </c>
      <c r="R1399" t="s">
        <v>118</v>
      </c>
      <c r="S1399">
        <v>1379</v>
      </c>
      <c r="T1399">
        <v>2718</v>
      </c>
      <c r="U1399" s="1">
        <v>45404</v>
      </c>
      <c r="V1399" s="2">
        <v>0.39583333333333331</v>
      </c>
      <c r="W1399" s="2">
        <v>0.41666666666666669</v>
      </c>
      <c r="X1399" t="s">
        <v>35</v>
      </c>
      <c r="Y1399">
        <v>2</v>
      </c>
      <c r="Z1399">
        <v>10</v>
      </c>
      <c r="AA1399">
        <v>12</v>
      </c>
      <c r="AB1399" t="s">
        <v>41</v>
      </c>
      <c r="AC1399" t="s">
        <v>23</v>
      </c>
      <c r="AD1399">
        <v>30.000000000000053</v>
      </c>
      <c r="AE1399">
        <v>1.2</v>
      </c>
      <c r="AF1399">
        <v>1</v>
      </c>
      <c r="AG1399" t="s">
        <v>72</v>
      </c>
      <c r="AH1399" t="s">
        <v>101</v>
      </c>
      <c r="AI1399" t="s">
        <v>112</v>
      </c>
      <c r="AJ1399">
        <v>1378</v>
      </c>
      <c r="AK1399">
        <v>1379</v>
      </c>
      <c r="AL1399" t="s">
        <v>118</v>
      </c>
    </row>
    <row r="1400" spans="1:38" x14ac:dyDescent="0.2">
      <c r="A1400">
        <v>948</v>
      </c>
      <c r="B1400" s="1">
        <v>45299</v>
      </c>
      <c r="C1400" s="2">
        <v>0.39583333333333331</v>
      </c>
      <c r="D1400" s="2">
        <v>0.41666666666666669</v>
      </c>
      <c r="E1400" t="s">
        <v>35</v>
      </c>
      <c r="F1400">
        <v>2</v>
      </c>
      <c r="G1400">
        <v>10</v>
      </c>
      <c r="H1400">
        <v>2</v>
      </c>
      <c r="I1400" t="s">
        <v>13</v>
      </c>
      <c r="J1400" t="s">
        <v>30</v>
      </c>
      <c r="K1400">
        <v>30.000000000000053</v>
      </c>
      <c r="L1400">
        <v>0.2</v>
      </c>
      <c r="M1400">
        <v>0</v>
      </c>
      <c r="N1400" t="s">
        <v>72</v>
      </c>
      <c r="O1400" t="s">
        <v>98</v>
      </c>
      <c r="P1400" t="s">
        <v>112</v>
      </c>
      <c r="Q1400" t="s">
        <v>117</v>
      </c>
      <c r="R1400" t="s">
        <v>118</v>
      </c>
      <c r="S1400">
        <v>1380</v>
      </c>
      <c r="T1400">
        <v>2673</v>
      </c>
      <c r="U1400" s="1">
        <v>45516</v>
      </c>
      <c r="V1400" s="2">
        <v>0.39583333333333331</v>
      </c>
      <c r="W1400" s="2">
        <v>0.41666666666666669</v>
      </c>
      <c r="X1400" t="s">
        <v>35</v>
      </c>
      <c r="Y1400">
        <v>2</v>
      </c>
      <c r="Z1400">
        <v>10</v>
      </c>
      <c r="AA1400">
        <v>10</v>
      </c>
      <c r="AB1400" t="s">
        <v>41</v>
      </c>
      <c r="AC1400" t="s">
        <v>30</v>
      </c>
      <c r="AD1400">
        <v>30.000000000000053</v>
      </c>
      <c r="AE1400">
        <v>1</v>
      </c>
      <c r="AF1400">
        <v>0</v>
      </c>
      <c r="AG1400" t="s">
        <v>72</v>
      </c>
      <c r="AH1400" t="s">
        <v>105</v>
      </c>
      <c r="AI1400" t="s">
        <v>112</v>
      </c>
      <c r="AJ1400">
        <v>1379</v>
      </c>
      <c r="AK1400">
        <v>1380</v>
      </c>
      <c r="AL1400" t="s">
        <v>118</v>
      </c>
    </row>
    <row r="1401" spans="1:38" x14ac:dyDescent="0.2">
      <c r="A1401">
        <v>2078</v>
      </c>
      <c r="B1401" s="1">
        <v>45557</v>
      </c>
      <c r="C1401" s="2">
        <v>0.39583333333333331</v>
      </c>
      <c r="D1401" s="2">
        <v>0.41666666666666669</v>
      </c>
      <c r="E1401" t="s">
        <v>35</v>
      </c>
      <c r="F1401">
        <v>2</v>
      </c>
      <c r="G1401">
        <v>10</v>
      </c>
      <c r="H1401">
        <v>10</v>
      </c>
      <c r="I1401" t="s">
        <v>17</v>
      </c>
      <c r="J1401" t="s">
        <v>23</v>
      </c>
      <c r="K1401">
        <v>30.000000000000053</v>
      </c>
      <c r="L1401">
        <v>1</v>
      </c>
      <c r="M1401">
        <v>0</v>
      </c>
      <c r="N1401" t="s">
        <v>71</v>
      </c>
      <c r="O1401" t="s">
        <v>106</v>
      </c>
      <c r="P1401" t="s">
        <v>112</v>
      </c>
      <c r="Q1401" t="s">
        <v>118</v>
      </c>
      <c r="R1401" t="s">
        <v>118</v>
      </c>
      <c r="S1401">
        <v>1381</v>
      </c>
      <c r="T1401">
        <v>948</v>
      </c>
      <c r="U1401" s="1">
        <v>45299</v>
      </c>
      <c r="V1401" s="2">
        <v>0.39583333333333331</v>
      </c>
      <c r="W1401" s="2">
        <v>0.41666666666666669</v>
      </c>
      <c r="X1401" t="s">
        <v>35</v>
      </c>
      <c r="Y1401">
        <v>2</v>
      </c>
      <c r="Z1401">
        <v>10</v>
      </c>
      <c r="AA1401">
        <v>2</v>
      </c>
      <c r="AB1401" t="s">
        <v>13</v>
      </c>
      <c r="AC1401" t="s">
        <v>30</v>
      </c>
      <c r="AD1401">
        <v>30.000000000000053</v>
      </c>
      <c r="AE1401">
        <v>0.2</v>
      </c>
      <c r="AF1401">
        <v>0</v>
      </c>
      <c r="AG1401" t="s">
        <v>72</v>
      </c>
      <c r="AH1401" t="s">
        <v>98</v>
      </c>
      <c r="AI1401" t="s">
        <v>112</v>
      </c>
      <c r="AJ1401">
        <v>1380</v>
      </c>
      <c r="AK1401">
        <v>1381</v>
      </c>
      <c r="AL1401" t="s">
        <v>118</v>
      </c>
    </row>
    <row r="1402" spans="1:38" x14ac:dyDescent="0.2">
      <c r="A1402">
        <v>646</v>
      </c>
      <c r="B1402" s="1">
        <v>45593</v>
      </c>
      <c r="C1402" s="2">
        <v>0.39583333333333331</v>
      </c>
      <c r="D1402" s="2">
        <v>0.45833333333333331</v>
      </c>
      <c r="E1402" t="s">
        <v>35</v>
      </c>
      <c r="F1402">
        <v>2</v>
      </c>
      <c r="G1402">
        <v>10</v>
      </c>
      <c r="H1402">
        <v>8</v>
      </c>
      <c r="I1402" t="s">
        <v>22</v>
      </c>
      <c r="J1402" t="s">
        <v>40</v>
      </c>
      <c r="K1402">
        <v>90</v>
      </c>
      <c r="L1402">
        <v>0.8</v>
      </c>
      <c r="M1402">
        <v>0</v>
      </c>
      <c r="N1402" t="s">
        <v>72</v>
      </c>
      <c r="O1402" t="s">
        <v>107</v>
      </c>
      <c r="P1402" t="s">
        <v>112</v>
      </c>
      <c r="Q1402" t="s">
        <v>118</v>
      </c>
      <c r="R1402" t="s">
        <v>118</v>
      </c>
      <c r="S1402">
        <v>1382</v>
      </c>
      <c r="T1402">
        <v>2078</v>
      </c>
      <c r="U1402" s="1">
        <v>45557</v>
      </c>
      <c r="V1402" s="2">
        <v>0.39583333333333331</v>
      </c>
      <c r="W1402" s="2">
        <v>0.41666666666666669</v>
      </c>
      <c r="X1402" t="s">
        <v>35</v>
      </c>
      <c r="Y1402">
        <v>2</v>
      </c>
      <c r="Z1402">
        <v>10</v>
      </c>
      <c r="AA1402">
        <v>10</v>
      </c>
      <c r="AB1402" t="s">
        <v>17</v>
      </c>
      <c r="AC1402" t="s">
        <v>23</v>
      </c>
      <c r="AD1402">
        <v>30.000000000000053</v>
      </c>
      <c r="AE1402">
        <v>1</v>
      </c>
      <c r="AF1402">
        <v>0</v>
      </c>
      <c r="AG1402" t="s">
        <v>71</v>
      </c>
      <c r="AH1402" t="s">
        <v>106</v>
      </c>
      <c r="AI1402" t="s">
        <v>112</v>
      </c>
      <c r="AJ1402">
        <v>1381</v>
      </c>
      <c r="AK1402">
        <v>1382</v>
      </c>
      <c r="AL1402" t="s">
        <v>118</v>
      </c>
    </row>
    <row r="1403" spans="1:38" x14ac:dyDescent="0.2">
      <c r="A1403">
        <v>687</v>
      </c>
      <c r="B1403" s="1">
        <v>45535</v>
      </c>
      <c r="C1403" s="2">
        <v>0.39583333333333331</v>
      </c>
      <c r="D1403" s="2">
        <v>0.45833333333333331</v>
      </c>
      <c r="E1403" t="s">
        <v>35</v>
      </c>
      <c r="F1403">
        <v>2</v>
      </c>
      <c r="G1403">
        <v>10</v>
      </c>
      <c r="H1403">
        <v>2</v>
      </c>
      <c r="I1403" t="s">
        <v>27</v>
      </c>
      <c r="J1403" t="s">
        <v>28</v>
      </c>
      <c r="K1403">
        <v>90</v>
      </c>
      <c r="L1403">
        <v>0.2</v>
      </c>
      <c r="M1403">
        <v>0</v>
      </c>
      <c r="N1403" t="s">
        <v>77</v>
      </c>
      <c r="O1403" t="s">
        <v>105</v>
      </c>
      <c r="P1403" t="s">
        <v>112</v>
      </c>
      <c r="Q1403" t="s">
        <v>117</v>
      </c>
      <c r="R1403" t="s">
        <v>118</v>
      </c>
      <c r="S1403">
        <v>1377</v>
      </c>
      <c r="T1403">
        <v>145</v>
      </c>
      <c r="U1403" s="1">
        <v>45353</v>
      </c>
      <c r="V1403" s="2">
        <v>0.39583333333333331</v>
      </c>
      <c r="W1403" s="2">
        <v>0.45833333333333331</v>
      </c>
      <c r="X1403" t="s">
        <v>35</v>
      </c>
      <c r="Y1403">
        <v>2</v>
      </c>
      <c r="Z1403">
        <v>10</v>
      </c>
      <c r="AA1403">
        <v>10</v>
      </c>
      <c r="AB1403" t="s">
        <v>13</v>
      </c>
      <c r="AC1403" t="s">
        <v>14</v>
      </c>
      <c r="AD1403">
        <v>90</v>
      </c>
      <c r="AE1403">
        <v>1</v>
      </c>
      <c r="AF1403">
        <v>0</v>
      </c>
      <c r="AG1403" t="s">
        <v>77</v>
      </c>
      <c r="AH1403" t="s">
        <v>100</v>
      </c>
      <c r="AI1403" t="s">
        <v>112</v>
      </c>
      <c r="AJ1403">
        <v>1376</v>
      </c>
      <c r="AK1403">
        <v>1377</v>
      </c>
      <c r="AL1403" t="s">
        <v>118</v>
      </c>
    </row>
    <row r="1404" spans="1:38" x14ac:dyDescent="0.2">
      <c r="A1404">
        <v>984</v>
      </c>
      <c r="B1404" s="1">
        <v>45396</v>
      </c>
      <c r="C1404" s="2">
        <v>0.39583333333333331</v>
      </c>
      <c r="D1404" s="2">
        <v>0.41666666666666669</v>
      </c>
      <c r="E1404" t="s">
        <v>35</v>
      </c>
      <c r="F1404">
        <v>2</v>
      </c>
      <c r="G1404">
        <v>10</v>
      </c>
      <c r="H1404">
        <v>9</v>
      </c>
      <c r="I1404" t="s">
        <v>22</v>
      </c>
      <c r="J1404" t="s">
        <v>28</v>
      </c>
      <c r="K1404">
        <v>30.000000000000053</v>
      </c>
      <c r="L1404">
        <v>0.9</v>
      </c>
      <c r="M1404">
        <v>0</v>
      </c>
      <c r="N1404" t="s">
        <v>71</v>
      </c>
      <c r="O1404" t="s">
        <v>101</v>
      </c>
      <c r="P1404" t="s">
        <v>112</v>
      </c>
      <c r="Q1404" t="s">
        <v>118</v>
      </c>
      <c r="R1404" t="s">
        <v>118</v>
      </c>
      <c r="S1404">
        <v>1384</v>
      </c>
      <c r="T1404">
        <v>83</v>
      </c>
      <c r="U1404" s="1">
        <v>45419</v>
      </c>
      <c r="V1404" s="2">
        <v>0.39583333333333331</v>
      </c>
      <c r="W1404" s="2">
        <v>0.47916666666666669</v>
      </c>
      <c r="X1404" t="s">
        <v>35</v>
      </c>
      <c r="Y1404">
        <v>2</v>
      </c>
      <c r="Z1404">
        <v>10</v>
      </c>
      <c r="AA1404">
        <v>2</v>
      </c>
      <c r="AB1404" t="s">
        <v>22</v>
      </c>
      <c r="AC1404" t="s">
        <v>28</v>
      </c>
      <c r="AD1404">
        <v>120.00000000000006</v>
      </c>
      <c r="AE1404">
        <v>0.2</v>
      </c>
      <c r="AF1404">
        <v>0</v>
      </c>
      <c r="AG1404" t="s">
        <v>73</v>
      </c>
      <c r="AH1404" t="s">
        <v>102</v>
      </c>
      <c r="AI1404" t="s">
        <v>112</v>
      </c>
      <c r="AJ1404">
        <v>1383</v>
      </c>
      <c r="AK1404">
        <v>1384</v>
      </c>
      <c r="AL1404" t="s">
        <v>118</v>
      </c>
    </row>
    <row r="1405" spans="1:38" x14ac:dyDescent="0.2">
      <c r="A1405">
        <v>1293</v>
      </c>
      <c r="B1405" s="1">
        <v>45638</v>
      </c>
      <c r="C1405" s="2">
        <v>0.39583333333333331</v>
      </c>
      <c r="D1405" s="2">
        <v>0.47916666666666669</v>
      </c>
      <c r="E1405" t="s">
        <v>35</v>
      </c>
      <c r="F1405">
        <v>2</v>
      </c>
      <c r="G1405">
        <v>10</v>
      </c>
      <c r="H1405">
        <v>6</v>
      </c>
      <c r="I1405" t="s">
        <v>42</v>
      </c>
      <c r="J1405" t="s">
        <v>14</v>
      </c>
      <c r="K1405">
        <v>120.00000000000006</v>
      </c>
      <c r="L1405">
        <v>0.6</v>
      </c>
      <c r="M1405">
        <v>0</v>
      </c>
      <c r="N1405" t="s">
        <v>75</v>
      </c>
      <c r="O1405" t="s">
        <v>109</v>
      </c>
      <c r="P1405" t="s">
        <v>112</v>
      </c>
      <c r="Q1405" t="s">
        <v>118</v>
      </c>
      <c r="R1405" t="s">
        <v>124</v>
      </c>
      <c r="S1405">
        <v>1385</v>
      </c>
      <c r="T1405">
        <v>984</v>
      </c>
      <c r="U1405" s="1">
        <v>45396</v>
      </c>
      <c r="V1405" s="2">
        <v>0.39583333333333331</v>
      </c>
      <c r="W1405" s="2">
        <v>0.41666666666666669</v>
      </c>
      <c r="X1405" t="s">
        <v>35</v>
      </c>
      <c r="Y1405">
        <v>2</v>
      </c>
      <c r="Z1405">
        <v>10</v>
      </c>
      <c r="AA1405">
        <v>9</v>
      </c>
      <c r="AB1405" t="s">
        <v>22</v>
      </c>
      <c r="AC1405" t="s">
        <v>28</v>
      </c>
      <c r="AD1405">
        <v>30.000000000000053</v>
      </c>
      <c r="AE1405">
        <v>0.9</v>
      </c>
      <c r="AF1405">
        <v>0</v>
      </c>
      <c r="AG1405" t="s">
        <v>71</v>
      </c>
      <c r="AH1405" t="s">
        <v>101</v>
      </c>
      <c r="AI1405" t="s">
        <v>112</v>
      </c>
      <c r="AJ1405">
        <v>1384</v>
      </c>
      <c r="AK1405">
        <v>1385</v>
      </c>
      <c r="AL1405" t="s">
        <v>118</v>
      </c>
    </row>
    <row r="1406" spans="1:38" x14ac:dyDescent="0.2">
      <c r="A1406">
        <v>881</v>
      </c>
      <c r="B1406" s="1">
        <v>45590</v>
      </c>
      <c r="C1406" s="2">
        <v>0.39583333333333331</v>
      </c>
      <c r="D1406" s="2">
        <v>0.41666666666666669</v>
      </c>
      <c r="E1406" t="s">
        <v>35</v>
      </c>
      <c r="F1406">
        <v>2</v>
      </c>
      <c r="G1406">
        <v>10</v>
      </c>
      <c r="H1406">
        <v>6</v>
      </c>
      <c r="I1406" t="s">
        <v>39</v>
      </c>
      <c r="J1406" t="s">
        <v>30</v>
      </c>
      <c r="K1406">
        <v>30.000000000000053</v>
      </c>
      <c r="L1406">
        <v>0.6</v>
      </c>
      <c r="M1406">
        <v>0</v>
      </c>
      <c r="N1406" t="s">
        <v>76</v>
      </c>
      <c r="O1406" t="s">
        <v>107</v>
      </c>
      <c r="P1406" t="s">
        <v>112</v>
      </c>
      <c r="Q1406" t="s">
        <v>118</v>
      </c>
      <c r="R1406" t="s">
        <v>118</v>
      </c>
      <c r="S1406">
        <v>1386</v>
      </c>
      <c r="T1406">
        <v>1293</v>
      </c>
      <c r="U1406" s="1">
        <v>45638</v>
      </c>
      <c r="V1406" s="2">
        <v>0.39583333333333331</v>
      </c>
      <c r="W1406" s="2">
        <v>0.47916666666666669</v>
      </c>
      <c r="X1406" t="s">
        <v>35</v>
      </c>
      <c r="Y1406">
        <v>2</v>
      </c>
      <c r="Z1406">
        <v>10</v>
      </c>
      <c r="AA1406">
        <v>6</v>
      </c>
      <c r="AB1406" t="s">
        <v>42</v>
      </c>
      <c r="AC1406" t="s">
        <v>14</v>
      </c>
      <c r="AD1406">
        <v>120.00000000000006</v>
      </c>
      <c r="AE1406">
        <v>0.6</v>
      </c>
      <c r="AF1406">
        <v>0</v>
      </c>
      <c r="AG1406" t="s">
        <v>75</v>
      </c>
      <c r="AH1406" t="s">
        <v>109</v>
      </c>
      <c r="AI1406" t="s">
        <v>112</v>
      </c>
      <c r="AJ1406">
        <v>1385</v>
      </c>
      <c r="AK1406">
        <v>1386</v>
      </c>
      <c r="AL1406" t="s">
        <v>118</v>
      </c>
    </row>
    <row r="1407" spans="1:38" x14ac:dyDescent="0.2">
      <c r="A1407">
        <v>721</v>
      </c>
      <c r="B1407" s="1">
        <v>45358</v>
      </c>
      <c r="C1407" s="2">
        <v>0.39583333333333331</v>
      </c>
      <c r="D1407" s="2">
        <v>0.41666666666666669</v>
      </c>
      <c r="E1407" t="s">
        <v>35</v>
      </c>
      <c r="F1407">
        <v>2</v>
      </c>
      <c r="G1407">
        <v>10</v>
      </c>
      <c r="H1407">
        <v>5</v>
      </c>
      <c r="I1407" t="s">
        <v>13</v>
      </c>
      <c r="J1407" t="s">
        <v>23</v>
      </c>
      <c r="K1407">
        <v>30.000000000000053</v>
      </c>
      <c r="L1407">
        <v>0.5</v>
      </c>
      <c r="M1407">
        <v>0</v>
      </c>
      <c r="N1407" t="s">
        <v>75</v>
      </c>
      <c r="O1407" t="s">
        <v>100</v>
      </c>
      <c r="P1407" t="s">
        <v>112</v>
      </c>
      <c r="Q1407" t="s">
        <v>118</v>
      </c>
      <c r="R1407" t="s">
        <v>118</v>
      </c>
      <c r="S1407">
        <v>1387</v>
      </c>
      <c r="T1407">
        <v>881</v>
      </c>
      <c r="U1407" s="1">
        <v>45590</v>
      </c>
      <c r="V1407" s="2">
        <v>0.39583333333333331</v>
      </c>
      <c r="W1407" s="2">
        <v>0.41666666666666669</v>
      </c>
      <c r="X1407" t="s">
        <v>35</v>
      </c>
      <c r="Y1407">
        <v>2</v>
      </c>
      <c r="Z1407">
        <v>10</v>
      </c>
      <c r="AA1407">
        <v>6</v>
      </c>
      <c r="AB1407" t="s">
        <v>39</v>
      </c>
      <c r="AC1407" t="s">
        <v>30</v>
      </c>
      <c r="AD1407">
        <v>30.000000000000053</v>
      </c>
      <c r="AE1407">
        <v>0.6</v>
      </c>
      <c r="AF1407">
        <v>0</v>
      </c>
      <c r="AG1407" t="s">
        <v>76</v>
      </c>
      <c r="AH1407" t="s">
        <v>107</v>
      </c>
      <c r="AI1407" t="s">
        <v>112</v>
      </c>
      <c r="AJ1407">
        <v>1386</v>
      </c>
      <c r="AK1407">
        <v>1387</v>
      </c>
      <c r="AL1407" t="s">
        <v>118</v>
      </c>
    </row>
    <row r="1408" spans="1:38" x14ac:dyDescent="0.2">
      <c r="A1408">
        <v>2639</v>
      </c>
      <c r="B1408" s="1">
        <v>45413</v>
      </c>
      <c r="C1408" s="2">
        <v>0.39583333333333331</v>
      </c>
      <c r="D1408" s="2">
        <v>0.4375</v>
      </c>
      <c r="E1408" t="s">
        <v>35</v>
      </c>
      <c r="F1408">
        <v>2</v>
      </c>
      <c r="G1408">
        <v>10</v>
      </c>
      <c r="H1408">
        <v>10</v>
      </c>
      <c r="I1408" t="s">
        <v>22</v>
      </c>
      <c r="J1408" t="s">
        <v>23</v>
      </c>
      <c r="K1408">
        <v>60.000000000000028</v>
      </c>
      <c r="L1408">
        <v>1</v>
      </c>
      <c r="M1408">
        <v>0</v>
      </c>
      <c r="N1408" t="s">
        <v>74</v>
      </c>
      <c r="O1408" t="s">
        <v>102</v>
      </c>
      <c r="P1408" t="s">
        <v>112</v>
      </c>
      <c r="Q1408" t="s">
        <v>118</v>
      </c>
      <c r="R1408" t="s">
        <v>118</v>
      </c>
      <c r="S1408">
        <v>1390</v>
      </c>
      <c r="T1408">
        <v>2988</v>
      </c>
      <c r="U1408" s="1">
        <v>45351</v>
      </c>
      <c r="V1408" s="2">
        <v>0.39583333333333331</v>
      </c>
      <c r="W1408" s="2">
        <v>0.47916666666666669</v>
      </c>
      <c r="X1408" t="s">
        <v>35</v>
      </c>
      <c r="Y1408">
        <v>2</v>
      </c>
      <c r="Z1408">
        <v>10</v>
      </c>
      <c r="AA1408">
        <v>11</v>
      </c>
      <c r="AB1408" t="s">
        <v>42</v>
      </c>
      <c r="AC1408" t="s">
        <v>14</v>
      </c>
      <c r="AD1408">
        <v>120.00000000000006</v>
      </c>
      <c r="AE1408">
        <v>1.1000000000000001</v>
      </c>
      <c r="AF1408">
        <v>1</v>
      </c>
      <c r="AG1408" t="s">
        <v>75</v>
      </c>
      <c r="AH1408" t="s">
        <v>99</v>
      </c>
      <c r="AI1408" t="s">
        <v>112</v>
      </c>
      <c r="AJ1408">
        <v>1389</v>
      </c>
      <c r="AK1408">
        <v>1390</v>
      </c>
      <c r="AL1408" t="s">
        <v>118</v>
      </c>
    </row>
    <row r="1409" spans="1:38" x14ac:dyDescent="0.2">
      <c r="A1409">
        <v>1413</v>
      </c>
      <c r="B1409" s="1">
        <v>45464</v>
      </c>
      <c r="C1409" s="2">
        <v>0.39583333333333331</v>
      </c>
      <c r="D1409" s="2">
        <v>0.4375</v>
      </c>
      <c r="E1409" t="s">
        <v>35</v>
      </c>
      <c r="F1409">
        <v>2</v>
      </c>
      <c r="G1409">
        <v>10</v>
      </c>
      <c r="H1409">
        <v>11</v>
      </c>
      <c r="I1409" t="s">
        <v>41</v>
      </c>
      <c r="J1409" t="s">
        <v>18</v>
      </c>
      <c r="K1409">
        <v>60.000000000000028</v>
      </c>
      <c r="L1409">
        <v>1.1000000000000001</v>
      </c>
      <c r="M1409">
        <v>1</v>
      </c>
      <c r="N1409" t="s">
        <v>76</v>
      </c>
      <c r="O1409" t="s">
        <v>103</v>
      </c>
      <c r="P1409" t="s">
        <v>112</v>
      </c>
      <c r="Q1409" t="s">
        <v>118</v>
      </c>
      <c r="R1409" t="s">
        <v>118</v>
      </c>
      <c r="S1409">
        <v>1388</v>
      </c>
      <c r="T1409">
        <v>721</v>
      </c>
      <c r="U1409" s="1">
        <v>45358</v>
      </c>
      <c r="V1409" s="2">
        <v>0.39583333333333331</v>
      </c>
      <c r="W1409" s="2">
        <v>0.41666666666666669</v>
      </c>
      <c r="X1409" t="s">
        <v>35</v>
      </c>
      <c r="Y1409">
        <v>2</v>
      </c>
      <c r="Z1409">
        <v>10</v>
      </c>
      <c r="AA1409">
        <v>5</v>
      </c>
      <c r="AB1409" t="s">
        <v>13</v>
      </c>
      <c r="AC1409" t="s">
        <v>23</v>
      </c>
      <c r="AD1409">
        <v>30.000000000000053</v>
      </c>
      <c r="AE1409">
        <v>0.5</v>
      </c>
      <c r="AF1409">
        <v>0</v>
      </c>
      <c r="AG1409" t="s">
        <v>75</v>
      </c>
      <c r="AH1409" t="s">
        <v>100</v>
      </c>
      <c r="AI1409" t="s">
        <v>112</v>
      </c>
      <c r="AJ1409">
        <v>1387</v>
      </c>
      <c r="AK1409">
        <v>1388</v>
      </c>
      <c r="AL1409" t="s">
        <v>118</v>
      </c>
    </row>
    <row r="1410" spans="1:38" x14ac:dyDescent="0.2">
      <c r="A1410">
        <v>2988</v>
      </c>
      <c r="B1410" s="1">
        <v>45351</v>
      </c>
      <c r="C1410" s="2">
        <v>0.39583333333333331</v>
      </c>
      <c r="D1410" s="2">
        <v>0.47916666666666669</v>
      </c>
      <c r="E1410" t="s">
        <v>35</v>
      </c>
      <c r="F1410">
        <v>2</v>
      </c>
      <c r="G1410">
        <v>10</v>
      </c>
      <c r="H1410">
        <v>11</v>
      </c>
      <c r="I1410" t="s">
        <v>42</v>
      </c>
      <c r="J1410" t="s">
        <v>14</v>
      </c>
      <c r="K1410">
        <v>120.00000000000006</v>
      </c>
      <c r="L1410">
        <v>1.1000000000000001</v>
      </c>
      <c r="M1410">
        <v>1</v>
      </c>
      <c r="N1410" t="s">
        <v>75</v>
      </c>
      <c r="O1410" t="s">
        <v>99</v>
      </c>
      <c r="P1410" t="s">
        <v>112</v>
      </c>
      <c r="Q1410" t="s">
        <v>118</v>
      </c>
      <c r="R1410" t="s">
        <v>124</v>
      </c>
      <c r="S1410">
        <v>1389</v>
      </c>
      <c r="T1410">
        <v>1413</v>
      </c>
      <c r="U1410" s="1">
        <v>45464</v>
      </c>
      <c r="V1410" s="2">
        <v>0.39583333333333331</v>
      </c>
      <c r="W1410" s="2">
        <v>0.4375</v>
      </c>
      <c r="X1410" t="s">
        <v>35</v>
      </c>
      <c r="Y1410">
        <v>2</v>
      </c>
      <c r="Z1410">
        <v>10</v>
      </c>
      <c r="AA1410">
        <v>11</v>
      </c>
      <c r="AB1410" t="s">
        <v>41</v>
      </c>
      <c r="AC1410" t="s">
        <v>18</v>
      </c>
      <c r="AD1410">
        <v>60.000000000000028</v>
      </c>
      <c r="AE1410">
        <v>1.1000000000000001</v>
      </c>
      <c r="AF1410">
        <v>1</v>
      </c>
      <c r="AG1410" t="s">
        <v>76</v>
      </c>
      <c r="AH1410" t="s">
        <v>103</v>
      </c>
      <c r="AI1410" t="s">
        <v>112</v>
      </c>
      <c r="AJ1410">
        <v>1388</v>
      </c>
      <c r="AK1410">
        <v>1389</v>
      </c>
      <c r="AL1410" t="s">
        <v>118</v>
      </c>
    </row>
    <row r="1411" spans="1:38" x14ac:dyDescent="0.2">
      <c r="A1411">
        <v>83</v>
      </c>
      <c r="B1411" s="1">
        <v>45419</v>
      </c>
      <c r="C1411" s="2">
        <v>0.39583333333333331</v>
      </c>
      <c r="D1411" s="2">
        <v>0.47916666666666669</v>
      </c>
      <c r="E1411" t="s">
        <v>35</v>
      </c>
      <c r="F1411">
        <v>2</v>
      </c>
      <c r="G1411">
        <v>10</v>
      </c>
      <c r="H1411">
        <v>2</v>
      </c>
      <c r="I1411" t="s">
        <v>22</v>
      </c>
      <c r="J1411" t="s">
        <v>28</v>
      </c>
      <c r="K1411">
        <v>120.00000000000006</v>
      </c>
      <c r="L1411">
        <v>0.2</v>
      </c>
      <c r="M1411">
        <v>0</v>
      </c>
      <c r="N1411" t="s">
        <v>73</v>
      </c>
      <c r="O1411" t="s">
        <v>102</v>
      </c>
      <c r="P1411" t="s">
        <v>112</v>
      </c>
      <c r="Q1411" t="s">
        <v>117</v>
      </c>
      <c r="R1411" t="s">
        <v>124</v>
      </c>
      <c r="S1411">
        <v>1383</v>
      </c>
      <c r="T1411">
        <v>646</v>
      </c>
      <c r="U1411" s="1">
        <v>45593</v>
      </c>
      <c r="V1411" s="2">
        <v>0.39583333333333331</v>
      </c>
      <c r="W1411" s="2">
        <v>0.45833333333333331</v>
      </c>
      <c r="X1411" t="s">
        <v>35</v>
      </c>
      <c r="Y1411">
        <v>2</v>
      </c>
      <c r="Z1411">
        <v>10</v>
      </c>
      <c r="AA1411">
        <v>8</v>
      </c>
      <c r="AB1411" t="s">
        <v>22</v>
      </c>
      <c r="AC1411" t="s">
        <v>40</v>
      </c>
      <c r="AD1411">
        <v>90</v>
      </c>
      <c r="AE1411">
        <v>0.8</v>
      </c>
      <c r="AF1411">
        <v>0</v>
      </c>
      <c r="AG1411" t="s">
        <v>72</v>
      </c>
      <c r="AH1411" t="s">
        <v>107</v>
      </c>
      <c r="AI1411" t="s">
        <v>112</v>
      </c>
      <c r="AJ1411">
        <v>1382</v>
      </c>
      <c r="AK1411">
        <v>1383</v>
      </c>
      <c r="AL1411" t="s">
        <v>118</v>
      </c>
    </row>
    <row r="1412" spans="1:38" x14ac:dyDescent="0.2">
      <c r="A1412">
        <v>1039</v>
      </c>
      <c r="B1412" s="1">
        <v>45636</v>
      </c>
      <c r="C1412" s="2">
        <v>0.375</v>
      </c>
      <c r="D1412" s="2">
        <v>0.39583333333333331</v>
      </c>
      <c r="E1412" t="s">
        <v>35</v>
      </c>
      <c r="F1412">
        <v>2</v>
      </c>
      <c r="G1412">
        <v>10</v>
      </c>
      <c r="H1412">
        <v>5</v>
      </c>
      <c r="I1412" t="s">
        <v>41</v>
      </c>
      <c r="J1412" t="s">
        <v>18</v>
      </c>
      <c r="K1412">
        <v>29.999999999999972</v>
      </c>
      <c r="L1412">
        <v>0.5</v>
      </c>
      <c r="M1412">
        <v>0</v>
      </c>
      <c r="N1412" t="s">
        <v>73</v>
      </c>
      <c r="O1412" t="s">
        <v>109</v>
      </c>
      <c r="P1412" t="s">
        <v>112</v>
      </c>
      <c r="Q1412" t="s">
        <v>118</v>
      </c>
      <c r="R1412" t="s">
        <v>118</v>
      </c>
      <c r="S1412">
        <v>1425</v>
      </c>
      <c r="T1412">
        <v>37</v>
      </c>
      <c r="U1412" s="1">
        <v>45331</v>
      </c>
      <c r="V1412" s="2">
        <v>0.375</v>
      </c>
      <c r="W1412" s="2">
        <v>0.41666666666666669</v>
      </c>
      <c r="X1412" t="s">
        <v>35</v>
      </c>
      <c r="Y1412">
        <v>2</v>
      </c>
      <c r="Z1412">
        <v>10</v>
      </c>
      <c r="AA1412">
        <v>1</v>
      </c>
      <c r="AB1412" t="s">
        <v>42</v>
      </c>
      <c r="AC1412" t="s">
        <v>30</v>
      </c>
      <c r="AD1412">
        <v>60.000000000000028</v>
      </c>
      <c r="AE1412">
        <v>0.1</v>
      </c>
      <c r="AF1412">
        <v>0</v>
      </c>
      <c r="AG1412" t="s">
        <v>76</v>
      </c>
      <c r="AH1412" t="s">
        <v>99</v>
      </c>
      <c r="AI1412" t="s">
        <v>112</v>
      </c>
      <c r="AJ1412">
        <v>1424</v>
      </c>
      <c r="AK1412">
        <v>1425</v>
      </c>
      <c r="AL1412" t="s">
        <v>118</v>
      </c>
    </row>
    <row r="1413" spans="1:38" x14ac:dyDescent="0.2">
      <c r="A1413">
        <v>1154</v>
      </c>
      <c r="B1413" s="1">
        <v>45323</v>
      </c>
      <c r="C1413" s="2">
        <v>0.375</v>
      </c>
      <c r="D1413" s="2">
        <v>0.39583333333333331</v>
      </c>
      <c r="E1413" t="s">
        <v>35</v>
      </c>
      <c r="F1413">
        <v>2</v>
      </c>
      <c r="G1413">
        <v>10</v>
      </c>
      <c r="H1413">
        <v>10</v>
      </c>
      <c r="I1413" t="s">
        <v>13</v>
      </c>
      <c r="J1413" t="s">
        <v>23</v>
      </c>
      <c r="K1413">
        <v>29.999999999999972</v>
      </c>
      <c r="L1413">
        <v>1</v>
      </c>
      <c r="M1413">
        <v>0</v>
      </c>
      <c r="N1413" t="s">
        <v>75</v>
      </c>
      <c r="O1413" t="s">
        <v>99</v>
      </c>
      <c r="P1413" t="s">
        <v>112</v>
      </c>
      <c r="Q1413" t="s">
        <v>118</v>
      </c>
      <c r="R1413" t="s">
        <v>118</v>
      </c>
      <c r="S1413">
        <v>1426</v>
      </c>
      <c r="T1413">
        <v>1039</v>
      </c>
      <c r="U1413" s="1">
        <v>45636</v>
      </c>
      <c r="V1413" s="2">
        <v>0.375</v>
      </c>
      <c r="W1413" s="2">
        <v>0.39583333333333331</v>
      </c>
      <c r="X1413" t="s">
        <v>35</v>
      </c>
      <c r="Y1413">
        <v>2</v>
      </c>
      <c r="Z1413">
        <v>10</v>
      </c>
      <c r="AA1413">
        <v>5</v>
      </c>
      <c r="AB1413" t="s">
        <v>41</v>
      </c>
      <c r="AC1413" t="s">
        <v>18</v>
      </c>
      <c r="AD1413">
        <v>29.999999999999972</v>
      </c>
      <c r="AE1413">
        <v>0.5</v>
      </c>
      <c r="AF1413">
        <v>0</v>
      </c>
      <c r="AG1413" t="s">
        <v>73</v>
      </c>
      <c r="AH1413" t="s">
        <v>109</v>
      </c>
      <c r="AI1413" t="s">
        <v>112</v>
      </c>
      <c r="AJ1413">
        <v>1425</v>
      </c>
      <c r="AK1413">
        <v>1426</v>
      </c>
      <c r="AL1413" t="s">
        <v>118</v>
      </c>
    </row>
    <row r="1414" spans="1:38" x14ac:dyDescent="0.2">
      <c r="A1414">
        <v>79</v>
      </c>
      <c r="B1414" s="1">
        <v>45491</v>
      </c>
      <c r="C1414" s="2">
        <v>0.375</v>
      </c>
      <c r="D1414" s="2">
        <v>0.41666666666666669</v>
      </c>
      <c r="E1414" t="s">
        <v>35</v>
      </c>
      <c r="F1414">
        <v>2</v>
      </c>
      <c r="G1414">
        <v>10</v>
      </c>
      <c r="H1414">
        <v>3</v>
      </c>
      <c r="I1414" t="s">
        <v>42</v>
      </c>
      <c r="J1414" t="s">
        <v>23</v>
      </c>
      <c r="K1414">
        <v>60.000000000000028</v>
      </c>
      <c r="L1414">
        <v>0.3</v>
      </c>
      <c r="M1414">
        <v>0</v>
      </c>
      <c r="N1414" t="s">
        <v>75</v>
      </c>
      <c r="O1414" t="s">
        <v>104</v>
      </c>
      <c r="P1414" t="s">
        <v>112</v>
      </c>
      <c r="Q1414" t="s">
        <v>118</v>
      </c>
      <c r="R1414" t="s">
        <v>118</v>
      </c>
      <c r="S1414">
        <v>1427</v>
      </c>
      <c r="T1414">
        <v>1154</v>
      </c>
      <c r="U1414" s="1">
        <v>45323</v>
      </c>
      <c r="V1414" s="2">
        <v>0.375</v>
      </c>
      <c r="W1414" s="2">
        <v>0.39583333333333331</v>
      </c>
      <c r="X1414" t="s">
        <v>35</v>
      </c>
      <c r="Y1414">
        <v>2</v>
      </c>
      <c r="Z1414">
        <v>10</v>
      </c>
      <c r="AA1414">
        <v>10</v>
      </c>
      <c r="AB1414" t="s">
        <v>13</v>
      </c>
      <c r="AC1414" t="s">
        <v>23</v>
      </c>
      <c r="AD1414">
        <v>29.999999999999972</v>
      </c>
      <c r="AE1414">
        <v>1</v>
      </c>
      <c r="AF1414">
        <v>0</v>
      </c>
      <c r="AG1414" t="s">
        <v>75</v>
      </c>
      <c r="AH1414" t="s">
        <v>99</v>
      </c>
      <c r="AI1414" t="s">
        <v>112</v>
      </c>
      <c r="AJ1414">
        <v>1426</v>
      </c>
      <c r="AK1414">
        <v>1427</v>
      </c>
      <c r="AL1414" t="s">
        <v>118</v>
      </c>
    </row>
    <row r="1415" spans="1:38" x14ac:dyDescent="0.2">
      <c r="A1415">
        <v>108</v>
      </c>
      <c r="B1415" s="1">
        <v>45441</v>
      </c>
      <c r="C1415" s="2">
        <v>0.375</v>
      </c>
      <c r="D1415" s="2">
        <v>0.41666666666666669</v>
      </c>
      <c r="E1415" t="s">
        <v>35</v>
      </c>
      <c r="F1415">
        <v>2</v>
      </c>
      <c r="G1415">
        <v>10</v>
      </c>
      <c r="H1415">
        <v>1</v>
      </c>
      <c r="I1415" t="s">
        <v>22</v>
      </c>
      <c r="J1415" t="s">
        <v>30</v>
      </c>
      <c r="K1415">
        <v>60.000000000000028</v>
      </c>
      <c r="L1415">
        <v>0.1</v>
      </c>
      <c r="M1415">
        <v>0</v>
      </c>
      <c r="N1415" t="s">
        <v>74</v>
      </c>
      <c r="O1415" t="s">
        <v>102</v>
      </c>
      <c r="P1415" t="s">
        <v>112</v>
      </c>
      <c r="Q1415" t="s">
        <v>117</v>
      </c>
      <c r="R1415" t="s">
        <v>118</v>
      </c>
      <c r="S1415">
        <v>1428</v>
      </c>
      <c r="T1415">
        <v>79</v>
      </c>
      <c r="U1415" s="1">
        <v>45491</v>
      </c>
      <c r="V1415" s="2">
        <v>0.375</v>
      </c>
      <c r="W1415" s="2">
        <v>0.41666666666666669</v>
      </c>
      <c r="X1415" t="s">
        <v>35</v>
      </c>
      <c r="Y1415">
        <v>2</v>
      </c>
      <c r="Z1415">
        <v>10</v>
      </c>
      <c r="AA1415">
        <v>3</v>
      </c>
      <c r="AB1415" t="s">
        <v>42</v>
      </c>
      <c r="AC1415" t="s">
        <v>23</v>
      </c>
      <c r="AD1415">
        <v>60.000000000000028</v>
      </c>
      <c r="AE1415">
        <v>0.3</v>
      </c>
      <c r="AF1415">
        <v>0</v>
      </c>
      <c r="AG1415" t="s">
        <v>75</v>
      </c>
      <c r="AH1415" t="s">
        <v>104</v>
      </c>
      <c r="AI1415" t="s">
        <v>112</v>
      </c>
      <c r="AJ1415">
        <v>1427</v>
      </c>
      <c r="AK1415">
        <v>1428</v>
      </c>
      <c r="AL1415" t="s">
        <v>118</v>
      </c>
    </row>
    <row r="1416" spans="1:38" x14ac:dyDescent="0.2">
      <c r="A1416">
        <v>60</v>
      </c>
      <c r="B1416" s="1">
        <v>45519</v>
      </c>
      <c r="C1416" s="2">
        <v>0.375</v>
      </c>
      <c r="D1416" s="2">
        <v>0.4375</v>
      </c>
      <c r="E1416" t="s">
        <v>35</v>
      </c>
      <c r="F1416">
        <v>2</v>
      </c>
      <c r="G1416">
        <v>10</v>
      </c>
      <c r="H1416">
        <v>4</v>
      </c>
      <c r="I1416" t="s">
        <v>27</v>
      </c>
      <c r="J1416" t="s">
        <v>23</v>
      </c>
      <c r="K1416">
        <v>90</v>
      </c>
      <c r="L1416">
        <v>0.4</v>
      </c>
      <c r="M1416">
        <v>0</v>
      </c>
      <c r="N1416" t="s">
        <v>75</v>
      </c>
      <c r="O1416" t="s">
        <v>105</v>
      </c>
      <c r="P1416" t="s">
        <v>112</v>
      </c>
      <c r="Q1416" t="s">
        <v>118</v>
      </c>
      <c r="R1416" t="s">
        <v>118</v>
      </c>
      <c r="S1416">
        <v>1431</v>
      </c>
      <c r="T1416">
        <v>2751</v>
      </c>
      <c r="U1416" s="1">
        <v>45631</v>
      </c>
      <c r="V1416" s="2">
        <v>0.375</v>
      </c>
      <c r="W1416" s="2">
        <v>0.45833333333333331</v>
      </c>
      <c r="X1416" t="s">
        <v>35</v>
      </c>
      <c r="Y1416">
        <v>2</v>
      </c>
      <c r="Z1416">
        <v>10</v>
      </c>
      <c r="AA1416">
        <v>13</v>
      </c>
      <c r="AB1416" t="s">
        <v>41</v>
      </c>
      <c r="AC1416" t="s">
        <v>14</v>
      </c>
      <c r="AD1416">
        <v>119.99999999999997</v>
      </c>
      <c r="AE1416">
        <v>1.3</v>
      </c>
      <c r="AF1416">
        <v>1</v>
      </c>
      <c r="AG1416" t="s">
        <v>75</v>
      </c>
      <c r="AH1416" t="s">
        <v>109</v>
      </c>
      <c r="AI1416" t="s">
        <v>112</v>
      </c>
      <c r="AJ1416">
        <v>1430</v>
      </c>
      <c r="AK1416">
        <v>1431</v>
      </c>
      <c r="AL1416" t="s">
        <v>118</v>
      </c>
    </row>
    <row r="1417" spans="1:38" x14ac:dyDescent="0.2">
      <c r="A1417">
        <v>2751</v>
      </c>
      <c r="B1417" s="1">
        <v>45631</v>
      </c>
      <c r="C1417" s="2">
        <v>0.375</v>
      </c>
      <c r="D1417" s="2">
        <v>0.45833333333333331</v>
      </c>
      <c r="E1417" t="s">
        <v>35</v>
      </c>
      <c r="F1417">
        <v>2</v>
      </c>
      <c r="G1417">
        <v>10</v>
      </c>
      <c r="H1417">
        <v>13</v>
      </c>
      <c r="I1417" t="s">
        <v>41</v>
      </c>
      <c r="J1417" t="s">
        <v>14</v>
      </c>
      <c r="K1417">
        <v>119.99999999999997</v>
      </c>
      <c r="L1417">
        <v>1.3</v>
      </c>
      <c r="M1417">
        <v>1</v>
      </c>
      <c r="N1417" t="s">
        <v>75</v>
      </c>
      <c r="O1417" t="s">
        <v>109</v>
      </c>
      <c r="P1417" t="s">
        <v>112</v>
      </c>
      <c r="Q1417" t="s">
        <v>118</v>
      </c>
      <c r="R1417" t="s">
        <v>124</v>
      </c>
      <c r="S1417">
        <v>1430</v>
      </c>
      <c r="T1417">
        <v>2585</v>
      </c>
      <c r="U1417" s="1">
        <v>45630</v>
      </c>
      <c r="V1417" s="2">
        <v>0.375</v>
      </c>
      <c r="W1417" s="2">
        <v>0.45833333333333331</v>
      </c>
      <c r="X1417" t="s">
        <v>35</v>
      </c>
      <c r="Y1417">
        <v>2</v>
      </c>
      <c r="Z1417">
        <v>10</v>
      </c>
      <c r="AA1417">
        <v>1</v>
      </c>
      <c r="AB1417" t="s">
        <v>42</v>
      </c>
      <c r="AC1417" t="s">
        <v>23</v>
      </c>
      <c r="AD1417">
        <v>119.99999999999997</v>
      </c>
      <c r="AE1417">
        <v>0.1</v>
      </c>
      <c r="AF1417">
        <v>0</v>
      </c>
      <c r="AG1417" t="s">
        <v>74</v>
      </c>
      <c r="AH1417" t="s">
        <v>109</v>
      </c>
      <c r="AI1417" t="s">
        <v>112</v>
      </c>
      <c r="AJ1417">
        <v>1429</v>
      </c>
      <c r="AK1417">
        <v>1430</v>
      </c>
      <c r="AL1417" t="s">
        <v>118</v>
      </c>
    </row>
    <row r="1418" spans="1:38" x14ac:dyDescent="0.2">
      <c r="A1418">
        <v>2537</v>
      </c>
      <c r="B1418" s="1">
        <v>45464</v>
      </c>
      <c r="C1418" s="2">
        <v>0.375</v>
      </c>
      <c r="D1418" s="2">
        <v>0.4375</v>
      </c>
      <c r="E1418" t="s">
        <v>35</v>
      </c>
      <c r="F1418">
        <v>2</v>
      </c>
      <c r="G1418">
        <v>10</v>
      </c>
      <c r="H1418">
        <v>6</v>
      </c>
      <c r="I1418" t="s">
        <v>13</v>
      </c>
      <c r="J1418" t="s">
        <v>40</v>
      </c>
      <c r="K1418">
        <v>90</v>
      </c>
      <c r="L1418">
        <v>0.6</v>
      </c>
      <c r="M1418">
        <v>0</v>
      </c>
      <c r="N1418" t="s">
        <v>76</v>
      </c>
      <c r="O1418" t="s">
        <v>103</v>
      </c>
      <c r="P1418" t="s">
        <v>112</v>
      </c>
      <c r="Q1418" t="s">
        <v>118</v>
      </c>
      <c r="R1418" t="s">
        <v>118</v>
      </c>
      <c r="S1418">
        <v>1432</v>
      </c>
      <c r="T1418">
        <v>60</v>
      </c>
      <c r="U1418" s="1">
        <v>45519</v>
      </c>
      <c r="V1418" s="2">
        <v>0.375</v>
      </c>
      <c r="W1418" s="2">
        <v>0.4375</v>
      </c>
      <c r="X1418" t="s">
        <v>35</v>
      </c>
      <c r="Y1418">
        <v>2</v>
      </c>
      <c r="Z1418">
        <v>10</v>
      </c>
      <c r="AA1418">
        <v>4</v>
      </c>
      <c r="AB1418" t="s">
        <v>27</v>
      </c>
      <c r="AC1418" t="s">
        <v>23</v>
      </c>
      <c r="AD1418">
        <v>90</v>
      </c>
      <c r="AE1418">
        <v>0.4</v>
      </c>
      <c r="AF1418">
        <v>0</v>
      </c>
      <c r="AG1418" t="s">
        <v>75</v>
      </c>
      <c r="AH1418" t="s">
        <v>105</v>
      </c>
      <c r="AI1418" t="s">
        <v>112</v>
      </c>
      <c r="AJ1418">
        <v>1431</v>
      </c>
      <c r="AK1418">
        <v>1432</v>
      </c>
      <c r="AL1418" t="s">
        <v>118</v>
      </c>
    </row>
    <row r="1419" spans="1:38" x14ac:dyDescent="0.2">
      <c r="A1419">
        <v>1698</v>
      </c>
      <c r="B1419" s="1">
        <v>45600</v>
      </c>
      <c r="C1419" s="2">
        <v>0.375</v>
      </c>
      <c r="D1419" s="2">
        <v>0.45833333333333331</v>
      </c>
      <c r="E1419" t="s">
        <v>35</v>
      </c>
      <c r="F1419">
        <v>2</v>
      </c>
      <c r="G1419">
        <v>10</v>
      </c>
      <c r="H1419">
        <v>8</v>
      </c>
      <c r="I1419" t="s">
        <v>22</v>
      </c>
      <c r="J1419" t="s">
        <v>40</v>
      </c>
      <c r="K1419">
        <v>119.99999999999997</v>
      </c>
      <c r="L1419">
        <v>0.8</v>
      </c>
      <c r="M1419">
        <v>0</v>
      </c>
      <c r="N1419" t="s">
        <v>72</v>
      </c>
      <c r="O1419" t="s">
        <v>108</v>
      </c>
      <c r="P1419" t="s">
        <v>112</v>
      </c>
      <c r="Q1419" t="s">
        <v>118</v>
      </c>
      <c r="R1419" t="s">
        <v>124</v>
      </c>
      <c r="S1419">
        <v>1433</v>
      </c>
      <c r="T1419">
        <v>2537</v>
      </c>
      <c r="U1419" s="1">
        <v>45464</v>
      </c>
      <c r="V1419" s="2">
        <v>0.375</v>
      </c>
      <c r="W1419" s="2">
        <v>0.4375</v>
      </c>
      <c r="X1419" t="s">
        <v>35</v>
      </c>
      <c r="Y1419">
        <v>2</v>
      </c>
      <c r="Z1419">
        <v>10</v>
      </c>
      <c r="AA1419">
        <v>6</v>
      </c>
      <c r="AB1419" t="s">
        <v>13</v>
      </c>
      <c r="AC1419" t="s">
        <v>40</v>
      </c>
      <c r="AD1419">
        <v>90</v>
      </c>
      <c r="AE1419">
        <v>0.6</v>
      </c>
      <c r="AF1419">
        <v>0</v>
      </c>
      <c r="AG1419" t="s">
        <v>76</v>
      </c>
      <c r="AH1419" t="s">
        <v>103</v>
      </c>
      <c r="AI1419" t="s">
        <v>112</v>
      </c>
      <c r="AJ1419">
        <v>1432</v>
      </c>
      <c r="AK1419">
        <v>1433</v>
      </c>
      <c r="AL1419" t="s">
        <v>118</v>
      </c>
    </row>
    <row r="1420" spans="1:38" x14ac:dyDescent="0.2">
      <c r="A1420">
        <v>37</v>
      </c>
      <c r="B1420" s="1">
        <v>45331</v>
      </c>
      <c r="C1420" s="2">
        <v>0.375</v>
      </c>
      <c r="D1420" s="2">
        <v>0.41666666666666669</v>
      </c>
      <c r="E1420" t="s">
        <v>35</v>
      </c>
      <c r="F1420">
        <v>2</v>
      </c>
      <c r="G1420">
        <v>10</v>
      </c>
      <c r="H1420">
        <v>1</v>
      </c>
      <c r="I1420" t="s">
        <v>42</v>
      </c>
      <c r="J1420" t="s">
        <v>30</v>
      </c>
      <c r="K1420">
        <v>60.000000000000028</v>
      </c>
      <c r="L1420">
        <v>0.1</v>
      </c>
      <c r="M1420">
        <v>0</v>
      </c>
      <c r="N1420" t="s">
        <v>76</v>
      </c>
      <c r="O1420" t="s">
        <v>99</v>
      </c>
      <c r="P1420" t="s">
        <v>112</v>
      </c>
      <c r="Q1420" t="s">
        <v>117</v>
      </c>
      <c r="R1420" t="s">
        <v>118</v>
      </c>
      <c r="S1420">
        <v>1424</v>
      </c>
      <c r="T1420">
        <v>1854</v>
      </c>
      <c r="U1420" s="1">
        <v>45368</v>
      </c>
      <c r="V1420" s="2">
        <v>0.375</v>
      </c>
      <c r="W1420" s="2">
        <v>0.45833333333333331</v>
      </c>
      <c r="X1420" t="s">
        <v>35</v>
      </c>
      <c r="Y1420">
        <v>2</v>
      </c>
      <c r="Z1420">
        <v>10</v>
      </c>
      <c r="AA1420">
        <v>11</v>
      </c>
      <c r="AB1420" t="s">
        <v>39</v>
      </c>
      <c r="AC1420" t="s">
        <v>14</v>
      </c>
      <c r="AD1420">
        <v>119.99999999999997</v>
      </c>
      <c r="AE1420">
        <v>1.1000000000000001</v>
      </c>
      <c r="AF1420">
        <v>1</v>
      </c>
      <c r="AG1420" t="s">
        <v>71</v>
      </c>
      <c r="AH1420" t="s">
        <v>100</v>
      </c>
      <c r="AI1420" t="s">
        <v>112</v>
      </c>
      <c r="AJ1420">
        <v>1423</v>
      </c>
      <c r="AK1420">
        <v>1424</v>
      </c>
      <c r="AL1420" t="s">
        <v>118</v>
      </c>
    </row>
    <row r="1421" spans="1:38" x14ac:dyDescent="0.2">
      <c r="A1421">
        <v>2585</v>
      </c>
      <c r="B1421" s="1">
        <v>45630</v>
      </c>
      <c r="C1421" s="2">
        <v>0.375</v>
      </c>
      <c r="D1421" s="2">
        <v>0.45833333333333331</v>
      </c>
      <c r="E1421" t="s">
        <v>35</v>
      </c>
      <c r="F1421">
        <v>2</v>
      </c>
      <c r="G1421">
        <v>10</v>
      </c>
      <c r="H1421">
        <v>1</v>
      </c>
      <c r="I1421" t="s">
        <v>42</v>
      </c>
      <c r="J1421" t="s">
        <v>23</v>
      </c>
      <c r="K1421">
        <v>119.99999999999997</v>
      </c>
      <c r="L1421">
        <v>0.1</v>
      </c>
      <c r="M1421">
        <v>0</v>
      </c>
      <c r="N1421" t="s">
        <v>74</v>
      </c>
      <c r="O1421" t="s">
        <v>109</v>
      </c>
      <c r="P1421" t="s">
        <v>112</v>
      </c>
      <c r="Q1421" t="s">
        <v>117</v>
      </c>
      <c r="R1421" t="s">
        <v>124</v>
      </c>
      <c r="S1421">
        <v>1429</v>
      </c>
      <c r="T1421">
        <v>108</v>
      </c>
      <c r="U1421" s="1">
        <v>45441</v>
      </c>
      <c r="V1421" s="2">
        <v>0.375</v>
      </c>
      <c r="W1421" s="2">
        <v>0.41666666666666669</v>
      </c>
      <c r="X1421" t="s">
        <v>35</v>
      </c>
      <c r="Y1421">
        <v>2</v>
      </c>
      <c r="Z1421">
        <v>10</v>
      </c>
      <c r="AA1421">
        <v>1</v>
      </c>
      <c r="AB1421" t="s">
        <v>22</v>
      </c>
      <c r="AC1421" t="s">
        <v>30</v>
      </c>
      <c r="AD1421">
        <v>60.000000000000028</v>
      </c>
      <c r="AE1421">
        <v>0.1</v>
      </c>
      <c r="AF1421">
        <v>0</v>
      </c>
      <c r="AG1421" t="s">
        <v>74</v>
      </c>
      <c r="AH1421" t="s">
        <v>102</v>
      </c>
      <c r="AI1421" t="s">
        <v>112</v>
      </c>
      <c r="AJ1421">
        <v>1428</v>
      </c>
      <c r="AK1421">
        <v>1429</v>
      </c>
      <c r="AL1421" t="s">
        <v>118</v>
      </c>
    </row>
    <row r="1422" spans="1:38" x14ac:dyDescent="0.2">
      <c r="A1422">
        <v>1854</v>
      </c>
      <c r="B1422" s="1">
        <v>45368</v>
      </c>
      <c r="C1422" s="2">
        <v>0.375</v>
      </c>
      <c r="D1422" s="2">
        <v>0.45833333333333331</v>
      </c>
      <c r="E1422" t="s">
        <v>35</v>
      </c>
      <c r="F1422">
        <v>2</v>
      </c>
      <c r="G1422">
        <v>10</v>
      </c>
      <c r="H1422">
        <v>11</v>
      </c>
      <c r="I1422" t="s">
        <v>39</v>
      </c>
      <c r="J1422" t="s">
        <v>14</v>
      </c>
      <c r="K1422">
        <v>119.99999999999997</v>
      </c>
      <c r="L1422">
        <v>1.1000000000000001</v>
      </c>
      <c r="M1422">
        <v>1</v>
      </c>
      <c r="N1422" t="s">
        <v>71</v>
      </c>
      <c r="O1422" t="s">
        <v>100</v>
      </c>
      <c r="P1422" t="s">
        <v>112</v>
      </c>
      <c r="Q1422" t="s">
        <v>118</v>
      </c>
      <c r="R1422" t="s">
        <v>124</v>
      </c>
      <c r="S1422">
        <v>1423</v>
      </c>
      <c r="T1422">
        <v>2544</v>
      </c>
      <c r="U1422" s="1">
        <v>45611</v>
      </c>
      <c r="V1422" s="2">
        <v>0.375</v>
      </c>
      <c r="W1422" s="2">
        <v>0.39583333333333331</v>
      </c>
      <c r="X1422" t="s">
        <v>35</v>
      </c>
      <c r="Y1422">
        <v>2</v>
      </c>
      <c r="Z1422">
        <v>10</v>
      </c>
      <c r="AA1422">
        <v>5</v>
      </c>
      <c r="AB1422" t="s">
        <v>39</v>
      </c>
      <c r="AC1422" t="s">
        <v>18</v>
      </c>
      <c r="AD1422">
        <v>29.999999999999972</v>
      </c>
      <c r="AE1422">
        <v>0.5</v>
      </c>
      <c r="AF1422">
        <v>0</v>
      </c>
      <c r="AG1422" t="s">
        <v>76</v>
      </c>
      <c r="AH1422" t="s">
        <v>108</v>
      </c>
      <c r="AI1422" t="s">
        <v>112</v>
      </c>
      <c r="AJ1422">
        <v>1422</v>
      </c>
      <c r="AK1422">
        <v>1423</v>
      </c>
      <c r="AL1422" t="s">
        <v>118</v>
      </c>
    </row>
    <row r="1423" spans="1:38" x14ac:dyDescent="0.2">
      <c r="A1423">
        <v>1156</v>
      </c>
      <c r="B1423" s="1">
        <v>45583</v>
      </c>
      <c r="C1423" s="2">
        <v>0.375</v>
      </c>
      <c r="D1423" s="2">
        <v>0.4375</v>
      </c>
      <c r="E1423" t="s">
        <v>35</v>
      </c>
      <c r="F1423">
        <v>2</v>
      </c>
      <c r="G1423">
        <v>10</v>
      </c>
      <c r="H1423">
        <v>9</v>
      </c>
      <c r="I1423" t="s">
        <v>27</v>
      </c>
      <c r="J1423" t="s">
        <v>40</v>
      </c>
      <c r="K1423">
        <v>90</v>
      </c>
      <c r="L1423">
        <v>0.9</v>
      </c>
      <c r="M1423">
        <v>0</v>
      </c>
      <c r="N1423" t="s">
        <v>76</v>
      </c>
      <c r="O1423" t="s">
        <v>107</v>
      </c>
      <c r="P1423" t="s">
        <v>112</v>
      </c>
      <c r="Q1423" t="s">
        <v>118</v>
      </c>
      <c r="R1423" t="s">
        <v>118</v>
      </c>
      <c r="S1423">
        <v>1419</v>
      </c>
      <c r="T1423">
        <v>384</v>
      </c>
      <c r="U1423" s="1">
        <v>45584</v>
      </c>
      <c r="V1423" s="2">
        <v>0.375</v>
      </c>
      <c r="W1423" s="2">
        <v>0.4375</v>
      </c>
      <c r="X1423" t="s">
        <v>35</v>
      </c>
      <c r="Y1423">
        <v>2</v>
      </c>
      <c r="Z1423">
        <v>10</v>
      </c>
      <c r="AA1423">
        <v>2</v>
      </c>
      <c r="AB1423" t="s">
        <v>39</v>
      </c>
      <c r="AC1423" t="s">
        <v>30</v>
      </c>
      <c r="AD1423">
        <v>90</v>
      </c>
      <c r="AE1423">
        <v>0.2</v>
      </c>
      <c r="AF1423">
        <v>0</v>
      </c>
      <c r="AG1423" t="s">
        <v>77</v>
      </c>
      <c r="AH1423" t="s">
        <v>107</v>
      </c>
      <c r="AI1423" t="s">
        <v>112</v>
      </c>
      <c r="AJ1423">
        <v>1418</v>
      </c>
      <c r="AK1423">
        <v>1419</v>
      </c>
      <c r="AL1423" t="s">
        <v>118</v>
      </c>
    </row>
    <row r="1424" spans="1:38" x14ac:dyDescent="0.2">
      <c r="A1424">
        <v>833</v>
      </c>
      <c r="B1424" s="1">
        <v>45645</v>
      </c>
      <c r="C1424" s="2">
        <v>0.375</v>
      </c>
      <c r="D1424" s="2">
        <v>0.4375</v>
      </c>
      <c r="E1424" t="s">
        <v>35</v>
      </c>
      <c r="F1424">
        <v>2</v>
      </c>
      <c r="G1424">
        <v>10</v>
      </c>
      <c r="H1424">
        <v>9</v>
      </c>
      <c r="I1424" t="s">
        <v>13</v>
      </c>
      <c r="J1424" t="s">
        <v>40</v>
      </c>
      <c r="K1424">
        <v>90</v>
      </c>
      <c r="L1424">
        <v>0.9</v>
      </c>
      <c r="M1424">
        <v>0</v>
      </c>
      <c r="N1424" t="s">
        <v>75</v>
      </c>
      <c r="O1424" t="s">
        <v>109</v>
      </c>
      <c r="P1424" t="s">
        <v>112</v>
      </c>
      <c r="Q1424" t="s">
        <v>118</v>
      </c>
      <c r="R1424" t="s">
        <v>118</v>
      </c>
      <c r="S1424">
        <v>1421</v>
      </c>
      <c r="T1424">
        <v>2802</v>
      </c>
      <c r="U1424" s="1">
        <v>45595</v>
      </c>
      <c r="V1424" s="2">
        <v>0.375</v>
      </c>
      <c r="W1424" s="2">
        <v>0.45833333333333331</v>
      </c>
      <c r="X1424" t="s">
        <v>35</v>
      </c>
      <c r="Y1424">
        <v>2</v>
      </c>
      <c r="Z1424">
        <v>10</v>
      </c>
      <c r="AA1424">
        <v>13</v>
      </c>
      <c r="AB1424" t="s">
        <v>22</v>
      </c>
      <c r="AC1424" t="s">
        <v>23</v>
      </c>
      <c r="AD1424">
        <v>119.99999999999997</v>
      </c>
      <c r="AE1424">
        <v>1.3</v>
      </c>
      <c r="AF1424">
        <v>1</v>
      </c>
      <c r="AG1424" t="s">
        <v>74</v>
      </c>
      <c r="AH1424" t="s">
        <v>107</v>
      </c>
      <c r="AI1424" t="s">
        <v>112</v>
      </c>
      <c r="AJ1424">
        <v>1420</v>
      </c>
      <c r="AK1424">
        <v>1421</v>
      </c>
      <c r="AL1424" t="s">
        <v>118</v>
      </c>
    </row>
    <row r="1425" spans="1:38" x14ac:dyDescent="0.2">
      <c r="A1425">
        <v>2802</v>
      </c>
      <c r="B1425" s="1">
        <v>45595</v>
      </c>
      <c r="C1425" s="2">
        <v>0.375</v>
      </c>
      <c r="D1425" s="2">
        <v>0.45833333333333331</v>
      </c>
      <c r="E1425" t="s">
        <v>35</v>
      </c>
      <c r="F1425">
        <v>2</v>
      </c>
      <c r="G1425">
        <v>10</v>
      </c>
      <c r="H1425">
        <v>13</v>
      </c>
      <c r="I1425" t="s">
        <v>22</v>
      </c>
      <c r="J1425" t="s">
        <v>23</v>
      </c>
      <c r="K1425">
        <v>119.99999999999997</v>
      </c>
      <c r="L1425">
        <v>1.3</v>
      </c>
      <c r="M1425">
        <v>1</v>
      </c>
      <c r="N1425" t="s">
        <v>74</v>
      </c>
      <c r="O1425" t="s">
        <v>107</v>
      </c>
      <c r="P1425" t="s">
        <v>112</v>
      </c>
      <c r="Q1425" t="s">
        <v>118</v>
      </c>
      <c r="R1425" t="s">
        <v>124</v>
      </c>
      <c r="S1425">
        <v>1420</v>
      </c>
      <c r="T1425">
        <v>1156</v>
      </c>
      <c r="U1425" s="1">
        <v>45583</v>
      </c>
      <c r="V1425" s="2">
        <v>0.375</v>
      </c>
      <c r="W1425" s="2">
        <v>0.4375</v>
      </c>
      <c r="X1425" t="s">
        <v>35</v>
      </c>
      <c r="Y1425">
        <v>2</v>
      </c>
      <c r="Z1425">
        <v>10</v>
      </c>
      <c r="AA1425">
        <v>9</v>
      </c>
      <c r="AB1425" t="s">
        <v>27</v>
      </c>
      <c r="AC1425" t="s">
        <v>40</v>
      </c>
      <c r="AD1425">
        <v>90</v>
      </c>
      <c r="AE1425">
        <v>0.9</v>
      </c>
      <c r="AF1425">
        <v>0</v>
      </c>
      <c r="AG1425" t="s">
        <v>76</v>
      </c>
      <c r="AH1425" t="s">
        <v>107</v>
      </c>
      <c r="AI1425" t="s">
        <v>112</v>
      </c>
      <c r="AJ1425">
        <v>1419</v>
      </c>
      <c r="AK1425">
        <v>1420</v>
      </c>
      <c r="AL1425" t="s">
        <v>118</v>
      </c>
    </row>
    <row r="1426" spans="1:38" x14ac:dyDescent="0.2">
      <c r="A1426">
        <v>384</v>
      </c>
      <c r="B1426" s="1">
        <v>45584</v>
      </c>
      <c r="C1426" s="2">
        <v>0.375</v>
      </c>
      <c r="D1426" s="2">
        <v>0.4375</v>
      </c>
      <c r="E1426" t="s">
        <v>35</v>
      </c>
      <c r="F1426">
        <v>2</v>
      </c>
      <c r="G1426">
        <v>10</v>
      </c>
      <c r="H1426">
        <v>2</v>
      </c>
      <c r="I1426" t="s">
        <v>39</v>
      </c>
      <c r="J1426" t="s">
        <v>30</v>
      </c>
      <c r="K1426">
        <v>90</v>
      </c>
      <c r="L1426">
        <v>0.2</v>
      </c>
      <c r="M1426">
        <v>0</v>
      </c>
      <c r="N1426" t="s">
        <v>77</v>
      </c>
      <c r="O1426" t="s">
        <v>107</v>
      </c>
      <c r="P1426" t="s">
        <v>112</v>
      </c>
      <c r="Q1426" t="s">
        <v>117</v>
      </c>
      <c r="R1426" t="s">
        <v>118</v>
      </c>
      <c r="S1426">
        <v>1418</v>
      </c>
      <c r="T1426">
        <v>730</v>
      </c>
      <c r="U1426" s="1">
        <v>45509</v>
      </c>
      <c r="V1426" s="2">
        <v>0.375</v>
      </c>
      <c r="W1426" s="2">
        <v>0.41666666666666669</v>
      </c>
      <c r="X1426" t="s">
        <v>35</v>
      </c>
      <c r="Y1426">
        <v>2</v>
      </c>
      <c r="Z1426">
        <v>10</v>
      </c>
      <c r="AA1426">
        <v>13</v>
      </c>
      <c r="AB1426" t="s">
        <v>42</v>
      </c>
      <c r="AC1426" t="s">
        <v>40</v>
      </c>
      <c r="AD1426">
        <v>60.000000000000028</v>
      </c>
      <c r="AE1426">
        <v>1.3</v>
      </c>
      <c r="AF1426">
        <v>1</v>
      </c>
      <c r="AG1426" t="s">
        <v>72</v>
      </c>
      <c r="AH1426" t="s">
        <v>105</v>
      </c>
      <c r="AI1426" t="s">
        <v>112</v>
      </c>
      <c r="AJ1426">
        <v>1417</v>
      </c>
      <c r="AK1426">
        <v>1418</v>
      </c>
      <c r="AL1426" t="s">
        <v>118</v>
      </c>
    </row>
    <row r="1427" spans="1:38" x14ac:dyDescent="0.2">
      <c r="A1427">
        <v>730</v>
      </c>
      <c r="B1427" s="1">
        <v>45509</v>
      </c>
      <c r="C1427" s="2">
        <v>0.375</v>
      </c>
      <c r="D1427" s="2">
        <v>0.41666666666666669</v>
      </c>
      <c r="E1427" t="s">
        <v>35</v>
      </c>
      <c r="F1427">
        <v>2</v>
      </c>
      <c r="G1427">
        <v>10</v>
      </c>
      <c r="H1427">
        <v>13</v>
      </c>
      <c r="I1427" t="s">
        <v>42</v>
      </c>
      <c r="J1427" t="s">
        <v>40</v>
      </c>
      <c r="K1427">
        <v>60.000000000000028</v>
      </c>
      <c r="L1427">
        <v>1.3</v>
      </c>
      <c r="M1427">
        <v>1</v>
      </c>
      <c r="N1427" t="s">
        <v>72</v>
      </c>
      <c r="O1427" t="s">
        <v>105</v>
      </c>
      <c r="P1427" t="s">
        <v>112</v>
      </c>
      <c r="Q1427" t="s">
        <v>118</v>
      </c>
      <c r="R1427" t="s">
        <v>118</v>
      </c>
      <c r="S1427">
        <v>1417</v>
      </c>
      <c r="T1427">
        <v>910</v>
      </c>
      <c r="U1427" s="1">
        <v>45529</v>
      </c>
      <c r="V1427" s="2">
        <v>0.375</v>
      </c>
      <c r="W1427" s="2">
        <v>0.4375</v>
      </c>
      <c r="X1427" t="s">
        <v>35</v>
      </c>
      <c r="Y1427">
        <v>2</v>
      </c>
      <c r="Z1427">
        <v>10</v>
      </c>
      <c r="AA1427">
        <v>1</v>
      </c>
      <c r="AB1427" t="s">
        <v>39</v>
      </c>
      <c r="AC1427" t="s">
        <v>40</v>
      </c>
      <c r="AD1427">
        <v>90</v>
      </c>
      <c r="AE1427">
        <v>0.1</v>
      </c>
      <c r="AF1427">
        <v>0</v>
      </c>
      <c r="AG1427" t="s">
        <v>71</v>
      </c>
      <c r="AH1427" t="s">
        <v>105</v>
      </c>
      <c r="AI1427" t="s">
        <v>112</v>
      </c>
      <c r="AJ1427">
        <v>1416</v>
      </c>
      <c r="AK1427">
        <v>1417</v>
      </c>
      <c r="AL1427" t="s">
        <v>118</v>
      </c>
    </row>
    <row r="1428" spans="1:38" x14ac:dyDescent="0.2">
      <c r="A1428">
        <v>910</v>
      </c>
      <c r="B1428" s="1">
        <v>45529</v>
      </c>
      <c r="C1428" s="2">
        <v>0.375</v>
      </c>
      <c r="D1428" s="2">
        <v>0.4375</v>
      </c>
      <c r="E1428" t="s">
        <v>35</v>
      </c>
      <c r="F1428">
        <v>2</v>
      </c>
      <c r="G1428">
        <v>10</v>
      </c>
      <c r="H1428">
        <v>1</v>
      </c>
      <c r="I1428" t="s">
        <v>39</v>
      </c>
      <c r="J1428" t="s">
        <v>40</v>
      </c>
      <c r="K1428">
        <v>90</v>
      </c>
      <c r="L1428">
        <v>0.1</v>
      </c>
      <c r="M1428">
        <v>0</v>
      </c>
      <c r="N1428" t="s">
        <v>71</v>
      </c>
      <c r="O1428" t="s">
        <v>105</v>
      </c>
      <c r="P1428" t="s">
        <v>112</v>
      </c>
      <c r="Q1428" t="s">
        <v>117</v>
      </c>
      <c r="R1428" t="s">
        <v>118</v>
      </c>
      <c r="S1428">
        <v>1416</v>
      </c>
      <c r="T1428">
        <v>2341</v>
      </c>
      <c r="U1428" s="1">
        <v>45514</v>
      </c>
      <c r="V1428" s="2">
        <v>0.375</v>
      </c>
      <c r="W1428" s="2">
        <v>0.4375</v>
      </c>
      <c r="X1428" t="s">
        <v>35</v>
      </c>
      <c r="Y1428">
        <v>2</v>
      </c>
      <c r="Z1428">
        <v>10</v>
      </c>
      <c r="AA1428">
        <v>1</v>
      </c>
      <c r="AB1428" t="s">
        <v>22</v>
      </c>
      <c r="AC1428" t="s">
        <v>30</v>
      </c>
      <c r="AD1428">
        <v>90</v>
      </c>
      <c r="AE1428">
        <v>0.1</v>
      </c>
      <c r="AF1428">
        <v>0</v>
      </c>
      <c r="AG1428" t="s">
        <v>77</v>
      </c>
      <c r="AH1428" t="s">
        <v>105</v>
      </c>
      <c r="AI1428" t="s">
        <v>112</v>
      </c>
      <c r="AJ1428">
        <v>1415</v>
      </c>
      <c r="AK1428">
        <v>1416</v>
      </c>
      <c r="AL1428" t="s">
        <v>118</v>
      </c>
    </row>
    <row r="1429" spans="1:38" x14ac:dyDescent="0.2">
      <c r="A1429">
        <v>2341</v>
      </c>
      <c r="B1429" s="1">
        <v>45514</v>
      </c>
      <c r="C1429" s="2">
        <v>0.375</v>
      </c>
      <c r="D1429" s="2">
        <v>0.4375</v>
      </c>
      <c r="E1429" t="s">
        <v>35</v>
      </c>
      <c r="F1429">
        <v>2</v>
      </c>
      <c r="G1429">
        <v>10</v>
      </c>
      <c r="H1429">
        <v>1</v>
      </c>
      <c r="I1429" t="s">
        <v>22</v>
      </c>
      <c r="J1429" t="s">
        <v>30</v>
      </c>
      <c r="K1429">
        <v>90</v>
      </c>
      <c r="L1429">
        <v>0.1</v>
      </c>
      <c r="M1429">
        <v>0</v>
      </c>
      <c r="N1429" t="s">
        <v>77</v>
      </c>
      <c r="O1429" t="s">
        <v>105</v>
      </c>
      <c r="P1429" t="s">
        <v>112</v>
      </c>
      <c r="Q1429" t="s">
        <v>117</v>
      </c>
      <c r="R1429" t="s">
        <v>118</v>
      </c>
      <c r="S1429">
        <v>1415</v>
      </c>
      <c r="T1429">
        <v>2047</v>
      </c>
      <c r="U1429" s="1">
        <v>45523</v>
      </c>
      <c r="V1429" s="2">
        <v>0.375</v>
      </c>
      <c r="W1429" s="2">
        <v>0.4375</v>
      </c>
      <c r="X1429" t="s">
        <v>35</v>
      </c>
      <c r="Y1429">
        <v>2</v>
      </c>
      <c r="Z1429">
        <v>10</v>
      </c>
      <c r="AA1429">
        <v>8</v>
      </c>
      <c r="AB1429" t="s">
        <v>39</v>
      </c>
      <c r="AC1429" t="s">
        <v>18</v>
      </c>
      <c r="AD1429">
        <v>90</v>
      </c>
      <c r="AE1429">
        <v>0.8</v>
      </c>
      <c r="AF1429">
        <v>0</v>
      </c>
      <c r="AG1429" t="s">
        <v>72</v>
      </c>
      <c r="AH1429" t="s">
        <v>105</v>
      </c>
      <c r="AI1429" t="s">
        <v>112</v>
      </c>
      <c r="AJ1429">
        <v>1414</v>
      </c>
      <c r="AK1429">
        <v>1415</v>
      </c>
      <c r="AL1429" t="s">
        <v>118</v>
      </c>
    </row>
    <row r="1430" spans="1:38" x14ac:dyDescent="0.2">
      <c r="A1430">
        <v>2047</v>
      </c>
      <c r="B1430" s="1">
        <v>45523</v>
      </c>
      <c r="C1430" s="2">
        <v>0.375</v>
      </c>
      <c r="D1430" s="2">
        <v>0.4375</v>
      </c>
      <c r="E1430" t="s">
        <v>35</v>
      </c>
      <c r="F1430">
        <v>2</v>
      </c>
      <c r="G1430">
        <v>10</v>
      </c>
      <c r="H1430">
        <v>8</v>
      </c>
      <c r="I1430" t="s">
        <v>39</v>
      </c>
      <c r="J1430" t="s">
        <v>18</v>
      </c>
      <c r="K1430">
        <v>90</v>
      </c>
      <c r="L1430">
        <v>0.8</v>
      </c>
      <c r="M1430">
        <v>0</v>
      </c>
      <c r="N1430" t="s">
        <v>72</v>
      </c>
      <c r="O1430" t="s">
        <v>105</v>
      </c>
      <c r="P1430" t="s">
        <v>112</v>
      </c>
      <c r="Q1430" t="s">
        <v>118</v>
      </c>
      <c r="R1430" t="s">
        <v>118</v>
      </c>
      <c r="S1430">
        <v>1414</v>
      </c>
      <c r="T1430">
        <v>2400</v>
      </c>
      <c r="U1430" s="1">
        <v>45292</v>
      </c>
      <c r="V1430" s="2">
        <v>0.375</v>
      </c>
      <c r="W1430" s="2">
        <v>0.4375</v>
      </c>
      <c r="X1430" t="s">
        <v>35</v>
      </c>
      <c r="Y1430">
        <v>2</v>
      </c>
      <c r="Z1430">
        <v>10</v>
      </c>
      <c r="AA1430">
        <v>1</v>
      </c>
      <c r="AB1430" t="s">
        <v>17</v>
      </c>
      <c r="AC1430" t="s">
        <v>18</v>
      </c>
      <c r="AD1430">
        <v>90</v>
      </c>
      <c r="AE1430">
        <v>0.1</v>
      </c>
      <c r="AF1430">
        <v>0</v>
      </c>
      <c r="AG1430" t="s">
        <v>72</v>
      </c>
      <c r="AH1430" t="s">
        <v>98</v>
      </c>
      <c r="AI1430" t="s">
        <v>112</v>
      </c>
      <c r="AJ1430">
        <v>1413</v>
      </c>
      <c r="AK1430">
        <v>1414</v>
      </c>
      <c r="AL1430" t="s">
        <v>118</v>
      </c>
    </row>
    <row r="1431" spans="1:38" x14ac:dyDescent="0.2">
      <c r="A1431">
        <v>2400</v>
      </c>
      <c r="B1431" s="1">
        <v>45292</v>
      </c>
      <c r="C1431" s="2">
        <v>0.375</v>
      </c>
      <c r="D1431" s="2">
        <v>0.4375</v>
      </c>
      <c r="E1431" t="s">
        <v>35</v>
      </c>
      <c r="F1431">
        <v>2</v>
      </c>
      <c r="G1431">
        <v>10</v>
      </c>
      <c r="H1431">
        <v>1</v>
      </c>
      <c r="I1431" t="s">
        <v>17</v>
      </c>
      <c r="J1431" t="s">
        <v>18</v>
      </c>
      <c r="K1431">
        <v>90</v>
      </c>
      <c r="L1431">
        <v>0.1</v>
      </c>
      <c r="M1431">
        <v>0</v>
      </c>
      <c r="N1431" t="s">
        <v>72</v>
      </c>
      <c r="O1431" t="s">
        <v>98</v>
      </c>
      <c r="P1431" t="s">
        <v>112</v>
      </c>
      <c r="Q1431" t="s">
        <v>117</v>
      </c>
      <c r="R1431" t="s">
        <v>118</v>
      </c>
      <c r="S1431">
        <v>1413</v>
      </c>
      <c r="T1431">
        <v>56</v>
      </c>
      <c r="U1431" s="1">
        <v>45334</v>
      </c>
      <c r="V1431" s="2">
        <v>0.375</v>
      </c>
      <c r="W1431" s="2">
        <v>0.4375</v>
      </c>
      <c r="X1431" t="s">
        <v>35</v>
      </c>
      <c r="Y1431">
        <v>2</v>
      </c>
      <c r="Z1431">
        <v>10</v>
      </c>
      <c r="AA1431">
        <v>8</v>
      </c>
      <c r="AB1431" t="s">
        <v>27</v>
      </c>
      <c r="AC1431" t="s">
        <v>28</v>
      </c>
      <c r="AD1431">
        <v>90</v>
      </c>
      <c r="AE1431">
        <v>0.8</v>
      </c>
      <c r="AF1431">
        <v>0</v>
      </c>
      <c r="AG1431" t="s">
        <v>72</v>
      </c>
      <c r="AH1431" t="s">
        <v>99</v>
      </c>
      <c r="AI1431" t="s">
        <v>112</v>
      </c>
      <c r="AJ1431">
        <v>1412</v>
      </c>
      <c r="AK1431">
        <v>1413</v>
      </c>
      <c r="AL1431" t="s">
        <v>118</v>
      </c>
    </row>
    <row r="1432" spans="1:38" x14ac:dyDescent="0.2">
      <c r="A1432">
        <v>56</v>
      </c>
      <c r="B1432" s="1">
        <v>45334</v>
      </c>
      <c r="C1432" s="2">
        <v>0.375</v>
      </c>
      <c r="D1432" s="2">
        <v>0.4375</v>
      </c>
      <c r="E1432" t="s">
        <v>35</v>
      </c>
      <c r="F1432">
        <v>2</v>
      </c>
      <c r="G1432">
        <v>10</v>
      </c>
      <c r="H1432">
        <v>8</v>
      </c>
      <c r="I1432" t="s">
        <v>27</v>
      </c>
      <c r="J1432" t="s">
        <v>28</v>
      </c>
      <c r="K1432">
        <v>90</v>
      </c>
      <c r="L1432">
        <v>0.8</v>
      </c>
      <c r="M1432">
        <v>0</v>
      </c>
      <c r="N1432" t="s">
        <v>72</v>
      </c>
      <c r="O1432" t="s">
        <v>99</v>
      </c>
      <c r="P1432" t="s">
        <v>112</v>
      </c>
      <c r="Q1432" t="s">
        <v>118</v>
      </c>
      <c r="R1432" t="s">
        <v>118</v>
      </c>
      <c r="S1432">
        <v>1412</v>
      </c>
      <c r="T1432">
        <v>1555</v>
      </c>
      <c r="U1432" s="1">
        <v>45371</v>
      </c>
      <c r="V1432" s="2">
        <v>0.375</v>
      </c>
      <c r="W1432" s="2">
        <v>0.45833333333333331</v>
      </c>
      <c r="X1432" t="s">
        <v>35</v>
      </c>
      <c r="Y1432">
        <v>2</v>
      </c>
      <c r="Z1432">
        <v>10</v>
      </c>
      <c r="AA1432">
        <v>5</v>
      </c>
      <c r="AB1432" t="s">
        <v>17</v>
      </c>
      <c r="AC1432" t="s">
        <v>14</v>
      </c>
      <c r="AD1432">
        <v>119.99999999999997</v>
      </c>
      <c r="AE1432">
        <v>0.5</v>
      </c>
      <c r="AF1432">
        <v>0</v>
      </c>
      <c r="AG1432" t="s">
        <v>74</v>
      </c>
      <c r="AH1432" t="s">
        <v>100</v>
      </c>
      <c r="AI1432" t="s">
        <v>112</v>
      </c>
      <c r="AJ1432">
        <v>1411</v>
      </c>
      <c r="AK1432">
        <v>1412</v>
      </c>
      <c r="AL1432" t="s">
        <v>118</v>
      </c>
    </row>
    <row r="1433" spans="1:38" x14ac:dyDescent="0.2">
      <c r="A1433">
        <v>1555</v>
      </c>
      <c r="B1433" s="1">
        <v>45371</v>
      </c>
      <c r="C1433" s="2">
        <v>0.375</v>
      </c>
      <c r="D1433" s="2">
        <v>0.45833333333333331</v>
      </c>
      <c r="E1433" t="s">
        <v>35</v>
      </c>
      <c r="F1433">
        <v>2</v>
      </c>
      <c r="G1433">
        <v>10</v>
      </c>
      <c r="H1433">
        <v>5</v>
      </c>
      <c r="I1433" t="s">
        <v>17</v>
      </c>
      <c r="J1433" t="s">
        <v>14</v>
      </c>
      <c r="K1433">
        <v>119.99999999999997</v>
      </c>
      <c r="L1433">
        <v>0.5</v>
      </c>
      <c r="M1433">
        <v>0</v>
      </c>
      <c r="N1433" t="s">
        <v>74</v>
      </c>
      <c r="O1433" t="s">
        <v>100</v>
      </c>
      <c r="P1433" t="s">
        <v>112</v>
      </c>
      <c r="Q1433" t="s">
        <v>118</v>
      </c>
      <c r="R1433" t="s">
        <v>124</v>
      </c>
      <c r="S1433">
        <v>1411</v>
      </c>
      <c r="T1433">
        <v>2073</v>
      </c>
      <c r="U1433" s="1">
        <v>45610</v>
      </c>
      <c r="V1433" s="2">
        <v>0.375</v>
      </c>
      <c r="W1433" s="2">
        <v>0.45833333333333331</v>
      </c>
      <c r="X1433" t="s">
        <v>35</v>
      </c>
      <c r="Y1433">
        <v>2</v>
      </c>
      <c r="Z1433">
        <v>10</v>
      </c>
      <c r="AA1433">
        <v>11</v>
      </c>
      <c r="AB1433" t="s">
        <v>17</v>
      </c>
      <c r="AC1433" t="s">
        <v>30</v>
      </c>
      <c r="AD1433">
        <v>119.99999999999997</v>
      </c>
      <c r="AE1433">
        <v>1.1000000000000001</v>
      </c>
      <c r="AF1433">
        <v>1</v>
      </c>
      <c r="AG1433" t="s">
        <v>75</v>
      </c>
      <c r="AH1433" t="s">
        <v>108</v>
      </c>
      <c r="AI1433" t="s">
        <v>112</v>
      </c>
      <c r="AJ1433">
        <v>1410</v>
      </c>
      <c r="AK1433">
        <v>1411</v>
      </c>
      <c r="AL1433" t="s">
        <v>118</v>
      </c>
    </row>
    <row r="1434" spans="1:38" x14ac:dyDescent="0.2">
      <c r="A1434">
        <v>2073</v>
      </c>
      <c r="B1434" s="1">
        <v>45610</v>
      </c>
      <c r="C1434" s="2">
        <v>0.375</v>
      </c>
      <c r="D1434" s="2">
        <v>0.45833333333333331</v>
      </c>
      <c r="E1434" t="s">
        <v>35</v>
      </c>
      <c r="F1434">
        <v>2</v>
      </c>
      <c r="G1434">
        <v>10</v>
      </c>
      <c r="H1434">
        <v>11</v>
      </c>
      <c r="I1434" t="s">
        <v>17</v>
      </c>
      <c r="J1434" t="s">
        <v>30</v>
      </c>
      <c r="K1434">
        <v>119.99999999999997</v>
      </c>
      <c r="L1434">
        <v>1.1000000000000001</v>
      </c>
      <c r="M1434">
        <v>1</v>
      </c>
      <c r="N1434" t="s">
        <v>75</v>
      </c>
      <c r="O1434" t="s">
        <v>108</v>
      </c>
      <c r="P1434" t="s">
        <v>112</v>
      </c>
      <c r="Q1434" t="s">
        <v>118</v>
      </c>
      <c r="R1434" t="s">
        <v>124</v>
      </c>
      <c r="S1434">
        <v>1410</v>
      </c>
      <c r="T1434">
        <v>2758</v>
      </c>
      <c r="U1434" s="1">
        <v>45473</v>
      </c>
      <c r="V1434" s="2">
        <v>0.39583333333333331</v>
      </c>
      <c r="W1434" s="2">
        <v>0.4375</v>
      </c>
      <c r="X1434" t="s">
        <v>35</v>
      </c>
      <c r="Y1434">
        <v>2</v>
      </c>
      <c r="Z1434">
        <v>10</v>
      </c>
      <c r="AA1434">
        <v>11</v>
      </c>
      <c r="AB1434" t="s">
        <v>27</v>
      </c>
      <c r="AC1434" t="s">
        <v>18</v>
      </c>
      <c r="AD1434">
        <v>60.000000000000028</v>
      </c>
      <c r="AE1434">
        <v>1.1000000000000001</v>
      </c>
      <c r="AF1434">
        <v>1</v>
      </c>
      <c r="AG1434" t="s">
        <v>71</v>
      </c>
      <c r="AH1434" t="s">
        <v>103</v>
      </c>
      <c r="AI1434" t="s">
        <v>112</v>
      </c>
      <c r="AJ1434">
        <v>1409</v>
      </c>
      <c r="AK1434">
        <v>1410</v>
      </c>
      <c r="AL1434" t="s">
        <v>118</v>
      </c>
    </row>
    <row r="1435" spans="1:38" x14ac:dyDescent="0.2">
      <c r="A1435">
        <v>2544</v>
      </c>
      <c r="B1435" s="1">
        <v>45611</v>
      </c>
      <c r="C1435" s="2">
        <v>0.375</v>
      </c>
      <c r="D1435" s="2">
        <v>0.39583333333333331</v>
      </c>
      <c r="E1435" t="s">
        <v>35</v>
      </c>
      <c r="F1435">
        <v>2</v>
      </c>
      <c r="G1435">
        <v>10</v>
      </c>
      <c r="H1435">
        <v>5</v>
      </c>
      <c r="I1435" t="s">
        <v>39</v>
      </c>
      <c r="J1435" t="s">
        <v>18</v>
      </c>
      <c r="K1435">
        <v>29.999999999999972</v>
      </c>
      <c r="L1435">
        <v>0.5</v>
      </c>
      <c r="M1435">
        <v>0</v>
      </c>
      <c r="N1435" t="s">
        <v>76</v>
      </c>
      <c r="O1435" t="s">
        <v>108</v>
      </c>
      <c r="P1435" t="s">
        <v>112</v>
      </c>
      <c r="Q1435" t="s">
        <v>118</v>
      </c>
      <c r="R1435" t="s">
        <v>118</v>
      </c>
      <c r="S1435">
        <v>1422</v>
      </c>
      <c r="T1435">
        <v>833</v>
      </c>
      <c r="U1435" s="1">
        <v>45645</v>
      </c>
      <c r="V1435" s="2">
        <v>0.375</v>
      </c>
      <c r="W1435" s="2">
        <v>0.4375</v>
      </c>
      <c r="X1435" t="s">
        <v>35</v>
      </c>
      <c r="Y1435">
        <v>2</v>
      </c>
      <c r="Z1435">
        <v>10</v>
      </c>
      <c r="AA1435">
        <v>9</v>
      </c>
      <c r="AB1435" t="s">
        <v>13</v>
      </c>
      <c r="AC1435" t="s">
        <v>40</v>
      </c>
      <c r="AD1435">
        <v>90</v>
      </c>
      <c r="AE1435">
        <v>0.9</v>
      </c>
      <c r="AF1435">
        <v>0</v>
      </c>
      <c r="AG1435" t="s">
        <v>75</v>
      </c>
      <c r="AH1435" t="s">
        <v>109</v>
      </c>
      <c r="AI1435" t="s">
        <v>112</v>
      </c>
      <c r="AJ1435">
        <v>1421</v>
      </c>
      <c r="AK1435">
        <v>1422</v>
      </c>
      <c r="AL1435" t="s">
        <v>118</v>
      </c>
    </row>
    <row r="1436" spans="1:38" x14ac:dyDescent="0.2">
      <c r="A1436">
        <v>1741</v>
      </c>
      <c r="B1436" s="1">
        <v>45643</v>
      </c>
      <c r="C1436" s="2">
        <v>0.35416666666666669</v>
      </c>
      <c r="D1436" s="2">
        <v>0.41666666666666669</v>
      </c>
      <c r="E1436" t="s">
        <v>35</v>
      </c>
      <c r="F1436">
        <v>2</v>
      </c>
      <c r="G1436">
        <v>10</v>
      </c>
      <c r="H1436">
        <v>7</v>
      </c>
      <c r="I1436" t="s">
        <v>41</v>
      </c>
      <c r="J1436" t="s">
        <v>14</v>
      </c>
      <c r="K1436">
        <v>90</v>
      </c>
      <c r="L1436">
        <v>0.7</v>
      </c>
      <c r="M1436">
        <v>0</v>
      </c>
      <c r="N1436" t="s">
        <v>73</v>
      </c>
      <c r="O1436" t="s">
        <v>109</v>
      </c>
      <c r="P1436" t="s">
        <v>112</v>
      </c>
      <c r="Q1436" t="s">
        <v>118</v>
      </c>
      <c r="R1436" t="s">
        <v>118</v>
      </c>
      <c r="S1436">
        <v>1449</v>
      </c>
      <c r="T1436">
        <v>938</v>
      </c>
      <c r="U1436" s="1">
        <v>45533</v>
      </c>
      <c r="V1436" s="2">
        <v>0.35416666666666669</v>
      </c>
      <c r="W1436" s="2">
        <v>0.375</v>
      </c>
      <c r="X1436" t="s">
        <v>35</v>
      </c>
      <c r="Y1436">
        <v>2</v>
      </c>
      <c r="Z1436">
        <v>10</v>
      </c>
      <c r="AA1436">
        <v>1</v>
      </c>
      <c r="AB1436" t="s">
        <v>22</v>
      </c>
      <c r="AC1436" t="s">
        <v>28</v>
      </c>
      <c r="AD1436">
        <v>29.999999999999972</v>
      </c>
      <c r="AE1436">
        <v>0.1</v>
      </c>
      <c r="AF1436">
        <v>0</v>
      </c>
      <c r="AG1436" t="s">
        <v>75</v>
      </c>
      <c r="AH1436" t="s">
        <v>105</v>
      </c>
      <c r="AI1436" t="s">
        <v>112</v>
      </c>
      <c r="AJ1436">
        <v>1448</v>
      </c>
      <c r="AK1436">
        <v>1449</v>
      </c>
      <c r="AL1436" t="s">
        <v>118</v>
      </c>
    </row>
    <row r="1437" spans="1:38" x14ac:dyDescent="0.2">
      <c r="A1437">
        <v>2179</v>
      </c>
      <c r="B1437" s="1">
        <v>45586</v>
      </c>
      <c r="C1437" s="2">
        <v>0.35416666666666669</v>
      </c>
      <c r="D1437" s="2">
        <v>0.39583333333333331</v>
      </c>
      <c r="E1437" t="s">
        <v>35</v>
      </c>
      <c r="F1437">
        <v>2</v>
      </c>
      <c r="G1437">
        <v>10</v>
      </c>
      <c r="H1437">
        <v>8</v>
      </c>
      <c r="I1437" t="s">
        <v>22</v>
      </c>
      <c r="J1437" t="s">
        <v>14</v>
      </c>
      <c r="K1437">
        <v>59.999999999999943</v>
      </c>
      <c r="L1437">
        <v>0.8</v>
      </c>
      <c r="M1437">
        <v>0</v>
      </c>
      <c r="N1437" t="s">
        <v>72</v>
      </c>
      <c r="O1437" t="s">
        <v>107</v>
      </c>
      <c r="P1437" t="s">
        <v>112</v>
      </c>
      <c r="Q1437" t="s">
        <v>118</v>
      </c>
      <c r="R1437" t="s">
        <v>118</v>
      </c>
      <c r="S1437">
        <v>1450</v>
      </c>
      <c r="T1437">
        <v>1741</v>
      </c>
      <c r="U1437" s="1">
        <v>45643</v>
      </c>
      <c r="V1437" s="2">
        <v>0.35416666666666669</v>
      </c>
      <c r="W1437" s="2">
        <v>0.41666666666666669</v>
      </c>
      <c r="X1437" t="s">
        <v>35</v>
      </c>
      <c r="Y1437">
        <v>2</v>
      </c>
      <c r="Z1437">
        <v>10</v>
      </c>
      <c r="AA1437">
        <v>7</v>
      </c>
      <c r="AB1437" t="s">
        <v>41</v>
      </c>
      <c r="AC1437" t="s">
        <v>14</v>
      </c>
      <c r="AD1437">
        <v>90</v>
      </c>
      <c r="AE1437">
        <v>0.7</v>
      </c>
      <c r="AF1437">
        <v>0</v>
      </c>
      <c r="AG1437" t="s">
        <v>73</v>
      </c>
      <c r="AH1437" t="s">
        <v>109</v>
      </c>
      <c r="AI1437" t="s">
        <v>112</v>
      </c>
      <c r="AJ1437">
        <v>1449</v>
      </c>
      <c r="AK1437">
        <v>1450</v>
      </c>
      <c r="AL1437" t="s">
        <v>118</v>
      </c>
    </row>
    <row r="1438" spans="1:38" x14ac:dyDescent="0.2">
      <c r="A1438">
        <v>2664</v>
      </c>
      <c r="B1438" s="1">
        <v>45312</v>
      </c>
      <c r="C1438" s="2">
        <v>0.35416666666666669</v>
      </c>
      <c r="D1438" s="2">
        <v>0.41666666666666669</v>
      </c>
      <c r="E1438" t="s">
        <v>35</v>
      </c>
      <c r="F1438">
        <v>2</v>
      </c>
      <c r="G1438">
        <v>10</v>
      </c>
      <c r="H1438">
        <v>11</v>
      </c>
      <c r="I1438" t="s">
        <v>42</v>
      </c>
      <c r="J1438" t="s">
        <v>40</v>
      </c>
      <c r="K1438">
        <v>90</v>
      </c>
      <c r="L1438">
        <v>1.1000000000000001</v>
      </c>
      <c r="M1438">
        <v>1</v>
      </c>
      <c r="N1438" t="s">
        <v>71</v>
      </c>
      <c r="O1438" t="s">
        <v>98</v>
      </c>
      <c r="P1438" t="s">
        <v>112</v>
      </c>
      <c r="Q1438" t="s">
        <v>118</v>
      </c>
      <c r="R1438" t="s">
        <v>118</v>
      </c>
      <c r="S1438">
        <v>1451</v>
      </c>
      <c r="T1438">
        <v>2179</v>
      </c>
      <c r="U1438" s="1">
        <v>45586</v>
      </c>
      <c r="V1438" s="2">
        <v>0.35416666666666669</v>
      </c>
      <c r="W1438" s="2">
        <v>0.39583333333333331</v>
      </c>
      <c r="X1438" t="s">
        <v>35</v>
      </c>
      <c r="Y1438">
        <v>2</v>
      </c>
      <c r="Z1438">
        <v>10</v>
      </c>
      <c r="AA1438">
        <v>8</v>
      </c>
      <c r="AB1438" t="s">
        <v>22</v>
      </c>
      <c r="AC1438" t="s">
        <v>14</v>
      </c>
      <c r="AD1438">
        <v>59.999999999999943</v>
      </c>
      <c r="AE1438">
        <v>0.8</v>
      </c>
      <c r="AF1438">
        <v>0</v>
      </c>
      <c r="AG1438" t="s">
        <v>72</v>
      </c>
      <c r="AH1438" t="s">
        <v>107</v>
      </c>
      <c r="AI1438" t="s">
        <v>112</v>
      </c>
      <c r="AJ1438">
        <v>1450</v>
      </c>
      <c r="AK1438">
        <v>1451</v>
      </c>
      <c r="AL1438" t="s">
        <v>118</v>
      </c>
    </row>
    <row r="1439" spans="1:38" x14ac:dyDescent="0.2">
      <c r="A1439">
        <v>511</v>
      </c>
      <c r="B1439" s="1">
        <v>45354</v>
      </c>
      <c r="C1439" s="2">
        <v>0.35416666666666669</v>
      </c>
      <c r="D1439" s="2">
        <v>0.4375</v>
      </c>
      <c r="E1439" t="s">
        <v>35</v>
      </c>
      <c r="F1439">
        <v>2</v>
      </c>
      <c r="G1439">
        <v>10</v>
      </c>
      <c r="H1439">
        <v>6</v>
      </c>
      <c r="I1439" t="s">
        <v>39</v>
      </c>
      <c r="J1439" t="s">
        <v>18</v>
      </c>
      <c r="K1439">
        <v>119.99999999999997</v>
      </c>
      <c r="L1439">
        <v>0.6</v>
      </c>
      <c r="M1439">
        <v>0</v>
      </c>
      <c r="N1439" t="s">
        <v>71</v>
      </c>
      <c r="O1439" t="s">
        <v>100</v>
      </c>
      <c r="P1439" t="s">
        <v>112</v>
      </c>
      <c r="Q1439" t="s">
        <v>118</v>
      </c>
      <c r="R1439" t="s">
        <v>124</v>
      </c>
      <c r="S1439">
        <v>1452</v>
      </c>
      <c r="T1439">
        <v>2664</v>
      </c>
      <c r="U1439" s="1">
        <v>45312</v>
      </c>
      <c r="V1439" s="2">
        <v>0.35416666666666669</v>
      </c>
      <c r="W1439" s="2">
        <v>0.41666666666666669</v>
      </c>
      <c r="X1439" t="s">
        <v>35</v>
      </c>
      <c r="Y1439">
        <v>2</v>
      </c>
      <c r="Z1439">
        <v>10</v>
      </c>
      <c r="AA1439">
        <v>11</v>
      </c>
      <c r="AB1439" t="s">
        <v>42</v>
      </c>
      <c r="AC1439" t="s">
        <v>40</v>
      </c>
      <c r="AD1439">
        <v>90</v>
      </c>
      <c r="AE1439">
        <v>1.1000000000000001</v>
      </c>
      <c r="AF1439">
        <v>1</v>
      </c>
      <c r="AG1439" t="s">
        <v>71</v>
      </c>
      <c r="AH1439" t="s">
        <v>98</v>
      </c>
      <c r="AI1439" t="s">
        <v>112</v>
      </c>
      <c r="AJ1439">
        <v>1451</v>
      </c>
      <c r="AK1439">
        <v>1452</v>
      </c>
      <c r="AL1439" t="s">
        <v>118</v>
      </c>
    </row>
    <row r="1440" spans="1:38" x14ac:dyDescent="0.2">
      <c r="A1440">
        <v>633</v>
      </c>
      <c r="B1440" s="1">
        <v>45404</v>
      </c>
      <c r="C1440" s="2">
        <v>0.35416666666666669</v>
      </c>
      <c r="D1440" s="2">
        <v>0.4375</v>
      </c>
      <c r="E1440" t="s">
        <v>35</v>
      </c>
      <c r="F1440">
        <v>2</v>
      </c>
      <c r="G1440">
        <v>10</v>
      </c>
      <c r="H1440">
        <v>5</v>
      </c>
      <c r="I1440" t="s">
        <v>17</v>
      </c>
      <c r="J1440" t="s">
        <v>30</v>
      </c>
      <c r="K1440">
        <v>119.99999999999997</v>
      </c>
      <c r="L1440">
        <v>0.5</v>
      </c>
      <c r="M1440">
        <v>0</v>
      </c>
      <c r="N1440" t="s">
        <v>72</v>
      </c>
      <c r="O1440" t="s">
        <v>101</v>
      </c>
      <c r="P1440" t="s">
        <v>112</v>
      </c>
      <c r="Q1440" t="s">
        <v>118</v>
      </c>
      <c r="R1440" t="s">
        <v>124</v>
      </c>
      <c r="S1440">
        <v>1458</v>
      </c>
      <c r="T1440">
        <v>2201</v>
      </c>
      <c r="U1440" s="1">
        <v>45535</v>
      </c>
      <c r="V1440" s="2">
        <v>0.35416666666666669</v>
      </c>
      <c r="W1440" s="2">
        <v>0.4375</v>
      </c>
      <c r="X1440" t="s">
        <v>35</v>
      </c>
      <c r="Y1440">
        <v>2</v>
      </c>
      <c r="Z1440">
        <v>10</v>
      </c>
      <c r="AA1440">
        <v>13</v>
      </c>
      <c r="AB1440" t="s">
        <v>13</v>
      </c>
      <c r="AC1440" t="s">
        <v>40</v>
      </c>
      <c r="AD1440">
        <v>119.99999999999997</v>
      </c>
      <c r="AE1440">
        <v>1.3</v>
      </c>
      <c r="AF1440">
        <v>1</v>
      </c>
      <c r="AG1440" t="s">
        <v>77</v>
      </c>
      <c r="AH1440" t="s">
        <v>105</v>
      </c>
      <c r="AI1440" t="s">
        <v>112</v>
      </c>
      <c r="AJ1440">
        <v>1457</v>
      </c>
      <c r="AK1440">
        <v>1458</v>
      </c>
      <c r="AL1440" t="s">
        <v>118</v>
      </c>
    </row>
    <row r="1441" spans="1:38" x14ac:dyDescent="0.2">
      <c r="A1441">
        <v>1763</v>
      </c>
      <c r="B1441" s="1">
        <v>45648</v>
      </c>
      <c r="C1441" s="2">
        <v>0.35416666666666669</v>
      </c>
      <c r="D1441" s="2">
        <v>0.375</v>
      </c>
      <c r="E1441" t="s">
        <v>35</v>
      </c>
      <c r="F1441">
        <v>2</v>
      </c>
      <c r="G1441">
        <v>10</v>
      </c>
      <c r="H1441">
        <v>12</v>
      </c>
      <c r="I1441" t="s">
        <v>22</v>
      </c>
      <c r="J1441" t="s">
        <v>14</v>
      </c>
      <c r="K1441">
        <v>29.999999999999972</v>
      </c>
      <c r="L1441">
        <v>1.2</v>
      </c>
      <c r="M1441">
        <v>1</v>
      </c>
      <c r="N1441" t="s">
        <v>71</v>
      </c>
      <c r="O1441" t="s">
        <v>109</v>
      </c>
      <c r="P1441" t="s">
        <v>112</v>
      </c>
      <c r="Q1441" t="s">
        <v>118</v>
      </c>
      <c r="R1441" t="s">
        <v>118</v>
      </c>
      <c r="S1441">
        <v>1454</v>
      </c>
      <c r="T1441">
        <v>422</v>
      </c>
      <c r="U1441" s="1">
        <v>45498</v>
      </c>
      <c r="V1441" s="2">
        <v>0.35416666666666669</v>
      </c>
      <c r="W1441" s="2">
        <v>0.41666666666666669</v>
      </c>
      <c r="X1441" t="s">
        <v>35</v>
      </c>
      <c r="Y1441">
        <v>2</v>
      </c>
      <c r="Z1441">
        <v>10</v>
      </c>
      <c r="AA1441">
        <v>7</v>
      </c>
      <c r="AB1441" t="s">
        <v>39</v>
      </c>
      <c r="AC1441" t="s">
        <v>40</v>
      </c>
      <c r="AD1441">
        <v>90</v>
      </c>
      <c r="AE1441">
        <v>0.7</v>
      </c>
      <c r="AF1441">
        <v>0</v>
      </c>
      <c r="AG1441" t="s">
        <v>75</v>
      </c>
      <c r="AH1441" t="s">
        <v>104</v>
      </c>
      <c r="AI1441" t="s">
        <v>112</v>
      </c>
      <c r="AJ1441">
        <v>1453</v>
      </c>
      <c r="AK1441">
        <v>1454</v>
      </c>
      <c r="AL1441" t="s">
        <v>118</v>
      </c>
    </row>
    <row r="1442" spans="1:38" x14ac:dyDescent="0.2">
      <c r="A1442">
        <v>2911</v>
      </c>
      <c r="B1442" s="1">
        <v>45638</v>
      </c>
      <c r="C1442" s="2">
        <v>0.35416666666666669</v>
      </c>
      <c r="D1442" s="2">
        <v>0.39583333333333331</v>
      </c>
      <c r="E1442" t="s">
        <v>35</v>
      </c>
      <c r="F1442">
        <v>2</v>
      </c>
      <c r="G1442">
        <v>10</v>
      </c>
      <c r="H1442">
        <v>12</v>
      </c>
      <c r="I1442" t="s">
        <v>42</v>
      </c>
      <c r="J1442" t="s">
        <v>23</v>
      </c>
      <c r="K1442">
        <v>59.999999999999943</v>
      </c>
      <c r="L1442">
        <v>1.2</v>
      </c>
      <c r="M1442">
        <v>1</v>
      </c>
      <c r="N1442" t="s">
        <v>75</v>
      </c>
      <c r="O1442" t="s">
        <v>109</v>
      </c>
      <c r="P1442" t="s">
        <v>112</v>
      </c>
      <c r="Q1442" t="s">
        <v>118</v>
      </c>
      <c r="R1442" t="s">
        <v>118</v>
      </c>
      <c r="S1442">
        <v>1455</v>
      </c>
      <c r="T1442">
        <v>1763</v>
      </c>
      <c r="U1442" s="1">
        <v>45648</v>
      </c>
      <c r="V1442" s="2">
        <v>0.35416666666666669</v>
      </c>
      <c r="W1442" s="2">
        <v>0.375</v>
      </c>
      <c r="X1442" t="s">
        <v>35</v>
      </c>
      <c r="Y1442">
        <v>2</v>
      </c>
      <c r="Z1442">
        <v>10</v>
      </c>
      <c r="AA1442">
        <v>12</v>
      </c>
      <c r="AB1442" t="s">
        <v>22</v>
      </c>
      <c r="AC1442" t="s">
        <v>14</v>
      </c>
      <c r="AD1442">
        <v>29.999999999999972</v>
      </c>
      <c r="AE1442">
        <v>1.2</v>
      </c>
      <c r="AF1442">
        <v>1</v>
      </c>
      <c r="AG1442" t="s">
        <v>71</v>
      </c>
      <c r="AH1442" t="s">
        <v>109</v>
      </c>
      <c r="AI1442" t="s">
        <v>112</v>
      </c>
      <c r="AJ1442">
        <v>1454</v>
      </c>
      <c r="AK1442">
        <v>1455</v>
      </c>
      <c r="AL1442" t="s">
        <v>118</v>
      </c>
    </row>
    <row r="1443" spans="1:38" x14ac:dyDescent="0.2">
      <c r="A1443">
        <v>256</v>
      </c>
      <c r="B1443" s="1">
        <v>45475</v>
      </c>
      <c r="C1443" s="2">
        <v>0.35416666666666669</v>
      </c>
      <c r="D1443" s="2">
        <v>0.375</v>
      </c>
      <c r="E1443" t="s">
        <v>35</v>
      </c>
      <c r="F1443">
        <v>2</v>
      </c>
      <c r="G1443">
        <v>10</v>
      </c>
      <c r="H1443">
        <v>4</v>
      </c>
      <c r="I1443" t="s">
        <v>13</v>
      </c>
      <c r="J1443" t="s">
        <v>18</v>
      </c>
      <c r="K1443">
        <v>29.999999999999972</v>
      </c>
      <c r="L1443">
        <v>0.4</v>
      </c>
      <c r="M1443">
        <v>0</v>
      </c>
      <c r="N1443" t="s">
        <v>73</v>
      </c>
      <c r="O1443" t="s">
        <v>104</v>
      </c>
      <c r="P1443" t="s">
        <v>112</v>
      </c>
      <c r="Q1443" t="s">
        <v>118</v>
      </c>
      <c r="R1443" t="s">
        <v>118</v>
      </c>
      <c r="S1443">
        <v>1456</v>
      </c>
      <c r="T1443">
        <v>2911</v>
      </c>
      <c r="U1443" s="1">
        <v>45638</v>
      </c>
      <c r="V1443" s="2">
        <v>0.35416666666666669</v>
      </c>
      <c r="W1443" s="2">
        <v>0.39583333333333331</v>
      </c>
      <c r="X1443" t="s">
        <v>35</v>
      </c>
      <c r="Y1443">
        <v>2</v>
      </c>
      <c r="Z1443">
        <v>10</v>
      </c>
      <c r="AA1443">
        <v>12</v>
      </c>
      <c r="AB1443" t="s">
        <v>42</v>
      </c>
      <c r="AC1443" t="s">
        <v>23</v>
      </c>
      <c r="AD1443">
        <v>59.999999999999943</v>
      </c>
      <c r="AE1443">
        <v>1.2</v>
      </c>
      <c r="AF1443">
        <v>1</v>
      </c>
      <c r="AG1443" t="s">
        <v>75</v>
      </c>
      <c r="AH1443" t="s">
        <v>109</v>
      </c>
      <c r="AI1443" t="s">
        <v>112</v>
      </c>
      <c r="AJ1443">
        <v>1455</v>
      </c>
      <c r="AK1443">
        <v>1456</v>
      </c>
      <c r="AL1443" t="s">
        <v>118</v>
      </c>
    </row>
    <row r="1444" spans="1:38" x14ac:dyDescent="0.2">
      <c r="A1444">
        <v>2201</v>
      </c>
      <c r="B1444" s="1">
        <v>45535</v>
      </c>
      <c r="C1444" s="2">
        <v>0.35416666666666669</v>
      </c>
      <c r="D1444" s="2">
        <v>0.4375</v>
      </c>
      <c r="E1444" t="s">
        <v>35</v>
      </c>
      <c r="F1444">
        <v>2</v>
      </c>
      <c r="G1444">
        <v>10</v>
      </c>
      <c r="H1444">
        <v>13</v>
      </c>
      <c r="I1444" t="s">
        <v>13</v>
      </c>
      <c r="J1444" t="s">
        <v>40</v>
      </c>
      <c r="K1444">
        <v>119.99999999999997</v>
      </c>
      <c r="L1444">
        <v>1.3</v>
      </c>
      <c r="M1444">
        <v>1</v>
      </c>
      <c r="N1444" t="s">
        <v>77</v>
      </c>
      <c r="O1444" t="s">
        <v>105</v>
      </c>
      <c r="P1444" t="s">
        <v>112</v>
      </c>
      <c r="Q1444" t="s">
        <v>118</v>
      </c>
      <c r="R1444" t="s">
        <v>124</v>
      </c>
      <c r="S1444">
        <v>1457</v>
      </c>
      <c r="T1444">
        <v>256</v>
      </c>
      <c r="U1444" s="1">
        <v>45475</v>
      </c>
      <c r="V1444" s="2">
        <v>0.35416666666666669</v>
      </c>
      <c r="W1444" s="2">
        <v>0.375</v>
      </c>
      <c r="X1444" t="s">
        <v>35</v>
      </c>
      <c r="Y1444">
        <v>2</v>
      </c>
      <c r="Z1444">
        <v>10</v>
      </c>
      <c r="AA1444">
        <v>4</v>
      </c>
      <c r="AB1444" t="s">
        <v>13</v>
      </c>
      <c r="AC1444" t="s">
        <v>18</v>
      </c>
      <c r="AD1444">
        <v>29.999999999999972</v>
      </c>
      <c r="AE1444">
        <v>0.4</v>
      </c>
      <c r="AF1444">
        <v>0</v>
      </c>
      <c r="AG1444" t="s">
        <v>73</v>
      </c>
      <c r="AH1444" t="s">
        <v>104</v>
      </c>
      <c r="AI1444" t="s">
        <v>112</v>
      </c>
      <c r="AJ1444">
        <v>1456</v>
      </c>
      <c r="AK1444">
        <v>1457</v>
      </c>
      <c r="AL1444" t="s">
        <v>118</v>
      </c>
    </row>
    <row r="1445" spans="1:38" x14ac:dyDescent="0.2">
      <c r="A1445">
        <v>422</v>
      </c>
      <c r="B1445" s="1">
        <v>45498</v>
      </c>
      <c r="C1445" s="2">
        <v>0.35416666666666669</v>
      </c>
      <c r="D1445" s="2">
        <v>0.41666666666666669</v>
      </c>
      <c r="E1445" t="s">
        <v>35</v>
      </c>
      <c r="F1445">
        <v>2</v>
      </c>
      <c r="G1445">
        <v>10</v>
      </c>
      <c r="H1445">
        <v>7</v>
      </c>
      <c r="I1445" t="s">
        <v>39</v>
      </c>
      <c r="J1445" t="s">
        <v>40</v>
      </c>
      <c r="K1445">
        <v>90</v>
      </c>
      <c r="L1445">
        <v>0.7</v>
      </c>
      <c r="M1445">
        <v>0</v>
      </c>
      <c r="N1445" t="s">
        <v>75</v>
      </c>
      <c r="O1445" t="s">
        <v>104</v>
      </c>
      <c r="P1445" t="s">
        <v>112</v>
      </c>
      <c r="Q1445" t="s">
        <v>118</v>
      </c>
      <c r="R1445" t="s">
        <v>118</v>
      </c>
      <c r="S1445">
        <v>1453</v>
      </c>
      <c r="T1445">
        <v>511</v>
      </c>
      <c r="U1445" s="1">
        <v>45354</v>
      </c>
      <c r="V1445" s="2">
        <v>0.35416666666666669</v>
      </c>
      <c r="W1445" s="2">
        <v>0.4375</v>
      </c>
      <c r="X1445" t="s">
        <v>35</v>
      </c>
      <c r="Y1445">
        <v>2</v>
      </c>
      <c r="Z1445">
        <v>10</v>
      </c>
      <c r="AA1445">
        <v>6</v>
      </c>
      <c r="AB1445" t="s">
        <v>39</v>
      </c>
      <c r="AC1445" t="s">
        <v>18</v>
      </c>
      <c r="AD1445">
        <v>119.99999999999997</v>
      </c>
      <c r="AE1445">
        <v>0.6</v>
      </c>
      <c r="AF1445">
        <v>0</v>
      </c>
      <c r="AG1445" t="s">
        <v>71</v>
      </c>
      <c r="AH1445" t="s">
        <v>100</v>
      </c>
      <c r="AI1445" t="s">
        <v>112</v>
      </c>
      <c r="AJ1445">
        <v>1452</v>
      </c>
      <c r="AK1445">
        <v>1453</v>
      </c>
      <c r="AL1445" t="s">
        <v>118</v>
      </c>
    </row>
    <row r="1446" spans="1:38" x14ac:dyDescent="0.2">
      <c r="A1446">
        <v>2668</v>
      </c>
      <c r="B1446" s="1">
        <v>45634</v>
      </c>
      <c r="C1446" s="2">
        <v>0.35416666666666669</v>
      </c>
      <c r="D1446" s="2">
        <v>0.4375</v>
      </c>
      <c r="E1446" t="s">
        <v>35</v>
      </c>
      <c r="F1446">
        <v>2</v>
      </c>
      <c r="G1446">
        <v>10</v>
      </c>
      <c r="H1446">
        <v>11</v>
      </c>
      <c r="I1446" t="s">
        <v>39</v>
      </c>
      <c r="J1446" t="s">
        <v>40</v>
      </c>
      <c r="K1446">
        <v>119.99999999999997</v>
      </c>
      <c r="L1446">
        <v>1.1000000000000001</v>
      </c>
      <c r="M1446">
        <v>1</v>
      </c>
      <c r="N1446" t="s">
        <v>71</v>
      </c>
      <c r="O1446" t="s">
        <v>109</v>
      </c>
      <c r="P1446" t="s">
        <v>112</v>
      </c>
      <c r="Q1446" t="s">
        <v>118</v>
      </c>
      <c r="R1446" t="s">
        <v>124</v>
      </c>
      <c r="S1446">
        <v>1447</v>
      </c>
      <c r="T1446">
        <v>1525</v>
      </c>
      <c r="U1446" s="1">
        <v>45460</v>
      </c>
      <c r="V1446" s="2">
        <v>0.35416666666666669</v>
      </c>
      <c r="W1446" s="2">
        <v>0.39583333333333331</v>
      </c>
      <c r="X1446" t="s">
        <v>35</v>
      </c>
      <c r="Y1446">
        <v>2</v>
      </c>
      <c r="Z1446">
        <v>10</v>
      </c>
      <c r="AA1446">
        <v>13</v>
      </c>
      <c r="AB1446" t="s">
        <v>17</v>
      </c>
      <c r="AC1446" t="s">
        <v>30</v>
      </c>
      <c r="AD1446">
        <v>59.999999999999943</v>
      </c>
      <c r="AE1446">
        <v>1.3</v>
      </c>
      <c r="AF1446">
        <v>1</v>
      </c>
      <c r="AG1446" t="s">
        <v>72</v>
      </c>
      <c r="AH1446" t="s">
        <v>103</v>
      </c>
      <c r="AI1446" t="s">
        <v>112</v>
      </c>
      <c r="AJ1446">
        <v>1446</v>
      </c>
      <c r="AK1446">
        <v>1447</v>
      </c>
      <c r="AL1446" t="s">
        <v>118</v>
      </c>
    </row>
    <row r="1447" spans="1:38" x14ac:dyDescent="0.2">
      <c r="A1447">
        <v>938</v>
      </c>
      <c r="B1447" s="1">
        <v>45533</v>
      </c>
      <c r="C1447" s="2">
        <v>0.35416666666666669</v>
      </c>
      <c r="D1447" s="2">
        <v>0.375</v>
      </c>
      <c r="E1447" t="s">
        <v>35</v>
      </c>
      <c r="F1447">
        <v>2</v>
      </c>
      <c r="G1447">
        <v>10</v>
      </c>
      <c r="H1447">
        <v>1</v>
      </c>
      <c r="I1447" t="s">
        <v>22</v>
      </c>
      <c r="J1447" t="s">
        <v>28</v>
      </c>
      <c r="K1447">
        <v>29.999999999999972</v>
      </c>
      <c r="L1447">
        <v>0.1</v>
      </c>
      <c r="M1447">
        <v>0</v>
      </c>
      <c r="N1447" t="s">
        <v>75</v>
      </c>
      <c r="O1447" t="s">
        <v>105</v>
      </c>
      <c r="P1447" t="s">
        <v>112</v>
      </c>
      <c r="Q1447" t="s">
        <v>117</v>
      </c>
      <c r="R1447" t="s">
        <v>118</v>
      </c>
      <c r="S1447">
        <v>1448</v>
      </c>
      <c r="T1447">
        <v>2668</v>
      </c>
      <c r="U1447" s="1">
        <v>45634</v>
      </c>
      <c r="V1447" s="2">
        <v>0.35416666666666669</v>
      </c>
      <c r="W1447" s="2">
        <v>0.4375</v>
      </c>
      <c r="X1447" t="s">
        <v>35</v>
      </c>
      <c r="Y1447">
        <v>2</v>
      </c>
      <c r="Z1447">
        <v>10</v>
      </c>
      <c r="AA1447">
        <v>11</v>
      </c>
      <c r="AB1447" t="s">
        <v>39</v>
      </c>
      <c r="AC1447" t="s">
        <v>40</v>
      </c>
      <c r="AD1447">
        <v>119.99999999999997</v>
      </c>
      <c r="AE1447">
        <v>1.1000000000000001</v>
      </c>
      <c r="AF1447">
        <v>1</v>
      </c>
      <c r="AG1447" t="s">
        <v>71</v>
      </c>
      <c r="AH1447" t="s">
        <v>109</v>
      </c>
      <c r="AI1447" t="s">
        <v>112</v>
      </c>
      <c r="AJ1447">
        <v>1447</v>
      </c>
      <c r="AK1447">
        <v>1448</v>
      </c>
      <c r="AL1447" t="s">
        <v>118</v>
      </c>
    </row>
    <row r="1448" spans="1:38" x14ac:dyDescent="0.2">
      <c r="A1448">
        <v>1394</v>
      </c>
      <c r="B1448" s="1">
        <v>45401</v>
      </c>
      <c r="C1448" s="2">
        <v>0.35416666666666669</v>
      </c>
      <c r="D1448" s="2">
        <v>0.39583333333333331</v>
      </c>
      <c r="E1448" t="s">
        <v>35</v>
      </c>
      <c r="F1448">
        <v>2</v>
      </c>
      <c r="G1448">
        <v>10</v>
      </c>
      <c r="H1448">
        <v>2</v>
      </c>
      <c r="I1448" t="s">
        <v>42</v>
      </c>
      <c r="J1448" t="s">
        <v>40</v>
      </c>
      <c r="K1448">
        <v>59.999999999999943</v>
      </c>
      <c r="L1448">
        <v>0.2</v>
      </c>
      <c r="M1448">
        <v>0</v>
      </c>
      <c r="N1448" t="s">
        <v>76</v>
      </c>
      <c r="O1448" t="s">
        <v>101</v>
      </c>
      <c r="P1448" t="s">
        <v>112</v>
      </c>
      <c r="Q1448" t="s">
        <v>117</v>
      </c>
      <c r="R1448" t="s">
        <v>118</v>
      </c>
      <c r="S1448">
        <v>1445</v>
      </c>
      <c r="T1448">
        <v>2046</v>
      </c>
      <c r="U1448" s="1">
        <v>45618</v>
      </c>
      <c r="V1448" s="2">
        <v>0.35416666666666669</v>
      </c>
      <c r="W1448" s="2">
        <v>0.41666666666666669</v>
      </c>
      <c r="X1448" t="s">
        <v>35</v>
      </c>
      <c r="Y1448">
        <v>2</v>
      </c>
      <c r="Z1448">
        <v>10</v>
      </c>
      <c r="AA1448">
        <v>10</v>
      </c>
      <c r="AB1448" t="s">
        <v>42</v>
      </c>
      <c r="AC1448" t="s">
        <v>23</v>
      </c>
      <c r="AD1448">
        <v>90</v>
      </c>
      <c r="AE1448">
        <v>1</v>
      </c>
      <c r="AF1448">
        <v>0</v>
      </c>
      <c r="AG1448" t="s">
        <v>76</v>
      </c>
      <c r="AH1448" t="s">
        <v>108</v>
      </c>
      <c r="AI1448" t="s">
        <v>112</v>
      </c>
      <c r="AJ1448">
        <v>1444</v>
      </c>
      <c r="AK1448">
        <v>1445</v>
      </c>
      <c r="AL1448" t="s">
        <v>118</v>
      </c>
    </row>
    <row r="1449" spans="1:38" x14ac:dyDescent="0.2">
      <c r="A1449">
        <v>128</v>
      </c>
      <c r="B1449" s="1">
        <v>45458</v>
      </c>
      <c r="C1449" s="2">
        <v>0.35416666666666669</v>
      </c>
      <c r="D1449" s="2">
        <v>0.41666666666666669</v>
      </c>
      <c r="E1449" t="s">
        <v>35</v>
      </c>
      <c r="F1449">
        <v>2</v>
      </c>
      <c r="G1449">
        <v>10</v>
      </c>
      <c r="H1449">
        <v>8</v>
      </c>
      <c r="I1449" t="s">
        <v>27</v>
      </c>
      <c r="J1449" t="s">
        <v>14</v>
      </c>
      <c r="K1449">
        <v>90</v>
      </c>
      <c r="L1449">
        <v>0.8</v>
      </c>
      <c r="M1449">
        <v>0</v>
      </c>
      <c r="N1449" t="s">
        <v>77</v>
      </c>
      <c r="O1449" t="s">
        <v>103</v>
      </c>
      <c r="P1449" t="s">
        <v>112</v>
      </c>
      <c r="Q1449" t="s">
        <v>118</v>
      </c>
      <c r="R1449" t="s">
        <v>118</v>
      </c>
      <c r="S1449">
        <v>1434</v>
      </c>
      <c r="T1449">
        <v>1698</v>
      </c>
      <c r="U1449" s="1">
        <v>45600</v>
      </c>
      <c r="V1449" s="2">
        <v>0.375</v>
      </c>
      <c r="W1449" s="2">
        <v>0.45833333333333331</v>
      </c>
      <c r="X1449" t="s">
        <v>35</v>
      </c>
      <c r="Y1449">
        <v>2</v>
      </c>
      <c r="Z1449">
        <v>10</v>
      </c>
      <c r="AA1449">
        <v>8</v>
      </c>
      <c r="AB1449" t="s">
        <v>22</v>
      </c>
      <c r="AC1449" t="s">
        <v>40</v>
      </c>
      <c r="AD1449">
        <v>119.99999999999997</v>
      </c>
      <c r="AE1449">
        <v>0.8</v>
      </c>
      <c r="AF1449">
        <v>0</v>
      </c>
      <c r="AG1449" t="s">
        <v>72</v>
      </c>
      <c r="AH1449" t="s">
        <v>108</v>
      </c>
      <c r="AI1449" t="s">
        <v>112</v>
      </c>
      <c r="AJ1449">
        <v>1433</v>
      </c>
      <c r="AK1449">
        <v>1434</v>
      </c>
      <c r="AL1449" t="s">
        <v>118</v>
      </c>
    </row>
    <row r="1450" spans="1:38" x14ac:dyDescent="0.2">
      <c r="A1450">
        <v>1853</v>
      </c>
      <c r="B1450" s="1">
        <v>45406</v>
      </c>
      <c r="C1450" s="2">
        <v>0.35416666666666669</v>
      </c>
      <c r="D1450" s="2">
        <v>0.375</v>
      </c>
      <c r="E1450" t="s">
        <v>35</v>
      </c>
      <c r="F1450">
        <v>2</v>
      </c>
      <c r="G1450">
        <v>10</v>
      </c>
      <c r="H1450">
        <v>12</v>
      </c>
      <c r="I1450" t="s">
        <v>13</v>
      </c>
      <c r="J1450" t="s">
        <v>14</v>
      </c>
      <c r="K1450">
        <v>29.999999999999972</v>
      </c>
      <c r="L1450">
        <v>1.2</v>
      </c>
      <c r="M1450">
        <v>1</v>
      </c>
      <c r="N1450" t="s">
        <v>74</v>
      </c>
      <c r="O1450" t="s">
        <v>101</v>
      </c>
      <c r="P1450" t="s">
        <v>112</v>
      </c>
      <c r="Q1450" t="s">
        <v>118</v>
      </c>
      <c r="R1450" t="s">
        <v>118</v>
      </c>
      <c r="S1450">
        <v>1435</v>
      </c>
      <c r="T1450">
        <v>128</v>
      </c>
      <c r="U1450" s="1">
        <v>45458</v>
      </c>
      <c r="V1450" s="2">
        <v>0.35416666666666669</v>
      </c>
      <c r="W1450" s="2">
        <v>0.41666666666666669</v>
      </c>
      <c r="X1450" t="s">
        <v>35</v>
      </c>
      <c r="Y1450">
        <v>2</v>
      </c>
      <c r="Z1450">
        <v>10</v>
      </c>
      <c r="AA1450">
        <v>8</v>
      </c>
      <c r="AB1450" t="s">
        <v>27</v>
      </c>
      <c r="AC1450" t="s">
        <v>14</v>
      </c>
      <c r="AD1450">
        <v>90</v>
      </c>
      <c r="AE1450">
        <v>0.8</v>
      </c>
      <c r="AF1450">
        <v>0</v>
      </c>
      <c r="AG1450" t="s">
        <v>77</v>
      </c>
      <c r="AH1450" t="s">
        <v>103</v>
      </c>
      <c r="AI1450" t="s">
        <v>112</v>
      </c>
      <c r="AJ1450">
        <v>1434</v>
      </c>
      <c r="AK1450">
        <v>1435</v>
      </c>
      <c r="AL1450" t="s">
        <v>118</v>
      </c>
    </row>
    <row r="1451" spans="1:38" x14ac:dyDescent="0.2">
      <c r="A1451">
        <v>1282</v>
      </c>
      <c r="B1451" s="1">
        <v>45329</v>
      </c>
      <c r="C1451" s="2">
        <v>0.35416666666666669</v>
      </c>
      <c r="D1451" s="2">
        <v>0.41666666666666669</v>
      </c>
      <c r="E1451" t="s">
        <v>35</v>
      </c>
      <c r="F1451">
        <v>2</v>
      </c>
      <c r="G1451">
        <v>10</v>
      </c>
      <c r="H1451">
        <v>10</v>
      </c>
      <c r="I1451" t="s">
        <v>41</v>
      </c>
      <c r="J1451" t="s">
        <v>18</v>
      </c>
      <c r="K1451">
        <v>90</v>
      </c>
      <c r="L1451">
        <v>1</v>
      </c>
      <c r="M1451">
        <v>0</v>
      </c>
      <c r="N1451" t="s">
        <v>74</v>
      </c>
      <c r="O1451" t="s">
        <v>99</v>
      </c>
      <c r="P1451" t="s">
        <v>112</v>
      </c>
      <c r="Q1451" t="s">
        <v>118</v>
      </c>
      <c r="R1451" t="s">
        <v>118</v>
      </c>
      <c r="S1451">
        <v>1436</v>
      </c>
      <c r="T1451">
        <v>1853</v>
      </c>
      <c r="U1451" s="1">
        <v>45406</v>
      </c>
      <c r="V1451" s="2">
        <v>0.35416666666666669</v>
      </c>
      <c r="W1451" s="2">
        <v>0.375</v>
      </c>
      <c r="X1451" t="s">
        <v>35</v>
      </c>
      <c r="Y1451">
        <v>2</v>
      </c>
      <c r="Z1451">
        <v>10</v>
      </c>
      <c r="AA1451">
        <v>12</v>
      </c>
      <c r="AB1451" t="s">
        <v>13</v>
      </c>
      <c r="AC1451" t="s">
        <v>14</v>
      </c>
      <c r="AD1451">
        <v>29.999999999999972</v>
      </c>
      <c r="AE1451">
        <v>1.2</v>
      </c>
      <c r="AF1451">
        <v>1</v>
      </c>
      <c r="AG1451" t="s">
        <v>74</v>
      </c>
      <c r="AH1451" t="s">
        <v>101</v>
      </c>
      <c r="AI1451" t="s">
        <v>112</v>
      </c>
      <c r="AJ1451">
        <v>1435</v>
      </c>
      <c r="AK1451">
        <v>1436</v>
      </c>
      <c r="AL1451" t="s">
        <v>118</v>
      </c>
    </row>
    <row r="1452" spans="1:38" x14ac:dyDescent="0.2">
      <c r="A1452">
        <v>1229</v>
      </c>
      <c r="B1452" s="1">
        <v>45468</v>
      </c>
      <c r="C1452" s="2">
        <v>0.35416666666666669</v>
      </c>
      <c r="D1452" s="2">
        <v>0.4375</v>
      </c>
      <c r="E1452" t="s">
        <v>35</v>
      </c>
      <c r="F1452">
        <v>2</v>
      </c>
      <c r="G1452">
        <v>10</v>
      </c>
      <c r="H1452">
        <v>7</v>
      </c>
      <c r="I1452" t="s">
        <v>22</v>
      </c>
      <c r="J1452" t="s">
        <v>30</v>
      </c>
      <c r="K1452">
        <v>119.99999999999997</v>
      </c>
      <c r="L1452">
        <v>0.7</v>
      </c>
      <c r="M1452">
        <v>0</v>
      </c>
      <c r="N1452" t="s">
        <v>73</v>
      </c>
      <c r="O1452" t="s">
        <v>103</v>
      </c>
      <c r="P1452" t="s">
        <v>112</v>
      </c>
      <c r="Q1452" t="s">
        <v>118</v>
      </c>
      <c r="R1452" t="s">
        <v>124</v>
      </c>
      <c r="S1452">
        <v>1437</v>
      </c>
      <c r="T1452">
        <v>1282</v>
      </c>
      <c r="U1452" s="1">
        <v>45329</v>
      </c>
      <c r="V1452" s="2">
        <v>0.35416666666666669</v>
      </c>
      <c r="W1452" s="2">
        <v>0.41666666666666669</v>
      </c>
      <c r="X1452" t="s">
        <v>35</v>
      </c>
      <c r="Y1452">
        <v>2</v>
      </c>
      <c r="Z1452">
        <v>10</v>
      </c>
      <c r="AA1452">
        <v>10</v>
      </c>
      <c r="AB1452" t="s">
        <v>41</v>
      </c>
      <c r="AC1452" t="s">
        <v>18</v>
      </c>
      <c r="AD1452">
        <v>90</v>
      </c>
      <c r="AE1452">
        <v>1</v>
      </c>
      <c r="AF1452">
        <v>0</v>
      </c>
      <c r="AG1452" t="s">
        <v>74</v>
      </c>
      <c r="AH1452" t="s">
        <v>99</v>
      </c>
      <c r="AI1452" t="s">
        <v>112</v>
      </c>
      <c r="AJ1452">
        <v>1436</v>
      </c>
      <c r="AK1452">
        <v>1437</v>
      </c>
      <c r="AL1452" t="s">
        <v>118</v>
      </c>
    </row>
    <row r="1453" spans="1:38" x14ac:dyDescent="0.2">
      <c r="A1453">
        <v>2044</v>
      </c>
      <c r="B1453" s="1">
        <v>45519</v>
      </c>
      <c r="C1453" s="2">
        <v>0.35416666666666669</v>
      </c>
      <c r="D1453" s="2">
        <v>0.4375</v>
      </c>
      <c r="E1453" t="s">
        <v>35</v>
      </c>
      <c r="F1453">
        <v>2</v>
      </c>
      <c r="G1453">
        <v>10</v>
      </c>
      <c r="H1453">
        <v>4</v>
      </c>
      <c r="I1453" t="s">
        <v>41</v>
      </c>
      <c r="J1453" t="s">
        <v>18</v>
      </c>
      <c r="K1453">
        <v>119.99999999999997</v>
      </c>
      <c r="L1453">
        <v>0.4</v>
      </c>
      <c r="M1453">
        <v>0</v>
      </c>
      <c r="N1453" t="s">
        <v>75</v>
      </c>
      <c r="O1453" t="s">
        <v>105</v>
      </c>
      <c r="P1453" t="s">
        <v>112</v>
      </c>
      <c r="Q1453" t="s">
        <v>118</v>
      </c>
      <c r="R1453" t="s">
        <v>124</v>
      </c>
      <c r="S1453">
        <v>1438</v>
      </c>
      <c r="T1453">
        <v>1229</v>
      </c>
      <c r="U1453" s="1">
        <v>45468</v>
      </c>
      <c r="V1453" s="2">
        <v>0.35416666666666669</v>
      </c>
      <c r="W1453" s="2">
        <v>0.4375</v>
      </c>
      <c r="X1453" t="s">
        <v>35</v>
      </c>
      <c r="Y1453">
        <v>2</v>
      </c>
      <c r="Z1453">
        <v>10</v>
      </c>
      <c r="AA1453">
        <v>7</v>
      </c>
      <c r="AB1453" t="s">
        <v>22</v>
      </c>
      <c r="AC1453" t="s">
        <v>30</v>
      </c>
      <c r="AD1453">
        <v>119.99999999999997</v>
      </c>
      <c r="AE1453">
        <v>0.7</v>
      </c>
      <c r="AF1453">
        <v>0</v>
      </c>
      <c r="AG1453" t="s">
        <v>73</v>
      </c>
      <c r="AH1453" t="s">
        <v>103</v>
      </c>
      <c r="AI1453" t="s">
        <v>112</v>
      </c>
      <c r="AJ1453">
        <v>1437</v>
      </c>
      <c r="AK1453">
        <v>1438</v>
      </c>
      <c r="AL1453" t="s">
        <v>118</v>
      </c>
    </row>
    <row r="1454" spans="1:38" x14ac:dyDescent="0.2">
      <c r="A1454">
        <v>1525</v>
      </c>
      <c r="B1454" s="1">
        <v>45460</v>
      </c>
      <c r="C1454" s="2">
        <v>0.35416666666666669</v>
      </c>
      <c r="D1454" s="2">
        <v>0.39583333333333331</v>
      </c>
      <c r="E1454" t="s">
        <v>35</v>
      </c>
      <c r="F1454">
        <v>2</v>
      </c>
      <c r="G1454">
        <v>10</v>
      </c>
      <c r="H1454">
        <v>13</v>
      </c>
      <c r="I1454" t="s">
        <v>17</v>
      </c>
      <c r="J1454" t="s">
        <v>30</v>
      </c>
      <c r="K1454">
        <v>59.999999999999943</v>
      </c>
      <c r="L1454">
        <v>1.3</v>
      </c>
      <c r="M1454">
        <v>1</v>
      </c>
      <c r="N1454" t="s">
        <v>72</v>
      </c>
      <c r="O1454" t="s">
        <v>103</v>
      </c>
      <c r="P1454" t="s">
        <v>112</v>
      </c>
      <c r="Q1454" t="s">
        <v>118</v>
      </c>
      <c r="R1454" t="s">
        <v>118</v>
      </c>
      <c r="S1454">
        <v>1446</v>
      </c>
      <c r="T1454">
        <v>1394</v>
      </c>
      <c r="U1454" s="1">
        <v>45401</v>
      </c>
      <c r="V1454" s="2">
        <v>0.35416666666666669</v>
      </c>
      <c r="W1454" s="2">
        <v>0.39583333333333331</v>
      </c>
      <c r="X1454" t="s">
        <v>35</v>
      </c>
      <c r="Y1454">
        <v>2</v>
      </c>
      <c r="Z1454">
        <v>10</v>
      </c>
      <c r="AA1454">
        <v>2</v>
      </c>
      <c r="AB1454" t="s">
        <v>42</v>
      </c>
      <c r="AC1454" t="s">
        <v>40</v>
      </c>
      <c r="AD1454">
        <v>59.999999999999943</v>
      </c>
      <c r="AE1454">
        <v>0.2</v>
      </c>
      <c r="AF1454">
        <v>0</v>
      </c>
      <c r="AG1454" t="s">
        <v>76</v>
      </c>
      <c r="AH1454" t="s">
        <v>101</v>
      </c>
      <c r="AI1454" t="s">
        <v>112</v>
      </c>
      <c r="AJ1454">
        <v>1445</v>
      </c>
      <c r="AK1454">
        <v>1446</v>
      </c>
      <c r="AL1454" t="s">
        <v>118</v>
      </c>
    </row>
    <row r="1455" spans="1:38" x14ac:dyDescent="0.2">
      <c r="A1455">
        <v>2583</v>
      </c>
      <c r="B1455" s="1">
        <v>45354</v>
      </c>
      <c r="C1455" s="2">
        <v>0.35416666666666669</v>
      </c>
      <c r="D1455" s="2">
        <v>0.41666666666666669</v>
      </c>
      <c r="E1455" t="s">
        <v>35</v>
      </c>
      <c r="F1455">
        <v>2</v>
      </c>
      <c r="G1455">
        <v>10</v>
      </c>
      <c r="H1455">
        <v>12</v>
      </c>
      <c r="I1455" t="s">
        <v>22</v>
      </c>
      <c r="J1455" t="s">
        <v>28</v>
      </c>
      <c r="K1455">
        <v>90</v>
      </c>
      <c r="L1455">
        <v>1.2</v>
      </c>
      <c r="M1455">
        <v>1</v>
      </c>
      <c r="N1455" t="s">
        <v>71</v>
      </c>
      <c r="O1455" t="s">
        <v>100</v>
      </c>
      <c r="P1455" t="s">
        <v>112</v>
      </c>
      <c r="Q1455" t="s">
        <v>118</v>
      </c>
      <c r="R1455" t="s">
        <v>118</v>
      </c>
      <c r="S1455">
        <v>1440</v>
      </c>
      <c r="T1455">
        <v>662</v>
      </c>
      <c r="U1455" s="1">
        <v>45466</v>
      </c>
      <c r="V1455" s="2">
        <v>0.35416666666666669</v>
      </c>
      <c r="W1455" s="2">
        <v>0.39583333333333331</v>
      </c>
      <c r="X1455" t="s">
        <v>35</v>
      </c>
      <c r="Y1455">
        <v>2</v>
      </c>
      <c r="Z1455">
        <v>10</v>
      </c>
      <c r="AA1455">
        <v>2</v>
      </c>
      <c r="AB1455" t="s">
        <v>41</v>
      </c>
      <c r="AC1455" t="s">
        <v>28</v>
      </c>
      <c r="AD1455">
        <v>59.999999999999943</v>
      </c>
      <c r="AE1455">
        <v>0.2</v>
      </c>
      <c r="AF1455">
        <v>0</v>
      </c>
      <c r="AG1455" t="s">
        <v>71</v>
      </c>
      <c r="AH1455" t="s">
        <v>103</v>
      </c>
      <c r="AI1455" t="s">
        <v>112</v>
      </c>
      <c r="AJ1455">
        <v>1439</v>
      </c>
      <c r="AK1455">
        <v>1440</v>
      </c>
      <c r="AL1455" t="s">
        <v>118</v>
      </c>
    </row>
    <row r="1456" spans="1:38" x14ac:dyDescent="0.2">
      <c r="A1456">
        <v>1630</v>
      </c>
      <c r="B1456" s="1">
        <v>45378</v>
      </c>
      <c r="C1456" s="2">
        <v>0.35416666666666669</v>
      </c>
      <c r="D1456" s="2">
        <v>0.39583333333333331</v>
      </c>
      <c r="E1456" t="s">
        <v>35</v>
      </c>
      <c r="F1456">
        <v>2</v>
      </c>
      <c r="G1456">
        <v>10</v>
      </c>
      <c r="H1456">
        <v>13</v>
      </c>
      <c r="I1456" t="s">
        <v>42</v>
      </c>
      <c r="J1456" t="s">
        <v>28</v>
      </c>
      <c r="K1456">
        <v>59.999999999999943</v>
      </c>
      <c r="L1456">
        <v>1.3</v>
      </c>
      <c r="M1456">
        <v>1</v>
      </c>
      <c r="N1456" t="s">
        <v>74</v>
      </c>
      <c r="O1456" t="s">
        <v>100</v>
      </c>
      <c r="P1456" t="s">
        <v>112</v>
      </c>
      <c r="Q1456" t="s">
        <v>118</v>
      </c>
      <c r="R1456" t="s">
        <v>118</v>
      </c>
      <c r="S1456">
        <v>1441</v>
      </c>
      <c r="T1456">
        <v>2583</v>
      </c>
      <c r="U1456" s="1">
        <v>45354</v>
      </c>
      <c r="V1456" s="2">
        <v>0.35416666666666669</v>
      </c>
      <c r="W1456" s="2">
        <v>0.41666666666666669</v>
      </c>
      <c r="X1456" t="s">
        <v>35</v>
      </c>
      <c r="Y1456">
        <v>2</v>
      </c>
      <c r="Z1456">
        <v>10</v>
      </c>
      <c r="AA1456">
        <v>12</v>
      </c>
      <c r="AB1456" t="s">
        <v>22</v>
      </c>
      <c r="AC1456" t="s">
        <v>28</v>
      </c>
      <c r="AD1456">
        <v>90</v>
      </c>
      <c r="AE1456">
        <v>1.2</v>
      </c>
      <c r="AF1456">
        <v>1</v>
      </c>
      <c r="AG1456" t="s">
        <v>71</v>
      </c>
      <c r="AH1456" t="s">
        <v>100</v>
      </c>
      <c r="AI1456" t="s">
        <v>112</v>
      </c>
      <c r="AJ1456">
        <v>1440</v>
      </c>
      <c r="AK1456">
        <v>1441</v>
      </c>
      <c r="AL1456" t="s">
        <v>118</v>
      </c>
    </row>
    <row r="1457" spans="1:38" x14ac:dyDescent="0.2">
      <c r="A1457">
        <v>2451</v>
      </c>
      <c r="B1457" s="1">
        <v>45598</v>
      </c>
      <c r="C1457" s="2">
        <v>0.35416666666666669</v>
      </c>
      <c r="D1457" s="2">
        <v>0.41666666666666669</v>
      </c>
      <c r="E1457" t="s">
        <v>35</v>
      </c>
      <c r="F1457">
        <v>2</v>
      </c>
      <c r="G1457">
        <v>10</v>
      </c>
      <c r="H1457">
        <v>6</v>
      </c>
      <c r="I1457" t="s">
        <v>17</v>
      </c>
      <c r="J1457" t="s">
        <v>23</v>
      </c>
      <c r="K1457">
        <v>90</v>
      </c>
      <c r="L1457">
        <v>0.6</v>
      </c>
      <c r="M1457">
        <v>0</v>
      </c>
      <c r="N1457" t="s">
        <v>77</v>
      </c>
      <c r="O1457" t="s">
        <v>108</v>
      </c>
      <c r="P1457" t="s">
        <v>112</v>
      </c>
      <c r="Q1457" t="s">
        <v>118</v>
      </c>
      <c r="R1457" t="s">
        <v>118</v>
      </c>
      <c r="S1457">
        <v>1442</v>
      </c>
      <c r="T1457">
        <v>1630</v>
      </c>
      <c r="U1457" s="1">
        <v>45378</v>
      </c>
      <c r="V1457" s="2">
        <v>0.35416666666666669</v>
      </c>
      <c r="W1457" s="2">
        <v>0.39583333333333331</v>
      </c>
      <c r="X1457" t="s">
        <v>35</v>
      </c>
      <c r="Y1457">
        <v>2</v>
      </c>
      <c r="Z1457">
        <v>10</v>
      </c>
      <c r="AA1457">
        <v>13</v>
      </c>
      <c r="AB1457" t="s">
        <v>42</v>
      </c>
      <c r="AC1457" t="s">
        <v>28</v>
      </c>
      <c r="AD1457">
        <v>59.999999999999943</v>
      </c>
      <c r="AE1457">
        <v>1.3</v>
      </c>
      <c r="AF1457">
        <v>1</v>
      </c>
      <c r="AG1457" t="s">
        <v>74</v>
      </c>
      <c r="AH1457" t="s">
        <v>100</v>
      </c>
      <c r="AI1457" t="s">
        <v>112</v>
      </c>
      <c r="AJ1457">
        <v>1441</v>
      </c>
      <c r="AK1457">
        <v>1442</v>
      </c>
      <c r="AL1457" t="s">
        <v>118</v>
      </c>
    </row>
    <row r="1458" spans="1:38" x14ac:dyDescent="0.2">
      <c r="A1458">
        <v>2812</v>
      </c>
      <c r="B1458" s="1">
        <v>45457</v>
      </c>
      <c r="C1458" s="2">
        <v>0.35416666666666669</v>
      </c>
      <c r="D1458" s="2">
        <v>0.4375</v>
      </c>
      <c r="E1458" t="s">
        <v>35</v>
      </c>
      <c r="F1458">
        <v>2</v>
      </c>
      <c r="G1458">
        <v>10</v>
      </c>
      <c r="H1458">
        <v>12</v>
      </c>
      <c r="I1458" t="s">
        <v>41</v>
      </c>
      <c r="J1458" t="s">
        <v>30</v>
      </c>
      <c r="K1458">
        <v>119.99999999999997</v>
      </c>
      <c r="L1458">
        <v>1.2</v>
      </c>
      <c r="M1458">
        <v>1</v>
      </c>
      <c r="N1458" t="s">
        <v>76</v>
      </c>
      <c r="O1458" t="s">
        <v>103</v>
      </c>
      <c r="P1458" t="s">
        <v>112</v>
      </c>
      <c r="Q1458" t="s">
        <v>118</v>
      </c>
      <c r="R1458" t="s">
        <v>124</v>
      </c>
      <c r="S1458">
        <v>1443</v>
      </c>
      <c r="T1458">
        <v>2451</v>
      </c>
      <c r="U1458" s="1">
        <v>45598</v>
      </c>
      <c r="V1458" s="2">
        <v>0.35416666666666669</v>
      </c>
      <c r="W1458" s="2">
        <v>0.41666666666666669</v>
      </c>
      <c r="X1458" t="s">
        <v>35</v>
      </c>
      <c r="Y1458">
        <v>2</v>
      </c>
      <c r="Z1458">
        <v>10</v>
      </c>
      <c r="AA1458">
        <v>6</v>
      </c>
      <c r="AB1458" t="s">
        <v>17</v>
      </c>
      <c r="AC1458" t="s">
        <v>23</v>
      </c>
      <c r="AD1458">
        <v>90</v>
      </c>
      <c r="AE1458">
        <v>0.6</v>
      </c>
      <c r="AF1458">
        <v>0</v>
      </c>
      <c r="AG1458" t="s">
        <v>77</v>
      </c>
      <c r="AH1458" t="s">
        <v>108</v>
      </c>
      <c r="AI1458" t="s">
        <v>112</v>
      </c>
      <c r="AJ1458">
        <v>1442</v>
      </c>
      <c r="AK1458">
        <v>1443</v>
      </c>
      <c r="AL1458" t="s">
        <v>118</v>
      </c>
    </row>
    <row r="1459" spans="1:38" x14ac:dyDescent="0.2">
      <c r="A1459">
        <v>2046</v>
      </c>
      <c r="B1459" s="1">
        <v>45618</v>
      </c>
      <c r="C1459" s="2">
        <v>0.35416666666666669</v>
      </c>
      <c r="D1459" s="2">
        <v>0.41666666666666669</v>
      </c>
      <c r="E1459" t="s">
        <v>35</v>
      </c>
      <c r="F1459">
        <v>2</v>
      </c>
      <c r="G1459">
        <v>10</v>
      </c>
      <c r="H1459">
        <v>10</v>
      </c>
      <c r="I1459" t="s">
        <v>42</v>
      </c>
      <c r="J1459" t="s">
        <v>23</v>
      </c>
      <c r="K1459">
        <v>90</v>
      </c>
      <c r="L1459">
        <v>1</v>
      </c>
      <c r="M1459">
        <v>0</v>
      </c>
      <c r="N1459" t="s">
        <v>76</v>
      </c>
      <c r="O1459" t="s">
        <v>108</v>
      </c>
      <c r="P1459" t="s">
        <v>112</v>
      </c>
      <c r="Q1459" t="s">
        <v>118</v>
      </c>
      <c r="R1459" t="s">
        <v>118</v>
      </c>
      <c r="S1459">
        <v>1444</v>
      </c>
      <c r="T1459">
        <v>2812</v>
      </c>
      <c r="U1459" s="1">
        <v>45457</v>
      </c>
      <c r="V1459" s="2">
        <v>0.35416666666666669</v>
      </c>
      <c r="W1459" s="2">
        <v>0.4375</v>
      </c>
      <c r="X1459" t="s">
        <v>35</v>
      </c>
      <c r="Y1459">
        <v>2</v>
      </c>
      <c r="Z1459">
        <v>10</v>
      </c>
      <c r="AA1459">
        <v>12</v>
      </c>
      <c r="AB1459" t="s">
        <v>41</v>
      </c>
      <c r="AC1459" t="s">
        <v>30</v>
      </c>
      <c r="AD1459">
        <v>119.99999999999997</v>
      </c>
      <c r="AE1459">
        <v>1.2</v>
      </c>
      <c r="AF1459">
        <v>1</v>
      </c>
      <c r="AG1459" t="s">
        <v>76</v>
      </c>
      <c r="AH1459" t="s">
        <v>103</v>
      </c>
      <c r="AI1459" t="s">
        <v>112</v>
      </c>
      <c r="AJ1459">
        <v>1443</v>
      </c>
      <c r="AK1459">
        <v>1444</v>
      </c>
      <c r="AL1459" t="s">
        <v>118</v>
      </c>
    </row>
    <row r="1460" spans="1:38" x14ac:dyDescent="0.2">
      <c r="A1460">
        <v>662</v>
      </c>
      <c r="B1460" s="1">
        <v>45466</v>
      </c>
      <c r="C1460" s="2">
        <v>0.35416666666666669</v>
      </c>
      <c r="D1460" s="2">
        <v>0.39583333333333331</v>
      </c>
      <c r="E1460" t="s">
        <v>35</v>
      </c>
      <c r="F1460">
        <v>2</v>
      </c>
      <c r="G1460">
        <v>10</v>
      </c>
      <c r="H1460">
        <v>2</v>
      </c>
      <c r="I1460" t="s">
        <v>41</v>
      </c>
      <c r="J1460" t="s">
        <v>28</v>
      </c>
      <c r="K1460">
        <v>59.999999999999943</v>
      </c>
      <c r="L1460">
        <v>0.2</v>
      </c>
      <c r="M1460">
        <v>0</v>
      </c>
      <c r="N1460" t="s">
        <v>71</v>
      </c>
      <c r="O1460" t="s">
        <v>103</v>
      </c>
      <c r="P1460" t="s">
        <v>112</v>
      </c>
      <c r="Q1460" t="s">
        <v>117</v>
      </c>
      <c r="R1460" t="s">
        <v>118</v>
      </c>
      <c r="S1460">
        <v>1439</v>
      </c>
      <c r="T1460">
        <v>2044</v>
      </c>
      <c r="U1460" s="1">
        <v>45519</v>
      </c>
      <c r="V1460" s="2">
        <v>0.35416666666666669</v>
      </c>
      <c r="W1460" s="2">
        <v>0.4375</v>
      </c>
      <c r="X1460" t="s">
        <v>35</v>
      </c>
      <c r="Y1460">
        <v>2</v>
      </c>
      <c r="Z1460">
        <v>10</v>
      </c>
      <c r="AA1460">
        <v>4</v>
      </c>
      <c r="AB1460" t="s">
        <v>41</v>
      </c>
      <c r="AC1460" t="s">
        <v>18</v>
      </c>
      <c r="AD1460">
        <v>119.99999999999997</v>
      </c>
      <c r="AE1460">
        <v>0.4</v>
      </c>
      <c r="AF1460">
        <v>0</v>
      </c>
      <c r="AG1460" t="s">
        <v>75</v>
      </c>
      <c r="AH1460" t="s">
        <v>105</v>
      </c>
      <c r="AI1460" t="s">
        <v>112</v>
      </c>
      <c r="AJ1460">
        <v>1438</v>
      </c>
      <c r="AK1460">
        <v>1439</v>
      </c>
      <c r="AL1460" t="s">
        <v>118</v>
      </c>
    </row>
    <row r="1461" spans="1:38" x14ac:dyDescent="0.2">
      <c r="A1461">
        <v>860</v>
      </c>
      <c r="B1461" s="1">
        <v>45642</v>
      </c>
      <c r="C1461" s="2">
        <v>0.33333333333333331</v>
      </c>
      <c r="D1461" s="2">
        <v>0.39583333333333331</v>
      </c>
      <c r="E1461" t="s">
        <v>35</v>
      </c>
      <c r="F1461">
        <v>2</v>
      </c>
      <c r="G1461">
        <v>10</v>
      </c>
      <c r="H1461">
        <v>2</v>
      </c>
      <c r="I1461" t="s">
        <v>22</v>
      </c>
      <c r="J1461" t="s">
        <v>23</v>
      </c>
      <c r="K1461">
        <v>90</v>
      </c>
      <c r="L1461">
        <v>0.2</v>
      </c>
      <c r="M1461">
        <v>0</v>
      </c>
      <c r="N1461" t="s">
        <v>72</v>
      </c>
      <c r="O1461" t="s">
        <v>109</v>
      </c>
      <c r="P1461" t="s">
        <v>112</v>
      </c>
      <c r="Q1461" t="s">
        <v>117</v>
      </c>
      <c r="R1461" t="s">
        <v>118</v>
      </c>
      <c r="S1461">
        <v>1477</v>
      </c>
      <c r="T1461">
        <v>231</v>
      </c>
      <c r="U1461" s="1">
        <v>45426</v>
      </c>
      <c r="V1461" s="2">
        <v>0.33333333333333331</v>
      </c>
      <c r="W1461" s="2">
        <v>0.41666666666666669</v>
      </c>
      <c r="X1461" t="s">
        <v>35</v>
      </c>
      <c r="Y1461">
        <v>2</v>
      </c>
      <c r="Z1461">
        <v>10</v>
      </c>
      <c r="AA1461">
        <v>2</v>
      </c>
      <c r="AB1461" t="s">
        <v>13</v>
      </c>
      <c r="AC1461" t="s">
        <v>18</v>
      </c>
      <c r="AD1461">
        <v>120.00000000000006</v>
      </c>
      <c r="AE1461">
        <v>0.2</v>
      </c>
      <c r="AF1461">
        <v>0</v>
      </c>
      <c r="AG1461" t="s">
        <v>73</v>
      </c>
      <c r="AH1461" t="s">
        <v>102</v>
      </c>
      <c r="AI1461" t="s">
        <v>112</v>
      </c>
      <c r="AJ1461">
        <v>1476</v>
      </c>
      <c r="AK1461">
        <v>1477</v>
      </c>
      <c r="AL1461" t="s">
        <v>118</v>
      </c>
    </row>
    <row r="1462" spans="1:38" x14ac:dyDescent="0.2">
      <c r="A1462">
        <v>903</v>
      </c>
      <c r="B1462" s="1">
        <v>45337</v>
      </c>
      <c r="C1462" s="2">
        <v>0.33333333333333331</v>
      </c>
      <c r="D1462" s="2">
        <v>0.41666666666666669</v>
      </c>
      <c r="E1462" t="s">
        <v>35</v>
      </c>
      <c r="F1462">
        <v>2</v>
      </c>
      <c r="G1462">
        <v>10</v>
      </c>
      <c r="H1462">
        <v>13</v>
      </c>
      <c r="I1462" t="s">
        <v>13</v>
      </c>
      <c r="J1462" t="s">
        <v>30</v>
      </c>
      <c r="K1462">
        <v>120.00000000000006</v>
      </c>
      <c r="L1462">
        <v>1.3</v>
      </c>
      <c r="M1462">
        <v>1</v>
      </c>
      <c r="N1462" t="s">
        <v>75</v>
      </c>
      <c r="O1462" t="s">
        <v>99</v>
      </c>
      <c r="P1462" t="s">
        <v>112</v>
      </c>
      <c r="Q1462" t="s">
        <v>118</v>
      </c>
      <c r="R1462" t="s">
        <v>124</v>
      </c>
      <c r="S1462">
        <v>1478</v>
      </c>
      <c r="T1462">
        <v>860</v>
      </c>
      <c r="U1462" s="1">
        <v>45642</v>
      </c>
      <c r="V1462" s="2">
        <v>0.33333333333333331</v>
      </c>
      <c r="W1462" s="2">
        <v>0.39583333333333331</v>
      </c>
      <c r="X1462" t="s">
        <v>35</v>
      </c>
      <c r="Y1462">
        <v>2</v>
      </c>
      <c r="Z1462">
        <v>10</v>
      </c>
      <c r="AA1462">
        <v>2</v>
      </c>
      <c r="AB1462" t="s">
        <v>22</v>
      </c>
      <c r="AC1462" t="s">
        <v>23</v>
      </c>
      <c r="AD1462">
        <v>90</v>
      </c>
      <c r="AE1462">
        <v>0.2</v>
      </c>
      <c r="AF1462">
        <v>0</v>
      </c>
      <c r="AG1462" t="s">
        <v>72</v>
      </c>
      <c r="AH1462" t="s">
        <v>109</v>
      </c>
      <c r="AI1462" t="s">
        <v>112</v>
      </c>
      <c r="AJ1462">
        <v>1477</v>
      </c>
      <c r="AK1462">
        <v>1478</v>
      </c>
      <c r="AL1462" t="s">
        <v>118</v>
      </c>
    </row>
    <row r="1463" spans="1:38" x14ac:dyDescent="0.2">
      <c r="A1463">
        <v>10</v>
      </c>
      <c r="B1463" s="1">
        <v>45521</v>
      </c>
      <c r="C1463" s="2">
        <v>0.33333333333333331</v>
      </c>
      <c r="D1463" s="2">
        <v>0.375</v>
      </c>
      <c r="E1463" t="s">
        <v>35</v>
      </c>
      <c r="F1463">
        <v>2</v>
      </c>
      <c r="G1463">
        <v>10</v>
      </c>
      <c r="H1463">
        <v>13</v>
      </c>
      <c r="I1463" t="s">
        <v>17</v>
      </c>
      <c r="J1463" t="s">
        <v>23</v>
      </c>
      <c r="K1463">
        <v>60.000000000000028</v>
      </c>
      <c r="L1463">
        <v>1.3</v>
      </c>
      <c r="M1463">
        <v>1</v>
      </c>
      <c r="N1463" t="s">
        <v>77</v>
      </c>
      <c r="O1463" t="s">
        <v>105</v>
      </c>
      <c r="P1463" t="s">
        <v>112</v>
      </c>
      <c r="Q1463" t="s">
        <v>118</v>
      </c>
      <c r="R1463" t="s">
        <v>118</v>
      </c>
      <c r="S1463">
        <v>1479</v>
      </c>
      <c r="T1463">
        <v>903</v>
      </c>
      <c r="U1463" s="1">
        <v>45337</v>
      </c>
      <c r="V1463" s="2">
        <v>0.33333333333333331</v>
      </c>
      <c r="W1463" s="2">
        <v>0.41666666666666669</v>
      </c>
      <c r="X1463" t="s">
        <v>35</v>
      </c>
      <c r="Y1463">
        <v>2</v>
      </c>
      <c r="Z1463">
        <v>10</v>
      </c>
      <c r="AA1463">
        <v>13</v>
      </c>
      <c r="AB1463" t="s">
        <v>13</v>
      </c>
      <c r="AC1463" t="s">
        <v>30</v>
      </c>
      <c r="AD1463">
        <v>120.00000000000006</v>
      </c>
      <c r="AE1463">
        <v>1.3</v>
      </c>
      <c r="AF1463">
        <v>1</v>
      </c>
      <c r="AG1463" t="s">
        <v>75</v>
      </c>
      <c r="AH1463" t="s">
        <v>99</v>
      </c>
      <c r="AI1463" t="s">
        <v>112</v>
      </c>
      <c r="AJ1463">
        <v>1478</v>
      </c>
      <c r="AK1463">
        <v>1479</v>
      </c>
      <c r="AL1463" t="s">
        <v>118</v>
      </c>
    </row>
    <row r="1464" spans="1:38" x14ac:dyDescent="0.2">
      <c r="A1464">
        <v>1553</v>
      </c>
      <c r="B1464" s="1">
        <v>45530</v>
      </c>
      <c r="C1464" s="2">
        <v>0.33333333333333331</v>
      </c>
      <c r="D1464" s="2">
        <v>0.35416666666666669</v>
      </c>
      <c r="E1464" t="s">
        <v>35</v>
      </c>
      <c r="F1464">
        <v>2</v>
      </c>
      <c r="G1464">
        <v>10</v>
      </c>
      <c r="H1464">
        <v>9</v>
      </c>
      <c r="I1464" t="s">
        <v>13</v>
      </c>
      <c r="J1464" t="s">
        <v>30</v>
      </c>
      <c r="K1464">
        <v>30.000000000000053</v>
      </c>
      <c r="L1464">
        <v>0.9</v>
      </c>
      <c r="M1464">
        <v>0</v>
      </c>
      <c r="N1464" t="s">
        <v>72</v>
      </c>
      <c r="O1464" t="s">
        <v>105</v>
      </c>
      <c r="P1464" t="s">
        <v>112</v>
      </c>
      <c r="Q1464" t="s">
        <v>118</v>
      </c>
      <c r="R1464" t="s">
        <v>118</v>
      </c>
      <c r="S1464">
        <v>1480</v>
      </c>
      <c r="T1464">
        <v>10</v>
      </c>
      <c r="U1464" s="1">
        <v>45521</v>
      </c>
      <c r="V1464" s="2">
        <v>0.33333333333333331</v>
      </c>
      <c r="W1464" s="2">
        <v>0.375</v>
      </c>
      <c r="X1464" t="s">
        <v>35</v>
      </c>
      <c r="Y1464">
        <v>2</v>
      </c>
      <c r="Z1464">
        <v>10</v>
      </c>
      <c r="AA1464">
        <v>13</v>
      </c>
      <c r="AB1464" t="s">
        <v>17</v>
      </c>
      <c r="AC1464" t="s">
        <v>23</v>
      </c>
      <c r="AD1464">
        <v>60.000000000000028</v>
      </c>
      <c r="AE1464">
        <v>1.3</v>
      </c>
      <c r="AF1464">
        <v>1</v>
      </c>
      <c r="AG1464" t="s">
        <v>77</v>
      </c>
      <c r="AH1464" t="s">
        <v>105</v>
      </c>
      <c r="AI1464" t="s">
        <v>112</v>
      </c>
      <c r="AJ1464">
        <v>1479</v>
      </c>
      <c r="AK1464">
        <v>1480</v>
      </c>
      <c r="AL1464" t="s">
        <v>118</v>
      </c>
    </row>
    <row r="1465" spans="1:38" x14ac:dyDescent="0.2">
      <c r="A1465">
        <v>2454</v>
      </c>
      <c r="B1465" s="1">
        <v>45515</v>
      </c>
      <c r="C1465" s="2">
        <v>0.33333333333333331</v>
      </c>
      <c r="D1465" s="2">
        <v>0.375</v>
      </c>
      <c r="E1465" t="s">
        <v>35</v>
      </c>
      <c r="F1465">
        <v>2</v>
      </c>
      <c r="G1465">
        <v>10</v>
      </c>
      <c r="H1465">
        <v>4</v>
      </c>
      <c r="I1465" t="s">
        <v>17</v>
      </c>
      <c r="J1465" t="s">
        <v>40</v>
      </c>
      <c r="K1465">
        <v>60.000000000000028</v>
      </c>
      <c r="L1465">
        <v>0.4</v>
      </c>
      <c r="M1465">
        <v>0</v>
      </c>
      <c r="N1465" t="s">
        <v>71</v>
      </c>
      <c r="O1465" t="s">
        <v>105</v>
      </c>
      <c r="P1465" t="s">
        <v>112</v>
      </c>
      <c r="Q1465" t="s">
        <v>118</v>
      </c>
      <c r="R1465" t="s">
        <v>118</v>
      </c>
      <c r="S1465">
        <v>1481</v>
      </c>
      <c r="T1465">
        <v>1553</v>
      </c>
      <c r="U1465" s="1">
        <v>45530</v>
      </c>
      <c r="V1465" s="2">
        <v>0.33333333333333331</v>
      </c>
      <c r="W1465" s="2">
        <v>0.35416666666666669</v>
      </c>
      <c r="X1465" t="s">
        <v>35</v>
      </c>
      <c r="Y1465">
        <v>2</v>
      </c>
      <c r="Z1465">
        <v>10</v>
      </c>
      <c r="AA1465">
        <v>9</v>
      </c>
      <c r="AB1465" t="s">
        <v>13</v>
      </c>
      <c r="AC1465" t="s">
        <v>30</v>
      </c>
      <c r="AD1465">
        <v>30.000000000000053</v>
      </c>
      <c r="AE1465">
        <v>0.9</v>
      </c>
      <c r="AF1465">
        <v>0</v>
      </c>
      <c r="AG1465" t="s">
        <v>72</v>
      </c>
      <c r="AH1465" t="s">
        <v>105</v>
      </c>
      <c r="AI1465" t="s">
        <v>112</v>
      </c>
      <c r="AJ1465">
        <v>1480</v>
      </c>
      <c r="AK1465">
        <v>1481</v>
      </c>
      <c r="AL1465" t="s">
        <v>118</v>
      </c>
    </row>
    <row r="1466" spans="1:38" x14ac:dyDescent="0.2">
      <c r="A1466">
        <v>698</v>
      </c>
      <c r="B1466" s="1">
        <v>45483</v>
      </c>
      <c r="C1466" s="2">
        <v>0.33333333333333331</v>
      </c>
      <c r="D1466" s="2">
        <v>0.41666666666666669</v>
      </c>
      <c r="E1466" t="s">
        <v>35</v>
      </c>
      <c r="F1466">
        <v>2</v>
      </c>
      <c r="G1466">
        <v>10</v>
      </c>
      <c r="H1466">
        <v>4</v>
      </c>
      <c r="I1466" t="s">
        <v>17</v>
      </c>
      <c r="J1466" t="s">
        <v>18</v>
      </c>
      <c r="K1466">
        <v>120.00000000000006</v>
      </c>
      <c r="L1466">
        <v>0.4</v>
      </c>
      <c r="M1466">
        <v>0</v>
      </c>
      <c r="N1466" t="s">
        <v>74</v>
      </c>
      <c r="O1466" t="s">
        <v>104</v>
      </c>
      <c r="P1466" t="s">
        <v>112</v>
      </c>
      <c r="Q1466" t="s">
        <v>118</v>
      </c>
      <c r="R1466" t="s">
        <v>124</v>
      </c>
      <c r="S1466">
        <v>1482</v>
      </c>
      <c r="T1466">
        <v>2454</v>
      </c>
      <c r="U1466" s="1">
        <v>45515</v>
      </c>
      <c r="V1466" s="2">
        <v>0.33333333333333331</v>
      </c>
      <c r="W1466" s="2">
        <v>0.375</v>
      </c>
      <c r="X1466" t="s">
        <v>35</v>
      </c>
      <c r="Y1466">
        <v>2</v>
      </c>
      <c r="Z1466">
        <v>10</v>
      </c>
      <c r="AA1466">
        <v>4</v>
      </c>
      <c r="AB1466" t="s">
        <v>17</v>
      </c>
      <c r="AC1466" t="s">
        <v>40</v>
      </c>
      <c r="AD1466">
        <v>60.000000000000028</v>
      </c>
      <c r="AE1466">
        <v>0.4</v>
      </c>
      <c r="AF1466">
        <v>0</v>
      </c>
      <c r="AG1466" t="s">
        <v>71</v>
      </c>
      <c r="AH1466" t="s">
        <v>105</v>
      </c>
      <c r="AI1466" t="s">
        <v>112</v>
      </c>
      <c r="AJ1466">
        <v>1481</v>
      </c>
      <c r="AK1466">
        <v>1482</v>
      </c>
      <c r="AL1466" t="s">
        <v>118</v>
      </c>
    </row>
    <row r="1467" spans="1:38" x14ac:dyDescent="0.2">
      <c r="A1467">
        <v>1681</v>
      </c>
      <c r="B1467" s="1">
        <v>45496</v>
      </c>
      <c r="C1467" s="2">
        <v>0.33333333333333331</v>
      </c>
      <c r="D1467" s="2">
        <v>0.35416666666666669</v>
      </c>
      <c r="E1467" t="s">
        <v>35</v>
      </c>
      <c r="F1467">
        <v>2</v>
      </c>
      <c r="G1467">
        <v>10</v>
      </c>
      <c r="H1467">
        <v>13</v>
      </c>
      <c r="I1467" t="s">
        <v>39</v>
      </c>
      <c r="J1467" t="s">
        <v>28</v>
      </c>
      <c r="K1467">
        <v>30.000000000000053</v>
      </c>
      <c r="L1467">
        <v>1.3</v>
      </c>
      <c r="M1467">
        <v>1</v>
      </c>
      <c r="N1467" t="s">
        <v>73</v>
      </c>
      <c r="O1467" t="s">
        <v>104</v>
      </c>
      <c r="P1467" t="s">
        <v>112</v>
      </c>
      <c r="Q1467" t="s">
        <v>118</v>
      </c>
      <c r="R1467" t="s">
        <v>118</v>
      </c>
      <c r="S1467">
        <v>1483</v>
      </c>
      <c r="T1467">
        <v>698</v>
      </c>
      <c r="U1467" s="1">
        <v>45483</v>
      </c>
      <c r="V1467" s="2">
        <v>0.33333333333333331</v>
      </c>
      <c r="W1467" s="2">
        <v>0.41666666666666669</v>
      </c>
      <c r="X1467" t="s">
        <v>35</v>
      </c>
      <c r="Y1467">
        <v>2</v>
      </c>
      <c r="Z1467">
        <v>10</v>
      </c>
      <c r="AA1467">
        <v>4</v>
      </c>
      <c r="AB1467" t="s">
        <v>17</v>
      </c>
      <c r="AC1467" t="s">
        <v>18</v>
      </c>
      <c r="AD1467">
        <v>120.00000000000006</v>
      </c>
      <c r="AE1467">
        <v>0.4</v>
      </c>
      <c r="AF1467">
        <v>0</v>
      </c>
      <c r="AG1467" t="s">
        <v>74</v>
      </c>
      <c r="AH1467" t="s">
        <v>104</v>
      </c>
      <c r="AI1467" t="s">
        <v>112</v>
      </c>
      <c r="AJ1467">
        <v>1482</v>
      </c>
      <c r="AK1467">
        <v>1483</v>
      </c>
      <c r="AL1467" t="s">
        <v>118</v>
      </c>
    </row>
    <row r="1468" spans="1:38" x14ac:dyDescent="0.2">
      <c r="A1468">
        <v>1601</v>
      </c>
      <c r="B1468" s="1">
        <v>45350</v>
      </c>
      <c r="C1468" s="2">
        <v>0.33333333333333331</v>
      </c>
      <c r="D1468" s="2">
        <v>0.35416666666666669</v>
      </c>
      <c r="E1468" t="s">
        <v>35</v>
      </c>
      <c r="F1468">
        <v>2</v>
      </c>
      <c r="G1468">
        <v>10</v>
      </c>
      <c r="H1468">
        <v>12</v>
      </c>
      <c r="I1468" t="s">
        <v>22</v>
      </c>
      <c r="J1468" t="s">
        <v>23</v>
      </c>
      <c r="K1468">
        <v>30.000000000000053</v>
      </c>
      <c r="L1468">
        <v>1.2</v>
      </c>
      <c r="M1468">
        <v>1</v>
      </c>
      <c r="N1468" t="s">
        <v>74</v>
      </c>
      <c r="O1468" t="s">
        <v>99</v>
      </c>
      <c r="P1468" t="s">
        <v>112</v>
      </c>
      <c r="Q1468" t="s">
        <v>118</v>
      </c>
      <c r="R1468" t="s">
        <v>118</v>
      </c>
      <c r="S1468">
        <v>1486</v>
      </c>
      <c r="T1468">
        <v>2534</v>
      </c>
      <c r="U1468" s="1">
        <v>45486</v>
      </c>
      <c r="V1468" s="2">
        <v>0.33333333333333331</v>
      </c>
      <c r="W1468" s="2">
        <v>0.39583333333333331</v>
      </c>
      <c r="X1468" t="s">
        <v>35</v>
      </c>
      <c r="Y1468">
        <v>2</v>
      </c>
      <c r="Z1468">
        <v>10</v>
      </c>
      <c r="AA1468">
        <v>6</v>
      </c>
      <c r="AB1468" t="s">
        <v>39</v>
      </c>
      <c r="AC1468" t="s">
        <v>28</v>
      </c>
      <c r="AD1468">
        <v>90</v>
      </c>
      <c r="AE1468">
        <v>0.6</v>
      </c>
      <c r="AF1468">
        <v>0</v>
      </c>
      <c r="AG1468" t="s">
        <v>77</v>
      </c>
      <c r="AH1468" t="s">
        <v>104</v>
      </c>
      <c r="AI1468" t="s">
        <v>112</v>
      </c>
      <c r="AJ1468">
        <v>1485</v>
      </c>
      <c r="AK1468">
        <v>1486</v>
      </c>
      <c r="AL1468" t="s">
        <v>118</v>
      </c>
    </row>
    <row r="1469" spans="1:38" x14ac:dyDescent="0.2">
      <c r="A1469">
        <v>2534</v>
      </c>
      <c r="B1469" s="1">
        <v>45486</v>
      </c>
      <c r="C1469" s="2">
        <v>0.33333333333333331</v>
      </c>
      <c r="D1469" s="2">
        <v>0.39583333333333331</v>
      </c>
      <c r="E1469" t="s">
        <v>35</v>
      </c>
      <c r="F1469">
        <v>2</v>
      </c>
      <c r="G1469">
        <v>10</v>
      </c>
      <c r="H1469">
        <v>6</v>
      </c>
      <c r="I1469" t="s">
        <v>39</v>
      </c>
      <c r="J1469" t="s">
        <v>28</v>
      </c>
      <c r="K1469">
        <v>90</v>
      </c>
      <c r="L1469">
        <v>0.6</v>
      </c>
      <c r="M1469">
        <v>0</v>
      </c>
      <c r="N1469" t="s">
        <v>77</v>
      </c>
      <c r="O1469" t="s">
        <v>104</v>
      </c>
      <c r="P1469" t="s">
        <v>112</v>
      </c>
      <c r="Q1469" t="s">
        <v>118</v>
      </c>
      <c r="R1469" t="s">
        <v>118</v>
      </c>
      <c r="S1469">
        <v>1485</v>
      </c>
      <c r="T1469">
        <v>1682</v>
      </c>
      <c r="U1469" s="1">
        <v>45419</v>
      </c>
      <c r="V1469" s="2">
        <v>0.33333333333333331</v>
      </c>
      <c r="W1469" s="2">
        <v>0.41666666666666669</v>
      </c>
      <c r="X1469" t="s">
        <v>35</v>
      </c>
      <c r="Y1469">
        <v>2</v>
      </c>
      <c r="Z1469">
        <v>10</v>
      </c>
      <c r="AA1469">
        <v>12</v>
      </c>
      <c r="AB1469" t="s">
        <v>17</v>
      </c>
      <c r="AC1469" t="s">
        <v>18</v>
      </c>
      <c r="AD1469">
        <v>120.00000000000006</v>
      </c>
      <c r="AE1469">
        <v>1.2</v>
      </c>
      <c r="AF1469">
        <v>1</v>
      </c>
      <c r="AG1469" t="s">
        <v>73</v>
      </c>
      <c r="AH1469" t="s">
        <v>102</v>
      </c>
      <c r="AI1469" t="s">
        <v>112</v>
      </c>
      <c r="AJ1469">
        <v>1484</v>
      </c>
      <c r="AK1469">
        <v>1485</v>
      </c>
      <c r="AL1469" t="s">
        <v>118</v>
      </c>
    </row>
    <row r="1470" spans="1:38" x14ac:dyDescent="0.2">
      <c r="A1470">
        <v>582</v>
      </c>
      <c r="B1470" s="1">
        <v>45457</v>
      </c>
      <c r="C1470" s="2">
        <v>0.33333333333333331</v>
      </c>
      <c r="D1470" s="2">
        <v>0.35416666666666669</v>
      </c>
      <c r="E1470" t="s">
        <v>35</v>
      </c>
      <c r="F1470">
        <v>2</v>
      </c>
      <c r="G1470">
        <v>10</v>
      </c>
      <c r="H1470">
        <v>4</v>
      </c>
      <c r="I1470" t="s">
        <v>17</v>
      </c>
      <c r="J1470" t="s">
        <v>28</v>
      </c>
      <c r="K1470">
        <v>30.000000000000053</v>
      </c>
      <c r="L1470">
        <v>0.4</v>
      </c>
      <c r="M1470">
        <v>0</v>
      </c>
      <c r="N1470" t="s">
        <v>76</v>
      </c>
      <c r="O1470" t="s">
        <v>103</v>
      </c>
      <c r="P1470" t="s">
        <v>112</v>
      </c>
      <c r="Q1470" t="s">
        <v>118</v>
      </c>
      <c r="R1470" t="s">
        <v>118</v>
      </c>
      <c r="S1470">
        <v>1487</v>
      </c>
      <c r="T1470">
        <v>1601</v>
      </c>
      <c r="U1470" s="1">
        <v>45350</v>
      </c>
      <c r="V1470" s="2">
        <v>0.33333333333333331</v>
      </c>
      <c r="W1470" s="2">
        <v>0.35416666666666669</v>
      </c>
      <c r="X1470" t="s">
        <v>35</v>
      </c>
      <c r="Y1470">
        <v>2</v>
      </c>
      <c r="Z1470">
        <v>10</v>
      </c>
      <c r="AA1470">
        <v>12</v>
      </c>
      <c r="AB1470" t="s">
        <v>22</v>
      </c>
      <c r="AC1470" t="s">
        <v>23</v>
      </c>
      <c r="AD1470">
        <v>30.000000000000053</v>
      </c>
      <c r="AE1470">
        <v>1.2</v>
      </c>
      <c r="AF1470">
        <v>1</v>
      </c>
      <c r="AG1470" t="s">
        <v>74</v>
      </c>
      <c r="AH1470" t="s">
        <v>99</v>
      </c>
      <c r="AI1470" t="s">
        <v>112</v>
      </c>
      <c r="AJ1470">
        <v>1486</v>
      </c>
      <c r="AK1470">
        <v>1487</v>
      </c>
      <c r="AL1470" t="s">
        <v>118</v>
      </c>
    </row>
    <row r="1471" spans="1:38" x14ac:dyDescent="0.2">
      <c r="A1471">
        <v>533</v>
      </c>
      <c r="B1471" s="1">
        <v>45549</v>
      </c>
      <c r="C1471" s="2">
        <v>0.33333333333333331</v>
      </c>
      <c r="D1471" s="2">
        <v>0.35416666666666669</v>
      </c>
      <c r="E1471" t="s">
        <v>35</v>
      </c>
      <c r="F1471">
        <v>2</v>
      </c>
      <c r="G1471">
        <v>10</v>
      </c>
      <c r="H1471">
        <v>11</v>
      </c>
      <c r="I1471" t="s">
        <v>27</v>
      </c>
      <c r="J1471" t="s">
        <v>18</v>
      </c>
      <c r="K1471">
        <v>30.000000000000053</v>
      </c>
      <c r="L1471">
        <v>1.1000000000000001</v>
      </c>
      <c r="M1471">
        <v>1</v>
      </c>
      <c r="N1471" t="s">
        <v>77</v>
      </c>
      <c r="O1471" t="s">
        <v>106</v>
      </c>
      <c r="P1471" t="s">
        <v>112</v>
      </c>
      <c r="Q1471" t="s">
        <v>118</v>
      </c>
      <c r="R1471" t="s">
        <v>118</v>
      </c>
      <c r="S1471">
        <v>1488</v>
      </c>
      <c r="T1471">
        <v>582</v>
      </c>
      <c r="U1471" s="1">
        <v>45457</v>
      </c>
      <c r="V1471" s="2">
        <v>0.33333333333333331</v>
      </c>
      <c r="W1471" s="2">
        <v>0.35416666666666669</v>
      </c>
      <c r="X1471" t="s">
        <v>35</v>
      </c>
      <c r="Y1471">
        <v>2</v>
      </c>
      <c r="Z1471">
        <v>10</v>
      </c>
      <c r="AA1471">
        <v>4</v>
      </c>
      <c r="AB1471" t="s">
        <v>17</v>
      </c>
      <c r="AC1471" t="s">
        <v>28</v>
      </c>
      <c r="AD1471">
        <v>30.000000000000053</v>
      </c>
      <c r="AE1471">
        <v>0.4</v>
      </c>
      <c r="AF1471">
        <v>0</v>
      </c>
      <c r="AG1471" t="s">
        <v>76</v>
      </c>
      <c r="AH1471" t="s">
        <v>103</v>
      </c>
      <c r="AI1471" t="s">
        <v>112</v>
      </c>
      <c r="AJ1471">
        <v>1487</v>
      </c>
      <c r="AK1471">
        <v>1488</v>
      </c>
      <c r="AL1471" t="s">
        <v>118</v>
      </c>
    </row>
    <row r="1472" spans="1:38" x14ac:dyDescent="0.2">
      <c r="A1472">
        <v>231</v>
      </c>
      <c r="B1472" s="1">
        <v>45426</v>
      </c>
      <c r="C1472" s="2">
        <v>0.33333333333333331</v>
      </c>
      <c r="D1472" s="2">
        <v>0.41666666666666669</v>
      </c>
      <c r="E1472" t="s">
        <v>35</v>
      </c>
      <c r="F1472">
        <v>2</v>
      </c>
      <c r="G1472">
        <v>10</v>
      </c>
      <c r="H1472">
        <v>2</v>
      </c>
      <c r="I1472" t="s">
        <v>13</v>
      </c>
      <c r="J1472" t="s">
        <v>18</v>
      </c>
      <c r="K1472">
        <v>120.00000000000006</v>
      </c>
      <c r="L1472">
        <v>0.2</v>
      </c>
      <c r="M1472">
        <v>0</v>
      </c>
      <c r="N1472" t="s">
        <v>73</v>
      </c>
      <c r="O1472" t="s">
        <v>102</v>
      </c>
      <c r="P1472" t="s">
        <v>112</v>
      </c>
      <c r="Q1472" t="s">
        <v>117</v>
      </c>
      <c r="R1472" t="s">
        <v>124</v>
      </c>
      <c r="S1472">
        <v>1476</v>
      </c>
      <c r="T1472">
        <v>612</v>
      </c>
      <c r="U1472" s="1">
        <v>45365</v>
      </c>
      <c r="V1472" s="2">
        <v>0.33333333333333331</v>
      </c>
      <c r="W1472" s="2">
        <v>0.35416666666666669</v>
      </c>
      <c r="X1472" t="s">
        <v>35</v>
      </c>
      <c r="Y1472">
        <v>2</v>
      </c>
      <c r="Z1472">
        <v>10</v>
      </c>
      <c r="AA1472">
        <v>5</v>
      </c>
      <c r="AB1472" t="s">
        <v>13</v>
      </c>
      <c r="AC1472" t="s">
        <v>23</v>
      </c>
      <c r="AD1472">
        <v>30.000000000000053</v>
      </c>
      <c r="AE1472">
        <v>0.5</v>
      </c>
      <c r="AF1472">
        <v>0</v>
      </c>
      <c r="AG1472" t="s">
        <v>75</v>
      </c>
      <c r="AH1472" t="s">
        <v>100</v>
      </c>
      <c r="AI1472" t="s">
        <v>112</v>
      </c>
      <c r="AJ1472">
        <v>1475</v>
      </c>
      <c r="AK1472">
        <v>1476</v>
      </c>
      <c r="AL1472" t="s">
        <v>118</v>
      </c>
    </row>
    <row r="1473" spans="1:38" x14ac:dyDescent="0.2">
      <c r="A1473">
        <v>1098</v>
      </c>
      <c r="B1473" s="1">
        <v>45605</v>
      </c>
      <c r="C1473" s="2">
        <v>0.33333333333333331</v>
      </c>
      <c r="D1473" s="2">
        <v>0.35416666666666669</v>
      </c>
      <c r="E1473" t="s">
        <v>35</v>
      </c>
      <c r="F1473">
        <v>2</v>
      </c>
      <c r="G1473">
        <v>10</v>
      </c>
      <c r="H1473">
        <v>10</v>
      </c>
      <c r="I1473" t="s">
        <v>39</v>
      </c>
      <c r="J1473" t="s">
        <v>40</v>
      </c>
      <c r="K1473">
        <v>30.000000000000053</v>
      </c>
      <c r="L1473">
        <v>1</v>
      </c>
      <c r="M1473">
        <v>0</v>
      </c>
      <c r="N1473" t="s">
        <v>77</v>
      </c>
      <c r="O1473" t="s">
        <v>108</v>
      </c>
      <c r="P1473" t="s">
        <v>112</v>
      </c>
      <c r="Q1473" t="s">
        <v>118</v>
      </c>
      <c r="R1473" t="s">
        <v>118</v>
      </c>
      <c r="S1473">
        <v>1490</v>
      </c>
      <c r="T1473">
        <v>1318</v>
      </c>
      <c r="U1473" s="1">
        <v>45313</v>
      </c>
      <c r="V1473" s="2">
        <v>0.33333333333333331</v>
      </c>
      <c r="W1473" s="2">
        <v>0.39583333333333331</v>
      </c>
      <c r="X1473" t="s">
        <v>35</v>
      </c>
      <c r="Y1473">
        <v>2</v>
      </c>
      <c r="Z1473">
        <v>10</v>
      </c>
      <c r="AA1473">
        <v>6</v>
      </c>
      <c r="AB1473" t="s">
        <v>22</v>
      </c>
      <c r="AC1473" t="s">
        <v>30</v>
      </c>
      <c r="AD1473">
        <v>90</v>
      </c>
      <c r="AE1473">
        <v>0.6</v>
      </c>
      <c r="AF1473">
        <v>0</v>
      </c>
      <c r="AG1473" t="s">
        <v>72</v>
      </c>
      <c r="AH1473" t="s">
        <v>98</v>
      </c>
      <c r="AI1473" t="s">
        <v>112</v>
      </c>
      <c r="AJ1473">
        <v>1489</v>
      </c>
      <c r="AK1473">
        <v>1490</v>
      </c>
      <c r="AL1473" t="s">
        <v>118</v>
      </c>
    </row>
    <row r="1474" spans="1:38" x14ac:dyDescent="0.2">
      <c r="A1474">
        <v>616</v>
      </c>
      <c r="B1474" s="1">
        <v>45496</v>
      </c>
      <c r="C1474" s="2">
        <v>0.33333333333333331</v>
      </c>
      <c r="D1474" s="2">
        <v>0.35416666666666669</v>
      </c>
      <c r="E1474" t="s">
        <v>35</v>
      </c>
      <c r="F1474">
        <v>2</v>
      </c>
      <c r="G1474">
        <v>10</v>
      </c>
      <c r="H1474">
        <v>7</v>
      </c>
      <c r="I1474" t="s">
        <v>42</v>
      </c>
      <c r="J1474" t="s">
        <v>28</v>
      </c>
      <c r="K1474">
        <v>30.000000000000053</v>
      </c>
      <c r="L1474">
        <v>0.7</v>
      </c>
      <c r="M1474">
        <v>0</v>
      </c>
      <c r="N1474" t="s">
        <v>73</v>
      </c>
      <c r="O1474" t="s">
        <v>104</v>
      </c>
      <c r="P1474" t="s">
        <v>112</v>
      </c>
      <c r="Q1474" t="s">
        <v>118</v>
      </c>
      <c r="R1474" t="s">
        <v>118</v>
      </c>
      <c r="S1474">
        <v>1491</v>
      </c>
      <c r="T1474">
        <v>1098</v>
      </c>
      <c r="U1474" s="1">
        <v>45605</v>
      </c>
      <c r="V1474" s="2">
        <v>0.33333333333333331</v>
      </c>
      <c r="W1474" s="2">
        <v>0.35416666666666669</v>
      </c>
      <c r="X1474" t="s">
        <v>35</v>
      </c>
      <c r="Y1474">
        <v>2</v>
      </c>
      <c r="Z1474">
        <v>10</v>
      </c>
      <c r="AA1474">
        <v>10</v>
      </c>
      <c r="AB1474" t="s">
        <v>39</v>
      </c>
      <c r="AC1474" t="s">
        <v>40</v>
      </c>
      <c r="AD1474">
        <v>30.000000000000053</v>
      </c>
      <c r="AE1474">
        <v>1</v>
      </c>
      <c r="AF1474">
        <v>0</v>
      </c>
      <c r="AG1474" t="s">
        <v>77</v>
      </c>
      <c r="AH1474" t="s">
        <v>108</v>
      </c>
      <c r="AI1474" t="s">
        <v>112</v>
      </c>
      <c r="AJ1474">
        <v>1490</v>
      </c>
      <c r="AK1474">
        <v>1491</v>
      </c>
      <c r="AL1474" t="s">
        <v>118</v>
      </c>
    </row>
    <row r="1475" spans="1:38" x14ac:dyDescent="0.2">
      <c r="A1475">
        <v>1682</v>
      </c>
      <c r="B1475" s="1">
        <v>45419</v>
      </c>
      <c r="C1475" s="2">
        <v>0.33333333333333331</v>
      </c>
      <c r="D1475" s="2">
        <v>0.41666666666666669</v>
      </c>
      <c r="E1475" t="s">
        <v>35</v>
      </c>
      <c r="F1475">
        <v>2</v>
      </c>
      <c r="G1475">
        <v>10</v>
      </c>
      <c r="H1475">
        <v>12</v>
      </c>
      <c r="I1475" t="s">
        <v>17</v>
      </c>
      <c r="J1475" t="s">
        <v>18</v>
      </c>
      <c r="K1475">
        <v>120.00000000000006</v>
      </c>
      <c r="L1475">
        <v>1.2</v>
      </c>
      <c r="M1475">
        <v>1</v>
      </c>
      <c r="N1475" t="s">
        <v>73</v>
      </c>
      <c r="O1475" t="s">
        <v>102</v>
      </c>
      <c r="P1475" t="s">
        <v>112</v>
      </c>
      <c r="Q1475" t="s">
        <v>118</v>
      </c>
      <c r="R1475" t="s">
        <v>124</v>
      </c>
      <c r="S1475">
        <v>1484</v>
      </c>
      <c r="T1475">
        <v>1681</v>
      </c>
      <c r="U1475" s="1">
        <v>45496</v>
      </c>
      <c r="V1475" s="2">
        <v>0.33333333333333331</v>
      </c>
      <c r="W1475" s="2">
        <v>0.35416666666666669</v>
      </c>
      <c r="X1475" t="s">
        <v>35</v>
      </c>
      <c r="Y1475">
        <v>2</v>
      </c>
      <c r="Z1475">
        <v>10</v>
      </c>
      <c r="AA1475">
        <v>13</v>
      </c>
      <c r="AB1475" t="s">
        <v>39</v>
      </c>
      <c r="AC1475" t="s">
        <v>28</v>
      </c>
      <c r="AD1475">
        <v>30.000000000000053</v>
      </c>
      <c r="AE1475">
        <v>1.3</v>
      </c>
      <c r="AF1475">
        <v>1</v>
      </c>
      <c r="AG1475" t="s">
        <v>73</v>
      </c>
      <c r="AH1475" t="s">
        <v>104</v>
      </c>
      <c r="AI1475" t="s">
        <v>112</v>
      </c>
      <c r="AJ1475">
        <v>1483</v>
      </c>
      <c r="AK1475">
        <v>1484</v>
      </c>
      <c r="AL1475" t="s">
        <v>118</v>
      </c>
    </row>
    <row r="1476" spans="1:38" x14ac:dyDescent="0.2">
      <c r="A1476">
        <v>1318</v>
      </c>
      <c r="B1476" s="1">
        <v>45313</v>
      </c>
      <c r="C1476" s="2">
        <v>0.33333333333333331</v>
      </c>
      <c r="D1476" s="2">
        <v>0.39583333333333331</v>
      </c>
      <c r="E1476" t="s">
        <v>35</v>
      </c>
      <c r="F1476">
        <v>2</v>
      </c>
      <c r="G1476">
        <v>10</v>
      </c>
      <c r="H1476">
        <v>6</v>
      </c>
      <c r="I1476" t="s">
        <v>22</v>
      </c>
      <c r="J1476" t="s">
        <v>30</v>
      </c>
      <c r="K1476">
        <v>90</v>
      </c>
      <c r="L1476">
        <v>0.6</v>
      </c>
      <c r="M1476">
        <v>0</v>
      </c>
      <c r="N1476" t="s">
        <v>72</v>
      </c>
      <c r="O1476" t="s">
        <v>98</v>
      </c>
      <c r="P1476" t="s">
        <v>112</v>
      </c>
      <c r="Q1476" t="s">
        <v>118</v>
      </c>
      <c r="R1476" t="s">
        <v>118</v>
      </c>
      <c r="S1476">
        <v>1489</v>
      </c>
      <c r="T1476">
        <v>533</v>
      </c>
      <c r="U1476" s="1">
        <v>45549</v>
      </c>
      <c r="V1476" s="2">
        <v>0.33333333333333331</v>
      </c>
      <c r="W1476" s="2">
        <v>0.35416666666666669</v>
      </c>
      <c r="X1476" t="s">
        <v>35</v>
      </c>
      <c r="Y1476">
        <v>2</v>
      </c>
      <c r="Z1476">
        <v>10</v>
      </c>
      <c r="AA1476">
        <v>11</v>
      </c>
      <c r="AB1476" t="s">
        <v>27</v>
      </c>
      <c r="AC1476" t="s">
        <v>18</v>
      </c>
      <c r="AD1476">
        <v>30.000000000000053</v>
      </c>
      <c r="AE1476">
        <v>1.1000000000000001</v>
      </c>
      <c r="AF1476">
        <v>1</v>
      </c>
      <c r="AG1476" t="s">
        <v>77</v>
      </c>
      <c r="AH1476" t="s">
        <v>106</v>
      </c>
      <c r="AI1476" t="s">
        <v>112</v>
      </c>
      <c r="AJ1476">
        <v>1488</v>
      </c>
      <c r="AK1476">
        <v>1489</v>
      </c>
      <c r="AL1476" t="s">
        <v>118</v>
      </c>
    </row>
    <row r="1477" spans="1:38" x14ac:dyDescent="0.2">
      <c r="A1477">
        <v>612</v>
      </c>
      <c r="B1477" s="1">
        <v>45365</v>
      </c>
      <c r="C1477" s="2">
        <v>0.33333333333333331</v>
      </c>
      <c r="D1477" s="2">
        <v>0.35416666666666669</v>
      </c>
      <c r="E1477" t="s">
        <v>35</v>
      </c>
      <c r="F1477">
        <v>2</v>
      </c>
      <c r="G1477">
        <v>10</v>
      </c>
      <c r="H1477">
        <v>5</v>
      </c>
      <c r="I1477" t="s">
        <v>13</v>
      </c>
      <c r="J1477" t="s">
        <v>23</v>
      </c>
      <c r="K1477">
        <v>30.000000000000053</v>
      </c>
      <c r="L1477">
        <v>0.5</v>
      </c>
      <c r="M1477">
        <v>0</v>
      </c>
      <c r="N1477" t="s">
        <v>75</v>
      </c>
      <c r="O1477" t="s">
        <v>100</v>
      </c>
      <c r="P1477" t="s">
        <v>112</v>
      </c>
      <c r="Q1477" t="s">
        <v>118</v>
      </c>
      <c r="R1477" t="s">
        <v>118</v>
      </c>
      <c r="S1477">
        <v>1475</v>
      </c>
      <c r="T1477">
        <v>1823</v>
      </c>
      <c r="U1477" s="1">
        <v>45635</v>
      </c>
      <c r="V1477" s="2">
        <v>0.33333333333333331</v>
      </c>
      <c r="W1477" s="2">
        <v>0.41666666666666669</v>
      </c>
      <c r="X1477" t="s">
        <v>35</v>
      </c>
      <c r="Y1477">
        <v>2</v>
      </c>
      <c r="Z1477">
        <v>10</v>
      </c>
      <c r="AA1477">
        <v>5</v>
      </c>
      <c r="AB1477" t="s">
        <v>17</v>
      </c>
      <c r="AC1477" t="s">
        <v>14</v>
      </c>
      <c r="AD1477">
        <v>120.00000000000006</v>
      </c>
      <c r="AE1477">
        <v>0.5</v>
      </c>
      <c r="AF1477">
        <v>0</v>
      </c>
      <c r="AG1477" t="s">
        <v>72</v>
      </c>
      <c r="AH1477" t="s">
        <v>109</v>
      </c>
      <c r="AI1477" t="s">
        <v>112</v>
      </c>
      <c r="AJ1477">
        <v>1474</v>
      </c>
      <c r="AK1477">
        <v>1475</v>
      </c>
      <c r="AL1477" t="s">
        <v>118</v>
      </c>
    </row>
    <row r="1478" spans="1:38" x14ac:dyDescent="0.2">
      <c r="A1478">
        <v>2709</v>
      </c>
      <c r="B1478" s="1">
        <v>45392</v>
      </c>
      <c r="C1478" s="2">
        <v>0.33333333333333331</v>
      </c>
      <c r="D1478" s="2">
        <v>0.375</v>
      </c>
      <c r="E1478" t="s">
        <v>35</v>
      </c>
      <c r="F1478">
        <v>2</v>
      </c>
      <c r="G1478">
        <v>10</v>
      </c>
      <c r="H1478">
        <v>13</v>
      </c>
      <c r="I1478" t="s">
        <v>42</v>
      </c>
      <c r="J1478" t="s">
        <v>23</v>
      </c>
      <c r="K1478">
        <v>60.000000000000028</v>
      </c>
      <c r="L1478">
        <v>1.3</v>
      </c>
      <c r="M1478">
        <v>1</v>
      </c>
      <c r="N1478" t="s">
        <v>74</v>
      </c>
      <c r="O1478" t="s">
        <v>101</v>
      </c>
      <c r="P1478" t="s">
        <v>112</v>
      </c>
      <c r="Q1478" t="s">
        <v>118</v>
      </c>
      <c r="R1478" t="s">
        <v>118</v>
      </c>
      <c r="S1478">
        <v>1473</v>
      </c>
      <c r="T1478">
        <v>2990</v>
      </c>
      <c r="U1478" s="1">
        <v>45366</v>
      </c>
      <c r="V1478" s="2">
        <v>0.33333333333333331</v>
      </c>
      <c r="W1478" s="2">
        <v>0.375</v>
      </c>
      <c r="X1478" t="s">
        <v>35</v>
      </c>
      <c r="Y1478">
        <v>2</v>
      </c>
      <c r="Z1478">
        <v>10</v>
      </c>
      <c r="AA1478">
        <v>3</v>
      </c>
      <c r="AB1478" t="s">
        <v>22</v>
      </c>
      <c r="AC1478" t="s">
        <v>40</v>
      </c>
      <c r="AD1478">
        <v>60.000000000000028</v>
      </c>
      <c r="AE1478">
        <v>0.3</v>
      </c>
      <c r="AF1478">
        <v>0</v>
      </c>
      <c r="AG1478" t="s">
        <v>76</v>
      </c>
      <c r="AH1478" t="s">
        <v>100</v>
      </c>
      <c r="AI1478" t="s">
        <v>112</v>
      </c>
      <c r="AJ1478">
        <v>1472</v>
      </c>
      <c r="AK1478">
        <v>1473</v>
      </c>
      <c r="AL1478" t="s">
        <v>118</v>
      </c>
    </row>
    <row r="1479" spans="1:38" x14ac:dyDescent="0.2">
      <c r="A1479">
        <v>2617</v>
      </c>
      <c r="B1479" s="1">
        <v>45521</v>
      </c>
      <c r="C1479" s="2">
        <v>0.33333333333333331</v>
      </c>
      <c r="D1479" s="2">
        <v>0.39583333333333331</v>
      </c>
      <c r="E1479" t="s">
        <v>35</v>
      </c>
      <c r="F1479">
        <v>2</v>
      </c>
      <c r="G1479">
        <v>10</v>
      </c>
      <c r="H1479">
        <v>3</v>
      </c>
      <c r="I1479" t="s">
        <v>27</v>
      </c>
      <c r="J1479" t="s">
        <v>40</v>
      </c>
      <c r="K1479">
        <v>90</v>
      </c>
      <c r="L1479">
        <v>0.3</v>
      </c>
      <c r="M1479">
        <v>0</v>
      </c>
      <c r="N1479" t="s">
        <v>77</v>
      </c>
      <c r="O1479" t="s">
        <v>105</v>
      </c>
      <c r="P1479" t="s">
        <v>112</v>
      </c>
      <c r="Q1479" t="s">
        <v>118</v>
      </c>
      <c r="R1479" t="s">
        <v>118</v>
      </c>
      <c r="S1479">
        <v>1459</v>
      </c>
      <c r="T1479">
        <v>633</v>
      </c>
      <c r="U1479" s="1">
        <v>45404</v>
      </c>
      <c r="V1479" s="2">
        <v>0.35416666666666669</v>
      </c>
      <c r="W1479" s="2">
        <v>0.4375</v>
      </c>
      <c r="X1479" t="s">
        <v>35</v>
      </c>
      <c r="Y1479">
        <v>2</v>
      </c>
      <c r="Z1479">
        <v>10</v>
      </c>
      <c r="AA1479">
        <v>5</v>
      </c>
      <c r="AB1479" t="s">
        <v>17</v>
      </c>
      <c r="AC1479" t="s">
        <v>30</v>
      </c>
      <c r="AD1479">
        <v>119.99999999999997</v>
      </c>
      <c r="AE1479">
        <v>0.5</v>
      </c>
      <c r="AF1479">
        <v>0</v>
      </c>
      <c r="AG1479" t="s">
        <v>72</v>
      </c>
      <c r="AH1479" t="s">
        <v>101</v>
      </c>
      <c r="AI1479" t="s">
        <v>112</v>
      </c>
      <c r="AJ1479">
        <v>1458</v>
      </c>
      <c r="AK1479">
        <v>1459</v>
      </c>
      <c r="AL1479" t="s">
        <v>118</v>
      </c>
    </row>
    <row r="1480" spans="1:38" x14ac:dyDescent="0.2">
      <c r="A1480">
        <v>1823</v>
      </c>
      <c r="B1480" s="1">
        <v>45635</v>
      </c>
      <c r="C1480" s="2">
        <v>0.33333333333333331</v>
      </c>
      <c r="D1480" s="2">
        <v>0.41666666666666669</v>
      </c>
      <c r="E1480" t="s">
        <v>35</v>
      </c>
      <c r="F1480">
        <v>2</v>
      </c>
      <c r="G1480">
        <v>10</v>
      </c>
      <c r="H1480">
        <v>5</v>
      </c>
      <c r="I1480" t="s">
        <v>17</v>
      </c>
      <c r="J1480" t="s">
        <v>14</v>
      </c>
      <c r="K1480">
        <v>120.00000000000006</v>
      </c>
      <c r="L1480">
        <v>0.5</v>
      </c>
      <c r="M1480">
        <v>0</v>
      </c>
      <c r="N1480" t="s">
        <v>72</v>
      </c>
      <c r="O1480" t="s">
        <v>109</v>
      </c>
      <c r="P1480" t="s">
        <v>112</v>
      </c>
      <c r="Q1480" t="s">
        <v>118</v>
      </c>
      <c r="R1480" t="s">
        <v>124</v>
      </c>
      <c r="S1480">
        <v>1474</v>
      </c>
      <c r="T1480">
        <v>2709</v>
      </c>
      <c r="U1480" s="1">
        <v>45392</v>
      </c>
      <c r="V1480" s="2">
        <v>0.33333333333333331</v>
      </c>
      <c r="W1480" s="2">
        <v>0.375</v>
      </c>
      <c r="X1480" t="s">
        <v>35</v>
      </c>
      <c r="Y1480">
        <v>2</v>
      </c>
      <c r="Z1480">
        <v>10</v>
      </c>
      <c r="AA1480">
        <v>13</v>
      </c>
      <c r="AB1480" t="s">
        <v>42</v>
      </c>
      <c r="AC1480" t="s">
        <v>23</v>
      </c>
      <c r="AD1480">
        <v>60.000000000000028</v>
      </c>
      <c r="AE1480">
        <v>1.3</v>
      </c>
      <c r="AF1480">
        <v>1</v>
      </c>
      <c r="AG1480" t="s">
        <v>74</v>
      </c>
      <c r="AH1480" t="s">
        <v>101</v>
      </c>
      <c r="AI1480" t="s">
        <v>112</v>
      </c>
      <c r="AJ1480">
        <v>1473</v>
      </c>
      <c r="AK1480">
        <v>1474</v>
      </c>
      <c r="AL1480" t="s">
        <v>118</v>
      </c>
    </row>
    <row r="1481" spans="1:38" x14ac:dyDescent="0.2">
      <c r="A1481">
        <v>1255</v>
      </c>
      <c r="B1481" s="1">
        <v>45492</v>
      </c>
      <c r="C1481" s="2">
        <v>0.33333333333333331</v>
      </c>
      <c r="D1481" s="2">
        <v>0.35416666666666669</v>
      </c>
      <c r="E1481" t="s">
        <v>35</v>
      </c>
      <c r="F1481">
        <v>2</v>
      </c>
      <c r="G1481">
        <v>10</v>
      </c>
      <c r="H1481">
        <v>13</v>
      </c>
      <c r="I1481" t="s">
        <v>13</v>
      </c>
      <c r="J1481" t="s">
        <v>14</v>
      </c>
      <c r="K1481">
        <v>30.000000000000053</v>
      </c>
      <c r="L1481">
        <v>1.3</v>
      </c>
      <c r="M1481">
        <v>1</v>
      </c>
      <c r="N1481" t="s">
        <v>76</v>
      </c>
      <c r="O1481" t="s">
        <v>104</v>
      </c>
      <c r="P1481" t="s">
        <v>112</v>
      </c>
      <c r="Q1481" t="s">
        <v>118</v>
      </c>
      <c r="R1481" t="s">
        <v>118</v>
      </c>
      <c r="S1481">
        <v>1461</v>
      </c>
      <c r="T1481">
        <v>1695</v>
      </c>
      <c r="U1481" s="1">
        <v>45530</v>
      </c>
      <c r="V1481" s="2">
        <v>0.33333333333333331</v>
      </c>
      <c r="W1481" s="2">
        <v>0.39583333333333331</v>
      </c>
      <c r="X1481" t="s">
        <v>35</v>
      </c>
      <c r="Y1481">
        <v>2</v>
      </c>
      <c r="Z1481">
        <v>10</v>
      </c>
      <c r="AA1481">
        <v>8</v>
      </c>
      <c r="AB1481" t="s">
        <v>42</v>
      </c>
      <c r="AC1481" t="s">
        <v>14</v>
      </c>
      <c r="AD1481">
        <v>90</v>
      </c>
      <c r="AE1481">
        <v>0.8</v>
      </c>
      <c r="AF1481">
        <v>0</v>
      </c>
      <c r="AG1481" t="s">
        <v>72</v>
      </c>
      <c r="AH1481" t="s">
        <v>105</v>
      </c>
      <c r="AI1481" t="s">
        <v>112</v>
      </c>
      <c r="AJ1481">
        <v>1460</v>
      </c>
      <c r="AK1481">
        <v>1461</v>
      </c>
      <c r="AL1481" t="s">
        <v>118</v>
      </c>
    </row>
    <row r="1482" spans="1:38" x14ac:dyDescent="0.2">
      <c r="A1482">
        <v>2994</v>
      </c>
      <c r="B1482" s="1">
        <v>45296</v>
      </c>
      <c r="C1482" s="2">
        <v>0.33333333333333331</v>
      </c>
      <c r="D1482" s="2">
        <v>0.35416666666666669</v>
      </c>
      <c r="E1482" t="s">
        <v>35</v>
      </c>
      <c r="F1482">
        <v>2</v>
      </c>
      <c r="G1482">
        <v>10</v>
      </c>
      <c r="H1482">
        <v>6</v>
      </c>
      <c r="I1482" t="s">
        <v>22</v>
      </c>
      <c r="J1482" t="s">
        <v>14</v>
      </c>
      <c r="K1482">
        <v>30.000000000000053</v>
      </c>
      <c r="L1482">
        <v>0.6</v>
      </c>
      <c r="M1482">
        <v>0</v>
      </c>
      <c r="N1482" t="s">
        <v>76</v>
      </c>
      <c r="O1482" t="s">
        <v>98</v>
      </c>
      <c r="P1482" t="s">
        <v>112</v>
      </c>
      <c r="Q1482" t="s">
        <v>118</v>
      </c>
      <c r="R1482" t="s">
        <v>118</v>
      </c>
      <c r="S1482">
        <v>1462</v>
      </c>
      <c r="T1482">
        <v>1255</v>
      </c>
      <c r="U1482" s="1">
        <v>45492</v>
      </c>
      <c r="V1482" s="2">
        <v>0.33333333333333331</v>
      </c>
      <c r="W1482" s="2">
        <v>0.35416666666666669</v>
      </c>
      <c r="X1482" t="s">
        <v>35</v>
      </c>
      <c r="Y1482">
        <v>2</v>
      </c>
      <c r="Z1482">
        <v>10</v>
      </c>
      <c r="AA1482">
        <v>13</v>
      </c>
      <c r="AB1482" t="s">
        <v>13</v>
      </c>
      <c r="AC1482" t="s">
        <v>14</v>
      </c>
      <c r="AD1482">
        <v>30.000000000000053</v>
      </c>
      <c r="AE1482">
        <v>1.3</v>
      </c>
      <c r="AF1482">
        <v>1</v>
      </c>
      <c r="AG1482" t="s">
        <v>76</v>
      </c>
      <c r="AH1482" t="s">
        <v>104</v>
      </c>
      <c r="AI1482" t="s">
        <v>112</v>
      </c>
      <c r="AJ1482">
        <v>1461</v>
      </c>
      <c r="AK1482">
        <v>1462</v>
      </c>
      <c r="AL1482" t="s">
        <v>118</v>
      </c>
    </row>
    <row r="1483" spans="1:38" x14ac:dyDescent="0.2">
      <c r="A1483">
        <v>1374</v>
      </c>
      <c r="B1483" s="1">
        <v>45557</v>
      </c>
      <c r="C1483" s="2">
        <v>0.33333333333333331</v>
      </c>
      <c r="D1483" s="2">
        <v>0.35416666666666669</v>
      </c>
      <c r="E1483" t="s">
        <v>35</v>
      </c>
      <c r="F1483">
        <v>2</v>
      </c>
      <c r="G1483">
        <v>10</v>
      </c>
      <c r="H1483">
        <v>4</v>
      </c>
      <c r="I1483" t="s">
        <v>39</v>
      </c>
      <c r="J1483" t="s">
        <v>23</v>
      </c>
      <c r="K1483">
        <v>30.000000000000053</v>
      </c>
      <c r="L1483">
        <v>0.4</v>
      </c>
      <c r="M1483">
        <v>0</v>
      </c>
      <c r="N1483" t="s">
        <v>71</v>
      </c>
      <c r="O1483" t="s">
        <v>106</v>
      </c>
      <c r="P1483" t="s">
        <v>112</v>
      </c>
      <c r="Q1483" t="s">
        <v>118</v>
      </c>
      <c r="R1483" t="s">
        <v>118</v>
      </c>
      <c r="S1483">
        <v>1463</v>
      </c>
      <c r="T1483">
        <v>2994</v>
      </c>
      <c r="U1483" s="1">
        <v>45296</v>
      </c>
      <c r="V1483" s="2">
        <v>0.33333333333333331</v>
      </c>
      <c r="W1483" s="2">
        <v>0.35416666666666669</v>
      </c>
      <c r="X1483" t="s">
        <v>35</v>
      </c>
      <c r="Y1483">
        <v>2</v>
      </c>
      <c r="Z1483">
        <v>10</v>
      </c>
      <c r="AA1483">
        <v>6</v>
      </c>
      <c r="AB1483" t="s">
        <v>22</v>
      </c>
      <c r="AC1483" t="s">
        <v>14</v>
      </c>
      <c r="AD1483">
        <v>30.000000000000053</v>
      </c>
      <c r="AE1483">
        <v>0.6</v>
      </c>
      <c r="AF1483">
        <v>0</v>
      </c>
      <c r="AG1483" t="s">
        <v>76</v>
      </c>
      <c r="AH1483" t="s">
        <v>98</v>
      </c>
      <c r="AI1483" t="s">
        <v>112</v>
      </c>
      <c r="AJ1483">
        <v>1462</v>
      </c>
      <c r="AK1483">
        <v>1463</v>
      </c>
      <c r="AL1483" t="s">
        <v>118</v>
      </c>
    </row>
    <row r="1484" spans="1:38" x14ac:dyDescent="0.2">
      <c r="A1484">
        <v>245</v>
      </c>
      <c r="B1484" s="1">
        <v>45512</v>
      </c>
      <c r="C1484" s="2">
        <v>0.33333333333333331</v>
      </c>
      <c r="D1484" s="2">
        <v>0.375</v>
      </c>
      <c r="E1484" t="s">
        <v>35</v>
      </c>
      <c r="F1484">
        <v>2</v>
      </c>
      <c r="G1484">
        <v>10</v>
      </c>
      <c r="H1484">
        <v>6</v>
      </c>
      <c r="I1484" t="s">
        <v>22</v>
      </c>
      <c r="J1484" t="s">
        <v>40</v>
      </c>
      <c r="K1484">
        <v>60.000000000000028</v>
      </c>
      <c r="L1484">
        <v>0.6</v>
      </c>
      <c r="M1484">
        <v>0</v>
      </c>
      <c r="N1484" t="s">
        <v>75</v>
      </c>
      <c r="O1484" t="s">
        <v>105</v>
      </c>
      <c r="P1484" t="s">
        <v>112</v>
      </c>
      <c r="Q1484" t="s">
        <v>118</v>
      </c>
      <c r="R1484" t="s">
        <v>118</v>
      </c>
      <c r="S1484">
        <v>1464</v>
      </c>
      <c r="T1484">
        <v>1374</v>
      </c>
      <c r="U1484" s="1">
        <v>45557</v>
      </c>
      <c r="V1484" s="2">
        <v>0.33333333333333331</v>
      </c>
      <c r="W1484" s="2">
        <v>0.35416666666666669</v>
      </c>
      <c r="X1484" t="s">
        <v>35</v>
      </c>
      <c r="Y1484">
        <v>2</v>
      </c>
      <c r="Z1484">
        <v>10</v>
      </c>
      <c r="AA1484">
        <v>4</v>
      </c>
      <c r="AB1484" t="s">
        <v>39</v>
      </c>
      <c r="AC1484" t="s">
        <v>23</v>
      </c>
      <c r="AD1484">
        <v>30.000000000000053</v>
      </c>
      <c r="AE1484">
        <v>0.4</v>
      </c>
      <c r="AF1484">
        <v>0</v>
      </c>
      <c r="AG1484" t="s">
        <v>71</v>
      </c>
      <c r="AH1484" t="s">
        <v>106</v>
      </c>
      <c r="AI1484" t="s">
        <v>112</v>
      </c>
      <c r="AJ1484">
        <v>1463</v>
      </c>
      <c r="AK1484">
        <v>1464</v>
      </c>
      <c r="AL1484" t="s">
        <v>118</v>
      </c>
    </row>
    <row r="1485" spans="1:38" x14ac:dyDescent="0.2">
      <c r="A1485">
        <v>1194</v>
      </c>
      <c r="B1485" s="1">
        <v>45485</v>
      </c>
      <c r="C1485" s="2">
        <v>0.33333333333333331</v>
      </c>
      <c r="D1485" s="2">
        <v>0.41666666666666669</v>
      </c>
      <c r="E1485" t="s">
        <v>35</v>
      </c>
      <c r="F1485">
        <v>2</v>
      </c>
      <c r="G1485">
        <v>10</v>
      </c>
      <c r="H1485">
        <v>6</v>
      </c>
      <c r="I1485" t="s">
        <v>13</v>
      </c>
      <c r="J1485" t="s">
        <v>28</v>
      </c>
      <c r="K1485">
        <v>120.00000000000006</v>
      </c>
      <c r="L1485">
        <v>0.6</v>
      </c>
      <c r="M1485">
        <v>0</v>
      </c>
      <c r="N1485" t="s">
        <v>76</v>
      </c>
      <c r="O1485" t="s">
        <v>104</v>
      </c>
      <c r="P1485" t="s">
        <v>112</v>
      </c>
      <c r="Q1485" t="s">
        <v>118</v>
      </c>
      <c r="R1485" t="s">
        <v>124</v>
      </c>
      <c r="S1485">
        <v>1465</v>
      </c>
      <c r="T1485">
        <v>245</v>
      </c>
      <c r="U1485" s="1">
        <v>45512</v>
      </c>
      <c r="V1485" s="2">
        <v>0.33333333333333331</v>
      </c>
      <c r="W1485" s="2">
        <v>0.375</v>
      </c>
      <c r="X1485" t="s">
        <v>35</v>
      </c>
      <c r="Y1485">
        <v>2</v>
      </c>
      <c r="Z1485">
        <v>10</v>
      </c>
      <c r="AA1485">
        <v>6</v>
      </c>
      <c r="AB1485" t="s">
        <v>22</v>
      </c>
      <c r="AC1485" t="s">
        <v>40</v>
      </c>
      <c r="AD1485">
        <v>60.000000000000028</v>
      </c>
      <c r="AE1485">
        <v>0.6</v>
      </c>
      <c r="AF1485">
        <v>0</v>
      </c>
      <c r="AG1485" t="s">
        <v>75</v>
      </c>
      <c r="AH1485" t="s">
        <v>105</v>
      </c>
      <c r="AI1485" t="s">
        <v>112</v>
      </c>
      <c r="AJ1485">
        <v>1464</v>
      </c>
      <c r="AK1485">
        <v>1465</v>
      </c>
      <c r="AL1485" t="s">
        <v>118</v>
      </c>
    </row>
    <row r="1486" spans="1:38" x14ac:dyDescent="0.2">
      <c r="A1486">
        <v>1695</v>
      </c>
      <c r="B1486" s="1">
        <v>45530</v>
      </c>
      <c r="C1486" s="2">
        <v>0.33333333333333331</v>
      </c>
      <c r="D1486" s="2">
        <v>0.39583333333333331</v>
      </c>
      <c r="E1486" t="s">
        <v>35</v>
      </c>
      <c r="F1486">
        <v>2</v>
      </c>
      <c r="G1486">
        <v>10</v>
      </c>
      <c r="H1486">
        <v>8</v>
      </c>
      <c r="I1486" t="s">
        <v>42</v>
      </c>
      <c r="J1486" t="s">
        <v>14</v>
      </c>
      <c r="K1486">
        <v>90</v>
      </c>
      <c r="L1486">
        <v>0.8</v>
      </c>
      <c r="M1486">
        <v>0</v>
      </c>
      <c r="N1486" t="s">
        <v>72</v>
      </c>
      <c r="O1486" t="s">
        <v>105</v>
      </c>
      <c r="P1486" t="s">
        <v>112</v>
      </c>
      <c r="Q1486" t="s">
        <v>118</v>
      </c>
      <c r="R1486" t="s">
        <v>118</v>
      </c>
      <c r="S1486">
        <v>1460</v>
      </c>
      <c r="T1486">
        <v>2617</v>
      </c>
      <c r="U1486" s="1">
        <v>45521</v>
      </c>
      <c r="V1486" s="2">
        <v>0.33333333333333331</v>
      </c>
      <c r="W1486" s="2">
        <v>0.39583333333333331</v>
      </c>
      <c r="X1486" t="s">
        <v>35</v>
      </c>
      <c r="Y1486">
        <v>2</v>
      </c>
      <c r="Z1486">
        <v>10</v>
      </c>
      <c r="AA1486">
        <v>3</v>
      </c>
      <c r="AB1486" t="s">
        <v>27</v>
      </c>
      <c r="AC1486" t="s">
        <v>40</v>
      </c>
      <c r="AD1486">
        <v>90</v>
      </c>
      <c r="AE1486">
        <v>0.3</v>
      </c>
      <c r="AF1486">
        <v>0</v>
      </c>
      <c r="AG1486" t="s">
        <v>77</v>
      </c>
      <c r="AH1486" t="s">
        <v>105</v>
      </c>
      <c r="AI1486" t="s">
        <v>112</v>
      </c>
      <c r="AJ1486">
        <v>1459</v>
      </c>
      <c r="AK1486">
        <v>1460</v>
      </c>
      <c r="AL1486" t="s">
        <v>118</v>
      </c>
    </row>
    <row r="1487" spans="1:38" x14ac:dyDescent="0.2">
      <c r="A1487">
        <v>1388</v>
      </c>
      <c r="B1487" s="1">
        <v>45587</v>
      </c>
      <c r="C1487" s="2">
        <v>0.33333333333333331</v>
      </c>
      <c r="D1487" s="2">
        <v>0.35416666666666669</v>
      </c>
      <c r="E1487" t="s">
        <v>35</v>
      </c>
      <c r="F1487">
        <v>2</v>
      </c>
      <c r="G1487">
        <v>10</v>
      </c>
      <c r="H1487">
        <v>11</v>
      </c>
      <c r="I1487" t="s">
        <v>22</v>
      </c>
      <c r="J1487" t="s">
        <v>23</v>
      </c>
      <c r="K1487">
        <v>30.000000000000053</v>
      </c>
      <c r="L1487">
        <v>1.1000000000000001</v>
      </c>
      <c r="M1487">
        <v>1</v>
      </c>
      <c r="N1487" t="s">
        <v>73</v>
      </c>
      <c r="O1487" t="s">
        <v>107</v>
      </c>
      <c r="P1487" t="s">
        <v>112</v>
      </c>
      <c r="Q1487" t="s">
        <v>118</v>
      </c>
      <c r="R1487" t="s">
        <v>118</v>
      </c>
      <c r="S1487">
        <v>1467</v>
      </c>
      <c r="T1487">
        <v>1242</v>
      </c>
      <c r="U1487" s="1">
        <v>45415</v>
      </c>
      <c r="V1487" s="2">
        <v>0.33333333333333331</v>
      </c>
      <c r="W1487" s="2">
        <v>0.375</v>
      </c>
      <c r="X1487" t="s">
        <v>35</v>
      </c>
      <c r="Y1487">
        <v>2</v>
      </c>
      <c r="Z1487">
        <v>10</v>
      </c>
      <c r="AA1487">
        <v>3</v>
      </c>
      <c r="AB1487" t="s">
        <v>27</v>
      </c>
      <c r="AC1487" t="s">
        <v>18</v>
      </c>
      <c r="AD1487">
        <v>60.000000000000028</v>
      </c>
      <c r="AE1487">
        <v>0.3</v>
      </c>
      <c r="AF1487">
        <v>0</v>
      </c>
      <c r="AG1487" t="s">
        <v>76</v>
      </c>
      <c r="AH1487" t="s">
        <v>102</v>
      </c>
      <c r="AI1487" t="s">
        <v>112</v>
      </c>
      <c r="AJ1487">
        <v>1466</v>
      </c>
      <c r="AK1487">
        <v>1467</v>
      </c>
      <c r="AL1487" t="s">
        <v>118</v>
      </c>
    </row>
    <row r="1488" spans="1:38" x14ac:dyDescent="0.2">
      <c r="A1488">
        <v>1183</v>
      </c>
      <c r="B1488" s="1">
        <v>45375</v>
      </c>
      <c r="C1488" s="2">
        <v>0.33333333333333331</v>
      </c>
      <c r="D1488" s="2">
        <v>0.35416666666666669</v>
      </c>
      <c r="E1488" t="s">
        <v>35</v>
      </c>
      <c r="F1488">
        <v>2</v>
      </c>
      <c r="G1488">
        <v>10</v>
      </c>
      <c r="H1488">
        <v>7</v>
      </c>
      <c r="I1488" t="s">
        <v>27</v>
      </c>
      <c r="J1488" t="s">
        <v>30</v>
      </c>
      <c r="K1488">
        <v>30.000000000000053</v>
      </c>
      <c r="L1488">
        <v>0.7</v>
      </c>
      <c r="M1488">
        <v>0</v>
      </c>
      <c r="N1488" t="s">
        <v>71</v>
      </c>
      <c r="O1488" t="s">
        <v>100</v>
      </c>
      <c r="P1488" t="s">
        <v>112</v>
      </c>
      <c r="Q1488" t="s">
        <v>118</v>
      </c>
      <c r="R1488" t="s">
        <v>118</v>
      </c>
      <c r="S1488">
        <v>1468</v>
      </c>
      <c r="T1488">
        <v>1388</v>
      </c>
      <c r="U1488" s="1">
        <v>45587</v>
      </c>
      <c r="V1488" s="2">
        <v>0.33333333333333331</v>
      </c>
      <c r="W1488" s="2">
        <v>0.35416666666666669</v>
      </c>
      <c r="X1488" t="s">
        <v>35</v>
      </c>
      <c r="Y1488">
        <v>2</v>
      </c>
      <c r="Z1488">
        <v>10</v>
      </c>
      <c r="AA1488">
        <v>11</v>
      </c>
      <c r="AB1488" t="s">
        <v>22</v>
      </c>
      <c r="AC1488" t="s">
        <v>23</v>
      </c>
      <c r="AD1488">
        <v>30.000000000000053</v>
      </c>
      <c r="AE1488">
        <v>1.1000000000000001</v>
      </c>
      <c r="AF1488">
        <v>1</v>
      </c>
      <c r="AG1488" t="s">
        <v>73</v>
      </c>
      <c r="AH1488" t="s">
        <v>107</v>
      </c>
      <c r="AI1488" t="s">
        <v>112</v>
      </c>
      <c r="AJ1488">
        <v>1467</v>
      </c>
      <c r="AK1488">
        <v>1468</v>
      </c>
      <c r="AL1488" t="s">
        <v>118</v>
      </c>
    </row>
    <row r="1489" spans="1:38" x14ac:dyDescent="0.2">
      <c r="A1489">
        <v>2312</v>
      </c>
      <c r="B1489" s="1">
        <v>45550</v>
      </c>
      <c r="C1489" s="2">
        <v>0.33333333333333331</v>
      </c>
      <c r="D1489" s="2">
        <v>0.39583333333333331</v>
      </c>
      <c r="E1489" t="s">
        <v>35</v>
      </c>
      <c r="F1489">
        <v>2</v>
      </c>
      <c r="G1489">
        <v>10</v>
      </c>
      <c r="H1489">
        <v>12</v>
      </c>
      <c r="I1489" t="s">
        <v>42</v>
      </c>
      <c r="J1489" t="s">
        <v>18</v>
      </c>
      <c r="K1489">
        <v>90</v>
      </c>
      <c r="L1489">
        <v>1.2</v>
      </c>
      <c r="M1489">
        <v>1</v>
      </c>
      <c r="N1489" t="s">
        <v>71</v>
      </c>
      <c r="O1489" t="s">
        <v>106</v>
      </c>
      <c r="P1489" t="s">
        <v>112</v>
      </c>
      <c r="Q1489" t="s">
        <v>118</v>
      </c>
      <c r="R1489" t="s">
        <v>118</v>
      </c>
      <c r="S1489">
        <v>1469</v>
      </c>
      <c r="T1489">
        <v>1183</v>
      </c>
      <c r="U1489" s="1">
        <v>45375</v>
      </c>
      <c r="V1489" s="2">
        <v>0.33333333333333331</v>
      </c>
      <c r="W1489" s="2">
        <v>0.35416666666666669</v>
      </c>
      <c r="X1489" t="s">
        <v>35</v>
      </c>
      <c r="Y1489">
        <v>2</v>
      </c>
      <c r="Z1489">
        <v>10</v>
      </c>
      <c r="AA1489">
        <v>7</v>
      </c>
      <c r="AB1489" t="s">
        <v>27</v>
      </c>
      <c r="AC1489" t="s">
        <v>30</v>
      </c>
      <c r="AD1489">
        <v>30.000000000000053</v>
      </c>
      <c r="AE1489">
        <v>0.7</v>
      </c>
      <c r="AF1489">
        <v>0</v>
      </c>
      <c r="AG1489" t="s">
        <v>71</v>
      </c>
      <c r="AH1489" t="s">
        <v>100</v>
      </c>
      <c r="AI1489" t="s">
        <v>112</v>
      </c>
      <c r="AJ1489">
        <v>1468</v>
      </c>
      <c r="AK1489">
        <v>1469</v>
      </c>
      <c r="AL1489" t="s">
        <v>118</v>
      </c>
    </row>
    <row r="1490" spans="1:38" x14ac:dyDescent="0.2">
      <c r="A1490">
        <v>2681</v>
      </c>
      <c r="B1490" s="1">
        <v>45544</v>
      </c>
      <c r="C1490" s="2">
        <v>0.33333333333333331</v>
      </c>
      <c r="D1490" s="2">
        <v>0.35416666666666669</v>
      </c>
      <c r="E1490" t="s">
        <v>35</v>
      </c>
      <c r="F1490">
        <v>2</v>
      </c>
      <c r="G1490">
        <v>10</v>
      </c>
      <c r="H1490">
        <v>6</v>
      </c>
      <c r="I1490" t="s">
        <v>22</v>
      </c>
      <c r="J1490" t="s">
        <v>18</v>
      </c>
      <c r="K1490">
        <v>30.000000000000053</v>
      </c>
      <c r="L1490">
        <v>0.6</v>
      </c>
      <c r="M1490">
        <v>0</v>
      </c>
      <c r="N1490" t="s">
        <v>72</v>
      </c>
      <c r="O1490" t="s">
        <v>106</v>
      </c>
      <c r="P1490" t="s">
        <v>112</v>
      </c>
      <c r="Q1490" t="s">
        <v>118</v>
      </c>
      <c r="R1490" t="s">
        <v>118</v>
      </c>
      <c r="S1490">
        <v>1470</v>
      </c>
      <c r="T1490">
        <v>2312</v>
      </c>
      <c r="U1490" s="1">
        <v>45550</v>
      </c>
      <c r="V1490" s="2">
        <v>0.33333333333333331</v>
      </c>
      <c r="W1490" s="2">
        <v>0.39583333333333331</v>
      </c>
      <c r="X1490" t="s">
        <v>35</v>
      </c>
      <c r="Y1490">
        <v>2</v>
      </c>
      <c r="Z1490">
        <v>10</v>
      </c>
      <c r="AA1490">
        <v>12</v>
      </c>
      <c r="AB1490" t="s">
        <v>42</v>
      </c>
      <c r="AC1490" t="s">
        <v>18</v>
      </c>
      <c r="AD1490">
        <v>90</v>
      </c>
      <c r="AE1490">
        <v>1.2</v>
      </c>
      <c r="AF1490">
        <v>1</v>
      </c>
      <c r="AG1490" t="s">
        <v>71</v>
      </c>
      <c r="AH1490" t="s">
        <v>106</v>
      </c>
      <c r="AI1490" t="s">
        <v>112</v>
      </c>
      <c r="AJ1490">
        <v>1469</v>
      </c>
      <c r="AK1490">
        <v>1470</v>
      </c>
      <c r="AL1490" t="s">
        <v>118</v>
      </c>
    </row>
    <row r="1491" spans="1:38" x14ac:dyDescent="0.2">
      <c r="A1491">
        <v>107</v>
      </c>
      <c r="B1491" s="1">
        <v>45602</v>
      </c>
      <c r="C1491" s="2">
        <v>0.33333333333333331</v>
      </c>
      <c r="D1491" s="2">
        <v>0.35416666666666669</v>
      </c>
      <c r="E1491" t="s">
        <v>35</v>
      </c>
      <c r="F1491">
        <v>2</v>
      </c>
      <c r="G1491">
        <v>10</v>
      </c>
      <c r="H1491">
        <v>1</v>
      </c>
      <c r="I1491" t="s">
        <v>39</v>
      </c>
      <c r="J1491" t="s">
        <v>18</v>
      </c>
      <c r="K1491">
        <v>30.000000000000053</v>
      </c>
      <c r="L1491">
        <v>0.1</v>
      </c>
      <c r="M1491">
        <v>0</v>
      </c>
      <c r="N1491" t="s">
        <v>74</v>
      </c>
      <c r="O1491" t="s">
        <v>108</v>
      </c>
      <c r="P1491" t="s">
        <v>112</v>
      </c>
      <c r="Q1491" t="s">
        <v>117</v>
      </c>
      <c r="R1491" t="s">
        <v>118</v>
      </c>
      <c r="S1491">
        <v>1471</v>
      </c>
      <c r="T1491">
        <v>2681</v>
      </c>
      <c r="U1491" s="1">
        <v>45544</v>
      </c>
      <c r="V1491" s="2">
        <v>0.33333333333333331</v>
      </c>
      <c r="W1491" s="2">
        <v>0.35416666666666669</v>
      </c>
      <c r="X1491" t="s">
        <v>35</v>
      </c>
      <c r="Y1491">
        <v>2</v>
      </c>
      <c r="Z1491">
        <v>10</v>
      </c>
      <c r="AA1491">
        <v>6</v>
      </c>
      <c r="AB1491" t="s">
        <v>22</v>
      </c>
      <c r="AC1491" t="s">
        <v>18</v>
      </c>
      <c r="AD1491">
        <v>30.000000000000053</v>
      </c>
      <c r="AE1491">
        <v>0.6</v>
      </c>
      <c r="AF1491">
        <v>0</v>
      </c>
      <c r="AG1491" t="s">
        <v>72</v>
      </c>
      <c r="AH1491" t="s">
        <v>106</v>
      </c>
      <c r="AI1491" t="s">
        <v>112</v>
      </c>
      <c r="AJ1491">
        <v>1470</v>
      </c>
      <c r="AK1491">
        <v>1471</v>
      </c>
      <c r="AL1491" t="s">
        <v>118</v>
      </c>
    </row>
    <row r="1492" spans="1:38" x14ac:dyDescent="0.2">
      <c r="A1492">
        <v>2990</v>
      </c>
      <c r="B1492" s="1">
        <v>45366</v>
      </c>
      <c r="C1492" s="2">
        <v>0.33333333333333331</v>
      </c>
      <c r="D1492" s="2">
        <v>0.375</v>
      </c>
      <c r="E1492" t="s">
        <v>35</v>
      </c>
      <c r="F1492">
        <v>2</v>
      </c>
      <c r="G1492">
        <v>10</v>
      </c>
      <c r="H1492">
        <v>3</v>
      </c>
      <c r="I1492" t="s">
        <v>22</v>
      </c>
      <c r="J1492" t="s">
        <v>40</v>
      </c>
      <c r="K1492">
        <v>60.000000000000028</v>
      </c>
      <c r="L1492">
        <v>0.3</v>
      </c>
      <c r="M1492">
        <v>0</v>
      </c>
      <c r="N1492" t="s">
        <v>76</v>
      </c>
      <c r="O1492" t="s">
        <v>100</v>
      </c>
      <c r="P1492" t="s">
        <v>112</v>
      </c>
      <c r="Q1492" t="s">
        <v>118</v>
      </c>
      <c r="R1492" t="s">
        <v>118</v>
      </c>
      <c r="S1492">
        <v>1472</v>
      </c>
      <c r="T1492">
        <v>107</v>
      </c>
      <c r="U1492" s="1">
        <v>45602</v>
      </c>
      <c r="V1492" s="2">
        <v>0.33333333333333331</v>
      </c>
      <c r="W1492" s="2">
        <v>0.35416666666666669</v>
      </c>
      <c r="X1492" t="s">
        <v>35</v>
      </c>
      <c r="Y1492">
        <v>2</v>
      </c>
      <c r="Z1492">
        <v>10</v>
      </c>
      <c r="AA1492">
        <v>1</v>
      </c>
      <c r="AB1492" t="s">
        <v>39</v>
      </c>
      <c r="AC1492" t="s">
        <v>18</v>
      </c>
      <c r="AD1492">
        <v>30.000000000000053</v>
      </c>
      <c r="AE1492">
        <v>0.1</v>
      </c>
      <c r="AF1492">
        <v>0</v>
      </c>
      <c r="AG1492" t="s">
        <v>74</v>
      </c>
      <c r="AH1492" t="s">
        <v>108</v>
      </c>
      <c r="AI1492" t="s">
        <v>112</v>
      </c>
      <c r="AJ1492">
        <v>1471</v>
      </c>
      <c r="AK1492">
        <v>1472</v>
      </c>
      <c r="AL1492" t="s">
        <v>118</v>
      </c>
    </row>
    <row r="1493" spans="1:38" x14ac:dyDescent="0.2">
      <c r="A1493">
        <v>1242</v>
      </c>
      <c r="B1493" s="1">
        <v>45415</v>
      </c>
      <c r="C1493" s="2">
        <v>0.33333333333333331</v>
      </c>
      <c r="D1493" s="2">
        <v>0.375</v>
      </c>
      <c r="E1493" t="s">
        <v>35</v>
      </c>
      <c r="F1493">
        <v>2</v>
      </c>
      <c r="G1493">
        <v>10</v>
      </c>
      <c r="H1493">
        <v>3</v>
      </c>
      <c r="I1493" t="s">
        <v>27</v>
      </c>
      <c r="J1493" t="s">
        <v>18</v>
      </c>
      <c r="K1493">
        <v>60.000000000000028</v>
      </c>
      <c r="L1493">
        <v>0.3</v>
      </c>
      <c r="M1493">
        <v>0</v>
      </c>
      <c r="N1493" t="s">
        <v>76</v>
      </c>
      <c r="O1493" t="s">
        <v>102</v>
      </c>
      <c r="P1493" t="s">
        <v>112</v>
      </c>
      <c r="Q1493" t="s">
        <v>118</v>
      </c>
      <c r="R1493" t="s">
        <v>118</v>
      </c>
      <c r="S1493">
        <v>1466</v>
      </c>
      <c r="T1493">
        <v>1194</v>
      </c>
      <c r="U1493" s="1">
        <v>45485</v>
      </c>
      <c r="V1493" s="2">
        <v>0.33333333333333331</v>
      </c>
      <c r="W1493" s="2">
        <v>0.41666666666666669</v>
      </c>
      <c r="X1493" t="s">
        <v>35</v>
      </c>
      <c r="Y1493">
        <v>2</v>
      </c>
      <c r="Z1493">
        <v>10</v>
      </c>
      <c r="AA1493">
        <v>6</v>
      </c>
      <c r="AB1493" t="s">
        <v>13</v>
      </c>
      <c r="AC1493" t="s">
        <v>28</v>
      </c>
      <c r="AD1493">
        <v>120.00000000000006</v>
      </c>
      <c r="AE1493">
        <v>0.6</v>
      </c>
      <c r="AF1493">
        <v>0</v>
      </c>
      <c r="AG1493" t="s">
        <v>76</v>
      </c>
      <c r="AH1493" t="s">
        <v>104</v>
      </c>
      <c r="AI1493" t="s">
        <v>112</v>
      </c>
      <c r="AJ1493">
        <v>1465</v>
      </c>
      <c r="AK1493">
        <v>1466</v>
      </c>
      <c r="AL1493" t="s">
        <v>118</v>
      </c>
    </row>
    <row r="1494" spans="1:38" x14ac:dyDescent="0.2">
      <c r="A1494">
        <v>850</v>
      </c>
      <c r="B1494" s="1">
        <v>45450</v>
      </c>
      <c r="C1494" s="2">
        <v>0.6875</v>
      </c>
      <c r="D1494" s="2">
        <v>0.72916666666666663</v>
      </c>
      <c r="E1494" t="s">
        <v>21</v>
      </c>
      <c r="F1494">
        <v>1</v>
      </c>
      <c r="G1494">
        <v>6</v>
      </c>
      <c r="H1494">
        <v>3</v>
      </c>
      <c r="I1494" t="s">
        <v>22</v>
      </c>
      <c r="J1494" t="s">
        <v>40</v>
      </c>
      <c r="K1494">
        <v>59.999999999999943</v>
      </c>
      <c r="L1494">
        <v>0.5</v>
      </c>
      <c r="M1494">
        <v>0</v>
      </c>
      <c r="N1494" t="s">
        <v>76</v>
      </c>
      <c r="O1494" t="s">
        <v>103</v>
      </c>
      <c r="P1494" t="s">
        <v>113</v>
      </c>
      <c r="Q1494" t="s">
        <v>118</v>
      </c>
      <c r="R1494" t="s">
        <v>118</v>
      </c>
      <c r="S1494">
        <v>1505</v>
      </c>
      <c r="T1494">
        <v>728</v>
      </c>
      <c r="U1494" s="1">
        <v>45644</v>
      </c>
      <c r="V1494" s="2">
        <v>0.6875</v>
      </c>
      <c r="W1494" s="2">
        <v>0.70833333333333337</v>
      </c>
      <c r="X1494" t="s">
        <v>21</v>
      </c>
      <c r="Y1494">
        <v>1</v>
      </c>
      <c r="Z1494">
        <v>6</v>
      </c>
      <c r="AA1494">
        <v>7</v>
      </c>
      <c r="AB1494" t="s">
        <v>42</v>
      </c>
      <c r="AC1494" t="s">
        <v>23</v>
      </c>
      <c r="AD1494">
        <v>30.000000000000053</v>
      </c>
      <c r="AE1494">
        <v>1.1666666666666667</v>
      </c>
      <c r="AF1494">
        <v>1</v>
      </c>
      <c r="AG1494" t="s">
        <v>74</v>
      </c>
      <c r="AH1494" t="s">
        <v>109</v>
      </c>
      <c r="AI1494" t="s">
        <v>113</v>
      </c>
      <c r="AJ1494">
        <v>1504</v>
      </c>
      <c r="AK1494">
        <v>1505</v>
      </c>
      <c r="AL1494" t="s">
        <v>118</v>
      </c>
    </row>
    <row r="1495" spans="1:38" x14ac:dyDescent="0.2">
      <c r="A1495">
        <v>294</v>
      </c>
      <c r="B1495" s="1">
        <v>45397</v>
      </c>
      <c r="C1495" s="2">
        <v>0.6875</v>
      </c>
      <c r="D1495" s="2">
        <v>0.72916666666666663</v>
      </c>
      <c r="E1495" t="s">
        <v>21</v>
      </c>
      <c r="F1495">
        <v>1</v>
      </c>
      <c r="G1495">
        <v>6</v>
      </c>
      <c r="H1495">
        <v>4</v>
      </c>
      <c r="I1495" t="s">
        <v>42</v>
      </c>
      <c r="J1495" t="s">
        <v>30</v>
      </c>
      <c r="K1495">
        <v>59.999999999999943</v>
      </c>
      <c r="L1495">
        <v>0.66666666666666663</v>
      </c>
      <c r="M1495">
        <v>0</v>
      </c>
      <c r="N1495" t="s">
        <v>72</v>
      </c>
      <c r="O1495" t="s">
        <v>101</v>
      </c>
      <c r="P1495" t="s">
        <v>113</v>
      </c>
      <c r="Q1495" t="s">
        <v>118</v>
      </c>
      <c r="R1495" t="s">
        <v>118</v>
      </c>
      <c r="S1495">
        <v>1507</v>
      </c>
      <c r="T1495">
        <v>121</v>
      </c>
      <c r="U1495" s="1">
        <v>45527</v>
      </c>
      <c r="V1495" s="2">
        <v>0.6875</v>
      </c>
      <c r="W1495" s="2">
        <v>0.72916666666666663</v>
      </c>
      <c r="X1495" t="s">
        <v>21</v>
      </c>
      <c r="Y1495">
        <v>1</v>
      </c>
      <c r="Z1495">
        <v>6</v>
      </c>
      <c r="AA1495">
        <v>8</v>
      </c>
      <c r="AB1495" t="s">
        <v>39</v>
      </c>
      <c r="AC1495" t="s">
        <v>30</v>
      </c>
      <c r="AD1495">
        <v>59.999999999999943</v>
      </c>
      <c r="AE1495">
        <v>1.3333333333333333</v>
      </c>
      <c r="AF1495">
        <v>1</v>
      </c>
      <c r="AG1495" t="s">
        <v>76</v>
      </c>
      <c r="AH1495" t="s">
        <v>105</v>
      </c>
      <c r="AI1495" t="s">
        <v>113</v>
      </c>
      <c r="AJ1495">
        <v>1506</v>
      </c>
      <c r="AK1495">
        <v>1507</v>
      </c>
      <c r="AL1495" t="s">
        <v>118</v>
      </c>
    </row>
    <row r="1496" spans="1:38" x14ac:dyDescent="0.2">
      <c r="A1496">
        <v>297</v>
      </c>
      <c r="B1496" s="1">
        <v>45307</v>
      </c>
      <c r="C1496" s="2">
        <v>0.6875</v>
      </c>
      <c r="D1496" s="2">
        <v>0.75</v>
      </c>
      <c r="E1496" t="s">
        <v>21</v>
      </c>
      <c r="F1496">
        <v>1</v>
      </c>
      <c r="G1496">
        <v>6</v>
      </c>
      <c r="H1496">
        <v>9</v>
      </c>
      <c r="I1496" t="s">
        <v>39</v>
      </c>
      <c r="J1496" t="s">
        <v>28</v>
      </c>
      <c r="K1496">
        <v>90</v>
      </c>
      <c r="L1496">
        <v>1.5</v>
      </c>
      <c r="M1496">
        <v>1</v>
      </c>
      <c r="N1496" t="s">
        <v>73</v>
      </c>
      <c r="O1496" t="s">
        <v>98</v>
      </c>
      <c r="P1496" t="s">
        <v>113</v>
      </c>
      <c r="Q1496" t="s">
        <v>118</v>
      </c>
      <c r="R1496" t="s">
        <v>118</v>
      </c>
      <c r="S1496">
        <v>1508</v>
      </c>
      <c r="T1496">
        <v>294</v>
      </c>
      <c r="U1496" s="1">
        <v>45397</v>
      </c>
      <c r="V1496" s="2">
        <v>0.6875</v>
      </c>
      <c r="W1496" s="2">
        <v>0.72916666666666663</v>
      </c>
      <c r="X1496" t="s">
        <v>21</v>
      </c>
      <c r="Y1496">
        <v>1</v>
      </c>
      <c r="Z1496">
        <v>6</v>
      </c>
      <c r="AA1496">
        <v>4</v>
      </c>
      <c r="AB1496" t="s">
        <v>42</v>
      </c>
      <c r="AC1496" t="s">
        <v>30</v>
      </c>
      <c r="AD1496">
        <v>59.999999999999943</v>
      </c>
      <c r="AE1496">
        <v>0.66666666666666663</v>
      </c>
      <c r="AF1496">
        <v>0</v>
      </c>
      <c r="AG1496" t="s">
        <v>72</v>
      </c>
      <c r="AH1496" t="s">
        <v>101</v>
      </c>
      <c r="AI1496" t="s">
        <v>113</v>
      </c>
      <c r="AJ1496">
        <v>1507</v>
      </c>
      <c r="AK1496">
        <v>1508</v>
      </c>
      <c r="AL1496" t="s">
        <v>118</v>
      </c>
    </row>
    <row r="1497" spans="1:38" x14ac:dyDescent="0.2">
      <c r="A1497">
        <v>1333</v>
      </c>
      <c r="B1497" s="1">
        <v>45488</v>
      </c>
      <c r="C1497" s="2">
        <v>0.6875</v>
      </c>
      <c r="D1497" s="2">
        <v>0.75</v>
      </c>
      <c r="E1497" t="s">
        <v>21</v>
      </c>
      <c r="F1497">
        <v>1</v>
      </c>
      <c r="G1497">
        <v>6</v>
      </c>
      <c r="H1497">
        <v>5</v>
      </c>
      <c r="I1497" t="s">
        <v>27</v>
      </c>
      <c r="J1497" t="s">
        <v>14</v>
      </c>
      <c r="K1497">
        <v>90</v>
      </c>
      <c r="L1497">
        <v>0.83333333333333348</v>
      </c>
      <c r="M1497">
        <v>0</v>
      </c>
      <c r="N1497" t="s">
        <v>72</v>
      </c>
      <c r="O1497" t="s">
        <v>104</v>
      </c>
      <c r="P1497" t="s">
        <v>113</v>
      </c>
      <c r="Q1497" t="s">
        <v>118</v>
      </c>
      <c r="R1497" t="s">
        <v>118</v>
      </c>
      <c r="S1497">
        <v>1509</v>
      </c>
      <c r="T1497">
        <v>297</v>
      </c>
      <c r="U1497" s="1">
        <v>45307</v>
      </c>
      <c r="V1497" s="2">
        <v>0.6875</v>
      </c>
      <c r="W1497" s="2">
        <v>0.75</v>
      </c>
      <c r="X1497" t="s">
        <v>21</v>
      </c>
      <c r="Y1497">
        <v>1</v>
      </c>
      <c r="Z1497">
        <v>6</v>
      </c>
      <c r="AA1497">
        <v>9</v>
      </c>
      <c r="AB1497" t="s">
        <v>39</v>
      </c>
      <c r="AC1497" t="s">
        <v>28</v>
      </c>
      <c r="AD1497">
        <v>90</v>
      </c>
      <c r="AE1497">
        <v>1.5</v>
      </c>
      <c r="AF1497">
        <v>1</v>
      </c>
      <c r="AG1497" t="s">
        <v>73</v>
      </c>
      <c r="AH1497" t="s">
        <v>98</v>
      </c>
      <c r="AI1497" t="s">
        <v>113</v>
      </c>
      <c r="AJ1497">
        <v>1508</v>
      </c>
      <c r="AK1497">
        <v>1509</v>
      </c>
      <c r="AL1497" t="s">
        <v>118</v>
      </c>
    </row>
    <row r="1498" spans="1:38" x14ac:dyDescent="0.2">
      <c r="A1498">
        <v>700</v>
      </c>
      <c r="B1498" s="1">
        <v>45424</v>
      </c>
      <c r="C1498" s="2">
        <v>0.6875</v>
      </c>
      <c r="D1498" s="2">
        <v>0.72916666666666663</v>
      </c>
      <c r="E1498" t="s">
        <v>21</v>
      </c>
      <c r="F1498">
        <v>1</v>
      </c>
      <c r="G1498">
        <v>6</v>
      </c>
      <c r="H1498">
        <v>4</v>
      </c>
      <c r="I1498" t="s">
        <v>22</v>
      </c>
      <c r="J1498" t="s">
        <v>40</v>
      </c>
      <c r="K1498">
        <v>59.999999999999943</v>
      </c>
      <c r="L1498">
        <v>0.66666666666666663</v>
      </c>
      <c r="M1498">
        <v>0</v>
      </c>
      <c r="N1498" t="s">
        <v>71</v>
      </c>
      <c r="O1498" t="s">
        <v>102</v>
      </c>
      <c r="P1498" t="s">
        <v>113</v>
      </c>
      <c r="Q1498" t="s">
        <v>118</v>
      </c>
      <c r="R1498" t="s">
        <v>118</v>
      </c>
      <c r="S1498">
        <v>1513</v>
      </c>
      <c r="T1498">
        <v>636</v>
      </c>
      <c r="U1498" s="1">
        <v>45524</v>
      </c>
      <c r="V1498" s="2">
        <v>0.6875</v>
      </c>
      <c r="W1498" s="2">
        <v>0.70833333333333337</v>
      </c>
      <c r="X1498" t="s">
        <v>21</v>
      </c>
      <c r="Y1498">
        <v>1</v>
      </c>
      <c r="Z1498">
        <v>6</v>
      </c>
      <c r="AA1498">
        <v>8</v>
      </c>
      <c r="AB1498" t="s">
        <v>22</v>
      </c>
      <c r="AC1498" t="s">
        <v>14</v>
      </c>
      <c r="AD1498">
        <v>30.000000000000053</v>
      </c>
      <c r="AE1498">
        <v>1.3333333333333333</v>
      </c>
      <c r="AF1498">
        <v>1</v>
      </c>
      <c r="AG1498" t="s">
        <v>73</v>
      </c>
      <c r="AH1498" t="s">
        <v>105</v>
      </c>
      <c r="AI1498" t="s">
        <v>113</v>
      </c>
      <c r="AJ1498">
        <v>1512</v>
      </c>
      <c r="AK1498">
        <v>1513</v>
      </c>
      <c r="AL1498" t="s">
        <v>118</v>
      </c>
    </row>
    <row r="1499" spans="1:38" x14ac:dyDescent="0.2">
      <c r="A1499">
        <v>2799</v>
      </c>
      <c r="B1499" s="1">
        <v>45348</v>
      </c>
      <c r="C1499" s="2">
        <v>0.6875</v>
      </c>
      <c r="D1499" s="2">
        <v>0.75</v>
      </c>
      <c r="E1499" t="s">
        <v>21</v>
      </c>
      <c r="F1499">
        <v>1</v>
      </c>
      <c r="G1499">
        <v>6</v>
      </c>
      <c r="H1499">
        <v>8</v>
      </c>
      <c r="I1499" t="s">
        <v>27</v>
      </c>
      <c r="J1499" t="s">
        <v>18</v>
      </c>
      <c r="K1499">
        <v>90</v>
      </c>
      <c r="L1499">
        <v>1.3333333333333333</v>
      </c>
      <c r="M1499">
        <v>1</v>
      </c>
      <c r="N1499" t="s">
        <v>72</v>
      </c>
      <c r="O1499" t="s">
        <v>99</v>
      </c>
      <c r="P1499" t="s">
        <v>113</v>
      </c>
      <c r="Q1499" t="s">
        <v>118</v>
      </c>
      <c r="R1499" t="s">
        <v>118</v>
      </c>
      <c r="S1499">
        <v>1511</v>
      </c>
      <c r="T1499">
        <v>1789</v>
      </c>
      <c r="U1499" s="1">
        <v>45472</v>
      </c>
      <c r="V1499" s="2">
        <v>0.6875</v>
      </c>
      <c r="W1499" s="2">
        <v>0.72916666666666663</v>
      </c>
      <c r="X1499" t="s">
        <v>21</v>
      </c>
      <c r="Y1499">
        <v>1</v>
      </c>
      <c r="Z1499">
        <v>6</v>
      </c>
      <c r="AA1499">
        <v>2</v>
      </c>
      <c r="AB1499" t="s">
        <v>39</v>
      </c>
      <c r="AC1499" t="s">
        <v>28</v>
      </c>
      <c r="AD1499">
        <v>59.999999999999943</v>
      </c>
      <c r="AE1499">
        <v>0.33333333333333331</v>
      </c>
      <c r="AF1499">
        <v>0</v>
      </c>
      <c r="AG1499" t="s">
        <v>77</v>
      </c>
      <c r="AH1499" t="s">
        <v>103</v>
      </c>
      <c r="AI1499" t="s">
        <v>113</v>
      </c>
      <c r="AJ1499">
        <v>1510</v>
      </c>
      <c r="AK1499">
        <v>1511</v>
      </c>
      <c r="AL1499" t="s">
        <v>118</v>
      </c>
    </row>
    <row r="1500" spans="1:38" x14ac:dyDescent="0.2">
      <c r="A1500">
        <v>636</v>
      </c>
      <c r="B1500" s="1">
        <v>45524</v>
      </c>
      <c r="C1500" s="2">
        <v>0.6875</v>
      </c>
      <c r="D1500" s="2">
        <v>0.70833333333333337</v>
      </c>
      <c r="E1500" t="s">
        <v>21</v>
      </c>
      <c r="F1500">
        <v>1</v>
      </c>
      <c r="G1500">
        <v>6</v>
      </c>
      <c r="H1500">
        <v>8</v>
      </c>
      <c r="I1500" t="s">
        <v>22</v>
      </c>
      <c r="J1500" t="s">
        <v>14</v>
      </c>
      <c r="K1500">
        <v>30.000000000000053</v>
      </c>
      <c r="L1500">
        <v>1.3333333333333333</v>
      </c>
      <c r="M1500">
        <v>1</v>
      </c>
      <c r="N1500" t="s">
        <v>73</v>
      </c>
      <c r="O1500" t="s">
        <v>105</v>
      </c>
      <c r="P1500" t="s">
        <v>113</v>
      </c>
      <c r="Q1500" t="s">
        <v>118</v>
      </c>
      <c r="R1500" t="s">
        <v>118</v>
      </c>
      <c r="S1500">
        <v>1512</v>
      </c>
      <c r="T1500">
        <v>2799</v>
      </c>
      <c r="U1500" s="1">
        <v>45348</v>
      </c>
      <c r="V1500" s="2">
        <v>0.6875</v>
      </c>
      <c r="W1500" s="2">
        <v>0.75</v>
      </c>
      <c r="X1500" t="s">
        <v>21</v>
      </c>
      <c r="Y1500">
        <v>1</v>
      </c>
      <c r="Z1500">
        <v>6</v>
      </c>
      <c r="AA1500">
        <v>8</v>
      </c>
      <c r="AB1500" t="s">
        <v>27</v>
      </c>
      <c r="AC1500" t="s">
        <v>18</v>
      </c>
      <c r="AD1500">
        <v>90</v>
      </c>
      <c r="AE1500">
        <v>1.3333333333333333</v>
      </c>
      <c r="AF1500">
        <v>1</v>
      </c>
      <c r="AG1500" t="s">
        <v>72</v>
      </c>
      <c r="AH1500" t="s">
        <v>99</v>
      </c>
      <c r="AI1500" t="s">
        <v>113</v>
      </c>
      <c r="AJ1500">
        <v>1511</v>
      </c>
      <c r="AK1500">
        <v>1512</v>
      </c>
      <c r="AL1500" t="s">
        <v>118</v>
      </c>
    </row>
    <row r="1501" spans="1:38" x14ac:dyDescent="0.2">
      <c r="A1501">
        <v>1884</v>
      </c>
      <c r="B1501" s="1">
        <v>45418</v>
      </c>
      <c r="C1501" s="2">
        <v>0.6875</v>
      </c>
      <c r="D1501" s="2">
        <v>0.72916666666666663</v>
      </c>
      <c r="E1501" t="s">
        <v>21</v>
      </c>
      <c r="F1501">
        <v>1</v>
      </c>
      <c r="G1501">
        <v>6</v>
      </c>
      <c r="H1501">
        <v>9</v>
      </c>
      <c r="I1501" t="s">
        <v>17</v>
      </c>
      <c r="J1501" t="s">
        <v>23</v>
      </c>
      <c r="K1501">
        <v>59.999999999999943</v>
      </c>
      <c r="L1501">
        <v>1.5</v>
      </c>
      <c r="M1501">
        <v>1</v>
      </c>
      <c r="N1501" t="s">
        <v>72</v>
      </c>
      <c r="O1501" t="s">
        <v>102</v>
      </c>
      <c r="P1501" t="s">
        <v>113</v>
      </c>
      <c r="Q1501" t="s">
        <v>118</v>
      </c>
      <c r="R1501" t="s">
        <v>118</v>
      </c>
      <c r="S1501">
        <v>1514</v>
      </c>
      <c r="T1501">
        <v>700</v>
      </c>
      <c r="U1501" s="1">
        <v>45424</v>
      </c>
      <c r="V1501" s="2">
        <v>0.6875</v>
      </c>
      <c r="W1501" s="2">
        <v>0.72916666666666663</v>
      </c>
      <c r="X1501" t="s">
        <v>21</v>
      </c>
      <c r="Y1501">
        <v>1</v>
      </c>
      <c r="Z1501">
        <v>6</v>
      </c>
      <c r="AA1501">
        <v>4</v>
      </c>
      <c r="AB1501" t="s">
        <v>22</v>
      </c>
      <c r="AC1501" t="s">
        <v>40</v>
      </c>
      <c r="AD1501">
        <v>59.999999999999943</v>
      </c>
      <c r="AE1501">
        <v>0.66666666666666663</v>
      </c>
      <c r="AF1501">
        <v>0</v>
      </c>
      <c r="AG1501" t="s">
        <v>71</v>
      </c>
      <c r="AH1501" t="s">
        <v>102</v>
      </c>
      <c r="AI1501" t="s">
        <v>113</v>
      </c>
      <c r="AJ1501">
        <v>1513</v>
      </c>
      <c r="AK1501">
        <v>1514</v>
      </c>
      <c r="AL1501" t="s">
        <v>118</v>
      </c>
    </row>
    <row r="1502" spans="1:38" x14ac:dyDescent="0.2">
      <c r="A1502">
        <v>1697</v>
      </c>
      <c r="B1502" s="1">
        <v>45560</v>
      </c>
      <c r="C1502" s="2">
        <v>0.6875</v>
      </c>
      <c r="D1502" s="2">
        <v>0.70833333333333337</v>
      </c>
      <c r="E1502" t="s">
        <v>21</v>
      </c>
      <c r="F1502">
        <v>1</v>
      </c>
      <c r="G1502">
        <v>6</v>
      </c>
      <c r="H1502">
        <v>2</v>
      </c>
      <c r="I1502" t="s">
        <v>13</v>
      </c>
      <c r="J1502" t="s">
        <v>14</v>
      </c>
      <c r="K1502">
        <v>30.000000000000053</v>
      </c>
      <c r="L1502">
        <v>0.33333333333333331</v>
      </c>
      <c r="M1502">
        <v>0</v>
      </c>
      <c r="N1502" t="s">
        <v>74</v>
      </c>
      <c r="O1502" t="s">
        <v>106</v>
      </c>
      <c r="P1502" t="s">
        <v>113</v>
      </c>
      <c r="Q1502" t="s">
        <v>118</v>
      </c>
      <c r="R1502" t="s">
        <v>118</v>
      </c>
      <c r="S1502">
        <v>1515</v>
      </c>
      <c r="T1502">
        <v>1884</v>
      </c>
      <c r="U1502" s="1">
        <v>45418</v>
      </c>
      <c r="V1502" s="2">
        <v>0.6875</v>
      </c>
      <c r="W1502" s="2">
        <v>0.72916666666666663</v>
      </c>
      <c r="X1502" t="s">
        <v>21</v>
      </c>
      <c r="Y1502">
        <v>1</v>
      </c>
      <c r="Z1502">
        <v>6</v>
      </c>
      <c r="AA1502">
        <v>9</v>
      </c>
      <c r="AB1502" t="s">
        <v>17</v>
      </c>
      <c r="AC1502" t="s">
        <v>23</v>
      </c>
      <c r="AD1502">
        <v>59.999999999999943</v>
      </c>
      <c r="AE1502">
        <v>1.5</v>
      </c>
      <c r="AF1502">
        <v>1</v>
      </c>
      <c r="AG1502" t="s">
        <v>72</v>
      </c>
      <c r="AH1502" t="s">
        <v>102</v>
      </c>
      <c r="AI1502" t="s">
        <v>113</v>
      </c>
      <c r="AJ1502">
        <v>1514</v>
      </c>
      <c r="AK1502">
        <v>1515</v>
      </c>
      <c r="AL1502" t="s">
        <v>118</v>
      </c>
    </row>
    <row r="1503" spans="1:38" x14ac:dyDescent="0.2">
      <c r="A1503">
        <v>1789</v>
      </c>
      <c r="B1503" s="1">
        <v>45472</v>
      </c>
      <c r="C1503" s="2">
        <v>0.6875</v>
      </c>
      <c r="D1503" s="2">
        <v>0.72916666666666663</v>
      </c>
      <c r="E1503" t="s">
        <v>21</v>
      </c>
      <c r="F1503">
        <v>1</v>
      </c>
      <c r="G1503">
        <v>6</v>
      </c>
      <c r="H1503">
        <v>2</v>
      </c>
      <c r="I1503" t="s">
        <v>39</v>
      </c>
      <c r="J1503" t="s">
        <v>28</v>
      </c>
      <c r="K1503">
        <v>59.999999999999943</v>
      </c>
      <c r="L1503">
        <v>0.33333333333333331</v>
      </c>
      <c r="M1503">
        <v>0</v>
      </c>
      <c r="N1503" t="s">
        <v>77</v>
      </c>
      <c r="O1503" t="s">
        <v>103</v>
      </c>
      <c r="P1503" t="s">
        <v>113</v>
      </c>
      <c r="Q1503" t="s">
        <v>118</v>
      </c>
      <c r="R1503" t="s">
        <v>118</v>
      </c>
      <c r="S1503">
        <v>1510</v>
      </c>
      <c r="T1503">
        <v>1333</v>
      </c>
      <c r="U1503" s="1">
        <v>45488</v>
      </c>
      <c r="V1503" s="2">
        <v>0.6875</v>
      </c>
      <c r="W1503" s="2">
        <v>0.75</v>
      </c>
      <c r="X1503" t="s">
        <v>21</v>
      </c>
      <c r="Y1503">
        <v>1</v>
      </c>
      <c r="Z1503">
        <v>6</v>
      </c>
      <c r="AA1503">
        <v>5</v>
      </c>
      <c r="AB1503" t="s">
        <v>27</v>
      </c>
      <c r="AC1503" t="s">
        <v>14</v>
      </c>
      <c r="AD1503">
        <v>90</v>
      </c>
      <c r="AE1503">
        <v>0.83333333333333348</v>
      </c>
      <c r="AF1503">
        <v>0</v>
      </c>
      <c r="AG1503" t="s">
        <v>72</v>
      </c>
      <c r="AH1503" t="s">
        <v>104</v>
      </c>
      <c r="AI1503" t="s">
        <v>113</v>
      </c>
      <c r="AJ1503">
        <v>1509</v>
      </c>
      <c r="AK1503">
        <v>1510</v>
      </c>
      <c r="AL1503" t="s">
        <v>118</v>
      </c>
    </row>
    <row r="1504" spans="1:38" x14ac:dyDescent="0.2">
      <c r="A1504">
        <v>728</v>
      </c>
      <c r="B1504" s="1">
        <v>45644</v>
      </c>
      <c r="C1504" s="2">
        <v>0.6875</v>
      </c>
      <c r="D1504" s="2">
        <v>0.70833333333333337</v>
      </c>
      <c r="E1504" t="s">
        <v>21</v>
      </c>
      <c r="F1504">
        <v>1</v>
      </c>
      <c r="G1504">
        <v>6</v>
      </c>
      <c r="H1504">
        <v>7</v>
      </c>
      <c r="I1504" t="s">
        <v>42</v>
      </c>
      <c r="J1504" t="s">
        <v>23</v>
      </c>
      <c r="K1504">
        <v>30.000000000000053</v>
      </c>
      <c r="L1504">
        <v>1.1666666666666667</v>
      </c>
      <c r="M1504">
        <v>1</v>
      </c>
      <c r="N1504" t="s">
        <v>74</v>
      </c>
      <c r="O1504" t="s">
        <v>109</v>
      </c>
      <c r="P1504" t="s">
        <v>113</v>
      </c>
      <c r="Q1504" t="s">
        <v>118</v>
      </c>
      <c r="R1504" t="s">
        <v>118</v>
      </c>
      <c r="S1504">
        <v>1504</v>
      </c>
      <c r="T1504">
        <v>2901</v>
      </c>
      <c r="U1504" s="1">
        <v>45609</v>
      </c>
      <c r="V1504" s="2">
        <v>0.6875</v>
      </c>
      <c r="W1504" s="2">
        <v>0.70833333333333337</v>
      </c>
      <c r="X1504" t="s">
        <v>21</v>
      </c>
      <c r="Y1504">
        <v>1</v>
      </c>
      <c r="Z1504">
        <v>6</v>
      </c>
      <c r="AA1504">
        <v>6</v>
      </c>
      <c r="AB1504" t="s">
        <v>42</v>
      </c>
      <c r="AC1504" t="s">
        <v>23</v>
      </c>
      <c r="AD1504">
        <v>30.000000000000053</v>
      </c>
      <c r="AE1504">
        <v>1</v>
      </c>
      <c r="AF1504">
        <v>0</v>
      </c>
      <c r="AG1504" t="s">
        <v>74</v>
      </c>
      <c r="AH1504" t="s">
        <v>108</v>
      </c>
      <c r="AI1504" t="s">
        <v>113</v>
      </c>
      <c r="AJ1504">
        <v>1503</v>
      </c>
      <c r="AK1504">
        <v>1504</v>
      </c>
      <c r="AL1504" t="s">
        <v>118</v>
      </c>
    </row>
    <row r="1505" spans="1:38" x14ac:dyDescent="0.2">
      <c r="A1505">
        <v>121</v>
      </c>
      <c r="B1505" s="1">
        <v>45527</v>
      </c>
      <c r="C1505" s="2">
        <v>0.6875</v>
      </c>
      <c r="D1505" s="2">
        <v>0.72916666666666663</v>
      </c>
      <c r="E1505" t="s">
        <v>21</v>
      </c>
      <c r="F1505">
        <v>1</v>
      </c>
      <c r="G1505">
        <v>6</v>
      </c>
      <c r="H1505">
        <v>8</v>
      </c>
      <c r="I1505" t="s">
        <v>39</v>
      </c>
      <c r="J1505" t="s">
        <v>30</v>
      </c>
      <c r="K1505">
        <v>59.999999999999943</v>
      </c>
      <c r="L1505">
        <v>1.3333333333333333</v>
      </c>
      <c r="M1505">
        <v>1</v>
      </c>
      <c r="N1505" t="s">
        <v>76</v>
      </c>
      <c r="O1505" t="s">
        <v>105</v>
      </c>
      <c r="P1505" t="s">
        <v>113</v>
      </c>
      <c r="Q1505" t="s">
        <v>118</v>
      </c>
      <c r="R1505" t="s">
        <v>118</v>
      </c>
      <c r="S1505">
        <v>1506</v>
      </c>
      <c r="T1505">
        <v>850</v>
      </c>
      <c r="U1505" s="1">
        <v>45450</v>
      </c>
      <c r="V1505" s="2">
        <v>0.6875</v>
      </c>
      <c r="W1505" s="2">
        <v>0.72916666666666663</v>
      </c>
      <c r="X1505" t="s">
        <v>21</v>
      </c>
      <c r="Y1505">
        <v>1</v>
      </c>
      <c r="Z1505">
        <v>6</v>
      </c>
      <c r="AA1505">
        <v>3</v>
      </c>
      <c r="AB1505" t="s">
        <v>22</v>
      </c>
      <c r="AC1505" t="s">
        <v>40</v>
      </c>
      <c r="AD1505">
        <v>59.999999999999943</v>
      </c>
      <c r="AE1505">
        <v>0.5</v>
      </c>
      <c r="AF1505">
        <v>0</v>
      </c>
      <c r="AG1505" t="s">
        <v>76</v>
      </c>
      <c r="AH1505" t="s">
        <v>103</v>
      </c>
      <c r="AI1505" t="s">
        <v>113</v>
      </c>
      <c r="AJ1505">
        <v>1505</v>
      </c>
      <c r="AK1505">
        <v>1506</v>
      </c>
      <c r="AL1505" t="s">
        <v>118</v>
      </c>
    </row>
    <row r="1506" spans="1:38" x14ac:dyDescent="0.2">
      <c r="A1506">
        <v>1109</v>
      </c>
      <c r="B1506" s="1">
        <v>45472</v>
      </c>
      <c r="C1506" s="2">
        <v>0.6875</v>
      </c>
      <c r="D1506" s="2">
        <v>0.70833333333333337</v>
      </c>
      <c r="E1506" t="s">
        <v>21</v>
      </c>
      <c r="F1506">
        <v>1</v>
      </c>
      <c r="G1506">
        <v>6</v>
      </c>
      <c r="H1506">
        <v>6</v>
      </c>
      <c r="I1506" t="s">
        <v>42</v>
      </c>
      <c r="J1506" t="s">
        <v>30</v>
      </c>
      <c r="K1506">
        <v>30.000000000000053</v>
      </c>
      <c r="L1506">
        <v>1</v>
      </c>
      <c r="M1506">
        <v>0</v>
      </c>
      <c r="N1506" t="s">
        <v>77</v>
      </c>
      <c r="O1506" t="s">
        <v>103</v>
      </c>
      <c r="P1506" t="s">
        <v>113</v>
      </c>
      <c r="Q1506" t="s">
        <v>118</v>
      </c>
      <c r="R1506" t="s">
        <v>118</v>
      </c>
      <c r="S1506">
        <v>1502</v>
      </c>
      <c r="T1506">
        <v>2488</v>
      </c>
      <c r="U1506" s="1">
        <v>45338</v>
      </c>
      <c r="V1506" s="2">
        <v>0.6875</v>
      </c>
      <c r="W1506" s="2">
        <v>0.75</v>
      </c>
      <c r="X1506" t="s">
        <v>21</v>
      </c>
      <c r="Y1506">
        <v>1</v>
      </c>
      <c r="Z1506">
        <v>6</v>
      </c>
      <c r="AA1506">
        <v>9</v>
      </c>
      <c r="AB1506" t="s">
        <v>22</v>
      </c>
      <c r="AC1506" t="s">
        <v>14</v>
      </c>
      <c r="AD1506">
        <v>90</v>
      </c>
      <c r="AE1506">
        <v>1.5</v>
      </c>
      <c r="AF1506">
        <v>1</v>
      </c>
      <c r="AG1506" t="s">
        <v>76</v>
      </c>
      <c r="AH1506" t="s">
        <v>99</v>
      </c>
      <c r="AI1506" t="s">
        <v>113</v>
      </c>
      <c r="AJ1506">
        <v>1501</v>
      </c>
      <c r="AK1506">
        <v>1502</v>
      </c>
      <c r="AL1506" t="s">
        <v>118</v>
      </c>
    </row>
    <row r="1507" spans="1:38" x14ac:dyDescent="0.2">
      <c r="A1507">
        <v>2901</v>
      </c>
      <c r="B1507" s="1">
        <v>45609</v>
      </c>
      <c r="C1507" s="2">
        <v>0.6875</v>
      </c>
      <c r="D1507" s="2">
        <v>0.70833333333333337</v>
      </c>
      <c r="E1507" t="s">
        <v>21</v>
      </c>
      <c r="F1507">
        <v>1</v>
      </c>
      <c r="G1507">
        <v>6</v>
      </c>
      <c r="H1507">
        <v>6</v>
      </c>
      <c r="I1507" t="s">
        <v>42</v>
      </c>
      <c r="J1507" t="s">
        <v>23</v>
      </c>
      <c r="K1507">
        <v>30.000000000000053</v>
      </c>
      <c r="L1507">
        <v>1</v>
      </c>
      <c r="M1507">
        <v>0</v>
      </c>
      <c r="N1507" t="s">
        <v>74</v>
      </c>
      <c r="O1507" t="s">
        <v>108</v>
      </c>
      <c r="P1507" t="s">
        <v>113</v>
      </c>
      <c r="Q1507" t="s">
        <v>118</v>
      </c>
      <c r="R1507" t="s">
        <v>118</v>
      </c>
      <c r="S1507">
        <v>1503</v>
      </c>
      <c r="T1507">
        <v>1109</v>
      </c>
      <c r="U1507" s="1">
        <v>45472</v>
      </c>
      <c r="V1507" s="2">
        <v>0.6875</v>
      </c>
      <c r="W1507" s="2">
        <v>0.70833333333333337</v>
      </c>
      <c r="X1507" t="s">
        <v>21</v>
      </c>
      <c r="Y1507">
        <v>1</v>
      </c>
      <c r="Z1507">
        <v>6</v>
      </c>
      <c r="AA1507">
        <v>6</v>
      </c>
      <c r="AB1507" t="s">
        <v>42</v>
      </c>
      <c r="AC1507" t="s">
        <v>30</v>
      </c>
      <c r="AD1507">
        <v>30.000000000000053</v>
      </c>
      <c r="AE1507">
        <v>1</v>
      </c>
      <c r="AF1507">
        <v>0</v>
      </c>
      <c r="AG1507" t="s">
        <v>77</v>
      </c>
      <c r="AH1507" t="s">
        <v>103</v>
      </c>
      <c r="AI1507" t="s">
        <v>113</v>
      </c>
      <c r="AJ1507">
        <v>1502</v>
      </c>
      <c r="AK1507">
        <v>1503</v>
      </c>
      <c r="AL1507" t="s">
        <v>118</v>
      </c>
    </row>
    <row r="1508" spans="1:38" x14ac:dyDescent="0.2">
      <c r="A1508">
        <v>1262</v>
      </c>
      <c r="B1508" s="1">
        <v>45578</v>
      </c>
      <c r="C1508" s="2">
        <v>0.6875</v>
      </c>
      <c r="D1508" s="2">
        <v>0.77083333333333337</v>
      </c>
      <c r="E1508" t="s">
        <v>21</v>
      </c>
      <c r="F1508">
        <v>1</v>
      </c>
      <c r="G1508">
        <v>6</v>
      </c>
      <c r="H1508">
        <v>3</v>
      </c>
      <c r="I1508" t="s">
        <v>13</v>
      </c>
      <c r="J1508" t="s">
        <v>40</v>
      </c>
      <c r="K1508">
        <v>120.00000000000006</v>
      </c>
      <c r="L1508">
        <v>0.5</v>
      </c>
      <c r="M1508">
        <v>0</v>
      </c>
      <c r="N1508" t="s">
        <v>71</v>
      </c>
      <c r="O1508" t="s">
        <v>107</v>
      </c>
      <c r="P1508" t="s">
        <v>113</v>
      </c>
      <c r="Q1508" t="s">
        <v>118</v>
      </c>
      <c r="R1508" t="s">
        <v>124</v>
      </c>
      <c r="S1508">
        <v>1492</v>
      </c>
      <c r="T1508">
        <v>616</v>
      </c>
      <c r="U1508" s="1">
        <v>45496</v>
      </c>
      <c r="V1508" s="2">
        <v>0.33333333333333331</v>
      </c>
      <c r="W1508" s="2">
        <v>0.35416666666666669</v>
      </c>
      <c r="X1508" t="s">
        <v>35</v>
      </c>
      <c r="Y1508">
        <v>2</v>
      </c>
      <c r="Z1508">
        <v>10</v>
      </c>
      <c r="AA1508">
        <v>7</v>
      </c>
      <c r="AB1508" t="s">
        <v>42</v>
      </c>
      <c r="AC1508" t="s">
        <v>28</v>
      </c>
      <c r="AD1508">
        <v>30.000000000000053</v>
      </c>
      <c r="AE1508">
        <v>0.7</v>
      </c>
      <c r="AF1508">
        <v>0</v>
      </c>
      <c r="AG1508" t="s">
        <v>73</v>
      </c>
      <c r="AH1508" t="s">
        <v>104</v>
      </c>
      <c r="AI1508" t="s">
        <v>112</v>
      </c>
      <c r="AJ1508">
        <v>1491</v>
      </c>
      <c r="AK1508">
        <v>1492</v>
      </c>
      <c r="AL1508" t="s">
        <v>118</v>
      </c>
    </row>
    <row r="1509" spans="1:38" x14ac:dyDescent="0.2">
      <c r="A1509">
        <v>518</v>
      </c>
      <c r="B1509" s="1">
        <v>45469</v>
      </c>
      <c r="C1509" s="2">
        <v>0.6875</v>
      </c>
      <c r="D1509" s="2">
        <v>0.72916666666666663</v>
      </c>
      <c r="E1509" t="s">
        <v>21</v>
      </c>
      <c r="F1509">
        <v>1</v>
      </c>
      <c r="G1509">
        <v>6</v>
      </c>
      <c r="H1509">
        <v>4</v>
      </c>
      <c r="I1509" t="s">
        <v>41</v>
      </c>
      <c r="J1509" t="s">
        <v>40</v>
      </c>
      <c r="K1509">
        <v>59.999999999999943</v>
      </c>
      <c r="L1509">
        <v>0.66666666666666663</v>
      </c>
      <c r="M1509">
        <v>0</v>
      </c>
      <c r="N1509" t="s">
        <v>74</v>
      </c>
      <c r="O1509" t="s">
        <v>103</v>
      </c>
      <c r="P1509" t="s">
        <v>113</v>
      </c>
      <c r="Q1509" t="s">
        <v>118</v>
      </c>
      <c r="R1509" t="s">
        <v>118</v>
      </c>
      <c r="S1509">
        <v>1493</v>
      </c>
      <c r="T1509">
        <v>1262</v>
      </c>
      <c r="U1509" s="1">
        <v>45578</v>
      </c>
      <c r="V1509" s="2">
        <v>0.6875</v>
      </c>
      <c r="W1509" s="2">
        <v>0.77083333333333337</v>
      </c>
      <c r="X1509" t="s">
        <v>21</v>
      </c>
      <c r="Y1509">
        <v>1</v>
      </c>
      <c r="Z1509">
        <v>6</v>
      </c>
      <c r="AA1509">
        <v>3</v>
      </c>
      <c r="AB1509" t="s">
        <v>13</v>
      </c>
      <c r="AC1509" t="s">
        <v>40</v>
      </c>
      <c r="AD1509">
        <v>120.00000000000006</v>
      </c>
      <c r="AE1509">
        <v>0.5</v>
      </c>
      <c r="AF1509">
        <v>0</v>
      </c>
      <c r="AG1509" t="s">
        <v>71</v>
      </c>
      <c r="AH1509" t="s">
        <v>107</v>
      </c>
      <c r="AI1509" t="s">
        <v>113</v>
      </c>
      <c r="AJ1509">
        <v>1492</v>
      </c>
      <c r="AK1509">
        <v>1493</v>
      </c>
      <c r="AL1509" t="s">
        <v>118</v>
      </c>
    </row>
    <row r="1510" spans="1:38" x14ac:dyDescent="0.2">
      <c r="A1510">
        <v>2410</v>
      </c>
      <c r="B1510" s="1">
        <v>45608</v>
      </c>
      <c r="C1510" s="2">
        <v>0.6875</v>
      </c>
      <c r="D1510" s="2">
        <v>0.75</v>
      </c>
      <c r="E1510" t="s">
        <v>21</v>
      </c>
      <c r="F1510">
        <v>1</v>
      </c>
      <c r="G1510">
        <v>6</v>
      </c>
      <c r="H1510">
        <v>3</v>
      </c>
      <c r="I1510" t="s">
        <v>17</v>
      </c>
      <c r="J1510" t="s">
        <v>28</v>
      </c>
      <c r="K1510">
        <v>90</v>
      </c>
      <c r="L1510">
        <v>0.5</v>
      </c>
      <c r="M1510">
        <v>0</v>
      </c>
      <c r="N1510" t="s">
        <v>73</v>
      </c>
      <c r="O1510" t="s">
        <v>108</v>
      </c>
      <c r="P1510" t="s">
        <v>113</v>
      </c>
      <c r="Q1510" t="s">
        <v>118</v>
      </c>
      <c r="R1510" t="s">
        <v>118</v>
      </c>
      <c r="S1510">
        <v>1494</v>
      </c>
      <c r="T1510">
        <v>518</v>
      </c>
      <c r="U1510" s="1">
        <v>45469</v>
      </c>
      <c r="V1510" s="2">
        <v>0.6875</v>
      </c>
      <c r="W1510" s="2">
        <v>0.72916666666666663</v>
      </c>
      <c r="X1510" t="s">
        <v>21</v>
      </c>
      <c r="Y1510">
        <v>1</v>
      </c>
      <c r="Z1510">
        <v>6</v>
      </c>
      <c r="AA1510">
        <v>4</v>
      </c>
      <c r="AB1510" t="s">
        <v>41</v>
      </c>
      <c r="AC1510" t="s">
        <v>40</v>
      </c>
      <c r="AD1510">
        <v>59.999999999999943</v>
      </c>
      <c r="AE1510">
        <v>0.66666666666666663</v>
      </c>
      <c r="AF1510">
        <v>0</v>
      </c>
      <c r="AG1510" t="s">
        <v>74</v>
      </c>
      <c r="AH1510" t="s">
        <v>103</v>
      </c>
      <c r="AI1510" t="s">
        <v>113</v>
      </c>
      <c r="AJ1510">
        <v>1493</v>
      </c>
      <c r="AK1510">
        <v>1494</v>
      </c>
      <c r="AL1510" t="s">
        <v>118</v>
      </c>
    </row>
    <row r="1511" spans="1:38" x14ac:dyDescent="0.2">
      <c r="A1511">
        <v>1273</v>
      </c>
      <c r="B1511" s="1">
        <v>45547</v>
      </c>
      <c r="C1511" s="2">
        <v>0.6875</v>
      </c>
      <c r="D1511" s="2">
        <v>0.72916666666666663</v>
      </c>
      <c r="E1511" t="s">
        <v>21</v>
      </c>
      <c r="F1511">
        <v>1</v>
      </c>
      <c r="G1511">
        <v>6</v>
      </c>
      <c r="H1511">
        <v>4</v>
      </c>
      <c r="I1511" t="s">
        <v>41</v>
      </c>
      <c r="J1511" t="s">
        <v>30</v>
      </c>
      <c r="K1511">
        <v>59.999999999999943</v>
      </c>
      <c r="L1511">
        <v>0.66666666666666663</v>
      </c>
      <c r="M1511">
        <v>0</v>
      </c>
      <c r="N1511" t="s">
        <v>75</v>
      </c>
      <c r="O1511" t="s">
        <v>106</v>
      </c>
      <c r="P1511" t="s">
        <v>113</v>
      </c>
      <c r="Q1511" t="s">
        <v>118</v>
      </c>
      <c r="R1511" t="s">
        <v>118</v>
      </c>
      <c r="S1511">
        <v>1495</v>
      </c>
      <c r="T1511">
        <v>2410</v>
      </c>
      <c r="U1511" s="1">
        <v>45608</v>
      </c>
      <c r="V1511" s="2">
        <v>0.6875</v>
      </c>
      <c r="W1511" s="2">
        <v>0.75</v>
      </c>
      <c r="X1511" t="s">
        <v>21</v>
      </c>
      <c r="Y1511">
        <v>1</v>
      </c>
      <c r="Z1511">
        <v>6</v>
      </c>
      <c r="AA1511">
        <v>3</v>
      </c>
      <c r="AB1511" t="s">
        <v>17</v>
      </c>
      <c r="AC1511" t="s">
        <v>28</v>
      </c>
      <c r="AD1511">
        <v>90</v>
      </c>
      <c r="AE1511">
        <v>0.5</v>
      </c>
      <c r="AF1511">
        <v>0</v>
      </c>
      <c r="AG1511" t="s">
        <v>73</v>
      </c>
      <c r="AH1511" t="s">
        <v>108</v>
      </c>
      <c r="AI1511" t="s">
        <v>113</v>
      </c>
      <c r="AJ1511">
        <v>1494</v>
      </c>
      <c r="AK1511">
        <v>1495</v>
      </c>
      <c r="AL1511" t="s">
        <v>118</v>
      </c>
    </row>
    <row r="1512" spans="1:38" x14ac:dyDescent="0.2">
      <c r="A1512">
        <v>2917</v>
      </c>
      <c r="B1512" s="1">
        <v>45364</v>
      </c>
      <c r="C1512" s="2">
        <v>0.6875</v>
      </c>
      <c r="D1512" s="2">
        <v>0.72916666666666663</v>
      </c>
      <c r="E1512" t="s">
        <v>21</v>
      </c>
      <c r="F1512">
        <v>1</v>
      </c>
      <c r="G1512">
        <v>6</v>
      </c>
      <c r="H1512">
        <v>8</v>
      </c>
      <c r="I1512" t="s">
        <v>13</v>
      </c>
      <c r="J1512" t="s">
        <v>23</v>
      </c>
      <c r="K1512">
        <v>59.999999999999943</v>
      </c>
      <c r="L1512">
        <v>1.3333333333333333</v>
      </c>
      <c r="M1512">
        <v>1</v>
      </c>
      <c r="N1512" t="s">
        <v>74</v>
      </c>
      <c r="O1512" t="s">
        <v>100</v>
      </c>
      <c r="P1512" t="s">
        <v>113</v>
      </c>
      <c r="Q1512" t="s">
        <v>118</v>
      </c>
      <c r="R1512" t="s">
        <v>118</v>
      </c>
      <c r="S1512">
        <v>1498</v>
      </c>
      <c r="T1512">
        <v>773</v>
      </c>
      <c r="U1512" s="1">
        <v>45601</v>
      </c>
      <c r="V1512" s="2">
        <v>0.6875</v>
      </c>
      <c r="W1512" s="2">
        <v>0.75</v>
      </c>
      <c r="X1512" t="s">
        <v>21</v>
      </c>
      <c r="Y1512">
        <v>1</v>
      </c>
      <c r="Z1512">
        <v>6</v>
      </c>
      <c r="AA1512">
        <v>7</v>
      </c>
      <c r="AB1512" t="s">
        <v>13</v>
      </c>
      <c r="AC1512" t="s">
        <v>14</v>
      </c>
      <c r="AD1512">
        <v>90</v>
      </c>
      <c r="AE1512">
        <v>1.1666666666666667</v>
      </c>
      <c r="AF1512">
        <v>1</v>
      </c>
      <c r="AG1512" t="s">
        <v>73</v>
      </c>
      <c r="AH1512" t="s">
        <v>108</v>
      </c>
      <c r="AI1512" t="s">
        <v>113</v>
      </c>
      <c r="AJ1512">
        <v>1497</v>
      </c>
      <c r="AK1512">
        <v>1498</v>
      </c>
      <c r="AL1512" t="s">
        <v>118</v>
      </c>
    </row>
    <row r="1513" spans="1:38" x14ac:dyDescent="0.2">
      <c r="A1513">
        <v>773</v>
      </c>
      <c r="B1513" s="1">
        <v>45601</v>
      </c>
      <c r="C1513" s="2">
        <v>0.6875</v>
      </c>
      <c r="D1513" s="2">
        <v>0.75</v>
      </c>
      <c r="E1513" t="s">
        <v>21</v>
      </c>
      <c r="F1513">
        <v>1</v>
      </c>
      <c r="G1513">
        <v>6</v>
      </c>
      <c r="H1513">
        <v>7</v>
      </c>
      <c r="I1513" t="s">
        <v>13</v>
      </c>
      <c r="J1513" t="s">
        <v>14</v>
      </c>
      <c r="K1513">
        <v>90</v>
      </c>
      <c r="L1513">
        <v>1.1666666666666667</v>
      </c>
      <c r="M1513">
        <v>1</v>
      </c>
      <c r="N1513" t="s">
        <v>73</v>
      </c>
      <c r="O1513" t="s">
        <v>108</v>
      </c>
      <c r="P1513" t="s">
        <v>113</v>
      </c>
      <c r="Q1513" t="s">
        <v>118</v>
      </c>
      <c r="R1513" t="s">
        <v>118</v>
      </c>
      <c r="S1513">
        <v>1497</v>
      </c>
      <c r="T1513">
        <v>244</v>
      </c>
      <c r="U1513" s="1">
        <v>45515</v>
      </c>
      <c r="V1513" s="2">
        <v>0.6875</v>
      </c>
      <c r="W1513" s="2">
        <v>0.72916666666666663</v>
      </c>
      <c r="X1513" t="s">
        <v>21</v>
      </c>
      <c r="Y1513">
        <v>1</v>
      </c>
      <c r="Z1513">
        <v>6</v>
      </c>
      <c r="AA1513">
        <v>1</v>
      </c>
      <c r="AB1513" t="s">
        <v>39</v>
      </c>
      <c r="AC1513" t="s">
        <v>14</v>
      </c>
      <c r="AD1513">
        <v>59.999999999999943</v>
      </c>
      <c r="AE1513">
        <v>0.16666666666666666</v>
      </c>
      <c r="AF1513">
        <v>0</v>
      </c>
      <c r="AG1513" t="s">
        <v>71</v>
      </c>
      <c r="AH1513" t="s">
        <v>105</v>
      </c>
      <c r="AI1513" t="s">
        <v>113</v>
      </c>
      <c r="AJ1513">
        <v>1496</v>
      </c>
      <c r="AK1513">
        <v>1497</v>
      </c>
      <c r="AL1513" t="s">
        <v>118</v>
      </c>
    </row>
    <row r="1514" spans="1:38" x14ac:dyDescent="0.2">
      <c r="A1514">
        <v>2488</v>
      </c>
      <c r="B1514" s="1">
        <v>45338</v>
      </c>
      <c r="C1514" s="2">
        <v>0.6875</v>
      </c>
      <c r="D1514" s="2">
        <v>0.75</v>
      </c>
      <c r="E1514" t="s">
        <v>21</v>
      </c>
      <c r="F1514">
        <v>1</v>
      </c>
      <c r="G1514">
        <v>6</v>
      </c>
      <c r="H1514">
        <v>9</v>
      </c>
      <c r="I1514" t="s">
        <v>22</v>
      </c>
      <c r="J1514" t="s">
        <v>14</v>
      </c>
      <c r="K1514">
        <v>90</v>
      </c>
      <c r="L1514">
        <v>1.5</v>
      </c>
      <c r="M1514">
        <v>1</v>
      </c>
      <c r="N1514" t="s">
        <v>76</v>
      </c>
      <c r="O1514" t="s">
        <v>99</v>
      </c>
      <c r="P1514" t="s">
        <v>113</v>
      </c>
      <c r="Q1514" t="s">
        <v>118</v>
      </c>
      <c r="R1514" t="s">
        <v>118</v>
      </c>
      <c r="S1514">
        <v>1501</v>
      </c>
      <c r="T1514">
        <v>1749</v>
      </c>
      <c r="U1514" s="1">
        <v>45528</v>
      </c>
      <c r="V1514" s="2">
        <v>0.6875</v>
      </c>
      <c r="W1514" s="2">
        <v>0.72916666666666663</v>
      </c>
      <c r="X1514" t="s">
        <v>21</v>
      </c>
      <c r="Y1514">
        <v>1</v>
      </c>
      <c r="Z1514">
        <v>6</v>
      </c>
      <c r="AA1514">
        <v>3</v>
      </c>
      <c r="AB1514" t="s">
        <v>17</v>
      </c>
      <c r="AC1514" t="s">
        <v>23</v>
      </c>
      <c r="AD1514">
        <v>59.999999999999943</v>
      </c>
      <c r="AE1514">
        <v>0.5</v>
      </c>
      <c r="AF1514">
        <v>0</v>
      </c>
      <c r="AG1514" t="s">
        <v>77</v>
      </c>
      <c r="AH1514" t="s">
        <v>105</v>
      </c>
      <c r="AI1514" t="s">
        <v>113</v>
      </c>
      <c r="AJ1514">
        <v>1500</v>
      </c>
      <c r="AK1514">
        <v>1501</v>
      </c>
      <c r="AL1514" t="s">
        <v>118</v>
      </c>
    </row>
    <row r="1515" spans="1:38" x14ac:dyDescent="0.2">
      <c r="A1515">
        <v>1749</v>
      </c>
      <c r="B1515" s="1">
        <v>45528</v>
      </c>
      <c r="C1515" s="2">
        <v>0.6875</v>
      </c>
      <c r="D1515" s="2">
        <v>0.72916666666666663</v>
      </c>
      <c r="E1515" t="s">
        <v>21</v>
      </c>
      <c r="F1515">
        <v>1</v>
      </c>
      <c r="G1515">
        <v>6</v>
      </c>
      <c r="H1515">
        <v>3</v>
      </c>
      <c r="I1515" t="s">
        <v>17</v>
      </c>
      <c r="J1515" t="s">
        <v>23</v>
      </c>
      <c r="K1515">
        <v>59.999999999999943</v>
      </c>
      <c r="L1515">
        <v>0.5</v>
      </c>
      <c r="M1515">
        <v>0</v>
      </c>
      <c r="N1515" t="s">
        <v>77</v>
      </c>
      <c r="O1515" t="s">
        <v>105</v>
      </c>
      <c r="P1515" t="s">
        <v>113</v>
      </c>
      <c r="Q1515" t="s">
        <v>118</v>
      </c>
      <c r="R1515" t="s">
        <v>118</v>
      </c>
      <c r="S1515">
        <v>1500</v>
      </c>
      <c r="T1515">
        <v>1277</v>
      </c>
      <c r="U1515" s="1">
        <v>45602</v>
      </c>
      <c r="V1515" s="2">
        <v>0.6875</v>
      </c>
      <c r="W1515" s="2">
        <v>0.77083333333333337</v>
      </c>
      <c r="X1515" t="s">
        <v>21</v>
      </c>
      <c r="Y1515">
        <v>1</v>
      </c>
      <c r="Z1515">
        <v>6</v>
      </c>
      <c r="AA1515">
        <v>9</v>
      </c>
      <c r="AB1515" t="s">
        <v>41</v>
      </c>
      <c r="AC1515" t="s">
        <v>23</v>
      </c>
      <c r="AD1515">
        <v>120.00000000000006</v>
      </c>
      <c r="AE1515">
        <v>1.5</v>
      </c>
      <c r="AF1515">
        <v>1</v>
      </c>
      <c r="AG1515" t="s">
        <v>74</v>
      </c>
      <c r="AH1515" t="s">
        <v>108</v>
      </c>
      <c r="AI1515" t="s">
        <v>113</v>
      </c>
      <c r="AJ1515">
        <v>1499</v>
      </c>
      <c r="AK1515">
        <v>1500</v>
      </c>
      <c r="AL1515" t="s">
        <v>118</v>
      </c>
    </row>
    <row r="1516" spans="1:38" x14ac:dyDescent="0.2">
      <c r="A1516">
        <v>244</v>
      </c>
      <c r="B1516" s="1">
        <v>45515</v>
      </c>
      <c r="C1516" s="2">
        <v>0.6875</v>
      </c>
      <c r="D1516" s="2">
        <v>0.72916666666666663</v>
      </c>
      <c r="E1516" t="s">
        <v>21</v>
      </c>
      <c r="F1516">
        <v>1</v>
      </c>
      <c r="G1516">
        <v>6</v>
      </c>
      <c r="H1516">
        <v>1</v>
      </c>
      <c r="I1516" t="s">
        <v>39</v>
      </c>
      <c r="J1516" t="s">
        <v>14</v>
      </c>
      <c r="K1516">
        <v>59.999999999999943</v>
      </c>
      <c r="L1516">
        <v>0.16666666666666666</v>
      </c>
      <c r="M1516">
        <v>0</v>
      </c>
      <c r="N1516" t="s">
        <v>71</v>
      </c>
      <c r="O1516" t="s">
        <v>105</v>
      </c>
      <c r="P1516" t="s">
        <v>113</v>
      </c>
      <c r="Q1516" t="s">
        <v>117</v>
      </c>
      <c r="R1516" t="s">
        <v>118</v>
      </c>
      <c r="S1516">
        <v>1496</v>
      </c>
      <c r="T1516">
        <v>1273</v>
      </c>
      <c r="U1516" s="1">
        <v>45547</v>
      </c>
      <c r="V1516" s="2">
        <v>0.6875</v>
      </c>
      <c r="W1516" s="2">
        <v>0.72916666666666663</v>
      </c>
      <c r="X1516" t="s">
        <v>21</v>
      </c>
      <c r="Y1516">
        <v>1</v>
      </c>
      <c r="Z1516">
        <v>6</v>
      </c>
      <c r="AA1516">
        <v>4</v>
      </c>
      <c r="AB1516" t="s">
        <v>41</v>
      </c>
      <c r="AC1516" t="s">
        <v>30</v>
      </c>
      <c r="AD1516">
        <v>59.999999999999943</v>
      </c>
      <c r="AE1516">
        <v>0.66666666666666663</v>
      </c>
      <c r="AF1516">
        <v>0</v>
      </c>
      <c r="AG1516" t="s">
        <v>75</v>
      </c>
      <c r="AH1516" t="s">
        <v>106</v>
      </c>
      <c r="AI1516" t="s">
        <v>113</v>
      </c>
      <c r="AJ1516">
        <v>1495</v>
      </c>
      <c r="AK1516">
        <v>1496</v>
      </c>
      <c r="AL1516" t="s">
        <v>118</v>
      </c>
    </row>
    <row r="1517" spans="1:38" x14ac:dyDescent="0.2">
      <c r="A1517">
        <v>1277</v>
      </c>
      <c r="B1517" s="1">
        <v>45602</v>
      </c>
      <c r="C1517" s="2">
        <v>0.6875</v>
      </c>
      <c r="D1517" s="2">
        <v>0.77083333333333337</v>
      </c>
      <c r="E1517" t="s">
        <v>21</v>
      </c>
      <c r="F1517">
        <v>1</v>
      </c>
      <c r="G1517">
        <v>6</v>
      </c>
      <c r="H1517">
        <v>9</v>
      </c>
      <c r="I1517" t="s">
        <v>41</v>
      </c>
      <c r="J1517" t="s">
        <v>23</v>
      </c>
      <c r="K1517">
        <v>120.00000000000006</v>
      </c>
      <c r="L1517">
        <v>1.5</v>
      </c>
      <c r="M1517">
        <v>1</v>
      </c>
      <c r="N1517" t="s">
        <v>74</v>
      </c>
      <c r="O1517" t="s">
        <v>108</v>
      </c>
      <c r="P1517" t="s">
        <v>113</v>
      </c>
      <c r="Q1517" t="s">
        <v>118</v>
      </c>
      <c r="R1517" t="s">
        <v>124</v>
      </c>
      <c r="S1517">
        <v>1499</v>
      </c>
      <c r="T1517">
        <v>2917</v>
      </c>
      <c r="U1517" s="1">
        <v>45364</v>
      </c>
      <c r="V1517" s="2">
        <v>0.6875</v>
      </c>
      <c r="W1517" s="2">
        <v>0.72916666666666663</v>
      </c>
      <c r="X1517" t="s">
        <v>21</v>
      </c>
      <c r="Y1517">
        <v>1</v>
      </c>
      <c r="Z1517">
        <v>6</v>
      </c>
      <c r="AA1517">
        <v>8</v>
      </c>
      <c r="AB1517" t="s">
        <v>13</v>
      </c>
      <c r="AC1517" t="s">
        <v>23</v>
      </c>
      <c r="AD1517">
        <v>59.999999999999943</v>
      </c>
      <c r="AE1517">
        <v>1.3333333333333333</v>
      </c>
      <c r="AF1517">
        <v>1</v>
      </c>
      <c r="AG1517" t="s">
        <v>74</v>
      </c>
      <c r="AH1517" t="s">
        <v>100</v>
      </c>
      <c r="AI1517" t="s">
        <v>113</v>
      </c>
      <c r="AJ1517">
        <v>1498</v>
      </c>
      <c r="AK1517">
        <v>1499</v>
      </c>
      <c r="AL1517" t="s">
        <v>118</v>
      </c>
    </row>
    <row r="1518" spans="1:38" x14ac:dyDescent="0.2">
      <c r="A1518">
        <v>2903</v>
      </c>
      <c r="B1518" s="1">
        <v>45520</v>
      </c>
      <c r="C1518" s="2">
        <v>0.66666666666666663</v>
      </c>
      <c r="D1518" s="2">
        <v>0.6875</v>
      </c>
      <c r="E1518" t="s">
        <v>21</v>
      </c>
      <c r="F1518">
        <v>1</v>
      </c>
      <c r="G1518">
        <v>6</v>
      </c>
      <c r="H1518">
        <v>7</v>
      </c>
      <c r="I1518" t="s">
        <v>13</v>
      </c>
      <c r="J1518" t="s">
        <v>14</v>
      </c>
      <c r="K1518">
        <v>30.000000000000053</v>
      </c>
      <c r="L1518">
        <v>1.1666666666666667</v>
      </c>
      <c r="M1518">
        <v>1</v>
      </c>
      <c r="N1518" t="s">
        <v>76</v>
      </c>
      <c r="O1518" t="s">
        <v>105</v>
      </c>
      <c r="P1518" t="s">
        <v>113</v>
      </c>
      <c r="Q1518" t="s">
        <v>118</v>
      </c>
      <c r="R1518" t="s">
        <v>118</v>
      </c>
      <c r="S1518">
        <v>1516</v>
      </c>
      <c r="T1518">
        <v>1697</v>
      </c>
      <c r="U1518" s="1">
        <v>45560</v>
      </c>
      <c r="V1518" s="2">
        <v>0.6875</v>
      </c>
      <c r="W1518" s="2">
        <v>0.70833333333333337</v>
      </c>
      <c r="X1518" t="s">
        <v>21</v>
      </c>
      <c r="Y1518">
        <v>1</v>
      </c>
      <c r="Z1518">
        <v>6</v>
      </c>
      <c r="AA1518">
        <v>2</v>
      </c>
      <c r="AB1518" t="s">
        <v>13</v>
      </c>
      <c r="AC1518" t="s">
        <v>14</v>
      </c>
      <c r="AD1518">
        <v>30.000000000000053</v>
      </c>
      <c r="AE1518">
        <v>0.33333333333333331</v>
      </c>
      <c r="AF1518">
        <v>0</v>
      </c>
      <c r="AG1518" t="s">
        <v>74</v>
      </c>
      <c r="AH1518" t="s">
        <v>106</v>
      </c>
      <c r="AI1518" t="s">
        <v>113</v>
      </c>
      <c r="AJ1518">
        <v>1515</v>
      </c>
      <c r="AK1518">
        <v>1516</v>
      </c>
      <c r="AL1518" t="s">
        <v>118</v>
      </c>
    </row>
    <row r="1519" spans="1:38" x14ac:dyDescent="0.2">
      <c r="A1519">
        <v>2432</v>
      </c>
      <c r="B1519" s="1">
        <v>45468</v>
      </c>
      <c r="C1519" s="2">
        <v>0.66666666666666663</v>
      </c>
      <c r="D1519" s="2">
        <v>0.75</v>
      </c>
      <c r="E1519" t="s">
        <v>21</v>
      </c>
      <c r="F1519">
        <v>1</v>
      </c>
      <c r="G1519">
        <v>6</v>
      </c>
      <c r="H1519">
        <v>8</v>
      </c>
      <c r="I1519" t="s">
        <v>42</v>
      </c>
      <c r="J1519" t="s">
        <v>28</v>
      </c>
      <c r="K1519">
        <v>120.00000000000006</v>
      </c>
      <c r="L1519">
        <v>1.3333333333333333</v>
      </c>
      <c r="M1519">
        <v>1</v>
      </c>
      <c r="N1519" t="s">
        <v>73</v>
      </c>
      <c r="O1519" t="s">
        <v>103</v>
      </c>
      <c r="P1519" t="s">
        <v>113</v>
      </c>
      <c r="Q1519" t="s">
        <v>118</v>
      </c>
      <c r="R1519" t="s">
        <v>124</v>
      </c>
      <c r="S1519">
        <v>1536</v>
      </c>
      <c r="T1519">
        <v>2012</v>
      </c>
      <c r="U1519" s="1">
        <v>45587</v>
      </c>
      <c r="V1519" s="2">
        <v>0.66666666666666663</v>
      </c>
      <c r="W1519" s="2">
        <v>0.70833333333333337</v>
      </c>
      <c r="X1519" t="s">
        <v>21</v>
      </c>
      <c r="Y1519">
        <v>1</v>
      </c>
      <c r="Z1519">
        <v>6</v>
      </c>
      <c r="AA1519">
        <v>2</v>
      </c>
      <c r="AB1519" t="s">
        <v>42</v>
      </c>
      <c r="AC1519" t="s">
        <v>23</v>
      </c>
      <c r="AD1519">
        <v>60.000000000000107</v>
      </c>
      <c r="AE1519">
        <v>0.33333333333333331</v>
      </c>
      <c r="AF1519">
        <v>0</v>
      </c>
      <c r="AG1519" t="s">
        <v>73</v>
      </c>
      <c r="AH1519" t="s">
        <v>107</v>
      </c>
      <c r="AI1519" t="s">
        <v>113</v>
      </c>
      <c r="AJ1519">
        <v>1535</v>
      </c>
      <c r="AK1519">
        <v>1536</v>
      </c>
      <c r="AL1519" t="s">
        <v>118</v>
      </c>
    </row>
    <row r="1520" spans="1:38" x14ac:dyDescent="0.2">
      <c r="A1520">
        <v>2659</v>
      </c>
      <c r="B1520" s="1">
        <v>45653</v>
      </c>
      <c r="C1520" s="2">
        <v>0.66666666666666663</v>
      </c>
      <c r="D1520" s="2">
        <v>0.72916666666666663</v>
      </c>
      <c r="E1520" t="s">
        <v>21</v>
      </c>
      <c r="F1520">
        <v>1</v>
      </c>
      <c r="G1520">
        <v>6</v>
      </c>
      <c r="H1520">
        <v>2</v>
      </c>
      <c r="I1520" t="s">
        <v>17</v>
      </c>
      <c r="J1520" t="s">
        <v>28</v>
      </c>
      <c r="K1520">
        <v>90</v>
      </c>
      <c r="L1520">
        <v>0.33333333333333331</v>
      </c>
      <c r="M1520">
        <v>0</v>
      </c>
      <c r="N1520" t="s">
        <v>76</v>
      </c>
      <c r="O1520" t="s">
        <v>109</v>
      </c>
      <c r="P1520" t="s">
        <v>113</v>
      </c>
      <c r="Q1520" t="s">
        <v>118</v>
      </c>
      <c r="R1520" t="s">
        <v>118</v>
      </c>
      <c r="S1520">
        <v>1537</v>
      </c>
      <c r="T1520">
        <v>2432</v>
      </c>
      <c r="U1520" s="1">
        <v>45468</v>
      </c>
      <c r="V1520" s="2">
        <v>0.66666666666666663</v>
      </c>
      <c r="W1520" s="2">
        <v>0.75</v>
      </c>
      <c r="X1520" t="s">
        <v>21</v>
      </c>
      <c r="Y1520">
        <v>1</v>
      </c>
      <c r="Z1520">
        <v>6</v>
      </c>
      <c r="AA1520">
        <v>8</v>
      </c>
      <c r="AB1520" t="s">
        <v>42</v>
      </c>
      <c r="AC1520" t="s">
        <v>28</v>
      </c>
      <c r="AD1520">
        <v>120.00000000000006</v>
      </c>
      <c r="AE1520">
        <v>1.3333333333333333</v>
      </c>
      <c r="AF1520">
        <v>1</v>
      </c>
      <c r="AG1520" t="s">
        <v>73</v>
      </c>
      <c r="AH1520" t="s">
        <v>103</v>
      </c>
      <c r="AI1520" t="s">
        <v>113</v>
      </c>
      <c r="AJ1520">
        <v>1536</v>
      </c>
      <c r="AK1520">
        <v>1537</v>
      </c>
      <c r="AL1520" t="s">
        <v>118</v>
      </c>
    </row>
    <row r="1521" spans="1:38" x14ac:dyDescent="0.2">
      <c r="A1521">
        <v>2767</v>
      </c>
      <c r="B1521" s="1">
        <v>45374</v>
      </c>
      <c r="C1521" s="2">
        <v>0.66666666666666663</v>
      </c>
      <c r="D1521" s="2">
        <v>0.75</v>
      </c>
      <c r="E1521" t="s">
        <v>21</v>
      </c>
      <c r="F1521">
        <v>1</v>
      </c>
      <c r="G1521">
        <v>6</v>
      </c>
      <c r="H1521">
        <v>9</v>
      </c>
      <c r="I1521" t="s">
        <v>17</v>
      </c>
      <c r="J1521" t="s">
        <v>14</v>
      </c>
      <c r="K1521">
        <v>120.00000000000006</v>
      </c>
      <c r="L1521">
        <v>1.5</v>
      </c>
      <c r="M1521">
        <v>1</v>
      </c>
      <c r="N1521" t="s">
        <v>77</v>
      </c>
      <c r="O1521" t="s">
        <v>100</v>
      </c>
      <c r="P1521" t="s">
        <v>113</v>
      </c>
      <c r="Q1521" t="s">
        <v>118</v>
      </c>
      <c r="R1521" t="s">
        <v>124</v>
      </c>
      <c r="S1521">
        <v>1539</v>
      </c>
      <c r="T1521">
        <v>1079</v>
      </c>
      <c r="U1521" s="1">
        <v>45398</v>
      </c>
      <c r="V1521" s="2">
        <v>0.66666666666666663</v>
      </c>
      <c r="W1521" s="2">
        <v>0.72916666666666663</v>
      </c>
      <c r="X1521" t="s">
        <v>21</v>
      </c>
      <c r="Y1521">
        <v>1</v>
      </c>
      <c r="Z1521">
        <v>6</v>
      </c>
      <c r="AA1521">
        <v>1</v>
      </c>
      <c r="AB1521" t="s">
        <v>42</v>
      </c>
      <c r="AC1521" t="s">
        <v>23</v>
      </c>
      <c r="AD1521">
        <v>90</v>
      </c>
      <c r="AE1521">
        <v>0.16666666666666666</v>
      </c>
      <c r="AF1521">
        <v>0</v>
      </c>
      <c r="AG1521" t="s">
        <v>73</v>
      </c>
      <c r="AH1521" t="s">
        <v>101</v>
      </c>
      <c r="AI1521" t="s">
        <v>113</v>
      </c>
      <c r="AJ1521">
        <v>1538</v>
      </c>
      <c r="AK1521">
        <v>1539</v>
      </c>
      <c r="AL1521" t="s">
        <v>118</v>
      </c>
    </row>
    <row r="1522" spans="1:38" x14ac:dyDescent="0.2">
      <c r="A1522">
        <v>1279</v>
      </c>
      <c r="B1522" s="1">
        <v>45370</v>
      </c>
      <c r="C1522" s="2">
        <v>0.66666666666666663</v>
      </c>
      <c r="D1522" s="2">
        <v>0.6875</v>
      </c>
      <c r="E1522" t="s">
        <v>21</v>
      </c>
      <c r="F1522">
        <v>1</v>
      </c>
      <c r="G1522">
        <v>6</v>
      </c>
      <c r="H1522">
        <v>5</v>
      </c>
      <c r="I1522" t="s">
        <v>17</v>
      </c>
      <c r="J1522" t="s">
        <v>14</v>
      </c>
      <c r="K1522">
        <v>30.000000000000053</v>
      </c>
      <c r="L1522">
        <v>0.83333333333333348</v>
      </c>
      <c r="M1522">
        <v>0</v>
      </c>
      <c r="N1522" t="s">
        <v>73</v>
      </c>
      <c r="O1522" t="s">
        <v>100</v>
      </c>
      <c r="P1522" t="s">
        <v>113</v>
      </c>
      <c r="Q1522" t="s">
        <v>118</v>
      </c>
      <c r="R1522" t="s">
        <v>118</v>
      </c>
      <c r="S1522">
        <v>1540</v>
      </c>
      <c r="T1522">
        <v>2767</v>
      </c>
      <c r="U1522" s="1">
        <v>45374</v>
      </c>
      <c r="V1522" s="2">
        <v>0.66666666666666663</v>
      </c>
      <c r="W1522" s="2">
        <v>0.75</v>
      </c>
      <c r="X1522" t="s">
        <v>21</v>
      </c>
      <c r="Y1522">
        <v>1</v>
      </c>
      <c r="Z1522">
        <v>6</v>
      </c>
      <c r="AA1522">
        <v>9</v>
      </c>
      <c r="AB1522" t="s">
        <v>17</v>
      </c>
      <c r="AC1522" t="s">
        <v>14</v>
      </c>
      <c r="AD1522">
        <v>120.00000000000006</v>
      </c>
      <c r="AE1522">
        <v>1.5</v>
      </c>
      <c r="AF1522">
        <v>1</v>
      </c>
      <c r="AG1522" t="s">
        <v>77</v>
      </c>
      <c r="AH1522" t="s">
        <v>100</v>
      </c>
      <c r="AI1522" t="s">
        <v>113</v>
      </c>
      <c r="AJ1522">
        <v>1539</v>
      </c>
      <c r="AK1522">
        <v>1540</v>
      </c>
      <c r="AL1522" t="s">
        <v>118</v>
      </c>
    </row>
    <row r="1523" spans="1:38" x14ac:dyDescent="0.2">
      <c r="A1523">
        <v>65</v>
      </c>
      <c r="B1523" s="1">
        <v>45571</v>
      </c>
      <c r="C1523" s="2">
        <v>0.66666666666666663</v>
      </c>
      <c r="D1523" s="2">
        <v>0.70833333333333337</v>
      </c>
      <c r="E1523" t="s">
        <v>21</v>
      </c>
      <c r="F1523">
        <v>1</v>
      </c>
      <c r="G1523">
        <v>6</v>
      </c>
      <c r="H1523">
        <v>6</v>
      </c>
      <c r="I1523" t="s">
        <v>17</v>
      </c>
      <c r="J1523" t="s">
        <v>23</v>
      </c>
      <c r="K1523">
        <v>60.000000000000107</v>
      </c>
      <c r="L1523">
        <v>1</v>
      </c>
      <c r="M1523">
        <v>0</v>
      </c>
      <c r="N1523" t="s">
        <v>71</v>
      </c>
      <c r="O1523" t="s">
        <v>107</v>
      </c>
      <c r="P1523" t="s">
        <v>113</v>
      </c>
      <c r="Q1523" t="s">
        <v>118</v>
      </c>
      <c r="R1523" t="s">
        <v>118</v>
      </c>
      <c r="S1523">
        <v>1541</v>
      </c>
      <c r="T1523">
        <v>1279</v>
      </c>
      <c r="U1523" s="1">
        <v>45370</v>
      </c>
      <c r="V1523" s="2">
        <v>0.66666666666666663</v>
      </c>
      <c r="W1523" s="2">
        <v>0.6875</v>
      </c>
      <c r="X1523" t="s">
        <v>21</v>
      </c>
      <c r="Y1523">
        <v>1</v>
      </c>
      <c r="Z1523">
        <v>6</v>
      </c>
      <c r="AA1523">
        <v>5</v>
      </c>
      <c r="AB1523" t="s">
        <v>17</v>
      </c>
      <c r="AC1523" t="s">
        <v>14</v>
      </c>
      <c r="AD1523">
        <v>30.000000000000053</v>
      </c>
      <c r="AE1523">
        <v>0.83333333333333348</v>
      </c>
      <c r="AF1523">
        <v>0</v>
      </c>
      <c r="AG1523" t="s">
        <v>73</v>
      </c>
      <c r="AH1523" t="s">
        <v>100</v>
      </c>
      <c r="AI1523" t="s">
        <v>113</v>
      </c>
      <c r="AJ1523">
        <v>1540</v>
      </c>
      <c r="AK1523">
        <v>1541</v>
      </c>
      <c r="AL1523" t="s">
        <v>118</v>
      </c>
    </row>
    <row r="1524" spans="1:38" x14ac:dyDescent="0.2">
      <c r="A1524">
        <v>1421</v>
      </c>
      <c r="B1524" s="1">
        <v>45310</v>
      </c>
      <c r="C1524" s="2">
        <v>0.66666666666666663</v>
      </c>
      <c r="D1524" s="2">
        <v>0.75</v>
      </c>
      <c r="E1524" t="s">
        <v>21</v>
      </c>
      <c r="F1524">
        <v>1</v>
      </c>
      <c r="G1524">
        <v>6</v>
      </c>
      <c r="H1524">
        <v>6</v>
      </c>
      <c r="I1524" t="s">
        <v>42</v>
      </c>
      <c r="J1524" t="s">
        <v>28</v>
      </c>
      <c r="K1524">
        <v>120.00000000000006</v>
      </c>
      <c r="L1524">
        <v>1</v>
      </c>
      <c r="M1524">
        <v>0</v>
      </c>
      <c r="N1524" t="s">
        <v>76</v>
      </c>
      <c r="O1524" t="s">
        <v>98</v>
      </c>
      <c r="P1524" t="s">
        <v>113</v>
      </c>
      <c r="Q1524" t="s">
        <v>118</v>
      </c>
      <c r="R1524" t="s">
        <v>124</v>
      </c>
      <c r="S1524">
        <v>1542</v>
      </c>
      <c r="T1524">
        <v>65</v>
      </c>
      <c r="U1524" s="1">
        <v>45571</v>
      </c>
      <c r="V1524" s="2">
        <v>0.66666666666666663</v>
      </c>
      <c r="W1524" s="2">
        <v>0.70833333333333337</v>
      </c>
      <c r="X1524" t="s">
        <v>21</v>
      </c>
      <c r="Y1524">
        <v>1</v>
      </c>
      <c r="Z1524">
        <v>6</v>
      </c>
      <c r="AA1524">
        <v>6</v>
      </c>
      <c r="AB1524" t="s">
        <v>17</v>
      </c>
      <c r="AC1524" t="s">
        <v>23</v>
      </c>
      <c r="AD1524">
        <v>60.000000000000107</v>
      </c>
      <c r="AE1524">
        <v>1</v>
      </c>
      <c r="AF1524">
        <v>0</v>
      </c>
      <c r="AG1524" t="s">
        <v>71</v>
      </c>
      <c r="AH1524" t="s">
        <v>107</v>
      </c>
      <c r="AI1524" t="s">
        <v>113</v>
      </c>
      <c r="AJ1524">
        <v>1541</v>
      </c>
      <c r="AK1524">
        <v>1542</v>
      </c>
      <c r="AL1524" t="s">
        <v>118</v>
      </c>
    </row>
    <row r="1525" spans="1:38" x14ac:dyDescent="0.2">
      <c r="A1525">
        <v>1418</v>
      </c>
      <c r="B1525" s="1">
        <v>45495</v>
      </c>
      <c r="C1525" s="2">
        <v>0.66666666666666663</v>
      </c>
      <c r="D1525" s="2">
        <v>0.72916666666666663</v>
      </c>
      <c r="E1525" t="s">
        <v>21</v>
      </c>
      <c r="F1525">
        <v>1</v>
      </c>
      <c r="G1525">
        <v>6</v>
      </c>
      <c r="H1525">
        <v>5</v>
      </c>
      <c r="I1525" t="s">
        <v>39</v>
      </c>
      <c r="J1525" t="s">
        <v>40</v>
      </c>
      <c r="K1525">
        <v>90</v>
      </c>
      <c r="L1525">
        <v>0.83333333333333348</v>
      </c>
      <c r="M1525">
        <v>0</v>
      </c>
      <c r="N1525" t="s">
        <v>72</v>
      </c>
      <c r="O1525" t="s">
        <v>104</v>
      </c>
      <c r="P1525" t="s">
        <v>113</v>
      </c>
      <c r="Q1525" t="s">
        <v>118</v>
      </c>
      <c r="R1525" t="s">
        <v>118</v>
      </c>
      <c r="S1525">
        <v>1543</v>
      </c>
      <c r="T1525">
        <v>1421</v>
      </c>
      <c r="U1525" s="1">
        <v>45310</v>
      </c>
      <c r="V1525" s="2">
        <v>0.66666666666666663</v>
      </c>
      <c r="W1525" s="2">
        <v>0.75</v>
      </c>
      <c r="X1525" t="s">
        <v>21</v>
      </c>
      <c r="Y1525">
        <v>1</v>
      </c>
      <c r="Z1525">
        <v>6</v>
      </c>
      <c r="AA1525">
        <v>6</v>
      </c>
      <c r="AB1525" t="s">
        <v>42</v>
      </c>
      <c r="AC1525" t="s">
        <v>28</v>
      </c>
      <c r="AD1525">
        <v>120.00000000000006</v>
      </c>
      <c r="AE1525">
        <v>1</v>
      </c>
      <c r="AF1525">
        <v>0</v>
      </c>
      <c r="AG1525" t="s">
        <v>76</v>
      </c>
      <c r="AH1525" t="s">
        <v>98</v>
      </c>
      <c r="AI1525" t="s">
        <v>113</v>
      </c>
      <c r="AJ1525">
        <v>1542</v>
      </c>
      <c r="AK1525">
        <v>1543</v>
      </c>
      <c r="AL1525" t="s">
        <v>118</v>
      </c>
    </row>
    <row r="1526" spans="1:38" x14ac:dyDescent="0.2">
      <c r="A1526">
        <v>1911</v>
      </c>
      <c r="B1526" s="1">
        <v>45593</v>
      </c>
      <c r="C1526" s="2">
        <v>0.66666666666666663</v>
      </c>
      <c r="D1526" s="2">
        <v>0.6875</v>
      </c>
      <c r="E1526" t="s">
        <v>21</v>
      </c>
      <c r="F1526">
        <v>1</v>
      </c>
      <c r="G1526">
        <v>6</v>
      </c>
      <c r="H1526">
        <v>6</v>
      </c>
      <c r="I1526" t="s">
        <v>17</v>
      </c>
      <c r="J1526" t="s">
        <v>18</v>
      </c>
      <c r="K1526">
        <v>30.000000000000053</v>
      </c>
      <c r="L1526">
        <v>1</v>
      </c>
      <c r="M1526">
        <v>0</v>
      </c>
      <c r="N1526" t="s">
        <v>72</v>
      </c>
      <c r="O1526" t="s">
        <v>107</v>
      </c>
      <c r="P1526" t="s">
        <v>113</v>
      </c>
      <c r="Q1526" t="s">
        <v>118</v>
      </c>
      <c r="R1526" t="s">
        <v>118</v>
      </c>
      <c r="S1526">
        <v>1544</v>
      </c>
      <c r="T1526">
        <v>1418</v>
      </c>
      <c r="U1526" s="1">
        <v>45495</v>
      </c>
      <c r="V1526" s="2">
        <v>0.66666666666666663</v>
      </c>
      <c r="W1526" s="2">
        <v>0.72916666666666663</v>
      </c>
      <c r="X1526" t="s">
        <v>21</v>
      </c>
      <c r="Y1526">
        <v>1</v>
      </c>
      <c r="Z1526">
        <v>6</v>
      </c>
      <c r="AA1526">
        <v>5</v>
      </c>
      <c r="AB1526" t="s">
        <v>39</v>
      </c>
      <c r="AC1526" t="s">
        <v>40</v>
      </c>
      <c r="AD1526">
        <v>90</v>
      </c>
      <c r="AE1526">
        <v>0.83333333333333348</v>
      </c>
      <c r="AF1526">
        <v>0</v>
      </c>
      <c r="AG1526" t="s">
        <v>72</v>
      </c>
      <c r="AH1526" t="s">
        <v>104</v>
      </c>
      <c r="AI1526" t="s">
        <v>113</v>
      </c>
      <c r="AJ1526">
        <v>1543</v>
      </c>
      <c r="AK1526">
        <v>1544</v>
      </c>
      <c r="AL1526" t="s">
        <v>118</v>
      </c>
    </row>
    <row r="1527" spans="1:38" x14ac:dyDescent="0.2">
      <c r="A1527">
        <v>595</v>
      </c>
      <c r="B1527" s="1">
        <v>45634</v>
      </c>
      <c r="C1527" s="2">
        <v>0.66666666666666663</v>
      </c>
      <c r="D1527" s="2">
        <v>0.6875</v>
      </c>
      <c r="E1527" t="s">
        <v>21</v>
      </c>
      <c r="F1527">
        <v>1</v>
      </c>
      <c r="G1527">
        <v>6</v>
      </c>
      <c r="H1527">
        <v>7</v>
      </c>
      <c r="I1527" t="s">
        <v>41</v>
      </c>
      <c r="J1527" t="s">
        <v>40</v>
      </c>
      <c r="K1527">
        <v>30.000000000000053</v>
      </c>
      <c r="L1527">
        <v>1.1666666666666667</v>
      </c>
      <c r="M1527">
        <v>1</v>
      </c>
      <c r="N1527" t="s">
        <v>71</v>
      </c>
      <c r="O1527" t="s">
        <v>109</v>
      </c>
      <c r="P1527" t="s">
        <v>113</v>
      </c>
      <c r="Q1527" t="s">
        <v>118</v>
      </c>
      <c r="R1527" t="s">
        <v>118</v>
      </c>
      <c r="S1527">
        <v>1545</v>
      </c>
      <c r="T1527">
        <v>1911</v>
      </c>
      <c r="U1527" s="1">
        <v>45593</v>
      </c>
      <c r="V1527" s="2">
        <v>0.66666666666666663</v>
      </c>
      <c r="W1527" s="2">
        <v>0.6875</v>
      </c>
      <c r="X1527" t="s">
        <v>21</v>
      </c>
      <c r="Y1527">
        <v>1</v>
      </c>
      <c r="Z1527">
        <v>6</v>
      </c>
      <c r="AA1527">
        <v>6</v>
      </c>
      <c r="AB1527" t="s">
        <v>17</v>
      </c>
      <c r="AC1527" t="s">
        <v>18</v>
      </c>
      <c r="AD1527">
        <v>30.000000000000053</v>
      </c>
      <c r="AE1527">
        <v>1</v>
      </c>
      <c r="AF1527">
        <v>0</v>
      </c>
      <c r="AG1527" t="s">
        <v>72</v>
      </c>
      <c r="AH1527" t="s">
        <v>107</v>
      </c>
      <c r="AI1527" t="s">
        <v>113</v>
      </c>
      <c r="AJ1527">
        <v>1544</v>
      </c>
      <c r="AK1527">
        <v>1545</v>
      </c>
      <c r="AL1527" t="s">
        <v>118</v>
      </c>
    </row>
    <row r="1528" spans="1:38" x14ac:dyDescent="0.2">
      <c r="A1528">
        <v>964</v>
      </c>
      <c r="B1528" s="1">
        <v>45380</v>
      </c>
      <c r="C1528" s="2">
        <v>0.66666666666666663</v>
      </c>
      <c r="D1528" s="2">
        <v>0.72916666666666663</v>
      </c>
      <c r="E1528" t="s">
        <v>21</v>
      </c>
      <c r="F1528">
        <v>1</v>
      </c>
      <c r="G1528">
        <v>6</v>
      </c>
      <c r="H1528">
        <v>2</v>
      </c>
      <c r="I1528" t="s">
        <v>41</v>
      </c>
      <c r="J1528" t="s">
        <v>18</v>
      </c>
      <c r="K1528">
        <v>90</v>
      </c>
      <c r="L1528">
        <v>0.33333333333333331</v>
      </c>
      <c r="M1528">
        <v>0</v>
      </c>
      <c r="N1528" t="s">
        <v>76</v>
      </c>
      <c r="O1528" t="s">
        <v>100</v>
      </c>
      <c r="P1528" t="s">
        <v>113</v>
      </c>
      <c r="Q1528" t="s">
        <v>118</v>
      </c>
      <c r="R1528" t="s">
        <v>118</v>
      </c>
      <c r="S1528">
        <v>1546</v>
      </c>
      <c r="T1528">
        <v>595</v>
      </c>
      <c r="U1528" s="1">
        <v>45634</v>
      </c>
      <c r="V1528" s="2">
        <v>0.66666666666666663</v>
      </c>
      <c r="W1528" s="2">
        <v>0.6875</v>
      </c>
      <c r="X1528" t="s">
        <v>21</v>
      </c>
      <c r="Y1528">
        <v>1</v>
      </c>
      <c r="Z1528">
        <v>6</v>
      </c>
      <c r="AA1528">
        <v>7</v>
      </c>
      <c r="AB1528" t="s">
        <v>41</v>
      </c>
      <c r="AC1528" t="s">
        <v>40</v>
      </c>
      <c r="AD1528">
        <v>30.000000000000053</v>
      </c>
      <c r="AE1528">
        <v>1.1666666666666667</v>
      </c>
      <c r="AF1528">
        <v>1</v>
      </c>
      <c r="AG1528" t="s">
        <v>71</v>
      </c>
      <c r="AH1528" t="s">
        <v>109</v>
      </c>
      <c r="AI1528" t="s">
        <v>113</v>
      </c>
      <c r="AJ1528">
        <v>1545</v>
      </c>
      <c r="AK1528">
        <v>1546</v>
      </c>
      <c r="AL1528" t="s">
        <v>118</v>
      </c>
    </row>
    <row r="1529" spans="1:38" x14ac:dyDescent="0.2">
      <c r="A1529">
        <v>264</v>
      </c>
      <c r="B1529" s="1">
        <v>45313</v>
      </c>
      <c r="C1529" s="2">
        <v>0.66666666666666663</v>
      </c>
      <c r="D1529" s="2">
        <v>0.75</v>
      </c>
      <c r="E1529" t="s">
        <v>21</v>
      </c>
      <c r="F1529">
        <v>1</v>
      </c>
      <c r="G1529">
        <v>6</v>
      </c>
      <c r="H1529">
        <v>1</v>
      </c>
      <c r="I1529" t="s">
        <v>27</v>
      </c>
      <c r="J1529" t="s">
        <v>23</v>
      </c>
      <c r="K1529">
        <v>120.00000000000006</v>
      </c>
      <c r="L1529">
        <v>0.16666666666666666</v>
      </c>
      <c r="M1529">
        <v>0</v>
      </c>
      <c r="N1529" t="s">
        <v>72</v>
      </c>
      <c r="O1529" t="s">
        <v>98</v>
      </c>
      <c r="P1529" t="s">
        <v>113</v>
      </c>
      <c r="Q1529" t="s">
        <v>117</v>
      </c>
      <c r="R1529" t="s">
        <v>124</v>
      </c>
      <c r="S1529">
        <v>1547</v>
      </c>
      <c r="T1529">
        <v>964</v>
      </c>
      <c r="U1529" s="1">
        <v>45380</v>
      </c>
      <c r="V1529" s="2">
        <v>0.66666666666666663</v>
      </c>
      <c r="W1529" s="2">
        <v>0.72916666666666663</v>
      </c>
      <c r="X1529" t="s">
        <v>21</v>
      </c>
      <c r="Y1529">
        <v>1</v>
      </c>
      <c r="Z1529">
        <v>6</v>
      </c>
      <c r="AA1529">
        <v>2</v>
      </c>
      <c r="AB1529" t="s">
        <v>41</v>
      </c>
      <c r="AC1529" t="s">
        <v>18</v>
      </c>
      <c r="AD1529">
        <v>90</v>
      </c>
      <c r="AE1529">
        <v>0.33333333333333331</v>
      </c>
      <c r="AF1529">
        <v>0</v>
      </c>
      <c r="AG1529" t="s">
        <v>76</v>
      </c>
      <c r="AH1529" t="s">
        <v>100</v>
      </c>
      <c r="AI1529" t="s">
        <v>113</v>
      </c>
      <c r="AJ1529">
        <v>1546</v>
      </c>
      <c r="AK1529">
        <v>1547</v>
      </c>
      <c r="AL1529" t="s">
        <v>118</v>
      </c>
    </row>
    <row r="1530" spans="1:38" x14ac:dyDescent="0.2">
      <c r="A1530">
        <v>2377</v>
      </c>
      <c r="B1530" s="1">
        <v>45645</v>
      </c>
      <c r="C1530" s="2">
        <v>0.66666666666666663</v>
      </c>
      <c r="D1530" s="2">
        <v>0.70833333333333337</v>
      </c>
      <c r="E1530" t="s">
        <v>21</v>
      </c>
      <c r="F1530">
        <v>1</v>
      </c>
      <c r="G1530">
        <v>6</v>
      </c>
      <c r="H1530">
        <v>5</v>
      </c>
      <c r="I1530" t="s">
        <v>17</v>
      </c>
      <c r="J1530" t="s">
        <v>28</v>
      </c>
      <c r="K1530">
        <v>60.000000000000107</v>
      </c>
      <c r="L1530">
        <v>0.83333333333333348</v>
      </c>
      <c r="M1530">
        <v>0</v>
      </c>
      <c r="N1530" t="s">
        <v>75</v>
      </c>
      <c r="O1530" t="s">
        <v>109</v>
      </c>
      <c r="P1530" t="s">
        <v>113</v>
      </c>
      <c r="Q1530" t="s">
        <v>118</v>
      </c>
      <c r="R1530" t="s">
        <v>118</v>
      </c>
      <c r="S1530">
        <v>1548</v>
      </c>
      <c r="T1530">
        <v>264</v>
      </c>
      <c r="U1530" s="1">
        <v>45313</v>
      </c>
      <c r="V1530" s="2">
        <v>0.66666666666666663</v>
      </c>
      <c r="W1530" s="2">
        <v>0.75</v>
      </c>
      <c r="X1530" t="s">
        <v>21</v>
      </c>
      <c r="Y1530">
        <v>1</v>
      </c>
      <c r="Z1530">
        <v>6</v>
      </c>
      <c r="AA1530">
        <v>1</v>
      </c>
      <c r="AB1530" t="s">
        <v>27</v>
      </c>
      <c r="AC1530" t="s">
        <v>23</v>
      </c>
      <c r="AD1530">
        <v>120.00000000000006</v>
      </c>
      <c r="AE1530">
        <v>0.16666666666666666</v>
      </c>
      <c r="AF1530">
        <v>0</v>
      </c>
      <c r="AG1530" t="s">
        <v>72</v>
      </c>
      <c r="AH1530" t="s">
        <v>98</v>
      </c>
      <c r="AI1530" t="s">
        <v>113</v>
      </c>
      <c r="AJ1530">
        <v>1547</v>
      </c>
      <c r="AK1530">
        <v>1548</v>
      </c>
      <c r="AL1530" t="s">
        <v>118</v>
      </c>
    </row>
    <row r="1531" spans="1:38" x14ac:dyDescent="0.2">
      <c r="A1531">
        <v>1043</v>
      </c>
      <c r="B1531" s="1">
        <v>45491</v>
      </c>
      <c r="C1531" s="2">
        <v>0.66666666666666663</v>
      </c>
      <c r="D1531" s="2">
        <v>0.70833333333333337</v>
      </c>
      <c r="E1531" t="s">
        <v>21</v>
      </c>
      <c r="F1531">
        <v>1</v>
      </c>
      <c r="G1531">
        <v>6</v>
      </c>
      <c r="H1531">
        <v>9</v>
      </c>
      <c r="I1531" t="s">
        <v>17</v>
      </c>
      <c r="J1531" t="s">
        <v>18</v>
      </c>
      <c r="K1531">
        <v>60.000000000000107</v>
      </c>
      <c r="L1531">
        <v>1.5</v>
      </c>
      <c r="M1531">
        <v>1</v>
      </c>
      <c r="N1531" t="s">
        <v>75</v>
      </c>
      <c r="O1531" t="s">
        <v>104</v>
      </c>
      <c r="P1531" t="s">
        <v>113</v>
      </c>
      <c r="Q1531" t="s">
        <v>118</v>
      </c>
      <c r="R1531" t="s">
        <v>118</v>
      </c>
      <c r="S1531">
        <v>1549</v>
      </c>
      <c r="T1531">
        <v>2377</v>
      </c>
      <c r="U1531" s="1">
        <v>45645</v>
      </c>
      <c r="V1531" s="2">
        <v>0.66666666666666663</v>
      </c>
      <c r="W1531" s="2">
        <v>0.70833333333333337</v>
      </c>
      <c r="X1531" t="s">
        <v>21</v>
      </c>
      <c r="Y1531">
        <v>1</v>
      </c>
      <c r="Z1531">
        <v>6</v>
      </c>
      <c r="AA1531">
        <v>5</v>
      </c>
      <c r="AB1531" t="s">
        <v>17</v>
      </c>
      <c r="AC1531" t="s">
        <v>28</v>
      </c>
      <c r="AD1531">
        <v>60.000000000000107</v>
      </c>
      <c r="AE1531">
        <v>0.83333333333333348</v>
      </c>
      <c r="AF1531">
        <v>0</v>
      </c>
      <c r="AG1531" t="s">
        <v>75</v>
      </c>
      <c r="AH1531" t="s">
        <v>109</v>
      </c>
      <c r="AI1531" t="s">
        <v>113</v>
      </c>
      <c r="AJ1531">
        <v>1548</v>
      </c>
      <c r="AK1531">
        <v>1549</v>
      </c>
      <c r="AL1531" t="s">
        <v>118</v>
      </c>
    </row>
    <row r="1532" spans="1:38" x14ac:dyDescent="0.2">
      <c r="A1532">
        <v>2012</v>
      </c>
      <c r="B1532" s="1">
        <v>45587</v>
      </c>
      <c r="C1532" s="2">
        <v>0.66666666666666663</v>
      </c>
      <c r="D1532" s="2">
        <v>0.70833333333333337</v>
      </c>
      <c r="E1532" t="s">
        <v>21</v>
      </c>
      <c r="F1532">
        <v>1</v>
      </c>
      <c r="G1532">
        <v>6</v>
      </c>
      <c r="H1532">
        <v>2</v>
      </c>
      <c r="I1532" t="s">
        <v>42</v>
      </c>
      <c r="J1532" t="s">
        <v>23</v>
      </c>
      <c r="K1532">
        <v>60.000000000000107</v>
      </c>
      <c r="L1532">
        <v>0.33333333333333331</v>
      </c>
      <c r="M1532">
        <v>0</v>
      </c>
      <c r="N1532" t="s">
        <v>73</v>
      </c>
      <c r="O1532" t="s">
        <v>107</v>
      </c>
      <c r="P1532" t="s">
        <v>113</v>
      </c>
      <c r="Q1532" t="s">
        <v>118</v>
      </c>
      <c r="R1532" t="s">
        <v>118</v>
      </c>
      <c r="S1532">
        <v>1535</v>
      </c>
      <c r="T1532">
        <v>202</v>
      </c>
      <c r="U1532" s="1">
        <v>45361</v>
      </c>
      <c r="V1532" s="2">
        <v>0.66666666666666663</v>
      </c>
      <c r="W1532" s="2">
        <v>0.70833333333333337</v>
      </c>
      <c r="X1532" t="s">
        <v>21</v>
      </c>
      <c r="Y1532">
        <v>1</v>
      </c>
      <c r="Z1532">
        <v>6</v>
      </c>
      <c r="AA1532">
        <v>1</v>
      </c>
      <c r="AB1532" t="s">
        <v>13</v>
      </c>
      <c r="AC1532" t="s">
        <v>30</v>
      </c>
      <c r="AD1532">
        <v>60.000000000000107</v>
      </c>
      <c r="AE1532">
        <v>0.16666666666666666</v>
      </c>
      <c r="AF1532">
        <v>0</v>
      </c>
      <c r="AG1532" t="s">
        <v>71</v>
      </c>
      <c r="AH1532" t="s">
        <v>100</v>
      </c>
      <c r="AI1532" t="s">
        <v>113</v>
      </c>
      <c r="AJ1532">
        <v>1534</v>
      </c>
      <c r="AK1532">
        <v>1535</v>
      </c>
      <c r="AL1532" t="s">
        <v>118</v>
      </c>
    </row>
    <row r="1533" spans="1:38" x14ac:dyDescent="0.2">
      <c r="A1533">
        <v>202</v>
      </c>
      <c r="B1533" s="1">
        <v>45361</v>
      </c>
      <c r="C1533" s="2">
        <v>0.66666666666666663</v>
      </c>
      <c r="D1533" s="2">
        <v>0.70833333333333337</v>
      </c>
      <c r="E1533" t="s">
        <v>21</v>
      </c>
      <c r="F1533">
        <v>1</v>
      </c>
      <c r="G1533">
        <v>6</v>
      </c>
      <c r="H1533">
        <v>1</v>
      </c>
      <c r="I1533" t="s">
        <v>13</v>
      </c>
      <c r="J1533" t="s">
        <v>30</v>
      </c>
      <c r="K1533">
        <v>60.000000000000107</v>
      </c>
      <c r="L1533">
        <v>0.16666666666666666</v>
      </c>
      <c r="M1533">
        <v>0</v>
      </c>
      <c r="N1533" t="s">
        <v>71</v>
      </c>
      <c r="O1533" t="s">
        <v>100</v>
      </c>
      <c r="P1533" t="s">
        <v>113</v>
      </c>
      <c r="Q1533" t="s">
        <v>117</v>
      </c>
      <c r="R1533" t="s">
        <v>118</v>
      </c>
      <c r="S1533">
        <v>1534</v>
      </c>
      <c r="T1533">
        <v>1582</v>
      </c>
      <c r="U1533" s="1">
        <v>45497</v>
      </c>
      <c r="V1533" s="2">
        <v>0.66666666666666663</v>
      </c>
      <c r="W1533" s="2">
        <v>0.72916666666666663</v>
      </c>
      <c r="X1533" t="s">
        <v>21</v>
      </c>
      <c r="Y1533">
        <v>1</v>
      </c>
      <c r="Z1533">
        <v>6</v>
      </c>
      <c r="AA1533">
        <v>7</v>
      </c>
      <c r="AB1533" t="s">
        <v>39</v>
      </c>
      <c r="AC1533" t="s">
        <v>28</v>
      </c>
      <c r="AD1533">
        <v>90</v>
      </c>
      <c r="AE1533">
        <v>1.1666666666666667</v>
      </c>
      <c r="AF1533">
        <v>1</v>
      </c>
      <c r="AG1533" t="s">
        <v>74</v>
      </c>
      <c r="AH1533" t="s">
        <v>104</v>
      </c>
      <c r="AI1533" t="s">
        <v>113</v>
      </c>
      <c r="AJ1533">
        <v>1533</v>
      </c>
      <c r="AK1533">
        <v>1534</v>
      </c>
      <c r="AL1533" t="s">
        <v>118</v>
      </c>
    </row>
    <row r="1534" spans="1:38" x14ac:dyDescent="0.2">
      <c r="A1534">
        <v>1079</v>
      </c>
      <c r="B1534" s="1">
        <v>45398</v>
      </c>
      <c r="C1534" s="2">
        <v>0.66666666666666663</v>
      </c>
      <c r="D1534" s="2">
        <v>0.72916666666666663</v>
      </c>
      <c r="E1534" t="s">
        <v>21</v>
      </c>
      <c r="F1534">
        <v>1</v>
      </c>
      <c r="G1534">
        <v>6</v>
      </c>
      <c r="H1534">
        <v>1</v>
      </c>
      <c r="I1534" t="s">
        <v>42</v>
      </c>
      <c r="J1534" t="s">
        <v>23</v>
      </c>
      <c r="K1534">
        <v>90</v>
      </c>
      <c r="L1534">
        <v>0.16666666666666666</v>
      </c>
      <c r="M1534">
        <v>0</v>
      </c>
      <c r="N1534" t="s">
        <v>73</v>
      </c>
      <c r="O1534" t="s">
        <v>101</v>
      </c>
      <c r="P1534" t="s">
        <v>113</v>
      </c>
      <c r="Q1534" t="s">
        <v>117</v>
      </c>
      <c r="R1534" t="s">
        <v>118</v>
      </c>
      <c r="S1534">
        <v>1538</v>
      </c>
      <c r="T1534">
        <v>2659</v>
      </c>
      <c r="U1534" s="1">
        <v>45653</v>
      </c>
      <c r="V1534" s="2">
        <v>0.66666666666666663</v>
      </c>
      <c r="W1534" s="2">
        <v>0.72916666666666663</v>
      </c>
      <c r="X1534" t="s">
        <v>21</v>
      </c>
      <c r="Y1534">
        <v>1</v>
      </c>
      <c r="Z1534">
        <v>6</v>
      </c>
      <c r="AA1534">
        <v>2</v>
      </c>
      <c r="AB1534" t="s">
        <v>17</v>
      </c>
      <c r="AC1534" t="s">
        <v>28</v>
      </c>
      <c r="AD1534">
        <v>90</v>
      </c>
      <c r="AE1534">
        <v>0.33333333333333331</v>
      </c>
      <c r="AF1534">
        <v>0</v>
      </c>
      <c r="AG1534" t="s">
        <v>76</v>
      </c>
      <c r="AH1534" t="s">
        <v>109</v>
      </c>
      <c r="AI1534" t="s">
        <v>113</v>
      </c>
      <c r="AJ1534">
        <v>1537</v>
      </c>
      <c r="AK1534">
        <v>1538</v>
      </c>
      <c r="AL1534" t="s">
        <v>118</v>
      </c>
    </row>
    <row r="1535" spans="1:38" x14ac:dyDescent="0.2">
      <c r="A1535">
        <v>2609</v>
      </c>
      <c r="B1535" s="1">
        <v>45435</v>
      </c>
      <c r="C1535" s="2">
        <v>0.66666666666666663</v>
      </c>
      <c r="D1535" s="2">
        <v>0.70833333333333337</v>
      </c>
      <c r="E1535" t="s">
        <v>21</v>
      </c>
      <c r="F1535">
        <v>1</v>
      </c>
      <c r="G1535">
        <v>6</v>
      </c>
      <c r="H1535">
        <v>2</v>
      </c>
      <c r="I1535" t="s">
        <v>27</v>
      </c>
      <c r="J1535" t="s">
        <v>23</v>
      </c>
      <c r="K1535">
        <v>60.000000000000107</v>
      </c>
      <c r="L1535">
        <v>0.33333333333333331</v>
      </c>
      <c r="M1535">
        <v>0</v>
      </c>
      <c r="N1535" t="s">
        <v>75</v>
      </c>
      <c r="O1535" t="s">
        <v>102</v>
      </c>
      <c r="P1535" t="s">
        <v>113</v>
      </c>
      <c r="Q1535" t="s">
        <v>118</v>
      </c>
      <c r="R1535" t="s">
        <v>118</v>
      </c>
      <c r="S1535">
        <v>1532</v>
      </c>
      <c r="T1535">
        <v>771</v>
      </c>
      <c r="U1535" s="1">
        <v>45340</v>
      </c>
      <c r="V1535" s="2">
        <v>0.66666666666666663</v>
      </c>
      <c r="W1535" s="2">
        <v>0.75</v>
      </c>
      <c r="X1535" t="s">
        <v>21</v>
      </c>
      <c r="Y1535">
        <v>1</v>
      </c>
      <c r="Z1535">
        <v>6</v>
      </c>
      <c r="AA1535">
        <v>5</v>
      </c>
      <c r="AB1535" t="s">
        <v>42</v>
      </c>
      <c r="AC1535" t="s">
        <v>18</v>
      </c>
      <c r="AD1535">
        <v>120.00000000000006</v>
      </c>
      <c r="AE1535">
        <v>0.83333333333333348</v>
      </c>
      <c r="AF1535">
        <v>0</v>
      </c>
      <c r="AG1535" t="s">
        <v>71</v>
      </c>
      <c r="AH1535" t="s">
        <v>99</v>
      </c>
      <c r="AI1535" t="s">
        <v>113</v>
      </c>
      <c r="AJ1535">
        <v>1531</v>
      </c>
      <c r="AK1535">
        <v>1532</v>
      </c>
      <c r="AL1535" t="s">
        <v>118</v>
      </c>
    </row>
    <row r="1536" spans="1:38" x14ac:dyDescent="0.2">
      <c r="A1536">
        <v>169</v>
      </c>
      <c r="B1536" s="1">
        <v>45490</v>
      </c>
      <c r="C1536" s="2">
        <v>0.66666666666666663</v>
      </c>
      <c r="D1536" s="2">
        <v>0.70833333333333337</v>
      </c>
      <c r="E1536" t="s">
        <v>21</v>
      </c>
      <c r="F1536">
        <v>1</v>
      </c>
      <c r="G1536">
        <v>6</v>
      </c>
      <c r="H1536">
        <v>4</v>
      </c>
      <c r="I1536" t="s">
        <v>17</v>
      </c>
      <c r="J1536" t="s">
        <v>40</v>
      </c>
      <c r="K1536">
        <v>60.000000000000107</v>
      </c>
      <c r="L1536">
        <v>0.66666666666666663</v>
      </c>
      <c r="M1536">
        <v>0</v>
      </c>
      <c r="N1536" t="s">
        <v>74</v>
      </c>
      <c r="O1536" t="s">
        <v>104</v>
      </c>
      <c r="P1536" t="s">
        <v>113</v>
      </c>
      <c r="Q1536" t="s">
        <v>118</v>
      </c>
      <c r="R1536" t="s">
        <v>118</v>
      </c>
      <c r="S1536">
        <v>1517</v>
      </c>
      <c r="T1536">
        <v>2903</v>
      </c>
      <c r="U1536" s="1">
        <v>45520</v>
      </c>
      <c r="V1536" s="2">
        <v>0.66666666666666663</v>
      </c>
      <c r="W1536" s="2">
        <v>0.6875</v>
      </c>
      <c r="X1536" t="s">
        <v>21</v>
      </c>
      <c r="Y1536">
        <v>1</v>
      </c>
      <c r="Z1536">
        <v>6</v>
      </c>
      <c r="AA1536">
        <v>7</v>
      </c>
      <c r="AB1536" t="s">
        <v>13</v>
      </c>
      <c r="AC1536" t="s">
        <v>14</v>
      </c>
      <c r="AD1536">
        <v>30.000000000000053</v>
      </c>
      <c r="AE1536">
        <v>1.1666666666666667</v>
      </c>
      <c r="AF1536">
        <v>1</v>
      </c>
      <c r="AG1536" t="s">
        <v>76</v>
      </c>
      <c r="AH1536" t="s">
        <v>105</v>
      </c>
      <c r="AI1536" t="s">
        <v>113</v>
      </c>
      <c r="AJ1536">
        <v>1516</v>
      </c>
      <c r="AK1536">
        <v>1517</v>
      </c>
      <c r="AL1536" t="s">
        <v>118</v>
      </c>
    </row>
    <row r="1537" spans="1:38" x14ac:dyDescent="0.2">
      <c r="A1537">
        <v>426</v>
      </c>
      <c r="B1537" s="1">
        <v>45475</v>
      </c>
      <c r="C1537" s="2">
        <v>0.66666666666666663</v>
      </c>
      <c r="D1537" s="2">
        <v>0.72916666666666663</v>
      </c>
      <c r="E1537" t="s">
        <v>21</v>
      </c>
      <c r="F1537">
        <v>1</v>
      </c>
      <c r="G1537">
        <v>6</v>
      </c>
      <c r="H1537">
        <v>2</v>
      </c>
      <c r="I1537" t="s">
        <v>41</v>
      </c>
      <c r="J1537" t="s">
        <v>30</v>
      </c>
      <c r="K1537">
        <v>90</v>
      </c>
      <c r="L1537">
        <v>0.33333333333333331</v>
      </c>
      <c r="M1537">
        <v>0</v>
      </c>
      <c r="N1537" t="s">
        <v>73</v>
      </c>
      <c r="O1537" t="s">
        <v>104</v>
      </c>
      <c r="P1537" t="s">
        <v>113</v>
      </c>
      <c r="Q1537" t="s">
        <v>118</v>
      </c>
      <c r="R1537" t="s">
        <v>118</v>
      </c>
      <c r="S1537">
        <v>1518</v>
      </c>
      <c r="T1537">
        <v>169</v>
      </c>
      <c r="U1537" s="1">
        <v>45490</v>
      </c>
      <c r="V1537" s="2">
        <v>0.66666666666666663</v>
      </c>
      <c r="W1537" s="2">
        <v>0.70833333333333337</v>
      </c>
      <c r="X1537" t="s">
        <v>21</v>
      </c>
      <c r="Y1537">
        <v>1</v>
      </c>
      <c r="Z1537">
        <v>6</v>
      </c>
      <c r="AA1537">
        <v>4</v>
      </c>
      <c r="AB1537" t="s">
        <v>17</v>
      </c>
      <c r="AC1537" t="s">
        <v>40</v>
      </c>
      <c r="AD1537">
        <v>60.000000000000107</v>
      </c>
      <c r="AE1537">
        <v>0.66666666666666663</v>
      </c>
      <c r="AF1537">
        <v>0</v>
      </c>
      <c r="AG1537" t="s">
        <v>74</v>
      </c>
      <c r="AH1537" t="s">
        <v>104</v>
      </c>
      <c r="AI1537" t="s">
        <v>113</v>
      </c>
      <c r="AJ1537">
        <v>1517</v>
      </c>
      <c r="AK1537">
        <v>1518</v>
      </c>
      <c r="AL1537" t="s">
        <v>118</v>
      </c>
    </row>
    <row r="1538" spans="1:38" x14ac:dyDescent="0.2">
      <c r="A1538">
        <v>1734</v>
      </c>
      <c r="B1538" s="1">
        <v>45576</v>
      </c>
      <c r="C1538" s="2">
        <v>0.66666666666666663</v>
      </c>
      <c r="D1538" s="2">
        <v>0.75</v>
      </c>
      <c r="E1538" t="s">
        <v>21</v>
      </c>
      <c r="F1538">
        <v>1</v>
      </c>
      <c r="G1538">
        <v>6</v>
      </c>
      <c r="H1538">
        <v>9</v>
      </c>
      <c r="I1538" t="s">
        <v>42</v>
      </c>
      <c r="J1538" t="s">
        <v>30</v>
      </c>
      <c r="K1538">
        <v>120.00000000000006</v>
      </c>
      <c r="L1538">
        <v>1.5</v>
      </c>
      <c r="M1538">
        <v>1</v>
      </c>
      <c r="N1538" t="s">
        <v>76</v>
      </c>
      <c r="O1538" t="s">
        <v>107</v>
      </c>
      <c r="P1538" t="s">
        <v>113</v>
      </c>
      <c r="Q1538" t="s">
        <v>118</v>
      </c>
      <c r="R1538" t="s">
        <v>124</v>
      </c>
      <c r="S1538">
        <v>1519</v>
      </c>
      <c r="T1538">
        <v>426</v>
      </c>
      <c r="U1538" s="1">
        <v>45475</v>
      </c>
      <c r="V1538" s="2">
        <v>0.66666666666666663</v>
      </c>
      <c r="W1538" s="2">
        <v>0.72916666666666663</v>
      </c>
      <c r="X1538" t="s">
        <v>21</v>
      </c>
      <c r="Y1538">
        <v>1</v>
      </c>
      <c r="Z1538">
        <v>6</v>
      </c>
      <c r="AA1538">
        <v>2</v>
      </c>
      <c r="AB1538" t="s">
        <v>41</v>
      </c>
      <c r="AC1538" t="s">
        <v>30</v>
      </c>
      <c r="AD1538">
        <v>90</v>
      </c>
      <c r="AE1538">
        <v>0.33333333333333331</v>
      </c>
      <c r="AF1538">
        <v>0</v>
      </c>
      <c r="AG1538" t="s">
        <v>73</v>
      </c>
      <c r="AH1538" t="s">
        <v>104</v>
      </c>
      <c r="AI1538" t="s">
        <v>113</v>
      </c>
      <c r="AJ1538">
        <v>1518</v>
      </c>
      <c r="AK1538">
        <v>1519</v>
      </c>
      <c r="AL1538" t="s">
        <v>118</v>
      </c>
    </row>
    <row r="1539" spans="1:38" x14ac:dyDescent="0.2">
      <c r="A1539">
        <v>1582</v>
      </c>
      <c r="B1539" s="1">
        <v>45497</v>
      </c>
      <c r="C1539" s="2">
        <v>0.66666666666666663</v>
      </c>
      <c r="D1539" s="2">
        <v>0.72916666666666663</v>
      </c>
      <c r="E1539" t="s">
        <v>21</v>
      </c>
      <c r="F1539">
        <v>1</v>
      </c>
      <c r="G1539">
        <v>6</v>
      </c>
      <c r="H1539">
        <v>7</v>
      </c>
      <c r="I1539" t="s">
        <v>39</v>
      </c>
      <c r="J1539" t="s">
        <v>28</v>
      </c>
      <c r="K1539">
        <v>90</v>
      </c>
      <c r="L1539">
        <v>1.1666666666666667</v>
      </c>
      <c r="M1539">
        <v>1</v>
      </c>
      <c r="N1539" t="s">
        <v>74</v>
      </c>
      <c r="O1539" t="s">
        <v>104</v>
      </c>
      <c r="P1539" t="s">
        <v>113</v>
      </c>
      <c r="Q1539" t="s">
        <v>118</v>
      </c>
      <c r="R1539" t="s">
        <v>118</v>
      </c>
      <c r="S1539">
        <v>1533</v>
      </c>
      <c r="T1539">
        <v>2609</v>
      </c>
      <c r="U1539" s="1">
        <v>45435</v>
      </c>
      <c r="V1539" s="2">
        <v>0.66666666666666663</v>
      </c>
      <c r="W1539" s="2">
        <v>0.70833333333333337</v>
      </c>
      <c r="X1539" t="s">
        <v>21</v>
      </c>
      <c r="Y1539">
        <v>1</v>
      </c>
      <c r="Z1539">
        <v>6</v>
      </c>
      <c r="AA1539">
        <v>2</v>
      </c>
      <c r="AB1539" t="s">
        <v>27</v>
      </c>
      <c r="AC1539" t="s">
        <v>23</v>
      </c>
      <c r="AD1539">
        <v>60.000000000000107</v>
      </c>
      <c r="AE1539">
        <v>0.33333333333333331</v>
      </c>
      <c r="AF1539">
        <v>0</v>
      </c>
      <c r="AG1539" t="s">
        <v>75</v>
      </c>
      <c r="AH1539" t="s">
        <v>102</v>
      </c>
      <c r="AI1539" t="s">
        <v>113</v>
      </c>
      <c r="AJ1539">
        <v>1532</v>
      </c>
      <c r="AK1539">
        <v>1533</v>
      </c>
      <c r="AL1539" t="s">
        <v>118</v>
      </c>
    </row>
    <row r="1540" spans="1:38" x14ac:dyDescent="0.2">
      <c r="A1540">
        <v>454</v>
      </c>
      <c r="B1540" s="1">
        <v>45648</v>
      </c>
      <c r="C1540" s="2">
        <v>0.66666666666666663</v>
      </c>
      <c r="D1540" s="2">
        <v>0.70833333333333337</v>
      </c>
      <c r="E1540" t="s">
        <v>21</v>
      </c>
      <c r="F1540">
        <v>1</v>
      </c>
      <c r="G1540">
        <v>6</v>
      </c>
      <c r="H1540">
        <v>8</v>
      </c>
      <c r="I1540" t="s">
        <v>17</v>
      </c>
      <c r="J1540" t="s">
        <v>40</v>
      </c>
      <c r="K1540">
        <v>60.000000000000107</v>
      </c>
      <c r="L1540">
        <v>1.3333333333333333</v>
      </c>
      <c r="M1540">
        <v>1</v>
      </c>
      <c r="N1540" t="s">
        <v>71</v>
      </c>
      <c r="O1540" t="s">
        <v>109</v>
      </c>
      <c r="P1540" t="s">
        <v>113</v>
      </c>
      <c r="Q1540" t="s">
        <v>118</v>
      </c>
      <c r="R1540" t="s">
        <v>118</v>
      </c>
      <c r="S1540">
        <v>1521</v>
      </c>
      <c r="T1540">
        <v>2524</v>
      </c>
      <c r="U1540" s="1">
        <v>45513</v>
      </c>
      <c r="V1540" s="2">
        <v>0.66666666666666663</v>
      </c>
      <c r="W1540" s="2">
        <v>0.70833333333333337</v>
      </c>
      <c r="X1540" t="s">
        <v>21</v>
      </c>
      <c r="Y1540">
        <v>1</v>
      </c>
      <c r="Z1540">
        <v>6</v>
      </c>
      <c r="AA1540">
        <v>5</v>
      </c>
      <c r="AB1540" t="s">
        <v>13</v>
      </c>
      <c r="AC1540" t="s">
        <v>30</v>
      </c>
      <c r="AD1540">
        <v>60.000000000000107</v>
      </c>
      <c r="AE1540">
        <v>0.83333333333333348</v>
      </c>
      <c r="AF1540">
        <v>0</v>
      </c>
      <c r="AG1540" t="s">
        <v>76</v>
      </c>
      <c r="AH1540" t="s">
        <v>105</v>
      </c>
      <c r="AI1540" t="s">
        <v>113</v>
      </c>
      <c r="AJ1540">
        <v>1520</v>
      </c>
      <c r="AK1540">
        <v>1521</v>
      </c>
      <c r="AL1540" t="s">
        <v>118</v>
      </c>
    </row>
    <row r="1541" spans="1:38" x14ac:dyDescent="0.2">
      <c r="A1541">
        <v>2495</v>
      </c>
      <c r="B1541" s="1">
        <v>45461</v>
      </c>
      <c r="C1541" s="2">
        <v>0.66666666666666663</v>
      </c>
      <c r="D1541" s="2">
        <v>0.72916666666666663</v>
      </c>
      <c r="E1541" t="s">
        <v>21</v>
      </c>
      <c r="F1541">
        <v>1</v>
      </c>
      <c r="G1541">
        <v>6</v>
      </c>
      <c r="H1541">
        <v>8</v>
      </c>
      <c r="I1541" t="s">
        <v>27</v>
      </c>
      <c r="J1541" t="s">
        <v>23</v>
      </c>
      <c r="K1541">
        <v>90</v>
      </c>
      <c r="L1541">
        <v>1.3333333333333333</v>
      </c>
      <c r="M1541">
        <v>1</v>
      </c>
      <c r="N1541" t="s">
        <v>73</v>
      </c>
      <c r="O1541" t="s">
        <v>103</v>
      </c>
      <c r="P1541" t="s">
        <v>113</v>
      </c>
      <c r="Q1541" t="s">
        <v>118</v>
      </c>
      <c r="R1541" t="s">
        <v>118</v>
      </c>
      <c r="S1541">
        <v>1522</v>
      </c>
      <c r="T1541">
        <v>454</v>
      </c>
      <c r="U1541" s="1">
        <v>45648</v>
      </c>
      <c r="V1541" s="2">
        <v>0.66666666666666663</v>
      </c>
      <c r="W1541" s="2">
        <v>0.70833333333333337</v>
      </c>
      <c r="X1541" t="s">
        <v>21</v>
      </c>
      <c r="Y1541">
        <v>1</v>
      </c>
      <c r="Z1541">
        <v>6</v>
      </c>
      <c r="AA1541">
        <v>8</v>
      </c>
      <c r="AB1541" t="s">
        <v>17</v>
      </c>
      <c r="AC1541" t="s">
        <v>40</v>
      </c>
      <c r="AD1541">
        <v>60.000000000000107</v>
      </c>
      <c r="AE1541">
        <v>1.3333333333333333</v>
      </c>
      <c r="AF1541">
        <v>1</v>
      </c>
      <c r="AG1541" t="s">
        <v>71</v>
      </c>
      <c r="AH1541" t="s">
        <v>109</v>
      </c>
      <c r="AI1541" t="s">
        <v>113</v>
      </c>
      <c r="AJ1541">
        <v>1521</v>
      </c>
      <c r="AK1541">
        <v>1522</v>
      </c>
      <c r="AL1541" t="s">
        <v>118</v>
      </c>
    </row>
    <row r="1542" spans="1:38" x14ac:dyDescent="0.2">
      <c r="A1542">
        <v>414</v>
      </c>
      <c r="B1542" s="1">
        <v>45594</v>
      </c>
      <c r="C1542" s="2">
        <v>0.66666666666666663</v>
      </c>
      <c r="D1542" s="2">
        <v>0.70833333333333337</v>
      </c>
      <c r="E1542" t="s">
        <v>21</v>
      </c>
      <c r="F1542">
        <v>1</v>
      </c>
      <c r="G1542">
        <v>6</v>
      </c>
      <c r="H1542">
        <v>4</v>
      </c>
      <c r="I1542" t="s">
        <v>27</v>
      </c>
      <c r="J1542" t="s">
        <v>40</v>
      </c>
      <c r="K1542">
        <v>60.000000000000107</v>
      </c>
      <c r="L1542">
        <v>0.66666666666666663</v>
      </c>
      <c r="M1542">
        <v>0</v>
      </c>
      <c r="N1542" t="s">
        <v>73</v>
      </c>
      <c r="O1542" t="s">
        <v>107</v>
      </c>
      <c r="P1542" t="s">
        <v>113</v>
      </c>
      <c r="Q1542" t="s">
        <v>118</v>
      </c>
      <c r="R1542" t="s">
        <v>118</v>
      </c>
      <c r="S1542">
        <v>1523</v>
      </c>
      <c r="T1542">
        <v>2495</v>
      </c>
      <c r="U1542" s="1">
        <v>45461</v>
      </c>
      <c r="V1542" s="2">
        <v>0.66666666666666663</v>
      </c>
      <c r="W1542" s="2">
        <v>0.72916666666666663</v>
      </c>
      <c r="X1542" t="s">
        <v>21</v>
      </c>
      <c r="Y1542">
        <v>1</v>
      </c>
      <c r="Z1542">
        <v>6</v>
      </c>
      <c r="AA1542">
        <v>8</v>
      </c>
      <c r="AB1542" t="s">
        <v>27</v>
      </c>
      <c r="AC1542" t="s">
        <v>23</v>
      </c>
      <c r="AD1542">
        <v>90</v>
      </c>
      <c r="AE1542">
        <v>1.3333333333333333</v>
      </c>
      <c r="AF1542">
        <v>1</v>
      </c>
      <c r="AG1542" t="s">
        <v>73</v>
      </c>
      <c r="AH1542" t="s">
        <v>103</v>
      </c>
      <c r="AI1542" t="s">
        <v>113</v>
      </c>
      <c r="AJ1542">
        <v>1522</v>
      </c>
      <c r="AK1542">
        <v>1523</v>
      </c>
      <c r="AL1542" t="s">
        <v>118</v>
      </c>
    </row>
    <row r="1543" spans="1:38" x14ac:dyDescent="0.2">
      <c r="A1543">
        <v>1659</v>
      </c>
      <c r="B1543" s="1">
        <v>45650</v>
      </c>
      <c r="C1543" s="2">
        <v>0.66666666666666663</v>
      </c>
      <c r="D1543" s="2">
        <v>0.75</v>
      </c>
      <c r="E1543" t="s">
        <v>21</v>
      </c>
      <c r="F1543">
        <v>1</v>
      </c>
      <c r="G1543">
        <v>6</v>
      </c>
      <c r="H1543">
        <v>3</v>
      </c>
      <c r="I1543" t="s">
        <v>41</v>
      </c>
      <c r="J1543" t="s">
        <v>14</v>
      </c>
      <c r="K1543">
        <v>120.00000000000006</v>
      </c>
      <c r="L1543">
        <v>0.5</v>
      </c>
      <c r="M1543">
        <v>0</v>
      </c>
      <c r="N1543" t="s">
        <v>73</v>
      </c>
      <c r="O1543" t="s">
        <v>109</v>
      </c>
      <c r="P1543" t="s">
        <v>113</v>
      </c>
      <c r="Q1543" t="s">
        <v>118</v>
      </c>
      <c r="R1543" t="s">
        <v>124</v>
      </c>
      <c r="S1543">
        <v>1524</v>
      </c>
      <c r="T1543">
        <v>414</v>
      </c>
      <c r="U1543" s="1">
        <v>45594</v>
      </c>
      <c r="V1543" s="2">
        <v>0.66666666666666663</v>
      </c>
      <c r="W1543" s="2">
        <v>0.70833333333333337</v>
      </c>
      <c r="X1543" t="s">
        <v>21</v>
      </c>
      <c r="Y1543">
        <v>1</v>
      </c>
      <c r="Z1543">
        <v>6</v>
      </c>
      <c r="AA1543">
        <v>4</v>
      </c>
      <c r="AB1543" t="s">
        <v>27</v>
      </c>
      <c r="AC1543" t="s">
        <v>40</v>
      </c>
      <c r="AD1543">
        <v>60.000000000000107</v>
      </c>
      <c r="AE1543">
        <v>0.66666666666666663</v>
      </c>
      <c r="AF1543">
        <v>0</v>
      </c>
      <c r="AG1543" t="s">
        <v>73</v>
      </c>
      <c r="AH1543" t="s">
        <v>107</v>
      </c>
      <c r="AI1543" t="s">
        <v>113</v>
      </c>
      <c r="AJ1543">
        <v>1523</v>
      </c>
      <c r="AK1543">
        <v>1524</v>
      </c>
      <c r="AL1543" t="s">
        <v>118</v>
      </c>
    </row>
    <row r="1544" spans="1:38" x14ac:dyDescent="0.2">
      <c r="A1544">
        <v>2524</v>
      </c>
      <c r="B1544" s="1">
        <v>45513</v>
      </c>
      <c r="C1544" s="2">
        <v>0.66666666666666663</v>
      </c>
      <c r="D1544" s="2">
        <v>0.70833333333333337</v>
      </c>
      <c r="E1544" t="s">
        <v>21</v>
      </c>
      <c r="F1544">
        <v>1</v>
      </c>
      <c r="G1544">
        <v>6</v>
      </c>
      <c r="H1544">
        <v>5</v>
      </c>
      <c r="I1544" t="s">
        <v>13</v>
      </c>
      <c r="J1544" t="s">
        <v>30</v>
      </c>
      <c r="K1544">
        <v>60.000000000000107</v>
      </c>
      <c r="L1544">
        <v>0.83333333333333348</v>
      </c>
      <c r="M1544">
        <v>0</v>
      </c>
      <c r="N1544" t="s">
        <v>76</v>
      </c>
      <c r="O1544" t="s">
        <v>105</v>
      </c>
      <c r="P1544" t="s">
        <v>113</v>
      </c>
      <c r="Q1544" t="s">
        <v>118</v>
      </c>
      <c r="R1544" t="s">
        <v>118</v>
      </c>
      <c r="S1544">
        <v>1520</v>
      </c>
      <c r="T1544">
        <v>1734</v>
      </c>
      <c r="U1544" s="1">
        <v>45576</v>
      </c>
      <c r="V1544" s="2">
        <v>0.66666666666666663</v>
      </c>
      <c r="W1544" s="2">
        <v>0.75</v>
      </c>
      <c r="X1544" t="s">
        <v>21</v>
      </c>
      <c r="Y1544">
        <v>1</v>
      </c>
      <c r="Z1544">
        <v>6</v>
      </c>
      <c r="AA1544">
        <v>9</v>
      </c>
      <c r="AB1544" t="s">
        <v>42</v>
      </c>
      <c r="AC1544" t="s">
        <v>30</v>
      </c>
      <c r="AD1544">
        <v>120.00000000000006</v>
      </c>
      <c r="AE1544">
        <v>1.5</v>
      </c>
      <c r="AF1544">
        <v>1</v>
      </c>
      <c r="AG1544" t="s">
        <v>76</v>
      </c>
      <c r="AH1544" t="s">
        <v>107</v>
      </c>
      <c r="AI1544" t="s">
        <v>113</v>
      </c>
      <c r="AJ1544">
        <v>1519</v>
      </c>
      <c r="AK1544">
        <v>1520</v>
      </c>
      <c r="AL1544" t="s">
        <v>118</v>
      </c>
    </row>
    <row r="1545" spans="1:38" x14ac:dyDescent="0.2">
      <c r="A1545">
        <v>178</v>
      </c>
      <c r="B1545" s="1">
        <v>45577</v>
      </c>
      <c r="C1545" s="2">
        <v>0.66666666666666663</v>
      </c>
      <c r="D1545" s="2">
        <v>0.75</v>
      </c>
      <c r="E1545" t="s">
        <v>21</v>
      </c>
      <c r="F1545">
        <v>1</v>
      </c>
      <c r="G1545">
        <v>6</v>
      </c>
      <c r="H1545">
        <v>4</v>
      </c>
      <c r="I1545" t="s">
        <v>41</v>
      </c>
      <c r="J1545" t="s">
        <v>30</v>
      </c>
      <c r="K1545">
        <v>120.00000000000006</v>
      </c>
      <c r="L1545">
        <v>0.66666666666666663</v>
      </c>
      <c r="M1545">
        <v>0</v>
      </c>
      <c r="N1545" t="s">
        <v>77</v>
      </c>
      <c r="O1545" t="s">
        <v>107</v>
      </c>
      <c r="P1545" t="s">
        <v>113</v>
      </c>
      <c r="Q1545" t="s">
        <v>118</v>
      </c>
      <c r="R1545" t="s">
        <v>124</v>
      </c>
      <c r="S1545">
        <v>1526</v>
      </c>
      <c r="T1545">
        <v>657</v>
      </c>
      <c r="U1545" s="1">
        <v>45618</v>
      </c>
      <c r="V1545" s="2">
        <v>0.66666666666666663</v>
      </c>
      <c r="W1545" s="2">
        <v>0.75</v>
      </c>
      <c r="X1545" t="s">
        <v>21</v>
      </c>
      <c r="Y1545">
        <v>1</v>
      </c>
      <c r="Z1545">
        <v>6</v>
      </c>
      <c r="AA1545">
        <v>2</v>
      </c>
      <c r="AB1545" t="s">
        <v>42</v>
      </c>
      <c r="AC1545" t="s">
        <v>23</v>
      </c>
      <c r="AD1545">
        <v>120.00000000000006</v>
      </c>
      <c r="AE1545">
        <v>0.33333333333333331</v>
      </c>
      <c r="AF1545">
        <v>0</v>
      </c>
      <c r="AG1545" t="s">
        <v>76</v>
      </c>
      <c r="AH1545" t="s">
        <v>108</v>
      </c>
      <c r="AI1545" t="s">
        <v>113</v>
      </c>
      <c r="AJ1545">
        <v>1525</v>
      </c>
      <c r="AK1545">
        <v>1526</v>
      </c>
      <c r="AL1545" t="s">
        <v>118</v>
      </c>
    </row>
    <row r="1546" spans="1:38" x14ac:dyDescent="0.2">
      <c r="A1546">
        <v>460</v>
      </c>
      <c r="B1546" s="1">
        <v>45346</v>
      </c>
      <c r="C1546" s="2">
        <v>0.66666666666666663</v>
      </c>
      <c r="D1546" s="2">
        <v>0.75</v>
      </c>
      <c r="E1546" t="s">
        <v>21</v>
      </c>
      <c r="F1546">
        <v>1</v>
      </c>
      <c r="G1546">
        <v>6</v>
      </c>
      <c r="H1546">
        <v>1</v>
      </c>
      <c r="I1546" t="s">
        <v>41</v>
      </c>
      <c r="J1546" t="s">
        <v>23</v>
      </c>
      <c r="K1546">
        <v>120.00000000000006</v>
      </c>
      <c r="L1546">
        <v>0.16666666666666666</v>
      </c>
      <c r="M1546">
        <v>0</v>
      </c>
      <c r="N1546" t="s">
        <v>77</v>
      </c>
      <c r="O1546" t="s">
        <v>99</v>
      </c>
      <c r="P1546" t="s">
        <v>113</v>
      </c>
      <c r="Q1546" t="s">
        <v>117</v>
      </c>
      <c r="R1546" t="s">
        <v>124</v>
      </c>
      <c r="S1546">
        <v>1527</v>
      </c>
      <c r="T1546">
        <v>178</v>
      </c>
      <c r="U1546" s="1">
        <v>45577</v>
      </c>
      <c r="V1546" s="2">
        <v>0.66666666666666663</v>
      </c>
      <c r="W1546" s="2">
        <v>0.75</v>
      </c>
      <c r="X1546" t="s">
        <v>21</v>
      </c>
      <c r="Y1546">
        <v>1</v>
      </c>
      <c r="Z1546">
        <v>6</v>
      </c>
      <c r="AA1546">
        <v>4</v>
      </c>
      <c r="AB1546" t="s">
        <v>41</v>
      </c>
      <c r="AC1546" t="s">
        <v>30</v>
      </c>
      <c r="AD1546">
        <v>120.00000000000006</v>
      </c>
      <c r="AE1546">
        <v>0.66666666666666663</v>
      </c>
      <c r="AF1546">
        <v>0</v>
      </c>
      <c r="AG1546" t="s">
        <v>77</v>
      </c>
      <c r="AH1546" t="s">
        <v>107</v>
      </c>
      <c r="AI1546" t="s">
        <v>113</v>
      </c>
      <c r="AJ1546">
        <v>1526</v>
      </c>
      <c r="AK1546">
        <v>1527</v>
      </c>
      <c r="AL1546" t="s">
        <v>118</v>
      </c>
    </row>
    <row r="1547" spans="1:38" x14ac:dyDescent="0.2">
      <c r="A1547">
        <v>27</v>
      </c>
      <c r="B1547" s="1">
        <v>45510</v>
      </c>
      <c r="C1547" s="2">
        <v>0.66666666666666663</v>
      </c>
      <c r="D1547" s="2">
        <v>0.72916666666666663</v>
      </c>
      <c r="E1547" t="s">
        <v>21</v>
      </c>
      <c r="F1547">
        <v>1</v>
      </c>
      <c r="G1547">
        <v>6</v>
      </c>
      <c r="H1547">
        <v>8</v>
      </c>
      <c r="I1547" t="s">
        <v>41</v>
      </c>
      <c r="J1547" t="s">
        <v>18</v>
      </c>
      <c r="K1547">
        <v>90</v>
      </c>
      <c r="L1547">
        <v>1.3333333333333333</v>
      </c>
      <c r="M1547">
        <v>1</v>
      </c>
      <c r="N1547" t="s">
        <v>73</v>
      </c>
      <c r="O1547" t="s">
        <v>105</v>
      </c>
      <c r="P1547" t="s">
        <v>113</v>
      </c>
      <c r="Q1547" t="s">
        <v>118</v>
      </c>
      <c r="R1547" t="s">
        <v>118</v>
      </c>
      <c r="S1547">
        <v>1528</v>
      </c>
      <c r="T1547">
        <v>460</v>
      </c>
      <c r="U1547" s="1">
        <v>45346</v>
      </c>
      <c r="V1547" s="2">
        <v>0.66666666666666663</v>
      </c>
      <c r="W1547" s="2">
        <v>0.75</v>
      </c>
      <c r="X1547" t="s">
        <v>21</v>
      </c>
      <c r="Y1547">
        <v>1</v>
      </c>
      <c r="Z1547">
        <v>6</v>
      </c>
      <c r="AA1547">
        <v>1</v>
      </c>
      <c r="AB1547" t="s">
        <v>41</v>
      </c>
      <c r="AC1547" t="s">
        <v>23</v>
      </c>
      <c r="AD1547">
        <v>120.00000000000006</v>
      </c>
      <c r="AE1547">
        <v>0.16666666666666666</v>
      </c>
      <c r="AF1547">
        <v>0</v>
      </c>
      <c r="AG1547" t="s">
        <v>77</v>
      </c>
      <c r="AH1547" t="s">
        <v>99</v>
      </c>
      <c r="AI1547" t="s">
        <v>113</v>
      </c>
      <c r="AJ1547">
        <v>1527</v>
      </c>
      <c r="AK1547">
        <v>1528</v>
      </c>
      <c r="AL1547" t="s">
        <v>118</v>
      </c>
    </row>
    <row r="1548" spans="1:38" x14ac:dyDescent="0.2">
      <c r="A1548">
        <v>1986</v>
      </c>
      <c r="B1548" s="1">
        <v>45405</v>
      </c>
      <c r="C1548" s="2">
        <v>0.66666666666666663</v>
      </c>
      <c r="D1548" s="2">
        <v>0.72916666666666663</v>
      </c>
      <c r="E1548" t="s">
        <v>21</v>
      </c>
      <c r="F1548">
        <v>1</v>
      </c>
      <c r="G1548">
        <v>6</v>
      </c>
      <c r="H1548">
        <v>5</v>
      </c>
      <c r="I1548" t="s">
        <v>13</v>
      </c>
      <c r="J1548" t="s">
        <v>23</v>
      </c>
      <c r="K1548">
        <v>90</v>
      </c>
      <c r="L1548">
        <v>0.83333333333333348</v>
      </c>
      <c r="M1548">
        <v>0</v>
      </c>
      <c r="N1548" t="s">
        <v>73</v>
      </c>
      <c r="O1548" t="s">
        <v>101</v>
      </c>
      <c r="P1548" t="s">
        <v>113</v>
      </c>
      <c r="Q1548" t="s">
        <v>118</v>
      </c>
      <c r="R1548" t="s">
        <v>118</v>
      </c>
      <c r="S1548">
        <v>1529</v>
      </c>
      <c r="T1548">
        <v>27</v>
      </c>
      <c r="U1548" s="1">
        <v>45510</v>
      </c>
      <c r="V1548" s="2">
        <v>0.66666666666666663</v>
      </c>
      <c r="W1548" s="2">
        <v>0.72916666666666663</v>
      </c>
      <c r="X1548" t="s">
        <v>21</v>
      </c>
      <c r="Y1548">
        <v>1</v>
      </c>
      <c r="Z1548">
        <v>6</v>
      </c>
      <c r="AA1548">
        <v>8</v>
      </c>
      <c r="AB1548" t="s">
        <v>41</v>
      </c>
      <c r="AC1548" t="s">
        <v>18</v>
      </c>
      <c r="AD1548">
        <v>90</v>
      </c>
      <c r="AE1548">
        <v>1.3333333333333333</v>
      </c>
      <c r="AF1548">
        <v>1</v>
      </c>
      <c r="AG1548" t="s">
        <v>73</v>
      </c>
      <c r="AH1548" t="s">
        <v>105</v>
      </c>
      <c r="AI1548" t="s">
        <v>113</v>
      </c>
      <c r="AJ1548">
        <v>1528</v>
      </c>
      <c r="AK1548">
        <v>1529</v>
      </c>
      <c r="AL1548" t="s">
        <v>118</v>
      </c>
    </row>
    <row r="1549" spans="1:38" x14ac:dyDescent="0.2">
      <c r="A1549">
        <v>1561</v>
      </c>
      <c r="B1549" s="1">
        <v>45581</v>
      </c>
      <c r="C1549" s="2">
        <v>0.66666666666666663</v>
      </c>
      <c r="D1549" s="2">
        <v>0.6875</v>
      </c>
      <c r="E1549" t="s">
        <v>21</v>
      </c>
      <c r="F1549">
        <v>1</v>
      </c>
      <c r="G1549">
        <v>6</v>
      </c>
      <c r="H1549">
        <v>5</v>
      </c>
      <c r="I1549" t="s">
        <v>41</v>
      </c>
      <c r="J1549" t="s">
        <v>30</v>
      </c>
      <c r="K1549">
        <v>30.000000000000053</v>
      </c>
      <c r="L1549">
        <v>0.83333333333333348</v>
      </c>
      <c r="M1549">
        <v>0</v>
      </c>
      <c r="N1549" t="s">
        <v>74</v>
      </c>
      <c r="O1549" t="s">
        <v>107</v>
      </c>
      <c r="P1549" t="s">
        <v>113</v>
      </c>
      <c r="Q1549" t="s">
        <v>118</v>
      </c>
      <c r="R1549" t="s">
        <v>118</v>
      </c>
      <c r="S1549">
        <v>1530</v>
      </c>
      <c r="T1549">
        <v>1986</v>
      </c>
      <c r="U1549" s="1">
        <v>45405</v>
      </c>
      <c r="V1549" s="2">
        <v>0.66666666666666663</v>
      </c>
      <c r="W1549" s="2">
        <v>0.72916666666666663</v>
      </c>
      <c r="X1549" t="s">
        <v>21</v>
      </c>
      <c r="Y1549">
        <v>1</v>
      </c>
      <c r="Z1549">
        <v>6</v>
      </c>
      <c r="AA1549">
        <v>5</v>
      </c>
      <c r="AB1549" t="s">
        <v>13</v>
      </c>
      <c r="AC1549" t="s">
        <v>23</v>
      </c>
      <c r="AD1549">
        <v>90</v>
      </c>
      <c r="AE1549">
        <v>0.83333333333333348</v>
      </c>
      <c r="AF1549">
        <v>0</v>
      </c>
      <c r="AG1549" t="s">
        <v>73</v>
      </c>
      <c r="AH1549" t="s">
        <v>101</v>
      </c>
      <c r="AI1549" t="s">
        <v>113</v>
      </c>
      <c r="AJ1549">
        <v>1529</v>
      </c>
      <c r="AK1549">
        <v>1530</v>
      </c>
      <c r="AL1549" t="s">
        <v>118</v>
      </c>
    </row>
    <row r="1550" spans="1:38" x14ac:dyDescent="0.2">
      <c r="A1550">
        <v>771</v>
      </c>
      <c r="B1550" s="1">
        <v>45340</v>
      </c>
      <c r="C1550" s="2">
        <v>0.66666666666666663</v>
      </c>
      <c r="D1550" s="2">
        <v>0.75</v>
      </c>
      <c r="E1550" t="s">
        <v>21</v>
      </c>
      <c r="F1550">
        <v>1</v>
      </c>
      <c r="G1550">
        <v>6</v>
      </c>
      <c r="H1550">
        <v>5</v>
      </c>
      <c r="I1550" t="s">
        <v>42</v>
      </c>
      <c r="J1550" t="s">
        <v>18</v>
      </c>
      <c r="K1550">
        <v>120.00000000000006</v>
      </c>
      <c r="L1550">
        <v>0.83333333333333348</v>
      </c>
      <c r="M1550">
        <v>0</v>
      </c>
      <c r="N1550" t="s">
        <v>71</v>
      </c>
      <c r="O1550" t="s">
        <v>99</v>
      </c>
      <c r="P1550" t="s">
        <v>113</v>
      </c>
      <c r="Q1550" t="s">
        <v>118</v>
      </c>
      <c r="R1550" t="s">
        <v>124</v>
      </c>
      <c r="S1550">
        <v>1531</v>
      </c>
      <c r="T1550">
        <v>1561</v>
      </c>
      <c r="U1550" s="1">
        <v>45581</v>
      </c>
      <c r="V1550" s="2">
        <v>0.66666666666666663</v>
      </c>
      <c r="W1550" s="2">
        <v>0.6875</v>
      </c>
      <c r="X1550" t="s">
        <v>21</v>
      </c>
      <c r="Y1550">
        <v>1</v>
      </c>
      <c r="Z1550">
        <v>6</v>
      </c>
      <c r="AA1550">
        <v>5</v>
      </c>
      <c r="AB1550" t="s">
        <v>41</v>
      </c>
      <c r="AC1550" t="s">
        <v>30</v>
      </c>
      <c r="AD1550">
        <v>30.000000000000053</v>
      </c>
      <c r="AE1550">
        <v>0.83333333333333348</v>
      </c>
      <c r="AF1550">
        <v>0</v>
      </c>
      <c r="AG1550" t="s">
        <v>74</v>
      </c>
      <c r="AH1550" t="s">
        <v>107</v>
      </c>
      <c r="AI1550" t="s">
        <v>113</v>
      </c>
      <c r="AJ1550">
        <v>1530</v>
      </c>
      <c r="AK1550">
        <v>1531</v>
      </c>
      <c r="AL1550" t="s">
        <v>118</v>
      </c>
    </row>
    <row r="1551" spans="1:38" x14ac:dyDescent="0.2">
      <c r="A1551">
        <v>657</v>
      </c>
      <c r="B1551" s="1">
        <v>45618</v>
      </c>
      <c r="C1551" s="2">
        <v>0.66666666666666663</v>
      </c>
      <c r="D1551" s="2">
        <v>0.75</v>
      </c>
      <c r="E1551" t="s">
        <v>21</v>
      </c>
      <c r="F1551">
        <v>1</v>
      </c>
      <c r="G1551">
        <v>6</v>
      </c>
      <c r="H1551">
        <v>2</v>
      </c>
      <c r="I1551" t="s">
        <v>42</v>
      </c>
      <c r="J1551" t="s">
        <v>23</v>
      </c>
      <c r="K1551">
        <v>120.00000000000006</v>
      </c>
      <c r="L1551">
        <v>0.33333333333333331</v>
      </c>
      <c r="M1551">
        <v>0</v>
      </c>
      <c r="N1551" t="s">
        <v>76</v>
      </c>
      <c r="O1551" t="s">
        <v>108</v>
      </c>
      <c r="P1551" t="s">
        <v>113</v>
      </c>
      <c r="Q1551" t="s">
        <v>118</v>
      </c>
      <c r="R1551" t="s">
        <v>124</v>
      </c>
      <c r="S1551">
        <v>1525</v>
      </c>
      <c r="T1551">
        <v>1659</v>
      </c>
      <c r="U1551" s="1">
        <v>45650</v>
      </c>
      <c r="V1551" s="2">
        <v>0.66666666666666663</v>
      </c>
      <c r="W1551" s="2">
        <v>0.75</v>
      </c>
      <c r="X1551" t="s">
        <v>21</v>
      </c>
      <c r="Y1551">
        <v>1</v>
      </c>
      <c r="Z1551">
        <v>6</v>
      </c>
      <c r="AA1551">
        <v>3</v>
      </c>
      <c r="AB1551" t="s">
        <v>41</v>
      </c>
      <c r="AC1551" t="s">
        <v>14</v>
      </c>
      <c r="AD1551">
        <v>120.00000000000006</v>
      </c>
      <c r="AE1551">
        <v>0.5</v>
      </c>
      <c r="AF1551">
        <v>0</v>
      </c>
      <c r="AG1551" t="s">
        <v>73</v>
      </c>
      <c r="AH1551" t="s">
        <v>109</v>
      </c>
      <c r="AI1551" t="s">
        <v>113</v>
      </c>
      <c r="AJ1551">
        <v>1524</v>
      </c>
      <c r="AK1551">
        <v>1525</v>
      </c>
      <c r="AL1551" t="s">
        <v>118</v>
      </c>
    </row>
    <row r="1552" spans="1:38" x14ac:dyDescent="0.2">
      <c r="A1552">
        <v>729</v>
      </c>
      <c r="B1552" s="1">
        <v>45644</v>
      </c>
      <c r="C1552" s="2">
        <v>0.64583333333333337</v>
      </c>
      <c r="D1552" s="2">
        <v>0.6875</v>
      </c>
      <c r="E1552" t="s">
        <v>21</v>
      </c>
      <c r="F1552">
        <v>1</v>
      </c>
      <c r="G1552">
        <v>6</v>
      </c>
      <c r="H1552">
        <v>8</v>
      </c>
      <c r="I1552" t="s">
        <v>42</v>
      </c>
      <c r="J1552" t="s">
        <v>23</v>
      </c>
      <c r="K1552">
        <v>59.999999999999943</v>
      </c>
      <c r="L1552">
        <v>1.3333333333333333</v>
      </c>
      <c r="M1552">
        <v>1</v>
      </c>
      <c r="N1552" t="s">
        <v>74</v>
      </c>
      <c r="O1552" t="s">
        <v>109</v>
      </c>
      <c r="P1552" t="s">
        <v>113</v>
      </c>
      <c r="Q1552" t="s">
        <v>118</v>
      </c>
      <c r="R1552" t="s">
        <v>118</v>
      </c>
      <c r="S1552">
        <v>1564</v>
      </c>
      <c r="T1552">
        <v>1499</v>
      </c>
      <c r="U1552" s="1">
        <v>45318</v>
      </c>
      <c r="V1552" s="2">
        <v>0.64583333333333337</v>
      </c>
      <c r="W1552" s="2">
        <v>0.66666666666666663</v>
      </c>
      <c r="X1552" t="s">
        <v>21</v>
      </c>
      <c r="Y1552">
        <v>1</v>
      </c>
      <c r="Z1552">
        <v>6</v>
      </c>
      <c r="AA1552">
        <v>5</v>
      </c>
      <c r="AB1552" t="s">
        <v>13</v>
      </c>
      <c r="AC1552" t="s">
        <v>30</v>
      </c>
      <c r="AD1552">
        <v>29.999999999999893</v>
      </c>
      <c r="AE1552">
        <v>0.83333333333333348</v>
      </c>
      <c r="AF1552">
        <v>0</v>
      </c>
      <c r="AG1552" t="s">
        <v>77</v>
      </c>
      <c r="AH1552" t="s">
        <v>98</v>
      </c>
      <c r="AI1552" t="s">
        <v>113</v>
      </c>
      <c r="AJ1552">
        <v>1563</v>
      </c>
      <c r="AK1552">
        <v>1564</v>
      </c>
      <c r="AL1552" t="s">
        <v>118</v>
      </c>
    </row>
    <row r="1553" spans="1:38" x14ac:dyDescent="0.2">
      <c r="A1553">
        <v>1816</v>
      </c>
      <c r="B1553" s="1">
        <v>45577</v>
      </c>
      <c r="C1553" s="2">
        <v>0.64583333333333337</v>
      </c>
      <c r="D1553" s="2">
        <v>0.72916666666666663</v>
      </c>
      <c r="E1553" t="s">
        <v>21</v>
      </c>
      <c r="F1553">
        <v>1</v>
      </c>
      <c r="G1553">
        <v>6</v>
      </c>
      <c r="H1553">
        <v>4</v>
      </c>
      <c r="I1553" t="s">
        <v>41</v>
      </c>
      <c r="J1553" t="s">
        <v>18</v>
      </c>
      <c r="K1553">
        <v>119.99999999999989</v>
      </c>
      <c r="L1553">
        <v>0.66666666666666663</v>
      </c>
      <c r="M1553">
        <v>0</v>
      </c>
      <c r="N1553" t="s">
        <v>77</v>
      </c>
      <c r="O1553" t="s">
        <v>107</v>
      </c>
      <c r="P1553" t="s">
        <v>113</v>
      </c>
      <c r="Q1553" t="s">
        <v>118</v>
      </c>
      <c r="R1553" t="s">
        <v>124</v>
      </c>
      <c r="S1553">
        <v>1565</v>
      </c>
      <c r="T1553">
        <v>729</v>
      </c>
      <c r="U1553" s="1">
        <v>45644</v>
      </c>
      <c r="V1553" s="2">
        <v>0.64583333333333337</v>
      </c>
      <c r="W1553" s="2">
        <v>0.6875</v>
      </c>
      <c r="X1553" t="s">
        <v>21</v>
      </c>
      <c r="Y1553">
        <v>1</v>
      </c>
      <c r="Z1553">
        <v>6</v>
      </c>
      <c r="AA1553">
        <v>8</v>
      </c>
      <c r="AB1553" t="s">
        <v>42</v>
      </c>
      <c r="AC1553" t="s">
        <v>23</v>
      </c>
      <c r="AD1553">
        <v>59.999999999999943</v>
      </c>
      <c r="AE1553">
        <v>1.3333333333333333</v>
      </c>
      <c r="AF1553">
        <v>1</v>
      </c>
      <c r="AG1553" t="s">
        <v>74</v>
      </c>
      <c r="AH1553" t="s">
        <v>109</v>
      </c>
      <c r="AI1553" t="s">
        <v>113</v>
      </c>
      <c r="AJ1553">
        <v>1564</v>
      </c>
      <c r="AK1553">
        <v>1565</v>
      </c>
      <c r="AL1553" t="s">
        <v>118</v>
      </c>
    </row>
    <row r="1554" spans="1:38" x14ac:dyDescent="0.2">
      <c r="A1554">
        <v>2254</v>
      </c>
      <c r="B1554" s="1">
        <v>45348</v>
      </c>
      <c r="C1554" s="2">
        <v>0.64583333333333337</v>
      </c>
      <c r="D1554" s="2">
        <v>0.66666666666666663</v>
      </c>
      <c r="E1554" t="s">
        <v>21</v>
      </c>
      <c r="F1554">
        <v>1</v>
      </c>
      <c r="G1554">
        <v>6</v>
      </c>
      <c r="H1554">
        <v>7</v>
      </c>
      <c r="I1554" t="s">
        <v>17</v>
      </c>
      <c r="J1554" t="s">
        <v>40</v>
      </c>
      <c r="K1554">
        <v>29.999999999999893</v>
      </c>
      <c r="L1554">
        <v>1.1666666666666667</v>
      </c>
      <c r="M1554">
        <v>1</v>
      </c>
      <c r="N1554" t="s">
        <v>72</v>
      </c>
      <c r="O1554" t="s">
        <v>99</v>
      </c>
      <c r="P1554" t="s">
        <v>113</v>
      </c>
      <c r="Q1554" t="s">
        <v>118</v>
      </c>
      <c r="R1554" t="s">
        <v>118</v>
      </c>
      <c r="S1554">
        <v>1567</v>
      </c>
      <c r="T1554">
        <v>1263</v>
      </c>
      <c r="U1554" s="1">
        <v>45294</v>
      </c>
      <c r="V1554" s="2">
        <v>0.64583333333333337</v>
      </c>
      <c r="W1554" s="2">
        <v>0.66666666666666663</v>
      </c>
      <c r="X1554" t="s">
        <v>21</v>
      </c>
      <c r="Y1554">
        <v>1</v>
      </c>
      <c r="Z1554">
        <v>6</v>
      </c>
      <c r="AA1554">
        <v>5</v>
      </c>
      <c r="AB1554" t="s">
        <v>13</v>
      </c>
      <c r="AC1554" t="s">
        <v>18</v>
      </c>
      <c r="AD1554">
        <v>29.999999999999893</v>
      </c>
      <c r="AE1554">
        <v>0.83333333333333348</v>
      </c>
      <c r="AF1554">
        <v>0</v>
      </c>
      <c r="AG1554" t="s">
        <v>74</v>
      </c>
      <c r="AH1554" t="s">
        <v>98</v>
      </c>
      <c r="AI1554" t="s">
        <v>113</v>
      </c>
      <c r="AJ1554">
        <v>1566</v>
      </c>
      <c r="AK1554">
        <v>1567</v>
      </c>
      <c r="AL1554" t="s">
        <v>118</v>
      </c>
    </row>
    <row r="1555" spans="1:38" x14ac:dyDescent="0.2">
      <c r="A1555">
        <v>2092</v>
      </c>
      <c r="B1555" s="1">
        <v>45486</v>
      </c>
      <c r="C1555" s="2">
        <v>0.64583333333333337</v>
      </c>
      <c r="D1555" s="2">
        <v>0.72916666666666663</v>
      </c>
      <c r="E1555" t="s">
        <v>21</v>
      </c>
      <c r="F1555">
        <v>1</v>
      </c>
      <c r="G1555">
        <v>6</v>
      </c>
      <c r="H1555">
        <v>6</v>
      </c>
      <c r="I1555" t="s">
        <v>17</v>
      </c>
      <c r="J1555" t="s">
        <v>40</v>
      </c>
      <c r="K1555">
        <v>119.99999999999989</v>
      </c>
      <c r="L1555">
        <v>1</v>
      </c>
      <c r="M1555">
        <v>0</v>
      </c>
      <c r="N1555" t="s">
        <v>77</v>
      </c>
      <c r="O1555" t="s">
        <v>104</v>
      </c>
      <c r="P1555" t="s">
        <v>113</v>
      </c>
      <c r="Q1555" t="s">
        <v>118</v>
      </c>
      <c r="R1555" t="s">
        <v>124</v>
      </c>
      <c r="S1555">
        <v>1568</v>
      </c>
      <c r="T1555">
        <v>2254</v>
      </c>
      <c r="U1555" s="1">
        <v>45348</v>
      </c>
      <c r="V1555" s="2">
        <v>0.64583333333333337</v>
      </c>
      <c r="W1555" s="2">
        <v>0.66666666666666663</v>
      </c>
      <c r="X1555" t="s">
        <v>21</v>
      </c>
      <c r="Y1555">
        <v>1</v>
      </c>
      <c r="Z1555">
        <v>6</v>
      </c>
      <c r="AA1555">
        <v>7</v>
      </c>
      <c r="AB1555" t="s">
        <v>17</v>
      </c>
      <c r="AC1555" t="s">
        <v>40</v>
      </c>
      <c r="AD1555">
        <v>29.999999999999893</v>
      </c>
      <c r="AE1555">
        <v>1.1666666666666667</v>
      </c>
      <c r="AF1555">
        <v>1</v>
      </c>
      <c r="AG1555" t="s">
        <v>72</v>
      </c>
      <c r="AH1555" t="s">
        <v>99</v>
      </c>
      <c r="AI1555" t="s">
        <v>113</v>
      </c>
      <c r="AJ1555">
        <v>1567</v>
      </c>
      <c r="AK1555">
        <v>1568</v>
      </c>
      <c r="AL1555" t="s">
        <v>118</v>
      </c>
    </row>
    <row r="1556" spans="1:38" x14ac:dyDescent="0.2">
      <c r="A1556">
        <v>427</v>
      </c>
      <c r="B1556" s="1">
        <v>45621</v>
      </c>
      <c r="C1556" s="2">
        <v>0.64583333333333337</v>
      </c>
      <c r="D1556" s="2">
        <v>0.66666666666666663</v>
      </c>
      <c r="E1556" t="s">
        <v>21</v>
      </c>
      <c r="F1556">
        <v>1</v>
      </c>
      <c r="G1556">
        <v>6</v>
      </c>
      <c r="H1556">
        <v>7</v>
      </c>
      <c r="I1556" t="s">
        <v>27</v>
      </c>
      <c r="J1556" t="s">
        <v>40</v>
      </c>
      <c r="K1556">
        <v>29.999999999999893</v>
      </c>
      <c r="L1556">
        <v>1.1666666666666667</v>
      </c>
      <c r="M1556">
        <v>1</v>
      </c>
      <c r="N1556" t="s">
        <v>72</v>
      </c>
      <c r="O1556" t="s">
        <v>108</v>
      </c>
      <c r="P1556" t="s">
        <v>113</v>
      </c>
      <c r="Q1556" t="s">
        <v>118</v>
      </c>
      <c r="R1556" t="s">
        <v>118</v>
      </c>
      <c r="S1556">
        <v>1571</v>
      </c>
      <c r="T1556">
        <v>819</v>
      </c>
      <c r="U1556" s="1">
        <v>45657</v>
      </c>
      <c r="V1556" s="2">
        <v>0.64583333333333337</v>
      </c>
      <c r="W1556" s="2">
        <v>0.6875</v>
      </c>
      <c r="X1556" t="s">
        <v>21</v>
      </c>
      <c r="Y1556">
        <v>1</v>
      </c>
      <c r="Z1556">
        <v>6</v>
      </c>
      <c r="AA1556">
        <v>5</v>
      </c>
      <c r="AB1556" t="s">
        <v>22</v>
      </c>
      <c r="AC1556" t="s">
        <v>28</v>
      </c>
      <c r="AD1556">
        <v>59.999999999999943</v>
      </c>
      <c r="AE1556">
        <v>0.83333333333333348</v>
      </c>
      <c r="AF1556">
        <v>0</v>
      </c>
      <c r="AG1556" t="s">
        <v>73</v>
      </c>
      <c r="AH1556" t="s">
        <v>109</v>
      </c>
      <c r="AI1556" t="s">
        <v>113</v>
      </c>
      <c r="AJ1556">
        <v>1570</v>
      </c>
      <c r="AK1556">
        <v>1571</v>
      </c>
      <c r="AL1556" t="s">
        <v>118</v>
      </c>
    </row>
    <row r="1557" spans="1:38" x14ac:dyDescent="0.2">
      <c r="A1557">
        <v>819</v>
      </c>
      <c r="B1557" s="1">
        <v>45657</v>
      </c>
      <c r="C1557" s="2">
        <v>0.64583333333333337</v>
      </c>
      <c r="D1557" s="2">
        <v>0.6875</v>
      </c>
      <c r="E1557" t="s">
        <v>21</v>
      </c>
      <c r="F1557">
        <v>1</v>
      </c>
      <c r="G1557">
        <v>6</v>
      </c>
      <c r="H1557">
        <v>5</v>
      </c>
      <c r="I1557" t="s">
        <v>22</v>
      </c>
      <c r="J1557" t="s">
        <v>28</v>
      </c>
      <c r="K1557">
        <v>59.999999999999943</v>
      </c>
      <c r="L1557">
        <v>0.83333333333333348</v>
      </c>
      <c r="M1557">
        <v>0</v>
      </c>
      <c r="N1557" t="s">
        <v>73</v>
      </c>
      <c r="O1557" t="s">
        <v>109</v>
      </c>
      <c r="P1557" t="s">
        <v>113</v>
      </c>
      <c r="Q1557" t="s">
        <v>118</v>
      </c>
      <c r="R1557" t="s">
        <v>118</v>
      </c>
      <c r="S1557">
        <v>1570</v>
      </c>
      <c r="T1557">
        <v>125</v>
      </c>
      <c r="U1557" s="1">
        <v>45548</v>
      </c>
      <c r="V1557" s="2">
        <v>0.64583333333333337</v>
      </c>
      <c r="W1557" s="2">
        <v>0.72916666666666663</v>
      </c>
      <c r="X1557" t="s">
        <v>21</v>
      </c>
      <c r="Y1557">
        <v>1</v>
      </c>
      <c r="Z1557">
        <v>6</v>
      </c>
      <c r="AA1557">
        <v>7</v>
      </c>
      <c r="AB1557" t="s">
        <v>42</v>
      </c>
      <c r="AC1557" t="s">
        <v>23</v>
      </c>
      <c r="AD1557">
        <v>119.99999999999989</v>
      </c>
      <c r="AE1557">
        <v>1.1666666666666667</v>
      </c>
      <c r="AF1557">
        <v>1</v>
      </c>
      <c r="AG1557" t="s">
        <v>76</v>
      </c>
      <c r="AH1557" t="s">
        <v>106</v>
      </c>
      <c r="AI1557" t="s">
        <v>113</v>
      </c>
      <c r="AJ1557">
        <v>1569</v>
      </c>
      <c r="AK1557">
        <v>1570</v>
      </c>
      <c r="AL1557" t="s">
        <v>118</v>
      </c>
    </row>
    <row r="1558" spans="1:38" x14ac:dyDescent="0.2">
      <c r="A1558">
        <v>2781</v>
      </c>
      <c r="B1558" s="1">
        <v>45508</v>
      </c>
      <c r="C1558" s="2">
        <v>0.64583333333333337</v>
      </c>
      <c r="D1558" s="2">
        <v>0.6875</v>
      </c>
      <c r="E1558" t="s">
        <v>21</v>
      </c>
      <c r="F1558">
        <v>1</v>
      </c>
      <c r="G1558">
        <v>6</v>
      </c>
      <c r="H1558">
        <v>8</v>
      </c>
      <c r="I1558" t="s">
        <v>41</v>
      </c>
      <c r="J1558" t="s">
        <v>30</v>
      </c>
      <c r="K1558">
        <v>59.999999999999943</v>
      </c>
      <c r="L1558">
        <v>1.3333333333333333</v>
      </c>
      <c r="M1558">
        <v>1</v>
      </c>
      <c r="N1558" t="s">
        <v>71</v>
      </c>
      <c r="O1558" t="s">
        <v>105</v>
      </c>
      <c r="P1558" t="s">
        <v>113</v>
      </c>
      <c r="Q1558" t="s">
        <v>118</v>
      </c>
      <c r="R1558" t="s">
        <v>118</v>
      </c>
      <c r="S1558">
        <v>1572</v>
      </c>
      <c r="T1558">
        <v>427</v>
      </c>
      <c r="U1558" s="1">
        <v>45621</v>
      </c>
      <c r="V1558" s="2">
        <v>0.64583333333333337</v>
      </c>
      <c r="W1558" s="2">
        <v>0.66666666666666663</v>
      </c>
      <c r="X1558" t="s">
        <v>21</v>
      </c>
      <c r="Y1558">
        <v>1</v>
      </c>
      <c r="Z1558">
        <v>6</v>
      </c>
      <c r="AA1558">
        <v>7</v>
      </c>
      <c r="AB1558" t="s">
        <v>27</v>
      </c>
      <c r="AC1558" t="s">
        <v>40</v>
      </c>
      <c r="AD1558">
        <v>29.999999999999893</v>
      </c>
      <c r="AE1558">
        <v>1.1666666666666667</v>
      </c>
      <c r="AF1558">
        <v>1</v>
      </c>
      <c r="AG1558" t="s">
        <v>72</v>
      </c>
      <c r="AH1558" t="s">
        <v>108</v>
      </c>
      <c r="AI1558" t="s">
        <v>113</v>
      </c>
      <c r="AJ1558">
        <v>1571</v>
      </c>
      <c r="AK1558">
        <v>1572</v>
      </c>
      <c r="AL1558" t="s">
        <v>118</v>
      </c>
    </row>
    <row r="1559" spans="1:38" x14ac:dyDescent="0.2">
      <c r="A1559">
        <v>1499</v>
      </c>
      <c r="B1559" s="1">
        <v>45318</v>
      </c>
      <c r="C1559" s="2">
        <v>0.64583333333333337</v>
      </c>
      <c r="D1559" s="2">
        <v>0.66666666666666663</v>
      </c>
      <c r="E1559" t="s">
        <v>21</v>
      </c>
      <c r="F1559">
        <v>1</v>
      </c>
      <c r="G1559">
        <v>6</v>
      </c>
      <c r="H1559">
        <v>5</v>
      </c>
      <c r="I1559" t="s">
        <v>13</v>
      </c>
      <c r="J1559" t="s">
        <v>30</v>
      </c>
      <c r="K1559">
        <v>29.999999999999893</v>
      </c>
      <c r="L1559">
        <v>0.83333333333333348</v>
      </c>
      <c r="M1559">
        <v>0</v>
      </c>
      <c r="N1559" t="s">
        <v>77</v>
      </c>
      <c r="O1559" t="s">
        <v>98</v>
      </c>
      <c r="P1559" t="s">
        <v>113</v>
      </c>
      <c r="Q1559" t="s">
        <v>118</v>
      </c>
      <c r="R1559" t="s">
        <v>118</v>
      </c>
      <c r="S1559">
        <v>1563</v>
      </c>
      <c r="T1559">
        <v>990</v>
      </c>
      <c r="U1559" s="1">
        <v>45312</v>
      </c>
      <c r="V1559" s="2">
        <v>0.64583333333333337</v>
      </c>
      <c r="W1559" s="2">
        <v>0.66666666666666663</v>
      </c>
      <c r="X1559" t="s">
        <v>21</v>
      </c>
      <c r="Y1559">
        <v>1</v>
      </c>
      <c r="Z1559">
        <v>6</v>
      </c>
      <c r="AA1559">
        <v>4</v>
      </c>
      <c r="AB1559" t="s">
        <v>22</v>
      </c>
      <c r="AC1559" t="s">
        <v>40</v>
      </c>
      <c r="AD1559">
        <v>29.999999999999893</v>
      </c>
      <c r="AE1559">
        <v>0.66666666666666663</v>
      </c>
      <c r="AF1559">
        <v>0</v>
      </c>
      <c r="AG1559" t="s">
        <v>71</v>
      </c>
      <c r="AH1559" t="s">
        <v>98</v>
      </c>
      <c r="AI1559" t="s">
        <v>113</v>
      </c>
      <c r="AJ1559">
        <v>1562</v>
      </c>
      <c r="AK1559">
        <v>1563</v>
      </c>
      <c r="AL1559" t="s">
        <v>118</v>
      </c>
    </row>
    <row r="1560" spans="1:38" x14ac:dyDescent="0.2">
      <c r="A1560">
        <v>125</v>
      </c>
      <c r="B1560" s="1">
        <v>45548</v>
      </c>
      <c r="C1560" s="2">
        <v>0.64583333333333337</v>
      </c>
      <c r="D1560" s="2">
        <v>0.72916666666666663</v>
      </c>
      <c r="E1560" t="s">
        <v>21</v>
      </c>
      <c r="F1560">
        <v>1</v>
      </c>
      <c r="G1560">
        <v>6</v>
      </c>
      <c r="H1560">
        <v>7</v>
      </c>
      <c r="I1560" t="s">
        <v>42</v>
      </c>
      <c r="J1560" t="s">
        <v>23</v>
      </c>
      <c r="K1560">
        <v>119.99999999999989</v>
      </c>
      <c r="L1560">
        <v>1.1666666666666667</v>
      </c>
      <c r="M1560">
        <v>1</v>
      </c>
      <c r="N1560" t="s">
        <v>76</v>
      </c>
      <c r="O1560" t="s">
        <v>106</v>
      </c>
      <c r="P1560" t="s">
        <v>113</v>
      </c>
      <c r="Q1560" t="s">
        <v>118</v>
      </c>
      <c r="R1560" t="s">
        <v>124</v>
      </c>
      <c r="S1560">
        <v>1569</v>
      </c>
      <c r="T1560">
        <v>2092</v>
      </c>
      <c r="U1560" s="1">
        <v>45486</v>
      </c>
      <c r="V1560" s="2">
        <v>0.64583333333333337</v>
      </c>
      <c r="W1560" s="2">
        <v>0.72916666666666663</v>
      </c>
      <c r="X1560" t="s">
        <v>21</v>
      </c>
      <c r="Y1560">
        <v>1</v>
      </c>
      <c r="Z1560">
        <v>6</v>
      </c>
      <c r="AA1560">
        <v>6</v>
      </c>
      <c r="AB1560" t="s">
        <v>17</v>
      </c>
      <c r="AC1560" t="s">
        <v>40</v>
      </c>
      <c r="AD1560">
        <v>119.99999999999989</v>
      </c>
      <c r="AE1560">
        <v>1</v>
      </c>
      <c r="AF1560">
        <v>0</v>
      </c>
      <c r="AG1560" t="s">
        <v>77</v>
      </c>
      <c r="AH1560" t="s">
        <v>104</v>
      </c>
      <c r="AI1560" t="s">
        <v>113</v>
      </c>
      <c r="AJ1560">
        <v>1568</v>
      </c>
      <c r="AK1560">
        <v>1569</v>
      </c>
      <c r="AL1560" t="s">
        <v>118</v>
      </c>
    </row>
    <row r="1561" spans="1:38" x14ac:dyDescent="0.2">
      <c r="A1561">
        <v>990</v>
      </c>
      <c r="B1561" s="1">
        <v>45312</v>
      </c>
      <c r="C1561" s="2">
        <v>0.64583333333333337</v>
      </c>
      <c r="D1561" s="2">
        <v>0.66666666666666663</v>
      </c>
      <c r="E1561" t="s">
        <v>21</v>
      </c>
      <c r="F1561">
        <v>1</v>
      </c>
      <c r="G1561">
        <v>6</v>
      </c>
      <c r="H1561">
        <v>4</v>
      </c>
      <c r="I1561" t="s">
        <v>22</v>
      </c>
      <c r="J1561" t="s">
        <v>40</v>
      </c>
      <c r="K1561">
        <v>29.999999999999893</v>
      </c>
      <c r="L1561">
        <v>0.66666666666666663</v>
      </c>
      <c r="M1561">
        <v>0</v>
      </c>
      <c r="N1561" t="s">
        <v>71</v>
      </c>
      <c r="O1561" t="s">
        <v>98</v>
      </c>
      <c r="P1561" t="s">
        <v>113</v>
      </c>
      <c r="Q1561" t="s">
        <v>118</v>
      </c>
      <c r="R1561" t="s">
        <v>118</v>
      </c>
      <c r="S1561">
        <v>1562</v>
      </c>
      <c r="T1561">
        <v>155</v>
      </c>
      <c r="U1561" s="1">
        <v>45491</v>
      </c>
      <c r="V1561" s="2">
        <v>0.64583333333333337</v>
      </c>
      <c r="W1561" s="2">
        <v>0.70833333333333337</v>
      </c>
      <c r="X1561" t="s">
        <v>21</v>
      </c>
      <c r="Y1561">
        <v>1</v>
      </c>
      <c r="Z1561">
        <v>6</v>
      </c>
      <c r="AA1561">
        <v>1</v>
      </c>
      <c r="AB1561" t="s">
        <v>17</v>
      </c>
      <c r="AC1561" t="s">
        <v>14</v>
      </c>
      <c r="AD1561">
        <v>90</v>
      </c>
      <c r="AE1561">
        <v>0.16666666666666666</v>
      </c>
      <c r="AF1561">
        <v>0</v>
      </c>
      <c r="AG1561" t="s">
        <v>75</v>
      </c>
      <c r="AH1561" t="s">
        <v>104</v>
      </c>
      <c r="AI1561" t="s">
        <v>113</v>
      </c>
      <c r="AJ1561">
        <v>1561</v>
      </c>
      <c r="AK1561">
        <v>1562</v>
      </c>
      <c r="AL1561" t="s">
        <v>118</v>
      </c>
    </row>
    <row r="1562" spans="1:38" x14ac:dyDescent="0.2">
      <c r="A1562">
        <v>1263</v>
      </c>
      <c r="B1562" s="1">
        <v>45294</v>
      </c>
      <c r="C1562" s="2">
        <v>0.64583333333333337</v>
      </c>
      <c r="D1562" s="2">
        <v>0.66666666666666663</v>
      </c>
      <c r="E1562" t="s">
        <v>21</v>
      </c>
      <c r="F1562">
        <v>1</v>
      </c>
      <c r="G1562">
        <v>6</v>
      </c>
      <c r="H1562">
        <v>5</v>
      </c>
      <c r="I1562" t="s">
        <v>13</v>
      </c>
      <c r="J1562" t="s">
        <v>18</v>
      </c>
      <c r="K1562">
        <v>29.999999999999893</v>
      </c>
      <c r="L1562">
        <v>0.83333333333333348</v>
      </c>
      <c r="M1562">
        <v>0</v>
      </c>
      <c r="N1562" t="s">
        <v>74</v>
      </c>
      <c r="O1562" t="s">
        <v>98</v>
      </c>
      <c r="P1562" t="s">
        <v>113</v>
      </c>
      <c r="Q1562" t="s">
        <v>118</v>
      </c>
      <c r="R1562" t="s">
        <v>118</v>
      </c>
      <c r="S1562">
        <v>1566</v>
      </c>
      <c r="T1562">
        <v>1816</v>
      </c>
      <c r="U1562" s="1">
        <v>45577</v>
      </c>
      <c r="V1562" s="2">
        <v>0.64583333333333337</v>
      </c>
      <c r="W1562" s="2">
        <v>0.72916666666666663</v>
      </c>
      <c r="X1562" t="s">
        <v>21</v>
      </c>
      <c r="Y1562">
        <v>1</v>
      </c>
      <c r="Z1562">
        <v>6</v>
      </c>
      <c r="AA1562">
        <v>4</v>
      </c>
      <c r="AB1562" t="s">
        <v>41</v>
      </c>
      <c r="AC1562" t="s">
        <v>18</v>
      </c>
      <c r="AD1562">
        <v>119.99999999999989</v>
      </c>
      <c r="AE1562">
        <v>0.66666666666666663</v>
      </c>
      <c r="AF1562">
        <v>0</v>
      </c>
      <c r="AG1562" t="s">
        <v>77</v>
      </c>
      <c r="AH1562" t="s">
        <v>107</v>
      </c>
      <c r="AI1562" t="s">
        <v>113</v>
      </c>
      <c r="AJ1562">
        <v>1565</v>
      </c>
      <c r="AK1562">
        <v>1566</v>
      </c>
      <c r="AL1562" t="s">
        <v>118</v>
      </c>
    </row>
    <row r="1563" spans="1:38" x14ac:dyDescent="0.2">
      <c r="A1563">
        <v>2566</v>
      </c>
      <c r="B1563" s="1">
        <v>45641</v>
      </c>
      <c r="C1563" s="2">
        <v>0.64583333333333337</v>
      </c>
      <c r="D1563" s="2">
        <v>0.6875</v>
      </c>
      <c r="E1563" t="s">
        <v>21</v>
      </c>
      <c r="F1563">
        <v>1</v>
      </c>
      <c r="G1563">
        <v>6</v>
      </c>
      <c r="H1563">
        <v>5</v>
      </c>
      <c r="I1563" t="s">
        <v>42</v>
      </c>
      <c r="J1563" t="s">
        <v>23</v>
      </c>
      <c r="K1563">
        <v>59.999999999999943</v>
      </c>
      <c r="L1563">
        <v>0.83333333333333348</v>
      </c>
      <c r="M1563">
        <v>0</v>
      </c>
      <c r="N1563" t="s">
        <v>71</v>
      </c>
      <c r="O1563" t="s">
        <v>109</v>
      </c>
      <c r="P1563" t="s">
        <v>113</v>
      </c>
      <c r="Q1563" t="s">
        <v>118</v>
      </c>
      <c r="R1563" t="s">
        <v>118</v>
      </c>
      <c r="S1563">
        <v>1560</v>
      </c>
      <c r="T1563">
        <v>1160</v>
      </c>
      <c r="U1563" s="1">
        <v>45304</v>
      </c>
      <c r="V1563" s="2">
        <v>0.64583333333333337</v>
      </c>
      <c r="W1563" s="2">
        <v>0.66666666666666663</v>
      </c>
      <c r="X1563" t="s">
        <v>21</v>
      </c>
      <c r="Y1563">
        <v>1</v>
      </c>
      <c r="Z1563">
        <v>6</v>
      </c>
      <c r="AA1563">
        <v>6</v>
      </c>
      <c r="AB1563" t="s">
        <v>42</v>
      </c>
      <c r="AC1563" t="s">
        <v>28</v>
      </c>
      <c r="AD1563">
        <v>29.999999999999893</v>
      </c>
      <c r="AE1563">
        <v>1</v>
      </c>
      <c r="AF1563">
        <v>0</v>
      </c>
      <c r="AG1563" t="s">
        <v>77</v>
      </c>
      <c r="AH1563" t="s">
        <v>98</v>
      </c>
      <c r="AI1563" t="s">
        <v>113</v>
      </c>
      <c r="AJ1563">
        <v>1559</v>
      </c>
      <c r="AK1563">
        <v>1560</v>
      </c>
      <c r="AL1563" t="s">
        <v>118</v>
      </c>
    </row>
    <row r="1564" spans="1:38" x14ac:dyDescent="0.2">
      <c r="A1564">
        <v>155</v>
      </c>
      <c r="B1564" s="1">
        <v>45491</v>
      </c>
      <c r="C1564" s="2">
        <v>0.64583333333333337</v>
      </c>
      <c r="D1564" s="2">
        <v>0.70833333333333337</v>
      </c>
      <c r="E1564" t="s">
        <v>21</v>
      </c>
      <c r="F1564">
        <v>1</v>
      </c>
      <c r="G1564">
        <v>6</v>
      </c>
      <c r="H1564">
        <v>1</v>
      </c>
      <c r="I1564" t="s">
        <v>17</v>
      </c>
      <c r="J1564" t="s">
        <v>14</v>
      </c>
      <c r="K1564">
        <v>90</v>
      </c>
      <c r="L1564">
        <v>0.16666666666666666</v>
      </c>
      <c r="M1564">
        <v>0</v>
      </c>
      <c r="N1564" t="s">
        <v>75</v>
      </c>
      <c r="O1564" t="s">
        <v>104</v>
      </c>
      <c r="P1564" t="s">
        <v>113</v>
      </c>
      <c r="Q1564" t="s">
        <v>117</v>
      </c>
      <c r="R1564" t="s">
        <v>118</v>
      </c>
      <c r="S1564">
        <v>1561</v>
      </c>
      <c r="T1564">
        <v>2566</v>
      </c>
      <c r="U1564" s="1">
        <v>45641</v>
      </c>
      <c r="V1564" s="2">
        <v>0.64583333333333337</v>
      </c>
      <c r="W1564" s="2">
        <v>0.6875</v>
      </c>
      <c r="X1564" t="s">
        <v>21</v>
      </c>
      <c r="Y1564">
        <v>1</v>
      </c>
      <c r="Z1564">
        <v>6</v>
      </c>
      <c r="AA1564">
        <v>5</v>
      </c>
      <c r="AB1564" t="s">
        <v>42</v>
      </c>
      <c r="AC1564" t="s">
        <v>23</v>
      </c>
      <c r="AD1564">
        <v>59.999999999999943</v>
      </c>
      <c r="AE1564">
        <v>0.83333333333333348</v>
      </c>
      <c r="AF1564">
        <v>0</v>
      </c>
      <c r="AG1564" t="s">
        <v>71</v>
      </c>
      <c r="AH1564" t="s">
        <v>109</v>
      </c>
      <c r="AI1564" t="s">
        <v>113</v>
      </c>
      <c r="AJ1564">
        <v>1560</v>
      </c>
      <c r="AK1564">
        <v>1561</v>
      </c>
      <c r="AL1564" t="s">
        <v>118</v>
      </c>
    </row>
    <row r="1565" spans="1:38" x14ac:dyDescent="0.2">
      <c r="A1565">
        <v>2066</v>
      </c>
      <c r="B1565" s="1">
        <v>45309</v>
      </c>
      <c r="C1565" s="2">
        <v>0.64583333333333337</v>
      </c>
      <c r="D1565" s="2">
        <v>0.66666666666666663</v>
      </c>
      <c r="E1565" t="s">
        <v>21</v>
      </c>
      <c r="F1565">
        <v>1</v>
      </c>
      <c r="G1565">
        <v>6</v>
      </c>
      <c r="H1565">
        <v>7</v>
      </c>
      <c r="I1565" t="s">
        <v>17</v>
      </c>
      <c r="J1565" t="s">
        <v>40</v>
      </c>
      <c r="K1565">
        <v>29.999999999999893</v>
      </c>
      <c r="L1565">
        <v>1.1666666666666667</v>
      </c>
      <c r="M1565">
        <v>1</v>
      </c>
      <c r="N1565" t="s">
        <v>75</v>
      </c>
      <c r="O1565" t="s">
        <v>98</v>
      </c>
      <c r="P1565" t="s">
        <v>113</v>
      </c>
      <c r="Q1565" t="s">
        <v>118</v>
      </c>
      <c r="R1565" t="s">
        <v>118</v>
      </c>
      <c r="S1565">
        <v>1551</v>
      </c>
      <c r="T1565">
        <v>439</v>
      </c>
      <c r="U1565" s="1">
        <v>45397</v>
      </c>
      <c r="V1565" s="2">
        <v>0.64583333333333337</v>
      </c>
      <c r="W1565" s="2">
        <v>0.66666666666666663</v>
      </c>
      <c r="X1565" t="s">
        <v>21</v>
      </c>
      <c r="Y1565">
        <v>1</v>
      </c>
      <c r="Z1565">
        <v>6</v>
      </c>
      <c r="AA1565">
        <v>3</v>
      </c>
      <c r="AB1565" t="s">
        <v>13</v>
      </c>
      <c r="AC1565" t="s">
        <v>40</v>
      </c>
      <c r="AD1565">
        <v>29.999999999999893</v>
      </c>
      <c r="AE1565">
        <v>0.5</v>
      </c>
      <c r="AF1565">
        <v>0</v>
      </c>
      <c r="AG1565" t="s">
        <v>72</v>
      </c>
      <c r="AH1565" t="s">
        <v>101</v>
      </c>
      <c r="AI1565" t="s">
        <v>113</v>
      </c>
      <c r="AJ1565">
        <v>1550</v>
      </c>
      <c r="AK1565">
        <v>1551</v>
      </c>
      <c r="AL1565" t="s">
        <v>118</v>
      </c>
    </row>
    <row r="1566" spans="1:38" x14ac:dyDescent="0.2">
      <c r="A1566">
        <v>266</v>
      </c>
      <c r="B1566" s="1">
        <v>45651</v>
      </c>
      <c r="C1566" s="2">
        <v>0.64583333333333337</v>
      </c>
      <c r="D1566" s="2">
        <v>0.66666666666666663</v>
      </c>
      <c r="E1566" t="s">
        <v>21</v>
      </c>
      <c r="F1566">
        <v>1</v>
      </c>
      <c r="G1566">
        <v>6</v>
      </c>
      <c r="H1566">
        <v>9</v>
      </c>
      <c r="I1566" t="s">
        <v>17</v>
      </c>
      <c r="J1566" t="s">
        <v>18</v>
      </c>
      <c r="K1566">
        <v>29.999999999999893</v>
      </c>
      <c r="L1566">
        <v>1.5</v>
      </c>
      <c r="M1566">
        <v>1</v>
      </c>
      <c r="N1566" t="s">
        <v>74</v>
      </c>
      <c r="O1566" t="s">
        <v>109</v>
      </c>
      <c r="P1566" t="s">
        <v>113</v>
      </c>
      <c r="Q1566" t="s">
        <v>118</v>
      </c>
      <c r="R1566" t="s">
        <v>118</v>
      </c>
      <c r="S1566">
        <v>1552</v>
      </c>
      <c r="T1566">
        <v>2066</v>
      </c>
      <c r="U1566" s="1">
        <v>45309</v>
      </c>
      <c r="V1566" s="2">
        <v>0.64583333333333337</v>
      </c>
      <c r="W1566" s="2">
        <v>0.66666666666666663</v>
      </c>
      <c r="X1566" t="s">
        <v>21</v>
      </c>
      <c r="Y1566">
        <v>1</v>
      </c>
      <c r="Z1566">
        <v>6</v>
      </c>
      <c r="AA1566">
        <v>7</v>
      </c>
      <c r="AB1566" t="s">
        <v>17</v>
      </c>
      <c r="AC1566" t="s">
        <v>40</v>
      </c>
      <c r="AD1566">
        <v>29.999999999999893</v>
      </c>
      <c r="AE1566">
        <v>1.1666666666666667</v>
      </c>
      <c r="AF1566">
        <v>1</v>
      </c>
      <c r="AG1566" t="s">
        <v>75</v>
      </c>
      <c r="AH1566" t="s">
        <v>98</v>
      </c>
      <c r="AI1566" t="s">
        <v>113</v>
      </c>
      <c r="AJ1566">
        <v>1551</v>
      </c>
      <c r="AK1566">
        <v>1552</v>
      </c>
      <c r="AL1566" t="s">
        <v>118</v>
      </c>
    </row>
    <row r="1567" spans="1:38" x14ac:dyDescent="0.2">
      <c r="A1567">
        <v>142</v>
      </c>
      <c r="B1567" s="1">
        <v>45548</v>
      </c>
      <c r="C1567" s="2">
        <v>0.64583333333333337</v>
      </c>
      <c r="D1567" s="2">
        <v>0.70833333333333337</v>
      </c>
      <c r="E1567" t="s">
        <v>21</v>
      </c>
      <c r="F1567">
        <v>1</v>
      </c>
      <c r="G1567">
        <v>6</v>
      </c>
      <c r="H1567">
        <v>9</v>
      </c>
      <c r="I1567" t="s">
        <v>42</v>
      </c>
      <c r="J1567" t="s">
        <v>23</v>
      </c>
      <c r="K1567">
        <v>90</v>
      </c>
      <c r="L1567">
        <v>1.5</v>
      </c>
      <c r="M1567">
        <v>1</v>
      </c>
      <c r="N1567" t="s">
        <v>76</v>
      </c>
      <c r="O1567" t="s">
        <v>106</v>
      </c>
      <c r="P1567" t="s">
        <v>113</v>
      </c>
      <c r="Q1567" t="s">
        <v>118</v>
      </c>
      <c r="R1567" t="s">
        <v>118</v>
      </c>
      <c r="S1567">
        <v>1554</v>
      </c>
      <c r="T1567">
        <v>1696</v>
      </c>
      <c r="U1567" s="1">
        <v>45410</v>
      </c>
      <c r="V1567" s="2">
        <v>0.64583333333333337</v>
      </c>
      <c r="W1567" s="2">
        <v>0.66666666666666663</v>
      </c>
      <c r="X1567" t="s">
        <v>21</v>
      </c>
      <c r="Y1567">
        <v>1</v>
      </c>
      <c r="Z1567">
        <v>6</v>
      </c>
      <c r="AA1567">
        <v>1</v>
      </c>
      <c r="AB1567" t="s">
        <v>13</v>
      </c>
      <c r="AC1567" t="s">
        <v>14</v>
      </c>
      <c r="AD1567">
        <v>29.999999999999893</v>
      </c>
      <c r="AE1567">
        <v>0.16666666666666666</v>
      </c>
      <c r="AF1567">
        <v>0</v>
      </c>
      <c r="AG1567" t="s">
        <v>71</v>
      </c>
      <c r="AH1567" t="s">
        <v>101</v>
      </c>
      <c r="AI1567" t="s">
        <v>113</v>
      </c>
      <c r="AJ1567">
        <v>1553</v>
      </c>
      <c r="AK1567">
        <v>1554</v>
      </c>
      <c r="AL1567" t="s">
        <v>118</v>
      </c>
    </row>
    <row r="1568" spans="1:38" x14ac:dyDescent="0.2">
      <c r="A1568">
        <v>854</v>
      </c>
      <c r="B1568" s="1">
        <v>45338</v>
      </c>
      <c r="C1568" s="2">
        <v>0.64583333333333337</v>
      </c>
      <c r="D1568" s="2">
        <v>0.72916666666666663</v>
      </c>
      <c r="E1568" t="s">
        <v>21</v>
      </c>
      <c r="F1568">
        <v>1</v>
      </c>
      <c r="G1568">
        <v>6</v>
      </c>
      <c r="H1568">
        <v>9</v>
      </c>
      <c r="I1568" t="s">
        <v>27</v>
      </c>
      <c r="J1568" t="s">
        <v>18</v>
      </c>
      <c r="K1568">
        <v>119.99999999999989</v>
      </c>
      <c r="L1568">
        <v>1.5</v>
      </c>
      <c r="M1568">
        <v>1</v>
      </c>
      <c r="N1568" t="s">
        <v>76</v>
      </c>
      <c r="O1568" t="s">
        <v>99</v>
      </c>
      <c r="P1568" t="s">
        <v>113</v>
      </c>
      <c r="Q1568" t="s">
        <v>118</v>
      </c>
      <c r="R1568" t="s">
        <v>124</v>
      </c>
      <c r="S1568">
        <v>1555</v>
      </c>
      <c r="T1568">
        <v>142</v>
      </c>
      <c r="U1568" s="1">
        <v>45548</v>
      </c>
      <c r="V1568" s="2">
        <v>0.64583333333333337</v>
      </c>
      <c r="W1568" s="2">
        <v>0.70833333333333337</v>
      </c>
      <c r="X1568" t="s">
        <v>21</v>
      </c>
      <c r="Y1568">
        <v>1</v>
      </c>
      <c r="Z1568">
        <v>6</v>
      </c>
      <c r="AA1568">
        <v>9</v>
      </c>
      <c r="AB1568" t="s">
        <v>42</v>
      </c>
      <c r="AC1568" t="s">
        <v>23</v>
      </c>
      <c r="AD1568">
        <v>90</v>
      </c>
      <c r="AE1568">
        <v>1.5</v>
      </c>
      <c r="AF1568">
        <v>1</v>
      </c>
      <c r="AG1568" t="s">
        <v>76</v>
      </c>
      <c r="AH1568" t="s">
        <v>106</v>
      </c>
      <c r="AI1568" t="s">
        <v>113</v>
      </c>
      <c r="AJ1568">
        <v>1554</v>
      </c>
      <c r="AK1568">
        <v>1555</v>
      </c>
      <c r="AL1568" t="s">
        <v>118</v>
      </c>
    </row>
    <row r="1569" spans="1:38" x14ac:dyDescent="0.2">
      <c r="A1569">
        <v>1696</v>
      </c>
      <c r="B1569" s="1">
        <v>45410</v>
      </c>
      <c r="C1569" s="2">
        <v>0.64583333333333337</v>
      </c>
      <c r="D1569" s="2">
        <v>0.66666666666666663</v>
      </c>
      <c r="E1569" t="s">
        <v>21</v>
      </c>
      <c r="F1569">
        <v>1</v>
      </c>
      <c r="G1569">
        <v>6</v>
      </c>
      <c r="H1569">
        <v>1</v>
      </c>
      <c r="I1569" t="s">
        <v>13</v>
      </c>
      <c r="J1569" t="s">
        <v>14</v>
      </c>
      <c r="K1569">
        <v>29.999999999999893</v>
      </c>
      <c r="L1569">
        <v>0.16666666666666666</v>
      </c>
      <c r="M1569">
        <v>0</v>
      </c>
      <c r="N1569" t="s">
        <v>71</v>
      </c>
      <c r="O1569" t="s">
        <v>101</v>
      </c>
      <c r="P1569" t="s">
        <v>113</v>
      </c>
      <c r="Q1569" t="s">
        <v>117</v>
      </c>
      <c r="R1569" t="s">
        <v>118</v>
      </c>
      <c r="S1569">
        <v>1553</v>
      </c>
      <c r="T1569">
        <v>266</v>
      </c>
      <c r="U1569" s="1">
        <v>45651</v>
      </c>
      <c r="V1569" s="2">
        <v>0.64583333333333337</v>
      </c>
      <c r="W1569" s="2">
        <v>0.66666666666666663</v>
      </c>
      <c r="X1569" t="s">
        <v>21</v>
      </c>
      <c r="Y1569">
        <v>1</v>
      </c>
      <c r="Z1569">
        <v>6</v>
      </c>
      <c r="AA1569">
        <v>9</v>
      </c>
      <c r="AB1569" t="s">
        <v>17</v>
      </c>
      <c r="AC1569" t="s">
        <v>18</v>
      </c>
      <c r="AD1569">
        <v>29.999999999999893</v>
      </c>
      <c r="AE1569">
        <v>1.5</v>
      </c>
      <c r="AF1569">
        <v>1</v>
      </c>
      <c r="AG1569" t="s">
        <v>74</v>
      </c>
      <c r="AH1569" t="s">
        <v>109</v>
      </c>
      <c r="AI1569" t="s">
        <v>113</v>
      </c>
      <c r="AJ1569">
        <v>1552</v>
      </c>
      <c r="AK1569">
        <v>1553</v>
      </c>
      <c r="AL1569" t="s">
        <v>118</v>
      </c>
    </row>
    <row r="1570" spans="1:38" x14ac:dyDescent="0.2">
      <c r="A1570">
        <v>439</v>
      </c>
      <c r="B1570" s="1">
        <v>45397</v>
      </c>
      <c r="C1570" s="2">
        <v>0.64583333333333337</v>
      </c>
      <c r="D1570" s="2">
        <v>0.66666666666666663</v>
      </c>
      <c r="E1570" t="s">
        <v>21</v>
      </c>
      <c r="F1570">
        <v>1</v>
      </c>
      <c r="G1570">
        <v>6</v>
      </c>
      <c r="H1570">
        <v>3</v>
      </c>
      <c r="I1570" t="s">
        <v>13</v>
      </c>
      <c r="J1570" t="s">
        <v>40</v>
      </c>
      <c r="K1570">
        <v>29.999999999999893</v>
      </c>
      <c r="L1570">
        <v>0.5</v>
      </c>
      <c r="M1570">
        <v>0</v>
      </c>
      <c r="N1570" t="s">
        <v>72</v>
      </c>
      <c r="O1570" t="s">
        <v>101</v>
      </c>
      <c r="P1570" t="s">
        <v>113</v>
      </c>
      <c r="Q1570" t="s">
        <v>118</v>
      </c>
      <c r="R1570" t="s">
        <v>118</v>
      </c>
      <c r="S1570">
        <v>1550</v>
      </c>
      <c r="T1570">
        <v>1043</v>
      </c>
      <c r="U1570" s="1">
        <v>45491</v>
      </c>
      <c r="V1570" s="2">
        <v>0.66666666666666663</v>
      </c>
      <c r="W1570" s="2">
        <v>0.70833333333333337</v>
      </c>
      <c r="X1570" t="s">
        <v>21</v>
      </c>
      <c r="Y1570">
        <v>1</v>
      </c>
      <c r="Z1570">
        <v>6</v>
      </c>
      <c r="AA1570">
        <v>9</v>
      </c>
      <c r="AB1570" t="s">
        <v>17</v>
      </c>
      <c r="AC1570" t="s">
        <v>18</v>
      </c>
      <c r="AD1570">
        <v>60.000000000000107</v>
      </c>
      <c r="AE1570">
        <v>1.5</v>
      </c>
      <c r="AF1570">
        <v>1</v>
      </c>
      <c r="AG1570" t="s">
        <v>75</v>
      </c>
      <c r="AH1570" t="s">
        <v>104</v>
      </c>
      <c r="AI1570" t="s">
        <v>113</v>
      </c>
      <c r="AJ1570">
        <v>1549</v>
      </c>
      <c r="AK1570">
        <v>1550</v>
      </c>
      <c r="AL1570" t="s">
        <v>118</v>
      </c>
    </row>
    <row r="1571" spans="1:38" x14ac:dyDescent="0.2">
      <c r="A1571">
        <v>452</v>
      </c>
      <c r="B1571" s="1">
        <v>45503</v>
      </c>
      <c r="C1571" s="2">
        <v>0.64583333333333337</v>
      </c>
      <c r="D1571" s="2">
        <v>0.72916666666666663</v>
      </c>
      <c r="E1571" t="s">
        <v>21</v>
      </c>
      <c r="F1571">
        <v>1</v>
      </c>
      <c r="G1571">
        <v>6</v>
      </c>
      <c r="H1571">
        <v>7</v>
      </c>
      <c r="I1571" t="s">
        <v>22</v>
      </c>
      <c r="J1571" t="s">
        <v>23</v>
      </c>
      <c r="K1571">
        <v>119.99999999999989</v>
      </c>
      <c r="L1571">
        <v>1.1666666666666667</v>
      </c>
      <c r="M1571">
        <v>1</v>
      </c>
      <c r="N1571" t="s">
        <v>73</v>
      </c>
      <c r="O1571" t="s">
        <v>104</v>
      </c>
      <c r="P1571" t="s">
        <v>113</v>
      </c>
      <c r="Q1571" t="s">
        <v>118</v>
      </c>
      <c r="R1571" t="s">
        <v>124</v>
      </c>
      <c r="S1571">
        <v>1557</v>
      </c>
      <c r="T1571">
        <v>2811</v>
      </c>
      <c r="U1571" s="1">
        <v>45591</v>
      </c>
      <c r="V1571" s="2">
        <v>0.64583333333333337</v>
      </c>
      <c r="W1571" s="2">
        <v>0.6875</v>
      </c>
      <c r="X1571" t="s">
        <v>21</v>
      </c>
      <c r="Y1571">
        <v>1</v>
      </c>
      <c r="Z1571">
        <v>6</v>
      </c>
      <c r="AA1571">
        <v>1</v>
      </c>
      <c r="AB1571" t="s">
        <v>13</v>
      </c>
      <c r="AC1571" t="s">
        <v>28</v>
      </c>
      <c r="AD1571">
        <v>59.999999999999943</v>
      </c>
      <c r="AE1571">
        <v>0.16666666666666666</v>
      </c>
      <c r="AF1571">
        <v>0</v>
      </c>
      <c r="AG1571" t="s">
        <v>77</v>
      </c>
      <c r="AH1571" t="s">
        <v>107</v>
      </c>
      <c r="AI1571" t="s">
        <v>113</v>
      </c>
      <c r="AJ1571">
        <v>1556</v>
      </c>
      <c r="AK1571">
        <v>1557</v>
      </c>
      <c r="AL1571" t="s">
        <v>118</v>
      </c>
    </row>
    <row r="1572" spans="1:38" x14ac:dyDescent="0.2">
      <c r="A1572">
        <v>2549</v>
      </c>
      <c r="B1572" s="1">
        <v>45562</v>
      </c>
      <c r="C1572" s="2">
        <v>0.64583333333333337</v>
      </c>
      <c r="D1572" s="2">
        <v>0.6875</v>
      </c>
      <c r="E1572" t="s">
        <v>21</v>
      </c>
      <c r="F1572">
        <v>1</v>
      </c>
      <c r="G1572">
        <v>6</v>
      </c>
      <c r="H1572">
        <v>4</v>
      </c>
      <c r="I1572" t="s">
        <v>13</v>
      </c>
      <c r="J1572" t="s">
        <v>14</v>
      </c>
      <c r="K1572">
        <v>59.999999999999943</v>
      </c>
      <c r="L1572">
        <v>0.66666666666666663</v>
      </c>
      <c r="M1572">
        <v>0</v>
      </c>
      <c r="N1572" t="s">
        <v>76</v>
      </c>
      <c r="O1572" t="s">
        <v>106</v>
      </c>
      <c r="P1572" t="s">
        <v>113</v>
      </c>
      <c r="Q1572" t="s">
        <v>118</v>
      </c>
      <c r="R1572" t="s">
        <v>118</v>
      </c>
      <c r="S1572">
        <v>1558</v>
      </c>
      <c r="T1572">
        <v>452</v>
      </c>
      <c r="U1572" s="1">
        <v>45503</v>
      </c>
      <c r="V1572" s="2">
        <v>0.64583333333333337</v>
      </c>
      <c r="W1572" s="2">
        <v>0.72916666666666663</v>
      </c>
      <c r="X1572" t="s">
        <v>21</v>
      </c>
      <c r="Y1572">
        <v>1</v>
      </c>
      <c r="Z1572">
        <v>6</v>
      </c>
      <c r="AA1572">
        <v>7</v>
      </c>
      <c r="AB1572" t="s">
        <v>22</v>
      </c>
      <c r="AC1572" t="s">
        <v>23</v>
      </c>
      <c r="AD1572">
        <v>119.99999999999989</v>
      </c>
      <c r="AE1572">
        <v>1.1666666666666667</v>
      </c>
      <c r="AF1572">
        <v>1</v>
      </c>
      <c r="AG1572" t="s">
        <v>73</v>
      </c>
      <c r="AH1572" t="s">
        <v>104</v>
      </c>
      <c r="AI1572" t="s">
        <v>113</v>
      </c>
      <c r="AJ1572">
        <v>1557</v>
      </c>
      <c r="AK1572">
        <v>1558</v>
      </c>
      <c r="AL1572" t="s">
        <v>118</v>
      </c>
    </row>
    <row r="1573" spans="1:38" x14ac:dyDescent="0.2">
      <c r="A1573">
        <v>1160</v>
      </c>
      <c r="B1573" s="1">
        <v>45304</v>
      </c>
      <c r="C1573" s="2">
        <v>0.64583333333333337</v>
      </c>
      <c r="D1573" s="2">
        <v>0.66666666666666663</v>
      </c>
      <c r="E1573" t="s">
        <v>21</v>
      </c>
      <c r="F1573">
        <v>1</v>
      </c>
      <c r="G1573">
        <v>6</v>
      </c>
      <c r="H1573">
        <v>6</v>
      </c>
      <c r="I1573" t="s">
        <v>42</v>
      </c>
      <c r="J1573" t="s">
        <v>28</v>
      </c>
      <c r="K1573">
        <v>29.999999999999893</v>
      </c>
      <c r="L1573">
        <v>1</v>
      </c>
      <c r="M1573">
        <v>0</v>
      </c>
      <c r="N1573" t="s">
        <v>77</v>
      </c>
      <c r="O1573" t="s">
        <v>98</v>
      </c>
      <c r="P1573" t="s">
        <v>113</v>
      </c>
      <c r="Q1573" t="s">
        <v>118</v>
      </c>
      <c r="R1573" t="s">
        <v>118</v>
      </c>
      <c r="S1573">
        <v>1559</v>
      </c>
      <c r="T1573">
        <v>2549</v>
      </c>
      <c r="U1573" s="1">
        <v>45562</v>
      </c>
      <c r="V1573" s="2">
        <v>0.64583333333333337</v>
      </c>
      <c r="W1573" s="2">
        <v>0.6875</v>
      </c>
      <c r="X1573" t="s">
        <v>21</v>
      </c>
      <c r="Y1573">
        <v>1</v>
      </c>
      <c r="Z1573">
        <v>6</v>
      </c>
      <c r="AA1573">
        <v>4</v>
      </c>
      <c r="AB1573" t="s">
        <v>13</v>
      </c>
      <c r="AC1573" t="s">
        <v>14</v>
      </c>
      <c r="AD1573">
        <v>59.999999999999943</v>
      </c>
      <c r="AE1573">
        <v>0.66666666666666663</v>
      </c>
      <c r="AF1573">
        <v>0</v>
      </c>
      <c r="AG1573" t="s">
        <v>76</v>
      </c>
      <c r="AH1573" t="s">
        <v>106</v>
      </c>
      <c r="AI1573" t="s">
        <v>113</v>
      </c>
      <c r="AJ1573">
        <v>1558</v>
      </c>
      <c r="AK1573">
        <v>1559</v>
      </c>
      <c r="AL1573" t="s">
        <v>118</v>
      </c>
    </row>
    <row r="1574" spans="1:38" x14ac:dyDescent="0.2">
      <c r="A1574">
        <v>2811</v>
      </c>
      <c r="B1574" s="1">
        <v>45591</v>
      </c>
      <c r="C1574" s="2">
        <v>0.64583333333333337</v>
      </c>
      <c r="D1574" s="2">
        <v>0.6875</v>
      </c>
      <c r="E1574" t="s">
        <v>21</v>
      </c>
      <c r="F1574">
        <v>1</v>
      </c>
      <c r="G1574">
        <v>6</v>
      </c>
      <c r="H1574">
        <v>1</v>
      </c>
      <c r="I1574" t="s">
        <v>13</v>
      </c>
      <c r="J1574" t="s">
        <v>28</v>
      </c>
      <c r="K1574">
        <v>59.999999999999943</v>
      </c>
      <c r="L1574">
        <v>0.16666666666666666</v>
      </c>
      <c r="M1574">
        <v>0</v>
      </c>
      <c r="N1574" t="s">
        <v>77</v>
      </c>
      <c r="O1574" t="s">
        <v>107</v>
      </c>
      <c r="P1574" t="s">
        <v>113</v>
      </c>
      <c r="Q1574" t="s">
        <v>117</v>
      </c>
      <c r="R1574" t="s">
        <v>118</v>
      </c>
      <c r="S1574">
        <v>1556</v>
      </c>
      <c r="T1574">
        <v>854</v>
      </c>
      <c r="U1574" s="1">
        <v>45338</v>
      </c>
      <c r="V1574" s="2">
        <v>0.64583333333333337</v>
      </c>
      <c r="W1574" s="2">
        <v>0.72916666666666663</v>
      </c>
      <c r="X1574" t="s">
        <v>21</v>
      </c>
      <c r="Y1574">
        <v>1</v>
      </c>
      <c r="Z1574">
        <v>6</v>
      </c>
      <c r="AA1574">
        <v>9</v>
      </c>
      <c r="AB1574" t="s">
        <v>27</v>
      </c>
      <c r="AC1574" t="s">
        <v>18</v>
      </c>
      <c r="AD1574">
        <v>119.99999999999989</v>
      </c>
      <c r="AE1574">
        <v>1.5</v>
      </c>
      <c r="AF1574">
        <v>1</v>
      </c>
      <c r="AG1574" t="s">
        <v>76</v>
      </c>
      <c r="AH1574" t="s">
        <v>99</v>
      </c>
      <c r="AI1574" t="s">
        <v>113</v>
      </c>
      <c r="AJ1574">
        <v>1555</v>
      </c>
      <c r="AK1574">
        <v>1556</v>
      </c>
      <c r="AL1574" t="s">
        <v>118</v>
      </c>
    </row>
    <row r="1575" spans="1:38" x14ac:dyDescent="0.2">
      <c r="A1575">
        <v>459</v>
      </c>
      <c r="B1575" s="1">
        <v>45626</v>
      </c>
      <c r="C1575" s="2">
        <v>0.625</v>
      </c>
      <c r="D1575" s="2">
        <v>0.64583333333333337</v>
      </c>
      <c r="E1575" t="s">
        <v>21</v>
      </c>
      <c r="F1575">
        <v>1</v>
      </c>
      <c r="G1575">
        <v>6</v>
      </c>
      <c r="H1575">
        <v>9</v>
      </c>
      <c r="I1575" t="s">
        <v>27</v>
      </c>
      <c r="J1575" t="s">
        <v>14</v>
      </c>
      <c r="K1575">
        <v>30.000000000000053</v>
      </c>
      <c r="L1575">
        <v>1.5</v>
      </c>
      <c r="M1575">
        <v>1</v>
      </c>
      <c r="N1575" t="s">
        <v>77</v>
      </c>
      <c r="O1575" t="s">
        <v>108</v>
      </c>
      <c r="P1575" t="s">
        <v>113</v>
      </c>
      <c r="Q1575" t="s">
        <v>118</v>
      </c>
      <c r="R1575" t="s">
        <v>118</v>
      </c>
      <c r="S1575">
        <v>1594</v>
      </c>
      <c r="T1575">
        <v>968</v>
      </c>
      <c r="U1575" s="1">
        <v>45425</v>
      </c>
      <c r="V1575" s="2">
        <v>0.625</v>
      </c>
      <c r="W1575" s="2">
        <v>0.6875</v>
      </c>
      <c r="X1575" t="s">
        <v>21</v>
      </c>
      <c r="Y1575">
        <v>1</v>
      </c>
      <c r="Z1575">
        <v>6</v>
      </c>
      <c r="AA1575">
        <v>6</v>
      </c>
      <c r="AB1575" t="s">
        <v>17</v>
      </c>
      <c r="AC1575" t="s">
        <v>40</v>
      </c>
      <c r="AD1575">
        <v>90</v>
      </c>
      <c r="AE1575">
        <v>1</v>
      </c>
      <c r="AF1575">
        <v>0</v>
      </c>
      <c r="AG1575" t="s">
        <v>72</v>
      </c>
      <c r="AH1575" t="s">
        <v>102</v>
      </c>
      <c r="AI1575" t="s">
        <v>113</v>
      </c>
      <c r="AJ1575">
        <v>1593</v>
      </c>
      <c r="AK1575">
        <v>1594</v>
      </c>
      <c r="AL1575" t="s">
        <v>118</v>
      </c>
    </row>
    <row r="1576" spans="1:38" x14ac:dyDescent="0.2">
      <c r="A1576">
        <v>1570</v>
      </c>
      <c r="B1576" s="1">
        <v>45563</v>
      </c>
      <c r="C1576" s="2">
        <v>0.625</v>
      </c>
      <c r="D1576" s="2">
        <v>0.6875</v>
      </c>
      <c r="E1576" t="s">
        <v>21</v>
      </c>
      <c r="F1576">
        <v>1</v>
      </c>
      <c r="G1576">
        <v>6</v>
      </c>
      <c r="H1576">
        <v>2</v>
      </c>
      <c r="I1576" t="s">
        <v>22</v>
      </c>
      <c r="J1576" t="s">
        <v>30</v>
      </c>
      <c r="K1576">
        <v>90</v>
      </c>
      <c r="L1576">
        <v>0.33333333333333331</v>
      </c>
      <c r="M1576">
        <v>0</v>
      </c>
      <c r="N1576" t="s">
        <v>77</v>
      </c>
      <c r="O1576" t="s">
        <v>106</v>
      </c>
      <c r="P1576" t="s">
        <v>113</v>
      </c>
      <c r="Q1576" t="s">
        <v>118</v>
      </c>
      <c r="R1576" t="s">
        <v>118</v>
      </c>
      <c r="S1576">
        <v>1590</v>
      </c>
      <c r="T1576">
        <v>1651</v>
      </c>
      <c r="U1576" s="1">
        <v>45467</v>
      </c>
      <c r="V1576" s="2">
        <v>0.625</v>
      </c>
      <c r="W1576" s="2">
        <v>0.70833333333333337</v>
      </c>
      <c r="X1576" t="s">
        <v>21</v>
      </c>
      <c r="Y1576">
        <v>1</v>
      </c>
      <c r="Z1576">
        <v>6</v>
      </c>
      <c r="AA1576">
        <v>2</v>
      </c>
      <c r="AB1576" t="s">
        <v>41</v>
      </c>
      <c r="AC1576" t="s">
        <v>23</v>
      </c>
      <c r="AD1576">
        <v>120.00000000000006</v>
      </c>
      <c r="AE1576">
        <v>0.33333333333333331</v>
      </c>
      <c r="AF1576">
        <v>0</v>
      </c>
      <c r="AG1576" t="s">
        <v>72</v>
      </c>
      <c r="AH1576" t="s">
        <v>103</v>
      </c>
      <c r="AI1576" t="s">
        <v>113</v>
      </c>
      <c r="AJ1576">
        <v>1589</v>
      </c>
      <c r="AK1576">
        <v>1590</v>
      </c>
      <c r="AL1576" t="s">
        <v>118</v>
      </c>
    </row>
    <row r="1577" spans="1:38" x14ac:dyDescent="0.2">
      <c r="A1577">
        <v>2804</v>
      </c>
      <c r="B1577" s="1">
        <v>45306</v>
      </c>
      <c r="C1577" s="2">
        <v>0.625</v>
      </c>
      <c r="D1577" s="2">
        <v>0.66666666666666663</v>
      </c>
      <c r="E1577" t="s">
        <v>21</v>
      </c>
      <c r="F1577">
        <v>1</v>
      </c>
      <c r="G1577">
        <v>6</v>
      </c>
      <c r="H1577">
        <v>2</v>
      </c>
      <c r="I1577" t="s">
        <v>42</v>
      </c>
      <c r="J1577" t="s">
        <v>23</v>
      </c>
      <c r="K1577">
        <v>59.999999999999943</v>
      </c>
      <c r="L1577">
        <v>0.33333333333333331</v>
      </c>
      <c r="M1577">
        <v>0</v>
      </c>
      <c r="N1577" t="s">
        <v>72</v>
      </c>
      <c r="O1577" t="s">
        <v>98</v>
      </c>
      <c r="P1577" t="s">
        <v>113</v>
      </c>
      <c r="Q1577" t="s">
        <v>118</v>
      </c>
      <c r="R1577" t="s">
        <v>118</v>
      </c>
      <c r="S1577">
        <v>1591</v>
      </c>
      <c r="T1577">
        <v>1570</v>
      </c>
      <c r="U1577" s="1">
        <v>45563</v>
      </c>
      <c r="V1577" s="2">
        <v>0.625</v>
      </c>
      <c r="W1577" s="2">
        <v>0.6875</v>
      </c>
      <c r="X1577" t="s">
        <v>21</v>
      </c>
      <c r="Y1577">
        <v>1</v>
      </c>
      <c r="Z1577">
        <v>6</v>
      </c>
      <c r="AA1577">
        <v>2</v>
      </c>
      <c r="AB1577" t="s">
        <v>22</v>
      </c>
      <c r="AC1577" t="s">
        <v>30</v>
      </c>
      <c r="AD1577">
        <v>90</v>
      </c>
      <c r="AE1577">
        <v>0.33333333333333331</v>
      </c>
      <c r="AF1577">
        <v>0</v>
      </c>
      <c r="AG1577" t="s">
        <v>77</v>
      </c>
      <c r="AH1577" t="s">
        <v>106</v>
      </c>
      <c r="AI1577" t="s">
        <v>113</v>
      </c>
      <c r="AJ1577">
        <v>1590</v>
      </c>
      <c r="AK1577">
        <v>1591</v>
      </c>
      <c r="AL1577" t="s">
        <v>118</v>
      </c>
    </row>
    <row r="1578" spans="1:38" x14ac:dyDescent="0.2">
      <c r="A1578">
        <v>816</v>
      </c>
      <c r="B1578" s="1">
        <v>45375</v>
      </c>
      <c r="C1578" s="2">
        <v>0.625</v>
      </c>
      <c r="D1578" s="2">
        <v>0.6875</v>
      </c>
      <c r="E1578" t="s">
        <v>21</v>
      </c>
      <c r="F1578">
        <v>1</v>
      </c>
      <c r="G1578">
        <v>6</v>
      </c>
      <c r="H1578">
        <v>1</v>
      </c>
      <c r="I1578" t="s">
        <v>22</v>
      </c>
      <c r="J1578" t="s">
        <v>18</v>
      </c>
      <c r="K1578">
        <v>90</v>
      </c>
      <c r="L1578">
        <v>0.16666666666666666</v>
      </c>
      <c r="M1578">
        <v>0</v>
      </c>
      <c r="N1578" t="s">
        <v>71</v>
      </c>
      <c r="O1578" t="s">
        <v>100</v>
      </c>
      <c r="P1578" t="s">
        <v>113</v>
      </c>
      <c r="Q1578" t="s">
        <v>117</v>
      </c>
      <c r="R1578" t="s">
        <v>118</v>
      </c>
      <c r="S1578">
        <v>1592</v>
      </c>
      <c r="T1578">
        <v>2804</v>
      </c>
      <c r="U1578" s="1">
        <v>45306</v>
      </c>
      <c r="V1578" s="2">
        <v>0.625</v>
      </c>
      <c r="W1578" s="2">
        <v>0.66666666666666663</v>
      </c>
      <c r="X1578" t="s">
        <v>21</v>
      </c>
      <c r="Y1578">
        <v>1</v>
      </c>
      <c r="Z1578">
        <v>6</v>
      </c>
      <c r="AA1578">
        <v>2</v>
      </c>
      <c r="AB1578" t="s">
        <v>42</v>
      </c>
      <c r="AC1578" t="s">
        <v>23</v>
      </c>
      <c r="AD1578">
        <v>59.999999999999943</v>
      </c>
      <c r="AE1578">
        <v>0.33333333333333331</v>
      </c>
      <c r="AF1578">
        <v>0</v>
      </c>
      <c r="AG1578" t="s">
        <v>72</v>
      </c>
      <c r="AH1578" t="s">
        <v>98</v>
      </c>
      <c r="AI1578" t="s">
        <v>113</v>
      </c>
      <c r="AJ1578">
        <v>1591</v>
      </c>
      <c r="AK1578">
        <v>1592</v>
      </c>
      <c r="AL1578" t="s">
        <v>118</v>
      </c>
    </row>
    <row r="1579" spans="1:38" x14ac:dyDescent="0.2">
      <c r="A1579">
        <v>968</v>
      </c>
      <c r="B1579" s="1">
        <v>45425</v>
      </c>
      <c r="C1579" s="2">
        <v>0.625</v>
      </c>
      <c r="D1579" s="2">
        <v>0.6875</v>
      </c>
      <c r="E1579" t="s">
        <v>21</v>
      </c>
      <c r="F1579">
        <v>1</v>
      </c>
      <c r="G1579">
        <v>6</v>
      </c>
      <c r="H1579">
        <v>6</v>
      </c>
      <c r="I1579" t="s">
        <v>17</v>
      </c>
      <c r="J1579" t="s">
        <v>40</v>
      </c>
      <c r="K1579">
        <v>90</v>
      </c>
      <c r="L1579">
        <v>1</v>
      </c>
      <c r="M1579">
        <v>0</v>
      </c>
      <c r="N1579" t="s">
        <v>72</v>
      </c>
      <c r="O1579" t="s">
        <v>102</v>
      </c>
      <c r="P1579" t="s">
        <v>113</v>
      </c>
      <c r="Q1579" t="s">
        <v>118</v>
      </c>
      <c r="R1579" t="s">
        <v>118</v>
      </c>
      <c r="S1579">
        <v>1593</v>
      </c>
      <c r="T1579">
        <v>816</v>
      </c>
      <c r="U1579" s="1">
        <v>45375</v>
      </c>
      <c r="V1579" s="2">
        <v>0.625</v>
      </c>
      <c r="W1579" s="2">
        <v>0.6875</v>
      </c>
      <c r="X1579" t="s">
        <v>21</v>
      </c>
      <c r="Y1579">
        <v>1</v>
      </c>
      <c r="Z1579">
        <v>6</v>
      </c>
      <c r="AA1579">
        <v>1</v>
      </c>
      <c r="AB1579" t="s">
        <v>22</v>
      </c>
      <c r="AC1579" t="s">
        <v>18</v>
      </c>
      <c r="AD1579">
        <v>90</v>
      </c>
      <c r="AE1579">
        <v>0.16666666666666666</v>
      </c>
      <c r="AF1579">
        <v>0</v>
      </c>
      <c r="AG1579" t="s">
        <v>71</v>
      </c>
      <c r="AH1579" t="s">
        <v>100</v>
      </c>
      <c r="AI1579" t="s">
        <v>113</v>
      </c>
      <c r="AJ1579">
        <v>1592</v>
      </c>
      <c r="AK1579">
        <v>1593</v>
      </c>
      <c r="AL1579" t="s">
        <v>118</v>
      </c>
    </row>
    <row r="1580" spans="1:38" x14ac:dyDescent="0.2">
      <c r="A1580">
        <v>1705</v>
      </c>
      <c r="B1580" s="1">
        <v>45502</v>
      </c>
      <c r="C1580" s="2">
        <v>0.625</v>
      </c>
      <c r="D1580" s="2">
        <v>0.6875</v>
      </c>
      <c r="E1580" t="s">
        <v>21</v>
      </c>
      <c r="F1580">
        <v>1</v>
      </c>
      <c r="G1580">
        <v>6</v>
      </c>
      <c r="H1580">
        <v>3</v>
      </c>
      <c r="I1580" t="s">
        <v>22</v>
      </c>
      <c r="J1580" t="s">
        <v>28</v>
      </c>
      <c r="K1580">
        <v>90</v>
      </c>
      <c r="L1580">
        <v>0.5</v>
      </c>
      <c r="M1580">
        <v>0</v>
      </c>
      <c r="N1580" t="s">
        <v>72</v>
      </c>
      <c r="O1580" t="s">
        <v>104</v>
      </c>
      <c r="P1580" t="s">
        <v>113</v>
      </c>
      <c r="Q1580" t="s">
        <v>118</v>
      </c>
      <c r="R1580" t="s">
        <v>118</v>
      </c>
      <c r="S1580">
        <v>1595</v>
      </c>
      <c r="T1580">
        <v>459</v>
      </c>
      <c r="U1580" s="1">
        <v>45626</v>
      </c>
      <c r="V1580" s="2">
        <v>0.625</v>
      </c>
      <c r="W1580" s="2">
        <v>0.64583333333333337</v>
      </c>
      <c r="X1580" t="s">
        <v>21</v>
      </c>
      <c r="Y1580">
        <v>1</v>
      </c>
      <c r="Z1580">
        <v>6</v>
      </c>
      <c r="AA1580">
        <v>9</v>
      </c>
      <c r="AB1580" t="s">
        <v>27</v>
      </c>
      <c r="AC1580" t="s">
        <v>14</v>
      </c>
      <c r="AD1580">
        <v>30.000000000000053</v>
      </c>
      <c r="AE1580">
        <v>1.5</v>
      </c>
      <c r="AF1580">
        <v>1</v>
      </c>
      <c r="AG1580" t="s">
        <v>77</v>
      </c>
      <c r="AH1580" t="s">
        <v>108</v>
      </c>
      <c r="AI1580" t="s">
        <v>113</v>
      </c>
      <c r="AJ1580">
        <v>1594</v>
      </c>
      <c r="AK1580">
        <v>1595</v>
      </c>
      <c r="AL1580" t="s">
        <v>118</v>
      </c>
    </row>
    <row r="1581" spans="1:38" x14ac:dyDescent="0.2">
      <c r="A1581">
        <v>2890</v>
      </c>
      <c r="B1581" s="1">
        <v>45300</v>
      </c>
      <c r="C1581" s="2">
        <v>0.625</v>
      </c>
      <c r="D1581" s="2">
        <v>0.64583333333333337</v>
      </c>
      <c r="E1581" t="s">
        <v>21</v>
      </c>
      <c r="F1581">
        <v>1</v>
      </c>
      <c r="G1581">
        <v>6</v>
      </c>
      <c r="H1581">
        <v>8</v>
      </c>
      <c r="I1581" t="s">
        <v>27</v>
      </c>
      <c r="J1581" t="s">
        <v>23</v>
      </c>
      <c r="K1581">
        <v>30.000000000000053</v>
      </c>
      <c r="L1581">
        <v>1.3333333333333333</v>
      </c>
      <c r="M1581">
        <v>1</v>
      </c>
      <c r="N1581" t="s">
        <v>73</v>
      </c>
      <c r="O1581" t="s">
        <v>98</v>
      </c>
      <c r="P1581" t="s">
        <v>113</v>
      </c>
      <c r="Q1581" t="s">
        <v>118</v>
      </c>
      <c r="R1581" t="s">
        <v>118</v>
      </c>
      <c r="S1581">
        <v>1601</v>
      </c>
      <c r="T1581">
        <v>2111</v>
      </c>
      <c r="U1581" s="1">
        <v>45435</v>
      </c>
      <c r="V1581" s="2">
        <v>0.625</v>
      </c>
      <c r="W1581" s="2">
        <v>0.64583333333333337</v>
      </c>
      <c r="X1581" t="s">
        <v>21</v>
      </c>
      <c r="Y1581">
        <v>1</v>
      </c>
      <c r="Z1581">
        <v>6</v>
      </c>
      <c r="AA1581">
        <v>1</v>
      </c>
      <c r="AB1581" t="s">
        <v>13</v>
      </c>
      <c r="AC1581" t="s">
        <v>14</v>
      </c>
      <c r="AD1581">
        <v>30.000000000000053</v>
      </c>
      <c r="AE1581">
        <v>0.16666666666666666</v>
      </c>
      <c r="AF1581">
        <v>0</v>
      </c>
      <c r="AG1581" t="s">
        <v>75</v>
      </c>
      <c r="AH1581" t="s">
        <v>102</v>
      </c>
      <c r="AI1581" t="s">
        <v>113</v>
      </c>
      <c r="AJ1581">
        <v>1600</v>
      </c>
      <c r="AK1581">
        <v>1601</v>
      </c>
      <c r="AL1581" t="s">
        <v>118</v>
      </c>
    </row>
    <row r="1582" spans="1:38" x14ac:dyDescent="0.2">
      <c r="A1582">
        <v>621</v>
      </c>
      <c r="B1582" s="1">
        <v>45414</v>
      </c>
      <c r="C1582" s="2">
        <v>0.625</v>
      </c>
      <c r="D1582" s="2">
        <v>0.66666666666666663</v>
      </c>
      <c r="E1582" t="s">
        <v>21</v>
      </c>
      <c r="F1582">
        <v>1</v>
      </c>
      <c r="G1582">
        <v>6</v>
      </c>
      <c r="H1582">
        <v>1</v>
      </c>
      <c r="I1582" t="s">
        <v>22</v>
      </c>
      <c r="J1582" t="s">
        <v>30</v>
      </c>
      <c r="K1582">
        <v>59.999999999999943</v>
      </c>
      <c r="L1582">
        <v>0.16666666666666666</v>
      </c>
      <c r="M1582">
        <v>0</v>
      </c>
      <c r="N1582" t="s">
        <v>75</v>
      </c>
      <c r="O1582" t="s">
        <v>102</v>
      </c>
      <c r="P1582" t="s">
        <v>113</v>
      </c>
      <c r="Q1582" t="s">
        <v>117</v>
      </c>
      <c r="R1582" t="s">
        <v>118</v>
      </c>
      <c r="S1582">
        <v>1597</v>
      </c>
      <c r="T1582">
        <v>166</v>
      </c>
      <c r="U1582" s="1">
        <v>45571</v>
      </c>
      <c r="V1582" s="2">
        <v>0.625</v>
      </c>
      <c r="W1582" s="2">
        <v>0.6875</v>
      </c>
      <c r="X1582" t="s">
        <v>21</v>
      </c>
      <c r="Y1582">
        <v>1</v>
      </c>
      <c r="Z1582">
        <v>6</v>
      </c>
      <c r="AA1582">
        <v>7</v>
      </c>
      <c r="AB1582" t="s">
        <v>39</v>
      </c>
      <c r="AC1582" t="s">
        <v>18</v>
      </c>
      <c r="AD1582">
        <v>90</v>
      </c>
      <c r="AE1582">
        <v>1.1666666666666667</v>
      </c>
      <c r="AF1582">
        <v>1</v>
      </c>
      <c r="AG1582" t="s">
        <v>71</v>
      </c>
      <c r="AH1582" t="s">
        <v>107</v>
      </c>
      <c r="AI1582" t="s">
        <v>113</v>
      </c>
      <c r="AJ1582">
        <v>1596</v>
      </c>
      <c r="AK1582">
        <v>1597</v>
      </c>
      <c r="AL1582" t="s">
        <v>118</v>
      </c>
    </row>
    <row r="1583" spans="1:38" x14ac:dyDescent="0.2">
      <c r="A1583">
        <v>1867</v>
      </c>
      <c r="B1583" s="1">
        <v>45393</v>
      </c>
      <c r="C1583" s="2">
        <v>0.625</v>
      </c>
      <c r="D1583" s="2">
        <v>0.64583333333333337</v>
      </c>
      <c r="E1583" t="s">
        <v>21</v>
      </c>
      <c r="F1583">
        <v>1</v>
      </c>
      <c r="G1583">
        <v>6</v>
      </c>
      <c r="H1583">
        <v>4</v>
      </c>
      <c r="I1583" t="s">
        <v>39</v>
      </c>
      <c r="J1583" t="s">
        <v>18</v>
      </c>
      <c r="K1583">
        <v>30.000000000000053</v>
      </c>
      <c r="L1583">
        <v>0.66666666666666663</v>
      </c>
      <c r="M1583">
        <v>0</v>
      </c>
      <c r="N1583" t="s">
        <v>75</v>
      </c>
      <c r="O1583" t="s">
        <v>101</v>
      </c>
      <c r="P1583" t="s">
        <v>113</v>
      </c>
      <c r="Q1583" t="s">
        <v>118</v>
      </c>
      <c r="R1583" t="s">
        <v>118</v>
      </c>
      <c r="S1583">
        <v>1598</v>
      </c>
      <c r="T1583">
        <v>621</v>
      </c>
      <c r="U1583" s="1">
        <v>45414</v>
      </c>
      <c r="V1583" s="2">
        <v>0.625</v>
      </c>
      <c r="W1583" s="2">
        <v>0.66666666666666663</v>
      </c>
      <c r="X1583" t="s">
        <v>21</v>
      </c>
      <c r="Y1583">
        <v>1</v>
      </c>
      <c r="Z1583">
        <v>6</v>
      </c>
      <c r="AA1583">
        <v>1</v>
      </c>
      <c r="AB1583" t="s">
        <v>22</v>
      </c>
      <c r="AC1583" t="s">
        <v>30</v>
      </c>
      <c r="AD1583">
        <v>59.999999999999943</v>
      </c>
      <c r="AE1583">
        <v>0.16666666666666666</v>
      </c>
      <c r="AF1583">
        <v>0</v>
      </c>
      <c r="AG1583" t="s">
        <v>75</v>
      </c>
      <c r="AH1583" t="s">
        <v>102</v>
      </c>
      <c r="AI1583" t="s">
        <v>113</v>
      </c>
      <c r="AJ1583">
        <v>1597</v>
      </c>
      <c r="AK1583">
        <v>1598</v>
      </c>
      <c r="AL1583" t="s">
        <v>118</v>
      </c>
    </row>
    <row r="1584" spans="1:38" x14ac:dyDescent="0.2">
      <c r="A1584">
        <v>2065</v>
      </c>
      <c r="B1584" s="1">
        <v>45522</v>
      </c>
      <c r="C1584" s="2">
        <v>0.625</v>
      </c>
      <c r="D1584" s="2">
        <v>0.66666666666666663</v>
      </c>
      <c r="E1584" t="s">
        <v>21</v>
      </c>
      <c r="F1584">
        <v>1</v>
      </c>
      <c r="G1584">
        <v>6</v>
      </c>
      <c r="H1584">
        <v>5</v>
      </c>
      <c r="I1584" t="s">
        <v>22</v>
      </c>
      <c r="J1584" t="s">
        <v>40</v>
      </c>
      <c r="K1584">
        <v>59.999999999999943</v>
      </c>
      <c r="L1584">
        <v>0.83333333333333348</v>
      </c>
      <c r="M1584">
        <v>0</v>
      </c>
      <c r="N1584" t="s">
        <v>71</v>
      </c>
      <c r="O1584" t="s">
        <v>105</v>
      </c>
      <c r="P1584" t="s">
        <v>113</v>
      </c>
      <c r="Q1584" t="s">
        <v>118</v>
      </c>
      <c r="R1584" t="s">
        <v>118</v>
      </c>
      <c r="S1584">
        <v>1599</v>
      </c>
      <c r="T1584">
        <v>1867</v>
      </c>
      <c r="U1584" s="1">
        <v>45393</v>
      </c>
      <c r="V1584" s="2">
        <v>0.625</v>
      </c>
      <c r="W1584" s="2">
        <v>0.64583333333333337</v>
      </c>
      <c r="X1584" t="s">
        <v>21</v>
      </c>
      <c r="Y1584">
        <v>1</v>
      </c>
      <c r="Z1584">
        <v>6</v>
      </c>
      <c r="AA1584">
        <v>4</v>
      </c>
      <c r="AB1584" t="s">
        <v>39</v>
      </c>
      <c r="AC1584" t="s">
        <v>18</v>
      </c>
      <c r="AD1584">
        <v>30.000000000000053</v>
      </c>
      <c r="AE1584">
        <v>0.66666666666666663</v>
      </c>
      <c r="AF1584">
        <v>0</v>
      </c>
      <c r="AG1584" t="s">
        <v>75</v>
      </c>
      <c r="AH1584" t="s">
        <v>101</v>
      </c>
      <c r="AI1584" t="s">
        <v>113</v>
      </c>
      <c r="AJ1584">
        <v>1598</v>
      </c>
      <c r="AK1584">
        <v>1599</v>
      </c>
      <c r="AL1584" t="s">
        <v>118</v>
      </c>
    </row>
    <row r="1585" spans="1:38" x14ac:dyDescent="0.2">
      <c r="A1585">
        <v>2111</v>
      </c>
      <c r="B1585" s="1">
        <v>45435</v>
      </c>
      <c r="C1585" s="2">
        <v>0.625</v>
      </c>
      <c r="D1585" s="2">
        <v>0.64583333333333337</v>
      </c>
      <c r="E1585" t="s">
        <v>21</v>
      </c>
      <c r="F1585">
        <v>1</v>
      </c>
      <c r="G1585">
        <v>6</v>
      </c>
      <c r="H1585">
        <v>1</v>
      </c>
      <c r="I1585" t="s">
        <v>13</v>
      </c>
      <c r="J1585" t="s">
        <v>14</v>
      </c>
      <c r="K1585">
        <v>30.000000000000053</v>
      </c>
      <c r="L1585">
        <v>0.16666666666666666</v>
      </c>
      <c r="M1585">
        <v>0</v>
      </c>
      <c r="N1585" t="s">
        <v>75</v>
      </c>
      <c r="O1585" t="s">
        <v>102</v>
      </c>
      <c r="P1585" t="s">
        <v>113</v>
      </c>
      <c r="Q1585" t="s">
        <v>117</v>
      </c>
      <c r="R1585" t="s">
        <v>118</v>
      </c>
      <c r="S1585">
        <v>1600</v>
      </c>
      <c r="T1585">
        <v>2065</v>
      </c>
      <c r="U1585" s="1">
        <v>45522</v>
      </c>
      <c r="V1585" s="2">
        <v>0.625</v>
      </c>
      <c r="W1585" s="2">
        <v>0.66666666666666663</v>
      </c>
      <c r="X1585" t="s">
        <v>21</v>
      </c>
      <c r="Y1585">
        <v>1</v>
      </c>
      <c r="Z1585">
        <v>6</v>
      </c>
      <c r="AA1585">
        <v>5</v>
      </c>
      <c r="AB1585" t="s">
        <v>22</v>
      </c>
      <c r="AC1585" t="s">
        <v>40</v>
      </c>
      <c r="AD1585">
        <v>59.999999999999943</v>
      </c>
      <c r="AE1585">
        <v>0.83333333333333348</v>
      </c>
      <c r="AF1585">
        <v>0</v>
      </c>
      <c r="AG1585" t="s">
        <v>71</v>
      </c>
      <c r="AH1585" t="s">
        <v>105</v>
      </c>
      <c r="AI1585" t="s">
        <v>113</v>
      </c>
      <c r="AJ1585">
        <v>1599</v>
      </c>
      <c r="AK1585">
        <v>1600</v>
      </c>
      <c r="AL1585" t="s">
        <v>118</v>
      </c>
    </row>
    <row r="1586" spans="1:38" x14ac:dyDescent="0.2">
      <c r="A1586">
        <v>1676</v>
      </c>
      <c r="B1586" s="1">
        <v>45353</v>
      </c>
      <c r="C1586" s="2">
        <v>0.625</v>
      </c>
      <c r="D1586" s="2">
        <v>0.6875</v>
      </c>
      <c r="E1586" t="s">
        <v>21</v>
      </c>
      <c r="F1586">
        <v>1</v>
      </c>
      <c r="G1586">
        <v>6</v>
      </c>
      <c r="H1586">
        <v>4</v>
      </c>
      <c r="I1586" t="s">
        <v>39</v>
      </c>
      <c r="J1586" t="s">
        <v>30</v>
      </c>
      <c r="K1586">
        <v>90</v>
      </c>
      <c r="L1586">
        <v>0.66666666666666663</v>
      </c>
      <c r="M1586">
        <v>0</v>
      </c>
      <c r="N1586" t="s">
        <v>77</v>
      </c>
      <c r="O1586" t="s">
        <v>100</v>
      </c>
      <c r="P1586" t="s">
        <v>113</v>
      </c>
      <c r="Q1586" t="s">
        <v>118</v>
      </c>
      <c r="R1586" t="s">
        <v>118</v>
      </c>
      <c r="S1586">
        <v>1602</v>
      </c>
      <c r="T1586">
        <v>2890</v>
      </c>
      <c r="U1586" s="1">
        <v>45300</v>
      </c>
      <c r="V1586" s="2">
        <v>0.625</v>
      </c>
      <c r="W1586" s="2">
        <v>0.64583333333333337</v>
      </c>
      <c r="X1586" t="s">
        <v>21</v>
      </c>
      <c r="Y1586">
        <v>1</v>
      </c>
      <c r="Z1586">
        <v>6</v>
      </c>
      <c r="AA1586">
        <v>8</v>
      </c>
      <c r="AB1586" t="s">
        <v>27</v>
      </c>
      <c r="AC1586" t="s">
        <v>23</v>
      </c>
      <c r="AD1586">
        <v>30.000000000000053</v>
      </c>
      <c r="AE1586">
        <v>1.3333333333333333</v>
      </c>
      <c r="AF1586">
        <v>1</v>
      </c>
      <c r="AG1586" t="s">
        <v>73</v>
      </c>
      <c r="AH1586" t="s">
        <v>98</v>
      </c>
      <c r="AI1586" t="s">
        <v>113</v>
      </c>
      <c r="AJ1586">
        <v>1601</v>
      </c>
      <c r="AK1586">
        <v>1602</v>
      </c>
      <c r="AL1586" t="s">
        <v>118</v>
      </c>
    </row>
    <row r="1587" spans="1:38" x14ac:dyDescent="0.2">
      <c r="A1587">
        <v>166</v>
      </c>
      <c r="B1587" s="1">
        <v>45571</v>
      </c>
      <c r="C1587" s="2">
        <v>0.625</v>
      </c>
      <c r="D1587" s="2">
        <v>0.6875</v>
      </c>
      <c r="E1587" t="s">
        <v>21</v>
      </c>
      <c r="F1587">
        <v>1</v>
      </c>
      <c r="G1587">
        <v>6</v>
      </c>
      <c r="H1587">
        <v>7</v>
      </c>
      <c r="I1587" t="s">
        <v>39</v>
      </c>
      <c r="J1587" t="s">
        <v>18</v>
      </c>
      <c r="K1587">
        <v>90</v>
      </c>
      <c r="L1587">
        <v>1.1666666666666667</v>
      </c>
      <c r="M1587">
        <v>1</v>
      </c>
      <c r="N1587" t="s">
        <v>71</v>
      </c>
      <c r="O1587" t="s">
        <v>107</v>
      </c>
      <c r="P1587" t="s">
        <v>113</v>
      </c>
      <c r="Q1587" t="s">
        <v>118</v>
      </c>
      <c r="R1587" t="s">
        <v>118</v>
      </c>
      <c r="S1587">
        <v>1596</v>
      </c>
      <c r="T1587">
        <v>1705</v>
      </c>
      <c r="U1587" s="1">
        <v>45502</v>
      </c>
      <c r="V1587" s="2">
        <v>0.625</v>
      </c>
      <c r="W1587" s="2">
        <v>0.6875</v>
      </c>
      <c r="X1587" t="s">
        <v>21</v>
      </c>
      <c r="Y1587">
        <v>1</v>
      </c>
      <c r="Z1587">
        <v>6</v>
      </c>
      <c r="AA1587">
        <v>3</v>
      </c>
      <c r="AB1587" t="s">
        <v>22</v>
      </c>
      <c r="AC1587" t="s">
        <v>28</v>
      </c>
      <c r="AD1587">
        <v>90</v>
      </c>
      <c r="AE1587">
        <v>0.5</v>
      </c>
      <c r="AF1587">
        <v>0</v>
      </c>
      <c r="AG1587" t="s">
        <v>72</v>
      </c>
      <c r="AH1587" t="s">
        <v>104</v>
      </c>
      <c r="AI1587" t="s">
        <v>113</v>
      </c>
      <c r="AJ1587">
        <v>1595</v>
      </c>
      <c r="AK1587">
        <v>1596</v>
      </c>
      <c r="AL1587" t="s">
        <v>118</v>
      </c>
    </row>
    <row r="1588" spans="1:38" x14ac:dyDescent="0.2">
      <c r="A1588">
        <v>2200</v>
      </c>
      <c r="B1588" s="1">
        <v>45486</v>
      </c>
      <c r="C1588" s="2">
        <v>0.625</v>
      </c>
      <c r="D1588" s="2">
        <v>0.6875</v>
      </c>
      <c r="E1588" t="s">
        <v>21</v>
      </c>
      <c r="F1588">
        <v>1</v>
      </c>
      <c r="G1588">
        <v>6</v>
      </c>
      <c r="H1588">
        <v>3</v>
      </c>
      <c r="I1588" t="s">
        <v>22</v>
      </c>
      <c r="J1588" t="s">
        <v>14</v>
      </c>
      <c r="K1588">
        <v>90</v>
      </c>
      <c r="L1588">
        <v>0.5</v>
      </c>
      <c r="M1588">
        <v>0</v>
      </c>
      <c r="N1588" t="s">
        <v>77</v>
      </c>
      <c r="O1588" t="s">
        <v>104</v>
      </c>
      <c r="P1588" t="s">
        <v>113</v>
      </c>
      <c r="Q1588" t="s">
        <v>118</v>
      </c>
      <c r="R1588" t="s">
        <v>118</v>
      </c>
      <c r="S1588">
        <v>1588</v>
      </c>
      <c r="T1588">
        <v>2150</v>
      </c>
      <c r="U1588" s="1">
        <v>45367</v>
      </c>
      <c r="V1588" s="2">
        <v>0.625</v>
      </c>
      <c r="W1588" s="2">
        <v>0.66666666666666663</v>
      </c>
      <c r="X1588" t="s">
        <v>21</v>
      </c>
      <c r="Y1588">
        <v>1</v>
      </c>
      <c r="Z1588">
        <v>6</v>
      </c>
      <c r="AA1588">
        <v>2</v>
      </c>
      <c r="AB1588" t="s">
        <v>39</v>
      </c>
      <c r="AC1588" t="s">
        <v>23</v>
      </c>
      <c r="AD1588">
        <v>59.999999999999943</v>
      </c>
      <c r="AE1588">
        <v>0.33333333333333331</v>
      </c>
      <c r="AF1588">
        <v>0</v>
      </c>
      <c r="AG1588" t="s">
        <v>77</v>
      </c>
      <c r="AH1588" t="s">
        <v>100</v>
      </c>
      <c r="AI1588" t="s">
        <v>113</v>
      </c>
      <c r="AJ1588">
        <v>1587</v>
      </c>
      <c r="AK1588">
        <v>1588</v>
      </c>
      <c r="AL1588" t="s">
        <v>118</v>
      </c>
    </row>
    <row r="1589" spans="1:38" x14ac:dyDescent="0.2">
      <c r="A1589">
        <v>1651</v>
      </c>
      <c r="B1589" s="1">
        <v>45467</v>
      </c>
      <c r="C1589" s="2">
        <v>0.625</v>
      </c>
      <c r="D1589" s="2">
        <v>0.70833333333333337</v>
      </c>
      <c r="E1589" t="s">
        <v>21</v>
      </c>
      <c r="F1589">
        <v>1</v>
      </c>
      <c r="G1589">
        <v>6</v>
      </c>
      <c r="H1589">
        <v>2</v>
      </c>
      <c r="I1589" t="s">
        <v>41</v>
      </c>
      <c r="J1589" t="s">
        <v>23</v>
      </c>
      <c r="K1589">
        <v>120.00000000000006</v>
      </c>
      <c r="L1589">
        <v>0.33333333333333331</v>
      </c>
      <c r="M1589">
        <v>0</v>
      </c>
      <c r="N1589" t="s">
        <v>72</v>
      </c>
      <c r="O1589" t="s">
        <v>103</v>
      </c>
      <c r="P1589" t="s">
        <v>113</v>
      </c>
      <c r="Q1589" t="s">
        <v>118</v>
      </c>
      <c r="R1589" t="s">
        <v>124</v>
      </c>
      <c r="S1589">
        <v>1589</v>
      </c>
      <c r="T1589">
        <v>2200</v>
      </c>
      <c r="U1589" s="1">
        <v>45486</v>
      </c>
      <c r="V1589" s="2">
        <v>0.625</v>
      </c>
      <c r="W1589" s="2">
        <v>0.6875</v>
      </c>
      <c r="X1589" t="s">
        <v>21</v>
      </c>
      <c r="Y1589">
        <v>1</v>
      </c>
      <c r="Z1589">
        <v>6</v>
      </c>
      <c r="AA1589">
        <v>3</v>
      </c>
      <c r="AB1589" t="s">
        <v>22</v>
      </c>
      <c r="AC1589" t="s">
        <v>14</v>
      </c>
      <c r="AD1589">
        <v>90</v>
      </c>
      <c r="AE1589">
        <v>0.5</v>
      </c>
      <c r="AF1589">
        <v>0</v>
      </c>
      <c r="AG1589" t="s">
        <v>77</v>
      </c>
      <c r="AH1589" t="s">
        <v>104</v>
      </c>
      <c r="AI1589" t="s">
        <v>113</v>
      </c>
      <c r="AJ1589">
        <v>1588</v>
      </c>
      <c r="AK1589">
        <v>1589</v>
      </c>
      <c r="AL1589" t="s">
        <v>118</v>
      </c>
    </row>
    <row r="1590" spans="1:38" x14ac:dyDescent="0.2">
      <c r="A1590">
        <v>1025</v>
      </c>
      <c r="B1590" s="1">
        <v>45364</v>
      </c>
      <c r="C1590" s="2">
        <v>0.625</v>
      </c>
      <c r="D1590" s="2">
        <v>0.6875</v>
      </c>
      <c r="E1590" t="s">
        <v>21</v>
      </c>
      <c r="F1590">
        <v>1</v>
      </c>
      <c r="G1590">
        <v>6</v>
      </c>
      <c r="H1590">
        <v>8</v>
      </c>
      <c r="I1590" t="s">
        <v>17</v>
      </c>
      <c r="J1590" t="s">
        <v>40</v>
      </c>
      <c r="K1590">
        <v>90</v>
      </c>
      <c r="L1590">
        <v>1.3333333333333333</v>
      </c>
      <c r="M1590">
        <v>1</v>
      </c>
      <c r="N1590" t="s">
        <v>74</v>
      </c>
      <c r="O1590" t="s">
        <v>100</v>
      </c>
      <c r="P1590" t="s">
        <v>113</v>
      </c>
      <c r="Q1590" t="s">
        <v>118</v>
      </c>
      <c r="R1590" t="s">
        <v>118</v>
      </c>
      <c r="S1590">
        <v>1586</v>
      </c>
      <c r="T1590">
        <v>960</v>
      </c>
      <c r="U1590" s="1">
        <v>45630</v>
      </c>
      <c r="V1590" s="2">
        <v>0.625</v>
      </c>
      <c r="W1590" s="2">
        <v>0.6875</v>
      </c>
      <c r="X1590" t="s">
        <v>21</v>
      </c>
      <c r="Y1590">
        <v>1</v>
      </c>
      <c r="Z1590">
        <v>6</v>
      </c>
      <c r="AA1590">
        <v>8</v>
      </c>
      <c r="AB1590" t="s">
        <v>39</v>
      </c>
      <c r="AC1590" t="s">
        <v>18</v>
      </c>
      <c r="AD1590">
        <v>90</v>
      </c>
      <c r="AE1590">
        <v>1.3333333333333333</v>
      </c>
      <c r="AF1590">
        <v>1</v>
      </c>
      <c r="AG1590" t="s">
        <v>74</v>
      </c>
      <c r="AH1590" t="s">
        <v>109</v>
      </c>
      <c r="AI1590" t="s">
        <v>113</v>
      </c>
      <c r="AJ1590">
        <v>1585</v>
      </c>
      <c r="AK1590">
        <v>1586</v>
      </c>
      <c r="AL1590" t="s">
        <v>118</v>
      </c>
    </row>
    <row r="1591" spans="1:38" x14ac:dyDescent="0.2">
      <c r="A1591">
        <v>2150</v>
      </c>
      <c r="B1591" s="1">
        <v>45367</v>
      </c>
      <c r="C1591" s="2">
        <v>0.625</v>
      </c>
      <c r="D1591" s="2">
        <v>0.66666666666666663</v>
      </c>
      <c r="E1591" t="s">
        <v>21</v>
      </c>
      <c r="F1591">
        <v>1</v>
      </c>
      <c r="G1591">
        <v>6</v>
      </c>
      <c r="H1591">
        <v>2</v>
      </c>
      <c r="I1591" t="s">
        <v>39</v>
      </c>
      <c r="J1591" t="s">
        <v>23</v>
      </c>
      <c r="K1591">
        <v>59.999999999999943</v>
      </c>
      <c r="L1591">
        <v>0.33333333333333331</v>
      </c>
      <c r="M1591">
        <v>0</v>
      </c>
      <c r="N1591" t="s">
        <v>77</v>
      </c>
      <c r="O1591" t="s">
        <v>100</v>
      </c>
      <c r="P1591" t="s">
        <v>113</v>
      </c>
      <c r="Q1591" t="s">
        <v>118</v>
      </c>
      <c r="R1591" t="s">
        <v>118</v>
      </c>
      <c r="S1591">
        <v>1587</v>
      </c>
      <c r="T1591">
        <v>1025</v>
      </c>
      <c r="U1591" s="1">
        <v>45364</v>
      </c>
      <c r="V1591" s="2">
        <v>0.625</v>
      </c>
      <c r="W1591" s="2">
        <v>0.6875</v>
      </c>
      <c r="X1591" t="s">
        <v>21</v>
      </c>
      <c r="Y1591">
        <v>1</v>
      </c>
      <c r="Z1591">
        <v>6</v>
      </c>
      <c r="AA1591">
        <v>8</v>
      </c>
      <c r="AB1591" t="s">
        <v>17</v>
      </c>
      <c r="AC1591" t="s">
        <v>40</v>
      </c>
      <c r="AD1591">
        <v>90</v>
      </c>
      <c r="AE1591">
        <v>1.3333333333333333</v>
      </c>
      <c r="AF1591">
        <v>1</v>
      </c>
      <c r="AG1591" t="s">
        <v>74</v>
      </c>
      <c r="AH1591" t="s">
        <v>100</v>
      </c>
      <c r="AI1591" t="s">
        <v>113</v>
      </c>
      <c r="AJ1591">
        <v>1586</v>
      </c>
      <c r="AK1591">
        <v>1587</v>
      </c>
      <c r="AL1591" t="s">
        <v>118</v>
      </c>
    </row>
    <row r="1592" spans="1:38" x14ac:dyDescent="0.2">
      <c r="A1592">
        <v>2547</v>
      </c>
      <c r="B1592" s="1">
        <v>45379</v>
      </c>
      <c r="C1592" s="2">
        <v>0.625</v>
      </c>
      <c r="D1592" s="2">
        <v>0.70833333333333337</v>
      </c>
      <c r="E1592" t="s">
        <v>21</v>
      </c>
      <c r="F1592">
        <v>1</v>
      </c>
      <c r="G1592">
        <v>6</v>
      </c>
      <c r="H1592">
        <v>8</v>
      </c>
      <c r="I1592" t="s">
        <v>27</v>
      </c>
      <c r="J1592" t="s">
        <v>23</v>
      </c>
      <c r="K1592">
        <v>120.00000000000006</v>
      </c>
      <c r="L1592">
        <v>1.3333333333333333</v>
      </c>
      <c r="M1592">
        <v>1</v>
      </c>
      <c r="N1592" t="s">
        <v>75</v>
      </c>
      <c r="O1592" t="s">
        <v>100</v>
      </c>
      <c r="P1592" t="s">
        <v>113</v>
      </c>
      <c r="Q1592" t="s">
        <v>118</v>
      </c>
      <c r="R1592" t="s">
        <v>124</v>
      </c>
      <c r="S1592">
        <v>1574</v>
      </c>
      <c r="T1592">
        <v>953</v>
      </c>
      <c r="U1592" s="1">
        <v>45293</v>
      </c>
      <c r="V1592" s="2">
        <v>0.625</v>
      </c>
      <c r="W1592" s="2">
        <v>0.70833333333333337</v>
      </c>
      <c r="X1592" t="s">
        <v>21</v>
      </c>
      <c r="Y1592">
        <v>1</v>
      </c>
      <c r="Z1592">
        <v>6</v>
      </c>
      <c r="AA1592">
        <v>1</v>
      </c>
      <c r="AB1592" t="s">
        <v>42</v>
      </c>
      <c r="AC1592" t="s">
        <v>18</v>
      </c>
      <c r="AD1592">
        <v>120.00000000000006</v>
      </c>
      <c r="AE1592">
        <v>0.16666666666666666</v>
      </c>
      <c r="AF1592">
        <v>0</v>
      </c>
      <c r="AG1592" t="s">
        <v>73</v>
      </c>
      <c r="AH1592" t="s">
        <v>98</v>
      </c>
      <c r="AI1592" t="s">
        <v>113</v>
      </c>
      <c r="AJ1592">
        <v>1573</v>
      </c>
      <c r="AK1592">
        <v>1574</v>
      </c>
      <c r="AL1592" t="s">
        <v>118</v>
      </c>
    </row>
    <row r="1593" spans="1:38" x14ac:dyDescent="0.2">
      <c r="A1593">
        <v>1869</v>
      </c>
      <c r="B1593" s="1">
        <v>45376</v>
      </c>
      <c r="C1593" s="2">
        <v>0.625</v>
      </c>
      <c r="D1593" s="2">
        <v>0.6875</v>
      </c>
      <c r="E1593" t="s">
        <v>21</v>
      </c>
      <c r="F1593">
        <v>1</v>
      </c>
      <c r="G1593">
        <v>6</v>
      </c>
      <c r="H1593">
        <v>8</v>
      </c>
      <c r="I1593" t="s">
        <v>17</v>
      </c>
      <c r="J1593" t="s">
        <v>18</v>
      </c>
      <c r="K1593">
        <v>90</v>
      </c>
      <c r="L1593">
        <v>1.3333333333333333</v>
      </c>
      <c r="M1593">
        <v>1</v>
      </c>
      <c r="N1593" t="s">
        <v>72</v>
      </c>
      <c r="O1593" t="s">
        <v>100</v>
      </c>
      <c r="P1593" t="s">
        <v>113</v>
      </c>
      <c r="Q1593" t="s">
        <v>118</v>
      </c>
      <c r="R1593" t="s">
        <v>118</v>
      </c>
      <c r="S1593">
        <v>1575</v>
      </c>
      <c r="T1593">
        <v>2547</v>
      </c>
      <c r="U1593" s="1">
        <v>45379</v>
      </c>
      <c r="V1593" s="2">
        <v>0.625</v>
      </c>
      <c r="W1593" s="2">
        <v>0.70833333333333337</v>
      </c>
      <c r="X1593" t="s">
        <v>21</v>
      </c>
      <c r="Y1593">
        <v>1</v>
      </c>
      <c r="Z1593">
        <v>6</v>
      </c>
      <c r="AA1593">
        <v>8</v>
      </c>
      <c r="AB1593" t="s">
        <v>27</v>
      </c>
      <c r="AC1593" t="s">
        <v>23</v>
      </c>
      <c r="AD1593">
        <v>120.00000000000006</v>
      </c>
      <c r="AE1593">
        <v>1.3333333333333333</v>
      </c>
      <c r="AF1593">
        <v>1</v>
      </c>
      <c r="AG1593" t="s">
        <v>75</v>
      </c>
      <c r="AH1593" t="s">
        <v>100</v>
      </c>
      <c r="AI1593" t="s">
        <v>113</v>
      </c>
      <c r="AJ1593">
        <v>1574</v>
      </c>
      <c r="AK1593">
        <v>1575</v>
      </c>
      <c r="AL1593" t="s">
        <v>118</v>
      </c>
    </row>
    <row r="1594" spans="1:38" x14ac:dyDescent="0.2">
      <c r="A1594">
        <v>1294</v>
      </c>
      <c r="B1594" s="1">
        <v>45339</v>
      </c>
      <c r="C1594" s="2">
        <v>0.625</v>
      </c>
      <c r="D1594" s="2">
        <v>0.6875</v>
      </c>
      <c r="E1594" t="s">
        <v>21</v>
      </c>
      <c r="F1594">
        <v>1</v>
      </c>
      <c r="G1594">
        <v>6</v>
      </c>
      <c r="H1594">
        <v>6</v>
      </c>
      <c r="I1594" t="s">
        <v>41</v>
      </c>
      <c r="J1594" t="s">
        <v>30</v>
      </c>
      <c r="K1594">
        <v>90</v>
      </c>
      <c r="L1594">
        <v>1</v>
      </c>
      <c r="M1594">
        <v>0</v>
      </c>
      <c r="N1594" t="s">
        <v>77</v>
      </c>
      <c r="O1594" t="s">
        <v>99</v>
      </c>
      <c r="P1594" t="s">
        <v>113</v>
      </c>
      <c r="Q1594" t="s">
        <v>118</v>
      </c>
      <c r="R1594" t="s">
        <v>118</v>
      </c>
      <c r="S1594">
        <v>1576</v>
      </c>
      <c r="T1594">
        <v>1869</v>
      </c>
      <c r="U1594" s="1">
        <v>45376</v>
      </c>
      <c r="V1594" s="2">
        <v>0.625</v>
      </c>
      <c r="W1594" s="2">
        <v>0.6875</v>
      </c>
      <c r="X1594" t="s">
        <v>21</v>
      </c>
      <c r="Y1594">
        <v>1</v>
      </c>
      <c r="Z1594">
        <v>6</v>
      </c>
      <c r="AA1594">
        <v>8</v>
      </c>
      <c r="AB1594" t="s">
        <v>17</v>
      </c>
      <c r="AC1594" t="s">
        <v>18</v>
      </c>
      <c r="AD1594">
        <v>90</v>
      </c>
      <c r="AE1594">
        <v>1.3333333333333333</v>
      </c>
      <c r="AF1594">
        <v>1</v>
      </c>
      <c r="AG1594" t="s">
        <v>72</v>
      </c>
      <c r="AH1594" t="s">
        <v>100</v>
      </c>
      <c r="AI1594" t="s">
        <v>113</v>
      </c>
      <c r="AJ1594">
        <v>1575</v>
      </c>
      <c r="AK1594">
        <v>1576</v>
      </c>
      <c r="AL1594" t="s">
        <v>118</v>
      </c>
    </row>
    <row r="1595" spans="1:38" x14ac:dyDescent="0.2">
      <c r="A1595">
        <v>1292</v>
      </c>
      <c r="B1595" s="1">
        <v>45618</v>
      </c>
      <c r="C1595" s="2">
        <v>0.625</v>
      </c>
      <c r="D1595" s="2">
        <v>0.66666666666666663</v>
      </c>
      <c r="E1595" t="s">
        <v>21</v>
      </c>
      <c r="F1595">
        <v>1</v>
      </c>
      <c r="G1595">
        <v>6</v>
      </c>
      <c r="H1595">
        <v>9</v>
      </c>
      <c r="I1595" t="s">
        <v>41</v>
      </c>
      <c r="J1595" t="s">
        <v>30</v>
      </c>
      <c r="K1595">
        <v>59.999999999999943</v>
      </c>
      <c r="L1595">
        <v>1.5</v>
      </c>
      <c r="M1595">
        <v>1</v>
      </c>
      <c r="N1595" t="s">
        <v>76</v>
      </c>
      <c r="O1595" t="s">
        <v>108</v>
      </c>
      <c r="P1595" t="s">
        <v>113</v>
      </c>
      <c r="Q1595" t="s">
        <v>118</v>
      </c>
      <c r="R1595" t="s">
        <v>118</v>
      </c>
      <c r="S1595">
        <v>1577</v>
      </c>
      <c r="T1595">
        <v>1294</v>
      </c>
      <c r="U1595" s="1">
        <v>45339</v>
      </c>
      <c r="V1595" s="2">
        <v>0.625</v>
      </c>
      <c r="W1595" s="2">
        <v>0.6875</v>
      </c>
      <c r="X1595" t="s">
        <v>21</v>
      </c>
      <c r="Y1595">
        <v>1</v>
      </c>
      <c r="Z1595">
        <v>6</v>
      </c>
      <c r="AA1595">
        <v>6</v>
      </c>
      <c r="AB1595" t="s">
        <v>41</v>
      </c>
      <c r="AC1595" t="s">
        <v>30</v>
      </c>
      <c r="AD1595">
        <v>90</v>
      </c>
      <c r="AE1595">
        <v>1</v>
      </c>
      <c r="AF1595">
        <v>0</v>
      </c>
      <c r="AG1595" t="s">
        <v>77</v>
      </c>
      <c r="AH1595" t="s">
        <v>99</v>
      </c>
      <c r="AI1595" t="s">
        <v>113</v>
      </c>
      <c r="AJ1595">
        <v>1576</v>
      </c>
      <c r="AK1595">
        <v>1577</v>
      </c>
      <c r="AL1595" t="s">
        <v>118</v>
      </c>
    </row>
    <row r="1596" spans="1:38" x14ac:dyDescent="0.2">
      <c r="A1596">
        <v>5</v>
      </c>
      <c r="B1596" s="1">
        <v>45326</v>
      </c>
      <c r="C1596" s="2">
        <v>0.625</v>
      </c>
      <c r="D1596" s="2">
        <v>0.70833333333333337</v>
      </c>
      <c r="E1596" t="s">
        <v>21</v>
      </c>
      <c r="F1596">
        <v>1</v>
      </c>
      <c r="G1596">
        <v>6</v>
      </c>
      <c r="H1596">
        <v>5</v>
      </c>
      <c r="I1596" t="s">
        <v>27</v>
      </c>
      <c r="J1596" t="s">
        <v>28</v>
      </c>
      <c r="K1596">
        <v>120.00000000000006</v>
      </c>
      <c r="L1596">
        <v>0.83333333333333348</v>
      </c>
      <c r="M1596">
        <v>0</v>
      </c>
      <c r="N1596" t="s">
        <v>71</v>
      </c>
      <c r="O1596" t="s">
        <v>99</v>
      </c>
      <c r="P1596" t="s">
        <v>113</v>
      </c>
      <c r="Q1596" t="s">
        <v>118</v>
      </c>
      <c r="R1596" t="s">
        <v>124</v>
      </c>
      <c r="S1596">
        <v>1578</v>
      </c>
      <c r="T1596">
        <v>1292</v>
      </c>
      <c r="U1596" s="1">
        <v>45618</v>
      </c>
      <c r="V1596" s="2">
        <v>0.625</v>
      </c>
      <c r="W1596" s="2">
        <v>0.66666666666666663</v>
      </c>
      <c r="X1596" t="s">
        <v>21</v>
      </c>
      <c r="Y1596">
        <v>1</v>
      </c>
      <c r="Z1596">
        <v>6</v>
      </c>
      <c r="AA1596">
        <v>9</v>
      </c>
      <c r="AB1596" t="s">
        <v>41</v>
      </c>
      <c r="AC1596" t="s">
        <v>30</v>
      </c>
      <c r="AD1596">
        <v>59.999999999999943</v>
      </c>
      <c r="AE1596">
        <v>1.5</v>
      </c>
      <c r="AF1596">
        <v>1</v>
      </c>
      <c r="AG1596" t="s">
        <v>76</v>
      </c>
      <c r="AH1596" t="s">
        <v>108</v>
      </c>
      <c r="AI1596" t="s">
        <v>113</v>
      </c>
      <c r="AJ1596">
        <v>1577</v>
      </c>
      <c r="AK1596">
        <v>1578</v>
      </c>
      <c r="AL1596" t="s">
        <v>118</v>
      </c>
    </row>
    <row r="1597" spans="1:38" x14ac:dyDescent="0.2">
      <c r="A1597">
        <v>953</v>
      </c>
      <c r="B1597" s="1">
        <v>45293</v>
      </c>
      <c r="C1597" s="2">
        <v>0.625</v>
      </c>
      <c r="D1597" s="2">
        <v>0.70833333333333337</v>
      </c>
      <c r="E1597" t="s">
        <v>21</v>
      </c>
      <c r="F1597">
        <v>1</v>
      </c>
      <c r="G1597">
        <v>6</v>
      </c>
      <c r="H1597">
        <v>1</v>
      </c>
      <c r="I1597" t="s">
        <v>42</v>
      </c>
      <c r="J1597" t="s">
        <v>18</v>
      </c>
      <c r="K1597">
        <v>120.00000000000006</v>
      </c>
      <c r="L1597">
        <v>0.16666666666666666</v>
      </c>
      <c r="M1597">
        <v>0</v>
      </c>
      <c r="N1597" t="s">
        <v>73</v>
      </c>
      <c r="O1597" t="s">
        <v>98</v>
      </c>
      <c r="P1597" t="s">
        <v>113</v>
      </c>
      <c r="Q1597" t="s">
        <v>117</v>
      </c>
      <c r="R1597" t="s">
        <v>124</v>
      </c>
      <c r="S1597">
        <v>1573</v>
      </c>
      <c r="T1597">
        <v>2781</v>
      </c>
      <c r="U1597" s="1">
        <v>45508</v>
      </c>
      <c r="V1597" s="2">
        <v>0.64583333333333337</v>
      </c>
      <c r="W1597" s="2">
        <v>0.6875</v>
      </c>
      <c r="X1597" t="s">
        <v>21</v>
      </c>
      <c r="Y1597">
        <v>1</v>
      </c>
      <c r="Z1597">
        <v>6</v>
      </c>
      <c r="AA1597">
        <v>8</v>
      </c>
      <c r="AB1597" t="s">
        <v>41</v>
      </c>
      <c r="AC1597" t="s">
        <v>30</v>
      </c>
      <c r="AD1597">
        <v>59.999999999999943</v>
      </c>
      <c r="AE1597">
        <v>1.3333333333333333</v>
      </c>
      <c r="AF1597">
        <v>1</v>
      </c>
      <c r="AG1597" t="s">
        <v>71</v>
      </c>
      <c r="AH1597" t="s">
        <v>105</v>
      </c>
      <c r="AI1597" t="s">
        <v>113</v>
      </c>
      <c r="AJ1597">
        <v>1572</v>
      </c>
      <c r="AK1597">
        <v>1573</v>
      </c>
      <c r="AL1597" t="s">
        <v>118</v>
      </c>
    </row>
    <row r="1598" spans="1:38" x14ac:dyDescent="0.2">
      <c r="A1598">
        <v>2803</v>
      </c>
      <c r="B1598" s="1">
        <v>45471</v>
      </c>
      <c r="C1598" s="2">
        <v>0.625</v>
      </c>
      <c r="D1598" s="2">
        <v>0.70833333333333337</v>
      </c>
      <c r="E1598" t="s">
        <v>21</v>
      </c>
      <c r="F1598">
        <v>1</v>
      </c>
      <c r="G1598">
        <v>6</v>
      </c>
      <c r="H1598">
        <v>5</v>
      </c>
      <c r="I1598" t="s">
        <v>13</v>
      </c>
      <c r="J1598" t="s">
        <v>18</v>
      </c>
      <c r="K1598">
        <v>120.00000000000006</v>
      </c>
      <c r="L1598">
        <v>0.83333333333333348</v>
      </c>
      <c r="M1598">
        <v>0</v>
      </c>
      <c r="N1598" t="s">
        <v>76</v>
      </c>
      <c r="O1598" t="s">
        <v>103</v>
      </c>
      <c r="P1598" t="s">
        <v>113</v>
      </c>
      <c r="Q1598" t="s">
        <v>118</v>
      </c>
      <c r="R1598" t="s">
        <v>124</v>
      </c>
      <c r="S1598">
        <v>1580</v>
      </c>
      <c r="T1598">
        <v>442</v>
      </c>
      <c r="U1598" s="1">
        <v>45439</v>
      </c>
      <c r="V1598" s="2">
        <v>0.625</v>
      </c>
      <c r="W1598" s="2">
        <v>0.64583333333333337</v>
      </c>
      <c r="X1598" t="s">
        <v>21</v>
      </c>
      <c r="Y1598">
        <v>1</v>
      </c>
      <c r="Z1598">
        <v>6</v>
      </c>
      <c r="AA1598">
        <v>1</v>
      </c>
      <c r="AB1598" t="s">
        <v>42</v>
      </c>
      <c r="AC1598" t="s">
        <v>14</v>
      </c>
      <c r="AD1598">
        <v>30.000000000000053</v>
      </c>
      <c r="AE1598">
        <v>0.16666666666666666</v>
      </c>
      <c r="AF1598">
        <v>0</v>
      </c>
      <c r="AG1598" t="s">
        <v>72</v>
      </c>
      <c r="AH1598" t="s">
        <v>102</v>
      </c>
      <c r="AI1598" t="s">
        <v>113</v>
      </c>
      <c r="AJ1598">
        <v>1579</v>
      </c>
      <c r="AK1598">
        <v>1580</v>
      </c>
      <c r="AL1598" t="s">
        <v>118</v>
      </c>
    </row>
    <row r="1599" spans="1:38" x14ac:dyDescent="0.2">
      <c r="A1599">
        <v>560</v>
      </c>
      <c r="B1599" s="1">
        <v>45306</v>
      </c>
      <c r="C1599" s="2">
        <v>0.625</v>
      </c>
      <c r="D1599" s="2">
        <v>0.64583333333333337</v>
      </c>
      <c r="E1599" t="s">
        <v>21</v>
      </c>
      <c r="F1599">
        <v>1</v>
      </c>
      <c r="G1599">
        <v>6</v>
      </c>
      <c r="H1599">
        <v>5</v>
      </c>
      <c r="I1599" t="s">
        <v>39</v>
      </c>
      <c r="J1599" t="s">
        <v>18</v>
      </c>
      <c r="K1599">
        <v>30.000000000000053</v>
      </c>
      <c r="L1599">
        <v>0.83333333333333348</v>
      </c>
      <c r="M1599">
        <v>0</v>
      </c>
      <c r="N1599" t="s">
        <v>72</v>
      </c>
      <c r="O1599" t="s">
        <v>98</v>
      </c>
      <c r="P1599" t="s">
        <v>113</v>
      </c>
      <c r="Q1599" t="s">
        <v>118</v>
      </c>
      <c r="R1599" t="s">
        <v>118</v>
      </c>
      <c r="S1599">
        <v>1581</v>
      </c>
      <c r="T1599">
        <v>2803</v>
      </c>
      <c r="U1599" s="1">
        <v>45471</v>
      </c>
      <c r="V1599" s="2">
        <v>0.625</v>
      </c>
      <c r="W1599" s="2">
        <v>0.70833333333333337</v>
      </c>
      <c r="X1599" t="s">
        <v>21</v>
      </c>
      <c r="Y1599">
        <v>1</v>
      </c>
      <c r="Z1599">
        <v>6</v>
      </c>
      <c r="AA1599">
        <v>5</v>
      </c>
      <c r="AB1599" t="s">
        <v>13</v>
      </c>
      <c r="AC1599" t="s">
        <v>18</v>
      </c>
      <c r="AD1599">
        <v>120.00000000000006</v>
      </c>
      <c r="AE1599">
        <v>0.83333333333333348</v>
      </c>
      <c r="AF1599">
        <v>0</v>
      </c>
      <c r="AG1599" t="s">
        <v>76</v>
      </c>
      <c r="AH1599" t="s">
        <v>103</v>
      </c>
      <c r="AI1599" t="s">
        <v>113</v>
      </c>
      <c r="AJ1599">
        <v>1580</v>
      </c>
      <c r="AK1599">
        <v>1581</v>
      </c>
      <c r="AL1599" t="s">
        <v>118</v>
      </c>
    </row>
    <row r="1600" spans="1:38" x14ac:dyDescent="0.2">
      <c r="A1600">
        <v>1076</v>
      </c>
      <c r="B1600" s="1">
        <v>45498</v>
      </c>
      <c r="C1600" s="2">
        <v>0.625</v>
      </c>
      <c r="D1600" s="2">
        <v>0.6875</v>
      </c>
      <c r="E1600" t="s">
        <v>21</v>
      </c>
      <c r="F1600">
        <v>1</v>
      </c>
      <c r="G1600">
        <v>6</v>
      </c>
      <c r="H1600">
        <v>8</v>
      </c>
      <c r="I1600" t="s">
        <v>22</v>
      </c>
      <c r="J1600" t="s">
        <v>23</v>
      </c>
      <c r="K1600">
        <v>90</v>
      </c>
      <c r="L1600">
        <v>1.3333333333333333</v>
      </c>
      <c r="M1600">
        <v>1</v>
      </c>
      <c r="N1600" t="s">
        <v>75</v>
      </c>
      <c r="O1600" t="s">
        <v>104</v>
      </c>
      <c r="P1600" t="s">
        <v>113</v>
      </c>
      <c r="Q1600" t="s">
        <v>118</v>
      </c>
      <c r="R1600" t="s">
        <v>118</v>
      </c>
      <c r="S1600">
        <v>1582</v>
      </c>
      <c r="T1600">
        <v>560</v>
      </c>
      <c r="U1600" s="1">
        <v>45306</v>
      </c>
      <c r="V1600" s="2">
        <v>0.625</v>
      </c>
      <c r="W1600" s="2">
        <v>0.64583333333333337</v>
      </c>
      <c r="X1600" t="s">
        <v>21</v>
      </c>
      <c r="Y1600">
        <v>1</v>
      </c>
      <c r="Z1600">
        <v>6</v>
      </c>
      <c r="AA1600">
        <v>5</v>
      </c>
      <c r="AB1600" t="s">
        <v>39</v>
      </c>
      <c r="AC1600" t="s">
        <v>18</v>
      </c>
      <c r="AD1600">
        <v>30.000000000000053</v>
      </c>
      <c r="AE1600">
        <v>0.83333333333333348</v>
      </c>
      <c r="AF1600">
        <v>0</v>
      </c>
      <c r="AG1600" t="s">
        <v>72</v>
      </c>
      <c r="AH1600" t="s">
        <v>98</v>
      </c>
      <c r="AI1600" t="s">
        <v>113</v>
      </c>
      <c r="AJ1600">
        <v>1581</v>
      </c>
      <c r="AK1600">
        <v>1582</v>
      </c>
      <c r="AL1600" t="s">
        <v>118</v>
      </c>
    </row>
    <row r="1601" spans="1:38" x14ac:dyDescent="0.2">
      <c r="A1601">
        <v>2453</v>
      </c>
      <c r="B1601" s="1">
        <v>45539</v>
      </c>
      <c r="C1601" s="2">
        <v>0.625</v>
      </c>
      <c r="D1601" s="2">
        <v>0.64583333333333337</v>
      </c>
      <c r="E1601" t="s">
        <v>21</v>
      </c>
      <c r="F1601">
        <v>1</v>
      </c>
      <c r="G1601">
        <v>6</v>
      </c>
      <c r="H1601">
        <v>5</v>
      </c>
      <c r="I1601" t="s">
        <v>27</v>
      </c>
      <c r="J1601" t="s">
        <v>18</v>
      </c>
      <c r="K1601">
        <v>30.000000000000053</v>
      </c>
      <c r="L1601">
        <v>0.83333333333333348</v>
      </c>
      <c r="M1601">
        <v>0</v>
      </c>
      <c r="N1601" t="s">
        <v>74</v>
      </c>
      <c r="O1601" t="s">
        <v>106</v>
      </c>
      <c r="P1601" t="s">
        <v>113</v>
      </c>
      <c r="Q1601" t="s">
        <v>118</v>
      </c>
      <c r="R1601" t="s">
        <v>118</v>
      </c>
      <c r="S1601">
        <v>1583</v>
      </c>
      <c r="T1601">
        <v>1076</v>
      </c>
      <c r="U1601" s="1">
        <v>45498</v>
      </c>
      <c r="V1601" s="2">
        <v>0.625</v>
      </c>
      <c r="W1601" s="2">
        <v>0.6875</v>
      </c>
      <c r="X1601" t="s">
        <v>21</v>
      </c>
      <c r="Y1601">
        <v>1</v>
      </c>
      <c r="Z1601">
        <v>6</v>
      </c>
      <c r="AA1601">
        <v>8</v>
      </c>
      <c r="AB1601" t="s">
        <v>22</v>
      </c>
      <c r="AC1601" t="s">
        <v>23</v>
      </c>
      <c r="AD1601">
        <v>90</v>
      </c>
      <c r="AE1601">
        <v>1.3333333333333333</v>
      </c>
      <c r="AF1601">
        <v>1</v>
      </c>
      <c r="AG1601" t="s">
        <v>75</v>
      </c>
      <c r="AH1601" t="s">
        <v>104</v>
      </c>
      <c r="AI1601" t="s">
        <v>113</v>
      </c>
      <c r="AJ1601">
        <v>1582</v>
      </c>
      <c r="AK1601">
        <v>1583</v>
      </c>
      <c r="AL1601" t="s">
        <v>118</v>
      </c>
    </row>
    <row r="1602" spans="1:38" x14ac:dyDescent="0.2">
      <c r="A1602">
        <v>7</v>
      </c>
      <c r="B1602" s="1">
        <v>45508</v>
      </c>
      <c r="C1602" s="2">
        <v>0.625</v>
      </c>
      <c r="D1602" s="2">
        <v>0.6875</v>
      </c>
      <c r="E1602" t="s">
        <v>21</v>
      </c>
      <c r="F1602">
        <v>1</v>
      </c>
      <c r="G1602">
        <v>6</v>
      </c>
      <c r="H1602">
        <v>4</v>
      </c>
      <c r="I1602" t="s">
        <v>22</v>
      </c>
      <c r="J1602" t="s">
        <v>30</v>
      </c>
      <c r="K1602">
        <v>90</v>
      </c>
      <c r="L1602">
        <v>0.66666666666666663</v>
      </c>
      <c r="M1602">
        <v>0</v>
      </c>
      <c r="N1602" t="s">
        <v>71</v>
      </c>
      <c r="O1602" t="s">
        <v>105</v>
      </c>
      <c r="P1602" t="s">
        <v>113</v>
      </c>
      <c r="Q1602" t="s">
        <v>118</v>
      </c>
      <c r="R1602" t="s">
        <v>118</v>
      </c>
      <c r="S1602">
        <v>1584</v>
      </c>
      <c r="T1602">
        <v>2453</v>
      </c>
      <c r="U1602" s="1">
        <v>45539</v>
      </c>
      <c r="V1602" s="2">
        <v>0.625</v>
      </c>
      <c r="W1602" s="2">
        <v>0.64583333333333337</v>
      </c>
      <c r="X1602" t="s">
        <v>21</v>
      </c>
      <c r="Y1602">
        <v>1</v>
      </c>
      <c r="Z1602">
        <v>6</v>
      </c>
      <c r="AA1602">
        <v>5</v>
      </c>
      <c r="AB1602" t="s">
        <v>27</v>
      </c>
      <c r="AC1602" t="s">
        <v>18</v>
      </c>
      <c r="AD1602">
        <v>30.000000000000053</v>
      </c>
      <c r="AE1602">
        <v>0.83333333333333348</v>
      </c>
      <c r="AF1602">
        <v>0</v>
      </c>
      <c r="AG1602" t="s">
        <v>74</v>
      </c>
      <c r="AH1602" t="s">
        <v>106</v>
      </c>
      <c r="AI1602" t="s">
        <v>113</v>
      </c>
      <c r="AJ1602">
        <v>1583</v>
      </c>
      <c r="AK1602">
        <v>1584</v>
      </c>
      <c r="AL1602" t="s">
        <v>118</v>
      </c>
    </row>
    <row r="1603" spans="1:38" x14ac:dyDescent="0.2">
      <c r="A1603">
        <v>960</v>
      </c>
      <c r="B1603" s="1">
        <v>45630</v>
      </c>
      <c r="C1603" s="2">
        <v>0.625</v>
      </c>
      <c r="D1603" s="2">
        <v>0.6875</v>
      </c>
      <c r="E1603" t="s">
        <v>21</v>
      </c>
      <c r="F1603">
        <v>1</v>
      </c>
      <c r="G1603">
        <v>6</v>
      </c>
      <c r="H1603">
        <v>8</v>
      </c>
      <c r="I1603" t="s">
        <v>39</v>
      </c>
      <c r="J1603" t="s">
        <v>18</v>
      </c>
      <c r="K1603">
        <v>90</v>
      </c>
      <c r="L1603">
        <v>1.3333333333333333</v>
      </c>
      <c r="M1603">
        <v>1</v>
      </c>
      <c r="N1603" t="s">
        <v>74</v>
      </c>
      <c r="O1603" t="s">
        <v>109</v>
      </c>
      <c r="P1603" t="s">
        <v>113</v>
      </c>
      <c r="Q1603" t="s">
        <v>118</v>
      </c>
      <c r="R1603" t="s">
        <v>118</v>
      </c>
      <c r="S1603">
        <v>1585</v>
      </c>
      <c r="T1603">
        <v>7</v>
      </c>
      <c r="U1603" s="1">
        <v>45508</v>
      </c>
      <c r="V1603" s="2">
        <v>0.625</v>
      </c>
      <c r="W1603" s="2">
        <v>0.6875</v>
      </c>
      <c r="X1603" t="s">
        <v>21</v>
      </c>
      <c r="Y1603">
        <v>1</v>
      </c>
      <c r="Z1603">
        <v>6</v>
      </c>
      <c r="AA1603">
        <v>4</v>
      </c>
      <c r="AB1603" t="s">
        <v>22</v>
      </c>
      <c r="AC1603" t="s">
        <v>30</v>
      </c>
      <c r="AD1603">
        <v>90</v>
      </c>
      <c r="AE1603">
        <v>0.66666666666666663</v>
      </c>
      <c r="AF1603">
        <v>0</v>
      </c>
      <c r="AG1603" t="s">
        <v>71</v>
      </c>
      <c r="AH1603" t="s">
        <v>105</v>
      </c>
      <c r="AI1603" t="s">
        <v>113</v>
      </c>
      <c r="AJ1603">
        <v>1584</v>
      </c>
      <c r="AK1603">
        <v>1585</v>
      </c>
      <c r="AL1603" t="s">
        <v>118</v>
      </c>
    </row>
    <row r="1604" spans="1:38" x14ac:dyDescent="0.2">
      <c r="A1604">
        <v>442</v>
      </c>
      <c r="B1604" s="1">
        <v>45439</v>
      </c>
      <c r="C1604" s="2">
        <v>0.625</v>
      </c>
      <c r="D1604" s="2">
        <v>0.64583333333333337</v>
      </c>
      <c r="E1604" t="s">
        <v>21</v>
      </c>
      <c r="F1604">
        <v>1</v>
      </c>
      <c r="G1604">
        <v>6</v>
      </c>
      <c r="H1604">
        <v>1</v>
      </c>
      <c r="I1604" t="s">
        <v>42</v>
      </c>
      <c r="J1604" t="s">
        <v>14</v>
      </c>
      <c r="K1604">
        <v>30.000000000000053</v>
      </c>
      <c r="L1604">
        <v>0.16666666666666666</v>
      </c>
      <c r="M1604">
        <v>0</v>
      </c>
      <c r="N1604" t="s">
        <v>72</v>
      </c>
      <c r="O1604" t="s">
        <v>102</v>
      </c>
      <c r="P1604" t="s">
        <v>113</v>
      </c>
      <c r="Q1604" t="s">
        <v>117</v>
      </c>
      <c r="R1604" t="s">
        <v>118</v>
      </c>
      <c r="S1604">
        <v>1579</v>
      </c>
      <c r="T1604">
        <v>5</v>
      </c>
      <c r="U1604" s="1">
        <v>45326</v>
      </c>
      <c r="V1604" s="2">
        <v>0.625</v>
      </c>
      <c r="W1604" s="2">
        <v>0.70833333333333337</v>
      </c>
      <c r="X1604" t="s">
        <v>21</v>
      </c>
      <c r="Y1604">
        <v>1</v>
      </c>
      <c r="Z1604">
        <v>6</v>
      </c>
      <c r="AA1604">
        <v>5</v>
      </c>
      <c r="AB1604" t="s">
        <v>27</v>
      </c>
      <c r="AC1604" t="s">
        <v>28</v>
      </c>
      <c r="AD1604">
        <v>120.00000000000006</v>
      </c>
      <c r="AE1604">
        <v>0.83333333333333348</v>
      </c>
      <c r="AF1604">
        <v>0</v>
      </c>
      <c r="AG1604" t="s">
        <v>71</v>
      </c>
      <c r="AH1604" t="s">
        <v>99</v>
      </c>
      <c r="AI1604" t="s">
        <v>113</v>
      </c>
      <c r="AJ1604">
        <v>1578</v>
      </c>
      <c r="AK1604">
        <v>1579</v>
      </c>
      <c r="AL1604" t="s">
        <v>118</v>
      </c>
    </row>
    <row r="1605" spans="1:38" x14ac:dyDescent="0.2">
      <c r="A1605">
        <v>1031</v>
      </c>
      <c r="B1605" s="1">
        <v>45299</v>
      </c>
      <c r="C1605" s="2">
        <v>0.60416666666666663</v>
      </c>
      <c r="D1605" s="2">
        <v>0.6875</v>
      </c>
      <c r="E1605" t="s">
        <v>21</v>
      </c>
      <c r="F1605">
        <v>1</v>
      </c>
      <c r="G1605">
        <v>6</v>
      </c>
      <c r="H1605">
        <v>4</v>
      </c>
      <c r="I1605" t="s">
        <v>13</v>
      </c>
      <c r="J1605" t="s">
        <v>40</v>
      </c>
      <c r="K1605">
        <v>120.00000000000006</v>
      </c>
      <c r="L1605">
        <v>0.66666666666666663</v>
      </c>
      <c r="M1605">
        <v>0</v>
      </c>
      <c r="N1605" t="s">
        <v>72</v>
      </c>
      <c r="O1605" t="s">
        <v>98</v>
      </c>
      <c r="P1605" t="s">
        <v>113</v>
      </c>
      <c r="Q1605" t="s">
        <v>118</v>
      </c>
      <c r="R1605" t="s">
        <v>124</v>
      </c>
      <c r="S1605">
        <v>1620</v>
      </c>
      <c r="T1605">
        <v>609</v>
      </c>
      <c r="U1605" s="1">
        <v>45318</v>
      </c>
      <c r="V1605" s="2">
        <v>0.60416666666666663</v>
      </c>
      <c r="W1605" s="2">
        <v>0.66666666666666663</v>
      </c>
      <c r="X1605" t="s">
        <v>21</v>
      </c>
      <c r="Y1605">
        <v>1</v>
      </c>
      <c r="Z1605">
        <v>6</v>
      </c>
      <c r="AA1605">
        <v>8</v>
      </c>
      <c r="AB1605" t="s">
        <v>42</v>
      </c>
      <c r="AC1605" t="s">
        <v>23</v>
      </c>
      <c r="AD1605">
        <v>90</v>
      </c>
      <c r="AE1605">
        <v>1.3333333333333333</v>
      </c>
      <c r="AF1605">
        <v>1</v>
      </c>
      <c r="AG1605" t="s">
        <v>77</v>
      </c>
      <c r="AH1605" t="s">
        <v>98</v>
      </c>
      <c r="AI1605" t="s">
        <v>113</v>
      </c>
      <c r="AJ1605">
        <v>1619</v>
      </c>
      <c r="AK1605">
        <v>1620</v>
      </c>
      <c r="AL1605" t="s">
        <v>118</v>
      </c>
    </row>
    <row r="1606" spans="1:38" x14ac:dyDescent="0.2">
      <c r="A1606">
        <v>126</v>
      </c>
      <c r="B1606" s="1">
        <v>45587</v>
      </c>
      <c r="C1606" s="2">
        <v>0.60416666666666663</v>
      </c>
      <c r="D1606" s="2">
        <v>0.66666666666666663</v>
      </c>
      <c r="E1606" t="s">
        <v>21</v>
      </c>
      <c r="F1606">
        <v>1</v>
      </c>
      <c r="G1606">
        <v>6</v>
      </c>
      <c r="H1606">
        <v>1</v>
      </c>
      <c r="I1606" t="s">
        <v>17</v>
      </c>
      <c r="J1606" t="s">
        <v>30</v>
      </c>
      <c r="K1606">
        <v>90</v>
      </c>
      <c r="L1606">
        <v>0.16666666666666666</v>
      </c>
      <c r="M1606">
        <v>0</v>
      </c>
      <c r="N1606" t="s">
        <v>73</v>
      </c>
      <c r="O1606" t="s">
        <v>107</v>
      </c>
      <c r="P1606" t="s">
        <v>113</v>
      </c>
      <c r="Q1606" t="s">
        <v>117</v>
      </c>
      <c r="R1606" t="s">
        <v>118</v>
      </c>
      <c r="S1606">
        <v>1621</v>
      </c>
      <c r="T1606">
        <v>1031</v>
      </c>
      <c r="U1606" s="1">
        <v>45299</v>
      </c>
      <c r="V1606" s="2">
        <v>0.60416666666666663</v>
      </c>
      <c r="W1606" s="2">
        <v>0.6875</v>
      </c>
      <c r="X1606" t="s">
        <v>21</v>
      </c>
      <c r="Y1606">
        <v>1</v>
      </c>
      <c r="Z1606">
        <v>6</v>
      </c>
      <c r="AA1606">
        <v>4</v>
      </c>
      <c r="AB1606" t="s">
        <v>13</v>
      </c>
      <c r="AC1606" t="s">
        <v>40</v>
      </c>
      <c r="AD1606">
        <v>120.00000000000006</v>
      </c>
      <c r="AE1606">
        <v>0.66666666666666663</v>
      </c>
      <c r="AF1606">
        <v>0</v>
      </c>
      <c r="AG1606" t="s">
        <v>72</v>
      </c>
      <c r="AH1606" t="s">
        <v>98</v>
      </c>
      <c r="AI1606" t="s">
        <v>113</v>
      </c>
      <c r="AJ1606">
        <v>1620</v>
      </c>
      <c r="AK1606">
        <v>1621</v>
      </c>
      <c r="AL1606" t="s">
        <v>118</v>
      </c>
    </row>
    <row r="1607" spans="1:38" x14ac:dyDescent="0.2">
      <c r="A1607">
        <v>1147</v>
      </c>
      <c r="B1607" s="1">
        <v>45469</v>
      </c>
      <c r="C1607" s="2">
        <v>0.60416666666666663</v>
      </c>
      <c r="D1607" s="2">
        <v>0.6875</v>
      </c>
      <c r="E1607" t="s">
        <v>21</v>
      </c>
      <c r="F1607">
        <v>1</v>
      </c>
      <c r="G1607">
        <v>6</v>
      </c>
      <c r="H1607">
        <v>1</v>
      </c>
      <c r="I1607" t="s">
        <v>17</v>
      </c>
      <c r="J1607" t="s">
        <v>28</v>
      </c>
      <c r="K1607">
        <v>120.00000000000006</v>
      </c>
      <c r="L1607">
        <v>0.16666666666666666</v>
      </c>
      <c r="M1607">
        <v>0</v>
      </c>
      <c r="N1607" t="s">
        <v>74</v>
      </c>
      <c r="O1607" t="s">
        <v>103</v>
      </c>
      <c r="P1607" t="s">
        <v>113</v>
      </c>
      <c r="Q1607" t="s">
        <v>117</v>
      </c>
      <c r="R1607" t="s">
        <v>124</v>
      </c>
      <c r="S1607">
        <v>1622</v>
      </c>
      <c r="T1607">
        <v>126</v>
      </c>
      <c r="U1607" s="1">
        <v>45587</v>
      </c>
      <c r="V1607" s="2">
        <v>0.60416666666666663</v>
      </c>
      <c r="W1607" s="2">
        <v>0.66666666666666663</v>
      </c>
      <c r="X1607" t="s">
        <v>21</v>
      </c>
      <c r="Y1607">
        <v>1</v>
      </c>
      <c r="Z1607">
        <v>6</v>
      </c>
      <c r="AA1607">
        <v>1</v>
      </c>
      <c r="AB1607" t="s">
        <v>17</v>
      </c>
      <c r="AC1607" t="s">
        <v>30</v>
      </c>
      <c r="AD1607">
        <v>90</v>
      </c>
      <c r="AE1607">
        <v>0.16666666666666666</v>
      </c>
      <c r="AF1607">
        <v>0</v>
      </c>
      <c r="AG1607" t="s">
        <v>73</v>
      </c>
      <c r="AH1607" t="s">
        <v>107</v>
      </c>
      <c r="AI1607" t="s">
        <v>113</v>
      </c>
      <c r="AJ1607">
        <v>1621</v>
      </c>
      <c r="AK1607">
        <v>1622</v>
      </c>
      <c r="AL1607" t="s">
        <v>118</v>
      </c>
    </row>
    <row r="1608" spans="1:38" x14ac:dyDescent="0.2">
      <c r="A1608">
        <v>2442</v>
      </c>
      <c r="B1608" s="1">
        <v>45374</v>
      </c>
      <c r="C1608" s="2">
        <v>0.60416666666666663</v>
      </c>
      <c r="D1608" s="2">
        <v>0.66666666666666663</v>
      </c>
      <c r="E1608" t="s">
        <v>21</v>
      </c>
      <c r="F1608">
        <v>1</v>
      </c>
      <c r="G1608">
        <v>6</v>
      </c>
      <c r="H1608">
        <v>4</v>
      </c>
      <c r="I1608" t="s">
        <v>27</v>
      </c>
      <c r="J1608" t="s">
        <v>23</v>
      </c>
      <c r="K1608">
        <v>90</v>
      </c>
      <c r="L1608">
        <v>0.66666666666666663</v>
      </c>
      <c r="M1608">
        <v>0</v>
      </c>
      <c r="N1608" t="s">
        <v>77</v>
      </c>
      <c r="O1608" t="s">
        <v>100</v>
      </c>
      <c r="P1608" t="s">
        <v>113</v>
      </c>
      <c r="Q1608" t="s">
        <v>118</v>
      </c>
      <c r="R1608" t="s">
        <v>118</v>
      </c>
      <c r="S1608">
        <v>1623</v>
      </c>
      <c r="T1608">
        <v>1147</v>
      </c>
      <c r="U1608" s="1">
        <v>45469</v>
      </c>
      <c r="V1608" s="2">
        <v>0.60416666666666663</v>
      </c>
      <c r="W1608" s="2">
        <v>0.6875</v>
      </c>
      <c r="X1608" t="s">
        <v>21</v>
      </c>
      <c r="Y1608">
        <v>1</v>
      </c>
      <c r="Z1608">
        <v>6</v>
      </c>
      <c r="AA1608">
        <v>1</v>
      </c>
      <c r="AB1608" t="s">
        <v>17</v>
      </c>
      <c r="AC1608" t="s">
        <v>28</v>
      </c>
      <c r="AD1608">
        <v>120.00000000000006</v>
      </c>
      <c r="AE1608">
        <v>0.16666666666666666</v>
      </c>
      <c r="AF1608">
        <v>0</v>
      </c>
      <c r="AG1608" t="s">
        <v>74</v>
      </c>
      <c r="AH1608" t="s">
        <v>103</v>
      </c>
      <c r="AI1608" t="s">
        <v>113</v>
      </c>
      <c r="AJ1608">
        <v>1622</v>
      </c>
      <c r="AK1608">
        <v>1623</v>
      </c>
      <c r="AL1608" t="s">
        <v>118</v>
      </c>
    </row>
    <row r="1609" spans="1:38" x14ac:dyDescent="0.2">
      <c r="A1609">
        <v>2346</v>
      </c>
      <c r="B1609" s="1">
        <v>45402</v>
      </c>
      <c r="C1609" s="2">
        <v>0.60416666666666663</v>
      </c>
      <c r="D1609" s="2">
        <v>0.64583333333333337</v>
      </c>
      <c r="E1609" t="s">
        <v>21</v>
      </c>
      <c r="F1609">
        <v>1</v>
      </c>
      <c r="G1609">
        <v>6</v>
      </c>
      <c r="H1609">
        <v>9</v>
      </c>
      <c r="I1609" t="s">
        <v>27</v>
      </c>
      <c r="J1609" t="s">
        <v>14</v>
      </c>
      <c r="K1609">
        <v>60.000000000000107</v>
      </c>
      <c r="L1609">
        <v>1.5</v>
      </c>
      <c r="M1609">
        <v>1</v>
      </c>
      <c r="N1609" t="s">
        <v>77</v>
      </c>
      <c r="O1609" t="s">
        <v>101</v>
      </c>
      <c r="P1609" t="s">
        <v>113</v>
      </c>
      <c r="Q1609" t="s">
        <v>118</v>
      </c>
      <c r="R1609" t="s">
        <v>118</v>
      </c>
      <c r="S1609">
        <v>1624</v>
      </c>
      <c r="T1609">
        <v>2442</v>
      </c>
      <c r="U1609" s="1">
        <v>45374</v>
      </c>
      <c r="V1609" s="2">
        <v>0.60416666666666663</v>
      </c>
      <c r="W1609" s="2">
        <v>0.66666666666666663</v>
      </c>
      <c r="X1609" t="s">
        <v>21</v>
      </c>
      <c r="Y1609">
        <v>1</v>
      </c>
      <c r="Z1609">
        <v>6</v>
      </c>
      <c r="AA1609">
        <v>4</v>
      </c>
      <c r="AB1609" t="s">
        <v>27</v>
      </c>
      <c r="AC1609" t="s">
        <v>23</v>
      </c>
      <c r="AD1609">
        <v>90</v>
      </c>
      <c r="AE1609">
        <v>0.66666666666666663</v>
      </c>
      <c r="AF1609">
        <v>0</v>
      </c>
      <c r="AG1609" t="s">
        <v>77</v>
      </c>
      <c r="AH1609" t="s">
        <v>100</v>
      </c>
      <c r="AI1609" t="s">
        <v>113</v>
      </c>
      <c r="AJ1609">
        <v>1623</v>
      </c>
      <c r="AK1609">
        <v>1624</v>
      </c>
      <c r="AL1609" t="s">
        <v>118</v>
      </c>
    </row>
    <row r="1610" spans="1:38" x14ac:dyDescent="0.2">
      <c r="A1610">
        <v>386</v>
      </c>
      <c r="B1610" s="1">
        <v>45505</v>
      </c>
      <c r="C1610" s="2">
        <v>0.60416666666666663</v>
      </c>
      <c r="D1610" s="2">
        <v>0.66666666666666663</v>
      </c>
      <c r="E1610" t="s">
        <v>21</v>
      </c>
      <c r="F1610">
        <v>1</v>
      </c>
      <c r="G1610">
        <v>6</v>
      </c>
      <c r="H1610">
        <v>3</v>
      </c>
      <c r="I1610" t="s">
        <v>22</v>
      </c>
      <c r="J1610" t="s">
        <v>14</v>
      </c>
      <c r="K1610">
        <v>90</v>
      </c>
      <c r="L1610">
        <v>0.5</v>
      </c>
      <c r="M1610">
        <v>0</v>
      </c>
      <c r="N1610" t="s">
        <v>75</v>
      </c>
      <c r="O1610" t="s">
        <v>105</v>
      </c>
      <c r="P1610" t="s">
        <v>113</v>
      </c>
      <c r="Q1610" t="s">
        <v>118</v>
      </c>
      <c r="R1610" t="s">
        <v>118</v>
      </c>
      <c r="S1610">
        <v>1628</v>
      </c>
      <c r="T1610">
        <v>915</v>
      </c>
      <c r="U1610" s="1">
        <v>45409</v>
      </c>
      <c r="V1610" s="2">
        <v>0.60416666666666663</v>
      </c>
      <c r="W1610" s="2">
        <v>0.6875</v>
      </c>
      <c r="X1610" t="s">
        <v>21</v>
      </c>
      <c r="Y1610">
        <v>1</v>
      </c>
      <c r="Z1610">
        <v>6</v>
      </c>
      <c r="AA1610">
        <v>2</v>
      </c>
      <c r="AB1610" t="s">
        <v>27</v>
      </c>
      <c r="AC1610" t="s">
        <v>30</v>
      </c>
      <c r="AD1610">
        <v>120.00000000000006</v>
      </c>
      <c r="AE1610">
        <v>0.33333333333333331</v>
      </c>
      <c r="AF1610">
        <v>0</v>
      </c>
      <c r="AG1610" t="s">
        <v>77</v>
      </c>
      <c r="AH1610" t="s">
        <v>101</v>
      </c>
      <c r="AI1610" t="s">
        <v>113</v>
      </c>
      <c r="AJ1610">
        <v>1627</v>
      </c>
      <c r="AK1610">
        <v>1628</v>
      </c>
      <c r="AL1610" t="s">
        <v>118</v>
      </c>
    </row>
    <row r="1611" spans="1:38" x14ac:dyDescent="0.2">
      <c r="A1611">
        <v>1556</v>
      </c>
      <c r="B1611" s="1">
        <v>45510</v>
      </c>
      <c r="C1611" s="2">
        <v>0.60416666666666663</v>
      </c>
      <c r="D1611" s="2">
        <v>0.6875</v>
      </c>
      <c r="E1611" t="s">
        <v>21</v>
      </c>
      <c r="F1611">
        <v>1</v>
      </c>
      <c r="G1611">
        <v>6</v>
      </c>
      <c r="H1611">
        <v>3</v>
      </c>
      <c r="I1611" t="s">
        <v>22</v>
      </c>
      <c r="J1611" t="s">
        <v>28</v>
      </c>
      <c r="K1611">
        <v>120.00000000000006</v>
      </c>
      <c r="L1611">
        <v>0.5</v>
      </c>
      <c r="M1611">
        <v>0</v>
      </c>
      <c r="N1611" t="s">
        <v>73</v>
      </c>
      <c r="O1611" t="s">
        <v>105</v>
      </c>
      <c r="P1611" t="s">
        <v>113</v>
      </c>
      <c r="Q1611" t="s">
        <v>118</v>
      </c>
      <c r="R1611" t="s">
        <v>124</v>
      </c>
      <c r="S1611">
        <v>1626</v>
      </c>
      <c r="T1611">
        <v>2450</v>
      </c>
      <c r="U1611" s="1">
        <v>45343</v>
      </c>
      <c r="V1611" s="2">
        <v>0.60416666666666663</v>
      </c>
      <c r="W1611" s="2">
        <v>0.66666666666666663</v>
      </c>
      <c r="X1611" t="s">
        <v>21</v>
      </c>
      <c r="Y1611">
        <v>1</v>
      </c>
      <c r="Z1611">
        <v>6</v>
      </c>
      <c r="AA1611">
        <v>8</v>
      </c>
      <c r="AB1611" t="s">
        <v>13</v>
      </c>
      <c r="AC1611" t="s">
        <v>28</v>
      </c>
      <c r="AD1611">
        <v>90</v>
      </c>
      <c r="AE1611">
        <v>1.3333333333333333</v>
      </c>
      <c r="AF1611">
        <v>1</v>
      </c>
      <c r="AG1611" t="s">
        <v>74</v>
      </c>
      <c r="AH1611" t="s">
        <v>99</v>
      </c>
      <c r="AI1611" t="s">
        <v>113</v>
      </c>
      <c r="AJ1611">
        <v>1625</v>
      </c>
      <c r="AK1611">
        <v>1626</v>
      </c>
      <c r="AL1611" t="s">
        <v>118</v>
      </c>
    </row>
    <row r="1612" spans="1:38" x14ac:dyDescent="0.2">
      <c r="A1612">
        <v>915</v>
      </c>
      <c r="B1612" s="1">
        <v>45409</v>
      </c>
      <c r="C1612" s="2">
        <v>0.60416666666666663</v>
      </c>
      <c r="D1612" s="2">
        <v>0.6875</v>
      </c>
      <c r="E1612" t="s">
        <v>21</v>
      </c>
      <c r="F1612">
        <v>1</v>
      </c>
      <c r="G1612">
        <v>6</v>
      </c>
      <c r="H1612">
        <v>2</v>
      </c>
      <c r="I1612" t="s">
        <v>27</v>
      </c>
      <c r="J1612" t="s">
        <v>30</v>
      </c>
      <c r="K1612">
        <v>120.00000000000006</v>
      </c>
      <c r="L1612">
        <v>0.33333333333333331</v>
      </c>
      <c r="M1612">
        <v>0</v>
      </c>
      <c r="N1612" t="s">
        <v>77</v>
      </c>
      <c r="O1612" t="s">
        <v>101</v>
      </c>
      <c r="P1612" t="s">
        <v>113</v>
      </c>
      <c r="Q1612" t="s">
        <v>118</v>
      </c>
      <c r="R1612" t="s">
        <v>124</v>
      </c>
      <c r="S1612">
        <v>1627</v>
      </c>
      <c r="T1612">
        <v>1556</v>
      </c>
      <c r="U1612" s="1">
        <v>45510</v>
      </c>
      <c r="V1612" s="2">
        <v>0.60416666666666663</v>
      </c>
      <c r="W1612" s="2">
        <v>0.6875</v>
      </c>
      <c r="X1612" t="s">
        <v>21</v>
      </c>
      <c r="Y1612">
        <v>1</v>
      </c>
      <c r="Z1612">
        <v>6</v>
      </c>
      <c r="AA1612">
        <v>3</v>
      </c>
      <c r="AB1612" t="s">
        <v>22</v>
      </c>
      <c r="AC1612" t="s">
        <v>28</v>
      </c>
      <c r="AD1612">
        <v>120.00000000000006</v>
      </c>
      <c r="AE1612">
        <v>0.5</v>
      </c>
      <c r="AF1612">
        <v>0</v>
      </c>
      <c r="AG1612" t="s">
        <v>73</v>
      </c>
      <c r="AH1612" t="s">
        <v>105</v>
      </c>
      <c r="AI1612" t="s">
        <v>113</v>
      </c>
      <c r="AJ1612">
        <v>1626</v>
      </c>
      <c r="AK1612">
        <v>1627</v>
      </c>
      <c r="AL1612" t="s">
        <v>118</v>
      </c>
    </row>
    <row r="1613" spans="1:38" x14ac:dyDescent="0.2">
      <c r="A1613">
        <v>1403</v>
      </c>
      <c r="B1613" s="1">
        <v>45347</v>
      </c>
      <c r="C1613" s="2">
        <v>0.60416666666666663</v>
      </c>
      <c r="D1613" s="2">
        <v>0.66666666666666663</v>
      </c>
      <c r="E1613" t="s">
        <v>21</v>
      </c>
      <c r="F1613">
        <v>1</v>
      </c>
      <c r="G1613">
        <v>6</v>
      </c>
      <c r="H1613">
        <v>2</v>
      </c>
      <c r="I1613" t="s">
        <v>41</v>
      </c>
      <c r="J1613" t="s">
        <v>14</v>
      </c>
      <c r="K1613">
        <v>90</v>
      </c>
      <c r="L1613">
        <v>0.33333333333333331</v>
      </c>
      <c r="M1613">
        <v>0</v>
      </c>
      <c r="N1613" t="s">
        <v>71</v>
      </c>
      <c r="O1613" t="s">
        <v>99</v>
      </c>
      <c r="P1613" t="s">
        <v>113</v>
      </c>
      <c r="Q1613" t="s">
        <v>118</v>
      </c>
      <c r="R1613" t="s">
        <v>118</v>
      </c>
      <c r="S1613">
        <v>1629</v>
      </c>
      <c r="T1613">
        <v>386</v>
      </c>
      <c r="U1613" s="1">
        <v>45505</v>
      </c>
      <c r="V1613" s="2">
        <v>0.60416666666666663</v>
      </c>
      <c r="W1613" s="2">
        <v>0.66666666666666663</v>
      </c>
      <c r="X1613" t="s">
        <v>21</v>
      </c>
      <c r="Y1613">
        <v>1</v>
      </c>
      <c r="Z1613">
        <v>6</v>
      </c>
      <c r="AA1613">
        <v>3</v>
      </c>
      <c r="AB1613" t="s">
        <v>22</v>
      </c>
      <c r="AC1613" t="s">
        <v>14</v>
      </c>
      <c r="AD1613">
        <v>90</v>
      </c>
      <c r="AE1613">
        <v>0.5</v>
      </c>
      <c r="AF1613">
        <v>0</v>
      </c>
      <c r="AG1613" t="s">
        <v>75</v>
      </c>
      <c r="AH1613" t="s">
        <v>105</v>
      </c>
      <c r="AI1613" t="s">
        <v>113</v>
      </c>
      <c r="AJ1613">
        <v>1628</v>
      </c>
      <c r="AK1613">
        <v>1629</v>
      </c>
      <c r="AL1613" t="s">
        <v>118</v>
      </c>
    </row>
    <row r="1614" spans="1:38" x14ac:dyDescent="0.2">
      <c r="A1614">
        <v>2776</v>
      </c>
      <c r="B1614" s="1">
        <v>45584</v>
      </c>
      <c r="C1614" s="2">
        <v>0.60416666666666663</v>
      </c>
      <c r="D1614" s="2">
        <v>0.64583333333333337</v>
      </c>
      <c r="E1614" t="s">
        <v>21</v>
      </c>
      <c r="F1614">
        <v>1</v>
      </c>
      <c r="G1614">
        <v>6</v>
      </c>
      <c r="H1614">
        <v>4</v>
      </c>
      <c r="I1614" t="s">
        <v>39</v>
      </c>
      <c r="J1614" t="s">
        <v>30</v>
      </c>
      <c r="K1614">
        <v>60.000000000000107</v>
      </c>
      <c r="L1614">
        <v>0.66666666666666663</v>
      </c>
      <c r="M1614">
        <v>0</v>
      </c>
      <c r="N1614" t="s">
        <v>77</v>
      </c>
      <c r="O1614" t="s">
        <v>107</v>
      </c>
      <c r="P1614" t="s">
        <v>113</v>
      </c>
      <c r="Q1614" t="s">
        <v>118</v>
      </c>
      <c r="R1614" t="s">
        <v>118</v>
      </c>
      <c r="S1614">
        <v>1630</v>
      </c>
      <c r="T1614">
        <v>1403</v>
      </c>
      <c r="U1614" s="1">
        <v>45347</v>
      </c>
      <c r="V1614" s="2">
        <v>0.60416666666666663</v>
      </c>
      <c r="W1614" s="2">
        <v>0.66666666666666663</v>
      </c>
      <c r="X1614" t="s">
        <v>21</v>
      </c>
      <c r="Y1614">
        <v>1</v>
      </c>
      <c r="Z1614">
        <v>6</v>
      </c>
      <c r="AA1614">
        <v>2</v>
      </c>
      <c r="AB1614" t="s">
        <v>41</v>
      </c>
      <c r="AC1614" t="s">
        <v>14</v>
      </c>
      <c r="AD1614">
        <v>90</v>
      </c>
      <c r="AE1614">
        <v>0.33333333333333331</v>
      </c>
      <c r="AF1614">
        <v>0</v>
      </c>
      <c r="AG1614" t="s">
        <v>71</v>
      </c>
      <c r="AH1614" t="s">
        <v>99</v>
      </c>
      <c r="AI1614" t="s">
        <v>113</v>
      </c>
      <c r="AJ1614">
        <v>1629</v>
      </c>
      <c r="AK1614">
        <v>1630</v>
      </c>
      <c r="AL1614" t="s">
        <v>118</v>
      </c>
    </row>
    <row r="1615" spans="1:38" x14ac:dyDescent="0.2">
      <c r="A1615">
        <v>609</v>
      </c>
      <c r="B1615" s="1">
        <v>45318</v>
      </c>
      <c r="C1615" s="2">
        <v>0.60416666666666663</v>
      </c>
      <c r="D1615" s="2">
        <v>0.66666666666666663</v>
      </c>
      <c r="E1615" t="s">
        <v>21</v>
      </c>
      <c r="F1615">
        <v>1</v>
      </c>
      <c r="G1615">
        <v>6</v>
      </c>
      <c r="H1615">
        <v>8</v>
      </c>
      <c r="I1615" t="s">
        <v>42</v>
      </c>
      <c r="J1615" t="s">
        <v>23</v>
      </c>
      <c r="K1615">
        <v>90</v>
      </c>
      <c r="L1615">
        <v>1.3333333333333333</v>
      </c>
      <c r="M1615">
        <v>1</v>
      </c>
      <c r="N1615" t="s">
        <v>77</v>
      </c>
      <c r="O1615" t="s">
        <v>98</v>
      </c>
      <c r="P1615" t="s">
        <v>113</v>
      </c>
      <c r="Q1615" t="s">
        <v>118</v>
      </c>
      <c r="R1615" t="s">
        <v>118</v>
      </c>
      <c r="S1615">
        <v>1619</v>
      </c>
      <c r="T1615">
        <v>1591</v>
      </c>
      <c r="U1615" s="1">
        <v>45313</v>
      </c>
      <c r="V1615" s="2">
        <v>0.60416666666666663</v>
      </c>
      <c r="W1615" s="2">
        <v>0.66666666666666663</v>
      </c>
      <c r="X1615" t="s">
        <v>21</v>
      </c>
      <c r="Y1615">
        <v>1</v>
      </c>
      <c r="Z1615">
        <v>6</v>
      </c>
      <c r="AA1615">
        <v>7</v>
      </c>
      <c r="AB1615" t="s">
        <v>22</v>
      </c>
      <c r="AC1615" t="s">
        <v>30</v>
      </c>
      <c r="AD1615">
        <v>90</v>
      </c>
      <c r="AE1615">
        <v>1.1666666666666667</v>
      </c>
      <c r="AF1615">
        <v>1</v>
      </c>
      <c r="AG1615" t="s">
        <v>72</v>
      </c>
      <c r="AH1615" t="s">
        <v>98</v>
      </c>
      <c r="AI1615" t="s">
        <v>113</v>
      </c>
      <c r="AJ1615">
        <v>1618</v>
      </c>
      <c r="AK1615">
        <v>1619</v>
      </c>
      <c r="AL1615" t="s">
        <v>118</v>
      </c>
    </row>
    <row r="1616" spans="1:38" x14ac:dyDescent="0.2">
      <c r="A1616">
        <v>2450</v>
      </c>
      <c r="B1616" s="1">
        <v>45343</v>
      </c>
      <c r="C1616" s="2">
        <v>0.60416666666666663</v>
      </c>
      <c r="D1616" s="2">
        <v>0.66666666666666663</v>
      </c>
      <c r="E1616" t="s">
        <v>21</v>
      </c>
      <c r="F1616">
        <v>1</v>
      </c>
      <c r="G1616">
        <v>6</v>
      </c>
      <c r="H1616">
        <v>8</v>
      </c>
      <c r="I1616" t="s">
        <v>13</v>
      </c>
      <c r="J1616" t="s">
        <v>28</v>
      </c>
      <c r="K1616">
        <v>90</v>
      </c>
      <c r="L1616">
        <v>1.3333333333333333</v>
      </c>
      <c r="M1616">
        <v>1</v>
      </c>
      <c r="N1616" t="s">
        <v>74</v>
      </c>
      <c r="O1616" t="s">
        <v>99</v>
      </c>
      <c r="P1616" t="s">
        <v>113</v>
      </c>
      <c r="Q1616" t="s">
        <v>118</v>
      </c>
      <c r="R1616" t="s">
        <v>118</v>
      </c>
      <c r="S1616">
        <v>1625</v>
      </c>
      <c r="T1616">
        <v>2346</v>
      </c>
      <c r="U1616" s="1">
        <v>45402</v>
      </c>
      <c r="V1616" s="2">
        <v>0.60416666666666663</v>
      </c>
      <c r="W1616" s="2">
        <v>0.64583333333333337</v>
      </c>
      <c r="X1616" t="s">
        <v>21</v>
      </c>
      <c r="Y1616">
        <v>1</v>
      </c>
      <c r="Z1616">
        <v>6</v>
      </c>
      <c r="AA1616">
        <v>9</v>
      </c>
      <c r="AB1616" t="s">
        <v>27</v>
      </c>
      <c r="AC1616" t="s">
        <v>14</v>
      </c>
      <c r="AD1616">
        <v>60.000000000000107</v>
      </c>
      <c r="AE1616">
        <v>1.5</v>
      </c>
      <c r="AF1616">
        <v>1</v>
      </c>
      <c r="AG1616" t="s">
        <v>77</v>
      </c>
      <c r="AH1616" t="s">
        <v>101</v>
      </c>
      <c r="AI1616" t="s">
        <v>113</v>
      </c>
      <c r="AJ1616">
        <v>1624</v>
      </c>
      <c r="AK1616">
        <v>1625</v>
      </c>
      <c r="AL1616" t="s">
        <v>118</v>
      </c>
    </row>
    <row r="1617" spans="1:38" x14ac:dyDescent="0.2">
      <c r="A1617">
        <v>1591</v>
      </c>
      <c r="B1617" s="1">
        <v>45313</v>
      </c>
      <c r="C1617" s="2">
        <v>0.60416666666666663</v>
      </c>
      <c r="D1617" s="2">
        <v>0.66666666666666663</v>
      </c>
      <c r="E1617" t="s">
        <v>21</v>
      </c>
      <c r="F1617">
        <v>1</v>
      </c>
      <c r="G1617">
        <v>6</v>
      </c>
      <c r="H1617">
        <v>7</v>
      </c>
      <c r="I1617" t="s">
        <v>22</v>
      </c>
      <c r="J1617" t="s">
        <v>30</v>
      </c>
      <c r="K1617">
        <v>90</v>
      </c>
      <c r="L1617">
        <v>1.1666666666666667</v>
      </c>
      <c r="M1617">
        <v>1</v>
      </c>
      <c r="N1617" t="s">
        <v>72</v>
      </c>
      <c r="O1617" t="s">
        <v>98</v>
      </c>
      <c r="P1617" t="s">
        <v>113</v>
      </c>
      <c r="Q1617" t="s">
        <v>118</v>
      </c>
      <c r="R1617" t="s">
        <v>118</v>
      </c>
      <c r="S1617">
        <v>1618</v>
      </c>
      <c r="T1617">
        <v>877</v>
      </c>
      <c r="U1617" s="1">
        <v>45453</v>
      </c>
      <c r="V1617" s="2">
        <v>0.60416666666666663</v>
      </c>
      <c r="W1617" s="2">
        <v>0.66666666666666663</v>
      </c>
      <c r="X1617" t="s">
        <v>21</v>
      </c>
      <c r="Y1617">
        <v>1</v>
      </c>
      <c r="Z1617">
        <v>6</v>
      </c>
      <c r="AA1617">
        <v>5</v>
      </c>
      <c r="AB1617" t="s">
        <v>22</v>
      </c>
      <c r="AC1617" t="s">
        <v>30</v>
      </c>
      <c r="AD1617">
        <v>90</v>
      </c>
      <c r="AE1617">
        <v>0.83333333333333348</v>
      </c>
      <c r="AF1617">
        <v>0</v>
      </c>
      <c r="AG1617" t="s">
        <v>72</v>
      </c>
      <c r="AH1617" t="s">
        <v>103</v>
      </c>
      <c r="AI1617" t="s">
        <v>113</v>
      </c>
      <c r="AJ1617">
        <v>1617</v>
      </c>
      <c r="AK1617">
        <v>1618</v>
      </c>
      <c r="AL1617" t="s">
        <v>118</v>
      </c>
    </row>
    <row r="1618" spans="1:38" x14ac:dyDescent="0.2">
      <c r="A1618">
        <v>1114</v>
      </c>
      <c r="B1618" s="1">
        <v>45330</v>
      </c>
      <c r="C1618" s="2">
        <v>0.60416666666666663</v>
      </c>
      <c r="D1618" s="2">
        <v>0.66666666666666663</v>
      </c>
      <c r="E1618" t="s">
        <v>21</v>
      </c>
      <c r="F1618">
        <v>1</v>
      </c>
      <c r="G1618">
        <v>6</v>
      </c>
      <c r="H1618">
        <v>1</v>
      </c>
      <c r="I1618" t="s">
        <v>39</v>
      </c>
      <c r="J1618" t="s">
        <v>28</v>
      </c>
      <c r="K1618">
        <v>90</v>
      </c>
      <c r="L1618">
        <v>0.16666666666666666</v>
      </c>
      <c r="M1618">
        <v>0</v>
      </c>
      <c r="N1618" t="s">
        <v>75</v>
      </c>
      <c r="O1618" t="s">
        <v>99</v>
      </c>
      <c r="P1618" t="s">
        <v>113</v>
      </c>
      <c r="Q1618" t="s">
        <v>117</v>
      </c>
      <c r="R1618" t="s">
        <v>118</v>
      </c>
      <c r="S1618">
        <v>1611</v>
      </c>
      <c r="T1618">
        <v>1208</v>
      </c>
      <c r="U1618" s="1">
        <v>45539</v>
      </c>
      <c r="V1618" s="2">
        <v>0.60416666666666663</v>
      </c>
      <c r="W1618" s="2">
        <v>0.64583333333333337</v>
      </c>
      <c r="X1618" t="s">
        <v>21</v>
      </c>
      <c r="Y1618">
        <v>1</v>
      </c>
      <c r="Z1618">
        <v>6</v>
      </c>
      <c r="AA1618">
        <v>6</v>
      </c>
      <c r="AB1618" t="s">
        <v>22</v>
      </c>
      <c r="AC1618" t="s">
        <v>14</v>
      </c>
      <c r="AD1618">
        <v>60.000000000000107</v>
      </c>
      <c r="AE1618">
        <v>1</v>
      </c>
      <c r="AF1618">
        <v>0</v>
      </c>
      <c r="AG1618" t="s">
        <v>74</v>
      </c>
      <c r="AH1618" t="s">
        <v>106</v>
      </c>
      <c r="AI1618" t="s">
        <v>113</v>
      </c>
      <c r="AJ1618">
        <v>1610</v>
      </c>
      <c r="AK1618">
        <v>1611</v>
      </c>
      <c r="AL1618" t="s">
        <v>118</v>
      </c>
    </row>
    <row r="1619" spans="1:38" x14ac:dyDescent="0.2">
      <c r="A1619">
        <v>1120</v>
      </c>
      <c r="B1619" s="1">
        <v>45558</v>
      </c>
      <c r="C1619" s="2">
        <v>0.60416666666666663</v>
      </c>
      <c r="D1619" s="2">
        <v>0.6875</v>
      </c>
      <c r="E1619" t="s">
        <v>21</v>
      </c>
      <c r="F1619">
        <v>1</v>
      </c>
      <c r="G1619">
        <v>6</v>
      </c>
      <c r="H1619">
        <v>2</v>
      </c>
      <c r="I1619" t="s">
        <v>42</v>
      </c>
      <c r="J1619" t="s">
        <v>30</v>
      </c>
      <c r="K1619">
        <v>120.00000000000006</v>
      </c>
      <c r="L1619">
        <v>0.33333333333333331</v>
      </c>
      <c r="M1619">
        <v>0</v>
      </c>
      <c r="N1619" t="s">
        <v>72</v>
      </c>
      <c r="O1619" t="s">
        <v>106</v>
      </c>
      <c r="P1619" t="s">
        <v>113</v>
      </c>
      <c r="Q1619" t="s">
        <v>118</v>
      </c>
      <c r="R1619" t="s">
        <v>124</v>
      </c>
      <c r="S1619">
        <v>1616</v>
      </c>
      <c r="T1619">
        <v>130</v>
      </c>
      <c r="U1619" s="1">
        <v>45494</v>
      </c>
      <c r="V1619" s="2">
        <v>0.60416666666666663</v>
      </c>
      <c r="W1619" s="2">
        <v>0.6875</v>
      </c>
      <c r="X1619" t="s">
        <v>21</v>
      </c>
      <c r="Y1619">
        <v>1</v>
      </c>
      <c r="Z1619">
        <v>6</v>
      </c>
      <c r="AA1619">
        <v>8</v>
      </c>
      <c r="AB1619" t="s">
        <v>39</v>
      </c>
      <c r="AC1619" t="s">
        <v>40</v>
      </c>
      <c r="AD1619">
        <v>120.00000000000006</v>
      </c>
      <c r="AE1619">
        <v>1.3333333333333333</v>
      </c>
      <c r="AF1619">
        <v>1</v>
      </c>
      <c r="AG1619" t="s">
        <v>71</v>
      </c>
      <c r="AH1619" t="s">
        <v>104</v>
      </c>
      <c r="AI1619" t="s">
        <v>113</v>
      </c>
      <c r="AJ1619">
        <v>1615</v>
      </c>
      <c r="AK1619">
        <v>1616</v>
      </c>
      <c r="AL1619" t="s">
        <v>118</v>
      </c>
    </row>
    <row r="1620" spans="1:38" x14ac:dyDescent="0.2">
      <c r="A1620">
        <v>877</v>
      </c>
      <c r="B1620" s="1">
        <v>45453</v>
      </c>
      <c r="C1620" s="2">
        <v>0.60416666666666663</v>
      </c>
      <c r="D1620" s="2">
        <v>0.66666666666666663</v>
      </c>
      <c r="E1620" t="s">
        <v>21</v>
      </c>
      <c r="F1620">
        <v>1</v>
      </c>
      <c r="G1620">
        <v>6</v>
      </c>
      <c r="H1620">
        <v>5</v>
      </c>
      <c r="I1620" t="s">
        <v>22</v>
      </c>
      <c r="J1620" t="s">
        <v>30</v>
      </c>
      <c r="K1620">
        <v>90</v>
      </c>
      <c r="L1620">
        <v>0.83333333333333348</v>
      </c>
      <c r="M1620">
        <v>0</v>
      </c>
      <c r="N1620" t="s">
        <v>72</v>
      </c>
      <c r="O1620" t="s">
        <v>103</v>
      </c>
      <c r="P1620" t="s">
        <v>113</v>
      </c>
      <c r="Q1620" t="s">
        <v>118</v>
      </c>
      <c r="R1620" t="s">
        <v>118</v>
      </c>
      <c r="S1620">
        <v>1617</v>
      </c>
      <c r="T1620">
        <v>1120</v>
      </c>
      <c r="U1620" s="1">
        <v>45558</v>
      </c>
      <c r="V1620" s="2">
        <v>0.60416666666666663</v>
      </c>
      <c r="W1620" s="2">
        <v>0.6875</v>
      </c>
      <c r="X1620" t="s">
        <v>21</v>
      </c>
      <c r="Y1620">
        <v>1</v>
      </c>
      <c r="Z1620">
        <v>6</v>
      </c>
      <c r="AA1620">
        <v>2</v>
      </c>
      <c r="AB1620" t="s">
        <v>42</v>
      </c>
      <c r="AC1620" t="s">
        <v>30</v>
      </c>
      <c r="AD1620">
        <v>120.00000000000006</v>
      </c>
      <c r="AE1620">
        <v>0.33333333333333331</v>
      </c>
      <c r="AF1620">
        <v>0</v>
      </c>
      <c r="AG1620" t="s">
        <v>72</v>
      </c>
      <c r="AH1620" t="s">
        <v>106</v>
      </c>
      <c r="AI1620" t="s">
        <v>113</v>
      </c>
      <c r="AJ1620">
        <v>1616</v>
      </c>
      <c r="AK1620">
        <v>1617</v>
      </c>
      <c r="AL1620" t="s">
        <v>118</v>
      </c>
    </row>
    <row r="1621" spans="1:38" x14ac:dyDescent="0.2">
      <c r="A1621">
        <v>1341</v>
      </c>
      <c r="B1621" s="1">
        <v>45549</v>
      </c>
      <c r="C1621" s="2">
        <v>0.60416666666666663</v>
      </c>
      <c r="D1621" s="2">
        <v>0.66666666666666663</v>
      </c>
      <c r="E1621" t="s">
        <v>21</v>
      </c>
      <c r="F1621">
        <v>1</v>
      </c>
      <c r="G1621">
        <v>6</v>
      </c>
      <c r="H1621">
        <v>9</v>
      </c>
      <c r="I1621" t="s">
        <v>22</v>
      </c>
      <c r="J1621" t="s">
        <v>23</v>
      </c>
      <c r="K1621">
        <v>90</v>
      </c>
      <c r="L1621">
        <v>1.5</v>
      </c>
      <c r="M1621">
        <v>1</v>
      </c>
      <c r="N1621" t="s">
        <v>77</v>
      </c>
      <c r="O1621" t="s">
        <v>106</v>
      </c>
      <c r="P1621" t="s">
        <v>113</v>
      </c>
      <c r="Q1621" t="s">
        <v>118</v>
      </c>
      <c r="R1621" t="s">
        <v>118</v>
      </c>
      <c r="S1621">
        <v>1605</v>
      </c>
      <c r="T1621">
        <v>1445</v>
      </c>
      <c r="U1621" s="1">
        <v>45426</v>
      </c>
      <c r="V1621" s="2">
        <v>0.60416666666666663</v>
      </c>
      <c r="W1621" s="2">
        <v>0.66666666666666663</v>
      </c>
      <c r="X1621" t="s">
        <v>21</v>
      </c>
      <c r="Y1621">
        <v>1</v>
      </c>
      <c r="Z1621">
        <v>6</v>
      </c>
      <c r="AA1621">
        <v>2</v>
      </c>
      <c r="AB1621" t="s">
        <v>22</v>
      </c>
      <c r="AC1621" t="s">
        <v>40</v>
      </c>
      <c r="AD1621">
        <v>90</v>
      </c>
      <c r="AE1621">
        <v>0.33333333333333331</v>
      </c>
      <c r="AF1621">
        <v>0</v>
      </c>
      <c r="AG1621" t="s">
        <v>73</v>
      </c>
      <c r="AH1621" t="s">
        <v>102</v>
      </c>
      <c r="AI1621" t="s">
        <v>113</v>
      </c>
      <c r="AJ1621">
        <v>1604</v>
      </c>
      <c r="AK1621">
        <v>1605</v>
      </c>
      <c r="AL1621" t="s">
        <v>118</v>
      </c>
    </row>
    <row r="1622" spans="1:38" x14ac:dyDescent="0.2">
      <c r="A1622">
        <v>2352</v>
      </c>
      <c r="B1622" s="1">
        <v>45546</v>
      </c>
      <c r="C1622" s="2">
        <v>0.60416666666666663</v>
      </c>
      <c r="D1622" s="2">
        <v>0.64583333333333337</v>
      </c>
      <c r="E1622" t="s">
        <v>21</v>
      </c>
      <c r="F1622">
        <v>1</v>
      </c>
      <c r="G1622">
        <v>6</v>
      </c>
      <c r="H1622">
        <v>2</v>
      </c>
      <c r="I1622" t="s">
        <v>42</v>
      </c>
      <c r="J1622" t="s">
        <v>30</v>
      </c>
      <c r="K1622">
        <v>60.000000000000107</v>
      </c>
      <c r="L1622">
        <v>0.33333333333333331</v>
      </c>
      <c r="M1622">
        <v>0</v>
      </c>
      <c r="N1622" t="s">
        <v>74</v>
      </c>
      <c r="O1622" t="s">
        <v>106</v>
      </c>
      <c r="P1622" t="s">
        <v>113</v>
      </c>
      <c r="Q1622" t="s">
        <v>118</v>
      </c>
      <c r="R1622" t="s">
        <v>118</v>
      </c>
      <c r="S1622">
        <v>1606</v>
      </c>
      <c r="T1622">
        <v>1341</v>
      </c>
      <c r="U1622" s="1">
        <v>45549</v>
      </c>
      <c r="V1622" s="2">
        <v>0.60416666666666663</v>
      </c>
      <c r="W1622" s="2">
        <v>0.66666666666666663</v>
      </c>
      <c r="X1622" t="s">
        <v>21</v>
      </c>
      <c r="Y1622">
        <v>1</v>
      </c>
      <c r="Z1622">
        <v>6</v>
      </c>
      <c r="AA1622">
        <v>9</v>
      </c>
      <c r="AB1622" t="s">
        <v>22</v>
      </c>
      <c r="AC1622" t="s">
        <v>23</v>
      </c>
      <c r="AD1622">
        <v>90</v>
      </c>
      <c r="AE1622">
        <v>1.5</v>
      </c>
      <c r="AF1622">
        <v>1</v>
      </c>
      <c r="AG1622" t="s">
        <v>77</v>
      </c>
      <c r="AH1622" t="s">
        <v>106</v>
      </c>
      <c r="AI1622" t="s">
        <v>113</v>
      </c>
      <c r="AJ1622">
        <v>1605</v>
      </c>
      <c r="AK1622">
        <v>1606</v>
      </c>
      <c r="AL1622" t="s">
        <v>118</v>
      </c>
    </row>
    <row r="1623" spans="1:38" x14ac:dyDescent="0.2">
      <c r="A1623">
        <v>2648</v>
      </c>
      <c r="B1623" s="1">
        <v>45597</v>
      </c>
      <c r="C1623" s="2">
        <v>0.60416666666666663</v>
      </c>
      <c r="D1623" s="2">
        <v>0.66666666666666663</v>
      </c>
      <c r="E1623" t="s">
        <v>21</v>
      </c>
      <c r="F1623">
        <v>1</v>
      </c>
      <c r="G1623">
        <v>6</v>
      </c>
      <c r="H1623">
        <v>9</v>
      </c>
      <c r="I1623" t="s">
        <v>22</v>
      </c>
      <c r="J1623" t="s">
        <v>40</v>
      </c>
      <c r="K1623">
        <v>90</v>
      </c>
      <c r="L1623">
        <v>1.5</v>
      </c>
      <c r="M1623">
        <v>1</v>
      </c>
      <c r="N1623" t="s">
        <v>76</v>
      </c>
      <c r="O1623" t="s">
        <v>108</v>
      </c>
      <c r="P1623" t="s">
        <v>113</v>
      </c>
      <c r="Q1623" t="s">
        <v>118</v>
      </c>
      <c r="R1623" t="s">
        <v>118</v>
      </c>
      <c r="S1623">
        <v>1607</v>
      </c>
      <c r="T1623">
        <v>2352</v>
      </c>
      <c r="U1623" s="1">
        <v>45546</v>
      </c>
      <c r="V1623" s="2">
        <v>0.60416666666666663</v>
      </c>
      <c r="W1623" s="2">
        <v>0.64583333333333337</v>
      </c>
      <c r="X1623" t="s">
        <v>21</v>
      </c>
      <c r="Y1623">
        <v>1</v>
      </c>
      <c r="Z1623">
        <v>6</v>
      </c>
      <c r="AA1623">
        <v>2</v>
      </c>
      <c r="AB1623" t="s">
        <v>42</v>
      </c>
      <c r="AC1623" t="s">
        <v>30</v>
      </c>
      <c r="AD1623">
        <v>60.000000000000107</v>
      </c>
      <c r="AE1623">
        <v>0.33333333333333331</v>
      </c>
      <c r="AF1623">
        <v>0</v>
      </c>
      <c r="AG1623" t="s">
        <v>74</v>
      </c>
      <c r="AH1623" t="s">
        <v>106</v>
      </c>
      <c r="AI1623" t="s">
        <v>113</v>
      </c>
      <c r="AJ1623">
        <v>1606</v>
      </c>
      <c r="AK1623">
        <v>1607</v>
      </c>
      <c r="AL1623" t="s">
        <v>118</v>
      </c>
    </row>
    <row r="1624" spans="1:38" x14ac:dyDescent="0.2">
      <c r="A1624">
        <v>855</v>
      </c>
      <c r="B1624" s="1">
        <v>45461</v>
      </c>
      <c r="C1624" s="2">
        <v>0.60416666666666663</v>
      </c>
      <c r="D1624" s="2">
        <v>0.64583333333333337</v>
      </c>
      <c r="E1624" t="s">
        <v>21</v>
      </c>
      <c r="F1624">
        <v>1</v>
      </c>
      <c r="G1624">
        <v>6</v>
      </c>
      <c r="H1624">
        <v>6</v>
      </c>
      <c r="I1624" t="s">
        <v>27</v>
      </c>
      <c r="J1624" t="s">
        <v>30</v>
      </c>
      <c r="K1624">
        <v>60.000000000000107</v>
      </c>
      <c r="L1624">
        <v>1</v>
      </c>
      <c r="M1624">
        <v>0</v>
      </c>
      <c r="N1624" t="s">
        <v>73</v>
      </c>
      <c r="O1624" t="s">
        <v>103</v>
      </c>
      <c r="P1624" t="s">
        <v>113</v>
      </c>
      <c r="Q1624" t="s">
        <v>118</v>
      </c>
      <c r="R1624" t="s">
        <v>118</v>
      </c>
      <c r="S1624">
        <v>1608</v>
      </c>
      <c r="T1624">
        <v>2648</v>
      </c>
      <c r="U1624" s="1">
        <v>45597</v>
      </c>
      <c r="V1624" s="2">
        <v>0.60416666666666663</v>
      </c>
      <c r="W1624" s="2">
        <v>0.66666666666666663</v>
      </c>
      <c r="X1624" t="s">
        <v>21</v>
      </c>
      <c r="Y1624">
        <v>1</v>
      </c>
      <c r="Z1624">
        <v>6</v>
      </c>
      <c r="AA1624">
        <v>9</v>
      </c>
      <c r="AB1624" t="s">
        <v>22</v>
      </c>
      <c r="AC1624" t="s">
        <v>40</v>
      </c>
      <c r="AD1624">
        <v>90</v>
      </c>
      <c r="AE1624">
        <v>1.5</v>
      </c>
      <c r="AF1624">
        <v>1</v>
      </c>
      <c r="AG1624" t="s">
        <v>76</v>
      </c>
      <c r="AH1624" t="s">
        <v>108</v>
      </c>
      <c r="AI1624" t="s">
        <v>113</v>
      </c>
      <c r="AJ1624">
        <v>1607</v>
      </c>
      <c r="AK1624">
        <v>1608</v>
      </c>
      <c r="AL1624" t="s">
        <v>118</v>
      </c>
    </row>
    <row r="1625" spans="1:38" x14ac:dyDescent="0.2">
      <c r="A1625">
        <v>1934</v>
      </c>
      <c r="B1625" s="1">
        <v>45527</v>
      </c>
      <c r="C1625" s="2">
        <v>0.60416666666666663</v>
      </c>
      <c r="D1625" s="2">
        <v>0.66666666666666663</v>
      </c>
      <c r="E1625" t="s">
        <v>21</v>
      </c>
      <c r="F1625">
        <v>1</v>
      </c>
      <c r="G1625">
        <v>6</v>
      </c>
      <c r="H1625">
        <v>2</v>
      </c>
      <c r="I1625" t="s">
        <v>41</v>
      </c>
      <c r="J1625" t="s">
        <v>23</v>
      </c>
      <c r="K1625">
        <v>90</v>
      </c>
      <c r="L1625">
        <v>0.33333333333333331</v>
      </c>
      <c r="M1625">
        <v>0</v>
      </c>
      <c r="N1625" t="s">
        <v>76</v>
      </c>
      <c r="O1625" t="s">
        <v>105</v>
      </c>
      <c r="P1625" t="s">
        <v>113</v>
      </c>
      <c r="Q1625" t="s">
        <v>118</v>
      </c>
      <c r="R1625" t="s">
        <v>118</v>
      </c>
      <c r="S1625">
        <v>1609</v>
      </c>
      <c r="T1625">
        <v>855</v>
      </c>
      <c r="U1625" s="1">
        <v>45461</v>
      </c>
      <c r="V1625" s="2">
        <v>0.60416666666666663</v>
      </c>
      <c r="W1625" s="2">
        <v>0.64583333333333337</v>
      </c>
      <c r="X1625" t="s">
        <v>21</v>
      </c>
      <c r="Y1625">
        <v>1</v>
      </c>
      <c r="Z1625">
        <v>6</v>
      </c>
      <c r="AA1625">
        <v>6</v>
      </c>
      <c r="AB1625" t="s">
        <v>27</v>
      </c>
      <c r="AC1625" t="s">
        <v>30</v>
      </c>
      <c r="AD1625">
        <v>60.000000000000107</v>
      </c>
      <c r="AE1625">
        <v>1</v>
      </c>
      <c r="AF1625">
        <v>0</v>
      </c>
      <c r="AG1625" t="s">
        <v>73</v>
      </c>
      <c r="AH1625" t="s">
        <v>103</v>
      </c>
      <c r="AI1625" t="s">
        <v>113</v>
      </c>
      <c r="AJ1625">
        <v>1608</v>
      </c>
      <c r="AK1625">
        <v>1609</v>
      </c>
      <c r="AL1625" t="s">
        <v>118</v>
      </c>
    </row>
    <row r="1626" spans="1:38" x14ac:dyDescent="0.2">
      <c r="A1626">
        <v>1445</v>
      </c>
      <c r="B1626" s="1">
        <v>45426</v>
      </c>
      <c r="C1626" s="2">
        <v>0.60416666666666663</v>
      </c>
      <c r="D1626" s="2">
        <v>0.66666666666666663</v>
      </c>
      <c r="E1626" t="s">
        <v>21</v>
      </c>
      <c r="F1626">
        <v>1</v>
      </c>
      <c r="G1626">
        <v>6</v>
      </c>
      <c r="H1626">
        <v>2</v>
      </c>
      <c r="I1626" t="s">
        <v>22</v>
      </c>
      <c r="J1626" t="s">
        <v>40</v>
      </c>
      <c r="K1626">
        <v>90</v>
      </c>
      <c r="L1626">
        <v>0.33333333333333331</v>
      </c>
      <c r="M1626">
        <v>0</v>
      </c>
      <c r="N1626" t="s">
        <v>73</v>
      </c>
      <c r="O1626" t="s">
        <v>102</v>
      </c>
      <c r="P1626" t="s">
        <v>113</v>
      </c>
      <c r="Q1626" t="s">
        <v>118</v>
      </c>
      <c r="R1626" t="s">
        <v>118</v>
      </c>
      <c r="S1626">
        <v>1604</v>
      </c>
      <c r="T1626">
        <v>754</v>
      </c>
      <c r="U1626" s="1">
        <v>45371</v>
      </c>
      <c r="V1626" s="2">
        <v>0.60416666666666663</v>
      </c>
      <c r="W1626" s="2">
        <v>0.6875</v>
      </c>
      <c r="X1626" t="s">
        <v>21</v>
      </c>
      <c r="Y1626">
        <v>1</v>
      </c>
      <c r="Z1626">
        <v>6</v>
      </c>
      <c r="AA1626">
        <v>8</v>
      </c>
      <c r="AB1626" t="s">
        <v>42</v>
      </c>
      <c r="AC1626" t="s">
        <v>14</v>
      </c>
      <c r="AD1626">
        <v>120.00000000000006</v>
      </c>
      <c r="AE1626">
        <v>1.3333333333333333</v>
      </c>
      <c r="AF1626">
        <v>1</v>
      </c>
      <c r="AG1626" t="s">
        <v>74</v>
      </c>
      <c r="AH1626" t="s">
        <v>100</v>
      </c>
      <c r="AI1626" t="s">
        <v>113</v>
      </c>
      <c r="AJ1626">
        <v>1603</v>
      </c>
      <c r="AK1626">
        <v>1604</v>
      </c>
      <c r="AL1626" t="s">
        <v>118</v>
      </c>
    </row>
    <row r="1627" spans="1:38" x14ac:dyDescent="0.2">
      <c r="A1627">
        <v>754</v>
      </c>
      <c r="B1627" s="1">
        <v>45371</v>
      </c>
      <c r="C1627" s="2">
        <v>0.60416666666666663</v>
      </c>
      <c r="D1627" s="2">
        <v>0.6875</v>
      </c>
      <c r="E1627" t="s">
        <v>21</v>
      </c>
      <c r="F1627">
        <v>1</v>
      </c>
      <c r="G1627">
        <v>6</v>
      </c>
      <c r="H1627">
        <v>8</v>
      </c>
      <c r="I1627" t="s">
        <v>42</v>
      </c>
      <c r="J1627" t="s">
        <v>14</v>
      </c>
      <c r="K1627">
        <v>120.00000000000006</v>
      </c>
      <c r="L1627">
        <v>1.3333333333333333</v>
      </c>
      <c r="M1627">
        <v>1</v>
      </c>
      <c r="N1627" t="s">
        <v>74</v>
      </c>
      <c r="O1627" t="s">
        <v>100</v>
      </c>
      <c r="P1627" t="s">
        <v>113</v>
      </c>
      <c r="Q1627" t="s">
        <v>118</v>
      </c>
      <c r="R1627" t="s">
        <v>124</v>
      </c>
      <c r="S1627">
        <v>1603</v>
      </c>
      <c r="T1627">
        <v>1676</v>
      </c>
      <c r="U1627" s="1">
        <v>45353</v>
      </c>
      <c r="V1627" s="2">
        <v>0.625</v>
      </c>
      <c r="W1627" s="2">
        <v>0.6875</v>
      </c>
      <c r="X1627" t="s">
        <v>21</v>
      </c>
      <c r="Y1627">
        <v>1</v>
      </c>
      <c r="Z1627">
        <v>6</v>
      </c>
      <c r="AA1627">
        <v>4</v>
      </c>
      <c r="AB1627" t="s">
        <v>39</v>
      </c>
      <c r="AC1627" t="s">
        <v>30</v>
      </c>
      <c r="AD1627">
        <v>90</v>
      </c>
      <c r="AE1627">
        <v>0.66666666666666663</v>
      </c>
      <c r="AF1627">
        <v>0</v>
      </c>
      <c r="AG1627" t="s">
        <v>77</v>
      </c>
      <c r="AH1627" t="s">
        <v>100</v>
      </c>
      <c r="AI1627" t="s">
        <v>113</v>
      </c>
      <c r="AJ1627">
        <v>1602</v>
      </c>
      <c r="AK1627">
        <v>1603</v>
      </c>
      <c r="AL1627" t="s">
        <v>118</v>
      </c>
    </row>
    <row r="1628" spans="1:38" x14ac:dyDescent="0.2">
      <c r="A1628">
        <v>230</v>
      </c>
      <c r="B1628" s="1">
        <v>45334</v>
      </c>
      <c r="C1628" s="2">
        <v>0.60416666666666663</v>
      </c>
      <c r="D1628" s="2">
        <v>0.625</v>
      </c>
      <c r="E1628" t="s">
        <v>21</v>
      </c>
      <c r="F1628">
        <v>1</v>
      </c>
      <c r="G1628">
        <v>6</v>
      </c>
      <c r="H1628">
        <v>1</v>
      </c>
      <c r="I1628" t="s">
        <v>17</v>
      </c>
      <c r="J1628" t="s">
        <v>28</v>
      </c>
      <c r="K1628">
        <v>30.000000000000053</v>
      </c>
      <c r="L1628">
        <v>0.16666666666666666</v>
      </c>
      <c r="M1628">
        <v>0</v>
      </c>
      <c r="N1628" t="s">
        <v>72</v>
      </c>
      <c r="O1628" t="s">
        <v>99</v>
      </c>
      <c r="P1628" t="s">
        <v>113</v>
      </c>
      <c r="Q1628" t="s">
        <v>117</v>
      </c>
      <c r="R1628" t="s">
        <v>118</v>
      </c>
      <c r="S1628">
        <v>1612</v>
      </c>
      <c r="T1628">
        <v>1114</v>
      </c>
      <c r="U1628" s="1">
        <v>45330</v>
      </c>
      <c r="V1628" s="2">
        <v>0.60416666666666663</v>
      </c>
      <c r="W1628" s="2">
        <v>0.66666666666666663</v>
      </c>
      <c r="X1628" t="s">
        <v>21</v>
      </c>
      <c r="Y1628">
        <v>1</v>
      </c>
      <c r="Z1628">
        <v>6</v>
      </c>
      <c r="AA1628">
        <v>1</v>
      </c>
      <c r="AB1628" t="s">
        <v>39</v>
      </c>
      <c r="AC1628" t="s">
        <v>28</v>
      </c>
      <c r="AD1628">
        <v>90</v>
      </c>
      <c r="AE1628">
        <v>0.16666666666666666</v>
      </c>
      <c r="AF1628">
        <v>0</v>
      </c>
      <c r="AG1628" t="s">
        <v>75</v>
      </c>
      <c r="AH1628" t="s">
        <v>99</v>
      </c>
      <c r="AI1628" t="s">
        <v>113</v>
      </c>
      <c r="AJ1628">
        <v>1611</v>
      </c>
      <c r="AK1628">
        <v>1612</v>
      </c>
      <c r="AL1628" t="s">
        <v>118</v>
      </c>
    </row>
    <row r="1629" spans="1:38" x14ac:dyDescent="0.2">
      <c r="A1629">
        <v>144</v>
      </c>
      <c r="B1629" s="1">
        <v>45522</v>
      </c>
      <c r="C1629" s="2">
        <v>0.60416666666666663</v>
      </c>
      <c r="D1629" s="2">
        <v>0.66666666666666663</v>
      </c>
      <c r="E1629" t="s">
        <v>21</v>
      </c>
      <c r="F1629">
        <v>1</v>
      </c>
      <c r="G1629">
        <v>6</v>
      </c>
      <c r="H1629">
        <v>4</v>
      </c>
      <c r="I1629" t="s">
        <v>41</v>
      </c>
      <c r="J1629" t="s">
        <v>40</v>
      </c>
      <c r="K1629">
        <v>90</v>
      </c>
      <c r="L1629">
        <v>0.66666666666666663</v>
      </c>
      <c r="M1629">
        <v>0</v>
      </c>
      <c r="N1629" t="s">
        <v>71</v>
      </c>
      <c r="O1629" t="s">
        <v>105</v>
      </c>
      <c r="P1629" t="s">
        <v>113</v>
      </c>
      <c r="Q1629" t="s">
        <v>118</v>
      </c>
      <c r="R1629" t="s">
        <v>118</v>
      </c>
      <c r="S1629">
        <v>1613</v>
      </c>
      <c r="T1629">
        <v>230</v>
      </c>
      <c r="U1629" s="1">
        <v>45334</v>
      </c>
      <c r="V1629" s="2">
        <v>0.60416666666666663</v>
      </c>
      <c r="W1629" s="2">
        <v>0.625</v>
      </c>
      <c r="X1629" t="s">
        <v>21</v>
      </c>
      <c r="Y1629">
        <v>1</v>
      </c>
      <c r="Z1629">
        <v>6</v>
      </c>
      <c r="AA1629">
        <v>1</v>
      </c>
      <c r="AB1629" t="s">
        <v>17</v>
      </c>
      <c r="AC1629" t="s">
        <v>28</v>
      </c>
      <c r="AD1629">
        <v>30.000000000000053</v>
      </c>
      <c r="AE1629">
        <v>0.16666666666666666</v>
      </c>
      <c r="AF1629">
        <v>0</v>
      </c>
      <c r="AG1629" t="s">
        <v>72</v>
      </c>
      <c r="AH1629" t="s">
        <v>99</v>
      </c>
      <c r="AI1629" t="s">
        <v>113</v>
      </c>
      <c r="AJ1629">
        <v>1612</v>
      </c>
      <c r="AK1629">
        <v>1613</v>
      </c>
      <c r="AL1629" t="s">
        <v>118</v>
      </c>
    </row>
    <row r="1630" spans="1:38" x14ac:dyDescent="0.2">
      <c r="A1630">
        <v>1034</v>
      </c>
      <c r="B1630" s="1">
        <v>45395</v>
      </c>
      <c r="C1630" s="2">
        <v>0.60416666666666663</v>
      </c>
      <c r="D1630" s="2">
        <v>0.6875</v>
      </c>
      <c r="E1630" t="s">
        <v>21</v>
      </c>
      <c r="F1630">
        <v>1</v>
      </c>
      <c r="G1630">
        <v>6</v>
      </c>
      <c r="H1630">
        <v>7</v>
      </c>
      <c r="I1630" t="s">
        <v>39</v>
      </c>
      <c r="J1630" t="s">
        <v>40</v>
      </c>
      <c r="K1630">
        <v>120.00000000000006</v>
      </c>
      <c r="L1630">
        <v>1.1666666666666667</v>
      </c>
      <c r="M1630">
        <v>1</v>
      </c>
      <c r="N1630" t="s">
        <v>77</v>
      </c>
      <c r="O1630" t="s">
        <v>101</v>
      </c>
      <c r="P1630" t="s">
        <v>113</v>
      </c>
      <c r="Q1630" t="s">
        <v>118</v>
      </c>
      <c r="R1630" t="s">
        <v>124</v>
      </c>
      <c r="S1630">
        <v>1614</v>
      </c>
      <c r="T1630">
        <v>144</v>
      </c>
      <c r="U1630" s="1">
        <v>45522</v>
      </c>
      <c r="V1630" s="2">
        <v>0.60416666666666663</v>
      </c>
      <c r="W1630" s="2">
        <v>0.66666666666666663</v>
      </c>
      <c r="X1630" t="s">
        <v>21</v>
      </c>
      <c r="Y1630">
        <v>1</v>
      </c>
      <c r="Z1630">
        <v>6</v>
      </c>
      <c r="AA1630">
        <v>4</v>
      </c>
      <c r="AB1630" t="s">
        <v>41</v>
      </c>
      <c r="AC1630" t="s">
        <v>40</v>
      </c>
      <c r="AD1630">
        <v>90</v>
      </c>
      <c r="AE1630">
        <v>0.66666666666666663</v>
      </c>
      <c r="AF1630">
        <v>0</v>
      </c>
      <c r="AG1630" t="s">
        <v>71</v>
      </c>
      <c r="AH1630" t="s">
        <v>105</v>
      </c>
      <c r="AI1630" t="s">
        <v>113</v>
      </c>
      <c r="AJ1630">
        <v>1613</v>
      </c>
      <c r="AK1630">
        <v>1614</v>
      </c>
      <c r="AL1630" t="s">
        <v>118</v>
      </c>
    </row>
    <row r="1631" spans="1:38" x14ac:dyDescent="0.2">
      <c r="A1631">
        <v>130</v>
      </c>
      <c r="B1631" s="1">
        <v>45494</v>
      </c>
      <c r="C1631" s="2">
        <v>0.60416666666666663</v>
      </c>
      <c r="D1631" s="2">
        <v>0.6875</v>
      </c>
      <c r="E1631" t="s">
        <v>21</v>
      </c>
      <c r="F1631">
        <v>1</v>
      </c>
      <c r="G1631">
        <v>6</v>
      </c>
      <c r="H1631">
        <v>8</v>
      </c>
      <c r="I1631" t="s">
        <v>39</v>
      </c>
      <c r="J1631" t="s">
        <v>40</v>
      </c>
      <c r="K1631">
        <v>120.00000000000006</v>
      </c>
      <c r="L1631">
        <v>1.3333333333333333</v>
      </c>
      <c r="M1631">
        <v>1</v>
      </c>
      <c r="N1631" t="s">
        <v>71</v>
      </c>
      <c r="O1631" t="s">
        <v>104</v>
      </c>
      <c r="P1631" t="s">
        <v>113</v>
      </c>
      <c r="Q1631" t="s">
        <v>118</v>
      </c>
      <c r="R1631" t="s">
        <v>124</v>
      </c>
      <c r="S1631">
        <v>1615</v>
      </c>
      <c r="T1631">
        <v>1034</v>
      </c>
      <c r="U1631" s="1">
        <v>45395</v>
      </c>
      <c r="V1631" s="2">
        <v>0.60416666666666663</v>
      </c>
      <c r="W1631" s="2">
        <v>0.6875</v>
      </c>
      <c r="X1631" t="s">
        <v>21</v>
      </c>
      <c r="Y1631">
        <v>1</v>
      </c>
      <c r="Z1631">
        <v>6</v>
      </c>
      <c r="AA1631">
        <v>7</v>
      </c>
      <c r="AB1631" t="s">
        <v>39</v>
      </c>
      <c r="AC1631" t="s">
        <v>40</v>
      </c>
      <c r="AD1631">
        <v>120.00000000000006</v>
      </c>
      <c r="AE1631">
        <v>1.1666666666666667</v>
      </c>
      <c r="AF1631">
        <v>1</v>
      </c>
      <c r="AG1631" t="s">
        <v>77</v>
      </c>
      <c r="AH1631" t="s">
        <v>101</v>
      </c>
      <c r="AI1631" t="s">
        <v>113</v>
      </c>
      <c r="AJ1631">
        <v>1614</v>
      </c>
      <c r="AK1631">
        <v>1615</v>
      </c>
      <c r="AL1631" t="s">
        <v>118</v>
      </c>
    </row>
    <row r="1632" spans="1:38" x14ac:dyDescent="0.2">
      <c r="A1632">
        <v>1208</v>
      </c>
      <c r="B1632" s="1">
        <v>45539</v>
      </c>
      <c r="C1632" s="2">
        <v>0.60416666666666663</v>
      </c>
      <c r="D1632" s="2">
        <v>0.64583333333333337</v>
      </c>
      <c r="E1632" t="s">
        <v>21</v>
      </c>
      <c r="F1632">
        <v>1</v>
      </c>
      <c r="G1632">
        <v>6</v>
      </c>
      <c r="H1632">
        <v>6</v>
      </c>
      <c r="I1632" t="s">
        <v>22</v>
      </c>
      <c r="J1632" t="s">
        <v>14</v>
      </c>
      <c r="K1632">
        <v>60.000000000000107</v>
      </c>
      <c r="L1632">
        <v>1</v>
      </c>
      <c r="M1632">
        <v>0</v>
      </c>
      <c r="N1632" t="s">
        <v>74</v>
      </c>
      <c r="O1632" t="s">
        <v>106</v>
      </c>
      <c r="P1632" t="s">
        <v>113</v>
      </c>
      <c r="Q1632" t="s">
        <v>118</v>
      </c>
      <c r="R1632" t="s">
        <v>118</v>
      </c>
      <c r="S1632">
        <v>1610</v>
      </c>
      <c r="T1632">
        <v>1934</v>
      </c>
      <c r="U1632" s="1">
        <v>45527</v>
      </c>
      <c r="V1632" s="2">
        <v>0.60416666666666663</v>
      </c>
      <c r="W1632" s="2">
        <v>0.66666666666666663</v>
      </c>
      <c r="X1632" t="s">
        <v>21</v>
      </c>
      <c r="Y1632">
        <v>1</v>
      </c>
      <c r="Z1632">
        <v>6</v>
      </c>
      <c r="AA1632">
        <v>2</v>
      </c>
      <c r="AB1632" t="s">
        <v>41</v>
      </c>
      <c r="AC1632" t="s">
        <v>23</v>
      </c>
      <c r="AD1632">
        <v>90</v>
      </c>
      <c r="AE1632">
        <v>0.33333333333333331</v>
      </c>
      <c r="AF1632">
        <v>0</v>
      </c>
      <c r="AG1632" t="s">
        <v>76</v>
      </c>
      <c r="AH1632" t="s">
        <v>105</v>
      </c>
      <c r="AI1632" t="s">
        <v>113</v>
      </c>
      <c r="AJ1632">
        <v>1609</v>
      </c>
      <c r="AK1632">
        <v>1610</v>
      </c>
      <c r="AL1632" t="s">
        <v>118</v>
      </c>
    </row>
    <row r="1633" spans="1:38" x14ac:dyDescent="0.2">
      <c r="A1633">
        <v>411</v>
      </c>
      <c r="B1633" s="1">
        <v>45648</v>
      </c>
      <c r="C1633" s="2">
        <v>0.58333333333333337</v>
      </c>
      <c r="D1633" s="2">
        <v>0.66666666666666663</v>
      </c>
      <c r="E1633" t="s">
        <v>21</v>
      </c>
      <c r="F1633">
        <v>1</v>
      </c>
      <c r="G1633">
        <v>6</v>
      </c>
      <c r="H1633">
        <v>9</v>
      </c>
      <c r="I1633" t="s">
        <v>13</v>
      </c>
      <c r="J1633" t="s">
        <v>40</v>
      </c>
      <c r="K1633">
        <v>119.99999999999989</v>
      </c>
      <c r="L1633">
        <v>1.5</v>
      </c>
      <c r="M1633">
        <v>1</v>
      </c>
      <c r="N1633" t="s">
        <v>71</v>
      </c>
      <c r="O1633" t="s">
        <v>109</v>
      </c>
      <c r="P1633" t="s">
        <v>113</v>
      </c>
      <c r="Q1633" t="s">
        <v>118</v>
      </c>
      <c r="R1633" t="s">
        <v>124</v>
      </c>
      <c r="S1633">
        <v>1647</v>
      </c>
      <c r="T1633">
        <v>218</v>
      </c>
      <c r="U1633" s="1">
        <v>45450</v>
      </c>
      <c r="V1633" s="2">
        <v>0.58333333333333337</v>
      </c>
      <c r="W1633" s="2">
        <v>0.60416666666666663</v>
      </c>
      <c r="X1633" t="s">
        <v>21</v>
      </c>
      <c r="Y1633">
        <v>1</v>
      </c>
      <c r="Z1633">
        <v>6</v>
      </c>
      <c r="AA1633">
        <v>3</v>
      </c>
      <c r="AB1633" t="s">
        <v>42</v>
      </c>
      <c r="AC1633" t="s">
        <v>14</v>
      </c>
      <c r="AD1633">
        <v>29.999999999999893</v>
      </c>
      <c r="AE1633">
        <v>0.5</v>
      </c>
      <c r="AF1633">
        <v>0</v>
      </c>
      <c r="AG1633" t="s">
        <v>76</v>
      </c>
      <c r="AH1633" t="s">
        <v>103</v>
      </c>
      <c r="AI1633" t="s">
        <v>113</v>
      </c>
      <c r="AJ1633">
        <v>1646</v>
      </c>
      <c r="AK1633">
        <v>1647</v>
      </c>
      <c r="AL1633" t="s">
        <v>118</v>
      </c>
    </row>
    <row r="1634" spans="1:38" x14ac:dyDescent="0.2">
      <c r="A1634">
        <v>844</v>
      </c>
      <c r="B1634" s="1">
        <v>45646</v>
      </c>
      <c r="C1634" s="2">
        <v>0.58333333333333337</v>
      </c>
      <c r="D1634" s="2">
        <v>0.625</v>
      </c>
      <c r="E1634" t="s">
        <v>21</v>
      </c>
      <c r="F1634">
        <v>1</v>
      </c>
      <c r="G1634">
        <v>6</v>
      </c>
      <c r="H1634">
        <v>6</v>
      </c>
      <c r="I1634" t="s">
        <v>17</v>
      </c>
      <c r="J1634" t="s">
        <v>23</v>
      </c>
      <c r="K1634">
        <v>59.999999999999943</v>
      </c>
      <c r="L1634">
        <v>1</v>
      </c>
      <c r="M1634">
        <v>0</v>
      </c>
      <c r="N1634" t="s">
        <v>76</v>
      </c>
      <c r="O1634" t="s">
        <v>109</v>
      </c>
      <c r="P1634" t="s">
        <v>113</v>
      </c>
      <c r="Q1634" t="s">
        <v>118</v>
      </c>
      <c r="R1634" t="s">
        <v>118</v>
      </c>
      <c r="S1634">
        <v>1648</v>
      </c>
      <c r="T1634">
        <v>411</v>
      </c>
      <c r="U1634" s="1">
        <v>45648</v>
      </c>
      <c r="V1634" s="2">
        <v>0.58333333333333337</v>
      </c>
      <c r="W1634" s="2">
        <v>0.66666666666666663</v>
      </c>
      <c r="X1634" t="s">
        <v>21</v>
      </c>
      <c r="Y1634">
        <v>1</v>
      </c>
      <c r="Z1634">
        <v>6</v>
      </c>
      <c r="AA1634">
        <v>9</v>
      </c>
      <c r="AB1634" t="s">
        <v>13</v>
      </c>
      <c r="AC1634" t="s">
        <v>40</v>
      </c>
      <c r="AD1634">
        <v>119.99999999999989</v>
      </c>
      <c r="AE1634">
        <v>1.5</v>
      </c>
      <c r="AF1634">
        <v>1</v>
      </c>
      <c r="AG1634" t="s">
        <v>71</v>
      </c>
      <c r="AH1634" t="s">
        <v>109</v>
      </c>
      <c r="AI1634" t="s">
        <v>113</v>
      </c>
      <c r="AJ1634">
        <v>1647</v>
      </c>
      <c r="AK1634">
        <v>1648</v>
      </c>
      <c r="AL1634" t="s">
        <v>118</v>
      </c>
    </row>
    <row r="1635" spans="1:38" x14ac:dyDescent="0.2">
      <c r="A1635">
        <v>2818</v>
      </c>
      <c r="B1635" s="1">
        <v>45505</v>
      </c>
      <c r="C1635" s="2">
        <v>0.58333333333333337</v>
      </c>
      <c r="D1635" s="2">
        <v>0.64583333333333337</v>
      </c>
      <c r="E1635" t="s">
        <v>21</v>
      </c>
      <c r="F1635">
        <v>1</v>
      </c>
      <c r="G1635">
        <v>6</v>
      </c>
      <c r="H1635">
        <v>6</v>
      </c>
      <c r="I1635" t="s">
        <v>27</v>
      </c>
      <c r="J1635" t="s">
        <v>23</v>
      </c>
      <c r="K1635">
        <v>90</v>
      </c>
      <c r="L1635">
        <v>1</v>
      </c>
      <c r="M1635">
        <v>0</v>
      </c>
      <c r="N1635" t="s">
        <v>75</v>
      </c>
      <c r="O1635" t="s">
        <v>105</v>
      </c>
      <c r="P1635" t="s">
        <v>113</v>
      </c>
      <c r="Q1635" t="s">
        <v>118</v>
      </c>
      <c r="R1635" t="s">
        <v>118</v>
      </c>
      <c r="S1635">
        <v>1649</v>
      </c>
      <c r="T1635">
        <v>844</v>
      </c>
      <c r="U1635" s="1">
        <v>45646</v>
      </c>
      <c r="V1635" s="2">
        <v>0.58333333333333337</v>
      </c>
      <c r="W1635" s="2">
        <v>0.625</v>
      </c>
      <c r="X1635" t="s">
        <v>21</v>
      </c>
      <c r="Y1635">
        <v>1</v>
      </c>
      <c r="Z1635">
        <v>6</v>
      </c>
      <c r="AA1635">
        <v>6</v>
      </c>
      <c r="AB1635" t="s">
        <v>17</v>
      </c>
      <c r="AC1635" t="s">
        <v>23</v>
      </c>
      <c r="AD1635">
        <v>59.999999999999943</v>
      </c>
      <c r="AE1635">
        <v>1</v>
      </c>
      <c r="AF1635">
        <v>0</v>
      </c>
      <c r="AG1635" t="s">
        <v>76</v>
      </c>
      <c r="AH1635" t="s">
        <v>109</v>
      </c>
      <c r="AI1635" t="s">
        <v>113</v>
      </c>
      <c r="AJ1635">
        <v>1648</v>
      </c>
      <c r="AK1635">
        <v>1649</v>
      </c>
      <c r="AL1635" t="s">
        <v>118</v>
      </c>
    </row>
    <row r="1636" spans="1:38" x14ac:dyDescent="0.2">
      <c r="A1636">
        <v>2965</v>
      </c>
      <c r="B1636" s="1">
        <v>45608</v>
      </c>
      <c r="C1636" s="2">
        <v>0.58333333333333337</v>
      </c>
      <c r="D1636" s="2">
        <v>0.66666666666666663</v>
      </c>
      <c r="E1636" t="s">
        <v>21</v>
      </c>
      <c r="F1636">
        <v>1</v>
      </c>
      <c r="G1636">
        <v>6</v>
      </c>
      <c r="H1636">
        <v>3</v>
      </c>
      <c r="I1636" t="s">
        <v>41</v>
      </c>
      <c r="J1636" t="s">
        <v>23</v>
      </c>
      <c r="K1636">
        <v>119.99999999999989</v>
      </c>
      <c r="L1636">
        <v>0.5</v>
      </c>
      <c r="M1636">
        <v>0</v>
      </c>
      <c r="N1636" t="s">
        <v>73</v>
      </c>
      <c r="O1636" t="s">
        <v>108</v>
      </c>
      <c r="P1636" t="s">
        <v>113</v>
      </c>
      <c r="Q1636" t="s">
        <v>118</v>
      </c>
      <c r="R1636" t="s">
        <v>124</v>
      </c>
      <c r="S1636">
        <v>1650</v>
      </c>
      <c r="T1636">
        <v>2818</v>
      </c>
      <c r="U1636" s="1">
        <v>45505</v>
      </c>
      <c r="V1636" s="2">
        <v>0.58333333333333337</v>
      </c>
      <c r="W1636" s="2">
        <v>0.64583333333333337</v>
      </c>
      <c r="X1636" t="s">
        <v>21</v>
      </c>
      <c r="Y1636">
        <v>1</v>
      </c>
      <c r="Z1636">
        <v>6</v>
      </c>
      <c r="AA1636">
        <v>6</v>
      </c>
      <c r="AB1636" t="s">
        <v>27</v>
      </c>
      <c r="AC1636" t="s">
        <v>23</v>
      </c>
      <c r="AD1636">
        <v>90</v>
      </c>
      <c r="AE1636">
        <v>1</v>
      </c>
      <c r="AF1636">
        <v>0</v>
      </c>
      <c r="AG1636" t="s">
        <v>75</v>
      </c>
      <c r="AH1636" t="s">
        <v>105</v>
      </c>
      <c r="AI1636" t="s">
        <v>113</v>
      </c>
      <c r="AJ1636">
        <v>1649</v>
      </c>
      <c r="AK1636">
        <v>1650</v>
      </c>
      <c r="AL1636" t="s">
        <v>118</v>
      </c>
    </row>
    <row r="1637" spans="1:38" x14ac:dyDescent="0.2">
      <c r="A1637">
        <v>1270</v>
      </c>
      <c r="B1637" s="1">
        <v>45652</v>
      </c>
      <c r="C1637" s="2">
        <v>0.58333333333333337</v>
      </c>
      <c r="D1637" s="2">
        <v>0.66666666666666663</v>
      </c>
      <c r="E1637" t="s">
        <v>21</v>
      </c>
      <c r="F1637">
        <v>1</v>
      </c>
      <c r="G1637">
        <v>6</v>
      </c>
      <c r="H1637">
        <v>6</v>
      </c>
      <c r="I1637" t="s">
        <v>39</v>
      </c>
      <c r="J1637" t="s">
        <v>14</v>
      </c>
      <c r="K1637">
        <v>119.99999999999989</v>
      </c>
      <c r="L1637">
        <v>1</v>
      </c>
      <c r="M1637">
        <v>0</v>
      </c>
      <c r="N1637" t="s">
        <v>75</v>
      </c>
      <c r="O1637" t="s">
        <v>109</v>
      </c>
      <c r="P1637" t="s">
        <v>113</v>
      </c>
      <c r="Q1637" t="s">
        <v>118</v>
      </c>
      <c r="R1637" t="s">
        <v>124</v>
      </c>
      <c r="S1637">
        <v>1651</v>
      </c>
      <c r="T1637">
        <v>2965</v>
      </c>
      <c r="U1637" s="1">
        <v>45608</v>
      </c>
      <c r="V1637" s="2">
        <v>0.58333333333333337</v>
      </c>
      <c r="W1637" s="2">
        <v>0.66666666666666663</v>
      </c>
      <c r="X1637" t="s">
        <v>21</v>
      </c>
      <c r="Y1637">
        <v>1</v>
      </c>
      <c r="Z1637">
        <v>6</v>
      </c>
      <c r="AA1637">
        <v>3</v>
      </c>
      <c r="AB1637" t="s">
        <v>41</v>
      </c>
      <c r="AC1637" t="s">
        <v>23</v>
      </c>
      <c r="AD1637">
        <v>119.99999999999989</v>
      </c>
      <c r="AE1637">
        <v>0.5</v>
      </c>
      <c r="AF1637">
        <v>0</v>
      </c>
      <c r="AG1637" t="s">
        <v>73</v>
      </c>
      <c r="AH1637" t="s">
        <v>108</v>
      </c>
      <c r="AI1637" t="s">
        <v>113</v>
      </c>
      <c r="AJ1637">
        <v>1650</v>
      </c>
      <c r="AK1637">
        <v>1651</v>
      </c>
      <c r="AL1637" t="s">
        <v>118</v>
      </c>
    </row>
    <row r="1638" spans="1:38" x14ac:dyDescent="0.2">
      <c r="A1638">
        <v>19</v>
      </c>
      <c r="B1638" s="1">
        <v>45369</v>
      </c>
      <c r="C1638" s="2">
        <v>0.58333333333333337</v>
      </c>
      <c r="D1638" s="2">
        <v>0.64583333333333337</v>
      </c>
      <c r="E1638" t="s">
        <v>21</v>
      </c>
      <c r="F1638">
        <v>1</v>
      </c>
      <c r="G1638">
        <v>6</v>
      </c>
      <c r="H1638">
        <v>1</v>
      </c>
      <c r="I1638" t="s">
        <v>41</v>
      </c>
      <c r="J1638" t="s">
        <v>28</v>
      </c>
      <c r="K1638">
        <v>90</v>
      </c>
      <c r="L1638">
        <v>0.16666666666666666</v>
      </c>
      <c r="M1638">
        <v>0</v>
      </c>
      <c r="N1638" t="s">
        <v>72</v>
      </c>
      <c r="O1638" t="s">
        <v>100</v>
      </c>
      <c r="P1638" t="s">
        <v>113</v>
      </c>
      <c r="Q1638" t="s">
        <v>117</v>
      </c>
      <c r="R1638" t="s">
        <v>118</v>
      </c>
      <c r="S1638">
        <v>1654</v>
      </c>
      <c r="T1638">
        <v>1465</v>
      </c>
      <c r="U1638" s="1">
        <v>45320</v>
      </c>
      <c r="V1638" s="2">
        <v>0.58333333333333337</v>
      </c>
      <c r="W1638" s="2">
        <v>0.60416666666666663</v>
      </c>
      <c r="X1638" t="s">
        <v>21</v>
      </c>
      <c r="Y1638">
        <v>1</v>
      </c>
      <c r="Z1638">
        <v>6</v>
      </c>
      <c r="AA1638">
        <v>9</v>
      </c>
      <c r="AB1638" t="s">
        <v>17</v>
      </c>
      <c r="AC1638" t="s">
        <v>28</v>
      </c>
      <c r="AD1638">
        <v>29.999999999999893</v>
      </c>
      <c r="AE1638">
        <v>1.5</v>
      </c>
      <c r="AF1638">
        <v>1</v>
      </c>
      <c r="AG1638" t="s">
        <v>72</v>
      </c>
      <c r="AH1638" t="s">
        <v>98</v>
      </c>
      <c r="AI1638" t="s">
        <v>113</v>
      </c>
      <c r="AJ1638">
        <v>1653</v>
      </c>
      <c r="AK1638">
        <v>1654</v>
      </c>
      <c r="AL1638" t="s">
        <v>118</v>
      </c>
    </row>
    <row r="1639" spans="1:38" x14ac:dyDescent="0.2">
      <c r="A1639">
        <v>1465</v>
      </c>
      <c r="B1639" s="1">
        <v>45320</v>
      </c>
      <c r="C1639" s="2">
        <v>0.58333333333333337</v>
      </c>
      <c r="D1639" s="2">
        <v>0.60416666666666663</v>
      </c>
      <c r="E1639" t="s">
        <v>21</v>
      </c>
      <c r="F1639">
        <v>1</v>
      </c>
      <c r="G1639">
        <v>6</v>
      </c>
      <c r="H1639">
        <v>9</v>
      </c>
      <c r="I1639" t="s">
        <v>17</v>
      </c>
      <c r="J1639" t="s">
        <v>28</v>
      </c>
      <c r="K1639">
        <v>29.999999999999893</v>
      </c>
      <c r="L1639">
        <v>1.5</v>
      </c>
      <c r="M1639">
        <v>1</v>
      </c>
      <c r="N1639" t="s">
        <v>72</v>
      </c>
      <c r="O1639" t="s">
        <v>98</v>
      </c>
      <c r="P1639" t="s">
        <v>113</v>
      </c>
      <c r="Q1639" t="s">
        <v>118</v>
      </c>
      <c r="R1639" t="s">
        <v>118</v>
      </c>
      <c r="S1639">
        <v>1653</v>
      </c>
      <c r="T1639">
        <v>18</v>
      </c>
      <c r="U1639" s="1">
        <v>45319</v>
      </c>
      <c r="V1639" s="2">
        <v>0.58333333333333337</v>
      </c>
      <c r="W1639" s="2">
        <v>0.64583333333333337</v>
      </c>
      <c r="X1639" t="s">
        <v>21</v>
      </c>
      <c r="Y1639">
        <v>1</v>
      </c>
      <c r="Z1639">
        <v>6</v>
      </c>
      <c r="AA1639">
        <v>7</v>
      </c>
      <c r="AB1639" t="s">
        <v>17</v>
      </c>
      <c r="AC1639" t="s">
        <v>18</v>
      </c>
      <c r="AD1639">
        <v>90</v>
      </c>
      <c r="AE1639">
        <v>1.1666666666666667</v>
      </c>
      <c r="AF1639">
        <v>1</v>
      </c>
      <c r="AG1639" t="s">
        <v>71</v>
      </c>
      <c r="AH1639" t="s">
        <v>98</v>
      </c>
      <c r="AI1639" t="s">
        <v>113</v>
      </c>
      <c r="AJ1639">
        <v>1652</v>
      </c>
      <c r="AK1639">
        <v>1653</v>
      </c>
      <c r="AL1639" t="s">
        <v>118</v>
      </c>
    </row>
    <row r="1640" spans="1:38" x14ac:dyDescent="0.2">
      <c r="A1640">
        <v>1442</v>
      </c>
      <c r="B1640" s="1">
        <v>45591</v>
      </c>
      <c r="C1640" s="2">
        <v>0.58333333333333337</v>
      </c>
      <c r="D1640" s="2">
        <v>0.60416666666666663</v>
      </c>
      <c r="E1640" t="s">
        <v>21</v>
      </c>
      <c r="F1640">
        <v>1</v>
      </c>
      <c r="G1640">
        <v>6</v>
      </c>
      <c r="H1640">
        <v>5</v>
      </c>
      <c r="I1640" t="s">
        <v>42</v>
      </c>
      <c r="J1640" t="s">
        <v>40</v>
      </c>
      <c r="K1640">
        <v>29.999999999999893</v>
      </c>
      <c r="L1640">
        <v>0.83333333333333348</v>
      </c>
      <c r="M1640">
        <v>0</v>
      </c>
      <c r="N1640" t="s">
        <v>77</v>
      </c>
      <c r="O1640" t="s">
        <v>107</v>
      </c>
      <c r="P1640" t="s">
        <v>113</v>
      </c>
      <c r="Q1640" t="s">
        <v>118</v>
      </c>
      <c r="R1640" t="s">
        <v>118</v>
      </c>
      <c r="S1640">
        <v>1655</v>
      </c>
      <c r="T1640">
        <v>19</v>
      </c>
      <c r="U1640" s="1">
        <v>45369</v>
      </c>
      <c r="V1640" s="2">
        <v>0.58333333333333337</v>
      </c>
      <c r="W1640" s="2">
        <v>0.64583333333333337</v>
      </c>
      <c r="X1640" t="s">
        <v>21</v>
      </c>
      <c r="Y1640">
        <v>1</v>
      </c>
      <c r="Z1640">
        <v>6</v>
      </c>
      <c r="AA1640">
        <v>1</v>
      </c>
      <c r="AB1640" t="s">
        <v>41</v>
      </c>
      <c r="AC1640" t="s">
        <v>28</v>
      </c>
      <c r="AD1640">
        <v>90</v>
      </c>
      <c r="AE1640">
        <v>0.16666666666666666</v>
      </c>
      <c r="AF1640">
        <v>0</v>
      </c>
      <c r="AG1640" t="s">
        <v>72</v>
      </c>
      <c r="AH1640" t="s">
        <v>100</v>
      </c>
      <c r="AI1640" t="s">
        <v>113</v>
      </c>
      <c r="AJ1640">
        <v>1654</v>
      </c>
      <c r="AK1640">
        <v>1655</v>
      </c>
      <c r="AL1640" t="s">
        <v>118</v>
      </c>
    </row>
    <row r="1641" spans="1:38" x14ac:dyDescent="0.2">
      <c r="A1641">
        <v>946</v>
      </c>
      <c r="B1641" s="1">
        <v>45527</v>
      </c>
      <c r="C1641" s="2">
        <v>0.58333333333333337</v>
      </c>
      <c r="D1641" s="2">
        <v>0.60416666666666663</v>
      </c>
      <c r="E1641" t="s">
        <v>21</v>
      </c>
      <c r="F1641">
        <v>1</v>
      </c>
      <c r="G1641">
        <v>6</v>
      </c>
      <c r="H1641">
        <v>4</v>
      </c>
      <c r="I1641" t="s">
        <v>27</v>
      </c>
      <c r="J1641" t="s">
        <v>40</v>
      </c>
      <c r="K1641">
        <v>29.999999999999893</v>
      </c>
      <c r="L1641">
        <v>0.66666666666666663</v>
      </c>
      <c r="M1641">
        <v>0</v>
      </c>
      <c r="N1641" t="s">
        <v>76</v>
      </c>
      <c r="O1641" t="s">
        <v>105</v>
      </c>
      <c r="P1641" t="s">
        <v>113</v>
      </c>
      <c r="Q1641" t="s">
        <v>118</v>
      </c>
      <c r="R1641" t="s">
        <v>118</v>
      </c>
      <c r="S1641">
        <v>1656</v>
      </c>
      <c r="T1641">
        <v>1442</v>
      </c>
      <c r="U1641" s="1">
        <v>45591</v>
      </c>
      <c r="V1641" s="2">
        <v>0.58333333333333337</v>
      </c>
      <c r="W1641" s="2">
        <v>0.60416666666666663</v>
      </c>
      <c r="X1641" t="s">
        <v>21</v>
      </c>
      <c r="Y1641">
        <v>1</v>
      </c>
      <c r="Z1641">
        <v>6</v>
      </c>
      <c r="AA1641">
        <v>5</v>
      </c>
      <c r="AB1641" t="s">
        <v>42</v>
      </c>
      <c r="AC1641" t="s">
        <v>40</v>
      </c>
      <c r="AD1641">
        <v>29.999999999999893</v>
      </c>
      <c r="AE1641">
        <v>0.83333333333333348</v>
      </c>
      <c r="AF1641">
        <v>0</v>
      </c>
      <c r="AG1641" t="s">
        <v>77</v>
      </c>
      <c r="AH1641" t="s">
        <v>107</v>
      </c>
      <c r="AI1641" t="s">
        <v>113</v>
      </c>
      <c r="AJ1641">
        <v>1655</v>
      </c>
      <c r="AK1641">
        <v>1656</v>
      </c>
      <c r="AL1641" t="s">
        <v>118</v>
      </c>
    </row>
    <row r="1642" spans="1:38" x14ac:dyDescent="0.2">
      <c r="A1642">
        <v>1492</v>
      </c>
      <c r="B1642" s="1">
        <v>45358</v>
      </c>
      <c r="C1642" s="2">
        <v>0.58333333333333337</v>
      </c>
      <c r="D1642" s="2">
        <v>0.625</v>
      </c>
      <c r="E1642" t="s">
        <v>21</v>
      </c>
      <c r="F1642">
        <v>1</v>
      </c>
      <c r="G1642">
        <v>6</v>
      </c>
      <c r="H1642">
        <v>3</v>
      </c>
      <c r="I1642" t="s">
        <v>17</v>
      </c>
      <c r="J1642" t="s">
        <v>28</v>
      </c>
      <c r="K1642">
        <v>59.999999999999943</v>
      </c>
      <c r="L1642">
        <v>0.5</v>
      </c>
      <c r="M1642">
        <v>0</v>
      </c>
      <c r="N1642" t="s">
        <v>75</v>
      </c>
      <c r="O1642" t="s">
        <v>100</v>
      </c>
      <c r="P1642" t="s">
        <v>113</v>
      </c>
      <c r="Q1642" t="s">
        <v>118</v>
      </c>
      <c r="R1642" t="s">
        <v>118</v>
      </c>
      <c r="S1642">
        <v>1645</v>
      </c>
      <c r="T1642">
        <v>1299</v>
      </c>
      <c r="U1642" s="1">
        <v>45443</v>
      </c>
      <c r="V1642" s="2">
        <v>0.58333333333333337</v>
      </c>
      <c r="W1642" s="2">
        <v>0.60416666666666663</v>
      </c>
      <c r="X1642" t="s">
        <v>21</v>
      </c>
      <c r="Y1642">
        <v>1</v>
      </c>
      <c r="Z1642">
        <v>6</v>
      </c>
      <c r="AA1642">
        <v>9</v>
      </c>
      <c r="AB1642" t="s">
        <v>41</v>
      </c>
      <c r="AC1642" t="s">
        <v>30</v>
      </c>
      <c r="AD1642">
        <v>29.999999999999893</v>
      </c>
      <c r="AE1642">
        <v>1.5</v>
      </c>
      <c r="AF1642">
        <v>1</v>
      </c>
      <c r="AG1642" t="s">
        <v>76</v>
      </c>
      <c r="AH1642" t="s">
        <v>102</v>
      </c>
      <c r="AI1642" t="s">
        <v>113</v>
      </c>
      <c r="AJ1642">
        <v>1644</v>
      </c>
      <c r="AK1642">
        <v>1645</v>
      </c>
      <c r="AL1642" t="s">
        <v>118</v>
      </c>
    </row>
    <row r="1643" spans="1:38" x14ac:dyDescent="0.2">
      <c r="A1643">
        <v>18</v>
      </c>
      <c r="B1643" s="1">
        <v>45319</v>
      </c>
      <c r="C1643" s="2">
        <v>0.58333333333333337</v>
      </c>
      <c r="D1643" s="2">
        <v>0.64583333333333337</v>
      </c>
      <c r="E1643" t="s">
        <v>21</v>
      </c>
      <c r="F1643">
        <v>1</v>
      </c>
      <c r="G1643">
        <v>6</v>
      </c>
      <c r="H1643">
        <v>7</v>
      </c>
      <c r="I1643" t="s">
        <v>17</v>
      </c>
      <c r="J1643" t="s">
        <v>18</v>
      </c>
      <c r="K1643">
        <v>90</v>
      </c>
      <c r="L1643">
        <v>1.1666666666666667</v>
      </c>
      <c r="M1643">
        <v>1</v>
      </c>
      <c r="N1643" t="s">
        <v>71</v>
      </c>
      <c r="O1643" t="s">
        <v>98</v>
      </c>
      <c r="P1643" t="s">
        <v>113</v>
      </c>
      <c r="Q1643" t="s">
        <v>118</v>
      </c>
      <c r="R1643" t="s">
        <v>118</v>
      </c>
      <c r="S1643">
        <v>1652</v>
      </c>
      <c r="T1643">
        <v>1270</v>
      </c>
      <c r="U1643" s="1">
        <v>45652</v>
      </c>
      <c r="V1643" s="2">
        <v>0.58333333333333337</v>
      </c>
      <c r="W1643" s="2">
        <v>0.66666666666666663</v>
      </c>
      <c r="X1643" t="s">
        <v>21</v>
      </c>
      <c r="Y1643">
        <v>1</v>
      </c>
      <c r="Z1643">
        <v>6</v>
      </c>
      <c r="AA1643">
        <v>6</v>
      </c>
      <c r="AB1643" t="s">
        <v>39</v>
      </c>
      <c r="AC1643" t="s">
        <v>14</v>
      </c>
      <c r="AD1643">
        <v>119.99999999999989</v>
      </c>
      <c r="AE1643">
        <v>1</v>
      </c>
      <c r="AF1643">
        <v>0</v>
      </c>
      <c r="AG1643" t="s">
        <v>75</v>
      </c>
      <c r="AH1643" t="s">
        <v>109</v>
      </c>
      <c r="AI1643" t="s">
        <v>113</v>
      </c>
      <c r="AJ1643">
        <v>1651</v>
      </c>
      <c r="AK1643">
        <v>1652</v>
      </c>
      <c r="AL1643" t="s">
        <v>118</v>
      </c>
    </row>
    <row r="1644" spans="1:38" x14ac:dyDescent="0.2">
      <c r="A1644">
        <v>1299</v>
      </c>
      <c r="B1644" s="1">
        <v>45443</v>
      </c>
      <c r="C1644" s="2">
        <v>0.58333333333333337</v>
      </c>
      <c r="D1644" s="2">
        <v>0.60416666666666663</v>
      </c>
      <c r="E1644" t="s">
        <v>21</v>
      </c>
      <c r="F1644">
        <v>1</v>
      </c>
      <c r="G1644">
        <v>6</v>
      </c>
      <c r="H1644">
        <v>9</v>
      </c>
      <c r="I1644" t="s">
        <v>41</v>
      </c>
      <c r="J1644" t="s">
        <v>30</v>
      </c>
      <c r="K1644">
        <v>29.999999999999893</v>
      </c>
      <c r="L1644">
        <v>1.5</v>
      </c>
      <c r="M1644">
        <v>1</v>
      </c>
      <c r="N1644" t="s">
        <v>76</v>
      </c>
      <c r="O1644" t="s">
        <v>102</v>
      </c>
      <c r="P1644" t="s">
        <v>113</v>
      </c>
      <c r="Q1644" t="s">
        <v>118</v>
      </c>
      <c r="R1644" t="s">
        <v>118</v>
      </c>
      <c r="S1644">
        <v>1644</v>
      </c>
      <c r="T1644">
        <v>1838</v>
      </c>
      <c r="U1644" s="1">
        <v>45511</v>
      </c>
      <c r="V1644" s="2">
        <v>0.58333333333333337</v>
      </c>
      <c r="W1644" s="2">
        <v>0.625</v>
      </c>
      <c r="X1644" t="s">
        <v>21</v>
      </c>
      <c r="Y1644">
        <v>1</v>
      </c>
      <c r="Z1644">
        <v>6</v>
      </c>
      <c r="AA1644">
        <v>7</v>
      </c>
      <c r="AB1644" t="s">
        <v>39</v>
      </c>
      <c r="AC1644" t="s">
        <v>23</v>
      </c>
      <c r="AD1644">
        <v>59.999999999999943</v>
      </c>
      <c r="AE1644">
        <v>1.1666666666666667</v>
      </c>
      <c r="AF1644">
        <v>1</v>
      </c>
      <c r="AG1644" t="s">
        <v>74</v>
      </c>
      <c r="AH1644" t="s">
        <v>105</v>
      </c>
      <c r="AI1644" t="s">
        <v>113</v>
      </c>
      <c r="AJ1644">
        <v>1643</v>
      </c>
      <c r="AK1644">
        <v>1644</v>
      </c>
      <c r="AL1644" t="s">
        <v>118</v>
      </c>
    </row>
    <row r="1645" spans="1:38" x14ac:dyDescent="0.2">
      <c r="A1645">
        <v>218</v>
      </c>
      <c r="B1645" s="1">
        <v>45450</v>
      </c>
      <c r="C1645" s="2">
        <v>0.58333333333333337</v>
      </c>
      <c r="D1645" s="2">
        <v>0.60416666666666663</v>
      </c>
      <c r="E1645" t="s">
        <v>21</v>
      </c>
      <c r="F1645">
        <v>1</v>
      </c>
      <c r="G1645">
        <v>6</v>
      </c>
      <c r="H1645">
        <v>3</v>
      </c>
      <c r="I1645" t="s">
        <v>42</v>
      </c>
      <c r="J1645" t="s">
        <v>14</v>
      </c>
      <c r="K1645">
        <v>29.999999999999893</v>
      </c>
      <c r="L1645">
        <v>0.5</v>
      </c>
      <c r="M1645">
        <v>0</v>
      </c>
      <c r="N1645" t="s">
        <v>76</v>
      </c>
      <c r="O1645" t="s">
        <v>103</v>
      </c>
      <c r="P1645" t="s">
        <v>113</v>
      </c>
      <c r="Q1645" t="s">
        <v>118</v>
      </c>
      <c r="R1645" t="s">
        <v>118</v>
      </c>
      <c r="S1645">
        <v>1646</v>
      </c>
      <c r="T1645">
        <v>1492</v>
      </c>
      <c r="U1645" s="1">
        <v>45358</v>
      </c>
      <c r="V1645" s="2">
        <v>0.58333333333333337</v>
      </c>
      <c r="W1645" s="2">
        <v>0.625</v>
      </c>
      <c r="X1645" t="s">
        <v>21</v>
      </c>
      <c r="Y1645">
        <v>1</v>
      </c>
      <c r="Z1645">
        <v>6</v>
      </c>
      <c r="AA1645">
        <v>3</v>
      </c>
      <c r="AB1645" t="s">
        <v>17</v>
      </c>
      <c r="AC1645" t="s">
        <v>28</v>
      </c>
      <c r="AD1645">
        <v>59.999999999999943</v>
      </c>
      <c r="AE1645">
        <v>0.5</v>
      </c>
      <c r="AF1645">
        <v>0</v>
      </c>
      <c r="AG1645" t="s">
        <v>75</v>
      </c>
      <c r="AH1645" t="s">
        <v>100</v>
      </c>
      <c r="AI1645" t="s">
        <v>113</v>
      </c>
      <c r="AJ1645">
        <v>1645</v>
      </c>
      <c r="AK1645">
        <v>1646</v>
      </c>
      <c r="AL1645" t="s">
        <v>118</v>
      </c>
    </row>
    <row r="1646" spans="1:38" x14ac:dyDescent="0.2">
      <c r="A1646">
        <v>1431</v>
      </c>
      <c r="B1646" s="1">
        <v>45491</v>
      </c>
      <c r="C1646" s="2">
        <v>0.58333333333333337</v>
      </c>
      <c r="D1646" s="2">
        <v>0.66666666666666663</v>
      </c>
      <c r="E1646" t="s">
        <v>21</v>
      </c>
      <c r="F1646">
        <v>1</v>
      </c>
      <c r="G1646">
        <v>6</v>
      </c>
      <c r="H1646">
        <v>1</v>
      </c>
      <c r="I1646" t="s">
        <v>42</v>
      </c>
      <c r="J1646" t="s">
        <v>18</v>
      </c>
      <c r="K1646">
        <v>119.99999999999989</v>
      </c>
      <c r="L1646">
        <v>0.16666666666666666</v>
      </c>
      <c r="M1646">
        <v>0</v>
      </c>
      <c r="N1646" t="s">
        <v>75</v>
      </c>
      <c r="O1646" t="s">
        <v>104</v>
      </c>
      <c r="P1646" t="s">
        <v>113</v>
      </c>
      <c r="Q1646" t="s">
        <v>117</v>
      </c>
      <c r="R1646" t="s">
        <v>124</v>
      </c>
      <c r="S1646">
        <v>1642</v>
      </c>
      <c r="T1646">
        <v>625</v>
      </c>
      <c r="U1646" s="1">
        <v>45550</v>
      </c>
      <c r="V1646" s="2">
        <v>0.58333333333333337</v>
      </c>
      <c r="W1646" s="2">
        <v>0.64583333333333337</v>
      </c>
      <c r="X1646" t="s">
        <v>21</v>
      </c>
      <c r="Y1646">
        <v>1</v>
      </c>
      <c r="Z1646">
        <v>6</v>
      </c>
      <c r="AA1646">
        <v>1</v>
      </c>
      <c r="AB1646" t="s">
        <v>39</v>
      </c>
      <c r="AC1646" t="s">
        <v>28</v>
      </c>
      <c r="AD1646">
        <v>90</v>
      </c>
      <c r="AE1646">
        <v>0.16666666666666666</v>
      </c>
      <c r="AF1646">
        <v>0</v>
      </c>
      <c r="AG1646" t="s">
        <v>71</v>
      </c>
      <c r="AH1646" t="s">
        <v>106</v>
      </c>
      <c r="AI1646" t="s">
        <v>113</v>
      </c>
      <c r="AJ1646">
        <v>1641</v>
      </c>
      <c r="AK1646">
        <v>1642</v>
      </c>
      <c r="AL1646" t="s">
        <v>118</v>
      </c>
    </row>
    <row r="1647" spans="1:38" x14ac:dyDescent="0.2">
      <c r="A1647">
        <v>1196</v>
      </c>
      <c r="B1647" s="1">
        <v>45374</v>
      </c>
      <c r="C1647" s="2">
        <v>0.58333333333333337</v>
      </c>
      <c r="D1647" s="2">
        <v>0.625</v>
      </c>
      <c r="E1647" t="s">
        <v>21</v>
      </c>
      <c r="F1647">
        <v>1</v>
      </c>
      <c r="G1647">
        <v>6</v>
      </c>
      <c r="H1647">
        <v>2</v>
      </c>
      <c r="I1647" t="s">
        <v>22</v>
      </c>
      <c r="J1647" t="s">
        <v>14</v>
      </c>
      <c r="K1647">
        <v>59.999999999999943</v>
      </c>
      <c r="L1647">
        <v>0.33333333333333331</v>
      </c>
      <c r="M1647">
        <v>0</v>
      </c>
      <c r="N1647" t="s">
        <v>77</v>
      </c>
      <c r="O1647" t="s">
        <v>100</v>
      </c>
      <c r="P1647" t="s">
        <v>113</v>
      </c>
      <c r="Q1647" t="s">
        <v>118</v>
      </c>
      <c r="R1647" t="s">
        <v>118</v>
      </c>
      <c r="S1647">
        <v>1631</v>
      </c>
      <c r="T1647">
        <v>2776</v>
      </c>
      <c r="U1647" s="1">
        <v>45584</v>
      </c>
      <c r="V1647" s="2">
        <v>0.60416666666666663</v>
      </c>
      <c r="W1647" s="2">
        <v>0.64583333333333337</v>
      </c>
      <c r="X1647" t="s">
        <v>21</v>
      </c>
      <c r="Y1647">
        <v>1</v>
      </c>
      <c r="Z1647">
        <v>6</v>
      </c>
      <c r="AA1647">
        <v>4</v>
      </c>
      <c r="AB1647" t="s">
        <v>39</v>
      </c>
      <c r="AC1647" t="s">
        <v>30</v>
      </c>
      <c r="AD1647">
        <v>60.000000000000107</v>
      </c>
      <c r="AE1647">
        <v>0.66666666666666663</v>
      </c>
      <c r="AF1647">
        <v>0</v>
      </c>
      <c r="AG1647" t="s">
        <v>77</v>
      </c>
      <c r="AH1647" t="s">
        <v>107</v>
      </c>
      <c r="AI1647" t="s">
        <v>113</v>
      </c>
      <c r="AJ1647">
        <v>1630</v>
      </c>
      <c r="AK1647">
        <v>1631</v>
      </c>
      <c r="AL1647" t="s">
        <v>118</v>
      </c>
    </row>
    <row r="1648" spans="1:38" x14ac:dyDescent="0.2">
      <c r="A1648">
        <v>1838</v>
      </c>
      <c r="B1648" s="1">
        <v>45511</v>
      </c>
      <c r="C1648" s="2">
        <v>0.58333333333333337</v>
      </c>
      <c r="D1648" s="2">
        <v>0.625</v>
      </c>
      <c r="E1648" t="s">
        <v>21</v>
      </c>
      <c r="F1648">
        <v>1</v>
      </c>
      <c r="G1648">
        <v>6</v>
      </c>
      <c r="H1648">
        <v>7</v>
      </c>
      <c r="I1648" t="s">
        <v>39</v>
      </c>
      <c r="J1648" t="s">
        <v>23</v>
      </c>
      <c r="K1648">
        <v>59.999999999999943</v>
      </c>
      <c r="L1648">
        <v>1.1666666666666667</v>
      </c>
      <c r="M1648">
        <v>1</v>
      </c>
      <c r="N1648" t="s">
        <v>74</v>
      </c>
      <c r="O1648" t="s">
        <v>105</v>
      </c>
      <c r="P1648" t="s">
        <v>113</v>
      </c>
      <c r="Q1648" t="s">
        <v>118</v>
      </c>
      <c r="R1648" t="s">
        <v>118</v>
      </c>
      <c r="S1648">
        <v>1643</v>
      </c>
      <c r="T1648">
        <v>1431</v>
      </c>
      <c r="U1648" s="1">
        <v>45491</v>
      </c>
      <c r="V1648" s="2">
        <v>0.58333333333333337</v>
      </c>
      <c r="W1648" s="2">
        <v>0.66666666666666663</v>
      </c>
      <c r="X1648" t="s">
        <v>21</v>
      </c>
      <c r="Y1648">
        <v>1</v>
      </c>
      <c r="Z1648">
        <v>6</v>
      </c>
      <c r="AA1648">
        <v>1</v>
      </c>
      <c r="AB1648" t="s">
        <v>42</v>
      </c>
      <c r="AC1648" t="s">
        <v>18</v>
      </c>
      <c r="AD1648">
        <v>119.99999999999989</v>
      </c>
      <c r="AE1648">
        <v>0.16666666666666666</v>
      </c>
      <c r="AF1648">
        <v>0</v>
      </c>
      <c r="AG1648" t="s">
        <v>75</v>
      </c>
      <c r="AH1648" t="s">
        <v>104</v>
      </c>
      <c r="AI1648" t="s">
        <v>113</v>
      </c>
      <c r="AJ1648">
        <v>1642</v>
      </c>
      <c r="AK1648">
        <v>1643</v>
      </c>
      <c r="AL1648" t="s">
        <v>118</v>
      </c>
    </row>
    <row r="1649" spans="1:38" x14ac:dyDescent="0.2">
      <c r="A1649">
        <v>1433</v>
      </c>
      <c r="B1649" s="1">
        <v>45511</v>
      </c>
      <c r="C1649" s="2">
        <v>0.58333333333333337</v>
      </c>
      <c r="D1649" s="2">
        <v>0.64583333333333337</v>
      </c>
      <c r="E1649" t="s">
        <v>21</v>
      </c>
      <c r="F1649">
        <v>1</v>
      </c>
      <c r="G1649">
        <v>6</v>
      </c>
      <c r="H1649">
        <v>6</v>
      </c>
      <c r="I1649" t="s">
        <v>13</v>
      </c>
      <c r="J1649" t="s">
        <v>30</v>
      </c>
      <c r="K1649">
        <v>90</v>
      </c>
      <c r="L1649">
        <v>1</v>
      </c>
      <c r="M1649">
        <v>0</v>
      </c>
      <c r="N1649" t="s">
        <v>74</v>
      </c>
      <c r="O1649" t="s">
        <v>105</v>
      </c>
      <c r="P1649" t="s">
        <v>113</v>
      </c>
      <c r="Q1649" t="s">
        <v>118</v>
      </c>
      <c r="R1649" t="s">
        <v>118</v>
      </c>
      <c r="S1649">
        <v>1632</v>
      </c>
      <c r="T1649">
        <v>1196</v>
      </c>
      <c r="U1649" s="1">
        <v>45374</v>
      </c>
      <c r="V1649" s="2">
        <v>0.58333333333333337</v>
      </c>
      <c r="W1649" s="2">
        <v>0.625</v>
      </c>
      <c r="X1649" t="s">
        <v>21</v>
      </c>
      <c r="Y1649">
        <v>1</v>
      </c>
      <c r="Z1649">
        <v>6</v>
      </c>
      <c r="AA1649">
        <v>2</v>
      </c>
      <c r="AB1649" t="s">
        <v>22</v>
      </c>
      <c r="AC1649" t="s">
        <v>14</v>
      </c>
      <c r="AD1649">
        <v>59.999999999999943</v>
      </c>
      <c r="AE1649">
        <v>0.33333333333333331</v>
      </c>
      <c r="AF1649">
        <v>0</v>
      </c>
      <c r="AG1649" t="s">
        <v>77</v>
      </c>
      <c r="AH1649" t="s">
        <v>100</v>
      </c>
      <c r="AI1649" t="s">
        <v>113</v>
      </c>
      <c r="AJ1649">
        <v>1631</v>
      </c>
      <c r="AK1649">
        <v>1632</v>
      </c>
      <c r="AL1649" t="s">
        <v>118</v>
      </c>
    </row>
    <row r="1650" spans="1:38" x14ac:dyDescent="0.2">
      <c r="A1650">
        <v>727</v>
      </c>
      <c r="B1650" s="1">
        <v>45601</v>
      </c>
      <c r="C1650" s="2">
        <v>0.58333333333333337</v>
      </c>
      <c r="D1650" s="2">
        <v>0.66666666666666663</v>
      </c>
      <c r="E1650" t="s">
        <v>21</v>
      </c>
      <c r="F1650">
        <v>1</v>
      </c>
      <c r="G1650">
        <v>6</v>
      </c>
      <c r="H1650">
        <v>4</v>
      </c>
      <c r="I1650" t="s">
        <v>42</v>
      </c>
      <c r="J1650" t="s">
        <v>30</v>
      </c>
      <c r="K1650">
        <v>119.99999999999989</v>
      </c>
      <c r="L1650">
        <v>0.66666666666666663</v>
      </c>
      <c r="M1650">
        <v>0</v>
      </c>
      <c r="N1650" t="s">
        <v>73</v>
      </c>
      <c r="O1650" t="s">
        <v>108</v>
      </c>
      <c r="P1650" t="s">
        <v>113</v>
      </c>
      <c r="Q1650" t="s">
        <v>118</v>
      </c>
      <c r="R1650" t="s">
        <v>124</v>
      </c>
      <c r="S1650">
        <v>1633</v>
      </c>
      <c r="T1650">
        <v>1433</v>
      </c>
      <c r="U1650" s="1">
        <v>45511</v>
      </c>
      <c r="V1650" s="2">
        <v>0.58333333333333337</v>
      </c>
      <c r="W1650" s="2">
        <v>0.64583333333333337</v>
      </c>
      <c r="X1650" t="s">
        <v>21</v>
      </c>
      <c r="Y1650">
        <v>1</v>
      </c>
      <c r="Z1650">
        <v>6</v>
      </c>
      <c r="AA1650">
        <v>6</v>
      </c>
      <c r="AB1650" t="s">
        <v>13</v>
      </c>
      <c r="AC1650" t="s">
        <v>30</v>
      </c>
      <c r="AD1650">
        <v>90</v>
      </c>
      <c r="AE1650">
        <v>1</v>
      </c>
      <c r="AF1650">
        <v>0</v>
      </c>
      <c r="AG1650" t="s">
        <v>74</v>
      </c>
      <c r="AH1650" t="s">
        <v>105</v>
      </c>
      <c r="AI1650" t="s">
        <v>113</v>
      </c>
      <c r="AJ1650">
        <v>1632</v>
      </c>
      <c r="AK1650">
        <v>1633</v>
      </c>
      <c r="AL1650" t="s">
        <v>118</v>
      </c>
    </row>
    <row r="1651" spans="1:38" x14ac:dyDescent="0.2">
      <c r="A1651">
        <v>1377</v>
      </c>
      <c r="B1651" s="1">
        <v>45559</v>
      </c>
      <c r="C1651" s="2">
        <v>0.58333333333333337</v>
      </c>
      <c r="D1651" s="2">
        <v>0.66666666666666663</v>
      </c>
      <c r="E1651" t="s">
        <v>21</v>
      </c>
      <c r="F1651">
        <v>1</v>
      </c>
      <c r="G1651">
        <v>6</v>
      </c>
      <c r="H1651">
        <v>9</v>
      </c>
      <c r="I1651" t="s">
        <v>42</v>
      </c>
      <c r="J1651" t="s">
        <v>28</v>
      </c>
      <c r="K1651">
        <v>119.99999999999989</v>
      </c>
      <c r="L1651">
        <v>1.5</v>
      </c>
      <c r="M1651">
        <v>1</v>
      </c>
      <c r="N1651" t="s">
        <v>73</v>
      </c>
      <c r="O1651" t="s">
        <v>106</v>
      </c>
      <c r="P1651" t="s">
        <v>113</v>
      </c>
      <c r="Q1651" t="s">
        <v>118</v>
      </c>
      <c r="R1651" t="s">
        <v>124</v>
      </c>
      <c r="S1651">
        <v>1635</v>
      </c>
      <c r="T1651">
        <v>1331</v>
      </c>
      <c r="U1651" s="1">
        <v>45296</v>
      </c>
      <c r="V1651" s="2">
        <v>0.58333333333333337</v>
      </c>
      <c r="W1651" s="2">
        <v>0.64583333333333337</v>
      </c>
      <c r="X1651" t="s">
        <v>21</v>
      </c>
      <c r="Y1651">
        <v>1</v>
      </c>
      <c r="Z1651">
        <v>6</v>
      </c>
      <c r="AA1651">
        <v>4</v>
      </c>
      <c r="AB1651" t="s">
        <v>41</v>
      </c>
      <c r="AC1651" t="s">
        <v>23</v>
      </c>
      <c r="AD1651">
        <v>90</v>
      </c>
      <c r="AE1651">
        <v>0.66666666666666663</v>
      </c>
      <c r="AF1651">
        <v>0</v>
      </c>
      <c r="AG1651" t="s">
        <v>76</v>
      </c>
      <c r="AH1651" t="s">
        <v>98</v>
      </c>
      <c r="AI1651" t="s">
        <v>113</v>
      </c>
      <c r="AJ1651">
        <v>1634</v>
      </c>
      <c r="AK1651">
        <v>1635</v>
      </c>
      <c r="AL1651" t="s">
        <v>118</v>
      </c>
    </row>
    <row r="1652" spans="1:38" x14ac:dyDescent="0.2">
      <c r="A1652">
        <v>370</v>
      </c>
      <c r="B1652" s="1">
        <v>45373</v>
      </c>
      <c r="C1652" s="2">
        <v>0.58333333333333337</v>
      </c>
      <c r="D1652" s="2">
        <v>0.625</v>
      </c>
      <c r="E1652" t="s">
        <v>21</v>
      </c>
      <c r="F1652">
        <v>1</v>
      </c>
      <c r="G1652">
        <v>6</v>
      </c>
      <c r="H1652">
        <v>6</v>
      </c>
      <c r="I1652" t="s">
        <v>13</v>
      </c>
      <c r="J1652" t="s">
        <v>14</v>
      </c>
      <c r="K1652">
        <v>59.999999999999943</v>
      </c>
      <c r="L1652">
        <v>1</v>
      </c>
      <c r="M1652">
        <v>0</v>
      </c>
      <c r="N1652" t="s">
        <v>76</v>
      </c>
      <c r="O1652" t="s">
        <v>100</v>
      </c>
      <c r="P1652" t="s">
        <v>113</v>
      </c>
      <c r="Q1652" t="s">
        <v>118</v>
      </c>
      <c r="R1652" t="s">
        <v>118</v>
      </c>
      <c r="S1652">
        <v>1636</v>
      </c>
      <c r="T1652">
        <v>1377</v>
      </c>
      <c r="U1652" s="1">
        <v>45559</v>
      </c>
      <c r="V1652" s="2">
        <v>0.58333333333333337</v>
      </c>
      <c r="W1652" s="2">
        <v>0.66666666666666663</v>
      </c>
      <c r="X1652" t="s">
        <v>21</v>
      </c>
      <c r="Y1652">
        <v>1</v>
      </c>
      <c r="Z1652">
        <v>6</v>
      </c>
      <c r="AA1652">
        <v>9</v>
      </c>
      <c r="AB1652" t="s">
        <v>42</v>
      </c>
      <c r="AC1652" t="s">
        <v>28</v>
      </c>
      <c r="AD1652">
        <v>119.99999999999989</v>
      </c>
      <c r="AE1652">
        <v>1.5</v>
      </c>
      <c r="AF1652">
        <v>1</v>
      </c>
      <c r="AG1652" t="s">
        <v>73</v>
      </c>
      <c r="AH1652" t="s">
        <v>106</v>
      </c>
      <c r="AI1652" t="s">
        <v>113</v>
      </c>
      <c r="AJ1652">
        <v>1635</v>
      </c>
      <c r="AK1652">
        <v>1636</v>
      </c>
      <c r="AL1652" t="s">
        <v>118</v>
      </c>
    </row>
    <row r="1653" spans="1:38" x14ac:dyDescent="0.2">
      <c r="A1653">
        <v>1331</v>
      </c>
      <c r="B1653" s="1">
        <v>45296</v>
      </c>
      <c r="C1653" s="2">
        <v>0.58333333333333337</v>
      </c>
      <c r="D1653" s="2">
        <v>0.64583333333333337</v>
      </c>
      <c r="E1653" t="s">
        <v>21</v>
      </c>
      <c r="F1653">
        <v>1</v>
      </c>
      <c r="G1653">
        <v>6</v>
      </c>
      <c r="H1653">
        <v>4</v>
      </c>
      <c r="I1653" t="s">
        <v>41</v>
      </c>
      <c r="J1653" t="s">
        <v>23</v>
      </c>
      <c r="K1653">
        <v>90</v>
      </c>
      <c r="L1653">
        <v>0.66666666666666663</v>
      </c>
      <c r="M1653">
        <v>0</v>
      </c>
      <c r="N1653" t="s">
        <v>76</v>
      </c>
      <c r="O1653" t="s">
        <v>98</v>
      </c>
      <c r="P1653" t="s">
        <v>113</v>
      </c>
      <c r="Q1653" t="s">
        <v>118</v>
      </c>
      <c r="R1653" t="s">
        <v>118</v>
      </c>
      <c r="S1653">
        <v>1634</v>
      </c>
      <c r="T1653">
        <v>727</v>
      </c>
      <c r="U1653" s="1">
        <v>45601</v>
      </c>
      <c r="V1653" s="2">
        <v>0.58333333333333337</v>
      </c>
      <c r="W1653" s="2">
        <v>0.66666666666666663</v>
      </c>
      <c r="X1653" t="s">
        <v>21</v>
      </c>
      <c r="Y1653">
        <v>1</v>
      </c>
      <c r="Z1653">
        <v>6</v>
      </c>
      <c r="AA1653">
        <v>4</v>
      </c>
      <c r="AB1653" t="s">
        <v>42</v>
      </c>
      <c r="AC1653" t="s">
        <v>30</v>
      </c>
      <c r="AD1653">
        <v>119.99999999999989</v>
      </c>
      <c r="AE1653">
        <v>0.66666666666666663</v>
      </c>
      <c r="AF1653">
        <v>0</v>
      </c>
      <c r="AG1653" t="s">
        <v>73</v>
      </c>
      <c r="AH1653" t="s">
        <v>108</v>
      </c>
      <c r="AI1653" t="s">
        <v>113</v>
      </c>
      <c r="AJ1653">
        <v>1633</v>
      </c>
      <c r="AK1653">
        <v>1634</v>
      </c>
      <c r="AL1653" t="s">
        <v>118</v>
      </c>
    </row>
    <row r="1654" spans="1:38" x14ac:dyDescent="0.2">
      <c r="A1654">
        <v>1041</v>
      </c>
      <c r="B1654" s="1">
        <v>45541</v>
      </c>
      <c r="C1654" s="2">
        <v>0.58333333333333337</v>
      </c>
      <c r="D1654" s="2">
        <v>0.60416666666666663</v>
      </c>
      <c r="E1654" t="s">
        <v>21</v>
      </c>
      <c r="F1654">
        <v>1</v>
      </c>
      <c r="G1654">
        <v>6</v>
      </c>
      <c r="H1654">
        <v>4</v>
      </c>
      <c r="I1654" t="s">
        <v>17</v>
      </c>
      <c r="J1654" t="s">
        <v>28</v>
      </c>
      <c r="K1654">
        <v>29.999999999999893</v>
      </c>
      <c r="L1654">
        <v>0.66666666666666663</v>
      </c>
      <c r="M1654">
        <v>0</v>
      </c>
      <c r="N1654" t="s">
        <v>76</v>
      </c>
      <c r="O1654" t="s">
        <v>106</v>
      </c>
      <c r="P1654" t="s">
        <v>113</v>
      </c>
      <c r="Q1654" t="s">
        <v>118</v>
      </c>
      <c r="R1654" t="s">
        <v>118</v>
      </c>
      <c r="S1654">
        <v>1638</v>
      </c>
      <c r="T1654">
        <v>2010</v>
      </c>
      <c r="U1654" s="1">
        <v>45432</v>
      </c>
      <c r="V1654" s="2">
        <v>0.58333333333333337</v>
      </c>
      <c r="W1654" s="2">
        <v>0.60416666666666663</v>
      </c>
      <c r="X1654" t="s">
        <v>21</v>
      </c>
      <c r="Y1654">
        <v>1</v>
      </c>
      <c r="Z1654">
        <v>6</v>
      </c>
      <c r="AA1654">
        <v>5</v>
      </c>
      <c r="AB1654" t="s">
        <v>22</v>
      </c>
      <c r="AC1654" t="s">
        <v>14</v>
      </c>
      <c r="AD1654">
        <v>29.999999999999893</v>
      </c>
      <c r="AE1654">
        <v>0.83333333333333348</v>
      </c>
      <c r="AF1654">
        <v>0</v>
      </c>
      <c r="AG1654" t="s">
        <v>72</v>
      </c>
      <c r="AH1654" t="s">
        <v>102</v>
      </c>
      <c r="AI1654" t="s">
        <v>113</v>
      </c>
      <c r="AJ1654">
        <v>1637</v>
      </c>
      <c r="AK1654">
        <v>1638</v>
      </c>
      <c r="AL1654" t="s">
        <v>118</v>
      </c>
    </row>
    <row r="1655" spans="1:38" x14ac:dyDescent="0.2">
      <c r="A1655">
        <v>2979</v>
      </c>
      <c r="B1655" s="1">
        <v>45366</v>
      </c>
      <c r="C1655" s="2">
        <v>0.58333333333333337</v>
      </c>
      <c r="D1655" s="2">
        <v>0.66666666666666663</v>
      </c>
      <c r="E1655" t="s">
        <v>21</v>
      </c>
      <c r="F1655">
        <v>1</v>
      </c>
      <c r="G1655">
        <v>6</v>
      </c>
      <c r="H1655">
        <v>2</v>
      </c>
      <c r="I1655" t="s">
        <v>13</v>
      </c>
      <c r="J1655" t="s">
        <v>23</v>
      </c>
      <c r="K1655">
        <v>119.99999999999989</v>
      </c>
      <c r="L1655">
        <v>0.33333333333333331</v>
      </c>
      <c r="M1655">
        <v>0</v>
      </c>
      <c r="N1655" t="s">
        <v>76</v>
      </c>
      <c r="O1655" t="s">
        <v>100</v>
      </c>
      <c r="P1655" t="s">
        <v>113</v>
      </c>
      <c r="Q1655" t="s">
        <v>118</v>
      </c>
      <c r="R1655" t="s">
        <v>124</v>
      </c>
      <c r="S1655">
        <v>1639</v>
      </c>
      <c r="T1655">
        <v>1041</v>
      </c>
      <c r="U1655" s="1">
        <v>45541</v>
      </c>
      <c r="V1655" s="2">
        <v>0.58333333333333337</v>
      </c>
      <c r="W1655" s="2">
        <v>0.60416666666666663</v>
      </c>
      <c r="X1655" t="s">
        <v>21</v>
      </c>
      <c r="Y1655">
        <v>1</v>
      </c>
      <c r="Z1655">
        <v>6</v>
      </c>
      <c r="AA1655">
        <v>4</v>
      </c>
      <c r="AB1655" t="s">
        <v>17</v>
      </c>
      <c r="AC1655" t="s">
        <v>28</v>
      </c>
      <c r="AD1655">
        <v>29.999999999999893</v>
      </c>
      <c r="AE1655">
        <v>0.66666666666666663</v>
      </c>
      <c r="AF1655">
        <v>0</v>
      </c>
      <c r="AG1655" t="s">
        <v>76</v>
      </c>
      <c r="AH1655" t="s">
        <v>106</v>
      </c>
      <c r="AI1655" t="s">
        <v>113</v>
      </c>
      <c r="AJ1655">
        <v>1638</v>
      </c>
      <c r="AK1655">
        <v>1639</v>
      </c>
      <c r="AL1655" t="s">
        <v>118</v>
      </c>
    </row>
    <row r="1656" spans="1:38" x14ac:dyDescent="0.2">
      <c r="A1656">
        <v>76</v>
      </c>
      <c r="B1656" s="1">
        <v>45352</v>
      </c>
      <c r="C1656" s="2">
        <v>0.58333333333333337</v>
      </c>
      <c r="D1656" s="2">
        <v>0.625</v>
      </c>
      <c r="E1656" t="s">
        <v>21</v>
      </c>
      <c r="F1656">
        <v>1</v>
      </c>
      <c r="G1656">
        <v>6</v>
      </c>
      <c r="H1656">
        <v>9</v>
      </c>
      <c r="I1656" t="s">
        <v>39</v>
      </c>
      <c r="J1656" t="s">
        <v>23</v>
      </c>
      <c r="K1656">
        <v>59.999999999999943</v>
      </c>
      <c r="L1656">
        <v>1.5</v>
      </c>
      <c r="M1656">
        <v>1</v>
      </c>
      <c r="N1656" t="s">
        <v>76</v>
      </c>
      <c r="O1656" t="s">
        <v>100</v>
      </c>
      <c r="P1656" t="s">
        <v>113</v>
      </c>
      <c r="Q1656" t="s">
        <v>118</v>
      </c>
      <c r="R1656" t="s">
        <v>118</v>
      </c>
      <c r="S1656">
        <v>1640</v>
      </c>
      <c r="T1656">
        <v>2979</v>
      </c>
      <c r="U1656" s="1">
        <v>45366</v>
      </c>
      <c r="V1656" s="2">
        <v>0.58333333333333337</v>
      </c>
      <c r="W1656" s="2">
        <v>0.66666666666666663</v>
      </c>
      <c r="X1656" t="s">
        <v>21</v>
      </c>
      <c r="Y1656">
        <v>1</v>
      </c>
      <c r="Z1656">
        <v>6</v>
      </c>
      <c r="AA1656">
        <v>2</v>
      </c>
      <c r="AB1656" t="s">
        <v>13</v>
      </c>
      <c r="AC1656" t="s">
        <v>23</v>
      </c>
      <c r="AD1656">
        <v>119.99999999999989</v>
      </c>
      <c r="AE1656">
        <v>0.33333333333333331</v>
      </c>
      <c r="AF1656">
        <v>0</v>
      </c>
      <c r="AG1656" t="s">
        <v>76</v>
      </c>
      <c r="AH1656" t="s">
        <v>100</v>
      </c>
      <c r="AI1656" t="s">
        <v>113</v>
      </c>
      <c r="AJ1656">
        <v>1639</v>
      </c>
      <c r="AK1656">
        <v>1640</v>
      </c>
      <c r="AL1656" t="s">
        <v>118</v>
      </c>
    </row>
    <row r="1657" spans="1:38" x14ac:dyDescent="0.2">
      <c r="A1657">
        <v>625</v>
      </c>
      <c r="B1657" s="1">
        <v>45550</v>
      </c>
      <c r="C1657" s="2">
        <v>0.58333333333333337</v>
      </c>
      <c r="D1657" s="2">
        <v>0.64583333333333337</v>
      </c>
      <c r="E1657" t="s">
        <v>21</v>
      </c>
      <c r="F1657">
        <v>1</v>
      </c>
      <c r="G1657">
        <v>6</v>
      </c>
      <c r="H1657">
        <v>1</v>
      </c>
      <c r="I1657" t="s">
        <v>39</v>
      </c>
      <c r="J1657" t="s">
        <v>28</v>
      </c>
      <c r="K1657">
        <v>90</v>
      </c>
      <c r="L1657">
        <v>0.16666666666666666</v>
      </c>
      <c r="M1657">
        <v>0</v>
      </c>
      <c r="N1657" t="s">
        <v>71</v>
      </c>
      <c r="O1657" t="s">
        <v>106</v>
      </c>
      <c r="P1657" t="s">
        <v>113</v>
      </c>
      <c r="Q1657" t="s">
        <v>117</v>
      </c>
      <c r="R1657" t="s">
        <v>118</v>
      </c>
      <c r="S1657">
        <v>1641</v>
      </c>
      <c r="T1657">
        <v>76</v>
      </c>
      <c r="U1657" s="1">
        <v>45352</v>
      </c>
      <c r="V1657" s="2">
        <v>0.58333333333333337</v>
      </c>
      <c r="W1657" s="2">
        <v>0.625</v>
      </c>
      <c r="X1657" t="s">
        <v>21</v>
      </c>
      <c r="Y1657">
        <v>1</v>
      </c>
      <c r="Z1657">
        <v>6</v>
      </c>
      <c r="AA1657">
        <v>9</v>
      </c>
      <c r="AB1657" t="s">
        <v>39</v>
      </c>
      <c r="AC1657" t="s">
        <v>23</v>
      </c>
      <c r="AD1657">
        <v>59.999999999999943</v>
      </c>
      <c r="AE1657">
        <v>1.5</v>
      </c>
      <c r="AF1657">
        <v>1</v>
      </c>
      <c r="AG1657" t="s">
        <v>76</v>
      </c>
      <c r="AH1657" t="s">
        <v>100</v>
      </c>
      <c r="AI1657" t="s">
        <v>113</v>
      </c>
      <c r="AJ1657">
        <v>1640</v>
      </c>
      <c r="AK1657">
        <v>1641</v>
      </c>
      <c r="AL1657" t="s">
        <v>118</v>
      </c>
    </row>
    <row r="1658" spans="1:38" x14ac:dyDescent="0.2">
      <c r="A1658">
        <v>2010</v>
      </c>
      <c r="B1658" s="1">
        <v>45432</v>
      </c>
      <c r="C1658" s="2">
        <v>0.58333333333333337</v>
      </c>
      <c r="D1658" s="2">
        <v>0.60416666666666663</v>
      </c>
      <c r="E1658" t="s">
        <v>21</v>
      </c>
      <c r="F1658">
        <v>1</v>
      </c>
      <c r="G1658">
        <v>6</v>
      </c>
      <c r="H1658">
        <v>5</v>
      </c>
      <c r="I1658" t="s">
        <v>22</v>
      </c>
      <c r="J1658" t="s">
        <v>14</v>
      </c>
      <c r="K1658">
        <v>29.999999999999893</v>
      </c>
      <c r="L1658">
        <v>0.83333333333333348</v>
      </c>
      <c r="M1658">
        <v>0</v>
      </c>
      <c r="N1658" t="s">
        <v>72</v>
      </c>
      <c r="O1658" t="s">
        <v>102</v>
      </c>
      <c r="P1658" t="s">
        <v>113</v>
      </c>
      <c r="Q1658" t="s">
        <v>118</v>
      </c>
      <c r="R1658" t="s">
        <v>118</v>
      </c>
      <c r="S1658">
        <v>1637</v>
      </c>
      <c r="T1658">
        <v>370</v>
      </c>
      <c r="U1658" s="1">
        <v>45373</v>
      </c>
      <c r="V1658" s="2">
        <v>0.58333333333333337</v>
      </c>
      <c r="W1658" s="2">
        <v>0.625</v>
      </c>
      <c r="X1658" t="s">
        <v>21</v>
      </c>
      <c r="Y1658">
        <v>1</v>
      </c>
      <c r="Z1658">
        <v>6</v>
      </c>
      <c r="AA1658">
        <v>6</v>
      </c>
      <c r="AB1658" t="s">
        <v>13</v>
      </c>
      <c r="AC1658" t="s">
        <v>14</v>
      </c>
      <c r="AD1658">
        <v>59.999999999999943</v>
      </c>
      <c r="AE1658">
        <v>1</v>
      </c>
      <c r="AF1658">
        <v>0</v>
      </c>
      <c r="AG1658" t="s">
        <v>76</v>
      </c>
      <c r="AH1658" t="s">
        <v>100</v>
      </c>
      <c r="AI1658" t="s">
        <v>113</v>
      </c>
      <c r="AJ1658">
        <v>1636</v>
      </c>
      <c r="AK1658">
        <v>1637</v>
      </c>
      <c r="AL1658" t="s">
        <v>118</v>
      </c>
    </row>
    <row r="1659" spans="1:38" x14ac:dyDescent="0.2">
      <c r="A1659">
        <v>1780</v>
      </c>
      <c r="B1659" s="1">
        <v>45595</v>
      </c>
      <c r="C1659" s="2">
        <v>0.5625</v>
      </c>
      <c r="D1659" s="2">
        <v>0.60416666666666663</v>
      </c>
      <c r="E1659" t="s">
        <v>21</v>
      </c>
      <c r="F1659">
        <v>1</v>
      </c>
      <c r="G1659">
        <v>6</v>
      </c>
      <c r="H1659">
        <v>5</v>
      </c>
      <c r="I1659" t="s">
        <v>41</v>
      </c>
      <c r="J1659" t="s">
        <v>23</v>
      </c>
      <c r="K1659">
        <v>59.999999999999943</v>
      </c>
      <c r="L1659">
        <v>0.83333333333333348</v>
      </c>
      <c r="M1659">
        <v>0</v>
      </c>
      <c r="N1659" t="s">
        <v>74</v>
      </c>
      <c r="O1659" t="s">
        <v>107</v>
      </c>
      <c r="P1659" t="s">
        <v>113</v>
      </c>
      <c r="Q1659" t="s">
        <v>118</v>
      </c>
      <c r="R1659" t="s">
        <v>118</v>
      </c>
      <c r="S1659">
        <v>1682</v>
      </c>
      <c r="T1659">
        <v>648</v>
      </c>
      <c r="U1659" s="1">
        <v>45425</v>
      </c>
      <c r="V1659" s="2">
        <v>0.5625</v>
      </c>
      <c r="W1659" s="2">
        <v>0.64583333333333337</v>
      </c>
      <c r="X1659" t="s">
        <v>21</v>
      </c>
      <c r="Y1659">
        <v>1</v>
      </c>
      <c r="Z1659">
        <v>6</v>
      </c>
      <c r="AA1659">
        <v>7</v>
      </c>
      <c r="AB1659" t="s">
        <v>22</v>
      </c>
      <c r="AC1659" t="s">
        <v>40</v>
      </c>
      <c r="AD1659">
        <v>120.00000000000006</v>
      </c>
      <c r="AE1659">
        <v>1.1666666666666667</v>
      </c>
      <c r="AF1659">
        <v>1</v>
      </c>
      <c r="AG1659" t="s">
        <v>72</v>
      </c>
      <c r="AH1659" t="s">
        <v>102</v>
      </c>
      <c r="AI1659" t="s">
        <v>113</v>
      </c>
      <c r="AJ1659">
        <v>1681</v>
      </c>
      <c r="AK1659">
        <v>1682</v>
      </c>
      <c r="AL1659" t="s">
        <v>118</v>
      </c>
    </row>
    <row r="1660" spans="1:38" x14ac:dyDescent="0.2">
      <c r="A1660">
        <v>2149</v>
      </c>
      <c r="B1660" s="1">
        <v>45530</v>
      </c>
      <c r="C1660" s="2">
        <v>0.5625</v>
      </c>
      <c r="D1660" s="2">
        <v>0.60416666666666663</v>
      </c>
      <c r="E1660" t="s">
        <v>21</v>
      </c>
      <c r="F1660">
        <v>1</v>
      </c>
      <c r="G1660">
        <v>6</v>
      </c>
      <c r="H1660">
        <v>4</v>
      </c>
      <c r="I1660" t="s">
        <v>22</v>
      </c>
      <c r="J1660" t="s">
        <v>14</v>
      </c>
      <c r="K1660">
        <v>59.999999999999943</v>
      </c>
      <c r="L1660">
        <v>0.66666666666666663</v>
      </c>
      <c r="M1660">
        <v>0</v>
      </c>
      <c r="N1660" t="s">
        <v>72</v>
      </c>
      <c r="O1660" t="s">
        <v>105</v>
      </c>
      <c r="P1660" t="s">
        <v>113</v>
      </c>
      <c r="Q1660" t="s">
        <v>118</v>
      </c>
      <c r="R1660" t="s">
        <v>118</v>
      </c>
      <c r="S1660">
        <v>1678</v>
      </c>
      <c r="T1660">
        <v>476</v>
      </c>
      <c r="U1660" s="1">
        <v>45407</v>
      </c>
      <c r="V1660" s="2">
        <v>0.5625</v>
      </c>
      <c r="W1660" s="2">
        <v>0.625</v>
      </c>
      <c r="X1660" t="s">
        <v>21</v>
      </c>
      <c r="Y1660">
        <v>1</v>
      </c>
      <c r="Z1660">
        <v>6</v>
      </c>
      <c r="AA1660">
        <v>4</v>
      </c>
      <c r="AB1660" t="s">
        <v>17</v>
      </c>
      <c r="AC1660" t="s">
        <v>23</v>
      </c>
      <c r="AD1660">
        <v>90</v>
      </c>
      <c r="AE1660">
        <v>0.66666666666666663</v>
      </c>
      <c r="AF1660">
        <v>0</v>
      </c>
      <c r="AG1660" t="s">
        <v>75</v>
      </c>
      <c r="AH1660" t="s">
        <v>101</v>
      </c>
      <c r="AI1660" t="s">
        <v>113</v>
      </c>
      <c r="AJ1660">
        <v>1677</v>
      </c>
      <c r="AK1660">
        <v>1678</v>
      </c>
      <c r="AL1660" t="s">
        <v>118</v>
      </c>
    </row>
    <row r="1661" spans="1:38" x14ac:dyDescent="0.2">
      <c r="A1661">
        <v>2031</v>
      </c>
      <c r="B1661" s="1">
        <v>45654</v>
      </c>
      <c r="C1661" s="2">
        <v>0.5625</v>
      </c>
      <c r="D1661" s="2">
        <v>0.60416666666666663</v>
      </c>
      <c r="E1661" t="s">
        <v>21</v>
      </c>
      <c r="F1661">
        <v>1</v>
      </c>
      <c r="G1661">
        <v>6</v>
      </c>
      <c r="H1661">
        <v>4</v>
      </c>
      <c r="I1661" t="s">
        <v>22</v>
      </c>
      <c r="J1661" t="s">
        <v>23</v>
      </c>
      <c r="K1661">
        <v>59.999999999999943</v>
      </c>
      <c r="L1661">
        <v>0.66666666666666663</v>
      </c>
      <c r="M1661">
        <v>0</v>
      </c>
      <c r="N1661" t="s">
        <v>77</v>
      </c>
      <c r="O1661" t="s">
        <v>109</v>
      </c>
      <c r="P1661" t="s">
        <v>113</v>
      </c>
      <c r="Q1661" t="s">
        <v>118</v>
      </c>
      <c r="R1661" t="s">
        <v>118</v>
      </c>
      <c r="S1661">
        <v>1679</v>
      </c>
      <c r="T1661">
        <v>2149</v>
      </c>
      <c r="U1661" s="1">
        <v>45530</v>
      </c>
      <c r="V1661" s="2">
        <v>0.5625</v>
      </c>
      <c r="W1661" s="2">
        <v>0.60416666666666663</v>
      </c>
      <c r="X1661" t="s">
        <v>21</v>
      </c>
      <c r="Y1661">
        <v>1</v>
      </c>
      <c r="Z1661">
        <v>6</v>
      </c>
      <c r="AA1661">
        <v>4</v>
      </c>
      <c r="AB1661" t="s">
        <v>22</v>
      </c>
      <c r="AC1661" t="s">
        <v>14</v>
      </c>
      <c r="AD1661">
        <v>59.999999999999943</v>
      </c>
      <c r="AE1661">
        <v>0.66666666666666663</v>
      </c>
      <c r="AF1661">
        <v>0</v>
      </c>
      <c r="AG1661" t="s">
        <v>72</v>
      </c>
      <c r="AH1661" t="s">
        <v>105</v>
      </c>
      <c r="AI1661" t="s">
        <v>113</v>
      </c>
      <c r="AJ1661">
        <v>1678</v>
      </c>
      <c r="AK1661">
        <v>1679</v>
      </c>
      <c r="AL1661" t="s">
        <v>118</v>
      </c>
    </row>
    <row r="1662" spans="1:38" x14ac:dyDescent="0.2">
      <c r="A1662">
        <v>994</v>
      </c>
      <c r="B1662" s="1">
        <v>45554</v>
      </c>
      <c r="C1662" s="2">
        <v>0.5625</v>
      </c>
      <c r="D1662" s="2">
        <v>0.64583333333333337</v>
      </c>
      <c r="E1662" t="s">
        <v>21</v>
      </c>
      <c r="F1662">
        <v>1</v>
      </c>
      <c r="G1662">
        <v>6</v>
      </c>
      <c r="H1662">
        <v>3</v>
      </c>
      <c r="I1662" t="s">
        <v>13</v>
      </c>
      <c r="J1662" t="s">
        <v>28</v>
      </c>
      <c r="K1662">
        <v>120.00000000000006</v>
      </c>
      <c r="L1662">
        <v>0.5</v>
      </c>
      <c r="M1662">
        <v>0</v>
      </c>
      <c r="N1662" t="s">
        <v>75</v>
      </c>
      <c r="O1662" t="s">
        <v>106</v>
      </c>
      <c r="P1662" t="s">
        <v>113</v>
      </c>
      <c r="Q1662" t="s">
        <v>118</v>
      </c>
      <c r="R1662" t="s">
        <v>124</v>
      </c>
      <c r="S1662">
        <v>1680</v>
      </c>
      <c r="T1662">
        <v>2031</v>
      </c>
      <c r="U1662" s="1">
        <v>45654</v>
      </c>
      <c r="V1662" s="2">
        <v>0.5625</v>
      </c>
      <c r="W1662" s="2">
        <v>0.60416666666666663</v>
      </c>
      <c r="X1662" t="s">
        <v>21</v>
      </c>
      <c r="Y1662">
        <v>1</v>
      </c>
      <c r="Z1662">
        <v>6</v>
      </c>
      <c r="AA1662">
        <v>4</v>
      </c>
      <c r="AB1662" t="s">
        <v>22</v>
      </c>
      <c r="AC1662" t="s">
        <v>23</v>
      </c>
      <c r="AD1662">
        <v>59.999999999999943</v>
      </c>
      <c r="AE1662">
        <v>0.66666666666666663</v>
      </c>
      <c r="AF1662">
        <v>0</v>
      </c>
      <c r="AG1662" t="s">
        <v>77</v>
      </c>
      <c r="AH1662" t="s">
        <v>109</v>
      </c>
      <c r="AI1662" t="s">
        <v>113</v>
      </c>
      <c r="AJ1662">
        <v>1679</v>
      </c>
      <c r="AK1662">
        <v>1680</v>
      </c>
      <c r="AL1662" t="s">
        <v>118</v>
      </c>
    </row>
    <row r="1663" spans="1:38" x14ac:dyDescent="0.2">
      <c r="A1663">
        <v>648</v>
      </c>
      <c r="B1663" s="1">
        <v>45425</v>
      </c>
      <c r="C1663" s="2">
        <v>0.5625</v>
      </c>
      <c r="D1663" s="2">
        <v>0.64583333333333337</v>
      </c>
      <c r="E1663" t="s">
        <v>21</v>
      </c>
      <c r="F1663">
        <v>1</v>
      </c>
      <c r="G1663">
        <v>6</v>
      </c>
      <c r="H1663">
        <v>7</v>
      </c>
      <c r="I1663" t="s">
        <v>22</v>
      </c>
      <c r="J1663" t="s">
        <v>40</v>
      </c>
      <c r="K1663">
        <v>120.00000000000006</v>
      </c>
      <c r="L1663">
        <v>1.1666666666666667</v>
      </c>
      <c r="M1663">
        <v>1</v>
      </c>
      <c r="N1663" t="s">
        <v>72</v>
      </c>
      <c r="O1663" t="s">
        <v>102</v>
      </c>
      <c r="P1663" t="s">
        <v>113</v>
      </c>
      <c r="Q1663" t="s">
        <v>118</v>
      </c>
      <c r="R1663" t="s">
        <v>124</v>
      </c>
      <c r="S1663">
        <v>1681</v>
      </c>
      <c r="T1663">
        <v>994</v>
      </c>
      <c r="U1663" s="1">
        <v>45554</v>
      </c>
      <c r="V1663" s="2">
        <v>0.5625</v>
      </c>
      <c r="W1663" s="2">
        <v>0.64583333333333337</v>
      </c>
      <c r="X1663" t="s">
        <v>21</v>
      </c>
      <c r="Y1663">
        <v>1</v>
      </c>
      <c r="Z1663">
        <v>6</v>
      </c>
      <c r="AA1663">
        <v>3</v>
      </c>
      <c r="AB1663" t="s">
        <v>13</v>
      </c>
      <c r="AC1663" t="s">
        <v>28</v>
      </c>
      <c r="AD1663">
        <v>120.00000000000006</v>
      </c>
      <c r="AE1663">
        <v>0.5</v>
      </c>
      <c r="AF1663">
        <v>0</v>
      </c>
      <c r="AG1663" t="s">
        <v>75</v>
      </c>
      <c r="AH1663" t="s">
        <v>106</v>
      </c>
      <c r="AI1663" t="s">
        <v>113</v>
      </c>
      <c r="AJ1663">
        <v>1680</v>
      </c>
      <c r="AK1663">
        <v>1681</v>
      </c>
      <c r="AL1663" t="s">
        <v>118</v>
      </c>
    </row>
    <row r="1664" spans="1:38" x14ac:dyDescent="0.2">
      <c r="A1664">
        <v>476</v>
      </c>
      <c r="B1664" s="1">
        <v>45407</v>
      </c>
      <c r="C1664" s="2">
        <v>0.5625</v>
      </c>
      <c r="D1664" s="2">
        <v>0.625</v>
      </c>
      <c r="E1664" t="s">
        <v>21</v>
      </c>
      <c r="F1664">
        <v>1</v>
      </c>
      <c r="G1664">
        <v>6</v>
      </c>
      <c r="H1664">
        <v>4</v>
      </c>
      <c r="I1664" t="s">
        <v>17</v>
      </c>
      <c r="J1664" t="s">
        <v>23</v>
      </c>
      <c r="K1664">
        <v>90</v>
      </c>
      <c r="L1664">
        <v>0.66666666666666663</v>
      </c>
      <c r="M1664">
        <v>0</v>
      </c>
      <c r="N1664" t="s">
        <v>75</v>
      </c>
      <c r="O1664" t="s">
        <v>101</v>
      </c>
      <c r="P1664" t="s">
        <v>113</v>
      </c>
      <c r="Q1664" t="s">
        <v>118</v>
      </c>
      <c r="R1664" t="s">
        <v>118</v>
      </c>
      <c r="S1664">
        <v>1677</v>
      </c>
      <c r="T1664">
        <v>2223</v>
      </c>
      <c r="U1664" s="1">
        <v>45462</v>
      </c>
      <c r="V1664" s="2">
        <v>0.5625</v>
      </c>
      <c r="W1664" s="2">
        <v>0.64583333333333337</v>
      </c>
      <c r="X1664" t="s">
        <v>21</v>
      </c>
      <c r="Y1664">
        <v>1</v>
      </c>
      <c r="Z1664">
        <v>6</v>
      </c>
      <c r="AA1664">
        <v>7</v>
      </c>
      <c r="AB1664" t="s">
        <v>17</v>
      </c>
      <c r="AC1664" t="s">
        <v>28</v>
      </c>
      <c r="AD1664">
        <v>120.00000000000006</v>
      </c>
      <c r="AE1664">
        <v>1.1666666666666667</v>
      </c>
      <c r="AF1664">
        <v>1</v>
      </c>
      <c r="AG1664" t="s">
        <v>74</v>
      </c>
      <c r="AH1664" t="s">
        <v>103</v>
      </c>
      <c r="AI1664" t="s">
        <v>113</v>
      </c>
      <c r="AJ1664">
        <v>1676</v>
      </c>
      <c r="AK1664">
        <v>1677</v>
      </c>
      <c r="AL1664" t="s">
        <v>118</v>
      </c>
    </row>
    <row r="1665" spans="1:38" x14ac:dyDescent="0.2">
      <c r="A1665">
        <v>1617</v>
      </c>
      <c r="B1665" s="1">
        <v>45414</v>
      </c>
      <c r="C1665" s="2">
        <v>0.5625</v>
      </c>
      <c r="D1665" s="2">
        <v>0.58333333333333337</v>
      </c>
      <c r="E1665" t="s">
        <v>21</v>
      </c>
      <c r="F1665">
        <v>1</v>
      </c>
      <c r="G1665">
        <v>6</v>
      </c>
      <c r="H1665">
        <v>8</v>
      </c>
      <c r="I1665" t="s">
        <v>17</v>
      </c>
      <c r="J1665" t="s">
        <v>14</v>
      </c>
      <c r="K1665">
        <v>30.000000000000053</v>
      </c>
      <c r="L1665">
        <v>1.3333333333333333</v>
      </c>
      <c r="M1665">
        <v>1</v>
      </c>
      <c r="N1665" t="s">
        <v>75</v>
      </c>
      <c r="O1665" t="s">
        <v>102</v>
      </c>
      <c r="P1665" t="s">
        <v>113</v>
      </c>
      <c r="Q1665" t="s">
        <v>118</v>
      </c>
      <c r="R1665" t="s">
        <v>118</v>
      </c>
      <c r="S1665">
        <v>1683</v>
      </c>
      <c r="T1665">
        <v>1780</v>
      </c>
      <c r="U1665" s="1">
        <v>45595</v>
      </c>
      <c r="V1665" s="2">
        <v>0.5625</v>
      </c>
      <c r="W1665" s="2">
        <v>0.60416666666666663</v>
      </c>
      <c r="X1665" t="s">
        <v>21</v>
      </c>
      <c r="Y1665">
        <v>1</v>
      </c>
      <c r="Z1665">
        <v>6</v>
      </c>
      <c r="AA1665">
        <v>5</v>
      </c>
      <c r="AB1665" t="s">
        <v>41</v>
      </c>
      <c r="AC1665" t="s">
        <v>23</v>
      </c>
      <c r="AD1665">
        <v>59.999999999999943</v>
      </c>
      <c r="AE1665">
        <v>0.83333333333333348</v>
      </c>
      <c r="AF1665">
        <v>0</v>
      </c>
      <c r="AG1665" t="s">
        <v>74</v>
      </c>
      <c r="AH1665" t="s">
        <v>107</v>
      </c>
      <c r="AI1665" t="s">
        <v>113</v>
      </c>
      <c r="AJ1665">
        <v>1682</v>
      </c>
      <c r="AK1665">
        <v>1683</v>
      </c>
      <c r="AL1665" t="s">
        <v>118</v>
      </c>
    </row>
    <row r="1666" spans="1:38" x14ac:dyDescent="0.2">
      <c r="A1666">
        <v>2744</v>
      </c>
      <c r="B1666" s="1">
        <v>45372</v>
      </c>
      <c r="C1666" s="2">
        <v>0.5625</v>
      </c>
      <c r="D1666" s="2">
        <v>0.64583333333333337</v>
      </c>
      <c r="E1666" t="s">
        <v>21</v>
      </c>
      <c r="F1666">
        <v>1</v>
      </c>
      <c r="G1666">
        <v>6</v>
      </c>
      <c r="H1666">
        <v>9</v>
      </c>
      <c r="I1666" t="s">
        <v>13</v>
      </c>
      <c r="J1666" t="s">
        <v>28</v>
      </c>
      <c r="K1666">
        <v>120.00000000000006</v>
      </c>
      <c r="L1666">
        <v>1.5</v>
      </c>
      <c r="M1666">
        <v>1</v>
      </c>
      <c r="N1666" t="s">
        <v>75</v>
      </c>
      <c r="O1666" t="s">
        <v>100</v>
      </c>
      <c r="P1666" t="s">
        <v>113</v>
      </c>
      <c r="Q1666" t="s">
        <v>118</v>
      </c>
      <c r="R1666" t="s">
        <v>124</v>
      </c>
      <c r="S1666">
        <v>1689</v>
      </c>
      <c r="T1666">
        <v>2700</v>
      </c>
      <c r="U1666" s="1">
        <v>45429</v>
      </c>
      <c r="V1666" s="2">
        <v>0.5625</v>
      </c>
      <c r="W1666" s="2">
        <v>0.60416666666666663</v>
      </c>
      <c r="X1666" t="s">
        <v>21</v>
      </c>
      <c r="Y1666">
        <v>1</v>
      </c>
      <c r="Z1666">
        <v>6</v>
      </c>
      <c r="AA1666">
        <v>6</v>
      </c>
      <c r="AB1666" t="s">
        <v>39</v>
      </c>
      <c r="AC1666" t="s">
        <v>18</v>
      </c>
      <c r="AD1666">
        <v>59.999999999999943</v>
      </c>
      <c r="AE1666">
        <v>1</v>
      </c>
      <c r="AF1666">
        <v>0</v>
      </c>
      <c r="AG1666" t="s">
        <v>76</v>
      </c>
      <c r="AH1666" t="s">
        <v>102</v>
      </c>
      <c r="AI1666" t="s">
        <v>113</v>
      </c>
      <c r="AJ1666">
        <v>1688</v>
      </c>
      <c r="AK1666">
        <v>1689</v>
      </c>
      <c r="AL1666" t="s">
        <v>118</v>
      </c>
    </row>
    <row r="1667" spans="1:38" x14ac:dyDescent="0.2">
      <c r="A1667">
        <v>1444</v>
      </c>
      <c r="B1667" s="1">
        <v>45647</v>
      </c>
      <c r="C1667" s="2">
        <v>0.5625</v>
      </c>
      <c r="D1667" s="2">
        <v>0.60416666666666663</v>
      </c>
      <c r="E1667" t="s">
        <v>21</v>
      </c>
      <c r="F1667">
        <v>1</v>
      </c>
      <c r="G1667">
        <v>6</v>
      </c>
      <c r="H1667">
        <v>1</v>
      </c>
      <c r="I1667" t="s">
        <v>17</v>
      </c>
      <c r="J1667" t="s">
        <v>18</v>
      </c>
      <c r="K1667">
        <v>59.999999999999943</v>
      </c>
      <c r="L1667">
        <v>0.16666666666666666</v>
      </c>
      <c r="M1667">
        <v>0</v>
      </c>
      <c r="N1667" t="s">
        <v>77</v>
      </c>
      <c r="O1667" t="s">
        <v>109</v>
      </c>
      <c r="P1667" t="s">
        <v>113</v>
      </c>
      <c r="Q1667" t="s">
        <v>117</v>
      </c>
      <c r="R1667" t="s">
        <v>118</v>
      </c>
      <c r="S1667">
        <v>1685</v>
      </c>
      <c r="T1667">
        <v>48</v>
      </c>
      <c r="U1667" s="1">
        <v>45521</v>
      </c>
      <c r="V1667" s="2">
        <v>0.5625</v>
      </c>
      <c r="W1667" s="2">
        <v>0.625</v>
      </c>
      <c r="X1667" t="s">
        <v>21</v>
      </c>
      <c r="Y1667">
        <v>1</v>
      </c>
      <c r="Z1667">
        <v>6</v>
      </c>
      <c r="AA1667">
        <v>8</v>
      </c>
      <c r="AB1667" t="s">
        <v>42</v>
      </c>
      <c r="AC1667" t="s">
        <v>30</v>
      </c>
      <c r="AD1667">
        <v>90</v>
      </c>
      <c r="AE1667">
        <v>1.3333333333333333</v>
      </c>
      <c r="AF1667">
        <v>1</v>
      </c>
      <c r="AG1667" t="s">
        <v>77</v>
      </c>
      <c r="AH1667" t="s">
        <v>105</v>
      </c>
      <c r="AI1667" t="s">
        <v>113</v>
      </c>
      <c r="AJ1667">
        <v>1684</v>
      </c>
      <c r="AK1667">
        <v>1685</v>
      </c>
      <c r="AL1667" t="s">
        <v>118</v>
      </c>
    </row>
    <row r="1668" spans="1:38" x14ac:dyDescent="0.2">
      <c r="A1668">
        <v>2347</v>
      </c>
      <c r="B1668" s="1">
        <v>45486</v>
      </c>
      <c r="C1668" s="2">
        <v>0.5625</v>
      </c>
      <c r="D1668" s="2">
        <v>0.625</v>
      </c>
      <c r="E1668" t="s">
        <v>21</v>
      </c>
      <c r="F1668">
        <v>1</v>
      </c>
      <c r="G1668">
        <v>6</v>
      </c>
      <c r="H1668">
        <v>4</v>
      </c>
      <c r="I1668" t="s">
        <v>27</v>
      </c>
      <c r="J1668" t="s">
        <v>18</v>
      </c>
      <c r="K1668">
        <v>90</v>
      </c>
      <c r="L1668">
        <v>0.66666666666666663</v>
      </c>
      <c r="M1668">
        <v>0</v>
      </c>
      <c r="N1668" t="s">
        <v>77</v>
      </c>
      <c r="O1668" t="s">
        <v>104</v>
      </c>
      <c r="P1668" t="s">
        <v>113</v>
      </c>
      <c r="Q1668" t="s">
        <v>118</v>
      </c>
      <c r="R1668" t="s">
        <v>118</v>
      </c>
      <c r="S1668">
        <v>1686</v>
      </c>
      <c r="T1668">
        <v>1444</v>
      </c>
      <c r="U1668" s="1">
        <v>45647</v>
      </c>
      <c r="V1668" s="2">
        <v>0.5625</v>
      </c>
      <c r="W1668" s="2">
        <v>0.60416666666666663</v>
      </c>
      <c r="X1668" t="s">
        <v>21</v>
      </c>
      <c r="Y1668">
        <v>1</v>
      </c>
      <c r="Z1668">
        <v>6</v>
      </c>
      <c r="AA1668">
        <v>1</v>
      </c>
      <c r="AB1668" t="s">
        <v>17</v>
      </c>
      <c r="AC1668" t="s">
        <v>18</v>
      </c>
      <c r="AD1668">
        <v>59.999999999999943</v>
      </c>
      <c r="AE1668">
        <v>0.16666666666666666</v>
      </c>
      <c r="AF1668">
        <v>0</v>
      </c>
      <c r="AG1668" t="s">
        <v>77</v>
      </c>
      <c r="AH1668" t="s">
        <v>109</v>
      </c>
      <c r="AI1668" t="s">
        <v>113</v>
      </c>
      <c r="AJ1668">
        <v>1685</v>
      </c>
      <c r="AK1668">
        <v>1686</v>
      </c>
      <c r="AL1668" t="s">
        <v>118</v>
      </c>
    </row>
    <row r="1669" spans="1:38" x14ac:dyDescent="0.2">
      <c r="A1669">
        <v>1773</v>
      </c>
      <c r="B1669" s="1">
        <v>45446</v>
      </c>
      <c r="C1669" s="2">
        <v>0.5625</v>
      </c>
      <c r="D1669" s="2">
        <v>0.625</v>
      </c>
      <c r="E1669" t="s">
        <v>21</v>
      </c>
      <c r="F1669">
        <v>1</v>
      </c>
      <c r="G1669">
        <v>6</v>
      </c>
      <c r="H1669">
        <v>3</v>
      </c>
      <c r="I1669" t="s">
        <v>42</v>
      </c>
      <c r="J1669" t="s">
        <v>18</v>
      </c>
      <c r="K1669">
        <v>90</v>
      </c>
      <c r="L1669">
        <v>0.5</v>
      </c>
      <c r="M1669">
        <v>0</v>
      </c>
      <c r="N1669" t="s">
        <v>72</v>
      </c>
      <c r="O1669" t="s">
        <v>103</v>
      </c>
      <c r="P1669" t="s">
        <v>113</v>
      </c>
      <c r="Q1669" t="s">
        <v>118</v>
      </c>
      <c r="R1669" t="s">
        <v>118</v>
      </c>
      <c r="S1669">
        <v>1687</v>
      </c>
      <c r="T1669">
        <v>2347</v>
      </c>
      <c r="U1669" s="1">
        <v>45486</v>
      </c>
      <c r="V1669" s="2">
        <v>0.5625</v>
      </c>
      <c r="W1669" s="2">
        <v>0.625</v>
      </c>
      <c r="X1669" t="s">
        <v>21</v>
      </c>
      <c r="Y1669">
        <v>1</v>
      </c>
      <c r="Z1669">
        <v>6</v>
      </c>
      <c r="AA1669">
        <v>4</v>
      </c>
      <c r="AB1669" t="s">
        <v>27</v>
      </c>
      <c r="AC1669" t="s">
        <v>18</v>
      </c>
      <c r="AD1669">
        <v>90</v>
      </c>
      <c r="AE1669">
        <v>0.66666666666666663</v>
      </c>
      <c r="AF1669">
        <v>0</v>
      </c>
      <c r="AG1669" t="s">
        <v>77</v>
      </c>
      <c r="AH1669" t="s">
        <v>104</v>
      </c>
      <c r="AI1669" t="s">
        <v>113</v>
      </c>
      <c r="AJ1669">
        <v>1686</v>
      </c>
      <c r="AK1669">
        <v>1687</v>
      </c>
      <c r="AL1669" t="s">
        <v>118</v>
      </c>
    </row>
    <row r="1670" spans="1:38" x14ac:dyDescent="0.2">
      <c r="A1670">
        <v>2700</v>
      </c>
      <c r="B1670" s="1">
        <v>45429</v>
      </c>
      <c r="C1670" s="2">
        <v>0.5625</v>
      </c>
      <c r="D1670" s="2">
        <v>0.60416666666666663</v>
      </c>
      <c r="E1670" t="s">
        <v>21</v>
      </c>
      <c r="F1670">
        <v>1</v>
      </c>
      <c r="G1670">
        <v>6</v>
      </c>
      <c r="H1670">
        <v>6</v>
      </c>
      <c r="I1670" t="s">
        <v>39</v>
      </c>
      <c r="J1670" t="s">
        <v>18</v>
      </c>
      <c r="K1670">
        <v>59.999999999999943</v>
      </c>
      <c r="L1670">
        <v>1</v>
      </c>
      <c r="M1670">
        <v>0</v>
      </c>
      <c r="N1670" t="s">
        <v>76</v>
      </c>
      <c r="O1670" t="s">
        <v>102</v>
      </c>
      <c r="P1670" t="s">
        <v>113</v>
      </c>
      <c r="Q1670" t="s">
        <v>118</v>
      </c>
      <c r="R1670" t="s">
        <v>118</v>
      </c>
      <c r="S1670">
        <v>1688</v>
      </c>
      <c r="T1670">
        <v>1773</v>
      </c>
      <c r="U1670" s="1">
        <v>45446</v>
      </c>
      <c r="V1670" s="2">
        <v>0.5625</v>
      </c>
      <c r="W1670" s="2">
        <v>0.625</v>
      </c>
      <c r="X1670" t="s">
        <v>21</v>
      </c>
      <c r="Y1670">
        <v>1</v>
      </c>
      <c r="Z1670">
        <v>6</v>
      </c>
      <c r="AA1670">
        <v>3</v>
      </c>
      <c r="AB1670" t="s">
        <v>42</v>
      </c>
      <c r="AC1670" t="s">
        <v>18</v>
      </c>
      <c r="AD1670">
        <v>90</v>
      </c>
      <c r="AE1670">
        <v>0.5</v>
      </c>
      <c r="AF1670">
        <v>0</v>
      </c>
      <c r="AG1670" t="s">
        <v>72</v>
      </c>
      <c r="AH1670" t="s">
        <v>103</v>
      </c>
      <c r="AI1670" t="s">
        <v>113</v>
      </c>
      <c r="AJ1670">
        <v>1687</v>
      </c>
      <c r="AK1670">
        <v>1688</v>
      </c>
      <c r="AL1670" t="s">
        <v>118</v>
      </c>
    </row>
    <row r="1671" spans="1:38" x14ac:dyDescent="0.2">
      <c r="A1671">
        <v>996</v>
      </c>
      <c r="B1671" s="1">
        <v>45292</v>
      </c>
      <c r="C1671" s="2">
        <v>0.5625</v>
      </c>
      <c r="D1671" s="2">
        <v>0.60416666666666663</v>
      </c>
      <c r="E1671" t="s">
        <v>21</v>
      </c>
      <c r="F1671">
        <v>1</v>
      </c>
      <c r="G1671">
        <v>6</v>
      </c>
      <c r="H1671">
        <v>2</v>
      </c>
      <c r="I1671" t="s">
        <v>42</v>
      </c>
      <c r="J1671" t="s">
        <v>18</v>
      </c>
      <c r="K1671">
        <v>59.999999999999943</v>
      </c>
      <c r="L1671">
        <v>0.33333333333333331</v>
      </c>
      <c r="M1671">
        <v>0</v>
      </c>
      <c r="N1671" t="s">
        <v>72</v>
      </c>
      <c r="O1671" t="s">
        <v>98</v>
      </c>
      <c r="P1671" t="s">
        <v>113</v>
      </c>
      <c r="Q1671" t="s">
        <v>118</v>
      </c>
      <c r="R1671" t="s">
        <v>118</v>
      </c>
      <c r="S1671">
        <v>1690</v>
      </c>
      <c r="T1671">
        <v>2744</v>
      </c>
      <c r="U1671" s="1">
        <v>45372</v>
      </c>
      <c r="V1671" s="2">
        <v>0.5625</v>
      </c>
      <c r="W1671" s="2">
        <v>0.64583333333333337</v>
      </c>
      <c r="X1671" t="s">
        <v>21</v>
      </c>
      <c r="Y1671">
        <v>1</v>
      </c>
      <c r="Z1671">
        <v>6</v>
      </c>
      <c r="AA1671">
        <v>9</v>
      </c>
      <c r="AB1671" t="s">
        <v>13</v>
      </c>
      <c r="AC1671" t="s">
        <v>28</v>
      </c>
      <c r="AD1671">
        <v>120.00000000000006</v>
      </c>
      <c r="AE1671">
        <v>1.5</v>
      </c>
      <c r="AF1671">
        <v>1</v>
      </c>
      <c r="AG1671" t="s">
        <v>75</v>
      </c>
      <c r="AH1671" t="s">
        <v>100</v>
      </c>
      <c r="AI1671" t="s">
        <v>113</v>
      </c>
      <c r="AJ1671">
        <v>1689</v>
      </c>
      <c r="AK1671">
        <v>1690</v>
      </c>
      <c r="AL1671" t="s">
        <v>118</v>
      </c>
    </row>
    <row r="1672" spans="1:38" x14ac:dyDescent="0.2">
      <c r="A1672">
        <v>949</v>
      </c>
      <c r="B1672" s="1">
        <v>45350</v>
      </c>
      <c r="C1672" s="2">
        <v>0.5625</v>
      </c>
      <c r="D1672" s="2">
        <v>0.625</v>
      </c>
      <c r="E1672" t="s">
        <v>21</v>
      </c>
      <c r="F1672">
        <v>1</v>
      </c>
      <c r="G1672">
        <v>6</v>
      </c>
      <c r="H1672">
        <v>9</v>
      </c>
      <c r="I1672" t="s">
        <v>17</v>
      </c>
      <c r="J1672" t="s">
        <v>14</v>
      </c>
      <c r="K1672">
        <v>90</v>
      </c>
      <c r="L1672">
        <v>1.5</v>
      </c>
      <c r="M1672">
        <v>1</v>
      </c>
      <c r="N1672" t="s">
        <v>74</v>
      </c>
      <c r="O1672" t="s">
        <v>99</v>
      </c>
      <c r="P1672" t="s">
        <v>113</v>
      </c>
      <c r="Q1672" t="s">
        <v>118</v>
      </c>
      <c r="R1672" t="s">
        <v>118</v>
      </c>
      <c r="S1672">
        <v>1691</v>
      </c>
      <c r="T1672">
        <v>996</v>
      </c>
      <c r="U1672" s="1">
        <v>45292</v>
      </c>
      <c r="V1672" s="2">
        <v>0.5625</v>
      </c>
      <c r="W1672" s="2">
        <v>0.60416666666666663</v>
      </c>
      <c r="X1672" t="s">
        <v>21</v>
      </c>
      <c r="Y1672">
        <v>1</v>
      </c>
      <c r="Z1672">
        <v>6</v>
      </c>
      <c r="AA1672">
        <v>2</v>
      </c>
      <c r="AB1672" t="s">
        <v>42</v>
      </c>
      <c r="AC1672" t="s">
        <v>18</v>
      </c>
      <c r="AD1672">
        <v>59.999999999999943</v>
      </c>
      <c r="AE1672">
        <v>0.33333333333333331</v>
      </c>
      <c r="AF1672">
        <v>0</v>
      </c>
      <c r="AG1672" t="s">
        <v>72</v>
      </c>
      <c r="AH1672" t="s">
        <v>98</v>
      </c>
      <c r="AI1672" t="s">
        <v>113</v>
      </c>
      <c r="AJ1672">
        <v>1690</v>
      </c>
      <c r="AK1672">
        <v>1691</v>
      </c>
      <c r="AL1672" t="s">
        <v>118</v>
      </c>
    </row>
    <row r="1673" spans="1:38" x14ac:dyDescent="0.2">
      <c r="A1673">
        <v>2223</v>
      </c>
      <c r="B1673" s="1">
        <v>45462</v>
      </c>
      <c r="C1673" s="2">
        <v>0.5625</v>
      </c>
      <c r="D1673" s="2">
        <v>0.64583333333333337</v>
      </c>
      <c r="E1673" t="s">
        <v>21</v>
      </c>
      <c r="F1673">
        <v>1</v>
      </c>
      <c r="G1673">
        <v>6</v>
      </c>
      <c r="H1673">
        <v>7</v>
      </c>
      <c r="I1673" t="s">
        <v>17</v>
      </c>
      <c r="J1673" t="s">
        <v>28</v>
      </c>
      <c r="K1673">
        <v>120.00000000000006</v>
      </c>
      <c r="L1673">
        <v>1.1666666666666667</v>
      </c>
      <c r="M1673">
        <v>1</v>
      </c>
      <c r="N1673" t="s">
        <v>74</v>
      </c>
      <c r="O1673" t="s">
        <v>103</v>
      </c>
      <c r="P1673" t="s">
        <v>113</v>
      </c>
      <c r="Q1673" t="s">
        <v>118</v>
      </c>
      <c r="R1673" t="s">
        <v>124</v>
      </c>
      <c r="S1673">
        <v>1676</v>
      </c>
      <c r="T1673">
        <v>198</v>
      </c>
      <c r="U1673" s="1">
        <v>45596</v>
      </c>
      <c r="V1673" s="2">
        <v>0.5625</v>
      </c>
      <c r="W1673" s="2">
        <v>0.625</v>
      </c>
      <c r="X1673" t="s">
        <v>21</v>
      </c>
      <c r="Y1673">
        <v>1</v>
      </c>
      <c r="Z1673">
        <v>6</v>
      </c>
      <c r="AA1673">
        <v>2</v>
      </c>
      <c r="AB1673" t="s">
        <v>13</v>
      </c>
      <c r="AC1673" t="s">
        <v>18</v>
      </c>
      <c r="AD1673">
        <v>90</v>
      </c>
      <c r="AE1673">
        <v>0.33333333333333331</v>
      </c>
      <c r="AF1673">
        <v>0</v>
      </c>
      <c r="AG1673" t="s">
        <v>75</v>
      </c>
      <c r="AH1673" t="s">
        <v>107</v>
      </c>
      <c r="AI1673" t="s">
        <v>113</v>
      </c>
      <c r="AJ1673">
        <v>1675</v>
      </c>
      <c r="AK1673">
        <v>1676</v>
      </c>
      <c r="AL1673" t="s">
        <v>118</v>
      </c>
    </row>
    <row r="1674" spans="1:38" x14ac:dyDescent="0.2">
      <c r="A1674">
        <v>48</v>
      </c>
      <c r="B1674" s="1">
        <v>45521</v>
      </c>
      <c r="C1674" s="2">
        <v>0.5625</v>
      </c>
      <c r="D1674" s="2">
        <v>0.625</v>
      </c>
      <c r="E1674" t="s">
        <v>21</v>
      </c>
      <c r="F1674">
        <v>1</v>
      </c>
      <c r="G1674">
        <v>6</v>
      </c>
      <c r="H1674">
        <v>8</v>
      </c>
      <c r="I1674" t="s">
        <v>42</v>
      </c>
      <c r="J1674" t="s">
        <v>30</v>
      </c>
      <c r="K1674">
        <v>90</v>
      </c>
      <c r="L1674">
        <v>1.3333333333333333</v>
      </c>
      <c r="M1674">
        <v>1</v>
      </c>
      <c r="N1674" t="s">
        <v>77</v>
      </c>
      <c r="O1674" t="s">
        <v>105</v>
      </c>
      <c r="P1674" t="s">
        <v>113</v>
      </c>
      <c r="Q1674" t="s">
        <v>118</v>
      </c>
      <c r="R1674" t="s">
        <v>118</v>
      </c>
      <c r="S1674">
        <v>1684</v>
      </c>
      <c r="T1674">
        <v>1617</v>
      </c>
      <c r="U1674" s="1">
        <v>45414</v>
      </c>
      <c r="V1674" s="2">
        <v>0.5625</v>
      </c>
      <c r="W1674" s="2">
        <v>0.58333333333333337</v>
      </c>
      <c r="X1674" t="s">
        <v>21</v>
      </c>
      <c r="Y1674">
        <v>1</v>
      </c>
      <c r="Z1674">
        <v>6</v>
      </c>
      <c r="AA1674">
        <v>8</v>
      </c>
      <c r="AB1674" t="s">
        <v>17</v>
      </c>
      <c r="AC1674" t="s">
        <v>14</v>
      </c>
      <c r="AD1674">
        <v>30.000000000000053</v>
      </c>
      <c r="AE1674">
        <v>1.3333333333333333</v>
      </c>
      <c r="AF1674">
        <v>1</v>
      </c>
      <c r="AG1674" t="s">
        <v>75</v>
      </c>
      <c r="AH1674" t="s">
        <v>102</v>
      </c>
      <c r="AI1674" t="s">
        <v>113</v>
      </c>
      <c r="AJ1674">
        <v>1683</v>
      </c>
      <c r="AK1674">
        <v>1684</v>
      </c>
      <c r="AL1674" t="s">
        <v>118</v>
      </c>
    </row>
    <row r="1675" spans="1:38" x14ac:dyDescent="0.2">
      <c r="A1675">
        <v>198</v>
      </c>
      <c r="B1675" s="1">
        <v>45596</v>
      </c>
      <c r="C1675" s="2">
        <v>0.5625</v>
      </c>
      <c r="D1675" s="2">
        <v>0.625</v>
      </c>
      <c r="E1675" t="s">
        <v>21</v>
      </c>
      <c r="F1675">
        <v>1</v>
      </c>
      <c r="G1675">
        <v>6</v>
      </c>
      <c r="H1675">
        <v>2</v>
      </c>
      <c r="I1675" t="s">
        <v>13</v>
      </c>
      <c r="J1675" t="s">
        <v>18</v>
      </c>
      <c r="K1675">
        <v>90</v>
      </c>
      <c r="L1675">
        <v>0.33333333333333331</v>
      </c>
      <c r="M1675">
        <v>0</v>
      </c>
      <c r="N1675" t="s">
        <v>75</v>
      </c>
      <c r="O1675" t="s">
        <v>107</v>
      </c>
      <c r="P1675" t="s">
        <v>113</v>
      </c>
      <c r="Q1675" t="s">
        <v>118</v>
      </c>
      <c r="R1675" t="s">
        <v>118</v>
      </c>
      <c r="S1675">
        <v>1675</v>
      </c>
      <c r="T1675">
        <v>282</v>
      </c>
      <c r="U1675" s="1">
        <v>45492</v>
      </c>
      <c r="V1675" s="2">
        <v>0.5625</v>
      </c>
      <c r="W1675" s="2">
        <v>0.64583333333333337</v>
      </c>
      <c r="X1675" t="s">
        <v>21</v>
      </c>
      <c r="Y1675">
        <v>1</v>
      </c>
      <c r="Z1675">
        <v>6</v>
      </c>
      <c r="AA1675">
        <v>5</v>
      </c>
      <c r="AB1675" t="s">
        <v>41</v>
      </c>
      <c r="AC1675" t="s">
        <v>30</v>
      </c>
      <c r="AD1675">
        <v>120.00000000000006</v>
      </c>
      <c r="AE1675">
        <v>0.83333333333333348</v>
      </c>
      <c r="AF1675">
        <v>0</v>
      </c>
      <c r="AG1675" t="s">
        <v>76</v>
      </c>
      <c r="AH1675" t="s">
        <v>104</v>
      </c>
      <c r="AI1675" t="s">
        <v>113</v>
      </c>
      <c r="AJ1675">
        <v>1674</v>
      </c>
      <c r="AK1675">
        <v>1675</v>
      </c>
      <c r="AL1675" t="s">
        <v>118</v>
      </c>
    </row>
    <row r="1676" spans="1:38" x14ac:dyDescent="0.2">
      <c r="A1676">
        <v>1805</v>
      </c>
      <c r="B1676" s="1">
        <v>45488</v>
      </c>
      <c r="C1676" s="2">
        <v>0.5625</v>
      </c>
      <c r="D1676" s="2">
        <v>0.64583333333333337</v>
      </c>
      <c r="E1676" t="s">
        <v>21</v>
      </c>
      <c r="F1676">
        <v>1</v>
      </c>
      <c r="G1676">
        <v>6</v>
      </c>
      <c r="H1676">
        <v>3</v>
      </c>
      <c r="I1676" t="s">
        <v>17</v>
      </c>
      <c r="J1676" t="s">
        <v>23</v>
      </c>
      <c r="K1676">
        <v>120.00000000000006</v>
      </c>
      <c r="L1676">
        <v>0.5</v>
      </c>
      <c r="M1676">
        <v>0</v>
      </c>
      <c r="N1676" t="s">
        <v>72</v>
      </c>
      <c r="O1676" t="s">
        <v>104</v>
      </c>
      <c r="P1676" t="s">
        <v>113</v>
      </c>
      <c r="Q1676" t="s">
        <v>118</v>
      </c>
      <c r="R1676" t="s">
        <v>124</v>
      </c>
      <c r="S1676">
        <v>1662</v>
      </c>
      <c r="T1676">
        <v>2533</v>
      </c>
      <c r="U1676" s="1">
        <v>45517</v>
      </c>
      <c r="V1676" s="2">
        <v>0.5625</v>
      </c>
      <c r="W1676" s="2">
        <v>0.625</v>
      </c>
      <c r="X1676" t="s">
        <v>21</v>
      </c>
      <c r="Y1676">
        <v>1</v>
      </c>
      <c r="Z1676">
        <v>6</v>
      </c>
      <c r="AA1676">
        <v>4</v>
      </c>
      <c r="AB1676" t="s">
        <v>17</v>
      </c>
      <c r="AC1676" t="s">
        <v>18</v>
      </c>
      <c r="AD1676">
        <v>90</v>
      </c>
      <c r="AE1676">
        <v>0.66666666666666663</v>
      </c>
      <c r="AF1676">
        <v>0</v>
      </c>
      <c r="AG1676" t="s">
        <v>73</v>
      </c>
      <c r="AH1676" t="s">
        <v>105</v>
      </c>
      <c r="AI1676" t="s">
        <v>113</v>
      </c>
      <c r="AJ1676">
        <v>1661</v>
      </c>
      <c r="AK1676">
        <v>1662</v>
      </c>
      <c r="AL1676" t="s">
        <v>118</v>
      </c>
    </row>
    <row r="1677" spans="1:38" x14ac:dyDescent="0.2">
      <c r="A1677">
        <v>508</v>
      </c>
      <c r="B1677" s="1">
        <v>45391</v>
      </c>
      <c r="C1677" s="2">
        <v>0.5625</v>
      </c>
      <c r="D1677" s="2">
        <v>0.58333333333333337</v>
      </c>
      <c r="E1677" t="s">
        <v>21</v>
      </c>
      <c r="F1677">
        <v>1</v>
      </c>
      <c r="G1677">
        <v>6</v>
      </c>
      <c r="H1677">
        <v>5</v>
      </c>
      <c r="I1677" t="s">
        <v>41</v>
      </c>
      <c r="J1677" t="s">
        <v>28</v>
      </c>
      <c r="K1677">
        <v>30.000000000000053</v>
      </c>
      <c r="L1677">
        <v>0.83333333333333348</v>
      </c>
      <c r="M1677">
        <v>0</v>
      </c>
      <c r="N1677" t="s">
        <v>73</v>
      </c>
      <c r="O1677" t="s">
        <v>101</v>
      </c>
      <c r="P1677" t="s">
        <v>113</v>
      </c>
      <c r="Q1677" t="s">
        <v>118</v>
      </c>
      <c r="R1677" t="s">
        <v>118</v>
      </c>
      <c r="S1677">
        <v>1673</v>
      </c>
      <c r="T1677">
        <v>288</v>
      </c>
      <c r="U1677" s="1">
        <v>45510</v>
      </c>
      <c r="V1677" s="2">
        <v>0.5625</v>
      </c>
      <c r="W1677" s="2">
        <v>0.60416666666666663</v>
      </c>
      <c r="X1677" t="s">
        <v>21</v>
      </c>
      <c r="Y1677">
        <v>1</v>
      </c>
      <c r="Z1677">
        <v>6</v>
      </c>
      <c r="AA1677">
        <v>5</v>
      </c>
      <c r="AB1677" t="s">
        <v>39</v>
      </c>
      <c r="AC1677" t="s">
        <v>28</v>
      </c>
      <c r="AD1677">
        <v>59.999999999999943</v>
      </c>
      <c r="AE1677">
        <v>0.83333333333333348</v>
      </c>
      <c r="AF1677">
        <v>0</v>
      </c>
      <c r="AG1677" t="s">
        <v>73</v>
      </c>
      <c r="AH1677" t="s">
        <v>105</v>
      </c>
      <c r="AI1677" t="s">
        <v>113</v>
      </c>
      <c r="AJ1677">
        <v>1672</v>
      </c>
      <c r="AK1677">
        <v>1673</v>
      </c>
      <c r="AL1677" t="s">
        <v>118</v>
      </c>
    </row>
    <row r="1678" spans="1:38" x14ac:dyDescent="0.2">
      <c r="A1678">
        <v>282</v>
      </c>
      <c r="B1678" s="1">
        <v>45492</v>
      </c>
      <c r="C1678" s="2">
        <v>0.5625</v>
      </c>
      <c r="D1678" s="2">
        <v>0.64583333333333337</v>
      </c>
      <c r="E1678" t="s">
        <v>21</v>
      </c>
      <c r="F1678">
        <v>1</v>
      </c>
      <c r="G1678">
        <v>6</v>
      </c>
      <c r="H1678">
        <v>5</v>
      </c>
      <c r="I1678" t="s">
        <v>41</v>
      </c>
      <c r="J1678" t="s">
        <v>30</v>
      </c>
      <c r="K1678">
        <v>120.00000000000006</v>
      </c>
      <c r="L1678">
        <v>0.83333333333333348</v>
      </c>
      <c r="M1678">
        <v>0</v>
      </c>
      <c r="N1678" t="s">
        <v>76</v>
      </c>
      <c r="O1678" t="s">
        <v>104</v>
      </c>
      <c r="P1678" t="s">
        <v>113</v>
      </c>
      <c r="Q1678" t="s">
        <v>118</v>
      </c>
      <c r="R1678" t="s">
        <v>124</v>
      </c>
      <c r="S1678">
        <v>1674</v>
      </c>
      <c r="T1678">
        <v>508</v>
      </c>
      <c r="U1678" s="1">
        <v>45391</v>
      </c>
      <c r="V1678" s="2">
        <v>0.5625</v>
      </c>
      <c r="W1678" s="2">
        <v>0.58333333333333337</v>
      </c>
      <c r="X1678" t="s">
        <v>21</v>
      </c>
      <c r="Y1678">
        <v>1</v>
      </c>
      <c r="Z1678">
        <v>6</v>
      </c>
      <c r="AA1678">
        <v>5</v>
      </c>
      <c r="AB1678" t="s">
        <v>41</v>
      </c>
      <c r="AC1678" t="s">
        <v>28</v>
      </c>
      <c r="AD1678">
        <v>30.000000000000053</v>
      </c>
      <c r="AE1678">
        <v>0.83333333333333348</v>
      </c>
      <c r="AF1678">
        <v>0</v>
      </c>
      <c r="AG1678" t="s">
        <v>73</v>
      </c>
      <c r="AH1678" t="s">
        <v>101</v>
      </c>
      <c r="AI1678" t="s">
        <v>113</v>
      </c>
      <c r="AJ1678">
        <v>1673</v>
      </c>
      <c r="AK1678">
        <v>1674</v>
      </c>
      <c r="AL1678" t="s">
        <v>118</v>
      </c>
    </row>
    <row r="1679" spans="1:38" x14ac:dyDescent="0.2">
      <c r="A1679">
        <v>720</v>
      </c>
      <c r="B1679" s="1">
        <v>45297</v>
      </c>
      <c r="C1679" s="2">
        <v>0.5625</v>
      </c>
      <c r="D1679" s="2">
        <v>0.625</v>
      </c>
      <c r="E1679" t="s">
        <v>21</v>
      </c>
      <c r="F1679">
        <v>1</v>
      </c>
      <c r="G1679">
        <v>6</v>
      </c>
      <c r="H1679">
        <v>7</v>
      </c>
      <c r="I1679" t="s">
        <v>17</v>
      </c>
      <c r="J1679" t="s">
        <v>30</v>
      </c>
      <c r="K1679">
        <v>90</v>
      </c>
      <c r="L1679">
        <v>1.1666666666666667</v>
      </c>
      <c r="M1679">
        <v>1</v>
      </c>
      <c r="N1679" t="s">
        <v>77</v>
      </c>
      <c r="O1679" t="s">
        <v>98</v>
      </c>
      <c r="P1679" t="s">
        <v>113</v>
      </c>
      <c r="Q1679" t="s">
        <v>118</v>
      </c>
      <c r="R1679" t="s">
        <v>118</v>
      </c>
      <c r="S1679">
        <v>1658</v>
      </c>
      <c r="T1679">
        <v>912</v>
      </c>
      <c r="U1679" s="1">
        <v>45609</v>
      </c>
      <c r="V1679" s="2">
        <v>0.5625</v>
      </c>
      <c r="W1679" s="2">
        <v>0.625</v>
      </c>
      <c r="X1679" t="s">
        <v>21</v>
      </c>
      <c r="Y1679">
        <v>1</v>
      </c>
      <c r="Z1679">
        <v>6</v>
      </c>
      <c r="AA1679">
        <v>5</v>
      </c>
      <c r="AB1679" t="s">
        <v>39</v>
      </c>
      <c r="AC1679" t="s">
        <v>28</v>
      </c>
      <c r="AD1679">
        <v>90</v>
      </c>
      <c r="AE1679">
        <v>0.83333333333333348</v>
      </c>
      <c r="AF1679">
        <v>0</v>
      </c>
      <c r="AG1679" t="s">
        <v>74</v>
      </c>
      <c r="AH1679" t="s">
        <v>108</v>
      </c>
      <c r="AI1679" t="s">
        <v>113</v>
      </c>
      <c r="AJ1679">
        <v>1657</v>
      </c>
      <c r="AK1679">
        <v>1658</v>
      </c>
      <c r="AL1679" t="s">
        <v>118</v>
      </c>
    </row>
    <row r="1680" spans="1:38" x14ac:dyDescent="0.2">
      <c r="A1680">
        <v>161</v>
      </c>
      <c r="B1680" s="1">
        <v>45334</v>
      </c>
      <c r="C1680" s="2">
        <v>0.5625</v>
      </c>
      <c r="D1680" s="2">
        <v>0.64583333333333337</v>
      </c>
      <c r="E1680" t="s">
        <v>21</v>
      </c>
      <c r="F1680">
        <v>1</v>
      </c>
      <c r="G1680">
        <v>6</v>
      </c>
      <c r="H1680">
        <v>3</v>
      </c>
      <c r="I1680" t="s">
        <v>22</v>
      </c>
      <c r="J1680" t="s">
        <v>23</v>
      </c>
      <c r="K1680">
        <v>120.00000000000006</v>
      </c>
      <c r="L1680">
        <v>0.5</v>
      </c>
      <c r="M1680">
        <v>0</v>
      </c>
      <c r="N1680" t="s">
        <v>72</v>
      </c>
      <c r="O1680" t="s">
        <v>99</v>
      </c>
      <c r="P1680" t="s">
        <v>113</v>
      </c>
      <c r="Q1680" t="s">
        <v>118</v>
      </c>
      <c r="R1680" t="s">
        <v>124</v>
      </c>
      <c r="S1680">
        <v>1659</v>
      </c>
      <c r="T1680">
        <v>720</v>
      </c>
      <c r="U1680" s="1">
        <v>45297</v>
      </c>
      <c r="V1680" s="2">
        <v>0.5625</v>
      </c>
      <c r="W1680" s="2">
        <v>0.625</v>
      </c>
      <c r="X1680" t="s">
        <v>21</v>
      </c>
      <c r="Y1680">
        <v>1</v>
      </c>
      <c r="Z1680">
        <v>6</v>
      </c>
      <c r="AA1680">
        <v>7</v>
      </c>
      <c r="AB1680" t="s">
        <v>17</v>
      </c>
      <c r="AC1680" t="s">
        <v>30</v>
      </c>
      <c r="AD1680">
        <v>90</v>
      </c>
      <c r="AE1680">
        <v>1.1666666666666667</v>
      </c>
      <c r="AF1680">
        <v>1</v>
      </c>
      <c r="AG1680" t="s">
        <v>77</v>
      </c>
      <c r="AH1680" t="s">
        <v>98</v>
      </c>
      <c r="AI1680" t="s">
        <v>113</v>
      </c>
      <c r="AJ1680">
        <v>1658</v>
      </c>
      <c r="AK1680">
        <v>1659</v>
      </c>
      <c r="AL1680" t="s">
        <v>118</v>
      </c>
    </row>
    <row r="1681" spans="1:38" x14ac:dyDescent="0.2">
      <c r="A1681">
        <v>2595</v>
      </c>
      <c r="B1681" s="1">
        <v>45295</v>
      </c>
      <c r="C1681" s="2">
        <v>0.5625</v>
      </c>
      <c r="D1681" s="2">
        <v>0.58333333333333337</v>
      </c>
      <c r="E1681" t="s">
        <v>21</v>
      </c>
      <c r="F1681">
        <v>1</v>
      </c>
      <c r="G1681">
        <v>6</v>
      </c>
      <c r="H1681">
        <v>2</v>
      </c>
      <c r="I1681" t="s">
        <v>42</v>
      </c>
      <c r="J1681" t="s">
        <v>40</v>
      </c>
      <c r="K1681">
        <v>30.000000000000053</v>
      </c>
      <c r="L1681">
        <v>0.33333333333333331</v>
      </c>
      <c r="M1681">
        <v>0</v>
      </c>
      <c r="N1681" t="s">
        <v>75</v>
      </c>
      <c r="O1681" t="s">
        <v>98</v>
      </c>
      <c r="P1681" t="s">
        <v>113</v>
      </c>
      <c r="Q1681" t="s">
        <v>118</v>
      </c>
      <c r="R1681" t="s">
        <v>118</v>
      </c>
      <c r="S1681">
        <v>1660</v>
      </c>
      <c r="T1681">
        <v>161</v>
      </c>
      <c r="U1681" s="1">
        <v>45334</v>
      </c>
      <c r="V1681" s="2">
        <v>0.5625</v>
      </c>
      <c r="W1681" s="2">
        <v>0.64583333333333337</v>
      </c>
      <c r="X1681" t="s">
        <v>21</v>
      </c>
      <c r="Y1681">
        <v>1</v>
      </c>
      <c r="Z1681">
        <v>6</v>
      </c>
      <c r="AA1681">
        <v>3</v>
      </c>
      <c r="AB1681" t="s">
        <v>22</v>
      </c>
      <c r="AC1681" t="s">
        <v>23</v>
      </c>
      <c r="AD1681">
        <v>120.00000000000006</v>
      </c>
      <c r="AE1681">
        <v>0.5</v>
      </c>
      <c r="AF1681">
        <v>0</v>
      </c>
      <c r="AG1681" t="s">
        <v>72</v>
      </c>
      <c r="AH1681" t="s">
        <v>99</v>
      </c>
      <c r="AI1681" t="s">
        <v>113</v>
      </c>
      <c r="AJ1681">
        <v>1659</v>
      </c>
      <c r="AK1681">
        <v>1660</v>
      </c>
      <c r="AL1681" t="s">
        <v>118</v>
      </c>
    </row>
    <row r="1682" spans="1:38" x14ac:dyDescent="0.2">
      <c r="A1682">
        <v>2533</v>
      </c>
      <c r="B1682" s="1">
        <v>45517</v>
      </c>
      <c r="C1682" s="2">
        <v>0.5625</v>
      </c>
      <c r="D1682" s="2">
        <v>0.625</v>
      </c>
      <c r="E1682" t="s">
        <v>21</v>
      </c>
      <c r="F1682">
        <v>1</v>
      </c>
      <c r="G1682">
        <v>6</v>
      </c>
      <c r="H1682">
        <v>4</v>
      </c>
      <c r="I1682" t="s">
        <v>17</v>
      </c>
      <c r="J1682" t="s">
        <v>18</v>
      </c>
      <c r="K1682">
        <v>90</v>
      </c>
      <c r="L1682">
        <v>0.66666666666666663</v>
      </c>
      <c r="M1682">
        <v>0</v>
      </c>
      <c r="N1682" t="s">
        <v>73</v>
      </c>
      <c r="O1682" t="s">
        <v>105</v>
      </c>
      <c r="P1682" t="s">
        <v>113</v>
      </c>
      <c r="Q1682" t="s">
        <v>118</v>
      </c>
      <c r="R1682" t="s">
        <v>118</v>
      </c>
      <c r="S1682">
        <v>1661</v>
      </c>
      <c r="T1682">
        <v>2595</v>
      </c>
      <c r="U1682" s="1">
        <v>45295</v>
      </c>
      <c r="V1682" s="2">
        <v>0.5625</v>
      </c>
      <c r="W1682" s="2">
        <v>0.58333333333333337</v>
      </c>
      <c r="X1682" t="s">
        <v>21</v>
      </c>
      <c r="Y1682">
        <v>1</v>
      </c>
      <c r="Z1682">
        <v>6</v>
      </c>
      <c r="AA1682">
        <v>2</v>
      </c>
      <c r="AB1682" t="s">
        <v>42</v>
      </c>
      <c r="AC1682" t="s">
        <v>40</v>
      </c>
      <c r="AD1682">
        <v>30.000000000000053</v>
      </c>
      <c r="AE1682">
        <v>0.33333333333333331</v>
      </c>
      <c r="AF1682">
        <v>0</v>
      </c>
      <c r="AG1682" t="s">
        <v>75</v>
      </c>
      <c r="AH1682" t="s">
        <v>98</v>
      </c>
      <c r="AI1682" t="s">
        <v>113</v>
      </c>
      <c r="AJ1682">
        <v>1660</v>
      </c>
      <c r="AK1682">
        <v>1661</v>
      </c>
      <c r="AL1682" t="s">
        <v>118</v>
      </c>
    </row>
    <row r="1683" spans="1:38" x14ac:dyDescent="0.2">
      <c r="A1683">
        <v>1215</v>
      </c>
      <c r="B1683" s="1">
        <v>45323</v>
      </c>
      <c r="C1683" s="2">
        <v>0.5625</v>
      </c>
      <c r="D1683" s="2">
        <v>0.58333333333333337</v>
      </c>
      <c r="E1683" t="s">
        <v>21</v>
      </c>
      <c r="F1683">
        <v>1</v>
      </c>
      <c r="G1683">
        <v>6</v>
      </c>
      <c r="H1683">
        <v>2</v>
      </c>
      <c r="I1683" t="s">
        <v>13</v>
      </c>
      <c r="J1683" t="s">
        <v>23</v>
      </c>
      <c r="K1683">
        <v>30.000000000000053</v>
      </c>
      <c r="L1683">
        <v>0.33333333333333331</v>
      </c>
      <c r="M1683">
        <v>0</v>
      </c>
      <c r="N1683" t="s">
        <v>75</v>
      </c>
      <c r="O1683" t="s">
        <v>99</v>
      </c>
      <c r="P1683" t="s">
        <v>113</v>
      </c>
      <c r="Q1683" t="s">
        <v>118</v>
      </c>
      <c r="R1683" t="s">
        <v>118</v>
      </c>
      <c r="S1683">
        <v>1663</v>
      </c>
      <c r="T1683">
        <v>1805</v>
      </c>
      <c r="U1683" s="1">
        <v>45488</v>
      </c>
      <c r="V1683" s="2">
        <v>0.5625</v>
      </c>
      <c r="W1683" s="2">
        <v>0.64583333333333337</v>
      </c>
      <c r="X1683" t="s">
        <v>21</v>
      </c>
      <c r="Y1683">
        <v>1</v>
      </c>
      <c r="Z1683">
        <v>6</v>
      </c>
      <c r="AA1683">
        <v>3</v>
      </c>
      <c r="AB1683" t="s">
        <v>17</v>
      </c>
      <c r="AC1683" t="s">
        <v>23</v>
      </c>
      <c r="AD1683">
        <v>120.00000000000006</v>
      </c>
      <c r="AE1683">
        <v>0.5</v>
      </c>
      <c r="AF1683">
        <v>0</v>
      </c>
      <c r="AG1683" t="s">
        <v>72</v>
      </c>
      <c r="AH1683" t="s">
        <v>104</v>
      </c>
      <c r="AI1683" t="s">
        <v>113</v>
      </c>
      <c r="AJ1683">
        <v>1662</v>
      </c>
      <c r="AK1683">
        <v>1663</v>
      </c>
      <c r="AL1683" t="s">
        <v>118</v>
      </c>
    </row>
    <row r="1684" spans="1:38" x14ac:dyDescent="0.2">
      <c r="A1684">
        <v>1490</v>
      </c>
      <c r="B1684" s="1">
        <v>45445</v>
      </c>
      <c r="C1684" s="2">
        <v>0.5625</v>
      </c>
      <c r="D1684" s="2">
        <v>0.625</v>
      </c>
      <c r="E1684" t="s">
        <v>21</v>
      </c>
      <c r="F1684">
        <v>1</v>
      </c>
      <c r="G1684">
        <v>6</v>
      </c>
      <c r="H1684">
        <v>9</v>
      </c>
      <c r="I1684" t="s">
        <v>42</v>
      </c>
      <c r="J1684" t="s">
        <v>40</v>
      </c>
      <c r="K1684">
        <v>90</v>
      </c>
      <c r="L1684">
        <v>1.5</v>
      </c>
      <c r="M1684">
        <v>1</v>
      </c>
      <c r="N1684" t="s">
        <v>71</v>
      </c>
      <c r="O1684" t="s">
        <v>103</v>
      </c>
      <c r="P1684" t="s">
        <v>113</v>
      </c>
      <c r="Q1684" t="s">
        <v>118</v>
      </c>
      <c r="R1684" t="s">
        <v>118</v>
      </c>
      <c r="S1684">
        <v>1664</v>
      </c>
      <c r="T1684">
        <v>1215</v>
      </c>
      <c r="U1684" s="1">
        <v>45323</v>
      </c>
      <c r="V1684" s="2">
        <v>0.5625</v>
      </c>
      <c r="W1684" s="2">
        <v>0.58333333333333337</v>
      </c>
      <c r="X1684" t="s">
        <v>21</v>
      </c>
      <c r="Y1684">
        <v>1</v>
      </c>
      <c r="Z1684">
        <v>6</v>
      </c>
      <c r="AA1684">
        <v>2</v>
      </c>
      <c r="AB1684" t="s">
        <v>13</v>
      </c>
      <c r="AC1684" t="s">
        <v>23</v>
      </c>
      <c r="AD1684">
        <v>30.000000000000053</v>
      </c>
      <c r="AE1684">
        <v>0.33333333333333331</v>
      </c>
      <c r="AF1684">
        <v>0</v>
      </c>
      <c r="AG1684" t="s">
        <v>75</v>
      </c>
      <c r="AH1684" t="s">
        <v>99</v>
      </c>
      <c r="AI1684" t="s">
        <v>113</v>
      </c>
      <c r="AJ1684">
        <v>1663</v>
      </c>
      <c r="AK1684">
        <v>1664</v>
      </c>
      <c r="AL1684" t="s">
        <v>118</v>
      </c>
    </row>
    <row r="1685" spans="1:38" x14ac:dyDescent="0.2">
      <c r="A1685">
        <v>912</v>
      </c>
      <c r="B1685" s="1">
        <v>45609</v>
      </c>
      <c r="C1685" s="2">
        <v>0.5625</v>
      </c>
      <c r="D1685" s="2">
        <v>0.625</v>
      </c>
      <c r="E1685" t="s">
        <v>21</v>
      </c>
      <c r="F1685">
        <v>1</v>
      </c>
      <c r="G1685">
        <v>6</v>
      </c>
      <c r="H1685">
        <v>5</v>
      </c>
      <c r="I1685" t="s">
        <v>39</v>
      </c>
      <c r="J1685" t="s">
        <v>28</v>
      </c>
      <c r="K1685">
        <v>90</v>
      </c>
      <c r="L1685">
        <v>0.83333333333333348</v>
      </c>
      <c r="M1685">
        <v>0</v>
      </c>
      <c r="N1685" t="s">
        <v>74</v>
      </c>
      <c r="O1685" t="s">
        <v>108</v>
      </c>
      <c r="P1685" t="s">
        <v>113</v>
      </c>
      <c r="Q1685" t="s">
        <v>118</v>
      </c>
      <c r="R1685" t="s">
        <v>118</v>
      </c>
      <c r="S1685">
        <v>1657</v>
      </c>
      <c r="T1685">
        <v>946</v>
      </c>
      <c r="U1685" s="1">
        <v>45527</v>
      </c>
      <c r="V1685" s="2">
        <v>0.58333333333333337</v>
      </c>
      <c r="W1685" s="2">
        <v>0.60416666666666663</v>
      </c>
      <c r="X1685" t="s">
        <v>21</v>
      </c>
      <c r="Y1685">
        <v>1</v>
      </c>
      <c r="Z1685">
        <v>6</v>
      </c>
      <c r="AA1685">
        <v>4</v>
      </c>
      <c r="AB1685" t="s">
        <v>27</v>
      </c>
      <c r="AC1685" t="s">
        <v>40</v>
      </c>
      <c r="AD1685">
        <v>29.999999999999893</v>
      </c>
      <c r="AE1685">
        <v>0.66666666666666663</v>
      </c>
      <c r="AF1685">
        <v>0</v>
      </c>
      <c r="AG1685" t="s">
        <v>76</v>
      </c>
      <c r="AH1685" t="s">
        <v>105</v>
      </c>
      <c r="AI1685" t="s">
        <v>113</v>
      </c>
      <c r="AJ1685">
        <v>1656</v>
      </c>
      <c r="AK1685">
        <v>1657</v>
      </c>
      <c r="AL1685" t="s">
        <v>118</v>
      </c>
    </row>
    <row r="1686" spans="1:38" x14ac:dyDescent="0.2">
      <c r="A1686">
        <v>1398</v>
      </c>
      <c r="B1686" s="1">
        <v>45434</v>
      </c>
      <c r="C1686" s="2">
        <v>0.5625</v>
      </c>
      <c r="D1686" s="2">
        <v>0.60416666666666663</v>
      </c>
      <c r="E1686" t="s">
        <v>21</v>
      </c>
      <c r="F1686">
        <v>1</v>
      </c>
      <c r="G1686">
        <v>6</v>
      </c>
      <c r="H1686">
        <v>9</v>
      </c>
      <c r="I1686" t="s">
        <v>13</v>
      </c>
      <c r="J1686" t="s">
        <v>40</v>
      </c>
      <c r="K1686">
        <v>59.999999999999943</v>
      </c>
      <c r="L1686">
        <v>1.5</v>
      </c>
      <c r="M1686">
        <v>1</v>
      </c>
      <c r="N1686" t="s">
        <v>74</v>
      </c>
      <c r="O1686" t="s">
        <v>102</v>
      </c>
      <c r="P1686" t="s">
        <v>113</v>
      </c>
      <c r="Q1686" t="s">
        <v>118</v>
      </c>
      <c r="R1686" t="s">
        <v>118</v>
      </c>
      <c r="S1686">
        <v>1666</v>
      </c>
      <c r="T1686">
        <v>217</v>
      </c>
      <c r="U1686" s="1">
        <v>45439</v>
      </c>
      <c r="V1686" s="2">
        <v>0.5625</v>
      </c>
      <c r="W1686" s="2">
        <v>0.60416666666666663</v>
      </c>
      <c r="X1686" t="s">
        <v>21</v>
      </c>
      <c r="Y1686">
        <v>1</v>
      </c>
      <c r="Z1686">
        <v>6</v>
      </c>
      <c r="AA1686">
        <v>6</v>
      </c>
      <c r="AB1686" t="s">
        <v>39</v>
      </c>
      <c r="AC1686" t="s">
        <v>40</v>
      </c>
      <c r="AD1686">
        <v>59.999999999999943</v>
      </c>
      <c r="AE1686">
        <v>1</v>
      </c>
      <c r="AF1686">
        <v>0</v>
      </c>
      <c r="AG1686" t="s">
        <v>72</v>
      </c>
      <c r="AH1686" t="s">
        <v>102</v>
      </c>
      <c r="AI1686" t="s">
        <v>113</v>
      </c>
      <c r="AJ1686">
        <v>1665</v>
      </c>
      <c r="AK1686">
        <v>1666</v>
      </c>
      <c r="AL1686" t="s">
        <v>118</v>
      </c>
    </row>
    <row r="1687" spans="1:38" x14ac:dyDescent="0.2">
      <c r="A1687">
        <v>1371</v>
      </c>
      <c r="B1687" s="1">
        <v>45397</v>
      </c>
      <c r="C1687" s="2">
        <v>0.5625</v>
      </c>
      <c r="D1687" s="2">
        <v>0.60416666666666663</v>
      </c>
      <c r="E1687" t="s">
        <v>21</v>
      </c>
      <c r="F1687">
        <v>1</v>
      </c>
      <c r="G1687">
        <v>6</v>
      </c>
      <c r="H1687">
        <v>8</v>
      </c>
      <c r="I1687" t="s">
        <v>39</v>
      </c>
      <c r="J1687" t="s">
        <v>40</v>
      </c>
      <c r="K1687">
        <v>59.999999999999943</v>
      </c>
      <c r="L1687">
        <v>1.3333333333333333</v>
      </c>
      <c r="M1687">
        <v>1</v>
      </c>
      <c r="N1687" t="s">
        <v>72</v>
      </c>
      <c r="O1687" t="s">
        <v>101</v>
      </c>
      <c r="P1687" t="s">
        <v>113</v>
      </c>
      <c r="Q1687" t="s">
        <v>118</v>
      </c>
      <c r="R1687" t="s">
        <v>118</v>
      </c>
      <c r="S1687">
        <v>1667</v>
      </c>
      <c r="T1687">
        <v>1398</v>
      </c>
      <c r="U1687" s="1">
        <v>45434</v>
      </c>
      <c r="V1687" s="2">
        <v>0.5625</v>
      </c>
      <c r="W1687" s="2">
        <v>0.60416666666666663</v>
      </c>
      <c r="X1687" t="s">
        <v>21</v>
      </c>
      <c r="Y1687">
        <v>1</v>
      </c>
      <c r="Z1687">
        <v>6</v>
      </c>
      <c r="AA1687">
        <v>9</v>
      </c>
      <c r="AB1687" t="s">
        <v>13</v>
      </c>
      <c r="AC1687" t="s">
        <v>40</v>
      </c>
      <c r="AD1687">
        <v>59.999999999999943</v>
      </c>
      <c r="AE1687">
        <v>1.5</v>
      </c>
      <c r="AF1687">
        <v>1</v>
      </c>
      <c r="AG1687" t="s">
        <v>74</v>
      </c>
      <c r="AH1687" t="s">
        <v>102</v>
      </c>
      <c r="AI1687" t="s">
        <v>113</v>
      </c>
      <c r="AJ1687">
        <v>1666</v>
      </c>
      <c r="AK1687">
        <v>1667</v>
      </c>
      <c r="AL1687" t="s">
        <v>118</v>
      </c>
    </row>
    <row r="1688" spans="1:38" x14ac:dyDescent="0.2">
      <c r="A1688">
        <v>1123</v>
      </c>
      <c r="B1688" s="1">
        <v>45652</v>
      </c>
      <c r="C1688" s="2">
        <v>0.5625</v>
      </c>
      <c r="D1688" s="2">
        <v>0.625</v>
      </c>
      <c r="E1688" t="s">
        <v>21</v>
      </c>
      <c r="F1688">
        <v>1</v>
      </c>
      <c r="G1688">
        <v>6</v>
      </c>
      <c r="H1688">
        <v>9</v>
      </c>
      <c r="I1688" t="s">
        <v>22</v>
      </c>
      <c r="J1688" t="s">
        <v>14</v>
      </c>
      <c r="K1688">
        <v>90</v>
      </c>
      <c r="L1688">
        <v>1.5</v>
      </c>
      <c r="M1688">
        <v>1</v>
      </c>
      <c r="N1688" t="s">
        <v>75</v>
      </c>
      <c r="O1688" t="s">
        <v>109</v>
      </c>
      <c r="P1688" t="s">
        <v>113</v>
      </c>
      <c r="Q1688" t="s">
        <v>118</v>
      </c>
      <c r="R1688" t="s">
        <v>118</v>
      </c>
      <c r="S1688">
        <v>1668</v>
      </c>
      <c r="T1688">
        <v>1371</v>
      </c>
      <c r="U1688" s="1">
        <v>45397</v>
      </c>
      <c r="V1688" s="2">
        <v>0.5625</v>
      </c>
      <c r="W1688" s="2">
        <v>0.60416666666666663</v>
      </c>
      <c r="X1688" t="s">
        <v>21</v>
      </c>
      <c r="Y1688">
        <v>1</v>
      </c>
      <c r="Z1688">
        <v>6</v>
      </c>
      <c r="AA1688">
        <v>8</v>
      </c>
      <c r="AB1688" t="s">
        <v>39</v>
      </c>
      <c r="AC1688" t="s">
        <v>40</v>
      </c>
      <c r="AD1688">
        <v>59.999999999999943</v>
      </c>
      <c r="AE1688">
        <v>1.3333333333333333</v>
      </c>
      <c r="AF1688">
        <v>1</v>
      </c>
      <c r="AG1688" t="s">
        <v>72</v>
      </c>
      <c r="AH1688" t="s">
        <v>101</v>
      </c>
      <c r="AI1688" t="s">
        <v>113</v>
      </c>
      <c r="AJ1688">
        <v>1667</v>
      </c>
      <c r="AK1688">
        <v>1668</v>
      </c>
      <c r="AL1688" t="s">
        <v>118</v>
      </c>
    </row>
    <row r="1689" spans="1:38" x14ac:dyDescent="0.2">
      <c r="A1689">
        <v>2251</v>
      </c>
      <c r="B1689" s="1">
        <v>45494</v>
      </c>
      <c r="C1689" s="2">
        <v>0.5625</v>
      </c>
      <c r="D1689" s="2">
        <v>0.64583333333333337</v>
      </c>
      <c r="E1689" t="s">
        <v>21</v>
      </c>
      <c r="F1689">
        <v>1</v>
      </c>
      <c r="G1689">
        <v>6</v>
      </c>
      <c r="H1689">
        <v>9</v>
      </c>
      <c r="I1689" t="s">
        <v>41</v>
      </c>
      <c r="J1689" t="s">
        <v>23</v>
      </c>
      <c r="K1689">
        <v>120.00000000000006</v>
      </c>
      <c r="L1689">
        <v>1.5</v>
      </c>
      <c r="M1689">
        <v>1</v>
      </c>
      <c r="N1689" t="s">
        <v>71</v>
      </c>
      <c r="O1689" t="s">
        <v>104</v>
      </c>
      <c r="P1689" t="s">
        <v>113</v>
      </c>
      <c r="Q1689" t="s">
        <v>118</v>
      </c>
      <c r="R1689" t="s">
        <v>124</v>
      </c>
      <c r="S1689">
        <v>1669</v>
      </c>
      <c r="T1689">
        <v>1123</v>
      </c>
      <c r="U1689" s="1">
        <v>45652</v>
      </c>
      <c r="V1689" s="2">
        <v>0.5625</v>
      </c>
      <c r="W1689" s="2">
        <v>0.625</v>
      </c>
      <c r="X1689" t="s">
        <v>21</v>
      </c>
      <c r="Y1689">
        <v>1</v>
      </c>
      <c r="Z1689">
        <v>6</v>
      </c>
      <c r="AA1689">
        <v>9</v>
      </c>
      <c r="AB1689" t="s">
        <v>22</v>
      </c>
      <c r="AC1689" t="s">
        <v>14</v>
      </c>
      <c r="AD1689">
        <v>90</v>
      </c>
      <c r="AE1689">
        <v>1.5</v>
      </c>
      <c r="AF1689">
        <v>1</v>
      </c>
      <c r="AG1689" t="s">
        <v>75</v>
      </c>
      <c r="AH1689" t="s">
        <v>109</v>
      </c>
      <c r="AI1689" t="s">
        <v>113</v>
      </c>
      <c r="AJ1689">
        <v>1668</v>
      </c>
      <c r="AK1689">
        <v>1669</v>
      </c>
      <c r="AL1689" t="s">
        <v>118</v>
      </c>
    </row>
    <row r="1690" spans="1:38" x14ac:dyDescent="0.2">
      <c r="A1690">
        <v>1365</v>
      </c>
      <c r="B1690" s="1">
        <v>45416</v>
      </c>
      <c r="C1690" s="2">
        <v>0.5625</v>
      </c>
      <c r="D1690" s="2">
        <v>0.64583333333333337</v>
      </c>
      <c r="E1690" t="s">
        <v>21</v>
      </c>
      <c r="F1690">
        <v>1</v>
      </c>
      <c r="G1690">
        <v>6</v>
      </c>
      <c r="H1690">
        <v>3</v>
      </c>
      <c r="I1690" t="s">
        <v>17</v>
      </c>
      <c r="J1690" t="s">
        <v>40</v>
      </c>
      <c r="K1690">
        <v>120.00000000000006</v>
      </c>
      <c r="L1690">
        <v>0.5</v>
      </c>
      <c r="M1690">
        <v>0</v>
      </c>
      <c r="N1690" t="s">
        <v>77</v>
      </c>
      <c r="O1690" t="s">
        <v>102</v>
      </c>
      <c r="P1690" t="s">
        <v>113</v>
      </c>
      <c r="Q1690" t="s">
        <v>118</v>
      </c>
      <c r="R1690" t="s">
        <v>124</v>
      </c>
      <c r="S1690">
        <v>1670</v>
      </c>
      <c r="T1690">
        <v>2251</v>
      </c>
      <c r="U1690" s="1">
        <v>45494</v>
      </c>
      <c r="V1690" s="2">
        <v>0.5625</v>
      </c>
      <c r="W1690" s="2">
        <v>0.64583333333333337</v>
      </c>
      <c r="X1690" t="s">
        <v>21</v>
      </c>
      <c r="Y1690">
        <v>1</v>
      </c>
      <c r="Z1690">
        <v>6</v>
      </c>
      <c r="AA1690">
        <v>9</v>
      </c>
      <c r="AB1690" t="s">
        <v>41</v>
      </c>
      <c r="AC1690" t="s">
        <v>23</v>
      </c>
      <c r="AD1690">
        <v>120.00000000000006</v>
      </c>
      <c r="AE1690">
        <v>1.5</v>
      </c>
      <c r="AF1690">
        <v>1</v>
      </c>
      <c r="AG1690" t="s">
        <v>71</v>
      </c>
      <c r="AH1690" t="s">
        <v>104</v>
      </c>
      <c r="AI1690" t="s">
        <v>113</v>
      </c>
      <c r="AJ1690">
        <v>1669</v>
      </c>
      <c r="AK1690">
        <v>1670</v>
      </c>
      <c r="AL1690" t="s">
        <v>118</v>
      </c>
    </row>
    <row r="1691" spans="1:38" x14ac:dyDescent="0.2">
      <c r="A1691">
        <v>2677</v>
      </c>
      <c r="B1691" s="1">
        <v>45389</v>
      </c>
      <c r="C1691" s="2">
        <v>0.5625</v>
      </c>
      <c r="D1691" s="2">
        <v>0.625</v>
      </c>
      <c r="E1691" t="s">
        <v>21</v>
      </c>
      <c r="F1691">
        <v>1</v>
      </c>
      <c r="G1691">
        <v>6</v>
      </c>
      <c r="H1691">
        <v>3</v>
      </c>
      <c r="I1691" t="s">
        <v>22</v>
      </c>
      <c r="J1691" t="s">
        <v>14</v>
      </c>
      <c r="K1691">
        <v>90</v>
      </c>
      <c r="L1691">
        <v>0.5</v>
      </c>
      <c r="M1691">
        <v>0</v>
      </c>
      <c r="N1691" t="s">
        <v>71</v>
      </c>
      <c r="O1691" t="s">
        <v>101</v>
      </c>
      <c r="P1691" t="s">
        <v>113</v>
      </c>
      <c r="Q1691" t="s">
        <v>118</v>
      </c>
      <c r="R1691" t="s">
        <v>118</v>
      </c>
      <c r="S1691">
        <v>1671</v>
      </c>
      <c r="T1691">
        <v>1365</v>
      </c>
      <c r="U1691" s="1">
        <v>45416</v>
      </c>
      <c r="V1691" s="2">
        <v>0.5625</v>
      </c>
      <c r="W1691" s="2">
        <v>0.64583333333333337</v>
      </c>
      <c r="X1691" t="s">
        <v>21</v>
      </c>
      <c r="Y1691">
        <v>1</v>
      </c>
      <c r="Z1691">
        <v>6</v>
      </c>
      <c r="AA1691">
        <v>3</v>
      </c>
      <c r="AB1691" t="s">
        <v>17</v>
      </c>
      <c r="AC1691" t="s">
        <v>40</v>
      </c>
      <c r="AD1691">
        <v>120.00000000000006</v>
      </c>
      <c r="AE1691">
        <v>0.5</v>
      </c>
      <c r="AF1691">
        <v>0</v>
      </c>
      <c r="AG1691" t="s">
        <v>77</v>
      </c>
      <c r="AH1691" t="s">
        <v>102</v>
      </c>
      <c r="AI1691" t="s">
        <v>113</v>
      </c>
      <c r="AJ1691">
        <v>1670</v>
      </c>
      <c r="AK1691">
        <v>1671</v>
      </c>
      <c r="AL1691" t="s">
        <v>118</v>
      </c>
    </row>
    <row r="1692" spans="1:38" x14ac:dyDescent="0.2">
      <c r="A1692">
        <v>288</v>
      </c>
      <c r="B1692" s="1">
        <v>45510</v>
      </c>
      <c r="C1692" s="2">
        <v>0.5625</v>
      </c>
      <c r="D1692" s="2">
        <v>0.60416666666666663</v>
      </c>
      <c r="E1692" t="s">
        <v>21</v>
      </c>
      <c r="F1692">
        <v>1</v>
      </c>
      <c r="G1692">
        <v>6</v>
      </c>
      <c r="H1692">
        <v>5</v>
      </c>
      <c r="I1692" t="s">
        <v>39</v>
      </c>
      <c r="J1692" t="s">
        <v>28</v>
      </c>
      <c r="K1692">
        <v>59.999999999999943</v>
      </c>
      <c r="L1692">
        <v>0.83333333333333348</v>
      </c>
      <c r="M1692">
        <v>0</v>
      </c>
      <c r="N1692" t="s">
        <v>73</v>
      </c>
      <c r="O1692" t="s">
        <v>105</v>
      </c>
      <c r="P1692" t="s">
        <v>113</v>
      </c>
      <c r="Q1692" t="s">
        <v>118</v>
      </c>
      <c r="R1692" t="s">
        <v>118</v>
      </c>
      <c r="S1692">
        <v>1672</v>
      </c>
      <c r="T1692">
        <v>2677</v>
      </c>
      <c r="U1692" s="1">
        <v>45389</v>
      </c>
      <c r="V1692" s="2">
        <v>0.5625</v>
      </c>
      <c r="W1692" s="2">
        <v>0.625</v>
      </c>
      <c r="X1692" t="s">
        <v>21</v>
      </c>
      <c r="Y1692">
        <v>1</v>
      </c>
      <c r="Z1692">
        <v>6</v>
      </c>
      <c r="AA1692">
        <v>3</v>
      </c>
      <c r="AB1692" t="s">
        <v>22</v>
      </c>
      <c r="AC1692" t="s">
        <v>14</v>
      </c>
      <c r="AD1692">
        <v>90</v>
      </c>
      <c r="AE1692">
        <v>0.5</v>
      </c>
      <c r="AF1692">
        <v>0</v>
      </c>
      <c r="AG1692" t="s">
        <v>71</v>
      </c>
      <c r="AH1692" t="s">
        <v>101</v>
      </c>
      <c r="AI1692" t="s">
        <v>113</v>
      </c>
      <c r="AJ1692">
        <v>1671</v>
      </c>
      <c r="AK1692">
        <v>1672</v>
      </c>
      <c r="AL1692" t="s">
        <v>118</v>
      </c>
    </row>
    <row r="1693" spans="1:38" x14ac:dyDescent="0.2">
      <c r="A1693">
        <v>217</v>
      </c>
      <c r="B1693" s="1">
        <v>45439</v>
      </c>
      <c r="C1693" s="2">
        <v>0.5625</v>
      </c>
      <c r="D1693" s="2">
        <v>0.60416666666666663</v>
      </c>
      <c r="E1693" t="s">
        <v>21</v>
      </c>
      <c r="F1693">
        <v>1</v>
      </c>
      <c r="G1693">
        <v>6</v>
      </c>
      <c r="H1693">
        <v>6</v>
      </c>
      <c r="I1693" t="s">
        <v>39</v>
      </c>
      <c r="J1693" t="s">
        <v>40</v>
      </c>
      <c r="K1693">
        <v>59.999999999999943</v>
      </c>
      <c r="L1693">
        <v>1</v>
      </c>
      <c r="M1693">
        <v>0</v>
      </c>
      <c r="N1693" t="s">
        <v>72</v>
      </c>
      <c r="O1693" t="s">
        <v>102</v>
      </c>
      <c r="P1693" t="s">
        <v>113</v>
      </c>
      <c r="Q1693" t="s">
        <v>118</v>
      </c>
      <c r="R1693" t="s">
        <v>118</v>
      </c>
      <c r="S1693">
        <v>1665</v>
      </c>
      <c r="T1693">
        <v>1490</v>
      </c>
      <c r="U1693" s="1">
        <v>45445</v>
      </c>
      <c r="V1693" s="2">
        <v>0.5625</v>
      </c>
      <c r="W1693" s="2">
        <v>0.625</v>
      </c>
      <c r="X1693" t="s">
        <v>21</v>
      </c>
      <c r="Y1693">
        <v>1</v>
      </c>
      <c r="Z1693">
        <v>6</v>
      </c>
      <c r="AA1693">
        <v>9</v>
      </c>
      <c r="AB1693" t="s">
        <v>42</v>
      </c>
      <c r="AC1693" t="s">
        <v>40</v>
      </c>
      <c r="AD1693">
        <v>90</v>
      </c>
      <c r="AE1693">
        <v>1.5</v>
      </c>
      <c r="AF1693">
        <v>1</v>
      </c>
      <c r="AG1693" t="s">
        <v>71</v>
      </c>
      <c r="AH1693" t="s">
        <v>103</v>
      </c>
      <c r="AI1693" t="s">
        <v>113</v>
      </c>
      <c r="AJ1693">
        <v>1664</v>
      </c>
      <c r="AK1693">
        <v>1665</v>
      </c>
      <c r="AL1693" t="s">
        <v>118</v>
      </c>
    </row>
    <row r="1694" spans="1:38" x14ac:dyDescent="0.2">
      <c r="A1694">
        <v>2041</v>
      </c>
      <c r="B1694" s="1">
        <v>45639</v>
      </c>
      <c r="C1694" s="2">
        <v>0.54166666666666663</v>
      </c>
      <c r="D1694" s="2">
        <v>0.58333333333333337</v>
      </c>
      <c r="E1694" t="s">
        <v>21</v>
      </c>
      <c r="F1694">
        <v>1</v>
      </c>
      <c r="G1694">
        <v>6</v>
      </c>
      <c r="H1694">
        <v>5</v>
      </c>
      <c r="I1694" t="s">
        <v>41</v>
      </c>
      <c r="J1694" t="s">
        <v>30</v>
      </c>
      <c r="K1694">
        <v>60.000000000000107</v>
      </c>
      <c r="L1694">
        <v>0.83333333333333348</v>
      </c>
      <c r="M1694">
        <v>0</v>
      </c>
      <c r="N1694" t="s">
        <v>76</v>
      </c>
      <c r="O1694" t="s">
        <v>109</v>
      </c>
      <c r="P1694" t="s">
        <v>113</v>
      </c>
      <c r="Q1694" t="s">
        <v>118</v>
      </c>
      <c r="R1694" t="s">
        <v>118</v>
      </c>
      <c r="S1694">
        <v>1709</v>
      </c>
      <c r="T1694">
        <v>63</v>
      </c>
      <c r="U1694" s="1">
        <v>45470</v>
      </c>
      <c r="V1694" s="2">
        <v>0.54166666666666663</v>
      </c>
      <c r="W1694" s="2">
        <v>0.60416666666666663</v>
      </c>
      <c r="X1694" t="s">
        <v>21</v>
      </c>
      <c r="Y1694">
        <v>1</v>
      </c>
      <c r="Z1694">
        <v>6</v>
      </c>
      <c r="AA1694">
        <v>5</v>
      </c>
      <c r="AB1694" t="s">
        <v>22</v>
      </c>
      <c r="AC1694" t="s">
        <v>28</v>
      </c>
      <c r="AD1694">
        <v>90</v>
      </c>
      <c r="AE1694">
        <v>0.83333333333333348</v>
      </c>
      <c r="AF1694">
        <v>0</v>
      </c>
      <c r="AG1694" t="s">
        <v>75</v>
      </c>
      <c r="AH1694" t="s">
        <v>103</v>
      </c>
      <c r="AI1694" t="s">
        <v>113</v>
      </c>
      <c r="AJ1694">
        <v>1708</v>
      </c>
      <c r="AK1694">
        <v>1709</v>
      </c>
      <c r="AL1694" t="s">
        <v>118</v>
      </c>
    </row>
    <row r="1695" spans="1:38" x14ac:dyDescent="0.2">
      <c r="A1695">
        <v>1964</v>
      </c>
      <c r="B1695" s="1">
        <v>45317</v>
      </c>
      <c r="C1695" s="2">
        <v>0.54166666666666663</v>
      </c>
      <c r="D1695" s="2">
        <v>0.60416666666666663</v>
      </c>
      <c r="E1695" t="s">
        <v>21</v>
      </c>
      <c r="F1695">
        <v>1</v>
      </c>
      <c r="G1695">
        <v>6</v>
      </c>
      <c r="H1695">
        <v>9</v>
      </c>
      <c r="I1695" t="s">
        <v>27</v>
      </c>
      <c r="J1695" t="s">
        <v>28</v>
      </c>
      <c r="K1695">
        <v>90</v>
      </c>
      <c r="L1695">
        <v>1.5</v>
      </c>
      <c r="M1695">
        <v>1</v>
      </c>
      <c r="N1695" t="s">
        <v>76</v>
      </c>
      <c r="O1695" t="s">
        <v>98</v>
      </c>
      <c r="P1695" t="s">
        <v>113</v>
      </c>
      <c r="Q1695" t="s">
        <v>118</v>
      </c>
      <c r="R1695" t="s">
        <v>118</v>
      </c>
      <c r="S1695">
        <v>1710</v>
      </c>
      <c r="T1695">
        <v>2041</v>
      </c>
      <c r="U1695" s="1">
        <v>45639</v>
      </c>
      <c r="V1695" s="2">
        <v>0.54166666666666663</v>
      </c>
      <c r="W1695" s="2">
        <v>0.58333333333333337</v>
      </c>
      <c r="X1695" t="s">
        <v>21</v>
      </c>
      <c r="Y1695">
        <v>1</v>
      </c>
      <c r="Z1695">
        <v>6</v>
      </c>
      <c r="AA1695">
        <v>5</v>
      </c>
      <c r="AB1695" t="s">
        <v>41</v>
      </c>
      <c r="AC1695" t="s">
        <v>30</v>
      </c>
      <c r="AD1695">
        <v>60.000000000000107</v>
      </c>
      <c r="AE1695">
        <v>0.83333333333333348</v>
      </c>
      <c r="AF1695">
        <v>0</v>
      </c>
      <c r="AG1695" t="s">
        <v>76</v>
      </c>
      <c r="AH1695" t="s">
        <v>109</v>
      </c>
      <c r="AI1695" t="s">
        <v>113</v>
      </c>
      <c r="AJ1695">
        <v>1709</v>
      </c>
      <c r="AK1695">
        <v>1710</v>
      </c>
      <c r="AL1695" t="s">
        <v>118</v>
      </c>
    </row>
    <row r="1696" spans="1:38" x14ac:dyDescent="0.2">
      <c r="A1696">
        <v>2581</v>
      </c>
      <c r="B1696" s="1">
        <v>45305</v>
      </c>
      <c r="C1696" s="2">
        <v>0.54166666666666663</v>
      </c>
      <c r="D1696" s="2">
        <v>0.60416666666666663</v>
      </c>
      <c r="E1696" t="s">
        <v>21</v>
      </c>
      <c r="F1696">
        <v>1</v>
      </c>
      <c r="G1696">
        <v>6</v>
      </c>
      <c r="H1696">
        <v>8</v>
      </c>
      <c r="I1696" t="s">
        <v>27</v>
      </c>
      <c r="J1696" t="s">
        <v>28</v>
      </c>
      <c r="K1696">
        <v>90</v>
      </c>
      <c r="L1696">
        <v>1.3333333333333333</v>
      </c>
      <c r="M1696">
        <v>1</v>
      </c>
      <c r="N1696" t="s">
        <v>71</v>
      </c>
      <c r="O1696" t="s">
        <v>98</v>
      </c>
      <c r="P1696" t="s">
        <v>113</v>
      </c>
      <c r="Q1696" t="s">
        <v>118</v>
      </c>
      <c r="R1696" t="s">
        <v>118</v>
      </c>
      <c r="S1696">
        <v>1711</v>
      </c>
      <c r="T1696">
        <v>1964</v>
      </c>
      <c r="U1696" s="1">
        <v>45317</v>
      </c>
      <c r="V1696" s="2">
        <v>0.54166666666666663</v>
      </c>
      <c r="W1696" s="2">
        <v>0.60416666666666663</v>
      </c>
      <c r="X1696" t="s">
        <v>21</v>
      </c>
      <c r="Y1696">
        <v>1</v>
      </c>
      <c r="Z1696">
        <v>6</v>
      </c>
      <c r="AA1696">
        <v>9</v>
      </c>
      <c r="AB1696" t="s">
        <v>27</v>
      </c>
      <c r="AC1696" t="s">
        <v>28</v>
      </c>
      <c r="AD1696">
        <v>90</v>
      </c>
      <c r="AE1696">
        <v>1.5</v>
      </c>
      <c r="AF1696">
        <v>1</v>
      </c>
      <c r="AG1696" t="s">
        <v>76</v>
      </c>
      <c r="AH1696" t="s">
        <v>98</v>
      </c>
      <c r="AI1696" t="s">
        <v>113</v>
      </c>
      <c r="AJ1696">
        <v>1710</v>
      </c>
      <c r="AK1696">
        <v>1711</v>
      </c>
      <c r="AL1696" t="s">
        <v>118</v>
      </c>
    </row>
    <row r="1697" spans="1:38" x14ac:dyDescent="0.2">
      <c r="A1697">
        <v>1875</v>
      </c>
      <c r="B1697" s="1">
        <v>45472</v>
      </c>
      <c r="C1697" s="2">
        <v>0.54166666666666663</v>
      </c>
      <c r="D1697" s="2">
        <v>0.60416666666666663</v>
      </c>
      <c r="E1697" t="s">
        <v>21</v>
      </c>
      <c r="F1697">
        <v>1</v>
      </c>
      <c r="G1697">
        <v>6</v>
      </c>
      <c r="H1697">
        <v>2</v>
      </c>
      <c r="I1697" t="s">
        <v>27</v>
      </c>
      <c r="J1697" t="s">
        <v>18</v>
      </c>
      <c r="K1697">
        <v>90</v>
      </c>
      <c r="L1697">
        <v>0.33333333333333331</v>
      </c>
      <c r="M1697">
        <v>0</v>
      </c>
      <c r="N1697" t="s">
        <v>77</v>
      </c>
      <c r="O1697" t="s">
        <v>103</v>
      </c>
      <c r="P1697" t="s">
        <v>113</v>
      </c>
      <c r="Q1697" t="s">
        <v>118</v>
      </c>
      <c r="R1697" t="s">
        <v>118</v>
      </c>
      <c r="S1697">
        <v>1712</v>
      </c>
      <c r="T1697">
        <v>2581</v>
      </c>
      <c r="U1697" s="1">
        <v>45305</v>
      </c>
      <c r="V1697" s="2">
        <v>0.54166666666666663</v>
      </c>
      <c r="W1697" s="2">
        <v>0.60416666666666663</v>
      </c>
      <c r="X1697" t="s">
        <v>21</v>
      </c>
      <c r="Y1697">
        <v>1</v>
      </c>
      <c r="Z1697">
        <v>6</v>
      </c>
      <c r="AA1697">
        <v>8</v>
      </c>
      <c r="AB1697" t="s">
        <v>27</v>
      </c>
      <c r="AC1697" t="s">
        <v>28</v>
      </c>
      <c r="AD1697">
        <v>90</v>
      </c>
      <c r="AE1697">
        <v>1.3333333333333333</v>
      </c>
      <c r="AF1697">
        <v>1</v>
      </c>
      <c r="AG1697" t="s">
        <v>71</v>
      </c>
      <c r="AH1697" t="s">
        <v>98</v>
      </c>
      <c r="AI1697" t="s">
        <v>113</v>
      </c>
      <c r="AJ1697">
        <v>1711</v>
      </c>
      <c r="AK1697">
        <v>1712</v>
      </c>
      <c r="AL1697" t="s">
        <v>118</v>
      </c>
    </row>
    <row r="1698" spans="1:38" x14ac:dyDescent="0.2">
      <c r="A1698">
        <v>2082</v>
      </c>
      <c r="B1698" s="1">
        <v>45551</v>
      </c>
      <c r="C1698" s="2">
        <v>0.54166666666666663</v>
      </c>
      <c r="D1698" s="2">
        <v>0.5625</v>
      </c>
      <c r="E1698" t="s">
        <v>21</v>
      </c>
      <c r="F1698">
        <v>1</v>
      </c>
      <c r="G1698">
        <v>6</v>
      </c>
      <c r="H1698">
        <v>6</v>
      </c>
      <c r="I1698" t="s">
        <v>17</v>
      </c>
      <c r="J1698" t="s">
        <v>14</v>
      </c>
      <c r="K1698">
        <v>30.000000000000053</v>
      </c>
      <c r="L1698">
        <v>1</v>
      </c>
      <c r="M1698">
        <v>0</v>
      </c>
      <c r="N1698" t="s">
        <v>72</v>
      </c>
      <c r="O1698" t="s">
        <v>106</v>
      </c>
      <c r="P1698" t="s">
        <v>113</v>
      </c>
      <c r="Q1698" t="s">
        <v>118</v>
      </c>
      <c r="R1698" t="s">
        <v>118</v>
      </c>
      <c r="S1698">
        <v>1713</v>
      </c>
      <c r="T1698">
        <v>1875</v>
      </c>
      <c r="U1698" s="1">
        <v>45472</v>
      </c>
      <c r="V1698" s="2">
        <v>0.54166666666666663</v>
      </c>
      <c r="W1698" s="2">
        <v>0.60416666666666663</v>
      </c>
      <c r="X1698" t="s">
        <v>21</v>
      </c>
      <c r="Y1698">
        <v>1</v>
      </c>
      <c r="Z1698">
        <v>6</v>
      </c>
      <c r="AA1698">
        <v>2</v>
      </c>
      <c r="AB1698" t="s">
        <v>27</v>
      </c>
      <c r="AC1698" t="s">
        <v>18</v>
      </c>
      <c r="AD1698">
        <v>90</v>
      </c>
      <c r="AE1698">
        <v>0.33333333333333331</v>
      </c>
      <c r="AF1698">
        <v>0</v>
      </c>
      <c r="AG1698" t="s">
        <v>77</v>
      </c>
      <c r="AH1698" t="s">
        <v>103</v>
      </c>
      <c r="AI1698" t="s">
        <v>113</v>
      </c>
      <c r="AJ1698">
        <v>1712</v>
      </c>
      <c r="AK1698">
        <v>1713</v>
      </c>
      <c r="AL1698" t="s">
        <v>118</v>
      </c>
    </row>
    <row r="1699" spans="1:38" x14ac:dyDescent="0.2">
      <c r="A1699">
        <v>824</v>
      </c>
      <c r="B1699" s="1">
        <v>45533</v>
      </c>
      <c r="C1699" s="2">
        <v>0.54166666666666663</v>
      </c>
      <c r="D1699" s="2">
        <v>0.5625</v>
      </c>
      <c r="E1699" t="s">
        <v>21</v>
      </c>
      <c r="F1699">
        <v>1</v>
      </c>
      <c r="G1699">
        <v>6</v>
      </c>
      <c r="H1699">
        <v>1</v>
      </c>
      <c r="I1699" t="s">
        <v>13</v>
      </c>
      <c r="J1699" t="s">
        <v>18</v>
      </c>
      <c r="K1699">
        <v>30.000000000000053</v>
      </c>
      <c r="L1699">
        <v>0.16666666666666666</v>
      </c>
      <c r="M1699">
        <v>0</v>
      </c>
      <c r="N1699" t="s">
        <v>75</v>
      </c>
      <c r="O1699" t="s">
        <v>105</v>
      </c>
      <c r="P1699" t="s">
        <v>113</v>
      </c>
      <c r="Q1699" t="s">
        <v>117</v>
      </c>
      <c r="R1699" t="s">
        <v>118</v>
      </c>
      <c r="S1699">
        <v>1714</v>
      </c>
      <c r="T1699">
        <v>2082</v>
      </c>
      <c r="U1699" s="1">
        <v>45551</v>
      </c>
      <c r="V1699" s="2">
        <v>0.54166666666666663</v>
      </c>
      <c r="W1699" s="2">
        <v>0.5625</v>
      </c>
      <c r="X1699" t="s">
        <v>21</v>
      </c>
      <c r="Y1699">
        <v>1</v>
      </c>
      <c r="Z1699">
        <v>6</v>
      </c>
      <c r="AA1699">
        <v>6</v>
      </c>
      <c r="AB1699" t="s">
        <v>17</v>
      </c>
      <c r="AC1699" t="s">
        <v>14</v>
      </c>
      <c r="AD1699">
        <v>30.000000000000053</v>
      </c>
      <c r="AE1699">
        <v>1</v>
      </c>
      <c r="AF1699">
        <v>0</v>
      </c>
      <c r="AG1699" t="s">
        <v>72</v>
      </c>
      <c r="AH1699" t="s">
        <v>106</v>
      </c>
      <c r="AI1699" t="s">
        <v>113</v>
      </c>
      <c r="AJ1699">
        <v>1713</v>
      </c>
      <c r="AK1699">
        <v>1714</v>
      </c>
      <c r="AL1699" t="s">
        <v>118</v>
      </c>
    </row>
    <row r="1700" spans="1:38" x14ac:dyDescent="0.2">
      <c r="A1700">
        <v>2345</v>
      </c>
      <c r="B1700" s="1">
        <v>45316</v>
      </c>
      <c r="C1700" s="2">
        <v>0.54166666666666663</v>
      </c>
      <c r="D1700" s="2">
        <v>0.5625</v>
      </c>
      <c r="E1700" t="s">
        <v>21</v>
      </c>
      <c r="F1700">
        <v>1</v>
      </c>
      <c r="G1700">
        <v>6</v>
      </c>
      <c r="H1700">
        <v>5</v>
      </c>
      <c r="I1700" t="s">
        <v>39</v>
      </c>
      <c r="J1700" t="s">
        <v>40</v>
      </c>
      <c r="K1700">
        <v>30.000000000000053</v>
      </c>
      <c r="L1700">
        <v>0.83333333333333348</v>
      </c>
      <c r="M1700">
        <v>0</v>
      </c>
      <c r="N1700" t="s">
        <v>75</v>
      </c>
      <c r="O1700" t="s">
        <v>98</v>
      </c>
      <c r="P1700" t="s">
        <v>113</v>
      </c>
      <c r="Q1700" t="s">
        <v>118</v>
      </c>
      <c r="R1700" t="s">
        <v>118</v>
      </c>
      <c r="S1700">
        <v>1718</v>
      </c>
      <c r="T1700">
        <v>2015</v>
      </c>
      <c r="U1700" s="1">
        <v>45398</v>
      </c>
      <c r="V1700" s="2">
        <v>0.54166666666666663</v>
      </c>
      <c r="W1700" s="2">
        <v>0.60416666666666663</v>
      </c>
      <c r="X1700" t="s">
        <v>21</v>
      </c>
      <c r="Y1700">
        <v>1</v>
      </c>
      <c r="Z1700">
        <v>6</v>
      </c>
      <c r="AA1700">
        <v>3</v>
      </c>
      <c r="AB1700" t="s">
        <v>27</v>
      </c>
      <c r="AC1700" t="s">
        <v>40</v>
      </c>
      <c r="AD1700">
        <v>90</v>
      </c>
      <c r="AE1700">
        <v>0.5</v>
      </c>
      <c r="AF1700">
        <v>0</v>
      </c>
      <c r="AG1700" t="s">
        <v>73</v>
      </c>
      <c r="AH1700" t="s">
        <v>101</v>
      </c>
      <c r="AI1700" t="s">
        <v>113</v>
      </c>
      <c r="AJ1700">
        <v>1717</v>
      </c>
      <c r="AK1700">
        <v>1718</v>
      </c>
      <c r="AL1700" t="s">
        <v>118</v>
      </c>
    </row>
    <row r="1701" spans="1:38" x14ac:dyDescent="0.2">
      <c r="A1701">
        <v>1814</v>
      </c>
      <c r="B1701" s="1">
        <v>45548</v>
      </c>
      <c r="C1701" s="2">
        <v>0.54166666666666663</v>
      </c>
      <c r="D1701" s="2">
        <v>0.60416666666666663</v>
      </c>
      <c r="E1701" t="s">
        <v>21</v>
      </c>
      <c r="F1701">
        <v>1</v>
      </c>
      <c r="G1701">
        <v>6</v>
      </c>
      <c r="H1701">
        <v>6</v>
      </c>
      <c r="I1701" t="s">
        <v>22</v>
      </c>
      <c r="J1701" t="s">
        <v>18</v>
      </c>
      <c r="K1701">
        <v>90</v>
      </c>
      <c r="L1701">
        <v>1</v>
      </c>
      <c r="M1701">
        <v>0</v>
      </c>
      <c r="N1701" t="s">
        <v>76</v>
      </c>
      <c r="O1701" t="s">
        <v>106</v>
      </c>
      <c r="P1701" t="s">
        <v>113</v>
      </c>
      <c r="Q1701" t="s">
        <v>118</v>
      </c>
      <c r="R1701" t="s">
        <v>118</v>
      </c>
      <c r="S1701">
        <v>1716</v>
      </c>
      <c r="T1701">
        <v>1321</v>
      </c>
      <c r="U1701" s="1">
        <v>45400</v>
      </c>
      <c r="V1701" s="2">
        <v>0.54166666666666663</v>
      </c>
      <c r="W1701" s="2">
        <v>0.58333333333333337</v>
      </c>
      <c r="X1701" t="s">
        <v>21</v>
      </c>
      <c r="Y1701">
        <v>1</v>
      </c>
      <c r="Z1701">
        <v>6</v>
      </c>
      <c r="AA1701">
        <v>4</v>
      </c>
      <c r="AB1701" t="s">
        <v>13</v>
      </c>
      <c r="AC1701" t="s">
        <v>40</v>
      </c>
      <c r="AD1701">
        <v>60.000000000000107</v>
      </c>
      <c r="AE1701">
        <v>0.66666666666666663</v>
      </c>
      <c r="AF1701">
        <v>0</v>
      </c>
      <c r="AG1701" t="s">
        <v>75</v>
      </c>
      <c r="AH1701" t="s">
        <v>101</v>
      </c>
      <c r="AI1701" t="s">
        <v>113</v>
      </c>
      <c r="AJ1701">
        <v>1715</v>
      </c>
      <c r="AK1701">
        <v>1716</v>
      </c>
      <c r="AL1701" t="s">
        <v>118</v>
      </c>
    </row>
    <row r="1702" spans="1:38" x14ac:dyDescent="0.2">
      <c r="A1702">
        <v>2015</v>
      </c>
      <c r="B1702" s="1">
        <v>45398</v>
      </c>
      <c r="C1702" s="2">
        <v>0.54166666666666663</v>
      </c>
      <c r="D1702" s="2">
        <v>0.60416666666666663</v>
      </c>
      <c r="E1702" t="s">
        <v>21</v>
      </c>
      <c r="F1702">
        <v>1</v>
      </c>
      <c r="G1702">
        <v>6</v>
      </c>
      <c r="H1702">
        <v>3</v>
      </c>
      <c r="I1702" t="s">
        <v>27</v>
      </c>
      <c r="J1702" t="s">
        <v>40</v>
      </c>
      <c r="K1702">
        <v>90</v>
      </c>
      <c r="L1702">
        <v>0.5</v>
      </c>
      <c r="M1702">
        <v>0</v>
      </c>
      <c r="N1702" t="s">
        <v>73</v>
      </c>
      <c r="O1702" t="s">
        <v>101</v>
      </c>
      <c r="P1702" t="s">
        <v>113</v>
      </c>
      <c r="Q1702" t="s">
        <v>118</v>
      </c>
      <c r="R1702" t="s">
        <v>118</v>
      </c>
      <c r="S1702">
        <v>1717</v>
      </c>
      <c r="T1702">
        <v>1814</v>
      </c>
      <c r="U1702" s="1">
        <v>45548</v>
      </c>
      <c r="V1702" s="2">
        <v>0.54166666666666663</v>
      </c>
      <c r="W1702" s="2">
        <v>0.60416666666666663</v>
      </c>
      <c r="X1702" t="s">
        <v>21</v>
      </c>
      <c r="Y1702">
        <v>1</v>
      </c>
      <c r="Z1702">
        <v>6</v>
      </c>
      <c r="AA1702">
        <v>6</v>
      </c>
      <c r="AB1702" t="s">
        <v>22</v>
      </c>
      <c r="AC1702" t="s">
        <v>18</v>
      </c>
      <c r="AD1702">
        <v>90</v>
      </c>
      <c r="AE1702">
        <v>1</v>
      </c>
      <c r="AF1702">
        <v>0</v>
      </c>
      <c r="AG1702" t="s">
        <v>76</v>
      </c>
      <c r="AH1702" t="s">
        <v>106</v>
      </c>
      <c r="AI1702" t="s">
        <v>113</v>
      </c>
      <c r="AJ1702">
        <v>1716</v>
      </c>
      <c r="AK1702">
        <v>1717</v>
      </c>
      <c r="AL1702" t="s">
        <v>118</v>
      </c>
    </row>
    <row r="1703" spans="1:38" x14ac:dyDescent="0.2">
      <c r="A1703">
        <v>2864</v>
      </c>
      <c r="B1703" s="1">
        <v>45417</v>
      </c>
      <c r="C1703" s="2">
        <v>0.54166666666666663</v>
      </c>
      <c r="D1703" s="2">
        <v>0.625</v>
      </c>
      <c r="E1703" t="s">
        <v>21</v>
      </c>
      <c r="F1703">
        <v>1</v>
      </c>
      <c r="G1703">
        <v>6</v>
      </c>
      <c r="H1703">
        <v>1</v>
      </c>
      <c r="I1703" t="s">
        <v>41</v>
      </c>
      <c r="J1703" t="s">
        <v>40</v>
      </c>
      <c r="K1703">
        <v>120.00000000000006</v>
      </c>
      <c r="L1703">
        <v>0.16666666666666666</v>
      </c>
      <c r="M1703">
        <v>0</v>
      </c>
      <c r="N1703" t="s">
        <v>71</v>
      </c>
      <c r="O1703" t="s">
        <v>102</v>
      </c>
      <c r="P1703" t="s">
        <v>113</v>
      </c>
      <c r="Q1703" t="s">
        <v>117</v>
      </c>
      <c r="R1703" t="s">
        <v>124</v>
      </c>
      <c r="S1703">
        <v>1719</v>
      </c>
      <c r="T1703">
        <v>2345</v>
      </c>
      <c r="U1703" s="1">
        <v>45316</v>
      </c>
      <c r="V1703" s="2">
        <v>0.54166666666666663</v>
      </c>
      <c r="W1703" s="2">
        <v>0.5625</v>
      </c>
      <c r="X1703" t="s">
        <v>21</v>
      </c>
      <c r="Y1703">
        <v>1</v>
      </c>
      <c r="Z1703">
        <v>6</v>
      </c>
      <c r="AA1703">
        <v>5</v>
      </c>
      <c r="AB1703" t="s">
        <v>39</v>
      </c>
      <c r="AC1703" t="s">
        <v>40</v>
      </c>
      <c r="AD1703">
        <v>30.000000000000053</v>
      </c>
      <c r="AE1703">
        <v>0.83333333333333348</v>
      </c>
      <c r="AF1703">
        <v>0</v>
      </c>
      <c r="AG1703" t="s">
        <v>75</v>
      </c>
      <c r="AH1703" t="s">
        <v>98</v>
      </c>
      <c r="AI1703" t="s">
        <v>113</v>
      </c>
      <c r="AJ1703">
        <v>1718</v>
      </c>
      <c r="AK1703">
        <v>1719</v>
      </c>
      <c r="AL1703" t="s">
        <v>118</v>
      </c>
    </row>
    <row r="1704" spans="1:38" x14ac:dyDescent="0.2">
      <c r="A1704">
        <v>2037</v>
      </c>
      <c r="B1704" s="1">
        <v>45481</v>
      </c>
      <c r="C1704" s="2">
        <v>0.54166666666666663</v>
      </c>
      <c r="D1704" s="2">
        <v>0.5625</v>
      </c>
      <c r="E1704" t="s">
        <v>21</v>
      </c>
      <c r="F1704">
        <v>1</v>
      </c>
      <c r="G1704">
        <v>6</v>
      </c>
      <c r="H1704">
        <v>8</v>
      </c>
      <c r="I1704" t="s">
        <v>22</v>
      </c>
      <c r="J1704" t="s">
        <v>30</v>
      </c>
      <c r="K1704">
        <v>30.000000000000053</v>
      </c>
      <c r="L1704">
        <v>1.3333333333333333</v>
      </c>
      <c r="M1704">
        <v>1</v>
      </c>
      <c r="N1704" t="s">
        <v>72</v>
      </c>
      <c r="O1704" t="s">
        <v>104</v>
      </c>
      <c r="P1704" t="s">
        <v>113</v>
      </c>
      <c r="Q1704" t="s">
        <v>118</v>
      </c>
      <c r="R1704" t="s">
        <v>118</v>
      </c>
      <c r="S1704">
        <v>1720</v>
      </c>
      <c r="T1704">
        <v>2864</v>
      </c>
      <c r="U1704" s="1">
        <v>45417</v>
      </c>
      <c r="V1704" s="2">
        <v>0.54166666666666663</v>
      </c>
      <c r="W1704" s="2">
        <v>0.625</v>
      </c>
      <c r="X1704" t="s">
        <v>21</v>
      </c>
      <c r="Y1704">
        <v>1</v>
      </c>
      <c r="Z1704">
        <v>6</v>
      </c>
      <c r="AA1704">
        <v>1</v>
      </c>
      <c r="AB1704" t="s">
        <v>41</v>
      </c>
      <c r="AC1704" t="s">
        <v>40</v>
      </c>
      <c r="AD1704">
        <v>120.00000000000006</v>
      </c>
      <c r="AE1704">
        <v>0.16666666666666666</v>
      </c>
      <c r="AF1704">
        <v>0</v>
      </c>
      <c r="AG1704" t="s">
        <v>71</v>
      </c>
      <c r="AH1704" t="s">
        <v>102</v>
      </c>
      <c r="AI1704" t="s">
        <v>113</v>
      </c>
      <c r="AJ1704">
        <v>1719</v>
      </c>
      <c r="AK1704">
        <v>1720</v>
      </c>
      <c r="AL1704" t="s">
        <v>118</v>
      </c>
    </row>
    <row r="1705" spans="1:38" x14ac:dyDescent="0.2">
      <c r="A1705">
        <v>63</v>
      </c>
      <c r="B1705" s="1">
        <v>45470</v>
      </c>
      <c r="C1705" s="2">
        <v>0.54166666666666663</v>
      </c>
      <c r="D1705" s="2">
        <v>0.60416666666666663</v>
      </c>
      <c r="E1705" t="s">
        <v>21</v>
      </c>
      <c r="F1705">
        <v>1</v>
      </c>
      <c r="G1705">
        <v>6</v>
      </c>
      <c r="H1705">
        <v>5</v>
      </c>
      <c r="I1705" t="s">
        <v>22</v>
      </c>
      <c r="J1705" t="s">
        <v>28</v>
      </c>
      <c r="K1705">
        <v>90</v>
      </c>
      <c r="L1705">
        <v>0.83333333333333348</v>
      </c>
      <c r="M1705">
        <v>0</v>
      </c>
      <c r="N1705" t="s">
        <v>75</v>
      </c>
      <c r="O1705" t="s">
        <v>103</v>
      </c>
      <c r="P1705" t="s">
        <v>113</v>
      </c>
      <c r="Q1705" t="s">
        <v>118</v>
      </c>
      <c r="R1705" t="s">
        <v>118</v>
      </c>
      <c r="S1705">
        <v>1708</v>
      </c>
      <c r="T1705">
        <v>557</v>
      </c>
      <c r="U1705" s="1">
        <v>45380</v>
      </c>
      <c r="V1705" s="2">
        <v>0.54166666666666663</v>
      </c>
      <c r="W1705" s="2">
        <v>0.58333333333333337</v>
      </c>
      <c r="X1705" t="s">
        <v>21</v>
      </c>
      <c r="Y1705">
        <v>1</v>
      </c>
      <c r="Z1705">
        <v>6</v>
      </c>
      <c r="AA1705">
        <v>4</v>
      </c>
      <c r="AB1705" t="s">
        <v>27</v>
      </c>
      <c r="AC1705" t="s">
        <v>14</v>
      </c>
      <c r="AD1705">
        <v>60.000000000000107</v>
      </c>
      <c r="AE1705">
        <v>0.66666666666666663</v>
      </c>
      <c r="AF1705">
        <v>0</v>
      </c>
      <c r="AG1705" t="s">
        <v>76</v>
      </c>
      <c r="AH1705" t="s">
        <v>100</v>
      </c>
      <c r="AI1705" t="s">
        <v>113</v>
      </c>
      <c r="AJ1705">
        <v>1707</v>
      </c>
      <c r="AK1705">
        <v>1708</v>
      </c>
      <c r="AL1705" t="s">
        <v>118</v>
      </c>
    </row>
    <row r="1706" spans="1:38" x14ac:dyDescent="0.2">
      <c r="A1706">
        <v>1321</v>
      </c>
      <c r="B1706" s="1">
        <v>45400</v>
      </c>
      <c r="C1706" s="2">
        <v>0.54166666666666663</v>
      </c>
      <c r="D1706" s="2">
        <v>0.58333333333333337</v>
      </c>
      <c r="E1706" t="s">
        <v>21</v>
      </c>
      <c r="F1706">
        <v>1</v>
      </c>
      <c r="G1706">
        <v>6</v>
      </c>
      <c r="H1706">
        <v>4</v>
      </c>
      <c r="I1706" t="s">
        <v>13</v>
      </c>
      <c r="J1706" t="s">
        <v>40</v>
      </c>
      <c r="K1706">
        <v>60.000000000000107</v>
      </c>
      <c r="L1706">
        <v>0.66666666666666663</v>
      </c>
      <c r="M1706">
        <v>0</v>
      </c>
      <c r="N1706" t="s">
        <v>75</v>
      </c>
      <c r="O1706" t="s">
        <v>101</v>
      </c>
      <c r="P1706" t="s">
        <v>113</v>
      </c>
      <c r="Q1706" t="s">
        <v>118</v>
      </c>
      <c r="R1706" t="s">
        <v>118</v>
      </c>
      <c r="S1706">
        <v>1715</v>
      </c>
      <c r="T1706">
        <v>824</v>
      </c>
      <c r="U1706" s="1">
        <v>45533</v>
      </c>
      <c r="V1706" s="2">
        <v>0.54166666666666663</v>
      </c>
      <c r="W1706" s="2">
        <v>0.5625</v>
      </c>
      <c r="X1706" t="s">
        <v>21</v>
      </c>
      <c r="Y1706">
        <v>1</v>
      </c>
      <c r="Z1706">
        <v>6</v>
      </c>
      <c r="AA1706">
        <v>1</v>
      </c>
      <c r="AB1706" t="s">
        <v>13</v>
      </c>
      <c r="AC1706" t="s">
        <v>18</v>
      </c>
      <c r="AD1706">
        <v>30.000000000000053</v>
      </c>
      <c r="AE1706">
        <v>0.16666666666666666</v>
      </c>
      <c r="AF1706">
        <v>0</v>
      </c>
      <c r="AG1706" t="s">
        <v>75</v>
      </c>
      <c r="AH1706" t="s">
        <v>105</v>
      </c>
      <c r="AI1706" t="s">
        <v>113</v>
      </c>
      <c r="AJ1706">
        <v>1714</v>
      </c>
      <c r="AK1706">
        <v>1715</v>
      </c>
      <c r="AL1706" t="s">
        <v>118</v>
      </c>
    </row>
    <row r="1707" spans="1:38" x14ac:dyDescent="0.2">
      <c r="A1707">
        <v>557</v>
      </c>
      <c r="B1707" s="1">
        <v>45380</v>
      </c>
      <c r="C1707" s="2">
        <v>0.54166666666666663</v>
      </c>
      <c r="D1707" s="2">
        <v>0.58333333333333337</v>
      </c>
      <c r="E1707" t="s">
        <v>21</v>
      </c>
      <c r="F1707">
        <v>1</v>
      </c>
      <c r="G1707">
        <v>6</v>
      </c>
      <c r="H1707">
        <v>4</v>
      </c>
      <c r="I1707" t="s">
        <v>27</v>
      </c>
      <c r="J1707" t="s">
        <v>14</v>
      </c>
      <c r="K1707">
        <v>60.000000000000107</v>
      </c>
      <c r="L1707">
        <v>0.66666666666666663</v>
      </c>
      <c r="M1707">
        <v>0</v>
      </c>
      <c r="N1707" t="s">
        <v>76</v>
      </c>
      <c r="O1707" t="s">
        <v>100</v>
      </c>
      <c r="P1707" t="s">
        <v>113</v>
      </c>
      <c r="Q1707" t="s">
        <v>118</v>
      </c>
      <c r="R1707" t="s">
        <v>118</v>
      </c>
      <c r="S1707">
        <v>1707</v>
      </c>
      <c r="T1707">
        <v>2189</v>
      </c>
      <c r="U1707" s="1">
        <v>45641</v>
      </c>
      <c r="V1707" s="2">
        <v>0.54166666666666663</v>
      </c>
      <c r="W1707" s="2">
        <v>0.625</v>
      </c>
      <c r="X1707" t="s">
        <v>21</v>
      </c>
      <c r="Y1707">
        <v>1</v>
      </c>
      <c r="Z1707">
        <v>6</v>
      </c>
      <c r="AA1707">
        <v>4</v>
      </c>
      <c r="AB1707" t="s">
        <v>17</v>
      </c>
      <c r="AC1707" t="s">
        <v>30</v>
      </c>
      <c r="AD1707">
        <v>120.00000000000006</v>
      </c>
      <c r="AE1707">
        <v>0.66666666666666663</v>
      </c>
      <c r="AF1707">
        <v>0</v>
      </c>
      <c r="AG1707" t="s">
        <v>71</v>
      </c>
      <c r="AH1707" t="s">
        <v>109</v>
      </c>
      <c r="AI1707" t="s">
        <v>113</v>
      </c>
      <c r="AJ1707">
        <v>1706</v>
      </c>
      <c r="AK1707">
        <v>1707</v>
      </c>
      <c r="AL1707" t="s">
        <v>118</v>
      </c>
    </row>
    <row r="1708" spans="1:38" x14ac:dyDescent="0.2">
      <c r="A1708">
        <v>1744</v>
      </c>
      <c r="B1708" s="1">
        <v>45407</v>
      </c>
      <c r="C1708" s="2">
        <v>0.54166666666666663</v>
      </c>
      <c r="D1708" s="2">
        <v>0.58333333333333337</v>
      </c>
      <c r="E1708" t="s">
        <v>21</v>
      </c>
      <c r="F1708">
        <v>1</v>
      </c>
      <c r="G1708">
        <v>6</v>
      </c>
      <c r="H1708">
        <v>8</v>
      </c>
      <c r="I1708" t="s">
        <v>42</v>
      </c>
      <c r="J1708" t="s">
        <v>18</v>
      </c>
      <c r="K1708">
        <v>60.000000000000107</v>
      </c>
      <c r="L1708">
        <v>1.3333333333333333</v>
      </c>
      <c r="M1708">
        <v>1</v>
      </c>
      <c r="N1708" t="s">
        <v>75</v>
      </c>
      <c r="O1708" t="s">
        <v>101</v>
      </c>
      <c r="P1708" t="s">
        <v>113</v>
      </c>
      <c r="Q1708" t="s">
        <v>118</v>
      </c>
      <c r="R1708" t="s">
        <v>118</v>
      </c>
      <c r="S1708">
        <v>1704</v>
      </c>
      <c r="T1708">
        <v>1736</v>
      </c>
      <c r="U1708" s="1">
        <v>45620</v>
      </c>
      <c r="V1708" s="2">
        <v>0.54166666666666663</v>
      </c>
      <c r="W1708" s="2">
        <v>0.5625</v>
      </c>
      <c r="X1708" t="s">
        <v>21</v>
      </c>
      <c r="Y1708">
        <v>1</v>
      </c>
      <c r="Z1708">
        <v>6</v>
      </c>
      <c r="AA1708">
        <v>2</v>
      </c>
      <c r="AB1708" t="s">
        <v>13</v>
      </c>
      <c r="AC1708" t="s">
        <v>14</v>
      </c>
      <c r="AD1708">
        <v>30.000000000000053</v>
      </c>
      <c r="AE1708">
        <v>0.33333333333333331</v>
      </c>
      <c r="AF1708">
        <v>0</v>
      </c>
      <c r="AG1708" t="s">
        <v>71</v>
      </c>
      <c r="AH1708" t="s">
        <v>108</v>
      </c>
      <c r="AI1708" t="s">
        <v>113</v>
      </c>
      <c r="AJ1708">
        <v>1703</v>
      </c>
      <c r="AK1708">
        <v>1704</v>
      </c>
      <c r="AL1708" t="s">
        <v>118</v>
      </c>
    </row>
    <row r="1709" spans="1:38" x14ac:dyDescent="0.2">
      <c r="A1709">
        <v>49</v>
      </c>
      <c r="B1709" s="1">
        <v>45334</v>
      </c>
      <c r="C1709" s="2">
        <v>0.54166666666666663</v>
      </c>
      <c r="D1709" s="2">
        <v>0.60416666666666663</v>
      </c>
      <c r="E1709" t="s">
        <v>21</v>
      </c>
      <c r="F1709">
        <v>1</v>
      </c>
      <c r="G1709">
        <v>6</v>
      </c>
      <c r="H1709">
        <v>4</v>
      </c>
      <c r="I1709" t="s">
        <v>42</v>
      </c>
      <c r="J1709" t="s">
        <v>23</v>
      </c>
      <c r="K1709">
        <v>90</v>
      </c>
      <c r="L1709">
        <v>0.66666666666666663</v>
      </c>
      <c r="M1709">
        <v>0</v>
      </c>
      <c r="N1709" t="s">
        <v>72</v>
      </c>
      <c r="O1709" t="s">
        <v>99</v>
      </c>
      <c r="P1709" t="s">
        <v>113</v>
      </c>
      <c r="Q1709" t="s">
        <v>118</v>
      </c>
      <c r="R1709" t="s">
        <v>118</v>
      </c>
      <c r="S1709">
        <v>1705</v>
      </c>
      <c r="T1709">
        <v>1744</v>
      </c>
      <c r="U1709" s="1">
        <v>45407</v>
      </c>
      <c r="V1709" s="2">
        <v>0.54166666666666663</v>
      </c>
      <c r="W1709" s="2">
        <v>0.58333333333333337</v>
      </c>
      <c r="X1709" t="s">
        <v>21</v>
      </c>
      <c r="Y1709">
        <v>1</v>
      </c>
      <c r="Z1709">
        <v>6</v>
      </c>
      <c r="AA1709">
        <v>8</v>
      </c>
      <c r="AB1709" t="s">
        <v>42</v>
      </c>
      <c r="AC1709" t="s">
        <v>18</v>
      </c>
      <c r="AD1709">
        <v>60.000000000000107</v>
      </c>
      <c r="AE1709">
        <v>1.3333333333333333</v>
      </c>
      <c r="AF1709">
        <v>1</v>
      </c>
      <c r="AG1709" t="s">
        <v>75</v>
      </c>
      <c r="AH1709" t="s">
        <v>101</v>
      </c>
      <c r="AI1709" t="s">
        <v>113</v>
      </c>
      <c r="AJ1709">
        <v>1704</v>
      </c>
      <c r="AK1709">
        <v>1705</v>
      </c>
      <c r="AL1709" t="s">
        <v>118</v>
      </c>
    </row>
    <row r="1710" spans="1:38" x14ac:dyDescent="0.2">
      <c r="A1710">
        <v>2189</v>
      </c>
      <c r="B1710" s="1">
        <v>45641</v>
      </c>
      <c r="C1710" s="2">
        <v>0.54166666666666663</v>
      </c>
      <c r="D1710" s="2">
        <v>0.625</v>
      </c>
      <c r="E1710" t="s">
        <v>21</v>
      </c>
      <c r="F1710">
        <v>1</v>
      </c>
      <c r="G1710">
        <v>6</v>
      </c>
      <c r="H1710">
        <v>4</v>
      </c>
      <c r="I1710" t="s">
        <v>17</v>
      </c>
      <c r="J1710" t="s">
        <v>30</v>
      </c>
      <c r="K1710">
        <v>120.00000000000006</v>
      </c>
      <c r="L1710">
        <v>0.66666666666666663</v>
      </c>
      <c r="M1710">
        <v>0</v>
      </c>
      <c r="N1710" t="s">
        <v>71</v>
      </c>
      <c r="O1710" t="s">
        <v>109</v>
      </c>
      <c r="P1710" t="s">
        <v>113</v>
      </c>
      <c r="Q1710" t="s">
        <v>118</v>
      </c>
      <c r="R1710" t="s">
        <v>124</v>
      </c>
      <c r="S1710">
        <v>1706</v>
      </c>
      <c r="T1710">
        <v>49</v>
      </c>
      <c r="U1710" s="1">
        <v>45334</v>
      </c>
      <c r="V1710" s="2">
        <v>0.54166666666666663</v>
      </c>
      <c r="W1710" s="2">
        <v>0.60416666666666663</v>
      </c>
      <c r="X1710" t="s">
        <v>21</v>
      </c>
      <c r="Y1710">
        <v>1</v>
      </c>
      <c r="Z1710">
        <v>6</v>
      </c>
      <c r="AA1710">
        <v>4</v>
      </c>
      <c r="AB1710" t="s">
        <v>42</v>
      </c>
      <c r="AC1710" t="s">
        <v>23</v>
      </c>
      <c r="AD1710">
        <v>90</v>
      </c>
      <c r="AE1710">
        <v>0.66666666666666663</v>
      </c>
      <c r="AF1710">
        <v>0</v>
      </c>
      <c r="AG1710" t="s">
        <v>72</v>
      </c>
      <c r="AH1710" t="s">
        <v>99</v>
      </c>
      <c r="AI1710" t="s">
        <v>113</v>
      </c>
      <c r="AJ1710">
        <v>1705</v>
      </c>
      <c r="AK1710">
        <v>1706</v>
      </c>
      <c r="AL1710" t="s">
        <v>118</v>
      </c>
    </row>
    <row r="1711" spans="1:38" x14ac:dyDescent="0.2">
      <c r="A1711">
        <v>1634</v>
      </c>
      <c r="B1711" s="1">
        <v>45437</v>
      </c>
      <c r="C1711" s="2">
        <v>0.54166666666666663</v>
      </c>
      <c r="D1711" s="2">
        <v>0.5625</v>
      </c>
      <c r="E1711" t="s">
        <v>21</v>
      </c>
      <c r="F1711">
        <v>1</v>
      </c>
      <c r="G1711">
        <v>6</v>
      </c>
      <c r="H1711">
        <v>8</v>
      </c>
      <c r="I1711" t="s">
        <v>13</v>
      </c>
      <c r="J1711" t="s">
        <v>30</v>
      </c>
      <c r="K1711">
        <v>30.000000000000053</v>
      </c>
      <c r="L1711">
        <v>1.3333333333333333</v>
      </c>
      <c r="M1711">
        <v>1</v>
      </c>
      <c r="N1711" t="s">
        <v>77</v>
      </c>
      <c r="O1711" t="s">
        <v>102</v>
      </c>
      <c r="P1711" t="s">
        <v>113</v>
      </c>
      <c r="Q1711" t="s">
        <v>118</v>
      </c>
      <c r="R1711" t="s">
        <v>118</v>
      </c>
      <c r="S1711">
        <v>1694</v>
      </c>
      <c r="T1711">
        <v>822</v>
      </c>
      <c r="U1711" s="1">
        <v>45329</v>
      </c>
      <c r="V1711" s="2">
        <v>0.54166666666666663</v>
      </c>
      <c r="W1711" s="2">
        <v>0.60416666666666663</v>
      </c>
      <c r="X1711" t="s">
        <v>21</v>
      </c>
      <c r="Y1711">
        <v>1</v>
      </c>
      <c r="Z1711">
        <v>6</v>
      </c>
      <c r="AA1711">
        <v>4</v>
      </c>
      <c r="AB1711" t="s">
        <v>39</v>
      </c>
      <c r="AC1711" t="s">
        <v>30</v>
      </c>
      <c r="AD1711">
        <v>90</v>
      </c>
      <c r="AE1711">
        <v>0.66666666666666663</v>
      </c>
      <c r="AF1711">
        <v>0</v>
      </c>
      <c r="AG1711" t="s">
        <v>74</v>
      </c>
      <c r="AH1711" t="s">
        <v>99</v>
      </c>
      <c r="AI1711" t="s">
        <v>113</v>
      </c>
      <c r="AJ1711">
        <v>1693</v>
      </c>
      <c r="AK1711">
        <v>1694</v>
      </c>
      <c r="AL1711" t="s">
        <v>118</v>
      </c>
    </row>
    <row r="1712" spans="1:38" x14ac:dyDescent="0.2">
      <c r="A1712">
        <v>1877</v>
      </c>
      <c r="B1712" s="1">
        <v>45645</v>
      </c>
      <c r="C1712" s="2">
        <v>0.54166666666666663</v>
      </c>
      <c r="D1712" s="2">
        <v>0.58333333333333337</v>
      </c>
      <c r="E1712" t="s">
        <v>21</v>
      </c>
      <c r="F1712">
        <v>1</v>
      </c>
      <c r="G1712">
        <v>6</v>
      </c>
      <c r="H1712">
        <v>9</v>
      </c>
      <c r="I1712" t="s">
        <v>22</v>
      </c>
      <c r="J1712" t="s">
        <v>30</v>
      </c>
      <c r="K1712">
        <v>60.000000000000107</v>
      </c>
      <c r="L1712">
        <v>1.5</v>
      </c>
      <c r="M1712">
        <v>1</v>
      </c>
      <c r="N1712" t="s">
        <v>75</v>
      </c>
      <c r="O1712" t="s">
        <v>109</v>
      </c>
      <c r="P1712" t="s">
        <v>113</v>
      </c>
      <c r="Q1712" t="s">
        <v>118</v>
      </c>
      <c r="R1712" t="s">
        <v>118</v>
      </c>
      <c r="S1712">
        <v>1695</v>
      </c>
      <c r="T1712">
        <v>1634</v>
      </c>
      <c r="U1712" s="1">
        <v>45437</v>
      </c>
      <c r="V1712" s="2">
        <v>0.54166666666666663</v>
      </c>
      <c r="W1712" s="2">
        <v>0.5625</v>
      </c>
      <c r="X1712" t="s">
        <v>21</v>
      </c>
      <c r="Y1712">
        <v>1</v>
      </c>
      <c r="Z1712">
        <v>6</v>
      </c>
      <c r="AA1712">
        <v>8</v>
      </c>
      <c r="AB1712" t="s">
        <v>13</v>
      </c>
      <c r="AC1712" t="s">
        <v>30</v>
      </c>
      <c r="AD1712">
        <v>30.000000000000053</v>
      </c>
      <c r="AE1712">
        <v>1.3333333333333333</v>
      </c>
      <c r="AF1712">
        <v>1</v>
      </c>
      <c r="AG1712" t="s">
        <v>77</v>
      </c>
      <c r="AH1712" t="s">
        <v>102</v>
      </c>
      <c r="AI1712" t="s">
        <v>113</v>
      </c>
      <c r="AJ1712">
        <v>1694</v>
      </c>
      <c r="AK1712">
        <v>1695</v>
      </c>
      <c r="AL1712" t="s">
        <v>118</v>
      </c>
    </row>
    <row r="1713" spans="1:38" x14ac:dyDescent="0.2">
      <c r="A1713">
        <v>347</v>
      </c>
      <c r="B1713" s="1">
        <v>45474</v>
      </c>
      <c r="C1713" s="2">
        <v>0.54166666666666663</v>
      </c>
      <c r="D1713" s="2">
        <v>0.625</v>
      </c>
      <c r="E1713" t="s">
        <v>21</v>
      </c>
      <c r="F1713">
        <v>1</v>
      </c>
      <c r="G1713">
        <v>6</v>
      </c>
      <c r="H1713">
        <v>4</v>
      </c>
      <c r="I1713" t="s">
        <v>13</v>
      </c>
      <c r="J1713" t="s">
        <v>40</v>
      </c>
      <c r="K1713">
        <v>120.00000000000006</v>
      </c>
      <c r="L1713">
        <v>0.66666666666666663</v>
      </c>
      <c r="M1713">
        <v>0</v>
      </c>
      <c r="N1713" t="s">
        <v>72</v>
      </c>
      <c r="O1713" t="s">
        <v>104</v>
      </c>
      <c r="P1713" t="s">
        <v>113</v>
      </c>
      <c r="Q1713" t="s">
        <v>118</v>
      </c>
      <c r="R1713" t="s">
        <v>124</v>
      </c>
      <c r="S1713">
        <v>1696</v>
      </c>
      <c r="T1713">
        <v>1877</v>
      </c>
      <c r="U1713" s="1">
        <v>45645</v>
      </c>
      <c r="V1713" s="2">
        <v>0.54166666666666663</v>
      </c>
      <c r="W1713" s="2">
        <v>0.58333333333333337</v>
      </c>
      <c r="X1713" t="s">
        <v>21</v>
      </c>
      <c r="Y1713">
        <v>1</v>
      </c>
      <c r="Z1713">
        <v>6</v>
      </c>
      <c r="AA1713">
        <v>9</v>
      </c>
      <c r="AB1713" t="s">
        <v>22</v>
      </c>
      <c r="AC1713" t="s">
        <v>30</v>
      </c>
      <c r="AD1713">
        <v>60.000000000000107</v>
      </c>
      <c r="AE1713">
        <v>1.5</v>
      </c>
      <c r="AF1713">
        <v>1</v>
      </c>
      <c r="AG1713" t="s">
        <v>75</v>
      </c>
      <c r="AH1713" t="s">
        <v>109</v>
      </c>
      <c r="AI1713" t="s">
        <v>113</v>
      </c>
      <c r="AJ1713">
        <v>1695</v>
      </c>
      <c r="AK1713">
        <v>1696</v>
      </c>
      <c r="AL1713" t="s">
        <v>118</v>
      </c>
    </row>
    <row r="1714" spans="1:38" x14ac:dyDescent="0.2">
      <c r="A1714">
        <v>1334</v>
      </c>
      <c r="B1714" s="1">
        <v>45422</v>
      </c>
      <c r="C1714" s="2">
        <v>0.54166666666666663</v>
      </c>
      <c r="D1714" s="2">
        <v>0.58333333333333337</v>
      </c>
      <c r="E1714" t="s">
        <v>21</v>
      </c>
      <c r="F1714">
        <v>1</v>
      </c>
      <c r="G1714">
        <v>6</v>
      </c>
      <c r="H1714">
        <v>2</v>
      </c>
      <c r="I1714" t="s">
        <v>13</v>
      </c>
      <c r="J1714" t="s">
        <v>14</v>
      </c>
      <c r="K1714">
        <v>60.000000000000107</v>
      </c>
      <c r="L1714">
        <v>0.33333333333333331</v>
      </c>
      <c r="M1714">
        <v>0</v>
      </c>
      <c r="N1714" t="s">
        <v>76</v>
      </c>
      <c r="O1714" t="s">
        <v>102</v>
      </c>
      <c r="P1714" t="s">
        <v>113</v>
      </c>
      <c r="Q1714" t="s">
        <v>118</v>
      </c>
      <c r="R1714" t="s">
        <v>118</v>
      </c>
      <c r="S1714">
        <v>1697</v>
      </c>
      <c r="T1714">
        <v>347</v>
      </c>
      <c r="U1714" s="1">
        <v>45474</v>
      </c>
      <c r="V1714" s="2">
        <v>0.54166666666666663</v>
      </c>
      <c r="W1714" s="2">
        <v>0.625</v>
      </c>
      <c r="X1714" t="s">
        <v>21</v>
      </c>
      <c r="Y1714">
        <v>1</v>
      </c>
      <c r="Z1714">
        <v>6</v>
      </c>
      <c r="AA1714">
        <v>4</v>
      </c>
      <c r="AB1714" t="s">
        <v>13</v>
      </c>
      <c r="AC1714" t="s">
        <v>40</v>
      </c>
      <c r="AD1714">
        <v>120.00000000000006</v>
      </c>
      <c r="AE1714">
        <v>0.66666666666666663</v>
      </c>
      <c r="AF1714">
        <v>0</v>
      </c>
      <c r="AG1714" t="s">
        <v>72</v>
      </c>
      <c r="AH1714" t="s">
        <v>104</v>
      </c>
      <c r="AI1714" t="s">
        <v>113</v>
      </c>
      <c r="AJ1714">
        <v>1696</v>
      </c>
      <c r="AK1714">
        <v>1697</v>
      </c>
      <c r="AL1714" t="s">
        <v>118</v>
      </c>
    </row>
    <row r="1715" spans="1:38" x14ac:dyDescent="0.2">
      <c r="A1715">
        <v>2002</v>
      </c>
      <c r="B1715" s="1">
        <v>45481</v>
      </c>
      <c r="C1715" s="2">
        <v>0.54166666666666663</v>
      </c>
      <c r="D1715" s="2">
        <v>0.625</v>
      </c>
      <c r="E1715" t="s">
        <v>21</v>
      </c>
      <c r="F1715">
        <v>1</v>
      </c>
      <c r="G1715">
        <v>6</v>
      </c>
      <c r="H1715">
        <v>4</v>
      </c>
      <c r="I1715" t="s">
        <v>42</v>
      </c>
      <c r="J1715" t="s">
        <v>30</v>
      </c>
      <c r="K1715">
        <v>120.00000000000006</v>
      </c>
      <c r="L1715">
        <v>0.66666666666666663</v>
      </c>
      <c r="M1715">
        <v>0</v>
      </c>
      <c r="N1715" t="s">
        <v>72</v>
      </c>
      <c r="O1715" t="s">
        <v>104</v>
      </c>
      <c r="P1715" t="s">
        <v>113</v>
      </c>
      <c r="Q1715" t="s">
        <v>118</v>
      </c>
      <c r="R1715" t="s">
        <v>124</v>
      </c>
      <c r="S1715">
        <v>1698</v>
      </c>
      <c r="T1715">
        <v>1334</v>
      </c>
      <c r="U1715" s="1">
        <v>45422</v>
      </c>
      <c r="V1715" s="2">
        <v>0.54166666666666663</v>
      </c>
      <c r="W1715" s="2">
        <v>0.58333333333333337</v>
      </c>
      <c r="X1715" t="s">
        <v>21</v>
      </c>
      <c r="Y1715">
        <v>1</v>
      </c>
      <c r="Z1715">
        <v>6</v>
      </c>
      <c r="AA1715">
        <v>2</v>
      </c>
      <c r="AB1715" t="s">
        <v>13</v>
      </c>
      <c r="AC1715" t="s">
        <v>14</v>
      </c>
      <c r="AD1715">
        <v>60.000000000000107</v>
      </c>
      <c r="AE1715">
        <v>0.33333333333333331</v>
      </c>
      <c r="AF1715">
        <v>0</v>
      </c>
      <c r="AG1715" t="s">
        <v>76</v>
      </c>
      <c r="AH1715" t="s">
        <v>102</v>
      </c>
      <c r="AI1715" t="s">
        <v>113</v>
      </c>
      <c r="AJ1715">
        <v>1697</v>
      </c>
      <c r="AK1715">
        <v>1698</v>
      </c>
      <c r="AL1715" t="s">
        <v>118</v>
      </c>
    </row>
    <row r="1716" spans="1:38" x14ac:dyDescent="0.2">
      <c r="A1716">
        <v>822</v>
      </c>
      <c r="B1716" s="1">
        <v>45329</v>
      </c>
      <c r="C1716" s="2">
        <v>0.54166666666666663</v>
      </c>
      <c r="D1716" s="2">
        <v>0.60416666666666663</v>
      </c>
      <c r="E1716" t="s">
        <v>21</v>
      </c>
      <c r="F1716">
        <v>1</v>
      </c>
      <c r="G1716">
        <v>6</v>
      </c>
      <c r="H1716">
        <v>4</v>
      </c>
      <c r="I1716" t="s">
        <v>39</v>
      </c>
      <c r="J1716" t="s">
        <v>30</v>
      </c>
      <c r="K1716">
        <v>90</v>
      </c>
      <c r="L1716">
        <v>0.66666666666666663</v>
      </c>
      <c r="M1716">
        <v>0</v>
      </c>
      <c r="N1716" t="s">
        <v>74</v>
      </c>
      <c r="O1716" t="s">
        <v>99</v>
      </c>
      <c r="P1716" t="s">
        <v>113</v>
      </c>
      <c r="Q1716" t="s">
        <v>118</v>
      </c>
      <c r="R1716" t="s">
        <v>118</v>
      </c>
      <c r="S1716">
        <v>1693</v>
      </c>
      <c r="T1716">
        <v>29</v>
      </c>
      <c r="U1716" s="1">
        <v>45626</v>
      </c>
      <c r="V1716" s="2">
        <v>0.54166666666666663</v>
      </c>
      <c r="W1716" s="2">
        <v>0.58333333333333337</v>
      </c>
      <c r="X1716" t="s">
        <v>21</v>
      </c>
      <c r="Y1716">
        <v>1</v>
      </c>
      <c r="Z1716">
        <v>6</v>
      </c>
      <c r="AA1716">
        <v>3</v>
      </c>
      <c r="AB1716" t="s">
        <v>27</v>
      </c>
      <c r="AC1716" t="s">
        <v>30</v>
      </c>
      <c r="AD1716">
        <v>60.000000000000107</v>
      </c>
      <c r="AE1716">
        <v>0.5</v>
      </c>
      <c r="AF1716">
        <v>0</v>
      </c>
      <c r="AG1716" t="s">
        <v>77</v>
      </c>
      <c r="AH1716" t="s">
        <v>108</v>
      </c>
      <c r="AI1716" t="s">
        <v>113</v>
      </c>
      <c r="AJ1716">
        <v>1692</v>
      </c>
      <c r="AK1716">
        <v>1693</v>
      </c>
      <c r="AL1716" t="s">
        <v>118</v>
      </c>
    </row>
    <row r="1717" spans="1:38" x14ac:dyDescent="0.2">
      <c r="A1717">
        <v>835</v>
      </c>
      <c r="B1717" s="1">
        <v>45325</v>
      </c>
      <c r="C1717" s="2">
        <v>0.54166666666666663</v>
      </c>
      <c r="D1717" s="2">
        <v>0.58333333333333337</v>
      </c>
      <c r="E1717" t="s">
        <v>21</v>
      </c>
      <c r="F1717">
        <v>1</v>
      </c>
      <c r="G1717">
        <v>6</v>
      </c>
      <c r="H1717">
        <v>5</v>
      </c>
      <c r="I1717" t="s">
        <v>39</v>
      </c>
      <c r="J1717" t="s">
        <v>28</v>
      </c>
      <c r="K1717">
        <v>60.000000000000107</v>
      </c>
      <c r="L1717">
        <v>0.83333333333333348</v>
      </c>
      <c r="M1717">
        <v>0</v>
      </c>
      <c r="N1717" t="s">
        <v>77</v>
      </c>
      <c r="O1717" t="s">
        <v>99</v>
      </c>
      <c r="P1717" t="s">
        <v>113</v>
      </c>
      <c r="Q1717" t="s">
        <v>118</v>
      </c>
      <c r="R1717" t="s">
        <v>118</v>
      </c>
      <c r="S1717">
        <v>1700</v>
      </c>
      <c r="T1717">
        <v>1224</v>
      </c>
      <c r="U1717" s="1">
        <v>45486</v>
      </c>
      <c r="V1717" s="2">
        <v>0.54166666666666663</v>
      </c>
      <c r="W1717" s="2">
        <v>0.625</v>
      </c>
      <c r="X1717" t="s">
        <v>21</v>
      </c>
      <c r="Y1717">
        <v>1</v>
      </c>
      <c r="Z1717">
        <v>6</v>
      </c>
      <c r="AA1717">
        <v>3</v>
      </c>
      <c r="AB1717" t="s">
        <v>27</v>
      </c>
      <c r="AC1717" t="s">
        <v>40</v>
      </c>
      <c r="AD1717">
        <v>120.00000000000006</v>
      </c>
      <c r="AE1717">
        <v>0.5</v>
      </c>
      <c r="AF1717">
        <v>0</v>
      </c>
      <c r="AG1717" t="s">
        <v>77</v>
      </c>
      <c r="AH1717" t="s">
        <v>104</v>
      </c>
      <c r="AI1717" t="s">
        <v>113</v>
      </c>
      <c r="AJ1717">
        <v>1699</v>
      </c>
      <c r="AK1717">
        <v>1700</v>
      </c>
      <c r="AL1717" t="s">
        <v>118</v>
      </c>
    </row>
    <row r="1718" spans="1:38" x14ac:dyDescent="0.2">
      <c r="A1718">
        <v>2288</v>
      </c>
      <c r="B1718" s="1">
        <v>45368</v>
      </c>
      <c r="C1718" s="2">
        <v>0.54166666666666663</v>
      </c>
      <c r="D1718" s="2">
        <v>0.625</v>
      </c>
      <c r="E1718" t="s">
        <v>21</v>
      </c>
      <c r="F1718">
        <v>1</v>
      </c>
      <c r="G1718">
        <v>6</v>
      </c>
      <c r="H1718">
        <v>9</v>
      </c>
      <c r="I1718" t="s">
        <v>22</v>
      </c>
      <c r="J1718" t="s">
        <v>18</v>
      </c>
      <c r="K1718">
        <v>120.00000000000006</v>
      </c>
      <c r="L1718">
        <v>1.5</v>
      </c>
      <c r="M1718">
        <v>1</v>
      </c>
      <c r="N1718" t="s">
        <v>71</v>
      </c>
      <c r="O1718" t="s">
        <v>100</v>
      </c>
      <c r="P1718" t="s">
        <v>113</v>
      </c>
      <c r="Q1718" t="s">
        <v>118</v>
      </c>
      <c r="R1718" t="s">
        <v>124</v>
      </c>
      <c r="S1718">
        <v>1701</v>
      </c>
      <c r="T1718">
        <v>835</v>
      </c>
      <c r="U1718" s="1">
        <v>45325</v>
      </c>
      <c r="V1718" s="2">
        <v>0.54166666666666663</v>
      </c>
      <c r="W1718" s="2">
        <v>0.58333333333333337</v>
      </c>
      <c r="X1718" t="s">
        <v>21</v>
      </c>
      <c r="Y1718">
        <v>1</v>
      </c>
      <c r="Z1718">
        <v>6</v>
      </c>
      <c r="AA1718">
        <v>5</v>
      </c>
      <c r="AB1718" t="s">
        <v>39</v>
      </c>
      <c r="AC1718" t="s">
        <v>28</v>
      </c>
      <c r="AD1718">
        <v>60.000000000000107</v>
      </c>
      <c r="AE1718">
        <v>0.83333333333333348</v>
      </c>
      <c r="AF1718">
        <v>0</v>
      </c>
      <c r="AG1718" t="s">
        <v>77</v>
      </c>
      <c r="AH1718" t="s">
        <v>99</v>
      </c>
      <c r="AI1718" t="s">
        <v>113</v>
      </c>
      <c r="AJ1718">
        <v>1700</v>
      </c>
      <c r="AK1718">
        <v>1701</v>
      </c>
      <c r="AL1718" t="s">
        <v>118</v>
      </c>
    </row>
    <row r="1719" spans="1:38" x14ac:dyDescent="0.2">
      <c r="A1719">
        <v>2661</v>
      </c>
      <c r="B1719" s="1">
        <v>45567</v>
      </c>
      <c r="C1719" s="2">
        <v>0.54166666666666663</v>
      </c>
      <c r="D1719" s="2">
        <v>0.58333333333333337</v>
      </c>
      <c r="E1719" t="s">
        <v>21</v>
      </c>
      <c r="F1719">
        <v>1</v>
      </c>
      <c r="G1719">
        <v>6</v>
      </c>
      <c r="H1719">
        <v>1</v>
      </c>
      <c r="I1719" t="s">
        <v>17</v>
      </c>
      <c r="J1719" t="s">
        <v>23</v>
      </c>
      <c r="K1719">
        <v>60.000000000000107</v>
      </c>
      <c r="L1719">
        <v>0.16666666666666666</v>
      </c>
      <c r="M1719">
        <v>0</v>
      </c>
      <c r="N1719" t="s">
        <v>74</v>
      </c>
      <c r="O1719" t="s">
        <v>107</v>
      </c>
      <c r="P1719" t="s">
        <v>113</v>
      </c>
      <c r="Q1719" t="s">
        <v>117</v>
      </c>
      <c r="R1719" t="s">
        <v>118</v>
      </c>
      <c r="S1719">
        <v>1702</v>
      </c>
      <c r="T1719">
        <v>2288</v>
      </c>
      <c r="U1719" s="1">
        <v>45368</v>
      </c>
      <c r="V1719" s="2">
        <v>0.54166666666666663</v>
      </c>
      <c r="W1719" s="2">
        <v>0.625</v>
      </c>
      <c r="X1719" t="s">
        <v>21</v>
      </c>
      <c r="Y1719">
        <v>1</v>
      </c>
      <c r="Z1719">
        <v>6</v>
      </c>
      <c r="AA1719">
        <v>9</v>
      </c>
      <c r="AB1719" t="s">
        <v>22</v>
      </c>
      <c r="AC1719" t="s">
        <v>18</v>
      </c>
      <c r="AD1719">
        <v>120.00000000000006</v>
      </c>
      <c r="AE1719">
        <v>1.5</v>
      </c>
      <c r="AF1719">
        <v>1</v>
      </c>
      <c r="AG1719" t="s">
        <v>71</v>
      </c>
      <c r="AH1719" t="s">
        <v>100</v>
      </c>
      <c r="AI1719" t="s">
        <v>113</v>
      </c>
      <c r="AJ1719">
        <v>1701</v>
      </c>
      <c r="AK1719">
        <v>1702</v>
      </c>
      <c r="AL1719" t="s">
        <v>118</v>
      </c>
    </row>
    <row r="1720" spans="1:38" x14ac:dyDescent="0.2">
      <c r="A1720">
        <v>1736</v>
      </c>
      <c r="B1720" s="1">
        <v>45620</v>
      </c>
      <c r="C1720" s="2">
        <v>0.54166666666666663</v>
      </c>
      <c r="D1720" s="2">
        <v>0.5625</v>
      </c>
      <c r="E1720" t="s">
        <v>21</v>
      </c>
      <c r="F1720">
        <v>1</v>
      </c>
      <c r="G1720">
        <v>6</v>
      </c>
      <c r="H1720">
        <v>2</v>
      </c>
      <c r="I1720" t="s">
        <v>13</v>
      </c>
      <c r="J1720" t="s">
        <v>14</v>
      </c>
      <c r="K1720">
        <v>30.000000000000053</v>
      </c>
      <c r="L1720">
        <v>0.33333333333333331</v>
      </c>
      <c r="M1720">
        <v>0</v>
      </c>
      <c r="N1720" t="s">
        <v>71</v>
      </c>
      <c r="O1720" t="s">
        <v>108</v>
      </c>
      <c r="P1720" t="s">
        <v>113</v>
      </c>
      <c r="Q1720" t="s">
        <v>118</v>
      </c>
      <c r="R1720" t="s">
        <v>118</v>
      </c>
      <c r="S1720">
        <v>1703</v>
      </c>
      <c r="T1720">
        <v>2661</v>
      </c>
      <c r="U1720" s="1">
        <v>45567</v>
      </c>
      <c r="V1720" s="2">
        <v>0.54166666666666663</v>
      </c>
      <c r="W1720" s="2">
        <v>0.58333333333333337</v>
      </c>
      <c r="X1720" t="s">
        <v>21</v>
      </c>
      <c r="Y1720">
        <v>1</v>
      </c>
      <c r="Z1720">
        <v>6</v>
      </c>
      <c r="AA1720">
        <v>1</v>
      </c>
      <c r="AB1720" t="s">
        <v>17</v>
      </c>
      <c r="AC1720" t="s">
        <v>23</v>
      </c>
      <c r="AD1720">
        <v>60.000000000000107</v>
      </c>
      <c r="AE1720">
        <v>0.16666666666666666</v>
      </c>
      <c r="AF1720">
        <v>0</v>
      </c>
      <c r="AG1720" t="s">
        <v>74</v>
      </c>
      <c r="AH1720" t="s">
        <v>107</v>
      </c>
      <c r="AI1720" t="s">
        <v>113</v>
      </c>
      <c r="AJ1720">
        <v>1702</v>
      </c>
      <c r="AK1720">
        <v>1703</v>
      </c>
      <c r="AL1720" t="s">
        <v>118</v>
      </c>
    </row>
    <row r="1721" spans="1:38" x14ac:dyDescent="0.2">
      <c r="A1721">
        <v>29</v>
      </c>
      <c r="B1721" s="1">
        <v>45626</v>
      </c>
      <c r="C1721" s="2">
        <v>0.54166666666666663</v>
      </c>
      <c r="D1721" s="2">
        <v>0.58333333333333337</v>
      </c>
      <c r="E1721" t="s">
        <v>21</v>
      </c>
      <c r="F1721">
        <v>1</v>
      </c>
      <c r="G1721">
        <v>6</v>
      </c>
      <c r="H1721">
        <v>3</v>
      </c>
      <c r="I1721" t="s">
        <v>27</v>
      </c>
      <c r="J1721" t="s">
        <v>30</v>
      </c>
      <c r="K1721">
        <v>60.000000000000107</v>
      </c>
      <c r="L1721">
        <v>0.5</v>
      </c>
      <c r="M1721">
        <v>0</v>
      </c>
      <c r="N1721" t="s">
        <v>77</v>
      </c>
      <c r="O1721" t="s">
        <v>108</v>
      </c>
      <c r="P1721" t="s">
        <v>113</v>
      </c>
      <c r="Q1721" t="s">
        <v>118</v>
      </c>
      <c r="R1721" t="s">
        <v>118</v>
      </c>
      <c r="S1721">
        <v>1692</v>
      </c>
      <c r="T1721">
        <v>949</v>
      </c>
      <c r="U1721" s="1">
        <v>45350</v>
      </c>
      <c r="V1721" s="2">
        <v>0.5625</v>
      </c>
      <c r="W1721" s="2">
        <v>0.625</v>
      </c>
      <c r="X1721" t="s">
        <v>21</v>
      </c>
      <c r="Y1721">
        <v>1</v>
      </c>
      <c r="Z1721">
        <v>6</v>
      </c>
      <c r="AA1721">
        <v>9</v>
      </c>
      <c r="AB1721" t="s">
        <v>17</v>
      </c>
      <c r="AC1721" t="s">
        <v>14</v>
      </c>
      <c r="AD1721">
        <v>90</v>
      </c>
      <c r="AE1721">
        <v>1.5</v>
      </c>
      <c r="AF1721">
        <v>1</v>
      </c>
      <c r="AG1721" t="s">
        <v>74</v>
      </c>
      <c r="AH1721" t="s">
        <v>99</v>
      </c>
      <c r="AI1721" t="s">
        <v>113</v>
      </c>
      <c r="AJ1721">
        <v>1691</v>
      </c>
      <c r="AK1721">
        <v>1692</v>
      </c>
      <c r="AL1721" t="s">
        <v>118</v>
      </c>
    </row>
    <row r="1722" spans="1:38" x14ac:dyDescent="0.2">
      <c r="A1722">
        <v>1224</v>
      </c>
      <c r="B1722" s="1">
        <v>45486</v>
      </c>
      <c r="C1722" s="2">
        <v>0.54166666666666663</v>
      </c>
      <c r="D1722" s="2">
        <v>0.625</v>
      </c>
      <c r="E1722" t="s">
        <v>21</v>
      </c>
      <c r="F1722">
        <v>1</v>
      </c>
      <c r="G1722">
        <v>6</v>
      </c>
      <c r="H1722">
        <v>3</v>
      </c>
      <c r="I1722" t="s">
        <v>27</v>
      </c>
      <c r="J1722" t="s">
        <v>40</v>
      </c>
      <c r="K1722">
        <v>120.00000000000006</v>
      </c>
      <c r="L1722">
        <v>0.5</v>
      </c>
      <c r="M1722">
        <v>0</v>
      </c>
      <c r="N1722" t="s">
        <v>77</v>
      </c>
      <c r="O1722" t="s">
        <v>104</v>
      </c>
      <c r="P1722" t="s">
        <v>113</v>
      </c>
      <c r="Q1722" t="s">
        <v>118</v>
      </c>
      <c r="R1722" t="s">
        <v>124</v>
      </c>
      <c r="S1722">
        <v>1699</v>
      </c>
      <c r="T1722">
        <v>2002</v>
      </c>
      <c r="U1722" s="1">
        <v>45481</v>
      </c>
      <c r="V1722" s="2">
        <v>0.54166666666666663</v>
      </c>
      <c r="W1722" s="2">
        <v>0.625</v>
      </c>
      <c r="X1722" t="s">
        <v>21</v>
      </c>
      <c r="Y1722">
        <v>1</v>
      </c>
      <c r="Z1722">
        <v>6</v>
      </c>
      <c r="AA1722">
        <v>4</v>
      </c>
      <c r="AB1722" t="s">
        <v>42</v>
      </c>
      <c r="AC1722" t="s">
        <v>30</v>
      </c>
      <c r="AD1722">
        <v>120.00000000000006</v>
      </c>
      <c r="AE1722">
        <v>0.66666666666666663</v>
      </c>
      <c r="AF1722">
        <v>0</v>
      </c>
      <c r="AG1722" t="s">
        <v>72</v>
      </c>
      <c r="AH1722" t="s">
        <v>104</v>
      </c>
      <c r="AI1722" t="s">
        <v>113</v>
      </c>
      <c r="AJ1722">
        <v>1698</v>
      </c>
      <c r="AK1722">
        <v>1699</v>
      </c>
      <c r="AL1722" t="s">
        <v>118</v>
      </c>
    </row>
    <row r="1723" spans="1:38" x14ac:dyDescent="0.2">
      <c r="A1723">
        <v>55</v>
      </c>
      <c r="B1723" s="1">
        <v>45460</v>
      </c>
      <c r="C1723" s="2">
        <v>0.52083333333333337</v>
      </c>
      <c r="D1723" s="2">
        <v>0.58333333333333337</v>
      </c>
      <c r="E1723" t="s">
        <v>21</v>
      </c>
      <c r="F1723">
        <v>1</v>
      </c>
      <c r="G1723">
        <v>6</v>
      </c>
      <c r="H1723">
        <v>2</v>
      </c>
      <c r="I1723" t="s">
        <v>22</v>
      </c>
      <c r="J1723" t="s">
        <v>28</v>
      </c>
      <c r="K1723">
        <v>90</v>
      </c>
      <c r="L1723">
        <v>0.33333333333333331</v>
      </c>
      <c r="M1723">
        <v>0</v>
      </c>
      <c r="N1723" t="s">
        <v>72</v>
      </c>
      <c r="O1723" t="s">
        <v>103</v>
      </c>
      <c r="P1723" t="s">
        <v>113</v>
      </c>
      <c r="Q1723" t="s">
        <v>118</v>
      </c>
      <c r="R1723" t="s">
        <v>118</v>
      </c>
      <c r="S1723">
        <v>1736</v>
      </c>
      <c r="T1723">
        <v>1004</v>
      </c>
      <c r="U1723" s="1">
        <v>45439</v>
      </c>
      <c r="V1723" s="2">
        <v>0.52083333333333337</v>
      </c>
      <c r="W1723" s="2">
        <v>0.5625</v>
      </c>
      <c r="X1723" t="s">
        <v>21</v>
      </c>
      <c r="Y1723">
        <v>1</v>
      </c>
      <c r="Z1723">
        <v>6</v>
      </c>
      <c r="AA1723">
        <v>5</v>
      </c>
      <c r="AB1723" t="s">
        <v>39</v>
      </c>
      <c r="AC1723" t="s">
        <v>40</v>
      </c>
      <c r="AD1723">
        <v>59.999999999999943</v>
      </c>
      <c r="AE1723">
        <v>0.83333333333333348</v>
      </c>
      <c r="AF1723">
        <v>0</v>
      </c>
      <c r="AG1723" t="s">
        <v>72</v>
      </c>
      <c r="AH1723" t="s">
        <v>102</v>
      </c>
      <c r="AI1723" t="s">
        <v>113</v>
      </c>
      <c r="AJ1723">
        <v>1735</v>
      </c>
      <c r="AK1723">
        <v>1736</v>
      </c>
      <c r="AL1723" t="s">
        <v>118</v>
      </c>
    </row>
    <row r="1724" spans="1:38" x14ac:dyDescent="0.2">
      <c r="A1724">
        <v>504</v>
      </c>
      <c r="B1724" s="1">
        <v>45512</v>
      </c>
      <c r="C1724" s="2">
        <v>0.52083333333333337</v>
      </c>
      <c r="D1724" s="2">
        <v>0.54166666666666663</v>
      </c>
      <c r="E1724" t="s">
        <v>21</v>
      </c>
      <c r="F1724">
        <v>1</v>
      </c>
      <c r="G1724">
        <v>6</v>
      </c>
      <c r="H1724">
        <v>9</v>
      </c>
      <c r="I1724" t="s">
        <v>39</v>
      </c>
      <c r="J1724" t="s">
        <v>23</v>
      </c>
      <c r="K1724">
        <v>29.999999999999893</v>
      </c>
      <c r="L1724">
        <v>1.5</v>
      </c>
      <c r="M1724">
        <v>1</v>
      </c>
      <c r="N1724" t="s">
        <v>75</v>
      </c>
      <c r="O1724" t="s">
        <v>105</v>
      </c>
      <c r="P1724" t="s">
        <v>113</v>
      </c>
      <c r="Q1724" t="s">
        <v>118</v>
      </c>
      <c r="R1724" t="s">
        <v>118</v>
      </c>
      <c r="S1724">
        <v>1737</v>
      </c>
      <c r="T1724">
        <v>55</v>
      </c>
      <c r="U1724" s="1">
        <v>45460</v>
      </c>
      <c r="V1724" s="2">
        <v>0.52083333333333337</v>
      </c>
      <c r="W1724" s="2">
        <v>0.58333333333333337</v>
      </c>
      <c r="X1724" t="s">
        <v>21</v>
      </c>
      <c r="Y1724">
        <v>1</v>
      </c>
      <c r="Z1724">
        <v>6</v>
      </c>
      <c r="AA1724">
        <v>2</v>
      </c>
      <c r="AB1724" t="s">
        <v>22</v>
      </c>
      <c r="AC1724" t="s">
        <v>28</v>
      </c>
      <c r="AD1724">
        <v>90</v>
      </c>
      <c r="AE1724">
        <v>0.33333333333333331</v>
      </c>
      <c r="AF1724">
        <v>0</v>
      </c>
      <c r="AG1724" t="s">
        <v>72</v>
      </c>
      <c r="AH1724" t="s">
        <v>103</v>
      </c>
      <c r="AI1724" t="s">
        <v>113</v>
      </c>
      <c r="AJ1724">
        <v>1736</v>
      </c>
      <c r="AK1724">
        <v>1737</v>
      </c>
      <c r="AL1724" t="s">
        <v>118</v>
      </c>
    </row>
    <row r="1725" spans="1:38" x14ac:dyDescent="0.2">
      <c r="A1725">
        <v>1267</v>
      </c>
      <c r="B1725" s="1">
        <v>45443</v>
      </c>
      <c r="C1725" s="2">
        <v>0.52083333333333337</v>
      </c>
      <c r="D1725" s="2">
        <v>0.58333333333333337</v>
      </c>
      <c r="E1725" t="s">
        <v>21</v>
      </c>
      <c r="F1725">
        <v>1</v>
      </c>
      <c r="G1725">
        <v>6</v>
      </c>
      <c r="H1725">
        <v>1</v>
      </c>
      <c r="I1725" t="s">
        <v>22</v>
      </c>
      <c r="J1725" t="s">
        <v>23</v>
      </c>
      <c r="K1725">
        <v>90</v>
      </c>
      <c r="L1725">
        <v>0.16666666666666666</v>
      </c>
      <c r="M1725">
        <v>0</v>
      </c>
      <c r="N1725" t="s">
        <v>76</v>
      </c>
      <c r="O1725" t="s">
        <v>102</v>
      </c>
      <c r="P1725" t="s">
        <v>113</v>
      </c>
      <c r="Q1725" t="s">
        <v>117</v>
      </c>
      <c r="R1725" t="s">
        <v>118</v>
      </c>
      <c r="S1725">
        <v>1738</v>
      </c>
      <c r="T1725">
        <v>504</v>
      </c>
      <c r="U1725" s="1">
        <v>45512</v>
      </c>
      <c r="V1725" s="2">
        <v>0.52083333333333337</v>
      </c>
      <c r="W1725" s="2">
        <v>0.54166666666666663</v>
      </c>
      <c r="X1725" t="s">
        <v>21</v>
      </c>
      <c r="Y1725">
        <v>1</v>
      </c>
      <c r="Z1725">
        <v>6</v>
      </c>
      <c r="AA1725">
        <v>9</v>
      </c>
      <c r="AB1725" t="s">
        <v>39</v>
      </c>
      <c r="AC1725" t="s">
        <v>23</v>
      </c>
      <c r="AD1725">
        <v>29.999999999999893</v>
      </c>
      <c r="AE1725">
        <v>1.5</v>
      </c>
      <c r="AF1725">
        <v>1</v>
      </c>
      <c r="AG1725" t="s">
        <v>75</v>
      </c>
      <c r="AH1725" t="s">
        <v>105</v>
      </c>
      <c r="AI1725" t="s">
        <v>113</v>
      </c>
      <c r="AJ1725">
        <v>1737</v>
      </c>
      <c r="AK1725">
        <v>1738</v>
      </c>
      <c r="AL1725" t="s">
        <v>118</v>
      </c>
    </row>
    <row r="1726" spans="1:38" x14ac:dyDescent="0.2">
      <c r="A1726">
        <v>525</v>
      </c>
      <c r="B1726" s="1">
        <v>45620</v>
      </c>
      <c r="C1726" s="2">
        <v>0.52083333333333337</v>
      </c>
      <c r="D1726" s="2">
        <v>0.58333333333333337</v>
      </c>
      <c r="E1726" t="s">
        <v>21</v>
      </c>
      <c r="F1726">
        <v>1</v>
      </c>
      <c r="G1726">
        <v>6</v>
      </c>
      <c r="H1726">
        <v>6</v>
      </c>
      <c r="I1726" t="s">
        <v>22</v>
      </c>
      <c r="J1726" t="s">
        <v>30</v>
      </c>
      <c r="K1726">
        <v>90</v>
      </c>
      <c r="L1726">
        <v>1</v>
      </c>
      <c r="M1726">
        <v>0</v>
      </c>
      <c r="N1726" t="s">
        <v>71</v>
      </c>
      <c r="O1726" t="s">
        <v>108</v>
      </c>
      <c r="P1726" t="s">
        <v>113</v>
      </c>
      <c r="Q1726" t="s">
        <v>118</v>
      </c>
      <c r="R1726" t="s">
        <v>118</v>
      </c>
      <c r="S1726">
        <v>1739</v>
      </c>
      <c r="T1726">
        <v>1267</v>
      </c>
      <c r="U1726" s="1">
        <v>45443</v>
      </c>
      <c r="V1726" s="2">
        <v>0.52083333333333337</v>
      </c>
      <c r="W1726" s="2">
        <v>0.58333333333333337</v>
      </c>
      <c r="X1726" t="s">
        <v>21</v>
      </c>
      <c r="Y1726">
        <v>1</v>
      </c>
      <c r="Z1726">
        <v>6</v>
      </c>
      <c r="AA1726">
        <v>1</v>
      </c>
      <c r="AB1726" t="s">
        <v>22</v>
      </c>
      <c r="AC1726" t="s">
        <v>23</v>
      </c>
      <c r="AD1726">
        <v>90</v>
      </c>
      <c r="AE1726">
        <v>0.16666666666666666</v>
      </c>
      <c r="AF1726">
        <v>0</v>
      </c>
      <c r="AG1726" t="s">
        <v>76</v>
      </c>
      <c r="AH1726" t="s">
        <v>102</v>
      </c>
      <c r="AI1726" t="s">
        <v>113</v>
      </c>
      <c r="AJ1726">
        <v>1738</v>
      </c>
      <c r="AK1726">
        <v>1739</v>
      </c>
      <c r="AL1726" t="s">
        <v>118</v>
      </c>
    </row>
    <row r="1727" spans="1:38" x14ac:dyDescent="0.2">
      <c r="A1727">
        <v>2734</v>
      </c>
      <c r="B1727" s="1">
        <v>45654</v>
      </c>
      <c r="C1727" s="2">
        <v>0.52083333333333337</v>
      </c>
      <c r="D1727" s="2">
        <v>0.60416666666666663</v>
      </c>
      <c r="E1727" t="s">
        <v>21</v>
      </c>
      <c r="F1727">
        <v>1</v>
      </c>
      <c r="G1727">
        <v>6</v>
      </c>
      <c r="H1727">
        <v>9</v>
      </c>
      <c r="I1727" t="s">
        <v>13</v>
      </c>
      <c r="J1727" t="s">
        <v>40</v>
      </c>
      <c r="K1727">
        <v>119.99999999999989</v>
      </c>
      <c r="L1727">
        <v>1.5</v>
      </c>
      <c r="M1727">
        <v>1</v>
      </c>
      <c r="N1727" t="s">
        <v>77</v>
      </c>
      <c r="O1727" t="s">
        <v>109</v>
      </c>
      <c r="P1727" t="s">
        <v>113</v>
      </c>
      <c r="Q1727" t="s">
        <v>118</v>
      </c>
      <c r="R1727" t="s">
        <v>124</v>
      </c>
      <c r="S1727">
        <v>1742</v>
      </c>
      <c r="T1727">
        <v>164</v>
      </c>
      <c r="U1727" s="1">
        <v>45412</v>
      </c>
      <c r="V1727" s="2">
        <v>0.52083333333333337</v>
      </c>
      <c r="W1727" s="2">
        <v>0.54166666666666663</v>
      </c>
      <c r="X1727" t="s">
        <v>21</v>
      </c>
      <c r="Y1727">
        <v>1</v>
      </c>
      <c r="Z1727">
        <v>6</v>
      </c>
      <c r="AA1727">
        <v>4</v>
      </c>
      <c r="AB1727" t="s">
        <v>27</v>
      </c>
      <c r="AC1727" t="s">
        <v>23</v>
      </c>
      <c r="AD1727">
        <v>29.999999999999893</v>
      </c>
      <c r="AE1727">
        <v>0.66666666666666663</v>
      </c>
      <c r="AF1727">
        <v>0</v>
      </c>
      <c r="AG1727" t="s">
        <v>73</v>
      </c>
      <c r="AH1727" t="s">
        <v>101</v>
      </c>
      <c r="AI1727" t="s">
        <v>113</v>
      </c>
      <c r="AJ1727">
        <v>1741</v>
      </c>
      <c r="AK1727">
        <v>1742</v>
      </c>
      <c r="AL1727" t="s">
        <v>118</v>
      </c>
    </row>
    <row r="1728" spans="1:38" x14ac:dyDescent="0.2">
      <c r="A1728">
        <v>164</v>
      </c>
      <c r="B1728" s="1">
        <v>45412</v>
      </c>
      <c r="C1728" s="2">
        <v>0.52083333333333337</v>
      </c>
      <c r="D1728" s="2">
        <v>0.54166666666666663</v>
      </c>
      <c r="E1728" t="s">
        <v>21</v>
      </c>
      <c r="F1728">
        <v>1</v>
      </c>
      <c r="G1728">
        <v>6</v>
      </c>
      <c r="H1728">
        <v>4</v>
      </c>
      <c r="I1728" t="s">
        <v>27</v>
      </c>
      <c r="J1728" t="s">
        <v>23</v>
      </c>
      <c r="K1728">
        <v>29.999999999999893</v>
      </c>
      <c r="L1728">
        <v>0.66666666666666663</v>
      </c>
      <c r="M1728">
        <v>0</v>
      </c>
      <c r="N1728" t="s">
        <v>73</v>
      </c>
      <c r="O1728" t="s">
        <v>101</v>
      </c>
      <c r="P1728" t="s">
        <v>113</v>
      </c>
      <c r="Q1728" t="s">
        <v>118</v>
      </c>
      <c r="R1728" t="s">
        <v>118</v>
      </c>
      <c r="S1728">
        <v>1741</v>
      </c>
      <c r="T1728">
        <v>888</v>
      </c>
      <c r="U1728" s="1">
        <v>45397</v>
      </c>
      <c r="V1728" s="2">
        <v>0.52083333333333337</v>
      </c>
      <c r="W1728" s="2">
        <v>0.60416666666666663</v>
      </c>
      <c r="X1728" t="s">
        <v>21</v>
      </c>
      <c r="Y1728">
        <v>1</v>
      </c>
      <c r="Z1728">
        <v>6</v>
      </c>
      <c r="AA1728">
        <v>5</v>
      </c>
      <c r="AB1728" t="s">
        <v>27</v>
      </c>
      <c r="AC1728" t="s">
        <v>23</v>
      </c>
      <c r="AD1728">
        <v>119.99999999999989</v>
      </c>
      <c r="AE1728">
        <v>0.83333333333333348</v>
      </c>
      <c r="AF1728">
        <v>0</v>
      </c>
      <c r="AG1728" t="s">
        <v>72</v>
      </c>
      <c r="AH1728" t="s">
        <v>101</v>
      </c>
      <c r="AI1728" t="s">
        <v>113</v>
      </c>
      <c r="AJ1728">
        <v>1740</v>
      </c>
      <c r="AK1728">
        <v>1741</v>
      </c>
      <c r="AL1728" t="s">
        <v>118</v>
      </c>
    </row>
    <row r="1729" spans="1:38" x14ac:dyDescent="0.2">
      <c r="A1729">
        <v>2016</v>
      </c>
      <c r="B1729" s="1">
        <v>45292</v>
      </c>
      <c r="C1729" s="2">
        <v>0.52083333333333337</v>
      </c>
      <c r="D1729" s="2">
        <v>0.60416666666666663</v>
      </c>
      <c r="E1729" t="s">
        <v>21</v>
      </c>
      <c r="F1729">
        <v>1</v>
      </c>
      <c r="G1729">
        <v>6</v>
      </c>
      <c r="H1729">
        <v>2</v>
      </c>
      <c r="I1729" t="s">
        <v>17</v>
      </c>
      <c r="J1729" t="s">
        <v>30</v>
      </c>
      <c r="K1729">
        <v>119.99999999999989</v>
      </c>
      <c r="L1729">
        <v>0.33333333333333331</v>
      </c>
      <c r="M1729">
        <v>0</v>
      </c>
      <c r="N1729" t="s">
        <v>72</v>
      </c>
      <c r="O1729" t="s">
        <v>98</v>
      </c>
      <c r="P1729" t="s">
        <v>113</v>
      </c>
      <c r="Q1729" t="s">
        <v>118</v>
      </c>
      <c r="R1729" t="s">
        <v>124</v>
      </c>
      <c r="S1729">
        <v>1743</v>
      </c>
      <c r="T1729">
        <v>2734</v>
      </c>
      <c r="U1729" s="1">
        <v>45654</v>
      </c>
      <c r="V1729" s="2">
        <v>0.52083333333333337</v>
      </c>
      <c r="W1729" s="2">
        <v>0.60416666666666663</v>
      </c>
      <c r="X1729" t="s">
        <v>21</v>
      </c>
      <c r="Y1729">
        <v>1</v>
      </c>
      <c r="Z1729">
        <v>6</v>
      </c>
      <c r="AA1729">
        <v>9</v>
      </c>
      <c r="AB1729" t="s">
        <v>13</v>
      </c>
      <c r="AC1729" t="s">
        <v>40</v>
      </c>
      <c r="AD1729">
        <v>119.99999999999989</v>
      </c>
      <c r="AE1729">
        <v>1.5</v>
      </c>
      <c r="AF1729">
        <v>1</v>
      </c>
      <c r="AG1729" t="s">
        <v>77</v>
      </c>
      <c r="AH1729" t="s">
        <v>109</v>
      </c>
      <c r="AI1729" t="s">
        <v>113</v>
      </c>
      <c r="AJ1729">
        <v>1742</v>
      </c>
      <c r="AK1729">
        <v>1743</v>
      </c>
      <c r="AL1729" t="s">
        <v>118</v>
      </c>
    </row>
    <row r="1730" spans="1:38" x14ac:dyDescent="0.2">
      <c r="A1730">
        <v>2093</v>
      </c>
      <c r="B1730" s="1">
        <v>45424</v>
      </c>
      <c r="C1730" s="2">
        <v>0.52083333333333337</v>
      </c>
      <c r="D1730" s="2">
        <v>0.5625</v>
      </c>
      <c r="E1730" t="s">
        <v>21</v>
      </c>
      <c r="F1730">
        <v>1</v>
      </c>
      <c r="G1730">
        <v>6</v>
      </c>
      <c r="H1730">
        <v>8</v>
      </c>
      <c r="I1730" t="s">
        <v>41</v>
      </c>
      <c r="J1730" t="s">
        <v>30</v>
      </c>
      <c r="K1730">
        <v>59.999999999999943</v>
      </c>
      <c r="L1730">
        <v>1.3333333333333333</v>
      </c>
      <c r="M1730">
        <v>1</v>
      </c>
      <c r="N1730" t="s">
        <v>71</v>
      </c>
      <c r="O1730" t="s">
        <v>102</v>
      </c>
      <c r="P1730" t="s">
        <v>113</v>
      </c>
      <c r="Q1730" t="s">
        <v>118</v>
      </c>
      <c r="R1730" t="s">
        <v>118</v>
      </c>
      <c r="S1730">
        <v>1744</v>
      </c>
      <c r="T1730">
        <v>2016</v>
      </c>
      <c r="U1730" s="1">
        <v>45292</v>
      </c>
      <c r="V1730" s="2">
        <v>0.52083333333333337</v>
      </c>
      <c r="W1730" s="2">
        <v>0.60416666666666663</v>
      </c>
      <c r="X1730" t="s">
        <v>21</v>
      </c>
      <c r="Y1730">
        <v>1</v>
      </c>
      <c r="Z1730">
        <v>6</v>
      </c>
      <c r="AA1730">
        <v>2</v>
      </c>
      <c r="AB1730" t="s">
        <v>17</v>
      </c>
      <c r="AC1730" t="s">
        <v>30</v>
      </c>
      <c r="AD1730">
        <v>119.99999999999989</v>
      </c>
      <c r="AE1730">
        <v>0.33333333333333331</v>
      </c>
      <c r="AF1730">
        <v>0</v>
      </c>
      <c r="AG1730" t="s">
        <v>72</v>
      </c>
      <c r="AH1730" t="s">
        <v>98</v>
      </c>
      <c r="AI1730" t="s">
        <v>113</v>
      </c>
      <c r="AJ1730">
        <v>1743</v>
      </c>
      <c r="AK1730">
        <v>1744</v>
      </c>
      <c r="AL1730" t="s">
        <v>118</v>
      </c>
    </row>
    <row r="1731" spans="1:38" x14ac:dyDescent="0.2">
      <c r="A1731">
        <v>1004</v>
      </c>
      <c r="B1731" s="1">
        <v>45439</v>
      </c>
      <c r="C1731" s="2">
        <v>0.52083333333333337</v>
      </c>
      <c r="D1731" s="2">
        <v>0.5625</v>
      </c>
      <c r="E1731" t="s">
        <v>21</v>
      </c>
      <c r="F1731">
        <v>1</v>
      </c>
      <c r="G1731">
        <v>6</v>
      </c>
      <c r="H1731">
        <v>5</v>
      </c>
      <c r="I1731" t="s">
        <v>39</v>
      </c>
      <c r="J1731" t="s">
        <v>40</v>
      </c>
      <c r="K1731">
        <v>59.999999999999943</v>
      </c>
      <c r="L1731">
        <v>0.83333333333333348</v>
      </c>
      <c r="M1731">
        <v>0</v>
      </c>
      <c r="N1731" t="s">
        <v>72</v>
      </c>
      <c r="O1731" t="s">
        <v>102</v>
      </c>
      <c r="P1731" t="s">
        <v>113</v>
      </c>
      <c r="Q1731" t="s">
        <v>118</v>
      </c>
      <c r="R1731" t="s">
        <v>118</v>
      </c>
      <c r="S1731">
        <v>1735</v>
      </c>
      <c r="T1731">
        <v>930</v>
      </c>
      <c r="U1731" s="1">
        <v>45307</v>
      </c>
      <c r="V1731" s="2">
        <v>0.52083333333333337</v>
      </c>
      <c r="W1731" s="2">
        <v>0.60416666666666663</v>
      </c>
      <c r="X1731" t="s">
        <v>21</v>
      </c>
      <c r="Y1731">
        <v>1</v>
      </c>
      <c r="Z1731">
        <v>6</v>
      </c>
      <c r="AA1731">
        <v>5</v>
      </c>
      <c r="AB1731" t="s">
        <v>17</v>
      </c>
      <c r="AC1731" t="s">
        <v>18</v>
      </c>
      <c r="AD1731">
        <v>119.99999999999989</v>
      </c>
      <c r="AE1731">
        <v>0.83333333333333348</v>
      </c>
      <c r="AF1731">
        <v>0</v>
      </c>
      <c r="AG1731" t="s">
        <v>73</v>
      </c>
      <c r="AH1731" t="s">
        <v>98</v>
      </c>
      <c r="AI1731" t="s">
        <v>113</v>
      </c>
      <c r="AJ1731">
        <v>1734</v>
      </c>
      <c r="AK1731">
        <v>1735</v>
      </c>
      <c r="AL1731" t="s">
        <v>118</v>
      </c>
    </row>
    <row r="1732" spans="1:38" x14ac:dyDescent="0.2">
      <c r="A1732">
        <v>888</v>
      </c>
      <c r="B1732" s="1">
        <v>45397</v>
      </c>
      <c r="C1732" s="2">
        <v>0.52083333333333337</v>
      </c>
      <c r="D1732" s="2">
        <v>0.60416666666666663</v>
      </c>
      <c r="E1732" t="s">
        <v>21</v>
      </c>
      <c r="F1732">
        <v>1</v>
      </c>
      <c r="G1732">
        <v>6</v>
      </c>
      <c r="H1732">
        <v>5</v>
      </c>
      <c r="I1732" t="s">
        <v>27</v>
      </c>
      <c r="J1732" t="s">
        <v>23</v>
      </c>
      <c r="K1732">
        <v>119.99999999999989</v>
      </c>
      <c r="L1732">
        <v>0.83333333333333348</v>
      </c>
      <c r="M1732">
        <v>0</v>
      </c>
      <c r="N1732" t="s">
        <v>72</v>
      </c>
      <c r="O1732" t="s">
        <v>101</v>
      </c>
      <c r="P1732" t="s">
        <v>113</v>
      </c>
      <c r="Q1732" t="s">
        <v>118</v>
      </c>
      <c r="R1732" t="s">
        <v>124</v>
      </c>
      <c r="S1732">
        <v>1740</v>
      </c>
      <c r="T1732">
        <v>525</v>
      </c>
      <c r="U1732" s="1">
        <v>45620</v>
      </c>
      <c r="V1732" s="2">
        <v>0.52083333333333337</v>
      </c>
      <c r="W1732" s="2">
        <v>0.58333333333333337</v>
      </c>
      <c r="X1732" t="s">
        <v>21</v>
      </c>
      <c r="Y1732">
        <v>1</v>
      </c>
      <c r="Z1732">
        <v>6</v>
      </c>
      <c r="AA1732">
        <v>6</v>
      </c>
      <c r="AB1732" t="s">
        <v>22</v>
      </c>
      <c r="AC1732" t="s">
        <v>30</v>
      </c>
      <c r="AD1732">
        <v>90</v>
      </c>
      <c r="AE1732">
        <v>1</v>
      </c>
      <c r="AF1732">
        <v>0</v>
      </c>
      <c r="AG1732" t="s">
        <v>71</v>
      </c>
      <c r="AH1732" t="s">
        <v>108</v>
      </c>
      <c r="AI1732" t="s">
        <v>113</v>
      </c>
      <c r="AJ1732">
        <v>1739</v>
      </c>
      <c r="AK1732">
        <v>1740</v>
      </c>
      <c r="AL1732" t="s">
        <v>118</v>
      </c>
    </row>
    <row r="1733" spans="1:38" x14ac:dyDescent="0.2">
      <c r="A1733">
        <v>930</v>
      </c>
      <c r="B1733" s="1">
        <v>45307</v>
      </c>
      <c r="C1733" s="2">
        <v>0.52083333333333337</v>
      </c>
      <c r="D1733" s="2">
        <v>0.60416666666666663</v>
      </c>
      <c r="E1733" t="s">
        <v>21</v>
      </c>
      <c r="F1733">
        <v>1</v>
      </c>
      <c r="G1733">
        <v>6</v>
      </c>
      <c r="H1733">
        <v>5</v>
      </c>
      <c r="I1733" t="s">
        <v>17</v>
      </c>
      <c r="J1733" t="s">
        <v>18</v>
      </c>
      <c r="K1733">
        <v>119.99999999999989</v>
      </c>
      <c r="L1733">
        <v>0.83333333333333348</v>
      </c>
      <c r="M1733">
        <v>0</v>
      </c>
      <c r="N1733" t="s">
        <v>73</v>
      </c>
      <c r="O1733" t="s">
        <v>98</v>
      </c>
      <c r="P1733" t="s">
        <v>113</v>
      </c>
      <c r="Q1733" t="s">
        <v>118</v>
      </c>
      <c r="R1733" t="s">
        <v>124</v>
      </c>
      <c r="S1733">
        <v>1734</v>
      </c>
      <c r="T1733">
        <v>1593</v>
      </c>
      <c r="U1733" s="1">
        <v>45592</v>
      </c>
      <c r="V1733" s="2">
        <v>0.52083333333333337</v>
      </c>
      <c r="W1733" s="2">
        <v>0.5625</v>
      </c>
      <c r="X1733" t="s">
        <v>21</v>
      </c>
      <c r="Y1733">
        <v>1</v>
      </c>
      <c r="Z1733">
        <v>6</v>
      </c>
      <c r="AA1733">
        <v>4</v>
      </c>
      <c r="AB1733" t="s">
        <v>22</v>
      </c>
      <c r="AC1733" t="s">
        <v>30</v>
      </c>
      <c r="AD1733">
        <v>59.999999999999943</v>
      </c>
      <c r="AE1733">
        <v>0.66666666666666663</v>
      </c>
      <c r="AF1733">
        <v>0</v>
      </c>
      <c r="AG1733" t="s">
        <v>71</v>
      </c>
      <c r="AH1733" t="s">
        <v>107</v>
      </c>
      <c r="AI1733" t="s">
        <v>113</v>
      </c>
      <c r="AJ1733">
        <v>1733</v>
      </c>
      <c r="AK1733">
        <v>1734</v>
      </c>
      <c r="AL1733" t="s">
        <v>118</v>
      </c>
    </row>
    <row r="1734" spans="1:38" x14ac:dyDescent="0.2">
      <c r="A1734">
        <v>1593</v>
      </c>
      <c r="B1734" s="1">
        <v>45592</v>
      </c>
      <c r="C1734" s="2">
        <v>0.52083333333333337</v>
      </c>
      <c r="D1734" s="2">
        <v>0.5625</v>
      </c>
      <c r="E1734" t="s">
        <v>21</v>
      </c>
      <c r="F1734">
        <v>1</v>
      </c>
      <c r="G1734">
        <v>6</v>
      </c>
      <c r="H1734">
        <v>4</v>
      </c>
      <c r="I1734" t="s">
        <v>22</v>
      </c>
      <c r="J1734" t="s">
        <v>30</v>
      </c>
      <c r="K1734">
        <v>59.999999999999943</v>
      </c>
      <c r="L1734">
        <v>0.66666666666666663</v>
      </c>
      <c r="M1734">
        <v>0</v>
      </c>
      <c r="N1734" t="s">
        <v>71</v>
      </c>
      <c r="O1734" t="s">
        <v>107</v>
      </c>
      <c r="P1734" t="s">
        <v>113</v>
      </c>
      <c r="Q1734" t="s">
        <v>118</v>
      </c>
      <c r="R1734" t="s">
        <v>118</v>
      </c>
      <c r="S1734">
        <v>1733</v>
      </c>
      <c r="T1734">
        <v>611</v>
      </c>
      <c r="U1734" s="1">
        <v>45585</v>
      </c>
      <c r="V1734" s="2">
        <v>0.52083333333333337</v>
      </c>
      <c r="W1734" s="2">
        <v>0.58333333333333337</v>
      </c>
      <c r="X1734" t="s">
        <v>21</v>
      </c>
      <c r="Y1734">
        <v>1</v>
      </c>
      <c r="Z1734">
        <v>6</v>
      </c>
      <c r="AA1734">
        <v>4</v>
      </c>
      <c r="AB1734" t="s">
        <v>39</v>
      </c>
      <c r="AC1734" t="s">
        <v>30</v>
      </c>
      <c r="AD1734">
        <v>90</v>
      </c>
      <c r="AE1734">
        <v>0.66666666666666663</v>
      </c>
      <c r="AF1734">
        <v>0</v>
      </c>
      <c r="AG1734" t="s">
        <v>71</v>
      </c>
      <c r="AH1734" t="s">
        <v>107</v>
      </c>
      <c r="AI1734" t="s">
        <v>113</v>
      </c>
      <c r="AJ1734">
        <v>1732</v>
      </c>
      <c r="AK1734">
        <v>1733</v>
      </c>
      <c r="AL1734" t="s">
        <v>118</v>
      </c>
    </row>
    <row r="1735" spans="1:38" x14ac:dyDescent="0.2">
      <c r="A1735">
        <v>611</v>
      </c>
      <c r="B1735" s="1">
        <v>45585</v>
      </c>
      <c r="C1735" s="2">
        <v>0.52083333333333337</v>
      </c>
      <c r="D1735" s="2">
        <v>0.58333333333333337</v>
      </c>
      <c r="E1735" t="s">
        <v>21</v>
      </c>
      <c r="F1735">
        <v>1</v>
      </c>
      <c r="G1735">
        <v>6</v>
      </c>
      <c r="H1735">
        <v>4</v>
      </c>
      <c r="I1735" t="s">
        <v>39</v>
      </c>
      <c r="J1735" t="s">
        <v>30</v>
      </c>
      <c r="K1735">
        <v>90</v>
      </c>
      <c r="L1735">
        <v>0.66666666666666663</v>
      </c>
      <c r="M1735">
        <v>0</v>
      </c>
      <c r="N1735" t="s">
        <v>71</v>
      </c>
      <c r="O1735" t="s">
        <v>107</v>
      </c>
      <c r="P1735" t="s">
        <v>113</v>
      </c>
      <c r="Q1735" t="s">
        <v>118</v>
      </c>
      <c r="R1735" t="s">
        <v>118</v>
      </c>
      <c r="S1735">
        <v>1732</v>
      </c>
      <c r="T1735">
        <v>1176</v>
      </c>
      <c r="U1735" s="1">
        <v>45388</v>
      </c>
      <c r="V1735" s="2">
        <v>0.52083333333333337</v>
      </c>
      <c r="W1735" s="2">
        <v>0.58333333333333337</v>
      </c>
      <c r="X1735" t="s">
        <v>21</v>
      </c>
      <c r="Y1735">
        <v>1</v>
      </c>
      <c r="Z1735">
        <v>6</v>
      </c>
      <c r="AA1735">
        <v>2</v>
      </c>
      <c r="AB1735" t="s">
        <v>39</v>
      </c>
      <c r="AC1735" t="s">
        <v>23</v>
      </c>
      <c r="AD1735">
        <v>90</v>
      </c>
      <c r="AE1735">
        <v>0.33333333333333331</v>
      </c>
      <c r="AF1735">
        <v>0</v>
      </c>
      <c r="AG1735" t="s">
        <v>77</v>
      </c>
      <c r="AH1735" t="s">
        <v>101</v>
      </c>
      <c r="AI1735" t="s">
        <v>113</v>
      </c>
      <c r="AJ1735">
        <v>1731</v>
      </c>
      <c r="AK1735">
        <v>1732</v>
      </c>
      <c r="AL1735" t="s">
        <v>118</v>
      </c>
    </row>
    <row r="1736" spans="1:38" x14ac:dyDescent="0.2">
      <c r="A1736">
        <v>1760</v>
      </c>
      <c r="B1736" s="1">
        <v>45415</v>
      </c>
      <c r="C1736" s="2">
        <v>0.52083333333333337</v>
      </c>
      <c r="D1736" s="2">
        <v>0.5625</v>
      </c>
      <c r="E1736" t="s">
        <v>21</v>
      </c>
      <c r="F1736">
        <v>1</v>
      </c>
      <c r="G1736">
        <v>6</v>
      </c>
      <c r="H1736">
        <v>4</v>
      </c>
      <c r="I1736" t="s">
        <v>39</v>
      </c>
      <c r="J1736" t="s">
        <v>14</v>
      </c>
      <c r="K1736">
        <v>59.999999999999943</v>
      </c>
      <c r="L1736">
        <v>0.66666666666666663</v>
      </c>
      <c r="M1736">
        <v>0</v>
      </c>
      <c r="N1736" t="s">
        <v>76</v>
      </c>
      <c r="O1736" t="s">
        <v>102</v>
      </c>
      <c r="P1736" t="s">
        <v>113</v>
      </c>
      <c r="Q1736" t="s">
        <v>118</v>
      </c>
      <c r="R1736" t="s">
        <v>118</v>
      </c>
      <c r="S1736">
        <v>1721</v>
      </c>
      <c r="T1736">
        <v>2037</v>
      </c>
      <c r="U1736" s="1">
        <v>45481</v>
      </c>
      <c r="V1736" s="2">
        <v>0.54166666666666663</v>
      </c>
      <c r="W1736" s="2">
        <v>0.5625</v>
      </c>
      <c r="X1736" t="s">
        <v>21</v>
      </c>
      <c r="Y1736">
        <v>1</v>
      </c>
      <c r="Z1736">
        <v>6</v>
      </c>
      <c r="AA1736">
        <v>8</v>
      </c>
      <c r="AB1736" t="s">
        <v>22</v>
      </c>
      <c r="AC1736" t="s">
        <v>30</v>
      </c>
      <c r="AD1736">
        <v>30.000000000000053</v>
      </c>
      <c r="AE1736">
        <v>1.3333333333333333</v>
      </c>
      <c r="AF1736">
        <v>1</v>
      </c>
      <c r="AG1736" t="s">
        <v>72</v>
      </c>
      <c r="AH1736" t="s">
        <v>104</v>
      </c>
      <c r="AI1736" t="s">
        <v>113</v>
      </c>
      <c r="AJ1736">
        <v>1720</v>
      </c>
      <c r="AK1736">
        <v>1721</v>
      </c>
      <c r="AL1736" t="s">
        <v>118</v>
      </c>
    </row>
    <row r="1737" spans="1:38" x14ac:dyDescent="0.2">
      <c r="A1737">
        <v>1971</v>
      </c>
      <c r="B1737" s="1">
        <v>45529</v>
      </c>
      <c r="C1737" s="2">
        <v>0.52083333333333337</v>
      </c>
      <c r="D1737" s="2">
        <v>0.5625</v>
      </c>
      <c r="E1737" t="s">
        <v>21</v>
      </c>
      <c r="F1737">
        <v>1</v>
      </c>
      <c r="G1737">
        <v>6</v>
      </c>
      <c r="H1737">
        <v>3</v>
      </c>
      <c r="I1737" t="s">
        <v>27</v>
      </c>
      <c r="J1737" t="s">
        <v>14</v>
      </c>
      <c r="K1737">
        <v>59.999999999999943</v>
      </c>
      <c r="L1737">
        <v>0.5</v>
      </c>
      <c r="M1737">
        <v>0</v>
      </c>
      <c r="N1737" t="s">
        <v>71</v>
      </c>
      <c r="O1737" t="s">
        <v>105</v>
      </c>
      <c r="P1737" t="s">
        <v>113</v>
      </c>
      <c r="Q1737" t="s">
        <v>118</v>
      </c>
      <c r="R1737" t="s">
        <v>118</v>
      </c>
      <c r="S1737">
        <v>1722</v>
      </c>
      <c r="T1737">
        <v>1760</v>
      </c>
      <c r="U1737" s="1">
        <v>45415</v>
      </c>
      <c r="V1737" s="2">
        <v>0.52083333333333337</v>
      </c>
      <c r="W1737" s="2">
        <v>0.5625</v>
      </c>
      <c r="X1737" t="s">
        <v>21</v>
      </c>
      <c r="Y1737">
        <v>1</v>
      </c>
      <c r="Z1737">
        <v>6</v>
      </c>
      <c r="AA1737">
        <v>4</v>
      </c>
      <c r="AB1737" t="s">
        <v>39</v>
      </c>
      <c r="AC1737" t="s">
        <v>14</v>
      </c>
      <c r="AD1737">
        <v>59.999999999999943</v>
      </c>
      <c r="AE1737">
        <v>0.66666666666666663</v>
      </c>
      <c r="AF1737">
        <v>0</v>
      </c>
      <c r="AG1737" t="s">
        <v>76</v>
      </c>
      <c r="AH1737" t="s">
        <v>102</v>
      </c>
      <c r="AI1737" t="s">
        <v>113</v>
      </c>
      <c r="AJ1737">
        <v>1721</v>
      </c>
      <c r="AK1737">
        <v>1722</v>
      </c>
      <c r="AL1737" t="s">
        <v>118</v>
      </c>
    </row>
    <row r="1738" spans="1:38" x14ac:dyDescent="0.2">
      <c r="A1738">
        <v>25</v>
      </c>
      <c r="B1738" s="1">
        <v>45461</v>
      </c>
      <c r="C1738" s="2">
        <v>0.52083333333333337</v>
      </c>
      <c r="D1738" s="2">
        <v>0.60416666666666663</v>
      </c>
      <c r="E1738" t="s">
        <v>21</v>
      </c>
      <c r="F1738">
        <v>1</v>
      </c>
      <c r="G1738">
        <v>6</v>
      </c>
      <c r="H1738">
        <v>1</v>
      </c>
      <c r="I1738" t="s">
        <v>13</v>
      </c>
      <c r="J1738" t="s">
        <v>23</v>
      </c>
      <c r="K1738">
        <v>119.99999999999989</v>
      </c>
      <c r="L1738">
        <v>0.16666666666666666</v>
      </c>
      <c r="M1738">
        <v>0</v>
      </c>
      <c r="N1738" t="s">
        <v>73</v>
      </c>
      <c r="O1738" t="s">
        <v>103</v>
      </c>
      <c r="P1738" t="s">
        <v>113</v>
      </c>
      <c r="Q1738" t="s">
        <v>117</v>
      </c>
      <c r="R1738" t="s">
        <v>124</v>
      </c>
      <c r="S1738">
        <v>1723</v>
      </c>
      <c r="T1738">
        <v>1971</v>
      </c>
      <c r="U1738" s="1">
        <v>45529</v>
      </c>
      <c r="V1738" s="2">
        <v>0.52083333333333337</v>
      </c>
      <c r="W1738" s="2">
        <v>0.5625</v>
      </c>
      <c r="X1738" t="s">
        <v>21</v>
      </c>
      <c r="Y1738">
        <v>1</v>
      </c>
      <c r="Z1738">
        <v>6</v>
      </c>
      <c r="AA1738">
        <v>3</v>
      </c>
      <c r="AB1738" t="s">
        <v>27</v>
      </c>
      <c r="AC1738" t="s">
        <v>14</v>
      </c>
      <c r="AD1738">
        <v>59.999999999999943</v>
      </c>
      <c r="AE1738">
        <v>0.5</v>
      </c>
      <c r="AF1738">
        <v>0</v>
      </c>
      <c r="AG1738" t="s">
        <v>71</v>
      </c>
      <c r="AH1738" t="s">
        <v>105</v>
      </c>
      <c r="AI1738" t="s">
        <v>113</v>
      </c>
      <c r="AJ1738">
        <v>1722</v>
      </c>
      <c r="AK1738">
        <v>1723</v>
      </c>
      <c r="AL1738" t="s">
        <v>118</v>
      </c>
    </row>
    <row r="1739" spans="1:38" x14ac:dyDescent="0.2">
      <c r="A1739">
        <v>348</v>
      </c>
      <c r="B1739" s="1">
        <v>45504</v>
      </c>
      <c r="C1739" s="2">
        <v>0.52083333333333337</v>
      </c>
      <c r="D1739" s="2">
        <v>0.58333333333333337</v>
      </c>
      <c r="E1739" t="s">
        <v>21</v>
      </c>
      <c r="F1739">
        <v>1</v>
      </c>
      <c r="G1739">
        <v>6</v>
      </c>
      <c r="H1739">
        <v>6</v>
      </c>
      <c r="I1739" t="s">
        <v>41</v>
      </c>
      <c r="J1739" t="s">
        <v>14</v>
      </c>
      <c r="K1739">
        <v>90</v>
      </c>
      <c r="L1739">
        <v>1</v>
      </c>
      <c r="M1739">
        <v>0</v>
      </c>
      <c r="N1739" t="s">
        <v>74</v>
      </c>
      <c r="O1739" t="s">
        <v>104</v>
      </c>
      <c r="P1739" t="s">
        <v>113</v>
      </c>
      <c r="Q1739" t="s">
        <v>118</v>
      </c>
      <c r="R1739" t="s">
        <v>118</v>
      </c>
      <c r="S1739">
        <v>1725</v>
      </c>
      <c r="T1739">
        <v>1847</v>
      </c>
      <c r="U1739" s="1">
        <v>45300</v>
      </c>
      <c r="V1739" s="2">
        <v>0.52083333333333337</v>
      </c>
      <c r="W1739" s="2">
        <v>0.58333333333333337</v>
      </c>
      <c r="X1739" t="s">
        <v>21</v>
      </c>
      <c r="Y1739">
        <v>1</v>
      </c>
      <c r="Z1739">
        <v>6</v>
      </c>
      <c r="AA1739">
        <v>7</v>
      </c>
      <c r="AB1739" t="s">
        <v>41</v>
      </c>
      <c r="AC1739" t="s">
        <v>18</v>
      </c>
      <c r="AD1739">
        <v>90</v>
      </c>
      <c r="AE1739">
        <v>1.1666666666666667</v>
      </c>
      <c r="AF1739">
        <v>1</v>
      </c>
      <c r="AG1739" t="s">
        <v>73</v>
      </c>
      <c r="AH1739" t="s">
        <v>98</v>
      </c>
      <c r="AI1739" t="s">
        <v>113</v>
      </c>
      <c r="AJ1739">
        <v>1724</v>
      </c>
      <c r="AK1739">
        <v>1725</v>
      </c>
      <c r="AL1739" t="s">
        <v>118</v>
      </c>
    </row>
    <row r="1740" spans="1:38" x14ac:dyDescent="0.2">
      <c r="A1740">
        <v>205</v>
      </c>
      <c r="B1740" s="1">
        <v>45656</v>
      </c>
      <c r="C1740" s="2">
        <v>0.52083333333333337</v>
      </c>
      <c r="D1740" s="2">
        <v>0.5625</v>
      </c>
      <c r="E1740" t="s">
        <v>21</v>
      </c>
      <c r="F1740">
        <v>1</v>
      </c>
      <c r="G1740">
        <v>6</v>
      </c>
      <c r="H1740">
        <v>1</v>
      </c>
      <c r="I1740" t="s">
        <v>13</v>
      </c>
      <c r="J1740" t="s">
        <v>23</v>
      </c>
      <c r="K1740">
        <v>59.999999999999943</v>
      </c>
      <c r="L1740">
        <v>0.16666666666666666</v>
      </c>
      <c r="M1740">
        <v>0</v>
      </c>
      <c r="N1740" t="s">
        <v>72</v>
      </c>
      <c r="O1740" t="s">
        <v>109</v>
      </c>
      <c r="P1740" t="s">
        <v>113</v>
      </c>
      <c r="Q1740" t="s">
        <v>117</v>
      </c>
      <c r="R1740" t="s">
        <v>118</v>
      </c>
      <c r="S1740">
        <v>1726</v>
      </c>
      <c r="T1740">
        <v>348</v>
      </c>
      <c r="U1740" s="1">
        <v>45504</v>
      </c>
      <c r="V1740" s="2">
        <v>0.52083333333333337</v>
      </c>
      <c r="W1740" s="2">
        <v>0.58333333333333337</v>
      </c>
      <c r="X1740" t="s">
        <v>21</v>
      </c>
      <c r="Y1740">
        <v>1</v>
      </c>
      <c r="Z1740">
        <v>6</v>
      </c>
      <c r="AA1740">
        <v>6</v>
      </c>
      <c r="AB1740" t="s">
        <v>41</v>
      </c>
      <c r="AC1740" t="s">
        <v>14</v>
      </c>
      <c r="AD1740">
        <v>90</v>
      </c>
      <c r="AE1740">
        <v>1</v>
      </c>
      <c r="AF1740">
        <v>0</v>
      </c>
      <c r="AG1740" t="s">
        <v>74</v>
      </c>
      <c r="AH1740" t="s">
        <v>104</v>
      </c>
      <c r="AI1740" t="s">
        <v>113</v>
      </c>
      <c r="AJ1740">
        <v>1725</v>
      </c>
      <c r="AK1740">
        <v>1726</v>
      </c>
      <c r="AL1740" t="s">
        <v>118</v>
      </c>
    </row>
    <row r="1741" spans="1:38" x14ac:dyDescent="0.2">
      <c r="A1741">
        <v>1847</v>
      </c>
      <c r="B1741" s="1">
        <v>45300</v>
      </c>
      <c r="C1741" s="2">
        <v>0.52083333333333337</v>
      </c>
      <c r="D1741" s="2">
        <v>0.58333333333333337</v>
      </c>
      <c r="E1741" t="s">
        <v>21</v>
      </c>
      <c r="F1741">
        <v>1</v>
      </c>
      <c r="G1741">
        <v>6</v>
      </c>
      <c r="H1741">
        <v>7</v>
      </c>
      <c r="I1741" t="s">
        <v>41</v>
      </c>
      <c r="J1741" t="s">
        <v>18</v>
      </c>
      <c r="K1741">
        <v>90</v>
      </c>
      <c r="L1741">
        <v>1.1666666666666667</v>
      </c>
      <c r="M1741">
        <v>1</v>
      </c>
      <c r="N1741" t="s">
        <v>73</v>
      </c>
      <c r="O1741" t="s">
        <v>98</v>
      </c>
      <c r="P1741" t="s">
        <v>113</v>
      </c>
      <c r="Q1741" t="s">
        <v>118</v>
      </c>
      <c r="R1741" t="s">
        <v>118</v>
      </c>
      <c r="S1741">
        <v>1724</v>
      </c>
      <c r="T1741">
        <v>25</v>
      </c>
      <c r="U1741" s="1">
        <v>45461</v>
      </c>
      <c r="V1741" s="2">
        <v>0.52083333333333337</v>
      </c>
      <c r="W1741" s="2">
        <v>0.60416666666666663</v>
      </c>
      <c r="X1741" t="s">
        <v>21</v>
      </c>
      <c r="Y1741">
        <v>1</v>
      </c>
      <c r="Z1741">
        <v>6</v>
      </c>
      <c r="AA1741">
        <v>1</v>
      </c>
      <c r="AB1741" t="s">
        <v>13</v>
      </c>
      <c r="AC1741" t="s">
        <v>23</v>
      </c>
      <c r="AD1741">
        <v>119.99999999999989</v>
      </c>
      <c r="AE1741">
        <v>0.16666666666666666</v>
      </c>
      <c r="AF1741">
        <v>0</v>
      </c>
      <c r="AG1741" t="s">
        <v>73</v>
      </c>
      <c r="AH1741" t="s">
        <v>103</v>
      </c>
      <c r="AI1741" t="s">
        <v>113</v>
      </c>
      <c r="AJ1741">
        <v>1723</v>
      </c>
      <c r="AK1741">
        <v>1724</v>
      </c>
      <c r="AL1741" t="s">
        <v>118</v>
      </c>
    </row>
    <row r="1742" spans="1:38" x14ac:dyDescent="0.2">
      <c r="A1742">
        <v>1750</v>
      </c>
      <c r="B1742" s="1">
        <v>45330</v>
      </c>
      <c r="C1742" s="2">
        <v>0.52083333333333337</v>
      </c>
      <c r="D1742" s="2">
        <v>0.54166666666666663</v>
      </c>
      <c r="E1742" t="s">
        <v>21</v>
      </c>
      <c r="F1742">
        <v>1</v>
      </c>
      <c r="G1742">
        <v>6</v>
      </c>
      <c r="H1742">
        <v>4</v>
      </c>
      <c r="I1742" t="s">
        <v>27</v>
      </c>
      <c r="J1742" t="s">
        <v>30</v>
      </c>
      <c r="K1742">
        <v>29.999999999999893</v>
      </c>
      <c r="L1742">
        <v>0.66666666666666663</v>
      </c>
      <c r="M1742">
        <v>0</v>
      </c>
      <c r="N1742" t="s">
        <v>75</v>
      </c>
      <c r="O1742" t="s">
        <v>99</v>
      </c>
      <c r="P1742" t="s">
        <v>113</v>
      </c>
      <c r="Q1742" t="s">
        <v>118</v>
      </c>
      <c r="R1742" t="s">
        <v>118</v>
      </c>
      <c r="S1742">
        <v>1728</v>
      </c>
      <c r="T1742">
        <v>396</v>
      </c>
      <c r="U1742" s="1">
        <v>45571</v>
      </c>
      <c r="V1742" s="2">
        <v>0.52083333333333337</v>
      </c>
      <c r="W1742" s="2">
        <v>0.5625</v>
      </c>
      <c r="X1742" t="s">
        <v>21</v>
      </c>
      <c r="Y1742">
        <v>1</v>
      </c>
      <c r="Z1742">
        <v>6</v>
      </c>
      <c r="AA1742">
        <v>2</v>
      </c>
      <c r="AB1742" t="s">
        <v>13</v>
      </c>
      <c r="AC1742" t="s">
        <v>30</v>
      </c>
      <c r="AD1742">
        <v>59.999999999999943</v>
      </c>
      <c r="AE1742">
        <v>0.33333333333333331</v>
      </c>
      <c r="AF1742">
        <v>0</v>
      </c>
      <c r="AG1742" t="s">
        <v>71</v>
      </c>
      <c r="AH1742" t="s">
        <v>107</v>
      </c>
      <c r="AI1742" t="s">
        <v>113</v>
      </c>
      <c r="AJ1742">
        <v>1727</v>
      </c>
      <c r="AK1742">
        <v>1728</v>
      </c>
      <c r="AL1742" t="s">
        <v>118</v>
      </c>
    </row>
    <row r="1743" spans="1:38" x14ac:dyDescent="0.2">
      <c r="A1743">
        <v>2561</v>
      </c>
      <c r="B1743" s="1">
        <v>45430</v>
      </c>
      <c r="C1743" s="2">
        <v>0.52083333333333337</v>
      </c>
      <c r="D1743" s="2">
        <v>0.58333333333333337</v>
      </c>
      <c r="E1743" t="s">
        <v>21</v>
      </c>
      <c r="F1743">
        <v>1</v>
      </c>
      <c r="G1743">
        <v>6</v>
      </c>
      <c r="H1743">
        <v>7</v>
      </c>
      <c r="I1743" t="s">
        <v>17</v>
      </c>
      <c r="J1743" t="s">
        <v>28</v>
      </c>
      <c r="K1743">
        <v>90</v>
      </c>
      <c r="L1743">
        <v>1.1666666666666667</v>
      </c>
      <c r="M1743">
        <v>1</v>
      </c>
      <c r="N1743" t="s">
        <v>77</v>
      </c>
      <c r="O1743" t="s">
        <v>102</v>
      </c>
      <c r="P1743" t="s">
        <v>113</v>
      </c>
      <c r="Q1743" t="s">
        <v>118</v>
      </c>
      <c r="R1743" t="s">
        <v>118</v>
      </c>
      <c r="S1743">
        <v>1729</v>
      </c>
      <c r="T1743">
        <v>1750</v>
      </c>
      <c r="U1743" s="1">
        <v>45330</v>
      </c>
      <c r="V1743" s="2">
        <v>0.52083333333333337</v>
      </c>
      <c r="W1743" s="2">
        <v>0.54166666666666663</v>
      </c>
      <c r="X1743" t="s">
        <v>21</v>
      </c>
      <c r="Y1743">
        <v>1</v>
      </c>
      <c r="Z1743">
        <v>6</v>
      </c>
      <c r="AA1743">
        <v>4</v>
      </c>
      <c r="AB1743" t="s">
        <v>27</v>
      </c>
      <c r="AC1743" t="s">
        <v>30</v>
      </c>
      <c r="AD1743">
        <v>29.999999999999893</v>
      </c>
      <c r="AE1743">
        <v>0.66666666666666663</v>
      </c>
      <c r="AF1743">
        <v>0</v>
      </c>
      <c r="AG1743" t="s">
        <v>75</v>
      </c>
      <c r="AH1743" t="s">
        <v>99</v>
      </c>
      <c r="AI1743" t="s">
        <v>113</v>
      </c>
      <c r="AJ1743">
        <v>1728</v>
      </c>
      <c r="AK1743">
        <v>1729</v>
      </c>
      <c r="AL1743" t="s">
        <v>118</v>
      </c>
    </row>
    <row r="1744" spans="1:38" x14ac:dyDescent="0.2">
      <c r="A1744">
        <v>2575</v>
      </c>
      <c r="B1744" s="1">
        <v>45585</v>
      </c>
      <c r="C1744" s="2">
        <v>0.52083333333333337</v>
      </c>
      <c r="D1744" s="2">
        <v>0.60416666666666663</v>
      </c>
      <c r="E1744" t="s">
        <v>21</v>
      </c>
      <c r="F1744">
        <v>1</v>
      </c>
      <c r="G1744">
        <v>6</v>
      </c>
      <c r="H1744">
        <v>4</v>
      </c>
      <c r="I1744" t="s">
        <v>39</v>
      </c>
      <c r="J1744" t="s">
        <v>23</v>
      </c>
      <c r="K1744">
        <v>119.99999999999989</v>
      </c>
      <c r="L1744">
        <v>0.66666666666666663</v>
      </c>
      <c r="M1744">
        <v>0</v>
      </c>
      <c r="N1744" t="s">
        <v>71</v>
      </c>
      <c r="O1744" t="s">
        <v>107</v>
      </c>
      <c r="P1744" t="s">
        <v>113</v>
      </c>
      <c r="Q1744" t="s">
        <v>118</v>
      </c>
      <c r="R1744" t="s">
        <v>124</v>
      </c>
      <c r="S1744">
        <v>1730</v>
      </c>
      <c r="T1744">
        <v>2561</v>
      </c>
      <c r="U1744" s="1">
        <v>45430</v>
      </c>
      <c r="V1744" s="2">
        <v>0.52083333333333337</v>
      </c>
      <c r="W1744" s="2">
        <v>0.58333333333333337</v>
      </c>
      <c r="X1744" t="s">
        <v>21</v>
      </c>
      <c r="Y1744">
        <v>1</v>
      </c>
      <c r="Z1744">
        <v>6</v>
      </c>
      <c r="AA1744">
        <v>7</v>
      </c>
      <c r="AB1744" t="s">
        <v>17</v>
      </c>
      <c r="AC1744" t="s">
        <v>28</v>
      </c>
      <c r="AD1744">
        <v>90</v>
      </c>
      <c r="AE1744">
        <v>1.1666666666666667</v>
      </c>
      <c r="AF1744">
        <v>1</v>
      </c>
      <c r="AG1744" t="s">
        <v>77</v>
      </c>
      <c r="AH1744" t="s">
        <v>102</v>
      </c>
      <c r="AI1744" t="s">
        <v>113</v>
      </c>
      <c r="AJ1744">
        <v>1729</v>
      </c>
      <c r="AK1744">
        <v>1730</v>
      </c>
      <c r="AL1744" t="s">
        <v>118</v>
      </c>
    </row>
    <row r="1745" spans="1:38" x14ac:dyDescent="0.2">
      <c r="A1745">
        <v>1176</v>
      </c>
      <c r="B1745" s="1">
        <v>45388</v>
      </c>
      <c r="C1745" s="2">
        <v>0.52083333333333337</v>
      </c>
      <c r="D1745" s="2">
        <v>0.58333333333333337</v>
      </c>
      <c r="E1745" t="s">
        <v>21</v>
      </c>
      <c r="F1745">
        <v>1</v>
      </c>
      <c r="G1745">
        <v>6</v>
      </c>
      <c r="H1745">
        <v>2</v>
      </c>
      <c r="I1745" t="s">
        <v>39</v>
      </c>
      <c r="J1745" t="s">
        <v>23</v>
      </c>
      <c r="K1745">
        <v>90</v>
      </c>
      <c r="L1745">
        <v>0.33333333333333331</v>
      </c>
      <c r="M1745">
        <v>0</v>
      </c>
      <c r="N1745" t="s">
        <v>77</v>
      </c>
      <c r="O1745" t="s">
        <v>101</v>
      </c>
      <c r="P1745" t="s">
        <v>113</v>
      </c>
      <c r="Q1745" t="s">
        <v>118</v>
      </c>
      <c r="R1745" t="s">
        <v>118</v>
      </c>
      <c r="S1745">
        <v>1731</v>
      </c>
      <c r="T1745">
        <v>2575</v>
      </c>
      <c r="U1745" s="1">
        <v>45585</v>
      </c>
      <c r="V1745" s="2">
        <v>0.52083333333333337</v>
      </c>
      <c r="W1745" s="2">
        <v>0.60416666666666663</v>
      </c>
      <c r="X1745" t="s">
        <v>21</v>
      </c>
      <c r="Y1745">
        <v>1</v>
      </c>
      <c r="Z1745">
        <v>6</v>
      </c>
      <c r="AA1745">
        <v>4</v>
      </c>
      <c r="AB1745" t="s">
        <v>39</v>
      </c>
      <c r="AC1745" t="s">
        <v>23</v>
      </c>
      <c r="AD1745">
        <v>119.99999999999989</v>
      </c>
      <c r="AE1745">
        <v>0.66666666666666663</v>
      </c>
      <c r="AF1745">
        <v>0</v>
      </c>
      <c r="AG1745" t="s">
        <v>71</v>
      </c>
      <c r="AH1745" t="s">
        <v>107</v>
      </c>
      <c r="AI1745" t="s">
        <v>113</v>
      </c>
      <c r="AJ1745">
        <v>1730</v>
      </c>
      <c r="AK1745">
        <v>1731</v>
      </c>
      <c r="AL1745" t="s">
        <v>118</v>
      </c>
    </row>
    <row r="1746" spans="1:38" x14ac:dyDescent="0.2">
      <c r="A1746">
        <v>396</v>
      </c>
      <c r="B1746" s="1">
        <v>45571</v>
      </c>
      <c r="C1746" s="2">
        <v>0.52083333333333337</v>
      </c>
      <c r="D1746" s="2">
        <v>0.5625</v>
      </c>
      <c r="E1746" t="s">
        <v>21</v>
      </c>
      <c r="F1746">
        <v>1</v>
      </c>
      <c r="G1746">
        <v>6</v>
      </c>
      <c r="H1746">
        <v>2</v>
      </c>
      <c r="I1746" t="s">
        <v>13</v>
      </c>
      <c r="J1746" t="s">
        <v>30</v>
      </c>
      <c r="K1746">
        <v>59.999999999999943</v>
      </c>
      <c r="L1746">
        <v>0.33333333333333331</v>
      </c>
      <c r="M1746">
        <v>0</v>
      </c>
      <c r="N1746" t="s">
        <v>71</v>
      </c>
      <c r="O1746" t="s">
        <v>107</v>
      </c>
      <c r="P1746" t="s">
        <v>113</v>
      </c>
      <c r="Q1746" t="s">
        <v>118</v>
      </c>
      <c r="R1746" t="s">
        <v>118</v>
      </c>
      <c r="S1746">
        <v>1727</v>
      </c>
      <c r="T1746">
        <v>205</v>
      </c>
      <c r="U1746" s="1">
        <v>45656</v>
      </c>
      <c r="V1746" s="2">
        <v>0.52083333333333337</v>
      </c>
      <c r="W1746" s="2">
        <v>0.5625</v>
      </c>
      <c r="X1746" t="s">
        <v>21</v>
      </c>
      <c r="Y1746">
        <v>1</v>
      </c>
      <c r="Z1746">
        <v>6</v>
      </c>
      <c r="AA1746">
        <v>1</v>
      </c>
      <c r="AB1746" t="s">
        <v>13</v>
      </c>
      <c r="AC1746" t="s">
        <v>23</v>
      </c>
      <c r="AD1746">
        <v>59.999999999999943</v>
      </c>
      <c r="AE1746">
        <v>0.16666666666666666</v>
      </c>
      <c r="AF1746">
        <v>0</v>
      </c>
      <c r="AG1746" t="s">
        <v>72</v>
      </c>
      <c r="AH1746" t="s">
        <v>109</v>
      </c>
      <c r="AI1746" t="s">
        <v>113</v>
      </c>
      <c r="AJ1746">
        <v>1726</v>
      </c>
      <c r="AK1746">
        <v>1727</v>
      </c>
      <c r="AL1746" t="s">
        <v>118</v>
      </c>
    </row>
    <row r="1747" spans="1:38" x14ac:dyDescent="0.2">
      <c r="A1747">
        <v>585</v>
      </c>
      <c r="B1747" s="1">
        <v>45425</v>
      </c>
      <c r="C1747" s="2">
        <v>0.5</v>
      </c>
      <c r="D1747" s="2">
        <v>0.54166666666666663</v>
      </c>
      <c r="E1747" t="s">
        <v>21</v>
      </c>
      <c r="F1747">
        <v>1</v>
      </c>
      <c r="G1747">
        <v>6</v>
      </c>
      <c r="H1747">
        <v>8</v>
      </c>
      <c r="I1747" t="s">
        <v>13</v>
      </c>
      <c r="J1747" t="s">
        <v>28</v>
      </c>
      <c r="K1747">
        <v>59.999999999999943</v>
      </c>
      <c r="L1747">
        <v>1.3333333333333333</v>
      </c>
      <c r="M1747">
        <v>1</v>
      </c>
      <c r="N1747" t="s">
        <v>72</v>
      </c>
      <c r="O1747" t="s">
        <v>102</v>
      </c>
      <c r="P1747" t="s">
        <v>113</v>
      </c>
      <c r="Q1747" t="s">
        <v>118</v>
      </c>
      <c r="R1747" t="s">
        <v>118</v>
      </c>
      <c r="S1747">
        <v>1766</v>
      </c>
      <c r="T1747">
        <v>2823</v>
      </c>
      <c r="U1747" s="1">
        <v>45403</v>
      </c>
      <c r="V1747" s="2">
        <v>0.5</v>
      </c>
      <c r="W1747" s="2">
        <v>0.54166666666666663</v>
      </c>
      <c r="X1747" t="s">
        <v>21</v>
      </c>
      <c r="Y1747">
        <v>1</v>
      </c>
      <c r="Z1747">
        <v>6</v>
      </c>
      <c r="AA1747">
        <v>1</v>
      </c>
      <c r="AB1747" t="s">
        <v>39</v>
      </c>
      <c r="AC1747" t="s">
        <v>28</v>
      </c>
      <c r="AD1747">
        <v>59.999999999999943</v>
      </c>
      <c r="AE1747">
        <v>0.16666666666666666</v>
      </c>
      <c r="AF1747">
        <v>0</v>
      </c>
      <c r="AG1747" t="s">
        <v>71</v>
      </c>
      <c r="AH1747" t="s">
        <v>101</v>
      </c>
      <c r="AI1747" t="s">
        <v>113</v>
      </c>
      <c r="AJ1747">
        <v>1765</v>
      </c>
      <c r="AK1747">
        <v>1766</v>
      </c>
      <c r="AL1747" t="s">
        <v>118</v>
      </c>
    </row>
    <row r="1748" spans="1:38" x14ac:dyDescent="0.2">
      <c r="A1748">
        <v>409</v>
      </c>
      <c r="B1748" s="1">
        <v>45548</v>
      </c>
      <c r="C1748" s="2">
        <v>0.5</v>
      </c>
      <c r="D1748" s="2">
        <v>0.52083333333333337</v>
      </c>
      <c r="E1748" t="s">
        <v>21</v>
      </c>
      <c r="F1748">
        <v>1</v>
      </c>
      <c r="G1748">
        <v>6</v>
      </c>
      <c r="H1748">
        <v>7</v>
      </c>
      <c r="I1748" t="s">
        <v>27</v>
      </c>
      <c r="J1748" t="s">
        <v>30</v>
      </c>
      <c r="K1748">
        <v>30.000000000000053</v>
      </c>
      <c r="L1748">
        <v>1.1666666666666667</v>
      </c>
      <c r="M1748">
        <v>1</v>
      </c>
      <c r="N1748" t="s">
        <v>76</v>
      </c>
      <c r="O1748" t="s">
        <v>106</v>
      </c>
      <c r="P1748" t="s">
        <v>113</v>
      </c>
      <c r="Q1748" t="s">
        <v>118</v>
      </c>
      <c r="R1748" t="s">
        <v>118</v>
      </c>
      <c r="S1748">
        <v>1762</v>
      </c>
      <c r="T1748">
        <v>1514</v>
      </c>
      <c r="U1748" s="1">
        <v>45482</v>
      </c>
      <c r="V1748" s="2">
        <v>0.5</v>
      </c>
      <c r="W1748" s="2">
        <v>0.54166666666666663</v>
      </c>
      <c r="X1748" t="s">
        <v>21</v>
      </c>
      <c r="Y1748">
        <v>1</v>
      </c>
      <c r="Z1748">
        <v>6</v>
      </c>
      <c r="AA1748">
        <v>7</v>
      </c>
      <c r="AB1748" t="s">
        <v>41</v>
      </c>
      <c r="AC1748" t="s">
        <v>40</v>
      </c>
      <c r="AD1748">
        <v>59.999999999999943</v>
      </c>
      <c r="AE1748">
        <v>1.1666666666666667</v>
      </c>
      <c r="AF1748">
        <v>1</v>
      </c>
      <c r="AG1748" t="s">
        <v>73</v>
      </c>
      <c r="AH1748" t="s">
        <v>104</v>
      </c>
      <c r="AI1748" t="s">
        <v>113</v>
      </c>
      <c r="AJ1748">
        <v>1761</v>
      </c>
      <c r="AK1748">
        <v>1762</v>
      </c>
      <c r="AL1748" t="s">
        <v>118</v>
      </c>
    </row>
    <row r="1749" spans="1:38" x14ac:dyDescent="0.2">
      <c r="A1749">
        <v>480</v>
      </c>
      <c r="B1749" s="1">
        <v>45617</v>
      </c>
      <c r="C1749" s="2">
        <v>0.5</v>
      </c>
      <c r="D1749" s="2">
        <v>0.5625</v>
      </c>
      <c r="E1749" t="s">
        <v>21</v>
      </c>
      <c r="F1749">
        <v>1</v>
      </c>
      <c r="G1749">
        <v>6</v>
      </c>
      <c r="H1749">
        <v>7</v>
      </c>
      <c r="I1749" t="s">
        <v>27</v>
      </c>
      <c r="J1749" t="s">
        <v>28</v>
      </c>
      <c r="K1749">
        <v>90</v>
      </c>
      <c r="L1749">
        <v>1.1666666666666667</v>
      </c>
      <c r="M1749">
        <v>1</v>
      </c>
      <c r="N1749" t="s">
        <v>75</v>
      </c>
      <c r="O1749" t="s">
        <v>108</v>
      </c>
      <c r="P1749" t="s">
        <v>113</v>
      </c>
      <c r="Q1749" t="s">
        <v>118</v>
      </c>
      <c r="R1749" t="s">
        <v>118</v>
      </c>
      <c r="S1749">
        <v>1763</v>
      </c>
      <c r="T1749">
        <v>409</v>
      </c>
      <c r="U1749" s="1">
        <v>45548</v>
      </c>
      <c r="V1749" s="2">
        <v>0.5</v>
      </c>
      <c r="W1749" s="2">
        <v>0.52083333333333337</v>
      </c>
      <c r="X1749" t="s">
        <v>21</v>
      </c>
      <c r="Y1749">
        <v>1</v>
      </c>
      <c r="Z1749">
        <v>6</v>
      </c>
      <c r="AA1749">
        <v>7</v>
      </c>
      <c r="AB1749" t="s">
        <v>27</v>
      </c>
      <c r="AC1749" t="s">
        <v>30</v>
      </c>
      <c r="AD1749">
        <v>30.000000000000053</v>
      </c>
      <c r="AE1749">
        <v>1.1666666666666667</v>
      </c>
      <c r="AF1749">
        <v>1</v>
      </c>
      <c r="AG1749" t="s">
        <v>76</v>
      </c>
      <c r="AH1749" t="s">
        <v>106</v>
      </c>
      <c r="AI1749" t="s">
        <v>113</v>
      </c>
      <c r="AJ1749">
        <v>1762</v>
      </c>
      <c r="AK1749">
        <v>1763</v>
      </c>
      <c r="AL1749" t="s">
        <v>118</v>
      </c>
    </row>
    <row r="1750" spans="1:38" x14ac:dyDescent="0.2">
      <c r="A1750">
        <v>2729</v>
      </c>
      <c r="B1750" s="1">
        <v>45506</v>
      </c>
      <c r="C1750" s="2">
        <v>0.5</v>
      </c>
      <c r="D1750" s="2">
        <v>0.52083333333333337</v>
      </c>
      <c r="E1750" t="s">
        <v>21</v>
      </c>
      <c r="F1750">
        <v>1</v>
      </c>
      <c r="G1750">
        <v>6</v>
      </c>
      <c r="H1750">
        <v>3</v>
      </c>
      <c r="I1750" t="s">
        <v>17</v>
      </c>
      <c r="J1750" t="s">
        <v>30</v>
      </c>
      <c r="K1750">
        <v>30.000000000000053</v>
      </c>
      <c r="L1750">
        <v>0.5</v>
      </c>
      <c r="M1750">
        <v>0</v>
      </c>
      <c r="N1750" t="s">
        <v>76</v>
      </c>
      <c r="O1750" t="s">
        <v>105</v>
      </c>
      <c r="P1750" t="s">
        <v>113</v>
      </c>
      <c r="Q1750" t="s">
        <v>118</v>
      </c>
      <c r="R1750" t="s">
        <v>118</v>
      </c>
      <c r="S1750">
        <v>1764</v>
      </c>
      <c r="T1750">
        <v>480</v>
      </c>
      <c r="U1750" s="1">
        <v>45617</v>
      </c>
      <c r="V1750" s="2">
        <v>0.5</v>
      </c>
      <c r="W1750" s="2">
        <v>0.5625</v>
      </c>
      <c r="X1750" t="s">
        <v>21</v>
      </c>
      <c r="Y1750">
        <v>1</v>
      </c>
      <c r="Z1750">
        <v>6</v>
      </c>
      <c r="AA1750">
        <v>7</v>
      </c>
      <c r="AB1750" t="s">
        <v>27</v>
      </c>
      <c r="AC1750" t="s">
        <v>28</v>
      </c>
      <c r="AD1750">
        <v>90</v>
      </c>
      <c r="AE1750">
        <v>1.1666666666666667</v>
      </c>
      <c r="AF1750">
        <v>1</v>
      </c>
      <c r="AG1750" t="s">
        <v>75</v>
      </c>
      <c r="AH1750" t="s">
        <v>108</v>
      </c>
      <c r="AI1750" t="s">
        <v>113</v>
      </c>
      <c r="AJ1750">
        <v>1763</v>
      </c>
      <c r="AK1750">
        <v>1764</v>
      </c>
      <c r="AL1750" t="s">
        <v>118</v>
      </c>
    </row>
    <row r="1751" spans="1:38" x14ac:dyDescent="0.2">
      <c r="A1751">
        <v>2823</v>
      </c>
      <c r="B1751" s="1">
        <v>45403</v>
      </c>
      <c r="C1751" s="2">
        <v>0.5</v>
      </c>
      <c r="D1751" s="2">
        <v>0.54166666666666663</v>
      </c>
      <c r="E1751" t="s">
        <v>21</v>
      </c>
      <c r="F1751">
        <v>1</v>
      </c>
      <c r="G1751">
        <v>6</v>
      </c>
      <c r="H1751">
        <v>1</v>
      </c>
      <c r="I1751" t="s">
        <v>39</v>
      </c>
      <c r="J1751" t="s">
        <v>28</v>
      </c>
      <c r="K1751">
        <v>59.999999999999943</v>
      </c>
      <c r="L1751">
        <v>0.16666666666666666</v>
      </c>
      <c r="M1751">
        <v>0</v>
      </c>
      <c r="N1751" t="s">
        <v>71</v>
      </c>
      <c r="O1751" t="s">
        <v>101</v>
      </c>
      <c r="P1751" t="s">
        <v>113</v>
      </c>
      <c r="Q1751" t="s">
        <v>117</v>
      </c>
      <c r="R1751" t="s">
        <v>118</v>
      </c>
      <c r="S1751">
        <v>1765</v>
      </c>
      <c r="T1751">
        <v>2729</v>
      </c>
      <c r="U1751" s="1">
        <v>45506</v>
      </c>
      <c r="V1751" s="2">
        <v>0.5</v>
      </c>
      <c r="W1751" s="2">
        <v>0.52083333333333337</v>
      </c>
      <c r="X1751" t="s">
        <v>21</v>
      </c>
      <c r="Y1751">
        <v>1</v>
      </c>
      <c r="Z1751">
        <v>6</v>
      </c>
      <c r="AA1751">
        <v>3</v>
      </c>
      <c r="AB1751" t="s">
        <v>17</v>
      </c>
      <c r="AC1751" t="s">
        <v>30</v>
      </c>
      <c r="AD1751">
        <v>30.000000000000053</v>
      </c>
      <c r="AE1751">
        <v>0.5</v>
      </c>
      <c r="AF1751">
        <v>0</v>
      </c>
      <c r="AG1751" t="s">
        <v>76</v>
      </c>
      <c r="AH1751" t="s">
        <v>105</v>
      </c>
      <c r="AI1751" t="s">
        <v>113</v>
      </c>
      <c r="AJ1751">
        <v>1764</v>
      </c>
      <c r="AK1751">
        <v>1765</v>
      </c>
      <c r="AL1751" t="s">
        <v>118</v>
      </c>
    </row>
    <row r="1752" spans="1:38" x14ac:dyDescent="0.2">
      <c r="A1752">
        <v>156</v>
      </c>
      <c r="B1752" s="1">
        <v>45579</v>
      </c>
      <c r="C1752" s="2">
        <v>0.5</v>
      </c>
      <c r="D1752" s="2">
        <v>0.52083333333333337</v>
      </c>
      <c r="E1752" t="s">
        <v>21</v>
      </c>
      <c r="F1752">
        <v>1</v>
      </c>
      <c r="G1752">
        <v>6</v>
      </c>
      <c r="H1752">
        <v>1</v>
      </c>
      <c r="I1752" t="s">
        <v>13</v>
      </c>
      <c r="J1752" t="s">
        <v>23</v>
      </c>
      <c r="K1752">
        <v>30.000000000000053</v>
      </c>
      <c r="L1752">
        <v>0.16666666666666666</v>
      </c>
      <c r="M1752">
        <v>0</v>
      </c>
      <c r="N1752" t="s">
        <v>72</v>
      </c>
      <c r="O1752" t="s">
        <v>107</v>
      </c>
      <c r="P1752" t="s">
        <v>113</v>
      </c>
      <c r="Q1752" t="s">
        <v>117</v>
      </c>
      <c r="R1752" t="s">
        <v>118</v>
      </c>
      <c r="S1752">
        <v>1767</v>
      </c>
      <c r="T1752">
        <v>585</v>
      </c>
      <c r="U1752" s="1">
        <v>45425</v>
      </c>
      <c r="V1752" s="2">
        <v>0.5</v>
      </c>
      <c r="W1752" s="2">
        <v>0.54166666666666663</v>
      </c>
      <c r="X1752" t="s">
        <v>21</v>
      </c>
      <c r="Y1752">
        <v>1</v>
      </c>
      <c r="Z1752">
        <v>6</v>
      </c>
      <c r="AA1752">
        <v>8</v>
      </c>
      <c r="AB1752" t="s">
        <v>13</v>
      </c>
      <c r="AC1752" t="s">
        <v>28</v>
      </c>
      <c r="AD1752">
        <v>59.999999999999943</v>
      </c>
      <c r="AE1752">
        <v>1.3333333333333333</v>
      </c>
      <c r="AF1752">
        <v>1</v>
      </c>
      <c r="AG1752" t="s">
        <v>72</v>
      </c>
      <c r="AH1752" t="s">
        <v>102</v>
      </c>
      <c r="AI1752" t="s">
        <v>113</v>
      </c>
      <c r="AJ1752">
        <v>1766</v>
      </c>
      <c r="AK1752">
        <v>1767</v>
      </c>
      <c r="AL1752" t="s">
        <v>118</v>
      </c>
    </row>
    <row r="1753" spans="1:38" x14ac:dyDescent="0.2">
      <c r="A1753">
        <v>1678</v>
      </c>
      <c r="B1753" s="1">
        <v>45440</v>
      </c>
      <c r="C1753" s="2">
        <v>0.5</v>
      </c>
      <c r="D1753" s="2">
        <v>0.5625</v>
      </c>
      <c r="E1753" t="s">
        <v>21</v>
      </c>
      <c r="F1753">
        <v>1</v>
      </c>
      <c r="G1753">
        <v>6</v>
      </c>
      <c r="H1753">
        <v>3</v>
      </c>
      <c r="I1753" t="s">
        <v>17</v>
      </c>
      <c r="J1753" t="s">
        <v>40</v>
      </c>
      <c r="K1753">
        <v>90</v>
      </c>
      <c r="L1753">
        <v>0.5</v>
      </c>
      <c r="M1753">
        <v>0</v>
      </c>
      <c r="N1753" t="s">
        <v>73</v>
      </c>
      <c r="O1753" t="s">
        <v>102</v>
      </c>
      <c r="P1753" t="s">
        <v>113</v>
      </c>
      <c r="Q1753" t="s">
        <v>118</v>
      </c>
      <c r="R1753" t="s">
        <v>118</v>
      </c>
      <c r="S1753">
        <v>1773</v>
      </c>
      <c r="T1753">
        <v>2060</v>
      </c>
      <c r="U1753" s="1">
        <v>45545</v>
      </c>
      <c r="V1753" s="2">
        <v>0.5</v>
      </c>
      <c r="W1753" s="2">
        <v>0.52083333333333337</v>
      </c>
      <c r="X1753" t="s">
        <v>21</v>
      </c>
      <c r="Y1753">
        <v>1</v>
      </c>
      <c r="Z1753">
        <v>6</v>
      </c>
      <c r="AA1753">
        <v>2</v>
      </c>
      <c r="AB1753" t="s">
        <v>42</v>
      </c>
      <c r="AC1753" t="s">
        <v>28</v>
      </c>
      <c r="AD1753">
        <v>30.000000000000053</v>
      </c>
      <c r="AE1753">
        <v>0.33333333333333331</v>
      </c>
      <c r="AF1753">
        <v>0</v>
      </c>
      <c r="AG1753" t="s">
        <v>73</v>
      </c>
      <c r="AH1753" t="s">
        <v>106</v>
      </c>
      <c r="AI1753" t="s">
        <v>113</v>
      </c>
      <c r="AJ1753">
        <v>1772</v>
      </c>
      <c r="AK1753">
        <v>1773</v>
      </c>
      <c r="AL1753" t="s">
        <v>118</v>
      </c>
    </row>
    <row r="1754" spans="1:38" x14ac:dyDescent="0.2">
      <c r="A1754">
        <v>1467</v>
      </c>
      <c r="B1754" s="1">
        <v>45434</v>
      </c>
      <c r="C1754" s="2">
        <v>0.5</v>
      </c>
      <c r="D1754" s="2">
        <v>0.52083333333333337</v>
      </c>
      <c r="E1754" t="s">
        <v>21</v>
      </c>
      <c r="F1754">
        <v>1</v>
      </c>
      <c r="G1754">
        <v>6</v>
      </c>
      <c r="H1754">
        <v>2</v>
      </c>
      <c r="I1754" t="s">
        <v>42</v>
      </c>
      <c r="J1754" t="s">
        <v>23</v>
      </c>
      <c r="K1754">
        <v>30.000000000000053</v>
      </c>
      <c r="L1754">
        <v>0.33333333333333331</v>
      </c>
      <c r="M1754">
        <v>0</v>
      </c>
      <c r="N1754" t="s">
        <v>74</v>
      </c>
      <c r="O1754" t="s">
        <v>102</v>
      </c>
      <c r="P1754" t="s">
        <v>113</v>
      </c>
      <c r="Q1754" t="s">
        <v>118</v>
      </c>
      <c r="R1754" t="s">
        <v>118</v>
      </c>
      <c r="S1754">
        <v>1769</v>
      </c>
      <c r="T1754">
        <v>544</v>
      </c>
      <c r="U1754" s="1">
        <v>45579</v>
      </c>
      <c r="V1754" s="2">
        <v>0.5</v>
      </c>
      <c r="W1754" s="2">
        <v>0.52083333333333337</v>
      </c>
      <c r="X1754" t="s">
        <v>21</v>
      </c>
      <c r="Y1754">
        <v>1</v>
      </c>
      <c r="Z1754">
        <v>6</v>
      </c>
      <c r="AA1754">
        <v>4</v>
      </c>
      <c r="AB1754" t="s">
        <v>42</v>
      </c>
      <c r="AC1754" t="s">
        <v>28</v>
      </c>
      <c r="AD1754">
        <v>30.000000000000053</v>
      </c>
      <c r="AE1754">
        <v>0.66666666666666663</v>
      </c>
      <c r="AF1754">
        <v>0</v>
      </c>
      <c r="AG1754" t="s">
        <v>72</v>
      </c>
      <c r="AH1754" t="s">
        <v>107</v>
      </c>
      <c r="AI1754" t="s">
        <v>113</v>
      </c>
      <c r="AJ1754">
        <v>1768</v>
      </c>
      <c r="AK1754">
        <v>1769</v>
      </c>
      <c r="AL1754" t="s">
        <v>118</v>
      </c>
    </row>
    <row r="1755" spans="1:38" x14ac:dyDescent="0.2">
      <c r="A1755">
        <v>905</v>
      </c>
      <c r="B1755" s="1">
        <v>45354</v>
      </c>
      <c r="C1755" s="2">
        <v>0.5</v>
      </c>
      <c r="D1755" s="2">
        <v>0.58333333333333337</v>
      </c>
      <c r="E1755" t="s">
        <v>21</v>
      </c>
      <c r="F1755">
        <v>1</v>
      </c>
      <c r="G1755">
        <v>6</v>
      </c>
      <c r="H1755">
        <v>3</v>
      </c>
      <c r="I1755" t="s">
        <v>22</v>
      </c>
      <c r="J1755" t="s">
        <v>14</v>
      </c>
      <c r="K1755">
        <v>120.00000000000006</v>
      </c>
      <c r="L1755">
        <v>0.5</v>
      </c>
      <c r="M1755">
        <v>0</v>
      </c>
      <c r="N1755" t="s">
        <v>71</v>
      </c>
      <c r="O1755" t="s">
        <v>100</v>
      </c>
      <c r="P1755" t="s">
        <v>113</v>
      </c>
      <c r="Q1755" t="s">
        <v>118</v>
      </c>
      <c r="R1755" t="s">
        <v>124</v>
      </c>
      <c r="S1755">
        <v>1770</v>
      </c>
      <c r="T1755">
        <v>1467</v>
      </c>
      <c r="U1755" s="1">
        <v>45434</v>
      </c>
      <c r="V1755" s="2">
        <v>0.5</v>
      </c>
      <c r="W1755" s="2">
        <v>0.52083333333333337</v>
      </c>
      <c r="X1755" t="s">
        <v>21</v>
      </c>
      <c r="Y1755">
        <v>1</v>
      </c>
      <c r="Z1755">
        <v>6</v>
      </c>
      <c r="AA1755">
        <v>2</v>
      </c>
      <c r="AB1755" t="s">
        <v>42</v>
      </c>
      <c r="AC1755" t="s">
        <v>23</v>
      </c>
      <c r="AD1755">
        <v>30.000000000000053</v>
      </c>
      <c r="AE1755">
        <v>0.33333333333333331</v>
      </c>
      <c r="AF1755">
        <v>0</v>
      </c>
      <c r="AG1755" t="s">
        <v>74</v>
      </c>
      <c r="AH1755" t="s">
        <v>102</v>
      </c>
      <c r="AI1755" t="s">
        <v>113</v>
      </c>
      <c r="AJ1755">
        <v>1769</v>
      </c>
      <c r="AK1755">
        <v>1770</v>
      </c>
      <c r="AL1755" t="s">
        <v>118</v>
      </c>
    </row>
    <row r="1756" spans="1:38" x14ac:dyDescent="0.2">
      <c r="A1756">
        <v>536</v>
      </c>
      <c r="B1756" s="1">
        <v>45432</v>
      </c>
      <c r="C1756" s="2">
        <v>0.5</v>
      </c>
      <c r="D1756" s="2">
        <v>0.52083333333333337</v>
      </c>
      <c r="E1756" t="s">
        <v>21</v>
      </c>
      <c r="F1756">
        <v>1</v>
      </c>
      <c r="G1756">
        <v>6</v>
      </c>
      <c r="H1756">
        <v>2</v>
      </c>
      <c r="I1756" t="s">
        <v>17</v>
      </c>
      <c r="J1756" t="s">
        <v>18</v>
      </c>
      <c r="K1756">
        <v>30.000000000000053</v>
      </c>
      <c r="L1756">
        <v>0.33333333333333331</v>
      </c>
      <c r="M1756">
        <v>0</v>
      </c>
      <c r="N1756" t="s">
        <v>72</v>
      </c>
      <c r="O1756" t="s">
        <v>102</v>
      </c>
      <c r="P1756" t="s">
        <v>113</v>
      </c>
      <c r="Q1756" t="s">
        <v>118</v>
      </c>
      <c r="R1756" t="s">
        <v>118</v>
      </c>
      <c r="S1756">
        <v>1771</v>
      </c>
      <c r="T1756">
        <v>905</v>
      </c>
      <c r="U1756" s="1">
        <v>45354</v>
      </c>
      <c r="V1756" s="2">
        <v>0.5</v>
      </c>
      <c r="W1756" s="2">
        <v>0.58333333333333337</v>
      </c>
      <c r="X1756" t="s">
        <v>21</v>
      </c>
      <c r="Y1756">
        <v>1</v>
      </c>
      <c r="Z1756">
        <v>6</v>
      </c>
      <c r="AA1756">
        <v>3</v>
      </c>
      <c r="AB1756" t="s">
        <v>22</v>
      </c>
      <c r="AC1756" t="s">
        <v>14</v>
      </c>
      <c r="AD1756">
        <v>120.00000000000006</v>
      </c>
      <c r="AE1756">
        <v>0.5</v>
      </c>
      <c r="AF1756">
        <v>0</v>
      </c>
      <c r="AG1756" t="s">
        <v>71</v>
      </c>
      <c r="AH1756" t="s">
        <v>100</v>
      </c>
      <c r="AI1756" t="s">
        <v>113</v>
      </c>
      <c r="AJ1756">
        <v>1770</v>
      </c>
      <c r="AK1756">
        <v>1771</v>
      </c>
      <c r="AL1756" t="s">
        <v>118</v>
      </c>
    </row>
    <row r="1757" spans="1:38" x14ac:dyDescent="0.2">
      <c r="A1757">
        <v>2060</v>
      </c>
      <c r="B1757" s="1">
        <v>45545</v>
      </c>
      <c r="C1757" s="2">
        <v>0.5</v>
      </c>
      <c r="D1757" s="2">
        <v>0.52083333333333337</v>
      </c>
      <c r="E1757" t="s">
        <v>21</v>
      </c>
      <c r="F1757">
        <v>1</v>
      </c>
      <c r="G1757">
        <v>6</v>
      </c>
      <c r="H1757">
        <v>2</v>
      </c>
      <c r="I1757" t="s">
        <v>42</v>
      </c>
      <c r="J1757" t="s">
        <v>28</v>
      </c>
      <c r="K1757">
        <v>30.000000000000053</v>
      </c>
      <c r="L1757">
        <v>0.33333333333333331</v>
      </c>
      <c r="M1757">
        <v>0</v>
      </c>
      <c r="N1757" t="s">
        <v>73</v>
      </c>
      <c r="O1757" t="s">
        <v>106</v>
      </c>
      <c r="P1757" t="s">
        <v>113</v>
      </c>
      <c r="Q1757" t="s">
        <v>118</v>
      </c>
      <c r="R1757" t="s">
        <v>118</v>
      </c>
      <c r="S1757">
        <v>1772</v>
      </c>
      <c r="T1757">
        <v>536</v>
      </c>
      <c r="U1757" s="1">
        <v>45432</v>
      </c>
      <c r="V1757" s="2">
        <v>0.5</v>
      </c>
      <c r="W1757" s="2">
        <v>0.52083333333333337</v>
      </c>
      <c r="X1757" t="s">
        <v>21</v>
      </c>
      <c r="Y1757">
        <v>1</v>
      </c>
      <c r="Z1757">
        <v>6</v>
      </c>
      <c r="AA1757">
        <v>2</v>
      </c>
      <c r="AB1757" t="s">
        <v>17</v>
      </c>
      <c r="AC1757" t="s">
        <v>18</v>
      </c>
      <c r="AD1757">
        <v>30.000000000000053</v>
      </c>
      <c r="AE1757">
        <v>0.33333333333333331</v>
      </c>
      <c r="AF1757">
        <v>0</v>
      </c>
      <c r="AG1757" t="s">
        <v>72</v>
      </c>
      <c r="AH1757" t="s">
        <v>102</v>
      </c>
      <c r="AI1757" t="s">
        <v>113</v>
      </c>
      <c r="AJ1757">
        <v>1771</v>
      </c>
      <c r="AK1757">
        <v>1772</v>
      </c>
      <c r="AL1757" t="s">
        <v>118</v>
      </c>
    </row>
    <row r="1758" spans="1:38" x14ac:dyDescent="0.2">
      <c r="A1758">
        <v>1514</v>
      </c>
      <c r="B1758" s="1">
        <v>45482</v>
      </c>
      <c r="C1758" s="2">
        <v>0.5</v>
      </c>
      <c r="D1758" s="2">
        <v>0.54166666666666663</v>
      </c>
      <c r="E1758" t="s">
        <v>21</v>
      </c>
      <c r="F1758">
        <v>1</v>
      </c>
      <c r="G1758">
        <v>6</v>
      </c>
      <c r="H1758">
        <v>7</v>
      </c>
      <c r="I1758" t="s">
        <v>41</v>
      </c>
      <c r="J1758" t="s">
        <v>40</v>
      </c>
      <c r="K1758">
        <v>59.999999999999943</v>
      </c>
      <c r="L1758">
        <v>1.1666666666666667</v>
      </c>
      <c r="M1758">
        <v>1</v>
      </c>
      <c r="N1758" t="s">
        <v>73</v>
      </c>
      <c r="O1758" t="s">
        <v>104</v>
      </c>
      <c r="P1758" t="s">
        <v>113</v>
      </c>
      <c r="Q1758" t="s">
        <v>118</v>
      </c>
      <c r="R1758" t="s">
        <v>118</v>
      </c>
      <c r="S1758">
        <v>1761</v>
      </c>
      <c r="T1758">
        <v>2876</v>
      </c>
      <c r="U1758" s="1">
        <v>45292</v>
      </c>
      <c r="V1758" s="2">
        <v>0.5</v>
      </c>
      <c r="W1758" s="2">
        <v>0.54166666666666663</v>
      </c>
      <c r="X1758" t="s">
        <v>21</v>
      </c>
      <c r="Y1758">
        <v>1</v>
      </c>
      <c r="Z1758">
        <v>6</v>
      </c>
      <c r="AA1758">
        <v>9</v>
      </c>
      <c r="AB1758" t="s">
        <v>41</v>
      </c>
      <c r="AC1758" t="s">
        <v>28</v>
      </c>
      <c r="AD1758">
        <v>59.999999999999943</v>
      </c>
      <c r="AE1758">
        <v>1.5</v>
      </c>
      <c r="AF1758">
        <v>1</v>
      </c>
      <c r="AG1758" t="s">
        <v>72</v>
      </c>
      <c r="AH1758" t="s">
        <v>98</v>
      </c>
      <c r="AI1758" t="s">
        <v>113</v>
      </c>
      <c r="AJ1758">
        <v>1760</v>
      </c>
      <c r="AK1758">
        <v>1761</v>
      </c>
      <c r="AL1758" t="s">
        <v>118</v>
      </c>
    </row>
    <row r="1759" spans="1:38" x14ac:dyDescent="0.2">
      <c r="A1759">
        <v>544</v>
      </c>
      <c r="B1759" s="1">
        <v>45579</v>
      </c>
      <c r="C1759" s="2">
        <v>0.5</v>
      </c>
      <c r="D1759" s="2">
        <v>0.52083333333333337</v>
      </c>
      <c r="E1759" t="s">
        <v>21</v>
      </c>
      <c r="F1759">
        <v>1</v>
      </c>
      <c r="G1759">
        <v>6</v>
      </c>
      <c r="H1759">
        <v>4</v>
      </c>
      <c r="I1759" t="s">
        <v>42</v>
      </c>
      <c r="J1759" t="s">
        <v>28</v>
      </c>
      <c r="K1759">
        <v>30.000000000000053</v>
      </c>
      <c r="L1759">
        <v>0.66666666666666663</v>
      </c>
      <c r="M1759">
        <v>0</v>
      </c>
      <c r="N1759" t="s">
        <v>72</v>
      </c>
      <c r="O1759" t="s">
        <v>107</v>
      </c>
      <c r="P1759" t="s">
        <v>113</v>
      </c>
      <c r="Q1759" t="s">
        <v>118</v>
      </c>
      <c r="R1759" t="s">
        <v>118</v>
      </c>
      <c r="S1759">
        <v>1768</v>
      </c>
      <c r="T1759">
        <v>156</v>
      </c>
      <c r="U1759" s="1">
        <v>45579</v>
      </c>
      <c r="V1759" s="2">
        <v>0.5</v>
      </c>
      <c r="W1759" s="2">
        <v>0.52083333333333337</v>
      </c>
      <c r="X1759" t="s">
        <v>21</v>
      </c>
      <c r="Y1759">
        <v>1</v>
      </c>
      <c r="Z1759">
        <v>6</v>
      </c>
      <c r="AA1759">
        <v>1</v>
      </c>
      <c r="AB1759" t="s">
        <v>13</v>
      </c>
      <c r="AC1759" t="s">
        <v>23</v>
      </c>
      <c r="AD1759">
        <v>30.000000000000053</v>
      </c>
      <c r="AE1759">
        <v>0.16666666666666666</v>
      </c>
      <c r="AF1759">
        <v>0</v>
      </c>
      <c r="AG1759" t="s">
        <v>72</v>
      </c>
      <c r="AH1759" t="s">
        <v>107</v>
      </c>
      <c r="AI1759" t="s">
        <v>113</v>
      </c>
      <c r="AJ1759">
        <v>1767</v>
      </c>
      <c r="AK1759">
        <v>1768</v>
      </c>
      <c r="AL1759" t="s">
        <v>118</v>
      </c>
    </row>
    <row r="1760" spans="1:38" x14ac:dyDescent="0.2">
      <c r="A1760">
        <v>2876</v>
      </c>
      <c r="B1760" s="1">
        <v>45292</v>
      </c>
      <c r="C1760" s="2">
        <v>0.5</v>
      </c>
      <c r="D1760" s="2">
        <v>0.54166666666666663</v>
      </c>
      <c r="E1760" t="s">
        <v>21</v>
      </c>
      <c r="F1760">
        <v>1</v>
      </c>
      <c r="G1760">
        <v>6</v>
      </c>
      <c r="H1760">
        <v>9</v>
      </c>
      <c r="I1760" t="s">
        <v>41</v>
      </c>
      <c r="J1760" t="s">
        <v>28</v>
      </c>
      <c r="K1760">
        <v>59.999999999999943</v>
      </c>
      <c r="L1760">
        <v>1.5</v>
      </c>
      <c r="M1760">
        <v>1</v>
      </c>
      <c r="N1760" t="s">
        <v>72</v>
      </c>
      <c r="O1760" t="s">
        <v>98</v>
      </c>
      <c r="P1760" t="s">
        <v>113</v>
      </c>
      <c r="Q1760" t="s">
        <v>118</v>
      </c>
      <c r="R1760" t="s">
        <v>118</v>
      </c>
      <c r="S1760">
        <v>1760</v>
      </c>
      <c r="T1760">
        <v>1608</v>
      </c>
      <c r="U1760" s="1">
        <v>45306</v>
      </c>
      <c r="V1760" s="2">
        <v>0.5</v>
      </c>
      <c r="W1760" s="2">
        <v>0.52083333333333337</v>
      </c>
      <c r="X1760" t="s">
        <v>21</v>
      </c>
      <c r="Y1760">
        <v>1</v>
      </c>
      <c r="Z1760">
        <v>6</v>
      </c>
      <c r="AA1760">
        <v>3</v>
      </c>
      <c r="AB1760" t="s">
        <v>42</v>
      </c>
      <c r="AC1760" t="s">
        <v>40</v>
      </c>
      <c r="AD1760">
        <v>30.000000000000053</v>
      </c>
      <c r="AE1760">
        <v>0.5</v>
      </c>
      <c r="AF1760">
        <v>0</v>
      </c>
      <c r="AG1760" t="s">
        <v>72</v>
      </c>
      <c r="AH1760" t="s">
        <v>98</v>
      </c>
      <c r="AI1760" t="s">
        <v>113</v>
      </c>
      <c r="AJ1760">
        <v>1759</v>
      </c>
      <c r="AK1760">
        <v>1760</v>
      </c>
      <c r="AL1760" t="s">
        <v>118</v>
      </c>
    </row>
    <row r="1761" spans="1:38" x14ac:dyDescent="0.2">
      <c r="A1761">
        <v>1608</v>
      </c>
      <c r="B1761" s="1">
        <v>45306</v>
      </c>
      <c r="C1761" s="2">
        <v>0.5</v>
      </c>
      <c r="D1761" s="2">
        <v>0.52083333333333337</v>
      </c>
      <c r="E1761" t="s">
        <v>21</v>
      </c>
      <c r="F1761">
        <v>1</v>
      </c>
      <c r="G1761">
        <v>6</v>
      </c>
      <c r="H1761">
        <v>3</v>
      </c>
      <c r="I1761" t="s">
        <v>42</v>
      </c>
      <c r="J1761" t="s">
        <v>40</v>
      </c>
      <c r="K1761">
        <v>30.000000000000053</v>
      </c>
      <c r="L1761">
        <v>0.5</v>
      </c>
      <c r="M1761">
        <v>0</v>
      </c>
      <c r="N1761" t="s">
        <v>72</v>
      </c>
      <c r="O1761" t="s">
        <v>98</v>
      </c>
      <c r="P1761" t="s">
        <v>113</v>
      </c>
      <c r="Q1761" t="s">
        <v>118</v>
      </c>
      <c r="R1761" t="s">
        <v>118</v>
      </c>
      <c r="S1761">
        <v>1759</v>
      </c>
      <c r="T1761">
        <v>2204</v>
      </c>
      <c r="U1761" s="1">
        <v>45360</v>
      </c>
      <c r="V1761" s="2">
        <v>0.5</v>
      </c>
      <c r="W1761" s="2">
        <v>0.58333333333333337</v>
      </c>
      <c r="X1761" t="s">
        <v>21</v>
      </c>
      <c r="Y1761">
        <v>1</v>
      </c>
      <c r="Z1761">
        <v>6</v>
      </c>
      <c r="AA1761">
        <v>6</v>
      </c>
      <c r="AB1761" t="s">
        <v>27</v>
      </c>
      <c r="AC1761" t="s">
        <v>40</v>
      </c>
      <c r="AD1761">
        <v>120.00000000000006</v>
      </c>
      <c r="AE1761">
        <v>1</v>
      </c>
      <c r="AF1761">
        <v>0</v>
      </c>
      <c r="AG1761" t="s">
        <v>77</v>
      </c>
      <c r="AH1761" t="s">
        <v>100</v>
      </c>
      <c r="AI1761" t="s">
        <v>113</v>
      </c>
      <c r="AJ1761">
        <v>1758</v>
      </c>
      <c r="AK1761">
        <v>1759</v>
      </c>
      <c r="AL1761" t="s">
        <v>118</v>
      </c>
    </row>
    <row r="1762" spans="1:38" x14ac:dyDescent="0.2">
      <c r="A1762">
        <v>2204</v>
      </c>
      <c r="B1762" s="1">
        <v>45360</v>
      </c>
      <c r="C1762" s="2">
        <v>0.5</v>
      </c>
      <c r="D1762" s="2">
        <v>0.58333333333333337</v>
      </c>
      <c r="E1762" t="s">
        <v>21</v>
      </c>
      <c r="F1762">
        <v>1</v>
      </c>
      <c r="G1762">
        <v>6</v>
      </c>
      <c r="H1762">
        <v>6</v>
      </c>
      <c r="I1762" t="s">
        <v>27</v>
      </c>
      <c r="J1762" t="s">
        <v>40</v>
      </c>
      <c r="K1762">
        <v>120.00000000000006</v>
      </c>
      <c r="L1762">
        <v>1</v>
      </c>
      <c r="M1762">
        <v>0</v>
      </c>
      <c r="N1762" t="s">
        <v>77</v>
      </c>
      <c r="O1762" t="s">
        <v>100</v>
      </c>
      <c r="P1762" t="s">
        <v>113</v>
      </c>
      <c r="Q1762" t="s">
        <v>118</v>
      </c>
      <c r="R1762" t="s">
        <v>124</v>
      </c>
      <c r="S1762">
        <v>1758</v>
      </c>
      <c r="T1762">
        <v>406</v>
      </c>
      <c r="U1762" s="1">
        <v>45366</v>
      </c>
      <c r="V1762" s="2">
        <v>0.5</v>
      </c>
      <c r="W1762" s="2">
        <v>0.52083333333333337</v>
      </c>
      <c r="X1762" t="s">
        <v>21</v>
      </c>
      <c r="Y1762">
        <v>1</v>
      </c>
      <c r="Z1762">
        <v>6</v>
      </c>
      <c r="AA1762">
        <v>8</v>
      </c>
      <c r="AB1762" t="s">
        <v>39</v>
      </c>
      <c r="AC1762" t="s">
        <v>40</v>
      </c>
      <c r="AD1762">
        <v>30.000000000000053</v>
      </c>
      <c r="AE1762">
        <v>1.3333333333333333</v>
      </c>
      <c r="AF1762">
        <v>1</v>
      </c>
      <c r="AG1762" t="s">
        <v>76</v>
      </c>
      <c r="AH1762" t="s">
        <v>100</v>
      </c>
      <c r="AI1762" t="s">
        <v>113</v>
      </c>
      <c r="AJ1762">
        <v>1757</v>
      </c>
      <c r="AK1762">
        <v>1758</v>
      </c>
      <c r="AL1762" t="s">
        <v>118</v>
      </c>
    </row>
    <row r="1763" spans="1:38" x14ac:dyDescent="0.2">
      <c r="A1763">
        <v>1843</v>
      </c>
      <c r="B1763" s="1">
        <v>45430</v>
      </c>
      <c r="C1763" s="2">
        <v>0.5</v>
      </c>
      <c r="D1763" s="2">
        <v>0.58333333333333337</v>
      </c>
      <c r="E1763" t="s">
        <v>21</v>
      </c>
      <c r="F1763">
        <v>1</v>
      </c>
      <c r="G1763">
        <v>6</v>
      </c>
      <c r="H1763">
        <v>3</v>
      </c>
      <c r="I1763" t="s">
        <v>39</v>
      </c>
      <c r="J1763" t="s">
        <v>30</v>
      </c>
      <c r="K1763">
        <v>120.00000000000006</v>
      </c>
      <c r="L1763">
        <v>0.5</v>
      </c>
      <c r="M1763">
        <v>0</v>
      </c>
      <c r="N1763" t="s">
        <v>77</v>
      </c>
      <c r="O1763" t="s">
        <v>102</v>
      </c>
      <c r="P1763" t="s">
        <v>113</v>
      </c>
      <c r="Q1763" t="s">
        <v>118</v>
      </c>
      <c r="R1763" t="s">
        <v>124</v>
      </c>
      <c r="S1763">
        <v>1745</v>
      </c>
      <c r="T1763">
        <v>2093</v>
      </c>
      <c r="U1763" s="1">
        <v>45424</v>
      </c>
      <c r="V1763" s="2">
        <v>0.52083333333333337</v>
      </c>
      <c r="W1763" s="2">
        <v>0.5625</v>
      </c>
      <c r="X1763" t="s">
        <v>21</v>
      </c>
      <c r="Y1763">
        <v>1</v>
      </c>
      <c r="Z1763">
        <v>6</v>
      </c>
      <c r="AA1763">
        <v>8</v>
      </c>
      <c r="AB1763" t="s">
        <v>41</v>
      </c>
      <c r="AC1763" t="s">
        <v>30</v>
      </c>
      <c r="AD1763">
        <v>59.999999999999943</v>
      </c>
      <c r="AE1763">
        <v>1.3333333333333333</v>
      </c>
      <c r="AF1763">
        <v>1</v>
      </c>
      <c r="AG1763" t="s">
        <v>71</v>
      </c>
      <c r="AH1763" t="s">
        <v>102</v>
      </c>
      <c r="AI1763" t="s">
        <v>113</v>
      </c>
      <c r="AJ1763">
        <v>1744</v>
      </c>
      <c r="AK1763">
        <v>1745</v>
      </c>
      <c r="AL1763" t="s">
        <v>118</v>
      </c>
    </row>
    <row r="1764" spans="1:38" x14ac:dyDescent="0.2">
      <c r="A1764">
        <v>1385</v>
      </c>
      <c r="B1764" s="1">
        <v>45359</v>
      </c>
      <c r="C1764" s="2">
        <v>0.5</v>
      </c>
      <c r="D1764" s="2">
        <v>0.58333333333333337</v>
      </c>
      <c r="E1764" t="s">
        <v>21</v>
      </c>
      <c r="F1764">
        <v>1</v>
      </c>
      <c r="G1764">
        <v>6</v>
      </c>
      <c r="H1764">
        <v>4</v>
      </c>
      <c r="I1764" t="s">
        <v>41</v>
      </c>
      <c r="J1764" t="s">
        <v>14</v>
      </c>
      <c r="K1764">
        <v>120.00000000000006</v>
      </c>
      <c r="L1764">
        <v>0.66666666666666663</v>
      </c>
      <c r="M1764">
        <v>0</v>
      </c>
      <c r="N1764" t="s">
        <v>76</v>
      </c>
      <c r="O1764" t="s">
        <v>100</v>
      </c>
      <c r="P1764" t="s">
        <v>113</v>
      </c>
      <c r="Q1764" t="s">
        <v>118</v>
      </c>
      <c r="R1764" t="s">
        <v>124</v>
      </c>
      <c r="S1764">
        <v>1746</v>
      </c>
      <c r="T1764">
        <v>1843</v>
      </c>
      <c r="U1764" s="1">
        <v>45430</v>
      </c>
      <c r="V1764" s="2">
        <v>0.5</v>
      </c>
      <c r="W1764" s="2">
        <v>0.58333333333333337</v>
      </c>
      <c r="X1764" t="s">
        <v>21</v>
      </c>
      <c r="Y1764">
        <v>1</v>
      </c>
      <c r="Z1764">
        <v>6</v>
      </c>
      <c r="AA1764">
        <v>3</v>
      </c>
      <c r="AB1764" t="s">
        <v>39</v>
      </c>
      <c r="AC1764" t="s">
        <v>30</v>
      </c>
      <c r="AD1764">
        <v>120.00000000000006</v>
      </c>
      <c r="AE1764">
        <v>0.5</v>
      </c>
      <c r="AF1764">
        <v>0</v>
      </c>
      <c r="AG1764" t="s">
        <v>77</v>
      </c>
      <c r="AH1764" t="s">
        <v>102</v>
      </c>
      <c r="AI1764" t="s">
        <v>113</v>
      </c>
      <c r="AJ1764">
        <v>1745</v>
      </c>
      <c r="AK1764">
        <v>1746</v>
      </c>
      <c r="AL1764" t="s">
        <v>118</v>
      </c>
    </row>
    <row r="1765" spans="1:38" x14ac:dyDescent="0.2">
      <c r="A1765">
        <v>1733</v>
      </c>
      <c r="B1765" s="1">
        <v>45359</v>
      </c>
      <c r="C1765" s="2">
        <v>0.5</v>
      </c>
      <c r="D1765" s="2">
        <v>0.5625</v>
      </c>
      <c r="E1765" t="s">
        <v>21</v>
      </c>
      <c r="F1765">
        <v>1</v>
      </c>
      <c r="G1765">
        <v>6</v>
      </c>
      <c r="H1765">
        <v>2</v>
      </c>
      <c r="I1765" t="s">
        <v>41</v>
      </c>
      <c r="J1765" t="s">
        <v>28</v>
      </c>
      <c r="K1765">
        <v>90</v>
      </c>
      <c r="L1765">
        <v>0.33333333333333331</v>
      </c>
      <c r="M1765">
        <v>0</v>
      </c>
      <c r="N1765" t="s">
        <v>76</v>
      </c>
      <c r="O1765" t="s">
        <v>100</v>
      </c>
      <c r="P1765" t="s">
        <v>113</v>
      </c>
      <c r="Q1765" t="s">
        <v>118</v>
      </c>
      <c r="R1765" t="s">
        <v>118</v>
      </c>
      <c r="S1765">
        <v>1748</v>
      </c>
      <c r="T1765">
        <v>8</v>
      </c>
      <c r="U1765" s="1">
        <v>45465</v>
      </c>
      <c r="V1765" s="2">
        <v>0.5</v>
      </c>
      <c r="W1765" s="2">
        <v>0.54166666666666663</v>
      </c>
      <c r="X1765" t="s">
        <v>21</v>
      </c>
      <c r="Y1765">
        <v>1</v>
      </c>
      <c r="Z1765">
        <v>6</v>
      </c>
      <c r="AA1765">
        <v>9</v>
      </c>
      <c r="AB1765" t="s">
        <v>13</v>
      </c>
      <c r="AC1765" t="s">
        <v>30</v>
      </c>
      <c r="AD1765">
        <v>59.999999999999943</v>
      </c>
      <c r="AE1765">
        <v>1.5</v>
      </c>
      <c r="AF1765">
        <v>1</v>
      </c>
      <c r="AG1765" t="s">
        <v>77</v>
      </c>
      <c r="AH1765" t="s">
        <v>103</v>
      </c>
      <c r="AI1765" t="s">
        <v>113</v>
      </c>
      <c r="AJ1765">
        <v>1747</v>
      </c>
      <c r="AK1765">
        <v>1748</v>
      </c>
      <c r="AL1765" t="s">
        <v>118</v>
      </c>
    </row>
    <row r="1766" spans="1:38" x14ac:dyDescent="0.2">
      <c r="A1766">
        <v>2504</v>
      </c>
      <c r="B1766" s="1">
        <v>45476</v>
      </c>
      <c r="C1766" s="2">
        <v>0.5</v>
      </c>
      <c r="D1766" s="2">
        <v>0.5625</v>
      </c>
      <c r="E1766" t="s">
        <v>21</v>
      </c>
      <c r="F1766">
        <v>1</v>
      </c>
      <c r="G1766">
        <v>6</v>
      </c>
      <c r="H1766">
        <v>1</v>
      </c>
      <c r="I1766" t="s">
        <v>42</v>
      </c>
      <c r="J1766" t="s">
        <v>18</v>
      </c>
      <c r="K1766">
        <v>90</v>
      </c>
      <c r="L1766">
        <v>0.16666666666666666</v>
      </c>
      <c r="M1766">
        <v>0</v>
      </c>
      <c r="N1766" t="s">
        <v>74</v>
      </c>
      <c r="O1766" t="s">
        <v>104</v>
      </c>
      <c r="P1766" t="s">
        <v>113</v>
      </c>
      <c r="Q1766" t="s">
        <v>117</v>
      </c>
      <c r="R1766" t="s">
        <v>118</v>
      </c>
      <c r="S1766">
        <v>1749</v>
      </c>
      <c r="T1766">
        <v>1733</v>
      </c>
      <c r="U1766" s="1">
        <v>45359</v>
      </c>
      <c r="V1766" s="2">
        <v>0.5</v>
      </c>
      <c r="W1766" s="2">
        <v>0.5625</v>
      </c>
      <c r="X1766" t="s">
        <v>21</v>
      </c>
      <c r="Y1766">
        <v>1</v>
      </c>
      <c r="Z1766">
        <v>6</v>
      </c>
      <c r="AA1766">
        <v>2</v>
      </c>
      <c r="AB1766" t="s">
        <v>41</v>
      </c>
      <c r="AC1766" t="s">
        <v>28</v>
      </c>
      <c r="AD1766">
        <v>90</v>
      </c>
      <c r="AE1766">
        <v>0.33333333333333331</v>
      </c>
      <c r="AF1766">
        <v>0</v>
      </c>
      <c r="AG1766" t="s">
        <v>76</v>
      </c>
      <c r="AH1766" t="s">
        <v>100</v>
      </c>
      <c r="AI1766" t="s">
        <v>113</v>
      </c>
      <c r="AJ1766">
        <v>1748</v>
      </c>
      <c r="AK1766">
        <v>1749</v>
      </c>
      <c r="AL1766" t="s">
        <v>118</v>
      </c>
    </row>
    <row r="1767" spans="1:38" x14ac:dyDescent="0.2">
      <c r="A1767">
        <v>1558</v>
      </c>
      <c r="B1767" s="1">
        <v>45441</v>
      </c>
      <c r="C1767" s="2">
        <v>0.5</v>
      </c>
      <c r="D1767" s="2">
        <v>0.54166666666666663</v>
      </c>
      <c r="E1767" t="s">
        <v>21</v>
      </c>
      <c r="F1767">
        <v>1</v>
      </c>
      <c r="G1767">
        <v>6</v>
      </c>
      <c r="H1767">
        <v>6</v>
      </c>
      <c r="I1767" t="s">
        <v>27</v>
      </c>
      <c r="J1767" t="s">
        <v>18</v>
      </c>
      <c r="K1767">
        <v>59.999999999999943</v>
      </c>
      <c r="L1767">
        <v>1</v>
      </c>
      <c r="M1767">
        <v>0</v>
      </c>
      <c r="N1767" t="s">
        <v>74</v>
      </c>
      <c r="O1767" t="s">
        <v>102</v>
      </c>
      <c r="P1767" t="s">
        <v>113</v>
      </c>
      <c r="Q1767" t="s">
        <v>118</v>
      </c>
      <c r="R1767" t="s">
        <v>118</v>
      </c>
      <c r="S1767">
        <v>1750</v>
      </c>
      <c r="T1767">
        <v>2504</v>
      </c>
      <c r="U1767" s="1">
        <v>45476</v>
      </c>
      <c r="V1767" s="2">
        <v>0.5</v>
      </c>
      <c r="W1767" s="2">
        <v>0.5625</v>
      </c>
      <c r="X1767" t="s">
        <v>21</v>
      </c>
      <c r="Y1767">
        <v>1</v>
      </c>
      <c r="Z1767">
        <v>6</v>
      </c>
      <c r="AA1767">
        <v>1</v>
      </c>
      <c r="AB1767" t="s">
        <v>42</v>
      </c>
      <c r="AC1767" t="s">
        <v>18</v>
      </c>
      <c r="AD1767">
        <v>90</v>
      </c>
      <c r="AE1767">
        <v>0.16666666666666666</v>
      </c>
      <c r="AF1767">
        <v>0</v>
      </c>
      <c r="AG1767" t="s">
        <v>74</v>
      </c>
      <c r="AH1767" t="s">
        <v>104</v>
      </c>
      <c r="AI1767" t="s">
        <v>113</v>
      </c>
      <c r="AJ1767">
        <v>1749</v>
      </c>
      <c r="AK1767">
        <v>1750</v>
      </c>
      <c r="AL1767" t="s">
        <v>118</v>
      </c>
    </row>
    <row r="1768" spans="1:38" x14ac:dyDescent="0.2">
      <c r="A1768">
        <v>2028</v>
      </c>
      <c r="B1768" s="1">
        <v>45602</v>
      </c>
      <c r="C1768" s="2">
        <v>0.5</v>
      </c>
      <c r="D1768" s="2">
        <v>0.54166666666666663</v>
      </c>
      <c r="E1768" t="s">
        <v>21</v>
      </c>
      <c r="F1768">
        <v>1</v>
      </c>
      <c r="G1768">
        <v>6</v>
      </c>
      <c r="H1768">
        <v>9</v>
      </c>
      <c r="I1768" t="s">
        <v>27</v>
      </c>
      <c r="J1768" t="s">
        <v>28</v>
      </c>
      <c r="K1768">
        <v>59.999999999999943</v>
      </c>
      <c r="L1768">
        <v>1.5</v>
      </c>
      <c r="M1768">
        <v>1</v>
      </c>
      <c r="N1768" t="s">
        <v>74</v>
      </c>
      <c r="O1768" t="s">
        <v>108</v>
      </c>
      <c r="P1768" t="s">
        <v>113</v>
      </c>
      <c r="Q1768" t="s">
        <v>118</v>
      </c>
      <c r="R1768" t="s">
        <v>118</v>
      </c>
      <c r="S1768">
        <v>1751</v>
      </c>
      <c r="T1768">
        <v>1558</v>
      </c>
      <c r="U1768" s="1">
        <v>45441</v>
      </c>
      <c r="V1768" s="2">
        <v>0.5</v>
      </c>
      <c r="W1768" s="2">
        <v>0.54166666666666663</v>
      </c>
      <c r="X1768" t="s">
        <v>21</v>
      </c>
      <c r="Y1768">
        <v>1</v>
      </c>
      <c r="Z1768">
        <v>6</v>
      </c>
      <c r="AA1768">
        <v>6</v>
      </c>
      <c r="AB1768" t="s">
        <v>27</v>
      </c>
      <c r="AC1768" t="s">
        <v>18</v>
      </c>
      <c r="AD1768">
        <v>59.999999999999943</v>
      </c>
      <c r="AE1768">
        <v>1</v>
      </c>
      <c r="AF1768">
        <v>0</v>
      </c>
      <c r="AG1768" t="s">
        <v>74</v>
      </c>
      <c r="AH1768" t="s">
        <v>102</v>
      </c>
      <c r="AI1768" t="s">
        <v>113</v>
      </c>
      <c r="AJ1768">
        <v>1750</v>
      </c>
      <c r="AK1768">
        <v>1751</v>
      </c>
      <c r="AL1768" t="s">
        <v>118</v>
      </c>
    </row>
    <row r="1769" spans="1:38" x14ac:dyDescent="0.2">
      <c r="A1769">
        <v>8</v>
      </c>
      <c r="B1769" s="1">
        <v>45465</v>
      </c>
      <c r="C1769" s="2">
        <v>0.5</v>
      </c>
      <c r="D1769" s="2">
        <v>0.54166666666666663</v>
      </c>
      <c r="E1769" t="s">
        <v>21</v>
      </c>
      <c r="F1769">
        <v>1</v>
      </c>
      <c r="G1769">
        <v>6</v>
      </c>
      <c r="H1769">
        <v>9</v>
      </c>
      <c r="I1769" t="s">
        <v>13</v>
      </c>
      <c r="J1769" t="s">
        <v>30</v>
      </c>
      <c r="K1769">
        <v>59.999999999999943</v>
      </c>
      <c r="L1769">
        <v>1.5</v>
      </c>
      <c r="M1769">
        <v>1</v>
      </c>
      <c r="N1769" t="s">
        <v>77</v>
      </c>
      <c r="O1769" t="s">
        <v>103</v>
      </c>
      <c r="P1769" t="s">
        <v>113</v>
      </c>
      <c r="Q1769" t="s">
        <v>118</v>
      </c>
      <c r="R1769" t="s">
        <v>118</v>
      </c>
      <c r="S1769">
        <v>1747</v>
      </c>
      <c r="T1769">
        <v>1385</v>
      </c>
      <c r="U1769" s="1">
        <v>45359</v>
      </c>
      <c r="V1769" s="2">
        <v>0.5</v>
      </c>
      <c r="W1769" s="2">
        <v>0.58333333333333337</v>
      </c>
      <c r="X1769" t="s">
        <v>21</v>
      </c>
      <c r="Y1769">
        <v>1</v>
      </c>
      <c r="Z1769">
        <v>6</v>
      </c>
      <c r="AA1769">
        <v>4</v>
      </c>
      <c r="AB1769" t="s">
        <v>41</v>
      </c>
      <c r="AC1769" t="s">
        <v>14</v>
      </c>
      <c r="AD1769">
        <v>120.00000000000006</v>
      </c>
      <c r="AE1769">
        <v>0.66666666666666663</v>
      </c>
      <c r="AF1769">
        <v>0</v>
      </c>
      <c r="AG1769" t="s">
        <v>76</v>
      </c>
      <c r="AH1769" t="s">
        <v>100</v>
      </c>
      <c r="AI1769" t="s">
        <v>113</v>
      </c>
      <c r="AJ1769">
        <v>1746</v>
      </c>
      <c r="AK1769">
        <v>1747</v>
      </c>
      <c r="AL1769" t="s">
        <v>118</v>
      </c>
    </row>
    <row r="1770" spans="1:38" x14ac:dyDescent="0.2">
      <c r="A1770">
        <v>913</v>
      </c>
      <c r="B1770" s="1">
        <v>45625</v>
      </c>
      <c r="C1770" s="2">
        <v>0.5</v>
      </c>
      <c r="D1770" s="2">
        <v>0.58333333333333337</v>
      </c>
      <c r="E1770" t="s">
        <v>21</v>
      </c>
      <c r="F1770">
        <v>1</v>
      </c>
      <c r="G1770">
        <v>6</v>
      </c>
      <c r="H1770">
        <v>8</v>
      </c>
      <c r="I1770" t="s">
        <v>13</v>
      </c>
      <c r="J1770" t="s">
        <v>30</v>
      </c>
      <c r="K1770">
        <v>120.00000000000006</v>
      </c>
      <c r="L1770">
        <v>1.3333333333333333</v>
      </c>
      <c r="M1770">
        <v>1</v>
      </c>
      <c r="N1770" t="s">
        <v>76</v>
      </c>
      <c r="O1770" t="s">
        <v>108</v>
      </c>
      <c r="P1770" t="s">
        <v>113</v>
      </c>
      <c r="Q1770" t="s">
        <v>118</v>
      </c>
      <c r="R1770" t="s">
        <v>124</v>
      </c>
      <c r="S1770">
        <v>1753</v>
      </c>
      <c r="T1770">
        <v>2860</v>
      </c>
      <c r="U1770" s="1">
        <v>45295</v>
      </c>
      <c r="V1770" s="2">
        <v>0.5</v>
      </c>
      <c r="W1770" s="2">
        <v>0.52083333333333337</v>
      </c>
      <c r="X1770" t="s">
        <v>21</v>
      </c>
      <c r="Y1770">
        <v>1</v>
      </c>
      <c r="Z1770">
        <v>6</v>
      </c>
      <c r="AA1770">
        <v>2</v>
      </c>
      <c r="AB1770" t="s">
        <v>41</v>
      </c>
      <c r="AC1770" t="s">
        <v>40</v>
      </c>
      <c r="AD1770">
        <v>30.000000000000053</v>
      </c>
      <c r="AE1770">
        <v>0.33333333333333331</v>
      </c>
      <c r="AF1770">
        <v>0</v>
      </c>
      <c r="AG1770" t="s">
        <v>75</v>
      </c>
      <c r="AH1770" t="s">
        <v>98</v>
      </c>
      <c r="AI1770" t="s">
        <v>113</v>
      </c>
      <c r="AJ1770">
        <v>1752</v>
      </c>
      <c r="AK1770">
        <v>1753</v>
      </c>
      <c r="AL1770" t="s">
        <v>118</v>
      </c>
    </row>
    <row r="1771" spans="1:38" x14ac:dyDescent="0.2">
      <c r="A1771">
        <v>785</v>
      </c>
      <c r="B1771" s="1">
        <v>45555</v>
      </c>
      <c r="C1771" s="2">
        <v>0.5</v>
      </c>
      <c r="D1771" s="2">
        <v>0.52083333333333337</v>
      </c>
      <c r="E1771" t="s">
        <v>21</v>
      </c>
      <c r="F1771">
        <v>1</v>
      </c>
      <c r="G1771">
        <v>6</v>
      </c>
      <c r="H1771">
        <v>9</v>
      </c>
      <c r="I1771" t="s">
        <v>41</v>
      </c>
      <c r="J1771" t="s">
        <v>28</v>
      </c>
      <c r="K1771">
        <v>30.000000000000053</v>
      </c>
      <c r="L1771">
        <v>1.5</v>
      </c>
      <c r="M1771">
        <v>1</v>
      </c>
      <c r="N1771" t="s">
        <v>76</v>
      </c>
      <c r="O1771" t="s">
        <v>106</v>
      </c>
      <c r="P1771" t="s">
        <v>113</v>
      </c>
      <c r="Q1771" t="s">
        <v>118</v>
      </c>
      <c r="R1771" t="s">
        <v>118</v>
      </c>
      <c r="S1771">
        <v>1754</v>
      </c>
      <c r="T1771">
        <v>913</v>
      </c>
      <c r="U1771" s="1">
        <v>45625</v>
      </c>
      <c r="V1771" s="2">
        <v>0.5</v>
      </c>
      <c r="W1771" s="2">
        <v>0.58333333333333337</v>
      </c>
      <c r="X1771" t="s">
        <v>21</v>
      </c>
      <c r="Y1771">
        <v>1</v>
      </c>
      <c r="Z1771">
        <v>6</v>
      </c>
      <c r="AA1771">
        <v>8</v>
      </c>
      <c r="AB1771" t="s">
        <v>13</v>
      </c>
      <c r="AC1771" t="s">
        <v>30</v>
      </c>
      <c r="AD1771">
        <v>120.00000000000006</v>
      </c>
      <c r="AE1771">
        <v>1.3333333333333333</v>
      </c>
      <c r="AF1771">
        <v>1</v>
      </c>
      <c r="AG1771" t="s">
        <v>76</v>
      </c>
      <c r="AH1771" t="s">
        <v>108</v>
      </c>
      <c r="AI1771" t="s">
        <v>113</v>
      </c>
      <c r="AJ1771">
        <v>1753</v>
      </c>
      <c r="AK1771">
        <v>1754</v>
      </c>
      <c r="AL1771" t="s">
        <v>118</v>
      </c>
    </row>
    <row r="1772" spans="1:38" x14ac:dyDescent="0.2">
      <c r="A1772">
        <v>1239</v>
      </c>
      <c r="B1772" s="1">
        <v>45613</v>
      </c>
      <c r="C1772" s="2">
        <v>0.5</v>
      </c>
      <c r="D1772" s="2">
        <v>0.52083333333333337</v>
      </c>
      <c r="E1772" t="s">
        <v>21</v>
      </c>
      <c r="F1772">
        <v>1</v>
      </c>
      <c r="G1772">
        <v>6</v>
      </c>
      <c r="H1772">
        <v>3</v>
      </c>
      <c r="I1772" t="s">
        <v>39</v>
      </c>
      <c r="J1772" t="s">
        <v>14</v>
      </c>
      <c r="K1772">
        <v>30.000000000000053</v>
      </c>
      <c r="L1772">
        <v>0.5</v>
      </c>
      <c r="M1772">
        <v>0</v>
      </c>
      <c r="N1772" t="s">
        <v>71</v>
      </c>
      <c r="O1772" t="s">
        <v>108</v>
      </c>
      <c r="P1772" t="s">
        <v>113</v>
      </c>
      <c r="Q1772" t="s">
        <v>118</v>
      </c>
      <c r="R1772" t="s">
        <v>118</v>
      </c>
      <c r="S1772">
        <v>1755</v>
      </c>
      <c r="T1772">
        <v>785</v>
      </c>
      <c r="U1772" s="1">
        <v>45555</v>
      </c>
      <c r="V1772" s="2">
        <v>0.5</v>
      </c>
      <c r="W1772" s="2">
        <v>0.52083333333333337</v>
      </c>
      <c r="X1772" t="s">
        <v>21</v>
      </c>
      <c r="Y1772">
        <v>1</v>
      </c>
      <c r="Z1772">
        <v>6</v>
      </c>
      <c r="AA1772">
        <v>9</v>
      </c>
      <c r="AB1772" t="s">
        <v>41</v>
      </c>
      <c r="AC1772" t="s">
        <v>28</v>
      </c>
      <c r="AD1772">
        <v>30.000000000000053</v>
      </c>
      <c r="AE1772">
        <v>1.5</v>
      </c>
      <c r="AF1772">
        <v>1</v>
      </c>
      <c r="AG1772" t="s">
        <v>76</v>
      </c>
      <c r="AH1772" t="s">
        <v>106</v>
      </c>
      <c r="AI1772" t="s">
        <v>113</v>
      </c>
      <c r="AJ1772">
        <v>1754</v>
      </c>
      <c r="AK1772">
        <v>1755</v>
      </c>
      <c r="AL1772" t="s">
        <v>118</v>
      </c>
    </row>
    <row r="1773" spans="1:38" x14ac:dyDescent="0.2">
      <c r="A1773">
        <v>2446</v>
      </c>
      <c r="B1773" s="1">
        <v>45480</v>
      </c>
      <c r="C1773" s="2">
        <v>0.5</v>
      </c>
      <c r="D1773" s="2">
        <v>0.5625</v>
      </c>
      <c r="E1773" t="s">
        <v>21</v>
      </c>
      <c r="F1773">
        <v>1</v>
      </c>
      <c r="G1773">
        <v>6</v>
      </c>
      <c r="H1773">
        <v>6</v>
      </c>
      <c r="I1773" t="s">
        <v>27</v>
      </c>
      <c r="J1773" t="s">
        <v>28</v>
      </c>
      <c r="K1773">
        <v>90</v>
      </c>
      <c r="L1773">
        <v>1</v>
      </c>
      <c r="M1773">
        <v>0</v>
      </c>
      <c r="N1773" t="s">
        <v>71</v>
      </c>
      <c r="O1773" t="s">
        <v>104</v>
      </c>
      <c r="P1773" t="s">
        <v>113</v>
      </c>
      <c r="Q1773" t="s">
        <v>118</v>
      </c>
      <c r="R1773" t="s">
        <v>118</v>
      </c>
      <c r="S1773">
        <v>1756</v>
      </c>
      <c r="T1773">
        <v>1239</v>
      </c>
      <c r="U1773" s="1">
        <v>45613</v>
      </c>
      <c r="V1773" s="2">
        <v>0.5</v>
      </c>
      <c r="W1773" s="2">
        <v>0.52083333333333337</v>
      </c>
      <c r="X1773" t="s">
        <v>21</v>
      </c>
      <c r="Y1773">
        <v>1</v>
      </c>
      <c r="Z1773">
        <v>6</v>
      </c>
      <c r="AA1773">
        <v>3</v>
      </c>
      <c r="AB1773" t="s">
        <v>39</v>
      </c>
      <c r="AC1773" t="s">
        <v>14</v>
      </c>
      <c r="AD1773">
        <v>30.000000000000053</v>
      </c>
      <c r="AE1773">
        <v>0.5</v>
      </c>
      <c r="AF1773">
        <v>0</v>
      </c>
      <c r="AG1773" t="s">
        <v>71</v>
      </c>
      <c r="AH1773" t="s">
        <v>108</v>
      </c>
      <c r="AI1773" t="s">
        <v>113</v>
      </c>
      <c r="AJ1773">
        <v>1755</v>
      </c>
      <c r="AK1773">
        <v>1756</v>
      </c>
      <c r="AL1773" t="s">
        <v>118</v>
      </c>
    </row>
    <row r="1774" spans="1:38" x14ac:dyDescent="0.2">
      <c r="A1774">
        <v>406</v>
      </c>
      <c r="B1774" s="1">
        <v>45366</v>
      </c>
      <c r="C1774" s="2">
        <v>0.5</v>
      </c>
      <c r="D1774" s="2">
        <v>0.52083333333333337</v>
      </c>
      <c r="E1774" t="s">
        <v>21</v>
      </c>
      <c r="F1774">
        <v>1</v>
      </c>
      <c r="G1774">
        <v>6</v>
      </c>
      <c r="H1774">
        <v>8</v>
      </c>
      <c r="I1774" t="s">
        <v>39</v>
      </c>
      <c r="J1774" t="s">
        <v>40</v>
      </c>
      <c r="K1774">
        <v>30.000000000000053</v>
      </c>
      <c r="L1774">
        <v>1.3333333333333333</v>
      </c>
      <c r="M1774">
        <v>1</v>
      </c>
      <c r="N1774" t="s">
        <v>76</v>
      </c>
      <c r="O1774" t="s">
        <v>100</v>
      </c>
      <c r="P1774" t="s">
        <v>113</v>
      </c>
      <c r="Q1774" t="s">
        <v>118</v>
      </c>
      <c r="R1774" t="s">
        <v>118</v>
      </c>
      <c r="S1774">
        <v>1757</v>
      </c>
      <c r="T1774">
        <v>2446</v>
      </c>
      <c r="U1774" s="1">
        <v>45480</v>
      </c>
      <c r="V1774" s="2">
        <v>0.5</v>
      </c>
      <c r="W1774" s="2">
        <v>0.5625</v>
      </c>
      <c r="X1774" t="s">
        <v>21</v>
      </c>
      <c r="Y1774">
        <v>1</v>
      </c>
      <c r="Z1774">
        <v>6</v>
      </c>
      <c r="AA1774">
        <v>6</v>
      </c>
      <c r="AB1774" t="s">
        <v>27</v>
      </c>
      <c r="AC1774" t="s">
        <v>28</v>
      </c>
      <c r="AD1774">
        <v>90</v>
      </c>
      <c r="AE1774">
        <v>1</v>
      </c>
      <c r="AF1774">
        <v>0</v>
      </c>
      <c r="AG1774" t="s">
        <v>71</v>
      </c>
      <c r="AH1774" t="s">
        <v>104</v>
      </c>
      <c r="AI1774" t="s">
        <v>113</v>
      </c>
      <c r="AJ1774">
        <v>1756</v>
      </c>
      <c r="AK1774">
        <v>1757</v>
      </c>
      <c r="AL1774" t="s">
        <v>118</v>
      </c>
    </row>
    <row r="1775" spans="1:38" x14ac:dyDescent="0.2">
      <c r="A1775">
        <v>2860</v>
      </c>
      <c r="B1775" s="1">
        <v>45295</v>
      </c>
      <c r="C1775" s="2">
        <v>0.5</v>
      </c>
      <c r="D1775" s="2">
        <v>0.52083333333333337</v>
      </c>
      <c r="E1775" t="s">
        <v>21</v>
      </c>
      <c r="F1775">
        <v>1</v>
      </c>
      <c r="G1775">
        <v>6</v>
      </c>
      <c r="H1775">
        <v>2</v>
      </c>
      <c r="I1775" t="s">
        <v>41</v>
      </c>
      <c r="J1775" t="s">
        <v>40</v>
      </c>
      <c r="K1775">
        <v>30.000000000000053</v>
      </c>
      <c r="L1775">
        <v>0.33333333333333331</v>
      </c>
      <c r="M1775">
        <v>0</v>
      </c>
      <c r="N1775" t="s">
        <v>75</v>
      </c>
      <c r="O1775" t="s">
        <v>98</v>
      </c>
      <c r="P1775" t="s">
        <v>113</v>
      </c>
      <c r="Q1775" t="s">
        <v>118</v>
      </c>
      <c r="R1775" t="s">
        <v>118</v>
      </c>
      <c r="S1775">
        <v>1752</v>
      </c>
      <c r="T1775">
        <v>2028</v>
      </c>
      <c r="U1775" s="1">
        <v>45602</v>
      </c>
      <c r="V1775" s="2">
        <v>0.5</v>
      </c>
      <c r="W1775" s="2">
        <v>0.54166666666666663</v>
      </c>
      <c r="X1775" t="s">
        <v>21</v>
      </c>
      <c r="Y1775">
        <v>1</v>
      </c>
      <c r="Z1775">
        <v>6</v>
      </c>
      <c r="AA1775">
        <v>9</v>
      </c>
      <c r="AB1775" t="s">
        <v>27</v>
      </c>
      <c r="AC1775" t="s">
        <v>28</v>
      </c>
      <c r="AD1775">
        <v>59.999999999999943</v>
      </c>
      <c r="AE1775">
        <v>1.5</v>
      </c>
      <c r="AF1775">
        <v>1</v>
      </c>
      <c r="AG1775" t="s">
        <v>74</v>
      </c>
      <c r="AH1775" t="s">
        <v>108</v>
      </c>
      <c r="AI1775" t="s">
        <v>113</v>
      </c>
      <c r="AJ1775">
        <v>1751</v>
      </c>
      <c r="AK1775">
        <v>1752</v>
      </c>
      <c r="AL1775" t="s">
        <v>118</v>
      </c>
    </row>
    <row r="1776" spans="1:38" x14ac:dyDescent="0.2">
      <c r="A1776">
        <v>376</v>
      </c>
      <c r="B1776" s="1">
        <v>45637</v>
      </c>
      <c r="C1776" s="2">
        <v>0.47916666666666669</v>
      </c>
      <c r="D1776" s="2">
        <v>0.52083333333333337</v>
      </c>
      <c r="E1776" t="s">
        <v>21</v>
      </c>
      <c r="F1776">
        <v>1</v>
      </c>
      <c r="G1776">
        <v>6</v>
      </c>
      <c r="H1776">
        <v>1</v>
      </c>
      <c r="I1776" t="s">
        <v>13</v>
      </c>
      <c r="J1776" t="s">
        <v>28</v>
      </c>
      <c r="K1776">
        <v>60.000000000000028</v>
      </c>
      <c r="L1776">
        <v>0.16666666666666666</v>
      </c>
      <c r="M1776">
        <v>0</v>
      </c>
      <c r="N1776" t="s">
        <v>74</v>
      </c>
      <c r="O1776" t="s">
        <v>109</v>
      </c>
      <c r="P1776" t="s">
        <v>113</v>
      </c>
      <c r="Q1776" t="s">
        <v>117</v>
      </c>
      <c r="R1776" t="s">
        <v>118</v>
      </c>
      <c r="S1776">
        <v>1787</v>
      </c>
      <c r="T1776">
        <v>2339</v>
      </c>
      <c r="U1776" s="1">
        <v>45428</v>
      </c>
      <c r="V1776" s="2">
        <v>0.47916666666666669</v>
      </c>
      <c r="W1776" s="2">
        <v>0.5625</v>
      </c>
      <c r="X1776" t="s">
        <v>21</v>
      </c>
      <c r="Y1776">
        <v>1</v>
      </c>
      <c r="Z1776">
        <v>6</v>
      </c>
      <c r="AA1776">
        <v>1</v>
      </c>
      <c r="AB1776" t="s">
        <v>27</v>
      </c>
      <c r="AC1776" t="s">
        <v>30</v>
      </c>
      <c r="AD1776">
        <v>119.99999999999997</v>
      </c>
      <c r="AE1776">
        <v>0.16666666666666666</v>
      </c>
      <c r="AF1776">
        <v>0</v>
      </c>
      <c r="AG1776" t="s">
        <v>75</v>
      </c>
      <c r="AH1776" t="s">
        <v>102</v>
      </c>
      <c r="AI1776" t="s">
        <v>113</v>
      </c>
      <c r="AJ1776">
        <v>1786</v>
      </c>
      <c r="AK1776">
        <v>1787</v>
      </c>
      <c r="AL1776" t="s">
        <v>118</v>
      </c>
    </row>
    <row r="1777" spans="1:38" x14ac:dyDescent="0.2">
      <c r="A1777">
        <v>1662</v>
      </c>
      <c r="B1777" s="1">
        <v>45545</v>
      </c>
      <c r="C1777" s="2">
        <v>0.47916666666666669</v>
      </c>
      <c r="D1777" s="2">
        <v>0.54166666666666663</v>
      </c>
      <c r="E1777" t="s">
        <v>21</v>
      </c>
      <c r="F1777">
        <v>1</v>
      </c>
      <c r="G1777">
        <v>6</v>
      </c>
      <c r="H1777">
        <v>9</v>
      </c>
      <c r="I1777" t="s">
        <v>17</v>
      </c>
      <c r="J1777" t="s">
        <v>40</v>
      </c>
      <c r="K1777">
        <v>89.999999999999915</v>
      </c>
      <c r="L1777">
        <v>1.5</v>
      </c>
      <c r="M1777">
        <v>1</v>
      </c>
      <c r="N1777" t="s">
        <v>73</v>
      </c>
      <c r="O1777" t="s">
        <v>106</v>
      </c>
      <c r="P1777" t="s">
        <v>113</v>
      </c>
      <c r="Q1777" t="s">
        <v>118</v>
      </c>
      <c r="R1777" t="s">
        <v>118</v>
      </c>
      <c r="S1777">
        <v>1794</v>
      </c>
      <c r="T1777">
        <v>2133</v>
      </c>
      <c r="U1777" s="1">
        <v>45346</v>
      </c>
      <c r="V1777" s="2">
        <v>0.47916666666666669</v>
      </c>
      <c r="W1777" s="2">
        <v>0.5625</v>
      </c>
      <c r="X1777" t="s">
        <v>21</v>
      </c>
      <c r="Y1777">
        <v>1</v>
      </c>
      <c r="Z1777">
        <v>6</v>
      </c>
      <c r="AA1777">
        <v>9</v>
      </c>
      <c r="AB1777" t="s">
        <v>39</v>
      </c>
      <c r="AC1777" t="s">
        <v>23</v>
      </c>
      <c r="AD1777">
        <v>119.99999999999997</v>
      </c>
      <c r="AE1777">
        <v>1.5</v>
      </c>
      <c r="AF1777">
        <v>1</v>
      </c>
      <c r="AG1777" t="s">
        <v>77</v>
      </c>
      <c r="AH1777" t="s">
        <v>99</v>
      </c>
      <c r="AI1777" t="s">
        <v>113</v>
      </c>
      <c r="AJ1777">
        <v>1793</v>
      </c>
      <c r="AK1777">
        <v>1794</v>
      </c>
      <c r="AL1777" t="s">
        <v>118</v>
      </c>
    </row>
    <row r="1778" spans="1:38" x14ac:dyDescent="0.2">
      <c r="A1778">
        <v>2133</v>
      </c>
      <c r="B1778" s="1">
        <v>45346</v>
      </c>
      <c r="C1778" s="2">
        <v>0.47916666666666669</v>
      </c>
      <c r="D1778" s="2">
        <v>0.5625</v>
      </c>
      <c r="E1778" t="s">
        <v>21</v>
      </c>
      <c r="F1778">
        <v>1</v>
      </c>
      <c r="G1778">
        <v>6</v>
      </c>
      <c r="H1778">
        <v>9</v>
      </c>
      <c r="I1778" t="s">
        <v>39</v>
      </c>
      <c r="J1778" t="s">
        <v>23</v>
      </c>
      <c r="K1778">
        <v>119.99999999999997</v>
      </c>
      <c r="L1778">
        <v>1.5</v>
      </c>
      <c r="M1778">
        <v>1</v>
      </c>
      <c r="N1778" t="s">
        <v>77</v>
      </c>
      <c r="O1778" t="s">
        <v>99</v>
      </c>
      <c r="P1778" t="s">
        <v>113</v>
      </c>
      <c r="Q1778" t="s">
        <v>118</v>
      </c>
      <c r="R1778" t="s">
        <v>124</v>
      </c>
      <c r="S1778">
        <v>1793</v>
      </c>
      <c r="T1778">
        <v>892</v>
      </c>
      <c r="U1778" s="1">
        <v>45406</v>
      </c>
      <c r="V1778" s="2">
        <v>0.47916666666666669</v>
      </c>
      <c r="W1778" s="2">
        <v>0.52083333333333337</v>
      </c>
      <c r="X1778" t="s">
        <v>21</v>
      </c>
      <c r="Y1778">
        <v>1</v>
      </c>
      <c r="Z1778">
        <v>6</v>
      </c>
      <c r="AA1778">
        <v>3</v>
      </c>
      <c r="AB1778" t="s">
        <v>22</v>
      </c>
      <c r="AC1778" t="s">
        <v>30</v>
      </c>
      <c r="AD1778">
        <v>60.000000000000028</v>
      </c>
      <c r="AE1778">
        <v>0.5</v>
      </c>
      <c r="AF1778">
        <v>0</v>
      </c>
      <c r="AG1778" t="s">
        <v>74</v>
      </c>
      <c r="AH1778" t="s">
        <v>101</v>
      </c>
      <c r="AI1778" t="s">
        <v>113</v>
      </c>
      <c r="AJ1778">
        <v>1792</v>
      </c>
      <c r="AK1778">
        <v>1793</v>
      </c>
      <c r="AL1778" t="s">
        <v>118</v>
      </c>
    </row>
    <row r="1779" spans="1:38" x14ac:dyDescent="0.2">
      <c r="A1779">
        <v>892</v>
      </c>
      <c r="B1779" s="1">
        <v>45406</v>
      </c>
      <c r="C1779" s="2">
        <v>0.47916666666666669</v>
      </c>
      <c r="D1779" s="2">
        <v>0.52083333333333337</v>
      </c>
      <c r="E1779" t="s">
        <v>21</v>
      </c>
      <c r="F1779">
        <v>1</v>
      </c>
      <c r="G1779">
        <v>6</v>
      </c>
      <c r="H1779">
        <v>3</v>
      </c>
      <c r="I1779" t="s">
        <v>22</v>
      </c>
      <c r="J1779" t="s">
        <v>30</v>
      </c>
      <c r="K1779">
        <v>60.000000000000028</v>
      </c>
      <c r="L1779">
        <v>0.5</v>
      </c>
      <c r="M1779">
        <v>0</v>
      </c>
      <c r="N1779" t="s">
        <v>74</v>
      </c>
      <c r="O1779" t="s">
        <v>101</v>
      </c>
      <c r="P1779" t="s">
        <v>113</v>
      </c>
      <c r="Q1779" t="s">
        <v>118</v>
      </c>
      <c r="R1779" t="s">
        <v>118</v>
      </c>
      <c r="S1779">
        <v>1792</v>
      </c>
      <c r="T1779">
        <v>714</v>
      </c>
      <c r="U1779" s="1">
        <v>45563</v>
      </c>
      <c r="V1779" s="2">
        <v>0.47916666666666669</v>
      </c>
      <c r="W1779" s="2">
        <v>0.5</v>
      </c>
      <c r="X1779" t="s">
        <v>21</v>
      </c>
      <c r="Y1779">
        <v>1</v>
      </c>
      <c r="Z1779">
        <v>6</v>
      </c>
      <c r="AA1779">
        <v>9</v>
      </c>
      <c r="AB1779" t="s">
        <v>41</v>
      </c>
      <c r="AC1779" t="s">
        <v>14</v>
      </c>
      <c r="AD1779">
        <v>29.999999999999972</v>
      </c>
      <c r="AE1779">
        <v>1.5</v>
      </c>
      <c r="AF1779">
        <v>1</v>
      </c>
      <c r="AG1779" t="s">
        <v>77</v>
      </c>
      <c r="AH1779" t="s">
        <v>106</v>
      </c>
      <c r="AI1779" t="s">
        <v>113</v>
      </c>
      <c r="AJ1779">
        <v>1791</v>
      </c>
      <c r="AK1779">
        <v>1792</v>
      </c>
      <c r="AL1779" t="s">
        <v>118</v>
      </c>
    </row>
    <row r="1780" spans="1:38" x14ac:dyDescent="0.2">
      <c r="A1780">
        <v>714</v>
      </c>
      <c r="B1780" s="1">
        <v>45563</v>
      </c>
      <c r="C1780" s="2">
        <v>0.47916666666666669</v>
      </c>
      <c r="D1780" s="2">
        <v>0.5</v>
      </c>
      <c r="E1780" t="s">
        <v>21</v>
      </c>
      <c r="F1780">
        <v>1</v>
      </c>
      <c r="G1780">
        <v>6</v>
      </c>
      <c r="H1780">
        <v>9</v>
      </c>
      <c r="I1780" t="s">
        <v>41</v>
      </c>
      <c r="J1780" t="s">
        <v>14</v>
      </c>
      <c r="K1780">
        <v>29.999999999999972</v>
      </c>
      <c r="L1780">
        <v>1.5</v>
      </c>
      <c r="M1780">
        <v>1</v>
      </c>
      <c r="N1780" t="s">
        <v>77</v>
      </c>
      <c r="O1780" t="s">
        <v>106</v>
      </c>
      <c r="P1780" t="s">
        <v>113</v>
      </c>
      <c r="Q1780" t="s">
        <v>118</v>
      </c>
      <c r="R1780" t="s">
        <v>118</v>
      </c>
      <c r="S1780">
        <v>1791</v>
      </c>
      <c r="T1780">
        <v>2011</v>
      </c>
      <c r="U1780" s="1">
        <v>45644</v>
      </c>
      <c r="V1780" s="2">
        <v>0.47916666666666669</v>
      </c>
      <c r="W1780" s="2">
        <v>0.5625</v>
      </c>
      <c r="X1780" t="s">
        <v>21</v>
      </c>
      <c r="Y1780">
        <v>1</v>
      </c>
      <c r="Z1780">
        <v>6</v>
      </c>
      <c r="AA1780">
        <v>1</v>
      </c>
      <c r="AB1780" t="s">
        <v>22</v>
      </c>
      <c r="AC1780" t="s">
        <v>28</v>
      </c>
      <c r="AD1780">
        <v>119.99999999999997</v>
      </c>
      <c r="AE1780">
        <v>0.16666666666666666</v>
      </c>
      <c r="AF1780">
        <v>0</v>
      </c>
      <c r="AG1780" t="s">
        <v>74</v>
      </c>
      <c r="AH1780" t="s">
        <v>109</v>
      </c>
      <c r="AI1780" t="s">
        <v>113</v>
      </c>
      <c r="AJ1780">
        <v>1790</v>
      </c>
      <c r="AK1780">
        <v>1791</v>
      </c>
      <c r="AL1780" t="s">
        <v>118</v>
      </c>
    </row>
    <row r="1781" spans="1:38" x14ac:dyDescent="0.2">
      <c r="A1781">
        <v>2011</v>
      </c>
      <c r="B1781" s="1">
        <v>45644</v>
      </c>
      <c r="C1781" s="2">
        <v>0.47916666666666669</v>
      </c>
      <c r="D1781" s="2">
        <v>0.5625</v>
      </c>
      <c r="E1781" t="s">
        <v>21</v>
      </c>
      <c r="F1781">
        <v>1</v>
      </c>
      <c r="G1781">
        <v>6</v>
      </c>
      <c r="H1781">
        <v>1</v>
      </c>
      <c r="I1781" t="s">
        <v>22</v>
      </c>
      <c r="J1781" t="s">
        <v>28</v>
      </c>
      <c r="K1781">
        <v>119.99999999999997</v>
      </c>
      <c r="L1781">
        <v>0.16666666666666666</v>
      </c>
      <c r="M1781">
        <v>0</v>
      </c>
      <c r="N1781" t="s">
        <v>74</v>
      </c>
      <c r="O1781" t="s">
        <v>109</v>
      </c>
      <c r="P1781" t="s">
        <v>113</v>
      </c>
      <c r="Q1781" t="s">
        <v>117</v>
      </c>
      <c r="R1781" t="s">
        <v>124</v>
      </c>
      <c r="S1781">
        <v>1790</v>
      </c>
      <c r="T1781">
        <v>1061</v>
      </c>
      <c r="U1781" s="1">
        <v>45580</v>
      </c>
      <c r="V1781" s="2">
        <v>0.47916666666666669</v>
      </c>
      <c r="W1781" s="2">
        <v>0.54166666666666663</v>
      </c>
      <c r="X1781" t="s">
        <v>21</v>
      </c>
      <c r="Y1781">
        <v>1</v>
      </c>
      <c r="Z1781">
        <v>6</v>
      </c>
      <c r="AA1781">
        <v>7</v>
      </c>
      <c r="AB1781" t="s">
        <v>42</v>
      </c>
      <c r="AC1781" t="s">
        <v>14</v>
      </c>
      <c r="AD1781">
        <v>89.999999999999915</v>
      </c>
      <c r="AE1781">
        <v>1.1666666666666667</v>
      </c>
      <c r="AF1781">
        <v>1</v>
      </c>
      <c r="AG1781" t="s">
        <v>73</v>
      </c>
      <c r="AH1781" t="s">
        <v>107</v>
      </c>
      <c r="AI1781" t="s">
        <v>113</v>
      </c>
      <c r="AJ1781">
        <v>1789</v>
      </c>
      <c r="AK1781">
        <v>1790</v>
      </c>
      <c r="AL1781" t="s">
        <v>118</v>
      </c>
    </row>
    <row r="1782" spans="1:38" x14ac:dyDescent="0.2">
      <c r="A1782">
        <v>1061</v>
      </c>
      <c r="B1782" s="1">
        <v>45580</v>
      </c>
      <c r="C1782" s="2">
        <v>0.47916666666666669</v>
      </c>
      <c r="D1782" s="2">
        <v>0.54166666666666663</v>
      </c>
      <c r="E1782" t="s">
        <v>21</v>
      </c>
      <c r="F1782">
        <v>1</v>
      </c>
      <c r="G1782">
        <v>6</v>
      </c>
      <c r="H1782">
        <v>7</v>
      </c>
      <c r="I1782" t="s">
        <v>42</v>
      </c>
      <c r="J1782" t="s">
        <v>14</v>
      </c>
      <c r="K1782">
        <v>89.999999999999915</v>
      </c>
      <c r="L1782">
        <v>1.1666666666666667</v>
      </c>
      <c r="M1782">
        <v>1</v>
      </c>
      <c r="N1782" t="s">
        <v>73</v>
      </c>
      <c r="O1782" t="s">
        <v>107</v>
      </c>
      <c r="P1782" t="s">
        <v>113</v>
      </c>
      <c r="Q1782" t="s">
        <v>118</v>
      </c>
      <c r="R1782" t="s">
        <v>118</v>
      </c>
      <c r="S1782">
        <v>1789</v>
      </c>
      <c r="T1782">
        <v>2099</v>
      </c>
      <c r="U1782" s="1">
        <v>45299</v>
      </c>
      <c r="V1782" s="2">
        <v>0.47916666666666669</v>
      </c>
      <c r="W1782" s="2">
        <v>0.5</v>
      </c>
      <c r="X1782" t="s">
        <v>21</v>
      </c>
      <c r="Y1782">
        <v>1</v>
      </c>
      <c r="Z1782">
        <v>6</v>
      </c>
      <c r="AA1782">
        <v>8</v>
      </c>
      <c r="AB1782" t="s">
        <v>17</v>
      </c>
      <c r="AC1782" t="s">
        <v>30</v>
      </c>
      <c r="AD1782">
        <v>29.999999999999972</v>
      </c>
      <c r="AE1782">
        <v>1.3333333333333333</v>
      </c>
      <c r="AF1782">
        <v>1</v>
      </c>
      <c r="AG1782" t="s">
        <v>72</v>
      </c>
      <c r="AH1782" t="s">
        <v>98</v>
      </c>
      <c r="AI1782" t="s">
        <v>113</v>
      </c>
      <c r="AJ1782">
        <v>1788</v>
      </c>
      <c r="AK1782">
        <v>1789</v>
      </c>
      <c r="AL1782" t="s">
        <v>118</v>
      </c>
    </row>
    <row r="1783" spans="1:38" x14ac:dyDescent="0.2">
      <c r="A1783">
        <v>2099</v>
      </c>
      <c r="B1783" s="1">
        <v>45299</v>
      </c>
      <c r="C1783" s="2">
        <v>0.47916666666666669</v>
      </c>
      <c r="D1783" s="2">
        <v>0.5</v>
      </c>
      <c r="E1783" t="s">
        <v>21</v>
      </c>
      <c r="F1783">
        <v>1</v>
      </c>
      <c r="G1783">
        <v>6</v>
      </c>
      <c r="H1783">
        <v>8</v>
      </c>
      <c r="I1783" t="s">
        <v>17</v>
      </c>
      <c r="J1783" t="s">
        <v>30</v>
      </c>
      <c r="K1783">
        <v>29.999999999999972</v>
      </c>
      <c r="L1783">
        <v>1.3333333333333333</v>
      </c>
      <c r="M1783">
        <v>1</v>
      </c>
      <c r="N1783" t="s">
        <v>72</v>
      </c>
      <c r="O1783" t="s">
        <v>98</v>
      </c>
      <c r="P1783" t="s">
        <v>113</v>
      </c>
      <c r="Q1783" t="s">
        <v>118</v>
      </c>
      <c r="R1783" t="s">
        <v>118</v>
      </c>
      <c r="S1783">
        <v>1788</v>
      </c>
      <c r="T1783">
        <v>376</v>
      </c>
      <c r="U1783" s="1">
        <v>45637</v>
      </c>
      <c r="V1783" s="2">
        <v>0.47916666666666669</v>
      </c>
      <c r="W1783" s="2">
        <v>0.52083333333333337</v>
      </c>
      <c r="X1783" t="s">
        <v>21</v>
      </c>
      <c r="Y1783">
        <v>1</v>
      </c>
      <c r="Z1783">
        <v>6</v>
      </c>
      <c r="AA1783">
        <v>1</v>
      </c>
      <c r="AB1783" t="s">
        <v>13</v>
      </c>
      <c r="AC1783" t="s">
        <v>28</v>
      </c>
      <c r="AD1783">
        <v>60.000000000000028</v>
      </c>
      <c r="AE1783">
        <v>0.16666666666666666</v>
      </c>
      <c r="AF1783">
        <v>0</v>
      </c>
      <c r="AG1783" t="s">
        <v>74</v>
      </c>
      <c r="AH1783" t="s">
        <v>109</v>
      </c>
      <c r="AI1783" t="s">
        <v>113</v>
      </c>
      <c r="AJ1783">
        <v>1787</v>
      </c>
      <c r="AK1783">
        <v>1788</v>
      </c>
      <c r="AL1783" t="s">
        <v>118</v>
      </c>
    </row>
    <row r="1784" spans="1:38" x14ac:dyDescent="0.2">
      <c r="A1784">
        <v>2339</v>
      </c>
      <c r="B1784" s="1">
        <v>45428</v>
      </c>
      <c r="C1784" s="2">
        <v>0.47916666666666669</v>
      </c>
      <c r="D1784" s="2">
        <v>0.5625</v>
      </c>
      <c r="E1784" t="s">
        <v>21</v>
      </c>
      <c r="F1784">
        <v>1</v>
      </c>
      <c r="G1784">
        <v>6</v>
      </c>
      <c r="H1784">
        <v>1</v>
      </c>
      <c r="I1784" t="s">
        <v>27</v>
      </c>
      <c r="J1784" t="s">
        <v>30</v>
      </c>
      <c r="K1784">
        <v>119.99999999999997</v>
      </c>
      <c r="L1784">
        <v>0.16666666666666666</v>
      </c>
      <c r="M1784">
        <v>0</v>
      </c>
      <c r="N1784" t="s">
        <v>75</v>
      </c>
      <c r="O1784" t="s">
        <v>102</v>
      </c>
      <c r="P1784" t="s">
        <v>113</v>
      </c>
      <c r="Q1784" t="s">
        <v>117</v>
      </c>
      <c r="R1784" t="s">
        <v>124</v>
      </c>
      <c r="S1784">
        <v>1786</v>
      </c>
      <c r="T1784">
        <v>2972</v>
      </c>
      <c r="U1784" s="1">
        <v>45514</v>
      </c>
      <c r="V1784" s="2">
        <v>0.47916666666666669</v>
      </c>
      <c r="W1784" s="2">
        <v>0.52083333333333337</v>
      </c>
      <c r="X1784" t="s">
        <v>21</v>
      </c>
      <c r="Y1784">
        <v>1</v>
      </c>
      <c r="Z1784">
        <v>6</v>
      </c>
      <c r="AA1784">
        <v>3</v>
      </c>
      <c r="AB1784" t="s">
        <v>42</v>
      </c>
      <c r="AC1784" t="s">
        <v>40</v>
      </c>
      <c r="AD1784">
        <v>60.000000000000028</v>
      </c>
      <c r="AE1784">
        <v>0.5</v>
      </c>
      <c r="AF1784">
        <v>0</v>
      </c>
      <c r="AG1784" t="s">
        <v>77</v>
      </c>
      <c r="AH1784" t="s">
        <v>105</v>
      </c>
      <c r="AI1784" t="s">
        <v>113</v>
      </c>
      <c r="AJ1784">
        <v>1785</v>
      </c>
      <c r="AK1784">
        <v>1786</v>
      </c>
      <c r="AL1784" t="s">
        <v>118</v>
      </c>
    </row>
    <row r="1785" spans="1:38" x14ac:dyDescent="0.2">
      <c r="A1785">
        <v>2972</v>
      </c>
      <c r="B1785" s="1">
        <v>45514</v>
      </c>
      <c r="C1785" s="2">
        <v>0.47916666666666669</v>
      </c>
      <c r="D1785" s="2">
        <v>0.52083333333333337</v>
      </c>
      <c r="E1785" t="s">
        <v>21</v>
      </c>
      <c r="F1785">
        <v>1</v>
      </c>
      <c r="G1785">
        <v>6</v>
      </c>
      <c r="H1785">
        <v>3</v>
      </c>
      <c r="I1785" t="s">
        <v>42</v>
      </c>
      <c r="J1785" t="s">
        <v>40</v>
      </c>
      <c r="K1785">
        <v>60.000000000000028</v>
      </c>
      <c r="L1785">
        <v>0.5</v>
      </c>
      <c r="M1785">
        <v>0</v>
      </c>
      <c r="N1785" t="s">
        <v>77</v>
      </c>
      <c r="O1785" t="s">
        <v>105</v>
      </c>
      <c r="P1785" t="s">
        <v>113</v>
      </c>
      <c r="Q1785" t="s">
        <v>118</v>
      </c>
      <c r="R1785" t="s">
        <v>118</v>
      </c>
      <c r="S1785">
        <v>1785</v>
      </c>
      <c r="T1785">
        <v>367</v>
      </c>
      <c r="U1785" s="1">
        <v>45351</v>
      </c>
      <c r="V1785" s="2">
        <v>0.47916666666666669</v>
      </c>
      <c r="W1785" s="2">
        <v>0.52083333333333337</v>
      </c>
      <c r="X1785" t="s">
        <v>21</v>
      </c>
      <c r="Y1785">
        <v>1</v>
      </c>
      <c r="Z1785">
        <v>6</v>
      </c>
      <c r="AA1785">
        <v>1</v>
      </c>
      <c r="AB1785" t="s">
        <v>22</v>
      </c>
      <c r="AC1785" t="s">
        <v>18</v>
      </c>
      <c r="AD1785">
        <v>60.000000000000028</v>
      </c>
      <c r="AE1785">
        <v>0.16666666666666666</v>
      </c>
      <c r="AF1785">
        <v>0</v>
      </c>
      <c r="AG1785" t="s">
        <v>75</v>
      </c>
      <c r="AH1785" t="s">
        <v>99</v>
      </c>
      <c r="AI1785" t="s">
        <v>113</v>
      </c>
      <c r="AJ1785">
        <v>1784</v>
      </c>
      <c r="AK1785">
        <v>1785</v>
      </c>
      <c r="AL1785" t="s">
        <v>118</v>
      </c>
    </row>
    <row r="1786" spans="1:38" x14ac:dyDescent="0.2">
      <c r="A1786">
        <v>23</v>
      </c>
      <c r="B1786" s="1">
        <v>45613</v>
      </c>
      <c r="C1786" s="2">
        <v>0.47916666666666669</v>
      </c>
      <c r="D1786" s="2">
        <v>0.5</v>
      </c>
      <c r="E1786" t="s">
        <v>21</v>
      </c>
      <c r="F1786">
        <v>1</v>
      </c>
      <c r="G1786">
        <v>6</v>
      </c>
      <c r="H1786">
        <v>6</v>
      </c>
      <c r="I1786" t="s">
        <v>39</v>
      </c>
      <c r="J1786" t="s">
        <v>40</v>
      </c>
      <c r="K1786">
        <v>29.999999999999972</v>
      </c>
      <c r="L1786">
        <v>1</v>
      </c>
      <c r="M1786">
        <v>0</v>
      </c>
      <c r="N1786" t="s">
        <v>71</v>
      </c>
      <c r="O1786" t="s">
        <v>108</v>
      </c>
      <c r="P1786" t="s">
        <v>113</v>
      </c>
      <c r="Q1786" t="s">
        <v>118</v>
      </c>
      <c r="R1786" t="s">
        <v>118</v>
      </c>
      <c r="S1786">
        <v>1776</v>
      </c>
      <c r="T1786">
        <v>959</v>
      </c>
      <c r="U1786" s="1">
        <v>45503</v>
      </c>
      <c r="V1786" s="2">
        <v>0.47916666666666669</v>
      </c>
      <c r="W1786" s="2">
        <v>0.54166666666666663</v>
      </c>
      <c r="X1786" t="s">
        <v>21</v>
      </c>
      <c r="Y1786">
        <v>1</v>
      </c>
      <c r="Z1786">
        <v>6</v>
      </c>
      <c r="AA1786">
        <v>2</v>
      </c>
      <c r="AB1786" t="s">
        <v>27</v>
      </c>
      <c r="AC1786" t="s">
        <v>40</v>
      </c>
      <c r="AD1786">
        <v>89.999999999999915</v>
      </c>
      <c r="AE1786">
        <v>0.33333333333333331</v>
      </c>
      <c r="AF1786">
        <v>0</v>
      </c>
      <c r="AG1786" t="s">
        <v>73</v>
      </c>
      <c r="AH1786" t="s">
        <v>104</v>
      </c>
      <c r="AI1786" t="s">
        <v>113</v>
      </c>
      <c r="AJ1786">
        <v>1775</v>
      </c>
      <c r="AK1786">
        <v>1776</v>
      </c>
      <c r="AL1786" t="s">
        <v>118</v>
      </c>
    </row>
    <row r="1787" spans="1:38" x14ac:dyDescent="0.2">
      <c r="A1787">
        <v>1836</v>
      </c>
      <c r="B1787" s="1">
        <v>45581</v>
      </c>
      <c r="C1787" s="2">
        <v>0.47916666666666669</v>
      </c>
      <c r="D1787" s="2">
        <v>0.52083333333333337</v>
      </c>
      <c r="E1787" t="s">
        <v>21</v>
      </c>
      <c r="F1787">
        <v>1</v>
      </c>
      <c r="G1787">
        <v>6</v>
      </c>
      <c r="H1787">
        <v>2</v>
      </c>
      <c r="I1787" t="s">
        <v>39</v>
      </c>
      <c r="J1787" t="s">
        <v>14</v>
      </c>
      <c r="K1787">
        <v>60.000000000000028</v>
      </c>
      <c r="L1787">
        <v>0.33333333333333331</v>
      </c>
      <c r="M1787">
        <v>0</v>
      </c>
      <c r="N1787" t="s">
        <v>74</v>
      </c>
      <c r="O1787" t="s">
        <v>107</v>
      </c>
      <c r="P1787" t="s">
        <v>113</v>
      </c>
      <c r="Q1787" t="s">
        <v>118</v>
      </c>
      <c r="R1787" t="s">
        <v>118</v>
      </c>
      <c r="S1787">
        <v>1783</v>
      </c>
      <c r="T1787">
        <v>1944</v>
      </c>
      <c r="U1787" s="1">
        <v>45400</v>
      </c>
      <c r="V1787" s="2">
        <v>0.47916666666666669</v>
      </c>
      <c r="W1787" s="2">
        <v>0.5625</v>
      </c>
      <c r="X1787" t="s">
        <v>21</v>
      </c>
      <c r="Y1787">
        <v>1</v>
      </c>
      <c r="Z1787">
        <v>6</v>
      </c>
      <c r="AA1787">
        <v>2</v>
      </c>
      <c r="AB1787" t="s">
        <v>22</v>
      </c>
      <c r="AC1787" t="s">
        <v>40</v>
      </c>
      <c r="AD1787">
        <v>119.99999999999997</v>
      </c>
      <c r="AE1787">
        <v>0.33333333333333331</v>
      </c>
      <c r="AF1787">
        <v>0</v>
      </c>
      <c r="AG1787" t="s">
        <v>75</v>
      </c>
      <c r="AH1787" t="s">
        <v>101</v>
      </c>
      <c r="AI1787" t="s">
        <v>113</v>
      </c>
      <c r="AJ1787">
        <v>1782</v>
      </c>
      <c r="AK1787">
        <v>1783</v>
      </c>
      <c r="AL1787" t="s">
        <v>118</v>
      </c>
    </row>
    <row r="1788" spans="1:38" x14ac:dyDescent="0.2">
      <c r="A1788">
        <v>1944</v>
      </c>
      <c r="B1788" s="1">
        <v>45400</v>
      </c>
      <c r="C1788" s="2">
        <v>0.47916666666666669</v>
      </c>
      <c r="D1788" s="2">
        <v>0.5625</v>
      </c>
      <c r="E1788" t="s">
        <v>21</v>
      </c>
      <c r="F1788">
        <v>1</v>
      </c>
      <c r="G1788">
        <v>6</v>
      </c>
      <c r="H1788">
        <v>2</v>
      </c>
      <c r="I1788" t="s">
        <v>22</v>
      </c>
      <c r="J1788" t="s">
        <v>40</v>
      </c>
      <c r="K1788">
        <v>119.99999999999997</v>
      </c>
      <c r="L1788">
        <v>0.33333333333333331</v>
      </c>
      <c r="M1788">
        <v>0</v>
      </c>
      <c r="N1788" t="s">
        <v>75</v>
      </c>
      <c r="O1788" t="s">
        <v>101</v>
      </c>
      <c r="P1788" t="s">
        <v>113</v>
      </c>
      <c r="Q1788" t="s">
        <v>118</v>
      </c>
      <c r="R1788" t="s">
        <v>124</v>
      </c>
      <c r="S1788">
        <v>1782</v>
      </c>
      <c r="T1788">
        <v>2637</v>
      </c>
      <c r="U1788" s="1">
        <v>45648</v>
      </c>
      <c r="V1788" s="2">
        <v>0.47916666666666669</v>
      </c>
      <c r="W1788" s="2">
        <v>0.54166666666666663</v>
      </c>
      <c r="X1788" t="s">
        <v>21</v>
      </c>
      <c r="Y1788">
        <v>1</v>
      </c>
      <c r="Z1788">
        <v>6</v>
      </c>
      <c r="AA1788">
        <v>2</v>
      </c>
      <c r="AB1788" t="s">
        <v>22</v>
      </c>
      <c r="AC1788" t="s">
        <v>30</v>
      </c>
      <c r="AD1788">
        <v>89.999999999999915</v>
      </c>
      <c r="AE1788">
        <v>0.33333333333333331</v>
      </c>
      <c r="AF1788">
        <v>0</v>
      </c>
      <c r="AG1788" t="s">
        <v>71</v>
      </c>
      <c r="AH1788" t="s">
        <v>109</v>
      </c>
      <c r="AI1788" t="s">
        <v>113</v>
      </c>
      <c r="AJ1788">
        <v>1781</v>
      </c>
      <c r="AK1788">
        <v>1782</v>
      </c>
      <c r="AL1788" t="s">
        <v>118</v>
      </c>
    </row>
    <row r="1789" spans="1:38" x14ac:dyDescent="0.2">
      <c r="A1789">
        <v>2637</v>
      </c>
      <c r="B1789" s="1">
        <v>45648</v>
      </c>
      <c r="C1789" s="2">
        <v>0.47916666666666669</v>
      </c>
      <c r="D1789" s="2">
        <v>0.54166666666666663</v>
      </c>
      <c r="E1789" t="s">
        <v>21</v>
      </c>
      <c r="F1789">
        <v>1</v>
      </c>
      <c r="G1789">
        <v>6</v>
      </c>
      <c r="H1789">
        <v>2</v>
      </c>
      <c r="I1789" t="s">
        <v>22</v>
      </c>
      <c r="J1789" t="s">
        <v>30</v>
      </c>
      <c r="K1789">
        <v>89.999999999999915</v>
      </c>
      <c r="L1789">
        <v>0.33333333333333331</v>
      </c>
      <c r="M1789">
        <v>0</v>
      </c>
      <c r="N1789" t="s">
        <v>71</v>
      </c>
      <c r="O1789" t="s">
        <v>109</v>
      </c>
      <c r="P1789" t="s">
        <v>113</v>
      </c>
      <c r="Q1789" t="s">
        <v>118</v>
      </c>
      <c r="R1789" t="s">
        <v>118</v>
      </c>
      <c r="S1789">
        <v>1781</v>
      </c>
      <c r="T1789">
        <v>598</v>
      </c>
      <c r="U1789" s="1">
        <v>45624</v>
      </c>
      <c r="V1789" s="2">
        <v>0.47916666666666669</v>
      </c>
      <c r="W1789" s="2">
        <v>0.54166666666666663</v>
      </c>
      <c r="X1789" t="s">
        <v>21</v>
      </c>
      <c r="Y1789">
        <v>1</v>
      </c>
      <c r="Z1789">
        <v>6</v>
      </c>
      <c r="AA1789">
        <v>7</v>
      </c>
      <c r="AB1789" t="s">
        <v>17</v>
      </c>
      <c r="AC1789" t="s">
        <v>18</v>
      </c>
      <c r="AD1789">
        <v>89.999999999999915</v>
      </c>
      <c r="AE1789">
        <v>1.1666666666666667</v>
      </c>
      <c r="AF1789">
        <v>1</v>
      </c>
      <c r="AG1789" t="s">
        <v>75</v>
      </c>
      <c r="AH1789" t="s">
        <v>108</v>
      </c>
      <c r="AI1789" t="s">
        <v>113</v>
      </c>
      <c r="AJ1789">
        <v>1780</v>
      </c>
      <c r="AK1789">
        <v>1781</v>
      </c>
      <c r="AL1789" t="s">
        <v>118</v>
      </c>
    </row>
    <row r="1790" spans="1:38" x14ac:dyDescent="0.2">
      <c r="A1790">
        <v>598</v>
      </c>
      <c r="B1790" s="1">
        <v>45624</v>
      </c>
      <c r="C1790" s="2">
        <v>0.47916666666666669</v>
      </c>
      <c r="D1790" s="2">
        <v>0.54166666666666663</v>
      </c>
      <c r="E1790" t="s">
        <v>21</v>
      </c>
      <c r="F1790">
        <v>1</v>
      </c>
      <c r="G1790">
        <v>6</v>
      </c>
      <c r="H1790">
        <v>7</v>
      </c>
      <c r="I1790" t="s">
        <v>17</v>
      </c>
      <c r="J1790" t="s">
        <v>18</v>
      </c>
      <c r="K1790">
        <v>89.999999999999915</v>
      </c>
      <c r="L1790">
        <v>1.1666666666666667</v>
      </c>
      <c r="M1790">
        <v>1</v>
      </c>
      <c r="N1790" t="s">
        <v>75</v>
      </c>
      <c r="O1790" t="s">
        <v>108</v>
      </c>
      <c r="P1790" t="s">
        <v>113</v>
      </c>
      <c r="Q1790" t="s">
        <v>118</v>
      </c>
      <c r="R1790" t="s">
        <v>118</v>
      </c>
      <c r="S1790">
        <v>1780</v>
      </c>
      <c r="T1790">
        <v>2697</v>
      </c>
      <c r="U1790" s="1">
        <v>45619</v>
      </c>
      <c r="V1790" s="2">
        <v>0.47916666666666669</v>
      </c>
      <c r="W1790" s="2">
        <v>0.5625</v>
      </c>
      <c r="X1790" t="s">
        <v>21</v>
      </c>
      <c r="Y1790">
        <v>1</v>
      </c>
      <c r="Z1790">
        <v>6</v>
      </c>
      <c r="AA1790">
        <v>5</v>
      </c>
      <c r="AB1790" t="s">
        <v>17</v>
      </c>
      <c r="AC1790" t="s">
        <v>14</v>
      </c>
      <c r="AD1790">
        <v>119.99999999999997</v>
      </c>
      <c r="AE1790">
        <v>0.83333333333333348</v>
      </c>
      <c r="AF1790">
        <v>0</v>
      </c>
      <c r="AG1790" t="s">
        <v>77</v>
      </c>
      <c r="AH1790" t="s">
        <v>108</v>
      </c>
      <c r="AI1790" t="s">
        <v>113</v>
      </c>
      <c r="AJ1790">
        <v>1779</v>
      </c>
      <c r="AK1790">
        <v>1780</v>
      </c>
      <c r="AL1790" t="s">
        <v>118</v>
      </c>
    </row>
    <row r="1791" spans="1:38" x14ac:dyDescent="0.2">
      <c r="A1791">
        <v>2697</v>
      </c>
      <c r="B1791" s="1">
        <v>45619</v>
      </c>
      <c r="C1791" s="2">
        <v>0.47916666666666669</v>
      </c>
      <c r="D1791" s="2">
        <v>0.5625</v>
      </c>
      <c r="E1791" t="s">
        <v>21</v>
      </c>
      <c r="F1791">
        <v>1</v>
      </c>
      <c r="G1791">
        <v>6</v>
      </c>
      <c r="H1791">
        <v>5</v>
      </c>
      <c r="I1791" t="s">
        <v>17</v>
      </c>
      <c r="J1791" t="s">
        <v>14</v>
      </c>
      <c r="K1791">
        <v>119.99999999999997</v>
      </c>
      <c r="L1791">
        <v>0.83333333333333348</v>
      </c>
      <c r="M1791">
        <v>0</v>
      </c>
      <c r="N1791" t="s">
        <v>77</v>
      </c>
      <c r="O1791" t="s">
        <v>108</v>
      </c>
      <c r="P1791" t="s">
        <v>113</v>
      </c>
      <c r="Q1791" t="s">
        <v>118</v>
      </c>
      <c r="R1791" t="s">
        <v>124</v>
      </c>
      <c r="S1791">
        <v>1779</v>
      </c>
      <c r="T1791">
        <v>711</v>
      </c>
      <c r="U1791" s="1">
        <v>45425</v>
      </c>
      <c r="V1791" s="2">
        <v>0.47916666666666669</v>
      </c>
      <c r="W1791" s="2">
        <v>0.52083333333333337</v>
      </c>
      <c r="X1791" t="s">
        <v>21</v>
      </c>
      <c r="Y1791">
        <v>1</v>
      </c>
      <c r="Z1791">
        <v>6</v>
      </c>
      <c r="AA1791">
        <v>2</v>
      </c>
      <c r="AB1791" t="s">
        <v>27</v>
      </c>
      <c r="AC1791" t="s">
        <v>30</v>
      </c>
      <c r="AD1791">
        <v>60.000000000000028</v>
      </c>
      <c r="AE1791">
        <v>0.33333333333333331</v>
      </c>
      <c r="AF1791">
        <v>0</v>
      </c>
      <c r="AG1791" t="s">
        <v>72</v>
      </c>
      <c r="AH1791" t="s">
        <v>102</v>
      </c>
      <c r="AI1791" t="s">
        <v>113</v>
      </c>
      <c r="AJ1791">
        <v>1778</v>
      </c>
      <c r="AK1791">
        <v>1779</v>
      </c>
      <c r="AL1791" t="s">
        <v>118</v>
      </c>
    </row>
    <row r="1792" spans="1:38" x14ac:dyDescent="0.2">
      <c r="A1792">
        <v>711</v>
      </c>
      <c r="B1792" s="1">
        <v>45425</v>
      </c>
      <c r="C1792" s="2">
        <v>0.47916666666666669</v>
      </c>
      <c r="D1792" s="2">
        <v>0.52083333333333337</v>
      </c>
      <c r="E1792" t="s">
        <v>21</v>
      </c>
      <c r="F1792">
        <v>1</v>
      </c>
      <c r="G1792">
        <v>6</v>
      </c>
      <c r="H1792">
        <v>2</v>
      </c>
      <c r="I1792" t="s">
        <v>27</v>
      </c>
      <c r="J1792" t="s">
        <v>30</v>
      </c>
      <c r="K1792">
        <v>60.000000000000028</v>
      </c>
      <c r="L1792">
        <v>0.33333333333333331</v>
      </c>
      <c r="M1792">
        <v>0</v>
      </c>
      <c r="N1792" t="s">
        <v>72</v>
      </c>
      <c r="O1792" t="s">
        <v>102</v>
      </c>
      <c r="P1792" t="s">
        <v>113</v>
      </c>
      <c r="Q1792" t="s">
        <v>118</v>
      </c>
      <c r="R1792" t="s">
        <v>118</v>
      </c>
      <c r="S1792">
        <v>1778</v>
      </c>
      <c r="T1792">
        <v>1459</v>
      </c>
      <c r="U1792" s="1">
        <v>45444</v>
      </c>
      <c r="V1792" s="2">
        <v>0.47916666666666669</v>
      </c>
      <c r="W1792" s="2">
        <v>0.5</v>
      </c>
      <c r="X1792" t="s">
        <v>21</v>
      </c>
      <c r="Y1792">
        <v>1</v>
      </c>
      <c r="Z1792">
        <v>6</v>
      </c>
      <c r="AA1792">
        <v>6</v>
      </c>
      <c r="AB1792" t="s">
        <v>17</v>
      </c>
      <c r="AC1792" t="s">
        <v>18</v>
      </c>
      <c r="AD1792">
        <v>29.999999999999972</v>
      </c>
      <c r="AE1792">
        <v>1</v>
      </c>
      <c r="AF1792">
        <v>0</v>
      </c>
      <c r="AG1792" t="s">
        <v>77</v>
      </c>
      <c r="AH1792" t="s">
        <v>103</v>
      </c>
      <c r="AI1792" t="s">
        <v>113</v>
      </c>
      <c r="AJ1792">
        <v>1777</v>
      </c>
      <c r="AK1792">
        <v>1778</v>
      </c>
      <c r="AL1792" t="s">
        <v>118</v>
      </c>
    </row>
    <row r="1793" spans="1:38" x14ac:dyDescent="0.2">
      <c r="A1793">
        <v>1459</v>
      </c>
      <c r="B1793" s="1">
        <v>45444</v>
      </c>
      <c r="C1793" s="2">
        <v>0.47916666666666669</v>
      </c>
      <c r="D1793" s="2">
        <v>0.5</v>
      </c>
      <c r="E1793" t="s">
        <v>21</v>
      </c>
      <c r="F1793">
        <v>1</v>
      </c>
      <c r="G1793">
        <v>6</v>
      </c>
      <c r="H1793">
        <v>6</v>
      </c>
      <c r="I1793" t="s">
        <v>17</v>
      </c>
      <c r="J1793" t="s">
        <v>18</v>
      </c>
      <c r="K1793">
        <v>29.999999999999972</v>
      </c>
      <c r="L1793">
        <v>1</v>
      </c>
      <c r="M1793">
        <v>0</v>
      </c>
      <c r="N1793" t="s">
        <v>77</v>
      </c>
      <c r="O1793" t="s">
        <v>103</v>
      </c>
      <c r="P1793" t="s">
        <v>113</v>
      </c>
      <c r="Q1793" t="s">
        <v>118</v>
      </c>
      <c r="R1793" t="s">
        <v>118</v>
      </c>
      <c r="S1793">
        <v>1777</v>
      </c>
      <c r="T1793">
        <v>23</v>
      </c>
      <c r="U1793" s="1">
        <v>45613</v>
      </c>
      <c r="V1793" s="2">
        <v>0.47916666666666669</v>
      </c>
      <c r="W1793" s="2">
        <v>0.5</v>
      </c>
      <c r="X1793" t="s">
        <v>21</v>
      </c>
      <c r="Y1793">
        <v>1</v>
      </c>
      <c r="Z1793">
        <v>6</v>
      </c>
      <c r="AA1793">
        <v>6</v>
      </c>
      <c r="AB1793" t="s">
        <v>39</v>
      </c>
      <c r="AC1793" t="s">
        <v>40</v>
      </c>
      <c r="AD1793">
        <v>29.999999999999972</v>
      </c>
      <c r="AE1793">
        <v>1</v>
      </c>
      <c r="AF1793">
        <v>0</v>
      </c>
      <c r="AG1793" t="s">
        <v>71</v>
      </c>
      <c r="AH1793" t="s">
        <v>108</v>
      </c>
      <c r="AI1793" t="s">
        <v>113</v>
      </c>
      <c r="AJ1793">
        <v>1776</v>
      </c>
      <c r="AK1793">
        <v>1777</v>
      </c>
      <c r="AL1793" t="s">
        <v>118</v>
      </c>
    </row>
    <row r="1794" spans="1:38" x14ac:dyDescent="0.2">
      <c r="A1794">
        <v>2144</v>
      </c>
      <c r="B1794" s="1">
        <v>45492</v>
      </c>
      <c r="C1794" s="2">
        <v>0.47916666666666669</v>
      </c>
      <c r="D1794" s="2">
        <v>0.5</v>
      </c>
      <c r="E1794" t="s">
        <v>21</v>
      </c>
      <c r="F1794">
        <v>1</v>
      </c>
      <c r="G1794">
        <v>6</v>
      </c>
      <c r="H1794">
        <v>4</v>
      </c>
      <c r="I1794" t="s">
        <v>27</v>
      </c>
      <c r="J1794" t="s">
        <v>23</v>
      </c>
      <c r="K1794">
        <v>29.999999999999972</v>
      </c>
      <c r="L1794">
        <v>0.66666666666666663</v>
      </c>
      <c r="M1794">
        <v>0</v>
      </c>
      <c r="N1794" t="s">
        <v>76</v>
      </c>
      <c r="O1794" t="s">
        <v>104</v>
      </c>
      <c r="P1794" t="s">
        <v>113</v>
      </c>
      <c r="Q1794" t="s">
        <v>118</v>
      </c>
      <c r="R1794" t="s">
        <v>118</v>
      </c>
      <c r="S1794">
        <v>1774</v>
      </c>
      <c r="T1794">
        <v>1678</v>
      </c>
      <c r="U1794" s="1">
        <v>45440</v>
      </c>
      <c r="V1794" s="2">
        <v>0.5</v>
      </c>
      <c r="W1794" s="2">
        <v>0.5625</v>
      </c>
      <c r="X1794" t="s">
        <v>21</v>
      </c>
      <c r="Y1794">
        <v>1</v>
      </c>
      <c r="Z1794">
        <v>6</v>
      </c>
      <c r="AA1794">
        <v>3</v>
      </c>
      <c r="AB1794" t="s">
        <v>17</v>
      </c>
      <c r="AC1794" t="s">
        <v>40</v>
      </c>
      <c r="AD1794">
        <v>90</v>
      </c>
      <c r="AE1794">
        <v>0.5</v>
      </c>
      <c r="AF1794">
        <v>0</v>
      </c>
      <c r="AG1794" t="s">
        <v>73</v>
      </c>
      <c r="AH1794" t="s">
        <v>102</v>
      </c>
      <c r="AI1794" t="s">
        <v>113</v>
      </c>
      <c r="AJ1794">
        <v>1773</v>
      </c>
      <c r="AK1794">
        <v>1774</v>
      </c>
      <c r="AL1794" t="s">
        <v>118</v>
      </c>
    </row>
    <row r="1795" spans="1:38" x14ac:dyDescent="0.2">
      <c r="A1795">
        <v>959</v>
      </c>
      <c r="B1795" s="1">
        <v>45503</v>
      </c>
      <c r="C1795" s="2">
        <v>0.47916666666666669</v>
      </c>
      <c r="D1795" s="2">
        <v>0.54166666666666663</v>
      </c>
      <c r="E1795" t="s">
        <v>21</v>
      </c>
      <c r="F1795">
        <v>1</v>
      </c>
      <c r="G1795">
        <v>6</v>
      </c>
      <c r="H1795">
        <v>2</v>
      </c>
      <c r="I1795" t="s">
        <v>27</v>
      </c>
      <c r="J1795" t="s">
        <v>40</v>
      </c>
      <c r="K1795">
        <v>89.999999999999915</v>
      </c>
      <c r="L1795">
        <v>0.33333333333333331</v>
      </c>
      <c r="M1795">
        <v>0</v>
      </c>
      <c r="N1795" t="s">
        <v>73</v>
      </c>
      <c r="O1795" t="s">
        <v>104</v>
      </c>
      <c r="P1795" t="s">
        <v>113</v>
      </c>
      <c r="Q1795" t="s">
        <v>118</v>
      </c>
      <c r="R1795" t="s">
        <v>118</v>
      </c>
      <c r="S1795">
        <v>1775</v>
      </c>
      <c r="T1795">
        <v>2144</v>
      </c>
      <c r="U1795" s="1">
        <v>45492</v>
      </c>
      <c r="V1795" s="2">
        <v>0.47916666666666669</v>
      </c>
      <c r="W1795" s="2">
        <v>0.5</v>
      </c>
      <c r="X1795" t="s">
        <v>21</v>
      </c>
      <c r="Y1795">
        <v>1</v>
      </c>
      <c r="Z1795">
        <v>6</v>
      </c>
      <c r="AA1795">
        <v>4</v>
      </c>
      <c r="AB1795" t="s">
        <v>27</v>
      </c>
      <c r="AC1795" t="s">
        <v>23</v>
      </c>
      <c r="AD1795">
        <v>29.999999999999972</v>
      </c>
      <c r="AE1795">
        <v>0.66666666666666663</v>
      </c>
      <c r="AF1795">
        <v>0</v>
      </c>
      <c r="AG1795" t="s">
        <v>76</v>
      </c>
      <c r="AH1795" t="s">
        <v>104</v>
      </c>
      <c r="AI1795" t="s">
        <v>113</v>
      </c>
      <c r="AJ1795">
        <v>1774</v>
      </c>
      <c r="AK1795">
        <v>1775</v>
      </c>
      <c r="AL1795" t="s">
        <v>118</v>
      </c>
    </row>
    <row r="1796" spans="1:38" x14ac:dyDescent="0.2">
      <c r="A1796">
        <v>367</v>
      </c>
      <c r="B1796" s="1">
        <v>45351</v>
      </c>
      <c r="C1796" s="2">
        <v>0.47916666666666669</v>
      </c>
      <c r="D1796" s="2">
        <v>0.52083333333333337</v>
      </c>
      <c r="E1796" t="s">
        <v>21</v>
      </c>
      <c r="F1796">
        <v>1</v>
      </c>
      <c r="G1796">
        <v>6</v>
      </c>
      <c r="H1796">
        <v>1</v>
      </c>
      <c r="I1796" t="s">
        <v>22</v>
      </c>
      <c r="J1796" t="s">
        <v>18</v>
      </c>
      <c r="K1796">
        <v>60.000000000000028</v>
      </c>
      <c r="L1796">
        <v>0.16666666666666666</v>
      </c>
      <c r="M1796">
        <v>0</v>
      </c>
      <c r="N1796" t="s">
        <v>75</v>
      </c>
      <c r="O1796" t="s">
        <v>99</v>
      </c>
      <c r="P1796" t="s">
        <v>113</v>
      </c>
      <c r="Q1796" t="s">
        <v>117</v>
      </c>
      <c r="R1796" t="s">
        <v>118</v>
      </c>
      <c r="S1796">
        <v>1784</v>
      </c>
      <c r="T1796">
        <v>1836</v>
      </c>
      <c r="U1796" s="1">
        <v>45581</v>
      </c>
      <c r="V1796" s="2">
        <v>0.47916666666666669</v>
      </c>
      <c r="W1796" s="2">
        <v>0.52083333333333337</v>
      </c>
      <c r="X1796" t="s">
        <v>21</v>
      </c>
      <c r="Y1796">
        <v>1</v>
      </c>
      <c r="Z1796">
        <v>6</v>
      </c>
      <c r="AA1796">
        <v>2</v>
      </c>
      <c r="AB1796" t="s">
        <v>39</v>
      </c>
      <c r="AC1796" t="s">
        <v>14</v>
      </c>
      <c r="AD1796">
        <v>60.000000000000028</v>
      </c>
      <c r="AE1796">
        <v>0.33333333333333331</v>
      </c>
      <c r="AF1796">
        <v>0</v>
      </c>
      <c r="AG1796" t="s">
        <v>74</v>
      </c>
      <c r="AH1796" t="s">
        <v>107</v>
      </c>
      <c r="AI1796" t="s">
        <v>113</v>
      </c>
      <c r="AJ1796">
        <v>1783</v>
      </c>
      <c r="AK1796">
        <v>1784</v>
      </c>
      <c r="AL1796" t="s">
        <v>118</v>
      </c>
    </row>
    <row r="1797" spans="1:38" x14ac:dyDescent="0.2">
      <c r="A1797">
        <v>81</v>
      </c>
      <c r="B1797" s="1">
        <v>45357</v>
      </c>
      <c r="C1797" s="2">
        <v>0.45833333333333331</v>
      </c>
      <c r="D1797" s="2">
        <v>0.5</v>
      </c>
      <c r="E1797" t="s">
        <v>21</v>
      </c>
      <c r="F1797">
        <v>1</v>
      </c>
      <c r="G1797">
        <v>6</v>
      </c>
      <c r="H1797">
        <v>1</v>
      </c>
      <c r="I1797" t="s">
        <v>22</v>
      </c>
      <c r="J1797" t="s">
        <v>23</v>
      </c>
      <c r="K1797">
        <v>60.000000000000028</v>
      </c>
      <c r="L1797">
        <v>0.16666666666666666</v>
      </c>
      <c r="M1797">
        <v>0</v>
      </c>
      <c r="N1797" t="s">
        <v>74</v>
      </c>
      <c r="O1797" t="s">
        <v>100</v>
      </c>
      <c r="P1797" t="s">
        <v>113</v>
      </c>
      <c r="Q1797" t="s">
        <v>117</v>
      </c>
      <c r="R1797" t="s">
        <v>118</v>
      </c>
      <c r="S1797">
        <v>1817</v>
      </c>
      <c r="T1797">
        <v>2608</v>
      </c>
      <c r="U1797" s="1">
        <v>45507</v>
      </c>
      <c r="V1797" s="2">
        <v>0.45833333333333331</v>
      </c>
      <c r="W1797" s="2">
        <v>0.47916666666666669</v>
      </c>
      <c r="X1797" t="s">
        <v>21</v>
      </c>
      <c r="Y1797">
        <v>1</v>
      </c>
      <c r="Z1797">
        <v>6</v>
      </c>
      <c r="AA1797">
        <v>2</v>
      </c>
      <c r="AB1797" t="s">
        <v>13</v>
      </c>
      <c r="AC1797" t="s">
        <v>28</v>
      </c>
      <c r="AD1797">
        <v>30.000000000000053</v>
      </c>
      <c r="AE1797">
        <v>0.33333333333333331</v>
      </c>
      <c r="AF1797">
        <v>0</v>
      </c>
      <c r="AG1797" t="s">
        <v>77</v>
      </c>
      <c r="AH1797" t="s">
        <v>105</v>
      </c>
      <c r="AI1797" t="s">
        <v>113</v>
      </c>
      <c r="AJ1797">
        <v>1816</v>
      </c>
      <c r="AK1797">
        <v>1817</v>
      </c>
      <c r="AL1797" t="s">
        <v>118</v>
      </c>
    </row>
    <row r="1798" spans="1:38" x14ac:dyDescent="0.2">
      <c r="A1798">
        <v>2608</v>
      </c>
      <c r="B1798" s="1">
        <v>45507</v>
      </c>
      <c r="C1798" s="2">
        <v>0.45833333333333331</v>
      </c>
      <c r="D1798" s="2">
        <v>0.47916666666666669</v>
      </c>
      <c r="E1798" t="s">
        <v>21</v>
      </c>
      <c r="F1798">
        <v>1</v>
      </c>
      <c r="G1798">
        <v>6</v>
      </c>
      <c r="H1798">
        <v>2</v>
      </c>
      <c r="I1798" t="s">
        <v>13</v>
      </c>
      <c r="J1798" t="s">
        <v>28</v>
      </c>
      <c r="K1798">
        <v>30.000000000000053</v>
      </c>
      <c r="L1798">
        <v>0.33333333333333331</v>
      </c>
      <c r="M1798">
        <v>0</v>
      </c>
      <c r="N1798" t="s">
        <v>77</v>
      </c>
      <c r="O1798" t="s">
        <v>105</v>
      </c>
      <c r="P1798" t="s">
        <v>113</v>
      </c>
      <c r="Q1798" t="s">
        <v>118</v>
      </c>
      <c r="R1798" t="s">
        <v>118</v>
      </c>
      <c r="S1798">
        <v>1816</v>
      </c>
      <c r="T1798">
        <v>2517</v>
      </c>
      <c r="U1798" s="1">
        <v>45313</v>
      </c>
      <c r="V1798" s="2">
        <v>0.45833333333333331</v>
      </c>
      <c r="W1798" s="2">
        <v>0.54166666666666663</v>
      </c>
      <c r="X1798" t="s">
        <v>21</v>
      </c>
      <c r="Y1798">
        <v>1</v>
      </c>
      <c r="Z1798">
        <v>6</v>
      </c>
      <c r="AA1798">
        <v>8</v>
      </c>
      <c r="AB1798" t="s">
        <v>41</v>
      </c>
      <c r="AC1798" t="s">
        <v>28</v>
      </c>
      <c r="AD1798">
        <v>119.99999999999997</v>
      </c>
      <c r="AE1798">
        <v>1.3333333333333333</v>
      </c>
      <c r="AF1798">
        <v>1</v>
      </c>
      <c r="AG1798" t="s">
        <v>72</v>
      </c>
      <c r="AH1798" t="s">
        <v>98</v>
      </c>
      <c r="AI1798" t="s">
        <v>113</v>
      </c>
      <c r="AJ1798">
        <v>1815</v>
      </c>
      <c r="AK1798">
        <v>1816</v>
      </c>
      <c r="AL1798" t="s">
        <v>118</v>
      </c>
    </row>
    <row r="1799" spans="1:38" x14ac:dyDescent="0.2">
      <c r="A1799">
        <v>2520</v>
      </c>
      <c r="B1799" s="1">
        <v>45573</v>
      </c>
      <c r="C1799" s="2">
        <v>0.45833333333333331</v>
      </c>
      <c r="D1799" s="2">
        <v>0.5</v>
      </c>
      <c r="E1799" t="s">
        <v>21</v>
      </c>
      <c r="F1799">
        <v>1</v>
      </c>
      <c r="G1799">
        <v>6</v>
      </c>
      <c r="H1799">
        <v>9</v>
      </c>
      <c r="I1799" t="s">
        <v>42</v>
      </c>
      <c r="J1799" t="s">
        <v>40</v>
      </c>
      <c r="K1799">
        <v>60.000000000000028</v>
      </c>
      <c r="L1799">
        <v>1.5</v>
      </c>
      <c r="M1799">
        <v>1</v>
      </c>
      <c r="N1799" t="s">
        <v>73</v>
      </c>
      <c r="O1799" t="s">
        <v>107</v>
      </c>
      <c r="P1799" t="s">
        <v>113</v>
      </c>
      <c r="Q1799" t="s">
        <v>118</v>
      </c>
      <c r="R1799" t="s">
        <v>118</v>
      </c>
      <c r="S1799">
        <v>1813</v>
      </c>
      <c r="T1799">
        <v>1993</v>
      </c>
      <c r="U1799" s="1">
        <v>45646</v>
      </c>
      <c r="V1799" s="2">
        <v>0.45833333333333331</v>
      </c>
      <c r="W1799" s="2">
        <v>0.5</v>
      </c>
      <c r="X1799" t="s">
        <v>21</v>
      </c>
      <c r="Y1799">
        <v>1</v>
      </c>
      <c r="Z1799">
        <v>6</v>
      </c>
      <c r="AA1799">
        <v>6</v>
      </c>
      <c r="AB1799" t="s">
        <v>41</v>
      </c>
      <c r="AC1799" t="s">
        <v>23</v>
      </c>
      <c r="AD1799">
        <v>60.000000000000028</v>
      </c>
      <c r="AE1799">
        <v>1</v>
      </c>
      <c r="AF1799">
        <v>0</v>
      </c>
      <c r="AG1799" t="s">
        <v>76</v>
      </c>
      <c r="AH1799" t="s">
        <v>109</v>
      </c>
      <c r="AI1799" t="s">
        <v>113</v>
      </c>
      <c r="AJ1799">
        <v>1812</v>
      </c>
      <c r="AK1799">
        <v>1813</v>
      </c>
      <c r="AL1799" t="s">
        <v>118</v>
      </c>
    </row>
    <row r="1800" spans="1:38" x14ac:dyDescent="0.2">
      <c r="A1800">
        <v>89</v>
      </c>
      <c r="B1800" s="1">
        <v>45480</v>
      </c>
      <c r="C1800" s="2">
        <v>0.45833333333333331</v>
      </c>
      <c r="D1800" s="2">
        <v>0.47916666666666669</v>
      </c>
      <c r="E1800" t="s">
        <v>21</v>
      </c>
      <c r="F1800">
        <v>1</v>
      </c>
      <c r="G1800">
        <v>6</v>
      </c>
      <c r="H1800">
        <v>6</v>
      </c>
      <c r="I1800" t="s">
        <v>39</v>
      </c>
      <c r="J1800" t="s">
        <v>30</v>
      </c>
      <c r="K1800">
        <v>30.000000000000053</v>
      </c>
      <c r="L1800">
        <v>1</v>
      </c>
      <c r="M1800">
        <v>0</v>
      </c>
      <c r="N1800" t="s">
        <v>71</v>
      </c>
      <c r="O1800" t="s">
        <v>104</v>
      </c>
      <c r="P1800" t="s">
        <v>113</v>
      </c>
      <c r="Q1800" t="s">
        <v>118</v>
      </c>
      <c r="R1800" t="s">
        <v>118</v>
      </c>
      <c r="S1800">
        <v>1814</v>
      </c>
      <c r="T1800">
        <v>2520</v>
      </c>
      <c r="U1800" s="1">
        <v>45573</v>
      </c>
      <c r="V1800" s="2">
        <v>0.45833333333333331</v>
      </c>
      <c r="W1800" s="2">
        <v>0.5</v>
      </c>
      <c r="X1800" t="s">
        <v>21</v>
      </c>
      <c r="Y1800">
        <v>1</v>
      </c>
      <c r="Z1800">
        <v>6</v>
      </c>
      <c r="AA1800">
        <v>9</v>
      </c>
      <c r="AB1800" t="s">
        <v>42</v>
      </c>
      <c r="AC1800" t="s">
        <v>40</v>
      </c>
      <c r="AD1800">
        <v>60.000000000000028</v>
      </c>
      <c r="AE1800">
        <v>1.5</v>
      </c>
      <c r="AF1800">
        <v>1</v>
      </c>
      <c r="AG1800" t="s">
        <v>73</v>
      </c>
      <c r="AH1800" t="s">
        <v>107</v>
      </c>
      <c r="AI1800" t="s">
        <v>113</v>
      </c>
      <c r="AJ1800">
        <v>1813</v>
      </c>
      <c r="AK1800">
        <v>1814</v>
      </c>
      <c r="AL1800" t="s">
        <v>118</v>
      </c>
    </row>
    <row r="1801" spans="1:38" x14ac:dyDescent="0.2">
      <c r="A1801">
        <v>893</v>
      </c>
      <c r="B1801" s="1">
        <v>45567</v>
      </c>
      <c r="C1801" s="2">
        <v>0.45833333333333331</v>
      </c>
      <c r="D1801" s="2">
        <v>0.54166666666666663</v>
      </c>
      <c r="E1801" t="s">
        <v>21</v>
      </c>
      <c r="F1801">
        <v>1</v>
      </c>
      <c r="G1801">
        <v>6</v>
      </c>
      <c r="H1801">
        <v>2</v>
      </c>
      <c r="I1801" t="s">
        <v>42</v>
      </c>
      <c r="J1801" t="s">
        <v>14</v>
      </c>
      <c r="K1801">
        <v>119.99999999999997</v>
      </c>
      <c r="L1801">
        <v>0.33333333333333331</v>
      </c>
      <c r="M1801">
        <v>0</v>
      </c>
      <c r="N1801" t="s">
        <v>74</v>
      </c>
      <c r="O1801" t="s">
        <v>107</v>
      </c>
      <c r="P1801" t="s">
        <v>113</v>
      </c>
      <c r="Q1801" t="s">
        <v>118</v>
      </c>
      <c r="R1801" t="s">
        <v>124</v>
      </c>
      <c r="S1801">
        <v>1818</v>
      </c>
      <c r="T1801">
        <v>81</v>
      </c>
      <c r="U1801" s="1">
        <v>45357</v>
      </c>
      <c r="V1801" s="2">
        <v>0.45833333333333331</v>
      </c>
      <c r="W1801" s="2">
        <v>0.5</v>
      </c>
      <c r="X1801" t="s">
        <v>21</v>
      </c>
      <c r="Y1801">
        <v>1</v>
      </c>
      <c r="Z1801">
        <v>6</v>
      </c>
      <c r="AA1801">
        <v>1</v>
      </c>
      <c r="AB1801" t="s">
        <v>22</v>
      </c>
      <c r="AC1801" t="s">
        <v>23</v>
      </c>
      <c r="AD1801">
        <v>60.000000000000028</v>
      </c>
      <c r="AE1801">
        <v>0.16666666666666666</v>
      </c>
      <c r="AF1801">
        <v>0</v>
      </c>
      <c r="AG1801" t="s">
        <v>74</v>
      </c>
      <c r="AH1801" t="s">
        <v>100</v>
      </c>
      <c r="AI1801" t="s">
        <v>113</v>
      </c>
      <c r="AJ1801">
        <v>1817</v>
      </c>
      <c r="AK1801">
        <v>1818</v>
      </c>
      <c r="AL1801" t="s">
        <v>118</v>
      </c>
    </row>
    <row r="1802" spans="1:38" x14ac:dyDescent="0.2">
      <c r="A1802">
        <v>2517</v>
      </c>
      <c r="B1802" s="1">
        <v>45313</v>
      </c>
      <c r="C1802" s="2">
        <v>0.45833333333333331</v>
      </c>
      <c r="D1802" s="2">
        <v>0.54166666666666663</v>
      </c>
      <c r="E1802" t="s">
        <v>21</v>
      </c>
      <c r="F1802">
        <v>1</v>
      </c>
      <c r="G1802">
        <v>6</v>
      </c>
      <c r="H1802">
        <v>8</v>
      </c>
      <c r="I1802" t="s">
        <v>41</v>
      </c>
      <c r="J1802" t="s">
        <v>28</v>
      </c>
      <c r="K1802">
        <v>119.99999999999997</v>
      </c>
      <c r="L1802">
        <v>1.3333333333333333</v>
      </c>
      <c r="M1802">
        <v>1</v>
      </c>
      <c r="N1802" t="s">
        <v>72</v>
      </c>
      <c r="O1802" t="s">
        <v>98</v>
      </c>
      <c r="P1802" t="s">
        <v>113</v>
      </c>
      <c r="Q1802" t="s">
        <v>118</v>
      </c>
      <c r="R1802" t="s">
        <v>124</v>
      </c>
      <c r="S1802">
        <v>1815</v>
      </c>
      <c r="T1802">
        <v>89</v>
      </c>
      <c r="U1802" s="1">
        <v>45480</v>
      </c>
      <c r="V1802" s="2">
        <v>0.45833333333333331</v>
      </c>
      <c r="W1802" s="2">
        <v>0.47916666666666669</v>
      </c>
      <c r="X1802" t="s">
        <v>21</v>
      </c>
      <c r="Y1802">
        <v>1</v>
      </c>
      <c r="Z1802">
        <v>6</v>
      </c>
      <c r="AA1802">
        <v>6</v>
      </c>
      <c r="AB1802" t="s">
        <v>39</v>
      </c>
      <c r="AC1802" t="s">
        <v>30</v>
      </c>
      <c r="AD1802">
        <v>30.000000000000053</v>
      </c>
      <c r="AE1802">
        <v>1</v>
      </c>
      <c r="AF1802">
        <v>0</v>
      </c>
      <c r="AG1802" t="s">
        <v>71</v>
      </c>
      <c r="AH1802" t="s">
        <v>104</v>
      </c>
      <c r="AI1802" t="s">
        <v>113</v>
      </c>
      <c r="AJ1802">
        <v>1814</v>
      </c>
      <c r="AK1802">
        <v>1815</v>
      </c>
      <c r="AL1802" t="s">
        <v>118</v>
      </c>
    </row>
    <row r="1803" spans="1:38" x14ac:dyDescent="0.2">
      <c r="A1803">
        <v>839</v>
      </c>
      <c r="B1803" s="1">
        <v>45626</v>
      </c>
      <c r="C1803" s="2">
        <v>0.45833333333333331</v>
      </c>
      <c r="D1803" s="2">
        <v>0.5</v>
      </c>
      <c r="E1803" t="s">
        <v>21</v>
      </c>
      <c r="F1803">
        <v>1</v>
      </c>
      <c r="G1803">
        <v>6</v>
      </c>
      <c r="H1803">
        <v>6</v>
      </c>
      <c r="I1803" t="s">
        <v>41</v>
      </c>
      <c r="J1803" t="s">
        <v>40</v>
      </c>
      <c r="K1803">
        <v>60.000000000000028</v>
      </c>
      <c r="L1803">
        <v>1</v>
      </c>
      <c r="M1803">
        <v>0</v>
      </c>
      <c r="N1803" t="s">
        <v>77</v>
      </c>
      <c r="O1803" t="s">
        <v>108</v>
      </c>
      <c r="P1803" t="s">
        <v>113</v>
      </c>
      <c r="Q1803" t="s">
        <v>118</v>
      </c>
      <c r="R1803" t="s">
        <v>118</v>
      </c>
      <c r="S1803">
        <v>1819</v>
      </c>
      <c r="T1803">
        <v>893</v>
      </c>
      <c r="U1803" s="1">
        <v>45567</v>
      </c>
      <c r="V1803" s="2">
        <v>0.45833333333333331</v>
      </c>
      <c r="W1803" s="2">
        <v>0.54166666666666663</v>
      </c>
      <c r="X1803" t="s">
        <v>21</v>
      </c>
      <c r="Y1803">
        <v>1</v>
      </c>
      <c r="Z1803">
        <v>6</v>
      </c>
      <c r="AA1803">
        <v>2</v>
      </c>
      <c r="AB1803" t="s">
        <v>42</v>
      </c>
      <c r="AC1803" t="s">
        <v>14</v>
      </c>
      <c r="AD1803">
        <v>119.99999999999997</v>
      </c>
      <c r="AE1803">
        <v>0.33333333333333331</v>
      </c>
      <c r="AF1803">
        <v>0</v>
      </c>
      <c r="AG1803" t="s">
        <v>74</v>
      </c>
      <c r="AH1803" t="s">
        <v>107</v>
      </c>
      <c r="AI1803" t="s">
        <v>113</v>
      </c>
      <c r="AJ1803">
        <v>1818</v>
      </c>
      <c r="AK1803">
        <v>1819</v>
      </c>
      <c r="AL1803" t="s">
        <v>118</v>
      </c>
    </row>
    <row r="1804" spans="1:38" x14ac:dyDescent="0.2">
      <c r="A1804">
        <v>795</v>
      </c>
      <c r="B1804" s="1">
        <v>45567</v>
      </c>
      <c r="C1804" s="2">
        <v>0.45833333333333331</v>
      </c>
      <c r="D1804" s="2">
        <v>0.52083333333333337</v>
      </c>
      <c r="E1804" t="s">
        <v>21</v>
      </c>
      <c r="F1804">
        <v>1</v>
      </c>
      <c r="G1804">
        <v>6</v>
      </c>
      <c r="H1804">
        <v>3</v>
      </c>
      <c r="I1804" t="s">
        <v>27</v>
      </c>
      <c r="J1804" t="s">
        <v>40</v>
      </c>
      <c r="K1804">
        <v>90.000000000000085</v>
      </c>
      <c r="L1804">
        <v>0.5</v>
      </c>
      <c r="M1804">
        <v>0</v>
      </c>
      <c r="N1804" t="s">
        <v>74</v>
      </c>
      <c r="O1804" t="s">
        <v>107</v>
      </c>
      <c r="P1804" t="s">
        <v>113</v>
      </c>
      <c r="Q1804" t="s">
        <v>118</v>
      </c>
      <c r="R1804" t="s">
        <v>124</v>
      </c>
      <c r="S1804">
        <v>1824</v>
      </c>
      <c r="T1804">
        <v>2872</v>
      </c>
      <c r="U1804" s="1">
        <v>45478</v>
      </c>
      <c r="V1804" s="2">
        <v>0.45833333333333331</v>
      </c>
      <c r="W1804" s="2">
        <v>0.54166666666666663</v>
      </c>
      <c r="X1804" t="s">
        <v>21</v>
      </c>
      <c r="Y1804">
        <v>1</v>
      </c>
      <c r="Z1804">
        <v>6</v>
      </c>
      <c r="AA1804">
        <v>5</v>
      </c>
      <c r="AB1804" t="s">
        <v>41</v>
      </c>
      <c r="AC1804" t="s">
        <v>14</v>
      </c>
      <c r="AD1804">
        <v>119.99999999999997</v>
      </c>
      <c r="AE1804">
        <v>0.83333333333333348</v>
      </c>
      <c r="AF1804">
        <v>0</v>
      </c>
      <c r="AG1804" t="s">
        <v>76</v>
      </c>
      <c r="AH1804" t="s">
        <v>104</v>
      </c>
      <c r="AI1804" t="s">
        <v>113</v>
      </c>
      <c r="AJ1804">
        <v>1823</v>
      </c>
      <c r="AK1804">
        <v>1824</v>
      </c>
      <c r="AL1804" t="s">
        <v>118</v>
      </c>
    </row>
    <row r="1805" spans="1:38" x14ac:dyDescent="0.2">
      <c r="A1805">
        <v>1350</v>
      </c>
      <c r="B1805" s="1">
        <v>45518</v>
      </c>
      <c r="C1805" s="2">
        <v>0.45833333333333331</v>
      </c>
      <c r="D1805" s="2">
        <v>0.54166666666666663</v>
      </c>
      <c r="E1805" t="s">
        <v>21</v>
      </c>
      <c r="F1805">
        <v>1</v>
      </c>
      <c r="G1805">
        <v>6</v>
      </c>
      <c r="H1805">
        <v>5</v>
      </c>
      <c r="I1805" t="s">
        <v>39</v>
      </c>
      <c r="J1805" t="s">
        <v>40</v>
      </c>
      <c r="K1805">
        <v>119.99999999999997</v>
      </c>
      <c r="L1805">
        <v>0.83333333333333348</v>
      </c>
      <c r="M1805">
        <v>0</v>
      </c>
      <c r="N1805" t="s">
        <v>74</v>
      </c>
      <c r="O1805" t="s">
        <v>105</v>
      </c>
      <c r="P1805" t="s">
        <v>113</v>
      </c>
      <c r="Q1805" t="s">
        <v>118</v>
      </c>
      <c r="R1805" t="s">
        <v>124</v>
      </c>
      <c r="S1805">
        <v>1821</v>
      </c>
      <c r="T1805">
        <v>2316</v>
      </c>
      <c r="U1805" s="1">
        <v>45627</v>
      </c>
      <c r="V1805" s="2">
        <v>0.45833333333333331</v>
      </c>
      <c r="W1805" s="2">
        <v>0.54166666666666663</v>
      </c>
      <c r="X1805" t="s">
        <v>21</v>
      </c>
      <c r="Y1805">
        <v>1</v>
      </c>
      <c r="Z1805">
        <v>6</v>
      </c>
      <c r="AA1805">
        <v>2</v>
      </c>
      <c r="AB1805" t="s">
        <v>22</v>
      </c>
      <c r="AC1805" t="s">
        <v>28</v>
      </c>
      <c r="AD1805">
        <v>119.99999999999997</v>
      </c>
      <c r="AE1805">
        <v>0.33333333333333331</v>
      </c>
      <c r="AF1805">
        <v>0</v>
      </c>
      <c r="AG1805" t="s">
        <v>71</v>
      </c>
      <c r="AH1805" t="s">
        <v>109</v>
      </c>
      <c r="AI1805" t="s">
        <v>113</v>
      </c>
      <c r="AJ1805">
        <v>1820</v>
      </c>
      <c r="AK1805">
        <v>1821</v>
      </c>
      <c r="AL1805" t="s">
        <v>118</v>
      </c>
    </row>
    <row r="1806" spans="1:38" x14ac:dyDescent="0.2">
      <c r="A1806">
        <v>2798</v>
      </c>
      <c r="B1806" s="1">
        <v>45657</v>
      </c>
      <c r="C1806" s="2">
        <v>0.45833333333333331</v>
      </c>
      <c r="D1806" s="2">
        <v>0.47916666666666669</v>
      </c>
      <c r="E1806" t="s">
        <v>21</v>
      </c>
      <c r="F1806">
        <v>1</v>
      </c>
      <c r="G1806">
        <v>6</v>
      </c>
      <c r="H1806">
        <v>6</v>
      </c>
      <c r="I1806" t="s">
        <v>41</v>
      </c>
      <c r="J1806" t="s">
        <v>14</v>
      </c>
      <c r="K1806">
        <v>30.000000000000053</v>
      </c>
      <c r="L1806">
        <v>1</v>
      </c>
      <c r="M1806">
        <v>0</v>
      </c>
      <c r="N1806" t="s">
        <v>73</v>
      </c>
      <c r="O1806" t="s">
        <v>109</v>
      </c>
      <c r="P1806" t="s">
        <v>113</v>
      </c>
      <c r="Q1806" t="s">
        <v>118</v>
      </c>
      <c r="R1806" t="s">
        <v>118</v>
      </c>
      <c r="S1806">
        <v>1822</v>
      </c>
      <c r="T1806">
        <v>1350</v>
      </c>
      <c r="U1806" s="1">
        <v>45518</v>
      </c>
      <c r="V1806" s="2">
        <v>0.45833333333333331</v>
      </c>
      <c r="W1806" s="2">
        <v>0.54166666666666663</v>
      </c>
      <c r="X1806" t="s">
        <v>21</v>
      </c>
      <c r="Y1806">
        <v>1</v>
      </c>
      <c r="Z1806">
        <v>6</v>
      </c>
      <c r="AA1806">
        <v>5</v>
      </c>
      <c r="AB1806" t="s">
        <v>39</v>
      </c>
      <c r="AC1806" t="s">
        <v>40</v>
      </c>
      <c r="AD1806">
        <v>119.99999999999997</v>
      </c>
      <c r="AE1806">
        <v>0.83333333333333348</v>
      </c>
      <c r="AF1806">
        <v>0</v>
      </c>
      <c r="AG1806" t="s">
        <v>74</v>
      </c>
      <c r="AH1806" t="s">
        <v>105</v>
      </c>
      <c r="AI1806" t="s">
        <v>113</v>
      </c>
      <c r="AJ1806">
        <v>1821</v>
      </c>
      <c r="AK1806">
        <v>1822</v>
      </c>
      <c r="AL1806" t="s">
        <v>118</v>
      </c>
    </row>
    <row r="1807" spans="1:38" x14ac:dyDescent="0.2">
      <c r="A1807">
        <v>2872</v>
      </c>
      <c r="B1807" s="1">
        <v>45478</v>
      </c>
      <c r="C1807" s="2">
        <v>0.45833333333333331</v>
      </c>
      <c r="D1807" s="2">
        <v>0.54166666666666663</v>
      </c>
      <c r="E1807" t="s">
        <v>21</v>
      </c>
      <c r="F1807">
        <v>1</v>
      </c>
      <c r="G1807">
        <v>6</v>
      </c>
      <c r="H1807">
        <v>5</v>
      </c>
      <c r="I1807" t="s">
        <v>41</v>
      </c>
      <c r="J1807" t="s">
        <v>14</v>
      </c>
      <c r="K1807">
        <v>119.99999999999997</v>
      </c>
      <c r="L1807">
        <v>0.83333333333333348</v>
      </c>
      <c r="M1807">
        <v>0</v>
      </c>
      <c r="N1807" t="s">
        <v>76</v>
      </c>
      <c r="O1807" t="s">
        <v>104</v>
      </c>
      <c r="P1807" t="s">
        <v>113</v>
      </c>
      <c r="Q1807" t="s">
        <v>118</v>
      </c>
      <c r="R1807" t="s">
        <v>124</v>
      </c>
      <c r="S1807">
        <v>1823</v>
      </c>
      <c r="T1807">
        <v>2798</v>
      </c>
      <c r="U1807" s="1">
        <v>45657</v>
      </c>
      <c r="V1807" s="2">
        <v>0.45833333333333331</v>
      </c>
      <c r="W1807" s="2">
        <v>0.47916666666666669</v>
      </c>
      <c r="X1807" t="s">
        <v>21</v>
      </c>
      <c r="Y1807">
        <v>1</v>
      </c>
      <c r="Z1807">
        <v>6</v>
      </c>
      <c r="AA1807">
        <v>6</v>
      </c>
      <c r="AB1807" t="s">
        <v>41</v>
      </c>
      <c r="AC1807" t="s">
        <v>14</v>
      </c>
      <c r="AD1807">
        <v>30.000000000000053</v>
      </c>
      <c r="AE1807">
        <v>1</v>
      </c>
      <c r="AF1807">
        <v>0</v>
      </c>
      <c r="AG1807" t="s">
        <v>73</v>
      </c>
      <c r="AH1807" t="s">
        <v>109</v>
      </c>
      <c r="AI1807" t="s">
        <v>113</v>
      </c>
      <c r="AJ1807">
        <v>1822</v>
      </c>
      <c r="AK1807">
        <v>1823</v>
      </c>
      <c r="AL1807" t="s">
        <v>118</v>
      </c>
    </row>
    <row r="1808" spans="1:38" x14ac:dyDescent="0.2">
      <c r="A1808">
        <v>1902</v>
      </c>
      <c r="B1808" s="1">
        <v>45299</v>
      </c>
      <c r="C1808" s="2">
        <v>0.45833333333333331</v>
      </c>
      <c r="D1808" s="2">
        <v>0.54166666666666663</v>
      </c>
      <c r="E1808" t="s">
        <v>21</v>
      </c>
      <c r="F1808">
        <v>1</v>
      </c>
      <c r="G1808">
        <v>6</v>
      </c>
      <c r="H1808">
        <v>2</v>
      </c>
      <c r="I1808" t="s">
        <v>39</v>
      </c>
      <c r="J1808" t="s">
        <v>18</v>
      </c>
      <c r="K1808">
        <v>119.99999999999997</v>
      </c>
      <c r="L1808">
        <v>0.33333333333333331</v>
      </c>
      <c r="M1808">
        <v>0</v>
      </c>
      <c r="N1808" t="s">
        <v>72</v>
      </c>
      <c r="O1808" t="s">
        <v>98</v>
      </c>
      <c r="P1808" t="s">
        <v>113</v>
      </c>
      <c r="Q1808" t="s">
        <v>118</v>
      </c>
      <c r="R1808" t="s">
        <v>124</v>
      </c>
      <c r="S1808">
        <v>1825</v>
      </c>
      <c r="T1808">
        <v>795</v>
      </c>
      <c r="U1808" s="1">
        <v>45567</v>
      </c>
      <c r="V1808" s="2">
        <v>0.45833333333333331</v>
      </c>
      <c r="W1808" s="2">
        <v>0.52083333333333337</v>
      </c>
      <c r="X1808" t="s">
        <v>21</v>
      </c>
      <c r="Y1808">
        <v>1</v>
      </c>
      <c r="Z1808">
        <v>6</v>
      </c>
      <c r="AA1808">
        <v>3</v>
      </c>
      <c r="AB1808" t="s">
        <v>27</v>
      </c>
      <c r="AC1808" t="s">
        <v>40</v>
      </c>
      <c r="AD1808">
        <v>90.000000000000085</v>
      </c>
      <c r="AE1808">
        <v>0.5</v>
      </c>
      <c r="AF1808">
        <v>0</v>
      </c>
      <c r="AG1808" t="s">
        <v>74</v>
      </c>
      <c r="AH1808" t="s">
        <v>107</v>
      </c>
      <c r="AI1808" t="s">
        <v>113</v>
      </c>
      <c r="AJ1808">
        <v>1824</v>
      </c>
      <c r="AK1808">
        <v>1825</v>
      </c>
      <c r="AL1808" t="s">
        <v>118</v>
      </c>
    </row>
    <row r="1809" spans="1:38" x14ac:dyDescent="0.2">
      <c r="A1809">
        <v>2101</v>
      </c>
      <c r="B1809" s="1">
        <v>45583</v>
      </c>
      <c r="C1809" s="2">
        <v>0.45833333333333331</v>
      </c>
      <c r="D1809" s="2">
        <v>0.5</v>
      </c>
      <c r="E1809" t="s">
        <v>21</v>
      </c>
      <c r="F1809">
        <v>1</v>
      </c>
      <c r="G1809">
        <v>6</v>
      </c>
      <c r="H1809">
        <v>3</v>
      </c>
      <c r="I1809" t="s">
        <v>17</v>
      </c>
      <c r="J1809" t="s">
        <v>23</v>
      </c>
      <c r="K1809">
        <v>60.000000000000028</v>
      </c>
      <c r="L1809">
        <v>0.5</v>
      </c>
      <c r="M1809">
        <v>0</v>
      </c>
      <c r="N1809" t="s">
        <v>76</v>
      </c>
      <c r="O1809" t="s">
        <v>107</v>
      </c>
      <c r="P1809" t="s">
        <v>113</v>
      </c>
      <c r="Q1809" t="s">
        <v>118</v>
      </c>
      <c r="R1809" t="s">
        <v>118</v>
      </c>
      <c r="S1809">
        <v>1826</v>
      </c>
      <c r="T1809">
        <v>1902</v>
      </c>
      <c r="U1809" s="1">
        <v>45299</v>
      </c>
      <c r="V1809" s="2">
        <v>0.45833333333333331</v>
      </c>
      <c r="W1809" s="2">
        <v>0.54166666666666663</v>
      </c>
      <c r="X1809" t="s">
        <v>21</v>
      </c>
      <c r="Y1809">
        <v>1</v>
      </c>
      <c r="Z1809">
        <v>6</v>
      </c>
      <c r="AA1809">
        <v>2</v>
      </c>
      <c r="AB1809" t="s">
        <v>39</v>
      </c>
      <c r="AC1809" t="s">
        <v>18</v>
      </c>
      <c r="AD1809">
        <v>119.99999999999997</v>
      </c>
      <c r="AE1809">
        <v>0.33333333333333331</v>
      </c>
      <c r="AF1809">
        <v>0</v>
      </c>
      <c r="AG1809" t="s">
        <v>72</v>
      </c>
      <c r="AH1809" t="s">
        <v>98</v>
      </c>
      <c r="AI1809" t="s">
        <v>113</v>
      </c>
      <c r="AJ1809">
        <v>1825</v>
      </c>
      <c r="AK1809">
        <v>1826</v>
      </c>
      <c r="AL1809" t="s">
        <v>118</v>
      </c>
    </row>
    <row r="1810" spans="1:38" x14ac:dyDescent="0.2">
      <c r="A1810">
        <v>2316</v>
      </c>
      <c r="B1810" s="1">
        <v>45627</v>
      </c>
      <c r="C1810" s="2">
        <v>0.45833333333333331</v>
      </c>
      <c r="D1810" s="2">
        <v>0.54166666666666663</v>
      </c>
      <c r="E1810" t="s">
        <v>21</v>
      </c>
      <c r="F1810">
        <v>1</v>
      </c>
      <c r="G1810">
        <v>6</v>
      </c>
      <c r="H1810">
        <v>2</v>
      </c>
      <c r="I1810" t="s">
        <v>22</v>
      </c>
      <c r="J1810" t="s">
        <v>28</v>
      </c>
      <c r="K1810">
        <v>119.99999999999997</v>
      </c>
      <c r="L1810">
        <v>0.33333333333333331</v>
      </c>
      <c r="M1810">
        <v>0</v>
      </c>
      <c r="N1810" t="s">
        <v>71</v>
      </c>
      <c r="O1810" t="s">
        <v>109</v>
      </c>
      <c r="P1810" t="s">
        <v>113</v>
      </c>
      <c r="Q1810" t="s">
        <v>118</v>
      </c>
      <c r="R1810" t="s">
        <v>124</v>
      </c>
      <c r="S1810">
        <v>1820</v>
      </c>
      <c r="T1810">
        <v>839</v>
      </c>
      <c r="U1810" s="1">
        <v>45626</v>
      </c>
      <c r="V1810" s="2">
        <v>0.45833333333333331</v>
      </c>
      <c r="W1810" s="2">
        <v>0.5</v>
      </c>
      <c r="X1810" t="s">
        <v>21</v>
      </c>
      <c r="Y1810">
        <v>1</v>
      </c>
      <c r="Z1810">
        <v>6</v>
      </c>
      <c r="AA1810">
        <v>6</v>
      </c>
      <c r="AB1810" t="s">
        <v>41</v>
      </c>
      <c r="AC1810" t="s">
        <v>40</v>
      </c>
      <c r="AD1810">
        <v>60.000000000000028</v>
      </c>
      <c r="AE1810">
        <v>1</v>
      </c>
      <c r="AF1810">
        <v>0</v>
      </c>
      <c r="AG1810" t="s">
        <v>77</v>
      </c>
      <c r="AH1810" t="s">
        <v>108</v>
      </c>
      <c r="AI1810" t="s">
        <v>113</v>
      </c>
      <c r="AJ1810">
        <v>1819</v>
      </c>
      <c r="AK1810">
        <v>1820</v>
      </c>
      <c r="AL1810" t="s">
        <v>118</v>
      </c>
    </row>
    <row r="1811" spans="1:38" x14ac:dyDescent="0.2">
      <c r="A1811">
        <v>1993</v>
      </c>
      <c r="B1811" s="1">
        <v>45646</v>
      </c>
      <c r="C1811" s="2">
        <v>0.45833333333333331</v>
      </c>
      <c r="D1811" s="2">
        <v>0.5</v>
      </c>
      <c r="E1811" t="s">
        <v>21</v>
      </c>
      <c r="F1811">
        <v>1</v>
      </c>
      <c r="G1811">
        <v>6</v>
      </c>
      <c r="H1811">
        <v>6</v>
      </c>
      <c r="I1811" t="s">
        <v>41</v>
      </c>
      <c r="J1811" t="s">
        <v>23</v>
      </c>
      <c r="K1811">
        <v>60.000000000000028</v>
      </c>
      <c r="L1811">
        <v>1</v>
      </c>
      <c r="M1811">
        <v>0</v>
      </c>
      <c r="N1811" t="s">
        <v>76</v>
      </c>
      <c r="O1811" t="s">
        <v>109</v>
      </c>
      <c r="P1811" t="s">
        <v>113</v>
      </c>
      <c r="Q1811" t="s">
        <v>118</v>
      </c>
      <c r="R1811" t="s">
        <v>118</v>
      </c>
      <c r="S1811">
        <v>1812</v>
      </c>
      <c r="T1811">
        <v>1437</v>
      </c>
      <c r="U1811" s="1">
        <v>45424</v>
      </c>
      <c r="V1811" s="2">
        <v>0.45833333333333331</v>
      </c>
      <c r="W1811" s="2">
        <v>0.47916666666666669</v>
      </c>
      <c r="X1811" t="s">
        <v>21</v>
      </c>
      <c r="Y1811">
        <v>1</v>
      </c>
      <c r="Z1811">
        <v>6</v>
      </c>
      <c r="AA1811">
        <v>8</v>
      </c>
      <c r="AB1811" t="s">
        <v>39</v>
      </c>
      <c r="AC1811" t="s">
        <v>30</v>
      </c>
      <c r="AD1811">
        <v>30.000000000000053</v>
      </c>
      <c r="AE1811">
        <v>1.3333333333333333</v>
      </c>
      <c r="AF1811">
        <v>1</v>
      </c>
      <c r="AG1811" t="s">
        <v>71</v>
      </c>
      <c r="AH1811" t="s">
        <v>102</v>
      </c>
      <c r="AI1811" t="s">
        <v>113</v>
      </c>
      <c r="AJ1811">
        <v>1811</v>
      </c>
      <c r="AK1811">
        <v>1812</v>
      </c>
      <c r="AL1811" t="s">
        <v>118</v>
      </c>
    </row>
    <row r="1812" spans="1:38" x14ac:dyDescent="0.2">
      <c r="A1812">
        <v>2647</v>
      </c>
      <c r="B1812" s="1">
        <v>45552</v>
      </c>
      <c r="C1812" s="2">
        <v>0.45833333333333331</v>
      </c>
      <c r="D1812" s="2">
        <v>0.52083333333333337</v>
      </c>
      <c r="E1812" t="s">
        <v>21</v>
      </c>
      <c r="F1812">
        <v>1</v>
      </c>
      <c r="G1812">
        <v>6</v>
      </c>
      <c r="H1812">
        <v>8</v>
      </c>
      <c r="I1812" t="s">
        <v>17</v>
      </c>
      <c r="J1812" t="s">
        <v>40</v>
      </c>
      <c r="K1812">
        <v>90.000000000000085</v>
      </c>
      <c r="L1812">
        <v>1.3333333333333333</v>
      </c>
      <c r="M1812">
        <v>1</v>
      </c>
      <c r="N1812" t="s">
        <v>73</v>
      </c>
      <c r="O1812" t="s">
        <v>106</v>
      </c>
      <c r="P1812" t="s">
        <v>113</v>
      </c>
      <c r="Q1812" t="s">
        <v>118</v>
      </c>
      <c r="R1812" t="s">
        <v>124</v>
      </c>
      <c r="S1812">
        <v>1800</v>
      </c>
      <c r="T1812">
        <v>1249</v>
      </c>
      <c r="U1812" s="1">
        <v>45390</v>
      </c>
      <c r="V1812" s="2">
        <v>0.45833333333333331</v>
      </c>
      <c r="W1812" s="2">
        <v>0.47916666666666669</v>
      </c>
      <c r="X1812" t="s">
        <v>21</v>
      </c>
      <c r="Y1812">
        <v>1</v>
      </c>
      <c r="Z1812">
        <v>6</v>
      </c>
      <c r="AA1812">
        <v>5</v>
      </c>
      <c r="AB1812" t="s">
        <v>27</v>
      </c>
      <c r="AC1812" t="s">
        <v>23</v>
      </c>
      <c r="AD1812">
        <v>30.000000000000053</v>
      </c>
      <c r="AE1812">
        <v>0.83333333333333348</v>
      </c>
      <c r="AF1812">
        <v>0</v>
      </c>
      <c r="AG1812" t="s">
        <v>72</v>
      </c>
      <c r="AH1812" t="s">
        <v>101</v>
      </c>
      <c r="AI1812" t="s">
        <v>113</v>
      </c>
      <c r="AJ1812">
        <v>1799</v>
      </c>
      <c r="AK1812">
        <v>1800</v>
      </c>
      <c r="AL1812" t="s">
        <v>118</v>
      </c>
    </row>
    <row r="1813" spans="1:38" x14ac:dyDescent="0.2">
      <c r="A1813">
        <v>668</v>
      </c>
      <c r="B1813" s="1">
        <v>45598</v>
      </c>
      <c r="C1813" s="2">
        <v>0.45833333333333331</v>
      </c>
      <c r="D1813" s="2">
        <v>0.54166666666666663</v>
      </c>
      <c r="E1813" t="s">
        <v>21</v>
      </c>
      <c r="F1813">
        <v>1</v>
      </c>
      <c r="G1813">
        <v>6</v>
      </c>
      <c r="H1813">
        <v>3</v>
      </c>
      <c r="I1813" t="s">
        <v>22</v>
      </c>
      <c r="J1813" t="s">
        <v>40</v>
      </c>
      <c r="K1813">
        <v>119.99999999999997</v>
      </c>
      <c r="L1813">
        <v>0.5</v>
      </c>
      <c r="M1813">
        <v>0</v>
      </c>
      <c r="N1813" t="s">
        <v>77</v>
      </c>
      <c r="O1813" t="s">
        <v>108</v>
      </c>
      <c r="P1813" t="s">
        <v>113</v>
      </c>
      <c r="Q1813" t="s">
        <v>118</v>
      </c>
      <c r="R1813" t="s">
        <v>124</v>
      </c>
      <c r="S1813">
        <v>1810</v>
      </c>
      <c r="T1813">
        <v>782</v>
      </c>
      <c r="U1813" s="1">
        <v>45519</v>
      </c>
      <c r="V1813" s="2">
        <v>0.45833333333333331</v>
      </c>
      <c r="W1813" s="2">
        <v>0.54166666666666663</v>
      </c>
      <c r="X1813" t="s">
        <v>21</v>
      </c>
      <c r="Y1813">
        <v>1</v>
      </c>
      <c r="Z1813">
        <v>6</v>
      </c>
      <c r="AA1813">
        <v>9</v>
      </c>
      <c r="AB1813" t="s">
        <v>13</v>
      </c>
      <c r="AC1813" t="s">
        <v>23</v>
      </c>
      <c r="AD1813">
        <v>119.99999999999997</v>
      </c>
      <c r="AE1813">
        <v>1.5</v>
      </c>
      <c r="AF1813">
        <v>1</v>
      </c>
      <c r="AG1813" t="s">
        <v>75</v>
      </c>
      <c r="AH1813" t="s">
        <v>105</v>
      </c>
      <c r="AI1813" t="s">
        <v>113</v>
      </c>
      <c r="AJ1813">
        <v>1809</v>
      </c>
      <c r="AK1813">
        <v>1810</v>
      </c>
      <c r="AL1813" t="s">
        <v>118</v>
      </c>
    </row>
    <row r="1814" spans="1:38" x14ac:dyDescent="0.2">
      <c r="A1814">
        <v>1437</v>
      </c>
      <c r="B1814" s="1">
        <v>45424</v>
      </c>
      <c r="C1814" s="2">
        <v>0.45833333333333331</v>
      </c>
      <c r="D1814" s="2">
        <v>0.47916666666666669</v>
      </c>
      <c r="E1814" t="s">
        <v>21</v>
      </c>
      <c r="F1814">
        <v>1</v>
      </c>
      <c r="G1814">
        <v>6</v>
      </c>
      <c r="H1814">
        <v>8</v>
      </c>
      <c r="I1814" t="s">
        <v>39</v>
      </c>
      <c r="J1814" t="s">
        <v>30</v>
      </c>
      <c r="K1814">
        <v>30.000000000000053</v>
      </c>
      <c r="L1814">
        <v>1.3333333333333333</v>
      </c>
      <c r="M1814">
        <v>1</v>
      </c>
      <c r="N1814" t="s">
        <v>71</v>
      </c>
      <c r="O1814" t="s">
        <v>102</v>
      </c>
      <c r="P1814" t="s">
        <v>113</v>
      </c>
      <c r="Q1814" t="s">
        <v>118</v>
      </c>
      <c r="R1814" t="s">
        <v>118</v>
      </c>
      <c r="S1814">
        <v>1811</v>
      </c>
      <c r="T1814">
        <v>668</v>
      </c>
      <c r="U1814" s="1">
        <v>45598</v>
      </c>
      <c r="V1814" s="2">
        <v>0.45833333333333331</v>
      </c>
      <c r="W1814" s="2">
        <v>0.54166666666666663</v>
      </c>
      <c r="X1814" t="s">
        <v>21</v>
      </c>
      <c r="Y1814">
        <v>1</v>
      </c>
      <c r="Z1814">
        <v>6</v>
      </c>
      <c r="AA1814">
        <v>3</v>
      </c>
      <c r="AB1814" t="s">
        <v>22</v>
      </c>
      <c r="AC1814" t="s">
        <v>40</v>
      </c>
      <c r="AD1814">
        <v>119.99999999999997</v>
      </c>
      <c r="AE1814">
        <v>0.5</v>
      </c>
      <c r="AF1814">
        <v>0</v>
      </c>
      <c r="AG1814" t="s">
        <v>77</v>
      </c>
      <c r="AH1814" t="s">
        <v>108</v>
      </c>
      <c r="AI1814" t="s">
        <v>113</v>
      </c>
      <c r="AJ1814">
        <v>1810</v>
      </c>
      <c r="AK1814">
        <v>1811</v>
      </c>
      <c r="AL1814" t="s">
        <v>118</v>
      </c>
    </row>
    <row r="1815" spans="1:38" x14ac:dyDescent="0.2">
      <c r="A1815">
        <v>2126</v>
      </c>
      <c r="B1815" s="1">
        <v>45469</v>
      </c>
      <c r="C1815" s="2">
        <v>0.45833333333333331</v>
      </c>
      <c r="D1815" s="2">
        <v>0.54166666666666663</v>
      </c>
      <c r="E1815" t="s">
        <v>21</v>
      </c>
      <c r="F1815">
        <v>1</v>
      </c>
      <c r="G1815">
        <v>6</v>
      </c>
      <c r="H1815">
        <v>3</v>
      </c>
      <c r="I1815" t="s">
        <v>42</v>
      </c>
      <c r="J1815" t="s">
        <v>30</v>
      </c>
      <c r="K1815">
        <v>119.99999999999997</v>
      </c>
      <c r="L1815">
        <v>0.5</v>
      </c>
      <c r="M1815">
        <v>0</v>
      </c>
      <c r="N1815" t="s">
        <v>74</v>
      </c>
      <c r="O1815" t="s">
        <v>103</v>
      </c>
      <c r="P1815" t="s">
        <v>113</v>
      </c>
      <c r="Q1815" t="s">
        <v>118</v>
      </c>
      <c r="R1815" t="s">
        <v>124</v>
      </c>
      <c r="S1815">
        <v>1795</v>
      </c>
      <c r="T1815">
        <v>1662</v>
      </c>
      <c r="U1815" s="1">
        <v>45545</v>
      </c>
      <c r="V1815" s="2">
        <v>0.47916666666666669</v>
      </c>
      <c r="W1815" s="2">
        <v>0.54166666666666663</v>
      </c>
      <c r="X1815" t="s">
        <v>21</v>
      </c>
      <c r="Y1815">
        <v>1</v>
      </c>
      <c r="Z1815">
        <v>6</v>
      </c>
      <c r="AA1815">
        <v>9</v>
      </c>
      <c r="AB1815" t="s">
        <v>17</v>
      </c>
      <c r="AC1815" t="s">
        <v>40</v>
      </c>
      <c r="AD1815">
        <v>89.999999999999915</v>
      </c>
      <c r="AE1815">
        <v>1.5</v>
      </c>
      <c r="AF1815">
        <v>1</v>
      </c>
      <c r="AG1815" t="s">
        <v>73</v>
      </c>
      <c r="AH1815" t="s">
        <v>106</v>
      </c>
      <c r="AI1815" t="s">
        <v>113</v>
      </c>
      <c r="AJ1815">
        <v>1794</v>
      </c>
      <c r="AK1815">
        <v>1795</v>
      </c>
      <c r="AL1815" t="s">
        <v>118</v>
      </c>
    </row>
    <row r="1816" spans="1:38" x14ac:dyDescent="0.2">
      <c r="A1816">
        <v>2572</v>
      </c>
      <c r="B1816" s="1">
        <v>45545</v>
      </c>
      <c r="C1816" s="2">
        <v>0.45833333333333331</v>
      </c>
      <c r="D1816" s="2">
        <v>0.52083333333333337</v>
      </c>
      <c r="E1816" t="s">
        <v>21</v>
      </c>
      <c r="F1816">
        <v>1</v>
      </c>
      <c r="G1816">
        <v>6</v>
      </c>
      <c r="H1816">
        <v>8</v>
      </c>
      <c r="I1816" t="s">
        <v>39</v>
      </c>
      <c r="J1816" t="s">
        <v>28</v>
      </c>
      <c r="K1816">
        <v>90.000000000000085</v>
      </c>
      <c r="L1816">
        <v>1.3333333333333333</v>
      </c>
      <c r="M1816">
        <v>1</v>
      </c>
      <c r="N1816" t="s">
        <v>73</v>
      </c>
      <c r="O1816" t="s">
        <v>106</v>
      </c>
      <c r="P1816" t="s">
        <v>113</v>
      </c>
      <c r="Q1816" t="s">
        <v>118</v>
      </c>
      <c r="R1816" t="s">
        <v>124</v>
      </c>
      <c r="S1816">
        <v>1797</v>
      </c>
      <c r="T1816">
        <v>2698</v>
      </c>
      <c r="U1816" s="1">
        <v>45424</v>
      </c>
      <c r="V1816" s="2">
        <v>0.45833333333333331</v>
      </c>
      <c r="W1816" s="2">
        <v>0.52083333333333337</v>
      </c>
      <c r="X1816" t="s">
        <v>21</v>
      </c>
      <c r="Y1816">
        <v>1</v>
      </c>
      <c r="Z1816">
        <v>6</v>
      </c>
      <c r="AA1816">
        <v>8</v>
      </c>
      <c r="AB1816" t="s">
        <v>42</v>
      </c>
      <c r="AC1816" t="s">
        <v>40</v>
      </c>
      <c r="AD1816">
        <v>90.000000000000085</v>
      </c>
      <c r="AE1816">
        <v>1.3333333333333333</v>
      </c>
      <c r="AF1816">
        <v>1</v>
      </c>
      <c r="AG1816" t="s">
        <v>71</v>
      </c>
      <c r="AH1816" t="s">
        <v>102</v>
      </c>
      <c r="AI1816" t="s">
        <v>113</v>
      </c>
      <c r="AJ1816">
        <v>1796</v>
      </c>
      <c r="AK1816">
        <v>1797</v>
      </c>
      <c r="AL1816" t="s">
        <v>118</v>
      </c>
    </row>
    <row r="1817" spans="1:38" x14ac:dyDescent="0.2">
      <c r="A1817">
        <v>1978</v>
      </c>
      <c r="B1817" s="1">
        <v>45418</v>
      </c>
      <c r="C1817" s="2">
        <v>0.45833333333333331</v>
      </c>
      <c r="D1817" s="2">
        <v>0.47916666666666669</v>
      </c>
      <c r="E1817" t="s">
        <v>21</v>
      </c>
      <c r="F1817">
        <v>1</v>
      </c>
      <c r="G1817">
        <v>6</v>
      </c>
      <c r="H1817">
        <v>9</v>
      </c>
      <c r="I1817" t="s">
        <v>13</v>
      </c>
      <c r="J1817" t="s">
        <v>28</v>
      </c>
      <c r="K1817">
        <v>30.000000000000053</v>
      </c>
      <c r="L1817">
        <v>1.5</v>
      </c>
      <c r="M1817">
        <v>1</v>
      </c>
      <c r="N1817" t="s">
        <v>72</v>
      </c>
      <c r="O1817" t="s">
        <v>102</v>
      </c>
      <c r="P1817" t="s">
        <v>113</v>
      </c>
      <c r="Q1817" t="s">
        <v>118</v>
      </c>
      <c r="R1817" t="s">
        <v>118</v>
      </c>
      <c r="S1817">
        <v>1798</v>
      </c>
      <c r="T1817">
        <v>2572</v>
      </c>
      <c r="U1817" s="1">
        <v>45545</v>
      </c>
      <c r="V1817" s="2">
        <v>0.45833333333333331</v>
      </c>
      <c r="W1817" s="2">
        <v>0.52083333333333337</v>
      </c>
      <c r="X1817" t="s">
        <v>21</v>
      </c>
      <c r="Y1817">
        <v>1</v>
      </c>
      <c r="Z1817">
        <v>6</v>
      </c>
      <c r="AA1817">
        <v>8</v>
      </c>
      <c r="AB1817" t="s">
        <v>39</v>
      </c>
      <c r="AC1817" t="s">
        <v>28</v>
      </c>
      <c r="AD1817">
        <v>90.000000000000085</v>
      </c>
      <c r="AE1817">
        <v>1.3333333333333333</v>
      </c>
      <c r="AF1817">
        <v>1</v>
      </c>
      <c r="AG1817" t="s">
        <v>73</v>
      </c>
      <c r="AH1817" t="s">
        <v>106</v>
      </c>
      <c r="AI1817" t="s">
        <v>113</v>
      </c>
      <c r="AJ1817">
        <v>1797</v>
      </c>
      <c r="AK1817">
        <v>1798</v>
      </c>
      <c r="AL1817" t="s">
        <v>118</v>
      </c>
    </row>
    <row r="1818" spans="1:38" x14ac:dyDescent="0.2">
      <c r="A1818">
        <v>1249</v>
      </c>
      <c r="B1818" s="1">
        <v>45390</v>
      </c>
      <c r="C1818" s="2">
        <v>0.45833333333333331</v>
      </c>
      <c r="D1818" s="2">
        <v>0.47916666666666669</v>
      </c>
      <c r="E1818" t="s">
        <v>21</v>
      </c>
      <c r="F1818">
        <v>1</v>
      </c>
      <c r="G1818">
        <v>6</v>
      </c>
      <c r="H1818">
        <v>5</v>
      </c>
      <c r="I1818" t="s">
        <v>27</v>
      </c>
      <c r="J1818" t="s">
        <v>23</v>
      </c>
      <c r="K1818">
        <v>30.000000000000053</v>
      </c>
      <c r="L1818">
        <v>0.83333333333333348</v>
      </c>
      <c r="M1818">
        <v>0</v>
      </c>
      <c r="N1818" t="s">
        <v>72</v>
      </c>
      <c r="O1818" t="s">
        <v>101</v>
      </c>
      <c r="P1818" t="s">
        <v>113</v>
      </c>
      <c r="Q1818" t="s">
        <v>118</v>
      </c>
      <c r="R1818" t="s">
        <v>118</v>
      </c>
      <c r="S1818">
        <v>1799</v>
      </c>
      <c r="T1818">
        <v>1978</v>
      </c>
      <c r="U1818" s="1">
        <v>45418</v>
      </c>
      <c r="V1818" s="2">
        <v>0.45833333333333331</v>
      </c>
      <c r="W1818" s="2">
        <v>0.47916666666666669</v>
      </c>
      <c r="X1818" t="s">
        <v>21</v>
      </c>
      <c r="Y1818">
        <v>1</v>
      </c>
      <c r="Z1818">
        <v>6</v>
      </c>
      <c r="AA1818">
        <v>9</v>
      </c>
      <c r="AB1818" t="s">
        <v>13</v>
      </c>
      <c r="AC1818" t="s">
        <v>28</v>
      </c>
      <c r="AD1818">
        <v>30.000000000000053</v>
      </c>
      <c r="AE1818">
        <v>1.5</v>
      </c>
      <c r="AF1818">
        <v>1</v>
      </c>
      <c r="AG1818" t="s">
        <v>72</v>
      </c>
      <c r="AH1818" t="s">
        <v>102</v>
      </c>
      <c r="AI1818" t="s">
        <v>113</v>
      </c>
      <c r="AJ1818">
        <v>1798</v>
      </c>
      <c r="AK1818">
        <v>1799</v>
      </c>
      <c r="AL1818" t="s">
        <v>118</v>
      </c>
    </row>
    <row r="1819" spans="1:38" x14ac:dyDescent="0.2">
      <c r="A1819">
        <v>1543</v>
      </c>
      <c r="B1819" s="1">
        <v>45309</v>
      </c>
      <c r="C1819" s="2">
        <v>0.45833333333333331</v>
      </c>
      <c r="D1819" s="2">
        <v>0.52083333333333337</v>
      </c>
      <c r="E1819" t="s">
        <v>21</v>
      </c>
      <c r="F1819">
        <v>1</v>
      </c>
      <c r="G1819">
        <v>6</v>
      </c>
      <c r="H1819">
        <v>5</v>
      </c>
      <c r="I1819" t="s">
        <v>22</v>
      </c>
      <c r="J1819" t="s">
        <v>28</v>
      </c>
      <c r="K1819">
        <v>90.000000000000085</v>
      </c>
      <c r="L1819">
        <v>0.83333333333333348</v>
      </c>
      <c r="M1819">
        <v>0</v>
      </c>
      <c r="N1819" t="s">
        <v>75</v>
      </c>
      <c r="O1819" t="s">
        <v>98</v>
      </c>
      <c r="P1819" t="s">
        <v>113</v>
      </c>
      <c r="Q1819" t="s">
        <v>118</v>
      </c>
      <c r="R1819" t="s">
        <v>124</v>
      </c>
      <c r="S1819">
        <v>1801</v>
      </c>
      <c r="T1819">
        <v>2647</v>
      </c>
      <c r="U1819" s="1">
        <v>45552</v>
      </c>
      <c r="V1819" s="2">
        <v>0.45833333333333331</v>
      </c>
      <c r="W1819" s="2">
        <v>0.52083333333333337</v>
      </c>
      <c r="X1819" t="s">
        <v>21</v>
      </c>
      <c r="Y1819">
        <v>1</v>
      </c>
      <c r="Z1819">
        <v>6</v>
      </c>
      <c r="AA1819">
        <v>8</v>
      </c>
      <c r="AB1819" t="s">
        <v>17</v>
      </c>
      <c r="AC1819" t="s">
        <v>40</v>
      </c>
      <c r="AD1819">
        <v>90.000000000000085</v>
      </c>
      <c r="AE1819">
        <v>1.3333333333333333</v>
      </c>
      <c r="AF1819">
        <v>1</v>
      </c>
      <c r="AG1819" t="s">
        <v>73</v>
      </c>
      <c r="AH1819" t="s">
        <v>106</v>
      </c>
      <c r="AI1819" t="s">
        <v>113</v>
      </c>
      <c r="AJ1819">
        <v>1800</v>
      </c>
      <c r="AK1819">
        <v>1801</v>
      </c>
      <c r="AL1819" t="s">
        <v>118</v>
      </c>
    </row>
    <row r="1820" spans="1:38" x14ac:dyDescent="0.2">
      <c r="A1820">
        <v>1611</v>
      </c>
      <c r="B1820" s="1">
        <v>45581</v>
      </c>
      <c r="C1820" s="2">
        <v>0.45833333333333331</v>
      </c>
      <c r="D1820" s="2">
        <v>0.54166666666666663</v>
      </c>
      <c r="E1820" t="s">
        <v>21</v>
      </c>
      <c r="F1820">
        <v>1</v>
      </c>
      <c r="G1820">
        <v>6</v>
      </c>
      <c r="H1820">
        <v>6</v>
      </c>
      <c r="I1820" t="s">
        <v>17</v>
      </c>
      <c r="J1820" t="s">
        <v>23</v>
      </c>
      <c r="K1820">
        <v>119.99999999999997</v>
      </c>
      <c r="L1820">
        <v>1</v>
      </c>
      <c r="M1820">
        <v>0</v>
      </c>
      <c r="N1820" t="s">
        <v>74</v>
      </c>
      <c r="O1820" t="s">
        <v>107</v>
      </c>
      <c r="P1820" t="s">
        <v>113</v>
      </c>
      <c r="Q1820" t="s">
        <v>118</v>
      </c>
      <c r="R1820" t="s">
        <v>124</v>
      </c>
      <c r="S1820">
        <v>1802</v>
      </c>
      <c r="T1820">
        <v>1543</v>
      </c>
      <c r="U1820" s="1">
        <v>45309</v>
      </c>
      <c r="V1820" s="2">
        <v>0.45833333333333331</v>
      </c>
      <c r="W1820" s="2">
        <v>0.52083333333333337</v>
      </c>
      <c r="X1820" t="s">
        <v>21</v>
      </c>
      <c r="Y1820">
        <v>1</v>
      </c>
      <c r="Z1820">
        <v>6</v>
      </c>
      <c r="AA1820">
        <v>5</v>
      </c>
      <c r="AB1820" t="s">
        <v>22</v>
      </c>
      <c r="AC1820" t="s">
        <v>28</v>
      </c>
      <c r="AD1820">
        <v>90.000000000000085</v>
      </c>
      <c r="AE1820">
        <v>0.83333333333333348</v>
      </c>
      <c r="AF1820">
        <v>0</v>
      </c>
      <c r="AG1820" t="s">
        <v>75</v>
      </c>
      <c r="AH1820" t="s">
        <v>98</v>
      </c>
      <c r="AI1820" t="s">
        <v>113</v>
      </c>
      <c r="AJ1820">
        <v>1801</v>
      </c>
      <c r="AK1820">
        <v>1802</v>
      </c>
      <c r="AL1820" t="s">
        <v>118</v>
      </c>
    </row>
    <row r="1821" spans="1:38" x14ac:dyDescent="0.2">
      <c r="A1821">
        <v>2698</v>
      </c>
      <c r="B1821" s="1">
        <v>45424</v>
      </c>
      <c r="C1821" s="2">
        <v>0.45833333333333331</v>
      </c>
      <c r="D1821" s="2">
        <v>0.52083333333333337</v>
      </c>
      <c r="E1821" t="s">
        <v>21</v>
      </c>
      <c r="F1821">
        <v>1</v>
      </c>
      <c r="G1821">
        <v>6</v>
      </c>
      <c r="H1821">
        <v>8</v>
      </c>
      <c r="I1821" t="s">
        <v>42</v>
      </c>
      <c r="J1821" t="s">
        <v>40</v>
      </c>
      <c r="K1821">
        <v>90.000000000000085</v>
      </c>
      <c r="L1821">
        <v>1.3333333333333333</v>
      </c>
      <c r="M1821">
        <v>1</v>
      </c>
      <c r="N1821" t="s">
        <v>71</v>
      </c>
      <c r="O1821" t="s">
        <v>102</v>
      </c>
      <c r="P1821" t="s">
        <v>113</v>
      </c>
      <c r="Q1821" t="s">
        <v>118</v>
      </c>
      <c r="R1821" t="s">
        <v>124</v>
      </c>
      <c r="S1821">
        <v>1796</v>
      </c>
      <c r="T1821">
        <v>2126</v>
      </c>
      <c r="U1821" s="1">
        <v>45469</v>
      </c>
      <c r="V1821" s="2">
        <v>0.45833333333333331</v>
      </c>
      <c r="W1821" s="2">
        <v>0.54166666666666663</v>
      </c>
      <c r="X1821" t="s">
        <v>21</v>
      </c>
      <c r="Y1821">
        <v>1</v>
      </c>
      <c r="Z1821">
        <v>6</v>
      </c>
      <c r="AA1821">
        <v>3</v>
      </c>
      <c r="AB1821" t="s">
        <v>42</v>
      </c>
      <c r="AC1821" t="s">
        <v>30</v>
      </c>
      <c r="AD1821">
        <v>119.99999999999997</v>
      </c>
      <c r="AE1821">
        <v>0.5</v>
      </c>
      <c r="AF1821">
        <v>0</v>
      </c>
      <c r="AG1821" t="s">
        <v>74</v>
      </c>
      <c r="AH1821" t="s">
        <v>103</v>
      </c>
      <c r="AI1821" t="s">
        <v>113</v>
      </c>
      <c r="AJ1821">
        <v>1795</v>
      </c>
      <c r="AK1821">
        <v>1796</v>
      </c>
      <c r="AL1821" t="s">
        <v>118</v>
      </c>
    </row>
    <row r="1822" spans="1:38" x14ac:dyDescent="0.2">
      <c r="A1822">
        <v>2569</v>
      </c>
      <c r="B1822" s="1">
        <v>45402</v>
      </c>
      <c r="C1822" s="2">
        <v>0.45833333333333331</v>
      </c>
      <c r="D1822" s="2">
        <v>0.52083333333333337</v>
      </c>
      <c r="E1822" t="s">
        <v>21</v>
      </c>
      <c r="F1822">
        <v>1</v>
      </c>
      <c r="G1822">
        <v>6</v>
      </c>
      <c r="H1822">
        <v>9</v>
      </c>
      <c r="I1822" t="s">
        <v>17</v>
      </c>
      <c r="J1822" t="s">
        <v>18</v>
      </c>
      <c r="K1822">
        <v>90.000000000000085</v>
      </c>
      <c r="L1822">
        <v>1.5</v>
      </c>
      <c r="M1822">
        <v>1</v>
      </c>
      <c r="N1822" t="s">
        <v>77</v>
      </c>
      <c r="O1822" t="s">
        <v>101</v>
      </c>
      <c r="P1822" t="s">
        <v>113</v>
      </c>
      <c r="Q1822" t="s">
        <v>118</v>
      </c>
      <c r="R1822" t="s">
        <v>124</v>
      </c>
      <c r="S1822">
        <v>1804</v>
      </c>
      <c r="T1822">
        <v>1022</v>
      </c>
      <c r="U1822" s="1">
        <v>45545</v>
      </c>
      <c r="V1822" s="2">
        <v>0.45833333333333331</v>
      </c>
      <c r="W1822" s="2">
        <v>0.52083333333333337</v>
      </c>
      <c r="X1822" t="s">
        <v>21</v>
      </c>
      <c r="Y1822">
        <v>1</v>
      </c>
      <c r="Z1822">
        <v>6</v>
      </c>
      <c r="AA1822">
        <v>4</v>
      </c>
      <c r="AB1822" t="s">
        <v>17</v>
      </c>
      <c r="AC1822" t="s">
        <v>23</v>
      </c>
      <c r="AD1822">
        <v>90.000000000000085</v>
      </c>
      <c r="AE1822">
        <v>0.66666666666666663</v>
      </c>
      <c r="AF1822">
        <v>0</v>
      </c>
      <c r="AG1822" t="s">
        <v>73</v>
      </c>
      <c r="AH1822" t="s">
        <v>106</v>
      </c>
      <c r="AI1822" t="s">
        <v>113</v>
      </c>
      <c r="AJ1822">
        <v>1803</v>
      </c>
      <c r="AK1822">
        <v>1804</v>
      </c>
      <c r="AL1822" t="s">
        <v>118</v>
      </c>
    </row>
    <row r="1823" spans="1:38" x14ac:dyDescent="0.2">
      <c r="A1823">
        <v>110</v>
      </c>
      <c r="B1823" s="1">
        <v>45558</v>
      </c>
      <c r="C1823" s="2">
        <v>0.45833333333333331</v>
      </c>
      <c r="D1823" s="2">
        <v>0.47916666666666669</v>
      </c>
      <c r="E1823" t="s">
        <v>21</v>
      </c>
      <c r="F1823">
        <v>1</v>
      </c>
      <c r="G1823">
        <v>6</v>
      </c>
      <c r="H1823">
        <v>2</v>
      </c>
      <c r="I1823" t="s">
        <v>41</v>
      </c>
      <c r="J1823" t="s">
        <v>14</v>
      </c>
      <c r="K1823">
        <v>30.000000000000053</v>
      </c>
      <c r="L1823">
        <v>0.33333333333333331</v>
      </c>
      <c r="M1823">
        <v>0</v>
      </c>
      <c r="N1823" t="s">
        <v>72</v>
      </c>
      <c r="O1823" t="s">
        <v>106</v>
      </c>
      <c r="P1823" t="s">
        <v>113</v>
      </c>
      <c r="Q1823" t="s">
        <v>118</v>
      </c>
      <c r="R1823" t="s">
        <v>118</v>
      </c>
      <c r="S1823">
        <v>1805</v>
      </c>
      <c r="T1823">
        <v>2569</v>
      </c>
      <c r="U1823" s="1">
        <v>45402</v>
      </c>
      <c r="V1823" s="2">
        <v>0.45833333333333331</v>
      </c>
      <c r="W1823" s="2">
        <v>0.52083333333333337</v>
      </c>
      <c r="X1823" t="s">
        <v>21</v>
      </c>
      <c r="Y1823">
        <v>1</v>
      </c>
      <c r="Z1823">
        <v>6</v>
      </c>
      <c r="AA1823">
        <v>9</v>
      </c>
      <c r="AB1823" t="s">
        <v>17</v>
      </c>
      <c r="AC1823" t="s">
        <v>18</v>
      </c>
      <c r="AD1823">
        <v>90.000000000000085</v>
      </c>
      <c r="AE1823">
        <v>1.5</v>
      </c>
      <c r="AF1823">
        <v>1</v>
      </c>
      <c r="AG1823" t="s">
        <v>77</v>
      </c>
      <c r="AH1823" t="s">
        <v>101</v>
      </c>
      <c r="AI1823" t="s">
        <v>113</v>
      </c>
      <c r="AJ1823">
        <v>1804</v>
      </c>
      <c r="AK1823">
        <v>1805</v>
      </c>
      <c r="AL1823" t="s">
        <v>118</v>
      </c>
    </row>
    <row r="1824" spans="1:38" x14ac:dyDescent="0.2">
      <c r="A1824">
        <v>954</v>
      </c>
      <c r="B1824" s="1">
        <v>45536</v>
      </c>
      <c r="C1824" s="2">
        <v>0.45833333333333331</v>
      </c>
      <c r="D1824" s="2">
        <v>0.5</v>
      </c>
      <c r="E1824" t="s">
        <v>21</v>
      </c>
      <c r="F1824">
        <v>1</v>
      </c>
      <c r="G1824">
        <v>6</v>
      </c>
      <c r="H1824">
        <v>6</v>
      </c>
      <c r="I1824" t="s">
        <v>41</v>
      </c>
      <c r="J1824" t="s">
        <v>30</v>
      </c>
      <c r="K1824">
        <v>60.000000000000028</v>
      </c>
      <c r="L1824">
        <v>1</v>
      </c>
      <c r="M1824">
        <v>0</v>
      </c>
      <c r="N1824" t="s">
        <v>71</v>
      </c>
      <c r="O1824" t="s">
        <v>106</v>
      </c>
      <c r="P1824" t="s">
        <v>113</v>
      </c>
      <c r="Q1824" t="s">
        <v>118</v>
      </c>
      <c r="R1824" t="s">
        <v>118</v>
      </c>
      <c r="S1824">
        <v>1806</v>
      </c>
      <c r="T1824">
        <v>110</v>
      </c>
      <c r="U1824" s="1">
        <v>45558</v>
      </c>
      <c r="V1824" s="2">
        <v>0.45833333333333331</v>
      </c>
      <c r="W1824" s="2">
        <v>0.47916666666666669</v>
      </c>
      <c r="X1824" t="s">
        <v>21</v>
      </c>
      <c r="Y1824">
        <v>1</v>
      </c>
      <c r="Z1824">
        <v>6</v>
      </c>
      <c r="AA1824">
        <v>2</v>
      </c>
      <c r="AB1824" t="s">
        <v>41</v>
      </c>
      <c r="AC1824" t="s">
        <v>14</v>
      </c>
      <c r="AD1824">
        <v>30.000000000000053</v>
      </c>
      <c r="AE1824">
        <v>0.33333333333333331</v>
      </c>
      <c r="AF1824">
        <v>0</v>
      </c>
      <c r="AG1824" t="s">
        <v>72</v>
      </c>
      <c r="AH1824" t="s">
        <v>106</v>
      </c>
      <c r="AI1824" t="s">
        <v>113</v>
      </c>
      <c r="AJ1824">
        <v>1805</v>
      </c>
      <c r="AK1824">
        <v>1806</v>
      </c>
      <c r="AL1824" t="s">
        <v>118</v>
      </c>
    </row>
    <row r="1825" spans="1:38" x14ac:dyDescent="0.2">
      <c r="A1825">
        <v>2886</v>
      </c>
      <c r="B1825" s="1">
        <v>45335</v>
      </c>
      <c r="C1825" s="2">
        <v>0.45833333333333331</v>
      </c>
      <c r="D1825" s="2">
        <v>0.54166666666666663</v>
      </c>
      <c r="E1825" t="s">
        <v>21</v>
      </c>
      <c r="F1825">
        <v>1</v>
      </c>
      <c r="G1825">
        <v>6</v>
      </c>
      <c r="H1825">
        <v>2</v>
      </c>
      <c r="I1825" t="s">
        <v>17</v>
      </c>
      <c r="J1825" t="s">
        <v>30</v>
      </c>
      <c r="K1825">
        <v>119.99999999999997</v>
      </c>
      <c r="L1825">
        <v>0.33333333333333331</v>
      </c>
      <c r="M1825">
        <v>0</v>
      </c>
      <c r="N1825" t="s">
        <v>73</v>
      </c>
      <c r="O1825" t="s">
        <v>99</v>
      </c>
      <c r="P1825" t="s">
        <v>113</v>
      </c>
      <c r="Q1825" t="s">
        <v>118</v>
      </c>
      <c r="R1825" t="s">
        <v>124</v>
      </c>
      <c r="S1825">
        <v>1807</v>
      </c>
      <c r="T1825">
        <v>954</v>
      </c>
      <c r="U1825" s="1">
        <v>45536</v>
      </c>
      <c r="V1825" s="2">
        <v>0.45833333333333331</v>
      </c>
      <c r="W1825" s="2">
        <v>0.5</v>
      </c>
      <c r="X1825" t="s">
        <v>21</v>
      </c>
      <c r="Y1825">
        <v>1</v>
      </c>
      <c r="Z1825">
        <v>6</v>
      </c>
      <c r="AA1825">
        <v>6</v>
      </c>
      <c r="AB1825" t="s">
        <v>41</v>
      </c>
      <c r="AC1825" t="s">
        <v>30</v>
      </c>
      <c r="AD1825">
        <v>60.000000000000028</v>
      </c>
      <c r="AE1825">
        <v>1</v>
      </c>
      <c r="AF1825">
        <v>0</v>
      </c>
      <c r="AG1825" t="s">
        <v>71</v>
      </c>
      <c r="AH1825" t="s">
        <v>106</v>
      </c>
      <c r="AI1825" t="s">
        <v>113</v>
      </c>
      <c r="AJ1825">
        <v>1806</v>
      </c>
      <c r="AK1825">
        <v>1807</v>
      </c>
      <c r="AL1825" t="s">
        <v>118</v>
      </c>
    </row>
    <row r="1826" spans="1:38" x14ac:dyDescent="0.2">
      <c r="A1826">
        <v>519</v>
      </c>
      <c r="B1826" s="1">
        <v>45536</v>
      </c>
      <c r="C1826" s="2">
        <v>0.45833333333333331</v>
      </c>
      <c r="D1826" s="2">
        <v>0.52083333333333337</v>
      </c>
      <c r="E1826" t="s">
        <v>21</v>
      </c>
      <c r="F1826">
        <v>1</v>
      </c>
      <c r="G1826">
        <v>6</v>
      </c>
      <c r="H1826">
        <v>7</v>
      </c>
      <c r="I1826" t="s">
        <v>27</v>
      </c>
      <c r="J1826" t="s">
        <v>40</v>
      </c>
      <c r="K1826">
        <v>90.000000000000085</v>
      </c>
      <c r="L1826">
        <v>1.1666666666666667</v>
      </c>
      <c r="M1826">
        <v>1</v>
      </c>
      <c r="N1826" t="s">
        <v>71</v>
      </c>
      <c r="O1826" t="s">
        <v>106</v>
      </c>
      <c r="P1826" t="s">
        <v>113</v>
      </c>
      <c r="Q1826" t="s">
        <v>118</v>
      </c>
      <c r="R1826" t="s">
        <v>124</v>
      </c>
      <c r="S1826">
        <v>1808</v>
      </c>
      <c r="T1826">
        <v>2886</v>
      </c>
      <c r="U1826" s="1">
        <v>45335</v>
      </c>
      <c r="V1826" s="2">
        <v>0.45833333333333331</v>
      </c>
      <c r="W1826" s="2">
        <v>0.54166666666666663</v>
      </c>
      <c r="X1826" t="s">
        <v>21</v>
      </c>
      <c r="Y1826">
        <v>1</v>
      </c>
      <c r="Z1826">
        <v>6</v>
      </c>
      <c r="AA1826">
        <v>2</v>
      </c>
      <c r="AB1826" t="s">
        <v>17</v>
      </c>
      <c r="AC1826" t="s">
        <v>30</v>
      </c>
      <c r="AD1826">
        <v>119.99999999999997</v>
      </c>
      <c r="AE1826">
        <v>0.33333333333333331</v>
      </c>
      <c r="AF1826">
        <v>0</v>
      </c>
      <c r="AG1826" t="s">
        <v>73</v>
      </c>
      <c r="AH1826" t="s">
        <v>99</v>
      </c>
      <c r="AI1826" t="s">
        <v>113</v>
      </c>
      <c r="AJ1826">
        <v>1807</v>
      </c>
      <c r="AK1826">
        <v>1808</v>
      </c>
      <c r="AL1826" t="s">
        <v>118</v>
      </c>
    </row>
    <row r="1827" spans="1:38" x14ac:dyDescent="0.2">
      <c r="A1827">
        <v>782</v>
      </c>
      <c r="B1827" s="1">
        <v>45519</v>
      </c>
      <c r="C1827" s="2">
        <v>0.45833333333333331</v>
      </c>
      <c r="D1827" s="2">
        <v>0.54166666666666663</v>
      </c>
      <c r="E1827" t="s">
        <v>21</v>
      </c>
      <c r="F1827">
        <v>1</v>
      </c>
      <c r="G1827">
        <v>6</v>
      </c>
      <c r="H1827">
        <v>9</v>
      </c>
      <c r="I1827" t="s">
        <v>13</v>
      </c>
      <c r="J1827" t="s">
        <v>23</v>
      </c>
      <c r="K1827">
        <v>119.99999999999997</v>
      </c>
      <c r="L1827">
        <v>1.5</v>
      </c>
      <c r="M1827">
        <v>1</v>
      </c>
      <c r="N1827" t="s">
        <v>75</v>
      </c>
      <c r="O1827" t="s">
        <v>105</v>
      </c>
      <c r="P1827" t="s">
        <v>113</v>
      </c>
      <c r="Q1827" t="s">
        <v>118</v>
      </c>
      <c r="R1827" t="s">
        <v>124</v>
      </c>
      <c r="S1827">
        <v>1809</v>
      </c>
      <c r="T1827">
        <v>519</v>
      </c>
      <c r="U1827" s="1">
        <v>45536</v>
      </c>
      <c r="V1827" s="2">
        <v>0.45833333333333331</v>
      </c>
      <c r="W1827" s="2">
        <v>0.52083333333333337</v>
      </c>
      <c r="X1827" t="s">
        <v>21</v>
      </c>
      <c r="Y1827">
        <v>1</v>
      </c>
      <c r="Z1827">
        <v>6</v>
      </c>
      <c r="AA1827">
        <v>7</v>
      </c>
      <c r="AB1827" t="s">
        <v>27</v>
      </c>
      <c r="AC1827" t="s">
        <v>40</v>
      </c>
      <c r="AD1827">
        <v>90.000000000000085</v>
      </c>
      <c r="AE1827">
        <v>1.1666666666666667</v>
      </c>
      <c r="AF1827">
        <v>1</v>
      </c>
      <c r="AG1827" t="s">
        <v>71</v>
      </c>
      <c r="AH1827" t="s">
        <v>106</v>
      </c>
      <c r="AI1827" t="s">
        <v>113</v>
      </c>
      <c r="AJ1827">
        <v>1808</v>
      </c>
      <c r="AK1827">
        <v>1809</v>
      </c>
      <c r="AL1827" t="s">
        <v>118</v>
      </c>
    </row>
    <row r="1828" spans="1:38" x14ac:dyDescent="0.2">
      <c r="A1828">
        <v>1022</v>
      </c>
      <c r="B1828" s="1">
        <v>45545</v>
      </c>
      <c r="C1828" s="2">
        <v>0.45833333333333331</v>
      </c>
      <c r="D1828" s="2">
        <v>0.52083333333333337</v>
      </c>
      <c r="E1828" t="s">
        <v>21</v>
      </c>
      <c r="F1828">
        <v>1</v>
      </c>
      <c r="G1828">
        <v>6</v>
      </c>
      <c r="H1828">
        <v>4</v>
      </c>
      <c r="I1828" t="s">
        <v>17</v>
      </c>
      <c r="J1828" t="s">
        <v>23</v>
      </c>
      <c r="K1828">
        <v>90.000000000000085</v>
      </c>
      <c r="L1828">
        <v>0.66666666666666663</v>
      </c>
      <c r="M1828">
        <v>0</v>
      </c>
      <c r="N1828" t="s">
        <v>73</v>
      </c>
      <c r="O1828" t="s">
        <v>106</v>
      </c>
      <c r="P1828" t="s">
        <v>113</v>
      </c>
      <c r="Q1828" t="s">
        <v>118</v>
      </c>
      <c r="R1828" t="s">
        <v>124</v>
      </c>
      <c r="S1828">
        <v>1803</v>
      </c>
      <c r="T1828">
        <v>1611</v>
      </c>
      <c r="U1828" s="1">
        <v>45581</v>
      </c>
      <c r="V1828" s="2">
        <v>0.45833333333333331</v>
      </c>
      <c r="W1828" s="2">
        <v>0.54166666666666663</v>
      </c>
      <c r="X1828" t="s">
        <v>21</v>
      </c>
      <c r="Y1828">
        <v>1</v>
      </c>
      <c r="Z1828">
        <v>6</v>
      </c>
      <c r="AA1828">
        <v>6</v>
      </c>
      <c r="AB1828" t="s">
        <v>17</v>
      </c>
      <c r="AC1828" t="s">
        <v>23</v>
      </c>
      <c r="AD1828">
        <v>119.99999999999997</v>
      </c>
      <c r="AE1828">
        <v>1</v>
      </c>
      <c r="AF1828">
        <v>0</v>
      </c>
      <c r="AG1828" t="s">
        <v>74</v>
      </c>
      <c r="AH1828" t="s">
        <v>107</v>
      </c>
      <c r="AI1828" t="s">
        <v>113</v>
      </c>
      <c r="AJ1828">
        <v>1802</v>
      </c>
      <c r="AK1828">
        <v>1803</v>
      </c>
      <c r="AL1828" t="s">
        <v>118</v>
      </c>
    </row>
    <row r="1829" spans="1:38" x14ac:dyDescent="0.2">
      <c r="A1829">
        <v>978</v>
      </c>
      <c r="B1829" s="1">
        <v>45361</v>
      </c>
      <c r="C1829" s="2">
        <v>0.4375</v>
      </c>
      <c r="D1829" s="2">
        <v>0.47916666666666669</v>
      </c>
      <c r="E1829" t="s">
        <v>21</v>
      </c>
      <c r="F1829">
        <v>1</v>
      </c>
      <c r="G1829">
        <v>6</v>
      </c>
      <c r="H1829">
        <v>5</v>
      </c>
      <c r="I1829" t="s">
        <v>13</v>
      </c>
      <c r="J1829" t="s">
        <v>40</v>
      </c>
      <c r="K1829">
        <v>60.000000000000028</v>
      </c>
      <c r="L1829">
        <v>0.83333333333333348</v>
      </c>
      <c r="M1829">
        <v>0</v>
      </c>
      <c r="N1829" t="s">
        <v>71</v>
      </c>
      <c r="O1829" t="s">
        <v>100</v>
      </c>
      <c r="P1829" t="s">
        <v>113</v>
      </c>
      <c r="Q1829" t="s">
        <v>118</v>
      </c>
      <c r="R1829" t="s">
        <v>118</v>
      </c>
      <c r="S1829">
        <v>1841</v>
      </c>
      <c r="T1829">
        <v>2725</v>
      </c>
      <c r="U1829" s="1">
        <v>45476</v>
      </c>
      <c r="V1829" s="2">
        <v>0.4375</v>
      </c>
      <c r="W1829" s="2">
        <v>0.5</v>
      </c>
      <c r="X1829" t="s">
        <v>21</v>
      </c>
      <c r="Y1829">
        <v>1</v>
      </c>
      <c r="Z1829">
        <v>6</v>
      </c>
      <c r="AA1829">
        <v>2</v>
      </c>
      <c r="AB1829" t="s">
        <v>41</v>
      </c>
      <c r="AC1829" t="s">
        <v>30</v>
      </c>
      <c r="AD1829">
        <v>90</v>
      </c>
      <c r="AE1829">
        <v>0.33333333333333331</v>
      </c>
      <c r="AF1829">
        <v>0</v>
      </c>
      <c r="AG1829" t="s">
        <v>74</v>
      </c>
      <c r="AH1829" t="s">
        <v>104</v>
      </c>
      <c r="AI1829" t="s">
        <v>113</v>
      </c>
      <c r="AJ1829">
        <v>1840</v>
      </c>
      <c r="AK1829">
        <v>1841</v>
      </c>
      <c r="AL1829" t="s">
        <v>118</v>
      </c>
    </row>
    <row r="1830" spans="1:38" x14ac:dyDescent="0.2">
      <c r="A1830">
        <v>2627</v>
      </c>
      <c r="B1830" s="1">
        <v>45654</v>
      </c>
      <c r="C1830" s="2">
        <v>0.4375</v>
      </c>
      <c r="D1830" s="2">
        <v>0.45833333333333331</v>
      </c>
      <c r="E1830" t="s">
        <v>21</v>
      </c>
      <c r="F1830">
        <v>1</v>
      </c>
      <c r="G1830">
        <v>6</v>
      </c>
      <c r="H1830">
        <v>1</v>
      </c>
      <c r="I1830" t="s">
        <v>13</v>
      </c>
      <c r="J1830" t="s">
        <v>40</v>
      </c>
      <c r="K1830">
        <v>29.999999999999972</v>
      </c>
      <c r="L1830">
        <v>0.16666666666666666</v>
      </c>
      <c r="M1830">
        <v>0</v>
      </c>
      <c r="N1830" t="s">
        <v>77</v>
      </c>
      <c r="O1830" t="s">
        <v>109</v>
      </c>
      <c r="P1830" t="s">
        <v>113</v>
      </c>
      <c r="Q1830" t="s">
        <v>117</v>
      </c>
      <c r="R1830" t="s">
        <v>118</v>
      </c>
      <c r="S1830">
        <v>1842</v>
      </c>
      <c r="T1830">
        <v>978</v>
      </c>
      <c r="U1830" s="1">
        <v>45361</v>
      </c>
      <c r="V1830" s="2">
        <v>0.4375</v>
      </c>
      <c r="W1830" s="2">
        <v>0.47916666666666669</v>
      </c>
      <c r="X1830" t="s">
        <v>21</v>
      </c>
      <c r="Y1830">
        <v>1</v>
      </c>
      <c r="Z1830">
        <v>6</v>
      </c>
      <c r="AA1830">
        <v>5</v>
      </c>
      <c r="AB1830" t="s">
        <v>13</v>
      </c>
      <c r="AC1830" t="s">
        <v>40</v>
      </c>
      <c r="AD1830">
        <v>60.000000000000028</v>
      </c>
      <c r="AE1830">
        <v>0.83333333333333348</v>
      </c>
      <c r="AF1830">
        <v>0</v>
      </c>
      <c r="AG1830" t="s">
        <v>71</v>
      </c>
      <c r="AH1830" t="s">
        <v>100</v>
      </c>
      <c r="AI1830" t="s">
        <v>113</v>
      </c>
      <c r="AJ1830">
        <v>1841</v>
      </c>
      <c r="AK1830">
        <v>1842</v>
      </c>
      <c r="AL1830" t="s">
        <v>118</v>
      </c>
    </row>
    <row r="1831" spans="1:38" x14ac:dyDescent="0.2">
      <c r="A1831">
        <v>2567</v>
      </c>
      <c r="B1831" s="1">
        <v>45336</v>
      </c>
      <c r="C1831" s="2">
        <v>0.4375</v>
      </c>
      <c r="D1831" s="2">
        <v>0.47916666666666669</v>
      </c>
      <c r="E1831" t="s">
        <v>21</v>
      </c>
      <c r="F1831">
        <v>1</v>
      </c>
      <c r="G1831">
        <v>6</v>
      </c>
      <c r="H1831">
        <v>2</v>
      </c>
      <c r="I1831" t="s">
        <v>27</v>
      </c>
      <c r="J1831" t="s">
        <v>14</v>
      </c>
      <c r="K1831">
        <v>60.000000000000028</v>
      </c>
      <c r="L1831">
        <v>0.33333333333333331</v>
      </c>
      <c r="M1831">
        <v>0</v>
      </c>
      <c r="N1831" t="s">
        <v>74</v>
      </c>
      <c r="O1831" t="s">
        <v>99</v>
      </c>
      <c r="P1831" t="s">
        <v>113</v>
      </c>
      <c r="Q1831" t="s">
        <v>118</v>
      </c>
      <c r="R1831" t="s">
        <v>118</v>
      </c>
      <c r="S1831">
        <v>1843</v>
      </c>
      <c r="T1831">
        <v>2627</v>
      </c>
      <c r="U1831" s="1">
        <v>45654</v>
      </c>
      <c r="V1831" s="2">
        <v>0.4375</v>
      </c>
      <c r="W1831" s="2">
        <v>0.45833333333333331</v>
      </c>
      <c r="X1831" t="s">
        <v>21</v>
      </c>
      <c r="Y1831">
        <v>1</v>
      </c>
      <c r="Z1831">
        <v>6</v>
      </c>
      <c r="AA1831">
        <v>1</v>
      </c>
      <c r="AB1831" t="s">
        <v>13</v>
      </c>
      <c r="AC1831" t="s">
        <v>40</v>
      </c>
      <c r="AD1831">
        <v>29.999999999999972</v>
      </c>
      <c r="AE1831">
        <v>0.16666666666666666</v>
      </c>
      <c r="AF1831">
        <v>0</v>
      </c>
      <c r="AG1831" t="s">
        <v>77</v>
      </c>
      <c r="AH1831" t="s">
        <v>109</v>
      </c>
      <c r="AI1831" t="s">
        <v>113</v>
      </c>
      <c r="AJ1831">
        <v>1842</v>
      </c>
      <c r="AK1831">
        <v>1843</v>
      </c>
      <c r="AL1831" t="s">
        <v>118</v>
      </c>
    </row>
    <row r="1832" spans="1:38" x14ac:dyDescent="0.2">
      <c r="A1832">
        <v>2666</v>
      </c>
      <c r="B1832" s="1">
        <v>45547</v>
      </c>
      <c r="C1832" s="2">
        <v>0.4375</v>
      </c>
      <c r="D1832" s="2">
        <v>0.45833333333333331</v>
      </c>
      <c r="E1832" t="s">
        <v>21</v>
      </c>
      <c r="F1832">
        <v>1</v>
      </c>
      <c r="G1832">
        <v>6</v>
      </c>
      <c r="H1832">
        <v>5</v>
      </c>
      <c r="I1832" t="s">
        <v>42</v>
      </c>
      <c r="J1832" t="s">
        <v>14</v>
      </c>
      <c r="K1832">
        <v>29.999999999999972</v>
      </c>
      <c r="L1832">
        <v>0.83333333333333348</v>
      </c>
      <c r="M1832">
        <v>0</v>
      </c>
      <c r="N1832" t="s">
        <v>75</v>
      </c>
      <c r="O1832" t="s">
        <v>106</v>
      </c>
      <c r="P1832" t="s">
        <v>113</v>
      </c>
      <c r="Q1832" t="s">
        <v>118</v>
      </c>
      <c r="R1832" t="s">
        <v>118</v>
      </c>
      <c r="S1832">
        <v>1844</v>
      </c>
      <c r="T1832">
        <v>2567</v>
      </c>
      <c r="U1832" s="1">
        <v>45336</v>
      </c>
      <c r="V1832" s="2">
        <v>0.4375</v>
      </c>
      <c r="W1832" s="2">
        <v>0.47916666666666669</v>
      </c>
      <c r="X1832" t="s">
        <v>21</v>
      </c>
      <c r="Y1832">
        <v>1</v>
      </c>
      <c r="Z1832">
        <v>6</v>
      </c>
      <c r="AA1832">
        <v>2</v>
      </c>
      <c r="AB1832" t="s">
        <v>27</v>
      </c>
      <c r="AC1832" t="s">
        <v>14</v>
      </c>
      <c r="AD1832">
        <v>60.000000000000028</v>
      </c>
      <c r="AE1832">
        <v>0.33333333333333331</v>
      </c>
      <c r="AF1832">
        <v>0</v>
      </c>
      <c r="AG1832" t="s">
        <v>74</v>
      </c>
      <c r="AH1832" t="s">
        <v>99</v>
      </c>
      <c r="AI1832" t="s">
        <v>113</v>
      </c>
      <c r="AJ1832">
        <v>1843</v>
      </c>
      <c r="AK1832">
        <v>1844</v>
      </c>
      <c r="AL1832" t="s">
        <v>118</v>
      </c>
    </row>
    <row r="1833" spans="1:38" x14ac:dyDescent="0.2">
      <c r="A1833">
        <v>2946</v>
      </c>
      <c r="B1833" s="1">
        <v>45471</v>
      </c>
      <c r="C1833" s="2">
        <v>0.4375</v>
      </c>
      <c r="D1833" s="2">
        <v>0.52083333333333337</v>
      </c>
      <c r="E1833" t="s">
        <v>21</v>
      </c>
      <c r="F1833">
        <v>1</v>
      </c>
      <c r="G1833">
        <v>6</v>
      </c>
      <c r="H1833">
        <v>1</v>
      </c>
      <c r="I1833" t="s">
        <v>27</v>
      </c>
      <c r="J1833" t="s">
        <v>28</v>
      </c>
      <c r="K1833">
        <v>120.00000000000006</v>
      </c>
      <c r="L1833">
        <v>0.16666666666666666</v>
      </c>
      <c r="M1833">
        <v>0</v>
      </c>
      <c r="N1833" t="s">
        <v>76</v>
      </c>
      <c r="O1833" t="s">
        <v>103</v>
      </c>
      <c r="P1833" t="s">
        <v>113</v>
      </c>
      <c r="Q1833" t="s">
        <v>117</v>
      </c>
      <c r="R1833" t="s">
        <v>124</v>
      </c>
      <c r="S1833">
        <v>1848</v>
      </c>
      <c r="T1833">
        <v>1826</v>
      </c>
      <c r="U1833" s="1">
        <v>45528</v>
      </c>
      <c r="V1833" s="2">
        <v>0.4375</v>
      </c>
      <c r="W1833" s="2">
        <v>0.52083333333333337</v>
      </c>
      <c r="X1833" t="s">
        <v>21</v>
      </c>
      <c r="Y1833">
        <v>1</v>
      </c>
      <c r="Z1833">
        <v>6</v>
      </c>
      <c r="AA1833">
        <v>5</v>
      </c>
      <c r="AB1833" t="s">
        <v>27</v>
      </c>
      <c r="AC1833" t="s">
        <v>14</v>
      </c>
      <c r="AD1833">
        <v>120.00000000000006</v>
      </c>
      <c r="AE1833">
        <v>0.83333333333333348</v>
      </c>
      <c r="AF1833">
        <v>0</v>
      </c>
      <c r="AG1833" t="s">
        <v>77</v>
      </c>
      <c r="AH1833" t="s">
        <v>105</v>
      </c>
      <c r="AI1833" t="s">
        <v>113</v>
      </c>
      <c r="AJ1833">
        <v>1847</v>
      </c>
      <c r="AK1833">
        <v>1848</v>
      </c>
      <c r="AL1833" t="s">
        <v>118</v>
      </c>
    </row>
    <row r="1834" spans="1:38" x14ac:dyDescent="0.2">
      <c r="A1834">
        <v>2135</v>
      </c>
      <c r="B1834" s="1">
        <v>45534</v>
      </c>
      <c r="C1834" s="2">
        <v>0.4375</v>
      </c>
      <c r="D1834" s="2">
        <v>0.52083333333333337</v>
      </c>
      <c r="E1834" t="s">
        <v>21</v>
      </c>
      <c r="F1834">
        <v>1</v>
      </c>
      <c r="G1834">
        <v>6</v>
      </c>
      <c r="H1834">
        <v>8</v>
      </c>
      <c r="I1834" t="s">
        <v>39</v>
      </c>
      <c r="J1834" t="s">
        <v>18</v>
      </c>
      <c r="K1834">
        <v>120.00000000000006</v>
      </c>
      <c r="L1834">
        <v>1.3333333333333333</v>
      </c>
      <c r="M1834">
        <v>1</v>
      </c>
      <c r="N1834" t="s">
        <v>76</v>
      </c>
      <c r="O1834" t="s">
        <v>105</v>
      </c>
      <c r="P1834" t="s">
        <v>113</v>
      </c>
      <c r="Q1834" t="s">
        <v>118</v>
      </c>
      <c r="R1834" t="s">
        <v>124</v>
      </c>
      <c r="S1834">
        <v>1846</v>
      </c>
      <c r="T1834">
        <v>1985</v>
      </c>
      <c r="U1834" s="1">
        <v>45477</v>
      </c>
      <c r="V1834" s="2">
        <v>0.4375</v>
      </c>
      <c r="W1834" s="2">
        <v>0.45833333333333331</v>
      </c>
      <c r="X1834" t="s">
        <v>21</v>
      </c>
      <c r="Y1834">
        <v>1</v>
      </c>
      <c r="Z1834">
        <v>6</v>
      </c>
      <c r="AA1834">
        <v>3</v>
      </c>
      <c r="AB1834" t="s">
        <v>13</v>
      </c>
      <c r="AC1834" t="s">
        <v>40</v>
      </c>
      <c r="AD1834">
        <v>29.999999999999972</v>
      </c>
      <c r="AE1834">
        <v>0.5</v>
      </c>
      <c r="AF1834">
        <v>0</v>
      </c>
      <c r="AG1834" t="s">
        <v>75</v>
      </c>
      <c r="AH1834" t="s">
        <v>104</v>
      </c>
      <c r="AI1834" t="s">
        <v>113</v>
      </c>
      <c r="AJ1834">
        <v>1845</v>
      </c>
      <c r="AK1834">
        <v>1846</v>
      </c>
      <c r="AL1834" t="s">
        <v>118</v>
      </c>
    </row>
    <row r="1835" spans="1:38" x14ac:dyDescent="0.2">
      <c r="A1835">
        <v>1826</v>
      </c>
      <c r="B1835" s="1">
        <v>45528</v>
      </c>
      <c r="C1835" s="2">
        <v>0.4375</v>
      </c>
      <c r="D1835" s="2">
        <v>0.52083333333333337</v>
      </c>
      <c r="E1835" t="s">
        <v>21</v>
      </c>
      <c r="F1835">
        <v>1</v>
      </c>
      <c r="G1835">
        <v>6</v>
      </c>
      <c r="H1835">
        <v>5</v>
      </c>
      <c r="I1835" t="s">
        <v>27</v>
      </c>
      <c r="J1835" t="s">
        <v>14</v>
      </c>
      <c r="K1835">
        <v>120.00000000000006</v>
      </c>
      <c r="L1835">
        <v>0.83333333333333348</v>
      </c>
      <c r="M1835">
        <v>0</v>
      </c>
      <c r="N1835" t="s">
        <v>77</v>
      </c>
      <c r="O1835" t="s">
        <v>105</v>
      </c>
      <c r="P1835" t="s">
        <v>113</v>
      </c>
      <c r="Q1835" t="s">
        <v>118</v>
      </c>
      <c r="R1835" t="s">
        <v>124</v>
      </c>
      <c r="S1835">
        <v>1847</v>
      </c>
      <c r="T1835">
        <v>2135</v>
      </c>
      <c r="U1835" s="1">
        <v>45534</v>
      </c>
      <c r="V1835" s="2">
        <v>0.4375</v>
      </c>
      <c r="W1835" s="2">
        <v>0.52083333333333337</v>
      </c>
      <c r="X1835" t="s">
        <v>21</v>
      </c>
      <c r="Y1835">
        <v>1</v>
      </c>
      <c r="Z1835">
        <v>6</v>
      </c>
      <c r="AA1835">
        <v>8</v>
      </c>
      <c r="AB1835" t="s">
        <v>39</v>
      </c>
      <c r="AC1835" t="s">
        <v>18</v>
      </c>
      <c r="AD1835">
        <v>120.00000000000006</v>
      </c>
      <c r="AE1835">
        <v>1.3333333333333333</v>
      </c>
      <c r="AF1835">
        <v>1</v>
      </c>
      <c r="AG1835" t="s">
        <v>76</v>
      </c>
      <c r="AH1835" t="s">
        <v>105</v>
      </c>
      <c r="AI1835" t="s">
        <v>113</v>
      </c>
      <c r="AJ1835">
        <v>1846</v>
      </c>
      <c r="AK1835">
        <v>1847</v>
      </c>
      <c r="AL1835" t="s">
        <v>118</v>
      </c>
    </row>
    <row r="1836" spans="1:38" x14ac:dyDescent="0.2">
      <c r="A1836">
        <v>865</v>
      </c>
      <c r="B1836" s="1">
        <v>45617</v>
      </c>
      <c r="C1836" s="2">
        <v>0.4375</v>
      </c>
      <c r="D1836" s="2">
        <v>0.45833333333333331</v>
      </c>
      <c r="E1836" t="s">
        <v>21</v>
      </c>
      <c r="F1836">
        <v>1</v>
      </c>
      <c r="G1836">
        <v>6</v>
      </c>
      <c r="H1836">
        <v>5</v>
      </c>
      <c r="I1836" t="s">
        <v>41</v>
      </c>
      <c r="J1836" t="s">
        <v>23</v>
      </c>
      <c r="K1836">
        <v>29.999999999999972</v>
      </c>
      <c r="L1836">
        <v>0.83333333333333348</v>
      </c>
      <c r="M1836">
        <v>0</v>
      </c>
      <c r="N1836" t="s">
        <v>75</v>
      </c>
      <c r="O1836" t="s">
        <v>108</v>
      </c>
      <c r="P1836" t="s">
        <v>113</v>
      </c>
      <c r="Q1836" t="s">
        <v>118</v>
      </c>
      <c r="R1836" t="s">
        <v>118</v>
      </c>
      <c r="S1836">
        <v>1849</v>
      </c>
      <c r="T1836">
        <v>2946</v>
      </c>
      <c r="U1836" s="1">
        <v>45471</v>
      </c>
      <c r="V1836" s="2">
        <v>0.4375</v>
      </c>
      <c r="W1836" s="2">
        <v>0.52083333333333337</v>
      </c>
      <c r="X1836" t="s">
        <v>21</v>
      </c>
      <c r="Y1836">
        <v>1</v>
      </c>
      <c r="Z1836">
        <v>6</v>
      </c>
      <c r="AA1836">
        <v>1</v>
      </c>
      <c r="AB1836" t="s">
        <v>27</v>
      </c>
      <c r="AC1836" t="s">
        <v>28</v>
      </c>
      <c r="AD1836">
        <v>120.00000000000006</v>
      </c>
      <c r="AE1836">
        <v>0.16666666666666666</v>
      </c>
      <c r="AF1836">
        <v>0</v>
      </c>
      <c r="AG1836" t="s">
        <v>76</v>
      </c>
      <c r="AH1836" t="s">
        <v>103</v>
      </c>
      <c r="AI1836" t="s">
        <v>113</v>
      </c>
      <c r="AJ1836">
        <v>1848</v>
      </c>
      <c r="AK1836">
        <v>1849</v>
      </c>
      <c r="AL1836" t="s">
        <v>118</v>
      </c>
    </row>
    <row r="1837" spans="1:38" x14ac:dyDescent="0.2">
      <c r="A1837">
        <v>2725</v>
      </c>
      <c r="B1837" s="1">
        <v>45476</v>
      </c>
      <c r="C1837" s="2">
        <v>0.4375</v>
      </c>
      <c r="D1837" s="2">
        <v>0.5</v>
      </c>
      <c r="E1837" t="s">
        <v>21</v>
      </c>
      <c r="F1837">
        <v>1</v>
      </c>
      <c r="G1837">
        <v>6</v>
      </c>
      <c r="H1837">
        <v>2</v>
      </c>
      <c r="I1837" t="s">
        <v>41</v>
      </c>
      <c r="J1837" t="s">
        <v>30</v>
      </c>
      <c r="K1837">
        <v>90</v>
      </c>
      <c r="L1837">
        <v>0.33333333333333331</v>
      </c>
      <c r="M1837">
        <v>0</v>
      </c>
      <c r="N1837" t="s">
        <v>74</v>
      </c>
      <c r="O1837" t="s">
        <v>104</v>
      </c>
      <c r="P1837" t="s">
        <v>113</v>
      </c>
      <c r="Q1837" t="s">
        <v>118</v>
      </c>
      <c r="R1837" t="s">
        <v>118</v>
      </c>
      <c r="S1837">
        <v>1840</v>
      </c>
      <c r="T1837">
        <v>936</v>
      </c>
      <c r="U1837" s="1">
        <v>45499</v>
      </c>
      <c r="V1837" s="2">
        <v>0.4375</v>
      </c>
      <c r="W1837" s="2">
        <v>0.47916666666666669</v>
      </c>
      <c r="X1837" t="s">
        <v>21</v>
      </c>
      <c r="Y1837">
        <v>1</v>
      </c>
      <c r="Z1837">
        <v>6</v>
      </c>
      <c r="AA1837">
        <v>9</v>
      </c>
      <c r="AB1837" t="s">
        <v>17</v>
      </c>
      <c r="AC1837" t="s">
        <v>23</v>
      </c>
      <c r="AD1837">
        <v>60.000000000000028</v>
      </c>
      <c r="AE1837">
        <v>1.5</v>
      </c>
      <c r="AF1837">
        <v>1</v>
      </c>
      <c r="AG1837" t="s">
        <v>76</v>
      </c>
      <c r="AH1837" t="s">
        <v>104</v>
      </c>
      <c r="AI1837" t="s">
        <v>113</v>
      </c>
      <c r="AJ1837">
        <v>1839</v>
      </c>
      <c r="AK1837">
        <v>1840</v>
      </c>
      <c r="AL1837" t="s">
        <v>118</v>
      </c>
    </row>
    <row r="1838" spans="1:38" x14ac:dyDescent="0.2">
      <c r="A1838">
        <v>1985</v>
      </c>
      <c r="B1838" s="1">
        <v>45477</v>
      </c>
      <c r="C1838" s="2">
        <v>0.4375</v>
      </c>
      <c r="D1838" s="2">
        <v>0.45833333333333331</v>
      </c>
      <c r="E1838" t="s">
        <v>21</v>
      </c>
      <c r="F1838">
        <v>1</v>
      </c>
      <c r="G1838">
        <v>6</v>
      </c>
      <c r="H1838">
        <v>3</v>
      </c>
      <c r="I1838" t="s">
        <v>13</v>
      </c>
      <c r="J1838" t="s">
        <v>40</v>
      </c>
      <c r="K1838">
        <v>29.999999999999972</v>
      </c>
      <c r="L1838">
        <v>0.5</v>
      </c>
      <c r="M1838">
        <v>0</v>
      </c>
      <c r="N1838" t="s">
        <v>75</v>
      </c>
      <c r="O1838" t="s">
        <v>104</v>
      </c>
      <c r="P1838" t="s">
        <v>113</v>
      </c>
      <c r="Q1838" t="s">
        <v>118</v>
      </c>
      <c r="R1838" t="s">
        <v>118</v>
      </c>
      <c r="S1838">
        <v>1845</v>
      </c>
      <c r="T1838">
        <v>2666</v>
      </c>
      <c r="U1838" s="1">
        <v>45547</v>
      </c>
      <c r="V1838" s="2">
        <v>0.4375</v>
      </c>
      <c r="W1838" s="2">
        <v>0.45833333333333331</v>
      </c>
      <c r="X1838" t="s">
        <v>21</v>
      </c>
      <c r="Y1838">
        <v>1</v>
      </c>
      <c r="Z1838">
        <v>6</v>
      </c>
      <c r="AA1838">
        <v>5</v>
      </c>
      <c r="AB1838" t="s">
        <v>42</v>
      </c>
      <c r="AC1838" t="s">
        <v>14</v>
      </c>
      <c r="AD1838">
        <v>29.999999999999972</v>
      </c>
      <c r="AE1838">
        <v>0.83333333333333348</v>
      </c>
      <c r="AF1838">
        <v>0</v>
      </c>
      <c r="AG1838" t="s">
        <v>75</v>
      </c>
      <c r="AH1838" t="s">
        <v>106</v>
      </c>
      <c r="AI1838" t="s">
        <v>113</v>
      </c>
      <c r="AJ1838">
        <v>1844</v>
      </c>
      <c r="AK1838">
        <v>1845</v>
      </c>
      <c r="AL1838" t="s">
        <v>118</v>
      </c>
    </row>
    <row r="1839" spans="1:38" x14ac:dyDescent="0.2">
      <c r="A1839">
        <v>936</v>
      </c>
      <c r="B1839" s="1">
        <v>45499</v>
      </c>
      <c r="C1839" s="2">
        <v>0.4375</v>
      </c>
      <c r="D1839" s="2">
        <v>0.47916666666666669</v>
      </c>
      <c r="E1839" t="s">
        <v>21</v>
      </c>
      <c r="F1839">
        <v>1</v>
      </c>
      <c r="G1839">
        <v>6</v>
      </c>
      <c r="H1839">
        <v>9</v>
      </c>
      <c r="I1839" t="s">
        <v>17</v>
      </c>
      <c r="J1839" t="s">
        <v>23</v>
      </c>
      <c r="K1839">
        <v>60.000000000000028</v>
      </c>
      <c r="L1839">
        <v>1.5</v>
      </c>
      <c r="M1839">
        <v>1</v>
      </c>
      <c r="N1839" t="s">
        <v>76</v>
      </c>
      <c r="O1839" t="s">
        <v>104</v>
      </c>
      <c r="P1839" t="s">
        <v>113</v>
      </c>
      <c r="Q1839" t="s">
        <v>118</v>
      </c>
      <c r="R1839" t="s">
        <v>118</v>
      </c>
      <c r="S1839">
        <v>1839</v>
      </c>
      <c r="T1839">
        <v>626</v>
      </c>
      <c r="U1839" s="1">
        <v>45473</v>
      </c>
      <c r="V1839" s="2">
        <v>0.4375</v>
      </c>
      <c r="W1839" s="2">
        <v>0.47916666666666669</v>
      </c>
      <c r="X1839" t="s">
        <v>21</v>
      </c>
      <c r="Y1839">
        <v>1</v>
      </c>
      <c r="Z1839">
        <v>6</v>
      </c>
      <c r="AA1839">
        <v>2</v>
      </c>
      <c r="AB1839" t="s">
        <v>27</v>
      </c>
      <c r="AC1839" t="s">
        <v>40</v>
      </c>
      <c r="AD1839">
        <v>60.000000000000028</v>
      </c>
      <c r="AE1839">
        <v>0.33333333333333331</v>
      </c>
      <c r="AF1839">
        <v>0</v>
      </c>
      <c r="AG1839" t="s">
        <v>71</v>
      </c>
      <c r="AH1839" t="s">
        <v>103</v>
      </c>
      <c r="AI1839" t="s">
        <v>113</v>
      </c>
      <c r="AJ1839">
        <v>1838</v>
      </c>
      <c r="AK1839">
        <v>1839</v>
      </c>
      <c r="AL1839" t="s">
        <v>118</v>
      </c>
    </row>
    <row r="1840" spans="1:38" x14ac:dyDescent="0.2">
      <c r="A1840">
        <v>1417</v>
      </c>
      <c r="B1840" s="1">
        <v>45490</v>
      </c>
      <c r="C1840" s="2">
        <v>0.4375</v>
      </c>
      <c r="D1840" s="2">
        <v>0.52083333333333337</v>
      </c>
      <c r="E1840" t="s">
        <v>21</v>
      </c>
      <c r="F1840">
        <v>1</v>
      </c>
      <c r="G1840">
        <v>6</v>
      </c>
      <c r="H1840">
        <v>2</v>
      </c>
      <c r="I1840" t="s">
        <v>13</v>
      </c>
      <c r="J1840" t="s">
        <v>30</v>
      </c>
      <c r="K1840">
        <v>120.00000000000006</v>
      </c>
      <c r="L1840">
        <v>0.33333333333333331</v>
      </c>
      <c r="M1840">
        <v>0</v>
      </c>
      <c r="N1840" t="s">
        <v>74</v>
      </c>
      <c r="O1840" t="s">
        <v>104</v>
      </c>
      <c r="P1840" t="s">
        <v>113</v>
      </c>
      <c r="Q1840" t="s">
        <v>118</v>
      </c>
      <c r="R1840" t="s">
        <v>124</v>
      </c>
      <c r="S1840">
        <v>1837</v>
      </c>
      <c r="T1840">
        <v>456</v>
      </c>
      <c r="U1840" s="1">
        <v>45603</v>
      </c>
      <c r="V1840" s="2">
        <v>0.4375</v>
      </c>
      <c r="W1840" s="2">
        <v>0.45833333333333331</v>
      </c>
      <c r="X1840" t="s">
        <v>21</v>
      </c>
      <c r="Y1840">
        <v>1</v>
      </c>
      <c r="Z1840">
        <v>6</v>
      </c>
      <c r="AA1840">
        <v>7</v>
      </c>
      <c r="AB1840" t="s">
        <v>22</v>
      </c>
      <c r="AC1840" t="s">
        <v>40</v>
      </c>
      <c r="AD1840">
        <v>29.999999999999972</v>
      </c>
      <c r="AE1840">
        <v>1.1666666666666667</v>
      </c>
      <c r="AF1840">
        <v>1</v>
      </c>
      <c r="AG1840" t="s">
        <v>75</v>
      </c>
      <c r="AH1840" t="s">
        <v>108</v>
      </c>
      <c r="AI1840" t="s">
        <v>113</v>
      </c>
      <c r="AJ1840">
        <v>1836</v>
      </c>
      <c r="AK1840">
        <v>1837</v>
      </c>
      <c r="AL1840" t="s">
        <v>118</v>
      </c>
    </row>
    <row r="1841" spans="1:38" x14ac:dyDescent="0.2">
      <c r="A1841">
        <v>239</v>
      </c>
      <c r="B1841" s="1">
        <v>45324</v>
      </c>
      <c r="C1841" s="2">
        <v>0.4375</v>
      </c>
      <c r="D1841" s="2">
        <v>0.45833333333333331</v>
      </c>
      <c r="E1841" t="s">
        <v>21</v>
      </c>
      <c r="F1841">
        <v>1</v>
      </c>
      <c r="G1841">
        <v>6</v>
      </c>
      <c r="H1841">
        <v>4</v>
      </c>
      <c r="I1841" t="s">
        <v>22</v>
      </c>
      <c r="J1841" t="s">
        <v>40</v>
      </c>
      <c r="K1841">
        <v>29.999999999999972</v>
      </c>
      <c r="L1841">
        <v>0.66666666666666663</v>
      </c>
      <c r="M1841">
        <v>0</v>
      </c>
      <c r="N1841" t="s">
        <v>76</v>
      </c>
      <c r="O1841" t="s">
        <v>99</v>
      </c>
      <c r="P1841" t="s">
        <v>113</v>
      </c>
      <c r="Q1841" t="s">
        <v>118</v>
      </c>
      <c r="R1841" t="s">
        <v>118</v>
      </c>
      <c r="S1841">
        <v>1829</v>
      </c>
      <c r="T1841">
        <v>1017</v>
      </c>
      <c r="U1841" s="1">
        <v>45576</v>
      </c>
      <c r="V1841" s="2">
        <v>0.4375</v>
      </c>
      <c r="W1841" s="2">
        <v>0.45833333333333331</v>
      </c>
      <c r="X1841" t="s">
        <v>21</v>
      </c>
      <c r="Y1841">
        <v>1</v>
      </c>
      <c r="Z1841">
        <v>6</v>
      </c>
      <c r="AA1841">
        <v>1</v>
      </c>
      <c r="AB1841" t="s">
        <v>42</v>
      </c>
      <c r="AC1841" t="s">
        <v>23</v>
      </c>
      <c r="AD1841">
        <v>29.999999999999972</v>
      </c>
      <c r="AE1841">
        <v>0.16666666666666666</v>
      </c>
      <c r="AF1841">
        <v>0</v>
      </c>
      <c r="AG1841" t="s">
        <v>76</v>
      </c>
      <c r="AH1841" t="s">
        <v>107</v>
      </c>
      <c r="AI1841" t="s">
        <v>113</v>
      </c>
      <c r="AJ1841">
        <v>1828</v>
      </c>
      <c r="AK1841">
        <v>1829</v>
      </c>
      <c r="AL1841" t="s">
        <v>118</v>
      </c>
    </row>
    <row r="1842" spans="1:38" x14ac:dyDescent="0.2">
      <c r="A1842">
        <v>456</v>
      </c>
      <c r="B1842" s="1">
        <v>45603</v>
      </c>
      <c r="C1842" s="2">
        <v>0.4375</v>
      </c>
      <c r="D1842" s="2">
        <v>0.45833333333333331</v>
      </c>
      <c r="E1842" t="s">
        <v>21</v>
      </c>
      <c r="F1842">
        <v>1</v>
      </c>
      <c r="G1842">
        <v>6</v>
      </c>
      <c r="H1842">
        <v>7</v>
      </c>
      <c r="I1842" t="s">
        <v>22</v>
      </c>
      <c r="J1842" t="s">
        <v>40</v>
      </c>
      <c r="K1842">
        <v>29.999999999999972</v>
      </c>
      <c r="L1842">
        <v>1.1666666666666667</v>
      </c>
      <c r="M1842">
        <v>1</v>
      </c>
      <c r="N1842" t="s">
        <v>75</v>
      </c>
      <c r="O1842" t="s">
        <v>108</v>
      </c>
      <c r="P1842" t="s">
        <v>113</v>
      </c>
      <c r="Q1842" t="s">
        <v>118</v>
      </c>
      <c r="R1842" t="s">
        <v>118</v>
      </c>
      <c r="S1842">
        <v>1836</v>
      </c>
      <c r="T1842">
        <v>380</v>
      </c>
      <c r="U1842" s="1">
        <v>45506</v>
      </c>
      <c r="V1842" s="2">
        <v>0.4375</v>
      </c>
      <c r="W1842" s="2">
        <v>0.47916666666666669</v>
      </c>
      <c r="X1842" t="s">
        <v>21</v>
      </c>
      <c r="Y1842">
        <v>1</v>
      </c>
      <c r="Z1842">
        <v>6</v>
      </c>
      <c r="AA1842">
        <v>8</v>
      </c>
      <c r="AB1842" t="s">
        <v>41</v>
      </c>
      <c r="AC1842" t="s">
        <v>14</v>
      </c>
      <c r="AD1842">
        <v>60.000000000000028</v>
      </c>
      <c r="AE1842">
        <v>1.3333333333333333</v>
      </c>
      <c r="AF1842">
        <v>1</v>
      </c>
      <c r="AG1842" t="s">
        <v>76</v>
      </c>
      <c r="AH1842" t="s">
        <v>105</v>
      </c>
      <c r="AI1842" t="s">
        <v>113</v>
      </c>
      <c r="AJ1842">
        <v>1835</v>
      </c>
      <c r="AK1842">
        <v>1836</v>
      </c>
      <c r="AL1842" t="s">
        <v>118</v>
      </c>
    </row>
    <row r="1843" spans="1:38" x14ac:dyDescent="0.2">
      <c r="A1843">
        <v>380</v>
      </c>
      <c r="B1843" s="1">
        <v>45506</v>
      </c>
      <c r="C1843" s="2">
        <v>0.4375</v>
      </c>
      <c r="D1843" s="2">
        <v>0.47916666666666669</v>
      </c>
      <c r="E1843" t="s">
        <v>21</v>
      </c>
      <c r="F1843">
        <v>1</v>
      </c>
      <c r="G1843">
        <v>6</v>
      </c>
      <c r="H1843">
        <v>8</v>
      </c>
      <c r="I1843" t="s">
        <v>41</v>
      </c>
      <c r="J1843" t="s">
        <v>14</v>
      </c>
      <c r="K1843">
        <v>60.000000000000028</v>
      </c>
      <c r="L1843">
        <v>1.3333333333333333</v>
      </c>
      <c r="M1843">
        <v>1</v>
      </c>
      <c r="N1843" t="s">
        <v>76</v>
      </c>
      <c r="O1843" t="s">
        <v>105</v>
      </c>
      <c r="P1843" t="s">
        <v>113</v>
      </c>
      <c r="Q1843" t="s">
        <v>118</v>
      </c>
      <c r="R1843" t="s">
        <v>118</v>
      </c>
      <c r="S1843">
        <v>1835</v>
      </c>
      <c r="T1843">
        <v>2826</v>
      </c>
      <c r="U1843" s="1">
        <v>45645</v>
      </c>
      <c r="V1843" s="2">
        <v>0.4375</v>
      </c>
      <c r="W1843" s="2">
        <v>0.45833333333333331</v>
      </c>
      <c r="X1843" t="s">
        <v>21</v>
      </c>
      <c r="Y1843">
        <v>1</v>
      </c>
      <c r="Z1843">
        <v>6</v>
      </c>
      <c r="AA1843">
        <v>8</v>
      </c>
      <c r="AB1843" t="s">
        <v>39</v>
      </c>
      <c r="AC1843" t="s">
        <v>18</v>
      </c>
      <c r="AD1843">
        <v>29.999999999999972</v>
      </c>
      <c r="AE1843">
        <v>1.3333333333333333</v>
      </c>
      <c r="AF1843">
        <v>1</v>
      </c>
      <c r="AG1843" t="s">
        <v>75</v>
      </c>
      <c r="AH1843" t="s">
        <v>109</v>
      </c>
      <c r="AI1843" t="s">
        <v>113</v>
      </c>
      <c r="AJ1843">
        <v>1834</v>
      </c>
      <c r="AK1843">
        <v>1835</v>
      </c>
      <c r="AL1843" t="s">
        <v>118</v>
      </c>
    </row>
    <row r="1844" spans="1:38" x14ac:dyDescent="0.2">
      <c r="A1844">
        <v>2826</v>
      </c>
      <c r="B1844" s="1">
        <v>45645</v>
      </c>
      <c r="C1844" s="2">
        <v>0.4375</v>
      </c>
      <c r="D1844" s="2">
        <v>0.45833333333333331</v>
      </c>
      <c r="E1844" t="s">
        <v>21</v>
      </c>
      <c r="F1844">
        <v>1</v>
      </c>
      <c r="G1844">
        <v>6</v>
      </c>
      <c r="H1844">
        <v>8</v>
      </c>
      <c r="I1844" t="s">
        <v>39</v>
      </c>
      <c r="J1844" t="s">
        <v>18</v>
      </c>
      <c r="K1844">
        <v>29.999999999999972</v>
      </c>
      <c r="L1844">
        <v>1.3333333333333333</v>
      </c>
      <c r="M1844">
        <v>1</v>
      </c>
      <c r="N1844" t="s">
        <v>75</v>
      </c>
      <c r="O1844" t="s">
        <v>109</v>
      </c>
      <c r="P1844" t="s">
        <v>113</v>
      </c>
      <c r="Q1844" t="s">
        <v>118</v>
      </c>
      <c r="R1844" t="s">
        <v>118</v>
      </c>
      <c r="S1844">
        <v>1834</v>
      </c>
      <c r="T1844">
        <v>597</v>
      </c>
      <c r="U1844" s="1">
        <v>45299</v>
      </c>
      <c r="V1844" s="2">
        <v>0.4375</v>
      </c>
      <c r="W1844" s="2">
        <v>0.47916666666666669</v>
      </c>
      <c r="X1844" t="s">
        <v>21</v>
      </c>
      <c r="Y1844">
        <v>1</v>
      </c>
      <c r="Z1844">
        <v>6</v>
      </c>
      <c r="AA1844">
        <v>1</v>
      </c>
      <c r="AB1844" t="s">
        <v>41</v>
      </c>
      <c r="AC1844" t="s">
        <v>40</v>
      </c>
      <c r="AD1844">
        <v>60.000000000000028</v>
      </c>
      <c r="AE1844">
        <v>0.16666666666666666</v>
      </c>
      <c r="AF1844">
        <v>0</v>
      </c>
      <c r="AG1844" t="s">
        <v>72</v>
      </c>
      <c r="AH1844" t="s">
        <v>98</v>
      </c>
      <c r="AI1844" t="s">
        <v>113</v>
      </c>
      <c r="AJ1844">
        <v>1833</v>
      </c>
      <c r="AK1844">
        <v>1834</v>
      </c>
      <c r="AL1844" t="s">
        <v>118</v>
      </c>
    </row>
    <row r="1845" spans="1:38" x14ac:dyDescent="0.2">
      <c r="A1845">
        <v>597</v>
      </c>
      <c r="B1845" s="1">
        <v>45299</v>
      </c>
      <c r="C1845" s="2">
        <v>0.4375</v>
      </c>
      <c r="D1845" s="2">
        <v>0.47916666666666669</v>
      </c>
      <c r="E1845" t="s">
        <v>21</v>
      </c>
      <c r="F1845">
        <v>1</v>
      </c>
      <c r="G1845">
        <v>6</v>
      </c>
      <c r="H1845">
        <v>1</v>
      </c>
      <c r="I1845" t="s">
        <v>41</v>
      </c>
      <c r="J1845" t="s">
        <v>40</v>
      </c>
      <c r="K1845">
        <v>60.000000000000028</v>
      </c>
      <c r="L1845">
        <v>0.16666666666666666</v>
      </c>
      <c r="M1845">
        <v>0</v>
      </c>
      <c r="N1845" t="s">
        <v>72</v>
      </c>
      <c r="O1845" t="s">
        <v>98</v>
      </c>
      <c r="P1845" t="s">
        <v>113</v>
      </c>
      <c r="Q1845" t="s">
        <v>117</v>
      </c>
      <c r="R1845" t="s">
        <v>118</v>
      </c>
      <c r="S1845">
        <v>1833</v>
      </c>
      <c r="T1845">
        <v>2925</v>
      </c>
      <c r="U1845" s="1">
        <v>45512</v>
      </c>
      <c r="V1845" s="2">
        <v>0.4375</v>
      </c>
      <c r="W1845" s="2">
        <v>0.47916666666666669</v>
      </c>
      <c r="X1845" t="s">
        <v>21</v>
      </c>
      <c r="Y1845">
        <v>1</v>
      </c>
      <c r="Z1845">
        <v>6</v>
      </c>
      <c r="AA1845">
        <v>7</v>
      </c>
      <c r="AB1845" t="s">
        <v>13</v>
      </c>
      <c r="AC1845" t="s">
        <v>40</v>
      </c>
      <c r="AD1845">
        <v>60.000000000000028</v>
      </c>
      <c r="AE1845">
        <v>1.1666666666666667</v>
      </c>
      <c r="AF1845">
        <v>1</v>
      </c>
      <c r="AG1845" t="s">
        <v>75</v>
      </c>
      <c r="AH1845" t="s">
        <v>105</v>
      </c>
      <c r="AI1845" t="s">
        <v>113</v>
      </c>
      <c r="AJ1845">
        <v>1832</v>
      </c>
      <c r="AK1845">
        <v>1833</v>
      </c>
      <c r="AL1845" t="s">
        <v>118</v>
      </c>
    </row>
    <row r="1846" spans="1:38" x14ac:dyDescent="0.2">
      <c r="A1846">
        <v>2925</v>
      </c>
      <c r="B1846" s="1">
        <v>45512</v>
      </c>
      <c r="C1846" s="2">
        <v>0.4375</v>
      </c>
      <c r="D1846" s="2">
        <v>0.47916666666666669</v>
      </c>
      <c r="E1846" t="s">
        <v>21</v>
      </c>
      <c r="F1846">
        <v>1</v>
      </c>
      <c r="G1846">
        <v>6</v>
      </c>
      <c r="H1846">
        <v>7</v>
      </c>
      <c r="I1846" t="s">
        <v>13</v>
      </c>
      <c r="J1846" t="s">
        <v>40</v>
      </c>
      <c r="K1846">
        <v>60.000000000000028</v>
      </c>
      <c r="L1846">
        <v>1.1666666666666667</v>
      </c>
      <c r="M1846">
        <v>1</v>
      </c>
      <c r="N1846" t="s">
        <v>75</v>
      </c>
      <c r="O1846" t="s">
        <v>105</v>
      </c>
      <c r="P1846" t="s">
        <v>113</v>
      </c>
      <c r="Q1846" t="s">
        <v>118</v>
      </c>
      <c r="R1846" t="s">
        <v>118</v>
      </c>
      <c r="S1846">
        <v>1832</v>
      </c>
      <c r="T1846">
        <v>2738</v>
      </c>
      <c r="U1846" s="1">
        <v>45309</v>
      </c>
      <c r="V1846" s="2">
        <v>0.4375</v>
      </c>
      <c r="W1846" s="2">
        <v>0.52083333333333337</v>
      </c>
      <c r="X1846" t="s">
        <v>21</v>
      </c>
      <c r="Y1846">
        <v>1</v>
      </c>
      <c r="Z1846">
        <v>6</v>
      </c>
      <c r="AA1846">
        <v>4</v>
      </c>
      <c r="AB1846" t="s">
        <v>39</v>
      </c>
      <c r="AC1846" t="s">
        <v>14</v>
      </c>
      <c r="AD1846">
        <v>120.00000000000006</v>
      </c>
      <c r="AE1846">
        <v>0.66666666666666663</v>
      </c>
      <c r="AF1846">
        <v>0</v>
      </c>
      <c r="AG1846" t="s">
        <v>75</v>
      </c>
      <c r="AH1846" t="s">
        <v>98</v>
      </c>
      <c r="AI1846" t="s">
        <v>113</v>
      </c>
      <c r="AJ1846">
        <v>1831</v>
      </c>
      <c r="AK1846">
        <v>1832</v>
      </c>
      <c r="AL1846" t="s">
        <v>118</v>
      </c>
    </row>
    <row r="1847" spans="1:38" x14ac:dyDescent="0.2">
      <c r="A1847">
        <v>2738</v>
      </c>
      <c r="B1847" s="1">
        <v>45309</v>
      </c>
      <c r="C1847" s="2">
        <v>0.4375</v>
      </c>
      <c r="D1847" s="2">
        <v>0.52083333333333337</v>
      </c>
      <c r="E1847" t="s">
        <v>21</v>
      </c>
      <c r="F1847">
        <v>1</v>
      </c>
      <c r="G1847">
        <v>6</v>
      </c>
      <c r="H1847">
        <v>4</v>
      </c>
      <c r="I1847" t="s">
        <v>39</v>
      </c>
      <c r="J1847" t="s">
        <v>14</v>
      </c>
      <c r="K1847">
        <v>120.00000000000006</v>
      </c>
      <c r="L1847">
        <v>0.66666666666666663</v>
      </c>
      <c r="M1847">
        <v>0</v>
      </c>
      <c r="N1847" t="s">
        <v>75</v>
      </c>
      <c r="O1847" t="s">
        <v>98</v>
      </c>
      <c r="P1847" t="s">
        <v>113</v>
      </c>
      <c r="Q1847" t="s">
        <v>118</v>
      </c>
      <c r="R1847" t="s">
        <v>124</v>
      </c>
      <c r="S1847">
        <v>1831</v>
      </c>
      <c r="T1847">
        <v>214</v>
      </c>
      <c r="U1847" s="1">
        <v>45472</v>
      </c>
      <c r="V1847" s="2">
        <v>0.4375</v>
      </c>
      <c r="W1847" s="2">
        <v>0.52083333333333337</v>
      </c>
      <c r="X1847" t="s">
        <v>21</v>
      </c>
      <c r="Y1847">
        <v>1</v>
      </c>
      <c r="Z1847">
        <v>6</v>
      </c>
      <c r="AA1847">
        <v>6</v>
      </c>
      <c r="AB1847" t="s">
        <v>17</v>
      </c>
      <c r="AC1847" t="s">
        <v>40</v>
      </c>
      <c r="AD1847">
        <v>120.00000000000006</v>
      </c>
      <c r="AE1847">
        <v>1</v>
      </c>
      <c r="AF1847">
        <v>0</v>
      </c>
      <c r="AG1847" t="s">
        <v>77</v>
      </c>
      <c r="AH1847" t="s">
        <v>103</v>
      </c>
      <c r="AI1847" t="s">
        <v>113</v>
      </c>
      <c r="AJ1847">
        <v>1830</v>
      </c>
      <c r="AK1847">
        <v>1831</v>
      </c>
      <c r="AL1847" t="s">
        <v>118</v>
      </c>
    </row>
    <row r="1848" spans="1:38" x14ac:dyDescent="0.2">
      <c r="A1848">
        <v>214</v>
      </c>
      <c r="B1848" s="1">
        <v>45472</v>
      </c>
      <c r="C1848" s="2">
        <v>0.4375</v>
      </c>
      <c r="D1848" s="2">
        <v>0.52083333333333337</v>
      </c>
      <c r="E1848" t="s">
        <v>21</v>
      </c>
      <c r="F1848">
        <v>1</v>
      </c>
      <c r="G1848">
        <v>6</v>
      </c>
      <c r="H1848">
        <v>6</v>
      </c>
      <c r="I1848" t="s">
        <v>17</v>
      </c>
      <c r="J1848" t="s">
        <v>40</v>
      </c>
      <c r="K1848">
        <v>120.00000000000006</v>
      </c>
      <c r="L1848">
        <v>1</v>
      </c>
      <c r="M1848">
        <v>0</v>
      </c>
      <c r="N1848" t="s">
        <v>77</v>
      </c>
      <c r="O1848" t="s">
        <v>103</v>
      </c>
      <c r="P1848" t="s">
        <v>113</v>
      </c>
      <c r="Q1848" t="s">
        <v>118</v>
      </c>
      <c r="R1848" t="s">
        <v>124</v>
      </c>
      <c r="S1848">
        <v>1830</v>
      </c>
      <c r="T1848">
        <v>239</v>
      </c>
      <c r="U1848" s="1">
        <v>45324</v>
      </c>
      <c r="V1848" s="2">
        <v>0.4375</v>
      </c>
      <c r="W1848" s="2">
        <v>0.45833333333333331</v>
      </c>
      <c r="X1848" t="s">
        <v>21</v>
      </c>
      <c r="Y1848">
        <v>1</v>
      </c>
      <c r="Z1848">
        <v>6</v>
      </c>
      <c r="AA1848">
        <v>4</v>
      </c>
      <c r="AB1848" t="s">
        <v>22</v>
      </c>
      <c r="AC1848" t="s">
        <v>40</v>
      </c>
      <c r="AD1848">
        <v>29.999999999999972</v>
      </c>
      <c r="AE1848">
        <v>0.66666666666666663</v>
      </c>
      <c r="AF1848">
        <v>0</v>
      </c>
      <c r="AG1848" t="s">
        <v>76</v>
      </c>
      <c r="AH1848" t="s">
        <v>99</v>
      </c>
      <c r="AI1848" t="s">
        <v>113</v>
      </c>
      <c r="AJ1848">
        <v>1829</v>
      </c>
      <c r="AK1848">
        <v>1830</v>
      </c>
      <c r="AL1848" t="s">
        <v>118</v>
      </c>
    </row>
    <row r="1849" spans="1:38" x14ac:dyDescent="0.2">
      <c r="A1849">
        <v>1017</v>
      </c>
      <c r="B1849" s="1">
        <v>45576</v>
      </c>
      <c r="C1849" s="2">
        <v>0.4375</v>
      </c>
      <c r="D1849" s="2">
        <v>0.45833333333333331</v>
      </c>
      <c r="E1849" t="s">
        <v>21</v>
      </c>
      <c r="F1849">
        <v>1</v>
      </c>
      <c r="G1849">
        <v>6</v>
      </c>
      <c r="H1849">
        <v>1</v>
      </c>
      <c r="I1849" t="s">
        <v>42</v>
      </c>
      <c r="J1849" t="s">
        <v>23</v>
      </c>
      <c r="K1849">
        <v>29.999999999999972</v>
      </c>
      <c r="L1849">
        <v>0.16666666666666666</v>
      </c>
      <c r="M1849">
        <v>0</v>
      </c>
      <c r="N1849" t="s">
        <v>76</v>
      </c>
      <c r="O1849" t="s">
        <v>107</v>
      </c>
      <c r="P1849" t="s">
        <v>113</v>
      </c>
      <c r="Q1849" t="s">
        <v>117</v>
      </c>
      <c r="R1849" t="s">
        <v>118</v>
      </c>
      <c r="S1849">
        <v>1828</v>
      </c>
      <c r="T1849">
        <v>1720</v>
      </c>
      <c r="U1849" s="1">
        <v>45311</v>
      </c>
      <c r="V1849" s="2">
        <v>0.4375</v>
      </c>
      <c r="W1849" s="2">
        <v>0.47916666666666669</v>
      </c>
      <c r="X1849" t="s">
        <v>21</v>
      </c>
      <c r="Y1849">
        <v>1</v>
      </c>
      <c r="Z1849">
        <v>6</v>
      </c>
      <c r="AA1849">
        <v>1</v>
      </c>
      <c r="AB1849" t="s">
        <v>42</v>
      </c>
      <c r="AC1849" t="s">
        <v>23</v>
      </c>
      <c r="AD1849">
        <v>60.000000000000028</v>
      </c>
      <c r="AE1849">
        <v>0.16666666666666666</v>
      </c>
      <c r="AF1849">
        <v>0</v>
      </c>
      <c r="AG1849" t="s">
        <v>77</v>
      </c>
      <c r="AH1849" t="s">
        <v>98</v>
      </c>
      <c r="AI1849" t="s">
        <v>113</v>
      </c>
      <c r="AJ1849">
        <v>1827</v>
      </c>
      <c r="AK1849">
        <v>1828</v>
      </c>
      <c r="AL1849" t="s">
        <v>118</v>
      </c>
    </row>
    <row r="1850" spans="1:38" x14ac:dyDescent="0.2">
      <c r="A1850">
        <v>626</v>
      </c>
      <c r="B1850" s="1">
        <v>45473</v>
      </c>
      <c r="C1850" s="2">
        <v>0.4375</v>
      </c>
      <c r="D1850" s="2">
        <v>0.47916666666666669</v>
      </c>
      <c r="E1850" t="s">
        <v>21</v>
      </c>
      <c r="F1850">
        <v>1</v>
      </c>
      <c r="G1850">
        <v>6</v>
      </c>
      <c r="H1850">
        <v>2</v>
      </c>
      <c r="I1850" t="s">
        <v>27</v>
      </c>
      <c r="J1850" t="s">
        <v>40</v>
      </c>
      <c r="K1850">
        <v>60.000000000000028</v>
      </c>
      <c r="L1850">
        <v>0.33333333333333331</v>
      </c>
      <c r="M1850">
        <v>0</v>
      </c>
      <c r="N1850" t="s">
        <v>71</v>
      </c>
      <c r="O1850" t="s">
        <v>103</v>
      </c>
      <c r="P1850" t="s">
        <v>113</v>
      </c>
      <c r="Q1850" t="s">
        <v>118</v>
      </c>
      <c r="R1850" t="s">
        <v>118</v>
      </c>
      <c r="S1850">
        <v>1838</v>
      </c>
      <c r="T1850">
        <v>1417</v>
      </c>
      <c r="U1850" s="1">
        <v>45490</v>
      </c>
      <c r="V1850" s="2">
        <v>0.4375</v>
      </c>
      <c r="W1850" s="2">
        <v>0.52083333333333337</v>
      </c>
      <c r="X1850" t="s">
        <v>21</v>
      </c>
      <c r="Y1850">
        <v>1</v>
      </c>
      <c r="Z1850">
        <v>6</v>
      </c>
      <c r="AA1850">
        <v>2</v>
      </c>
      <c r="AB1850" t="s">
        <v>13</v>
      </c>
      <c r="AC1850" t="s">
        <v>30</v>
      </c>
      <c r="AD1850">
        <v>120.00000000000006</v>
      </c>
      <c r="AE1850">
        <v>0.33333333333333331</v>
      </c>
      <c r="AF1850">
        <v>0</v>
      </c>
      <c r="AG1850" t="s">
        <v>74</v>
      </c>
      <c r="AH1850" t="s">
        <v>104</v>
      </c>
      <c r="AI1850" t="s">
        <v>113</v>
      </c>
      <c r="AJ1850">
        <v>1837</v>
      </c>
      <c r="AK1850">
        <v>1838</v>
      </c>
      <c r="AL1850" t="s">
        <v>118</v>
      </c>
    </row>
    <row r="1851" spans="1:38" x14ac:dyDescent="0.2">
      <c r="A1851">
        <v>1720</v>
      </c>
      <c r="B1851" s="1">
        <v>45311</v>
      </c>
      <c r="C1851" s="2">
        <v>0.4375</v>
      </c>
      <c r="D1851" s="2">
        <v>0.47916666666666669</v>
      </c>
      <c r="E1851" t="s">
        <v>21</v>
      </c>
      <c r="F1851">
        <v>1</v>
      </c>
      <c r="G1851">
        <v>6</v>
      </c>
      <c r="H1851">
        <v>1</v>
      </c>
      <c r="I1851" t="s">
        <v>42</v>
      </c>
      <c r="J1851" t="s">
        <v>23</v>
      </c>
      <c r="K1851">
        <v>60.000000000000028</v>
      </c>
      <c r="L1851">
        <v>0.16666666666666666</v>
      </c>
      <c r="M1851">
        <v>0</v>
      </c>
      <c r="N1851" t="s">
        <v>77</v>
      </c>
      <c r="O1851" t="s">
        <v>98</v>
      </c>
      <c r="P1851" t="s">
        <v>113</v>
      </c>
      <c r="Q1851" t="s">
        <v>117</v>
      </c>
      <c r="R1851" t="s">
        <v>118</v>
      </c>
      <c r="S1851">
        <v>1827</v>
      </c>
      <c r="T1851">
        <v>2101</v>
      </c>
      <c r="U1851" s="1">
        <v>45583</v>
      </c>
      <c r="V1851" s="2">
        <v>0.45833333333333331</v>
      </c>
      <c r="W1851" s="2">
        <v>0.5</v>
      </c>
      <c r="X1851" t="s">
        <v>21</v>
      </c>
      <c r="Y1851">
        <v>1</v>
      </c>
      <c r="Z1851">
        <v>6</v>
      </c>
      <c r="AA1851">
        <v>3</v>
      </c>
      <c r="AB1851" t="s">
        <v>17</v>
      </c>
      <c r="AC1851" t="s">
        <v>23</v>
      </c>
      <c r="AD1851">
        <v>60.000000000000028</v>
      </c>
      <c r="AE1851">
        <v>0.5</v>
      </c>
      <c r="AF1851">
        <v>0</v>
      </c>
      <c r="AG1851" t="s">
        <v>76</v>
      </c>
      <c r="AH1851" t="s">
        <v>107</v>
      </c>
      <c r="AI1851" t="s">
        <v>113</v>
      </c>
      <c r="AJ1851">
        <v>1826</v>
      </c>
      <c r="AK1851">
        <v>1827</v>
      </c>
      <c r="AL1851" t="s">
        <v>118</v>
      </c>
    </row>
    <row r="1852" spans="1:38" x14ac:dyDescent="0.2">
      <c r="A1852">
        <v>432</v>
      </c>
      <c r="B1852" s="1">
        <v>45513</v>
      </c>
      <c r="C1852" s="2">
        <v>0.41666666666666669</v>
      </c>
      <c r="D1852" s="2">
        <v>0.5</v>
      </c>
      <c r="E1852" t="s">
        <v>21</v>
      </c>
      <c r="F1852">
        <v>1</v>
      </c>
      <c r="G1852">
        <v>6</v>
      </c>
      <c r="H1852">
        <v>6</v>
      </c>
      <c r="I1852" t="s">
        <v>39</v>
      </c>
      <c r="J1852" t="s">
        <v>14</v>
      </c>
      <c r="K1852">
        <v>119.99999999999997</v>
      </c>
      <c r="L1852">
        <v>1</v>
      </c>
      <c r="M1852">
        <v>0</v>
      </c>
      <c r="N1852" t="s">
        <v>76</v>
      </c>
      <c r="O1852" t="s">
        <v>105</v>
      </c>
      <c r="P1852" t="s">
        <v>113</v>
      </c>
      <c r="Q1852" t="s">
        <v>118</v>
      </c>
      <c r="R1852" t="s">
        <v>124</v>
      </c>
      <c r="S1852">
        <v>1869</v>
      </c>
      <c r="T1852">
        <v>2390</v>
      </c>
      <c r="U1852" s="1">
        <v>45572</v>
      </c>
      <c r="V1852" s="2">
        <v>0.41666666666666669</v>
      </c>
      <c r="W1852" s="2">
        <v>0.4375</v>
      </c>
      <c r="X1852" t="s">
        <v>21</v>
      </c>
      <c r="Y1852">
        <v>1</v>
      </c>
      <c r="Z1852">
        <v>6</v>
      </c>
      <c r="AA1852">
        <v>5</v>
      </c>
      <c r="AB1852" t="s">
        <v>22</v>
      </c>
      <c r="AC1852" t="s">
        <v>30</v>
      </c>
      <c r="AD1852">
        <v>29.999999999999972</v>
      </c>
      <c r="AE1852">
        <v>0.83333333333333348</v>
      </c>
      <c r="AF1852">
        <v>0</v>
      </c>
      <c r="AG1852" t="s">
        <v>72</v>
      </c>
      <c r="AH1852" t="s">
        <v>107</v>
      </c>
      <c r="AI1852" t="s">
        <v>113</v>
      </c>
      <c r="AJ1852">
        <v>1868</v>
      </c>
      <c r="AK1852">
        <v>1869</v>
      </c>
      <c r="AL1852" t="s">
        <v>118</v>
      </c>
    </row>
    <row r="1853" spans="1:38" x14ac:dyDescent="0.2">
      <c r="A1853">
        <v>2390</v>
      </c>
      <c r="B1853" s="1">
        <v>45572</v>
      </c>
      <c r="C1853" s="2">
        <v>0.41666666666666669</v>
      </c>
      <c r="D1853" s="2">
        <v>0.4375</v>
      </c>
      <c r="E1853" t="s">
        <v>21</v>
      </c>
      <c r="F1853">
        <v>1</v>
      </c>
      <c r="G1853">
        <v>6</v>
      </c>
      <c r="H1853">
        <v>5</v>
      </c>
      <c r="I1853" t="s">
        <v>22</v>
      </c>
      <c r="J1853" t="s">
        <v>30</v>
      </c>
      <c r="K1853">
        <v>29.999999999999972</v>
      </c>
      <c r="L1853">
        <v>0.83333333333333348</v>
      </c>
      <c r="M1853">
        <v>0</v>
      </c>
      <c r="N1853" t="s">
        <v>72</v>
      </c>
      <c r="O1853" t="s">
        <v>107</v>
      </c>
      <c r="P1853" t="s">
        <v>113</v>
      </c>
      <c r="Q1853" t="s">
        <v>118</v>
      </c>
      <c r="R1853" t="s">
        <v>118</v>
      </c>
      <c r="S1853">
        <v>1868</v>
      </c>
      <c r="T1853">
        <v>109</v>
      </c>
      <c r="U1853" s="1">
        <v>45442</v>
      </c>
      <c r="V1853" s="2">
        <v>0.41666666666666669</v>
      </c>
      <c r="W1853" s="2">
        <v>0.4375</v>
      </c>
      <c r="X1853" t="s">
        <v>21</v>
      </c>
      <c r="Y1853">
        <v>1</v>
      </c>
      <c r="Z1853">
        <v>6</v>
      </c>
      <c r="AA1853">
        <v>7</v>
      </c>
      <c r="AB1853" t="s">
        <v>27</v>
      </c>
      <c r="AC1853" t="s">
        <v>28</v>
      </c>
      <c r="AD1853">
        <v>29.999999999999972</v>
      </c>
      <c r="AE1853">
        <v>1.1666666666666667</v>
      </c>
      <c r="AF1853">
        <v>1</v>
      </c>
      <c r="AG1853" t="s">
        <v>75</v>
      </c>
      <c r="AH1853" t="s">
        <v>102</v>
      </c>
      <c r="AI1853" t="s">
        <v>113</v>
      </c>
      <c r="AJ1853">
        <v>1867</v>
      </c>
      <c r="AK1853">
        <v>1868</v>
      </c>
      <c r="AL1853" t="s">
        <v>118</v>
      </c>
    </row>
    <row r="1854" spans="1:38" x14ac:dyDescent="0.2">
      <c r="A1854">
        <v>2653</v>
      </c>
      <c r="B1854" s="1">
        <v>45538</v>
      </c>
      <c r="C1854" s="2">
        <v>0.41666666666666669</v>
      </c>
      <c r="D1854" s="2">
        <v>0.5</v>
      </c>
      <c r="E1854" t="s">
        <v>21</v>
      </c>
      <c r="F1854">
        <v>1</v>
      </c>
      <c r="G1854">
        <v>6</v>
      </c>
      <c r="H1854">
        <v>4</v>
      </c>
      <c r="I1854" t="s">
        <v>13</v>
      </c>
      <c r="J1854" t="s">
        <v>23</v>
      </c>
      <c r="K1854">
        <v>119.99999999999997</v>
      </c>
      <c r="L1854">
        <v>0.66666666666666663</v>
      </c>
      <c r="M1854">
        <v>0</v>
      </c>
      <c r="N1854" t="s">
        <v>73</v>
      </c>
      <c r="O1854" t="s">
        <v>106</v>
      </c>
      <c r="P1854" t="s">
        <v>113</v>
      </c>
      <c r="Q1854" t="s">
        <v>118</v>
      </c>
      <c r="R1854" t="s">
        <v>124</v>
      </c>
      <c r="S1854">
        <v>1866</v>
      </c>
      <c r="T1854">
        <v>305</v>
      </c>
      <c r="U1854" s="1">
        <v>45604</v>
      </c>
      <c r="V1854" s="2">
        <v>0.41666666666666669</v>
      </c>
      <c r="W1854" s="2">
        <v>0.5</v>
      </c>
      <c r="X1854" t="s">
        <v>21</v>
      </c>
      <c r="Y1854">
        <v>1</v>
      </c>
      <c r="Z1854">
        <v>6</v>
      </c>
      <c r="AA1854">
        <v>7</v>
      </c>
      <c r="AB1854" t="s">
        <v>13</v>
      </c>
      <c r="AC1854" t="s">
        <v>23</v>
      </c>
      <c r="AD1854">
        <v>119.99999999999997</v>
      </c>
      <c r="AE1854">
        <v>1.1666666666666667</v>
      </c>
      <c r="AF1854">
        <v>1</v>
      </c>
      <c r="AG1854" t="s">
        <v>76</v>
      </c>
      <c r="AH1854" t="s">
        <v>108</v>
      </c>
      <c r="AI1854" t="s">
        <v>113</v>
      </c>
      <c r="AJ1854">
        <v>1865</v>
      </c>
      <c r="AK1854">
        <v>1866</v>
      </c>
      <c r="AL1854" t="s">
        <v>118</v>
      </c>
    </row>
    <row r="1855" spans="1:38" x14ac:dyDescent="0.2">
      <c r="A1855">
        <v>2759</v>
      </c>
      <c r="B1855" s="1">
        <v>45527</v>
      </c>
      <c r="C1855" s="2">
        <v>0.41666666666666669</v>
      </c>
      <c r="D1855" s="2">
        <v>0.5</v>
      </c>
      <c r="E1855" t="s">
        <v>21</v>
      </c>
      <c r="F1855">
        <v>1</v>
      </c>
      <c r="G1855">
        <v>6</v>
      </c>
      <c r="H1855">
        <v>9</v>
      </c>
      <c r="I1855" t="s">
        <v>13</v>
      </c>
      <c r="J1855" t="s">
        <v>18</v>
      </c>
      <c r="K1855">
        <v>119.99999999999997</v>
      </c>
      <c r="L1855">
        <v>1.5</v>
      </c>
      <c r="M1855">
        <v>1</v>
      </c>
      <c r="N1855" t="s">
        <v>76</v>
      </c>
      <c r="O1855" t="s">
        <v>105</v>
      </c>
      <c r="P1855" t="s">
        <v>113</v>
      </c>
      <c r="Q1855" t="s">
        <v>118</v>
      </c>
      <c r="R1855" t="s">
        <v>124</v>
      </c>
      <c r="S1855">
        <v>1870</v>
      </c>
      <c r="T1855">
        <v>432</v>
      </c>
      <c r="U1855" s="1">
        <v>45513</v>
      </c>
      <c r="V1855" s="2">
        <v>0.41666666666666669</v>
      </c>
      <c r="W1855" s="2">
        <v>0.5</v>
      </c>
      <c r="X1855" t="s">
        <v>21</v>
      </c>
      <c r="Y1855">
        <v>1</v>
      </c>
      <c r="Z1855">
        <v>6</v>
      </c>
      <c r="AA1855">
        <v>6</v>
      </c>
      <c r="AB1855" t="s">
        <v>39</v>
      </c>
      <c r="AC1855" t="s">
        <v>14</v>
      </c>
      <c r="AD1855">
        <v>119.99999999999997</v>
      </c>
      <c r="AE1855">
        <v>1</v>
      </c>
      <c r="AF1855">
        <v>0</v>
      </c>
      <c r="AG1855" t="s">
        <v>76</v>
      </c>
      <c r="AH1855" t="s">
        <v>105</v>
      </c>
      <c r="AI1855" t="s">
        <v>113</v>
      </c>
      <c r="AJ1855">
        <v>1869</v>
      </c>
      <c r="AK1855">
        <v>1870</v>
      </c>
      <c r="AL1855" t="s">
        <v>118</v>
      </c>
    </row>
    <row r="1856" spans="1:38" x14ac:dyDescent="0.2">
      <c r="A1856">
        <v>109</v>
      </c>
      <c r="B1856" s="1">
        <v>45442</v>
      </c>
      <c r="C1856" s="2">
        <v>0.41666666666666669</v>
      </c>
      <c r="D1856" s="2">
        <v>0.4375</v>
      </c>
      <c r="E1856" t="s">
        <v>21</v>
      </c>
      <c r="F1856">
        <v>1</v>
      </c>
      <c r="G1856">
        <v>6</v>
      </c>
      <c r="H1856">
        <v>7</v>
      </c>
      <c r="I1856" t="s">
        <v>27</v>
      </c>
      <c r="J1856" t="s">
        <v>28</v>
      </c>
      <c r="K1856">
        <v>29.999999999999972</v>
      </c>
      <c r="L1856">
        <v>1.1666666666666667</v>
      </c>
      <c r="M1856">
        <v>1</v>
      </c>
      <c r="N1856" t="s">
        <v>75</v>
      </c>
      <c r="O1856" t="s">
        <v>102</v>
      </c>
      <c r="P1856" t="s">
        <v>113</v>
      </c>
      <c r="Q1856" t="s">
        <v>118</v>
      </c>
      <c r="R1856" t="s">
        <v>118</v>
      </c>
      <c r="S1856">
        <v>1867</v>
      </c>
      <c r="T1856">
        <v>2653</v>
      </c>
      <c r="U1856" s="1">
        <v>45538</v>
      </c>
      <c r="V1856" s="2">
        <v>0.41666666666666669</v>
      </c>
      <c r="W1856" s="2">
        <v>0.5</v>
      </c>
      <c r="X1856" t="s">
        <v>21</v>
      </c>
      <c r="Y1856">
        <v>1</v>
      </c>
      <c r="Z1856">
        <v>6</v>
      </c>
      <c r="AA1856">
        <v>4</v>
      </c>
      <c r="AB1856" t="s">
        <v>13</v>
      </c>
      <c r="AC1856" t="s">
        <v>23</v>
      </c>
      <c r="AD1856">
        <v>119.99999999999997</v>
      </c>
      <c r="AE1856">
        <v>0.66666666666666663</v>
      </c>
      <c r="AF1856">
        <v>0</v>
      </c>
      <c r="AG1856" t="s">
        <v>73</v>
      </c>
      <c r="AH1856" t="s">
        <v>106</v>
      </c>
      <c r="AI1856" t="s">
        <v>113</v>
      </c>
      <c r="AJ1856">
        <v>1866</v>
      </c>
      <c r="AK1856">
        <v>1867</v>
      </c>
      <c r="AL1856" t="s">
        <v>118</v>
      </c>
    </row>
    <row r="1857" spans="1:38" x14ac:dyDescent="0.2">
      <c r="A1857">
        <v>2834</v>
      </c>
      <c r="B1857" s="1">
        <v>45350</v>
      </c>
      <c r="C1857" s="2">
        <v>0.41666666666666669</v>
      </c>
      <c r="D1857" s="2">
        <v>0.5</v>
      </c>
      <c r="E1857" t="s">
        <v>21</v>
      </c>
      <c r="F1857">
        <v>1</v>
      </c>
      <c r="G1857">
        <v>6</v>
      </c>
      <c r="H1857">
        <v>4</v>
      </c>
      <c r="I1857" t="s">
        <v>27</v>
      </c>
      <c r="J1857" t="s">
        <v>28</v>
      </c>
      <c r="K1857">
        <v>119.99999999999997</v>
      </c>
      <c r="L1857">
        <v>0.66666666666666663</v>
      </c>
      <c r="M1857">
        <v>0</v>
      </c>
      <c r="N1857" t="s">
        <v>74</v>
      </c>
      <c r="O1857" t="s">
        <v>99</v>
      </c>
      <c r="P1857" t="s">
        <v>113</v>
      </c>
      <c r="Q1857" t="s">
        <v>118</v>
      </c>
      <c r="R1857" t="s">
        <v>124</v>
      </c>
      <c r="S1857">
        <v>1871</v>
      </c>
      <c r="T1857">
        <v>2759</v>
      </c>
      <c r="U1857" s="1">
        <v>45527</v>
      </c>
      <c r="V1857" s="2">
        <v>0.41666666666666669</v>
      </c>
      <c r="W1857" s="2">
        <v>0.5</v>
      </c>
      <c r="X1857" t="s">
        <v>21</v>
      </c>
      <c r="Y1857">
        <v>1</v>
      </c>
      <c r="Z1857">
        <v>6</v>
      </c>
      <c r="AA1857">
        <v>9</v>
      </c>
      <c r="AB1857" t="s">
        <v>13</v>
      </c>
      <c r="AC1857" t="s">
        <v>18</v>
      </c>
      <c r="AD1857">
        <v>119.99999999999997</v>
      </c>
      <c r="AE1857">
        <v>1.5</v>
      </c>
      <c r="AF1857">
        <v>1</v>
      </c>
      <c r="AG1857" t="s">
        <v>76</v>
      </c>
      <c r="AH1857" t="s">
        <v>105</v>
      </c>
      <c r="AI1857" t="s">
        <v>113</v>
      </c>
      <c r="AJ1857">
        <v>1870</v>
      </c>
      <c r="AK1857">
        <v>1871</v>
      </c>
      <c r="AL1857" t="s">
        <v>118</v>
      </c>
    </row>
    <row r="1858" spans="1:38" x14ac:dyDescent="0.2">
      <c r="A1858">
        <v>1740</v>
      </c>
      <c r="B1858" s="1">
        <v>45596</v>
      </c>
      <c r="C1858" s="2">
        <v>0.41666666666666669</v>
      </c>
      <c r="D1858" s="2">
        <v>0.45833333333333331</v>
      </c>
      <c r="E1858" t="s">
        <v>21</v>
      </c>
      <c r="F1858">
        <v>1</v>
      </c>
      <c r="G1858">
        <v>6</v>
      </c>
      <c r="H1858">
        <v>5</v>
      </c>
      <c r="I1858" t="s">
        <v>22</v>
      </c>
      <c r="J1858" t="s">
        <v>14</v>
      </c>
      <c r="K1858">
        <v>59.999999999999943</v>
      </c>
      <c r="L1858">
        <v>0.83333333333333348</v>
      </c>
      <c r="M1858">
        <v>0</v>
      </c>
      <c r="N1858" t="s">
        <v>75</v>
      </c>
      <c r="O1858" t="s">
        <v>107</v>
      </c>
      <c r="P1858" t="s">
        <v>113</v>
      </c>
      <c r="Q1858" t="s">
        <v>118</v>
      </c>
      <c r="R1858" t="s">
        <v>118</v>
      </c>
      <c r="S1858">
        <v>1876</v>
      </c>
      <c r="T1858">
        <v>2513</v>
      </c>
      <c r="U1858" s="1">
        <v>45561</v>
      </c>
      <c r="V1858" s="2">
        <v>0.41666666666666669</v>
      </c>
      <c r="W1858" s="2">
        <v>0.47916666666666669</v>
      </c>
      <c r="X1858" t="s">
        <v>21</v>
      </c>
      <c r="Y1858">
        <v>1</v>
      </c>
      <c r="Z1858">
        <v>6</v>
      </c>
      <c r="AA1858">
        <v>7</v>
      </c>
      <c r="AB1858" t="s">
        <v>22</v>
      </c>
      <c r="AC1858" t="s">
        <v>18</v>
      </c>
      <c r="AD1858">
        <v>90</v>
      </c>
      <c r="AE1858">
        <v>1.1666666666666667</v>
      </c>
      <c r="AF1858">
        <v>1</v>
      </c>
      <c r="AG1858" t="s">
        <v>75</v>
      </c>
      <c r="AH1858" t="s">
        <v>106</v>
      </c>
      <c r="AI1858" t="s">
        <v>113</v>
      </c>
      <c r="AJ1858">
        <v>1875</v>
      </c>
      <c r="AK1858">
        <v>1876</v>
      </c>
      <c r="AL1858" t="s">
        <v>118</v>
      </c>
    </row>
    <row r="1859" spans="1:38" x14ac:dyDescent="0.2">
      <c r="A1859">
        <v>2909</v>
      </c>
      <c r="B1859" s="1">
        <v>45295</v>
      </c>
      <c r="C1859" s="2">
        <v>0.41666666666666669</v>
      </c>
      <c r="D1859" s="2">
        <v>0.47916666666666669</v>
      </c>
      <c r="E1859" t="s">
        <v>21</v>
      </c>
      <c r="F1859">
        <v>1</v>
      </c>
      <c r="G1859">
        <v>6</v>
      </c>
      <c r="H1859">
        <v>9</v>
      </c>
      <c r="I1859" t="s">
        <v>41</v>
      </c>
      <c r="J1859" t="s">
        <v>14</v>
      </c>
      <c r="K1859">
        <v>90</v>
      </c>
      <c r="L1859">
        <v>1.5</v>
      </c>
      <c r="M1859">
        <v>1</v>
      </c>
      <c r="N1859" t="s">
        <v>75</v>
      </c>
      <c r="O1859" t="s">
        <v>98</v>
      </c>
      <c r="P1859" t="s">
        <v>113</v>
      </c>
      <c r="Q1859" t="s">
        <v>118</v>
      </c>
      <c r="R1859" t="s">
        <v>118</v>
      </c>
      <c r="S1859">
        <v>1873</v>
      </c>
      <c r="T1859">
        <v>581</v>
      </c>
      <c r="U1859" s="1">
        <v>45484</v>
      </c>
      <c r="V1859" s="2">
        <v>0.41666666666666669</v>
      </c>
      <c r="W1859" s="2">
        <v>0.4375</v>
      </c>
      <c r="X1859" t="s">
        <v>21</v>
      </c>
      <c r="Y1859">
        <v>1</v>
      </c>
      <c r="Z1859">
        <v>6</v>
      </c>
      <c r="AA1859">
        <v>7</v>
      </c>
      <c r="AB1859" t="s">
        <v>17</v>
      </c>
      <c r="AC1859" t="s">
        <v>28</v>
      </c>
      <c r="AD1859">
        <v>29.999999999999972</v>
      </c>
      <c r="AE1859">
        <v>1.1666666666666667</v>
      </c>
      <c r="AF1859">
        <v>1</v>
      </c>
      <c r="AG1859" t="s">
        <v>75</v>
      </c>
      <c r="AH1859" t="s">
        <v>104</v>
      </c>
      <c r="AI1859" t="s">
        <v>113</v>
      </c>
      <c r="AJ1859">
        <v>1872</v>
      </c>
      <c r="AK1859">
        <v>1873</v>
      </c>
      <c r="AL1859" t="s">
        <v>118</v>
      </c>
    </row>
    <row r="1860" spans="1:38" x14ac:dyDescent="0.2">
      <c r="A1860">
        <v>2036</v>
      </c>
      <c r="B1860" s="1">
        <v>45602</v>
      </c>
      <c r="C1860" s="2">
        <v>0.41666666666666669</v>
      </c>
      <c r="D1860" s="2">
        <v>0.47916666666666669</v>
      </c>
      <c r="E1860" t="s">
        <v>21</v>
      </c>
      <c r="F1860">
        <v>1</v>
      </c>
      <c r="G1860">
        <v>6</v>
      </c>
      <c r="H1860">
        <v>6</v>
      </c>
      <c r="I1860" t="s">
        <v>17</v>
      </c>
      <c r="J1860" t="s">
        <v>40</v>
      </c>
      <c r="K1860">
        <v>90</v>
      </c>
      <c r="L1860">
        <v>1</v>
      </c>
      <c r="M1860">
        <v>0</v>
      </c>
      <c r="N1860" t="s">
        <v>74</v>
      </c>
      <c r="O1860" t="s">
        <v>108</v>
      </c>
      <c r="P1860" t="s">
        <v>113</v>
      </c>
      <c r="Q1860" t="s">
        <v>118</v>
      </c>
      <c r="R1860" t="s">
        <v>118</v>
      </c>
      <c r="S1860">
        <v>1874</v>
      </c>
      <c r="T1860">
        <v>2909</v>
      </c>
      <c r="U1860" s="1">
        <v>45295</v>
      </c>
      <c r="V1860" s="2">
        <v>0.41666666666666669</v>
      </c>
      <c r="W1860" s="2">
        <v>0.47916666666666669</v>
      </c>
      <c r="X1860" t="s">
        <v>21</v>
      </c>
      <c r="Y1860">
        <v>1</v>
      </c>
      <c r="Z1860">
        <v>6</v>
      </c>
      <c r="AA1860">
        <v>9</v>
      </c>
      <c r="AB1860" t="s">
        <v>41</v>
      </c>
      <c r="AC1860" t="s">
        <v>14</v>
      </c>
      <c r="AD1860">
        <v>90</v>
      </c>
      <c r="AE1860">
        <v>1.5</v>
      </c>
      <c r="AF1860">
        <v>1</v>
      </c>
      <c r="AG1860" t="s">
        <v>75</v>
      </c>
      <c r="AH1860" t="s">
        <v>98</v>
      </c>
      <c r="AI1860" t="s">
        <v>113</v>
      </c>
      <c r="AJ1860">
        <v>1873</v>
      </c>
      <c r="AK1860">
        <v>1874</v>
      </c>
      <c r="AL1860" t="s">
        <v>118</v>
      </c>
    </row>
    <row r="1861" spans="1:38" x14ac:dyDescent="0.2">
      <c r="A1861">
        <v>2513</v>
      </c>
      <c r="B1861" s="1">
        <v>45561</v>
      </c>
      <c r="C1861" s="2">
        <v>0.41666666666666669</v>
      </c>
      <c r="D1861" s="2">
        <v>0.47916666666666669</v>
      </c>
      <c r="E1861" t="s">
        <v>21</v>
      </c>
      <c r="F1861">
        <v>1</v>
      </c>
      <c r="G1861">
        <v>6</v>
      </c>
      <c r="H1861">
        <v>7</v>
      </c>
      <c r="I1861" t="s">
        <v>22</v>
      </c>
      <c r="J1861" t="s">
        <v>18</v>
      </c>
      <c r="K1861">
        <v>90</v>
      </c>
      <c r="L1861">
        <v>1.1666666666666667</v>
      </c>
      <c r="M1861">
        <v>1</v>
      </c>
      <c r="N1861" t="s">
        <v>75</v>
      </c>
      <c r="O1861" t="s">
        <v>106</v>
      </c>
      <c r="P1861" t="s">
        <v>113</v>
      </c>
      <c r="Q1861" t="s">
        <v>118</v>
      </c>
      <c r="R1861" t="s">
        <v>118</v>
      </c>
      <c r="S1861">
        <v>1875</v>
      </c>
      <c r="T1861">
        <v>2036</v>
      </c>
      <c r="U1861" s="1">
        <v>45602</v>
      </c>
      <c r="V1861" s="2">
        <v>0.41666666666666669</v>
      </c>
      <c r="W1861" s="2">
        <v>0.47916666666666669</v>
      </c>
      <c r="X1861" t="s">
        <v>21</v>
      </c>
      <c r="Y1861">
        <v>1</v>
      </c>
      <c r="Z1861">
        <v>6</v>
      </c>
      <c r="AA1861">
        <v>6</v>
      </c>
      <c r="AB1861" t="s">
        <v>17</v>
      </c>
      <c r="AC1861" t="s">
        <v>40</v>
      </c>
      <c r="AD1861">
        <v>90</v>
      </c>
      <c r="AE1861">
        <v>1</v>
      </c>
      <c r="AF1861">
        <v>0</v>
      </c>
      <c r="AG1861" t="s">
        <v>74</v>
      </c>
      <c r="AH1861" t="s">
        <v>108</v>
      </c>
      <c r="AI1861" t="s">
        <v>113</v>
      </c>
      <c r="AJ1861">
        <v>1874</v>
      </c>
      <c r="AK1861">
        <v>1875</v>
      </c>
      <c r="AL1861" t="s">
        <v>118</v>
      </c>
    </row>
    <row r="1862" spans="1:38" x14ac:dyDescent="0.2">
      <c r="A1862">
        <v>572</v>
      </c>
      <c r="B1862" s="1">
        <v>45501</v>
      </c>
      <c r="C1862" s="2">
        <v>0.41666666666666669</v>
      </c>
      <c r="D1862" s="2">
        <v>0.47916666666666669</v>
      </c>
      <c r="E1862" t="s">
        <v>21</v>
      </c>
      <c r="F1862">
        <v>1</v>
      </c>
      <c r="G1862">
        <v>6</v>
      </c>
      <c r="H1862">
        <v>2</v>
      </c>
      <c r="I1862" t="s">
        <v>41</v>
      </c>
      <c r="J1862" t="s">
        <v>14</v>
      </c>
      <c r="K1862">
        <v>90</v>
      </c>
      <c r="L1862">
        <v>0.33333333333333331</v>
      </c>
      <c r="M1862">
        <v>0</v>
      </c>
      <c r="N1862" t="s">
        <v>71</v>
      </c>
      <c r="O1862" t="s">
        <v>104</v>
      </c>
      <c r="P1862" t="s">
        <v>113</v>
      </c>
      <c r="Q1862" t="s">
        <v>118</v>
      </c>
      <c r="R1862" t="s">
        <v>118</v>
      </c>
      <c r="S1862">
        <v>1877</v>
      </c>
      <c r="T1862">
        <v>1740</v>
      </c>
      <c r="U1862" s="1">
        <v>45596</v>
      </c>
      <c r="V1862" s="2">
        <v>0.41666666666666669</v>
      </c>
      <c r="W1862" s="2">
        <v>0.45833333333333331</v>
      </c>
      <c r="X1862" t="s">
        <v>21</v>
      </c>
      <c r="Y1862">
        <v>1</v>
      </c>
      <c r="Z1862">
        <v>6</v>
      </c>
      <c r="AA1862">
        <v>5</v>
      </c>
      <c r="AB1862" t="s">
        <v>22</v>
      </c>
      <c r="AC1862" t="s">
        <v>14</v>
      </c>
      <c r="AD1862">
        <v>59.999999999999943</v>
      </c>
      <c r="AE1862">
        <v>0.83333333333333348</v>
      </c>
      <c r="AF1862">
        <v>0</v>
      </c>
      <c r="AG1862" t="s">
        <v>75</v>
      </c>
      <c r="AH1862" t="s">
        <v>107</v>
      </c>
      <c r="AI1862" t="s">
        <v>113</v>
      </c>
      <c r="AJ1862">
        <v>1876</v>
      </c>
      <c r="AK1862">
        <v>1877</v>
      </c>
      <c r="AL1862" t="s">
        <v>118</v>
      </c>
    </row>
    <row r="1863" spans="1:38" x14ac:dyDescent="0.2">
      <c r="A1863">
        <v>581</v>
      </c>
      <c r="B1863" s="1">
        <v>45484</v>
      </c>
      <c r="C1863" s="2">
        <v>0.41666666666666669</v>
      </c>
      <c r="D1863" s="2">
        <v>0.4375</v>
      </c>
      <c r="E1863" t="s">
        <v>21</v>
      </c>
      <c r="F1863">
        <v>1</v>
      </c>
      <c r="G1863">
        <v>6</v>
      </c>
      <c r="H1863">
        <v>7</v>
      </c>
      <c r="I1863" t="s">
        <v>17</v>
      </c>
      <c r="J1863" t="s">
        <v>28</v>
      </c>
      <c r="K1863">
        <v>29.999999999999972</v>
      </c>
      <c r="L1863">
        <v>1.1666666666666667</v>
      </c>
      <c r="M1863">
        <v>1</v>
      </c>
      <c r="N1863" t="s">
        <v>75</v>
      </c>
      <c r="O1863" t="s">
        <v>104</v>
      </c>
      <c r="P1863" t="s">
        <v>113</v>
      </c>
      <c r="Q1863" t="s">
        <v>118</v>
      </c>
      <c r="R1863" t="s">
        <v>118</v>
      </c>
      <c r="S1863">
        <v>1872</v>
      </c>
      <c r="T1863">
        <v>2834</v>
      </c>
      <c r="U1863" s="1">
        <v>45350</v>
      </c>
      <c r="V1863" s="2">
        <v>0.41666666666666669</v>
      </c>
      <c r="W1863" s="2">
        <v>0.5</v>
      </c>
      <c r="X1863" t="s">
        <v>21</v>
      </c>
      <c r="Y1863">
        <v>1</v>
      </c>
      <c r="Z1863">
        <v>6</v>
      </c>
      <c r="AA1863">
        <v>4</v>
      </c>
      <c r="AB1863" t="s">
        <v>27</v>
      </c>
      <c r="AC1863" t="s">
        <v>28</v>
      </c>
      <c r="AD1863">
        <v>119.99999999999997</v>
      </c>
      <c r="AE1863">
        <v>0.66666666666666663</v>
      </c>
      <c r="AF1863">
        <v>0</v>
      </c>
      <c r="AG1863" t="s">
        <v>74</v>
      </c>
      <c r="AH1863" t="s">
        <v>99</v>
      </c>
      <c r="AI1863" t="s">
        <v>113</v>
      </c>
      <c r="AJ1863">
        <v>1871</v>
      </c>
      <c r="AK1863">
        <v>1872</v>
      </c>
      <c r="AL1863" t="s">
        <v>118</v>
      </c>
    </row>
    <row r="1864" spans="1:38" x14ac:dyDescent="0.2">
      <c r="A1864">
        <v>305</v>
      </c>
      <c r="B1864" s="1">
        <v>45604</v>
      </c>
      <c r="C1864" s="2">
        <v>0.41666666666666669</v>
      </c>
      <c r="D1864" s="2">
        <v>0.5</v>
      </c>
      <c r="E1864" t="s">
        <v>21</v>
      </c>
      <c r="F1864">
        <v>1</v>
      </c>
      <c r="G1864">
        <v>6</v>
      </c>
      <c r="H1864">
        <v>7</v>
      </c>
      <c r="I1864" t="s">
        <v>13</v>
      </c>
      <c r="J1864" t="s">
        <v>23</v>
      </c>
      <c r="K1864">
        <v>119.99999999999997</v>
      </c>
      <c r="L1864">
        <v>1.1666666666666667</v>
      </c>
      <c r="M1864">
        <v>1</v>
      </c>
      <c r="N1864" t="s">
        <v>76</v>
      </c>
      <c r="O1864" t="s">
        <v>108</v>
      </c>
      <c r="P1864" t="s">
        <v>113</v>
      </c>
      <c r="Q1864" t="s">
        <v>118</v>
      </c>
      <c r="R1864" t="s">
        <v>124</v>
      </c>
      <c r="S1864">
        <v>1865</v>
      </c>
      <c r="T1864">
        <v>1305</v>
      </c>
      <c r="U1864" s="1">
        <v>45341</v>
      </c>
      <c r="V1864" s="2">
        <v>0.41666666666666669</v>
      </c>
      <c r="W1864" s="2">
        <v>0.47916666666666669</v>
      </c>
      <c r="X1864" t="s">
        <v>21</v>
      </c>
      <c r="Y1864">
        <v>1</v>
      </c>
      <c r="Z1864">
        <v>6</v>
      </c>
      <c r="AA1864">
        <v>5</v>
      </c>
      <c r="AB1864" t="s">
        <v>13</v>
      </c>
      <c r="AC1864" t="s">
        <v>23</v>
      </c>
      <c r="AD1864">
        <v>90</v>
      </c>
      <c r="AE1864">
        <v>0.83333333333333348</v>
      </c>
      <c r="AF1864">
        <v>0</v>
      </c>
      <c r="AG1864" t="s">
        <v>72</v>
      </c>
      <c r="AH1864" t="s">
        <v>99</v>
      </c>
      <c r="AI1864" t="s">
        <v>113</v>
      </c>
      <c r="AJ1864">
        <v>1864</v>
      </c>
      <c r="AK1864">
        <v>1865</v>
      </c>
      <c r="AL1864" t="s">
        <v>118</v>
      </c>
    </row>
    <row r="1865" spans="1:38" x14ac:dyDescent="0.2">
      <c r="A1865">
        <v>1415</v>
      </c>
      <c r="B1865" s="1">
        <v>45645</v>
      </c>
      <c r="C1865" s="2">
        <v>0.41666666666666669</v>
      </c>
      <c r="D1865" s="2">
        <v>0.47916666666666669</v>
      </c>
      <c r="E1865" t="s">
        <v>21</v>
      </c>
      <c r="F1865">
        <v>1</v>
      </c>
      <c r="G1865">
        <v>6</v>
      </c>
      <c r="H1865">
        <v>6</v>
      </c>
      <c r="I1865" t="s">
        <v>41</v>
      </c>
      <c r="J1865" t="s">
        <v>40</v>
      </c>
      <c r="K1865">
        <v>90</v>
      </c>
      <c r="L1865">
        <v>1</v>
      </c>
      <c r="M1865">
        <v>0</v>
      </c>
      <c r="N1865" t="s">
        <v>75</v>
      </c>
      <c r="O1865" t="s">
        <v>109</v>
      </c>
      <c r="P1865" t="s">
        <v>113</v>
      </c>
      <c r="Q1865" t="s">
        <v>118</v>
      </c>
      <c r="R1865" t="s">
        <v>118</v>
      </c>
      <c r="S1865">
        <v>1852</v>
      </c>
      <c r="T1865">
        <v>159</v>
      </c>
      <c r="U1865" s="1">
        <v>45552</v>
      </c>
      <c r="V1865" s="2">
        <v>0.41666666666666669</v>
      </c>
      <c r="W1865" s="2">
        <v>0.47916666666666669</v>
      </c>
      <c r="X1865" t="s">
        <v>21</v>
      </c>
      <c r="Y1865">
        <v>1</v>
      </c>
      <c r="Z1865">
        <v>6</v>
      </c>
      <c r="AA1865">
        <v>9</v>
      </c>
      <c r="AB1865" t="s">
        <v>27</v>
      </c>
      <c r="AC1865" t="s">
        <v>18</v>
      </c>
      <c r="AD1865">
        <v>90</v>
      </c>
      <c r="AE1865">
        <v>1.5</v>
      </c>
      <c r="AF1865">
        <v>1</v>
      </c>
      <c r="AG1865" t="s">
        <v>73</v>
      </c>
      <c r="AH1865" t="s">
        <v>106</v>
      </c>
      <c r="AI1865" t="s">
        <v>113</v>
      </c>
      <c r="AJ1865">
        <v>1851</v>
      </c>
      <c r="AK1865">
        <v>1852</v>
      </c>
      <c r="AL1865" t="s">
        <v>118</v>
      </c>
    </row>
    <row r="1866" spans="1:38" x14ac:dyDescent="0.2">
      <c r="A1866">
        <v>1578</v>
      </c>
      <c r="B1866" s="1">
        <v>45541</v>
      </c>
      <c r="C1866" s="2">
        <v>0.41666666666666669</v>
      </c>
      <c r="D1866" s="2">
        <v>0.4375</v>
      </c>
      <c r="E1866" t="s">
        <v>21</v>
      </c>
      <c r="F1866">
        <v>1</v>
      </c>
      <c r="G1866">
        <v>6</v>
      </c>
      <c r="H1866">
        <v>8</v>
      </c>
      <c r="I1866" t="s">
        <v>13</v>
      </c>
      <c r="J1866" t="s">
        <v>18</v>
      </c>
      <c r="K1866">
        <v>29.999999999999972</v>
      </c>
      <c r="L1866">
        <v>1.3333333333333333</v>
      </c>
      <c r="M1866">
        <v>1</v>
      </c>
      <c r="N1866" t="s">
        <v>76</v>
      </c>
      <c r="O1866" t="s">
        <v>106</v>
      </c>
      <c r="P1866" t="s">
        <v>113</v>
      </c>
      <c r="Q1866" t="s">
        <v>118</v>
      </c>
      <c r="R1866" t="s">
        <v>118</v>
      </c>
      <c r="S1866">
        <v>1863</v>
      </c>
      <c r="T1866">
        <v>1574</v>
      </c>
      <c r="U1866" s="1">
        <v>45629</v>
      </c>
      <c r="V1866" s="2">
        <v>0.41666666666666669</v>
      </c>
      <c r="W1866" s="2">
        <v>0.45833333333333331</v>
      </c>
      <c r="X1866" t="s">
        <v>21</v>
      </c>
      <c r="Y1866">
        <v>1</v>
      </c>
      <c r="Z1866">
        <v>6</v>
      </c>
      <c r="AA1866">
        <v>7</v>
      </c>
      <c r="AB1866" t="s">
        <v>27</v>
      </c>
      <c r="AC1866" t="s">
        <v>18</v>
      </c>
      <c r="AD1866">
        <v>59.999999999999943</v>
      </c>
      <c r="AE1866">
        <v>1.1666666666666667</v>
      </c>
      <c r="AF1866">
        <v>1</v>
      </c>
      <c r="AG1866" t="s">
        <v>73</v>
      </c>
      <c r="AH1866" t="s">
        <v>109</v>
      </c>
      <c r="AI1866" t="s">
        <v>113</v>
      </c>
      <c r="AJ1866">
        <v>1862</v>
      </c>
      <c r="AK1866">
        <v>1863</v>
      </c>
      <c r="AL1866" t="s">
        <v>118</v>
      </c>
    </row>
    <row r="1867" spans="1:38" x14ac:dyDescent="0.2">
      <c r="A1867">
        <v>1305</v>
      </c>
      <c r="B1867" s="1">
        <v>45341</v>
      </c>
      <c r="C1867" s="2">
        <v>0.41666666666666669</v>
      </c>
      <c r="D1867" s="2">
        <v>0.47916666666666669</v>
      </c>
      <c r="E1867" t="s">
        <v>21</v>
      </c>
      <c r="F1867">
        <v>1</v>
      </c>
      <c r="G1867">
        <v>6</v>
      </c>
      <c r="H1867">
        <v>5</v>
      </c>
      <c r="I1867" t="s">
        <v>13</v>
      </c>
      <c r="J1867" t="s">
        <v>23</v>
      </c>
      <c r="K1867">
        <v>90</v>
      </c>
      <c r="L1867">
        <v>0.83333333333333348</v>
      </c>
      <c r="M1867">
        <v>0</v>
      </c>
      <c r="N1867" t="s">
        <v>72</v>
      </c>
      <c r="O1867" t="s">
        <v>99</v>
      </c>
      <c r="P1867" t="s">
        <v>113</v>
      </c>
      <c r="Q1867" t="s">
        <v>118</v>
      </c>
      <c r="R1867" t="s">
        <v>118</v>
      </c>
      <c r="S1867">
        <v>1864</v>
      </c>
      <c r="T1867">
        <v>1578</v>
      </c>
      <c r="U1867" s="1">
        <v>45541</v>
      </c>
      <c r="V1867" s="2">
        <v>0.41666666666666669</v>
      </c>
      <c r="W1867" s="2">
        <v>0.4375</v>
      </c>
      <c r="X1867" t="s">
        <v>21</v>
      </c>
      <c r="Y1867">
        <v>1</v>
      </c>
      <c r="Z1867">
        <v>6</v>
      </c>
      <c r="AA1867">
        <v>8</v>
      </c>
      <c r="AB1867" t="s">
        <v>13</v>
      </c>
      <c r="AC1867" t="s">
        <v>18</v>
      </c>
      <c r="AD1867">
        <v>29.999999999999972</v>
      </c>
      <c r="AE1867">
        <v>1.3333333333333333</v>
      </c>
      <c r="AF1867">
        <v>1</v>
      </c>
      <c r="AG1867" t="s">
        <v>76</v>
      </c>
      <c r="AH1867" t="s">
        <v>106</v>
      </c>
      <c r="AI1867" t="s">
        <v>113</v>
      </c>
      <c r="AJ1867">
        <v>1863</v>
      </c>
      <c r="AK1867">
        <v>1864</v>
      </c>
      <c r="AL1867" t="s">
        <v>118</v>
      </c>
    </row>
    <row r="1868" spans="1:38" x14ac:dyDescent="0.2">
      <c r="A1868">
        <v>136</v>
      </c>
      <c r="B1868" s="1">
        <v>45331</v>
      </c>
      <c r="C1868" s="2">
        <v>0.41666666666666669</v>
      </c>
      <c r="D1868" s="2">
        <v>0.4375</v>
      </c>
      <c r="E1868" t="s">
        <v>21</v>
      </c>
      <c r="F1868">
        <v>1</v>
      </c>
      <c r="G1868">
        <v>6</v>
      </c>
      <c r="H1868">
        <v>5</v>
      </c>
      <c r="I1868" t="s">
        <v>22</v>
      </c>
      <c r="J1868" t="s">
        <v>23</v>
      </c>
      <c r="K1868">
        <v>29.999999999999972</v>
      </c>
      <c r="L1868">
        <v>0.83333333333333348</v>
      </c>
      <c r="M1868">
        <v>0</v>
      </c>
      <c r="N1868" t="s">
        <v>76</v>
      </c>
      <c r="O1868" t="s">
        <v>99</v>
      </c>
      <c r="P1868" t="s">
        <v>113</v>
      </c>
      <c r="Q1868" t="s">
        <v>118</v>
      </c>
      <c r="R1868" t="s">
        <v>118</v>
      </c>
      <c r="S1868">
        <v>1850</v>
      </c>
      <c r="T1868">
        <v>865</v>
      </c>
      <c r="U1868" s="1">
        <v>45617</v>
      </c>
      <c r="V1868" s="2">
        <v>0.4375</v>
      </c>
      <c r="W1868" s="2">
        <v>0.45833333333333331</v>
      </c>
      <c r="X1868" t="s">
        <v>21</v>
      </c>
      <c r="Y1868">
        <v>1</v>
      </c>
      <c r="Z1868">
        <v>6</v>
      </c>
      <c r="AA1868">
        <v>5</v>
      </c>
      <c r="AB1868" t="s">
        <v>41</v>
      </c>
      <c r="AC1868" t="s">
        <v>23</v>
      </c>
      <c r="AD1868">
        <v>29.999999999999972</v>
      </c>
      <c r="AE1868">
        <v>0.83333333333333348</v>
      </c>
      <c r="AF1868">
        <v>0</v>
      </c>
      <c r="AG1868" t="s">
        <v>75</v>
      </c>
      <c r="AH1868" t="s">
        <v>108</v>
      </c>
      <c r="AI1868" t="s">
        <v>113</v>
      </c>
      <c r="AJ1868">
        <v>1849</v>
      </c>
      <c r="AK1868">
        <v>1850</v>
      </c>
      <c r="AL1868" t="s">
        <v>118</v>
      </c>
    </row>
    <row r="1869" spans="1:38" x14ac:dyDescent="0.2">
      <c r="A1869">
        <v>159</v>
      </c>
      <c r="B1869" s="1">
        <v>45552</v>
      </c>
      <c r="C1869" s="2">
        <v>0.41666666666666669</v>
      </c>
      <c r="D1869" s="2">
        <v>0.47916666666666669</v>
      </c>
      <c r="E1869" t="s">
        <v>21</v>
      </c>
      <c r="F1869">
        <v>1</v>
      </c>
      <c r="G1869">
        <v>6</v>
      </c>
      <c r="H1869">
        <v>9</v>
      </c>
      <c r="I1869" t="s">
        <v>27</v>
      </c>
      <c r="J1869" t="s">
        <v>18</v>
      </c>
      <c r="K1869">
        <v>90</v>
      </c>
      <c r="L1869">
        <v>1.5</v>
      </c>
      <c r="M1869">
        <v>1</v>
      </c>
      <c r="N1869" t="s">
        <v>73</v>
      </c>
      <c r="O1869" t="s">
        <v>106</v>
      </c>
      <c r="P1869" t="s">
        <v>113</v>
      </c>
      <c r="Q1869" t="s">
        <v>118</v>
      </c>
      <c r="R1869" t="s">
        <v>118</v>
      </c>
      <c r="S1869">
        <v>1851</v>
      </c>
      <c r="T1869">
        <v>136</v>
      </c>
      <c r="U1869" s="1">
        <v>45331</v>
      </c>
      <c r="V1869" s="2">
        <v>0.41666666666666669</v>
      </c>
      <c r="W1869" s="2">
        <v>0.4375</v>
      </c>
      <c r="X1869" t="s">
        <v>21</v>
      </c>
      <c r="Y1869">
        <v>1</v>
      </c>
      <c r="Z1869">
        <v>6</v>
      </c>
      <c r="AA1869">
        <v>5</v>
      </c>
      <c r="AB1869" t="s">
        <v>22</v>
      </c>
      <c r="AC1869" t="s">
        <v>23</v>
      </c>
      <c r="AD1869">
        <v>29.999999999999972</v>
      </c>
      <c r="AE1869">
        <v>0.83333333333333348</v>
      </c>
      <c r="AF1869">
        <v>0</v>
      </c>
      <c r="AG1869" t="s">
        <v>76</v>
      </c>
      <c r="AH1869" t="s">
        <v>99</v>
      </c>
      <c r="AI1869" t="s">
        <v>113</v>
      </c>
      <c r="AJ1869">
        <v>1850</v>
      </c>
      <c r="AK1869">
        <v>1851</v>
      </c>
      <c r="AL1869" t="s">
        <v>118</v>
      </c>
    </row>
    <row r="1870" spans="1:38" x14ac:dyDescent="0.2">
      <c r="A1870">
        <v>1756</v>
      </c>
      <c r="B1870" s="1">
        <v>45557</v>
      </c>
      <c r="C1870" s="2">
        <v>0.41666666666666669</v>
      </c>
      <c r="D1870" s="2">
        <v>0.45833333333333331</v>
      </c>
      <c r="E1870" t="s">
        <v>21</v>
      </c>
      <c r="F1870">
        <v>1</v>
      </c>
      <c r="G1870">
        <v>6</v>
      </c>
      <c r="H1870">
        <v>4</v>
      </c>
      <c r="I1870" t="s">
        <v>39</v>
      </c>
      <c r="J1870" t="s">
        <v>28</v>
      </c>
      <c r="K1870">
        <v>59.999999999999943</v>
      </c>
      <c r="L1870">
        <v>0.66666666666666663</v>
      </c>
      <c r="M1870">
        <v>0</v>
      </c>
      <c r="N1870" t="s">
        <v>71</v>
      </c>
      <c r="O1870" t="s">
        <v>106</v>
      </c>
      <c r="P1870" t="s">
        <v>113</v>
      </c>
      <c r="Q1870" t="s">
        <v>118</v>
      </c>
      <c r="R1870" t="s">
        <v>118</v>
      </c>
      <c r="S1870">
        <v>1853</v>
      </c>
      <c r="T1870">
        <v>1415</v>
      </c>
      <c r="U1870" s="1">
        <v>45645</v>
      </c>
      <c r="V1870" s="2">
        <v>0.41666666666666669</v>
      </c>
      <c r="W1870" s="2">
        <v>0.47916666666666669</v>
      </c>
      <c r="X1870" t="s">
        <v>21</v>
      </c>
      <c r="Y1870">
        <v>1</v>
      </c>
      <c r="Z1870">
        <v>6</v>
      </c>
      <c r="AA1870">
        <v>6</v>
      </c>
      <c r="AB1870" t="s">
        <v>41</v>
      </c>
      <c r="AC1870" t="s">
        <v>40</v>
      </c>
      <c r="AD1870">
        <v>90</v>
      </c>
      <c r="AE1870">
        <v>1</v>
      </c>
      <c r="AF1870">
        <v>0</v>
      </c>
      <c r="AG1870" t="s">
        <v>75</v>
      </c>
      <c r="AH1870" t="s">
        <v>109</v>
      </c>
      <c r="AI1870" t="s">
        <v>113</v>
      </c>
      <c r="AJ1870">
        <v>1852</v>
      </c>
      <c r="AK1870">
        <v>1853</v>
      </c>
      <c r="AL1870" t="s">
        <v>118</v>
      </c>
    </row>
    <row r="1871" spans="1:38" x14ac:dyDescent="0.2">
      <c r="A1871">
        <v>2331</v>
      </c>
      <c r="B1871" s="1">
        <v>45560</v>
      </c>
      <c r="C1871" s="2">
        <v>0.41666666666666669</v>
      </c>
      <c r="D1871" s="2">
        <v>0.4375</v>
      </c>
      <c r="E1871" t="s">
        <v>21</v>
      </c>
      <c r="F1871">
        <v>1</v>
      </c>
      <c r="G1871">
        <v>6</v>
      </c>
      <c r="H1871">
        <v>9</v>
      </c>
      <c r="I1871" t="s">
        <v>22</v>
      </c>
      <c r="J1871" t="s">
        <v>40</v>
      </c>
      <c r="K1871">
        <v>29.999999999999972</v>
      </c>
      <c r="L1871">
        <v>1.5</v>
      </c>
      <c r="M1871">
        <v>1</v>
      </c>
      <c r="N1871" t="s">
        <v>74</v>
      </c>
      <c r="O1871" t="s">
        <v>106</v>
      </c>
      <c r="P1871" t="s">
        <v>113</v>
      </c>
      <c r="Q1871" t="s">
        <v>118</v>
      </c>
      <c r="R1871" t="s">
        <v>118</v>
      </c>
      <c r="S1871">
        <v>1855</v>
      </c>
      <c r="T1871">
        <v>1864</v>
      </c>
      <c r="U1871" s="1">
        <v>45566</v>
      </c>
      <c r="V1871" s="2">
        <v>0.41666666666666669</v>
      </c>
      <c r="W1871" s="2">
        <v>0.45833333333333331</v>
      </c>
      <c r="X1871" t="s">
        <v>21</v>
      </c>
      <c r="Y1871">
        <v>1</v>
      </c>
      <c r="Z1871">
        <v>6</v>
      </c>
      <c r="AA1871">
        <v>4</v>
      </c>
      <c r="AB1871" t="s">
        <v>41</v>
      </c>
      <c r="AC1871" t="s">
        <v>30</v>
      </c>
      <c r="AD1871">
        <v>59.999999999999943</v>
      </c>
      <c r="AE1871">
        <v>0.66666666666666663</v>
      </c>
      <c r="AF1871">
        <v>0</v>
      </c>
      <c r="AG1871" t="s">
        <v>73</v>
      </c>
      <c r="AH1871" t="s">
        <v>107</v>
      </c>
      <c r="AI1871" t="s">
        <v>113</v>
      </c>
      <c r="AJ1871">
        <v>1854</v>
      </c>
      <c r="AK1871">
        <v>1855</v>
      </c>
      <c r="AL1871" t="s">
        <v>118</v>
      </c>
    </row>
    <row r="1872" spans="1:38" x14ac:dyDescent="0.2">
      <c r="A1872">
        <v>606</v>
      </c>
      <c r="B1872" s="1">
        <v>45471</v>
      </c>
      <c r="C1872" s="2">
        <v>0.41666666666666669</v>
      </c>
      <c r="D1872" s="2">
        <v>0.47916666666666669</v>
      </c>
      <c r="E1872" t="s">
        <v>21</v>
      </c>
      <c r="F1872">
        <v>1</v>
      </c>
      <c r="G1872">
        <v>6</v>
      </c>
      <c r="H1872">
        <v>8</v>
      </c>
      <c r="I1872" t="s">
        <v>17</v>
      </c>
      <c r="J1872" t="s">
        <v>30</v>
      </c>
      <c r="K1872">
        <v>90</v>
      </c>
      <c r="L1872">
        <v>1.3333333333333333</v>
      </c>
      <c r="M1872">
        <v>1</v>
      </c>
      <c r="N1872" t="s">
        <v>76</v>
      </c>
      <c r="O1872" t="s">
        <v>103</v>
      </c>
      <c r="P1872" t="s">
        <v>113</v>
      </c>
      <c r="Q1872" t="s">
        <v>118</v>
      </c>
      <c r="R1872" t="s">
        <v>118</v>
      </c>
      <c r="S1872">
        <v>1856</v>
      </c>
      <c r="T1872">
        <v>2331</v>
      </c>
      <c r="U1872" s="1">
        <v>45560</v>
      </c>
      <c r="V1872" s="2">
        <v>0.41666666666666669</v>
      </c>
      <c r="W1872" s="2">
        <v>0.4375</v>
      </c>
      <c r="X1872" t="s">
        <v>21</v>
      </c>
      <c r="Y1872">
        <v>1</v>
      </c>
      <c r="Z1872">
        <v>6</v>
      </c>
      <c r="AA1872">
        <v>9</v>
      </c>
      <c r="AB1872" t="s">
        <v>22</v>
      </c>
      <c r="AC1872" t="s">
        <v>40</v>
      </c>
      <c r="AD1872">
        <v>29.999999999999972</v>
      </c>
      <c r="AE1872">
        <v>1.5</v>
      </c>
      <c r="AF1872">
        <v>1</v>
      </c>
      <c r="AG1872" t="s">
        <v>74</v>
      </c>
      <c r="AH1872" t="s">
        <v>106</v>
      </c>
      <c r="AI1872" t="s">
        <v>113</v>
      </c>
      <c r="AJ1872">
        <v>1855</v>
      </c>
      <c r="AK1872">
        <v>1856</v>
      </c>
      <c r="AL1872" t="s">
        <v>118</v>
      </c>
    </row>
    <row r="1873" spans="1:38" x14ac:dyDescent="0.2">
      <c r="A1873">
        <v>1864</v>
      </c>
      <c r="B1873" s="1">
        <v>45566</v>
      </c>
      <c r="C1873" s="2">
        <v>0.41666666666666669</v>
      </c>
      <c r="D1873" s="2">
        <v>0.45833333333333331</v>
      </c>
      <c r="E1873" t="s">
        <v>21</v>
      </c>
      <c r="F1873">
        <v>1</v>
      </c>
      <c r="G1873">
        <v>6</v>
      </c>
      <c r="H1873">
        <v>4</v>
      </c>
      <c r="I1873" t="s">
        <v>41</v>
      </c>
      <c r="J1873" t="s">
        <v>30</v>
      </c>
      <c r="K1873">
        <v>59.999999999999943</v>
      </c>
      <c r="L1873">
        <v>0.66666666666666663</v>
      </c>
      <c r="M1873">
        <v>0</v>
      </c>
      <c r="N1873" t="s">
        <v>73</v>
      </c>
      <c r="O1873" t="s">
        <v>107</v>
      </c>
      <c r="P1873" t="s">
        <v>113</v>
      </c>
      <c r="Q1873" t="s">
        <v>118</v>
      </c>
      <c r="R1873" t="s">
        <v>118</v>
      </c>
      <c r="S1873">
        <v>1854</v>
      </c>
      <c r="T1873">
        <v>1756</v>
      </c>
      <c r="U1873" s="1">
        <v>45557</v>
      </c>
      <c r="V1873" s="2">
        <v>0.41666666666666669</v>
      </c>
      <c r="W1873" s="2">
        <v>0.45833333333333331</v>
      </c>
      <c r="X1873" t="s">
        <v>21</v>
      </c>
      <c r="Y1873">
        <v>1</v>
      </c>
      <c r="Z1873">
        <v>6</v>
      </c>
      <c r="AA1873">
        <v>4</v>
      </c>
      <c r="AB1873" t="s">
        <v>39</v>
      </c>
      <c r="AC1873" t="s">
        <v>28</v>
      </c>
      <c r="AD1873">
        <v>59.999999999999943</v>
      </c>
      <c r="AE1873">
        <v>0.66666666666666663</v>
      </c>
      <c r="AF1873">
        <v>0</v>
      </c>
      <c r="AG1873" t="s">
        <v>71</v>
      </c>
      <c r="AH1873" t="s">
        <v>106</v>
      </c>
      <c r="AI1873" t="s">
        <v>113</v>
      </c>
      <c r="AJ1873">
        <v>1853</v>
      </c>
      <c r="AK1873">
        <v>1854</v>
      </c>
      <c r="AL1873" t="s">
        <v>118</v>
      </c>
    </row>
    <row r="1874" spans="1:38" x14ac:dyDescent="0.2">
      <c r="A1874">
        <v>1882</v>
      </c>
      <c r="B1874" s="1">
        <v>45371</v>
      </c>
      <c r="C1874" s="2">
        <v>0.41666666666666669</v>
      </c>
      <c r="D1874" s="2">
        <v>0.4375</v>
      </c>
      <c r="E1874" t="s">
        <v>21</v>
      </c>
      <c r="F1874">
        <v>1</v>
      </c>
      <c r="G1874">
        <v>6</v>
      </c>
      <c r="H1874">
        <v>8</v>
      </c>
      <c r="I1874" t="s">
        <v>41</v>
      </c>
      <c r="J1874" t="s">
        <v>28</v>
      </c>
      <c r="K1874">
        <v>29.999999999999972</v>
      </c>
      <c r="L1874">
        <v>1.3333333333333333</v>
      </c>
      <c r="M1874">
        <v>1</v>
      </c>
      <c r="N1874" t="s">
        <v>74</v>
      </c>
      <c r="O1874" t="s">
        <v>100</v>
      </c>
      <c r="P1874" t="s">
        <v>113</v>
      </c>
      <c r="Q1874" t="s">
        <v>118</v>
      </c>
      <c r="R1874" t="s">
        <v>118</v>
      </c>
      <c r="S1874">
        <v>1858</v>
      </c>
      <c r="T1874">
        <v>2701</v>
      </c>
      <c r="U1874" s="1">
        <v>45475</v>
      </c>
      <c r="V1874" s="2">
        <v>0.41666666666666669</v>
      </c>
      <c r="W1874" s="2">
        <v>0.47916666666666669</v>
      </c>
      <c r="X1874" t="s">
        <v>21</v>
      </c>
      <c r="Y1874">
        <v>1</v>
      </c>
      <c r="Z1874">
        <v>6</v>
      </c>
      <c r="AA1874">
        <v>4</v>
      </c>
      <c r="AB1874" t="s">
        <v>13</v>
      </c>
      <c r="AC1874" t="s">
        <v>18</v>
      </c>
      <c r="AD1874">
        <v>90</v>
      </c>
      <c r="AE1874">
        <v>0.66666666666666663</v>
      </c>
      <c r="AF1874">
        <v>0</v>
      </c>
      <c r="AG1874" t="s">
        <v>73</v>
      </c>
      <c r="AH1874" t="s">
        <v>104</v>
      </c>
      <c r="AI1874" t="s">
        <v>113</v>
      </c>
      <c r="AJ1874">
        <v>1857</v>
      </c>
      <c r="AK1874">
        <v>1858</v>
      </c>
      <c r="AL1874" t="s">
        <v>118</v>
      </c>
    </row>
    <row r="1875" spans="1:38" x14ac:dyDescent="0.2">
      <c r="A1875">
        <v>2430</v>
      </c>
      <c r="B1875" s="1">
        <v>45506</v>
      </c>
      <c r="C1875" s="2">
        <v>0.41666666666666669</v>
      </c>
      <c r="D1875" s="2">
        <v>0.45833333333333331</v>
      </c>
      <c r="E1875" t="s">
        <v>21</v>
      </c>
      <c r="F1875">
        <v>1</v>
      </c>
      <c r="G1875">
        <v>6</v>
      </c>
      <c r="H1875">
        <v>9</v>
      </c>
      <c r="I1875" t="s">
        <v>41</v>
      </c>
      <c r="J1875" t="s">
        <v>30</v>
      </c>
      <c r="K1875">
        <v>59.999999999999943</v>
      </c>
      <c r="L1875">
        <v>1.5</v>
      </c>
      <c r="M1875">
        <v>1</v>
      </c>
      <c r="N1875" t="s">
        <v>76</v>
      </c>
      <c r="O1875" t="s">
        <v>105</v>
      </c>
      <c r="P1875" t="s">
        <v>113</v>
      </c>
      <c r="Q1875" t="s">
        <v>118</v>
      </c>
      <c r="R1875" t="s">
        <v>118</v>
      </c>
      <c r="S1875">
        <v>1859</v>
      </c>
      <c r="T1875">
        <v>1882</v>
      </c>
      <c r="U1875" s="1">
        <v>45371</v>
      </c>
      <c r="V1875" s="2">
        <v>0.41666666666666669</v>
      </c>
      <c r="W1875" s="2">
        <v>0.4375</v>
      </c>
      <c r="X1875" t="s">
        <v>21</v>
      </c>
      <c r="Y1875">
        <v>1</v>
      </c>
      <c r="Z1875">
        <v>6</v>
      </c>
      <c r="AA1875">
        <v>8</v>
      </c>
      <c r="AB1875" t="s">
        <v>41</v>
      </c>
      <c r="AC1875" t="s">
        <v>28</v>
      </c>
      <c r="AD1875">
        <v>29.999999999999972</v>
      </c>
      <c r="AE1875">
        <v>1.3333333333333333</v>
      </c>
      <c r="AF1875">
        <v>1</v>
      </c>
      <c r="AG1875" t="s">
        <v>74</v>
      </c>
      <c r="AH1875" t="s">
        <v>100</v>
      </c>
      <c r="AI1875" t="s">
        <v>113</v>
      </c>
      <c r="AJ1875">
        <v>1858</v>
      </c>
      <c r="AK1875">
        <v>1859</v>
      </c>
      <c r="AL1875" t="s">
        <v>118</v>
      </c>
    </row>
    <row r="1876" spans="1:38" x14ac:dyDescent="0.2">
      <c r="A1876">
        <v>1312</v>
      </c>
      <c r="B1876" s="1">
        <v>45422</v>
      </c>
      <c r="C1876" s="2">
        <v>0.41666666666666669</v>
      </c>
      <c r="D1876" s="2">
        <v>0.5</v>
      </c>
      <c r="E1876" t="s">
        <v>21</v>
      </c>
      <c r="F1876">
        <v>1</v>
      </c>
      <c r="G1876">
        <v>6</v>
      </c>
      <c r="H1876">
        <v>6</v>
      </c>
      <c r="I1876" t="s">
        <v>42</v>
      </c>
      <c r="J1876" t="s">
        <v>28</v>
      </c>
      <c r="K1876">
        <v>119.99999999999997</v>
      </c>
      <c r="L1876">
        <v>1</v>
      </c>
      <c r="M1876">
        <v>0</v>
      </c>
      <c r="N1876" t="s">
        <v>76</v>
      </c>
      <c r="O1876" t="s">
        <v>102</v>
      </c>
      <c r="P1876" t="s">
        <v>113</v>
      </c>
      <c r="Q1876" t="s">
        <v>118</v>
      </c>
      <c r="R1876" t="s">
        <v>124</v>
      </c>
      <c r="S1876">
        <v>1860</v>
      </c>
      <c r="T1876">
        <v>2430</v>
      </c>
      <c r="U1876" s="1">
        <v>45506</v>
      </c>
      <c r="V1876" s="2">
        <v>0.41666666666666669</v>
      </c>
      <c r="W1876" s="2">
        <v>0.45833333333333331</v>
      </c>
      <c r="X1876" t="s">
        <v>21</v>
      </c>
      <c r="Y1876">
        <v>1</v>
      </c>
      <c r="Z1876">
        <v>6</v>
      </c>
      <c r="AA1876">
        <v>9</v>
      </c>
      <c r="AB1876" t="s">
        <v>41</v>
      </c>
      <c r="AC1876" t="s">
        <v>30</v>
      </c>
      <c r="AD1876">
        <v>59.999999999999943</v>
      </c>
      <c r="AE1876">
        <v>1.5</v>
      </c>
      <c r="AF1876">
        <v>1</v>
      </c>
      <c r="AG1876" t="s">
        <v>76</v>
      </c>
      <c r="AH1876" t="s">
        <v>105</v>
      </c>
      <c r="AI1876" t="s">
        <v>113</v>
      </c>
      <c r="AJ1876">
        <v>1859</v>
      </c>
      <c r="AK1876">
        <v>1860</v>
      </c>
      <c r="AL1876" t="s">
        <v>118</v>
      </c>
    </row>
    <row r="1877" spans="1:38" x14ac:dyDescent="0.2">
      <c r="A1877">
        <v>1817</v>
      </c>
      <c r="B1877" s="1">
        <v>45599</v>
      </c>
      <c r="C1877" s="2">
        <v>0.41666666666666669</v>
      </c>
      <c r="D1877" s="2">
        <v>0.47916666666666669</v>
      </c>
      <c r="E1877" t="s">
        <v>21</v>
      </c>
      <c r="F1877">
        <v>1</v>
      </c>
      <c r="G1877">
        <v>6</v>
      </c>
      <c r="H1877">
        <v>1</v>
      </c>
      <c r="I1877" t="s">
        <v>17</v>
      </c>
      <c r="J1877" t="s">
        <v>18</v>
      </c>
      <c r="K1877">
        <v>90</v>
      </c>
      <c r="L1877">
        <v>0.16666666666666666</v>
      </c>
      <c r="M1877">
        <v>0</v>
      </c>
      <c r="N1877" t="s">
        <v>71</v>
      </c>
      <c r="O1877" t="s">
        <v>108</v>
      </c>
      <c r="P1877" t="s">
        <v>113</v>
      </c>
      <c r="Q1877" t="s">
        <v>117</v>
      </c>
      <c r="R1877" t="s">
        <v>118</v>
      </c>
      <c r="S1877">
        <v>1861</v>
      </c>
      <c r="T1877">
        <v>1312</v>
      </c>
      <c r="U1877" s="1">
        <v>45422</v>
      </c>
      <c r="V1877" s="2">
        <v>0.41666666666666669</v>
      </c>
      <c r="W1877" s="2">
        <v>0.5</v>
      </c>
      <c r="X1877" t="s">
        <v>21</v>
      </c>
      <c r="Y1877">
        <v>1</v>
      </c>
      <c r="Z1877">
        <v>6</v>
      </c>
      <c r="AA1877">
        <v>6</v>
      </c>
      <c r="AB1877" t="s">
        <v>42</v>
      </c>
      <c r="AC1877" t="s">
        <v>28</v>
      </c>
      <c r="AD1877">
        <v>119.99999999999997</v>
      </c>
      <c r="AE1877">
        <v>1</v>
      </c>
      <c r="AF1877">
        <v>0</v>
      </c>
      <c r="AG1877" t="s">
        <v>76</v>
      </c>
      <c r="AH1877" t="s">
        <v>102</v>
      </c>
      <c r="AI1877" t="s">
        <v>113</v>
      </c>
      <c r="AJ1877">
        <v>1860</v>
      </c>
      <c r="AK1877">
        <v>1861</v>
      </c>
      <c r="AL1877" t="s">
        <v>118</v>
      </c>
    </row>
    <row r="1878" spans="1:38" x14ac:dyDescent="0.2">
      <c r="A1878">
        <v>1574</v>
      </c>
      <c r="B1878" s="1">
        <v>45629</v>
      </c>
      <c r="C1878" s="2">
        <v>0.41666666666666669</v>
      </c>
      <c r="D1878" s="2">
        <v>0.45833333333333331</v>
      </c>
      <c r="E1878" t="s">
        <v>21</v>
      </c>
      <c r="F1878">
        <v>1</v>
      </c>
      <c r="G1878">
        <v>6</v>
      </c>
      <c r="H1878">
        <v>7</v>
      </c>
      <c r="I1878" t="s">
        <v>27</v>
      </c>
      <c r="J1878" t="s">
        <v>18</v>
      </c>
      <c r="K1878">
        <v>59.999999999999943</v>
      </c>
      <c r="L1878">
        <v>1.1666666666666667</v>
      </c>
      <c r="M1878">
        <v>1</v>
      </c>
      <c r="N1878" t="s">
        <v>73</v>
      </c>
      <c r="O1878" t="s">
        <v>109</v>
      </c>
      <c r="P1878" t="s">
        <v>113</v>
      </c>
      <c r="Q1878" t="s">
        <v>118</v>
      </c>
      <c r="R1878" t="s">
        <v>118</v>
      </c>
      <c r="S1878">
        <v>1862</v>
      </c>
      <c r="T1878">
        <v>1817</v>
      </c>
      <c r="U1878" s="1">
        <v>45599</v>
      </c>
      <c r="V1878" s="2">
        <v>0.41666666666666669</v>
      </c>
      <c r="W1878" s="2">
        <v>0.47916666666666669</v>
      </c>
      <c r="X1878" t="s">
        <v>21</v>
      </c>
      <c r="Y1878">
        <v>1</v>
      </c>
      <c r="Z1878">
        <v>6</v>
      </c>
      <c r="AA1878">
        <v>1</v>
      </c>
      <c r="AB1878" t="s">
        <v>17</v>
      </c>
      <c r="AC1878" t="s">
        <v>18</v>
      </c>
      <c r="AD1878">
        <v>90</v>
      </c>
      <c r="AE1878">
        <v>0.16666666666666666</v>
      </c>
      <c r="AF1878">
        <v>0</v>
      </c>
      <c r="AG1878" t="s">
        <v>71</v>
      </c>
      <c r="AH1878" t="s">
        <v>108</v>
      </c>
      <c r="AI1878" t="s">
        <v>113</v>
      </c>
      <c r="AJ1878">
        <v>1861</v>
      </c>
      <c r="AK1878">
        <v>1862</v>
      </c>
      <c r="AL1878" t="s">
        <v>118</v>
      </c>
    </row>
    <row r="1879" spans="1:38" x14ac:dyDescent="0.2">
      <c r="A1879">
        <v>2701</v>
      </c>
      <c r="B1879" s="1">
        <v>45475</v>
      </c>
      <c r="C1879" s="2">
        <v>0.41666666666666669</v>
      </c>
      <c r="D1879" s="2">
        <v>0.47916666666666669</v>
      </c>
      <c r="E1879" t="s">
        <v>21</v>
      </c>
      <c r="F1879">
        <v>1</v>
      </c>
      <c r="G1879">
        <v>6</v>
      </c>
      <c r="H1879">
        <v>4</v>
      </c>
      <c r="I1879" t="s">
        <v>13</v>
      </c>
      <c r="J1879" t="s">
        <v>18</v>
      </c>
      <c r="K1879">
        <v>90</v>
      </c>
      <c r="L1879">
        <v>0.66666666666666663</v>
      </c>
      <c r="M1879">
        <v>0</v>
      </c>
      <c r="N1879" t="s">
        <v>73</v>
      </c>
      <c r="O1879" t="s">
        <v>104</v>
      </c>
      <c r="P1879" t="s">
        <v>113</v>
      </c>
      <c r="Q1879" t="s">
        <v>118</v>
      </c>
      <c r="R1879" t="s">
        <v>118</v>
      </c>
      <c r="S1879">
        <v>1857</v>
      </c>
      <c r="T1879">
        <v>606</v>
      </c>
      <c r="U1879" s="1">
        <v>45471</v>
      </c>
      <c r="V1879" s="2">
        <v>0.41666666666666669</v>
      </c>
      <c r="W1879" s="2">
        <v>0.47916666666666669</v>
      </c>
      <c r="X1879" t="s">
        <v>21</v>
      </c>
      <c r="Y1879">
        <v>1</v>
      </c>
      <c r="Z1879">
        <v>6</v>
      </c>
      <c r="AA1879">
        <v>8</v>
      </c>
      <c r="AB1879" t="s">
        <v>17</v>
      </c>
      <c r="AC1879" t="s">
        <v>30</v>
      </c>
      <c r="AD1879">
        <v>90</v>
      </c>
      <c r="AE1879">
        <v>1.3333333333333333</v>
      </c>
      <c r="AF1879">
        <v>1</v>
      </c>
      <c r="AG1879" t="s">
        <v>76</v>
      </c>
      <c r="AH1879" t="s">
        <v>103</v>
      </c>
      <c r="AI1879" t="s">
        <v>113</v>
      </c>
      <c r="AJ1879">
        <v>1856</v>
      </c>
      <c r="AK1879">
        <v>1857</v>
      </c>
      <c r="AL1879" t="s">
        <v>118</v>
      </c>
    </row>
    <row r="1880" spans="1:38" x14ac:dyDescent="0.2">
      <c r="A1880">
        <v>2633</v>
      </c>
      <c r="B1880" s="1">
        <v>45414</v>
      </c>
      <c r="C1880" s="2">
        <v>0.39583333333333331</v>
      </c>
      <c r="D1880" s="2">
        <v>0.47916666666666669</v>
      </c>
      <c r="E1880" t="s">
        <v>21</v>
      </c>
      <c r="F1880">
        <v>1</v>
      </c>
      <c r="G1880">
        <v>6</v>
      </c>
      <c r="H1880">
        <v>5</v>
      </c>
      <c r="I1880" t="s">
        <v>27</v>
      </c>
      <c r="J1880" t="s">
        <v>18</v>
      </c>
      <c r="K1880">
        <v>120.00000000000006</v>
      </c>
      <c r="L1880">
        <v>0.83333333333333348</v>
      </c>
      <c r="M1880">
        <v>0</v>
      </c>
      <c r="N1880" t="s">
        <v>75</v>
      </c>
      <c r="O1880" t="s">
        <v>102</v>
      </c>
      <c r="P1880" t="s">
        <v>113</v>
      </c>
      <c r="Q1880" t="s">
        <v>118</v>
      </c>
      <c r="R1880" t="s">
        <v>124</v>
      </c>
      <c r="S1880">
        <v>1899</v>
      </c>
      <c r="T1880">
        <v>1256</v>
      </c>
      <c r="U1880" s="1">
        <v>45522</v>
      </c>
      <c r="V1880" s="2">
        <v>0.39583333333333331</v>
      </c>
      <c r="W1880" s="2">
        <v>0.47916666666666669</v>
      </c>
      <c r="X1880" t="s">
        <v>21</v>
      </c>
      <c r="Y1880">
        <v>1</v>
      </c>
      <c r="Z1880">
        <v>6</v>
      </c>
      <c r="AA1880">
        <v>9</v>
      </c>
      <c r="AB1880" t="s">
        <v>39</v>
      </c>
      <c r="AC1880" t="s">
        <v>23</v>
      </c>
      <c r="AD1880">
        <v>120.00000000000006</v>
      </c>
      <c r="AE1880">
        <v>1.5</v>
      </c>
      <c r="AF1880">
        <v>1</v>
      </c>
      <c r="AG1880" t="s">
        <v>71</v>
      </c>
      <c r="AH1880" t="s">
        <v>105</v>
      </c>
      <c r="AI1880" t="s">
        <v>113</v>
      </c>
      <c r="AJ1880">
        <v>1898</v>
      </c>
      <c r="AK1880">
        <v>1899</v>
      </c>
      <c r="AL1880" t="s">
        <v>118</v>
      </c>
    </row>
    <row r="1881" spans="1:38" x14ac:dyDescent="0.2">
      <c r="A1881">
        <v>2187</v>
      </c>
      <c r="B1881" s="1">
        <v>45296</v>
      </c>
      <c r="C1881" s="2">
        <v>0.39583333333333331</v>
      </c>
      <c r="D1881" s="2">
        <v>0.47916666666666669</v>
      </c>
      <c r="E1881" t="s">
        <v>21</v>
      </c>
      <c r="F1881">
        <v>1</v>
      </c>
      <c r="G1881">
        <v>6</v>
      </c>
      <c r="H1881">
        <v>4</v>
      </c>
      <c r="I1881" t="s">
        <v>42</v>
      </c>
      <c r="J1881" t="s">
        <v>18</v>
      </c>
      <c r="K1881">
        <v>120.00000000000006</v>
      </c>
      <c r="L1881">
        <v>0.66666666666666663</v>
      </c>
      <c r="M1881">
        <v>0</v>
      </c>
      <c r="N1881" t="s">
        <v>76</v>
      </c>
      <c r="O1881" t="s">
        <v>98</v>
      </c>
      <c r="P1881" t="s">
        <v>113</v>
      </c>
      <c r="Q1881" t="s">
        <v>118</v>
      </c>
      <c r="R1881" t="s">
        <v>124</v>
      </c>
      <c r="S1881">
        <v>1895</v>
      </c>
      <c r="T1881">
        <v>58</v>
      </c>
      <c r="U1881" s="1">
        <v>45492</v>
      </c>
      <c r="V1881" s="2">
        <v>0.39583333333333331</v>
      </c>
      <c r="W1881" s="2">
        <v>0.41666666666666669</v>
      </c>
      <c r="X1881" t="s">
        <v>21</v>
      </c>
      <c r="Y1881">
        <v>1</v>
      </c>
      <c r="Z1881">
        <v>6</v>
      </c>
      <c r="AA1881">
        <v>4</v>
      </c>
      <c r="AB1881" t="s">
        <v>22</v>
      </c>
      <c r="AC1881" t="s">
        <v>30</v>
      </c>
      <c r="AD1881">
        <v>30.000000000000053</v>
      </c>
      <c r="AE1881">
        <v>0.66666666666666663</v>
      </c>
      <c r="AF1881">
        <v>0</v>
      </c>
      <c r="AG1881" t="s">
        <v>76</v>
      </c>
      <c r="AH1881" t="s">
        <v>104</v>
      </c>
      <c r="AI1881" t="s">
        <v>113</v>
      </c>
      <c r="AJ1881">
        <v>1894</v>
      </c>
      <c r="AK1881">
        <v>1895</v>
      </c>
      <c r="AL1881" t="s">
        <v>118</v>
      </c>
    </row>
    <row r="1882" spans="1:38" x14ac:dyDescent="0.2">
      <c r="A1882">
        <v>2422</v>
      </c>
      <c r="B1882" s="1">
        <v>45657</v>
      </c>
      <c r="C1882" s="2">
        <v>0.39583333333333331</v>
      </c>
      <c r="D1882" s="2">
        <v>0.4375</v>
      </c>
      <c r="E1882" t="s">
        <v>21</v>
      </c>
      <c r="F1882">
        <v>1</v>
      </c>
      <c r="G1882">
        <v>6</v>
      </c>
      <c r="H1882">
        <v>9</v>
      </c>
      <c r="I1882" t="s">
        <v>13</v>
      </c>
      <c r="J1882" t="s">
        <v>18</v>
      </c>
      <c r="K1882">
        <v>60.000000000000028</v>
      </c>
      <c r="L1882">
        <v>1.5</v>
      </c>
      <c r="M1882">
        <v>1</v>
      </c>
      <c r="N1882" t="s">
        <v>73</v>
      </c>
      <c r="O1882" t="s">
        <v>109</v>
      </c>
      <c r="P1882" t="s">
        <v>113</v>
      </c>
      <c r="Q1882" t="s">
        <v>118</v>
      </c>
      <c r="R1882" t="s">
        <v>118</v>
      </c>
      <c r="S1882">
        <v>1896</v>
      </c>
      <c r="T1882">
        <v>2187</v>
      </c>
      <c r="U1882" s="1">
        <v>45296</v>
      </c>
      <c r="V1882" s="2">
        <v>0.39583333333333331</v>
      </c>
      <c r="W1882" s="2">
        <v>0.47916666666666669</v>
      </c>
      <c r="X1882" t="s">
        <v>21</v>
      </c>
      <c r="Y1882">
        <v>1</v>
      </c>
      <c r="Z1882">
        <v>6</v>
      </c>
      <c r="AA1882">
        <v>4</v>
      </c>
      <c r="AB1882" t="s">
        <v>42</v>
      </c>
      <c r="AC1882" t="s">
        <v>18</v>
      </c>
      <c r="AD1882">
        <v>120.00000000000006</v>
      </c>
      <c r="AE1882">
        <v>0.66666666666666663</v>
      </c>
      <c r="AF1882">
        <v>0</v>
      </c>
      <c r="AG1882" t="s">
        <v>76</v>
      </c>
      <c r="AH1882" t="s">
        <v>98</v>
      </c>
      <c r="AI1882" t="s">
        <v>113</v>
      </c>
      <c r="AJ1882">
        <v>1895</v>
      </c>
      <c r="AK1882">
        <v>1896</v>
      </c>
      <c r="AL1882" t="s">
        <v>118</v>
      </c>
    </row>
    <row r="1883" spans="1:38" x14ac:dyDescent="0.2">
      <c r="A1883">
        <v>221</v>
      </c>
      <c r="B1883" s="1">
        <v>45491</v>
      </c>
      <c r="C1883" s="2">
        <v>0.39583333333333331</v>
      </c>
      <c r="D1883" s="2">
        <v>0.47916666666666669</v>
      </c>
      <c r="E1883" t="s">
        <v>21</v>
      </c>
      <c r="F1883">
        <v>1</v>
      </c>
      <c r="G1883">
        <v>6</v>
      </c>
      <c r="H1883">
        <v>6</v>
      </c>
      <c r="I1883" t="s">
        <v>27</v>
      </c>
      <c r="J1883" t="s">
        <v>30</v>
      </c>
      <c r="K1883">
        <v>120.00000000000006</v>
      </c>
      <c r="L1883">
        <v>1</v>
      </c>
      <c r="M1883">
        <v>0</v>
      </c>
      <c r="N1883" t="s">
        <v>75</v>
      </c>
      <c r="O1883" t="s">
        <v>104</v>
      </c>
      <c r="P1883" t="s">
        <v>113</v>
      </c>
      <c r="Q1883" t="s">
        <v>118</v>
      </c>
      <c r="R1883" t="s">
        <v>124</v>
      </c>
      <c r="S1883">
        <v>1897</v>
      </c>
      <c r="T1883">
        <v>2422</v>
      </c>
      <c r="U1883" s="1">
        <v>45657</v>
      </c>
      <c r="V1883" s="2">
        <v>0.39583333333333331</v>
      </c>
      <c r="W1883" s="2">
        <v>0.4375</v>
      </c>
      <c r="X1883" t="s">
        <v>21</v>
      </c>
      <c r="Y1883">
        <v>1</v>
      </c>
      <c r="Z1883">
        <v>6</v>
      </c>
      <c r="AA1883">
        <v>9</v>
      </c>
      <c r="AB1883" t="s">
        <v>13</v>
      </c>
      <c r="AC1883" t="s">
        <v>18</v>
      </c>
      <c r="AD1883">
        <v>60.000000000000028</v>
      </c>
      <c r="AE1883">
        <v>1.5</v>
      </c>
      <c r="AF1883">
        <v>1</v>
      </c>
      <c r="AG1883" t="s">
        <v>73</v>
      </c>
      <c r="AH1883" t="s">
        <v>109</v>
      </c>
      <c r="AI1883" t="s">
        <v>113</v>
      </c>
      <c r="AJ1883">
        <v>1896</v>
      </c>
      <c r="AK1883">
        <v>1897</v>
      </c>
      <c r="AL1883" t="s">
        <v>118</v>
      </c>
    </row>
    <row r="1884" spans="1:38" x14ac:dyDescent="0.2">
      <c r="A1884">
        <v>1256</v>
      </c>
      <c r="B1884" s="1">
        <v>45522</v>
      </c>
      <c r="C1884" s="2">
        <v>0.39583333333333331</v>
      </c>
      <c r="D1884" s="2">
        <v>0.47916666666666669</v>
      </c>
      <c r="E1884" t="s">
        <v>21</v>
      </c>
      <c r="F1884">
        <v>1</v>
      </c>
      <c r="G1884">
        <v>6</v>
      </c>
      <c r="H1884">
        <v>9</v>
      </c>
      <c r="I1884" t="s">
        <v>39</v>
      </c>
      <c r="J1884" t="s">
        <v>23</v>
      </c>
      <c r="K1884">
        <v>120.00000000000006</v>
      </c>
      <c r="L1884">
        <v>1.5</v>
      </c>
      <c r="M1884">
        <v>1</v>
      </c>
      <c r="N1884" t="s">
        <v>71</v>
      </c>
      <c r="O1884" t="s">
        <v>105</v>
      </c>
      <c r="P1884" t="s">
        <v>113</v>
      </c>
      <c r="Q1884" t="s">
        <v>118</v>
      </c>
      <c r="R1884" t="s">
        <v>124</v>
      </c>
      <c r="S1884">
        <v>1898</v>
      </c>
      <c r="T1884">
        <v>221</v>
      </c>
      <c r="U1884" s="1">
        <v>45491</v>
      </c>
      <c r="V1884" s="2">
        <v>0.39583333333333331</v>
      </c>
      <c r="W1884" s="2">
        <v>0.47916666666666669</v>
      </c>
      <c r="X1884" t="s">
        <v>21</v>
      </c>
      <c r="Y1884">
        <v>1</v>
      </c>
      <c r="Z1884">
        <v>6</v>
      </c>
      <c r="AA1884">
        <v>6</v>
      </c>
      <c r="AB1884" t="s">
        <v>27</v>
      </c>
      <c r="AC1884" t="s">
        <v>30</v>
      </c>
      <c r="AD1884">
        <v>120.00000000000006</v>
      </c>
      <c r="AE1884">
        <v>1</v>
      </c>
      <c r="AF1884">
        <v>0</v>
      </c>
      <c r="AG1884" t="s">
        <v>75</v>
      </c>
      <c r="AH1884" t="s">
        <v>104</v>
      </c>
      <c r="AI1884" t="s">
        <v>113</v>
      </c>
      <c r="AJ1884">
        <v>1897</v>
      </c>
      <c r="AK1884">
        <v>1898</v>
      </c>
      <c r="AL1884" t="s">
        <v>118</v>
      </c>
    </row>
    <row r="1885" spans="1:38" x14ac:dyDescent="0.2">
      <c r="A1885">
        <v>58</v>
      </c>
      <c r="B1885" s="1">
        <v>45492</v>
      </c>
      <c r="C1885" s="2">
        <v>0.39583333333333331</v>
      </c>
      <c r="D1885" s="2">
        <v>0.41666666666666669</v>
      </c>
      <c r="E1885" t="s">
        <v>21</v>
      </c>
      <c r="F1885">
        <v>1</v>
      </c>
      <c r="G1885">
        <v>6</v>
      </c>
      <c r="H1885">
        <v>4</v>
      </c>
      <c r="I1885" t="s">
        <v>22</v>
      </c>
      <c r="J1885" t="s">
        <v>30</v>
      </c>
      <c r="K1885">
        <v>30.000000000000053</v>
      </c>
      <c r="L1885">
        <v>0.66666666666666663</v>
      </c>
      <c r="M1885">
        <v>0</v>
      </c>
      <c r="N1885" t="s">
        <v>76</v>
      </c>
      <c r="O1885" t="s">
        <v>104</v>
      </c>
      <c r="P1885" t="s">
        <v>113</v>
      </c>
      <c r="Q1885" t="s">
        <v>118</v>
      </c>
      <c r="R1885" t="s">
        <v>118</v>
      </c>
      <c r="S1885">
        <v>1894</v>
      </c>
      <c r="T1885">
        <v>1003</v>
      </c>
      <c r="U1885" s="1">
        <v>45323</v>
      </c>
      <c r="V1885" s="2">
        <v>0.39583333333333331</v>
      </c>
      <c r="W1885" s="2">
        <v>0.4375</v>
      </c>
      <c r="X1885" t="s">
        <v>21</v>
      </c>
      <c r="Y1885">
        <v>1</v>
      </c>
      <c r="Z1885">
        <v>6</v>
      </c>
      <c r="AA1885">
        <v>7</v>
      </c>
      <c r="AB1885" t="s">
        <v>17</v>
      </c>
      <c r="AC1885" t="s">
        <v>18</v>
      </c>
      <c r="AD1885">
        <v>60.000000000000028</v>
      </c>
      <c r="AE1885">
        <v>1.1666666666666667</v>
      </c>
      <c r="AF1885">
        <v>1</v>
      </c>
      <c r="AG1885" t="s">
        <v>75</v>
      </c>
      <c r="AH1885" t="s">
        <v>99</v>
      </c>
      <c r="AI1885" t="s">
        <v>113</v>
      </c>
      <c r="AJ1885">
        <v>1893</v>
      </c>
      <c r="AK1885">
        <v>1894</v>
      </c>
      <c r="AL1885" t="s">
        <v>118</v>
      </c>
    </row>
    <row r="1886" spans="1:38" x14ac:dyDescent="0.2">
      <c r="A1886">
        <v>1018</v>
      </c>
      <c r="B1886" s="1">
        <v>45573</v>
      </c>
      <c r="C1886" s="2">
        <v>0.39583333333333331</v>
      </c>
      <c r="D1886" s="2">
        <v>0.4375</v>
      </c>
      <c r="E1886" t="s">
        <v>21</v>
      </c>
      <c r="F1886">
        <v>1</v>
      </c>
      <c r="G1886">
        <v>6</v>
      </c>
      <c r="H1886">
        <v>4</v>
      </c>
      <c r="I1886" t="s">
        <v>17</v>
      </c>
      <c r="J1886" t="s">
        <v>14</v>
      </c>
      <c r="K1886">
        <v>60.000000000000028</v>
      </c>
      <c r="L1886">
        <v>0.66666666666666663</v>
      </c>
      <c r="M1886">
        <v>0</v>
      </c>
      <c r="N1886" t="s">
        <v>73</v>
      </c>
      <c r="O1886" t="s">
        <v>107</v>
      </c>
      <c r="P1886" t="s">
        <v>113</v>
      </c>
      <c r="Q1886" t="s">
        <v>118</v>
      </c>
      <c r="R1886" t="s">
        <v>118</v>
      </c>
      <c r="S1886">
        <v>1906</v>
      </c>
      <c r="T1886">
        <v>902</v>
      </c>
      <c r="U1886" s="1">
        <v>45338</v>
      </c>
      <c r="V1886" s="2">
        <v>0.39583333333333331</v>
      </c>
      <c r="W1886" s="2">
        <v>0.4375</v>
      </c>
      <c r="X1886" t="s">
        <v>21</v>
      </c>
      <c r="Y1886">
        <v>1</v>
      </c>
      <c r="Z1886">
        <v>6</v>
      </c>
      <c r="AA1886">
        <v>7</v>
      </c>
      <c r="AB1886" t="s">
        <v>27</v>
      </c>
      <c r="AC1886" t="s">
        <v>18</v>
      </c>
      <c r="AD1886">
        <v>60.000000000000028</v>
      </c>
      <c r="AE1886">
        <v>1.1666666666666667</v>
      </c>
      <c r="AF1886">
        <v>1</v>
      </c>
      <c r="AG1886" t="s">
        <v>76</v>
      </c>
      <c r="AH1886" t="s">
        <v>99</v>
      </c>
      <c r="AI1886" t="s">
        <v>113</v>
      </c>
      <c r="AJ1886">
        <v>1905</v>
      </c>
      <c r="AK1886">
        <v>1906</v>
      </c>
      <c r="AL1886" t="s">
        <v>118</v>
      </c>
    </row>
    <row r="1887" spans="1:38" x14ac:dyDescent="0.2">
      <c r="A1887">
        <v>737</v>
      </c>
      <c r="B1887" s="1">
        <v>45647</v>
      </c>
      <c r="C1887" s="2">
        <v>0.39583333333333331</v>
      </c>
      <c r="D1887" s="2">
        <v>0.45833333333333331</v>
      </c>
      <c r="E1887" t="s">
        <v>21</v>
      </c>
      <c r="F1887">
        <v>1</v>
      </c>
      <c r="G1887">
        <v>6</v>
      </c>
      <c r="H1887">
        <v>8</v>
      </c>
      <c r="I1887" t="s">
        <v>13</v>
      </c>
      <c r="J1887" t="s">
        <v>18</v>
      </c>
      <c r="K1887">
        <v>90</v>
      </c>
      <c r="L1887">
        <v>1.3333333333333333</v>
      </c>
      <c r="M1887">
        <v>1</v>
      </c>
      <c r="N1887" t="s">
        <v>77</v>
      </c>
      <c r="O1887" t="s">
        <v>109</v>
      </c>
      <c r="P1887" t="s">
        <v>113</v>
      </c>
      <c r="Q1887" t="s">
        <v>118</v>
      </c>
      <c r="R1887" t="s">
        <v>118</v>
      </c>
      <c r="S1887">
        <v>1901</v>
      </c>
      <c r="T1887">
        <v>538</v>
      </c>
      <c r="U1887" s="1">
        <v>45377</v>
      </c>
      <c r="V1887" s="2">
        <v>0.39583333333333331</v>
      </c>
      <c r="W1887" s="2">
        <v>0.45833333333333331</v>
      </c>
      <c r="X1887" t="s">
        <v>21</v>
      </c>
      <c r="Y1887">
        <v>1</v>
      </c>
      <c r="Z1887">
        <v>6</v>
      </c>
      <c r="AA1887">
        <v>5</v>
      </c>
      <c r="AB1887" t="s">
        <v>22</v>
      </c>
      <c r="AC1887" t="s">
        <v>18</v>
      </c>
      <c r="AD1887">
        <v>90</v>
      </c>
      <c r="AE1887">
        <v>0.83333333333333348</v>
      </c>
      <c r="AF1887">
        <v>0</v>
      </c>
      <c r="AG1887" t="s">
        <v>73</v>
      </c>
      <c r="AH1887" t="s">
        <v>100</v>
      </c>
      <c r="AI1887" t="s">
        <v>113</v>
      </c>
      <c r="AJ1887">
        <v>1900</v>
      </c>
      <c r="AK1887">
        <v>1901</v>
      </c>
      <c r="AL1887" t="s">
        <v>118</v>
      </c>
    </row>
    <row r="1888" spans="1:38" x14ac:dyDescent="0.2">
      <c r="A1888">
        <v>2216</v>
      </c>
      <c r="B1888" s="1">
        <v>45548</v>
      </c>
      <c r="C1888" s="2">
        <v>0.39583333333333331</v>
      </c>
      <c r="D1888" s="2">
        <v>0.47916666666666669</v>
      </c>
      <c r="E1888" t="s">
        <v>21</v>
      </c>
      <c r="F1888">
        <v>1</v>
      </c>
      <c r="G1888">
        <v>6</v>
      </c>
      <c r="H1888">
        <v>1</v>
      </c>
      <c r="I1888" t="s">
        <v>17</v>
      </c>
      <c r="J1888" t="s">
        <v>14</v>
      </c>
      <c r="K1888">
        <v>120.00000000000006</v>
      </c>
      <c r="L1888">
        <v>0.16666666666666666</v>
      </c>
      <c r="M1888">
        <v>0</v>
      </c>
      <c r="N1888" t="s">
        <v>76</v>
      </c>
      <c r="O1888" t="s">
        <v>106</v>
      </c>
      <c r="P1888" t="s">
        <v>113</v>
      </c>
      <c r="Q1888" t="s">
        <v>117</v>
      </c>
      <c r="R1888" t="s">
        <v>124</v>
      </c>
      <c r="S1888">
        <v>1902</v>
      </c>
      <c r="T1888">
        <v>737</v>
      </c>
      <c r="U1888" s="1">
        <v>45647</v>
      </c>
      <c r="V1888" s="2">
        <v>0.39583333333333331</v>
      </c>
      <c r="W1888" s="2">
        <v>0.45833333333333331</v>
      </c>
      <c r="X1888" t="s">
        <v>21</v>
      </c>
      <c r="Y1888">
        <v>1</v>
      </c>
      <c r="Z1888">
        <v>6</v>
      </c>
      <c r="AA1888">
        <v>8</v>
      </c>
      <c r="AB1888" t="s">
        <v>13</v>
      </c>
      <c r="AC1888" t="s">
        <v>18</v>
      </c>
      <c r="AD1888">
        <v>90</v>
      </c>
      <c r="AE1888">
        <v>1.3333333333333333</v>
      </c>
      <c r="AF1888">
        <v>1</v>
      </c>
      <c r="AG1888" t="s">
        <v>77</v>
      </c>
      <c r="AH1888" t="s">
        <v>109</v>
      </c>
      <c r="AI1888" t="s">
        <v>113</v>
      </c>
      <c r="AJ1888">
        <v>1901</v>
      </c>
      <c r="AK1888">
        <v>1902</v>
      </c>
      <c r="AL1888" t="s">
        <v>118</v>
      </c>
    </row>
    <row r="1889" spans="1:38" x14ac:dyDescent="0.2">
      <c r="A1889">
        <v>550</v>
      </c>
      <c r="B1889" s="1">
        <v>45424</v>
      </c>
      <c r="C1889" s="2">
        <v>0.39583333333333331</v>
      </c>
      <c r="D1889" s="2">
        <v>0.45833333333333331</v>
      </c>
      <c r="E1889" t="s">
        <v>21</v>
      </c>
      <c r="F1889">
        <v>1</v>
      </c>
      <c r="G1889">
        <v>6</v>
      </c>
      <c r="H1889">
        <v>5</v>
      </c>
      <c r="I1889" t="s">
        <v>27</v>
      </c>
      <c r="J1889" t="s">
        <v>18</v>
      </c>
      <c r="K1889">
        <v>90</v>
      </c>
      <c r="L1889">
        <v>0.83333333333333348</v>
      </c>
      <c r="M1889">
        <v>0</v>
      </c>
      <c r="N1889" t="s">
        <v>71</v>
      </c>
      <c r="O1889" t="s">
        <v>102</v>
      </c>
      <c r="P1889" t="s">
        <v>113</v>
      </c>
      <c r="Q1889" t="s">
        <v>118</v>
      </c>
      <c r="R1889" t="s">
        <v>118</v>
      </c>
      <c r="S1889">
        <v>1903</v>
      </c>
      <c r="T1889">
        <v>2216</v>
      </c>
      <c r="U1889" s="1">
        <v>45548</v>
      </c>
      <c r="V1889" s="2">
        <v>0.39583333333333331</v>
      </c>
      <c r="W1889" s="2">
        <v>0.47916666666666669</v>
      </c>
      <c r="X1889" t="s">
        <v>21</v>
      </c>
      <c r="Y1889">
        <v>1</v>
      </c>
      <c r="Z1889">
        <v>6</v>
      </c>
      <c r="AA1889">
        <v>1</v>
      </c>
      <c r="AB1889" t="s">
        <v>17</v>
      </c>
      <c r="AC1889" t="s">
        <v>14</v>
      </c>
      <c r="AD1889">
        <v>120.00000000000006</v>
      </c>
      <c r="AE1889">
        <v>0.16666666666666666</v>
      </c>
      <c r="AF1889">
        <v>0</v>
      </c>
      <c r="AG1889" t="s">
        <v>76</v>
      </c>
      <c r="AH1889" t="s">
        <v>106</v>
      </c>
      <c r="AI1889" t="s">
        <v>113</v>
      </c>
      <c r="AJ1889">
        <v>1902</v>
      </c>
      <c r="AK1889">
        <v>1903</v>
      </c>
      <c r="AL1889" t="s">
        <v>118</v>
      </c>
    </row>
    <row r="1890" spans="1:38" x14ac:dyDescent="0.2">
      <c r="A1890">
        <v>2663</v>
      </c>
      <c r="B1890" s="1">
        <v>45446</v>
      </c>
      <c r="C1890" s="2">
        <v>0.39583333333333331</v>
      </c>
      <c r="D1890" s="2">
        <v>0.4375</v>
      </c>
      <c r="E1890" t="s">
        <v>21</v>
      </c>
      <c r="F1890">
        <v>1</v>
      </c>
      <c r="G1890">
        <v>6</v>
      </c>
      <c r="H1890">
        <v>2</v>
      </c>
      <c r="I1890" t="s">
        <v>13</v>
      </c>
      <c r="J1890" t="s">
        <v>18</v>
      </c>
      <c r="K1890">
        <v>60.000000000000028</v>
      </c>
      <c r="L1890">
        <v>0.33333333333333331</v>
      </c>
      <c r="M1890">
        <v>0</v>
      </c>
      <c r="N1890" t="s">
        <v>72</v>
      </c>
      <c r="O1890" t="s">
        <v>103</v>
      </c>
      <c r="P1890" t="s">
        <v>113</v>
      </c>
      <c r="Q1890" t="s">
        <v>118</v>
      </c>
      <c r="R1890" t="s">
        <v>118</v>
      </c>
      <c r="S1890">
        <v>1904</v>
      </c>
      <c r="T1890">
        <v>550</v>
      </c>
      <c r="U1890" s="1">
        <v>45424</v>
      </c>
      <c r="V1890" s="2">
        <v>0.39583333333333331</v>
      </c>
      <c r="W1890" s="2">
        <v>0.45833333333333331</v>
      </c>
      <c r="X1890" t="s">
        <v>21</v>
      </c>
      <c r="Y1890">
        <v>1</v>
      </c>
      <c r="Z1890">
        <v>6</v>
      </c>
      <c r="AA1890">
        <v>5</v>
      </c>
      <c r="AB1890" t="s">
        <v>27</v>
      </c>
      <c r="AC1890" t="s">
        <v>18</v>
      </c>
      <c r="AD1890">
        <v>90</v>
      </c>
      <c r="AE1890">
        <v>0.83333333333333348</v>
      </c>
      <c r="AF1890">
        <v>0</v>
      </c>
      <c r="AG1890" t="s">
        <v>71</v>
      </c>
      <c r="AH1890" t="s">
        <v>102</v>
      </c>
      <c r="AI1890" t="s">
        <v>113</v>
      </c>
      <c r="AJ1890">
        <v>1903</v>
      </c>
      <c r="AK1890">
        <v>1904</v>
      </c>
      <c r="AL1890" t="s">
        <v>118</v>
      </c>
    </row>
    <row r="1891" spans="1:38" x14ac:dyDescent="0.2">
      <c r="A1891">
        <v>902</v>
      </c>
      <c r="B1891" s="1">
        <v>45338</v>
      </c>
      <c r="C1891" s="2">
        <v>0.39583333333333331</v>
      </c>
      <c r="D1891" s="2">
        <v>0.4375</v>
      </c>
      <c r="E1891" t="s">
        <v>21</v>
      </c>
      <c r="F1891">
        <v>1</v>
      </c>
      <c r="G1891">
        <v>6</v>
      </c>
      <c r="H1891">
        <v>7</v>
      </c>
      <c r="I1891" t="s">
        <v>27</v>
      </c>
      <c r="J1891" t="s">
        <v>18</v>
      </c>
      <c r="K1891">
        <v>60.000000000000028</v>
      </c>
      <c r="L1891">
        <v>1.1666666666666667</v>
      </c>
      <c r="M1891">
        <v>1</v>
      </c>
      <c r="N1891" t="s">
        <v>76</v>
      </c>
      <c r="O1891" t="s">
        <v>99</v>
      </c>
      <c r="P1891" t="s">
        <v>113</v>
      </c>
      <c r="Q1891" t="s">
        <v>118</v>
      </c>
      <c r="R1891" t="s">
        <v>118</v>
      </c>
      <c r="S1891">
        <v>1905</v>
      </c>
      <c r="T1891">
        <v>2663</v>
      </c>
      <c r="U1891" s="1">
        <v>45446</v>
      </c>
      <c r="V1891" s="2">
        <v>0.39583333333333331</v>
      </c>
      <c r="W1891" s="2">
        <v>0.4375</v>
      </c>
      <c r="X1891" t="s">
        <v>21</v>
      </c>
      <c r="Y1891">
        <v>1</v>
      </c>
      <c r="Z1891">
        <v>6</v>
      </c>
      <c r="AA1891">
        <v>2</v>
      </c>
      <c r="AB1891" t="s">
        <v>13</v>
      </c>
      <c r="AC1891" t="s">
        <v>18</v>
      </c>
      <c r="AD1891">
        <v>60.000000000000028</v>
      </c>
      <c r="AE1891">
        <v>0.33333333333333331</v>
      </c>
      <c r="AF1891">
        <v>0</v>
      </c>
      <c r="AG1891" t="s">
        <v>72</v>
      </c>
      <c r="AH1891" t="s">
        <v>103</v>
      </c>
      <c r="AI1891" t="s">
        <v>113</v>
      </c>
      <c r="AJ1891">
        <v>1904</v>
      </c>
      <c r="AK1891">
        <v>1905</v>
      </c>
      <c r="AL1891" t="s">
        <v>118</v>
      </c>
    </row>
    <row r="1892" spans="1:38" x14ac:dyDescent="0.2">
      <c r="A1892">
        <v>538</v>
      </c>
      <c r="B1892" s="1">
        <v>45377</v>
      </c>
      <c r="C1892" s="2">
        <v>0.39583333333333331</v>
      </c>
      <c r="D1892" s="2">
        <v>0.45833333333333331</v>
      </c>
      <c r="E1892" t="s">
        <v>21</v>
      </c>
      <c r="F1892">
        <v>1</v>
      </c>
      <c r="G1892">
        <v>6</v>
      </c>
      <c r="H1892">
        <v>5</v>
      </c>
      <c r="I1892" t="s">
        <v>22</v>
      </c>
      <c r="J1892" t="s">
        <v>18</v>
      </c>
      <c r="K1892">
        <v>90</v>
      </c>
      <c r="L1892">
        <v>0.83333333333333348</v>
      </c>
      <c r="M1892">
        <v>0</v>
      </c>
      <c r="N1892" t="s">
        <v>73</v>
      </c>
      <c r="O1892" t="s">
        <v>100</v>
      </c>
      <c r="P1892" t="s">
        <v>113</v>
      </c>
      <c r="Q1892" t="s">
        <v>118</v>
      </c>
      <c r="R1892" t="s">
        <v>118</v>
      </c>
      <c r="S1892">
        <v>1900</v>
      </c>
      <c r="T1892">
        <v>2633</v>
      </c>
      <c r="U1892" s="1">
        <v>45414</v>
      </c>
      <c r="V1892" s="2">
        <v>0.39583333333333331</v>
      </c>
      <c r="W1892" s="2">
        <v>0.47916666666666669</v>
      </c>
      <c r="X1892" t="s">
        <v>21</v>
      </c>
      <c r="Y1892">
        <v>1</v>
      </c>
      <c r="Z1892">
        <v>6</v>
      </c>
      <c r="AA1892">
        <v>5</v>
      </c>
      <c r="AB1892" t="s">
        <v>27</v>
      </c>
      <c r="AC1892" t="s">
        <v>18</v>
      </c>
      <c r="AD1892">
        <v>120.00000000000006</v>
      </c>
      <c r="AE1892">
        <v>0.83333333333333348</v>
      </c>
      <c r="AF1892">
        <v>0</v>
      </c>
      <c r="AG1892" t="s">
        <v>75</v>
      </c>
      <c r="AH1892" t="s">
        <v>102</v>
      </c>
      <c r="AI1892" t="s">
        <v>113</v>
      </c>
      <c r="AJ1892">
        <v>1899</v>
      </c>
      <c r="AK1892">
        <v>1900</v>
      </c>
      <c r="AL1892" t="s">
        <v>118</v>
      </c>
    </row>
    <row r="1893" spans="1:38" x14ac:dyDescent="0.2">
      <c r="A1893">
        <v>1003</v>
      </c>
      <c r="B1893" s="1">
        <v>45323</v>
      </c>
      <c r="C1893" s="2">
        <v>0.39583333333333331</v>
      </c>
      <c r="D1893" s="2">
        <v>0.4375</v>
      </c>
      <c r="E1893" t="s">
        <v>21</v>
      </c>
      <c r="F1893">
        <v>1</v>
      </c>
      <c r="G1893">
        <v>6</v>
      </c>
      <c r="H1893">
        <v>7</v>
      </c>
      <c r="I1893" t="s">
        <v>17</v>
      </c>
      <c r="J1893" t="s">
        <v>18</v>
      </c>
      <c r="K1893">
        <v>60.000000000000028</v>
      </c>
      <c r="L1893">
        <v>1.1666666666666667</v>
      </c>
      <c r="M1893">
        <v>1</v>
      </c>
      <c r="N1893" t="s">
        <v>75</v>
      </c>
      <c r="O1893" t="s">
        <v>99</v>
      </c>
      <c r="P1893" t="s">
        <v>113</v>
      </c>
      <c r="Q1893" t="s">
        <v>118</v>
      </c>
      <c r="R1893" t="s">
        <v>118</v>
      </c>
      <c r="S1893">
        <v>1893</v>
      </c>
      <c r="T1893">
        <v>1758</v>
      </c>
      <c r="U1893" s="1">
        <v>45376</v>
      </c>
      <c r="V1893" s="2">
        <v>0.39583333333333331</v>
      </c>
      <c r="W1893" s="2">
        <v>0.4375</v>
      </c>
      <c r="X1893" t="s">
        <v>21</v>
      </c>
      <c r="Y1893">
        <v>1</v>
      </c>
      <c r="Z1893">
        <v>6</v>
      </c>
      <c r="AA1893">
        <v>6</v>
      </c>
      <c r="AB1893" t="s">
        <v>22</v>
      </c>
      <c r="AC1893" t="s">
        <v>28</v>
      </c>
      <c r="AD1893">
        <v>60.000000000000028</v>
      </c>
      <c r="AE1893">
        <v>1</v>
      </c>
      <c r="AF1893">
        <v>0</v>
      </c>
      <c r="AG1893" t="s">
        <v>72</v>
      </c>
      <c r="AH1893" t="s">
        <v>100</v>
      </c>
      <c r="AI1893" t="s">
        <v>113</v>
      </c>
      <c r="AJ1893">
        <v>1892</v>
      </c>
      <c r="AK1893">
        <v>1893</v>
      </c>
      <c r="AL1893" t="s">
        <v>118</v>
      </c>
    </row>
    <row r="1894" spans="1:38" x14ac:dyDescent="0.2">
      <c r="A1894">
        <v>1941</v>
      </c>
      <c r="B1894" s="1">
        <v>45506</v>
      </c>
      <c r="C1894" s="2">
        <v>0.39583333333333331</v>
      </c>
      <c r="D1894" s="2">
        <v>0.45833333333333331</v>
      </c>
      <c r="E1894" t="s">
        <v>21</v>
      </c>
      <c r="F1894">
        <v>1</v>
      </c>
      <c r="G1894">
        <v>6</v>
      </c>
      <c r="H1894">
        <v>6</v>
      </c>
      <c r="I1894" t="s">
        <v>39</v>
      </c>
      <c r="J1894" t="s">
        <v>18</v>
      </c>
      <c r="K1894">
        <v>90</v>
      </c>
      <c r="L1894">
        <v>1</v>
      </c>
      <c r="M1894">
        <v>0</v>
      </c>
      <c r="N1894" t="s">
        <v>76</v>
      </c>
      <c r="O1894" t="s">
        <v>105</v>
      </c>
      <c r="P1894" t="s">
        <v>113</v>
      </c>
      <c r="Q1894" t="s">
        <v>118</v>
      </c>
      <c r="R1894" t="s">
        <v>118</v>
      </c>
      <c r="S1894">
        <v>1885</v>
      </c>
      <c r="T1894">
        <v>1166</v>
      </c>
      <c r="U1894" s="1">
        <v>45629</v>
      </c>
      <c r="V1894" s="2">
        <v>0.39583333333333331</v>
      </c>
      <c r="W1894" s="2">
        <v>0.41666666666666669</v>
      </c>
      <c r="X1894" t="s">
        <v>21</v>
      </c>
      <c r="Y1894">
        <v>1</v>
      </c>
      <c r="Z1894">
        <v>6</v>
      </c>
      <c r="AA1894">
        <v>2</v>
      </c>
      <c r="AB1894" t="s">
        <v>13</v>
      </c>
      <c r="AC1894" t="s">
        <v>28</v>
      </c>
      <c r="AD1894">
        <v>30.000000000000053</v>
      </c>
      <c r="AE1894">
        <v>0.33333333333333331</v>
      </c>
      <c r="AF1894">
        <v>0</v>
      </c>
      <c r="AG1894" t="s">
        <v>73</v>
      </c>
      <c r="AH1894" t="s">
        <v>109</v>
      </c>
      <c r="AI1894" t="s">
        <v>113</v>
      </c>
      <c r="AJ1894">
        <v>1884</v>
      </c>
      <c r="AK1894">
        <v>1885</v>
      </c>
      <c r="AL1894" t="s">
        <v>118</v>
      </c>
    </row>
    <row r="1895" spans="1:38" x14ac:dyDescent="0.2">
      <c r="A1895">
        <v>1493</v>
      </c>
      <c r="B1895" s="1">
        <v>45547</v>
      </c>
      <c r="C1895" s="2">
        <v>0.39583333333333331</v>
      </c>
      <c r="D1895" s="2">
        <v>0.4375</v>
      </c>
      <c r="E1895" t="s">
        <v>21</v>
      </c>
      <c r="F1895">
        <v>1</v>
      </c>
      <c r="G1895">
        <v>6</v>
      </c>
      <c r="H1895">
        <v>2</v>
      </c>
      <c r="I1895" t="s">
        <v>13</v>
      </c>
      <c r="J1895" t="s">
        <v>30</v>
      </c>
      <c r="K1895">
        <v>60.000000000000028</v>
      </c>
      <c r="L1895">
        <v>0.33333333333333331</v>
      </c>
      <c r="M1895">
        <v>0</v>
      </c>
      <c r="N1895" t="s">
        <v>75</v>
      </c>
      <c r="O1895" t="s">
        <v>106</v>
      </c>
      <c r="P1895" t="s">
        <v>113</v>
      </c>
      <c r="Q1895" t="s">
        <v>118</v>
      </c>
      <c r="R1895" t="s">
        <v>118</v>
      </c>
      <c r="S1895">
        <v>1891</v>
      </c>
      <c r="T1895">
        <v>749</v>
      </c>
      <c r="U1895" s="1">
        <v>45340</v>
      </c>
      <c r="V1895" s="2">
        <v>0.39583333333333331</v>
      </c>
      <c r="W1895" s="2">
        <v>0.41666666666666669</v>
      </c>
      <c r="X1895" t="s">
        <v>21</v>
      </c>
      <c r="Y1895">
        <v>1</v>
      </c>
      <c r="Z1895">
        <v>6</v>
      </c>
      <c r="AA1895">
        <v>6</v>
      </c>
      <c r="AB1895" t="s">
        <v>17</v>
      </c>
      <c r="AC1895" t="s">
        <v>40</v>
      </c>
      <c r="AD1895">
        <v>30.000000000000053</v>
      </c>
      <c r="AE1895">
        <v>1</v>
      </c>
      <c r="AF1895">
        <v>0</v>
      </c>
      <c r="AG1895" t="s">
        <v>71</v>
      </c>
      <c r="AH1895" t="s">
        <v>99</v>
      </c>
      <c r="AI1895" t="s">
        <v>113</v>
      </c>
      <c r="AJ1895">
        <v>1890</v>
      </c>
      <c r="AK1895">
        <v>1891</v>
      </c>
      <c r="AL1895" t="s">
        <v>118</v>
      </c>
    </row>
    <row r="1896" spans="1:38" x14ac:dyDescent="0.2">
      <c r="A1896">
        <v>1758</v>
      </c>
      <c r="B1896" s="1">
        <v>45376</v>
      </c>
      <c r="C1896" s="2">
        <v>0.39583333333333331</v>
      </c>
      <c r="D1896" s="2">
        <v>0.4375</v>
      </c>
      <c r="E1896" t="s">
        <v>21</v>
      </c>
      <c r="F1896">
        <v>1</v>
      </c>
      <c r="G1896">
        <v>6</v>
      </c>
      <c r="H1896">
        <v>6</v>
      </c>
      <c r="I1896" t="s">
        <v>22</v>
      </c>
      <c r="J1896" t="s">
        <v>28</v>
      </c>
      <c r="K1896">
        <v>60.000000000000028</v>
      </c>
      <c r="L1896">
        <v>1</v>
      </c>
      <c r="M1896">
        <v>0</v>
      </c>
      <c r="N1896" t="s">
        <v>72</v>
      </c>
      <c r="O1896" t="s">
        <v>100</v>
      </c>
      <c r="P1896" t="s">
        <v>113</v>
      </c>
      <c r="Q1896" t="s">
        <v>118</v>
      </c>
      <c r="R1896" t="s">
        <v>118</v>
      </c>
      <c r="S1896">
        <v>1892</v>
      </c>
      <c r="T1896">
        <v>1493</v>
      </c>
      <c r="U1896" s="1">
        <v>45547</v>
      </c>
      <c r="V1896" s="2">
        <v>0.39583333333333331</v>
      </c>
      <c r="W1896" s="2">
        <v>0.4375</v>
      </c>
      <c r="X1896" t="s">
        <v>21</v>
      </c>
      <c r="Y1896">
        <v>1</v>
      </c>
      <c r="Z1896">
        <v>6</v>
      </c>
      <c r="AA1896">
        <v>2</v>
      </c>
      <c r="AB1896" t="s">
        <v>13</v>
      </c>
      <c r="AC1896" t="s">
        <v>30</v>
      </c>
      <c r="AD1896">
        <v>60.000000000000028</v>
      </c>
      <c r="AE1896">
        <v>0.33333333333333331</v>
      </c>
      <c r="AF1896">
        <v>0</v>
      </c>
      <c r="AG1896" t="s">
        <v>75</v>
      </c>
      <c r="AH1896" t="s">
        <v>106</v>
      </c>
      <c r="AI1896" t="s">
        <v>113</v>
      </c>
      <c r="AJ1896">
        <v>1891</v>
      </c>
      <c r="AK1896">
        <v>1892</v>
      </c>
      <c r="AL1896" t="s">
        <v>118</v>
      </c>
    </row>
    <row r="1897" spans="1:38" x14ac:dyDescent="0.2">
      <c r="A1897">
        <v>2789</v>
      </c>
      <c r="B1897" s="1">
        <v>45336</v>
      </c>
      <c r="C1897" s="2">
        <v>0.39583333333333331</v>
      </c>
      <c r="D1897" s="2">
        <v>0.45833333333333331</v>
      </c>
      <c r="E1897" t="s">
        <v>21</v>
      </c>
      <c r="F1897">
        <v>1</v>
      </c>
      <c r="G1897">
        <v>6</v>
      </c>
      <c r="H1897">
        <v>8</v>
      </c>
      <c r="I1897" t="s">
        <v>27</v>
      </c>
      <c r="J1897" t="s">
        <v>18</v>
      </c>
      <c r="K1897">
        <v>90</v>
      </c>
      <c r="L1897">
        <v>1.3333333333333333</v>
      </c>
      <c r="M1897">
        <v>1</v>
      </c>
      <c r="N1897" t="s">
        <v>74</v>
      </c>
      <c r="O1897" t="s">
        <v>99</v>
      </c>
      <c r="P1897" t="s">
        <v>113</v>
      </c>
      <c r="Q1897" t="s">
        <v>118</v>
      </c>
      <c r="R1897" t="s">
        <v>118</v>
      </c>
      <c r="S1897">
        <v>1878</v>
      </c>
      <c r="T1897">
        <v>572</v>
      </c>
      <c r="U1897" s="1">
        <v>45501</v>
      </c>
      <c r="V1897" s="2">
        <v>0.41666666666666669</v>
      </c>
      <c r="W1897" s="2">
        <v>0.47916666666666669</v>
      </c>
      <c r="X1897" t="s">
        <v>21</v>
      </c>
      <c r="Y1897">
        <v>1</v>
      </c>
      <c r="Z1897">
        <v>6</v>
      </c>
      <c r="AA1897">
        <v>2</v>
      </c>
      <c r="AB1897" t="s">
        <v>41</v>
      </c>
      <c r="AC1897" t="s">
        <v>14</v>
      </c>
      <c r="AD1897">
        <v>90</v>
      </c>
      <c r="AE1897">
        <v>0.33333333333333331</v>
      </c>
      <c r="AF1897">
        <v>0</v>
      </c>
      <c r="AG1897" t="s">
        <v>71</v>
      </c>
      <c r="AH1897" t="s">
        <v>104</v>
      </c>
      <c r="AI1897" t="s">
        <v>113</v>
      </c>
      <c r="AJ1897">
        <v>1877</v>
      </c>
      <c r="AK1897">
        <v>1878</v>
      </c>
      <c r="AL1897" t="s">
        <v>118</v>
      </c>
    </row>
    <row r="1898" spans="1:38" x14ac:dyDescent="0.2">
      <c r="A1898">
        <v>1776</v>
      </c>
      <c r="B1898" s="1">
        <v>45586</v>
      </c>
      <c r="C1898" s="2">
        <v>0.39583333333333331</v>
      </c>
      <c r="D1898" s="2">
        <v>0.45833333333333331</v>
      </c>
      <c r="E1898" t="s">
        <v>21</v>
      </c>
      <c r="F1898">
        <v>1</v>
      </c>
      <c r="G1898">
        <v>6</v>
      </c>
      <c r="H1898">
        <v>5</v>
      </c>
      <c r="I1898" t="s">
        <v>27</v>
      </c>
      <c r="J1898" t="s">
        <v>40</v>
      </c>
      <c r="K1898">
        <v>90</v>
      </c>
      <c r="L1898">
        <v>0.83333333333333348</v>
      </c>
      <c r="M1898">
        <v>0</v>
      </c>
      <c r="N1898" t="s">
        <v>72</v>
      </c>
      <c r="O1898" t="s">
        <v>107</v>
      </c>
      <c r="P1898" t="s">
        <v>113</v>
      </c>
      <c r="Q1898" t="s">
        <v>118</v>
      </c>
      <c r="R1898" t="s">
        <v>118</v>
      </c>
      <c r="S1898">
        <v>1879</v>
      </c>
      <c r="T1898">
        <v>2789</v>
      </c>
      <c r="U1898" s="1">
        <v>45336</v>
      </c>
      <c r="V1898" s="2">
        <v>0.39583333333333331</v>
      </c>
      <c r="W1898" s="2">
        <v>0.45833333333333331</v>
      </c>
      <c r="X1898" t="s">
        <v>21</v>
      </c>
      <c r="Y1898">
        <v>1</v>
      </c>
      <c r="Z1898">
        <v>6</v>
      </c>
      <c r="AA1898">
        <v>8</v>
      </c>
      <c r="AB1898" t="s">
        <v>27</v>
      </c>
      <c r="AC1898" t="s">
        <v>18</v>
      </c>
      <c r="AD1898">
        <v>90</v>
      </c>
      <c r="AE1898">
        <v>1.3333333333333333</v>
      </c>
      <c r="AF1898">
        <v>1</v>
      </c>
      <c r="AG1898" t="s">
        <v>74</v>
      </c>
      <c r="AH1898" t="s">
        <v>99</v>
      </c>
      <c r="AI1898" t="s">
        <v>113</v>
      </c>
      <c r="AJ1898">
        <v>1878</v>
      </c>
      <c r="AK1898">
        <v>1879</v>
      </c>
      <c r="AL1898" t="s">
        <v>118</v>
      </c>
    </row>
    <row r="1899" spans="1:38" x14ac:dyDescent="0.2">
      <c r="A1899">
        <v>2329</v>
      </c>
      <c r="B1899" s="1">
        <v>45587</v>
      </c>
      <c r="C1899" s="2">
        <v>0.39583333333333331</v>
      </c>
      <c r="D1899" s="2">
        <v>0.47916666666666669</v>
      </c>
      <c r="E1899" t="s">
        <v>21</v>
      </c>
      <c r="F1899">
        <v>1</v>
      </c>
      <c r="G1899">
        <v>6</v>
      </c>
      <c r="H1899">
        <v>1</v>
      </c>
      <c r="I1899" t="s">
        <v>41</v>
      </c>
      <c r="J1899" t="s">
        <v>30</v>
      </c>
      <c r="K1899">
        <v>120.00000000000006</v>
      </c>
      <c r="L1899">
        <v>0.16666666666666666</v>
      </c>
      <c r="M1899">
        <v>0</v>
      </c>
      <c r="N1899" t="s">
        <v>73</v>
      </c>
      <c r="O1899" t="s">
        <v>107</v>
      </c>
      <c r="P1899" t="s">
        <v>113</v>
      </c>
      <c r="Q1899" t="s">
        <v>117</v>
      </c>
      <c r="R1899" t="s">
        <v>124</v>
      </c>
      <c r="S1899">
        <v>1880</v>
      </c>
      <c r="T1899">
        <v>1776</v>
      </c>
      <c r="U1899" s="1">
        <v>45586</v>
      </c>
      <c r="V1899" s="2">
        <v>0.39583333333333331</v>
      </c>
      <c r="W1899" s="2">
        <v>0.45833333333333331</v>
      </c>
      <c r="X1899" t="s">
        <v>21</v>
      </c>
      <c r="Y1899">
        <v>1</v>
      </c>
      <c r="Z1899">
        <v>6</v>
      </c>
      <c r="AA1899">
        <v>5</v>
      </c>
      <c r="AB1899" t="s">
        <v>27</v>
      </c>
      <c r="AC1899" t="s">
        <v>40</v>
      </c>
      <c r="AD1899">
        <v>90</v>
      </c>
      <c r="AE1899">
        <v>0.83333333333333348</v>
      </c>
      <c r="AF1899">
        <v>0</v>
      </c>
      <c r="AG1899" t="s">
        <v>72</v>
      </c>
      <c r="AH1899" t="s">
        <v>107</v>
      </c>
      <c r="AI1899" t="s">
        <v>113</v>
      </c>
      <c r="AJ1899">
        <v>1879</v>
      </c>
      <c r="AK1899">
        <v>1880</v>
      </c>
      <c r="AL1899" t="s">
        <v>118</v>
      </c>
    </row>
    <row r="1900" spans="1:38" x14ac:dyDescent="0.2">
      <c r="A1900">
        <v>2077</v>
      </c>
      <c r="B1900" s="1">
        <v>45563</v>
      </c>
      <c r="C1900" s="2">
        <v>0.39583333333333331</v>
      </c>
      <c r="D1900" s="2">
        <v>0.45833333333333331</v>
      </c>
      <c r="E1900" t="s">
        <v>21</v>
      </c>
      <c r="F1900">
        <v>1</v>
      </c>
      <c r="G1900">
        <v>6</v>
      </c>
      <c r="H1900">
        <v>5</v>
      </c>
      <c r="I1900" t="s">
        <v>13</v>
      </c>
      <c r="J1900" t="s">
        <v>30</v>
      </c>
      <c r="K1900">
        <v>90</v>
      </c>
      <c r="L1900">
        <v>0.83333333333333348</v>
      </c>
      <c r="M1900">
        <v>0</v>
      </c>
      <c r="N1900" t="s">
        <v>77</v>
      </c>
      <c r="O1900" t="s">
        <v>106</v>
      </c>
      <c r="P1900" t="s">
        <v>113</v>
      </c>
      <c r="Q1900" t="s">
        <v>118</v>
      </c>
      <c r="R1900" t="s">
        <v>118</v>
      </c>
      <c r="S1900">
        <v>1881</v>
      </c>
      <c r="T1900">
        <v>2329</v>
      </c>
      <c r="U1900" s="1">
        <v>45587</v>
      </c>
      <c r="V1900" s="2">
        <v>0.39583333333333331</v>
      </c>
      <c r="W1900" s="2">
        <v>0.47916666666666669</v>
      </c>
      <c r="X1900" t="s">
        <v>21</v>
      </c>
      <c r="Y1900">
        <v>1</v>
      </c>
      <c r="Z1900">
        <v>6</v>
      </c>
      <c r="AA1900">
        <v>1</v>
      </c>
      <c r="AB1900" t="s">
        <v>41</v>
      </c>
      <c r="AC1900" t="s">
        <v>30</v>
      </c>
      <c r="AD1900">
        <v>120.00000000000006</v>
      </c>
      <c r="AE1900">
        <v>0.16666666666666666</v>
      </c>
      <c r="AF1900">
        <v>0</v>
      </c>
      <c r="AG1900" t="s">
        <v>73</v>
      </c>
      <c r="AH1900" t="s">
        <v>107</v>
      </c>
      <c r="AI1900" t="s">
        <v>113</v>
      </c>
      <c r="AJ1900">
        <v>1880</v>
      </c>
      <c r="AK1900">
        <v>1881</v>
      </c>
      <c r="AL1900" t="s">
        <v>118</v>
      </c>
    </row>
    <row r="1901" spans="1:38" x14ac:dyDescent="0.2">
      <c r="A1901">
        <v>2238</v>
      </c>
      <c r="B1901" s="1">
        <v>45314</v>
      </c>
      <c r="C1901" s="2">
        <v>0.39583333333333331</v>
      </c>
      <c r="D1901" s="2">
        <v>0.47916666666666669</v>
      </c>
      <c r="E1901" t="s">
        <v>21</v>
      </c>
      <c r="F1901">
        <v>1</v>
      </c>
      <c r="G1901">
        <v>6</v>
      </c>
      <c r="H1901">
        <v>7</v>
      </c>
      <c r="I1901" t="s">
        <v>17</v>
      </c>
      <c r="J1901" t="s">
        <v>23</v>
      </c>
      <c r="K1901">
        <v>120.00000000000006</v>
      </c>
      <c r="L1901">
        <v>1.1666666666666667</v>
      </c>
      <c r="M1901">
        <v>1</v>
      </c>
      <c r="N1901" t="s">
        <v>73</v>
      </c>
      <c r="O1901" t="s">
        <v>98</v>
      </c>
      <c r="P1901" t="s">
        <v>113</v>
      </c>
      <c r="Q1901" t="s">
        <v>118</v>
      </c>
      <c r="R1901" t="s">
        <v>124</v>
      </c>
      <c r="S1901">
        <v>1882</v>
      </c>
      <c r="T1901">
        <v>2077</v>
      </c>
      <c r="U1901" s="1">
        <v>45563</v>
      </c>
      <c r="V1901" s="2">
        <v>0.39583333333333331</v>
      </c>
      <c r="W1901" s="2">
        <v>0.45833333333333331</v>
      </c>
      <c r="X1901" t="s">
        <v>21</v>
      </c>
      <c r="Y1901">
        <v>1</v>
      </c>
      <c r="Z1901">
        <v>6</v>
      </c>
      <c r="AA1901">
        <v>5</v>
      </c>
      <c r="AB1901" t="s">
        <v>13</v>
      </c>
      <c r="AC1901" t="s">
        <v>30</v>
      </c>
      <c r="AD1901">
        <v>90</v>
      </c>
      <c r="AE1901">
        <v>0.83333333333333348</v>
      </c>
      <c r="AF1901">
        <v>0</v>
      </c>
      <c r="AG1901" t="s">
        <v>77</v>
      </c>
      <c r="AH1901" t="s">
        <v>106</v>
      </c>
      <c r="AI1901" t="s">
        <v>113</v>
      </c>
      <c r="AJ1901">
        <v>1881</v>
      </c>
      <c r="AK1901">
        <v>1882</v>
      </c>
      <c r="AL1901" t="s">
        <v>118</v>
      </c>
    </row>
    <row r="1902" spans="1:38" x14ac:dyDescent="0.2">
      <c r="A1902">
        <v>434</v>
      </c>
      <c r="B1902" s="1">
        <v>45350</v>
      </c>
      <c r="C1902" s="2">
        <v>0.39583333333333331</v>
      </c>
      <c r="D1902" s="2">
        <v>0.45833333333333331</v>
      </c>
      <c r="E1902" t="s">
        <v>21</v>
      </c>
      <c r="F1902">
        <v>1</v>
      </c>
      <c r="G1902">
        <v>6</v>
      </c>
      <c r="H1902">
        <v>6</v>
      </c>
      <c r="I1902" t="s">
        <v>42</v>
      </c>
      <c r="J1902" t="s">
        <v>30</v>
      </c>
      <c r="K1902">
        <v>90</v>
      </c>
      <c r="L1902">
        <v>1</v>
      </c>
      <c r="M1902">
        <v>0</v>
      </c>
      <c r="N1902" t="s">
        <v>74</v>
      </c>
      <c r="O1902" t="s">
        <v>99</v>
      </c>
      <c r="P1902" t="s">
        <v>113</v>
      </c>
      <c r="Q1902" t="s">
        <v>118</v>
      </c>
      <c r="R1902" t="s">
        <v>118</v>
      </c>
      <c r="S1902">
        <v>1883</v>
      </c>
      <c r="T1902">
        <v>2238</v>
      </c>
      <c r="U1902" s="1">
        <v>45314</v>
      </c>
      <c r="V1902" s="2">
        <v>0.39583333333333331</v>
      </c>
      <c r="W1902" s="2">
        <v>0.47916666666666669</v>
      </c>
      <c r="X1902" t="s">
        <v>21</v>
      </c>
      <c r="Y1902">
        <v>1</v>
      </c>
      <c r="Z1902">
        <v>6</v>
      </c>
      <c r="AA1902">
        <v>7</v>
      </c>
      <c r="AB1902" t="s">
        <v>17</v>
      </c>
      <c r="AC1902" t="s">
        <v>23</v>
      </c>
      <c r="AD1902">
        <v>120.00000000000006</v>
      </c>
      <c r="AE1902">
        <v>1.1666666666666667</v>
      </c>
      <c r="AF1902">
        <v>1</v>
      </c>
      <c r="AG1902" t="s">
        <v>73</v>
      </c>
      <c r="AH1902" t="s">
        <v>98</v>
      </c>
      <c r="AI1902" t="s">
        <v>113</v>
      </c>
      <c r="AJ1902">
        <v>1882</v>
      </c>
      <c r="AK1902">
        <v>1883</v>
      </c>
      <c r="AL1902" t="s">
        <v>118</v>
      </c>
    </row>
    <row r="1903" spans="1:38" x14ac:dyDescent="0.2">
      <c r="A1903">
        <v>1166</v>
      </c>
      <c r="B1903" s="1">
        <v>45629</v>
      </c>
      <c r="C1903" s="2">
        <v>0.39583333333333331</v>
      </c>
      <c r="D1903" s="2">
        <v>0.41666666666666669</v>
      </c>
      <c r="E1903" t="s">
        <v>21</v>
      </c>
      <c r="F1903">
        <v>1</v>
      </c>
      <c r="G1903">
        <v>6</v>
      </c>
      <c r="H1903">
        <v>2</v>
      </c>
      <c r="I1903" t="s">
        <v>13</v>
      </c>
      <c r="J1903" t="s">
        <v>28</v>
      </c>
      <c r="K1903">
        <v>30.000000000000053</v>
      </c>
      <c r="L1903">
        <v>0.33333333333333331</v>
      </c>
      <c r="M1903">
        <v>0</v>
      </c>
      <c r="N1903" t="s">
        <v>73</v>
      </c>
      <c r="O1903" t="s">
        <v>109</v>
      </c>
      <c r="P1903" t="s">
        <v>113</v>
      </c>
      <c r="Q1903" t="s">
        <v>118</v>
      </c>
      <c r="R1903" t="s">
        <v>118</v>
      </c>
      <c r="S1903">
        <v>1884</v>
      </c>
      <c r="T1903">
        <v>434</v>
      </c>
      <c r="U1903" s="1">
        <v>45350</v>
      </c>
      <c r="V1903" s="2">
        <v>0.39583333333333331</v>
      </c>
      <c r="W1903" s="2">
        <v>0.45833333333333331</v>
      </c>
      <c r="X1903" t="s">
        <v>21</v>
      </c>
      <c r="Y1903">
        <v>1</v>
      </c>
      <c r="Z1903">
        <v>6</v>
      </c>
      <c r="AA1903">
        <v>6</v>
      </c>
      <c r="AB1903" t="s">
        <v>42</v>
      </c>
      <c r="AC1903" t="s">
        <v>30</v>
      </c>
      <c r="AD1903">
        <v>90</v>
      </c>
      <c r="AE1903">
        <v>1</v>
      </c>
      <c r="AF1903">
        <v>0</v>
      </c>
      <c r="AG1903" t="s">
        <v>74</v>
      </c>
      <c r="AH1903" t="s">
        <v>99</v>
      </c>
      <c r="AI1903" t="s">
        <v>113</v>
      </c>
      <c r="AJ1903">
        <v>1883</v>
      </c>
      <c r="AK1903">
        <v>1884</v>
      </c>
      <c r="AL1903" t="s">
        <v>118</v>
      </c>
    </row>
    <row r="1904" spans="1:38" x14ac:dyDescent="0.2">
      <c r="A1904">
        <v>312</v>
      </c>
      <c r="B1904" s="1">
        <v>45400</v>
      </c>
      <c r="C1904" s="2">
        <v>0.39583333333333331</v>
      </c>
      <c r="D1904" s="2">
        <v>0.41666666666666669</v>
      </c>
      <c r="E1904" t="s">
        <v>21</v>
      </c>
      <c r="F1904">
        <v>1</v>
      </c>
      <c r="G1904">
        <v>6</v>
      </c>
      <c r="H1904">
        <v>2</v>
      </c>
      <c r="I1904" t="s">
        <v>17</v>
      </c>
      <c r="J1904" t="s">
        <v>23</v>
      </c>
      <c r="K1904">
        <v>30.000000000000053</v>
      </c>
      <c r="L1904">
        <v>0.33333333333333331</v>
      </c>
      <c r="M1904">
        <v>0</v>
      </c>
      <c r="N1904" t="s">
        <v>75</v>
      </c>
      <c r="O1904" t="s">
        <v>101</v>
      </c>
      <c r="P1904" t="s">
        <v>113</v>
      </c>
      <c r="Q1904" t="s">
        <v>118</v>
      </c>
      <c r="R1904" t="s">
        <v>118</v>
      </c>
      <c r="S1904">
        <v>1886</v>
      </c>
      <c r="T1904">
        <v>1941</v>
      </c>
      <c r="U1904" s="1">
        <v>45506</v>
      </c>
      <c r="V1904" s="2">
        <v>0.39583333333333331</v>
      </c>
      <c r="W1904" s="2">
        <v>0.45833333333333331</v>
      </c>
      <c r="X1904" t="s">
        <v>21</v>
      </c>
      <c r="Y1904">
        <v>1</v>
      </c>
      <c r="Z1904">
        <v>6</v>
      </c>
      <c r="AA1904">
        <v>6</v>
      </c>
      <c r="AB1904" t="s">
        <v>39</v>
      </c>
      <c r="AC1904" t="s">
        <v>18</v>
      </c>
      <c r="AD1904">
        <v>90</v>
      </c>
      <c r="AE1904">
        <v>1</v>
      </c>
      <c r="AF1904">
        <v>0</v>
      </c>
      <c r="AG1904" t="s">
        <v>76</v>
      </c>
      <c r="AH1904" t="s">
        <v>105</v>
      </c>
      <c r="AI1904" t="s">
        <v>113</v>
      </c>
      <c r="AJ1904">
        <v>1885</v>
      </c>
      <c r="AK1904">
        <v>1886</v>
      </c>
      <c r="AL1904" t="s">
        <v>118</v>
      </c>
    </row>
    <row r="1905" spans="1:38" x14ac:dyDescent="0.2">
      <c r="A1905">
        <v>317</v>
      </c>
      <c r="B1905" s="1">
        <v>45352</v>
      </c>
      <c r="C1905" s="2">
        <v>0.39583333333333331</v>
      </c>
      <c r="D1905" s="2">
        <v>0.47916666666666669</v>
      </c>
      <c r="E1905" t="s">
        <v>21</v>
      </c>
      <c r="F1905">
        <v>1</v>
      </c>
      <c r="G1905">
        <v>6</v>
      </c>
      <c r="H1905">
        <v>3</v>
      </c>
      <c r="I1905" t="s">
        <v>42</v>
      </c>
      <c r="J1905" t="s">
        <v>18</v>
      </c>
      <c r="K1905">
        <v>120.00000000000006</v>
      </c>
      <c r="L1905">
        <v>0.5</v>
      </c>
      <c r="M1905">
        <v>0</v>
      </c>
      <c r="N1905" t="s">
        <v>76</v>
      </c>
      <c r="O1905" t="s">
        <v>100</v>
      </c>
      <c r="P1905" t="s">
        <v>113</v>
      </c>
      <c r="Q1905" t="s">
        <v>118</v>
      </c>
      <c r="R1905" t="s">
        <v>124</v>
      </c>
      <c r="S1905">
        <v>1887</v>
      </c>
      <c r="T1905">
        <v>312</v>
      </c>
      <c r="U1905" s="1">
        <v>45400</v>
      </c>
      <c r="V1905" s="2">
        <v>0.39583333333333331</v>
      </c>
      <c r="W1905" s="2">
        <v>0.41666666666666669</v>
      </c>
      <c r="X1905" t="s">
        <v>21</v>
      </c>
      <c r="Y1905">
        <v>1</v>
      </c>
      <c r="Z1905">
        <v>6</v>
      </c>
      <c r="AA1905">
        <v>2</v>
      </c>
      <c r="AB1905" t="s">
        <v>17</v>
      </c>
      <c r="AC1905" t="s">
        <v>23</v>
      </c>
      <c r="AD1905">
        <v>30.000000000000053</v>
      </c>
      <c r="AE1905">
        <v>0.33333333333333331</v>
      </c>
      <c r="AF1905">
        <v>0</v>
      </c>
      <c r="AG1905" t="s">
        <v>75</v>
      </c>
      <c r="AH1905" t="s">
        <v>101</v>
      </c>
      <c r="AI1905" t="s">
        <v>113</v>
      </c>
      <c r="AJ1905">
        <v>1886</v>
      </c>
      <c r="AK1905">
        <v>1887</v>
      </c>
      <c r="AL1905" t="s">
        <v>118</v>
      </c>
    </row>
    <row r="1906" spans="1:38" x14ac:dyDescent="0.2">
      <c r="A1906">
        <v>1104</v>
      </c>
      <c r="B1906" s="1">
        <v>45326</v>
      </c>
      <c r="C1906" s="2">
        <v>0.39583333333333331</v>
      </c>
      <c r="D1906" s="2">
        <v>0.47916666666666669</v>
      </c>
      <c r="E1906" t="s">
        <v>21</v>
      </c>
      <c r="F1906">
        <v>1</v>
      </c>
      <c r="G1906">
        <v>6</v>
      </c>
      <c r="H1906">
        <v>8</v>
      </c>
      <c r="I1906" t="s">
        <v>39</v>
      </c>
      <c r="J1906" t="s">
        <v>18</v>
      </c>
      <c r="K1906">
        <v>120.00000000000006</v>
      </c>
      <c r="L1906">
        <v>1.3333333333333333</v>
      </c>
      <c r="M1906">
        <v>1</v>
      </c>
      <c r="N1906" t="s">
        <v>71</v>
      </c>
      <c r="O1906" t="s">
        <v>99</v>
      </c>
      <c r="P1906" t="s">
        <v>113</v>
      </c>
      <c r="Q1906" t="s">
        <v>118</v>
      </c>
      <c r="R1906" t="s">
        <v>124</v>
      </c>
      <c r="S1906">
        <v>1888</v>
      </c>
      <c r="T1906">
        <v>317</v>
      </c>
      <c r="U1906" s="1">
        <v>45352</v>
      </c>
      <c r="V1906" s="2">
        <v>0.39583333333333331</v>
      </c>
      <c r="W1906" s="2">
        <v>0.47916666666666669</v>
      </c>
      <c r="X1906" t="s">
        <v>21</v>
      </c>
      <c r="Y1906">
        <v>1</v>
      </c>
      <c r="Z1906">
        <v>6</v>
      </c>
      <c r="AA1906">
        <v>3</v>
      </c>
      <c r="AB1906" t="s">
        <v>42</v>
      </c>
      <c r="AC1906" t="s">
        <v>18</v>
      </c>
      <c r="AD1906">
        <v>120.00000000000006</v>
      </c>
      <c r="AE1906">
        <v>0.5</v>
      </c>
      <c r="AF1906">
        <v>0</v>
      </c>
      <c r="AG1906" t="s">
        <v>76</v>
      </c>
      <c r="AH1906" t="s">
        <v>100</v>
      </c>
      <c r="AI1906" t="s">
        <v>113</v>
      </c>
      <c r="AJ1906">
        <v>1887</v>
      </c>
      <c r="AK1906">
        <v>1888</v>
      </c>
      <c r="AL1906" t="s">
        <v>118</v>
      </c>
    </row>
    <row r="1907" spans="1:38" x14ac:dyDescent="0.2">
      <c r="A1907">
        <v>2035</v>
      </c>
      <c r="B1907" s="1">
        <v>45410</v>
      </c>
      <c r="C1907" s="2">
        <v>0.39583333333333331</v>
      </c>
      <c r="D1907" s="2">
        <v>0.4375</v>
      </c>
      <c r="E1907" t="s">
        <v>21</v>
      </c>
      <c r="F1907">
        <v>1</v>
      </c>
      <c r="G1907">
        <v>6</v>
      </c>
      <c r="H1907">
        <v>5</v>
      </c>
      <c r="I1907" t="s">
        <v>27</v>
      </c>
      <c r="J1907" t="s">
        <v>23</v>
      </c>
      <c r="K1907">
        <v>60.000000000000028</v>
      </c>
      <c r="L1907">
        <v>0.83333333333333348</v>
      </c>
      <c r="M1907">
        <v>0</v>
      </c>
      <c r="N1907" t="s">
        <v>71</v>
      </c>
      <c r="O1907" t="s">
        <v>101</v>
      </c>
      <c r="P1907" t="s">
        <v>113</v>
      </c>
      <c r="Q1907" t="s">
        <v>118</v>
      </c>
      <c r="R1907" t="s">
        <v>118</v>
      </c>
      <c r="S1907">
        <v>1889</v>
      </c>
      <c r="T1907">
        <v>1104</v>
      </c>
      <c r="U1907" s="1">
        <v>45326</v>
      </c>
      <c r="V1907" s="2">
        <v>0.39583333333333331</v>
      </c>
      <c r="W1907" s="2">
        <v>0.47916666666666669</v>
      </c>
      <c r="X1907" t="s">
        <v>21</v>
      </c>
      <c r="Y1907">
        <v>1</v>
      </c>
      <c r="Z1907">
        <v>6</v>
      </c>
      <c r="AA1907">
        <v>8</v>
      </c>
      <c r="AB1907" t="s">
        <v>39</v>
      </c>
      <c r="AC1907" t="s">
        <v>18</v>
      </c>
      <c r="AD1907">
        <v>120.00000000000006</v>
      </c>
      <c r="AE1907">
        <v>1.3333333333333333</v>
      </c>
      <c r="AF1907">
        <v>1</v>
      </c>
      <c r="AG1907" t="s">
        <v>71</v>
      </c>
      <c r="AH1907" t="s">
        <v>99</v>
      </c>
      <c r="AI1907" t="s">
        <v>113</v>
      </c>
      <c r="AJ1907">
        <v>1888</v>
      </c>
      <c r="AK1907">
        <v>1889</v>
      </c>
      <c r="AL1907" t="s">
        <v>118</v>
      </c>
    </row>
    <row r="1908" spans="1:38" x14ac:dyDescent="0.2">
      <c r="A1908">
        <v>749</v>
      </c>
      <c r="B1908" s="1">
        <v>45340</v>
      </c>
      <c r="C1908" s="2">
        <v>0.39583333333333331</v>
      </c>
      <c r="D1908" s="2">
        <v>0.41666666666666669</v>
      </c>
      <c r="E1908" t="s">
        <v>21</v>
      </c>
      <c r="F1908">
        <v>1</v>
      </c>
      <c r="G1908">
        <v>6</v>
      </c>
      <c r="H1908">
        <v>6</v>
      </c>
      <c r="I1908" t="s">
        <v>17</v>
      </c>
      <c r="J1908" t="s">
        <v>40</v>
      </c>
      <c r="K1908">
        <v>30.000000000000053</v>
      </c>
      <c r="L1908">
        <v>1</v>
      </c>
      <c r="M1908">
        <v>0</v>
      </c>
      <c r="N1908" t="s">
        <v>71</v>
      </c>
      <c r="O1908" t="s">
        <v>99</v>
      </c>
      <c r="P1908" t="s">
        <v>113</v>
      </c>
      <c r="Q1908" t="s">
        <v>118</v>
      </c>
      <c r="R1908" t="s">
        <v>118</v>
      </c>
      <c r="S1908">
        <v>1890</v>
      </c>
      <c r="T1908">
        <v>2035</v>
      </c>
      <c r="U1908" s="1">
        <v>45410</v>
      </c>
      <c r="V1908" s="2">
        <v>0.39583333333333331</v>
      </c>
      <c r="W1908" s="2">
        <v>0.4375</v>
      </c>
      <c r="X1908" t="s">
        <v>21</v>
      </c>
      <c r="Y1908">
        <v>1</v>
      </c>
      <c r="Z1908">
        <v>6</v>
      </c>
      <c r="AA1908">
        <v>5</v>
      </c>
      <c r="AB1908" t="s">
        <v>27</v>
      </c>
      <c r="AC1908" t="s">
        <v>23</v>
      </c>
      <c r="AD1908">
        <v>60.000000000000028</v>
      </c>
      <c r="AE1908">
        <v>0.83333333333333348</v>
      </c>
      <c r="AF1908">
        <v>0</v>
      </c>
      <c r="AG1908" t="s">
        <v>71</v>
      </c>
      <c r="AH1908" t="s">
        <v>101</v>
      </c>
      <c r="AI1908" t="s">
        <v>113</v>
      </c>
      <c r="AJ1908">
        <v>1889</v>
      </c>
      <c r="AK1908">
        <v>1890</v>
      </c>
      <c r="AL1908" t="s">
        <v>118</v>
      </c>
    </row>
    <row r="1909" spans="1:38" x14ac:dyDescent="0.2">
      <c r="A1909">
        <v>1946</v>
      </c>
      <c r="B1909" s="1">
        <v>45447</v>
      </c>
      <c r="C1909" s="2">
        <v>0.375</v>
      </c>
      <c r="D1909" s="2">
        <v>0.45833333333333331</v>
      </c>
      <c r="E1909" t="s">
        <v>21</v>
      </c>
      <c r="F1909">
        <v>1</v>
      </c>
      <c r="G1909">
        <v>6</v>
      </c>
      <c r="H1909">
        <v>6</v>
      </c>
      <c r="I1909" t="s">
        <v>13</v>
      </c>
      <c r="J1909" t="s">
        <v>40</v>
      </c>
      <c r="K1909">
        <v>119.99999999999997</v>
      </c>
      <c r="L1909">
        <v>1</v>
      </c>
      <c r="M1909">
        <v>0</v>
      </c>
      <c r="N1909" t="s">
        <v>73</v>
      </c>
      <c r="O1909" t="s">
        <v>103</v>
      </c>
      <c r="P1909" t="s">
        <v>113</v>
      </c>
      <c r="Q1909" t="s">
        <v>118</v>
      </c>
      <c r="R1909" t="s">
        <v>124</v>
      </c>
      <c r="S1909">
        <v>1921</v>
      </c>
      <c r="T1909">
        <v>825</v>
      </c>
      <c r="U1909" s="1">
        <v>45335</v>
      </c>
      <c r="V1909" s="2">
        <v>0.375</v>
      </c>
      <c r="W1909" s="2">
        <v>0.39583333333333331</v>
      </c>
      <c r="X1909" t="s">
        <v>21</v>
      </c>
      <c r="Y1909">
        <v>1</v>
      </c>
      <c r="Z1909">
        <v>6</v>
      </c>
      <c r="AA1909">
        <v>2</v>
      </c>
      <c r="AB1909" t="s">
        <v>41</v>
      </c>
      <c r="AC1909" t="s">
        <v>18</v>
      </c>
      <c r="AD1909">
        <v>29.999999999999972</v>
      </c>
      <c r="AE1909">
        <v>0.33333333333333331</v>
      </c>
      <c r="AF1909">
        <v>0</v>
      </c>
      <c r="AG1909" t="s">
        <v>73</v>
      </c>
      <c r="AH1909" t="s">
        <v>99</v>
      </c>
      <c r="AI1909" t="s">
        <v>113</v>
      </c>
      <c r="AJ1909">
        <v>1920</v>
      </c>
      <c r="AK1909">
        <v>1921</v>
      </c>
      <c r="AL1909" t="s">
        <v>118</v>
      </c>
    </row>
    <row r="1910" spans="1:38" x14ac:dyDescent="0.2">
      <c r="A1910">
        <v>271</v>
      </c>
      <c r="B1910" s="1">
        <v>45327</v>
      </c>
      <c r="C1910" s="2">
        <v>0.375</v>
      </c>
      <c r="D1910" s="2">
        <v>0.45833333333333331</v>
      </c>
      <c r="E1910" t="s">
        <v>21</v>
      </c>
      <c r="F1910">
        <v>1</v>
      </c>
      <c r="G1910">
        <v>6</v>
      </c>
      <c r="H1910">
        <v>5</v>
      </c>
      <c r="I1910" t="s">
        <v>41</v>
      </c>
      <c r="J1910" t="s">
        <v>14</v>
      </c>
      <c r="K1910">
        <v>119.99999999999997</v>
      </c>
      <c r="L1910">
        <v>0.83333333333333348</v>
      </c>
      <c r="M1910">
        <v>0</v>
      </c>
      <c r="N1910" t="s">
        <v>72</v>
      </c>
      <c r="O1910" t="s">
        <v>99</v>
      </c>
      <c r="P1910" t="s">
        <v>113</v>
      </c>
      <c r="Q1910" t="s">
        <v>118</v>
      </c>
      <c r="R1910" t="s">
        <v>124</v>
      </c>
      <c r="S1910">
        <v>1922</v>
      </c>
      <c r="T1910">
        <v>1946</v>
      </c>
      <c r="U1910" s="1">
        <v>45447</v>
      </c>
      <c r="V1910" s="2">
        <v>0.375</v>
      </c>
      <c r="W1910" s="2">
        <v>0.45833333333333331</v>
      </c>
      <c r="X1910" t="s">
        <v>21</v>
      </c>
      <c r="Y1910">
        <v>1</v>
      </c>
      <c r="Z1910">
        <v>6</v>
      </c>
      <c r="AA1910">
        <v>6</v>
      </c>
      <c r="AB1910" t="s">
        <v>13</v>
      </c>
      <c r="AC1910" t="s">
        <v>40</v>
      </c>
      <c r="AD1910">
        <v>119.99999999999997</v>
      </c>
      <c r="AE1910">
        <v>1</v>
      </c>
      <c r="AF1910">
        <v>0</v>
      </c>
      <c r="AG1910" t="s">
        <v>73</v>
      </c>
      <c r="AH1910" t="s">
        <v>103</v>
      </c>
      <c r="AI1910" t="s">
        <v>113</v>
      </c>
      <c r="AJ1910">
        <v>1921</v>
      </c>
      <c r="AK1910">
        <v>1922</v>
      </c>
      <c r="AL1910" t="s">
        <v>118</v>
      </c>
    </row>
    <row r="1911" spans="1:38" x14ac:dyDescent="0.2">
      <c r="A1911">
        <v>1524</v>
      </c>
      <c r="B1911" s="1">
        <v>45613</v>
      </c>
      <c r="C1911" s="2">
        <v>0.375</v>
      </c>
      <c r="D1911" s="2">
        <v>0.41666666666666669</v>
      </c>
      <c r="E1911" t="s">
        <v>21</v>
      </c>
      <c r="F1911">
        <v>1</v>
      </c>
      <c r="G1911">
        <v>6</v>
      </c>
      <c r="H1911">
        <v>7</v>
      </c>
      <c r="I1911" t="s">
        <v>39</v>
      </c>
      <c r="J1911" t="s">
        <v>18</v>
      </c>
      <c r="K1911">
        <v>60.000000000000028</v>
      </c>
      <c r="L1911">
        <v>1.1666666666666667</v>
      </c>
      <c r="M1911">
        <v>1</v>
      </c>
      <c r="N1911" t="s">
        <v>71</v>
      </c>
      <c r="O1911" t="s">
        <v>108</v>
      </c>
      <c r="P1911" t="s">
        <v>113</v>
      </c>
      <c r="Q1911" t="s">
        <v>118</v>
      </c>
      <c r="R1911" t="s">
        <v>118</v>
      </c>
      <c r="S1911">
        <v>1924</v>
      </c>
      <c r="T1911">
        <v>1966</v>
      </c>
      <c r="U1911" s="1">
        <v>45362</v>
      </c>
      <c r="V1911" s="2">
        <v>0.375</v>
      </c>
      <c r="W1911" s="2">
        <v>0.39583333333333331</v>
      </c>
      <c r="X1911" t="s">
        <v>21</v>
      </c>
      <c r="Y1911">
        <v>1</v>
      </c>
      <c r="Z1911">
        <v>6</v>
      </c>
      <c r="AA1911">
        <v>2</v>
      </c>
      <c r="AB1911" t="s">
        <v>41</v>
      </c>
      <c r="AC1911" t="s">
        <v>40</v>
      </c>
      <c r="AD1911">
        <v>29.999999999999972</v>
      </c>
      <c r="AE1911">
        <v>0.33333333333333331</v>
      </c>
      <c r="AF1911">
        <v>0</v>
      </c>
      <c r="AG1911" t="s">
        <v>72</v>
      </c>
      <c r="AH1911" t="s">
        <v>100</v>
      </c>
      <c r="AI1911" t="s">
        <v>113</v>
      </c>
      <c r="AJ1911">
        <v>1923</v>
      </c>
      <c r="AK1911">
        <v>1924</v>
      </c>
      <c r="AL1911" t="s">
        <v>118</v>
      </c>
    </row>
    <row r="1912" spans="1:38" x14ac:dyDescent="0.2">
      <c r="A1912">
        <v>2445</v>
      </c>
      <c r="B1912" s="1">
        <v>45292</v>
      </c>
      <c r="C1912" s="2">
        <v>0.375</v>
      </c>
      <c r="D1912" s="2">
        <v>0.45833333333333331</v>
      </c>
      <c r="E1912" t="s">
        <v>21</v>
      </c>
      <c r="F1912">
        <v>1</v>
      </c>
      <c r="G1912">
        <v>6</v>
      </c>
      <c r="H1912">
        <v>5</v>
      </c>
      <c r="I1912" t="s">
        <v>13</v>
      </c>
      <c r="J1912" t="s">
        <v>18</v>
      </c>
      <c r="K1912">
        <v>119.99999999999997</v>
      </c>
      <c r="L1912">
        <v>0.83333333333333348</v>
      </c>
      <c r="M1912">
        <v>0</v>
      </c>
      <c r="N1912" t="s">
        <v>72</v>
      </c>
      <c r="O1912" t="s">
        <v>98</v>
      </c>
      <c r="P1912" t="s">
        <v>113</v>
      </c>
      <c r="Q1912" t="s">
        <v>118</v>
      </c>
      <c r="R1912" t="s">
        <v>124</v>
      </c>
      <c r="S1912">
        <v>1925</v>
      </c>
      <c r="T1912">
        <v>1524</v>
      </c>
      <c r="U1912" s="1">
        <v>45613</v>
      </c>
      <c r="V1912" s="2">
        <v>0.375</v>
      </c>
      <c r="W1912" s="2">
        <v>0.41666666666666669</v>
      </c>
      <c r="X1912" t="s">
        <v>21</v>
      </c>
      <c r="Y1912">
        <v>1</v>
      </c>
      <c r="Z1912">
        <v>6</v>
      </c>
      <c r="AA1912">
        <v>7</v>
      </c>
      <c r="AB1912" t="s">
        <v>39</v>
      </c>
      <c r="AC1912" t="s">
        <v>18</v>
      </c>
      <c r="AD1912">
        <v>60.000000000000028</v>
      </c>
      <c r="AE1912">
        <v>1.1666666666666667</v>
      </c>
      <c r="AF1912">
        <v>1</v>
      </c>
      <c r="AG1912" t="s">
        <v>71</v>
      </c>
      <c r="AH1912" t="s">
        <v>108</v>
      </c>
      <c r="AI1912" t="s">
        <v>113</v>
      </c>
      <c r="AJ1912">
        <v>1924</v>
      </c>
      <c r="AK1912">
        <v>1925</v>
      </c>
      <c r="AL1912" t="s">
        <v>118</v>
      </c>
    </row>
    <row r="1913" spans="1:38" x14ac:dyDescent="0.2">
      <c r="A1913">
        <v>674</v>
      </c>
      <c r="B1913" s="1">
        <v>45393</v>
      </c>
      <c r="C1913" s="2">
        <v>0.375</v>
      </c>
      <c r="D1913" s="2">
        <v>0.39583333333333331</v>
      </c>
      <c r="E1913" t="s">
        <v>21</v>
      </c>
      <c r="F1913">
        <v>1</v>
      </c>
      <c r="G1913">
        <v>6</v>
      </c>
      <c r="H1913">
        <v>3</v>
      </c>
      <c r="I1913" t="s">
        <v>39</v>
      </c>
      <c r="J1913" t="s">
        <v>30</v>
      </c>
      <c r="K1913">
        <v>29.999999999999972</v>
      </c>
      <c r="L1913">
        <v>0.5</v>
      </c>
      <c r="M1913">
        <v>0</v>
      </c>
      <c r="N1913" t="s">
        <v>75</v>
      </c>
      <c r="O1913" t="s">
        <v>101</v>
      </c>
      <c r="P1913" t="s">
        <v>113</v>
      </c>
      <c r="Q1913" t="s">
        <v>118</v>
      </c>
      <c r="R1913" t="s">
        <v>118</v>
      </c>
      <c r="S1913">
        <v>1928</v>
      </c>
      <c r="T1913">
        <v>1137</v>
      </c>
      <c r="U1913" s="1">
        <v>45431</v>
      </c>
      <c r="V1913" s="2">
        <v>0.375</v>
      </c>
      <c r="W1913" s="2">
        <v>0.4375</v>
      </c>
      <c r="X1913" t="s">
        <v>21</v>
      </c>
      <c r="Y1913">
        <v>1</v>
      </c>
      <c r="Z1913">
        <v>6</v>
      </c>
      <c r="AA1913">
        <v>7</v>
      </c>
      <c r="AB1913" t="s">
        <v>22</v>
      </c>
      <c r="AC1913" t="s">
        <v>18</v>
      </c>
      <c r="AD1913">
        <v>90</v>
      </c>
      <c r="AE1913">
        <v>1.1666666666666667</v>
      </c>
      <c r="AF1913">
        <v>1</v>
      </c>
      <c r="AG1913" t="s">
        <v>71</v>
      </c>
      <c r="AH1913" t="s">
        <v>102</v>
      </c>
      <c r="AI1913" t="s">
        <v>113</v>
      </c>
      <c r="AJ1913">
        <v>1927</v>
      </c>
      <c r="AK1913">
        <v>1928</v>
      </c>
      <c r="AL1913" t="s">
        <v>118</v>
      </c>
    </row>
    <row r="1914" spans="1:38" x14ac:dyDescent="0.2">
      <c r="A1914">
        <v>1137</v>
      </c>
      <c r="B1914" s="1">
        <v>45431</v>
      </c>
      <c r="C1914" s="2">
        <v>0.375</v>
      </c>
      <c r="D1914" s="2">
        <v>0.4375</v>
      </c>
      <c r="E1914" t="s">
        <v>21</v>
      </c>
      <c r="F1914">
        <v>1</v>
      </c>
      <c r="G1914">
        <v>6</v>
      </c>
      <c r="H1914">
        <v>7</v>
      </c>
      <c r="I1914" t="s">
        <v>22</v>
      </c>
      <c r="J1914" t="s">
        <v>18</v>
      </c>
      <c r="K1914">
        <v>90</v>
      </c>
      <c r="L1914">
        <v>1.1666666666666667</v>
      </c>
      <c r="M1914">
        <v>1</v>
      </c>
      <c r="N1914" t="s">
        <v>71</v>
      </c>
      <c r="O1914" t="s">
        <v>102</v>
      </c>
      <c r="P1914" t="s">
        <v>113</v>
      </c>
      <c r="Q1914" t="s">
        <v>118</v>
      </c>
      <c r="R1914" t="s">
        <v>118</v>
      </c>
      <c r="S1914">
        <v>1927</v>
      </c>
      <c r="T1914">
        <v>2389</v>
      </c>
      <c r="U1914" s="1">
        <v>45525</v>
      </c>
      <c r="V1914" s="2">
        <v>0.375</v>
      </c>
      <c r="W1914" s="2">
        <v>0.41666666666666669</v>
      </c>
      <c r="X1914" t="s">
        <v>21</v>
      </c>
      <c r="Y1914">
        <v>1</v>
      </c>
      <c r="Z1914">
        <v>6</v>
      </c>
      <c r="AA1914">
        <v>8</v>
      </c>
      <c r="AB1914" t="s">
        <v>42</v>
      </c>
      <c r="AC1914" t="s">
        <v>40</v>
      </c>
      <c r="AD1914">
        <v>60.000000000000028</v>
      </c>
      <c r="AE1914">
        <v>1.3333333333333333</v>
      </c>
      <c r="AF1914">
        <v>1</v>
      </c>
      <c r="AG1914" t="s">
        <v>74</v>
      </c>
      <c r="AH1914" t="s">
        <v>105</v>
      </c>
      <c r="AI1914" t="s">
        <v>113</v>
      </c>
      <c r="AJ1914">
        <v>1926</v>
      </c>
      <c r="AK1914">
        <v>1927</v>
      </c>
      <c r="AL1914" t="s">
        <v>118</v>
      </c>
    </row>
    <row r="1915" spans="1:38" x14ac:dyDescent="0.2">
      <c r="A1915">
        <v>825</v>
      </c>
      <c r="B1915" s="1">
        <v>45335</v>
      </c>
      <c r="C1915" s="2">
        <v>0.375</v>
      </c>
      <c r="D1915" s="2">
        <v>0.39583333333333331</v>
      </c>
      <c r="E1915" t="s">
        <v>21</v>
      </c>
      <c r="F1915">
        <v>1</v>
      </c>
      <c r="G1915">
        <v>6</v>
      </c>
      <c r="H1915">
        <v>2</v>
      </c>
      <c r="I1915" t="s">
        <v>41</v>
      </c>
      <c r="J1915" t="s">
        <v>18</v>
      </c>
      <c r="K1915">
        <v>29.999999999999972</v>
      </c>
      <c r="L1915">
        <v>0.33333333333333331</v>
      </c>
      <c r="M1915">
        <v>0</v>
      </c>
      <c r="N1915" t="s">
        <v>73</v>
      </c>
      <c r="O1915" t="s">
        <v>99</v>
      </c>
      <c r="P1915" t="s">
        <v>113</v>
      </c>
      <c r="Q1915" t="s">
        <v>118</v>
      </c>
      <c r="R1915" t="s">
        <v>118</v>
      </c>
      <c r="S1915">
        <v>1920</v>
      </c>
      <c r="T1915">
        <v>100</v>
      </c>
      <c r="U1915" s="1">
        <v>45562</v>
      </c>
      <c r="V1915" s="2">
        <v>0.375</v>
      </c>
      <c r="W1915" s="2">
        <v>0.39583333333333331</v>
      </c>
      <c r="X1915" t="s">
        <v>21</v>
      </c>
      <c r="Y1915">
        <v>1</v>
      </c>
      <c r="Z1915">
        <v>6</v>
      </c>
      <c r="AA1915">
        <v>2</v>
      </c>
      <c r="AB1915" t="s">
        <v>13</v>
      </c>
      <c r="AC1915" t="s">
        <v>14</v>
      </c>
      <c r="AD1915">
        <v>29.999999999999972</v>
      </c>
      <c r="AE1915">
        <v>0.33333333333333331</v>
      </c>
      <c r="AF1915">
        <v>0</v>
      </c>
      <c r="AG1915" t="s">
        <v>76</v>
      </c>
      <c r="AH1915" t="s">
        <v>106</v>
      </c>
      <c r="AI1915" t="s">
        <v>113</v>
      </c>
      <c r="AJ1915">
        <v>1919</v>
      </c>
      <c r="AK1915">
        <v>1920</v>
      </c>
      <c r="AL1915" t="s">
        <v>118</v>
      </c>
    </row>
    <row r="1916" spans="1:38" x14ac:dyDescent="0.2">
      <c r="A1916">
        <v>1616</v>
      </c>
      <c r="B1916" s="1">
        <v>45394</v>
      </c>
      <c r="C1916" s="2">
        <v>0.375</v>
      </c>
      <c r="D1916" s="2">
        <v>0.41666666666666669</v>
      </c>
      <c r="E1916" t="s">
        <v>21</v>
      </c>
      <c r="F1916">
        <v>1</v>
      </c>
      <c r="G1916">
        <v>6</v>
      </c>
      <c r="H1916">
        <v>9</v>
      </c>
      <c r="I1916" t="s">
        <v>27</v>
      </c>
      <c r="J1916" t="s">
        <v>23</v>
      </c>
      <c r="K1916">
        <v>60.000000000000028</v>
      </c>
      <c r="L1916">
        <v>1.5</v>
      </c>
      <c r="M1916">
        <v>1</v>
      </c>
      <c r="N1916" t="s">
        <v>76</v>
      </c>
      <c r="O1916" t="s">
        <v>101</v>
      </c>
      <c r="P1916" t="s">
        <v>113</v>
      </c>
      <c r="Q1916" t="s">
        <v>118</v>
      </c>
      <c r="R1916" t="s">
        <v>118</v>
      </c>
      <c r="S1916">
        <v>1929</v>
      </c>
      <c r="T1916">
        <v>674</v>
      </c>
      <c r="U1916" s="1">
        <v>45393</v>
      </c>
      <c r="V1916" s="2">
        <v>0.375</v>
      </c>
      <c r="W1916" s="2">
        <v>0.39583333333333331</v>
      </c>
      <c r="X1916" t="s">
        <v>21</v>
      </c>
      <c r="Y1916">
        <v>1</v>
      </c>
      <c r="Z1916">
        <v>6</v>
      </c>
      <c r="AA1916">
        <v>3</v>
      </c>
      <c r="AB1916" t="s">
        <v>39</v>
      </c>
      <c r="AC1916" t="s">
        <v>30</v>
      </c>
      <c r="AD1916">
        <v>29.999999999999972</v>
      </c>
      <c r="AE1916">
        <v>0.5</v>
      </c>
      <c r="AF1916">
        <v>0</v>
      </c>
      <c r="AG1916" t="s">
        <v>75</v>
      </c>
      <c r="AH1916" t="s">
        <v>101</v>
      </c>
      <c r="AI1916" t="s">
        <v>113</v>
      </c>
      <c r="AJ1916">
        <v>1928</v>
      </c>
      <c r="AK1916">
        <v>1929</v>
      </c>
      <c r="AL1916" t="s">
        <v>118</v>
      </c>
    </row>
    <row r="1917" spans="1:38" x14ac:dyDescent="0.2">
      <c r="A1917">
        <v>2952</v>
      </c>
      <c r="B1917" s="1">
        <v>45308</v>
      </c>
      <c r="C1917" s="2">
        <v>0.375</v>
      </c>
      <c r="D1917" s="2">
        <v>0.39583333333333331</v>
      </c>
      <c r="E1917" t="s">
        <v>21</v>
      </c>
      <c r="F1917">
        <v>1</v>
      </c>
      <c r="G1917">
        <v>6</v>
      </c>
      <c r="H1917">
        <v>2</v>
      </c>
      <c r="I1917" t="s">
        <v>13</v>
      </c>
      <c r="J1917" t="s">
        <v>40</v>
      </c>
      <c r="K1917">
        <v>29.999999999999972</v>
      </c>
      <c r="L1917">
        <v>0.33333333333333331</v>
      </c>
      <c r="M1917">
        <v>0</v>
      </c>
      <c r="N1917" t="s">
        <v>74</v>
      </c>
      <c r="O1917" t="s">
        <v>98</v>
      </c>
      <c r="P1917" t="s">
        <v>113</v>
      </c>
      <c r="Q1917" t="s">
        <v>118</v>
      </c>
      <c r="R1917" t="s">
        <v>118</v>
      </c>
      <c r="S1917">
        <v>1930</v>
      </c>
      <c r="T1917">
        <v>1616</v>
      </c>
      <c r="U1917" s="1">
        <v>45394</v>
      </c>
      <c r="V1917" s="2">
        <v>0.375</v>
      </c>
      <c r="W1917" s="2">
        <v>0.41666666666666669</v>
      </c>
      <c r="X1917" t="s">
        <v>21</v>
      </c>
      <c r="Y1917">
        <v>1</v>
      </c>
      <c r="Z1917">
        <v>6</v>
      </c>
      <c r="AA1917">
        <v>9</v>
      </c>
      <c r="AB1917" t="s">
        <v>27</v>
      </c>
      <c r="AC1917" t="s">
        <v>23</v>
      </c>
      <c r="AD1917">
        <v>60.000000000000028</v>
      </c>
      <c r="AE1917">
        <v>1.5</v>
      </c>
      <c r="AF1917">
        <v>1</v>
      </c>
      <c r="AG1917" t="s">
        <v>76</v>
      </c>
      <c r="AH1917" t="s">
        <v>101</v>
      </c>
      <c r="AI1917" t="s">
        <v>113</v>
      </c>
      <c r="AJ1917">
        <v>1929</v>
      </c>
      <c r="AK1917">
        <v>1930</v>
      </c>
      <c r="AL1917" t="s">
        <v>118</v>
      </c>
    </row>
    <row r="1918" spans="1:38" x14ac:dyDescent="0.2">
      <c r="A1918">
        <v>2389</v>
      </c>
      <c r="B1918" s="1">
        <v>45525</v>
      </c>
      <c r="C1918" s="2">
        <v>0.375</v>
      </c>
      <c r="D1918" s="2">
        <v>0.41666666666666669</v>
      </c>
      <c r="E1918" t="s">
        <v>21</v>
      </c>
      <c r="F1918">
        <v>1</v>
      </c>
      <c r="G1918">
        <v>6</v>
      </c>
      <c r="H1918">
        <v>8</v>
      </c>
      <c r="I1918" t="s">
        <v>42</v>
      </c>
      <c r="J1918" t="s">
        <v>40</v>
      </c>
      <c r="K1918">
        <v>60.000000000000028</v>
      </c>
      <c r="L1918">
        <v>1.3333333333333333</v>
      </c>
      <c r="M1918">
        <v>1</v>
      </c>
      <c r="N1918" t="s">
        <v>74</v>
      </c>
      <c r="O1918" t="s">
        <v>105</v>
      </c>
      <c r="P1918" t="s">
        <v>113</v>
      </c>
      <c r="Q1918" t="s">
        <v>118</v>
      </c>
      <c r="R1918" t="s">
        <v>118</v>
      </c>
      <c r="S1918">
        <v>1926</v>
      </c>
      <c r="T1918">
        <v>2445</v>
      </c>
      <c r="U1918" s="1">
        <v>45292</v>
      </c>
      <c r="V1918" s="2">
        <v>0.375</v>
      </c>
      <c r="W1918" s="2">
        <v>0.45833333333333331</v>
      </c>
      <c r="X1918" t="s">
        <v>21</v>
      </c>
      <c r="Y1918">
        <v>1</v>
      </c>
      <c r="Z1918">
        <v>6</v>
      </c>
      <c r="AA1918">
        <v>5</v>
      </c>
      <c r="AB1918" t="s">
        <v>13</v>
      </c>
      <c r="AC1918" t="s">
        <v>18</v>
      </c>
      <c r="AD1918">
        <v>119.99999999999997</v>
      </c>
      <c r="AE1918">
        <v>0.83333333333333348</v>
      </c>
      <c r="AF1918">
        <v>0</v>
      </c>
      <c r="AG1918" t="s">
        <v>72</v>
      </c>
      <c r="AH1918" t="s">
        <v>98</v>
      </c>
      <c r="AI1918" t="s">
        <v>113</v>
      </c>
      <c r="AJ1918">
        <v>1925</v>
      </c>
      <c r="AK1918">
        <v>1926</v>
      </c>
      <c r="AL1918" t="s">
        <v>118</v>
      </c>
    </row>
    <row r="1919" spans="1:38" x14ac:dyDescent="0.2">
      <c r="A1919">
        <v>100</v>
      </c>
      <c r="B1919" s="1">
        <v>45562</v>
      </c>
      <c r="C1919" s="2">
        <v>0.375</v>
      </c>
      <c r="D1919" s="2">
        <v>0.39583333333333331</v>
      </c>
      <c r="E1919" t="s">
        <v>21</v>
      </c>
      <c r="F1919">
        <v>1</v>
      </c>
      <c r="G1919">
        <v>6</v>
      </c>
      <c r="H1919">
        <v>2</v>
      </c>
      <c r="I1919" t="s">
        <v>13</v>
      </c>
      <c r="J1919" t="s">
        <v>14</v>
      </c>
      <c r="K1919">
        <v>29.999999999999972</v>
      </c>
      <c r="L1919">
        <v>0.33333333333333331</v>
      </c>
      <c r="M1919">
        <v>0</v>
      </c>
      <c r="N1919" t="s">
        <v>76</v>
      </c>
      <c r="O1919" t="s">
        <v>106</v>
      </c>
      <c r="P1919" t="s">
        <v>113</v>
      </c>
      <c r="Q1919" t="s">
        <v>118</v>
      </c>
      <c r="R1919" t="s">
        <v>118</v>
      </c>
      <c r="S1919">
        <v>1919</v>
      </c>
      <c r="T1919">
        <v>1996</v>
      </c>
      <c r="U1919" s="1">
        <v>45630</v>
      </c>
      <c r="V1919" s="2">
        <v>0.375</v>
      </c>
      <c r="W1919" s="2">
        <v>0.4375</v>
      </c>
      <c r="X1919" t="s">
        <v>21</v>
      </c>
      <c r="Y1919">
        <v>1</v>
      </c>
      <c r="Z1919">
        <v>6</v>
      </c>
      <c r="AA1919">
        <v>2</v>
      </c>
      <c r="AB1919" t="s">
        <v>41</v>
      </c>
      <c r="AC1919" t="s">
        <v>14</v>
      </c>
      <c r="AD1919">
        <v>90</v>
      </c>
      <c r="AE1919">
        <v>0.33333333333333331</v>
      </c>
      <c r="AF1919">
        <v>0</v>
      </c>
      <c r="AG1919" t="s">
        <v>74</v>
      </c>
      <c r="AH1919" t="s">
        <v>109</v>
      </c>
      <c r="AI1919" t="s">
        <v>113</v>
      </c>
      <c r="AJ1919">
        <v>1918</v>
      </c>
      <c r="AK1919">
        <v>1919</v>
      </c>
      <c r="AL1919" t="s">
        <v>118</v>
      </c>
    </row>
    <row r="1920" spans="1:38" x14ac:dyDescent="0.2">
      <c r="A1920">
        <v>1966</v>
      </c>
      <c r="B1920" s="1">
        <v>45362</v>
      </c>
      <c r="C1920" s="2">
        <v>0.375</v>
      </c>
      <c r="D1920" s="2">
        <v>0.39583333333333331</v>
      </c>
      <c r="E1920" t="s">
        <v>21</v>
      </c>
      <c r="F1920">
        <v>1</v>
      </c>
      <c r="G1920">
        <v>6</v>
      </c>
      <c r="H1920">
        <v>2</v>
      </c>
      <c r="I1920" t="s">
        <v>41</v>
      </c>
      <c r="J1920" t="s">
        <v>40</v>
      </c>
      <c r="K1920">
        <v>29.999999999999972</v>
      </c>
      <c r="L1920">
        <v>0.33333333333333331</v>
      </c>
      <c r="M1920">
        <v>0</v>
      </c>
      <c r="N1920" t="s">
        <v>72</v>
      </c>
      <c r="O1920" t="s">
        <v>100</v>
      </c>
      <c r="P1920" t="s">
        <v>113</v>
      </c>
      <c r="Q1920" t="s">
        <v>118</v>
      </c>
      <c r="R1920" t="s">
        <v>118</v>
      </c>
      <c r="S1920">
        <v>1923</v>
      </c>
      <c r="T1920">
        <v>271</v>
      </c>
      <c r="U1920" s="1">
        <v>45327</v>
      </c>
      <c r="V1920" s="2">
        <v>0.375</v>
      </c>
      <c r="W1920" s="2">
        <v>0.45833333333333331</v>
      </c>
      <c r="X1920" t="s">
        <v>21</v>
      </c>
      <c r="Y1920">
        <v>1</v>
      </c>
      <c r="Z1920">
        <v>6</v>
      </c>
      <c r="AA1920">
        <v>5</v>
      </c>
      <c r="AB1920" t="s">
        <v>41</v>
      </c>
      <c r="AC1920" t="s">
        <v>14</v>
      </c>
      <c r="AD1920">
        <v>119.99999999999997</v>
      </c>
      <c r="AE1920">
        <v>0.83333333333333348</v>
      </c>
      <c r="AF1920">
        <v>0</v>
      </c>
      <c r="AG1920" t="s">
        <v>72</v>
      </c>
      <c r="AH1920" t="s">
        <v>99</v>
      </c>
      <c r="AI1920" t="s">
        <v>113</v>
      </c>
      <c r="AJ1920">
        <v>1922</v>
      </c>
      <c r="AK1920">
        <v>1923</v>
      </c>
      <c r="AL1920" t="s">
        <v>118</v>
      </c>
    </row>
    <row r="1921" spans="1:38" x14ac:dyDescent="0.2">
      <c r="A1921">
        <v>1209</v>
      </c>
      <c r="B1921" s="1">
        <v>45471</v>
      </c>
      <c r="C1921" s="2">
        <v>0.375</v>
      </c>
      <c r="D1921" s="2">
        <v>0.39583333333333331</v>
      </c>
      <c r="E1921" t="s">
        <v>21</v>
      </c>
      <c r="F1921">
        <v>1</v>
      </c>
      <c r="G1921">
        <v>6</v>
      </c>
      <c r="H1921">
        <v>8</v>
      </c>
      <c r="I1921" t="s">
        <v>39</v>
      </c>
      <c r="J1921" t="s">
        <v>23</v>
      </c>
      <c r="K1921">
        <v>29.999999999999972</v>
      </c>
      <c r="L1921">
        <v>1.3333333333333333</v>
      </c>
      <c r="M1921">
        <v>1</v>
      </c>
      <c r="N1921" t="s">
        <v>76</v>
      </c>
      <c r="O1921" t="s">
        <v>103</v>
      </c>
      <c r="P1921" t="s">
        <v>113</v>
      </c>
      <c r="Q1921" t="s">
        <v>118</v>
      </c>
      <c r="R1921" t="s">
        <v>118</v>
      </c>
      <c r="S1921">
        <v>1917</v>
      </c>
      <c r="T1921">
        <v>1976</v>
      </c>
      <c r="U1921" s="1">
        <v>45625</v>
      </c>
      <c r="V1921" s="2">
        <v>0.375</v>
      </c>
      <c r="W1921" s="2">
        <v>0.4375</v>
      </c>
      <c r="X1921" t="s">
        <v>21</v>
      </c>
      <c r="Y1921">
        <v>1</v>
      </c>
      <c r="Z1921">
        <v>6</v>
      </c>
      <c r="AA1921">
        <v>9</v>
      </c>
      <c r="AB1921" t="s">
        <v>27</v>
      </c>
      <c r="AC1921" t="s">
        <v>14</v>
      </c>
      <c r="AD1921">
        <v>90</v>
      </c>
      <c r="AE1921">
        <v>1.5</v>
      </c>
      <c r="AF1921">
        <v>1</v>
      </c>
      <c r="AG1921" t="s">
        <v>76</v>
      </c>
      <c r="AH1921" t="s">
        <v>108</v>
      </c>
      <c r="AI1921" t="s">
        <v>113</v>
      </c>
      <c r="AJ1921">
        <v>1916</v>
      </c>
      <c r="AK1921">
        <v>1917</v>
      </c>
      <c r="AL1921" t="s">
        <v>118</v>
      </c>
    </row>
    <row r="1922" spans="1:38" x14ac:dyDescent="0.2">
      <c r="A1922">
        <v>1996</v>
      </c>
      <c r="B1922" s="1">
        <v>45630</v>
      </c>
      <c r="C1922" s="2">
        <v>0.375</v>
      </c>
      <c r="D1922" s="2">
        <v>0.4375</v>
      </c>
      <c r="E1922" t="s">
        <v>21</v>
      </c>
      <c r="F1922">
        <v>1</v>
      </c>
      <c r="G1922">
        <v>6</v>
      </c>
      <c r="H1922">
        <v>2</v>
      </c>
      <c r="I1922" t="s">
        <v>41</v>
      </c>
      <c r="J1922" t="s">
        <v>14</v>
      </c>
      <c r="K1922">
        <v>90</v>
      </c>
      <c r="L1922">
        <v>0.33333333333333331</v>
      </c>
      <c r="M1922">
        <v>0</v>
      </c>
      <c r="N1922" t="s">
        <v>74</v>
      </c>
      <c r="O1922" t="s">
        <v>109</v>
      </c>
      <c r="P1922" t="s">
        <v>113</v>
      </c>
      <c r="Q1922" t="s">
        <v>118</v>
      </c>
      <c r="R1922" t="s">
        <v>118</v>
      </c>
      <c r="S1922">
        <v>1918</v>
      </c>
      <c r="T1922">
        <v>1209</v>
      </c>
      <c r="U1922" s="1">
        <v>45471</v>
      </c>
      <c r="V1922" s="2">
        <v>0.375</v>
      </c>
      <c r="W1922" s="2">
        <v>0.39583333333333331</v>
      </c>
      <c r="X1922" t="s">
        <v>21</v>
      </c>
      <c r="Y1922">
        <v>1</v>
      </c>
      <c r="Z1922">
        <v>6</v>
      </c>
      <c r="AA1922">
        <v>8</v>
      </c>
      <c r="AB1922" t="s">
        <v>39</v>
      </c>
      <c r="AC1922" t="s">
        <v>23</v>
      </c>
      <c r="AD1922">
        <v>29.999999999999972</v>
      </c>
      <c r="AE1922">
        <v>1.3333333333333333</v>
      </c>
      <c r="AF1922">
        <v>1</v>
      </c>
      <c r="AG1922" t="s">
        <v>76</v>
      </c>
      <c r="AH1922" t="s">
        <v>103</v>
      </c>
      <c r="AI1922" t="s">
        <v>113</v>
      </c>
      <c r="AJ1922">
        <v>1917</v>
      </c>
      <c r="AK1922">
        <v>1918</v>
      </c>
      <c r="AL1922" t="s">
        <v>118</v>
      </c>
    </row>
    <row r="1923" spans="1:38" x14ac:dyDescent="0.2">
      <c r="A1923">
        <v>1379</v>
      </c>
      <c r="B1923" s="1">
        <v>45427</v>
      </c>
      <c r="C1923" s="2">
        <v>0.375</v>
      </c>
      <c r="D1923" s="2">
        <v>0.39583333333333331</v>
      </c>
      <c r="E1923" t="s">
        <v>21</v>
      </c>
      <c r="F1923">
        <v>1</v>
      </c>
      <c r="G1923">
        <v>6</v>
      </c>
      <c r="H1923">
        <v>5</v>
      </c>
      <c r="I1923" t="s">
        <v>42</v>
      </c>
      <c r="J1923" t="s">
        <v>18</v>
      </c>
      <c r="K1923">
        <v>29.999999999999972</v>
      </c>
      <c r="L1923">
        <v>0.83333333333333348</v>
      </c>
      <c r="M1923">
        <v>0</v>
      </c>
      <c r="N1923" t="s">
        <v>74</v>
      </c>
      <c r="O1923" t="s">
        <v>102</v>
      </c>
      <c r="P1923" t="s">
        <v>113</v>
      </c>
      <c r="Q1923" t="s">
        <v>118</v>
      </c>
      <c r="R1923" t="s">
        <v>118</v>
      </c>
      <c r="S1923">
        <v>1907</v>
      </c>
      <c r="T1923">
        <v>1018</v>
      </c>
      <c r="U1923" s="1">
        <v>45573</v>
      </c>
      <c r="V1923" s="2">
        <v>0.39583333333333331</v>
      </c>
      <c r="W1923" s="2">
        <v>0.4375</v>
      </c>
      <c r="X1923" t="s">
        <v>21</v>
      </c>
      <c r="Y1923">
        <v>1</v>
      </c>
      <c r="Z1923">
        <v>6</v>
      </c>
      <c r="AA1923">
        <v>4</v>
      </c>
      <c r="AB1923" t="s">
        <v>17</v>
      </c>
      <c r="AC1923" t="s">
        <v>14</v>
      </c>
      <c r="AD1923">
        <v>60.000000000000028</v>
      </c>
      <c r="AE1923">
        <v>0.66666666666666663</v>
      </c>
      <c r="AF1923">
        <v>0</v>
      </c>
      <c r="AG1923" t="s">
        <v>73</v>
      </c>
      <c r="AH1923" t="s">
        <v>107</v>
      </c>
      <c r="AI1923" t="s">
        <v>113</v>
      </c>
      <c r="AJ1923">
        <v>1906</v>
      </c>
      <c r="AK1923">
        <v>1907</v>
      </c>
      <c r="AL1923" t="s">
        <v>118</v>
      </c>
    </row>
    <row r="1924" spans="1:38" x14ac:dyDescent="0.2">
      <c r="A1924">
        <v>2682</v>
      </c>
      <c r="B1924" s="1">
        <v>45373</v>
      </c>
      <c r="C1924" s="2">
        <v>0.375</v>
      </c>
      <c r="D1924" s="2">
        <v>0.41666666666666669</v>
      </c>
      <c r="E1924" t="s">
        <v>21</v>
      </c>
      <c r="F1924">
        <v>1</v>
      </c>
      <c r="G1924">
        <v>6</v>
      </c>
      <c r="H1924">
        <v>2</v>
      </c>
      <c r="I1924" t="s">
        <v>42</v>
      </c>
      <c r="J1924" t="s">
        <v>28</v>
      </c>
      <c r="K1924">
        <v>60.000000000000028</v>
      </c>
      <c r="L1924">
        <v>0.33333333333333331</v>
      </c>
      <c r="M1924">
        <v>0</v>
      </c>
      <c r="N1924" t="s">
        <v>76</v>
      </c>
      <c r="O1924" t="s">
        <v>100</v>
      </c>
      <c r="P1924" t="s">
        <v>113</v>
      </c>
      <c r="Q1924" t="s">
        <v>118</v>
      </c>
      <c r="R1924" t="s">
        <v>118</v>
      </c>
      <c r="S1924">
        <v>1908</v>
      </c>
      <c r="T1924">
        <v>1379</v>
      </c>
      <c r="U1924" s="1">
        <v>45427</v>
      </c>
      <c r="V1924" s="2">
        <v>0.375</v>
      </c>
      <c r="W1924" s="2">
        <v>0.39583333333333331</v>
      </c>
      <c r="X1924" t="s">
        <v>21</v>
      </c>
      <c r="Y1924">
        <v>1</v>
      </c>
      <c r="Z1924">
        <v>6</v>
      </c>
      <c r="AA1924">
        <v>5</v>
      </c>
      <c r="AB1924" t="s">
        <v>42</v>
      </c>
      <c r="AC1924" t="s">
        <v>18</v>
      </c>
      <c r="AD1924">
        <v>29.999999999999972</v>
      </c>
      <c r="AE1924">
        <v>0.83333333333333348</v>
      </c>
      <c r="AF1924">
        <v>0</v>
      </c>
      <c r="AG1924" t="s">
        <v>74</v>
      </c>
      <c r="AH1924" t="s">
        <v>102</v>
      </c>
      <c r="AI1924" t="s">
        <v>113</v>
      </c>
      <c r="AJ1924">
        <v>1907</v>
      </c>
      <c r="AK1924">
        <v>1908</v>
      </c>
      <c r="AL1924" t="s">
        <v>118</v>
      </c>
    </row>
    <row r="1925" spans="1:38" x14ac:dyDescent="0.2">
      <c r="A1925">
        <v>277</v>
      </c>
      <c r="B1925" s="1">
        <v>45326</v>
      </c>
      <c r="C1925" s="2">
        <v>0.375</v>
      </c>
      <c r="D1925" s="2">
        <v>0.41666666666666669</v>
      </c>
      <c r="E1925" t="s">
        <v>21</v>
      </c>
      <c r="F1925">
        <v>1</v>
      </c>
      <c r="G1925">
        <v>6</v>
      </c>
      <c r="H1925">
        <v>2</v>
      </c>
      <c r="I1925" t="s">
        <v>42</v>
      </c>
      <c r="J1925" t="s">
        <v>23</v>
      </c>
      <c r="K1925">
        <v>60.000000000000028</v>
      </c>
      <c r="L1925">
        <v>0.33333333333333331</v>
      </c>
      <c r="M1925">
        <v>0</v>
      </c>
      <c r="N1925" t="s">
        <v>71</v>
      </c>
      <c r="O1925" t="s">
        <v>99</v>
      </c>
      <c r="P1925" t="s">
        <v>113</v>
      </c>
      <c r="Q1925" t="s">
        <v>118</v>
      </c>
      <c r="R1925" t="s">
        <v>118</v>
      </c>
      <c r="S1925">
        <v>1909</v>
      </c>
      <c r="T1925">
        <v>2682</v>
      </c>
      <c r="U1925" s="1">
        <v>45373</v>
      </c>
      <c r="V1925" s="2">
        <v>0.375</v>
      </c>
      <c r="W1925" s="2">
        <v>0.41666666666666669</v>
      </c>
      <c r="X1925" t="s">
        <v>21</v>
      </c>
      <c r="Y1925">
        <v>1</v>
      </c>
      <c r="Z1925">
        <v>6</v>
      </c>
      <c r="AA1925">
        <v>2</v>
      </c>
      <c r="AB1925" t="s">
        <v>42</v>
      </c>
      <c r="AC1925" t="s">
        <v>28</v>
      </c>
      <c r="AD1925">
        <v>60.000000000000028</v>
      </c>
      <c r="AE1925">
        <v>0.33333333333333331</v>
      </c>
      <c r="AF1925">
        <v>0</v>
      </c>
      <c r="AG1925" t="s">
        <v>76</v>
      </c>
      <c r="AH1925" t="s">
        <v>100</v>
      </c>
      <c r="AI1925" t="s">
        <v>113</v>
      </c>
      <c r="AJ1925">
        <v>1908</v>
      </c>
      <c r="AK1925">
        <v>1909</v>
      </c>
      <c r="AL1925" t="s">
        <v>118</v>
      </c>
    </row>
    <row r="1926" spans="1:38" x14ac:dyDescent="0.2">
      <c r="A1926">
        <v>931</v>
      </c>
      <c r="B1926" s="1">
        <v>45486</v>
      </c>
      <c r="C1926" s="2">
        <v>0.375</v>
      </c>
      <c r="D1926" s="2">
        <v>0.4375</v>
      </c>
      <c r="E1926" t="s">
        <v>21</v>
      </c>
      <c r="F1926">
        <v>1</v>
      </c>
      <c r="G1926">
        <v>6</v>
      </c>
      <c r="H1926">
        <v>2</v>
      </c>
      <c r="I1926" t="s">
        <v>27</v>
      </c>
      <c r="J1926" t="s">
        <v>23</v>
      </c>
      <c r="K1926">
        <v>90</v>
      </c>
      <c r="L1926">
        <v>0.33333333333333331</v>
      </c>
      <c r="M1926">
        <v>0</v>
      </c>
      <c r="N1926" t="s">
        <v>77</v>
      </c>
      <c r="O1926" t="s">
        <v>104</v>
      </c>
      <c r="P1926" t="s">
        <v>113</v>
      </c>
      <c r="Q1926" t="s">
        <v>118</v>
      </c>
      <c r="R1926" t="s">
        <v>118</v>
      </c>
      <c r="S1926">
        <v>1911</v>
      </c>
      <c r="T1926">
        <v>1983</v>
      </c>
      <c r="U1926" s="1">
        <v>45510</v>
      </c>
      <c r="V1926" s="2">
        <v>0.375</v>
      </c>
      <c r="W1926" s="2">
        <v>0.41666666666666669</v>
      </c>
      <c r="X1926" t="s">
        <v>21</v>
      </c>
      <c r="Y1926">
        <v>1</v>
      </c>
      <c r="Z1926">
        <v>6</v>
      </c>
      <c r="AA1926">
        <v>1</v>
      </c>
      <c r="AB1926" t="s">
        <v>13</v>
      </c>
      <c r="AC1926" t="s">
        <v>30</v>
      </c>
      <c r="AD1926">
        <v>60.000000000000028</v>
      </c>
      <c r="AE1926">
        <v>0.16666666666666666</v>
      </c>
      <c r="AF1926">
        <v>0</v>
      </c>
      <c r="AG1926" t="s">
        <v>73</v>
      </c>
      <c r="AH1926" t="s">
        <v>105</v>
      </c>
      <c r="AI1926" t="s">
        <v>113</v>
      </c>
      <c r="AJ1926">
        <v>1910</v>
      </c>
      <c r="AK1926">
        <v>1911</v>
      </c>
      <c r="AL1926" t="s">
        <v>118</v>
      </c>
    </row>
    <row r="1927" spans="1:38" x14ac:dyDescent="0.2">
      <c r="A1927">
        <v>1983</v>
      </c>
      <c r="B1927" s="1">
        <v>45510</v>
      </c>
      <c r="C1927" s="2">
        <v>0.375</v>
      </c>
      <c r="D1927" s="2">
        <v>0.41666666666666669</v>
      </c>
      <c r="E1927" t="s">
        <v>21</v>
      </c>
      <c r="F1927">
        <v>1</v>
      </c>
      <c r="G1927">
        <v>6</v>
      </c>
      <c r="H1927">
        <v>1</v>
      </c>
      <c r="I1927" t="s">
        <v>13</v>
      </c>
      <c r="J1927" t="s">
        <v>30</v>
      </c>
      <c r="K1927">
        <v>60.000000000000028</v>
      </c>
      <c r="L1927">
        <v>0.16666666666666666</v>
      </c>
      <c r="M1927">
        <v>0</v>
      </c>
      <c r="N1927" t="s">
        <v>73</v>
      </c>
      <c r="O1927" t="s">
        <v>105</v>
      </c>
      <c r="P1927" t="s">
        <v>113</v>
      </c>
      <c r="Q1927" t="s">
        <v>117</v>
      </c>
      <c r="R1927" t="s">
        <v>118</v>
      </c>
      <c r="S1927">
        <v>1910</v>
      </c>
      <c r="T1927">
        <v>277</v>
      </c>
      <c r="U1927" s="1">
        <v>45326</v>
      </c>
      <c r="V1927" s="2">
        <v>0.375</v>
      </c>
      <c r="W1927" s="2">
        <v>0.41666666666666669</v>
      </c>
      <c r="X1927" t="s">
        <v>21</v>
      </c>
      <c r="Y1927">
        <v>1</v>
      </c>
      <c r="Z1927">
        <v>6</v>
      </c>
      <c r="AA1927">
        <v>2</v>
      </c>
      <c r="AB1927" t="s">
        <v>42</v>
      </c>
      <c r="AC1927" t="s">
        <v>23</v>
      </c>
      <c r="AD1927">
        <v>60.000000000000028</v>
      </c>
      <c r="AE1927">
        <v>0.33333333333333331</v>
      </c>
      <c r="AF1927">
        <v>0</v>
      </c>
      <c r="AG1927" t="s">
        <v>71</v>
      </c>
      <c r="AH1927" t="s">
        <v>99</v>
      </c>
      <c r="AI1927" t="s">
        <v>113</v>
      </c>
      <c r="AJ1927">
        <v>1909</v>
      </c>
      <c r="AK1927">
        <v>1910</v>
      </c>
      <c r="AL1927" t="s">
        <v>118</v>
      </c>
    </row>
    <row r="1928" spans="1:38" x14ac:dyDescent="0.2">
      <c r="A1928">
        <v>1612</v>
      </c>
      <c r="B1928" s="1">
        <v>45642</v>
      </c>
      <c r="C1928" s="2">
        <v>0.375</v>
      </c>
      <c r="D1928" s="2">
        <v>0.41666666666666669</v>
      </c>
      <c r="E1928" t="s">
        <v>21</v>
      </c>
      <c r="F1928">
        <v>1</v>
      </c>
      <c r="G1928">
        <v>6</v>
      </c>
      <c r="H1928">
        <v>6</v>
      </c>
      <c r="I1928" t="s">
        <v>17</v>
      </c>
      <c r="J1928" t="s">
        <v>28</v>
      </c>
      <c r="K1928">
        <v>60.000000000000028</v>
      </c>
      <c r="L1928">
        <v>1</v>
      </c>
      <c r="M1928">
        <v>0</v>
      </c>
      <c r="N1928" t="s">
        <v>72</v>
      </c>
      <c r="O1928" t="s">
        <v>109</v>
      </c>
      <c r="P1928" t="s">
        <v>113</v>
      </c>
      <c r="Q1928" t="s">
        <v>118</v>
      </c>
      <c r="R1928" t="s">
        <v>118</v>
      </c>
      <c r="S1928">
        <v>1913</v>
      </c>
      <c r="T1928">
        <v>2267</v>
      </c>
      <c r="U1928" s="1">
        <v>45604</v>
      </c>
      <c r="V1928" s="2">
        <v>0.375</v>
      </c>
      <c r="W1928" s="2">
        <v>0.4375</v>
      </c>
      <c r="X1928" t="s">
        <v>21</v>
      </c>
      <c r="Y1928">
        <v>1</v>
      </c>
      <c r="Z1928">
        <v>6</v>
      </c>
      <c r="AA1928">
        <v>2</v>
      </c>
      <c r="AB1928" t="s">
        <v>39</v>
      </c>
      <c r="AC1928" t="s">
        <v>40</v>
      </c>
      <c r="AD1928">
        <v>90</v>
      </c>
      <c r="AE1928">
        <v>0.33333333333333331</v>
      </c>
      <c r="AF1928">
        <v>0</v>
      </c>
      <c r="AG1928" t="s">
        <v>76</v>
      </c>
      <c r="AH1928" t="s">
        <v>108</v>
      </c>
      <c r="AI1928" t="s">
        <v>113</v>
      </c>
      <c r="AJ1928">
        <v>1912</v>
      </c>
      <c r="AK1928">
        <v>1913</v>
      </c>
      <c r="AL1928" t="s">
        <v>118</v>
      </c>
    </row>
    <row r="1929" spans="1:38" x14ac:dyDescent="0.2">
      <c r="A1929">
        <v>757</v>
      </c>
      <c r="B1929" s="1">
        <v>45524</v>
      </c>
      <c r="C1929" s="2">
        <v>0.375</v>
      </c>
      <c r="D1929" s="2">
        <v>0.39583333333333331</v>
      </c>
      <c r="E1929" t="s">
        <v>21</v>
      </c>
      <c r="F1929">
        <v>1</v>
      </c>
      <c r="G1929">
        <v>6</v>
      </c>
      <c r="H1929">
        <v>7</v>
      </c>
      <c r="I1929" t="s">
        <v>22</v>
      </c>
      <c r="J1929" t="s">
        <v>14</v>
      </c>
      <c r="K1929">
        <v>29.999999999999972</v>
      </c>
      <c r="L1929">
        <v>1.1666666666666667</v>
      </c>
      <c r="M1929">
        <v>1</v>
      </c>
      <c r="N1929" t="s">
        <v>73</v>
      </c>
      <c r="O1929" t="s">
        <v>105</v>
      </c>
      <c r="P1929" t="s">
        <v>113</v>
      </c>
      <c r="Q1929" t="s">
        <v>118</v>
      </c>
      <c r="R1929" t="s">
        <v>118</v>
      </c>
      <c r="S1929">
        <v>1914</v>
      </c>
      <c r="T1929">
        <v>1612</v>
      </c>
      <c r="U1929" s="1">
        <v>45642</v>
      </c>
      <c r="V1929" s="2">
        <v>0.375</v>
      </c>
      <c r="W1929" s="2">
        <v>0.41666666666666669</v>
      </c>
      <c r="X1929" t="s">
        <v>21</v>
      </c>
      <c r="Y1929">
        <v>1</v>
      </c>
      <c r="Z1929">
        <v>6</v>
      </c>
      <c r="AA1929">
        <v>6</v>
      </c>
      <c r="AB1929" t="s">
        <v>17</v>
      </c>
      <c r="AC1929" t="s">
        <v>28</v>
      </c>
      <c r="AD1929">
        <v>60.000000000000028</v>
      </c>
      <c r="AE1929">
        <v>1</v>
      </c>
      <c r="AF1929">
        <v>0</v>
      </c>
      <c r="AG1929" t="s">
        <v>72</v>
      </c>
      <c r="AH1929" t="s">
        <v>109</v>
      </c>
      <c r="AI1929" t="s">
        <v>113</v>
      </c>
      <c r="AJ1929">
        <v>1913</v>
      </c>
      <c r="AK1929">
        <v>1914</v>
      </c>
      <c r="AL1929" t="s">
        <v>118</v>
      </c>
    </row>
    <row r="1930" spans="1:38" x14ac:dyDescent="0.2">
      <c r="A1930">
        <v>607</v>
      </c>
      <c r="B1930" s="1">
        <v>45551</v>
      </c>
      <c r="C1930" s="2">
        <v>0.375</v>
      </c>
      <c r="D1930" s="2">
        <v>0.39583333333333331</v>
      </c>
      <c r="E1930" t="s">
        <v>21</v>
      </c>
      <c r="F1930">
        <v>1</v>
      </c>
      <c r="G1930">
        <v>6</v>
      </c>
      <c r="H1930">
        <v>4</v>
      </c>
      <c r="I1930" t="s">
        <v>41</v>
      </c>
      <c r="J1930" t="s">
        <v>40</v>
      </c>
      <c r="K1930">
        <v>29.999999999999972</v>
      </c>
      <c r="L1930">
        <v>0.66666666666666663</v>
      </c>
      <c r="M1930">
        <v>0</v>
      </c>
      <c r="N1930" t="s">
        <v>72</v>
      </c>
      <c r="O1930" t="s">
        <v>106</v>
      </c>
      <c r="P1930" t="s">
        <v>113</v>
      </c>
      <c r="Q1930" t="s">
        <v>118</v>
      </c>
      <c r="R1930" t="s">
        <v>118</v>
      </c>
      <c r="S1930">
        <v>1915</v>
      </c>
      <c r="T1930">
        <v>757</v>
      </c>
      <c r="U1930" s="1">
        <v>45524</v>
      </c>
      <c r="V1930" s="2">
        <v>0.375</v>
      </c>
      <c r="W1930" s="2">
        <v>0.39583333333333331</v>
      </c>
      <c r="X1930" t="s">
        <v>21</v>
      </c>
      <c r="Y1930">
        <v>1</v>
      </c>
      <c r="Z1930">
        <v>6</v>
      </c>
      <c r="AA1930">
        <v>7</v>
      </c>
      <c r="AB1930" t="s">
        <v>22</v>
      </c>
      <c r="AC1930" t="s">
        <v>14</v>
      </c>
      <c r="AD1930">
        <v>29.999999999999972</v>
      </c>
      <c r="AE1930">
        <v>1.1666666666666667</v>
      </c>
      <c r="AF1930">
        <v>1</v>
      </c>
      <c r="AG1930" t="s">
        <v>73</v>
      </c>
      <c r="AH1930" t="s">
        <v>105</v>
      </c>
      <c r="AI1930" t="s">
        <v>113</v>
      </c>
      <c r="AJ1930">
        <v>1914</v>
      </c>
      <c r="AK1930">
        <v>1915</v>
      </c>
      <c r="AL1930" t="s">
        <v>118</v>
      </c>
    </row>
    <row r="1931" spans="1:38" x14ac:dyDescent="0.2">
      <c r="A1931">
        <v>1976</v>
      </c>
      <c r="B1931" s="1">
        <v>45625</v>
      </c>
      <c r="C1931" s="2">
        <v>0.375</v>
      </c>
      <c r="D1931" s="2">
        <v>0.4375</v>
      </c>
      <c r="E1931" t="s">
        <v>21</v>
      </c>
      <c r="F1931">
        <v>1</v>
      </c>
      <c r="G1931">
        <v>6</v>
      </c>
      <c r="H1931">
        <v>9</v>
      </c>
      <c r="I1931" t="s">
        <v>27</v>
      </c>
      <c r="J1931" t="s">
        <v>14</v>
      </c>
      <c r="K1931">
        <v>90</v>
      </c>
      <c r="L1931">
        <v>1.5</v>
      </c>
      <c r="M1931">
        <v>1</v>
      </c>
      <c r="N1931" t="s">
        <v>76</v>
      </c>
      <c r="O1931" t="s">
        <v>108</v>
      </c>
      <c r="P1931" t="s">
        <v>113</v>
      </c>
      <c r="Q1931" t="s">
        <v>118</v>
      </c>
      <c r="R1931" t="s">
        <v>118</v>
      </c>
      <c r="S1931">
        <v>1916</v>
      </c>
      <c r="T1931">
        <v>607</v>
      </c>
      <c r="U1931" s="1">
        <v>45551</v>
      </c>
      <c r="V1931" s="2">
        <v>0.375</v>
      </c>
      <c r="W1931" s="2">
        <v>0.39583333333333331</v>
      </c>
      <c r="X1931" t="s">
        <v>21</v>
      </c>
      <c r="Y1931">
        <v>1</v>
      </c>
      <c r="Z1931">
        <v>6</v>
      </c>
      <c r="AA1931">
        <v>4</v>
      </c>
      <c r="AB1931" t="s">
        <v>41</v>
      </c>
      <c r="AC1931" t="s">
        <v>40</v>
      </c>
      <c r="AD1931">
        <v>29.999999999999972</v>
      </c>
      <c r="AE1931">
        <v>0.66666666666666663</v>
      </c>
      <c r="AF1931">
        <v>0</v>
      </c>
      <c r="AG1931" t="s">
        <v>72</v>
      </c>
      <c r="AH1931" t="s">
        <v>106</v>
      </c>
      <c r="AI1931" t="s">
        <v>113</v>
      </c>
      <c r="AJ1931">
        <v>1915</v>
      </c>
      <c r="AK1931">
        <v>1916</v>
      </c>
      <c r="AL1931" t="s">
        <v>118</v>
      </c>
    </row>
    <row r="1932" spans="1:38" x14ac:dyDescent="0.2">
      <c r="A1932">
        <v>2267</v>
      </c>
      <c r="B1932" s="1">
        <v>45604</v>
      </c>
      <c r="C1932" s="2">
        <v>0.375</v>
      </c>
      <c r="D1932" s="2">
        <v>0.4375</v>
      </c>
      <c r="E1932" t="s">
        <v>21</v>
      </c>
      <c r="F1932">
        <v>1</v>
      </c>
      <c r="G1932">
        <v>6</v>
      </c>
      <c r="H1932">
        <v>2</v>
      </c>
      <c r="I1932" t="s">
        <v>39</v>
      </c>
      <c r="J1932" t="s">
        <v>40</v>
      </c>
      <c r="K1932">
        <v>90</v>
      </c>
      <c r="L1932">
        <v>0.33333333333333331</v>
      </c>
      <c r="M1932">
        <v>0</v>
      </c>
      <c r="N1932" t="s">
        <v>76</v>
      </c>
      <c r="O1932" t="s">
        <v>108</v>
      </c>
      <c r="P1932" t="s">
        <v>113</v>
      </c>
      <c r="Q1932" t="s">
        <v>118</v>
      </c>
      <c r="R1932" t="s">
        <v>118</v>
      </c>
      <c r="S1932">
        <v>1912</v>
      </c>
      <c r="T1932">
        <v>931</v>
      </c>
      <c r="U1932" s="1">
        <v>45486</v>
      </c>
      <c r="V1932" s="2">
        <v>0.375</v>
      </c>
      <c r="W1932" s="2">
        <v>0.4375</v>
      </c>
      <c r="X1932" t="s">
        <v>21</v>
      </c>
      <c r="Y1932">
        <v>1</v>
      </c>
      <c r="Z1932">
        <v>6</v>
      </c>
      <c r="AA1932">
        <v>2</v>
      </c>
      <c r="AB1932" t="s">
        <v>27</v>
      </c>
      <c r="AC1932" t="s">
        <v>23</v>
      </c>
      <c r="AD1932">
        <v>90</v>
      </c>
      <c r="AE1932">
        <v>0.33333333333333331</v>
      </c>
      <c r="AF1932">
        <v>0</v>
      </c>
      <c r="AG1932" t="s">
        <v>77</v>
      </c>
      <c r="AH1932" t="s">
        <v>104</v>
      </c>
      <c r="AI1932" t="s">
        <v>113</v>
      </c>
      <c r="AJ1932">
        <v>1911</v>
      </c>
      <c r="AK1932">
        <v>1912</v>
      </c>
      <c r="AL1932" t="s">
        <v>118</v>
      </c>
    </row>
    <row r="1933" spans="1:38" x14ac:dyDescent="0.2">
      <c r="A1933">
        <v>1410</v>
      </c>
      <c r="B1933" s="1">
        <v>45519</v>
      </c>
      <c r="C1933" s="2">
        <v>0.35416666666666669</v>
      </c>
      <c r="D1933" s="2">
        <v>0.39583333333333331</v>
      </c>
      <c r="E1933" t="s">
        <v>21</v>
      </c>
      <c r="F1933">
        <v>1</v>
      </c>
      <c r="G1933">
        <v>6</v>
      </c>
      <c r="H1933">
        <v>9</v>
      </c>
      <c r="I1933" t="s">
        <v>42</v>
      </c>
      <c r="J1933" t="s">
        <v>30</v>
      </c>
      <c r="K1933">
        <v>59.999999999999943</v>
      </c>
      <c r="L1933">
        <v>1.5</v>
      </c>
      <c r="M1933">
        <v>1</v>
      </c>
      <c r="N1933" t="s">
        <v>75</v>
      </c>
      <c r="O1933" t="s">
        <v>105</v>
      </c>
      <c r="P1933" t="s">
        <v>113</v>
      </c>
      <c r="Q1933" t="s">
        <v>118</v>
      </c>
      <c r="R1933" t="s">
        <v>118</v>
      </c>
      <c r="S1933">
        <v>1951</v>
      </c>
      <c r="T1933">
        <v>528</v>
      </c>
      <c r="U1933" s="1">
        <v>45523</v>
      </c>
      <c r="V1933" s="2">
        <v>0.35416666666666669</v>
      </c>
      <c r="W1933" s="2">
        <v>0.39583333333333331</v>
      </c>
      <c r="X1933" t="s">
        <v>21</v>
      </c>
      <c r="Y1933">
        <v>1</v>
      </c>
      <c r="Z1933">
        <v>6</v>
      </c>
      <c r="AA1933">
        <v>7</v>
      </c>
      <c r="AB1933" t="s">
        <v>42</v>
      </c>
      <c r="AC1933" t="s">
        <v>14</v>
      </c>
      <c r="AD1933">
        <v>59.999999999999943</v>
      </c>
      <c r="AE1933">
        <v>1.1666666666666667</v>
      </c>
      <c r="AF1933">
        <v>1</v>
      </c>
      <c r="AG1933" t="s">
        <v>72</v>
      </c>
      <c r="AH1933" t="s">
        <v>105</v>
      </c>
      <c r="AI1933" t="s">
        <v>113</v>
      </c>
      <c r="AJ1933">
        <v>1950</v>
      </c>
      <c r="AK1933">
        <v>1951</v>
      </c>
      <c r="AL1933" t="s">
        <v>118</v>
      </c>
    </row>
    <row r="1934" spans="1:38" x14ac:dyDescent="0.2">
      <c r="A1934">
        <v>2604</v>
      </c>
      <c r="B1934" s="1">
        <v>45435</v>
      </c>
      <c r="C1934" s="2">
        <v>0.35416666666666669</v>
      </c>
      <c r="D1934" s="2">
        <v>0.41666666666666669</v>
      </c>
      <c r="E1934" t="s">
        <v>21</v>
      </c>
      <c r="F1934">
        <v>1</v>
      </c>
      <c r="G1934">
        <v>6</v>
      </c>
      <c r="H1934">
        <v>2</v>
      </c>
      <c r="I1934" t="s">
        <v>17</v>
      </c>
      <c r="J1934" t="s">
        <v>30</v>
      </c>
      <c r="K1934">
        <v>90</v>
      </c>
      <c r="L1934">
        <v>0.33333333333333331</v>
      </c>
      <c r="M1934">
        <v>0</v>
      </c>
      <c r="N1934" t="s">
        <v>75</v>
      </c>
      <c r="O1934" t="s">
        <v>102</v>
      </c>
      <c r="P1934" t="s">
        <v>113</v>
      </c>
      <c r="Q1934" t="s">
        <v>118</v>
      </c>
      <c r="R1934" t="s">
        <v>118</v>
      </c>
      <c r="S1934">
        <v>1947</v>
      </c>
      <c r="T1934">
        <v>1117</v>
      </c>
      <c r="U1934" s="1">
        <v>45423</v>
      </c>
      <c r="V1934" s="2">
        <v>0.35416666666666669</v>
      </c>
      <c r="W1934" s="2">
        <v>0.39583333333333331</v>
      </c>
      <c r="X1934" t="s">
        <v>21</v>
      </c>
      <c r="Y1934">
        <v>1</v>
      </c>
      <c r="Z1934">
        <v>6</v>
      </c>
      <c r="AA1934">
        <v>9</v>
      </c>
      <c r="AB1934" t="s">
        <v>13</v>
      </c>
      <c r="AC1934" t="s">
        <v>30</v>
      </c>
      <c r="AD1934">
        <v>59.999999999999943</v>
      </c>
      <c r="AE1934">
        <v>1.5</v>
      </c>
      <c r="AF1934">
        <v>1</v>
      </c>
      <c r="AG1934" t="s">
        <v>77</v>
      </c>
      <c r="AH1934" t="s">
        <v>102</v>
      </c>
      <c r="AI1934" t="s">
        <v>113</v>
      </c>
      <c r="AJ1934">
        <v>1946</v>
      </c>
      <c r="AK1934">
        <v>1947</v>
      </c>
      <c r="AL1934" t="s">
        <v>118</v>
      </c>
    </row>
    <row r="1935" spans="1:38" x14ac:dyDescent="0.2">
      <c r="A1935">
        <v>1518</v>
      </c>
      <c r="B1935" s="1">
        <v>45584</v>
      </c>
      <c r="C1935" s="2">
        <v>0.35416666666666669</v>
      </c>
      <c r="D1935" s="2">
        <v>0.41666666666666669</v>
      </c>
      <c r="E1935" t="s">
        <v>21</v>
      </c>
      <c r="F1935">
        <v>1</v>
      </c>
      <c r="G1935">
        <v>6</v>
      </c>
      <c r="H1935">
        <v>6</v>
      </c>
      <c r="I1935" t="s">
        <v>39</v>
      </c>
      <c r="J1935" t="s">
        <v>28</v>
      </c>
      <c r="K1935">
        <v>90</v>
      </c>
      <c r="L1935">
        <v>1</v>
      </c>
      <c r="M1935">
        <v>0</v>
      </c>
      <c r="N1935" t="s">
        <v>77</v>
      </c>
      <c r="O1935" t="s">
        <v>107</v>
      </c>
      <c r="P1935" t="s">
        <v>113</v>
      </c>
      <c r="Q1935" t="s">
        <v>118</v>
      </c>
      <c r="R1935" t="s">
        <v>118</v>
      </c>
      <c r="S1935">
        <v>1948</v>
      </c>
      <c r="T1935">
        <v>2604</v>
      </c>
      <c r="U1935" s="1">
        <v>45435</v>
      </c>
      <c r="V1935" s="2">
        <v>0.35416666666666669</v>
      </c>
      <c r="W1935" s="2">
        <v>0.41666666666666669</v>
      </c>
      <c r="X1935" t="s">
        <v>21</v>
      </c>
      <c r="Y1935">
        <v>1</v>
      </c>
      <c r="Z1935">
        <v>6</v>
      </c>
      <c r="AA1935">
        <v>2</v>
      </c>
      <c r="AB1935" t="s">
        <v>17</v>
      </c>
      <c r="AC1935" t="s">
        <v>30</v>
      </c>
      <c r="AD1935">
        <v>90</v>
      </c>
      <c r="AE1935">
        <v>0.33333333333333331</v>
      </c>
      <c r="AF1935">
        <v>0</v>
      </c>
      <c r="AG1935" t="s">
        <v>75</v>
      </c>
      <c r="AH1935" t="s">
        <v>102</v>
      </c>
      <c r="AI1935" t="s">
        <v>113</v>
      </c>
      <c r="AJ1935">
        <v>1947</v>
      </c>
      <c r="AK1935">
        <v>1948</v>
      </c>
      <c r="AL1935" t="s">
        <v>118</v>
      </c>
    </row>
    <row r="1936" spans="1:38" x14ac:dyDescent="0.2">
      <c r="A1936">
        <v>528</v>
      </c>
      <c r="B1936" s="1">
        <v>45523</v>
      </c>
      <c r="C1936" s="2">
        <v>0.35416666666666669</v>
      </c>
      <c r="D1936" s="2">
        <v>0.39583333333333331</v>
      </c>
      <c r="E1936" t="s">
        <v>21</v>
      </c>
      <c r="F1936">
        <v>1</v>
      </c>
      <c r="G1936">
        <v>6</v>
      </c>
      <c r="H1936">
        <v>7</v>
      </c>
      <c r="I1936" t="s">
        <v>42</v>
      </c>
      <c r="J1936" t="s">
        <v>14</v>
      </c>
      <c r="K1936">
        <v>59.999999999999943</v>
      </c>
      <c r="L1936">
        <v>1.1666666666666667</v>
      </c>
      <c r="M1936">
        <v>1</v>
      </c>
      <c r="N1936" t="s">
        <v>72</v>
      </c>
      <c r="O1936" t="s">
        <v>105</v>
      </c>
      <c r="P1936" t="s">
        <v>113</v>
      </c>
      <c r="Q1936" t="s">
        <v>118</v>
      </c>
      <c r="R1936" t="s">
        <v>118</v>
      </c>
      <c r="S1936">
        <v>1950</v>
      </c>
      <c r="T1936">
        <v>1513</v>
      </c>
      <c r="U1936" s="1">
        <v>45417</v>
      </c>
      <c r="V1936" s="2">
        <v>0.35416666666666669</v>
      </c>
      <c r="W1936" s="2">
        <v>0.41666666666666669</v>
      </c>
      <c r="X1936" t="s">
        <v>21</v>
      </c>
      <c r="Y1936">
        <v>1</v>
      </c>
      <c r="Z1936">
        <v>6</v>
      </c>
      <c r="AA1936">
        <v>6</v>
      </c>
      <c r="AB1936" t="s">
        <v>13</v>
      </c>
      <c r="AC1936" t="s">
        <v>30</v>
      </c>
      <c r="AD1936">
        <v>90</v>
      </c>
      <c r="AE1936">
        <v>1</v>
      </c>
      <c r="AF1936">
        <v>0</v>
      </c>
      <c r="AG1936" t="s">
        <v>71</v>
      </c>
      <c r="AH1936" t="s">
        <v>102</v>
      </c>
      <c r="AI1936" t="s">
        <v>113</v>
      </c>
      <c r="AJ1936">
        <v>1949</v>
      </c>
      <c r="AK1936">
        <v>1950</v>
      </c>
      <c r="AL1936" t="s">
        <v>118</v>
      </c>
    </row>
    <row r="1937" spans="1:38" x14ac:dyDescent="0.2">
      <c r="A1937">
        <v>2771</v>
      </c>
      <c r="B1937" s="1">
        <v>45635</v>
      </c>
      <c r="C1937" s="2">
        <v>0.35416666666666669</v>
      </c>
      <c r="D1937" s="2">
        <v>0.375</v>
      </c>
      <c r="E1937" t="s">
        <v>21</v>
      </c>
      <c r="F1937">
        <v>1</v>
      </c>
      <c r="G1937">
        <v>6</v>
      </c>
      <c r="H1937">
        <v>5</v>
      </c>
      <c r="I1937" t="s">
        <v>39</v>
      </c>
      <c r="J1937" t="s">
        <v>18</v>
      </c>
      <c r="K1937">
        <v>29.999999999999972</v>
      </c>
      <c r="L1937">
        <v>0.83333333333333348</v>
      </c>
      <c r="M1937">
        <v>0</v>
      </c>
      <c r="N1937" t="s">
        <v>72</v>
      </c>
      <c r="O1937" t="s">
        <v>109</v>
      </c>
      <c r="P1937" t="s">
        <v>113</v>
      </c>
      <c r="Q1937" t="s">
        <v>118</v>
      </c>
      <c r="R1937" t="s">
        <v>118</v>
      </c>
      <c r="S1937">
        <v>1952</v>
      </c>
      <c r="T1937">
        <v>1410</v>
      </c>
      <c r="U1937" s="1">
        <v>45519</v>
      </c>
      <c r="V1937" s="2">
        <v>0.35416666666666669</v>
      </c>
      <c r="W1937" s="2">
        <v>0.39583333333333331</v>
      </c>
      <c r="X1937" t="s">
        <v>21</v>
      </c>
      <c r="Y1937">
        <v>1</v>
      </c>
      <c r="Z1937">
        <v>6</v>
      </c>
      <c r="AA1937">
        <v>9</v>
      </c>
      <c r="AB1937" t="s">
        <v>42</v>
      </c>
      <c r="AC1937" t="s">
        <v>30</v>
      </c>
      <c r="AD1937">
        <v>59.999999999999943</v>
      </c>
      <c r="AE1937">
        <v>1.5</v>
      </c>
      <c r="AF1937">
        <v>1</v>
      </c>
      <c r="AG1937" t="s">
        <v>75</v>
      </c>
      <c r="AH1937" t="s">
        <v>105</v>
      </c>
      <c r="AI1937" t="s">
        <v>113</v>
      </c>
      <c r="AJ1937">
        <v>1951</v>
      </c>
      <c r="AK1937">
        <v>1952</v>
      </c>
      <c r="AL1937" t="s">
        <v>118</v>
      </c>
    </row>
    <row r="1938" spans="1:38" x14ac:dyDescent="0.2">
      <c r="A1938">
        <v>622</v>
      </c>
      <c r="B1938" s="1">
        <v>45386</v>
      </c>
      <c r="C1938" s="2">
        <v>0.35416666666666669</v>
      </c>
      <c r="D1938" s="2">
        <v>0.39583333333333331</v>
      </c>
      <c r="E1938" t="s">
        <v>21</v>
      </c>
      <c r="F1938">
        <v>1</v>
      </c>
      <c r="G1938">
        <v>6</v>
      </c>
      <c r="H1938">
        <v>3</v>
      </c>
      <c r="I1938" t="s">
        <v>27</v>
      </c>
      <c r="J1938" t="s">
        <v>28</v>
      </c>
      <c r="K1938">
        <v>59.999999999999943</v>
      </c>
      <c r="L1938">
        <v>0.5</v>
      </c>
      <c r="M1938">
        <v>0</v>
      </c>
      <c r="N1938" t="s">
        <v>75</v>
      </c>
      <c r="O1938" t="s">
        <v>101</v>
      </c>
      <c r="P1938" t="s">
        <v>113</v>
      </c>
      <c r="Q1938" t="s">
        <v>118</v>
      </c>
      <c r="R1938" t="s">
        <v>118</v>
      </c>
      <c r="S1938">
        <v>1958</v>
      </c>
      <c r="T1938">
        <v>1322</v>
      </c>
      <c r="U1938" s="1">
        <v>45549</v>
      </c>
      <c r="V1938" s="2">
        <v>0.35416666666666669</v>
      </c>
      <c r="W1938" s="2">
        <v>0.41666666666666669</v>
      </c>
      <c r="X1938" t="s">
        <v>21</v>
      </c>
      <c r="Y1938">
        <v>1</v>
      </c>
      <c r="Z1938">
        <v>6</v>
      </c>
      <c r="AA1938">
        <v>7</v>
      </c>
      <c r="AB1938" t="s">
        <v>42</v>
      </c>
      <c r="AC1938" t="s">
        <v>14</v>
      </c>
      <c r="AD1938">
        <v>90</v>
      </c>
      <c r="AE1938">
        <v>1.1666666666666667</v>
      </c>
      <c r="AF1938">
        <v>1</v>
      </c>
      <c r="AG1938" t="s">
        <v>77</v>
      </c>
      <c r="AH1938" t="s">
        <v>106</v>
      </c>
      <c r="AI1938" t="s">
        <v>113</v>
      </c>
      <c r="AJ1938">
        <v>1957</v>
      </c>
      <c r="AK1938">
        <v>1958</v>
      </c>
      <c r="AL1938" t="s">
        <v>118</v>
      </c>
    </row>
    <row r="1939" spans="1:38" x14ac:dyDescent="0.2">
      <c r="A1939">
        <v>1070</v>
      </c>
      <c r="B1939" s="1">
        <v>45623</v>
      </c>
      <c r="C1939" s="2">
        <v>0.35416666666666669</v>
      </c>
      <c r="D1939" s="2">
        <v>0.375</v>
      </c>
      <c r="E1939" t="s">
        <v>21</v>
      </c>
      <c r="F1939">
        <v>1</v>
      </c>
      <c r="G1939">
        <v>6</v>
      </c>
      <c r="H1939">
        <v>9</v>
      </c>
      <c r="I1939" t="s">
        <v>17</v>
      </c>
      <c r="J1939" t="s">
        <v>40</v>
      </c>
      <c r="K1939">
        <v>29.999999999999972</v>
      </c>
      <c r="L1939">
        <v>1.5</v>
      </c>
      <c r="M1939">
        <v>1</v>
      </c>
      <c r="N1939" t="s">
        <v>74</v>
      </c>
      <c r="O1939" t="s">
        <v>108</v>
      </c>
      <c r="P1939" t="s">
        <v>113</v>
      </c>
      <c r="Q1939" t="s">
        <v>118</v>
      </c>
      <c r="R1939" t="s">
        <v>118</v>
      </c>
      <c r="S1939">
        <v>1954</v>
      </c>
      <c r="T1939">
        <v>2817</v>
      </c>
      <c r="U1939" s="1">
        <v>45437</v>
      </c>
      <c r="V1939" s="2">
        <v>0.35416666666666669</v>
      </c>
      <c r="W1939" s="2">
        <v>0.39583333333333331</v>
      </c>
      <c r="X1939" t="s">
        <v>21</v>
      </c>
      <c r="Y1939">
        <v>1</v>
      </c>
      <c r="Z1939">
        <v>6</v>
      </c>
      <c r="AA1939">
        <v>6</v>
      </c>
      <c r="AB1939" t="s">
        <v>13</v>
      </c>
      <c r="AC1939" t="s">
        <v>23</v>
      </c>
      <c r="AD1939">
        <v>59.999999999999943</v>
      </c>
      <c r="AE1939">
        <v>1</v>
      </c>
      <c r="AF1939">
        <v>0</v>
      </c>
      <c r="AG1939" t="s">
        <v>77</v>
      </c>
      <c r="AH1939" t="s">
        <v>102</v>
      </c>
      <c r="AI1939" t="s">
        <v>113</v>
      </c>
      <c r="AJ1939">
        <v>1953</v>
      </c>
      <c r="AK1939">
        <v>1954</v>
      </c>
      <c r="AL1939" t="s">
        <v>118</v>
      </c>
    </row>
    <row r="1940" spans="1:38" x14ac:dyDescent="0.2">
      <c r="A1940">
        <v>1148</v>
      </c>
      <c r="B1940" s="1">
        <v>45334</v>
      </c>
      <c r="C1940" s="2">
        <v>0.35416666666666669</v>
      </c>
      <c r="D1940" s="2">
        <v>0.39583333333333331</v>
      </c>
      <c r="E1940" t="s">
        <v>21</v>
      </c>
      <c r="F1940">
        <v>1</v>
      </c>
      <c r="G1940">
        <v>6</v>
      </c>
      <c r="H1940">
        <v>4</v>
      </c>
      <c r="I1940" t="s">
        <v>22</v>
      </c>
      <c r="J1940" t="s">
        <v>30</v>
      </c>
      <c r="K1940">
        <v>59.999999999999943</v>
      </c>
      <c r="L1940">
        <v>0.66666666666666663</v>
      </c>
      <c r="M1940">
        <v>0</v>
      </c>
      <c r="N1940" t="s">
        <v>72</v>
      </c>
      <c r="O1940" t="s">
        <v>99</v>
      </c>
      <c r="P1940" t="s">
        <v>113</v>
      </c>
      <c r="Q1940" t="s">
        <v>118</v>
      </c>
      <c r="R1940" t="s">
        <v>118</v>
      </c>
      <c r="S1940">
        <v>1955</v>
      </c>
      <c r="T1940">
        <v>1070</v>
      </c>
      <c r="U1940" s="1">
        <v>45623</v>
      </c>
      <c r="V1940" s="2">
        <v>0.35416666666666669</v>
      </c>
      <c r="W1940" s="2">
        <v>0.375</v>
      </c>
      <c r="X1940" t="s">
        <v>21</v>
      </c>
      <c r="Y1940">
        <v>1</v>
      </c>
      <c r="Z1940">
        <v>6</v>
      </c>
      <c r="AA1940">
        <v>9</v>
      </c>
      <c r="AB1940" t="s">
        <v>17</v>
      </c>
      <c r="AC1940" t="s">
        <v>40</v>
      </c>
      <c r="AD1940">
        <v>29.999999999999972</v>
      </c>
      <c r="AE1940">
        <v>1.5</v>
      </c>
      <c r="AF1940">
        <v>1</v>
      </c>
      <c r="AG1940" t="s">
        <v>74</v>
      </c>
      <c r="AH1940" t="s">
        <v>108</v>
      </c>
      <c r="AI1940" t="s">
        <v>113</v>
      </c>
      <c r="AJ1940">
        <v>1954</v>
      </c>
      <c r="AK1940">
        <v>1955</v>
      </c>
      <c r="AL1940" t="s">
        <v>118</v>
      </c>
    </row>
    <row r="1941" spans="1:38" x14ac:dyDescent="0.2">
      <c r="A1941">
        <v>879</v>
      </c>
      <c r="B1941" s="1">
        <v>45539</v>
      </c>
      <c r="C1941" s="2">
        <v>0.35416666666666669</v>
      </c>
      <c r="D1941" s="2">
        <v>0.39583333333333331</v>
      </c>
      <c r="E1941" t="s">
        <v>21</v>
      </c>
      <c r="F1941">
        <v>1</v>
      </c>
      <c r="G1941">
        <v>6</v>
      </c>
      <c r="H1941">
        <v>4</v>
      </c>
      <c r="I1941" t="s">
        <v>22</v>
      </c>
      <c r="J1941" t="s">
        <v>30</v>
      </c>
      <c r="K1941">
        <v>59.999999999999943</v>
      </c>
      <c r="L1941">
        <v>0.66666666666666663</v>
      </c>
      <c r="M1941">
        <v>0</v>
      </c>
      <c r="N1941" t="s">
        <v>74</v>
      </c>
      <c r="O1941" t="s">
        <v>106</v>
      </c>
      <c r="P1941" t="s">
        <v>113</v>
      </c>
      <c r="Q1941" t="s">
        <v>118</v>
      </c>
      <c r="R1941" t="s">
        <v>118</v>
      </c>
      <c r="S1941">
        <v>1956</v>
      </c>
      <c r="T1941">
        <v>1148</v>
      </c>
      <c r="U1941" s="1">
        <v>45334</v>
      </c>
      <c r="V1941" s="2">
        <v>0.35416666666666669</v>
      </c>
      <c r="W1941" s="2">
        <v>0.39583333333333331</v>
      </c>
      <c r="X1941" t="s">
        <v>21</v>
      </c>
      <c r="Y1941">
        <v>1</v>
      </c>
      <c r="Z1941">
        <v>6</v>
      </c>
      <c r="AA1941">
        <v>4</v>
      </c>
      <c r="AB1941" t="s">
        <v>22</v>
      </c>
      <c r="AC1941" t="s">
        <v>30</v>
      </c>
      <c r="AD1941">
        <v>59.999999999999943</v>
      </c>
      <c r="AE1941">
        <v>0.66666666666666663</v>
      </c>
      <c r="AF1941">
        <v>0</v>
      </c>
      <c r="AG1941" t="s">
        <v>72</v>
      </c>
      <c r="AH1941" t="s">
        <v>99</v>
      </c>
      <c r="AI1941" t="s">
        <v>113</v>
      </c>
      <c r="AJ1941">
        <v>1955</v>
      </c>
      <c r="AK1941">
        <v>1956</v>
      </c>
      <c r="AL1941" t="s">
        <v>118</v>
      </c>
    </row>
    <row r="1942" spans="1:38" x14ac:dyDescent="0.2">
      <c r="A1942">
        <v>1322</v>
      </c>
      <c r="B1942" s="1">
        <v>45549</v>
      </c>
      <c r="C1942" s="2">
        <v>0.35416666666666669</v>
      </c>
      <c r="D1942" s="2">
        <v>0.41666666666666669</v>
      </c>
      <c r="E1942" t="s">
        <v>21</v>
      </c>
      <c r="F1942">
        <v>1</v>
      </c>
      <c r="G1942">
        <v>6</v>
      </c>
      <c r="H1942">
        <v>7</v>
      </c>
      <c r="I1942" t="s">
        <v>42</v>
      </c>
      <c r="J1942" t="s">
        <v>14</v>
      </c>
      <c r="K1942">
        <v>90</v>
      </c>
      <c r="L1942">
        <v>1.1666666666666667</v>
      </c>
      <c r="M1942">
        <v>1</v>
      </c>
      <c r="N1942" t="s">
        <v>77</v>
      </c>
      <c r="O1942" t="s">
        <v>106</v>
      </c>
      <c r="P1942" t="s">
        <v>113</v>
      </c>
      <c r="Q1942" t="s">
        <v>118</v>
      </c>
      <c r="R1942" t="s">
        <v>118</v>
      </c>
      <c r="S1942">
        <v>1957</v>
      </c>
      <c r="T1942">
        <v>879</v>
      </c>
      <c r="U1942" s="1">
        <v>45539</v>
      </c>
      <c r="V1942" s="2">
        <v>0.35416666666666669</v>
      </c>
      <c r="W1942" s="2">
        <v>0.39583333333333331</v>
      </c>
      <c r="X1942" t="s">
        <v>21</v>
      </c>
      <c r="Y1942">
        <v>1</v>
      </c>
      <c r="Z1942">
        <v>6</v>
      </c>
      <c r="AA1942">
        <v>4</v>
      </c>
      <c r="AB1942" t="s">
        <v>22</v>
      </c>
      <c r="AC1942" t="s">
        <v>30</v>
      </c>
      <c r="AD1942">
        <v>59.999999999999943</v>
      </c>
      <c r="AE1942">
        <v>0.66666666666666663</v>
      </c>
      <c r="AF1942">
        <v>0</v>
      </c>
      <c r="AG1942" t="s">
        <v>74</v>
      </c>
      <c r="AH1942" t="s">
        <v>106</v>
      </c>
      <c r="AI1942" t="s">
        <v>113</v>
      </c>
      <c r="AJ1942">
        <v>1956</v>
      </c>
      <c r="AK1942">
        <v>1957</v>
      </c>
      <c r="AL1942" t="s">
        <v>118</v>
      </c>
    </row>
    <row r="1943" spans="1:38" x14ac:dyDescent="0.2">
      <c r="A1943">
        <v>1117</v>
      </c>
      <c r="B1943" s="1">
        <v>45423</v>
      </c>
      <c r="C1943" s="2">
        <v>0.35416666666666669</v>
      </c>
      <c r="D1943" s="2">
        <v>0.39583333333333331</v>
      </c>
      <c r="E1943" t="s">
        <v>21</v>
      </c>
      <c r="F1943">
        <v>1</v>
      </c>
      <c r="G1943">
        <v>6</v>
      </c>
      <c r="H1943">
        <v>9</v>
      </c>
      <c r="I1943" t="s">
        <v>13</v>
      </c>
      <c r="J1943" t="s">
        <v>30</v>
      </c>
      <c r="K1943">
        <v>59.999999999999943</v>
      </c>
      <c r="L1943">
        <v>1.5</v>
      </c>
      <c r="M1943">
        <v>1</v>
      </c>
      <c r="N1943" t="s">
        <v>77</v>
      </c>
      <c r="O1943" t="s">
        <v>102</v>
      </c>
      <c r="P1943" t="s">
        <v>113</v>
      </c>
      <c r="Q1943" t="s">
        <v>118</v>
      </c>
      <c r="R1943" t="s">
        <v>118</v>
      </c>
      <c r="S1943">
        <v>1946</v>
      </c>
      <c r="T1943">
        <v>1594</v>
      </c>
      <c r="U1943" s="1">
        <v>45621</v>
      </c>
      <c r="V1943" s="2">
        <v>0.35416666666666669</v>
      </c>
      <c r="W1943" s="2">
        <v>0.41666666666666669</v>
      </c>
      <c r="X1943" t="s">
        <v>21</v>
      </c>
      <c r="Y1943">
        <v>1</v>
      </c>
      <c r="Z1943">
        <v>6</v>
      </c>
      <c r="AA1943">
        <v>2</v>
      </c>
      <c r="AB1943" t="s">
        <v>42</v>
      </c>
      <c r="AC1943" t="s">
        <v>40</v>
      </c>
      <c r="AD1943">
        <v>90</v>
      </c>
      <c r="AE1943">
        <v>0.33333333333333331</v>
      </c>
      <c r="AF1943">
        <v>0</v>
      </c>
      <c r="AG1943" t="s">
        <v>72</v>
      </c>
      <c r="AH1943" t="s">
        <v>108</v>
      </c>
      <c r="AI1943" t="s">
        <v>113</v>
      </c>
      <c r="AJ1943">
        <v>1945</v>
      </c>
      <c r="AK1943">
        <v>1946</v>
      </c>
      <c r="AL1943" t="s">
        <v>118</v>
      </c>
    </row>
    <row r="1944" spans="1:38" x14ac:dyDescent="0.2">
      <c r="A1944">
        <v>2817</v>
      </c>
      <c r="B1944" s="1">
        <v>45437</v>
      </c>
      <c r="C1944" s="2">
        <v>0.35416666666666669</v>
      </c>
      <c r="D1944" s="2">
        <v>0.39583333333333331</v>
      </c>
      <c r="E1944" t="s">
        <v>21</v>
      </c>
      <c r="F1944">
        <v>1</v>
      </c>
      <c r="G1944">
        <v>6</v>
      </c>
      <c r="H1944">
        <v>6</v>
      </c>
      <c r="I1944" t="s">
        <v>13</v>
      </c>
      <c r="J1944" t="s">
        <v>23</v>
      </c>
      <c r="K1944">
        <v>59.999999999999943</v>
      </c>
      <c r="L1944">
        <v>1</v>
      </c>
      <c r="M1944">
        <v>0</v>
      </c>
      <c r="N1944" t="s">
        <v>77</v>
      </c>
      <c r="O1944" t="s">
        <v>102</v>
      </c>
      <c r="P1944" t="s">
        <v>113</v>
      </c>
      <c r="Q1944" t="s">
        <v>118</v>
      </c>
      <c r="R1944" t="s">
        <v>118</v>
      </c>
      <c r="S1944">
        <v>1953</v>
      </c>
      <c r="T1944">
        <v>2771</v>
      </c>
      <c r="U1944" s="1">
        <v>45635</v>
      </c>
      <c r="V1944" s="2">
        <v>0.35416666666666669</v>
      </c>
      <c r="W1944" s="2">
        <v>0.375</v>
      </c>
      <c r="X1944" t="s">
        <v>21</v>
      </c>
      <c r="Y1944">
        <v>1</v>
      </c>
      <c r="Z1944">
        <v>6</v>
      </c>
      <c r="AA1944">
        <v>5</v>
      </c>
      <c r="AB1944" t="s">
        <v>39</v>
      </c>
      <c r="AC1944" t="s">
        <v>18</v>
      </c>
      <c r="AD1944">
        <v>29.999999999999972</v>
      </c>
      <c r="AE1944">
        <v>0.83333333333333348</v>
      </c>
      <c r="AF1944">
        <v>0</v>
      </c>
      <c r="AG1944" t="s">
        <v>72</v>
      </c>
      <c r="AH1944" t="s">
        <v>109</v>
      </c>
      <c r="AI1944" t="s">
        <v>113</v>
      </c>
      <c r="AJ1944">
        <v>1952</v>
      </c>
      <c r="AK1944">
        <v>1953</v>
      </c>
      <c r="AL1944" t="s">
        <v>118</v>
      </c>
    </row>
    <row r="1945" spans="1:38" x14ac:dyDescent="0.2">
      <c r="A1945">
        <v>1594</v>
      </c>
      <c r="B1945" s="1">
        <v>45621</v>
      </c>
      <c r="C1945" s="2">
        <v>0.35416666666666669</v>
      </c>
      <c r="D1945" s="2">
        <v>0.41666666666666669</v>
      </c>
      <c r="E1945" t="s">
        <v>21</v>
      </c>
      <c r="F1945">
        <v>1</v>
      </c>
      <c r="G1945">
        <v>6</v>
      </c>
      <c r="H1945">
        <v>2</v>
      </c>
      <c r="I1945" t="s">
        <v>42</v>
      </c>
      <c r="J1945" t="s">
        <v>40</v>
      </c>
      <c r="K1945">
        <v>90</v>
      </c>
      <c r="L1945">
        <v>0.33333333333333331</v>
      </c>
      <c r="M1945">
        <v>0</v>
      </c>
      <c r="N1945" t="s">
        <v>72</v>
      </c>
      <c r="O1945" t="s">
        <v>108</v>
      </c>
      <c r="P1945" t="s">
        <v>113</v>
      </c>
      <c r="Q1945" t="s">
        <v>118</v>
      </c>
      <c r="R1945" t="s">
        <v>118</v>
      </c>
      <c r="S1945">
        <v>1945</v>
      </c>
      <c r="T1945">
        <v>1638</v>
      </c>
      <c r="U1945" s="1">
        <v>45605</v>
      </c>
      <c r="V1945" s="2">
        <v>0.35416666666666669</v>
      </c>
      <c r="W1945" s="2">
        <v>0.4375</v>
      </c>
      <c r="X1945" t="s">
        <v>21</v>
      </c>
      <c r="Y1945">
        <v>1</v>
      </c>
      <c r="Z1945">
        <v>6</v>
      </c>
      <c r="AA1945">
        <v>7</v>
      </c>
      <c r="AB1945" t="s">
        <v>17</v>
      </c>
      <c r="AC1945" t="s">
        <v>14</v>
      </c>
      <c r="AD1945">
        <v>119.99999999999997</v>
      </c>
      <c r="AE1945">
        <v>1.1666666666666667</v>
      </c>
      <c r="AF1945">
        <v>1</v>
      </c>
      <c r="AG1945" t="s">
        <v>77</v>
      </c>
      <c r="AH1945" t="s">
        <v>108</v>
      </c>
      <c r="AI1945" t="s">
        <v>113</v>
      </c>
      <c r="AJ1945">
        <v>1944</v>
      </c>
      <c r="AK1945">
        <v>1945</v>
      </c>
      <c r="AL1945" t="s">
        <v>118</v>
      </c>
    </row>
    <row r="1946" spans="1:38" x14ac:dyDescent="0.2">
      <c r="A1946">
        <v>1513</v>
      </c>
      <c r="B1946" s="1">
        <v>45417</v>
      </c>
      <c r="C1946" s="2">
        <v>0.35416666666666669</v>
      </c>
      <c r="D1946" s="2">
        <v>0.41666666666666669</v>
      </c>
      <c r="E1946" t="s">
        <v>21</v>
      </c>
      <c r="F1946">
        <v>1</v>
      </c>
      <c r="G1946">
        <v>6</v>
      </c>
      <c r="H1946">
        <v>6</v>
      </c>
      <c r="I1946" t="s">
        <v>13</v>
      </c>
      <c r="J1946" t="s">
        <v>30</v>
      </c>
      <c r="K1946">
        <v>90</v>
      </c>
      <c r="L1946">
        <v>1</v>
      </c>
      <c r="M1946">
        <v>0</v>
      </c>
      <c r="N1946" t="s">
        <v>71</v>
      </c>
      <c r="O1946" t="s">
        <v>102</v>
      </c>
      <c r="P1946" t="s">
        <v>113</v>
      </c>
      <c r="Q1946" t="s">
        <v>118</v>
      </c>
      <c r="R1946" t="s">
        <v>118</v>
      </c>
      <c r="S1946">
        <v>1949</v>
      </c>
      <c r="T1946">
        <v>1518</v>
      </c>
      <c r="U1946" s="1">
        <v>45584</v>
      </c>
      <c r="V1946" s="2">
        <v>0.35416666666666669</v>
      </c>
      <c r="W1946" s="2">
        <v>0.41666666666666669</v>
      </c>
      <c r="X1946" t="s">
        <v>21</v>
      </c>
      <c r="Y1946">
        <v>1</v>
      </c>
      <c r="Z1946">
        <v>6</v>
      </c>
      <c r="AA1946">
        <v>6</v>
      </c>
      <c r="AB1946" t="s">
        <v>39</v>
      </c>
      <c r="AC1946" t="s">
        <v>28</v>
      </c>
      <c r="AD1946">
        <v>90</v>
      </c>
      <c r="AE1946">
        <v>1</v>
      </c>
      <c r="AF1946">
        <v>0</v>
      </c>
      <c r="AG1946" t="s">
        <v>77</v>
      </c>
      <c r="AH1946" t="s">
        <v>107</v>
      </c>
      <c r="AI1946" t="s">
        <v>113</v>
      </c>
      <c r="AJ1946">
        <v>1948</v>
      </c>
      <c r="AK1946">
        <v>1949</v>
      </c>
      <c r="AL1946" t="s">
        <v>118</v>
      </c>
    </row>
    <row r="1947" spans="1:38" x14ac:dyDescent="0.2">
      <c r="A1947">
        <v>1647</v>
      </c>
      <c r="B1947" s="1">
        <v>45592</v>
      </c>
      <c r="C1947" s="2">
        <v>0.35416666666666669</v>
      </c>
      <c r="D1947" s="2">
        <v>0.4375</v>
      </c>
      <c r="E1947" t="s">
        <v>21</v>
      </c>
      <c r="F1947">
        <v>1</v>
      </c>
      <c r="G1947">
        <v>6</v>
      </c>
      <c r="H1947">
        <v>8</v>
      </c>
      <c r="I1947" t="s">
        <v>39</v>
      </c>
      <c r="J1947" t="s">
        <v>18</v>
      </c>
      <c r="K1947">
        <v>119.99999999999997</v>
      </c>
      <c r="L1947">
        <v>1.3333333333333333</v>
      </c>
      <c r="M1947">
        <v>1</v>
      </c>
      <c r="N1947" t="s">
        <v>71</v>
      </c>
      <c r="O1947" t="s">
        <v>107</v>
      </c>
      <c r="P1947" t="s">
        <v>113</v>
      </c>
      <c r="Q1947" t="s">
        <v>118</v>
      </c>
      <c r="R1947" t="s">
        <v>124</v>
      </c>
      <c r="S1947">
        <v>1943</v>
      </c>
      <c r="T1947">
        <v>1656</v>
      </c>
      <c r="U1947" s="1">
        <v>45501</v>
      </c>
      <c r="V1947" s="2">
        <v>0.35416666666666669</v>
      </c>
      <c r="W1947" s="2">
        <v>0.4375</v>
      </c>
      <c r="X1947" t="s">
        <v>21</v>
      </c>
      <c r="Y1947">
        <v>1</v>
      </c>
      <c r="Z1947">
        <v>6</v>
      </c>
      <c r="AA1947">
        <v>1</v>
      </c>
      <c r="AB1947" t="s">
        <v>27</v>
      </c>
      <c r="AC1947" t="s">
        <v>23</v>
      </c>
      <c r="AD1947">
        <v>119.99999999999997</v>
      </c>
      <c r="AE1947">
        <v>0.16666666666666666</v>
      </c>
      <c r="AF1947">
        <v>0</v>
      </c>
      <c r="AG1947" t="s">
        <v>71</v>
      </c>
      <c r="AH1947" t="s">
        <v>104</v>
      </c>
      <c r="AI1947" t="s">
        <v>113</v>
      </c>
      <c r="AJ1947">
        <v>1942</v>
      </c>
      <c r="AK1947">
        <v>1943</v>
      </c>
      <c r="AL1947" t="s">
        <v>118</v>
      </c>
    </row>
    <row r="1948" spans="1:38" x14ac:dyDescent="0.2">
      <c r="A1948">
        <v>1638</v>
      </c>
      <c r="B1948" s="1">
        <v>45605</v>
      </c>
      <c r="C1948" s="2">
        <v>0.35416666666666669</v>
      </c>
      <c r="D1948" s="2">
        <v>0.4375</v>
      </c>
      <c r="E1948" t="s">
        <v>21</v>
      </c>
      <c r="F1948">
        <v>1</v>
      </c>
      <c r="G1948">
        <v>6</v>
      </c>
      <c r="H1948">
        <v>7</v>
      </c>
      <c r="I1948" t="s">
        <v>17</v>
      </c>
      <c r="J1948" t="s">
        <v>14</v>
      </c>
      <c r="K1948">
        <v>119.99999999999997</v>
      </c>
      <c r="L1948">
        <v>1.1666666666666667</v>
      </c>
      <c r="M1948">
        <v>1</v>
      </c>
      <c r="N1948" t="s">
        <v>77</v>
      </c>
      <c r="O1948" t="s">
        <v>108</v>
      </c>
      <c r="P1948" t="s">
        <v>113</v>
      </c>
      <c r="Q1948" t="s">
        <v>118</v>
      </c>
      <c r="R1948" t="s">
        <v>124</v>
      </c>
      <c r="S1948">
        <v>1944</v>
      </c>
      <c r="T1948">
        <v>1647</v>
      </c>
      <c r="U1948" s="1">
        <v>45592</v>
      </c>
      <c r="V1948" s="2">
        <v>0.35416666666666669</v>
      </c>
      <c r="W1948" s="2">
        <v>0.4375</v>
      </c>
      <c r="X1948" t="s">
        <v>21</v>
      </c>
      <c r="Y1948">
        <v>1</v>
      </c>
      <c r="Z1948">
        <v>6</v>
      </c>
      <c r="AA1948">
        <v>8</v>
      </c>
      <c r="AB1948" t="s">
        <v>39</v>
      </c>
      <c r="AC1948" t="s">
        <v>18</v>
      </c>
      <c r="AD1948">
        <v>119.99999999999997</v>
      </c>
      <c r="AE1948">
        <v>1.3333333333333333</v>
      </c>
      <c r="AF1948">
        <v>1</v>
      </c>
      <c r="AG1948" t="s">
        <v>71</v>
      </c>
      <c r="AH1948" t="s">
        <v>107</v>
      </c>
      <c r="AI1948" t="s">
        <v>113</v>
      </c>
      <c r="AJ1948">
        <v>1943</v>
      </c>
      <c r="AK1948">
        <v>1944</v>
      </c>
      <c r="AL1948" t="s">
        <v>118</v>
      </c>
    </row>
    <row r="1949" spans="1:38" x14ac:dyDescent="0.2">
      <c r="A1949">
        <v>2289</v>
      </c>
      <c r="B1949" s="1">
        <v>45418</v>
      </c>
      <c r="C1949" s="2">
        <v>0.35416666666666669</v>
      </c>
      <c r="D1949" s="2">
        <v>0.375</v>
      </c>
      <c r="E1949" t="s">
        <v>21</v>
      </c>
      <c r="F1949">
        <v>1</v>
      </c>
      <c r="G1949">
        <v>6</v>
      </c>
      <c r="H1949">
        <v>2</v>
      </c>
      <c r="I1949" t="s">
        <v>27</v>
      </c>
      <c r="J1949" t="s">
        <v>30</v>
      </c>
      <c r="K1949">
        <v>29.999999999999972</v>
      </c>
      <c r="L1949">
        <v>0.33333333333333331</v>
      </c>
      <c r="M1949">
        <v>0</v>
      </c>
      <c r="N1949" t="s">
        <v>72</v>
      </c>
      <c r="O1949" t="s">
        <v>102</v>
      </c>
      <c r="P1949" t="s">
        <v>113</v>
      </c>
      <c r="Q1949" t="s">
        <v>118</v>
      </c>
      <c r="R1949" t="s">
        <v>118</v>
      </c>
      <c r="S1949">
        <v>1932</v>
      </c>
      <c r="T1949">
        <v>731</v>
      </c>
      <c r="U1949" s="1">
        <v>45427</v>
      </c>
      <c r="V1949" s="2">
        <v>0.35416666666666669</v>
      </c>
      <c r="W1949" s="2">
        <v>0.39583333333333331</v>
      </c>
      <c r="X1949" t="s">
        <v>21</v>
      </c>
      <c r="Y1949">
        <v>1</v>
      </c>
      <c r="Z1949">
        <v>6</v>
      </c>
      <c r="AA1949">
        <v>7</v>
      </c>
      <c r="AB1949" t="s">
        <v>22</v>
      </c>
      <c r="AC1949" t="s">
        <v>28</v>
      </c>
      <c r="AD1949">
        <v>59.999999999999943</v>
      </c>
      <c r="AE1949">
        <v>1.1666666666666667</v>
      </c>
      <c r="AF1949">
        <v>1</v>
      </c>
      <c r="AG1949" t="s">
        <v>74</v>
      </c>
      <c r="AH1949" t="s">
        <v>102</v>
      </c>
      <c r="AI1949" t="s">
        <v>113</v>
      </c>
      <c r="AJ1949">
        <v>1931</v>
      </c>
      <c r="AK1949">
        <v>1932</v>
      </c>
      <c r="AL1949" t="s">
        <v>118</v>
      </c>
    </row>
    <row r="1950" spans="1:38" x14ac:dyDescent="0.2">
      <c r="A1950">
        <v>1990</v>
      </c>
      <c r="B1950" s="1">
        <v>45295</v>
      </c>
      <c r="C1950" s="2">
        <v>0.35416666666666669</v>
      </c>
      <c r="D1950" s="2">
        <v>0.39583333333333331</v>
      </c>
      <c r="E1950" t="s">
        <v>21</v>
      </c>
      <c r="F1950">
        <v>1</v>
      </c>
      <c r="G1950">
        <v>6</v>
      </c>
      <c r="H1950">
        <v>9</v>
      </c>
      <c r="I1950" t="s">
        <v>39</v>
      </c>
      <c r="J1950" t="s">
        <v>18</v>
      </c>
      <c r="K1950">
        <v>59.999999999999943</v>
      </c>
      <c r="L1950">
        <v>1.5</v>
      </c>
      <c r="M1950">
        <v>1</v>
      </c>
      <c r="N1950" t="s">
        <v>75</v>
      </c>
      <c r="O1950" t="s">
        <v>98</v>
      </c>
      <c r="P1950" t="s">
        <v>113</v>
      </c>
      <c r="Q1950" t="s">
        <v>118</v>
      </c>
      <c r="R1950" t="s">
        <v>118</v>
      </c>
      <c r="S1950">
        <v>1933</v>
      </c>
      <c r="T1950">
        <v>2289</v>
      </c>
      <c r="U1950" s="1">
        <v>45418</v>
      </c>
      <c r="V1950" s="2">
        <v>0.35416666666666669</v>
      </c>
      <c r="W1950" s="2">
        <v>0.375</v>
      </c>
      <c r="X1950" t="s">
        <v>21</v>
      </c>
      <c r="Y1950">
        <v>1</v>
      </c>
      <c r="Z1950">
        <v>6</v>
      </c>
      <c r="AA1950">
        <v>2</v>
      </c>
      <c r="AB1950" t="s">
        <v>27</v>
      </c>
      <c r="AC1950" t="s">
        <v>30</v>
      </c>
      <c r="AD1950">
        <v>29.999999999999972</v>
      </c>
      <c r="AE1950">
        <v>0.33333333333333331</v>
      </c>
      <c r="AF1950">
        <v>0</v>
      </c>
      <c r="AG1950" t="s">
        <v>72</v>
      </c>
      <c r="AH1950" t="s">
        <v>102</v>
      </c>
      <c r="AI1950" t="s">
        <v>113</v>
      </c>
      <c r="AJ1950">
        <v>1932</v>
      </c>
      <c r="AK1950">
        <v>1933</v>
      </c>
      <c r="AL1950" t="s">
        <v>118</v>
      </c>
    </row>
    <row r="1951" spans="1:38" x14ac:dyDescent="0.2">
      <c r="A1951">
        <v>1116</v>
      </c>
      <c r="B1951" s="1">
        <v>45530</v>
      </c>
      <c r="C1951" s="2">
        <v>0.35416666666666669</v>
      </c>
      <c r="D1951" s="2">
        <v>0.41666666666666669</v>
      </c>
      <c r="E1951" t="s">
        <v>21</v>
      </c>
      <c r="F1951">
        <v>1</v>
      </c>
      <c r="G1951">
        <v>6</v>
      </c>
      <c r="H1951">
        <v>4</v>
      </c>
      <c r="I1951" t="s">
        <v>22</v>
      </c>
      <c r="J1951" t="s">
        <v>18</v>
      </c>
      <c r="K1951">
        <v>90</v>
      </c>
      <c r="L1951">
        <v>0.66666666666666663</v>
      </c>
      <c r="M1951">
        <v>0</v>
      </c>
      <c r="N1951" t="s">
        <v>72</v>
      </c>
      <c r="O1951" t="s">
        <v>105</v>
      </c>
      <c r="P1951" t="s">
        <v>113</v>
      </c>
      <c r="Q1951" t="s">
        <v>118</v>
      </c>
      <c r="R1951" t="s">
        <v>118</v>
      </c>
      <c r="S1951">
        <v>1935</v>
      </c>
      <c r="T1951">
        <v>2168</v>
      </c>
      <c r="U1951" s="1">
        <v>45503</v>
      </c>
      <c r="V1951" s="2">
        <v>0.35416666666666669</v>
      </c>
      <c r="W1951" s="2">
        <v>0.39583333333333331</v>
      </c>
      <c r="X1951" t="s">
        <v>21</v>
      </c>
      <c r="Y1951">
        <v>1</v>
      </c>
      <c r="Z1951">
        <v>6</v>
      </c>
      <c r="AA1951">
        <v>2</v>
      </c>
      <c r="AB1951" t="s">
        <v>13</v>
      </c>
      <c r="AC1951" t="s">
        <v>28</v>
      </c>
      <c r="AD1951">
        <v>59.999999999999943</v>
      </c>
      <c r="AE1951">
        <v>0.33333333333333331</v>
      </c>
      <c r="AF1951">
        <v>0</v>
      </c>
      <c r="AG1951" t="s">
        <v>73</v>
      </c>
      <c r="AH1951" t="s">
        <v>104</v>
      </c>
      <c r="AI1951" t="s">
        <v>113</v>
      </c>
      <c r="AJ1951">
        <v>1934</v>
      </c>
      <c r="AK1951">
        <v>1935</v>
      </c>
      <c r="AL1951" t="s">
        <v>118</v>
      </c>
    </row>
    <row r="1952" spans="1:38" x14ac:dyDescent="0.2">
      <c r="A1952">
        <v>2875</v>
      </c>
      <c r="B1952" s="1">
        <v>45618</v>
      </c>
      <c r="C1952" s="2">
        <v>0.35416666666666669</v>
      </c>
      <c r="D1952" s="2">
        <v>0.4375</v>
      </c>
      <c r="E1952" t="s">
        <v>21</v>
      </c>
      <c r="F1952">
        <v>1</v>
      </c>
      <c r="G1952">
        <v>6</v>
      </c>
      <c r="H1952">
        <v>9</v>
      </c>
      <c r="I1952" t="s">
        <v>39</v>
      </c>
      <c r="J1952" t="s">
        <v>30</v>
      </c>
      <c r="K1952">
        <v>119.99999999999997</v>
      </c>
      <c r="L1952">
        <v>1.5</v>
      </c>
      <c r="M1952">
        <v>1</v>
      </c>
      <c r="N1952" t="s">
        <v>76</v>
      </c>
      <c r="O1952" t="s">
        <v>108</v>
      </c>
      <c r="P1952" t="s">
        <v>113</v>
      </c>
      <c r="Q1952" t="s">
        <v>118</v>
      </c>
      <c r="R1952" t="s">
        <v>124</v>
      </c>
      <c r="S1952">
        <v>1936</v>
      </c>
      <c r="T1952">
        <v>1116</v>
      </c>
      <c r="U1952" s="1">
        <v>45530</v>
      </c>
      <c r="V1952" s="2">
        <v>0.35416666666666669</v>
      </c>
      <c r="W1952" s="2">
        <v>0.41666666666666669</v>
      </c>
      <c r="X1952" t="s">
        <v>21</v>
      </c>
      <c r="Y1952">
        <v>1</v>
      </c>
      <c r="Z1952">
        <v>6</v>
      </c>
      <c r="AA1952">
        <v>4</v>
      </c>
      <c r="AB1952" t="s">
        <v>22</v>
      </c>
      <c r="AC1952" t="s">
        <v>18</v>
      </c>
      <c r="AD1952">
        <v>90</v>
      </c>
      <c r="AE1952">
        <v>0.66666666666666663</v>
      </c>
      <c r="AF1952">
        <v>0</v>
      </c>
      <c r="AG1952" t="s">
        <v>72</v>
      </c>
      <c r="AH1952" t="s">
        <v>105</v>
      </c>
      <c r="AI1952" t="s">
        <v>113</v>
      </c>
      <c r="AJ1952">
        <v>1935</v>
      </c>
      <c r="AK1952">
        <v>1936</v>
      </c>
      <c r="AL1952" t="s">
        <v>118</v>
      </c>
    </row>
    <row r="1953" spans="1:38" x14ac:dyDescent="0.2">
      <c r="A1953">
        <v>1782</v>
      </c>
      <c r="B1953" s="1">
        <v>45300</v>
      </c>
      <c r="C1953" s="2">
        <v>0.35416666666666669</v>
      </c>
      <c r="D1953" s="2">
        <v>0.41666666666666669</v>
      </c>
      <c r="E1953" t="s">
        <v>21</v>
      </c>
      <c r="F1953">
        <v>1</v>
      </c>
      <c r="G1953">
        <v>6</v>
      </c>
      <c r="H1953">
        <v>1</v>
      </c>
      <c r="I1953" t="s">
        <v>41</v>
      </c>
      <c r="J1953" t="s">
        <v>28</v>
      </c>
      <c r="K1953">
        <v>90</v>
      </c>
      <c r="L1953">
        <v>0.16666666666666666</v>
      </c>
      <c r="M1953">
        <v>0</v>
      </c>
      <c r="N1953" t="s">
        <v>73</v>
      </c>
      <c r="O1953" t="s">
        <v>98</v>
      </c>
      <c r="P1953" t="s">
        <v>113</v>
      </c>
      <c r="Q1953" t="s">
        <v>117</v>
      </c>
      <c r="R1953" t="s">
        <v>118</v>
      </c>
      <c r="S1953">
        <v>1937</v>
      </c>
      <c r="T1953">
        <v>2875</v>
      </c>
      <c r="U1953" s="1">
        <v>45618</v>
      </c>
      <c r="V1953" s="2">
        <v>0.35416666666666669</v>
      </c>
      <c r="W1953" s="2">
        <v>0.4375</v>
      </c>
      <c r="X1953" t="s">
        <v>21</v>
      </c>
      <c r="Y1953">
        <v>1</v>
      </c>
      <c r="Z1953">
        <v>6</v>
      </c>
      <c r="AA1953">
        <v>9</v>
      </c>
      <c r="AB1953" t="s">
        <v>39</v>
      </c>
      <c r="AC1953" t="s">
        <v>30</v>
      </c>
      <c r="AD1953">
        <v>119.99999999999997</v>
      </c>
      <c r="AE1953">
        <v>1.5</v>
      </c>
      <c r="AF1953">
        <v>1</v>
      </c>
      <c r="AG1953" t="s">
        <v>76</v>
      </c>
      <c r="AH1953" t="s">
        <v>108</v>
      </c>
      <c r="AI1953" t="s">
        <v>113</v>
      </c>
      <c r="AJ1953">
        <v>1936</v>
      </c>
      <c r="AK1953">
        <v>1937</v>
      </c>
      <c r="AL1953" t="s">
        <v>118</v>
      </c>
    </row>
    <row r="1954" spans="1:38" x14ac:dyDescent="0.2">
      <c r="A1954">
        <v>2168</v>
      </c>
      <c r="B1954" s="1">
        <v>45503</v>
      </c>
      <c r="C1954" s="2">
        <v>0.35416666666666669</v>
      </c>
      <c r="D1954" s="2">
        <v>0.39583333333333331</v>
      </c>
      <c r="E1954" t="s">
        <v>21</v>
      </c>
      <c r="F1954">
        <v>1</v>
      </c>
      <c r="G1954">
        <v>6</v>
      </c>
      <c r="H1954">
        <v>2</v>
      </c>
      <c r="I1954" t="s">
        <v>13</v>
      </c>
      <c r="J1954" t="s">
        <v>28</v>
      </c>
      <c r="K1954">
        <v>59.999999999999943</v>
      </c>
      <c r="L1954">
        <v>0.33333333333333331</v>
      </c>
      <c r="M1954">
        <v>0</v>
      </c>
      <c r="N1954" t="s">
        <v>73</v>
      </c>
      <c r="O1954" t="s">
        <v>104</v>
      </c>
      <c r="P1954" t="s">
        <v>113</v>
      </c>
      <c r="Q1954" t="s">
        <v>118</v>
      </c>
      <c r="R1954" t="s">
        <v>118</v>
      </c>
      <c r="S1954">
        <v>1934</v>
      </c>
      <c r="T1954">
        <v>1990</v>
      </c>
      <c r="U1954" s="1">
        <v>45295</v>
      </c>
      <c r="V1954" s="2">
        <v>0.35416666666666669</v>
      </c>
      <c r="W1954" s="2">
        <v>0.39583333333333331</v>
      </c>
      <c r="X1954" t="s">
        <v>21</v>
      </c>
      <c r="Y1954">
        <v>1</v>
      </c>
      <c r="Z1954">
        <v>6</v>
      </c>
      <c r="AA1954">
        <v>9</v>
      </c>
      <c r="AB1954" t="s">
        <v>39</v>
      </c>
      <c r="AC1954" t="s">
        <v>18</v>
      </c>
      <c r="AD1954">
        <v>59.999999999999943</v>
      </c>
      <c r="AE1954">
        <v>1.5</v>
      </c>
      <c r="AF1954">
        <v>1</v>
      </c>
      <c r="AG1954" t="s">
        <v>75</v>
      </c>
      <c r="AH1954" t="s">
        <v>98</v>
      </c>
      <c r="AI1954" t="s">
        <v>113</v>
      </c>
      <c r="AJ1954">
        <v>1933</v>
      </c>
      <c r="AK1954">
        <v>1934</v>
      </c>
      <c r="AL1954" t="s">
        <v>118</v>
      </c>
    </row>
    <row r="1955" spans="1:38" x14ac:dyDescent="0.2">
      <c r="A1955">
        <v>1690</v>
      </c>
      <c r="B1955" s="1">
        <v>45560</v>
      </c>
      <c r="C1955" s="2">
        <v>0.35416666666666669</v>
      </c>
      <c r="D1955" s="2">
        <v>0.375</v>
      </c>
      <c r="E1955" t="s">
        <v>21</v>
      </c>
      <c r="F1955">
        <v>1</v>
      </c>
      <c r="G1955">
        <v>6</v>
      </c>
      <c r="H1955">
        <v>6</v>
      </c>
      <c r="I1955" t="s">
        <v>13</v>
      </c>
      <c r="J1955" t="s">
        <v>23</v>
      </c>
      <c r="K1955">
        <v>29.999999999999972</v>
      </c>
      <c r="L1955">
        <v>1</v>
      </c>
      <c r="M1955">
        <v>0</v>
      </c>
      <c r="N1955" t="s">
        <v>74</v>
      </c>
      <c r="O1955" t="s">
        <v>106</v>
      </c>
      <c r="P1955" t="s">
        <v>113</v>
      </c>
      <c r="Q1955" t="s">
        <v>118</v>
      </c>
      <c r="R1955" t="s">
        <v>118</v>
      </c>
      <c r="S1955">
        <v>1939</v>
      </c>
      <c r="T1955">
        <v>170</v>
      </c>
      <c r="U1955" s="1">
        <v>45600</v>
      </c>
      <c r="V1955" s="2">
        <v>0.35416666666666669</v>
      </c>
      <c r="W1955" s="2">
        <v>0.39583333333333331</v>
      </c>
      <c r="X1955" t="s">
        <v>21</v>
      </c>
      <c r="Y1955">
        <v>1</v>
      </c>
      <c r="Z1955">
        <v>6</v>
      </c>
      <c r="AA1955">
        <v>4</v>
      </c>
      <c r="AB1955" t="s">
        <v>17</v>
      </c>
      <c r="AC1955" t="s">
        <v>14</v>
      </c>
      <c r="AD1955">
        <v>59.999999999999943</v>
      </c>
      <c r="AE1955">
        <v>0.66666666666666663</v>
      </c>
      <c r="AF1955">
        <v>0</v>
      </c>
      <c r="AG1955" t="s">
        <v>72</v>
      </c>
      <c r="AH1955" t="s">
        <v>108</v>
      </c>
      <c r="AI1955" t="s">
        <v>113</v>
      </c>
      <c r="AJ1955">
        <v>1938</v>
      </c>
      <c r="AK1955">
        <v>1939</v>
      </c>
      <c r="AL1955" t="s">
        <v>118</v>
      </c>
    </row>
    <row r="1956" spans="1:38" x14ac:dyDescent="0.2">
      <c r="A1956">
        <v>993</v>
      </c>
      <c r="B1956" s="1">
        <v>45348</v>
      </c>
      <c r="C1956" s="2">
        <v>0.35416666666666669</v>
      </c>
      <c r="D1956" s="2">
        <v>0.39583333333333331</v>
      </c>
      <c r="E1956" t="s">
        <v>21</v>
      </c>
      <c r="F1956">
        <v>1</v>
      </c>
      <c r="G1956">
        <v>6</v>
      </c>
      <c r="H1956">
        <v>3</v>
      </c>
      <c r="I1956" t="s">
        <v>27</v>
      </c>
      <c r="J1956" t="s">
        <v>30</v>
      </c>
      <c r="K1956">
        <v>59.999999999999943</v>
      </c>
      <c r="L1956">
        <v>0.5</v>
      </c>
      <c r="M1956">
        <v>0</v>
      </c>
      <c r="N1956" t="s">
        <v>72</v>
      </c>
      <c r="O1956" t="s">
        <v>99</v>
      </c>
      <c r="P1956" t="s">
        <v>113</v>
      </c>
      <c r="Q1956" t="s">
        <v>118</v>
      </c>
      <c r="R1956" t="s">
        <v>118</v>
      </c>
      <c r="S1956">
        <v>1940</v>
      </c>
      <c r="T1956">
        <v>1690</v>
      </c>
      <c r="U1956" s="1">
        <v>45560</v>
      </c>
      <c r="V1956" s="2">
        <v>0.35416666666666669</v>
      </c>
      <c r="W1956" s="2">
        <v>0.375</v>
      </c>
      <c r="X1956" t="s">
        <v>21</v>
      </c>
      <c r="Y1956">
        <v>1</v>
      </c>
      <c r="Z1956">
        <v>6</v>
      </c>
      <c r="AA1956">
        <v>6</v>
      </c>
      <c r="AB1956" t="s">
        <v>13</v>
      </c>
      <c r="AC1956" t="s">
        <v>23</v>
      </c>
      <c r="AD1956">
        <v>29.999999999999972</v>
      </c>
      <c r="AE1956">
        <v>1</v>
      </c>
      <c r="AF1956">
        <v>0</v>
      </c>
      <c r="AG1956" t="s">
        <v>74</v>
      </c>
      <c r="AH1956" t="s">
        <v>106</v>
      </c>
      <c r="AI1956" t="s">
        <v>113</v>
      </c>
      <c r="AJ1956">
        <v>1939</v>
      </c>
      <c r="AK1956">
        <v>1940</v>
      </c>
      <c r="AL1956" t="s">
        <v>118</v>
      </c>
    </row>
    <row r="1957" spans="1:38" x14ac:dyDescent="0.2">
      <c r="A1957">
        <v>731</v>
      </c>
      <c r="B1957" s="1">
        <v>45427</v>
      </c>
      <c r="C1957" s="2">
        <v>0.35416666666666669</v>
      </c>
      <c r="D1957" s="2">
        <v>0.39583333333333331</v>
      </c>
      <c r="E1957" t="s">
        <v>21</v>
      </c>
      <c r="F1957">
        <v>1</v>
      </c>
      <c r="G1957">
        <v>6</v>
      </c>
      <c r="H1957">
        <v>7</v>
      </c>
      <c r="I1957" t="s">
        <v>22</v>
      </c>
      <c r="J1957" t="s">
        <v>28</v>
      </c>
      <c r="K1957">
        <v>59.999999999999943</v>
      </c>
      <c r="L1957">
        <v>1.1666666666666667</v>
      </c>
      <c r="M1957">
        <v>1</v>
      </c>
      <c r="N1957" t="s">
        <v>74</v>
      </c>
      <c r="O1957" t="s">
        <v>102</v>
      </c>
      <c r="P1957" t="s">
        <v>113</v>
      </c>
      <c r="Q1957" t="s">
        <v>118</v>
      </c>
      <c r="R1957" t="s">
        <v>118</v>
      </c>
      <c r="S1957">
        <v>1931</v>
      </c>
      <c r="T1957">
        <v>2952</v>
      </c>
      <c r="U1957" s="1">
        <v>45308</v>
      </c>
      <c r="V1957" s="2">
        <v>0.375</v>
      </c>
      <c r="W1957" s="2">
        <v>0.39583333333333331</v>
      </c>
      <c r="X1957" t="s">
        <v>21</v>
      </c>
      <c r="Y1957">
        <v>1</v>
      </c>
      <c r="Z1957">
        <v>6</v>
      </c>
      <c r="AA1957">
        <v>2</v>
      </c>
      <c r="AB1957" t="s">
        <v>13</v>
      </c>
      <c r="AC1957" t="s">
        <v>40</v>
      </c>
      <c r="AD1957">
        <v>29.999999999999972</v>
      </c>
      <c r="AE1957">
        <v>0.33333333333333331</v>
      </c>
      <c r="AF1957">
        <v>0</v>
      </c>
      <c r="AG1957" t="s">
        <v>74</v>
      </c>
      <c r="AH1957" t="s">
        <v>98</v>
      </c>
      <c r="AI1957" t="s">
        <v>113</v>
      </c>
      <c r="AJ1957">
        <v>1930</v>
      </c>
      <c r="AK1957">
        <v>1931</v>
      </c>
      <c r="AL1957" t="s">
        <v>118</v>
      </c>
    </row>
    <row r="1958" spans="1:38" x14ac:dyDescent="0.2">
      <c r="A1958">
        <v>849</v>
      </c>
      <c r="B1958" s="1">
        <v>45335</v>
      </c>
      <c r="C1958" s="2">
        <v>0.35416666666666669</v>
      </c>
      <c r="D1958" s="2">
        <v>0.41666666666666669</v>
      </c>
      <c r="E1958" t="s">
        <v>21</v>
      </c>
      <c r="F1958">
        <v>1</v>
      </c>
      <c r="G1958">
        <v>6</v>
      </c>
      <c r="H1958">
        <v>3</v>
      </c>
      <c r="I1958" t="s">
        <v>39</v>
      </c>
      <c r="J1958" t="s">
        <v>40</v>
      </c>
      <c r="K1958">
        <v>90</v>
      </c>
      <c r="L1958">
        <v>0.5</v>
      </c>
      <c r="M1958">
        <v>0</v>
      </c>
      <c r="N1958" t="s">
        <v>73</v>
      </c>
      <c r="O1958" t="s">
        <v>99</v>
      </c>
      <c r="P1958" t="s">
        <v>113</v>
      </c>
      <c r="Q1958" t="s">
        <v>118</v>
      </c>
      <c r="R1958" t="s">
        <v>118</v>
      </c>
      <c r="S1958">
        <v>1941</v>
      </c>
      <c r="T1958">
        <v>993</v>
      </c>
      <c r="U1958" s="1">
        <v>45348</v>
      </c>
      <c r="V1958" s="2">
        <v>0.35416666666666669</v>
      </c>
      <c r="W1958" s="2">
        <v>0.39583333333333331</v>
      </c>
      <c r="X1958" t="s">
        <v>21</v>
      </c>
      <c r="Y1958">
        <v>1</v>
      </c>
      <c r="Z1958">
        <v>6</v>
      </c>
      <c r="AA1958">
        <v>3</v>
      </c>
      <c r="AB1958" t="s">
        <v>27</v>
      </c>
      <c r="AC1958" t="s">
        <v>30</v>
      </c>
      <c r="AD1958">
        <v>59.999999999999943</v>
      </c>
      <c r="AE1958">
        <v>0.5</v>
      </c>
      <c r="AF1958">
        <v>0</v>
      </c>
      <c r="AG1958" t="s">
        <v>72</v>
      </c>
      <c r="AH1958" t="s">
        <v>99</v>
      </c>
      <c r="AI1958" t="s">
        <v>113</v>
      </c>
      <c r="AJ1958">
        <v>1940</v>
      </c>
      <c r="AK1958">
        <v>1941</v>
      </c>
      <c r="AL1958" t="s">
        <v>118</v>
      </c>
    </row>
    <row r="1959" spans="1:38" x14ac:dyDescent="0.2">
      <c r="A1959">
        <v>1656</v>
      </c>
      <c r="B1959" s="1">
        <v>45501</v>
      </c>
      <c r="C1959" s="2">
        <v>0.35416666666666669</v>
      </c>
      <c r="D1959" s="2">
        <v>0.4375</v>
      </c>
      <c r="E1959" t="s">
        <v>21</v>
      </c>
      <c r="F1959">
        <v>1</v>
      </c>
      <c r="G1959">
        <v>6</v>
      </c>
      <c r="H1959">
        <v>1</v>
      </c>
      <c r="I1959" t="s">
        <v>27</v>
      </c>
      <c r="J1959" t="s">
        <v>23</v>
      </c>
      <c r="K1959">
        <v>119.99999999999997</v>
      </c>
      <c r="L1959">
        <v>0.16666666666666666</v>
      </c>
      <c r="M1959">
        <v>0</v>
      </c>
      <c r="N1959" t="s">
        <v>71</v>
      </c>
      <c r="O1959" t="s">
        <v>104</v>
      </c>
      <c r="P1959" t="s">
        <v>113</v>
      </c>
      <c r="Q1959" t="s">
        <v>117</v>
      </c>
      <c r="R1959" t="s">
        <v>124</v>
      </c>
      <c r="S1959">
        <v>1942</v>
      </c>
      <c r="T1959">
        <v>849</v>
      </c>
      <c r="U1959" s="1">
        <v>45335</v>
      </c>
      <c r="V1959" s="2">
        <v>0.35416666666666669</v>
      </c>
      <c r="W1959" s="2">
        <v>0.41666666666666669</v>
      </c>
      <c r="X1959" t="s">
        <v>21</v>
      </c>
      <c r="Y1959">
        <v>1</v>
      </c>
      <c r="Z1959">
        <v>6</v>
      </c>
      <c r="AA1959">
        <v>3</v>
      </c>
      <c r="AB1959" t="s">
        <v>39</v>
      </c>
      <c r="AC1959" t="s">
        <v>40</v>
      </c>
      <c r="AD1959">
        <v>90</v>
      </c>
      <c r="AE1959">
        <v>0.5</v>
      </c>
      <c r="AF1959">
        <v>0</v>
      </c>
      <c r="AG1959" t="s">
        <v>73</v>
      </c>
      <c r="AH1959" t="s">
        <v>99</v>
      </c>
      <c r="AI1959" t="s">
        <v>113</v>
      </c>
      <c r="AJ1959">
        <v>1941</v>
      </c>
      <c r="AK1959">
        <v>1942</v>
      </c>
      <c r="AL1959" t="s">
        <v>118</v>
      </c>
    </row>
    <row r="1960" spans="1:38" x14ac:dyDescent="0.2">
      <c r="A1960">
        <v>170</v>
      </c>
      <c r="B1960" s="1">
        <v>45600</v>
      </c>
      <c r="C1960" s="2">
        <v>0.35416666666666669</v>
      </c>
      <c r="D1960" s="2">
        <v>0.39583333333333331</v>
      </c>
      <c r="E1960" t="s">
        <v>21</v>
      </c>
      <c r="F1960">
        <v>1</v>
      </c>
      <c r="G1960">
        <v>6</v>
      </c>
      <c r="H1960">
        <v>4</v>
      </c>
      <c r="I1960" t="s">
        <v>17</v>
      </c>
      <c r="J1960" t="s">
        <v>14</v>
      </c>
      <c r="K1960">
        <v>59.999999999999943</v>
      </c>
      <c r="L1960">
        <v>0.66666666666666663</v>
      </c>
      <c r="M1960">
        <v>0</v>
      </c>
      <c r="N1960" t="s">
        <v>72</v>
      </c>
      <c r="O1960" t="s">
        <v>108</v>
      </c>
      <c r="P1960" t="s">
        <v>113</v>
      </c>
      <c r="Q1960" t="s">
        <v>118</v>
      </c>
      <c r="R1960" t="s">
        <v>118</v>
      </c>
      <c r="S1960">
        <v>1938</v>
      </c>
      <c r="T1960">
        <v>1782</v>
      </c>
      <c r="U1960" s="1">
        <v>45300</v>
      </c>
      <c r="V1960" s="2">
        <v>0.35416666666666669</v>
      </c>
      <c r="W1960" s="2">
        <v>0.41666666666666669</v>
      </c>
      <c r="X1960" t="s">
        <v>21</v>
      </c>
      <c r="Y1960">
        <v>1</v>
      </c>
      <c r="Z1960">
        <v>6</v>
      </c>
      <c r="AA1960">
        <v>1</v>
      </c>
      <c r="AB1960" t="s">
        <v>41</v>
      </c>
      <c r="AC1960" t="s">
        <v>28</v>
      </c>
      <c r="AD1960">
        <v>90</v>
      </c>
      <c r="AE1960">
        <v>0.16666666666666666</v>
      </c>
      <c r="AF1960">
        <v>0</v>
      </c>
      <c r="AG1960" t="s">
        <v>73</v>
      </c>
      <c r="AH1960" t="s">
        <v>98</v>
      </c>
      <c r="AI1960" t="s">
        <v>113</v>
      </c>
      <c r="AJ1960">
        <v>1937</v>
      </c>
      <c r="AK1960">
        <v>1938</v>
      </c>
      <c r="AL1960" t="s">
        <v>118</v>
      </c>
    </row>
    <row r="1961" spans="1:38" x14ac:dyDescent="0.2">
      <c r="A1961">
        <v>1844</v>
      </c>
      <c r="B1961" s="1">
        <v>45319</v>
      </c>
      <c r="C1961" s="2">
        <v>0.33333333333333331</v>
      </c>
      <c r="D1961" s="2">
        <v>0.35416666666666669</v>
      </c>
      <c r="E1961" t="s">
        <v>21</v>
      </c>
      <c r="F1961">
        <v>1</v>
      </c>
      <c r="G1961">
        <v>6</v>
      </c>
      <c r="H1961">
        <v>9</v>
      </c>
      <c r="I1961" t="s">
        <v>42</v>
      </c>
      <c r="J1961" t="s">
        <v>18</v>
      </c>
      <c r="K1961">
        <v>30.000000000000053</v>
      </c>
      <c r="L1961">
        <v>1.5</v>
      </c>
      <c r="M1961">
        <v>1</v>
      </c>
      <c r="N1961" t="s">
        <v>71</v>
      </c>
      <c r="O1961" t="s">
        <v>98</v>
      </c>
      <c r="P1961" t="s">
        <v>113</v>
      </c>
      <c r="Q1961" t="s">
        <v>118</v>
      </c>
      <c r="R1961" t="s">
        <v>118</v>
      </c>
      <c r="S1961">
        <v>1970</v>
      </c>
      <c r="T1961">
        <v>88</v>
      </c>
      <c r="U1961" s="1">
        <v>45542</v>
      </c>
      <c r="V1961" s="2">
        <v>0.33333333333333331</v>
      </c>
      <c r="W1961" s="2">
        <v>0.39583333333333331</v>
      </c>
      <c r="X1961" t="s">
        <v>21</v>
      </c>
      <c r="Y1961">
        <v>1</v>
      </c>
      <c r="Z1961">
        <v>6</v>
      </c>
      <c r="AA1961">
        <v>9</v>
      </c>
      <c r="AB1961" t="s">
        <v>17</v>
      </c>
      <c r="AC1961" t="s">
        <v>40</v>
      </c>
      <c r="AD1961">
        <v>90</v>
      </c>
      <c r="AE1961">
        <v>1.5</v>
      </c>
      <c r="AF1961">
        <v>1</v>
      </c>
      <c r="AG1961" t="s">
        <v>77</v>
      </c>
      <c r="AH1961" t="s">
        <v>106</v>
      </c>
      <c r="AI1961" t="s">
        <v>113</v>
      </c>
      <c r="AJ1961">
        <v>1969</v>
      </c>
      <c r="AK1961">
        <v>1970</v>
      </c>
      <c r="AL1961" t="s">
        <v>118</v>
      </c>
    </row>
    <row r="1962" spans="1:38" x14ac:dyDescent="0.2">
      <c r="A1962">
        <v>1872</v>
      </c>
      <c r="B1962" s="1">
        <v>45652</v>
      </c>
      <c r="C1962" s="2">
        <v>0.33333333333333331</v>
      </c>
      <c r="D1962" s="2">
        <v>0.375</v>
      </c>
      <c r="E1962" t="s">
        <v>21</v>
      </c>
      <c r="F1962">
        <v>1</v>
      </c>
      <c r="G1962">
        <v>6</v>
      </c>
      <c r="H1962">
        <v>3</v>
      </c>
      <c r="I1962" t="s">
        <v>42</v>
      </c>
      <c r="J1962" t="s">
        <v>23</v>
      </c>
      <c r="K1962">
        <v>60.000000000000028</v>
      </c>
      <c r="L1962">
        <v>0.5</v>
      </c>
      <c r="M1962">
        <v>0</v>
      </c>
      <c r="N1962" t="s">
        <v>75</v>
      </c>
      <c r="O1962" t="s">
        <v>109</v>
      </c>
      <c r="P1962" t="s">
        <v>113</v>
      </c>
      <c r="Q1962" t="s">
        <v>118</v>
      </c>
      <c r="R1962" t="s">
        <v>118</v>
      </c>
      <c r="S1962">
        <v>1977</v>
      </c>
      <c r="T1962">
        <v>2384</v>
      </c>
      <c r="U1962" s="1">
        <v>45454</v>
      </c>
      <c r="V1962" s="2">
        <v>0.33333333333333331</v>
      </c>
      <c r="W1962" s="2">
        <v>0.35416666666666669</v>
      </c>
      <c r="X1962" t="s">
        <v>21</v>
      </c>
      <c r="Y1962">
        <v>1</v>
      </c>
      <c r="Z1962">
        <v>6</v>
      </c>
      <c r="AA1962">
        <v>1</v>
      </c>
      <c r="AB1962" t="s">
        <v>13</v>
      </c>
      <c r="AC1962" t="s">
        <v>14</v>
      </c>
      <c r="AD1962">
        <v>30.000000000000053</v>
      </c>
      <c r="AE1962">
        <v>0.16666666666666666</v>
      </c>
      <c r="AF1962">
        <v>0</v>
      </c>
      <c r="AG1962" t="s">
        <v>73</v>
      </c>
      <c r="AH1962" t="s">
        <v>103</v>
      </c>
      <c r="AI1962" t="s">
        <v>113</v>
      </c>
      <c r="AJ1962">
        <v>1976</v>
      </c>
      <c r="AK1962">
        <v>1977</v>
      </c>
      <c r="AL1962" t="s">
        <v>118</v>
      </c>
    </row>
    <row r="1963" spans="1:38" x14ac:dyDescent="0.2">
      <c r="A1963">
        <v>2384</v>
      </c>
      <c r="B1963" s="1">
        <v>45454</v>
      </c>
      <c r="C1963" s="2">
        <v>0.33333333333333331</v>
      </c>
      <c r="D1963" s="2">
        <v>0.35416666666666669</v>
      </c>
      <c r="E1963" t="s">
        <v>21</v>
      </c>
      <c r="F1963">
        <v>1</v>
      </c>
      <c r="G1963">
        <v>6</v>
      </c>
      <c r="H1963">
        <v>1</v>
      </c>
      <c r="I1963" t="s">
        <v>13</v>
      </c>
      <c r="J1963" t="s">
        <v>14</v>
      </c>
      <c r="K1963">
        <v>30.000000000000053</v>
      </c>
      <c r="L1963">
        <v>0.16666666666666666</v>
      </c>
      <c r="M1963">
        <v>0</v>
      </c>
      <c r="N1963" t="s">
        <v>73</v>
      </c>
      <c r="O1963" t="s">
        <v>103</v>
      </c>
      <c r="P1963" t="s">
        <v>113</v>
      </c>
      <c r="Q1963" t="s">
        <v>117</v>
      </c>
      <c r="R1963" t="s">
        <v>118</v>
      </c>
      <c r="S1963">
        <v>1976</v>
      </c>
      <c r="T1963">
        <v>2598</v>
      </c>
      <c r="U1963" s="1">
        <v>45569</v>
      </c>
      <c r="V1963" s="2">
        <v>0.33333333333333331</v>
      </c>
      <c r="W1963" s="2">
        <v>0.41666666666666669</v>
      </c>
      <c r="X1963" t="s">
        <v>21</v>
      </c>
      <c r="Y1963">
        <v>1</v>
      </c>
      <c r="Z1963">
        <v>6</v>
      </c>
      <c r="AA1963">
        <v>5</v>
      </c>
      <c r="AB1963" t="s">
        <v>22</v>
      </c>
      <c r="AC1963" t="s">
        <v>14</v>
      </c>
      <c r="AD1963">
        <v>120.00000000000006</v>
      </c>
      <c r="AE1963">
        <v>0.83333333333333348</v>
      </c>
      <c r="AF1963">
        <v>0</v>
      </c>
      <c r="AG1963" t="s">
        <v>76</v>
      </c>
      <c r="AH1963" t="s">
        <v>107</v>
      </c>
      <c r="AI1963" t="s">
        <v>113</v>
      </c>
      <c r="AJ1963">
        <v>1975</v>
      </c>
      <c r="AK1963">
        <v>1976</v>
      </c>
      <c r="AL1963" t="s">
        <v>118</v>
      </c>
    </row>
    <row r="1964" spans="1:38" x14ac:dyDescent="0.2">
      <c r="A1964">
        <v>2598</v>
      </c>
      <c r="B1964" s="1">
        <v>45569</v>
      </c>
      <c r="C1964" s="2">
        <v>0.33333333333333331</v>
      </c>
      <c r="D1964" s="2">
        <v>0.41666666666666669</v>
      </c>
      <c r="E1964" t="s">
        <v>21</v>
      </c>
      <c r="F1964">
        <v>1</v>
      </c>
      <c r="G1964">
        <v>6</v>
      </c>
      <c r="H1964">
        <v>5</v>
      </c>
      <c r="I1964" t="s">
        <v>22</v>
      </c>
      <c r="J1964" t="s">
        <v>14</v>
      </c>
      <c r="K1964">
        <v>120.00000000000006</v>
      </c>
      <c r="L1964">
        <v>0.83333333333333348</v>
      </c>
      <c r="M1964">
        <v>0</v>
      </c>
      <c r="N1964" t="s">
        <v>76</v>
      </c>
      <c r="O1964" t="s">
        <v>107</v>
      </c>
      <c r="P1964" t="s">
        <v>113</v>
      </c>
      <c r="Q1964" t="s">
        <v>118</v>
      </c>
      <c r="R1964" t="s">
        <v>124</v>
      </c>
      <c r="S1964">
        <v>1975</v>
      </c>
      <c r="T1964">
        <v>2311</v>
      </c>
      <c r="U1964" s="1">
        <v>45598</v>
      </c>
      <c r="V1964" s="2">
        <v>0.33333333333333331</v>
      </c>
      <c r="W1964" s="2">
        <v>0.41666666666666669</v>
      </c>
      <c r="X1964" t="s">
        <v>21</v>
      </c>
      <c r="Y1964">
        <v>1</v>
      </c>
      <c r="Z1964">
        <v>6</v>
      </c>
      <c r="AA1964">
        <v>9</v>
      </c>
      <c r="AB1964" t="s">
        <v>27</v>
      </c>
      <c r="AC1964" t="s">
        <v>30</v>
      </c>
      <c r="AD1964">
        <v>120.00000000000006</v>
      </c>
      <c r="AE1964">
        <v>1.5</v>
      </c>
      <c r="AF1964">
        <v>1</v>
      </c>
      <c r="AG1964" t="s">
        <v>77</v>
      </c>
      <c r="AH1964" t="s">
        <v>108</v>
      </c>
      <c r="AI1964" t="s">
        <v>113</v>
      </c>
      <c r="AJ1964">
        <v>1974</v>
      </c>
      <c r="AK1964">
        <v>1975</v>
      </c>
      <c r="AL1964" t="s">
        <v>118</v>
      </c>
    </row>
    <row r="1965" spans="1:38" x14ac:dyDescent="0.2">
      <c r="A1965">
        <v>2311</v>
      </c>
      <c r="B1965" s="1">
        <v>45598</v>
      </c>
      <c r="C1965" s="2">
        <v>0.33333333333333331</v>
      </c>
      <c r="D1965" s="2">
        <v>0.41666666666666669</v>
      </c>
      <c r="E1965" t="s">
        <v>21</v>
      </c>
      <c r="F1965">
        <v>1</v>
      </c>
      <c r="G1965">
        <v>6</v>
      </c>
      <c r="H1965">
        <v>9</v>
      </c>
      <c r="I1965" t="s">
        <v>27</v>
      </c>
      <c r="J1965" t="s">
        <v>30</v>
      </c>
      <c r="K1965">
        <v>120.00000000000006</v>
      </c>
      <c r="L1965">
        <v>1.5</v>
      </c>
      <c r="M1965">
        <v>1</v>
      </c>
      <c r="N1965" t="s">
        <v>77</v>
      </c>
      <c r="O1965" t="s">
        <v>108</v>
      </c>
      <c r="P1965" t="s">
        <v>113</v>
      </c>
      <c r="Q1965" t="s">
        <v>118</v>
      </c>
      <c r="R1965" t="s">
        <v>124</v>
      </c>
      <c r="S1965">
        <v>1974</v>
      </c>
      <c r="T1965">
        <v>2351</v>
      </c>
      <c r="U1965" s="1">
        <v>45444</v>
      </c>
      <c r="V1965" s="2">
        <v>0.33333333333333331</v>
      </c>
      <c r="W1965" s="2">
        <v>0.41666666666666669</v>
      </c>
      <c r="X1965" t="s">
        <v>21</v>
      </c>
      <c r="Y1965">
        <v>1</v>
      </c>
      <c r="Z1965">
        <v>6</v>
      </c>
      <c r="AA1965">
        <v>2</v>
      </c>
      <c r="AB1965" t="s">
        <v>41</v>
      </c>
      <c r="AC1965" t="s">
        <v>30</v>
      </c>
      <c r="AD1965">
        <v>120.00000000000006</v>
      </c>
      <c r="AE1965">
        <v>0.33333333333333331</v>
      </c>
      <c r="AF1965">
        <v>0</v>
      </c>
      <c r="AG1965" t="s">
        <v>77</v>
      </c>
      <c r="AH1965" t="s">
        <v>103</v>
      </c>
      <c r="AI1965" t="s">
        <v>113</v>
      </c>
      <c r="AJ1965">
        <v>1973</v>
      </c>
      <c r="AK1965">
        <v>1974</v>
      </c>
      <c r="AL1965" t="s">
        <v>118</v>
      </c>
    </row>
    <row r="1966" spans="1:38" x14ac:dyDescent="0.2">
      <c r="A1966">
        <v>2351</v>
      </c>
      <c r="B1966" s="1">
        <v>45444</v>
      </c>
      <c r="C1966" s="2">
        <v>0.33333333333333331</v>
      </c>
      <c r="D1966" s="2">
        <v>0.41666666666666669</v>
      </c>
      <c r="E1966" t="s">
        <v>21</v>
      </c>
      <c r="F1966">
        <v>1</v>
      </c>
      <c r="G1966">
        <v>6</v>
      </c>
      <c r="H1966">
        <v>2</v>
      </c>
      <c r="I1966" t="s">
        <v>41</v>
      </c>
      <c r="J1966" t="s">
        <v>30</v>
      </c>
      <c r="K1966">
        <v>120.00000000000006</v>
      </c>
      <c r="L1966">
        <v>0.33333333333333331</v>
      </c>
      <c r="M1966">
        <v>0</v>
      </c>
      <c r="N1966" t="s">
        <v>77</v>
      </c>
      <c r="O1966" t="s">
        <v>103</v>
      </c>
      <c r="P1966" t="s">
        <v>113</v>
      </c>
      <c r="Q1966" t="s">
        <v>118</v>
      </c>
      <c r="R1966" t="s">
        <v>124</v>
      </c>
      <c r="S1966">
        <v>1973</v>
      </c>
      <c r="T1966">
        <v>1363</v>
      </c>
      <c r="U1966" s="1">
        <v>45441</v>
      </c>
      <c r="V1966" s="2">
        <v>0.33333333333333331</v>
      </c>
      <c r="W1966" s="2">
        <v>0.35416666666666669</v>
      </c>
      <c r="X1966" t="s">
        <v>21</v>
      </c>
      <c r="Y1966">
        <v>1</v>
      </c>
      <c r="Z1966">
        <v>6</v>
      </c>
      <c r="AA1966">
        <v>3</v>
      </c>
      <c r="AB1966" t="s">
        <v>17</v>
      </c>
      <c r="AC1966" t="s">
        <v>23</v>
      </c>
      <c r="AD1966">
        <v>30.000000000000053</v>
      </c>
      <c r="AE1966">
        <v>0.5</v>
      </c>
      <c r="AF1966">
        <v>0</v>
      </c>
      <c r="AG1966" t="s">
        <v>74</v>
      </c>
      <c r="AH1966" t="s">
        <v>102</v>
      </c>
      <c r="AI1966" t="s">
        <v>113</v>
      </c>
      <c r="AJ1966">
        <v>1972</v>
      </c>
      <c r="AK1966">
        <v>1973</v>
      </c>
      <c r="AL1966" t="s">
        <v>118</v>
      </c>
    </row>
    <row r="1967" spans="1:38" x14ac:dyDescent="0.2">
      <c r="A1967">
        <v>1363</v>
      </c>
      <c r="B1967" s="1">
        <v>45441</v>
      </c>
      <c r="C1967" s="2">
        <v>0.33333333333333331</v>
      </c>
      <c r="D1967" s="2">
        <v>0.35416666666666669</v>
      </c>
      <c r="E1967" t="s">
        <v>21</v>
      </c>
      <c r="F1967">
        <v>1</v>
      </c>
      <c r="G1967">
        <v>6</v>
      </c>
      <c r="H1967">
        <v>3</v>
      </c>
      <c r="I1967" t="s">
        <v>17</v>
      </c>
      <c r="J1967" t="s">
        <v>23</v>
      </c>
      <c r="K1967">
        <v>30.000000000000053</v>
      </c>
      <c r="L1967">
        <v>0.5</v>
      </c>
      <c r="M1967">
        <v>0</v>
      </c>
      <c r="N1967" t="s">
        <v>74</v>
      </c>
      <c r="O1967" t="s">
        <v>102</v>
      </c>
      <c r="P1967" t="s">
        <v>113</v>
      </c>
      <c r="Q1967" t="s">
        <v>118</v>
      </c>
      <c r="R1967" t="s">
        <v>118</v>
      </c>
      <c r="S1967">
        <v>1972</v>
      </c>
      <c r="T1967">
        <v>894</v>
      </c>
      <c r="U1967" s="1">
        <v>45609</v>
      </c>
      <c r="V1967" s="2">
        <v>0.33333333333333331</v>
      </c>
      <c r="W1967" s="2">
        <v>0.35416666666666669</v>
      </c>
      <c r="X1967" t="s">
        <v>21</v>
      </c>
      <c r="Y1967">
        <v>1</v>
      </c>
      <c r="Z1967">
        <v>6</v>
      </c>
      <c r="AA1967">
        <v>4</v>
      </c>
      <c r="AB1967" t="s">
        <v>39</v>
      </c>
      <c r="AC1967" t="s">
        <v>23</v>
      </c>
      <c r="AD1967">
        <v>30.000000000000053</v>
      </c>
      <c r="AE1967">
        <v>0.66666666666666663</v>
      </c>
      <c r="AF1967">
        <v>0</v>
      </c>
      <c r="AG1967" t="s">
        <v>74</v>
      </c>
      <c r="AH1967" t="s">
        <v>108</v>
      </c>
      <c r="AI1967" t="s">
        <v>113</v>
      </c>
      <c r="AJ1967">
        <v>1971</v>
      </c>
      <c r="AK1967">
        <v>1972</v>
      </c>
      <c r="AL1967" t="s">
        <v>118</v>
      </c>
    </row>
    <row r="1968" spans="1:38" x14ac:dyDescent="0.2">
      <c r="A1968">
        <v>88</v>
      </c>
      <c r="B1968" s="1">
        <v>45542</v>
      </c>
      <c r="C1968" s="2">
        <v>0.33333333333333331</v>
      </c>
      <c r="D1968" s="2">
        <v>0.39583333333333331</v>
      </c>
      <c r="E1968" t="s">
        <v>21</v>
      </c>
      <c r="F1968">
        <v>1</v>
      </c>
      <c r="G1968">
        <v>6</v>
      </c>
      <c r="H1968">
        <v>9</v>
      </c>
      <c r="I1968" t="s">
        <v>17</v>
      </c>
      <c r="J1968" t="s">
        <v>40</v>
      </c>
      <c r="K1968">
        <v>90</v>
      </c>
      <c r="L1968">
        <v>1.5</v>
      </c>
      <c r="M1968">
        <v>1</v>
      </c>
      <c r="N1968" t="s">
        <v>77</v>
      </c>
      <c r="O1968" t="s">
        <v>106</v>
      </c>
      <c r="P1968" t="s">
        <v>113</v>
      </c>
      <c r="Q1968" t="s">
        <v>118</v>
      </c>
      <c r="R1968" t="s">
        <v>118</v>
      </c>
      <c r="S1968">
        <v>1969</v>
      </c>
      <c r="T1968">
        <v>3</v>
      </c>
      <c r="U1968" s="1">
        <v>45541</v>
      </c>
      <c r="V1968" s="2">
        <v>0.33333333333333331</v>
      </c>
      <c r="W1968" s="2">
        <v>0.39583333333333331</v>
      </c>
      <c r="X1968" t="s">
        <v>21</v>
      </c>
      <c r="Y1968">
        <v>1</v>
      </c>
      <c r="Z1968">
        <v>6</v>
      </c>
      <c r="AA1968">
        <v>7</v>
      </c>
      <c r="AB1968" t="s">
        <v>22</v>
      </c>
      <c r="AC1968" t="s">
        <v>23</v>
      </c>
      <c r="AD1968">
        <v>90</v>
      </c>
      <c r="AE1968">
        <v>1.1666666666666667</v>
      </c>
      <c r="AF1968">
        <v>1</v>
      </c>
      <c r="AG1968" t="s">
        <v>76</v>
      </c>
      <c r="AH1968" t="s">
        <v>106</v>
      </c>
      <c r="AI1968" t="s">
        <v>113</v>
      </c>
      <c r="AJ1968">
        <v>1968</v>
      </c>
      <c r="AK1968">
        <v>1969</v>
      </c>
      <c r="AL1968" t="s">
        <v>118</v>
      </c>
    </row>
    <row r="1969" spans="1:38" x14ac:dyDescent="0.2">
      <c r="A1969">
        <v>894</v>
      </c>
      <c r="B1969" s="1">
        <v>45609</v>
      </c>
      <c r="C1969" s="2">
        <v>0.33333333333333331</v>
      </c>
      <c r="D1969" s="2">
        <v>0.35416666666666669</v>
      </c>
      <c r="E1969" t="s">
        <v>21</v>
      </c>
      <c r="F1969">
        <v>1</v>
      </c>
      <c r="G1969">
        <v>6</v>
      </c>
      <c r="H1969">
        <v>4</v>
      </c>
      <c r="I1969" t="s">
        <v>39</v>
      </c>
      <c r="J1969" t="s">
        <v>23</v>
      </c>
      <c r="K1969">
        <v>30.000000000000053</v>
      </c>
      <c r="L1969">
        <v>0.66666666666666663</v>
      </c>
      <c r="M1969">
        <v>0</v>
      </c>
      <c r="N1969" t="s">
        <v>74</v>
      </c>
      <c r="O1969" t="s">
        <v>108</v>
      </c>
      <c r="P1969" t="s">
        <v>113</v>
      </c>
      <c r="Q1969" t="s">
        <v>118</v>
      </c>
      <c r="R1969" t="s">
        <v>118</v>
      </c>
      <c r="S1969">
        <v>1971</v>
      </c>
      <c r="T1969">
        <v>1844</v>
      </c>
      <c r="U1969" s="1">
        <v>45319</v>
      </c>
      <c r="V1969" s="2">
        <v>0.33333333333333331</v>
      </c>
      <c r="W1969" s="2">
        <v>0.35416666666666669</v>
      </c>
      <c r="X1969" t="s">
        <v>21</v>
      </c>
      <c r="Y1969">
        <v>1</v>
      </c>
      <c r="Z1969">
        <v>6</v>
      </c>
      <c r="AA1969">
        <v>9</v>
      </c>
      <c r="AB1969" t="s">
        <v>42</v>
      </c>
      <c r="AC1969" t="s">
        <v>18</v>
      </c>
      <c r="AD1969">
        <v>30.000000000000053</v>
      </c>
      <c r="AE1969">
        <v>1.5</v>
      </c>
      <c r="AF1969">
        <v>1</v>
      </c>
      <c r="AG1969" t="s">
        <v>71</v>
      </c>
      <c r="AH1969" t="s">
        <v>98</v>
      </c>
      <c r="AI1969" t="s">
        <v>113</v>
      </c>
      <c r="AJ1969">
        <v>1970</v>
      </c>
      <c r="AK1969">
        <v>1971</v>
      </c>
      <c r="AL1969" t="s">
        <v>118</v>
      </c>
    </row>
    <row r="1970" spans="1:38" x14ac:dyDescent="0.2">
      <c r="A1970">
        <v>858</v>
      </c>
      <c r="B1970" s="1">
        <v>45468</v>
      </c>
      <c r="C1970" s="2">
        <v>0.33333333333333331</v>
      </c>
      <c r="D1970" s="2">
        <v>0.35416666666666669</v>
      </c>
      <c r="E1970" t="s">
        <v>21</v>
      </c>
      <c r="F1970">
        <v>1</v>
      </c>
      <c r="G1970">
        <v>6</v>
      </c>
      <c r="H1970">
        <v>2</v>
      </c>
      <c r="I1970" t="s">
        <v>41</v>
      </c>
      <c r="J1970" t="s">
        <v>30</v>
      </c>
      <c r="K1970">
        <v>30.000000000000053</v>
      </c>
      <c r="L1970">
        <v>0.33333333333333331</v>
      </c>
      <c r="M1970">
        <v>0</v>
      </c>
      <c r="N1970" t="s">
        <v>73</v>
      </c>
      <c r="O1970" t="s">
        <v>103</v>
      </c>
      <c r="P1970" t="s">
        <v>113</v>
      </c>
      <c r="Q1970" t="s">
        <v>118</v>
      </c>
      <c r="R1970" t="s">
        <v>118</v>
      </c>
      <c r="S1970">
        <v>1967</v>
      </c>
      <c r="T1970">
        <v>2183</v>
      </c>
      <c r="U1970" s="1">
        <v>45368</v>
      </c>
      <c r="V1970" s="2">
        <v>0.33333333333333331</v>
      </c>
      <c r="W1970" s="2">
        <v>0.39583333333333331</v>
      </c>
      <c r="X1970" t="s">
        <v>21</v>
      </c>
      <c r="Y1970">
        <v>1</v>
      </c>
      <c r="Z1970">
        <v>6</v>
      </c>
      <c r="AA1970">
        <v>1</v>
      </c>
      <c r="AB1970" t="s">
        <v>27</v>
      </c>
      <c r="AC1970" t="s">
        <v>28</v>
      </c>
      <c r="AD1970">
        <v>90</v>
      </c>
      <c r="AE1970">
        <v>0.16666666666666666</v>
      </c>
      <c r="AF1970">
        <v>0</v>
      </c>
      <c r="AG1970" t="s">
        <v>71</v>
      </c>
      <c r="AH1970" t="s">
        <v>100</v>
      </c>
      <c r="AI1970" t="s">
        <v>113</v>
      </c>
      <c r="AJ1970">
        <v>1966</v>
      </c>
      <c r="AK1970">
        <v>1967</v>
      </c>
      <c r="AL1970" t="s">
        <v>118</v>
      </c>
    </row>
    <row r="1971" spans="1:38" x14ac:dyDescent="0.2">
      <c r="A1971">
        <v>3</v>
      </c>
      <c r="B1971" s="1">
        <v>45541</v>
      </c>
      <c r="C1971" s="2">
        <v>0.33333333333333331</v>
      </c>
      <c r="D1971" s="2">
        <v>0.39583333333333331</v>
      </c>
      <c r="E1971" t="s">
        <v>21</v>
      </c>
      <c r="F1971">
        <v>1</v>
      </c>
      <c r="G1971">
        <v>6</v>
      </c>
      <c r="H1971">
        <v>7</v>
      </c>
      <c r="I1971" t="s">
        <v>22</v>
      </c>
      <c r="J1971" t="s">
        <v>23</v>
      </c>
      <c r="K1971">
        <v>90</v>
      </c>
      <c r="L1971">
        <v>1.1666666666666667</v>
      </c>
      <c r="M1971">
        <v>1</v>
      </c>
      <c r="N1971" t="s">
        <v>76</v>
      </c>
      <c r="O1971" t="s">
        <v>106</v>
      </c>
      <c r="P1971" t="s">
        <v>113</v>
      </c>
      <c r="Q1971" t="s">
        <v>118</v>
      </c>
      <c r="R1971" t="s">
        <v>118</v>
      </c>
      <c r="S1971">
        <v>1968</v>
      </c>
      <c r="T1971">
        <v>858</v>
      </c>
      <c r="U1971" s="1">
        <v>45468</v>
      </c>
      <c r="V1971" s="2">
        <v>0.33333333333333331</v>
      </c>
      <c r="W1971" s="2">
        <v>0.35416666666666669</v>
      </c>
      <c r="X1971" t="s">
        <v>21</v>
      </c>
      <c r="Y1971">
        <v>1</v>
      </c>
      <c r="Z1971">
        <v>6</v>
      </c>
      <c r="AA1971">
        <v>2</v>
      </c>
      <c r="AB1971" t="s">
        <v>41</v>
      </c>
      <c r="AC1971" t="s">
        <v>30</v>
      </c>
      <c r="AD1971">
        <v>30.000000000000053</v>
      </c>
      <c r="AE1971">
        <v>0.33333333333333331</v>
      </c>
      <c r="AF1971">
        <v>0</v>
      </c>
      <c r="AG1971" t="s">
        <v>73</v>
      </c>
      <c r="AH1971" t="s">
        <v>103</v>
      </c>
      <c r="AI1971" t="s">
        <v>113</v>
      </c>
      <c r="AJ1971">
        <v>1967</v>
      </c>
      <c r="AK1971">
        <v>1968</v>
      </c>
      <c r="AL1971" t="s">
        <v>118</v>
      </c>
    </row>
    <row r="1972" spans="1:38" x14ac:dyDescent="0.2">
      <c r="A1972">
        <v>2934</v>
      </c>
      <c r="B1972" s="1">
        <v>45402</v>
      </c>
      <c r="C1972" s="2">
        <v>0.33333333333333331</v>
      </c>
      <c r="D1972" s="2">
        <v>0.41666666666666669</v>
      </c>
      <c r="E1972" t="s">
        <v>21</v>
      </c>
      <c r="F1972">
        <v>1</v>
      </c>
      <c r="G1972">
        <v>6</v>
      </c>
      <c r="H1972">
        <v>5</v>
      </c>
      <c r="I1972" t="s">
        <v>27</v>
      </c>
      <c r="J1972" t="s">
        <v>30</v>
      </c>
      <c r="K1972">
        <v>120.00000000000006</v>
      </c>
      <c r="L1972">
        <v>0.83333333333333348</v>
      </c>
      <c r="M1972">
        <v>0</v>
      </c>
      <c r="N1972" t="s">
        <v>77</v>
      </c>
      <c r="O1972" t="s">
        <v>101</v>
      </c>
      <c r="P1972" t="s">
        <v>113</v>
      </c>
      <c r="Q1972" t="s">
        <v>118</v>
      </c>
      <c r="R1972" t="s">
        <v>124</v>
      </c>
      <c r="S1972">
        <v>1960</v>
      </c>
      <c r="T1972">
        <v>1901</v>
      </c>
      <c r="U1972" s="1">
        <v>45459</v>
      </c>
      <c r="V1972" s="2">
        <v>0.33333333333333331</v>
      </c>
      <c r="W1972" s="2">
        <v>0.375</v>
      </c>
      <c r="X1972" t="s">
        <v>21</v>
      </c>
      <c r="Y1972">
        <v>1</v>
      </c>
      <c r="Z1972">
        <v>6</v>
      </c>
      <c r="AA1972">
        <v>1</v>
      </c>
      <c r="AB1972" t="s">
        <v>17</v>
      </c>
      <c r="AC1972" t="s">
        <v>28</v>
      </c>
      <c r="AD1972">
        <v>60.000000000000028</v>
      </c>
      <c r="AE1972">
        <v>0.16666666666666666</v>
      </c>
      <c r="AF1972">
        <v>0</v>
      </c>
      <c r="AG1972" t="s">
        <v>71</v>
      </c>
      <c r="AH1972" t="s">
        <v>103</v>
      </c>
      <c r="AI1972" t="s">
        <v>113</v>
      </c>
      <c r="AJ1972">
        <v>1959</v>
      </c>
      <c r="AK1972">
        <v>1960</v>
      </c>
      <c r="AL1972" t="s">
        <v>118</v>
      </c>
    </row>
    <row r="1973" spans="1:38" x14ac:dyDescent="0.2">
      <c r="A1973">
        <v>887</v>
      </c>
      <c r="B1973" s="1">
        <v>45497</v>
      </c>
      <c r="C1973" s="2">
        <v>0.33333333333333331</v>
      </c>
      <c r="D1973" s="2">
        <v>0.39583333333333331</v>
      </c>
      <c r="E1973" t="s">
        <v>21</v>
      </c>
      <c r="F1973">
        <v>1</v>
      </c>
      <c r="G1973">
        <v>6</v>
      </c>
      <c r="H1973">
        <v>7</v>
      </c>
      <c r="I1973" t="s">
        <v>27</v>
      </c>
      <c r="J1973" t="s">
        <v>23</v>
      </c>
      <c r="K1973">
        <v>90</v>
      </c>
      <c r="L1973">
        <v>1.1666666666666667</v>
      </c>
      <c r="M1973">
        <v>1</v>
      </c>
      <c r="N1973" t="s">
        <v>74</v>
      </c>
      <c r="O1973" t="s">
        <v>104</v>
      </c>
      <c r="P1973" t="s">
        <v>113</v>
      </c>
      <c r="Q1973" t="s">
        <v>118</v>
      </c>
      <c r="R1973" t="s">
        <v>118</v>
      </c>
      <c r="S1973">
        <v>1961</v>
      </c>
      <c r="T1973">
        <v>2934</v>
      </c>
      <c r="U1973" s="1">
        <v>45402</v>
      </c>
      <c r="V1973" s="2">
        <v>0.33333333333333331</v>
      </c>
      <c r="W1973" s="2">
        <v>0.41666666666666669</v>
      </c>
      <c r="X1973" t="s">
        <v>21</v>
      </c>
      <c r="Y1973">
        <v>1</v>
      </c>
      <c r="Z1973">
        <v>6</v>
      </c>
      <c r="AA1973">
        <v>5</v>
      </c>
      <c r="AB1973" t="s">
        <v>27</v>
      </c>
      <c r="AC1973" t="s">
        <v>30</v>
      </c>
      <c r="AD1973">
        <v>120.00000000000006</v>
      </c>
      <c r="AE1973">
        <v>0.83333333333333348</v>
      </c>
      <c r="AF1973">
        <v>0</v>
      </c>
      <c r="AG1973" t="s">
        <v>77</v>
      </c>
      <c r="AH1973" t="s">
        <v>101</v>
      </c>
      <c r="AI1973" t="s">
        <v>113</v>
      </c>
      <c r="AJ1973">
        <v>1960</v>
      </c>
      <c r="AK1973">
        <v>1961</v>
      </c>
      <c r="AL1973" t="s">
        <v>118</v>
      </c>
    </row>
    <row r="1974" spans="1:38" x14ac:dyDescent="0.2">
      <c r="A1974">
        <v>1571</v>
      </c>
      <c r="B1974" s="1">
        <v>45476</v>
      </c>
      <c r="C1974" s="2">
        <v>0.33333333333333331</v>
      </c>
      <c r="D1974" s="2">
        <v>0.375</v>
      </c>
      <c r="E1974" t="s">
        <v>21</v>
      </c>
      <c r="F1974">
        <v>1</v>
      </c>
      <c r="G1974">
        <v>6</v>
      </c>
      <c r="H1974">
        <v>2</v>
      </c>
      <c r="I1974" t="s">
        <v>42</v>
      </c>
      <c r="J1974" t="s">
        <v>30</v>
      </c>
      <c r="K1974">
        <v>60.000000000000028</v>
      </c>
      <c r="L1974">
        <v>0.33333333333333331</v>
      </c>
      <c r="M1974">
        <v>0</v>
      </c>
      <c r="N1974" t="s">
        <v>74</v>
      </c>
      <c r="O1974" t="s">
        <v>104</v>
      </c>
      <c r="P1974" t="s">
        <v>113</v>
      </c>
      <c r="Q1974" t="s">
        <v>118</v>
      </c>
      <c r="R1974" t="s">
        <v>118</v>
      </c>
      <c r="S1974">
        <v>1962</v>
      </c>
      <c r="T1974">
        <v>887</v>
      </c>
      <c r="U1974" s="1">
        <v>45497</v>
      </c>
      <c r="V1974" s="2">
        <v>0.33333333333333331</v>
      </c>
      <c r="W1974" s="2">
        <v>0.39583333333333331</v>
      </c>
      <c r="X1974" t="s">
        <v>21</v>
      </c>
      <c r="Y1974">
        <v>1</v>
      </c>
      <c r="Z1974">
        <v>6</v>
      </c>
      <c r="AA1974">
        <v>7</v>
      </c>
      <c r="AB1974" t="s">
        <v>27</v>
      </c>
      <c r="AC1974" t="s">
        <v>23</v>
      </c>
      <c r="AD1974">
        <v>90</v>
      </c>
      <c r="AE1974">
        <v>1.1666666666666667</v>
      </c>
      <c r="AF1974">
        <v>1</v>
      </c>
      <c r="AG1974" t="s">
        <v>74</v>
      </c>
      <c r="AH1974" t="s">
        <v>104</v>
      </c>
      <c r="AI1974" t="s">
        <v>113</v>
      </c>
      <c r="AJ1974">
        <v>1961</v>
      </c>
      <c r="AK1974">
        <v>1962</v>
      </c>
      <c r="AL1974" t="s">
        <v>118</v>
      </c>
    </row>
    <row r="1975" spans="1:38" x14ac:dyDescent="0.2">
      <c r="A1975">
        <v>1901</v>
      </c>
      <c r="B1975" s="1">
        <v>45459</v>
      </c>
      <c r="C1975" s="2">
        <v>0.33333333333333331</v>
      </c>
      <c r="D1975" s="2">
        <v>0.375</v>
      </c>
      <c r="E1975" t="s">
        <v>21</v>
      </c>
      <c r="F1975">
        <v>1</v>
      </c>
      <c r="G1975">
        <v>6</v>
      </c>
      <c r="H1975">
        <v>1</v>
      </c>
      <c r="I1975" t="s">
        <v>17</v>
      </c>
      <c r="J1975" t="s">
        <v>28</v>
      </c>
      <c r="K1975">
        <v>60.000000000000028</v>
      </c>
      <c r="L1975">
        <v>0.16666666666666666</v>
      </c>
      <c r="M1975">
        <v>0</v>
      </c>
      <c r="N1975" t="s">
        <v>71</v>
      </c>
      <c r="O1975" t="s">
        <v>103</v>
      </c>
      <c r="P1975" t="s">
        <v>113</v>
      </c>
      <c r="Q1975" t="s">
        <v>117</v>
      </c>
      <c r="R1975" t="s">
        <v>118</v>
      </c>
      <c r="S1975">
        <v>1959</v>
      </c>
      <c r="T1975">
        <v>622</v>
      </c>
      <c r="U1975" s="1">
        <v>45386</v>
      </c>
      <c r="V1975" s="2">
        <v>0.35416666666666669</v>
      </c>
      <c r="W1975" s="2">
        <v>0.39583333333333331</v>
      </c>
      <c r="X1975" t="s">
        <v>21</v>
      </c>
      <c r="Y1975">
        <v>1</v>
      </c>
      <c r="Z1975">
        <v>6</v>
      </c>
      <c r="AA1975">
        <v>3</v>
      </c>
      <c r="AB1975" t="s">
        <v>27</v>
      </c>
      <c r="AC1975" t="s">
        <v>28</v>
      </c>
      <c r="AD1975">
        <v>59.999999999999943</v>
      </c>
      <c r="AE1975">
        <v>0.5</v>
      </c>
      <c r="AF1975">
        <v>0</v>
      </c>
      <c r="AG1975" t="s">
        <v>75</v>
      </c>
      <c r="AH1975" t="s">
        <v>101</v>
      </c>
      <c r="AI1975" t="s">
        <v>113</v>
      </c>
      <c r="AJ1975">
        <v>1958</v>
      </c>
      <c r="AK1975">
        <v>1959</v>
      </c>
      <c r="AL1975" t="s">
        <v>118</v>
      </c>
    </row>
    <row r="1976" spans="1:38" x14ac:dyDescent="0.2">
      <c r="A1976">
        <v>2973</v>
      </c>
      <c r="B1976" s="1">
        <v>45292</v>
      </c>
      <c r="C1976" s="2">
        <v>0.33333333333333331</v>
      </c>
      <c r="D1976" s="2">
        <v>0.35416666666666669</v>
      </c>
      <c r="E1976" t="s">
        <v>21</v>
      </c>
      <c r="F1976">
        <v>1</v>
      </c>
      <c r="G1976">
        <v>6</v>
      </c>
      <c r="H1976">
        <v>8</v>
      </c>
      <c r="I1976" t="s">
        <v>42</v>
      </c>
      <c r="J1976" t="s">
        <v>30</v>
      </c>
      <c r="K1976">
        <v>30.000000000000053</v>
      </c>
      <c r="L1976">
        <v>1.3333333333333333</v>
      </c>
      <c r="M1976">
        <v>1</v>
      </c>
      <c r="N1976" t="s">
        <v>72</v>
      </c>
      <c r="O1976" t="s">
        <v>98</v>
      </c>
      <c r="P1976" t="s">
        <v>113</v>
      </c>
      <c r="Q1976" t="s">
        <v>118</v>
      </c>
      <c r="R1976" t="s">
        <v>118</v>
      </c>
      <c r="S1976">
        <v>1964</v>
      </c>
      <c r="T1976">
        <v>830</v>
      </c>
      <c r="U1976" s="1">
        <v>45651</v>
      </c>
      <c r="V1976" s="2">
        <v>0.33333333333333331</v>
      </c>
      <c r="W1976" s="2">
        <v>0.41666666666666669</v>
      </c>
      <c r="X1976" t="s">
        <v>21</v>
      </c>
      <c r="Y1976">
        <v>1</v>
      </c>
      <c r="Z1976">
        <v>6</v>
      </c>
      <c r="AA1976">
        <v>7</v>
      </c>
      <c r="AB1976" t="s">
        <v>41</v>
      </c>
      <c r="AC1976" t="s">
        <v>30</v>
      </c>
      <c r="AD1976">
        <v>120.00000000000006</v>
      </c>
      <c r="AE1976">
        <v>1.1666666666666667</v>
      </c>
      <c r="AF1976">
        <v>1</v>
      </c>
      <c r="AG1976" t="s">
        <v>74</v>
      </c>
      <c r="AH1976" t="s">
        <v>109</v>
      </c>
      <c r="AI1976" t="s">
        <v>113</v>
      </c>
      <c r="AJ1976">
        <v>1963</v>
      </c>
      <c r="AK1976">
        <v>1964</v>
      </c>
      <c r="AL1976" t="s">
        <v>118</v>
      </c>
    </row>
    <row r="1977" spans="1:38" x14ac:dyDescent="0.2">
      <c r="A1977">
        <v>608</v>
      </c>
      <c r="B1977" s="1">
        <v>45505</v>
      </c>
      <c r="C1977" s="2">
        <v>0.33333333333333331</v>
      </c>
      <c r="D1977" s="2">
        <v>0.41666666666666669</v>
      </c>
      <c r="E1977" t="s">
        <v>21</v>
      </c>
      <c r="F1977">
        <v>1</v>
      </c>
      <c r="G1977">
        <v>6</v>
      </c>
      <c r="H1977">
        <v>4</v>
      </c>
      <c r="I1977" t="s">
        <v>41</v>
      </c>
      <c r="J1977" t="s">
        <v>23</v>
      </c>
      <c r="K1977">
        <v>120.00000000000006</v>
      </c>
      <c r="L1977">
        <v>0.66666666666666663</v>
      </c>
      <c r="M1977">
        <v>0</v>
      </c>
      <c r="N1977" t="s">
        <v>75</v>
      </c>
      <c r="O1977" t="s">
        <v>105</v>
      </c>
      <c r="P1977" t="s">
        <v>113</v>
      </c>
      <c r="Q1977" t="s">
        <v>118</v>
      </c>
      <c r="R1977" t="s">
        <v>124</v>
      </c>
      <c r="S1977">
        <v>1965</v>
      </c>
      <c r="T1977">
        <v>2973</v>
      </c>
      <c r="U1977" s="1">
        <v>45292</v>
      </c>
      <c r="V1977" s="2">
        <v>0.33333333333333331</v>
      </c>
      <c r="W1977" s="2">
        <v>0.35416666666666669</v>
      </c>
      <c r="X1977" t="s">
        <v>21</v>
      </c>
      <c r="Y1977">
        <v>1</v>
      </c>
      <c r="Z1977">
        <v>6</v>
      </c>
      <c r="AA1977">
        <v>8</v>
      </c>
      <c r="AB1977" t="s">
        <v>42</v>
      </c>
      <c r="AC1977" t="s">
        <v>30</v>
      </c>
      <c r="AD1977">
        <v>30.000000000000053</v>
      </c>
      <c r="AE1977">
        <v>1.3333333333333333</v>
      </c>
      <c r="AF1977">
        <v>1</v>
      </c>
      <c r="AG1977" t="s">
        <v>72</v>
      </c>
      <c r="AH1977" t="s">
        <v>98</v>
      </c>
      <c r="AI1977" t="s">
        <v>113</v>
      </c>
      <c r="AJ1977">
        <v>1964</v>
      </c>
      <c r="AK1977">
        <v>1965</v>
      </c>
      <c r="AL1977" t="s">
        <v>118</v>
      </c>
    </row>
    <row r="1978" spans="1:38" x14ac:dyDescent="0.2">
      <c r="A1978">
        <v>2183</v>
      </c>
      <c r="B1978" s="1">
        <v>45368</v>
      </c>
      <c r="C1978" s="2">
        <v>0.33333333333333331</v>
      </c>
      <c r="D1978" s="2">
        <v>0.39583333333333331</v>
      </c>
      <c r="E1978" t="s">
        <v>21</v>
      </c>
      <c r="F1978">
        <v>1</v>
      </c>
      <c r="G1978">
        <v>6</v>
      </c>
      <c r="H1978">
        <v>1</v>
      </c>
      <c r="I1978" t="s">
        <v>27</v>
      </c>
      <c r="J1978" t="s">
        <v>28</v>
      </c>
      <c r="K1978">
        <v>90</v>
      </c>
      <c r="L1978">
        <v>0.16666666666666666</v>
      </c>
      <c r="M1978">
        <v>0</v>
      </c>
      <c r="N1978" t="s">
        <v>71</v>
      </c>
      <c r="O1978" t="s">
        <v>100</v>
      </c>
      <c r="P1978" t="s">
        <v>113</v>
      </c>
      <c r="Q1978" t="s">
        <v>117</v>
      </c>
      <c r="R1978" t="s">
        <v>118</v>
      </c>
      <c r="S1978">
        <v>1966</v>
      </c>
      <c r="T1978">
        <v>608</v>
      </c>
      <c r="U1978" s="1">
        <v>45505</v>
      </c>
      <c r="V1978" s="2">
        <v>0.33333333333333331</v>
      </c>
      <c r="W1978" s="2">
        <v>0.41666666666666669</v>
      </c>
      <c r="X1978" t="s">
        <v>21</v>
      </c>
      <c r="Y1978">
        <v>1</v>
      </c>
      <c r="Z1978">
        <v>6</v>
      </c>
      <c r="AA1978">
        <v>4</v>
      </c>
      <c r="AB1978" t="s">
        <v>41</v>
      </c>
      <c r="AC1978" t="s">
        <v>23</v>
      </c>
      <c r="AD1978">
        <v>120.00000000000006</v>
      </c>
      <c r="AE1978">
        <v>0.66666666666666663</v>
      </c>
      <c r="AF1978">
        <v>0</v>
      </c>
      <c r="AG1978" t="s">
        <v>75</v>
      </c>
      <c r="AH1978" t="s">
        <v>105</v>
      </c>
      <c r="AI1978" t="s">
        <v>113</v>
      </c>
      <c r="AJ1978">
        <v>1965</v>
      </c>
      <c r="AK1978">
        <v>1966</v>
      </c>
      <c r="AL1978" t="s">
        <v>118</v>
      </c>
    </row>
    <row r="1979" spans="1:38" x14ac:dyDescent="0.2">
      <c r="A1979">
        <v>830</v>
      </c>
      <c r="B1979" s="1">
        <v>45651</v>
      </c>
      <c r="C1979" s="2">
        <v>0.33333333333333331</v>
      </c>
      <c r="D1979" s="2">
        <v>0.41666666666666669</v>
      </c>
      <c r="E1979" t="s">
        <v>21</v>
      </c>
      <c r="F1979">
        <v>1</v>
      </c>
      <c r="G1979">
        <v>6</v>
      </c>
      <c r="H1979">
        <v>7</v>
      </c>
      <c r="I1979" t="s">
        <v>41</v>
      </c>
      <c r="J1979" t="s">
        <v>30</v>
      </c>
      <c r="K1979">
        <v>120.00000000000006</v>
      </c>
      <c r="L1979">
        <v>1.1666666666666667</v>
      </c>
      <c r="M1979">
        <v>1</v>
      </c>
      <c r="N1979" t="s">
        <v>74</v>
      </c>
      <c r="O1979" t="s">
        <v>109</v>
      </c>
      <c r="P1979" t="s">
        <v>113</v>
      </c>
      <c r="Q1979" t="s">
        <v>118</v>
      </c>
      <c r="R1979" t="s">
        <v>124</v>
      </c>
      <c r="S1979">
        <v>1963</v>
      </c>
      <c r="T1979">
        <v>1571</v>
      </c>
      <c r="U1979" s="1">
        <v>45476</v>
      </c>
      <c r="V1979" s="2">
        <v>0.33333333333333331</v>
      </c>
      <c r="W1979" s="2">
        <v>0.375</v>
      </c>
      <c r="X1979" t="s">
        <v>21</v>
      </c>
      <c r="Y1979">
        <v>1</v>
      </c>
      <c r="Z1979">
        <v>6</v>
      </c>
      <c r="AA1979">
        <v>2</v>
      </c>
      <c r="AB1979" t="s">
        <v>42</v>
      </c>
      <c r="AC1979" t="s">
        <v>30</v>
      </c>
      <c r="AD1979">
        <v>60.000000000000028</v>
      </c>
      <c r="AE1979">
        <v>0.33333333333333331</v>
      </c>
      <c r="AF1979">
        <v>0</v>
      </c>
      <c r="AG1979" t="s">
        <v>74</v>
      </c>
      <c r="AH1979" t="s">
        <v>104</v>
      </c>
      <c r="AI1979" t="s">
        <v>113</v>
      </c>
      <c r="AJ1979">
        <v>1962</v>
      </c>
      <c r="AK1979">
        <v>1963</v>
      </c>
      <c r="AL1979" t="s">
        <v>118</v>
      </c>
    </row>
    <row r="1980" spans="1:38" x14ac:dyDescent="0.2">
      <c r="A1980">
        <v>302</v>
      </c>
      <c r="B1980" s="1">
        <v>45537</v>
      </c>
      <c r="C1980" s="2">
        <v>0.6875</v>
      </c>
      <c r="D1980" s="2">
        <v>0.75</v>
      </c>
      <c r="E1980" t="s">
        <v>49</v>
      </c>
      <c r="F1980">
        <v>3</v>
      </c>
      <c r="G1980">
        <v>12</v>
      </c>
      <c r="H1980">
        <v>3</v>
      </c>
      <c r="I1980" t="s">
        <v>27</v>
      </c>
      <c r="J1980" t="s">
        <v>40</v>
      </c>
      <c r="K1980">
        <v>90</v>
      </c>
      <c r="L1980">
        <v>0.25</v>
      </c>
      <c r="M1980">
        <v>0</v>
      </c>
      <c r="N1980" t="s">
        <v>72</v>
      </c>
      <c r="O1980" t="s">
        <v>106</v>
      </c>
      <c r="P1980" t="s">
        <v>112</v>
      </c>
      <c r="Q1980" t="s">
        <v>118</v>
      </c>
      <c r="R1980" t="s">
        <v>118</v>
      </c>
      <c r="S1980">
        <v>2006</v>
      </c>
      <c r="T1980">
        <v>599</v>
      </c>
      <c r="U1980" s="1">
        <v>45531</v>
      </c>
      <c r="V1980" s="2">
        <v>0.6875</v>
      </c>
      <c r="W1980" s="2">
        <v>0.70833333333333337</v>
      </c>
      <c r="X1980" t="s">
        <v>49</v>
      </c>
      <c r="Y1980">
        <v>3</v>
      </c>
      <c r="Z1980">
        <v>12</v>
      </c>
      <c r="AA1980">
        <v>12</v>
      </c>
      <c r="AB1980" t="s">
        <v>17</v>
      </c>
      <c r="AC1980" t="s">
        <v>14</v>
      </c>
      <c r="AD1980">
        <v>30.000000000000053</v>
      </c>
      <c r="AE1980">
        <v>1</v>
      </c>
      <c r="AF1980">
        <v>0</v>
      </c>
      <c r="AG1980" t="s">
        <v>73</v>
      </c>
      <c r="AH1980" t="s">
        <v>105</v>
      </c>
      <c r="AI1980" t="s">
        <v>112</v>
      </c>
      <c r="AJ1980">
        <v>2005</v>
      </c>
      <c r="AK1980">
        <v>2006</v>
      </c>
      <c r="AL1980" t="s">
        <v>118</v>
      </c>
    </row>
    <row r="1981" spans="1:38" x14ac:dyDescent="0.2">
      <c r="A1981">
        <v>67</v>
      </c>
      <c r="B1981" s="1">
        <v>45366</v>
      </c>
      <c r="C1981" s="2">
        <v>0.6875</v>
      </c>
      <c r="D1981" s="2">
        <v>0.75</v>
      </c>
      <c r="E1981" t="s">
        <v>49</v>
      </c>
      <c r="F1981">
        <v>3</v>
      </c>
      <c r="G1981">
        <v>12</v>
      </c>
      <c r="H1981">
        <v>4</v>
      </c>
      <c r="I1981" t="s">
        <v>13</v>
      </c>
      <c r="J1981" t="s">
        <v>40</v>
      </c>
      <c r="K1981">
        <v>90</v>
      </c>
      <c r="L1981">
        <v>0.33333333333333331</v>
      </c>
      <c r="M1981">
        <v>0</v>
      </c>
      <c r="N1981" t="s">
        <v>76</v>
      </c>
      <c r="O1981" t="s">
        <v>100</v>
      </c>
      <c r="P1981" t="s">
        <v>112</v>
      </c>
      <c r="Q1981" t="s">
        <v>118</v>
      </c>
      <c r="R1981" t="s">
        <v>118</v>
      </c>
      <c r="S1981">
        <v>2000</v>
      </c>
      <c r="T1981">
        <v>1485</v>
      </c>
      <c r="U1981" s="1">
        <v>45423</v>
      </c>
      <c r="V1981" s="2">
        <v>0.6875</v>
      </c>
      <c r="W1981" s="2">
        <v>0.77083333333333337</v>
      </c>
      <c r="X1981" t="s">
        <v>49</v>
      </c>
      <c r="Y1981">
        <v>3</v>
      </c>
      <c r="Z1981">
        <v>12</v>
      </c>
      <c r="AA1981">
        <v>11</v>
      </c>
      <c r="AB1981" t="s">
        <v>13</v>
      </c>
      <c r="AC1981" t="s">
        <v>30</v>
      </c>
      <c r="AD1981">
        <v>120.00000000000006</v>
      </c>
      <c r="AE1981">
        <v>0.91666666666666652</v>
      </c>
      <c r="AF1981">
        <v>0</v>
      </c>
      <c r="AG1981" t="s">
        <v>77</v>
      </c>
      <c r="AH1981" t="s">
        <v>102</v>
      </c>
      <c r="AI1981" t="s">
        <v>112</v>
      </c>
      <c r="AJ1981">
        <v>1999</v>
      </c>
      <c r="AK1981">
        <v>2000</v>
      </c>
      <c r="AL1981" t="s">
        <v>118</v>
      </c>
    </row>
    <row r="1982" spans="1:38" x14ac:dyDescent="0.2">
      <c r="A1982">
        <v>1354</v>
      </c>
      <c r="B1982" s="1">
        <v>45397</v>
      </c>
      <c r="C1982" s="2">
        <v>0.6875</v>
      </c>
      <c r="D1982" s="2">
        <v>0.77083333333333337</v>
      </c>
      <c r="E1982" t="s">
        <v>49</v>
      </c>
      <c r="F1982">
        <v>3</v>
      </c>
      <c r="G1982">
        <v>12</v>
      </c>
      <c r="H1982">
        <v>12</v>
      </c>
      <c r="I1982" t="s">
        <v>17</v>
      </c>
      <c r="J1982" t="s">
        <v>28</v>
      </c>
      <c r="K1982">
        <v>120.00000000000006</v>
      </c>
      <c r="L1982">
        <v>1</v>
      </c>
      <c r="M1982">
        <v>0</v>
      </c>
      <c r="N1982" t="s">
        <v>72</v>
      </c>
      <c r="O1982" t="s">
        <v>101</v>
      </c>
      <c r="P1982" t="s">
        <v>112</v>
      </c>
      <c r="Q1982" t="s">
        <v>118</v>
      </c>
      <c r="R1982" t="s">
        <v>124</v>
      </c>
      <c r="S1982">
        <v>2001</v>
      </c>
      <c r="T1982">
        <v>67</v>
      </c>
      <c r="U1982" s="1">
        <v>45366</v>
      </c>
      <c r="V1982" s="2">
        <v>0.6875</v>
      </c>
      <c r="W1982" s="2">
        <v>0.75</v>
      </c>
      <c r="X1982" t="s">
        <v>49</v>
      </c>
      <c r="Y1982">
        <v>3</v>
      </c>
      <c r="Z1982">
        <v>12</v>
      </c>
      <c r="AA1982">
        <v>4</v>
      </c>
      <c r="AB1982" t="s">
        <v>13</v>
      </c>
      <c r="AC1982" t="s">
        <v>40</v>
      </c>
      <c r="AD1982">
        <v>90</v>
      </c>
      <c r="AE1982">
        <v>0.33333333333333331</v>
      </c>
      <c r="AF1982">
        <v>0</v>
      </c>
      <c r="AG1982" t="s">
        <v>76</v>
      </c>
      <c r="AH1982" t="s">
        <v>100</v>
      </c>
      <c r="AI1982" t="s">
        <v>112</v>
      </c>
      <c r="AJ1982">
        <v>2000</v>
      </c>
      <c r="AK1982">
        <v>2001</v>
      </c>
      <c r="AL1982" t="s">
        <v>118</v>
      </c>
    </row>
    <row r="1983" spans="1:38" x14ac:dyDescent="0.2">
      <c r="A1983">
        <v>1841</v>
      </c>
      <c r="B1983" s="1">
        <v>45541</v>
      </c>
      <c r="C1983" s="2">
        <v>0.6875</v>
      </c>
      <c r="D1983" s="2">
        <v>0.75</v>
      </c>
      <c r="E1983" t="s">
        <v>49</v>
      </c>
      <c r="F1983">
        <v>3</v>
      </c>
      <c r="G1983">
        <v>12</v>
      </c>
      <c r="H1983">
        <v>13</v>
      </c>
      <c r="I1983" t="s">
        <v>22</v>
      </c>
      <c r="J1983" t="s">
        <v>23</v>
      </c>
      <c r="K1983">
        <v>90</v>
      </c>
      <c r="L1983">
        <v>1.0833333333333333</v>
      </c>
      <c r="M1983">
        <v>1</v>
      </c>
      <c r="N1983" t="s">
        <v>76</v>
      </c>
      <c r="O1983" t="s">
        <v>106</v>
      </c>
      <c r="P1983" t="s">
        <v>112</v>
      </c>
      <c r="Q1983" t="s">
        <v>118</v>
      </c>
      <c r="R1983" t="s">
        <v>118</v>
      </c>
      <c r="S1983">
        <v>2002</v>
      </c>
      <c r="T1983">
        <v>1354</v>
      </c>
      <c r="U1983" s="1">
        <v>45397</v>
      </c>
      <c r="V1983" s="2">
        <v>0.6875</v>
      </c>
      <c r="W1983" s="2">
        <v>0.77083333333333337</v>
      </c>
      <c r="X1983" t="s">
        <v>49</v>
      </c>
      <c r="Y1983">
        <v>3</v>
      </c>
      <c r="Z1983">
        <v>12</v>
      </c>
      <c r="AA1983">
        <v>12</v>
      </c>
      <c r="AB1983" t="s">
        <v>17</v>
      </c>
      <c r="AC1983" t="s">
        <v>28</v>
      </c>
      <c r="AD1983">
        <v>120.00000000000006</v>
      </c>
      <c r="AE1983">
        <v>1</v>
      </c>
      <c r="AF1983">
        <v>0</v>
      </c>
      <c r="AG1983" t="s">
        <v>72</v>
      </c>
      <c r="AH1983" t="s">
        <v>101</v>
      </c>
      <c r="AI1983" t="s">
        <v>112</v>
      </c>
      <c r="AJ1983">
        <v>2001</v>
      </c>
      <c r="AK1983">
        <v>2002</v>
      </c>
      <c r="AL1983" t="s">
        <v>118</v>
      </c>
    </row>
    <row r="1984" spans="1:38" x14ac:dyDescent="0.2">
      <c r="A1984">
        <v>1835</v>
      </c>
      <c r="B1984" s="1">
        <v>45460</v>
      </c>
      <c r="C1984" s="2">
        <v>0.6875</v>
      </c>
      <c r="D1984" s="2">
        <v>0.72916666666666663</v>
      </c>
      <c r="E1984" t="s">
        <v>49</v>
      </c>
      <c r="F1984">
        <v>3</v>
      </c>
      <c r="G1984">
        <v>12</v>
      </c>
      <c r="H1984">
        <v>11</v>
      </c>
      <c r="I1984" t="s">
        <v>22</v>
      </c>
      <c r="J1984" t="s">
        <v>28</v>
      </c>
      <c r="K1984">
        <v>59.999999999999943</v>
      </c>
      <c r="L1984">
        <v>0.91666666666666652</v>
      </c>
      <c r="M1984">
        <v>0</v>
      </c>
      <c r="N1984" t="s">
        <v>72</v>
      </c>
      <c r="O1984" t="s">
        <v>103</v>
      </c>
      <c r="P1984" t="s">
        <v>112</v>
      </c>
      <c r="Q1984" t="s">
        <v>118</v>
      </c>
      <c r="R1984" t="s">
        <v>118</v>
      </c>
      <c r="S1984">
        <v>2003</v>
      </c>
      <c r="T1984">
        <v>1841</v>
      </c>
      <c r="U1984" s="1">
        <v>45541</v>
      </c>
      <c r="V1984" s="2">
        <v>0.6875</v>
      </c>
      <c r="W1984" s="2">
        <v>0.75</v>
      </c>
      <c r="X1984" t="s">
        <v>49</v>
      </c>
      <c r="Y1984">
        <v>3</v>
      </c>
      <c r="Z1984">
        <v>12</v>
      </c>
      <c r="AA1984">
        <v>13</v>
      </c>
      <c r="AB1984" t="s">
        <v>22</v>
      </c>
      <c r="AC1984" t="s">
        <v>23</v>
      </c>
      <c r="AD1984">
        <v>90</v>
      </c>
      <c r="AE1984">
        <v>1.0833333333333333</v>
      </c>
      <c r="AF1984">
        <v>1</v>
      </c>
      <c r="AG1984" t="s">
        <v>76</v>
      </c>
      <c r="AH1984" t="s">
        <v>106</v>
      </c>
      <c r="AI1984" t="s">
        <v>112</v>
      </c>
      <c r="AJ1984">
        <v>2002</v>
      </c>
      <c r="AK1984">
        <v>2003</v>
      </c>
      <c r="AL1984" t="s">
        <v>118</v>
      </c>
    </row>
    <row r="1985" spans="1:38" x14ac:dyDescent="0.2">
      <c r="A1985">
        <v>2991</v>
      </c>
      <c r="B1985" s="1">
        <v>45442</v>
      </c>
      <c r="C1985" s="2">
        <v>0.6875</v>
      </c>
      <c r="D1985" s="2">
        <v>0.72916666666666663</v>
      </c>
      <c r="E1985" t="s">
        <v>49</v>
      </c>
      <c r="F1985">
        <v>3</v>
      </c>
      <c r="G1985">
        <v>12</v>
      </c>
      <c r="H1985">
        <v>7</v>
      </c>
      <c r="I1985" t="s">
        <v>13</v>
      </c>
      <c r="J1985" t="s">
        <v>18</v>
      </c>
      <c r="K1985">
        <v>59.999999999999943</v>
      </c>
      <c r="L1985">
        <v>0.58333333333333337</v>
      </c>
      <c r="M1985">
        <v>0</v>
      </c>
      <c r="N1985" t="s">
        <v>75</v>
      </c>
      <c r="O1985" t="s">
        <v>102</v>
      </c>
      <c r="P1985" t="s">
        <v>112</v>
      </c>
      <c r="Q1985" t="s">
        <v>118</v>
      </c>
      <c r="R1985" t="s">
        <v>118</v>
      </c>
      <c r="S1985">
        <v>2004</v>
      </c>
      <c r="T1985">
        <v>1835</v>
      </c>
      <c r="U1985" s="1">
        <v>45460</v>
      </c>
      <c r="V1985" s="2">
        <v>0.6875</v>
      </c>
      <c r="W1985" s="2">
        <v>0.72916666666666663</v>
      </c>
      <c r="X1985" t="s">
        <v>49</v>
      </c>
      <c r="Y1985">
        <v>3</v>
      </c>
      <c r="Z1985">
        <v>12</v>
      </c>
      <c r="AA1985">
        <v>11</v>
      </c>
      <c r="AB1985" t="s">
        <v>22</v>
      </c>
      <c r="AC1985" t="s">
        <v>28</v>
      </c>
      <c r="AD1985">
        <v>59.999999999999943</v>
      </c>
      <c r="AE1985">
        <v>0.91666666666666652</v>
      </c>
      <c r="AF1985">
        <v>0</v>
      </c>
      <c r="AG1985" t="s">
        <v>72</v>
      </c>
      <c r="AH1985" t="s">
        <v>103</v>
      </c>
      <c r="AI1985" t="s">
        <v>112</v>
      </c>
      <c r="AJ1985">
        <v>2003</v>
      </c>
      <c r="AK1985">
        <v>2004</v>
      </c>
      <c r="AL1985" t="s">
        <v>118</v>
      </c>
    </row>
    <row r="1986" spans="1:38" x14ac:dyDescent="0.2">
      <c r="A1986">
        <v>599</v>
      </c>
      <c r="B1986" s="1">
        <v>45531</v>
      </c>
      <c r="C1986" s="2">
        <v>0.6875</v>
      </c>
      <c r="D1986" s="2">
        <v>0.70833333333333337</v>
      </c>
      <c r="E1986" t="s">
        <v>49</v>
      </c>
      <c r="F1986">
        <v>3</v>
      </c>
      <c r="G1986">
        <v>12</v>
      </c>
      <c r="H1986">
        <v>12</v>
      </c>
      <c r="I1986" t="s">
        <v>17</v>
      </c>
      <c r="J1986" t="s">
        <v>14</v>
      </c>
      <c r="K1986">
        <v>30.000000000000053</v>
      </c>
      <c r="L1986">
        <v>1</v>
      </c>
      <c r="M1986">
        <v>0</v>
      </c>
      <c r="N1986" t="s">
        <v>73</v>
      </c>
      <c r="O1986" t="s">
        <v>105</v>
      </c>
      <c r="P1986" t="s">
        <v>112</v>
      </c>
      <c r="Q1986" t="s">
        <v>118</v>
      </c>
      <c r="R1986" t="s">
        <v>118</v>
      </c>
      <c r="S1986">
        <v>2005</v>
      </c>
      <c r="T1986">
        <v>2991</v>
      </c>
      <c r="U1986" s="1">
        <v>45442</v>
      </c>
      <c r="V1986" s="2">
        <v>0.6875</v>
      </c>
      <c r="W1986" s="2">
        <v>0.72916666666666663</v>
      </c>
      <c r="X1986" t="s">
        <v>49</v>
      </c>
      <c r="Y1986">
        <v>3</v>
      </c>
      <c r="Z1986">
        <v>12</v>
      </c>
      <c r="AA1986">
        <v>7</v>
      </c>
      <c r="AB1986" t="s">
        <v>13</v>
      </c>
      <c r="AC1986" t="s">
        <v>18</v>
      </c>
      <c r="AD1986">
        <v>59.999999999999943</v>
      </c>
      <c r="AE1986">
        <v>0.58333333333333337</v>
      </c>
      <c r="AF1986">
        <v>0</v>
      </c>
      <c r="AG1986" t="s">
        <v>75</v>
      </c>
      <c r="AH1986" t="s">
        <v>102</v>
      </c>
      <c r="AI1986" t="s">
        <v>112</v>
      </c>
      <c r="AJ1986">
        <v>2004</v>
      </c>
      <c r="AK1986">
        <v>2005</v>
      </c>
      <c r="AL1986" t="s">
        <v>118</v>
      </c>
    </row>
    <row r="1987" spans="1:38" x14ac:dyDescent="0.2">
      <c r="A1987">
        <v>2983</v>
      </c>
      <c r="B1987" s="1">
        <v>45594</v>
      </c>
      <c r="C1987" s="2">
        <v>0.6875</v>
      </c>
      <c r="D1987" s="2">
        <v>0.70833333333333337</v>
      </c>
      <c r="E1987" t="s">
        <v>49</v>
      </c>
      <c r="F1987">
        <v>3</v>
      </c>
      <c r="G1987">
        <v>12</v>
      </c>
      <c r="H1987">
        <v>12</v>
      </c>
      <c r="I1987" t="s">
        <v>39</v>
      </c>
      <c r="J1987" t="s">
        <v>18</v>
      </c>
      <c r="K1987">
        <v>30.000000000000053</v>
      </c>
      <c r="L1987">
        <v>1</v>
      </c>
      <c r="M1987">
        <v>0</v>
      </c>
      <c r="N1987" t="s">
        <v>73</v>
      </c>
      <c r="O1987" t="s">
        <v>107</v>
      </c>
      <c r="P1987" t="s">
        <v>112</v>
      </c>
      <c r="Q1987" t="s">
        <v>118</v>
      </c>
      <c r="R1987" t="s">
        <v>118</v>
      </c>
      <c r="S1987">
        <v>2007</v>
      </c>
      <c r="T1987">
        <v>302</v>
      </c>
      <c r="U1987" s="1">
        <v>45537</v>
      </c>
      <c r="V1987" s="2">
        <v>0.6875</v>
      </c>
      <c r="W1987" s="2">
        <v>0.75</v>
      </c>
      <c r="X1987" t="s">
        <v>49</v>
      </c>
      <c r="Y1987">
        <v>3</v>
      </c>
      <c r="Z1987">
        <v>12</v>
      </c>
      <c r="AA1987">
        <v>3</v>
      </c>
      <c r="AB1987" t="s">
        <v>27</v>
      </c>
      <c r="AC1987" t="s">
        <v>40</v>
      </c>
      <c r="AD1987">
        <v>90</v>
      </c>
      <c r="AE1987">
        <v>0.25</v>
      </c>
      <c r="AF1987">
        <v>0</v>
      </c>
      <c r="AG1987" t="s">
        <v>72</v>
      </c>
      <c r="AH1987" t="s">
        <v>106</v>
      </c>
      <c r="AI1987" t="s">
        <v>112</v>
      </c>
      <c r="AJ1987">
        <v>2006</v>
      </c>
      <c r="AK1987">
        <v>2007</v>
      </c>
      <c r="AL1987" t="s">
        <v>118</v>
      </c>
    </row>
    <row r="1988" spans="1:38" x14ac:dyDescent="0.2">
      <c r="A1988">
        <v>1412</v>
      </c>
      <c r="B1988" s="1">
        <v>45499</v>
      </c>
      <c r="C1988" s="2">
        <v>0.6875</v>
      </c>
      <c r="D1988" s="2">
        <v>0.72916666666666663</v>
      </c>
      <c r="E1988" t="s">
        <v>49</v>
      </c>
      <c r="F1988">
        <v>3</v>
      </c>
      <c r="G1988">
        <v>12</v>
      </c>
      <c r="H1988">
        <v>7</v>
      </c>
      <c r="I1988" t="s">
        <v>13</v>
      </c>
      <c r="J1988" t="s">
        <v>23</v>
      </c>
      <c r="K1988">
        <v>59.999999999999943</v>
      </c>
      <c r="L1988">
        <v>0.58333333333333337</v>
      </c>
      <c r="M1988">
        <v>0</v>
      </c>
      <c r="N1988" t="s">
        <v>76</v>
      </c>
      <c r="O1988" t="s">
        <v>104</v>
      </c>
      <c r="P1988" t="s">
        <v>112</v>
      </c>
      <c r="Q1988" t="s">
        <v>118</v>
      </c>
      <c r="R1988" t="s">
        <v>118</v>
      </c>
      <c r="S1988">
        <v>2012</v>
      </c>
      <c r="T1988">
        <v>1770</v>
      </c>
      <c r="U1988" s="1">
        <v>45517</v>
      </c>
      <c r="V1988" s="2">
        <v>0.6875</v>
      </c>
      <c r="W1988" s="2">
        <v>0.75</v>
      </c>
      <c r="X1988" t="s">
        <v>49</v>
      </c>
      <c r="Y1988">
        <v>3</v>
      </c>
      <c r="Z1988">
        <v>12</v>
      </c>
      <c r="AA1988">
        <v>15</v>
      </c>
      <c r="AB1988" t="s">
        <v>22</v>
      </c>
      <c r="AC1988" t="s">
        <v>40</v>
      </c>
      <c r="AD1988">
        <v>90</v>
      </c>
      <c r="AE1988">
        <v>1.25</v>
      </c>
      <c r="AF1988">
        <v>1</v>
      </c>
      <c r="AG1988" t="s">
        <v>73</v>
      </c>
      <c r="AH1988" t="s">
        <v>105</v>
      </c>
      <c r="AI1988" t="s">
        <v>112</v>
      </c>
      <c r="AJ1988">
        <v>2011</v>
      </c>
      <c r="AK1988">
        <v>2012</v>
      </c>
      <c r="AL1988" t="s">
        <v>118</v>
      </c>
    </row>
    <row r="1989" spans="1:38" x14ac:dyDescent="0.2">
      <c r="A1989">
        <v>2079</v>
      </c>
      <c r="B1989" s="1">
        <v>45390</v>
      </c>
      <c r="C1989" s="2">
        <v>0.6875</v>
      </c>
      <c r="D1989" s="2">
        <v>0.70833333333333337</v>
      </c>
      <c r="E1989" t="s">
        <v>49</v>
      </c>
      <c r="F1989">
        <v>3</v>
      </c>
      <c r="G1989">
        <v>12</v>
      </c>
      <c r="H1989">
        <v>14</v>
      </c>
      <c r="I1989" t="s">
        <v>41</v>
      </c>
      <c r="J1989" t="s">
        <v>40</v>
      </c>
      <c r="K1989">
        <v>30.000000000000053</v>
      </c>
      <c r="L1989">
        <v>1.1666666666666667</v>
      </c>
      <c r="M1989">
        <v>1</v>
      </c>
      <c r="N1989" t="s">
        <v>72</v>
      </c>
      <c r="O1989" t="s">
        <v>101</v>
      </c>
      <c r="P1989" t="s">
        <v>112</v>
      </c>
      <c r="Q1989" t="s">
        <v>118</v>
      </c>
      <c r="R1989" t="s">
        <v>118</v>
      </c>
      <c r="S1989">
        <v>2009</v>
      </c>
      <c r="T1989">
        <v>2182</v>
      </c>
      <c r="U1989" s="1">
        <v>45500</v>
      </c>
      <c r="V1989" s="2">
        <v>0.6875</v>
      </c>
      <c r="W1989" s="2">
        <v>0.70833333333333337</v>
      </c>
      <c r="X1989" t="s">
        <v>49</v>
      </c>
      <c r="Y1989">
        <v>3</v>
      </c>
      <c r="Z1989">
        <v>12</v>
      </c>
      <c r="AA1989">
        <v>1</v>
      </c>
      <c r="AB1989" t="s">
        <v>13</v>
      </c>
      <c r="AC1989" t="s">
        <v>14</v>
      </c>
      <c r="AD1989">
        <v>30.000000000000053</v>
      </c>
      <c r="AE1989">
        <v>8.3333333333333329E-2</v>
      </c>
      <c r="AF1989">
        <v>0</v>
      </c>
      <c r="AG1989" t="s">
        <v>77</v>
      </c>
      <c r="AH1989" t="s">
        <v>104</v>
      </c>
      <c r="AI1989" t="s">
        <v>112</v>
      </c>
      <c r="AJ1989">
        <v>2008</v>
      </c>
      <c r="AK1989">
        <v>2009</v>
      </c>
      <c r="AL1989" t="s">
        <v>118</v>
      </c>
    </row>
    <row r="1990" spans="1:38" x14ac:dyDescent="0.2">
      <c r="A1990">
        <v>1429</v>
      </c>
      <c r="B1990" s="1">
        <v>45332</v>
      </c>
      <c r="C1990" s="2">
        <v>0.6875</v>
      </c>
      <c r="D1990" s="2">
        <v>0.72916666666666663</v>
      </c>
      <c r="E1990" t="s">
        <v>49</v>
      </c>
      <c r="F1990">
        <v>3</v>
      </c>
      <c r="G1990">
        <v>12</v>
      </c>
      <c r="H1990">
        <v>5</v>
      </c>
      <c r="I1990" t="s">
        <v>27</v>
      </c>
      <c r="J1990" t="s">
        <v>40</v>
      </c>
      <c r="K1990">
        <v>59.999999999999943</v>
      </c>
      <c r="L1990">
        <v>0.41666666666666674</v>
      </c>
      <c r="M1990">
        <v>0</v>
      </c>
      <c r="N1990" t="s">
        <v>77</v>
      </c>
      <c r="O1990" t="s">
        <v>99</v>
      </c>
      <c r="P1990" t="s">
        <v>112</v>
      </c>
      <c r="Q1990" t="s">
        <v>118</v>
      </c>
      <c r="R1990" t="s">
        <v>118</v>
      </c>
      <c r="S1990">
        <v>2010</v>
      </c>
      <c r="T1990">
        <v>2079</v>
      </c>
      <c r="U1990" s="1">
        <v>45390</v>
      </c>
      <c r="V1990" s="2">
        <v>0.6875</v>
      </c>
      <c r="W1990" s="2">
        <v>0.70833333333333337</v>
      </c>
      <c r="X1990" t="s">
        <v>49</v>
      </c>
      <c r="Y1990">
        <v>3</v>
      </c>
      <c r="Z1990">
        <v>12</v>
      </c>
      <c r="AA1990">
        <v>14</v>
      </c>
      <c r="AB1990" t="s">
        <v>41</v>
      </c>
      <c r="AC1990" t="s">
        <v>40</v>
      </c>
      <c r="AD1990">
        <v>30.000000000000053</v>
      </c>
      <c r="AE1990">
        <v>1.1666666666666667</v>
      </c>
      <c r="AF1990">
        <v>1</v>
      </c>
      <c r="AG1990" t="s">
        <v>72</v>
      </c>
      <c r="AH1990" t="s">
        <v>101</v>
      </c>
      <c r="AI1990" t="s">
        <v>112</v>
      </c>
      <c r="AJ1990">
        <v>2009</v>
      </c>
      <c r="AK1990">
        <v>2010</v>
      </c>
      <c r="AL1990" t="s">
        <v>118</v>
      </c>
    </row>
    <row r="1991" spans="1:38" x14ac:dyDescent="0.2">
      <c r="A1991">
        <v>1770</v>
      </c>
      <c r="B1991" s="1">
        <v>45517</v>
      </c>
      <c r="C1991" s="2">
        <v>0.6875</v>
      </c>
      <c r="D1991" s="2">
        <v>0.75</v>
      </c>
      <c r="E1991" t="s">
        <v>49</v>
      </c>
      <c r="F1991">
        <v>3</v>
      </c>
      <c r="G1991">
        <v>12</v>
      </c>
      <c r="H1991">
        <v>15</v>
      </c>
      <c r="I1991" t="s">
        <v>22</v>
      </c>
      <c r="J1991" t="s">
        <v>40</v>
      </c>
      <c r="K1991">
        <v>90</v>
      </c>
      <c r="L1991">
        <v>1.25</v>
      </c>
      <c r="M1991">
        <v>1</v>
      </c>
      <c r="N1991" t="s">
        <v>73</v>
      </c>
      <c r="O1991" t="s">
        <v>105</v>
      </c>
      <c r="P1991" t="s">
        <v>112</v>
      </c>
      <c r="Q1991" t="s">
        <v>118</v>
      </c>
      <c r="R1991" t="s">
        <v>118</v>
      </c>
      <c r="S1991">
        <v>2011</v>
      </c>
      <c r="T1991">
        <v>1429</v>
      </c>
      <c r="U1991" s="1">
        <v>45332</v>
      </c>
      <c r="V1991" s="2">
        <v>0.6875</v>
      </c>
      <c r="W1991" s="2">
        <v>0.72916666666666663</v>
      </c>
      <c r="X1991" t="s">
        <v>49</v>
      </c>
      <c r="Y1991">
        <v>3</v>
      </c>
      <c r="Z1991">
        <v>12</v>
      </c>
      <c r="AA1991">
        <v>5</v>
      </c>
      <c r="AB1991" t="s">
        <v>27</v>
      </c>
      <c r="AC1991" t="s">
        <v>40</v>
      </c>
      <c r="AD1991">
        <v>59.999999999999943</v>
      </c>
      <c r="AE1991">
        <v>0.41666666666666674</v>
      </c>
      <c r="AF1991">
        <v>0</v>
      </c>
      <c r="AG1991" t="s">
        <v>77</v>
      </c>
      <c r="AH1991" t="s">
        <v>99</v>
      </c>
      <c r="AI1991" t="s">
        <v>112</v>
      </c>
      <c r="AJ1991">
        <v>2010</v>
      </c>
      <c r="AK1991">
        <v>2011</v>
      </c>
      <c r="AL1991" t="s">
        <v>118</v>
      </c>
    </row>
    <row r="1992" spans="1:38" x14ac:dyDescent="0.2">
      <c r="A1992">
        <v>2689</v>
      </c>
      <c r="B1992" s="1">
        <v>45570</v>
      </c>
      <c r="C1992" s="2">
        <v>0.6875</v>
      </c>
      <c r="D1992" s="2">
        <v>0.77083333333333337</v>
      </c>
      <c r="E1992" t="s">
        <v>49</v>
      </c>
      <c r="F1992">
        <v>3</v>
      </c>
      <c r="G1992">
        <v>12</v>
      </c>
      <c r="H1992">
        <v>5</v>
      </c>
      <c r="I1992" t="s">
        <v>13</v>
      </c>
      <c r="J1992" t="s">
        <v>30</v>
      </c>
      <c r="K1992">
        <v>120.00000000000006</v>
      </c>
      <c r="L1992">
        <v>0.41666666666666674</v>
      </c>
      <c r="M1992">
        <v>0</v>
      </c>
      <c r="N1992" t="s">
        <v>77</v>
      </c>
      <c r="O1992" t="s">
        <v>107</v>
      </c>
      <c r="P1992" t="s">
        <v>112</v>
      </c>
      <c r="Q1992" t="s">
        <v>118</v>
      </c>
      <c r="R1992" t="s">
        <v>124</v>
      </c>
      <c r="S1992">
        <v>2013</v>
      </c>
      <c r="T1992">
        <v>1412</v>
      </c>
      <c r="U1992" s="1">
        <v>45499</v>
      </c>
      <c r="V1992" s="2">
        <v>0.6875</v>
      </c>
      <c r="W1992" s="2">
        <v>0.72916666666666663</v>
      </c>
      <c r="X1992" t="s">
        <v>49</v>
      </c>
      <c r="Y1992">
        <v>3</v>
      </c>
      <c r="Z1992">
        <v>12</v>
      </c>
      <c r="AA1992">
        <v>7</v>
      </c>
      <c r="AB1992" t="s">
        <v>13</v>
      </c>
      <c r="AC1992" t="s">
        <v>23</v>
      </c>
      <c r="AD1992">
        <v>59.999999999999943</v>
      </c>
      <c r="AE1992">
        <v>0.58333333333333337</v>
      </c>
      <c r="AF1992">
        <v>0</v>
      </c>
      <c r="AG1992" t="s">
        <v>76</v>
      </c>
      <c r="AH1992" t="s">
        <v>104</v>
      </c>
      <c r="AI1992" t="s">
        <v>112</v>
      </c>
      <c r="AJ1992">
        <v>2012</v>
      </c>
      <c r="AK1992">
        <v>2013</v>
      </c>
      <c r="AL1992" t="s">
        <v>118</v>
      </c>
    </row>
    <row r="1993" spans="1:38" x14ac:dyDescent="0.2">
      <c r="A1993">
        <v>755</v>
      </c>
      <c r="B1993" s="1">
        <v>45394</v>
      </c>
      <c r="C1993" s="2">
        <v>0.6875</v>
      </c>
      <c r="D1993" s="2">
        <v>0.70833333333333337</v>
      </c>
      <c r="E1993" t="s">
        <v>49</v>
      </c>
      <c r="F1993">
        <v>3</v>
      </c>
      <c r="G1993">
        <v>12</v>
      </c>
      <c r="H1993">
        <v>1</v>
      </c>
      <c r="I1993" t="s">
        <v>22</v>
      </c>
      <c r="J1993" t="s">
        <v>28</v>
      </c>
      <c r="K1993">
        <v>30.000000000000053</v>
      </c>
      <c r="L1993">
        <v>8.3333333333333329E-2</v>
      </c>
      <c r="M1993">
        <v>0</v>
      </c>
      <c r="N1993" t="s">
        <v>76</v>
      </c>
      <c r="O1993" t="s">
        <v>101</v>
      </c>
      <c r="P1993" t="s">
        <v>112</v>
      </c>
      <c r="Q1993" t="s">
        <v>117</v>
      </c>
      <c r="R1993" t="s">
        <v>118</v>
      </c>
      <c r="S1993">
        <v>2014</v>
      </c>
      <c r="T1993">
        <v>2689</v>
      </c>
      <c r="U1993" s="1">
        <v>45570</v>
      </c>
      <c r="V1993" s="2">
        <v>0.6875</v>
      </c>
      <c r="W1993" s="2">
        <v>0.77083333333333337</v>
      </c>
      <c r="X1993" t="s">
        <v>49</v>
      </c>
      <c r="Y1993">
        <v>3</v>
      </c>
      <c r="Z1993">
        <v>12</v>
      </c>
      <c r="AA1993">
        <v>5</v>
      </c>
      <c r="AB1993" t="s">
        <v>13</v>
      </c>
      <c r="AC1993" t="s">
        <v>30</v>
      </c>
      <c r="AD1993">
        <v>120.00000000000006</v>
      </c>
      <c r="AE1993">
        <v>0.41666666666666674</v>
      </c>
      <c r="AF1993">
        <v>0</v>
      </c>
      <c r="AG1993" t="s">
        <v>77</v>
      </c>
      <c r="AH1993" t="s">
        <v>107</v>
      </c>
      <c r="AI1993" t="s">
        <v>112</v>
      </c>
      <c r="AJ1993">
        <v>2013</v>
      </c>
      <c r="AK1993">
        <v>2014</v>
      </c>
      <c r="AL1993" t="s">
        <v>118</v>
      </c>
    </row>
    <row r="1994" spans="1:38" x14ac:dyDescent="0.2">
      <c r="A1994">
        <v>981</v>
      </c>
      <c r="B1994" s="1">
        <v>45640</v>
      </c>
      <c r="C1994" s="2">
        <v>0.6875</v>
      </c>
      <c r="D1994" s="2">
        <v>0.75</v>
      </c>
      <c r="E1994" t="s">
        <v>49</v>
      </c>
      <c r="F1994">
        <v>3</v>
      </c>
      <c r="G1994">
        <v>12</v>
      </c>
      <c r="H1994">
        <v>13</v>
      </c>
      <c r="I1994" t="s">
        <v>41</v>
      </c>
      <c r="J1994" t="s">
        <v>23</v>
      </c>
      <c r="K1994">
        <v>90</v>
      </c>
      <c r="L1994">
        <v>1.0833333333333333</v>
      </c>
      <c r="M1994">
        <v>1</v>
      </c>
      <c r="N1994" t="s">
        <v>77</v>
      </c>
      <c r="O1994" t="s">
        <v>109</v>
      </c>
      <c r="P1994" t="s">
        <v>112</v>
      </c>
      <c r="Q1994" t="s">
        <v>118</v>
      </c>
      <c r="R1994" t="s">
        <v>118</v>
      </c>
      <c r="S1994">
        <v>2015</v>
      </c>
      <c r="T1994">
        <v>755</v>
      </c>
      <c r="U1994" s="1">
        <v>45394</v>
      </c>
      <c r="V1994" s="2">
        <v>0.6875</v>
      </c>
      <c r="W1994" s="2">
        <v>0.70833333333333337</v>
      </c>
      <c r="X1994" t="s">
        <v>49</v>
      </c>
      <c r="Y1994">
        <v>3</v>
      </c>
      <c r="Z1994">
        <v>12</v>
      </c>
      <c r="AA1994">
        <v>1</v>
      </c>
      <c r="AB1994" t="s">
        <v>22</v>
      </c>
      <c r="AC1994" t="s">
        <v>28</v>
      </c>
      <c r="AD1994">
        <v>30.000000000000053</v>
      </c>
      <c r="AE1994">
        <v>8.3333333333333329E-2</v>
      </c>
      <c r="AF1994">
        <v>0</v>
      </c>
      <c r="AG1994" t="s">
        <v>76</v>
      </c>
      <c r="AH1994" t="s">
        <v>101</v>
      </c>
      <c r="AI1994" t="s">
        <v>112</v>
      </c>
      <c r="AJ1994">
        <v>2014</v>
      </c>
      <c r="AK1994">
        <v>2015</v>
      </c>
      <c r="AL1994" t="s">
        <v>118</v>
      </c>
    </row>
    <row r="1995" spans="1:38" x14ac:dyDescent="0.2">
      <c r="A1995">
        <v>1485</v>
      </c>
      <c r="B1995" s="1">
        <v>45423</v>
      </c>
      <c r="C1995" s="2">
        <v>0.6875</v>
      </c>
      <c r="D1995" s="2">
        <v>0.77083333333333337</v>
      </c>
      <c r="E1995" t="s">
        <v>49</v>
      </c>
      <c r="F1995">
        <v>3</v>
      </c>
      <c r="G1995">
        <v>12</v>
      </c>
      <c r="H1995">
        <v>11</v>
      </c>
      <c r="I1995" t="s">
        <v>13</v>
      </c>
      <c r="J1995" t="s">
        <v>30</v>
      </c>
      <c r="K1995">
        <v>120.00000000000006</v>
      </c>
      <c r="L1995">
        <v>0.91666666666666652</v>
      </c>
      <c r="M1995">
        <v>0</v>
      </c>
      <c r="N1995" t="s">
        <v>77</v>
      </c>
      <c r="O1995" t="s">
        <v>102</v>
      </c>
      <c r="P1995" t="s">
        <v>112</v>
      </c>
      <c r="Q1995" t="s">
        <v>118</v>
      </c>
      <c r="R1995" t="s">
        <v>124</v>
      </c>
      <c r="S1995">
        <v>1999</v>
      </c>
      <c r="T1995">
        <v>291</v>
      </c>
      <c r="U1995" s="1">
        <v>45602</v>
      </c>
      <c r="V1995" s="2">
        <v>0.6875</v>
      </c>
      <c r="W1995" s="2">
        <v>0.75</v>
      </c>
      <c r="X1995" t="s">
        <v>49</v>
      </c>
      <c r="Y1995">
        <v>3</v>
      </c>
      <c r="Z1995">
        <v>12</v>
      </c>
      <c r="AA1995">
        <v>10</v>
      </c>
      <c r="AB1995" t="s">
        <v>39</v>
      </c>
      <c r="AC1995" t="s">
        <v>14</v>
      </c>
      <c r="AD1995">
        <v>90</v>
      </c>
      <c r="AE1995">
        <v>0.83333333333333348</v>
      </c>
      <c r="AF1995">
        <v>0</v>
      </c>
      <c r="AG1995" t="s">
        <v>74</v>
      </c>
      <c r="AH1995" t="s">
        <v>108</v>
      </c>
      <c r="AI1995" t="s">
        <v>112</v>
      </c>
      <c r="AJ1995">
        <v>1998</v>
      </c>
      <c r="AK1995">
        <v>1999</v>
      </c>
      <c r="AL1995" t="s">
        <v>118</v>
      </c>
    </row>
    <row r="1996" spans="1:38" x14ac:dyDescent="0.2">
      <c r="A1996">
        <v>2182</v>
      </c>
      <c r="B1996" s="1">
        <v>45500</v>
      </c>
      <c r="C1996" s="2">
        <v>0.6875</v>
      </c>
      <c r="D1996" s="2">
        <v>0.70833333333333337</v>
      </c>
      <c r="E1996" t="s">
        <v>49</v>
      </c>
      <c r="F1996">
        <v>3</v>
      </c>
      <c r="G1996">
        <v>12</v>
      </c>
      <c r="H1996">
        <v>1</v>
      </c>
      <c r="I1996" t="s">
        <v>13</v>
      </c>
      <c r="J1996" t="s">
        <v>14</v>
      </c>
      <c r="K1996">
        <v>30.000000000000053</v>
      </c>
      <c r="L1996">
        <v>8.3333333333333329E-2</v>
      </c>
      <c r="M1996">
        <v>0</v>
      </c>
      <c r="N1996" t="s">
        <v>77</v>
      </c>
      <c r="O1996" t="s">
        <v>104</v>
      </c>
      <c r="P1996" t="s">
        <v>112</v>
      </c>
      <c r="Q1996" t="s">
        <v>117</v>
      </c>
      <c r="R1996" t="s">
        <v>118</v>
      </c>
      <c r="S1996">
        <v>2008</v>
      </c>
      <c r="T1996">
        <v>2983</v>
      </c>
      <c r="U1996" s="1">
        <v>45594</v>
      </c>
      <c r="V1996" s="2">
        <v>0.6875</v>
      </c>
      <c r="W1996" s="2">
        <v>0.70833333333333337</v>
      </c>
      <c r="X1996" t="s">
        <v>49</v>
      </c>
      <c r="Y1996">
        <v>3</v>
      </c>
      <c r="Z1996">
        <v>12</v>
      </c>
      <c r="AA1996">
        <v>12</v>
      </c>
      <c r="AB1996" t="s">
        <v>39</v>
      </c>
      <c r="AC1996" t="s">
        <v>18</v>
      </c>
      <c r="AD1996">
        <v>30.000000000000053</v>
      </c>
      <c r="AE1996">
        <v>1</v>
      </c>
      <c r="AF1996">
        <v>0</v>
      </c>
      <c r="AG1996" t="s">
        <v>73</v>
      </c>
      <c r="AH1996" t="s">
        <v>107</v>
      </c>
      <c r="AI1996" t="s">
        <v>112</v>
      </c>
      <c r="AJ1996">
        <v>2007</v>
      </c>
      <c r="AK1996">
        <v>2008</v>
      </c>
      <c r="AL1996" t="s">
        <v>118</v>
      </c>
    </row>
    <row r="1997" spans="1:38" x14ac:dyDescent="0.2">
      <c r="A1997">
        <v>291</v>
      </c>
      <c r="B1997" s="1">
        <v>45602</v>
      </c>
      <c r="C1997" s="2">
        <v>0.6875</v>
      </c>
      <c r="D1997" s="2">
        <v>0.75</v>
      </c>
      <c r="E1997" t="s">
        <v>49</v>
      </c>
      <c r="F1997">
        <v>3</v>
      </c>
      <c r="G1997">
        <v>12</v>
      </c>
      <c r="H1997">
        <v>10</v>
      </c>
      <c r="I1997" t="s">
        <v>39</v>
      </c>
      <c r="J1997" t="s">
        <v>14</v>
      </c>
      <c r="K1997">
        <v>90</v>
      </c>
      <c r="L1997">
        <v>0.83333333333333348</v>
      </c>
      <c r="M1997">
        <v>0</v>
      </c>
      <c r="N1997" t="s">
        <v>74</v>
      </c>
      <c r="O1997" t="s">
        <v>108</v>
      </c>
      <c r="P1997" t="s">
        <v>112</v>
      </c>
      <c r="Q1997" t="s">
        <v>118</v>
      </c>
      <c r="R1997" t="s">
        <v>118</v>
      </c>
      <c r="S1997">
        <v>1998</v>
      </c>
      <c r="T1997">
        <v>759</v>
      </c>
      <c r="U1997" s="1">
        <v>45528</v>
      </c>
      <c r="V1997" s="2">
        <v>0.6875</v>
      </c>
      <c r="W1997" s="2">
        <v>0.77083333333333337</v>
      </c>
      <c r="X1997" t="s">
        <v>49</v>
      </c>
      <c r="Y1997">
        <v>3</v>
      </c>
      <c r="Z1997">
        <v>12</v>
      </c>
      <c r="AA1997">
        <v>15</v>
      </c>
      <c r="AB1997" t="s">
        <v>17</v>
      </c>
      <c r="AC1997" t="s">
        <v>30</v>
      </c>
      <c r="AD1997">
        <v>120.00000000000006</v>
      </c>
      <c r="AE1997">
        <v>1.25</v>
      </c>
      <c r="AF1997">
        <v>1</v>
      </c>
      <c r="AG1997" t="s">
        <v>77</v>
      </c>
      <c r="AH1997" t="s">
        <v>105</v>
      </c>
      <c r="AI1997" t="s">
        <v>112</v>
      </c>
      <c r="AJ1997">
        <v>1997</v>
      </c>
      <c r="AK1997">
        <v>1998</v>
      </c>
      <c r="AL1997" t="s">
        <v>118</v>
      </c>
    </row>
    <row r="1998" spans="1:38" x14ac:dyDescent="0.2">
      <c r="A1998">
        <v>1643</v>
      </c>
      <c r="B1998" s="1">
        <v>45576</v>
      </c>
      <c r="C1998" s="2">
        <v>0.6875</v>
      </c>
      <c r="D1998" s="2">
        <v>0.70833333333333337</v>
      </c>
      <c r="E1998" t="s">
        <v>49</v>
      </c>
      <c r="F1998">
        <v>3</v>
      </c>
      <c r="G1998">
        <v>12</v>
      </c>
      <c r="H1998">
        <v>4</v>
      </c>
      <c r="I1998" t="s">
        <v>17</v>
      </c>
      <c r="J1998" t="s">
        <v>28</v>
      </c>
      <c r="K1998">
        <v>30.000000000000053</v>
      </c>
      <c r="L1998">
        <v>0.33333333333333331</v>
      </c>
      <c r="M1998">
        <v>0</v>
      </c>
      <c r="N1998" t="s">
        <v>76</v>
      </c>
      <c r="O1998" t="s">
        <v>107</v>
      </c>
      <c r="P1998" t="s">
        <v>112</v>
      </c>
      <c r="Q1998" t="s">
        <v>118</v>
      </c>
      <c r="R1998" t="s">
        <v>118</v>
      </c>
      <c r="S1998">
        <v>1993</v>
      </c>
      <c r="T1998">
        <v>2557</v>
      </c>
      <c r="U1998" s="1">
        <v>45320</v>
      </c>
      <c r="V1998" s="2">
        <v>0.6875</v>
      </c>
      <c r="W1998" s="2">
        <v>0.75</v>
      </c>
      <c r="X1998" t="s">
        <v>49</v>
      </c>
      <c r="Y1998">
        <v>3</v>
      </c>
      <c r="Z1998">
        <v>12</v>
      </c>
      <c r="AA1998">
        <v>7</v>
      </c>
      <c r="AB1998" t="s">
        <v>27</v>
      </c>
      <c r="AC1998" t="s">
        <v>30</v>
      </c>
      <c r="AD1998">
        <v>90</v>
      </c>
      <c r="AE1998">
        <v>0.58333333333333337</v>
      </c>
      <c r="AF1998">
        <v>0</v>
      </c>
      <c r="AG1998" t="s">
        <v>72</v>
      </c>
      <c r="AH1998" t="s">
        <v>98</v>
      </c>
      <c r="AI1998" t="s">
        <v>112</v>
      </c>
      <c r="AJ1998">
        <v>1992</v>
      </c>
      <c r="AK1998">
        <v>1993</v>
      </c>
      <c r="AL1998" t="s">
        <v>118</v>
      </c>
    </row>
    <row r="1999" spans="1:38" x14ac:dyDescent="0.2">
      <c r="A1999">
        <v>497</v>
      </c>
      <c r="B1999" s="1">
        <v>45464</v>
      </c>
      <c r="C1999" s="2">
        <v>0.6875</v>
      </c>
      <c r="D1999" s="2">
        <v>0.77083333333333337</v>
      </c>
      <c r="E1999" t="s">
        <v>49</v>
      </c>
      <c r="F1999">
        <v>3</v>
      </c>
      <c r="G1999">
        <v>12</v>
      </c>
      <c r="H1999">
        <v>12</v>
      </c>
      <c r="I1999" t="s">
        <v>22</v>
      </c>
      <c r="J1999" t="s">
        <v>23</v>
      </c>
      <c r="K1999">
        <v>120.00000000000006</v>
      </c>
      <c r="L1999">
        <v>1</v>
      </c>
      <c r="M1999">
        <v>0</v>
      </c>
      <c r="N1999" t="s">
        <v>76</v>
      </c>
      <c r="O1999" t="s">
        <v>103</v>
      </c>
      <c r="P1999" t="s">
        <v>112</v>
      </c>
      <c r="Q1999" t="s">
        <v>118</v>
      </c>
      <c r="R1999" t="s">
        <v>124</v>
      </c>
      <c r="S1999">
        <v>1996</v>
      </c>
      <c r="T1999">
        <v>787</v>
      </c>
      <c r="U1999" s="1">
        <v>45609</v>
      </c>
      <c r="V1999" s="2">
        <v>0.6875</v>
      </c>
      <c r="W1999" s="2">
        <v>0.77083333333333337</v>
      </c>
      <c r="X1999" t="s">
        <v>49</v>
      </c>
      <c r="Y1999">
        <v>3</v>
      </c>
      <c r="Z1999">
        <v>12</v>
      </c>
      <c r="AA1999">
        <v>14</v>
      </c>
      <c r="AB1999" t="s">
        <v>27</v>
      </c>
      <c r="AC1999" t="s">
        <v>40</v>
      </c>
      <c r="AD1999">
        <v>120.00000000000006</v>
      </c>
      <c r="AE1999">
        <v>1.1666666666666667</v>
      </c>
      <c r="AF1999">
        <v>1</v>
      </c>
      <c r="AG1999" t="s">
        <v>74</v>
      </c>
      <c r="AH1999" t="s">
        <v>108</v>
      </c>
      <c r="AI1999" t="s">
        <v>112</v>
      </c>
      <c r="AJ1999">
        <v>1995</v>
      </c>
      <c r="AK1999">
        <v>1996</v>
      </c>
      <c r="AL1999" t="s">
        <v>118</v>
      </c>
    </row>
    <row r="2000" spans="1:38" x14ac:dyDescent="0.2">
      <c r="A2000">
        <v>759</v>
      </c>
      <c r="B2000" s="1">
        <v>45528</v>
      </c>
      <c r="C2000" s="2">
        <v>0.6875</v>
      </c>
      <c r="D2000" s="2">
        <v>0.77083333333333337</v>
      </c>
      <c r="E2000" t="s">
        <v>49</v>
      </c>
      <c r="F2000">
        <v>3</v>
      </c>
      <c r="G2000">
        <v>12</v>
      </c>
      <c r="H2000">
        <v>15</v>
      </c>
      <c r="I2000" t="s">
        <v>17</v>
      </c>
      <c r="J2000" t="s">
        <v>30</v>
      </c>
      <c r="K2000">
        <v>120.00000000000006</v>
      </c>
      <c r="L2000">
        <v>1.25</v>
      </c>
      <c r="M2000">
        <v>1</v>
      </c>
      <c r="N2000" t="s">
        <v>77</v>
      </c>
      <c r="O2000" t="s">
        <v>105</v>
      </c>
      <c r="P2000" t="s">
        <v>112</v>
      </c>
      <c r="Q2000" t="s">
        <v>118</v>
      </c>
      <c r="R2000" t="s">
        <v>124</v>
      </c>
      <c r="S2000">
        <v>1997</v>
      </c>
      <c r="T2000">
        <v>497</v>
      </c>
      <c r="U2000" s="1">
        <v>45464</v>
      </c>
      <c r="V2000" s="2">
        <v>0.6875</v>
      </c>
      <c r="W2000" s="2">
        <v>0.77083333333333337</v>
      </c>
      <c r="X2000" t="s">
        <v>49</v>
      </c>
      <c r="Y2000">
        <v>3</v>
      </c>
      <c r="Z2000">
        <v>12</v>
      </c>
      <c r="AA2000">
        <v>12</v>
      </c>
      <c r="AB2000" t="s">
        <v>22</v>
      </c>
      <c r="AC2000" t="s">
        <v>23</v>
      </c>
      <c r="AD2000">
        <v>120.00000000000006</v>
      </c>
      <c r="AE2000">
        <v>1</v>
      </c>
      <c r="AF2000">
        <v>0</v>
      </c>
      <c r="AG2000" t="s">
        <v>76</v>
      </c>
      <c r="AH2000" t="s">
        <v>103</v>
      </c>
      <c r="AI2000" t="s">
        <v>112</v>
      </c>
      <c r="AJ2000">
        <v>1996</v>
      </c>
      <c r="AK2000">
        <v>1997</v>
      </c>
      <c r="AL2000" t="s">
        <v>118</v>
      </c>
    </row>
    <row r="2001" spans="1:38" x14ac:dyDescent="0.2">
      <c r="A2001">
        <v>1259</v>
      </c>
      <c r="B2001" s="1">
        <v>45539</v>
      </c>
      <c r="C2001" s="2">
        <v>0.6875</v>
      </c>
      <c r="D2001" s="2">
        <v>0.72916666666666663</v>
      </c>
      <c r="E2001" t="s">
        <v>49</v>
      </c>
      <c r="F2001">
        <v>3</v>
      </c>
      <c r="G2001">
        <v>12</v>
      </c>
      <c r="H2001">
        <v>8</v>
      </c>
      <c r="I2001" t="s">
        <v>22</v>
      </c>
      <c r="J2001" t="s">
        <v>30</v>
      </c>
      <c r="K2001">
        <v>59.999999999999943</v>
      </c>
      <c r="L2001">
        <v>0.66666666666666663</v>
      </c>
      <c r="M2001">
        <v>0</v>
      </c>
      <c r="N2001" t="s">
        <v>74</v>
      </c>
      <c r="O2001" t="s">
        <v>106</v>
      </c>
      <c r="P2001" t="s">
        <v>112</v>
      </c>
      <c r="Q2001" t="s">
        <v>118</v>
      </c>
      <c r="R2001" t="s">
        <v>118</v>
      </c>
      <c r="S2001">
        <v>1979</v>
      </c>
      <c r="T2001">
        <v>1712</v>
      </c>
      <c r="U2001" s="1">
        <v>45328</v>
      </c>
      <c r="V2001" s="2">
        <v>0.6875</v>
      </c>
      <c r="W2001" s="2">
        <v>0.75</v>
      </c>
      <c r="X2001" t="s">
        <v>49</v>
      </c>
      <c r="Y2001">
        <v>3</v>
      </c>
      <c r="Z2001">
        <v>12</v>
      </c>
      <c r="AA2001">
        <v>11</v>
      </c>
      <c r="AB2001" t="s">
        <v>27</v>
      </c>
      <c r="AC2001" t="s">
        <v>23</v>
      </c>
      <c r="AD2001">
        <v>90</v>
      </c>
      <c r="AE2001">
        <v>0.91666666666666652</v>
      </c>
      <c r="AF2001">
        <v>0</v>
      </c>
      <c r="AG2001" t="s">
        <v>73</v>
      </c>
      <c r="AH2001" t="s">
        <v>99</v>
      </c>
      <c r="AI2001" t="s">
        <v>112</v>
      </c>
      <c r="AJ2001">
        <v>1978</v>
      </c>
      <c r="AK2001">
        <v>1979</v>
      </c>
      <c r="AL2001" t="s">
        <v>118</v>
      </c>
    </row>
    <row r="2002" spans="1:38" x14ac:dyDescent="0.2">
      <c r="A2002">
        <v>236</v>
      </c>
      <c r="B2002" s="1">
        <v>45417</v>
      </c>
      <c r="C2002" s="2">
        <v>0.6875</v>
      </c>
      <c r="D2002" s="2">
        <v>0.70833333333333337</v>
      </c>
      <c r="E2002" t="s">
        <v>49</v>
      </c>
      <c r="F2002">
        <v>3</v>
      </c>
      <c r="G2002">
        <v>12</v>
      </c>
      <c r="H2002">
        <v>4</v>
      </c>
      <c r="I2002" t="s">
        <v>22</v>
      </c>
      <c r="J2002" t="s">
        <v>23</v>
      </c>
      <c r="K2002">
        <v>30.000000000000053</v>
      </c>
      <c r="L2002">
        <v>0.33333333333333331</v>
      </c>
      <c r="M2002">
        <v>0</v>
      </c>
      <c r="N2002" t="s">
        <v>71</v>
      </c>
      <c r="O2002" t="s">
        <v>102</v>
      </c>
      <c r="P2002" t="s">
        <v>112</v>
      </c>
      <c r="Q2002" t="s">
        <v>118</v>
      </c>
      <c r="R2002" t="s">
        <v>118</v>
      </c>
      <c r="S2002">
        <v>1981</v>
      </c>
      <c r="T2002">
        <v>2842</v>
      </c>
      <c r="U2002" s="1">
        <v>45365</v>
      </c>
      <c r="V2002" s="2">
        <v>0.6875</v>
      </c>
      <c r="W2002" s="2">
        <v>0.72916666666666663</v>
      </c>
      <c r="X2002" t="s">
        <v>49</v>
      </c>
      <c r="Y2002">
        <v>3</v>
      </c>
      <c r="Z2002">
        <v>12</v>
      </c>
      <c r="AA2002">
        <v>9</v>
      </c>
      <c r="AB2002" t="s">
        <v>42</v>
      </c>
      <c r="AC2002" t="s">
        <v>23</v>
      </c>
      <c r="AD2002">
        <v>59.999999999999943</v>
      </c>
      <c r="AE2002">
        <v>0.75</v>
      </c>
      <c r="AF2002">
        <v>0</v>
      </c>
      <c r="AG2002" t="s">
        <v>75</v>
      </c>
      <c r="AH2002" t="s">
        <v>100</v>
      </c>
      <c r="AI2002" t="s">
        <v>112</v>
      </c>
      <c r="AJ2002">
        <v>1980</v>
      </c>
      <c r="AK2002">
        <v>1981</v>
      </c>
      <c r="AL2002" t="s">
        <v>118</v>
      </c>
    </row>
    <row r="2003" spans="1:38" x14ac:dyDescent="0.2">
      <c r="A2003">
        <v>499</v>
      </c>
      <c r="B2003" s="1">
        <v>45626</v>
      </c>
      <c r="C2003" s="2">
        <v>0.6875</v>
      </c>
      <c r="D2003" s="2">
        <v>0.70833333333333337</v>
      </c>
      <c r="E2003" t="s">
        <v>49</v>
      </c>
      <c r="F2003">
        <v>3</v>
      </c>
      <c r="G2003">
        <v>12</v>
      </c>
      <c r="H2003">
        <v>2</v>
      </c>
      <c r="I2003" t="s">
        <v>13</v>
      </c>
      <c r="J2003" t="s">
        <v>18</v>
      </c>
      <c r="K2003">
        <v>30.000000000000053</v>
      </c>
      <c r="L2003">
        <v>0.16666666666666666</v>
      </c>
      <c r="M2003">
        <v>0</v>
      </c>
      <c r="N2003" t="s">
        <v>77</v>
      </c>
      <c r="O2003" t="s">
        <v>108</v>
      </c>
      <c r="P2003" t="s">
        <v>112</v>
      </c>
      <c r="Q2003" t="s">
        <v>117</v>
      </c>
      <c r="R2003" t="s">
        <v>118</v>
      </c>
      <c r="S2003">
        <v>1982</v>
      </c>
      <c r="T2003">
        <v>236</v>
      </c>
      <c r="U2003" s="1">
        <v>45417</v>
      </c>
      <c r="V2003" s="2">
        <v>0.6875</v>
      </c>
      <c r="W2003" s="2">
        <v>0.70833333333333337</v>
      </c>
      <c r="X2003" t="s">
        <v>49</v>
      </c>
      <c r="Y2003">
        <v>3</v>
      </c>
      <c r="Z2003">
        <v>12</v>
      </c>
      <c r="AA2003">
        <v>4</v>
      </c>
      <c r="AB2003" t="s">
        <v>22</v>
      </c>
      <c r="AC2003" t="s">
        <v>23</v>
      </c>
      <c r="AD2003">
        <v>30.000000000000053</v>
      </c>
      <c r="AE2003">
        <v>0.33333333333333331</v>
      </c>
      <c r="AF2003">
        <v>0</v>
      </c>
      <c r="AG2003" t="s">
        <v>71</v>
      </c>
      <c r="AH2003" t="s">
        <v>102</v>
      </c>
      <c r="AI2003" t="s">
        <v>112</v>
      </c>
      <c r="AJ2003">
        <v>1981</v>
      </c>
      <c r="AK2003">
        <v>1982</v>
      </c>
      <c r="AL2003" t="s">
        <v>118</v>
      </c>
    </row>
    <row r="2004" spans="1:38" x14ac:dyDescent="0.2">
      <c r="A2004">
        <v>2514</v>
      </c>
      <c r="B2004" s="1">
        <v>45608</v>
      </c>
      <c r="C2004" s="2">
        <v>0.6875</v>
      </c>
      <c r="D2004" s="2">
        <v>0.77083333333333337</v>
      </c>
      <c r="E2004" t="s">
        <v>49</v>
      </c>
      <c r="F2004">
        <v>3</v>
      </c>
      <c r="G2004">
        <v>12</v>
      </c>
      <c r="H2004">
        <v>11</v>
      </c>
      <c r="I2004" t="s">
        <v>42</v>
      </c>
      <c r="J2004" t="s">
        <v>40</v>
      </c>
      <c r="K2004">
        <v>120.00000000000006</v>
      </c>
      <c r="L2004">
        <v>0.91666666666666652</v>
      </c>
      <c r="M2004">
        <v>0</v>
      </c>
      <c r="N2004" t="s">
        <v>73</v>
      </c>
      <c r="O2004" t="s">
        <v>108</v>
      </c>
      <c r="P2004" t="s">
        <v>112</v>
      </c>
      <c r="Q2004" t="s">
        <v>118</v>
      </c>
      <c r="R2004" t="s">
        <v>124</v>
      </c>
      <c r="S2004">
        <v>1983</v>
      </c>
      <c r="T2004">
        <v>499</v>
      </c>
      <c r="U2004" s="1">
        <v>45626</v>
      </c>
      <c r="V2004" s="2">
        <v>0.6875</v>
      </c>
      <c r="W2004" s="2">
        <v>0.70833333333333337</v>
      </c>
      <c r="X2004" t="s">
        <v>49</v>
      </c>
      <c r="Y2004">
        <v>3</v>
      </c>
      <c r="Z2004">
        <v>12</v>
      </c>
      <c r="AA2004">
        <v>2</v>
      </c>
      <c r="AB2004" t="s">
        <v>13</v>
      </c>
      <c r="AC2004" t="s">
        <v>18</v>
      </c>
      <c r="AD2004">
        <v>30.000000000000053</v>
      </c>
      <c r="AE2004">
        <v>0.16666666666666666</v>
      </c>
      <c r="AF2004">
        <v>0</v>
      </c>
      <c r="AG2004" t="s">
        <v>77</v>
      </c>
      <c r="AH2004" t="s">
        <v>108</v>
      </c>
      <c r="AI2004" t="s">
        <v>112</v>
      </c>
      <c r="AJ2004">
        <v>1982</v>
      </c>
      <c r="AK2004">
        <v>1983</v>
      </c>
      <c r="AL2004" t="s">
        <v>118</v>
      </c>
    </row>
    <row r="2005" spans="1:38" x14ac:dyDescent="0.2">
      <c r="A2005">
        <v>1885</v>
      </c>
      <c r="B2005" s="1">
        <v>45544</v>
      </c>
      <c r="C2005" s="2">
        <v>0.6875</v>
      </c>
      <c r="D2005" s="2">
        <v>0.72916666666666663</v>
      </c>
      <c r="E2005" t="s">
        <v>49</v>
      </c>
      <c r="F2005">
        <v>3</v>
      </c>
      <c r="G2005">
        <v>12</v>
      </c>
      <c r="H2005">
        <v>10</v>
      </c>
      <c r="I2005" t="s">
        <v>22</v>
      </c>
      <c r="J2005" t="s">
        <v>30</v>
      </c>
      <c r="K2005">
        <v>59.999999999999943</v>
      </c>
      <c r="L2005">
        <v>0.83333333333333348</v>
      </c>
      <c r="M2005">
        <v>0</v>
      </c>
      <c r="N2005" t="s">
        <v>72</v>
      </c>
      <c r="O2005" t="s">
        <v>106</v>
      </c>
      <c r="P2005" t="s">
        <v>112</v>
      </c>
      <c r="Q2005" t="s">
        <v>118</v>
      </c>
      <c r="R2005" t="s">
        <v>118</v>
      </c>
      <c r="S2005">
        <v>1984</v>
      </c>
      <c r="T2005">
        <v>2514</v>
      </c>
      <c r="U2005" s="1">
        <v>45608</v>
      </c>
      <c r="V2005" s="2">
        <v>0.6875</v>
      </c>
      <c r="W2005" s="2">
        <v>0.77083333333333337</v>
      </c>
      <c r="X2005" t="s">
        <v>49</v>
      </c>
      <c r="Y2005">
        <v>3</v>
      </c>
      <c r="Z2005">
        <v>12</v>
      </c>
      <c r="AA2005">
        <v>11</v>
      </c>
      <c r="AB2005" t="s">
        <v>42</v>
      </c>
      <c r="AC2005" t="s">
        <v>40</v>
      </c>
      <c r="AD2005">
        <v>120.00000000000006</v>
      </c>
      <c r="AE2005">
        <v>0.91666666666666652</v>
      </c>
      <c r="AF2005">
        <v>0</v>
      </c>
      <c r="AG2005" t="s">
        <v>73</v>
      </c>
      <c r="AH2005" t="s">
        <v>108</v>
      </c>
      <c r="AI2005" t="s">
        <v>112</v>
      </c>
      <c r="AJ2005">
        <v>1983</v>
      </c>
      <c r="AK2005">
        <v>1984</v>
      </c>
      <c r="AL2005" t="s">
        <v>118</v>
      </c>
    </row>
    <row r="2006" spans="1:38" x14ac:dyDescent="0.2">
      <c r="A2006">
        <v>133</v>
      </c>
      <c r="B2006" s="1">
        <v>45511</v>
      </c>
      <c r="C2006" s="2">
        <v>0.6875</v>
      </c>
      <c r="D2006" s="2">
        <v>0.72916666666666663</v>
      </c>
      <c r="E2006" t="s">
        <v>49</v>
      </c>
      <c r="F2006">
        <v>3</v>
      </c>
      <c r="G2006">
        <v>12</v>
      </c>
      <c r="H2006">
        <v>10</v>
      </c>
      <c r="I2006" t="s">
        <v>39</v>
      </c>
      <c r="J2006" t="s">
        <v>30</v>
      </c>
      <c r="K2006">
        <v>59.999999999999943</v>
      </c>
      <c r="L2006">
        <v>0.83333333333333348</v>
      </c>
      <c r="M2006">
        <v>0</v>
      </c>
      <c r="N2006" t="s">
        <v>74</v>
      </c>
      <c r="O2006" t="s">
        <v>105</v>
      </c>
      <c r="P2006" t="s">
        <v>112</v>
      </c>
      <c r="Q2006" t="s">
        <v>118</v>
      </c>
      <c r="R2006" t="s">
        <v>118</v>
      </c>
      <c r="S2006">
        <v>1985</v>
      </c>
      <c r="T2006">
        <v>1885</v>
      </c>
      <c r="U2006" s="1">
        <v>45544</v>
      </c>
      <c r="V2006" s="2">
        <v>0.6875</v>
      </c>
      <c r="W2006" s="2">
        <v>0.72916666666666663</v>
      </c>
      <c r="X2006" t="s">
        <v>49</v>
      </c>
      <c r="Y2006">
        <v>3</v>
      </c>
      <c r="Z2006">
        <v>12</v>
      </c>
      <c r="AA2006">
        <v>10</v>
      </c>
      <c r="AB2006" t="s">
        <v>22</v>
      </c>
      <c r="AC2006" t="s">
        <v>30</v>
      </c>
      <c r="AD2006">
        <v>59.999999999999943</v>
      </c>
      <c r="AE2006">
        <v>0.83333333333333348</v>
      </c>
      <c r="AF2006">
        <v>0</v>
      </c>
      <c r="AG2006" t="s">
        <v>72</v>
      </c>
      <c r="AH2006" t="s">
        <v>106</v>
      </c>
      <c r="AI2006" t="s">
        <v>112</v>
      </c>
      <c r="AJ2006">
        <v>1984</v>
      </c>
      <c r="AK2006">
        <v>1985</v>
      </c>
      <c r="AL2006" t="s">
        <v>118</v>
      </c>
    </row>
    <row r="2007" spans="1:38" x14ac:dyDescent="0.2">
      <c r="A2007">
        <v>756</v>
      </c>
      <c r="B2007" s="1">
        <v>45409</v>
      </c>
      <c r="C2007" s="2">
        <v>0.6875</v>
      </c>
      <c r="D2007" s="2">
        <v>0.70833333333333337</v>
      </c>
      <c r="E2007" t="s">
        <v>49</v>
      </c>
      <c r="F2007">
        <v>3</v>
      </c>
      <c r="G2007">
        <v>12</v>
      </c>
      <c r="H2007">
        <v>14</v>
      </c>
      <c r="I2007" t="s">
        <v>42</v>
      </c>
      <c r="J2007" t="s">
        <v>30</v>
      </c>
      <c r="K2007">
        <v>30.000000000000053</v>
      </c>
      <c r="L2007">
        <v>1.1666666666666667</v>
      </c>
      <c r="M2007">
        <v>1</v>
      </c>
      <c r="N2007" t="s">
        <v>77</v>
      </c>
      <c r="O2007" t="s">
        <v>101</v>
      </c>
      <c r="P2007" t="s">
        <v>112</v>
      </c>
      <c r="Q2007" t="s">
        <v>118</v>
      </c>
      <c r="R2007" t="s">
        <v>118</v>
      </c>
      <c r="S2007">
        <v>1986</v>
      </c>
      <c r="T2007">
        <v>133</v>
      </c>
      <c r="U2007" s="1">
        <v>45511</v>
      </c>
      <c r="V2007" s="2">
        <v>0.6875</v>
      </c>
      <c r="W2007" s="2">
        <v>0.72916666666666663</v>
      </c>
      <c r="X2007" t="s">
        <v>49</v>
      </c>
      <c r="Y2007">
        <v>3</v>
      </c>
      <c r="Z2007">
        <v>12</v>
      </c>
      <c r="AA2007">
        <v>10</v>
      </c>
      <c r="AB2007" t="s">
        <v>39</v>
      </c>
      <c r="AC2007" t="s">
        <v>30</v>
      </c>
      <c r="AD2007">
        <v>59.999999999999943</v>
      </c>
      <c r="AE2007">
        <v>0.83333333333333348</v>
      </c>
      <c r="AF2007">
        <v>0</v>
      </c>
      <c r="AG2007" t="s">
        <v>74</v>
      </c>
      <c r="AH2007" t="s">
        <v>105</v>
      </c>
      <c r="AI2007" t="s">
        <v>112</v>
      </c>
      <c r="AJ2007">
        <v>1985</v>
      </c>
      <c r="AK2007">
        <v>1986</v>
      </c>
      <c r="AL2007" t="s">
        <v>118</v>
      </c>
    </row>
    <row r="2008" spans="1:38" x14ac:dyDescent="0.2">
      <c r="A2008">
        <v>2842</v>
      </c>
      <c r="B2008" s="1">
        <v>45365</v>
      </c>
      <c r="C2008" s="2">
        <v>0.6875</v>
      </c>
      <c r="D2008" s="2">
        <v>0.72916666666666663</v>
      </c>
      <c r="E2008" t="s">
        <v>49</v>
      </c>
      <c r="F2008">
        <v>3</v>
      </c>
      <c r="G2008">
        <v>12</v>
      </c>
      <c r="H2008">
        <v>9</v>
      </c>
      <c r="I2008" t="s">
        <v>42</v>
      </c>
      <c r="J2008" t="s">
        <v>23</v>
      </c>
      <c r="K2008">
        <v>59.999999999999943</v>
      </c>
      <c r="L2008">
        <v>0.75</v>
      </c>
      <c r="M2008">
        <v>0</v>
      </c>
      <c r="N2008" t="s">
        <v>75</v>
      </c>
      <c r="O2008" t="s">
        <v>100</v>
      </c>
      <c r="P2008" t="s">
        <v>112</v>
      </c>
      <c r="Q2008" t="s">
        <v>118</v>
      </c>
      <c r="R2008" t="s">
        <v>118</v>
      </c>
      <c r="S2008">
        <v>1980</v>
      </c>
      <c r="T2008">
        <v>1259</v>
      </c>
      <c r="U2008" s="1">
        <v>45539</v>
      </c>
      <c r="V2008" s="2">
        <v>0.6875</v>
      </c>
      <c r="W2008" s="2">
        <v>0.72916666666666663</v>
      </c>
      <c r="X2008" t="s">
        <v>49</v>
      </c>
      <c r="Y2008">
        <v>3</v>
      </c>
      <c r="Z2008">
        <v>12</v>
      </c>
      <c r="AA2008">
        <v>8</v>
      </c>
      <c r="AB2008" t="s">
        <v>22</v>
      </c>
      <c r="AC2008" t="s">
        <v>30</v>
      </c>
      <c r="AD2008">
        <v>59.999999999999943</v>
      </c>
      <c r="AE2008">
        <v>0.66666666666666663</v>
      </c>
      <c r="AF2008">
        <v>0</v>
      </c>
      <c r="AG2008" t="s">
        <v>74</v>
      </c>
      <c r="AH2008" t="s">
        <v>106</v>
      </c>
      <c r="AI2008" t="s">
        <v>112</v>
      </c>
      <c r="AJ2008">
        <v>1979</v>
      </c>
      <c r="AK2008">
        <v>1980</v>
      </c>
      <c r="AL2008" t="s">
        <v>118</v>
      </c>
    </row>
    <row r="2009" spans="1:38" x14ac:dyDescent="0.2">
      <c r="A2009">
        <v>798</v>
      </c>
      <c r="B2009" s="1">
        <v>45406</v>
      </c>
      <c r="C2009" s="2">
        <v>0.6875</v>
      </c>
      <c r="D2009" s="2">
        <v>0.77083333333333337</v>
      </c>
      <c r="E2009" t="s">
        <v>49</v>
      </c>
      <c r="F2009">
        <v>3</v>
      </c>
      <c r="G2009">
        <v>12</v>
      </c>
      <c r="H2009">
        <v>9</v>
      </c>
      <c r="I2009" t="s">
        <v>42</v>
      </c>
      <c r="J2009" t="s">
        <v>30</v>
      </c>
      <c r="K2009">
        <v>120.00000000000006</v>
      </c>
      <c r="L2009">
        <v>0.75</v>
      </c>
      <c r="M2009">
        <v>0</v>
      </c>
      <c r="N2009" t="s">
        <v>74</v>
      </c>
      <c r="O2009" t="s">
        <v>101</v>
      </c>
      <c r="P2009" t="s">
        <v>112</v>
      </c>
      <c r="Q2009" t="s">
        <v>118</v>
      </c>
      <c r="R2009" t="s">
        <v>124</v>
      </c>
      <c r="S2009">
        <v>1988</v>
      </c>
      <c r="T2009">
        <v>1566</v>
      </c>
      <c r="U2009" s="1">
        <v>45396</v>
      </c>
      <c r="V2009" s="2">
        <v>0.6875</v>
      </c>
      <c r="W2009" s="2">
        <v>0.72916666666666663</v>
      </c>
      <c r="X2009" t="s">
        <v>49</v>
      </c>
      <c r="Y2009">
        <v>3</v>
      </c>
      <c r="Z2009">
        <v>12</v>
      </c>
      <c r="AA2009">
        <v>13</v>
      </c>
      <c r="AB2009" t="s">
        <v>27</v>
      </c>
      <c r="AC2009" t="s">
        <v>23</v>
      </c>
      <c r="AD2009">
        <v>59.999999999999943</v>
      </c>
      <c r="AE2009">
        <v>1.0833333333333333</v>
      </c>
      <c r="AF2009">
        <v>1</v>
      </c>
      <c r="AG2009" t="s">
        <v>71</v>
      </c>
      <c r="AH2009" t="s">
        <v>101</v>
      </c>
      <c r="AI2009" t="s">
        <v>112</v>
      </c>
      <c r="AJ2009">
        <v>1987</v>
      </c>
      <c r="AK2009">
        <v>1988</v>
      </c>
      <c r="AL2009" t="s">
        <v>118</v>
      </c>
    </row>
    <row r="2010" spans="1:38" x14ac:dyDescent="0.2">
      <c r="A2010">
        <v>1319</v>
      </c>
      <c r="B2010" s="1">
        <v>45479</v>
      </c>
      <c r="C2010" s="2">
        <v>0.6875</v>
      </c>
      <c r="D2010" s="2">
        <v>0.77083333333333337</v>
      </c>
      <c r="E2010" t="s">
        <v>49</v>
      </c>
      <c r="F2010">
        <v>3</v>
      </c>
      <c r="G2010">
        <v>12</v>
      </c>
      <c r="H2010">
        <v>7</v>
      </c>
      <c r="I2010" t="s">
        <v>42</v>
      </c>
      <c r="J2010" t="s">
        <v>28</v>
      </c>
      <c r="K2010">
        <v>120.00000000000006</v>
      </c>
      <c r="L2010">
        <v>0.58333333333333337</v>
      </c>
      <c r="M2010">
        <v>0</v>
      </c>
      <c r="N2010" t="s">
        <v>77</v>
      </c>
      <c r="O2010" t="s">
        <v>104</v>
      </c>
      <c r="P2010" t="s">
        <v>112</v>
      </c>
      <c r="Q2010" t="s">
        <v>118</v>
      </c>
      <c r="R2010" t="s">
        <v>124</v>
      </c>
      <c r="S2010">
        <v>1989</v>
      </c>
      <c r="T2010">
        <v>798</v>
      </c>
      <c r="U2010" s="1">
        <v>45406</v>
      </c>
      <c r="V2010" s="2">
        <v>0.6875</v>
      </c>
      <c r="W2010" s="2">
        <v>0.77083333333333337</v>
      </c>
      <c r="X2010" t="s">
        <v>49</v>
      </c>
      <c r="Y2010">
        <v>3</v>
      </c>
      <c r="Z2010">
        <v>12</v>
      </c>
      <c r="AA2010">
        <v>9</v>
      </c>
      <c r="AB2010" t="s">
        <v>42</v>
      </c>
      <c r="AC2010" t="s">
        <v>30</v>
      </c>
      <c r="AD2010">
        <v>120.00000000000006</v>
      </c>
      <c r="AE2010">
        <v>0.75</v>
      </c>
      <c r="AF2010">
        <v>0</v>
      </c>
      <c r="AG2010" t="s">
        <v>74</v>
      </c>
      <c r="AH2010" t="s">
        <v>101</v>
      </c>
      <c r="AI2010" t="s">
        <v>112</v>
      </c>
      <c r="AJ2010">
        <v>1988</v>
      </c>
      <c r="AK2010">
        <v>1989</v>
      </c>
      <c r="AL2010" t="s">
        <v>118</v>
      </c>
    </row>
    <row r="2011" spans="1:38" x14ac:dyDescent="0.2">
      <c r="A2011">
        <v>1577</v>
      </c>
      <c r="B2011" s="1">
        <v>45415</v>
      </c>
      <c r="C2011" s="2">
        <v>0.6875</v>
      </c>
      <c r="D2011" s="2">
        <v>0.77083333333333337</v>
      </c>
      <c r="E2011" t="s">
        <v>49</v>
      </c>
      <c r="F2011">
        <v>3</v>
      </c>
      <c r="G2011">
        <v>12</v>
      </c>
      <c r="H2011">
        <v>9</v>
      </c>
      <c r="I2011" t="s">
        <v>42</v>
      </c>
      <c r="J2011" t="s">
        <v>23</v>
      </c>
      <c r="K2011">
        <v>120.00000000000006</v>
      </c>
      <c r="L2011">
        <v>0.75</v>
      </c>
      <c r="M2011">
        <v>0</v>
      </c>
      <c r="N2011" t="s">
        <v>76</v>
      </c>
      <c r="O2011" t="s">
        <v>102</v>
      </c>
      <c r="P2011" t="s">
        <v>112</v>
      </c>
      <c r="Q2011" t="s">
        <v>118</v>
      </c>
      <c r="R2011" t="s">
        <v>124</v>
      </c>
      <c r="S2011">
        <v>1990</v>
      </c>
      <c r="T2011">
        <v>1319</v>
      </c>
      <c r="U2011" s="1">
        <v>45479</v>
      </c>
      <c r="V2011" s="2">
        <v>0.6875</v>
      </c>
      <c r="W2011" s="2">
        <v>0.77083333333333337</v>
      </c>
      <c r="X2011" t="s">
        <v>49</v>
      </c>
      <c r="Y2011">
        <v>3</v>
      </c>
      <c r="Z2011">
        <v>12</v>
      </c>
      <c r="AA2011">
        <v>7</v>
      </c>
      <c r="AB2011" t="s">
        <v>42</v>
      </c>
      <c r="AC2011" t="s">
        <v>28</v>
      </c>
      <c r="AD2011">
        <v>120.00000000000006</v>
      </c>
      <c r="AE2011">
        <v>0.58333333333333337</v>
      </c>
      <c r="AF2011">
        <v>0</v>
      </c>
      <c r="AG2011" t="s">
        <v>77</v>
      </c>
      <c r="AH2011" t="s">
        <v>104</v>
      </c>
      <c r="AI2011" t="s">
        <v>112</v>
      </c>
      <c r="AJ2011">
        <v>1989</v>
      </c>
      <c r="AK2011">
        <v>1990</v>
      </c>
      <c r="AL2011" t="s">
        <v>118</v>
      </c>
    </row>
    <row r="2012" spans="1:38" x14ac:dyDescent="0.2">
      <c r="A2012">
        <v>1119</v>
      </c>
      <c r="B2012" s="1">
        <v>45310</v>
      </c>
      <c r="C2012" s="2">
        <v>0.6875</v>
      </c>
      <c r="D2012" s="2">
        <v>0.77083333333333337</v>
      </c>
      <c r="E2012" t="s">
        <v>49</v>
      </c>
      <c r="F2012">
        <v>3</v>
      </c>
      <c r="G2012">
        <v>12</v>
      </c>
      <c r="H2012">
        <v>11</v>
      </c>
      <c r="I2012" t="s">
        <v>41</v>
      </c>
      <c r="J2012" t="s">
        <v>14</v>
      </c>
      <c r="K2012">
        <v>120.00000000000006</v>
      </c>
      <c r="L2012">
        <v>0.91666666666666652</v>
      </c>
      <c r="M2012">
        <v>0</v>
      </c>
      <c r="N2012" t="s">
        <v>76</v>
      </c>
      <c r="O2012" t="s">
        <v>98</v>
      </c>
      <c r="P2012" t="s">
        <v>112</v>
      </c>
      <c r="Q2012" t="s">
        <v>118</v>
      </c>
      <c r="R2012" t="s">
        <v>124</v>
      </c>
      <c r="S2012">
        <v>1991</v>
      </c>
      <c r="T2012">
        <v>1577</v>
      </c>
      <c r="U2012" s="1">
        <v>45415</v>
      </c>
      <c r="V2012" s="2">
        <v>0.6875</v>
      </c>
      <c r="W2012" s="2">
        <v>0.77083333333333337</v>
      </c>
      <c r="X2012" t="s">
        <v>49</v>
      </c>
      <c r="Y2012">
        <v>3</v>
      </c>
      <c r="Z2012">
        <v>12</v>
      </c>
      <c r="AA2012">
        <v>9</v>
      </c>
      <c r="AB2012" t="s">
        <v>42</v>
      </c>
      <c r="AC2012" t="s">
        <v>23</v>
      </c>
      <c r="AD2012">
        <v>120.00000000000006</v>
      </c>
      <c r="AE2012">
        <v>0.75</v>
      </c>
      <c r="AF2012">
        <v>0</v>
      </c>
      <c r="AG2012" t="s">
        <v>76</v>
      </c>
      <c r="AH2012" t="s">
        <v>102</v>
      </c>
      <c r="AI2012" t="s">
        <v>112</v>
      </c>
      <c r="AJ2012">
        <v>1990</v>
      </c>
      <c r="AK2012">
        <v>1991</v>
      </c>
      <c r="AL2012" t="s">
        <v>118</v>
      </c>
    </row>
    <row r="2013" spans="1:38" x14ac:dyDescent="0.2">
      <c r="A2013">
        <v>2557</v>
      </c>
      <c r="B2013" s="1">
        <v>45320</v>
      </c>
      <c r="C2013" s="2">
        <v>0.6875</v>
      </c>
      <c r="D2013" s="2">
        <v>0.75</v>
      </c>
      <c r="E2013" t="s">
        <v>49</v>
      </c>
      <c r="F2013">
        <v>3</v>
      </c>
      <c r="G2013">
        <v>12</v>
      </c>
      <c r="H2013">
        <v>7</v>
      </c>
      <c r="I2013" t="s">
        <v>27</v>
      </c>
      <c r="J2013" t="s">
        <v>30</v>
      </c>
      <c r="K2013">
        <v>90</v>
      </c>
      <c r="L2013">
        <v>0.58333333333333337</v>
      </c>
      <c r="M2013">
        <v>0</v>
      </c>
      <c r="N2013" t="s">
        <v>72</v>
      </c>
      <c r="O2013" t="s">
        <v>98</v>
      </c>
      <c r="P2013" t="s">
        <v>112</v>
      </c>
      <c r="Q2013" t="s">
        <v>118</v>
      </c>
      <c r="R2013" t="s">
        <v>118</v>
      </c>
      <c r="S2013">
        <v>1992</v>
      </c>
      <c r="T2013">
        <v>1119</v>
      </c>
      <c r="U2013" s="1">
        <v>45310</v>
      </c>
      <c r="V2013" s="2">
        <v>0.6875</v>
      </c>
      <c r="W2013" s="2">
        <v>0.77083333333333337</v>
      </c>
      <c r="X2013" t="s">
        <v>49</v>
      </c>
      <c r="Y2013">
        <v>3</v>
      </c>
      <c r="Z2013">
        <v>12</v>
      </c>
      <c r="AA2013">
        <v>11</v>
      </c>
      <c r="AB2013" t="s">
        <v>41</v>
      </c>
      <c r="AC2013" t="s">
        <v>14</v>
      </c>
      <c r="AD2013">
        <v>120.00000000000006</v>
      </c>
      <c r="AE2013">
        <v>0.91666666666666652</v>
      </c>
      <c r="AF2013">
        <v>0</v>
      </c>
      <c r="AG2013" t="s">
        <v>76</v>
      </c>
      <c r="AH2013" t="s">
        <v>98</v>
      </c>
      <c r="AI2013" t="s">
        <v>112</v>
      </c>
      <c r="AJ2013">
        <v>1991</v>
      </c>
      <c r="AK2013">
        <v>1992</v>
      </c>
      <c r="AL2013" t="s">
        <v>118</v>
      </c>
    </row>
    <row r="2014" spans="1:38" x14ac:dyDescent="0.2">
      <c r="A2014">
        <v>1712</v>
      </c>
      <c r="B2014" s="1">
        <v>45328</v>
      </c>
      <c r="C2014" s="2">
        <v>0.6875</v>
      </c>
      <c r="D2014" s="2">
        <v>0.75</v>
      </c>
      <c r="E2014" t="s">
        <v>49</v>
      </c>
      <c r="F2014">
        <v>3</v>
      </c>
      <c r="G2014">
        <v>12</v>
      </c>
      <c r="H2014">
        <v>11</v>
      </c>
      <c r="I2014" t="s">
        <v>27</v>
      </c>
      <c r="J2014" t="s">
        <v>23</v>
      </c>
      <c r="K2014">
        <v>90</v>
      </c>
      <c r="L2014">
        <v>0.91666666666666652</v>
      </c>
      <c r="M2014">
        <v>0</v>
      </c>
      <c r="N2014" t="s">
        <v>73</v>
      </c>
      <c r="O2014" t="s">
        <v>99</v>
      </c>
      <c r="P2014" t="s">
        <v>112</v>
      </c>
      <c r="Q2014" t="s">
        <v>118</v>
      </c>
      <c r="R2014" t="s">
        <v>118</v>
      </c>
      <c r="S2014">
        <v>1978</v>
      </c>
      <c r="T2014">
        <v>1872</v>
      </c>
      <c r="U2014" s="1">
        <v>45652</v>
      </c>
      <c r="V2014" s="2">
        <v>0.33333333333333331</v>
      </c>
      <c r="W2014" s="2">
        <v>0.375</v>
      </c>
      <c r="X2014" t="s">
        <v>21</v>
      </c>
      <c r="Y2014">
        <v>1</v>
      </c>
      <c r="Z2014">
        <v>6</v>
      </c>
      <c r="AA2014">
        <v>3</v>
      </c>
      <c r="AB2014" t="s">
        <v>42</v>
      </c>
      <c r="AC2014" t="s">
        <v>23</v>
      </c>
      <c r="AD2014">
        <v>60.000000000000028</v>
      </c>
      <c r="AE2014">
        <v>0.5</v>
      </c>
      <c r="AF2014">
        <v>0</v>
      </c>
      <c r="AG2014" t="s">
        <v>75</v>
      </c>
      <c r="AH2014" t="s">
        <v>109</v>
      </c>
      <c r="AI2014" t="s">
        <v>113</v>
      </c>
      <c r="AJ2014">
        <v>1977</v>
      </c>
      <c r="AK2014">
        <v>1978</v>
      </c>
      <c r="AL2014" t="s">
        <v>118</v>
      </c>
    </row>
    <row r="2015" spans="1:38" x14ac:dyDescent="0.2">
      <c r="A2015">
        <v>148</v>
      </c>
      <c r="B2015" s="1">
        <v>45503</v>
      </c>
      <c r="C2015" s="2">
        <v>0.6875</v>
      </c>
      <c r="D2015" s="2">
        <v>0.77083333333333337</v>
      </c>
      <c r="E2015" t="s">
        <v>49</v>
      </c>
      <c r="F2015">
        <v>3</v>
      </c>
      <c r="G2015">
        <v>12</v>
      </c>
      <c r="H2015">
        <v>15</v>
      </c>
      <c r="I2015" t="s">
        <v>27</v>
      </c>
      <c r="J2015" t="s">
        <v>30</v>
      </c>
      <c r="K2015">
        <v>120.00000000000006</v>
      </c>
      <c r="L2015">
        <v>1.25</v>
      </c>
      <c r="M2015">
        <v>1</v>
      </c>
      <c r="N2015" t="s">
        <v>73</v>
      </c>
      <c r="O2015" t="s">
        <v>104</v>
      </c>
      <c r="P2015" t="s">
        <v>112</v>
      </c>
      <c r="Q2015" t="s">
        <v>118</v>
      </c>
      <c r="R2015" t="s">
        <v>124</v>
      </c>
      <c r="S2015">
        <v>1994</v>
      </c>
      <c r="T2015">
        <v>1643</v>
      </c>
      <c r="U2015" s="1">
        <v>45576</v>
      </c>
      <c r="V2015" s="2">
        <v>0.6875</v>
      </c>
      <c r="W2015" s="2">
        <v>0.70833333333333337</v>
      </c>
      <c r="X2015" t="s">
        <v>49</v>
      </c>
      <c r="Y2015">
        <v>3</v>
      </c>
      <c r="Z2015">
        <v>12</v>
      </c>
      <c r="AA2015">
        <v>4</v>
      </c>
      <c r="AB2015" t="s">
        <v>17</v>
      </c>
      <c r="AC2015" t="s">
        <v>28</v>
      </c>
      <c r="AD2015">
        <v>30.000000000000053</v>
      </c>
      <c r="AE2015">
        <v>0.33333333333333331</v>
      </c>
      <c r="AF2015">
        <v>0</v>
      </c>
      <c r="AG2015" t="s">
        <v>76</v>
      </c>
      <c r="AH2015" t="s">
        <v>107</v>
      </c>
      <c r="AI2015" t="s">
        <v>112</v>
      </c>
      <c r="AJ2015">
        <v>1993</v>
      </c>
      <c r="AK2015">
        <v>1994</v>
      </c>
      <c r="AL2015" t="s">
        <v>118</v>
      </c>
    </row>
    <row r="2016" spans="1:38" x14ac:dyDescent="0.2">
      <c r="A2016">
        <v>1566</v>
      </c>
      <c r="B2016" s="1">
        <v>45396</v>
      </c>
      <c r="C2016" s="2">
        <v>0.6875</v>
      </c>
      <c r="D2016" s="2">
        <v>0.72916666666666663</v>
      </c>
      <c r="E2016" t="s">
        <v>49</v>
      </c>
      <c r="F2016">
        <v>3</v>
      </c>
      <c r="G2016">
        <v>12</v>
      </c>
      <c r="H2016">
        <v>13</v>
      </c>
      <c r="I2016" t="s">
        <v>27</v>
      </c>
      <c r="J2016" t="s">
        <v>23</v>
      </c>
      <c r="K2016">
        <v>59.999999999999943</v>
      </c>
      <c r="L2016">
        <v>1.0833333333333333</v>
      </c>
      <c r="M2016">
        <v>1</v>
      </c>
      <c r="N2016" t="s">
        <v>71</v>
      </c>
      <c r="O2016" t="s">
        <v>101</v>
      </c>
      <c r="P2016" t="s">
        <v>112</v>
      </c>
      <c r="Q2016" t="s">
        <v>118</v>
      </c>
      <c r="R2016" t="s">
        <v>118</v>
      </c>
      <c r="S2016">
        <v>1987</v>
      </c>
      <c r="T2016">
        <v>756</v>
      </c>
      <c r="U2016" s="1">
        <v>45409</v>
      </c>
      <c r="V2016" s="2">
        <v>0.6875</v>
      </c>
      <c r="W2016" s="2">
        <v>0.70833333333333337</v>
      </c>
      <c r="X2016" t="s">
        <v>49</v>
      </c>
      <c r="Y2016">
        <v>3</v>
      </c>
      <c r="Z2016">
        <v>12</v>
      </c>
      <c r="AA2016">
        <v>14</v>
      </c>
      <c r="AB2016" t="s">
        <v>42</v>
      </c>
      <c r="AC2016" t="s">
        <v>30</v>
      </c>
      <c r="AD2016">
        <v>30.000000000000053</v>
      </c>
      <c r="AE2016">
        <v>1.1666666666666667</v>
      </c>
      <c r="AF2016">
        <v>1</v>
      </c>
      <c r="AG2016" t="s">
        <v>77</v>
      </c>
      <c r="AH2016" t="s">
        <v>101</v>
      </c>
      <c r="AI2016" t="s">
        <v>112</v>
      </c>
      <c r="AJ2016">
        <v>1986</v>
      </c>
      <c r="AK2016">
        <v>1987</v>
      </c>
      <c r="AL2016" t="s">
        <v>118</v>
      </c>
    </row>
    <row r="2017" spans="1:38" x14ac:dyDescent="0.2">
      <c r="A2017">
        <v>787</v>
      </c>
      <c r="B2017" s="1">
        <v>45609</v>
      </c>
      <c r="C2017" s="2">
        <v>0.6875</v>
      </c>
      <c r="D2017" s="2">
        <v>0.77083333333333337</v>
      </c>
      <c r="E2017" t="s">
        <v>49</v>
      </c>
      <c r="F2017">
        <v>3</v>
      </c>
      <c r="G2017">
        <v>12</v>
      </c>
      <c r="H2017">
        <v>14</v>
      </c>
      <c r="I2017" t="s">
        <v>27</v>
      </c>
      <c r="J2017" t="s">
        <v>40</v>
      </c>
      <c r="K2017">
        <v>120.00000000000006</v>
      </c>
      <c r="L2017">
        <v>1.1666666666666667</v>
      </c>
      <c r="M2017">
        <v>1</v>
      </c>
      <c r="N2017" t="s">
        <v>74</v>
      </c>
      <c r="O2017" t="s">
        <v>108</v>
      </c>
      <c r="P2017" t="s">
        <v>112</v>
      </c>
      <c r="Q2017" t="s">
        <v>118</v>
      </c>
      <c r="R2017" t="s">
        <v>124</v>
      </c>
      <c r="S2017">
        <v>1995</v>
      </c>
      <c r="T2017">
        <v>148</v>
      </c>
      <c r="U2017" s="1">
        <v>45503</v>
      </c>
      <c r="V2017" s="2">
        <v>0.6875</v>
      </c>
      <c r="W2017" s="2">
        <v>0.77083333333333337</v>
      </c>
      <c r="X2017" t="s">
        <v>49</v>
      </c>
      <c r="Y2017">
        <v>3</v>
      </c>
      <c r="Z2017">
        <v>12</v>
      </c>
      <c r="AA2017">
        <v>15</v>
      </c>
      <c r="AB2017" t="s">
        <v>27</v>
      </c>
      <c r="AC2017" t="s">
        <v>30</v>
      </c>
      <c r="AD2017">
        <v>120.00000000000006</v>
      </c>
      <c r="AE2017">
        <v>1.25</v>
      </c>
      <c r="AF2017">
        <v>1</v>
      </c>
      <c r="AG2017" t="s">
        <v>73</v>
      </c>
      <c r="AH2017" t="s">
        <v>104</v>
      </c>
      <c r="AI2017" t="s">
        <v>112</v>
      </c>
      <c r="AJ2017">
        <v>1994</v>
      </c>
      <c r="AK2017">
        <v>1995</v>
      </c>
      <c r="AL2017" t="s">
        <v>118</v>
      </c>
    </row>
    <row r="2018" spans="1:38" x14ac:dyDescent="0.2">
      <c r="A2018">
        <v>394</v>
      </c>
      <c r="B2018" s="1">
        <v>45518</v>
      </c>
      <c r="C2018" s="2">
        <v>0.66666666666666663</v>
      </c>
      <c r="D2018" s="2">
        <v>0.6875</v>
      </c>
      <c r="E2018" t="s">
        <v>49</v>
      </c>
      <c r="F2018">
        <v>3</v>
      </c>
      <c r="G2018">
        <v>12</v>
      </c>
      <c r="H2018">
        <v>5</v>
      </c>
      <c r="I2018" t="s">
        <v>39</v>
      </c>
      <c r="J2018" t="s">
        <v>30</v>
      </c>
      <c r="K2018">
        <v>30.000000000000053</v>
      </c>
      <c r="L2018">
        <v>0.41666666666666674</v>
      </c>
      <c r="M2018">
        <v>0</v>
      </c>
      <c r="N2018" t="s">
        <v>74</v>
      </c>
      <c r="O2018" t="s">
        <v>105</v>
      </c>
      <c r="P2018" t="s">
        <v>112</v>
      </c>
      <c r="Q2018" t="s">
        <v>118</v>
      </c>
      <c r="R2018" t="s">
        <v>118</v>
      </c>
      <c r="S2018">
        <v>2034</v>
      </c>
      <c r="T2018">
        <v>1834</v>
      </c>
      <c r="U2018" s="1">
        <v>45303</v>
      </c>
      <c r="V2018" s="2">
        <v>0.66666666666666663</v>
      </c>
      <c r="W2018" s="2">
        <v>0.75</v>
      </c>
      <c r="X2018" t="s">
        <v>49</v>
      </c>
      <c r="Y2018">
        <v>3</v>
      </c>
      <c r="Z2018">
        <v>12</v>
      </c>
      <c r="AA2018">
        <v>12</v>
      </c>
      <c r="AB2018" t="s">
        <v>39</v>
      </c>
      <c r="AC2018" t="s">
        <v>30</v>
      </c>
      <c r="AD2018">
        <v>120.00000000000006</v>
      </c>
      <c r="AE2018">
        <v>1</v>
      </c>
      <c r="AF2018">
        <v>0</v>
      </c>
      <c r="AG2018" t="s">
        <v>76</v>
      </c>
      <c r="AH2018" t="s">
        <v>98</v>
      </c>
      <c r="AI2018" t="s">
        <v>112</v>
      </c>
      <c r="AJ2018">
        <v>2033</v>
      </c>
      <c r="AK2018">
        <v>2034</v>
      </c>
      <c r="AL2018" t="s">
        <v>118</v>
      </c>
    </row>
    <row r="2019" spans="1:38" x14ac:dyDescent="0.2">
      <c r="A2019">
        <v>2424</v>
      </c>
      <c r="B2019" s="1">
        <v>45316</v>
      </c>
      <c r="C2019" s="2">
        <v>0.66666666666666663</v>
      </c>
      <c r="D2019" s="2">
        <v>0.72916666666666663</v>
      </c>
      <c r="E2019" t="s">
        <v>49</v>
      </c>
      <c r="F2019">
        <v>3</v>
      </c>
      <c r="G2019">
        <v>12</v>
      </c>
      <c r="H2019">
        <v>12</v>
      </c>
      <c r="I2019" t="s">
        <v>39</v>
      </c>
      <c r="J2019" t="s">
        <v>23</v>
      </c>
      <c r="K2019">
        <v>90</v>
      </c>
      <c r="L2019">
        <v>1</v>
      </c>
      <c r="M2019">
        <v>0</v>
      </c>
      <c r="N2019" t="s">
        <v>75</v>
      </c>
      <c r="O2019" t="s">
        <v>98</v>
      </c>
      <c r="P2019" t="s">
        <v>112</v>
      </c>
      <c r="Q2019" t="s">
        <v>118</v>
      </c>
      <c r="R2019" t="s">
        <v>118</v>
      </c>
      <c r="S2019">
        <v>2035</v>
      </c>
      <c r="T2019">
        <v>394</v>
      </c>
      <c r="U2019" s="1">
        <v>45518</v>
      </c>
      <c r="V2019" s="2">
        <v>0.66666666666666663</v>
      </c>
      <c r="W2019" s="2">
        <v>0.6875</v>
      </c>
      <c r="X2019" t="s">
        <v>49</v>
      </c>
      <c r="Y2019">
        <v>3</v>
      </c>
      <c r="Z2019">
        <v>12</v>
      </c>
      <c r="AA2019">
        <v>5</v>
      </c>
      <c r="AB2019" t="s">
        <v>39</v>
      </c>
      <c r="AC2019" t="s">
        <v>30</v>
      </c>
      <c r="AD2019">
        <v>30.000000000000053</v>
      </c>
      <c r="AE2019">
        <v>0.41666666666666674</v>
      </c>
      <c r="AF2019">
        <v>0</v>
      </c>
      <c r="AG2019" t="s">
        <v>74</v>
      </c>
      <c r="AH2019" t="s">
        <v>105</v>
      </c>
      <c r="AI2019" t="s">
        <v>112</v>
      </c>
      <c r="AJ2019">
        <v>2034</v>
      </c>
      <c r="AK2019">
        <v>2035</v>
      </c>
      <c r="AL2019" t="s">
        <v>118</v>
      </c>
    </row>
    <row r="2020" spans="1:38" x14ac:dyDescent="0.2">
      <c r="A2020">
        <v>2473</v>
      </c>
      <c r="B2020" s="1">
        <v>45330</v>
      </c>
      <c r="C2020" s="2">
        <v>0.66666666666666663</v>
      </c>
      <c r="D2020" s="2">
        <v>0.70833333333333337</v>
      </c>
      <c r="E2020" t="s">
        <v>49</v>
      </c>
      <c r="F2020">
        <v>3</v>
      </c>
      <c r="G2020">
        <v>12</v>
      </c>
      <c r="H2020">
        <v>10</v>
      </c>
      <c r="I2020" t="s">
        <v>13</v>
      </c>
      <c r="J2020" t="s">
        <v>30</v>
      </c>
      <c r="K2020">
        <v>60.000000000000107</v>
      </c>
      <c r="L2020">
        <v>0.83333333333333348</v>
      </c>
      <c r="M2020">
        <v>0</v>
      </c>
      <c r="N2020" t="s">
        <v>75</v>
      </c>
      <c r="O2020" t="s">
        <v>99</v>
      </c>
      <c r="P2020" t="s">
        <v>112</v>
      </c>
      <c r="Q2020" t="s">
        <v>118</v>
      </c>
      <c r="R2020" t="s">
        <v>118</v>
      </c>
      <c r="S2020">
        <v>2036</v>
      </c>
      <c r="T2020">
        <v>2424</v>
      </c>
      <c r="U2020" s="1">
        <v>45316</v>
      </c>
      <c r="V2020" s="2">
        <v>0.66666666666666663</v>
      </c>
      <c r="W2020" s="2">
        <v>0.72916666666666663</v>
      </c>
      <c r="X2020" t="s">
        <v>49</v>
      </c>
      <c r="Y2020">
        <v>3</v>
      </c>
      <c r="Z2020">
        <v>12</v>
      </c>
      <c r="AA2020">
        <v>12</v>
      </c>
      <c r="AB2020" t="s">
        <v>39</v>
      </c>
      <c r="AC2020" t="s">
        <v>23</v>
      </c>
      <c r="AD2020">
        <v>90</v>
      </c>
      <c r="AE2020">
        <v>1</v>
      </c>
      <c r="AF2020">
        <v>0</v>
      </c>
      <c r="AG2020" t="s">
        <v>75</v>
      </c>
      <c r="AH2020" t="s">
        <v>98</v>
      </c>
      <c r="AI2020" t="s">
        <v>112</v>
      </c>
      <c r="AJ2020">
        <v>2035</v>
      </c>
      <c r="AK2020">
        <v>2036</v>
      </c>
      <c r="AL2020" t="s">
        <v>118</v>
      </c>
    </row>
    <row r="2021" spans="1:38" x14ac:dyDescent="0.2">
      <c r="A2021">
        <v>234</v>
      </c>
      <c r="B2021" s="1">
        <v>45326</v>
      </c>
      <c r="C2021" s="2">
        <v>0.66666666666666663</v>
      </c>
      <c r="D2021" s="2">
        <v>0.6875</v>
      </c>
      <c r="E2021" t="s">
        <v>49</v>
      </c>
      <c r="F2021">
        <v>3</v>
      </c>
      <c r="G2021">
        <v>12</v>
      </c>
      <c r="H2021">
        <v>2</v>
      </c>
      <c r="I2021" t="s">
        <v>39</v>
      </c>
      <c r="J2021" t="s">
        <v>14</v>
      </c>
      <c r="K2021">
        <v>30.000000000000053</v>
      </c>
      <c r="L2021">
        <v>0.16666666666666666</v>
      </c>
      <c r="M2021">
        <v>0</v>
      </c>
      <c r="N2021" t="s">
        <v>71</v>
      </c>
      <c r="O2021" t="s">
        <v>99</v>
      </c>
      <c r="P2021" t="s">
        <v>112</v>
      </c>
      <c r="Q2021" t="s">
        <v>117</v>
      </c>
      <c r="R2021" t="s">
        <v>118</v>
      </c>
      <c r="S2021">
        <v>2037</v>
      </c>
      <c r="T2021">
        <v>2473</v>
      </c>
      <c r="U2021" s="1">
        <v>45330</v>
      </c>
      <c r="V2021" s="2">
        <v>0.66666666666666663</v>
      </c>
      <c r="W2021" s="2">
        <v>0.70833333333333337</v>
      </c>
      <c r="X2021" t="s">
        <v>49</v>
      </c>
      <c r="Y2021">
        <v>3</v>
      </c>
      <c r="Z2021">
        <v>12</v>
      </c>
      <c r="AA2021">
        <v>10</v>
      </c>
      <c r="AB2021" t="s">
        <v>13</v>
      </c>
      <c r="AC2021" t="s">
        <v>30</v>
      </c>
      <c r="AD2021">
        <v>60.000000000000107</v>
      </c>
      <c r="AE2021">
        <v>0.83333333333333348</v>
      </c>
      <c r="AF2021">
        <v>0</v>
      </c>
      <c r="AG2021" t="s">
        <v>75</v>
      </c>
      <c r="AH2021" t="s">
        <v>99</v>
      </c>
      <c r="AI2021" t="s">
        <v>112</v>
      </c>
      <c r="AJ2021">
        <v>2036</v>
      </c>
      <c r="AK2021">
        <v>2037</v>
      </c>
      <c r="AL2021" t="s">
        <v>118</v>
      </c>
    </row>
    <row r="2022" spans="1:38" x14ac:dyDescent="0.2">
      <c r="A2022">
        <v>2501</v>
      </c>
      <c r="B2022" s="1">
        <v>45335</v>
      </c>
      <c r="C2022" s="2">
        <v>0.66666666666666663</v>
      </c>
      <c r="D2022" s="2">
        <v>0.72916666666666663</v>
      </c>
      <c r="E2022" t="s">
        <v>49</v>
      </c>
      <c r="F2022">
        <v>3</v>
      </c>
      <c r="G2022">
        <v>12</v>
      </c>
      <c r="H2022">
        <v>15</v>
      </c>
      <c r="I2022" t="s">
        <v>39</v>
      </c>
      <c r="J2022" t="s">
        <v>28</v>
      </c>
      <c r="K2022">
        <v>90</v>
      </c>
      <c r="L2022">
        <v>1.25</v>
      </c>
      <c r="M2022">
        <v>1</v>
      </c>
      <c r="N2022" t="s">
        <v>73</v>
      </c>
      <c r="O2022" t="s">
        <v>99</v>
      </c>
      <c r="P2022" t="s">
        <v>112</v>
      </c>
      <c r="Q2022" t="s">
        <v>118</v>
      </c>
      <c r="R2022" t="s">
        <v>118</v>
      </c>
      <c r="S2022">
        <v>2038</v>
      </c>
      <c r="T2022">
        <v>234</v>
      </c>
      <c r="U2022" s="1">
        <v>45326</v>
      </c>
      <c r="V2022" s="2">
        <v>0.66666666666666663</v>
      </c>
      <c r="W2022" s="2">
        <v>0.6875</v>
      </c>
      <c r="X2022" t="s">
        <v>49</v>
      </c>
      <c r="Y2022">
        <v>3</v>
      </c>
      <c r="Z2022">
        <v>12</v>
      </c>
      <c r="AA2022">
        <v>2</v>
      </c>
      <c r="AB2022" t="s">
        <v>39</v>
      </c>
      <c r="AC2022" t="s">
        <v>14</v>
      </c>
      <c r="AD2022">
        <v>30.000000000000053</v>
      </c>
      <c r="AE2022">
        <v>0.16666666666666666</v>
      </c>
      <c r="AF2022">
        <v>0</v>
      </c>
      <c r="AG2022" t="s">
        <v>71</v>
      </c>
      <c r="AH2022" t="s">
        <v>99</v>
      </c>
      <c r="AI2022" t="s">
        <v>112</v>
      </c>
      <c r="AJ2022">
        <v>2037</v>
      </c>
      <c r="AK2022">
        <v>2038</v>
      </c>
      <c r="AL2022" t="s">
        <v>118</v>
      </c>
    </row>
    <row r="2023" spans="1:38" x14ac:dyDescent="0.2">
      <c r="A2023">
        <v>1999</v>
      </c>
      <c r="B2023" s="1">
        <v>45626</v>
      </c>
      <c r="C2023" s="2">
        <v>0.66666666666666663</v>
      </c>
      <c r="D2023" s="2">
        <v>0.75</v>
      </c>
      <c r="E2023" t="s">
        <v>49</v>
      </c>
      <c r="F2023">
        <v>3</v>
      </c>
      <c r="G2023">
        <v>12</v>
      </c>
      <c r="H2023">
        <v>8</v>
      </c>
      <c r="I2023" t="s">
        <v>17</v>
      </c>
      <c r="J2023" t="s">
        <v>30</v>
      </c>
      <c r="K2023">
        <v>120.00000000000006</v>
      </c>
      <c r="L2023">
        <v>0.66666666666666663</v>
      </c>
      <c r="M2023">
        <v>0</v>
      </c>
      <c r="N2023" t="s">
        <v>77</v>
      </c>
      <c r="O2023" t="s">
        <v>108</v>
      </c>
      <c r="P2023" t="s">
        <v>112</v>
      </c>
      <c r="Q2023" t="s">
        <v>118</v>
      </c>
      <c r="R2023" t="s">
        <v>124</v>
      </c>
      <c r="S2023">
        <v>2039</v>
      </c>
      <c r="T2023">
        <v>2501</v>
      </c>
      <c r="U2023" s="1">
        <v>45335</v>
      </c>
      <c r="V2023" s="2">
        <v>0.66666666666666663</v>
      </c>
      <c r="W2023" s="2">
        <v>0.72916666666666663</v>
      </c>
      <c r="X2023" t="s">
        <v>49</v>
      </c>
      <c r="Y2023">
        <v>3</v>
      </c>
      <c r="Z2023">
        <v>12</v>
      </c>
      <c r="AA2023">
        <v>15</v>
      </c>
      <c r="AB2023" t="s">
        <v>39</v>
      </c>
      <c r="AC2023" t="s">
        <v>28</v>
      </c>
      <c r="AD2023">
        <v>90</v>
      </c>
      <c r="AE2023">
        <v>1.25</v>
      </c>
      <c r="AF2023">
        <v>1</v>
      </c>
      <c r="AG2023" t="s">
        <v>73</v>
      </c>
      <c r="AH2023" t="s">
        <v>99</v>
      </c>
      <c r="AI2023" t="s">
        <v>112</v>
      </c>
      <c r="AJ2023">
        <v>2038</v>
      </c>
      <c r="AK2023">
        <v>2039</v>
      </c>
      <c r="AL2023" t="s">
        <v>118</v>
      </c>
    </row>
    <row r="2024" spans="1:38" x14ac:dyDescent="0.2">
      <c r="A2024">
        <v>669</v>
      </c>
      <c r="B2024" s="1">
        <v>45653</v>
      </c>
      <c r="C2024" s="2">
        <v>0.66666666666666663</v>
      </c>
      <c r="D2024" s="2">
        <v>0.75</v>
      </c>
      <c r="E2024" t="s">
        <v>49</v>
      </c>
      <c r="F2024">
        <v>3</v>
      </c>
      <c r="G2024">
        <v>12</v>
      </c>
      <c r="H2024">
        <v>8</v>
      </c>
      <c r="I2024" t="s">
        <v>39</v>
      </c>
      <c r="J2024" t="s">
        <v>40</v>
      </c>
      <c r="K2024">
        <v>120.00000000000006</v>
      </c>
      <c r="L2024">
        <v>0.66666666666666663</v>
      </c>
      <c r="M2024">
        <v>0</v>
      </c>
      <c r="N2024" t="s">
        <v>76</v>
      </c>
      <c r="O2024" t="s">
        <v>109</v>
      </c>
      <c r="P2024" t="s">
        <v>112</v>
      </c>
      <c r="Q2024" t="s">
        <v>118</v>
      </c>
      <c r="R2024" t="s">
        <v>124</v>
      </c>
      <c r="S2024">
        <v>2044</v>
      </c>
      <c r="T2024">
        <v>2530</v>
      </c>
      <c r="U2024" s="1">
        <v>45307</v>
      </c>
      <c r="V2024" s="2">
        <v>0.66666666666666663</v>
      </c>
      <c r="W2024" s="2">
        <v>0.70833333333333337</v>
      </c>
      <c r="X2024" t="s">
        <v>49</v>
      </c>
      <c r="Y2024">
        <v>3</v>
      </c>
      <c r="Z2024">
        <v>12</v>
      </c>
      <c r="AA2024">
        <v>8</v>
      </c>
      <c r="AB2024" t="s">
        <v>17</v>
      </c>
      <c r="AC2024" t="s">
        <v>40</v>
      </c>
      <c r="AD2024">
        <v>60.000000000000107</v>
      </c>
      <c r="AE2024">
        <v>0.66666666666666663</v>
      </c>
      <c r="AF2024">
        <v>0</v>
      </c>
      <c r="AG2024" t="s">
        <v>73</v>
      </c>
      <c r="AH2024" t="s">
        <v>98</v>
      </c>
      <c r="AI2024" t="s">
        <v>112</v>
      </c>
      <c r="AJ2024">
        <v>2043</v>
      </c>
      <c r="AK2024">
        <v>2044</v>
      </c>
      <c r="AL2024" t="s">
        <v>118</v>
      </c>
    </row>
    <row r="2025" spans="1:38" x14ac:dyDescent="0.2">
      <c r="A2025">
        <v>2528</v>
      </c>
      <c r="B2025" s="1">
        <v>45429</v>
      </c>
      <c r="C2025" s="2">
        <v>0.66666666666666663</v>
      </c>
      <c r="D2025" s="2">
        <v>0.6875</v>
      </c>
      <c r="E2025" t="s">
        <v>49</v>
      </c>
      <c r="F2025">
        <v>3</v>
      </c>
      <c r="G2025">
        <v>12</v>
      </c>
      <c r="H2025">
        <v>7</v>
      </c>
      <c r="I2025" t="s">
        <v>41</v>
      </c>
      <c r="J2025" t="s">
        <v>28</v>
      </c>
      <c r="K2025">
        <v>30.000000000000053</v>
      </c>
      <c r="L2025">
        <v>0.58333333333333337</v>
      </c>
      <c r="M2025">
        <v>0</v>
      </c>
      <c r="N2025" t="s">
        <v>76</v>
      </c>
      <c r="O2025" t="s">
        <v>102</v>
      </c>
      <c r="P2025" t="s">
        <v>112</v>
      </c>
      <c r="Q2025" t="s">
        <v>118</v>
      </c>
      <c r="R2025" t="s">
        <v>118</v>
      </c>
      <c r="S2025">
        <v>2042</v>
      </c>
      <c r="T2025">
        <v>1710</v>
      </c>
      <c r="U2025" s="1">
        <v>45649</v>
      </c>
      <c r="V2025" s="2">
        <v>0.66666666666666663</v>
      </c>
      <c r="W2025" s="2">
        <v>0.72916666666666663</v>
      </c>
      <c r="X2025" t="s">
        <v>49</v>
      </c>
      <c r="Y2025">
        <v>3</v>
      </c>
      <c r="Z2025">
        <v>12</v>
      </c>
      <c r="AA2025">
        <v>15</v>
      </c>
      <c r="AB2025" t="s">
        <v>41</v>
      </c>
      <c r="AC2025" t="s">
        <v>40</v>
      </c>
      <c r="AD2025">
        <v>90</v>
      </c>
      <c r="AE2025">
        <v>1.25</v>
      </c>
      <c r="AF2025">
        <v>1</v>
      </c>
      <c r="AG2025" t="s">
        <v>72</v>
      </c>
      <c r="AH2025" t="s">
        <v>109</v>
      </c>
      <c r="AI2025" t="s">
        <v>112</v>
      </c>
      <c r="AJ2025">
        <v>2041</v>
      </c>
      <c r="AK2025">
        <v>2042</v>
      </c>
      <c r="AL2025" t="s">
        <v>118</v>
      </c>
    </row>
    <row r="2026" spans="1:38" x14ac:dyDescent="0.2">
      <c r="A2026">
        <v>2530</v>
      </c>
      <c r="B2026" s="1">
        <v>45307</v>
      </c>
      <c r="C2026" s="2">
        <v>0.66666666666666663</v>
      </c>
      <c r="D2026" s="2">
        <v>0.70833333333333337</v>
      </c>
      <c r="E2026" t="s">
        <v>49</v>
      </c>
      <c r="F2026">
        <v>3</v>
      </c>
      <c r="G2026">
        <v>12</v>
      </c>
      <c r="H2026">
        <v>8</v>
      </c>
      <c r="I2026" t="s">
        <v>17</v>
      </c>
      <c r="J2026" t="s">
        <v>40</v>
      </c>
      <c r="K2026">
        <v>60.000000000000107</v>
      </c>
      <c r="L2026">
        <v>0.66666666666666663</v>
      </c>
      <c r="M2026">
        <v>0</v>
      </c>
      <c r="N2026" t="s">
        <v>73</v>
      </c>
      <c r="O2026" t="s">
        <v>98</v>
      </c>
      <c r="P2026" t="s">
        <v>112</v>
      </c>
      <c r="Q2026" t="s">
        <v>118</v>
      </c>
      <c r="R2026" t="s">
        <v>118</v>
      </c>
      <c r="S2026">
        <v>2043</v>
      </c>
      <c r="T2026">
        <v>2528</v>
      </c>
      <c r="U2026" s="1">
        <v>45429</v>
      </c>
      <c r="V2026" s="2">
        <v>0.66666666666666663</v>
      </c>
      <c r="W2026" s="2">
        <v>0.6875</v>
      </c>
      <c r="X2026" t="s">
        <v>49</v>
      </c>
      <c r="Y2026">
        <v>3</v>
      </c>
      <c r="Z2026">
        <v>12</v>
      </c>
      <c r="AA2026">
        <v>7</v>
      </c>
      <c r="AB2026" t="s">
        <v>41</v>
      </c>
      <c r="AC2026" t="s">
        <v>28</v>
      </c>
      <c r="AD2026">
        <v>30.000000000000053</v>
      </c>
      <c r="AE2026">
        <v>0.58333333333333337</v>
      </c>
      <c r="AF2026">
        <v>0</v>
      </c>
      <c r="AG2026" t="s">
        <v>76</v>
      </c>
      <c r="AH2026" t="s">
        <v>102</v>
      </c>
      <c r="AI2026" t="s">
        <v>112</v>
      </c>
      <c r="AJ2026">
        <v>2042</v>
      </c>
      <c r="AK2026">
        <v>2043</v>
      </c>
      <c r="AL2026" t="s">
        <v>118</v>
      </c>
    </row>
    <row r="2027" spans="1:38" x14ac:dyDescent="0.2">
      <c r="A2027">
        <v>2281</v>
      </c>
      <c r="B2027" s="1">
        <v>45513</v>
      </c>
      <c r="C2027" s="2">
        <v>0.66666666666666663</v>
      </c>
      <c r="D2027" s="2">
        <v>0.70833333333333337</v>
      </c>
      <c r="E2027" t="s">
        <v>49</v>
      </c>
      <c r="F2027">
        <v>3</v>
      </c>
      <c r="G2027">
        <v>12</v>
      </c>
      <c r="H2027">
        <v>6</v>
      </c>
      <c r="I2027" t="s">
        <v>39</v>
      </c>
      <c r="J2027" t="s">
        <v>14</v>
      </c>
      <c r="K2027">
        <v>60.000000000000107</v>
      </c>
      <c r="L2027">
        <v>0.5</v>
      </c>
      <c r="M2027">
        <v>0</v>
      </c>
      <c r="N2027" t="s">
        <v>76</v>
      </c>
      <c r="O2027" t="s">
        <v>105</v>
      </c>
      <c r="P2027" t="s">
        <v>112</v>
      </c>
      <c r="Q2027" t="s">
        <v>118</v>
      </c>
      <c r="R2027" t="s">
        <v>118</v>
      </c>
      <c r="S2027">
        <v>2045</v>
      </c>
      <c r="T2027">
        <v>669</v>
      </c>
      <c r="U2027" s="1">
        <v>45653</v>
      </c>
      <c r="V2027" s="2">
        <v>0.66666666666666663</v>
      </c>
      <c r="W2027" s="2">
        <v>0.75</v>
      </c>
      <c r="X2027" t="s">
        <v>49</v>
      </c>
      <c r="Y2027">
        <v>3</v>
      </c>
      <c r="Z2027">
        <v>12</v>
      </c>
      <c r="AA2027">
        <v>8</v>
      </c>
      <c r="AB2027" t="s">
        <v>39</v>
      </c>
      <c r="AC2027" t="s">
        <v>40</v>
      </c>
      <c r="AD2027">
        <v>120.00000000000006</v>
      </c>
      <c r="AE2027">
        <v>0.66666666666666663</v>
      </c>
      <c r="AF2027">
        <v>0</v>
      </c>
      <c r="AG2027" t="s">
        <v>76</v>
      </c>
      <c r="AH2027" t="s">
        <v>109</v>
      </c>
      <c r="AI2027" t="s">
        <v>112</v>
      </c>
      <c r="AJ2027">
        <v>2044</v>
      </c>
      <c r="AK2027">
        <v>2045</v>
      </c>
      <c r="AL2027" t="s">
        <v>118</v>
      </c>
    </row>
    <row r="2028" spans="1:38" x14ac:dyDescent="0.2">
      <c r="A2028">
        <v>2023</v>
      </c>
      <c r="B2028" s="1">
        <v>45556</v>
      </c>
      <c r="C2028" s="2">
        <v>0.66666666666666663</v>
      </c>
      <c r="D2028" s="2">
        <v>0.6875</v>
      </c>
      <c r="E2028" t="s">
        <v>49</v>
      </c>
      <c r="F2028">
        <v>3</v>
      </c>
      <c r="G2028">
        <v>12</v>
      </c>
      <c r="H2028">
        <v>10</v>
      </c>
      <c r="I2028" t="s">
        <v>27</v>
      </c>
      <c r="J2028" t="s">
        <v>23</v>
      </c>
      <c r="K2028">
        <v>30.000000000000053</v>
      </c>
      <c r="L2028">
        <v>0.83333333333333348</v>
      </c>
      <c r="M2028">
        <v>0</v>
      </c>
      <c r="N2028" t="s">
        <v>77</v>
      </c>
      <c r="O2028" t="s">
        <v>106</v>
      </c>
      <c r="P2028" t="s">
        <v>112</v>
      </c>
      <c r="Q2028" t="s">
        <v>118</v>
      </c>
      <c r="R2028" t="s">
        <v>118</v>
      </c>
      <c r="S2028">
        <v>2046</v>
      </c>
      <c r="T2028">
        <v>2281</v>
      </c>
      <c r="U2028" s="1">
        <v>45513</v>
      </c>
      <c r="V2028" s="2">
        <v>0.66666666666666663</v>
      </c>
      <c r="W2028" s="2">
        <v>0.70833333333333337</v>
      </c>
      <c r="X2028" t="s">
        <v>49</v>
      </c>
      <c r="Y2028">
        <v>3</v>
      </c>
      <c r="Z2028">
        <v>12</v>
      </c>
      <c r="AA2028">
        <v>6</v>
      </c>
      <c r="AB2028" t="s">
        <v>39</v>
      </c>
      <c r="AC2028" t="s">
        <v>14</v>
      </c>
      <c r="AD2028">
        <v>60.000000000000107</v>
      </c>
      <c r="AE2028">
        <v>0.5</v>
      </c>
      <c r="AF2028">
        <v>0</v>
      </c>
      <c r="AG2028" t="s">
        <v>76</v>
      </c>
      <c r="AH2028" t="s">
        <v>105</v>
      </c>
      <c r="AI2028" t="s">
        <v>112</v>
      </c>
      <c r="AJ2028">
        <v>2045</v>
      </c>
      <c r="AK2028">
        <v>2046</v>
      </c>
      <c r="AL2028" t="s">
        <v>118</v>
      </c>
    </row>
    <row r="2029" spans="1:38" x14ac:dyDescent="0.2">
      <c r="A2029">
        <v>918</v>
      </c>
      <c r="B2029" s="1">
        <v>45484</v>
      </c>
      <c r="C2029" s="2">
        <v>0.66666666666666663</v>
      </c>
      <c r="D2029" s="2">
        <v>0.6875</v>
      </c>
      <c r="E2029" t="s">
        <v>49</v>
      </c>
      <c r="F2029">
        <v>3</v>
      </c>
      <c r="G2029">
        <v>12</v>
      </c>
      <c r="H2029">
        <v>4</v>
      </c>
      <c r="I2029" t="s">
        <v>42</v>
      </c>
      <c r="J2029" t="s">
        <v>30</v>
      </c>
      <c r="K2029">
        <v>30.000000000000053</v>
      </c>
      <c r="L2029">
        <v>0.33333333333333331</v>
      </c>
      <c r="M2029">
        <v>0</v>
      </c>
      <c r="N2029" t="s">
        <v>75</v>
      </c>
      <c r="O2029" t="s">
        <v>104</v>
      </c>
      <c r="P2029" t="s">
        <v>112</v>
      </c>
      <c r="Q2029" t="s">
        <v>118</v>
      </c>
      <c r="R2029" t="s">
        <v>118</v>
      </c>
      <c r="S2029">
        <v>2047</v>
      </c>
      <c r="T2029">
        <v>2023</v>
      </c>
      <c r="U2029" s="1">
        <v>45556</v>
      </c>
      <c r="V2029" s="2">
        <v>0.66666666666666663</v>
      </c>
      <c r="W2029" s="2">
        <v>0.6875</v>
      </c>
      <c r="X2029" t="s">
        <v>49</v>
      </c>
      <c r="Y2029">
        <v>3</v>
      </c>
      <c r="Z2029">
        <v>12</v>
      </c>
      <c r="AA2029">
        <v>10</v>
      </c>
      <c r="AB2029" t="s">
        <v>27</v>
      </c>
      <c r="AC2029" t="s">
        <v>23</v>
      </c>
      <c r="AD2029">
        <v>30.000000000000053</v>
      </c>
      <c r="AE2029">
        <v>0.83333333333333348</v>
      </c>
      <c r="AF2029">
        <v>0</v>
      </c>
      <c r="AG2029" t="s">
        <v>77</v>
      </c>
      <c r="AH2029" t="s">
        <v>106</v>
      </c>
      <c r="AI2029" t="s">
        <v>112</v>
      </c>
      <c r="AJ2029">
        <v>2046</v>
      </c>
      <c r="AK2029">
        <v>2047</v>
      </c>
      <c r="AL2029" t="s">
        <v>118</v>
      </c>
    </row>
    <row r="2030" spans="1:38" x14ac:dyDescent="0.2">
      <c r="A2030">
        <v>1834</v>
      </c>
      <c r="B2030" s="1">
        <v>45303</v>
      </c>
      <c r="C2030" s="2">
        <v>0.66666666666666663</v>
      </c>
      <c r="D2030" s="2">
        <v>0.75</v>
      </c>
      <c r="E2030" t="s">
        <v>49</v>
      </c>
      <c r="F2030">
        <v>3</v>
      </c>
      <c r="G2030">
        <v>12</v>
      </c>
      <c r="H2030">
        <v>12</v>
      </c>
      <c r="I2030" t="s">
        <v>39</v>
      </c>
      <c r="J2030" t="s">
        <v>30</v>
      </c>
      <c r="K2030">
        <v>120.00000000000006</v>
      </c>
      <c r="L2030">
        <v>1</v>
      </c>
      <c r="M2030">
        <v>0</v>
      </c>
      <c r="N2030" t="s">
        <v>76</v>
      </c>
      <c r="O2030" t="s">
        <v>98</v>
      </c>
      <c r="P2030" t="s">
        <v>112</v>
      </c>
      <c r="Q2030" t="s">
        <v>118</v>
      </c>
      <c r="R2030" t="s">
        <v>124</v>
      </c>
      <c r="S2030">
        <v>2033</v>
      </c>
      <c r="T2030">
        <v>973</v>
      </c>
      <c r="U2030" s="1">
        <v>45596</v>
      </c>
      <c r="V2030" s="2">
        <v>0.66666666666666663</v>
      </c>
      <c r="W2030" s="2">
        <v>0.75</v>
      </c>
      <c r="X2030" t="s">
        <v>49</v>
      </c>
      <c r="Y2030">
        <v>3</v>
      </c>
      <c r="Z2030">
        <v>12</v>
      </c>
      <c r="AA2030">
        <v>11</v>
      </c>
      <c r="AB2030" t="s">
        <v>39</v>
      </c>
      <c r="AC2030" t="s">
        <v>18</v>
      </c>
      <c r="AD2030">
        <v>120.00000000000006</v>
      </c>
      <c r="AE2030">
        <v>0.91666666666666652</v>
      </c>
      <c r="AF2030">
        <v>0</v>
      </c>
      <c r="AG2030" t="s">
        <v>75</v>
      </c>
      <c r="AH2030" t="s">
        <v>107</v>
      </c>
      <c r="AI2030" t="s">
        <v>112</v>
      </c>
      <c r="AJ2030">
        <v>2032</v>
      </c>
      <c r="AK2030">
        <v>2033</v>
      </c>
      <c r="AL2030" t="s">
        <v>118</v>
      </c>
    </row>
    <row r="2031" spans="1:38" x14ac:dyDescent="0.2">
      <c r="A2031">
        <v>337</v>
      </c>
      <c r="B2031" s="1">
        <v>45546</v>
      </c>
      <c r="C2031" s="2">
        <v>0.66666666666666663</v>
      </c>
      <c r="D2031" s="2">
        <v>0.6875</v>
      </c>
      <c r="E2031" t="s">
        <v>49</v>
      </c>
      <c r="F2031">
        <v>3</v>
      </c>
      <c r="G2031">
        <v>12</v>
      </c>
      <c r="H2031">
        <v>15</v>
      </c>
      <c r="I2031" t="s">
        <v>13</v>
      </c>
      <c r="J2031" t="s">
        <v>18</v>
      </c>
      <c r="K2031">
        <v>30.000000000000053</v>
      </c>
      <c r="L2031">
        <v>1.25</v>
      </c>
      <c r="M2031">
        <v>1</v>
      </c>
      <c r="N2031" t="s">
        <v>74</v>
      </c>
      <c r="O2031" t="s">
        <v>106</v>
      </c>
      <c r="P2031" t="s">
        <v>112</v>
      </c>
      <c r="Q2031" t="s">
        <v>118</v>
      </c>
      <c r="R2031" t="s">
        <v>118</v>
      </c>
      <c r="S2031">
        <v>2040</v>
      </c>
      <c r="T2031">
        <v>1999</v>
      </c>
      <c r="U2031" s="1">
        <v>45626</v>
      </c>
      <c r="V2031" s="2">
        <v>0.66666666666666663</v>
      </c>
      <c r="W2031" s="2">
        <v>0.75</v>
      </c>
      <c r="X2031" t="s">
        <v>49</v>
      </c>
      <c r="Y2031">
        <v>3</v>
      </c>
      <c r="Z2031">
        <v>12</v>
      </c>
      <c r="AA2031">
        <v>8</v>
      </c>
      <c r="AB2031" t="s">
        <v>17</v>
      </c>
      <c r="AC2031" t="s">
        <v>30</v>
      </c>
      <c r="AD2031">
        <v>120.00000000000006</v>
      </c>
      <c r="AE2031">
        <v>0.66666666666666663</v>
      </c>
      <c r="AF2031">
        <v>0</v>
      </c>
      <c r="AG2031" t="s">
        <v>77</v>
      </c>
      <c r="AH2031" t="s">
        <v>108</v>
      </c>
      <c r="AI2031" t="s">
        <v>112</v>
      </c>
      <c r="AJ2031">
        <v>2039</v>
      </c>
      <c r="AK2031">
        <v>2040</v>
      </c>
      <c r="AL2031" t="s">
        <v>118</v>
      </c>
    </row>
    <row r="2032" spans="1:38" x14ac:dyDescent="0.2">
      <c r="A2032">
        <v>973</v>
      </c>
      <c r="B2032" s="1">
        <v>45596</v>
      </c>
      <c r="C2032" s="2">
        <v>0.66666666666666663</v>
      </c>
      <c r="D2032" s="2">
        <v>0.75</v>
      </c>
      <c r="E2032" t="s">
        <v>49</v>
      </c>
      <c r="F2032">
        <v>3</v>
      </c>
      <c r="G2032">
        <v>12</v>
      </c>
      <c r="H2032">
        <v>11</v>
      </c>
      <c r="I2032" t="s">
        <v>39</v>
      </c>
      <c r="J2032" t="s">
        <v>18</v>
      </c>
      <c r="K2032">
        <v>120.00000000000006</v>
      </c>
      <c r="L2032">
        <v>0.91666666666666652</v>
      </c>
      <c r="M2032">
        <v>0</v>
      </c>
      <c r="N2032" t="s">
        <v>75</v>
      </c>
      <c r="O2032" t="s">
        <v>107</v>
      </c>
      <c r="P2032" t="s">
        <v>112</v>
      </c>
      <c r="Q2032" t="s">
        <v>118</v>
      </c>
      <c r="R2032" t="s">
        <v>124</v>
      </c>
      <c r="S2032">
        <v>2032</v>
      </c>
      <c r="T2032">
        <v>735</v>
      </c>
      <c r="U2032" s="1">
        <v>45642</v>
      </c>
      <c r="V2032" s="2">
        <v>0.66666666666666663</v>
      </c>
      <c r="W2032" s="2">
        <v>0.72916666666666663</v>
      </c>
      <c r="X2032" t="s">
        <v>49</v>
      </c>
      <c r="Y2032">
        <v>3</v>
      </c>
      <c r="Z2032">
        <v>12</v>
      </c>
      <c r="AA2032">
        <v>5</v>
      </c>
      <c r="AB2032" t="s">
        <v>42</v>
      </c>
      <c r="AC2032" t="s">
        <v>14</v>
      </c>
      <c r="AD2032">
        <v>90</v>
      </c>
      <c r="AE2032">
        <v>0.41666666666666674</v>
      </c>
      <c r="AF2032">
        <v>0</v>
      </c>
      <c r="AG2032" t="s">
        <v>72</v>
      </c>
      <c r="AH2032" t="s">
        <v>109</v>
      </c>
      <c r="AI2032" t="s">
        <v>112</v>
      </c>
      <c r="AJ2032">
        <v>2031</v>
      </c>
      <c r="AK2032">
        <v>2032</v>
      </c>
      <c r="AL2032" t="s">
        <v>118</v>
      </c>
    </row>
    <row r="2033" spans="1:38" x14ac:dyDescent="0.2">
      <c r="A2033">
        <v>1710</v>
      </c>
      <c r="B2033" s="1">
        <v>45649</v>
      </c>
      <c r="C2033" s="2">
        <v>0.66666666666666663</v>
      </c>
      <c r="D2033" s="2">
        <v>0.72916666666666663</v>
      </c>
      <c r="E2033" t="s">
        <v>49</v>
      </c>
      <c r="F2033">
        <v>3</v>
      </c>
      <c r="G2033">
        <v>12</v>
      </c>
      <c r="H2033">
        <v>15</v>
      </c>
      <c r="I2033" t="s">
        <v>41</v>
      </c>
      <c r="J2033" t="s">
        <v>40</v>
      </c>
      <c r="K2033">
        <v>90</v>
      </c>
      <c r="L2033">
        <v>1.25</v>
      </c>
      <c r="M2033">
        <v>1</v>
      </c>
      <c r="N2033" t="s">
        <v>72</v>
      </c>
      <c r="O2033" t="s">
        <v>109</v>
      </c>
      <c r="P2033" t="s">
        <v>112</v>
      </c>
      <c r="Q2033" t="s">
        <v>118</v>
      </c>
      <c r="R2033" t="s">
        <v>118</v>
      </c>
      <c r="S2033">
        <v>2041</v>
      </c>
      <c r="T2033">
        <v>337</v>
      </c>
      <c r="U2033" s="1">
        <v>45546</v>
      </c>
      <c r="V2033" s="2">
        <v>0.66666666666666663</v>
      </c>
      <c r="W2033" s="2">
        <v>0.6875</v>
      </c>
      <c r="X2033" t="s">
        <v>49</v>
      </c>
      <c r="Y2033">
        <v>3</v>
      </c>
      <c r="Z2033">
        <v>12</v>
      </c>
      <c r="AA2033">
        <v>15</v>
      </c>
      <c r="AB2033" t="s">
        <v>13</v>
      </c>
      <c r="AC2033" t="s">
        <v>18</v>
      </c>
      <c r="AD2033">
        <v>30.000000000000053</v>
      </c>
      <c r="AE2033">
        <v>1.25</v>
      </c>
      <c r="AF2033">
        <v>1</v>
      </c>
      <c r="AG2033" t="s">
        <v>74</v>
      </c>
      <c r="AH2033" t="s">
        <v>106</v>
      </c>
      <c r="AI2033" t="s">
        <v>112</v>
      </c>
      <c r="AJ2033">
        <v>2040</v>
      </c>
      <c r="AK2033">
        <v>2041</v>
      </c>
      <c r="AL2033" t="s">
        <v>118</v>
      </c>
    </row>
    <row r="2034" spans="1:38" x14ac:dyDescent="0.2">
      <c r="A2034">
        <v>1960</v>
      </c>
      <c r="B2034" s="1">
        <v>45582</v>
      </c>
      <c r="C2034" s="2">
        <v>0.66666666666666663</v>
      </c>
      <c r="D2034" s="2">
        <v>0.75</v>
      </c>
      <c r="E2034" t="s">
        <v>49</v>
      </c>
      <c r="F2034">
        <v>3</v>
      </c>
      <c r="G2034">
        <v>12</v>
      </c>
      <c r="H2034">
        <v>1</v>
      </c>
      <c r="I2034" t="s">
        <v>42</v>
      </c>
      <c r="J2034" t="s">
        <v>14</v>
      </c>
      <c r="K2034">
        <v>120.00000000000006</v>
      </c>
      <c r="L2034">
        <v>8.3333333333333329E-2</v>
      </c>
      <c r="M2034">
        <v>0</v>
      </c>
      <c r="N2034" t="s">
        <v>75</v>
      </c>
      <c r="O2034" t="s">
        <v>107</v>
      </c>
      <c r="P2034" t="s">
        <v>112</v>
      </c>
      <c r="Q2034" t="s">
        <v>117</v>
      </c>
      <c r="R2034" t="s">
        <v>124</v>
      </c>
      <c r="S2034">
        <v>2030</v>
      </c>
      <c r="T2034">
        <v>1624</v>
      </c>
      <c r="U2034" s="1">
        <v>45327</v>
      </c>
      <c r="V2034" s="2">
        <v>0.66666666666666663</v>
      </c>
      <c r="W2034" s="2">
        <v>0.72916666666666663</v>
      </c>
      <c r="X2034" t="s">
        <v>49</v>
      </c>
      <c r="Y2034">
        <v>3</v>
      </c>
      <c r="Z2034">
        <v>12</v>
      </c>
      <c r="AA2034">
        <v>15</v>
      </c>
      <c r="AB2034" t="s">
        <v>39</v>
      </c>
      <c r="AC2034" t="s">
        <v>30</v>
      </c>
      <c r="AD2034">
        <v>90</v>
      </c>
      <c r="AE2034">
        <v>1.25</v>
      </c>
      <c r="AF2034">
        <v>1</v>
      </c>
      <c r="AG2034" t="s">
        <v>72</v>
      </c>
      <c r="AH2034" t="s">
        <v>99</v>
      </c>
      <c r="AI2034" t="s">
        <v>112</v>
      </c>
      <c r="AJ2034">
        <v>2029</v>
      </c>
      <c r="AK2034">
        <v>2030</v>
      </c>
      <c r="AL2034" t="s">
        <v>118</v>
      </c>
    </row>
    <row r="2035" spans="1:38" x14ac:dyDescent="0.2">
      <c r="A2035">
        <v>735</v>
      </c>
      <c r="B2035" s="1">
        <v>45642</v>
      </c>
      <c r="C2035" s="2">
        <v>0.66666666666666663</v>
      </c>
      <c r="D2035" s="2">
        <v>0.72916666666666663</v>
      </c>
      <c r="E2035" t="s">
        <v>49</v>
      </c>
      <c r="F2035">
        <v>3</v>
      </c>
      <c r="G2035">
        <v>12</v>
      </c>
      <c r="H2035">
        <v>5</v>
      </c>
      <c r="I2035" t="s">
        <v>42</v>
      </c>
      <c r="J2035" t="s">
        <v>14</v>
      </c>
      <c r="K2035">
        <v>90</v>
      </c>
      <c r="L2035">
        <v>0.41666666666666674</v>
      </c>
      <c r="M2035">
        <v>0</v>
      </c>
      <c r="N2035" t="s">
        <v>72</v>
      </c>
      <c r="O2035" t="s">
        <v>109</v>
      </c>
      <c r="P2035" t="s">
        <v>112</v>
      </c>
      <c r="Q2035" t="s">
        <v>118</v>
      </c>
      <c r="R2035" t="s">
        <v>118</v>
      </c>
      <c r="S2035">
        <v>2031</v>
      </c>
      <c r="T2035">
        <v>1960</v>
      </c>
      <c r="U2035" s="1">
        <v>45582</v>
      </c>
      <c r="V2035" s="2">
        <v>0.66666666666666663</v>
      </c>
      <c r="W2035" s="2">
        <v>0.75</v>
      </c>
      <c r="X2035" t="s">
        <v>49</v>
      </c>
      <c r="Y2035">
        <v>3</v>
      </c>
      <c r="Z2035">
        <v>12</v>
      </c>
      <c r="AA2035">
        <v>1</v>
      </c>
      <c r="AB2035" t="s">
        <v>42</v>
      </c>
      <c r="AC2035" t="s">
        <v>14</v>
      </c>
      <c r="AD2035">
        <v>120.00000000000006</v>
      </c>
      <c r="AE2035">
        <v>8.3333333333333329E-2</v>
      </c>
      <c r="AF2035">
        <v>0</v>
      </c>
      <c r="AG2035" t="s">
        <v>75</v>
      </c>
      <c r="AH2035" t="s">
        <v>107</v>
      </c>
      <c r="AI2035" t="s">
        <v>112</v>
      </c>
      <c r="AJ2035">
        <v>2030</v>
      </c>
      <c r="AK2035">
        <v>2031</v>
      </c>
      <c r="AL2035" t="s">
        <v>118</v>
      </c>
    </row>
    <row r="2036" spans="1:38" x14ac:dyDescent="0.2">
      <c r="A2036">
        <v>2793</v>
      </c>
      <c r="B2036" s="1">
        <v>45395</v>
      </c>
      <c r="C2036" s="2">
        <v>0.66666666666666663</v>
      </c>
      <c r="D2036" s="2">
        <v>0.72916666666666663</v>
      </c>
      <c r="E2036" t="s">
        <v>49</v>
      </c>
      <c r="F2036">
        <v>3</v>
      </c>
      <c r="G2036">
        <v>12</v>
      </c>
      <c r="H2036">
        <v>5</v>
      </c>
      <c r="I2036" t="s">
        <v>42</v>
      </c>
      <c r="J2036" t="s">
        <v>23</v>
      </c>
      <c r="K2036">
        <v>90</v>
      </c>
      <c r="L2036">
        <v>0.41666666666666674</v>
      </c>
      <c r="M2036">
        <v>0</v>
      </c>
      <c r="N2036" t="s">
        <v>77</v>
      </c>
      <c r="O2036" t="s">
        <v>101</v>
      </c>
      <c r="P2036" t="s">
        <v>112</v>
      </c>
      <c r="Q2036" t="s">
        <v>118</v>
      </c>
      <c r="R2036" t="s">
        <v>118</v>
      </c>
      <c r="S2036">
        <v>2016</v>
      </c>
      <c r="T2036">
        <v>981</v>
      </c>
      <c r="U2036" s="1">
        <v>45640</v>
      </c>
      <c r="V2036" s="2">
        <v>0.6875</v>
      </c>
      <c r="W2036" s="2">
        <v>0.75</v>
      </c>
      <c r="X2036" t="s">
        <v>49</v>
      </c>
      <c r="Y2036">
        <v>3</v>
      </c>
      <c r="Z2036">
        <v>12</v>
      </c>
      <c r="AA2036">
        <v>13</v>
      </c>
      <c r="AB2036" t="s">
        <v>41</v>
      </c>
      <c r="AC2036" t="s">
        <v>23</v>
      </c>
      <c r="AD2036">
        <v>90</v>
      </c>
      <c r="AE2036">
        <v>1.0833333333333333</v>
      </c>
      <c r="AF2036">
        <v>1</v>
      </c>
      <c r="AG2036" t="s">
        <v>77</v>
      </c>
      <c r="AH2036" t="s">
        <v>109</v>
      </c>
      <c r="AI2036" t="s">
        <v>112</v>
      </c>
      <c r="AJ2036">
        <v>2015</v>
      </c>
      <c r="AK2036">
        <v>2016</v>
      </c>
      <c r="AL2036" t="s">
        <v>118</v>
      </c>
    </row>
    <row r="2037" spans="1:38" x14ac:dyDescent="0.2">
      <c r="A2037">
        <v>1940</v>
      </c>
      <c r="B2037" s="1">
        <v>45648</v>
      </c>
      <c r="C2037" s="2">
        <v>0.66666666666666663</v>
      </c>
      <c r="D2037" s="2">
        <v>0.72916666666666663</v>
      </c>
      <c r="E2037" t="s">
        <v>49</v>
      </c>
      <c r="F2037">
        <v>3</v>
      </c>
      <c r="G2037">
        <v>12</v>
      </c>
      <c r="H2037">
        <v>5</v>
      </c>
      <c r="I2037" t="s">
        <v>42</v>
      </c>
      <c r="J2037" t="s">
        <v>30</v>
      </c>
      <c r="K2037">
        <v>90</v>
      </c>
      <c r="L2037">
        <v>0.41666666666666674</v>
      </c>
      <c r="M2037">
        <v>0</v>
      </c>
      <c r="N2037" t="s">
        <v>71</v>
      </c>
      <c r="O2037" t="s">
        <v>109</v>
      </c>
      <c r="P2037" t="s">
        <v>112</v>
      </c>
      <c r="Q2037" t="s">
        <v>118</v>
      </c>
      <c r="R2037" t="s">
        <v>118</v>
      </c>
      <c r="S2037">
        <v>2018</v>
      </c>
      <c r="T2037">
        <v>2787</v>
      </c>
      <c r="U2037" s="1">
        <v>45475</v>
      </c>
      <c r="V2037" s="2">
        <v>0.66666666666666663</v>
      </c>
      <c r="W2037" s="2">
        <v>0.6875</v>
      </c>
      <c r="X2037" t="s">
        <v>49</v>
      </c>
      <c r="Y2037">
        <v>3</v>
      </c>
      <c r="Z2037">
        <v>12</v>
      </c>
      <c r="AA2037">
        <v>3</v>
      </c>
      <c r="AB2037" t="s">
        <v>17</v>
      </c>
      <c r="AC2037" t="s">
        <v>14</v>
      </c>
      <c r="AD2037">
        <v>30.000000000000053</v>
      </c>
      <c r="AE2037">
        <v>0.25</v>
      </c>
      <c r="AF2037">
        <v>0</v>
      </c>
      <c r="AG2037" t="s">
        <v>73</v>
      </c>
      <c r="AH2037" t="s">
        <v>104</v>
      </c>
      <c r="AI2037" t="s">
        <v>112</v>
      </c>
      <c r="AJ2037">
        <v>2017</v>
      </c>
      <c r="AK2037">
        <v>2018</v>
      </c>
      <c r="AL2037" t="s">
        <v>118</v>
      </c>
    </row>
    <row r="2038" spans="1:38" x14ac:dyDescent="0.2">
      <c r="A2038">
        <v>1440</v>
      </c>
      <c r="B2038" s="1">
        <v>45640</v>
      </c>
      <c r="C2038" s="2">
        <v>0.66666666666666663</v>
      </c>
      <c r="D2038" s="2">
        <v>0.75</v>
      </c>
      <c r="E2038" t="s">
        <v>49</v>
      </c>
      <c r="F2038">
        <v>3</v>
      </c>
      <c r="G2038">
        <v>12</v>
      </c>
      <c r="H2038">
        <v>4</v>
      </c>
      <c r="I2038" t="s">
        <v>17</v>
      </c>
      <c r="J2038" t="s">
        <v>23</v>
      </c>
      <c r="K2038">
        <v>120.00000000000006</v>
      </c>
      <c r="L2038">
        <v>0.33333333333333331</v>
      </c>
      <c r="M2038">
        <v>0</v>
      </c>
      <c r="N2038" t="s">
        <v>77</v>
      </c>
      <c r="O2038" t="s">
        <v>109</v>
      </c>
      <c r="P2038" t="s">
        <v>112</v>
      </c>
      <c r="Q2038" t="s">
        <v>118</v>
      </c>
      <c r="R2038" t="s">
        <v>124</v>
      </c>
      <c r="S2038">
        <v>2019</v>
      </c>
      <c r="T2038">
        <v>1940</v>
      </c>
      <c r="U2038" s="1">
        <v>45648</v>
      </c>
      <c r="V2038" s="2">
        <v>0.66666666666666663</v>
      </c>
      <c r="W2038" s="2">
        <v>0.72916666666666663</v>
      </c>
      <c r="X2038" t="s">
        <v>49</v>
      </c>
      <c r="Y2038">
        <v>3</v>
      </c>
      <c r="Z2038">
        <v>12</v>
      </c>
      <c r="AA2038">
        <v>5</v>
      </c>
      <c r="AB2038" t="s">
        <v>42</v>
      </c>
      <c r="AC2038" t="s">
        <v>30</v>
      </c>
      <c r="AD2038">
        <v>90</v>
      </c>
      <c r="AE2038">
        <v>0.41666666666666674</v>
      </c>
      <c r="AF2038">
        <v>0</v>
      </c>
      <c r="AG2038" t="s">
        <v>71</v>
      </c>
      <c r="AH2038" t="s">
        <v>109</v>
      </c>
      <c r="AI2038" t="s">
        <v>112</v>
      </c>
      <c r="AJ2038">
        <v>2018</v>
      </c>
      <c r="AK2038">
        <v>2019</v>
      </c>
      <c r="AL2038" t="s">
        <v>118</v>
      </c>
    </row>
    <row r="2039" spans="1:38" x14ac:dyDescent="0.2">
      <c r="A2039">
        <v>1170</v>
      </c>
      <c r="B2039" s="1">
        <v>45460</v>
      </c>
      <c r="C2039" s="2">
        <v>0.66666666666666663</v>
      </c>
      <c r="D2039" s="2">
        <v>0.72916666666666663</v>
      </c>
      <c r="E2039" t="s">
        <v>49</v>
      </c>
      <c r="F2039">
        <v>3</v>
      </c>
      <c r="G2039">
        <v>12</v>
      </c>
      <c r="H2039">
        <v>11</v>
      </c>
      <c r="I2039" t="s">
        <v>22</v>
      </c>
      <c r="J2039" t="s">
        <v>40</v>
      </c>
      <c r="K2039">
        <v>90</v>
      </c>
      <c r="L2039">
        <v>0.91666666666666652</v>
      </c>
      <c r="M2039">
        <v>0</v>
      </c>
      <c r="N2039" t="s">
        <v>72</v>
      </c>
      <c r="O2039" t="s">
        <v>103</v>
      </c>
      <c r="P2039" t="s">
        <v>112</v>
      </c>
      <c r="Q2039" t="s">
        <v>118</v>
      </c>
      <c r="R2039" t="s">
        <v>118</v>
      </c>
      <c r="S2039">
        <v>2020</v>
      </c>
      <c r="T2039">
        <v>1440</v>
      </c>
      <c r="U2039" s="1">
        <v>45640</v>
      </c>
      <c r="V2039" s="2">
        <v>0.66666666666666663</v>
      </c>
      <c r="W2039" s="2">
        <v>0.75</v>
      </c>
      <c r="X2039" t="s">
        <v>49</v>
      </c>
      <c r="Y2039">
        <v>3</v>
      </c>
      <c r="Z2039">
        <v>12</v>
      </c>
      <c r="AA2039">
        <v>4</v>
      </c>
      <c r="AB2039" t="s">
        <v>17</v>
      </c>
      <c r="AC2039" t="s">
        <v>23</v>
      </c>
      <c r="AD2039">
        <v>120.00000000000006</v>
      </c>
      <c r="AE2039">
        <v>0.33333333333333331</v>
      </c>
      <c r="AF2039">
        <v>0</v>
      </c>
      <c r="AG2039" t="s">
        <v>77</v>
      </c>
      <c r="AH2039" t="s">
        <v>109</v>
      </c>
      <c r="AI2039" t="s">
        <v>112</v>
      </c>
      <c r="AJ2039">
        <v>2019</v>
      </c>
      <c r="AK2039">
        <v>2020</v>
      </c>
      <c r="AL2039" t="s">
        <v>118</v>
      </c>
    </row>
    <row r="2040" spans="1:38" x14ac:dyDescent="0.2">
      <c r="A2040">
        <v>2757</v>
      </c>
      <c r="B2040" s="1">
        <v>45606</v>
      </c>
      <c r="C2040" s="2">
        <v>0.66666666666666663</v>
      </c>
      <c r="D2040" s="2">
        <v>0.72916666666666663</v>
      </c>
      <c r="E2040" t="s">
        <v>49</v>
      </c>
      <c r="F2040">
        <v>3</v>
      </c>
      <c r="G2040">
        <v>12</v>
      </c>
      <c r="H2040">
        <v>14</v>
      </c>
      <c r="I2040" t="s">
        <v>13</v>
      </c>
      <c r="J2040" t="s">
        <v>18</v>
      </c>
      <c r="K2040">
        <v>90</v>
      </c>
      <c r="L2040">
        <v>1.1666666666666667</v>
      </c>
      <c r="M2040">
        <v>1</v>
      </c>
      <c r="N2040" t="s">
        <v>71</v>
      </c>
      <c r="O2040" t="s">
        <v>108</v>
      </c>
      <c r="P2040" t="s">
        <v>112</v>
      </c>
      <c r="Q2040" t="s">
        <v>118</v>
      </c>
      <c r="R2040" t="s">
        <v>118</v>
      </c>
      <c r="S2040">
        <v>2021</v>
      </c>
      <c r="T2040">
        <v>1170</v>
      </c>
      <c r="U2040" s="1">
        <v>45460</v>
      </c>
      <c r="V2040" s="2">
        <v>0.66666666666666663</v>
      </c>
      <c r="W2040" s="2">
        <v>0.72916666666666663</v>
      </c>
      <c r="X2040" t="s">
        <v>49</v>
      </c>
      <c r="Y2040">
        <v>3</v>
      </c>
      <c r="Z2040">
        <v>12</v>
      </c>
      <c r="AA2040">
        <v>11</v>
      </c>
      <c r="AB2040" t="s">
        <v>22</v>
      </c>
      <c r="AC2040" t="s">
        <v>40</v>
      </c>
      <c r="AD2040">
        <v>90</v>
      </c>
      <c r="AE2040">
        <v>0.91666666666666652</v>
      </c>
      <c r="AF2040">
        <v>0</v>
      </c>
      <c r="AG2040" t="s">
        <v>72</v>
      </c>
      <c r="AH2040" t="s">
        <v>103</v>
      </c>
      <c r="AI2040" t="s">
        <v>112</v>
      </c>
      <c r="AJ2040">
        <v>2020</v>
      </c>
      <c r="AK2040">
        <v>2021</v>
      </c>
      <c r="AL2040" t="s">
        <v>118</v>
      </c>
    </row>
    <row r="2041" spans="1:38" x14ac:dyDescent="0.2">
      <c r="A2041">
        <v>922</v>
      </c>
      <c r="B2041" s="1">
        <v>45474</v>
      </c>
      <c r="C2041" s="2">
        <v>0.66666666666666663</v>
      </c>
      <c r="D2041" s="2">
        <v>0.75</v>
      </c>
      <c r="E2041" t="s">
        <v>49</v>
      </c>
      <c r="F2041">
        <v>3</v>
      </c>
      <c r="G2041">
        <v>12</v>
      </c>
      <c r="H2041">
        <v>2</v>
      </c>
      <c r="I2041" t="s">
        <v>41</v>
      </c>
      <c r="J2041" t="s">
        <v>40</v>
      </c>
      <c r="K2041">
        <v>120.00000000000006</v>
      </c>
      <c r="L2041">
        <v>0.16666666666666666</v>
      </c>
      <c r="M2041">
        <v>0</v>
      </c>
      <c r="N2041" t="s">
        <v>72</v>
      </c>
      <c r="O2041" t="s">
        <v>104</v>
      </c>
      <c r="P2041" t="s">
        <v>112</v>
      </c>
      <c r="Q2041" t="s">
        <v>117</v>
      </c>
      <c r="R2041" t="s">
        <v>124</v>
      </c>
      <c r="S2041">
        <v>2022</v>
      </c>
      <c r="T2041">
        <v>2757</v>
      </c>
      <c r="U2041" s="1">
        <v>45606</v>
      </c>
      <c r="V2041" s="2">
        <v>0.66666666666666663</v>
      </c>
      <c r="W2041" s="2">
        <v>0.72916666666666663</v>
      </c>
      <c r="X2041" t="s">
        <v>49</v>
      </c>
      <c r="Y2041">
        <v>3</v>
      </c>
      <c r="Z2041">
        <v>12</v>
      </c>
      <c r="AA2041">
        <v>14</v>
      </c>
      <c r="AB2041" t="s">
        <v>13</v>
      </c>
      <c r="AC2041" t="s">
        <v>18</v>
      </c>
      <c r="AD2041">
        <v>90</v>
      </c>
      <c r="AE2041">
        <v>1.1666666666666667</v>
      </c>
      <c r="AF2041">
        <v>1</v>
      </c>
      <c r="AG2041" t="s">
        <v>71</v>
      </c>
      <c r="AH2041" t="s">
        <v>108</v>
      </c>
      <c r="AI2041" t="s">
        <v>112</v>
      </c>
      <c r="AJ2041">
        <v>2021</v>
      </c>
      <c r="AK2041">
        <v>2022</v>
      </c>
      <c r="AL2041" t="s">
        <v>118</v>
      </c>
    </row>
    <row r="2042" spans="1:38" x14ac:dyDescent="0.2">
      <c r="A2042">
        <v>2787</v>
      </c>
      <c r="B2042" s="1">
        <v>45475</v>
      </c>
      <c r="C2042" s="2">
        <v>0.66666666666666663</v>
      </c>
      <c r="D2042" s="2">
        <v>0.6875</v>
      </c>
      <c r="E2042" t="s">
        <v>49</v>
      </c>
      <c r="F2042">
        <v>3</v>
      </c>
      <c r="G2042">
        <v>12</v>
      </c>
      <c r="H2042">
        <v>3</v>
      </c>
      <c r="I2042" t="s">
        <v>17</v>
      </c>
      <c r="J2042" t="s">
        <v>14</v>
      </c>
      <c r="K2042">
        <v>30.000000000000053</v>
      </c>
      <c r="L2042">
        <v>0.25</v>
      </c>
      <c r="M2042">
        <v>0</v>
      </c>
      <c r="N2042" t="s">
        <v>73</v>
      </c>
      <c r="O2042" t="s">
        <v>104</v>
      </c>
      <c r="P2042" t="s">
        <v>112</v>
      </c>
      <c r="Q2042" t="s">
        <v>118</v>
      </c>
      <c r="R2042" t="s">
        <v>118</v>
      </c>
      <c r="S2042">
        <v>2017</v>
      </c>
      <c r="T2042">
        <v>2793</v>
      </c>
      <c r="U2042" s="1">
        <v>45395</v>
      </c>
      <c r="V2042" s="2">
        <v>0.66666666666666663</v>
      </c>
      <c r="W2042" s="2">
        <v>0.72916666666666663</v>
      </c>
      <c r="X2042" t="s">
        <v>49</v>
      </c>
      <c r="Y2042">
        <v>3</v>
      </c>
      <c r="Z2042">
        <v>12</v>
      </c>
      <c r="AA2042">
        <v>5</v>
      </c>
      <c r="AB2042" t="s">
        <v>42</v>
      </c>
      <c r="AC2042" t="s">
        <v>23</v>
      </c>
      <c r="AD2042">
        <v>90</v>
      </c>
      <c r="AE2042">
        <v>0.41666666666666674</v>
      </c>
      <c r="AF2042">
        <v>0</v>
      </c>
      <c r="AG2042" t="s">
        <v>77</v>
      </c>
      <c r="AH2042" t="s">
        <v>101</v>
      </c>
      <c r="AI2042" t="s">
        <v>112</v>
      </c>
      <c r="AJ2042">
        <v>2016</v>
      </c>
      <c r="AK2042">
        <v>2017</v>
      </c>
      <c r="AL2042" t="s">
        <v>118</v>
      </c>
    </row>
    <row r="2043" spans="1:38" x14ac:dyDescent="0.2">
      <c r="A2043">
        <v>1298</v>
      </c>
      <c r="B2043" s="1">
        <v>45377</v>
      </c>
      <c r="C2043" s="2">
        <v>0.66666666666666663</v>
      </c>
      <c r="D2043" s="2">
        <v>0.72916666666666663</v>
      </c>
      <c r="E2043" t="s">
        <v>49</v>
      </c>
      <c r="F2043">
        <v>3</v>
      </c>
      <c r="G2043">
        <v>12</v>
      </c>
      <c r="H2043">
        <v>11</v>
      </c>
      <c r="I2043" t="s">
        <v>41</v>
      </c>
      <c r="J2043" t="s">
        <v>30</v>
      </c>
      <c r="K2043">
        <v>90</v>
      </c>
      <c r="L2043">
        <v>0.91666666666666652</v>
      </c>
      <c r="M2043">
        <v>0</v>
      </c>
      <c r="N2043" t="s">
        <v>73</v>
      </c>
      <c r="O2043" t="s">
        <v>100</v>
      </c>
      <c r="P2043" t="s">
        <v>112</v>
      </c>
      <c r="Q2043" t="s">
        <v>118</v>
      </c>
      <c r="R2043" t="s">
        <v>118</v>
      </c>
      <c r="S2043">
        <v>2024</v>
      </c>
      <c r="T2043">
        <v>2732</v>
      </c>
      <c r="U2043" s="1">
        <v>45346</v>
      </c>
      <c r="V2043" s="2">
        <v>0.66666666666666663</v>
      </c>
      <c r="W2043" s="2">
        <v>0.75</v>
      </c>
      <c r="X2043" t="s">
        <v>49</v>
      </c>
      <c r="Y2043">
        <v>3</v>
      </c>
      <c r="Z2043">
        <v>12</v>
      </c>
      <c r="AA2043">
        <v>7</v>
      </c>
      <c r="AB2043" t="s">
        <v>42</v>
      </c>
      <c r="AC2043" t="s">
        <v>23</v>
      </c>
      <c r="AD2043">
        <v>120.00000000000006</v>
      </c>
      <c r="AE2043">
        <v>0.58333333333333337</v>
      </c>
      <c r="AF2043">
        <v>0</v>
      </c>
      <c r="AG2043" t="s">
        <v>77</v>
      </c>
      <c r="AH2043" t="s">
        <v>99</v>
      </c>
      <c r="AI2043" t="s">
        <v>112</v>
      </c>
      <c r="AJ2043">
        <v>2023</v>
      </c>
      <c r="AK2043">
        <v>2024</v>
      </c>
      <c r="AL2043" t="s">
        <v>118</v>
      </c>
    </row>
    <row r="2044" spans="1:38" x14ac:dyDescent="0.2">
      <c r="A2044">
        <v>1406</v>
      </c>
      <c r="B2044" s="1">
        <v>45441</v>
      </c>
      <c r="C2044" s="2">
        <v>0.66666666666666663</v>
      </c>
      <c r="D2044" s="2">
        <v>0.6875</v>
      </c>
      <c r="E2044" t="s">
        <v>49</v>
      </c>
      <c r="F2044">
        <v>3</v>
      </c>
      <c r="G2044">
        <v>12</v>
      </c>
      <c r="H2044">
        <v>4</v>
      </c>
      <c r="I2044" t="s">
        <v>42</v>
      </c>
      <c r="J2044" t="s">
        <v>40</v>
      </c>
      <c r="K2044">
        <v>30.000000000000053</v>
      </c>
      <c r="L2044">
        <v>0.33333333333333331</v>
      </c>
      <c r="M2044">
        <v>0</v>
      </c>
      <c r="N2044" t="s">
        <v>74</v>
      </c>
      <c r="O2044" t="s">
        <v>102</v>
      </c>
      <c r="P2044" t="s">
        <v>112</v>
      </c>
      <c r="Q2044" t="s">
        <v>118</v>
      </c>
      <c r="R2044" t="s">
        <v>118</v>
      </c>
      <c r="S2044">
        <v>2025</v>
      </c>
      <c r="T2044">
        <v>1298</v>
      </c>
      <c r="U2044" s="1">
        <v>45377</v>
      </c>
      <c r="V2044" s="2">
        <v>0.66666666666666663</v>
      </c>
      <c r="W2044" s="2">
        <v>0.72916666666666663</v>
      </c>
      <c r="X2044" t="s">
        <v>49</v>
      </c>
      <c r="Y2044">
        <v>3</v>
      </c>
      <c r="Z2044">
        <v>12</v>
      </c>
      <c r="AA2044">
        <v>11</v>
      </c>
      <c r="AB2044" t="s">
        <v>41</v>
      </c>
      <c r="AC2044" t="s">
        <v>30</v>
      </c>
      <c r="AD2044">
        <v>90</v>
      </c>
      <c r="AE2044">
        <v>0.91666666666666652</v>
      </c>
      <c r="AF2044">
        <v>0</v>
      </c>
      <c r="AG2044" t="s">
        <v>73</v>
      </c>
      <c r="AH2044" t="s">
        <v>100</v>
      </c>
      <c r="AI2044" t="s">
        <v>112</v>
      </c>
      <c r="AJ2044">
        <v>2024</v>
      </c>
      <c r="AK2044">
        <v>2025</v>
      </c>
      <c r="AL2044" t="s">
        <v>118</v>
      </c>
    </row>
    <row r="2045" spans="1:38" x14ac:dyDescent="0.2">
      <c r="A2045">
        <v>2212</v>
      </c>
      <c r="B2045" s="1">
        <v>45368</v>
      </c>
      <c r="C2045" s="2">
        <v>0.66666666666666663</v>
      </c>
      <c r="D2045" s="2">
        <v>0.70833333333333337</v>
      </c>
      <c r="E2045" t="s">
        <v>49</v>
      </c>
      <c r="F2045">
        <v>3</v>
      </c>
      <c r="G2045">
        <v>12</v>
      </c>
      <c r="H2045">
        <v>10</v>
      </c>
      <c r="I2045" t="s">
        <v>41</v>
      </c>
      <c r="J2045" t="s">
        <v>18</v>
      </c>
      <c r="K2045">
        <v>60.000000000000107</v>
      </c>
      <c r="L2045">
        <v>0.83333333333333348</v>
      </c>
      <c r="M2045">
        <v>0</v>
      </c>
      <c r="N2045" t="s">
        <v>71</v>
      </c>
      <c r="O2045" t="s">
        <v>100</v>
      </c>
      <c r="P2045" t="s">
        <v>112</v>
      </c>
      <c r="Q2045" t="s">
        <v>118</v>
      </c>
      <c r="R2045" t="s">
        <v>118</v>
      </c>
      <c r="S2045">
        <v>2026</v>
      </c>
      <c r="T2045">
        <v>1406</v>
      </c>
      <c r="U2045" s="1">
        <v>45441</v>
      </c>
      <c r="V2045" s="2">
        <v>0.66666666666666663</v>
      </c>
      <c r="W2045" s="2">
        <v>0.6875</v>
      </c>
      <c r="X2045" t="s">
        <v>49</v>
      </c>
      <c r="Y2045">
        <v>3</v>
      </c>
      <c r="Z2045">
        <v>12</v>
      </c>
      <c r="AA2045">
        <v>4</v>
      </c>
      <c r="AB2045" t="s">
        <v>42</v>
      </c>
      <c r="AC2045" t="s">
        <v>40</v>
      </c>
      <c r="AD2045">
        <v>30.000000000000053</v>
      </c>
      <c r="AE2045">
        <v>0.33333333333333331</v>
      </c>
      <c r="AF2045">
        <v>0</v>
      </c>
      <c r="AG2045" t="s">
        <v>74</v>
      </c>
      <c r="AH2045" t="s">
        <v>102</v>
      </c>
      <c r="AI2045" t="s">
        <v>112</v>
      </c>
      <c r="AJ2045">
        <v>2025</v>
      </c>
      <c r="AK2045">
        <v>2026</v>
      </c>
      <c r="AL2045" t="s">
        <v>118</v>
      </c>
    </row>
    <row r="2046" spans="1:38" x14ac:dyDescent="0.2">
      <c r="A2046">
        <v>323</v>
      </c>
      <c r="B2046" s="1">
        <v>45526</v>
      </c>
      <c r="C2046" s="2">
        <v>0.66666666666666663</v>
      </c>
      <c r="D2046" s="2">
        <v>0.72916666666666663</v>
      </c>
      <c r="E2046" t="s">
        <v>49</v>
      </c>
      <c r="F2046">
        <v>3</v>
      </c>
      <c r="G2046">
        <v>12</v>
      </c>
      <c r="H2046">
        <v>10</v>
      </c>
      <c r="I2046" t="s">
        <v>27</v>
      </c>
      <c r="J2046" t="s">
        <v>18</v>
      </c>
      <c r="K2046">
        <v>90</v>
      </c>
      <c r="L2046">
        <v>0.83333333333333348</v>
      </c>
      <c r="M2046">
        <v>0</v>
      </c>
      <c r="N2046" t="s">
        <v>75</v>
      </c>
      <c r="O2046" t="s">
        <v>105</v>
      </c>
      <c r="P2046" t="s">
        <v>112</v>
      </c>
      <c r="Q2046" t="s">
        <v>118</v>
      </c>
      <c r="R2046" t="s">
        <v>118</v>
      </c>
      <c r="S2046">
        <v>2027</v>
      </c>
      <c r="T2046">
        <v>2212</v>
      </c>
      <c r="U2046" s="1">
        <v>45368</v>
      </c>
      <c r="V2046" s="2">
        <v>0.66666666666666663</v>
      </c>
      <c r="W2046" s="2">
        <v>0.70833333333333337</v>
      </c>
      <c r="X2046" t="s">
        <v>49</v>
      </c>
      <c r="Y2046">
        <v>3</v>
      </c>
      <c r="Z2046">
        <v>12</v>
      </c>
      <c r="AA2046">
        <v>10</v>
      </c>
      <c r="AB2046" t="s">
        <v>41</v>
      </c>
      <c r="AC2046" t="s">
        <v>18</v>
      </c>
      <c r="AD2046">
        <v>60.000000000000107</v>
      </c>
      <c r="AE2046">
        <v>0.83333333333333348</v>
      </c>
      <c r="AF2046">
        <v>0</v>
      </c>
      <c r="AG2046" t="s">
        <v>71</v>
      </c>
      <c r="AH2046" t="s">
        <v>100</v>
      </c>
      <c r="AI2046" t="s">
        <v>112</v>
      </c>
      <c r="AJ2046">
        <v>2026</v>
      </c>
      <c r="AK2046">
        <v>2027</v>
      </c>
      <c r="AL2046" t="s">
        <v>118</v>
      </c>
    </row>
    <row r="2047" spans="1:38" x14ac:dyDescent="0.2">
      <c r="A2047">
        <v>1624</v>
      </c>
      <c r="B2047" s="1">
        <v>45327</v>
      </c>
      <c r="C2047" s="2">
        <v>0.66666666666666663</v>
      </c>
      <c r="D2047" s="2">
        <v>0.72916666666666663</v>
      </c>
      <c r="E2047" t="s">
        <v>49</v>
      </c>
      <c r="F2047">
        <v>3</v>
      </c>
      <c r="G2047">
        <v>12</v>
      </c>
      <c r="H2047">
        <v>15</v>
      </c>
      <c r="I2047" t="s">
        <v>39</v>
      </c>
      <c r="J2047" t="s">
        <v>30</v>
      </c>
      <c r="K2047">
        <v>90</v>
      </c>
      <c r="L2047">
        <v>1.25</v>
      </c>
      <c r="M2047">
        <v>1</v>
      </c>
      <c r="N2047" t="s">
        <v>72</v>
      </c>
      <c r="O2047" t="s">
        <v>99</v>
      </c>
      <c r="P2047" t="s">
        <v>112</v>
      </c>
      <c r="Q2047" t="s">
        <v>118</v>
      </c>
      <c r="R2047" t="s">
        <v>118</v>
      </c>
      <c r="S2047">
        <v>2029</v>
      </c>
      <c r="T2047">
        <v>2579</v>
      </c>
      <c r="U2047" s="1">
        <v>45312</v>
      </c>
      <c r="V2047" s="2">
        <v>0.66666666666666663</v>
      </c>
      <c r="W2047" s="2">
        <v>0.75</v>
      </c>
      <c r="X2047" t="s">
        <v>49</v>
      </c>
      <c r="Y2047">
        <v>3</v>
      </c>
      <c r="Z2047">
        <v>12</v>
      </c>
      <c r="AA2047">
        <v>15</v>
      </c>
      <c r="AB2047" t="s">
        <v>22</v>
      </c>
      <c r="AC2047" t="s">
        <v>18</v>
      </c>
      <c r="AD2047">
        <v>120.00000000000006</v>
      </c>
      <c r="AE2047">
        <v>1.25</v>
      </c>
      <c r="AF2047">
        <v>1</v>
      </c>
      <c r="AG2047" t="s">
        <v>71</v>
      </c>
      <c r="AH2047" t="s">
        <v>98</v>
      </c>
      <c r="AI2047" t="s">
        <v>112</v>
      </c>
      <c r="AJ2047">
        <v>2028</v>
      </c>
      <c r="AK2047">
        <v>2029</v>
      </c>
      <c r="AL2047" t="s">
        <v>118</v>
      </c>
    </row>
    <row r="2048" spans="1:38" x14ac:dyDescent="0.2">
      <c r="A2048">
        <v>2579</v>
      </c>
      <c r="B2048" s="1">
        <v>45312</v>
      </c>
      <c r="C2048" s="2">
        <v>0.66666666666666663</v>
      </c>
      <c r="D2048" s="2">
        <v>0.75</v>
      </c>
      <c r="E2048" t="s">
        <v>49</v>
      </c>
      <c r="F2048">
        <v>3</v>
      </c>
      <c r="G2048">
        <v>12</v>
      </c>
      <c r="H2048">
        <v>15</v>
      </c>
      <c r="I2048" t="s">
        <v>22</v>
      </c>
      <c r="J2048" t="s">
        <v>18</v>
      </c>
      <c r="K2048">
        <v>120.00000000000006</v>
      </c>
      <c r="L2048">
        <v>1.25</v>
      </c>
      <c r="M2048">
        <v>1</v>
      </c>
      <c r="N2048" t="s">
        <v>71</v>
      </c>
      <c r="O2048" t="s">
        <v>98</v>
      </c>
      <c r="P2048" t="s">
        <v>112</v>
      </c>
      <c r="Q2048" t="s">
        <v>118</v>
      </c>
      <c r="R2048" t="s">
        <v>124</v>
      </c>
      <c r="S2048">
        <v>2028</v>
      </c>
      <c r="T2048">
        <v>323</v>
      </c>
      <c r="U2048" s="1">
        <v>45526</v>
      </c>
      <c r="V2048" s="2">
        <v>0.66666666666666663</v>
      </c>
      <c r="W2048" s="2">
        <v>0.72916666666666663</v>
      </c>
      <c r="X2048" t="s">
        <v>49</v>
      </c>
      <c r="Y2048">
        <v>3</v>
      </c>
      <c r="Z2048">
        <v>12</v>
      </c>
      <c r="AA2048">
        <v>10</v>
      </c>
      <c r="AB2048" t="s">
        <v>27</v>
      </c>
      <c r="AC2048" t="s">
        <v>18</v>
      </c>
      <c r="AD2048">
        <v>90</v>
      </c>
      <c r="AE2048">
        <v>0.83333333333333348</v>
      </c>
      <c r="AF2048">
        <v>0</v>
      </c>
      <c r="AG2048" t="s">
        <v>75</v>
      </c>
      <c r="AH2048" t="s">
        <v>105</v>
      </c>
      <c r="AI2048" t="s">
        <v>112</v>
      </c>
      <c r="AJ2048">
        <v>2027</v>
      </c>
      <c r="AK2048">
        <v>2028</v>
      </c>
      <c r="AL2048" t="s">
        <v>118</v>
      </c>
    </row>
    <row r="2049" spans="1:38" x14ac:dyDescent="0.2">
      <c r="A2049">
        <v>2732</v>
      </c>
      <c r="B2049" s="1">
        <v>45346</v>
      </c>
      <c r="C2049" s="2">
        <v>0.66666666666666663</v>
      </c>
      <c r="D2049" s="2">
        <v>0.75</v>
      </c>
      <c r="E2049" t="s">
        <v>49</v>
      </c>
      <c r="F2049">
        <v>3</v>
      </c>
      <c r="G2049">
        <v>12</v>
      </c>
      <c r="H2049">
        <v>7</v>
      </c>
      <c r="I2049" t="s">
        <v>42</v>
      </c>
      <c r="J2049" t="s">
        <v>23</v>
      </c>
      <c r="K2049">
        <v>120.00000000000006</v>
      </c>
      <c r="L2049">
        <v>0.58333333333333337</v>
      </c>
      <c r="M2049">
        <v>0</v>
      </c>
      <c r="N2049" t="s">
        <v>77</v>
      </c>
      <c r="O2049" t="s">
        <v>99</v>
      </c>
      <c r="P2049" t="s">
        <v>112</v>
      </c>
      <c r="Q2049" t="s">
        <v>118</v>
      </c>
      <c r="R2049" t="s">
        <v>124</v>
      </c>
      <c r="S2049">
        <v>2023</v>
      </c>
      <c r="T2049">
        <v>922</v>
      </c>
      <c r="U2049" s="1">
        <v>45474</v>
      </c>
      <c r="V2049" s="2">
        <v>0.66666666666666663</v>
      </c>
      <c r="W2049" s="2">
        <v>0.75</v>
      </c>
      <c r="X2049" t="s">
        <v>49</v>
      </c>
      <c r="Y2049">
        <v>3</v>
      </c>
      <c r="Z2049">
        <v>12</v>
      </c>
      <c r="AA2049">
        <v>2</v>
      </c>
      <c r="AB2049" t="s">
        <v>41</v>
      </c>
      <c r="AC2049" t="s">
        <v>40</v>
      </c>
      <c r="AD2049">
        <v>120.00000000000006</v>
      </c>
      <c r="AE2049">
        <v>0.16666666666666666</v>
      </c>
      <c r="AF2049">
        <v>0</v>
      </c>
      <c r="AG2049" t="s">
        <v>72</v>
      </c>
      <c r="AH2049" t="s">
        <v>104</v>
      </c>
      <c r="AI2049" t="s">
        <v>112</v>
      </c>
      <c r="AJ2049">
        <v>2022</v>
      </c>
      <c r="AK2049">
        <v>2023</v>
      </c>
      <c r="AL2049" t="s">
        <v>118</v>
      </c>
    </row>
    <row r="2050" spans="1:38" x14ac:dyDescent="0.2">
      <c r="A2050">
        <v>2772</v>
      </c>
      <c r="B2050" s="1">
        <v>45559</v>
      </c>
      <c r="C2050" s="2">
        <v>0.64583333333333337</v>
      </c>
      <c r="D2050" s="2">
        <v>0.72916666666666663</v>
      </c>
      <c r="E2050" t="s">
        <v>49</v>
      </c>
      <c r="F2050">
        <v>3</v>
      </c>
      <c r="G2050">
        <v>12</v>
      </c>
      <c r="H2050">
        <v>14</v>
      </c>
      <c r="I2050" t="s">
        <v>17</v>
      </c>
      <c r="J2050" t="s">
        <v>23</v>
      </c>
      <c r="K2050">
        <v>119.99999999999989</v>
      </c>
      <c r="L2050">
        <v>1.1666666666666667</v>
      </c>
      <c r="M2050">
        <v>1</v>
      </c>
      <c r="N2050" t="s">
        <v>73</v>
      </c>
      <c r="O2050" t="s">
        <v>106</v>
      </c>
      <c r="P2050" t="s">
        <v>112</v>
      </c>
      <c r="Q2050" t="s">
        <v>118</v>
      </c>
      <c r="R2050" t="s">
        <v>124</v>
      </c>
      <c r="S2050">
        <v>2064</v>
      </c>
      <c r="T2050">
        <v>1315</v>
      </c>
      <c r="U2050" s="1">
        <v>45453</v>
      </c>
      <c r="V2050" s="2">
        <v>0.64583333333333337</v>
      </c>
      <c r="W2050" s="2">
        <v>0.6875</v>
      </c>
      <c r="X2050" t="s">
        <v>49</v>
      </c>
      <c r="Y2050">
        <v>3</v>
      </c>
      <c r="Z2050">
        <v>12</v>
      </c>
      <c r="AA2050">
        <v>3</v>
      </c>
      <c r="AB2050" t="s">
        <v>22</v>
      </c>
      <c r="AC2050" t="s">
        <v>40</v>
      </c>
      <c r="AD2050">
        <v>59.999999999999943</v>
      </c>
      <c r="AE2050">
        <v>0.25</v>
      </c>
      <c r="AF2050">
        <v>0</v>
      </c>
      <c r="AG2050" t="s">
        <v>72</v>
      </c>
      <c r="AH2050" t="s">
        <v>103</v>
      </c>
      <c r="AI2050" t="s">
        <v>112</v>
      </c>
      <c r="AJ2050">
        <v>2063</v>
      </c>
      <c r="AK2050">
        <v>2064</v>
      </c>
      <c r="AL2050" t="s">
        <v>118</v>
      </c>
    </row>
    <row r="2051" spans="1:38" x14ac:dyDescent="0.2">
      <c r="A2051">
        <v>1186</v>
      </c>
      <c r="B2051" s="1">
        <v>45477</v>
      </c>
      <c r="C2051" s="2">
        <v>0.64583333333333337</v>
      </c>
      <c r="D2051" s="2">
        <v>0.66666666666666663</v>
      </c>
      <c r="E2051" t="s">
        <v>49</v>
      </c>
      <c r="F2051">
        <v>3</v>
      </c>
      <c r="G2051">
        <v>12</v>
      </c>
      <c r="H2051">
        <v>12</v>
      </c>
      <c r="I2051" t="s">
        <v>41</v>
      </c>
      <c r="J2051" t="s">
        <v>40</v>
      </c>
      <c r="K2051">
        <v>29.999999999999893</v>
      </c>
      <c r="L2051">
        <v>1</v>
      </c>
      <c r="M2051">
        <v>0</v>
      </c>
      <c r="N2051" t="s">
        <v>75</v>
      </c>
      <c r="O2051" t="s">
        <v>104</v>
      </c>
      <c r="P2051" t="s">
        <v>112</v>
      </c>
      <c r="Q2051" t="s">
        <v>118</v>
      </c>
      <c r="R2051" t="s">
        <v>118</v>
      </c>
      <c r="S2051">
        <v>2065</v>
      </c>
      <c r="T2051">
        <v>2772</v>
      </c>
      <c r="U2051" s="1">
        <v>45559</v>
      </c>
      <c r="V2051" s="2">
        <v>0.64583333333333337</v>
      </c>
      <c r="W2051" s="2">
        <v>0.72916666666666663</v>
      </c>
      <c r="X2051" t="s">
        <v>49</v>
      </c>
      <c r="Y2051">
        <v>3</v>
      </c>
      <c r="Z2051">
        <v>12</v>
      </c>
      <c r="AA2051">
        <v>14</v>
      </c>
      <c r="AB2051" t="s">
        <v>17</v>
      </c>
      <c r="AC2051" t="s">
        <v>23</v>
      </c>
      <c r="AD2051">
        <v>119.99999999999989</v>
      </c>
      <c r="AE2051">
        <v>1.1666666666666667</v>
      </c>
      <c r="AF2051">
        <v>1</v>
      </c>
      <c r="AG2051" t="s">
        <v>73</v>
      </c>
      <c r="AH2051" t="s">
        <v>106</v>
      </c>
      <c r="AI2051" t="s">
        <v>112</v>
      </c>
      <c r="AJ2051">
        <v>2064</v>
      </c>
      <c r="AK2051">
        <v>2065</v>
      </c>
      <c r="AL2051" t="s">
        <v>118</v>
      </c>
    </row>
    <row r="2052" spans="1:38" x14ac:dyDescent="0.2">
      <c r="A2052">
        <v>1480</v>
      </c>
      <c r="B2052" s="1">
        <v>45311</v>
      </c>
      <c r="C2052" s="2">
        <v>0.64583333333333337</v>
      </c>
      <c r="D2052" s="2">
        <v>0.6875</v>
      </c>
      <c r="E2052" t="s">
        <v>49</v>
      </c>
      <c r="F2052">
        <v>3</v>
      </c>
      <c r="G2052">
        <v>12</v>
      </c>
      <c r="H2052">
        <v>4</v>
      </c>
      <c r="I2052" t="s">
        <v>17</v>
      </c>
      <c r="J2052" t="s">
        <v>40</v>
      </c>
      <c r="K2052">
        <v>59.999999999999943</v>
      </c>
      <c r="L2052">
        <v>0.33333333333333331</v>
      </c>
      <c r="M2052">
        <v>0</v>
      </c>
      <c r="N2052" t="s">
        <v>77</v>
      </c>
      <c r="O2052" t="s">
        <v>98</v>
      </c>
      <c r="P2052" t="s">
        <v>112</v>
      </c>
      <c r="Q2052" t="s">
        <v>118</v>
      </c>
      <c r="R2052" t="s">
        <v>118</v>
      </c>
      <c r="S2052">
        <v>2066</v>
      </c>
      <c r="T2052">
        <v>1186</v>
      </c>
      <c r="U2052" s="1">
        <v>45477</v>
      </c>
      <c r="V2052" s="2">
        <v>0.64583333333333337</v>
      </c>
      <c r="W2052" s="2">
        <v>0.66666666666666663</v>
      </c>
      <c r="X2052" t="s">
        <v>49</v>
      </c>
      <c r="Y2052">
        <v>3</v>
      </c>
      <c r="Z2052">
        <v>12</v>
      </c>
      <c r="AA2052">
        <v>12</v>
      </c>
      <c r="AB2052" t="s">
        <v>41</v>
      </c>
      <c r="AC2052" t="s">
        <v>40</v>
      </c>
      <c r="AD2052">
        <v>29.999999999999893</v>
      </c>
      <c r="AE2052">
        <v>1</v>
      </c>
      <c r="AF2052">
        <v>0</v>
      </c>
      <c r="AG2052" t="s">
        <v>75</v>
      </c>
      <c r="AH2052" t="s">
        <v>104</v>
      </c>
      <c r="AI2052" t="s">
        <v>112</v>
      </c>
      <c r="AJ2052">
        <v>2065</v>
      </c>
      <c r="AK2052">
        <v>2066</v>
      </c>
      <c r="AL2052" t="s">
        <v>118</v>
      </c>
    </row>
    <row r="2053" spans="1:38" x14ac:dyDescent="0.2">
      <c r="A2053">
        <v>718</v>
      </c>
      <c r="B2053" s="1">
        <v>45349</v>
      </c>
      <c r="C2053" s="2">
        <v>0.64583333333333337</v>
      </c>
      <c r="D2053" s="2">
        <v>0.72916666666666663</v>
      </c>
      <c r="E2053" t="s">
        <v>49</v>
      </c>
      <c r="F2053">
        <v>3</v>
      </c>
      <c r="G2053">
        <v>12</v>
      </c>
      <c r="H2053">
        <v>1</v>
      </c>
      <c r="I2053" t="s">
        <v>41</v>
      </c>
      <c r="J2053" t="s">
        <v>40</v>
      </c>
      <c r="K2053">
        <v>119.99999999999989</v>
      </c>
      <c r="L2053">
        <v>8.3333333333333329E-2</v>
      </c>
      <c r="M2053">
        <v>0</v>
      </c>
      <c r="N2053" t="s">
        <v>73</v>
      </c>
      <c r="O2053" t="s">
        <v>99</v>
      </c>
      <c r="P2053" t="s">
        <v>112</v>
      </c>
      <c r="Q2053" t="s">
        <v>117</v>
      </c>
      <c r="R2053" t="s">
        <v>124</v>
      </c>
      <c r="S2053">
        <v>2067</v>
      </c>
      <c r="T2053">
        <v>1480</v>
      </c>
      <c r="U2053" s="1">
        <v>45311</v>
      </c>
      <c r="V2053" s="2">
        <v>0.64583333333333337</v>
      </c>
      <c r="W2053" s="2">
        <v>0.6875</v>
      </c>
      <c r="X2053" t="s">
        <v>49</v>
      </c>
      <c r="Y2053">
        <v>3</v>
      </c>
      <c r="Z2053">
        <v>12</v>
      </c>
      <c r="AA2053">
        <v>4</v>
      </c>
      <c r="AB2053" t="s">
        <v>17</v>
      </c>
      <c r="AC2053" t="s">
        <v>40</v>
      </c>
      <c r="AD2053">
        <v>59.999999999999943</v>
      </c>
      <c r="AE2053">
        <v>0.33333333333333331</v>
      </c>
      <c r="AF2053">
        <v>0</v>
      </c>
      <c r="AG2053" t="s">
        <v>77</v>
      </c>
      <c r="AH2053" t="s">
        <v>98</v>
      </c>
      <c r="AI2053" t="s">
        <v>112</v>
      </c>
      <c r="AJ2053">
        <v>2066</v>
      </c>
      <c r="AK2053">
        <v>2067</v>
      </c>
      <c r="AL2053" t="s">
        <v>118</v>
      </c>
    </row>
    <row r="2054" spans="1:38" x14ac:dyDescent="0.2">
      <c r="A2054">
        <v>1998</v>
      </c>
      <c r="B2054" s="1">
        <v>45533</v>
      </c>
      <c r="C2054" s="2">
        <v>0.64583333333333337</v>
      </c>
      <c r="D2054" s="2">
        <v>0.66666666666666663</v>
      </c>
      <c r="E2054" t="s">
        <v>49</v>
      </c>
      <c r="F2054">
        <v>3</v>
      </c>
      <c r="G2054">
        <v>12</v>
      </c>
      <c r="H2054">
        <v>12</v>
      </c>
      <c r="I2054" t="s">
        <v>41</v>
      </c>
      <c r="J2054" t="s">
        <v>18</v>
      </c>
      <c r="K2054">
        <v>29.999999999999893</v>
      </c>
      <c r="L2054">
        <v>1</v>
      </c>
      <c r="M2054">
        <v>0</v>
      </c>
      <c r="N2054" t="s">
        <v>75</v>
      </c>
      <c r="O2054" t="s">
        <v>105</v>
      </c>
      <c r="P2054" t="s">
        <v>112</v>
      </c>
      <c r="Q2054" t="s">
        <v>118</v>
      </c>
      <c r="R2054" t="s">
        <v>118</v>
      </c>
      <c r="S2054">
        <v>2070</v>
      </c>
      <c r="T2054">
        <v>530</v>
      </c>
      <c r="U2054" s="1">
        <v>45407</v>
      </c>
      <c r="V2054" s="2">
        <v>0.64583333333333337</v>
      </c>
      <c r="W2054" s="2">
        <v>0.6875</v>
      </c>
      <c r="X2054" t="s">
        <v>49</v>
      </c>
      <c r="Y2054">
        <v>3</v>
      </c>
      <c r="Z2054">
        <v>12</v>
      </c>
      <c r="AA2054">
        <v>8</v>
      </c>
      <c r="AB2054" t="s">
        <v>41</v>
      </c>
      <c r="AC2054" t="s">
        <v>23</v>
      </c>
      <c r="AD2054">
        <v>59.999999999999943</v>
      </c>
      <c r="AE2054">
        <v>0.66666666666666663</v>
      </c>
      <c r="AF2054">
        <v>0</v>
      </c>
      <c r="AG2054" t="s">
        <v>75</v>
      </c>
      <c r="AH2054" t="s">
        <v>101</v>
      </c>
      <c r="AI2054" t="s">
        <v>112</v>
      </c>
      <c r="AJ2054">
        <v>2069</v>
      </c>
      <c r="AK2054">
        <v>2070</v>
      </c>
      <c r="AL2054" t="s">
        <v>118</v>
      </c>
    </row>
    <row r="2055" spans="1:38" x14ac:dyDescent="0.2">
      <c r="A2055">
        <v>530</v>
      </c>
      <c r="B2055" s="1">
        <v>45407</v>
      </c>
      <c r="C2055" s="2">
        <v>0.64583333333333337</v>
      </c>
      <c r="D2055" s="2">
        <v>0.6875</v>
      </c>
      <c r="E2055" t="s">
        <v>49</v>
      </c>
      <c r="F2055">
        <v>3</v>
      </c>
      <c r="G2055">
        <v>12</v>
      </c>
      <c r="H2055">
        <v>8</v>
      </c>
      <c r="I2055" t="s">
        <v>41</v>
      </c>
      <c r="J2055" t="s">
        <v>23</v>
      </c>
      <c r="K2055">
        <v>59.999999999999943</v>
      </c>
      <c r="L2055">
        <v>0.66666666666666663</v>
      </c>
      <c r="M2055">
        <v>0</v>
      </c>
      <c r="N2055" t="s">
        <v>75</v>
      </c>
      <c r="O2055" t="s">
        <v>101</v>
      </c>
      <c r="P2055" t="s">
        <v>112</v>
      </c>
      <c r="Q2055" t="s">
        <v>118</v>
      </c>
      <c r="R2055" t="s">
        <v>118</v>
      </c>
      <c r="S2055">
        <v>2069</v>
      </c>
      <c r="T2055">
        <v>2340</v>
      </c>
      <c r="U2055" s="1">
        <v>45567</v>
      </c>
      <c r="V2055" s="2">
        <v>0.64583333333333337</v>
      </c>
      <c r="W2055" s="2">
        <v>0.6875</v>
      </c>
      <c r="X2055" t="s">
        <v>49</v>
      </c>
      <c r="Y2055">
        <v>3</v>
      </c>
      <c r="Z2055">
        <v>12</v>
      </c>
      <c r="AA2055">
        <v>15</v>
      </c>
      <c r="AB2055" t="s">
        <v>17</v>
      </c>
      <c r="AC2055" t="s">
        <v>14</v>
      </c>
      <c r="AD2055">
        <v>59.999999999999943</v>
      </c>
      <c r="AE2055">
        <v>1.25</v>
      </c>
      <c r="AF2055">
        <v>1</v>
      </c>
      <c r="AG2055" t="s">
        <v>74</v>
      </c>
      <c r="AH2055" t="s">
        <v>107</v>
      </c>
      <c r="AI2055" t="s">
        <v>112</v>
      </c>
      <c r="AJ2055">
        <v>2068</v>
      </c>
      <c r="AK2055">
        <v>2069</v>
      </c>
      <c r="AL2055" t="s">
        <v>118</v>
      </c>
    </row>
    <row r="2056" spans="1:38" x14ac:dyDescent="0.2">
      <c r="A2056">
        <v>2506</v>
      </c>
      <c r="B2056" s="1">
        <v>45566</v>
      </c>
      <c r="C2056" s="2">
        <v>0.64583333333333337</v>
      </c>
      <c r="D2056" s="2">
        <v>0.66666666666666663</v>
      </c>
      <c r="E2056" t="s">
        <v>49</v>
      </c>
      <c r="F2056">
        <v>3</v>
      </c>
      <c r="G2056">
        <v>12</v>
      </c>
      <c r="H2056">
        <v>9</v>
      </c>
      <c r="I2056" t="s">
        <v>13</v>
      </c>
      <c r="J2056" t="s">
        <v>23</v>
      </c>
      <c r="K2056">
        <v>29.999999999999893</v>
      </c>
      <c r="L2056">
        <v>0.75</v>
      </c>
      <c r="M2056">
        <v>0</v>
      </c>
      <c r="N2056" t="s">
        <v>73</v>
      </c>
      <c r="O2056" t="s">
        <v>107</v>
      </c>
      <c r="P2056" t="s">
        <v>112</v>
      </c>
      <c r="Q2056" t="s">
        <v>118</v>
      </c>
      <c r="R2056" t="s">
        <v>118</v>
      </c>
      <c r="S2056">
        <v>2071</v>
      </c>
      <c r="T2056">
        <v>1998</v>
      </c>
      <c r="U2056" s="1">
        <v>45533</v>
      </c>
      <c r="V2056" s="2">
        <v>0.64583333333333337</v>
      </c>
      <c r="W2056" s="2">
        <v>0.66666666666666663</v>
      </c>
      <c r="X2056" t="s">
        <v>49</v>
      </c>
      <c r="Y2056">
        <v>3</v>
      </c>
      <c r="Z2056">
        <v>12</v>
      </c>
      <c r="AA2056">
        <v>12</v>
      </c>
      <c r="AB2056" t="s">
        <v>41</v>
      </c>
      <c r="AC2056" t="s">
        <v>18</v>
      </c>
      <c r="AD2056">
        <v>29.999999999999893</v>
      </c>
      <c r="AE2056">
        <v>1</v>
      </c>
      <c r="AF2056">
        <v>0</v>
      </c>
      <c r="AG2056" t="s">
        <v>75</v>
      </c>
      <c r="AH2056" t="s">
        <v>105</v>
      </c>
      <c r="AI2056" t="s">
        <v>112</v>
      </c>
      <c r="AJ2056">
        <v>2070</v>
      </c>
      <c r="AK2056">
        <v>2071</v>
      </c>
      <c r="AL2056" t="s">
        <v>118</v>
      </c>
    </row>
    <row r="2057" spans="1:38" x14ac:dyDescent="0.2">
      <c r="A2057">
        <v>2356</v>
      </c>
      <c r="B2057" s="1">
        <v>45350</v>
      </c>
      <c r="C2057" s="2">
        <v>0.64583333333333337</v>
      </c>
      <c r="D2057" s="2">
        <v>0.72916666666666663</v>
      </c>
      <c r="E2057" t="s">
        <v>49</v>
      </c>
      <c r="F2057">
        <v>3</v>
      </c>
      <c r="G2057">
        <v>12</v>
      </c>
      <c r="H2057">
        <v>13</v>
      </c>
      <c r="I2057" t="s">
        <v>22</v>
      </c>
      <c r="J2057" t="s">
        <v>14</v>
      </c>
      <c r="K2057">
        <v>119.99999999999989</v>
      </c>
      <c r="L2057">
        <v>1.0833333333333333</v>
      </c>
      <c r="M2057">
        <v>1</v>
      </c>
      <c r="N2057" t="s">
        <v>74</v>
      </c>
      <c r="O2057" t="s">
        <v>99</v>
      </c>
      <c r="P2057" t="s">
        <v>112</v>
      </c>
      <c r="Q2057" t="s">
        <v>118</v>
      </c>
      <c r="R2057" t="s">
        <v>124</v>
      </c>
      <c r="S2057">
        <v>2072</v>
      </c>
      <c r="T2057">
        <v>2506</v>
      </c>
      <c r="U2057" s="1">
        <v>45566</v>
      </c>
      <c r="V2057" s="2">
        <v>0.64583333333333337</v>
      </c>
      <c r="W2057" s="2">
        <v>0.66666666666666663</v>
      </c>
      <c r="X2057" t="s">
        <v>49</v>
      </c>
      <c r="Y2057">
        <v>3</v>
      </c>
      <c r="Z2057">
        <v>12</v>
      </c>
      <c r="AA2057">
        <v>9</v>
      </c>
      <c r="AB2057" t="s">
        <v>13</v>
      </c>
      <c r="AC2057" t="s">
        <v>23</v>
      </c>
      <c r="AD2057">
        <v>29.999999999999893</v>
      </c>
      <c r="AE2057">
        <v>0.75</v>
      </c>
      <c r="AF2057">
        <v>0</v>
      </c>
      <c r="AG2057" t="s">
        <v>73</v>
      </c>
      <c r="AH2057" t="s">
        <v>107</v>
      </c>
      <c r="AI2057" t="s">
        <v>112</v>
      </c>
      <c r="AJ2057">
        <v>2071</v>
      </c>
      <c r="AK2057">
        <v>2072</v>
      </c>
      <c r="AL2057" t="s">
        <v>118</v>
      </c>
    </row>
    <row r="2058" spans="1:38" x14ac:dyDescent="0.2">
      <c r="A2058">
        <v>1623</v>
      </c>
      <c r="B2058" s="1">
        <v>45557</v>
      </c>
      <c r="C2058" s="2">
        <v>0.64583333333333337</v>
      </c>
      <c r="D2058" s="2">
        <v>0.66666666666666663</v>
      </c>
      <c r="E2058" t="s">
        <v>49</v>
      </c>
      <c r="F2058">
        <v>3</v>
      </c>
      <c r="G2058">
        <v>12</v>
      </c>
      <c r="H2058">
        <v>11</v>
      </c>
      <c r="I2058" t="s">
        <v>42</v>
      </c>
      <c r="J2058" t="s">
        <v>14</v>
      </c>
      <c r="K2058">
        <v>29.999999999999893</v>
      </c>
      <c r="L2058">
        <v>0.91666666666666652</v>
      </c>
      <c r="M2058">
        <v>0</v>
      </c>
      <c r="N2058" t="s">
        <v>71</v>
      </c>
      <c r="O2058" t="s">
        <v>106</v>
      </c>
      <c r="P2058" t="s">
        <v>112</v>
      </c>
      <c r="Q2058" t="s">
        <v>118</v>
      </c>
      <c r="R2058" t="s">
        <v>118</v>
      </c>
      <c r="S2058">
        <v>2073</v>
      </c>
      <c r="T2058">
        <v>2356</v>
      </c>
      <c r="U2058" s="1">
        <v>45350</v>
      </c>
      <c r="V2058" s="2">
        <v>0.64583333333333337</v>
      </c>
      <c r="W2058" s="2">
        <v>0.72916666666666663</v>
      </c>
      <c r="X2058" t="s">
        <v>49</v>
      </c>
      <c r="Y2058">
        <v>3</v>
      </c>
      <c r="Z2058">
        <v>12</v>
      </c>
      <c r="AA2058">
        <v>13</v>
      </c>
      <c r="AB2058" t="s">
        <v>22</v>
      </c>
      <c r="AC2058" t="s">
        <v>14</v>
      </c>
      <c r="AD2058">
        <v>119.99999999999989</v>
      </c>
      <c r="AE2058">
        <v>1.0833333333333333</v>
      </c>
      <c r="AF2058">
        <v>1</v>
      </c>
      <c r="AG2058" t="s">
        <v>74</v>
      </c>
      <c r="AH2058" t="s">
        <v>99</v>
      </c>
      <c r="AI2058" t="s">
        <v>112</v>
      </c>
      <c r="AJ2058">
        <v>2072</v>
      </c>
      <c r="AK2058">
        <v>2073</v>
      </c>
      <c r="AL2058" t="s">
        <v>118</v>
      </c>
    </row>
    <row r="2059" spans="1:38" x14ac:dyDescent="0.2">
      <c r="A2059">
        <v>1315</v>
      </c>
      <c r="B2059" s="1">
        <v>45453</v>
      </c>
      <c r="C2059" s="2">
        <v>0.64583333333333337</v>
      </c>
      <c r="D2059" s="2">
        <v>0.6875</v>
      </c>
      <c r="E2059" t="s">
        <v>49</v>
      </c>
      <c r="F2059">
        <v>3</v>
      </c>
      <c r="G2059">
        <v>12</v>
      </c>
      <c r="H2059">
        <v>3</v>
      </c>
      <c r="I2059" t="s">
        <v>22</v>
      </c>
      <c r="J2059" t="s">
        <v>40</v>
      </c>
      <c r="K2059">
        <v>59.999999999999943</v>
      </c>
      <c r="L2059">
        <v>0.25</v>
      </c>
      <c r="M2059">
        <v>0</v>
      </c>
      <c r="N2059" t="s">
        <v>72</v>
      </c>
      <c r="O2059" t="s">
        <v>103</v>
      </c>
      <c r="P2059" t="s">
        <v>112</v>
      </c>
      <c r="Q2059" t="s">
        <v>118</v>
      </c>
      <c r="R2059" t="s">
        <v>118</v>
      </c>
      <c r="S2059">
        <v>2063</v>
      </c>
      <c r="T2059">
        <v>2385</v>
      </c>
      <c r="U2059" s="1">
        <v>45552</v>
      </c>
      <c r="V2059" s="2">
        <v>0.64583333333333337</v>
      </c>
      <c r="W2059" s="2">
        <v>0.66666666666666663</v>
      </c>
      <c r="X2059" t="s">
        <v>49</v>
      </c>
      <c r="Y2059">
        <v>3</v>
      </c>
      <c r="Z2059">
        <v>12</v>
      </c>
      <c r="AA2059">
        <v>4</v>
      </c>
      <c r="AB2059" t="s">
        <v>42</v>
      </c>
      <c r="AC2059" t="s">
        <v>23</v>
      </c>
      <c r="AD2059">
        <v>29.999999999999893</v>
      </c>
      <c r="AE2059">
        <v>0.33333333333333331</v>
      </c>
      <c r="AF2059">
        <v>0</v>
      </c>
      <c r="AG2059" t="s">
        <v>73</v>
      </c>
      <c r="AH2059" t="s">
        <v>106</v>
      </c>
      <c r="AI2059" t="s">
        <v>112</v>
      </c>
      <c r="AJ2059">
        <v>2062</v>
      </c>
      <c r="AK2059">
        <v>2063</v>
      </c>
      <c r="AL2059" t="s">
        <v>118</v>
      </c>
    </row>
    <row r="2060" spans="1:38" x14ac:dyDescent="0.2">
      <c r="A2060">
        <v>2340</v>
      </c>
      <c r="B2060" s="1">
        <v>45567</v>
      </c>
      <c r="C2060" s="2">
        <v>0.64583333333333337</v>
      </c>
      <c r="D2060" s="2">
        <v>0.6875</v>
      </c>
      <c r="E2060" t="s">
        <v>49</v>
      </c>
      <c r="F2060">
        <v>3</v>
      </c>
      <c r="G2060">
        <v>12</v>
      </c>
      <c r="H2060">
        <v>15</v>
      </c>
      <c r="I2060" t="s">
        <v>17</v>
      </c>
      <c r="J2060" t="s">
        <v>14</v>
      </c>
      <c r="K2060">
        <v>59.999999999999943</v>
      </c>
      <c r="L2060">
        <v>1.25</v>
      </c>
      <c r="M2060">
        <v>1</v>
      </c>
      <c r="N2060" t="s">
        <v>74</v>
      </c>
      <c r="O2060" t="s">
        <v>107</v>
      </c>
      <c r="P2060" t="s">
        <v>112</v>
      </c>
      <c r="Q2060" t="s">
        <v>118</v>
      </c>
      <c r="R2060" t="s">
        <v>118</v>
      </c>
      <c r="S2060">
        <v>2068</v>
      </c>
      <c r="T2060">
        <v>718</v>
      </c>
      <c r="U2060" s="1">
        <v>45349</v>
      </c>
      <c r="V2060" s="2">
        <v>0.64583333333333337</v>
      </c>
      <c r="W2060" s="2">
        <v>0.72916666666666663</v>
      </c>
      <c r="X2060" t="s">
        <v>49</v>
      </c>
      <c r="Y2060">
        <v>3</v>
      </c>
      <c r="Z2060">
        <v>12</v>
      </c>
      <c r="AA2060">
        <v>1</v>
      </c>
      <c r="AB2060" t="s">
        <v>41</v>
      </c>
      <c r="AC2060" t="s">
        <v>40</v>
      </c>
      <c r="AD2060">
        <v>119.99999999999989</v>
      </c>
      <c r="AE2060">
        <v>8.3333333333333329E-2</v>
      </c>
      <c r="AF2060">
        <v>0</v>
      </c>
      <c r="AG2060" t="s">
        <v>73</v>
      </c>
      <c r="AH2060" t="s">
        <v>99</v>
      </c>
      <c r="AI2060" t="s">
        <v>112</v>
      </c>
      <c r="AJ2060">
        <v>2067</v>
      </c>
      <c r="AK2060">
        <v>2068</v>
      </c>
      <c r="AL2060" t="s">
        <v>118</v>
      </c>
    </row>
    <row r="2061" spans="1:38" x14ac:dyDescent="0.2">
      <c r="A2061">
        <v>2385</v>
      </c>
      <c r="B2061" s="1">
        <v>45552</v>
      </c>
      <c r="C2061" s="2">
        <v>0.64583333333333337</v>
      </c>
      <c r="D2061" s="2">
        <v>0.66666666666666663</v>
      </c>
      <c r="E2061" t="s">
        <v>49</v>
      </c>
      <c r="F2061">
        <v>3</v>
      </c>
      <c r="G2061">
        <v>12</v>
      </c>
      <c r="H2061">
        <v>4</v>
      </c>
      <c r="I2061" t="s">
        <v>42</v>
      </c>
      <c r="J2061" t="s">
        <v>23</v>
      </c>
      <c r="K2061">
        <v>29.999999999999893</v>
      </c>
      <c r="L2061">
        <v>0.33333333333333331</v>
      </c>
      <c r="M2061">
        <v>0</v>
      </c>
      <c r="N2061" t="s">
        <v>73</v>
      </c>
      <c r="O2061" t="s">
        <v>106</v>
      </c>
      <c r="P2061" t="s">
        <v>112</v>
      </c>
      <c r="Q2061" t="s">
        <v>118</v>
      </c>
      <c r="R2061" t="s">
        <v>118</v>
      </c>
      <c r="S2061">
        <v>2062</v>
      </c>
      <c r="T2061">
        <v>215</v>
      </c>
      <c r="U2061" s="1">
        <v>45559</v>
      </c>
      <c r="V2061" s="2">
        <v>0.64583333333333337</v>
      </c>
      <c r="W2061" s="2">
        <v>0.72916666666666663</v>
      </c>
      <c r="X2061" t="s">
        <v>49</v>
      </c>
      <c r="Y2061">
        <v>3</v>
      </c>
      <c r="Z2061">
        <v>12</v>
      </c>
      <c r="AA2061">
        <v>2</v>
      </c>
      <c r="AB2061" t="s">
        <v>42</v>
      </c>
      <c r="AC2061" t="s">
        <v>14</v>
      </c>
      <c r="AD2061">
        <v>119.99999999999989</v>
      </c>
      <c r="AE2061">
        <v>0.16666666666666666</v>
      </c>
      <c r="AF2061">
        <v>0</v>
      </c>
      <c r="AG2061" t="s">
        <v>73</v>
      </c>
      <c r="AH2061" t="s">
        <v>106</v>
      </c>
      <c r="AI2061" t="s">
        <v>112</v>
      </c>
      <c r="AJ2061">
        <v>2061</v>
      </c>
      <c r="AK2061">
        <v>2062</v>
      </c>
      <c r="AL2061" t="s">
        <v>118</v>
      </c>
    </row>
    <row r="2062" spans="1:38" x14ac:dyDescent="0.2">
      <c r="A2062">
        <v>1359</v>
      </c>
      <c r="B2062" s="1">
        <v>45510</v>
      </c>
      <c r="C2062" s="2">
        <v>0.64583333333333337</v>
      </c>
      <c r="D2062" s="2">
        <v>0.70833333333333337</v>
      </c>
      <c r="E2062" t="s">
        <v>49</v>
      </c>
      <c r="F2062">
        <v>3</v>
      </c>
      <c r="G2062">
        <v>12</v>
      </c>
      <c r="H2062">
        <v>11</v>
      </c>
      <c r="I2062" t="s">
        <v>39</v>
      </c>
      <c r="J2062" t="s">
        <v>18</v>
      </c>
      <c r="K2062">
        <v>90</v>
      </c>
      <c r="L2062">
        <v>0.91666666666666652</v>
      </c>
      <c r="M2062">
        <v>0</v>
      </c>
      <c r="N2062" t="s">
        <v>73</v>
      </c>
      <c r="O2062" t="s">
        <v>105</v>
      </c>
      <c r="P2062" t="s">
        <v>112</v>
      </c>
      <c r="Q2062" t="s">
        <v>118</v>
      </c>
      <c r="R2062" t="s">
        <v>118</v>
      </c>
      <c r="S2062">
        <v>2058</v>
      </c>
      <c r="T2062">
        <v>2236</v>
      </c>
      <c r="U2062" s="1">
        <v>45469</v>
      </c>
      <c r="V2062" s="2">
        <v>0.64583333333333337</v>
      </c>
      <c r="W2062" s="2">
        <v>0.72916666666666663</v>
      </c>
      <c r="X2062" t="s">
        <v>49</v>
      </c>
      <c r="Y2062">
        <v>3</v>
      </c>
      <c r="Z2062">
        <v>12</v>
      </c>
      <c r="AA2062">
        <v>3</v>
      </c>
      <c r="AB2062" t="s">
        <v>17</v>
      </c>
      <c r="AC2062" t="s">
        <v>14</v>
      </c>
      <c r="AD2062">
        <v>119.99999999999989</v>
      </c>
      <c r="AE2062">
        <v>0.25</v>
      </c>
      <c r="AF2062">
        <v>0</v>
      </c>
      <c r="AG2062" t="s">
        <v>74</v>
      </c>
      <c r="AH2062" t="s">
        <v>103</v>
      </c>
      <c r="AI2062" t="s">
        <v>112</v>
      </c>
      <c r="AJ2062">
        <v>2057</v>
      </c>
      <c r="AK2062">
        <v>2058</v>
      </c>
      <c r="AL2062" t="s">
        <v>118</v>
      </c>
    </row>
    <row r="2063" spans="1:38" x14ac:dyDescent="0.2">
      <c r="A2063">
        <v>1072</v>
      </c>
      <c r="B2063" s="1">
        <v>45340</v>
      </c>
      <c r="C2063" s="2">
        <v>0.64583333333333337</v>
      </c>
      <c r="D2063" s="2">
        <v>0.70833333333333337</v>
      </c>
      <c r="E2063" t="s">
        <v>49</v>
      </c>
      <c r="F2063">
        <v>3</v>
      </c>
      <c r="G2063">
        <v>12</v>
      </c>
      <c r="H2063">
        <v>14</v>
      </c>
      <c r="I2063" t="s">
        <v>22</v>
      </c>
      <c r="J2063" t="s">
        <v>40</v>
      </c>
      <c r="K2063">
        <v>90</v>
      </c>
      <c r="L2063">
        <v>1.1666666666666667</v>
      </c>
      <c r="M2063">
        <v>1</v>
      </c>
      <c r="N2063" t="s">
        <v>71</v>
      </c>
      <c r="O2063" t="s">
        <v>99</v>
      </c>
      <c r="P2063" t="s">
        <v>112</v>
      </c>
      <c r="Q2063" t="s">
        <v>118</v>
      </c>
      <c r="R2063" t="s">
        <v>118</v>
      </c>
      <c r="S2063">
        <v>2060</v>
      </c>
      <c r="T2063">
        <v>2780</v>
      </c>
      <c r="U2063" s="1">
        <v>45527</v>
      </c>
      <c r="V2063" s="2">
        <v>0.64583333333333337</v>
      </c>
      <c r="W2063" s="2">
        <v>0.72916666666666663</v>
      </c>
      <c r="X2063" t="s">
        <v>49</v>
      </c>
      <c r="Y2063">
        <v>3</v>
      </c>
      <c r="Z2063">
        <v>12</v>
      </c>
      <c r="AA2063">
        <v>9</v>
      </c>
      <c r="AB2063" t="s">
        <v>39</v>
      </c>
      <c r="AC2063" t="s">
        <v>18</v>
      </c>
      <c r="AD2063">
        <v>119.99999999999989</v>
      </c>
      <c r="AE2063">
        <v>0.75</v>
      </c>
      <c r="AF2063">
        <v>0</v>
      </c>
      <c r="AG2063" t="s">
        <v>76</v>
      </c>
      <c r="AH2063" t="s">
        <v>105</v>
      </c>
      <c r="AI2063" t="s">
        <v>112</v>
      </c>
      <c r="AJ2063">
        <v>2059</v>
      </c>
      <c r="AK2063">
        <v>2060</v>
      </c>
      <c r="AL2063" t="s">
        <v>118</v>
      </c>
    </row>
    <row r="2064" spans="1:38" x14ac:dyDescent="0.2">
      <c r="A2064">
        <v>215</v>
      </c>
      <c r="B2064" s="1">
        <v>45559</v>
      </c>
      <c r="C2064" s="2">
        <v>0.64583333333333337</v>
      </c>
      <c r="D2064" s="2">
        <v>0.72916666666666663</v>
      </c>
      <c r="E2064" t="s">
        <v>49</v>
      </c>
      <c r="F2064">
        <v>3</v>
      </c>
      <c r="G2064">
        <v>12</v>
      </c>
      <c r="H2064">
        <v>2</v>
      </c>
      <c r="I2064" t="s">
        <v>42</v>
      </c>
      <c r="J2064" t="s">
        <v>14</v>
      </c>
      <c r="K2064">
        <v>119.99999999999989</v>
      </c>
      <c r="L2064">
        <v>0.16666666666666666</v>
      </c>
      <c r="M2064">
        <v>0</v>
      </c>
      <c r="N2064" t="s">
        <v>73</v>
      </c>
      <c r="O2064" t="s">
        <v>106</v>
      </c>
      <c r="P2064" t="s">
        <v>112</v>
      </c>
      <c r="Q2064" t="s">
        <v>117</v>
      </c>
      <c r="R2064" t="s">
        <v>124</v>
      </c>
      <c r="S2064">
        <v>2061</v>
      </c>
      <c r="T2064">
        <v>1072</v>
      </c>
      <c r="U2064" s="1">
        <v>45340</v>
      </c>
      <c r="V2064" s="2">
        <v>0.64583333333333337</v>
      </c>
      <c r="W2064" s="2">
        <v>0.70833333333333337</v>
      </c>
      <c r="X2064" t="s">
        <v>49</v>
      </c>
      <c r="Y2064">
        <v>3</v>
      </c>
      <c r="Z2064">
        <v>12</v>
      </c>
      <c r="AA2064">
        <v>14</v>
      </c>
      <c r="AB2064" t="s">
        <v>22</v>
      </c>
      <c r="AC2064" t="s">
        <v>40</v>
      </c>
      <c r="AD2064">
        <v>90</v>
      </c>
      <c r="AE2064">
        <v>1.1666666666666667</v>
      </c>
      <c r="AF2064">
        <v>1</v>
      </c>
      <c r="AG2064" t="s">
        <v>71</v>
      </c>
      <c r="AH2064" t="s">
        <v>99</v>
      </c>
      <c r="AI2064" t="s">
        <v>112</v>
      </c>
      <c r="AJ2064">
        <v>2060</v>
      </c>
      <c r="AK2064">
        <v>2061</v>
      </c>
      <c r="AL2064" t="s">
        <v>118</v>
      </c>
    </row>
    <row r="2065" spans="1:38" x14ac:dyDescent="0.2">
      <c r="A2065">
        <v>982</v>
      </c>
      <c r="B2065" s="1">
        <v>45422</v>
      </c>
      <c r="C2065" s="2">
        <v>0.64583333333333337</v>
      </c>
      <c r="D2065" s="2">
        <v>0.66666666666666663</v>
      </c>
      <c r="E2065" t="s">
        <v>49</v>
      </c>
      <c r="F2065">
        <v>3</v>
      </c>
      <c r="G2065">
        <v>12</v>
      </c>
      <c r="H2065">
        <v>8</v>
      </c>
      <c r="I2065" t="s">
        <v>27</v>
      </c>
      <c r="J2065" t="s">
        <v>18</v>
      </c>
      <c r="K2065">
        <v>29.999999999999893</v>
      </c>
      <c r="L2065">
        <v>0.66666666666666663</v>
      </c>
      <c r="M2065">
        <v>0</v>
      </c>
      <c r="N2065" t="s">
        <v>76</v>
      </c>
      <c r="O2065" t="s">
        <v>102</v>
      </c>
      <c r="P2065" t="s">
        <v>112</v>
      </c>
      <c r="Q2065" t="s">
        <v>118</v>
      </c>
      <c r="R2065" t="s">
        <v>118</v>
      </c>
      <c r="S2065">
        <v>2049</v>
      </c>
      <c r="T2065">
        <v>2624</v>
      </c>
      <c r="U2065" s="1">
        <v>45361</v>
      </c>
      <c r="V2065" s="2">
        <v>0.64583333333333337</v>
      </c>
      <c r="W2065" s="2">
        <v>0.72916666666666663</v>
      </c>
      <c r="X2065" t="s">
        <v>49</v>
      </c>
      <c r="Y2065">
        <v>3</v>
      </c>
      <c r="Z2065">
        <v>12</v>
      </c>
      <c r="AA2065">
        <v>3</v>
      </c>
      <c r="AB2065" t="s">
        <v>27</v>
      </c>
      <c r="AC2065" t="s">
        <v>30</v>
      </c>
      <c r="AD2065">
        <v>119.99999999999989</v>
      </c>
      <c r="AE2065">
        <v>0.25</v>
      </c>
      <c r="AF2065">
        <v>0</v>
      </c>
      <c r="AG2065" t="s">
        <v>71</v>
      </c>
      <c r="AH2065" t="s">
        <v>100</v>
      </c>
      <c r="AI2065" t="s">
        <v>112</v>
      </c>
      <c r="AJ2065">
        <v>2048</v>
      </c>
      <c r="AK2065">
        <v>2049</v>
      </c>
      <c r="AL2065" t="s">
        <v>118</v>
      </c>
    </row>
    <row r="2066" spans="1:38" x14ac:dyDescent="0.2">
      <c r="A2066">
        <v>1903</v>
      </c>
      <c r="B2066" s="1">
        <v>45570</v>
      </c>
      <c r="C2066" s="2">
        <v>0.64583333333333337</v>
      </c>
      <c r="D2066" s="2">
        <v>0.72916666666666663</v>
      </c>
      <c r="E2066" t="s">
        <v>49</v>
      </c>
      <c r="F2066">
        <v>3</v>
      </c>
      <c r="G2066">
        <v>12</v>
      </c>
      <c r="H2066">
        <v>6</v>
      </c>
      <c r="I2066" t="s">
        <v>22</v>
      </c>
      <c r="J2066" t="s">
        <v>18</v>
      </c>
      <c r="K2066">
        <v>119.99999999999989</v>
      </c>
      <c r="L2066">
        <v>0.5</v>
      </c>
      <c r="M2066">
        <v>0</v>
      </c>
      <c r="N2066" t="s">
        <v>77</v>
      </c>
      <c r="O2066" t="s">
        <v>107</v>
      </c>
      <c r="P2066" t="s">
        <v>112</v>
      </c>
      <c r="Q2066" t="s">
        <v>118</v>
      </c>
      <c r="R2066" t="s">
        <v>124</v>
      </c>
      <c r="S2066">
        <v>2050</v>
      </c>
      <c r="T2066">
        <v>982</v>
      </c>
      <c r="U2066" s="1">
        <v>45422</v>
      </c>
      <c r="V2066" s="2">
        <v>0.64583333333333337</v>
      </c>
      <c r="W2066" s="2">
        <v>0.66666666666666663</v>
      </c>
      <c r="X2066" t="s">
        <v>49</v>
      </c>
      <c r="Y2066">
        <v>3</v>
      </c>
      <c r="Z2066">
        <v>12</v>
      </c>
      <c r="AA2066">
        <v>8</v>
      </c>
      <c r="AB2066" t="s">
        <v>27</v>
      </c>
      <c r="AC2066" t="s">
        <v>18</v>
      </c>
      <c r="AD2066">
        <v>29.999999999999893</v>
      </c>
      <c r="AE2066">
        <v>0.66666666666666663</v>
      </c>
      <c r="AF2066">
        <v>0</v>
      </c>
      <c r="AG2066" t="s">
        <v>76</v>
      </c>
      <c r="AH2066" t="s">
        <v>102</v>
      </c>
      <c r="AI2066" t="s">
        <v>112</v>
      </c>
      <c r="AJ2066">
        <v>2049</v>
      </c>
      <c r="AK2066">
        <v>2050</v>
      </c>
      <c r="AL2066" t="s">
        <v>118</v>
      </c>
    </row>
    <row r="2067" spans="1:38" x14ac:dyDescent="0.2">
      <c r="A2067">
        <v>2326</v>
      </c>
      <c r="B2067" s="1">
        <v>45597</v>
      </c>
      <c r="C2067" s="2">
        <v>0.64583333333333337</v>
      </c>
      <c r="D2067" s="2">
        <v>0.70833333333333337</v>
      </c>
      <c r="E2067" t="s">
        <v>49</v>
      </c>
      <c r="F2067">
        <v>3</v>
      </c>
      <c r="G2067">
        <v>12</v>
      </c>
      <c r="H2067">
        <v>14</v>
      </c>
      <c r="I2067" t="s">
        <v>27</v>
      </c>
      <c r="J2067" t="s">
        <v>14</v>
      </c>
      <c r="K2067">
        <v>90</v>
      </c>
      <c r="L2067">
        <v>1.1666666666666667</v>
      </c>
      <c r="M2067">
        <v>1</v>
      </c>
      <c r="N2067" t="s">
        <v>76</v>
      </c>
      <c r="O2067" t="s">
        <v>108</v>
      </c>
      <c r="P2067" t="s">
        <v>112</v>
      </c>
      <c r="Q2067" t="s">
        <v>118</v>
      </c>
      <c r="R2067" t="s">
        <v>118</v>
      </c>
      <c r="S2067">
        <v>2051</v>
      </c>
      <c r="T2067">
        <v>1903</v>
      </c>
      <c r="U2067" s="1">
        <v>45570</v>
      </c>
      <c r="V2067" s="2">
        <v>0.64583333333333337</v>
      </c>
      <c r="W2067" s="2">
        <v>0.72916666666666663</v>
      </c>
      <c r="X2067" t="s">
        <v>49</v>
      </c>
      <c r="Y2067">
        <v>3</v>
      </c>
      <c r="Z2067">
        <v>12</v>
      </c>
      <c r="AA2067">
        <v>6</v>
      </c>
      <c r="AB2067" t="s">
        <v>22</v>
      </c>
      <c r="AC2067" t="s">
        <v>18</v>
      </c>
      <c r="AD2067">
        <v>119.99999999999989</v>
      </c>
      <c r="AE2067">
        <v>0.5</v>
      </c>
      <c r="AF2067">
        <v>0</v>
      </c>
      <c r="AG2067" t="s">
        <v>77</v>
      </c>
      <c r="AH2067" t="s">
        <v>107</v>
      </c>
      <c r="AI2067" t="s">
        <v>112</v>
      </c>
      <c r="AJ2067">
        <v>2050</v>
      </c>
      <c r="AK2067">
        <v>2051</v>
      </c>
      <c r="AL2067" t="s">
        <v>118</v>
      </c>
    </row>
    <row r="2068" spans="1:38" x14ac:dyDescent="0.2">
      <c r="A2068">
        <v>1006</v>
      </c>
      <c r="B2068" s="1">
        <v>45624</v>
      </c>
      <c r="C2068" s="2">
        <v>0.64583333333333337</v>
      </c>
      <c r="D2068" s="2">
        <v>0.66666666666666663</v>
      </c>
      <c r="E2068" t="s">
        <v>49</v>
      </c>
      <c r="F2068">
        <v>3</v>
      </c>
      <c r="G2068">
        <v>12</v>
      </c>
      <c r="H2068">
        <v>14</v>
      </c>
      <c r="I2068" t="s">
        <v>13</v>
      </c>
      <c r="J2068" t="s">
        <v>14</v>
      </c>
      <c r="K2068">
        <v>29.999999999999893</v>
      </c>
      <c r="L2068">
        <v>1.1666666666666667</v>
      </c>
      <c r="M2068">
        <v>1</v>
      </c>
      <c r="N2068" t="s">
        <v>75</v>
      </c>
      <c r="O2068" t="s">
        <v>108</v>
      </c>
      <c r="P2068" t="s">
        <v>112</v>
      </c>
      <c r="Q2068" t="s">
        <v>118</v>
      </c>
      <c r="R2068" t="s">
        <v>118</v>
      </c>
      <c r="S2068">
        <v>2052</v>
      </c>
      <c r="T2068">
        <v>2326</v>
      </c>
      <c r="U2068" s="1">
        <v>45597</v>
      </c>
      <c r="V2068" s="2">
        <v>0.64583333333333337</v>
      </c>
      <c r="W2068" s="2">
        <v>0.70833333333333337</v>
      </c>
      <c r="X2068" t="s">
        <v>49</v>
      </c>
      <c r="Y2068">
        <v>3</v>
      </c>
      <c r="Z2068">
        <v>12</v>
      </c>
      <c r="AA2068">
        <v>14</v>
      </c>
      <c r="AB2068" t="s">
        <v>27</v>
      </c>
      <c r="AC2068" t="s">
        <v>14</v>
      </c>
      <c r="AD2068">
        <v>90</v>
      </c>
      <c r="AE2068">
        <v>1.1666666666666667</v>
      </c>
      <c r="AF2068">
        <v>1</v>
      </c>
      <c r="AG2068" t="s">
        <v>76</v>
      </c>
      <c r="AH2068" t="s">
        <v>108</v>
      </c>
      <c r="AI2068" t="s">
        <v>112</v>
      </c>
      <c r="AJ2068">
        <v>2051</v>
      </c>
      <c r="AK2068">
        <v>2052</v>
      </c>
      <c r="AL2068" t="s">
        <v>118</v>
      </c>
    </row>
    <row r="2069" spans="1:38" x14ac:dyDescent="0.2">
      <c r="A2069">
        <v>2624</v>
      </c>
      <c r="B2069" s="1">
        <v>45361</v>
      </c>
      <c r="C2069" s="2">
        <v>0.64583333333333337</v>
      </c>
      <c r="D2069" s="2">
        <v>0.72916666666666663</v>
      </c>
      <c r="E2069" t="s">
        <v>49</v>
      </c>
      <c r="F2069">
        <v>3</v>
      </c>
      <c r="G2069">
        <v>12</v>
      </c>
      <c r="H2069">
        <v>3</v>
      </c>
      <c r="I2069" t="s">
        <v>27</v>
      </c>
      <c r="J2069" t="s">
        <v>30</v>
      </c>
      <c r="K2069">
        <v>119.99999999999989</v>
      </c>
      <c r="L2069">
        <v>0.25</v>
      </c>
      <c r="M2069">
        <v>0</v>
      </c>
      <c r="N2069" t="s">
        <v>71</v>
      </c>
      <c r="O2069" t="s">
        <v>100</v>
      </c>
      <c r="P2069" t="s">
        <v>112</v>
      </c>
      <c r="Q2069" t="s">
        <v>118</v>
      </c>
      <c r="R2069" t="s">
        <v>124</v>
      </c>
      <c r="S2069">
        <v>2048</v>
      </c>
      <c r="T2069">
        <v>918</v>
      </c>
      <c r="U2069" s="1">
        <v>45484</v>
      </c>
      <c r="V2069" s="2">
        <v>0.66666666666666663</v>
      </c>
      <c r="W2069" s="2">
        <v>0.6875</v>
      </c>
      <c r="X2069" t="s">
        <v>49</v>
      </c>
      <c r="Y2069">
        <v>3</v>
      </c>
      <c r="Z2069">
        <v>12</v>
      </c>
      <c r="AA2069">
        <v>4</v>
      </c>
      <c r="AB2069" t="s">
        <v>42</v>
      </c>
      <c r="AC2069" t="s">
        <v>30</v>
      </c>
      <c r="AD2069">
        <v>30.000000000000053</v>
      </c>
      <c r="AE2069">
        <v>0.33333333333333331</v>
      </c>
      <c r="AF2069">
        <v>0</v>
      </c>
      <c r="AG2069" t="s">
        <v>75</v>
      </c>
      <c r="AH2069" t="s">
        <v>104</v>
      </c>
      <c r="AI2069" t="s">
        <v>112</v>
      </c>
      <c r="AJ2069">
        <v>2047</v>
      </c>
      <c r="AK2069">
        <v>2048</v>
      </c>
      <c r="AL2069" t="s">
        <v>118</v>
      </c>
    </row>
    <row r="2070" spans="1:38" x14ac:dyDescent="0.2">
      <c r="A2070">
        <v>2475</v>
      </c>
      <c r="B2070" s="1">
        <v>45492</v>
      </c>
      <c r="C2070" s="2">
        <v>0.64583333333333337</v>
      </c>
      <c r="D2070" s="2">
        <v>0.70833333333333337</v>
      </c>
      <c r="E2070" t="s">
        <v>49</v>
      </c>
      <c r="F2070">
        <v>3</v>
      </c>
      <c r="G2070">
        <v>12</v>
      </c>
      <c r="H2070">
        <v>13</v>
      </c>
      <c r="I2070" t="s">
        <v>13</v>
      </c>
      <c r="J2070" t="s">
        <v>40</v>
      </c>
      <c r="K2070">
        <v>90</v>
      </c>
      <c r="L2070">
        <v>1.0833333333333333</v>
      </c>
      <c r="M2070">
        <v>1</v>
      </c>
      <c r="N2070" t="s">
        <v>76</v>
      </c>
      <c r="O2070" t="s">
        <v>104</v>
      </c>
      <c r="P2070" t="s">
        <v>112</v>
      </c>
      <c r="Q2070" t="s">
        <v>118</v>
      </c>
      <c r="R2070" t="s">
        <v>118</v>
      </c>
      <c r="S2070">
        <v>2054</v>
      </c>
      <c r="T2070">
        <v>2084</v>
      </c>
      <c r="U2070" s="1">
        <v>45587</v>
      </c>
      <c r="V2070" s="2">
        <v>0.64583333333333337</v>
      </c>
      <c r="W2070" s="2">
        <v>0.66666666666666663</v>
      </c>
      <c r="X2070" t="s">
        <v>49</v>
      </c>
      <c r="Y2070">
        <v>3</v>
      </c>
      <c r="Z2070">
        <v>12</v>
      </c>
      <c r="AA2070">
        <v>7</v>
      </c>
      <c r="AB2070" t="s">
        <v>13</v>
      </c>
      <c r="AC2070" t="s">
        <v>23</v>
      </c>
      <c r="AD2070">
        <v>29.999999999999893</v>
      </c>
      <c r="AE2070">
        <v>0.58333333333333337</v>
      </c>
      <c r="AF2070">
        <v>0</v>
      </c>
      <c r="AG2070" t="s">
        <v>73</v>
      </c>
      <c r="AH2070" t="s">
        <v>107</v>
      </c>
      <c r="AI2070" t="s">
        <v>112</v>
      </c>
      <c r="AJ2070">
        <v>2053</v>
      </c>
      <c r="AK2070">
        <v>2054</v>
      </c>
      <c r="AL2070" t="s">
        <v>118</v>
      </c>
    </row>
    <row r="2071" spans="1:38" x14ac:dyDescent="0.2">
      <c r="A2071">
        <v>1991</v>
      </c>
      <c r="B2071" s="1">
        <v>45429</v>
      </c>
      <c r="C2071" s="2">
        <v>0.64583333333333337</v>
      </c>
      <c r="D2071" s="2">
        <v>0.70833333333333337</v>
      </c>
      <c r="E2071" t="s">
        <v>49</v>
      </c>
      <c r="F2071">
        <v>3</v>
      </c>
      <c r="G2071">
        <v>12</v>
      </c>
      <c r="H2071">
        <v>9</v>
      </c>
      <c r="I2071" t="s">
        <v>41</v>
      </c>
      <c r="J2071" t="s">
        <v>40</v>
      </c>
      <c r="K2071">
        <v>90</v>
      </c>
      <c r="L2071">
        <v>0.75</v>
      </c>
      <c r="M2071">
        <v>0</v>
      </c>
      <c r="N2071" t="s">
        <v>76</v>
      </c>
      <c r="O2071" t="s">
        <v>102</v>
      </c>
      <c r="P2071" t="s">
        <v>112</v>
      </c>
      <c r="Q2071" t="s">
        <v>118</v>
      </c>
      <c r="R2071" t="s">
        <v>118</v>
      </c>
      <c r="S2071">
        <v>2055</v>
      </c>
      <c r="T2071">
        <v>2475</v>
      </c>
      <c r="U2071" s="1">
        <v>45492</v>
      </c>
      <c r="V2071" s="2">
        <v>0.64583333333333337</v>
      </c>
      <c r="W2071" s="2">
        <v>0.70833333333333337</v>
      </c>
      <c r="X2071" t="s">
        <v>49</v>
      </c>
      <c r="Y2071">
        <v>3</v>
      </c>
      <c r="Z2071">
        <v>12</v>
      </c>
      <c r="AA2071">
        <v>13</v>
      </c>
      <c r="AB2071" t="s">
        <v>13</v>
      </c>
      <c r="AC2071" t="s">
        <v>40</v>
      </c>
      <c r="AD2071">
        <v>90</v>
      </c>
      <c r="AE2071">
        <v>1.0833333333333333</v>
      </c>
      <c r="AF2071">
        <v>1</v>
      </c>
      <c r="AG2071" t="s">
        <v>76</v>
      </c>
      <c r="AH2071" t="s">
        <v>104</v>
      </c>
      <c r="AI2071" t="s">
        <v>112</v>
      </c>
      <c r="AJ2071">
        <v>2054</v>
      </c>
      <c r="AK2071">
        <v>2055</v>
      </c>
      <c r="AL2071" t="s">
        <v>118</v>
      </c>
    </row>
    <row r="2072" spans="1:38" x14ac:dyDescent="0.2">
      <c r="A2072">
        <v>1367</v>
      </c>
      <c r="B2072" s="1">
        <v>45436</v>
      </c>
      <c r="C2072" s="2">
        <v>0.64583333333333337</v>
      </c>
      <c r="D2072" s="2">
        <v>0.72916666666666663</v>
      </c>
      <c r="E2072" t="s">
        <v>49</v>
      </c>
      <c r="F2072">
        <v>3</v>
      </c>
      <c r="G2072">
        <v>12</v>
      </c>
      <c r="H2072">
        <v>2</v>
      </c>
      <c r="I2072" t="s">
        <v>39</v>
      </c>
      <c r="J2072" t="s">
        <v>30</v>
      </c>
      <c r="K2072">
        <v>119.99999999999989</v>
      </c>
      <c r="L2072">
        <v>0.16666666666666666</v>
      </c>
      <c r="M2072">
        <v>0</v>
      </c>
      <c r="N2072" t="s">
        <v>76</v>
      </c>
      <c r="O2072" t="s">
        <v>102</v>
      </c>
      <c r="P2072" t="s">
        <v>112</v>
      </c>
      <c r="Q2072" t="s">
        <v>117</v>
      </c>
      <c r="R2072" t="s">
        <v>124</v>
      </c>
      <c r="S2072">
        <v>2056</v>
      </c>
      <c r="T2072">
        <v>1991</v>
      </c>
      <c r="U2072" s="1">
        <v>45429</v>
      </c>
      <c r="V2072" s="2">
        <v>0.64583333333333337</v>
      </c>
      <c r="W2072" s="2">
        <v>0.70833333333333337</v>
      </c>
      <c r="X2072" t="s">
        <v>49</v>
      </c>
      <c r="Y2072">
        <v>3</v>
      </c>
      <c r="Z2072">
        <v>12</v>
      </c>
      <c r="AA2072">
        <v>9</v>
      </c>
      <c r="AB2072" t="s">
        <v>41</v>
      </c>
      <c r="AC2072" t="s">
        <v>40</v>
      </c>
      <c r="AD2072">
        <v>90</v>
      </c>
      <c r="AE2072">
        <v>0.75</v>
      </c>
      <c r="AF2072">
        <v>0</v>
      </c>
      <c r="AG2072" t="s">
        <v>76</v>
      </c>
      <c r="AH2072" t="s">
        <v>102</v>
      </c>
      <c r="AI2072" t="s">
        <v>112</v>
      </c>
      <c r="AJ2072">
        <v>2055</v>
      </c>
      <c r="AK2072">
        <v>2056</v>
      </c>
      <c r="AL2072" t="s">
        <v>118</v>
      </c>
    </row>
    <row r="2073" spans="1:38" x14ac:dyDescent="0.2">
      <c r="A2073">
        <v>2236</v>
      </c>
      <c r="B2073" s="1">
        <v>45469</v>
      </c>
      <c r="C2073" s="2">
        <v>0.64583333333333337</v>
      </c>
      <c r="D2073" s="2">
        <v>0.72916666666666663</v>
      </c>
      <c r="E2073" t="s">
        <v>49</v>
      </c>
      <c r="F2073">
        <v>3</v>
      </c>
      <c r="G2073">
        <v>12</v>
      </c>
      <c r="H2073">
        <v>3</v>
      </c>
      <c r="I2073" t="s">
        <v>17</v>
      </c>
      <c r="J2073" t="s">
        <v>14</v>
      </c>
      <c r="K2073">
        <v>119.99999999999989</v>
      </c>
      <c r="L2073">
        <v>0.25</v>
      </c>
      <c r="M2073">
        <v>0</v>
      </c>
      <c r="N2073" t="s">
        <v>74</v>
      </c>
      <c r="O2073" t="s">
        <v>103</v>
      </c>
      <c r="P2073" t="s">
        <v>112</v>
      </c>
      <c r="Q2073" t="s">
        <v>118</v>
      </c>
      <c r="R2073" t="s">
        <v>124</v>
      </c>
      <c r="S2073">
        <v>2057</v>
      </c>
      <c r="T2073">
        <v>1367</v>
      </c>
      <c r="U2073" s="1">
        <v>45436</v>
      </c>
      <c r="V2073" s="2">
        <v>0.64583333333333337</v>
      </c>
      <c r="W2073" s="2">
        <v>0.72916666666666663</v>
      </c>
      <c r="X2073" t="s">
        <v>49</v>
      </c>
      <c r="Y2073">
        <v>3</v>
      </c>
      <c r="Z2073">
        <v>12</v>
      </c>
      <c r="AA2073">
        <v>2</v>
      </c>
      <c r="AB2073" t="s">
        <v>39</v>
      </c>
      <c r="AC2073" t="s">
        <v>30</v>
      </c>
      <c r="AD2073">
        <v>119.99999999999989</v>
      </c>
      <c r="AE2073">
        <v>0.16666666666666666</v>
      </c>
      <c r="AF2073">
        <v>0</v>
      </c>
      <c r="AG2073" t="s">
        <v>76</v>
      </c>
      <c r="AH2073" t="s">
        <v>102</v>
      </c>
      <c r="AI2073" t="s">
        <v>112</v>
      </c>
      <c r="AJ2073">
        <v>2056</v>
      </c>
      <c r="AK2073">
        <v>2057</v>
      </c>
      <c r="AL2073" t="s">
        <v>118</v>
      </c>
    </row>
    <row r="2074" spans="1:38" x14ac:dyDescent="0.2">
      <c r="A2074">
        <v>2780</v>
      </c>
      <c r="B2074" s="1">
        <v>45527</v>
      </c>
      <c r="C2074" s="2">
        <v>0.64583333333333337</v>
      </c>
      <c r="D2074" s="2">
        <v>0.72916666666666663</v>
      </c>
      <c r="E2074" t="s">
        <v>49</v>
      </c>
      <c r="F2074">
        <v>3</v>
      </c>
      <c r="G2074">
        <v>12</v>
      </c>
      <c r="H2074">
        <v>9</v>
      </c>
      <c r="I2074" t="s">
        <v>39</v>
      </c>
      <c r="J2074" t="s">
        <v>18</v>
      </c>
      <c r="K2074">
        <v>119.99999999999989</v>
      </c>
      <c r="L2074">
        <v>0.75</v>
      </c>
      <c r="M2074">
        <v>0</v>
      </c>
      <c r="N2074" t="s">
        <v>76</v>
      </c>
      <c r="O2074" t="s">
        <v>105</v>
      </c>
      <c r="P2074" t="s">
        <v>112</v>
      </c>
      <c r="Q2074" t="s">
        <v>118</v>
      </c>
      <c r="R2074" t="s">
        <v>124</v>
      </c>
      <c r="S2074">
        <v>2059</v>
      </c>
      <c r="T2074">
        <v>1359</v>
      </c>
      <c r="U2074" s="1">
        <v>45510</v>
      </c>
      <c r="V2074" s="2">
        <v>0.64583333333333337</v>
      </c>
      <c r="W2074" s="2">
        <v>0.70833333333333337</v>
      </c>
      <c r="X2074" t="s">
        <v>49</v>
      </c>
      <c r="Y2074">
        <v>3</v>
      </c>
      <c r="Z2074">
        <v>12</v>
      </c>
      <c r="AA2074">
        <v>11</v>
      </c>
      <c r="AB2074" t="s">
        <v>39</v>
      </c>
      <c r="AC2074" t="s">
        <v>18</v>
      </c>
      <c r="AD2074">
        <v>90</v>
      </c>
      <c r="AE2074">
        <v>0.91666666666666652</v>
      </c>
      <c r="AF2074">
        <v>0</v>
      </c>
      <c r="AG2074" t="s">
        <v>73</v>
      </c>
      <c r="AH2074" t="s">
        <v>105</v>
      </c>
      <c r="AI2074" t="s">
        <v>112</v>
      </c>
      <c r="AJ2074">
        <v>2058</v>
      </c>
      <c r="AK2074">
        <v>2059</v>
      </c>
      <c r="AL2074" t="s">
        <v>118</v>
      </c>
    </row>
    <row r="2075" spans="1:38" x14ac:dyDescent="0.2">
      <c r="A2075">
        <v>2084</v>
      </c>
      <c r="B2075" s="1">
        <v>45587</v>
      </c>
      <c r="C2075" s="2">
        <v>0.64583333333333337</v>
      </c>
      <c r="D2075" s="2">
        <v>0.66666666666666663</v>
      </c>
      <c r="E2075" t="s">
        <v>49</v>
      </c>
      <c r="F2075">
        <v>3</v>
      </c>
      <c r="G2075">
        <v>12</v>
      </c>
      <c r="H2075">
        <v>7</v>
      </c>
      <c r="I2075" t="s">
        <v>13</v>
      </c>
      <c r="J2075" t="s">
        <v>23</v>
      </c>
      <c r="K2075">
        <v>29.999999999999893</v>
      </c>
      <c r="L2075">
        <v>0.58333333333333337</v>
      </c>
      <c r="M2075">
        <v>0</v>
      </c>
      <c r="N2075" t="s">
        <v>73</v>
      </c>
      <c r="O2075" t="s">
        <v>107</v>
      </c>
      <c r="P2075" t="s">
        <v>112</v>
      </c>
      <c r="Q2075" t="s">
        <v>118</v>
      </c>
      <c r="R2075" t="s">
        <v>118</v>
      </c>
      <c r="S2075">
        <v>2053</v>
      </c>
      <c r="T2075">
        <v>1006</v>
      </c>
      <c r="U2075" s="1">
        <v>45624</v>
      </c>
      <c r="V2075" s="2">
        <v>0.64583333333333337</v>
      </c>
      <c r="W2075" s="2">
        <v>0.66666666666666663</v>
      </c>
      <c r="X2075" t="s">
        <v>49</v>
      </c>
      <c r="Y2075">
        <v>3</v>
      </c>
      <c r="Z2075">
        <v>12</v>
      </c>
      <c r="AA2075">
        <v>14</v>
      </c>
      <c r="AB2075" t="s">
        <v>13</v>
      </c>
      <c r="AC2075" t="s">
        <v>14</v>
      </c>
      <c r="AD2075">
        <v>29.999999999999893</v>
      </c>
      <c r="AE2075">
        <v>1.1666666666666667</v>
      </c>
      <c r="AF2075">
        <v>1</v>
      </c>
      <c r="AG2075" t="s">
        <v>75</v>
      </c>
      <c r="AH2075" t="s">
        <v>108</v>
      </c>
      <c r="AI2075" t="s">
        <v>112</v>
      </c>
      <c r="AJ2075">
        <v>2052</v>
      </c>
      <c r="AK2075">
        <v>2053</v>
      </c>
      <c r="AL2075" t="s">
        <v>118</v>
      </c>
    </row>
    <row r="2076" spans="1:38" x14ac:dyDescent="0.2">
      <c r="A2076">
        <v>1503</v>
      </c>
      <c r="B2076" s="1">
        <v>45621</v>
      </c>
      <c r="C2076" s="2">
        <v>0.625</v>
      </c>
      <c r="D2076" s="2">
        <v>0.64583333333333337</v>
      </c>
      <c r="E2076" t="s">
        <v>49</v>
      </c>
      <c r="F2076">
        <v>3</v>
      </c>
      <c r="G2076">
        <v>12</v>
      </c>
      <c r="H2076">
        <v>1</v>
      </c>
      <c r="I2076" t="s">
        <v>42</v>
      </c>
      <c r="J2076" t="s">
        <v>18</v>
      </c>
      <c r="K2076">
        <v>30.000000000000053</v>
      </c>
      <c r="L2076">
        <v>8.3333333333333329E-2</v>
      </c>
      <c r="M2076">
        <v>0</v>
      </c>
      <c r="N2076" t="s">
        <v>72</v>
      </c>
      <c r="O2076" t="s">
        <v>108</v>
      </c>
      <c r="P2076" t="s">
        <v>112</v>
      </c>
      <c r="Q2076" t="s">
        <v>117</v>
      </c>
      <c r="R2076" t="s">
        <v>118</v>
      </c>
      <c r="S2076">
        <v>2087</v>
      </c>
      <c r="T2076">
        <v>2680</v>
      </c>
      <c r="U2076" s="1">
        <v>45484</v>
      </c>
      <c r="V2076" s="2">
        <v>0.625</v>
      </c>
      <c r="W2076" s="2">
        <v>0.64583333333333337</v>
      </c>
      <c r="X2076" t="s">
        <v>49</v>
      </c>
      <c r="Y2076">
        <v>3</v>
      </c>
      <c r="Z2076">
        <v>12</v>
      </c>
      <c r="AA2076">
        <v>1</v>
      </c>
      <c r="AB2076" t="s">
        <v>42</v>
      </c>
      <c r="AC2076" t="s">
        <v>23</v>
      </c>
      <c r="AD2076">
        <v>30.000000000000053</v>
      </c>
      <c r="AE2076">
        <v>8.3333333333333329E-2</v>
      </c>
      <c r="AF2076">
        <v>0</v>
      </c>
      <c r="AG2076" t="s">
        <v>75</v>
      </c>
      <c r="AH2076" t="s">
        <v>104</v>
      </c>
      <c r="AI2076" t="s">
        <v>112</v>
      </c>
      <c r="AJ2076">
        <v>2086</v>
      </c>
      <c r="AK2076">
        <v>2087</v>
      </c>
      <c r="AL2076" t="s">
        <v>118</v>
      </c>
    </row>
    <row r="2077" spans="1:38" x14ac:dyDescent="0.2">
      <c r="A2077">
        <v>2998</v>
      </c>
      <c r="B2077" s="1">
        <v>45626</v>
      </c>
      <c r="C2077" s="2">
        <v>0.625</v>
      </c>
      <c r="D2077" s="2">
        <v>0.64583333333333337</v>
      </c>
      <c r="E2077" t="s">
        <v>49</v>
      </c>
      <c r="F2077">
        <v>3</v>
      </c>
      <c r="G2077">
        <v>12</v>
      </c>
      <c r="H2077">
        <v>9</v>
      </c>
      <c r="I2077" t="s">
        <v>13</v>
      </c>
      <c r="J2077" t="s">
        <v>40</v>
      </c>
      <c r="K2077">
        <v>30.000000000000053</v>
      </c>
      <c r="L2077">
        <v>0.75</v>
      </c>
      <c r="M2077">
        <v>0</v>
      </c>
      <c r="N2077" t="s">
        <v>77</v>
      </c>
      <c r="O2077" t="s">
        <v>108</v>
      </c>
      <c r="P2077" t="s">
        <v>112</v>
      </c>
      <c r="Q2077" t="s">
        <v>118</v>
      </c>
      <c r="R2077" t="s">
        <v>118</v>
      </c>
      <c r="S2077">
        <v>2095</v>
      </c>
      <c r="T2077">
        <v>2907</v>
      </c>
      <c r="U2077" s="1">
        <v>45509</v>
      </c>
      <c r="V2077" s="2">
        <v>0.625</v>
      </c>
      <c r="W2077" s="2">
        <v>0.6875</v>
      </c>
      <c r="X2077" t="s">
        <v>49</v>
      </c>
      <c r="Y2077">
        <v>3</v>
      </c>
      <c r="Z2077">
        <v>12</v>
      </c>
      <c r="AA2077">
        <v>4</v>
      </c>
      <c r="AB2077" t="s">
        <v>41</v>
      </c>
      <c r="AC2077" t="s">
        <v>23</v>
      </c>
      <c r="AD2077">
        <v>90</v>
      </c>
      <c r="AE2077">
        <v>0.33333333333333331</v>
      </c>
      <c r="AF2077">
        <v>0</v>
      </c>
      <c r="AG2077" t="s">
        <v>72</v>
      </c>
      <c r="AH2077" t="s">
        <v>105</v>
      </c>
      <c r="AI2077" t="s">
        <v>112</v>
      </c>
      <c r="AJ2077">
        <v>2094</v>
      </c>
      <c r="AK2077">
        <v>2095</v>
      </c>
      <c r="AL2077" t="s">
        <v>118</v>
      </c>
    </row>
    <row r="2078" spans="1:38" x14ac:dyDescent="0.2">
      <c r="A2078">
        <v>2907</v>
      </c>
      <c r="B2078" s="1">
        <v>45509</v>
      </c>
      <c r="C2078" s="2">
        <v>0.625</v>
      </c>
      <c r="D2078" s="2">
        <v>0.6875</v>
      </c>
      <c r="E2078" t="s">
        <v>49</v>
      </c>
      <c r="F2078">
        <v>3</v>
      </c>
      <c r="G2078">
        <v>12</v>
      </c>
      <c r="H2078">
        <v>4</v>
      </c>
      <c r="I2078" t="s">
        <v>41</v>
      </c>
      <c r="J2078" t="s">
        <v>23</v>
      </c>
      <c r="K2078">
        <v>90</v>
      </c>
      <c r="L2078">
        <v>0.33333333333333331</v>
      </c>
      <c r="M2078">
        <v>0</v>
      </c>
      <c r="N2078" t="s">
        <v>72</v>
      </c>
      <c r="O2078" t="s">
        <v>105</v>
      </c>
      <c r="P2078" t="s">
        <v>112</v>
      </c>
      <c r="Q2078" t="s">
        <v>118</v>
      </c>
      <c r="R2078" t="s">
        <v>118</v>
      </c>
      <c r="S2078">
        <v>2094</v>
      </c>
      <c r="T2078">
        <v>2477</v>
      </c>
      <c r="U2078" s="1">
        <v>45439</v>
      </c>
      <c r="V2078" s="2">
        <v>0.625</v>
      </c>
      <c r="W2078" s="2">
        <v>0.64583333333333337</v>
      </c>
      <c r="X2078" t="s">
        <v>49</v>
      </c>
      <c r="Y2078">
        <v>3</v>
      </c>
      <c r="Z2078">
        <v>12</v>
      </c>
      <c r="AA2078">
        <v>2</v>
      </c>
      <c r="AB2078" t="s">
        <v>41</v>
      </c>
      <c r="AC2078" t="s">
        <v>40</v>
      </c>
      <c r="AD2078">
        <v>30.000000000000053</v>
      </c>
      <c r="AE2078">
        <v>0.16666666666666666</v>
      </c>
      <c r="AF2078">
        <v>0</v>
      </c>
      <c r="AG2078" t="s">
        <v>72</v>
      </c>
      <c r="AH2078" t="s">
        <v>102</v>
      </c>
      <c r="AI2078" t="s">
        <v>112</v>
      </c>
      <c r="AJ2078">
        <v>2093</v>
      </c>
      <c r="AK2078">
        <v>2094</v>
      </c>
      <c r="AL2078" t="s">
        <v>118</v>
      </c>
    </row>
    <row r="2079" spans="1:38" x14ac:dyDescent="0.2">
      <c r="A2079">
        <v>2477</v>
      </c>
      <c r="B2079" s="1">
        <v>45439</v>
      </c>
      <c r="C2079" s="2">
        <v>0.625</v>
      </c>
      <c r="D2079" s="2">
        <v>0.64583333333333337</v>
      </c>
      <c r="E2079" t="s">
        <v>49</v>
      </c>
      <c r="F2079">
        <v>3</v>
      </c>
      <c r="G2079">
        <v>12</v>
      </c>
      <c r="H2079">
        <v>2</v>
      </c>
      <c r="I2079" t="s">
        <v>41</v>
      </c>
      <c r="J2079" t="s">
        <v>40</v>
      </c>
      <c r="K2079">
        <v>30.000000000000053</v>
      </c>
      <c r="L2079">
        <v>0.16666666666666666</v>
      </c>
      <c r="M2079">
        <v>0</v>
      </c>
      <c r="N2079" t="s">
        <v>72</v>
      </c>
      <c r="O2079" t="s">
        <v>102</v>
      </c>
      <c r="P2079" t="s">
        <v>112</v>
      </c>
      <c r="Q2079" t="s">
        <v>117</v>
      </c>
      <c r="R2079" t="s">
        <v>118</v>
      </c>
      <c r="S2079">
        <v>2093</v>
      </c>
      <c r="T2079">
        <v>1769</v>
      </c>
      <c r="U2079" s="1">
        <v>45514</v>
      </c>
      <c r="V2079" s="2">
        <v>0.625</v>
      </c>
      <c r="W2079" s="2">
        <v>0.70833333333333337</v>
      </c>
      <c r="X2079" t="s">
        <v>49</v>
      </c>
      <c r="Y2079">
        <v>3</v>
      </c>
      <c r="Z2079">
        <v>12</v>
      </c>
      <c r="AA2079">
        <v>9</v>
      </c>
      <c r="AB2079" t="s">
        <v>17</v>
      </c>
      <c r="AC2079" t="s">
        <v>30</v>
      </c>
      <c r="AD2079">
        <v>120.00000000000006</v>
      </c>
      <c r="AE2079">
        <v>0.75</v>
      </c>
      <c r="AF2079">
        <v>0</v>
      </c>
      <c r="AG2079" t="s">
        <v>77</v>
      </c>
      <c r="AH2079" t="s">
        <v>105</v>
      </c>
      <c r="AI2079" t="s">
        <v>112</v>
      </c>
      <c r="AJ2079">
        <v>2092</v>
      </c>
      <c r="AK2079">
        <v>2093</v>
      </c>
      <c r="AL2079" t="s">
        <v>118</v>
      </c>
    </row>
    <row r="2080" spans="1:38" x14ac:dyDescent="0.2">
      <c r="A2080">
        <v>1769</v>
      </c>
      <c r="B2080" s="1">
        <v>45514</v>
      </c>
      <c r="C2080" s="2">
        <v>0.625</v>
      </c>
      <c r="D2080" s="2">
        <v>0.70833333333333337</v>
      </c>
      <c r="E2080" t="s">
        <v>49</v>
      </c>
      <c r="F2080">
        <v>3</v>
      </c>
      <c r="G2080">
        <v>12</v>
      </c>
      <c r="H2080">
        <v>9</v>
      </c>
      <c r="I2080" t="s">
        <v>17</v>
      </c>
      <c r="J2080" t="s">
        <v>30</v>
      </c>
      <c r="K2080">
        <v>120.00000000000006</v>
      </c>
      <c r="L2080">
        <v>0.75</v>
      </c>
      <c r="M2080">
        <v>0</v>
      </c>
      <c r="N2080" t="s">
        <v>77</v>
      </c>
      <c r="O2080" t="s">
        <v>105</v>
      </c>
      <c r="P2080" t="s">
        <v>112</v>
      </c>
      <c r="Q2080" t="s">
        <v>118</v>
      </c>
      <c r="R2080" t="s">
        <v>124</v>
      </c>
      <c r="S2080">
        <v>2092</v>
      </c>
      <c r="T2080">
        <v>1411</v>
      </c>
      <c r="U2080" s="1">
        <v>45486</v>
      </c>
      <c r="V2080" s="2">
        <v>0.625</v>
      </c>
      <c r="W2080" s="2">
        <v>0.70833333333333337</v>
      </c>
      <c r="X2080" t="s">
        <v>49</v>
      </c>
      <c r="Y2080">
        <v>3</v>
      </c>
      <c r="Z2080">
        <v>12</v>
      </c>
      <c r="AA2080">
        <v>5</v>
      </c>
      <c r="AB2080" t="s">
        <v>42</v>
      </c>
      <c r="AC2080" t="s">
        <v>14</v>
      </c>
      <c r="AD2080">
        <v>120.00000000000006</v>
      </c>
      <c r="AE2080">
        <v>0.41666666666666674</v>
      </c>
      <c r="AF2080">
        <v>0</v>
      </c>
      <c r="AG2080" t="s">
        <v>77</v>
      </c>
      <c r="AH2080" t="s">
        <v>104</v>
      </c>
      <c r="AI2080" t="s">
        <v>112</v>
      </c>
      <c r="AJ2080">
        <v>2091</v>
      </c>
      <c r="AK2080">
        <v>2092</v>
      </c>
      <c r="AL2080" t="s">
        <v>118</v>
      </c>
    </row>
    <row r="2081" spans="1:38" x14ac:dyDescent="0.2">
      <c r="A2081">
        <v>1411</v>
      </c>
      <c r="B2081" s="1">
        <v>45486</v>
      </c>
      <c r="C2081" s="2">
        <v>0.625</v>
      </c>
      <c r="D2081" s="2">
        <v>0.70833333333333337</v>
      </c>
      <c r="E2081" t="s">
        <v>49</v>
      </c>
      <c r="F2081">
        <v>3</v>
      </c>
      <c r="G2081">
        <v>12</v>
      </c>
      <c r="H2081">
        <v>5</v>
      </c>
      <c r="I2081" t="s">
        <v>42</v>
      </c>
      <c r="J2081" t="s">
        <v>14</v>
      </c>
      <c r="K2081">
        <v>120.00000000000006</v>
      </c>
      <c r="L2081">
        <v>0.41666666666666674</v>
      </c>
      <c r="M2081">
        <v>0</v>
      </c>
      <c r="N2081" t="s">
        <v>77</v>
      </c>
      <c r="O2081" t="s">
        <v>104</v>
      </c>
      <c r="P2081" t="s">
        <v>112</v>
      </c>
      <c r="Q2081" t="s">
        <v>118</v>
      </c>
      <c r="R2081" t="s">
        <v>124</v>
      </c>
      <c r="S2081">
        <v>2091</v>
      </c>
      <c r="T2081">
        <v>2020</v>
      </c>
      <c r="U2081" s="1">
        <v>45567</v>
      </c>
      <c r="V2081" s="2">
        <v>0.625</v>
      </c>
      <c r="W2081" s="2">
        <v>0.64583333333333337</v>
      </c>
      <c r="X2081" t="s">
        <v>49</v>
      </c>
      <c r="Y2081">
        <v>3</v>
      </c>
      <c r="Z2081">
        <v>12</v>
      </c>
      <c r="AA2081">
        <v>8</v>
      </c>
      <c r="AB2081" t="s">
        <v>42</v>
      </c>
      <c r="AC2081" t="s">
        <v>14</v>
      </c>
      <c r="AD2081">
        <v>30.000000000000053</v>
      </c>
      <c r="AE2081">
        <v>0.66666666666666663</v>
      </c>
      <c r="AF2081">
        <v>0</v>
      </c>
      <c r="AG2081" t="s">
        <v>74</v>
      </c>
      <c r="AH2081" t="s">
        <v>107</v>
      </c>
      <c r="AI2081" t="s">
        <v>112</v>
      </c>
      <c r="AJ2081">
        <v>2090</v>
      </c>
      <c r="AK2081">
        <v>2091</v>
      </c>
      <c r="AL2081" t="s">
        <v>118</v>
      </c>
    </row>
    <row r="2082" spans="1:38" x14ac:dyDescent="0.2">
      <c r="A2082">
        <v>2020</v>
      </c>
      <c r="B2082" s="1">
        <v>45567</v>
      </c>
      <c r="C2082" s="2">
        <v>0.625</v>
      </c>
      <c r="D2082" s="2">
        <v>0.64583333333333337</v>
      </c>
      <c r="E2082" t="s">
        <v>49</v>
      </c>
      <c r="F2082">
        <v>3</v>
      </c>
      <c r="G2082">
        <v>12</v>
      </c>
      <c r="H2082">
        <v>8</v>
      </c>
      <c r="I2082" t="s">
        <v>42</v>
      </c>
      <c r="J2082" t="s">
        <v>14</v>
      </c>
      <c r="K2082">
        <v>30.000000000000053</v>
      </c>
      <c r="L2082">
        <v>0.66666666666666663</v>
      </c>
      <c r="M2082">
        <v>0</v>
      </c>
      <c r="N2082" t="s">
        <v>74</v>
      </c>
      <c r="O2082" t="s">
        <v>107</v>
      </c>
      <c r="P2082" t="s">
        <v>112</v>
      </c>
      <c r="Q2082" t="s">
        <v>118</v>
      </c>
      <c r="R2082" t="s">
        <v>118</v>
      </c>
      <c r="S2082">
        <v>2090</v>
      </c>
      <c r="T2082">
        <v>1100</v>
      </c>
      <c r="U2082" s="1">
        <v>45425</v>
      </c>
      <c r="V2082" s="2">
        <v>0.625</v>
      </c>
      <c r="W2082" s="2">
        <v>0.64583333333333337</v>
      </c>
      <c r="X2082" t="s">
        <v>49</v>
      </c>
      <c r="Y2082">
        <v>3</v>
      </c>
      <c r="Z2082">
        <v>12</v>
      </c>
      <c r="AA2082">
        <v>4</v>
      </c>
      <c r="AB2082" t="s">
        <v>22</v>
      </c>
      <c r="AC2082" t="s">
        <v>23</v>
      </c>
      <c r="AD2082">
        <v>30.000000000000053</v>
      </c>
      <c r="AE2082">
        <v>0.33333333333333331</v>
      </c>
      <c r="AF2082">
        <v>0</v>
      </c>
      <c r="AG2082" t="s">
        <v>72</v>
      </c>
      <c r="AH2082" t="s">
        <v>102</v>
      </c>
      <c r="AI2082" t="s">
        <v>112</v>
      </c>
      <c r="AJ2082">
        <v>2089</v>
      </c>
      <c r="AK2082">
        <v>2090</v>
      </c>
      <c r="AL2082" t="s">
        <v>118</v>
      </c>
    </row>
    <row r="2083" spans="1:38" x14ac:dyDescent="0.2">
      <c r="A2083">
        <v>1100</v>
      </c>
      <c r="B2083" s="1">
        <v>45425</v>
      </c>
      <c r="C2083" s="2">
        <v>0.625</v>
      </c>
      <c r="D2083" s="2">
        <v>0.64583333333333337</v>
      </c>
      <c r="E2083" t="s">
        <v>49</v>
      </c>
      <c r="F2083">
        <v>3</v>
      </c>
      <c r="G2083">
        <v>12</v>
      </c>
      <c r="H2083">
        <v>4</v>
      </c>
      <c r="I2083" t="s">
        <v>22</v>
      </c>
      <c r="J2083" t="s">
        <v>23</v>
      </c>
      <c r="K2083">
        <v>30.000000000000053</v>
      </c>
      <c r="L2083">
        <v>0.33333333333333331</v>
      </c>
      <c r="M2083">
        <v>0</v>
      </c>
      <c r="N2083" t="s">
        <v>72</v>
      </c>
      <c r="O2083" t="s">
        <v>102</v>
      </c>
      <c r="P2083" t="s">
        <v>112</v>
      </c>
      <c r="Q2083" t="s">
        <v>118</v>
      </c>
      <c r="R2083" t="s">
        <v>118</v>
      </c>
      <c r="S2083">
        <v>2089</v>
      </c>
      <c r="T2083">
        <v>2511</v>
      </c>
      <c r="U2083" s="1">
        <v>45398</v>
      </c>
      <c r="V2083" s="2">
        <v>0.625</v>
      </c>
      <c r="W2083" s="2">
        <v>0.66666666666666663</v>
      </c>
      <c r="X2083" t="s">
        <v>49</v>
      </c>
      <c r="Y2083">
        <v>3</v>
      </c>
      <c r="Z2083">
        <v>12</v>
      </c>
      <c r="AA2083">
        <v>13</v>
      </c>
      <c r="AB2083" t="s">
        <v>42</v>
      </c>
      <c r="AC2083" t="s">
        <v>28</v>
      </c>
      <c r="AD2083">
        <v>59.999999999999943</v>
      </c>
      <c r="AE2083">
        <v>1.0833333333333333</v>
      </c>
      <c r="AF2083">
        <v>1</v>
      </c>
      <c r="AG2083" t="s">
        <v>73</v>
      </c>
      <c r="AH2083" t="s">
        <v>101</v>
      </c>
      <c r="AI2083" t="s">
        <v>112</v>
      </c>
      <c r="AJ2083">
        <v>2088</v>
      </c>
      <c r="AK2083">
        <v>2089</v>
      </c>
      <c r="AL2083" t="s">
        <v>118</v>
      </c>
    </row>
    <row r="2084" spans="1:38" x14ac:dyDescent="0.2">
      <c r="A2084">
        <v>2511</v>
      </c>
      <c r="B2084" s="1">
        <v>45398</v>
      </c>
      <c r="C2084" s="2">
        <v>0.625</v>
      </c>
      <c r="D2084" s="2">
        <v>0.66666666666666663</v>
      </c>
      <c r="E2084" t="s">
        <v>49</v>
      </c>
      <c r="F2084">
        <v>3</v>
      </c>
      <c r="G2084">
        <v>12</v>
      </c>
      <c r="H2084">
        <v>13</v>
      </c>
      <c r="I2084" t="s">
        <v>42</v>
      </c>
      <c r="J2084" t="s">
        <v>28</v>
      </c>
      <c r="K2084">
        <v>59.999999999999943</v>
      </c>
      <c r="L2084">
        <v>1.0833333333333333</v>
      </c>
      <c r="M2084">
        <v>1</v>
      </c>
      <c r="N2084" t="s">
        <v>73</v>
      </c>
      <c r="O2084" t="s">
        <v>101</v>
      </c>
      <c r="P2084" t="s">
        <v>112</v>
      </c>
      <c r="Q2084" t="s">
        <v>118</v>
      </c>
      <c r="R2084" t="s">
        <v>118</v>
      </c>
      <c r="S2084">
        <v>2088</v>
      </c>
      <c r="T2084">
        <v>1503</v>
      </c>
      <c r="U2084" s="1">
        <v>45621</v>
      </c>
      <c r="V2084" s="2">
        <v>0.625</v>
      </c>
      <c r="W2084" s="2">
        <v>0.64583333333333337</v>
      </c>
      <c r="X2084" t="s">
        <v>49</v>
      </c>
      <c r="Y2084">
        <v>3</v>
      </c>
      <c r="Z2084">
        <v>12</v>
      </c>
      <c r="AA2084">
        <v>1</v>
      </c>
      <c r="AB2084" t="s">
        <v>42</v>
      </c>
      <c r="AC2084" t="s">
        <v>18</v>
      </c>
      <c r="AD2084">
        <v>30.000000000000053</v>
      </c>
      <c r="AE2084">
        <v>8.3333333333333329E-2</v>
      </c>
      <c r="AF2084">
        <v>0</v>
      </c>
      <c r="AG2084" t="s">
        <v>72</v>
      </c>
      <c r="AH2084" t="s">
        <v>108</v>
      </c>
      <c r="AI2084" t="s">
        <v>112</v>
      </c>
      <c r="AJ2084">
        <v>2087</v>
      </c>
      <c r="AK2084">
        <v>2088</v>
      </c>
      <c r="AL2084" t="s">
        <v>118</v>
      </c>
    </row>
    <row r="2085" spans="1:38" x14ac:dyDescent="0.2">
      <c r="A2085">
        <v>2680</v>
      </c>
      <c r="B2085" s="1">
        <v>45484</v>
      </c>
      <c r="C2085" s="2">
        <v>0.625</v>
      </c>
      <c r="D2085" s="2">
        <v>0.64583333333333337</v>
      </c>
      <c r="E2085" t="s">
        <v>49</v>
      </c>
      <c r="F2085">
        <v>3</v>
      </c>
      <c r="G2085">
        <v>12</v>
      </c>
      <c r="H2085">
        <v>1</v>
      </c>
      <c r="I2085" t="s">
        <v>42</v>
      </c>
      <c r="J2085" t="s">
        <v>23</v>
      </c>
      <c r="K2085">
        <v>30.000000000000053</v>
      </c>
      <c r="L2085">
        <v>8.3333333333333329E-2</v>
      </c>
      <c r="M2085">
        <v>0</v>
      </c>
      <c r="N2085" t="s">
        <v>75</v>
      </c>
      <c r="O2085" t="s">
        <v>104</v>
      </c>
      <c r="P2085" t="s">
        <v>112</v>
      </c>
      <c r="Q2085" t="s">
        <v>117</v>
      </c>
      <c r="R2085" t="s">
        <v>118</v>
      </c>
      <c r="S2085">
        <v>2086</v>
      </c>
      <c r="T2085">
        <v>965</v>
      </c>
      <c r="U2085" s="1">
        <v>45520</v>
      </c>
      <c r="V2085" s="2">
        <v>0.625</v>
      </c>
      <c r="W2085" s="2">
        <v>0.70833333333333337</v>
      </c>
      <c r="X2085" t="s">
        <v>49</v>
      </c>
      <c r="Y2085">
        <v>3</v>
      </c>
      <c r="Z2085">
        <v>12</v>
      </c>
      <c r="AA2085">
        <v>14</v>
      </c>
      <c r="AB2085" t="s">
        <v>22</v>
      </c>
      <c r="AC2085" t="s">
        <v>14</v>
      </c>
      <c r="AD2085">
        <v>120.00000000000006</v>
      </c>
      <c r="AE2085">
        <v>1.1666666666666667</v>
      </c>
      <c r="AF2085">
        <v>1</v>
      </c>
      <c r="AG2085" t="s">
        <v>76</v>
      </c>
      <c r="AH2085" t="s">
        <v>105</v>
      </c>
      <c r="AI2085" t="s">
        <v>112</v>
      </c>
      <c r="AJ2085">
        <v>2085</v>
      </c>
      <c r="AK2085">
        <v>2086</v>
      </c>
      <c r="AL2085" t="s">
        <v>118</v>
      </c>
    </row>
    <row r="2086" spans="1:38" x14ac:dyDescent="0.2">
      <c r="A2086">
        <v>2154</v>
      </c>
      <c r="B2086" s="1">
        <v>45642</v>
      </c>
      <c r="C2086" s="2">
        <v>0.625</v>
      </c>
      <c r="D2086" s="2">
        <v>0.64583333333333337</v>
      </c>
      <c r="E2086" t="s">
        <v>49</v>
      </c>
      <c r="F2086">
        <v>3</v>
      </c>
      <c r="G2086">
        <v>12</v>
      </c>
      <c r="H2086">
        <v>14</v>
      </c>
      <c r="I2086" t="s">
        <v>41</v>
      </c>
      <c r="J2086" t="s">
        <v>40</v>
      </c>
      <c r="K2086">
        <v>30.000000000000053</v>
      </c>
      <c r="L2086">
        <v>1.1666666666666667</v>
      </c>
      <c r="M2086">
        <v>1</v>
      </c>
      <c r="N2086" t="s">
        <v>72</v>
      </c>
      <c r="O2086" t="s">
        <v>109</v>
      </c>
      <c r="P2086" t="s">
        <v>112</v>
      </c>
      <c r="Q2086" t="s">
        <v>118</v>
      </c>
      <c r="R2086" t="s">
        <v>118</v>
      </c>
      <c r="S2086">
        <v>2078</v>
      </c>
      <c r="T2086">
        <v>1849</v>
      </c>
      <c r="U2086" s="1">
        <v>45620</v>
      </c>
      <c r="V2086" s="2">
        <v>0.625</v>
      </c>
      <c r="W2086" s="2">
        <v>0.6875</v>
      </c>
      <c r="X2086" t="s">
        <v>49</v>
      </c>
      <c r="Y2086">
        <v>3</v>
      </c>
      <c r="Z2086">
        <v>12</v>
      </c>
      <c r="AA2086">
        <v>9</v>
      </c>
      <c r="AB2086" t="s">
        <v>41</v>
      </c>
      <c r="AC2086" t="s">
        <v>40</v>
      </c>
      <c r="AD2086">
        <v>90</v>
      </c>
      <c r="AE2086">
        <v>0.75</v>
      </c>
      <c r="AF2086">
        <v>0</v>
      </c>
      <c r="AG2086" t="s">
        <v>71</v>
      </c>
      <c r="AH2086" t="s">
        <v>108</v>
      </c>
      <c r="AI2086" t="s">
        <v>112</v>
      </c>
      <c r="AJ2086">
        <v>2077</v>
      </c>
      <c r="AK2086">
        <v>2078</v>
      </c>
      <c r="AL2086" t="s">
        <v>118</v>
      </c>
    </row>
    <row r="2087" spans="1:38" x14ac:dyDescent="0.2">
      <c r="A2087">
        <v>995</v>
      </c>
      <c r="B2087" s="1">
        <v>45363</v>
      </c>
      <c r="C2087" s="2">
        <v>0.625</v>
      </c>
      <c r="D2087" s="2">
        <v>0.64583333333333337</v>
      </c>
      <c r="E2087" t="s">
        <v>49</v>
      </c>
      <c r="F2087">
        <v>3</v>
      </c>
      <c r="G2087">
        <v>12</v>
      </c>
      <c r="H2087">
        <v>7</v>
      </c>
      <c r="I2087" t="s">
        <v>13</v>
      </c>
      <c r="J2087" t="s">
        <v>40</v>
      </c>
      <c r="K2087">
        <v>30.000000000000053</v>
      </c>
      <c r="L2087">
        <v>0.58333333333333337</v>
      </c>
      <c r="M2087">
        <v>0</v>
      </c>
      <c r="N2087" t="s">
        <v>73</v>
      </c>
      <c r="O2087" t="s">
        <v>100</v>
      </c>
      <c r="P2087" t="s">
        <v>112</v>
      </c>
      <c r="Q2087" t="s">
        <v>118</v>
      </c>
      <c r="R2087" t="s">
        <v>118</v>
      </c>
      <c r="S2087">
        <v>2084</v>
      </c>
      <c r="T2087">
        <v>293</v>
      </c>
      <c r="U2087" s="1">
        <v>45416</v>
      </c>
      <c r="V2087" s="2">
        <v>0.625</v>
      </c>
      <c r="W2087" s="2">
        <v>0.6875</v>
      </c>
      <c r="X2087" t="s">
        <v>49</v>
      </c>
      <c r="Y2087">
        <v>3</v>
      </c>
      <c r="Z2087">
        <v>12</v>
      </c>
      <c r="AA2087">
        <v>1</v>
      </c>
      <c r="AB2087" t="s">
        <v>17</v>
      </c>
      <c r="AC2087" t="s">
        <v>40</v>
      </c>
      <c r="AD2087">
        <v>90</v>
      </c>
      <c r="AE2087">
        <v>8.3333333333333329E-2</v>
      </c>
      <c r="AF2087">
        <v>0</v>
      </c>
      <c r="AG2087" t="s">
        <v>77</v>
      </c>
      <c r="AH2087" t="s">
        <v>102</v>
      </c>
      <c r="AI2087" t="s">
        <v>112</v>
      </c>
      <c r="AJ2087">
        <v>2083</v>
      </c>
      <c r="AK2087">
        <v>2084</v>
      </c>
      <c r="AL2087" t="s">
        <v>118</v>
      </c>
    </row>
    <row r="2088" spans="1:38" x14ac:dyDescent="0.2">
      <c r="A2088">
        <v>965</v>
      </c>
      <c r="B2088" s="1">
        <v>45520</v>
      </c>
      <c r="C2088" s="2">
        <v>0.625</v>
      </c>
      <c r="D2088" s="2">
        <v>0.70833333333333337</v>
      </c>
      <c r="E2088" t="s">
        <v>49</v>
      </c>
      <c r="F2088">
        <v>3</v>
      </c>
      <c r="G2088">
        <v>12</v>
      </c>
      <c r="H2088">
        <v>14</v>
      </c>
      <c r="I2088" t="s">
        <v>22</v>
      </c>
      <c r="J2088" t="s">
        <v>14</v>
      </c>
      <c r="K2088">
        <v>120.00000000000006</v>
      </c>
      <c r="L2088">
        <v>1.1666666666666667</v>
      </c>
      <c r="M2088">
        <v>1</v>
      </c>
      <c r="N2088" t="s">
        <v>76</v>
      </c>
      <c r="O2088" t="s">
        <v>105</v>
      </c>
      <c r="P2088" t="s">
        <v>112</v>
      </c>
      <c r="Q2088" t="s">
        <v>118</v>
      </c>
      <c r="R2088" t="s">
        <v>124</v>
      </c>
      <c r="S2088">
        <v>2085</v>
      </c>
      <c r="T2088">
        <v>995</v>
      </c>
      <c r="U2088" s="1">
        <v>45363</v>
      </c>
      <c r="V2088" s="2">
        <v>0.625</v>
      </c>
      <c r="W2088" s="2">
        <v>0.64583333333333337</v>
      </c>
      <c r="X2088" t="s">
        <v>49</v>
      </c>
      <c r="Y2088">
        <v>3</v>
      </c>
      <c r="Z2088">
        <v>12</v>
      </c>
      <c r="AA2088">
        <v>7</v>
      </c>
      <c r="AB2088" t="s">
        <v>13</v>
      </c>
      <c r="AC2088" t="s">
        <v>40</v>
      </c>
      <c r="AD2088">
        <v>30.000000000000053</v>
      </c>
      <c r="AE2088">
        <v>0.58333333333333337</v>
      </c>
      <c r="AF2088">
        <v>0</v>
      </c>
      <c r="AG2088" t="s">
        <v>73</v>
      </c>
      <c r="AH2088" t="s">
        <v>100</v>
      </c>
      <c r="AI2088" t="s">
        <v>112</v>
      </c>
      <c r="AJ2088">
        <v>2084</v>
      </c>
      <c r="AK2088">
        <v>2085</v>
      </c>
      <c r="AL2088" t="s">
        <v>118</v>
      </c>
    </row>
    <row r="2089" spans="1:38" x14ac:dyDescent="0.2">
      <c r="A2089">
        <v>2173</v>
      </c>
      <c r="B2089" s="1">
        <v>45319</v>
      </c>
      <c r="C2089" s="2">
        <v>0.625</v>
      </c>
      <c r="D2089" s="2">
        <v>0.70833333333333337</v>
      </c>
      <c r="E2089" t="s">
        <v>49</v>
      </c>
      <c r="F2089">
        <v>3</v>
      </c>
      <c r="G2089">
        <v>12</v>
      </c>
      <c r="H2089">
        <v>1</v>
      </c>
      <c r="I2089" t="s">
        <v>22</v>
      </c>
      <c r="J2089" t="s">
        <v>18</v>
      </c>
      <c r="K2089">
        <v>120.00000000000006</v>
      </c>
      <c r="L2089">
        <v>8.3333333333333329E-2</v>
      </c>
      <c r="M2089">
        <v>0</v>
      </c>
      <c r="N2089" t="s">
        <v>71</v>
      </c>
      <c r="O2089" t="s">
        <v>98</v>
      </c>
      <c r="P2089" t="s">
        <v>112</v>
      </c>
      <c r="Q2089" t="s">
        <v>117</v>
      </c>
      <c r="R2089" t="s">
        <v>124</v>
      </c>
      <c r="S2089">
        <v>2075</v>
      </c>
      <c r="T2089">
        <v>1953</v>
      </c>
      <c r="U2089" s="1">
        <v>45536</v>
      </c>
      <c r="V2089" s="2">
        <v>0.625</v>
      </c>
      <c r="W2089" s="2">
        <v>0.70833333333333337</v>
      </c>
      <c r="X2089" t="s">
        <v>49</v>
      </c>
      <c r="Y2089">
        <v>3</v>
      </c>
      <c r="Z2089">
        <v>12</v>
      </c>
      <c r="AA2089">
        <v>9</v>
      </c>
      <c r="AB2089" t="s">
        <v>27</v>
      </c>
      <c r="AC2089" t="s">
        <v>18</v>
      </c>
      <c r="AD2089">
        <v>120.00000000000006</v>
      </c>
      <c r="AE2089">
        <v>0.75</v>
      </c>
      <c r="AF2089">
        <v>0</v>
      </c>
      <c r="AG2089" t="s">
        <v>71</v>
      </c>
      <c r="AH2089" t="s">
        <v>106</v>
      </c>
      <c r="AI2089" t="s">
        <v>112</v>
      </c>
      <c r="AJ2089">
        <v>2074</v>
      </c>
      <c r="AK2089">
        <v>2075</v>
      </c>
      <c r="AL2089" t="s">
        <v>118</v>
      </c>
    </row>
    <row r="2090" spans="1:38" x14ac:dyDescent="0.2">
      <c r="A2090">
        <v>2660</v>
      </c>
      <c r="B2090" s="1">
        <v>45657</v>
      </c>
      <c r="C2090" s="2">
        <v>0.625</v>
      </c>
      <c r="D2090" s="2">
        <v>0.6875</v>
      </c>
      <c r="E2090" t="s">
        <v>49</v>
      </c>
      <c r="F2090">
        <v>3</v>
      </c>
      <c r="G2090">
        <v>12</v>
      </c>
      <c r="H2090">
        <v>7</v>
      </c>
      <c r="I2090" t="s">
        <v>42</v>
      </c>
      <c r="J2090" t="s">
        <v>30</v>
      </c>
      <c r="K2090">
        <v>90</v>
      </c>
      <c r="L2090">
        <v>0.58333333333333337</v>
      </c>
      <c r="M2090">
        <v>0</v>
      </c>
      <c r="N2090" t="s">
        <v>73</v>
      </c>
      <c r="O2090" t="s">
        <v>109</v>
      </c>
      <c r="P2090" t="s">
        <v>112</v>
      </c>
      <c r="Q2090" t="s">
        <v>118</v>
      </c>
      <c r="R2090" t="s">
        <v>118</v>
      </c>
      <c r="S2090">
        <v>2076</v>
      </c>
      <c r="T2090">
        <v>2173</v>
      </c>
      <c r="U2090" s="1">
        <v>45319</v>
      </c>
      <c r="V2090" s="2">
        <v>0.625</v>
      </c>
      <c r="W2090" s="2">
        <v>0.70833333333333337</v>
      </c>
      <c r="X2090" t="s">
        <v>49</v>
      </c>
      <c r="Y2090">
        <v>3</v>
      </c>
      <c r="Z2090">
        <v>12</v>
      </c>
      <c r="AA2090">
        <v>1</v>
      </c>
      <c r="AB2090" t="s">
        <v>22</v>
      </c>
      <c r="AC2090" t="s">
        <v>18</v>
      </c>
      <c r="AD2090">
        <v>120.00000000000006</v>
      </c>
      <c r="AE2090">
        <v>8.3333333333333329E-2</v>
      </c>
      <c r="AF2090">
        <v>0</v>
      </c>
      <c r="AG2090" t="s">
        <v>71</v>
      </c>
      <c r="AH2090" t="s">
        <v>98</v>
      </c>
      <c r="AI2090" t="s">
        <v>112</v>
      </c>
      <c r="AJ2090">
        <v>2075</v>
      </c>
      <c r="AK2090">
        <v>2076</v>
      </c>
      <c r="AL2090" t="s">
        <v>118</v>
      </c>
    </row>
    <row r="2091" spans="1:38" x14ac:dyDescent="0.2">
      <c r="A2091">
        <v>1849</v>
      </c>
      <c r="B2091" s="1">
        <v>45620</v>
      </c>
      <c r="C2091" s="2">
        <v>0.625</v>
      </c>
      <c r="D2091" s="2">
        <v>0.6875</v>
      </c>
      <c r="E2091" t="s">
        <v>49</v>
      </c>
      <c r="F2091">
        <v>3</v>
      </c>
      <c r="G2091">
        <v>12</v>
      </c>
      <c r="H2091">
        <v>9</v>
      </c>
      <c r="I2091" t="s">
        <v>41</v>
      </c>
      <c r="J2091" t="s">
        <v>40</v>
      </c>
      <c r="K2091">
        <v>90</v>
      </c>
      <c r="L2091">
        <v>0.75</v>
      </c>
      <c r="M2091">
        <v>0</v>
      </c>
      <c r="N2091" t="s">
        <v>71</v>
      </c>
      <c r="O2091" t="s">
        <v>108</v>
      </c>
      <c r="P2091" t="s">
        <v>112</v>
      </c>
      <c r="Q2091" t="s">
        <v>118</v>
      </c>
      <c r="R2091" t="s">
        <v>118</v>
      </c>
      <c r="S2091">
        <v>2077</v>
      </c>
      <c r="T2091">
        <v>2660</v>
      </c>
      <c r="U2091" s="1">
        <v>45657</v>
      </c>
      <c r="V2091" s="2">
        <v>0.625</v>
      </c>
      <c r="W2091" s="2">
        <v>0.6875</v>
      </c>
      <c r="X2091" t="s">
        <v>49</v>
      </c>
      <c r="Y2091">
        <v>3</v>
      </c>
      <c r="Z2091">
        <v>12</v>
      </c>
      <c r="AA2091">
        <v>7</v>
      </c>
      <c r="AB2091" t="s">
        <v>42</v>
      </c>
      <c r="AC2091" t="s">
        <v>30</v>
      </c>
      <c r="AD2091">
        <v>90</v>
      </c>
      <c r="AE2091">
        <v>0.58333333333333337</v>
      </c>
      <c r="AF2091">
        <v>0</v>
      </c>
      <c r="AG2091" t="s">
        <v>73</v>
      </c>
      <c r="AH2091" t="s">
        <v>109</v>
      </c>
      <c r="AI2091" t="s">
        <v>112</v>
      </c>
      <c r="AJ2091">
        <v>2076</v>
      </c>
      <c r="AK2091">
        <v>2077</v>
      </c>
      <c r="AL2091" t="s">
        <v>118</v>
      </c>
    </row>
    <row r="2092" spans="1:38" x14ac:dyDescent="0.2">
      <c r="A2092">
        <v>1953</v>
      </c>
      <c r="B2092" s="1">
        <v>45536</v>
      </c>
      <c r="C2092" s="2">
        <v>0.625</v>
      </c>
      <c r="D2092" s="2">
        <v>0.70833333333333337</v>
      </c>
      <c r="E2092" t="s">
        <v>49</v>
      </c>
      <c r="F2092">
        <v>3</v>
      </c>
      <c r="G2092">
        <v>12</v>
      </c>
      <c r="H2092">
        <v>9</v>
      </c>
      <c r="I2092" t="s">
        <v>27</v>
      </c>
      <c r="J2092" t="s">
        <v>18</v>
      </c>
      <c r="K2092">
        <v>120.00000000000006</v>
      </c>
      <c r="L2092">
        <v>0.75</v>
      </c>
      <c r="M2092">
        <v>0</v>
      </c>
      <c r="N2092" t="s">
        <v>71</v>
      </c>
      <c r="O2092" t="s">
        <v>106</v>
      </c>
      <c r="P2092" t="s">
        <v>112</v>
      </c>
      <c r="Q2092" t="s">
        <v>118</v>
      </c>
      <c r="R2092" t="s">
        <v>124</v>
      </c>
      <c r="S2092">
        <v>2074</v>
      </c>
      <c r="T2092">
        <v>1623</v>
      </c>
      <c r="U2092" s="1">
        <v>45557</v>
      </c>
      <c r="V2092" s="2">
        <v>0.64583333333333337</v>
      </c>
      <c r="W2092" s="2">
        <v>0.66666666666666663</v>
      </c>
      <c r="X2092" t="s">
        <v>49</v>
      </c>
      <c r="Y2092">
        <v>3</v>
      </c>
      <c r="Z2092">
        <v>12</v>
      </c>
      <c r="AA2092">
        <v>11</v>
      </c>
      <c r="AB2092" t="s">
        <v>42</v>
      </c>
      <c r="AC2092" t="s">
        <v>14</v>
      </c>
      <c r="AD2092">
        <v>29.999999999999893</v>
      </c>
      <c r="AE2092">
        <v>0.91666666666666652</v>
      </c>
      <c r="AF2092">
        <v>0</v>
      </c>
      <c r="AG2092" t="s">
        <v>71</v>
      </c>
      <c r="AH2092" t="s">
        <v>106</v>
      </c>
      <c r="AI2092" t="s">
        <v>112</v>
      </c>
      <c r="AJ2092">
        <v>2073</v>
      </c>
      <c r="AK2092">
        <v>2074</v>
      </c>
      <c r="AL2092" t="s">
        <v>118</v>
      </c>
    </row>
    <row r="2093" spans="1:38" x14ac:dyDescent="0.2">
      <c r="A2093">
        <v>2522</v>
      </c>
      <c r="B2093" s="1">
        <v>45523</v>
      </c>
      <c r="C2093" s="2">
        <v>0.625</v>
      </c>
      <c r="D2093" s="2">
        <v>0.6875</v>
      </c>
      <c r="E2093" t="s">
        <v>49</v>
      </c>
      <c r="F2093">
        <v>3</v>
      </c>
      <c r="G2093">
        <v>12</v>
      </c>
      <c r="H2093">
        <v>12</v>
      </c>
      <c r="I2093" t="s">
        <v>42</v>
      </c>
      <c r="J2093" t="s">
        <v>14</v>
      </c>
      <c r="K2093">
        <v>90</v>
      </c>
      <c r="L2093">
        <v>1</v>
      </c>
      <c r="M2093">
        <v>0</v>
      </c>
      <c r="N2093" t="s">
        <v>72</v>
      </c>
      <c r="O2093" t="s">
        <v>105</v>
      </c>
      <c r="P2093" t="s">
        <v>112</v>
      </c>
      <c r="Q2093" t="s">
        <v>118</v>
      </c>
      <c r="R2093" t="s">
        <v>118</v>
      </c>
      <c r="S2093">
        <v>2079</v>
      </c>
      <c r="T2093">
        <v>2154</v>
      </c>
      <c r="U2093" s="1">
        <v>45642</v>
      </c>
      <c r="V2093" s="2">
        <v>0.625</v>
      </c>
      <c r="W2093" s="2">
        <v>0.64583333333333337</v>
      </c>
      <c r="X2093" t="s">
        <v>49</v>
      </c>
      <c r="Y2093">
        <v>3</v>
      </c>
      <c r="Z2093">
        <v>12</v>
      </c>
      <c r="AA2093">
        <v>14</v>
      </c>
      <c r="AB2093" t="s">
        <v>41</v>
      </c>
      <c r="AC2093" t="s">
        <v>40</v>
      </c>
      <c r="AD2093">
        <v>30.000000000000053</v>
      </c>
      <c r="AE2093">
        <v>1.1666666666666667</v>
      </c>
      <c r="AF2093">
        <v>1</v>
      </c>
      <c r="AG2093" t="s">
        <v>72</v>
      </c>
      <c r="AH2093" t="s">
        <v>109</v>
      </c>
      <c r="AI2093" t="s">
        <v>112</v>
      </c>
      <c r="AJ2093">
        <v>2078</v>
      </c>
      <c r="AK2093">
        <v>2079</v>
      </c>
      <c r="AL2093" t="s">
        <v>118</v>
      </c>
    </row>
    <row r="2094" spans="1:38" x14ac:dyDescent="0.2">
      <c r="A2094">
        <v>212</v>
      </c>
      <c r="B2094" s="1">
        <v>45591</v>
      </c>
      <c r="C2094" s="2">
        <v>0.625</v>
      </c>
      <c r="D2094" s="2">
        <v>0.64583333333333337</v>
      </c>
      <c r="E2094" t="s">
        <v>49</v>
      </c>
      <c r="F2094">
        <v>3</v>
      </c>
      <c r="G2094">
        <v>12</v>
      </c>
      <c r="H2094">
        <v>6</v>
      </c>
      <c r="I2094" t="s">
        <v>27</v>
      </c>
      <c r="J2094" t="s">
        <v>28</v>
      </c>
      <c r="K2094">
        <v>30.000000000000053</v>
      </c>
      <c r="L2094">
        <v>0.5</v>
      </c>
      <c r="M2094">
        <v>0</v>
      </c>
      <c r="N2094" t="s">
        <v>77</v>
      </c>
      <c r="O2094" t="s">
        <v>107</v>
      </c>
      <c r="P2094" t="s">
        <v>112</v>
      </c>
      <c r="Q2094" t="s">
        <v>118</v>
      </c>
      <c r="R2094" t="s">
        <v>118</v>
      </c>
      <c r="S2094">
        <v>2080</v>
      </c>
      <c r="T2094">
        <v>2522</v>
      </c>
      <c r="U2094" s="1">
        <v>45523</v>
      </c>
      <c r="V2094" s="2">
        <v>0.625</v>
      </c>
      <c r="W2094" s="2">
        <v>0.6875</v>
      </c>
      <c r="X2094" t="s">
        <v>49</v>
      </c>
      <c r="Y2094">
        <v>3</v>
      </c>
      <c r="Z2094">
        <v>12</v>
      </c>
      <c r="AA2094">
        <v>12</v>
      </c>
      <c r="AB2094" t="s">
        <v>42</v>
      </c>
      <c r="AC2094" t="s">
        <v>14</v>
      </c>
      <c r="AD2094">
        <v>90</v>
      </c>
      <c r="AE2094">
        <v>1</v>
      </c>
      <c r="AF2094">
        <v>0</v>
      </c>
      <c r="AG2094" t="s">
        <v>72</v>
      </c>
      <c r="AH2094" t="s">
        <v>105</v>
      </c>
      <c r="AI2094" t="s">
        <v>112</v>
      </c>
      <c r="AJ2094">
        <v>2079</v>
      </c>
      <c r="AK2094">
        <v>2080</v>
      </c>
      <c r="AL2094" t="s">
        <v>118</v>
      </c>
    </row>
    <row r="2095" spans="1:38" x14ac:dyDescent="0.2">
      <c r="A2095">
        <v>358</v>
      </c>
      <c r="B2095" s="1">
        <v>45546</v>
      </c>
      <c r="C2095" s="2">
        <v>0.625</v>
      </c>
      <c r="D2095" s="2">
        <v>0.66666666666666663</v>
      </c>
      <c r="E2095" t="s">
        <v>49</v>
      </c>
      <c r="F2095">
        <v>3</v>
      </c>
      <c r="G2095">
        <v>12</v>
      </c>
      <c r="H2095">
        <v>14</v>
      </c>
      <c r="I2095" t="s">
        <v>39</v>
      </c>
      <c r="J2095" t="s">
        <v>30</v>
      </c>
      <c r="K2095">
        <v>59.999999999999943</v>
      </c>
      <c r="L2095">
        <v>1.1666666666666667</v>
      </c>
      <c r="M2095">
        <v>1</v>
      </c>
      <c r="N2095" t="s">
        <v>74</v>
      </c>
      <c r="O2095" t="s">
        <v>106</v>
      </c>
      <c r="P2095" t="s">
        <v>112</v>
      </c>
      <c r="Q2095" t="s">
        <v>118</v>
      </c>
      <c r="R2095" t="s">
        <v>118</v>
      </c>
      <c r="S2095">
        <v>2081</v>
      </c>
      <c r="T2095">
        <v>212</v>
      </c>
      <c r="U2095" s="1">
        <v>45591</v>
      </c>
      <c r="V2095" s="2">
        <v>0.625</v>
      </c>
      <c r="W2095" s="2">
        <v>0.64583333333333337</v>
      </c>
      <c r="X2095" t="s">
        <v>49</v>
      </c>
      <c r="Y2095">
        <v>3</v>
      </c>
      <c r="Z2095">
        <v>12</v>
      </c>
      <c r="AA2095">
        <v>6</v>
      </c>
      <c r="AB2095" t="s">
        <v>27</v>
      </c>
      <c r="AC2095" t="s">
        <v>28</v>
      </c>
      <c r="AD2095">
        <v>30.000000000000053</v>
      </c>
      <c r="AE2095">
        <v>0.5</v>
      </c>
      <c r="AF2095">
        <v>0</v>
      </c>
      <c r="AG2095" t="s">
        <v>77</v>
      </c>
      <c r="AH2095" t="s">
        <v>107</v>
      </c>
      <c r="AI2095" t="s">
        <v>112</v>
      </c>
      <c r="AJ2095">
        <v>2080</v>
      </c>
      <c r="AK2095">
        <v>2081</v>
      </c>
      <c r="AL2095" t="s">
        <v>118</v>
      </c>
    </row>
    <row r="2096" spans="1:38" x14ac:dyDescent="0.2">
      <c r="A2096">
        <v>1216</v>
      </c>
      <c r="B2096" s="1">
        <v>45383</v>
      </c>
      <c r="C2096" s="2">
        <v>0.625</v>
      </c>
      <c r="D2096" s="2">
        <v>0.70833333333333337</v>
      </c>
      <c r="E2096" t="s">
        <v>49</v>
      </c>
      <c r="F2096">
        <v>3</v>
      </c>
      <c r="G2096">
        <v>12</v>
      </c>
      <c r="H2096">
        <v>7</v>
      </c>
      <c r="I2096" t="s">
        <v>17</v>
      </c>
      <c r="J2096" t="s">
        <v>30</v>
      </c>
      <c r="K2096">
        <v>120.00000000000006</v>
      </c>
      <c r="L2096">
        <v>0.58333333333333337</v>
      </c>
      <c r="M2096">
        <v>0</v>
      </c>
      <c r="N2096" t="s">
        <v>72</v>
      </c>
      <c r="O2096" t="s">
        <v>101</v>
      </c>
      <c r="P2096" t="s">
        <v>112</v>
      </c>
      <c r="Q2096" t="s">
        <v>118</v>
      </c>
      <c r="R2096" t="s">
        <v>124</v>
      </c>
      <c r="S2096">
        <v>2082</v>
      </c>
      <c r="T2096">
        <v>358</v>
      </c>
      <c r="U2096" s="1">
        <v>45546</v>
      </c>
      <c r="V2096" s="2">
        <v>0.625</v>
      </c>
      <c r="W2096" s="2">
        <v>0.66666666666666663</v>
      </c>
      <c r="X2096" t="s">
        <v>49</v>
      </c>
      <c r="Y2096">
        <v>3</v>
      </c>
      <c r="Z2096">
        <v>12</v>
      </c>
      <c r="AA2096">
        <v>14</v>
      </c>
      <c r="AB2096" t="s">
        <v>39</v>
      </c>
      <c r="AC2096" t="s">
        <v>30</v>
      </c>
      <c r="AD2096">
        <v>59.999999999999943</v>
      </c>
      <c r="AE2096">
        <v>1.1666666666666667</v>
      </c>
      <c r="AF2096">
        <v>1</v>
      </c>
      <c r="AG2096" t="s">
        <v>74</v>
      </c>
      <c r="AH2096" t="s">
        <v>106</v>
      </c>
      <c r="AI2096" t="s">
        <v>112</v>
      </c>
      <c r="AJ2096">
        <v>2081</v>
      </c>
      <c r="AK2096">
        <v>2082</v>
      </c>
      <c r="AL2096" t="s">
        <v>118</v>
      </c>
    </row>
    <row r="2097" spans="1:38" x14ac:dyDescent="0.2">
      <c r="A2097">
        <v>293</v>
      </c>
      <c r="B2097" s="1">
        <v>45416</v>
      </c>
      <c r="C2097" s="2">
        <v>0.625</v>
      </c>
      <c r="D2097" s="2">
        <v>0.6875</v>
      </c>
      <c r="E2097" t="s">
        <v>49</v>
      </c>
      <c r="F2097">
        <v>3</v>
      </c>
      <c r="G2097">
        <v>12</v>
      </c>
      <c r="H2097">
        <v>1</v>
      </c>
      <c r="I2097" t="s">
        <v>17</v>
      </c>
      <c r="J2097" t="s">
        <v>40</v>
      </c>
      <c r="K2097">
        <v>90</v>
      </c>
      <c r="L2097">
        <v>8.3333333333333329E-2</v>
      </c>
      <c r="M2097">
        <v>0</v>
      </c>
      <c r="N2097" t="s">
        <v>77</v>
      </c>
      <c r="O2097" t="s">
        <v>102</v>
      </c>
      <c r="P2097" t="s">
        <v>112</v>
      </c>
      <c r="Q2097" t="s">
        <v>117</v>
      </c>
      <c r="R2097" t="s">
        <v>118</v>
      </c>
      <c r="S2097">
        <v>2083</v>
      </c>
      <c r="T2097">
        <v>1216</v>
      </c>
      <c r="U2097" s="1">
        <v>45383</v>
      </c>
      <c r="V2097" s="2">
        <v>0.625</v>
      </c>
      <c r="W2097" s="2">
        <v>0.70833333333333337</v>
      </c>
      <c r="X2097" t="s">
        <v>49</v>
      </c>
      <c r="Y2097">
        <v>3</v>
      </c>
      <c r="Z2097">
        <v>12</v>
      </c>
      <c r="AA2097">
        <v>7</v>
      </c>
      <c r="AB2097" t="s">
        <v>17</v>
      </c>
      <c r="AC2097" t="s">
        <v>30</v>
      </c>
      <c r="AD2097">
        <v>120.00000000000006</v>
      </c>
      <c r="AE2097">
        <v>0.58333333333333337</v>
      </c>
      <c r="AF2097">
        <v>0</v>
      </c>
      <c r="AG2097" t="s">
        <v>72</v>
      </c>
      <c r="AH2097" t="s">
        <v>101</v>
      </c>
      <c r="AI2097" t="s">
        <v>112</v>
      </c>
      <c r="AJ2097">
        <v>2082</v>
      </c>
      <c r="AK2097">
        <v>2083</v>
      </c>
      <c r="AL2097" t="s">
        <v>118</v>
      </c>
    </row>
    <row r="2098" spans="1:38" x14ac:dyDescent="0.2">
      <c r="A2098">
        <v>331</v>
      </c>
      <c r="B2098" s="1">
        <v>45308</v>
      </c>
      <c r="C2098" s="2">
        <v>0.60416666666666663</v>
      </c>
      <c r="D2098" s="2">
        <v>0.6875</v>
      </c>
      <c r="E2098" t="s">
        <v>49</v>
      </c>
      <c r="F2098">
        <v>3</v>
      </c>
      <c r="G2098">
        <v>12</v>
      </c>
      <c r="H2098">
        <v>14</v>
      </c>
      <c r="I2098" t="s">
        <v>39</v>
      </c>
      <c r="J2098" t="s">
        <v>30</v>
      </c>
      <c r="K2098">
        <v>120.00000000000006</v>
      </c>
      <c r="L2098">
        <v>1.1666666666666667</v>
      </c>
      <c r="M2098">
        <v>1</v>
      </c>
      <c r="N2098" t="s">
        <v>74</v>
      </c>
      <c r="O2098" t="s">
        <v>98</v>
      </c>
      <c r="P2098" t="s">
        <v>112</v>
      </c>
      <c r="Q2098" t="s">
        <v>118</v>
      </c>
      <c r="R2098" t="s">
        <v>124</v>
      </c>
      <c r="S2098">
        <v>2112</v>
      </c>
      <c r="T2098">
        <v>2809</v>
      </c>
      <c r="U2098" s="1">
        <v>45302</v>
      </c>
      <c r="V2098" s="2">
        <v>0.60416666666666663</v>
      </c>
      <c r="W2098" s="2">
        <v>0.6875</v>
      </c>
      <c r="X2098" t="s">
        <v>49</v>
      </c>
      <c r="Y2098">
        <v>3</v>
      </c>
      <c r="Z2098">
        <v>12</v>
      </c>
      <c r="AA2098">
        <v>9</v>
      </c>
      <c r="AB2098" t="s">
        <v>13</v>
      </c>
      <c r="AC2098" t="s">
        <v>30</v>
      </c>
      <c r="AD2098">
        <v>120.00000000000006</v>
      </c>
      <c r="AE2098">
        <v>0.75</v>
      </c>
      <c r="AF2098">
        <v>0</v>
      </c>
      <c r="AG2098" t="s">
        <v>75</v>
      </c>
      <c r="AH2098" t="s">
        <v>98</v>
      </c>
      <c r="AI2098" t="s">
        <v>112</v>
      </c>
      <c r="AJ2098">
        <v>2111</v>
      </c>
      <c r="AK2098">
        <v>2112</v>
      </c>
      <c r="AL2098" t="s">
        <v>118</v>
      </c>
    </row>
    <row r="2099" spans="1:38" x14ac:dyDescent="0.2">
      <c r="A2099">
        <v>644</v>
      </c>
      <c r="B2099" s="1">
        <v>45411</v>
      </c>
      <c r="C2099" s="2">
        <v>0.60416666666666663</v>
      </c>
      <c r="D2099" s="2">
        <v>0.66666666666666663</v>
      </c>
      <c r="E2099" t="s">
        <v>49</v>
      </c>
      <c r="F2099">
        <v>3</v>
      </c>
      <c r="G2099">
        <v>12</v>
      </c>
      <c r="H2099">
        <v>4</v>
      </c>
      <c r="I2099" t="s">
        <v>39</v>
      </c>
      <c r="J2099" t="s">
        <v>30</v>
      </c>
      <c r="K2099">
        <v>90</v>
      </c>
      <c r="L2099">
        <v>0.33333333333333331</v>
      </c>
      <c r="M2099">
        <v>0</v>
      </c>
      <c r="N2099" t="s">
        <v>72</v>
      </c>
      <c r="O2099" t="s">
        <v>101</v>
      </c>
      <c r="P2099" t="s">
        <v>112</v>
      </c>
      <c r="Q2099" t="s">
        <v>118</v>
      </c>
      <c r="R2099" t="s">
        <v>118</v>
      </c>
      <c r="S2099">
        <v>2113</v>
      </c>
      <c r="T2099">
        <v>331</v>
      </c>
      <c r="U2099" s="1">
        <v>45308</v>
      </c>
      <c r="V2099" s="2">
        <v>0.60416666666666663</v>
      </c>
      <c r="W2099" s="2">
        <v>0.6875</v>
      </c>
      <c r="X2099" t="s">
        <v>49</v>
      </c>
      <c r="Y2099">
        <v>3</v>
      </c>
      <c r="Z2099">
        <v>12</v>
      </c>
      <c r="AA2099">
        <v>14</v>
      </c>
      <c r="AB2099" t="s">
        <v>39</v>
      </c>
      <c r="AC2099" t="s">
        <v>30</v>
      </c>
      <c r="AD2099">
        <v>120.00000000000006</v>
      </c>
      <c r="AE2099">
        <v>1.1666666666666667</v>
      </c>
      <c r="AF2099">
        <v>1</v>
      </c>
      <c r="AG2099" t="s">
        <v>74</v>
      </c>
      <c r="AH2099" t="s">
        <v>98</v>
      </c>
      <c r="AI2099" t="s">
        <v>112</v>
      </c>
      <c r="AJ2099">
        <v>2112</v>
      </c>
      <c r="AK2099">
        <v>2113</v>
      </c>
      <c r="AL2099" t="s">
        <v>118</v>
      </c>
    </row>
    <row r="2100" spans="1:38" x14ac:dyDescent="0.2">
      <c r="A2100">
        <v>702</v>
      </c>
      <c r="B2100" s="1">
        <v>45388</v>
      </c>
      <c r="C2100" s="2">
        <v>0.60416666666666663</v>
      </c>
      <c r="D2100" s="2">
        <v>0.625</v>
      </c>
      <c r="E2100" t="s">
        <v>49</v>
      </c>
      <c r="F2100">
        <v>3</v>
      </c>
      <c r="G2100">
        <v>12</v>
      </c>
      <c r="H2100">
        <v>3</v>
      </c>
      <c r="I2100" t="s">
        <v>39</v>
      </c>
      <c r="J2100" t="s">
        <v>40</v>
      </c>
      <c r="K2100">
        <v>30.000000000000053</v>
      </c>
      <c r="L2100">
        <v>0.25</v>
      </c>
      <c r="M2100">
        <v>0</v>
      </c>
      <c r="N2100" t="s">
        <v>77</v>
      </c>
      <c r="O2100" t="s">
        <v>101</v>
      </c>
      <c r="P2100" t="s">
        <v>112</v>
      </c>
      <c r="Q2100" t="s">
        <v>118</v>
      </c>
      <c r="R2100" t="s">
        <v>118</v>
      </c>
      <c r="S2100">
        <v>2114</v>
      </c>
      <c r="T2100">
        <v>644</v>
      </c>
      <c r="U2100" s="1">
        <v>45411</v>
      </c>
      <c r="V2100" s="2">
        <v>0.60416666666666663</v>
      </c>
      <c r="W2100" s="2">
        <v>0.66666666666666663</v>
      </c>
      <c r="X2100" t="s">
        <v>49</v>
      </c>
      <c r="Y2100">
        <v>3</v>
      </c>
      <c r="Z2100">
        <v>12</v>
      </c>
      <c r="AA2100">
        <v>4</v>
      </c>
      <c r="AB2100" t="s">
        <v>39</v>
      </c>
      <c r="AC2100" t="s">
        <v>30</v>
      </c>
      <c r="AD2100">
        <v>90</v>
      </c>
      <c r="AE2100">
        <v>0.33333333333333331</v>
      </c>
      <c r="AF2100">
        <v>0</v>
      </c>
      <c r="AG2100" t="s">
        <v>72</v>
      </c>
      <c r="AH2100" t="s">
        <v>101</v>
      </c>
      <c r="AI2100" t="s">
        <v>112</v>
      </c>
      <c r="AJ2100">
        <v>2113</v>
      </c>
      <c r="AK2100">
        <v>2114</v>
      </c>
      <c r="AL2100" t="s">
        <v>118</v>
      </c>
    </row>
    <row r="2101" spans="1:38" x14ac:dyDescent="0.2">
      <c r="A2101">
        <v>829</v>
      </c>
      <c r="B2101" s="1">
        <v>45323</v>
      </c>
      <c r="C2101" s="2">
        <v>0.60416666666666663</v>
      </c>
      <c r="D2101" s="2">
        <v>0.625</v>
      </c>
      <c r="E2101" t="s">
        <v>49</v>
      </c>
      <c r="F2101">
        <v>3</v>
      </c>
      <c r="G2101">
        <v>12</v>
      </c>
      <c r="H2101">
        <v>1</v>
      </c>
      <c r="I2101" t="s">
        <v>22</v>
      </c>
      <c r="J2101" t="s">
        <v>40</v>
      </c>
      <c r="K2101">
        <v>30.000000000000053</v>
      </c>
      <c r="L2101">
        <v>8.3333333333333329E-2</v>
      </c>
      <c r="M2101">
        <v>0</v>
      </c>
      <c r="N2101" t="s">
        <v>75</v>
      </c>
      <c r="O2101" t="s">
        <v>99</v>
      </c>
      <c r="P2101" t="s">
        <v>112</v>
      </c>
      <c r="Q2101" t="s">
        <v>117</v>
      </c>
      <c r="R2101" t="s">
        <v>118</v>
      </c>
      <c r="S2101">
        <v>2116</v>
      </c>
      <c r="T2101">
        <v>1511</v>
      </c>
      <c r="U2101" s="1">
        <v>45329</v>
      </c>
      <c r="V2101" s="2">
        <v>0.60416666666666663</v>
      </c>
      <c r="W2101" s="2">
        <v>0.66666666666666663</v>
      </c>
      <c r="X2101" t="s">
        <v>49</v>
      </c>
      <c r="Y2101">
        <v>3</v>
      </c>
      <c r="Z2101">
        <v>12</v>
      </c>
      <c r="AA2101">
        <v>7</v>
      </c>
      <c r="AB2101" t="s">
        <v>13</v>
      </c>
      <c r="AC2101" t="s">
        <v>30</v>
      </c>
      <c r="AD2101">
        <v>90</v>
      </c>
      <c r="AE2101">
        <v>0.58333333333333337</v>
      </c>
      <c r="AF2101">
        <v>0</v>
      </c>
      <c r="AG2101" t="s">
        <v>74</v>
      </c>
      <c r="AH2101" t="s">
        <v>99</v>
      </c>
      <c r="AI2101" t="s">
        <v>112</v>
      </c>
      <c r="AJ2101">
        <v>2115</v>
      </c>
      <c r="AK2101">
        <v>2116</v>
      </c>
      <c r="AL2101" t="s">
        <v>118</v>
      </c>
    </row>
    <row r="2102" spans="1:38" x14ac:dyDescent="0.2">
      <c r="A2102">
        <v>1028</v>
      </c>
      <c r="B2102" s="1">
        <v>45352</v>
      </c>
      <c r="C2102" s="2">
        <v>0.60416666666666663</v>
      </c>
      <c r="D2102" s="2">
        <v>0.6875</v>
      </c>
      <c r="E2102" t="s">
        <v>49</v>
      </c>
      <c r="F2102">
        <v>3</v>
      </c>
      <c r="G2102">
        <v>12</v>
      </c>
      <c r="H2102">
        <v>14</v>
      </c>
      <c r="I2102" t="s">
        <v>17</v>
      </c>
      <c r="J2102" t="s">
        <v>18</v>
      </c>
      <c r="K2102">
        <v>120.00000000000006</v>
      </c>
      <c r="L2102">
        <v>1.1666666666666667</v>
      </c>
      <c r="M2102">
        <v>1</v>
      </c>
      <c r="N2102" t="s">
        <v>76</v>
      </c>
      <c r="O2102" t="s">
        <v>100</v>
      </c>
      <c r="P2102" t="s">
        <v>112</v>
      </c>
      <c r="Q2102" t="s">
        <v>118</v>
      </c>
      <c r="R2102" t="s">
        <v>124</v>
      </c>
      <c r="S2102">
        <v>2117</v>
      </c>
      <c r="T2102">
        <v>829</v>
      </c>
      <c r="U2102" s="1">
        <v>45323</v>
      </c>
      <c r="V2102" s="2">
        <v>0.60416666666666663</v>
      </c>
      <c r="W2102" s="2">
        <v>0.625</v>
      </c>
      <c r="X2102" t="s">
        <v>49</v>
      </c>
      <c r="Y2102">
        <v>3</v>
      </c>
      <c r="Z2102">
        <v>12</v>
      </c>
      <c r="AA2102">
        <v>1</v>
      </c>
      <c r="AB2102" t="s">
        <v>22</v>
      </c>
      <c r="AC2102" t="s">
        <v>40</v>
      </c>
      <c r="AD2102">
        <v>30.000000000000053</v>
      </c>
      <c r="AE2102">
        <v>8.3333333333333329E-2</v>
      </c>
      <c r="AF2102">
        <v>0</v>
      </c>
      <c r="AG2102" t="s">
        <v>75</v>
      </c>
      <c r="AH2102" t="s">
        <v>99</v>
      </c>
      <c r="AI2102" t="s">
        <v>112</v>
      </c>
      <c r="AJ2102">
        <v>2116</v>
      </c>
      <c r="AK2102">
        <v>2117</v>
      </c>
      <c r="AL2102" t="s">
        <v>118</v>
      </c>
    </row>
    <row r="2103" spans="1:38" x14ac:dyDescent="0.2">
      <c r="A2103">
        <v>2089</v>
      </c>
      <c r="B2103" s="1">
        <v>45528</v>
      </c>
      <c r="C2103" s="2">
        <v>0.60416666666666663</v>
      </c>
      <c r="D2103" s="2">
        <v>0.64583333333333337</v>
      </c>
      <c r="E2103" t="s">
        <v>49</v>
      </c>
      <c r="F2103">
        <v>3</v>
      </c>
      <c r="G2103">
        <v>12</v>
      </c>
      <c r="H2103">
        <v>4</v>
      </c>
      <c r="I2103" t="s">
        <v>17</v>
      </c>
      <c r="J2103" t="s">
        <v>18</v>
      </c>
      <c r="K2103">
        <v>60.000000000000107</v>
      </c>
      <c r="L2103">
        <v>0.33333333333333331</v>
      </c>
      <c r="M2103">
        <v>0</v>
      </c>
      <c r="N2103" t="s">
        <v>77</v>
      </c>
      <c r="O2103" t="s">
        <v>105</v>
      </c>
      <c r="P2103" t="s">
        <v>112</v>
      </c>
      <c r="Q2103" t="s">
        <v>118</v>
      </c>
      <c r="R2103" t="s">
        <v>118</v>
      </c>
      <c r="S2103">
        <v>2120</v>
      </c>
      <c r="T2103">
        <v>563</v>
      </c>
      <c r="U2103" s="1">
        <v>45577</v>
      </c>
      <c r="V2103" s="2">
        <v>0.60416666666666663</v>
      </c>
      <c r="W2103" s="2">
        <v>0.64583333333333337</v>
      </c>
      <c r="X2103" t="s">
        <v>49</v>
      </c>
      <c r="Y2103">
        <v>3</v>
      </c>
      <c r="Z2103">
        <v>12</v>
      </c>
      <c r="AA2103">
        <v>11</v>
      </c>
      <c r="AB2103" t="s">
        <v>39</v>
      </c>
      <c r="AC2103" t="s">
        <v>28</v>
      </c>
      <c r="AD2103">
        <v>60.000000000000107</v>
      </c>
      <c r="AE2103">
        <v>0.91666666666666652</v>
      </c>
      <c r="AF2103">
        <v>0</v>
      </c>
      <c r="AG2103" t="s">
        <v>77</v>
      </c>
      <c r="AH2103" t="s">
        <v>107</v>
      </c>
      <c r="AI2103" t="s">
        <v>112</v>
      </c>
      <c r="AJ2103">
        <v>2119</v>
      </c>
      <c r="AK2103">
        <v>2120</v>
      </c>
      <c r="AL2103" t="s">
        <v>118</v>
      </c>
    </row>
    <row r="2104" spans="1:38" x14ac:dyDescent="0.2">
      <c r="A2104">
        <v>563</v>
      </c>
      <c r="B2104" s="1">
        <v>45577</v>
      </c>
      <c r="C2104" s="2">
        <v>0.60416666666666663</v>
      </c>
      <c r="D2104" s="2">
        <v>0.64583333333333337</v>
      </c>
      <c r="E2104" t="s">
        <v>49</v>
      </c>
      <c r="F2104">
        <v>3</v>
      </c>
      <c r="G2104">
        <v>12</v>
      </c>
      <c r="H2104">
        <v>11</v>
      </c>
      <c r="I2104" t="s">
        <v>39</v>
      </c>
      <c r="J2104" t="s">
        <v>28</v>
      </c>
      <c r="K2104">
        <v>60.000000000000107</v>
      </c>
      <c r="L2104">
        <v>0.91666666666666652</v>
      </c>
      <c r="M2104">
        <v>0</v>
      </c>
      <c r="N2104" t="s">
        <v>77</v>
      </c>
      <c r="O2104" t="s">
        <v>107</v>
      </c>
      <c r="P2104" t="s">
        <v>112</v>
      </c>
      <c r="Q2104" t="s">
        <v>118</v>
      </c>
      <c r="R2104" t="s">
        <v>118</v>
      </c>
      <c r="S2104">
        <v>2119</v>
      </c>
      <c r="T2104">
        <v>2743</v>
      </c>
      <c r="U2104" s="1">
        <v>45540</v>
      </c>
      <c r="V2104" s="2">
        <v>0.60416666666666663</v>
      </c>
      <c r="W2104" s="2">
        <v>0.6875</v>
      </c>
      <c r="X2104" t="s">
        <v>49</v>
      </c>
      <c r="Y2104">
        <v>3</v>
      </c>
      <c r="Z2104">
        <v>12</v>
      </c>
      <c r="AA2104">
        <v>1</v>
      </c>
      <c r="AB2104" t="s">
        <v>27</v>
      </c>
      <c r="AC2104" t="s">
        <v>23</v>
      </c>
      <c r="AD2104">
        <v>120.00000000000006</v>
      </c>
      <c r="AE2104">
        <v>8.3333333333333329E-2</v>
      </c>
      <c r="AF2104">
        <v>0</v>
      </c>
      <c r="AG2104" t="s">
        <v>75</v>
      </c>
      <c r="AH2104" t="s">
        <v>106</v>
      </c>
      <c r="AI2104" t="s">
        <v>112</v>
      </c>
      <c r="AJ2104">
        <v>2118</v>
      </c>
      <c r="AK2104">
        <v>2119</v>
      </c>
      <c r="AL2104" t="s">
        <v>118</v>
      </c>
    </row>
    <row r="2105" spans="1:38" x14ac:dyDescent="0.2">
      <c r="A2105">
        <v>2809</v>
      </c>
      <c r="B2105" s="1">
        <v>45302</v>
      </c>
      <c r="C2105" s="2">
        <v>0.60416666666666663</v>
      </c>
      <c r="D2105" s="2">
        <v>0.6875</v>
      </c>
      <c r="E2105" t="s">
        <v>49</v>
      </c>
      <c r="F2105">
        <v>3</v>
      </c>
      <c r="G2105">
        <v>12</v>
      </c>
      <c r="H2105">
        <v>9</v>
      </c>
      <c r="I2105" t="s">
        <v>13</v>
      </c>
      <c r="J2105" t="s">
        <v>30</v>
      </c>
      <c r="K2105">
        <v>120.00000000000006</v>
      </c>
      <c r="L2105">
        <v>0.75</v>
      </c>
      <c r="M2105">
        <v>0</v>
      </c>
      <c r="N2105" t="s">
        <v>75</v>
      </c>
      <c r="O2105" t="s">
        <v>98</v>
      </c>
      <c r="P2105" t="s">
        <v>112</v>
      </c>
      <c r="Q2105" t="s">
        <v>118</v>
      </c>
      <c r="R2105" t="s">
        <v>124</v>
      </c>
      <c r="S2105">
        <v>2111</v>
      </c>
      <c r="T2105">
        <v>1711</v>
      </c>
      <c r="U2105" s="1">
        <v>45640</v>
      </c>
      <c r="V2105" s="2">
        <v>0.60416666666666663</v>
      </c>
      <c r="W2105" s="2">
        <v>0.625</v>
      </c>
      <c r="X2105" t="s">
        <v>49</v>
      </c>
      <c r="Y2105">
        <v>3</v>
      </c>
      <c r="Z2105">
        <v>12</v>
      </c>
      <c r="AA2105">
        <v>8</v>
      </c>
      <c r="AB2105" t="s">
        <v>22</v>
      </c>
      <c r="AC2105" t="s">
        <v>30</v>
      </c>
      <c r="AD2105">
        <v>30.000000000000053</v>
      </c>
      <c r="AE2105">
        <v>0.66666666666666663</v>
      </c>
      <c r="AF2105">
        <v>0</v>
      </c>
      <c r="AG2105" t="s">
        <v>77</v>
      </c>
      <c r="AH2105" t="s">
        <v>109</v>
      </c>
      <c r="AI2105" t="s">
        <v>112</v>
      </c>
      <c r="AJ2105">
        <v>2110</v>
      </c>
      <c r="AK2105">
        <v>2111</v>
      </c>
      <c r="AL2105" t="s">
        <v>118</v>
      </c>
    </row>
    <row r="2106" spans="1:38" x14ac:dyDescent="0.2">
      <c r="A2106">
        <v>74</v>
      </c>
      <c r="B2106" s="1">
        <v>45394</v>
      </c>
      <c r="C2106" s="2">
        <v>0.60416666666666663</v>
      </c>
      <c r="D2106" s="2">
        <v>0.66666666666666663</v>
      </c>
      <c r="E2106" t="s">
        <v>49</v>
      </c>
      <c r="F2106">
        <v>3</v>
      </c>
      <c r="G2106">
        <v>12</v>
      </c>
      <c r="H2106">
        <v>13</v>
      </c>
      <c r="I2106" t="s">
        <v>27</v>
      </c>
      <c r="J2106" t="s">
        <v>40</v>
      </c>
      <c r="K2106">
        <v>90</v>
      </c>
      <c r="L2106">
        <v>1.0833333333333333</v>
      </c>
      <c r="M2106">
        <v>1</v>
      </c>
      <c r="N2106" t="s">
        <v>76</v>
      </c>
      <c r="O2106" t="s">
        <v>101</v>
      </c>
      <c r="P2106" t="s">
        <v>112</v>
      </c>
      <c r="Q2106" t="s">
        <v>118</v>
      </c>
      <c r="R2106" t="s">
        <v>118</v>
      </c>
      <c r="S2106">
        <v>2121</v>
      </c>
      <c r="T2106">
        <v>2089</v>
      </c>
      <c r="U2106" s="1">
        <v>45528</v>
      </c>
      <c r="V2106" s="2">
        <v>0.60416666666666663</v>
      </c>
      <c r="W2106" s="2">
        <v>0.64583333333333337</v>
      </c>
      <c r="X2106" t="s">
        <v>49</v>
      </c>
      <c r="Y2106">
        <v>3</v>
      </c>
      <c r="Z2106">
        <v>12</v>
      </c>
      <c r="AA2106">
        <v>4</v>
      </c>
      <c r="AB2106" t="s">
        <v>17</v>
      </c>
      <c r="AC2106" t="s">
        <v>18</v>
      </c>
      <c r="AD2106">
        <v>60.000000000000107</v>
      </c>
      <c r="AE2106">
        <v>0.33333333333333331</v>
      </c>
      <c r="AF2106">
        <v>0</v>
      </c>
      <c r="AG2106" t="s">
        <v>77</v>
      </c>
      <c r="AH2106" t="s">
        <v>105</v>
      </c>
      <c r="AI2106" t="s">
        <v>112</v>
      </c>
      <c r="AJ2106">
        <v>2120</v>
      </c>
      <c r="AK2106">
        <v>2121</v>
      </c>
      <c r="AL2106" t="s">
        <v>118</v>
      </c>
    </row>
    <row r="2107" spans="1:38" x14ac:dyDescent="0.2">
      <c r="A2107">
        <v>2959</v>
      </c>
      <c r="B2107" s="1">
        <v>45408</v>
      </c>
      <c r="C2107" s="2">
        <v>0.60416666666666663</v>
      </c>
      <c r="D2107" s="2">
        <v>0.64583333333333337</v>
      </c>
      <c r="E2107" t="s">
        <v>49</v>
      </c>
      <c r="F2107">
        <v>3</v>
      </c>
      <c r="G2107">
        <v>12</v>
      </c>
      <c r="H2107">
        <v>3</v>
      </c>
      <c r="I2107" t="s">
        <v>13</v>
      </c>
      <c r="J2107" t="s">
        <v>14</v>
      </c>
      <c r="K2107">
        <v>60.000000000000107</v>
      </c>
      <c r="L2107">
        <v>0.25</v>
      </c>
      <c r="M2107">
        <v>0</v>
      </c>
      <c r="N2107" t="s">
        <v>76</v>
      </c>
      <c r="O2107" t="s">
        <v>101</v>
      </c>
      <c r="P2107" t="s">
        <v>112</v>
      </c>
      <c r="Q2107" t="s">
        <v>118</v>
      </c>
      <c r="R2107" t="s">
        <v>118</v>
      </c>
      <c r="S2107">
        <v>2122</v>
      </c>
      <c r="T2107">
        <v>74</v>
      </c>
      <c r="U2107" s="1">
        <v>45394</v>
      </c>
      <c r="V2107" s="2">
        <v>0.60416666666666663</v>
      </c>
      <c r="W2107" s="2">
        <v>0.66666666666666663</v>
      </c>
      <c r="X2107" t="s">
        <v>49</v>
      </c>
      <c r="Y2107">
        <v>3</v>
      </c>
      <c r="Z2107">
        <v>12</v>
      </c>
      <c r="AA2107">
        <v>13</v>
      </c>
      <c r="AB2107" t="s">
        <v>27</v>
      </c>
      <c r="AC2107" t="s">
        <v>40</v>
      </c>
      <c r="AD2107">
        <v>90</v>
      </c>
      <c r="AE2107">
        <v>1.0833333333333333</v>
      </c>
      <c r="AF2107">
        <v>1</v>
      </c>
      <c r="AG2107" t="s">
        <v>76</v>
      </c>
      <c r="AH2107" t="s">
        <v>101</v>
      </c>
      <c r="AI2107" t="s">
        <v>112</v>
      </c>
      <c r="AJ2107">
        <v>2121</v>
      </c>
      <c r="AK2107">
        <v>2122</v>
      </c>
      <c r="AL2107" t="s">
        <v>118</v>
      </c>
    </row>
    <row r="2108" spans="1:38" x14ac:dyDescent="0.2">
      <c r="A2108">
        <v>2196</v>
      </c>
      <c r="B2108" s="1">
        <v>45379</v>
      </c>
      <c r="C2108" s="2">
        <v>0.60416666666666663</v>
      </c>
      <c r="D2108" s="2">
        <v>0.625</v>
      </c>
      <c r="E2108" t="s">
        <v>49</v>
      </c>
      <c r="F2108">
        <v>3</v>
      </c>
      <c r="G2108">
        <v>12</v>
      </c>
      <c r="H2108">
        <v>7</v>
      </c>
      <c r="I2108" t="s">
        <v>42</v>
      </c>
      <c r="J2108" t="s">
        <v>28</v>
      </c>
      <c r="K2108">
        <v>30.000000000000053</v>
      </c>
      <c r="L2108">
        <v>0.58333333333333337</v>
      </c>
      <c r="M2108">
        <v>0</v>
      </c>
      <c r="N2108" t="s">
        <v>75</v>
      </c>
      <c r="O2108" t="s">
        <v>100</v>
      </c>
      <c r="P2108" t="s">
        <v>112</v>
      </c>
      <c r="Q2108" t="s">
        <v>118</v>
      </c>
      <c r="R2108" t="s">
        <v>118</v>
      </c>
      <c r="S2108">
        <v>2123</v>
      </c>
      <c r="T2108">
        <v>2959</v>
      </c>
      <c r="U2108" s="1">
        <v>45408</v>
      </c>
      <c r="V2108" s="2">
        <v>0.60416666666666663</v>
      </c>
      <c r="W2108" s="2">
        <v>0.64583333333333337</v>
      </c>
      <c r="X2108" t="s">
        <v>49</v>
      </c>
      <c r="Y2108">
        <v>3</v>
      </c>
      <c r="Z2108">
        <v>12</v>
      </c>
      <c r="AA2108">
        <v>3</v>
      </c>
      <c r="AB2108" t="s">
        <v>13</v>
      </c>
      <c r="AC2108" t="s">
        <v>14</v>
      </c>
      <c r="AD2108">
        <v>60.000000000000107</v>
      </c>
      <c r="AE2108">
        <v>0.25</v>
      </c>
      <c r="AF2108">
        <v>0</v>
      </c>
      <c r="AG2108" t="s">
        <v>76</v>
      </c>
      <c r="AH2108" t="s">
        <v>101</v>
      </c>
      <c r="AI2108" t="s">
        <v>112</v>
      </c>
      <c r="AJ2108">
        <v>2122</v>
      </c>
      <c r="AK2108">
        <v>2123</v>
      </c>
      <c r="AL2108" t="s">
        <v>118</v>
      </c>
    </row>
    <row r="2109" spans="1:38" x14ac:dyDescent="0.2">
      <c r="A2109">
        <v>2743</v>
      </c>
      <c r="B2109" s="1">
        <v>45540</v>
      </c>
      <c r="C2109" s="2">
        <v>0.60416666666666663</v>
      </c>
      <c r="D2109" s="2">
        <v>0.6875</v>
      </c>
      <c r="E2109" t="s">
        <v>49</v>
      </c>
      <c r="F2109">
        <v>3</v>
      </c>
      <c r="G2109">
        <v>12</v>
      </c>
      <c r="H2109">
        <v>1</v>
      </c>
      <c r="I2109" t="s">
        <v>27</v>
      </c>
      <c r="J2109" t="s">
        <v>23</v>
      </c>
      <c r="K2109">
        <v>120.00000000000006</v>
      </c>
      <c r="L2109">
        <v>8.3333333333333329E-2</v>
      </c>
      <c r="M2109">
        <v>0</v>
      </c>
      <c r="N2109" t="s">
        <v>75</v>
      </c>
      <c r="O2109" t="s">
        <v>106</v>
      </c>
      <c r="P2109" t="s">
        <v>112</v>
      </c>
      <c r="Q2109" t="s">
        <v>117</v>
      </c>
      <c r="R2109" t="s">
        <v>124</v>
      </c>
      <c r="S2109">
        <v>2118</v>
      </c>
      <c r="T2109">
        <v>1028</v>
      </c>
      <c r="U2109" s="1">
        <v>45352</v>
      </c>
      <c r="V2109" s="2">
        <v>0.60416666666666663</v>
      </c>
      <c r="W2109" s="2">
        <v>0.6875</v>
      </c>
      <c r="X2109" t="s">
        <v>49</v>
      </c>
      <c r="Y2109">
        <v>3</v>
      </c>
      <c r="Z2109">
        <v>12</v>
      </c>
      <c r="AA2109">
        <v>14</v>
      </c>
      <c r="AB2109" t="s">
        <v>17</v>
      </c>
      <c r="AC2109" t="s">
        <v>18</v>
      </c>
      <c r="AD2109">
        <v>120.00000000000006</v>
      </c>
      <c r="AE2109">
        <v>1.1666666666666667</v>
      </c>
      <c r="AF2109">
        <v>1</v>
      </c>
      <c r="AG2109" t="s">
        <v>76</v>
      </c>
      <c r="AH2109" t="s">
        <v>100</v>
      </c>
      <c r="AI2109" t="s">
        <v>112</v>
      </c>
      <c r="AJ2109">
        <v>2117</v>
      </c>
      <c r="AK2109">
        <v>2118</v>
      </c>
      <c r="AL2109" t="s">
        <v>118</v>
      </c>
    </row>
    <row r="2110" spans="1:38" x14ac:dyDescent="0.2">
      <c r="A2110">
        <v>1711</v>
      </c>
      <c r="B2110" s="1">
        <v>45640</v>
      </c>
      <c r="C2110" s="2">
        <v>0.60416666666666663</v>
      </c>
      <c r="D2110" s="2">
        <v>0.625</v>
      </c>
      <c r="E2110" t="s">
        <v>49</v>
      </c>
      <c r="F2110">
        <v>3</v>
      </c>
      <c r="G2110">
        <v>12</v>
      </c>
      <c r="H2110">
        <v>8</v>
      </c>
      <c r="I2110" t="s">
        <v>22</v>
      </c>
      <c r="J2110" t="s">
        <v>30</v>
      </c>
      <c r="K2110">
        <v>30.000000000000053</v>
      </c>
      <c r="L2110">
        <v>0.66666666666666663</v>
      </c>
      <c r="M2110">
        <v>0</v>
      </c>
      <c r="N2110" t="s">
        <v>77</v>
      </c>
      <c r="O2110" t="s">
        <v>109</v>
      </c>
      <c r="P2110" t="s">
        <v>112</v>
      </c>
      <c r="Q2110" t="s">
        <v>118</v>
      </c>
      <c r="R2110" t="s">
        <v>118</v>
      </c>
      <c r="S2110">
        <v>2110</v>
      </c>
      <c r="T2110">
        <v>2512</v>
      </c>
      <c r="U2110" s="1">
        <v>45498</v>
      </c>
      <c r="V2110" s="2">
        <v>0.60416666666666663</v>
      </c>
      <c r="W2110" s="2">
        <v>0.66666666666666663</v>
      </c>
      <c r="X2110" t="s">
        <v>49</v>
      </c>
      <c r="Y2110">
        <v>3</v>
      </c>
      <c r="Z2110">
        <v>12</v>
      </c>
      <c r="AA2110">
        <v>10</v>
      </c>
      <c r="AB2110" t="s">
        <v>13</v>
      </c>
      <c r="AC2110" t="s">
        <v>28</v>
      </c>
      <c r="AD2110">
        <v>90</v>
      </c>
      <c r="AE2110">
        <v>0.83333333333333348</v>
      </c>
      <c r="AF2110">
        <v>0</v>
      </c>
      <c r="AG2110" t="s">
        <v>75</v>
      </c>
      <c r="AH2110" t="s">
        <v>104</v>
      </c>
      <c r="AI2110" t="s">
        <v>112</v>
      </c>
      <c r="AJ2110">
        <v>2109</v>
      </c>
      <c r="AK2110">
        <v>2110</v>
      </c>
      <c r="AL2110" t="s">
        <v>118</v>
      </c>
    </row>
    <row r="2111" spans="1:38" x14ac:dyDescent="0.2">
      <c r="A2111">
        <v>1511</v>
      </c>
      <c r="B2111" s="1">
        <v>45329</v>
      </c>
      <c r="C2111" s="2">
        <v>0.60416666666666663</v>
      </c>
      <c r="D2111" s="2">
        <v>0.66666666666666663</v>
      </c>
      <c r="E2111" t="s">
        <v>49</v>
      </c>
      <c r="F2111">
        <v>3</v>
      </c>
      <c r="G2111">
        <v>12</v>
      </c>
      <c r="H2111">
        <v>7</v>
      </c>
      <c r="I2111" t="s">
        <v>13</v>
      </c>
      <c r="J2111" t="s">
        <v>30</v>
      </c>
      <c r="K2111">
        <v>90</v>
      </c>
      <c r="L2111">
        <v>0.58333333333333337</v>
      </c>
      <c r="M2111">
        <v>0</v>
      </c>
      <c r="N2111" t="s">
        <v>74</v>
      </c>
      <c r="O2111" t="s">
        <v>99</v>
      </c>
      <c r="P2111" t="s">
        <v>112</v>
      </c>
      <c r="Q2111" t="s">
        <v>118</v>
      </c>
      <c r="R2111" t="s">
        <v>118</v>
      </c>
      <c r="S2111">
        <v>2115</v>
      </c>
      <c r="T2111">
        <v>702</v>
      </c>
      <c r="U2111" s="1">
        <v>45388</v>
      </c>
      <c r="V2111" s="2">
        <v>0.60416666666666663</v>
      </c>
      <c r="W2111" s="2">
        <v>0.625</v>
      </c>
      <c r="X2111" t="s">
        <v>49</v>
      </c>
      <c r="Y2111">
        <v>3</v>
      </c>
      <c r="Z2111">
        <v>12</v>
      </c>
      <c r="AA2111">
        <v>3</v>
      </c>
      <c r="AB2111" t="s">
        <v>39</v>
      </c>
      <c r="AC2111" t="s">
        <v>40</v>
      </c>
      <c r="AD2111">
        <v>30.000000000000053</v>
      </c>
      <c r="AE2111">
        <v>0.25</v>
      </c>
      <c r="AF2111">
        <v>0</v>
      </c>
      <c r="AG2111" t="s">
        <v>77</v>
      </c>
      <c r="AH2111" t="s">
        <v>101</v>
      </c>
      <c r="AI2111" t="s">
        <v>112</v>
      </c>
      <c r="AJ2111">
        <v>2114</v>
      </c>
      <c r="AK2111">
        <v>2115</v>
      </c>
      <c r="AL2111" t="s">
        <v>118</v>
      </c>
    </row>
    <row r="2112" spans="1:38" x14ac:dyDescent="0.2">
      <c r="A2112">
        <v>247</v>
      </c>
      <c r="B2112" s="1">
        <v>45482</v>
      </c>
      <c r="C2112" s="2">
        <v>0.60416666666666663</v>
      </c>
      <c r="D2112" s="2">
        <v>0.66666666666666663</v>
      </c>
      <c r="E2112" t="s">
        <v>49</v>
      </c>
      <c r="F2112">
        <v>3</v>
      </c>
      <c r="G2112">
        <v>12</v>
      </c>
      <c r="H2112">
        <v>13</v>
      </c>
      <c r="I2112" t="s">
        <v>13</v>
      </c>
      <c r="J2112" t="s">
        <v>18</v>
      </c>
      <c r="K2112">
        <v>90</v>
      </c>
      <c r="L2112">
        <v>1.0833333333333333</v>
      </c>
      <c r="M2112">
        <v>1</v>
      </c>
      <c r="N2112" t="s">
        <v>73</v>
      </c>
      <c r="O2112" t="s">
        <v>104</v>
      </c>
      <c r="P2112" t="s">
        <v>112</v>
      </c>
      <c r="Q2112" t="s">
        <v>118</v>
      </c>
      <c r="R2112" t="s">
        <v>118</v>
      </c>
      <c r="S2112">
        <v>2108</v>
      </c>
      <c r="T2112">
        <v>2995</v>
      </c>
      <c r="U2112" s="1">
        <v>45510</v>
      </c>
      <c r="V2112" s="2">
        <v>0.60416666666666663</v>
      </c>
      <c r="W2112" s="2">
        <v>0.625</v>
      </c>
      <c r="X2112" t="s">
        <v>49</v>
      </c>
      <c r="Y2112">
        <v>3</v>
      </c>
      <c r="Z2112">
        <v>12</v>
      </c>
      <c r="AA2112">
        <v>12</v>
      </c>
      <c r="AB2112" t="s">
        <v>27</v>
      </c>
      <c r="AC2112" t="s">
        <v>18</v>
      </c>
      <c r="AD2112">
        <v>30.000000000000053</v>
      </c>
      <c r="AE2112">
        <v>1</v>
      </c>
      <c r="AF2112">
        <v>0</v>
      </c>
      <c r="AG2112" t="s">
        <v>73</v>
      </c>
      <c r="AH2112" t="s">
        <v>105</v>
      </c>
      <c r="AI2112" t="s">
        <v>112</v>
      </c>
      <c r="AJ2112">
        <v>2107</v>
      </c>
      <c r="AK2112">
        <v>2108</v>
      </c>
      <c r="AL2112" t="s">
        <v>118</v>
      </c>
    </row>
    <row r="2113" spans="1:38" x14ac:dyDescent="0.2">
      <c r="A2113">
        <v>2512</v>
      </c>
      <c r="B2113" s="1">
        <v>45498</v>
      </c>
      <c r="C2113" s="2">
        <v>0.60416666666666663</v>
      </c>
      <c r="D2113" s="2">
        <v>0.66666666666666663</v>
      </c>
      <c r="E2113" t="s">
        <v>49</v>
      </c>
      <c r="F2113">
        <v>3</v>
      </c>
      <c r="G2113">
        <v>12</v>
      </c>
      <c r="H2113">
        <v>10</v>
      </c>
      <c r="I2113" t="s">
        <v>13</v>
      </c>
      <c r="J2113" t="s">
        <v>28</v>
      </c>
      <c r="K2113">
        <v>90</v>
      </c>
      <c r="L2113">
        <v>0.83333333333333348</v>
      </c>
      <c r="M2113">
        <v>0</v>
      </c>
      <c r="N2113" t="s">
        <v>75</v>
      </c>
      <c r="O2113" t="s">
        <v>104</v>
      </c>
      <c r="P2113" t="s">
        <v>112</v>
      </c>
      <c r="Q2113" t="s">
        <v>118</v>
      </c>
      <c r="R2113" t="s">
        <v>118</v>
      </c>
      <c r="S2113">
        <v>2109</v>
      </c>
      <c r="T2113">
        <v>247</v>
      </c>
      <c r="U2113" s="1">
        <v>45482</v>
      </c>
      <c r="V2113" s="2">
        <v>0.60416666666666663</v>
      </c>
      <c r="W2113" s="2">
        <v>0.66666666666666663</v>
      </c>
      <c r="X2113" t="s">
        <v>49</v>
      </c>
      <c r="Y2113">
        <v>3</v>
      </c>
      <c r="Z2113">
        <v>12</v>
      </c>
      <c r="AA2113">
        <v>13</v>
      </c>
      <c r="AB2113" t="s">
        <v>13</v>
      </c>
      <c r="AC2113" t="s">
        <v>18</v>
      </c>
      <c r="AD2113">
        <v>90</v>
      </c>
      <c r="AE2113">
        <v>1.0833333333333333</v>
      </c>
      <c r="AF2113">
        <v>1</v>
      </c>
      <c r="AG2113" t="s">
        <v>73</v>
      </c>
      <c r="AH2113" t="s">
        <v>104</v>
      </c>
      <c r="AI2113" t="s">
        <v>112</v>
      </c>
      <c r="AJ2113">
        <v>2108</v>
      </c>
      <c r="AK2113">
        <v>2109</v>
      </c>
      <c r="AL2113" t="s">
        <v>118</v>
      </c>
    </row>
    <row r="2114" spans="1:38" x14ac:dyDescent="0.2">
      <c r="A2114">
        <v>2953</v>
      </c>
      <c r="B2114" s="1">
        <v>45439</v>
      </c>
      <c r="C2114" s="2">
        <v>0.60416666666666663</v>
      </c>
      <c r="D2114" s="2">
        <v>0.64583333333333337</v>
      </c>
      <c r="E2114" t="s">
        <v>49</v>
      </c>
      <c r="F2114">
        <v>3</v>
      </c>
      <c r="G2114">
        <v>12</v>
      </c>
      <c r="H2114">
        <v>8</v>
      </c>
      <c r="I2114" t="s">
        <v>13</v>
      </c>
      <c r="J2114" t="s">
        <v>40</v>
      </c>
      <c r="K2114">
        <v>60.000000000000107</v>
      </c>
      <c r="L2114">
        <v>0.66666666666666663</v>
      </c>
      <c r="M2114">
        <v>0</v>
      </c>
      <c r="N2114" t="s">
        <v>72</v>
      </c>
      <c r="O2114" t="s">
        <v>102</v>
      </c>
      <c r="P2114" t="s">
        <v>112</v>
      </c>
      <c r="Q2114" t="s">
        <v>118</v>
      </c>
      <c r="R2114" t="s">
        <v>118</v>
      </c>
      <c r="S2114">
        <v>2097</v>
      </c>
      <c r="T2114">
        <v>656</v>
      </c>
      <c r="U2114" s="1">
        <v>45627</v>
      </c>
      <c r="V2114" s="2">
        <v>0.60416666666666663</v>
      </c>
      <c r="W2114" s="2">
        <v>0.6875</v>
      </c>
      <c r="X2114" t="s">
        <v>49</v>
      </c>
      <c r="Y2114">
        <v>3</v>
      </c>
      <c r="Z2114">
        <v>12</v>
      </c>
      <c r="AA2114">
        <v>15</v>
      </c>
      <c r="AB2114" t="s">
        <v>41</v>
      </c>
      <c r="AC2114" t="s">
        <v>18</v>
      </c>
      <c r="AD2114">
        <v>120.00000000000006</v>
      </c>
      <c r="AE2114">
        <v>1.25</v>
      </c>
      <c r="AF2114">
        <v>1</v>
      </c>
      <c r="AG2114" t="s">
        <v>71</v>
      </c>
      <c r="AH2114" t="s">
        <v>109</v>
      </c>
      <c r="AI2114" t="s">
        <v>112</v>
      </c>
      <c r="AJ2114">
        <v>2096</v>
      </c>
      <c r="AK2114">
        <v>2097</v>
      </c>
      <c r="AL2114" t="s">
        <v>118</v>
      </c>
    </row>
    <row r="2115" spans="1:38" x14ac:dyDescent="0.2">
      <c r="A2115">
        <v>2861</v>
      </c>
      <c r="B2115" s="1">
        <v>45486</v>
      </c>
      <c r="C2115" s="2">
        <v>0.60416666666666663</v>
      </c>
      <c r="D2115" s="2">
        <v>0.64583333333333337</v>
      </c>
      <c r="E2115" t="s">
        <v>49</v>
      </c>
      <c r="F2115">
        <v>3</v>
      </c>
      <c r="G2115">
        <v>12</v>
      </c>
      <c r="H2115">
        <v>2</v>
      </c>
      <c r="I2115" t="s">
        <v>42</v>
      </c>
      <c r="J2115" t="s">
        <v>14</v>
      </c>
      <c r="K2115">
        <v>60.000000000000107</v>
      </c>
      <c r="L2115">
        <v>0.16666666666666666</v>
      </c>
      <c r="M2115">
        <v>0</v>
      </c>
      <c r="N2115" t="s">
        <v>77</v>
      </c>
      <c r="O2115" t="s">
        <v>104</v>
      </c>
      <c r="P2115" t="s">
        <v>112</v>
      </c>
      <c r="Q2115" t="s">
        <v>117</v>
      </c>
      <c r="R2115" t="s">
        <v>118</v>
      </c>
      <c r="S2115">
        <v>2098</v>
      </c>
      <c r="T2115">
        <v>2953</v>
      </c>
      <c r="U2115" s="1">
        <v>45439</v>
      </c>
      <c r="V2115" s="2">
        <v>0.60416666666666663</v>
      </c>
      <c r="W2115" s="2">
        <v>0.64583333333333337</v>
      </c>
      <c r="X2115" t="s">
        <v>49</v>
      </c>
      <c r="Y2115">
        <v>3</v>
      </c>
      <c r="Z2115">
        <v>12</v>
      </c>
      <c r="AA2115">
        <v>8</v>
      </c>
      <c r="AB2115" t="s">
        <v>13</v>
      </c>
      <c r="AC2115" t="s">
        <v>40</v>
      </c>
      <c r="AD2115">
        <v>60.000000000000107</v>
      </c>
      <c r="AE2115">
        <v>0.66666666666666663</v>
      </c>
      <c r="AF2115">
        <v>0</v>
      </c>
      <c r="AG2115" t="s">
        <v>72</v>
      </c>
      <c r="AH2115" t="s">
        <v>102</v>
      </c>
      <c r="AI2115" t="s">
        <v>112</v>
      </c>
      <c r="AJ2115">
        <v>2097</v>
      </c>
      <c r="AK2115">
        <v>2098</v>
      </c>
      <c r="AL2115" t="s">
        <v>118</v>
      </c>
    </row>
    <row r="2116" spans="1:38" x14ac:dyDescent="0.2">
      <c r="A2116">
        <v>1930</v>
      </c>
      <c r="B2116" s="1">
        <v>45304</v>
      </c>
      <c r="C2116" s="2">
        <v>0.60416666666666663</v>
      </c>
      <c r="D2116" s="2">
        <v>0.6875</v>
      </c>
      <c r="E2116" t="s">
        <v>49</v>
      </c>
      <c r="F2116">
        <v>3</v>
      </c>
      <c r="G2116">
        <v>12</v>
      </c>
      <c r="H2116">
        <v>7</v>
      </c>
      <c r="I2116" t="s">
        <v>39</v>
      </c>
      <c r="J2116" t="s">
        <v>23</v>
      </c>
      <c r="K2116">
        <v>120.00000000000006</v>
      </c>
      <c r="L2116">
        <v>0.58333333333333337</v>
      </c>
      <c r="M2116">
        <v>0</v>
      </c>
      <c r="N2116" t="s">
        <v>77</v>
      </c>
      <c r="O2116" t="s">
        <v>98</v>
      </c>
      <c r="P2116" t="s">
        <v>112</v>
      </c>
      <c r="Q2116" t="s">
        <v>118</v>
      </c>
      <c r="R2116" t="s">
        <v>124</v>
      </c>
      <c r="S2116">
        <v>2099</v>
      </c>
      <c r="T2116">
        <v>2861</v>
      </c>
      <c r="U2116" s="1">
        <v>45486</v>
      </c>
      <c r="V2116" s="2">
        <v>0.60416666666666663</v>
      </c>
      <c r="W2116" s="2">
        <v>0.64583333333333337</v>
      </c>
      <c r="X2116" t="s">
        <v>49</v>
      </c>
      <c r="Y2116">
        <v>3</v>
      </c>
      <c r="Z2116">
        <v>12</v>
      </c>
      <c r="AA2116">
        <v>2</v>
      </c>
      <c r="AB2116" t="s">
        <v>42</v>
      </c>
      <c r="AC2116" t="s">
        <v>14</v>
      </c>
      <c r="AD2116">
        <v>60.000000000000107</v>
      </c>
      <c r="AE2116">
        <v>0.16666666666666666</v>
      </c>
      <c r="AF2116">
        <v>0</v>
      </c>
      <c r="AG2116" t="s">
        <v>77</v>
      </c>
      <c r="AH2116" t="s">
        <v>104</v>
      </c>
      <c r="AI2116" t="s">
        <v>112</v>
      </c>
      <c r="AJ2116">
        <v>2098</v>
      </c>
      <c r="AK2116">
        <v>2099</v>
      </c>
      <c r="AL2116" t="s">
        <v>118</v>
      </c>
    </row>
    <row r="2117" spans="1:38" x14ac:dyDescent="0.2">
      <c r="A2117">
        <v>1568</v>
      </c>
      <c r="B2117" s="1">
        <v>45479</v>
      </c>
      <c r="C2117" s="2">
        <v>0.60416666666666663</v>
      </c>
      <c r="D2117" s="2">
        <v>0.64583333333333337</v>
      </c>
      <c r="E2117" t="s">
        <v>49</v>
      </c>
      <c r="F2117">
        <v>3</v>
      </c>
      <c r="G2117">
        <v>12</v>
      </c>
      <c r="H2117">
        <v>13</v>
      </c>
      <c r="I2117" t="s">
        <v>42</v>
      </c>
      <c r="J2117" t="s">
        <v>30</v>
      </c>
      <c r="K2117">
        <v>60.000000000000107</v>
      </c>
      <c r="L2117">
        <v>1.0833333333333333</v>
      </c>
      <c r="M2117">
        <v>1</v>
      </c>
      <c r="N2117" t="s">
        <v>77</v>
      </c>
      <c r="O2117" t="s">
        <v>104</v>
      </c>
      <c r="P2117" t="s">
        <v>112</v>
      </c>
      <c r="Q2117" t="s">
        <v>118</v>
      </c>
      <c r="R2117" t="s">
        <v>118</v>
      </c>
      <c r="S2117">
        <v>2100</v>
      </c>
      <c r="T2117">
        <v>1930</v>
      </c>
      <c r="U2117" s="1">
        <v>45304</v>
      </c>
      <c r="V2117" s="2">
        <v>0.60416666666666663</v>
      </c>
      <c r="W2117" s="2">
        <v>0.6875</v>
      </c>
      <c r="X2117" t="s">
        <v>49</v>
      </c>
      <c r="Y2117">
        <v>3</v>
      </c>
      <c r="Z2117">
        <v>12</v>
      </c>
      <c r="AA2117">
        <v>7</v>
      </c>
      <c r="AB2117" t="s">
        <v>39</v>
      </c>
      <c r="AC2117" t="s">
        <v>23</v>
      </c>
      <c r="AD2117">
        <v>120.00000000000006</v>
      </c>
      <c r="AE2117">
        <v>0.58333333333333337</v>
      </c>
      <c r="AF2117">
        <v>0</v>
      </c>
      <c r="AG2117" t="s">
        <v>77</v>
      </c>
      <c r="AH2117" t="s">
        <v>98</v>
      </c>
      <c r="AI2117" t="s">
        <v>112</v>
      </c>
      <c r="AJ2117">
        <v>2099</v>
      </c>
      <c r="AK2117">
        <v>2100</v>
      </c>
      <c r="AL2117" t="s">
        <v>118</v>
      </c>
    </row>
    <row r="2118" spans="1:38" x14ac:dyDescent="0.2">
      <c r="A2118">
        <v>1922</v>
      </c>
      <c r="B2118" s="1">
        <v>45314</v>
      </c>
      <c r="C2118" s="2">
        <v>0.60416666666666663</v>
      </c>
      <c r="D2118" s="2">
        <v>0.6875</v>
      </c>
      <c r="E2118" t="s">
        <v>49</v>
      </c>
      <c r="F2118">
        <v>3</v>
      </c>
      <c r="G2118">
        <v>12</v>
      </c>
      <c r="H2118">
        <v>7</v>
      </c>
      <c r="I2118" t="s">
        <v>17</v>
      </c>
      <c r="J2118" t="s">
        <v>23</v>
      </c>
      <c r="K2118">
        <v>120.00000000000006</v>
      </c>
      <c r="L2118">
        <v>0.58333333333333337</v>
      </c>
      <c r="M2118">
        <v>0</v>
      </c>
      <c r="N2118" t="s">
        <v>73</v>
      </c>
      <c r="O2118" t="s">
        <v>98</v>
      </c>
      <c r="P2118" t="s">
        <v>112</v>
      </c>
      <c r="Q2118" t="s">
        <v>118</v>
      </c>
      <c r="R2118" t="s">
        <v>124</v>
      </c>
      <c r="S2118">
        <v>2101</v>
      </c>
      <c r="T2118">
        <v>1568</v>
      </c>
      <c r="U2118" s="1">
        <v>45479</v>
      </c>
      <c r="V2118" s="2">
        <v>0.60416666666666663</v>
      </c>
      <c r="W2118" s="2">
        <v>0.64583333333333337</v>
      </c>
      <c r="X2118" t="s">
        <v>49</v>
      </c>
      <c r="Y2118">
        <v>3</v>
      </c>
      <c r="Z2118">
        <v>12</v>
      </c>
      <c r="AA2118">
        <v>13</v>
      </c>
      <c r="AB2118" t="s">
        <v>42</v>
      </c>
      <c r="AC2118" t="s">
        <v>30</v>
      </c>
      <c r="AD2118">
        <v>60.000000000000107</v>
      </c>
      <c r="AE2118">
        <v>1.0833333333333333</v>
      </c>
      <c r="AF2118">
        <v>1</v>
      </c>
      <c r="AG2118" t="s">
        <v>77</v>
      </c>
      <c r="AH2118" t="s">
        <v>104</v>
      </c>
      <c r="AI2118" t="s">
        <v>112</v>
      </c>
      <c r="AJ2118">
        <v>2100</v>
      </c>
      <c r="AK2118">
        <v>2101</v>
      </c>
      <c r="AL2118" t="s">
        <v>118</v>
      </c>
    </row>
    <row r="2119" spans="1:38" x14ac:dyDescent="0.2">
      <c r="A2119">
        <v>656</v>
      </c>
      <c r="B2119" s="1">
        <v>45627</v>
      </c>
      <c r="C2119" s="2">
        <v>0.60416666666666663</v>
      </c>
      <c r="D2119" s="2">
        <v>0.6875</v>
      </c>
      <c r="E2119" t="s">
        <v>49</v>
      </c>
      <c r="F2119">
        <v>3</v>
      </c>
      <c r="G2119">
        <v>12</v>
      </c>
      <c r="H2119">
        <v>15</v>
      </c>
      <c r="I2119" t="s">
        <v>41</v>
      </c>
      <c r="J2119" t="s">
        <v>18</v>
      </c>
      <c r="K2119">
        <v>120.00000000000006</v>
      </c>
      <c r="L2119">
        <v>1.25</v>
      </c>
      <c r="M2119">
        <v>1</v>
      </c>
      <c r="N2119" t="s">
        <v>71</v>
      </c>
      <c r="O2119" t="s">
        <v>109</v>
      </c>
      <c r="P2119" t="s">
        <v>112</v>
      </c>
      <c r="Q2119" t="s">
        <v>118</v>
      </c>
      <c r="R2119" t="s">
        <v>124</v>
      </c>
      <c r="S2119">
        <v>2096</v>
      </c>
      <c r="T2119">
        <v>2998</v>
      </c>
      <c r="U2119" s="1">
        <v>45626</v>
      </c>
      <c r="V2119" s="2">
        <v>0.625</v>
      </c>
      <c r="W2119" s="2">
        <v>0.64583333333333337</v>
      </c>
      <c r="X2119" t="s">
        <v>49</v>
      </c>
      <c r="Y2119">
        <v>3</v>
      </c>
      <c r="Z2119">
        <v>12</v>
      </c>
      <c r="AA2119">
        <v>9</v>
      </c>
      <c r="AB2119" t="s">
        <v>13</v>
      </c>
      <c r="AC2119" t="s">
        <v>40</v>
      </c>
      <c r="AD2119">
        <v>30.000000000000053</v>
      </c>
      <c r="AE2119">
        <v>0.75</v>
      </c>
      <c r="AF2119">
        <v>0</v>
      </c>
      <c r="AG2119" t="s">
        <v>77</v>
      </c>
      <c r="AH2119" t="s">
        <v>108</v>
      </c>
      <c r="AI2119" t="s">
        <v>112</v>
      </c>
      <c r="AJ2119">
        <v>2095</v>
      </c>
      <c r="AK2119">
        <v>2096</v>
      </c>
      <c r="AL2119" t="s">
        <v>118</v>
      </c>
    </row>
    <row r="2120" spans="1:38" x14ac:dyDescent="0.2">
      <c r="A2120">
        <v>1906</v>
      </c>
      <c r="B2120" s="1">
        <v>45535</v>
      </c>
      <c r="C2120" s="2">
        <v>0.60416666666666663</v>
      </c>
      <c r="D2120" s="2">
        <v>0.625</v>
      </c>
      <c r="E2120" t="s">
        <v>49</v>
      </c>
      <c r="F2120">
        <v>3</v>
      </c>
      <c r="G2120">
        <v>12</v>
      </c>
      <c r="H2120">
        <v>11</v>
      </c>
      <c r="I2120" t="s">
        <v>41</v>
      </c>
      <c r="J2120" t="s">
        <v>23</v>
      </c>
      <c r="K2120">
        <v>30.000000000000053</v>
      </c>
      <c r="L2120">
        <v>0.91666666666666652</v>
      </c>
      <c r="M2120">
        <v>0</v>
      </c>
      <c r="N2120" t="s">
        <v>77</v>
      </c>
      <c r="O2120" t="s">
        <v>105</v>
      </c>
      <c r="P2120" t="s">
        <v>112</v>
      </c>
      <c r="Q2120" t="s">
        <v>118</v>
      </c>
      <c r="R2120" t="s">
        <v>118</v>
      </c>
      <c r="S2120">
        <v>2103</v>
      </c>
      <c r="T2120">
        <v>1920</v>
      </c>
      <c r="U2120" s="1">
        <v>45562</v>
      </c>
      <c r="V2120" s="2">
        <v>0.60416666666666663</v>
      </c>
      <c r="W2120" s="2">
        <v>0.64583333333333337</v>
      </c>
      <c r="X2120" t="s">
        <v>49</v>
      </c>
      <c r="Y2120">
        <v>3</v>
      </c>
      <c r="Z2120">
        <v>12</v>
      </c>
      <c r="AA2120">
        <v>2</v>
      </c>
      <c r="AB2120" t="s">
        <v>13</v>
      </c>
      <c r="AC2120" t="s">
        <v>23</v>
      </c>
      <c r="AD2120">
        <v>60.000000000000107</v>
      </c>
      <c r="AE2120">
        <v>0.16666666666666666</v>
      </c>
      <c r="AF2120">
        <v>0</v>
      </c>
      <c r="AG2120" t="s">
        <v>76</v>
      </c>
      <c r="AH2120" t="s">
        <v>106</v>
      </c>
      <c r="AI2120" t="s">
        <v>112</v>
      </c>
      <c r="AJ2120">
        <v>2102</v>
      </c>
      <c r="AK2120">
        <v>2103</v>
      </c>
      <c r="AL2120" t="s">
        <v>118</v>
      </c>
    </row>
    <row r="2121" spans="1:38" x14ac:dyDescent="0.2">
      <c r="A2121">
        <v>2330</v>
      </c>
      <c r="B2121" s="1">
        <v>45294</v>
      </c>
      <c r="C2121" s="2">
        <v>0.60416666666666663</v>
      </c>
      <c r="D2121" s="2">
        <v>0.64583333333333337</v>
      </c>
      <c r="E2121" t="s">
        <v>49</v>
      </c>
      <c r="F2121">
        <v>3</v>
      </c>
      <c r="G2121">
        <v>12</v>
      </c>
      <c r="H2121">
        <v>7</v>
      </c>
      <c r="I2121" t="s">
        <v>22</v>
      </c>
      <c r="J2121" t="s">
        <v>28</v>
      </c>
      <c r="K2121">
        <v>60.000000000000107</v>
      </c>
      <c r="L2121">
        <v>0.58333333333333337</v>
      </c>
      <c r="M2121">
        <v>0</v>
      </c>
      <c r="N2121" t="s">
        <v>74</v>
      </c>
      <c r="O2121" t="s">
        <v>98</v>
      </c>
      <c r="P2121" t="s">
        <v>112</v>
      </c>
      <c r="Q2121" t="s">
        <v>118</v>
      </c>
      <c r="R2121" t="s">
        <v>118</v>
      </c>
      <c r="S2121">
        <v>2104</v>
      </c>
      <c r="T2121">
        <v>1906</v>
      </c>
      <c r="U2121" s="1">
        <v>45535</v>
      </c>
      <c r="V2121" s="2">
        <v>0.60416666666666663</v>
      </c>
      <c r="W2121" s="2">
        <v>0.625</v>
      </c>
      <c r="X2121" t="s">
        <v>49</v>
      </c>
      <c r="Y2121">
        <v>3</v>
      </c>
      <c r="Z2121">
        <v>12</v>
      </c>
      <c r="AA2121">
        <v>11</v>
      </c>
      <c r="AB2121" t="s">
        <v>41</v>
      </c>
      <c r="AC2121" t="s">
        <v>23</v>
      </c>
      <c r="AD2121">
        <v>30.000000000000053</v>
      </c>
      <c r="AE2121">
        <v>0.91666666666666652</v>
      </c>
      <c r="AF2121">
        <v>0</v>
      </c>
      <c r="AG2121" t="s">
        <v>77</v>
      </c>
      <c r="AH2121" t="s">
        <v>105</v>
      </c>
      <c r="AI2121" t="s">
        <v>112</v>
      </c>
      <c r="AJ2121">
        <v>2103</v>
      </c>
      <c r="AK2121">
        <v>2104</v>
      </c>
      <c r="AL2121" t="s">
        <v>118</v>
      </c>
    </row>
    <row r="2122" spans="1:38" x14ac:dyDescent="0.2">
      <c r="A2122">
        <v>2366</v>
      </c>
      <c r="B2122" s="1">
        <v>45319</v>
      </c>
      <c r="C2122" s="2">
        <v>0.60416666666666663</v>
      </c>
      <c r="D2122" s="2">
        <v>0.625</v>
      </c>
      <c r="E2122" t="s">
        <v>49</v>
      </c>
      <c r="F2122">
        <v>3</v>
      </c>
      <c r="G2122">
        <v>12</v>
      </c>
      <c r="H2122">
        <v>5</v>
      </c>
      <c r="I2122" t="s">
        <v>39</v>
      </c>
      <c r="J2122" t="s">
        <v>30</v>
      </c>
      <c r="K2122">
        <v>30.000000000000053</v>
      </c>
      <c r="L2122">
        <v>0.41666666666666674</v>
      </c>
      <c r="M2122">
        <v>0</v>
      </c>
      <c r="N2122" t="s">
        <v>71</v>
      </c>
      <c r="O2122" t="s">
        <v>98</v>
      </c>
      <c r="P2122" t="s">
        <v>112</v>
      </c>
      <c r="Q2122" t="s">
        <v>118</v>
      </c>
      <c r="R2122" t="s">
        <v>118</v>
      </c>
      <c r="S2122">
        <v>2105</v>
      </c>
      <c r="T2122">
        <v>2330</v>
      </c>
      <c r="U2122" s="1">
        <v>45294</v>
      </c>
      <c r="V2122" s="2">
        <v>0.60416666666666663</v>
      </c>
      <c r="W2122" s="2">
        <v>0.64583333333333337</v>
      </c>
      <c r="X2122" t="s">
        <v>49</v>
      </c>
      <c r="Y2122">
        <v>3</v>
      </c>
      <c r="Z2122">
        <v>12</v>
      </c>
      <c r="AA2122">
        <v>7</v>
      </c>
      <c r="AB2122" t="s">
        <v>22</v>
      </c>
      <c r="AC2122" t="s">
        <v>28</v>
      </c>
      <c r="AD2122">
        <v>60.000000000000107</v>
      </c>
      <c r="AE2122">
        <v>0.58333333333333337</v>
      </c>
      <c r="AF2122">
        <v>0</v>
      </c>
      <c r="AG2122" t="s">
        <v>74</v>
      </c>
      <c r="AH2122" t="s">
        <v>98</v>
      </c>
      <c r="AI2122" t="s">
        <v>112</v>
      </c>
      <c r="AJ2122">
        <v>2104</v>
      </c>
      <c r="AK2122">
        <v>2105</v>
      </c>
      <c r="AL2122" t="s">
        <v>118</v>
      </c>
    </row>
    <row r="2123" spans="1:38" x14ac:dyDescent="0.2">
      <c r="A2123">
        <v>1970</v>
      </c>
      <c r="B2123" s="1">
        <v>45310</v>
      </c>
      <c r="C2123" s="2">
        <v>0.60416666666666663</v>
      </c>
      <c r="D2123" s="2">
        <v>0.6875</v>
      </c>
      <c r="E2123" t="s">
        <v>49</v>
      </c>
      <c r="F2123">
        <v>3</v>
      </c>
      <c r="G2123">
        <v>12</v>
      </c>
      <c r="H2123">
        <v>5</v>
      </c>
      <c r="I2123" t="s">
        <v>27</v>
      </c>
      <c r="J2123" t="s">
        <v>30</v>
      </c>
      <c r="K2123">
        <v>120.00000000000006</v>
      </c>
      <c r="L2123">
        <v>0.41666666666666674</v>
      </c>
      <c r="M2123">
        <v>0</v>
      </c>
      <c r="N2123" t="s">
        <v>76</v>
      </c>
      <c r="O2123" t="s">
        <v>98</v>
      </c>
      <c r="P2123" t="s">
        <v>112</v>
      </c>
      <c r="Q2123" t="s">
        <v>118</v>
      </c>
      <c r="R2123" t="s">
        <v>124</v>
      </c>
      <c r="S2123">
        <v>2106</v>
      </c>
      <c r="T2123">
        <v>2366</v>
      </c>
      <c r="U2123" s="1">
        <v>45319</v>
      </c>
      <c r="V2123" s="2">
        <v>0.60416666666666663</v>
      </c>
      <c r="W2123" s="2">
        <v>0.625</v>
      </c>
      <c r="X2123" t="s">
        <v>49</v>
      </c>
      <c r="Y2123">
        <v>3</v>
      </c>
      <c r="Z2123">
        <v>12</v>
      </c>
      <c r="AA2123">
        <v>5</v>
      </c>
      <c r="AB2123" t="s">
        <v>39</v>
      </c>
      <c r="AC2123" t="s">
        <v>30</v>
      </c>
      <c r="AD2123">
        <v>30.000000000000053</v>
      </c>
      <c r="AE2123">
        <v>0.41666666666666674</v>
      </c>
      <c r="AF2123">
        <v>0</v>
      </c>
      <c r="AG2123" t="s">
        <v>71</v>
      </c>
      <c r="AH2123" t="s">
        <v>98</v>
      </c>
      <c r="AI2123" t="s">
        <v>112</v>
      </c>
      <c r="AJ2123">
        <v>2105</v>
      </c>
      <c r="AK2123">
        <v>2106</v>
      </c>
      <c r="AL2123" t="s">
        <v>118</v>
      </c>
    </row>
    <row r="2124" spans="1:38" x14ac:dyDescent="0.2">
      <c r="A2124">
        <v>2995</v>
      </c>
      <c r="B2124" s="1">
        <v>45510</v>
      </c>
      <c r="C2124" s="2">
        <v>0.60416666666666663</v>
      </c>
      <c r="D2124" s="2">
        <v>0.625</v>
      </c>
      <c r="E2124" t="s">
        <v>49</v>
      </c>
      <c r="F2124">
        <v>3</v>
      </c>
      <c r="G2124">
        <v>12</v>
      </c>
      <c r="H2124">
        <v>12</v>
      </c>
      <c r="I2124" t="s">
        <v>27</v>
      </c>
      <c r="J2124" t="s">
        <v>18</v>
      </c>
      <c r="K2124">
        <v>30.000000000000053</v>
      </c>
      <c r="L2124">
        <v>1</v>
      </c>
      <c r="M2124">
        <v>0</v>
      </c>
      <c r="N2124" t="s">
        <v>73</v>
      </c>
      <c r="O2124" t="s">
        <v>105</v>
      </c>
      <c r="P2124" t="s">
        <v>112</v>
      </c>
      <c r="Q2124" t="s">
        <v>118</v>
      </c>
      <c r="R2124" t="s">
        <v>118</v>
      </c>
      <c r="S2124">
        <v>2107</v>
      </c>
      <c r="T2124">
        <v>1970</v>
      </c>
      <c r="U2124" s="1">
        <v>45310</v>
      </c>
      <c r="V2124" s="2">
        <v>0.60416666666666663</v>
      </c>
      <c r="W2124" s="2">
        <v>0.6875</v>
      </c>
      <c r="X2124" t="s">
        <v>49</v>
      </c>
      <c r="Y2124">
        <v>3</v>
      </c>
      <c r="Z2124">
        <v>12</v>
      </c>
      <c r="AA2124">
        <v>5</v>
      </c>
      <c r="AB2124" t="s">
        <v>27</v>
      </c>
      <c r="AC2124" t="s">
        <v>30</v>
      </c>
      <c r="AD2124">
        <v>120.00000000000006</v>
      </c>
      <c r="AE2124">
        <v>0.41666666666666674</v>
      </c>
      <c r="AF2124">
        <v>0</v>
      </c>
      <c r="AG2124" t="s">
        <v>76</v>
      </c>
      <c r="AH2124" t="s">
        <v>98</v>
      </c>
      <c r="AI2124" t="s">
        <v>112</v>
      </c>
      <c r="AJ2124">
        <v>2106</v>
      </c>
      <c r="AK2124">
        <v>2107</v>
      </c>
      <c r="AL2124" t="s">
        <v>118</v>
      </c>
    </row>
    <row r="2125" spans="1:38" x14ac:dyDescent="0.2">
      <c r="A2125">
        <v>1920</v>
      </c>
      <c r="B2125" s="1">
        <v>45562</v>
      </c>
      <c r="C2125" s="2">
        <v>0.60416666666666663</v>
      </c>
      <c r="D2125" s="2">
        <v>0.64583333333333337</v>
      </c>
      <c r="E2125" t="s">
        <v>49</v>
      </c>
      <c r="F2125">
        <v>3</v>
      </c>
      <c r="G2125">
        <v>12</v>
      </c>
      <c r="H2125">
        <v>2</v>
      </c>
      <c r="I2125" t="s">
        <v>13</v>
      </c>
      <c r="J2125" t="s">
        <v>23</v>
      </c>
      <c r="K2125">
        <v>60.000000000000107</v>
      </c>
      <c r="L2125">
        <v>0.16666666666666666</v>
      </c>
      <c r="M2125">
        <v>0</v>
      </c>
      <c r="N2125" t="s">
        <v>76</v>
      </c>
      <c r="O2125" t="s">
        <v>106</v>
      </c>
      <c r="P2125" t="s">
        <v>112</v>
      </c>
      <c r="Q2125" t="s">
        <v>117</v>
      </c>
      <c r="R2125" t="s">
        <v>118</v>
      </c>
      <c r="S2125">
        <v>2102</v>
      </c>
      <c r="T2125">
        <v>1922</v>
      </c>
      <c r="U2125" s="1">
        <v>45314</v>
      </c>
      <c r="V2125" s="2">
        <v>0.60416666666666663</v>
      </c>
      <c r="W2125" s="2">
        <v>0.6875</v>
      </c>
      <c r="X2125" t="s">
        <v>49</v>
      </c>
      <c r="Y2125">
        <v>3</v>
      </c>
      <c r="Z2125">
        <v>12</v>
      </c>
      <c r="AA2125">
        <v>7</v>
      </c>
      <c r="AB2125" t="s">
        <v>17</v>
      </c>
      <c r="AC2125" t="s">
        <v>23</v>
      </c>
      <c r="AD2125">
        <v>120.00000000000006</v>
      </c>
      <c r="AE2125">
        <v>0.58333333333333337</v>
      </c>
      <c r="AF2125">
        <v>0</v>
      </c>
      <c r="AG2125" t="s">
        <v>73</v>
      </c>
      <c r="AH2125" t="s">
        <v>98</v>
      </c>
      <c r="AI2125" t="s">
        <v>112</v>
      </c>
      <c r="AJ2125">
        <v>2101</v>
      </c>
      <c r="AK2125">
        <v>2102</v>
      </c>
      <c r="AL2125" t="s">
        <v>118</v>
      </c>
    </row>
    <row r="2126" spans="1:38" x14ac:dyDescent="0.2">
      <c r="A2126">
        <v>1618</v>
      </c>
      <c r="B2126" s="1">
        <v>45514</v>
      </c>
      <c r="C2126" s="2">
        <v>0.58333333333333337</v>
      </c>
      <c r="D2126" s="2">
        <v>0.64583333333333337</v>
      </c>
      <c r="E2126" t="s">
        <v>49</v>
      </c>
      <c r="F2126">
        <v>3</v>
      </c>
      <c r="G2126">
        <v>12</v>
      </c>
      <c r="H2126">
        <v>6</v>
      </c>
      <c r="I2126" t="s">
        <v>42</v>
      </c>
      <c r="J2126" t="s">
        <v>18</v>
      </c>
      <c r="K2126">
        <v>90</v>
      </c>
      <c r="L2126">
        <v>0.5</v>
      </c>
      <c r="M2126">
        <v>0</v>
      </c>
      <c r="N2126" t="s">
        <v>77</v>
      </c>
      <c r="O2126" t="s">
        <v>105</v>
      </c>
      <c r="P2126" t="s">
        <v>112</v>
      </c>
      <c r="Q2126" t="s">
        <v>118</v>
      </c>
      <c r="R2126" t="s">
        <v>118</v>
      </c>
      <c r="S2126">
        <v>2142</v>
      </c>
      <c r="T2126">
        <v>2280</v>
      </c>
      <c r="U2126" s="1">
        <v>45474</v>
      </c>
      <c r="V2126" s="2">
        <v>0.58333333333333337</v>
      </c>
      <c r="W2126" s="2">
        <v>0.64583333333333337</v>
      </c>
      <c r="X2126" t="s">
        <v>49</v>
      </c>
      <c r="Y2126">
        <v>3</v>
      </c>
      <c r="Z2126">
        <v>12</v>
      </c>
      <c r="AA2126">
        <v>5</v>
      </c>
      <c r="AB2126" t="s">
        <v>39</v>
      </c>
      <c r="AC2126" t="s">
        <v>30</v>
      </c>
      <c r="AD2126">
        <v>90</v>
      </c>
      <c r="AE2126">
        <v>0.41666666666666674</v>
      </c>
      <c r="AF2126">
        <v>0</v>
      </c>
      <c r="AG2126" t="s">
        <v>72</v>
      </c>
      <c r="AH2126" t="s">
        <v>104</v>
      </c>
      <c r="AI2126" t="s">
        <v>112</v>
      </c>
      <c r="AJ2126">
        <v>2141</v>
      </c>
      <c r="AK2126">
        <v>2142</v>
      </c>
      <c r="AL2126" t="s">
        <v>118</v>
      </c>
    </row>
    <row r="2127" spans="1:38" x14ac:dyDescent="0.2">
      <c r="A2127">
        <v>485</v>
      </c>
      <c r="B2127" s="1">
        <v>45575</v>
      </c>
      <c r="C2127" s="2">
        <v>0.58333333333333337</v>
      </c>
      <c r="D2127" s="2">
        <v>0.64583333333333337</v>
      </c>
      <c r="E2127" t="s">
        <v>49</v>
      </c>
      <c r="F2127">
        <v>3</v>
      </c>
      <c r="G2127">
        <v>12</v>
      </c>
      <c r="H2127">
        <v>2</v>
      </c>
      <c r="I2127" t="s">
        <v>13</v>
      </c>
      <c r="J2127" t="s">
        <v>30</v>
      </c>
      <c r="K2127">
        <v>90</v>
      </c>
      <c r="L2127">
        <v>0.16666666666666666</v>
      </c>
      <c r="M2127">
        <v>0</v>
      </c>
      <c r="N2127" t="s">
        <v>75</v>
      </c>
      <c r="O2127" t="s">
        <v>107</v>
      </c>
      <c r="P2127" t="s">
        <v>112</v>
      </c>
      <c r="Q2127" t="s">
        <v>117</v>
      </c>
      <c r="R2127" t="s">
        <v>118</v>
      </c>
      <c r="S2127">
        <v>2143</v>
      </c>
      <c r="T2127">
        <v>1618</v>
      </c>
      <c r="U2127" s="1">
        <v>45514</v>
      </c>
      <c r="V2127" s="2">
        <v>0.58333333333333337</v>
      </c>
      <c r="W2127" s="2">
        <v>0.64583333333333337</v>
      </c>
      <c r="X2127" t="s">
        <v>49</v>
      </c>
      <c r="Y2127">
        <v>3</v>
      </c>
      <c r="Z2127">
        <v>12</v>
      </c>
      <c r="AA2127">
        <v>6</v>
      </c>
      <c r="AB2127" t="s">
        <v>42</v>
      </c>
      <c r="AC2127" t="s">
        <v>18</v>
      </c>
      <c r="AD2127">
        <v>90</v>
      </c>
      <c r="AE2127">
        <v>0.5</v>
      </c>
      <c r="AF2127">
        <v>0</v>
      </c>
      <c r="AG2127" t="s">
        <v>77</v>
      </c>
      <c r="AH2127" t="s">
        <v>105</v>
      </c>
      <c r="AI2127" t="s">
        <v>112</v>
      </c>
      <c r="AJ2127">
        <v>2142</v>
      </c>
      <c r="AK2127">
        <v>2143</v>
      </c>
      <c r="AL2127" t="s">
        <v>118</v>
      </c>
    </row>
    <row r="2128" spans="1:38" x14ac:dyDescent="0.2">
      <c r="A2128">
        <v>1650</v>
      </c>
      <c r="B2128" s="1">
        <v>45390</v>
      </c>
      <c r="C2128" s="2">
        <v>0.58333333333333337</v>
      </c>
      <c r="D2128" s="2">
        <v>0.64583333333333337</v>
      </c>
      <c r="E2128" t="s">
        <v>49</v>
      </c>
      <c r="F2128">
        <v>3</v>
      </c>
      <c r="G2128">
        <v>12</v>
      </c>
      <c r="H2128">
        <v>10</v>
      </c>
      <c r="I2128" t="s">
        <v>27</v>
      </c>
      <c r="J2128" t="s">
        <v>30</v>
      </c>
      <c r="K2128">
        <v>90</v>
      </c>
      <c r="L2128">
        <v>0.83333333333333348</v>
      </c>
      <c r="M2128">
        <v>0</v>
      </c>
      <c r="N2128" t="s">
        <v>72</v>
      </c>
      <c r="O2128" t="s">
        <v>101</v>
      </c>
      <c r="P2128" t="s">
        <v>112</v>
      </c>
      <c r="Q2128" t="s">
        <v>118</v>
      </c>
      <c r="R2128" t="s">
        <v>118</v>
      </c>
      <c r="S2128">
        <v>2144</v>
      </c>
      <c r="T2128">
        <v>485</v>
      </c>
      <c r="U2128" s="1">
        <v>45575</v>
      </c>
      <c r="V2128" s="2">
        <v>0.58333333333333337</v>
      </c>
      <c r="W2128" s="2">
        <v>0.64583333333333337</v>
      </c>
      <c r="X2128" t="s">
        <v>49</v>
      </c>
      <c r="Y2128">
        <v>3</v>
      </c>
      <c r="Z2128">
        <v>12</v>
      </c>
      <c r="AA2128">
        <v>2</v>
      </c>
      <c r="AB2128" t="s">
        <v>13</v>
      </c>
      <c r="AC2128" t="s">
        <v>30</v>
      </c>
      <c r="AD2128">
        <v>90</v>
      </c>
      <c r="AE2128">
        <v>0.16666666666666666</v>
      </c>
      <c r="AF2128">
        <v>0</v>
      </c>
      <c r="AG2128" t="s">
        <v>75</v>
      </c>
      <c r="AH2128" t="s">
        <v>107</v>
      </c>
      <c r="AI2128" t="s">
        <v>112</v>
      </c>
      <c r="AJ2128">
        <v>2143</v>
      </c>
      <c r="AK2128">
        <v>2144</v>
      </c>
      <c r="AL2128" t="s">
        <v>118</v>
      </c>
    </row>
    <row r="2129" spans="1:38" x14ac:dyDescent="0.2">
      <c r="A2129">
        <v>2043</v>
      </c>
      <c r="B2129" s="1">
        <v>45315</v>
      </c>
      <c r="C2129" s="2">
        <v>0.58333333333333337</v>
      </c>
      <c r="D2129" s="2">
        <v>0.625</v>
      </c>
      <c r="E2129" t="s">
        <v>49</v>
      </c>
      <c r="F2129">
        <v>3</v>
      </c>
      <c r="G2129">
        <v>12</v>
      </c>
      <c r="H2129">
        <v>2</v>
      </c>
      <c r="I2129" t="s">
        <v>41</v>
      </c>
      <c r="J2129" t="s">
        <v>40</v>
      </c>
      <c r="K2129">
        <v>59.999999999999943</v>
      </c>
      <c r="L2129">
        <v>0.16666666666666666</v>
      </c>
      <c r="M2129">
        <v>0</v>
      </c>
      <c r="N2129" t="s">
        <v>74</v>
      </c>
      <c r="O2129" t="s">
        <v>98</v>
      </c>
      <c r="P2129" t="s">
        <v>112</v>
      </c>
      <c r="Q2129" t="s">
        <v>117</v>
      </c>
      <c r="R2129" t="s">
        <v>118</v>
      </c>
      <c r="S2129">
        <v>2145</v>
      </c>
      <c r="T2129">
        <v>1650</v>
      </c>
      <c r="U2129" s="1">
        <v>45390</v>
      </c>
      <c r="V2129" s="2">
        <v>0.58333333333333337</v>
      </c>
      <c r="W2129" s="2">
        <v>0.64583333333333337</v>
      </c>
      <c r="X2129" t="s">
        <v>49</v>
      </c>
      <c r="Y2129">
        <v>3</v>
      </c>
      <c r="Z2129">
        <v>12</v>
      </c>
      <c r="AA2129">
        <v>10</v>
      </c>
      <c r="AB2129" t="s">
        <v>27</v>
      </c>
      <c r="AC2129" t="s">
        <v>30</v>
      </c>
      <c r="AD2129">
        <v>90</v>
      </c>
      <c r="AE2129">
        <v>0.83333333333333348</v>
      </c>
      <c r="AF2129">
        <v>0</v>
      </c>
      <c r="AG2129" t="s">
        <v>72</v>
      </c>
      <c r="AH2129" t="s">
        <v>101</v>
      </c>
      <c r="AI2129" t="s">
        <v>112</v>
      </c>
      <c r="AJ2129">
        <v>2144</v>
      </c>
      <c r="AK2129">
        <v>2145</v>
      </c>
      <c r="AL2129" t="s">
        <v>118</v>
      </c>
    </row>
    <row r="2130" spans="1:38" x14ac:dyDescent="0.2">
      <c r="A2130">
        <v>1213</v>
      </c>
      <c r="B2130" s="1">
        <v>45551</v>
      </c>
      <c r="C2130" s="2">
        <v>0.58333333333333337</v>
      </c>
      <c r="D2130" s="2">
        <v>0.625</v>
      </c>
      <c r="E2130" t="s">
        <v>49</v>
      </c>
      <c r="F2130">
        <v>3</v>
      </c>
      <c r="G2130">
        <v>12</v>
      </c>
      <c r="H2130">
        <v>3</v>
      </c>
      <c r="I2130" t="s">
        <v>13</v>
      </c>
      <c r="J2130" t="s">
        <v>28</v>
      </c>
      <c r="K2130">
        <v>59.999999999999943</v>
      </c>
      <c r="L2130">
        <v>0.25</v>
      </c>
      <c r="M2130">
        <v>0</v>
      </c>
      <c r="N2130" t="s">
        <v>72</v>
      </c>
      <c r="O2130" t="s">
        <v>106</v>
      </c>
      <c r="P2130" t="s">
        <v>112</v>
      </c>
      <c r="Q2130" t="s">
        <v>118</v>
      </c>
      <c r="R2130" t="s">
        <v>118</v>
      </c>
      <c r="S2130">
        <v>2146</v>
      </c>
      <c r="T2130">
        <v>2043</v>
      </c>
      <c r="U2130" s="1">
        <v>45315</v>
      </c>
      <c r="V2130" s="2">
        <v>0.58333333333333337</v>
      </c>
      <c r="W2130" s="2">
        <v>0.625</v>
      </c>
      <c r="X2130" t="s">
        <v>49</v>
      </c>
      <c r="Y2130">
        <v>3</v>
      </c>
      <c r="Z2130">
        <v>12</v>
      </c>
      <c r="AA2130">
        <v>2</v>
      </c>
      <c r="AB2130" t="s">
        <v>41</v>
      </c>
      <c r="AC2130" t="s">
        <v>40</v>
      </c>
      <c r="AD2130">
        <v>59.999999999999943</v>
      </c>
      <c r="AE2130">
        <v>0.16666666666666666</v>
      </c>
      <c r="AF2130">
        <v>0</v>
      </c>
      <c r="AG2130" t="s">
        <v>74</v>
      </c>
      <c r="AH2130" t="s">
        <v>98</v>
      </c>
      <c r="AI2130" t="s">
        <v>112</v>
      </c>
      <c r="AJ2130">
        <v>2145</v>
      </c>
      <c r="AK2130">
        <v>2146</v>
      </c>
      <c r="AL2130" t="s">
        <v>118</v>
      </c>
    </row>
    <row r="2131" spans="1:38" x14ac:dyDescent="0.2">
      <c r="A2131">
        <v>602</v>
      </c>
      <c r="B2131" s="1">
        <v>45561</v>
      </c>
      <c r="C2131" s="2">
        <v>0.58333333333333337</v>
      </c>
      <c r="D2131" s="2">
        <v>0.625</v>
      </c>
      <c r="E2131" t="s">
        <v>49</v>
      </c>
      <c r="F2131">
        <v>3</v>
      </c>
      <c r="G2131">
        <v>12</v>
      </c>
      <c r="H2131">
        <v>15</v>
      </c>
      <c r="I2131" t="s">
        <v>41</v>
      </c>
      <c r="J2131" t="s">
        <v>14</v>
      </c>
      <c r="K2131">
        <v>59.999999999999943</v>
      </c>
      <c r="L2131">
        <v>1.25</v>
      </c>
      <c r="M2131">
        <v>1</v>
      </c>
      <c r="N2131" t="s">
        <v>75</v>
      </c>
      <c r="O2131" t="s">
        <v>106</v>
      </c>
      <c r="P2131" t="s">
        <v>112</v>
      </c>
      <c r="Q2131" t="s">
        <v>118</v>
      </c>
      <c r="R2131" t="s">
        <v>118</v>
      </c>
      <c r="S2131">
        <v>2147</v>
      </c>
      <c r="T2131">
        <v>1213</v>
      </c>
      <c r="U2131" s="1">
        <v>45551</v>
      </c>
      <c r="V2131" s="2">
        <v>0.58333333333333337</v>
      </c>
      <c r="W2131" s="2">
        <v>0.625</v>
      </c>
      <c r="X2131" t="s">
        <v>49</v>
      </c>
      <c r="Y2131">
        <v>3</v>
      </c>
      <c r="Z2131">
        <v>12</v>
      </c>
      <c r="AA2131">
        <v>3</v>
      </c>
      <c r="AB2131" t="s">
        <v>13</v>
      </c>
      <c r="AC2131" t="s">
        <v>28</v>
      </c>
      <c r="AD2131">
        <v>59.999999999999943</v>
      </c>
      <c r="AE2131">
        <v>0.25</v>
      </c>
      <c r="AF2131">
        <v>0</v>
      </c>
      <c r="AG2131" t="s">
        <v>72</v>
      </c>
      <c r="AH2131" t="s">
        <v>106</v>
      </c>
      <c r="AI2131" t="s">
        <v>112</v>
      </c>
      <c r="AJ2131">
        <v>2146</v>
      </c>
      <c r="AK2131">
        <v>2147</v>
      </c>
      <c r="AL2131" t="s">
        <v>118</v>
      </c>
    </row>
    <row r="2132" spans="1:38" x14ac:dyDescent="0.2">
      <c r="A2132">
        <v>1471</v>
      </c>
      <c r="B2132" s="1">
        <v>45297</v>
      </c>
      <c r="C2132" s="2">
        <v>0.58333333333333337</v>
      </c>
      <c r="D2132" s="2">
        <v>0.625</v>
      </c>
      <c r="E2132" t="s">
        <v>49</v>
      </c>
      <c r="F2132">
        <v>3</v>
      </c>
      <c r="G2132">
        <v>12</v>
      </c>
      <c r="H2132">
        <v>15</v>
      </c>
      <c r="I2132" t="s">
        <v>27</v>
      </c>
      <c r="J2132" t="s">
        <v>14</v>
      </c>
      <c r="K2132">
        <v>59.999999999999943</v>
      </c>
      <c r="L2132">
        <v>1.25</v>
      </c>
      <c r="M2132">
        <v>1</v>
      </c>
      <c r="N2132" t="s">
        <v>77</v>
      </c>
      <c r="O2132" t="s">
        <v>98</v>
      </c>
      <c r="P2132" t="s">
        <v>112</v>
      </c>
      <c r="Q2132" t="s">
        <v>118</v>
      </c>
      <c r="R2132" t="s">
        <v>118</v>
      </c>
      <c r="S2132">
        <v>2150</v>
      </c>
      <c r="T2132">
        <v>774</v>
      </c>
      <c r="U2132" s="1">
        <v>45334</v>
      </c>
      <c r="V2132" s="2">
        <v>0.58333333333333337</v>
      </c>
      <c r="W2132" s="2">
        <v>0.60416666666666663</v>
      </c>
      <c r="X2132" t="s">
        <v>49</v>
      </c>
      <c r="Y2132">
        <v>3</v>
      </c>
      <c r="Z2132">
        <v>12</v>
      </c>
      <c r="AA2132">
        <v>13</v>
      </c>
      <c r="AB2132" t="s">
        <v>27</v>
      </c>
      <c r="AC2132" t="s">
        <v>14</v>
      </c>
      <c r="AD2132">
        <v>29.999999999999893</v>
      </c>
      <c r="AE2132">
        <v>1.0833333333333333</v>
      </c>
      <c r="AF2132">
        <v>1</v>
      </c>
      <c r="AG2132" t="s">
        <v>72</v>
      </c>
      <c r="AH2132" t="s">
        <v>99</v>
      </c>
      <c r="AI2132" t="s">
        <v>112</v>
      </c>
      <c r="AJ2132">
        <v>2149</v>
      </c>
      <c r="AK2132">
        <v>2150</v>
      </c>
      <c r="AL2132" t="s">
        <v>118</v>
      </c>
    </row>
    <row r="2133" spans="1:38" x14ac:dyDescent="0.2">
      <c r="A2133">
        <v>774</v>
      </c>
      <c r="B2133" s="1">
        <v>45334</v>
      </c>
      <c r="C2133" s="2">
        <v>0.58333333333333337</v>
      </c>
      <c r="D2133" s="2">
        <v>0.60416666666666663</v>
      </c>
      <c r="E2133" t="s">
        <v>49</v>
      </c>
      <c r="F2133">
        <v>3</v>
      </c>
      <c r="G2133">
        <v>12</v>
      </c>
      <c r="H2133">
        <v>13</v>
      </c>
      <c r="I2133" t="s">
        <v>27</v>
      </c>
      <c r="J2133" t="s">
        <v>14</v>
      </c>
      <c r="K2133">
        <v>29.999999999999893</v>
      </c>
      <c r="L2133">
        <v>1.0833333333333333</v>
      </c>
      <c r="M2133">
        <v>1</v>
      </c>
      <c r="N2133" t="s">
        <v>72</v>
      </c>
      <c r="O2133" t="s">
        <v>99</v>
      </c>
      <c r="P2133" t="s">
        <v>112</v>
      </c>
      <c r="Q2133" t="s">
        <v>118</v>
      </c>
      <c r="R2133" t="s">
        <v>118</v>
      </c>
      <c r="S2133">
        <v>2149</v>
      </c>
      <c r="T2133">
        <v>1342</v>
      </c>
      <c r="U2133" s="1">
        <v>45465</v>
      </c>
      <c r="V2133" s="2">
        <v>0.58333333333333337</v>
      </c>
      <c r="W2133" s="2">
        <v>0.66666666666666663</v>
      </c>
      <c r="X2133" t="s">
        <v>49</v>
      </c>
      <c r="Y2133">
        <v>3</v>
      </c>
      <c r="Z2133">
        <v>12</v>
      </c>
      <c r="AA2133">
        <v>11</v>
      </c>
      <c r="AB2133" t="s">
        <v>17</v>
      </c>
      <c r="AC2133" t="s">
        <v>23</v>
      </c>
      <c r="AD2133">
        <v>119.99999999999989</v>
      </c>
      <c r="AE2133">
        <v>0.91666666666666652</v>
      </c>
      <c r="AF2133">
        <v>0</v>
      </c>
      <c r="AG2133" t="s">
        <v>77</v>
      </c>
      <c r="AH2133" t="s">
        <v>103</v>
      </c>
      <c r="AI2133" t="s">
        <v>112</v>
      </c>
      <c r="AJ2133">
        <v>2148</v>
      </c>
      <c r="AK2133">
        <v>2149</v>
      </c>
      <c r="AL2133" t="s">
        <v>118</v>
      </c>
    </row>
    <row r="2134" spans="1:38" x14ac:dyDescent="0.2">
      <c r="A2134">
        <v>1016</v>
      </c>
      <c r="B2134" s="1">
        <v>45401</v>
      </c>
      <c r="C2134" s="2">
        <v>0.58333333333333337</v>
      </c>
      <c r="D2134" s="2">
        <v>0.625</v>
      </c>
      <c r="E2134" t="s">
        <v>49</v>
      </c>
      <c r="F2134">
        <v>3</v>
      </c>
      <c r="G2134">
        <v>12</v>
      </c>
      <c r="H2134">
        <v>11</v>
      </c>
      <c r="I2134" t="s">
        <v>39</v>
      </c>
      <c r="J2134" t="s">
        <v>23</v>
      </c>
      <c r="K2134">
        <v>59.999999999999943</v>
      </c>
      <c r="L2134">
        <v>0.91666666666666652</v>
      </c>
      <c r="M2134">
        <v>0</v>
      </c>
      <c r="N2134" t="s">
        <v>76</v>
      </c>
      <c r="O2134" t="s">
        <v>101</v>
      </c>
      <c r="P2134" t="s">
        <v>112</v>
      </c>
      <c r="Q2134" t="s">
        <v>118</v>
      </c>
      <c r="R2134" t="s">
        <v>118</v>
      </c>
      <c r="S2134">
        <v>2151</v>
      </c>
      <c r="T2134">
        <v>1471</v>
      </c>
      <c r="U2134" s="1">
        <v>45297</v>
      </c>
      <c r="V2134" s="2">
        <v>0.58333333333333337</v>
      </c>
      <c r="W2134" s="2">
        <v>0.625</v>
      </c>
      <c r="X2134" t="s">
        <v>49</v>
      </c>
      <c r="Y2134">
        <v>3</v>
      </c>
      <c r="Z2134">
        <v>12</v>
      </c>
      <c r="AA2134">
        <v>15</v>
      </c>
      <c r="AB2134" t="s">
        <v>27</v>
      </c>
      <c r="AC2134" t="s">
        <v>14</v>
      </c>
      <c r="AD2134">
        <v>59.999999999999943</v>
      </c>
      <c r="AE2134">
        <v>1.25</v>
      </c>
      <c r="AF2134">
        <v>1</v>
      </c>
      <c r="AG2134" t="s">
        <v>77</v>
      </c>
      <c r="AH2134" t="s">
        <v>98</v>
      </c>
      <c r="AI2134" t="s">
        <v>112</v>
      </c>
      <c r="AJ2134">
        <v>2150</v>
      </c>
      <c r="AK2134">
        <v>2151</v>
      </c>
      <c r="AL2134" t="s">
        <v>118</v>
      </c>
    </row>
    <row r="2135" spans="1:38" x14ac:dyDescent="0.2">
      <c r="A2135">
        <v>2259</v>
      </c>
      <c r="B2135" s="1">
        <v>45485</v>
      </c>
      <c r="C2135" s="2">
        <v>0.58333333333333337</v>
      </c>
      <c r="D2135" s="2">
        <v>0.66666666666666663</v>
      </c>
      <c r="E2135" t="s">
        <v>49</v>
      </c>
      <c r="F2135">
        <v>3</v>
      </c>
      <c r="G2135">
        <v>12</v>
      </c>
      <c r="H2135">
        <v>14</v>
      </c>
      <c r="I2135" t="s">
        <v>13</v>
      </c>
      <c r="J2135" t="s">
        <v>14</v>
      </c>
      <c r="K2135">
        <v>119.99999999999989</v>
      </c>
      <c r="L2135">
        <v>1.1666666666666667</v>
      </c>
      <c r="M2135">
        <v>1</v>
      </c>
      <c r="N2135" t="s">
        <v>76</v>
      </c>
      <c r="O2135" t="s">
        <v>104</v>
      </c>
      <c r="P2135" t="s">
        <v>112</v>
      </c>
      <c r="Q2135" t="s">
        <v>118</v>
      </c>
      <c r="R2135" t="s">
        <v>124</v>
      </c>
      <c r="S2135">
        <v>2152</v>
      </c>
      <c r="T2135">
        <v>1016</v>
      </c>
      <c r="U2135" s="1">
        <v>45401</v>
      </c>
      <c r="V2135" s="2">
        <v>0.58333333333333337</v>
      </c>
      <c r="W2135" s="2">
        <v>0.625</v>
      </c>
      <c r="X2135" t="s">
        <v>49</v>
      </c>
      <c r="Y2135">
        <v>3</v>
      </c>
      <c r="Z2135">
        <v>12</v>
      </c>
      <c r="AA2135">
        <v>11</v>
      </c>
      <c r="AB2135" t="s">
        <v>39</v>
      </c>
      <c r="AC2135" t="s">
        <v>23</v>
      </c>
      <c r="AD2135">
        <v>59.999999999999943</v>
      </c>
      <c r="AE2135">
        <v>0.91666666666666652</v>
      </c>
      <c r="AF2135">
        <v>0</v>
      </c>
      <c r="AG2135" t="s">
        <v>76</v>
      </c>
      <c r="AH2135" t="s">
        <v>101</v>
      </c>
      <c r="AI2135" t="s">
        <v>112</v>
      </c>
      <c r="AJ2135">
        <v>2151</v>
      </c>
      <c r="AK2135">
        <v>2152</v>
      </c>
      <c r="AL2135" t="s">
        <v>118</v>
      </c>
    </row>
    <row r="2136" spans="1:38" x14ac:dyDescent="0.2">
      <c r="A2136">
        <v>2228</v>
      </c>
      <c r="B2136" s="1">
        <v>45453</v>
      </c>
      <c r="C2136" s="2">
        <v>0.58333333333333337</v>
      </c>
      <c r="D2136" s="2">
        <v>0.64583333333333337</v>
      </c>
      <c r="E2136" t="s">
        <v>49</v>
      </c>
      <c r="F2136">
        <v>3</v>
      </c>
      <c r="G2136">
        <v>12</v>
      </c>
      <c r="H2136">
        <v>13</v>
      </c>
      <c r="I2136" t="s">
        <v>41</v>
      </c>
      <c r="J2136" t="s">
        <v>23</v>
      </c>
      <c r="K2136">
        <v>90</v>
      </c>
      <c r="L2136">
        <v>1.0833333333333333</v>
      </c>
      <c r="M2136">
        <v>1</v>
      </c>
      <c r="N2136" t="s">
        <v>72</v>
      </c>
      <c r="O2136" t="s">
        <v>103</v>
      </c>
      <c r="P2136" t="s">
        <v>112</v>
      </c>
      <c r="Q2136" t="s">
        <v>118</v>
      </c>
      <c r="R2136" t="s">
        <v>118</v>
      </c>
      <c r="S2136">
        <v>2153</v>
      </c>
      <c r="T2136">
        <v>2259</v>
      </c>
      <c r="U2136" s="1">
        <v>45485</v>
      </c>
      <c r="V2136" s="2">
        <v>0.58333333333333337</v>
      </c>
      <c r="W2136" s="2">
        <v>0.66666666666666663</v>
      </c>
      <c r="X2136" t="s">
        <v>49</v>
      </c>
      <c r="Y2136">
        <v>3</v>
      </c>
      <c r="Z2136">
        <v>12</v>
      </c>
      <c r="AA2136">
        <v>14</v>
      </c>
      <c r="AB2136" t="s">
        <v>13</v>
      </c>
      <c r="AC2136" t="s">
        <v>14</v>
      </c>
      <c r="AD2136">
        <v>119.99999999999989</v>
      </c>
      <c r="AE2136">
        <v>1.1666666666666667</v>
      </c>
      <c r="AF2136">
        <v>1</v>
      </c>
      <c r="AG2136" t="s">
        <v>76</v>
      </c>
      <c r="AH2136" t="s">
        <v>104</v>
      </c>
      <c r="AI2136" t="s">
        <v>112</v>
      </c>
      <c r="AJ2136">
        <v>2152</v>
      </c>
      <c r="AK2136">
        <v>2153</v>
      </c>
      <c r="AL2136" t="s">
        <v>118</v>
      </c>
    </row>
    <row r="2137" spans="1:38" x14ac:dyDescent="0.2">
      <c r="A2137">
        <v>2280</v>
      </c>
      <c r="B2137" s="1">
        <v>45474</v>
      </c>
      <c r="C2137" s="2">
        <v>0.58333333333333337</v>
      </c>
      <c r="D2137" s="2">
        <v>0.64583333333333337</v>
      </c>
      <c r="E2137" t="s">
        <v>49</v>
      </c>
      <c r="F2137">
        <v>3</v>
      </c>
      <c r="G2137">
        <v>12</v>
      </c>
      <c r="H2137">
        <v>5</v>
      </c>
      <c r="I2137" t="s">
        <v>39</v>
      </c>
      <c r="J2137" t="s">
        <v>30</v>
      </c>
      <c r="K2137">
        <v>90</v>
      </c>
      <c r="L2137">
        <v>0.41666666666666674</v>
      </c>
      <c r="M2137">
        <v>0</v>
      </c>
      <c r="N2137" t="s">
        <v>72</v>
      </c>
      <c r="O2137" t="s">
        <v>104</v>
      </c>
      <c r="P2137" t="s">
        <v>112</v>
      </c>
      <c r="Q2137" t="s">
        <v>118</v>
      </c>
      <c r="R2137" t="s">
        <v>118</v>
      </c>
      <c r="S2137">
        <v>2141</v>
      </c>
      <c r="T2137">
        <v>624</v>
      </c>
      <c r="U2137" s="1">
        <v>45650</v>
      </c>
      <c r="V2137" s="2">
        <v>0.58333333333333337</v>
      </c>
      <c r="W2137" s="2">
        <v>0.625</v>
      </c>
      <c r="X2137" t="s">
        <v>49</v>
      </c>
      <c r="Y2137">
        <v>3</v>
      </c>
      <c r="Z2137">
        <v>12</v>
      </c>
      <c r="AA2137">
        <v>3</v>
      </c>
      <c r="AB2137" t="s">
        <v>27</v>
      </c>
      <c r="AC2137" t="s">
        <v>40</v>
      </c>
      <c r="AD2137">
        <v>59.999999999999943</v>
      </c>
      <c r="AE2137">
        <v>0.25</v>
      </c>
      <c r="AF2137">
        <v>0</v>
      </c>
      <c r="AG2137" t="s">
        <v>73</v>
      </c>
      <c r="AH2137" t="s">
        <v>109</v>
      </c>
      <c r="AI2137" t="s">
        <v>112</v>
      </c>
      <c r="AJ2137">
        <v>2140</v>
      </c>
      <c r="AK2137">
        <v>2141</v>
      </c>
      <c r="AL2137" t="s">
        <v>118</v>
      </c>
    </row>
    <row r="2138" spans="1:38" x14ac:dyDescent="0.2">
      <c r="A2138">
        <v>1342</v>
      </c>
      <c r="B2138" s="1">
        <v>45465</v>
      </c>
      <c r="C2138" s="2">
        <v>0.58333333333333337</v>
      </c>
      <c r="D2138" s="2">
        <v>0.66666666666666663</v>
      </c>
      <c r="E2138" t="s">
        <v>49</v>
      </c>
      <c r="F2138">
        <v>3</v>
      </c>
      <c r="G2138">
        <v>12</v>
      </c>
      <c r="H2138">
        <v>11</v>
      </c>
      <c r="I2138" t="s">
        <v>17</v>
      </c>
      <c r="J2138" t="s">
        <v>23</v>
      </c>
      <c r="K2138">
        <v>119.99999999999989</v>
      </c>
      <c r="L2138">
        <v>0.91666666666666652</v>
      </c>
      <c r="M2138">
        <v>0</v>
      </c>
      <c r="N2138" t="s">
        <v>77</v>
      </c>
      <c r="O2138" t="s">
        <v>103</v>
      </c>
      <c r="P2138" t="s">
        <v>112</v>
      </c>
      <c r="Q2138" t="s">
        <v>118</v>
      </c>
      <c r="R2138" t="s">
        <v>124</v>
      </c>
      <c r="S2138">
        <v>2148</v>
      </c>
      <c r="T2138">
        <v>602</v>
      </c>
      <c r="U2138" s="1">
        <v>45561</v>
      </c>
      <c r="V2138" s="2">
        <v>0.58333333333333337</v>
      </c>
      <c r="W2138" s="2">
        <v>0.625</v>
      </c>
      <c r="X2138" t="s">
        <v>49</v>
      </c>
      <c r="Y2138">
        <v>3</v>
      </c>
      <c r="Z2138">
        <v>12</v>
      </c>
      <c r="AA2138">
        <v>15</v>
      </c>
      <c r="AB2138" t="s">
        <v>41</v>
      </c>
      <c r="AC2138" t="s">
        <v>14</v>
      </c>
      <c r="AD2138">
        <v>59.999999999999943</v>
      </c>
      <c r="AE2138">
        <v>1.25</v>
      </c>
      <c r="AF2138">
        <v>1</v>
      </c>
      <c r="AG2138" t="s">
        <v>75</v>
      </c>
      <c r="AH2138" t="s">
        <v>106</v>
      </c>
      <c r="AI2138" t="s">
        <v>112</v>
      </c>
      <c r="AJ2138">
        <v>2147</v>
      </c>
      <c r="AK2138">
        <v>2148</v>
      </c>
      <c r="AL2138" t="s">
        <v>118</v>
      </c>
    </row>
    <row r="2139" spans="1:38" x14ac:dyDescent="0.2">
      <c r="A2139">
        <v>624</v>
      </c>
      <c r="B2139" s="1">
        <v>45650</v>
      </c>
      <c r="C2139" s="2">
        <v>0.58333333333333337</v>
      </c>
      <c r="D2139" s="2">
        <v>0.625</v>
      </c>
      <c r="E2139" t="s">
        <v>49</v>
      </c>
      <c r="F2139">
        <v>3</v>
      </c>
      <c r="G2139">
        <v>12</v>
      </c>
      <c r="H2139">
        <v>3</v>
      </c>
      <c r="I2139" t="s">
        <v>27</v>
      </c>
      <c r="J2139" t="s">
        <v>40</v>
      </c>
      <c r="K2139">
        <v>59.999999999999943</v>
      </c>
      <c r="L2139">
        <v>0.25</v>
      </c>
      <c r="M2139">
        <v>0</v>
      </c>
      <c r="N2139" t="s">
        <v>73</v>
      </c>
      <c r="O2139" t="s">
        <v>109</v>
      </c>
      <c r="P2139" t="s">
        <v>112</v>
      </c>
      <c r="Q2139" t="s">
        <v>118</v>
      </c>
      <c r="R2139" t="s">
        <v>118</v>
      </c>
      <c r="S2139">
        <v>2140</v>
      </c>
      <c r="T2139">
        <v>2017</v>
      </c>
      <c r="U2139" s="1">
        <v>45538</v>
      </c>
      <c r="V2139" s="2">
        <v>0.58333333333333337</v>
      </c>
      <c r="W2139" s="2">
        <v>0.60416666666666663</v>
      </c>
      <c r="X2139" t="s">
        <v>49</v>
      </c>
      <c r="Y2139">
        <v>3</v>
      </c>
      <c r="Z2139">
        <v>12</v>
      </c>
      <c r="AA2139">
        <v>9</v>
      </c>
      <c r="AB2139" t="s">
        <v>17</v>
      </c>
      <c r="AC2139" t="s">
        <v>23</v>
      </c>
      <c r="AD2139">
        <v>29.999999999999893</v>
      </c>
      <c r="AE2139">
        <v>0.75</v>
      </c>
      <c r="AF2139">
        <v>0</v>
      </c>
      <c r="AG2139" t="s">
        <v>73</v>
      </c>
      <c r="AH2139" t="s">
        <v>106</v>
      </c>
      <c r="AI2139" t="s">
        <v>112</v>
      </c>
      <c r="AJ2139">
        <v>2139</v>
      </c>
      <c r="AK2139">
        <v>2140</v>
      </c>
      <c r="AL2139" t="s">
        <v>118</v>
      </c>
    </row>
    <row r="2140" spans="1:38" x14ac:dyDescent="0.2">
      <c r="A2140">
        <v>2951</v>
      </c>
      <c r="B2140" s="1">
        <v>45355</v>
      </c>
      <c r="C2140" s="2">
        <v>0.58333333333333337</v>
      </c>
      <c r="D2140" s="2">
        <v>0.60416666666666663</v>
      </c>
      <c r="E2140" t="s">
        <v>49</v>
      </c>
      <c r="F2140">
        <v>3</v>
      </c>
      <c r="G2140">
        <v>12</v>
      </c>
      <c r="H2140">
        <v>1</v>
      </c>
      <c r="I2140" t="s">
        <v>41</v>
      </c>
      <c r="J2140" t="s">
        <v>28</v>
      </c>
      <c r="K2140">
        <v>29.999999999999893</v>
      </c>
      <c r="L2140">
        <v>8.3333333333333329E-2</v>
      </c>
      <c r="M2140">
        <v>0</v>
      </c>
      <c r="N2140" t="s">
        <v>72</v>
      </c>
      <c r="O2140" t="s">
        <v>100</v>
      </c>
      <c r="P2140" t="s">
        <v>112</v>
      </c>
      <c r="Q2140" t="s">
        <v>117</v>
      </c>
      <c r="R2140" t="s">
        <v>118</v>
      </c>
      <c r="S2140">
        <v>2124</v>
      </c>
      <c r="T2140">
        <v>2196</v>
      </c>
      <c r="U2140" s="1">
        <v>45379</v>
      </c>
      <c r="V2140" s="2">
        <v>0.60416666666666663</v>
      </c>
      <c r="W2140" s="2">
        <v>0.625</v>
      </c>
      <c r="X2140" t="s">
        <v>49</v>
      </c>
      <c r="Y2140">
        <v>3</v>
      </c>
      <c r="Z2140">
        <v>12</v>
      </c>
      <c r="AA2140">
        <v>7</v>
      </c>
      <c r="AB2140" t="s">
        <v>42</v>
      </c>
      <c r="AC2140" t="s">
        <v>28</v>
      </c>
      <c r="AD2140">
        <v>30.000000000000053</v>
      </c>
      <c r="AE2140">
        <v>0.58333333333333337</v>
      </c>
      <c r="AF2140">
        <v>0</v>
      </c>
      <c r="AG2140" t="s">
        <v>75</v>
      </c>
      <c r="AH2140" t="s">
        <v>100</v>
      </c>
      <c r="AI2140" t="s">
        <v>112</v>
      </c>
      <c r="AJ2140">
        <v>2123</v>
      </c>
      <c r="AK2140">
        <v>2124</v>
      </c>
      <c r="AL2140" t="s">
        <v>118</v>
      </c>
    </row>
    <row r="2141" spans="1:38" x14ac:dyDescent="0.2">
      <c r="A2141">
        <v>2013</v>
      </c>
      <c r="B2141" s="1">
        <v>45525</v>
      </c>
      <c r="C2141" s="2">
        <v>0.58333333333333337</v>
      </c>
      <c r="D2141" s="2">
        <v>0.625</v>
      </c>
      <c r="E2141" t="s">
        <v>49</v>
      </c>
      <c r="F2141">
        <v>3</v>
      </c>
      <c r="G2141">
        <v>12</v>
      </c>
      <c r="H2141">
        <v>6</v>
      </c>
      <c r="I2141" t="s">
        <v>17</v>
      </c>
      <c r="J2141" t="s">
        <v>28</v>
      </c>
      <c r="K2141">
        <v>59.999999999999943</v>
      </c>
      <c r="L2141">
        <v>0.5</v>
      </c>
      <c r="M2141">
        <v>0</v>
      </c>
      <c r="N2141" t="s">
        <v>74</v>
      </c>
      <c r="O2141" t="s">
        <v>105</v>
      </c>
      <c r="P2141" t="s">
        <v>112</v>
      </c>
      <c r="Q2141" t="s">
        <v>118</v>
      </c>
      <c r="R2141" t="s">
        <v>118</v>
      </c>
      <c r="S2141">
        <v>2138</v>
      </c>
      <c r="T2141">
        <v>2478</v>
      </c>
      <c r="U2141" s="1">
        <v>45449</v>
      </c>
      <c r="V2141" s="2">
        <v>0.58333333333333337</v>
      </c>
      <c r="W2141" s="2">
        <v>0.625</v>
      </c>
      <c r="X2141" t="s">
        <v>49</v>
      </c>
      <c r="Y2141">
        <v>3</v>
      </c>
      <c r="Z2141">
        <v>12</v>
      </c>
      <c r="AA2141">
        <v>10</v>
      </c>
      <c r="AB2141" t="s">
        <v>42</v>
      </c>
      <c r="AC2141" t="s">
        <v>18</v>
      </c>
      <c r="AD2141">
        <v>59.999999999999943</v>
      </c>
      <c r="AE2141">
        <v>0.83333333333333348</v>
      </c>
      <c r="AF2141">
        <v>0</v>
      </c>
      <c r="AG2141" t="s">
        <v>75</v>
      </c>
      <c r="AH2141" t="s">
        <v>103</v>
      </c>
      <c r="AI2141" t="s">
        <v>112</v>
      </c>
      <c r="AJ2141">
        <v>2137</v>
      </c>
      <c r="AK2141">
        <v>2138</v>
      </c>
      <c r="AL2141" t="s">
        <v>118</v>
      </c>
    </row>
    <row r="2142" spans="1:38" x14ac:dyDescent="0.2">
      <c r="A2142">
        <v>2970</v>
      </c>
      <c r="B2142" s="1">
        <v>45656</v>
      </c>
      <c r="C2142" s="2">
        <v>0.58333333333333337</v>
      </c>
      <c r="D2142" s="2">
        <v>0.625</v>
      </c>
      <c r="E2142" t="s">
        <v>49</v>
      </c>
      <c r="F2142">
        <v>3</v>
      </c>
      <c r="G2142">
        <v>12</v>
      </c>
      <c r="H2142">
        <v>12</v>
      </c>
      <c r="I2142" t="s">
        <v>13</v>
      </c>
      <c r="J2142" t="s">
        <v>40</v>
      </c>
      <c r="K2142">
        <v>59.999999999999943</v>
      </c>
      <c r="L2142">
        <v>1</v>
      </c>
      <c r="M2142">
        <v>0</v>
      </c>
      <c r="N2142" t="s">
        <v>72</v>
      </c>
      <c r="O2142" t="s">
        <v>109</v>
      </c>
      <c r="P2142" t="s">
        <v>112</v>
      </c>
      <c r="Q2142" t="s">
        <v>118</v>
      </c>
      <c r="R2142" t="s">
        <v>118</v>
      </c>
      <c r="S2142">
        <v>2125</v>
      </c>
      <c r="T2142">
        <v>2951</v>
      </c>
      <c r="U2142" s="1">
        <v>45355</v>
      </c>
      <c r="V2142" s="2">
        <v>0.58333333333333337</v>
      </c>
      <c r="W2142" s="2">
        <v>0.60416666666666663</v>
      </c>
      <c r="X2142" t="s">
        <v>49</v>
      </c>
      <c r="Y2142">
        <v>3</v>
      </c>
      <c r="Z2142">
        <v>12</v>
      </c>
      <c r="AA2142">
        <v>1</v>
      </c>
      <c r="AB2142" t="s">
        <v>41</v>
      </c>
      <c r="AC2142" t="s">
        <v>28</v>
      </c>
      <c r="AD2142">
        <v>29.999999999999893</v>
      </c>
      <c r="AE2142">
        <v>8.3333333333333329E-2</v>
      </c>
      <c r="AF2142">
        <v>0</v>
      </c>
      <c r="AG2142" t="s">
        <v>72</v>
      </c>
      <c r="AH2142" t="s">
        <v>100</v>
      </c>
      <c r="AI2142" t="s">
        <v>112</v>
      </c>
      <c r="AJ2142">
        <v>2124</v>
      </c>
      <c r="AK2142">
        <v>2125</v>
      </c>
      <c r="AL2142" t="s">
        <v>118</v>
      </c>
    </row>
    <row r="2143" spans="1:38" x14ac:dyDescent="0.2">
      <c r="A2143">
        <v>676</v>
      </c>
      <c r="B2143" s="1">
        <v>45584</v>
      </c>
      <c r="C2143" s="2">
        <v>0.58333333333333337</v>
      </c>
      <c r="D2143" s="2">
        <v>0.60416666666666663</v>
      </c>
      <c r="E2143" t="s">
        <v>49</v>
      </c>
      <c r="F2143">
        <v>3</v>
      </c>
      <c r="G2143">
        <v>12</v>
      </c>
      <c r="H2143">
        <v>14</v>
      </c>
      <c r="I2143" t="s">
        <v>13</v>
      </c>
      <c r="J2143" t="s">
        <v>40</v>
      </c>
      <c r="K2143">
        <v>29.999999999999893</v>
      </c>
      <c r="L2143">
        <v>1.1666666666666667</v>
      </c>
      <c r="M2143">
        <v>1</v>
      </c>
      <c r="N2143" t="s">
        <v>77</v>
      </c>
      <c r="O2143" t="s">
        <v>107</v>
      </c>
      <c r="P2143" t="s">
        <v>112</v>
      </c>
      <c r="Q2143" t="s">
        <v>118</v>
      </c>
      <c r="R2143" t="s">
        <v>118</v>
      </c>
      <c r="S2143">
        <v>2126</v>
      </c>
      <c r="T2143">
        <v>2970</v>
      </c>
      <c r="U2143" s="1">
        <v>45656</v>
      </c>
      <c r="V2143" s="2">
        <v>0.58333333333333337</v>
      </c>
      <c r="W2143" s="2">
        <v>0.625</v>
      </c>
      <c r="X2143" t="s">
        <v>49</v>
      </c>
      <c r="Y2143">
        <v>3</v>
      </c>
      <c r="Z2143">
        <v>12</v>
      </c>
      <c r="AA2143">
        <v>12</v>
      </c>
      <c r="AB2143" t="s">
        <v>13</v>
      </c>
      <c r="AC2143" t="s">
        <v>40</v>
      </c>
      <c r="AD2143">
        <v>59.999999999999943</v>
      </c>
      <c r="AE2143">
        <v>1</v>
      </c>
      <c r="AF2143">
        <v>0</v>
      </c>
      <c r="AG2143" t="s">
        <v>72</v>
      </c>
      <c r="AH2143" t="s">
        <v>109</v>
      </c>
      <c r="AI2143" t="s">
        <v>112</v>
      </c>
      <c r="AJ2143">
        <v>2125</v>
      </c>
      <c r="AK2143">
        <v>2126</v>
      </c>
      <c r="AL2143" t="s">
        <v>118</v>
      </c>
    </row>
    <row r="2144" spans="1:38" x14ac:dyDescent="0.2">
      <c r="A2144">
        <v>1153</v>
      </c>
      <c r="B2144" s="1">
        <v>45578</v>
      </c>
      <c r="C2144" s="2">
        <v>0.58333333333333337</v>
      </c>
      <c r="D2144" s="2">
        <v>0.66666666666666663</v>
      </c>
      <c r="E2144" t="s">
        <v>49</v>
      </c>
      <c r="F2144">
        <v>3</v>
      </c>
      <c r="G2144">
        <v>12</v>
      </c>
      <c r="H2144">
        <v>5</v>
      </c>
      <c r="I2144" t="s">
        <v>22</v>
      </c>
      <c r="J2144" t="s">
        <v>28</v>
      </c>
      <c r="K2144">
        <v>119.99999999999989</v>
      </c>
      <c r="L2144">
        <v>0.41666666666666674</v>
      </c>
      <c r="M2144">
        <v>0</v>
      </c>
      <c r="N2144" t="s">
        <v>71</v>
      </c>
      <c r="O2144" t="s">
        <v>107</v>
      </c>
      <c r="P2144" t="s">
        <v>112</v>
      </c>
      <c r="Q2144" t="s">
        <v>118</v>
      </c>
      <c r="R2144" t="s">
        <v>124</v>
      </c>
      <c r="S2144">
        <v>2127</v>
      </c>
      <c r="T2144">
        <v>676</v>
      </c>
      <c r="U2144" s="1">
        <v>45584</v>
      </c>
      <c r="V2144" s="2">
        <v>0.58333333333333337</v>
      </c>
      <c r="W2144" s="2">
        <v>0.60416666666666663</v>
      </c>
      <c r="X2144" t="s">
        <v>49</v>
      </c>
      <c r="Y2144">
        <v>3</v>
      </c>
      <c r="Z2144">
        <v>12</v>
      </c>
      <c r="AA2144">
        <v>14</v>
      </c>
      <c r="AB2144" t="s">
        <v>13</v>
      </c>
      <c r="AC2144" t="s">
        <v>40</v>
      </c>
      <c r="AD2144">
        <v>29.999999999999893</v>
      </c>
      <c r="AE2144">
        <v>1.1666666666666667</v>
      </c>
      <c r="AF2144">
        <v>1</v>
      </c>
      <c r="AG2144" t="s">
        <v>77</v>
      </c>
      <c r="AH2144" t="s">
        <v>107</v>
      </c>
      <c r="AI2144" t="s">
        <v>112</v>
      </c>
      <c r="AJ2144">
        <v>2126</v>
      </c>
      <c r="AK2144">
        <v>2127</v>
      </c>
      <c r="AL2144" t="s">
        <v>118</v>
      </c>
    </row>
    <row r="2145" spans="1:38" x14ac:dyDescent="0.2">
      <c r="A2145">
        <v>2957</v>
      </c>
      <c r="B2145" s="1">
        <v>45509</v>
      </c>
      <c r="C2145" s="2">
        <v>0.58333333333333337</v>
      </c>
      <c r="D2145" s="2">
        <v>0.60416666666666663</v>
      </c>
      <c r="E2145" t="s">
        <v>49</v>
      </c>
      <c r="F2145">
        <v>3</v>
      </c>
      <c r="G2145">
        <v>12</v>
      </c>
      <c r="H2145">
        <v>1</v>
      </c>
      <c r="I2145" t="s">
        <v>13</v>
      </c>
      <c r="J2145" t="s">
        <v>30</v>
      </c>
      <c r="K2145">
        <v>29.999999999999893</v>
      </c>
      <c r="L2145">
        <v>8.3333333333333329E-2</v>
      </c>
      <c r="M2145">
        <v>0</v>
      </c>
      <c r="N2145" t="s">
        <v>72</v>
      </c>
      <c r="O2145" t="s">
        <v>105</v>
      </c>
      <c r="P2145" t="s">
        <v>112</v>
      </c>
      <c r="Q2145" t="s">
        <v>117</v>
      </c>
      <c r="R2145" t="s">
        <v>118</v>
      </c>
      <c r="S2145">
        <v>2129</v>
      </c>
      <c r="T2145">
        <v>920</v>
      </c>
      <c r="U2145" s="1">
        <v>45546</v>
      </c>
      <c r="V2145" s="2">
        <v>0.58333333333333337</v>
      </c>
      <c r="W2145" s="2">
        <v>0.64583333333333337</v>
      </c>
      <c r="X2145" t="s">
        <v>49</v>
      </c>
      <c r="Y2145">
        <v>3</v>
      </c>
      <c r="Z2145">
        <v>12</v>
      </c>
      <c r="AA2145">
        <v>7</v>
      </c>
      <c r="AB2145" t="s">
        <v>39</v>
      </c>
      <c r="AC2145" t="s">
        <v>30</v>
      </c>
      <c r="AD2145">
        <v>90</v>
      </c>
      <c r="AE2145">
        <v>0.58333333333333337</v>
      </c>
      <c r="AF2145">
        <v>0</v>
      </c>
      <c r="AG2145" t="s">
        <v>74</v>
      </c>
      <c r="AH2145" t="s">
        <v>106</v>
      </c>
      <c r="AI2145" t="s">
        <v>112</v>
      </c>
      <c r="AJ2145">
        <v>2128</v>
      </c>
      <c r="AK2145">
        <v>2129</v>
      </c>
      <c r="AL2145" t="s">
        <v>118</v>
      </c>
    </row>
    <row r="2146" spans="1:38" x14ac:dyDescent="0.2">
      <c r="A2146">
        <v>2017</v>
      </c>
      <c r="B2146" s="1">
        <v>45538</v>
      </c>
      <c r="C2146" s="2">
        <v>0.58333333333333337</v>
      </c>
      <c r="D2146" s="2">
        <v>0.60416666666666663</v>
      </c>
      <c r="E2146" t="s">
        <v>49</v>
      </c>
      <c r="F2146">
        <v>3</v>
      </c>
      <c r="G2146">
        <v>12</v>
      </c>
      <c r="H2146">
        <v>9</v>
      </c>
      <c r="I2146" t="s">
        <v>17</v>
      </c>
      <c r="J2146" t="s">
        <v>23</v>
      </c>
      <c r="K2146">
        <v>29.999999999999893</v>
      </c>
      <c r="L2146">
        <v>0.75</v>
      </c>
      <c r="M2146">
        <v>0</v>
      </c>
      <c r="N2146" t="s">
        <v>73</v>
      </c>
      <c r="O2146" t="s">
        <v>106</v>
      </c>
      <c r="P2146" t="s">
        <v>112</v>
      </c>
      <c r="Q2146" t="s">
        <v>118</v>
      </c>
      <c r="R2146" t="s">
        <v>118</v>
      </c>
      <c r="S2146">
        <v>2139</v>
      </c>
      <c r="T2146">
        <v>2013</v>
      </c>
      <c r="U2146" s="1">
        <v>45525</v>
      </c>
      <c r="V2146" s="2">
        <v>0.58333333333333337</v>
      </c>
      <c r="W2146" s="2">
        <v>0.625</v>
      </c>
      <c r="X2146" t="s">
        <v>49</v>
      </c>
      <c r="Y2146">
        <v>3</v>
      </c>
      <c r="Z2146">
        <v>12</v>
      </c>
      <c r="AA2146">
        <v>6</v>
      </c>
      <c r="AB2146" t="s">
        <v>17</v>
      </c>
      <c r="AC2146" t="s">
        <v>28</v>
      </c>
      <c r="AD2146">
        <v>59.999999999999943</v>
      </c>
      <c r="AE2146">
        <v>0.5</v>
      </c>
      <c r="AF2146">
        <v>0</v>
      </c>
      <c r="AG2146" t="s">
        <v>74</v>
      </c>
      <c r="AH2146" t="s">
        <v>105</v>
      </c>
      <c r="AI2146" t="s">
        <v>112</v>
      </c>
      <c r="AJ2146">
        <v>2138</v>
      </c>
      <c r="AK2146">
        <v>2139</v>
      </c>
      <c r="AL2146" t="s">
        <v>118</v>
      </c>
    </row>
    <row r="2147" spans="1:38" x14ac:dyDescent="0.2">
      <c r="A2147">
        <v>1211</v>
      </c>
      <c r="B2147" s="1">
        <v>45415</v>
      </c>
      <c r="C2147" s="2">
        <v>0.58333333333333337</v>
      </c>
      <c r="D2147" s="2">
        <v>0.625</v>
      </c>
      <c r="E2147" t="s">
        <v>49</v>
      </c>
      <c r="F2147">
        <v>3</v>
      </c>
      <c r="G2147">
        <v>12</v>
      </c>
      <c r="H2147">
        <v>14</v>
      </c>
      <c r="I2147" t="s">
        <v>13</v>
      </c>
      <c r="J2147" t="s">
        <v>28</v>
      </c>
      <c r="K2147">
        <v>59.999999999999943</v>
      </c>
      <c r="L2147">
        <v>1.1666666666666667</v>
      </c>
      <c r="M2147">
        <v>1</v>
      </c>
      <c r="N2147" t="s">
        <v>76</v>
      </c>
      <c r="O2147" t="s">
        <v>102</v>
      </c>
      <c r="P2147" t="s">
        <v>112</v>
      </c>
      <c r="Q2147" t="s">
        <v>118</v>
      </c>
      <c r="R2147" t="s">
        <v>118</v>
      </c>
      <c r="S2147">
        <v>2131</v>
      </c>
      <c r="T2147">
        <v>1014</v>
      </c>
      <c r="U2147" s="1">
        <v>45639</v>
      </c>
      <c r="V2147" s="2">
        <v>0.58333333333333337</v>
      </c>
      <c r="W2147" s="2">
        <v>0.66666666666666663</v>
      </c>
      <c r="X2147" t="s">
        <v>49</v>
      </c>
      <c r="Y2147">
        <v>3</v>
      </c>
      <c r="Z2147">
        <v>12</v>
      </c>
      <c r="AA2147">
        <v>2</v>
      </c>
      <c r="AB2147" t="s">
        <v>27</v>
      </c>
      <c r="AC2147" t="s">
        <v>28</v>
      </c>
      <c r="AD2147">
        <v>119.99999999999989</v>
      </c>
      <c r="AE2147">
        <v>0.16666666666666666</v>
      </c>
      <c r="AF2147">
        <v>0</v>
      </c>
      <c r="AG2147" t="s">
        <v>76</v>
      </c>
      <c r="AH2147" t="s">
        <v>109</v>
      </c>
      <c r="AI2147" t="s">
        <v>112</v>
      </c>
      <c r="AJ2147">
        <v>2130</v>
      </c>
      <c r="AK2147">
        <v>2131</v>
      </c>
      <c r="AL2147" t="s">
        <v>118</v>
      </c>
    </row>
    <row r="2148" spans="1:38" x14ac:dyDescent="0.2">
      <c r="A2148">
        <v>1014</v>
      </c>
      <c r="B2148" s="1">
        <v>45639</v>
      </c>
      <c r="C2148" s="2">
        <v>0.58333333333333337</v>
      </c>
      <c r="D2148" s="2">
        <v>0.66666666666666663</v>
      </c>
      <c r="E2148" t="s">
        <v>49</v>
      </c>
      <c r="F2148">
        <v>3</v>
      </c>
      <c r="G2148">
        <v>12</v>
      </c>
      <c r="H2148">
        <v>2</v>
      </c>
      <c r="I2148" t="s">
        <v>27</v>
      </c>
      <c r="J2148" t="s">
        <v>28</v>
      </c>
      <c r="K2148">
        <v>119.99999999999989</v>
      </c>
      <c r="L2148">
        <v>0.16666666666666666</v>
      </c>
      <c r="M2148">
        <v>0</v>
      </c>
      <c r="N2148" t="s">
        <v>76</v>
      </c>
      <c r="O2148" t="s">
        <v>109</v>
      </c>
      <c r="P2148" t="s">
        <v>112</v>
      </c>
      <c r="Q2148" t="s">
        <v>117</v>
      </c>
      <c r="R2148" t="s">
        <v>124</v>
      </c>
      <c r="S2148">
        <v>2130</v>
      </c>
      <c r="T2148">
        <v>2957</v>
      </c>
      <c r="U2148" s="1">
        <v>45509</v>
      </c>
      <c r="V2148" s="2">
        <v>0.58333333333333337</v>
      </c>
      <c r="W2148" s="2">
        <v>0.60416666666666663</v>
      </c>
      <c r="X2148" t="s">
        <v>49</v>
      </c>
      <c r="Y2148">
        <v>3</v>
      </c>
      <c r="Z2148">
        <v>12</v>
      </c>
      <c r="AA2148">
        <v>1</v>
      </c>
      <c r="AB2148" t="s">
        <v>13</v>
      </c>
      <c r="AC2148" t="s">
        <v>30</v>
      </c>
      <c r="AD2148">
        <v>29.999999999999893</v>
      </c>
      <c r="AE2148">
        <v>8.3333333333333329E-2</v>
      </c>
      <c r="AF2148">
        <v>0</v>
      </c>
      <c r="AG2148" t="s">
        <v>72</v>
      </c>
      <c r="AH2148" t="s">
        <v>105</v>
      </c>
      <c r="AI2148" t="s">
        <v>112</v>
      </c>
      <c r="AJ2148">
        <v>2129</v>
      </c>
      <c r="AK2148">
        <v>2130</v>
      </c>
      <c r="AL2148" t="s">
        <v>118</v>
      </c>
    </row>
    <row r="2149" spans="1:38" x14ac:dyDescent="0.2">
      <c r="A2149">
        <v>1912</v>
      </c>
      <c r="B2149" s="1">
        <v>45370</v>
      </c>
      <c r="C2149" s="2">
        <v>0.58333333333333337</v>
      </c>
      <c r="D2149" s="2">
        <v>0.625</v>
      </c>
      <c r="E2149" t="s">
        <v>49</v>
      </c>
      <c r="F2149">
        <v>3</v>
      </c>
      <c r="G2149">
        <v>12</v>
      </c>
      <c r="H2149">
        <v>13</v>
      </c>
      <c r="I2149" t="s">
        <v>42</v>
      </c>
      <c r="J2149" t="s">
        <v>40</v>
      </c>
      <c r="K2149">
        <v>59.999999999999943</v>
      </c>
      <c r="L2149">
        <v>1.0833333333333333</v>
      </c>
      <c r="M2149">
        <v>1</v>
      </c>
      <c r="N2149" t="s">
        <v>73</v>
      </c>
      <c r="O2149" t="s">
        <v>100</v>
      </c>
      <c r="P2149" t="s">
        <v>112</v>
      </c>
      <c r="Q2149" t="s">
        <v>118</v>
      </c>
      <c r="R2149" t="s">
        <v>118</v>
      </c>
      <c r="S2149">
        <v>2133</v>
      </c>
      <c r="T2149">
        <v>237</v>
      </c>
      <c r="U2149" s="1">
        <v>45312</v>
      </c>
      <c r="V2149" s="2">
        <v>0.58333333333333337</v>
      </c>
      <c r="W2149" s="2">
        <v>0.64583333333333337</v>
      </c>
      <c r="X2149" t="s">
        <v>49</v>
      </c>
      <c r="Y2149">
        <v>3</v>
      </c>
      <c r="Z2149">
        <v>12</v>
      </c>
      <c r="AA2149">
        <v>13</v>
      </c>
      <c r="AB2149" t="s">
        <v>13</v>
      </c>
      <c r="AC2149" t="s">
        <v>28</v>
      </c>
      <c r="AD2149">
        <v>90</v>
      </c>
      <c r="AE2149">
        <v>1.0833333333333333</v>
      </c>
      <c r="AF2149">
        <v>1</v>
      </c>
      <c r="AG2149" t="s">
        <v>71</v>
      </c>
      <c r="AH2149" t="s">
        <v>98</v>
      </c>
      <c r="AI2149" t="s">
        <v>112</v>
      </c>
      <c r="AJ2149">
        <v>2132</v>
      </c>
      <c r="AK2149">
        <v>2133</v>
      </c>
      <c r="AL2149" t="s">
        <v>118</v>
      </c>
    </row>
    <row r="2150" spans="1:38" x14ac:dyDescent="0.2">
      <c r="A2150">
        <v>233</v>
      </c>
      <c r="B2150" s="1">
        <v>45344</v>
      </c>
      <c r="C2150" s="2">
        <v>0.58333333333333337</v>
      </c>
      <c r="D2150" s="2">
        <v>0.625</v>
      </c>
      <c r="E2150" t="s">
        <v>49</v>
      </c>
      <c r="F2150">
        <v>3</v>
      </c>
      <c r="G2150">
        <v>12</v>
      </c>
      <c r="H2150">
        <v>4</v>
      </c>
      <c r="I2150" t="s">
        <v>13</v>
      </c>
      <c r="J2150" t="s">
        <v>14</v>
      </c>
      <c r="K2150">
        <v>59.999999999999943</v>
      </c>
      <c r="L2150">
        <v>0.33333333333333331</v>
      </c>
      <c r="M2150">
        <v>0</v>
      </c>
      <c r="N2150" t="s">
        <v>75</v>
      </c>
      <c r="O2150" t="s">
        <v>99</v>
      </c>
      <c r="P2150" t="s">
        <v>112</v>
      </c>
      <c r="Q2150" t="s">
        <v>118</v>
      </c>
      <c r="R2150" t="s">
        <v>118</v>
      </c>
      <c r="S2150">
        <v>2134</v>
      </c>
      <c r="T2150">
        <v>1912</v>
      </c>
      <c r="U2150" s="1">
        <v>45370</v>
      </c>
      <c r="V2150" s="2">
        <v>0.58333333333333337</v>
      </c>
      <c r="W2150" s="2">
        <v>0.625</v>
      </c>
      <c r="X2150" t="s">
        <v>49</v>
      </c>
      <c r="Y2150">
        <v>3</v>
      </c>
      <c r="Z2150">
        <v>12</v>
      </c>
      <c r="AA2150">
        <v>13</v>
      </c>
      <c r="AB2150" t="s">
        <v>42</v>
      </c>
      <c r="AC2150" t="s">
        <v>40</v>
      </c>
      <c r="AD2150">
        <v>59.999999999999943</v>
      </c>
      <c r="AE2150">
        <v>1.0833333333333333</v>
      </c>
      <c r="AF2150">
        <v>1</v>
      </c>
      <c r="AG2150" t="s">
        <v>73</v>
      </c>
      <c r="AH2150" t="s">
        <v>100</v>
      </c>
      <c r="AI2150" t="s">
        <v>112</v>
      </c>
      <c r="AJ2150">
        <v>2133</v>
      </c>
      <c r="AK2150">
        <v>2134</v>
      </c>
      <c r="AL2150" t="s">
        <v>118</v>
      </c>
    </row>
    <row r="2151" spans="1:38" x14ac:dyDescent="0.2">
      <c r="A2151">
        <v>2418</v>
      </c>
      <c r="B2151" s="1">
        <v>45354</v>
      </c>
      <c r="C2151" s="2">
        <v>0.58333333333333337</v>
      </c>
      <c r="D2151" s="2">
        <v>0.64583333333333337</v>
      </c>
      <c r="E2151" t="s">
        <v>49</v>
      </c>
      <c r="F2151">
        <v>3</v>
      </c>
      <c r="G2151">
        <v>12</v>
      </c>
      <c r="H2151">
        <v>10</v>
      </c>
      <c r="I2151" t="s">
        <v>17</v>
      </c>
      <c r="J2151" t="s">
        <v>28</v>
      </c>
      <c r="K2151">
        <v>90</v>
      </c>
      <c r="L2151">
        <v>0.83333333333333348</v>
      </c>
      <c r="M2151">
        <v>0</v>
      </c>
      <c r="N2151" t="s">
        <v>71</v>
      </c>
      <c r="O2151" t="s">
        <v>100</v>
      </c>
      <c r="P2151" t="s">
        <v>112</v>
      </c>
      <c r="Q2151" t="s">
        <v>118</v>
      </c>
      <c r="R2151" t="s">
        <v>118</v>
      </c>
      <c r="S2151">
        <v>2135</v>
      </c>
      <c r="T2151">
        <v>233</v>
      </c>
      <c r="U2151" s="1">
        <v>45344</v>
      </c>
      <c r="V2151" s="2">
        <v>0.58333333333333337</v>
      </c>
      <c r="W2151" s="2">
        <v>0.625</v>
      </c>
      <c r="X2151" t="s">
        <v>49</v>
      </c>
      <c r="Y2151">
        <v>3</v>
      </c>
      <c r="Z2151">
        <v>12</v>
      </c>
      <c r="AA2151">
        <v>4</v>
      </c>
      <c r="AB2151" t="s">
        <v>13</v>
      </c>
      <c r="AC2151" t="s">
        <v>14</v>
      </c>
      <c r="AD2151">
        <v>59.999999999999943</v>
      </c>
      <c r="AE2151">
        <v>0.33333333333333331</v>
      </c>
      <c r="AF2151">
        <v>0</v>
      </c>
      <c r="AG2151" t="s">
        <v>75</v>
      </c>
      <c r="AH2151" t="s">
        <v>99</v>
      </c>
      <c r="AI2151" t="s">
        <v>112</v>
      </c>
      <c r="AJ2151">
        <v>2134</v>
      </c>
      <c r="AK2151">
        <v>2135</v>
      </c>
      <c r="AL2151" t="s">
        <v>118</v>
      </c>
    </row>
    <row r="2152" spans="1:38" x14ac:dyDescent="0.2">
      <c r="A2152">
        <v>1800</v>
      </c>
      <c r="B2152" s="1">
        <v>45639</v>
      </c>
      <c r="C2152" s="2">
        <v>0.58333333333333337</v>
      </c>
      <c r="D2152" s="2">
        <v>0.625</v>
      </c>
      <c r="E2152" t="s">
        <v>49</v>
      </c>
      <c r="F2152">
        <v>3</v>
      </c>
      <c r="G2152">
        <v>12</v>
      </c>
      <c r="H2152">
        <v>10</v>
      </c>
      <c r="I2152" t="s">
        <v>39</v>
      </c>
      <c r="J2152" t="s">
        <v>30</v>
      </c>
      <c r="K2152">
        <v>59.999999999999943</v>
      </c>
      <c r="L2152">
        <v>0.83333333333333348</v>
      </c>
      <c r="M2152">
        <v>0</v>
      </c>
      <c r="N2152" t="s">
        <v>76</v>
      </c>
      <c r="O2152" t="s">
        <v>109</v>
      </c>
      <c r="P2152" t="s">
        <v>112</v>
      </c>
      <c r="Q2152" t="s">
        <v>118</v>
      </c>
      <c r="R2152" t="s">
        <v>118</v>
      </c>
      <c r="S2152">
        <v>2136</v>
      </c>
      <c r="T2152">
        <v>2418</v>
      </c>
      <c r="U2152" s="1">
        <v>45354</v>
      </c>
      <c r="V2152" s="2">
        <v>0.58333333333333337</v>
      </c>
      <c r="W2152" s="2">
        <v>0.64583333333333337</v>
      </c>
      <c r="X2152" t="s">
        <v>49</v>
      </c>
      <c r="Y2152">
        <v>3</v>
      </c>
      <c r="Z2152">
        <v>12</v>
      </c>
      <c r="AA2152">
        <v>10</v>
      </c>
      <c r="AB2152" t="s">
        <v>17</v>
      </c>
      <c r="AC2152" t="s">
        <v>28</v>
      </c>
      <c r="AD2152">
        <v>90</v>
      </c>
      <c r="AE2152">
        <v>0.83333333333333348</v>
      </c>
      <c r="AF2152">
        <v>0</v>
      </c>
      <c r="AG2152" t="s">
        <v>71</v>
      </c>
      <c r="AH2152" t="s">
        <v>100</v>
      </c>
      <c r="AI2152" t="s">
        <v>112</v>
      </c>
      <c r="AJ2152">
        <v>2135</v>
      </c>
      <c r="AK2152">
        <v>2136</v>
      </c>
      <c r="AL2152" t="s">
        <v>118</v>
      </c>
    </row>
    <row r="2153" spans="1:38" x14ac:dyDescent="0.2">
      <c r="A2153">
        <v>2478</v>
      </c>
      <c r="B2153" s="1">
        <v>45449</v>
      </c>
      <c r="C2153" s="2">
        <v>0.58333333333333337</v>
      </c>
      <c r="D2153" s="2">
        <v>0.625</v>
      </c>
      <c r="E2153" t="s">
        <v>49</v>
      </c>
      <c r="F2153">
        <v>3</v>
      </c>
      <c r="G2153">
        <v>12</v>
      </c>
      <c r="H2153">
        <v>10</v>
      </c>
      <c r="I2153" t="s">
        <v>42</v>
      </c>
      <c r="J2153" t="s">
        <v>18</v>
      </c>
      <c r="K2153">
        <v>59.999999999999943</v>
      </c>
      <c r="L2153">
        <v>0.83333333333333348</v>
      </c>
      <c r="M2153">
        <v>0</v>
      </c>
      <c r="N2153" t="s">
        <v>75</v>
      </c>
      <c r="O2153" t="s">
        <v>103</v>
      </c>
      <c r="P2153" t="s">
        <v>112</v>
      </c>
      <c r="Q2153" t="s">
        <v>118</v>
      </c>
      <c r="R2153" t="s">
        <v>118</v>
      </c>
      <c r="S2153">
        <v>2137</v>
      </c>
      <c r="T2153">
        <v>1800</v>
      </c>
      <c r="U2153" s="1">
        <v>45639</v>
      </c>
      <c r="V2153" s="2">
        <v>0.58333333333333337</v>
      </c>
      <c r="W2153" s="2">
        <v>0.625</v>
      </c>
      <c r="X2153" t="s">
        <v>49</v>
      </c>
      <c r="Y2153">
        <v>3</v>
      </c>
      <c r="Z2153">
        <v>12</v>
      </c>
      <c r="AA2153">
        <v>10</v>
      </c>
      <c r="AB2153" t="s">
        <v>39</v>
      </c>
      <c r="AC2153" t="s">
        <v>30</v>
      </c>
      <c r="AD2153">
        <v>59.999999999999943</v>
      </c>
      <c r="AE2153">
        <v>0.83333333333333348</v>
      </c>
      <c r="AF2153">
        <v>0</v>
      </c>
      <c r="AG2153" t="s">
        <v>76</v>
      </c>
      <c r="AH2153" t="s">
        <v>109</v>
      </c>
      <c r="AI2153" t="s">
        <v>112</v>
      </c>
      <c r="AJ2153">
        <v>2136</v>
      </c>
      <c r="AK2153">
        <v>2137</v>
      </c>
      <c r="AL2153" t="s">
        <v>118</v>
      </c>
    </row>
    <row r="2154" spans="1:38" x14ac:dyDescent="0.2">
      <c r="A2154">
        <v>237</v>
      </c>
      <c r="B2154" s="1">
        <v>45312</v>
      </c>
      <c r="C2154" s="2">
        <v>0.58333333333333337</v>
      </c>
      <c r="D2154" s="2">
        <v>0.64583333333333337</v>
      </c>
      <c r="E2154" t="s">
        <v>49</v>
      </c>
      <c r="F2154">
        <v>3</v>
      </c>
      <c r="G2154">
        <v>12</v>
      </c>
      <c r="H2154">
        <v>13</v>
      </c>
      <c r="I2154" t="s">
        <v>13</v>
      </c>
      <c r="J2154" t="s">
        <v>28</v>
      </c>
      <c r="K2154">
        <v>90</v>
      </c>
      <c r="L2154">
        <v>1.0833333333333333</v>
      </c>
      <c r="M2154">
        <v>1</v>
      </c>
      <c r="N2154" t="s">
        <v>71</v>
      </c>
      <c r="O2154" t="s">
        <v>98</v>
      </c>
      <c r="P2154" t="s">
        <v>112</v>
      </c>
      <c r="Q2154" t="s">
        <v>118</v>
      </c>
      <c r="R2154" t="s">
        <v>118</v>
      </c>
      <c r="S2154">
        <v>2132</v>
      </c>
      <c r="T2154">
        <v>1211</v>
      </c>
      <c r="U2154" s="1">
        <v>45415</v>
      </c>
      <c r="V2154" s="2">
        <v>0.58333333333333337</v>
      </c>
      <c r="W2154" s="2">
        <v>0.625</v>
      </c>
      <c r="X2154" t="s">
        <v>49</v>
      </c>
      <c r="Y2154">
        <v>3</v>
      </c>
      <c r="Z2154">
        <v>12</v>
      </c>
      <c r="AA2154">
        <v>14</v>
      </c>
      <c r="AB2154" t="s">
        <v>13</v>
      </c>
      <c r="AC2154" t="s">
        <v>28</v>
      </c>
      <c r="AD2154">
        <v>59.999999999999943</v>
      </c>
      <c r="AE2154">
        <v>1.1666666666666667</v>
      </c>
      <c r="AF2154">
        <v>1</v>
      </c>
      <c r="AG2154" t="s">
        <v>76</v>
      </c>
      <c r="AH2154" t="s">
        <v>102</v>
      </c>
      <c r="AI2154" t="s">
        <v>112</v>
      </c>
      <c r="AJ2154">
        <v>2131</v>
      </c>
      <c r="AK2154">
        <v>2132</v>
      </c>
      <c r="AL2154" t="s">
        <v>118</v>
      </c>
    </row>
    <row r="2155" spans="1:38" x14ac:dyDescent="0.2">
      <c r="A2155">
        <v>920</v>
      </c>
      <c r="B2155" s="1">
        <v>45546</v>
      </c>
      <c r="C2155" s="2">
        <v>0.58333333333333337</v>
      </c>
      <c r="D2155" s="2">
        <v>0.64583333333333337</v>
      </c>
      <c r="E2155" t="s">
        <v>49</v>
      </c>
      <c r="F2155">
        <v>3</v>
      </c>
      <c r="G2155">
        <v>12</v>
      </c>
      <c r="H2155">
        <v>7</v>
      </c>
      <c r="I2155" t="s">
        <v>39</v>
      </c>
      <c r="J2155" t="s">
        <v>30</v>
      </c>
      <c r="K2155">
        <v>90</v>
      </c>
      <c r="L2155">
        <v>0.58333333333333337</v>
      </c>
      <c r="M2155">
        <v>0</v>
      </c>
      <c r="N2155" t="s">
        <v>74</v>
      </c>
      <c r="O2155" t="s">
        <v>106</v>
      </c>
      <c r="P2155" t="s">
        <v>112</v>
      </c>
      <c r="Q2155" t="s">
        <v>118</v>
      </c>
      <c r="R2155" t="s">
        <v>118</v>
      </c>
      <c r="S2155">
        <v>2128</v>
      </c>
      <c r="T2155">
        <v>1153</v>
      </c>
      <c r="U2155" s="1">
        <v>45578</v>
      </c>
      <c r="V2155" s="2">
        <v>0.58333333333333337</v>
      </c>
      <c r="W2155" s="2">
        <v>0.66666666666666663</v>
      </c>
      <c r="X2155" t="s">
        <v>49</v>
      </c>
      <c r="Y2155">
        <v>3</v>
      </c>
      <c r="Z2155">
        <v>12</v>
      </c>
      <c r="AA2155">
        <v>5</v>
      </c>
      <c r="AB2155" t="s">
        <v>22</v>
      </c>
      <c r="AC2155" t="s">
        <v>28</v>
      </c>
      <c r="AD2155">
        <v>119.99999999999989</v>
      </c>
      <c r="AE2155">
        <v>0.41666666666666674</v>
      </c>
      <c r="AF2155">
        <v>0</v>
      </c>
      <c r="AG2155" t="s">
        <v>71</v>
      </c>
      <c r="AH2155" t="s">
        <v>107</v>
      </c>
      <c r="AI2155" t="s">
        <v>112</v>
      </c>
      <c r="AJ2155">
        <v>2127</v>
      </c>
      <c r="AK2155">
        <v>2128</v>
      </c>
      <c r="AL2155" t="s">
        <v>118</v>
      </c>
    </row>
    <row r="2156" spans="1:38" x14ac:dyDescent="0.2">
      <c r="A2156">
        <v>591</v>
      </c>
      <c r="B2156" s="1">
        <v>45599</v>
      </c>
      <c r="C2156" s="2">
        <v>0.5625</v>
      </c>
      <c r="D2156" s="2">
        <v>0.625</v>
      </c>
      <c r="E2156" t="s">
        <v>49</v>
      </c>
      <c r="F2156">
        <v>3</v>
      </c>
      <c r="G2156">
        <v>12</v>
      </c>
      <c r="H2156">
        <v>10</v>
      </c>
      <c r="I2156" t="s">
        <v>41</v>
      </c>
      <c r="J2156" t="s">
        <v>23</v>
      </c>
      <c r="K2156">
        <v>90</v>
      </c>
      <c r="L2156">
        <v>0.83333333333333348</v>
      </c>
      <c r="M2156">
        <v>0</v>
      </c>
      <c r="N2156" t="s">
        <v>71</v>
      </c>
      <c r="O2156" t="s">
        <v>108</v>
      </c>
      <c r="P2156" t="s">
        <v>112</v>
      </c>
      <c r="Q2156" t="s">
        <v>118</v>
      </c>
      <c r="R2156" t="s">
        <v>118</v>
      </c>
      <c r="S2156">
        <v>2169</v>
      </c>
      <c r="T2156">
        <v>1661</v>
      </c>
      <c r="U2156" s="1">
        <v>45546</v>
      </c>
      <c r="V2156" s="2">
        <v>0.5625</v>
      </c>
      <c r="W2156" s="2">
        <v>0.625</v>
      </c>
      <c r="X2156" t="s">
        <v>49</v>
      </c>
      <c r="Y2156">
        <v>3</v>
      </c>
      <c r="Z2156">
        <v>12</v>
      </c>
      <c r="AA2156">
        <v>13</v>
      </c>
      <c r="AB2156" t="s">
        <v>17</v>
      </c>
      <c r="AC2156" t="s">
        <v>30</v>
      </c>
      <c r="AD2156">
        <v>90</v>
      </c>
      <c r="AE2156">
        <v>1.0833333333333333</v>
      </c>
      <c r="AF2156">
        <v>1</v>
      </c>
      <c r="AG2156" t="s">
        <v>74</v>
      </c>
      <c r="AH2156" t="s">
        <v>106</v>
      </c>
      <c r="AI2156" t="s">
        <v>112</v>
      </c>
      <c r="AJ2156">
        <v>2168</v>
      </c>
      <c r="AK2156">
        <v>2169</v>
      </c>
      <c r="AL2156" t="s">
        <v>118</v>
      </c>
    </row>
    <row r="2157" spans="1:38" x14ac:dyDescent="0.2">
      <c r="A2157">
        <v>1947</v>
      </c>
      <c r="B2157" s="1">
        <v>45443</v>
      </c>
      <c r="C2157" s="2">
        <v>0.5625</v>
      </c>
      <c r="D2157" s="2">
        <v>0.58333333333333337</v>
      </c>
      <c r="E2157" t="s">
        <v>49</v>
      </c>
      <c r="F2157">
        <v>3</v>
      </c>
      <c r="G2157">
        <v>12</v>
      </c>
      <c r="H2157">
        <v>11</v>
      </c>
      <c r="I2157" t="s">
        <v>41</v>
      </c>
      <c r="J2157" t="s">
        <v>40</v>
      </c>
      <c r="K2157">
        <v>30.000000000000053</v>
      </c>
      <c r="L2157">
        <v>0.91666666666666652</v>
      </c>
      <c r="M2157">
        <v>0</v>
      </c>
      <c r="N2157" t="s">
        <v>76</v>
      </c>
      <c r="O2157" t="s">
        <v>102</v>
      </c>
      <c r="P2157" t="s">
        <v>112</v>
      </c>
      <c r="Q2157" t="s">
        <v>118</v>
      </c>
      <c r="R2157" t="s">
        <v>118</v>
      </c>
      <c r="S2157">
        <v>2172</v>
      </c>
      <c r="T2157">
        <v>1663</v>
      </c>
      <c r="U2157" s="1">
        <v>45339</v>
      </c>
      <c r="V2157" s="2">
        <v>0.5625</v>
      </c>
      <c r="W2157" s="2">
        <v>0.58333333333333337</v>
      </c>
      <c r="X2157" t="s">
        <v>49</v>
      </c>
      <c r="Y2157">
        <v>3</v>
      </c>
      <c r="Z2157">
        <v>12</v>
      </c>
      <c r="AA2157">
        <v>13</v>
      </c>
      <c r="AB2157" t="s">
        <v>41</v>
      </c>
      <c r="AC2157" t="s">
        <v>30</v>
      </c>
      <c r="AD2157">
        <v>30.000000000000053</v>
      </c>
      <c r="AE2157">
        <v>1.0833333333333333</v>
      </c>
      <c r="AF2157">
        <v>1</v>
      </c>
      <c r="AG2157" t="s">
        <v>77</v>
      </c>
      <c r="AH2157" t="s">
        <v>99</v>
      </c>
      <c r="AI2157" t="s">
        <v>112</v>
      </c>
      <c r="AJ2157">
        <v>2171</v>
      </c>
      <c r="AK2157">
        <v>2172</v>
      </c>
      <c r="AL2157" t="s">
        <v>118</v>
      </c>
    </row>
    <row r="2158" spans="1:38" x14ac:dyDescent="0.2">
      <c r="A2158">
        <v>1663</v>
      </c>
      <c r="B2158" s="1">
        <v>45339</v>
      </c>
      <c r="C2158" s="2">
        <v>0.5625</v>
      </c>
      <c r="D2158" s="2">
        <v>0.58333333333333337</v>
      </c>
      <c r="E2158" t="s">
        <v>49</v>
      </c>
      <c r="F2158">
        <v>3</v>
      </c>
      <c r="G2158">
        <v>12</v>
      </c>
      <c r="H2158">
        <v>13</v>
      </c>
      <c r="I2158" t="s">
        <v>41</v>
      </c>
      <c r="J2158" t="s">
        <v>30</v>
      </c>
      <c r="K2158">
        <v>30.000000000000053</v>
      </c>
      <c r="L2158">
        <v>1.0833333333333333</v>
      </c>
      <c r="M2158">
        <v>1</v>
      </c>
      <c r="N2158" t="s">
        <v>77</v>
      </c>
      <c r="O2158" t="s">
        <v>99</v>
      </c>
      <c r="P2158" t="s">
        <v>112</v>
      </c>
      <c r="Q2158" t="s">
        <v>118</v>
      </c>
      <c r="R2158" t="s">
        <v>118</v>
      </c>
      <c r="S2158">
        <v>2171</v>
      </c>
      <c r="T2158">
        <v>477</v>
      </c>
      <c r="U2158" s="1">
        <v>45316</v>
      </c>
      <c r="V2158" s="2">
        <v>0.5625</v>
      </c>
      <c r="W2158" s="2">
        <v>0.625</v>
      </c>
      <c r="X2158" t="s">
        <v>49</v>
      </c>
      <c r="Y2158">
        <v>3</v>
      </c>
      <c r="Z2158">
        <v>12</v>
      </c>
      <c r="AA2158">
        <v>8</v>
      </c>
      <c r="AB2158" t="s">
        <v>13</v>
      </c>
      <c r="AC2158" t="s">
        <v>28</v>
      </c>
      <c r="AD2158">
        <v>90</v>
      </c>
      <c r="AE2158">
        <v>0.66666666666666663</v>
      </c>
      <c r="AF2158">
        <v>0</v>
      </c>
      <c r="AG2158" t="s">
        <v>75</v>
      </c>
      <c r="AH2158" t="s">
        <v>98</v>
      </c>
      <c r="AI2158" t="s">
        <v>112</v>
      </c>
      <c r="AJ2158">
        <v>2170</v>
      </c>
      <c r="AK2158">
        <v>2171</v>
      </c>
      <c r="AL2158" t="s">
        <v>118</v>
      </c>
    </row>
    <row r="2159" spans="1:38" x14ac:dyDescent="0.2">
      <c r="A2159">
        <v>1943</v>
      </c>
      <c r="B2159" s="1">
        <v>45517</v>
      </c>
      <c r="C2159" s="2">
        <v>0.5625</v>
      </c>
      <c r="D2159" s="2">
        <v>0.58333333333333337</v>
      </c>
      <c r="E2159" t="s">
        <v>49</v>
      </c>
      <c r="F2159">
        <v>3</v>
      </c>
      <c r="G2159">
        <v>12</v>
      </c>
      <c r="H2159">
        <v>12</v>
      </c>
      <c r="I2159" t="s">
        <v>17</v>
      </c>
      <c r="J2159" t="s">
        <v>14</v>
      </c>
      <c r="K2159">
        <v>30.000000000000053</v>
      </c>
      <c r="L2159">
        <v>1</v>
      </c>
      <c r="M2159">
        <v>0</v>
      </c>
      <c r="N2159" t="s">
        <v>73</v>
      </c>
      <c r="O2159" t="s">
        <v>105</v>
      </c>
      <c r="P2159" t="s">
        <v>112</v>
      </c>
      <c r="Q2159" t="s">
        <v>118</v>
      </c>
      <c r="R2159" t="s">
        <v>118</v>
      </c>
      <c r="S2159">
        <v>2173</v>
      </c>
      <c r="T2159">
        <v>1947</v>
      </c>
      <c r="U2159" s="1">
        <v>45443</v>
      </c>
      <c r="V2159" s="2">
        <v>0.5625</v>
      </c>
      <c r="W2159" s="2">
        <v>0.58333333333333337</v>
      </c>
      <c r="X2159" t="s">
        <v>49</v>
      </c>
      <c r="Y2159">
        <v>3</v>
      </c>
      <c r="Z2159">
        <v>12</v>
      </c>
      <c r="AA2159">
        <v>11</v>
      </c>
      <c r="AB2159" t="s">
        <v>41</v>
      </c>
      <c r="AC2159" t="s">
        <v>40</v>
      </c>
      <c r="AD2159">
        <v>30.000000000000053</v>
      </c>
      <c r="AE2159">
        <v>0.91666666666666652</v>
      </c>
      <c r="AF2159">
        <v>0</v>
      </c>
      <c r="AG2159" t="s">
        <v>76</v>
      </c>
      <c r="AH2159" t="s">
        <v>102</v>
      </c>
      <c r="AI2159" t="s">
        <v>112</v>
      </c>
      <c r="AJ2159">
        <v>2172</v>
      </c>
      <c r="AK2159">
        <v>2173</v>
      </c>
      <c r="AL2159" t="s">
        <v>118</v>
      </c>
    </row>
    <row r="2160" spans="1:38" x14ac:dyDescent="0.2">
      <c r="A2160">
        <v>484</v>
      </c>
      <c r="B2160" s="1">
        <v>45555</v>
      </c>
      <c r="C2160" s="2">
        <v>0.5625</v>
      </c>
      <c r="D2160" s="2">
        <v>0.625</v>
      </c>
      <c r="E2160" t="s">
        <v>49</v>
      </c>
      <c r="F2160">
        <v>3</v>
      </c>
      <c r="G2160">
        <v>12</v>
      </c>
      <c r="H2160">
        <v>1</v>
      </c>
      <c r="I2160" t="s">
        <v>17</v>
      </c>
      <c r="J2160" t="s">
        <v>40</v>
      </c>
      <c r="K2160">
        <v>90</v>
      </c>
      <c r="L2160">
        <v>8.3333333333333329E-2</v>
      </c>
      <c r="M2160">
        <v>0</v>
      </c>
      <c r="N2160" t="s">
        <v>76</v>
      </c>
      <c r="O2160" t="s">
        <v>106</v>
      </c>
      <c r="P2160" t="s">
        <v>112</v>
      </c>
      <c r="Q2160" t="s">
        <v>117</v>
      </c>
      <c r="R2160" t="s">
        <v>118</v>
      </c>
      <c r="S2160">
        <v>2175</v>
      </c>
      <c r="T2160">
        <v>1268</v>
      </c>
      <c r="U2160" s="1">
        <v>45570</v>
      </c>
      <c r="V2160" s="2">
        <v>0.5625</v>
      </c>
      <c r="W2160" s="2">
        <v>0.60416666666666663</v>
      </c>
      <c r="X2160" t="s">
        <v>49</v>
      </c>
      <c r="Y2160">
        <v>3</v>
      </c>
      <c r="Z2160">
        <v>12</v>
      </c>
      <c r="AA2160">
        <v>1</v>
      </c>
      <c r="AB2160" t="s">
        <v>39</v>
      </c>
      <c r="AC2160" t="s">
        <v>28</v>
      </c>
      <c r="AD2160">
        <v>59.999999999999943</v>
      </c>
      <c r="AE2160">
        <v>8.3333333333333329E-2</v>
      </c>
      <c r="AF2160">
        <v>0</v>
      </c>
      <c r="AG2160" t="s">
        <v>77</v>
      </c>
      <c r="AH2160" t="s">
        <v>107</v>
      </c>
      <c r="AI2160" t="s">
        <v>112</v>
      </c>
      <c r="AJ2160">
        <v>2174</v>
      </c>
      <c r="AK2160">
        <v>2175</v>
      </c>
      <c r="AL2160" t="s">
        <v>118</v>
      </c>
    </row>
    <row r="2161" spans="1:38" x14ac:dyDescent="0.2">
      <c r="A2161">
        <v>1029</v>
      </c>
      <c r="B2161" s="1">
        <v>45606</v>
      </c>
      <c r="C2161" s="2">
        <v>0.5625</v>
      </c>
      <c r="D2161" s="2">
        <v>0.58333333333333337</v>
      </c>
      <c r="E2161" t="s">
        <v>49</v>
      </c>
      <c r="F2161">
        <v>3</v>
      </c>
      <c r="G2161">
        <v>12</v>
      </c>
      <c r="H2161">
        <v>9</v>
      </c>
      <c r="I2161" t="s">
        <v>27</v>
      </c>
      <c r="J2161" t="s">
        <v>18</v>
      </c>
      <c r="K2161">
        <v>30.000000000000053</v>
      </c>
      <c r="L2161">
        <v>0.75</v>
      </c>
      <c r="M2161">
        <v>0</v>
      </c>
      <c r="N2161" t="s">
        <v>71</v>
      </c>
      <c r="O2161" t="s">
        <v>108</v>
      </c>
      <c r="P2161" t="s">
        <v>112</v>
      </c>
      <c r="Q2161" t="s">
        <v>118</v>
      </c>
      <c r="R2161" t="s">
        <v>118</v>
      </c>
      <c r="S2161">
        <v>2176</v>
      </c>
      <c r="T2161">
        <v>484</v>
      </c>
      <c r="U2161" s="1">
        <v>45555</v>
      </c>
      <c r="V2161" s="2">
        <v>0.5625</v>
      </c>
      <c r="W2161" s="2">
        <v>0.625</v>
      </c>
      <c r="X2161" t="s">
        <v>49</v>
      </c>
      <c r="Y2161">
        <v>3</v>
      </c>
      <c r="Z2161">
        <v>12</v>
      </c>
      <c r="AA2161">
        <v>1</v>
      </c>
      <c r="AB2161" t="s">
        <v>17</v>
      </c>
      <c r="AC2161" t="s">
        <v>40</v>
      </c>
      <c r="AD2161">
        <v>90</v>
      </c>
      <c r="AE2161">
        <v>8.3333333333333329E-2</v>
      </c>
      <c r="AF2161">
        <v>0</v>
      </c>
      <c r="AG2161" t="s">
        <v>76</v>
      </c>
      <c r="AH2161" t="s">
        <v>106</v>
      </c>
      <c r="AI2161" t="s">
        <v>112</v>
      </c>
      <c r="AJ2161">
        <v>2175</v>
      </c>
      <c r="AK2161">
        <v>2176</v>
      </c>
      <c r="AL2161" t="s">
        <v>118</v>
      </c>
    </row>
    <row r="2162" spans="1:38" x14ac:dyDescent="0.2">
      <c r="A2162">
        <v>1786</v>
      </c>
      <c r="B2162" s="1">
        <v>45455</v>
      </c>
      <c r="C2162" s="2">
        <v>0.5625</v>
      </c>
      <c r="D2162" s="2">
        <v>0.625</v>
      </c>
      <c r="E2162" t="s">
        <v>49</v>
      </c>
      <c r="F2162">
        <v>3</v>
      </c>
      <c r="G2162">
        <v>12</v>
      </c>
      <c r="H2162">
        <v>6</v>
      </c>
      <c r="I2162" t="s">
        <v>22</v>
      </c>
      <c r="J2162" t="s">
        <v>28</v>
      </c>
      <c r="K2162">
        <v>90</v>
      </c>
      <c r="L2162">
        <v>0.5</v>
      </c>
      <c r="M2162">
        <v>0</v>
      </c>
      <c r="N2162" t="s">
        <v>74</v>
      </c>
      <c r="O2162" t="s">
        <v>103</v>
      </c>
      <c r="P2162" t="s">
        <v>112</v>
      </c>
      <c r="Q2162" t="s">
        <v>118</v>
      </c>
      <c r="R2162" t="s">
        <v>118</v>
      </c>
      <c r="S2162">
        <v>2177</v>
      </c>
      <c r="T2162">
        <v>1029</v>
      </c>
      <c r="U2162" s="1">
        <v>45606</v>
      </c>
      <c r="V2162" s="2">
        <v>0.5625</v>
      </c>
      <c r="W2162" s="2">
        <v>0.58333333333333337</v>
      </c>
      <c r="X2162" t="s">
        <v>49</v>
      </c>
      <c r="Y2162">
        <v>3</v>
      </c>
      <c r="Z2162">
        <v>12</v>
      </c>
      <c r="AA2162">
        <v>9</v>
      </c>
      <c r="AB2162" t="s">
        <v>27</v>
      </c>
      <c r="AC2162" t="s">
        <v>18</v>
      </c>
      <c r="AD2162">
        <v>30.000000000000053</v>
      </c>
      <c r="AE2162">
        <v>0.75</v>
      </c>
      <c r="AF2162">
        <v>0</v>
      </c>
      <c r="AG2162" t="s">
        <v>71</v>
      </c>
      <c r="AH2162" t="s">
        <v>108</v>
      </c>
      <c r="AI2162" t="s">
        <v>112</v>
      </c>
      <c r="AJ2162">
        <v>2176</v>
      </c>
      <c r="AK2162">
        <v>2177</v>
      </c>
      <c r="AL2162" t="s">
        <v>118</v>
      </c>
    </row>
    <row r="2163" spans="1:38" x14ac:dyDescent="0.2">
      <c r="A2163">
        <v>2057</v>
      </c>
      <c r="B2163" s="1">
        <v>45572</v>
      </c>
      <c r="C2163" s="2">
        <v>0.5625</v>
      </c>
      <c r="D2163" s="2">
        <v>0.625</v>
      </c>
      <c r="E2163" t="s">
        <v>49</v>
      </c>
      <c r="F2163">
        <v>3</v>
      </c>
      <c r="G2163">
        <v>12</v>
      </c>
      <c r="H2163">
        <v>13</v>
      </c>
      <c r="I2163" t="s">
        <v>13</v>
      </c>
      <c r="J2163" t="s">
        <v>14</v>
      </c>
      <c r="K2163">
        <v>90</v>
      </c>
      <c r="L2163">
        <v>1.0833333333333333</v>
      </c>
      <c r="M2163">
        <v>1</v>
      </c>
      <c r="N2163" t="s">
        <v>72</v>
      </c>
      <c r="O2163" t="s">
        <v>107</v>
      </c>
      <c r="P2163" t="s">
        <v>112</v>
      </c>
      <c r="Q2163" t="s">
        <v>118</v>
      </c>
      <c r="R2163" t="s">
        <v>118</v>
      </c>
      <c r="S2163">
        <v>2178</v>
      </c>
      <c r="T2163">
        <v>1786</v>
      </c>
      <c r="U2163" s="1">
        <v>45455</v>
      </c>
      <c r="V2163" s="2">
        <v>0.5625</v>
      </c>
      <c r="W2163" s="2">
        <v>0.625</v>
      </c>
      <c r="X2163" t="s">
        <v>49</v>
      </c>
      <c r="Y2163">
        <v>3</v>
      </c>
      <c r="Z2163">
        <v>12</v>
      </c>
      <c r="AA2163">
        <v>6</v>
      </c>
      <c r="AB2163" t="s">
        <v>22</v>
      </c>
      <c r="AC2163" t="s">
        <v>28</v>
      </c>
      <c r="AD2163">
        <v>90</v>
      </c>
      <c r="AE2163">
        <v>0.5</v>
      </c>
      <c r="AF2163">
        <v>0</v>
      </c>
      <c r="AG2163" t="s">
        <v>74</v>
      </c>
      <c r="AH2163" t="s">
        <v>103</v>
      </c>
      <c r="AI2163" t="s">
        <v>112</v>
      </c>
      <c r="AJ2163">
        <v>2177</v>
      </c>
      <c r="AK2163">
        <v>2178</v>
      </c>
      <c r="AL2163" t="s">
        <v>118</v>
      </c>
    </row>
    <row r="2164" spans="1:38" x14ac:dyDescent="0.2">
      <c r="A2164">
        <v>1661</v>
      </c>
      <c r="B2164" s="1">
        <v>45546</v>
      </c>
      <c r="C2164" s="2">
        <v>0.5625</v>
      </c>
      <c r="D2164" s="2">
        <v>0.625</v>
      </c>
      <c r="E2164" t="s">
        <v>49</v>
      </c>
      <c r="F2164">
        <v>3</v>
      </c>
      <c r="G2164">
        <v>12</v>
      </c>
      <c r="H2164">
        <v>13</v>
      </c>
      <c r="I2164" t="s">
        <v>17</v>
      </c>
      <c r="J2164" t="s">
        <v>30</v>
      </c>
      <c r="K2164">
        <v>90</v>
      </c>
      <c r="L2164">
        <v>1.0833333333333333</v>
      </c>
      <c r="M2164">
        <v>1</v>
      </c>
      <c r="N2164" t="s">
        <v>74</v>
      </c>
      <c r="O2164" t="s">
        <v>106</v>
      </c>
      <c r="P2164" t="s">
        <v>112</v>
      </c>
      <c r="Q2164" t="s">
        <v>118</v>
      </c>
      <c r="R2164" t="s">
        <v>118</v>
      </c>
      <c r="S2164">
        <v>2168</v>
      </c>
      <c r="T2164">
        <v>1037</v>
      </c>
      <c r="U2164" s="1">
        <v>45595</v>
      </c>
      <c r="V2164" s="2">
        <v>0.5625</v>
      </c>
      <c r="W2164" s="2">
        <v>0.625</v>
      </c>
      <c r="X2164" t="s">
        <v>49</v>
      </c>
      <c r="Y2164">
        <v>3</v>
      </c>
      <c r="Z2164">
        <v>12</v>
      </c>
      <c r="AA2164">
        <v>6</v>
      </c>
      <c r="AB2164" t="s">
        <v>13</v>
      </c>
      <c r="AC2164" t="s">
        <v>23</v>
      </c>
      <c r="AD2164">
        <v>90</v>
      </c>
      <c r="AE2164">
        <v>0.5</v>
      </c>
      <c r="AF2164">
        <v>0</v>
      </c>
      <c r="AG2164" t="s">
        <v>74</v>
      </c>
      <c r="AH2164" t="s">
        <v>107</v>
      </c>
      <c r="AI2164" t="s">
        <v>112</v>
      </c>
      <c r="AJ2164">
        <v>2167</v>
      </c>
      <c r="AK2164">
        <v>2168</v>
      </c>
      <c r="AL2164" t="s">
        <v>118</v>
      </c>
    </row>
    <row r="2165" spans="1:38" x14ac:dyDescent="0.2">
      <c r="A2165">
        <v>1268</v>
      </c>
      <c r="B2165" s="1">
        <v>45570</v>
      </c>
      <c r="C2165" s="2">
        <v>0.5625</v>
      </c>
      <c r="D2165" s="2">
        <v>0.60416666666666663</v>
      </c>
      <c r="E2165" t="s">
        <v>49</v>
      </c>
      <c r="F2165">
        <v>3</v>
      </c>
      <c r="G2165">
        <v>12</v>
      </c>
      <c r="H2165">
        <v>1</v>
      </c>
      <c r="I2165" t="s">
        <v>39</v>
      </c>
      <c r="J2165" t="s">
        <v>28</v>
      </c>
      <c r="K2165">
        <v>59.999999999999943</v>
      </c>
      <c r="L2165">
        <v>8.3333333333333329E-2</v>
      </c>
      <c r="M2165">
        <v>0</v>
      </c>
      <c r="N2165" t="s">
        <v>77</v>
      </c>
      <c r="O2165" t="s">
        <v>107</v>
      </c>
      <c r="P2165" t="s">
        <v>112</v>
      </c>
      <c r="Q2165" t="s">
        <v>117</v>
      </c>
      <c r="R2165" t="s">
        <v>118</v>
      </c>
      <c r="S2165">
        <v>2174</v>
      </c>
      <c r="T2165">
        <v>1943</v>
      </c>
      <c r="U2165" s="1">
        <v>45517</v>
      </c>
      <c r="V2165" s="2">
        <v>0.5625</v>
      </c>
      <c r="W2165" s="2">
        <v>0.58333333333333337</v>
      </c>
      <c r="X2165" t="s">
        <v>49</v>
      </c>
      <c r="Y2165">
        <v>3</v>
      </c>
      <c r="Z2165">
        <v>12</v>
      </c>
      <c r="AA2165">
        <v>12</v>
      </c>
      <c r="AB2165" t="s">
        <v>17</v>
      </c>
      <c r="AC2165" t="s">
        <v>14</v>
      </c>
      <c r="AD2165">
        <v>30.000000000000053</v>
      </c>
      <c r="AE2165">
        <v>1</v>
      </c>
      <c r="AF2165">
        <v>0</v>
      </c>
      <c r="AG2165" t="s">
        <v>73</v>
      </c>
      <c r="AH2165" t="s">
        <v>105</v>
      </c>
      <c r="AI2165" t="s">
        <v>112</v>
      </c>
      <c r="AJ2165">
        <v>2173</v>
      </c>
      <c r="AK2165">
        <v>2174</v>
      </c>
      <c r="AL2165" t="s">
        <v>118</v>
      </c>
    </row>
    <row r="2166" spans="1:38" x14ac:dyDescent="0.2">
      <c r="A2166">
        <v>1037</v>
      </c>
      <c r="B2166" s="1">
        <v>45595</v>
      </c>
      <c r="C2166" s="2">
        <v>0.5625</v>
      </c>
      <c r="D2166" s="2">
        <v>0.625</v>
      </c>
      <c r="E2166" t="s">
        <v>49</v>
      </c>
      <c r="F2166">
        <v>3</v>
      </c>
      <c r="G2166">
        <v>12</v>
      </c>
      <c r="H2166">
        <v>6</v>
      </c>
      <c r="I2166" t="s">
        <v>13</v>
      </c>
      <c r="J2166" t="s">
        <v>23</v>
      </c>
      <c r="K2166">
        <v>90</v>
      </c>
      <c r="L2166">
        <v>0.5</v>
      </c>
      <c r="M2166">
        <v>0</v>
      </c>
      <c r="N2166" t="s">
        <v>74</v>
      </c>
      <c r="O2166" t="s">
        <v>107</v>
      </c>
      <c r="P2166" t="s">
        <v>112</v>
      </c>
      <c r="Q2166" t="s">
        <v>118</v>
      </c>
      <c r="R2166" t="s">
        <v>118</v>
      </c>
      <c r="S2166">
        <v>2167</v>
      </c>
      <c r="T2166">
        <v>1082</v>
      </c>
      <c r="U2166" s="1">
        <v>45585</v>
      </c>
      <c r="V2166" s="2">
        <v>0.5625</v>
      </c>
      <c r="W2166" s="2">
        <v>0.58333333333333337</v>
      </c>
      <c r="X2166" t="s">
        <v>49</v>
      </c>
      <c r="Y2166">
        <v>3</v>
      </c>
      <c r="Z2166">
        <v>12</v>
      </c>
      <c r="AA2166">
        <v>6</v>
      </c>
      <c r="AB2166" t="s">
        <v>22</v>
      </c>
      <c r="AC2166" t="s">
        <v>23</v>
      </c>
      <c r="AD2166">
        <v>30.000000000000053</v>
      </c>
      <c r="AE2166">
        <v>0.5</v>
      </c>
      <c r="AF2166">
        <v>0</v>
      </c>
      <c r="AG2166" t="s">
        <v>71</v>
      </c>
      <c r="AH2166" t="s">
        <v>107</v>
      </c>
      <c r="AI2166" t="s">
        <v>112</v>
      </c>
      <c r="AJ2166">
        <v>2166</v>
      </c>
      <c r="AK2166">
        <v>2167</v>
      </c>
      <c r="AL2166" t="s">
        <v>118</v>
      </c>
    </row>
    <row r="2167" spans="1:38" x14ac:dyDescent="0.2">
      <c r="A2167">
        <v>477</v>
      </c>
      <c r="B2167" s="1">
        <v>45316</v>
      </c>
      <c r="C2167" s="2">
        <v>0.5625</v>
      </c>
      <c r="D2167" s="2">
        <v>0.625</v>
      </c>
      <c r="E2167" t="s">
        <v>49</v>
      </c>
      <c r="F2167">
        <v>3</v>
      </c>
      <c r="G2167">
        <v>12</v>
      </c>
      <c r="H2167">
        <v>8</v>
      </c>
      <c r="I2167" t="s">
        <v>13</v>
      </c>
      <c r="J2167" t="s">
        <v>28</v>
      </c>
      <c r="K2167">
        <v>90</v>
      </c>
      <c r="L2167">
        <v>0.66666666666666663</v>
      </c>
      <c r="M2167">
        <v>0</v>
      </c>
      <c r="N2167" t="s">
        <v>75</v>
      </c>
      <c r="O2167" t="s">
        <v>98</v>
      </c>
      <c r="P2167" t="s">
        <v>112</v>
      </c>
      <c r="Q2167" t="s">
        <v>118</v>
      </c>
      <c r="R2167" t="s">
        <v>118</v>
      </c>
      <c r="S2167">
        <v>2170</v>
      </c>
      <c r="T2167">
        <v>591</v>
      </c>
      <c r="U2167" s="1">
        <v>45599</v>
      </c>
      <c r="V2167" s="2">
        <v>0.5625</v>
      </c>
      <c r="W2167" s="2">
        <v>0.625</v>
      </c>
      <c r="X2167" t="s">
        <v>49</v>
      </c>
      <c r="Y2167">
        <v>3</v>
      </c>
      <c r="Z2167">
        <v>12</v>
      </c>
      <c r="AA2167">
        <v>10</v>
      </c>
      <c r="AB2167" t="s">
        <v>41</v>
      </c>
      <c r="AC2167" t="s">
        <v>23</v>
      </c>
      <c r="AD2167">
        <v>90</v>
      </c>
      <c r="AE2167">
        <v>0.83333333333333348</v>
      </c>
      <c r="AF2167">
        <v>0</v>
      </c>
      <c r="AG2167" t="s">
        <v>71</v>
      </c>
      <c r="AH2167" t="s">
        <v>108</v>
      </c>
      <c r="AI2167" t="s">
        <v>112</v>
      </c>
      <c r="AJ2167">
        <v>2169</v>
      </c>
      <c r="AK2167">
        <v>2170</v>
      </c>
      <c r="AL2167" t="s">
        <v>118</v>
      </c>
    </row>
    <row r="2168" spans="1:38" x14ac:dyDescent="0.2">
      <c r="A2168">
        <v>194</v>
      </c>
      <c r="B2168" s="1">
        <v>45626</v>
      </c>
      <c r="C2168" s="2">
        <v>0.5625</v>
      </c>
      <c r="D2168" s="2">
        <v>0.58333333333333337</v>
      </c>
      <c r="E2168" t="s">
        <v>49</v>
      </c>
      <c r="F2168">
        <v>3</v>
      </c>
      <c r="G2168">
        <v>12</v>
      </c>
      <c r="H2168">
        <v>7</v>
      </c>
      <c r="I2168" t="s">
        <v>17</v>
      </c>
      <c r="J2168" t="s">
        <v>18</v>
      </c>
      <c r="K2168">
        <v>30.000000000000053</v>
      </c>
      <c r="L2168">
        <v>0.58333333333333337</v>
      </c>
      <c r="M2168">
        <v>0</v>
      </c>
      <c r="N2168" t="s">
        <v>77</v>
      </c>
      <c r="O2168" t="s">
        <v>108</v>
      </c>
      <c r="P2168" t="s">
        <v>112</v>
      </c>
      <c r="Q2168" t="s">
        <v>118</v>
      </c>
      <c r="R2168" t="s">
        <v>118</v>
      </c>
      <c r="S2168">
        <v>2165</v>
      </c>
      <c r="T2168">
        <v>2865</v>
      </c>
      <c r="U2168" s="1">
        <v>45650</v>
      </c>
      <c r="V2168" s="2">
        <v>0.5625</v>
      </c>
      <c r="W2168" s="2">
        <v>0.58333333333333337</v>
      </c>
      <c r="X2168" t="s">
        <v>49</v>
      </c>
      <c r="Y2168">
        <v>3</v>
      </c>
      <c r="Z2168">
        <v>12</v>
      </c>
      <c r="AA2168">
        <v>8</v>
      </c>
      <c r="AB2168" t="s">
        <v>42</v>
      </c>
      <c r="AC2168" t="s">
        <v>23</v>
      </c>
      <c r="AD2168">
        <v>30.000000000000053</v>
      </c>
      <c r="AE2168">
        <v>0.66666666666666663</v>
      </c>
      <c r="AF2168">
        <v>0</v>
      </c>
      <c r="AG2168" t="s">
        <v>73</v>
      </c>
      <c r="AH2168" t="s">
        <v>109</v>
      </c>
      <c r="AI2168" t="s">
        <v>112</v>
      </c>
      <c r="AJ2168">
        <v>2164</v>
      </c>
      <c r="AK2168">
        <v>2165</v>
      </c>
      <c r="AL2168" t="s">
        <v>118</v>
      </c>
    </row>
    <row r="2169" spans="1:38" x14ac:dyDescent="0.2">
      <c r="A2169">
        <v>2977</v>
      </c>
      <c r="B2169" s="1">
        <v>45391</v>
      </c>
      <c r="C2169" s="2">
        <v>0.5625</v>
      </c>
      <c r="D2169" s="2">
        <v>0.60416666666666663</v>
      </c>
      <c r="E2169" t="s">
        <v>49</v>
      </c>
      <c r="F2169">
        <v>3</v>
      </c>
      <c r="G2169">
        <v>12</v>
      </c>
      <c r="H2169">
        <v>9</v>
      </c>
      <c r="I2169" t="s">
        <v>13</v>
      </c>
      <c r="J2169" t="s">
        <v>18</v>
      </c>
      <c r="K2169">
        <v>59.999999999999943</v>
      </c>
      <c r="L2169">
        <v>0.75</v>
      </c>
      <c r="M2169">
        <v>0</v>
      </c>
      <c r="N2169" t="s">
        <v>73</v>
      </c>
      <c r="O2169" t="s">
        <v>101</v>
      </c>
      <c r="P2169" t="s">
        <v>112</v>
      </c>
      <c r="Q2169" t="s">
        <v>118</v>
      </c>
      <c r="R2169" t="s">
        <v>118</v>
      </c>
      <c r="S2169">
        <v>2154</v>
      </c>
      <c r="T2169">
        <v>2228</v>
      </c>
      <c r="U2169" s="1">
        <v>45453</v>
      </c>
      <c r="V2169" s="2">
        <v>0.58333333333333337</v>
      </c>
      <c r="W2169" s="2">
        <v>0.64583333333333337</v>
      </c>
      <c r="X2169" t="s">
        <v>49</v>
      </c>
      <c r="Y2169">
        <v>3</v>
      </c>
      <c r="Z2169">
        <v>12</v>
      </c>
      <c r="AA2169">
        <v>13</v>
      </c>
      <c r="AB2169" t="s">
        <v>41</v>
      </c>
      <c r="AC2169" t="s">
        <v>23</v>
      </c>
      <c r="AD2169">
        <v>90</v>
      </c>
      <c r="AE2169">
        <v>1.0833333333333333</v>
      </c>
      <c r="AF2169">
        <v>1</v>
      </c>
      <c r="AG2169" t="s">
        <v>72</v>
      </c>
      <c r="AH2169" t="s">
        <v>103</v>
      </c>
      <c r="AI2169" t="s">
        <v>112</v>
      </c>
      <c r="AJ2169">
        <v>2153</v>
      </c>
      <c r="AK2169">
        <v>2154</v>
      </c>
      <c r="AL2169" t="s">
        <v>118</v>
      </c>
    </row>
    <row r="2170" spans="1:38" x14ac:dyDescent="0.2">
      <c r="A2170">
        <v>2796</v>
      </c>
      <c r="B2170" s="1">
        <v>45470</v>
      </c>
      <c r="C2170" s="2">
        <v>0.5625</v>
      </c>
      <c r="D2170" s="2">
        <v>0.60416666666666663</v>
      </c>
      <c r="E2170" t="s">
        <v>49</v>
      </c>
      <c r="F2170">
        <v>3</v>
      </c>
      <c r="G2170">
        <v>12</v>
      </c>
      <c r="H2170">
        <v>8</v>
      </c>
      <c r="I2170" t="s">
        <v>27</v>
      </c>
      <c r="J2170" t="s">
        <v>23</v>
      </c>
      <c r="K2170">
        <v>59.999999999999943</v>
      </c>
      <c r="L2170">
        <v>0.66666666666666663</v>
      </c>
      <c r="M2170">
        <v>0</v>
      </c>
      <c r="N2170" t="s">
        <v>75</v>
      </c>
      <c r="O2170" t="s">
        <v>103</v>
      </c>
      <c r="P2170" t="s">
        <v>112</v>
      </c>
      <c r="Q2170" t="s">
        <v>118</v>
      </c>
      <c r="R2170" t="s">
        <v>118</v>
      </c>
      <c r="S2170">
        <v>2155</v>
      </c>
      <c r="T2170">
        <v>2977</v>
      </c>
      <c r="U2170" s="1">
        <v>45391</v>
      </c>
      <c r="V2170" s="2">
        <v>0.5625</v>
      </c>
      <c r="W2170" s="2">
        <v>0.60416666666666663</v>
      </c>
      <c r="X2170" t="s">
        <v>49</v>
      </c>
      <c r="Y2170">
        <v>3</v>
      </c>
      <c r="Z2170">
        <v>12</v>
      </c>
      <c r="AA2170">
        <v>9</v>
      </c>
      <c r="AB2170" t="s">
        <v>13</v>
      </c>
      <c r="AC2170" t="s">
        <v>18</v>
      </c>
      <c r="AD2170">
        <v>59.999999999999943</v>
      </c>
      <c r="AE2170">
        <v>0.75</v>
      </c>
      <c r="AF2170">
        <v>0</v>
      </c>
      <c r="AG2170" t="s">
        <v>73</v>
      </c>
      <c r="AH2170" t="s">
        <v>101</v>
      </c>
      <c r="AI2170" t="s">
        <v>112</v>
      </c>
      <c r="AJ2170">
        <v>2154</v>
      </c>
      <c r="AK2170">
        <v>2155</v>
      </c>
      <c r="AL2170" t="s">
        <v>118</v>
      </c>
    </row>
    <row r="2171" spans="1:38" x14ac:dyDescent="0.2">
      <c r="A2171">
        <v>189</v>
      </c>
      <c r="B2171" s="1">
        <v>45628</v>
      </c>
      <c r="C2171" s="2">
        <v>0.5625</v>
      </c>
      <c r="D2171" s="2">
        <v>0.60416666666666663</v>
      </c>
      <c r="E2171" t="s">
        <v>49</v>
      </c>
      <c r="F2171">
        <v>3</v>
      </c>
      <c r="G2171">
        <v>12</v>
      </c>
      <c r="H2171">
        <v>6</v>
      </c>
      <c r="I2171" t="s">
        <v>22</v>
      </c>
      <c r="J2171" t="s">
        <v>40</v>
      </c>
      <c r="K2171">
        <v>59.999999999999943</v>
      </c>
      <c r="L2171">
        <v>0.5</v>
      </c>
      <c r="M2171">
        <v>0</v>
      </c>
      <c r="N2171" t="s">
        <v>72</v>
      </c>
      <c r="O2171" t="s">
        <v>109</v>
      </c>
      <c r="P2171" t="s">
        <v>112</v>
      </c>
      <c r="Q2171" t="s">
        <v>118</v>
      </c>
      <c r="R2171" t="s">
        <v>118</v>
      </c>
      <c r="S2171">
        <v>2156</v>
      </c>
      <c r="T2171">
        <v>2796</v>
      </c>
      <c r="U2171" s="1">
        <v>45470</v>
      </c>
      <c r="V2171" s="2">
        <v>0.5625</v>
      </c>
      <c r="W2171" s="2">
        <v>0.60416666666666663</v>
      </c>
      <c r="X2171" t="s">
        <v>49</v>
      </c>
      <c r="Y2171">
        <v>3</v>
      </c>
      <c r="Z2171">
        <v>12</v>
      </c>
      <c r="AA2171">
        <v>8</v>
      </c>
      <c r="AB2171" t="s">
        <v>27</v>
      </c>
      <c r="AC2171" t="s">
        <v>23</v>
      </c>
      <c r="AD2171">
        <v>59.999999999999943</v>
      </c>
      <c r="AE2171">
        <v>0.66666666666666663</v>
      </c>
      <c r="AF2171">
        <v>0</v>
      </c>
      <c r="AG2171" t="s">
        <v>75</v>
      </c>
      <c r="AH2171" t="s">
        <v>103</v>
      </c>
      <c r="AI2171" t="s">
        <v>112</v>
      </c>
      <c r="AJ2171">
        <v>2155</v>
      </c>
      <c r="AK2171">
        <v>2156</v>
      </c>
      <c r="AL2171" t="s">
        <v>118</v>
      </c>
    </row>
    <row r="2172" spans="1:38" x14ac:dyDescent="0.2">
      <c r="A2172">
        <v>814</v>
      </c>
      <c r="B2172" s="1">
        <v>45591</v>
      </c>
      <c r="C2172" s="2">
        <v>0.5625</v>
      </c>
      <c r="D2172" s="2">
        <v>0.64583333333333337</v>
      </c>
      <c r="E2172" t="s">
        <v>49</v>
      </c>
      <c r="F2172">
        <v>3</v>
      </c>
      <c r="G2172">
        <v>12</v>
      </c>
      <c r="H2172">
        <v>1</v>
      </c>
      <c r="I2172" t="s">
        <v>41</v>
      </c>
      <c r="J2172" t="s">
        <v>23</v>
      </c>
      <c r="K2172">
        <v>120.00000000000006</v>
      </c>
      <c r="L2172">
        <v>8.3333333333333329E-2</v>
      </c>
      <c r="M2172">
        <v>0</v>
      </c>
      <c r="N2172" t="s">
        <v>77</v>
      </c>
      <c r="O2172" t="s">
        <v>107</v>
      </c>
      <c r="P2172" t="s">
        <v>112</v>
      </c>
      <c r="Q2172" t="s">
        <v>117</v>
      </c>
      <c r="R2172" t="s">
        <v>124</v>
      </c>
      <c r="S2172">
        <v>2157</v>
      </c>
      <c r="T2172">
        <v>189</v>
      </c>
      <c r="U2172" s="1">
        <v>45628</v>
      </c>
      <c r="V2172" s="2">
        <v>0.5625</v>
      </c>
      <c r="W2172" s="2">
        <v>0.60416666666666663</v>
      </c>
      <c r="X2172" t="s">
        <v>49</v>
      </c>
      <c r="Y2172">
        <v>3</v>
      </c>
      <c r="Z2172">
        <v>12</v>
      </c>
      <c r="AA2172">
        <v>6</v>
      </c>
      <c r="AB2172" t="s">
        <v>22</v>
      </c>
      <c r="AC2172" t="s">
        <v>40</v>
      </c>
      <c r="AD2172">
        <v>59.999999999999943</v>
      </c>
      <c r="AE2172">
        <v>0.5</v>
      </c>
      <c r="AF2172">
        <v>0</v>
      </c>
      <c r="AG2172" t="s">
        <v>72</v>
      </c>
      <c r="AH2172" t="s">
        <v>109</v>
      </c>
      <c r="AI2172" t="s">
        <v>112</v>
      </c>
      <c r="AJ2172">
        <v>2156</v>
      </c>
      <c r="AK2172">
        <v>2157</v>
      </c>
      <c r="AL2172" t="s">
        <v>118</v>
      </c>
    </row>
    <row r="2173" spans="1:38" x14ac:dyDescent="0.2">
      <c r="A2173">
        <v>2613</v>
      </c>
      <c r="B2173" s="1">
        <v>45439</v>
      </c>
      <c r="C2173" s="2">
        <v>0.5625</v>
      </c>
      <c r="D2173" s="2">
        <v>0.64583333333333337</v>
      </c>
      <c r="E2173" t="s">
        <v>49</v>
      </c>
      <c r="F2173">
        <v>3</v>
      </c>
      <c r="G2173">
        <v>12</v>
      </c>
      <c r="H2173">
        <v>13</v>
      </c>
      <c r="I2173" t="s">
        <v>41</v>
      </c>
      <c r="J2173" t="s">
        <v>14</v>
      </c>
      <c r="K2173">
        <v>120.00000000000006</v>
      </c>
      <c r="L2173">
        <v>1.0833333333333333</v>
      </c>
      <c r="M2173">
        <v>1</v>
      </c>
      <c r="N2173" t="s">
        <v>72</v>
      </c>
      <c r="O2173" t="s">
        <v>102</v>
      </c>
      <c r="P2173" t="s">
        <v>112</v>
      </c>
      <c r="Q2173" t="s">
        <v>118</v>
      </c>
      <c r="R2173" t="s">
        <v>124</v>
      </c>
      <c r="S2173">
        <v>2158</v>
      </c>
      <c r="T2173">
        <v>814</v>
      </c>
      <c r="U2173" s="1">
        <v>45591</v>
      </c>
      <c r="V2173" s="2">
        <v>0.5625</v>
      </c>
      <c r="W2173" s="2">
        <v>0.64583333333333337</v>
      </c>
      <c r="X2173" t="s">
        <v>49</v>
      </c>
      <c r="Y2173">
        <v>3</v>
      </c>
      <c r="Z2173">
        <v>12</v>
      </c>
      <c r="AA2173">
        <v>1</v>
      </c>
      <c r="AB2173" t="s">
        <v>41</v>
      </c>
      <c r="AC2173" t="s">
        <v>23</v>
      </c>
      <c r="AD2173">
        <v>120.00000000000006</v>
      </c>
      <c r="AE2173">
        <v>8.3333333333333329E-2</v>
      </c>
      <c r="AF2173">
        <v>0</v>
      </c>
      <c r="AG2173" t="s">
        <v>77</v>
      </c>
      <c r="AH2173" t="s">
        <v>107</v>
      </c>
      <c r="AI2173" t="s">
        <v>112</v>
      </c>
      <c r="AJ2173">
        <v>2157</v>
      </c>
      <c r="AK2173">
        <v>2158</v>
      </c>
      <c r="AL2173" t="s">
        <v>118</v>
      </c>
    </row>
    <row r="2174" spans="1:38" x14ac:dyDescent="0.2">
      <c r="A2174">
        <v>1082</v>
      </c>
      <c r="B2174" s="1">
        <v>45585</v>
      </c>
      <c r="C2174" s="2">
        <v>0.5625</v>
      </c>
      <c r="D2174" s="2">
        <v>0.58333333333333337</v>
      </c>
      <c r="E2174" t="s">
        <v>49</v>
      </c>
      <c r="F2174">
        <v>3</v>
      </c>
      <c r="G2174">
        <v>12</v>
      </c>
      <c r="H2174">
        <v>6</v>
      </c>
      <c r="I2174" t="s">
        <v>22</v>
      </c>
      <c r="J2174" t="s">
        <v>23</v>
      </c>
      <c r="K2174">
        <v>30.000000000000053</v>
      </c>
      <c r="L2174">
        <v>0.5</v>
      </c>
      <c r="M2174">
        <v>0</v>
      </c>
      <c r="N2174" t="s">
        <v>71</v>
      </c>
      <c r="O2174" t="s">
        <v>107</v>
      </c>
      <c r="P2174" t="s">
        <v>112</v>
      </c>
      <c r="Q2174" t="s">
        <v>118</v>
      </c>
      <c r="R2174" t="s">
        <v>118</v>
      </c>
      <c r="S2174">
        <v>2166</v>
      </c>
      <c r="T2174">
        <v>194</v>
      </c>
      <c r="U2174" s="1">
        <v>45626</v>
      </c>
      <c r="V2174" s="2">
        <v>0.5625</v>
      </c>
      <c r="W2174" s="2">
        <v>0.58333333333333337</v>
      </c>
      <c r="X2174" t="s">
        <v>49</v>
      </c>
      <c r="Y2174">
        <v>3</v>
      </c>
      <c r="Z2174">
        <v>12</v>
      </c>
      <c r="AA2174">
        <v>7</v>
      </c>
      <c r="AB2174" t="s">
        <v>17</v>
      </c>
      <c r="AC2174" t="s">
        <v>18</v>
      </c>
      <c r="AD2174">
        <v>30.000000000000053</v>
      </c>
      <c r="AE2174">
        <v>0.58333333333333337</v>
      </c>
      <c r="AF2174">
        <v>0</v>
      </c>
      <c r="AG2174" t="s">
        <v>77</v>
      </c>
      <c r="AH2174" t="s">
        <v>108</v>
      </c>
      <c r="AI2174" t="s">
        <v>112</v>
      </c>
      <c r="AJ2174">
        <v>2165</v>
      </c>
      <c r="AK2174">
        <v>2166</v>
      </c>
      <c r="AL2174" t="s">
        <v>118</v>
      </c>
    </row>
    <row r="2175" spans="1:38" x14ac:dyDescent="0.2">
      <c r="A2175">
        <v>2419</v>
      </c>
      <c r="B2175" s="1">
        <v>45325</v>
      </c>
      <c r="C2175" s="2">
        <v>0.5625</v>
      </c>
      <c r="D2175" s="2">
        <v>0.60416666666666663</v>
      </c>
      <c r="E2175" t="s">
        <v>49</v>
      </c>
      <c r="F2175">
        <v>3</v>
      </c>
      <c r="G2175">
        <v>12</v>
      </c>
      <c r="H2175">
        <v>11</v>
      </c>
      <c r="I2175" t="s">
        <v>13</v>
      </c>
      <c r="J2175" t="s">
        <v>18</v>
      </c>
      <c r="K2175">
        <v>59.999999999999943</v>
      </c>
      <c r="L2175">
        <v>0.91666666666666652</v>
      </c>
      <c r="M2175">
        <v>0</v>
      </c>
      <c r="N2175" t="s">
        <v>77</v>
      </c>
      <c r="O2175" t="s">
        <v>99</v>
      </c>
      <c r="P2175" t="s">
        <v>112</v>
      </c>
      <c r="Q2175" t="s">
        <v>118</v>
      </c>
      <c r="R2175" t="s">
        <v>118</v>
      </c>
      <c r="S2175">
        <v>2160</v>
      </c>
      <c r="T2175">
        <v>739</v>
      </c>
      <c r="U2175" s="1">
        <v>45443</v>
      </c>
      <c r="V2175" s="2">
        <v>0.5625</v>
      </c>
      <c r="W2175" s="2">
        <v>0.64583333333333337</v>
      </c>
      <c r="X2175" t="s">
        <v>49</v>
      </c>
      <c r="Y2175">
        <v>3</v>
      </c>
      <c r="Z2175">
        <v>12</v>
      </c>
      <c r="AA2175">
        <v>6</v>
      </c>
      <c r="AB2175" t="s">
        <v>42</v>
      </c>
      <c r="AC2175" t="s">
        <v>18</v>
      </c>
      <c r="AD2175">
        <v>120.00000000000006</v>
      </c>
      <c r="AE2175">
        <v>0.5</v>
      </c>
      <c r="AF2175">
        <v>0</v>
      </c>
      <c r="AG2175" t="s">
        <v>76</v>
      </c>
      <c r="AH2175" t="s">
        <v>102</v>
      </c>
      <c r="AI2175" t="s">
        <v>112</v>
      </c>
      <c r="AJ2175">
        <v>2159</v>
      </c>
      <c r="AK2175">
        <v>2160</v>
      </c>
      <c r="AL2175" t="s">
        <v>118</v>
      </c>
    </row>
    <row r="2176" spans="1:38" x14ac:dyDescent="0.2">
      <c r="A2176">
        <v>734</v>
      </c>
      <c r="B2176" s="1">
        <v>45592</v>
      </c>
      <c r="C2176" s="2">
        <v>0.5625</v>
      </c>
      <c r="D2176" s="2">
        <v>0.64583333333333337</v>
      </c>
      <c r="E2176" t="s">
        <v>49</v>
      </c>
      <c r="F2176">
        <v>3</v>
      </c>
      <c r="G2176">
        <v>12</v>
      </c>
      <c r="H2176">
        <v>11</v>
      </c>
      <c r="I2176" t="s">
        <v>41</v>
      </c>
      <c r="J2176" t="s">
        <v>28</v>
      </c>
      <c r="K2176">
        <v>120.00000000000006</v>
      </c>
      <c r="L2176">
        <v>0.91666666666666652</v>
      </c>
      <c r="M2176">
        <v>0</v>
      </c>
      <c r="N2176" t="s">
        <v>71</v>
      </c>
      <c r="O2176" t="s">
        <v>107</v>
      </c>
      <c r="P2176" t="s">
        <v>112</v>
      </c>
      <c r="Q2176" t="s">
        <v>118</v>
      </c>
      <c r="R2176" t="s">
        <v>124</v>
      </c>
      <c r="S2176">
        <v>2161</v>
      </c>
      <c r="T2176">
        <v>2419</v>
      </c>
      <c r="U2176" s="1">
        <v>45325</v>
      </c>
      <c r="V2176" s="2">
        <v>0.5625</v>
      </c>
      <c r="W2176" s="2">
        <v>0.60416666666666663</v>
      </c>
      <c r="X2176" t="s">
        <v>49</v>
      </c>
      <c r="Y2176">
        <v>3</v>
      </c>
      <c r="Z2176">
        <v>12</v>
      </c>
      <c r="AA2176">
        <v>11</v>
      </c>
      <c r="AB2176" t="s">
        <v>13</v>
      </c>
      <c r="AC2176" t="s">
        <v>18</v>
      </c>
      <c r="AD2176">
        <v>59.999999999999943</v>
      </c>
      <c r="AE2176">
        <v>0.91666666666666652</v>
      </c>
      <c r="AF2176">
        <v>0</v>
      </c>
      <c r="AG2176" t="s">
        <v>77</v>
      </c>
      <c r="AH2176" t="s">
        <v>99</v>
      </c>
      <c r="AI2176" t="s">
        <v>112</v>
      </c>
      <c r="AJ2176">
        <v>2160</v>
      </c>
      <c r="AK2176">
        <v>2161</v>
      </c>
      <c r="AL2176" t="s">
        <v>118</v>
      </c>
    </row>
    <row r="2177" spans="1:38" x14ac:dyDescent="0.2">
      <c r="A2177">
        <v>2838</v>
      </c>
      <c r="B2177" s="1">
        <v>45646</v>
      </c>
      <c r="C2177" s="2">
        <v>0.5625</v>
      </c>
      <c r="D2177" s="2">
        <v>0.64583333333333337</v>
      </c>
      <c r="E2177" t="s">
        <v>49</v>
      </c>
      <c r="F2177">
        <v>3</v>
      </c>
      <c r="G2177">
        <v>12</v>
      </c>
      <c r="H2177">
        <v>13</v>
      </c>
      <c r="I2177" t="s">
        <v>22</v>
      </c>
      <c r="J2177" t="s">
        <v>14</v>
      </c>
      <c r="K2177">
        <v>120.00000000000006</v>
      </c>
      <c r="L2177">
        <v>1.0833333333333333</v>
      </c>
      <c r="M2177">
        <v>1</v>
      </c>
      <c r="N2177" t="s">
        <v>76</v>
      </c>
      <c r="O2177" t="s">
        <v>109</v>
      </c>
      <c r="P2177" t="s">
        <v>112</v>
      </c>
      <c r="Q2177" t="s">
        <v>118</v>
      </c>
      <c r="R2177" t="s">
        <v>124</v>
      </c>
      <c r="S2177">
        <v>2162</v>
      </c>
      <c r="T2177">
        <v>734</v>
      </c>
      <c r="U2177" s="1">
        <v>45592</v>
      </c>
      <c r="V2177" s="2">
        <v>0.5625</v>
      </c>
      <c r="W2177" s="2">
        <v>0.64583333333333337</v>
      </c>
      <c r="X2177" t="s">
        <v>49</v>
      </c>
      <c r="Y2177">
        <v>3</v>
      </c>
      <c r="Z2177">
        <v>12</v>
      </c>
      <c r="AA2177">
        <v>11</v>
      </c>
      <c r="AB2177" t="s">
        <v>41</v>
      </c>
      <c r="AC2177" t="s">
        <v>28</v>
      </c>
      <c r="AD2177">
        <v>120.00000000000006</v>
      </c>
      <c r="AE2177">
        <v>0.91666666666666652</v>
      </c>
      <c r="AF2177">
        <v>0</v>
      </c>
      <c r="AG2177" t="s">
        <v>71</v>
      </c>
      <c r="AH2177" t="s">
        <v>107</v>
      </c>
      <c r="AI2177" t="s">
        <v>112</v>
      </c>
      <c r="AJ2177">
        <v>2161</v>
      </c>
      <c r="AK2177">
        <v>2162</v>
      </c>
      <c r="AL2177" t="s">
        <v>118</v>
      </c>
    </row>
    <row r="2178" spans="1:38" x14ac:dyDescent="0.2">
      <c r="A2178">
        <v>2332</v>
      </c>
      <c r="B2178" s="1">
        <v>45383</v>
      </c>
      <c r="C2178" s="2">
        <v>0.5625</v>
      </c>
      <c r="D2178" s="2">
        <v>0.625</v>
      </c>
      <c r="E2178" t="s">
        <v>49</v>
      </c>
      <c r="F2178">
        <v>3</v>
      </c>
      <c r="G2178">
        <v>12</v>
      </c>
      <c r="H2178">
        <v>12</v>
      </c>
      <c r="I2178" t="s">
        <v>17</v>
      </c>
      <c r="J2178" t="s">
        <v>30</v>
      </c>
      <c r="K2178">
        <v>90</v>
      </c>
      <c r="L2178">
        <v>1</v>
      </c>
      <c r="M2178">
        <v>0</v>
      </c>
      <c r="N2178" t="s">
        <v>72</v>
      </c>
      <c r="O2178" t="s">
        <v>101</v>
      </c>
      <c r="P2178" t="s">
        <v>112</v>
      </c>
      <c r="Q2178" t="s">
        <v>118</v>
      </c>
      <c r="R2178" t="s">
        <v>118</v>
      </c>
      <c r="S2178">
        <v>2163</v>
      </c>
      <c r="T2178">
        <v>2838</v>
      </c>
      <c r="U2178" s="1">
        <v>45646</v>
      </c>
      <c r="V2178" s="2">
        <v>0.5625</v>
      </c>
      <c r="W2178" s="2">
        <v>0.64583333333333337</v>
      </c>
      <c r="X2178" t="s">
        <v>49</v>
      </c>
      <c r="Y2178">
        <v>3</v>
      </c>
      <c r="Z2178">
        <v>12</v>
      </c>
      <c r="AA2178">
        <v>13</v>
      </c>
      <c r="AB2178" t="s">
        <v>22</v>
      </c>
      <c r="AC2178" t="s">
        <v>14</v>
      </c>
      <c r="AD2178">
        <v>120.00000000000006</v>
      </c>
      <c r="AE2178">
        <v>1.0833333333333333</v>
      </c>
      <c r="AF2178">
        <v>1</v>
      </c>
      <c r="AG2178" t="s">
        <v>76</v>
      </c>
      <c r="AH2178" t="s">
        <v>109</v>
      </c>
      <c r="AI2178" t="s">
        <v>112</v>
      </c>
      <c r="AJ2178">
        <v>2162</v>
      </c>
      <c r="AK2178">
        <v>2163</v>
      </c>
      <c r="AL2178" t="s">
        <v>118</v>
      </c>
    </row>
    <row r="2179" spans="1:38" x14ac:dyDescent="0.2">
      <c r="A2179">
        <v>2865</v>
      </c>
      <c r="B2179" s="1">
        <v>45650</v>
      </c>
      <c r="C2179" s="2">
        <v>0.5625</v>
      </c>
      <c r="D2179" s="2">
        <v>0.58333333333333337</v>
      </c>
      <c r="E2179" t="s">
        <v>49</v>
      </c>
      <c r="F2179">
        <v>3</v>
      </c>
      <c r="G2179">
        <v>12</v>
      </c>
      <c r="H2179">
        <v>8</v>
      </c>
      <c r="I2179" t="s">
        <v>42</v>
      </c>
      <c r="J2179" t="s">
        <v>23</v>
      </c>
      <c r="K2179">
        <v>30.000000000000053</v>
      </c>
      <c r="L2179">
        <v>0.66666666666666663</v>
      </c>
      <c r="M2179">
        <v>0</v>
      </c>
      <c r="N2179" t="s">
        <v>73</v>
      </c>
      <c r="O2179" t="s">
        <v>109</v>
      </c>
      <c r="P2179" t="s">
        <v>112</v>
      </c>
      <c r="Q2179" t="s">
        <v>118</v>
      </c>
      <c r="R2179" t="s">
        <v>118</v>
      </c>
      <c r="S2179">
        <v>2164</v>
      </c>
      <c r="T2179">
        <v>2332</v>
      </c>
      <c r="U2179" s="1">
        <v>45383</v>
      </c>
      <c r="V2179" s="2">
        <v>0.5625</v>
      </c>
      <c r="W2179" s="2">
        <v>0.625</v>
      </c>
      <c r="X2179" t="s">
        <v>49</v>
      </c>
      <c r="Y2179">
        <v>3</v>
      </c>
      <c r="Z2179">
        <v>12</v>
      </c>
      <c r="AA2179">
        <v>12</v>
      </c>
      <c r="AB2179" t="s">
        <v>17</v>
      </c>
      <c r="AC2179" t="s">
        <v>30</v>
      </c>
      <c r="AD2179">
        <v>90</v>
      </c>
      <c r="AE2179">
        <v>1</v>
      </c>
      <c r="AF2179">
        <v>0</v>
      </c>
      <c r="AG2179" t="s">
        <v>72</v>
      </c>
      <c r="AH2179" t="s">
        <v>101</v>
      </c>
      <c r="AI2179" t="s">
        <v>112</v>
      </c>
      <c r="AJ2179">
        <v>2163</v>
      </c>
      <c r="AK2179">
        <v>2164</v>
      </c>
      <c r="AL2179" t="s">
        <v>118</v>
      </c>
    </row>
    <row r="2180" spans="1:38" x14ac:dyDescent="0.2">
      <c r="A2180">
        <v>739</v>
      </c>
      <c r="B2180" s="1">
        <v>45443</v>
      </c>
      <c r="C2180" s="2">
        <v>0.5625</v>
      </c>
      <c r="D2180" s="2">
        <v>0.64583333333333337</v>
      </c>
      <c r="E2180" t="s">
        <v>49</v>
      </c>
      <c r="F2180">
        <v>3</v>
      </c>
      <c r="G2180">
        <v>12</v>
      </c>
      <c r="H2180">
        <v>6</v>
      </c>
      <c r="I2180" t="s">
        <v>42</v>
      </c>
      <c r="J2180" t="s">
        <v>18</v>
      </c>
      <c r="K2180">
        <v>120.00000000000006</v>
      </c>
      <c r="L2180">
        <v>0.5</v>
      </c>
      <c r="M2180">
        <v>0</v>
      </c>
      <c r="N2180" t="s">
        <v>76</v>
      </c>
      <c r="O2180" t="s">
        <v>102</v>
      </c>
      <c r="P2180" t="s">
        <v>112</v>
      </c>
      <c r="Q2180" t="s">
        <v>118</v>
      </c>
      <c r="R2180" t="s">
        <v>124</v>
      </c>
      <c r="S2180">
        <v>2159</v>
      </c>
      <c r="T2180">
        <v>2613</v>
      </c>
      <c r="U2180" s="1">
        <v>45439</v>
      </c>
      <c r="V2180" s="2">
        <v>0.5625</v>
      </c>
      <c r="W2180" s="2">
        <v>0.64583333333333337</v>
      </c>
      <c r="X2180" t="s">
        <v>49</v>
      </c>
      <c r="Y2180">
        <v>3</v>
      </c>
      <c r="Z2180">
        <v>12</v>
      </c>
      <c r="AA2180">
        <v>13</v>
      </c>
      <c r="AB2180" t="s">
        <v>41</v>
      </c>
      <c r="AC2180" t="s">
        <v>14</v>
      </c>
      <c r="AD2180">
        <v>120.00000000000006</v>
      </c>
      <c r="AE2180">
        <v>1.0833333333333333</v>
      </c>
      <c r="AF2180">
        <v>1</v>
      </c>
      <c r="AG2180" t="s">
        <v>72</v>
      </c>
      <c r="AH2180" t="s">
        <v>102</v>
      </c>
      <c r="AI2180" t="s">
        <v>112</v>
      </c>
      <c r="AJ2180">
        <v>2158</v>
      </c>
      <c r="AK2180">
        <v>2159</v>
      </c>
      <c r="AL2180" t="s">
        <v>118</v>
      </c>
    </row>
    <row r="2181" spans="1:38" x14ac:dyDescent="0.2">
      <c r="A2181">
        <v>488</v>
      </c>
      <c r="B2181" s="1">
        <v>45520</v>
      </c>
      <c r="C2181" s="2">
        <v>0.54166666666666663</v>
      </c>
      <c r="D2181" s="2">
        <v>0.5625</v>
      </c>
      <c r="E2181" t="s">
        <v>49</v>
      </c>
      <c r="F2181">
        <v>3</v>
      </c>
      <c r="G2181">
        <v>12</v>
      </c>
      <c r="H2181">
        <v>5</v>
      </c>
      <c r="I2181" t="s">
        <v>39</v>
      </c>
      <c r="J2181" t="s">
        <v>30</v>
      </c>
      <c r="K2181">
        <v>30.000000000000053</v>
      </c>
      <c r="L2181">
        <v>0.41666666666666674</v>
      </c>
      <c r="M2181">
        <v>0</v>
      </c>
      <c r="N2181" t="s">
        <v>76</v>
      </c>
      <c r="O2181" t="s">
        <v>105</v>
      </c>
      <c r="P2181" t="s">
        <v>112</v>
      </c>
      <c r="Q2181" t="s">
        <v>118</v>
      </c>
      <c r="R2181" t="s">
        <v>118</v>
      </c>
      <c r="S2181">
        <v>2197</v>
      </c>
      <c r="T2181">
        <v>73</v>
      </c>
      <c r="U2181" s="1">
        <v>45454</v>
      </c>
      <c r="V2181" s="2">
        <v>0.54166666666666663</v>
      </c>
      <c r="W2181" s="2">
        <v>0.58333333333333337</v>
      </c>
      <c r="X2181" t="s">
        <v>49</v>
      </c>
      <c r="Y2181">
        <v>3</v>
      </c>
      <c r="Z2181">
        <v>12</v>
      </c>
      <c r="AA2181">
        <v>3</v>
      </c>
      <c r="AB2181" t="s">
        <v>27</v>
      </c>
      <c r="AC2181" t="s">
        <v>40</v>
      </c>
      <c r="AD2181">
        <v>60.000000000000107</v>
      </c>
      <c r="AE2181">
        <v>0.25</v>
      </c>
      <c r="AF2181">
        <v>0</v>
      </c>
      <c r="AG2181" t="s">
        <v>73</v>
      </c>
      <c r="AH2181" t="s">
        <v>103</v>
      </c>
      <c r="AI2181" t="s">
        <v>112</v>
      </c>
      <c r="AJ2181">
        <v>2196</v>
      </c>
      <c r="AK2181">
        <v>2197</v>
      </c>
      <c r="AL2181" t="s">
        <v>118</v>
      </c>
    </row>
    <row r="2182" spans="1:38" x14ac:dyDescent="0.2">
      <c r="A2182">
        <v>2881</v>
      </c>
      <c r="B2182" s="1">
        <v>45500</v>
      </c>
      <c r="C2182" s="2">
        <v>0.54166666666666663</v>
      </c>
      <c r="D2182" s="2">
        <v>0.5625</v>
      </c>
      <c r="E2182" t="s">
        <v>49</v>
      </c>
      <c r="F2182">
        <v>3</v>
      </c>
      <c r="G2182">
        <v>12</v>
      </c>
      <c r="H2182">
        <v>2</v>
      </c>
      <c r="I2182" t="s">
        <v>13</v>
      </c>
      <c r="J2182" t="s">
        <v>23</v>
      </c>
      <c r="K2182">
        <v>30.000000000000053</v>
      </c>
      <c r="L2182">
        <v>0.16666666666666666</v>
      </c>
      <c r="M2182">
        <v>0</v>
      </c>
      <c r="N2182" t="s">
        <v>77</v>
      </c>
      <c r="O2182" t="s">
        <v>104</v>
      </c>
      <c r="P2182" t="s">
        <v>112</v>
      </c>
      <c r="Q2182" t="s">
        <v>117</v>
      </c>
      <c r="R2182" t="s">
        <v>118</v>
      </c>
      <c r="S2182">
        <v>2198</v>
      </c>
      <c r="T2182">
        <v>488</v>
      </c>
      <c r="U2182" s="1">
        <v>45520</v>
      </c>
      <c r="V2182" s="2">
        <v>0.54166666666666663</v>
      </c>
      <c r="W2182" s="2">
        <v>0.5625</v>
      </c>
      <c r="X2182" t="s">
        <v>49</v>
      </c>
      <c r="Y2182">
        <v>3</v>
      </c>
      <c r="Z2182">
        <v>12</v>
      </c>
      <c r="AA2182">
        <v>5</v>
      </c>
      <c r="AB2182" t="s">
        <v>39</v>
      </c>
      <c r="AC2182" t="s">
        <v>30</v>
      </c>
      <c r="AD2182">
        <v>30.000000000000053</v>
      </c>
      <c r="AE2182">
        <v>0.41666666666666674</v>
      </c>
      <c r="AF2182">
        <v>0</v>
      </c>
      <c r="AG2182" t="s">
        <v>76</v>
      </c>
      <c r="AH2182" t="s">
        <v>105</v>
      </c>
      <c r="AI2182" t="s">
        <v>112</v>
      </c>
      <c r="AJ2182">
        <v>2197</v>
      </c>
      <c r="AK2182">
        <v>2198</v>
      </c>
      <c r="AL2182" t="s">
        <v>118</v>
      </c>
    </row>
    <row r="2183" spans="1:38" x14ac:dyDescent="0.2">
      <c r="A2183">
        <v>1155</v>
      </c>
      <c r="B2183" s="1">
        <v>45441</v>
      </c>
      <c r="C2183" s="2">
        <v>0.54166666666666663</v>
      </c>
      <c r="D2183" s="2">
        <v>0.60416666666666663</v>
      </c>
      <c r="E2183" t="s">
        <v>49</v>
      </c>
      <c r="F2183">
        <v>3</v>
      </c>
      <c r="G2183">
        <v>12</v>
      </c>
      <c r="H2183">
        <v>3</v>
      </c>
      <c r="I2183" t="s">
        <v>39</v>
      </c>
      <c r="J2183" t="s">
        <v>23</v>
      </c>
      <c r="K2183">
        <v>90</v>
      </c>
      <c r="L2183">
        <v>0.25</v>
      </c>
      <c r="M2183">
        <v>0</v>
      </c>
      <c r="N2183" t="s">
        <v>74</v>
      </c>
      <c r="O2183" t="s">
        <v>102</v>
      </c>
      <c r="P2183" t="s">
        <v>112</v>
      </c>
      <c r="Q2183" t="s">
        <v>118</v>
      </c>
      <c r="R2183" t="s">
        <v>118</v>
      </c>
      <c r="S2183">
        <v>2199</v>
      </c>
      <c r="T2183">
        <v>2881</v>
      </c>
      <c r="U2183" s="1">
        <v>45500</v>
      </c>
      <c r="V2183" s="2">
        <v>0.54166666666666663</v>
      </c>
      <c r="W2183" s="2">
        <v>0.5625</v>
      </c>
      <c r="X2183" t="s">
        <v>49</v>
      </c>
      <c r="Y2183">
        <v>3</v>
      </c>
      <c r="Z2183">
        <v>12</v>
      </c>
      <c r="AA2183">
        <v>2</v>
      </c>
      <c r="AB2183" t="s">
        <v>13</v>
      </c>
      <c r="AC2183" t="s">
        <v>23</v>
      </c>
      <c r="AD2183">
        <v>30.000000000000053</v>
      </c>
      <c r="AE2183">
        <v>0.16666666666666666</v>
      </c>
      <c r="AF2183">
        <v>0</v>
      </c>
      <c r="AG2183" t="s">
        <v>77</v>
      </c>
      <c r="AH2183" t="s">
        <v>104</v>
      </c>
      <c r="AI2183" t="s">
        <v>112</v>
      </c>
      <c r="AJ2183">
        <v>2198</v>
      </c>
      <c r="AK2183">
        <v>2199</v>
      </c>
      <c r="AL2183" t="s">
        <v>118</v>
      </c>
    </row>
    <row r="2184" spans="1:38" x14ac:dyDescent="0.2">
      <c r="A2184">
        <v>1812</v>
      </c>
      <c r="B2184" s="1">
        <v>45467</v>
      </c>
      <c r="C2184" s="2">
        <v>0.54166666666666663</v>
      </c>
      <c r="D2184" s="2">
        <v>0.625</v>
      </c>
      <c r="E2184" t="s">
        <v>49</v>
      </c>
      <c r="F2184">
        <v>3</v>
      </c>
      <c r="G2184">
        <v>12</v>
      </c>
      <c r="H2184">
        <v>1</v>
      </c>
      <c r="I2184" t="s">
        <v>17</v>
      </c>
      <c r="J2184" t="s">
        <v>23</v>
      </c>
      <c r="K2184">
        <v>120.00000000000006</v>
      </c>
      <c r="L2184">
        <v>8.3333333333333329E-2</v>
      </c>
      <c r="M2184">
        <v>0</v>
      </c>
      <c r="N2184" t="s">
        <v>72</v>
      </c>
      <c r="O2184" t="s">
        <v>103</v>
      </c>
      <c r="P2184" t="s">
        <v>112</v>
      </c>
      <c r="Q2184" t="s">
        <v>117</v>
      </c>
      <c r="R2184" t="s">
        <v>124</v>
      </c>
      <c r="S2184">
        <v>2200</v>
      </c>
      <c r="T2184">
        <v>1155</v>
      </c>
      <c r="U2184" s="1">
        <v>45441</v>
      </c>
      <c r="V2184" s="2">
        <v>0.54166666666666663</v>
      </c>
      <c r="W2184" s="2">
        <v>0.60416666666666663</v>
      </c>
      <c r="X2184" t="s">
        <v>49</v>
      </c>
      <c r="Y2184">
        <v>3</v>
      </c>
      <c r="Z2184">
        <v>12</v>
      </c>
      <c r="AA2184">
        <v>3</v>
      </c>
      <c r="AB2184" t="s">
        <v>39</v>
      </c>
      <c r="AC2184" t="s">
        <v>23</v>
      </c>
      <c r="AD2184">
        <v>90</v>
      </c>
      <c r="AE2184">
        <v>0.25</v>
      </c>
      <c r="AF2184">
        <v>0</v>
      </c>
      <c r="AG2184" t="s">
        <v>74</v>
      </c>
      <c r="AH2184" t="s">
        <v>102</v>
      </c>
      <c r="AI2184" t="s">
        <v>112</v>
      </c>
      <c r="AJ2184">
        <v>2199</v>
      </c>
      <c r="AK2184">
        <v>2200</v>
      </c>
      <c r="AL2184" t="s">
        <v>118</v>
      </c>
    </row>
    <row r="2185" spans="1:38" x14ac:dyDescent="0.2">
      <c r="A2185">
        <v>2151</v>
      </c>
      <c r="B2185" s="1">
        <v>45393</v>
      </c>
      <c r="C2185" s="2">
        <v>0.54166666666666663</v>
      </c>
      <c r="D2185" s="2">
        <v>0.60416666666666663</v>
      </c>
      <c r="E2185" t="s">
        <v>49</v>
      </c>
      <c r="F2185">
        <v>3</v>
      </c>
      <c r="G2185">
        <v>12</v>
      </c>
      <c r="H2185">
        <v>9</v>
      </c>
      <c r="I2185" t="s">
        <v>22</v>
      </c>
      <c r="J2185" t="s">
        <v>14</v>
      </c>
      <c r="K2185">
        <v>90</v>
      </c>
      <c r="L2185">
        <v>0.75</v>
      </c>
      <c r="M2185">
        <v>0</v>
      </c>
      <c r="N2185" t="s">
        <v>75</v>
      </c>
      <c r="O2185" t="s">
        <v>101</v>
      </c>
      <c r="P2185" t="s">
        <v>112</v>
      </c>
      <c r="Q2185" t="s">
        <v>118</v>
      </c>
      <c r="R2185" t="s">
        <v>118</v>
      </c>
      <c r="S2185">
        <v>2201</v>
      </c>
      <c r="T2185">
        <v>1812</v>
      </c>
      <c r="U2185" s="1">
        <v>45467</v>
      </c>
      <c r="V2185" s="2">
        <v>0.54166666666666663</v>
      </c>
      <c r="W2185" s="2">
        <v>0.625</v>
      </c>
      <c r="X2185" t="s">
        <v>49</v>
      </c>
      <c r="Y2185">
        <v>3</v>
      </c>
      <c r="Z2185">
        <v>12</v>
      </c>
      <c r="AA2185">
        <v>1</v>
      </c>
      <c r="AB2185" t="s">
        <v>17</v>
      </c>
      <c r="AC2185" t="s">
        <v>23</v>
      </c>
      <c r="AD2185">
        <v>120.00000000000006</v>
      </c>
      <c r="AE2185">
        <v>8.3333333333333329E-2</v>
      </c>
      <c r="AF2185">
        <v>0</v>
      </c>
      <c r="AG2185" t="s">
        <v>72</v>
      </c>
      <c r="AH2185" t="s">
        <v>103</v>
      </c>
      <c r="AI2185" t="s">
        <v>112</v>
      </c>
      <c r="AJ2185">
        <v>2200</v>
      </c>
      <c r="AK2185">
        <v>2201</v>
      </c>
      <c r="AL2185" t="s">
        <v>118</v>
      </c>
    </row>
    <row r="2186" spans="1:38" x14ac:dyDescent="0.2">
      <c r="A2186">
        <v>1654</v>
      </c>
      <c r="B2186" s="1">
        <v>45606</v>
      </c>
      <c r="C2186" s="2">
        <v>0.54166666666666663</v>
      </c>
      <c r="D2186" s="2">
        <v>0.60416666666666663</v>
      </c>
      <c r="E2186" t="s">
        <v>49</v>
      </c>
      <c r="F2186">
        <v>3</v>
      </c>
      <c r="G2186">
        <v>12</v>
      </c>
      <c r="H2186">
        <v>1</v>
      </c>
      <c r="I2186" t="s">
        <v>17</v>
      </c>
      <c r="J2186" t="s">
        <v>23</v>
      </c>
      <c r="K2186">
        <v>90</v>
      </c>
      <c r="L2186">
        <v>8.3333333333333329E-2</v>
      </c>
      <c r="M2186">
        <v>0</v>
      </c>
      <c r="N2186" t="s">
        <v>71</v>
      </c>
      <c r="O2186" t="s">
        <v>108</v>
      </c>
      <c r="P2186" t="s">
        <v>112</v>
      </c>
      <c r="Q2186" t="s">
        <v>117</v>
      </c>
      <c r="R2186" t="s">
        <v>118</v>
      </c>
      <c r="S2186">
        <v>2204</v>
      </c>
      <c r="T2186">
        <v>2562</v>
      </c>
      <c r="U2186" s="1">
        <v>45614</v>
      </c>
      <c r="V2186" s="2">
        <v>0.54166666666666663</v>
      </c>
      <c r="W2186" s="2">
        <v>0.58333333333333337</v>
      </c>
      <c r="X2186" t="s">
        <v>49</v>
      </c>
      <c r="Y2186">
        <v>3</v>
      </c>
      <c r="Z2186">
        <v>12</v>
      </c>
      <c r="AA2186">
        <v>6</v>
      </c>
      <c r="AB2186" t="s">
        <v>17</v>
      </c>
      <c r="AC2186" t="s">
        <v>23</v>
      </c>
      <c r="AD2186">
        <v>60.000000000000107</v>
      </c>
      <c r="AE2186">
        <v>0.5</v>
      </c>
      <c r="AF2186">
        <v>0</v>
      </c>
      <c r="AG2186" t="s">
        <v>72</v>
      </c>
      <c r="AH2186" t="s">
        <v>108</v>
      </c>
      <c r="AI2186" t="s">
        <v>112</v>
      </c>
      <c r="AJ2186">
        <v>2203</v>
      </c>
      <c r="AK2186">
        <v>2204</v>
      </c>
      <c r="AL2186" t="s">
        <v>118</v>
      </c>
    </row>
    <row r="2187" spans="1:38" x14ac:dyDescent="0.2">
      <c r="A2187">
        <v>2562</v>
      </c>
      <c r="B2187" s="1">
        <v>45614</v>
      </c>
      <c r="C2187" s="2">
        <v>0.54166666666666663</v>
      </c>
      <c r="D2187" s="2">
        <v>0.58333333333333337</v>
      </c>
      <c r="E2187" t="s">
        <v>49</v>
      </c>
      <c r="F2187">
        <v>3</v>
      </c>
      <c r="G2187">
        <v>12</v>
      </c>
      <c r="H2187">
        <v>6</v>
      </c>
      <c r="I2187" t="s">
        <v>17</v>
      </c>
      <c r="J2187" t="s">
        <v>23</v>
      </c>
      <c r="K2187">
        <v>60.000000000000107</v>
      </c>
      <c r="L2187">
        <v>0.5</v>
      </c>
      <c r="M2187">
        <v>0</v>
      </c>
      <c r="N2187" t="s">
        <v>72</v>
      </c>
      <c r="O2187" t="s">
        <v>108</v>
      </c>
      <c r="P2187" t="s">
        <v>112</v>
      </c>
      <c r="Q2187" t="s">
        <v>118</v>
      </c>
      <c r="R2187" t="s">
        <v>118</v>
      </c>
      <c r="S2187">
        <v>2203</v>
      </c>
      <c r="T2187">
        <v>967</v>
      </c>
      <c r="U2187" s="1">
        <v>45451</v>
      </c>
      <c r="V2187" s="2">
        <v>0.54166666666666663</v>
      </c>
      <c r="W2187" s="2">
        <v>0.625</v>
      </c>
      <c r="X2187" t="s">
        <v>49</v>
      </c>
      <c r="Y2187">
        <v>3</v>
      </c>
      <c r="Z2187">
        <v>12</v>
      </c>
      <c r="AA2187">
        <v>9</v>
      </c>
      <c r="AB2187" t="s">
        <v>42</v>
      </c>
      <c r="AC2187" t="s">
        <v>28</v>
      </c>
      <c r="AD2187">
        <v>120.00000000000006</v>
      </c>
      <c r="AE2187">
        <v>0.75</v>
      </c>
      <c r="AF2187">
        <v>0</v>
      </c>
      <c r="AG2187" t="s">
        <v>77</v>
      </c>
      <c r="AH2187" t="s">
        <v>103</v>
      </c>
      <c r="AI2187" t="s">
        <v>112</v>
      </c>
      <c r="AJ2187">
        <v>2202</v>
      </c>
      <c r="AK2187">
        <v>2203</v>
      </c>
      <c r="AL2187" t="s">
        <v>118</v>
      </c>
    </row>
    <row r="2188" spans="1:38" x14ac:dyDescent="0.2">
      <c r="A2188">
        <v>1162</v>
      </c>
      <c r="B2188" s="1">
        <v>45499</v>
      </c>
      <c r="C2188" s="2">
        <v>0.54166666666666663</v>
      </c>
      <c r="D2188" s="2">
        <v>0.60416666666666663</v>
      </c>
      <c r="E2188" t="s">
        <v>49</v>
      </c>
      <c r="F2188">
        <v>3</v>
      </c>
      <c r="G2188">
        <v>12</v>
      </c>
      <c r="H2188">
        <v>3</v>
      </c>
      <c r="I2188" t="s">
        <v>22</v>
      </c>
      <c r="J2188" t="s">
        <v>28</v>
      </c>
      <c r="K2188">
        <v>90</v>
      </c>
      <c r="L2188">
        <v>0.25</v>
      </c>
      <c r="M2188">
        <v>0</v>
      </c>
      <c r="N2188" t="s">
        <v>76</v>
      </c>
      <c r="O2188" t="s">
        <v>104</v>
      </c>
      <c r="P2188" t="s">
        <v>112</v>
      </c>
      <c r="Q2188" t="s">
        <v>118</v>
      </c>
      <c r="R2188" t="s">
        <v>118</v>
      </c>
      <c r="S2188">
        <v>2205</v>
      </c>
      <c r="T2188">
        <v>1654</v>
      </c>
      <c r="U2188" s="1">
        <v>45606</v>
      </c>
      <c r="V2188" s="2">
        <v>0.54166666666666663</v>
      </c>
      <c r="W2188" s="2">
        <v>0.60416666666666663</v>
      </c>
      <c r="X2188" t="s">
        <v>49</v>
      </c>
      <c r="Y2188">
        <v>3</v>
      </c>
      <c r="Z2188">
        <v>12</v>
      </c>
      <c r="AA2188">
        <v>1</v>
      </c>
      <c r="AB2188" t="s">
        <v>17</v>
      </c>
      <c r="AC2188" t="s">
        <v>23</v>
      </c>
      <c r="AD2188">
        <v>90</v>
      </c>
      <c r="AE2188">
        <v>8.3333333333333329E-2</v>
      </c>
      <c r="AF2188">
        <v>0</v>
      </c>
      <c r="AG2188" t="s">
        <v>71</v>
      </c>
      <c r="AH2188" t="s">
        <v>108</v>
      </c>
      <c r="AI2188" t="s">
        <v>112</v>
      </c>
      <c r="AJ2188">
        <v>2204</v>
      </c>
      <c r="AK2188">
        <v>2205</v>
      </c>
      <c r="AL2188" t="s">
        <v>118</v>
      </c>
    </row>
    <row r="2189" spans="1:38" x14ac:dyDescent="0.2">
      <c r="A2189">
        <v>1801</v>
      </c>
      <c r="B2189" s="1">
        <v>45323</v>
      </c>
      <c r="C2189" s="2">
        <v>0.54166666666666663</v>
      </c>
      <c r="D2189" s="2">
        <v>0.58333333333333337</v>
      </c>
      <c r="E2189" t="s">
        <v>49</v>
      </c>
      <c r="F2189">
        <v>3</v>
      </c>
      <c r="G2189">
        <v>12</v>
      </c>
      <c r="H2189">
        <v>10</v>
      </c>
      <c r="I2189" t="s">
        <v>42</v>
      </c>
      <c r="J2189" t="s">
        <v>14</v>
      </c>
      <c r="K2189">
        <v>60.000000000000107</v>
      </c>
      <c r="L2189">
        <v>0.83333333333333348</v>
      </c>
      <c r="M2189">
        <v>0</v>
      </c>
      <c r="N2189" t="s">
        <v>75</v>
      </c>
      <c r="O2189" t="s">
        <v>99</v>
      </c>
      <c r="P2189" t="s">
        <v>112</v>
      </c>
      <c r="Q2189" t="s">
        <v>118</v>
      </c>
      <c r="R2189" t="s">
        <v>118</v>
      </c>
      <c r="S2189">
        <v>2206</v>
      </c>
      <c r="T2189">
        <v>1162</v>
      </c>
      <c r="U2189" s="1">
        <v>45499</v>
      </c>
      <c r="V2189" s="2">
        <v>0.54166666666666663</v>
      </c>
      <c r="W2189" s="2">
        <v>0.60416666666666663</v>
      </c>
      <c r="X2189" t="s">
        <v>49</v>
      </c>
      <c r="Y2189">
        <v>3</v>
      </c>
      <c r="Z2189">
        <v>12</v>
      </c>
      <c r="AA2189">
        <v>3</v>
      </c>
      <c r="AB2189" t="s">
        <v>22</v>
      </c>
      <c r="AC2189" t="s">
        <v>28</v>
      </c>
      <c r="AD2189">
        <v>90</v>
      </c>
      <c r="AE2189">
        <v>0.25</v>
      </c>
      <c r="AF2189">
        <v>0</v>
      </c>
      <c r="AG2189" t="s">
        <v>76</v>
      </c>
      <c r="AH2189" t="s">
        <v>104</v>
      </c>
      <c r="AI2189" t="s">
        <v>112</v>
      </c>
      <c r="AJ2189">
        <v>2205</v>
      </c>
      <c r="AK2189">
        <v>2206</v>
      </c>
      <c r="AL2189" t="s">
        <v>118</v>
      </c>
    </row>
    <row r="2190" spans="1:38" x14ac:dyDescent="0.2">
      <c r="A2190">
        <v>2456</v>
      </c>
      <c r="B2190" s="1">
        <v>45455</v>
      </c>
      <c r="C2190" s="2">
        <v>0.54166666666666663</v>
      </c>
      <c r="D2190" s="2">
        <v>0.60416666666666663</v>
      </c>
      <c r="E2190" t="s">
        <v>49</v>
      </c>
      <c r="F2190">
        <v>3</v>
      </c>
      <c r="G2190">
        <v>12</v>
      </c>
      <c r="H2190">
        <v>9</v>
      </c>
      <c r="I2190" t="s">
        <v>41</v>
      </c>
      <c r="J2190" t="s">
        <v>18</v>
      </c>
      <c r="K2190">
        <v>90</v>
      </c>
      <c r="L2190">
        <v>0.75</v>
      </c>
      <c r="M2190">
        <v>0</v>
      </c>
      <c r="N2190" t="s">
        <v>74</v>
      </c>
      <c r="O2190" t="s">
        <v>103</v>
      </c>
      <c r="P2190" t="s">
        <v>112</v>
      </c>
      <c r="Q2190" t="s">
        <v>118</v>
      </c>
      <c r="R2190" t="s">
        <v>118</v>
      </c>
      <c r="S2190">
        <v>2207</v>
      </c>
      <c r="T2190">
        <v>1801</v>
      </c>
      <c r="U2190" s="1">
        <v>45323</v>
      </c>
      <c r="V2190" s="2">
        <v>0.54166666666666663</v>
      </c>
      <c r="W2190" s="2">
        <v>0.58333333333333337</v>
      </c>
      <c r="X2190" t="s">
        <v>49</v>
      </c>
      <c r="Y2190">
        <v>3</v>
      </c>
      <c r="Z2190">
        <v>12</v>
      </c>
      <c r="AA2190">
        <v>10</v>
      </c>
      <c r="AB2190" t="s">
        <v>42</v>
      </c>
      <c r="AC2190" t="s">
        <v>14</v>
      </c>
      <c r="AD2190">
        <v>60.000000000000107</v>
      </c>
      <c r="AE2190">
        <v>0.83333333333333348</v>
      </c>
      <c r="AF2190">
        <v>0</v>
      </c>
      <c r="AG2190" t="s">
        <v>75</v>
      </c>
      <c r="AH2190" t="s">
        <v>99</v>
      </c>
      <c r="AI2190" t="s">
        <v>112</v>
      </c>
      <c r="AJ2190">
        <v>2206</v>
      </c>
      <c r="AK2190">
        <v>2207</v>
      </c>
      <c r="AL2190" t="s">
        <v>118</v>
      </c>
    </row>
    <row r="2191" spans="1:38" x14ac:dyDescent="0.2">
      <c r="A2191">
        <v>73</v>
      </c>
      <c r="B2191" s="1">
        <v>45454</v>
      </c>
      <c r="C2191" s="2">
        <v>0.54166666666666663</v>
      </c>
      <c r="D2191" s="2">
        <v>0.58333333333333337</v>
      </c>
      <c r="E2191" t="s">
        <v>49</v>
      </c>
      <c r="F2191">
        <v>3</v>
      </c>
      <c r="G2191">
        <v>12</v>
      </c>
      <c r="H2191">
        <v>3</v>
      </c>
      <c r="I2191" t="s">
        <v>27</v>
      </c>
      <c r="J2191" t="s">
        <v>40</v>
      </c>
      <c r="K2191">
        <v>60.000000000000107</v>
      </c>
      <c r="L2191">
        <v>0.25</v>
      </c>
      <c r="M2191">
        <v>0</v>
      </c>
      <c r="N2191" t="s">
        <v>73</v>
      </c>
      <c r="O2191" t="s">
        <v>103</v>
      </c>
      <c r="P2191" t="s">
        <v>112</v>
      </c>
      <c r="Q2191" t="s">
        <v>118</v>
      </c>
      <c r="R2191" t="s">
        <v>118</v>
      </c>
      <c r="S2191">
        <v>2196</v>
      </c>
      <c r="T2191">
        <v>610</v>
      </c>
      <c r="U2191" s="1">
        <v>45622</v>
      </c>
      <c r="V2191" s="2">
        <v>0.54166666666666663</v>
      </c>
      <c r="W2191" s="2">
        <v>0.58333333333333337</v>
      </c>
      <c r="X2191" t="s">
        <v>49</v>
      </c>
      <c r="Y2191">
        <v>3</v>
      </c>
      <c r="Z2191">
        <v>12</v>
      </c>
      <c r="AA2191">
        <v>11</v>
      </c>
      <c r="AB2191" t="s">
        <v>42</v>
      </c>
      <c r="AC2191" t="s">
        <v>18</v>
      </c>
      <c r="AD2191">
        <v>60.000000000000107</v>
      </c>
      <c r="AE2191">
        <v>0.91666666666666652</v>
      </c>
      <c r="AF2191">
        <v>0</v>
      </c>
      <c r="AG2191" t="s">
        <v>73</v>
      </c>
      <c r="AH2191" t="s">
        <v>108</v>
      </c>
      <c r="AI2191" t="s">
        <v>112</v>
      </c>
      <c r="AJ2191">
        <v>2195</v>
      </c>
      <c r="AK2191">
        <v>2196</v>
      </c>
      <c r="AL2191" t="s">
        <v>118</v>
      </c>
    </row>
    <row r="2192" spans="1:38" x14ac:dyDescent="0.2">
      <c r="A2192">
        <v>967</v>
      </c>
      <c r="B2192" s="1">
        <v>45451</v>
      </c>
      <c r="C2192" s="2">
        <v>0.54166666666666663</v>
      </c>
      <c r="D2192" s="2">
        <v>0.625</v>
      </c>
      <c r="E2192" t="s">
        <v>49</v>
      </c>
      <c r="F2192">
        <v>3</v>
      </c>
      <c r="G2192">
        <v>12</v>
      </c>
      <c r="H2192">
        <v>9</v>
      </c>
      <c r="I2192" t="s">
        <v>42</v>
      </c>
      <c r="J2192" t="s">
        <v>28</v>
      </c>
      <c r="K2192">
        <v>120.00000000000006</v>
      </c>
      <c r="L2192">
        <v>0.75</v>
      </c>
      <c r="M2192">
        <v>0</v>
      </c>
      <c r="N2192" t="s">
        <v>77</v>
      </c>
      <c r="O2192" t="s">
        <v>103</v>
      </c>
      <c r="P2192" t="s">
        <v>112</v>
      </c>
      <c r="Q2192" t="s">
        <v>118</v>
      </c>
      <c r="R2192" t="s">
        <v>124</v>
      </c>
      <c r="S2192">
        <v>2202</v>
      </c>
      <c r="T2192">
        <v>2151</v>
      </c>
      <c r="U2192" s="1">
        <v>45393</v>
      </c>
      <c r="V2192" s="2">
        <v>0.54166666666666663</v>
      </c>
      <c r="W2192" s="2">
        <v>0.60416666666666663</v>
      </c>
      <c r="X2192" t="s">
        <v>49</v>
      </c>
      <c r="Y2192">
        <v>3</v>
      </c>
      <c r="Z2192">
        <v>12</v>
      </c>
      <c r="AA2192">
        <v>9</v>
      </c>
      <c r="AB2192" t="s">
        <v>22</v>
      </c>
      <c r="AC2192" t="s">
        <v>14</v>
      </c>
      <c r="AD2192">
        <v>90</v>
      </c>
      <c r="AE2192">
        <v>0.75</v>
      </c>
      <c r="AF2192">
        <v>0</v>
      </c>
      <c r="AG2192" t="s">
        <v>75</v>
      </c>
      <c r="AH2192" t="s">
        <v>101</v>
      </c>
      <c r="AI2192" t="s">
        <v>112</v>
      </c>
      <c r="AJ2192">
        <v>2201</v>
      </c>
      <c r="AK2192">
        <v>2202</v>
      </c>
      <c r="AL2192" t="s">
        <v>118</v>
      </c>
    </row>
    <row r="2193" spans="1:38" x14ac:dyDescent="0.2">
      <c r="A2193">
        <v>2539</v>
      </c>
      <c r="B2193" s="1">
        <v>45554</v>
      </c>
      <c r="C2193" s="2">
        <v>0.54166666666666663</v>
      </c>
      <c r="D2193" s="2">
        <v>0.58333333333333337</v>
      </c>
      <c r="E2193" t="s">
        <v>49</v>
      </c>
      <c r="F2193">
        <v>3</v>
      </c>
      <c r="G2193">
        <v>12</v>
      </c>
      <c r="H2193">
        <v>11</v>
      </c>
      <c r="I2193" t="s">
        <v>39</v>
      </c>
      <c r="J2193" t="s">
        <v>28</v>
      </c>
      <c r="K2193">
        <v>60.000000000000107</v>
      </c>
      <c r="L2193">
        <v>0.91666666666666652</v>
      </c>
      <c r="M2193">
        <v>0</v>
      </c>
      <c r="N2193" t="s">
        <v>75</v>
      </c>
      <c r="O2193" t="s">
        <v>106</v>
      </c>
      <c r="P2193" t="s">
        <v>112</v>
      </c>
      <c r="Q2193" t="s">
        <v>118</v>
      </c>
      <c r="R2193" t="s">
        <v>118</v>
      </c>
      <c r="S2193">
        <v>2194</v>
      </c>
      <c r="T2193">
        <v>2260</v>
      </c>
      <c r="U2193" s="1">
        <v>45564</v>
      </c>
      <c r="V2193" s="2">
        <v>0.54166666666666663</v>
      </c>
      <c r="W2193" s="2">
        <v>0.58333333333333337</v>
      </c>
      <c r="X2193" t="s">
        <v>49</v>
      </c>
      <c r="Y2193">
        <v>3</v>
      </c>
      <c r="Z2193">
        <v>12</v>
      </c>
      <c r="AA2193">
        <v>7</v>
      </c>
      <c r="AB2193" t="s">
        <v>27</v>
      </c>
      <c r="AC2193" t="s">
        <v>14</v>
      </c>
      <c r="AD2193">
        <v>60.000000000000107</v>
      </c>
      <c r="AE2193">
        <v>0.58333333333333337</v>
      </c>
      <c r="AF2193">
        <v>0</v>
      </c>
      <c r="AG2193" t="s">
        <v>71</v>
      </c>
      <c r="AH2193" t="s">
        <v>106</v>
      </c>
      <c r="AI2193" t="s">
        <v>112</v>
      </c>
      <c r="AJ2193">
        <v>2193</v>
      </c>
      <c r="AK2193">
        <v>2194</v>
      </c>
      <c r="AL2193" t="s">
        <v>118</v>
      </c>
    </row>
    <row r="2194" spans="1:38" x14ac:dyDescent="0.2">
      <c r="A2194">
        <v>610</v>
      </c>
      <c r="B2194" s="1">
        <v>45622</v>
      </c>
      <c r="C2194" s="2">
        <v>0.54166666666666663</v>
      </c>
      <c r="D2194" s="2">
        <v>0.58333333333333337</v>
      </c>
      <c r="E2194" t="s">
        <v>49</v>
      </c>
      <c r="F2194">
        <v>3</v>
      </c>
      <c r="G2194">
        <v>12</v>
      </c>
      <c r="H2194">
        <v>11</v>
      </c>
      <c r="I2194" t="s">
        <v>42</v>
      </c>
      <c r="J2194" t="s">
        <v>18</v>
      </c>
      <c r="K2194">
        <v>60.000000000000107</v>
      </c>
      <c r="L2194">
        <v>0.91666666666666652</v>
      </c>
      <c r="M2194">
        <v>0</v>
      </c>
      <c r="N2194" t="s">
        <v>73</v>
      </c>
      <c r="O2194" t="s">
        <v>108</v>
      </c>
      <c r="P2194" t="s">
        <v>112</v>
      </c>
      <c r="Q2194" t="s">
        <v>118</v>
      </c>
      <c r="R2194" t="s">
        <v>118</v>
      </c>
      <c r="S2194">
        <v>2195</v>
      </c>
      <c r="T2194">
        <v>2539</v>
      </c>
      <c r="U2194" s="1">
        <v>45554</v>
      </c>
      <c r="V2194" s="2">
        <v>0.54166666666666663</v>
      </c>
      <c r="W2194" s="2">
        <v>0.58333333333333337</v>
      </c>
      <c r="X2194" t="s">
        <v>49</v>
      </c>
      <c r="Y2194">
        <v>3</v>
      </c>
      <c r="Z2194">
        <v>12</v>
      </c>
      <c r="AA2194">
        <v>11</v>
      </c>
      <c r="AB2194" t="s">
        <v>39</v>
      </c>
      <c r="AC2194" t="s">
        <v>28</v>
      </c>
      <c r="AD2194">
        <v>60.000000000000107</v>
      </c>
      <c r="AE2194">
        <v>0.91666666666666652</v>
      </c>
      <c r="AF2194">
        <v>0</v>
      </c>
      <c r="AG2194" t="s">
        <v>75</v>
      </c>
      <c r="AH2194" t="s">
        <v>106</v>
      </c>
      <c r="AI2194" t="s">
        <v>112</v>
      </c>
      <c r="AJ2194">
        <v>2194</v>
      </c>
      <c r="AK2194">
        <v>2195</v>
      </c>
      <c r="AL2194" t="s">
        <v>118</v>
      </c>
    </row>
    <row r="2195" spans="1:38" x14ac:dyDescent="0.2">
      <c r="A2195">
        <v>2949</v>
      </c>
      <c r="B2195" s="1">
        <v>45315</v>
      </c>
      <c r="C2195" s="2">
        <v>0.54166666666666663</v>
      </c>
      <c r="D2195" s="2">
        <v>0.625</v>
      </c>
      <c r="E2195" t="s">
        <v>49</v>
      </c>
      <c r="F2195">
        <v>3</v>
      </c>
      <c r="G2195">
        <v>12</v>
      </c>
      <c r="H2195">
        <v>1</v>
      </c>
      <c r="I2195" t="s">
        <v>17</v>
      </c>
      <c r="J2195" t="s">
        <v>18</v>
      </c>
      <c r="K2195">
        <v>120.00000000000006</v>
      </c>
      <c r="L2195">
        <v>8.3333333333333329E-2</v>
      </c>
      <c r="M2195">
        <v>0</v>
      </c>
      <c r="N2195" t="s">
        <v>74</v>
      </c>
      <c r="O2195" t="s">
        <v>98</v>
      </c>
      <c r="P2195" t="s">
        <v>112</v>
      </c>
      <c r="Q2195" t="s">
        <v>117</v>
      </c>
      <c r="R2195" t="s">
        <v>124</v>
      </c>
      <c r="S2195">
        <v>2192</v>
      </c>
      <c r="T2195">
        <v>2502</v>
      </c>
      <c r="U2195" s="1">
        <v>45442</v>
      </c>
      <c r="V2195" s="2">
        <v>0.54166666666666663</v>
      </c>
      <c r="W2195" s="2">
        <v>0.5625</v>
      </c>
      <c r="X2195" t="s">
        <v>49</v>
      </c>
      <c r="Y2195">
        <v>3</v>
      </c>
      <c r="Z2195">
        <v>12</v>
      </c>
      <c r="AA2195">
        <v>15</v>
      </c>
      <c r="AB2195" t="s">
        <v>41</v>
      </c>
      <c r="AC2195" t="s">
        <v>30</v>
      </c>
      <c r="AD2195">
        <v>30.000000000000053</v>
      </c>
      <c r="AE2195">
        <v>1.25</v>
      </c>
      <c r="AF2195">
        <v>1</v>
      </c>
      <c r="AG2195" t="s">
        <v>75</v>
      </c>
      <c r="AH2195" t="s">
        <v>102</v>
      </c>
      <c r="AI2195" t="s">
        <v>112</v>
      </c>
      <c r="AJ2195">
        <v>2191</v>
      </c>
      <c r="AK2195">
        <v>2192</v>
      </c>
      <c r="AL2195" t="s">
        <v>118</v>
      </c>
    </row>
    <row r="2196" spans="1:38" x14ac:dyDescent="0.2">
      <c r="A2196">
        <v>2107</v>
      </c>
      <c r="B2196" s="1">
        <v>45537</v>
      </c>
      <c r="C2196" s="2">
        <v>0.54166666666666663</v>
      </c>
      <c r="D2196" s="2">
        <v>0.60416666666666663</v>
      </c>
      <c r="E2196" t="s">
        <v>49</v>
      </c>
      <c r="F2196">
        <v>3</v>
      </c>
      <c r="G2196">
        <v>12</v>
      </c>
      <c r="H2196">
        <v>3</v>
      </c>
      <c r="I2196" t="s">
        <v>13</v>
      </c>
      <c r="J2196" t="s">
        <v>18</v>
      </c>
      <c r="K2196">
        <v>90</v>
      </c>
      <c r="L2196">
        <v>0.25</v>
      </c>
      <c r="M2196">
        <v>0</v>
      </c>
      <c r="N2196" t="s">
        <v>72</v>
      </c>
      <c r="O2196" t="s">
        <v>106</v>
      </c>
      <c r="P2196" t="s">
        <v>112</v>
      </c>
      <c r="Q2196" t="s">
        <v>118</v>
      </c>
      <c r="R2196" t="s">
        <v>118</v>
      </c>
      <c r="S2196">
        <v>2179</v>
      </c>
      <c r="T2196">
        <v>2057</v>
      </c>
      <c r="U2196" s="1">
        <v>45572</v>
      </c>
      <c r="V2196" s="2">
        <v>0.5625</v>
      </c>
      <c r="W2196" s="2">
        <v>0.625</v>
      </c>
      <c r="X2196" t="s">
        <v>49</v>
      </c>
      <c r="Y2196">
        <v>3</v>
      </c>
      <c r="Z2196">
        <v>12</v>
      </c>
      <c r="AA2196">
        <v>13</v>
      </c>
      <c r="AB2196" t="s">
        <v>13</v>
      </c>
      <c r="AC2196" t="s">
        <v>14</v>
      </c>
      <c r="AD2196">
        <v>90</v>
      </c>
      <c r="AE2196">
        <v>1.0833333333333333</v>
      </c>
      <c r="AF2196">
        <v>1</v>
      </c>
      <c r="AG2196" t="s">
        <v>72</v>
      </c>
      <c r="AH2196" t="s">
        <v>107</v>
      </c>
      <c r="AI2196" t="s">
        <v>112</v>
      </c>
      <c r="AJ2196">
        <v>2178</v>
      </c>
      <c r="AK2196">
        <v>2179</v>
      </c>
      <c r="AL2196" t="s">
        <v>118</v>
      </c>
    </row>
    <row r="2197" spans="1:38" x14ac:dyDescent="0.2">
      <c r="A2197">
        <v>2260</v>
      </c>
      <c r="B2197" s="1">
        <v>45564</v>
      </c>
      <c r="C2197" s="2">
        <v>0.54166666666666663</v>
      </c>
      <c r="D2197" s="2">
        <v>0.58333333333333337</v>
      </c>
      <c r="E2197" t="s">
        <v>49</v>
      </c>
      <c r="F2197">
        <v>3</v>
      </c>
      <c r="G2197">
        <v>12</v>
      </c>
      <c r="H2197">
        <v>7</v>
      </c>
      <c r="I2197" t="s">
        <v>27</v>
      </c>
      <c r="J2197" t="s">
        <v>14</v>
      </c>
      <c r="K2197">
        <v>60.000000000000107</v>
      </c>
      <c r="L2197">
        <v>0.58333333333333337</v>
      </c>
      <c r="M2197">
        <v>0</v>
      </c>
      <c r="N2197" t="s">
        <v>71</v>
      </c>
      <c r="O2197" t="s">
        <v>106</v>
      </c>
      <c r="P2197" t="s">
        <v>112</v>
      </c>
      <c r="Q2197" t="s">
        <v>118</v>
      </c>
      <c r="R2197" t="s">
        <v>118</v>
      </c>
      <c r="S2197">
        <v>2193</v>
      </c>
      <c r="T2197">
        <v>2949</v>
      </c>
      <c r="U2197" s="1">
        <v>45315</v>
      </c>
      <c r="V2197" s="2">
        <v>0.54166666666666663</v>
      </c>
      <c r="W2197" s="2">
        <v>0.625</v>
      </c>
      <c r="X2197" t="s">
        <v>49</v>
      </c>
      <c r="Y2197">
        <v>3</v>
      </c>
      <c r="Z2197">
        <v>12</v>
      </c>
      <c r="AA2197">
        <v>1</v>
      </c>
      <c r="AB2197" t="s">
        <v>17</v>
      </c>
      <c r="AC2197" t="s">
        <v>18</v>
      </c>
      <c r="AD2197">
        <v>120.00000000000006</v>
      </c>
      <c r="AE2197">
        <v>8.3333333333333329E-2</v>
      </c>
      <c r="AF2197">
        <v>0</v>
      </c>
      <c r="AG2197" t="s">
        <v>74</v>
      </c>
      <c r="AH2197" t="s">
        <v>98</v>
      </c>
      <c r="AI2197" t="s">
        <v>112</v>
      </c>
      <c r="AJ2197">
        <v>2192</v>
      </c>
      <c r="AK2197">
        <v>2193</v>
      </c>
      <c r="AL2197" t="s">
        <v>118</v>
      </c>
    </row>
    <row r="2198" spans="1:38" x14ac:dyDescent="0.2">
      <c r="A2198">
        <v>2769</v>
      </c>
      <c r="B2198" s="1">
        <v>45292</v>
      </c>
      <c r="C2198" s="2">
        <v>0.54166666666666663</v>
      </c>
      <c r="D2198" s="2">
        <v>0.58333333333333337</v>
      </c>
      <c r="E2198" t="s">
        <v>49</v>
      </c>
      <c r="F2198">
        <v>3</v>
      </c>
      <c r="G2198">
        <v>12</v>
      </c>
      <c r="H2198">
        <v>13</v>
      </c>
      <c r="I2198" t="s">
        <v>42</v>
      </c>
      <c r="J2198" t="s">
        <v>18</v>
      </c>
      <c r="K2198">
        <v>60.000000000000107</v>
      </c>
      <c r="L2198">
        <v>1.0833333333333333</v>
      </c>
      <c r="M2198">
        <v>1</v>
      </c>
      <c r="N2198" t="s">
        <v>72</v>
      </c>
      <c r="O2198" t="s">
        <v>98</v>
      </c>
      <c r="P2198" t="s">
        <v>112</v>
      </c>
      <c r="Q2198" t="s">
        <v>118</v>
      </c>
      <c r="R2198" t="s">
        <v>118</v>
      </c>
      <c r="S2198">
        <v>2180</v>
      </c>
      <c r="T2198">
        <v>2107</v>
      </c>
      <c r="U2198" s="1">
        <v>45537</v>
      </c>
      <c r="V2198" s="2">
        <v>0.54166666666666663</v>
      </c>
      <c r="W2198" s="2">
        <v>0.60416666666666663</v>
      </c>
      <c r="X2198" t="s">
        <v>49</v>
      </c>
      <c r="Y2198">
        <v>3</v>
      </c>
      <c r="Z2198">
        <v>12</v>
      </c>
      <c r="AA2198">
        <v>3</v>
      </c>
      <c r="AB2198" t="s">
        <v>13</v>
      </c>
      <c r="AC2198" t="s">
        <v>18</v>
      </c>
      <c r="AD2198">
        <v>90</v>
      </c>
      <c r="AE2198">
        <v>0.25</v>
      </c>
      <c r="AF2198">
        <v>0</v>
      </c>
      <c r="AG2198" t="s">
        <v>72</v>
      </c>
      <c r="AH2198" t="s">
        <v>106</v>
      </c>
      <c r="AI2198" t="s">
        <v>112</v>
      </c>
      <c r="AJ2198">
        <v>2179</v>
      </c>
      <c r="AK2198">
        <v>2180</v>
      </c>
      <c r="AL2198" t="s">
        <v>118</v>
      </c>
    </row>
    <row r="2199" spans="1:38" x14ac:dyDescent="0.2">
      <c r="A2199">
        <v>43</v>
      </c>
      <c r="B2199" s="1">
        <v>45535</v>
      </c>
      <c r="C2199" s="2">
        <v>0.54166666666666663</v>
      </c>
      <c r="D2199" s="2">
        <v>0.5625</v>
      </c>
      <c r="E2199" t="s">
        <v>49</v>
      </c>
      <c r="F2199">
        <v>3</v>
      </c>
      <c r="G2199">
        <v>12</v>
      </c>
      <c r="H2199">
        <v>1</v>
      </c>
      <c r="I2199" t="s">
        <v>22</v>
      </c>
      <c r="J2199" t="s">
        <v>14</v>
      </c>
      <c r="K2199">
        <v>30.000000000000053</v>
      </c>
      <c r="L2199">
        <v>8.3333333333333329E-2</v>
      </c>
      <c r="M2199">
        <v>0</v>
      </c>
      <c r="N2199" t="s">
        <v>77</v>
      </c>
      <c r="O2199" t="s">
        <v>105</v>
      </c>
      <c r="P2199" t="s">
        <v>112</v>
      </c>
      <c r="Q2199" t="s">
        <v>117</v>
      </c>
      <c r="R2199" t="s">
        <v>118</v>
      </c>
      <c r="S2199">
        <v>2181</v>
      </c>
      <c r="T2199">
        <v>2769</v>
      </c>
      <c r="U2199" s="1">
        <v>45292</v>
      </c>
      <c r="V2199" s="2">
        <v>0.54166666666666663</v>
      </c>
      <c r="W2199" s="2">
        <v>0.58333333333333337</v>
      </c>
      <c r="X2199" t="s">
        <v>49</v>
      </c>
      <c r="Y2199">
        <v>3</v>
      </c>
      <c r="Z2199">
        <v>12</v>
      </c>
      <c r="AA2199">
        <v>13</v>
      </c>
      <c r="AB2199" t="s">
        <v>42</v>
      </c>
      <c r="AC2199" t="s">
        <v>18</v>
      </c>
      <c r="AD2199">
        <v>60.000000000000107</v>
      </c>
      <c r="AE2199">
        <v>1.0833333333333333</v>
      </c>
      <c r="AF2199">
        <v>1</v>
      </c>
      <c r="AG2199" t="s">
        <v>72</v>
      </c>
      <c r="AH2199" t="s">
        <v>98</v>
      </c>
      <c r="AI2199" t="s">
        <v>112</v>
      </c>
      <c r="AJ2199">
        <v>2180</v>
      </c>
      <c r="AK2199">
        <v>2181</v>
      </c>
      <c r="AL2199" t="s">
        <v>118</v>
      </c>
    </row>
    <row r="2200" spans="1:38" x14ac:dyDescent="0.2">
      <c r="A2200">
        <v>1699</v>
      </c>
      <c r="B2200" s="1">
        <v>45428</v>
      </c>
      <c r="C2200" s="2">
        <v>0.54166666666666663</v>
      </c>
      <c r="D2200" s="2">
        <v>0.60416666666666663</v>
      </c>
      <c r="E2200" t="s">
        <v>49</v>
      </c>
      <c r="F2200">
        <v>3</v>
      </c>
      <c r="G2200">
        <v>12</v>
      </c>
      <c r="H2200">
        <v>9</v>
      </c>
      <c r="I2200" t="s">
        <v>13</v>
      </c>
      <c r="J2200" t="s">
        <v>30</v>
      </c>
      <c r="K2200">
        <v>90</v>
      </c>
      <c r="L2200">
        <v>0.75</v>
      </c>
      <c r="M2200">
        <v>0</v>
      </c>
      <c r="N2200" t="s">
        <v>75</v>
      </c>
      <c r="O2200" t="s">
        <v>102</v>
      </c>
      <c r="P2200" t="s">
        <v>112</v>
      </c>
      <c r="Q2200" t="s">
        <v>118</v>
      </c>
      <c r="R2200" t="s">
        <v>118</v>
      </c>
      <c r="S2200">
        <v>2182</v>
      </c>
      <c r="T2200">
        <v>43</v>
      </c>
      <c r="U2200" s="1">
        <v>45535</v>
      </c>
      <c r="V2200" s="2">
        <v>0.54166666666666663</v>
      </c>
      <c r="W2200" s="2">
        <v>0.5625</v>
      </c>
      <c r="X2200" t="s">
        <v>49</v>
      </c>
      <c r="Y2200">
        <v>3</v>
      </c>
      <c r="Z2200">
        <v>12</v>
      </c>
      <c r="AA2200">
        <v>1</v>
      </c>
      <c r="AB2200" t="s">
        <v>22</v>
      </c>
      <c r="AC2200" t="s">
        <v>14</v>
      </c>
      <c r="AD2200">
        <v>30.000000000000053</v>
      </c>
      <c r="AE2200">
        <v>8.3333333333333329E-2</v>
      </c>
      <c r="AF2200">
        <v>0</v>
      </c>
      <c r="AG2200" t="s">
        <v>77</v>
      </c>
      <c r="AH2200" t="s">
        <v>105</v>
      </c>
      <c r="AI2200" t="s">
        <v>112</v>
      </c>
      <c r="AJ2200">
        <v>2181</v>
      </c>
      <c r="AK2200">
        <v>2182</v>
      </c>
      <c r="AL2200" t="s">
        <v>118</v>
      </c>
    </row>
    <row r="2201" spans="1:38" x14ac:dyDescent="0.2">
      <c r="A2201">
        <v>589</v>
      </c>
      <c r="B2201" s="1">
        <v>45454</v>
      </c>
      <c r="C2201" s="2">
        <v>0.54166666666666663</v>
      </c>
      <c r="D2201" s="2">
        <v>0.58333333333333337</v>
      </c>
      <c r="E2201" t="s">
        <v>49</v>
      </c>
      <c r="F2201">
        <v>3</v>
      </c>
      <c r="G2201">
        <v>12</v>
      </c>
      <c r="H2201">
        <v>1</v>
      </c>
      <c r="I2201" t="s">
        <v>42</v>
      </c>
      <c r="J2201" t="s">
        <v>30</v>
      </c>
      <c r="K2201">
        <v>60.000000000000107</v>
      </c>
      <c r="L2201">
        <v>8.3333333333333329E-2</v>
      </c>
      <c r="M2201">
        <v>0</v>
      </c>
      <c r="N2201" t="s">
        <v>73</v>
      </c>
      <c r="O2201" t="s">
        <v>103</v>
      </c>
      <c r="P2201" t="s">
        <v>112</v>
      </c>
      <c r="Q2201" t="s">
        <v>117</v>
      </c>
      <c r="R2201" t="s">
        <v>118</v>
      </c>
      <c r="S2201">
        <v>2184</v>
      </c>
      <c r="T2201">
        <v>436</v>
      </c>
      <c r="U2201" s="1">
        <v>45633</v>
      </c>
      <c r="V2201" s="2">
        <v>0.54166666666666663</v>
      </c>
      <c r="W2201" s="2">
        <v>0.5625</v>
      </c>
      <c r="X2201" t="s">
        <v>49</v>
      </c>
      <c r="Y2201">
        <v>3</v>
      </c>
      <c r="Z2201">
        <v>12</v>
      </c>
      <c r="AA2201">
        <v>11</v>
      </c>
      <c r="AB2201" t="s">
        <v>27</v>
      </c>
      <c r="AC2201" t="s">
        <v>23</v>
      </c>
      <c r="AD2201">
        <v>30.000000000000053</v>
      </c>
      <c r="AE2201">
        <v>0.91666666666666652</v>
      </c>
      <c r="AF2201">
        <v>0</v>
      </c>
      <c r="AG2201" t="s">
        <v>77</v>
      </c>
      <c r="AH2201" t="s">
        <v>109</v>
      </c>
      <c r="AI2201" t="s">
        <v>112</v>
      </c>
      <c r="AJ2201">
        <v>2183</v>
      </c>
      <c r="AK2201">
        <v>2184</v>
      </c>
      <c r="AL2201" t="s">
        <v>118</v>
      </c>
    </row>
    <row r="2202" spans="1:38" x14ac:dyDescent="0.2">
      <c r="A2202">
        <v>2209</v>
      </c>
      <c r="B2202" s="1">
        <v>45589</v>
      </c>
      <c r="C2202" s="2">
        <v>0.54166666666666663</v>
      </c>
      <c r="D2202" s="2">
        <v>0.60416666666666663</v>
      </c>
      <c r="E2202" t="s">
        <v>49</v>
      </c>
      <c r="F2202">
        <v>3</v>
      </c>
      <c r="G2202">
        <v>12</v>
      </c>
      <c r="H2202">
        <v>6</v>
      </c>
      <c r="I2202" t="s">
        <v>39</v>
      </c>
      <c r="J2202" t="s">
        <v>14</v>
      </c>
      <c r="K2202">
        <v>90</v>
      </c>
      <c r="L2202">
        <v>0.5</v>
      </c>
      <c r="M2202">
        <v>0</v>
      </c>
      <c r="N2202" t="s">
        <v>75</v>
      </c>
      <c r="O2202" t="s">
        <v>107</v>
      </c>
      <c r="P2202" t="s">
        <v>112</v>
      </c>
      <c r="Q2202" t="s">
        <v>118</v>
      </c>
      <c r="R2202" t="s">
        <v>118</v>
      </c>
      <c r="S2202">
        <v>2185</v>
      </c>
      <c r="T2202">
        <v>589</v>
      </c>
      <c r="U2202" s="1">
        <v>45454</v>
      </c>
      <c r="V2202" s="2">
        <v>0.54166666666666663</v>
      </c>
      <c r="W2202" s="2">
        <v>0.58333333333333337</v>
      </c>
      <c r="X2202" t="s">
        <v>49</v>
      </c>
      <c r="Y2202">
        <v>3</v>
      </c>
      <c r="Z2202">
        <v>12</v>
      </c>
      <c r="AA2202">
        <v>1</v>
      </c>
      <c r="AB2202" t="s">
        <v>42</v>
      </c>
      <c r="AC2202" t="s">
        <v>30</v>
      </c>
      <c r="AD2202">
        <v>60.000000000000107</v>
      </c>
      <c r="AE2202">
        <v>8.3333333333333329E-2</v>
      </c>
      <c r="AF2202">
        <v>0</v>
      </c>
      <c r="AG2202" t="s">
        <v>73</v>
      </c>
      <c r="AH2202" t="s">
        <v>103</v>
      </c>
      <c r="AI2202" t="s">
        <v>112</v>
      </c>
      <c r="AJ2202">
        <v>2184</v>
      </c>
      <c r="AK2202">
        <v>2185</v>
      </c>
      <c r="AL2202" t="s">
        <v>118</v>
      </c>
    </row>
    <row r="2203" spans="1:38" x14ac:dyDescent="0.2">
      <c r="A2203">
        <v>436</v>
      </c>
      <c r="B2203" s="1">
        <v>45633</v>
      </c>
      <c r="C2203" s="2">
        <v>0.54166666666666663</v>
      </c>
      <c r="D2203" s="2">
        <v>0.5625</v>
      </c>
      <c r="E2203" t="s">
        <v>49</v>
      </c>
      <c r="F2203">
        <v>3</v>
      </c>
      <c r="G2203">
        <v>12</v>
      </c>
      <c r="H2203">
        <v>11</v>
      </c>
      <c r="I2203" t="s">
        <v>27</v>
      </c>
      <c r="J2203" t="s">
        <v>23</v>
      </c>
      <c r="K2203">
        <v>30.000000000000053</v>
      </c>
      <c r="L2203">
        <v>0.91666666666666652</v>
      </c>
      <c r="M2203">
        <v>0</v>
      </c>
      <c r="N2203" t="s">
        <v>77</v>
      </c>
      <c r="O2203" t="s">
        <v>109</v>
      </c>
      <c r="P2203" t="s">
        <v>112</v>
      </c>
      <c r="Q2203" t="s">
        <v>118</v>
      </c>
      <c r="R2203" t="s">
        <v>118</v>
      </c>
      <c r="S2203">
        <v>2183</v>
      </c>
      <c r="T2203">
        <v>1699</v>
      </c>
      <c r="U2203" s="1">
        <v>45428</v>
      </c>
      <c r="V2203" s="2">
        <v>0.54166666666666663</v>
      </c>
      <c r="W2203" s="2">
        <v>0.60416666666666663</v>
      </c>
      <c r="X2203" t="s">
        <v>49</v>
      </c>
      <c r="Y2203">
        <v>3</v>
      </c>
      <c r="Z2203">
        <v>12</v>
      </c>
      <c r="AA2203">
        <v>9</v>
      </c>
      <c r="AB2203" t="s">
        <v>13</v>
      </c>
      <c r="AC2203" t="s">
        <v>30</v>
      </c>
      <c r="AD2203">
        <v>90</v>
      </c>
      <c r="AE2203">
        <v>0.75</v>
      </c>
      <c r="AF2203">
        <v>0</v>
      </c>
      <c r="AG2203" t="s">
        <v>75</v>
      </c>
      <c r="AH2203" t="s">
        <v>102</v>
      </c>
      <c r="AI2203" t="s">
        <v>112</v>
      </c>
      <c r="AJ2203">
        <v>2182</v>
      </c>
      <c r="AK2203">
        <v>2183</v>
      </c>
      <c r="AL2203" t="s">
        <v>118</v>
      </c>
    </row>
    <row r="2204" spans="1:38" x14ac:dyDescent="0.2">
      <c r="A2204">
        <v>2283</v>
      </c>
      <c r="B2204" s="1">
        <v>45417</v>
      </c>
      <c r="C2204" s="2">
        <v>0.54166666666666663</v>
      </c>
      <c r="D2204" s="2">
        <v>0.625</v>
      </c>
      <c r="E2204" t="s">
        <v>49</v>
      </c>
      <c r="F2204">
        <v>3</v>
      </c>
      <c r="G2204">
        <v>12</v>
      </c>
      <c r="H2204">
        <v>4</v>
      </c>
      <c r="I2204" t="s">
        <v>27</v>
      </c>
      <c r="J2204" t="s">
        <v>18</v>
      </c>
      <c r="K2204">
        <v>120.00000000000006</v>
      </c>
      <c r="L2204">
        <v>0.33333333333333331</v>
      </c>
      <c r="M2204">
        <v>0</v>
      </c>
      <c r="N2204" t="s">
        <v>71</v>
      </c>
      <c r="O2204" t="s">
        <v>102</v>
      </c>
      <c r="P2204" t="s">
        <v>112</v>
      </c>
      <c r="Q2204" t="s">
        <v>118</v>
      </c>
      <c r="R2204" t="s">
        <v>124</v>
      </c>
      <c r="S2204">
        <v>2187</v>
      </c>
      <c r="T2204">
        <v>1112</v>
      </c>
      <c r="U2204" s="1">
        <v>45608</v>
      </c>
      <c r="V2204" s="2">
        <v>0.54166666666666663</v>
      </c>
      <c r="W2204" s="2">
        <v>0.625</v>
      </c>
      <c r="X2204" t="s">
        <v>49</v>
      </c>
      <c r="Y2204">
        <v>3</v>
      </c>
      <c r="Z2204">
        <v>12</v>
      </c>
      <c r="AA2204">
        <v>1</v>
      </c>
      <c r="AB2204" t="s">
        <v>42</v>
      </c>
      <c r="AC2204" t="s">
        <v>40</v>
      </c>
      <c r="AD2204">
        <v>120.00000000000006</v>
      </c>
      <c r="AE2204">
        <v>8.3333333333333329E-2</v>
      </c>
      <c r="AF2204">
        <v>0</v>
      </c>
      <c r="AG2204" t="s">
        <v>73</v>
      </c>
      <c r="AH2204" t="s">
        <v>108</v>
      </c>
      <c r="AI2204" t="s">
        <v>112</v>
      </c>
      <c r="AJ2204">
        <v>2186</v>
      </c>
      <c r="AK2204">
        <v>2187</v>
      </c>
      <c r="AL2204" t="s">
        <v>118</v>
      </c>
    </row>
    <row r="2205" spans="1:38" x14ac:dyDescent="0.2">
      <c r="A2205">
        <v>2703</v>
      </c>
      <c r="B2205" s="1">
        <v>45640</v>
      </c>
      <c r="C2205" s="2">
        <v>0.54166666666666663</v>
      </c>
      <c r="D2205" s="2">
        <v>0.58333333333333337</v>
      </c>
      <c r="E2205" t="s">
        <v>49</v>
      </c>
      <c r="F2205">
        <v>3</v>
      </c>
      <c r="G2205">
        <v>12</v>
      </c>
      <c r="H2205">
        <v>15</v>
      </c>
      <c r="I2205" t="s">
        <v>13</v>
      </c>
      <c r="J2205" t="s">
        <v>40</v>
      </c>
      <c r="K2205">
        <v>60.000000000000107</v>
      </c>
      <c r="L2205">
        <v>1.25</v>
      </c>
      <c r="M2205">
        <v>1</v>
      </c>
      <c r="N2205" t="s">
        <v>77</v>
      </c>
      <c r="O2205" t="s">
        <v>109</v>
      </c>
      <c r="P2205" t="s">
        <v>112</v>
      </c>
      <c r="Q2205" t="s">
        <v>118</v>
      </c>
      <c r="R2205" t="s">
        <v>118</v>
      </c>
      <c r="S2205">
        <v>2188</v>
      </c>
      <c r="T2205">
        <v>2283</v>
      </c>
      <c r="U2205" s="1">
        <v>45417</v>
      </c>
      <c r="V2205" s="2">
        <v>0.54166666666666663</v>
      </c>
      <c r="W2205" s="2">
        <v>0.625</v>
      </c>
      <c r="X2205" t="s">
        <v>49</v>
      </c>
      <c r="Y2205">
        <v>3</v>
      </c>
      <c r="Z2205">
        <v>12</v>
      </c>
      <c r="AA2205">
        <v>4</v>
      </c>
      <c r="AB2205" t="s">
        <v>27</v>
      </c>
      <c r="AC2205" t="s">
        <v>18</v>
      </c>
      <c r="AD2205">
        <v>120.00000000000006</v>
      </c>
      <c r="AE2205">
        <v>0.33333333333333331</v>
      </c>
      <c r="AF2205">
        <v>0</v>
      </c>
      <c r="AG2205" t="s">
        <v>71</v>
      </c>
      <c r="AH2205" t="s">
        <v>102</v>
      </c>
      <c r="AI2205" t="s">
        <v>112</v>
      </c>
      <c r="AJ2205">
        <v>2187</v>
      </c>
      <c r="AK2205">
        <v>2188</v>
      </c>
      <c r="AL2205" t="s">
        <v>118</v>
      </c>
    </row>
    <row r="2206" spans="1:38" x14ac:dyDescent="0.2">
      <c r="A2206">
        <v>2030</v>
      </c>
      <c r="B2206" s="1">
        <v>45538</v>
      </c>
      <c r="C2206" s="2">
        <v>0.54166666666666663</v>
      </c>
      <c r="D2206" s="2">
        <v>0.58333333333333337</v>
      </c>
      <c r="E2206" t="s">
        <v>49</v>
      </c>
      <c r="F2206">
        <v>3</v>
      </c>
      <c r="G2206">
        <v>12</v>
      </c>
      <c r="H2206">
        <v>15</v>
      </c>
      <c r="I2206" t="s">
        <v>27</v>
      </c>
      <c r="J2206" t="s">
        <v>23</v>
      </c>
      <c r="K2206">
        <v>60.000000000000107</v>
      </c>
      <c r="L2206">
        <v>1.25</v>
      </c>
      <c r="M2206">
        <v>1</v>
      </c>
      <c r="N2206" t="s">
        <v>73</v>
      </c>
      <c r="O2206" t="s">
        <v>106</v>
      </c>
      <c r="P2206" t="s">
        <v>112</v>
      </c>
      <c r="Q2206" t="s">
        <v>118</v>
      </c>
      <c r="R2206" t="s">
        <v>118</v>
      </c>
      <c r="S2206">
        <v>2189</v>
      </c>
      <c r="T2206">
        <v>2703</v>
      </c>
      <c r="U2206" s="1">
        <v>45640</v>
      </c>
      <c r="V2206" s="2">
        <v>0.54166666666666663</v>
      </c>
      <c r="W2206" s="2">
        <v>0.58333333333333337</v>
      </c>
      <c r="X2206" t="s">
        <v>49</v>
      </c>
      <c r="Y2206">
        <v>3</v>
      </c>
      <c r="Z2206">
        <v>12</v>
      </c>
      <c r="AA2206">
        <v>15</v>
      </c>
      <c r="AB2206" t="s">
        <v>13</v>
      </c>
      <c r="AC2206" t="s">
        <v>40</v>
      </c>
      <c r="AD2206">
        <v>60.000000000000107</v>
      </c>
      <c r="AE2206">
        <v>1.25</v>
      </c>
      <c r="AF2206">
        <v>1</v>
      </c>
      <c r="AG2206" t="s">
        <v>77</v>
      </c>
      <c r="AH2206" t="s">
        <v>109</v>
      </c>
      <c r="AI2206" t="s">
        <v>112</v>
      </c>
      <c r="AJ2206">
        <v>2188</v>
      </c>
      <c r="AK2206">
        <v>2189</v>
      </c>
      <c r="AL2206" t="s">
        <v>118</v>
      </c>
    </row>
    <row r="2207" spans="1:38" x14ac:dyDescent="0.2">
      <c r="A2207">
        <v>1457</v>
      </c>
      <c r="B2207" s="1">
        <v>45324</v>
      </c>
      <c r="C2207" s="2">
        <v>0.54166666666666663</v>
      </c>
      <c r="D2207" s="2">
        <v>0.5625</v>
      </c>
      <c r="E2207" t="s">
        <v>49</v>
      </c>
      <c r="F2207">
        <v>3</v>
      </c>
      <c r="G2207">
        <v>12</v>
      </c>
      <c r="H2207">
        <v>9</v>
      </c>
      <c r="I2207" t="s">
        <v>41</v>
      </c>
      <c r="J2207" t="s">
        <v>28</v>
      </c>
      <c r="K2207">
        <v>30.000000000000053</v>
      </c>
      <c r="L2207">
        <v>0.75</v>
      </c>
      <c r="M2207">
        <v>0</v>
      </c>
      <c r="N2207" t="s">
        <v>76</v>
      </c>
      <c r="O2207" t="s">
        <v>99</v>
      </c>
      <c r="P2207" t="s">
        <v>112</v>
      </c>
      <c r="Q2207" t="s">
        <v>118</v>
      </c>
      <c r="R2207" t="s">
        <v>118</v>
      </c>
      <c r="S2207">
        <v>2190</v>
      </c>
      <c r="T2207">
        <v>2030</v>
      </c>
      <c r="U2207" s="1">
        <v>45538</v>
      </c>
      <c r="V2207" s="2">
        <v>0.54166666666666663</v>
      </c>
      <c r="W2207" s="2">
        <v>0.58333333333333337</v>
      </c>
      <c r="X2207" t="s">
        <v>49</v>
      </c>
      <c r="Y2207">
        <v>3</v>
      </c>
      <c r="Z2207">
        <v>12</v>
      </c>
      <c r="AA2207">
        <v>15</v>
      </c>
      <c r="AB2207" t="s">
        <v>27</v>
      </c>
      <c r="AC2207" t="s">
        <v>23</v>
      </c>
      <c r="AD2207">
        <v>60.000000000000107</v>
      </c>
      <c r="AE2207">
        <v>1.25</v>
      </c>
      <c r="AF2207">
        <v>1</v>
      </c>
      <c r="AG2207" t="s">
        <v>73</v>
      </c>
      <c r="AH2207" t="s">
        <v>106</v>
      </c>
      <c r="AI2207" t="s">
        <v>112</v>
      </c>
      <c r="AJ2207">
        <v>2189</v>
      </c>
      <c r="AK2207">
        <v>2190</v>
      </c>
      <c r="AL2207" t="s">
        <v>118</v>
      </c>
    </row>
    <row r="2208" spans="1:38" x14ac:dyDescent="0.2">
      <c r="A2208">
        <v>2502</v>
      </c>
      <c r="B2208" s="1">
        <v>45442</v>
      </c>
      <c r="C2208" s="2">
        <v>0.54166666666666663</v>
      </c>
      <c r="D2208" s="2">
        <v>0.5625</v>
      </c>
      <c r="E2208" t="s">
        <v>49</v>
      </c>
      <c r="F2208">
        <v>3</v>
      </c>
      <c r="G2208">
        <v>12</v>
      </c>
      <c r="H2208">
        <v>15</v>
      </c>
      <c r="I2208" t="s">
        <v>41</v>
      </c>
      <c r="J2208" t="s">
        <v>30</v>
      </c>
      <c r="K2208">
        <v>30.000000000000053</v>
      </c>
      <c r="L2208">
        <v>1.25</v>
      </c>
      <c r="M2208">
        <v>1</v>
      </c>
      <c r="N2208" t="s">
        <v>75</v>
      </c>
      <c r="O2208" t="s">
        <v>102</v>
      </c>
      <c r="P2208" t="s">
        <v>112</v>
      </c>
      <c r="Q2208" t="s">
        <v>118</v>
      </c>
      <c r="R2208" t="s">
        <v>118</v>
      </c>
      <c r="S2208">
        <v>2191</v>
      </c>
      <c r="T2208">
        <v>1457</v>
      </c>
      <c r="U2208" s="1">
        <v>45324</v>
      </c>
      <c r="V2208" s="2">
        <v>0.54166666666666663</v>
      </c>
      <c r="W2208" s="2">
        <v>0.5625</v>
      </c>
      <c r="X2208" t="s">
        <v>49</v>
      </c>
      <c r="Y2208">
        <v>3</v>
      </c>
      <c r="Z2208">
        <v>12</v>
      </c>
      <c r="AA2208">
        <v>9</v>
      </c>
      <c r="AB2208" t="s">
        <v>41</v>
      </c>
      <c r="AC2208" t="s">
        <v>28</v>
      </c>
      <c r="AD2208">
        <v>30.000000000000053</v>
      </c>
      <c r="AE2208">
        <v>0.75</v>
      </c>
      <c r="AF2208">
        <v>0</v>
      </c>
      <c r="AG2208" t="s">
        <v>76</v>
      </c>
      <c r="AH2208" t="s">
        <v>99</v>
      </c>
      <c r="AI2208" t="s">
        <v>112</v>
      </c>
      <c r="AJ2208">
        <v>2190</v>
      </c>
      <c r="AK2208">
        <v>2191</v>
      </c>
      <c r="AL2208" t="s">
        <v>118</v>
      </c>
    </row>
    <row r="2209" spans="1:38" x14ac:dyDescent="0.2">
      <c r="A2209">
        <v>1112</v>
      </c>
      <c r="B2209" s="1">
        <v>45608</v>
      </c>
      <c r="C2209" s="2">
        <v>0.54166666666666663</v>
      </c>
      <c r="D2209" s="2">
        <v>0.625</v>
      </c>
      <c r="E2209" t="s">
        <v>49</v>
      </c>
      <c r="F2209">
        <v>3</v>
      </c>
      <c r="G2209">
        <v>12</v>
      </c>
      <c r="H2209">
        <v>1</v>
      </c>
      <c r="I2209" t="s">
        <v>42</v>
      </c>
      <c r="J2209" t="s">
        <v>40</v>
      </c>
      <c r="K2209">
        <v>120.00000000000006</v>
      </c>
      <c r="L2209">
        <v>8.3333333333333329E-2</v>
      </c>
      <c r="M2209">
        <v>0</v>
      </c>
      <c r="N2209" t="s">
        <v>73</v>
      </c>
      <c r="O2209" t="s">
        <v>108</v>
      </c>
      <c r="P2209" t="s">
        <v>112</v>
      </c>
      <c r="Q2209" t="s">
        <v>117</v>
      </c>
      <c r="R2209" t="s">
        <v>124</v>
      </c>
      <c r="S2209">
        <v>2186</v>
      </c>
      <c r="T2209">
        <v>2209</v>
      </c>
      <c r="U2209" s="1">
        <v>45589</v>
      </c>
      <c r="V2209" s="2">
        <v>0.54166666666666663</v>
      </c>
      <c r="W2209" s="2">
        <v>0.60416666666666663</v>
      </c>
      <c r="X2209" t="s">
        <v>49</v>
      </c>
      <c r="Y2209">
        <v>3</v>
      </c>
      <c r="Z2209">
        <v>12</v>
      </c>
      <c r="AA2209">
        <v>6</v>
      </c>
      <c r="AB2209" t="s">
        <v>39</v>
      </c>
      <c r="AC2209" t="s">
        <v>14</v>
      </c>
      <c r="AD2209">
        <v>90</v>
      </c>
      <c r="AE2209">
        <v>0.5</v>
      </c>
      <c r="AF2209">
        <v>0</v>
      </c>
      <c r="AG2209" t="s">
        <v>75</v>
      </c>
      <c r="AH2209" t="s">
        <v>107</v>
      </c>
      <c r="AI2209" t="s">
        <v>112</v>
      </c>
      <c r="AJ2209">
        <v>2185</v>
      </c>
      <c r="AK2209">
        <v>2186</v>
      </c>
      <c r="AL2209" t="s">
        <v>118</v>
      </c>
    </row>
    <row r="2210" spans="1:38" x14ac:dyDescent="0.2">
      <c r="A2210">
        <v>2134</v>
      </c>
      <c r="B2210" s="1">
        <v>45554</v>
      </c>
      <c r="C2210" s="2">
        <v>0.52083333333333337</v>
      </c>
      <c r="D2210" s="2">
        <v>0.58333333333333337</v>
      </c>
      <c r="E2210" t="s">
        <v>49</v>
      </c>
      <c r="F2210">
        <v>3</v>
      </c>
      <c r="G2210">
        <v>12</v>
      </c>
      <c r="H2210">
        <v>15</v>
      </c>
      <c r="I2210" t="s">
        <v>27</v>
      </c>
      <c r="J2210" t="s">
        <v>23</v>
      </c>
      <c r="K2210">
        <v>90</v>
      </c>
      <c r="L2210">
        <v>1.25</v>
      </c>
      <c r="M2210">
        <v>1</v>
      </c>
      <c r="N2210" t="s">
        <v>75</v>
      </c>
      <c r="O2210" t="s">
        <v>106</v>
      </c>
      <c r="P2210" t="s">
        <v>112</v>
      </c>
      <c r="Q2210" t="s">
        <v>118</v>
      </c>
      <c r="R2210" t="s">
        <v>118</v>
      </c>
      <c r="S2210">
        <v>2232</v>
      </c>
      <c r="T2210">
        <v>489</v>
      </c>
      <c r="U2210" s="1">
        <v>45567</v>
      </c>
      <c r="V2210" s="2">
        <v>0.52083333333333337</v>
      </c>
      <c r="W2210" s="2">
        <v>0.58333333333333337</v>
      </c>
      <c r="X2210" t="s">
        <v>49</v>
      </c>
      <c r="Y2210">
        <v>3</v>
      </c>
      <c r="Z2210">
        <v>12</v>
      </c>
      <c r="AA2210">
        <v>7</v>
      </c>
      <c r="AB2210" t="s">
        <v>13</v>
      </c>
      <c r="AC2210" t="s">
        <v>28</v>
      </c>
      <c r="AD2210">
        <v>90</v>
      </c>
      <c r="AE2210">
        <v>0.58333333333333337</v>
      </c>
      <c r="AF2210">
        <v>0</v>
      </c>
      <c r="AG2210" t="s">
        <v>74</v>
      </c>
      <c r="AH2210" t="s">
        <v>107</v>
      </c>
      <c r="AI2210" t="s">
        <v>112</v>
      </c>
      <c r="AJ2210">
        <v>2231</v>
      </c>
      <c r="AK2210">
        <v>2232</v>
      </c>
      <c r="AL2210" t="s">
        <v>118</v>
      </c>
    </row>
    <row r="2211" spans="1:38" x14ac:dyDescent="0.2">
      <c r="A2211">
        <v>2643</v>
      </c>
      <c r="B2211" s="1">
        <v>45344</v>
      </c>
      <c r="C2211" s="2">
        <v>0.52083333333333337</v>
      </c>
      <c r="D2211" s="2">
        <v>0.60416666666666663</v>
      </c>
      <c r="E2211" t="s">
        <v>49</v>
      </c>
      <c r="F2211">
        <v>3</v>
      </c>
      <c r="G2211">
        <v>12</v>
      </c>
      <c r="H2211">
        <v>15</v>
      </c>
      <c r="I2211" t="s">
        <v>39</v>
      </c>
      <c r="J2211" t="s">
        <v>28</v>
      </c>
      <c r="K2211">
        <v>119.99999999999989</v>
      </c>
      <c r="L2211">
        <v>1.25</v>
      </c>
      <c r="M2211">
        <v>1</v>
      </c>
      <c r="N2211" t="s">
        <v>75</v>
      </c>
      <c r="O2211" t="s">
        <v>99</v>
      </c>
      <c r="P2211" t="s">
        <v>112</v>
      </c>
      <c r="Q2211" t="s">
        <v>118</v>
      </c>
      <c r="R2211" t="s">
        <v>124</v>
      </c>
      <c r="S2211">
        <v>2228</v>
      </c>
      <c r="T2211">
        <v>2829</v>
      </c>
      <c r="U2211" s="1">
        <v>45642</v>
      </c>
      <c r="V2211" s="2">
        <v>0.52083333333333337</v>
      </c>
      <c r="W2211" s="2">
        <v>0.54166666666666663</v>
      </c>
      <c r="X2211" t="s">
        <v>49</v>
      </c>
      <c r="Y2211">
        <v>3</v>
      </c>
      <c r="Z2211">
        <v>12</v>
      </c>
      <c r="AA2211">
        <v>14</v>
      </c>
      <c r="AB2211" t="s">
        <v>13</v>
      </c>
      <c r="AC2211" t="s">
        <v>14</v>
      </c>
      <c r="AD2211">
        <v>29.999999999999893</v>
      </c>
      <c r="AE2211">
        <v>1.1666666666666667</v>
      </c>
      <c r="AF2211">
        <v>1</v>
      </c>
      <c r="AG2211" t="s">
        <v>72</v>
      </c>
      <c r="AH2211" t="s">
        <v>109</v>
      </c>
      <c r="AI2211" t="s">
        <v>112</v>
      </c>
      <c r="AJ2211">
        <v>2227</v>
      </c>
      <c r="AK2211">
        <v>2228</v>
      </c>
      <c r="AL2211" t="s">
        <v>118</v>
      </c>
    </row>
    <row r="2212" spans="1:38" x14ac:dyDescent="0.2">
      <c r="A2212">
        <v>2829</v>
      </c>
      <c r="B2212" s="1">
        <v>45642</v>
      </c>
      <c r="C2212" s="2">
        <v>0.52083333333333337</v>
      </c>
      <c r="D2212" s="2">
        <v>0.54166666666666663</v>
      </c>
      <c r="E2212" t="s">
        <v>49</v>
      </c>
      <c r="F2212">
        <v>3</v>
      </c>
      <c r="G2212">
        <v>12</v>
      </c>
      <c r="H2212">
        <v>14</v>
      </c>
      <c r="I2212" t="s">
        <v>13</v>
      </c>
      <c r="J2212" t="s">
        <v>14</v>
      </c>
      <c r="K2212">
        <v>29.999999999999893</v>
      </c>
      <c r="L2212">
        <v>1.1666666666666667</v>
      </c>
      <c r="M2212">
        <v>1</v>
      </c>
      <c r="N2212" t="s">
        <v>72</v>
      </c>
      <c r="O2212" t="s">
        <v>109</v>
      </c>
      <c r="P2212" t="s">
        <v>112</v>
      </c>
      <c r="Q2212" t="s">
        <v>118</v>
      </c>
      <c r="R2212" t="s">
        <v>118</v>
      </c>
      <c r="S2212">
        <v>2227</v>
      </c>
      <c r="T2212">
        <v>1151</v>
      </c>
      <c r="U2212" s="1">
        <v>45513</v>
      </c>
      <c r="V2212" s="2">
        <v>0.52083333333333337</v>
      </c>
      <c r="W2212" s="2">
        <v>0.60416666666666663</v>
      </c>
      <c r="X2212" t="s">
        <v>49</v>
      </c>
      <c r="Y2212">
        <v>3</v>
      </c>
      <c r="Z2212">
        <v>12</v>
      </c>
      <c r="AA2212">
        <v>12</v>
      </c>
      <c r="AB2212" t="s">
        <v>22</v>
      </c>
      <c r="AC2212" t="s">
        <v>14</v>
      </c>
      <c r="AD2212">
        <v>119.99999999999989</v>
      </c>
      <c r="AE2212">
        <v>1</v>
      </c>
      <c r="AF2212">
        <v>0</v>
      </c>
      <c r="AG2212" t="s">
        <v>76</v>
      </c>
      <c r="AH2212" t="s">
        <v>105</v>
      </c>
      <c r="AI2212" t="s">
        <v>112</v>
      </c>
      <c r="AJ2212">
        <v>2226</v>
      </c>
      <c r="AK2212">
        <v>2227</v>
      </c>
      <c r="AL2212" t="s">
        <v>118</v>
      </c>
    </row>
    <row r="2213" spans="1:38" x14ac:dyDescent="0.2">
      <c r="A2213">
        <v>1422</v>
      </c>
      <c r="B2213" s="1">
        <v>45431</v>
      </c>
      <c r="C2213" s="2">
        <v>0.52083333333333337</v>
      </c>
      <c r="D2213" s="2">
        <v>0.58333333333333337</v>
      </c>
      <c r="E2213" t="s">
        <v>49</v>
      </c>
      <c r="F2213">
        <v>3</v>
      </c>
      <c r="G2213">
        <v>12</v>
      </c>
      <c r="H2213">
        <v>5</v>
      </c>
      <c r="I2213" t="s">
        <v>39</v>
      </c>
      <c r="J2213" t="s">
        <v>28</v>
      </c>
      <c r="K2213">
        <v>90</v>
      </c>
      <c r="L2213">
        <v>0.41666666666666674</v>
      </c>
      <c r="M2213">
        <v>0</v>
      </c>
      <c r="N2213" t="s">
        <v>71</v>
      </c>
      <c r="O2213" t="s">
        <v>102</v>
      </c>
      <c r="P2213" t="s">
        <v>112</v>
      </c>
      <c r="Q2213" t="s">
        <v>118</v>
      </c>
      <c r="R2213" t="s">
        <v>118</v>
      </c>
      <c r="S2213">
        <v>2229</v>
      </c>
      <c r="T2213">
        <v>2643</v>
      </c>
      <c r="U2213" s="1">
        <v>45344</v>
      </c>
      <c r="V2213" s="2">
        <v>0.52083333333333337</v>
      </c>
      <c r="W2213" s="2">
        <v>0.60416666666666663</v>
      </c>
      <c r="X2213" t="s">
        <v>49</v>
      </c>
      <c r="Y2213">
        <v>3</v>
      </c>
      <c r="Z2213">
        <v>12</v>
      </c>
      <c r="AA2213">
        <v>15</v>
      </c>
      <c r="AB2213" t="s">
        <v>39</v>
      </c>
      <c r="AC2213" t="s">
        <v>28</v>
      </c>
      <c r="AD2213">
        <v>119.99999999999989</v>
      </c>
      <c r="AE2213">
        <v>1.25</v>
      </c>
      <c r="AF2213">
        <v>1</v>
      </c>
      <c r="AG2213" t="s">
        <v>75</v>
      </c>
      <c r="AH2213" t="s">
        <v>99</v>
      </c>
      <c r="AI2213" t="s">
        <v>112</v>
      </c>
      <c r="AJ2213">
        <v>2228</v>
      </c>
      <c r="AK2213">
        <v>2229</v>
      </c>
      <c r="AL2213" t="s">
        <v>118</v>
      </c>
    </row>
    <row r="2214" spans="1:38" x14ac:dyDescent="0.2">
      <c r="A2214">
        <v>586</v>
      </c>
      <c r="B2214" s="1">
        <v>45314</v>
      </c>
      <c r="C2214" s="2">
        <v>0.52083333333333337</v>
      </c>
      <c r="D2214" s="2">
        <v>0.54166666666666663</v>
      </c>
      <c r="E2214" t="s">
        <v>49</v>
      </c>
      <c r="F2214">
        <v>3</v>
      </c>
      <c r="G2214">
        <v>12</v>
      </c>
      <c r="H2214">
        <v>12</v>
      </c>
      <c r="I2214" t="s">
        <v>13</v>
      </c>
      <c r="J2214" t="s">
        <v>14</v>
      </c>
      <c r="K2214">
        <v>29.999999999999893</v>
      </c>
      <c r="L2214">
        <v>1</v>
      </c>
      <c r="M2214">
        <v>0</v>
      </c>
      <c r="N2214" t="s">
        <v>73</v>
      </c>
      <c r="O2214" t="s">
        <v>98</v>
      </c>
      <c r="P2214" t="s">
        <v>112</v>
      </c>
      <c r="Q2214" t="s">
        <v>118</v>
      </c>
      <c r="R2214" t="s">
        <v>118</v>
      </c>
      <c r="S2214">
        <v>2230</v>
      </c>
      <c r="T2214">
        <v>1422</v>
      </c>
      <c r="U2214" s="1">
        <v>45431</v>
      </c>
      <c r="V2214" s="2">
        <v>0.52083333333333337</v>
      </c>
      <c r="W2214" s="2">
        <v>0.58333333333333337</v>
      </c>
      <c r="X2214" t="s">
        <v>49</v>
      </c>
      <c r="Y2214">
        <v>3</v>
      </c>
      <c r="Z2214">
        <v>12</v>
      </c>
      <c r="AA2214">
        <v>5</v>
      </c>
      <c r="AB2214" t="s">
        <v>39</v>
      </c>
      <c r="AC2214" t="s">
        <v>28</v>
      </c>
      <c r="AD2214">
        <v>90</v>
      </c>
      <c r="AE2214">
        <v>0.41666666666666674</v>
      </c>
      <c r="AF2214">
        <v>0</v>
      </c>
      <c r="AG2214" t="s">
        <v>71</v>
      </c>
      <c r="AH2214" t="s">
        <v>102</v>
      </c>
      <c r="AI2214" t="s">
        <v>112</v>
      </c>
      <c r="AJ2214">
        <v>2229</v>
      </c>
      <c r="AK2214">
        <v>2230</v>
      </c>
      <c r="AL2214" t="s">
        <v>118</v>
      </c>
    </row>
    <row r="2215" spans="1:38" x14ac:dyDescent="0.2">
      <c r="A2215">
        <v>489</v>
      </c>
      <c r="B2215" s="1">
        <v>45567</v>
      </c>
      <c r="C2215" s="2">
        <v>0.52083333333333337</v>
      </c>
      <c r="D2215" s="2">
        <v>0.58333333333333337</v>
      </c>
      <c r="E2215" t="s">
        <v>49</v>
      </c>
      <c r="F2215">
        <v>3</v>
      </c>
      <c r="G2215">
        <v>12</v>
      </c>
      <c r="H2215">
        <v>7</v>
      </c>
      <c r="I2215" t="s">
        <v>13</v>
      </c>
      <c r="J2215" t="s">
        <v>28</v>
      </c>
      <c r="K2215">
        <v>90</v>
      </c>
      <c r="L2215">
        <v>0.58333333333333337</v>
      </c>
      <c r="M2215">
        <v>0</v>
      </c>
      <c r="N2215" t="s">
        <v>74</v>
      </c>
      <c r="O2215" t="s">
        <v>107</v>
      </c>
      <c r="P2215" t="s">
        <v>112</v>
      </c>
      <c r="Q2215" t="s">
        <v>118</v>
      </c>
      <c r="R2215" t="s">
        <v>118</v>
      </c>
      <c r="S2215">
        <v>2231</v>
      </c>
      <c r="T2215">
        <v>586</v>
      </c>
      <c r="U2215" s="1">
        <v>45314</v>
      </c>
      <c r="V2215" s="2">
        <v>0.52083333333333337</v>
      </c>
      <c r="W2215" s="2">
        <v>0.54166666666666663</v>
      </c>
      <c r="X2215" t="s">
        <v>49</v>
      </c>
      <c r="Y2215">
        <v>3</v>
      </c>
      <c r="Z2215">
        <v>12</v>
      </c>
      <c r="AA2215">
        <v>12</v>
      </c>
      <c r="AB2215" t="s">
        <v>13</v>
      </c>
      <c r="AC2215" t="s">
        <v>14</v>
      </c>
      <c r="AD2215">
        <v>29.999999999999893</v>
      </c>
      <c r="AE2215">
        <v>1</v>
      </c>
      <c r="AF2215">
        <v>0</v>
      </c>
      <c r="AG2215" t="s">
        <v>73</v>
      </c>
      <c r="AH2215" t="s">
        <v>98</v>
      </c>
      <c r="AI2215" t="s">
        <v>112</v>
      </c>
      <c r="AJ2215">
        <v>2230</v>
      </c>
      <c r="AK2215">
        <v>2231</v>
      </c>
      <c r="AL2215" t="s">
        <v>118</v>
      </c>
    </row>
    <row r="2216" spans="1:38" x14ac:dyDescent="0.2">
      <c r="A2216">
        <v>2619</v>
      </c>
      <c r="B2216" s="1">
        <v>45440</v>
      </c>
      <c r="C2216" s="2">
        <v>0.52083333333333337</v>
      </c>
      <c r="D2216" s="2">
        <v>0.60416666666666663</v>
      </c>
      <c r="E2216" t="s">
        <v>49</v>
      </c>
      <c r="F2216">
        <v>3</v>
      </c>
      <c r="G2216">
        <v>12</v>
      </c>
      <c r="H2216">
        <v>9</v>
      </c>
      <c r="I2216" t="s">
        <v>42</v>
      </c>
      <c r="J2216" t="s">
        <v>23</v>
      </c>
      <c r="K2216">
        <v>119.99999999999989</v>
      </c>
      <c r="L2216">
        <v>0.75</v>
      </c>
      <c r="M2216">
        <v>0</v>
      </c>
      <c r="N2216" t="s">
        <v>73</v>
      </c>
      <c r="O2216" t="s">
        <v>102</v>
      </c>
      <c r="P2216" t="s">
        <v>112</v>
      </c>
      <c r="Q2216" t="s">
        <v>118</v>
      </c>
      <c r="R2216" t="s">
        <v>124</v>
      </c>
      <c r="S2216">
        <v>2233</v>
      </c>
      <c r="T2216">
        <v>2134</v>
      </c>
      <c r="U2216" s="1">
        <v>45554</v>
      </c>
      <c r="V2216" s="2">
        <v>0.52083333333333337</v>
      </c>
      <c r="W2216" s="2">
        <v>0.58333333333333337</v>
      </c>
      <c r="X2216" t="s">
        <v>49</v>
      </c>
      <c r="Y2216">
        <v>3</v>
      </c>
      <c r="Z2216">
        <v>12</v>
      </c>
      <c r="AA2216">
        <v>15</v>
      </c>
      <c r="AB2216" t="s">
        <v>27</v>
      </c>
      <c r="AC2216" t="s">
        <v>23</v>
      </c>
      <c r="AD2216">
        <v>90</v>
      </c>
      <c r="AE2216">
        <v>1.25</v>
      </c>
      <c r="AF2216">
        <v>1</v>
      </c>
      <c r="AG2216" t="s">
        <v>75</v>
      </c>
      <c r="AH2216" t="s">
        <v>106</v>
      </c>
      <c r="AI2216" t="s">
        <v>112</v>
      </c>
      <c r="AJ2216">
        <v>2232</v>
      </c>
      <c r="AK2216">
        <v>2233</v>
      </c>
      <c r="AL2216" t="s">
        <v>118</v>
      </c>
    </row>
    <row r="2217" spans="1:38" x14ac:dyDescent="0.2">
      <c r="A2217">
        <v>779</v>
      </c>
      <c r="B2217" s="1">
        <v>45655</v>
      </c>
      <c r="C2217" s="2">
        <v>0.52083333333333337</v>
      </c>
      <c r="D2217" s="2">
        <v>0.60416666666666663</v>
      </c>
      <c r="E2217" t="s">
        <v>49</v>
      </c>
      <c r="F2217">
        <v>3</v>
      </c>
      <c r="G2217">
        <v>12</v>
      </c>
      <c r="H2217">
        <v>12</v>
      </c>
      <c r="I2217" t="s">
        <v>27</v>
      </c>
      <c r="J2217" t="s">
        <v>14</v>
      </c>
      <c r="K2217">
        <v>119.99999999999989</v>
      </c>
      <c r="L2217">
        <v>1</v>
      </c>
      <c r="M2217">
        <v>0</v>
      </c>
      <c r="N2217" t="s">
        <v>71</v>
      </c>
      <c r="O2217" t="s">
        <v>109</v>
      </c>
      <c r="P2217" t="s">
        <v>112</v>
      </c>
      <c r="Q2217" t="s">
        <v>118</v>
      </c>
      <c r="R2217" t="s">
        <v>124</v>
      </c>
      <c r="S2217">
        <v>2239</v>
      </c>
      <c r="T2217">
        <v>308</v>
      </c>
      <c r="U2217" s="1">
        <v>45467</v>
      </c>
      <c r="V2217" s="2">
        <v>0.52083333333333337</v>
      </c>
      <c r="W2217" s="2">
        <v>0.54166666666666663</v>
      </c>
      <c r="X2217" t="s">
        <v>49</v>
      </c>
      <c r="Y2217">
        <v>3</v>
      </c>
      <c r="Z2217">
        <v>12</v>
      </c>
      <c r="AA2217">
        <v>15</v>
      </c>
      <c r="AB2217" t="s">
        <v>42</v>
      </c>
      <c r="AC2217" t="s">
        <v>40</v>
      </c>
      <c r="AD2217">
        <v>29.999999999999893</v>
      </c>
      <c r="AE2217">
        <v>1.25</v>
      </c>
      <c r="AF2217">
        <v>1</v>
      </c>
      <c r="AG2217" t="s">
        <v>72</v>
      </c>
      <c r="AH2217" t="s">
        <v>103</v>
      </c>
      <c r="AI2217" t="s">
        <v>112</v>
      </c>
      <c r="AJ2217">
        <v>2238</v>
      </c>
      <c r="AK2217">
        <v>2239</v>
      </c>
      <c r="AL2217" t="s">
        <v>118</v>
      </c>
    </row>
    <row r="2218" spans="1:38" x14ac:dyDescent="0.2">
      <c r="A2218">
        <v>2536</v>
      </c>
      <c r="B2218" s="1">
        <v>45566</v>
      </c>
      <c r="C2218" s="2">
        <v>0.52083333333333337</v>
      </c>
      <c r="D2218" s="2">
        <v>0.5625</v>
      </c>
      <c r="E2218" t="s">
        <v>49</v>
      </c>
      <c r="F2218">
        <v>3</v>
      </c>
      <c r="G2218">
        <v>12</v>
      </c>
      <c r="H2218">
        <v>2</v>
      </c>
      <c r="I2218" t="s">
        <v>22</v>
      </c>
      <c r="J2218" t="s">
        <v>28</v>
      </c>
      <c r="K2218">
        <v>59.999999999999943</v>
      </c>
      <c r="L2218">
        <v>0.16666666666666666</v>
      </c>
      <c r="M2218">
        <v>0</v>
      </c>
      <c r="N2218" t="s">
        <v>73</v>
      </c>
      <c r="O2218" t="s">
        <v>107</v>
      </c>
      <c r="P2218" t="s">
        <v>112</v>
      </c>
      <c r="Q2218" t="s">
        <v>117</v>
      </c>
      <c r="R2218" t="s">
        <v>118</v>
      </c>
      <c r="S2218">
        <v>2235</v>
      </c>
      <c r="T2218">
        <v>2987</v>
      </c>
      <c r="U2218" s="1">
        <v>45474</v>
      </c>
      <c r="V2218" s="2">
        <v>0.52083333333333337</v>
      </c>
      <c r="W2218" s="2">
        <v>0.5625</v>
      </c>
      <c r="X2218" t="s">
        <v>49</v>
      </c>
      <c r="Y2218">
        <v>3</v>
      </c>
      <c r="Z2218">
        <v>12</v>
      </c>
      <c r="AA2218">
        <v>8</v>
      </c>
      <c r="AB2218" t="s">
        <v>39</v>
      </c>
      <c r="AC2218" t="s">
        <v>40</v>
      </c>
      <c r="AD2218">
        <v>59.999999999999943</v>
      </c>
      <c r="AE2218">
        <v>0.66666666666666663</v>
      </c>
      <c r="AF2218">
        <v>0</v>
      </c>
      <c r="AG2218" t="s">
        <v>72</v>
      </c>
      <c r="AH2218" t="s">
        <v>104</v>
      </c>
      <c r="AI2218" t="s">
        <v>112</v>
      </c>
      <c r="AJ2218">
        <v>2234</v>
      </c>
      <c r="AK2218">
        <v>2235</v>
      </c>
      <c r="AL2218" t="s">
        <v>118</v>
      </c>
    </row>
    <row r="2219" spans="1:38" x14ac:dyDescent="0.2">
      <c r="A2219">
        <v>664</v>
      </c>
      <c r="B2219" s="1">
        <v>45523</v>
      </c>
      <c r="C2219" s="2">
        <v>0.52083333333333337</v>
      </c>
      <c r="D2219" s="2">
        <v>0.54166666666666663</v>
      </c>
      <c r="E2219" t="s">
        <v>49</v>
      </c>
      <c r="F2219">
        <v>3</v>
      </c>
      <c r="G2219">
        <v>12</v>
      </c>
      <c r="H2219">
        <v>9</v>
      </c>
      <c r="I2219" t="s">
        <v>42</v>
      </c>
      <c r="J2219" t="s">
        <v>18</v>
      </c>
      <c r="K2219">
        <v>29.999999999999893</v>
      </c>
      <c r="L2219">
        <v>0.75</v>
      </c>
      <c r="M2219">
        <v>0</v>
      </c>
      <c r="N2219" t="s">
        <v>72</v>
      </c>
      <c r="O2219" t="s">
        <v>105</v>
      </c>
      <c r="P2219" t="s">
        <v>112</v>
      </c>
      <c r="Q2219" t="s">
        <v>118</v>
      </c>
      <c r="R2219" t="s">
        <v>118</v>
      </c>
      <c r="S2219">
        <v>2236</v>
      </c>
      <c r="T2219">
        <v>2536</v>
      </c>
      <c r="U2219" s="1">
        <v>45566</v>
      </c>
      <c r="V2219" s="2">
        <v>0.52083333333333337</v>
      </c>
      <c r="W2219" s="2">
        <v>0.5625</v>
      </c>
      <c r="X2219" t="s">
        <v>49</v>
      </c>
      <c r="Y2219">
        <v>3</v>
      </c>
      <c r="Z2219">
        <v>12</v>
      </c>
      <c r="AA2219">
        <v>2</v>
      </c>
      <c r="AB2219" t="s">
        <v>22</v>
      </c>
      <c r="AC2219" t="s">
        <v>28</v>
      </c>
      <c r="AD2219">
        <v>59.999999999999943</v>
      </c>
      <c r="AE2219">
        <v>0.16666666666666666</v>
      </c>
      <c r="AF2219">
        <v>0</v>
      </c>
      <c r="AG2219" t="s">
        <v>73</v>
      </c>
      <c r="AH2219" t="s">
        <v>107</v>
      </c>
      <c r="AI2219" t="s">
        <v>112</v>
      </c>
      <c r="AJ2219">
        <v>2235</v>
      </c>
      <c r="AK2219">
        <v>2236</v>
      </c>
      <c r="AL2219" t="s">
        <v>118</v>
      </c>
    </row>
    <row r="2220" spans="1:38" x14ac:dyDescent="0.2">
      <c r="A2220">
        <v>1091</v>
      </c>
      <c r="B2220" s="1">
        <v>45341</v>
      </c>
      <c r="C2220" s="2">
        <v>0.52083333333333337</v>
      </c>
      <c r="D2220" s="2">
        <v>0.58333333333333337</v>
      </c>
      <c r="E2220" t="s">
        <v>49</v>
      </c>
      <c r="F2220">
        <v>3</v>
      </c>
      <c r="G2220">
        <v>12</v>
      </c>
      <c r="H2220">
        <v>7</v>
      </c>
      <c r="I2220" t="s">
        <v>41</v>
      </c>
      <c r="J2220" t="s">
        <v>40</v>
      </c>
      <c r="K2220">
        <v>90</v>
      </c>
      <c r="L2220">
        <v>0.58333333333333337</v>
      </c>
      <c r="M2220">
        <v>0</v>
      </c>
      <c r="N2220" t="s">
        <v>72</v>
      </c>
      <c r="O2220" t="s">
        <v>99</v>
      </c>
      <c r="P2220" t="s">
        <v>112</v>
      </c>
      <c r="Q2220" t="s">
        <v>118</v>
      </c>
      <c r="R2220" t="s">
        <v>118</v>
      </c>
      <c r="S2220">
        <v>2237</v>
      </c>
      <c r="T2220">
        <v>664</v>
      </c>
      <c r="U2220" s="1">
        <v>45523</v>
      </c>
      <c r="V2220" s="2">
        <v>0.52083333333333337</v>
      </c>
      <c r="W2220" s="2">
        <v>0.54166666666666663</v>
      </c>
      <c r="X2220" t="s">
        <v>49</v>
      </c>
      <c r="Y2220">
        <v>3</v>
      </c>
      <c r="Z2220">
        <v>12</v>
      </c>
      <c r="AA2220">
        <v>9</v>
      </c>
      <c r="AB2220" t="s">
        <v>42</v>
      </c>
      <c r="AC2220" t="s">
        <v>18</v>
      </c>
      <c r="AD2220">
        <v>29.999999999999893</v>
      </c>
      <c r="AE2220">
        <v>0.75</v>
      </c>
      <c r="AF2220">
        <v>0</v>
      </c>
      <c r="AG2220" t="s">
        <v>72</v>
      </c>
      <c r="AH2220" t="s">
        <v>105</v>
      </c>
      <c r="AI2220" t="s">
        <v>112</v>
      </c>
      <c r="AJ2220">
        <v>2236</v>
      </c>
      <c r="AK2220">
        <v>2237</v>
      </c>
      <c r="AL2220" t="s">
        <v>118</v>
      </c>
    </row>
    <row r="2221" spans="1:38" x14ac:dyDescent="0.2">
      <c r="A2221">
        <v>308</v>
      </c>
      <c r="B2221" s="1">
        <v>45467</v>
      </c>
      <c r="C2221" s="2">
        <v>0.52083333333333337</v>
      </c>
      <c r="D2221" s="2">
        <v>0.54166666666666663</v>
      </c>
      <c r="E2221" t="s">
        <v>49</v>
      </c>
      <c r="F2221">
        <v>3</v>
      </c>
      <c r="G2221">
        <v>12</v>
      </c>
      <c r="H2221">
        <v>15</v>
      </c>
      <c r="I2221" t="s">
        <v>42</v>
      </c>
      <c r="J2221" t="s">
        <v>40</v>
      </c>
      <c r="K2221">
        <v>29.999999999999893</v>
      </c>
      <c r="L2221">
        <v>1.25</v>
      </c>
      <c r="M2221">
        <v>1</v>
      </c>
      <c r="N2221" t="s">
        <v>72</v>
      </c>
      <c r="O2221" t="s">
        <v>103</v>
      </c>
      <c r="P2221" t="s">
        <v>112</v>
      </c>
      <c r="Q2221" t="s">
        <v>118</v>
      </c>
      <c r="R2221" t="s">
        <v>118</v>
      </c>
      <c r="S2221">
        <v>2238</v>
      </c>
      <c r="T2221">
        <v>1091</v>
      </c>
      <c r="U2221" s="1">
        <v>45341</v>
      </c>
      <c r="V2221" s="2">
        <v>0.52083333333333337</v>
      </c>
      <c r="W2221" s="2">
        <v>0.58333333333333337</v>
      </c>
      <c r="X2221" t="s">
        <v>49</v>
      </c>
      <c r="Y2221">
        <v>3</v>
      </c>
      <c r="Z2221">
        <v>12</v>
      </c>
      <c r="AA2221">
        <v>7</v>
      </c>
      <c r="AB2221" t="s">
        <v>41</v>
      </c>
      <c r="AC2221" t="s">
        <v>40</v>
      </c>
      <c r="AD2221">
        <v>90</v>
      </c>
      <c r="AE2221">
        <v>0.58333333333333337</v>
      </c>
      <c r="AF2221">
        <v>0</v>
      </c>
      <c r="AG2221" t="s">
        <v>72</v>
      </c>
      <c r="AH2221" t="s">
        <v>99</v>
      </c>
      <c r="AI2221" t="s">
        <v>112</v>
      </c>
      <c r="AJ2221">
        <v>2237</v>
      </c>
      <c r="AK2221">
        <v>2238</v>
      </c>
      <c r="AL2221" t="s">
        <v>118</v>
      </c>
    </row>
    <row r="2222" spans="1:38" x14ac:dyDescent="0.2">
      <c r="A2222">
        <v>2172</v>
      </c>
      <c r="B2222" s="1">
        <v>45593</v>
      </c>
      <c r="C2222" s="2">
        <v>0.52083333333333337</v>
      </c>
      <c r="D2222" s="2">
        <v>0.58333333333333337</v>
      </c>
      <c r="E2222" t="s">
        <v>49</v>
      </c>
      <c r="F2222">
        <v>3</v>
      </c>
      <c r="G2222">
        <v>12</v>
      </c>
      <c r="H2222">
        <v>14</v>
      </c>
      <c r="I2222" t="s">
        <v>17</v>
      </c>
      <c r="J2222" t="s">
        <v>40</v>
      </c>
      <c r="K2222">
        <v>90</v>
      </c>
      <c r="L2222">
        <v>1.1666666666666667</v>
      </c>
      <c r="M2222">
        <v>1</v>
      </c>
      <c r="N2222" t="s">
        <v>72</v>
      </c>
      <c r="O2222" t="s">
        <v>107</v>
      </c>
      <c r="P2222" t="s">
        <v>112</v>
      </c>
      <c r="Q2222" t="s">
        <v>118</v>
      </c>
      <c r="R2222" t="s">
        <v>118</v>
      </c>
      <c r="S2222">
        <v>2240</v>
      </c>
      <c r="T2222">
        <v>779</v>
      </c>
      <c r="U2222" s="1">
        <v>45655</v>
      </c>
      <c r="V2222" s="2">
        <v>0.52083333333333337</v>
      </c>
      <c r="W2222" s="2">
        <v>0.60416666666666663</v>
      </c>
      <c r="X2222" t="s">
        <v>49</v>
      </c>
      <c r="Y2222">
        <v>3</v>
      </c>
      <c r="Z2222">
        <v>12</v>
      </c>
      <c r="AA2222">
        <v>12</v>
      </c>
      <c r="AB2222" t="s">
        <v>27</v>
      </c>
      <c r="AC2222" t="s">
        <v>14</v>
      </c>
      <c r="AD2222">
        <v>119.99999999999989</v>
      </c>
      <c r="AE2222">
        <v>1</v>
      </c>
      <c r="AF2222">
        <v>0</v>
      </c>
      <c r="AG2222" t="s">
        <v>71</v>
      </c>
      <c r="AH2222" t="s">
        <v>109</v>
      </c>
      <c r="AI2222" t="s">
        <v>112</v>
      </c>
      <c r="AJ2222">
        <v>2239</v>
      </c>
      <c r="AK2222">
        <v>2240</v>
      </c>
      <c r="AL2222" t="s">
        <v>118</v>
      </c>
    </row>
    <row r="2223" spans="1:38" x14ac:dyDescent="0.2">
      <c r="A2223">
        <v>1151</v>
      </c>
      <c r="B2223" s="1">
        <v>45513</v>
      </c>
      <c r="C2223" s="2">
        <v>0.52083333333333337</v>
      </c>
      <c r="D2223" s="2">
        <v>0.60416666666666663</v>
      </c>
      <c r="E2223" t="s">
        <v>49</v>
      </c>
      <c r="F2223">
        <v>3</v>
      </c>
      <c r="G2223">
        <v>12</v>
      </c>
      <c r="H2223">
        <v>12</v>
      </c>
      <c r="I2223" t="s">
        <v>22</v>
      </c>
      <c r="J2223" t="s">
        <v>14</v>
      </c>
      <c r="K2223">
        <v>119.99999999999989</v>
      </c>
      <c r="L2223">
        <v>1</v>
      </c>
      <c r="M2223">
        <v>0</v>
      </c>
      <c r="N2223" t="s">
        <v>76</v>
      </c>
      <c r="O2223" t="s">
        <v>105</v>
      </c>
      <c r="P2223" t="s">
        <v>112</v>
      </c>
      <c r="Q2223" t="s">
        <v>118</v>
      </c>
      <c r="R2223" t="s">
        <v>124</v>
      </c>
      <c r="S2223">
        <v>2226</v>
      </c>
      <c r="T2223">
        <v>356</v>
      </c>
      <c r="U2223" s="1">
        <v>45464</v>
      </c>
      <c r="V2223" s="2">
        <v>0.52083333333333337</v>
      </c>
      <c r="W2223" s="2">
        <v>0.60416666666666663</v>
      </c>
      <c r="X2223" t="s">
        <v>49</v>
      </c>
      <c r="Y2223">
        <v>3</v>
      </c>
      <c r="Z2223">
        <v>12</v>
      </c>
      <c r="AA2223">
        <v>6</v>
      </c>
      <c r="AB2223" t="s">
        <v>41</v>
      </c>
      <c r="AC2223" t="s">
        <v>30</v>
      </c>
      <c r="AD2223">
        <v>119.99999999999989</v>
      </c>
      <c r="AE2223">
        <v>0.5</v>
      </c>
      <c r="AF2223">
        <v>0</v>
      </c>
      <c r="AG2223" t="s">
        <v>76</v>
      </c>
      <c r="AH2223" t="s">
        <v>103</v>
      </c>
      <c r="AI2223" t="s">
        <v>112</v>
      </c>
      <c r="AJ2223">
        <v>2225</v>
      </c>
      <c r="AK2223">
        <v>2226</v>
      </c>
      <c r="AL2223" t="s">
        <v>118</v>
      </c>
    </row>
    <row r="2224" spans="1:38" x14ac:dyDescent="0.2">
      <c r="A2224">
        <v>2987</v>
      </c>
      <c r="B2224" s="1">
        <v>45474</v>
      </c>
      <c r="C2224" s="2">
        <v>0.52083333333333337</v>
      </c>
      <c r="D2224" s="2">
        <v>0.5625</v>
      </c>
      <c r="E2224" t="s">
        <v>49</v>
      </c>
      <c r="F2224">
        <v>3</v>
      </c>
      <c r="G2224">
        <v>12</v>
      </c>
      <c r="H2224">
        <v>8</v>
      </c>
      <c r="I2224" t="s">
        <v>39</v>
      </c>
      <c r="J2224" t="s">
        <v>40</v>
      </c>
      <c r="K2224">
        <v>59.999999999999943</v>
      </c>
      <c r="L2224">
        <v>0.66666666666666663</v>
      </c>
      <c r="M2224">
        <v>0</v>
      </c>
      <c r="N2224" t="s">
        <v>72</v>
      </c>
      <c r="O2224" t="s">
        <v>104</v>
      </c>
      <c r="P2224" t="s">
        <v>112</v>
      </c>
      <c r="Q2224" t="s">
        <v>118</v>
      </c>
      <c r="R2224" t="s">
        <v>118</v>
      </c>
      <c r="S2224">
        <v>2234</v>
      </c>
      <c r="T2224">
        <v>2619</v>
      </c>
      <c r="U2224" s="1">
        <v>45440</v>
      </c>
      <c r="V2224" s="2">
        <v>0.52083333333333337</v>
      </c>
      <c r="W2224" s="2">
        <v>0.60416666666666663</v>
      </c>
      <c r="X2224" t="s">
        <v>49</v>
      </c>
      <c r="Y2224">
        <v>3</v>
      </c>
      <c r="Z2224">
        <v>12</v>
      </c>
      <c r="AA2224">
        <v>9</v>
      </c>
      <c r="AB2224" t="s">
        <v>42</v>
      </c>
      <c r="AC2224" t="s">
        <v>23</v>
      </c>
      <c r="AD2224">
        <v>119.99999999999989</v>
      </c>
      <c r="AE2224">
        <v>0.75</v>
      </c>
      <c r="AF2224">
        <v>0</v>
      </c>
      <c r="AG2224" t="s">
        <v>73</v>
      </c>
      <c r="AH2224" t="s">
        <v>102</v>
      </c>
      <c r="AI2224" t="s">
        <v>112</v>
      </c>
      <c r="AJ2224">
        <v>2233</v>
      </c>
      <c r="AK2224">
        <v>2234</v>
      </c>
      <c r="AL2224" t="s">
        <v>118</v>
      </c>
    </row>
    <row r="2225" spans="1:38" x14ac:dyDescent="0.2">
      <c r="A2225">
        <v>356</v>
      </c>
      <c r="B2225" s="1">
        <v>45464</v>
      </c>
      <c r="C2225" s="2">
        <v>0.52083333333333337</v>
      </c>
      <c r="D2225" s="2">
        <v>0.60416666666666663</v>
      </c>
      <c r="E2225" t="s">
        <v>49</v>
      </c>
      <c r="F2225">
        <v>3</v>
      </c>
      <c r="G2225">
        <v>12</v>
      </c>
      <c r="H2225">
        <v>6</v>
      </c>
      <c r="I2225" t="s">
        <v>41</v>
      </c>
      <c r="J2225" t="s">
        <v>30</v>
      </c>
      <c r="K2225">
        <v>119.99999999999989</v>
      </c>
      <c r="L2225">
        <v>0.5</v>
      </c>
      <c r="M2225">
        <v>0</v>
      </c>
      <c r="N2225" t="s">
        <v>76</v>
      </c>
      <c r="O2225" t="s">
        <v>103</v>
      </c>
      <c r="P2225" t="s">
        <v>112</v>
      </c>
      <c r="Q2225" t="s">
        <v>118</v>
      </c>
      <c r="R2225" t="s">
        <v>124</v>
      </c>
      <c r="S2225">
        <v>2225</v>
      </c>
      <c r="T2225">
        <v>1146</v>
      </c>
      <c r="U2225" s="1">
        <v>45505</v>
      </c>
      <c r="V2225" s="2">
        <v>0.52083333333333337</v>
      </c>
      <c r="W2225" s="2">
        <v>0.58333333333333337</v>
      </c>
      <c r="X2225" t="s">
        <v>49</v>
      </c>
      <c r="Y2225">
        <v>3</v>
      </c>
      <c r="Z2225">
        <v>12</v>
      </c>
      <c r="AA2225">
        <v>11</v>
      </c>
      <c r="AB2225" t="s">
        <v>13</v>
      </c>
      <c r="AC2225" t="s">
        <v>18</v>
      </c>
      <c r="AD2225">
        <v>90</v>
      </c>
      <c r="AE2225">
        <v>0.91666666666666652</v>
      </c>
      <c r="AF2225">
        <v>0</v>
      </c>
      <c r="AG2225" t="s">
        <v>75</v>
      </c>
      <c r="AH2225" t="s">
        <v>105</v>
      </c>
      <c r="AI2225" t="s">
        <v>112</v>
      </c>
      <c r="AJ2225">
        <v>2224</v>
      </c>
      <c r="AK2225">
        <v>2225</v>
      </c>
      <c r="AL2225" t="s">
        <v>118</v>
      </c>
    </row>
    <row r="2226" spans="1:38" x14ac:dyDescent="0.2">
      <c r="A2226">
        <v>2056</v>
      </c>
      <c r="B2226" s="1">
        <v>45334</v>
      </c>
      <c r="C2226" s="2">
        <v>0.52083333333333337</v>
      </c>
      <c r="D2226" s="2">
        <v>0.5625</v>
      </c>
      <c r="E2226" t="s">
        <v>49</v>
      </c>
      <c r="F2226">
        <v>3</v>
      </c>
      <c r="G2226">
        <v>12</v>
      </c>
      <c r="H2226">
        <v>10</v>
      </c>
      <c r="I2226" t="s">
        <v>17</v>
      </c>
      <c r="J2226" t="s">
        <v>28</v>
      </c>
      <c r="K2226">
        <v>59.999999999999943</v>
      </c>
      <c r="L2226">
        <v>0.83333333333333348</v>
      </c>
      <c r="M2226">
        <v>0</v>
      </c>
      <c r="N2226" t="s">
        <v>72</v>
      </c>
      <c r="O2226" t="s">
        <v>99</v>
      </c>
      <c r="P2226" t="s">
        <v>112</v>
      </c>
      <c r="Q2226" t="s">
        <v>118</v>
      </c>
      <c r="R2226" t="s">
        <v>118</v>
      </c>
      <c r="S2226">
        <v>2210</v>
      </c>
      <c r="T2226">
        <v>2252</v>
      </c>
      <c r="U2226" s="1">
        <v>45549</v>
      </c>
      <c r="V2226" s="2">
        <v>0.52083333333333337</v>
      </c>
      <c r="W2226" s="2">
        <v>0.60416666666666663</v>
      </c>
      <c r="X2226" t="s">
        <v>49</v>
      </c>
      <c r="Y2226">
        <v>3</v>
      </c>
      <c r="Z2226">
        <v>12</v>
      </c>
      <c r="AA2226">
        <v>11</v>
      </c>
      <c r="AB2226" t="s">
        <v>41</v>
      </c>
      <c r="AC2226" t="s">
        <v>14</v>
      </c>
      <c r="AD2226">
        <v>119.99999999999989</v>
      </c>
      <c r="AE2226">
        <v>0.91666666666666652</v>
      </c>
      <c r="AF2226">
        <v>0</v>
      </c>
      <c r="AG2226" t="s">
        <v>77</v>
      </c>
      <c r="AH2226" t="s">
        <v>106</v>
      </c>
      <c r="AI2226" t="s">
        <v>112</v>
      </c>
      <c r="AJ2226">
        <v>2209</v>
      </c>
      <c r="AK2226">
        <v>2210</v>
      </c>
      <c r="AL2226" t="s">
        <v>118</v>
      </c>
    </row>
    <row r="2227" spans="1:38" x14ac:dyDescent="0.2">
      <c r="A2227">
        <v>1954</v>
      </c>
      <c r="B2227" s="1">
        <v>45620</v>
      </c>
      <c r="C2227" s="2">
        <v>0.52083333333333337</v>
      </c>
      <c r="D2227" s="2">
        <v>0.54166666666666663</v>
      </c>
      <c r="E2227" t="s">
        <v>49</v>
      </c>
      <c r="F2227">
        <v>3</v>
      </c>
      <c r="G2227">
        <v>12</v>
      </c>
      <c r="H2227">
        <v>12</v>
      </c>
      <c r="I2227" t="s">
        <v>22</v>
      </c>
      <c r="J2227" t="s">
        <v>14</v>
      </c>
      <c r="K2227">
        <v>29.999999999999893</v>
      </c>
      <c r="L2227">
        <v>1</v>
      </c>
      <c r="M2227">
        <v>0</v>
      </c>
      <c r="N2227" t="s">
        <v>71</v>
      </c>
      <c r="O2227" t="s">
        <v>108</v>
      </c>
      <c r="P2227" t="s">
        <v>112</v>
      </c>
      <c r="Q2227" t="s">
        <v>118</v>
      </c>
      <c r="R2227" t="s">
        <v>118</v>
      </c>
      <c r="S2227">
        <v>2223</v>
      </c>
      <c r="T2227">
        <v>2745</v>
      </c>
      <c r="U2227" s="1">
        <v>45302</v>
      </c>
      <c r="V2227" s="2">
        <v>0.52083333333333337</v>
      </c>
      <c r="W2227" s="2">
        <v>0.60416666666666663</v>
      </c>
      <c r="X2227" t="s">
        <v>49</v>
      </c>
      <c r="Y2227">
        <v>3</v>
      </c>
      <c r="Z2227">
        <v>12</v>
      </c>
      <c r="AA2227">
        <v>15</v>
      </c>
      <c r="AB2227" t="s">
        <v>22</v>
      </c>
      <c r="AC2227" t="s">
        <v>30</v>
      </c>
      <c r="AD2227">
        <v>119.99999999999989</v>
      </c>
      <c r="AE2227">
        <v>1.25</v>
      </c>
      <c r="AF2227">
        <v>1</v>
      </c>
      <c r="AG2227" t="s">
        <v>75</v>
      </c>
      <c r="AH2227" t="s">
        <v>98</v>
      </c>
      <c r="AI2227" t="s">
        <v>112</v>
      </c>
      <c r="AJ2227">
        <v>2222</v>
      </c>
      <c r="AK2227">
        <v>2223</v>
      </c>
      <c r="AL2227" t="s">
        <v>118</v>
      </c>
    </row>
    <row r="2228" spans="1:38" x14ac:dyDescent="0.2">
      <c r="A2228">
        <v>1146</v>
      </c>
      <c r="B2228" s="1">
        <v>45505</v>
      </c>
      <c r="C2228" s="2">
        <v>0.52083333333333337</v>
      </c>
      <c r="D2228" s="2">
        <v>0.58333333333333337</v>
      </c>
      <c r="E2228" t="s">
        <v>49</v>
      </c>
      <c r="F2228">
        <v>3</v>
      </c>
      <c r="G2228">
        <v>12</v>
      </c>
      <c r="H2228">
        <v>11</v>
      </c>
      <c r="I2228" t="s">
        <v>13</v>
      </c>
      <c r="J2228" t="s">
        <v>18</v>
      </c>
      <c r="K2228">
        <v>90</v>
      </c>
      <c r="L2228">
        <v>0.91666666666666652</v>
      </c>
      <c r="M2228">
        <v>0</v>
      </c>
      <c r="N2228" t="s">
        <v>75</v>
      </c>
      <c r="O2228" t="s">
        <v>105</v>
      </c>
      <c r="P2228" t="s">
        <v>112</v>
      </c>
      <c r="Q2228" t="s">
        <v>118</v>
      </c>
      <c r="R2228" t="s">
        <v>118</v>
      </c>
      <c r="S2228">
        <v>2224</v>
      </c>
      <c r="T2228">
        <v>1954</v>
      </c>
      <c r="U2228" s="1">
        <v>45620</v>
      </c>
      <c r="V2228" s="2">
        <v>0.52083333333333337</v>
      </c>
      <c r="W2228" s="2">
        <v>0.54166666666666663</v>
      </c>
      <c r="X2228" t="s">
        <v>49</v>
      </c>
      <c r="Y2228">
        <v>3</v>
      </c>
      <c r="Z2228">
        <v>12</v>
      </c>
      <c r="AA2228">
        <v>12</v>
      </c>
      <c r="AB2228" t="s">
        <v>22</v>
      </c>
      <c r="AC2228" t="s">
        <v>14</v>
      </c>
      <c r="AD2228">
        <v>29.999999999999893</v>
      </c>
      <c r="AE2228">
        <v>1</v>
      </c>
      <c r="AF2228">
        <v>0</v>
      </c>
      <c r="AG2228" t="s">
        <v>71</v>
      </c>
      <c r="AH2228" t="s">
        <v>108</v>
      </c>
      <c r="AI2228" t="s">
        <v>112</v>
      </c>
      <c r="AJ2228">
        <v>2223</v>
      </c>
      <c r="AK2228">
        <v>2224</v>
      </c>
      <c r="AL2228" t="s">
        <v>118</v>
      </c>
    </row>
    <row r="2229" spans="1:38" x14ac:dyDescent="0.2">
      <c r="A2229">
        <v>2252</v>
      </c>
      <c r="B2229" s="1">
        <v>45549</v>
      </c>
      <c r="C2229" s="2">
        <v>0.52083333333333337</v>
      </c>
      <c r="D2229" s="2">
        <v>0.60416666666666663</v>
      </c>
      <c r="E2229" t="s">
        <v>49</v>
      </c>
      <c r="F2229">
        <v>3</v>
      </c>
      <c r="G2229">
        <v>12</v>
      </c>
      <c r="H2229">
        <v>11</v>
      </c>
      <c r="I2229" t="s">
        <v>41</v>
      </c>
      <c r="J2229" t="s">
        <v>14</v>
      </c>
      <c r="K2229">
        <v>119.99999999999989</v>
      </c>
      <c r="L2229">
        <v>0.91666666666666652</v>
      </c>
      <c r="M2229">
        <v>0</v>
      </c>
      <c r="N2229" t="s">
        <v>77</v>
      </c>
      <c r="O2229" t="s">
        <v>106</v>
      </c>
      <c r="P2229" t="s">
        <v>112</v>
      </c>
      <c r="Q2229" t="s">
        <v>118</v>
      </c>
      <c r="R2229" t="s">
        <v>124</v>
      </c>
      <c r="S2229">
        <v>2209</v>
      </c>
      <c r="T2229">
        <v>1573</v>
      </c>
      <c r="U2229" s="1">
        <v>45423</v>
      </c>
      <c r="V2229" s="2">
        <v>0.52083333333333337</v>
      </c>
      <c r="W2229" s="2">
        <v>0.60416666666666663</v>
      </c>
      <c r="X2229" t="s">
        <v>49</v>
      </c>
      <c r="Y2229">
        <v>3</v>
      </c>
      <c r="Z2229">
        <v>12</v>
      </c>
      <c r="AA2229">
        <v>14</v>
      </c>
      <c r="AB2229" t="s">
        <v>27</v>
      </c>
      <c r="AC2229" t="s">
        <v>14</v>
      </c>
      <c r="AD2229">
        <v>119.99999999999989</v>
      </c>
      <c r="AE2229">
        <v>1.1666666666666667</v>
      </c>
      <c r="AF2229">
        <v>1</v>
      </c>
      <c r="AG2229" t="s">
        <v>77</v>
      </c>
      <c r="AH2229" t="s">
        <v>102</v>
      </c>
      <c r="AI2229" t="s">
        <v>112</v>
      </c>
      <c r="AJ2229">
        <v>2208</v>
      </c>
      <c r="AK2229">
        <v>2209</v>
      </c>
      <c r="AL2229" t="s">
        <v>118</v>
      </c>
    </row>
    <row r="2230" spans="1:38" x14ac:dyDescent="0.2">
      <c r="A2230">
        <v>1190</v>
      </c>
      <c r="B2230" s="1">
        <v>45351</v>
      </c>
      <c r="C2230" s="2">
        <v>0.52083333333333337</v>
      </c>
      <c r="D2230" s="2">
        <v>0.60416666666666663</v>
      </c>
      <c r="E2230" t="s">
        <v>49</v>
      </c>
      <c r="F2230">
        <v>3</v>
      </c>
      <c r="G2230">
        <v>12</v>
      </c>
      <c r="H2230">
        <v>4</v>
      </c>
      <c r="I2230" t="s">
        <v>17</v>
      </c>
      <c r="J2230" t="s">
        <v>18</v>
      </c>
      <c r="K2230">
        <v>119.99999999999989</v>
      </c>
      <c r="L2230">
        <v>0.33333333333333331</v>
      </c>
      <c r="M2230">
        <v>0</v>
      </c>
      <c r="N2230" t="s">
        <v>75</v>
      </c>
      <c r="O2230" t="s">
        <v>99</v>
      </c>
      <c r="P2230" t="s">
        <v>112</v>
      </c>
      <c r="Q2230" t="s">
        <v>118</v>
      </c>
      <c r="R2230" t="s">
        <v>124</v>
      </c>
      <c r="S2230">
        <v>2211</v>
      </c>
      <c r="T2230">
        <v>2056</v>
      </c>
      <c r="U2230" s="1">
        <v>45334</v>
      </c>
      <c r="V2230" s="2">
        <v>0.52083333333333337</v>
      </c>
      <c r="W2230" s="2">
        <v>0.5625</v>
      </c>
      <c r="X2230" t="s">
        <v>49</v>
      </c>
      <c r="Y2230">
        <v>3</v>
      </c>
      <c r="Z2230">
        <v>12</v>
      </c>
      <c r="AA2230">
        <v>10</v>
      </c>
      <c r="AB2230" t="s">
        <v>17</v>
      </c>
      <c r="AC2230" t="s">
        <v>28</v>
      </c>
      <c r="AD2230">
        <v>59.999999999999943</v>
      </c>
      <c r="AE2230">
        <v>0.83333333333333348</v>
      </c>
      <c r="AF2230">
        <v>0</v>
      </c>
      <c r="AG2230" t="s">
        <v>72</v>
      </c>
      <c r="AH2230" t="s">
        <v>99</v>
      </c>
      <c r="AI2230" t="s">
        <v>112</v>
      </c>
      <c r="AJ2230">
        <v>2210</v>
      </c>
      <c r="AK2230">
        <v>2211</v>
      </c>
      <c r="AL2230" t="s">
        <v>118</v>
      </c>
    </row>
    <row r="2231" spans="1:38" x14ac:dyDescent="0.2">
      <c r="A2231">
        <v>229</v>
      </c>
      <c r="B2231" s="1">
        <v>45583</v>
      </c>
      <c r="C2231" s="2">
        <v>0.52083333333333337</v>
      </c>
      <c r="D2231" s="2">
        <v>0.58333333333333337</v>
      </c>
      <c r="E2231" t="s">
        <v>49</v>
      </c>
      <c r="F2231">
        <v>3</v>
      </c>
      <c r="G2231">
        <v>12</v>
      </c>
      <c r="H2231">
        <v>10</v>
      </c>
      <c r="I2231" t="s">
        <v>41</v>
      </c>
      <c r="J2231" t="s">
        <v>23</v>
      </c>
      <c r="K2231">
        <v>90</v>
      </c>
      <c r="L2231">
        <v>0.83333333333333348</v>
      </c>
      <c r="M2231">
        <v>0</v>
      </c>
      <c r="N2231" t="s">
        <v>76</v>
      </c>
      <c r="O2231" t="s">
        <v>107</v>
      </c>
      <c r="P2231" t="s">
        <v>112</v>
      </c>
      <c r="Q2231" t="s">
        <v>118</v>
      </c>
      <c r="R2231" t="s">
        <v>118</v>
      </c>
      <c r="S2231">
        <v>2212</v>
      </c>
      <c r="T2231">
        <v>1190</v>
      </c>
      <c r="U2231" s="1">
        <v>45351</v>
      </c>
      <c r="V2231" s="2">
        <v>0.52083333333333337</v>
      </c>
      <c r="W2231" s="2">
        <v>0.60416666666666663</v>
      </c>
      <c r="X2231" t="s">
        <v>49</v>
      </c>
      <c r="Y2231">
        <v>3</v>
      </c>
      <c r="Z2231">
        <v>12</v>
      </c>
      <c r="AA2231">
        <v>4</v>
      </c>
      <c r="AB2231" t="s">
        <v>17</v>
      </c>
      <c r="AC2231" t="s">
        <v>18</v>
      </c>
      <c r="AD2231">
        <v>119.99999999999989</v>
      </c>
      <c r="AE2231">
        <v>0.33333333333333331</v>
      </c>
      <c r="AF2231">
        <v>0</v>
      </c>
      <c r="AG2231" t="s">
        <v>75</v>
      </c>
      <c r="AH2231" t="s">
        <v>99</v>
      </c>
      <c r="AI2231" t="s">
        <v>112</v>
      </c>
      <c r="AJ2231">
        <v>2211</v>
      </c>
      <c r="AK2231">
        <v>2212</v>
      </c>
      <c r="AL2231" t="s">
        <v>118</v>
      </c>
    </row>
    <row r="2232" spans="1:38" x14ac:dyDescent="0.2">
      <c r="A2232">
        <v>1785</v>
      </c>
      <c r="B2232" s="1">
        <v>45430</v>
      </c>
      <c r="C2232" s="2">
        <v>0.52083333333333337</v>
      </c>
      <c r="D2232" s="2">
        <v>0.58333333333333337</v>
      </c>
      <c r="E2232" t="s">
        <v>49</v>
      </c>
      <c r="F2232">
        <v>3</v>
      </c>
      <c r="G2232">
        <v>12</v>
      </c>
      <c r="H2232">
        <v>3</v>
      </c>
      <c r="I2232" t="s">
        <v>27</v>
      </c>
      <c r="J2232" t="s">
        <v>28</v>
      </c>
      <c r="K2232">
        <v>90</v>
      </c>
      <c r="L2232">
        <v>0.25</v>
      </c>
      <c r="M2232">
        <v>0</v>
      </c>
      <c r="N2232" t="s">
        <v>77</v>
      </c>
      <c r="O2232" t="s">
        <v>102</v>
      </c>
      <c r="P2232" t="s">
        <v>112</v>
      </c>
      <c r="Q2232" t="s">
        <v>118</v>
      </c>
      <c r="R2232" t="s">
        <v>118</v>
      </c>
      <c r="S2232">
        <v>2213</v>
      </c>
      <c r="T2232">
        <v>229</v>
      </c>
      <c r="U2232" s="1">
        <v>45583</v>
      </c>
      <c r="V2232" s="2">
        <v>0.52083333333333337</v>
      </c>
      <c r="W2232" s="2">
        <v>0.58333333333333337</v>
      </c>
      <c r="X2232" t="s">
        <v>49</v>
      </c>
      <c r="Y2232">
        <v>3</v>
      </c>
      <c r="Z2232">
        <v>12</v>
      </c>
      <c r="AA2232">
        <v>10</v>
      </c>
      <c r="AB2232" t="s">
        <v>41</v>
      </c>
      <c r="AC2232" t="s">
        <v>23</v>
      </c>
      <c r="AD2232">
        <v>90</v>
      </c>
      <c r="AE2232">
        <v>0.83333333333333348</v>
      </c>
      <c r="AF2232">
        <v>0</v>
      </c>
      <c r="AG2232" t="s">
        <v>76</v>
      </c>
      <c r="AH2232" t="s">
        <v>107</v>
      </c>
      <c r="AI2232" t="s">
        <v>112</v>
      </c>
      <c r="AJ2232">
        <v>2212</v>
      </c>
      <c r="AK2232">
        <v>2213</v>
      </c>
      <c r="AL2232" t="s">
        <v>118</v>
      </c>
    </row>
    <row r="2233" spans="1:38" x14ac:dyDescent="0.2">
      <c r="A2233">
        <v>2359</v>
      </c>
      <c r="B2233" s="1">
        <v>45416</v>
      </c>
      <c r="C2233" s="2">
        <v>0.52083333333333337</v>
      </c>
      <c r="D2233" s="2">
        <v>0.54166666666666663</v>
      </c>
      <c r="E2233" t="s">
        <v>49</v>
      </c>
      <c r="F2233">
        <v>3</v>
      </c>
      <c r="G2233">
        <v>12</v>
      </c>
      <c r="H2233">
        <v>10</v>
      </c>
      <c r="I2233" t="s">
        <v>39</v>
      </c>
      <c r="J2233" t="s">
        <v>14</v>
      </c>
      <c r="K2233">
        <v>29.999999999999893</v>
      </c>
      <c r="L2233">
        <v>0.83333333333333348</v>
      </c>
      <c r="M2233">
        <v>0</v>
      </c>
      <c r="N2233" t="s">
        <v>77</v>
      </c>
      <c r="O2233" t="s">
        <v>102</v>
      </c>
      <c r="P2233" t="s">
        <v>112</v>
      </c>
      <c r="Q2233" t="s">
        <v>118</v>
      </c>
      <c r="R2233" t="s">
        <v>118</v>
      </c>
      <c r="S2233">
        <v>2214</v>
      </c>
      <c r="T2233">
        <v>1785</v>
      </c>
      <c r="U2233" s="1">
        <v>45430</v>
      </c>
      <c r="V2233" s="2">
        <v>0.52083333333333337</v>
      </c>
      <c r="W2233" s="2">
        <v>0.58333333333333337</v>
      </c>
      <c r="X2233" t="s">
        <v>49</v>
      </c>
      <c r="Y2233">
        <v>3</v>
      </c>
      <c r="Z2233">
        <v>12</v>
      </c>
      <c r="AA2233">
        <v>3</v>
      </c>
      <c r="AB2233" t="s">
        <v>27</v>
      </c>
      <c r="AC2233" t="s">
        <v>28</v>
      </c>
      <c r="AD2233">
        <v>90</v>
      </c>
      <c r="AE2233">
        <v>0.25</v>
      </c>
      <c r="AF2233">
        <v>0</v>
      </c>
      <c r="AG2233" t="s">
        <v>77</v>
      </c>
      <c r="AH2233" t="s">
        <v>102</v>
      </c>
      <c r="AI2233" t="s">
        <v>112</v>
      </c>
      <c r="AJ2233">
        <v>2213</v>
      </c>
      <c r="AK2233">
        <v>2214</v>
      </c>
      <c r="AL2233" t="s">
        <v>118</v>
      </c>
    </row>
    <row r="2234" spans="1:38" x14ac:dyDescent="0.2">
      <c r="A2234">
        <v>326</v>
      </c>
      <c r="B2234" s="1">
        <v>45382</v>
      </c>
      <c r="C2234" s="2">
        <v>0.52083333333333337</v>
      </c>
      <c r="D2234" s="2">
        <v>0.60416666666666663</v>
      </c>
      <c r="E2234" t="s">
        <v>49</v>
      </c>
      <c r="F2234">
        <v>3</v>
      </c>
      <c r="G2234">
        <v>12</v>
      </c>
      <c r="H2234">
        <v>7</v>
      </c>
      <c r="I2234" t="s">
        <v>17</v>
      </c>
      <c r="J2234" t="s">
        <v>30</v>
      </c>
      <c r="K2234">
        <v>119.99999999999989</v>
      </c>
      <c r="L2234">
        <v>0.58333333333333337</v>
      </c>
      <c r="M2234">
        <v>0</v>
      </c>
      <c r="N2234" t="s">
        <v>71</v>
      </c>
      <c r="O2234" t="s">
        <v>100</v>
      </c>
      <c r="P2234" t="s">
        <v>112</v>
      </c>
      <c r="Q2234" t="s">
        <v>118</v>
      </c>
      <c r="R2234" t="s">
        <v>124</v>
      </c>
      <c r="S2234">
        <v>2215</v>
      </c>
      <c r="T2234">
        <v>2359</v>
      </c>
      <c r="U2234" s="1">
        <v>45416</v>
      </c>
      <c r="V2234" s="2">
        <v>0.52083333333333337</v>
      </c>
      <c r="W2234" s="2">
        <v>0.54166666666666663</v>
      </c>
      <c r="X2234" t="s">
        <v>49</v>
      </c>
      <c r="Y2234">
        <v>3</v>
      </c>
      <c r="Z2234">
        <v>12</v>
      </c>
      <c r="AA2234">
        <v>10</v>
      </c>
      <c r="AB2234" t="s">
        <v>39</v>
      </c>
      <c r="AC2234" t="s">
        <v>14</v>
      </c>
      <c r="AD2234">
        <v>29.999999999999893</v>
      </c>
      <c r="AE2234">
        <v>0.83333333333333348</v>
      </c>
      <c r="AF2234">
        <v>0</v>
      </c>
      <c r="AG2234" t="s">
        <v>77</v>
      </c>
      <c r="AH2234" t="s">
        <v>102</v>
      </c>
      <c r="AI2234" t="s">
        <v>112</v>
      </c>
      <c r="AJ2234">
        <v>2214</v>
      </c>
      <c r="AK2234">
        <v>2215</v>
      </c>
      <c r="AL2234" t="s">
        <v>118</v>
      </c>
    </row>
    <row r="2235" spans="1:38" x14ac:dyDescent="0.2">
      <c r="A2235">
        <v>1573</v>
      </c>
      <c r="B2235" s="1">
        <v>45423</v>
      </c>
      <c r="C2235" s="2">
        <v>0.52083333333333337</v>
      </c>
      <c r="D2235" s="2">
        <v>0.60416666666666663</v>
      </c>
      <c r="E2235" t="s">
        <v>49</v>
      </c>
      <c r="F2235">
        <v>3</v>
      </c>
      <c r="G2235">
        <v>12</v>
      </c>
      <c r="H2235">
        <v>14</v>
      </c>
      <c r="I2235" t="s">
        <v>27</v>
      </c>
      <c r="J2235" t="s">
        <v>14</v>
      </c>
      <c r="K2235">
        <v>119.99999999999989</v>
      </c>
      <c r="L2235">
        <v>1.1666666666666667</v>
      </c>
      <c r="M2235">
        <v>1</v>
      </c>
      <c r="N2235" t="s">
        <v>77</v>
      </c>
      <c r="O2235" t="s">
        <v>102</v>
      </c>
      <c r="P2235" t="s">
        <v>112</v>
      </c>
      <c r="Q2235" t="s">
        <v>118</v>
      </c>
      <c r="R2235" t="s">
        <v>124</v>
      </c>
      <c r="S2235">
        <v>2208</v>
      </c>
      <c r="T2235">
        <v>2456</v>
      </c>
      <c r="U2235" s="1">
        <v>45455</v>
      </c>
      <c r="V2235" s="2">
        <v>0.54166666666666663</v>
      </c>
      <c r="W2235" s="2">
        <v>0.60416666666666663</v>
      </c>
      <c r="X2235" t="s">
        <v>49</v>
      </c>
      <c r="Y2235">
        <v>3</v>
      </c>
      <c r="Z2235">
        <v>12</v>
      </c>
      <c r="AA2235">
        <v>9</v>
      </c>
      <c r="AB2235" t="s">
        <v>41</v>
      </c>
      <c r="AC2235" t="s">
        <v>18</v>
      </c>
      <c r="AD2235">
        <v>90</v>
      </c>
      <c r="AE2235">
        <v>0.75</v>
      </c>
      <c r="AF2235">
        <v>0</v>
      </c>
      <c r="AG2235" t="s">
        <v>74</v>
      </c>
      <c r="AH2235" t="s">
        <v>103</v>
      </c>
      <c r="AI2235" t="s">
        <v>112</v>
      </c>
      <c r="AJ2235">
        <v>2207</v>
      </c>
      <c r="AK2235">
        <v>2208</v>
      </c>
      <c r="AL2235" t="s">
        <v>118</v>
      </c>
    </row>
    <row r="2236" spans="1:38" x14ac:dyDescent="0.2">
      <c r="A2236">
        <v>862</v>
      </c>
      <c r="B2236" s="1">
        <v>45410</v>
      </c>
      <c r="C2236" s="2">
        <v>0.52083333333333337</v>
      </c>
      <c r="D2236" s="2">
        <v>0.5625</v>
      </c>
      <c r="E2236" t="s">
        <v>49</v>
      </c>
      <c r="F2236">
        <v>3</v>
      </c>
      <c r="G2236">
        <v>12</v>
      </c>
      <c r="H2236">
        <v>4</v>
      </c>
      <c r="I2236" t="s">
        <v>42</v>
      </c>
      <c r="J2236" t="s">
        <v>14</v>
      </c>
      <c r="K2236">
        <v>59.999999999999943</v>
      </c>
      <c r="L2236">
        <v>0.33333333333333331</v>
      </c>
      <c r="M2236">
        <v>0</v>
      </c>
      <c r="N2236" t="s">
        <v>71</v>
      </c>
      <c r="O2236" t="s">
        <v>101</v>
      </c>
      <c r="P2236" t="s">
        <v>112</v>
      </c>
      <c r="Q2236" t="s">
        <v>118</v>
      </c>
      <c r="R2236" t="s">
        <v>118</v>
      </c>
      <c r="S2236">
        <v>2217</v>
      </c>
      <c r="T2236">
        <v>1549</v>
      </c>
      <c r="U2236" s="1">
        <v>45293</v>
      </c>
      <c r="V2236" s="2">
        <v>0.52083333333333337</v>
      </c>
      <c r="W2236" s="2">
        <v>0.58333333333333337</v>
      </c>
      <c r="X2236" t="s">
        <v>49</v>
      </c>
      <c r="Y2236">
        <v>3</v>
      </c>
      <c r="Z2236">
        <v>12</v>
      </c>
      <c r="AA2236">
        <v>8</v>
      </c>
      <c r="AB2236" t="s">
        <v>17</v>
      </c>
      <c r="AC2236" t="s">
        <v>40</v>
      </c>
      <c r="AD2236">
        <v>90</v>
      </c>
      <c r="AE2236">
        <v>0.66666666666666663</v>
      </c>
      <c r="AF2236">
        <v>0</v>
      </c>
      <c r="AG2236" t="s">
        <v>73</v>
      </c>
      <c r="AH2236" t="s">
        <v>98</v>
      </c>
      <c r="AI2236" t="s">
        <v>112</v>
      </c>
      <c r="AJ2236">
        <v>2216</v>
      </c>
      <c r="AK2236">
        <v>2217</v>
      </c>
      <c r="AL2236" t="s">
        <v>118</v>
      </c>
    </row>
    <row r="2237" spans="1:38" x14ac:dyDescent="0.2">
      <c r="A2237">
        <v>686</v>
      </c>
      <c r="B2237" s="1">
        <v>45312</v>
      </c>
      <c r="C2237" s="2">
        <v>0.52083333333333337</v>
      </c>
      <c r="D2237" s="2">
        <v>0.5625</v>
      </c>
      <c r="E2237" t="s">
        <v>49</v>
      </c>
      <c r="F2237">
        <v>3</v>
      </c>
      <c r="G2237">
        <v>12</v>
      </c>
      <c r="H2237">
        <v>1</v>
      </c>
      <c r="I2237" t="s">
        <v>39</v>
      </c>
      <c r="J2237" t="s">
        <v>18</v>
      </c>
      <c r="K2237">
        <v>59.999999999999943</v>
      </c>
      <c r="L2237">
        <v>8.3333333333333329E-2</v>
      </c>
      <c r="M2237">
        <v>0</v>
      </c>
      <c r="N2237" t="s">
        <v>71</v>
      </c>
      <c r="O2237" t="s">
        <v>98</v>
      </c>
      <c r="P2237" t="s">
        <v>112</v>
      </c>
      <c r="Q2237" t="s">
        <v>117</v>
      </c>
      <c r="R2237" t="s">
        <v>118</v>
      </c>
      <c r="S2237">
        <v>2218</v>
      </c>
      <c r="T2237">
        <v>862</v>
      </c>
      <c r="U2237" s="1">
        <v>45410</v>
      </c>
      <c r="V2237" s="2">
        <v>0.52083333333333337</v>
      </c>
      <c r="W2237" s="2">
        <v>0.5625</v>
      </c>
      <c r="X2237" t="s">
        <v>49</v>
      </c>
      <c r="Y2237">
        <v>3</v>
      </c>
      <c r="Z2237">
        <v>12</v>
      </c>
      <c r="AA2237">
        <v>4</v>
      </c>
      <c r="AB2237" t="s">
        <v>42</v>
      </c>
      <c r="AC2237" t="s">
        <v>14</v>
      </c>
      <c r="AD2237">
        <v>59.999999999999943</v>
      </c>
      <c r="AE2237">
        <v>0.33333333333333331</v>
      </c>
      <c r="AF2237">
        <v>0</v>
      </c>
      <c r="AG2237" t="s">
        <v>71</v>
      </c>
      <c r="AH2237" t="s">
        <v>101</v>
      </c>
      <c r="AI2237" t="s">
        <v>112</v>
      </c>
      <c r="AJ2237">
        <v>2217</v>
      </c>
      <c r="AK2237">
        <v>2218</v>
      </c>
      <c r="AL2237" t="s">
        <v>118</v>
      </c>
    </row>
    <row r="2238" spans="1:38" x14ac:dyDescent="0.2">
      <c r="A2238">
        <v>2849</v>
      </c>
      <c r="B2238" s="1">
        <v>45348</v>
      </c>
      <c r="C2238" s="2">
        <v>0.52083333333333337</v>
      </c>
      <c r="D2238" s="2">
        <v>0.54166666666666663</v>
      </c>
      <c r="E2238" t="s">
        <v>49</v>
      </c>
      <c r="F2238">
        <v>3</v>
      </c>
      <c r="G2238">
        <v>12</v>
      </c>
      <c r="H2238">
        <v>6</v>
      </c>
      <c r="I2238" t="s">
        <v>17</v>
      </c>
      <c r="J2238" t="s">
        <v>18</v>
      </c>
      <c r="K2238">
        <v>29.999999999999893</v>
      </c>
      <c r="L2238">
        <v>0.5</v>
      </c>
      <c r="M2238">
        <v>0</v>
      </c>
      <c r="N2238" t="s">
        <v>72</v>
      </c>
      <c r="O2238" t="s">
        <v>99</v>
      </c>
      <c r="P2238" t="s">
        <v>112</v>
      </c>
      <c r="Q2238" t="s">
        <v>118</v>
      </c>
      <c r="R2238" t="s">
        <v>118</v>
      </c>
      <c r="S2238">
        <v>2219</v>
      </c>
      <c r="T2238">
        <v>686</v>
      </c>
      <c r="U2238" s="1">
        <v>45312</v>
      </c>
      <c r="V2238" s="2">
        <v>0.52083333333333337</v>
      </c>
      <c r="W2238" s="2">
        <v>0.5625</v>
      </c>
      <c r="X2238" t="s">
        <v>49</v>
      </c>
      <c r="Y2238">
        <v>3</v>
      </c>
      <c r="Z2238">
        <v>12</v>
      </c>
      <c r="AA2238">
        <v>1</v>
      </c>
      <c r="AB2238" t="s">
        <v>39</v>
      </c>
      <c r="AC2238" t="s">
        <v>18</v>
      </c>
      <c r="AD2238">
        <v>59.999999999999943</v>
      </c>
      <c r="AE2238">
        <v>8.3333333333333329E-2</v>
      </c>
      <c r="AF2238">
        <v>0</v>
      </c>
      <c r="AG2238" t="s">
        <v>71</v>
      </c>
      <c r="AH2238" t="s">
        <v>98</v>
      </c>
      <c r="AI2238" t="s">
        <v>112</v>
      </c>
      <c r="AJ2238">
        <v>2218</v>
      </c>
      <c r="AK2238">
        <v>2219</v>
      </c>
      <c r="AL2238" t="s">
        <v>118</v>
      </c>
    </row>
    <row r="2239" spans="1:38" x14ac:dyDescent="0.2">
      <c r="A2239">
        <v>2656</v>
      </c>
      <c r="B2239" s="1">
        <v>45563</v>
      </c>
      <c r="C2239" s="2">
        <v>0.52083333333333337</v>
      </c>
      <c r="D2239" s="2">
        <v>0.5625</v>
      </c>
      <c r="E2239" t="s">
        <v>49</v>
      </c>
      <c r="F2239">
        <v>3</v>
      </c>
      <c r="G2239">
        <v>12</v>
      </c>
      <c r="H2239">
        <v>1</v>
      </c>
      <c r="I2239" t="s">
        <v>27</v>
      </c>
      <c r="J2239" t="s">
        <v>14</v>
      </c>
      <c r="K2239">
        <v>59.999999999999943</v>
      </c>
      <c r="L2239">
        <v>8.3333333333333329E-2</v>
      </c>
      <c r="M2239">
        <v>0</v>
      </c>
      <c r="N2239" t="s">
        <v>77</v>
      </c>
      <c r="O2239" t="s">
        <v>106</v>
      </c>
      <c r="P2239" t="s">
        <v>112</v>
      </c>
      <c r="Q2239" t="s">
        <v>117</v>
      </c>
      <c r="R2239" t="s">
        <v>118</v>
      </c>
      <c r="S2239">
        <v>2220</v>
      </c>
      <c r="T2239">
        <v>2849</v>
      </c>
      <c r="U2239" s="1">
        <v>45348</v>
      </c>
      <c r="V2239" s="2">
        <v>0.52083333333333337</v>
      </c>
      <c r="W2239" s="2">
        <v>0.54166666666666663</v>
      </c>
      <c r="X2239" t="s">
        <v>49</v>
      </c>
      <c r="Y2239">
        <v>3</v>
      </c>
      <c r="Z2239">
        <v>12</v>
      </c>
      <c r="AA2239">
        <v>6</v>
      </c>
      <c r="AB2239" t="s">
        <v>17</v>
      </c>
      <c r="AC2239" t="s">
        <v>18</v>
      </c>
      <c r="AD2239">
        <v>29.999999999999893</v>
      </c>
      <c r="AE2239">
        <v>0.5</v>
      </c>
      <c r="AF2239">
        <v>0</v>
      </c>
      <c r="AG2239" t="s">
        <v>72</v>
      </c>
      <c r="AH2239" t="s">
        <v>99</v>
      </c>
      <c r="AI2239" t="s">
        <v>112</v>
      </c>
      <c r="AJ2239">
        <v>2219</v>
      </c>
      <c r="AK2239">
        <v>2220</v>
      </c>
      <c r="AL2239" t="s">
        <v>118</v>
      </c>
    </row>
    <row r="2240" spans="1:38" x14ac:dyDescent="0.2">
      <c r="A2240">
        <v>619</v>
      </c>
      <c r="B2240" s="1">
        <v>45346</v>
      </c>
      <c r="C2240" s="2">
        <v>0.52083333333333337</v>
      </c>
      <c r="D2240" s="2">
        <v>0.60416666666666663</v>
      </c>
      <c r="E2240" t="s">
        <v>49</v>
      </c>
      <c r="F2240">
        <v>3</v>
      </c>
      <c r="G2240">
        <v>12</v>
      </c>
      <c r="H2240">
        <v>7</v>
      </c>
      <c r="I2240" t="s">
        <v>13</v>
      </c>
      <c r="J2240" t="s">
        <v>30</v>
      </c>
      <c r="K2240">
        <v>119.99999999999989</v>
      </c>
      <c r="L2240">
        <v>0.58333333333333337</v>
      </c>
      <c r="M2240">
        <v>0</v>
      </c>
      <c r="N2240" t="s">
        <v>77</v>
      </c>
      <c r="O2240" t="s">
        <v>99</v>
      </c>
      <c r="P2240" t="s">
        <v>112</v>
      </c>
      <c r="Q2240" t="s">
        <v>118</v>
      </c>
      <c r="R2240" t="s">
        <v>124</v>
      </c>
      <c r="S2240">
        <v>2221</v>
      </c>
      <c r="T2240">
        <v>2656</v>
      </c>
      <c r="U2240" s="1">
        <v>45563</v>
      </c>
      <c r="V2240" s="2">
        <v>0.52083333333333337</v>
      </c>
      <c r="W2240" s="2">
        <v>0.5625</v>
      </c>
      <c r="X2240" t="s">
        <v>49</v>
      </c>
      <c r="Y2240">
        <v>3</v>
      </c>
      <c r="Z2240">
        <v>12</v>
      </c>
      <c r="AA2240">
        <v>1</v>
      </c>
      <c r="AB2240" t="s">
        <v>27</v>
      </c>
      <c r="AC2240" t="s">
        <v>14</v>
      </c>
      <c r="AD2240">
        <v>59.999999999999943</v>
      </c>
      <c r="AE2240">
        <v>8.3333333333333329E-2</v>
      </c>
      <c r="AF2240">
        <v>0</v>
      </c>
      <c r="AG2240" t="s">
        <v>77</v>
      </c>
      <c r="AH2240" t="s">
        <v>106</v>
      </c>
      <c r="AI2240" t="s">
        <v>112</v>
      </c>
      <c r="AJ2240">
        <v>2220</v>
      </c>
      <c r="AK2240">
        <v>2221</v>
      </c>
      <c r="AL2240" t="s">
        <v>118</v>
      </c>
    </row>
    <row r="2241" spans="1:38" x14ac:dyDescent="0.2">
      <c r="A2241">
        <v>2745</v>
      </c>
      <c r="B2241" s="1">
        <v>45302</v>
      </c>
      <c r="C2241" s="2">
        <v>0.52083333333333337</v>
      </c>
      <c r="D2241" s="2">
        <v>0.60416666666666663</v>
      </c>
      <c r="E2241" t="s">
        <v>49</v>
      </c>
      <c r="F2241">
        <v>3</v>
      </c>
      <c r="G2241">
        <v>12</v>
      </c>
      <c r="H2241">
        <v>15</v>
      </c>
      <c r="I2241" t="s">
        <v>22</v>
      </c>
      <c r="J2241" t="s">
        <v>30</v>
      </c>
      <c r="K2241">
        <v>119.99999999999989</v>
      </c>
      <c r="L2241">
        <v>1.25</v>
      </c>
      <c r="M2241">
        <v>1</v>
      </c>
      <c r="N2241" t="s">
        <v>75</v>
      </c>
      <c r="O2241" t="s">
        <v>98</v>
      </c>
      <c r="P2241" t="s">
        <v>112</v>
      </c>
      <c r="Q2241" t="s">
        <v>118</v>
      </c>
      <c r="R2241" t="s">
        <v>124</v>
      </c>
      <c r="S2241">
        <v>2222</v>
      </c>
      <c r="T2241">
        <v>619</v>
      </c>
      <c r="U2241" s="1">
        <v>45346</v>
      </c>
      <c r="V2241" s="2">
        <v>0.52083333333333337</v>
      </c>
      <c r="W2241" s="2">
        <v>0.60416666666666663</v>
      </c>
      <c r="X2241" t="s">
        <v>49</v>
      </c>
      <c r="Y2241">
        <v>3</v>
      </c>
      <c r="Z2241">
        <v>12</v>
      </c>
      <c r="AA2241">
        <v>7</v>
      </c>
      <c r="AB2241" t="s">
        <v>13</v>
      </c>
      <c r="AC2241" t="s">
        <v>30</v>
      </c>
      <c r="AD2241">
        <v>119.99999999999989</v>
      </c>
      <c r="AE2241">
        <v>0.58333333333333337</v>
      </c>
      <c r="AF2241">
        <v>0</v>
      </c>
      <c r="AG2241" t="s">
        <v>77</v>
      </c>
      <c r="AH2241" t="s">
        <v>99</v>
      </c>
      <c r="AI2241" t="s">
        <v>112</v>
      </c>
      <c r="AJ2241">
        <v>2221</v>
      </c>
      <c r="AK2241">
        <v>2222</v>
      </c>
      <c r="AL2241" t="s">
        <v>118</v>
      </c>
    </row>
    <row r="2242" spans="1:38" x14ac:dyDescent="0.2">
      <c r="A2242">
        <v>1549</v>
      </c>
      <c r="B2242" s="1">
        <v>45293</v>
      </c>
      <c r="C2242" s="2">
        <v>0.52083333333333337</v>
      </c>
      <c r="D2242" s="2">
        <v>0.58333333333333337</v>
      </c>
      <c r="E2242" t="s">
        <v>49</v>
      </c>
      <c r="F2242">
        <v>3</v>
      </c>
      <c r="G2242">
        <v>12</v>
      </c>
      <c r="H2242">
        <v>8</v>
      </c>
      <c r="I2242" t="s">
        <v>17</v>
      </c>
      <c r="J2242" t="s">
        <v>40</v>
      </c>
      <c r="K2242">
        <v>90</v>
      </c>
      <c r="L2242">
        <v>0.66666666666666663</v>
      </c>
      <c r="M2242">
        <v>0</v>
      </c>
      <c r="N2242" t="s">
        <v>73</v>
      </c>
      <c r="O2242" t="s">
        <v>98</v>
      </c>
      <c r="P2242" t="s">
        <v>112</v>
      </c>
      <c r="Q2242" t="s">
        <v>118</v>
      </c>
      <c r="R2242" t="s">
        <v>118</v>
      </c>
      <c r="S2242">
        <v>2216</v>
      </c>
      <c r="T2242">
        <v>326</v>
      </c>
      <c r="U2242" s="1">
        <v>45382</v>
      </c>
      <c r="V2242" s="2">
        <v>0.52083333333333337</v>
      </c>
      <c r="W2242" s="2">
        <v>0.60416666666666663</v>
      </c>
      <c r="X2242" t="s">
        <v>49</v>
      </c>
      <c r="Y2242">
        <v>3</v>
      </c>
      <c r="Z2242">
        <v>12</v>
      </c>
      <c r="AA2242">
        <v>7</v>
      </c>
      <c r="AB2242" t="s">
        <v>17</v>
      </c>
      <c r="AC2242" t="s">
        <v>30</v>
      </c>
      <c r="AD2242">
        <v>119.99999999999989</v>
      </c>
      <c r="AE2242">
        <v>0.58333333333333337</v>
      </c>
      <c r="AF2242">
        <v>0</v>
      </c>
      <c r="AG2242" t="s">
        <v>71</v>
      </c>
      <c r="AH2242" t="s">
        <v>100</v>
      </c>
      <c r="AI2242" t="s">
        <v>112</v>
      </c>
      <c r="AJ2242">
        <v>2215</v>
      </c>
      <c r="AK2242">
        <v>2216</v>
      </c>
      <c r="AL2242" t="s">
        <v>118</v>
      </c>
    </row>
    <row r="2243" spans="1:38" x14ac:dyDescent="0.2">
      <c r="A2243">
        <v>1106</v>
      </c>
      <c r="B2243" s="1">
        <v>45412</v>
      </c>
      <c r="C2243" s="2">
        <v>0.5</v>
      </c>
      <c r="D2243" s="2">
        <v>0.54166666666666663</v>
      </c>
      <c r="E2243" t="s">
        <v>49</v>
      </c>
      <c r="F2243">
        <v>3</v>
      </c>
      <c r="G2243">
        <v>12</v>
      </c>
      <c r="H2243">
        <v>7</v>
      </c>
      <c r="I2243" t="s">
        <v>22</v>
      </c>
      <c r="J2243" t="s">
        <v>28</v>
      </c>
      <c r="K2243">
        <v>59.999999999999943</v>
      </c>
      <c r="L2243">
        <v>0.58333333333333337</v>
      </c>
      <c r="M2243">
        <v>0</v>
      </c>
      <c r="N2243" t="s">
        <v>73</v>
      </c>
      <c r="O2243" t="s">
        <v>101</v>
      </c>
      <c r="P2243" t="s">
        <v>112</v>
      </c>
      <c r="Q2243" t="s">
        <v>118</v>
      </c>
      <c r="R2243" t="s">
        <v>118</v>
      </c>
      <c r="S2243">
        <v>2256</v>
      </c>
      <c r="T2243">
        <v>1766</v>
      </c>
      <c r="U2243" s="1">
        <v>45558</v>
      </c>
      <c r="V2243" s="2">
        <v>0.5</v>
      </c>
      <c r="W2243" s="2">
        <v>0.5625</v>
      </c>
      <c r="X2243" t="s">
        <v>49</v>
      </c>
      <c r="Y2243">
        <v>3</v>
      </c>
      <c r="Z2243">
        <v>12</v>
      </c>
      <c r="AA2243">
        <v>7</v>
      </c>
      <c r="AB2243" t="s">
        <v>42</v>
      </c>
      <c r="AC2243" t="s">
        <v>18</v>
      </c>
      <c r="AD2243">
        <v>90</v>
      </c>
      <c r="AE2243">
        <v>0.58333333333333337</v>
      </c>
      <c r="AF2243">
        <v>0</v>
      </c>
      <c r="AG2243" t="s">
        <v>72</v>
      </c>
      <c r="AH2243" t="s">
        <v>106</v>
      </c>
      <c r="AI2243" t="s">
        <v>112</v>
      </c>
      <c r="AJ2243">
        <v>2255</v>
      </c>
      <c r="AK2243">
        <v>2256</v>
      </c>
      <c r="AL2243" t="s">
        <v>118</v>
      </c>
    </row>
    <row r="2244" spans="1:38" x14ac:dyDescent="0.2">
      <c r="A2244">
        <v>709</v>
      </c>
      <c r="B2244" s="1">
        <v>45528</v>
      </c>
      <c r="C2244" s="2">
        <v>0.5</v>
      </c>
      <c r="D2244" s="2">
        <v>0.58333333333333337</v>
      </c>
      <c r="E2244" t="s">
        <v>49</v>
      </c>
      <c r="F2244">
        <v>3</v>
      </c>
      <c r="G2244">
        <v>12</v>
      </c>
      <c r="H2244">
        <v>6</v>
      </c>
      <c r="I2244" t="s">
        <v>39</v>
      </c>
      <c r="J2244" t="s">
        <v>14</v>
      </c>
      <c r="K2244">
        <v>120.00000000000006</v>
      </c>
      <c r="L2244">
        <v>0.5</v>
      </c>
      <c r="M2244">
        <v>0</v>
      </c>
      <c r="N2244" t="s">
        <v>77</v>
      </c>
      <c r="O2244" t="s">
        <v>105</v>
      </c>
      <c r="P2244" t="s">
        <v>112</v>
      </c>
      <c r="Q2244" t="s">
        <v>118</v>
      </c>
      <c r="R2244" t="s">
        <v>124</v>
      </c>
      <c r="S2244">
        <v>2257</v>
      </c>
      <c r="T2244">
        <v>1106</v>
      </c>
      <c r="U2244" s="1">
        <v>45412</v>
      </c>
      <c r="V2244" s="2">
        <v>0.5</v>
      </c>
      <c r="W2244" s="2">
        <v>0.54166666666666663</v>
      </c>
      <c r="X2244" t="s">
        <v>49</v>
      </c>
      <c r="Y2244">
        <v>3</v>
      </c>
      <c r="Z2244">
        <v>12</v>
      </c>
      <c r="AA2244">
        <v>7</v>
      </c>
      <c r="AB2244" t="s">
        <v>22</v>
      </c>
      <c r="AC2244" t="s">
        <v>28</v>
      </c>
      <c r="AD2244">
        <v>59.999999999999943</v>
      </c>
      <c r="AE2244">
        <v>0.58333333333333337</v>
      </c>
      <c r="AF2244">
        <v>0</v>
      </c>
      <c r="AG2244" t="s">
        <v>73</v>
      </c>
      <c r="AH2244" t="s">
        <v>101</v>
      </c>
      <c r="AI2244" t="s">
        <v>112</v>
      </c>
      <c r="AJ2244">
        <v>2256</v>
      </c>
      <c r="AK2244">
        <v>2257</v>
      </c>
      <c r="AL2244" t="s">
        <v>118</v>
      </c>
    </row>
    <row r="2245" spans="1:38" x14ac:dyDescent="0.2">
      <c r="A2245">
        <v>863</v>
      </c>
      <c r="B2245" s="1">
        <v>45481</v>
      </c>
      <c r="C2245" s="2">
        <v>0.5</v>
      </c>
      <c r="D2245" s="2">
        <v>0.5625</v>
      </c>
      <c r="E2245" t="s">
        <v>49</v>
      </c>
      <c r="F2245">
        <v>3</v>
      </c>
      <c r="G2245">
        <v>12</v>
      </c>
      <c r="H2245">
        <v>13</v>
      </c>
      <c r="I2245" t="s">
        <v>13</v>
      </c>
      <c r="J2245" t="s">
        <v>28</v>
      </c>
      <c r="K2245">
        <v>90</v>
      </c>
      <c r="L2245">
        <v>1.0833333333333333</v>
      </c>
      <c r="M2245">
        <v>1</v>
      </c>
      <c r="N2245" t="s">
        <v>72</v>
      </c>
      <c r="O2245" t="s">
        <v>104</v>
      </c>
      <c r="P2245" t="s">
        <v>112</v>
      </c>
      <c r="Q2245" t="s">
        <v>118</v>
      </c>
      <c r="R2245" t="s">
        <v>118</v>
      </c>
      <c r="S2245">
        <v>2267</v>
      </c>
      <c r="T2245">
        <v>2433</v>
      </c>
      <c r="U2245" s="1">
        <v>45427</v>
      </c>
      <c r="V2245" s="2">
        <v>0.5</v>
      </c>
      <c r="W2245" s="2">
        <v>0.58333333333333337</v>
      </c>
      <c r="X2245" t="s">
        <v>49</v>
      </c>
      <c r="Y2245">
        <v>3</v>
      </c>
      <c r="Z2245">
        <v>12</v>
      </c>
      <c r="AA2245">
        <v>15</v>
      </c>
      <c r="AB2245" t="s">
        <v>42</v>
      </c>
      <c r="AC2245" t="s">
        <v>40</v>
      </c>
      <c r="AD2245">
        <v>120.00000000000006</v>
      </c>
      <c r="AE2245">
        <v>1.25</v>
      </c>
      <c r="AF2245">
        <v>1</v>
      </c>
      <c r="AG2245" t="s">
        <v>74</v>
      </c>
      <c r="AH2245" t="s">
        <v>102</v>
      </c>
      <c r="AI2245" t="s">
        <v>112</v>
      </c>
      <c r="AJ2245">
        <v>2266</v>
      </c>
      <c r="AK2245">
        <v>2267</v>
      </c>
      <c r="AL2245" t="s">
        <v>118</v>
      </c>
    </row>
    <row r="2246" spans="1:38" x14ac:dyDescent="0.2">
      <c r="A2246">
        <v>1669</v>
      </c>
      <c r="B2246" s="1">
        <v>45305</v>
      </c>
      <c r="C2246" s="2">
        <v>0.5</v>
      </c>
      <c r="D2246" s="2">
        <v>0.58333333333333337</v>
      </c>
      <c r="E2246" t="s">
        <v>49</v>
      </c>
      <c r="F2246">
        <v>3</v>
      </c>
      <c r="G2246">
        <v>12</v>
      </c>
      <c r="H2246">
        <v>15</v>
      </c>
      <c r="I2246" t="s">
        <v>13</v>
      </c>
      <c r="J2246" t="s">
        <v>40</v>
      </c>
      <c r="K2246">
        <v>120.00000000000006</v>
      </c>
      <c r="L2246">
        <v>1.25</v>
      </c>
      <c r="M2246">
        <v>1</v>
      </c>
      <c r="N2246" t="s">
        <v>71</v>
      </c>
      <c r="O2246" t="s">
        <v>98</v>
      </c>
      <c r="P2246" t="s">
        <v>112</v>
      </c>
      <c r="Q2246" t="s">
        <v>118</v>
      </c>
      <c r="R2246" t="s">
        <v>124</v>
      </c>
      <c r="S2246">
        <v>2258</v>
      </c>
      <c r="T2246">
        <v>709</v>
      </c>
      <c r="U2246" s="1">
        <v>45528</v>
      </c>
      <c r="V2246" s="2">
        <v>0.5</v>
      </c>
      <c r="W2246" s="2">
        <v>0.58333333333333337</v>
      </c>
      <c r="X2246" t="s">
        <v>49</v>
      </c>
      <c r="Y2246">
        <v>3</v>
      </c>
      <c r="Z2246">
        <v>12</v>
      </c>
      <c r="AA2246">
        <v>6</v>
      </c>
      <c r="AB2246" t="s">
        <v>39</v>
      </c>
      <c r="AC2246" t="s">
        <v>14</v>
      </c>
      <c r="AD2246">
        <v>120.00000000000006</v>
      </c>
      <c r="AE2246">
        <v>0.5</v>
      </c>
      <c r="AF2246">
        <v>0</v>
      </c>
      <c r="AG2246" t="s">
        <v>77</v>
      </c>
      <c r="AH2246" t="s">
        <v>105</v>
      </c>
      <c r="AI2246" t="s">
        <v>112</v>
      </c>
      <c r="AJ2246">
        <v>2257</v>
      </c>
      <c r="AK2246">
        <v>2258</v>
      </c>
      <c r="AL2246" t="s">
        <v>118</v>
      </c>
    </row>
    <row r="2247" spans="1:38" x14ac:dyDescent="0.2">
      <c r="A2247">
        <v>1631</v>
      </c>
      <c r="B2247" s="1">
        <v>45321</v>
      </c>
      <c r="C2247" s="2">
        <v>0.5</v>
      </c>
      <c r="D2247" s="2">
        <v>0.5625</v>
      </c>
      <c r="E2247" t="s">
        <v>49</v>
      </c>
      <c r="F2247">
        <v>3</v>
      </c>
      <c r="G2247">
        <v>12</v>
      </c>
      <c r="H2247">
        <v>4</v>
      </c>
      <c r="I2247" t="s">
        <v>39</v>
      </c>
      <c r="J2247" t="s">
        <v>30</v>
      </c>
      <c r="K2247">
        <v>90</v>
      </c>
      <c r="L2247">
        <v>0.33333333333333331</v>
      </c>
      <c r="M2247">
        <v>0</v>
      </c>
      <c r="N2247" t="s">
        <v>73</v>
      </c>
      <c r="O2247" t="s">
        <v>98</v>
      </c>
      <c r="P2247" t="s">
        <v>112</v>
      </c>
      <c r="Q2247" t="s">
        <v>118</v>
      </c>
      <c r="R2247" t="s">
        <v>118</v>
      </c>
      <c r="S2247">
        <v>2259</v>
      </c>
      <c r="T2247">
        <v>1669</v>
      </c>
      <c r="U2247" s="1">
        <v>45305</v>
      </c>
      <c r="V2247" s="2">
        <v>0.5</v>
      </c>
      <c r="W2247" s="2">
        <v>0.58333333333333337</v>
      </c>
      <c r="X2247" t="s">
        <v>49</v>
      </c>
      <c r="Y2247">
        <v>3</v>
      </c>
      <c r="Z2247">
        <v>12</v>
      </c>
      <c r="AA2247">
        <v>15</v>
      </c>
      <c r="AB2247" t="s">
        <v>13</v>
      </c>
      <c r="AC2247" t="s">
        <v>40</v>
      </c>
      <c r="AD2247">
        <v>120.00000000000006</v>
      </c>
      <c r="AE2247">
        <v>1.25</v>
      </c>
      <c r="AF2247">
        <v>1</v>
      </c>
      <c r="AG2247" t="s">
        <v>71</v>
      </c>
      <c r="AH2247" t="s">
        <v>98</v>
      </c>
      <c r="AI2247" t="s">
        <v>112</v>
      </c>
      <c r="AJ2247">
        <v>2258</v>
      </c>
      <c r="AK2247">
        <v>2259</v>
      </c>
      <c r="AL2247" t="s">
        <v>118</v>
      </c>
    </row>
    <row r="2248" spans="1:38" x14ac:dyDescent="0.2">
      <c r="A2248">
        <v>579</v>
      </c>
      <c r="B2248" s="1">
        <v>45549</v>
      </c>
      <c r="C2248" s="2">
        <v>0.5</v>
      </c>
      <c r="D2248" s="2">
        <v>0.52083333333333337</v>
      </c>
      <c r="E2248" t="s">
        <v>49</v>
      </c>
      <c r="F2248">
        <v>3</v>
      </c>
      <c r="G2248">
        <v>12</v>
      </c>
      <c r="H2248">
        <v>1</v>
      </c>
      <c r="I2248" t="s">
        <v>39</v>
      </c>
      <c r="J2248" t="s">
        <v>18</v>
      </c>
      <c r="K2248">
        <v>30.000000000000053</v>
      </c>
      <c r="L2248">
        <v>8.3333333333333329E-2</v>
      </c>
      <c r="M2248">
        <v>0</v>
      </c>
      <c r="N2248" t="s">
        <v>77</v>
      </c>
      <c r="O2248" t="s">
        <v>106</v>
      </c>
      <c r="P2248" t="s">
        <v>112</v>
      </c>
      <c r="Q2248" t="s">
        <v>117</v>
      </c>
      <c r="R2248" t="s">
        <v>118</v>
      </c>
      <c r="S2248">
        <v>2263</v>
      </c>
      <c r="T2248">
        <v>1257</v>
      </c>
      <c r="U2248" s="1">
        <v>45411</v>
      </c>
      <c r="V2248" s="2">
        <v>0.5</v>
      </c>
      <c r="W2248" s="2">
        <v>0.5625</v>
      </c>
      <c r="X2248" t="s">
        <v>49</v>
      </c>
      <c r="Y2248">
        <v>3</v>
      </c>
      <c r="Z2248">
        <v>12</v>
      </c>
      <c r="AA2248">
        <v>7</v>
      </c>
      <c r="AB2248" t="s">
        <v>17</v>
      </c>
      <c r="AC2248" t="s">
        <v>30</v>
      </c>
      <c r="AD2248">
        <v>90</v>
      </c>
      <c r="AE2248">
        <v>0.58333333333333337</v>
      </c>
      <c r="AF2248">
        <v>0</v>
      </c>
      <c r="AG2248" t="s">
        <v>72</v>
      </c>
      <c r="AH2248" t="s">
        <v>101</v>
      </c>
      <c r="AI2248" t="s">
        <v>112</v>
      </c>
      <c r="AJ2248">
        <v>2262</v>
      </c>
      <c r="AK2248">
        <v>2263</v>
      </c>
      <c r="AL2248" t="s">
        <v>118</v>
      </c>
    </row>
    <row r="2249" spans="1:38" x14ac:dyDescent="0.2">
      <c r="A2249">
        <v>1900</v>
      </c>
      <c r="B2249" s="1">
        <v>45452</v>
      </c>
      <c r="C2249" s="2">
        <v>0.5</v>
      </c>
      <c r="D2249" s="2">
        <v>0.52083333333333337</v>
      </c>
      <c r="E2249" t="s">
        <v>49</v>
      </c>
      <c r="F2249">
        <v>3</v>
      </c>
      <c r="G2249">
        <v>12</v>
      </c>
      <c r="H2249">
        <v>9</v>
      </c>
      <c r="I2249" t="s">
        <v>41</v>
      </c>
      <c r="J2249" t="s">
        <v>18</v>
      </c>
      <c r="K2249">
        <v>30.000000000000053</v>
      </c>
      <c r="L2249">
        <v>0.75</v>
      </c>
      <c r="M2249">
        <v>0</v>
      </c>
      <c r="N2249" t="s">
        <v>71</v>
      </c>
      <c r="O2249" t="s">
        <v>103</v>
      </c>
      <c r="P2249" t="s">
        <v>112</v>
      </c>
      <c r="Q2249" t="s">
        <v>118</v>
      </c>
      <c r="R2249" t="s">
        <v>118</v>
      </c>
      <c r="S2249">
        <v>2261</v>
      </c>
      <c r="T2249">
        <v>493</v>
      </c>
      <c r="U2249" s="1">
        <v>45422</v>
      </c>
      <c r="V2249" s="2">
        <v>0.5</v>
      </c>
      <c r="W2249" s="2">
        <v>0.5625</v>
      </c>
      <c r="X2249" t="s">
        <v>49</v>
      </c>
      <c r="Y2249">
        <v>3</v>
      </c>
      <c r="Z2249">
        <v>12</v>
      </c>
      <c r="AA2249">
        <v>8</v>
      </c>
      <c r="AB2249" t="s">
        <v>22</v>
      </c>
      <c r="AC2249" t="s">
        <v>30</v>
      </c>
      <c r="AD2249">
        <v>90</v>
      </c>
      <c r="AE2249">
        <v>0.66666666666666663</v>
      </c>
      <c r="AF2249">
        <v>0</v>
      </c>
      <c r="AG2249" t="s">
        <v>76</v>
      </c>
      <c r="AH2249" t="s">
        <v>102</v>
      </c>
      <c r="AI2249" t="s">
        <v>112</v>
      </c>
      <c r="AJ2249">
        <v>2260</v>
      </c>
      <c r="AK2249">
        <v>2261</v>
      </c>
      <c r="AL2249" t="s">
        <v>118</v>
      </c>
    </row>
    <row r="2250" spans="1:38" x14ac:dyDescent="0.2">
      <c r="A2250">
        <v>1257</v>
      </c>
      <c r="B2250" s="1">
        <v>45411</v>
      </c>
      <c r="C2250" s="2">
        <v>0.5</v>
      </c>
      <c r="D2250" s="2">
        <v>0.5625</v>
      </c>
      <c r="E2250" t="s">
        <v>49</v>
      </c>
      <c r="F2250">
        <v>3</v>
      </c>
      <c r="G2250">
        <v>12</v>
      </c>
      <c r="H2250">
        <v>7</v>
      </c>
      <c r="I2250" t="s">
        <v>17</v>
      </c>
      <c r="J2250" t="s">
        <v>30</v>
      </c>
      <c r="K2250">
        <v>90</v>
      </c>
      <c r="L2250">
        <v>0.58333333333333337</v>
      </c>
      <c r="M2250">
        <v>0</v>
      </c>
      <c r="N2250" t="s">
        <v>72</v>
      </c>
      <c r="O2250" t="s">
        <v>101</v>
      </c>
      <c r="P2250" t="s">
        <v>112</v>
      </c>
      <c r="Q2250" t="s">
        <v>118</v>
      </c>
      <c r="R2250" t="s">
        <v>118</v>
      </c>
      <c r="S2250">
        <v>2262</v>
      </c>
      <c r="T2250">
        <v>1900</v>
      </c>
      <c r="U2250" s="1">
        <v>45452</v>
      </c>
      <c r="V2250" s="2">
        <v>0.5</v>
      </c>
      <c r="W2250" s="2">
        <v>0.52083333333333337</v>
      </c>
      <c r="X2250" t="s">
        <v>49</v>
      </c>
      <c r="Y2250">
        <v>3</v>
      </c>
      <c r="Z2250">
        <v>12</v>
      </c>
      <c r="AA2250">
        <v>9</v>
      </c>
      <c r="AB2250" t="s">
        <v>41</v>
      </c>
      <c r="AC2250" t="s">
        <v>18</v>
      </c>
      <c r="AD2250">
        <v>30.000000000000053</v>
      </c>
      <c r="AE2250">
        <v>0.75</v>
      </c>
      <c r="AF2250">
        <v>0</v>
      </c>
      <c r="AG2250" t="s">
        <v>71</v>
      </c>
      <c r="AH2250" t="s">
        <v>103</v>
      </c>
      <c r="AI2250" t="s">
        <v>112</v>
      </c>
      <c r="AJ2250">
        <v>2261</v>
      </c>
      <c r="AK2250">
        <v>2262</v>
      </c>
      <c r="AL2250" t="s">
        <v>118</v>
      </c>
    </row>
    <row r="2251" spans="1:38" x14ac:dyDescent="0.2">
      <c r="A2251">
        <v>2726</v>
      </c>
      <c r="B2251" s="1">
        <v>45308</v>
      </c>
      <c r="C2251" s="2">
        <v>0.5</v>
      </c>
      <c r="D2251" s="2">
        <v>0.5625</v>
      </c>
      <c r="E2251" t="s">
        <v>49</v>
      </c>
      <c r="F2251">
        <v>3</v>
      </c>
      <c r="G2251">
        <v>12</v>
      </c>
      <c r="H2251">
        <v>1</v>
      </c>
      <c r="I2251" t="s">
        <v>41</v>
      </c>
      <c r="J2251" t="s">
        <v>28</v>
      </c>
      <c r="K2251">
        <v>90</v>
      </c>
      <c r="L2251">
        <v>8.3333333333333329E-2</v>
      </c>
      <c r="M2251">
        <v>0</v>
      </c>
      <c r="N2251" t="s">
        <v>74</v>
      </c>
      <c r="O2251" t="s">
        <v>98</v>
      </c>
      <c r="P2251" t="s">
        <v>112</v>
      </c>
      <c r="Q2251" t="s">
        <v>117</v>
      </c>
      <c r="R2251" t="s">
        <v>118</v>
      </c>
      <c r="S2251">
        <v>2264</v>
      </c>
      <c r="T2251">
        <v>579</v>
      </c>
      <c r="U2251" s="1">
        <v>45549</v>
      </c>
      <c r="V2251" s="2">
        <v>0.5</v>
      </c>
      <c r="W2251" s="2">
        <v>0.52083333333333337</v>
      </c>
      <c r="X2251" t="s">
        <v>49</v>
      </c>
      <c r="Y2251">
        <v>3</v>
      </c>
      <c r="Z2251">
        <v>12</v>
      </c>
      <c r="AA2251">
        <v>1</v>
      </c>
      <c r="AB2251" t="s">
        <v>39</v>
      </c>
      <c r="AC2251" t="s">
        <v>18</v>
      </c>
      <c r="AD2251">
        <v>30.000000000000053</v>
      </c>
      <c r="AE2251">
        <v>8.3333333333333329E-2</v>
      </c>
      <c r="AF2251">
        <v>0</v>
      </c>
      <c r="AG2251" t="s">
        <v>77</v>
      </c>
      <c r="AH2251" t="s">
        <v>106</v>
      </c>
      <c r="AI2251" t="s">
        <v>112</v>
      </c>
      <c r="AJ2251">
        <v>2263</v>
      </c>
      <c r="AK2251">
        <v>2264</v>
      </c>
      <c r="AL2251" t="s">
        <v>118</v>
      </c>
    </row>
    <row r="2252" spans="1:38" x14ac:dyDescent="0.2">
      <c r="A2252">
        <v>1928</v>
      </c>
      <c r="B2252" s="1">
        <v>45485</v>
      </c>
      <c r="C2252" s="2">
        <v>0.5</v>
      </c>
      <c r="D2252" s="2">
        <v>0.54166666666666663</v>
      </c>
      <c r="E2252" t="s">
        <v>49</v>
      </c>
      <c r="F2252">
        <v>3</v>
      </c>
      <c r="G2252">
        <v>12</v>
      </c>
      <c r="H2252">
        <v>2</v>
      </c>
      <c r="I2252" t="s">
        <v>22</v>
      </c>
      <c r="J2252" t="s">
        <v>28</v>
      </c>
      <c r="K2252">
        <v>59.999999999999943</v>
      </c>
      <c r="L2252">
        <v>0.16666666666666666</v>
      </c>
      <c r="M2252">
        <v>0</v>
      </c>
      <c r="N2252" t="s">
        <v>76</v>
      </c>
      <c r="O2252" t="s">
        <v>104</v>
      </c>
      <c r="P2252" t="s">
        <v>112</v>
      </c>
      <c r="Q2252" t="s">
        <v>117</v>
      </c>
      <c r="R2252" t="s">
        <v>118</v>
      </c>
      <c r="S2252">
        <v>2265</v>
      </c>
      <c r="T2252">
        <v>2726</v>
      </c>
      <c r="U2252" s="1">
        <v>45308</v>
      </c>
      <c r="V2252" s="2">
        <v>0.5</v>
      </c>
      <c r="W2252" s="2">
        <v>0.5625</v>
      </c>
      <c r="X2252" t="s">
        <v>49</v>
      </c>
      <c r="Y2252">
        <v>3</v>
      </c>
      <c r="Z2252">
        <v>12</v>
      </c>
      <c r="AA2252">
        <v>1</v>
      </c>
      <c r="AB2252" t="s">
        <v>41</v>
      </c>
      <c r="AC2252" t="s">
        <v>28</v>
      </c>
      <c r="AD2252">
        <v>90</v>
      </c>
      <c r="AE2252">
        <v>8.3333333333333329E-2</v>
      </c>
      <c r="AF2252">
        <v>0</v>
      </c>
      <c r="AG2252" t="s">
        <v>74</v>
      </c>
      <c r="AH2252" t="s">
        <v>98</v>
      </c>
      <c r="AI2252" t="s">
        <v>112</v>
      </c>
      <c r="AJ2252">
        <v>2264</v>
      </c>
      <c r="AK2252">
        <v>2265</v>
      </c>
      <c r="AL2252" t="s">
        <v>118</v>
      </c>
    </row>
    <row r="2253" spans="1:38" x14ac:dyDescent="0.2">
      <c r="A2253">
        <v>2433</v>
      </c>
      <c r="B2253" s="1">
        <v>45427</v>
      </c>
      <c r="C2253" s="2">
        <v>0.5</v>
      </c>
      <c r="D2253" s="2">
        <v>0.58333333333333337</v>
      </c>
      <c r="E2253" t="s">
        <v>49</v>
      </c>
      <c r="F2253">
        <v>3</v>
      </c>
      <c r="G2253">
        <v>12</v>
      </c>
      <c r="H2253">
        <v>15</v>
      </c>
      <c r="I2253" t="s">
        <v>42</v>
      </c>
      <c r="J2253" t="s">
        <v>40</v>
      </c>
      <c r="K2253">
        <v>120.00000000000006</v>
      </c>
      <c r="L2253">
        <v>1.25</v>
      </c>
      <c r="M2253">
        <v>1</v>
      </c>
      <c r="N2253" t="s">
        <v>74</v>
      </c>
      <c r="O2253" t="s">
        <v>102</v>
      </c>
      <c r="P2253" t="s">
        <v>112</v>
      </c>
      <c r="Q2253" t="s">
        <v>118</v>
      </c>
      <c r="R2253" t="s">
        <v>124</v>
      </c>
      <c r="S2253">
        <v>2266</v>
      </c>
      <c r="T2253">
        <v>1928</v>
      </c>
      <c r="U2253" s="1">
        <v>45485</v>
      </c>
      <c r="V2253" s="2">
        <v>0.5</v>
      </c>
      <c r="W2253" s="2">
        <v>0.54166666666666663</v>
      </c>
      <c r="X2253" t="s">
        <v>49</v>
      </c>
      <c r="Y2253">
        <v>3</v>
      </c>
      <c r="Z2253">
        <v>12</v>
      </c>
      <c r="AA2253">
        <v>2</v>
      </c>
      <c r="AB2253" t="s">
        <v>22</v>
      </c>
      <c r="AC2253" t="s">
        <v>28</v>
      </c>
      <c r="AD2253">
        <v>59.999999999999943</v>
      </c>
      <c r="AE2253">
        <v>0.16666666666666666</v>
      </c>
      <c r="AF2253">
        <v>0</v>
      </c>
      <c r="AG2253" t="s">
        <v>76</v>
      </c>
      <c r="AH2253" t="s">
        <v>104</v>
      </c>
      <c r="AI2253" t="s">
        <v>112</v>
      </c>
      <c r="AJ2253">
        <v>2265</v>
      </c>
      <c r="AK2253">
        <v>2266</v>
      </c>
      <c r="AL2253" t="s">
        <v>118</v>
      </c>
    </row>
    <row r="2254" spans="1:38" x14ac:dyDescent="0.2">
      <c r="A2254">
        <v>493</v>
      </c>
      <c r="B2254" s="1">
        <v>45422</v>
      </c>
      <c r="C2254" s="2">
        <v>0.5</v>
      </c>
      <c r="D2254" s="2">
        <v>0.5625</v>
      </c>
      <c r="E2254" t="s">
        <v>49</v>
      </c>
      <c r="F2254">
        <v>3</v>
      </c>
      <c r="G2254">
        <v>12</v>
      </c>
      <c r="H2254">
        <v>8</v>
      </c>
      <c r="I2254" t="s">
        <v>22</v>
      </c>
      <c r="J2254" t="s">
        <v>30</v>
      </c>
      <c r="K2254">
        <v>90</v>
      </c>
      <c r="L2254">
        <v>0.66666666666666663</v>
      </c>
      <c r="M2254">
        <v>0</v>
      </c>
      <c r="N2254" t="s">
        <v>76</v>
      </c>
      <c r="O2254" t="s">
        <v>102</v>
      </c>
      <c r="P2254" t="s">
        <v>112</v>
      </c>
      <c r="Q2254" t="s">
        <v>118</v>
      </c>
      <c r="R2254" t="s">
        <v>118</v>
      </c>
      <c r="S2254">
        <v>2260</v>
      </c>
      <c r="T2254">
        <v>1631</v>
      </c>
      <c r="U2254" s="1">
        <v>45321</v>
      </c>
      <c r="V2254" s="2">
        <v>0.5</v>
      </c>
      <c r="W2254" s="2">
        <v>0.5625</v>
      </c>
      <c r="X2254" t="s">
        <v>49</v>
      </c>
      <c r="Y2254">
        <v>3</v>
      </c>
      <c r="Z2254">
        <v>12</v>
      </c>
      <c r="AA2254">
        <v>4</v>
      </c>
      <c r="AB2254" t="s">
        <v>39</v>
      </c>
      <c r="AC2254" t="s">
        <v>30</v>
      </c>
      <c r="AD2254">
        <v>90</v>
      </c>
      <c r="AE2254">
        <v>0.33333333333333331</v>
      </c>
      <c r="AF2254">
        <v>0</v>
      </c>
      <c r="AG2254" t="s">
        <v>73</v>
      </c>
      <c r="AH2254" t="s">
        <v>98</v>
      </c>
      <c r="AI2254" t="s">
        <v>112</v>
      </c>
      <c r="AJ2254">
        <v>2259</v>
      </c>
      <c r="AK2254">
        <v>2260</v>
      </c>
      <c r="AL2254" t="s">
        <v>118</v>
      </c>
    </row>
    <row r="2255" spans="1:38" x14ac:dyDescent="0.2">
      <c r="A2255">
        <v>1766</v>
      </c>
      <c r="B2255" s="1">
        <v>45558</v>
      </c>
      <c r="C2255" s="2">
        <v>0.5</v>
      </c>
      <c r="D2255" s="2">
        <v>0.5625</v>
      </c>
      <c r="E2255" t="s">
        <v>49</v>
      </c>
      <c r="F2255">
        <v>3</v>
      </c>
      <c r="G2255">
        <v>12</v>
      </c>
      <c r="H2255">
        <v>7</v>
      </c>
      <c r="I2255" t="s">
        <v>42</v>
      </c>
      <c r="J2255" t="s">
        <v>18</v>
      </c>
      <c r="K2255">
        <v>90</v>
      </c>
      <c r="L2255">
        <v>0.58333333333333337</v>
      </c>
      <c r="M2255">
        <v>0</v>
      </c>
      <c r="N2255" t="s">
        <v>72</v>
      </c>
      <c r="O2255" t="s">
        <v>106</v>
      </c>
      <c r="P2255" t="s">
        <v>112</v>
      </c>
      <c r="Q2255" t="s">
        <v>118</v>
      </c>
      <c r="R2255" t="s">
        <v>118</v>
      </c>
      <c r="S2255">
        <v>2255</v>
      </c>
      <c r="T2255">
        <v>1468</v>
      </c>
      <c r="U2255" s="1">
        <v>45491</v>
      </c>
      <c r="V2255" s="2">
        <v>0.5</v>
      </c>
      <c r="W2255" s="2">
        <v>0.52083333333333337</v>
      </c>
      <c r="X2255" t="s">
        <v>49</v>
      </c>
      <c r="Y2255">
        <v>3</v>
      </c>
      <c r="Z2255">
        <v>12</v>
      </c>
      <c r="AA2255">
        <v>6</v>
      </c>
      <c r="AB2255" t="s">
        <v>42</v>
      </c>
      <c r="AC2255" t="s">
        <v>23</v>
      </c>
      <c r="AD2255">
        <v>30.000000000000053</v>
      </c>
      <c r="AE2255">
        <v>0.5</v>
      </c>
      <c r="AF2255">
        <v>0</v>
      </c>
      <c r="AG2255" t="s">
        <v>75</v>
      </c>
      <c r="AH2255" t="s">
        <v>104</v>
      </c>
      <c r="AI2255" t="s">
        <v>112</v>
      </c>
      <c r="AJ2255">
        <v>2254</v>
      </c>
      <c r="AK2255">
        <v>2255</v>
      </c>
      <c r="AL2255" t="s">
        <v>118</v>
      </c>
    </row>
    <row r="2256" spans="1:38" x14ac:dyDescent="0.2">
      <c r="A2256">
        <v>1468</v>
      </c>
      <c r="B2256" s="1">
        <v>45491</v>
      </c>
      <c r="C2256" s="2">
        <v>0.5</v>
      </c>
      <c r="D2256" s="2">
        <v>0.52083333333333337</v>
      </c>
      <c r="E2256" t="s">
        <v>49</v>
      </c>
      <c r="F2256">
        <v>3</v>
      </c>
      <c r="G2256">
        <v>12</v>
      </c>
      <c r="H2256">
        <v>6</v>
      </c>
      <c r="I2256" t="s">
        <v>42</v>
      </c>
      <c r="J2256" t="s">
        <v>23</v>
      </c>
      <c r="K2256">
        <v>30.000000000000053</v>
      </c>
      <c r="L2256">
        <v>0.5</v>
      </c>
      <c r="M2256">
        <v>0</v>
      </c>
      <c r="N2256" t="s">
        <v>75</v>
      </c>
      <c r="O2256" t="s">
        <v>104</v>
      </c>
      <c r="P2256" t="s">
        <v>112</v>
      </c>
      <c r="Q2256" t="s">
        <v>118</v>
      </c>
      <c r="R2256" t="s">
        <v>118</v>
      </c>
      <c r="S2256">
        <v>2254</v>
      </c>
      <c r="T2256">
        <v>2025</v>
      </c>
      <c r="U2256" s="1">
        <v>45297</v>
      </c>
      <c r="V2256" s="2">
        <v>0.5</v>
      </c>
      <c r="W2256" s="2">
        <v>0.52083333333333337</v>
      </c>
      <c r="X2256" t="s">
        <v>49</v>
      </c>
      <c r="Y2256">
        <v>3</v>
      </c>
      <c r="Z2256">
        <v>12</v>
      </c>
      <c r="AA2256">
        <v>2</v>
      </c>
      <c r="AB2256" t="s">
        <v>27</v>
      </c>
      <c r="AC2256" t="s">
        <v>23</v>
      </c>
      <c r="AD2256">
        <v>30.000000000000053</v>
      </c>
      <c r="AE2256">
        <v>0.16666666666666666</v>
      </c>
      <c r="AF2256">
        <v>0</v>
      </c>
      <c r="AG2256" t="s">
        <v>77</v>
      </c>
      <c r="AH2256" t="s">
        <v>98</v>
      </c>
      <c r="AI2256" t="s">
        <v>112</v>
      </c>
      <c r="AJ2256">
        <v>2253</v>
      </c>
      <c r="AK2256">
        <v>2254</v>
      </c>
      <c r="AL2256" t="s">
        <v>118</v>
      </c>
    </row>
    <row r="2257" spans="1:38" x14ac:dyDescent="0.2">
      <c r="A2257">
        <v>2429</v>
      </c>
      <c r="B2257" s="1">
        <v>45601</v>
      </c>
      <c r="C2257" s="2">
        <v>0.5</v>
      </c>
      <c r="D2257" s="2">
        <v>0.58333333333333337</v>
      </c>
      <c r="E2257" t="s">
        <v>49</v>
      </c>
      <c r="F2257">
        <v>3</v>
      </c>
      <c r="G2257">
        <v>12</v>
      </c>
      <c r="H2257">
        <v>11</v>
      </c>
      <c r="I2257" t="s">
        <v>42</v>
      </c>
      <c r="J2257" t="s">
        <v>40</v>
      </c>
      <c r="K2257">
        <v>120.00000000000006</v>
      </c>
      <c r="L2257">
        <v>0.91666666666666652</v>
      </c>
      <c r="M2257">
        <v>0</v>
      </c>
      <c r="N2257" t="s">
        <v>73</v>
      </c>
      <c r="O2257" t="s">
        <v>108</v>
      </c>
      <c r="P2257" t="s">
        <v>112</v>
      </c>
      <c r="Q2257" t="s">
        <v>118</v>
      </c>
      <c r="R2257" t="s">
        <v>124</v>
      </c>
      <c r="S2257">
        <v>2252</v>
      </c>
      <c r="T2257">
        <v>259</v>
      </c>
      <c r="U2257" s="1">
        <v>45602</v>
      </c>
      <c r="V2257" s="2">
        <v>0.5</v>
      </c>
      <c r="W2257" s="2">
        <v>0.54166666666666663</v>
      </c>
      <c r="X2257" t="s">
        <v>49</v>
      </c>
      <c r="Y2257">
        <v>3</v>
      </c>
      <c r="Z2257">
        <v>12</v>
      </c>
      <c r="AA2257">
        <v>2</v>
      </c>
      <c r="AB2257" t="s">
        <v>22</v>
      </c>
      <c r="AC2257" t="s">
        <v>18</v>
      </c>
      <c r="AD2257">
        <v>59.999999999999943</v>
      </c>
      <c r="AE2257">
        <v>0.16666666666666666</v>
      </c>
      <c r="AF2257">
        <v>0</v>
      </c>
      <c r="AG2257" t="s">
        <v>74</v>
      </c>
      <c r="AH2257" t="s">
        <v>108</v>
      </c>
      <c r="AI2257" t="s">
        <v>112</v>
      </c>
      <c r="AJ2257">
        <v>2251</v>
      </c>
      <c r="AK2257">
        <v>2252</v>
      </c>
      <c r="AL2257" t="s">
        <v>118</v>
      </c>
    </row>
    <row r="2258" spans="1:38" x14ac:dyDescent="0.2">
      <c r="A2258">
        <v>2025</v>
      </c>
      <c r="B2258" s="1">
        <v>45297</v>
      </c>
      <c r="C2258" s="2">
        <v>0.5</v>
      </c>
      <c r="D2258" s="2">
        <v>0.52083333333333337</v>
      </c>
      <c r="E2258" t="s">
        <v>49</v>
      </c>
      <c r="F2258">
        <v>3</v>
      </c>
      <c r="G2258">
        <v>12</v>
      </c>
      <c r="H2258">
        <v>2</v>
      </c>
      <c r="I2258" t="s">
        <v>27</v>
      </c>
      <c r="J2258" t="s">
        <v>23</v>
      </c>
      <c r="K2258">
        <v>30.000000000000053</v>
      </c>
      <c r="L2258">
        <v>0.16666666666666666</v>
      </c>
      <c r="M2258">
        <v>0</v>
      </c>
      <c r="N2258" t="s">
        <v>77</v>
      </c>
      <c r="O2258" t="s">
        <v>98</v>
      </c>
      <c r="P2258" t="s">
        <v>112</v>
      </c>
      <c r="Q2258" t="s">
        <v>117</v>
      </c>
      <c r="R2258" t="s">
        <v>118</v>
      </c>
      <c r="S2258">
        <v>2253</v>
      </c>
      <c r="T2258">
        <v>2429</v>
      </c>
      <c r="U2258" s="1">
        <v>45601</v>
      </c>
      <c r="V2258" s="2">
        <v>0.5</v>
      </c>
      <c r="W2258" s="2">
        <v>0.58333333333333337</v>
      </c>
      <c r="X2258" t="s">
        <v>49</v>
      </c>
      <c r="Y2258">
        <v>3</v>
      </c>
      <c r="Z2258">
        <v>12</v>
      </c>
      <c r="AA2258">
        <v>11</v>
      </c>
      <c r="AB2258" t="s">
        <v>42</v>
      </c>
      <c r="AC2258" t="s">
        <v>40</v>
      </c>
      <c r="AD2258">
        <v>120.00000000000006</v>
      </c>
      <c r="AE2258">
        <v>0.91666666666666652</v>
      </c>
      <c r="AF2258">
        <v>0</v>
      </c>
      <c r="AG2258" t="s">
        <v>73</v>
      </c>
      <c r="AH2258" t="s">
        <v>108</v>
      </c>
      <c r="AI2258" t="s">
        <v>112</v>
      </c>
      <c r="AJ2258">
        <v>2252</v>
      </c>
      <c r="AK2258">
        <v>2253</v>
      </c>
      <c r="AL2258" t="s">
        <v>118</v>
      </c>
    </row>
    <row r="2259" spans="1:38" x14ac:dyDescent="0.2">
      <c r="A2259">
        <v>2855</v>
      </c>
      <c r="B2259" s="1">
        <v>45429</v>
      </c>
      <c r="C2259" s="2">
        <v>0.5</v>
      </c>
      <c r="D2259" s="2">
        <v>0.58333333333333337</v>
      </c>
      <c r="E2259" t="s">
        <v>49</v>
      </c>
      <c r="F2259">
        <v>3</v>
      </c>
      <c r="G2259">
        <v>12</v>
      </c>
      <c r="H2259">
        <v>5</v>
      </c>
      <c r="I2259" t="s">
        <v>41</v>
      </c>
      <c r="J2259" t="s">
        <v>28</v>
      </c>
      <c r="K2259">
        <v>120.00000000000006</v>
      </c>
      <c r="L2259">
        <v>0.41666666666666674</v>
      </c>
      <c r="M2259">
        <v>0</v>
      </c>
      <c r="N2259" t="s">
        <v>76</v>
      </c>
      <c r="O2259" t="s">
        <v>102</v>
      </c>
      <c r="P2259" t="s">
        <v>112</v>
      </c>
      <c r="Q2259" t="s">
        <v>118</v>
      </c>
      <c r="R2259" t="s">
        <v>124</v>
      </c>
      <c r="S2259">
        <v>2241</v>
      </c>
      <c r="T2259">
        <v>2172</v>
      </c>
      <c r="U2259" s="1">
        <v>45593</v>
      </c>
      <c r="V2259" s="2">
        <v>0.52083333333333337</v>
      </c>
      <c r="W2259" s="2">
        <v>0.58333333333333337</v>
      </c>
      <c r="X2259" t="s">
        <v>49</v>
      </c>
      <c r="Y2259">
        <v>3</v>
      </c>
      <c r="Z2259">
        <v>12</v>
      </c>
      <c r="AA2259">
        <v>14</v>
      </c>
      <c r="AB2259" t="s">
        <v>17</v>
      </c>
      <c r="AC2259" t="s">
        <v>40</v>
      </c>
      <c r="AD2259">
        <v>90</v>
      </c>
      <c r="AE2259">
        <v>1.1666666666666667</v>
      </c>
      <c r="AF2259">
        <v>1</v>
      </c>
      <c r="AG2259" t="s">
        <v>72</v>
      </c>
      <c r="AH2259" t="s">
        <v>107</v>
      </c>
      <c r="AI2259" t="s">
        <v>112</v>
      </c>
      <c r="AJ2259">
        <v>2240</v>
      </c>
      <c r="AK2259">
        <v>2241</v>
      </c>
      <c r="AL2259" t="s">
        <v>118</v>
      </c>
    </row>
    <row r="2260" spans="1:38" x14ac:dyDescent="0.2">
      <c r="A2260">
        <v>462</v>
      </c>
      <c r="B2260" s="1">
        <v>45295</v>
      </c>
      <c r="C2260" s="2">
        <v>0.5</v>
      </c>
      <c r="D2260" s="2">
        <v>0.54166666666666663</v>
      </c>
      <c r="E2260" t="s">
        <v>49</v>
      </c>
      <c r="F2260">
        <v>3</v>
      </c>
      <c r="G2260">
        <v>12</v>
      </c>
      <c r="H2260">
        <v>15</v>
      </c>
      <c r="I2260" t="s">
        <v>27</v>
      </c>
      <c r="J2260" t="s">
        <v>28</v>
      </c>
      <c r="K2260">
        <v>59.999999999999943</v>
      </c>
      <c r="L2260">
        <v>1.25</v>
      </c>
      <c r="M2260">
        <v>1</v>
      </c>
      <c r="N2260" t="s">
        <v>75</v>
      </c>
      <c r="O2260" t="s">
        <v>98</v>
      </c>
      <c r="P2260" t="s">
        <v>112</v>
      </c>
      <c r="Q2260" t="s">
        <v>118</v>
      </c>
      <c r="R2260" t="s">
        <v>118</v>
      </c>
      <c r="S2260">
        <v>2242</v>
      </c>
      <c r="T2260">
        <v>2855</v>
      </c>
      <c r="U2260" s="1">
        <v>45429</v>
      </c>
      <c r="V2260" s="2">
        <v>0.5</v>
      </c>
      <c r="W2260" s="2">
        <v>0.58333333333333337</v>
      </c>
      <c r="X2260" t="s">
        <v>49</v>
      </c>
      <c r="Y2260">
        <v>3</v>
      </c>
      <c r="Z2260">
        <v>12</v>
      </c>
      <c r="AA2260">
        <v>5</v>
      </c>
      <c r="AB2260" t="s">
        <v>41</v>
      </c>
      <c r="AC2260" t="s">
        <v>28</v>
      </c>
      <c r="AD2260">
        <v>120.00000000000006</v>
      </c>
      <c r="AE2260">
        <v>0.41666666666666674</v>
      </c>
      <c r="AF2260">
        <v>0</v>
      </c>
      <c r="AG2260" t="s">
        <v>76</v>
      </c>
      <c r="AH2260" t="s">
        <v>102</v>
      </c>
      <c r="AI2260" t="s">
        <v>112</v>
      </c>
      <c r="AJ2260">
        <v>2241</v>
      </c>
      <c r="AK2260">
        <v>2242</v>
      </c>
      <c r="AL2260" t="s">
        <v>118</v>
      </c>
    </row>
    <row r="2261" spans="1:38" x14ac:dyDescent="0.2">
      <c r="A2261">
        <v>1008</v>
      </c>
      <c r="B2261" s="1">
        <v>45349</v>
      </c>
      <c r="C2261" s="2">
        <v>0.5</v>
      </c>
      <c r="D2261" s="2">
        <v>0.5625</v>
      </c>
      <c r="E2261" t="s">
        <v>49</v>
      </c>
      <c r="F2261">
        <v>3</v>
      </c>
      <c r="G2261">
        <v>12</v>
      </c>
      <c r="H2261">
        <v>4</v>
      </c>
      <c r="I2261" t="s">
        <v>39</v>
      </c>
      <c r="J2261" t="s">
        <v>18</v>
      </c>
      <c r="K2261">
        <v>90</v>
      </c>
      <c r="L2261">
        <v>0.33333333333333331</v>
      </c>
      <c r="M2261">
        <v>0</v>
      </c>
      <c r="N2261" t="s">
        <v>73</v>
      </c>
      <c r="O2261" t="s">
        <v>99</v>
      </c>
      <c r="P2261" t="s">
        <v>112</v>
      </c>
      <c r="Q2261" t="s">
        <v>118</v>
      </c>
      <c r="R2261" t="s">
        <v>118</v>
      </c>
      <c r="S2261">
        <v>2243</v>
      </c>
      <c r="T2261">
        <v>462</v>
      </c>
      <c r="U2261" s="1">
        <v>45295</v>
      </c>
      <c r="V2261" s="2">
        <v>0.5</v>
      </c>
      <c r="W2261" s="2">
        <v>0.54166666666666663</v>
      </c>
      <c r="X2261" t="s">
        <v>49</v>
      </c>
      <c r="Y2261">
        <v>3</v>
      </c>
      <c r="Z2261">
        <v>12</v>
      </c>
      <c r="AA2261">
        <v>15</v>
      </c>
      <c r="AB2261" t="s">
        <v>27</v>
      </c>
      <c r="AC2261" t="s">
        <v>28</v>
      </c>
      <c r="AD2261">
        <v>59.999999999999943</v>
      </c>
      <c r="AE2261">
        <v>1.25</v>
      </c>
      <c r="AF2261">
        <v>1</v>
      </c>
      <c r="AG2261" t="s">
        <v>75</v>
      </c>
      <c r="AH2261" t="s">
        <v>98</v>
      </c>
      <c r="AI2261" t="s">
        <v>112</v>
      </c>
      <c r="AJ2261">
        <v>2242</v>
      </c>
      <c r="AK2261">
        <v>2243</v>
      </c>
      <c r="AL2261" t="s">
        <v>118</v>
      </c>
    </row>
    <row r="2262" spans="1:38" x14ac:dyDescent="0.2">
      <c r="A2262">
        <v>1655</v>
      </c>
      <c r="B2262" s="1">
        <v>45397</v>
      </c>
      <c r="C2262" s="2">
        <v>0.5</v>
      </c>
      <c r="D2262" s="2">
        <v>0.5625</v>
      </c>
      <c r="E2262" t="s">
        <v>49</v>
      </c>
      <c r="F2262">
        <v>3</v>
      </c>
      <c r="G2262">
        <v>12</v>
      </c>
      <c r="H2262">
        <v>7</v>
      </c>
      <c r="I2262" t="s">
        <v>42</v>
      </c>
      <c r="J2262" t="s">
        <v>30</v>
      </c>
      <c r="K2262">
        <v>90</v>
      </c>
      <c r="L2262">
        <v>0.58333333333333337</v>
      </c>
      <c r="M2262">
        <v>0</v>
      </c>
      <c r="N2262" t="s">
        <v>72</v>
      </c>
      <c r="O2262" t="s">
        <v>101</v>
      </c>
      <c r="P2262" t="s">
        <v>112</v>
      </c>
      <c r="Q2262" t="s">
        <v>118</v>
      </c>
      <c r="R2262" t="s">
        <v>118</v>
      </c>
      <c r="S2262">
        <v>2244</v>
      </c>
      <c r="T2262">
        <v>1008</v>
      </c>
      <c r="U2262" s="1">
        <v>45349</v>
      </c>
      <c r="V2262" s="2">
        <v>0.5</v>
      </c>
      <c r="W2262" s="2">
        <v>0.5625</v>
      </c>
      <c r="X2262" t="s">
        <v>49</v>
      </c>
      <c r="Y2262">
        <v>3</v>
      </c>
      <c r="Z2262">
        <v>12</v>
      </c>
      <c r="AA2262">
        <v>4</v>
      </c>
      <c r="AB2262" t="s">
        <v>39</v>
      </c>
      <c r="AC2262" t="s">
        <v>18</v>
      </c>
      <c r="AD2262">
        <v>90</v>
      </c>
      <c r="AE2262">
        <v>0.33333333333333331</v>
      </c>
      <c r="AF2262">
        <v>0</v>
      </c>
      <c r="AG2262" t="s">
        <v>73</v>
      </c>
      <c r="AH2262" t="s">
        <v>99</v>
      </c>
      <c r="AI2262" t="s">
        <v>112</v>
      </c>
      <c r="AJ2262">
        <v>2243</v>
      </c>
      <c r="AK2262">
        <v>2244</v>
      </c>
      <c r="AL2262" t="s">
        <v>118</v>
      </c>
    </row>
    <row r="2263" spans="1:38" x14ac:dyDescent="0.2">
      <c r="A2263">
        <v>2936</v>
      </c>
      <c r="B2263" s="1">
        <v>45609</v>
      </c>
      <c r="C2263" s="2">
        <v>0.5</v>
      </c>
      <c r="D2263" s="2">
        <v>0.52083333333333337</v>
      </c>
      <c r="E2263" t="s">
        <v>49</v>
      </c>
      <c r="F2263">
        <v>3</v>
      </c>
      <c r="G2263">
        <v>12</v>
      </c>
      <c r="H2263">
        <v>7</v>
      </c>
      <c r="I2263" t="s">
        <v>39</v>
      </c>
      <c r="J2263" t="s">
        <v>40</v>
      </c>
      <c r="K2263">
        <v>30.000000000000053</v>
      </c>
      <c r="L2263">
        <v>0.58333333333333337</v>
      </c>
      <c r="M2263">
        <v>0</v>
      </c>
      <c r="N2263" t="s">
        <v>74</v>
      </c>
      <c r="O2263" t="s">
        <v>108</v>
      </c>
      <c r="P2263" t="s">
        <v>112</v>
      </c>
      <c r="Q2263" t="s">
        <v>118</v>
      </c>
      <c r="R2263" t="s">
        <v>118</v>
      </c>
      <c r="S2263">
        <v>2250</v>
      </c>
      <c r="T2263">
        <v>1585</v>
      </c>
      <c r="U2263" s="1">
        <v>45657</v>
      </c>
      <c r="V2263" s="2">
        <v>0.5</v>
      </c>
      <c r="W2263" s="2">
        <v>0.54166666666666663</v>
      </c>
      <c r="X2263" t="s">
        <v>49</v>
      </c>
      <c r="Y2263">
        <v>3</v>
      </c>
      <c r="Z2263">
        <v>12</v>
      </c>
      <c r="AA2263">
        <v>13</v>
      </c>
      <c r="AB2263" t="s">
        <v>22</v>
      </c>
      <c r="AC2263" t="s">
        <v>28</v>
      </c>
      <c r="AD2263">
        <v>59.999999999999943</v>
      </c>
      <c r="AE2263">
        <v>1.0833333333333333</v>
      </c>
      <c r="AF2263">
        <v>1</v>
      </c>
      <c r="AG2263" t="s">
        <v>73</v>
      </c>
      <c r="AH2263" t="s">
        <v>109</v>
      </c>
      <c r="AI2263" t="s">
        <v>112</v>
      </c>
      <c r="AJ2263">
        <v>2249</v>
      </c>
      <c r="AK2263">
        <v>2250</v>
      </c>
      <c r="AL2263" t="s">
        <v>118</v>
      </c>
    </row>
    <row r="2264" spans="1:38" x14ac:dyDescent="0.2">
      <c r="A2264">
        <v>1980</v>
      </c>
      <c r="B2264" s="1">
        <v>45324</v>
      </c>
      <c r="C2264" s="2">
        <v>0.5</v>
      </c>
      <c r="D2264" s="2">
        <v>0.58333333333333337</v>
      </c>
      <c r="E2264" t="s">
        <v>49</v>
      </c>
      <c r="F2264">
        <v>3</v>
      </c>
      <c r="G2264">
        <v>12</v>
      </c>
      <c r="H2264">
        <v>9</v>
      </c>
      <c r="I2264" t="s">
        <v>42</v>
      </c>
      <c r="J2264" t="s">
        <v>28</v>
      </c>
      <c r="K2264">
        <v>120.00000000000006</v>
      </c>
      <c r="L2264">
        <v>0.75</v>
      </c>
      <c r="M2264">
        <v>0</v>
      </c>
      <c r="N2264" t="s">
        <v>76</v>
      </c>
      <c r="O2264" t="s">
        <v>99</v>
      </c>
      <c r="P2264" t="s">
        <v>112</v>
      </c>
      <c r="Q2264" t="s">
        <v>118</v>
      </c>
      <c r="R2264" t="s">
        <v>124</v>
      </c>
      <c r="S2264">
        <v>2246</v>
      </c>
      <c r="T2264">
        <v>983</v>
      </c>
      <c r="U2264" s="1">
        <v>45392</v>
      </c>
      <c r="V2264" s="2">
        <v>0.5</v>
      </c>
      <c r="W2264" s="2">
        <v>0.5625</v>
      </c>
      <c r="X2264" t="s">
        <v>49</v>
      </c>
      <c r="Y2264">
        <v>3</v>
      </c>
      <c r="Z2264">
        <v>12</v>
      </c>
      <c r="AA2264">
        <v>1</v>
      </c>
      <c r="AB2264" t="s">
        <v>13</v>
      </c>
      <c r="AC2264" t="s">
        <v>28</v>
      </c>
      <c r="AD2264">
        <v>90</v>
      </c>
      <c r="AE2264">
        <v>8.3333333333333329E-2</v>
      </c>
      <c r="AF2264">
        <v>0</v>
      </c>
      <c r="AG2264" t="s">
        <v>74</v>
      </c>
      <c r="AH2264" t="s">
        <v>101</v>
      </c>
      <c r="AI2264" t="s">
        <v>112</v>
      </c>
      <c r="AJ2264">
        <v>2245</v>
      </c>
      <c r="AK2264">
        <v>2246</v>
      </c>
      <c r="AL2264" t="s">
        <v>118</v>
      </c>
    </row>
    <row r="2265" spans="1:38" x14ac:dyDescent="0.2">
      <c r="A2265">
        <v>983</v>
      </c>
      <c r="B2265" s="1">
        <v>45392</v>
      </c>
      <c r="C2265" s="2">
        <v>0.5</v>
      </c>
      <c r="D2265" s="2">
        <v>0.5625</v>
      </c>
      <c r="E2265" t="s">
        <v>49</v>
      </c>
      <c r="F2265">
        <v>3</v>
      </c>
      <c r="G2265">
        <v>12</v>
      </c>
      <c r="H2265">
        <v>1</v>
      </c>
      <c r="I2265" t="s">
        <v>13</v>
      </c>
      <c r="J2265" t="s">
        <v>28</v>
      </c>
      <c r="K2265">
        <v>90</v>
      </c>
      <c r="L2265">
        <v>8.3333333333333329E-2</v>
      </c>
      <c r="M2265">
        <v>0</v>
      </c>
      <c r="N2265" t="s">
        <v>74</v>
      </c>
      <c r="O2265" t="s">
        <v>101</v>
      </c>
      <c r="P2265" t="s">
        <v>112</v>
      </c>
      <c r="Q2265" t="s">
        <v>117</v>
      </c>
      <c r="R2265" t="s">
        <v>118</v>
      </c>
      <c r="S2265">
        <v>2245</v>
      </c>
      <c r="T2265">
        <v>1655</v>
      </c>
      <c r="U2265" s="1">
        <v>45397</v>
      </c>
      <c r="V2265" s="2">
        <v>0.5</v>
      </c>
      <c r="W2265" s="2">
        <v>0.5625</v>
      </c>
      <c r="X2265" t="s">
        <v>49</v>
      </c>
      <c r="Y2265">
        <v>3</v>
      </c>
      <c r="Z2265">
        <v>12</v>
      </c>
      <c r="AA2265">
        <v>7</v>
      </c>
      <c r="AB2265" t="s">
        <v>42</v>
      </c>
      <c r="AC2265" t="s">
        <v>30</v>
      </c>
      <c r="AD2265">
        <v>90</v>
      </c>
      <c r="AE2265">
        <v>0.58333333333333337</v>
      </c>
      <c r="AF2265">
        <v>0</v>
      </c>
      <c r="AG2265" t="s">
        <v>72</v>
      </c>
      <c r="AH2265" t="s">
        <v>101</v>
      </c>
      <c r="AI2265" t="s">
        <v>112</v>
      </c>
      <c r="AJ2265">
        <v>2244</v>
      </c>
      <c r="AK2265">
        <v>2245</v>
      </c>
      <c r="AL2265" t="s">
        <v>118</v>
      </c>
    </row>
    <row r="2266" spans="1:38" x14ac:dyDescent="0.2">
      <c r="A2266">
        <v>1585</v>
      </c>
      <c r="B2266" s="1">
        <v>45657</v>
      </c>
      <c r="C2266" s="2">
        <v>0.5</v>
      </c>
      <c r="D2266" s="2">
        <v>0.54166666666666663</v>
      </c>
      <c r="E2266" t="s">
        <v>49</v>
      </c>
      <c r="F2266">
        <v>3</v>
      </c>
      <c r="G2266">
        <v>12</v>
      </c>
      <c r="H2266">
        <v>13</v>
      </c>
      <c r="I2266" t="s">
        <v>22</v>
      </c>
      <c r="J2266" t="s">
        <v>28</v>
      </c>
      <c r="K2266">
        <v>59.999999999999943</v>
      </c>
      <c r="L2266">
        <v>1.0833333333333333</v>
      </c>
      <c r="M2266">
        <v>1</v>
      </c>
      <c r="N2266" t="s">
        <v>73</v>
      </c>
      <c r="O2266" t="s">
        <v>109</v>
      </c>
      <c r="P2266" t="s">
        <v>112</v>
      </c>
      <c r="Q2266" t="s">
        <v>118</v>
      </c>
      <c r="R2266" t="s">
        <v>118</v>
      </c>
      <c r="S2266">
        <v>2249</v>
      </c>
      <c r="T2266">
        <v>494</v>
      </c>
      <c r="U2266" s="1">
        <v>45371</v>
      </c>
      <c r="V2266" s="2">
        <v>0.5</v>
      </c>
      <c r="W2266" s="2">
        <v>0.5625</v>
      </c>
      <c r="X2266" t="s">
        <v>49</v>
      </c>
      <c r="Y2266">
        <v>3</v>
      </c>
      <c r="Z2266">
        <v>12</v>
      </c>
      <c r="AA2266">
        <v>9</v>
      </c>
      <c r="AB2266" t="s">
        <v>13</v>
      </c>
      <c r="AC2266" t="s">
        <v>23</v>
      </c>
      <c r="AD2266">
        <v>90</v>
      </c>
      <c r="AE2266">
        <v>0.75</v>
      </c>
      <c r="AF2266">
        <v>0</v>
      </c>
      <c r="AG2266" t="s">
        <v>74</v>
      </c>
      <c r="AH2266" t="s">
        <v>100</v>
      </c>
      <c r="AI2266" t="s">
        <v>112</v>
      </c>
      <c r="AJ2266">
        <v>2248</v>
      </c>
      <c r="AK2266">
        <v>2249</v>
      </c>
      <c r="AL2266" t="s">
        <v>118</v>
      </c>
    </row>
    <row r="2267" spans="1:38" x14ac:dyDescent="0.2">
      <c r="A2267">
        <v>259</v>
      </c>
      <c r="B2267" s="1">
        <v>45602</v>
      </c>
      <c r="C2267" s="2">
        <v>0.5</v>
      </c>
      <c r="D2267" s="2">
        <v>0.54166666666666663</v>
      </c>
      <c r="E2267" t="s">
        <v>49</v>
      </c>
      <c r="F2267">
        <v>3</v>
      </c>
      <c r="G2267">
        <v>12</v>
      </c>
      <c r="H2267">
        <v>2</v>
      </c>
      <c r="I2267" t="s">
        <v>22</v>
      </c>
      <c r="J2267" t="s">
        <v>18</v>
      </c>
      <c r="K2267">
        <v>59.999999999999943</v>
      </c>
      <c r="L2267">
        <v>0.16666666666666666</v>
      </c>
      <c r="M2267">
        <v>0</v>
      </c>
      <c r="N2267" t="s">
        <v>74</v>
      </c>
      <c r="O2267" t="s">
        <v>108</v>
      </c>
      <c r="P2267" t="s">
        <v>112</v>
      </c>
      <c r="Q2267" t="s">
        <v>117</v>
      </c>
      <c r="R2267" t="s">
        <v>118</v>
      </c>
      <c r="S2267">
        <v>2251</v>
      </c>
      <c r="T2267">
        <v>2936</v>
      </c>
      <c r="U2267" s="1">
        <v>45609</v>
      </c>
      <c r="V2267" s="2">
        <v>0.5</v>
      </c>
      <c r="W2267" s="2">
        <v>0.52083333333333337</v>
      </c>
      <c r="X2267" t="s">
        <v>49</v>
      </c>
      <c r="Y2267">
        <v>3</v>
      </c>
      <c r="Z2267">
        <v>12</v>
      </c>
      <c r="AA2267">
        <v>7</v>
      </c>
      <c r="AB2267" t="s">
        <v>39</v>
      </c>
      <c r="AC2267" t="s">
        <v>40</v>
      </c>
      <c r="AD2267">
        <v>30.000000000000053</v>
      </c>
      <c r="AE2267">
        <v>0.58333333333333337</v>
      </c>
      <c r="AF2267">
        <v>0</v>
      </c>
      <c r="AG2267" t="s">
        <v>74</v>
      </c>
      <c r="AH2267" t="s">
        <v>108</v>
      </c>
      <c r="AI2267" t="s">
        <v>112</v>
      </c>
      <c r="AJ2267">
        <v>2250</v>
      </c>
      <c r="AK2267">
        <v>2251</v>
      </c>
      <c r="AL2267" t="s">
        <v>118</v>
      </c>
    </row>
    <row r="2268" spans="1:38" x14ac:dyDescent="0.2">
      <c r="A2268">
        <v>494</v>
      </c>
      <c r="B2268" s="1">
        <v>45371</v>
      </c>
      <c r="C2268" s="2">
        <v>0.5</v>
      </c>
      <c r="D2268" s="2">
        <v>0.5625</v>
      </c>
      <c r="E2268" t="s">
        <v>49</v>
      </c>
      <c r="F2268">
        <v>3</v>
      </c>
      <c r="G2268">
        <v>12</v>
      </c>
      <c r="H2268">
        <v>9</v>
      </c>
      <c r="I2268" t="s">
        <v>13</v>
      </c>
      <c r="J2268" t="s">
        <v>23</v>
      </c>
      <c r="K2268">
        <v>90</v>
      </c>
      <c r="L2268">
        <v>0.75</v>
      </c>
      <c r="M2268">
        <v>0</v>
      </c>
      <c r="N2268" t="s">
        <v>74</v>
      </c>
      <c r="O2268" t="s">
        <v>100</v>
      </c>
      <c r="P2268" t="s">
        <v>112</v>
      </c>
      <c r="Q2268" t="s">
        <v>118</v>
      </c>
      <c r="R2268" t="s">
        <v>118</v>
      </c>
      <c r="S2268">
        <v>2248</v>
      </c>
      <c r="T2268">
        <v>401</v>
      </c>
      <c r="U2268" s="1">
        <v>45586</v>
      </c>
      <c r="V2268" s="2">
        <v>0.5</v>
      </c>
      <c r="W2268" s="2">
        <v>0.58333333333333337</v>
      </c>
      <c r="X2268" t="s">
        <v>49</v>
      </c>
      <c r="Y2268">
        <v>3</v>
      </c>
      <c r="Z2268">
        <v>12</v>
      </c>
      <c r="AA2268">
        <v>12</v>
      </c>
      <c r="AB2268" t="s">
        <v>27</v>
      </c>
      <c r="AC2268" t="s">
        <v>23</v>
      </c>
      <c r="AD2268">
        <v>120.00000000000006</v>
      </c>
      <c r="AE2268">
        <v>1</v>
      </c>
      <c r="AF2268">
        <v>0</v>
      </c>
      <c r="AG2268" t="s">
        <v>72</v>
      </c>
      <c r="AH2268" t="s">
        <v>107</v>
      </c>
      <c r="AI2268" t="s">
        <v>112</v>
      </c>
      <c r="AJ2268">
        <v>2247</v>
      </c>
      <c r="AK2268">
        <v>2248</v>
      </c>
      <c r="AL2268" t="s">
        <v>118</v>
      </c>
    </row>
    <row r="2269" spans="1:38" x14ac:dyDescent="0.2">
      <c r="A2269">
        <v>401</v>
      </c>
      <c r="B2269" s="1">
        <v>45586</v>
      </c>
      <c r="C2269" s="2">
        <v>0.5</v>
      </c>
      <c r="D2269" s="2">
        <v>0.58333333333333337</v>
      </c>
      <c r="E2269" t="s">
        <v>49</v>
      </c>
      <c r="F2269">
        <v>3</v>
      </c>
      <c r="G2269">
        <v>12</v>
      </c>
      <c r="H2269">
        <v>12</v>
      </c>
      <c r="I2269" t="s">
        <v>27</v>
      </c>
      <c r="J2269" t="s">
        <v>23</v>
      </c>
      <c r="K2269">
        <v>120.00000000000006</v>
      </c>
      <c r="L2269">
        <v>1</v>
      </c>
      <c r="M2269">
        <v>0</v>
      </c>
      <c r="N2269" t="s">
        <v>72</v>
      </c>
      <c r="O2269" t="s">
        <v>107</v>
      </c>
      <c r="P2269" t="s">
        <v>112</v>
      </c>
      <c r="Q2269" t="s">
        <v>118</v>
      </c>
      <c r="R2269" t="s">
        <v>124</v>
      </c>
      <c r="S2269">
        <v>2247</v>
      </c>
      <c r="T2269">
        <v>1980</v>
      </c>
      <c r="U2269" s="1">
        <v>45324</v>
      </c>
      <c r="V2269" s="2">
        <v>0.5</v>
      </c>
      <c r="W2269" s="2">
        <v>0.58333333333333337</v>
      </c>
      <c r="X2269" t="s">
        <v>49</v>
      </c>
      <c r="Y2269">
        <v>3</v>
      </c>
      <c r="Z2269">
        <v>12</v>
      </c>
      <c r="AA2269">
        <v>9</v>
      </c>
      <c r="AB2269" t="s">
        <v>42</v>
      </c>
      <c r="AC2269" t="s">
        <v>28</v>
      </c>
      <c r="AD2269">
        <v>120.00000000000006</v>
      </c>
      <c r="AE2269">
        <v>0.75</v>
      </c>
      <c r="AF2269">
        <v>0</v>
      </c>
      <c r="AG2269" t="s">
        <v>76</v>
      </c>
      <c r="AH2269" t="s">
        <v>99</v>
      </c>
      <c r="AI2269" t="s">
        <v>112</v>
      </c>
      <c r="AJ2269">
        <v>2246</v>
      </c>
      <c r="AK2269">
        <v>2247</v>
      </c>
      <c r="AL2269" t="s">
        <v>118</v>
      </c>
    </row>
    <row r="2270" spans="1:38" x14ac:dyDescent="0.2">
      <c r="A2270">
        <v>2406</v>
      </c>
      <c r="B2270" s="1">
        <v>45481</v>
      </c>
      <c r="C2270" s="2">
        <v>0.47916666666666669</v>
      </c>
      <c r="D2270" s="2">
        <v>0.52083333333333337</v>
      </c>
      <c r="E2270" t="s">
        <v>49</v>
      </c>
      <c r="F2270">
        <v>3</v>
      </c>
      <c r="G2270">
        <v>12</v>
      </c>
      <c r="H2270">
        <v>14</v>
      </c>
      <c r="I2270" t="s">
        <v>17</v>
      </c>
      <c r="J2270" t="s">
        <v>28</v>
      </c>
      <c r="K2270">
        <v>60.000000000000028</v>
      </c>
      <c r="L2270">
        <v>1.1666666666666667</v>
      </c>
      <c r="M2270">
        <v>1</v>
      </c>
      <c r="N2270" t="s">
        <v>72</v>
      </c>
      <c r="O2270" t="s">
        <v>104</v>
      </c>
      <c r="P2270" t="s">
        <v>112</v>
      </c>
      <c r="Q2270" t="s">
        <v>118</v>
      </c>
      <c r="R2270" t="s">
        <v>118</v>
      </c>
      <c r="S2270">
        <v>2286</v>
      </c>
      <c r="T2270">
        <v>568</v>
      </c>
      <c r="U2270" s="1">
        <v>45587</v>
      </c>
      <c r="V2270" s="2">
        <v>0.47916666666666669</v>
      </c>
      <c r="W2270" s="2">
        <v>0.54166666666666663</v>
      </c>
      <c r="X2270" t="s">
        <v>49</v>
      </c>
      <c r="Y2270">
        <v>3</v>
      </c>
      <c r="Z2270">
        <v>12</v>
      </c>
      <c r="AA2270">
        <v>7</v>
      </c>
      <c r="AB2270" t="s">
        <v>41</v>
      </c>
      <c r="AC2270" t="s">
        <v>28</v>
      </c>
      <c r="AD2270">
        <v>89.999999999999915</v>
      </c>
      <c r="AE2270">
        <v>0.58333333333333337</v>
      </c>
      <c r="AF2270">
        <v>0</v>
      </c>
      <c r="AG2270" t="s">
        <v>73</v>
      </c>
      <c r="AH2270" t="s">
        <v>107</v>
      </c>
      <c r="AI2270" t="s">
        <v>112</v>
      </c>
      <c r="AJ2270">
        <v>2285</v>
      </c>
      <c r="AK2270">
        <v>2286</v>
      </c>
      <c r="AL2270" t="s">
        <v>118</v>
      </c>
    </row>
    <row r="2271" spans="1:38" x14ac:dyDescent="0.2">
      <c r="A2271">
        <v>568</v>
      </c>
      <c r="B2271" s="1">
        <v>45587</v>
      </c>
      <c r="C2271" s="2">
        <v>0.47916666666666669</v>
      </c>
      <c r="D2271" s="2">
        <v>0.54166666666666663</v>
      </c>
      <c r="E2271" t="s">
        <v>49</v>
      </c>
      <c r="F2271">
        <v>3</v>
      </c>
      <c r="G2271">
        <v>12</v>
      </c>
      <c r="H2271">
        <v>7</v>
      </c>
      <c r="I2271" t="s">
        <v>41</v>
      </c>
      <c r="J2271" t="s">
        <v>28</v>
      </c>
      <c r="K2271">
        <v>89.999999999999915</v>
      </c>
      <c r="L2271">
        <v>0.58333333333333337</v>
      </c>
      <c r="M2271">
        <v>0</v>
      </c>
      <c r="N2271" t="s">
        <v>73</v>
      </c>
      <c r="O2271" t="s">
        <v>107</v>
      </c>
      <c r="P2271" t="s">
        <v>112</v>
      </c>
      <c r="Q2271" t="s">
        <v>118</v>
      </c>
      <c r="R2271" t="s">
        <v>118</v>
      </c>
      <c r="S2271">
        <v>2285</v>
      </c>
      <c r="T2271">
        <v>1694</v>
      </c>
      <c r="U2271" s="1">
        <v>45422</v>
      </c>
      <c r="V2271" s="2">
        <v>0.47916666666666669</v>
      </c>
      <c r="W2271" s="2">
        <v>0.5</v>
      </c>
      <c r="X2271" t="s">
        <v>49</v>
      </c>
      <c r="Y2271">
        <v>3</v>
      </c>
      <c r="Z2271">
        <v>12</v>
      </c>
      <c r="AA2271">
        <v>1</v>
      </c>
      <c r="AB2271" t="s">
        <v>42</v>
      </c>
      <c r="AC2271" t="s">
        <v>30</v>
      </c>
      <c r="AD2271">
        <v>29.999999999999972</v>
      </c>
      <c r="AE2271">
        <v>8.3333333333333329E-2</v>
      </c>
      <c r="AF2271">
        <v>0</v>
      </c>
      <c r="AG2271" t="s">
        <v>76</v>
      </c>
      <c r="AH2271" t="s">
        <v>102</v>
      </c>
      <c r="AI2271" t="s">
        <v>112</v>
      </c>
      <c r="AJ2271">
        <v>2284</v>
      </c>
      <c r="AK2271">
        <v>2285</v>
      </c>
      <c r="AL2271" t="s">
        <v>118</v>
      </c>
    </row>
    <row r="2272" spans="1:38" x14ac:dyDescent="0.2">
      <c r="A2272">
        <v>1694</v>
      </c>
      <c r="B2272" s="1">
        <v>45422</v>
      </c>
      <c r="C2272" s="2">
        <v>0.47916666666666669</v>
      </c>
      <c r="D2272" s="2">
        <v>0.5</v>
      </c>
      <c r="E2272" t="s">
        <v>49</v>
      </c>
      <c r="F2272">
        <v>3</v>
      </c>
      <c r="G2272">
        <v>12</v>
      </c>
      <c r="H2272">
        <v>1</v>
      </c>
      <c r="I2272" t="s">
        <v>42</v>
      </c>
      <c r="J2272" t="s">
        <v>30</v>
      </c>
      <c r="K2272">
        <v>29.999999999999972</v>
      </c>
      <c r="L2272">
        <v>8.3333333333333329E-2</v>
      </c>
      <c r="M2272">
        <v>0</v>
      </c>
      <c r="N2272" t="s">
        <v>76</v>
      </c>
      <c r="O2272" t="s">
        <v>102</v>
      </c>
      <c r="P2272" t="s">
        <v>112</v>
      </c>
      <c r="Q2272" t="s">
        <v>117</v>
      </c>
      <c r="R2272" t="s">
        <v>118</v>
      </c>
      <c r="S2272">
        <v>2284</v>
      </c>
      <c r="T2272">
        <v>2262</v>
      </c>
      <c r="U2272" s="1">
        <v>45428</v>
      </c>
      <c r="V2272" s="2">
        <v>0.47916666666666669</v>
      </c>
      <c r="W2272" s="2">
        <v>0.5</v>
      </c>
      <c r="X2272" t="s">
        <v>49</v>
      </c>
      <c r="Y2272">
        <v>3</v>
      </c>
      <c r="Z2272">
        <v>12</v>
      </c>
      <c r="AA2272">
        <v>12</v>
      </c>
      <c r="AB2272" t="s">
        <v>17</v>
      </c>
      <c r="AC2272" t="s">
        <v>28</v>
      </c>
      <c r="AD2272">
        <v>29.999999999999972</v>
      </c>
      <c r="AE2272">
        <v>1</v>
      </c>
      <c r="AF2272">
        <v>0</v>
      </c>
      <c r="AG2272" t="s">
        <v>75</v>
      </c>
      <c r="AH2272" t="s">
        <v>102</v>
      </c>
      <c r="AI2272" t="s">
        <v>112</v>
      </c>
      <c r="AJ2272">
        <v>2283</v>
      </c>
      <c r="AK2272">
        <v>2284</v>
      </c>
      <c r="AL2272" t="s">
        <v>118</v>
      </c>
    </row>
    <row r="2273" spans="1:38" x14ac:dyDescent="0.2">
      <c r="A2273">
        <v>2262</v>
      </c>
      <c r="B2273" s="1">
        <v>45428</v>
      </c>
      <c r="C2273" s="2">
        <v>0.47916666666666669</v>
      </c>
      <c r="D2273" s="2">
        <v>0.5</v>
      </c>
      <c r="E2273" t="s">
        <v>49</v>
      </c>
      <c r="F2273">
        <v>3</v>
      </c>
      <c r="G2273">
        <v>12</v>
      </c>
      <c r="H2273">
        <v>12</v>
      </c>
      <c r="I2273" t="s">
        <v>17</v>
      </c>
      <c r="J2273" t="s">
        <v>28</v>
      </c>
      <c r="K2273">
        <v>29.999999999999972</v>
      </c>
      <c r="L2273">
        <v>1</v>
      </c>
      <c r="M2273">
        <v>0</v>
      </c>
      <c r="N2273" t="s">
        <v>75</v>
      </c>
      <c r="O2273" t="s">
        <v>102</v>
      </c>
      <c r="P2273" t="s">
        <v>112</v>
      </c>
      <c r="Q2273" t="s">
        <v>118</v>
      </c>
      <c r="R2273" t="s">
        <v>118</v>
      </c>
      <c r="S2273">
        <v>2283</v>
      </c>
      <c r="T2273">
        <v>1716</v>
      </c>
      <c r="U2273" s="1">
        <v>45367</v>
      </c>
      <c r="V2273" s="2">
        <v>0.47916666666666669</v>
      </c>
      <c r="W2273" s="2">
        <v>0.54166666666666663</v>
      </c>
      <c r="X2273" t="s">
        <v>49</v>
      </c>
      <c r="Y2273">
        <v>3</v>
      </c>
      <c r="Z2273">
        <v>12</v>
      </c>
      <c r="AA2273">
        <v>14</v>
      </c>
      <c r="AB2273" t="s">
        <v>22</v>
      </c>
      <c r="AC2273" t="s">
        <v>14</v>
      </c>
      <c r="AD2273">
        <v>89.999999999999915</v>
      </c>
      <c r="AE2273">
        <v>1.1666666666666667</v>
      </c>
      <c r="AF2273">
        <v>1</v>
      </c>
      <c r="AG2273" t="s">
        <v>77</v>
      </c>
      <c r="AH2273" t="s">
        <v>100</v>
      </c>
      <c r="AI2273" t="s">
        <v>112</v>
      </c>
      <c r="AJ2273">
        <v>2282</v>
      </c>
      <c r="AK2273">
        <v>2283</v>
      </c>
      <c r="AL2273" t="s">
        <v>118</v>
      </c>
    </row>
    <row r="2274" spans="1:38" x14ac:dyDescent="0.2">
      <c r="A2274">
        <v>147</v>
      </c>
      <c r="B2274" s="1">
        <v>45330</v>
      </c>
      <c r="C2274" s="2">
        <v>0.47916666666666669</v>
      </c>
      <c r="D2274" s="2">
        <v>0.54166666666666663</v>
      </c>
      <c r="E2274" t="s">
        <v>49</v>
      </c>
      <c r="F2274">
        <v>3</v>
      </c>
      <c r="G2274">
        <v>12</v>
      </c>
      <c r="H2274">
        <v>12</v>
      </c>
      <c r="I2274" t="s">
        <v>27</v>
      </c>
      <c r="J2274" t="s">
        <v>40</v>
      </c>
      <c r="K2274">
        <v>89.999999999999915</v>
      </c>
      <c r="L2274">
        <v>1</v>
      </c>
      <c r="M2274">
        <v>0</v>
      </c>
      <c r="N2274" t="s">
        <v>75</v>
      </c>
      <c r="O2274" t="s">
        <v>99</v>
      </c>
      <c r="P2274" t="s">
        <v>112</v>
      </c>
      <c r="Q2274" t="s">
        <v>118</v>
      </c>
      <c r="R2274" t="s">
        <v>118</v>
      </c>
      <c r="S2274">
        <v>2281</v>
      </c>
      <c r="T2274">
        <v>696</v>
      </c>
      <c r="U2274" s="1">
        <v>45614</v>
      </c>
      <c r="V2274" s="2">
        <v>0.47916666666666669</v>
      </c>
      <c r="W2274" s="2">
        <v>0.54166666666666663</v>
      </c>
      <c r="X2274" t="s">
        <v>49</v>
      </c>
      <c r="Y2274">
        <v>3</v>
      </c>
      <c r="Z2274">
        <v>12</v>
      </c>
      <c r="AA2274">
        <v>5</v>
      </c>
      <c r="AB2274" t="s">
        <v>22</v>
      </c>
      <c r="AC2274" t="s">
        <v>40</v>
      </c>
      <c r="AD2274">
        <v>89.999999999999915</v>
      </c>
      <c r="AE2274">
        <v>0.41666666666666674</v>
      </c>
      <c r="AF2274">
        <v>0</v>
      </c>
      <c r="AG2274" t="s">
        <v>72</v>
      </c>
      <c r="AH2274" t="s">
        <v>108</v>
      </c>
      <c r="AI2274" t="s">
        <v>112</v>
      </c>
      <c r="AJ2274">
        <v>2280</v>
      </c>
      <c r="AK2274">
        <v>2281</v>
      </c>
      <c r="AL2274" t="s">
        <v>118</v>
      </c>
    </row>
    <row r="2275" spans="1:38" x14ac:dyDescent="0.2">
      <c r="A2275">
        <v>696</v>
      </c>
      <c r="B2275" s="1">
        <v>45614</v>
      </c>
      <c r="C2275" s="2">
        <v>0.47916666666666669</v>
      </c>
      <c r="D2275" s="2">
        <v>0.54166666666666663</v>
      </c>
      <c r="E2275" t="s">
        <v>49</v>
      </c>
      <c r="F2275">
        <v>3</v>
      </c>
      <c r="G2275">
        <v>12</v>
      </c>
      <c r="H2275">
        <v>5</v>
      </c>
      <c r="I2275" t="s">
        <v>22</v>
      </c>
      <c r="J2275" t="s">
        <v>40</v>
      </c>
      <c r="K2275">
        <v>89.999999999999915</v>
      </c>
      <c r="L2275">
        <v>0.41666666666666674</v>
      </c>
      <c r="M2275">
        <v>0</v>
      </c>
      <c r="N2275" t="s">
        <v>72</v>
      </c>
      <c r="O2275" t="s">
        <v>108</v>
      </c>
      <c r="P2275" t="s">
        <v>112</v>
      </c>
      <c r="Q2275" t="s">
        <v>118</v>
      </c>
      <c r="R2275" t="s">
        <v>118</v>
      </c>
      <c r="S2275">
        <v>2280</v>
      </c>
      <c r="T2275">
        <v>2413</v>
      </c>
      <c r="U2275" s="1">
        <v>45646</v>
      </c>
      <c r="V2275" s="2">
        <v>0.47916666666666669</v>
      </c>
      <c r="W2275" s="2">
        <v>0.52083333333333337</v>
      </c>
      <c r="X2275" t="s">
        <v>49</v>
      </c>
      <c r="Y2275">
        <v>3</v>
      </c>
      <c r="Z2275">
        <v>12</v>
      </c>
      <c r="AA2275">
        <v>15</v>
      </c>
      <c r="AB2275" t="s">
        <v>42</v>
      </c>
      <c r="AC2275" t="s">
        <v>23</v>
      </c>
      <c r="AD2275">
        <v>60.000000000000028</v>
      </c>
      <c r="AE2275">
        <v>1.25</v>
      </c>
      <c r="AF2275">
        <v>1</v>
      </c>
      <c r="AG2275" t="s">
        <v>76</v>
      </c>
      <c r="AH2275" t="s">
        <v>109</v>
      </c>
      <c r="AI2275" t="s">
        <v>112</v>
      </c>
      <c r="AJ2275">
        <v>2279</v>
      </c>
      <c r="AK2275">
        <v>2280</v>
      </c>
      <c r="AL2275" t="s">
        <v>118</v>
      </c>
    </row>
    <row r="2276" spans="1:38" x14ac:dyDescent="0.2">
      <c r="A2276">
        <v>2413</v>
      </c>
      <c r="B2276" s="1">
        <v>45646</v>
      </c>
      <c r="C2276" s="2">
        <v>0.47916666666666669</v>
      </c>
      <c r="D2276" s="2">
        <v>0.52083333333333337</v>
      </c>
      <c r="E2276" t="s">
        <v>49</v>
      </c>
      <c r="F2276">
        <v>3</v>
      </c>
      <c r="G2276">
        <v>12</v>
      </c>
      <c r="H2276">
        <v>15</v>
      </c>
      <c r="I2276" t="s">
        <v>42</v>
      </c>
      <c r="J2276" t="s">
        <v>23</v>
      </c>
      <c r="K2276">
        <v>60.000000000000028</v>
      </c>
      <c r="L2276">
        <v>1.25</v>
      </c>
      <c r="M2276">
        <v>1</v>
      </c>
      <c r="N2276" t="s">
        <v>76</v>
      </c>
      <c r="O2276" t="s">
        <v>109</v>
      </c>
      <c r="P2276" t="s">
        <v>112</v>
      </c>
      <c r="Q2276" t="s">
        <v>118</v>
      </c>
      <c r="R2276" t="s">
        <v>118</v>
      </c>
      <c r="S2276">
        <v>2279</v>
      </c>
      <c r="T2276">
        <v>362</v>
      </c>
      <c r="U2276" s="1">
        <v>45575</v>
      </c>
      <c r="V2276" s="2">
        <v>0.47916666666666669</v>
      </c>
      <c r="W2276" s="2">
        <v>0.52083333333333337</v>
      </c>
      <c r="X2276" t="s">
        <v>49</v>
      </c>
      <c r="Y2276">
        <v>3</v>
      </c>
      <c r="Z2276">
        <v>12</v>
      </c>
      <c r="AA2276">
        <v>10</v>
      </c>
      <c r="AB2276" t="s">
        <v>13</v>
      </c>
      <c r="AC2276" t="s">
        <v>40</v>
      </c>
      <c r="AD2276">
        <v>60.000000000000028</v>
      </c>
      <c r="AE2276">
        <v>0.83333333333333348</v>
      </c>
      <c r="AF2276">
        <v>0</v>
      </c>
      <c r="AG2276" t="s">
        <v>75</v>
      </c>
      <c r="AH2276" t="s">
        <v>107</v>
      </c>
      <c r="AI2276" t="s">
        <v>112</v>
      </c>
      <c r="AJ2276">
        <v>2278</v>
      </c>
      <c r="AK2276">
        <v>2279</v>
      </c>
      <c r="AL2276" t="s">
        <v>118</v>
      </c>
    </row>
    <row r="2277" spans="1:38" x14ac:dyDescent="0.2">
      <c r="A2277">
        <v>362</v>
      </c>
      <c r="B2277" s="1">
        <v>45575</v>
      </c>
      <c r="C2277" s="2">
        <v>0.47916666666666669</v>
      </c>
      <c r="D2277" s="2">
        <v>0.52083333333333337</v>
      </c>
      <c r="E2277" t="s">
        <v>49</v>
      </c>
      <c r="F2277">
        <v>3</v>
      </c>
      <c r="G2277">
        <v>12</v>
      </c>
      <c r="H2277">
        <v>10</v>
      </c>
      <c r="I2277" t="s">
        <v>13</v>
      </c>
      <c r="J2277" t="s">
        <v>40</v>
      </c>
      <c r="K2277">
        <v>60.000000000000028</v>
      </c>
      <c r="L2277">
        <v>0.83333333333333348</v>
      </c>
      <c r="M2277">
        <v>0</v>
      </c>
      <c r="N2277" t="s">
        <v>75</v>
      </c>
      <c r="O2277" t="s">
        <v>107</v>
      </c>
      <c r="P2277" t="s">
        <v>112</v>
      </c>
      <c r="Q2277" t="s">
        <v>118</v>
      </c>
      <c r="R2277" t="s">
        <v>118</v>
      </c>
      <c r="S2277">
        <v>2278</v>
      </c>
      <c r="T2277">
        <v>2161</v>
      </c>
      <c r="U2277" s="1">
        <v>45343</v>
      </c>
      <c r="V2277" s="2">
        <v>0.47916666666666669</v>
      </c>
      <c r="W2277" s="2">
        <v>0.54166666666666663</v>
      </c>
      <c r="X2277" t="s">
        <v>49</v>
      </c>
      <c r="Y2277">
        <v>3</v>
      </c>
      <c r="Z2277">
        <v>12</v>
      </c>
      <c r="AA2277">
        <v>6</v>
      </c>
      <c r="AB2277" t="s">
        <v>17</v>
      </c>
      <c r="AC2277" t="s">
        <v>23</v>
      </c>
      <c r="AD2277">
        <v>89.999999999999915</v>
      </c>
      <c r="AE2277">
        <v>0.5</v>
      </c>
      <c r="AF2277">
        <v>0</v>
      </c>
      <c r="AG2277" t="s">
        <v>74</v>
      </c>
      <c r="AH2277" t="s">
        <v>99</v>
      </c>
      <c r="AI2277" t="s">
        <v>112</v>
      </c>
      <c r="AJ2277">
        <v>2277</v>
      </c>
      <c r="AK2277">
        <v>2278</v>
      </c>
      <c r="AL2277" t="s">
        <v>118</v>
      </c>
    </row>
    <row r="2278" spans="1:38" x14ac:dyDescent="0.2">
      <c r="A2278">
        <v>1716</v>
      </c>
      <c r="B2278" s="1">
        <v>45367</v>
      </c>
      <c r="C2278" s="2">
        <v>0.47916666666666669</v>
      </c>
      <c r="D2278" s="2">
        <v>0.54166666666666663</v>
      </c>
      <c r="E2278" t="s">
        <v>49</v>
      </c>
      <c r="F2278">
        <v>3</v>
      </c>
      <c r="G2278">
        <v>12</v>
      </c>
      <c r="H2278">
        <v>14</v>
      </c>
      <c r="I2278" t="s">
        <v>22</v>
      </c>
      <c r="J2278" t="s">
        <v>14</v>
      </c>
      <c r="K2278">
        <v>89.999999999999915</v>
      </c>
      <c r="L2278">
        <v>1.1666666666666667</v>
      </c>
      <c r="M2278">
        <v>1</v>
      </c>
      <c r="N2278" t="s">
        <v>77</v>
      </c>
      <c r="O2278" t="s">
        <v>100</v>
      </c>
      <c r="P2278" t="s">
        <v>112</v>
      </c>
      <c r="Q2278" t="s">
        <v>118</v>
      </c>
      <c r="R2278" t="s">
        <v>118</v>
      </c>
      <c r="S2278">
        <v>2282</v>
      </c>
      <c r="T2278">
        <v>147</v>
      </c>
      <c r="U2278" s="1">
        <v>45330</v>
      </c>
      <c r="V2278" s="2">
        <v>0.47916666666666669</v>
      </c>
      <c r="W2278" s="2">
        <v>0.54166666666666663</v>
      </c>
      <c r="X2278" t="s">
        <v>49</v>
      </c>
      <c r="Y2278">
        <v>3</v>
      </c>
      <c r="Z2278">
        <v>12</v>
      </c>
      <c r="AA2278">
        <v>12</v>
      </c>
      <c r="AB2278" t="s">
        <v>27</v>
      </c>
      <c r="AC2278" t="s">
        <v>40</v>
      </c>
      <c r="AD2278">
        <v>89.999999999999915</v>
      </c>
      <c r="AE2278">
        <v>1</v>
      </c>
      <c r="AF2278">
        <v>0</v>
      </c>
      <c r="AG2278" t="s">
        <v>75</v>
      </c>
      <c r="AH2278" t="s">
        <v>99</v>
      </c>
      <c r="AI2278" t="s">
        <v>112</v>
      </c>
      <c r="AJ2278">
        <v>2281</v>
      </c>
      <c r="AK2278">
        <v>2282</v>
      </c>
      <c r="AL2278" t="s">
        <v>118</v>
      </c>
    </row>
    <row r="2279" spans="1:38" x14ac:dyDescent="0.2">
      <c r="A2279">
        <v>681</v>
      </c>
      <c r="B2279" s="1">
        <v>45546</v>
      </c>
      <c r="C2279" s="2">
        <v>0.47916666666666669</v>
      </c>
      <c r="D2279" s="2">
        <v>0.52083333333333337</v>
      </c>
      <c r="E2279" t="s">
        <v>49</v>
      </c>
      <c r="F2279">
        <v>3</v>
      </c>
      <c r="G2279">
        <v>12</v>
      </c>
      <c r="H2279">
        <v>12</v>
      </c>
      <c r="I2279" t="s">
        <v>13</v>
      </c>
      <c r="J2279" t="s">
        <v>14</v>
      </c>
      <c r="K2279">
        <v>60.000000000000028</v>
      </c>
      <c r="L2279">
        <v>1</v>
      </c>
      <c r="M2279">
        <v>0</v>
      </c>
      <c r="N2279" t="s">
        <v>74</v>
      </c>
      <c r="O2279" t="s">
        <v>106</v>
      </c>
      <c r="P2279" t="s">
        <v>112</v>
      </c>
      <c r="Q2279" t="s">
        <v>118</v>
      </c>
      <c r="R2279" t="s">
        <v>118</v>
      </c>
      <c r="S2279">
        <v>2276</v>
      </c>
      <c r="T2279">
        <v>304</v>
      </c>
      <c r="U2279" s="1">
        <v>45591</v>
      </c>
      <c r="V2279" s="2">
        <v>0.47916666666666669</v>
      </c>
      <c r="W2279" s="2">
        <v>0.5625</v>
      </c>
      <c r="X2279" t="s">
        <v>49</v>
      </c>
      <c r="Y2279">
        <v>3</v>
      </c>
      <c r="Z2279">
        <v>12</v>
      </c>
      <c r="AA2279">
        <v>15</v>
      </c>
      <c r="AB2279" t="s">
        <v>39</v>
      </c>
      <c r="AC2279" t="s">
        <v>28</v>
      </c>
      <c r="AD2279">
        <v>119.99999999999997</v>
      </c>
      <c r="AE2279">
        <v>1.25</v>
      </c>
      <c r="AF2279">
        <v>1</v>
      </c>
      <c r="AG2279" t="s">
        <v>77</v>
      </c>
      <c r="AH2279" t="s">
        <v>107</v>
      </c>
      <c r="AI2279" t="s">
        <v>112</v>
      </c>
      <c r="AJ2279">
        <v>2275</v>
      </c>
      <c r="AK2279">
        <v>2276</v>
      </c>
      <c r="AL2279" t="s">
        <v>118</v>
      </c>
    </row>
    <row r="2280" spans="1:38" x14ac:dyDescent="0.2">
      <c r="A2280">
        <v>304</v>
      </c>
      <c r="B2280" s="1">
        <v>45591</v>
      </c>
      <c r="C2280" s="2">
        <v>0.47916666666666669</v>
      </c>
      <c r="D2280" s="2">
        <v>0.5625</v>
      </c>
      <c r="E2280" t="s">
        <v>49</v>
      </c>
      <c r="F2280">
        <v>3</v>
      </c>
      <c r="G2280">
        <v>12</v>
      </c>
      <c r="H2280">
        <v>15</v>
      </c>
      <c r="I2280" t="s">
        <v>39</v>
      </c>
      <c r="J2280" t="s">
        <v>28</v>
      </c>
      <c r="K2280">
        <v>119.99999999999997</v>
      </c>
      <c r="L2280">
        <v>1.25</v>
      </c>
      <c r="M2280">
        <v>1</v>
      </c>
      <c r="N2280" t="s">
        <v>77</v>
      </c>
      <c r="O2280" t="s">
        <v>107</v>
      </c>
      <c r="P2280" t="s">
        <v>112</v>
      </c>
      <c r="Q2280" t="s">
        <v>118</v>
      </c>
      <c r="R2280" t="s">
        <v>124</v>
      </c>
      <c r="S2280">
        <v>2275</v>
      </c>
      <c r="T2280">
        <v>1988</v>
      </c>
      <c r="U2280" s="1">
        <v>45308</v>
      </c>
      <c r="V2280" s="2">
        <v>0.47916666666666669</v>
      </c>
      <c r="W2280" s="2">
        <v>0.52083333333333337</v>
      </c>
      <c r="X2280" t="s">
        <v>49</v>
      </c>
      <c r="Y2280">
        <v>3</v>
      </c>
      <c r="Z2280">
        <v>12</v>
      </c>
      <c r="AA2280">
        <v>10</v>
      </c>
      <c r="AB2280" t="s">
        <v>42</v>
      </c>
      <c r="AC2280" t="s">
        <v>40</v>
      </c>
      <c r="AD2280">
        <v>60.000000000000028</v>
      </c>
      <c r="AE2280">
        <v>0.83333333333333348</v>
      </c>
      <c r="AF2280">
        <v>0</v>
      </c>
      <c r="AG2280" t="s">
        <v>74</v>
      </c>
      <c r="AH2280" t="s">
        <v>98</v>
      </c>
      <c r="AI2280" t="s">
        <v>112</v>
      </c>
      <c r="AJ2280">
        <v>2274</v>
      </c>
      <c r="AK2280">
        <v>2275</v>
      </c>
      <c r="AL2280" t="s">
        <v>118</v>
      </c>
    </row>
    <row r="2281" spans="1:38" x14ac:dyDescent="0.2">
      <c r="A2281">
        <v>1988</v>
      </c>
      <c r="B2281" s="1">
        <v>45308</v>
      </c>
      <c r="C2281" s="2">
        <v>0.47916666666666669</v>
      </c>
      <c r="D2281" s="2">
        <v>0.52083333333333337</v>
      </c>
      <c r="E2281" t="s">
        <v>49</v>
      </c>
      <c r="F2281">
        <v>3</v>
      </c>
      <c r="G2281">
        <v>12</v>
      </c>
      <c r="H2281">
        <v>10</v>
      </c>
      <c r="I2281" t="s">
        <v>42</v>
      </c>
      <c r="J2281" t="s">
        <v>40</v>
      </c>
      <c r="K2281">
        <v>60.000000000000028</v>
      </c>
      <c r="L2281">
        <v>0.83333333333333348</v>
      </c>
      <c r="M2281">
        <v>0</v>
      </c>
      <c r="N2281" t="s">
        <v>74</v>
      </c>
      <c r="O2281" t="s">
        <v>98</v>
      </c>
      <c r="P2281" t="s">
        <v>112</v>
      </c>
      <c r="Q2281" t="s">
        <v>118</v>
      </c>
      <c r="R2281" t="s">
        <v>118</v>
      </c>
      <c r="S2281">
        <v>2274</v>
      </c>
      <c r="T2281">
        <v>2157</v>
      </c>
      <c r="U2281" s="1">
        <v>45305</v>
      </c>
      <c r="V2281" s="2">
        <v>0.47916666666666669</v>
      </c>
      <c r="W2281" s="2">
        <v>0.5</v>
      </c>
      <c r="X2281" t="s">
        <v>49</v>
      </c>
      <c r="Y2281">
        <v>3</v>
      </c>
      <c r="Z2281">
        <v>12</v>
      </c>
      <c r="AA2281">
        <v>3</v>
      </c>
      <c r="AB2281" t="s">
        <v>42</v>
      </c>
      <c r="AC2281" t="s">
        <v>23</v>
      </c>
      <c r="AD2281">
        <v>29.999999999999972</v>
      </c>
      <c r="AE2281">
        <v>0.25</v>
      </c>
      <c r="AF2281">
        <v>0</v>
      </c>
      <c r="AG2281" t="s">
        <v>71</v>
      </c>
      <c r="AH2281" t="s">
        <v>98</v>
      </c>
      <c r="AI2281" t="s">
        <v>112</v>
      </c>
      <c r="AJ2281">
        <v>2273</v>
      </c>
      <c r="AK2281">
        <v>2274</v>
      </c>
      <c r="AL2281" t="s">
        <v>118</v>
      </c>
    </row>
    <row r="2282" spans="1:38" x14ac:dyDescent="0.2">
      <c r="A2282">
        <v>2157</v>
      </c>
      <c r="B2282" s="1">
        <v>45305</v>
      </c>
      <c r="C2282" s="2">
        <v>0.47916666666666669</v>
      </c>
      <c r="D2282" s="2">
        <v>0.5</v>
      </c>
      <c r="E2282" t="s">
        <v>49</v>
      </c>
      <c r="F2282">
        <v>3</v>
      </c>
      <c r="G2282">
        <v>12</v>
      </c>
      <c r="H2282">
        <v>3</v>
      </c>
      <c r="I2282" t="s">
        <v>42</v>
      </c>
      <c r="J2282" t="s">
        <v>23</v>
      </c>
      <c r="K2282">
        <v>29.999999999999972</v>
      </c>
      <c r="L2282">
        <v>0.25</v>
      </c>
      <c r="M2282">
        <v>0</v>
      </c>
      <c r="N2282" t="s">
        <v>71</v>
      </c>
      <c r="O2282" t="s">
        <v>98</v>
      </c>
      <c r="P2282" t="s">
        <v>112</v>
      </c>
      <c r="Q2282" t="s">
        <v>118</v>
      </c>
      <c r="R2282" t="s">
        <v>118</v>
      </c>
      <c r="S2282">
        <v>2273</v>
      </c>
      <c r="T2282">
        <v>778</v>
      </c>
      <c r="U2282" s="1">
        <v>45472</v>
      </c>
      <c r="V2282" s="2">
        <v>0.47916666666666669</v>
      </c>
      <c r="W2282" s="2">
        <v>0.5</v>
      </c>
      <c r="X2282" t="s">
        <v>49</v>
      </c>
      <c r="Y2282">
        <v>3</v>
      </c>
      <c r="Z2282">
        <v>12</v>
      </c>
      <c r="AA2282">
        <v>1</v>
      </c>
      <c r="AB2282" t="s">
        <v>42</v>
      </c>
      <c r="AC2282" t="s">
        <v>40</v>
      </c>
      <c r="AD2282">
        <v>29.999999999999972</v>
      </c>
      <c r="AE2282">
        <v>8.3333333333333329E-2</v>
      </c>
      <c r="AF2282">
        <v>0</v>
      </c>
      <c r="AG2282" t="s">
        <v>77</v>
      </c>
      <c r="AH2282" t="s">
        <v>103</v>
      </c>
      <c r="AI2282" t="s">
        <v>112</v>
      </c>
      <c r="AJ2282">
        <v>2272</v>
      </c>
      <c r="AK2282">
        <v>2273</v>
      </c>
      <c r="AL2282" t="s">
        <v>118</v>
      </c>
    </row>
    <row r="2283" spans="1:38" x14ac:dyDescent="0.2">
      <c r="A2283">
        <v>778</v>
      </c>
      <c r="B2283" s="1">
        <v>45472</v>
      </c>
      <c r="C2283" s="2">
        <v>0.47916666666666669</v>
      </c>
      <c r="D2283" s="2">
        <v>0.5</v>
      </c>
      <c r="E2283" t="s">
        <v>49</v>
      </c>
      <c r="F2283">
        <v>3</v>
      </c>
      <c r="G2283">
        <v>12</v>
      </c>
      <c r="H2283">
        <v>1</v>
      </c>
      <c r="I2283" t="s">
        <v>42</v>
      </c>
      <c r="J2283" t="s">
        <v>40</v>
      </c>
      <c r="K2283">
        <v>29.999999999999972</v>
      </c>
      <c r="L2283">
        <v>8.3333333333333329E-2</v>
      </c>
      <c r="M2283">
        <v>0</v>
      </c>
      <c r="N2283" t="s">
        <v>77</v>
      </c>
      <c r="O2283" t="s">
        <v>103</v>
      </c>
      <c r="P2283" t="s">
        <v>112</v>
      </c>
      <c r="Q2283" t="s">
        <v>117</v>
      </c>
      <c r="R2283" t="s">
        <v>118</v>
      </c>
      <c r="S2283">
        <v>2272</v>
      </c>
      <c r="T2283">
        <v>468</v>
      </c>
      <c r="U2283" s="1">
        <v>45546</v>
      </c>
      <c r="V2283" s="2">
        <v>0.47916666666666669</v>
      </c>
      <c r="W2283" s="2">
        <v>0.52083333333333337</v>
      </c>
      <c r="X2283" t="s">
        <v>49</v>
      </c>
      <c r="Y2283">
        <v>3</v>
      </c>
      <c r="Z2283">
        <v>12</v>
      </c>
      <c r="AA2283">
        <v>6</v>
      </c>
      <c r="AB2283" t="s">
        <v>39</v>
      </c>
      <c r="AC2283" t="s">
        <v>14</v>
      </c>
      <c r="AD2283">
        <v>60.000000000000028</v>
      </c>
      <c r="AE2283">
        <v>0.5</v>
      </c>
      <c r="AF2283">
        <v>0</v>
      </c>
      <c r="AG2283" t="s">
        <v>74</v>
      </c>
      <c r="AH2283" t="s">
        <v>106</v>
      </c>
      <c r="AI2283" t="s">
        <v>112</v>
      </c>
      <c r="AJ2283">
        <v>2271</v>
      </c>
      <c r="AK2283">
        <v>2272</v>
      </c>
      <c r="AL2283" t="s">
        <v>118</v>
      </c>
    </row>
    <row r="2284" spans="1:38" x14ac:dyDescent="0.2">
      <c r="A2284">
        <v>468</v>
      </c>
      <c r="B2284" s="1">
        <v>45546</v>
      </c>
      <c r="C2284" s="2">
        <v>0.47916666666666669</v>
      </c>
      <c r="D2284" s="2">
        <v>0.52083333333333337</v>
      </c>
      <c r="E2284" t="s">
        <v>49</v>
      </c>
      <c r="F2284">
        <v>3</v>
      </c>
      <c r="G2284">
        <v>12</v>
      </c>
      <c r="H2284">
        <v>6</v>
      </c>
      <c r="I2284" t="s">
        <v>39</v>
      </c>
      <c r="J2284" t="s">
        <v>14</v>
      </c>
      <c r="K2284">
        <v>60.000000000000028</v>
      </c>
      <c r="L2284">
        <v>0.5</v>
      </c>
      <c r="M2284">
        <v>0</v>
      </c>
      <c r="N2284" t="s">
        <v>74</v>
      </c>
      <c r="O2284" t="s">
        <v>106</v>
      </c>
      <c r="P2284" t="s">
        <v>112</v>
      </c>
      <c r="Q2284" t="s">
        <v>118</v>
      </c>
      <c r="R2284" t="s">
        <v>118</v>
      </c>
      <c r="S2284">
        <v>2271</v>
      </c>
      <c r="T2284">
        <v>495</v>
      </c>
      <c r="U2284" s="1">
        <v>45558</v>
      </c>
      <c r="V2284" s="2">
        <v>0.47916666666666669</v>
      </c>
      <c r="W2284" s="2">
        <v>0.52083333333333337</v>
      </c>
      <c r="X2284" t="s">
        <v>49</v>
      </c>
      <c r="Y2284">
        <v>3</v>
      </c>
      <c r="Z2284">
        <v>12</v>
      </c>
      <c r="AA2284">
        <v>9</v>
      </c>
      <c r="AB2284" t="s">
        <v>42</v>
      </c>
      <c r="AC2284" t="s">
        <v>30</v>
      </c>
      <c r="AD2284">
        <v>60.000000000000028</v>
      </c>
      <c r="AE2284">
        <v>0.75</v>
      </c>
      <c r="AF2284">
        <v>0</v>
      </c>
      <c r="AG2284" t="s">
        <v>72</v>
      </c>
      <c r="AH2284" t="s">
        <v>106</v>
      </c>
      <c r="AI2284" t="s">
        <v>112</v>
      </c>
      <c r="AJ2284">
        <v>2270</v>
      </c>
      <c r="AK2284">
        <v>2271</v>
      </c>
      <c r="AL2284" t="s">
        <v>118</v>
      </c>
    </row>
    <row r="2285" spans="1:38" x14ac:dyDescent="0.2">
      <c r="A2285">
        <v>495</v>
      </c>
      <c r="B2285" s="1">
        <v>45558</v>
      </c>
      <c r="C2285" s="2">
        <v>0.47916666666666669</v>
      </c>
      <c r="D2285" s="2">
        <v>0.52083333333333337</v>
      </c>
      <c r="E2285" t="s">
        <v>49</v>
      </c>
      <c r="F2285">
        <v>3</v>
      </c>
      <c r="G2285">
        <v>12</v>
      </c>
      <c r="H2285">
        <v>9</v>
      </c>
      <c r="I2285" t="s">
        <v>42</v>
      </c>
      <c r="J2285" t="s">
        <v>30</v>
      </c>
      <c r="K2285">
        <v>60.000000000000028</v>
      </c>
      <c r="L2285">
        <v>0.75</v>
      </c>
      <c r="M2285">
        <v>0</v>
      </c>
      <c r="N2285" t="s">
        <v>72</v>
      </c>
      <c r="O2285" t="s">
        <v>106</v>
      </c>
      <c r="P2285" t="s">
        <v>112</v>
      </c>
      <c r="Q2285" t="s">
        <v>118</v>
      </c>
      <c r="R2285" t="s">
        <v>118</v>
      </c>
      <c r="S2285">
        <v>2270</v>
      </c>
      <c r="T2285">
        <v>590</v>
      </c>
      <c r="U2285" s="1">
        <v>45577</v>
      </c>
      <c r="V2285" s="2">
        <v>0.47916666666666669</v>
      </c>
      <c r="W2285" s="2">
        <v>0.5</v>
      </c>
      <c r="X2285" t="s">
        <v>49</v>
      </c>
      <c r="Y2285">
        <v>3</v>
      </c>
      <c r="Z2285">
        <v>12</v>
      </c>
      <c r="AA2285">
        <v>7</v>
      </c>
      <c r="AB2285" t="s">
        <v>17</v>
      </c>
      <c r="AC2285" t="s">
        <v>14</v>
      </c>
      <c r="AD2285">
        <v>29.999999999999972</v>
      </c>
      <c r="AE2285">
        <v>0.58333333333333337</v>
      </c>
      <c r="AF2285">
        <v>0</v>
      </c>
      <c r="AG2285" t="s">
        <v>77</v>
      </c>
      <c r="AH2285" t="s">
        <v>107</v>
      </c>
      <c r="AI2285" t="s">
        <v>112</v>
      </c>
      <c r="AJ2285">
        <v>2269</v>
      </c>
      <c r="AK2285">
        <v>2270</v>
      </c>
      <c r="AL2285" t="s">
        <v>118</v>
      </c>
    </row>
    <row r="2286" spans="1:38" x14ac:dyDescent="0.2">
      <c r="A2286">
        <v>590</v>
      </c>
      <c r="B2286" s="1">
        <v>45577</v>
      </c>
      <c r="C2286" s="2">
        <v>0.47916666666666669</v>
      </c>
      <c r="D2286" s="2">
        <v>0.5</v>
      </c>
      <c r="E2286" t="s">
        <v>49</v>
      </c>
      <c r="F2286">
        <v>3</v>
      </c>
      <c r="G2286">
        <v>12</v>
      </c>
      <c r="H2286">
        <v>7</v>
      </c>
      <c r="I2286" t="s">
        <v>17</v>
      </c>
      <c r="J2286" t="s">
        <v>14</v>
      </c>
      <c r="K2286">
        <v>29.999999999999972</v>
      </c>
      <c r="L2286">
        <v>0.58333333333333337</v>
      </c>
      <c r="M2286">
        <v>0</v>
      </c>
      <c r="N2286" t="s">
        <v>77</v>
      </c>
      <c r="O2286" t="s">
        <v>107</v>
      </c>
      <c r="P2286" t="s">
        <v>112</v>
      </c>
      <c r="Q2286" t="s">
        <v>118</v>
      </c>
      <c r="R2286" t="s">
        <v>118</v>
      </c>
      <c r="S2286">
        <v>2269</v>
      </c>
      <c r="T2286">
        <v>254</v>
      </c>
      <c r="U2286" s="1">
        <v>45332</v>
      </c>
      <c r="V2286" s="2">
        <v>0.47916666666666669</v>
      </c>
      <c r="W2286" s="2">
        <v>0.52083333333333337</v>
      </c>
      <c r="X2286" t="s">
        <v>49</v>
      </c>
      <c r="Y2286">
        <v>3</v>
      </c>
      <c r="Z2286">
        <v>12</v>
      </c>
      <c r="AA2286">
        <v>2</v>
      </c>
      <c r="AB2286" t="s">
        <v>13</v>
      </c>
      <c r="AC2286" t="s">
        <v>14</v>
      </c>
      <c r="AD2286">
        <v>60.000000000000028</v>
      </c>
      <c r="AE2286">
        <v>0.16666666666666666</v>
      </c>
      <c r="AF2286">
        <v>0</v>
      </c>
      <c r="AG2286" t="s">
        <v>77</v>
      </c>
      <c r="AH2286" t="s">
        <v>99</v>
      </c>
      <c r="AI2286" t="s">
        <v>112</v>
      </c>
      <c r="AJ2286">
        <v>2268</v>
      </c>
      <c r="AK2286">
        <v>2269</v>
      </c>
      <c r="AL2286" t="s">
        <v>118</v>
      </c>
    </row>
    <row r="2287" spans="1:38" x14ac:dyDescent="0.2">
      <c r="A2287">
        <v>254</v>
      </c>
      <c r="B2287" s="1">
        <v>45332</v>
      </c>
      <c r="C2287" s="2">
        <v>0.47916666666666669</v>
      </c>
      <c r="D2287" s="2">
        <v>0.52083333333333337</v>
      </c>
      <c r="E2287" t="s">
        <v>49</v>
      </c>
      <c r="F2287">
        <v>3</v>
      </c>
      <c r="G2287">
        <v>12</v>
      </c>
      <c r="H2287">
        <v>2</v>
      </c>
      <c r="I2287" t="s">
        <v>13</v>
      </c>
      <c r="J2287" t="s">
        <v>14</v>
      </c>
      <c r="K2287">
        <v>60.000000000000028</v>
      </c>
      <c r="L2287">
        <v>0.16666666666666666</v>
      </c>
      <c r="M2287">
        <v>0</v>
      </c>
      <c r="N2287" t="s">
        <v>77</v>
      </c>
      <c r="O2287" t="s">
        <v>99</v>
      </c>
      <c r="P2287" t="s">
        <v>112</v>
      </c>
      <c r="Q2287" t="s">
        <v>117</v>
      </c>
      <c r="R2287" t="s">
        <v>118</v>
      </c>
      <c r="S2287">
        <v>2268</v>
      </c>
      <c r="T2287">
        <v>863</v>
      </c>
      <c r="U2287" s="1">
        <v>45481</v>
      </c>
      <c r="V2287" s="2">
        <v>0.5</v>
      </c>
      <c r="W2287" s="2">
        <v>0.5625</v>
      </c>
      <c r="X2287" t="s">
        <v>49</v>
      </c>
      <c r="Y2287">
        <v>3</v>
      </c>
      <c r="Z2287">
        <v>12</v>
      </c>
      <c r="AA2287">
        <v>13</v>
      </c>
      <c r="AB2287" t="s">
        <v>13</v>
      </c>
      <c r="AC2287" t="s">
        <v>28</v>
      </c>
      <c r="AD2287">
        <v>90</v>
      </c>
      <c r="AE2287">
        <v>1.0833333333333333</v>
      </c>
      <c r="AF2287">
        <v>1</v>
      </c>
      <c r="AG2287" t="s">
        <v>72</v>
      </c>
      <c r="AH2287" t="s">
        <v>104</v>
      </c>
      <c r="AI2287" t="s">
        <v>112</v>
      </c>
      <c r="AJ2287">
        <v>2267</v>
      </c>
      <c r="AK2287">
        <v>2268</v>
      </c>
      <c r="AL2287" t="s">
        <v>118</v>
      </c>
    </row>
    <row r="2288" spans="1:38" x14ac:dyDescent="0.2">
      <c r="A2288">
        <v>2161</v>
      </c>
      <c r="B2288" s="1">
        <v>45343</v>
      </c>
      <c r="C2288" s="2">
        <v>0.47916666666666669</v>
      </c>
      <c r="D2288" s="2">
        <v>0.54166666666666663</v>
      </c>
      <c r="E2288" t="s">
        <v>49</v>
      </c>
      <c r="F2288">
        <v>3</v>
      </c>
      <c r="G2288">
        <v>12</v>
      </c>
      <c r="H2288">
        <v>6</v>
      </c>
      <c r="I2288" t="s">
        <v>17</v>
      </c>
      <c r="J2288" t="s">
        <v>23</v>
      </c>
      <c r="K2288">
        <v>89.999999999999915</v>
      </c>
      <c r="L2288">
        <v>0.5</v>
      </c>
      <c r="M2288">
        <v>0</v>
      </c>
      <c r="N2288" t="s">
        <v>74</v>
      </c>
      <c r="O2288" t="s">
        <v>99</v>
      </c>
      <c r="P2288" t="s">
        <v>112</v>
      </c>
      <c r="Q2288" t="s">
        <v>118</v>
      </c>
      <c r="R2288" t="s">
        <v>118</v>
      </c>
      <c r="S2288">
        <v>2277</v>
      </c>
      <c r="T2288">
        <v>681</v>
      </c>
      <c r="U2288" s="1">
        <v>45546</v>
      </c>
      <c r="V2288" s="2">
        <v>0.47916666666666669</v>
      </c>
      <c r="W2288" s="2">
        <v>0.52083333333333337</v>
      </c>
      <c r="X2288" t="s">
        <v>49</v>
      </c>
      <c r="Y2288">
        <v>3</v>
      </c>
      <c r="Z2288">
        <v>12</v>
      </c>
      <c r="AA2288">
        <v>12</v>
      </c>
      <c r="AB2288" t="s">
        <v>13</v>
      </c>
      <c r="AC2288" t="s">
        <v>14</v>
      </c>
      <c r="AD2288">
        <v>60.000000000000028</v>
      </c>
      <c r="AE2288">
        <v>1</v>
      </c>
      <c r="AF2288">
        <v>0</v>
      </c>
      <c r="AG2288" t="s">
        <v>74</v>
      </c>
      <c r="AH2288" t="s">
        <v>106</v>
      </c>
      <c r="AI2288" t="s">
        <v>112</v>
      </c>
      <c r="AJ2288">
        <v>2276</v>
      </c>
      <c r="AK2288">
        <v>2277</v>
      </c>
      <c r="AL2288" t="s">
        <v>118</v>
      </c>
    </row>
    <row r="2289" spans="1:38" x14ac:dyDescent="0.2">
      <c r="A2289">
        <v>200</v>
      </c>
      <c r="B2289" s="1">
        <v>45503</v>
      </c>
      <c r="C2289" s="2">
        <v>0.45833333333333331</v>
      </c>
      <c r="D2289" s="2">
        <v>0.52083333333333337</v>
      </c>
      <c r="E2289" t="s">
        <v>49</v>
      </c>
      <c r="F2289">
        <v>3</v>
      </c>
      <c r="G2289">
        <v>12</v>
      </c>
      <c r="H2289">
        <v>6</v>
      </c>
      <c r="I2289" t="s">
        <v>13</v>
      </c>
      <c r="J2289" t="s">
        <v>14</v>
      </c>
      <c r="K2289">
        <v>90.000000000000085</v>
      </c>
      <c r="L2289">
        <v>0.5</v>
      </c>
      <c r="M2289">
        <v>0</v>
      </c>
      <c r="N2289" t="s">
        <v>73</v>
      </c>
      <c r="O2289" t="s">
        <v>104</v>
      </c>
      <c r="P2289" t="s">
        <v>112</v>
      </c>
      <c r="Q2289" t="s">
        <v>118</v>
      </c>
      <c r="R2289" t="s">
        <v>124</v>
      </c>
      <c r="S2289">
        <v>2301</v>
      </c>
      <c r="T2289">
        <v>111</v>
      </c>
      <c r="U2289" s="1">
        <v>45421</v>
      </c>
      <c r="V2289" s="2">
        <v>0.45833333333333331</v>
      </c>
      <c r="W2289" s="2">
        <v>0.47916666666666669</v>
      </c>
      <c r="X2289" t="s">
        <v>49</v>
      </c>
      <c r="Y2289">
        <v>3</v>
      </c>
      <c r="Z2289">
        <v>12</v>
      </c>
      <c r="AA2289">
        <v>15</v>
      </c>
      <c r="AB2289" t="s">
        <v>27</v>
      </c>
      <c r="AC2289" t="s">
        <v>30</v>
      </c>
      <c r="AD2289">
        <v>30.000000000000053</v>
      </c>
      <c r="AE2289">
        <v>1.25</v>
      </c>
      <c r="AF2289">
        <v>1</v>
      </c>
      <c r="AG2289" t="s">
        <v>75</v>
      </c>
      <c r="AH2289" t="s">
        <v>102</v>
      </c>
      <c r="AI2289" t="s">
        <v>112</v>
      </c>
      <c r="AJ2289">
        <v>2300</v>
      </c>
      <c r="AK2289">
        <v>2301</v>
      </c>
      <c r="AL2289" t="s">
        <v>118</v>
      </c>
    </row>
    <row r="2290" spans="1:38" x14ac:dyDescent="0.2">
      <c r="A2290">
        <v>1380</v>
      </c>
      <c r="B2290" s="1">
        <v>45643</v>
      </c>
      <c r="C2290" s="2">
        <v>0.45833333333333331</v>
      </c>
      <c r="D2290" s="2">
        <v>0.54166666666666663</v>
      </c>
      <c r="E2290" t="s">
        <v>49</v>
      </c>
      <c r="F2290">
        <v>3</v>
      </c>
      <c r="G2290">
        <v>12</v>
      </c>
      <c r="H2290">
        <v>3</v>
      </c>
      <c r="I2290" t="s">
        <v>22</v>
      </c>
      <c r="J2290" t="s">
        <v>40</v>
      </c>
      <c r="K2290">
        <v>119.99999999999997</v>
      </c>
      <c r="L2290">
        <v>0.25</v>
      </c>
      <c r="M2290">
        <v>0</v>
      </c>
      <c r="N2290" t="s">
        <v>73</v>
      </c>
      <c r="O2290" t="s">
        <v>109</v>
      </c>
      <c r="P2290" t="s">
        <v>112</v>
      </c>
      <c r="Q2290" t="s">
        <v>118</v>
      </c>
      <c r="R2290" t="s">
        <v>124</v>
      </c>
      <c r="S2290">
        <v>2302</v>
      </c>
      <c r="T2290">
        <v>200</v>
      </c>
      <c r="U2290" s="1">
        <v>45503</v>
      </c>
      <c r="V2290" s="2">
        <v>0.45833333333333331</v>
      </c>
      <c r="W2290" s="2">
        <v>0.52083333333333337</v>
      </c>
      <c r="X2290" t="s">
        <v>49</v>
      </c>
      <c r="Y2290">
        <v>3</v>
      </c>
      <c r="Z2290">
        <v>12</v>
      </c>
      <c r="AA2290">
        <v>6</v>
      </c>
      <c r="AB2290" t="s">
        <v>13</v>
      </c>
      <c r="AC2290" t="s">
        <v>14</v>
      </c>
      <c r="AD2290">
        <v>90.000000000000085</v>
      </c>
      <c r="AE2290">
        <v>0.5</v>
      </c>
      <c r="AF2290">
        <v>0</v>
      </c>
      <c r="AG2290" t="s">
        <v>73</v>
      </c>
      <c r="AH2290" t="s">
        <v>104</v>
      </c>
      <c r="AI2290" t="s">
        <v>112</v>
      </c>
      <c r="AJ2290">
        <v>2301</v>
      </c>
      <c r="AK2290">
        <v>2302</v>
      </c>
      <c r="AL2290" t="s">
        <v>118</v>
      </c>
    </row>
    <row r="2291" spans="1:38" x14ac:dyDescent="0.2">
      <c r="A2291">
        <v>2724</v>
      </c>
      <c r="B2291" s="1">
        <v>45367</v>
      </c>
      <c r="C2291" s="2">
        <v>0.45833333333333331</v>
      </c>
      <c r="D2291" s="2">
        <v>0.47916666666666669</v>
      </c>
      <c r="E2291" t="s">
        <v>49</v>
      </c>
      <c r="F2291">
        <v>3</v>
      </c>
      <c r="G2291">
        <v>12</v>
      </c>
      <c r="H2291">
        <v>9</v>
      </c>
      <c r="I2291" t="s">
        <v>42</v>
      </c>
      <c r="J2291" t="s">
        <v>30</v>
      </c>
      <c r="K2291">
        <v>30.000000000000053</v>
      </c>
      <c r="L2291">
        <v>0.75</v>
      </c>
      <c r="M2291">
        <v>0</v>
      </c>
      <c r="N2291" t="s">
        <v>77</v>
      </c>
      <c r="O2291" t="s">
        <v>100</v>
      </c>
      <c r="P2291" t="s">
        <v>112</v>
      </c>
      <c r="Q2291" t="s">
        <v>118</v>
      </c>
      <c r="R2291" t="s">
        <v>118</v>
      </c>
      <c r="S2291">
        <v>2303</v>
      </c>
      <c r="T2291">
        <v>1380</v>
      </c>
      <c r="U2291" s="1">
        <v>45643</v>
      </c>
      <c r="V2291" s="2">
        <v>0.45833333333333331</v>
      </c>
      <c r="W2291" s="2">
        <v>0.54166666666666663</v>
      </c>
      <c r="X2291" t="s">
        <v>49</v>
      </c>
      <c r="Y2291">
        <v>3</v>
      </c>
      <c r="Z2291">
        <v>12</v>
      </c>
      <c r="AA2291">
        <v>3</v>
      </c>
      <c r="AB2291" t="s">
        <v>22</v>
      </c>
      <c r="AC2291" t="s">
        <v>40</v>
      </c>
      <c r="AD2291">
        <v>119.99999999999997</v>
      </c>
      <c r="AE2291">
        <v>0.25</v>
      </c>
      <c r="AF2291">
        <v>0</v>
      </c>
      <c r="AG2291" t="s">
        <v>73</v>
      </c>
      <c r="AH2291" t="s">
        <v>109</v>
      </c>
      <c r="AI2291" t="s">
        <v>112</v>
      </c>
      <c r="AJ2291">
        <v>2302</v>
      </c>
      <c r="AK2291">
        <v>2303</v>
      </c>
      <c r="AL2291" t="s">
        <v>118</v>
      </c>
    </row>
    <row r="2292" spans="1:38" x14ac:dyDescent="0.2">
      <c r="A2292">
        <v>2948</v>
      </c>
      <c r="B2292" s="1">
        <v>45626</v>
      </c>
      <c r="C2292" s="2">
        <v>0.45833333333333331</v>
      </c>
      <c r="D2292" s="2">
        <v>0.52083333333333337</v>
      </c>
      <c r="E2292" t="s">
        <v>49</v>
      </c>
      <c r="F2292">
        <v>3</v>
      </c>
      <c r="G2292">
        <v>12</v>
      </c>
      <c r="H2292">
        <v>2</v>
      </c>
      <c r="I2292" t="s">
        <v>41</v>
      </c>
      <c r="J2292" t="s">
        <v>23</v>
      </c>
      <c r="K2292">
        <v>90.000000000000085</v>
      </c>
      <c r="L2292">
        <v>0.16666666666666666</v>
      </c>
      <c r="M2292">
        <v>0</v>
      </c>
      <c r="N2292" t="s">
        <v>77</v>
      </c>
      <c r="O2292" t="s">
        <v>108</v>
      </c>
      <c r="P2292" t="s">
        <v>112</v>
      </c>
      <c r="Q2292" t="s">
        <v>117</v>
      </c>
      <c r="R2292" t="s">
        <v>124</v>
      </c>
      <c r="S2292">
        <v>2304</v>
      </c>
      <c r="T2292">
        <v>2724</v>
      </c>
      <c r="U2292" s="1">
        <v>45367</v>
      </c>
      <c r="V2292" s="2">
        <v>0.45833333333333331</v>
      </c>
      <c r="W2292" s="2">
        <v>0.47916666666666669</v>
      </c>
      <c r="X2292" t="s">
        <v>49</v>
      </c>
      <c r="Y2292">
        <v>3</v>
      </c>
      <c r="Z2292">
        <v>12</v>
      </c>
      <c r="AA2292">
        <v>9</v>
      </c>
      <c r="AB2292" t="s">
        <v>42</v>
      </c>
      <c r="AC2292" t="s">
        <v>30</v>
      </c>
      <c r="AD2292">
        <v>30.000000000000053</v>
      </c>
      <c r="AE2292">
        <v>0.75</v>
      </c>
      <c r="AF2292">
        <v>0</v>
      </c>
      <c r="AG2292" t="s">
        <v>77</v>
      </c>
      <c r="AH2292" t="s">
        <v>100</v>
      </c>
      <c r="AI2292" t="s">
        <v>112</v>
      </c>
      <c r="AJ2292">
        <v>2303</v>
      </c>
      <c r="AK2292">
        <v>2304</v>
      </c>
      <c r="AL2292" t="s">
        <v>118</v>
      </c>
    </row>
    <row r="2293" spans="1:38" x14ac:dyDescent="0.2">
      <c r="A2293">
        <v>2014</v>
      </c>
      <c r="B2293" s="1">
        <v>45477</v>
      </c>
      <c r="C2293" s="2">
        <v>0.45833333333333331</v>
      </c>
      <c r="D2293" s="2">
        <v>0.54166666666666663</v>
      </c>
      <c r="E2293" t="s">
        <v>49</v>
      </c>
      <c r="F2293">
        <v>3</v>
      </c>
      <c r="G2293">
        <v>12</v>
      </c>
      <c r="H2293">
        <v>4</v>
      </c>
      <c r="I2293" t="s">
        <v>17</v>
      </c>
      <c r="J2293" t="s">
        <v>30</v>
      </c>
      <c r="K2293">
        <v>119.99999999999997</v>
      </c>
      <c r="L2293">
        <v>0.33333333333333331</v>
      </c>
      <c r="M2293">
        <v>0</v>
      </c>
      <c r="N2293" t="s">
        <v>75</v>
      </c>
      <c r="O2293" t="s">
        <v>104</v>
      </c>
      <c r="P2293" t="s">
        <v>112</v>
      </c>
      <c r="Q2293" t="s">
        <v>118</v>
      </c>
      <c r="R2293" t="s">
        <v>124</v>
      </c>
      <c r="S2293">
        <v>2309</v>
      </c>
      <c r="T2293">
        <v>1081</v>
      </c>
      <c r="U2293" s="1">
        <v>45647</v>
      </c>
      <c r="V2293" s="2">
        <v>0.45833333333333331</v>
      </c>
      <c r="W2293" s="2">
        <v>0.54166666666666663</v>
      </c>
      <c r="X2293" t="s">
        <v>49</v>
      </c>
      <c r="Y2293">
        <v>3</v>
      </c>
      <c r="Z2293">
        <v>12</v>
      </c>
      <c r="AA2293">
        <v>7</v>
      </c>
      <c r="AB2293" t="s">
        <v>41</v>
      </c>
      <c r="AC2293" t="s">
        <v>40</v>
      </c>
      <c r="AD2293">
        <v>119.99999999999997</v>
      </c>
      <c r="AE2293">
        <v>0.58333333333333337</v>
      </c>
      <c r="AF2293">
        <v>0</v>
      </c>
      <c r="AG2293" t="s">
        <v>77</v>
      </c>
      <c r="AH2293" t="s">
        <v>109</v>
      </c>
      <c r="AI2293" t="s">
        <v>112</v>
      </c>
      <c r="AJ2293">
        <v>2308</v>
      </c>
      <c r="AK2293">
        <v>2309</v>
      </c>
      <c r="AL2293" t="s">
        <v>118</v>
      </c>
    </row>
    <row r="2294" spans="1:38" x14ac:dyDescent="0.2">
      <c r="A2294">
        <v>54</v>
      </c>
      <c r="B2294" s="1">
        <v>45349</v>
      </c>
      <c r="C2294" s="2">
        <v>0.45833333333333331</v>
      </c>
      <c r="D2294" s="2">
        <v>0.5</v>
      </c>
      <c r="E2294" t="s">
        <v>49</v>
      </c>
      <c r="F2294">
        <v>3</v>
      </c>
      <c r="G2294">
        <v>12</v>
      </c>
      <c r="H2294">
        <v>9</v>
      </c>
      <c r="I2294" t="s">
        <v>39</v>
      </c>
      <c r="J2294" t="s">
        <v>18</v>
      </c>
      <c r="K2294">
        <v>60.000000000000028</v>
      </c>
      <c r="L2294">
        <v>0.75</v>
      </c>
      <c r="M2294">
        <v>0</v>
      </c>
      <c r="N2294" t="s">
        <v>73</v>
      </c>
      <c r="O2294" t="s">
        <v>99</v>
      </c>
      <c r="P2294" t="s">
        <v>112</v>
      </c>
      <c r="Q2294" t="s">
        <v>118</v>
      </c>
      <c r="R2294" t="s">
        <v>118</v>
      </c>
      <c r="S2294">
        <v>2306</v>
      </c>
      <c r="T2294">
        <v>501</v>
      </c>
      <c r="U2294" s="1">
        <v>45596</v>
      </c>
      <c r="V2294" s="2">
        <v>0.45833333333333331</v>
      </c>
      <c r="W2294" s="2">
        <v>0.52083333333333337</v>
      </c>
      <c r="X2294" t="s">
        <v>49</v>
      </c>
      <c r="Y2294">
        <v>3</v>
      </c>
      <c r="Z2294">
        <v>12</v>
      </c>
      <c r="AA2294">
        <v>6</v>
      </c>
      <c r="AB2294" t="s">
        <v>22</v>
      </c>
      <c r="AC2294" t="s">
        <v>28</v>
      </c>
      <c r="AD2294">
        <v>90.000000000000085</v>
      </c>
      <c r="AE2294">
        <v>0.5</v>
      </c>
      <c r="AF2294">
        <v>0</v>
      </c>
      <c r="AG2294" t="s">
        <v>75</v>
      </c>
      <c r="AH2294" t="s">
        <v>107</v>
      </c>
      <c r="AI2294" t="s">
        <v>112</v>
      </c>
      <c r="AJ2294">
        <v>2305</v>
      </c>
      <c r="AK2294">
        <v>2306</v>
      </c>
      <c r="AL2294" t="s">
        <v>118</v>
      </c>
    </row>
    <row r="2295" spans="1:38" x14ac:dyDescent="0.2">
      <c r="A2295">
        <v>1253</v>
      </c>
      <c r="B2295" s="1">
        <v>45654</v>
      </c>
      <c r="C2295" s="2">
        <v>0.45833333333333331</v>
      </c>
      <c r="D2295" s="2">
        <v>0.54166666666666663</v>
      </c>
      <c r="E2295" t="s">
        <v>49</v>
      </c>
      <c r="F2295">
        <v>3</v>
      </c>
      <c r="G2295">
        <v>12</v>
      </c>
      <c r="H2295">
        <v>2</v>
      </c>
      <c r="I2295" t="s">
        <v>17</v>
      </c>
      <c r="J2295" t="s">
        <v>40</v>
      </c>
      <c r="K2295">
        <v>119.99999999999997</v>
      </c>
      <c r="L2295">
        <v>0.16666666666666666</v>
      </c>
      <c r="M2295">
        <v>0</v>
      </c>
      <c r="N2295" t="s">
        <v>77</v>
      </c>
      <c r="O2295" t="s">
        <v>109</v>
      </c>
      <c r="P2295" t="s">
        <v>112</v>
      </c>
      <c r="Q2295" t="s">
        <v>117</v>
      </c>
      <c r="R2295" t="s">
        <v>124</v>
      </c>
      <c r="S2295">
        <v>2307</v>
      </c>
      <c r="T2295">
        <v>54</v>
      </c>
      <c r="U2295" s="1">
        <v>45349</v>
      </c>
      <c r="V2295" s="2">
        <v>0.45833333333333331</v>
      </c>
      <c r="W2295" s="2">
        <v>0.5</v>
      </c>
      <c r="X2295" t="s">
        <v>49</v>
      </c>
      <c r="Y2295">
        <v>3</v>
      </c>
      <c r="Z2295">
        <v>12</v>
      </c>
      <c r="AA2295">
        <v>9</v>
      </c>
      <c r="AB2295" t="s">
        <v>39</v>
      </c>
      <c r="AC2295" t="s">
        <v>18</v>
      </c>
      <c r="AD2295">
        <v>60.000000000000028</v>
      </c>
      <c r="AE2295">
        <v>0.75</v>
      </c>
      <c r="AF2295">
        <v>0</v>
      </c>
      <c r="AG2295" t="s">
        <v>73</v>
      </c>
      <c r="AH2295" t="s">
        <v>99</v>
      </c>
      <c r="AI2295" t="s">
        <v>112</v>
      </c>
      <c r="AJ2295">
        <v>2306</v>
      </c>
      <c r="AK2295">
        <v>2307</v>
      </c>
      <c r="AL2295" t="s">
        <v>118</v>
      </c>
    </row>
    <row r="2296" spans="1:38" x14ac:dyDescent="0.2">
      <c r="A2296">
        <v>1081</v>
      </c>
      <c r="B2296" s="1">
        <v>45647</v>
      </c>
      <c r="C2296" s="2">
        <v>0.45833333333333331</v>
      </c>
      <c r="D2296" s="2">
        <v>0.54166666666666663</v>
      </c>
      <c r="E2296" t="s">
        <v>49</v>
      </c>
      <c r="F2296">
        <v>3</v>
      </c>
      <c r="G2296">
        <v>12</v>
      </c>
      <c r="H2296">
        <v>7</v>
      </c>
      <c r="I2296" t="s">
        <v>41</v>
      </c>
      <c r="J2296" t="s">
        <v>40</v>
      </c>
      <c r="K2296">
        <v>119.99999999999997</v>
      </c>
      <c r="L2296">
        <v>0.58333333333333337</v>
      </c>
      <c r="M2296">
        <v>0</v>
      </c>
      <c r="N2296" t="s">
        <v>77</v>
      </c>
      <c r="O2296" t="s">
        <v>109</v>
      </c>
      <c r="P2296" t="s">
        <v>112</v>
      </c>
      <c r="Q2296" t="s">
        <v>118</v>
      </c>
      <c r="R2296" t="s">
        <v>124</v>
      </c>
      <c r="S2296">
        <v>2308</v>
      </c>
      <c r="T2296">
        <v>1253</v>
      </c>
      <c r="U2296" s="1">
        <v>45654</v>
      </c>
      <c r="V2296" s="2">
        <v>0.45833333333333331</v>
      </c>
      <c r="W2296" s="2">
        <v>0.54166666666666663</v>
      </c>
      <c r="X2296" t="s">
        <v>49</v>
      </c>
      <c r="Y2296">
        <v>3</v>
      </c>
      <c r="Z2296">
        <v>12</v>
      </c>
      <c r="AA2296">
        <v>2</v>
      </c>
      <c r="AB2296" t="s">
        <v>17</v>
      </c>
      <c r="AC2296" t="s">
        <v>40</v>
      </c>
      <c r="AD2296">
        <v>119.99999999999997</v>
      </c>
      <c r="AE2296">
        <v>0.16666666666666666</v>
      </c>
      <c r="AF2296">
        <v>0</v>
      </c>
      <c r="AG2296" t="s">
        <v>77</v>
      </c>
      <c r="AH2296" t="s">
        <v>109</v>
      </c>
      <c r="AI2296" t="s">
        <v>112</v>
      </c>
      <c r="AJ2296">
        <v>2307</v>
      </c>
      <c r="AK2296">
        <v>2308</v>
      </c>
      <c r="AL2296" t="s">
        <v>118</v>
      </c>
    </row>
    <row r="2297" spans="1:38" x14ac:dyDescent="0.2">
      <c r="A2297">
        <v>111</v>
      </c>
      <c r="B2297" s="1">
        <v>45421</v>
      </c>
      <c r="C2297" s="2">
        <v>0.45833333333333331</v>
      </c>
      <c r="D2297" s="2">
        <v>0.47916666666666669</v>
      </c>
      <c r="E2297" t="s">
        <v>49</v>
      </c>
      <c r="F2297">
        <v>3</v>
      </c>
      <c r="G2297">
        <v>12</v>
      </c>
      <c r="H2297">
        <v>15</v>
      </c>
      <c r="I2297" t="s">
        <v>27</v>
      </c>
      <c r="J2297" t="s">
        <v>30</v>
      </c>
      <c r="K2297">
        <v>30.000000000000053</v>
      </c>
      <c r="L2297">
        <v>1.25</v>
      </c>
      <c r="M2297">
        <v>1</v>
      </c>
      <c r="N2297" t="s">
        <v>75</v>
      </c>
      <c r="O2297" t="s">
        <v>102</v>
      </c>
      <c r="P2297" t="s">
        <v>112</v>
      </c>
      <c r="Q2297" t="s">
        <v>118</v>
      </c>
      <c r="R2297" t="s">
        <v>118</v>
      </c>
      <c r="S2297">
        <v>2300</v>
      </c>
      <c r="T2297">
        <v>875</v>
      </c>
      <c r="U2297" s="1">
        <v>45543</v>
      </c>
      <c r="V2297" s="2">
        <v>0.45833333333333331</v>
      </c>
      <c r="W2297" s="2">
        <v>0.52083333333333337</v>
      </c>
      <c r="X2297" t="s">
        <v>49</v>
      </c>
      <c r="Y2297">
        <v>3</v>
      </c>
      <c r="Z2297">
        <v>12</v>
      </c>
      <c r="AA2297">
        <v>2</v>
      </c>
      <c r="AB2297" t="s">
        <v>27</v>
      </c>
      <c r="AC2297" t="s">
        <v>14</v>
      </c>
      <c r="AD2297">
        <v>90.000000000000085</v>
      </c>
      <c r="AE2297">
        <v>0.16666666666666666</v>
      </c>
      <c r="AF2297">
        <v>0</v>
      </c>
      <c r="AG2297" t="s">
        <v>71</v>
      </c>
      <c r="AH2297" t="s">
        <v>106</v>
      </c>
      <c r="AI2297" t="s">
        <v>112</v>
      </c>
      <c r="AJ2297">
        <v>2299</v>
      </c>
      <c r="AK2297">
        <v>2300</v>
      </c>
      <c r="AL2297" t="s">
        <v>118</v>
      </c>
    </row>
    <row r="2298" spans="1:38" x14ac:dyDescent="0.2">
      <c r="A2298">
        <v>501</v>
      </c>
      <c r="B2298" s="1">
        <v>45596</v>
      </c>
      <c r="C2298" s="2">
        <v>0.45833333333333331</v>
      </c>
      <c r="D2298" s="2">
        <v>0.52083333333333337</v>
      </c>
      <c r="E2298" t="s">
        <v>49</v>
      </c>
      <c r="F2298">
        <v>3</v>
      </c>
      <c r="G2298">
        <v>12</v>
      </c>
      <c r="H2298">
        <v>6</v>
      </c>
      <c r="I2298" t="s">
        <v>22</v>
      </c>
      <c r="J2298" t="s">
        <v>28</v>
      </c>
      <c r="K2298">
        <v>90.000000000000085</v>
      </c>
      <c r="L2298">
        <v>0.5</v>
      </c>
      <c r="M2298">
        <v>0</v>
      </c>
      <c r="N2298" t="s">
        <v>75</v>
      </c>
      <c r="O2298" t="s">
        <v>107</v>
      </c>
      <c r="P2298" t="s">
        <v>112</v>
      </c>
      <c r="Q2298" t="s">
        <v>118</v>
      </c>
      <c r="R2298" t="s">
        <v>124</v>
      </c>
      <c r="S2298">
        <v>2305</v>
      </c>
      <c r="T2298">
        <v>2948</v>
      </c>
      <c r="U2298" s="1">
        <v>45626</v>
      </c>
      <c r="V2298" s="2">
        <v>0.45833333333333331</v>
      </c>
      <c r="W2298" s="2">
        <v>0.52083333333333337</v>
      </c>
      <c r="X2298" t="s">
        <v>49</v>
      </c>
      <c r="Y2298">
        <v>3</v>
      </c>
      <c r="Z2298">
        <v>12</v>
      </c>
      <c r="AA2298">
        <v>2</v>
      </c>
      <c r="AB2298" t="s">
        <v>41</v>
      </c>
      <c r="AC2298" t="s">
        <v>23</v>
      </c>
      <c r="AD2298">
        <v>90.000000000000085</v>
      </c>
      <c r="AE2298">
        <v>0.16666666666666666</v>
      </c>
      <c r="AF2298">
        <v>0</v>
      </c>
      <c r="AG2298" t="s">
        <v>77</v>
      </c>
      <c r="AH2298" t="s">
        <v>108</v>
      </c>
      <c r="AI2298" t="s">
        <v>112</v>
      </c>
      <c r="AJ2298">
        <v>2304</v>
      </c>
      <c r="AK2298">
        <v>2305</v>
      </c>
      <c r="AL2298" t="s">
        <v>118</v>
      </c>
    </row>
    <row r="2299" spans="1:38" x14ac:dyDescent="0.2">
      <c r="A2299">
        <v>875</v>
      </c>
      <c r="B2299" s="1">
        <v>45543</v>
      </c>
      <c r="C2299" s="2">
        <v>0.45833333333333331</v>
      </c>
      <c r="D2299" s="2">
        <v>0.52083333333333337</v>
      </c>
      <c r="E2299" t="s">
        <v>49</v>
      </c>
      <c r="F2299">
        <v>3</v>
      </c>
      <c r="G2299">
        <v>12</v>
      </c>
      <c r="H2299">
        <v>2</v>
      </c>
      <c r="I2299" t="s">
        <v>27</v>
      </c>
      <c r="J2299" t="s">
        <v>14</v>
      </c>
      <c r="K2299">
        <v>90.000000000000085</v>
      </c>
      <c r="L2299">
        <v>0.16666666666666666</v>
      </c>
      <c r="M2299">
        <v>0</v>
      </c>
      <c r="N2299" t="s">
        <v>71</v>
      </c>
      <c r="O2299" t="s">
        <v>106</v>
      </c>
      <c r="P2299" t="s">
        <v>112</v>
      </c>
      <c r="Q2299" t="s">
        <v>117</v>
      </c>
      <c r="R2299" t="s">
        <v>124</v>
      </c>
      <c r="S2299">
        <v>2299</v>
      </c>
      <c r="T2299">
        <v>1580</v>
      </c>
      <c r="U2299" s="1">
        <v>45515</v>
      </c>
      <c r="V2299" s="2">
        <v>0.45833333333333331</v>
      </c>
      <c r="W2299" s="2">
        <v>0.52083333333333337</v>
      </c>
      <c r="X2299" t="s">
        <v>49</v>
      </c>
      <c r="Y2299">
        <v>3</v>
      </c>
      <c r="Z2299">
        <v>12</v>
      </c>
      <c r="AA2299">
        <v>14</v>
      </c>
      <c r="AB2299" t="s">
        <v>17</v>
      </c>
      <c r="AC2299" t="s">
        <v>40</v>
      </c>
      <c r="AD2299">
        <v>90.000000000000085</v>
      </c>
      <c r="AE2299">
        <v>1.1666666666666667</v>
      </c>
      <c r="AF2299">
        <v>1</v>
      </c>
      <c r="AG2299" t="s">
        <v>71</v>
      </c>
      <c r="AH2299" t="s">
        <v>105</v>
      </c>
      <c r="AI2299" t="s">
        <v>112</v>
      </c>
      <c r="AJ2299">
        <v>2298</v>
      </c>
      <c r="AK2299">
        <v>2299</v>
      </c>
      <c r="AL2299" t="s">
        <v>118</v>
      </c>
    </row>
    <row r="2300" spans="1:38" x14ac:dyDescent="0.2">
      <c r="A2300">
        <v>1677</v>
      </c>
      <c r="B2300" s="1">
        <v>45424</v>
      </c>
      <c r="C2300" s="2">
        <v>0.45833333333333331</v>
      </c>
      <c r="D2300" s="2">
        <v>0.5</v>
      </c>
      <c r="E2300" t="s">
        <v>49</v>
      </c>
      <c r="F2300">
        <v>3</v>
      </c>
      <c r="G2300">
        <v>12</v>
      </c>
      <c r="H2300">
        <v>5</v>
      </c>
      <c r="I2300" t="s">
        <v>27</v>
      </c>
      <c r="J2300" t="s">
        <v>28</v>
      </c>
      <c r="K2300">
        <v>60.000000000000028</v>
      </c>
      <c r="L2300">
        <v>0.41666666666666674</v>
      </c>
      <c r="M2300">
        <v>0</v>
      </c>
      <c r="N2300" t="s">
        <v>71</v>
      </c>
      <c r="O2300" t="s">
        <v>102</v>
      </c>
      <c r="P2300" t="s">
        <v>112</v>
      </c>
      <c r="Q2300" t="s">
        <v>118</v>
      </c>
      <c r="R2300" t="s">
        <v>118</v>
      </c>
      <c r="S2300">
        <v>2310</v>
      </c>
      <c r="T2300">
        <v>2014</v>
      </c>
      <c r="U2300" s="1">
        <v>45477</v>
      </c>
      <c r="V2300" s="2">
        <v>0.45833333333333331</v>
      </c>
      <c r="W2300" s="2">
        <v>0.54166666666666663</v>
      </c>
      <c r="X2300" t="s">
        <v>49</v>
      </c>
      <c r="Y2300">
        <v>3</v>
      </c>
      <c r="Z2300">
        <v>12</v>
      </c>
      <c r="AA2300">
        <v>4</v>
      </c>
      <c r="AB2300" t="s">
        <v>17</v>
      </c>
      <c r="AC2300" t="s">
        <v>30</v>
      </c>
      <c r="AD2300">
        <v>119.99999999999997</v>
      </c>
      <c r="AE2300">
        <v>0.33333333333333331</v>
      </c>
      <c r="AF2300">
        <v>0</v>
      </c>
      <c r="AG2300" t="s">
        <v>75</v>
      </c>
      <c r="AH2300" t="s">
        <v>104</v>
      </c>
      <c r="AI2300" t="s">
        <v>112</v>
      </c>
      <c r="AJ2300">
        <v>2309</v>
      </c>
      <c r="AK2300">
        <v>2310</v>
      </c>
      <c r="AL2300" t="s">
        <v>118</v>
      </c>
    </row>
    <row r="2301" spans="1:38" x14ac:dyDescent="0.2">
      <c r="A2301">
        <v>1560</v>
      </c>
      <c r="B2301" s="1">
        <v>45529</v>
      </c>
      <c r="C2301" s="2">
        <v>0.45833333333333331</v>
      </c>
      <c r="D2301" s="2">
        <v>0.54166666666666663</v>
      </c>
      <c r="E2301" t="s">
        <v>49</v>
      </c>
      <c r="F2301">
        <v>3</v>
      </c>
      <c r="G2301">
        <v>12</v>
      </c>
      <c r="H2301">
        <v>13</v>
      </c>
      <c r="I2301" t="s">
        <v>27</v>
      </c>
      <c r="J2301" t="s">
        <v>28</v>
      </c>
      <c r="K2301">
        <v>119.99999999999997</v>
      </c>
      <c r="L2301">
        <v>1.0833333333333333</v>
      </c>
      <c r="M2301">
        <v>1</v>
      </c>
      <c r="N2301" t="s">
        <v>71</v>
      </c>
      <c r="O2301" t="s">
        <v>105</v>
      </c>
      <c r="P2301" t="s">
        <v>112</v>
      </c>
      <c r="Q2301" t="s">
        <v>118</v>
      </c>
      <c r="R2301" t="s">
        <v>124</v>
      </c>
      <c r="S2301">
        <v>2297</v>
      </c>
      <c r="T2301">
        <v>1397</v>
      </c>
      <c r="U2301" s="1">
        <v>45657</v>
      </c>
      <c r="V2301" s="2">
        <v>0.45833333333333331</v>
      </c>
      <c r="W2301" s="2">
        <v>0.54166666666666663</v>
      </c>
      <c r="X2301" t="s">
        <v>49</v>
      </c>
      <c r="Y2301">
        <v>3</v>
      </c>
      <c r="Z2301">
        <v>12</v>
      </c>
      <c r="AA2301">
        <v>2</v>
      </c>
      <c r="AB2301" t="s">
        <v>41</v>
      </c>
      <c r="AC2301" t="s">
        <v>28</v>
      </c>
      <c r="AD2301">
        <v>119.99999999999997</v>
      </c>
      <c r="AE2301">
        <v>0.16666666666666666</v>
      </c>
      <c r="AF2301">
        <v>0</v>
      </c>
      <c r="AG2301" t="s">
        <v>73</v>
      </c>
      <c r="AH2301" t="s">
        <v>109</v>
      </c>
      <c r="AI2301" t="s">
        <v>112</v>
      </c>
      <c r="AJ2301">
        <v>2296</v>
      </c>
      <c r="AK2301">
        <v>2297</v>
      </c>
      <c r="AL2301" t="s">
        <v>118</v>
      </c>
    </row>
    <row r="2302" spans="1:38" x14ac:dyDescent="0.2">
      <c r="A2302">
        <v>2746</v>
      </c>
      <c r="B2302" s="1">
        <v>45438</v>
      </c>
      <c r="C2302" s="2">
        <v>0.45833333333333331</v>
      </c>
      <c r="D2302" s="2">
        <v>0.52083333333333337</v>
      </c>
      <c r="E2302" t="s">
        <v>49</v>
      </c>
      <c r="F2302">
        <v>3</v>
      </c>
      <c r="G2302">
        <v>12</v>
      </c>
      <c r="H2302">
        <v>6</v>
      </c>
      <c r="I2302" t="s">
        <v>17</v>
      </c>
      <c r="J2302" t="s">
        <v>18</v>
      </c>
      <c r="K2302">
        <v>90.000000000000085</v>
      </c>
      <c r="L2302">
        <v>0.5</v>
      </c>
      <c r="M2302">
        <v>0</v>
      </c>
      <c r="N2302" t="s">
        <v>71</v>
      </c>
      <c r="O2302" t="s">
        <v>102</v>
      </c>
      <c r="P2302" t="s">
        <v>112</v>
      </c>
      <c r="Q2302" t="s">
        <v>118</v>
      </c>
      <c r="R2302" t="s">
        <v>124</v>
      </c>
      <c r="S2302">
        <v>2287</v>
      </c>
      <c r="T2302">
        <v>2406</v>
      </c>
      <c r="U2302" s="1">
        <v>45481</v>
      </c>
      <c r="V2302" s="2">
        <v>0.47916666666666669</v>
      </c>
      <c r="W2302" s="2">
        <v>0.52083333333333337</v>
      </c>
      <c r="X2302" t="s">
        <v>49</v>
      </c>
      <c r="Y2302">
        <v>3</v>
      </c>
      <c r="Z2302">
        <v>12</v>
      </c>
      <c r="AA2302">
        <v>14</v>
      </c>
      <c r="AB2302" t="s">
        <v>17</v>
      </c>
      <c r="AC2302" t="s">
        <v>28</v>
      </c>
      <c r="AD2302">
        <v>60.000000000000028</v>
      </c>
      <c r="AE2302">
        <v>1.1666666666666667</v>
      </c>
      <c r="AF2302">
        <v>1</v>
      </c>
      <c r="AG2302" t="s">
        <v>72</v>
      </c>
      <c r="AH2302" t="s">
        <v>104</v>
      </c>
      <c r="AI2302" t="s">
        <v>112</v>
      </c>
      <c r="AJ2302">
        <v>2286</v>
      </c>
      <c r="AK2302">
        <v>2287</v>
      </c>
      <c r="AL2302" t="s">
        <v>118</v>
      </c>
    </row>
    <row r="2303" spans="1:38" x14ac:dyDescent="0.2">
      <c r="A2303">
        <v>2992</v>
      </c>
      <c r="B2303" s="1">
        <v>45524</v>
      </c>
      <c r="C2303" s="2">
        <v>0.45833333333333331</v>
      </c>
      <c r="D2303" s="2">
        <v>0.47916666666666669</v>
      </c>
      <c r="E2303" t="s">
        <v>49</v>
      </c>
      <c r="F2303">
        <v>3</v>
      </c>
      <c r="G2303">
        <v>12</v>
      </c>
      <c r="H2303">
        <v>9</v>
      </c>
      <c r="I2303" t="s">
        <v>41</v>
      </c>
      <c r="J2303" t="s">
        <v>18</v>
      </c>
      <c r="K2303">
        <v>30.000000000000053</v>
      </c>
      <c r="L2303">
        <v>0.75</v>
      </c>
      <c r="M2303">
        <v>0</v>
      </c>
      <c r="N2303" t="s">
        <v>73</v>
      </c>
      <c r="O2303" t="s">
        <v>105</v>
      </c>
      <c r="P2303" t="s">
        <v>112</v>
      </c>
      <c r="Q2303" t="s">
        <v>118</v>
      </c>
      <c r="R2303" t="s">
        <v>118</v>
      </c>
      <c r="S2303">
        <v>2288</v>
      </c>
      <c r="T2303">
        <v>2746</v>
      </c>
      <c r="U2303" s="1">
        <v>45438</v>
      </c>
      <c r="V2303" s="2">
        <v>0.45833333333333331</v>
      </c>
      <c r="W2303" s="2">
        <v>0.52083333333333337</v>
      </c>
      <c r="X2303" t="s">
        <v>49</v>
      </c>
      <c r="Y2303">
        <v>3</v>
      </c>
      <c r="Z2303">
        <v>12</v>
      </c>
      <c r="AA2303">
        <v>6</v>
      </c>
      <c r="AB2303" t="s">
        <v>17</v>
      </c>
      <c r="AC2303" t="s">
        <v>18</v>
      </c>
      <c r="AD2303">
        <v>90.000000000000085</v>
      </c>
      <c r="AE2303">
        <v>0.5</v>
      </c>
      <c r="AF2303">
        <v>0</v>
      </c>
      <c r="AG2303" t="s">
        <v>71</v>
      </c>
      <c r="AH2303" t="s">
        <v>102</v>
      </c>
      <c r="AI2303" t="s">
        <v>112</v>
      </c>
      <c r="AJ2303">
        <v>2287</v>
      </c>
      <c r="AK2303">
        <v>2288</v>
      </c>
      <c r="AL2303" t="s">
        <v>118</v>
      </c>
    </row>
    <row r="2304" spans="1:38" x14ac:dyDescent="0.2">
      <c r="A2304">
        <v>399</v>
      </c>
      <c r="B2304" s="1">
        <v>45588</v>
      </c>
      <c r="C2304" s="2">
        <v>0.45833333333333331</v>
      </c>
      <c r="D2304" s="2">
        <v>0.54166666666666663</v>
      </c>
      <c r="E2304" t="s">
        <v>49</v>
      </c>
      <c r="F2304">
        <v>3</v>
      </c>
      <c r="G2304">
        <v>12</v>
      </c>
      <c r="H2304">
        <v>11</v>
      </c>
      <c r="I2304" t="s">
        <v>22</v>
      </c>
      <c r="J2304" t="s">
        <v>14</v>
      </c>
      <c r="K2304">
        <v>119.99999999999997</v>
      </c>
      <c r="L2304">
        <v>0.91666666666666652</v>
      </c>
      <c r="M2304">
        <v>0</v>
      </c>
      <c r="N2304" t="s">
        <v>74</v>
      </c>
      <c r="O2304" t="s">
        <v>107</v>
      </c>
      <c r="P2304" t="s">
        <v>112</v>
      </c>
      <c r="Q2304" t="s">
        <v>118</v>
      </c>
      <c r="R2304" t="s">
        <v>124</v>
      </c>
      <c r="S2304">
        <v>2289</v>
      </c>
      <c r="T2304">
        <v>2992</v>
      </c>
      <c r="U2304" s="1">
        <v>45524</v>
      </c>
      <c r="V2304" s="2">
        <v>0.45833333333333331</v>
      </c>
      <c r="W2304" s="2">
        <v>0.47916666666666669</v>
      </c>
      <c r="X2304" t="s">
        <v>49</v>
      </c>
      <c r="Y2304">
        <v>3</v>
      </c>
      <c r="Z2304">
        <v>12</v>
      </c>
      <c r="AA2304">
        <v>9</v>
      </c>
      <c r="AB2304" t="s">
        <v>41</v>
      </c>
      <c r="AC2304" t="s">
        <v>18</v>
      </c>
      <c r="AD2304">
        <v>30.000000000000053</v>
      </c>
      <c r="AE2304">
        <v>0.75</v>
      </c>
      <c r="AF2304">
        <v>0</v>
      </c>
      <c r="AG2304" t="s">
        <v>73</v>
      </c>
      <c r="AH2304" t="s">
        <v>105</v>
      </c>
      <c r="AI2304" t="s">
        <v>112</v>
      </c>
      <c r="AJ2304">
        <v>2288</v>
      </c>
      <c r="AK2304">
        <v>2289</v>
      </c>
      <c r="AL2304" t="s">
        <v>118</v>
      </c>
    </row>
    <row r="2305" spans="1:38" x14ac:dyDescent="0.2">
      <c r="A2305">
        <v>2885</v>
      </c>
      <c r="B2305" s="1">
        <v>45327</v>
      </c>
      <c r="C2305" s="2">
        <v>0.45833333333333331</v>
      </c>
      <c r="D2305" s="2">
        <v>0.54166666666666663</v>
      </c>
      <c r="E2305" t="s">
        <v>49</v>
      </c>
      <c r="F2305">
        <v>3</v>
      </c>
      <c r="G2305">
        <v>12</v>
      </c>
      <c r="H2305">
        <v>14</v>
      </c>
      <c r="I2305" t="s">
        <v>13</v>
      </c>
      <c r="J2305" t="s">
        <v>30</v>
      </c>
      <c r="K2305">
        <v>119.99999999999997</v>
      </c>
      <c r="L2305">
        <v>1.1666666666666667</v>
      </c>
      <c r="M2305">
        <v>1</v>
      </c>
      <c r="N2305" t="s">
        <v>72</v>
      </c>
      <c r="O2305" t="s">
        <v>99</v>
      </c>
      <c r="P2305" t="s">
        <v>112</v>
      </c>
      <c r="Q2305" t="s">
        <v>118</v>
      </c>
      <c r="R2305" t="s">
        <v>124</v>
      </c>
      <c r="S2305">
        <v>2290</v>
      </c>
      <c r="T2305">
        <v>399</v>
      </c>
      <c r="U2305" s="1">
        <v>45588</v>
      </c>
      <c r="V2305" s="2">
        <v>0.45833333333333331</v>
      </c>
      <c r="W2305" s="2">
        <v>0.54166666666666663</v>
      </c>
      <c r="X2305" t="s">
        <v>49</v>
      </c>
      <c r="Y2305">
        <v>3</v>
      </c>
      <c r="Z2305">
        <v>12</v>
      </c>
      <c r="AA2305">
        <v>11</v>
      </c>
      <c r="AB2305" t="s">
        <v>22</v>
      </c>
      <c r="AC2305" t="s">
        <v>14</v>
      </c>
      <c r="AD2305">
        <v>119.99999999999997</v>
      </c>
      <c r="AE2305">
        <v>0.91666666666666652</v>
      </c>
      <c r="AF2305">
        <v>0</v>
      </c>
      <c r="AG2305" t="s">
        <v>74</v>
      </c>
      <c r="AH2305" t="s">
        <v>107</v>
      </c>
      <c r="AI2305" t="s">
        <v>112</v>
      </c>
      <c r="AJ2305">
        <v>2289</v>
      </c>
      <c r="AK2305">
        <v>2290</v>
      </c>
      <c r="AL2305" t="s">
        <v>118</v>
      </c>
    </row>
    <row r="2306" spans="1:38" x14ac:dyDescent="0.2">
      <c r="A2306">
        <v>659</v>
      </c>
      <c r="B2306" s="1">
        <v>45314</v>
      </c>
      <c r="C2306" s="2">
        <v>0.45833333333333331</v>
      </c>
      <c r="D2306" s="2">
        <v>0.52083333333333337</v>
      </c>
      <c r="E2306" t="s">
        <v>49</v>
      </c>
      <c r="F2306">
        <v>3</v>
      </c>
      <c r="G2306">
        <v>12</v>
      </c>
      <c r="H2306">
        <v>7</v>
      </c>
      <c r="I2306" t="s">
        <v>13</v>
      </c>
      <c r="J2306" t="s">
        <v>23</v>
      </c>
      <c r="K2306">
        <v>90.000000000000085</v>
      </c>
      <c r="L2306">
        <v>0.58333333333333337</v>
      </c>
      <c r="M2306">
        <v>0</v>
      </c>
      <c r="N2306" t="s">
        <v>73</v>
      </c>
      <c r="O2306" t="s">
        <v>98</v>
      </c>
      <c r="P2306" t="s">
        <v>112</v>
      </c>
      <c r="Q2306" t="s">
        <v>118</v>
      </c>
      <c r="R2306" t="s">
        <v>124</v>
      </c>
      <c r="S2306">
        <v>2291</v>
      </c>
      <c r="T2306">
        <v>2885</v>
      </c>
      <c r="U2306" s="1">
        <v>45327</v>
      </c>
      <c r="V2306" s="2">
        <v>0.45833333333333331</v>
      </c>
      <c r="W2306" s="2">
        <v>0.54166666666666663</v>
      </c>
      <c r="X2306" t="s">
        <v>49</v>
      </c>
      <c r="Y2306">
        <v>3</v>
      </c>
      <c r="Z2306">
        <v>12</v>
      </c>
      <c r="AA2306">
        <v>14</v>
      </c>
      <c r="AB2306" t="s">
        <v>13</v>
      </c>
      <c r="AC2306" t="s">
        <v>30</v>
      </c>
      <c r="AD2306">
        <v>119.99999999999997</v>
      </c>
      <c r="AE2306">
        <v>1.1666666666666667</v>
      </c>
      <c r="AF2306">
        <v>1</v>
      </c>
      <c r="AG2306" t="s">
        <v>72</v>
      </c>
      <c r="AH2306" t="s">
        <v>99</v>
      </c>
      <c r="AI2306" t="s">
        <v>112</v>
      </c>
      <c r="AJ2306">
        <v>2290</v>
      </c>
      <c r="AK2306">
        <v>2291</v>
      </c>
      <c r="AL2306" t="s">
        <v>118</v>
      </c>
    </row>
    <row r="2307" spans="1:38" x14ac:dyDescent="0.2">
      <c r="A2307">
        <v>1580</v>
      </c>
      <c r="B2307" s="1">
        <v>45515</v>
      </c>
      <c r="C2307" s="2">
        <v>0.45833333333333331</v>
      </c>
      <c r="D2307" s="2">
        <v>0.52083333333333337</v>
      </c>
      <c r="E2307" t="s">
        <v>49</v>
      </c>
      <c r="F2307">
        <v>3</v>
      </c>
      <c r="G2307">
        <v>12</v>
      </c>
      <c r="H2307">
        <v>14</v>
      </c>
      <c r="I2307" t="s">
        <v>17</v>
      </c>
      <c r="J2307" t="s">
        <v>40</v>
      </c>
      <c r="K2307">
        <v>90.000000000000085</v>
      </c>
      <c r="L2307">
        <v>1.1666666666666667</v>
      </c>
      <c r="M2307">
        <v>1</v>
      </c>
      <c r="N2307" t="s">
        <v>71</v>
      </c>
      <c r="O2307" t="s">
        <v>105</v>
      </c>
      <c r="P2307" t="s">
        <v>112</v>
      </c>
      <c r="Q2307" t="s">
        <v>118</v>
      </c>
      <c r="R2307" t="s">
        <v>124</v>
      </c>
      <c r="S2307">
        <v>2298</v>
      </c>
      <c r="T2307">
        <v>1560</v>
      </c>
      <c r="U2307" s="1">
        <v>45529</v>
      </c>
      <c r="V2307" s="2">
        <v>0.45833333333333331</v>
      </c>
      <c r="W2307" s="2">
        <v>0.54166666666666663</v>
      </c>
      <c r="X2307" t="s">
        <v>49</v>
      </c>
      <c r="Y2307">
        <v>3</v>
      </c>
      <c r="Z2307">
        <v>12</v>
      </c>
      <c r="AA2307">
        <v>13</v>
      </c>
      <c r="AB2307" t="s">
        <v>27</v>
      </c>
      <c r="AC2307" t="s">
        <v>28</v>
      </c>
      <c r="AD2307">
        <v>119.99999999999997</v>
      </c>
      <c r="AE2307">
        <v>1.0833333333333333</v>
      </c>
      <c r="AF2307">
        <v>1</v>
      </c>
      <c r="AG2307" t="s">
        <v>71</v>
      </c>
      <c r="AH2307" t="s">
        <v>105</v>
      </c>
      <c r="AI2307" t="s">
        <v>112</v>
      </c>
      <c r="AJ2307">
        <v>2297</v>
      </c>
      <c r="AK2307">
        <v>2298</v>
      </c>
      <c r="AL2307" t="s">
        <v>118</v>
      </c>
    </row>
    <row r="2308" spans="1:38" x14ac:dyDescent="0.2">
      <c r="A2308">
        <v>1285</v>
      </c>
      <c r="B2308" s="1">
        <v>45515</v>
      </c>
      <c r="C2308" s="2">
        <v>0.45833333333333331</v>
      </c>
      <c r="D2308" s="2">
        <v>0.5</v>
      </c>
      <c r="E2308" t="s">
        <v>49</v>
      </c>
      <c r="F2308">
        <v>3</v>
      </c>
      <c r="G2308">
        <v>12</v>
      </c>
      <c r="H2308">
        <v>12</v>
      </c>
      <c r="I2308" t="s">
        <v>42</v>
      </c>
      <c r="J2308" t="s">
        <v>18</v>
      </c>
      <c r="K2308">
        <v>60.000000000000028</v>
      </c>
      <c r="L2308">
        <v>1</v>
      </c>
      <c r="M2308">
        <v>0</v>
      </c>
      <c r="N2308" t="s">
        <v>71</v>
      </c>
      <c r="O2308" t="s">
        <v>105</v>
      </c>
      <c r="P2308" t="s">
        <v>112</v>
      </c>
      <c r="Q2308" t="s">
        <v>118</v>
      </c>
      <c r="R2308" t="s">
        <v>118</v>
      </c>
      <c r="S2308">
        <v>2293</v>
      </c>
      <c r="T2308">
        <v>1278</v>
      </c>
      <c r="U2308" s="1">
        <v>45626</v>
      </c>
      <c r="V2308" s="2">
        <v>0.45833333333333331</v>
      </c>
      <c r="W2308" s="2">
        <v>0.47916666666666669</v>
      </c>
      <c r="X2308" t="s">
        <v>49</v>
      </c>
      <c r="Y2308">
        <v>3</v>
      </c>
      <c r="Z2308">
        <v>12</v>
      </c>
      <c r="AA2308">
        <v>3</v>
      </c>
      <c r="AB2308" t="s">
        <v>41</v>
      </c>
      <c r="AC2308" t="s">
        <v>30</v>
      </c>
      <c r="AD2308">
        <v>30.000000000000053</v>
      </c>
      <c r="AE2308">
        <v>0.25</v>
      </c>
      <c r="AF2308">
        <v>0</v>
      </c>
      <c r="AG2308" t="s">
        <v>77</v>
      </c>
      <c r="AH2308" t="s">
        <v>108</v>
      </c>
      <c r="AI2308" t="s">
        <v>112</v>
      </c>
      <c r="AJ2308">
        <v>2292</v>
      </c>
      <c r="AK2308">
        <v>2293</v>
      </c>
      <c r="AL2308" t="s">
        <v>118</v>
      </c>
    </row>
    <row r="2309" spans="1:38" x14ac:dyDescent="0.2">
      <c r="A2309">
        <v>336</v>
      </c>
      <c r="B2309" s="1">
        <v>45533</v>
      </c>
      <c r="C2309" s="2">
        <v>0.45833333333333331</v>
      </c>
      <c r="D2309" s="2">
        <v>0.47916666666666669</v>
      </c>
      <c r="E2309" t="s">
        <v>49</v>
      </c>
      <c r="F2309">
        <v>3</v>
      </c>
      <c r="G2309">
        <v>12</v>
      </c>
      <c r="H2309">
        <v>2</v>
      </c>
      <c r="I2309" t="s">
        <v>41</v>
      </c>
      <c r="J2309" t="s">
        <v>18</v>
      </c>
      <c r="K2309">
        <v>30.000000000000053</v>
      </c>
      <c r="L2309">
        <v>0.16666666666666666</v>
      </c>
      <c r="M2309">
        <v>0</v>
      </c>
      <c r="N2309" t="s">
        <v>75</v>
      </c>
      <c r="O2309" t="s">
        <v>105</v>
      </c>
      <c r="P2309" t="s">
        <v>112</v>
      </c>
      <c r="Q2309" t="s">
        <v>117</v>
      </c>
      <c r="R2309" t="s">
        <v>118</v>
      </c>
      <c r="S2309">
        <v>2294</v>
      </c>
      <c r="T2309">
        <v>1285</v>
      </c>
      <c r="U2309" s="1">
        <v>45515</v>
      </c>
      <c r="V2309" s="2">
        <v>0.45833333333333331</v>
      </c>
      <c r="W2309" s="2">
        <v>0.5</v>
      </c>
      <c r="X2309" t="s">
        <v>49</v>
      </c>
      <c r="Y2309">
        <v>3</v>
      </c>
      <c r="Z2309">
        <v>12</v>
      </c>
      <c r="AA2309">
        <v>12</v>
      </c>
      <c r="AB2309" t="s">
        <v>42</v>
      </c>
      <c r="AC2309" t="s">
        <v>18</v>
      </c>
      <c r="AD2309">
        <v>60.000000000000028</v>
      </c>
      <c r="AE2309">
        <v>1</v>
      </c>
      <c r="AF2309">
        <v>0</v>
      </c>
      <c r="AG2309" t="s">
        <v>71</v>
      </c>
      <c r="AH2309" t="s">
        <v>105</v>
      </c>
      <c r="AI2309" t="s">
        <v>112</v>
      </c>
      <c r="AJ2309">
        <v>2293</v>
      </c>
      <c r="AK2309">
        <v>2294</v>
      </c>
      <c r="AL2309" t="s">
        <v>118</v>
      </c>
    </row>
    <row r="2310" spans="1:38" x14ac:dyDescent="0.2">
      <c r="A2310">
        <v>1030</v>
      </c>
      <c r="B2310" s="1">
        <v>45391</v>
      </c>
      <c r="C2310" s="2">
        <v>0.45833333333333331</v>
      </c>
      <c r="D2310" s="2">
        <v>0.54166666666666663</v>
      </c>
      <c r="E2310" t="s">
        <v>49</v>
      </c>
      <c r="F2310">
        <v>3</v>
      </c>
      <c r="G2310">
        <v>12</v>
      </c>
      <c r="H2310">
        <v>3</v>
      </c>
      <c r="I2310" t="s">
        <v>13</v>
      </c>
      <c r="J2310" t="s">
        <v>23</v>
      </c>
      <c r="K2310">
        <v>119.99999999999997</v>
      </c>
      <c r="L2310">
        <v>0.25</v>
      </c>
      <c r="M2310">
        <v>0</v>
      </c>
      <c r="N2310" t="s">
        <v>73</v>
      </c>
      <c r="O2310" t="s">
        <v>101</v>
      </c>
      <c r="P2310" t="s">
        <v>112</v>
      </c>
      <c r="Q2310" t="s">
        <v>118</v>
      </c>
      <c r="R2310" t="s">
        <v>124</v>
      </c>
      <c r="S2310">
        <v>2295</v>
      </c>
      <c r="T2310">
        <v>336</v>
      </c>
      <c r="U2310" s="1">
        <v>45533</v>
      </c>
      <c r="V2310" s="2">
        <v>0.45833333333333331</v>
      </c>
      <c r="W2310" s="2">
        <v>0.47916666666666669</v>
      </c>
      <c r="X2310" t="s">
        <v>49</v>
      </c>
      <c r="Y2310">
        <v>3</v>
      </c>
      <c r="Z2310">
        <v>12</v>
      </c>
      <c r="AA2310">
        <v>2</v>
      </c>
      <c r="AB2310" t="s">
        <v>41</v>
      </c>
      <c r="AC2310" t="s">
        <v>18</v>
      </c>
      <c r="AD2310">
        <v>30.000000000000053</v>
      </c>
      <c r="AE2310">
        <v>0.16666666666666666</v>
      </c>
      <c r="AF2310">
        <v>0</v>
      </c>
      <c r="AG2310" t="s">
        <v>75</v>
      </c>
      <c r="AH2310" t="s">
        <v>105</v>
      </c>
      <c r="AI2310" t="s">
        <v>112</v>
      </c>
      <c r="AJ2310">
        <v>2294</v>
      </c>
      <c r="AK2310">
        <v>2295</v>
      </c>
      <c r="AL2310" t="s">
        <v>118</v>
      </c>
    </row>
    <row r="2311" spans="1:38" x14ac:dyDescent="0.2">
      <c r="A2311">
        <v>1397</v>
      </c>
      <c r="B2311" s="1">
        <v>45657</v>
      </c>
      <c r="C2311" s="2">
        <v>0.45833333333333331</v>
      </c>
      <c r="D2311" s="2">
        <v>0.54166666666666663</v>
      </c>
      <c r="E2311" t="s">
        <v>49</v>
      </c>
      <c r="F2311">
        <v>3</v>
      </c>
      <c r="G2311">
        <v>12</v>
      </c>
      <c r="H2311">
        <v>2</v>
      </c>
      <c r="I2311" t="s">
        <v>41</v>
      </c>
      <c r="J2311" t="s">
        <v>28</v>
      </c>
      <c r="K2311">
        <v>119.99999999999997</v>
      </c>
      <c r="L2311">
        <v>0.16666666666666666</v>
      </c>
      <c r="M2311">
        <v>0</v>
      </c>
      <c r="N2311" t="s">
        <v>73</v>
      </c>
      <c r="O2311" t="s">
        <v>109</v>
      </c>
      <c r="P2311" t="s">
        <v>112</v>
      </c>
      <c r="Q2311" t="s">
        <v>117</v>
      </c>
      <c r="R2311" t="s">
        <v>124</v>
      </c>
      <c r="S2311">
        <v>2296</v>
      </c>
      <c r="T2311">
        <v>1030</v>
      </c>
      <c r="U2311" s="1">
        <v>45391</v>
      </c>
      <c r="V2311" s="2">
        <v>0.45833333333333331</v>
      </c>
      <c r="W2311" s="2">
        <v>0.54166666666666663</v>
      </c>
      <c r="X2311" t="s">
        <v>49</v>
      </c>
      <c r="Y2311">
        <v>3</v>
      </c>
      <c r="Z2311">
        <v>12</v>
      </c>
      <c r="AA2311">
        <v>3</v>
      </c>
      <c r="AB2311" t="s">
        <v>13</v>
      </c>
      <c r="AC2311" t="s">
        <v>23</v>
      </c>
      <c r="AD2311">
        <v>119.99999999999997</v>
      </c>
      <c r="AE2311">
        <v>0.25</v>
      </c>
      <c r="AF2311">
        <v>0</v>
      </c>
      <c r="AG2311" t="s">
        <v>73</v>
      </c>
      <c r="AH2311" t="s">
        <v>101</v>
      </c>
      <c r="AI2311" t="s">
        <v>112</v>
      </c>
      <c r="AJ2311">
        <v>2295</v>
      </c>
      <c r="AK2311">
        <v>2296</v>
      </c>
      <c r="AL2311" t="s">
        <v>118</v>
      </c>
    </row>
    <row r="2312" spans="1:38" x14ac:dyDescent="0.2">
      <c r="A2312">
        <v>1278</v>
      </c>
      <c r="B2312" s="1">
        <v>45626</v>
      </c>
      <c r="C2312" s="2">
        <v>0.45833333333333331</v>
      </c>
      <c r="D2312" s="2">
        <v>0.47916666666666669</v>
      </c>
      <c r="E2312" t="s">
        <v>49</v>
      </c>
      <c r="F2312">
        <v>3</v>
      </c>
      <c r="G2312">
        <v>12</v>
      </c>
      <c r="H2312">
        <v>3</v>
      </c>
      <c r="I2312" t="s">
        <v>41</v>
      </c>
      <c r="J2312" t="s">
        <v>30</v>
      </c>
      <c r="K2312">
        <v>30.000000000000053</v>
      </c>
      <c r="L2312">
        <v>0.25</v>
      </c>
      <c r="M2312">
        <v>0</v>
      </c>
      <c r="N2312" t="s">
        <v>77</v>
      </c>
      <c r="O2312" t="s">
        <v>108</v>
      </c>
      <c r="P2312" t="s">
        <v>112</v>
      </c>
      <c r="Q2312" t="s">
        <v>118</v>
      </c>
      <c r="R2312" t="s">
        <v>118</v>
      </c>
      <c r="S2312">
        <v>2292</v>
      </c>
      <c r="T2312">
        <v>659</v>
      </c>
      <c r="U2312" s="1">
        <v>45314</v>
      </c>
      <c r="V2312" s="2">
        <v>0.45833333333333331</v>
      </c>
      <c r="W2312" s="2">
        <v>0.52083333333333337</v>
      </c>
      <c r="X2312" t="s">
        <v>49</v>
      </c>
      <c r="Y2312">
        <v>3</v>
      </c>
      <c r="Z2312">
        <v>12</v>
      </c>
      <c r="AA2312">
        <v>7</v>
      </c>
      <c r="AB2312" t="s">
        <v>13</v>
      </c>
      <c r="AC2312" t="s">
        <v>23</v>
      </c>
      <c r="AD2312">
        <v>90.000000000000085</v>
      </c>
      <c r="AE2312">
        <v>0.58333333333333337</v>
      </c>
      <c r="AF2312">
        <v>0</v>
      </c>
      <c r="AG2312" t="s">
        <v>73</v>
      </c>
      <c r="AH2312" t="s">
        <v>98</v>
      </c>
      <c r="AI2312" t="s">
        <v>112</v>
      </c>
      <c r="AJ2312">
        <v>2291</v>
      </c>
      <c r="AK2312">
        <v>2292</v>
      </c>
      <c r="AL2312" t="s">
        <v>118</v>
      </c>
    </row>
    <row r="2313" spans="1:38" x14ac:dyDescent="0.2">
      <c r="A2313">
        <v>1658</v>
      </c>
      <c r="B2313" s="1">
        <v>45470</v>
      </c>
      <c r="C2313" s="2">
        <v>0.4375</v>
      </c>
      <c r="D2313" s="2">
        <v>0.5</v>
      </c>
      <c r="E2313" t="s">
        <v>49</v>
      </c>
      <c r="F2313">
        <v>3</v>
      </c>
      <c r="G2313">
        <v>12</v>
      </c>
      <c r="H2313">
        <v>14</v>
      </c>
      <c r="I2313" t="s">
        <v>42</v>
      </c>
      <c r="J2313" t="s">
        <v>14</v>
      </c>
      <c r="K2313">
        <v>90</v>
      </c>
      <c r="L2313">
        <v>1.1666666666666667</v>
      </c>
      <c r="M2313">
        <v>1</v>
      </c>
      <c r="N2313" t="s">
        <v>75</v>
      </c>
      <c r="O2313" t="s">
        <v>103</v>
      </c>
      <c r="P2313" t="s">
        <v>112</v>
      </c>
      <c r="Q2313" t="s">
        <v>118</v>
      </c>
      <c r="R2313" t="s">
        <v>118</v>
      </c>
      <c r="S2313">
        <v>2328</v>
      </c>
      <c r="T2313">
        <v>253</v>
      </c>
      <c r="U2313" s="1">
        <v>45451</v>
      </c>
      <c r="V2313" s="2">
        <v>0.4375</v>
      </c>
      <c r="W2313" s="2">
        <v>0.5</v>
      </c>
      <c r="X2313" t="s">
        <v>49</v>
      </c>
      <c r="Y2313">
        <v>3</v>
      </c>
      <c r="Z2313">
        <v>12</v>
      </c>
      <c r="AA2313">
        <v>12</v>
      </c>
      <c r="AB2313" t="s">
        <v>27</v>
      </c>
      <c r="AC2313" t="s">
        <v>18</v>
      </c>
      <c r="AD2313">
        <v>90</v>
      </c>
      <c r="AE2313">
        <v>1</v>
      </c>
      <c r="AF2313">
        <v>0</v>
      </c>
      <c r="AG2313" t="s">
        <v>77</v>
      </c>
      <c r="AH2313" t="s">
        <v>103</v>
      </c>
      <c r="AI2313" t="s">
        <v>112</v>
      </c>
      <c r="AJ2313">
        <v>2327</v>
      </c>
      <c r="AK2313">
        <v>2328</v>
      </c>
      <c r="AL2313" t="s">
        <v>118</v>
      </c>
    </row>
    <row r="2314" spans="1:38" x14ac:dyDescent="0.2">
      <c r="A2314">
        <v>149</v>
      </c>
      <c r="B2314" s="1">
        <v>45378</v>
      </c>
      <c r="C2314" s="2">
        <v>0.4375</v>
      </c>
      <c r="D2314" s="2">
        <v>0.45833333333333331</v>
      </c>
      <c r="E2314" t="s">
        <v>49</v>
      </c>
      <c r="F2314">
        <v>3</v>
      </c>
      <c r="G2314">
        <v>12</v>
      </c>
      <c r="H2314">
        <v>6</v>
      </c>
      <c r="I2314" t="s">
        <v>41</v>
      </c>
      <c r="J2314" t="s">
        <v>14</v>
      </c>
      <c r="K2314">
        <v>29.999999999999972</v>
      </c>
      <c r="L2314">
        <v>0.5</v>
      </c>
      <c r="M2314">
        <v>0</v>
      </c>
      <c r="N2314" t="s">
        <v>74</v>
      </c>
      <c r="O2314" t="s">
        <v>100</v>
      </c>
      <c r="P2314" t="s">
        <v>112</v>
      </c>
      <c r="Q2314" t="s">
        <v>118</v>
      </c>
      <c r="R2314" t="s">
        <v>118</v>
      </c>
      <c r="S2314">
        <v>2329</v>
      </c>
      <c r="T2314">
        <v>1658</v>
      </c>
      <c r="U2314" s="1">
        <v>45470</v>
      </c>
      <c r="V2314" s="2">
        <v>0.4375</v>
      </c>
      <c r="W2314" s="2">
        <v>0.5</v>
      </c>
      <c r="X2314" t="s">
        <v>49</v>
      </c>
      <c r="Y2314">
        <v>3</v>
      </c>
      <c r="Z2314">
        <v>12</v>
      </c>
      <c r="AA2314">
        <v>14</v>
      </c>
      <c r="AB2314" t="s">
        <v>42</v>
      </c>
      <c r="AC2314" t="s">
        <v>14</v>
      </c>
      <c r="AD2314">
        <v>90</v>
      </c>
      <c r="AE2314">
        <v>1.1666666666666667</v>
      </c>
      <c r="AF2314">
        <v>1</v>
      </c>
      <c r="AG2314" t="s">
        <v>75</v>
      </c>
      <c r="AH2314" t="s">
        <v>103</v>
      </c>
      <c r="AI2314" t="s">
        <v>112</v>
      </c>
      <c r="AJ2314">
        <v>2328</v>
      </c>
      <c r="AK2314">
        <v>2329</v>
      </c>
      <c r="AL2314" t="s">
        <v>118</v>
      </c>
    </row>
    <row r="2315" spans="1:38" x14ac:dyDescent="0.2">
      <c r="A2315">
        <v>338</v>
      </c>
      <c r="B2315" s="1">
        <v>45487</v>
      </c>
      <c r="C2315" s="2">
        <v>0.4375</v>
      </c>
      <c r="D2315" s="2">
        <v>0.5</v>
      </c>
      <c r="E2315" t="s">
        <v>49</v>
      </c>
      <c r="F2315">
        <v>3</v>
      </c>
      <c r="G2315">
        <v>12</v>
      </c>
      <c r="H2315">
        <v>3</v>
      </c>
      <c r="I2315" t="s">
        <v>39</v>
      </c>
      <c r="J2315" t="s">
        <v>40</v>
      </c>
      <c r="K2315">
        <v>90</v>
      </c>
      <c r="L2315">
        <v>0.25</v>
      </c>
      <c r="M2315">
        <v>0</v>
      </c>
      <c r="N2315" t="s">
        <v>71</v>
      </c>
      <c r="O2315" t="s">
        <v>104</v>
      </c>
      <c r="P2315" t="s">
        <v>112</v>
      </c>
      <c r="Q2315" t="s">
        <v>118</v>
      </c>
      <c r="R2315" t="s">
        <v>118</v>
      </c>
      <c r="S2315">
        <v>2330</v>
      </c>
      <c r="T2315">
        <v>149</v>
      </c>
      <c r="U2315" s="1">
        <v>45378</v>
      </c>
      <c r="V2315" s="2">
        <v>0.4375</v>
      </c>
      <c r="W2315" s="2">
        <v>0.45833333333333331</v>
      </c>
      <c r="X2315" t="s">
        <v>49</v>
      </c>
      <c r="Y2315">
        <v>3</v>
      </c>
      <c r="Z2315">
        <v>12</v>
      </c>
      <c r="AA2315">
        <v>6</v>
      </c>
      <c r="AB2315" t="s">
        <v>41</v>
      </c>
      <c r="AC2315" t="s">
        <v>14</v>
      </c>
      <c r="AD2315">
        <v>29.999999999999972</v>
      </c>
      <c r="AE2315">
        <v>0.5</v>
      </c>
      <c r="AF2315">
        <v>0</v>
      </c>
      <c r="AG2315" t="s">
        <v>74</v>
      </c>
      <c r="AH2315" t="s">
        <v>100</v>
      </c>
      <c r="AI2315" t="s">
        <v>112</v>
      </c>
      <c r="AJ2315">
        <v>2329</v>
      </c>
      <c r="AK2315">
        <v>2330</v>
      </c>
      <c r="AL2315" t="s">
        <v>118</v>
      </c>
    </row>
    <row r="2316" spans="1:38" x14ac:dyDescent="0.2">
      <c r="A2316">
        <v>2305</v>
      </c>
      <c r="B2316" s="1">
        <v>45451</v>
      </c>
      <c r="C2316" s="2">
        <v>0.4375</v>
      </c>
      <c r="D2316" s="2">
        <v>0.45833333333333331</v>
      </c>
      <c r="E2316" t="s">
        <v>49</v>
      </c>
      <c r="F2316">
        <v>3</v>
      </c>
      <c r="G2316">
        <v>12</v>
      </c>
      <c r="H2316">
        <v>5</v>
      </c>
      <c r="I2316" t="s">
        <v>27</v>
      </c>
      <c r="J2316" t="s">
        <v>40</v>
      </c>
      <c r="K2316">
        <v>29.999999999999972</v>
      </c>
      <c r="L2316">
        <v>0.41666666666666674</v>
      </c>
      <c r="M2316">
        <v>0</v>
      </c>
      <c r="N2316" t="s">
        <v>77</v>
      </c>
      <c r="O2316" t="s">
        <v>103</v>
      </c>
      <c r="P2316" t="s">
        <v>112</v>
      </c>
      <c r="Q2316" t="s">
        <v>118</v>
      </c>
      <c r="R2316" t="s">
        <v>118</v>
      </c>
      <c r="S2316">
        <v>2331</v>
      </c>
      <c r="T2316">
        <v>338</v>
      </c>
      <c r="U2316" s="1">
        <v>45487</v>
      </c>
      <c r="V2316" s="2">
        <v>0.4375</v>
      </c>
      <c r="W2316" s="2">
        <v>0.5</v>
      </c>
      <c r="X2316" t="s">
        <v>49</v>
      </c>
      <c r="Y2316">
        <v>3</v>
      </c>
      <c r="Z2316">
        <v>12</v>
      </c>
      <c r="AA2316">
        <v>3</v>
      </c>
      <c r="AB2316" t="s">
        <v>39</v>
      </c>
      <c r="AC2316" t="s">
        <v>40</v>
      </c>
      <c r="AD2316">
        <v>90</v>
      </c>
      <c r="AE2316">
        <v>0.25</v>
      </c>
      <c r="AF2316">
        <v>0</v>
      </c>
      <c r="AG2316" t="s">
        <v>71</v>
      </c>
      <c r="AH2316" t="s">
        <v>104</v>
      </c>
      <c r="AI2316" t="s">
        <v>112</v>
      </c>
      <c r="AJ2316">
        <v>2330</v>
      </c>
      <c r="AK2316">
        <v>2331</v>
      </c>
      <c r="AL2316" t="s">
        <v>118</v>
      </c>
    </row>
    <row r="2317" spans="1:38" x14ac:dyDescent="0.2">
      <c r="A2317">
        <v>1508</v>
      </c>
      <c r="B2317" s="1">
        <v>45355</v>
      </c>
      <c r="C2317" s="2">
        <v>0.4375</v>
      </c>
      <c r="D2317" s="2">
        <v>0.5</v>
      </c>
      <c r="E2317" t="s">
        <v>49</v>
      </c>
      <c r="F2317">
        <v>3</v>
      </c>
      <c r="G2317">
        <v>12</v>
      </c>
      <c r="H2317">
        <v>3</v>
      </c>
      <c r="I2317" t="s">
        <v>17</v>
      </c>
      <c r="J2317" t="s">
        <v>14</v>
      </c>
      <c r="K2317">
        <v>90</v>
      </c>
      <c r="L2317">
        <v>0.25</v>
      </c>
      <c r="M2317">
        <v>0</v>
      </c>
      <c r="N2317" t="s">
        <v>72</v>
      </c>
      <c r="O2317" t="s">
        <v>100</v>
      </c>
      <c r="P2317" t="s">
        <v>112</v>
      </c>
      <c r="Q2317" t="s">
        <v>118</v>
      </c>
      <c r="R2317" t="s">
        <v>118</v>
      </c>
      <c r="S2317">
        <v>2332</v>
      </c>
      <c r="T2317">
        <v>2305</v>
      </c>
      <c r="U2317" s="1">
        <v>45451</v>
      </c>
      <c r="V2317" s="2">
        <v>0.4375</v>
      </c>
      <c r="W2317" s="2">
        <v>0.45833333333333331</v>
      </c>
      <c r="X2317" t="s">
        <v>49</v>
      </c>
      <c r="Y2317">
        <v>3</v>
      </c>
      <c r="Z2317">
        <v>12</v>
      </c>
      <c r="AA2317">
        <v>5</v>
      </c>
      <c r="AB2317" t="s">
        <v>27</v>
      </c>
      <c r="AC2317" t="s">
        <v>40</v>
      </c>
      <c r="AD2317">
        <v>29.999999999999972</v>
      </c>
      <c r="AE2317">
        <v>0.41666666666666674</v>
      </c>
      <c r="AF2317">
        <v>0</v>
      </c>
      <c r="AG2317" t="s">
        <v>77</v>
      </c>
      <c r="AH2317" t="s">
        <v>103</v>
      </c>
      <c r="AI2317" t="s">
        <v>112</v>
      </c>
      <c r="AJ2317">
        <v>2331</v>
      </c>
      <c r="AK2317">
        <v>2332</v>
      </c>
      <c r="AL2317" t="s">
        <v>118</v>
      </c>
    </row>
    <row r="2318" spans="1:38" x14ac:dyDescent="0.2">
      <c r="A2318">
        <v>1128</v>
      </c>
      <c r="B2318" s="1">
        <v>45421</v>
      </c>
      <c r="C2318" s="2">
        <v>0.4375</v>
      </c>
      <c r="D2318" s="2">
        <v>0.52083333333333337</v>
      </c>
      <c r="E2318" t="s">
        <v>49</v>
      </c>
      <c r="F2318">
        <v>3</v>
      </c>
      <c r="G2318">
        <v>12</v>
      </c>
      <c r="H2318">
        <v>9</v>
      </c>
      <c r="I2318" t="s">
        <v>17</v>
      </c>
      <c r="J2318" t="s">
        <v>40</v>
      </c>
      <c r="K2318">
        <v>120.00000000000006</v>
      </c>
      <c r="L2318">
        <v>0.75</v>
      </c>
      <c r="M2318">
        <v>0</v>
      </c>
      <c r="N2318" t="s">
        <v>75</v>
      </c>
      <c r="O2318" t="s">
        <v>102</v>
      </c>
      <c r="P2318" t="s">
        <v>112</v>
      </c>
      <c r="Q2318" t="s">
        <v>118</v>
      </c>
      <c r="R2318" t="s">
        <v>124</v>
      </c>
      <c r="S2318">
        <v>2335</v>
      </c>
      <c r="T2318">
        <v>2401</v>
      </c>
      <c r="U2318" s="1">
        <v>45649</v>
      </c>
      <c r="V2318" s="2">
        <v>0.4375</v>
      </c>
      <c r="W2318" s="2">
        <v>0.45833333333333331</v>
      </c>
      <c r="X2318" t="s">
        <v>49</v>
      </c>
      <c r="Y2318">
        <v>3</v>
      </c>
      <c r="Z2318">
        <v>12</v>
      </c>
      <c r="AA2318">
        <v>11</v>
      </c>
      <c r="AB2318" t="s">
        <v>41</v>
      </c>
      <c r="AC2318" t="s">
        <v>30</v>
      </c>
      <c r="AD2318">
        <v>29.999999999999972</v>
      </c>
      <c r="AE2318">
        <v>0.91666666666666652</v>
      </c>
      <c r="AF2318">
        <v>0</v>
      </c>
      <c r="AG2318" t="s">
        <v>72</v>
      </c>
      <c r="AH2318" t="s">
        <v>109</v>
      </c>
      <c r="AI2318" t="s">
        <v>112</v>
      </c>
      <c r="AJ2318">
        <v>2334</v>
      </c>
      <c r="AK2318">
        <v>2335</v>
      </c>
      <c r="AL2318" t="s">
        <v>118</v>
      </c>
    </row>
    <row r="2319" spans="1:38" x14ac:dyDescent="0.2">
      <c r="A2319">
        <v>2401</v>
      </c>
      <c r="B2319" s="1">
        <v>45649</v>
      </c>
      <c r="C2319" s="2">
        <v>0.4375</v>
      </c>
      <c r="D2319" s="2">
        <v>0.45833333333333331</v>
      </c>
      <c r="E2319" t="s">
        <v>49</v>
      </c>
      <c r="F2319">
        <v>3</v>
      </c>
      <c r="G2319">
        <v>12</v>
      </c>
      <c r="H2319">
        <v>11</v>
      </c>
      <c r="I2319" t="s">
        <v>41</v>
      </c>
      <c r="J2319" t="s">
        <v>30</v>
      </c>
      <c r="K2319">
        <v>29.999999999999972</v>
      </c>
      <c r="L2319">
        <v>0.91666666666666652</v>
      </c>
      <c r="M2319">
        <v>0</v>
      </c>
      <c r="N2319" t="s">
        <v>72</v>
      </c>
      <c r="O2319" t="s">
        <v>109</v>
      </c>
      <c r="P2319" t="s">
        <v>112</v>
      </c>
      <c r="Q2319" t="s">
        <v>118</v>
      </c>
      <c r="R2319" t="s">
        <v>118</v>
      </c>
      <c r="S2319">
        <v>2334</v>
      </c>
      <c r="T2319">
        <v>418</v>
      </c>
      <c r="U2319" s="1">
        <v>45431</v>
      </c>
      <c r="V2319" s="2">
        <v>0.4375</v>
      </c>
      <c r="W2319" s="2">
        <v>0.52083333333333337</v>
      </c>
      <c r="X2319" t="s">
        <v>49</v>
      </c>
      <c r="Y2319">
        <v>3</v>
      </c>
      <c r="Z2319">
        <v>12</v>
      </c>
      <c r="AA2319">
        <v>6</v>
      </c>
      <c r="AB2319" t="s">
        <v>42</v>
      </c>
      <c r="AC2319" t="s">
        <v>30</v>
      </c>
      <c r="AD2319">
        <v>120.00000000000006</v>
      </c>
      <c r="AE2319">
        <v>0.5</v>
      </c>
      <c r="AF2319">
        <v>0</v>
      </c>
      <c r="AG2319" t="s">
        <v>71</v>
      </c>
      <c r="AH2319" t="s">
        <v>102</v>
      </c>
      <c r="AI2319" t="s">
        <v>112</v>
      </c>
      <c r="AJ2319">
        <v>2333</v>
      </c>
      <c r="AK2319">
        <v>2334</v>
      </c>
      <c r="AL2319" t="s">
        <v>118</v>
      </c>
    </row>
    <row r="2320" spans="1:38" x14ac:dyDescent="0.2">
      <c r="A2320">
        <v>141</v>
      </c>
      <c r="B2320" s="1">
        <v>45582</v>
      </c>
      <c r="C2320" s="2">
        <v>0.4375</v>
      </c>
      <c r="D2320" s="2">
        <v>0.5</v>
      </c>
      <c r="E2320" t="s">
        <v>49</v>
      </c>
      <c r="F2320">
        <v>3</v>
      </c>
      <c r="G2320">
        <v>12</v>
      </c>
      <c r="H2320">
        <v>5</v>
      </c>
      <c r="I2320" t="s">
        <v>42</v>
      </c>
      <c r="J2320" t="s">
        <v>40</v>
      </c>
      <c r="K2320">
        <v>90</v>
      </c>
      <c r="L2320">
        <v>0.41666666666666674</v>
      </c>
      <c r="M2320">
        <v>0</v>
      </c>
      <c r="N2320" t="s">
        <v>75</v>
      </c>
      <c r="O2320" t="s">
        <v>107</v>
      </c>
      <c r="P2320" t="s">
        <v>112</v>
      </c>
      <c r="Q2320" t="s">
        <v>118</v>
      </c>
      <c r="R2320" t="s">
        <v>118</v>
      </c>
      <c r="S2320">
        <v>2336</v>
      </c>
      <c r="T2320">
        <v>1128</v>
      </c>
      <c r="U2320" s="1">
        <v>45421</v>
      </c>
      <c r="V2320" s="2">
        <v>0.4375</v>
      </c>
      <c r="W2320" s="2">
        <v>0.52083333333333337</v>
      </c>
      <c r="X2320" t="s">
        <v>49</v>
      </c>
      <c r="Y2320">
        <v>3</v>
      </c>
      <c r="Z2320">
        <v>12</v>
      </c>
      <c r="AA2320">
        <v>9</v>
      </c>
      <c r="AB2320" t="s">
        <v>17</v>
      </c>
      <c r="AC2320" t="s">
        <v>40</v>
      </c>
      <c r="AD2320">
        <v>120.00000000000006</v>
      </c>
      <c r="AE2320">
        <v>0.75</v>
      </c>
      <c r="AF2320">
        <v>0</v>
      </c>
      <c r="AG2320" t="s">
        <v>75</v>
      </c>
      <c r="AH2320" t="s">
        <v>102</v>
      </c>
      <c r="AI2320" t="s">
        <v>112</v>
      </c>
      <c r="AJ2320">
        <v>2335</v>
      </c>
      <c r="AK2320">
        <v>2336</v>
      </c>
      <c r="AL2320" t="s">
        <v>118</v>
      </c>
    </row>
    <row r="2321" spans="1:38" x14ac:dyDescent="0.2">
      <c r="A2321">
        <v>1414</v>
      </c>
      <c r="B2321" s="1">
        <v>45364</v>
      </c>
      <c r="C2321" s="2">
        <v>0.4375</v>
      </c>
      <c r="D2321" s="2">
        <v>0.52083333333333337</v>
      </c>
      <c r="E2321" t="s">
        <v>49</v>
      </c>
      <c r="F2321">
        <v>3</v>
      </c>
      <c r="G2321">
        <v>12</v>
      </c>
      <c r="H2321">
        <v>8</v>
      </c>
      <c r="I2321" t="s">
        <v>27</v>
      </c>
      <c r="J2321" t="s">
        <v>23</v>
      </c>
      <c r="K2321">
        <v>120.00000000000006</v>
      </c>
      <c r="L2321">
        <v>0.66666666666666663</v>
      </c>
      <c r="M2321">
        <v>0</v>
      </c>
      <c r="N2321" t="s">
        <v>74</v>
      </c>
      <c r="O2321" t="s">
        <v>100</v>
      </c>
      <c r="P2321" t="s">
        <v>112</v>
      </c>
      <c r="Q2321" t="s">
        <v>118</v>
      </c>
      <c r="R2321" t="s">
        <v>124</v>
      </c>
      <c r="S2321">
        <v>2337</v>
      </c>
      <c r="T2321">
        <v>141</v>
      </c>
      <c r="U2321" s="1">
        <v>45582</v>
      </c>
      <c r="V2321" s="2">
        <v>0.4375</v>
      </c>
      <c r="W2321" s="2">
        <v>0.5</v>
      </c>
      <c r="X2321" t="s">
        <v>49</v>
      </c>
      <c r="Y2321">
        <v>3</v>
      </c>
      <c r="Z2321">
        <v>12</v>
      </c>
      <c r="AA2321">
        <v>5</v>
      </c>
      <c r="AB2321" t="s">
        <v>42</v>
      </c>
      <c r="AC2321" t="s">
        <v>40</v>
      </c>
      <c r="AD2321">
        <v>90</v>
      </c>
      <c r="AE2321">
        <v>0.41666666666666674</v>
      </c>
      <c r="AF2321">
        <v>0</v>
      </c>
      <c r="AG2321" t="s">
        <v>75</v>
      </c>
      <c r="AH2321" t="s">
        <v>107</v>
      </c>
      <c r="AI2321" t="s">
        <v>112</v>
      </c>
      <c r="AJ2321">
        <v>2336</v>
      </c>
      <c r="AK2321">
        <v>2337</v>
      </c>
      <c r="AL2321" t="s">
        <v>118</v>
      </c>
    </row>
    <row r="2322" spans="1:38" x14ac:dyDescent="0.2">
      <c r="A2322">
        <v>253</v>
      </c>
      <c r="B2322" s="1">
        <v>45451</v>
      </c>
      <c r="C2322" s="2">
        <v>0.4375</v>
      </c>
      <c r="D2322" s="2">
        <v>0.5</v>
      </c>
      <c r="E2322" t="s">
        <v>49</v>
      </c>
      <c r="F2322">
        <v>3</v>
      </c>
      <c r="G2322">
        <v>12</v>
      </c>
      <c r="H2322">
        <v>12</v>
      </c>
      <c r="I2322" t="s">
        <v>27</v>
      </c>
      <c r="J2322" t="s">
        <v>18</v>
      </c>
      <c r="K2322">
        <v>90</v>
      </c>
      <c r="L2322">
        <v>1</v>
      </c>
      <c r="M2322">
        <v>0</v>
      </c>
      <c r="N2322" t="s">
        <v>77</v>
      </c>
      <c r="O2322" t="s">
        <v>103</v>
      </c>
      <c r="P2322" t="s">
        <v>112</v>
      </c>
      <c r="Q2322" t="s">
        <v>118</v>
      </c>
      <c r="R2322" t="s">
        <v>118</v>
      </c>
      <c r="S2322">
        <v>2327</v>
      </c>
      <c r="T2322">
        <v>2778</v>
      </c>
      <c r="U2322" s="1">
        <v>45634</v>
      </c>
      <c r="V2322" s="2">
        <v>0.4375</v>
      </c>
      <c r="W2322" s="2">
        <v>0.45833333333333331</v>
      </c>
      <c r="X2322" t="s">
        <v>49</v>
      </c>
      <c r="Y2322">
        <v>3</v>
      </c>
      <c r="Z2322">
        <v>12</v>
      </c>
      <c r="AA2322">
        <v>13</v>
      </c>
      <c r="AB2322" t="s">
        <v>17</v>
      </c>
      <c r="AC2322" t="s">
        <v>23</v>
      </c>
      <c r="AD2322">
        <v>29.999999999999972</v>
      </c>
      <c r="AE2322">
        <v>1.0833333333333333</v>
      </c>
      <c r="AF2322">
        <v>1</v>
      </c>
      <c r="AG2322" t="s">
        <v>71</v>
      </c>
      <c r="AH2322" t="s">
        <v>109</v>
      </c>
      <c r="AI2322" t="s">
        <v>112</v>
      </c>
      <c r="AJ2322">
        <v>2326</v>
      </c>
      <c r="AK2322">
        <v>2327</v>
      </c>
      <c r="AL2322" t="s">
        <v>118</v>
      </c>
    </row>
    <row r="2323" spans="1:38" x14ac:dyDescent="0.2">
      <c r="A2323">
        <v>1458</v>
      </c>
      <c r="B2323" s="1">
        <v>45651</v>
      </c>
      <c r="C2323" s="2">
        <v>0.4375</v>
      </c>
      <c r="D2323" s="2">
        <v>0.47916666666666669</v>
      </c>
      <c r="E2323" t="s">
        <v>49</v>
      </c>
      <c r="F2323">
        <v>3</v>
      </c>
      <c r="G2323">
        <v>12</v>
      </c>
      <c r="H2323">
        <v>11</v>
      </c>
      <c r="I2323" t="s">
        <v>27</v>
      </c>
      <c r="J2323" t="s">
        <v>14</v>
      </c>
      <c r="K2323">
        <v>60.000000000000028</v>
      </c>
      <c r="L2323">
        <v>0.91666666666666652</v>
      </c>
      <c r="M2323">
        <v>0</v>
      </c>
      <c r="N2323" t="s">
        <v>74</v>
      </c>
      <c r="O2323" t="s">
        <v>109</v>
      </c>
      <c r="P2323" t="s">
        <v>112</v>
      </c>
      <c r="Q2323" t="s">
        <v>118</v>
      </c>
      <c r="R2323" t="s">
        <v>118</v>
      </c>
      <c r="S2323">
        <v>2339</v>
      </c>
      <c r="T2323">
        <v>2394</v>
      </c>
      <c r="U2323" s="1">
        <v>45588</v>
      </c>
      <c r="V2323" s="2">
        <v>0.4375</v>
      </c>
      <c r="W2323" s="2">
        <v>0.45833333333333331</v>
      </c>
      <c r="X2323" t="s">
        <v>49</v>
      </c>
      <c r="Y2323">
        <v>3</v>
      </c>
      <c r="Z2323">
        <v>12</v>
      </c>
      <c r="AA2323">
        <v>2</v>
      </c>
      <c r="AB2323" t="s">
        <v>41</v>
      </c>
      <c r="AC2323" t="s">
        <v>40</v>
      </c>
      <c r="AD2323">
        <v>29.999999999999972</v>
      </c>
      <c r="AE2323">
        <v>0.16666666666666666</v>
      </c>
      <c r="AF2323">
        <v>0</v>
      </c>
      <c r="AG2323" t="s">
        <v>74</v>
      </c>
      <c r="AH2323" t="s">
        <v>107</v>
      </c>
      <c r="AI2323" t="s">
        <v>112</v>
      </c>
      <c r="AJ2323">
        <v>2338</v>
      </c>
      <c r="AK2323">
        <v>2339</v>
      </c>
      <c r="AL2323" t="s">
        <v>118</v>
      </c>
    </row>
    <row r="2324" spans="1:38" x14ac:dyDescent="0.2">
      <c r="A2324">
        <v>418</v>
      </c>
      <c r="B2324" s="1">
        <v>45431</v>
      </c>
      <c r="C2324" s="2">
        <v>0.4375</v>
      </c>
      <c r="D2324" s="2">
        <v>0.52083333333333337</v>
      </c>
      <c r="E2324" t="s">
        <v>49</v>
      </c>
      <c r="F2324">
        <v>3</v>
      </c>
      <c r="G2324">
        <v>12</v>
      </c>
      <c r="H2324">
        <v>6</v>
      </c>
      <c r="I2324" t="s">
        <v>42</v>
      </c>
      <c r="J2324" t="s">
        <v>30</v>
      </c>
      <c r="K2324">
        <v>120.00000000000006</v>
      </c>
      <c r="L2324">
        <v>0.5</v>
      </c>
      <c r="M2324">
        <v>0</v>
      </c>
      <c r="N2324" t="s">
        <v>71</v>
      </c>
      <c r="O2324" t="s">
        <v>102</v>
      </c>
      <c r="P2324" t="s">
        <v>112</v>
      </c>
      <c r="Q2324" t="s">
        <v>118</v>
      </c>
      <c r="R2324" t="s">
        <v>124</v>
      </c>
      <c r="S2324">
        <v>2333</v>
      </c>
      <c r="T2324">
        <v>1508</v>
      </c>
      <c r="U2324" s="1">
        <v>45355</v>
      </c>
      <c r="V2324" s="2">
        <v>0.4375</v>
      </c>
      <c r="W2324" s="2">
        <v>0.5</v>
      </c>
      <c r="X2324" t="s">
        <v>49</v>
      </c>
      <c r="Y2324">
        <v>3</v>
      </c>
      <c r="Z2324">
        <v>12</v>
      </c>
      <c r="AA2324">
        <v>3</v>
      </c>
      <c r="AB2324" t="s">
        <v>17</v>
      </c>
      <c r="AC2324" t="s">
        <v>14</v>
      </c>
      <c r="AD2324">
        <v>90</v>
      </c>
      <c r="AE2324">
        <v>0.25</v>
      </c>
      <c r="AF2324">
        <v>0</v>
      </c>
      <c r="AG2324" t="s">
        <v>72</v>
      </c>
      <c r="AH2324" t="s">
        <v>100</v>
      </c>
      <c r="AI2324" t="s">
        <v>112</v>
      </c>
      <c r="AJ2324">
        <v>2332</v>
      </c>
      <c r="AK2324">
        <v>2333</v>
      </c>
      <c r="AL2324" t="s">
        <v>118</v>
      </c>
    </row>
    <row r="2325" spans="1:38" x14ac:dyDescent="0.2">
      <c r="A2325">
        <v>2394</v>
      </c>
      <c r="B2325" s="1">
        <v>45588</v>
      </c>
      <c r="C2325" s="2">
        <v>0.4375</v>
      </c>
      <c r="D2325" s="2">
        <v>0.45833333333333331</v>
      </c>
      <c r="E2325" t="s">
        <v>49</v>
      </c>
      <c r="F2325">
        <v>3</v>
      </c>
      <c r="G2325">
        <v>12</v>
      </c>
      <c r="H2325">
        <v>2</v>
      </c>
      <c r="I2325" t="s">
        <v>41</v>
      </c>
      <c r="J2325" t="s">
        <v>40</v>
      </c>
      <c r="K2325">
        <v>29.999999999999972</v>
      </c>
      <c r="L2325">
        <v>0.16666666666666666</v>
      </c>
      <c r="M2325">
        <v>0</v>
      </c>
      <c r="N2325" t="s">
        <v>74</v>
      </c>
      <c r="O2325" t="s">
        <v>107</v>
      </c>
      <c r="P2325" t="s">
        <v>112</v>
      </c>
      <c r="Q2325" t="s">
        <v>117</v>
      </c>
      <c r="R2325" t="s">
        <v>118</v>
      </c>
      <c r="S2325">
        <v>2338</v>
      </c>
      <c r="T2325">
        <v>1414</v>
      </c>
      <c r="U2325" s="1">
        <v>45364</v>
      </c>
      <c r="V2325" s="2">
        <v>0.4375</v>
      </c>
      <c r="W2325" s="2">
        <v>0.52083333333333337</v>
      </c>
      <c r="X2325" t="s">
        <v>49</v>
      </c>
      <c r="Y2325">
        <v>3</v>
      </c>
      <c r="Z2325">
        <v>12</v>
      </c>
      <c r="AA2325">
        <v>8</v>
      </c>
      <c r="AB2325" t="s">
        <v>27</v>
      </c>
      <c r="AC2325" t="s">
        <v>23</v>
      </c>
      <c r="AD2325">
        <v>120.00000000000006</v>
      </c>
      <c r="AE2325">
        <v>0.66666666666666663</v>
      </c>
      <c r="AF2325">
        <v>0</v>
      </c>
      <c r="AG2325" t="s">
        <v>74</v>
      </c>
      <c r="AH2325" t="s">
        <v>100</v>
      </c>
      <c r="AI2325" t="s">
        <v>112</v>
      </c>
      <c r="AJ2325">
        <v>2337</v>
      </c>
      <c r="AK2325">
        <v>2338</v>
      </c>
      <c r="AL2325" t="s">
        <v>118</v>
      </c>
    </row>
    <row r="2326" spans="1:38" x14ac:dyDescent="0.2">
      <c r="A2326">
        <v>2778</v>
      </c>
      <c r="B2326" s="1">
        <v>45634</v>
      </c>
      <c r="C2326" s="2">
        <v>0.4375</v>
      </c>
      <c r="D2326" s="2">
        <v>0.45833333333333331</v>
      </c>
      <c r="E2326" t="s">
        <v>49</v>
      </c>
      <c r="F2326">
        <v>3</v>
      </c>
      <c r="G2326">
        <v>12</v>
      </c>
      <c r="H2326">
        <v>13</v>
      </c>
      <c r="I2326" t="s">
        <v>17</v>
      </c>
      <c r="J2326" t="s">
        <v>23</v>
      </c>
      <c r="K2326">
        <v>29.999999999999972</v>
      </c>
      <c r="L2326">
        <v>1.0833333333333333</v>
      </c>
      <c r="M2326">
        <v>1</v>
      </c>
      <c r="N2326" t="s">
        <v>71</v>
      </c>
      <c r="O2326" t="s">
        <v>109</v>
      </c>
      <c r="P2326" t="s">
        <v>112</v>
      </c>
      <c r="Q2326" t="s">
        <v>118</v>
      </c>
      <c r="R2326" t="s">
        <v>118</v>
      </c>
      <c r="S2326">
        <v>2326</v>
      </c>
      <c r="T2326">
        <v>923</v>
      </c>
      <c r="U2326" s="1">
        <v>45547</v>
      </c>
      <c r="V2326" s="2">
        <v>0.4375</v>
      </c>
      <c r="W2326" s="2">
        <v>0.52083333333333337</v>
      </c>
      <c r="X2326" t="s">
        <v>49</v>
      </c>
      <c r="Y2326">
        <v>3</v>
      </c>
      <c r="Z2326">
        <v>12</v>
      </c>
      <c r="AA2326">
        <v>3</v>
      </c>
      <c r="AB2326" t="s">
        <v>13</v>
      </c>
      <c r="AC2326" t="s">
        <v>23</v>
      </c>
      <c r="AD2326">
        <v>120.00000000000006</v>
      </c>
      <c r="AE2326">
        <v>0.25</v>
      </c>
      <c r="AF2326">
        <v>0</v>
      </c>
      <c r="AG2326" t="s">
        <v>75</v>
      </c>
      <c r="AH2326" t="s">
        <v>106</v>
      </c>
      <c r="AI2326" t="s">
        <v>112</v>
      </c>
      <c r="AJ2326">
        <v>2325</v>
      </c>
      <c r="AK2326">
        <v>2326</v>
      </c>
      <c r="AL2326" t="s">
        <v>118</v>
      </c>
    </row>
    <row r="2327" spans="1:38" x14ac:dyDescent="0.2">
      <c r="A2327">
        <v>1307</v>
      </c>
      <c r="B2327" s="1">
        <v>45407</v>
      </c>
      <c r="C2327" s="2">
        <v>0.4375</v>
      </c>
      <c r="D2327" s="2">
        <v>0.47916666666666669</v>
      </c>
      <c r="E2327" t="s">
        <v>49</v>
      </c>
      <c r="F2327">
        <v>3</v>
      </c>
      <c r="G2327">
        <v>12</v>
      </c>
      <c r="H2327">
        <v>3</v>
      </c>
      <c r="I2327" t="s">
        <v>22</v>
      </c>
      <c r="J2327" t="s">
        <v>23</v>
      </c>
      <c r="K2327">
        <v>60.000000000000028</v>
      </c>
      <c r="L2327">
        <v>0.25</v>
      </c>
      <c r="M2327">
        <v>0</v>
      </c>
      <c r="N2327" t="s">
        <v>75</v>
      </c>
      <c r="O2327" t="s">
        <v>101</v>
      </c>
      <c r="P2327" t="s">
        <v>112</v>
      </c>
      <c r="Q2327" t="s">
        <v>118</v>
      </c>
      <c r="R2327" t="s">
        <v>118</v>
      </c>
      <c r="S2327">
        <v>2324</v>
      </c>
      <c r="T2327">
        <v>2195</v>
      </c>
      <c r="U2327" s="1">
        <v>45543</v>
      </c>
      <c r="V2327" s="2">
        <v>0.4375</v>
      </c>
      <c r="W2327" s="2">
        <v>0.45833333333333331</v>
      </c>
      <c r="X2327" t="s">
        <v>49</v>
      </c>
      <c r="Y2327">
        <v>3</v>
      </c>
      <c r="Z2327">
        <v>12</v>
      </c>
      <c r="AA2327">
        <v>8</v>
      </c>
      <c r="AB2327" t="s">
        <v>13</v>
      </c>
      <c r="AC2327" t="s">
        <v>28</v>
      </c>
      <c r="AD2327">
        <v>29.999999999999972</v>
      </c>
      <c r="AE2327">
        <v>0.66666666666666663</v>
      </c>
      <c r="AF2327">
        <v>0</v>
      </c>
      <c r="AG2327" t="s">
        <v>71</v>
      </c>
      <c r="AH2327" t="s">
        <v>106</v>
      </c>
      <c r="AI2327" t="s">
        <v>112</v>
      </c>
      <c r="AJ2327">
        <v>2323</v>
      </c>
      <c r="AK2327">
        <v>2324</v>
      </c>
      <c r="AL2327" t="s">
        <v>118</v>
      </c>
    </row>
    <row r="2328" spans="1:38" x14ac:dyDescent="0.2">
      <c r="A2328">
        <v>923</v>
      </c>
      <c r="B2328" s="1">
        <v>45547</v>
      </c>
      <c r="C2328" s="2">
        <v>0.4375</v>
      </c>
      <c r="D2328" s="2">
        <v>0.52083333333333337</v>
      </c>
      <c r="E2328" t="s">
        <v>49</v>
      </c>
      <c r="F2328">
        <v>3</v>
      </c>
      <c r="G2328">
        <v>12</v>
      </c>
      <c r="H2328">
        <v>3</v>
      </c>
      <c r="I2328" t="s">
        <v>13</v>
      </c>
      <c r="J2328" t="s">
        <v>23</v>
      </c>
      <c r="K2328">
        <v>120.00000000000006</v>
      </c>
      <c r="L2328">
        <v>0.25</v>
      </c>
      <c r="M2328">
        <v>0</v>
      </c>
      <c r="N2328" t="s">
        <v>75</v>
      </c>
      <c r="O2328" t="s">
        <v>106</v>
      </c>
      <c r="P2328" t="s">
        <v>112</v>
      </c>
      <c r="Q2328" t="s">
        <v>118</v>
      </c>
      <c r="R2328" t="s">
        <v>124</v>
      </c>
      <c r="S2328">
        <v>2325</v>
      </c>
      <c r="T2328">
        <v>1307</v>
      </c>
      <c r="U2328" s="1">
        <v>45407</v>
      </c>
      <c r="V2328" s="2">
        <v>0.4375</v>
      </c>
      <c r="W2328" s="2">
        <v>0.47916666666666669</v>
      </c>
      <c r="X2328" t="s">
        <v>49</v>
      </c>
      <c r="Y2328">
        <v>3</v>
      </c>
      <c r="Z2328">
        <v>12</v>
      </c>
      <c r="AA2328">
        <v>3</v>
      </c>
      <c r="AB2328" t="s">
        <v>22</v>
      </c>
      <c r="AC2328" t="s">
        <v>23</v>
      </c>
      <c r="AD2328">
        <v>60.000000000000028</v>
      </c>
      <c r="AE2328">
        <v>0.25</v>
      </c>
      <c r="AF2328">
        <v>0</v>
      </c>
      <c r="AG2328" t="s">
        <v>75</v>
      </c>
      <c r="AH2328" t="s">
        <v>101</v>
      </c>
      <c r="AI2328" t="s">
        <v>112</v>
      </c>
      <c r="AJ2328">
        <v>2324</v>
      </c>
      <c r="AK2328">
        <v>2325</v>
      </c>
      <c r="AL2328" t="s">
        <v>118</v>
      </c>
    </row>
    <row r="2329" spans="1:38" x14ac:dyDescent="0.2">
      <c r="A2329">
        <v>747</v>
      </c>
      <c r="B2329" s="1">
        <v>45522</v>
      </c>
      <c r="C2329" s="2">
        <v>0.4375</v>
      </c>
      <c r="D2329" s="2">
        <v>0.47916666666666669</v>
      </c>
      <c r="E2329" t="s">
        <v>49</v>
      </c>
      <c r="F2329">
        <v>3</v>
      </c>
      <c r="G2329">
        <v>12</v>
      </c>
      <c r="H2329">
        <v>4</v>
      </c>
      <c r="I2329" t="s">
        <v>41</v>
      </c>
      <c r="J2329" t="s">
        <v>28</v>
      </c>
      <c r="K2329">
        <v>60.000000000000028</v>
      </c>
      <c r="L2329">
        <v>0.33333333333333331</v>
      </c>
      <c r="M2329">
        <v>0</v>
      </c>
      <c r="N2329" t="s">
        <v>71</v>
      </c>
      <c r="O2329" t="s">
        <v>105</v>
      </c>
      <c r="P2329" t="s">
        <v>112</v>
      </c>
      <c r="Q2329" t="s">
        <v>118</v>
      </c>
      <c r="R2329" t="s">
        <v>118</v>
      </c>
      <c r="S2329">
        <v>2312</v>
      </c>
      <c r="T2329">
        <v>900</v>
      </c>
      <c r="U2329" s="1">
        <v>45419</v>
      </c>
      <c r="V2329" s="2">
        <v>0.4375</v>
      </c>
      <c r="W2329" s="2">
        <v>0.47916666666666669</v>
      </c>
      <c r="X2329" t="s">
        <v>49</v>
      </c>
      <c r="Y2329">
        <v>3</v>
      </c>
      <c r="Z2329">
        <v>12</v>
      </c>
      <c r="AA2329">
        <v>10</v>
      </c>
      <c r="AB2329" t="s">
        <v>42</v>
      </c>
      <c r="AC2329" t="s">
        <v>40</v>
      </c>
      <c r="AD2329">
        <v>60.000000000000028</v>
      </c>
      <c r="AE2329">
        <v>0.83333333333333348</v>
      </c>
      <c r="AF2329">
        <v>0</v>
      </c>
      <c r="AG2329" t="s">
        <v>73</v>
      </c>
      <c r="AH2329" t="s">
        <v>102</v>
      </c>
      <c r="AI2329" t="s">
        <v>112</v>
      </c>
      <c r="AJ2329">
        <v>2311</v>
      </c>
      <c r="AK2329">
        <v>2312</v>
      </c>
      <c r="AL2329" t="s">
        <v>118</v>
      </c>
    </row>
    <row r="2330" spans="1:38" x14ac:dyDescent="0.2">
      <c r="A2330">
        <v>997</v>
      </c>
      <c r="B2330" s="1">
        <v>45341</v>
      </c>
      <c r="C2330" s="2">
        <v>0.4375</v>
      </c>
      <c r="D2330" s="2">
        <v>0.5</v>
      </c>
      <c r="E2330" t="s">
        <v>49</v>
      </c>
      <c r="F2330">
        <v>3</v>
      </c>
      <c r="G2330">
        <v>12</v>
      </c>
      <c r="H2330">
        <v>6</v>
      </c>
      <c r="I2330" t="s">
        <v>17</v>
      </c>
      <c r="J2330" t="s">
        <v>28</v>
      </c>
      <c r="K2330">
        <v>90</v>
      </c>
      <c r="L2330">
        <v>0.5</v>
      </c>
      <c r="M2330">
        <v>0</v>
      </c>
      <c r="N2330" t="s">
        <v>72</v>
      </c>
      <c r="O2330" t="s">
        <v>99</v>
      </c>
      <c r="P2330" t="s">
        <v>112</v>
      </c>
      <c r="Q2330" t="s">
        <v>118</v>
      </c>
      <c r="R2330" t="s">
        <v>118</v>
      </c>
      <c r="S2330">
        <v>2313</v>
      </c>
      <c r="T2330">
        <v>747</v>
      </c>
      <c r="U2330" s="1">
        <v>45522</v>
      </c>
      <c r="V2330" s="2">
        <v>0.4375</v>
      </c>
      <c r="W2330" s="2">
        <v>0.47916666666666669</v>
      </c>
      <c r="X2330" t="s">
        <v>49</v>
      </c>
      <c r="Y2330">
        <v>3</v>
      </c>
      <c r="Z2330">
        <v>12</v>
      </c>
      <c r="AA2330">
        <v>4</v>
      </c>
      <c r="AB2330" t="s">
        <v>41</v>
      </c>
      <c r="AC2330" t="s">
        <v>28</v>
      </c>
      <c r="AD2330">
        <v>60.000000000000028</v>
      </c>
      <c r="AE2330">
        <v>0.33333333333333331</v>
      </c>
      <c r="AF2330">
        <v>0</v>
      </c>
      <c r="AG2330" t="s">
        <v>71</v>
      </c>
      <c r="AH2330" t="s">
        <v>105</v>
      </c>
      <c r="AI2330" t="s">
        <v>112</v>
      </c>
      <c r="AJ2330">
        <v>2312</v>
      </c>
      <c r="AK2330">
        <v>2313</v>
      </c>
      <c r="AL2330" t="s">
        <v>118</v>
      </c>
    </row>
    <row r="2331" spans="1:38" x14ac:dyDescent="0.2">
      <c r="A2331">
        <v>1214</v>
      </c>
      <c r="B2331" s="1">
        <v>45361</v>
      </c>
      <c r="C2331" s="2">
        <v>0.4375</v>
      </c>
      <c r="D2331" s="2">
        <v>0.52083333333333337</v>
      </c>
      <c r="E2331" t="s">
        <v>49</v>
      </c>
      <c r="F2331">
        <v>3</v>
      </c>
      <c r="G2331">
        <v>12</v>
      </c>
      <c r="H2331">
        <v>10</v>
      </c>
      <c r="I2331" t="s">
        <v>13</v>
      </c>
      <c r="J2331" t="s">
        <v>14</v>
      </c>
      <c r="K2331">
        <v>120.00000000000006</v>
      </c>
      <c r="L2331">
        <v>0.83333333333333348</v>
      </c>
      <c r="M2331">
        <v>0</v>
      </c>
      <c r="N2331" t="s">
        <v>71</v>
      </c>
      <c r="O2331" t="s">
        <v>100</v>
      </c>
      <c r="P2331" t="s">
        <v>112</v>
      </c>
      <c r="Q2331" t="s">
        <v>118</v>
      </c>
      <c r="R2331" t="s">
        <v>124</v>
      </c>
      <c r="S2331">
        <v>2314</v>
      </c>
      <c r="T2331">
        <v>997</v>
      </c>
      <c r="U2331" s="1">
        <v>45341</v>
      </c>
      <c r="V2331" s="2">
        <v>0.4375</v>
      </c>
      <c r="W2331" s="2">
        <v>0.5</v>
      </c>
      <c r="X2331" t="s">
        <v>49</v>
      </c>
      <c r="Y2331">
        <v>3</v>
      </c>
      <c r="Z2331">
        <v>12</v>
      </c>
      <c r="AA2331">
        <v>6</v>
      </c>
      <c r="AB2331" t="s">
        <v>17</v>
      </c>
      <c r="AC2331" t="s">
        <v>28</v>
      </c>
      <c r="AD2331">
        <v>90</v>
      </c>
      <c r="AE2331">
        <v>0.5</v>
      </c>
      <c r="AF2331">
        <v>0</v>
      </c>
      <c r="AG2331" t="s">
        <v>72</v>
      </c>
      <c r="AH2331" t="s">
        <v>99</v>
      </c>
      <c r="AI2331" t="s">
        <v>112</v>
      </c>
      <c r="AJ2331">
        <v>2313</v>
      </c>
      <c r="AK2331">
        <v>2314</v>
      </c>
      <c r="AL2331" t="s">
        <v>118</v>
      </c>
    </row>
    <row r="2332" spans="1:38" x14ac:dyDescent="0.2">
      <c r="A2332">
        <v>57</v>
      </c>
      <c r="B2332" s="1">
        <v>45356</v>
      </c>
      <c r="C2332" s="2">
        <v>0.4375</v>
      </c>
      <c r="D2332" s="2">
        <v>0.5</v>
      </c>
      <c r="E2332" t="s">
        <v>49</v>
      </c>
      <c r="F2332">
        <v>3</v>
      </c>
      <c r="G2332">
        <v>12</v>
      </c>
      <c r="H2332">
        <v>7</v>
      </c>
      <c r="I2332" t="s">
        <v>22</v>
      </c>
      <c r="J2332" t="s">
        <v>40</v>
      </c>
      <c r="K2332">
        <v>90</v>
      </c>
      <c r="L2332">
        <v>0.58333333333333337</v>
      </c>
      <c r="M2332">
        <v>0</v>
      </c>
      <c r="N2332" t="s">
        <v>73</v>
      </c>
      <c r="O2332" t="s">
        <v>100</v>
      </c>
      <c r="P2332" t="s">
        <v>112</v>
      </c>
      <c r="Q2332" t="s">
        <v>118</v>
      </c>
      <c r="R2332" t="s">
        <v>118</v>
      </c>
      <c r="S2332">
        <v>2315</v>
      </c>
      <c r="T2332">
        <v>1214</v>
      </c>
      <c r="U2332" s="1">
        <v>45361</v>
      </c>
      <c r="V2332" s="2">
        <v>0.4375</v>
      </c>
      <c r="W2332" s="2">
        <v>0.52083333333333337</v>
      </c>
      <c r="X2332" t="s">
        <v>49</v>
      </c>
      <c r="Y2332">
        <v>3</v>
      </c>
      <c r="Z2332">
        <v>12</v>
      </c>
      <c r="AA2332">
        <v>10</v>
      </c>
      <c r="AB2332" t="s">
        <v>13</v>
      </c>
      <c r="AC2332" t="s">
        <v>14</v>
      </c>
      <c r="AD2332">
        <v>120.00000000000006</v>
      </c>
      <c r="AE2332">
        <v>0.83333333333333348</v>
      </c>
      <c r="AF2332">
        <v>0</v>
      </c>
      <c r="AG2332" t="s">
        <v>71</v>
      </c>
      <c r="AH2332" t="s">
        <v>100</v>
      </c>
      <c r="AI2332" t="s">
        <v>112</v>
      </c>
      <c r="AJ2332">
        <v>2314</v>
      </c>
      <c r="AK2332">
        <v>2315</v>
      </c>
      <c r="AL2332" t="s">
        <v>118</v>
      </c>
    </row>
    <row r="2333" spans="1:38" x14ac:dyDescent="0.2">
      <c r="A2333">
        <v>2888</v>
      </c>
      <c r="B2333" s="1">
        <v>45546</v>
      </c>
      <c r="C2333" s="2">
        <v>0.4375</v>
      </c>
      <c r="D2333" s="2">
        <v>0.52083333333333337</v>
      </c>
      <c r="E2333" t="s">
        <v>49</v>
      </c>
      <c r="F2333">
        <v>3</v>
      </c>
      <c r="G2333">
        <v>12</v>
      </c>
      <c r="H2333">
        <v>14</v>
      </c>
      <c r="I2333" t="s">
        <v>17</v>
      </c>
      <c r="J2333" t="s">
        <v>28</v>
      </c>
      <c r="K2333">
        <v>120.00000000000006</v>
      </c>
      <c r="L2333">
        <v>1.1666666666666667</v>
      </c>
      <c r="M2333">
        <v>1</v>
      </c>
      <c r="N2333" t="s">
        <v>74</v>
      </c>
      <c r="O2333" t="s">
        <v>106</v>
      </c>
      <c r="P2333" t="s">
        <v>112</v>
      </c>
      <c r="Q2333" t="s">
        <v>118</v>
      </c>
      <c r="R2333" t="s">
        <v>124</v>
      </c>
      <c r="S2333">
        <v>2316</v>
      </c>
      <c r="T2333">
        <v>57</v>
      </c>
      <c r="U2333" s="1">
        <v>45356</v>
      </c>
      <c r="V2333" s="2">
        <v>0.4375</v>
      </c>
      <c r="W2333" s="2">
        <v>0.5</v>
      </c>
      <c r="X2333" t="s">
        <v>49</v>
      </c>
      <c r="Y2333">
        <v>3</v>
      </c>
      <c r="Z2333">
        <v>12</v>
      </c>
      <c r="AA2333">
        <v>7</v>
      </c>
      <c r="AB2333" t="s">
        <v>22</v>
      </c>
      <c r="AC2333" t="s">
        <v>40</v>
      </c>
      <c r="AD2333">
        <v>90</v>
      </c>
      <c r="AE2333">
        <v>0.58333333333333337</v>
      </c>
      <c r="AF2333">
        <v>0</v>
      </c>
      <c r="AG2333" t="s">
        <v>73</v>
      </c>
      <c r="AH2333" t="s">
        <v>100</v>
      </c>
      <c r="AI2333" t="s">
        <v>112</v>
      </c>
      <c r="AJ2333">
        <v>2315</v>
      </c>
      <c r="AK2333">
        <v>2316</v>
      </c>
      <c r="AL2333" t="s">
        <v>118</v>
      </c>
    </row>
    <row r="2334" spans="1:38" x14ac:dyDescent="0.2">
      <c r="A2334">
        <v>900</v>
      </c>
      <c r="B2334" s="1">
        <v>45419</v>
      </c>
      <c r="C2334" s="2">
        <v>0.4375</v>
      </c>
      <c r="D2334" s="2">
        <v>0.47916666666666669</v>
      </c>
      <c r="E2334" t="s">
        <v>49</v>
      </c>
      <c r="F2334">
        <v>3</v>
      </c>
      <c r="G2334">
        <v>12</v>
      </c>
      <c r="H2334">
        <v>10</v>
      </c>
      <c r="I2334" t="s">
        <v>42</v>
      </c>
      <c r="J2334" t="s">
        <v>40</v>
      </c>
      <c r="K2334">
        <v>60.000000000000028</v>
      </c>
      <c r="L2334">
        <v>0.83333333333333348</v>
      </c>
      <c r="M2334">
        <v>0</v>
      </c>
      <c r="N2334" t="s">
        <v>73</v>
      </c>
      <c r="O2334" t="s">
        <v>102</v>
      </c>
      <c r="P2334" t="s">
        <v>112</v>
      </c>
      <c r="Q2334" t="s">
        <v>118</v>
      </c>
      <c r="R2334" t="s">
        <v>118</v>
      </c>
      <c r="S2334">
        <v>2311</v>
      </c>
      <c r="T2334">
        <v>1677</v>
      </c>
      <c r="U2334" s="1">
        <v>45424</v>
      </c>
      <c r="V2334" s="2">
        <v>0.45833333333333331</v>
      </c>
      <c r="W2334" s="2">
        <v>0.5</v>
      </c>
      <c r="X2334" t="s">
        <v>49</v>
      </c>
      <c r="Y2334">
        <v>3</v>
      </c>
      <c r="Z2334">
        <v>12</v>
      </c>
      <c r="AA2334">
        <v>5</v>
      </c>
      <c r="AB2334" t="s">
        <v>27</v>
      </c>
      <c r="AC2334" t="s">
        <v>28</v>
      </c>
      <c r="AD2334">
        <v>60.000000000000028</v>
      </c>
      <c r="AE2334">
        <v>0.41666666666666674</v>
      </c>
      <c r="AF2334">
        <v>0</v>
      </c>
      <c r="AG2334" t="s">
        <v>71</v>
      </c>
      <c r="AH2334" t="s">
        <v>102</v>
      </c>
      <c r="AI2334" t="s">
        <v>112</v>
      </c>
      <c r="AJ2334">
        <v>2310</v>
      </c>
      <c r="AK2334">
        <v>2311</v>
      </c>
      <c r="AL2334" t="s">
        <v>118</v>
      </c>
    </row>
    <row r="2335" spans="1:38" x14ac:dyDescent="0.2">
      <c r="A2335">
        <v>1185</v>
      </c>
      <c r="B2335" s="1">
        <v>45317</v>
      </c>
      <c r="C2335" s="2">
        <v>0.4375</v>
      </c>
      <c r="D2335" s="2">
        <v>0.52083333333333337</v>
      </c>
      <c r="E2335" t="s">
        <v>49</v>
      </c>
      <c r="F2335">
        <v>3</v>
      </c>
      <c r="G2335">
        <v>12</v>
      </c>
      <c r="H2335">
        <v>14</v>
      </c>
      <c r="I2335" t="s">
        <v>39</v>
      </c>
      <c r="J2335" t="s">
        <v>40</v>
      </c>
      <c r="K2335">
        <v>120.00000000000006</v>
      </c>
      <c r="L2335">
        <v>1.1666666666666667</v>
      </c>
      <c r="M2335">
        <v>1</v>
      </c>
      <c r="N2335" t="s">
        <v>76</v>
      </c>
      <c r="O2335" t="s">
        <v>98</v>
      </c>
      <c r="P2335" t="s">
        <v>112</v>
      </c>
      <c r="Q2335" t="s">
        <v>118</v>
      </c>
      <c r="R2335" t="s">
        <v>124</v>
      </c>
      <c r="S2335">
        <v>2318</v>
      </c>
      <c r="T2335">
        <v>1581</v>
      </c>
      <c r="U2335" s="1">
        <v>45428</v>
      </c>
      <c r="V2335" s="2">
        <v>0.4375</v>
      </c>
      <c r="W2335" s="2">
        <v>0.52083333333333337</v>
      </c>
      <c r="X2335" t="s">
        <v>49</v>
      </c>
      <c r="Y2335">
        <v>3</v>
      </c>
      <c r="Z2335">
        <v>12</v>
      </c>
      <c r="AA2335">
        <v>10</v>
      </c>
      <c r="AB2335" t="s">
        <v>41</v>
      </c>
      <c r="AC2335" t="s">
        <v>30</v>
      </c>
      <c r="AD2335">
        <v>120.00000000000006</v>
      </c>
      <c r="AE2335">
        <v>0.83333333333333348</v>
      </c>
      <c r="AF2335">
        <v>0</v>
      </c>
      <c r="AG2335" t="s">
        <v>75</v>
      </c>
      <c r="AH2335" t="s">
        <v>102</v>
      </c>
      <c r="AI2335" t="s">
        <v>112</v>
      </c>
      <c r="AJ2335">
        <v>2317</v>
      </c>
      <c r="AK2335">
        <v>2318</v>
      </c>
      <c r="AL2335" t="s">
        <v>118</v>
      </c>
    </row>
    <row r="2336" spans="1:38" x14ac:dyDescent="0.2">
      <c r="A2336">
        <v>1372</v>
      </c>
      <c r="B2336" s="1">
        <v>45607</v>
      </c>
      <c r="C2336" s="2">
        <v>0.4375</v>
      </c>
      <c r="D2336" s="2">
        <v>0.47916666666666669</v>
      </c>
      <c r="E2336" t="s">
        <v>49</v>
      </c>
      <c r="F2336">
        <v>3</v>
      </c>
      <c r="G2336">
        <v>12</v>
      </c>
      <c r="H2336">
        <v>8</v>
      </c>
      <c r="I2336" t="s">
        <v>42</v>
      </c>
      <c r="J2336" t="s">
        <v>18</v>
      </c>
      <c r="K2336">
        <v>60.000000000000028</v>
      </c>
      <c r="L2336">
        <v>0.66666666666666663</v>
      </c>
      <c r="M2336">
        <v>0</v>
      </c>
      <c r="N2336" t="s">
        <v>72</v>
      </c>
      <c r="O2336" t="s">
        <v>108</v>
      </c>
      <c r="P2336" t="s">
        <v>112</v>
      </c>
      <c r="Q2336" t="s">
        <v>118</v>
      </c>
      <c r="R2336" t="s">
        <v>118</v>
      </c>
      <c r="S2336">
        <v>2319</v>
      </c>
      <c r="T2336">
        <v>1185</v>
      </c>
      <c r="U2336" s="1">
        <v>45317</v>
      </c>
      <c r="V2336" s="2">
        <v>0.4375</v>
      </c>
      <c r="W2336" s="2">
        <v>0.52083333333333337</v>
      </c>
      <c r="X2336" t="s">
        <v>49</v>
      </c>
      <c r="Y2336">
        <v>3</v>
      </c>
      <c r="Z2336">
        <v>12</v>
      </c>
      <c r="AA2336">
        <v>14</v>
      </c>
      <c r="AB2336" t="s">
        <v>39</v>
      </c>
      <c r="AC2336" t="s">
        <v>40</v>
      </c>
      <c r="AD2336">
        <v>120.00000000000006</v>
      </c>
      <c r="AE2336">
        <v>1.1666666666666667</v>
      </c>
      <c r="AF2336">
        <v>1</v>
      </c>
      <c r="AG2336" t="s">
        <v>76</v>
      </c>
      <c r="AH2336" t="s">
        <v>98</v>
      </c>
      <c r="AI2336" t="s">
        <v>112</v>
      </c>
      <c r="AJ2336">
        <v>2318</v>
      </c>
      <c r="AK2336">
        <v>2319</v>
      </c>
      <c r="AL2336" t="s">
        <v>118</v>
      </c>
    </row>
    <row r="2337" spans="1:38" x14ac:dyDescent="0.2">
      <c r="A2337">
        <v>240</v>
      </c>
      <c r="B2337" s="1">
        <v>45402</v>
      </c>
      <c r="C2337" s="2">
        <v>0.4375</v>
      </c>
      <c r="D2337" s="2">
        <v>0.52083333333333337</v>
      </c>
      <c r="E2337" t="s">
        <v>49</v>
      </c>
      <c r="F2337">
        <v>3</v>
      </c>
      <c r="G2337">
        <v>12</v>
      </c>
      <c r="H2337">
        <v>10</v>
      </c>
      <c r="I2337" t="s">
        <v>42</v>
      </c>
      <c r="J2337" t="s">
        <v>28</v>
      </c>
      <c r="K2337">
        <v>120.00000000000006</v>
      </c>
      <c r="L2337">
        <v>0.83333333333333348</v>
      </c>
      <c r="M2337">
        <v>0</v>
      </c>
      <c r="N2337" t="s">
        <v>77</v>
      </c>
      <c r="O2337" t="s">
        <v>101</v>
      </c>
      <c r="P2337" t="s">
        <v>112</v>
      </c>
      <c r="Q2337" t="s">
        <v>118</v>
      </c>
      <c r="R2337" t="s">
        <v>124</v>
      </c>
      <c r="S2337">
        <v>2320</v>
      </c>
      <c r="T2337">
        <v>1372</v>
      </c>
      <c r="U2337" s="1">
        <v>45607</v>
      </c>
      <c r="V2337" s="2">
        <v>0.4375</v>
      </c>
      <c r="W2337" s="2">
        <v>0.47916666666666669</v>
      </c>
      <c r="X2337" t="s">
        <v>49</v>
      </c>
      <c r="Y2337">
        <v>3</v>
      </c>
      <c r="Z2337">
        <v>12</v>
      </c>
      <c r="AA2337">
        <v>8</v>
      </c>
      <c r="AB2337" t="s">
        <v>42</v>
      </c>
      <c r="AC2337" t="s">
        <v>18</v>
      </c>
      <c r="AD2337">
        <v>60.000000000000028</v>
      </c>
      <c r="AE2337">
        <v>0.66666666666666663</v>
      </c>
      <c r="AF2337">
        <v>0</v>
      </c>
      <c r="AG2337" t="s">
        <v>72</v>
      </c>
      <c r="AH2337" t="s">
        <v>108</v>
      </c>
      <c r="AI2337" t="s">
        <v>112</v>
      </c>
      <c r="AJ2337">
        <v>2319</v>
      </c>
      <c r="AK2337">
        <v>2320</v>
      </c>
      <c r="AL2337" t="s">
        <v>118</v>
      </c>
    </row>
    <row r="2338" spans="1:38" x14ac:dyDescent="0.2">
      <c r="A2338">
        <v>2386</v>
      </c>
      <c r="B2338" s="1">
        <v>45400</v>
      </c>
      <c r="C2338" s="2">
        <v>0.4375</v>
      </c>
      <c r="D2338" s="2">
        <v>0.52083333333333337</v>
      </c>
      <c r="E2338" t="s">
        <v>49</v>
      </c>
      <c r="F2338">
        <v>3</v>
      </c>
      <c r="G2338">
        <v>12</v>
      </c>
      <c r="H2338">
        <v>11</v>
      </c>
      <c r="I2338" t="s">
        <v>22</v>
      </c>
      <c r="J2338" t="s">
        <v>14</v>
      </c>
      <c r="K2338">
        <v>120.00000000000006</v>
      </c>
      <c r="L2338">
        <v>0.91666666666666652</v>
      </c>
      <c r="M2338">
        <v>0</v>
      </c>
      <c r="N2338" t="s">
        <v>75</v>
      </c>
      <c r="O2338" t="s">
        <v>101</v>
      </c>
      <c r="P2338" t="s">
        <v>112</v>
      </c>
      <c r="Q2338" t="s">
        <v>118</v>
      </c>
      <c r="R2338" t="s">
        <v>124</v>
      </c>
      <c r="S2338">
        <v>2321</v>
      </c>
      <c r="T2338">
        <v>240</v>
      </c>
      <c r="U2338" s="1">
        <v>45402</v>
      </c>
      <c r="V2338" s="2">
        <v>0.4375</v>
      </c>
      <c r="W2338" s="2">
        <v>0.52083333333333337</v>
      </c>
      <c r="X2338" t="s">
        <v>49</v>
      </c>
      <c r="Y2338">
        <v>3</v>
      </c>
      <c r="Z2338">
        <v>12</v>
      </c>
      <c r="AA2338">
        <v>10</v>
      </c>
      <c r="AB2338" t="s">
        <v>42</v>
      </c>
      <c r="AC2338" t="s">
        <v>28</v>
      </c>
      <c r="AD2338">
        <v>120.00000000000006</v>
      </c>
      <c r="AE2338">
        <v>0.83333333333333348</v>
      </c>
      <c r="AF2338">
        <v>0</v>
      </c>
      <c r="AG2338" t="s">
        <v>77</v>
      </c>
      <c r="AH2338" t="s">
        <v>101</v>
      </c>
      <c r="AI2338" t="s">
        <v>112</v>
      </c>
      <c r="AJ2338">
        <v>2320</v>
      </c>
      <c r="AK2338">
        <v>2321</v>
      </c>
      <c r="AL2338" t="s">
        <v>118</v>
      </c>
    </row>
    <row r="2339" spans="1:38" x14ac:dyDescent="0.2">
      <c r="A2339">
        <v>943</v>
      </c>
      <c r="B2339" s="1">
        <v>45376</v>
      </c>
      <c r="C2339" s="2">
        <v>0.4375</v>
      </c>
      <c r="D2339" s="2">
        <v>0.47916666666666669</v>
      </c>
      <c r="E2339" t="s">
        <v>49</v>
      </c>
      <c r="F2339">
        <v>3</v>
      </c>
      <c r="G2339">
        <v>12</v>
      </c>
      <c r="H2339">
        <v>9</v>
      </c>
      <c r="I2339" t="s">
        <v>42</v>
      </c>
      <c r="J2339" t="s">
        <v>23</v>
      </c>
      <c r="K2339">
        <v>60.000000000000028</v>
      </c>
      <c r="L2339">
        <v>0.75</v>
      </c>
      <c r="M2339">
        <v>0</v>
      </c>
      <c r="N2339" t="s">
        <v>72</v>
      </c>
      <c r="O2339" t="s">
        <v>100</v>
      </c>
      <c r="P2339" t="s">
        <v>112</v>
      </c>
      <c r="Q2339" t="s">
        <v>118</v>
      </c>
      <c r="R2339" t="s">
        <v>118</v>
      </c>
      <c r="S2339">
        <v>2322</v>
      </c>
      <c r="T2339">
        <v>2386</v>
      </c>
      <c r="U2339" s="1">
        <v>45400</v>
      </c>
      <c r="V2339" s="2">
        <v>0.4375</v>
      </c>
      <c r="W2339" s="2">
        <v>0.52083333333333337</v>
      </c>
      <c r="X2339" t="s">
        <v>49</v>
      </c>
      <c r="Y2339">
        <v>3</v>
      </c>
      <c r="Z2339">
        <v>12</v>
      </c>
      <c r="AA2339">
        <v>11</v>
      </c>
      <c r="AB2339" t="s">
        <v>22</v>
      </c>
      <c r="AC2339" t="s">
        <v>14</v>
      </c>
      <c r="AD2339">
        <v>120.00000000000006</v>
      </c>
      <c r="AE2339">
        <v>0.91666666666666652</v>
      </c>
      <c r="AF2339">
        <v>0</v>
      </c>
      <c r="AG2339" t="s">
        <v>75</v>
      </c>
      <c r="AH2339" t="s">
        <v>101</v>
      </c>
      <c r="AI2339" t="s">
        <v>112</v>
      </c>
      <c r="AJ2339">
        <v>2321</v>
      </c>
      <c r="AK2339">
        <v>2322</v>
      </c>
      <c r="AL2339" t="s">
        <v>118</v>
      </c>
    </row>
    <row r="2340" spans="1:38" x14ac:dyDescent="0.2">
      <c r="A2340">
        <v>2195</v>
      </c>
      <c r="B2340" s="1">
        <v>45543</v>
      </c>
      <c r="C2340" s="2">
        <v>0.4375</v>
      </c>
      <c r="D2340" s="2">
        <v>0.45833333333333331</v>
      </c>
      <c r="E2340" t="s">
        <v>49</v>
      </c>
      <c r="F2340">
        <v>3</v>
      </c>
      <c r="G2340">
        <v>12</v>
      </c>
      <c r="H2340">
        <v>8</v>
      </c>
      <c r="I2340" t="s">
        <v>13</v>
      </c>
      <c r="J2340" t="s">
        <v>28</v>
      </c>
      <c r="K2340">
        <v>29.999999999999972</v>
      </c>
      <c r="L2340">
        <v>0.66666666666666663</v>
      </c>
      <c r="M2340">
        <v>0</v>
      </c>
      <c r="N2340" t="s">
        <v>71</v>
      </c>
      <c r="O2340" t="s">
        <v>106</v>
      </c>
      <c r="P2340" t="s">
        <v>112</v>
      </c>
      <c r="Q2340" t="s">
        <v>118</v>
      </c>
      <c r="R2340" t="s">
        <v>118</v>
      </c>
      <c r="S2340">
        <v>2323</v>
      </c>
      <c r="T2340">
        <v>943</v>
      </c>
      <c r="U2340" s="1">
        <v>45376</v>
      </c>
      <c r="V2340" s="2">
        <v>0.4375</v>
      </c>
      <c r="W2340" s="2">
        <v>0.47916666666666669</v>
      </c>
      <c r="X2340" t="s">
        <v>49</v>
      </c>
      <c r="Y2340">
        <v>3</v>
      </c>
      <c r="Z2340">
        <v>12</v>
      </c>
      <c r="AA2340">
        <v>9</v>
      </c>
      <c r="AB2340" t="s">
        <v>42</v>
      </c>
      <c r="AC2340" t="s">
        <v>23</v>
      </c>
      <c r="AD2340">
        <v>60.000000000000028</v>
      </c>
      <c r="AE2340">
        <v>0.75</v>
      </c>
      <c r="AF2340">
        <v>0</v>
      </c>
      <c r="AG2340" t="s">
        <v>72</v>
      </c>
      <c r="AH2340" t="s">
        <v>100</v>
      </c>
      <c r="AI2340" t="s">
        <v>112</v>
      </c>
      <c r="AJ2340">
        <v>2322</v>
      </c>
      <c r="AK2340">
        <v>2323</v>
      </c>
      <c r="AL2340" t="s">
        <v>118</v>
      </c>
    </row>
    <row r="2341" spans="1:38" x14ac:dyDescent="0.2">
      <c r="A2341">
        <v>1581</v>
      </c>
      <c r="B2341" s="1">
        <v>45428</v>
      </c>
      <c r="C2341" s="2">
        <v>0.4375</v>
      </c>
      <c r="D2341" s="2">
        <v>0.52083333333333337</v>
      </c>
      <c r="E2341" t="s">
        <v>49</v>
      </c>
      <c r="F2341">
        <v>3</v>
      </c>
      <c r="G2341">
        <v>12</v>
      </c>
      <c r="H2341">
        <v>10</v>
      </c>
      <c r="I2341" t="s">
        <v>41</v>
      </c>
      <c r="J2341" t="s">
        <v>30</v>
      </c>
      <c r="K2341">
        <v>120.00000000000006</v>
      </c>
      <c r="L2341">
        <v>0.83333333333333348</v>
      </c>
      <c r="M2341">
        <v>0</v>
      </c>
      <c r="N2341" t="s">
        <v>75</v>
      </c>
      <c r="O2341" t="s">
        <v>102</v>
      </c>
      <c r="P2341" t="s">
        <v>112</v>
      </c>
      <c r="Q2341" t="s">
        <v>118</v>
      </c>
      <c r="R2341" t="s">
        <v>124</v>
      </c>
      <c r="S2341">
        <v>2317</v>
      </c>
      <c r="T2341">
        <v>2888</v>
      </c>
      <c r="U2341" s="1">
        <v>45546</v>
      </c>
      <c r="V2341" s="2">
        <v>0.4375</v>
      </c>
      <c r="W2341" s="2">
        <v>0.52083333333333337</v>
      </c>
      <c r="X2341" t="s">
        <v>49</v>
      </c>
      <c r="Y2341">
        <v>3</v>
      </c>
      <c r="Z2341">
        <v>12</v>
      </c>
      <c r="AA2341">
        <v>14</v>
      </c>
      <c r="AB2341" t="s">
        <v>17</v>
      </c>
      <c r="AC2341" t="s">
        <v>28</v>
      </c>
      <c r="AD2341">
        <v>120.00000000000006</v>
      </c>
      <c r="AE2341">
        <v>1.1666666666666667</v>
      </c>
      <c r="AF2341">
        <v>1</v>
      </c>
      <c r="AG2341" t="s">
        <v>74</v>
      </c>
      <c r="AH2341" t="s">
        <v>106</v>
      </c>
      <c r="AI2341" t="s">
        <v>112</v>
      </c>
      <c r="AJ2341">
        <v>2316</v>
      </c>
      <c r="AK2341">
        <v>2317</v>
      </c>
      <c r="AL2341" t="s">
        <v>118</v>
      </c>
    </row>
    <row r="2342" spans="1:38" x14ac:dyDescent="0.2">
      <c r="A2342">
        <v>2827</v>
      </c>
      <c r="B2342" s="1">
        <v>45621</v>
      </c>
      <c r="C2342" s="2">
        <v>0.41666666666666669</v>
      </c>
      <c r="D2342" s="2">
        <v>0.4375</v>
      </c>
      <c r="E2342" t="s">
        <v>49</v>
      </c>
      <c r="F2342">
        <v>3</v>
      </c>
      <c r="G2342">
        <v>12</v>
      </c>
      <c r="H2342">
        <v>13</v>
      </c>
      <c r="I2342" t="s">
        <v>13</v>
      </c>
      <c r="J2342" t="s">
        <v>40</v>
      </c>
      <c r="K2342">
        <v>29.999999999999972</v>
      </c>
      <c r="L2342">
        <v>1.0833333333333333</v>
      </c>
      <c r="M2342">
        <v>1</v>
      </c>
      <c r="N2342" t="s">
        <v>72</v>
      </c>
      <c r="O2342" t="s">
        <v>108</v>
      </c>
      <c r="P2342" t="s">
        <v>112</v>
      </c>
      <c r="Q2342" t="s">
        <v>118</v>
      </c>
      <c r="R2342" t="s">
        <v>118</v>
      </c>
      <c r="S2342">
        <v>2356</v>
      </c>
      <c r="T2342">
        <v>2551</v>
      </c>
      <c r="U2342" s="1">
        <v>45639</v>
      </c>
      <c r="V2342" s="2">
        <v>0.41666666666666669</v>
      </c>
      <c r="W2342" s="2">
        <v>0.5</v>
      </c>
      <c r="X2342" t="s">
        <v>49</v>
      </c>
      <c r="Y2342">
        <v>3</v>
      </c>
      <c r="Z2342">
        <v>12</v>
      </c>
      <c r="AA2342">
        <v>9</v>
      </c>
      <c r="AB2342" t="s">
        <v>22</v>
      </c>
      <c r="AC2342" t="s">
        <v>14</v>
      </c>
      <c r="AD2342">
        <v>119.99999999999997</v>
      </c>
      <c r="AE2342">
        <v>0.75</v>
      </c>
      <c r="AF2342">
        <v>0</v>
      </c>
      <c r="AG2342" t="s">
        <v>76</v>
      </c>
      <c r="AH2342" t="s">
        <v>109</v>
      </c>
      <c r="AI2342" t="s">
        <v>112</v>
      </c>
      <c r="AJ2342">
        <v>2355</v>
      </c>
      <c r="AK2342">
        <v>2356</v>
      </c>
      <c r="AL2342" t="s">
        <v>118</v>
      </c>
    </row>
    <row r="2343" spans="1:38" x14ac:dyDescent="0.2">
      <c r="A2343">
        <v>1717</v>
      </c>
      <c r="B2343" s="1">
        <v>45368</v>
      </c>
      <c r="C2343" s="2">
        <v>0.41666666666666669</v>
      </c>
      <c r="D2343" s="2">
        <v>0.45833333333333331</v>
      </c>
      <c r="E2343" t="s">
        <v>49</v>
      </c>
      <c r="F2343">
        <v>3</v>
      </c>
      <c r="G2343">
        <v>12</v>
      </c>
      <c r="H2343">
        <v>1</v>
      </c>
      <c r="I2343" t="s">
        <v>27</v>
      </c>
      <c r="J2343" t="s">
        <v>23</v>
      </c>
      <c r="K2343">
        <v>59.999999999999943</v>
      </c>
      <c r="L2343">
        <v>8.3333333333333329E-2</v>
      </c>
      <c r="M2343">
        <v>0</v>
      </c>
      <c r="N2343" t="s">
        <v>71</v>
      </c>
      <c r="O2343" t="s">
        <v>100</v>
      </c>
      <c r="P2343" t="s">
        <v>112</v>
      </c>
      <c r="Q2343" t="s">
        <v>117</v>
      </c>
      <c r="R2343" t="s">
        <v>118</v>
      </c>
      <c r="S2343">
        <v>2357</v>
      </c>
      <c r="T2343">
        <v>2827</v>
      </c>
      <c r="U2343" s="1">
        <v>45621</v>
      </c>
      <c r="V2343" s="2">
        <v>0.41666666666666669</v>
      </c>
      <c r="W2343" s="2">
        <v>0.4375</v>
      </c>
      <c r="X2343" t="s">
        <v>49</v>
      </c>
      <c r="Y2343">
        <v>3</v>
      </c>
      <c r="Z2343">
        <v>12</v>
      </c>
      <c r="AA2343">
        <v>13</v>
      </c>
      <c r="AB2343" t="s">
        <v>13</v>
      </c>
      <c r="AC2343" t="s">
        <v>40</v>
      </c>
      <c r="AD2343">
        <v>29.999999999999972</v>
      </c>
      <c r="AE2343">
        <v>1.0833333333333333</v>
      </c>
      <c r="AF2343">
        <v>1</v>
      </c>
      <c r="AG2343" t="s">
        <v>72</v>
      </c>
      <c r="AH2343" t="s">
        <v>108</v>
      </c>
      <c r="AI2343" t="s">
        <v>112</v>
      </c>
      <c r="AJ2343">
        <v>2356</v>
      </c>
      <c r="AK2343">
        <v>2357</v>
      </c>
      <c r="AL2343" t="s">
        <v>118</v>
      </c>
    </row>
    <row r="2344" spans="1:38" x14ac:dyDescent="0.2">
      <c r="A2344">
        <v>435</v>
      </c>
      <c r="B2344" s="1">
        <v>45400</v>
      </c>
      <c r="C2344" s="2">
        <v>0.41666666666666669</v>
      </c>
      <c r="D2344" s="2">
        <v>0.4375</v>
      </c>
      <c r="E2344" t="s">
        <v>49</v>
      </c>
      <c r="F2344">
        <v>3</v>
      </c>
      <c r="G2344">
        <v>12</v>
      </c>
      <c r="H2344">
        <v>10</v>
      </c>
      <c r="I2344" t="s">
        <v>41</v>
      </c>
      <c r="J2344" t="s">
        <v>30</v>
      </c>
      <c r="K2344">
        <v>29.999999999999972</v>
      </c>
      <c r="L2344">
        <v>0.83333333333333348</v>
      </c>
      <c r="M2344">
        <v>0</v>
      </c>
      <c r="N2344" t="s">
        <v>75</v>
      </c>
      <c r="O2344" t="s">
        <v>101</v>
      </c>
      <c r="P2344" t="s">
        <v>112</v>
      </c>
      <c r="Q2344" t="s">
        <v>118</v>
      </c>
      <c r="R2344" t="s">
        <v>118</v>
      </c>
      <c r="S2344">
        <v>2358</v>
      </c>
      <c r="T2344">
        <v>1717</v>
      </c>
      <c r="U2344" s="1">
        <v>45368</v>
      </c>
      <c r="V2344" s="2">
        <v>0.41666666666666669</v>
      </c>
      <c r="W2344" s="2">
        <v>0.45833333333333331</v>
      </c>
      <c r="X2344" t="s">
        <v>49</v>
      </c>
      <c r="Y2344">
        <v>3</v>
      </c>
      <c r="Z2344">
        <v>12</v>
      </c>
      <c r="AA2344">
        <v>1</v>
      </c>
      <c r="AB2344" t="s">
        <v>27</v>
      </c>
      <c r="AC2344" t="s">
        <v>23</v>
      </c>
      <c r="AD2344">
        <v>59.999999999999943</v>
      </c>
      <c r="AE2344">
        <v>8.3333333333333329E-2</v>
      </c>
      <c r="AF2344">
        <v>0</v>
      </c>
      <c r="AG2344" t="s">
        <v>71</v>
      </c>
      <c r="AH2344" t="s">
        <v>100</v>
      </c>
      <c r="AI2344" t="s">
        <v>112</v>
      </c>
      <c r="AJ2344">
        <v>2357</v>
      </c>
      <c r="AK2344">
        <v>2358</v>
      </c>
      <c r="AL2344" t="s">
        <v>118</v>
      </c>
    </row>
    <row r="2345" spans="1:38" x14ac:dyDescent="0.2">
      <c r="A2345">
        <v>1286</v>
      </c>
      <c r="B2345" s="1">
        <v>45449</v>
      </c>
      <c r="C2345" s="2">
        <v>0.41666666666666669</v>
      </c>
      <c r="D2345" s="2">
        <v>0.4375</v>
      </c>
      <c r="E2345" t="s">
        <v>49</v>
      </c>
      <c r="F2345">
        <v>3</v>
      </c>
      <c r="G2345">
        <v>12</v>
      </c>
      <c r="H2345">
        <v>14</v>
      </c>
      <c r="I2345" t="s">
        <v>17</v>
      </c>
      <c r="J2345" t="s">
        <v>30</v>
      </c>
      <c r="K2345">
        <v>29.999999999999972</v>
      </c>
      <c r="L2345">
        <v>1.1666666666666667</v>
      </c>
      <c r="M2345">
        <v>1</v>
      </c>
      <c r="N2345" t="s">
        <v>75</v>
      </c>
      <c r="O2345" t="s">
        <v>103</v>
      </c>
      <c r="P2345" t="s">
        <v>112</v>
      </c>
      <c r="Q2345" t="s">
        <v>118</v>
      </c>
      <c r="R2345" t="s">
        <v>118</v>
      </c>
      <c r="S2345">
        <v>2359</v>
      </c>
      <c r="T2345">
        <v>435</v>
      </c>
      <c r="U2345" s="1">
        <v>45400</v>
      </c>
      <c r="V2345" s="2">
        <v>0.41666666666666669</v>
      </c>
      <c r="W2345" s="2">
        <v>0.4375</v>
      </c>
      <c r="X2345" t="s">
        <v>49</v>
      </c>
      <c r="Y2345">
        <v>3</v>
      </c>
      <c r="Z2345">
        <v>12</v>
      </c>
      <c r="AA2345">
        <v>10</v>
      </c>
      <c r="AB2345" t="s">
        <v>41</v>
      </c>
      <c r="AC2345" t="s">
        <v>30</v>
      </c>
      <c r="AD2345">
        <v>29.999999999999972</v>
      </c>
      <c r="AE2345">
        <v>0.83333333333333348</v>
      </c>
      <c r="AF2345">
        <v>0</v>
      </c>
      <c r="AG2345" t="s">
        <v>75</v>
      </c>
      <c r="AH2345" t="s">
        <v>101</v>
      </c>
      <c r="AI2345" t="s">
        <v>112</v>
      </c>
      <c r="AJ2345">
        <v>2358</v>
      </c>
      <c r="AK2345">
        <v>2359</v>
      </c>
      <c r="AL2345" t="s">
        <v>118</v>
      </c>
    </row>
    <row r="2346" spans="1:38" x14ac:dyDescent="0.2">
      <c r="A2346">
        <v>2263</v>
      </c>
      <c r="B2346" s="1">
        <v>45357</v>
      </c>
      <c r="C2346" s="2">
        <v>0.41666666666666669</v>
      </c>
      <c r="D2346" s="2">
        <v>0.4375</v>
      </c>
      <c r="E2346" t="s">
        <v>49</v>
      </c>
      <c r="F2346">
        <v>3</v>
      </c>
      <c r="G2346">
        <v>12</v>
      </c>
      <c r="H2346">
        <v>1</v>
      </c>
      <c r="I2346" t="s">
        <v>13</v>
      </c>
      <c r="J2346" t="s">
        <v>23</v>
      </c>
      <c r="K2346">
        <v>29.999999999999972</v>
      </c>
      <c r="L2346">
        <v>8.3333333333333329E-2</v>
      </c>
      <c r="M2346">
        <v>0</v>
      </c>
      <c r="N2346" t="s">
        <v>74</v>
      </c>
      <c r="O2346" t="s">
        <v>100</v>
      </c>
      <c r="P2346" t="s">
        <v>112</v>
      </c>
      <c r="Q2346" t="s">
        <v>117</v>
      </c>
      <c r="R2346" t="s">
        <v>118</v>
      </c>
      <c r="S2346">
        <v>2360</v>
      </c>
      <c r="T2346">
        <v>1286</v>
      </c>
      <c r="U2346" s="1">
        <v>45449</v>
      </c>
      <c r="V2346" s="2">
        <v>0.41666666666666669</v>
      </c>
      <c r="W2346" s="2">
        <v>0.4375</v>
      </c>
      <c r="X2346" t="s">
        <v>49</v>
      </c>
      <c r="Y2346">
        <v>3</v>
      </c>
      <c r="Z2346">
        <v>12</v>
      </c>
      <c r="AA2346">
        <v>14</v>
      </c>
      <c r="AB2346" t="s">
        <v>17</v>
      </c>
      <c r="AC2346" t="s">
        <v>30</v>
      </c>
      <c r="AD2346">
        <v>29.999999999999972</v>
      </c>
      <c r="AE2346">
        <v>1.1666666666666667</v>
      </c>
      <c r="AF2346">
        <v>1</v>
      </c>
      <c r="AG2346" t="s">
        <v>75</v>
      </c>
      <c r="AH2346" t="s">
        <v>103</v>
      </c>
      <c r="AI2346" t="s">
        <v>112</v>
      </c>
      <c r="AJ2346">
        <v>2359</v>
      </c>
      <c r="AK2346">
        <v>2360</v>
      </c>
      <c r="AL2346" t="s">
        <v>118</v>
      </c>
    </row>
    <row r="2347" spans="1:38" x14ac:dyDescent="0.2">
      <c r="A2347">
        <v>1110</v>
      </c>
      <c r="B2347" s="1">
        <v>45334</v>
      </c>
      <c r="C2347" s="2">
        <v>0.41666666666666669</v>
      </c>
      <c r="D2347" s="2">
        <v>0.47916666666666669</v>
      </c>
      <c r="E2347" t="s">
        <v>49</v>
      </c>
      <c r="F2347">
        <v>3</v>
      </c>
      <c r="G2347">
        <v>12</v>
      </c>
      <c r="H2347">
        <v>13</v>
      </c>
      <c r="I2347" t="s">
        <v>41</v>
      </c>
      <c r="J2347" t="s">
        <v>23</v>
      </c>
      <c r="K2347">
        <v>90</v>
      </c>
      <c r="L2347">
        <v>1.0833333333333333</v>
      </c>
      <c r="M2347">
        <v>1</v>
      </c>
      <c r="N2347" t="s">
        <v>72</v>
      </c>
      <c r="O2347" t="s">
        <v>99</v>
      </c>
      <c r="P2347" t="s">
        <v>112</v>
      </c>
      <c r="Q2347" t="s">
        <v>118</v>
      </c>
      <c r="R2347" t="s">
        <v>118</v>
      </c>
      <c r="S2347">
        <v>2364</v>
      </c>
      <c r="T2347">
        <v>1131</v>
      </c>
      <c r="U2347" s="1">
        <v>45508</v>
      </c>
      <c r="V2347" s="2">
        <v>0.41666666666666669</v>
      </c>
      <c r="W2347" s="2">
        <v>0.47916666666666669</v>
      </c>
      <c r="X2347" t="s">
        <v>49</v>
      </c>
      <c r="Y2347">
        <v>3</v>
      </c>
      <c r="Z2347">
        <v>12</v>
      </c>
      <c r="AA2347">
        <v>3</v>
      </c>
      <c r="AB2347" t="s">
        <v>39</v>
      </c>
      <c r="AC2347" t="s">
        <v>14</v>
      </c>
      <c r="AD2347">
        <v>90</v>
      </c>
      <c r="AE2347">
        <v>0.25</v>
      </c>
      <c r="AF2347">
        <v>0</v>
      </c>
      <c r="AG2347" t="s">
        <v>71</v>
      </c>
      <c r="AH2347" t="s">
        <v>105</v>
      </c>
      <c r="AI2347" t="s">
        <v>112</v>
      </c>
      <c r="AJ2347">
        <v>2363</v>
      </c>
      <c r="AK2347">
        <v>2364</v>
      </c>
      <c r="AL2347" t="s">
        <v>118</v>
      </c>
    </row>
    <row r="2348" spans="1:38" x14ac:dyDescent="0.2">
      <c r="A2348">
        <v>2416</v>
      </c>
      <c r="B2348" s="1">
        <v>45539</v>
      </c>
      <c r="C2348" s="2">
        <v>0.41666666666666669</v>
      </c>
      <c r="D2348" s="2">
        <v>0.5</v>
      </c>
      <c r="E2348" t="s">
        <v>49</v>
      </c>
      <c r="F2348">
        <v>3</v>
      </c>
      <c r="G2348">
        <v>12</v>
      </c>
      <c r="H2348">
        <v>4</v>
      </c>
      <c r="I2348" t="s">
        <v>17</v>
      </c>
      <c r="J2348" t="s">
        <v>18</v>
      </c>
      <c r="K2348">
        <v>119.99999999999997</v>
      </c>
      <c r="L2348">
        <v>0.33333333333333331</v>
      </c>
      <c r="M2348">
        <v>0</v>
      </c>
      <c r="N2348" t="s">
        <v>74</v>
      </c>
      <c r="O2348" t="s">
        <v>106</v>
      </c>
      <c r="P2348" t="s">
        <v>112</v>
      </c>
      <c r="Q2348" t="s">
        <v>118</v>
      </c>
      <c r="R2348" t="s">
        <v>124</v>
      </c>
      <c r="S2348">
        <v>2362</v>
      </c>
      <c r="T2348">
        <v>1945</v>
      </c>
      <c r="U2348" s="1">
        <v>45517</v>
      </c>
      <c r="V2348" s="2">
        <v>0.41666666666666669</v>
      </c>
      <c r="W2348" s="2">
        <v>0.45833333333333331</v>
      </c>
      <c r="X2348" t="s">
        <v>49</v>
      </c>
      <c r="Y2348">
        <v>3</v>
      </c>
      <c r="Z2348">
        <v>12</v>
      </c>
      <c r="AA2348">
        <v>4</v>
      </c>
      <c r="AB2348" t="s">
        <v>17</v>
      </c>
      <c r="AC2348" t="s">
        <v>28</v>
      </c>
      <c r="AD2348">
        <v>59.999999999999943</v>
      </c>
      <c r="AE2348">
        <v>0.33333333333333331</v>
      </c>
      <c r="AF2348">
        <v>0</v>
      </c>
      <c r="AG2348" t="s">
        <v>73</v>
      </c>
      <c r="AH2348" t="s">
        <v>105</v>
      </c>
      <c r="AI2348" t="s">
        <v>112</v>
      </c>
      <c r="AJ2348">
        <v>2361</v>
      </c>
      <c r="AK2348">
        <v>2362</v>
      </c>
      <c r="AL2348" t="s">
        <v>118</v>
      </c>
    </row>
    <row r="2349" spans="1:38" x14ac:dyDescent="0.2">
      <c r="A2349">
        <v>1131</v>
      </c>
      <c r="B2349" s="1">
        <v>45508</v>
      </c>
      <c r="C2349" s="2">
        <v>0.41666666666666669</v>
      </c>
      <c r="D2349" s="2">
        <v>0.47916666666666669</v>
      </c>
      <c r="E2349" t="s">
        <v>49</v>
      </c>
      <c r="F2349">
        <v>3</v>
      </c>
      <c r="G2349">
        <v>12</v>
      </c>
      <c r="H2349">
        <v>3</v>
      </c>
      <c r="I2349" t="s">
        <v>39</v>
      </c>
      <c r="J2349" t="s">
        <v>14</v>
      </c>
      <c r="K2349">
        <v>90</v>
      </c>
      <c r="L2349">
        <v>0.25</v>
      </c>
      <c r="M2349">
        <v>0</v>
      </c>
      <c r="N2349" t="s">
        <v>71</v>
      </c>
      <c r="O2349" t="s">
        <v>105</v>
      </c>
      <c r="P2349" t="s">
        <v>112</v>
      </c>
      <c r="Q2349" t="s">
        <v>118</v>
      </c>
      <c r="R2349" t="s">
        <v>118</v>
      </c>
      <c r="S2349">
        <v>2363</v>
      </c>
      <c r="T2349">
        <v>2416</v>
      </c>
      <c r="U2349" s="1">
        <v>45539</v>
      </c>
      <c r="V2349" s="2">
        <v>0.41666666666666669</v>
      </c>
      <c r="W2349" s="2">
        <v>0.5</v>
      </c>
      <c r="X2349" t="s">
        <v>49</v>
      </c>
      <c r="Y2349">
        <v>3</v>
      </c>
      <c r="Z2349">
        <v>12</v>
      </c>
      <c r="AA2349">
        <v>4</v>
      </c>
      <c r="AB2349" t="s">
        <v>17</v>
      </c>
      <c r="AC2349" t="s">
        <v>18</v>
      </c>
      <c r="AD2349">
        <v>119.99999999999997</v>
      </c>
      <c r="AE2349">
        <v>0.33333333333333331</v>
      </c>
      <c r="AF2349">
        <v>0</v>
      </c>
      <c r="AG2349" t="s">
        <v>74</v>
      </c>
      <c r="AH2349" t="s">
        <v>106</v>
      </c>
      <c r="AI2349" t="s">
        <v>112</v>
      </c>
      <c r="AJ2349">
        <v>2362</v>
      </c>
      <c r="AK2349">
        <v>2363</v>
      </c>
      <c r="AL2349" t="s">
        <v>118</v>
      </c>
    </row>
    <row r="2350" spans="1:38" x14ac:dyDescent="0.2">
      <c r="A2350">
        <v>1266</v>
      </c>
      <c r="B2350" s="1">
        <v>45320</v>
      </c>
      <c r="C2350" s="2">
        <v>0.41666666666666669</v>
      </c>
      <c r="D2350" s="2">
        <v>0.5</v>
      </c>
      <c r="E2350" t="s">
        <v>49</v>
      </c>
      <c r="F2350">
        <v>3</v>
      </c>
      <c r="G2350">
        <v>12</v>
      </c>
      <c r="H2350">
        <v>8</v>
      </c>
      <c r="I2350" t="s">
        <v>13</v>
      </c>
      <c r="J2350" t="s">
        <v>18</v>
      </c>
      <c r="K2350">
        <v>119.99999999999997</v>
      </c>
      <c r="L2350">
        <v>0.66666666666666663</v>
      </c>
      <c r="M2350">
        <v>0</v>
      </c>
      <c r="N2350" t="s">
        <v>72</v>
      </c>
      <c r="O2350" t="s">
        <v>98</v>
      </c>
      <c r="P2350" t="s">
        <v>112</v>
      </c>
      <c r="Q2350" t="s">
        <v>118</v>
      </c>
      <c r="R2350" t="s">
        <v>124</v>
      </c>
      <c r="S2350">
        <v>2365</v>
      </c>
      <c r="T2350">
        <v>1110</v>
      </c>
      <c r="U2350" s="1">
        <v>45334</v>
      </c>
      <c r="V2350" s="2">
        <v>0.41666666666666669</v>
      </c>
      <c r="W2350" s="2">
        <v>0.47916666666666669</v>
      </c>
      <c r="X2350" t="s">
        <v>49</v>
      </c>
      <c r="Y2350">
        <v>3</v>
      </c>
      <c r="Z2350">
        <v>12</v>
      </c>
      <c r="AA2350">
        <v>13</v>
      </c>
      <c r="AB2350" t="s">
        <v>41</v>
      </c>
      <c r="AC2350" t="s">
        <v>23</v>
      </c>
      <c r="AD2350">
        <v>90</v>
      </c>
      <c r="AE2350">
        <v>1.0833333333333333</v>
      </c>
      <c r="AF2350">
        <v>1</v>
      </c>
      <c r="AG2350" t="s">
        <v>72</v>
      </c>
      <c r="AH2350" t="s">
        <v>99</v>
      </c>
      <c r="AI2350" t="s">
        <v>112</v>
      </c>
      <c r="AJ2350">
        <v>2364</v>
      </c>
      <c r="AK2350">
        <v>2365</v>
      </c>
      <c r="AL2350" t="s">
        <v>118</v>
      </c>
    </row>
    <row r="2351" spans="1:38" x14ac:dyDescent="0.2">
      <c r="A2351">
        <v>1197</v>
      </c>
      <c r="B2351" s="1">
        <v>45531</v>
      </c>
      <c r="C2351" s="2">
        <v>0.41666666666666669</v>
      </c>
      <c r="D2351" s="2">
        <v>0.45833333333333331</v>
      </c>
      <c r="E2351" t="s">
        <v>49</v>
      </c>
      <c r="F2351">
        <v>3</v>
      </c>
      <c r="G2351">
        <v>12</v>
      </c>
      <c r="H2351">
        <v>3</v>
      </c>
      <c r="I2351" t="s">
        <v>41</v>
      </c>
      <c r="J2351" t="s">
        <v>23</v>
      </c>
      <c r="K2351">
        <v>59.999999999999943</v>
      </c>
      <c r="L2351">
        <v>0.25</v>
      </c>
      <c r="M2351">
        <v>0</v>
      </c>
      <c r="N2351" t="s">
        <v>73</v>
      </c>
      <c r="O2351" t="s">
        <v>105</v>
      </c>
      <c r="P2351" t="s">
        <v>112</v>
      </c>
      <c r="Q2351" t="s">
        <v>118</v>
      </c>
      <c r="R2351" t="s">
        <v>118</v>
      </c>
      <c r="S2351">
        <v>2366</v>
      </c>
      <c r="T2351">
        <v>1266</v>
      </c>
      <c r="U2351" s="1">
        <v>45320</v>
      </c>
      <c r="V2351" s="2">
        <v>0.41666666666666669</v>
      </c>
      <c r="W2351" s="2">
        <v>0.5</v>
      </c>
      <c r="X2351" t="s">
        <v>49</v>
      </c>
      <c r="Y2351">
        <v>3</v>
      </c>
      <c r="Z2351">
        <v>12</v>
      </c>
      <c r="AA2351">
        <v>8</v>
      </c>
      <c r="AB2351" t="s">
        <v>13</v>
      </c>
      <c r="AC2351" t="s">
        <v>18</v>
      </c>
      <c r="AD2351">
        <v>119.99999999999997</v>
      </c>
      <c r="AE2351">
        <v>0.66666666666666663</v>
      </c>
      <c r="AF2351">
        <v>0</v>
      </c>
      <c r="AG2351" t="s">
        <v>72</v>
      </c>
      <c r="AH2351" t="s">
        <v>98</v>
      </c>
      <c r="AI2351" t="s">
        <v>112</v>
      </c>
      <c r="AJ2351">
        <v>2365</v>
      </c>
      <c r="AK2351">
        <v>2366</v>
      </c>
      <c r="AL2351" t="s">
        <v>118</v>
      </c>
    </row>
    <row r="2352" spans="1:38" x14ac:dyDescent="0.2">
      <c r="A2352">
        <v>2551</v>
      </c>
      <c r="B2352" s="1">
        <v>45639</v>
      </c>
      <c r="C2352" s="2">
        <v>0.41666666666666669</v>
      </c>
      <c r="D2352" s="2">
        <v>0.5</v>
      </c>
      <c r="E2352" t="s">
        <v>49</v>
      </c>
      <c r="F2352">
        <v>3</v>
      </c>
      <c r="G2352">
        <v>12</v>
      </c>
      <c r="H2352">
        <v>9</v>
      </c>
      <c r="I2352" t="s">
        <v>22</v>
      </c>
      <c r="J2352" t="s">
        <v>14</v>
      </c>
      <c r="K2352">
        <v>119.99999999999997</v>
      </c>
      <c r="L2352">
        <v>0.75</v>
      </c>
      <c r="M2352">
        <v>0</v>
      </c>
      <c r="N2352" t="s">
        <v>76</v>
      </c>
      <c r="O2352" t="s">
        <v>109</v>
      </c>
      <c r="P2352" t="s">
        <v>112</v>
      </c>
      <c r="Q2352" t="s">
        <v>118</v>
      </c>
      <c r="R2352" t="s">
        <v>124</v>
      </c>
      <c r="S2352">
        <v>2355</v>
      </c>
      <c r="T2352">
        <v>2140</v>
      </c>
      <c r="U2352" s="1">
        <v>45329</v>
      </c>
      <c r="V2352" s="2">
        <v>0.41666666666666669</v>
      </c>
      <c r="W2352" s="2">
        <v>0.5</v>
      </c>
      <c r="X2352" t="s">
        <v>49</v>
      </c>
      <c r="Y2352">
        <v>3</v>
      </c>
      <c r="Z2352">
        <v>12</v>
      </c>
      <c r="AA2352">
        <v>13</v>
      </c>
      <c r="AB2352" t="s">
        <v>17</v>
      </c>
      <c r="AC2352" t="s">
        <v>14</v>
      </c>
      <c r="AD2352">
        <v>119.99999999999997</v>
      </c>
      <c r="AE2352">
        <v>1.0833333333333333</v>
      </c>
      <c r="AF2352">
        <v>1</v>
      </c>
      <c r="AG2352" t="s">
        <v>74</v>
      </c>
      <c r="AH2352" t="s">
        <v>99</v>
      </c>
      <c r="AI2352" t="s">
        <v>112</v>
      </c>
      <c r="AJ2352">
        <v>2354</v>
      </c>
      <c r="AK2352">
        <v>2355</v>
      </c>
      <c r="AL2352" t="s">
        <v>118</v>
      </c>
    </row>
    <row r="2353" spans="1:38" x14ac:dyDescent="0.2">
      <c r="A2353">
        <v>1945</v>
      </c>
      <c r="B2353" s="1">
        <v>45517</v>
      </c>
      <c r="C2353" s="2">
        <v>0.41666666666666669</v>
      </c>
      <c r="D2353" s="2">
        <v>0.45833333333333331</v>
      </c>
      <c r="E2353" t="s">
        <v>49</v>
      </c>
      <c r="F2353">
        <v>3</v>
      </c>
      <c r="G2353">
        <v>12</v>
      </c>
      <c r="H2353">
        <v>4</v>
      </c>
      <c r="I2353" t="s">
        <v>17</v>
      </c>
      <c r="J2353" t="s">
        <v>28</v>
      </c>
      <c r="K2353">
        <v>59.999999999999943</v>
      </c>
      <c r="L2353">
        <v>0.33333333333333331</v>
      </c>
      <c r="M2353">
        <v>0</v>
      </c>
      <c r="N2353" t="s">
        <v>73</v>
      </c>
      <c r="O2353" t="s">
        <v>105</v>
      </c>
      <c r="P2353" t="s">
        <v>112</v>
      </c>
      <c r="Q2353" t="s">
        <v>118</v>
      </c>
      <c r="R2353" t="s">
        <v>118</v>
      </c>
      <c r="S2353">
        <v>2361</v>
      </c>
      <c r="T2353">
        <v>2263</v>
      </c>
      <c r="U2353" s="1">
        <v>45357</v>
      </c>
      <c r="V2353" s="2">
        <v>0.41666666666666669</v>
      </c>
      <c r="W2353" s="2">
        <v>0.4375</v>
      </c>
      <c r="X2353" t="s">
        <v>49</v>
      </c>
      <c r="Y2353">
        <v>3</v>
      </c>
      <c r="Z2353">
        <v>12</v>
      </c>
      <c r="AA2353">
        <v>1</v>
      </c>
      <c r="AB2353" t="s">
        <v>13</v>
      </c>
      <c r="AC2353" t="s">
        <v>23</v>
      </c>
      <c r="AD2353">
        <v>29.999999999999972</v>
      </c>
      <c r="AE2353">
        <v>8.3333333333333329E-2</v>
      </c>
      <c r="AF2353">
        <v>0</v>
      </c>
      <c r="AG2353" t="s">
        <v>74</v>
      </c>
      <c r="AH2353" t="s">
        <v>100</v>
      </c>
      <c r="AI2353" t="s">
        <v>112</v>
      </c>
      <c r="AJ2353">
        <v>2360</v>
      </c>
      <c r="AK2353">
        <v>2361</v>
      </c>
      <c r="AL2353" t="s">
        <v>118</v>
      </c>
    </row>
    <row r="2354" spans="1:38" x14ac:dyDescent="0.2">
      <c r="A2354">
        <v>2140</v>
      </c>
      <c r="B2354" s="1">
        <v>45329</v>
      </c>
      <c r="C2354" s="2">
        <v>0.41666666666666669</v>
      </c>
      <c r="D2354" s="2">
        <v>0.5</v>
      </c>
      <c r="E2354" t="s">
        <v>49</v>
      </c>
      <c r="F2354">
        <v>3</v>
      </c>
      <c r="G2354">
        <v>12</v>
      </c>
      <c r="H2354">
        <v>13</v>
      </c>
      <c r="I2354" t="s">
        <v>17</v>
      </c>
      <c r="J2354" t="s">
        <v>14</v>
      </c>
      <c r="K2354">
        <v>119.99999999999997</v>
      </c>
      <c r="L2354">
        <v>1.0833333333333333</v>
      </c>
      <c r="M2354">
        <v>1</v>
      </c>
      <c r="N2354" t="s">
        <v>74</v>
      </c>
      <c r="O2354" t="s">
        <v>99</v>
      </c>
      <c r="P2354" t="s">
        <v>112</v>
      </c>
      <c r="Q2354" t="s">
        <v>118</v>
      </c>
      <c r="R2354" t="s">
        <v>124</v>
      </c>
      <c r="S2354">
        <v>2354</v>
      </c>
      <c r="T2354">
        <v>114</v>
      </c>
      <c r="U2354" s="1">
        <v>45414</v>
      </c>
      <c r="V2354" s="2">
        <v>0.41666666666666669</v>
      </c>
      <c r="W2354" s="2">
        <v>0.4375</v>
      </c>
      <c r="X2354" t="s">
        <v>49</v>
      </c>
      <c r="Y2354">
        <v>3</v>
      </c>
      <c r="Z2354">
        <v>12</v>
      </c>
      <c r="AA2354">
        <v>2</v>
      </c>
      <c r="AB2354" t="s">
        <v>17</v>
      </c>
      <c r="AC2354" t="s">
        <v>28</v>
      </c>
      <c r="AD2354">
        <v>29.999999999999972</v>
      </c>
      <c r="AE2354">
        <v>0.16666666666666666</v>
      </c>
      <c r="AF2354">
        <v>0</v>
      </c>
      <c r="AG2354" t="s">
        <v>75</v>
      </c>
      <c r="AH2354" t="s">
        <v>102</v>
      </c>
      <c r="AI2354" t="s">
        <v>112</v>
      </c>
      <c r="AJ2354">
        <v>2353</v>
      </c>
      <c r="AK2354">
        <v>2354</v>
      </c>
      <c r="AL2354" t="s">
        <v>118</v>
      </c>
    </row>
    <row r="2355" spans="1:38" x14ac:dyDescent="0.2">
      <c r="A2355">
        <v>127</v>
      </c>
      <c r="B2355" s="1">
        <v>45580</v>
      </c>
      <c r="C2355" s="2">
        <v>0.41666666666666669</v>
      </c>
      <c r="D2355" s="2">
        <v>0.4375</v>
      </c>
      <c r="E2355" t="s">
        <v>49</v>
      </c>
      <c r="F2355">
        <v>3</v>
      </c>
      <c r="G2355">
        <v>12</v>
      </c>
      <c r="H2355">
        <v>2</v>
      </c>
      <c r="I2355" t="s">
        <v>17</v>
      </c>
      <c r="J2355" t="s">
        <v>40</v>
      </c>
      <c r="K2355">
        <v>29.999999999999972</v>
      </c>
      <c r="L2355">
        <v>0.16666666666666666</v>
      </c>
      <c r="M2355">
        <v>0</v>
      </c>
      <c r="N2355" t="s">
        <v>73</v>
      </c>
      <c r="O2355" t="s">
        <v>107</v>
      </c>
      <c r="P2355" t="s">
        <v>112</v>
      </c>
      <c r="Q2355" t="s">
        <v>117</v>
      </c>
      <c r="R2355" t="s">
        <v>118</v>
      </c>
      <c r="S2355">
        <v>2346</v>
      </c>
      <c r="T2355">
        <v>710</v>
      </c>
      <c r="U2355" s="1">
        <v>45358</v>
      </c>
      <c r="V2355" s="2">
        <v>0.41666666666666669</v>
      </c>
      <c r="W2355" s="2">
        <v>0.5</v>
      </c>
      <c r="X2355" t="s">
        <v>49</v>
      </c>
      <c r="Y2355">
        <v>3</v>
      </c>
      <c r="Z2355">
        <v>12</v>
      </c>
      <c r="AA2355">
        <v>11</v>
      </c>
      <c r="AB2355" t="s">
        <v>17</v>
      </c>
      <c r="AC2355" t="s">
        <v>23</v>
      </c>
      <c r="AD2355">
        <v>119.99999999999997</v>
      </c>
      <c r="AE2355">
        <v>0.91666666666666652</v>
      </c>
      <c r="AF2355">
        <v>0</v>
      </c>
      <c r="AG2355" t="s">
        <v>75</v>
      </c>
      <c r="AH2355" t="s">
        <v>100</v>
      </c>
      <c r="AI2355" t="s">
        <v>112</v>
      </c>
      <c r="AJ2355">
        <v>2345</v>
      </c>
      <c r="AK2355">
        <v>2346</v>
      </c>
      <c r="AL2355" t="s">
        <v>118</v>
      </c>
    </row>
    <row r="2356" spans="1:38" x14ac:dyDescent="0.2">
      <c r="A2356">
        <v>2733</v>
      </c>
      <c r="B2356" s="1">
        <v>45317</v>
      </c>
      <c r="C2356" s="2">
        <v>0.41666666666666669</v>
      </c>
      <c r="D2356" s="2">
        <v>0.4375</v>
      </c>
      <c r="E2356" t="s">
        <v>49</v>
      </c>
      <c r="F2356">
        <v>3</v>
      </c>
      <c r="G2356">
        <v>12</v>
      </c>
      <c r="H2356">
        <v>11</v>
      </c>
      <c r="I2356" t="s">
        <v>13</v>
      </c>
      <c r="J2356" t="s">
        <v>18</v>
      </c>
      <c r="K2356">
        <v>29.999999999999972</v>
      </c>
      <c r="L2356">
        <v>0.91666666666666652</v>
      </c>
      <c r="M2356">
        <v>0</v>
      </c>
      <c r="N2356" t="s">
        <v>76</v>
      </c>
      <c r="O2356" t="s">
        <v>98</v>
      </c>
      <c r="P2356" t="s">
        <v>112</v>
      </c>
      <c r="Q2356" t="s">
        <v>118</v>
      </c>
      <c r="R2356" t="s">
        <v>118</v>
      </c>
      <c r="S2356">
        <v>2352</v>
      </c>
      <c r="T2356">
        <v>1218</v>
      </c>
      <c r="U2356" s="1">
        <v>45465</v>
      </c>
      <c r="V2356" s="2">
        <v>0.41666666666666669</v>
      </c>
      <c r="W2356" s="2">
        <v>0.45833333333333331</v>
      </c>
      <c r="X2356" t="s">
        <v>49</v>
      </c>
      <c r="Y2356">
        <v>3</v>
      </c>
      <c r="Z2356">
        <v>12</v>
      </c>
      <c r="AA2356">
        <v>4</v>
      </c>
      <c r="AB2356" t="s">
        <v>17</v>
      </c>
      <c r="AC2356" t="s">
        <v>28</v>
      </c>
      <c r="AD2356">
        <v>59.999999999999943</v>
      </c>
      <c r="AE2356">
        <v>0.33333333333333331</v>
      </c>
      <c r="AF2356">
        <v>0</v>
      </c>
      <c r="AG2356" t="s">
        <v>77</v>
      </c>
      <c r="AH2356" t="s">
        <v>103</v>
      </c>
      <c r="AI2356" t="s">
        <v>112</v>
      </c>
      <c r="AJ2356">
        <v>2351</v>
      </c>
      <c r="AK2356">
        <v>2352</v>
      </c>
      <c r="AL2356" t="s">
        <v>118</v>
      </c>
    </row>
    <row r="2357" spans="1:38" x14ac:dyDescent="0.2">
      <c r="A2357">
        <v>2806</v>
      </c>
      <c r="B2357" s="1">
        <v>45528</v>
      </c>
      <c r="C2357" s="2">
        <v>0.41666666666666669</v>
      </c>
      <c r="D2357" s="2">
        <v>0.45833333333333331</v>
      </c>
      <c r="E2357" t="s">
        <v>49</v>
      </c>
      <c r="F2357">
        <v>3</v>
      </c>
      <c r="G2357">
        <v>12</v>
      </c>
      <c r="H2357">
        <v>11</v>
      </c>
      <c r="I2357" t="s">
        <v>22</v>
      </c>
      <c r="J2357" t="s">
        <v>23</v>
      </c>
      <c r="K2357">
        <v>59.999999999999943</v>
      </c>
      <c r="L2357">
        <v>0.91666666666666652</v>
      </c>
      <c r="M2357">
        <v>0</v>
      </c>
      <c r="N2357" t="s">
        <v>77</v>
      </c>
      <c r="O2357" t="s">
        <v>105</v>
      </c>
      <c r="P2357" t="s">
        <v>112</v>
      </c>
      <c r="Q2357" t="s">
        <v>118</v>
      </c>
      <c r="R2357" t="s">
        <v>118</v>
      </c>
      <c r="S2357">
        <v>2340</v>
      </c>
      <c r="T2357">
        <v>1458</v>
      </c>
      <c r="U2357" s="1">
        <v>45651</v>
      </c>
      <c r="V2357" s="2">
        <v>0.4375</v>
      </c>
      <c r="W2357" s="2">
        <v>0.47916666666666669</v>
      </c>
      <c r="X2357" t="s">
        <v>49</v>
      </c>
      <c r="Y2357">
        <v>3</v>
      </c>
      <c r="Z2357">
        <v>12</v>
      </c>
      <c r="AA2357">
        <v>11</v>
      </c>
      <c r="AB2357" t="s">
        <v>27</v>
      </c>
      <c r="AC2357" t="s">
        <v>14</v>
      </c>
      <c r="AD2357">
        <v>60.000000000000028</v>
      </c>
      <c r="AE2357">
        <v>0.91666666666666652</v>
      </c>
      <c r="AF2357">
        <v>0</v>
      </c>
      <c r="AG2357" t="s">
        <v>74</v>
      </c>
      <c r="AH2357" t="s">
        <v>109</v>
      </c>
      <c r="AI2357" t="s">
        <v>112</v>
      </c>
      <c r="AJ2357">
        <v>2339</v>
      </c>
      <c r="AK2357">
        <v>2340</v>
      </c>
      <c r="AL2357" t="s">
        <v>118</v>
      </c>
    </row>
    <row r="2358" spans="1:38" x14ac:dyDescent="0.2">
      <c r="A2358">
        <v>114</v>
      </c>
      <c r="B2358" s="1">
        <v>45414</v>
      </c>
      <c r="C2358" s="2">
        <v>0.41666666666666669</v>
      </c>
      <c r="D2358" s="2">
        <v>0.4375</v>
      </c>
      <c r="E2358" t="s">
        <v>49</v>
      </c>
      <c r="F2358">
        <v>3</v>
      </c>
      <c r="G2358">
        <v>12</v>
      </c>
      <c r="H2358">
        <v>2</v>
      </c>
      <c r="I2358" t="s">
        <v>17</v>
      </c>
      <c r="J2358" t="s">
        <v>28</v>
      </c>
      <c r="K2358">
        <v>29.999999999999972</v>
      </c>
      <c r="L2358">
        <v>0.16666666666666666</v>
      </c>
      <c r="M2358">
        <v>0</v>
      </c>
      <c r="N2358" t="s">
        <v>75</v>
      </c>
      <c r="O2358" t="s">
        <v>102</v>
      </c>
      <c r="P2358" t="s">
        <v>112</v>
      </c>
      <c r="Q2358" t="s">
        <v>117</v>
      </c>
      <c r="R2358" t="s">
        <v>118</v>
      </c>
      <c r="S2358">
        <v>2353</v>
      </c>
      <c r="T2358">
        <v>2733</v>
      </c>
      <c r="U2358" s="1">
        <v>45317</v>
      </c>
      <c r="V2358" s="2">
        <v>0.41666666666666669</v>
      </c>
      <c r="W2358" s="2">
        <v>0.4375</v>
      </c>
      <c r="X2358" t="s">
        <v>49</v>
      </c>
      <c r="Y2358">
        <v>3</v>
      </c>
      <c r="Z2358">
        <v>12</v>
      </c>
      <c r="AA2358">
        <v>11</v>
      </c>
      <c r="AB2358" t="s">
        <v>13</v>
      </c>
      <c r="AC2358" t="s">
        <v>18</v>
      </c>
      <c r="AD2358">
        <v>29.999999999999972</v>
      </c>
      <c r="AE2358">
        <v>0.91666666666666652</v>
      </c>
      <c r="AF2358">
        <v>0</v>
      </c>
      <c r="AG2358" t="s">
        <v>76</v>
      </c>
      <c r="AH2358" t="s">
        <v>98</v>
      </c>
      <c r="AI2358" t="s">
        <v>112</v>
      </c>
      <c r="AJ2358">
        <v>2352</v>
      </c>
      <c r="AK2358">
        <v>2353</v>
      </c>
      <c r="AL2358" t="s">
        <v>118</v>
      </c>
    </row>
    <row r="2359" spans="1:38" x14ac:dyDescent="0.2">
      <c r="A2359">
        <v>272</v>
      </c>
      <c r="B2359" s="1">
        <v>45419</v>
      </c>
      <c r="C2359" s="2">
        <v>0.41666666666666669</v>
      </c>
      <c r="D2359" s="2">
        <v>0.45833333333333331</v>
      </c>
      <c r="E2359" t="s">
        <v>49</v>
      </c>
      <c r="F2359">
        <v>3</v>
      </c>
      <c r="G2359">
        <v>12</v>
      </c>
      <c r="H2359">
        <v>5</v>
      </c>
      <c r="I2359" t="s">
        <v>42</v>
      </c>
      <c r="J2359" t="s">
        <v>30</v>
      </c>
      <c r="K2359">
        <v>59.999999999999943</v>
      </c>
      <c r="L2359">
        <v>0.41666666666666674</v>
      </c>
      <c r="M2359">
        <v>0</v>
      </c>
      <c r="N2359" t="s">
        <v>73</v>
      </c>
      <c r="O2359" t="s">
        <v>102</v>
      </c>
      <c r="P2359" t="s">
        <v>112</v>
      </c>
      <c r="Q2359" t="s">
        <v>118</v>
      </c>
      <c r="R2359" t="s">
        <v>118</v>
      </c>
      <c r="S2359">
        <v>2341</v>
      </c>
      <c r="T2359">
        <v>2806</v>
      </c>
      <c r="U2359" s="1">
        <v>45528</v>
      </c>
      <c r="V2359" s="2">
        <v>0.41666666666666669</v>
      </c>
      <c r="W2359" s="2">
        <v>0.45833333333333331</v>
      </c>
      <c r="X2359" t="s">
        <v>49</v>
      </c>
      <c r="Y2359">
        <v>3</v>
      </c>
      <c r="Z2359">
        <v>12</v>
      </c>
      <c r="AA2359">
        <v>11</v>
      </c>
      <c r="AB2359" t="s">
        <v>22</v>
      </c>
      <c r="AC2359" t="s">
        <v>23</v>
      </c>
      <c r="AD2359">
        <v>59.999999999999943</v>
      </c>
      <c r="AE2359">
        <v>0.91666666666666652</v>
      </c>
      <c r="AF2359">
        <v>0</v>
      </c>
      <c r="AG2359" t="s">
        <v>77</v>
      </c>
      <c r="AH2359" t="s">
        <v>105</v>
      </c>
      <c r="AI2359" t="s">
        <v>112</v>
      </c>
      <c r="AJ2359">
        <v>2340</v>
      </c>
      <c r="AK2359">
        <v>2341</v>
      </c>
      <c r="AL2359" t="s">
        <v>118</v>
      </c>
    </row>
    <row r="2360" spans="1:38" x14ac:dyDescent="0.2">
      <c r="A2360">
        <v>1464</v>
      </c>
      <c r="B2360" s="1">
        <v>45309</v>
      </c>
      <c r="C2360" s="2">
        <v>0.41666666666666669</v>
      </c>
      <c r="D2360" s="2">
        <v>0.4375</v>
      </c>
      <c r="E2360" t="s">
        <v>49</v>
      </c>
      <c r="F2360">
        <v>3</v>
      </c>
      <c r="G2360">
        <v>12</v>
      </c>
      <c r="H2360">
        <v>4</v>
      </c>
      <c r="I2360" t="s">
        <v>42</v>
      </c>
      <c r="J2360" t="s">
        <v>28</v>
      </c>
      <c r="K2360">
        <v>29.999999999999972</v>
      </c>
      <c r="L2360">
        <v>0.33333333333333331</v>
      </c>
      <c r="M2360">
        <v>0</v>
      </c>
      <c r="N2360" t="s">
        <v>75</v>
      </c>
      <c r="O2360" t="s">
        <v>98</v>
      </c>
      <c r="P2360" t="s">
        <v>112</v>
      </c>
      <c r="Q2360" t="s">
        <v>118</v>
      </c>
      <c r="R2360" t="s">
        <v>118</v>
      </c>
      <c r="S2360">
        <v>2342</v>
      </c>
      <c r="T2360">
        <v>272</v>
      </c>
      <c r="U2360" s="1">
        <v>45419</v>
      </c>
      <c r="V2360" s="2">
        <v>0.41666666666666669</v>
      </c>
      <c r="W2360" s="2">
        <v>0.45833333333333331</v>
      </c>
      <c r="X2360" t="s">
        <v>49</v>
      </c>
      <c r="Y2360">
        <v>3</v>
      </c>
      <c r="Z2360">
        <v>12</v>
      </c>
      <c r="AA2360">
        <v>5</v>
      </c>
      <c r="AB2360" t="s">
        <v>42</v>
      </c>
      <c r="AC2360" t="s">
        <v>30</v>
      </c>
      <c r="AD2360">
        <v>59.999999999999943</v>
      </c>
      <c r="AE2360">
        <v>0.41666666666666674</v>
      </c>
      <c r="AF2360">
        <v>0</v>
      </c>
      <c r="AG2360" t="s">
        <v>73</v>
      </c>
      <c r="AH2360" t="s">
        <v>102</v>
      </c>
      <c r="AI2360" t="s">
        <v>112</v>
      </c>
      <c r="AJ2360">
        <v>2341</v>
      </c>
      <c r="AK2360">
        <v>2342</v>
      </c>
      <c r="AL2360" t="s">
        <v>118</v>
      </c>
    </row>
    <row r="2361" spans="1:38" x14ac:dyDescent="0.2">
      <c r="A2361">
        <v>102</v>
      </c>
      <c r="B2361" s="1">
        <v>45342</v>
      </c>
      <c r="C2361" s="2">
        <v>0.41666666666666669</v>
      </c>
      <c r="D2361" s="2">
        <v>0.47916666666666669</v>
      </c>
      <c r="E2361" t="s">
        <v>49</v>
      </c>
      <c r="F2361">
        <v>3</v>
      </c>
      <c r="G2361">
        <v>12</v>
      </c>
      <c r="H2361">
        <v>1</v>
      </c>
      <c r="I2361" t="s">
        <v>13</v>
      </c>
      <c r="J2361" t="s">
        <v>14</v>
      </c>
      <c r="K2361">
        <v>90</v>
      </c>
      <c r="L2361">
        <v>8.3333333333333329E-2</v>
      </c>
      <c r="M2361">
        <v>0</v>
      </c>
      <c r="N2361" t="s">
        <v>73</v>
      </c>
      <c r="O2361" t="s">
        <v>99</v>
      </c>
      <c r="P2361" t="s">
        <v>112</v>
      </c>
      <c r="Q2361" t="s">
        <v>117</v>
      </c>
      <c r="R2361" t="s">
        <v>118</v>
      </c>
      <c r="S2361">
        <v>2343</v>
      </c>
      <c r="T2361">
        <v>1464</v>
      </c>
      <c r="U2361" s="1">
        <v>45309</v>
      </c>
      <c r="V2361" s="2">
        <v>0.41666666666666669</v>
      </c>
      <c r="W2361" s="2">
        <v>0.4375</v>
      </c>
      <c r="X2361" t="s">
        <v>49</v>
      </c>
      <c r="Y2361">
        <v>3</v>
      </c>
      <c r="Z2361">
        <v>12</v>
      </c>
      <c r="AA2361">
        <v>4</v>
      </c>
      <c r="AB2361" t="s">
        <v>42</v>
      </c>
      <c r="AC2361" t="s">
        <v>28</v>
      </c>
      <c r="AD2361">
        <v>29.999999999999972</v>
      </c>
      <c r="AE2361">
        <v>0.33333333333333331</v>
      </c>
      <c r="AF2361">
        <v>0</v>
      </c>
      <c r="AG2361" t="s">
        <v>75</v>
      </c>
      <c r="AH2361" t="s">
        <v>98</v>
      </c>
      <c r="AI2361" t="s">
        <v>112</v>
      </c>
      <c r="AJ2361">
        <v>2342</v>
      </c>
      <c r="AK2361">
        <v>2343</v>
      </c>
      <c r="AL2361" t="s">
        <v>118</v>
      </c>
    </row>
    <row r="2362" spans="1:38" x14ac:dyDescent="0.2">
      <c r="A2362">
        <v>1784</v>
      </c>
      <c r="B2362" s="1">
        <v>45376</v>
      </c>
      <c r="C2362" s="2">
        <v>0.41666666666666669</v>
      </c>
      <c r="D2362" s="2">
        <v>0.45833333333333331</v>
      </c>
      <c r="E2362" t="s">
        <v>49</v>
      </c>
      <c r="F2362">
        <v>3</v>
      </c>
      <c r="G2362">
        <v>12</v>
      </c>
      <c r="H2362">
        <v>2</v>
      </c>
      <c r="I2362" t="s">
        <v>39</v>
      </c>
      <c r="J2362" t="s">
        <v>14</v>
      </c>
      <c r="K2362">
        <v>59.999999999999943</v>
      </c>
      <c r="L2362">
        <v>0.16666666666666666</v>
      </c>
      <c r="M2362">
        <v>0</v>
      </c>
      <c r="N2362" t="s">
        <v>72</v>
      </c>
      <c r="O2362" t="s">
        <v>100</v>
      </c>
      <c r="P2362" t="s">
        <v>112</v>
      </c>
      <c r="Q2362" t="s">
        <v>117</v>
      </c>
      <c r="R2362" t="s">
        <v>118</v>
      </c>
      <c r="S2362">
        <v>2344</v>
      </c>
      <c r="T2362">
        <v>102</v>
      </c>
      <c r="U2362" s="1">
        <v>45342</v>
      </c>
      <c r="V2362" s="2">
        <v>0.41666666666666669</v>
      </c>
      <c r="W2362" s="2">
        <v>0.47916666666666669</v>
      </c>
      <c r="X2362" t="s">
        <v>49</v>
      </c>
      <c r="Y2362">
        <v>3</v>
      </c>
      <c r="Z2362">
        <v>12</v>
      </c>
      <c r="AA2362">
        <v>1</v>
      </c>
      <c r="AB2362" t="s">
        <v>13</v>
      </c>
      <c r="AC2362" t="s">
        <v>14</v>
      </c>
      <c r="AD2362">
        <v>90</v>
      </c>
      <c r="AE2362">
        <v>8.3333333333333329E-2</v>
      </c>
      <c r="AF2362">
        <v>0</v>
      </c>
      <c r="AG2362" t="s">
        <v>73</v>
      </c>
      <c r="AH2362" t="s">
        <v>99</v>
      </c>
      <c r="AI2362" t="s">
        <v>112</v>
      </c>
      <c r="AJ2362">
        <v>2343</v>
      </c>
      <c r="AK2362">
        <v>2344</v>
      </c>
      <c r="AL2362" t="s">
        <v>118</v>
      </c>
    </row>
    <row r="2363" spans="1:38" x14ac:dyDescent="0.2">
      <c r="A2363">
        <v>1218</v>
      </c>
      <c r="B2363" s="1">
        <v>45465</v>
      </c>
      <c r="C2363" s="2">
        <v>0.41666666666666669</v>
      </c>
      <c r="D2363" s="2">
        <v>0.45833333333333331</v>
      </c>
      <c r="E2363" t="s">
        <v>49</v>
      </c>
      <c r="F2363">
        <v>3</v>
      </c>
      <c r="G2363">
        <v>12</v>
      </c>
      <c r="H2363">
        <v>4</v>
      </c>
      <c r="I2363" t="s">
        <v>17</v>
      </c>
      <c r="J2363" t="s">
        <v>28</v>
      </c>
      <c r="K2363">
        <v>59.999999999999943</v>
      </c>
      <c r="L2363">
        <v>0.33333333333333331</v>
      </c>
      <c r="M2363">
        <v>0</v>
      </c>
      <c r="N2363" t="s">
        <v>77</v>
      </c>
      <c r="O2363" t="s">
        <v>103</v>
      </c>
      <c r="P2363" t="s">
        <v>112</v>
      </c>
      <c r="Q2363" t="s">
        <v>118</v>
      </c>
      <c r="R2363" t="s">
        <v>118</v>
      </c>
      <c r="S2363">
        <v>2351</v>
      </c>
      <c r="T2363">
        <v>2815</v>
      </c>
      <c r="U2363" s="1">
        <v>45564</v>
      </c>
      <c r="V2363" s="2">
        <v>0.41666666666666669</v>
      </c>
      <c r="W2363" s="2">
        <v>0.4375</v>
      </c>
      <c r="X2363" t="s">
        <v>49</v>
      </c>
      <c r="Y2363">
        <v>3</v>
      </c>
      <c r="Z2363">
        <v>12</v>
      </c>
      <c r="AA2363">
        <v>8</v>
      </c>
      <c r="AB2363" t="s">
        <v>41</v>
      </c>
      <c r="AC2363" t="s">
        <v>23</v>
      </c>
      <c r="AD2363">
        <v>29.999999999999972</v>
      </c>
      <c r="AE2363">
        <v>0.66666666666666663</v>
      </c>
      <c r="AF2363">
        <v>0</v>
      </c>
      <c r="AG2363" t="s">
        <v>71</v>
      </c>
      <c r="AH2363" t="s">
        <v>106</v>
      </c>
      <c r="AI2363" t="s">
        <v>112</v>
      </c>
      <c r="AJ2363">
        <v>2350</v>
      </c>
      <c r="AK2363">
        <v>2351</v>
      </c>
      <c r="AL2363" t="s">
        <v>118</v>
      </c>
    </row>
    <row r="2364" spans="1:38" x14ac:dyDescent="0.2">
      <c r="A2364">
        <v>93</v>
      </c>
      <c r="B2364" s="1">
        <v>45536</v>
      </c>
      <c r="C2364" s="2">
        <v>0.41666666666666669</v>
      </c>
      <c r="D2364" s="2">
        <v>0.45833333333333331</v>
      </c>
      <c r="E2364" t="s">
        <v>49</v>
      </c>
      <c r="F2364">
        <v>3</v>
      </c>
      <c r="G2364">
        <v>12</v>
      </c>
      <c r="H2364">
        <v>2</v>
      </c>
      <c r="I2364" t="s">
        <v>22</v>
      </c>
      <c r="J2364" t="s">
        <v>30</v>
      </c>
      <c r="K2364">
        <v>59.999999999999943</v>
      </c>
      <c r="L2364">
        <v>0.16666666666666666</v>
      </c>
      <c r="M2364">
        <v>0</v>
      </c>
      <c r="N2364" t="s">
        <v>71</v>
      </c>
      <c r="O2364" t="s">
        <v>106</v>
      </c>
      <c r="P2364" t="s">
        <v>112</v>
      </c>
      <c r="Q2364" t="s">
        <v>117</v>
      </c>
      <c r="R2364" t="s">
        <v>118</v>
      </c>
      <c r="S2364">
        <v>2347</v>
      </c>
      <c r="T2364">
        <v>127</v>
      </c>
      <c r="U2364" s="1">
        <v>45580</v>
      </c>
      <c r="V2364" s="2">
        <v>0.41666666666666669</v>
      </c>
      <c r="W2364" s="2">
        <v>0.4375</v>
      </c>
      <c r="X2364" t="s">
        <v>49</v>
      </c>
      <c r="Y2364">
        <v>3</v>
      </c>
      <c r="Z2364">
        <v>12</v>
      </c>
      <c r="AA2364">
        <v>2</v>
      </c>
      <c r="AB2364" t="s">
        <v>17</v>
      </c>
      <c r="AC2364" t="s">
        <v>40</v>
      </c>
      <c r="AD2364">
        <v>29.999999999999972</v>
      </c>
      <c r="AE2364">
        <v>0.16666666666666666</v>
      </c>
      <c r="AF2364">
        <v>0</v>
      </c>
      <c r="AG2364" t="s">
        <v>73</v>
      </c>
      <c r="AH2364" t="s">
        <v>107</v>
      </c>
      <c r="AI2364" t="s">
        <v>112</v>
      </c>
      <c r="AJ2364">
        <v>2346</v>
      </c>
      <c r="AK2364">
        <v>2347</v>
      </c>
      <c r="AL2364" t="s">
        <v>118</v>
      </c>
    </row>
    <row r="2365" spans="1:38" x14ac:dyDescent="0.2">
      <c r="A2365">
        <v>2147</v>
      </c>
      <c r="B2365" s="1">
        <v>45626</v>
      </c>
      <c r="C2365" s="2">
        <v>0.41666666666666669</v>
      </c>
      <c r="D2365" s="2">
        <v>0.5</v>
      </c>
      <c r="E2365" t="s">
        <v>49</v>
      </c>
      <c r="F2365">
        <v>3</v>
      </c>
      <c r="G2365">
        <v>12</v>
      </c>
      <c r="H2365">
        <v>10</v>
      </c>
      <c r="I2365" t="s">
        <v>41</v>
      </c>
      <c r="J2365" t="s">
        <v>28</v>
      </c>
      <c r="K2365">
        <v>119.99999999999997</v>
      </c>
      <c r="L2365">
        <v>0.83333333333333348</v>
      </c>
      <c r="M2365">
        <v>0</v>
      </c>
      <c r="N2365" t="s">
        <v>77</v>
      </c>
      <c r="O2365" t="s">
        <v>108</v>
      </c>
      <c r="P2365" t="s">
        <v>112</v>
      </c>
      <c r="Q2365" t="s">
        <v>118</v>
      </c>
      <c r="R2365" t="s">
        <v>124</v>
      </c>
      <c r="S2365">
        <v>2348</v>
      </c>
      <c r="T2365">
        <v>93</v>
      </c>
      <c r="U2365" s="1">
        <v>45536</v>
      </c>
      <c r="V2365" s="2">
        <v>0.41666666666666669</v>
      </c>
      <c r="W2365" s="2">
        <v>0.45833333333333331</v>
      </c>
      <c r="X2365" t="s">
        <v>49</v>
      </c>
      <c r="Y2365">
        <v>3</v>
      </c>
      <c r="Z2365">
        <v>12</v>
      </c>
      <c r="AA2365">
        <v>2</v>
      </c>
      <c r="AB2365" t="s">
        <v>22</v>
      </c>
      <c r="AC2365" t="s">
        <v>30</v>
      </c>
      <c r="AD2365">
        <v>59.999999999999943</v>
      </c>
      <c r="AE2365">
        <v>0.16666666666666666</v>
      </c>
      <c r="AF2365">
        <v>0</v>
      </c>
      <c r="AG2365" t="s">
        <v>71</v>
      </c>
      <c r="AH2365" t="s">
        <v>106</v>
      </c>
      <c r="AI2365" t="s">
        <v>112</v>
      </c>
      <c r="AJ2365">
        <v>2347</v>
      </c>
      <c r="AK2365">
        <v>2348</v>
      </c>
      <c r="AL2365" t="s">
        <v>118</v>
      </c>
    </row>
    <row r="2366" spans="1:38" x14ac:dyDescent="0.2">
      <c r="A2366">
        <v>182</v>
      </c>
      <c r="B2366" s="1">
        <v>45347</v>
      </c>
      <c r="C2366" s="2">
        <v>0.41666666666666669</v>
      </c>
      <c r="D2366" s="2">
        <v>0.45833333333333331</v>
      </c>
      <c r="E2366" t="s">
        <v>49</v>
      </c>
      <c r="F2366">
        <v>3</v>
      </c>
      <c r="G2366">
        <v>12</v>
      </c>
      <c r="H2366">
        <v>7</v>
      </c>
      <c r="I2366" t="s">
        <v>22</v>
      </c>
      <c r="J2366" t="s">
        <v>23</v>
      </c>
      <c r="K2366">
        <v>59.999999999999943</v>
      </c>
      <c r="L2366">
        <v>0.58333333333333337</v>
      </c>
      <c r="M2366">
        <v>0</v>
      </c>
      <c r="N2366" t="s">
        <v>71</v>
      </c>
      <c r="O2366" t="s">
        <v>99</v>
      </c>
      <c r="P2366" t="s">
        <v>112</v>
      </c>
      <c r="Q2366" t="s">
        <v>118</v>
      </c>
      <c r="R2366" t="s">
        <v>118</v>
      </c>
      <c r="S2366">
        <v>2349</v>
      </c>
      <c r="T2366">
        <v>2147</v>
      </c>
      <c r="U2366" s="1">
        <v>45626</v>
      </c>
      <c r="V2366" s="2">
        <v>0.41666666666666669</v>
      </c>
      <c r="W2366" s="2">
        <v>0.5</v>
      </c>
      <c r="X2366" t="s">
        <v>49</v>
      </c>
      <c r="Y2366">
        <v>3</v>
      </c>
      <c r="Z2366">
        <v>12</v>
      </c>
      <c r="AA2366">
        <v>10</v>
      </c>
      <c r="AB2366" t="s">
        <v>41</v>
      </c>
      <c r="AC2366" t="s">
        <v>28</v>
      </c>
      <c r="AD2366">
        <v>119.99999999999997</v>
      </c>
      <c r="AE2366">
        <v>0.83333333333333348</v>
      </c>
      <c r="AF2366">
        <v>0</v>
      </c>
      <c r="AG2366" t="s">
        <v>77</v>
      </c>
      <c r="AH2366" t="s">
        <v>108</v>
      </c>
      <c r="AI2366" t="s">
        <v>112</v>
      </c>
      <c r="AJ2366">
        <v>2348</v>
      </c>
      <c r="AK2366">
        <v>2349</v>
      </c>
      <c r="AL2366" t="s">
        <v>118</v>
      </c>
    </row>
    <row r="2367" spans="1:38" x14ac:dyDescent="0.2">
      <c r="A2367">
        <v>710</v>
      </c>
      <c r="B2367" s="1">
        <v>45358</v>
      </c>
      <c r="C2367" s="2">
        <v>0.41666666666666669</v>
      </c>
      <c r="D2367" s="2">
        <v>0.5</v>
      </c>
      <c r="E2367" t="s">
        <v>49</v>
      </c>
      <c r="F2367">
        <v>3</v>
      </c>
      <c r="G2367">
        <v>12</v>
      </c>
      <c r="H2367">
        <v>11</v>
      </c>
      <c r="I2367" t="s">
        <v>17</v>
      </c>
      <c r="J2367" t="s">
        <v>23</v>
      </c>
      <c r="K2367">
        <v>119.99999999999997</v>
      </c>
      <c r="L2367">
        <v>0.91666666666666652</v>
      </c>
      <c r="M2367">
        <v>0</v>
      </c>
      <c r="N2367" t="s">
        <v>75</v>
      </c>
      <c r="O2367" t="s">
        <v>100</v>
      </c>
      <c r="P2367" t="s">
        <v>112</v>
      </c>
      <c r="Q2367" t="s">
        <v>118</v>
      </c>
      <c r="R2367" t="s">
        <v>124</v>
      </c>
      <c r="S2367">
        <v>2345</v>
      </c>
      <c r="T2367">
        <v>1784</v>
      </c>
      <c r="U2367" s="1">
        <v>45376</v>
      </c>
      <c r="V2367" s="2">
        <v>0.41666666666666669</v>
      </c>
      <c r="W2367" s="2">
        <v>0.45833333333333331</v>
      </c>
      <c r="X2367" t="s">
        <v>49</v>
      </c>
      <c r="Y2367">
        <v>3</v>
      </c>
      <c r="Z2367">
        <v>12</v>
      </c>
      <c r="AA2367">
        <v>2</v>
      </c>
      <c r="AB2367" t="s">
        <v>39</v>
      </c>
      <c r="AC2367" t="s">
        <v>14</v>
      </c>
      <c r="AD2367">
        <v>59.999999999999943</v>
      </c>
      <c r="AE2367">
        <v>0.16666666666666666</v>
      </c>
      <c r="AF2367">
        <v>0</v>
      </c>
      <c r="AG2367" t="s">
        <v>72</v>
      </c>
      <c r="AH2367" t="s">
        <v>100</v>
      </c>
      <c r="AI2367" t="s">
        <v>112</v>
      </c>
      <c r="AJ2367">
        <v>2344</v>
      </c>
      <c r="AK2367">
        <v>2345</v>
      </c>
      <c r="AL2367" t="s">
        <v>118</v>
      </c>
    </row>
    <row r="2368" spans="1:38" x14ac:dyDescent="0.2">
      <c r="A2368">
        <v>2815</v>
      </c>
      <c r="B2368" s="1">
        <v>45564</v>
      </c>
      <c r="C2368" s="2">
        <v>0.41666666666666669</v>
      </c>
      <c r="D2368" s="2">
        <v>0.4375</v>
      </c>
      <c r="E2368" t="s">
        <v>49</v>
      </c>
      <c r="F2368">
        <v>3</v>
      </c>
      <c r="G2368">
        <v>12</v>
      </c>
      <c r="H2368">
        <v>8</v>
      </c>
      <c r="I2368" t="s">
        <v>41</v>
      </c>
      <c r="J2368" t="s">
        <v>23</v>
      </c>
      <c r="K2368">
        <v>29.999999999999972</v>
      </c>
      <c r="L2368">
        <v>0.66666666666666663</v>
      </c>
      <c r="M2368">
        <v>0</v>
      </c>
      <c r="N2368" t="s">
        <v>71</v>
      </c>
      <c r="O2368" t="s">
        <v>106</v>
      </c>
      <c r="P2368" t="s">
        <v>112</v>
      </c>
      <c r="Q2368" t="s">
        <v>118</v>
      </c>
      <c r="R2368" t="s">
        <v>118</v>
      </c>
      <c r="S2368">
        <v>2350</v>
      </c>
      <c r="T2368">
        <v>182</v>
      </c>
      <c r="U2368" s="1">
        <v>45347</v>
      </c>
      <c r="V2368" s="2">
        <v>0.41666666666666669</v>
      </c>
      <c r="W2368" s="2">
        <v>0.45833333333333331</v>
      </c>
      <c r="X2368" t="s">
        <v>49</v>
      </c>
      <c r="Y2368">
        <v>3</v>
      </c>
      <c r="Z2368">
        <v>12</v>
      </c>
      <c r="AA2368">
        <v>7</v>
      </c>
      <c r="AB2368" t="s">
        <v>22</v>
      </c>
      <c r="AC2368" t="s">
        <v>23</v>
      </c>
      <c r="AD2368">
        <v>59.999999999999943</v>
      </c>
      <c r="AE2368">
        <v>0.58333333333333337</v>
      </c>
      <c r="AF2368">
        <v>0</v>
      </c>
      <c r="AG2368" t="s">
        <v>71</v>
      </c>
      <c r="AH2368" t="s">
        <v>99</v>
      </c>
      <c r="AI2368" t="s">
        <v>112</v>
      </c>
      <c r="AJ2368">
        <v>2349</v>
      </c>
      <c r="AK2368">
        <v>2350</v>
      </c>
      <c r="AL2368" t="s">
        <v>118</v>
      </c>
    </row>
    <row r="2369" spans="1:38" x14ac:dyDescent="0.2">
      <c r="A2369">
        <v>2483</v>
      </c>
      <c r="B2369" s="1">
        <v>45638</v>
      </c>
      <c r="C2369" s="2">
        <v>0.39583333333333331</v>
      </c>
      <c r="D2369" s="2">
        <v>0.4375</v>
      </c>
      <c r="E2369" t="s">
        <v>49</v>
      </c>
      <c r="F2369">
        <v>3</v>
      </c>
      <c r="G2369">
        <v>12</v>
      </c>
      <c r="H2369">
        <v>15</v>
      </c>
      <c r="I2369" t="s">
        <v>22</v>
      </c>
      <c r="J2369" t="s">
        <v>28</v>
      </c>
      <c r="K2369">
        <v>60.000000000000028</v>
      </c>
      <c r="L2369">
        <v>1.25</v>
      </c>
      <c r="M2369">
        <v>1</v>
      </c>
      <c r="N2369" t="s">
        <v>75</v>
      </c>
      <c r="O2369" t="s">
        <v>109</v>
      </c>
      <c r="P2369" t="s">
        <v>112</v>
      </c>
      <c r="Q2369" t="s">
        <v>118</v>
      </c>
      <c r="R2369" t="s">
        <v>118</v>
      </c>
      <c r="S2369">
        <v>2383</v>
      </c>
      <c r="T2369">
        <v>1595</v>
      </c>
      <c r="U2369" s="1">
        <v>45340</v>
      </c>
      <c r="V2369" s="2">
        <v>0.39583333333333331</v>
      </c>
      <c r="W2369" s="2">
        <v>0.47916666666666669</v>
      </c>
      <c r="X2369" t="s">
        <v>49</v>
      </c>
      <c r="Y2369">
        <v>3</v>
      </c>
      <c r="Z2369">
        <v>12</v>
      </c>
      <c r="AA2369">
        <v>14</v>
      </c>
      <c r="AB2369" t="s">
        <v>42</v>
      </c>
      <c r="AC2369" t="s">
        <v>28</v>
      </c>
      <c r="AD2369">
        <v>120.00000000000006</v>
      </c>
      <c r="AE2369">
        <v>1.1666666666666667</v>
      </c>
      <c r="AF2369">
        <v>1</v>
      </c>
      <c r="AG2369" t="s">
        <v>71</v>
      </c>
      <c r="AH2369" t="s">
        <v>99</v>
      </c>
      <c r="AI2369" t="s">
        <v>112</v>
      </c>
      <c r="AJ2369">
        <v>2382</v>
      </c>
      <c r="AK2369">
        <v>2383</v>
      </c>
      <c r="AL2369" t="s">
        <v>118</v>
      </c>
    </row>
    <row r="2370" spans="1:38" x14ac:dyDescent="0.2">
      <c r="A2370">
        <v>2176</v>
      </c>
      <c r="B2370" s="1">
        <v>45498</v>
      </c>
      <c r="C2370" s="2">
        <v>0.39583333333333331</v>
      </c>
      <c r="D2370" s="2">
        <v>0.47916666666666669</v>
      </c>
      <c r="E2370" t="s">
        <v>49</v>
      </c>
      <c r="F2370">
        <v>3</v>
      </c>
      <c r="G2370">
        <v>12</v>
      </c>
      <c r="H2370">
        <v>10</v>
      </c>
      <c r="I2370" t="s">
        <v>27</v>
      </c>
      <c r="J2370" t="s">
        <v>30</v>
      </c>
      <c r="K2370">
        <v>120.00000000000006</v>
      </c>
      <c r="L2370">
        <v>0.83333333333333348</v>
      </c>
      <c r="M2370">
        <v>0</v>
      </c>
      <c r="N2370" t="s">
        <v>75</v>
      </c>
      <c r="O2370" t="s">
        <v>104</v>
      </c>
      <c r="P2370" t="s">
        <v>112</v>
      </c>
      <c r="Q2370" t="s">
        <v>118</v>
      </c>
      <c r="R2370" t="s">
        <v>124</v>
      </c>
      <c r="S2370">
        <v>2389</v>
      </c>
      <c r="T2370">
        <v>2164</v>
      </c>
      <c r="U2370" s="1">
        <v>45484</v>
      </c>
      <c r="V2370" s="2">
        <v>0.39583333333333331</v>
      </c>
      <c r="W2370" s="2">
        <v>0.45833333333333331</v>
      </c>
      <c r="X2370" t="s">
        <v>49</v>
      </c>
      <c r="Y2370">
        <v>3</v>
      </c>
      <c r="Z2370">
        <v>12</v>
      </c>
      <c r="AA2370">
        <v>10</v>
      </c>
      <c r="AB2370" t="s">
        <v>41</v>
      </c>
      <c r="AC2370" t="s">
        <v>40</v>
      </c>
      <c r="AD2370">
        <v>90</v>
      </c>
      <c r="AE2370">
        <v>0.83333333333333348</v>
      </c>
      <c r="AF2370">
        <v>0</v>
      </c>
      <c r="AG2370" t="s">
        <v>75</v>
      </c>
      <c r="AH2370" t="s">
        <v>104</v>
      </c>
      <c r="AI2370" t="s">
        <v>112</v>
      </c>
      <c r="AJ2370">
        <v>2388</v>
      </c>
      <c r="AK2370">
        <v>2389</v>
      </c>
      <c r="AL2370" t="s">
        <v>118</v>
      </c>
    </row>
    <row r="2371" spans="1:38" x14ac:dyDescent="0.2">
      <c r="A2371">
        <v>2164</v>
      </c>
      <c r="B2371" s="1">
        <v>45484</v>
      </c>
      <c r="C2371" s="2">
        <v>0.39583333333333331</v>
      </c>
      <c r="D2371" s="2">
        <v>0.45833333333333331</v>
      </c>
      <c r="E2371" t="s">
        <v>49</v>
      </c>
      <c r="F2371">
        <v>3</v>
      </c>
      <c r="G2371">
        <v>12</v>
      </c>
      <c r="H2371">
        <v>10</v>
      </c>
      <c r="I2371" t="s">
        <v>41</v>
      </c>
      <c r="J2371" t="s">
        <v>40</v>
      </c>
      <c r="K2371">
        <v>90</v>
      </c>
      <c r="L2371">
        <v>0.83333333333333348</v>
      </c>
      <c r="M2371">
        <v>0</v>
      </c>
      <c r="N2371" t="s">
        <v>75</v>
      </c>
      <c r="O2371" t="s">
        <v>104</v>
      </c>
      <c r="P2371" t="s">
        <v>112</v>
      </c>
      <c r="Q2371" t="s">
        <v>118</v>
      </c>
      <c r="R2371" t="s">
        <v>118</v>
      </c>
      <c r="S2371">
        <v>2388</v>
      </c>
      <c r="T2371">
        <v>1057</v>
      </c>
      <c r="U2371" s="1">
        <v>45586</v>
      </c>
      <c r="V2371" s="2">
        <v>0.39583333333333331</v>
      </c>
      <c r="W2371" s="2">
        <v>0.4375</v>
      </c>
      <c r="X2371" t="s">
        <v>49</v>
      </c>
      <c r="Y2371">
        <v>3</v>
      </c>
      <c r="Z2371">
        <v>12</v>
      </c>
      <c r="AA2371">
        <v>1</v>
      </c>
      <c r="AB2371" t="s">
        <v>39</v>
      </c>
      <c r="AC2371" t="s">
        <v>14</v>
      </c>
      <c r="AD2371">
        <v>60.000000000000028</v>
      </c>
      <c r="AE2371">
        <v>8.3333333333333329E-2</v>
      </c>
      <c r="AF2371">
        <v>0</v>
      </c>
      <c r="AG2371" t="s">
        <v>72</v>
      </c>
      <c r="AH2371" t="s">
        <v>107</v>
      </c>
      <c r="AI2371" t="s">
        <v>112</v>
      </c>
      <c r="AJ2371">
        <v>2387</v>
      </c>
      <c r="AK2371">
        <v>2388</v>
      </c>
      <c r="AL2371" t="s">
        <v>118</v>
      </c>
    </row>
    <row r="2372" spans="1:38" x14ac:dyDescent="0.2">
      <c r="A2372">
        <v>1057</v>
      </c>
      <c r="B2372" s="1">
        <v>45586</v>
      </c>
      <c r="C2372" s="2">
        <v>0.39583333333333331</v>
      </c>
      <c r="D2372" s="2">
        <v>0.4375</v>
      </c>
      <c r="E2372" t="s">
        <v>49</v>
      </c>
      <c r="F2372">
        <v>3</v>
      </c>
      <c r="G2372">
        <v>12</v>
      </c>
      <c r="H2372">
        <v>1</v>
      </c>
      <c r="I2372" t="s">
        <v>39</v>
      </c>
      <c r="J2372" t="s">
        <v>14</v>
      </c>
      <c r="K2372">
        <v>60.000000000000028</v>
      </c>
      <c r="L2372">
        <v>8.3333333333333329E-2</v>
      </c>
      <c r="M2372">
        <v>0</v>
      </c>
      <c r="N2372" t="s">
        <v>72</v>
      </c>
      <c r="O2372" t="s">
        <v>107</v>
      </c>
      <c r="P2372" t="s">
        <v>112</v>
      </c>
      <c r="Q2372" t="s">
        <v>117</v>
      </c>
      <c r="R2372" t="s">
        <v>118</v>
      </c>
      <c r="S2372">
        <v>2387</v>
      </c>
      <c r="T2372">
        <v>2364</v>
      </c>
      <c r="U2372" s="1">
        <v>45414</v>
      </c>
      <c r="V2372" s="2">
        <v>0.39583333333333331</v>
      </c>
      <c r="W2372" s="2">
        <v>0.41666666666666669</v>
      </c>
      <c r="X2372" t="s">
        <v>49</v>
      </c>
      <c r="Y2372">
        <v>3</v>
      </c>
      <c r="Z2372">
        <v>12</v>
      </c>
      <c r="AA2372">
        <v>10</v>
      </c>
      <c r="AB2372" t="s">
        <v>39</v>
      </c>
      <c r="AC2372" t="s">
        <v>18</v>
      </c>
      <c r="AD2372">
        <v>30.000000000000053</v>
      </c>
      <c r="AE2372">
        <v>0.83333333333333348</v>
      </c>
      <c r="AF2372">
        <v>0</v>
      </c>
      <c r="AG2372" t="s">
        <v>75</v>
      </c>
      <c r="AH2372" t="s">
        <v>102</v>
      </c>
      <c r="AI2372" t="s">
        <v>112</v>
      </c>
      <c r="AJ2372">
        <v>2386</v>
      </c>
      <c r="AK2372">
        <v>2387</v>
      </c>
      <c r="AL2372" t="s">
        <v>118</v>
      </c>
    </row>
    <row r="2373" spans="1:38" x14ac:dyDescent="0.2">
      <c r="A2373">
        <v>2364</v>
      </c>
      <c r="B2373" s="1">
        <v>45414</v>
      </c>
      <c r="C2373" s="2">
        <v>0.39583333333333331</v>
      </c>
      <c r="D2373" s="2">
        <v>0.41666666666666669</v>
      </c>
      <c r="E2373" t="s">
        <v>49</v>
      </c>
      <c r="F2373">
        <v>3</v>
      </c>
      <c r="G2373">
        <v>12</v>
      </c>
      <c r="H2373">
        <v>10</v>
      </c>
      <c r="I2373" t="s">
        <v>39</v>
      </c>
      <c r="J2373" t="s">
        <v>18</v>
      </c>
      <c r="K2373">
        <v>30.000000000000053</v>
      </c>
      <c r="L2373">
        <v>0.83333333333333348</v>
      </c>
      <c r="M2373">
        <v>0</v>
      </c>
      <c r="N2373" t="s">
        <v>75</v>
      </c>
      <c r="O2373" t="s">
        <v>102</v>
      </c>
      <c r="P2373" t="s">
        <v>112</v>
      </c>
      <c r="Q2373" t="s">
        <v>118</v>
      </c>
      <c r="R2373" t="s">
        <v>118</v>
      </c>
      <c r="S2373">
        <v>2386</v>
      </c>
      <c r="T2373">
        <v>1276</v>
      </c>
      <c r="U2373" s="1">
        <v>45459</v>
      </c>
      <c r="V2373" s="2">
        <v>0.39583333333333331</v>
      </c>
      <c r="W2373" s="2">
        <v>0.45833333333333331</v>
      </c>
      <c r="X2373" t="s">
        <v>49</v>
      </c>
      <c r="Y2373">
        <v>3</v>
      </c>
      <c r="Z2373">
        <v>12</v>
      </c>
      <c r="AA2373">
        <v>3</v>
      </c>
      <c r="AB2373" t="s">
        <v>41</v>
      </c>
      <c r="AC2373" t="s">
        <v>23</v>
      </c>
      <c r="AD2373">
        <v>90</v>
      </c>
      <c r="AE2373">
        <v>0.25</v>
      </c>
      <c r="AF2373">
        <v>0</v>
      </c>
      <c r="AG2373" t="s">
        <v>71</v>
      </c>
      <c r="AH2373" t="s">
        <v>103</v>
      </c>
      <c r="AI2373" t="s">
        <v>112</v>
      </c>
      <c r="AJ2373">
        <v>2385</v>
      </c>
      <c r="AK2373">
        <v>2386</v>
      </c>
      <c r="AL2373" t="s">
        <v>118</v>
      </c>
    </row>
    <row r="2374" spans="1:38" x14ac:dyDescent="0.2">
      <c r="A2374">
        <v>1276</v>
      </c>
      <c r="B2374" s="1">
        <v>45459</v>
      </c>
      <c r="C2374" s="2">
        <v>0.39583333333333331</v>
      </c>
      <c r="D2374" s="2">
        <v>0.45833333333333331</v>
      </c>
      <c r="E2374" t="s">
        <v>49</v>
      </c>
      <c r="F2374">
        <v>3</v>
      </c>
      <c r="G2374">
        <v>12</v>
      </c>
      <c r="H2374">
        <v>3</v>
      </c>
      <c r="I2374" t="s">
        <v>41</v>
      </c>
      <c r="J2374" t="s">
        <v>23</v>
      </c>
      <c r="K2374">
        <v>90</v>
      </c>
      <c r="L2374">
        <v>0.25</v>
      </c>
      <c r="M2374">
        <v>0</v>
      </c>
      <c r="N2374" t="s">
        <v>71</v>
      </c>
      <c r="O2374" t="s">
        <v>103</v>
      </c>
      <c r="P2374" t="s">
        <v>112</v>
      </c>
      <c r="Q2374" t="s">
        <v>118</v>
      </c>
      <c r="R2374" t="s">
        <v>118</v>
      </c>
      <c r="S2374">
        <v>2385</v>
      </c>
      <c r="T2374">
        <v>1019</v>
      </c>
      <c r="U2374" s="1">
        <v>45402</v>
      </c>
      <c r="V2374" s="2">
        <v>0.39583333333333331</v>
      </c>
      <c r="W2374" s="2">
        <v>0.4375</v>
      </c>
      <c r="X2374" t="s">
        <v>49</v>
      </c>
      <c r="Y2374">
        <v>3</v>
      </c>
      <c r="Z2374">
        <v>12</v>
      </c>
      <c r="AA2374">
        <v>6</v>
      </c>
      <c r="AB2374" t="s">
        <v>39</v>
      </c>
      <c r="AC2374" t="s">
        <v>28</v>
      </c>
      <c r="AD2374">
        <v>60.000000000000028</v>
      </c>
      <c r="AE2374">
        <v>0.5</v>
      </c>
      <c r="AF2374">
        <v>0</v>
      </c>
      <c r="AG2374" t="s">
        <v>77</v>
      </c>
      <c r="AH2374" t="s">
        <v>101</v>
      </c>
      <c r="AI2374" t="s">
        <v>112</v>
      </c>
      <c r="AJ2374">
        <v>2384</v>
      </c>
      <c r="AK2374">
        <v>2385</v>
      </c>
      <c r="AL2374" t="s">
        <v>118</v>
      </c>
    </row>
    <row r="2375" spans="1:38" x14ac:dyDescent="0.2">
      <c r="A2375">
        <v>1019</v>
      </c>
      <c r="B2375" s="1">
        <v>45402</v>
      </c>
      <c r="C2375" s="2">
        <v>0.39583333333333331</v>
      </c>
      <c r="D2375" s="2">
        <v>0.4375</v>
      </c>
      <c r="E2375" t="s">
        <v>49</v>
      </c>
      <c r="F2375">
        <v>3</v>
      </c>
      <c r="G2375">
        <v>12</v>
      </c>
      <c r="H2375">
        <v>6</v>
      </c>
      <c r="I2375" t="s">
        <v>39</v>
      </c>
      <c r="J2375" t="s">
        <v>28</v>
      </c>
      <c r="K2375">
        <v>60.000000000000028</v>
      </c>
      <c r="L2375">
        <v>0.5</v>
      </c>
      <c r="M2375">
        <v>0</v>
      </c>
      <c r="N2375" t="s">
        <v>77</v>
      </c>
      <c r="O2375" t="s">
        <v>101</v>
      </c>
      <c r="P2375" t="s">
        <v>112</v>
      </c>
      <c r="Q2375" t="s">
        <v>118</v>
      </c>
      <c r="R2375" t="s">
        <v>118</v>
      </c>
      <c r="S2375">
        <v>2384</v>
      </c>
      <c r="T2375">
        <v>2483</v>
      </c>
      <c r="U2375" s="1">
        <v>45638</v>
      </c>
      <c r="V2375" s="2">
        <v>0.39583333333333331</v>
      </c>
      <c r="W2375" s="2">
        <v>0.4375</v>
      </c>
      <c r="X2375" t="s">
        <v>49</v>
      </c>
      <c r="Y2375">
        <v>3</v>
      </c>
      <c r="Z2375">
        <v>12</v>
      </c>
      <c r="AA2375">
        <v>15</v>
      </c>
      <c r="AB2375" t="s">
        <v>22</v>
      </c>
      <c r="AC2375" t="s">
        <v>28</v>
      </c>
      <c r="AD2375">
        <v>60.000000000000028</v>
      </c>
      <c r="AE2375">
        <v>1.25</v>
      </c>
      <c r="AF2375">
        <v>1</v>
      </c>
      <c r="AG2375" t="s">
        <v>75</v>
      </c>
      <c r="AH2375" t="s">
        <v>109</v>
      </c>
      <c r="AI2375" t="s">
        <v>112</v>
      </c>
      <c r="AJ2375">
        <v>2383</v>
      </c>
      <c r="AK2375">
        <v>2384</v>
      </c>
      <c r="AL2375" t="s">
        <v>118</v>
      </c>
    </row>
    <row r="2376" spans="1:38" x14ac:dyDescent="0.2">
      <c r="A2376">
        <v>1595</v>
      </c>
      <c r="B2376" s="1">
        <v>45340</v>
      </c>
      <c r="C2376" s="2">
        <v>0.39583333333333331</v>
      </c>
      <c r="D2376" s="2">
        <v>0.47916666666666669</v>
      </c>
      <c r="E2376" t="s">
        <v>49</v>
      </c>
      <c r="F2376">
        <v>3</v>
      </c>
      <c r="G2376">
        <v>12</v>
      </c>
      <c r="H2376">
        <v>14</v>
      </c>
      <c r="I2376" t="s">
        <v>42</v>
      </c>
      <c r="J2376" t="s">
        <v>28</v>
      </c>
      <c r="K2376">
        <v>120.00000000000006</v>
      </c>
      <c r="L2376">
        <v>1.1666666666666667</v>
      </c>
      <c r="M2376">
        <v>1</v>
      </c>
      <c r="N2376" t="s">
        <v>71</v>
      </c>
      <c r="O2376" t="s">
        <v>99</v>
      </c>
      <c r="P2376" t="s">
        <v>112</v>
      </c>
      <c r="Q2376" t="s">
        <v>118</v>
      </c>
      <c r="R2376" t="s">
        <v>124</v>
      </c>
      <c r="S2376">
        <v>2382</v>
      </c>
      <c r="T2376">
        <v>1666</v>
      </c>
      <c r="U2376" s="1">
        <v>45298</v>
      </c>
      <c r="V2376" s="2">
        <v>0.39583333333333331</v>
      </c>
      <c r="W2376" s="2">
        <v>0.41666666666666669</v>
      </c>
      <c r="X2376" t="s">
        <v>49</v>
      </c>
      <c r="Y2376">
        <v>3</v>
      </c>
      <c r="Z2376">
        <v>12</v>
      </c>
      <c r="AA2376">
        <v>9</v>
      </c>
      <c r="AB2376" t="s">
        <v>39</v>
      </c>
      <c r="AC2376" t="s">
        <v>28</v>
      </c>
      <c r="AD2376">
        <v>30.000000000000053</v>
      </c>
      <c r="AE2376">
        <v>0.75</v>
      </c>
      <c r="AF2376">
        <v>0</v>
      </c>
      <c r="AG2376" t="s">
        <v>71</v>
      </c>
      <c r="AH2376" t="s">
        <v>98</v>
      </c>
      <c r="AI2376" t="s">
        <v>112</v>
      </c>
      <c r="AJ2376">
        <v>2381</v>
      </c>
      <c r="AK2376">
        <v>2382</v>
      </c>
      <c r="AL2376" t="s">
        <v>118</v>
      </c>
    </row>
    <row r="2377" spans="1:38" x14ac:dyDescent="0.2">
      <c r="A2377">
        <v>1666</v>
      </c>
      <c r="B2377" s="1">
        <v>45298</v>
      </c>
      <c r="C2377" s="2">
        <v>0.39583333333333331</v>
      </c>
      <c r="D2377" s="2">
        <v>0.41666666666666669</v>
      </c>
      <c r="E2377" t="s">
        <v>49</v>
      </c>
      <c r="F2377">
        <v>3</v>
      </c>
      <c r="G2377">
        <v>12</v>
      </c>
      <c r="H2377">
        <v>9</v>
      </c>
      <c r="I2377" t="s">
        <v>39</v>
      </c>
      <c r="J2377" t="s">
        <v>28</v>
      </c>
      <c r="K2377">
        <v>30.000000000000053</v>
      </c>
      <c r="L2377">
        <v>0.75</v>
      </c>
      <c r="M2377">
        <v>0</v>
      </c>
      <c r="N2377" t="s">
        <v>71</v>
      </c>
      <c r="O2377" t="s">
        <v>98</v>
      </c>
      <c r="P2377" t="s">
        <v>112</v>
      </c>
      <c r="Q2377" t="s">
        <v>118</v>
      </c>
      <c r="R2377" t="s">
        <v>118</v>
      </c>
      <c r="S2377">
        <v>2381</v>
      </c>
      <c r="T2377">
        <v>116</v>
      </c>
      <c r="U2377" s="1">
        <v>45415</v>
      </c>
      <c r="V2377" s="2">
        <v>0.39583333333333331</v>
      </c>
      <c r="W2377" s="2">
        <v>0.45833333333333331</v>
      </c>
      <c r="X2377" t="s">
        <v>49</v>
      </c>
      <c r="Y2377">
        <v>3</v>
      </c>
      <c r="Z2377">
        <v>12</v>
      </c>
      <c r="AA2377">
        <v>4</v>
      </c>
      <c r="AB2377" t="s">
        <v>17</v>
      </c>
      <c r="AC2377" t="s">
        <v>28</v>
      </c>
      <c r="AD2377">
        <v>90</v>
      </c>
      <c r="AE2377">
        <v>0.33333333333333331</v>
      </c>
      <c r="AF2377">
        <v>0</v>
      </c>
      <c r="AG2377" t="s">
        <v>76</v>
      </c>
      <c r="AH2377" t="s">
        <v>102</v>
      </c>
      <c r="AI2377" t="s">
        <v>112</v>
      </c>
      <c r="AJ2377">
        <v>2380</v>
      </c>
      <c r="AK2377">
        <v>2381</v>
      </c>
      <c r="AL2377" t="s">
        <v>118</v>
      </c>
    </row>
    <row r="2378" spans="1:38" x14ac:dyDescent="0.2">
      <c r="A2378">
        <v>116</v>
      </c>
      <c r="B2378" s="1">
        <v>45415</v>
      </c>
      <c r="C2378" s="2">
        <v>0.39583333333333331</v>
      </c>
      <c r="D2378" s="2">
        <v>0.45833333333333331</v>
      </c>
      <c r="E2378" t="s">
        <v>49</v>
      </c>
      <c r="F2378">
        <v>3</v>
      </c>
      <c r="G2378">
        <v>12</v>
      </c>
      <c r="H2378">
        <v>4</v>
      </c>
      <c r="I2378" t="s">
        <v>17</v>
      </c>
      <c r="J2378" t="s">
        <v>28</v>
      </c>
      <c r="K2378">
        <v>90</v>
      </c>
      <c r="L2378">
        <v>0.33333333333333331</v>
      </c>
      <c r="M2378">
        <v>0</v>
      </c>
      <c r="N2378" t="s">
        <v>76</v>
      </c>
      <c r="O2378" t="s">
        <v>102</v>
      </c>
      <c r="P2378" t="s">
        <v>112</v>
      </c>
      <c r="Q2378" t="s">
        <v>118</v>
      </c>
      <c r="R2378" t="s">
        <v>118</v>
      </c>
      <c r="S2378">
        <v>2380</v>
      </c>
      <c r="T2378">
        <v>2018</v>
      </c>
      <c r="U2378" s="1">
        <v>45369</v>
      </c>
      <c r="V2378" s="2">
        <v>0.39583333333333331</v>
      </c>
      <c r="W2378" s="2">
        <v>0.41666666666666669</v>
      </c>
      <c r="X2378" t="s">
        <v>49</v>
      </c>
      <c r="Y2378">
        <v>3</v>
      </c>
      <c r="Z2378">
        <v>12</v>
      </c>
      <c r="AA2378">
        <v>7</v>
      </c>
      <c r="AB2378" t="s">
        <v>22</v>
      </c>
      <c r="AC2378" t="s">
        <v>14</v>
      </c>
      <c r="AD2378">
        <v>30.000000000000053</v>
      </c>
      <c r="AE2378">
        <v>0.58333333333333337</v>
      </c>
      <c r="AF2378">
        <v>0</v>
      </c>
      <c r="AG2378" t="s">
        <v>72</v>
      </c>
      <c r="AH2378" t="s">
        <v>100</v>
      </c>
      <c r="AI2378" t="s">
        <v>112</v>
      </c>
      <c r="AJ2378">
        <v>2379</v>
      </c>
      <c r="AK2378">
        <v>2380</v>
      </c>
      <c r="AL2378" t="s">
        <v>118</v>
      </c>
    </row>
    <row r="2379" spans="1:38" x14ac:dyDescent="0.2">
      <c r="A2379">
        <v>2018</v>
      </c>
      <c r="B2379" s="1">
        <v>45369</v>
      </c>
      <c r="C2379" s="2">
        <v>0.39583333333333331</v>
      </c>
      <c r="D2379" s="2">
        <v>0.41666666666666669</v>
      </c>
      <c r="E2379" t="s">
        <v>49</v>
      </c>
      <c r="F2379">
        <v>3</v>
      </c>
      <c r="G2379">
        <v>12</v>
      </c>
      <c r="H2379">
        <v>7</v>
      </c>
      <c r="I2379" t="s">
        <v>22</v>
      </c>
      <c r="J2379" t="s">
        <v>14</v>
      </c>
      <c r="K2379">
        <v>30.000000000000053</v>
      </c>
      <c r="L2379">
        <v>0.58333333333333337</v>
      </c>
      <c r="M2379">
        <v>0</v>
      </c>
      <c r="N2379" t="s">
        <v>72</v>
      </c>
      <c r="O2379" t="s">
        <v>100</v>
      </c>
      <c r="P2379" t="s">
        <v>112</v>
      </c>
      <c r="Q2379" t="s">
        <v>118</v>
      </c>
      <c r="R2379" t="s">
        <v>118</v>
      </c>
      <c r="S2379">
        <v>2379</v>
      </c>
      <c r="T2379">
        <v>1735</v>
      </c>
      <c r="U2379" s="1">
        <v>45311</v>
      </c>
      <c r="V2379" s="2">
        <v>0.39583333333333331</v>
      </c>
      <c r="W2379" s="2">
        <v>0.4375</v>
      </c>
      <c r="X2379" t="s">
        <v>49</v>
      </c>
      <c r="Y2379">
        <v>3</v>
      </c>
      <c r="Z2379">
        <v>12</v>
      </c>
      <c r="AA2379">
        <v>14</v>
      </c>
      <c r="AB2379" t="s">
        <v>42</v>
      </c>
      <c r="AC2379" t="s">
        <v>18</v>
      </c>
      <c r="AD2379">
        <v>60.000000000000028</v>
      </c>
      <c r="AE2379">
        <v>1.1666666666666667</v>
      </c>
      <c r="AF2379">
        <v>1</v>
      </c>
      <c r="AG2379" t="s">
        <v>77</v>
      </c>
      <c r="AH2379" t="s">
        <v>98</v>
      </c>
      <c r="AI2379" t="s">
        <v>112</v>
      </c>
      <c r="AJ2379">
        <v>2378</v>
      </c>
      <c r="AK2379">
        <v>2379</v>
      </c>
      <c r="AL2379" t="s">
        <v>118</v>
      </c>
    </row>
    <row r="2380" spans="1:38" x14ac:dyDescent="0.2">
      <c r="A2380">
        <v>1237</v>
      </c>
      <c r="B2380" s="1">
        <v>45478</v>
      </c>
      <c r="C2380" s="2">
        <v>0.39583333333333331</v>
      </c>
      <c r="D2380" s="2">
        <v>0.45833333333333331</v>
      </c>
      <c r="E2380" t="s">
        <v>49</v>
      </c>
      <c r="F2380">
        <v>3</v>
      </c>
      <c r="G2380">
        <v>12</v>
      </c>
      <c r="H2380">
        <v>8</v>
      </c>
      <c r="I2380" t="s">
        <v>22</v>
      </c>
      <c r="J2380" t="s">
        <v>14</v>
      </c>
      <c r="K2380">
        <v>90</v>
      </c>
      <c r="L2380">
        <v>0.66666666666666663</v>
      </c>
      <c r="M2380">
        <v>0</v>
      </c>
      <c r="N2380" t="s">
        <v>76</v>
      </c>
      <c r="O2380" t="s">
        <v>104</v>
      </c>
      <c r="P2380" t="s">
        <v>112</v>
      </c>
      <c r="Q2380" t="s">
        <v>118</v>
      </c>
      <c r="R2380" t="s">
        <v>118</v>
      </c>
      <c r="S2380">
        <v>2371</v>
      </c>
      <c r="T2380">
        <v>2851</v>
      </c>
      <c r="U2380" s="1">
        <v>45339</v>
      </c>
      <c r="V2380" s="2">
        <v>0.39583333333333331</v>
      </c>
      <c r="W2380" s="2">
        <v>0.45833333333333331</v>
      </c>
      <c r="X2380" t="s">
        <v>49</v>
      </c>
      <c r="Y2380">
        <v>3</v>
      </c>
      <c r="Z2380">
        <v>12</v>
      </c>
      <c r="AA2380">
        <v>5</v>
      </c>
      <c r="AB2380" t="s">
        <v>17</v>
      </c>
      <c r="AC2380" t="s">
        <v>28</v>
      </c>
      <c r="AD2380">
        <v>90</v>
      </c>
      <c r="AE2380">
        <v>0.41666666666666674</v>
      </c>
      <c r="AF2380">
        <v>0</v>
      </c>
      <c r="AG2380" t="s">
        <v>77</v>
      </c>
      <c r="AH2380" t="s">
        <v>99</v>
      </c>
      <c r="AI2380" t="s">
        <v>112</v>
      </c>
      <c r="AJ2380">
        <v>2370</v>
      </c>
      <c r="AK2380">
        <v>2371</v>
      </c>
      <c r="AL2380" t="s">
        <v>118</v>
      </c>
    </row>
    <row r="2381" spans="1:38" x14ac:dyDescent="0.2">
      <c r="A2381">
        <v>2233</v>
      </c>
      <c r="B2381" s="1">
        <v>45413</v>
      </c>
      <c r="C2381" s="2">
        <v>0.39583333333333331</v>
      </c>
      <c r="D2381" s="2">
        <v>0.4375</v>
      </c>
      <c r="E2381" t="s">
        <v>49</v>
      </c>
      <c r="F2381">
        <v>3</v>
      </c>
      <c r="G2381">
        <v>12</v>
      </c>
      <c r="H2381">
        <v>7</v>
      </c>
      <c r="I2381" t="s">
        <v>41</v>
      </c>
      <c r="J2381" t="s">
        <v>23</v>
      </c>
      <c r="K2381">
        <v>60.000000000000028</v>
      </c>
      <c r="L2381">
        <v>0.58333333333333337</v>
      </c>
      <c r="M2381">
        <v>0</v>
      </c>
      <c r="N2381" t="s">
        <v>74</v>
      </c>
      <c r="O2381" t="s">
        <v>102</v>
      </c>
      <c r="P2381" t="s">
        <v>112</v>
      </c>
      <c r="Q2381" t="s">
        <v>118</v>
      </c>
      <c r="R2381" t="s">
        <v>118</v>
      </c>
      <c r="S2381">
        <v>2377</v>
      </c>
      <c r="T2381">
        <v>1693</v>
      </c>
      <c r="U2381" s="1">
        <v>45353</v>
      </c>
      <c r="V2381" s="2">
        <v>0.39583333333333331</v>
      </c>
      <c r="W2381" s="2">
        <v>0.41666666666666669</v>
      </c>
      <c r="X2381" t="s">
        <v>49</v>
      </c>
      <c r="Y2381">
        <v>3</v>
      </c>
      <c r="Z2381">
        <v>12</v>
      </c>
      <c r="AA2381">
        <v>2</v>
      </c>
      <c r="AB2381" t="s">
        <v>42</v>
      </c>
      <c r="AC2381" t="s">
        <v>40</v>
      </c>
      <c r="AD2381">
        <v>30.000000000000053</v>
      </c>
      <c r="AE2381">
        <v>0.16666666666666666</v>
      </c>
      <c r="AF2381">
        <v>0</v>
      </c>
      <c r="AG2381" t="s">
        <v>77</v>
      </c>
      <c r="AH2381" t="s">
        <v>100</v>
      </c>
      <c r="AI2381" t="s">
        <v>112</v>
      </c>
      <c r="AJ2381">
        <v>2376</v>
      </c>
      <c r="AK2381">
        <v>2377</v>
      </c>
      <c r="AL2381" t="s">
        <v>118</v>
      </c>
    </row>
    <row r="2382" spans="1:38" x14ac:dyDescent="0.2">
      <c r="A2382">
        <v>1693</v>
      </c>
      <c r="B2382" s="1">
        <v>45353</v>
      </c>
      <c r="C2382" s="2">
        <v>0.39583333333333331</v>
      </c>
      <c r="D2382" s="2">
        <v>0.41666666666666669</v>
      </c>
      <c r="E2382" t="s">
        <v>49</v>
      </c>
      <c r="F2382">
        <v>3</v>
      </c>
      <c r="G2382">
        <v>12</v>
      </c>
      <c r="H2382">
        <v>2</v>
      </c>
      <c r="I2382" t="s">
        <v>42</v>
      </c>
      <c r="J2382" t="s">
        <v>40</v>
      </c>
      <c r="K2382">
        <v>30.000000000000053</v>
      </c>
      <c r="L2382">
        <v>0.16666666666666666</v>
      </c>
      <c r="M2382">
        <v>0</v>
      </c>
      <c r="N2382" t="s">
        <v>77</v>
      </c>
      <c r="O2382" t="s">
        <v>100</v>
      </c>
      <c r="P2382" t="s">
        <v>112</v>
      </c>
      <c r="Q2382" t="s">
        <v>117</v>
      </c>
      <c r="R2382" t="s">
        <v>118</v>
      </c>
      <c r="S2382">
        <v>2376</v>
      </c>
      <c r="T2382">
        <v>1619</v>
      </c>
      <c r="U2382" s="1">
        <v>45387</v>
      </c>
      <c r="V2382" s="2">
        <v>0.39583333333333331</v>
      </c>
      <c r="W2382" s="2">
        <v>0.4375</v>
      </c>
      <c r="X2382" t="s">
        <v>49</v>
      </c>
      <c r="Y2382">
        <v>3</v>
      </c>
      <c r="Z2382">
        <v>12</v>
      </c>
      <c r="AA2382">
        <v>3</v>
      </c>
      <c r="AB2382" t="s">
        <v>13</v>
      </c>
      <c r="AC2382" t="s">
        <v>28</v>
      </c>
      <c r="AD2382">
        <v>60.000000000000028</v>
      </c>
      <c r="AE2382">
        <v>0.25</v>
      </c>
      <c r="AF2382">
        <v>0</v>
      </c>
      <c r="AG2382" t="s">
        <v>76</v>
      </c>
      <c r="AH2382" t="s">
        <v>101</v>
      </c>
      <c r="AI2382" t="s">
        <v>112</v>
      </c>
      <c r="AJ2382">
        <v>2375</v>
      </c>
      <c r="AK2382">
        <v>2376</v>
      </c>
      <c r="AL2382" t="s">
        <v>118</v>
      </c>
    </row>
    <row r="2383" spans="1:38" x14ac:dyDescent="0.2">
      <c r="A2383">
        <v>1619</v>
      </c>
      <c r="B2383" s="1">
        <v>45387</v>
      </c>
      <c r="C2383" s="2">
        <v>0.39583333333333331</v>
      </c>
      <c r="D2383" s="2">
        <v>0.4375</v>
      </c>
      <c r="E2383" t="s">
        <v>49</v>
      </c>
      <c r="F2383">
        <v>3</v>
      </c>
      <c r="G2383">
        <v>12</v>
      </c>
      <c r="H2383">
        <v>3</v>
      </c>
      <c r="I2383" t="s">
        <v>13</v>
      </c>
      <c r="J2383" t="s">
        <v>28</v>
      </c>
      <c r="K2383">
        <v>60.000000000000028</v>
      </c>
      <c r="L2383">
        <v>0.25</v>
      </c>
      <c r="M2383">
        <v>0</v>
      </c>
      <c r="N2383" t="s">
        <v>76</v>
      </c>
      <c r="O2383" t="s">
        <v>101</v>
      </c>
      <c r="P2383" t="s">
        <v>112</v>
      </c>
      <c r="Q2383" t="s">
        <v>118</v>
      </c>
      <c r="R2383" t="s">
        <v>118</v>
      </c>
      <c r="S2383">
        <v>2375</v>
      </c>
      <c r="T2383">
        <v>342</v>
      </c>
      <c r="U2383" s="1">
        <v>45501</v>
      </c>
      <c r="V2383" s="2">
        <v>0.39583333333333331</v>
      </c>
      <c r="W2383" s="2">
        <v>0.41666666666666669</v>
      </c>
      <c r="X2383" t="s">
        <v>49</v>
      </c>
      <c r="Y2383">
        <v>3</v>
      </c>
      <c r="Z2383">
        <v>12</v>
      </c>
      <c r="AA2383">
        <v>6</v>
      </c>
      <c r="AB2383" t="s">
        <v>22</v>
      </c>
      <c r="AC2383" t="s">
        <v>30</v>
      </c>
      <c r="AD2383">
        <v>30.000000000000053</v>
      </c>
      <c r="AE2383">
        <v>0.5</v>
      </c>
      <c r="AF2383">
        <v>0</v>
      </c>
      <c r="AG2383" t="s">
        <v>71</v>
      </c>
      <c r="AH2383" t="s">
        <v>104</v>
      </c>
      <c r="AI2383" t="s">
        <v>112</v>
      </c>
      <c r="AJ2383">
        <v>2374</v>
      </c>
      <c r="AK2383">
        <v>2375</v>
      </c>
      <c r="AL2383" t="s">
        <v>118</v>
      </c>
    </row>
    <row r="2384" spans="1:38" x14ac:dyDescent="0.2">
      <c r="A2384">
        <v>2388</v>
      </c>
      <c r="B2384" s="1">
        <v>45322</v>
      </c>
      <c r="C2384" s="2">
        <v>0.39583333333333331</v>
      </c>
      <c r="D2384" s="2">
        <v>0.47916666666666669</v>
      </c>
      <c r="E2384" t="s">
        <v>49</v>
      </c>
      <c r="F2384">
        <v>3</v>
      </c>
      <c r="G2384">
        <v>12</v>
      </c>
      <c r="H2384">
        <v>12</v>
      </c>
      <c r="I2384" t="s">
        <v>42</v>
      </c>
      <c r="J2384" t="s">
        <v>23</v>
      </c>
      <c r="K2384">
        <v>120.00000000000006</v>
      </c>
      <c r="L2384">
        <v>1</v>
      </c>
      <c r="M2384">
        <v>0</v>
      </c>
      <c r="N2384" t="s">
        <v>74</v>
      </c>
      <c r="O2384" t="s">
        <v>98</v>
      </c>
      <c r="P2384" t="s">
        <v>112</v>
      </c>
      <c r="Q2384" t="s">
        <v>118</v>
      </c>
      <c r="R2384" t="s">
        <v>124</v>
      </c>
      <c r="S2384">
        <v>2367</v>
      </c>
      <c r="T2384">
        <v>1197</v>
      </c>
      <c r="U2384" s="1">
        <v>45531</v>
      </c>
      <c r="V2384" s="2">
        <v>0.41666666666666669</v>
      </c>
      <c r="W2384" s="2">
        <v>0.45833333333333331</v>
      </c>
      <c r="X2384" t="s">
        <v>49</v>
      </c>
      <c r="Y2384">
        <v>3</v>
      </c>
      <c r="Z2384">
        <v>12</v>
      </c>
      <c r="AA2384">
        <v>3</v>
      </c>
      <c r="AB2384" t="s">
        <v>41</v>
      </c>
      <c r="AC2384" t="s">
        <v>23</v>
      </c>
      <c r="AD2384">
        <v>59.999999999999943</v>
      </c>
      <c r="AE2384">
        <v>0.25</v>
      </c>
      <c r="AF2384">
        <v>0</v>
      </c>
      <c r="AG2384" t="s">
        <v>73</v>
      </c>
      <c r="AH2384" t="s">
        <v>105</v>
      </c>
      <c r="AI2384" t="s">
        <v>112</v>
      </c>
      <c r="AJ2384">
        <v>2366</v>
      </c>
      <c r="AK2384">
        <v>2367</v>
      </c>
      <c r="AL2384" t="s">
        <v>118</v>
      </c>
    </row>
    <row r="2385" spans="1:38" x14ac:dyDescent="0.2">
      <c r="A2385">
        <v>342</v>
      </c>
      <c r="B2385" s="1">
        <v>45501</v>
      </c>
      <c r="C2385" s="2">
        <v>0.39583333333333331</v>
      </c>
      <c r="D2385" s="2">
        <v>0.41666666666666669</v>
      </c>
      <c r="E2385" t="s">
        <v>49</v>
      </c>
      <c r="F2385">
        <v>3</v>
      </c>
      <c r="G2385">
        <v>12</v>
      </c>
      <c r="H2385">
        <v>6</v>
      </c>
      <c r="I2385" t="s">
        <v>22</v>
      </c>
      <c r="J2385" t="s">
        <v>30</v>
      </c>
      <c r="K2385">
        <v>30.000000000000053</v>
      </c>
      <c r="L2385">
        <v>0.5</v>
      </c>
      <c r="M2385">
        <v>0</v>
      </c>
      <c r="N2385" t="s">
        <v>71</v>
      </c>
      <c r="O2385" t="s">
        <v>104</v>
      </c>
      <c r="P2385" t="s">
        <v>112</v>
      </c>
      <c r="Q2385" t="s">
        <v>118</v>
      </c>
      <c r="R2385" t="s">
        <v>118</v>
      </c>
      <c r="S2385">
        <v>2374</v>
      </c>
      <c r="T2385">
        <v>1746</v>
      </c>
      <c r="U2385" s="1">
        <v>45345</v>
      </c>
      <c r="V2385" s="2">
        <v>0.39583333333333331</v>
      </c>
      <c r="W2385" s="2">
        <v>0.41666666666666669</v>
      </c>
      <c r="X2385" t="s">
        <v>49</v>
      </c>
      <c r="Y2385">
        <v>3</v>
      </c>
      <c r="Z2385">
        <v>12</v>
      </c>
      <c r="AA2385">
        <v>10</v>
      </c>
      <c r="AB2385" t="s">
        <v>41</v>
      </c>
      <c r="AC2385" t="s">
        <v>40</v>
      </c>
      <c r="AD2385">
        <v>30.000000000000053</v>
      </c>
      <c r="AE2385">
        <v>0.83333333333333348</v>
      </c>
      <c r="AF2385">
        <v>0</v>
      </c>
      <c r="AG2385" t="s">
        <v>76</v>
      </c>
      <c r="AH2385" t="s">
        <v>99</v>
      </c>
      <c r="AI2385" t="s">
        <v>112</v>
      </c>
      <c r="AJ2385">
        <v>2373</v>
      </c>
      <c r="AK2385">
        <v>2374</v>
      </c>
      <c r="AL2385" t="s">
        <v>118</v>
      </c>
    </row>
    <row r="2386" spans="1:38" x14ac:dyDescent="0.2">
      <c r="A2386">
        <v>1746</v>
      </c>
      <c r="B2386" s="1">
        <v>45345</v>
      </c>
      <c r="C2386" s="2">
        <v>0.39583333333333331</v>
      </c>
      <c r="D2386" s="2">
        <v>0.41666666666666669</v>
      </c>
      <c r="E2386" t="s">
        <v>49</v>
      </c>
      <c r="F2386">
        <v>3</v>
      </c>
      <c r="G2386">
        <v>12</v>
      </c>
      <c r="H2386">
        <v>10</v>
      </c>
      <c r="I2386" t="s">
        <v>41</v>
      </c>
      <c r="J2386" t="s">
        <v>40</v>
      </c>
      <c r="K2386">
        <v>30.000000000000053</v>
      </c>
      <c r="L2386">
        <v>0.83333333333333348</v>
      </c>
      <c r="M2386">
        <v>0</v>
      </c>
      <c r="N2386" t="s">
        <v>76</v>
      </c>
      <c r="O2386" t="s">
        <v>99</v>
      </c>
      <c r="P2386" t="s">
        <v>112</v>
      </c>
      <c r="Q2386" t="s">
        <v>118</v>
      </c>
      <c r="R2386" t="s">
        <v>118</v>
      </c>
      <c r="S2386">
        <v>2373</v>
      </c>
      <c r="T2386">
        <v>1865</v>
      </c>
      <c r="U2386" s="1">
        <v>45392</v>
      </c>
      <c r="V2386" s="2">
        <v>0.39583333333333331</v>
      </c>
      <c r="W2386" s="2">
        <v>0.47916666666666669</v>
      </c>
      <c r="X2386" t="s">
        <v>49</v>
      </c>
      <c r="Y2386">
        <v>3</v>
      </c>
      <c r="Z2386">
        <v>12</v>
      </c>
      <c r="AA2386">
        <v>5</v>
      </c>
      <c r="AB2386" t="s">
        <v>17</v>
      </c>
      <c r="AC2386" t="s">
        <v>23</v>
      </c>
      <c r="AD2386">
        <v>120.00000000000006</v>
      </c>
      <c r="AE2386">
        <v>0.41666666666666674</v>
      </c>
      <c r="AF2386">
        <v>0</v>
      </c>
      <c r="AG2386" t="s">
        <v>74</v>
      </c>
      <c r="AH2386" t="s">
        <v>101</v>
      </c>
      <c r="AI2386" t="s">
        <v>112</v>
      </c>
      <c r="AJ2386">
        <v>2372</v>
      </c>
      <c r="AK2386">
        <v>2373</v>
      </c>
      <c r="AL2386" t="s">
        <v>118</v>
      </c>
    </row>
    <row r="2387" spans="1:38" x14ac:dyDescent="0.2">
      <c r="A2387">
        <v>1865</v>
      </c>
      <c r="B2387" s="1">
        <v>45392</v>
      </c>
      <c r="C2387" s="2">
        <v>0.39583333333333331</v>
      </c>
      <c r="D2387" s="2">
        <v>0.47916666666666669</v>
      </c>
      <c r="E2387" t="s">
        <v>49</v>
      </c>
      <c r="F2387">
        <v>3</v>
      </c>
      <c r="G2387">
        <v>12</v>
      </c>
      <c r="H2387">
        <v>5</v>
      </c>
      <c r="I2387" t="s">
        <v>17</v>
      </c>
      <c r="J2387" t="s">
        <v>23</v>
      </c>
      <c r="K2387">
        <v>120.00000000000006</v>
      </c>
      <c r="L2387">
        <v>0.41666666666666674</v>
      </c>
      <c r="M2387">
        <v>0</v>
      </c>
      <c r="N2387" t="s">
        <v>74</v>
      </c>
      <c r="O2387" t="s">
        <v>101</v>
      </c>
      <c r="P2387" t="s">
        <v>112</v>
      </c>
      <c r="Q2387" t="s">
        <v>118</v>
      </c>
      <c r="R2387" t="s">
        <v>124</v>
      </c>
      <c r="S2387">
        <v>2372</v>
      </c>
      <c r="T2387">
        <v>1237</v>
      </c>
      <c r="U2387" s="1">
        <v>45478</v>
      </c>
      <c r="V2387" s="2">
        <v>0.39583333333333331</v>
      </c>
      <c r="W2387" s="2">
        <v>0.45833333333333331</v>
      </c>
      <c r="X2387" t="s">
        <v>49</v>
      </c>
      <c r="Y2387">
        <v>3</v>
      </c>
      <c r="Z2387">
        <v>12</v>
      </c>
      <c r="AA2387">
        <v>8</v>
      </c>
      <c r="AB2387" t="s">
        <v>22</v>
      </c>
      <c r="AC2387" t="s">
        <v>14</v>
      </c>
      <c r="AD2387">
        <v>90</v>
      </c>
      <c r="AE2387">
        <v>0.66666666666666663</v>
      </c>
      <c r="AF2387">
        <v>0</v>
      </c>
      <c r="AG2387" t="s">
        <v>76</v>
      </c>
      <c r="AH2387" t="s">
        <v>104</v>
      </c>
      <c r="AI2387" t="s">
        <v>112</v>
      </c>
      <c r="AJ2387">
        <v>2371</v>
      </c>
      <c r="AK2387">
        <v>2372</v>
      </c>
      <c r="AL2387" t="s">
        <v>118</v>
      </c>
    </row>
    <row r="2388" spans="1:38" x14ac:dyDescent="0.2">
      <c r="A2388">
        <v>1735</v>
      </c>
      <c r="B2388" s="1">
        <v>45311</v>
      </c>
      <c r="C2388" s="2">
        <v>0.39583333333333331</v>
      </c>
      <c r="D2388" s="2">
        <v>0.4375</v>
      </c>
      <c r="E2388" t="s">
        <v>49</v>
      </c>
      <c r="F2388">
        <v>3</v>
      </c>
      <c r="G2388">
        <v>12</v>
      </c>
      <c r="H2388">
        <v>14</v>
      </c>
      <c r="I2388" t="s">
        <v>42</v>
      </c>
      <c r="J2388" t="s">
        <v>18</v>
      </c>
      <c r="K2388">
        <v>60.000000000000028</v>
      </c>
      <c r="L2388">
        <v>1.1666666666666667</v>
      </c>
      <c r="M2388">
        <v>1</v>
      </c>
      <c r="N2388" t="s">
        <v>77</v>
      </c>
      <c r="O2388" t="s">
        <v>98</v>
      </c>
      <c r="P2388" t="s">
        <v>112</v>
      </c>
      <c r="Q2388" t="s">
        <v>118</v>
      </c>
      <c r="R2388" t="s">
        <v>118</v>
      </c>
      <c r="S2388">
        <v>2378</v>
      </c>
      <c r="T2388">
        <v>2233</v>
      </c>
      <c r="U2388" s="1">
        <v>45413</v>
      </c>
      <c r="V2388" s="2">
        <v>0.39583333333333331</v>
      </c>
      <c r="W2388" s="2">
        <v>0.4375</v>
      </c>
      <c r="X2388" t="s">
        <v>49</v>
      </c>
      <c r="Y2388">
        <v>3</v>
      </c>
      <c r="Z2388">
        <v>12</v>
      </c>
      <c r="AA2388">
        <v>7</v>
      </c>
      <c r="AB2388" t="s">
        <v>41</v>
      </c>
      <c r="AC2388" t="s">
        <v>23</v>
      </c>
      <c r="AD2388">
        <v>60.000000000000028</v>
      </c>
      <c r="AE2388">
        <v>0.58333333333333337</v>
      </c>
      <c r="AF2388">
        <v>0</v>
      </c>
      <c r="AG2388" t="s">
        <v>74</v>
      </c>
      <c r="AH2388" t="s">
        <v>102</v>
      </c>
      <c r="AI2388" t="s">
        <v>112</v>
      </c>
      <c r="AJ2388">
        <v>2377</v>
      </c>
      <c r="AK2388">
        <v>2378</v>
      </c>
      <c r="AL2388" t="s">
        <v>118</v>
      </c>
    </row>
    <row r="2389" spans="1:38" x14ac:dyDescent="0.2">
      <c r="A2389">
        <v>2851</v>
      </c>
      <c r="B2389" s="1">
        <v>45339</v>
      </c>
      <c r="C2389" s="2">
        <v>0.39583333333333331</v>
      </c>
      <c r="D2389" s="2">
        <v>0.45833333333333331</v>
      </c>
      <c r="E2389" t="s">
        <v>49</v>
      </c>
      <c r="F2389">
        <v>3</v>
      </c>
      <c r="G2389">
        <v>12</v>
      </c>
      <c r="H2389">
        <v>5</v>
      </c>
      <c r="I2389" t="s">
        <v>17</v>
      </c>
      <c r="J2389" t="s">
        <v>28</v>
      </c>
      <c r="K2389">
        <v>90</v>
      </c>
      <c r="L2389">
        <v>0.41666666666666674</v>
      </c>
      <c r="M2389">
        <v>0</v>
      </c>
      <c r="N2389" t="s">
        <v>77</v>
      </c>
      <c r="O2389" t="s">
        <v>99</v>
      </c>
      <c r="P2389" t="s">
        <v>112</v>
      </c>
      <c r="Q2389" t="s">
        <v>118</v>
      </c>
      <c r="R2389" t="s">
        <v>118</v>
      </c>
      <c r="S2389">
        <v>2370</v>
      </c>
      <c r="T2389">
        <v>1010</v>
      </c>
      <c r="U2389" s="1">
        <v>45473</v>
      </c>
      <c r="V2389" s="2">
        <v>0.39583333333333331</v>
      </c>
      <c r="W2389" s="2">
        <v>0.4375</v>
      </c>
      <c r="X2389" t="s">
        <v>49</v>
      </c>
      <c r="Y2389">
        <v>3</v>
      </c>
      <c r="Z2389">
        <v>12</v>
      </c>
      <c r="AA2389">
        <v>3</v>
      </c>
      <c r="AB2389" t="s">
        <v>17</v>
      </c>
      <c r="AC2389" t="s">
        <v>23</v>
      </c>
      <c r="AD2389">
        <v>60.000000000000028</v>
      </c>
      <c r="AE2389">
        <v>0.25</v>
      </c>
      <c r="AF2389">
        <v>0</v>
      </c>
      <c r="AG2389" t="s">
        <v>71</v>
      </c>
      <c r="AH2389" t="s">
        <v>103</v>
      </c>
      <c r="AI2389" t="s">
        <v>112</v>
      </c>
      <c r="AJ2389">
        <v>2369</v>
      </c>
      <c r="AK2389">
        <v>2370</v>
      </c>
      <c r="AL2389" t="s">
        <v>118</v>
      </c>
    </row>
    <row r="2390" spans="1:38" x14ac:dyDescent="0.2">
      <c r="A2390">
        <v>1010</v>
      </c>
      <c r="B2390" s="1">
        <v>45473</v>
      </c>
      <c r="C2390" s="2">
        <v>0.39583333333333331</v>
      </c>
      <c r="D2390" s="2">
        <v>0.4375</v>
      </c>
      <c r="E2390" t="s">
        <v>49</v>
      </c>
      <c r="F2390">
        <v>3</v>
      </c>
      <c r="G2390">
        <v>12</v>
      </c>
      <c r="H2390">
        <v>3</v>
      </c>
      <c r="I2390" t="s">
        <v>17</v>
      </c>
      <c r="J2390" t="s">
        <v>23</v>
      </c>
      <c r="K2390">
        <v>60.000000000000028</v>
      </c>
      <c r="L2390">
        <v>0.25</v>
      </c>
      <c r="M2390">
        <v>0</v>
      </c>
      <c r="N2390" t="s">
        <v>71</v>
      </c>
      <c r="O2390" t="s">
        <v>103</v>
      </c>
      <c r="P2390" t="s">
        <v>112</v>
      </c>
      <c r="Q2390" t="s">
        <v>118</v>
      </c>
      <c r="R2390" t="s">
        <v>118</v>
      </c>
      <c r="S2390">
        <v>2369</v>
      </c>
      <c r="T2390">
        <v>2628</v>
      </c>
      <c r="U2390" s="1">
        <v>45546</v>
      </c>
      <c r="V2390" s="2">
        <v>0.39583333333333331</v>
      </c>
      <c r="W2390" s="2">
        <v>0.41666666666666669</v>
      </c>
      <c r="X2390" t="s">
        <v>49</v>
      </c>
      <c r="Y2390">
        <v>3</v>
      </c>
      <c r="Z2390">
        <v>12</v>
      </c>
      <c r="AA2390">
        <v>5</v>
      </c>
      <c r="AB2390" t="s">
        <v>39</v>
      </c>
      <c r="AC2390" t="s">
        <v>18</v>
      </c>
      <c r="AD2390">
        <v>30.000000000000053</v>
      </c>
      <c r="AE2390">
        <v>0.41666666666666674</v>
      </c>
      <c r="AF2390">
        <v>0</v>
      </c>
      <c r="AG2390" t="s">
        <v>74</v>
      </c>
      <c r="AH2390" t="s">
        <v>106</v>
      </c>
      <c r="AI2390" t="s">
        <v>112</v>
      </c>
      <c r="AJ2390">
        <v>2368</v>
      </c>
      <c r="AK2390">
        <v>2369</v>
      </c>
      <c r="AL2390" t="s">
        <v>118</v>
      </c>
    </row>
    <row r="2391" spans="1:38" x14ac:dyDescent="0.2">
      <c r="A2391">
        <v>2628</v>
      </c>
      <c r="B2391" s="1">
        <v>45546</v>
      </c>
      <c r="C2391" s="2">
        <v>0.39583333333333331</v>
      </c>
      <c r="D2391" s="2">
        <v>0.41666666666666669</v>
      </c>
      <c r="E2391" t="s">
        <v>49</v>
      </c>
      <c r="F2391">
        <v>3</v>
      </c>
      <c r="G2391">
        <v>12</v>
      </c>
      <c r="H2391">
        <v>5</v>
      </c>
      <c r="I2391" t="s">
        <v>39</v>
      </c>
      <c r="J2391" t="s">
        <v>18</v>
      </c>
      <c r="K2391">
        <v>30.000000000000053</v>
      </c>
      <c r="L2391">
        <v>0.41666666666666674</v>
      </c>
      <c r="M2391">
        <v>0</v>
      </c>
      <c r="N2391" t="s">
        <v>74</v>
      </c>
      <c r="O2391" t="s">
        <v>106</v>
      </c>
      <c r="P2391" t="s">
        <v>112</v>
      </c>
      <c r="Q2391" t="s">
        <v>118</v>
      </c>
      <c r="R2391" t="s">
        <v>118</v>
      </c>
      <c r="S2391">
        <v>2368</v>
      </c>
      <c r="T2391">
        <v>2388</v>
      </c>
      <c r="U2391" s="1">
        <v>45322</v>
      </c>
      <c r="V2391" s="2">
        <v>0.39583333333333331</v>
      </c>
      <c r="W2391" s="2">
        <v>0.47916666666666669</v>
      </c>
      <c r="X2391" t="s">
        <v>49</v>
      </c>
      <c r="Y2391">
        <v>3</v>
      </c>
      <c r="Z2391">
        <v>12</v>
      </c>
      <c r="AA2391">
        <v>12</v>
      </c>
      <c r="AB2391" t="s">
        <v>42</v>
      </c>
      <c r="AC2391" t="s">
        <v>23</v>
      </c>
      <c r="AD2391">
        <v>120.00000000000006</v>
      </c>
      <c r="AE2391">
        <v>1</v>
      </c>
      <c r="AF2391">
        <v>0</v>
      </c>
      <c r="AG2391" t="s">
        <v>74</v>
      </c>
      <c r="AH2391" t="s">
        <v>98</v>
      </c>
      <c r="AI2391" t="s">
        <v>112</v>
      </c>
      <c r="AJ2391">
        <v>2367</v>
      </c>
      <c r="AK2391">
        <v>2368</v>
      </c>
      <c r="AL2391" t="s">
        <v>118</v>
      </c>
    </row>
    <row r="2392" spans="1:38" x14ac:dyDescent="0.2">
      <c r="A2392">
        <v>2275</v>
      </c>
      <c r="B2392" s="1">
        <v>45482</v>
      </c>
      <c r="C2392" s="2">
        <v>0.375</v>
      </c>
      <c r="D2392" s="2">
        <v>0.39583333333333331</v>
      </c>
      <c r="E2392" t="s">
        <v>49</v>
      </c>
      <c r="F2392">
        <v>3</v>
      </c>
      <c r="G2392">
        <v>12</v>
      </c>
      <c r="H2392">
        <v>6</v>
      </c>
      <c r="I2392" t="s">
        <v>13</v>
      </c>
      <c r="J2392" t="s">
        <v>14</v>
      </c>
      <c r="K2392">
        <v>29.999999999999972</v>
      </c>
      <c r="L2392">
        <v>0.5</v>
      </c>
      <c r="M2392">
        <v>0</v>
      </c>
      <c r="N2392" t="s">
        <v>73</v>
      </c>
      <c r="O2392" t="s">
        <v>104</v>
      </c>
      <c r="P2392" t="s">
        <v>112</v>
      </c>
      <c r="Q2392" t="s">
        <v>118</v>
      </c>
      <c r="R2392" t="s">
        <v>118</v>
      </c>
      <c r="S2392">
        <v>2411</v>
      </c>
      <c r="T2392">
        <v>2273</v>
      </c>
      <c r="U2392" s="1">
        <v>45293</v>
      </c>
      <c r="V2392" s="2">
        <v>0.375</v>
      </c>
      <c r="W2392" s="2">
        <v>0.39583333333333331</v>
      </c>
      <c r="X2392" t="s">
        <v>49</v>
      </c>
      <c r="Y2392">
        <v>3</v>
      </c>
      <c r="Z2392">
        <v>12</v>
      </c>
      <c r="AA2392">
        <v>2</v>
      </c>
      <c r="AB2392" t="s">
        <v>42</v>
      </c>
      <c r="AC2392" t="s">
        <v>23</v>
      </c>
      <c r="AD2392">
        <v>29.999999999999972</v>
      </c>
      <c r="AE2392">
        <v>0.16666666666666666</v>
      </c>
      <c r="AF2392">
        <v>0</v>
      </c>
      <c r="AG2392" t="s">
        <v>73</v>
      </c>
      <c r="AH2392" t="s">
        <v>98</v>
      </c>
      <c r="AI2392" t="s">
        <v>112</v>
      </c>
      <c r="AJ2392">
        <v>2410</v>
      </c>
      <c r="AK2392">
        <v>2411</v>
      </c>
      <c r="AL2392" t="s">
        <v>118</v>
      </c>
    </row>
    <row r="2393" spans="1:38" x14ac:dyDescent="0.2">
      <c r="A2393">
        <v>185</v>
      </c>
      <c r="B2393" s="1">
        <v>45317</v>
      </c>
      <c r="C2393" s="2">
        <v>0.375</v>
      </c>
      <c r="D2393" s="2">
        <v>0.41666666666666669</v>
      </c>
      <c r="E2393" t="s">
        <v>49</v>
      </c>
      <c r="F2393">
        <v>3</v>
      </c>
      <c r="G2393">
        <v>12</v>
      </c>
      <c r="H2393">
        <v>9</v>
      </c>
      <c r="I2393" t="s">
        <v>13</v>
      </c>
      <c r="J2393" t="s">
        <v>40</v>
      </c>
      <c r="K2393">
        <v>60.000000000000028</v>
      </c>
      <c r="L2393">
        <v>0.75</v>
      </c>
      <c r="M2393">
        <v>0</v>
      </c>
      <c r="N2393" t="s">
        <v>76</v>
      </c>
      <c r="O2393" t="s">
        <v>98</v>
      </c>
      <c r="P2393" t="s">
        <v>112</v>
      </c>
      <c r="Q2393" t="s">
        <v>118</v>
      </c>
      <c r="R2393" t="s">
        <v>118</v>
      </c>
      <c r="S2393">
        <v>2412</v>
      </c>
      <c r="T2393">
        <v>2275</v>
      </c>
      <c r="U2393" s="1">
        <v>45482</v>
      </c>
      <c r="V2393" s="2">
        <v>0.375</v>
      </c>
      <c r="W2393" s="2">
        <v>0.39583333333333331</v>
      </c>
      <c r="X2393" t="s">
        <v>49</v>
      </c>
      <c r="Y2393">
        <v>3</v>
      </c>
      <c r="Z2393">
        <v>12</v>
      </c>
      <c r="AA2393">
        <v>6</v>
      </c>
      <c r="AB2393" t="s">
        <v>13</v>
      </c>
      <c r="AC2393" t="s">
        <v>14</v>
      </c>
      <c r="AD2393">
        <v>29.999999999999972</v>
      </c>
      <c r="AE2393">
        <v>0.5</v>
      </c>
      <c r="AF2393">
        <v>0</v>
      </c>
      <c r="AG2393" t="s">
        <v>73</v>
      </c>
      <c r="AH2393" t="s">
        <v>104</v>
      </c>
      <c r="AI2393" t="s">
        <v>112</v>
      </c>
      <c r="AJ2393">
        <v>2411</v>
      </c>
      <c r="AK2393">
        <v>2412</v>
      </c>
      <c r="AL2393" t="s">
        <v>118</v>
      </c>
    </row>
    <row r="2394" spans="1:38" x14ac:dyDescent="0.2">
      <c r="A2394">
        <v>1501</v>
      </c>
      <c r="B2394" s="1">
        <v>45604</v>
      </c>
      <c r="C2394" s="2">
        <v>0.375</v>
      </c>
      <c r="D2394" s="2">
        <v>0.45833333333333331</v>
      </c>
      <c r="E2394" t="s">
        <v>49</v>
      </c>
      <c r="F2394">
        <v>3</v>
      </c>
      <c r="G2394">
        <v>12</v>
      </c>
      <c r="H2394">
        <v>1</v>
      </c>
      <c r="I2394" t="s">
        <v>13</v>
      </c>
      <c r="J2394" t="s">
        <v>30</v>
      </c>
      <c r="K2394">
        <v>119.99999999999997</v>
      </c>
      <c r="L2394">
        <v>8.3333333333333329E-2</v>
      </c>
      <c r="M2394">
        <v>0</v>
      </c>
      <c r="N2394" t="s">
        <v>76</v>
      </c>
      <c r="O2394" t="s">
        <v>108</v>
      </c>
      <c r="P2394" t="s">
        <v>112</v>
      </c>
      <c r="Q2394" t="s">
        <v>117</v>
      </c>
      <c r="R2394" t="s">
        <v>124</v>
      </c>
      <c r="S2394">
        <v>2409</v>
      </c>
      <c r="T2394">
        <v>975</v>
      </c>
      <c r="U2394" s="1">
        <v>45388</v>
      </c>
      <c r="V2394" s="2">
        <v>0.375</v>
      </c>
      <c r="W2394" s="2">
        <v>0.4375</v>
      </c>
      <c r="X2394" t="s">
        <v>49</v>
      </c>
      <c r="Y2394">
        <v>3</v>
      </c>
      <c r="Z2394">
        <v>12</v>
      </c>
      <c r="AA2394">
        <v>6</v>
      </c>
      <c r="AB2394" t="s">
        <v>41</v>
      </c>
      <c r="AC2394" t="s">
        <v>14</v>
      </c>
      <c r="AD2394">
        <v>90</v>
      </c>
      <c r="AE2394">
        <v>0.5</v>
      </c>
      <c r="AF2394">
        <v>0</v>
      </c>
      <c r="AG2394" t="s">
        <v>77</v>
      </c>
      <c r="AH2394" t="s">
        <v>101</v>
      </c>
      <c r="AI2394" t="s">
        <v>112</v>
      </c>
      <c r="AJ2394">
        <v>2408</v>
      </c>
      <c r="AK2394">
        <v>2409</v>
      </c>
      <c r="AL2394" t="s">
        <v>118</v>
      </c>
    </row>
    <row r="2395" spans="1:38" x14ac:dyDescent="0.2">
      <c r="A2395">
        <v>975</v>
      </c>
      <c r="B2395" s="1">
        <v>45388</v>
      </c>
      <c r="C2395" s="2">
        <v>0.375</v>
      </c>
      <c r="D2395" s="2">
        <v>0.4375</v>
      </c>
      <c r="E2395" t="s">
        <v>49</v>
      </c>
      <c r="F2395">
        <v>3</v>
      </c>
      <c r="G2395">
        <v>12</v>
      </c>
      <c r="H2395">
        <v>6</v>
      </c>
      <c r="I2395" t="s">
        <v>41</v>
      </c>
      <c r="J2395" t="s">
        <v>14</v>
      </c>
      <c r="K2395">
        <v>90</v>
      </c>
      <c r="L2395">
        <v>0.5</v>
      </c>
      <c r="M2395">
        <v>0</v>
      </c>
      <c r="N2395" t="s">
        <v>77</v>
      </c>
      <c r="O2395" t="s">
        <v>101</v>
      </c>
      <c r="P2395" t="s">
        <v>112</v>
      </c>
      <c r="Q2395" t="s">
        <v>118</v>
      </c>
      <c r="R2395" t="s">
        <v>118</v>
      </c>
      <c r="S2395">
        <v>2408</v>
      </c>
      <c r="T2395">
        <v>2354</v>
      </c>
      <c r="U2395" s="1">
        <v>45426</v>
      </c>
      <c r="V2395" s="2">
        <v>0.375</v>
      </c>
      <c r="W2395" s="2">
        <v>0.39583333333333331</v>
      </c>
      <c r="X2395" t="s">
        <v>49</v>
      </c>
      <c r="Y2395">
        <v>3</v>
      </c>
      <c r="Z2395">
        <v>12</v>
      </c>
      <c r="AA2395">
        <v>11</v>
      </c>
      <c r="AB2395" t="s">
        <v>22</v>
      </c>
      <c r="AC2395" t="s">
        <v>28</v>
      </c>
      <c r="AD2395">
        <v>29.999999999999972</v>
      </c>
      <c r="AE2395">
        <v>0.91666666666666652</v>
      </c>
      <c r="AF2395">
        <v>0</v>
      </c>
      <c r="AG2395" t="s">
        <v>73</v>
      </c>
      <c r="AH2395" t="s">
        <v>102</v>
      </c>
      <c r="AI2395" t="s">
        <v>112</v>
      </c>
      <c r="AJ2395">
        <v>2407</v>
      </c>
      <c r="AK2395">
        <v>2408</v>
      </c>
      <c r="AL2395" t="s">
        <v>118</v>
      </c>
    </row>
    <row r="2396" spans="1:38" x14ac:dyDescent="0.2">
      <c r="A2396">
        <v>2273</v>
      </c>
      <c r="B2396" s="1">
        <v>45293</v>
      </c>
      <c r="C2396" s="2">
        <v>0.375</v>
      </c>
      <c r="D2396" s="2">
        <v>0.39583333333333331</v>
      </c>
      <c r="E2396" t="s">
        <v>49</v>
      </c>
      <c r="F2396">
        <v>3</v>
      </c>
      <c r="G2396">
        <v>12</v>
      </c>
      <c r="H2396">
        <v>2</v>
      </c>
      <c r="I2396" t="s">
        <v>42</v>
      </c>
      <c r="J2396" t="s">
        <v>23</v>
      </c>
      <c r="K2396">
        <v>29.999999999999972</v>
      </c>
      <c r="L2396">
        <v>0.16666666666666666</v>
      </c>
      <c r="M2396">
        <v>0</v>
      </c>
      <c r="N2396" t="s">
        <v>73</v>
      </c>
      <c r="O2396" t="s">
        <v>98</v>
      </c>
      <c r="P2396" t="s">
        <v>112</v>
      </c>
      <c r="Q2396" t="s">
        <v>117</v>
      </c>
      <c r="R2396" t="s">
        <v>118</v>
      </c>
      <c r="S2396">
        <v>2410</v>
      </c>
      <c r="T2396">
        <v>1501</v>
      </c>
      <c r="U2396" s="1">
        <v>45604</v>
      </c>
      <c r="V2396" s="2">
        <v>0.375</v>
      </c>
      <c r="W2396" s="2">
        <v>0.45833333333333331</v>
      </c>
      <c r="X2396" t="s">
        <v>49</v>
      </c>
      <c r="Y2396">
        <v>3</v>
      </c>
      <c r="Z2396">
        <v>12</v>
      </c>
      <c r="AA2396">
        <v>1</v>
      </c>
      <c r="AB2396" t="s">
        <v>13</v>
      </c>
      <c r="AC2396" t="s">
        <v>30</v>
      </c>
      <c r="AD2396">
        <v>119.99999999999997</v>
      </c>
      <c r="AE2396">
        <v>8.3333333333333329E-2</v>
      </c>
      <c r="AF2396">
        <v>0</v>
      </c>
      <c r="AG2396" t="s">
        <v>76</v>
      </c>
      <c r="AH2396" t="s">
        <v>108</v>
      </c>
      <c r="AI2396" t="s">
        <v>112</v>
      </c>
      <c r="AJ2396">
        <v>2409</v>
      </c>
      <c r="AK2396">
        <v>2410</v>
      </c>
      <c r="AL2396" t="s">
        <v>118</v>
      </c>
    </row>
    <row r="2397" spans="1:38" x14ac:dyDescent="0.2">
      <c r="A2397">
        <v>513</v>
      </c>
      <c r="B2397" s="1">
        <v>45510</v>
      </c>
      <c r="C2397" s="2">
        <v>0.375</v>
      </c>
      <c r="D2397" s="2">
        <v>0.45833333333333331</v>
      </c>
      <c r="E2397" t="s">
        <v>49</v>
      </c>
      <c r="F2397">
        <v>3</v>
      </c>
      <c r="G2397">
        <v>12</v>
      </c>
      <c r="H2397">
        <v>13</v>
      </c>
      <c r="I2397" t="s">
        <v>27</v>
      </c>
      <c r="J2397" t="s">
        <v>14</v>
      </c>
      <c r="K2397">
        <v>119.99999999999997</v>
      </c>
      <c r="L2397">
        <v>1.0833333333333333</v>
      </c>
      <c r="M2397">
        <v>1</v>
      </c>
      <c r="N2397" t="s">
        <v>73</v>
      </c>
      <c r="O2397" t="s">
        <v>105</v>
      </c>
      <c r="P2397" t="s">
        <v>112</v>
      </c>
      <c r="Q2397" t="s">
        <v>118</v>
      </c>
      <c r="R2397" t="s">
        <v>124</v>
      </c>
      <c r="S2397">
        <v>2413</v>
      </c>
      <c r="T2397">
        <v>185</v>
      </c>
      <c r="U2397" s="1">
        <v>45317</v>
      </c>
      <c r="V2397" s="2">
        <v>0.375</v>
      </c>
      <c r="W2397" s="2">
        <v>0.41666666666666669</v>
      </c>
      <c r="X2397" t="s">
        <v>49</v>
      </c>
      <c r="Y2397">
        <v>3</v>
      </c>
      <c r="Z2397">
        <v>12</v>
      </c>
      <c r="AA2397">
        <v>9</v>
      </c>
      <c r="AB2397" t="s">
        <v>13</v>
      </c>
      <c r="AC2397" t="s">
        <v>40</v>
      </c>
      <c r="AD2397">
        <v>60.000000000000028</v>
      </c>
      <c r="AE2397">
        <v>0.75</v>
      </c>
      <c r="AF2397">
        <v>0</v>
      </c>
      <c r="AG2397" t="s">
        <v>76</v>
      </c>
      <c r="AH2397" t="s">
        <v>98</v>
      </c>
      <c r="AI2397" t="s">
        <v>112</v>
      </c>
      <c r="AJ2397">
        <v>2412</v>
      </c>
      <c r="AK2397">
        <v>2413</v>
      </c>
      <c r="AL2397" t="s">
        <v>118</v>
      </c>
    </row>
    <row r="2398" spans="1:38" x14ac:dyDescent="0.2">
      <c r="A2398">
        <v>1626</v>
      </c>
      <c r="B2398" s="1">
        <v>45576</v>
      </c>
      <c r="C2398" s="2">
        <v>0.375</v>
      </c>
      <c r="D2398" s="2">
        <v>0.39583333333333331</v>
      </c>
      <c r="E2398" t="s">
        <v>49</v>
      </c>
      <c r="F2398">
        <v>3</v>
      </c>
      <c r="G2398">
        <v>12</v>
      </c>
      <c r="H2398">
        <v>10</v>
      </c>
      <c r="I2398" t="s">
        <v>27</v>
      </c>
      <c r="J2398" t="s">
        <v>40</v>
      </c>
      <c r="K2398">
        <v>29.999999999999972</v>
      </c>
      <c r="L2398">
        <v>0.83333333333333348</v>
      </c>
      <c r="M2398">
        <v>0</v>
      </c>
      <c r="N2398" t="s">
        <v>76</v>
      </c>
      <c r="O2398" t="s">
        <v>107</v>
      </c>
      <c r="P2398" t="s">
        <v>112</v>
      </c>
      <c r="Q2398" t="s">
        <v>118</v>
      </c>
      <c r="R2398" t="s">
        <v>118</v>
      </c>
      <c r="S2398">
        <v>2394</v>
      </c>
      <c r="T2398">
        <v>671</v>
      </c>
      <c r="U2398" s="1">
        <v>45511</v>
      </c>
      <c r="V2398" s="2">
        <v>0.375</v>
      </c>
      <c r="W2398" s="2">
        <v>0.41666666666666669</v>
      </c>
      <c r="X2398" t="s">
        <v>49</v>
      </c>
      <c r="Y2398">
        <v>3</v>
      </c>
      <c r="Z2398">
        <v>12</v>
      </c>
      <c r="AA2398">
        <v>11</v>
      </c>
      <c r="AB2398" t="s">
        <v>22</v>
      </c>
      <c r="AC2398" t="s">
        <v>30</v>
      </c>
      <c r="AD2398">
        <v>60.000000000000028</v>
      </c>
      <c r="AE2398">
        <v>0.91666666666666652</v>
      </c>
      <c r="AF2398">
        <v>0</v>
      </c>
      <c r="AG2398" t="s">
        <v>74</v>
      </c>
      <c r="AH2398" t="s">
        <v>105</v>
      </c>
      <c r="AI2398" t="s">
        <v>112</v>
      </c>
      <c r="AJ2398">
        <v>2393</v>
      </c>
      <c r="AK2398">
        <v>2394</v>
      </c>
      <c r="AL2398" t="s">
        <v>118</v>
      </c>
    </row>
    <row r="2399" spans="1:38" x14ac:dyDescent="0.2">
      <c r="A2399">
        <v>1775</v>
      </c>
      <c r="B2399" s="1">
        <v>45337</v>
      </c>
      <c r="C2399" s="2">
        <v>0.375</v>
      </c>
      <c r="D2399" s="2">
        <v>0.4375</v>
      </c>
      <c r="E2399" t="s">
        <v>49</v>
      </c>
      <c r="F2399">
        <v>3</v>
      </c>
      <c r="G2399">
        <v>12</v>
      </c>
      <c r="H2399">
        <v>13</v>
      </c>
      <c r="I2399" t="s">
        <v>17</v>
      </c>
      <c r="J2399" t="s">
        <v>18</v>
      </c>
      <c r="K2399">
        <v>90</v>
      </c>
      <c r="L2399">
        <v>1.0833333333333333</v>
      </c>
      <c r="M2399">
        <v>1</v>
      </c>
      <c r="N2399" t="s">
        <v>75</v>
      </c>
      <c r="O2399" t="s">
        <v>99</v>
      </c>
      <c r="P2399" t="s">
        <v>112</v>
      </c>
      <c r="Q2399" t="s">
        <v>118</v>
      </c>
      <c r="R2399" t="s">
        <v>118</v>
      </c>
      <c r="S2399">
        <v>2415</v>
      </c>
      <c r="T2399">
        <v>1063</v>
      </c>
      <c r="U2399" s="1">
        <v>45390</v>
      </c>
      <c r="V2399" s="2">
        <v>0.375</v>
      </c>
      <c r="W2399" s="2">
        <v>0.39583333333333331</v>
      </c>
      <c r="X2399" t="s">
        <v>49</v>
      </c>
      <c r="Y2399">
        <v>3</v>
      </c>
      <c r="Z2399">
        <v>12</v>
      </c>
      <c r="AA2399">
        <v>5</v>
      </c>
      <c r="AB2399" t="s">
        <v>42</v>
      </c>
      <c r="AC2399" t="s">
        <v>40</v>
      </c>
      <c r="AD2399">
        <v>29.999999999999972</v>
      </c>
      <c r="AE2399">
        <v>0.41666666666666674</v>
      </c>
      <c r="AF2399">
        <v>0</v>
      </c>
      <c r="AG2399" t="s">
        <v>72</v>
      </c>
      <c r="AH2399" t="s">
        <v>101</v>
      </c>
      <c r="AI2399" t="s">
        <v>112</v>
      </c>
      <c r="AJ2399">
        <v>2414</v>
      </c>
      <c r="AK2399">
        <v>2415</v>
      </c>
      <c r="AL2399" t="s">
        <v>118</v>
      </c>
    </row>
    <row r="2400" spans="1:38" x14ac:dyDescent="0.2">
      <c r="A2400">
        <v>2323</v>
      </c>
      <c r="B2400" s="1">
        <v>45501</v>
      </c>
      <c r="C2400" s="2">
        <v>0.375</v>
      </c>
      <c r="D2400" s="2">
        <v>0.4375</v>
      </c>
      <c r="E2400" t="s">
        <v>49</v>
      </c>
      <c r="F2400">
        <v>3</v>
      </c>
      <c r="G2400">
        <v>12</v>
      </c>
      <c r="H2400">
        <v>3</v>
      </c>
      <c r="I2400" t="s">
        <v>13</v>
      </c>
      <c r="J2400" t="s">
        <v>40</v>
      </c>
      <c r="K2400">
        <v>90</v>
      </c>
      <c r="L2400">
        <v>0.25</v>
      </c>
      <c r="M2400">
        <v>0</v>
      </c>
      <c r="N2400" t="s">
        <v>71</v>
      </c>
      <c r="O2400" t="s">
        <v>104</v>
      </c>
      <c r="P2400" t="s">
        <v>112</v>
      </c>
      <c r="Q2400" t="s">
        <v>118</v>
      </c>
      <c r="R2400" t="s">
        <v>118</v>
      </c>
      <c r="S2400">
        <v>2416</v>
      </c>
      <c r="T2400">
        <v>1775</v>
      </c>
      <c r="U2400" s="1">
        <v>45337</v>
      </c>
      <c r="V2400" s="2">
        <v>0.375</v>
      </c>
      <c r="W2400" s="2">
        <v>0.4375</v>
      </c>
      <c r="X2400" t="s">
        <v>49</v>
      </c>
      <c r="Y2400">
        <v>3</v>
      </c>
      <c r="Z2400">
        <v>12</v>
      </c>
      <c r="AA2400">
        <v>13</v>
      </c>
      <c r="AB2400" t="s">
        <v>17</v>
      </c>
      <c r="AC2400" t="s">
        <v>18</v>
      </c>
      <c r="AD2400">
        <v>90</v>
      </c>
      <c r="AE2400">
        <v>1.0833333333333333</v>
      </c>
      <c r="AF2400">
        <v>1</v>
      </c>
      <c r="AG2400" t="s">
        <v>75</v>
      </c>
      <c r="AH2400" t="s">
        <v>99</v>
      </c>
      <c r="AI2400" t="s">
        <v>112</v>
      </c>
      <c r="AJ2400">
        <v>2415</v>
      </c>
      <c r="AK2400">
        <v>2416</v>
      </c>
      <c r="AL2400" t="s">
        <v>118</v>
      </c>
    </row>
    <row r="2401" spans="1:38" x14ac:dyDescent="0.2">
      <c r="A2401">
        <v>2921</v>
      </c>
      <c r="B2401" s="1">
        <v>45415</v>
      </c>
      <c r="C2401" s="2">
        <v>0.375</v>
      </c>
      <c r="D2401" s="2">
        <v>0.4375</v>
      </c>
      <c r="E2401" t="s">
        <v>49</v>
      </c>
      <c r="F2401">
        <v>3</v>
      </c>
      <c r="G2401">
        <v>12</v>
      </c>
      <c r="H2401">
        <v>14</v>
      </c>
      <c r="I2401" t="s">
        <v>27</v>
      </c>
      <c r="J2401" t="s">
        <v>23</v>
      </c>
      <c r="K2401">
        <v>90</v>
      </c>
      <c r="L2401">
        <v>1.1666666666666667</v>
      </c>
      <c r="M2401">
        <v>1</v>
      </c>
      <c r="N2401" t="s">
        <v>76</v>
      </c>
      <c r="O2401" t="s">
        <v>102</v>
      </c>
      <c r="P2401" t="s">
        <v>112</v>
      </c>
      <c r="Q2401" t="s">
        <v>118</v>
      </c>
      <c r="R2401" t="s">
        <v>118</v>
      </c>
      <c r="S2401">
        <v>2417</v>
      </c>
      <c r="T2401">
        <v>2323</v>
      </c>
      <c r="U2401" s="1">
        <v>45501</v>
      </c>
      <c r="V2401" s="2">
        <v>0.375</v>
      </c>
      <c r="W2401" s="2">
        <v>0.4375</v>
      </c>
      <c r="X2401" t="s">
        <v>49</v>
      </c>
      <c r="Y2401">
        <v>3</v>
      </c>
      <c r="Z2401">
        <v>12</v>
      </c>
      <c r="AA2401">
        <v>3</v>
      </c>
      <c r="AB2401" t="s">
        <v>13</v>
      </c>
      <c r="AC2401" t="s">
        <v>40</v>
      </c>
      <c r="AD2401">
        <v>90</v>
      </c>
      <c r="AE2401">
        <v>0.25</v>
      </c>
      <c r="AF2401">
        <v>0</v>
      </c>
      <c r="AG2401" t="s">
        <v>71</v>
      </c>
      <c r="AH2401" t="s">
        <v>104</v>
      </c>
      <c r="AI2401" t="s">
        <v>112</v>
      </c>
      <c r="AJ2401">
        <v>2416</v>
      </c>
      <c r="AK2401">
        <v>2417</v>
      </c>
      <c r="AL2401" t="s">
        <v>118</v>
      </c>
    </row>
    <row r="2402" spans="1:38" x14ac:dyDescent="0.2">
      <c r="A2402">
        <v>1400</v>
      </c>
      <c r="B2402" s="1">
        <v>45474</v>
      </c>
      <c r="C2402" s="2">
        <v>0.375</v>
      </c>
      <c r="D2402" s="2">
        <v>0.4375</v>
      </c>
      <c r="E2402" t="s">
        <v>49</v>
      </c>
      <c r="F2402">
        <v>3</v>
      </c>
      <c r="G2402">
        <v>12</v>
      </c>
      <c r="H2402">
        <v>10</v>
      </c>
      <c r="I2402" t="s">
        <v>22</v>
      </c>
      <c r="J2402" t="s">
        <v>18</v>
      </c>
      <c r="K2402">
        <v>90</v>
      </c>
      <c r="L2402">
        <v>0.83333333333333348</v>
      </c>
      <c r="M2402">
        <v>0</v>
      </c>
      <c r="N2402" t="s">
        <v>72</v>
      </c>
      <c r="O2402" t="s">
        <v>104</v>
      </c>
      <c r="P2402" t="s">
        <v>112</v>
      </c>
      <c r="Q2402" t="s">
        <v>118</v>
      </c>
      <c r="R2402" t="s">
        <v>118</v>
      </c>
      <c r="S2402">
        <v>2418</v>
      </c>
      <c r="T2402">
        <v>2921</v>
      </c>
      <c r="U2402" s="1">
        <v>45415</v>
      </c>
      <c r="V2402" s="2">
        <v>0.375</v>
      </c>
      <c r="W2402" s="2">
        <v>0.4375</v>
      </c>
      <c r="X2402" t="s">
        <v>49</v>
      </c>
      <c r="Y2402">
        <v>3</v>
      </c>
      <c r="Z2402">
        <v>12</v>
      </c>
      <c r="AA2402">
        <v>14</v>
      </c>
      <c r="AB2402" t="s">
        <v>27</v>
      </c>
      <c r="AC2402" t="s">
        <v>23</v>
      </c>
      <c r="AD2402">
        <v>90</v>
      </c>
      <c r="AE2402">
        <v>1.1666666666666667</v>
      </c>
      <c r="AF2402">
        <v>1</v>
      </c>
      <c r="AG2402" t="s">
        <v>76</v>
      </c>
      <c r="AH2402" t="s">
        <v>102</v>
      </c>
      <c r="AI2402" t="s">
        <v>112</v>
      </c>
      <c r="AJ2402">
        <v>2417</v>
      </c>
      <c r="AK2402">
        <v>2418</v>
      </c>
      <c r="AL2402" t="s">
        <v>118</v>
      </c>
    </row>
    <row r="2403" spans="1:38" x14ac:dyDescent="0.2">
      <c r="A2403">
        <v>2354</v>
      </c>
      <c r="B2403" s="1">
        <v>45426</v>
      </c>
      <c r="C2403" s="2">
        <v>0.375</v>
      </c>
      <c r="D2403" s="2">
        <v>0.39583333333333331</v>
      </c>
      <c r="E2403" t="s">
        <v>49</v>
      </c>
      <c r="F2403">
        <v>3</v>
      </c>
      <c r="G2403">
        <v>12</v>
      </c>
      <c r="H2403">
        <v>11</v>
      </c>
      <c r="I2403" t="s">
        <v>22</v>
      </c>
      <c r="J2403" t="s">
        <v>28</v>
      </c>
      <c r="K2403">
        <v>29.999999999999972</v>
      </c>
      <c r="L2403">
        <v>0.91666666666666652</v>
      </c>
      <c r="M2403">
        <v>0</v>
      </c>
      <c r="N2403" t="s">
        <v>73</v>
      </c>
      <c r="O2403" t="s">
        <v>102</v>
      </c>
      <c r="P2403" t="s">
        <v>112</v>
      </c>
      <c r="Q2403" t="s">
        <v>118</v>
      </c>
      <c r="R2403" t="s">
        <v>118</v>
      </c>
      <c r="S2403">
        <v>2407</v>
      </c>
      <c r="T2403">
        <v>801</v>
      </c>
      <c r="U2403" s="1">
        <v>45585</v>
      </c>
      <c r="V2403" s="2">
        <v>0.375</v>
      </c>
      <c r="W2403" s="2">
        <v>0.39583333333333331</v>
      </c>
      <c r="X2403" t="s">
        <v>49</v>
      </c>
      <c r="Y2403">
        <v>3</v>
      </c>
      <c r="Z2403">
        <v>12</v>
      </c>
      <c r="AA2403">
        <v>9</v>
      </c>
      <c r="AB2403" t="s">
        <v>17</v>
      </c>
      <c r="AC2403" t="s">
        <v>14</v>
      </c>
      <c r="AD2403">
        <v>29.999999999999972</v>
      </c>
      <c r="AE2403">
        <v>0.75</v>
      </c>
      <c r="AF2403">
        <v>0</v>
      </c>
      <c r="AG2403" t="s">
        <v>71</v>
      </c>
      <c r="AH2403" t="s">
        <v>107</v>
      </c>
      <c r="AI2403" t="s">
        <v>112</v>
      </c>
      <c r="AJ2403">
        <v>2406</v>
      </c>
      <c r="AK2403">
        <v>2407</v>
      </c>
      <c r="AL2403" t="s">
        <v>118</v>
      </c>
    </row>
    <row r="2404" spans="1:38" x14ac:dyDescent="0.2">
      <c r="A2404">
        <v>1063</v>
      </c>
      <c r="B2404" s="1">
        <v>45390</v>
      </c>
      <c r="C2404" s="2">
        <v>0.375</v>
      </c>
      <c r="D2404" s="2">
        <v>0.39583333333333331</v>
      </c>
      <c r="E2404" t="s">
        <v>49</v>
      </c>
      <c r="F2404">
        <v>3</v>
      </c>
      <c r="G2404">
        <v>12</v>
      </c>
      <c r="H2404">
        <v>5</v>
      </c>
      <c r="I2404" t="s">
        <v>42</v>
      </c>
      <c r="J2404" t="s">
        <v>40</v>
      </c>
      <c r="K2404">
        <v>29.999999999999972</v>
      </c>
      <c r="L2404">
        <v>0.41666666666666674</v>
      </c>
      <c r="M2404">
        <v>0</v>
      </c>
      <c r="N2404" t="s">
        <v>72</v>
      </c>
      <c r="O2404" t="s">
        <v>101</v>
      </c>
      <c r="P2404" t="s">
        <v>112</v>
      </c>
      <c r="Q2404" t="s">
        <v>118</v>
      </c>
      <c r="R2404" t="s">
        <v>118</v>
      </c>
      <c r="S2404">
        <v>2414</v>
      </c>
      <c r="T2404">
        <v>513</v>
      </c>
      <c r="U2404" s="1">
        <v>45510</v>
      </c>
      <c r="V2404" s="2">
        <v>0.375</v>
      </c>
      <c r="W2404" s="2">
        <v>0.45833333333333331</v>
      </c>
      <c r="X2404" t="s">
        <v>49</v>
      </c>
      <c r="Y2404">
        <v>3</v>
      </c>
      <c r="Z2404">
        <v>12</v>
      </c>
      <c r="AA2404">
        <v>13</v>
      </c>
      <c r="AB2404" t="s">
        <v>27</v>
      </c>
      <c r="AC2404" t="s">
        <v>14</v>
      </c>
      <c r="AD2404">
        <v>119.99999999999997</v>
      </c>
      <c r="AE2404">
        <v>1.0833333333333333</v>
      </c>
      <c r="AF2404">
        <v>1</v>
      </c>
      <c r="AG2404" t="s">
        <v>73</v>
      </c>
      <c r="AH2404" t="s">
        <v>105</v>
      </c>
      <c r="AI2404" t="s">
        <v>112</v>
      </c>
      <c r="AJ2404">
        <v>2413</v>
      </c>
      <c r="AK2404">
        <v>2414</v>
      </c>
      <c r="AL2404" t="s">
        <v>118</v>
      </c>
    </row>
    <row r="2405" spans="1:38" x14ac:dyDescent="0.2">
      <c r="A2405">
        <v>801</v>
      </c>
      <c r="B2405" s="1">
        <v>45585</v>
      </c>
      <c r="C2405" s="2">
        <v>0.375</v>
      </c>
      <c r="D2405" s="2">
        <v>0.39583333333333331</v>
      </c>
      <c r="E2405" t="s">
        <v>49</v>
      </c>
      <c r="F2405">
        <v>3</v>
      </c>
      <c r="G2405">
        <v>12</v>
      </c>
      <c r="H2405">
        <v>9</v>
      </c>
      <c r="I2405" t="s">
        <v>17</v>
      </c>
      <c r="J2405" t="s">
        <v>14</v>
      </c>
      <c r="K2405">
        <v>29.999999999999972</v>
      </c>
      <c r="L2405">
        <v>0.75</v>
      </c>
      <c r="M2405">
        <v>0</v>
      </c>
      <c r="N2405" t="s">
        <v>71</v>
      </c>
      <c r="O2405" t="s">
        <v>107</v>
      </c>
      <c r="P2405" t="s">
        <v>112</v>
      </c>
      <c r="Q2405" t="s">
        <v>118</v>
      </c>
      <c r="R2405" t="s">
        <v>118</v>
      </c>
      <c r="S2405">
        <v>2406</v>
      </c>
      <c r="T2405">
        <v>490</v>
      </c>
      <c r="U2405" s="1">
        <v>45549</v>
      </c>
      <c r="V2405" s="2">
        <v>0.375</v>
      </c>
      <c r="W2405" s="2">
        <v>0.45833333333333331</v>
      </c>
      <c r="X2405" t="s">
        <v>49</v>
      </c>
      <c r="Y2405">
        <v>3</v>
      </c>
      <c r="Z2405">
        <v>12</v>
      </c>
      <c r="AA2405">
        <v>9</v>
      </c>
      <c r="AB2405" t="s">
        <v>41</v>
      </c>
      <c r="AC2405" t="s">
        <v>28</v>
      </c>
      <c r="AD2405">
        <v>119.99999999999997</v>
      </c>
      <c r="AE2405">
        <v>0.75</v>
      </c>
      <c r="AF2405">
        <v>0</v>
      </c>
      <c r="AG2405" t="s">
        <v>77</v>
      </c>
      <c r="AH2405" t="s">
        <v>106</v>
      </c>
      <c r="AI2405" t="s">
        <v>112</v>
      </c>
      <c r="AJ2405">
        <v>2405</v>
      </c>
      <c r="AK2405">
        <v>2406</v>
      </c>
      <c r="AL2405" t="s">
        <v>118</v>
      </c>
    </row>
    <row r="2406" spans="1:38" x14ac:dyDescent="0.2">
      <c r="A2406">
        <v>1376</v>
      </c>
      <c r="B2406" s="1">
        <v>45500</v>
      </c>
      <c r="C2406" s="2">
        <v>0.375</v>
      </c>
      <c r="D2406" s="2">
        <v>0.45833333333333331</v>
      </c>
      <c r="E2406" t="s">
        <v>49</v>
      </c>
      <c r="F2406">
        <v>3</v>
      </c>
      <c r="G2406">
        <v>12</v>
      </c>
      <c r="H2406">
        <v>14</v>
      </c>
      <c r="I2406" t="s">
        <v>22</v>
      </c>
      <c r="J2406" t="s">
        <v>40</v>
      </c>
      <c r="K2406">
        <v>119.99999999999997</v>
      </c>
      <c r="L2406">
        <v>1.1666666666666667</v>
      </c>
      <c r="M2406">
        <v>1</v>
      </c>
      <c r="N2406" t="s">
        <v>77</v>
      </c>
      <c r="O2406" t="s">
        <v>104</v>
      </c>
      <c r="P2406" t="s">
        <v>112</v>
      </c>
      <c r="Q2406" t="s">
        <v>118</v>
      </c>
      <c r="R2406" t="s">
        <v>124</v>
      </c>
      <c r="S2406">
        <v>2390</v>
      </c>
      <c r="T2406">
        <v>2176</v>
      </c>
      <c r="U2406" s="1">
        <v>45498</v>
      </c>
      <c r="V2406" s="2">
        <v>0.39583333333333331</v>
      </c>
      <c r="W2406" s="2">
        <v>0.47916666666666669</v>
      </c>
      <c r="X2406" t="s">
        <v>49</v>
      </c>
      <c r="Y2406">
        <v>3</v>
      </c>
      <c r="Z2406">
        <v>12</v>
      </c>
      <c r="AA2406">
        <v>10</v>
      </c>
      <c r="AB2406" t="s">
        <v>27</v>
      </c>
      <c r="AC2406" t="s">
        <v>30</v>
      </c>
      <c r="AD2406">
        <v>120.00000000000006</v>
      </c>
      <c r="AE2406">
        <v>0.83333333333333348</v>
      </c>
      <c r="AF2406">
        <v>0</v>
      </c>
      <c r="AG2406" t="s">
        <v>75</v>
      </c>
      <c r="AH2406" t="s">
        <v>104</v>
      </c>
      <c r="AI2406" t="s">
        <v>112</v>
      </c>
      <c r="AJ2406">
        <v>2389</v>
      </c>
      <c r="AK2406">
        <v>2390</v>
      </c>
      <c r="AL2406" t="s">
        <v>118</v>
      </c>
    </row>
    <row r="2407" spans="1:38" x14ac:dyDescent="0.2">
      <c r="A2407">
        <v>1068</v>
      </c>
      <c r="B2407" s="1">
        <v>45334</v>
      </c>
      <c r="C2407" s="2">
        <v>0.375</v>
      </c>
      <c r="D2407" s="2">
        <v>0.41666666666666669</v>
      </c>
      <c r="E2407" t="s">
        <v>49</v>
      </c>
      <c r="F2407">
        <v>3</v>
      </c>
      <c r="G2407">
        <v>12</v>
      </c>
      <c r="H2407">
        <v>7</v>
      </c>
      <c r="I2407" t="s">
        <v>27</v>
      </c>
      <c r="J2407" t="s">
        <v>28</v>
      </c>
      <c r="K2407">
        <v>60.000000000000028</v>
      </c>
      <c r="L2407">
        <v>0.58333333333333337</v>
      </c>
      <c r="M2407">
        <v>0</v>
      </c>
      <c r="N2407" t="s">
        <v>72</v>
      </c>
      <c r="O2407" t="s">
        <v>99</v>
      </c>
      <c r="P2407" t="s">
        <v>112</v>
      </c>
      <c r="Q2407" t="s">
        <v>118</v>
      </c>
      <c r="R2407" t="s">
        <v>118</v>
      </c>
      <c r="S2407">
        <v>2404</v>
      </c>
      <c r="T2407">
        <v>1874</v>
      </c>
      <c r="U2407" s="1">
        <v>45396</v>
      </c>
      <c r="V2407" s="2">
        <v>0.375</v>
      </c>
      <c r="W2407" s="2">
        <v>0.41666666666666669</v>
      </c>
      <c r="X2407" t="s">
        <v>49</v>
      </c>
      <c r="Y2407">
        <v>3</v>
      </c>
      <c r="Z2407">
        <v>12</v>
      </c>
      <c r="AA2407">
        <v>9</v>
      </c>
      <c r="AB2407" t="s">
        <v>22</v>
      </c>
      <c r="AC2407" t="s">
        <v>23</v>
      </c>
      <c r="AD2407">
        <v>60.000000000000028</v>
      </c>
      <c r="AE2407">
        <v>0.75</v>
      </c>
      <c r="AF2407">
        <v>0</v>
      </c>
      <c r="AG2407" t="s">
        <v>71</v>
      </c>
      <c r="AH2407" t="s">
        <v>101</v>
      </c>
      <c r="AI2407" t="s">
        <v>112</v>
      </c>
      <c r="AJ2407">
        <v>2403</v>
      </c>
      <c r="AK2407">
        <v>2404</v>
      </c>
      <c r="AL2407" t="s">
        <v>118</v>
      </c>
    </row>
    <row r="2408" spans="1:38" x14ac:dyDescent="0.2">
      <c r="A2408">
        <v>2109</v>
      </c>
      <c r="B2408" s="1">
        <v>45579</v>
      </c>
      <c r="C2408" s="2">
        <v>0.375</v>
      </c>
      <c r="D2408" s="2">
        <v>0.45833333333333331</v>
      </c>
      <c r="E2408" t="s">
        <v>49</v>
      </c>
      <c r="F2408">
        <v>3</v>
      </c>
      <c r="G2408">
        <v>12</v>
      </c>
      <c r="H2408">
        <v>15</v>
      </c>
      <c r="I2408" t="s">
        <v>22</v>
      </c>
      <c r="J2408" t="s">
        <v>18</v>
      </c>
      <c r="K2408">
        <v>119.99999999999997</v>
      </c>
      <c r="L2408">
        <v>1.25</v>
      </c>
      <c r="M2408">
        <v>1</v>
      </c>
      <c r="N2408" t="s">
        <v>72</v>
      </c>
      <c r="O2408" t="s">
        <v>107</v>
      </c>
      <c r="P2408" t="s">
        <v>112</v>
      </c>
      <c r="Q2408" t="s">
        <v>118</v>
      </c>
      <c r="R2408" t="s">
        <v>124</v>
      </c>
      <c r="S2408">
        <v>2391</v>
      </c>
      <c r="T2408">
        <v>1376</v>
      </c>
      <c r="U2408" s="1">
        <v>45500</v>
      </c>
      <c r="V2408" s="2">
        <v>0.375</v>
      </c>
      <c r="W2408" s="2">
        <v>0.45833333333333331</v>
      </c>
      <c r="X2408" t="s">
        <v>49</v>
      </c>
      <c r="Y2408">
        <v>3</v>
      </c>
      <c r="Z2408">
        <v>12</v>
      </c>
      <c r="AA2408">
        <v>14</v>
      </c>
      <c r="AB2408" t="s">
        <v>22</v>
      </c>
      <c r="AC2408" t="s">
        <v>40</v>
      </c>
      <c r="AD2408">
        <v>119.99999999999997</v>
      </c>
      <c r="AE2408">
        <v>1.1666666666666667</v>
      </c>
      <c r="AF2408">
        <v>1</v>
      </c>
      <c r="AG2408" t="s">
        <v>77</v>
      </c>
      <c r="AH2408" t="s">
        <v>104</v>
      </c>
      <c r="AI2408" t="s">
        <v>112</v>
      </c>
      <c r="AJ2408">
        <v>2390</v>
      </c>
      <c r="AK2408">
        <v>2391</v>
      </c>
      <c r="AL2408" t="s">
        <v>118</v>
      </c>
    </row>
    <row r="2409" spans="1:38" x14ac:dyDescent="0.2">
      <c r="A2409">
        <v>438</v>
      </c>
      <c r="B2409" s="1">
        <v>45325</v>
      </c>
      <c r="C2409" s="2">
        <v>0.375</v>
      </c>
      <c r="D2409" s="2">
        <v>0.45833333333333331</v>
      </c>
      <c r="E2409" t="s">
        <v>49</v>
      </c>
      <c r="F2409">
        <v>3</v>
      </c>
      <c r="G2409">
        <v>12</v>
      </c>
      <c r="H2409">
        <v>6</v>
      </c>
      <c r="I2409" t="s">
        <v>13</v>
      </c>
      <c r="J2409" t="s">
        <v>28</v>
      </c>
      <c r="K2409">
        <v>119.99999999999997</v>
      </c>
      <c r="L2409">
        <v>0.5</v>
      </c>
      <c r="M2409">
        <v>0</v>
      </c>
      <c r="N2409" t="s">
        <v>77</v>
      </c>
      <c r="O2409" t="s">
        <v>99</v>
      </c>
      <c r="P2409" t="s">
        <v>112</v>
      </c>
      <c r="Q2409" t="s">
        <v>118</v>
      </c>
      <c r="R2409" t="s">
        <v>124</v>
      </c>
      <c r="S2409">
        <v>2392</v>
      </c>
      <c r="T2409">
        <v>2109</v>
      </c>
      <c r="U2409" s="1">
        <v>45579</v>
      </c>
      <c r="V2409" s="2">
        <v>0.375</v>
      </c>
      <c r="W2409" s="2">
        <v>0.45833333333333331</v>
      </c>
      <c r="X2409" t="s">
        <v>49</v>
      </c>
      <c r="Y2409">
        <v>3</v>
      </c>
      <c r="Z2409">
        <v>12</v>
      </c>
      <c r="AA2409">
        <v>15</v>
      </c>
      <c r="AB2409" t="s">
        <v>22</v>
      </c>
      <c r="AC2409" t="s">
        <v>18</v>
      </c>
      <c r="AD2409">
        <v>119.99999999999997</v>
      </c>
      <c r="AE2409">
        <v>1.25</v>
      </c>
      <c r="AF2409">
        <v>1</v>
      </c>
      <c r="AG2409" t="s">
        <v>72</v>
      </c>
      <c r="AH2409" t="s">
        <v>107</v>
      </c>
      <c r="AI2409" t="s">
        <v>112</v>
      </c>
      <c r="AJ2409">
        <v>2391</v>
      </c>
      <c r="AK2409">
        <v>2392</v>
      </c>
      <c r="AL2409" t="s">
        <v>118</v>
      </c>
    </row>
    <row r="2410" spans="1:38" x14ac:dyDescent="0.2">
      <c r="A2410">
        <v>671</v>
      </c>
      <c r="B2410" s="1">
        <v>45511</v>
      </c>
      <c r="C2410" s="2">
        <v>0.375</v>
      </c>
      <c r="D2410" s="2">
        <v>0.41666666666666669</v>
      </c>
      <c r="E2410" t="s">
        <v>49</v>
      </c>
      <c r="F2410">
        <v>3</v>
      </c>
      <c r="G2410">
        <v>12</v>
      </c>
      <c r="H2410">
        <v>11</v>
      </c>
      <c r="I2410" t="s">
        <v>22</v>
      </c>
      <c r="J2410" t="s">
        <v>30</v>
      </c>
      <c r="K2410">
        <v>60.000000000000028</v>
      </c>
      <c r="L2410">
        <v>0.91666666666666652</v>
      </c>
      <c r="M2410">
        <v>0</v>
      </c>
      <c r="N2410" t="s">
        <v>74</v>
      </c>
      <c r="O2410" t="s">
        <v>105</v>
      </c>
      <c r="P2410" t="s">
        <v>112</v>
      </c>
      <c r="Q2410" t="s">
        <v>118</v>
      </c>
      <c r="R2410" t="s">
        <v>118</v>
      </c>
      <c r="S2410">
        <v>2393</v>
      </c>
      <c r="T2410">
        <v>438</v>
      </c>
      <c r="U2410" s="1">
        <v>45325</v>
      </c>
      <c r="V2410" s="2">
        <v>0.375</v>
      </c>
      <c r="W2410" s="2">
        <v>0.45833333333333331</v>
      </c>
      <c r="X2410" t="s">
        <v>49</v>
      </c>
      <c r="Y2410">
        <v>3</v>
      </c>
      <c r="Z2410">
        <v>12</v>
      </c>
      <c r="AA2410">
        <v>6</v>
      </c>
      <c r="AB2410" t="s">
        <v>13</v>
      </c>
      <c r="AC2410" t="s">
        <v>28</v>
      </c>
      <c r="AD2410">
        <v>119.99999999999997</v>
      </c>
      <c r="AE2410">
        <v>0.5</v>
      </c>
      <c r="AF2410">
        <v>0</v>
      </c>
      <c r="AG2410" t="s">
        <v>77</v>
      </c>
      <c r="AH2410" t="s">
        <v>99</v>
      </c>
      <c r="AI2410" t="s">
        <v>112</v>
      </c>
      <c r="AJ2410">
        <v>2392</v>
      </c>
      <c r="AK2410">
        <v>2393</v>
      </c>
      <c r="AL2410" t="s">
        <v>118</v>
      </c>
    </row>
    <row r="2411" spans="1:38" x14ac:dyDescent="0.2">
      <c r="A2411">
        <v>490</v>
      </c>
      <c r="B2411" s="1">
        <v>45549</v>
      </c>
      <c r="C2411" s="2">
        <v>0.375</v>
      </c>
      <c r="D2411" s="2">
        <v>0.45833333333333331</v>
      </c>
      <c r="E2411" t="s">
        <v>49</v>
      </c>
      <c r="F2411">
        <v>3</v>
      </c>
      <c r="G2411">
        <v>12</v>
      </c>
      <c r="H2411">
        <v>9</v>
      </c>
      <c r="I2411" t="s">
        <v>41</v>
      </c>
      <c r="J2411" t="s">
        <v>28</v>
      </c>
      <c r="K2411">
        <v>119.99999999999997</v>
      </c>
      <c r="L2411">
        <v>0.75</v>
      </c>
      <c r="M2411">
        <v>0</v>
      </c>
      <c r="N2411" t="s">
        <v>77</v>
      </c>
      <c r="O2411" t="s">
        <v>106</v>
      </c>
      <c r="P2411" t="s">
        <v>112</v>
      </c>
      <c r="Q2411" t="s">
        <v>118</v>
      </c>
      <c r="R2411" t="s">
        <v>124</v>
      </c>
      <c r="S2411">
        <v>2405</v>
      </c>
      <c r="T2411">
        <v>1068</v>
      </c>
      <c r="U2411" s="1">
        <v>45334</v>
      </c>
      <c r="V2411" s="2">
        <v>0.375</v>
      </c>
      <c r="W2411" s="2">
        <v>0.41666666666666669</v>
      </c>
      <c r="X2411" t="s">
        <v>49</v>
      </c>
      <c r="Y2411">
        <v>3</v>
      </c>
      <c r="Z2411">
        <v>12</v>
      </c>
      <c r="AA2411">
        <v>7</v>
      </c>
      <c r="AB2411" t="s">
        <v>27</v>
      </c>
      <c r="AC2411" t="s">
        <v>28</v>
      </c>
      <c r="AD2411">
        <v>60.000000000000028</v>
      </c>
      <c r="AE2411">
        <v>0.58333333333333337</v>
      </c>
      <c r="AF2411">
        <v>0</v>
      </c>
      <c r="AG2411" t="s">
        <v>72</v>
      </c>
      <c r="AH2411" t="s">
        <v>99</v>
      </c>
      <c r="AI2411" t="s">
        <v>112</v>
      </c>
      <c r="AJ2411">
        <v>2404</v>
      </c>
      <c r="AK2411">
        <v>2405</v>
      </c>
      <c r="AL2411" t="s">
        <v>118</v>
      </c>
    </row>
    <row r="2412" spans="1:38" x14ac:dyDescent="0.2">
      <c r="A2412">
        <v>1684</v>
      </c>
      <c r="B2412" s="1">
        <v>45350</v>
      </c>
      <c r="C2412" s="2">
        <v>0.375</v>
      </c>
      <c r="D2412" s="2">
        <v>0.39583333333333331</v>
      </c>
      <c r="E2412" t="s">
        <v>49</v>
      </c>
      <c r="F2412">
        <v>3</v>
      </c>
      <c r="G2412">
        <v>12</v>
      </c>
      <c r="H2412">
        <v>7</v>
      </c>
      <c r="I2412" t="s">
        <v>41</v>
      </c>
      <c r="J2412" t="s">
        <v>40</v>
      </c>
      <c r="K2412">
        <v>29.999999999999972</v>
      </c>
      <c r="L2412">
        <v>0.58333333333333337</v>
      </c>
      <c r="M2412">
        <v>0</v>
      </c>
      <c r="N2412" t="s">
        <v>74</v>
      </c>
      <c r="O2412" t="s">
        <v>99</v>
      </c>
      <c r="P2412" t="s">
        <v>112</v>
      </c>
      <c r="Q2412" t="s">
        <v>118</v>
      </c>
      <c r="R2412" t="s">
        <v>118</v>
      </c>
      <c r="S2412">
        <v>2396</v>
      </c>
      <c r="T2412">
        <v>1456</v>
      </c>
      <c r="U2412" s="1">
        <v>45420</v>
      </c>
      <c r="V2412" s="2">
        <v>0.375</v>
      </c>
      <c r="W2412" s="2">
        <v>0.39583333333333331</v>
      </c>
      <c r="X2412" t="s">
        <v>49</v>
      </c>
      <c r="Y2412">
        <v>3</v>
      </c>
      <c r="Z2412">
        <v>12</v>
      </c>
      <c r="AA2412">
        <v>6</v>
      </c>
      <c r="AB2412" t="s">
        <v>13</v>
      </c>
      <c r="AC2412" t="s">
        <v>18</v>
      </c>
      <c r="AD2412">
        <v>29.999999999999972</v>
      </c>
      <c r="AE2412">
        <v>0.5</v>
      </c>
      <c r="AF2412">
        <v>0</v>
      </c>
      <c r="AG2412" t="s">
        <v>74</v>
      </c>
      <c r="AH2412" t="s">
        <v>102</v>
      </c>
      <c r="AI2412" t="s">
        <v>112</v>
      </c>
      <c r="AJ2412">
        <v>2395</v>
      </c>
      <c r="AK2412">
        <v>2396</v>
      </c>
      <c r="AL2412" t="s">
        <v>118</v>
      </c>
    </row>
    <row r="2413" spans="1:38" x14ac:dyDescent="0.2">
      <c r="A2413">
        <v>2094</v>
      </c>
      <c r="B2413" s="1">
        <v>45361</v>
      </c>
      <c r="C2413" s="2">
        <v>0.375</v>
      </c>
      <c r="D2413" s="2">
        <v>0.39583333333333331</v>
      </c>
      <c r="E2413" t="s">
        <v>49</v>
      </c>
      <c r="F2413">
        <v>3</v>
      </c>
      <c r="G2413">
        <v>12</v>
      </c>
      <c r="H2413">
        <v>10</v>
      </c>
      <c r="I2413" t="s">
        <v>41</v>
      </c>
      <c r="J2413" t="s">
        <v>28</v>
      </c>
      <c r="K2413">
        <v>29.999999999999972</v>
      </c>
      <c r="L2413">
        <v>0.83333333333333348</v>
      </c>
      <c r="M2413">
        <v>0</v>
      </c>
      <c r="N2413" t="s">
        <v>71</v>
      </c>
      <c r="O2413" t="s">
        <v>100</v>
      </c>
      <c r="P2413" t="s">
        <v>112</v>
      </c>
      <c r="Q2413" t="s">
        <v>118</v>
      </c>
      <c r="R2413" t="s">
        <v>118</v>
      </c>
      <c r="S2413">
        <v>2397</v>
      </c>
      <c r="T2413">
        <v>1684</v>
      </c>
      <c r="U2413" s="1">
        <v>45350</v>
      </c>
      <c r="V2413" s="2">
        <v>0.375</v>
      </c>
      <c r="W2413" s="2">
        <v>0.39583333333333331</v>
      </c>
      <c r="X2413" t="s">
        <v>49</v>
      </c>
      <c r="Y2413">
        <v>3</v>
      </c>
      <c r="Z2413">
        <v>12</v>
      </c>
      <c r="AA2413">
        <v>7</v>
      </c>
      <c r="AB2413" t="s">
        <v>41</v>
      </c>
      <c r="AC2413" t="s">
        <v>40</v>
      </c>
      <c r="AD2413">
        <v>29.999999999999972</v>
      </c>
      <c r="AE2413">
        <v>0.58333333333333337</v>
      </c>
      <c r="AF2413">
        <v>0</v>
      </c>
      <c r="AG2413" t="s">
        <v>74</v>
      </c>
      <c r="AH2413" t="s">
        <v>99</v>
      </c>
      <c r="AI2413" t="s">
        <v>112</v>
      </c>
      <c r="AJ2413">
        <v>2396</v>
      </c>
      <c r="AK2413">
        <v>2397</v>
      </c>
      <c r="AL2413" t="s">
        <v>118</v>
      </c>
    </row>
    <row r="2414" spans="1:38" x14ac:dyDescent="0.2">
      <c r="A2414">
        <v>1456</v>
      </c>
      <c r="B2414" s="1">
        <v>45420</v>
      </c>
      <c r="C2414" s="2">
        <v>0.375</v>
      </c>
      <c r="D2414" s="2">
        <v>0.39583333333333331</v>
      </c>
      <c r="E2414" t="s">
        <v>49</v>
      </c>
      <c r="F2414">
        <v>3</v>
      </c>
      <c r="G2414">
        <v>12</v>
      </c>
      <c r="H2414">
        <v>6</v>
      </c>
      <c r="I2414" t="s">
        <v>13</v>
      </c>
      <c r="J2414" t="s">
        <v>18</v>
      </c>
      <c r="K2414">
        <v>29.999999999999972</v>
      </c>
      <c r="L2414">
        <v>0.5</v>
      </c>
      <c r="M2414">
        <v>0</v>
      </c>
      <c r="N2414" t="s">
        <v>74</v>
      </c>
      <c r="O2414" t="s">
        <v>102</v>
      </c>
      <c r="P2414" t="s">
        <v>112</v>
      </c>
      <c r="Q2414" t="s">
        <v>118</v>
      </c>
      <c r="R2414" t="s">
        <v>118</v>
      </c>
      <c r="S2414">
        <v>2395</v>
      </c>
      <c r="T2414">
        <v>1626</v>
      </c>
      <c r="U2414" s="1">
        <v>45576</v>
      </c>
      <c r="V2414" s="2">
        <v>0.375</v>
      </c>
      <c r="W2414" s="2">
        <v>0.39583333333333331</v>
      </c>
      <c r="X2414" t="s">
        <v>49</v>
      </c>
      <c r="Y2414">
        <v>3</v>
      </c>
      <c r="Z2414">
        <v>12</v>
      </c>
      <c r="AA2414">
        <v>10</v>
      </c>
      <c r="AB2414" t="s">
        <v>27</v>
      </c>
      <c r="AC2414" t="s">
        <v>40</v>
      </c>
      <c r="AD2414">
        <v>29.999999999999972</v>
      </c>
      <c r="AE2414">
        <v>0.83333333333333348</v>
      </c>
      <c r="AF2414">
        <v>0</v>
      </c>
      <c r="AG2414" t="s">
        <v>76</v>
      </c>
      <c r="AH2414" t="s">
        <v>107</v>
      </c>
      <c r="AI2414" t="s">
        <v>112</v>
      </c>
      <c r="AJ2414">
        <v>2394</v>
      </c>
      <c r="AK2414">
        <v>2395</v>
      </c>
      <c r="AL2414" t="s">
        <v>118</v>
      </c>
    </row>
    <row r="2415" spans="1:38" x14ac:dyDescent="0.2">
      <c r="A2415">
        <v>678</v>
      </c>
      <c r="B2415" s="1">
        <v>45583</v>
      </c>
      <c r="C2415" s="2">
        <v>0.375</v>
      </c>
      <c r="D2415" s="2">
        <v>0.4375</v>
      </c>
      <c r="E2415" t="s">
        <v>49</v>
      </c>
      <c r="F2415">
        <v>3</v>
      </c>
      <c r="G2415">
        <v>12</v>
      </c>
      <c r="H2415">
        <v>11</v>
      </c>
      <c r="I2415" t="s">
        <v>13</v>
      </c>
      <c r="J2415" t="s">
        <v>23</v>
      </c>
      <c r="K2415">
        <v>90</v>
      </c>
      <c r="L2415">
        <v>0.91666666666666652</v>
      </c>
      <c r="M2415">
        <v>0</v>
      </c>
      <c r="N2415" t="s">
        <v>76</v>
      </c>
      <c r="O2415" t="s">
        <v>107</v>
      </c>
      <c r="P2415" t="s">
        <v>112</v>
      </c>
      <c r="Q2415" t="s">
        <v>118</v>
      </c>
      <c r="R2415" t="s">
        <v>118</v>
      </c>
      <c r="S2415">
        <v>2399</v>
      </c>
      <c r="T2415">
        <v>1348</v>
      </c>
      <c r="U2415" s="1">
        <v>45540</v>
      </c>
      <c r="V2415" s="2">
        <v>0.375</v>
      </c>
      <c r="W2415" s="2">
        <v>0.39583333333333331</v>
      </c>
      <c r="X2415" t="s">
        <v>49</v>
      </c>
      <c r="Y2415">
        <v>3</v>
      </c>
      <c r="Z2415">
        <v>12</v>
      </c>
      <c r="AA2415">
        <v>14</v>
      </c>
      <c r="AB2415" t="s">
        <v>42</v>
      </c>
      <c r="AC2415" t="s">
        <v>23</v>
      </c>
      <c r="AD2415">
        <v>29.999999999999972</v>
      </c>
      <c r="AE2415">
        <v>1.1666666666666667</v>
      </c>
      <c r="AF2415">
        <v>1</v>
      </c>
      <c r="AG2415" t="s">
        <v>75</v>
      </c>
      <c r="AH2415" t="s">
        <v>106</v>
      </c>
      <c r="AI2415" t="s">
        <v>112</v>
      </c>
      <c r="AJ2415">
        <v>2398</v>
      </c>
      <c r="AK2415">
        <v>2399</v>
      </c>
      <c r="AL2415" t="s">
        <v>118</v>
      </c>
    </row>
    <row r="2416" spans="1:38" x14ac:dyDescent="0.2">
      <c r="A2416">
        <v>531</v>
      </c>
      <c r="B2416" s="1">
        <v>45422</v>
      </c>
      <c r="C2416" s="2">
        <v>0.375</v>
      </c>
      <c r="D2416" s="2">
        <v>0.4375</v>
      </c>
      <c r="E2416" t="s">
        <v>49</v>
      </c>
      <c r="F2416">
        <v>3</v>
      </c>
      <c r="G2416">
        <v>12</v>
      </c>
      <c r="H2416">
        <v>4</v>
      </c>
      <c r="I2416" t="s">
        <v>27</v>
      </c>
      <c r="J2416" t="s">
        <v>30</v>
      </c>
      <c r="K2416">
        <v>90</v>
      </c>
      <c r="L2416">
        <v>0.33333333333333331</v>
      </c>
      <c r="M2416">
        <v>0</v>
      </c>
      <c r="N2416" t="s">
        <v>76</v>
      </c>
      <c r="O2416" t="s">
        <v>102</v>
      </c>
      <c r="P2416" t="s">
        <v>112</v>
      </c>
      <c r="Q2416" t="s">
        <v>118</v>
      </c>
      <c r="R2416" t="s">
        <v>118</v>
      </c>
      <c r="S2416">
        <v>2400</v>
      </c>
      <c r="T2416">
        <v>678</v>
      </c>
      <c r="U2416" s="1">
        <v>45583</v>
      </c>
      <c r="V2416" s="2">
        <v>0.375</v>
      </c>
      <c r="W2416" s="2">
        <v>0.4375</v>
      </c>
      <c r="X2416" t="s">
        <v>49</v>
      </c>
      <c r="Y2416">
        <v>3</v>
      </c>
      <c r="Z2416">
        <v>12</v>
      </c>
      <c r="AA2416">
        <v>11</v>
      </c>
      <c r="AB2416" t="s">
        <v>13</v>
      </c>
      <c r="AC2416" t="s">
        <v>23</v>
      </c>
      <c r="AD2416">
        <v>90</v>
      </c>
      <c r="AE2416">
        <v>0.91666666666666652</v>
      </c>
      <c r="AF2416">
        <v>0</v>
      </c>
      <c r="AG2416" t="s">
        <v>76</v>
      </c>
      <c r="AH2416" t="s">
        <v>107</v>
      </c>
      <c r="AI2416" t="s">
        <v>112</v>
      </c>
      <c r="AJ2416">
        <v>2399</v>
      </c>
      <c r="AK2416">
        <v>2400</v>
      </c>
      <c r="AL2416" t="s">
        <v>118</v>
      </c>
    </row>
    <row r="2417" spans="1:38" x14ac:dyDescent="0.2">
      <c r="A2417">
        <v>2145</v>
      </c>
      <c r="B2417" s="1">
        <v>45381</v>
      </c>
      <c r="C2417" s="2">
        <v>0.375</v>
      </c>
      <c r="D2417" s="2">
        <v>0.41666666666666669</v>
      </c>
      <c r="E2417" t="s">
        <v>49</v>
      </c>
      <c r="F2417">
        <v>3</v>
      </c>
      <c r="G2417">
        <v>12</v>
      </c>
      <c r="H2417">
        <v>11</v>
      </c>
      <c r="I2417" t="s">
        <v>39</v>
      </c>
      <c r="J2417" t="s">
        <v>18</v>
      </c>
      <c r="K2417">
        <v>60.000000000000028</v>
      </c>
      <c r="L2417">
        <v>0.91666666666666652</v>
      </c>
      <c r="M2417">
        <v>0</v>
      </c>
      <c r="N2417" t="s">
        <v>77</v>
      </c>
      <c r="O2417" t="s">
        <v>100</v>
      </c>
      <c r="P2417" t="s">
        <v>112</v>
      </c>
      <c r="Q2417" t="s">
        <v>118</v>
      </c>
      <c r="R2417" t="s">
        <v>118</v>
      </c>
      <c r="S2417">
        <v>2401</v>
      </c>
      <c r="T2417">
        <v>531</v>
      </c>
      <c r="U2417" s="1">
        <v>45422</v>
      </c>
      <c r="V2417" s="2">
        <v>0.375</v>
      </c>
      <c r="W2417" s="2">
        <v>0.4375</v>
      </c>
      <c r="X2417" t="s">
        <v>49</v>
      </c>
      <c r="Y2417">
        <v>3</v>
      </c>
      <c r="Z2417">
        <v>12</v>
      </c>
      <c r="AA2417">
        <v>4</v>
      </c>
      <c r="AB2417" t="s">
        <v>27</v>
      </c>
      <c r="AC2417" t="s">
        <v>30</v>
      </c>
      <c r="AD2417">
        <v>90</v>
      </c>
      <c r="AE2417">
        <v>0.33333333333333331</v>
      </c>
      <c r="AF2417">
        <v>0</v>
      </c>
      <c r="AG2417" t="s">
        <v>76</v>
      </c>
      <c r="AH2417" t="s">
        <v>102</v>
      </c>
      <c r="AI2417" t="s">
        <v>112</v>
      </c>
      <c r="AJ2417">
        <v>2400</v>
      </c>
      <c r="AK2417">
        <v>2401</v>
      </c>
      <c r="AL2417" t="s">
        <v>118</v>
      </c>
    </row>
    <row r="2418" spans="1:38" x14ac:dyDescent="0.2">
      <c r="A2418">
        <v>1639</v>
      </c>
      <c r="B2418" s="1">
        <v>45514</v>
      </c>
      <c r="C2418" s="2">
        <v>0.375</v>
      </c>
      <c r="D2418" s="2">
        <v>0.45833333333333331</v>
      </c>
      <c r="E2418" t="s">
        <v>49</v>
      </c>
      <c r="F2418">
        <v>3</v>
      </c>
      <c r="G2418">
        <v>12</v>
      </c>
      <c r="H2418">
        <v>15</v>
      </c>
      <c r="I2418" t="s">
        <v>42</v>
      </c>
      <c r="J2418" t="s">
        <v>30</v>
      </c>
      <c r="K2418">
        <v>119.99999999999997</v>
      </c>
      <c r="L2418">
        <v>1.25</v>
      </c>
      <c r="M2418">
        <v>1</v>
      </c>
      <c r="N2418" t="s">
        <v>77</v>
      </c>
      <c r="O2418" t="s">
        <v>105</v>
      </c>
      <c r="P2418" t="s">
        <v>112</v>
      </c>
      <c r="Q2418" t="s">
        <v>118</v>
      </c>
      <c r="R2418" t="s">
        <v>124</v>
      </c>
      <c r="S2418">
        <v>2402</v>
      </c>
      <c r="T2418">
        <v>2145</v>
      </c>
      <c r="U2418" s="1">
        <v>45381</v>
      </c>
      <c r="V2418" s="2">
        <v>0.375</v>
      </c>
      <c r="W2418" s="2">
        <v>0.41666666666666669</v>
      </c>
      <c r="X2418" t="s">
        <v>49</v>
      </c>
      <c r="Y2418">
        <v>3</v>
      </c>
      <c r="Z2418">
        <v>12</v>
      </c>
      <c r="AA2418">
        <v>11</v>
      </c>
      <c r="AB2418" t="s">
        <v>39</v>
      </c>
      <c r="AC2418" t="s">
        <v>18</v>
      </c>
      <c r="AD2418">
        <v>60.000000000000028</v>
      </c>
      <c r="AE2418">
        <v>0.91666666666666652</v>
      </c>
      <c r="AF2418">
        <v>0</v>
      </c>
      <c r="AG2418" t="s">
        <v>77</v>
      </c>
      <c r="AH2418" t="s">
        <v>100</v>
      </c>
      <c r="AI2418" t="s">
        <v>112</v>
      </c>
      <c r="AJ2418">
        <v>2401</v>
      </c>
      <c r="AK2418">
        <v>2402</v>
      </c>
      <c r="AL2418" t="s">
        <v>118</v>
      </c>
    </row>
    <row r="2419" spans="1:38" x14ac:dyDescent="0.2">
      <c r="A2419">
        <v>1874</v>
      </c>
      <c r="B2419" s="1">
        <v>45396</v>
      </c>
      <c r="C2419" s="2">
        <v>0.375</v>
      </c>
      <c r="D2419" s="2">
        <v>0.41666666666666669</v>
      </c>
      <c r="E2419" t="s">
        <v>49</v>
      </c>
      <c r="F2419">
        <v>3</v>
      </c>
      <c r="G2419">
        <v>12</v>
      </c>
      <c r="H2419">
        <v>9</v>
      </c>
      <c r="I2419" t="s">
        <v>22</v>
      </c>
      <c r="J2419" t="s">
        <v>23</v>
      </c>
      <c r="K2419">
        <v>60.000000000000028</v>
      </c>
      <c r="L2419">
        <v>0.75</v>
      </c>
      <c r="M2419">
        <v>0</v>
      </c>
      <c r="N2419" t="s">
        <v>71</v>
      </c>
      <c r="O2419" t="s">
        <v>101</v>
      </c>
      <c r="P2419" t="s">
        <v>112</v>
      </c>
      <c r="Q2419" t="s">
        <v>118</v>
      </c>
      <c r="R2419" t="s">
        <v>118</v>
      </c>
      <c r="S2419">
        <v>2403</v>
      </c>
      <c r="T2419">
        <v>1639</v>
      </c>
      <c r="U2419" s="1">
        <v>45514</v>
      </c>
      <c r="V2419" s="2">
        <v>0.375</v>
      </c>
      <c r="W2419" s="2">
        <v>0.45833333333333331</v>
      </c>
      <c r="X2419" t="s">
        <v>49</v>
      </c>
      <c r="Y2419">
        <v>3</v>
      </c>
      <c r="Z2419">
        <v>12</v>
      </c>
      <c r="AA2419">
        <v>15</v>
      </c>
      <c r="AB2419" t="s">
        <v>42</v>
      </c>
      <c r="AC2419" t="s">
        <v>30</v>
      </c>
      <c r="AD2419">
        <v>119.99999999999997</v>
      </c>
      <c r="AE2419">
        <v>1.25</v>
      </c>
      <c r="AF2419">
        <v>1</v>
      </c>
      <c r="AG2419" t="s">
        <v>77</v>
      </c>
      <c r="AH2419" t="s">
        <v>105</v>
      </c>
      <c r="AI2419" t="s">
        <v>112</v>
      </c>
      <c r="AJ2419">
        <v>2402</v>
      </c>
      <c r="AK2419">
        <v>2403</v>
      </c>
      <c r="AL2419" t="s">
        <v>118</v>
      </c>
    </row>
    <row r="2420" spans="1:38" x14ac:dyDescent="0.2">
      <c r="A2420">
        <v>1348</v>
      </c>
      <c r="B2420" s="1">
        <v>45540</v>
      </c>
      <c r="C2420" s="2">
        <v>0.375</v>
      </c>
      <c r="D2420" s="2">
        <v>0.39583333333333331</v>
      </c>
      <c r="E2420" t="s">
        <v>49</v>
      </c>
      <c r="F2420">
        <v>3</v>
      </c>
      <c r="G2420">
        <v>12</v>
      </c>
      <c r="H2420">
        <v>14</v>
      </c>
      <c r="I2420" t="s">
        <v>42</v>
      </c>
      <c r="J2420" t="s">
        <v>23</v>
      </c>
      <c r="K2420">
        <v>29.999999999999972</v>
      </c>
      <c r="L2420">
        <v>1.1666666666666667</v>
      </c>
      <c r="M2420">
        <v>1</v>
      </c>
      <c r="N2420" t="s">
        <v>75</v>
      </c>
      <c r="O2420" t="s">
        <v>106</v>
      </c>
      <c r="P2420" t="s">
        <v>112</v>
      </c>
      <c r="Q2420" t="s">
        <v>118</v>
      </c>
      <c r="R2420" t="s">
        <v>118</v>
      </c>
      <c r="S2420">
        <v>2398</v>
      </c>
      <c r="T2420">
        <v>2094</v>
      </c>
      <c r="U2420" s="1">
        <v>45361</v>
      </c>
      <c r="V2420" s="2">
        <v>0.375</v>
      </c>
      <c r="W2420" s="2">
        <v>0.39583333333333331</v>
      </c>
      <c r="X2420" t="s">
        <v>49</v>
      </c>
      <c r="Y2420">
        <v>3</v>
      </c>
      <c r="Z2420">
        <v>12</v>
      </c>
      <c r="AA2420">
        <v>10</v>
      </c>
      <c r="AB2420" t="s">
        <v>41</v>
      </c>
      <c r="AC2420" t="s">
        <v>28</v>
      </c>
      <c r="AD2420">
        <v>29.999999999999972</v>
      </c>
      <c r="AE2420">
        <v>0.83333333333333348</v>
      </c>
      <c r="AF2420">
        <v>0</v>
      </c>
      <c r="AG2420" t="s">
        <v>71</v>
      </c>
      <c r="AH2420" t="s">
        <v>100</v>
      </c>
      <c r="AI2420" t="s">
        <v>112</v>
      </c>
      <c r="AJ2420">
        <v>2397</v>
      </c>
      <c r="AK2420">
        <v>2398</v>
      </c>
      <c r="AL2420" t="s">
        <v>118</v>
      </c>
    </row>
    <row r="2421" spans="1:38" x14ac:dyDescent="0.2">
      <c r="A2421">
        <v>2076</v>
      </c>
      <c r="B2421" s="1">
        <v>45359</v>
      </c>
      <c r="C2421" s="2">
        <v>0.35416666666666669</v>
      </c>
      <c r="D2421" s="2">
        <v>0.375</v>
      </c>
      <c r="E2421" t="s">
        <v>49</v>
      </c>
      <c r="F2421">
        <v>3</v>
      </c>
      <c r="G2421">
        <v>12</v>
      </c>
      <c r="H2421">
        <v>1</v>
      </c>
      <c r="I2421" t="s">
        <v>22</v>
      </c>
      <c r="J2421" t="s">
        <v>23</v>
      </c>
      <c r="K2421">
        <v>29.999999999999972</v>
      </c>
      <c r="L2421">
        <v>8.3333333333333329E-2</v>
      </c>
      <c r="M2421">
        <v>0</v>
      </c>
      <c r="N2421" t="s">
        <v>76</v>
      </c>
      <c r="O2421" t="s">
        <v>100</v>
      </c>
      <c r="P2421" t="s">
        <v>112</v>
      </c>
      <c r="Q2421" t="s">
        <v>117</v>
      </c>
      <c r="R2421" t="s">
        <v>118</v>
      </c>
      <c r="S2421">
        <v>2439</v>
      </c>
      <c r="T2421">
        <v>2132</v>
      </c>
      <c r="U2421" s="1">
        <v>45555</v>
      </c>
      <c r="V2421" s="2">
        <v>0.35416666666666669</v>
      </c>
      <c r="W2421" s="2">
        <v>0.41666666666666669</v>
      </c>
      <c r="X2421" t="s">
        <v>49</v>
      </c>
      <c r="Y2421">
        <v>3</v>
      </c>
      <c r="Z2421">
        <v>12</v>
      </c>
      <c r="AA2421">
        <v>5</v>
      </c>
      <c r="AB2421" t="s">
        <v>27</v>
      </c>
      <c r="AC2421" t="s">
        <v>14</v>
      </c>
      <c r="AD2421">
        <v>90</v>
      </c>
      <c r="AE2421">
        <v>0.41666666666666674</v>
      </c>
      <c r="AF2421">
        <v>0</v>
      </c>
      <c r="AG2421" t="s">
        <v>76</v>
      </c>
      <c r="AH2421" t="s">
        <v>106</v>
      </c>
      <c r="AI2421" t="s">
        <v>112</v>
      </c>
      <c r="AJ2421">
        <v>2438</v>
      </c>
      <c r="AK2421">
        <v>2439</v>
      </c>
      <c r="AL2421" t="s">
        <v>118</v>
      </c>
    </row>
    <row r="2422" spans="1:38" x14ac:dyDescent="0.2">
      <c r="A2422">
        <v>1105</v>
      </c>
      <c r="B2422" s="1">
        <v>45648</v>
      </c>
      <c r="C2422" s="2">
        <v>0.35416666666666669</v>
      </c>
      <c r="D2422" s="2">
        <v>0.39583333333333331</v>
      </c>
      <c r="E2422" t="s">
        <v>49</v>
      </c>
      <c r="F2422">
        <v>3</v>
      </c>
      <c r="G2422">
        <v>12</v>
      </c>
      <c r="H2422">
        <v>6</v>
      </c>
      <c r="I2422" t="s">
        <v>17</v>
      </c>
      <c r="J2422" t="s">
        <v>30</v>
      </c>
      <c r="K2422">
        <v>59.999999999999943</v>
      </c>
      <c r="L2422">
        <v>0.5</v>
      </c>
      <c r="M2422">
        <v>0</v>
      </c>
      <c r="N2422" t="s">
        <v>71</v>
      </c>
      <c r="O2422" t="s">
        <v>109</v>
      </c>
      <c r="P2422" t="s">
        <v>112</v>
      </c>
      <c r="Q2422" t="s">
        <v>118</v>
      </c>
      <c r="R2422" t="s">
        <v>118</v>
      </c>
      <c r="S2422">
        <v>2440</v>
      </c>
      <c r="T2422">
        <v>2076</v>
      </c>
      <c r="U2422" s="1">
        <v>45359</v>
      </c>
      <c r="V2422" s="2">
        <v>0.35416666666666669</v>
      </c>
      <c r="W2422" s="2">
        <v>0.375</v>
      </c>
      <c r="X2422" t="s">
        <v>49</v>
      </c>
      <c r="Y2422">
        <v>3</v>
      </c>
      <c r="Z2422">
        <v>12</v>
      </c>
      <c r="AA2422">
        <v>1</v>
      </c>
      <c r="AB2422" t="s">
        <v>22</v>
      </c>
      <c r="AC2422" t="s">
        <v>23</v>
      </c>
      <c r="AD2422">
        <v>29.999999999999972</v>
      </c>
      <c r="AE2422">
        <v>8.3333333333333329E-2</v>
      </c>
      <c r="AF2422">
        <v>0</v>
      </c>
      <c r="AG2422" t="s">
        <v>76</v>
      </c>
      <c r="AH2422" t="s">
        <v>100</v>
      </c>
      <c r="AI2422" t="s">
        <v>112</v>
      </c>
      <c r="AJ2422">
        <v>2439</v>
      </c>
      <c r="AK2422">
        <v>2440</v>
      </c>
      <c r="AL2422" t="s">
        <v>118</v>
      </c>
    </row>
    <row r="2423" spans="1:38" x14ac:dyDescent="0.2">
      <c r="A2423">
        <v>786</v>
      </c>
      <c r="B2423" s="1">
        <v>45503</v>
      </c>
      <c r="C2423" s="2">
        <v>0.35416666666666669</v>
      </c>
      <c r="D2423" s="2">
        <v>0.39583333333333331</v>
      </c>
      <c r="E2423" t="s">
        <v>49</v>
      </c>
      <c r="F2423">
        <v>3</v>
      </c>
      <c r="G2423">
        <v>12</v>
      </c>
      <c r="H2423">
        <v>15</v>
      </c>
      <c r="I2423" t="s">
        <v>13</v>
      </c>
      <c r="J2423" t="s">
        <v>23</v>
      </c>
      <c r="K2423">
        <v>59.999999999999943</v>
      </c>
      <c r="L2423">
        <v>1.25</v>
      </c>
      <c r="M2423">
        <v>1</v>
      </c>
      <c r="N2423" t="s">
        <v>73</v>
      </c>
      <c r="O2423" t="s">
        <v>104</v>
      </c>
      <c r="P2423" t="s">
        <v>112</v>
      </c>
      <c r="Q2423" t="s">
        <v>118</v>
      </c>
      <c r="R2423" t="s">
        <v>118</v>
      </c>
      <c r="S2423">
        <v>2441</v>
      </c>
      <c r="T2423">
        <v>1105</v>
      </c>
      <c r="U2423" s="1">
        <v>45648</v>
      </c>
      <c r="V2423" s="2">
        <v>0.35416666666666669</v>
      </c>
      <c r="W2423" s="2">
        <v>0.39583333333333331</v>
      </c>
      <c r="X2423" t="s">
        <v>49</v>
      </c>
      <c r="Y2423">
        <v>3</v>
      </c>
      <c r="Z2423">
        <v>12</v>
      </c>
      <c r="AA2423">
        <v>6</v>
      </c>
      <c r="AB2423" t="s">
        <v>17</v>
      </c>
      <c r="AC2423" t="s">
        <v>30</v>
      </c>
      <c r="AD2423">
        <v>59.999999999999943</v>
      </c>
      <c r="AE2423">
        <v>0.5</v>
      </c>
      <c r="AF2423">
        <v>0</v>
      </c>
      <c r="AG2423" t="s">
        <v>71</v>
      </c>
      <c r="AH2423" t="s">
        <v>109</v>
      </c>
      <c r="AI2423" t="s">
        <v>112</v>
      </c>
      <c r="AJ2423">
        <v>2440</v>
      </c>
      <c r="AK2423">
        <v>2441</v>
      </c>
      <c r="AL2423" t="s">
        <v>118</v>
      </c>
    </row>
    <row r="2424" spans="1:38" x14ac:dyDescent="0.2">
      <c r="A2424">
        <v>2705</v>
      </c>
      <c r="B2424" s="1">
        <v>45317</v>
      </c>
      <c r="C2424" s="2">
        <v>0.35416666666666669</v>
      </c>
      <c r="D2424" s="2">
        <v>0.375</v>
      </c>
      <c r="E2424" t="s">
        <v>49</v>
      </c>
      <c r="F2424">
        <v>3</v>
      </c>
      <c r="G2424">
        <v>12</v>
      </c>
      <c r="H2424">
        <v>3</v>
      </c>
      <c r="I2424" t="s">
        <v>39</v>
      </c>
      <c r="J2424" t="s">
        <v>30</v>
      </c>
      <c r="K2424">
        <v>29.999999999999972</v>
      </c>
      <c r="L2424">
        <v>0.25</v>
      </c>
      <c r="M2424">
        <v>0</v>
      </c>
      <c r="N2424" t="s">
        <v>76</v>
      </c>
      <c r="O2424" t="s">
        <v>98</v>
      </c>
      <c r="P2424" t="s">
        <v>112</v>
      </c>
      <c r="Q2424" t="s">
        <v>118</v>
      </c>
      <c r="R2424" t="s">
        <v>118</v>
      </c>
      <c r="S2424">
        <v>2442</v>
      </c>
      <c r="T2424">
        <v>786</v>
      </c>
      <c r="U2424" s="1">
        <v>45503</v>
      </c>
      <c r="V2424" s="2">
        <v>0.35416666666666669</v>
      </c>
      <c r="W2424" s="2">
        <v>0.39583333333333331</v>
      </c>
      <c r="X2424" t="s">
        <v>49</v>
      </c>
      <c r="Y2424">
        <v>3</v>
      </c>
      <c r="Z2424">
        <v>12</v>
      </c>
      <c r="AA2424">
        <v>15</v>
      </c>
      <c r="AB2424" t="s">
        <v>13</v>
      </c>
      <c r="AC2424" t="s">
        <v>23</v>
      </c>
      <c r="AD2424">
        <v>59.999999999999943</v>
      </c>
      <c r="AE2424">
        <v>1.25</v>
      </c>
      <c r="AF2424">
        <v>1</v>
      </c>
      <c r="AG2424" t="s">
        <v>73</v>
      </c>
      <c r="AH2424" t="s">
        <v>104</v>
      </c>
      <c r="AI2424" t="s">
        <v>112</v>
      </c>
      <c r="AJ2424">
        <v>2441</v>
      </c>
      <c r="AK2424">
        <v>2442</v>
      </c>
      <c r="AL2424" t="s">
        <v>118</v>
      </c>
    </row>
    <row r="2425" spans="1:38" x14ac:dyDescent="0.2">
      <c r="A2425">
        <v>1473</v>
      </c>
      <c r="B2425" s="1">
        <v>45415</v>
      </c>
      <c r="C2425" s="2">
        <v>0.35416666666666669</v>
      </c>
      <c r="D2425" s="2">
        <v>0.39583333333333331</v>
      </c>
      <c r="E2425" t="s">
        <v>49</v>
      </c>
      <c r="F2425">
        <v>3</v>
      </c>
      <c r="G2425">
        <v>12</v>
      </c>
      <c r="H2425">
        <v>10</v>
      </c>
      <c r="I2425" t="s">
        <v>42</v>
      </c>
      <c r="J2425" t="s">
        <v>23</v>
      </c>
      <c r="K2425">
        <v>59.999999999999943</v>
      </c>
      <c r="L2425">
        <v>0.83333333333333348</v>
      </c>
      <c r="M2425">
        <v>0</v>
      </c>
      <c r="N2425" t="s">
        <v>76</v>
      </c>
      <c r="O2425" t="s">
        <v>102</v>
      </c>
      <c r="P2425" t="s">
        <v>112</v>
      </c>
      <c r="Q2425" t="s">
        <v>118</v>
      </c>
      <c r="R2425" t="s">
        <v>118</v>
      </c>
      <c r="S2425">
        <v>2443</v>
      </c>
      <c r="T2425">
        <v>2705</v>
      </c>
      <c r="U2425" s="1">
        <v>45317</v>
      </c>
      <c r="V2425" s="2">
        <v>0.35416666666666669</v>
      </c>
      <c r="W2425" s="2">
        <v>0.375</v>
      </c>
      <c r="X2425" t="s">
        <v>49</v>
      </c>
      <c r="Y2425">
        <v>3</v>
      </c>
      <c r="Z2425">
        <v>12</v>
      </c>
      <c r="AA2425">
        <v>3</v>
      </c>
      <c r="AB2425" t="s">
        <v>39</v>
      </c>
      <c r="AC2425" t="s">
        <v>30</v>
      </c>
      <c r="AD2425">
        <v>29.999999999999972</v>
      </c>
      <c r="AE2425">
        <v>0.25</v>
      </c>
      <c r="AF2425">
        <v>0</v>
      </c>
      <c r="AG2425" t="s">
        <v>76</v>
      </c>
      <c r="AH2425" t="s">
        <v>98</v>
      </c>
      <c r="AI2425" t="s">
        <v>112</v>
      </c>
      <c r="AJ2425">
        <v>2442</v>
      </c>
      <c r="AK2425">
        <v>2443</v>
      </c>
      <c r="AL2425" t="s">
        <v>118</v>
      </c>
    </row>
    <row r="2426" spans="1:38" x14ac:dyDescent="0.2">
      <c r="A2426">
        <v>1095</v>
      </c>
      <c r="B2426" s="1">
        <v>45635</v>
      </c>
      <c r="C2426" s="2">
        <v>0.35416666666666669</v>
      </c>
      <c r="D2426" s="2">
        <v>0.4375</v>
      </c>
      <c r="E2426" t="s">
        <v>49</v>
      </c>
      <c r="F2426">
        <v>3</v>
      </c>
      <c r="G2426">
        <v>12</v>
      </c>
      <c r="H2426">
        <v>3</v>
      </c>
      <c r="I2426" t="s">
        <v>17</v>
      </c>
      <c r="J2426" t="s">
        <v>28</v>
      </c>
      <c r="K2426">
        <v>119.99999999999997</v>
      </c>
      <c r="L2426">
        <v>0.25</v>
      </c>
      <c r="M2426">
        <v>0</v>
      </c>
      <c r="N2426" t="s">
        <v>72</v>
      </c>
      <c r="O2426" t="s">
        <v>109</v>
      </c>
      <c r="P2426" t="s">
        <v>112</v>
      </c>
      <c r="Q2426" t="s">
        <v>118</v>
      </c>
      <c r="R2426" t="s">
        <v>124</v>
      </c>
      <c r="S2426">
        <v>2445</v>
      </c>
      <c r="T2426">
        <v>2402</v>
      </c>
      <c r="U2426" s="1">
        <v>45633</v>
      </c>
      <c r="V2426" s="2">
        <v>0.35416666666666669</v>
      </c>
      <c r="W2426" s="2">
        <v>0.375</v>
      </c>
      <c r="X2426" t="s">
        <v>49</v>
      </c>
      <c r="Y2426">
        <v>3</v>
      </c>
      <c r="Z2426">
        <v>12</v>
      </c>
      <c r="AA2426">
        <v>15</v>
      </c>
      <c r="AB2426" t="s">
        <v>41</v>
      </c>
      <c r="AC2426" t="s">
        <v>23</v>
      </c>
      <c r="AD2426">
        <v>29.999999999999972</v>
      </c>
      <c r="AE2426">
        <v>1.25</v>
      </c>
      <c r="AF2426">
        <v>1</v>
      </c>
      <c r="AG2426" t="s">
        <v>77</v>
      </c>
      <c r="AH2426" t="s">
        <v>109</v>
      </c>
      <c r="AI2426" t="s">
        <v>112</v>
      </c>
      <c r="AJ2426">
        <v>2444</v>
      </c>
      <c r="AK2426">
        <v>2445</v>
      </c>
      <c r="AL2426" t="s">
        <v>118</v>
      </c>
    </row>
    <row r="2427" spans="1:38" x14ac:dyDescent="0.2">
      <c r="A2427">
        <v>673</v>
      </c>
      <c r="B2427" s="1">
        <v>45634</v>
      </c>
      <c r="C2427" s="2">
        <v>0.35416666666666669</v>
      </c>
      <c r="D2427" s="2">
        <v>0.4375</v>
      </c>
      <c r="E2427" t="s">
        <v>49</v>
      </c>
      <c r="F2427">
        <v>3</v>
      </c>
      <c r="G2427">
        <v>12</v>
      </c>
      <c r="H2427">
        <v>15</v>
      </c>
      <c r="I2427" t="s">
        <v>22</v>
      </c>
      <c r="J2427" t="s">
        <v>30</v>
      </c>
      <c r="K2427">
        <v>119.99999999999997</v>
      </c>
      <c r="L2427">
        <v>1.25</v>
      </c>
      <c r="M2427">
        <v>1</v>
      </c>
      <c r="N2427" t="s">
        <v>71</v>
      </c>
      <c r="O2427" t="s">
        <v>109</v>
      </c>
      <c r="P2427" t="s">
        <v>112</v>
      </c>
      <c r="Q2427" t="s">
        <v>118</v>
      </c>
      <c r="R2427" t="s">
        <v>124</v>
      </c>
      <c r="S2427">
        <v>2446</v>
      </c>
      <c r="T2427">
        <v>1095</v>
      </c>
      <c r="U2427" s="1">
        <v>45635</v>
      </c>
      <c r="V2427" s="2">
        <v>0.35416666666666669</v>
      </c>
      <c r="W2427" s="2">
        <v>0.4375</v>
      </c>
      <c r="X2427" t="s">
        <v>49</v>
      </c>
      <c r="Y2427">
        <v>3</v>
      </c>
      <c r="Z2427">
        <v>12</v>
      </c>
      <c r="AA2427">
        <v>3</v>
      </c>
      <c r="AB2427" t="s">
        <v>17</v>
      </c>
      <c r="AC2427" t="s">
        <v>28</v>
      </c>
      <c r="AD2427">
        <v>119.99999999999997</v>
      </c>
      <c r="AE2427">
        <v>0.25</v>
      </c>
      <c r="AF2427">
        <v>0</v>
      </c>
      <c r="AG2427" t="s">
        <v>72</v>
      </c>
      <c r="AH2427" t="s">
        <v>109</v>
      </c>
      <c r="AI2427" t="s">
        <v>112</v>
      </c>
      <c r="AJ2427">
        <v>2445</v>
      </c>
      <c r="AK2427">
        <v>2446</v>
      </c>
      <c r="AL2427" t="s">
        <v>118</v>
      </c>
    </row>
    <row r="2428" spans="1:38" x14ac:dyDescent="0.2">
      <c r="A2428">
        <v>1048</v>
      </c>
      <c r="B2428" s="1">
        <v>45562</v>
      </c>
      <c r="C2428" s="2">
        <v>0.35416666666666669</v>
      </c>
      <c r="D2428" s="2">
        <v>0.39583333333333331</v>
      </c>
      <c r="E2428" t="s">
        <v>49</v>
      </c>
      <c r="F2428">
        <v>3</v>
      </c>
      <c r="G2428">
        <v>12</v>
      </c>
      <c r="H2428">
        <v>15</v>
      </c>
      <c r="I2428" t="s">
        <v>17</v>
      </c>
      <c r="J2428" t="s">
        <v>40</v>
      </c>
      <c r="K2428">
        <v>59.999999999999943</v>
      </c>
      <c r="L2428">
        <v>1.25</v>
      </c>
      <c r="M2428">
        <v>1</v>
      </c>
      <c r="N2428" t="s">
        <v>76</v>
      </c>
      <c r="O2428" t="s">
        <v>106</v>
      </c>
      <c r="P2428" t="s">
        <v>112</v>
      </c>
      <c r="Q2428" t="s">
        <v>118</v>
      </c>
      <c r="R2428" t="s">
        <v>118</v>
      </c>
      <c r="S2428">
        <v>2448</v>
      </c>
      <c r="T2428">
        <v>2287</v>
      </c>
      <c r="U2428" s="1">
        <v>45600</v>
      </c>
      <c r="V2428" s="2">
        <v>0.35416666666666669</v>
      </c>
      <c r="W2428" s="2">
        <v>0.4375</v>
      </c>
      <c r="X2428" t="s">
        <v>49</v>
      </c>
      <c r="Y2428">
        <v>3</v>
      </c>
      <c r="Z2428">
        <v>12</v>
      </c>
      <c r="AA2428">
        <v>13</v>
      </c>
      <c r="AB2428" t="s">
        <v>13</v>
      </c>
      <c r="AC2428" t="s">
        <v>23</v>
      </c>
      <c r="AD2428">
        <v>119.99999999999997</v>
      </c>
      <c r="AE2428">
        <v>1.0833333333333333</v>
      </c>
      <c r="AF2428">
        <v>1</v>
      </c>
      <c r="AG2428" t="s">
        <v>72</v>
      </c>
      <c r="AH2428" t="s">
        <v>108</v>
      </c>
      <c r="AI2428" t="s">
        <v>112</v>
      </c>
      <c r="AJ2428">
        <v>2447</v>
      </c>
      <c r="AK2428">
        <v>2448</v>
      </c>
      <c r="AL2428" t="s">
        <v>118</v>
      </c>
    </row>
    <row r="2429" spans="1:38" x14ac:dyDescent="0.2">
      <c r="A2429">
        <v>78</v>
      </c>
      <c r="B2429" s="1">
        <v>45412</v>
      </c>
      <c r="C2429" s="2">
        <v>0.35416666666666669</v>
      </c>
      <c r="D2429" s="2">
        <v>0.375</v>
      </c>
      <c r="E2429" t="s">
        <v>49</v>
      </c>
      <c r="F2429">
        <v>3</v>
      </c>
      <c r="G2429">
        <v>12</v>
      </c>
      <c r="H2429">
        <v>7</v>
      </c>
      <c r="I2429" t="s">
        <v>39</v>
      </c>
      <c r="J2429" t="s">
        <v>18</v>
      </c>
      <c r="K2429">
        <v>29.999999999999972</v>
      </c>
      <c r="L2429">
        <v>0.58333333333333337</v>
      </c>
      <c r="M2429">
        <v>0</v>
      </c>
      <c r="N2429" t="s">
        <v>73</v>
      </c>
      <c r="O2429" t="s">
        <v>101</v>
      </c>
      <c r="P2429" t="s">
        <v>112</v>
      </c>
      <c r="Q2429" t="s">
        <v>118</v>
      </c>
      <c r="R2429" t="s">
        <v>118</v>
      </c>
      <c r="S2429">
        <v>2449</v>
      </c>
      <c r="T2429">
        <v>1048</v>
      </c>
      <c r="U2429" s="1">
        <v>45562</v>
      </c>
      <c r="V2429" s="2">
        <v>0.35416666666666669</v>
      </c>
      <c r="W2429" s="2">
        <v>0.39583333333333331</v>
      </c>
      <c r="X2429" t="s">
        <v>49</v>
      </c>
      <c r="Y2429">
        <v>3</v>
      </c>
      <c r="Z2429">
        <v>12</v>
      </c>
      <c r="AA2429">
        <v>15</v>
      </c>
      <c r="AB2429" t="s">
        <v>17</v>
      </c>
      <c r="AC2429" t="s">
        <v>40</v>
      </c>
      <c r="AD2429">
        <v>59.999999999999943</v>
      </c>
      <c r="AE2429">
        <v>1.25</v>
      </c>
      <c r="AF2429">
        <v>1</v>
      </c>
      <c r="AG2429" t="s">
        <v>76</v>
      </c>
      <c r="AH2429" t="s">
        <v>106</v>
      </c>
      <c r="AI2429" t="s">
        <v>112</v>
      </c>
      <c r="AJ2429">
        <v>2448</v>
      </c>
      <c r="AK2429">
        <v>2449</v>
      </c>
      <c r="AL2429" t="s">
        <v>118</v>
      </c>
    </row>
    <row r="2430" spans="1:38" x14ac:dyDescent="0.2">
      <c r="A2430">
        <v>2294</v>
      </c>
      <c r="B2430" s="1">
        <v>45367</v>
      </c>
      <c r="C2430" s="2">
        <v>0.35416666666666669</v>
      </c>
      <c r="D2430" s="2">
        <v>0.375</v>
      </c>
      <c r="E2430" t="s">
        <v>49</v>
      </c>
      <c r="F2430">
        <v>3</v>
      </c>
      <c r="G2430">
        <v>12</v>
      </c>
      <c r="H2430">
        <v>15</v>
      </c>
      <c r="I2430" t="s">
        <v>27</v>
      </c>
      <c r="J2430" t="s">
        <v>23</v>
      </c>
      <c r="K2430">
        <v>29.999999999999972</v>
      </c>
      <c r="L2430">
        <v>1.25</v>
      </c>
      <c r="M2430">
        <v>1</v>
      </c>
      <c r="N2430" t="s">
        <v>77</v>
      </c>
      <c r="O2430" t="s">
        <v>100</v>
      </c>
      <c r="P2430" t="s">
        <v>112</v>
      </c>
      <c r="Q2430" t="s">
        <v>118</v>
      </c>
      <c r="R2430" t="s">
        <v>118</v>
      </c>
      <c r="S2430">
        <v>2450</v>
      </c>
      <c r="T2430">
        <v>78</v>
      </c>
      <c r="U2430" s="1">
        <v>45412</v>
      </c>
      <c r="V2430" s="2">
        <v>0.35416666666666669</v>
      </c>
      <c r="W2430" s="2">
        <v>0.375</v>
      </c>
      <c r="X2430" t="s">
        <v>49</v>
      </c>
      <c r="Y2430">
        <v>3</v>
      </c>
      <c r="Z2430">
        <v>12</v>
      </c>
      <c r="AA2430">
        <v>7</v>
      </c>
      <c r="AB2430" t="s">
        <v>39</v>
      </c>
      <c r="AC2430" t="s">
        <v>18</v>
      </c>
      <c r="AD2430">
        <v>29.999999999999972</v>
      </c>
      <c r="AE2430">
        <v>0.58333333333333337</v>
      </c>
      <c r="AF2430">
        <v>0</v>
      </c>
      <c r="AG2430" t="s">
        <v>73</v>
      </c>
      <c r="AH2430" t="s">
        <v>101</v>
      </c>
      <c r="AI2430" t="s">
        <v>112</v>
      </c>
      <c r="AJ2430">
        <v>2449</v>
      </c>
      <c r="AK2430">
        <v>2450</v>
      </c>
      <c r="AL2430" t="s">
        <v>118</v>
      </c>
    </row>
    <row r="2431" spans="1:38" x14ac:dyDescent="0.2">
      <c r="A2431">
        <v>507</v>
      </c>
      <c r="B2431" s="1">
        <v>45436</v>
      </c>
      <c r="C2431" s="2">
        <v>0.35416666666666669</v>
      </c>
      <c r="D2431" s="2">
        <v>0.375</v>
      </c>
      <c r="E2431" t="s">
        <v>49</v>
      </c>
      <c r="F2431">
        <v>3</v>
      </c>
      <c r="G2431">
        <v>12</v>
      </c>
      <c r="H2431">
        <v>14</v>
      </c>
      <c r="I2431" t="s">
        <v>17</v>
      </c>
      <c r="J2431" t="s">
        <v>18</v>
      </c>
      <c r="K2431">
        <v>29.999999999999972</v>
      </c>
      <c r="L2431">
        <v>1.1666666666666667</v>
      </c>
      <c r="M2431">
        <v>1</v>
      </c>
      <c r="N2431" t="s">
        <v>76</v>
      </c>
      <c r="O2431" t="s">
        <v>102</v>
      </c>
      <c r="P2431" t="s">
        <v>112</v>
      </c>
      <c r="Q2431" t="s">
        <v>118</v>
      </c>
      <c r="R2431" t="s">
        <v>118</v>
      </c>
      <c r="S2431">
        <v>2451</v>
      </c>
      <c r="T2431">
        <v>2294</v>
      </c>
      <c r="U2431" s="1">
        <v>45367</v>
      </c>
      <c r="V2431" s="2">
        <v>0.35416666666666669</v>
      </c>
      <c r="W2431" s="2">
        <v>0.375</v>
      </c>
      <c r="X2431" t="s">
        <v>49</v>
      </c>
      <c r="Y2431">
        <v>3</v>
      </c>
      <c r="Z2431">
        <v>12</v>
      </c>
      <c r="AA2431">
        <v>15</v>
      </c>
      <c r="AB2431" t="s">
        <v>27</v>
      </c>
      <c r="AC2431" t="s">
        <v>23</v>
      </c>
      <c r="AD2431">
        <v>29.999999999999972</v>
      </c>
      <c r="AE2431">
        <v>1.25</v>
      </c>
      <c r="AF2431">
        <v>1</v>
      </c>
      <c r="AG2431" t="s">
        <v>77</v>
      </c>
      <c r="AH2431" t="s">
        <v>100</v>
      </c>
      <c r="AI2431" t="s">
        <v>112</v>
      </c>
      <c r="AJ2431">
        <v>2450</v>
      </c>
      <c r="AK2431">
        <v>2451</v>
      </c>
      <c r="AL2431" t="s">
        <v>118</v>
      </c>
    </row>
    <row r="2432" spans="1:38" x14ac:dyDescent="0.2">
      <c r="A2432">
        <v>2188</v>
      </c>
      <c r="B2432" s="1">
        <v>45568</v>
      </c>
      <c r="C2432" s="2">
        <v>0.35416666666666669</v>
      </c>
      <c r="D2432" s="2">
        <v>0.39583333333333331</v>
      </c>
      <c r="E2432" t="s">
        <v>49</v>
      </c>
      <c r="F2432">
        <v>3</v>
      </c>
      <c r="G2432">
        <v>12</v>
      </c>
      <c r="H2432">
        <v>14</v>
      </c>
      <c r="I2432" t="s">
        <v>39</v>
      </c>
      <c r="J2432" t="s">
        <v>40</v>
      </c>
      <c r="K2432">
        <v>59.999999999999943</v>
      </c>
      <c r="L2432">
        <v>1.1666666666666667</v>
      </c>
      <c r="M2432">
        <v>1</v>
      </c>
      <c r="N2432" t="s">
        <v>75</v>
      </c>
      <c r="O2432" t="s">
        <v>107</v>
      </c>
      <c r="P2432" t="s">
        <v>112</v>
      </c>
      <c r="Q2432" t="s">
        <v>118</v>
      </c>
      <c r="R2432" t="s">
        <v>118</v>
      </c>
      <c r="S2432">
        <v>2452</v>
      </c>
      <c r="T2432">
        <v>507</v>
      </c>
      <c r="U2432" s="1">
        <v>45436</v>
      </c>
      <c r="V2432" s="2">
        <v>0.35416666666666669</v>
      </c>
      <c r="W2432" s="2">
        <v>0.375</v>
      </c>
      <c r="X2432" t="s">
        <v>49</v>
      </c>
      <c r="Y2432">
        <v>3</v>
      </c>
      <c r="Z2432">
        <v>12</v>
      </c>
      <c r="AA2432">
        <v>14</v>
      </c>
      <c r="AB2432" t="s">
        <v>17</v>
      </c>
      <c r="AC2432" t="s">
        <v>18</v>
      </c>
      <c r="AD2432">
        <v>29.999999999999972</v>
      </c>
      <c r="AE2432">
        <v>1.1666666666666667</v>
      </c>
      <c r="AF2432">
        <v>1</v>
      </c>
      <c r="AG2432" t="s">
        <v>76</v>
      </c>
      <c r="AH2432" t="s">
        <v>102</v>
      </c>
      <c r="AI2432" t="s">
        <v>112</v>
      </c>
      <c r="AJ2432">
        <v>2451</v>
      </c>
      <c r="AK2432">
        <v>2452</v>
      </c>
      <c r="AL2432" t="s">
        <v>118</v>
      </c>
    </row>
    <row r="2433" spans="1:38" x14ac:dyDescent="0.2">
      <c r="A2433">
        <v>1519</v>
      </c>
      <c r="B2433" s="1">
        <v>45429</v>
      </c>
      <c r="C2433" s="2">
        <v>0.35416666666666669</v>
      </c>
      <c r="D2433" s="2">
        <v>0.375</v>
      </c>
      <c r="E2433" t="s">
        <v>49</v>
      </c>
      <c r="F2433">
        <v>3</v>
      </c>
      <c r="G2433">
        <v>12</v>
      </c>
      <c r="H2433">
        <v>2</v>
      </c>
      <c r="I2433" t="s">
        <v>17</v>
      </c>
      <c r="J2433" t="s">
        <v>30</v>
      </c>
      <c r="K2433">
        <v>29.999999999999972</v>
      </c>
      <c r="L2433">
        <v>0.16666666666666666</v>
      </c>
      <c r="M2433">
        <v>0</v>
      </c>
      <c r="N2433" t="s">
        <v>76</v>
      </c>
      <c r="O2433" t="s">
        <v>102</v>
      </c>
      <c r="P2433" t="s">
        <v>112</v>
      </c>
      <c r="Q2433" t="s">
        <v>117</v>
      </c>
      <c r="R2433" t="s">
        <v>118</v>
      </c>
      <c r="S2433">
        <v>2453</v>
      </c>
      <c r="T2433">
        <v>2188</v>
      </c>
      <c r="U2433" s="1">
        <v>45568</v>
      </c>
      <c r="V2433" s="2">
        <v>0.35416666666666669</v>
      </c>
      <c r="W2433" s="2">
        <v>0.39583333333333331</v>
      </c>
      <c r="X2433" t="s">
        <v>49</v>
      </c>
      <c r="Y2433">
        <v>3</v>
      </c>
      <c r="Z2433">
        <v>12</v>
      </c>
      <c r="AA2433">
        <v>14</v>
      </c>
      <c r="AB2433" t="s">
        <v>39</v>
      </c>
      <c r="AC2433" t="s">
        <v>40</v>
      </c>
      <c r="AD2433">
        <v>59.999999999999943</v>
      </c>
      <c r="AE2433">
        <v>1.1666666666666667</v>
      </c>
      <c r="AF2433">
        <v>1</v>
      </c>
      <c r="AG2433" t="s">
        <v>75</v>
      </c>
      <c r="AH2433" t="s">
        <v>107</v>
      </c>
      <c r="AI2433" t="s">
        <v>112</v>
      </c>
      <c r="AJ2433">
        <v>2452</v>
      </c>
      <c r="AK2433">
        <v>2453</v>
      </c>
      <c r="AL2433" t="s">
        <v>118</v>
      </c>
    </row>
    <row r="2434" spans="1:38" x14ac:dyDescent="0.2">
      <c r="A2434">
        <v>2132</v>
      </c>
      <c r="B2434" s="1">
        <v>45555</v>
      </c>
      <c r="C2434" s="2">
        <v>0.35416666666666669</v>
      </c>
      <c r="D2434" s="2">
        <v>0.41666666666666669</v>
      </c>
      <c r="E2434" t="s">
        <v>49</v>
      </c>
      <c r="F2434">
        <v>3</v>
      </c>
      <c r="G2434">
        <v>12</v>
      </c>
      <c r="H2434">
        <v>5</v>
      </c>
      <c r="I2434" t="s">
        <v>27</v>
      </c>
      <c r="J2434" t="s">
        <v>14</v>
      </c>
      <c r="K2434">
        <v>90</v>
      </c>
      <c r="L2434">
        <v>0.41666666666666674</v>
      </c>
      <c r="M2434">
        <v>0</v>
      </c>
      <c r="N2434" t="s">
        <v>76</v>
      </c>
      <c r="O2434" t="s">
        <v>106</v>
      </c>
      <c r="P2434" t="s">
        <v>112</v>
      </c>
      <c r="Q2434" t="s">
        <v>118</v>
      </c>
      <c r="R2434" t="s">
        <v>118</v>
      </c>
      <c r="S2434">
        <v>2438</v>
      </c>
      <c r="T2434">
        <v>86</v>
      </c>
      <c r="U2434" s="1">
        <v>45419</v>
      </c>
      <c r="V2434" s="2">
        <v>0.35416666666666669</v>
      </c>
      <c r="W2434" s="2">
        <v>0.4375</v>
      </c>
      <c r="X2434" t="s">
        <v>49</v>
      </c>
      <c r="Y2434">
        <v>3</v>
      </c>
      <c r="Z2434">
        <v>12</v>
      </c>
      <c r="AA2434">
        <v>3</v>
      </c>
      <c r="AB2434" t="s">
        <v>13</v>
      </c>
      <c r="AC2434" t="s">
        <v>18</v>
      </c>
      <c r="AD2434">
        <v>119.99999999999997</v>
      </c>
      <c r="AE2434">
        <v>0.25</v>
      </c>
      <c r="AF2434">
        <v>0</v>
      </c>
      <c r="AG2434" t="s">
        <v>73</v>
      </c>
      <c r="AH2434" t="s">
        <v>102</v>
      </c>
      <c r="AI2434" t="s">
        <v>112</v>
      </c>
      <c r="AJ2434">
        <v>2437</v>
      </c>
      <c r="AK2434">
        <v>2438</v>
      </c>
      <c r="AL2434" t="s">
        <v>118</v>
      </c>
    </row>
    <row r="2435" spans="1:38" x14ac:dyDescent="0.2">
      <c r="A2435">
        <v>2287</v>
      </c>
      <c r="B2435" s="1">
        <v>45600</v>
      </c>
      <c r="C2435" s="2">
        <v>0.35416666666666669</v>
      </c>
      <c r="D2435" s="2">
        <v>0.4375</v>
      </c>
      <c r="E2435" t="s">
        <v>49</v>
      </c>
      <c r="F2435">
        <v>3</v>
      </c>
      <c r="G2435">
        <v>12</v>
      </c>
      <c r="H2435">
        <v>13</v>
      </c>
      <c r="I2435" t="s">
        <v>13</v>
      </c>
      <c r="J2435" t="s">
        <v>23</v>
      </c>
      <c r="K2435">
        <v>119.99999999999997</v>
      </c>
      <c r="L2435">
        <v>1.0833333333333333</v>
      </c>
      <c r="M2435">
        <v>1</v>
      </c>
      <c r="N2435" t="s">
        <v>72</v>
      </c>
      <c r="O2435" t="s">
        <v>108</v>
      </c>
      <c r="P2435" t="s">
        <v>112</v>
      </c>
      <c r="Q2435" t="s">
        <v>118</v>
      </c>
      <c r="R2435" t="s">
        <v>124</v>
      </c>
      <c r="S2435">
        <v>2447</v>
      </c>
      <c r="T2435">
        <v>673</v>
      </c>
      <c r="U2435" s="1">
        <v>45634</v>
      </c>
      <c r="V2435" s="2">
        <v>0.35416666666666669</v>
      </c>
      <c r="W2435" s="2">
        <v>0.4375</v>
      </c>
      <c r="X2435" t="s">
        <v>49</v>
      </c>
      <c r="Y2435">
        <v>3</v>
      </c>
      <c r="Z2435">
        <v>12</v>
      </c>
      <c r="AA2435">
        <v>15</v>
      </c>
      <c r="AB2435" t="s">
        <v>22</v>
      </c>
      <c r="AC2435" t="s">
        <v>30</v>
      </c>
      <c r="AD2435">
        <v>119.99999999999997</v>
      </c>
      <c r="AE2435">
        <v>1.25</v>
      </c>
      <c r="AF2435">
        <v>1</v>
      </c>
      <c r="AG2435" t="s">
        <v>71</v>
      </c>
      <c r="AH2435" t="s">
        <v>109</v>
      </c>
      <c r="AI2435" t="s">
        <v>112</v>
      </c>
      <c r="AJ2435">
        <v>2446</v>
      </c>
      <c r="AK2435">
        <v>2447</v>
      </c>
      <c r="AL2435" t="s">
        <v>118</v>
      </c>
    </row>
    <row r="2436" spans="1:38" x14ac:dyDescent="0.2">
      <c r="A2436">
        <v>86</v>
      </c>
      <c r="B2436" s="1">
        <v>45419</v>
      </c>
      <c r="C2436" s="2">
        <v>0.35416666666666669</v>
      </c>
      <c r="D2436" s="2">
        <v>0.4375</v>
      </c>
      <c r="E2436" t="s">
        <v>49</v>
      </c>
      <c r="F2436">
        <v>3</v>
      </c>
      <c r="G2436">
        <v>12</v>
      </c>
      <c r="H2436">
        <v>3</v>
      </c>
      <c r="I2436" t="s">
        <v>13</v>
      </c>
      <c r="J2436" t="s">
        <v>18</v>
      </c>
      <c r="K2436">
        <v>119.99999999999997</v>
      </c>
      <c r="L2436">
        <v>0.25</v>
      </c>
      <c r="M2436">
        <v>0</v>
      </c>
      <c r="N2436" t="s">
        <v>73</v>
      </c>
      <c r="O2436" t="s">
        <v>102</v>
      </c>
      <c r="P2436" t="s">
        <v>112</v>
      </c>
      <c r="Q2436" t="s">
        <v>118</v>
      </c>
      <c r="R2436" t="s">
        <v>124</v>
      </c>
      <c r="S2436">
        <v>2437</v>
      </c>
      <c r="T2436">
        <v>1881</v>
      </c>
      <c r="U2436" s="1">
        <v>45608</v>
      </c>
      <c r="V2436" s="2">
        <v>0.35416666666666669</v>
      </c>
      <c r="W2436" s="2">
        <v>0.375</v>
      </c>
      <c r="X2436" t="s">
        <v>49</v>
      </c>
      <c r="Y2436">
        <v>3</v>
      </c>
      <c r="Z2436">
        <v>12</v>
      </c>
      <c r="AA2436">
        <v>13</v>
      </c>
      <c r="AB2436" t="s">
        <v>17</v>
      </c>
      <c r="AC2436" t="s">
        <v>18</v>
      </c>
      <c r="AD2436">
        <v>29.999999999999972</v>
      </c>
      <c r="AE2436">
        <v>1.0833333333333333</v>
      </c>
      <c r="AF2436">
        <v>1</v>
      </c>
      <c r="AG2436" t="s">
        <v>73</v>
      </c>
      <c r="AH2436" t="s">
        <v>108</v>
      </c>
      <c r="AI2436" t="s">
        <v>112</v>
      </c>
      <c r="AJ2436">
        <v>2436</v>
      </c>
      <c r="AK2436">
        <v>2437</v>
      </c>
      <c r="AL2436" t="s">
        <v>118</v>
      </c>
    </row>
    <row r="2437" spans="1:38" x14ac:dyDescent="0.2">
      <c r="A2437">
        <v>2402</v>
      </c>
      <c r="B2437" s="1">
        <v>45633</v>
      </c>
      <c r="C2437" s="2">
        <v>0.35416666666666669</v>
      </c>
      <c r="D2437" s="2">
        <v>0.375</v>
      </c>
      <c r="E2437" t="s">
        <v>49</v>
      </c>
      <c r="F2437">
        <v>3</v>
      </c>
      <c r="G2437">
        <v>12</v>
      </c>
      <c r="H2437">
        <v>15</v>
      </c>
      <c r="I2437" t="s">
        <v>41</v>
      </c>
      <c r="J2437" t="s">
        <v>23</v>
      </c>
      <c r="K2437">
        <v>29.999999999999972</v>
      </c>
      <c r="L2437">
        <v>1.25</v>
      </c>
      <c r="M2437">
        <v>1</v>
      </c>
      <c r="N2437" t="s">
        <v>77</v>
      </c>
      <c r="O2437" t="s">
        <v>109</v>
      </c>
      <c r="P2437" t="s">
        <v>112</v>
      </c>
      <c r="Q2437" t="s">
        <v>118</v>
      </c>
      <c r="R2437" t="s">
        <v>118</v>
      </c>
      <c r="S2437">
        <v>2444</v>
      </c>
      <c r="T2437">
        <v>1473</v>
      </c>
      <c r="U2437" s="1">
        <v>45415</v>
      </c>
      <c r="V2437" s="2">
        <v>0.35416666666666669</v>
      </c>
      <c r="W2437" s="2">
        <v>0.39583333333333331</v>
      </c>
      <c r="X2437" t="s">
        <v>49</v>
      </c>
      <c r="Y2437">
        <v>3</v>
      </c>
      <c r="Z2437">
        <v>12</v>
      </c>
      <c r="AA2437">
        <v>10</v>
      </c>
      <c r="AB2437" t="s">
        <v>42</v>
      </c>
      <c r="AC2437" t="s">
        <v>23</v>
      </c>
      <c r="AD2437">
        <v>59.999999999999943</v>
      </c>
      <c r="AE2437">
        <v>0.83333333333333348</v>
      </c>
      <c r="AF2437">
        <v>0</v>
      </c>
      <c r="AG2437" t="s">
        <v>76</v>
      </c>
      <c r="AH2437" t="s">
        <v>102</v>
      </c>
      <c r="AI2437" t="s">
        <v>112</v>
      </c>
      <c r="AJ2437">
        <v>2443</v>
      </c>
      <c r="AK2437">
        <v>2444</v>
      </c>
      <c r="AL2437" t="s">
        <v>118</v>
      </c>
    </row>
    <row r="2438" spans="1:38" x14ac:dyDescent="0.2">
      <c r="A2438">
        <v>629</v>
      </c>
      <c r="B2438" s="1">
        <v>45535</v>
      </c>
      <c r="C2438" s="2">
        <v>0.35416666666666669</v>
      </c>
      <c r="D2438" s="2">
        <v>0.4375</v>
      </c>
      <c r="E2438" t="s">
        <v>49</v>
      </c>
      <c r="F2438">
        <v>3</v>
      </c>
      <c r="G2438">
        <v>12</v>
      </c>
      <c r="H2438">
        <v>8</v>
      </c>
      <c r="I2438" t="s">
        <v>22</v>
      </c>
      <c r="J2438" t="s">
        <v>14</v>
      </c>
      <c r="K2438">
        <v>119.99999999999997</v>
      </c>
      <c r="L2438">
        <v>0.66666666666666663</v>
      </c>
      <c r="M2438">
        <v>0</v>
      </c>
      <c r="N2438" t="s">
        <v>77</v>
      </c>
      <c r="O2438" t="s">
        <v>105</v>
      </c>
      <c r="P2438" t="s">
        <v>112</v>
      </c>
      <c r="Q2438" t="s">
        <v>118</v>
      </c>
      <c r="R2438" t="s">
        <v>124</v>
      </c>
      <c r="S2438">
        <v>2435</v>
      </c>
      <c r="T2438">
        <v>2357</v>
      </c>
      <c r="U2438" s="1">
        <v>45611</v>
      </c>
      <c r="V2438" s="2">
        <v>0.35416666666666669</v>
      </c>
      <c r="W2438" s="2">
        <v>0.39583333333333331</v>
      </c>
      <c r="X2438" t="s">
        <v>49</v>
      </c>
      <c r="Y2438">
        <v>3</v>
      </c>
      <c r="Z2438">
        <v>12</v>
      </c>
      <c r="AA2438">
        <v>3</v>
      </c>
      <c r="AB2438" t="s">
        <v>22</v>
      </c>
      <c r="AC2438" t="s">
        <v>14</v>
      </c>
      <c r="AD2438">
        <v>59.999999999999943</v>
      </c>
      <c r="AE2438">
        <v>0.25</v>
      </c>
      <c r="AF2438">
        <v>0</v>
      </c>
      <c r="AG2438" t="s">
        <v>76</v>
      </c>
      <c r="AH2438" t="s">
        <v>108</v>
      </c>
      <c r="AI2438" t="s">
        <v>112</v>
      </c>
      <c r="AJ2438">
        <v>2434</v>
      </c>
      <c r="AK2438">
        <v>2435</v>
      </c>
      <c r="AL2438" t="s">
        <v>118</v>
      </c>
    </row>
    <row r="2439" spans="1:38" x14ac:dyDescent="0.2">
      <c r="A2439">
        <v>1881</v>
      </c>
      <c r="B2439" s="1">
        <v>45608</v>
      </c>
      <c r="C2439" s="2">
        <v>0.35416666666666669</v>
      </c>
      <c r="D2439" s="2">
        <v>0.375</v>
      </c>
      <c r="E2439" t="s">
        <v>49</v>
      </c>
      <c r="F2439">
        <v>3</v>
      </c>
      <c r="G2439">
        <v>12</v>
      </c>
      <c r="H2439">
        <v>13</v>
      </c>
      <c r="I2439" t="s">
        <v>17</v>
      </c>
      <c r="J2439" t="s">
        <v>18</v>
      </c>
      <c r="K2439">
        <v>29.999999999999972</v>
      </c>
      <c r="L2439">
        <v>1.0833333333333333</v>
      </c>
      <c r="M2439">
        <v>1</v>
      </c>
      <c r="N2439" t="s">
        <v>73</v>
      </c>
      <c r="O2439" t="s">
        <v>108</v>
      </c>
      <c r="P2439" t="s">
        <v>112</v>
      </c>
      <c r="Q2439" t="s">
        <v>118</v>
      </c>
      <c r="R2439" t="s">
        <v>118</v>
      </c>
      <c r="S2439">
        <v>2436</v>
      </c>
      <c r="T2439">
        <v>629</v>
      </c>
      <c r="U2439" s="1">
        <v>45535</v>
      </c>
      <c r="V2439" s="2">
        <v>0.35416666666666669</v>
      </c>
      <c r="W2439" s="2">
        <v>0.4375</v>
      </c>
      <c r="X2439" t="s">
        <v>49</v>
      </c>
      <c r="Y2439">
        <v>3</v>
      </c>
      <c r="Z2439">
        <v>12</v>
      </c>
      <c r="AA2439">
        <v>8</v>
      </c>
      <c r="AB2439" t="s">
        <v>22</v>
      </c>
      <c r="AC2439" t="s">
        <v>14</v>
      </c>
      <c r="AD2439">
        <v>119.99999999999997</v>
      </c>
      <c r="AE2439">
        <v>0.66666666666666663</v>
      </c>
      <c r="AF2439">
        <v>0</v>
      </c>
      <c r="AG2439" t="s">
        <v>77</v>
      </c>
      <c r="AH2439" t="s">
        <v>105</v>
      </c>
      <c r="AI2439" t="s">
        <v>112</v>
      </c>
      <c r="AJ2439">
        <v>2435</v>
      </c>
      <c r="AK2439">
        <v>2436</v>
      </c>
      <c r="AL2439" t="s">
        <v>118</v>
      </c>
    </row>
    <row r="2440" spans="1:38" x14ac:dyDescent="0.2">
      <c r="A2440">
        <v>2542</v>
      </c>
      <c r="B2440" s="1">
        <v>45588</v>
      </c>
      <c r="C2440" s="2">
        <v>0.35416666666666669</v>
      </c>
      <c r="D2440" s="2">
        <v>0.4375</v>
      </c>
      <c r="E2440" t="s">
        <v>49</v>
      </c>
      <c r="F2440">
        <v>3</v>
      </c>
      <c r="G2440">
        <v>12</v>
      </c>
      <c r="H2440">
        <v>15</v>
      </c>
      <c r="I2440" t="s">
        <v>41</v>
      </c>
      <c r="J2440" t="s">
        <v>18</v>
      </c>
      <c r="K2440">
        <v>119.99999999999997</v>
      </c>
      <c r="L2440">
        <v>1.25</v>
      </c>
      <c r="M2440">
        <v>1</v>
      </c>
      <c r="N2440" t="s">
        <v>74</v>
      </c>
      <c r="O2440" t="s">
        <v>107</v>
      </c>
      <c r="P2440" t="s">
        <v>112</v>
      </c>
      <c r="Q2440" t="s">
        <v>118</v>
      </c>
      <c r="R2440" t="s">
        <v>124</v>
      </c>
      <c r="S2440">
        <v>2420</v>
      </c>
      <c r="T2440">
        <v>2602</v>
      </c>
      <c r="U2440" s="1">
        <v>45637</v>
      </c>
      <c r="V2440" s="2">
        <v>0.35416666666666669</v>
      </c>
      <c r="W2440" s="2">
        <v>0.375</v>
      </c>
      <c r="X2440" t="s">
        <v>49</v>
      </c>
      <c r="Y2440">
        <v>3</v>
      </c>
      <c r="Z2440">
        <v>12</v>
      </c>
      <c r="AA2440">
        <v>15</v>
      </c>
      <c r="AB2440" t="s">
        <v>42</v>
      </c>
      <c r="AC2440" t="s">
        <v>30</v>
      </c>
      <c r="AD2440">
        <v>29.999999999999972</v>
      </c>
      <c r="AE2440">
        <v>1.25</v>
      </c>
      <c r="AF2440">
        <v>1</v>
      </c>
      <c r="AG2440" t="s">
        <v>74</v>
      </c>
      <c r="AH2440" t="s">
        <v>109</v>
      </c>
      <c r="AI2440" t="s">
        <v>112</v>
      </c>
      <c r="AJ2440">
        <v>2419</v>
      </c>
      <c r="AK2440">
        <v>2420</v>
      </c>
      <c r="AL2440" t="s">
        <v>118</v>
      </c>
    </row>
    <row r="2441" spans="1:38" x14ac:dyDescent="0.2">
      <c r="A2441">
        <v>1620</v>
      </c>
      <c r="B2441" s="1">
        <v>45398</v>
      </c>
      <c r="C2441" s="2">
        <v>0.35416666666666669</v>
      </c>
      <c r="D2441" s="2">
        <v>0.375</v>
      </c>
      <c r="E2441" t="s">
        <v>49</v>
      </c>
      <c r="F2441">
        <v>3</v>
      </c>
      <c r="G2441">
        <v>12</v>
      </c>
      <c r="H2441">
        <v>12</v>
      </c>
      <c r="I2441" t="s">
        <v>13</v>
      </c>
      <c r="J2441" t="s">
        <v>23</v>
      </c>
      <c r="K2441">
        <v>29.999999999999972</v>
      </c>
      <c r="L2441">
        <v>1</v>
      </c>
      <c r="M2441">
        <v>0</v>
      </c>
      <c r="N2441" t="s">
        <v>73</v>
      </c>
      <c r="O2441" t="s">
        <v>101</v>
      </c>
      <c r="P2441" t="s">
        <v>112</v>
      </c>
      <c r="Q2441" t="s">
        <v>118</v>
      </c>
      <c r="R2441" t="s">
        <v>118</v>
      </c>
      <c r="S2441">
        <v>2421</v>
      </c>
      <c r="T2441">
        <v>2542</v>
      </c>
      <c r="U2441" s="1">
        <v>45588</v>
      </c>
      <c r="V2441" s="2">
        <v>0.35416666666666669</v>
      </c>
      <c r="W2441" s="2">
        <v>0.4375</v>
      </c>
      <c r="X2441" t="s">
        <v>49</v>
      </c>
      <c r="Y2441">
        <v>3</v>
      </c>
      <c r="Z2441">
        <v>12</v>
      </c>
      <c r="AA2441">
        <v>15</v>
      </c>
      <c r="AB2441" t="s">
        <v>41</v>
      </c>
      <c r="AC2441" t="s">
        <v>18</v>
      </c>
      <c r="AD2441">
        <v>119.99999999999997</v>
      </c>
      <c r="AE2441">
        <v>1.25</v>
      </c>
      <c r="AF2441">
        <v>1</v>
      </c>
      <c r="AG2441" t="s">
        <v>74</v>
      </c>
      <c r="AH2441" t="s">
        <v>107</v>
      </c>
      <c r="AI2441" t="s">
        <v>112</v>
      </c>
      <c r="AJ2441">
        <v>2420</v>
      </c>
      <c r="AK2441">
        <v>2421</v>
      </c>
      <c r="AL2441" t="s">
        <v>118</v>
      </c>
    </row>
    <row r="2442" spans="1:38" x14ac:dyDescent="0.2">
      <c r="A2442">
        <v>2510</v>
      </c>
      <c r="B2442" s="1">
        <v>45403</v>
      </c>
      <c r="C2442" s="2">
        <v>0.35416666666666669</v>
      </c>
      <c r="D2442" s="2">
        <v>0.41666666666666669</v>
      </c>
      <c r="E2442" t="s">
        <v>49</v>
      </c>
      <c r="F2442">
        <v>3</v>
      </c>
      <c r="G2442">
        <v>12</v>
      </c>
      <c r="H2442">
        <v>6</v>
      </c>
      <c r="I2442" t="s">
        <v>27</v>
      </c>
      <c r="J2442" t="s">
        <v>30</v>
      </c>
      <c r="K2442">
        <v>90</v>
      </c>
      <c r="L2442">
        <v>0.5</v>
      </c>
      <c r="M2442">
        <v>0</v>
      </c>
      <c r="N2442" t="s">
        <v>71</v>
      </c>
      <c r="O2442" t="s">
        <v>101</v>
      </c>
      <c r="P2442" t="s">
        <v>112</v>
      </c>
      <c r="Q2442" t="s">
        <v>118</v>
      </c>
      <c r="R2442" t="s">
        <v>118</v>
      </c>
      <c r="S2442">
        <v>2423</v>
      </c>
      <c r="T2442">
        <v>1368</v>
      </c>
      <c r="U2442" s="1">
        <v>45394</v>
      </c>
      <c r="V2442" s="2">
        <v>0.35416666666666669</v>
      </c>
      <c r="W2442" s="2">
        <v>0.39583333333333331</v>
      </c>
      <c r="X2442" t="s">
        <v>49</v>
      </c>
      <c r="Y2442">
        <v>3</v>
      </c>
      <c r="Z2442">
        <v>12</v>
      </c>
      <c r="AA2442">
        <v>10</v>
      </c>
      <c r="AB2442" t="s">
        <v>17</v>
      </c>
      <c r="AC2442" t="s">
        <v>23</v>
      </c>
      <c r="AD2442">
        <v>59.999999999999943</v>
      </c>
      <c r="AE2442">
        <v>0.83333333333333348</v>
      </c>
      <c r="AF2442">
        <v>0</v>
      </c>
      <c r="AG2442" t="s">
        <v>76</v>
      </c>
      <c r="AH2442" t="s">
        <v>101</v>
      </c>
      <c r="AI2442" t="s">
        <v>112</v>
      </c>
      <c r="AJ2442">
        <v>2422</v>
      </c>
      <c r="AK2442">
        <v>2423</v>
      </c>
      <c r="AL2442" t="s">
        <v>118</v>
      </c>
    </row>
    <row r="2443" spans="1:38" x14ac:dyDescent="0.2">
      <c r="A2443">
        <v>810</v>
      </c>
      <c r="B2443" s="1">
        <v>45292</v>
      </c>
      <c r="C2443" s="2">
        <v>0.35416666666666669</v>
      </c>
      <c r="D2443" s="2">
        <v>0.41666666666666669</v>
      </c>
      <c r="E2443" t="s">
        <v>49</v>
      </c>
      <c r="F2443">
        <v>3</v>
      </c>
      <c r="G2443">
        <v>12</v>
      </c>
      <c r="H2443">
        <v>8</v>
      </c>
      <c r="I2443" t="s">
        <v>27</v>
      </c>
      <c r="J2443" t="s">
        <v>23</v>
      </c>
      <c r="K2443">
        <v>90</v>
      </c>
      <c r="L2443">
        <v>0.66666666666666663</v>
      </c>
      <c r="M2443">
        <v>0</v>
      </c>
      <c r="N2443" t="s">
        <v>72</v>
      </c>
      <c r="O2443" t="s">
        <v>98</v>
      </c>
      <c r="P2443" t="s">
        <v>112</v>
      </c>
      <c r="Q2443" t="s">
        <v>118</v>
      </c>
      <c r="R2443" t="s">
        <v>118</v>
      </c>
      <c r="S2443">
        <v>2424</v>
      </c>
      <c r="T2443">
        <v>2510</v>
      </c>
      <c r="U2443" s="1">
        <v>45403</v>
      </c>
      <c r="V2443" s="2">
        <v>0.35416666666666669</v>
      </c>
      <c r="W2443" s="2">
        <v>0.41666666666666669</v>
      </c>
      <c r="X2443" t="s">
        <v>49</v>
      </c>
      <c r="Y2443">
        <v>3</v>
      </c>
      <c r="Z2443">
        <v>12</v>
      </c>
      <c r="AA2443">
        <v>6</v>
      </c>
      <c r="AB2443" t="s">
        <v>27</v>
      </c>
      <c r="AC2443" t="s">
        <v>30</v>
      </c>
      <c r="AD2443">
        <v>90</v>
      </c>
      <c r="AE2443">
        <v>0.5</v>
      </c>
      <c r="AF2443">
        <v>0</v>
      </c>
      <c r="AG2443" t="s">
        <v>71</v>
      </c>
      <c r="AH2443" t="s">
        <v>101</v>
      </c>
      <c r="AI2443" t="s">
        <v>112</v>
      </c>
      <c r="AJ2443">
        <v>2423</v>
      </c>
      <c r="AK2443">
        <v>2424</v>
      </c>
      <c r="AL2443" t="s">
        <v>118</v>
      </c>
    </row>
    <row r="2444" spans="1:38" x14ac:dyDescent="0.2">
      <c r="A2444">
        <v>2523</v>
      </c>
      <c r="B2444" s="1">
        <v>45656</v>
      </c>
      <c r="C2444" s="2">
        <v>0.35416666666666669</v>
      </c>
      <c r="D2444" s="2">
        <v>0.41666666666666669</v>
      </c>
      <c r="E2444" t="s">
        <v>49</v>
      </c>
      <c r="F2444">
        <v>3</v>
      </c>
      <c r="G2444">
        <v>12</v>
      </c>
      <c r="H2444">
        <v>12</v>
      </c>
      <c r="I2444" t="s">
        <v>41</v>
      </c>
      <c r="J2444" t="s">
        <v>14</v>
      </c>
      <c r="K2444">
        <v>90</v>
      </c>
      <c r="L2444">
        <v>1</v>
      </c>
      <c r="M2444">
        <v>0</v>
      </c>
      <c r="N2444" t="s">
        <v>72</v>
      </c>
      <c r="O2444" t="s">
        <v>109</v>
      </c>
      <c r="P2444" t="s">
        <v>112</v>
      </c>
      <c r="Q2444" t="s">
        <v>118</v>
      </c>
      <c r="R2444" t="s">
        <v>118</v>
      </c>
      <c r="S2444">
        <v>2425</v>
      </c>
      <c r="T2444">
        <v>810</v>
      </c>
      <c r="U2444" s="1">
        <v>45292</v>
      </c>
      <c r="V2444" s="2">
        <v>0.35416666666666669</v>
      </c>
      <c r="W2444" s="2">
        <v>0.41666666666666669</v>
      </c>
      <c r="X2444" t="s">
        <v>49</v>
      </c>
      <c r="Y2444">
        <v>3</v>
      </c>
      <c r="Z2444">
        <v>12</v>
      </c>
      <c r="AA2444">
        <v>8</v>
      </c>
      <c r="AB2444" t="s">
        <v>27</v>
      </c>
      <c r="AC2444" t="s">
        <v>23</v>
      </c>
      <c r="AD2444">
        <v>90</v>
      </c>
      <c r="AE2444">
        <v>0.66666666666666663</v>
      </c>
      <c r="AF2444">
        <v>0</v>
      </c>
      <c r="AG2444" t="s">
        <v>72</v>
      </c>
      <c r="AH2444" t="s">
        <v>98</v>
      </c>
      <c r="AI2444" t="s">
        <v>112</v>
      </c>
      <c r="AJ2444">
        <v>2424</v>
      </c>
      <c r="AK2444">
        <v>2425</v>
      </c>
      <c r="AL2444" t="s">
        <v>118</v>
      </c>
    </row>
    <row r="2445" spans="1:38" x14ac:dyDescent="0.2">
      <c r="A2445">
        <v>1646</v>
      </c>
      <c r="B2445" s="1">
        <v>45443</v>
      </c>
      <c r="C2445" s="2">
        <v>0.35416666666666669</v>
      </c>
      <c r="D2445" s="2">
        <v>0.4375</v>
      </c>
      <c r="E2445" t="s">
        <v>49</v>
      </c>
      <c r="F2445">
        <v>3</v>
      </c>
      <c r="G2445">
        <v>12</v>
      </c>
      <c r="H2445">
        <v>9</v>
      </c>
      <c r="I2445" t="s">
        <v>17</v>
      </c>
      <c r="J2445" t="s">
        <v>28</v>
      </c>
      <c r="K2445">
        <v>119.99999999999997</v>
      </c>
      <c r="L2445">
        <v>0.75</v>
      </c>
      <c r="M2445">
        <v>0</v>
      </c>
      <c r="N2445" t="s">
        <v>76</v>
      </c>
      <c r="O2445" t="s">
        <v>102</v>
      </c>
      <c r="P2445" t="s">
        <v>112</v>
      </c>
      <c r="Q2445" t="s">
        <v>118</v>
      </c>
      <c r="R2445" t="s">
        <v>124</v>
      </c>
      <c r="S2445">
        <v>2426</v>
      </c>
      <c r="T2445">
        <v>2523</v>
      </c>
      <c r="U2445" s="1">
        <v>45656</v>
      </c>
      <c r="V2445" s="2">
        <v>0.35416666666666669</v>
      </c>
      <c r="W2445" s="2">
        <v>0.41666666666666669</v>
      </c>
      <c r="X2445" t="s">
        <v>49</v>
      </c>
      <c r="Y2445">
        <v>3</v>
      </c>
      <c r="Z2445">
        <v>12</v>
      </c>
      <c r="AA2445">
        <v>12</v>
      </c>
      <c r="AB2445" t="s">
        <v>41</v>
      </c>
      <c r="AC2445" t="s">
        <v>14</v>
      </c>
      <c r="AD2445">
        <v>90</v>
      </c>
      <c r="AE2445">
        <v>1</v>
      </c>
      <c r="AF2445">
        <v>0</v>
      </c>
      <c r="AG2445" t="s">
        <v>72</v>
      </c>
      <c r="AH2445" t="s">
        <v>109</v>
      </c>
      <c r="AI2445" t="s">
        <v>112</v>
      </c>
      <c r="AJ2445">
        <v>2425</v>
      </c>
      <c r="AK2445">
        <v>2426</v>
      </c>
      <c r="AL2445" t="s">
        <v>118</v>
      </c>
    </row>
    <row r="2446" spans="1:38" x14ac:dyDescent="0.2">
      <c r="A2446">
        <v>2713</v>
      </c>
      <c r="B2446" s="1">
        <v>45333</v>
      </c>
      <c r="C2446" s="2">
        <v>0.35416666666666669</v>
      </c>
      <c r="D2446" s="2">
        <v>0.41666666666666669</v>
      </c>
      <c r="E2446" t="s">
        <v>49</v>
      </c>
      <c r="F2446">
        <v>3</v>
      </c>
      <c r="G2446">
        <v>12</v>
      </c>
      <c r="H2446">
        <v>13</v>
      </c>
      <c r="I2446" t="s">
        <v>39</v>
      </c>
      <c r="J2446" t="s">
        <v>28</v>
      </c>
      <c r="K2446">
        <v>90</v>
      </c>
      <c r="L2446">
        <v>1.0833333333333333</v>
      </c>
      <c r="M2446">
        <v>1</v>
      </c>
      <c r="N2446" t="s">
        <v>71</v>
      </c>
      <c r="O2446" t="s">
        <v>99</v>
      </c>
      <c r="P2446" t="s">
        <v>112</v>
      </c>
      <c r="Q2446" t="s">
        <v>118</v>
      </c>
      <c r="R2446" t="s">
        <v>118</v>
      </c>
      <c r="S2446">
        <v>2427</v>
      </c>
      <c r="T2446">
        <v>1646</v>
      </c>
      <c r="U2446" s="1">
        <v>45443</v>
      </c>
      <c r="V2446" s="2">
        <v>0.35416666666666669</v>
      </c>
      <c r="W2446" s="2">
        <v>0.4375</v>
      </c>
      <c r="X2446" t="s">
        <v>49</v>
      </c>
      <c r="Y2446">
        <v>3</v>
      </c>
      <c r="Z2446">
        <v>12</v>
      </c>
      <c r="AA2446">
        <v>9</v>
      </c>
      <c r="AB2446" t="s">
        <v>17</v>
      </c>
      <c r="AC2446" t="s">
        <v>28</v>
      </c>
      <c r="AD2446">
        <v>119.99999999999997</v>
      </c>
      <c r="AE2446">
        <v>0.75</v>
      </c>
      <c r="AF2446">
        <v>0</v>
      </c>
      <c r="AG2446" t="s">
        <v>76</v>
      </c>
      <c r="AH2446" t="s">
        <v>102</v>
      </c>
      <c r="AI2446" t="s">
        <v>112</v>
      </c>
      <c r="AJ2446">
        <v>2426</v>
      </c>
      <c r="AK2446">
        <v>2427</v>
      </c>
      <c r="AL2446" t="s">
        <v>118</v>
      </c>
    </row>
    <row r="2447" spans="1:38" x14ac:dyDescent="0.2">
      <c r="A2447">
        <v>1368</v>
      </c>
      <c r="B2447" s="1">
        <v>45394</v>
      </c>
      <c r="C2447" s="2">
        <v>0.35416666666666669</v>
      </c>
      <c r="D2447" s="2">
        <v>0.39583333333333331</v>
      </c>
      <c r="E2447" t="s">
        <v>49</v>
      </c>
      <c r="F2447">
        <v>3</v>
      </c>
      <c r="G2447">
        <v>12</v>
      </c>
      <c r="H2447">
        <v>10</v>
      </c>
      <c r="I2447" t="s">
        <v>17</v>
      </c>
      <c r="J2447" t="s">
        <v>23</v>
      </c>
      <c r="K2447">
        <v>59.999999999999943</v>
      </c>
      <c r="L2447">
        <v>0.83333333333333348</v>
      </c>
      <c r="M2447">
        <v>0</v>
      </c>
      <c r="N2447" t="s">
        <v>76</v>
      </c>
      <c r="O2447" t="s">
        <v>101</v>
      </c>
      <c r="P2447" t="s">
        <v>112</v>
      </c>
      <c r="Q2447" t="s">
        <v>118</v>
      </c>
      <c r="R2447" t="s">
        <v>118</v>
      </c>
      <c r="S2447">
        <v>2422</v>
      </c>
      <c r="T2447">
        <v>1620</v>
      </c>
      <c r="U2447" s="1">
        <v>45398</v>
      </c>
      <c r="V2447" s="2">
        <v>0.35416666666666669</v>
      </c>
      <c r="W2447" s="2">
        <v>0.375</v>
      </c>
      <c r="X2447" t="s">
        <v>49</v>
      </c>
      <c r="Y2447">
        <v>3</v>
      </c>
      <c r="Z2447">
        <v>12</v>
      </c>
      <c r="AA2447">
        <v>12</v>
      </c>
      <c r="AB2447" t="s">
        <v>13</v>
      </c>
      <c r="AC2447" t="s">
        <v>23</v>
      </c>
      <c r="AD2447">
        <v>29.999999999999972</v>
      </c>
      <c r="AE2447">
        <v>1</v>
      </c>
      <c r="AF2447">
        <v>0</v>
      </c>
      <c r="AG2447" t="s">
        <v>73</v>
      </c>
      <c r="AH2447" t="s">
        <v>101</v>
      </c>
      <c r="AI2447" t="s">
        <v>112</v>
      </c>
      <c r="AJ2447">
        <v>2421</v>
      </c>
      <c r="AK2447">
        <v>2422</v>
      </c>
      <c r="AL2447" t="s">
        <v>118</v>
      </c>
    </row>
    <row r="2448" spans="1:38" x14ac:dyDescent="0.2">
      <c r="A2448">
        <v>2602</v>
      </c>
      <c r="B2448" s="1">
        <v>45637</v>
      </c>
      <c r="C2448" s="2">
        <v>0.35416666666666669</v>
      </c>
      <c r="D2448" s="2">
        <v>0.375</v>
      </c>
      <c r="E2448" t="s">
        <v>49</v>
      </c>
      <c r="F2448">
        <v>3</v>
      </c>
      <c r="G2448">
        <v>12</v>
      </c>
      <c r="H2448">
        <v>15</v>
      </c>
      <c r="I2448" t="s">
        <v>42</v>
      </c>
      <c r="J2448" t="s">
        <v>30</v>
      </c>
      <c r="K2448">
        <v>29.999999999999972</v>
      </c>
      <c r="L2448">
        <v>1.25</v>
      </c>
      <c r="M2448">
        <v>1</v>
      </c>
      <c r="N2448" t="s">
        <v>74</v>
      </c>
      <c r="O2448" t="s">
        <v>109</v>
      </c>
      <c r="P2448" t="s">
        <v>112</v>
      </c>
      <c r="Q2448" t="s">
        <v>118</v>
      </c>
      <c r="R2448" t="s">
        <v>118</v>
      </c>
      <c r="S2448">
        <v>2419</v>
      </c>
      <c r="T2448">
        <v>1400</v>
      </c>
      <c r="U2448" s="1">
        <v>45474</v>
      </c>
      <c r="V2448" s="2">
        <v>0.375</v>
      </c>
      <c r="W2448" s="2">
        <v>0.4375</v>
      </c>
      <c r="X2448" t="s">
        <v>49</v>
      </c>
      <c r="Y2448">
        <v>3</v>
      </c>
      <c r="Z2448">
        <v>12</v>
      </c>
      <c r="AA2448">
        <v>10</v>
      </c>
      <c r="AB2448" t="s">
        <v>22</v>
      </c>
      <c r="AC2448" t="s">
        <v>18</v>
      </c>
      <c r="AD2448">
        <v>90</v>
      </c>
      <c r="AE2448">
        <v>0.83333333333333348</v>
      </c>
      <c r="AF2448">
        <v>0</v>
      </c>
      <c r="AG2448" t="s">
        <v>72</v>
      </c>
      <c r="AH2448" t="s">
        <v>104</v>
      </c>
      <c r="AI2448" t="s">
        <v>112</v>
      </c>
      <c r="AJ2448">
        <v>2418</v>
      </c>
      <c r="AK2448">
        <v>2419</v>
      </c>
      <c r="AL2448" t="s">
        <v>118</v>
      </c>
    </row>
    <row r="2449" spans="1:38" x14ac:dyDescent="0.2">
      <c r="A2449">
        <v>2324</v>
      </c>
      <c r="B2449" s="1">
        <v>45546</v>
      </c>
      <c r="C2449" s="2">
        <v>0.35416666666666669</v>
      </c>
      <c r="D2449" s="2">
        <v>0.375</v>
      </c>
      <c r="E2449" t="s">
        <v>49</v>
      </c>
      <c r="F2449">
        <v>3</v>
      </c>
      <c r="G2449">
        <v>12</v>
      </c>
      <c r="H2449">
        <v>11</v>
      </c>
      <c r="I2449" t="s">
        <v>27</v>
      </c>
      <c r="J2449" t="s">
        <v>30</v>
      </c>
      <c r="K2449">
        <v>29.999999999999972</v>
      </c>
      <c r="L2449">
        <v>0.91666666666666652</v>
      </c>
      <c r="M2449">
        <v>0</v>
      </c>
      <c r="N2449" t="s">
        <v>74</v>
      </c>
      <c r="O2449" t="s">
        <v>106</v>
      </c>
      <c r="P2449" t="s">
        <v>112</v>
      </c>
      <c r="Q2449" t="s">
        <v>118</v>
      </c>
      <c r="R2449" t="s">
        <v>118</v>
      </c>
      <c r="S2449">
        <v>2429</v>
      </c>
      <c r="T2449">
        <v>2638</v>
      </c>
      <c r="U2449" s="1">
        <v>45563</v>
      </c>
      <c r="V2449" s="2">
        <v>0.35416666666666669</v>
      </c>
      <c r="W2449" s="2">
        <v>0.4375</v>
      </c>
      <c r="X2449" t="s">
        <v>49</v>
      </c>
      <c r="Y2449">
        <v>3</v>
      </c>
      <c r="Z2449">
        <v>12</v>
      </c>
      <c r="AA2449">
        <v>14</v>
      </c>
      <c r="AB2449" t="s">
        <v>41</v>
      </c>
      <c r="AC2449" t="s">
        <v>14</v>
      </c>
      <c r="AD2449">
        <v>119.99999999999997</v>
      </c>
      <c r="AE2449">
        <v>1.1666666666666667</v>
      </c>
      <c r="AF2449">
        <v>1</v>
      </c>
      <c r="AG2449" t="s">
        <v>77</v>
      </c>
      <c r="AH2449" t="s">
        <v>106</v>
      </c>
      <c r="AI2449" t="s">
        <v>112</v>
      </c>
      <c r="AJ2449">
        <v>2428</v>
      </c>
      <c r="AK2449">
        <v>2429</v>
      </c>
      <c r="AL2449" t="s">
        <v>118</v>
      </c>
    </row>
    <row r="2450" spans="1:38" x14ac:dyDescent="0.2">
      <c r="A2450">
        <v>2960</v>
      </c>
      <c r="B2450" s="1">
        <v>45320</v>
      </c>
      <c r="C2450" s="2">
        <v>0.35416666666666669</v>
      </c>
      <c r="D2450" s="2">
        <v>0.375</v>
      </c>
      <c r="E2450" t="s">
        <v>49</v>
      </c>
      <c r="F2450">
        <v>3</v>
      </c>
      <c r="G2450">
        <v>12</v>
      </c>
      <c r="H2450">
        <v>15</v>
      </c>
      <c r="I2450" t="s">
        <v>13</v>
      </c>
      <c r="J2450" t="s">
        <v>23</v>
      </c>
      <c r="K2450">
        <v>29.999999999999972</v>
      </c>
      <c r="L2450">
        <v>1.25</v>
      </c>
      <c r="M2450">
        <v>1</v>
      </c>
      <c r="N2450" t="s">
        <v>72</v>
      </c>
      <c r="O2450" t="s">
        <v>98</v>
      </c>
      <c r="P2450" t="s">
        <v>112</v>
      </c>
      <c r="Q2450" t="s">
        <v>118</v>
      </c>
      <c r="R2450" t="s">
        <v>118</v>
      </c>
      <c r="S2450">
        <v>2430</v>
      </c>
      <c r="T2450">
        <v>2324</v>
      </c>
      <c r="U2450" s="1">
        <v>45546</v>
      </c>
      <c r="V2450" s="2">
        <v>0.35416666666666669</v>
      </c>
      <c r="W2450" s="2">
        <v>0.375</v>
      </c>
      <c r="X2450" t="s">
        <v>49</v>
      </c>
      <c r="Y2450">
        <v>3</v>
      </c>
      <c r="Z2450">
        <v>12</v>
      </c>
      <c r="AA2450">
        <v>11</v>
      </c>
      <c r="AB2450" t="s">
        <v>27</v>
      </c>
      <c r="AC2450" t="s">
        <v>30</v>
      </c>
      <c r="AD2450">
        <v>29.999999999999972</v>
      </c>
      <c r="AE2450">
        <v>0.91666666666666652</v>
      </c>
      <c r="AF2450">
        <v>0</v>
      </c>
      <c r="AG2450" t="s">
        <v>74</v>
      </c>
      <c r="AH2450" t="s">
        <v>106</v>
      </c>
      <c r="AI2450" t="s">
        <v>112</v>
      </c>
      <c r="AJ2450">
        <v>2429</v>
      </c>
      <c r="AK2450">
        <v>2430</v>
      </c>
      <c r="AL2450" t="s">
        <v>118</v>
      </c>
    </row>
    <row r="2451" spans="1:38" x14ac:dyDescent="0.2">
      <c r="A2451">
        <v>1496</v>
      </c>
      <c r="B2451" s="1">
        <v>45506</v>
      </c>
      <c r="C2451" s="2">
        <v>0.35416666666666669</v>
      </c>
      <c r="D2451" s="2">
        <v>0.4375</v>
      </c>
      <c r="E2451" t="s">
        <v>49</v>
      </c>
      <c r="F2451">
        <v>3</v>
      </c>
      <c r="G2451">
        <v>12</v>
      </c>
      <c r="H2451">
        <v>5</v>
      </c>
      <c r="I2451" t="s">
        <v>13</v>
      </c>
      <c r="J2451" t="s">
        <v>14</v>
      </c>
      <c r="K2451">
        <v>119.99999999999997</v>
      </c>
      <c r="L2451">
        <v>0.41666666666666674</v>
      </c>
      <c r="M2451">
        <v>0</v>
      </c>
      <c r="N2451" t="s">
        <v>76</v>
      </c>
      <c r="O2451" t="s">
        <v>105</v>
      </c>
      <c r="P2451" t="s">
        <v>112</v>
      </c>
      <c r="Q2451" t="s">
        <v>118</v>
      </c>
      <c r="R2451" t="s">
        <v>124</v>
      </c>
      <c r="S2451">
        <v>2431</v>
      </c>
      <c r="T2451">
        <v>2960</v>
      </c>
      <c r="U2451" s="1">
        <v>45320</v>
      </c>
      <c r="V2451" s="2">
        <v>0.35416666666666669</v>
      </c>
      <c r="W2451" s="2">
        <v>0.375</v>
      </c>
      <c r="X2451" t="s">
        <v>49</v>
      </c>
      <c r="Y2451">
        <v>3</v>
      </c>
      <c r="Z2451">
        <v>12</v>
      </c>
      <c r="AA2451">
        <v>15</v>
      </c>
      <c r="AB2451" t="s">
        <v>13</v>
      </c>
      <c r="AC2451" t="s">
        <v>23</v>
      </c>
      <c r="AD2451">
        <v>29.999999999999972</v>
      </c>
      <c r="AE2451">
        <v>1.25</v>
      </c>
      <c r="AF2451">
        <v>1</v>
      </c>
      <c r="AG2451" t="s">
        <v>72</v>
      </c>
      <c r="AH2451" t="s">
        <v>98</v>
      </c>
      <c r="AI2451" t="s">
        <v>112</v>
      </c>
      <c r="AJ2451">
        <v>2430</v>
      </c>
      <c r="AK2451">
        <v>2431</v>
      </c>
      <c r="AL2451" t="s">
        <v>118</v>
      </c>
    </row>
    <row r="2452" spans="1:38" x14ac:dyDescent="0.2">
      <c r="A2452">
        <v>1430</v>
      </c>
      <c r="B2452" s="1">
        <v>45342</v>
      </c>
      <c r="C2452" s="2">
        <v>0.35416666666666669</v>
      </c>
      <c r="D2452" s="2">
        <v>0.41666666666666669</v>
      </c>
      <c r="E2452" t="s">
        <v>49</v>
      </c>
      <c r="F2452">
        <v>3</v>
      </c>
      <c r="G2452">
        <v>12</v>
      </c>
      <c r="H2452">
        <v>14</v>
      </c>
      <c r="I2452" t="s">
        <v>39</v>
      </c>
      <c r="J2452" t="s">
        <v>18</v>
      </c>
      <c r="K2452">
        <v>90</v>
      </c>
      <c r="L2452">
        <v>1.1666666666666667</v>
      </c>
      <c r="M2452">
        <v>1</v>
      </c>
      <c r="N2452" t="s">
        <v>73</v>
      </c>
      <c r="O2452" t="s">
        <v>99</v>
      </c>
      <c r="P2452" t="s">
        <v>112</v>
      </c>
      <c r="Q2452" t="s">
        <v>118</v>
      </c>
      <c r="R2452" t="s">
        <v>118</v>
      </c>
      <c r="S2452">
        <v>2432</v>
      </c>
      <c r="T2452">
        <v>1496</v>
      </c>
      <c r="U2452" s="1">
        <v>45506</v>
      </c>
      <c r="V2452" s="2">
        <v>0.35416666666666669</v>
      </c>
      <c r="W2452" s="2">
        <v>0.4375</v>
      </c>
      <c r="X2452" t="s">
        <v>49</v>
      </c>
      <c r="Y2452">
        <v>3</v>
      </c>
      <c r="Z2452">
        <v>12</v>
      </c>
      <c r="AA2452">
        <v>5</v>
      </c>
      <c r="AB2452" t="s">
        <v>13</v>
      </c>
      <c r="AC2452" t="s">
        <v>14</v>
      </c>
      <c r="AD2452">
        <v>119.99999999999997</v>
      </c>
      <c r="AE2452">
        <v>0.41666666666666674</v>
      </c>
      <c r="AF2452">
        <v>0</v>
      </c>
      <c r="AG2452" t="s">
        <v>76</v>
      </c>
      <c r="AH2452" t="s">
        <v>105</v>
      </c>
      <c r="AI2452" t="s">
        <v>112</v>
      </c>
      <c r="AJ2452">
        <v>2431</v>
      </c>
      <c r="AK2452">
        <v>2432</v>
      </c>
      <c r="AL2452" t="s">
        <v>118</v>
      </c>
    </row>
    <row r="2453" spans="1:38" x14ac:dyDescent="0.2">
      <c r="A2453">
        <v>2355</v>
      </c>
      <c r="B2453" s="1">
        <v>45655</v>
      </c>
      <c r="C2453" s="2">
        <v>0.35416666666666669</v>
      </c>
      <c r="D2453" s="2">
        <v>0.4375</v>
      </c>
      <c r="E2453" t="s">
        <v>49</v>
      </c>
      <c r="F2453">
        <v>3</v>
      </c>
      <c r="G2453">
        <v>12</v>
      </c>
      <c r="H2453">
        <v>2</v>
      </c>
      <c r="I2453" t="s">
        <v>39</v>
      </c>
      <c r="J2453" t="s">
        <v>28</v>
      </c>
      <c r="K2453">
        <v>119.99999999999997</v>
      </c>
      <c r="L2453">
        <v>0.16666666666666666</v>
      </c>
      <c r="M2453">
        <v>0</v>
      </c>
      <c r="N2453" t="s">
        <v>71</v>
      </c>
      <c r="O2453" t="s">
        <v>109</v>
      </c>
      <c r="P2453" t="s">
        <v>112</v>
      </c>
      <c r="Q2453" t="s">
        <v>117</v>
      </c>
      <c r="R2453" t="s">
        <v>124</v>
      </c>
      <c r="S2453">
        <v>2433</v>
      </c>
      <c r="T2453">
        <v>1430</v>
      </c>
      <c r="U2453" s="1">
        <v>45342</v>
      </c>
      <c r="V2453" s="2">
        <v>0.35416666666666669</v>
      </c>
      <c r="W2453" s="2">
        <v>0.41666666666666669</v>
      </c>
      <c r="X2453" t="s">
        <v>49</v>
      </c>
      <c r="Y2453">
        <v>3</v>
      </c>
      <c r="Z2453">
        <v>12</v>
      </c>
      <c r="AA2453">
        <v>14</v>
      </c>
      <c r="AB2453" t="s">
        <v>39</v>
      </c>
      <c r="AC2453" t="s">
        <v>18</v>
      </c>
      <c r="AD2453">
        <v>90</v>
      </c>
      <c r="AE2453">
        <v>1.1666666666666667</v>
      </c>
      <c r="AF2453">
        <v>1</v>
      </c>
      <c r="AG2453" t="s">
        <v>73</v>
      </c>
      <c r="AH2453" t="s">
        <v>99</v>
      </c>
      <c r="AI2453" t="s">
        <v>112</v>
      </c>
      <c r="AJ2453">
        <v>2432</v>
      </c>
      <c r="AK2453">
        <v>2433</v>
      </c>
      <c r="AL2453" t="s">
        <v>118</v>
      </c>
    </row>
    <row r="2454" spans="1:38" x14ac:dyDescent="0.2">
      <c r="A2454">
        <v>2357</v>
      </c>
      <c r="B2454" s="1">
        <v>45611</v>
      </c>
      <c r="C2454" s="2">
        <v>0.35416666666666669</v>
      </c>
      <c r="D2454" s="2">
        <v>0.39583333333333331</v>
      </c>
      <c r="E2454" t="s">
        <v>49</v>
      </c>
      <c r="F2454">
        <v>3</v>
      </c>
      <c r="G2454">
        <v>12</v>
      </c>
      <c r="H2454">
        <v>3</v>
      </c>
      <c r="I2454" t="s">
        <v>22</v>
      </c>
      <c r="J2454" t="s">
        <v>14</v>
      </c>
      <c r="K2454">
        <v>59.999999999999943</v>
      </c>
      <c r="L2454">
        <v>0.25</v>
      </c>
      <c r="M2454">
        <v>0</v>
      </c>
      <c r="N2454" t="s">
        <v>76</v>
      </c>
      <c r="O2454" t="s">
        <v>108</v>
      </c>
      <c r="P2454" t="s">
        <v>112</v>
      </c>
      <c r="Q2454" t="s">
        <v>118</v>
      </c>
      <c r="R2454" t="s">
        <v>118</v>
      </c>
      <c r="S2454">
        <v>2434</v>
      </c>
      <c r="T2454">
        <v>2355</v>
      </c>
      <c r="U2454" s="1">
        <v>45655</v>
      </c>
      <c r="V2454" s="2">
        <v>0.35416666666666669</v>
      </c>
      <c r="W2454" s="2">
        <v>0.4375</v>
      </c>
      <c r="X2454" t="s">
        <v>49</v>
      </c>
      <c r="Y2454">
        <v>3</v>
      </c>
      <c r="Z2454">
        <v>12</v>
      </c>
      <c r="AA2454">
        <v>2</v>
      </c>
      <c r="AB2454" t="s">
        <v>39</v>
      </c>
      <c r="AC2454" t="s">
        <v>28</v>
      </c>
      <c r="AD2454">
        <v>119.99999999999997</v>
      </c>
      <c r="AE2454">
        <v>0.16666666666666666</v>
      </c>
      <c r="AF2454">
        <v>0</v>
      </c>
      <c r="AG2454" t="s">
        <v>71</v>
      </c>
      <c r="AH2454" t="s">
        <v>109</v>
      </c>
      <c r="AI2454" t="s">
        <v>112</v>
      </c>
      <c r="AJ2454">
        <v>2433</v>
      </c>
      <c r="AK2454">
        <v>2434</v>
      </c>
      <c r="AL2454" t="s">
        <v>118</v>
      </c>
    </row>
    <row r="2455" spans="1:38" x14ac:dyDescent="0.2">
      <c r="A2455">
        <v>2638</v>
      </c>
      <c r="B2455" s="1">
        <v>45563</v>
      </c>
      <c r="C2455" s="2">
        <v>0.35416666666666669</v>
      </c>
      <c r="D2455" s="2">
        <v>0.4375</v>
      </c>
      <c r="E2455" t="s">
        <v>49</v>
      </c>
      <c r="F2455">
        <v>3</v>
      </c>
      <c r="G2455">
        <v>12</v>
      </c>
      <c r="H2455">
        <v>14</v>
      </c>
      <c r="I2455" t="s">
        <v>41</v>
      </c>
      <c r="J2455" t="s">
        <v>14</v>
      </c>
      <c r="K2455">
        <v>119.99999999999997</v>
      </c>
      <c r="L2455">
        <v>1.1666666666666667</v>
      </c>
      <c r="M2455">
        <v>1</v>
      </c>
      <c r="N2455" t="s">
        <v>77</v>
      </c>
      <c r="O2455" t="s">
        <v>106</v>
      </c>
      <c r="P2455" t="s">
        <v>112</v>
      </c>
      <c r="Q2455" t="s">
        <v>118</v>
      </c>
      <c r="R2455" t="s">
        <v>124</v>
      </c>
      <c r="S2455">
        <v>2428</v>
      </c>
      <c r="T2455">
        <v>2713</v>
      </c>
      <c r="U2455" s="1">
        <v>45333</v>
      </c>
      <c r="V2455" s="2">
        <v>0.35416666666666669</v>
      </c>
      <c r="W2455" s="2">
        <v>0.41666666666666669</v>
      </c>
      <c r="X2455" t="s">
        <v>49</v>
      </c>
      <c r="Y2455">
        <v>3</v>
      </c>
      <c r="Z2455">
        <v>12</v>
      </c>
      <c r="AA2455">
        <v>13</v>
      </c>
      <c r="AB2455" t="s">
        <v>39</v>
      </c>
      <c r="AC2455" t="s">
        <v>28</v>
      </c>
      <c r="AD2455">
        <v>90</v>
      </c>
      <c r="AE2455">
        <v>1.0833333333333333</v>
      </c>
      <c r="AF2455">
        <v>1</v>
      </c>
      <c r="AG2455" t="s">
        <v>71</v>
      </c>
      <c r="AH2455" t="s">
        <v>99</v>
      </c>
      <c r="AI2455" t="s">
        <v>112</v>
      </c>
      <c r="AJ2455">
        <v>2427</v>
      </c>
      <c r="AK2455">
        <v>2428</v>
      </c>
      <c r="AL2455" t="s">
        <v>118</v>
      </c>
    </row>
    <row r="2456" spans="1:38" x14ac:dyDescent="0.2">
      <c r="A2456">
        <v>274</v>
      </c>
      <c r="B2456" s="1">
        <v>45447</v>
      </c>
      <c r="C2456" s="2">
        <v>0.33333333333333331</v>
      </c>
      <c r="D2456" s="2">
        <v>0.375</v>
      </c>
      <c r="E2456" t="s">
        <v>49</v>
      </c>
      <c r="F2456">
        <v>3</v>
      </c>
      <c r="G2456">
        <v>12</v>
      </c>
      <c r="H2456">
        <v>9</v>
      </c>
      <c r="I2456" t="s">
        <v>22</v>
      </c>
      <c r="J2456" t="s">
        <v>40</v>
      </c>
      <c r="K2456">
        <v>60.000000000000028</v>
      </c>
      <c r="L2456">
        <v>0.75</v>
      </c>
      <c r="M2456">
        <v>0</v>
      </c>
      <c r="N2456" t="s">
        <v>73</v>
      </c>
      <c r="O2456" t="s">
        <v>103</v>
      </c>
      <c r="P2456" t="s">
        <v>112</v>
      </c>
      <c r="Q2456" t="s">
        <v>118</v>
      </c>
      <c r="R2456" t="s">
        <v>118</v>
      </c>
      <c r="S2456">
        <v>2469</v>
      </c>
      <c r="T2456">
        <v>1562</v>
      </c>
      <c r="U2456" s="1">
        <v>45567</v>
      </c>
      <c r="V2456" s="2">
        <v>0.33333333333333331</v>
      </c>
      <c r="W2456" s="2">
        <v>0.375</v>
      </c>
      <c r="X2456" t="s">
        <v>49</v>
      </c>
      <c r="Y2456">
        <v>3</v>
      </c>
      <c r="Z2456">
        <v>12</v>
      </c>
      <c r="AA2456">
        <v>7</v>
      </c>
      <c r="AB2456" t="s">
        <v>13</v>
      </c>
      <c r="AC2456" t="s">
        <v>18</v>
      </c>
      <c r="AD2456">
        <v>60.000000000000028</v>
      </c>
      <c r="AE2456">
        <v>0.58333333333333337</v>
      </c>
      <c r="AF2456">
        <v>0</v>
      </c>
      <c r="AG2456" t="s">
        <v>74</v>
      </c>
      <c r="AH2456" t="s">
        <v>107</v>
      </c>
      <c r="AI2456" t="s">
        <v>112</v>
      </c>
      <c r="AJ2456">
        <v>2468</v>
      </c>
      <c r="AK2456">
        <v>2469</v>
      </c>
      <c r="AL2456" t="s">
        <v>118</v>
      </c>
    </row>
    <row r="2457" spans="1:38" x14ac:dyDescent="0.2">
      <c r="A2457">
        <v>51</v>
      </c>
      <c r="B2457" s="1">
        <v>45478</v>
      </c>
      <c r="C2457" s="2">
        <v>0.33333333333333331</v>
      </c>
      <c r="D2457" s="2">
        <v>0.41666666666666669</v>
      </c>
      <c r="E2457" t="s">
        <v>49</v>
      </c>
      <c r="F2457">
        <v>3</v>
      </c>
      <c r="G2457">
        <v>12</v>
      </c>
      <c r="H2457">
        <v>12</v>
      </c>
      <c r="I2457" t="s">
        <v>27</v>
      </c>
      <c r="J2457" t="s">
        <v>18</v>
      </c>
      <c r="K2457">
        <v>120.00000000000006</v>
      </c>
      <c r="L2457">
        <v>1</v>
      </c>
      <c r="M2457">
        <v>0</v>
      </c>
      <c r="N2457" t="s">
        <v>76</v>
      </c>
      <c r="O2457" t="s">
        <v>104</v>
      </c>
      <c r="P2457" t="s">
        <v>112</v>
      </c>
      <c r="Q2457" t="s">
        <v>118</v>
      </c>
      <c r="R2457" t="s">
        <v>124</v>
      </c>
      <c r="S2457">
        <v>2470</v>
      </c>
      <c r="T2457">
        <v>274</v>
      </c>
      <c r="U2457" s="1">
        <v>45447</v>
      </c>
      <c r="V2457" s="2">
        <v>0.33333333333333331</v>
      </c>
      <c r="W2457" s="2">
        <v>0.375</v>
      </c>
      <c r="X2457" t="s">
        <v>49</v>
      </c>
      <c r="Y2457">
        <v>3</v>
      </c>
      <c r="Z2457">
        <v>12</v>
      </c>
      <c r="AA2457">
        <v>9</v>
      </c>
      <c r="AB2457" t="s">
        <v>22</v>
      </c>
      <c r="AC2457" t="s">
        <v>40</v>
      </c>
      <c r="AD2457">
        <v>60.000000000000028</v>
      </c>
      <c r="AE2457">
        <v>0.75</v>
      </c>
      <c r="AF2457">
        <v>0</v>
      </c>
      <c r="AG2457" t="s">
        <v>73</v>
      </c>
      <c r="AH2457" t="s">
        <v>103</v>
      </c>
      <c r="AI2457" t="s">
        <v>112</v>
      </c>
      <c r="AJ2457">
        <v>2469</v>
      </c>
      <c r="AK2457">
        <v>2470</v>
      </c>
      <c r="AL2457" t="s">
        <v>118</v>
      </c>
    </row>
    <row r="2458" spans="1:38" x14ac:dyDescent="0.2">
      <c r="A2458">
        <v>1667</v>
      </c>
      <c r="B2458" s="1">
        <v>45477</v>
      </c>
      <c r="C2458" s="2">
        <v>0.33333333333333331</v>
      </c>
      <c r="D2458" s="2">
        <v>0.39583333333333331</v>
      </c>
      <c r="E2458" t="s">
        <v>49</v>
      </c>
      <c r="F2458">
        <v>3</v>
      </c>
      <c r="G2458">
        <v>12</v>
      </c>
      <c r="H2458">
        <v>4</v>
      </c>
      <c r="I2458" t="s">
        <v>27</v>
      </c>
      <c r="J2458" t="s">
        <v>14</v>
      </c>
      <c r="K2458">
        <v>90</v>
      </c>
      <c r="L2458">
        <v>0.33333333333333331</v>
      </c>
      <c r="M2458">
        <v>0</v>
      </c>
      <c r="N2458" t="s">
        <v>75</v>
      </c>
      <c r="O2458" t="s">
        <v>104</v>
      </c>
      <c r="P2458" t="s">
        <v>112</v>
      </c>
      <c r="Q2458" t="s">
        <v>118</v>
      </c>
      <c r="R2458" t="s">
        <v>118</v>
      </c>
      <c r="S2458">
        <v>2471</v>
      </c>
      <c r="T2458">
        <v>51</v>
      </c>
      <c r="U2458" s="1">
        <v>45478</v>
      </c>
      <c r="V2458" s="2">
        <v>0.33333333333333331</v>
      </c>
      <c r="W2458" s="2">
        <v>0.41666666666666669</v>
      </c>
      <c r="X2458" t="s">
        <v>49</v>
      </c>
      <c r="Y2458">
        <v>3</v>
      </c>
      <c r="Z2458">
        <v>12</v>
      </c>
      <c r="AA2458">
        <v>12</v>
      </c>
      <c r="AB2458" t="s">
        <v>27</v>
      </c>
      <c r="AC2458" t="s">
        <v>18</v>
      </c>
      <c r="AD2458">
        <v>120.00000000000006</v>
      </c>
      <c r="AE2458">
        <v>1</v>
      </c>
      <c r="AF2458">
        <v>0</v>
      </c>
      <c r="AG2458" t="s">
        <v>76</v>
      </c>
      <c r="AH2458" t="s">
        <v>104</v>
      </c>
      <c r="AI2458" t="s">
        <v>112</v>
      </c>
      <c r="AJ2458">
        <v>2470</v>
      </c>
      <c r="AK2458">
        <v>2471</v>
      </c>
      <c r="AL2458" t="s">
        <v>118</v>
      </c>
    </row>
    <row r="2459" spans="1:38" x14ac:dyDescent="0.2">
      <c r="A2459">
        <v>688</v>
      </c>
      <c r="B2459" s="1">
        <v>45469</v>
      </c>
      <c r="C2459" s="2">
        <v>0.33333333333333331</v>
      </c>
      <c r="D2459" s="2">
        <v>0.35416666666666669</v>
      </c>
      <c r="E2459" t="s">
        <v>49</v>
      </c>
      <c r="F2459">
        <v>3</v>
      </c>
      <c r="G2459">
        <v>12</v>
      </c>
      <c r="H2459">
        <v>6</v>
      </c>
      <c r="I2459" t="s">
        <v>13</v>
      </c>
      <c r="J2459" t="s">
        <v>14</v>
      </c>
      <c r="K2459">
        <v>30.000000000000053</v>
      </c>
      <c r="L2459">
        <v>0.5</v>
      </c>
      <c r="M2459">
        <v>0</v>
      </c>
      <c r="N2459" t="s">
        <v>74</v>
      </c>
      <c r="O2459" t="s">
        <v>103</v>
      </c>
      <c r="P2459" t="s">
        <v>112</v>
      </c>
      <c r="Q2459" t="s">
        <v>118</v>
      </c>
      <c r="R2459" t="s">
        <v>118</v>
      </c>
      <c r="S2459">
        <v>2472</v>
      </c>
      <c r="T2459">
        <v>1667</v>
      </c>
      <c r="U2459" s="1">
        <v>45477</v>
      </c>
      <c r="V2459" s="2">
        <v>0.33333333333333331</v>
      </c>
      <c r="W2459" s="2">
        <v>0.39583333333333331</v>
      </c>
      <c r="X2459" t="s">
        <v>49</v>
      </c>
      <c r="Y2459">
        <v>3</v>
      </c>
      <c r="Z2459">
        <v>12</v>
      </c>
      <c r="AA2459">
        <v>4</v>
      </c>
      <c r="AB2459" t="s">
        <v>27</v>
      </c>
      <c r="AC2459" t="s">
        <v>14</v>
      </c>
      <c r="AD2459">
        <v>90</v>
      </c>
      <c r="AE2459">
        <v>0.33333333333333331</v>
      </c>
      <c r="AF2459">
        <v>0</v>
      </c>
      <c r="AG2459" t="s">
        <v>75</v>
      </c>
      <c r="AH2459" t="s">
        <v>104</v>
      </c>
      <c r="AI2459" t="s">
        <v>112</v>
      </c>
      <c r="AJ2459">
        <v>2471</v>
      </c>
      <c r="AK2459">
        <v>2472</v>
      </c>
      <c r="AL2459" t="s">
        <v>118</v>
      </c>
    </row>
    <row r="2460" spans="1:38" x14ac:dyDescent="0.2">
      <c r="A2460">
        <v>2704</v>
      </c>
      <c r="B2460" s="1">
        <v>45406</v>
      </c>
      <c r="C2460" s="2">
        <v>0.33333333333333331</v>
      </c>
      <c r="D2460" s="2">
        <v>0.375</v>
      </c>
      <c r="E2460" t="s">
        <v>49</v>
      </c>
      <c r="F2460">
        <v>3</v>
      </c>
      <c r="G2460">
        <v>12</v>
      </c>
      <c r="H2460">
        <v>9</v>
      </c>
      <c r="I2460" t="s">
        <v>42</v>
      </c>
      <c r="J2460" t="s">
        <v>30</v>
      </c>
      <c r="K2460">
        <v>60.000000000000028</v>
      </c>
      <c r="L2460">
        <v>0.75</v>
      </c>
      <c r="M2460">
        <v>0</v>
      </c>
      <c r="N2460" t="s">
        <v>74</v>
      </c>
      <c r="O2460" t="s">
        <v>101</v>
      </c>
      <c r="P2460" t="s">
        <v>112</v>
      </c>
      <c r="Q2460" t="s">
        <v>118</v>
      </c>
      <c r="R2460" t="s">
        <v>118</v>
      </c>
      <c r="S2460">
        <v>2473</v>
      </c>
      <c r="T2460">
        <v>688</v>
      </c>
      <c r="U2460" s="1">
        <v>45469</v>
      </c>
      <c r="V2460" s="2">
        <v>0.33333333333333331</v>
      </c>
      <c r="W2460" s="2">
        <v>0.35416666666666669</v>
      </c>
      <c r="X2460" t="s">
        <v>49</v>
      </c>
      <c r="Y2460">
        <v>3</v>
      </c>
      <c r="Z2460">
        <v>12</v>
      </c>
      <c r="AA2460">
        <v>6</v>
      </c>
      <c r="AB2460" t="s">
        <v>13</v>
      </c>
      <c r="AC2460" t="s">
        <v>14</v>
      </c>
      <c r="AD2460">
        <v>30.000000000000053</v>
      </c>
      <c r="AE2460">
        <v>0.5</v>
      </c>
      <c r="AF2460">
        <v>0</v>
      </c>
      <c r="AG2460" t="s">
        <v>74</v>
      </c>
      <c r="AH2460" t="s">
        <v>103</v>
      </c>
      <c r="AI2460" t="s">
        <v>112</v>
      </c>
      <c r="AJ2460">
        <v>2472</v>
      </c>
      <c r="AK2460">
        <v>2473</v>
      </c>
      <c r="AL2460" t="s">
        <v>118</v>
      </c>
    </row>
    <row r="2461" spans="1:38" x14ac:dyDescent="0.2">
      <c r="A2461">
        <v>2166</v>
      </c>
      <c r="B2461" s="1">
        <v>45381</v>
      </c>
      <c r="C2461" s="2">
        <v>0.33333333333333331</v>
      </c>
      <c r="D2461" s="2">
        <v>0.35416666666666669</v>
      </c>
      <c r="E2461" t="s">
        <v>49</v>
      </c>
      <c r="F2461">
        <v>3</v>
      </c>
      <c r="G2461">
        <v>12</v>
      </c>
      <c r="H2461">
        <v>13</v>
      </c>
      <c r="I2461" t="s">
        <v>41</v>
      </c>
      <c r="J2461" t="s">
        <v>23</v>
      </c>
      <c r="K2461">
        <v>30.000000000000053</v>
      </c>
      <c r="L2461">
        <v>1.0833333333333333</v>
      </c>
      <c r="M2461">
        <v>1</v>
      </c>
      <c r="N2461" t="s">
        <v>77</v>
      </c>
      <c r="O2461" t="s">
        <v>100</v>
      </c>
      <c r="P2461" t="s">
        <v>112</v>
      </c>
      <c r="Q2461" t="s">
        <v>118</v>
      </c>
      <c r="R2461" t="s">
        <v>118</v>
      </c>
      <c r="S2461">
        <v>2477</v>
      </c>
      <c r="T2461">
        <v>393</v>
      </c>
      <c r="U2461" s="1">
        <v>45602</v>
      </c>
      <c r="V2461" s="2">
        <v>0.33333333333333331</v>
      </c>
      <c r="W2461" s="2">
        <v>0.375</v>
      </c>
      <c r="X2461" t="s">
        <v>49</v>
      </c>
      <c r="Y2461">
        <v>3</v>
      </c>
      <c r="Z2461">
        <v>12</v>
      </c>
      <c r="AA2461">
        <v>11</v>
      </c>
      <c r="AB2461" t="s">
        <v>27</v>
      </c>
      <c r="AC2461" t="s">
        <v>28</v>
      </c>
      <c r="AD2461">
        <v>60.000000000000028</v>
      </c>
      <c r="AE2461">
        <v>0.91666666666666652</v>
      </c>
      <c r="AF2461">
        <v>0</v>
      </c>
      <c r="AG2461" t="s">
        <v>74</v>
      </c>
      <c r="AH2461" t="s">
        <v>108</v>
      </c>
      <c r="AI2461" t="s">
        <v>112</v>
      </c>
      <c r="AJ2461">
        <v>2476</v>
      </c>
      <c r="AK2461">
        <v>2477</v>
      </c>
      <c r="AL2461" t="s">
        <v>118</v>
      </c>
    </row>
    <row r="2462" spans="1:38" x14ac:dyDescent="0.2">
      <c r="A2462">
        <v>1809</v>
      </c>
      <c r="B2462" s="1">
        <v>45413</v>
      </c>
      <c r="C2462" s="2">
        <v>0.33333333333333331</v>
      </c>
      <c r="D2462" s="2">
        <v>0.375</v>
      </c>
      <c r="E2462" t="s">
        <v>49</v>
      </c>
      <c r="F2462">
        <v>3</v>
      </c>
      <c r="G2462">
        <v>12</v>
      </c>
      <c r="H2462">
        <v>12</v>
      </c>
      <c r="I2462" t="s">
        <v>17</v>
      </c>
      <c r="J2462" t="s">
        <v>14</v>
      </c>
      <c r="K2462">
        <v>60.000000000000028</v>
      </c>
      <c r="L2462">
        <v>1</v>
      </c>
      <c r="M2462">
        <v>0</v>
      </c>
      <c r="N2462" t="s">
        <v>74</v>
      </c>
      <c r="O2462" t="s">
        <v>102</v>
      </c>
      <c r="P2462" t="s">
        <v>112</v>
      </c>
      <c r="Q2462" t="s">
        <v>118</v>
      </c>
      <c r="R2462" t="s">
        <v>118</v>
      </c>
      <c r="S2462">
        <v>2475</v>
      </c>
      <c r="T2462">
        <v>1810</v>
      </c>
      <c r="U2462" s="1">
        <v>45483</v>
      </c>
      <c r="V2462" s="2">
        <v>0.33333333333333331</v>
      </c>
      <c r="W2462" s="2">
        <v>0.35416666666666669</v>
      </c>
      <c r="X2462" t="s">
        <v>49</v>
      </c>
      <c r="Y2462">
        <v>3</v>
      </c>
      <c r="Z2462">
        <v>12</v>
      </c>
      <c r="AA2462">
        <v>8</v>
      </c>
      <c r="AB2462" t="s">
        <v>27</v>
      </c>
      <c r="AC2462" t="s">
        <v>28</v>
      </c>
      <c r="AD2462">
        <v>30.000000000000053</v>
      </c>
      <c r="AE2462">
        <v>0.66666666666666663</v>
      </c>
      <c r="AF2462">
        <v>0</v>
      </c>
      <c r="AG2462" t="s">
        <v>74</v>
      </c>
      <c r="AH2462" t="s">
        <v>104</v>
      </c>
      <c r="AI2462" t="s">
        <v>112</v>
      </c>
      <c r="AJ2462">
        <v>2474</v>
      </c>
      <c r="AK2462">
        <v>2475</v>
      </c>
      <c r="AL2462" t="s">
        <v>118</v>
      </c>
    </row>
    <row r="2463" spans="1:38" x14ac:dyDescent="0.2">
      <c r="A2463">
        <v>393</v>
      </c>
      <c r="B2463" s="1">
        <v>45602</v>
      </c>
      <c r="C2463" s="2">
        <v>0.33333333333333331</v>
      </c>
      <c r="D2463" s="2">
        <v>0.375</v>
      </c>
      <c r="E2463" t="s">
        <v>49</v>
      </c>
      <c r="F2463">
        <v>3</v>
      </c>
      <c r="G2463">
        <v>12</v>
      </c>
      <c r="H2463">
        <v>11</v>
      </c>
      <c r="I2463" t="s">
        <v>27</v>
      </c>
      <c r="J2463" t="s">
        <v>28</v>
      </c>
      <c r="K2463">
        <v>60.000000000000028</v>
      </c>
      <c r="L2463">
        <v>0.91666666666666652</v>
      </c>
      <c r="M2463">
        <v>0</v>
      </c>
      <c r="N2463" t="s">
        <v>74</v>
      </c>
      <c r="O2463" t="s">
        <v>108</v>
      </c>
      <c r="P2463" t="s">
        <v>112</v>
      </c>
      <c r="Q2463" t="s">
        <v>118</v>
      </c>
      <c r="R2463" t="s">
        <v>118</v>
      </c>
      <c r="S2463">
        <v>2476</v>
      </c>
      <c r="T2463">
        <v>1809</v>
      </c>
      <c r="U2463" s="1">
        <v>45413</v>
      </c>
      <c r="V2463" s="2">
        <v>0.33333333333333331</v>
      </c>
      <c r="W2463" s="2">
        <v>0.375</v>
      </c>
      <c r="X2463" t="s">
        <v>49</v>
      </c>
      <c r="Y2463">
        <v>3</v>
      </c>
      <c r="Z2463">
        <v>12</v>
      </c>
      <c r="AA2463">
        <v>12</v>
      </c>
      <c r="AB2463" t="s">
        <v>17</v>
      </c>
      <c r="AC2463" t="s">
        <v>14</v>
      </c>
      <c r="AD2463">
        <v>60.000000000000028</v>
      </c>
      <c r="AE2463">
        <v>1</v>
      </c>
      <c r="AF2463">
        <v>0</v>
      </c>
      <c r="AG2463" t="s">
        <v>74</v>
      </c>
      <c r="AH2463" t="s">
        <v>102</v>
      </c>
      <c r="AI2463" t="s">
        <v>112</v>
      </c>
      <c r="AJ2463">
        <v>2475</v>
      </c>
      <c r="AK2463">
        <v>2476</v>
      </c>
      <c r="AL2463" t="s">
        <v>118</v>
      </c>
    </row>
    <row r="2464" spans="1:38" x14ac:dyDescent="0.2">
      <c r="A2464">
        <v>2162</v>
      </c>
      <c r="B2464" s="1">
        <v>45452</v>
      </c>
      <c r="C2464" s="2">
        <v>0.33333333333333331</v>
      </c>
      <c r="D2464" s="2">
        <v>0.35416666666666669</v>
      </c>
      <c r="E2464" t="s">
        <v>49</v>
      </c>
      <c r="F2464">
        <v>3</v>
      </c>
      <c r="G2464">
        <v>12</v>
      </c>
      <c r="H2464">
        <v>4</v>
      </c>
      <c r="I2464" t="s">
        <v>41</v>
      </c>
      <c r="J2464" t="s">
        <v>18</v>
      </c>
      <c r="K2464">
        <v>30.000000000000053</v>
      </c>
      <c r="L2464">
        <v>0.33333333333333331</v>
      </c>
      <c r="M2464">
        <v>0</v>
      </c>
      <c r="N2464" t="s">
        <v>71</v>
      </c>
      <c r="O2464" t="s">
        <v>103</v>
      </c>
      <c r="P2464" t="s">
        <v>112</v>
      </c>
      <c r="Q2464" t="s">
        <v>118</v>
      </c>
      <c r="R2464" t="s">
        <v>118</v>
      </c>
      <c r="S2464">
        <v>2478</v>
      </c>
      <c r="T2464">
        <v>2166</v>
      </c>
      <c r="U2464" s="1">
        <v>45381</v>
      </c>
      <c r="V2464" s="2">
        <v>0.33333333333333331</v>
      </c>
      <c r="W2464" s="2">
        <v>0.35416666666666669</v>
      </c>
      <c r="X2464" t="s">
        <v>49</v>
      </c>
      <c r="Y2464">
        <v>3</v>
      </c>
      <c r="Z2464">
        <v>12</v>
      </c>
      <c r="AA2464">
        <v>13</v>
      </c>
      <c r="AB2464" t="s">
        <v>41</v>
      </c>
      <c r="AC2464" t="s">
        <v>23</v>
      </c>
      <c r="AD2464">
        <v>30.000000000000053</v>
      </c>
      <c r="AE2464">
        <v>1.0833333333333333</v>
      </c>
      <c r="AF2464">
        <v>1</v>
      </c>
      <c r="AG2464" t="s">
        <v>77</v>
      </c>
      <c r="AH2464" t="s">
        <v>100</v>
      </c>
      <c r="AI2464" t="s">
        <v>112</v>
      </c>
      <c r="AJ2464">
        <v>2477</v>
      </c>
      <c r="AK2464">
        <v>2478</v>
      </c>
      <c r="AL2464" t="s">
        <v>118</v>
      </c>
    </row>
    <row r="2465" spans="1:38" x14ac:dyDescent="0.2">
      <c r="A2465">
        <v>1562</v>
      </c>
      <c r="B2465" s="1">
        <v>45567</v>
      </c>
      <c r="C2465" s="2">
        <v>0.33333333333333331</v>
      </c>
      <c r="D2465" s="2">
        <v>0.375</v>
      </c>
      <c r="E2465" t="s">
        <v>49</v>
      </c>
      <c r="F2465">
        <v>3</v>
      </c>
      <c r="G2465">
        <v>12</v>
      </c>
      <c r="H2465">
        <v>7</v>
      </c>
      <c r="I2465" t="s">
        <v>13</v>
      </c>
      <c r="J2465" t="s">
        <v>18</v>
      </c>
      <c r="K2465">
        <v>60.000000000000028</v>
      </c>
      <c r="L2465">
        <v>0.58333333333333337</v>
      </c>
      <c r="M2465">
        <v>0</v>
      </c>
      <c r="N2465" t="s">
        <v>74</v>
      </c>
      <c r="O2465" t="s">
        <v>107</v>
      </c>
      <c r="P2465" t="s">
        <v>112</v>
      </c>
      <c r="Q2465" t="s">
        <v>118</v>
      </c>
      <c r="R2465" t="s">
        <v>118</v>
      </c>
      <c r="S2465">
        <v>2468</v>
      </c>
      <c r="T2465">
        <v>1751</v>
      </c>
      <c r="U2465" s="1">
        <v>45460</v>
      </c>
      <c r="V2465" s="2">
        <v>0.33333333333333331</v>
      </c>
      <c r="W2465" s="2">
        <v>0.375</v>
      </c>
      <c r="X2465" t="s">
        <v>49</v>
      </c>
      <c r="Y2465">
        <v>3</v>
      </c>
      <c r="Z2465">
        <v>12</v>
      </c>
      <c r="AA2465">
        <v>6</v>
      </c>
      <c r="AB2465" t="s">
        <v>39</v>
      </c>
      <c r="AC2465" t="s">
        <v>14</v>
      </c>
      <c r="AD2465">
        <v>60.000000000000028</v>
      </c>
      <c r="AE2465">
        <v>0.5</v>
      </c>
      <c r="AF2465">
        <v>0</v>
      </c>
      <c r="AG2465" t="s">
        <v>72</v>
      </c>
      <c r="AH2465" t="s">
        <v>103</v>
      </c>
      <c r="AI2465" t="s">
        <v>112</v>
      </c>
      <c r="AJ2465">
        <v>2467</v>
      </c>
      <c r="AK2465">
        <v>2468</v>
      </c>
      <c r="AL2465" t="s">
        <v>118</v>
      </c>
    </row>
    <row r="2466" spans="1:38" x14ac:dyDescent="0.2">
      <c r="A2466">
        <v>1810</v>
      </c>
      <c r="B2466" s="1">
        <v>45483</v>
      </c>
      <c r="C2466" s="2">
        <v>0.33333333333333331</v>
      </c>
      <c r="D2466" s="2">
        <v>0.35416666666666669</v>
      </c>
      <c r="E2466" t="s">
        <v>49</v>
      </c>
      <c r="F2466">
        <v>3</v>
      </c>
      <c r="G2466">
        <v>12</v>
      </c>
      <c r="H2466">
        <v>8</v>
      </c>
      <c r="I2466" t="s">
        <v>27</v>
      </c>
      <c r="J2466" t="s">
        <v>28</v>
      </c>
      <c r="K2466">
        <v>30.000000000000053</v>
      </c>
      <c r="L2466">
        <v>0.66666666666666663</v>
      </c>
      <c r="M2466">
        <v>0</v>
      </c>
      <c r="N2466" t="s">
        <v>74</v>
      </c>
      <c r="O2466" t="s">
        <v>104</v>
      </c>
      <c r="P2466" t="s">
        <v>112</v>
      </c>
      <c r="Q2466" t="s">
        <v>118</v>
      </c>
      <c r="R2466" t="s">
        <v>118</v>
      </c>
      <c r="S2466">
        <v>2474</v>
      </c>
      <c r="T2466">
        <v>2704</v>
      </c>
      <c r="U2466" s="1">
        <v>45406</v>
      </c>
      <c r="V2466" s="2">
        <v>0.33333333333333331</v>
      </c>
      <c r="W2466" s="2">
        <v>0.375</v>
      </c>
      <c r="X2466" t="s">
        <v>49</v>
      </c>
      <c r="Y2466">
        <v>3</v>
      </c>
      <c r="Z2466">
        <v>12</v>
      </c>
      <c r="AA2466">
        <v>9</v>
      </c>
      <c r="AB2466" t="s">
        <v>42</v>
      </c>
      <c r="AC2466" t="s">
        <v>30</v>
      </c>
      <c r="AD2466">
        <v>60.000000000000028</v>
      </c>
      <c r="AE2466">
        <v>0.75</v>
      </c>
      <c r="AF2466">
        <v>0</v>
      </c>
      <c r="AG2466" t="s">
        <v>74</v>
      </c>
      <c r="AH2466" t="s">
        <v>101</v>
      </c>
      <c r="AI2466" t="s">
        <v>112</v>
      </c>
      <c r="AJ2466">
        <v>2473</v>
      </c>
      <c r="AK2466">
        <v>2474</v>
      </c>
      <c r="AL2466" t="s">
        <v>118</v>
      </c>
    </row>
    <row r="2467" spans="1:38" x14ac:dyDescent="0.2">
      <c r="A2467">
        <v>1751</v>
      </c>
      <c r="B2467" s="1">
        <v>45460</v>
      </c>
      <c r="C2467" s="2">
        <v>0.33333333333333331</v>
      </c>
      <c r="D2467" s="2">
        <v>0.375</v>
      </c>
      <c r="E2467" t="s">
        <v>49</v>
      </c>
      <c r="F2467">
        <v>3</v>
      </c>
      <c r="G2467">
        <v>12</v>
      </c>
      <c r="H2467">
        <v>6</v>
      </c>
      <c r="I2467" t="s">
        <v>39</v>
      </c>
      <c r="J2467" t="s">
        <v>14</v>
      </c>
      <c r="K2467">
        <v>60.000000000000028</v>
      </c>
      <c r="L2467">
        <v>0.5</v>
      </c>
      <c r="M2467">
        <v>0</v>
      </c>
      <c r="N2467" t="s">
        <v>72</v>
      </c>
      <c r="O2467" t="s">
        <v>103</v>
      </c>
      <c r="P2467" t="s">
        <v>112</v>
      </c>
      <c r="Q2467" t="s">
        <v>118</v>
      </c>
      <c r="R2467" t="s">
        <v>118</v>
      </c>
      <c r="S2467">
        <v>2467</v>
      </c>
      <c r="T2467">
        <v>2573</v>
      </c>
      <c r="U2467" s="1">
        <v>45387</v>
      </c>
      <c r="V2467" s="2">
        <v>0.33333333333333331</v>
      </c>
      <c r="W2467" s="2">
        <v>0.35416666666666669</v>
      </c>
      <c r="X2467" t="s">
        <v>49</v>
      </c>
      <c r="Y2467">
        <v>3</v>
      </c>
      <c r="Z2467">
        <v>12</v>
      </c>
      <c r="AA2467">
        <v>1</v>
      </c>
      <c r="AB2467" t="s">
        <v>13</v>
      </c>
      <c r="AC2467" t="s">
        <v>28</v>
      </c>
      <c r="AD2467">
        <v>30.000000000000053</v>
      </c>
      <c r="AE2467">
        <v>8.3333333333333329E-2</v>
      </c>
      <c r="AF2467">
        <v>0</v>
      </c>
      <c r="AG2467" t="s">
        <v>76</v>
      </c>
      <c r="AH2467" t="s">
        <v>101</v>
      </c>
      <c r="AI2467" t="s">
        <v>112</v>
      </c>
      <c r="AJ2467">
        <v>2466</v>
      </c>
      <c r="AK2467">
        <v>2467</v>
      </c>
      <c r="AL2467" t="s">
        <v>118</v>
      </c>
    </row>
    <row r="2468" spans="1:38" x14ac:dyDescent="0.2">
      <c r="A2468">
        <v>1338</v>
      </c>
      <c r="B2468" s="1">
        <v>45301</v>
      </c>
      <c r="C2468" s="2">
        <v>0.33333333333333331</v>
      </c>
      <c r="D2468" s="2">
        <v>0.375</v>
      </c>
      <c r="E2468" t="s">
        <v>49</v>
      </c>
      <c r="F2468">
        <v>3</v>
      </c>
      <c r="G2468">
        <v>12</v>
      </c>
      <c r="H2468">
        <v>2</v>
      </c>
      <c r="I2468" t="s">
        <v>22</v>
      </c>
      <c r="J2468" t="s">
        <v>18</v>
      </c>
      <c r="K2468">
        <v>60.000000000000028</v>
      </c>
      <c r="L2468">
        <v>0.16666666666666666</v>
      </c>
      <c r="M2468">
        <v>0</v>
      </c>
      <c r="N2468" t="s">
        <v>74</v>
      </c>
      <c r="O2468" t="s">
        <v>98</v>
      </c>
      <c r="P2468" t="s">
        <v>112</v>
      </c>
      <c r="Q2468" t="s">
        <v>117</v>
      </c>
      <c r="R2468" t="s">
        <v>118</v>
      </c>
      <c r="S2468">
        <v>2479</v>
      </c>
      <c r="T2468">
        <v>2162</v>
      </c>
      <c r="U2468" s="1">
        <v>45452</v>
      </c>
      <c r="V2468" s="2">
        <v>0.33333333333333331</v>
      </c>
      <c r="W2468" s="2">
        <v>0.35416666666666669</v>
      </c>
      <c r="X2468" t="s">
        <v>49</v>
      </c>
      <c r="Y2468">
        <v>3</v>
      </c>
      <c r="Z2468">
        <v>12</v>
      </c>
      <c r="AA2468">
        <v>4</v>
      </c>
      <c r="AB2468" t="s">
        <v>41</v>
      </c>
      <c r="AC2468" t="s">
        <v>18</v>
      </c>
      <c r="AD2468">
        <v>30.000000000000053</v>
      </c>
      <c r="AE2468">
        <v>0.33333333333333331</v>
      </c>
      <c r="AF2468">
        <v>0</v>
      </c>
      <c r="AG2468" t="s">
        <v>71</v>
      </c>
      <c r="AH2468" t="s">
        <v>103</v>
      </c>
      <c r="AI2468" t="s">
        <v>112</v>
      </c>
      <c r="AJ2468">
        <v>2478</v>
      </c>
      <c r="AK2468">
        <v>2479</v>
      </c>
      <c r="AL2468" t="s">
        <v>118</v>
      </c>
    </row>
    <row r="2469" spans="1:38" x14ac:dyDescent="0.2">
      <c r="A2469">
        <v>344</v>
      </c>
      <c r="B2469" s="1">
        <v>45628</v>
      </c>
      <c r="C2469" s="2">
        <v>0.33333333333333331</v>
      </c>
      <c r="D2469" s="2">
        <v>0.35416666666666669</v>
      </c>
      <c r="E2469" t="s">
        <v>49</v>
      </c>
      <c r="F2469">
        <v>3</v>
      </c>
      <c r="G2469">
        <v>12</v>
      </c>
      <c r="H2469">
        <v>7</v>
      </c>
      <c r="I2469" t="s">
        <v>13</v>
      </c>
      <c r="J2469" t="s">
        <v>18</v>
      </c>
      <c r="K2469">
        <v>30.000000000000053</v>
      </c>
      <c r="L2469">
        <v>0.58333333333333337</v>
      </c>
      <c r="M2469">
        <v>0</v>
      </c>
      <c r="N2469" t="s">
        <v>72</v>
      </c>
      <c r="O2469" t="s">
        <v>109</v>
      </c>
      <c r="P2469" t="s">
        <v>112</v>
      </c>
      <c r="Q2469" t="s">
        <v>118</v>
      </c>
      <c r="R2469" t="s">
        <v>118</v>
      </c>
      <c r="S2469">
        <v>2465</v>
      </c>
      <c r="T2469">
        <v>2486</v>
      </c>
      <c r="U2469" s="1">
        <v>45621</v>
      </c>
      <c r="V2469" s="2">
        <v>0.33333333333333331</v>
      </c>
      <c r="W2469" s="2">
        <v>0.41666666666666669</v>
      </c>
      <c r="X2469" t="s">
        <v>49</v>
      </c>
      <c r="Y2469">
        <v>3</v>
      </c>
      <c r="Z2469">
        <v>12</v>
      </c>
      <c r="AA2469">
        <v>5</v>
      </c>
      <c r="AB2469" t="s">
        <v>42</v>
      </c>
      <c r="AC2469" t="s">
        <v>30</v>
      </c>
      <c r="AD2469">
        <v>120.00000000000006</v>
      </c>
      <c r="AE2469">
        <v>0.41666666666666674</v>
      </c>
      <c r="AF2469">
        <v>0</v>
      </c>
      <c r="AG2469" t="s">
        <v>72</v>
      </c>
      <c r="AH2469" t="s">
        <v>108</v>
      </c>
      <c r="AI2469" t="s">
        <v>112</v>
      </c>
      <c r="AJ2469">
        <v>2464</v>
      </c>
      <c r="AK2469">
        <v>2465</v>
      </c>
      <c r="AL2469" t="s">
        <v>118</v>
      </c>
    </row>
    <row r="2470" spans="1:38" x14ac:dyDescent="0.2">
      <c r="A2470">
        <v>1482</v>
      </c>
      <c r="B2470" s="1">
        <v>45312</v>
      </c>
      <c r="C2470" s="2">
        <v>0.33333333333333331</v>
      </c>
      <c r="D2470" s="2">
        <v>0.39583333333333331</v>
      </c>
      <c r="E2470" t="s">
        <v>49</v>
      </c>
      <c r="F2470">
        <v>3</v>
      </c>
      <c r="G2470">
        <v>12</v>
      </c>
      <c r="H2470">
        <v>11</v>
      </c>
      <c r="I2470" t="s">
        <v>39</v>
      </c>
      <c r="J2470" t="s">
        <v>28</v>
      </c>
      <c r="K2470">
        <v>90</v>
      </c>
      <c r="L2470">
        <v>0.91666666666666652</v>
      </c>
      <c r="M2470">
        <v>0</v>
      </c>
      <c r="N2470" t="s">
        <v>71</v>
      </c>
      <c r="O2470" t="s">
        <v>98</v>
      </c>
      <c r="P2470" t="s">
        <v>112</v>
      </c>
      <c r="Q2470" t="s">
        <v>118</v>
      </c>
      <c r="R2470" t="s">
        <v>118</v>
      </c>
      <c r="S2470">
        <v>2454</v>
      </c>
      <c r="T2470">
        <v>1519</v>
      </c>
      <c r="U2470" s="1">
        <v>45429</v>
      </c>
      <c r="V2470" s="2">
        <v>0.35416666666666669</v>
      </c>
      <c r="W2470" s="2">
        <v>0.375</v>
      </c>
      <c r="X2470" t="s">
        <v>49</v>
      </c>
      <c r="Y2470">
        <v>3</v>
      </c>
      <c r="Z2470">
        <v>12</v>
      </c>
      <c r="AA2470">
        <v>2</v>
      </c>
      <c r="AB2470" t="s">
        <v>17</v>
      </c>
      <c r="AC2470" t="s">
        <v>30</v>
      </c>
      <c r="AD2470">
        <v>29.999999999999972</v>
      </c>
      <c r="AE2470">
        <v>0.16666666666666666</v>
      </c>
      <c r="AF2470">
        <v>0</v>
      </c>
      <c r="AG2470" t="s">
        <v>76</v>
      </c>
      <c r="AH2470" t="s">
        <v>102</v>
      </c>
      <c r="AI2470" t="s">
        <v>112</v>
      </c>
      <c r="AJ2470">
        <v>2453</v>
      </c>
      <c r="AK2470">
        <v>2454</v>
      </c>
      <c r="AL2470" t="s">
        <v>118</v>
      </c>
    </row>
    <row r="2471" spans="1:38" x14ac:dyDescent="0.2">
      <c r="A2471">
        <v>1547</v>
      </c>
      <c r="B2471" s="1">
        <v>45479</v>
      </c>
      <c r="C2471" s="2">
        <v>0.33333333333333331</v>
      </c>
      <c r="D2471" s="2">
        <v>0.39583333333333331</v>
      </c>
      <c r="E2471" t="s">
        <v>49</v>
      </c>
      <c r="F2471">
        <v>3</v>
      </c>
      <c r="G2471">
        <v>12</v>
      </c>
      <c r="H2471">
        <v>8</v>
      </c>
      <c r="I2471" t="s">
        <v>13</v>
      </c>
      <c r="J2471" t="s">
        <v>28</v>
      </c>
      <c r="K2471">
        <v>90</v>
      </c>
      <c r="L2471">
        <v>0.66666666666666663</v>
      </c>
      <c r="M2471">
        <v>0</v>
      </c>
      <c r="N2471" t="s">
        <v>77</v>
      </c>
      <c r="O2471" t="s">
        <v>104</v>
      </c>
      <c r="P2471" t="s">
        <v>112</v>
      </c>
      <c r="Q2471" t="s">
        <v>118</v>
      </c>
      <c r="R2471" t="s">
        <v>118</v>
      </c>
      <c r="S2471">
        <v>2455</v>
      </c>
      <c r="T2471">
        <v>1482</v>
      </c>
      <c r="U2471" s="1">
        <v>45312</v>
      </c>
      <c r="V2471" s="2">
        <v>0.33333333333333331</v>
      </c>
      <c r="W2471" s="2">
        <v>0.39583333333333331</v>
      </c>
      <c r="X2471" t="s">
        <v>49</v>
      </c>
      <c r="Y2471">
        <v>3</v>
      </c>
      <c r="Z2471">
        <v>12</v>
      </c>
      <c r="AA2471">
        <v>11</v>
      </c>
      <c r="AB2471" t="s">
        <v>39</v>
      </c>
      <c r="AC2471" t="s">
        <v>28</v>
      </c>
      <c r="AD2471">
        <v>90</v>
      </c>
      <c r="AE2471">
        <v>0.91666666666666652</v>
      </c>
      <c r="AF2471">
        <v>0</v>
      </c>
      <c r="AG2471" t="s">
        <v>71</v>
      </c>
      <c r="AH2471" t="s">
        <v>98</v>
      </c>
      <c r="AI2471" t="s">
        <v>112</v>
      </c>
      <c r="AJ2471">
        <v>2454</v>
      </c>
      <c r="AK2471">
        <v>2455</v>
      </c>
      <c r="AL2471" t="s">
        <v>118</v>
      </c>
    </row>
    <row r="2472" spans="1:38" x14ac:dyDescent="0.2">
      <c r="A2472">
        <v>2600</v>
      </c>
      <c r="B2472" s="1">
        <v>45634</v>
      </c>
      <c r="C2472" s="2">
        <v>0.33333333333333331</v>
      </c>
      <c r="D2472" s="2">
        <v>0.41666666666666669</v>
      </c>
      <c r="E2472" t="s">
        <v>49</v>
      </c>
      <c r="F2472">
        <v>3</v>
      </c>
      <c r="G2472">
        <v>12</v>
      </c>
      <c r="H2472">
        <v>6</v>
      </c>
      <c r="I2472" t="s">
        <v>42</v>
      </c>
      <c r="J2472" t="s">
        <v>30</v>
      </c>
      <c r="K2472">
        <v>120.00000000000006</v>
      </c>
      <c r="L2472">
        <v>0.5</v>
      </c>
      <c r="M2472">
        <v>0</v>
      </c>
      <c r="N2472" t="s">
        <v>71</v>
      </c>
      <c r="O2472" t="s">
        <v>109</v>
      </c>
      <c r="P2472" t="s">
        <v>112</v>
      </c>
      <c r="Q2472" t="s">
        <v>118</v>
      </c>
      <c r="R2472" t="s">
        <v>124</v>
      </c>
      <c r="S2472">
        <v>2456</v>
      </c>
      <c r="T2472">
        <v>1547</v>
      </c>
      <c r="U2472" s="1">
        <v>45479</v>
      </c>
      <c r="V2472" s="2">
        <v>0.33333333333333331</v>
      </c>
      <c r="W2472" s="2">
        <v>0.39583333333333331</v>
      </c>
      <c r="X2472" t="s">
        <v>49</v>
      </c>
      <c r="Y2472">
        <v>3</v>
      </c>
      <c r="Z2472">
        <v>12</v>
      </c>
      <c r="AA2472">
        <v>8</v>
      </c>
      <c r="AB2472" t="s">
        <v>13</v>
      </c>
      <c r="AC2472" t="s">
        <v>28</v>
      </c>
      <c r="AD2472">
        <v>90</v>
      </c>
      <c r="AE2472">
        <v>0.66666666666666663</v>
      </c>
      <c r="AF2472">
        <v>0</v>
      </c>
      <c r="AG2472" t="s">
        <v>77</v>
      </c>
      <c r="AH2472" t="s">
        <v>104</v>
      </c>
      <c r="AI2472" t="s">
        <v>112</v>
      </c>
      <c r="AJ2472">
        <v>2455</v>
      </c>
      <c r="AK2472">
        <v>2456</v>
      </c>
      <c r="AL2472" t="s">
        <v>118</v>
      </c>
    </row>
    <row r="2473" spans="1:38" x14ac:dyDescent="0.2">
      <c r="A2473">
        <v>2266</v>
      </c>
      <c r="B2473" s="1">
        <v>45460</v>
      </c>
      <c r="C2473" s="2">
        <v>0.33333333333333331</v>
      </c>
      <c r="D2473" s="2">
        <v>0.41666666666666669</v>
      </c>
      <c r="E2473" t="s">
        <v>49</v>
      </c>
      <c r="F2473">
        <v>3</v>
      </c>
      <c r="G2473">
        <v>12</v>
      </c>
      <c r="H2473">
        <v>12</v>
      </c>
      <c r="I2473" t="s">
        <v>27</v>
      </c>
      <c r="J2473" t="s">
        <v>14</v>
      </c>
      <c r="K2473">
        <v>120.00000000000006</v>
      </c>
      <c r="L2473">
        <v>1</v>
      </c>
      <c r="M2473">
        <v>0</v>
      </c>
      <c r="N2473" t="s">
        <v>72</v>
      </c>
      <c r="O2473" t="s">
        <v>103</v>
      </c>
      <c r="P2473" t="s">
        <v>112</v>
      </c>
      <c r="Q2473" t="s">
        <v>118</v>
      </c>
      <c r="R2473" t="s">
        <v>124</v>
      </c>
      <c r="S2473">
        <v>2457</v>
      </c>
      <c r="T2473">
        <v>2600</v>
      </c>
      <c r="U2473" s="1">
        <v>45634</v>
      </c>
      <c r="V2473" s="2">
        <v>0.33333333333333331</v>
      </c>
      <c r="W2473" s="2">
        <v>0.41666666666666669</v>
      </c>
      <c r="X2473" t="s">
        <v>49</v>
      </c>
      <c r="Y2473">
        <v>3</v>
      </c>
      <c r="Z2473">
        <v>12</v>
      </c>
      <c r="AA2473">
        <v>6</v>
      </c>
      <c r="AB2473" t="s">
        <v>42</v>
      </c>
      <c r="AC2473" t="s">
        <v>30</v>
      </c>
      <c r="AD2473">
        <v>120.00000000000006</v>
      </c>
      <c r="AE2473">
        <v>0.5</v>
      </c>
      <c r="AF2473">
        <v>0</v>
      </c>
      <c r="AG2473" t="s">
        <v>71</v>
      </c>
      <c r="AH2473" t="s">
        <v>109</v>
      </c>
      <c r="AI2473" t="s">
        <v>112</v>
      </c>
      <c r="AJ2473">
        <v>2456</v>
      </c>
      <c r="AK2473">
        <v>2457</v>
      </c>
      <c r="AL2473" t="s">
        <v>118</v>
      </c>
    </row>
    <row r="2474" spans="1:38" x14ac:dyDescent="0.2">
      <c r="A2474">
        <v>2741</v>
      </c>
      <c r="B2474" s="1">
        <v>45538</v>
      </c>
      <c r="C2474" s="2">
        <v>0.33333333333333331</v>
      </c>
      <c r="D2474" s="2">
        <v>0.35416666666666669</v>
      </c>
      <c r="E2474" t="s">
        <v>49</v>
      </c>
      <c r="F2474">
        <v>3</v>
      </c>
      <c r="G2474">
        <v>12</v>
      </c>
      <c r="H2474">
        <v>4</v>
      </c>
      <c r="I2474" t="s">
        <v>39</v>
      </c>
      <c r="J2474" t="s">
        <v>23</v>
      </c>
      <c r="K2474">
        <v>30.000000000000053</v>
      </c>
      <c r="L2474">
        <v>0.33333333333333331</v>
      </c>
      <c r="M2474">
        <v>0</v>
      </c>
      <c r="N2474" t="s">
        <v>73</v>
      </c>
      <c r="O2474" t="s">
        <v>106</v>
      </c>
      <c r="P2474" t="s">
        <v>112</v>
      </c>
      <c r="Q2474" t="s">
        <v>118</v>
      </c>
      <c r="R2474" t="s">
        <v>118</v>
      </c>
      <c r="S2474">
        <v>2458</v>
      </c>
      <c r="T2474">
        <v>2266</v>
      </c>
      <c r="U2474" s="1">
        <v>45460</v>
      </c>
      <c r="V2474" s="2">
        <v>0.33333333333333331</v>
      </c>
      <c r="W2474" s="2">
        <v>0.41666666666666669</v>
      </c>
      <c r="X2474" t="s">
        <v>49</v>
      </c>
      <c r="Y2474">
        <v>3</v>
      </c>
      <c r="Z2474">
        <v>12</v>
      </c>
      <c r="AA2474">
        <v>12</v>
      </c>
      <c r="AB2474" t="s">
        <v>27</v>
      </c>
      <c r="AC2474" t="s">
        <v>14</v>
      </c>
      <c r="AD2474">
        <v>120.00000000000006</v>
      </c>
      <c r="AE2474">
        <v>1</v>
      </c>
      <c r="AF2474">
        <v>0</v>
      </c>
      <c r="AG2474" t="s">
        <v>72</v>
      </c>
      <c r="AH2474" t="s">
        <v>103</v>
      </c>
      <c r="AI2474" t="s">
        <v>112</v>
      </c>
      <c r="AJ2474">
        <v>2457</v>
      </c>
      <c r="AK2474">
        <v>2458</v>
      </c>
      <c r="AL2474" t="s">
        <v>118</v>
      </c>
    </row>
    <row r="2475" spans="1:38" x14ac:dyDescent="0.2">
      <c r="A2475">
        <v>2573</v>
      </c>
      <c r="B2475" s="1">
        <v>45387</v>
      </c>
      <c r="C2475" s="2">
        <v>0.33333333333333331</v>
      </c>
      <c r="D2475" s="2">
        <v>0.35416666666666669</v>
      </c>
      <c r="E2475" t="s">
        <v>49</v>
      </c>
      <c r="F2475">
        <v>3</v>
      </c>
      <c r="G2475">
        <v>12</v>
      </c>
      <c r="H2475">
        <v>1</v>
      </c>
      <c r="I2475" t="s">
        <v>13</v>
      </c>
      <c r="J2475" t="s">
        <v>28</v>
      </c>
      <c r="K2475">
        <v>30.000000000000053</v>
      </c>
      <c r="L2475">
        <v>8.3333333333333329E-2</v>
      </c>
      <c r="M2475">
        <v>0</v>
      </c>
      <c r="N2475" t="s">
        <v>76</v>
      </c>
      <c r="O2475" t="s">
        <v>101</v>
      </c>
      <c r="P2475" t="s">
        <v>112</v>
      </c>
      <c r="Q2475" t="s">
        <v>117</v>
      </c>
      <c r="R2475" t="s">
        <v>118</v>
      </c>
      <c r="S2475">
        <v>2466</v>
      </c>
      <c r="T2475">
        <v>344</v>
      </c>
      <c r="U2475" s="1">
        <v>45628</v>
      </c>
      <c r="V2475" s="2">
        <v>0.33333333333333331</v>
      </c>
      <c r="W2475" s="2">
        <v>0.35416666666666669</v>
      </c>
      <c r="X2475" t="s">
        <v>49</v>
      </c>
      <c r="Y2475">
        <v>3</v>
      </c>
      <c r="Z2475">
        <v>12</v>
      </c>
      <c r="AA2475">
        <v>7</v>
      </c>
      <c r="AB2475" t="s">
        <v>13</v>
      </c>
      <c r="AC2475" t="s">
        <v>18</v>
      </c>
      <c r="AD2475">
        <v>30.000000000000053</v>
      </c>
      <c r="AE2475">
        <v>0.58333333333333337</v>
      </c>
      <c r="AF2475">
        <v>0</v>
      </c>
      <c r="AG2475" t="s">
        <v>72</v>
      </c>
      <c r="AH2475" t="s">
        <v>109</v>
      </c>
      <c r="AI2475" t="s">
        <v>112</v>
      </c>
      <c r="AJ2475">
        <v>2465</v>
      </c>
      <c r="AK2475">
        <v>2466</v>
      </c>
      <c r="AL2475" t="s">
        <v>118</v>
      </c>
    </row>
    <row r="2476" spans="1:38" x14ac:dyDescent="0.2">
      <c r="A2476">
        <v>1724</v>
      </c>
      <c r="B2476" s="1">
        <v>45602</v>
      </c>
      <c r="C2476" s="2">
        <v>0.33333333333333331</v>
      </c>
      <c r="D2476" s="2">
        <v>0.35416666666666669</v>
      </c>
      <c r="E2476" t="s">
        <v>49</v>
      </c>
      <c r="F2476">
        <v>3</v>
      </c>
      <c r="G2476">
        <v>12</v>
      </c>
      <c r="H2476">
        <v>14</v>
      </c>
      <c r="I2476" t="s">
        <v>13</v>
      </c>
      <c r="J2476" t="s">
        <v>14</v>
      </c>
      <c r="K2476">
        <v>30.000000000000053</v>
      </c>
      <c r="L2476">
        <v>1.1666666666666667</v>
      </c>
      <c r="M2476">
        <v>1</v>
      </c>
      <c r="N2476" t="s">
        <v>74</v>
      </c>
      <c r="O2476" t="s">
        <v>108</v>
      </c>
      <c r="P2476" t="s">
        <v>112</v>
      </c>
      <c r="Q2476" t="s">
        <v>118</v>
      </c>
      <c r="R2476" t="s">
        <v>118</v>
      </c>
      <c r="S2476">
        <v>2460</v>
      </c>
      <c r="T2476">
        <v>2024</v>
      </c>
      <c r="U2476" s="1">
        <v>45627</v>
      </c>
      <c r="V2476" s="2">
        <v>0.33333333333333331</v>
      </c>
      <c r="W2476" s="2">
        <v>0.375</v>
      </c>
      <c r="X2476" t="s">
        <v>49</v>
      </c>
      <c r="Y2476">
        <v>3</v>
      </c>
      <c r="Z2476">
        <v>12</v>
      </c>
      <c r="AA2476">
        <v>5</v>
      </c>
      <c r="AB2476" t="s">
        <v>22</v>
      </c>
      <c r="AC2476" t="s">
        <v>28</v>
      </c>
      <c r="AD2476">
        <v>60.000000000000028</v>
      </c>
      <c r="AE2476">
        <v>0.41666666666666674</v>
      </c>
      <c r="AF2476">
        <v>0</v>
      </c>
      <c r="AG2476" t="s">
        <v>71</v>
      </c>
      <c r="AH2476" t="s">
        <v>109</v>
      </c>
      <c r="AI2476" t="s">
        <v>112</v>
      </c>
      <c r="AJ2476">
        <v>2459</v>
      </c>
      <c r="AK2476">
        <v>2460</v>
      </c>
      <c r="AL2476" t="s">
        <v>118</v>
      </c>
    </row>
    <row r="2477" spans="1:38" x14ac:dyDescent="0.2">
      <c r="A2477">
        <v>2782</v>
      </c>
      <c r="B2477" s="1">
        <v>45530</v>
      </c>
      <c r="C2477" s="2">
        <v>0.33333333333333331</v>
      </c>
      <c r="D2477" s="2">
        <v>0.375</v>
      </c>
      <c r="E2477" t="s">
        <v>49</v>
      </c>
      <c r="F2477">
        <v>3</v>
      </c>
      <c r="G2477">
        <v>12</v>
      </c>
      <c r="H2477">
        <v>13</v>
      </c>
      <c r="I2477" t="s">
        <v>13</v>
      </c>
      <c r="J2477" t="s">
        <v>28</v>
      </c>
      <c r="K2477">
        <v>60.000000000000028</v>
      </c>
      <c r="L2477">
        <v>1.0833333333333333</v>
      </c>
      <c r="M2477">
        <v>1</v>
      </c>
      <c r="N2477" t="s">
        <v>72</v>
      </c>
      <c r="O2477" t="s">
        <v>105</v>
      </c>
      <c r="P2477" t="s">
        <v>112</v>
      </c>
      <c r="Q2477" t="s">
        <v>118</v>
      </c>
      <c r="R2477" t="s">
        <v>118</v>
      </c>
      <c r="S2477">
        <v>2461</v>
      </c>
      <c r="T2477">
        <v>1724</v>
      </c>
      <c r="U2477" s="1">
        <v>45602</v>
      </c>
      <c r="V2477" s="2">
        <v>0.33333333333333331</v>
      </c>
      <c r="W2477" s="2">
        <v>0.35416666666666669</v>
      </c>
      <c r="X2477" t="s">
        <v>49</v>
      </c>
      <c r="Y2477">
        <v>3</v>
      </c>
      <c r="Z2477">
        <v>12</v>
      </c>
      <c r="AA2477">
        <v>14</v>
      </c>
      <c r="AB2477" t="s">
        <v>13</v>
      </c>
      <c r="AC2477" t="s">
        <v>14</v>
      </c>
      <c r="AD2477">
        <v>30.000000000000053</v>
      </c>
      <c r="AE2477">
        <v>1.1666666666666667</v>
      </c>
      <c r="AF2477">
        <v>1</v>
      </c>
      <c r="AG2477" t="s">
        <v>74</v>
      </c>
      <c r="AH2477" t="s">
        <v>108</v>
      </c>
      <c r="AI2477" t="s">
        <v>112</v>
      </c>
      <c r="AJ2477">
        <v>2460</v>
      </c>
      <c r="AK2477">
        <v>2461</v>
      </c>
      <c r="AL2477" t="s">
        <v>118</v>
      </c>
    </row>
    <row r="2478" spans="1:38" x14ac:dyDescent="0.2">
      <c r="A2478">
        <v>1405</v>
      </c>
      <c r="B2478" s="1">
        <v>45511</v>
      </c>
      <c r="C2478" s="2">
        <v>0.33333333333333331</v>
      </c>
      <c r="D2478" s="2">
        <v>0.41666666666666669</v>
      </c>
      <c r="E2478" t="s">
        <v>49</v>
      </c>
      <c r="F2478">
        <v>3</v>
      </c>
      <c r="G2478">
        <v>12</v>
      </c>
      <c r="H2478">
        <v>3</v>
      </c>
      <c r="I2478" t="s">
        <v>22</v>
      </c>
      <c r="J2478" t="s">
        <v>18</v>
      </c>
      <c r="K2478">
        <v>120.00000000000006</v>
      </c>
      <c r="L2478">
        <v>0.25</v>
      </c>
      <c r="M2478">
        <v>0</v>
      </c>
      <c r="N2478" t="s">
        <v>74</v>
      </c>
      <c r="O2478" t="s">
        <v>105</v>
      </c>
      <c r="P2478" t="s">
        <v>112</v>
      </c>
      <c r="Q2478" t="s">
        <v>118</v>
      </c>
      <c r="R2478" t="s">
        <v>124</v>
      </c>
      <c r="S2478">
        <v>2462</v>
      </c>
      <c r="T2478">
        <v>2782</v>
      </c>
      <c r="U2478" s="1">
        <v>45530</v>
      </c>
      <c r="V2478" s="2">
        <v>0.33333333333333331</v>
      </c>
      <c r="W2478" s="2">
        <v>0.375</v>
      </c>
      <c r="X2478" t="s">
        <v>49</v>
      </c>
      <c r="Y2478">
        <v>3</v>
      </c>
      <c r="Z2478">
        <v>12</v>
      </c>
      <c r="AA2478">
        <v>13</v>
      </c>
      <c r="AB2478" t="s">
        <v>13</v>
      </c>
      <c r="AC2478" t="s">
        <v>28</v>
      </c>
      <c r="AD2478">
        <v>60.000000000000028</v>
      </c>
      <c r="AE2478">
        <v>1.0833333333333333</v>
      </c>
      <c r="AF2478">
        <v>1</v>
      </c>
      <c r="AG2478" t="s">
        <v>72</v>
      </c>
      <c r="AH2478" t="s">
        <v>105</v>
      </c>
      <c r="AI2478" t="s">
        <v>112</v>
      </c>
      <c r="AJ2478">
        <v>2461</v>
      </c>
      <c r="AK2478">
        <v>2462</v>
      </c>
      <c r="AL2478" t="s">
        <v>118</v>
      </c>
    </row>
    <row r="2479" spans="1:38" x14ac:dyDescent="0.2">
      <c r="A2479">
        <v>1516</v>
      </c>
      <c r="B2479" s="1">
        <v>45329</v>
      </c>
      <c r="C2479" s="2">
        <v>0.33333333333333331</v>
      </c>
      <c r="D2479" s="2">
        <v>0.39583333333333331</v>
      </c>
      <c r="E2479" t="s">
        <v>49</v>
      </c>
      <c r="F2479">
        <v>3</v>
      </c>
      <c r="G2479">
        <v>12</v>
      </c>
      <c r="H2479">
        <v>1</v>
      </c>
      <c r="I2479" t="s">
        <v>17</v>
      </c>
      <c r="J2479" t="s">
        <v>14</v>
      </c>
      <c r="K2479">
        <v>90</v>
      </c>
      <c r="L2479">
        <v>8.3333333333333329E-2</v>
      </c>
      <c r="M2479">
        <v>0</v>
      </c>
      <c r="N2479" t="s">
        <v>74</v>
      </c>
      <c r="O2479" t="s">
        <v>99</v>
      </c>
      <c r="P2479" t="s">
        <v>112</v>
      </c>
      <c r="Q2479" t="s">
        <v>117</v>
      </c>
      <c r="R2479" t="s">
        <v>118</v>
      </c>
      <c r="S2479">
        <v>2463</v>
      </c>
      <c r="T2479">
        <v>1405</v>
      </c>
      <c r="U2479" s="1">
        <v>45511</v>
      </c>
      <c r="V2479" s="2">
        <v>0.33333333333333331</v>
      </c>
      <c r="W2479" s="2">
        <v>0.41666666666666669</v>
      </c>
      <c r="X2479" t="s">
        <v>49</v>
      </c>
      <c r="Y2479">
        <v>3</v>
      </c>
      <c r="Z2479">
        <v>12</v>
      </c>
      <c r="AA2479">
        <v>3</v>
      </c>
      <c r="AB2479" t="s">
        <v>22</v>
      </c>
      <c r="AC2479" t="s">
        <v>18</v>
      </c>
      <c r="AD2479">
        <v>120.00000000000006</v>
      </c>
      <c r="AE2479">
        <v>0.25</v>
      </c>
      <c r="AF2479">
        <v>0</v>
      </c>
      <c r="AG2479" t="s">
        <v>74</v>
      </c>
      <c r="AH2479" t="s">
        <v>105</v>
      </c>
      <c r="AI2479" t="s">
        <v>112</v>
      </c>
      <c r="AJ2479">
        <v>2462</v>
      </c>
      <c r="AK2479">
        <v>2463</v>
      </c>
      <c r="AL2479" t="s">
        <v>118</v>
      </c>
    </row>
    <row r="2480" spans="1:38" x14ac:dyDescent="0.2">
      <c r="A2480">
        <v>2486</v>
      </c>
      <c r="B2480" s="1">
        <v>45621</v>
      </c>
      <c r="C2480" s="2">
        <v>0.33333333333333331</v>
      </c>
      <c r="D2480" s="2">
        <v>0.41666666666666669</v>
      </c>
      <c r="E2480" t="s">
        <v>49</v>
      </c>
      <c r="F2480">
        <v>3</v>
      </c>
      <c r="G2480">
        <v>12</v>
      </c>
      <c r="H2480">
        <v>5</v>
      </c>
      <c r="I2480" t="s">
        <v>42</v>
      </c>
      <c r="J2480" t="s">
        <v>30</v>
      </c>
      <c r="K2480">
        <v>120.00000000000006</v>
      </c>
      <c r="L2480">
        <v>0.41666666666666674</v>
      </c>
      <c r="M2480">
        <v>0</v>
      </c>
      <c r="N2480" t="s">
        <v>72</v>
      </c>
      <c r="O2480" t="s">
        <v>108</v>
      </c>
      <c r="P2480" t="s">
        <v>112</v>
      </c>
      <c r="Q2480" t="s">
        <v>118</v>
      </c>
      <c r="R2480" t="s">
        <v>124</v>
      </c>
      <c r="S2480">
        <v>2464</v>
      </c>
      <c r="T2480">
        <v>1516</v>
      </c>
      <c r="U2480" s="1">
        <v>45329</v>
      </c>
      <c r="V2480" s="2">
        <v>0.33333333333333331</v>
      </c>
      <c r="W2480" s="2">
        <v>0.39583333333333331</v>
      </c>
      <c r="X2480" t="s">
        <v>49</v>
      </c>
      <c r="Y2480">
        <v>3</v>
      </c>
      <c r="Z2480">
        <v>12</v>
      </c>
      <c r="AA2480">
        <v>1</v>
      </c>
      <c r="AB2480" t="s">
        <v>17</v>
      </c>
      <c r="AC2480" t="s">
        <v>14</v>
      </c>
      <c r="AD2480">
        <v>90</v>
      </c>
      <c r="AE2480">
        <v>8.3333333333333329E-2</v>
      </c>
      <c r="AF2480">
        <v>0</v>
      </c>
      <c r="AG2480" t="s">
        <v>74</v>
      </c>
      <c r="AH2480" t="s">
        <v>99</v>
      </c>
      <c r="AI2480" t="s">
        <v>112</v>
      </c>
      <c r="AJ2480">
        <v>2463</v>
      </c>
      <c r="AK2480">
        <v>2464</v>
      </c>
      <c r="AL2480" t="s">
        <v>118</v>
      </c>
    </row>
    <row r="2481" spans="1:38" x14ac:dyDescent="0.2">
      <c r="A2481">
        <v>2024</v>
      </c>
      <c r="B2481" s="1">
        <v>45627</v>
      </c>
      <c r="C2481" s="2">
        <v>0.33333333333333331</v>
      </c>
      <c r="D2481" s="2">
        <v>0.375</v>
      </c>
      <c r="E2481" t="s">
        <v>49</v>
      </c>
      <c r="F2481">
        <v>3</v>
      </c>
      <c r="G2481">
        <v>12</v>
      </c>
      <c r="H2481">
        <v>5</v>
      </c>
      <c r="I2481" t="s">
        <v>22</v>
      </c>
      <c r="J2481" t="s">
        <v>28</v>
      </c>
      <c r="K2481">
        <v>60.000000000000028</v>
      </c>
      <c r="L2481">
        <v>0.41666666666666674</v>
      </c>
      <c r="M2481">
        <v>0</v>
      </c>
      <c r="N2481" t="s">
        <v>71</v>
      </c>
      <c r="O2481" t="s">
        <v>109</v>
      </c>
      <c r="P2481" t="s">
        <v>112</v>
      </c>
      <c r="Q2481" t="s">
        <v>118</v>
      </c>
      <c r="R2481" t="s">
        <v>118</v>
      </c>
      <c r="S2481">
        <v>2459</v>
      </c>
      <c r="T2481">
        <v>2741</v>
      </c>
      <c r="U2481" s="1">
        <v>45538</v>
      </c>
      <c r="V2481" s="2">
        <v>0.33333333333333331</v>
      </c>
      <c r="W2481" s="2">
        <v>0.35416666666666669</v>
      </c>
      <c r="X2481" t="s">
        <v>49</v>
      </c>
      <c r="Y2481">
        <v>3</v>
      </c>
      <c r="Z2481">
        <v>12</v>
      </c>
      <c r="AA2481">
        <v>4</v>
      </c>
      <c r="AB2481" t="s">
        <v>39</v>
      </c>
      <c r="AC2481" t="s">
        <v>23</v>
      </c>
      <c r="AD2481">
        <v>30.000000000000053</v>
      </c>
      <c r="AE2481">
        <v>0.33333333333333331</v>
      </c>
      <c r="AF2481">
        <v>0</v>
      </c>
      <c r="AG2481" t="s">
        <v>73</v>
      </c>
      <c r="AH2481" t="s">
        <v>106</v>
      </c>
      <c r="AI2481" t="s">
        <v>112</v>
      </c>
      <c r="AJ2481">
        <v>2458</v>
      </c>
      <c r="AK2481">
        <v>2459</v>
      </c>
      <c r="AL2481" t="s">
        <v>118</v>
      </c>
    </row>
    <row r="2482" spans="1:38" x14ac:dyDescent="0.2">
      <c r="A2482">
        <v>750</v>
      </c>
      <c r="B2482" s="1">
        <v>45531</v>
      </c>
      <c r="C2482" s="2">
        <v>0.6875</v>
      </c>
      <c r="D2482" s="2">
        <v>0.70833333333333337</v>
      </c>
      <c r="E2482" t="s">
        <v>38</v>
      </c>
      <c r="F2482">
        <v>3</v>
      </c>
      <c r="G2482">
        <v>16</v>
      </c>
      <c r="H2482">
        <v>8</v>
      </c>
      <c r="I2482" t="s">
        <v>13</v>
      </c>
      <c r="J2482" t="s">
        <v>40</v>
      </c>
      <c r="K2482">
        <v>30.000000000000053</v>
      </c>
      <c r="L2482">
        <v>0.5</v>
      </c>
      <c r="M2482">
        <v>0</v>
      </c>
      <c r="N2482" t="s">
        <v>73</v>
      </c>
      <c r="O2482" t="s">
        <v>105</v>
      </c>
      <c r="P2482" t="s">
        <v>112</v>
      </c>
      <c r="Q2482" t="s">
        <v>118</v>
      </c>
      <c r="R2482" t="s">
        <v>118</v>
      </c>
      <c r="S2482">
        <v>2497</v>
      </c>
      <c r="T2482">
        <v>766</v>
      </c>
      <c r="U2482" s="1">
        <v>45304</v>
      </c>
      <c r="V2482" s="2">
        <v>0.6875</v>
      </c>
      <c r="W2482" s="2">
        <v>0.72916666666666663</v>
      </c>
      <c r="X2482" t="s">
        <v>38</v>
      </c>
      <c r="Y2482">
        <v>3</v>
      </c>
      <c r="Z2482">
        <v>16</v>
      </c>
      <c r="AA2482">
        <v>3</v>
      </c>
      <c r="AB2482" t="s">
        <v>27</v>
      </c>
      <c r="AC2482" t="s">
        <v>30</v>
      </c>
      <c r="AD2482">
        <v>59.999999999999943</v>
      </c>
      <c r="AE2482">
        <v>0.1875</v>
      </c>
      <c r="AF2482">
        <v>0</v>
      </c>
      <c r="AG2482" t="s">
        <v>77</v>
      </c>
      <c r="AH2482" t="s">
        <v>98</v>
      </c>
      <c r="AI2482" t="s">
        <v>112</v>
      </c>
      <c r="AJ2482">
        <v>2496</v>
      </c>
      <c r="AK2482">
        <v>2497</v>
      </c>
      <c r="AL2482" t="s">
        <v>118</v>
      </c>
    </row>
    <row r="2483" spans="1:38" x14ac:dyDescent="0.2">
      <c r="A2483">
        <v>1777</v>
      </c>
      <c r="B2483" s="1">
        <v>45526</v>
      </c>
      <c r="C2483" s="2">
        <v>0.6875</v>
      </c>
      <c r="D2483" s="2">
        <v>0.70833333333333337</v>
      </c>
      <c r="E2483" t="s">
        <v>38</v>
      </c>
      <c r="F2483">
        <v>3</v>
      </c>
      <c r="G2483">
        <v>16</v>
      </c>
      <c r="H2483">
        <v>5</v>
      </c>
      <c r="I2483" t="s">
        <v>17</v>
      </c>
      <c r="J2483" t="s">
        <v>23</v>
      </c>
      <c r="K2483">
        <v>30.000000000000053</v>
      </c>
      <c r="L2483">
        <v>0.3125</v>
      </c>
      <c r="M2483">
        <v>0</v>
      </c>
      <c r="N2483" t="s">
        <v>75</v>
      </c>
      <c r="O2483" t="s">
        <v>105</v>
      </c>
      <c r="P2483" t="s">
        <v>112</v>
      </c>
      <c r="Q2483" t="s">
        <v>118</v>
      </c>
      <c r="R2483" t="s">
        <v>118</v>
      </c>
      <c r="S2483">
        <v>2498</v>
      </c>
      <c r="T2483">
        <v>750</v>
      </c>
      <c r="U2483" s="1">
        <v>45531</v>
      </c>
      <c r="V2483" s="2">
        <v>0.6875</v>
      </c>
      <c r="W2483" s="2">
        <v>0.70833333333333337</v>
      </c>
      <c r="X2483" t="s">
        <v>38</v>
      </c>
      <c r="Y2483">
        <v>3</v>
      </c>
      <c r="Z2483">
        <v>16</v>
      </c>
      <c r="AA2483">
        <v>8</v>
      </c>
      <c r="AB2483" t="s">
        <v>13</v>
      </c>
      <c r="AC2483" t="s">
        <v>40</v>
      </c>
      <c r="AD2483">
        <v>30.000000000000053</v>
      </c>
      <c r="AE2483">
        <v>0.5</v>
      </c>
      <c r="AF2483">
        <v>0</v>
      </c>
      <c r="AG2483" t="s">
        <v>73</v>
      </c>
      <c r="AH2483" t="s">
        <v>105</v>
      </c>
      <c r="AI2483" t="s">
        <v>112</v>
      </c>
      <c r="AJ2483">
        <v>2497</v>
      </c>
      <c r="AK2483">
        <v>2498</v>
      </c>
      <c r="AL2483" t="s">
        <v>118</v>
      </c>
    </row>
    <row r="2484" spans="1:38" x14ac:dyDescent="0.2">
      <c r="A2484">
        <v>222</v>
      </c>
      <c r="B2484" s="1">
        <v>45546</v>
      </c>
      <c r="C2484" s="2">
        <v>0.6875</v>
      </c>
      <c r="D2484" s="2">
        <v>0.75</v>
      </c>
      <c r="E2484" t="s">
        <v>38</v>
      </c>
      <c r="F2484">
        <v>3</v>
      </c>
      <c r="G2484">
        <v>16</v>
      </c>
      <c r="H2484">
        <v>16</v>
      </c>
      <c r="I2484" t="s">
        <v>22</v>
      </c>
      <c r="J2484" t="s">
        <v>40</v>
      </c>
      <c r="K2484">
        <v>90</v>
      </c>
      <c r="L2484">
        <v>1</v>
      </c>
      <c r="M2484">
        <v>0</v>
      </c>
      <c r="N2484" t="s">
        <v>74</v>
      </c>
      <c r="O2484" t="s">
        <v>106</v>
      </c>
      <c r="P2484" t="s">
        <v>112</v>
      </c>
      <c r="Q2484" t="s">
        <v>118</v>
      </c>
      <c r="R2484" t="s">
        <v>118</v>
      </c>
      <c r="S2484">
        <v>2499</v>
      </c>
      <c r="T2484">
        <v>1777</v>
      </c>
      <c r="U2484" s="1">
        <v>45526</v>
      </c>
      <c r="V2484" s="2">
        <v>0.6875</v>
      </c>
      <c r="W2484" s="2">
        <v>0.70833333333333337</v>
      </c>
      <c r="X2484" t="s">
        <v>38</v>
      </c>
      <c r="Y2484">
        <v>3</v>
      </c>
      <c r="Z2484">
        <v>16</v>
      </c>
      <c r="AA2484">
        <v>5</v>
      </c>
      <c r="AB2484" t="s">
        <v>17</v>
      </c>
      <c r="AC2484" t="s">
        <v>23</v>
      </c>
      <c r="AD2484">
        <v>30.000000000000053</v>
      </c>
      <c r="AE2484">
        <v>0.3125</v>
      </c>
      <c r="AF2484">
        <v>0</v>
      </c>
      <c r="AG2484" t="s">
        <v>75</v>
      </c>
      <c r="AH2484" t="s">
        <v>105</v>
      </c>
      <c r="AI2484" t="s">
        <v>112</v>
      </c>
      <c r="AJ2484">
        <v>2498</v>
      </c>
      <c r="AK2484">
        <v>2499</v>
      </c>
      <c r="AL2484" t="s">
        <v>118</v>
      </c>
    </row>
    <row r="2485" spans="1:38" x14ac:dyDescent="0.2">
      <c r="A2485">
        <v>2481</v>
      </c>
      <c r="B2485" s="1">
        <v>45528</v>
      </c>
      <c r="C2485" s="2">
        <v>0.6875</v>
      </c>
      <c r="D2485" s="2">
        <v>0.72916666666666663</v>
      </c>
      <c r="E2485" t="s">
        <v>38</v>
      </c>
      <c r="F2485">
        <v>3</v>
      </c>
      <c r="G2485">
        <v>16</v>
      </c>
      <c r="H2485">
        <v>12</v>
      </c>
      <c r="I2485" t="s">
        <v>42</v>
      </c>
      <c r="J2485" t="s">
        <v>28</v>
      </c>
      <c r="K2485">
        <v>59.999999999999943</v>
      </c>
      <c r="L2485">
        <v>0.75</v>
      </c>
      <c r="M2485">
        <v>0</v>
      </c>
      <c r="N2485" t="s">
        <v>77</v>
      </c>
      <c r="O2485" t="s">
        <v>105</v>
      </c>
      <c r="P2485" t="s">
        <v>112</v>
      </c>
      <c r="Q2485" t="s">
        <v>118</v>
      </c>
      <c r="R2485" t="s">
        <v>118</v>
      </c>
      <c r="S2485">
        <v>2500</v>
      </c>
      <c r="T2485">
        <v>222</v>
      </c>
      <c r="U2485" s="1">
        <v>45546</v>
      </c>
      <c r="V2485" s="2">
        <v>0.6875</v>
      </c>
      <c r="W2485" s="2">
        <v>0.75</v>
      </c>
      <c r="X2485" t="s">
        <v>38</v>
      </c>
      <c r="Y2485">
        <v>3</v>
      </c>
      <c r="Z2485">
        <v>16</v>
      </c>
      <c r="AA2485">
        <v>16</v>
      </c>
      <c r="AB2485" t="s">
        <v>22</v>
      </c>
      <c r="AC2485" t="s">
        <v>40</v>
      </c>
      <c r="AD2485">
        <v>90</v>
      </c>
      <c r="AE2485">
        <v>1</v>
      </c>
      <c r="AF2485">
        <v>0</v>
      </c>
      <c r="AG2485" t="s">
        <v>74</v>
      </c>
      <c r="AH2485" t="s">
        <v>106</v>
      </c>
      <c r="AI2485" t="s">
        <v>112</v>
      </c>
      <c r="AJ2485">
        <v>2499</v>
      </c>
      <c r="AK2485">
        <v>2500</v>
      </c>
      <c r="AL2485" t="s">
        <v>118</v>
      </c>
    </row>
    <row r="2486" spans="1:38" x14ac:dyDescent="0.2">
      <c r="A2486">
        <v>692</v>
      </c>
      <c r="B2486" s="1">
        <v>45395</v>
      </c>
      <c r="C2486" s="2">
        <v>0.6875</v>
      </c>
      <c r="D2486" s="2">
        <v>0.70833333333333337</v>
      </c>
      <c r="E2486" t="s">
        <v>38</v>
      </c>
      <c r="F2486">
        <v>3</v>
      </c>
      <c r="G2486">
        <v>16</v>
      </c>
      <c r="H2486">
        <v>9</v>
      </c>
      <c r="I2486" t="s">
        <v>27</v>
      </c>
      <c r="J2486" t="s">
        <v>30</v>
      </c>
      <c r="K2486">
        <v>30.000000000000053</v>
      </c>
      <c r="L2486">
        <v>0.5625</v>
      </c>
      <c r="M2486">
        <v>0</v>
      </c>
      <c r="N2486" t="s">
        <v>77</v>
      </c>
      <c r="O2486" t="s">
        <v>101</v>
      </c>
      <c r="P2486" t="s">
        <v>112</v>
      </c>
      <c r="Q2486" t="s">
        <v>118</v>
      </c>
      <c r="R2486" t="s">
        <v>118</v>
      </c>
      <c r="S2486">
        <v>2501</v>
      </c>
      <c r="T2486">
        <v>2481</v>
      </c>
      <c r="U2486" s="1">
        <v>45528</v>
      </c>
      <c r="V2486" s="2">
        <v>0.6875</v>
      </c>
      <c r="W2486" s="2">
        <v>0.72916666666666663</v>
      </c>
      <c r="X2486" t="s">
        <v>38</v>
      </c>
      <c r="Y2486">
        <v>3</v>
      </c>
      <c r="Z2486">
        <v>16</v>
      </c>
      <c r="AA2486">
        <v>12</v>
      </c>
      <c r="AB2486" t="s">
        <v>42</v>
      </c>
      <c r="AC2486" t="s">
        <v>28</v>
      </c>
      <c r="AD2486">
        <v>59.999999999999943</v>
      </c>
      <c r="AE2486">
        <v>0.75</v>
      </c>
      <c r="AF2486">
        <v>0</v>
      </c>
      <c r="AG2486" t="s">
        <v>77</v>
      </c>
      <c r="AH2486" t="s">
        <v>105</v>
      </c>
      <c r="AI2486" t="s">
        <v>112</v>
      </c>
      <c r="AJ2486">
        <v>2500</v>
      </c>
      <c r="AK2486">
        <v>2501</v>
      </c>
      <c r="AL2486" t="s">
        <v>118</v>
      </c>
    </row>
    <row r="2487" spans="1:38" x14ac:dyDescent="0.2">
      <c r="A2487">
        <v>365</v>
      </c>
      <c r="B2487" s="1">
        <v>45479</v>
      </c>
      <c r="C2487" s="2">
        <v>0.6875</v>
      </c>
      <c r="D2487" s="2">
        <v>0.75</v>
      </c>
      <c r="E2487" t="s">
        <v>38</v>
      </c>
      <c r="F2487">
        <v>3</v>
      </c>
      <c r="G2487">
        <v>16</v>
      </c>
      <c r="H2487">
        <v>18</v>
      </c>
      <c r="I2487" t="s">
        <v>22</v>
      </c>
      <c r="J2487" t="s">
        <v>40</v>
      </c>
      <c r="K2487">
        <v>90</v>
      </c>
      <c r="L2487">
        <v>1.125</v>
      </c>
      <c r="M2487">
        <v>1</v>
      </c>
      <c r="N2487" t="s">
        <v>77</v>
      </c>
      <c r="O2487" t="s">
        <v>104</v>
      </c>
      <c r="P2487" t="s">
        <v>112</v>
      </c>
      <c r="Q2487" t="s">
        <v>118</v>
      </c>
      <c r="R2487" t="s">
        <v>118</v>
      </c>
      <c r="S2487">
        <v>2502</v>
      </c>
      <c r="T2487">
        <v>692</v>
      </c>
      <c r="U2487" s="1">
        <v>45395</v>
      </c>
      <c r="V2487" s="2">
        <v>0.6875</v>
      </c>
      <c r="W2487" s="2">
        <v>0.70833333333333337</v>
      </c>
      <c r="X2487" t="s">
        <v>38</v>
      </c>
      <c r="Y2487">
        <v>3</v>
      </c>
      <c r="Z2487">
        <v>16</v>
      </c>
      <c r="AA2487">
        <v>9</v>
      </c>
      <c r="AB2487" t="s">
        <v>27</v>
      </c>
      <c r="AC2487" t="s">
        <v>30</v>
      </c>
      <c r="AD2487">
        <v>30.000000000000053</v>
      </c>
      <c r="AE2487">
        <v>0.5625</v>
      </c>
      <c r="AF2487">
        <v>0</v>
      </c>
      <c r="AG2487" t="s">
        <v>77</v>
      </c>
      <c r="AH2487" t="s">
        <v>101</v>
      </c>
      <c r="AI2487" t="s">
        <v>112</v>
      </c>
      <c r="AJ2487">
        <v>2501</v>
      </c>
      <c r="AK2487">
        <v>2502</v>
      </c>
      <c r="AL2487" t="s">
        <v>118</v>
      </c>
    </row>
    <row r="2488" spans="1:38" x14ac:dyDescent="0.2">
      <c r="A2488">
        <v>1527</v>
      </c>
      <c r="B2488" s="1">
        <v>45504</v>
      </c>
      <c r="C2488" s="2">
        <v>0.6875</v>
      </c>
      <c r="D2488" s="2">
        <v>0.77083333333333337</v>
      </c>
      <c r="E2488" t="s">
        <v>38</v>
      </c>
      <c r="F2488">
        <v>3</v>
      </c>
      <c r="G2488">
        <v>16</v>
      </c>
      <c r="H2488">
        <v>9</v>
      </c>
      <c r="I2488" t="s">
        <v>39</v>
      </c>
      <c r="J2488" t="s">
        <v>23</v>
      </c>
      <c r="K2488">
        <v>120.00000000000006</v>
      </c>
      <c r="L2488">
        <v>0.5625</v>
      </c>
      <c r="M2488">
        <v>0</v>
      </c>
      <c r="N2488" t="s">
        <v>74</v>
      </c>
      <c r="O2488" t="s">
        <v>104</v>
      </c>
      <c r="P2488" t="s">
        <v>112</v>
      </c>
      <c r="Q2488" t="s">
        <v>118</v>
      </c>
      <c r="R2488" t="s">
        <v>124</v>
      </c>
      <c r="S2488">
        <v>2505</v>
      </c>
      <c r="T2488">
        <v>1264</v>
      </c>
      <c r="U2488" s="1">
        <v>45607</v>
      </c>
      <c r="V2488" s="2">
        <v>0.6875</v>
      </c>
      <c r="W2488" s="2">
        <v>0.77083333333333337</v>
      </c>
      <c r="X2488" t="s">
        <v>38</v>
      </c>
      <c r="Y2488">
        <v>3</v>
      </c>
      <c r="Z2488">
        <v>16</v>
      </c>
      <c r="AA2488">
        <v>14</v>
      </c>
      <c r="AB2488" t="s">
        <v>41</v>
      </c>
      <c r="AC2488" t="s">
        <v>40</v>
      </c>
      <c r="AD2488">
        <v>120.00000000000006</v>
      </c>
      <c r="AE2488">
        <v>0.875</v>
      </c>
      <c r="AF2488">
        <v>0</v>
      </c>
      <c r="AG2488" t="s">
        <v>72</v>
      </c>
      <c r="AH2488" t="s">
        <v>108</v>
      </c>
      <c r="AI2488" t="s">
        <v>112</v>
      </c>
      <c r="AJ2488">
        <v>2504</v>
      </c>
      <c r="AK2488">
        <v>2505</v>
      </c>
      <c r="AL2488" t="s">
        <v>118</v>
      </c>
    </row>
    <row r="2489" spans="1:38" x14ac:dyDescent="0.2">
      <c r="A2489">
        <v>1264</v>
      </c>
      <c r="B2489" s="1">
        <v>45607</v>
      </c>
      <c r="C2489" s="2">
        <v>0.6875</v>
      </c>
      <c r="D2489" s="2">
        <v>0.77083333333333337</v>
      </c>
      <c r="E2489" t="s">
        <v>38</v>
      </c>
      <c r="F2489">
        <v>3</v>
      </c>
      <c r="G2489">
        <v>16</v>
      </c>
      <c r="H2489">
        <v>14</v>
      </c>
      <c r="I2489" t="s">
        <v>41</v>
      </c>
      <c r="J2489" t="s">
        <v>40</v>
      </c>
      <c r="K2489">
        <v>120.00000000000006</v>
      </c>
      <c r="L2489">
        <v>0.875</v>
      </c>
      <c r="M2489">
        <v>0</v>
      </c>
      <c r="N2489" t="s">
        <v>72</v>
      </c>
      <c r="O2489" t="s">
        <v>108</v>
      </c>
      <c r="P2489" t="s">
        <v>112</v>
      </c>
      <c r="Q2489" t="s">
        <v>118</v>
      </c>
      <c r="R2489" t="s">
        <v>124</v>
      </c>
      <c r="S2489">
        <v>2504</v>
      </c>
      <c r="T2489">
        <v>500</v>
      </c>
      <c r="U2489" s="1">
        <v>45373</v>
      </c>
      <c r="V2489" s="2">
        <v>0.6875</v>
      </c>
      <c r="W2489" s="2">
        <v>0.77083333333333337</v>
      </c>
      <c r="X2489" t="s">
        <v>38</v>
      </c>
      <c r="Y2489">
        <v>3</v>
      </c>
      <c r="Z2489">
        <v>16</v>
      </c>
      <c r="AA2489">
        <v>6</v>
      </c>
      <c r="AB2489" t="s">
        <v>41</v>
      </c>
      <c r="AC2489" t="s">
        <v>14</v>
      </c>
      <c r="AD2489">
        <v>120.00000000000006</v>
      </c>
      <c r="AE2489">
        <v>0.375</v>
      </c>
      <c r="AF2489">
        <v>0</v>
      </c>
      <c r="AG2489" t="s">
        <v>76</v>
      </c>
      <c r="AH2489" t="s">
        <v>100</v>
      </c>
      <c r="AI2489" t="s">
        <v>112</v>
      </c>
      <c r="AJ2489">
        <v>2503</v>
      </c>
      <c r="AK2489">
        <v>2504</v>
      </c>
      <c r="AL2489" t="s">
        <v>118</v>
      </c>
    </row>
    <row r="2490" spans="1:38" x14ac:dyDescent="0.2">
      <c r="A2490">
        <v>617</v>
      </c>
      <c r="B2490" s="1">
        <v>45508</v>
      </c>
      <c r="C2490" s="2">
        <v>0.6875</v>
      </c>
      <c r="D2490" s="2">
        <v>0.75</v>
      </c>
      <c r="E2490" t="s">
        <v>38</v>
      </c>
      <c r="F2490">
        <v>3</v>
      </c>
      <c r="G2490">
        <v>16</v>
      </c>
      <c r="H2490">
        <v>18</v>
      </c>
      <c r="I2490" t="s">
        <v>42</v>
      </c>
      <c r="J2490" t="s">
        <v>14</v>
      </c>
      <c r="K2490">
        <v>90</v>
      </c>
      <c r="L2490">
        <v>1.125</v>
      </c>
      <c r="M2490">
        <v>1</v>
      </c>
      <c r="N2490" t="s">
        <v>71</v>
      </c>
      <c r="O2490" t="s">
        <v>105</v>
      </c>
      <c r="P2490" t="s">
        <v>112</v>
      </c>
      <c r="Q2490" t="s">
        <v>118</v>
      </c>
      <c r="R2490" t="s">
        <v>118</v>
      </c>
      <c r="S2490">
        <v>2506</v>
      </c>
      <c r="T2490">
        <v>1527</v>
      </c>
      <c r="U2490" s="1">
        <v>45504</v>
      </c>
      <c r="V2490" s="2">
        <v>0.6875</v>
      </c>
      <c r="W2490" s="2">
        <v>0.77083333333333337</v>
      </c>
      <c r="X2490" t="s">
        <v>38</v>
      </c>
      <c r="Y2490">
        <v>3</v>
      </c>
      <c r="Z2490">
        <v>16</v>
      </c>
      <c r="AA2490">
        <v>9</v>
      </c>
      <c r="AB2490" t="s">
        <v>39</v>
      </c>
      <c r="AC2490" t="s">
        <v>23</v>
      </c>
      <c r="AD2490">
        <v>120.00000000000006</v>
      </c>
      <c r="AE2490">
        <v>0.5625</v>
      </c>
      <c r="AF2490">
        <v>0</v>
      </c>
      <c r="AG2490" t="s">
        <v>74</v>
      </c>
      <c r="AH2490" t="s">
        <v>104</v>
      </c>
      <c r="AI2490" t="s">
        <v>112</v>
      </c>
      <c r="AJ2490">
        <v>2505</v>
      </c>
      <c r="AK2490">
        <v>2506</v>
      </c>
      <c r="AL2490" t="s">
        <v>118</v>
      </c>
    </row>
    <row r="2491" spans="1:38" x14ac:dyDescent="0.2">
      <c r="A2491">
        <v>2601</v>
      </c>
      <c r="B2491" s="1">
        <v>45315</v>
      </c>
      <c r="C2491" s="2">
        <v>0.6875</v>
      </c>
      <c r="D2491" s="2">
        <v>0.75</v>
      </c>
      <c r="E2491" t="s">
        <v>38</v>
      </c>
      <c r="F2491">
        <v>3</v>
      </c>
      <c r="G2491">
        <v>16</v>
      </c>
      <c r="H2491">
        <v>18</v>
      </c>
      <c r="I2491" t="s">
        <v>39</v>
      </c>
      <c r="J2491" t="s">
        <v>28</v>
      </c>
      <c r="K2491">
        <v>90</v>
      </c>
      <c r="L2491">
        <v>1.125</v>
      </c>
      <c r="M2491">
        <v>1</v>
      </c>
      <c r="N2491" t="s">
        <v>74</v>
      </c>
      <c r="O2491" t="s">
        <v>98</v>
      </c>
      <c r="P2491" t="s">
        <v>112</v>
      </c>
      <c r="Q2491" t="s">
        <v>118</v>
      </c>
      <c r="R2491" t="s">
        <v>118</v>
      </c>
      <c r="S2491">
        <v>2507</v>
      </c>
      <c r="T2491">
        <v>617</v>
      </c>
      <c r="U2491" s="1">
        <v>45508</v>
      </c>
      <c r="V2491" s="2">
        <v>0.6875</v>
      </c>
      <c r="W2491" s="2">
        <v>0.75</v>
      </c>
      <c r="X2491" t="s">
        <v>38</v>
      </c>
      <c r="Y2491">
        <v>3</v>
      </c>
      <c r="Z2491">
        <v>16</v>
      </c>
      <c r="AA2491">
        <v>18</v>
      </c>
      <c r="AB2491" t="s">
        <v>42</v>
      </c>
      <c r="AC2491" t="s">
        <v>14</v>
      </c>
      <c r="AD2491">
        <v>90</v>
      </c>
      <c r="AE2491">
        <v>1.125</v>
      </c>
      <c r="AF2491">
        <v>1</v>
      </c>
      <c r="AG2491" t="s">
        <v>71</v>
      </c>
      <c r="AH2491" t="s">
        <v>105</v>
      </c>
      <c r="AI2491" t="s">
        <v>112</v>
      </c>
      <c r="AJ2491">
        <v>2506</v>
      </c>
      <c r="AK2491">
        <v>2507</v>
      </c>
      <c r="AL2491" t="s">
        <v>118</v>
      </c>
    </row>
    <row r="2492" spans="1:38" x14ac:dyDescent="0.2">
      <c r="A2492">
        <v>766</v>
      </c>
      <c r="B2492" s="1">
        <v>45304</v>
      </c>
      <c r="C2492" s="2">
        <v>0.6875</v>
      </c>
      <c r="D2492" s="2">
        <v>0.72916666666666663</v>
      </c>
      <c r="E2492" t="s">
        <v>38</v>
      </c>
      <c r="F2492">
        <v>3</v>
      </c>
      <c r="G2492">
        <v>16</v>
      </c>
      <c r="H2492">
        <v>3</v>
      </c>
      <c r="I2492" t="s">
        <v>27</v>
      </c>
      <c r="J2492" t="s">
        <v>30</v>
      </c>
      <c r="K2492">
        <v>59.999999999999943</v>
      </c>
      <c r="L2492">
        <v>0.1875</v>
      </c>
      <c r="M2492">
        <v>0</v>
      </c>
      <c r="N2492" t="s">
        <v>77</v>
      </c>
      <c r="O2492" t="s">
        <v>98</v>
      </c>
      <c r="P2492" t="s">
        <v>112</v>
      </c>
      <c r="Q2492" t="s">
        <v>117</v>
      </c>
      <c r="R2492" t="s">
        <v>118</v>
      </c>
      <c r="S2492">
        <v>2496</v>
      </c>
      <c r="T2492">
        <v>1632</v>
      </c>
      <c r="U2492" s="1">
        <v>45325</v>
      </c>
      <c r="V2492" s="2">
        <v>0.6875</v>
      </c>
      <c r="W2492" s="2">
        <v>0.77083333333333337</v>
      </c>
      <c r="X2492" t="s">
        <v>38</v>
      </c>
      <c r="Y2492">
        <v>3</v>
      </c>
      <c r="Z2492">
        <v>16</v>
      </c>
      <c r="AA2492">
        <v>5</v>
      </c>
      <c r="AB2492" t="s">
        <v>39</v>
      </c>
      <c r="AC2492" t="s">
        <v>28</v>
      </c>
      <c r="AD2492">
        <v>120.00000000000006</v>
      </c>
      <c r="AE2492">
        <v>0.3125</v>
      </c>
      <c r="AF2492">
        <v>0</v>
      </c>
      <c r="AG2492" t="s">
        <v>77</v>
      </c>
      <c r="AH2492" t="s">
        <v>99</v>
      </c>
      <c r="AI2492" t="s">
        <v>112</v>
      </c>
      <c r="AJ2492">
        <v>2495</v>
      </c>
      <c r="AK2492">
        <v>2496</v>
      </c>
      <c r="AL2492" t="s">
        <v>118</v>
      </c>
    </row>
    <row r="2493" spans="1:38" x14ac:dyDescent="0.2">
      <c r="A2493">
        <v>2471</v>
      </c>
      <c r="B2493" s="1">
        <v>45298</v>
      </c>
      <c r="C2493" s="2">
        <v>0.6875</v>
      </c>
      <c r="D2493" s="2">
        <v>0.70833333333333337</v>
      </c>
      <c r="E2493" t="s">
        <v>38</v>
      </c>
      <c r="F2493">
        <v>3</v>
      </c>
      <c r="G2493">
        <v>16</v>
      </c>
      <c r="H2493">
        <v>2</v>
      </c>
      <c r="I2493" t="s">
        <v>17</v>
      </c>
      <c r="J2493" t="s">
        <v>40</v>
      </c>
      <c r="K2493">
        <v>30.000000000000053</v>
      </c>
      <c r="L2493">
        <v>0.125</v>
      </c>
      <c r="M2493">
        <v>0</v>
      </c>
      <c r="N2493" t="s">
        <v>71</v>
      </c>
      <c r="O2493" t="s">
        <v>98</v>
      </c>
      <c r="P2493" t="s">
        <v>112</v>
      </c>
      <c r="Q2493" t="s">
        <v>117</v>
      </c>
      <c r="R2493" t="s">
        <v>118</v>
      </c>
      <c r="S2493">
        <v>2509</v>
      </c>
      <c r="T2493">
        <v>2930</v>
      </c>
      <c r="U2493" s="1">
        <v>45582</v>
      </c>
      <c r="V2493" s="2">
        <v>0.6875</v>
      </c>
      <c r="W2493" s="2">
        <v>0.70833333333333337</v>
      </c>
      <c r="X2493" t="s">
        <v>38</v>
      </c>
      <c r="Y2493">
        <v>3</v>
      </c>
      <c r="Z2493">
        <v>16</v>
      </c>
      <c r="AA2493">
        <v>11</v>
      </c>
      <c r="AB2493" t="s">
        <v>22</v>
      </c>
      <c r="AC2493" t="s">
        <v>30</v>
      </c>
      <c r="AD2493">
        <v>30.000000000000053</v>
      </c>
      <c r="AE2493">
        <v>0.6875</v>
      </c>
      <c r="AF2493">
        <v>0</v>
      </c>
      <c r="AG2493" t="s">
        <v>75</v>
      </c>
      <c r="AH2493" t="s">
        <v>107</v>
      </c>
      <c r="AI2493" t="s">
        <v>112</v>
      </c>
      <c r="AJ2493">
        <v>2508</v>
      </c>
      <c r="AK2493">
        <v>2509</v>
      </c>
      <c r="AL2493" t="s">
        <v>118</v>
      </c>
    </row>
    <row r="2494" spans="1:38" x14ac:dyDescent="0.2">
      <c r="A2494">
        <v>500</v>
      </c>
      <c r="B2494" s="1">
        <v>45373</v>
      </c>
      <c r="C2494" s="2">
        <v>0.6875</v>
      </c>
      <c r="D2494" s="2">
        <v>0.77083333333333337</v>
      </c>
      <c r="E2494" t="s">
        <v>38</v>
      </c>
      <c r="F2494">
        <v>3</v>
      </c>
      <c r="G2494">
        <v>16</v>
      </c>
      <c r="H2494">
        <v>6</v>
      </c>
      <c r="I2494" t="s">
        <v>41</v>
      </c>
      <c r="J2494" t="s">
        <v>14</v>
      </c>
      <c r="K2494">
        <v>120.00000000000006</v>
      </c>
      <c r="L2494">
        <v>0.375</v>
      </c>
      <c r="M2494">
        <v>0</v>
      </c>
      <c r="N2494" t="s">
        <v>76</v>
      </c>
      <c r="O2494" t="s">
        <v>100</v>
      </c>
      <c r="P2494" t="s">
        <v>112</v>
      </c>
      <c r="Q2494" t="s">
        <v>118</v>
      </c>
      <c r="R2494" t="s">
        <v>124</v>
      </c>
      <c r="S2494">
        <v>2503</v>
      </c>
      <c r="T2494">
        <v>365</v>
      </c>
      <c r="U2494" s="1">
        <v>45479</v>
      </c>
      <c r="V2494" s="2">
        <v>0.6875</v>
      </c>
      <c r="W2494" s="2">
        <v>0.75</v>
      </c>
      <c r="X2494" t="s">
        <v>38</v>
      </c>
      <c r="Y2494">
        <v>3</v>
      </c>
      <c r="Z2494">
        <v>16</v>
      </c>
      <c r="AA2494">
        <v>18</v>
      </c>
      <c r="AB2494" t="s">
        <v>22</v>
      </c>
      <c r="AC2494" t="s">
        <v>40</v>
      </c>
      <c r="AD2494">
        <v>90</v>
      </c>
      <c r="AE2494">
        <v>1.125</v>
      </c>
      <c r="AF2494">
        <v>1</v>
      </c>
      <c r="AG2494" t="s">
        <v>77</v>
      </c>
      <c r="AH2494" t="s">
        <v>104</v>
      </c>
      <c r="AI2494" t="s">
        <v>112</v>
      </c>
      <c r="AJ2494">
        <v>2502</v>
      </c>
      <c r="AK2494">
        <v>2503</v>
      </c>
      <c r="AL2494" t="s">
        <v>118</v>
      </c>
    </row>
    <row r="2495" spans="1:38" x14ac:dyDescent="0.2">
      <c r="A2495">
        <v>2930</v>
      </c>
      <c r="B2495" s="1">
        <v>45582</v>
      </c>
      <c r="C2495" s="2">
        <v>0.6875</v>
      </c>
      <c r="D2495" s="2">
        <v>0.70833333333333337</v>
      </c>
      <c r="E2495" t="s">
        <v>38</v>
      </c>
      <c r="F2495">
        <v>3</v>
      </c>
      <c r="G2495">
        <v>16</v>
      </c>
      <c r="H2495">
        <v>11</v>
      </c>
      <c r="I2495" t="s">
        <v>22</v>
      </c>
      <c r="J2495" t="s">
        <v>30</v>
      </c>
      <c r="K2495">
        <v>30.000000000000053</v>
      </c>
      <c r="L2495">
        <v>0.6875</v>
      </c>
      <c r="M2495">
        <v>0</v>
      </c>
      <c r="N2495" t="s">
        <v>75</v>
      </c>
      <c r="O2495" t="s">
        <v>107</v>
      </c>
      <c r="P2495" t="s">
        <v>112</v>
      </c>
      <c r="Q2495" t="s">
        <v>118</v>
      </c>
      <c r="R2495" t="s">
        <v>118</v>
      </c>
      <c r="S2495">
        <v>2508</v>
      </c>
      <c r="T2495">
        <v>2601</v>
      </c>
      <c r="U2495" s="1">
        <v>45315</v>
      </c>
      <c r="V2495" s="2">
        <v>0.6875</v>
      </c>
      <c r="W2495" s="2">
        <v>0.75</v>
      </c>
      <c r="X2495" t="s">
        <v>38</v>
      </c>
      <c r="Y2495">
        <v>3</v>
      </c>
      <c r="Z2495">
        <v>16</v>
      </c>
      <c r="AA2495">
        <v>18</v>
      </c>
      <c r="AB2495" t="s">
        <v>39</v>
      </c>
      <c r="AC2495" t="s">
        <v>28</v>
      </c>
      <c r="AD2495">
        <v>90</v>
      </c>
      <c r="AE2495">
        <v>1.125</v>
      </c>
      <c r="AF2495">
        <v>1</v>
      </c>
      <c r="AG2495" t="s">
        <v>74</v>
      </c>
      <c r="AH2495" t="s">
        <v>98</v>
      </c>
      <c r="AI2495" t="s">
        <v>112</v>
      </c>
      <c r="AJ2495">
        <v>2507</v>
      </c>
      <c r="AK2495">
        <v>2508</v>
      </c>
      <c r="AL2495" t="s">
        <v>118</v>
      </c>
    </row>
    <row r="2496" spans="1:38" x14ac:dyDescent="0.2">
      <c r="A2496">
        <v>1632</v>
      </c>
      <c r="B2496" s="1">
        <v>45325</v>
      </c>
      <c r="C2496" s="2">
        <v>0.6875</v>
      </c>
      <c r="D2496" s="2">
        <v>0.77083333333333337</v>
      </c>
      <c r="E2496" t="s">
        <v>38</v>
      </c>
      <c r="F2496">
        <v>3</v>
      </c>
      <c r="G2496">
        <v>16</v>
      </c>
      <c r="H2496">
        <v>5</v>
      </c>
      <c r="I2496" t="s">
        <v>39</v>
      </c>
      <c r="J2496" t="s">
        <v>28</v>
      </c>
      <c r="K2496">
        <v>120.00000000000006</v>
      </c>
      <c r="L2496">
        <v>0.3125</v>
      </c>
      <c r="M2496">
        <v>0</v>
      </c>
      <c r="N2496" t="s">
        <v>77</v>
      </c>
      <c r="O2496" t="s">
        <v>99</v>
      </c>
      <c r="P2496" t="s">
        <v>112</v>
      </c>
      <c r="Q2496" t="s">
        <v>118</v>
      </c>
      <c r="R2496" t="s">
        <v>124</v>
      </c>
      <c r="S2496">
        <v>2495</v>
      </c>
      <c r="T2496">
        <v>1813</v>
      </c>
      <c r="U2496" s="1">
        <v>45541</v>
      </c>
      <c r="V2496" s="2">
        <v>0.6875</v>
      </c>
      <c r="W2496" s="2">
        <v>0.72916666666666663</v>
      </c>
      <c r="X2496" t="s">
        <v>38</v>
      </c>
      <c r="Y2496">
        <v>3</v>
      </c>
      <c r="Z2496">
        <v>16</v>
      </c>
      <c r="AA2496">
        <v>18</v>
      </c>
      <c r="AB2496" t="s">
        <v>41</v>
      </c>
      <c r="AC2496" t="s">
        <v>23</v>
      </c>
      <c r="AD2496">
        <v>59.999999999999943</v>
      </c>
      <c r="AE2496">
        <v>1.125</v>
      </c>
      <c r="AF2496">
        <v>1</v>
      </c>
      <c r="AG2496" t="s">
        <v>76</v>
      </c>
      <c r="AH2496" t="s">
        <v>106</v>
      </c>
      <c r="AI2496" t="s">
        <v>112</v>
      </c>
      <c r="AJ2496">
        <v>2494</v>
      </c>
      <c r="AK2496">
        <v>2495</v>
      </c>
      <c r="AL2496" t="s">
        <v>118</v>
      </c>
    </row>
    <row r="2497" spans="1:38" x14ac:dyDescent="0.2">
      <c r="A2497">
        <v>2136</v>
      </c>
      <c r="B2497" s="1">
        <v>45570</v>
      </c>
      <c r="C2497" s="2">
        <v>0.6875</v>
      </c>
      <c r="D2497" s="2">
        <v>0.75</v>
      </c>
      <c r="E2497" t="s">
        <v>38</v>
      </c>
      <c r="F2497">
        <v>3</v>
      </c>
      <c r="G2497">
        <v>16</v>
      </c>
      <c r="H2497">
        <v>11</v>
      </c>
      <c r="I2497" t="s">
        <v>27</v>
      </c>
      <c r="J2497" t="s">
        <v>28</v>
      </c>
      <c r="K2497">
        <v>90</v>
      </c>
      <c r="L2497">
        <v>0.6875</v>
      </c>
      <c r="M2497">
        <v>0</v>
      </c>
      <c r="N2497" t="s">
        <v>77</v>
      </c>
      <c r="O2497" t="s">
        <v>107</v>
      </c>
      <c r="P2497" t="s">
        <v>112</v>
      </c>
      <c r="Q2497" t="s">
        <v>118</v>
      </c>
      <c r="R2497" t="s">
        <v>118</v>
      </c>
      <c r="S2497">
        <v>2493</v>
      </c>
      <c r="T2497">
        <v>279</v>
      </c>
      <c r="U2497" s="1">
        <v>45621</v>
      </c>
      <c r="V2497" s="2">
        <v>0.6875</v>
      </c>
      <c r="W2497" s="2">
        <v>0.72916666666666663</v>
      </c>
      <c r="X2497" t="s">
        <v>38</v>
      </c>
      <c r="Y2497">
        <v>3</v>
      </c>
      <c r="Z2497">
        <v>16</v>
      </c>
      <c r="AA2497">
        <v>15</v>
      </c>
      <c r="AB2497" t="s">
        <v>22</v>
      </c>
      <c r="AC2497" t="s">
        <v>23</v>
      </c>
      <c r="AD2497">
        <v>59.999999999999943</v>
      </c>
      <c r="AE2497">
        <v>0.9375</v>
      </c>
      <c r="AF2497">
        <v>0</v>
      </c>
      <c r="AG2497" t="s">
        <v>72</v>
      </c>
      <c r="AH2497" t="s">
        <v>108</v>
      </c>
      <c r="AI2497" t="s">
        <v>112</v>
      </c>
      <c r="AJ2497">
        <v>2492</v>
      </c>
      <c r="AK2497">
        <v>2493</v>
      </c>
      <c r="AL2497" t="s">
        <v>118</v>
      </c>
    </row>
    <row r="2498" spans="1:38" x14ac:dyDescent="0.2">
      <c r="A2498">
        <v>1813</v>
      </c>
      <c r="B2498" s="1">
        <v>45541</v>
      </c>
      <c r="C2498" s="2">
        <v>0.6875</v>
      </c>
      <c r="D2498" s="2">
        <v>0.72916666666666663</v>
      </c>
      <c r="E2498" t="s">
        <v>38</v>
      </c>
      <c r="F2498">
        <v>3</v>
      </c>
      <c r="G2498">
        <v>16</v>
      </c>
      <c r="H2498">
        <v>18</v>
      </c>
      <c r="I2498" t="s">
        <v>41</v>
      </c>
      <c r="J2498" t="s">
        <v>23</v>
      </c>
      <c r="K2498">
        <v>59.999999999999943</v>
      </c>
      <c r="L2498">
        <v>1.125</v>
      </c>
      <c r="M2498">
        <v>1</v>
      </c>
      <c r="N2498" t="s">
        <v>76</v>
      </c>
      <c r="O2498" t="s">
        <v>106</v>
      </c>
      <c r="P2498" t="s">
        <v>112</v>
      </c>
      <c r="Q2498" t="s">
        <v>118</v>
      </c>
      <c r="R2498" t="s">
        <v>118</v>
      </c>
      <c r="S2498">
        <v>2494</v>
      </c>
      <c r="T2498">
        <v>2136</v>
      </c>
      <c r="U2498" s="1">
        <v>45570</v>
      </c>
      <c r="V2498" s="2">
        <v>0.6875</v>
      </c>
      <c r="W2498" s="2">
        <v>0.75</v>
      </c>
      <c r="X2498" t="s">
        <v>38</v>
      </c>
      <c r="Y2498">
        <v>3</v>
      </c>
      <c r="Z2498">
        <v>16</v>
      </c>
      <c r="AA2498">
        <v>11</v>
      </c>
      <c r="AB2498" t="s">
        <v>27</v>
      </c>
      <c r="AC2498" t="s">
        <v>28</v>
      </c>
      <c r="AD2498">
        <v>90</v>
      </c>
      <c r="AE2498">
        <v>0.6875</v>
      </c>
      <c r="AF2498">
        <v>0</v>
      </c>
      <c r="AG2498" t="s">
        <v>77</v>
      </c>
      <c r="AH2498" t="s">
        <v>107</v>
      </c>
      <c r="AI2498" t="s">
        <v>112</v>
      </c>
      <c r="AJ2498">
        <v>2493</v>
      </c>
      <c r="AK2498">
        <v>2494</v>
      </c>
      <c r="AL2498" t="s">
        <v>118</v>
      </c>
    </row>
    <row r="2499" spans="1:38" x14ac:dyDescent="0.2">
      <c r="A2499">
        <v>823</v>
      </c>
      <c r="B2499" s="1">
        <v>45619</v>
      </c>
      <c r="C2499" s="2">
        <v>0.6875</v>
      </c>
      <c r="D2499" s="2">
        <v>0.77083333333333337</v>
      </c>
      <c r="E2499" t="s">
        <v>38</v>
      </c>
      <c r="F2499">
        <v>3</v>
      </c>
      <c r="G2499">
        <v>16</v>
      </c>
      <c r="H2499">
        <v>19</v>
      </c>
      <c r="I2499" t="s">
        <v>41</v>
      </c>
      <c r="J2499" t="s">
        <v>28</v>
      </c>
      <c r="K2499">
        <v>120.00000000000006</v>
      </c>
      <c r="L2499">
        <v>1.1875</v>
      </c>
      <c r="M2499">
        <v>1</v>
      </c>
      <c r="N2499" t="s">
        <v>77</v>
      </c>
      <c r="O2499" t="s">
        <v>108</v>
      </c>
      <c r="P2499" t="s">
        <v>112</v>
      </c>
      <c r="Q2499" t="s">
        <v>118</v>
      </c>
      <c r="R2499" t="s">
        <v>124</v>
      </c>
      <c r="S2499">
        <v>2481</v>
      </c>
      <c r="T2499">
        <v>832</v>
      </c>
      <c r="U2499" s="1">
        <v>45557</v>
      </c>
      <c r="V2499" s="2">
        <v>0.6875</v>
      </c>
      <c r="W2499" s="2">
        <v>0.75</v>
      </c>
      <c r="X2499" t="s">
        <v>38</v>
      </c>
      <c r="Y2499">
        <v>3</v>
      </c>
      <c r="Z2499">
        <v>16</v>
      </c>
      <c r="AA2499">
        <v>15</v>
      </c>
      <c r="AB2499" t="s">
        <v>17</v>
      </c>
      <c r="AC2499" t="s">
        <v>40</v>
      </c>
      <c r="AD2499">
        <v>90</v>
      </c>
      <c r="AE2499">
        <v>0.9375</v>
      </c>
      <c r="AF2499">
        <v>0</v>
      </c>
      <c r="AG2499" t="s">
        <v>71</v>
      </c>
      <c r="AH2499" t="s">
        <v>106</v>
      </c>
      <c r="AI2499" t="s">
        <v>112</v>
      </c>
      <c r="AJ2499">
        <v>2480</v>
      </c>
      <c r="AK2499">
        <v>2481</v>
      </c>
      <c r="AL2499" t="s">
        <v>118</v>
      </c>
    </row>
    <row r="2500" spans="1:38" x14ac:dyDescent="0.2">
      <c r="A2500">
        <v>1346</v>
      </c>
      <c r="B2500" s="1">
        <v>45629</v>
      </c>
      <c r="C2500" s="2">
        <v>0.6875</v>
      </c>
      <c r="D2500" s="2">
        <v>0.70833333333333337</v>
      </c>
      <c r="E2500" t="s">
        <v>38</v>
      </c>
      <c r="F2500">
        <v>3</v>
      </c>
      <c r="G2500">
        <v>16</v>
      </c>
      <c r="H2500">
        <v>1</v>
      </c>
      <c r="I2500" t="s">
        <v>41</v>
      </c>
      <c r="J2500" t="s">
        <v>30</v>
      </c>
      <c r="K2500">
        <v>30.000000000000053</v>
      </c>
      <c r="L2500">
        <v>6.25E-2</v>
      </c>
      <c r="M2500">
        <v>0</v>
      </c>
      <c r="N2500" t="s">
        <v>73</v>
      </c>
      <c r="O2500" t="s">
        <v>109</v>
      </c>
      <c r="P2500" t="s">
        <v>112</v>
      </c>
      <c r="Q2500" t="s">
        <v>117</v>
      </c>
      <c r="R2500" t="s">
        <v>118</v>
      </c>
      <c r="S2500">
        <v>2482</v>
      </c>
      <c r="T2500">
        <v>823</v>
      </c>
      <c r="U2500" s="1">
        <v>45619</v>
      </c>
      <c r="V2500" s="2">
        <v>0.6875</v>
      </c>
      <c r="W2500" s="2">
        <v>0.77083333333333337</v>
      </c>
      <c r="X2500" t="s">
        <v>38</v>
      </c>
      <c r="Y2500">
        <v>3</v>
      </c>
      <c r="Z2500">
        <v>16</v>
      </c>
      <c r="AA2500">
        <v>19</v>
      </c>
      <c r="AB2500" t="s">
        <v>41</v>
      </c>
      <c r="AC2500" t="s">
        <v>28</v>
      </c>
      <c r="AD2500">
        <v>120.00000000000006</v>
      </c>
      <c r="AE2500">
        <v>1.1875</v>
      </c>
      <c r="AF2500">
        <v>1</v>
      </c>
      <c r="AG2500" t="s">
        <v>77</v>
      </c>
      <c r="AH2500" t="s">
        <v>108</v>
      </c>
      <c r="AI2500" t="s">
        <v>112</v>
      </c>
      <c r="AJ2500">
        <v>2481</v>
      </c>
      <c r="AK2500">
        <v>2482</v>
      </c>
      <c r="AL2500" t="s">
        <v>118</v>
      </c>
    </row>
    <row r="2501" spans="1:38" x14ac:dyDescent="0.2">
      <c r="A2501">
        <v>914</v>
      </c>
      <c r="B2501" s="1">
        <v>45539</v>
      </c>
      <c r="C2501" s="2">
        <v>0.6875</v>
      </c>
      <c r="D2501" s="2">
        <v>0.70833333333333337</v>
      </c>
      <c r="E2501" t="s">
        <v>38</v>
      </c>
      <c r="F2501">
        <v>3</v>
      </c>
      <c r="G2501">
        <v>16</v>
      </c>
      <c r="H2501">
        <v>10</v>
      </c>
      <c r="I2501" t="s">
        <v>41</v>
      </c>
      <c r="J2501" t="s">
        <v>18</v>
      </c>
      <c r="K2501">
        <v>30.000000000000053</v>
      </c>
      <c r="L2501">
        <v>0.625</v>
      </c>
      <c r="M2501">
        <v>0</v>
      </c>
      <c r="N2501" t="s">
        <v>74</v>
      </c>
      <c r="O2501" t="s">
        <v>106</v>
      </c>
      <c r="P2501" t="s">
        <v>112</v>
      </c>
      <c r="Q2501" t="s">
        <v>118</v>
      </c>
      <c r="R2501" t="s">
        <v>118</v>
      </c>
      <c r="S2501">
        <v>2483</v>
      </c>
      <c r="T2501">
        <v>1346</v>
      </c>
      <c r="U2501" s="1">
        <v>45629</v>
      </c>
      <c r="V2501" s="2">
        <v>0.6875</v>
      </c>
      <c r="W2501" s="2">
        <v>0.70833333333333337</v>
      </c>
      <c r="X2501" t="s">
        <v>38</v>
      </c>
      <c r="Y2501">
        <v>3</v>
      </c>
      <c r="Z2501">
        <v>16</v>
      </c>
      <c r="AA2501">
        <v>1</v>
      </c>
      <c r="AB2501" t="s">
        <v>41</v>
      </c>
      <c r="AC2501" t="s">
        <v>30</v>
      </c>
      <c r="AD2501">
        <v>30.000000000000053</v>
      </c>
      <c r="AE2501">
        <v>6.25E-2</v>
      </c>
      <c r="AF2501">
        <v>0</v>
      </c>
      <c r="AG2501" t="s">
        <v>73</v>
      </c>
      <c r="AH2501" t="s">
        <v>109</v>
      </c>
      <c r="AI2501" t="s">
        <v>112</v>
      </c>
      <c r="AJ2501">
        <v>2482</v>
      </c>
      <c r="AK2501">
        <v>2483</v>
      </c>
      <c r="AL2501" t="s">
        <v>118</v>
      </c>
    </row>
    <row r="2502" spans="1:38" x14ac:dyDescent="0.2">
      <c r="A2502">
        <v>934</v>
      </c>
      <c r="B2502" s="1">
        <v>45583</v>
      </c>
      <c r="C2502" s="2">
        <v>0.6875</v>
      </c>
      <c r="D2502" s="2">
        <v>0.72916666666666663</v>
      </c>
      <c r="E2502" t="s">
        <v>38</v>
      </c>
      <c r="F2502">
        <v>3</v>
      </c>
      <c r="G2502">
        <v>16</v>
      </c>
      <c r="H2502">
        <v>14</v>
      </c>
      <c r="I2502" t="s">
        <v>41</v>
      </c>
      <c r="J2502" t="s">
        <v>30</v>
      </c>
      <c r="K2502">
        <v>59.999999999999943</v>
      </c>
      <c r="L2502">
        <v>0.875</v>
      </c>
      <c r="M2502">
        <v>0</v>
      </c>
      <c r="N2502" t="s">
        <v>76</v>
      </c>
      <c r="O2502" t="s">
        <v>107</v>
      </c>
      <c r="P2502" t="s">
        <v>112</v>
      </c>
      <c r="Q2502" t="s">
        <v>118</v>
      </c>
      <c r="R2502" t="s">
        <v>118</v>
      </c>
      <c r="S2502">
        <v>2484</v>
      </c>
      <c r="T2502">
        <v>914</v>
      </c>
      <c r="U2502" s="1">
        <v>45539</v>
      </c>
      <c r="V2502" s="2">
        <v>0.6875</v>
      </c>
      <c r="W2502" s="2">
        <v>0.70833333333333337</v>
      </c>
      <c r="X2502" t="s">
        <v>38</v>
      </c>
      <c r="Y2502">
        <v>3</v>
      </c>
      <c r="Z2502">
        <v>16</v>
      </c>
      <c r="AA2502">
        <v>10</v>
      </c>
      <c r="AB2502" t="s">
        <v>41</v>
      </c>
      <c r="AC2502" t="s">
        <v>18</v>
      </c>
      <c r="AD2502">
        <v>30.000000000000053</v>
      </c>
      <c r="AE2502">
        <v>0.625</v>
      </c>
      <c r="AF2502">
        <v>0</v>
      </c>
      <c r="AG2502" t="s">
        <v>74</v>
      </c>
      <c r="AH2502" t="s">
        <v>106</v>
      </c>
      <c r="AI2502" t="s">
        <v>112</v>
      </c>
      <c r="AJ2502">
        <v>2483</v>
      </c>
      <c r="AK2502">
        <v>2484</v>
      </c>
      <c r="AL2502" t="s">
        <v>118</v>
      </c>
    </row>
    <row r="2503" spans="1:38" x14ac:dyDescent="0.2">
      <c r="A2503">
        <v>2967</v>
      </c>
      <c r="B2503" s="1">
        <v>45310</v>
      </c>
      <c r="C2503" s="2">
        <v>0.6875</v>
      </c>
      <c r="D2503" s="2">
        <v>0.75</v>
      </c>
      <c r="E2503" t="s">
        <v>38</v>
      </c>
      <c r="F2503">
        <v>3</v>
      </c>
      <c r="G2503">
        <v>16</v>
      </c>
      <c r="H2503">
        <v>1</v>
      </c>
      <c r="I2503" t="s">
        <v>13</v>
      </c>
      <c r="J2503" t="s">
        <v>14</v>
      </c>
      <c r="K2503">
        <v>90</v>
      </c>
      <c r="L2503">
        <v>6.25E-2</v>
      </c>
      <c r="M2503">
        <v>0</v>
      </c>
      <c r="N2503" t="s">
        <v>76</v>
      </c>
      <c r="O2503" t="s">
        <v>98</v>
      </c>
      <c r="P2503" t="s">
        <v>112</v>
      </c>
      <c r="Q2503" t="s">
        <v>117</v>
      </c>
      <c r="R2503" t="s">
        <v>118</v>
      </c>
      <c r="S2503">
        <v>2485</v>
      </c>
      <c r="T2503">
        <v>934</v>
      </c>
      <c r="U2503" s="1">
        <v>45583</v>
      </c>
      <c r="V2503" s="2">
        <v>0.6875</v>
      </c>
      <c r="W2503" s="2">
        <v>0.72916666666666663</v>
      </c>
      <c r="X2503" t="s">
        <v>38</v>
      </c>
      <c r="Y2503">
        <v>3</v>
      </c>
      <c r="Z2503">
        <v>16</v>
      </c>
      <c r="AA2503">
        <v>14</v>
      </c>
      <c r="AB2503" t="s">
        <v>41</v>
      </c>
      <c r="AC2503" t="s">
        <v>30</v>
      </c>
      <c r="AD2503">
        <v>59.999999999999943</v>
      </c>
      <c r="AE2503">
        <v>0.875</v>
      </c>
      <c r="AF2503">
        <v>0</v>
      </c>
      <c r="AG2503" t="s">
        <v>76</v>
      </c>
      <c r="AH2503" t="s">
        <v>107</v>
      </c>
      <c r="AI2503" t="s">
        <v>112</v>
      </c>
      <c r="AJ2503">
        <v>2484</v>
      </c>
      <c r="AK2503">
        <v>2485</v>
      </c>
      <c r="AL2503" t="s">
        <v>118</v>
      </c>
    </row>
    <row r="2504" spans="1:38" x14ac:dyDescent="0.2">
      <c r="A2504">
        <v>832</v>
      </c>
      <c r="B2504" s="1">
        <v>45557</v>
      </c>
      <c r="C2504" s="2">
        <v>0.6875</v>
      </c>
      <c r="D2504" s="2">
        <v>0.75</v>
      </c>
      <c r="E2504" t="s">
        <v>38</v>
      </c>
      <c r="F2504">
        <v>3</v>
      </c>
      <c r="G2504">
        <v>16</v>
      </c>
      <c r="H2504">
        <v>15</v>
      </c>
      <c r="I2504" t="s">
        <v>17</v>
      </c>
      <c r="J2504" t="s">
        <v>40</v>
      </c>
      <c r="K2504">
        <v>90</v>
      </c>
      <c r="L2504">
        <v>0.9375</v>
      </c>
      <c r="M2504">
        <v>0</v>
      </c>
      <c r="N2504" t="s">
        <v>71</v>
      </c>
      <c r="O2504" t="s">
        <v>106</v>
      </c>
      <c r="P2504" t="s">
        <v>112</v>
      </c>
      <c r="Q2504" t="s">
        <v>118</v>
      </c>
      <c r="R2504" t="s">
        <v>118</v>
      </c>
      <c r="S2504">
        <v>2480</v>
      </c>
      <c r="T2504">
        <v>1338</v>
      </c>
      <c r="U2504" s="1">
        <v>45301</v>
      </c>
      <c r="V2504" s="2">
        <v>0.33333333333333331</v>
      </c>
      <c r="W2504" s="2">
        <v>0.375</v>
      </c>
      <c r="X2504" t="s">
        <v>49</v>
      </c>
      <c r="Y2504">
        <v>3</v>
      </c>
      <c r="Z2504">
        <v>12</v>
      </c>
      <c r="AA2504">
        <v>2</v>
      </c>
      <c r="AB2504" t="s">
        <v>22</v>
      </c>
      <c r="AC2504" t="s">
        <v>18</v>
      </c>
      <c r="AD2504">
        <v>60.000000000000028</v>
      </c>
      <c r="AE2504">
        <v>0.16666666666666666</v>
      </c>
      <c r="AF2504">
        <v>0</v>
      </c>
      <c r="AG2504" t="s">
        <v>74</v>
      </c>
      <c r="AH2504" t="s">
        <v>98</v>
      </c>
      <c r="AI2504" t="s">
        <v>112</v>
      </c>
      <c r="AJ2504">
        <v>2479</v>
      </c>
      <c r="AK2504">
        <v>2480</v>
      </c>
      <c r="AL2504" t="s">
        <v>118</v>
      </c>
    </row>
    <row r="2505" spans="1:38" x14ac:dyDescent="0.2">
      <c r="A2505">
        <v>286</v>
      </c>
      <c r="B2505" s="1">
        <v>45352</v>
      </c>
      <c r="C2505" s="2">
        <v>0.6875</v>
      </c>
      <c r="D2505" s="2">
        <v>0.70833333333333337</v>
      </c>
      <c r="E2505" t="s">
        <v>38</v>
      </c>
      <c r="F2505">
        <v>3</v>
      </c>
      <c r="G2505">
        <v>16</v>
      </c>
      <c r="H2505">
        <v>9</v>
      </c>
      <c r="I2505" t="s">
        <v>13</v>
      </c>
      <c r="J2505" t="s">
        <v>40</v>
      </c>
      <c r="K2505">
        <v>30.000000000000053</v>
      </c>
      <c r="L2505">
        <v>0.5625</v>
      </c>
      <c r="M2505">
        <v>0</v>
      </c>
      <c r="N2505" t="s">
        <v>76</v>
      </c>
      <c r="O2505" t="s">
        <v>100</v>
      </c>
      <c r="P2505" t="s">
        <v>112</v>
      </c>
      <c r="Q2505" t="s">
        <v>118</v>
      </c>
      <c r="R2505" t="s">
        <v>118</v>
      </c>
      <c r="S2505">
        <v>2487</v>
      </c>
      <c r="T2505">
        <v>1664</v>
      </c>
      <c r="U2505" s="1">
        <v>45610</v>
      </c>
      <c r="V2505" s="2">
        <v>0.6875</v>
      </c>
      <c r="W2505" s="2">
        <v>0.75</v>
      </c>
      <c r="X2505" t="s">
        <v>38</v>
      </c>
      <c r="Y2505">
        <v>3</v>
      </c>
      <c r="Z2505">
        <v>16</v>
      </c>
      <c r="AA2505">
        <v>16</v>
      </c>
      <c r="AB2505" t="s">
        <v>39</v>
      </c>
      <c r="AC2505" t="s">
        <v>30</v>
      </c>
      <c r="AD2505">
        <v>90</v>
      </c>
      <c r="AE2505">
        <v>1</v>
      </c>
      <c r="AF2505">
        <v>0</v>
      </c>
      <c r="AG2505" t="s">
        <v>75</v>
      </c>
      <c r="AH2505" t="s">
        <v>108</v>
      </c>
      <c r="AI2505" t="s">
        <v>112</v>
      </c>
      <c r="AJ2505">
        <v>2486</v>
      </c>
      <c r="AK2505">
        <v>2487</v>
      </c>
      <c r="AL2505" t="s">
        <v>118</v>
      </c>
    </row>
    <row r="2506" spans="1:38" x14ac:dyDescent="0.2">
      <c r="A2506">
        <v>716</v>
      </c>
      <c r="B2506" s="1">
        <v>45421</v>
      </c>
      <c r="C2506" s="2">
        <v>0.6875</v>
      </c>
      <c r="D2506" s="2">
        <v>0.72916666666666663</v>
      </c>
      <c r="E2506" t="s">
        <v>38</v>
      </c>
      <c r="F2506">
        <v>3</v>
      </c>
      <c r="G2506">
        <v>16</v>
      </c>
      <c r="H2506">
        <v>4</v>
      </c>
      <c r="I2506" t="s">
        <v>13</v>
      </c>
      <c r="J2506" t="s">
        <v>28</v>
      </c>
      <c r="K2506">
        <v>59.999999999999943</v>
      </c>
      <c r="L2506">
        <v>0.25</v>
      </c>
      <c r="M2506">
        <v>0</v>
      </c>
      <c r="N2506" t="s">
        <v>75</v>
      </c>
      <c r="O2506" t="s">
        <v>102</v>
      </c>
      <c r="P2506" t="s">
        <v>112</v>
      </c>
      <c r="Q2506" t="s">
        <v>118</v>
      </c>
      <c r="R2506" t="s">
        <v>118</v>
      </c>
      <c r="S2506">
        <v>2488</v>
      </c>
      <c r="T2506">
        <v>286</v>
      </c>
      <c r="U2506" s="1">
        <v>45352</v>
      </c>
      <c r="V2506" s="2">
        <v>0.6875</v>
      </c>
      <c r="W2506" s="2">
        <v>0.70833333333333337</v>
      </c>
      <c r="X2506" t="s">
        <v>38</v>
      </c>
      <c r="Y2506">
        <v>3</v>
      </c>
      <c r="Z2506">
        <v>16</v>
      </c>
      <c r="AA2506">
        <v>9</v>
      </c>
      <c r="AB2506" t="s">
        <v>13</v>
      </c>
      <c r="AC2506" t="s">
        <v>40</v>
      </c>
      <c r="AD2506">
        <v>30.000000000000053</v>
      </c>
      <c r="AE2506">
        <v>0.5625</v>
      </c>
      <c r="AF2506">
        <v>0</v>
      </c>
      <c r="AG2506" t="s">
        <v>76</v>
      </c>
      <c r="AH2506" t="s">
        <v>100</v>
      </c>
      <c r="AI2506" t="s">
        <v>112</v>
      </c>
      <c r="AJ2506">
        <v>2487</v>
      </c>
      <c r="AK2506">
        <v>2488</v>
      </c>
      <c r="AL2506" t="s">
        <v>118</v>
      </c>
    </row>
    <row r="2507" spans="1:38" x14ac:dyDescent="0.2">
      <c r="A2507">
        <v>2129</v>
      </c>
      <c r="B2507" s="1">
        <v>45374</v>
      </c>
      <c r="C2507" s="2">
        <v>0.6875</v>
      </c>
      <c r="D2507" s="2">
        <v>0.75</v>
      </c>
      <c r="E2507" t="s">
        <v>38</v>
      </c>
      <c r="F2507">
        <v>3</v>
      </c>
      <c r="G2507">
        <v>16</v>
      </c>
      <c r="H2507">
        <v>14</v>
      </c>
      <c r="I2507" t="s">
        <v>42</v>
      </c>
      <c r="J2507" t="s">
        <v>28</v>
      </c>
      <c r="K2507">
        <v>90</v>
      </c>
      <c r="L2507">
        <v>0.875</v>
      </c>
      <c r="M2507">
        <v>0</v>
      </c>
      <c r="N2507" t="s">
        <v>77</v>
      </c>
      <c r="O2507" t="s">
        <v>100</v>
      </c>
      <c r="P2507" t="s">
        <v>112</v>
      </c>
      <c r="Q2507" t="s">
        <v>118</v>
      </c>
      <c r="R2507" t="s">
        <v>118</v>
      </c>
      <c r="S2507">
        <v>2489</v>
      </c>
      <c r="T2507">
        <v>716</v>
      </c>
      <c r="U2507" s="1">
        <v>45421</v>
      </c>
      <c r="V2507" s="2">
        <v>0.6875</v>
      </c>
      <c r="W2507" s="2">
        <v>0.72916666666666663</v>
      </c>
      <c r="X2507" t="s">
        <v>38</v>
      </c>
      <c r="Y2507">
        <v>3</v>
      </c>
      <c r="Z2507">
        <v>16</v>
      </c>
      <c r="AA2507">
        <v>4</v>
      </c>
      <c r="AB2507" t="s">
        <v>13</v>
      </c>
      <c r="AC2507" t="s">
        <v>28</v>
      </c>
      <c r="AD2507">
        <v>59.999999999999943</v>
      </c>
      <c r="AE2507">
        <v>0.25</v>
      </c>
      <c r="AF2507">
        <v>0</v>
      </c>
      <c r="AG2507" t="s">
        <v>75</v>
      </c>
      <c r="AH2507" t="s">
        <v>102</v>
      </c>
      <c r="AI2507" t="s">
        <v>112</v>
      </c>
      <c r="AJ2507">
        <v>2488</v>
      </c>
      <c r="AK2507">
        <v>2489</v>
      </c>
      <c r="AL2507" t="s">
        <v>118</v>
      </c>
    </row>
    <row r="2508" spans="1:38" x14ac:dyDescent="0.2">
      <c r="A2508">
        <v>157</v>
      </c>
      <c r="B2508" s="1">
        <v>45357</v>
      </c>
      <c r="C2508" s="2">
        <v>0.6875</v>
      </c>
      <c r="D2508" s="2">
        <v>0.70833333333333337</v>
      </c>
      <c r="E2508" t="s">
        <v>38</v>
      </c>
      <c r="F2508">
        <v>3</v>
      </c>
      <c r="G2508">
        <v>16</v>
      </c>
      <c r="H2508">
        <v>3</v>
      </c>
      <c r="I2508" t="s">
        <v>17</v>
      </c>
      <c r="J2508" t="s">
        <v>28</v>
      </c>
      <c r="K2508">
        <v>30.000000000000053</v>
      </c>
      <c r="L2508">
        <v>0.1875</v>
      </c>
      <c r="M2508">
        <v>0</v>
      </c>
      <c r="N2508" t="s">
        <v>74</v>
      </c>
      <c r="O2508" t="s">
        <v>100</v>
      </c>
      <c r="P2508" t="s">
        <v>112</v>
      </c>
      <c r="Q2508" t="s">
        <v>117</v>
      </c>
      <c r="R2508" t="s">
        <v>118</v>
      </c>
      <c r="S2508">
        <v>2490</v>
      </c>
      <c r="T2508">
        <v>2129</v>
      </c>
      <c r="U2508" s="1">
        <v>45374</v>
      </c>
      <c r="V2508" s="2">
        <v>0.6875</v>
      </c>
      <c r="W2508" s="2">
        <v>0.75</v>
      </c>
      <c r="X2508" t="s">
        <v>38</v>
      </c>
      <c r="Y2508">
        <v>3</v>
      </c>
      <c r="Z2508">
        <v>16</v>
      </c>
      <c r="AA2508">
        <v>14</v>
      </c>
      <c r="AB2508" t="s">
        <v>42</v>
      </c>
      <c r="AC2508" t="s">
        <v>28</v>
      </c>
      <c r="AD2508">
        <v>90</v>
      </c>
      <c r="AE2508">
        <v>0.875</v>
      </c>
      <c r="AF2508">
        <v>0</v>
      </c>
      <c r="AG2508" t="s">
        <v>77</v>
      </c>
      <c r="AH2508" t="s">
        <v>100</v>
      </c>
      <c r="AI2508" t="s">
        <v>112</v>
      </c>
      <c r="AJ2508">
        <v>2489</v>
      </c>
      <c r="AK2508">
        <v>2490</v>
      </c>
      <c r="AL2508" t="s">
        <v>118</v>
      </c>
    </row>
    <row r="2509" spans="1:38" x14ac:dyDescent="0.2">
      <c r="A2509">
        <v>2950</v>
      </c>
      <c r="B2509" s="1">
        <v>45569</v>
      </c>
      <c r="C2509" s="2">
        <v>0.6875</v>
      </c>
      <c r="D2509" s="2">
        <v>0.75</v>
      </c>
      <c r="E2509" t="s">
        <v>38</v>
      </c>
      <c r="F2509">
        <v>3</v>
      </c>
      <c r="G2509">
        <v>16</v>
      </c>
      <c r="H2509">
        <v>4</v>
      </c>
      <c r="I2509" t="s">
        <v>27</v>
      </c>
      <c r="J2509" t="s">
        <v>28</v>
      </c>
      <c r="K2509">
        <v>90</v>
      </c>
      <c r="L2509">
        <v>0.25</v>
      </c>
      <c r="M2509">
        <v>0</v>
      </c>
      <c r="N2509" t="s">
        <v>76</v>
      </c>
      <c r="O2509" t="s">
        <v>107</v>
      </c>
      <c r="P2509" t="s">
        <v>112</v>
      </c>
      <c r="Q2509" t="s">
        <v>118</v>
      </c>
      <c r="R2509" t="s">
        <v>118</v>
      </c>
      <c r="S2509">
        <v>2491</v>
      </c>
      <c r="T2509">
        <v>157</v>
      </c>
      <c r="U2509" s="1">
        <v>45357</v>
      </c>
      <c r="V2509" s="2">
        <v>0.6875</v>
      </c>
      <c r="W2509" s="2">
        <v>0.70833333333333337</v>
      </c>
      <c r="X2509" t="s">
        <v>38</v>
      </c>
      <c r="Y2509">
        <v>3</v>
      </c>
      <c r="Z2509">
        <v>16</v>
      </c>
      <c r="AA2509">
        <v>3</v>
      </c>
      <c r="AB2509" t="s">
        <v>17</v>
      </c>
      <c r="AC2509" t="s">
        <v>28</v>
      </c>
      <c r="AD2509">
        <v>30.000000000000053</v>
      </c>
      <c r="AE2509">
        <v>0.1875</v>
      </c>
      <c r="AF2509">
        <v>0</v>
      </c>
      <c r="AG2509" t="s">
        <v>74</v>
      </c>
      <c r="AH2509" t="s">
        <v>100</v>
      </c>
      <c r="AI2509" t="s">
        <v>112</v>
      </c>
      <c r="AJ2509">
        <v>2490</v>
      </c>
      <c r="AK2509">
        <v>2491</v>
      </c>
      <c r="AL2509" t="s">
        <v>118</v>
      </c>
    </row>
    <row r="2510" spans="1:38" x14ac:dyDescent="0.2">
      <c r="A2510">
        <v>279</v>
      </c>
      <c r="B2510" s="1">
        <v>45621</v>
      </c>
      <c r="C2510" s="2">
        <v>0.6875</v>
      </c>
      <c r="D2510" s="2">
        <v>0.72916666666666663</v>
      </c>
      <c r="E2510" t="s">
        <v>38</v>
      </c>
      <c r="F2510">
        <v>3</v>
      </c>
      <c r="G2510">
        <v>16</v>
      </c>
      <c r="H2510">
        <v>15</v>
      </c>
      <c r="I2510" t="s">
        <v>22</v>
      </c>
      <c r="J2510" t="s">
        <v>23</v>
      </c>
      <c r="K2510">
        <v>59.999999999999943</v>
      </c>
      <c r="L2510">
        <v>0.9375</v>
      </c>
      <c r="M2510">
        <v>0</v>
      </c>
      <c r="N2510" t="s">
        <v>72</v>
      </c>
      <c r="O2510" t="s">
        <v>108</v>
      </c>
      <c r="P2510" t="s">
        <v>112</v>
      </c>
      <c r="Q2510" t="s">
        <v>118</v>
      </c>
      <c r="R2510" t="s">
        <v>118</v>
      </c>
      <c r="S2510">
        <v>2492</v>
      </c>
      <c r="T2510">
        <v>2950</v>
      </c>
      <c r="U2510" s="1">
        <v>45569</v>
      </c>
      <c r="V2510" s="2">
        <v>0.6875</v>
      </c>
      <c r="W2510" s="2">
        <v>0.75</v>
      </c>
      <c r="X2510" t="s">
        <v>38</v>
      </c>
      <c r="Y2510">
        <v>3</v>
      </c>
      <c r="Z2510">
        <v>16</v>
      </c>
      <c r="AA2510">
        <v>4</v>
      </c>
      <c r="AB2510" t="s">
        <v>27</v>
      </c>
      <c r="AC2510" t="s">
        <v>28</v>
      </c>
      <c r="AD2510">
        <v>90</v>
      </c>
      <c r="AE2510">
        <v>0.25</v>
      </c>
      <c r="AF2510">
        <v>0</v>
      </c>
      <c r="AG2510" t="s">
        <v>76</v>
      </c>
      <c r="AH2510" t="s">
        <v>107</v>
      </c>
      <c r="AI2510" t="s">
        <v>112</v>
      </c>
      <c r="AJ2510">
        <v>2491</v>
      </c>
      <c r="AK2510">
        <v>2492</v>
      </c>
      <c r="AL2510" t="s">
        <v>118</v>
      </c>
    </row>
    <row r="2511" spans="1:38" x14ac:dyDescent="0.2">
      <c r="A2511">
        <v>1664</v>
      </c>
      <c r="B2511" s="1">
        <v>45610</v>
      </c>
      <c r="C2511" s="2">
        <v>0.6875</v>
      </c>
      <c r="D2511" s="2">
        <v>0.75</v>
      </c>
      <c r="E2511" t="s">
        <v>38</v>
      </c>
      <c r="F2511">
        <v>3</v>
      </c>
      <c r="G2511">
        <v>16</v>
      </c>
      <c r="H2511">
        <v>16</v>
      </c>
      <c r="I2511" t="s">
        <v>39</v>
      </c>
      <c r="J2511" t="s">
        <v>30</v>
      </c>
      <c r="K2511">
        <v>90</v>
      </c>
      <c r="L2511">
        <v>1</v>
      </c>
      <c r="M2511">
        <v>0</v>
      </c>
      <c r="N2511" t="s">
        <v>75</v>
      </c>
      <c r="O2511" t="s">
        <v>108</v>
      </c>
      <c r="P2511" t="s">
        <v>112</v>
      </c>
      <c r="Q2511" t="s">
        <v>118</v>
      </c>
      <c r="R2511" t="s">
        <v>118</v>
      </c>
      <c r="S2511">
        <v>2486</v>
      </c>
      <c r="T2511">
        <v>2967</v>
      </c>
      <c r="U2511" s="1">
        <v>45310</v>
      </c>
      <c r="V2511" s="2">
        <v>0.6875</v>
      </c>
      <c r="W2511" s="2">
        <v>0.75</v>
      </c>
      <c r="X2511" t="s">
        <v>38</v>
      </c>
      <c r="Y2511">
        <v>3</v>
      </c>
      <c r="Z2511">
        <v>16</v>
      </c>
      <c r="AA2511">
        <v>1</v>
      </c>
      <c r="AB2511" t="s">
        <v>13</v>
      </c>
      <c r="AC2511" t="s">
        <v>14</v>
      </c>
      <c r="AD2511">
        <v>90</v>
      </c>
      <c r="AE2511">
        <v>6.25E-2</v>
      </c>
      <c r="AF2511">
        <v>0</v>
      </c>
      <c r="AG2511" t="s">
        <v>76</v>
      </c>
      <c r="AH2511" t="s">
        <v>98</v>
      </c>
      <c r="AI2511" t="s">
        <v>112</v>
      </c>
      <c r="AJ2511">
        <v>2485</v>
      </c>
      <c r="AK2511">
        <v>2486</v>
      </c>
      <c r="AL2511" t="s">
        <v>118</v>
      </c>
    </row>
    <row r="2512" spans="1:38" x14ac:dyDescent="0.2">
      <c r="A2512">
        <v>1537</v>
      </c>
      <c r="B2512" s="1">
        <v>45436</v>
      </c>
      <c r="C2512" s="2">
        <v>0.66666666666666663</v>
      </c>
      <c r="D2512" s="2">
        <v>0.70833333333333337</v>
      </c>
      <c r="E2512" t="s">
        <v>38</v>
      </c>
      <c r="F2512">
        <v>3</v>
      </c>
      <c r="G2512">
        <v>16</v>
      </c>
      <c r="H2512">
        <v>5</v>
      </c>
      <c r="I2512" t="s">
        <v>41</v>
      </c>
      <c r="J2512" t="s">
        <v>28</v>
      </c>
      <c r="K2512">
        <v>60.000000000000107</v>
      </c>
      <c r="L2512">
        <v>0.3125</v>
      </c>
      <c r="M2512">
        <v>0</v>
      </c>
      <c r="N2512" t="s">
        <v>76</v>
      </c>
      <c r="O2512" t="s">
        <v>102</v>
      </c>
      <c r="P2512" t="s">
        <v>112</v>
      </c>
      <c r="Q2512" t="s">
        <v>118</v>
      </c>
      <c r="R2512" t="s">
        <v>118</v>
      </c>
      <c r="S2512">
        <v>2526</v>
      </c>
      <c r="T2512">
        <v>2658</v>
      </c>
      <c r="U2512" s="1">
        <v>45545</v>
      </c>
      <c r="V2512" s="2">
        <v>0.66666666666666663</v>
      </c>
      <c r="W2512" s="2">
        <v>0.70833333333333337</v>
      </c>
      <c r="X2512" t="s">
        <v>38</v>
      </c>
      <c r="Y2512">
        <v>3</v>
      </c>
      <c r="Z2512">
        <v>16</v>
      </c>
      <c r="AA2512">
        <v>11</v>
      </c>
      <c r="AB2512" t="s">
        <v>22</v>
      </c>
      <c r="AC2512" t="s">
        <v>23</v>
      </c>
      <c r="AD2512">
        <v>60.000000000000107</v>
      </c>
      <c r="AE2512">
        <v>0.6875</v>
      </c>
      <c r="AF2512">
        <v>0</v>
      </c>
      <c r="AG2512" t="s">
        <v>73</v>
      </c>
      <c r="AH2512" t="s">
        <v>106</v>
      </c>
      <c r="AI2512" t="s">
        <v>112</v>
      </c>
      <c r="AJ2512">
        <v>2525</v>
      </c>
      <c r="AK2512">
        <v>2526</v>
      </c>
      <c r="AL2512" t="s">
        <v>118</v>
      </c>
    </row>
    <row r="2513" spans="1:38" x14ac:dyDescent="0.2">
      <c r="A2513">
        <v>68</v>
      </c>
      <c r="B2513" s="1">
        <v>45617</v>
      </c>
      <c r="C2513" s="2">
        <v>0.66666666666666663</v>
      </c>
      <c r="D2513" s="2">
        <v>0.75</v>
      </c>
      <c r="E2513" t="s">
        <v>38</v>
      </c>
      <c r="F2513">
        <v>3</v>
      </c>
      <c r="G2513">
        <v>16</v>
      </c>
      <c r="H2513">
        <v>6</v>
      </c>
      <c r="I2513" t="s">
        <v>42</v>
      </c>
      <c r="J2513" t="s">
        <v>30</v>
      </c>
      <c r="K2513">
        <v>120.00000000000006</v>
      </c>
      <c r="L2513">
        <v>0.375</v>
      </c>
      <c r="M2513">
        <v>0</v>
      </c>
      <c r="N2513" t="s">
        <v>75</v>
      </c>
      <c r="O2513" t="s">
        <v>108</v>
      </c>
      <c r="P2513" t="s">
        <v>112</v>
      </c>
      <c r="Q2513" t="s">
        <v>118</v>
      </c>
      <c r="R2513" t="s">
        <v>124</v>
      </c>
      <c r="S2513">
        <v>2527</v>
      </c>
      <c r="T2513">
        <v>1537</v>
      </c>
      <c r="U2513" s="1">
        <v>45436</v>
      </c>
      <c r="V2513" s="2">
        <v>0.66666666666666663</v>
      </c>
      <c r="W2513" s="2">
        <v>0.70833333333333337</v>
      </c>
      <c r="X2513" t="s">
        <v>38</v>
      </c>
      <c r="Y2513">
        <v>3</v>
      </c>
      <c r="Z2513">
        <v>16</v>
      </c>
      <c r="AA2513">
        <v>5</v>
      </c>
      <c r="AB2513" t="s">
        <v>41</v>
      </c>
      <c r="AC2513" t="s">
        <v>28</v>
      </c>
      <c r="AD2513">
        <v>60.000000000000107</v>
      </c>
      <c r="AE2513">
        <v>0.3125</v>
      </c>
      <c r="AF2513">
        <v>0</v>
      </c>
      <c r="AG2513" t="s">
        <v>76</v>
      </c>
      <c r="AH2513" t="s">
        <v>102</v>
      </c>
      <c r="AI2513" t="s">
        <v>112</v>
      </c>
      <c r="AJ2513">
        <v>2526</v>
      </c>
      <c r="AK2513">
        <v>2527</v>
      </c>
      <c r="AL2513" t="s">
        <v>118</v>
      </c>
    </row>
    <row r="2514" spans="1:38" x14ac:dyDescent="0.2">
      <c r="A2514">
        <v>2944</v>
      </c>
      <c r="B2514" s="1">
        <v>45606</v>
      </c>
      <c r="C2514" s="2">
        <v>0.66666666666666663</v>
      </c>
      <c r="D2514" s="2">
        <v>0.70833333333333337</v>
      </c>
      <c r="E2514" t="s">
        <v>38</v>
      </c>
      <c r="F2514">
        <v>3</v>
      </c>
      <c r="G2514">
        <v>16</v>
      </c>
      <c r="H2514">
        <v>18</v>
      </c>
      <c r="I2514" t="s">
        <v>39</v>
      </c>
      <c r="J2514" t="s">
        <v>18</v>
      </c>
      <c r="K2514">
        <v>60.000000000000107</v>
      </c>
      <c r="L2514">
        <v>1.125</v>
      </c>
      <c r="M2514">
        <v>1</v>
      </c>
      <c r="N2514" t="s">
        <v>71</v>
      </c>
      <c r="O2514" t="s">
        <v>108</v>
      </c>
      <c r="P2514" t="s">
        <v>112</v>
      </c>
      <c r="Q2514" t="s">
        <v>118</v>
      </c>
      <c r="R2514" t="s">
        <v>118</v>
      </c>
      <c r="S2514">
        <v>2528</v>
      </c>
      <c r="T2514">
        <v>68</v>
      </c>
      <c r="U2514" s="1">
        <v>45617</v>
      </c>
      <c r="V2514" s="2">
        <v>0.66666666666666663</v>
      </c>
      <c r="W2514" s="2">
        <v>0.75</v>
      </c>
      <c r="X2514" t="s">
        <v>38</v>
      </c>
      <c r="Y2514">
        <v>3</v>
      </c>
      <c r="Z2514">
        <v>16</v>
      </c>
      <c r="AA2514">
        <v>6</v>
      </c>
      <c r="AB2514" t="s">
        <v>42</v>
      </c>
      <c r="AC2514" t="s">
        <v>30</v>
      </c>
      <c r="AD2514">
        <v>120.00000000000006</v>
      </c>
      <c r="AE2514">
        <v>0.375</v>
      </c>
      <c r="AF2514">
        <v>0</v>
      </c>
      <c r="AG2514" t="s">
        <v>75</v>
      </c>
      <c r="AH2514" t="s">
        <v>108</v>
      </c>
      <c r="AI2514" t="s">
        <v>112</v>
      </c>
      <c r="AJ2514">
        <v>2527</v>
      </c>
      <c r="AK2514">
        <v>2528</v>
      </c>
      <c r="AL2514" t="s">
        <v>118</v>
      </c>
    </row>
    <row r="2515" spans="1:38" x14ac:dyDescent="0.2">
      <c r="A2515">
        <v>1290</v>
      </c>
      <c r="B2515" s="1">
        <v>45619</v>
      </c>
      <c r="C2515" s="2">
        <v>0.66666666666666663</v>
      </c>
      <c r="D2515" s="2">
        <v>0.72916666666666663</v>
      </c>
      <c r="E2515" t="s">
        <v>38</v>
      </c>
      <c r="F2515">
        <v>3</v>
      </c>
      <c r="G2515">
        <v>16</v>
      </c>
      <c r="H2515">
        <v>16</v>
      </c>
      <c r="I2515" t="s">
        <v>22</v>
      </c>
      <c r="J2515" t="s">
        <v>18</v>
      </c>
      <c r="K2515">
        <v>90</v>
      </c>
      <c r="L2515">
        <v>1</v>
      </c>
      <c r="M2515">
        <v>0</v>
      </c>
      <c r="N2515" t="s">
        <v>77</v>
      </c>
      <c r="O2515" t="s">
        <v>108</v>
      </c>
      <c r="P2515" t="s">
        <v>112</v>
      </c>
      <c r="Q2515" t="s">
        <v>118</v>
      </c>
      <c r="R2515" t="s">
        <v>118</v>
      </c>
      <c r="S2515">
        <v>2529</v>
      </c>
      <c r="T2515">
        <v>2944</v>
      </c>
      <c r="U2515" s="1">
        <v>45606</v>
      </c>
      <c r="V2515" s="2">
        <v>0.66666666666666663</v>
      </c>
      <c r="W2515" s="2">
        <v>0.70833333333333337</v>
      </c>
      <c r="X2515" t="s">
        <v>38</v>
      </c>
      <c r="Y2515">
        <v>3</v>
      </c>
      <c r="Z2515">
        <v>16</v>
      </c>
      <c r="AA2515">
        <v>18</v>
      </c>
      <c r="AB2515" t="s">
        <v>39</v>
      </c>
      <c r="AC2515" t="s">
        <v>18</v>
      </c>
      <c r="AD2515">
        <v>60.000000000000107</v>
      </c>
      <c r="AE2515">
        <v>1.125</v>
      </c>
      <c r="AF2515">
        <v>1</v>
      </c>
      <c r="AG2515" t="s">
        <v>71</v>
      </c>
      <c r="AH2515" t="s">
        <v>108</v>
      </c>
      <c r="AI2515" t="s">
        <v>112</v>
      </c>
      <c r="AJ2515">
        <v>2528</v>
      </c>
      <c r="AK2515">
        <v>2529</v>
      </c>
      <c r="AL2515" t="s">
        <v>118</v>
      </c>
    </row>
    <row r="2516" spans="1:38" x14ac:dyDescent="0.2">
      <c r="A2516">
        <v>660</v>
      </c>
      <c r="B2516" s="1">
        <v>45391</v>
      </c>
      <c r="C2516" s="2">
        <v>0.66666666666666663</v>
      </c>
      <c r="D2516" s="2">
        <v>0.6875</v>
      </c>
      <c r="E2516" t="s">
        <v>38</v>
      </c>
      <c r="F2516">
        <v>3</v>
      </c>
      <c r="G2516">
        <v>16</v>
      </c>
      <c r="H2516">
        <v>16</v>
      </c>
      <c r="I2516" t="s">
        <v>17</v>
      </c>
      <c r="J2516" t="s">
        <v>23</v>
      </c>
      <c r="K2516">
        <v>30.000000000000053</v>
      </c>
      <c r="L2516">
        <v>1</v>
      </c>
      <c r="M2516">
        <v>0</v>
      </c>
      <c r="N2516" t="s">
        <v>73</v>
      </c>
      <c r="O2516" t="s">
        <v>101</v>
      </c>
      <c r="P2516" t="s">
        <v>112</v>
      </c>
      <c r="Q2516" t="s">
        <v>118</v>
      </c>
      <c r="R2516" t="s">
        <v>118</v>
      </c>
      <c r="S2516">
        <v>2530</v>
      </c>
      <c r="T2516">
        <v>1290</v>
      </c>
      <c r="U2516" s="1">
        <v>45619</v>
      </c>
      <c r="V2516" s="2">
        <v>0.66666666666666663</v>
      </c>
      <c r="W2516" s="2">
        <v>0.72916666666666663</v>
      </c>
      <c r="X2516" t="s">
        <v>38</v>
      </c>
      <c r="Y2516">
        <v>3</v>
      </c>
      <c r="Z2516">
        <v>16</v>
      </c>
      <c r="AA2516">
        <v>16</v>
      </c>
      <c r="AB2516" t="s">
        <v>22</v>
      </c>
      <c r="AC2516" t="s">
        <v>18</v>
      </c>
      <c r="AD2516">
        <v>90</v>
      </c>
      <c r="AE2516">
        <v>1</v>
      </c>
      <c r="AF2516">
        <v>0</v>
      </c>
      <c r="AG2516" t="s">
        <v>77</v>
      </c>
      <c r="AH2516" t="s">
        <v>108</v>
      </c>
      <c r="AI2516" t="s">
        <v>112</v>
      </c>
      <c r="AJ2516">
        <v>2529</v>
      </c>
      <c r="AK2516">
        <v>2530</v>
      </c>
      <c r="AL2516" t="s">
        <v>118</v>
      </c>
    </row>
    <row r="2517" spans="1:38" x14ac:dyDescent="0.2">
      <c r="A2517">
        <v>1958</v>
      </c>
      <c r="B2517" s="1">
        <v>45472</v>
      </c>
      <c r="C2517" s="2">
        <v>0.66666666666666663</v>
      </c>
      <c r="D2517" s="2">
        <v>0.75</v>
      </c>
      <c r="E2517" t="s">
        <v>38</v>
      </c>
      <c r="F2517">
        <v>3</v>
      </c>
      <c r="G2517">
        <v>16</v>
      </c>
      <c r="H2517">
        <v>8</v>
      </c>
      <c r="I2517" t="s">
        <v>22</v>
      </c>
      <c r="J2517" t="s">
        <v>23</v>
      </c>
      <c r="K2517">
        <v>120.00000000000006</v>
      </c>
      <c r="L2517">
        <v>0.5</v>
      </c>
      <c r="M2517">
        <v>0</v>
      </c>
      <c r="N2517" t="s">
        <v>77</v>
      </c>
      <c r="O2517" t="s">
        <v>103</v>
      </c>
      <c r="P2517" t="s">
        <v>112</v>
      </c>
      <c r="Q2517" t="s">
        <v>118</v>
      </c>
      <c r="R2517" t="s">
        <v>124</v>
      </c>
      <c r="S2517">
        <v>2533</v>
      </c>
      <c r="T2517">
        <v>1534</v>
      </c>
      <c r="U2517" s="1">
        <v>45600</v>
      </c>
      <c r="V2517" s="2">
        <v>0.66666666666666663</v>
      </c>
      <c r="W2517" s="2">
        <v>0.75</v>
      </c>
      <c r="X2517" t="s">
        <v>38</v>
      </c>
      <c r="Y2517">
        <v>3</v>
      </c>
      <c r="Z2517">
        <v>16</v>
      </c>
      <c r="AA2517">
        <v>17</v>
      </c>
      <c r="AB2517" t="s">
        <v>13</v>
      </c>
      <c r="AC2517" t="s">
        <v>23</v>
      </c>
      <c r="AD2517">
        <v>120.00000000000006</v>
      </c>
      <c r="AE2517">
        <v>1.0625</v>
      </c>
      <c r="AF2517">
        <v>1</v>
      </c>
      <c r="AG2517" t="s">
        <v>72</v>
      </c>
      <c r="AH2517" t="s">
        <v>108</v>
      </c>
      <c r="AI2517" t="s">
        <v>112</v>
      </c>
      <c r="AJ2517">
        <v>2532</v>
      </c>
      <c r="AK2517">
        <v>2533</v>
      </c>
      <c r="AL2517" t="s">
        <v>118</v>
      </c>
    </row>
    <row r="2518" spans="1:38" x14ac:dyDescent="0.2">
      <c r="A2518">
        <v>1534</v>
      </c>
      <c r="B2518" s="1">
        <v>45600</v>
      </c>
      <c r="C2518" s="2">
        <v>0.66666666666666663</v>
      </c>
      <c r="D2518" s="2">
        <v>0.75</v>
      </c>
      <c r="E2518" t="s">
        <v>38</v>
      </c>
      <c r="F2518">
        <v>3</v>
      </c>
      <c r="G2518">
        <v>16</v>
      </c>
      <c r="H2518">
        <v>17</v>
      </c>
      <c r="I2518" t="s">
        <v>13</v>
      </c>
      <c r="J2518" t="s">
        <v>23</v>
      </c>
      <c r="K2518">
        <v>120.00000000000006</v>
      </c>
      <c r="L2518">
        <v>1.0625</v>
      </c>
      <c r="M2518">
        <v>1</v>
      </c>
      <c r="N2518" t="s">
        <v>72</v>
      </c>
      <c r="O2518" t="s">
        <v>108</v>
      </c>
      <c r="P2518" t="s">
        <v>112</v>
      </c>
      <c r="Q2518" t="s">
        <v>118</v>
      </c>
      <c r="R2518" t="s">
        <v>124</v>
      </c>
      <c r="S2518">
        <v>2532</v>
      </c>
      <c r="T2518">
        <v>1909</v>
      </c>
      <c r="U2518" s="1">
        <v>45594</v>
      </c>
      <c r="V2518" s="2">
        <v>0.66666666666666663</v>
      </c>
      <c r="W2518" s="2">
        <v>0.70833333333333337</v>
      </c>
      <c r="X2518" t="s">
        <v>38</v>
      </c>
      <c r="Y2518">
        <v>3</v>
      </c>
      <c r="Z2518">
        <v>16</v>
      </c>
      <c r="AA2518">
        <v>4</v>
      </c>
      <c r="AB2518" t="s">
        <v>22</v>
      </c>
      <c r="AC2518" t="s">
        <v>28</v>
      </c>
      <c r="AD2518">
        <v>60.000000000000107</v>
      </c>
      <c r="AE2518">
        <v>0.25</v>
      </c>
      <c r="AF2518">
        <v>0</v>
      </c>
      <c r="AG2518" t="s">
        <v>73</v>
      </c>
      <c r="AH2518" t="s">
        <v>107</v>
      </c>
      <c r="AI2518" t="s">
        <v>112</v>
      </c>
      <c r="AJ2518">
        <v>2531</v>
      </c>
      <c r="AK2518">
        <v>2532</v>
      </c>
      <c r="AL2518" t="s">
        <v>118</v>
      </c>
    </row>
    <row r="2519" spans="1:38" x14ac:dyDescent="0.2">
      <c r="A2519">
        <v>375</v>
      </c>
      <c r="B2519" s="1">
        <v>45319</v>
      </c>
      <c r="C2519" s="2">
        <v>0.66666666666666663</v>
      </c>
      <c r="D2519" s="2">
        <v>0.6875</v>
      </c>
      <c r="E2519" t="s">
        <v>38</v>
      </c>
      <c r="F2519">
        <v>3</v>
      </c>
      <c r="G2519">
        <v>16</v>
      </c>
      <c r="H2519">
        <v>2</v>
      </c>
      <c r="I2519" t="s">
        <v>22</v>
      </c>
      <c r="J2519" t="s">
        <v>40</v>
      </c>
      <c r="K2519">
        <v>30.000000000000053</v>
      </c>
      <c r="L2519">
        <v>0.125</v>
      </c>
      <c r="M2519">
        <v>0</v>
      </c>
      <c r="N2519" t="s">
        <v>71</v>
      </c>
      <c r="O2519" t="s">
        <v>98</v>
      </c>
      <c r="P2519" t="s">
        <v>112</v>
      </c>
      <c r="Q2519" t="s">
        <v>117</v>
      </c>
      <c r="R2519" t="s">
        <v>118</v>
      </c>
      <c r="S2519">
        <v>2534</v>
      </c>
      <c r="T2519">
        <v>1958</v>
      </c>
      <c r="U2519" s="1">
        <v>45472</v>
      </c>
      <c r="V2519" s="2">
        <v>0.66666666666666663</v>
      </c>
      <c r="W2519" s="2">
        <v>0.75</v>
      </c>
      <c r="X2519" t="s">
        <v>38</v>
      </c>
      <c r="Y2519">
        <v>3</v>
      </c>
      <c r="Z2519">
        <v>16</v>
      </c>
      <c r="AA2519">
        <v>8</v>
      </c>
      <c r="AB2519" t="s">
        <v>22</v>
      </c>
      <c r="AC2519" t="s">
        <v>23</v>
      </c>
      <c r="AD2519">
        <v>120.00000000000006</v>
      </c>
      <c r="AE2519">
        <v>0.5</v>
      </c>
      <c r="AF2519">
        <v>0</v>
      </c>
      <c r="AG2519" t="s">
        <v>77</v>
      </c>
      <c r="AH2519" t="s">
        <v>103</v>
      </c>
      <c r="AI2519" t="s">
        <v>112</v>
      </c>
      <c r="AJ2519">
        <v>2533</v>
      </c>
      <c r="AK2519">
        <v>2534</v>
      </c>
      <c r="AL2519" t="s">
        <v>118</v>
      </c>
    </row>
    <row r="2520" spans="1:38" x14ac:dyDescent="0.2">
      <c r="A2520">
        <v>474</v>
      </c>
      <c r="B2520" s="1">
        <v>45307</v>
      </c>
      <c r="C2520" s="2">
        <v>0.66666666666666663</v>
      </c>
      <c r="D2520" s="2">
        <v>0.75</v>
      </c>
      <c r="E2520" t="s">
        <v>38</v>
      </c>
      <c r="F2520">
        <v>3</v>
      </c>
      <c r="G2520">
        <v>16</v>
      </c>
      <c r="H2520">
        <v>12</v>
      </c>
      <c r="I2520" t="s">
        <v>41</v>
      </c>
      <c r="J2520" t="s">
        <v>14</v>
      </c>
      <c r="K2520">
        <v>120.00000000000006</v>
      </c>
      <c r="L2520">
        <v>0.75</v>
      </c>
      <c r="M2520">
        <v>0</v>
      </c>
      <c r="N2520" t="s">
        <v>73</v>
      </c>
      <c r="O2520" t="s">
        <v>98</v>
      </c>
      <c r="P2520" t="s">
        <v>112</v>
      </c>
      <c r="Q2520" t="s">
        <v>118</v>
      </c>
      <c r="R2520" t="s">
        <v>124</v>
      </c>
      <c r="S2520">
        <v>2535</v>
      </c>
      <c r="T2520">
        <v>375</v>
      </c>
      <c r="U2520" s="1">
        <v>45319</v>
      </c>
      <c r="V2520" s="2">
        <v>0.66666666666666663</v>
      </c>
      <c r="W2520" s="2">
        <v>0.6875</v>
      </c>
      <c r="X2520" t="s">
        <v>38</v>
      </c>
      <c r="Y2520">
        <v>3</v>
      </c>
      <c r="Z2520">
        <v>16</v>
      </c>
      <c r="AA2520">
        <v>2</v>
      </c>
      <c r="AB2520" t="s">
        <v>22</v>
      </c>
      <c r="AC2520" t="s">
        <v>40</v>
      </c>
      <c r="AD2520">
        <v>30.000000000000053</v>
      </c>
      <c r="AE2520">
        <v>0.125</v>
      </c>
      <c r="AF2520">
        <v>0</v>
      </c>
      <c r="AG2520" t="s">
        <v>71</v>
      </c>
      <c r="AH2520" t="s">
        <v>98</v>
      </c>
      <c r="AI2520" t="s">
        <v>112</v>
      </c>
      <c r="AJ2520">
        <v>2534</v>
      </c>
      <c r="AK2520">
        <v>2535</v>
      </c>
      <c r="AL2520" t="s">
        <v>118</v>
      </c>
    </row>
    <row r="2521" spans="1:38" x14ac:dyDescent="0.2">
      <c r="A2521">
        <v>1768</v>
      </c>
      <c r="B2521" s="1">
        <v>45648</v>
      </c>
      <c r="C2521" s="2">
        <v>0.66666666666666663</v>
      </c>
      <c r="D2521" s="2">
        <v>0.72916666666666663</v>
      </c>
      <c r="E2521" t="s">
        <v>38</v>
      </c>
      <c r="F2521">
        <v>3</v>
      </c>
      <c r="G2521">
        <v>16</v>
      </c>
      <c r="H2521">
        <v>8</v>
      </c>
      <c r="I2521" t="s">
        <v>17</v>
      </c>
      <c r="J2521" t="s">
        <v>14</v>
      </c>
      <c r="K2521">
        <v>90</v>
      </c>
      <c r="L2521">
        <v>0.5</v>
      </c>
      <c r="M2521">
        <v>0</v>
      </c>
      <c r="N2521" t="s">
        <v>71</v>
      </c>
      <c r="O2521" t="s">
        <v>109</v>
      </c>
      <c r="P2521" t="s">
        <v>112</v>
      </c>
      <c r="Q2521" t="s">
        <v>118</v>
      </c>
      <c r="R2521" t="s">
        <v>118</v>
      </c>
      <c r="S2521">
        <v>2536</v>
      </c>
      <c r="T2521">
        <v>474</v>
      </c>
      <c r="U2521" s="1">
        <v>45307</v>
      </c>
      <c r="V2521" s="2">
        <v>0.66666666666666663</v>
      </c>
      <c r="W2521" s="2">
        <v>0.75</v>
      </c>
      <c r="X2521" t="s">
        <v>38</v>
      </c>
      <c r="Y2521">
        <v>3</v>
      </c>
      <c r="Z2521">
        <v>16</v>
      </c>
      <c r="AA2521">
        <v>12</v>
      </c>
      <c r="AB2521" t="s">
        <v>41</v>
      </c>
      <c r="AC2521" t="s">
        <v>14</v>
      </c>
      <c r="AD2521">
        <v>120.00000000000006</v>
      </c>
      <c r="AE2521">
        <v>0.75</v>
      </c>
      <c r="AF2521">
        <v>0</v>
      </c>
      <c r="AG2521" t="s">
        <v>73</v>
      </c>
      <c r="AH2521" t="s">
        <v>98</v>
      </c>
      <c r="AI2521" t="s">
        <v>112</v>
      </c>
      <c r="AJ2521">
        <v>2535</v>
      </c>
      <c r="AK2521">
        <v>2536</v>
      </c>
      <c r="AL2521" t="s">
        <v>118</v>
      </c>
    </row>
    <row r="2522" spans="1:38" x14ac:dyDescent="0.2">
      <c r="A2522">
        <v>2658</v>
      </c>
      <c r="B2522" s="1">
        <v>45545</v>
      </c>
      <c r="C2522" s="2">
        <v>0.66666666666666663</v>
      </c>
      <c r="D2522" s="2">
        <v>0.70833333333333337</v>
      </c>
      <c r="E2522" t="s">
        <v>38</v>
      </c>
      <c r="F2522">
        <v>3</v>
      </c>
      <c r="G2522">
        <v>16</v>
      </c>
      <c r="H2522">
        <v>11</v>
      </c>
      <c r="I2522" t="s">
        <v>22</v>
      </c>
      <c r="J2522" t="s">
        <v>23</v>
      </c>
      <c r="K2522">
        <v>60.000000000000107</v>
      </c>
      <c r="L2522">
        <v>0.6875</v>
      </c>
      <c r="M2522">
        <v>0</v>
      </c>
      <c r="N2522" t="s">
        <v>73</v>
      </c>
      <c r="O2522" t="s">
        <v>106</v>
      </c>
      <c r="P2522" t="s">
        <v>112</v>
      </c>
      <c r="Q2522" t="s">
        <v>118</v>
      </c>
      <c r="R2522" t="s">
        <v>118</v>
      </c>
      <c r="S2522">
        <v>2525</v>
      </c>
      <c r="T2522">
        <v>420</v>
      </c>
      <c r="U2522" s="1">
        <v>45443</v>
      </c>
      <c r="V2522" s="2">
        <v>0.66666666666666663</v>
      </c>
      <c r="W2522" s="2">
        <v>0.75</v>
      </c>
      <c r="X2522" t="s">
        <v>38</v>
      </c>
      <c r="Y2522">
        <v>3</v>
      </c>
      <c r="Z2522">
        <v>16</v>
      </c>
      <c r="AA2522">
        <v>5</v>
      </c>
      <c r="AB2522" t="s">
        <v>27</v>
      </c>
      <c r="AC2522" t="s">
        <v>23</v>
      </c>
      <c r="AD2522">
        <v>120.00000000000006</v>
      </c>
      <c r="AE2522">
        <v>0.3125</v>
      </c>
      <c r="AF2522">
        <v>0</v>
      </c>
      <c r="AG2522" t="s">
        <v>76</v>
      </c>
      <c r="AH2522" t="s">
        <v>102</v>
      </c>
      <c r="AI2522" t="s">
        <v>112</v>
      </c>
      <c r="AJ2522">
        <v>2524</v>
      </c>
      <c r="AK2522">
        <v>2525</v>
      </c>
      <c r="AL2522" t="s">
        <v>118</v>
      </c>
    </row>
    <row r="2523" spans="1:38" x14ac:dyDescent="0.2">
      <c r="A2523">
        <v>420</v>
      </c>
      <c r="B2523" s="1">
        <v>45443</v>
      </c>
      <c r="C2523" s="2">
        <v>0.66666666666666663</v>
      </c>
      <c r="D2523" s="2">
        <v>0.75</v>
      </c>
      <c r="E2523" t="s">
        <v>38</v>
      </c>
      <c r="F2523">
        <v>3</v>
      </c>
      <c r="G2523">
        <v>16</v>
      </c>
      <c r="H2523">
        <v>5</v>
      </c>
      <c r="I2523" t="s">
        <v>27</v>
      </c>
      <c r="J2523" t="s">
        <v>23</v>
      </c>
      <c r="K2523">
        <v>120.00000000000006</v>
      </c>
      <c r="L2523">
        <v>0.3125</v>
      </c>
      <c r="M2523">
        <v>0</v>
      </c>
      <c r="N2523" t="s">
        <v>76</v>
      </c>
      <c r="O2523" t="s">
        <v>102</v>
      </c>
      <c r="P2523" t="s">
        <v>112</v>
      </c>
      <c r="Q2523" t="s">
        <v>118</v>
      </c>
      <c r="R2523" t="s">
        <v>124</v>
      </c>
      <c r="S2523">
        <v>2524</v>
      </c>
      <c r="T2523">
        <v>2081</v>
      </c>
      <c r="U2523" s="1">
        <v>45628</v>
      </c>
      <c r="V2523" s="2">
        <v>0.66666666666666663</v>
      </c>
      <c r="W2523" s="2">
        <v>0.70833333333333337</v>
      </c>
      <c r="X2523" t="s">
        <v>38</v>
      </c>
      <c r="Y2523">
        <v>3</v>
      </c>
      <c r="Z2523">
        <v>16</v>
      </c>
      <c r="AA2523">
        <v>9</v>
      </c>
      <c r="AB2523" t="s">
        <v>13</v>
      </c>
      <c r="AC2523" t="s">
        <v>23</v>
      </c>
      <c r="AD2523">
        <v>60.000000000000107</v>
      </c>
      <c r="AE2523">
        <v>0.5625</v>
      </c>
      <c r="AF2523">
        <v>0</v>
      </c>
      <c r="AG2523" t="s">
        <v>72</v>
      </c>
      <c r="AH2523" t="s">
        <v>109</v>
      </c>
      <c r="AI2523" t="s">
        <v>112</v>
      </c>
      <c r="AJ2523">
        <v>2523</v>
      </c>
      <c r="AK2523">
        <v>2524</v>
      </c>
      <c r="AL2523" t="s">
        <v>118</v>
      </c>
    </row>
    <row r="2524" spans="1:38" x14ac:dyDescent="0.2">
      <c r="A2524">
        <v>1909</v>
      </c>
      <c r="B2524" s="1">
        <v>45594</v>
      </c>
      <c r="C2524" s="2">
        <v>0.66666666666666663</v>
      </c>
      <c r="D2524" s="2">
        <v>0.70833333333333337</v>
      </c>
      <c r="E2524" t="s">
        <v>38</v>
      </c>
      <c r="F2524">
        <v>3</v>
      </c>
      <c r="G2524">
        <v>16</v>
      </c>
      <c r="H2524">
        <v>4</v>
      </c>
      <c r="I2524" t="s">
        <v>22</v>
      </c>
      <c r="J2524" t="s">
        <v>28</v>
      </c>
      <c r="K2524">
        <v>60.000000000000107</v>
      </c>
      <c r="L2524">
        <v>0.25</v>
      </c>
      <c r="M2524">
        <v>0</v>
      </c>
      <c r="N2524" t="s">
        <v>73</v>
      </c>
      <c r="O2524" t="s">
        <v>107</v>
      </c>
      <c r="P2524" t="s">
        <v>112</v>
      </c>
      <c r="Q2524" t="s">
        <v>118</v>
      </c>
      <c r="R2524" t="s">
        <v>118</v>
      </c>
      <c r="S2524">
        <v>2531</v>
      </c>
      <c r="T2524">
        <v>660</v>
      </c>
      <c r="U2524" s="1">
        <v>45391</v>
      </c>
      <c r="V2524" s="2">
        <v>0.66666666666666663</v>
      </c>
      <c r="W2524" s="2">
        <v>0.6875</v>
      </c>
      <c r="X2524" t="s">
        <v>38</v>
      </c>
      <c r="Y2524">
        <v>3</v>
      </c>
      <c r="Z2524">
        <v>16</v>
      </c>
      <c r="AA2524">
        <v>16</v>
      </c>
      <c r="AB2524" t="s">
        <v>17</v>
      </c>
      <c r="AC2524" t="s">
        <v>23</v>
      </c>
      <c r="AD2524">
        <v>30.000000000000053</v>
      </c>
      <c r="AE2524">
        <v>1</v>
      </c>
      <c r="AF2524">
        <v>0</v>
      </c>
      <c r="AG2524" t="s">
        <v>73</v>
      </c>
      <c r="AH2524" t="s">
        <v>101</v>
      </c>
      <c r="AI2524" t="s">
        <v>112</v>
      </c>
      <c r="AJ2524">
        <v>2530</v>
      </c>
      <c r="AK2524">
        <v>2531</v>
      </c>
      <c r="AL2524" t="s">
        <v>118</v>
      </c>
    </row>
    <row r="2525" spans="1:38" x14ac:dyDescent="0.2">
      <c r="A2525">
        <v>1001</v>
      </c>
      <c r="B2525" s="1">
        <v>45601</v>
      </c>
      <c r="C2525" s="2">
        <v>0.66666666666666663</v>
      </c>
      <c r="D2525" s="2">
        <v>0.75</v>
      </c>
      <c r="E2525" t="s">
        <v>38</v>
      </c>
      <c r="F2525">
        <v>3</v>
      </c>
      <c r="G2525">
        <v>16</v>
      </c>
      <c r="H2525">
        <v>19</v>
      </c>
      <c r="I2525" t="s">
        <v>27</v>
      </c>
      <c r="J2525" t="s">
        <v>30</v>
      </c>
      <c r="K2525">
        <v>120.00000000000006</v>
      </c>
      <c r="L2525">
        <v>1.1875</v>
      </c>
      <c r="M2525">
        <v>1</v>
      </c>
      <c r="N2525" t="s">
        <v>73</v>
      </c>
      <c r="O2525" t="s">
        <v>108</v>
      </c>
      <c r="P2525" t="s">
        <v>112</v>
      </c>
      <c r="Q2525" t="s">
        <v>118</v>
      </c>
      <c r="R2525" t="s">
        <v>124</v>
      </c>
      <c r="S2525">
        <v>2522</v>
      </c>
      <c r="T2525">
        <v>2760</v>
      </c>
      <c r="U2525" s="1">
        <v>45521</v>
      </c>
      <c r="V2525" s="2">
        <v>0.66666666666666663</v>
      </c>
      <c r="W2525" s="2">
        <v>0.70833333333333337</v>
      </c>
      <c r="X2525" t="s">
        <v>38</v>
      </c>
      <c r="Y2525">
        <v>3</v>
      </c>
      <c r="Z2525">
        <v>16</v>
      </c>
      <c r="AA2525">
        <v>9</v>
      </c>
      <c r="AB2525" t="s">
        <v>39</v>
      </c>
      <c r="AC2525" t="s">
        <v>23</v>
      </c>
      <c r="AD2525">
        <v>60.000000000000107</v>
      </c>
      <c r="AE2525">
        <v>0.5625</v>
      </c>
      <c r="AF2525">
        <v>0</v>
      </c>
      <c r="AG2525" t="s">
        <v>77</v>
      </c>
      <c r="AH2525" t="s">
        <v>105</v>
      </c>
      <c r="AI2525" t="s">
        <v>112</v>
      </c>
      <c r="AJ2525">
        <v>2521</v>
      </c>
      <c r="AK2525">
        <v>2522</v>
      </c>
      <c r="AL2525" t="s">
        <v>118</v>
      </c>
    </row>
    <row r="2526" spans="1:38" x14ac:dyDescent="0.2">
      <c r="A2526">
        <v>2081</v>
      </c>
      <c r="B2526" s="1">
        <v>45628</v>
      </c>
      <c r="C2526" s="2">
        <v>0.66666666666666663</v>
      </c>
      <c r="D2526" s="2">
        <v>0.70833333333333337</v>
      </c>
      <c r="E2526" t="s">
        <v>38</v>
      </c>
      <c r="F2526">
        <v>3</v>
      </c>
      <c r="G2526">
        <v>16</v>
      </c>
      <c r="H2526">
        <v>9</v>
      </c>
      <c r="I2526" t="s">
        <v>13</v>
      </c>
      <c r="J2526" t="s">
        <v>23</v>
      </c>
      <c r="K2526">
        <v>60.000000000000107</v>
      </c>
      <c r="L2526">
        <v>0.5625</v>
      </c>
      <c r="M2526">
        <v>0</v>
      </c>
      <c r="N2526" t="s">
        <v>72</v>
      </c>
      <c r="O2526" t="s">
        <v>109</v>
      </c>
      <c r="P2526" t="s">
        <v>112</v>
      </c>
      <c r="Q2526" t="s">
        <v>118</v>
      </c>
      <c r="R2526" t="s">
        <v>118</v>
      </c>
      <c r="S2526">
        <v>2523</v>
      </c>
      <c r="T2526">
        <v>1001</v>
      </c>
      <c r="U2526" s="1">
        <v>45601</v>
      </c>
      <c r="V2526" s="2">
        <v>0.66666666666666663</v>
      </c>
      <c r="W2526" s="2">
        <v>0.75</v>
      </c>
      <c r="X2526" t="s">
        <v>38</v>
      </c>
      <c r="Y2526">
        <v>3</v>
      </c>
      <c r="Z2526">
        <v>16</v>
      </c>
      <c r="AA2526">
        <v>19</v>
      </c>
      <c r="AB2526" t="s">
        <v>27</v>
      </c>
      <c r="AC2526" t="s">
        <v>30</v>
      </c>
      <c r="AD2526">
        <v>120.00000000000006</v>
      </c>
      <c r="AE2526">
        <v>1.1875</v>
      </c>
      <c r="AF2526">
        <v>1</v>
      </c>
      <c r="AG2526" t="s">
        <v>73</v>
      </c>
      <c r="AH2526" t="s">
        <v>108</v>
      </c>
      <c r="AI2526" t="s">
        <v>112</v>
      </c>
      <c r="AJ2526">
        <v>2522</v>
      </c>
      <c r="AK2526">
        <v>2523</v>
      </c>
      <c r="AL2526" t="s">
        <v>118</v>
      </c>
    </row>
    <row r="2527" spans="1:38" x14ac:dyDescent="0.2">
      <c r="A2527">
        <v>321</v>
      </c>
      <c r="B2527" s="1">
        <v>45311</v>
      </c>
      <c r="C2527" s="2">
        <v>0.66666666666666663</v>
      </c>
      <c r="D2527" s="2">
        <v>0.72916666666666663</v>
      </c>
      <c r="E2527" t="s">
        <v>38</v>
      </c>
      <c r="F2527">
        <v>3</v>
      </c>
      <c r="G2527">
        <v>16</v>
      </c>
      <c r="H2527">
        <v>6</v>
      </c>
      <c r="I2527" t="s">
        <v>41</v>
      </c>
      <c r="J2527" t="s">
        <v>14</v>
      </c>
      <c r="K2527">
        <v>90</v>
      </c>
      <c r="L2527">
        <v>0.375</v>
      </c>
      <c r="M2527">
        <v>0</v>
      </c>
      <c r="N2527" t="s">
        <v>77</v>
      </c>
      <c r="O2527" t="s">
        <v>98</v>
      </c>
      <c r="P2527" t="s">
        <v>112</v>
      </c>
      <c r="Q2527" t="s">
        <v>118</v>
      </c>
      <c r="R2527" t="s">
        <v>118</v>
      </c>
      <c r="S2527">
        <v>2511</v>
      </c>
      <c r="T2527">
        <v>2220</v>
      </c>
      <c r="U2527" s="1">
        <v>45316</v>
      </c>
      <c r="V2527" s="2">
        <v>0.66666666666666663</v>
      </c>
      <c r="W2527" s="2">
        <v>0.72916666666666663</v>
      </c>
      <c r="X2527" t="s">
        <v>38</v>
      </c>
      <c r="Y2527">
        <v>3</v>
      </c>
      <c r="Z2527">
        <v>16</v>
      </c>
      <c r="AA2527">
        <v>15</v>
      </c>
      <c r="AB2527" t="s">
        <v>39</v>
      </c>
      <c r="AC2527" t="s">
        <v>30</v>
      </c>
      <c r="AD2527">
        <v>90</v>
      </c>
      <c r="AE2527">
        <v>0.9375</v>
      </c>
      <c r="AF2527">
        <v>0</v>
      </c>
      <c r="AG2527" t="s">
        <v>75</v>
      </c>
      <c r="AH2527" t="s">
        <v>98</v>
      </c>
      <c r="AI2527" t="s">
        <v>112</v>
      </c>
      <c r="AJ2527">
        <v>2510</v>
      </c>
      <c r="AK2527">
        <v>2511</v>
      </c>
      <c r="AL2527" t="s">
        <v>118</v>
      </c>
    </row>
    <row r="2528" spans="1:38" x14ac:dyDescent="0.2">
      <c r="A2528">
        <v>2113</v>
      </c>
      <c r="B2528" s="1">
        <v>45629</v>
      </c>
      <c r="C2528" s="2">
        <v>0.66666666666666663</v>
      </c>
      <c r="D2528" s="2">
        <v>0.6875</v>
      </c>
      <c r="E2528" t="s">
        <v>38</v>
      </c>
      <c r="F2528">
        <v>3</v>
      </c>
      <c r="G2528">
        <v>16</v>
      </c>
      <c r="H2528">
        <v>4</v>
      </c>
      <c r="I2528" t="s">
        <v>13</v>
      </c>
      <c r="J2528" t="s">
        <v>28</v>
      </c>
      <c r="K2528">
        <v>30.000000000000053</v>
      </c>
      <c r="L2528">
        <v>0.25</v>
      </c>
      <c r="M2528">
        <v>0</v>
      </c>
      <c r="N2528" t="s">
        <v>73</v>
      </c>
      <c r="O2528" t="s">
        <v>109</v>
      </c>
      <c r="P2528" t="s">
        <v>112</v>
      </c>
      <c r="Q2528" t="s">
        <v>118</v>
      </c>
      <c r="R2528" t="s">
        <v>118</v>
      </c>
      <c r="S2528">
        <v>2512</v>
      </c>
      <c r="T2528">
        <v>321</v>
      </c>
      <c r="U2528" s="1">
        <v>45311</v>
      </c>
      <c r="V2528" s="2">
        <v>0.66666666666666663</v>
      </c>
      <c r="W2528" s="2">
        <v>0.72916666666666663</v>
      </c>
      <c r="X2528" t="s">
        <v>38</v>
      </c>
      <c r="Y2528">
        <v>3</v>
      </c>
      <c r="Z2528">
        <v>16</v>
      </c>
      <c r="AA2528">
        <v>6</v>
      </c>
      <c r="AB2528" t="s">
        <v>41</v>
      </c>
      <c r="AC2528" t="s">
        <v>14</v>
      </c>
      <c r="AD2528">
        <v>90</v>
      </c>
      <c r="AE2528">
        <v>0.375</v>
      </c>
      <c r="AF2528">
        <v>0</v>
      </c>
      <c r="AG2528" t="s">
        <v>77</v>
      </c>
      <c r="AH2528" t="s">
        <v>98</v>
      </c>
      <c r="AI2528" t="s">
        <v>112</v>
      </c>
      <c r="AJ2528">
        <v>2511</v>
      </c>
      <c r="AK2528">
        <v>2512</v>
      </c>
      <c r="AL2528" t="s">
        <v>118</v>
      </c>
    </row>
    <row r="2529" spans="1:38" x14ac:dyDescent="0.2">
      <c r="A2529">
        <v>2098</v>
      </c>
      <c r="B2529" s="1">
        <v>45515</v>
      </c>
      <c r="C2529" s="2">
        <v>0.66666666666666663</v>
      </c>
      <c r="D2529" s="2">
        <v>0.6875</v>
      </c>
      <c r="E2529" t="s">
        <v>38</v>
      </c>
      <c r="F2529">
        <v>3</v>
      </c>
      <c r="G2529">
        <v>16</v>
      </c>
      <c r="H2529">
        <v>12</v>
      </c>
      <c r="I2529" t="s">
        <v>39</v>
      </c>
      <c r="J2529" t="s">
        <v>23</v>
      </c>
      <c r="K2529">
        <v>30.000000000000053</v>
      </c>
      <c r="L2529">
        <v>0.75</v>
      </c>
      <c r="M2529">
        <v>0</v>
      </c>
      <c r="N2529" t="s">
        <v>71</v>
      </c>
      <c r="O2529" t="s">
        <v>105</v>
      </c>
      <c r="P2529" t="s">
        <v>112</v>
      </c>
      <c r="Q2529" t="s">
        <v>118</v>
      </c>
      <c r="R2529" t="s">
        <v>118</v>
      </c>
      <c r="S2529">
        <v>2513</v>
      </c>
      <c r="T2529">
        <v>2113</v>
      </c>
      <c r="U2529" s="1">
        <v>45629</v>
      </c>
      <c r="V2529" s="2">
        <v>0.66666666666666663</v>
      </c>
      <c r="W2529" s="2">
        <v>0.6875</v>
      </c>
      <c r="X2529" t="s">
        <v>38</v>
      </c>
      <c r="Y2529">
        <v>3</v>
      </c>
      <c r="Z2529">
        <v>16</v>
      </c>
      <c r="AA2529">
        <v>4</v>
      </c>
      <c r="AB2529" t="s">
        <v>13</v>
      </c>
      <c r="AC2529" t="s">
        <v>28</v>
      </c>
      <c r="AD2529">
        <v>30.000000000000053</v>
      </c>
      <c r="AE2529">
        <v>0.25</v>
      </c>
      <c r="AF2529">
        <v>0</v>
      </c>
      <c r="AG2529" t="s">
        <v>73</v>
      </c>
      <c r="AH2529" t="s">
        <v>109</v>
      </c>
      <c r="AI2529" t="s">
        <v>112</v>
      </c>
      <c r="AJ2529">
        <v>2512</v>
      </c>
      <c r="AK2529">
        <v>2513</v>
      </c>
      <c r="AL2529" t="s">
        <v>118</v>
      </c>
    </row>
    <row r="2530" spans="1:38" x14ac:dyDescent="0.2">
      <c r="A2530">
        <v>2777</v>
      </c>
      <c r="B2530" s="1">
        <v>45307</v>
      </c>
      <c r="C2530" s="2">
        <v>0.66666666666666663</v>
      </c>
      <c r="D2530" s="2">
        <v>0.72916666666666663</v>
      </c>
      <c r="E2530" t="s">
        <v>38</v>
      </c>
      <c r="F2530">
        <v>3</v>
      </c>
      <c r="G2530">
        <v>16</v>
      </c>
      <c r="H2530">
        <v>16</v>
      </c>
      <c r="I2530" t="s">
        <v>27</v>
      </c>
      <c r="J2530" t="s">
        <v>30</v>
      </c>
      <c r="K2530">
        <v>90</v>
      </c>
      <c r="L2530">
        <v>1</v>
      </c>
      <c r="M2530">
        <v>0</v>
      </c>
      <c r="N2530" t="s">
        <v>73</v>
      </c>
      <c r="O2530" t="s">
        <v>98</v>
      </c>
      <c r="P2530" t="s">
        <v>112</v>
      </c>
      <c r="Q2530" t="s">
        <v>118</v>
      </c>
      <c r="R2530" t="s">
        <v>118</v>
      </c>
      <c r="S2530">
        <v>2514</v>
      </c>
      <c r="T2530">
        <v>2098</v>
      </c>
      <c r="U2530" s="1">
        <v>45515</v>
      </c>
      <c r="V2530" s="2">
        <v>0.66666666666666663</v>
      </c>
      <c r="W2530" s="2">
        <v>0.6875</v>
      </c>
      <c r="X2530" t="s">
        <v>38</v>
      </c>
      <c r="Y2530">
        <v>3</v>
      </c>
      <c r="Z2530">
        <v>16</v>
      </c>
      <c r="AA2530">
        <v>12</v>
      </c>
      <c r="AB2530" t="s">
        <v>39</v>
      </c>
      <c r="AC2530" t="s">
        <v>23</v>
      </c>
      <c r="AD2530">
        <v>30.000000000000053</v>
      </c>
      <c r="AE2530">
        <v>0.75</v>
      </c>
      <c r="AF2530">
        <v>0</v>
      </c>
      <c r="AG2530" t="s">
        <v>71</v>
      </c>
      <c r="AH2530" t="s">
        <v>105</v>
      </c>
      <c r="AI2530" t="s">
        <v>112</v>
      </c>
      <c r="AJ2530">
        <v>2513</v>
      </c>
      <c r="AK2530">
        <v>2514</v>
      </c>
      <c r="AL2530" t="s">
        <v>118</v>
      </c>
    </row>
    <row r="2531" spans="1:38" x14ac:dyDescent="0.2">
      <c r="A2531">
        <v>628</v>
      </c>
      <c r="B2531" s="1">
        <v>45303</v>
      </c>
      <c r="C2531" s="2">
        <v>0.66666666666666663</v>
      </c>
      <c r="D2531" s="2">
        <v>0.6875</v>
      </c>
      <c r="E2531" t="s">
        <v>38</v>
      </c>
      <c r="F2531">
        <v>3</v>
      </c>
      <c r="G2531">
        <v>16</v>
      </c>
      <c r="H2531">
        <v>14</v>
      </c>
      <c r="I2531" t="s">
        <v>13</v>
      </c>
      <c r="J2531" t="s">
        <v>23</v>
      </c>
      <c r="K2531">
        <v>30.000000000000053</v>
      </c>
      <c r="L2531">
        <v>0.875</v>
      </c>
      <c r="M2531">
        <v>0</v>
      </c>
      <c r="N2531" t="s">
        <v>76</v>
      </c>
      <c r="O2531" t="s">
        <v>98</v>
      </c>
      <c r="P2531" t="s">
        <v>112</v>
      </c>
      <c r="Q2531" t="s">
        <v>118</v>
      </c>
      <c r="R2531" t="s">
        <v>118</v>
      </c>
      <c r="S2531">
        <v>2515</v>
      </c>
      <c r="T2531">
        <v>2777</v>
      </c>
      <c r="U2531" s="1">
        <v>45307</v>
      </c>
      <c r="V2531" s="2">
        <v>0.66666666666666663</v>
      </c>
      <c r="W2531" s="2">
        <v>0.72916666666666663</v>
      </c>
      <c r="X2531" t="s">
        <v>38</v>
      </c>
      <c r="Y2531">
        <v>3</v>
      </c>
      <c r="Z2531">
        <v>16</v>
      </c>
      <c r="AA2531">
        <v>16</v>
      </c>
      <c r="AB2531" t="s">
        <v>27</v>
      </c>
      <c r="AC2531" t="s">
        <v>30</v>
      </c>
      <c r="AD2531">
        <v>90</v>
      </c>
      <c r="AE2531">
        <v>1</v>
      </c>
      <c r="AF2531">
        <v>0</v>
      </c>
      <c r="AG2531" t="s">
        <v>73</v>
      </c>
      <c r="AH2531" t="s">
        <v>98</v>
      </c>
      <c r="AI2531" t="s">
        <v>112</v>
      </c>
      <c r="AJ2531">
        <v>2514</v>
      </c>
      <c r="AK2531">
        <v>2515</v>
      </c>
      <c r="AL2531" t="s">
        <v>118</v>
      </c>
    </row>
    <row r="2532" spans="1:38" x14ac:dyDescent="0.2">
      <c r="A2532">
        <v>2220</v>
      </c>
      <c r="B2532" s="1">
        <v>45316</v>
      </c>
      <c r="C2532" s="2">
        <v>0.66666666666666663</v>
      </c>
      <c r="D2532" s="2">
        <v>0.72916666666666663</v>
      </c>
      <c r="E2532" t="s">
        <v>38</v>
      </c>
      <c r="F2532">
        <v>3</v>
      </c>
      <c r="G2532">
        <v>16</v>
      </c>
      <c r="H2532">
        <v>15</v>
      </c>
      <c r="I2532" t="s">
        <v>39</v>
      </c>
      <c r="J2532" t="s">
        <v>30</v>
      </c>
      <c r="K2532">
        <v>90</v>
      </c>
      <c r="L2532">
        <v>0.9375</v>
      </c>
      <c r="M2532">
        <v>0</v>
      </c>
      <c r="N2532" t="s">
        <v>75</v>
      </c>
      <c r="O2532" t="s">
        <v>98</v>
      </c>
      <c r="P2532" t="s">
        <v>112</v>
      </c>
      <c r="Q2532" t="s">
        <v>118</v>
      </c>
      <c r="R2532" t="s">
        <v>118</v>
      </c>
      <c r="S2532">
        <v>2510</v>
      </c>
      <c r="T2532">
        <v>2471</v>
      </c>
      <c r="U2532" s="1">
        <v>45298</v>
      </c>
      <c r="V2532" s="2">
        <v>0.6875</v>
      </c>
      <c r="W2532" s="2">
        <v>0.70833333333333337</v>
      </c>
      <c r="X2532" t="s">
        <v>38</v>
      </c>
      <c r="Y2532">
        <v>3</v>
      </c>
      <c r="Z2532">
        <v>16</v>
      </c>
      <c r="AA2532">
        <v>2</v>
      </c>
      <c r="AB2532" t="s">
        <v>17</v>
      </c>
      <c r="AC2532" t="s">
        <v>40</v>
      </c>
      <c r="AD2532">
        <v>30.000000000000053</v>
      </c>
      <c r="AE2532">
        <v>0.125</v>
      </c>
      <c r="AF2532">
        <v>0</v>
      </c>
      <c r="AG2532" t="s">
        <v>71</v>
      </c>
      <c r="AH2532" t="s">
        <v>98</v>
      </c>
      <c r="AI2532" t="s">
        <v>112</v>
      </c>
      <c r="AJ2532">
        <v>2509</v>
      </c>
      <c r="AK2532">
        <v>2510</v>
      </c>
      <c r="AL2532" t="s">
        <v>118</v>
      </c>
    </row>
    <row r="2533" spans="1:38" x14ac:dyDescent="0.2">
      <c r="A2533">
        <v>306</v>
      </c>
      <c r="B2533" s="1">
        <v>45490</v>
      </c>
      <c r="C2533" s="2">
        <v>0.66666666666666663</v>
      </c>
      <c r="D2533" s="2">
        <v>0.70833333333333337</v>
      </c>
      <c r="E2533" t="s">
        <v>38</v>
      </c>
      <c r="F2533">
        <v>3</v>
      </c>
      <c r="G2533">
        <v>16</v>
      </c>
      <c r="H2533">
        <v>11</v>
      </c>
      <c r="I2533" t="s">
        <v>42</v>
      </c>
      <c r="J2533" t="s">
        <v>23</v>
      </c>
      <c r="K2533">
        <v>60.000000000000107</v>
      </c>
      <c r="L2533">
        <v>0.6875</v>
      </c>
      <c r="M2533">
        <v>0</v>
      </c>
      <c r="N2533" t="s">
        <v>74</v>
      </c>
      <c r="O2533" t="s">
        <v>104</v>
      </c>
      <c r="P2533" t="s">
        <v>112</v>
      </c>
      <c r="Q2533" t="s">
        <v>118</v>
      </c>
      <c r="R2533" t="s">
        <v>118</v>
      </c>
      <c r="S2533">
        <v>2517</v>
      </c>
      <c r="T2533">
        <v>2981</v>
      </c>
      <c r="U2533" s="1">
        <v>45549</v>
      </c>
      <c r="V2533" s="2">
        <v>0.66666666666666663</v>
      </c>
      <c r="W2533" s="2">
        <v>0.70833333333333337</v>
      </c>
      <c r="X2533" t="s">
        <v>38</v>
      </c>
      <c r="Y2533">
        <v>3</v>
      </c>
      <c r="Z2533">
        <v>16</v>
      </c>
      <c r="AA2533">
        <v>2</v>
      </c>
      <c r="AB2533" t="s">
        <v>39</v>
      </c>
      <c r="AC2533" t="s">
        <v>28</v>
      </c>
      <c r="AD2533">
        <v>60.000000000000107</v>
      </c>
      <c r="AE2533">
        <v>0.125</v>
      </c>
      <c r="AF2533">
        <v>0</v>
      </c>
      <c r="AG2533" t="s">
        <v>77</v>
      </c>
      <c r="AH2533" t="s">
        <v>106</v>
      </c>
      <c r="AI2533" t="s">
        <v>112</v>
      </c>
      <c r="AJ2533">
        <v>2516</v>
      </c>
      <c r="AK2533">
        <v>2517</v>
      </c>
      <c r="AL2533" t="s">
        <v>118</v>
      </c>
    </row>
    <row r="2534" spans="1:38" x14ac:dyDescent="0.2">
      <c r="A2534">
        <v>2556</v>
      </c>
      <c r="B2534" s="1">
        <v>45644</v>
      </c>
      <c r="C2534" s="2">
        <v>0.66666666666666663</v>
      </c>
      <c r="D2534" s="2">
        <v>0.6875</v>
      </c>
      <c r="E2534" t="s">
        <v>38</v>
      </c>
      <c r="F2534">
        <v>3</v>
      </c>
      <c r="G2534">
        <v>16</v>
      </c>
      <c r="H2534">
        <v>4</v>
      </c>
      <c r="I2534" t="s">
        <v>41</v>
      </c>
      <c r="J2534" t="s">
        <v>14</v>
      </c>
      <c r="K2534">
        <v>30.000000000000053</v>
      </c>
      <c r="L2534">
        <v>0.25</v>
      </c>
      <c r="M2534">
        <v>0</v>
      </c>
      <c r="N2534" t="s">
        <v>74</v>
      </c>
      <c r="O2534" t="s">
        <v>109</v>
      </c>
      <c r="P2534" t="s">
        <v>112</v>
      </c>
      <c r="Q2534" t="s">
        <v>118</v>
      </c>
      <c r="R2534" t="s">
        <v>118</v>
      </c>
      <c r="S2534">
        <v>2518</v>
      </c>
      <c r="T2534">
        <v>306</v>
      </c>
      <c r="U2534" s="1">
        <v>45490</v>
      </c>
      <c r="V2534" s="2">
        <v>0.66666666666666663</v>
      </c>
      <c r="W2534" s="2">
        <v>0.70833333333333337</v>
      </c>
      <c r="X2534" t="s">
        <v>38</v>
      </c>
      <c r="Y2534">
        <v>3</v>
      </c>
      <c r="Z2534">
        <v>16</v>
      </c>
      <c r="AA2534">
        <v>11</v>
      </c>
      <c r="AB2534" t="s">
        <v>42</v>
      </c>
      <c r="AC2534" t="s">
        <v>23</v>
      </c>
      <c r="AD2534">
        <v>60.000000000000107</v>
      </c>
      <c r="AE2534">
        <v>0.6875</v>
      </c>
      <c r="AF2534">
        <v>0</v>
      </c>
      <c r="AG2534" t="s">
        <v>74</v>
      </c>
      <c r="AH2534" t="s">
        <v>104</v>
      </c>
      <c r="AI2534" t="s">
        <v>112</v>
      </c>
      <c r="AJ2534">
        <v>2517</v>
      </c>
      <c r="AK2534">
        <v>2518</v>
      </c>
      <c r="AL2534" t="s">
        <v>118</v>
      </c>
    </row>
    <row r="2535" spans="1:38" x14ac:dyDescent="0.2">
      <c r="A2535">
        <v>2152</v>
      </c>
      <c r="B2535" s="1">
        <v>45421</v>
      </c>
      <c r="C2535" s="2">
        <v>0.66666666666666663</v>
      </c>
      <c r="D2535" s="2">
        <v>0.75</v>
      </c>
      <c r="E2535" t="s">
        <v>38</v>
      </c>
      <c r="F2535">
        <v>3</v>
      </c>
      <c r="G2535">
        <v>16</v>
      </c>
      <c r="H2535">
        <v>9</v>
      </c>
      <c r="I2535" t="s">
        <v>41</v>
      </c>
      <c r="J2535" t="s">
        <v>14</v>
      </c>
      <c r="K2535">
        <v>120.00000000000006</v>
      </c>
      <c r="L2535">
        <v>0.5625</v>
      </c>
      <c r="M2535">
        <v>0</v>
      </c>
      <c r="N2535" t="s">
        <v>75</v>
      </c>
      <c r="O2535" t="s">
        <v>102</v>
      </c>
      <c r="P2535" t="s">
        <v>112</v>
      </c>
      <c r="Q2535" t="s">
        <v>118</v>
      </c>
      <c r="R2535" t="s">
        <v>124</v>
      </c>
      <c r="S2535">
        <v>2519</v>
      </c>
      <c r="T2535">
        <v>2556</v>
      </c>
      <c r="U2535" s="1">
        <v>45644</v>
      </c>
      <c r="V2535" s="2">
        <v>0.66666666666666663</v>
      </c>
      <c r="W2535" s="2">
        <v>0.6875</v>
      </c>
      <c r="X2535" t="s">
        <v>38</v>
      </c>
      <c r="Y2535">
        <v>3</v>
      </c>
      <c r="Z2535">
        <v>16</v>
      </c>
      <c r="AA2535">
        <v>4</v>
      </c>
      <c r="AB2535" t="s">
        <v>41</v>
      </c>
      <c r="AC2535" t="s">
        <v>14</v>
      </c>
      <c r="AD2535">
        <v>30.000000000000053</v>
      </c>
      <c r="AE2535">
        <v>0.25</v>
      </c>
      <c r="AF2535">
        <v>0</v>
      </c>
      <c r="AG2535" t="s">
        <v>74</v>
      </c>
      <c r="AH2535" t="s">
        <v>109</v>
      </c>
      <c r="AI2535" t="s">
        <v>112</v>
      </c>
      <c r="AJ2535">
        <v>2518</v>
      </c>
      <c r="AK2535">
        <v>2519</v>
      </c>
      <c r="AL2535" t="s">
        <v>118</v>
      </c>
    </row>
    <row r="2536" spans="1:38" x14ac:dyDescent="0.2">
      <c r="A2536">
        <v>1387</v>
      </c>
      <c r="B2536" s="1">
        <v>45303</v>
      </c>
      <c r="C2536" s="2">
        <v>0.66666666666666663</v>
      </c>
      <c r="D2536" s="2">
        <v>0.72916666666666663</v>
      </c>
      <c r="E2536" t="s">
        <v>38</v>
      </c>
      <c r="F2536">
        <v>3</v>
      </c>
      <c r="G2536">
        <v>16</v>
      </c>
      <c r="H2536">
        <v>3</v>
      </c>
      <c r="I2536" t="s">
        <v>41</v>
      </c>
      <c r="J2536" t="s">
        <v>40</v>
      </c>
      <c r="K2536">
        <v>90</v>
      </c>
      <c r="L2536">
        <v>0.1875</v>
      </c>
      <c r="M2536">
        <v>0</v>
      </c>
      <c r="N2536" t="s">
        <v>76</v>
      </c>
      <c r="O2536" t="s">
        <v>98</v>
      </c>
      <c r="P2536" t="s">
        <v>112</v>
      </c>
      <c r="Q2536" t="s">
        <v>117</v>
      </c>
      <c r="R2536" t="s">
        <v>118</v>
      </c>
      <c r="S2536">
        <v>2520</v>
      </c>
      <c r="T2536">
        <v>2152</v>
      </c>
      <c r="U2536" s="1">
        <v>45421</v>
      </c>
      <c r="V2536" s="2">
        <v>0.66666666666666663</v>
      </c>
      <c r="W2536" s="2">
        <v>0.75</v>
      </c>
      <c r="X2536" t="s">
        <v>38</v>
      </c>
      <c r="Y2536">
        <v>3</v>
      </c>
      <c r="Z2536">
        <v>16</v>
      </c>
      <c r="AA2536">
        <v>9</v>
      </c>
      <c r="AB2536" t="s">
        <v>41</v>
      </c>
      <c r="AC2536" t="s">
        <v>14</v>
      </c>
      <c r="AD2536">
        <v>120.00000000000006</v>
      </c>
      <c r="AE2536">
        <v>0.5625</v>
      </c>
      <c r="AF2536">
        <v>0</v>
      </c>
      <c r="AG2536" t="s">
        <v>75</v>
      </c>
      <c r="AH2536" t="s">
        <v>102</v>
      </c>
      <c r="AI2536" t="s">
        <v>112</v>
      </c>
      <c r="AJ2536">
        <v>2519</v>
      </c>
      <c r="AK2536">
        <v>2520</v>
      </c>
      <c r="AL2536" t="s">
        <v>118</v>
      </c>
    </row>
    <row r="2537" spans="1:38" x14ac:dyDescent="0.2">
      <c r="A2537">
        <v>2760</v>
      </c>
      <c r="B2537" s="1">
        <v>45521</v>
      </c>
      <c r="C2537" s="2">
        <v>0.66666666666666663</v>
      </c>
      <c r="D2537" s="2">
        <v>0.70833333333333337</v>
      </c>
      <c r="E2537" t="s">
        <v>38</v>
      </c>
      <c r="F2537">
        <v>3</v>
      </c>
      <c r="G2537">
        <v>16</v>
      </c>
      <c r="H2537">
        <v>9</v>
      </c>
      <c r="I2537" t="s">
        <v>39</v>
      </c>
      <c r="J2537" t="s">
        <v>23</v>
      </c>
      <c r="K2537">
        <v>60.000000000000107</v>
      </c>
      <c r="L2537">
        <v>0.5625</v>
      </c>
      <c r="M2537">
        <v>0</v>
      </c>
      <c r="N2537" t="s">
        <v>77</v>
      </c>
      <c r="O2537" t="s">
        <v>105</v>
      </c>
      <c r="P2537" t="s">
        <v>112</v>
      </c>
      <c r="Q2537" t="s">
        <v>118</v>
      </c>
      <c r="R2537" t="s">
        <v>118</v>
      </c>
      <c r="S2537">
        <v>2521</v>
      </c>
      <c r="T2537">
        <v>1387</v>
      </c>
      <c r="U2537" s="1">
        <v>45303</v>
      </c>
      <c r="V2537" s="2">
        <v>0.66666666666666663</v>
      </c>
      <c r="W2537" s="2">
        <v>0.72916666666666663</v>
      </c>
      <c r="X2537" t="s">
        <v>38</v>
      </c>
      <c r="Y2537">
        <v>3</v>
      </c>
      <c r="Z2537">
        <v>16</v>
      </c>
      <c r="AA2537">
        <v>3</v>
      </c>
      <c r="AB2537" t="s">
        <v>41</v>
      </c>
      <c r="AC2537" t="s">
        <v>40</v>
      </c>
      <c r="AD2537">
        <v>90</v>
      </c>
      <c r="AE2537">
        <v>0.1875</v>
      </c>
      <c r="AF2537">
        <v>0</v>
      </c>
      <c r="AG2537" t="s">
        <v>76</v>
      </c>
      <c r="AH2537" t="s">
        <v>98</v>
      </c>
      <c r="AI2537" t="s">
        <v>112</v>
      </c>
      <c r="AJ2537">
        <v>2520</v>
      </c>
      <c r="AK2537">
        <v>2521</v>
      </c>
      <c r="AL2537" t="s">
        <v>118</v>
      </c>
    </row>
    <row r="2538" spans="1:38" x14ac:dyDescent="0.2">
      <c r="A2538">
        <v>2981</v>
      </c>
      <c r="B2538" s="1">
        <v>45549</v>
      </c>
      <c r="C2538" s="2">
        <v>0.66666666666666663</v>
      </c>
      <c r="D2538" s="2">
        <v>0.70833333333333337</v>
      </c>
      <c r="E2538" t="s">
        <v>38</v>
      </c>
      <c r="F2538">
        <v>3</v>
      </c>
      <c r="G2538">
        <v>16</v>
      </c>
      <c r="H2538">
        <v>2</v>
      </c>
      <c r="I2538" t="s">
        <v>39</v>
      </c>
      <c r="J2538" t="s">
        <v>28</v>
      </c>
      <c r="K2538">
        <v>60.000000000000107</v>
      </c>
      <c r="L2538">
        <v>0.125</v>
      </c>
      <c r="M2538">
        <v>0</v>
      </c>
      <c r="N2538" t="s">
        <v>77</v>
      </c>
      <c r="O2538" t="s">
        <v>106</v>
      </c>
      <c r="P2538" t="s">
        <v>112</v>
      </c>
      <c r="Q2538" t="s">
        <v>117</v>
      </c>
      <c r="R2538" t="s">
        <v>118</v>
      </c>
      <c r="S2538">
        <v>2516</v>
      </c>
      <c r="T2538">
        <v>628</v>
      </c>
      <c r="U2538" s="1">
        <v>45303</v>
      </c>
      <c r="V2538" s="2">
        <v>0.66666666666666663</v>
      </c>
      <c r="W2538" s="2">
        <v>0.6875</v>
      </c>
      <c r="X2538" t="s">
        <v>38</v>
      </c>
      <c r="Y2538">
        <v>3</v>
      </c>
      <c r="Z2538">
        <v>16</v>
      </c>
      <c r="AA2538">
        <v>14</v>
      </c>
      <c r="AB2538" t="s">
        <v>13</v>
      </c>
      <c r="AC2538" t="s">
        <v>23</v>
      </c>
      <c r="AD2538">
        <v>30.000000000000053</v>
      </c>
      <c r="AE2538">
        <v>0.875</v>
      </c>
      <c r="AF2538">
        <v>0</v>
      </c>
      <c r="AG2538" t="s">
        <v>76</v>
      </c>
      <c r="AH2538" t="s">
        <v>98</v>
      </c>
      <c r="AI2538" t="s">
        <v>112</v>
      </c>
      <c r="AJ2538">
        <v>2515</v>
      </c>
      <c r="AK2538">
        <v>2516</v>
      </c>
      <c r="AL2538" t="s">
        <v>118</v>
      </c>
    </row>
    <row r="2539" spans="1:38" x14ac:dyDescent="0.2">
      <c r="A2539">
        <v>2645</v>
      </c>
      <c r="B2539" s="1">
        <v>45491</v>
      </c>
      <c r="C2539" s="2">
        <v>0.64583333333333337</v>
      </c>
      <c r="D2539" s="2">
        <v>0.6875</v>
      </c>
      <c r="E2539" t="s">
        <v>38</v>
      </c>
      <c r="F2539">
        <v>3</v>
      </c>
      <c r="G2539">
        <v>16</v>
      </c>
      <c r="H2539">
        <v>16</v>
      </c>
      <c r="I2539" t="s">
        <v>39</v>
      </c>
      <c r="J2539" t="s">
        <v>23</v>
      </c>
      <c r="K2539">
        <v>59.999999999999943</v>
      </c>
      <c r="L2539">
        <v>1</v>
      </c>
      <c r="M2539">
        <v>0</v>
      </c>
      <c r="N2539" t="s">
        <v>75</v>
      </c>
      <c r="O2539" t="s">
        <v>104</v>
      </c>
      <c r="P2539" t="s">
        <v>112</v>
      </c>
      <c r="Q2539" t="s">
        <v>118</v>
      </c>
      <c r="R2539" t="s">
        <v>118</v>
      </c>
      <c r="S2539">
        <v>2551</v>
      </c>
      <c r="T2539">
        <v>820</v>
      </c>
      <c r="U2539" s="1">
        <v>45304</v>
      </c>
      <c r="V2539" s="2">
        <v>0.64583333333333337</v>
      </c>
      <c r="W2539" s="2">
        <v>0.70833333333333337</v>
      </c>
      <c r="X2539" t="s">
        <v>38</v>
      </c>
      <c r="Y2539">
        <v>3</v>
      </c>
      <c r="Z2539">
        <v>16</v>
      </c>
      <c r="AA2539">
        <v>19</v>
      </c>
      <c r="AB2539" t="s">
        <v>22</v>
      </c>
      <c r="AC2539" t="s">
        <v>28</v>
      </c>
      <c r="AD2539">
        <v>90</v>
      </c>
      <c r="AE2539">
        <v>1.1875</v>
      </c>
      <c r="AF2539">
        <v>1</v>
      </c>
      <c r="AG2539" t="s">
        <v>77</v>
      </c>
      <c r="AH2539" t="s">
        <v>98</v>
      </c>
      <c r="AI2539" t="s">
        <v>112</v>
      </c>
      <c r="AJ2539">
        <v>2550</v>
      </c>
      <c r="AK2539">
        <v>2551</v>
      </c>
      <c r="AL2539" t="s">
        <v>118</v>
      </c>
    </row>
    <row r="2540" spans="1:38" x14ac:dyDescent="0.2">
      <c r="A2540">
        <v>315</v>
      </c>
      <c r="B2540" s="1">
        <v>45326</v>
      </c>
      <c r="C2540" s="2">
        <v>0.64583333333333337</v>
      </c>
      <c r="D2540" s="2">
        <v>0.72916666666666663</v>
      </c>
      <c r="E2540" t="s">
        <v>38</v>
      </c>
      <c r="F2540">
        <v>3</v>
      </c>
      <c r="G2540">
        <v>16</v>
      </c>
      <c r="H2540">
        <v>5</v>
      </c>
      <c r="I2540" t="s">
        <v>39</v>
      </c>
      <c r="J2540" t="s">
        <v>23</v>
      </c>
      <c r="K2540">
        <v>119.99999999999989</v>
      </c>
      <c r="L2540">
        <v>0.3125</v>
      </c>
      <c r="M2540">
        <v>0</v>
      </c>
      <c r="N2540" t="s">
        <v>71</v>
      </c>
      <c r="O2540" t="s">
        <v>99</v>
      </c>
      <c r="P2540" t="s">
        <v>112</v>
      </c>
      <c r="Q2540" t="s">
        <v>118</v>
      </c>
      <c r="R2540" t="s">
        <v>124</v>
      </c>
      <c r="S2540">
        <v>2552</v>
      </c>
      <c r="T2540">
        <v>2645</v>
      </c>
      <c r="U2540" s="1">
        <v>45491</v>
      </c>
      <c r="V2540" s="2">
        <v>0.64583333333333337</v>
      </c>
      <c r="W2540" s="2">
        <v>0.6875</v>
      </c>
      <c r="X2540" t="s">
        <v>38</v>
      </c>
      <c r="Y2540">
        <v>3</v>
      </c>
      <c r="Z2540">
        <v>16</v>
      </c>
      <c r="AA2540">
        <v>16</v>
      </c>
      <c r="AB2540" t="s">
        <v>39</v>
      </c>
      <c r="AC2540" t="s">
        <v>23</v>
      </c>
      <c r="AD2540">
        <v>59.999999999999943</v>
      </c>
      <c r="AE2540">
        <v>1</v>
      </c>
      <c r="AF2540">
        <v>0</v>
      </c>
      <c r="AG2540" t="s">
        <v>75</v>
      </c>
      <c r="AH2540" t="s">
        <v>104</v>
      </c>
      <c r="AI2540" t="s">
        <v>112</v>
      </c>
      <c r="AJ2540">
        <v>2551</v>
      </c>
      <c r="AK2540">
        <v>2552</v>
      </c>
      <c r="AL2540" t="s">
        <v>118</v>
      </c>
    </row>
    <row r="2541" spans="1:38" x14ac:dyDescent="0.2">
      <c r="A2541">
        <v>1907</v>
      </c>
      <c r="B2541" s="1">
        <v>45326</v>
      </c>
      <c r="C2541" s="2">
        <v>0.64583333333333337</v>
      </c>
      <c r="D2541" s="2">
        <v>0.70833333333333337</v>
      </c>
      <c r="E2541" t="s">
        <v>38</v>
      </c>
      <c r="F2541">
        <v>3</v>
      </c>
      <c r="G2541">
        <v>16</v>
      </c>
      <c r="H2541">
        <v>15</v>
      </c>
      <c r="I2541" t="s">
        <v>41</v>
      </c>
      <c r="J2541" t="s">
        <v>23</v>
      </c>
      <c r="K2541">
        <v>90</v>
      </c>
      <c r="L2541">
        <v>0.9375</v>
      </c>
      <c r="M2541">
        <v>0</v>
      </c>
      <c r="N2541" t="s">
        <v>71</v>
      </c>
      <c r="O2541" t="s">
        <v>99</v>
      </c>
      <c r="P2541" t="s">
        <v>112</v>
      </c>
      <c r="Q2541" t="s">
        <v>118</v>
      </c>
      <c r="R2541" t="s">
        <v>118</v>
      </c>
      <c r="S2541">
        <v>2553</v>
      </c>
      <c r="T2541">
        <v>315</v>
      </c>
      <c r="U2541" s="1">
        <v>45326</v>
      </c>
      <c r="V2541" s="2">
        <v>0.64583333333333337</v>
      </c>
      <c r="W2541" s="2">
        <v>0.72916666666666663</v>
      </c>
      <c r="X2541" t="s">
        <v>38</v>
      </c>
      <c r="Y2541">
        <v>3</v>
      </c>
      <c r="Z2541">
        <v>16</v>
      </c>
      <c r="AA2541">
        <v>5</v>
      </c>
      <c r="AB2541" t="s">
        <v>39</v>
      </c>
      <c r="AC2541" t="s">
        <v>23</v>
      </c>
      <c r="AD2541">
        <v>119.99999999999989</v>
      </c>
      <c r="AE2541">
        <v>0.3125</v>
      </c>
      <c r="AF2541">
        <v>0</v>
      </c>
      <c r="AG2541" t="s">
        <v>71</v>
      </c>
      <c r="AH2541" t="s">
        <v>99</v>
      </c>
      <c r="AI2541" t="s">
        <v>112</v>
      </c>
      <c r="AJ2541">
        <v>2552</v>
      </c>
      <c r="AK2541">
        <v>2553</v>
      </c>
      <c r="AL2541" t="s">
        <v>118</v>
      </c>
    </row>
    <row r="2542" spans="1:38" x14ac:dyDescent="0.2">
      <c r="A2542">
        <v>2097</v>
      </c>
      <c r="B2542" s="1">
        <v>45608</v>
      </c>
      <c r="C2542" s="2">
        <v>0.64583333333333337</v>
      </c>
      <c r="D2542" s="2">
        <v>0.6875</v>
      </c>
      <c r="E2542" t="s">
        <v>38</v>
      </c>
      <c r="F2542">
        <v>3</v>
      </c>
      <c r="G2542">
        <v>16</v>
      </c>
      <c r="H2542">
        <v>12</v>
      </c>
      <c r="I2542" t="s">
        <v>41</v>
      </c>
      <c r="J2542" t="s">
        <v>30</v>
      </c>
      <c r="K2542">
        <v>59.999999999999943</v>
      </c>
      <c r="L2542">
        <v>0.75</v>
      </c>
      <c r="M2542">
        <v>0</v>
      </c>
      <c r="N2542" t="s">
        <v>73</v>
      </c>
      <c r="O2542" t="s">
        <v>108</v>
      </c>
      <c r="P2542" t="s">
        <v>112</v>
      </c>
      <c r="Q2542" t="s">
        <v>118</v>
      </c>
      <c r="R2542" t="s">
        <v>118</v>
      </c>
      <c r="S2542">
        <v>2554</v>
      </c>
      <c r="T2542">
        <v>1907</v>
      </c>
      <c r="U2542" s="1">
        <v>45326</v>
      </c>
      <c r="V2542" s="2">
        <v>0.64583333333333337</v>
      </c>
      <c r="W2542" s="2">
        <v>0.70833333333333337</v>
      </c>
      <c r="X2542" t="s">
        <v>38</v>
      </c>
      <c r="Y2542">
        <v>3</v>
      </c>
      <c r="Z2542">
        <v>16</v>
      </c>
      <c r="AA2542">
        <v>15</v>
      </c>
      <c r="AB2542" t="s">
        <v>41</v>
      </c>
      <c r="AC2542" t="s">
        <v>23</v>
      </c>
      <c r="AD2542">
        <v>90</v>
      </c>
      <c r="AE2542">
        <v>0.9375</v>
      </c>
      <c r="AF2542">
        <v>0</v>
      </c>
      <c r="AG2542" t="s">
        <v>71</v>
      </c>
      <c r="AH2542" t="s">
        <v>99</v>
      </c>
      <c r="AI2542" t="s">
        <v>112</v>
      </c>
      <c r="AJ2542">
        <v>2553</v>
      </c>
      <c r="AK2542">
        <v>2554</v>
      </c>
      <c r="AL2542" t="s">
        <v>118</v>
      </c>
    </row>
    <row r="2543" spans="1:38" x14ac:dyDescent="0.2">
      <c r="A2543">
        <v>341</v>
      </c>
      <c r="B2543" s="1">
        <v>45388</v>
      </c>
      <c r="C2543" s="2">
        <v>0.64583333333333337</v>
      </c>
      <c r="D2543" s="2">
        <v>0.66666666666666663</v>
      </c>
      <c r="E2543" t="s">
        <v>38</v>
      </c>
      <c r="F2543">
        <v>3</v>
      </c>
      <c r="G2543">
        <v>16</v>
      </c>
      <c r="H2543">
        <v>1</v>
      </c>
      <c r="I2543" t="s">
        <v>22</v>
      </c>
      <c r="J2543" t="s">
        <v>23</v>
      </c>
      <c r="K2543">
        <v>29.999999999999893</v>
      </c>
      <c r="L2543">
        <v>6.25E-2</v>
      </c>
      <c r="M2543">
        <v>0</v>
      </c>
      <c r="N2543" t="s">
        <v>77</v>
      </c>
      <c r="O2543" t="s">
        <v>101</v>
      </c>
      <c r="P2543" t="s">
        <v>112</v>
      </c>
      <c r="Q2543" t="s">
        <v>117</v>
      </c>
      <c r="R2543" t="s">
        <v>118</v>
      </c>
      <c r="S2543">
        <v>2555</v>
      </c>
      <c r="T2543">
        <v>2097</v>
      </c>
      <c r="U2543" s="1">
        <v>45608</v>
      </c>
      <c r="V2543" s="2">
        <v>0.64583333333333337</v>
      </c>
      <c r="W2543" s="2">
        <v>0.6875</v>
      </c>
      <c r="X2543" t="s">
        <v>38</v>
      </c>
      <c r="Y2543">
        <v>3</v>
      </c>
      <c r="Z2543">
        <v>16</v>
      </c>
      <c r="AA2543">
        <v>12</v>
      </c>
      <c r="AB2543" t="s">
        <v>41</v>
      </c>
      <c r="AC2543" t="s">
        <v>30</v>
      </c>
      <c r="AD2543">
        <v>59.999999999999943</v>
      </c>
      <c r="AE2543">
        <v>0.75</v>
      </c>
      <c r="AF2543">
        <v>0</v>
      </c>
      <c r="AG2543" t="s">
        <v>73</v>
      </c>
      <c r="AH2543" t="s">
        <v>108</v>
      </c>
      <c r="AI2543" t="s">
        <v>112</v>
      </c>
      <c r="AJ2543">
        <v>2554</v>
      </c>
      <c r="AK2543">
        <v>2555</v>
      </c>
      <c r="AL2543" t="s">
        <v>118</v>
      </c>
    </row>
    <row r="2544" spans="1:38" x14ac:dyDescent="0.2">
      <c r="A2544">
        <v>941</v>
      </c>
      <c r="B2544" s="1">
        <v>45644</v>
      </c>
      <c r="C2544" s="2">
        <v>0.64583333333333337</v>
      </c>
      <c r="D2544" s="2">
        <v>0.72916666666666663</v>
      </c>
      <c r="E2544" t="s">
        <v>38</v>
      </c>
      <c r="F2544">
        <v>3</v>
      </c>
      <c r="G2544">
        <v>16</v>
      </c>
      <c r="H2544">
        <v>7</v>
      </c>
      <c r="I2544" t="s">
        <v>27</v>
      </c>
      <c r="J2544" t="s">
        <v>28</v>
      </c>
      <c r="K2544">
        <v>119.99999999999989</v>
      </c>
      <c r="L2544">
        <v>0.4375</v>
      </c>
      <c r="M2544">
        <v>0</v>
      </c>
      <c r="N2544" t="s">
        <v>74</v>
      </c>
      <c r="O2544" t="s">
        <v>109</v>
      </c>
      <c r="P2544" t="s">
        <v>112</v>
      </c>
      <c r="Q2544" t="s">
        <v>118</v>
      </c>
      <c r="R2544" t="s">
        <v>124</v>
      </c>
      <c r="S2544">
        <v>2558</v>
      </c>
      <c r="T2544">
        <v>276</v>
      </c>
      <c r="U2544" s="1">
        <v>45542</v>
      </c>
      <c r="V2544" s="2">
        <v>0.64583333333333337</v>
      </c>
      <c r="W2544" s="2">
        <v>0.66666666666666663</v>
      </c>
      <c r="X2544" t="s">
        <v>38</v>
      </c>
      <c r="Y2544">
        <v>3</v>
      </c>
      <c r="Z2544">
        <v>16</v>
      </c>
      <c r="AA2544">
        <v>11</v>
      </c>
      <c r="AB2544" t="s">
        <v>41</v>
      </c>
      <c r="AC2544" t="s">
        <v>14</v>
      </c>
      <c r="AD2544">
        <v>29.999999999999893</v>
      </c>
      <c r="AE2544">
        <v>0.6875</v>
      </c>
      <c r="AF2544">
        <v>0</v>
      </c>
      <c r="AG2544" t="s">
        <v>77</v>
      </c>
      <c r="AH2544" t="s">
        <v>106</v>
      </c>
      <c r="AI2544" t="s">
        <v>112</v>
      </c>
      <c r="AJ2544">
        <v>2557</v>
      </c>
      <c r="AK2544">
        <v>2558</v>
      </c>
      <c r="AL2544" t="s">
        <v>118</v>
      </c>
    </row>
    <row r="2545" spans="1:38" x14ac:dyDescent="0.2">
      <c r="A2545">
        <v>276</v>
      </c>
      <c r="B2545" s="1">
        <v>45542</v>
      </c>
      <c r="C2545" s="2">
        <v>0.64583333333333337</v>
      </c>
      <c r="D2545" s="2">
        <v>0.66666666666666663</v>
      </c>
      <c r="E2545" t="s">
        <v>38</v>
      </c>
      <c r="F2545">
        <v>3</v>
      </c>
      <c r="G2545">
        <v>16</v>
      </c>
      <c r="H2545">
        <v>11</v>
      </c>
      <c r="I2545" t="s">
        <v>41</v>
      </c>
      <c r="J2545" t="s">
        <v>14</v>
      </c>
      <c r="K2545">
        <v>29.999999999999893</v>
      </c>
      <c r="L2545">
        <v>0.6875</v>
      </c>
      <c r="M2545">
        <v>0</v>
      </c>
      <c r="N2545" t="s">
        <v>77</v>
      </c>
      <c r="O2545" t="s">
        <v>106</v>
      </c>
      <c r="P2545" t="s">
        <v>112</v>
      </c>
      <c r="Q2545" t="s">
        <v>118</v>
      </c>
      <c r="R2545" t="s">
        <v>118</v>
      </c>
      <c r="S2545">
        <v>2557</v>
      </c>
      <c r="T2545">
        <v>2800</v>
      </c>
      <c r="U2545" s="1">
        <v>45520</v>
      </c>
      <c r="V2545" s="2">
        <v>0.64583333333333337</v>
      </c>
      <c r="W2545" s="2">
        <v>0.70833333333333337</v>
      </c>
      <c r="X2545" t="s">
        <v>38</v>
      </c>
      <c r="Y2545">
        <v>3</v>
      </c>
      <c r="Z2545">
        <v>16</v>
      </c>
      <c r="AA2545">
        <v>17</v>
      </c>
      <c r="AB2545" t="s">
        <v>17</v>
      </c>
      <c r="AC2545" t="s">
        <v>30</v>
      </c>
      <c r="AD2545">
        <v>90</v>
      </c>
      <c r="AE2545">
        <v>1.0625</v>
      </c>
      <c r="AF2545">
        <v>1</v>
      </c>
      <c r="AG2545" t="s">
        <v>76</v>
      </c>
      <c r="AH2545" t="s">
        <v>105</v>
      </c>
      <c r="AI2545" t="s">
        <v>112</v>
      </c>
      <c r="AJ2545">
        <v>2556</v>
      </c>
      <c r="AK2545">
        <v>2557</v>
      </c>
      <c r="AL2545" t="s">
        <v>118</v>
      </c>
    </row>
    <row r="2546" spans="1:38" x14ac:dyDescent="0.2">
      <c r="A2546">
        <v>2349</v>
      </c>
      <c r="B2546" s="1">
        <v>45428</v>
      </c>
      <c r="C2546" s="2">
        <v>0.64583333333333337</v>
      </c>
      <c r="D2546" s="2">
        <v>0.70833333333333337</v>
      </c>
      <c r="E2546" t="s">
        <v>38</v>
      </c>
      <c r="F2546">
        <v>3</v>
      </c>
      <c r="G2546">
        <v>16</v>
      </c>
      <c r="H2546">
        <v>1</v>
      </c>
      <c r="I2546" t="s">
        <v>22</v>
      </c>
      <c r="J2546" t="s">
        <v>23</v>
      </c>
      <c r="K2546">
        <v>90</v>
      </c>
      <c r="L2546">
        <v>6.25E-2</v>
      </c>
      <c r="M2546">
        <v>0</v>
      </c>
      <c r="N2546" t="s">
        <v>75</v>
      </c>
      <c r="O2546" t="s">
        <v>102</v>
      </c>
      <c r="P2546" t="s">
        <v>112</v>
      </c>
      <c r="Q2546" t="s">
        <v>117</v>
      </c>
      <c r="R2546" t="s">
        <v>118</v>
      </c>
      <c r="S2546">
        <v>2559</v>
      </c>
      <c r="T2546">
        <v>941</v>
      </c>
      <c r="U2546" s="1">
        <v>45644</v>
      </c>
      <c r="V2546" s="2">
        <v>0.64583333333333337</v>
      </c>
      <c r="W2546" s="2">
        <v>0.72916666666666663</v>
      </c>
      <c r="X2546" t="s">
        <v>38</v>
      </c>
      <c r="Y2546">
        <v>3</v>
      </c>
      <c r="Z2546">
        <v>16</v>
      </c>
      <c r="AA2546">
        <v>7</v>
      </c>
      <c r="AB2546" t="s">
        <v>27</v>
      </c>
      <c r="AC2546" t="s">
        <v>28</v>
      </c>
      <c r="AD2546">
        <v>119.99999999999989</v>
      </c>
      <c r="AE2546">
        <v>0.4375</v>
      </c>
      <c r="AF2546">
        <v>0</v>
      </c>
      <c r="AG2546" t="s">
        <v>74</v>
      </c>
      <c r="AH2546" t="s">
        <v>109</v>
      </c>
      <c r="AI2546" t="s">
        <v>112</v>
      </c>
      <c r="AJ2546">
        <v>2558</v>
      </c>
      <c r="AK2546">
        <v>2559</v>
      </c>
      <c r="AL2546" t="s">
        <v>118</v>
      </c>
    </row>
    <row r="2547" spans="1:38" x14ac:dyDescent="0.2">
      <c r="A2547">
        <v>2882</v>
      </c>
      <c r="B2547" s="1">
        <v>45491</v>
      </c>
      <c r="C2547" s="2">
        <v>0.64583333333333337</v>
      </c>
      <c r="D2547" s="2">
        <v>0.66666666666666663</v>
      </c>
      <c r="E2547" t="s">
        <v>38</v>
      </c>
      <c r="F2547">
        <v>3</v>
      </c>
      <c r="G2547">
        <v>16</v>
      </c>
      <c r="H2547">
        <v>17</v>
      </c>
      <c r="I2547" t="s">
        <v>22</v>
      </c>
      <c r="J2547" t="s">
        <v>14</v>
      </c>
      <c r="K2547">
        <v>29.999999999999893</v>
      </c>
      <c r="L2547">
        <v>1.0625</v>
      </c>
      <c r="M2547">
        <v>1</v>
      </c>
      <c r="N2547" t="s">
        <v>75</v>
      </c>
      <c r="O2547" t="s">
        <v>104</v>
      </c>
      <c r="P2547" t="s">
        <v>112</v>
      </c>
      <c r="Q2547" t="s">
        <v>118</v>
      </c>
      <c r="R2547" t="s">
        <v>118</v>
      </c>
      <c r="S2547">
        <v>2560</v>
      </c>
      <c r="T2547">
        <v>2349</v>
      </c>
      <c r="U2547" s="1">
        <v>45428</v>
      </c>
      <c r="V2547" s="2">
        <v>0.64583333333333337</v>
      </c>
      <c r="W2547" s="2">
        <v>0.70833333333333337</v>
      </c>
      <c r="X2547" t="s">
        <v>38</v>
      </c>
      <c r="Y2547">
        <v>3</v>
      </c>
      <c r="Z2547">
        <v>16</v>
      </c>
      <c r="AA2547">
        <v>1</v>
      </c>
      <c r="AB2547" t="s">
        <v>22</v>
      </c>
      <c r="AC2547" t="s">
        <v>23</v>
      </c>
      <c r="AD2547">
        <v>90</v>
      </c>
      <c r="AE2547">
        <v>6.25E-2</v>
      </c>
      <c r="AF2547">
        <v>0</v>
      </c>
      <c r="AG2547" t="s">
        <v>75</v>
      </c>
      <c r="AH2547" t="s">
        <v>102</v>
      </c>
      <c r="AI2547" t="s">
        <v>112</v>
      </c>
      <c r="AJ2547">
        <v>2559</v>
      </c>
      <c r="AK2547">
        <v>2560</v>
      </c>
      <c r="AL2547" t="s">
        <v>118</v>
      </c>
    </row>
    <row r="2548" spans="1:38" x14ac:dyDescent="0.2">
      <c r="A2548">
        <v>1260</v>
      </c>
      <c r="B2548" s="1">
        <v>45492</v>
      </c>
      <c r="C2548" s="2">
        <v>0.64583333333333337</v>
      </c>
      <c r="D2548" s="2">
        <v>0.6875</v>
      </c>
      <c r="E2548" t="s">
        <v>38</v>
      </c>
      <c r="F2548">
        <v>3</v>
      </c>
      <c r="G2548">
        <v>16</v>
      </c>
      <c r="H2548">
        <v>4</v>
      </c>
      <c r="I2548" t="s">
        <v>42</v>
      </c>
      <c r="J2548" t="s">
        <v>14</v>
      </c>
      <c r="K2548">
        <v>59.999999999999943</v>
      </c>
      <c r="L2548">
        <v>0.25</v>
      </c>
      <c r="M2548">
        <v>0</v>
      </c>
      <c r="N2548" t="s">
        <v>76</v>
      </c>
      <c r="O2548" t="s">
        <v>104</v>
      </c>
      <c r="P2548" t="s">
        <v>112</v>
      </c>
      <c r="Q2548" t="s">
        <v>118</v>
      </c>
      <c r="R2548" t="s">
        <v>118</v>
      </c>
      <c r="S2548">
        <v>2561</v>
      </c>
      <c r="T2548">
        <v>2882</v>
      </c>
      <c r="U2548" s="1">
        <v>45491</v>
      </c>
      <c r="V2548" s="2">
        <v>0.64583333333333337</v>
      </c>
      <c r="W2548" s="2">
        <v>0.66666666666666663</v>
      </c>
      <c r="X2548" t="s">
        <v>38</v>
      </c>
      <c r="Y2548">
        <v>3</v>
      </c>
      <c r="Z2548">
        <v>16</v>
      </c>
      <c r="AA2548">
        <v>17</v>
      </c>
      <c r="AB2548" t="s">
        <v>22</v>
      </c>
      <c r="AC2548" t="s">
        <v>14</v>
      </c>
      <c r="AD2548">
        <v>29.999999999999893</v>
      </c>
      <c r="AE2548">
        <v>1.0625</v>
      </c>
      <c r="AF2548">
        <v>1</v>
      </c>
      <c r="AG2548" t="s">
        <v>75</v>
      </c>
      <c r="AH2548" t="s">
        <v>104</v>
      </c>
      <c r="AI2548" t="s">
        <v>112</v>
      </c>
      <c r="AJ2548">
        <v>2560</v>
      </c>
      <c r="AK2548">
        <v>2561</v>
      </c>
      <c r="AL2548" t="s">
        <v>118</v>
      </c>
    </row>
    <row r="2549" spans="1:38" x14ac:dyDescent="0.2">
      <c r="A2549">
        <v>2800</v>
      </c>
      <c r="B2549" s="1">
        <v>45520</v>
      </c>
      <c r="C2549" s="2">
        <v>0.64583333333333337</v>
      </c>
      <c r="D2549" s="2">
        <v>0.70833333333333337</v>
      </c>
      <c r="E2549" t="s">
        <v>38</v>
      </c>
      <c r="F2549">
        <v>3</v>
      </c>
      <c r="G2549">
        <v>16</v>
      </c>
      <c r="H2549">
        <v>17</v>
      </c>
      <c r="I2549" t="s">
        <v>17</v>
      </c>
      <c r="J2549" t="s">
        <v>30</v>
      </c>
      <c r="K2549">
        <v>90</v>
      </c>
      <c r="L2549">
        <v>1.0625</v>
      </c>
      <c r="M2549">
        <v>1</v>
      </c>
      <c r="N2549" t="s">
        <v>76</v>
      </c>
      <c r="O2549" t="s">
        <v>105</v>
      </c>
      <c r="P2549" t="s">
        <v>112</v>
      </c>
      <c r="Q2549" t="s">
        <v>118</v>
      </c>
      <c r="R2549" t="s">
        <v>118</v>
      </c>
      <c r="S2549">
        <v>2556</v>
      </c>
      <c r="T2549">
        <v>341</v>
      </c>
      <c r="U2549" s="1">
        <v>45388</v>
      </c>
      <c r="V2549" s="2">
        <v>0.64583333333333337</v>
      </c>
      <c r="W2549" s="2">
        <v>0.66666666666666663</v>
      </c>
      <c r="X2549" t="s">
        <v>38</v>
      </c>
      <c r="Y2549">
        <v>3</v>
      </c>
      <c r="Z2549">
        <v>16</v>
      </c>
      <c r="AA2549">
        <v>1</v>
      </c>
      <c r="AB2549" t="s">
        <v>22</v>
      </c>
      <c r="AC2549" t="s">
        <v>23</v>
      </c>
      <c r="AD2549">
        <v>29.999999999999893</v>
      </c>
      <c r="AE2549">
        <v>6.25E-2</v>
      </c>
      <c r="AF2549">
        <v>0</v>
      </c>
      <c r="AG2549" t="s">
        <v>77</v>
      </c>
      <c r="AH2549" t="s">
        <v>101</v>
      </c>
      <c r="AI2549" t="s">
        <v>112</v>
      </c>
      <c r="AJ2549">
        <v>2555</v>
      </c>
      <c r="AK2549">
        <v>2556</v>
      </c>
      <c r="AL2549" t="s">
        <v>118</v>
      </c>
    </row>
    <row r="2550" spans="1:38" x14ac:dyDescent="0.2">
      <c r="A2550">
        <v>820</v>
      </c>
      <c r="B2550" s="1">
        <v>45304</v>
      </c>
      <c r="C2550" s="2">
        <v>0.64583333333333337</v>
      </c>
      <c r="D2550" s="2">
        <v>0.70833333333333337</v>
      </c>
      <c r="E2550" t="s">
        <v>38</v>
      </c>
      <c r="F2550">
        <v>3</v>
      </c>
      <c r="G2550">
        <v>16</v>
      </c>
      <c r="H2550">
        <v>19</v>
      </c>
      <c r="I2550" t="s">
        <v>22</v>
      </c>
      <c r="J2550" t="s">
        <v>28</v>
      </c>
      <c r="K2550">
        <v>90</v>
      </c>
      <c r="L2550">
        <v>1.1875</v>
      </c>
      <c r="M2550">
        <v>1</v>
      </c>
      <c r="N2550" t="s">
        <v>77</v>
      </c>
      <c r="O2550" t="s">
        <v>98</v>
      </c>
      <c r="P2550" t="s">
        <v>112</v>
      </c>
      <c r="Q2550" t="s">
        <v>118</v>
      </c>
      <c r="R2550" t="s">
        <v>118</v>
      </c>
      <c r="S2550">
        <v>2550</v>
      </c>
      <c r="T2550">
        <v>1044</v>
      </c>
      <c r="U2550" s="1">
        <v>45332</v>
      </c>
      <c r="V2550" s="2">
        <v>0.64583333333333337</v>
      </c>
      <c r="W2550" s="2">
        <v>0.72916666666666663</v>
      </c>
      <c r="X2550" t="s">
        <v>38</v>
      </c>
      <c r="Y2550">
        <v>3</v>
      </c>
      <c r="Z2550">
        <v>16</v>
      </c>
      <c r="AA2550">
        <v>6</v>
      </c>
      <c r="AB2550" t="s">
        <v>39</v>
      </c>
      <c r="AC2550" t="s">
        <v>23</v>
      </c>
      <c r="AD2550">
        <v>119.99999999999989</v>
      </c>
      <c r="AE2550">
        <v>0.375</v>
      </c>
      <c r="AF2550">
        <v>0</v>
      </c>
      <c r="AG2550" t="s">
        <v>77</v>
      </c>
      <c r="AH2550" t="s">
        <v>99</v>
      </c>
      <c r="AI2550" t="s">
        <v>112</v>
      </c>
      <c r="AJ2550">
        <v>2549</v>
      </c>
      <c r="AK2550">
        <v>2550</v>
      </c>
      <c r="AL2550" t="s">
        <v>118</v>
      </c>
    </row>
    <row r="2551" spans="1:38" x14ac:dyDescent="0.2">
      <c r="A2551">
        <v>2754</v>
      </c>
      <c r="B2551" s="1">
        <v>45381</v>
      </c>
      <c r="C2551" s="2">
        <v>0.64583333333333337</v>
      </c>
      <c r="D2551" s="2">
        <v>0.70833333333333337</v>
      </c>
      <c r="E2551" t="s">
        <v>38</v>
      </c>
      <c r="F2551">
        <v>3</v>
      </c>
      <c r="G2551">
        <v>16</v>
      </c>
      <c r="H2551">
        <v>10</v>
      </c>
      <c r="I2551" t="s">
        <v>27</v>
      </c>
      <c r="J2551" t="s">
        <v>28</v>
      </c>
      <c r="K2551">
        <v>90</v>
      </c>
      <c r="L2551">
        <v>0.625</v>
      </c>
      <c r="M2551">
        <v>0</v>
      </c>
      <c r="N2551" t="s">
        <v>77</v>
      </c>
      <c r="O2551" t="s">
        <v>100</v>
      </c>
      <c r="P2551" t="s">
        <v>112</v>
      </c>
      <c r="Q2551" t="s">
        <v>118</v>
      </c>
      <c r="R2551" t="s">
        <v>118</v>
      </c>
      <c r="S2551">
        <v>2548</v>
      </c>
      <c r="T2551">
        <v>1074</v>
      </c>
      <c r="U2551" s="1">
        <v>45436</v>
      </c>
      <c r="V2551" s="2">
        <v>0.64583333333333337</v>
      </c>
      <c r="W2551" s="2">
        <v>0.66666666666666663</v>
      </c>
      <c r="X2551" t="s">
        <v>38</v>
      </c>
      <c r="Y2551">
        <v>3</v>
      </c>
      <c r="Z2551">
        <v>16</v>
      </c>
      <c r="AA2551">
        <v>8</v>
      </c>
      <c r="AB2551" t="s">
        <v>17</v>
      </c>
      <c r="AC2551" t="s">
        <v>23</v>
      </c>
      <c r="AD2551">
        <v>29.999999999999893</v>
      </c>
      <c r="AE2551">
        <v>0.5</v>
      </c>
      <c r="AF2551">
        <v>0</v>
      </c>
      <c r="AG2551" t="s">
        <v>76</v>
      </c>
      <c r="AH2551" t="s">
        <v>102</v>
      </c>
      <c r="AI2551" t="s">
        <v>112</v>
      </c>
      <c r="AJ2551">
        <v>2547</v>
      </c>
      <c r="AK2551">
        <v>2548</v>
      </c>
      <c r="AL2551" t="s">
        <v>118</v>
      </c>
    </row>
    <row r="2552" spans="1:38" x14ac:dyDescent="0.2">
      <c r="A2552">
        <v>1074</v>
      </c>
      <c r="B2552" s="1">
        <v>45436</v>
      </c>
      <c r="C2552" s="2">
        <v>0.64583333333333337</v>
      </c>
      <c r="D2552" s="2">
        <v>0.66666666666666663</v>
      </c>
      <c r="E2552" t="s">
        <v>38</v>
      </c>
      <c r="F2552">
        <v>3</v>
      </c>
      <c r="G2552">
        <v>16</v>
      </c>
      <c r="H2552">
        <v>8</v>
      </c>
      <c r="I2552" t="s">
        <v>17</v>
      </c>
      <c r="J2552" t="s">
        <v>23</v>
      </c>
      <c r="K2552">
        <v>29.999999999999893</v>
      </c>
      <c r="L2552">
        <v>0.5</v>
      </c>
      <c r="M2552">
        <v>0</v>
      </c>
      <c r="N2552" t="s">
        <v>76</v>
      </c>
      <c r="O2552" t="s">
        <v>102</v>
      </c>
      <c r="P2552" t="s">
        <v>112</v>
      </c>
      <c r="Q2552" t="s">
        <v>118</v>
      </c>
      <c r="R2552" t="s">
        <v>118</v>
      </c>
      <c r="S2552">
        <v>2547</v>
      </c>
      <c r="T2552">
        <v>1635</v>
      </c>
      <c r="U2552" s="1">
        <v>45502</v>
      </c>
      <c r="V2552" s="2">
        <v>0.64583333333333337</v>
      </c>
      <c r="W2552" s="2">
        <v>0.72916666666666663</v>
      </c>
      <c r="X2552" t="s">
        <v>38</v>
      </c>
      <c r="Y2552">
        <v>3</v>
      </c>
      <c r="Z2552">
        <v>16</v>
      </c>
      <c r="AA2552">
        <v>8</v>
      </c>
      <c r="AB2552" t="s">
        <v>41</v>
      </c>
      <c r="AC2552" t="s">
        <v>40</v>
      </c>
      <c r="AD2552">
        <v>119.99999999999989</v>
      </c>
      <c r="AE2552">
        <v>0.5</v>
      </c>
      <c r="AF2552">
        <v>0</v>
      </c>
      <c r="AG2552" t="s">
        <v>72</v>
      </c>
      <c r="AH2552" t="s">
        <v>104</v>
      </c>
      <c r="AI2552" t="s">
        <v>112</v>
      </c>
      <c r="AJ2552">
        <v>2546</v>
      </c>
      <c r="AK2552">
        <v>2547</v>
      </c>
      <c r="AL2552" t="s">
        <v>118</v>
      </c>
    </row>
    <row r="2553" spans="1:38" x14ac:dyDescent="0.2">
      <c r="A2553">
        <v>1635</v>
      </c>
      <c r="B2553" s="1">
        <v>45502</v>
      </c>
      <c r="C2553" s="2">
        <v>0.64583333333333337</v>
      </c>
      <c r="D2553" s="2">
        <v>0.72916666666666663</v>
      </c>
      <c r="E2553" t="s">
        <v>38</v>
      </c>
      <c r="F2553">
        <v>3</v>
      </c>
      <c r="G2553">
        <v>16</v>
      </c>
      <c r="H2553">
        <v>8</v>
      </c>
      <c r="I2553" t="s">
        <v>41</v>
      </c>
      <c r="J2553" t="s">
        <v>40</v>
      </c>
      <c r="K2553">
        <v>119.99999999999989</v>
      </c>
      <c r="L2553">
        <v>0.5</v>
      </c>
      <c r="M2553">
        <v>0</v>
      </c>
      <c r="N2553" t="s">
        <v>72</v>
      </c>
      <c r="O2553" t="s">
        <v>104</v>
      </c>
      <c r="P2553" t="s">
        <v>112</v>
      </c>
      <c r="Q2553" t="s">
        <v>118</v>
      </c>
      <c r="R2553" t="s">
        <v>124</v>
      </c>
      <c r="S2553">
        <v>2546</v>
      </c>
      <c r="T2553">
        <v>392</v>
      </c>
      <c r="U2553" s="1">
        <v>45457</v>
      </c>
      <c r="V2553" s="2">
        <v>0.64583333333333337</v>
      </c>
      <c r="W2553" s="2">
        <v>0.72916666666666663</v>
      </c>
      <c r="X2553" t="s">
        <v>38</v>
      </c>
      <c r="Y2553">
        <v>3</v>
      </c>
      <c r="Z2553">
        <v>16</v>
      </c>
      <c r="AA2553">
        <v>8</v>
      </c>
      <c r="AB2553" t="s">
        <v>27</v>
      </c>
      <c r="AC2553" t="s">
        <v>30</v>
      </c>
      <c r="AD2553">
        <v>119.99999999999989</v>
      </c>
      <c r="AE2553">
        <v>0.5</v>
      </c>
      <c r="AF2553">
        <v>0</v>
      </c>
      <c r="AG2553" t="s">
        <v>76</v>
      </c>
      <c r="AH2553" t="s">
        <v>103</v>
      </c>
      <c r="AI2553" t="s">
        <v>112</v>
      </c>
      <c r="AJ2553">
        <v>2545</v>
      </c>
      <c r="AK2553">
        <v>2546</v>
      </c>
      <c r="AL2553" t="s">
        <v>118</v>
      </c>
    </row>
    <row r="2554" spans="1:38" x14ac:dyDescent="0.2">
      <c r="A2554">
        <v>392</v>
      </c>
      <c r="B2554" s="1">
        <v>45457</v>
      </c>
      <c r="C2554" s="2">
        <v>0.64583333333333337</v>
      </c>
      <c r="D2554" s="2">
        <v>0.72916666666666663</v>
      </c>
      <c r="E2554" t="s">
        <v>38</v>
      </c>
      <c r="F2554">
        <v>3</v>
      </c>
      <c r="G2554">
        <v>16</v>
      </c>
      <c r="H2554">
        <v>8</v>
      </c>
      <c r="I2554" t="s">
        <v>27</v>
      </c>
      <c r="J2554" t="s">
        <v>30</v>
      </c>
      <c r="K2554">
        <v>119.99999999999989</v>
      </c>
      <c r="L2554">
        <v>0.5</v>
      </c>
      <c r="M2554">
        <v>0</v>
      </c>
      <c r="N2554" t="s">
        <v>76</v>
      </c>
      <c r="O2554" t="s">
        <v>103</v>
      </c>
      <c r="P2554" t="s">
        <v>112</v>
      </c>
      <c r="Q2554" t="s">
        <v>118</v>
      </c>
      <c r="R2554" t="s">
        <v>124</v>
      </c>
      <c r="S2554">
        <v>2545</v>
      </c>
      <c r="T2554">
        <v>2927</v>
      </c>
      <c r="U2554" s="1">
        <v>45420</v>
      </c>
      <c r="V2554" s="2">
        <v>0.64583333333333337</v>
      </c>
      <c r="W2554" s="2">
        <v>0.66666666666666663</v>
      </c>
      <c r="X2554" t="s">
        <v>38</v>
      </c>
      <c r="Y2554">
        <v>3</v>
      </c>
      <c r="Z2554">
        <v>16</v>
      </c>
      <c r="AA2554">
        <v>1</v>
      </c>
      <c r="AB2554" t="s">
        <v>42</v>
      </c>
      <c r="AC2554" t="s">
        <v>23</v>
      </c>
      <c r="AD2554">
        <v>29.999999999999893</v>
      </c>
      <c r="AE2554">
        <v>6.25E-2</v>
      </c>
      <c r="AF2554">
        <v>0</v>
      </c>
      <c r="AG2554" t="s">
        <v>74</v>
      </c>
      <c r="AH2554" t="s">
        <v>102</v>
      </c>
      <c r="AI2554" t="s">
        <v>112</v>
      </c>
      <c r="AJ2554">
        <v>2544</v>
      </c>
      <c r="AK2554">
        <v>2545</v>
      </c>
      <c r="AL2554" t="s">
        <v>118</v>
      </c>
    </row>
    <row r="2555" spans="1:38" x14ac:dyDescent="0.2">
      <c r="A2555">
        <v>2927</v>
      </c>
      <c r="B2555" s="1">
        <v>45420</v>
      </c>
      <c r="C2555" s="2">
        <v>0.64583333333333337</v>
      </c>
      <c r="D2555" s="2">
        <v>0.66666666666666663</v>
      </c>
      <c r="E2555" t="s">
        <v>38</v>
      </c>
      <c r="F2555">
        <v>3</v>
      </c>
      <c r="G2555">
        <v>16</v>
      </c>
      <c r="H2555">
        <v>1</v>
      </c>
      <c r="I2555" t="s">
        <v>42</v>
      </c>
      <c r="J2555" t="s">
        <v>23</v>
      </c>
      <c r="K2555">
        <v>29.999999999999893</v>
      </c>
      <c r="L2555">
        <v>6.25E-2</v>
      </c>
      <c r="M2555">
        <v>0</v>
      </c>
      <c r="N2555" t="s">
        <v>74</v>
      </c>
      <c r="O2555" t="s">
        <v>102</v>
      </c>
      <c r="P2555" t="s">
        <v>112</v>
      </c>
      <c r="Q2555" t="s">
        <v>117</v>
      </c>
      <c r="R2555" t="s">
        <v>118</v>
      </c>
      <c r="S2555">
        <v>2544</v>
      </c>
      <c r="T2555">
        <v>1230</v>
      </c>
      <c r="U2555" s="1">
        <v>45568</v>
      </c>
      <c r="V2555" s="2">
        <v>0.64583333333333337</v>
      </c>
      <c r="W2555" s="2">
        <v>0.72916666666666663</v>
      </c>
      <c r="X2555" t="s">
        <v>38</v>
      </c>
      <c r="Y2555">
        <v>3</v>
      </c>
      <c r="Z2555">
        <v>16</v>
      </c>
      <c r="AA2555">
        <v>17</v>
      </c>
      <c r="AB2555" t="s">
        <v>17</v>
      </c>
      <c r="AC2555" t="s">
        <v>28</v>
      </c>
      <c r="AD2555">
        <v>119.99999999999989</v>
      </c>
      <c r="AE2555">
        <v>1.0625</v>
      </c>
      <c r="AF2555">
        <v>1</v>
      </c>
      <c r="AG2555" t="s">
        <v>75</v>
      </c>
      <c r="AH2555" t="s">
        <v>107</v>
      </c>
      <c r="AI2555" t="s">
        <v>112</v>
      </c>
      <c r="AJ2555">
        <v>2543</v>
      </c>
      <c r="AK2555">
        <v>2544</v>
      </c>
      <c r="AL2555" t="s">
        <v>118</v>
      </c>
    </row>
    <row r="2556" spans="1:38" x14ac:dyDescent="0.2">
      <c r="A2556">
        <v>1230</v>
      </c>
      <c r="B2556" s="1">
        <v>45568</v>
      </c>
      <c r="C2556" s="2">
        <v>0.64583333333333337</v>
      </c>
      <c r="D2556" s="2">
        <v>0.72916666666666663</v>
      </c>
      <c r="E2556" t="s">
        <v>38</v>
      </c>
      <c r="F2556">
        <v>3</v>
      </c>
      <c r="G2556">
        <v>16</v>
      </c>
      <c r="H2556">
        <v>17</v>
      </c>
      <c r="I2556" t="s">
        <v>17</v>
      </c>
      <c r="J2556" t="s">
        <v>28</v>
      </c>
      <c r="K2556">
        <v>119.99999999999989</v>
      </c>
      <c r="L2556">
        <v>1.0625</v>
      </c>
      <c r="M2556">
        <v>1</v>
      </c>
      <c r="N2556" t="s">
        <v>75</v>
      </c>
      <c r="O2556" t="s">
        <v>107</v>
      </c>
      <c r="P2556" t="s">
        <v>112</v>
      </c>
      <c r="Q2556" t="s">
        <v>118</v>
      </c>
      <c r="R2556" t="s">
        <v>124</v>
      </c>
      <c r="S2556">
        <v>2543</v>
      </c>
      <c r="T2556">
        <v>2299</v>
      </c>
      <c r="U2556" s="1">
        <v>45622</v>
      </c>
      <c r="V2556" s="2">
        <v>0.64583333333333337</v>
      </c>
      <c r="W2556" s="2">
        <v>0.6875</v>
      </c>
      <c r="X2556" t="s">
        <v>38</v>
      </c>
      <c r="Y2556">
        <v>3</v>
      </c>
      <c r="Z2556">
        <v>16</v>
      </c>
      <c r="AA2556">
        <v>6</v>
      </c>
      <c r="AB2556" t="s">
        <v>41</v>
      </c>
      <c r="AC2556" t="s">
        <v>30</v>
      </c>
      <c r="AD2556">
        <v>59.999999999999943</v>
      </c>
      <c r="AE2556">
        <v>0.375</v>
      </c>
      <c r="AF2556">
        <v>0</v>
      </c>
      <c r="AG2556" t="s">
        <v>73</v>
      </c>
      <c r="AH2556" t="s">
        <v>108</v>
      </c>
      <c r="AI2556" t="s">
        <v>112</v>
      </c>
      <c r="AJ2556">
        <v>2542</v>
      </c>
      <c r="AK2556">
        <v>2543</v>
      </c>
      <c r="AL2556" t="s">
        <v>118</v>
      </c>
    </row>
    <row r="2557" spans="1:38" x14ac:dyDescent="0.2">
      <c r="A2557">
        <v>2299</v>
      </c>
      <c r="B2557" s="1">
        <v>45622</v>
      </c>
      <c r="C2557" s="2">
        <v>0.64583333333333337</v>
      </c>
      <c r="D2557" s="2">
        <v>0.6875</v>
      </c>
      <c r="E2557" t="s">
        <v>38</v>
      </c>
      <c r="F2557">
        <v>3</v>
      </c>
      <c r="G2557">
        <v>16</v>
      </c>
      <c r="H2557">
        <v>6</v>
      </c>
      <c r="I2557" t="s">
        <v>41</v>
      </c>
      <c r="J2557" t="s">
        <v>30</v>
      </c>
      <c r="K2557">
        <v>59.999999999999943</v>
      </c>
      <c r="L2557">
        <v>0.375</v>
      </c>
      <c r="M2557">
        <v>0</v>
      </c>
      <c r="N2557" t="s">
        <v>73</v>
      </c>
      <c r="O2557" t="s">
        <v>108</v>
      </c>
      <c r="P2557" t="s">
        <v>112</v>
      </c>
      <c r="Q2557" t="s">
        <v>118</v>
      </c>
      <c r="R2557" t="s">
        <v>118</v>
      </c>
      <c r="S2557">
        <v>2542</v>
      </c>
      <c r="T2557">
        <v>2852</v>
      </c>
      <c r="U2557" s="1">
        <v>45317</v>
      </c>
      <c r="V2557" s="2">
        <v>0.64583333333333337</v>
      </c>
      <c r="W2557" s="2">
        <v>0.66666666666666663</v>
      </c>
      <c r="X2557" t="s">
        <v>38</v>
      </c>
      <c r="Y2557">
        <v>3</v>
      </c>
      <c r="Z2557">
        <v>16</v>
      </c>
      <c r="AA2557">
        <v>2</v>
      </c>
      <c r="AB2557" t="s">
        <v>41</v>
      </c>
      <c r="AC2557" t="s">
        <v>30</v>
      </c>
      <c r="AD2557">
        <v>29.999999999999893</v>
      </c>
      <c r="AE2557">
        <v>0.125</v>
      </c>
      <c r="AF2557">
        <v>0</v>
      </c>
      <c r="AG2557" t="s">
        <v>76</v>
      </c>
      <c r="AH2557" t="s">
        <v>98</v>
      </c>
      <c r="AI2557" t="s">
        <v>112</v>
      </c>
      <c r="AJ2557">
        <v>2541</v>
      </c>
      <c r="AK2557">
        <v>2542</v>
      </c>
      <c r="AL2557" t="s">
        <v>118</v>
      </c>
    </row>
    <row r="2558" spans="1:38" x14ac:dyDescent="0.2">
      <c r="A2558">
        <v>2852</v>
      </c>
      <c r="B2558" s="1">
        <v>45317</v>
      </c>
      <c r="C2558" s="2">
        <v>0.64583333333333337</v>
      </c>
      <c r="D2558" s="2">
        <v>0.66666666666666663</v>
      </c>
      <c r="E2558" t="s">
        <v>38</v>
      </c>
      <c r="F2558">
        <v>3</v>
      </c>
      <c r="G2558">
        <v>16</v>
      </c>
      <c r="H2558">
        <v>2</v>
      </c>
      <c r="I2558" t="s">
        <v>41</v>
      </c>
      <c r="J2558" t="s">
        <v>30</v>
      </c>
      <c r="K2558">
        <v>29.999999999999893</v>
      </c>
      <c r="L2558">
        <v>0.125</v>
      </c>
      <c r="M2558">
        <v>0</v>
      </c>
      <c r="N2558" t="s">
        <v>76</v>
      </c>
      <c r="O2558" t="s">
        <v>98</v>
      </c>
      <c r="P2558" t="s">
        <v>112</v>
      </c>
      <c r="Q2558" t="s">
        <v>117</v>
      </c>
      <c r="R2558" t="s">
        <v>118</v>
      </c>
      <c r="S2558">
        <v>2541</v>
      </c>
      <c r="T2558">
        <v>1803</v>
      </c>
      <c r="U2558" s="1">
        <v>45551</v>
      </c>
      <c r="V2558" s="2">
        <v>0.64583333333333337</v>
      </c>
      <c r="W2558" s="2">
        <v>0.72916666666666663</v>
      </c>
      <c r="X2558" t="s">
        <v>38</v>
      </c>
      <c r="Y2558">
        <v>3</v>
      </c>
      <c r="Z2558">
        <v>16</v>
      </c>
      <c r="AA2558">
        <v>16</v>
      </c>
      <c r="AB2558" t="s">
        <v>42</v>
      </c>
      <c r="AC2558" t="s">
        <v>23</v>
      </c>
      <c r="AD2558">
        <v>119.99999999999989</v>
      </c>
      <c r="AE2558">
        <v>1</v>
      </c>
      <c r="AF2558">
        <v>0</v>
      </c>
      <c r="AG2558" t="s">
        <v>72</v>
      </c>
      <c r="AH2558" t="s">
        <v>106</v>
      </c>
      <c r="AI2558" t="s">
        <v>112</v>
      </c>
      <c r="AJ2558">
        <v>2540</v>
      </c>
      <c r="AK2558">
        <v>2541</v>
      </c>
      <c r="AL2558" t="s">
        <v>118</v>
      </c>
    </row>
    <row r="2559" spans="1:38" x14ac:dyDescent="0.2">
      <c r="A2559">
        <v>1803</v>
      </c>
      <c r="B2559" s="1">
        <v>45551</v>
      </c>
      <c r="C2559" s="2">
        <v>0.64583333333333337</v>
      </c>
      <c r="D2559" s="2">
        <v>0.72916666666666663</v>
      </c>
      <c r="E2559" t="s">
        <v>38</v>
      </c>
      <c r="F2559">
        <v>3</v>
      </c>
      <c r="G2559">
        <v>16</v>
      </c>
      <c r="H2559">
        <v>16</v>
      </c>
      <c r="I2559" t="s">
        <v>42</v>
      </c>
      <c r="J2559" t="s">
        <v>23</v>
      </c>
      <c r="K2559">
        <v>119.99999999999989</v>
      </c>
      <c r="L2559">
        <v>1</v>
      </c>
      <c r="M2559">
        <v>0</v>
      </c>
      <c r="N2559" t="s">
        <v>72</v>
      </c>
      <c r="O2559" t="s">
        <v>106</v>
      </c>
      <c r="P2559" t="s">
        <v>112</v>
      </c>
      <c r="Q2559" t="s">
        <v>118</v>
      </c>
      <c r="R2559" t="s">
        <v>124</v>
      </c>
      <c r="S2559">
        <v>2540</v>
      </c>
      <c r="T2559">
        <v>1446</v>
      </c>
      <c r="U2559" s="1">
        <v>45589</v>
      </c>
      <c r="V2559" s="2">
        <v>0.64583333333333337</v>
      </c>
      <c r="W2559" s="2">
        <v>0.70833333333333337</v>
      </c>
      <c r="X2559" t="s">
        <v>38</v>
      </c>
      <c r="Y2559">
        <v>3</v>
      </c>
      <c r="Z2559">
        <v>16</v>
      </c>
      <c r="AA2559">
        <v>15</v>
      </c>
      <c r="AB2559" t="s">
        <v>17</v>
      </c>
      <c r="AC2559" t="s">
        <v>14</v>
      </c>
      <c r="AD2559">
        <v>90</v>
      </c>
      <c r="AE2559">
        <v>0.9375</v>
      </c>
      <c r="AF2559">
        <v>0</v>
      </c>
      <c r="AG2559" t="s">
        <v>75</v>
      </c>
      <c r="AH2559" t="s">
        <v>107</v>
      </c>
      <c r="AI2559" t="s">
        <v>112</v>
      </c>
      <c r="AJ2559">
        <v>2539</v>
      </c>
      <c r="AK2559">
        <v>2540</v>
      </c>
      <c r="AL2559" t="s">
        <v>118</v>
      </c>
    </row>
    <row r="2560" spans="1:38" x14ac:dyDescent="0.2">
      <c r="A2560">
        <v>1446</v>
      </c>
      <c r="B2560" s="1">
        <v>45589</v>
      </c>
      <c r="C2560" s="2">
        <v>0.64583333333333337</v>
      </c>
      <c r="D2560" s="2">
        <v>0.70833333333333337</v>
      </c>
      <c r="E2560" t="s">
        <v>38</v>
      </c>
      <c r="F2560">
        <v>3</v>
      </c>
      <c r="G2560">
        <v>16</v>
      </c>
      <c r="H2560">
        <v>15</v>
      </c>
      <c r="I2560" t="s">
        <v>17</v>
      </c>
      <c r="J2560" t="s">
        <v>14</v>
      </c>
      <c r="K2560">
        <v>90</v>
      </c>
      <c r="L2560">
        <v>0.9375</v>
      </c>
      <c r="M2560">
        <v>0</v>
      </c>
      <c r="N2560" t="s">
        <v>75</v>
      </c>
      <c r="O2560" t="s">
        <v>107</v>
      </c>
      <c r="P2560" t="s">
        <v>112</v>
      </c>
      <c r="Q2560" t="s">
        <v>118</v>
      </c>
      <c r="R2560" t="s">
        <v>118</v>
      </c>
      <c r="S2560">
        <v>2539</v>
      </c>
      <c r="T2560">
        <v>1609</v>
      </c>
      <c r="U2560" s="1">
        <v>45569</v>
      </c>
      <c r="V2560" s="2">
        <v>0.64583333333333337</v>
      </c>
      <c r="W2560" s="2">
        <v>0.6875</v>
      </c>
      <c r="X2560" t="s">
        <v>38</v>
      </c>
      <c r="Y2560">
        <v>3</v>
      </c>
      <c r="Z2560">
        <v>16</v>
      </c>
      <c r="AA2560">
        <v>17</v>
      </c>
      <c r="AB2560" t="s">
        <v>27</v>
      </c>
      <c r="AC2560" t="s">
        <v>30</v>
      </c>
      <c r="AD2560">
        <v>59.999999999999943</v>
      </c>
      <c r="AE2560">
        <v>1.0625</v>
      </c>
      <c r="AF2560">
        <v>1</v>
      </c>
      <c r="AG2560" t="s">
        <v>76</v>
      </c>
      <c r="AH2560" t="s">
        <v>107</v>
      </c>
      <c r="AI2560" t="s">
        <v>112</v>
      </c>
      <c r="AJ2560">
        <v>2538</v>
      </c>
      <c r="AK2560">
        <v>2539</v>
      </c>
      <c r="AL2560" t="s">
        <v>118</v>
      </c>
    </row>
    <row r="2561" spans="1:38" x14ac:dyDescent="0.2">
      <c r="A2561">
        <v>1609</v>
      </c>
      <c r="B2561" s="1">
        <v>45569</v>
      </c>
      <c r="C2561" s="2">
        <v>0.64583333333333337</v>
      </c>
      <c r="D2561" s="2">
        <v>0.6875</v>
      </c>
      <c r="E2561" t="s">
        <v>38</v>
      </c>
      <c r="F2561">
        <v>3</v>
      </c>
      <c r="G2561">
        <v>16</v>
      </c>
      <c r="H2561">
        <v>17</v>
      </c>
      <c r="I2561" t="s">
        <v>27</v>
      </c>
      <c r="J2561" t="s">
        <v>30</v>
      </c>
      <c r="K2561">
        <v>59.999999999999943</v>
      </c>
      <c r="L2561">
        <v>1.0625</v>
      </c>
      <c r="M2561">
        <v>1</v>
      </c>
      <c r="N2561" t="s">
        <v>76</v>
      </c>
      <c r="O2561" t="s">
        <v>107</v>
      </c>
      <c r="P2561" t="s">
        <v>112</v>
      </c>
      <c r="Q2561" t="s">
        <v>118</v>
      </c>
      <c r="R2561" t="s">
        <v>118</v>
      </c>
      <c r="S2561">
        <v>2538</v>
      </c>
      <c r="T2561">
        <v>1851</v>
      </c>
      <c r="U2561" s="1">
        <v>45376</v>
      </c>
      <c r="V2561" s="2">
        <v>0.64583333333333337</v>
      </c>
      <c r="W2561" s="2">
        <v>0.72916666666666663</v>
      </c>
      <c r="X2561" t="s">
        <v>38</v>
      </c>
      <c r="Y2561">
        <v>3</v>
      </c>
      <c r="Z2561">
        <v>16</v>
      </c>
      <c r="AA2561">
        <v>8</v>
      </c>
      <c r="AB2561" t="s">
        <v>13</v>
      </c>
      <c r="AC2561" t="s">
        <v>14</v>
      </c>
      <c r="AD2561">
        <v>119.99999999999989</v>
      </c>
      <c r="AE2561">
        <v>0.5</v>
      </c>
      <c r="AF2561">
        <v>0</v>
      </c>
      <c r="AG2561" t="s">
        <v>72</v>
      </c>
      <c r="AH2561" t="s">
        <v>100</v>
      </c>
      <c r="AI2561" t="s">
        <v>112</v>
      </c>
      <c r="AJ2561">
        <v>2537</v>
      </c>
      <c r="AK2561">
        <v>2538</v>
      </c>
      <c r="AL2561" t="s">
        <v>118</v>
      </c>
    </row>
    <row r="2562" spans="1:38" x14ac:dyDescent="0.2">
      <c r="A2562">
        <v>1851</v>
      </c>
      <c r="B2562" s="1">
        <v>45376</v>
      </c>
      <c r="C2562" s="2">
        <v>0.64583333333333337</v>
      </c>
      <c r="D2562" s="2">
        <v>0.72916666666666663</v>
      </c>
      <c r="E2562" t="s">
        <v>38</v>
      </c>
      <c r="F2562">
        <v>3</v>
      </c>
      <c r="G2562">
        <v>16</v>
      </c>
      <c r="H2562">
        <v>8</v>
      </c>
      <c r="I2562" t="s">
        <v>13</v>
      </c>
      <c r="J2562" t="s">
        <v>14</v>
      </c>
      <c r="K2562">
        <v>119.99999999999989</v>
      </c>
      <c r="L2562">
        <v>0.5</v>
      </c>
      <c r="M2562">
        <v>0</v>
      </c>
      <c r="N2562" t="s">
        <v>72</v>
      </c>
      <c r="O2562" t="s">
        <v>100</v>
      </c>
      <c r="P2562" t="s">
        <v>112</v>
      </c>
      <c r="Q2562" t="s">
        <v>118</v>
      </c>
      <c r="R2562" t="s">
        <v>124</v>
      </c>
      <c r="S2562">
        <v>2537</v>
      </c>
      <c r="T2562">
        <v>1768</v>
      </c>
      <c r="U2562" s="1">
        <v>45648</v>
      </c>
      <c r="V2562" s="2">
        <v>0.66666666666666663</v>
      </c>
      <c r="W2562" s="2">
        <v>0.72916666666666663</v>
      </c>
      <c r="X2562" t="s">
        <v>38</v>
      </c>
      <c r="Y2562">
        <v>3</v>
      </c>
      <c r="Z2562">
        <v>16</v>
      </c>
      <c r="AA2562">
        <v>8</v>
      </c>
      <c r="AB2562" t="s">
        <v>17</v>
      </c>
      <c r="AC2562" t="s">
        <v>14</v>
      </c>
      <c r="AD2562">
        <v>90</v>
      </c>
      <c r="AE2562">
        <v>0.5</v>
      </c>
      <c r="AF2562">
        <v>0</v>
      </c>
      <c r="AG2562" t="s">
        <v>71</v>
      </c>
      <c r="AH2562" t="s">
        <v>109</v>
      </c>
      <c r="AI2562" t="s">
        <v>112</v>
      </c>
      <c r="AJ2562">
        <v>2536</v>
      </c>
      <c r="AK2562">
        <v>2537</v>
      </c>
      <c r="AL2562" t="s">
        <v>118</v>
      </c>
    </row>
    <row r="2563" spans="1:38" x14ac:dyDescent="0.2">
      <c r="A2563">
        <v>1044</v>
      </c>
      <c r="B2563" s="1">
        <v>45332</v>
      </c>
      <c r="C2563" s="2">
        <v>0.64583333333333337</v>
      </c>
      <c r="D2563" s="2">
        <v>0.72916666666666663</v>
      </c>
      <c r="E2563" t="s">
        <v>38</v>
      </c>
      <c r="F2563">
        <v>3</v>
      </c>
      <c r="G2563">
        <v>16</v>
      </c>
      <c r="H2563">
        <v>6</v>
      </c>
      <c r="I2563" t="s">
        <v>39</v>
      </c>
      <c r="J2563" t="s">
        <v>23</v>
      </c>
      <c r="K2563">
        <v>119.99999999999989</v>
      </c>
      <c r="L2563">
        <v>0.375</v>
      </c>
      <c r="M2563">
        <v>0</v>
      </c>
      <c r="N2563" t="s">
        <v>77</v>
      </c>
      <c r="O2563" t="s">
        <v>99</v>
      </c>
      <c r="P2563" t="s">
        <v>112</v>
      </c>
      <c r="Q2563" t="s">
        <v>118</v>
      </c>
      <c r="R2563" t="s">
        <v>124</v>
      </c>
      <c r="S2563">
        <v>2549</v>
      </c>
      <c r="T2563">
        <v>2754</v>
      </c>
      <c r="U2563" s="1">
        <v>45381</v>
      </c>
      <c r="V2563" s="2">
        <v>0.64583333333333337</v>
      </c>
      <c r="W2563" s="2">
        <v>0.70833333333333337</v>
      </c>
      <c r="X2563" t="s">
        <v>38</v>
      </c>
      <c r="Y2563">
        <v>3</v>
      </c>
      <c r="Z2563">
        <v>16</v>
      </c>
      <c r="AA2563">
        <v>10</v>
      </c>
      <c r="AB2563" t="s">
        <v>27</v>
      </c>
      <c r="AC2563" t="s">
        <v>28</v>
      </c>
      <c r="AD2563">
        <v>90</v>
      </c>
      <c r="AE2563">
        <v>0.625</v>
      </c>
      <c r="AF2563">
        <v>0</v>
      </c>
      <c r="AG2563" t="s">
        <v>77</v>
      </c>
      <c r="AH2563" t="s">
        <v>100</v>
      </c>
      <c r="AI2563" t="s">
        <v>112</v>
      </c>
      <c r="AJ2563">
        <v>2548</v>
      </c>
      <c r="AK2563">
        <v>2549</v>
      </c>
      <c r="AL2563" t="s">
        <v>118</v>
      </c>
    </row>
    <row r="2564" spans="1:38" x14ac:dyDescent="0.2">
      <c r="A2564">
        <v>268</v>
      </c>
      <c r="B2564" s="1">
        <v>45316</v>
      </c>
      <c r="C2564" s="2">
        <v>0.625</v>
      </c>
      <c r="D2564" s="2">
        <v>0.64583333333333337</v>
      </c>
      <c r="E2564" t="s">
        <v>38</v>
      </c>
      <c r="F2564">
        <v>3</v>
      </c>
      <c r="G2564">
        <v>16</v>
      </c>
      <c r="H2564">
        <v>14</v>
      </c>
      <c r="I2564" t="s">
        <v>27</v>
      </c>
      <c r="J2564" t="s">
        <v>23</v>
      </c>
      <c r="K2564">
        <v>30.000000000000053</v>
      </c>
      <c r="L2564">
        <v>0.875</v>
      </c>
      <c r="M2564">
        <v>0</v>
      </c>
      <c r="N2564" t="s">
        <v>75</v>
      </c>
      <c r="O2564" t="s">
        <v>98</v>
      </c>
      <c r="P2564" t="s">
        <v>112</v>
      </c>
      <c r="Q2564" t="s">
        <v>118</v>
      </c>
      <c r="R2564" t="s">
        <v>118</v>
      </c>
      <c r="S2564">
        <v>2576</v>
      </c>
      <c r="T2564">
        <v>974</v>
      </c>
      <c r="U2564" s="1">
        <v>45509</v>
      </c>
      <c r="V2564" s="2">
        <v>0.625</v>
      </c>
      <c r="W2564" s="2">
        <v>0.6875</v>
      </c>
      <c r="X2564" t="s">
        <v>38</v>
      </c>
      <c r="Y2564">
        <v>3</v>
      </c>
      <c r="Z2564">
        <v>16</v>
      </c>
      <c r="AA2564">
        <v>12</v>
      </c>
      <c r="AB2564" t="s">
        <v>27</v>
      </c>
      <c r="AC2564" t="s">
        <v>14</v>
      </c>
      <c r="AD2564">
        <v>90</v>
      </c>
      <c r="AE2564">
        <v>0.75</v>
      </c>
      <c r="AF2564">
        <v>0</v>
      </c>
      <c r="AG2564" t="s">
        <v>72</v>
      </c>
      <c r="AH2564" t="s">
        <v>105</v>
      </c>
      <c r="AI2564" t="s">
        <v>112</v>
      </c>
      <c r="AJ2564">
        <v>2575</v>
      </c>
      <c r="AK2564">
        <v>2576</v>
      </c>
      <c r="AL2564" t="s">
        <v>118</v>
      </c>
    </row>
    <row r="2565" spans="1:38" x14ac:dyDescent="0.2">
      <c r="A2565">
        <v>876</v>
      </c>
      <c r="B2565" s="1">
        <v>45545</v>
      </c>
      <c r="C2565" s="2">
        <v>0.625</v>
      </c>
      <c r="D2565" s="2">
        <v>0.6875</v>
      </c>
      <c r="E2565" t="s">
        <v>38</v>
      </c>
      <c r="F2565">
        <v>3</v>
      </c>
      <c r="G2565">
        <v>16</v>
      </c>
      <c r="H2565">
        <v>14</v>
      </c>
      <c r="I2565" t="s">
        <v>22</v>
      </c>
      <c r="J2565" t="s">
        <v>18</v>
      </c>
      <c r="K2565">
        <v>90</v>
      </c>
      <c r="L2565">
        <v>0.875</v>
      </c>
      <c r="M2565">
        <v>0</v>
      </c>
      <c r="N2565" t="s">
        <v>73</v>
      </c>
      <c r="O2565" t="s">
        <v>106</v>
      </c>
      <c r="P2565" t="s">
        <v>112</v>
      </c>
      <c r="Q2565" t="s">
        <v>118</v>
      </c>
      <c r="R2565" t="s">
        <v>118</v>
      </c>
      <c r="S2565">
        <v>2577</v>
      </c>
      <c r="T2565">
        <v>268</v>
      </c>
      <c r="U2565" s="1">
        <v>45316</v>
      </c>
      <c r="V2565" s="2">
        <v>0.625</v>
      </c>
      <c r="W2565" s="2">
        <v>0.64583333333333337</v>
      </c>
      <c r="X2565" t="s">
        <v>38</v>
      </c>
      <c r="Y2565">
        <v>3</v>
      </c>
      <c r="Z2565">
        <v>16</v>
      </c>
      <c r="AA2565">
        <v>14</v>
      </c>
      <c r="AB2565" t="s">
        <v>27</v>
      </c>
      <c r="AC2565" t="s">
        <v>23</v>
      </c>
      <c r="AD2565">
        <v>30.000000000000053</v>
      </c>
      <c r="AE2565">
        <v>0.875</v>
      </c>
      <c r="AF2565">
        <v>0</v>
      </c>
      <c r="AG2565" t="s">
        <v>75</v>
      </c>
      <c r="AH2565" t="s">
        <v>98</v>
      </c>
      <c r="AI2565" t="s">
        <v>112</v>
      </c>
      <c r="AJ2565">
        <v>2576</v>
      </c>
      <c r="AK2565">
        <v>2577</v>
      </c>
      <c r="AL2565" t="s">
        <v>118</v>
      </c>
    </row>
    <row r="2566" spans="1:38" x14ac:dyDescent="0.2">
      <c r="A2566">
        <v>2412</v>
      </c>
      <c r="B2566" s="1">
        <v>45602</v>
      </c>
      <c r="C2566" s="2">
        <v>0.625</v>
      </c>
      <c r="D2566" s="2">
        <v>0.64583333333333337</v>
      </c>
      <c r="E2566" t="s">
        <v>38</v>
      </c>
      <c r="F2566">
        <v>3</v>
      </c>
      <c r="G2566">
        <v>16</v>
      </c>
      <c r="H2566">
        <v>15</v>
      </c>
      <c r="I2566" t="s">
        <v>17</v>
      </c>
      <c r="J2566" t="s">
        <v>40</v>
      </c>
      <c r="K2566">
        <v>30.000000000000053</v>
      </c>
      <c r="L2566">
        <v>0.9375</v>
      </c>
      <c r="M2566">
        <v>0</v>
      </c>
      <c r="N2566" t="s">
        <v>74</v>
      </c>
      <c r="O2566" t="s">
        <v>108</v>
      </c>
      <c r="P2566" t="s">
        <v>112</v>
      </c>
      <c r="Q2566" t="s">
        <v>118</v>
      </c>
      <c r="R2566" t="s">
        <v>118</v>
      </c>
      <c r="S2566">
        <v>2578</v>
      </c>
      <c r="T2566">
        <v>876</v>
      </c>
      <c r="U2566" s="1">
        <v>45545</v>
      </c>
      <c r="V2566" s="2">
        <v>0.625</v>
      </c>
      <c r="W2566" s="2">
        <v>0.6875</v>
      </c>
      <c r="X2566" t="s">
        <v>38</v>
      </c>
      <c r="Y2566">
        <v>3</v>
      </c>
      <c r="Z2566">
        <v>16</v>
      </c>
      <c r="AA2566">
        <v>14</v>
      </c>
      <c r="AB2566" t="s">
        <v>22</v>
      </c>
      <c r="AC2566" t="s">
        <v>18</v>
      </c>
      <c r="AD2566">
        <v>90</v>
      </c>
      <c r="AE2566">
        <v>0.875</v>
      </c>
      <c r="AF2566">
        <v>0</v>
      </c>
      <c r="AG2566" t="s">
        <v>73</v>
      </c>
      <c r="AH2566" t="s">
        <v>106</v>
      </c>
      <c r="AI2566" t="s">
        <v>112</v>
      </c>
      <c r="AJ2566">
        <v>2577</v>
      </c>
      <c r="AK2566">
        <v>2578</v>
      </c>
      <c r="AL2566" t="s">
        <v>118</v>
      </c>
    </row>
    <row r="2567" spans="1:38" x14ac:dyDescent="0.2">
      <c r="A2567">
        <v>1164</v>
      </c>
      <c r="B2567" s="1">
        <v>45319</v>
      </c>
      <c r="C2567" s="2">
        <v>0.625</v>
      </c>
      <c r="D2567" s="2">
        <v>0.6875</v>
      </c>
      <c r="E2567" t="s">
        <v>38</v>
      </c>
      <c r="F2567">
        <v>3</v>
      </c>
      <c r="G2567">
        <v>16</v>
      </c>
      <c r="H2567">
        <v>19</v>
      </c>
      <c r="I2567" t="s">
        <v>27</v>
      </c>
      <c r="J2567" t="s">
        <v>18</v>
      </c>
      <c r="K2567">
        <v>90</v>
      </c>
      <c r="L2567">
        <v>1.1875</v>
      </c>
      <c r="M2567">
        <v>1</v>
      </c>
      <c r="N2567" t="s">
        <v>71</v>
      </c>
      <c r="O2567" t="s">
        <v>98</v>
      </c>
      <c r="P2567" t="s">
        <v>112</v>
      </c>
      <c r="Q2567" t="s">
        <v>118</v>
      </c>
      <c r="R2567" t="s">
        <v>118</v>
      </c>
      <c r="S2567">
        <v>2579</v>
      </c>
      <c r="T2567">
        <v>2412</v>
      </c>
      <c r="U2567" s="1">
        <v>45602</v>
      </c>
      <c r="V2567" s="2">
        <v>0.625</v>
      </c>
      <c r="W2567" s="2">
        <v>0.64583333333333337</v>
      </c>
      <c r="X2567" t="s">
        <v>38</v>
      </c>
      <c r="Y2567">
        <v>3</v>
      </c>
      <c r="Z2567">
        <v>16</v>
      </c>
      <c r="AA2567">
        <v>15</v>
      </c>
      <c r="AB2567" t="s">
        <v>17</v>
      </c>
      <c r="AC2567" t="s">
        <v>40</v>
      </c>
      <c r="AD2567">
        <v>30.000000000000053</v>
      </c>
      <c r="AE2567">
        <v>0.9375</v>
      </c>
      <c r="AF2567">
        <v>0</v>
      </c>
      <c r="AG2567" t="s">
        <v>74</v>
      </c>
      <c r="AH2567" t="s">
        <v>108</v>
      </c>
      <c r="AI2567" t="s">
        <v>112</v>
      </c>
      <c r="AJ2567">
        <v>2578</v>
      </c>
      <c r="AK2567">
        <v>2579</v>
      </c>
      <c r="AL2567" t="s">
        <v>118</v>
      </c>
    </row>
    <row r="2568" spans="1:38" x14ac:dyDescent="0.2">
      <c r="A2568">
        <v>790</v>
      </c>
      <c r="B2568" s="1">
        <v>45442</v>
      </c>
      <c r="C2568" s="2">
        <v>0.625</v>
      </c>
      <c r="D2568" s="2">
        <v>0.66666666666666663</v>
      </c>
      <c r="E2568" t="s">
        <v>38</v>
      </c>
      <c r="F2568">
        <v>3</v>
      </c>
      <c r="G2568">
        <v>16</v>
      </c>
      <c r="H2568">
        <v>5</v>
      </c>
      <c r="I2568" t="s">
        <v>42</v>
      </c>
      <c r="J2568" t="s">
        <v>14</v>
      </c>
      <c r="K2568">
        <v>59.999999999999943</v>
      </c>
      <c r="L2568">
        <v>0.3125</v>
      </c>
      <c r="M2568">
        <v>0</v>
      </c>
      <c r="N2568" t="s">
        <v>75</v>
      </c>
      <c r="O2568" t="s">
        <v>102</v>
      </c>
      <c r="P2568" t="s">
        <v>112</v>
      </c>
      <c r="Q2568" t="s">
        <v>118</v>
      </c>
      <c r="R2568" t="s">
        <v>118</v>
      </c>
      <c r="S2568">
        <v>2585</v>
      </c>
      <c r="T2568">
        <v>14</v>
      </c>
      <c r="U2568" s="1">
        <v>45294</v>
      </c>
      <c r="V2568" s="2">
        <v>0.625</v>
      </c>
      <c r="W2568" s="2">
        <v>0.64583333333333337</v>
      </c>
      <c r="X2568" t="s">
        <v>38</v>
      </c>
      <c r="Y2568">
        <v>3</v>
      </c>
      <c r="Z2568">
        <v>16</v>
      </c>
      <c r="AA2568">
        <v>17</v>
      </c>
      <c r="AB2568" t="s">
        <v>41</v>
      </c>
      <c r="AC2568" t="s">
        <v>14</v>
      </c>
      <c r="AD2568">
        <v>30.000000000000053</v>
      </c>
      <c r="AE2568">
        <v>1.0625</v>
      </c>
      <c r="AF2568">
        <v>1</v>
      </c>
      <c r="AG2568" t="s">
        <v>74</v>
      </c>
      <c r="AH2568" t="s">
        <v>98</v>
      </c>
      <c r="AI2568" t="s">
        <v>112</v>
      </c>
      <c r="AJ2568">
        <v>2584</v>
      </c>
      <c r="AK2568">
        <v>2585</v>
      </c>
      <c r="AL2568" t="s">
        <v>118</v>
      </c>
    </row>
    <row r="2569" spans="1:38" x14ac:dyDescent="0.2">
      <c r="A2569">
        <v>2966</v>
      </c>
      <c r="B2569" s="1">
        <v>45479</v>
      </c>
      <c r="C2569" s="2">
        <v>0.625</v>
      </c>
      <c r="D2569" s="2">
        <v>0.70833333333333337</v>
      </c>
      <c r="E2569" t="s">
        <v>38</v>
      </c>
      <c r="F2569">
        <v>3</v>
      </c>
      <c r="G2569">
        <v>16</v>
      </c>
      <c r="H2569">
        <v>18</v>
      </c>
      <c r="I2569" t="s">
        <v>13</v>
      </c>
      <c r="J2569" t="s">
        <v>23</v>
      </c>
      <c r="K2569">
        <v>120.00000000000006</v>
      </c>
      <c r="L2569">
        <v>1.125</v>
      </c>
      <c r="M2569">
        <v>1</v>
      </c>
      <c r="N2569" t="s">
        <v>77</v>
      </c>
      <c r="O2569" t="s">
        <v>104</v>
      </c>
      <c r="P2569" t="s">
        <v>112</v>
      </c>
      <c r="Q2569" t="s">
        <v>118</v>
      </c>
      <c r="R2569" t="s">
        <v>124</v>
      </c>
      <c r="S2569">
        <v>2581</v>
      </c>
      <c r="T2569">
        <v>2439</v>
      </c>
      <c r="U2569" s="1">
        <v>45645</v>
      </c>
      <c r="V2569" s="2">
        <v>0.625</v>
      </c>
      <c r="W2569" s="2">
        <v>0.6875</v>
      </c>
      <c r="X2569" t="s">
        <v>38</v>
      </c>
      <c r="Y2569">
        <v>3</v>
      </c>
      <c r="Z2569">
        <v>16</v>
      </c>
      <c r="AA2569">
        <v>14</v>
      </c>
      <c r="AB2569" t="s">
        <v>13</v>
      </c>
      <c r="AC2569" t="s">
        <v>14</v>
      </c>
      <c r="AD2569">
        <v>90</v>
      </c>
      <c r="AE2569">
        <v>0.875</v>
      </c>
      <c r="AF2569">
        <v>0</v>
      </c>
      <c r="AG2569" t="s">
        <v>75</v>
      </c>
      <c r="AH2569" t="s">
        <v>109</v>
      </c>
      <c r="AI2569" t="s">
        <v>112</v>
      </c>
      <c r="AJ2569">
        <v>2580</v>
      </c>
      <c r="AK2569">
        <v>2581</v>
      </c>
      <c r="AL2569" t="s">
        <v>118</v>
      </c>
    </row>
    <row r="2570" spans="1:38" x14ac:dyDescent="0.2">
      <c r="A2570">
        <v>1089</v>
      </c>
      <c r="B2570" s="1">
        <v>45477</v>
      </c>
      <c r="C2570" s="2">
        <v>0.625</v>
      </c>
      <c r="D2570" s="2">
        <v>0.66666666666666663</v>
      </c>
      <c r="E2570" t="s">
        <v>38</v>
      </c>
      <c r="F2570">
        <v>3</v>
      </c>
      <c r="G2570">
        <v>16</v>
      </c>
      <c r="H2570">
        <v>19</v>
      </c>
      <c r="I2570" t="s">
        <v>13</v>
      </c>
      <c r="J2570" t="s">
        <v>18</v>
      </c>
      <c r="K2570">
        <v>59.999999999999943</v>
      </c>
      <c r="L2570">
        <v>1.1875</v>
      </c>
      <c r="M2570">
        <v>1</v>
      </c>
      <c r="N2570" t="s">
        <v>75</v>
      </c>
      <c r="O2570" t="s">
        <v>104</v>
      </c>
      <c r="P2570" t="s">
        <v>112</v>
      </c>
      <c r="Q2570" t="s">
        <v>118</v>
      </c>
      <c r="R2570" t="s">
        <v>118</v>
      </c>
      <c r="S2570">
        <v>2582</v>
      </c>
      <c r="T2570">
        <v>2966</v>
      </c>
      <c r="U2570" s="1">
        <v>45479</v>
      </c>
      <c r="V2570" s="2">
        <v>0.625</v>
      </c>
      <c r="W2570" s="2">
        <v>0.70833333333333337</v>
      </c>
      <c r="X2570" t="s">
        <v>38</v>
      </c>
      <c r="Y2570">
        <v>3</v>
      </c>
      <c r="Z2570">
        <v>16</v>
      </c>
      <c r="AA2570">
        <v>18</v>
      </c>
      <c r="AB2570" t="s">
        <v>13</v>
      </c>
      <c r="AC2570" t="s">
        <v>23</v>
      </c>
      <c r="AD2570">
        <v>120.00000000000006</v>
      </c>
      <c r="AE2570">
        <v>1.125</v>
      </c>
      <c r="AF2570">
        <v>1</v>
      </c>
      <c r="AG2570" t="s">
        <v>77</v>
      </c>
      <c r="AH2570" t="s">
        <v>104</v>
      </c>
      <c r="AI2570" t="s">
        <v>112</v>
      </c>
      <c r="AJ2570">
        <v>2581</v>
      </c>
      <c r="AK2570">
        <v>2582</v>
      </c>
      <c r="AL2570" t="s">
        <v>118</v>
      </c>
    </row>
    <row r="2571" spans="1:38" x14ac:dyDescent="0.2">
      <c r="A2571">
        <v>2404</v>
      </c>
      <c r="B2571" s="1">
        <v>45538</v>
      </c>
      <c r="C2571" s="2">
        <v>0.625</v>
      </c>
      <c r="D2571" s="2">
        <v>0.66666666666666663</v>
      </c>
      <c r="E2571" t="s">
        <v>38</v>
      </c>
      <c r="F2571">
        <v>3</v>
      </c>
      <c r="G2571">
        <v>16</v>
      </c>
      <c r="H2571">
        <v>2</v>
      </c>
      <c r="I2571" t="s">
        <v>22</v>
      </c>
      <c r="J2571" t="s">
        <v>28</v>
      </c>
      <c r="K2571">
        <v>59.999999999999943</v>
      </c>
      <c r="L2571">
        <v>0.125</v>
      </c>
      <c r="M2571">
        <v>0</v>
      </c>
      <c r="N2571" t="s">
        <v>73</v>
      </c>
      <c r="O2571" t="s">
        <v>106</v>
      </c>
      <c r="P2571" t="s">
        <v>112</v>
      </c>
      <c r="Q2571" t="s">
        <v>117</v>
      </c>
      <c r="R2571" t="s">
        <v>118</v>
      </c>
      <c r="S2571">
        <v>2583</v>
      </c>
      <c r="T2571">
        <v>1089</v>
      </c>
      <c r="U2571" s="1">
        <v>45477</v>
      </c>
      <c r="V2571" s="2">
        <v>0.625</v>
      </c>
      <c r="W2571" s="2">
        <v>0.66666666666666663</v>
      </c>
      <c r="X2571" t="s">
        <v>38</v>
      </c>
      <c r="Y2571">
        <v>3</v>
      </c>
      <c r="Z2571">
        <v>16</v>
      </c>
      <c r="AA2571">
        <v>19</v>
      </c>
      <c r="AB2571" t="s">
        <v>13</v>
      </c>
      <c r="AC2571" t="s">
        <v>18</v>
      </c>
      <c r="AD2571">
        <v>59.999999999999943</v>
      </c>
      <c r="AE2571">
        <v>1.1875</v>
      </c>
      <c r="AF2571">
        <v>1</v>
      </c>
      <c r="AG2571" t="s">
        <v>75</v>
      </c>
      <c r="AH2571" t="s">
        <v>104</v>
      </c>
      <c r="AI2571" t="s">
        <v>112</v>
      </c>
      <c r="AJ2571">
        <v>2582</v>
      </c>
      <c r="AK2571">
        <v>2583</v>
      </c>
      <c r="AL2571" t="s">
        <v>118</v>
      </c>
    </row>
    <row r="2572" spans="1:38" x14ac:dyDescent="0.2">
      <c r="A2572">
        <v>14</v>
      </c>
      <c r="B2572" s="1">
        <v>45294</v>
      </c>
      <c r="C2572" s="2">
        <v>0.625</v>
      </c>
      <c r="D2572" s="2">
        <v>0.64583333333333337</v>
      </c>
      <c r="E2572" t="s">
        <v>38</v>
      </c>
      <c r="F2572">
        <v>3</v>
      </c>
      <c r="G2572">
        <v>16</v>
      </c>
      <c r="H2572">
        <v>17</v>
      </c>
      <c r="I2572" t="s">
        <v>41</v>
      </c>
      <c r="J2572" t="s">
        <v>14</v>
      </c>
      <c r="K2572">
        <v>30.000000000000053</v>
      </c>
      <c r="L2572">
        <v>1.0625</v>
      </c>
      <c r="M2572">
        <v>1</v>
      </c>
      <c r="N2572" t="s">
        <v>74</v>
      </c>
      <c r="O2572" t="s">
        <v>98</v>
      </c>
      <c r="P2572" t="s">
        <v>112</v>
      </c>
      <c r="Q2572" t="s">
        <v>118</v>
      </c>
      <c r="R2572" t="s">
        <v>118</v>
      </c>
      <c r="S2572">
        <v>2584</v>
      </c>
      <c r="T2572">
        <v>2404</v>
      </c>
      <c r="U2572" s="1">
        <v>45538</v>
      </c>
      <c r="V2572" s="2">
        <v>0.625</v>
      </c>
      <c r="W2572" s="2">
        <v>0.66666666666666663</v>
      </c>
      <c r="X2572" t="s">
        <v>38</v>
      </c>
      <c r="Y2572">
        <v>3</v>
      </c>
      <c r="Z2572">
        <v>16</v>
      </c>
      <c r="AA2572">
        <v>2</v>
      </c>
      <c r="AB2572" t="s">
        <v>22</v>
      </c>
      <c r="AC2572" t="s">
        <v>28</v>
      </c>
      <c r="AD2572">
        <v>59.999999999999943</v>
      </c>
      <c r="AE2572">
        <v>0.125</v>
      </c>
      <c r="AF2572">
        <v>0</v>
      </c>
      <c r="AG2572" t="s">
        <v>73</v>
      </c>
      <c r="AH2572" t="s">
        <v>106</v>
      </c>
      <c r="AI2572" t="s">
        <v>112</v>
      </c>
      <c r="AJ2572">
        <v>2583</v>
      </c>
      <c r="AK2572">
        <v>2584</v>
      </c>
      <c r="AL2572" t="s">
        <v>118</v>
      </c>
    </row>
    <row r="2573" spans="1:38" x14ac:dyDescent="0.2">
      <c r="A2573">
        <v>2439</v>
      </c>
      <c r="B2573" s="1">
        <v>45645</v>
      </c>
      <c r="C2573" s="2">
        <v>0.625</v>
      </c>
      <c r="D2573" s="2">
        <v>0.6875</v>
      </c>
      <c r="E2573" t="s">
        <v>38</v>
      </c>
      <c r="F2573">
        <v>3</v>
      </c>
      <c r="G2573">
        <v>16</v>
      </c>
      <c r="H2573">
        <v>14</v>
      </c>
      <c r="I2573" t="s">
        <v>13</v>
      </c>
      <c r="J2573" t="s">
        <v>14</v>
      </c>
      <c r="K2573">
        <v>90</v>
      </c>
      <c r="L2573">
        <v>0.875</v>
      </c>
      <c r="M2573">
        <v>0</v>
      </c>
      <c r="N2573" t="s">
        <v>75</v>
      </c>
      <c r="O2573" t="s">
        <v>109</v>
      </c>
      <c r="P2573" t="s">
        <v>112</v>
      </c>
      <c r="Q2573" t="s">
        <v>118</v>
      </c>
      <c r="R2573" t="s">
        <v>118</v>
      </c>
      <c r="S2573">
        <v>2580</v>
      </c>
      <c r="T2573">
        <v>1164</v>
      </c>
      <c r="U2573" s="1">
        <v>45319</v>
      </c>
      <c r="V2573" s="2">
        <v>0.625</v>
      </c>
      <c r="W2573" s="2">
        <v>0.6875</v>
      </c>
      <c r="X2573" t="s">
        <v>38</v>
      </c>
      <c r="Y2573">
        <v>3</v>
      </c>
      <c r="Z2573">
        <v>16</v>
      </c>
      <c r="AA2573">
        <v>19</v>
      </c>
      <c r="AB2573" t="s">
        <v>27</v>
      </c>
      <c r="AC2573" t="s">
        <v>18</v>
      </c>
      <c r="AD2573">
        <v>90</v>
      </c>
      <c r="AE2573">
        <v>1.1875</v>
      </c>
      <c r="AF2573">
        <v>1</v>
      </c>
      <c r="AG2573" t="s">
        <v>71</v>
      </c>
      <c r="AH2573" t="s">
        <v>98</v>
      </c>
      <c r="AI2573" t="s">
        <v>112</v>
      </c>
      <c r="AJ2573">
        <v>2579</v>
      </c>
      <c r="AK2573">
        <v>2580</v>
      </c>
      <c r="AL2573" t="s">
        <v>118</v>
      </c>
    </row>
    <row r="2574" spans="1:38" x14ac:dyDescent="0.2">
      <c r="A2574">
        <v>1719</v>
      </c>
      <c r="B2574" s="1">
        <v>45351</v>
      </c>
      <c r="C2574" s="2">
        <v>0.625</v>
      </c>
      <c r="D2574" s="2">
        <v>0.6875</v>
      </c>
      <c r="E2574" t="s">
        <v>38</v>
      </c>
      <c r="F2574">
        <v>3</v>
      </c>
      <c r="G2574">
        <v>16</v>
      </c>
      <c r="H2574">
        <v>7</v>
      </c>
      <c r="I2574" t="s">
        <v>39</v>
      </c>
      <c r="J2574" t="s">
        <v>14</v>
      </c>
      <c r="K2574">
        <v>90</v>
      </c>
      <c r="L2574">
        <v>0.4375</v>
      </c>
      <c r="M2574">
        <v>0</v>
      </c>
      <c r="N2574" t="s">
        <v>75</v>
      </c>
      <c r="O2574" t="s">
        <v>99</v>
      </c>
      <c r="P2574" t="s">
        <v>112</v>
      </c>
      <c r="Q2574" t="s">
        <v>118</v>
      </c>
      <c r="R2574" t="s">
        <v>118</v>
      </c>
      <c r="S2574">
        <v>2574</v>
      </c>
      <c r="T2574">
        <v>1942</v>
      </c>
      <c r="U2574" s="1">
        <v>45618</v>
      </c>
      <c r="V2574" s="2">
        <v>0.625</v>
      </c>
      <c r="W2574" s="2">
        <v>0.64583333333333337</v>
      </c>
      <c r="X2574" t="s">
        <v>38</v>
      </c>
      <c r="Y2574">
        <v>3</v>
      </c>
      <c r="Z2574">
        <v>16</v>
      </c>
      <c r="AA2574">
        <v>17</v>
      </c>
      <c r="AB2574" t="s">
        <v>17</v>
      </c>
      <c r="AC2574" t="s">
        <v>14</v>
      </c>
      <c r="AD2574">
        <v>30.000000000000053</v>
      </c>
      <c r="AE2574">
        <v>1.0625</v>
      </c>
      <c r="AF2574">
        <v>1</v>
      </c>
      <c r="AG2574" t="s">
        <v>76</v>
      </c>
      <c r="AH2574" t="s">
        <v>108</v>
      </c>
      <c r="AI2574" t="s">
        <v>112</v>
      </c>
      <c r="AJ2574">
        <v>2573</v>
      </c>
      <c r="AK2574">
        <v>2574</v>
      </c>
      <c r="AL2574" t="s">
        <v>118</v>
      </c>
    </row>
    <row r="2575" spans="1:38" x14ac:dyDescent="0.2">
      <c r="A2575">
        <v>974</v>
      </c>
      <c r="B2575" s="1">
        <v>45509</v>
      </c>
      <c r="C2575" s="2">
        <v>0.625</v>
      </c>
      <c r="D2575" s="2">
        <v>0.6875</v>
      </c>
      <c r="E2575" t="s">
        <v>38</v>
      </c>
      <c r="F2575">
        <v>3</v>
      </c>
      <c r="G2575">
        <v>16</v>
      </c>
      <c r="H2575">
        <v>12</v>
      </c>
      <c r="I2575" t="s">
        <v>27</v>
      </c>
      <c r="J2575" t="s">
        <v>14</v>
      </c>
      <c r="K2575">
        <v>90</v>
      </c>
      <c r="L2575">
        <v>0.75</v>
      </c>
      <c r="M2575">
        <v>0</v>
      </c>
      <c r="N2575" t="s">
        <v>72</v>
      </c>
      <c r="O2575" t="s">
        <v>105</v>
      </c>
      <c r="P2575" t="s">
        <v>112</v>
      </c>
      <c r="Q2575" t="s">
        <v>118</v>
      </c>
      <c r="R2575" t="s">
        <v>118</v>
      </c>
      <c r="S2575">
        <v>2575</v>
      </c>
      <c r="T2575">
        <v>1719</v>
      </c>
      <c r="U2575" s="1">
        <v>45351</v>
      </c>
      <c r="V2575" s="2">
        <v>0.625</v>
      </c>
      <c r="W2575" s="2">
        <v>0.6875</v>
      </c>
      <c r="X2575" t="s">
        <v>38</v>
      </c>
      <c r="Y2575">
        <v>3</v>
      </c>
      <c r="Z2575">
        <v>16</v>
      </c>
      <c r="AA2575">
        <v>7</v>
      </c>
      <c r="AB2575" t="s">
        <v>39</v>
      </c>
      <c r="AC2575" t="s">
        <v>14</v>
      </c>
      <c r="AD2575">
        <v>90</v>
      </c>
      <c r="AE2575">
        <v>0.4375</v>
      </c>
      <c r="AF2575">
        <v>0</v>
      </c>
      <c r="AG2575" t="s">
        <v>75</v>
      </c>
      <c r="AH2575" t="s">
        <v>99</v>
      </c>
      <c r="AI2575" t="s">
        <v>112</v>
      </c>
      <c r="AJ2575">
        <v>2574</v>
      </c>
      <c r="AK2575">
        <v>2575</v>
      </c>
      <c r="AL2575" t="s">
        <v>118</v>
      </c>
    </row>
    <row r="2576" spans="1:38" x14ac:dyDescent="0.2">
      <c r="A2576">
        <v>2492</v>
      </c>
      <c r="B2576" s="1">
        <v>45597</v>
      </c>
      <c r="C2576" s="2">
        <v>0.625</v>
      </c>
      <c r="D2576" s="2">
        <v>0.64583333333333337</v>
      </c>
      <c r="E2576" t="s">
        <v>38</v>
      </c>
      <c r="F2576">
        <v>3</v>
      </c>
      <c r="G2576">
        <v>16</v>
      </c>
      <c r="H2576">
        <v>15</v>
      </c>
      <c r="I2576" t="s">
        <v>42</v>
      </c>
      <c r="J2576" t="s">
        <v>18</v>
      </c>
      <c r="K2576">
        <v>30.000000000000053</v>
      </c>
      <c r="L2576">
        <v>0.9375</v>
      </c>
      <c r="M2576">
        <v>0</v>
      </c>
      <c r="N2576" t="s">
        <v>76</v>
      </c>
      <c r="O2576" t="s">
        <v>108</v>
      </c>
      <c r="P2576" t="s">
        <v>112</v>
      </c>
      <c r="Q2576" t="s">
        <v>118</v>
      </c>
      <c r="R2576" t="s">
        <v>118</v>
      </c>
      <c r="S2576">
        <v>2572</v>
      </c>
      <c r="T2576">
        <v>1125</v>
      </c>
      <c r="U2576" s="1">
        <v>45525</v>
      </c>
      <c r="V2576" s="2">
        <v>0.625</v>
      </c>
      <c r="W2576" s="2">
        <v>0.6875</v>
      </c>
      <c r="X2576" t="s">
        <v>38</v>
      </c>
      <c r="Y2576">
        <v>3</v>
      </c>
      <c r="Z2576">
        <v>16</v>
      </c>
      <c r="AA2576">
        <v>4</v>
      </c>
      <c r="AB2576" t="s">
        <v>17</v>
      </c>
      <c r="AC2576" t="s">
        <v>28</v>
      </c>
      <c r="AD2576">
        <v>90</v>
      </c>
      <c r="AE2576">
        <v>0.25</v>
      </c>
      <c r="AF2576">
        <v>0</v>
      </c>
      <c r="AG2576" t="s">
        <v>74</v>
      </c>
      <c r="AH2576" t="s">
        <v>105</v>
      </c>
      <c r="AI2576" t="s">
        <v>112</v>
      </c>
      <c r="AJ2576">
        <v>2571</v>
      </c>
      <c r="AK2576">
        <v>2572</v>
      </c>
      <c r="AL2576" t="s">
        <v>118</v>
      </c>
    </row>
    <row r="2577" spans="1:38" x14ac:dyDescent="0.2">
      <c r="A2577">
        <v>2770</v>
      </c>
      <c r="B2577" s="1">
        <v>45473</v>
      </c>
      <c r="C2577" s="2">
        <v>0.625</v>
      </c>
      <c r="D2577" s="2">
        <v>0.64583333333333337</v>
      </c>
      <c r="E2577" t="s">
        <v>38</v>
      </c>
      <c r="F2577">
        <v>3</v>
      </c>
      <c r="G2577">
        <v>16</v>
      </c>
      <c r="H2577">
        <v>1</v>
      </c>
      <c r="I2577" t="s">
        <v>17</v>
      </c>
      <c r="J2577" t="s">
        <v>40</v>
      </c>
      <c r="K2577">
        <v>30.000000000000053</v>
      </c>
      <c r="L2577">
        <v>6.25E-2</v>
      </c>
      <c r="M2577">
        <v>0</v>
      </c>
      <c r="N2577" t="s">
        <v>71</v>
      </c>
      <c r="O2577" t="s">
        <v>103</v>
      </c>
      <c r="P2577" t="s">
        <v>112</v>
      </c>
      <c r="Q2577" t="s">
        <v>117</v>
      </c>
      <c r="R2577" t="s">
        <v>118</v>
      </c>
      <c r="S2577">
        <v>2562</v>
      </c>
      <c r="T2577">
        <v>1260</v>
      </c>
      <c r="U2577" s="1">
        <v>45492</v>
      </c>
      <c r="V2577" s="2">
        <v>0.64583333333333337</v>
      </c>
      <c r="W2577" s="2">
        <v>0.6875</v>
      </c>
      <c r="X2577" t="s">
        <v>38</v>
      </c>
      <c r="Y2577">
        <v>3</v>
      </c>
      <c r="Z2577">
        <v>16</v>
      </c>
      <c r="AA2577">
        <v>4</v>
      </c>
      <c r="AB2577" t="s">
        <v>42</v>
      </c>
      <c r="AC2577" t="s">
        <v>14</v>
      </c>
      <c r="AD2577">
        <v>59.999999999999943</v>
      </c>
      <c r="AE2577">
        <v>0.25</v>
      </c>
      <c r="AF2577">
        <v>0</v>
      </c>
      <c r="AG2577" t="s">
        <v>76</v>
      </c>
      <c r="AH2577" t="s">
        <v>104</v>
      </c>
      <c r="AI2577" t="s">
        <v>112</v>
      </c>
      <c r="AJ2577">
        <v>2561</v>
      </c>
      <c r="AK2577">
        <v>2562</v>
      </c>
      <c r="AL2577" t="s">
        <v>118</v>
      </c>
    </row>
    <row r="2578" spans="1:38" x14ac:dyDescent="0.2">
      <c r="A2578">
        <v>1352</v>
      </c>
      <c r="B2578" s="1">
        <v>45507</v>
      </c>
      <c r="C2578" s="2">
        <v>0.625</v>
      </c>
      <c r="D2578" s="2">
        <v>0.6875</v>
      </c>
      <c r="E2578" t="s">
        <v>38</v>
      </c>
      <c r="F2578">
        <v>3</v>
      </c>
      <c r="G2578">
        <v>16</v>
      </c>
      <c r="H2578">
        <v>17</v>
      </c>
      <c r="I2578" t="s">
        <v>41</v>
      </c>
      <c r="J2578" t="s">
        <v>23</v>
      </c>
      <c r="K2578">
        <v>90</v>
      </c>
      <c r="L2578">
        <v>1.0625</v>
      </c>
      <c r="M2578">
        <v>1</v>
      </c>
      <c r="N2578" t="s">
        <v>77</v>
      </c>
      <c r="O2578" t="s">
        <v>105</v>
      </c>
      <c r="P2578" t="s">
        <v>112</v>
      </c>
      <c r="Q2578" t="s">
        <v>118</v>
      </c>
      <c r="R2578" t="s">
        <v>118</v>
      </c>
      <c r="S2578">
        <v>2563</v>
      </c>
      <c r="T2578">
        <v>2770</v>
      </c>
      <c r="U2578" s="1">
        <v>45473</v>
      </c>
      <c r="V2578" s="2">
        <v>0.625</v>
      </c>
      <c r="W2578" s="2">
        <v>0.64583333333333337</v>
      </c>
      <c r="X2578" t="s">
        <v>38</v>
      </c>
      <c r="Y2578">
        <v>3</v>
      </c>
      <c r="Z2578">
        <v>16</v>
      </c>
      <c r="AA2578">
        <v>1</v>
      </c>
      <c r="AB2578" t="s">
        <v>17</v>
      </c>
      <c r="AC2578" t="s">
        <v>40</v>
      </c>
      <c r="AD2578">
        <v>30.000000000000053</v>
      </c>
      <c r="AE2578">
        <v>6.25E-2</v>
      </c>
      <c r="AF2578">
        <v>0</v>
      </c>
      <c r="AG2578" t="s">
        <v>71</v>
      </c>
      <c r="AH2578" t="s">
        <v>103</v>
      </c>
      <c r="AI2578" t="s">
        <v>112</v>
      </c>
      <c r="AJ2578">
        <v>2562</v>
      </c>
      <c r="AK2578">
        <v>2563</v>
      </c>
      <c r="AL2578" t="s">
        <v>118</v>
      </c>
    </row>
    <row r="2579" spans="1:38" x14ac:dyDescent="0.2">
      <c r="A2579">
        <v>139</v>
      </c>
      <c r="B2579" s="1">
        <v>45548</v>
      </c>
      <c r="C2579" s="2">
        <v>0.625</v>
      </c>
      <c r="D2579" s="2">
        <v>0.66666666666666663</v>
      </c>
      <c r="E2579" t="s">
        <v>38</v>
      </c>
      <c r="F2579">
        <v>3</v>
      </c>
      <c r="G2579">
        <v>16</v>
      </c>
      <c r="H2579">
        <v>5</v>
      </c>
      <c r="I2579" t="s">
        <v>17</v>
      </c>
      <c r="J2579" t="s">
        <v>23</v>
      </c>
      <c r="K2579">
        <v>59.999999999999943</v>
      </c>
      <c r="L2579">
        <v>0.3125</v>
      </c>
      <c r="M2579">
        <v>0</v>
      </c>
      <c r="N2579" t="s">
        <v>76</v>
      </c>
      <c r="O2579" t="s">
        <v>106</v>
      </c>
      <c r="P2579" t="s">
        <v>112</v>
      </c>
      <c r="Q2579" t="s">
        <v>118</v>
      </c>
      <c r="R2579" t="s">
        <v>118</v>
      </c>
      <c r="S2579">
        <v>2564</v>
      </c>
      <c r="T2579">
        <v>1352</v>
      </c>
      <c r="U2579" s="1">
        <v>45507</v>
      </c>
      <c r="V2579" s="2">
        <v>0.625</v>
      </c>
      <c r="W2579" s="2">
        <v>0.6875</v>
      </c>
      <c r="X2579" t="s">
        <v>38</v>
      </c>
      <c r="Y2579">
        <v>3</v>
      </c>
      <c r="Z2579">
        <v>16</v>
      </c>
      <c r="AA2579">
        <v>17</v>
      </c>
      <c r="AB2579" t="s">
        <v>41</v>
      </c>
      <c r="AC2579" t="s">
        <v>23</v>
      </c>
      <c r="AD2579">
        <v>90</v>
      </c>
      <c r="AE2579">
        <v>1.0625</v>
      </c>
      <c r="AF2579">
        <v>1</v>
      </c>
      <c r="AG2579" t="s">
        <v>77</v>
      </c>
      <c r="AH2579" t="s">
        <v>105</v>
      </c>
      <c r="AI2579" t="s">
        <v>112</v>
      </c>
      <c r="AJ2579">
        <v>2563</v>
      </c>
      <c r="AK2579">
        <v>2564</v>
      </c>
      <c r="AL2579" t="s">
        <v>118</v>
      </c>
    </row>
    <row r="2580" spans="1:38" x14ac:dyDescent="0.2">
      <c r="A2580">
        <v>2574</v>
      </c>
      <c r="B2580" s="1">
        <v>45362</v>
      </c>
      <c r="C2580" s="2">
        <v>0.625</v>
      </c>
      <c r="D2580" s="2">
        <v>0.6875</v>
      </c>
      <c r="E2580" t="s">
        <v>38</v>
      </c>
      <c r="F2580">
        <v>3</v>
      </c>
      <c r="G2580">
        <v>16</v>
      </c>
      <c r="H2580">
        <v>2</v>
      </c>
      <c r="I2580" t="s">
        <v>13</v>
      </c>
      <c r="J2580" t="s">
        <v>30</v>
      </c>
      <c r="K2580">
        <v>90</v>
      </c>
      <c r="L2580">
        <v>0.125</v>
      </c>
      <c r="M2580">
        <v>0</v>
      </c>
      <c r="N2580" t="s">
        <v>72</v>
      </c>
      <c r="O2580" t="s">
        <v>100</v>
      </c>
      <c r="P2580" t="s">
        <v>112</v>
      </c>
      <c r="Q2580" t="s">
        <v>117</v>
      </c>
      <c r="R2580" t="s">
        <v>118</v>
      </c>
      <c r="S2580">
        <v>2565</v>
      </c>
      <c r="T2580">
        <v>139</v>
      </c>
      <c r="U2580" s="1">
        <v>45548</v>
      </c>
      <c r="V2580" s="2">
        <v>0.625</v>
      </c>
      <c r="W2580" s="2">
        <v>0.66666666666666663</v>
      </c>
      <c r="X2580" t="s">
        <v>38</v>
      </c>
      <c r="Y2580">
        <v>3</v>
      </c>
      <c r="Z2580">
        <v>16</v>
      </c>
      <c r="AA2580">
        <v>5</v>
      </c>
      <c r="AB2580" t="s">
        <v>17</v>
      </c>
      <c r="AC2580" t="s">
        <v>23</v>
      </c>
      <c r="AD2580">
        <v>59.999999999999943</v>
      </c>
      <c r="AE2580">
        <v>0.3125</v>
      </c>
      <c r="AF2580">
        <v>0</v>
      </c>
      <c r="AG2580" t="s">
        <v>76</v>
      </c>
      <c r="AH2580" t="s">
        <v>106</v>
      </c>
      <c r="AI2580" t="s">
        <v>112</v>
      </c>
      <c r="AJ2580">
        <v>2564</v>
      </c>
      <c r="AK2580">
        <v>2565</v>
      </c>
      <c r="AL2580" t="s">
        <v>118</v>
      </c>
    </row>
    <row r="2581" spans="1:38" x14ac:dyDescent="0.2">
      <c r="A2581">
        <v>842</v>
      </c>
      <c r="B2581" s="1">
        <v>45425</v>
      </c>
      <c r="C2581" s="2">
        <v>0.625</v>
      </c>
      <c r="D2581" s="2">
        <v>0.70833333333333337</v>
      </c>
      <c r="E2581" t="s">
        <v>38</v>
      </c>
      <c r="F2581">
        <v>3</v>
      </c>
      <c r="G2581">
        <v>16</v>
      </c>
      <c r="H2581">
        <v>12</v>
      </c>
      <c r="I2581" t="s">
        <v>39</v>
      </c>
      <c r="J2581" t="s">
        <v>14</v>
      </c>
      <c r="K2581">
        <v>120.00000000000006</v>
      </c>
      <c r="L2581">
        <v>0.75</v>
      </c>
      <c r="M2581">
        <v>0</v>
      </c>
      <c r="N2581" t="s">
        <v>72</v>
      </c>
      <c r="O2581" t="s">
        <v>102</v>
      </c>
      <c r="P2581" t="s">
        <v>112</v>
      </c>
      <c r="Q2581" t="s">
        <v>118</v>
      </c>
      <c r="R2581" t="s">
        <v>124</v>
      </c>
      <c r="S2581">
        <v>2566</v>
      </c>
      <c r="T2581">
        <v>2574</v>
      </c>
      <c r="U2581" s="1">
        <v>45362</v>
      </c>
      <c r="V2581" s="2">
        <v>0.625</v>
      </c>
      <c r="W2581" s="2">
        <v>0.6875</v>
      </c>
      <c r="X2581" t="s">
        <v>38</v>
      </c>
      <c r="Y2581">
        <v>3</v>
      </c>
      <c r="Z2581">
        <v>16</v>
      </c>
      <c r="AA2581">
        <v>2</v>
      </c>
      <c r="AB2581" t="s">
        <v>13</v>
      </c>
      <c r="AC2581" t="s">
        <v>30</v>
      </c>
      <c r="AD2581">
        <v>90</v>
      </c>
      <c r="AE2581">
        <v>0.125</v>
      </c>
      <c r="AF2581">
        <v>0</v>
      </c>
      <c r="AG2581" t="s">
        <v>72</v>
      </c>
      <c r="AH2581" t="s">
        <v>100</v>
      </c>
      <c r="AI2581" t="s">
        <v>112</v>
      </c>
      <c r="AJ2581">
        <v>2565</v>
      </c>
      <c r="AK2581">
        <v>2566</v>
      </c>
      <c r="AL2581" t="s">
        <v>118</v>
      </c>
    </row>
    <row r="2582" spans="1:38" x14ac:dyDescent="0.2">
      <c r="A2582">
        <v>1942</v>
      </c>
      <c r="B2582" s="1">
        <v>45618</v>
      </c>
      <c r="C2582" s="2">
        <v>0.625</v>
      </c>
      <c r="D2582" s="2">
        <v>0.64583333333333337</v>
      </c>
      <c r="E2582" t="s">
        <v>38</v>
      </c>
      <c r="F2582">
        <v>3</v>
      </c>
      <c r="G2582">
        <v>16</v>
      </c>
      <c r="H2582">
        <v>17</v>
      </c>
      <c r="I2582" t="s">
        <v>17</v>
      </c>
      <c r="J2582" t="s">
        <v>14</v>
      </c>
      <c r="K2582">
        <v>30.000000000000053</v>
      </c>
      <c r="L2582">
        <v>1.0625</v>
      </c>
      <c r="M2582">
        <v>1</v>
      </c>
      <c r="N2582" t="s">
        <v>76</v>
      </c>
      <c r="O2582" t="s">
        <v>108</v>
      </c>
      <c r="P2582" t="s">
        <v>112</v>
      </c>
      <c r="Q2582" t="s">
        <v>118</v>
      </c>
      <c r="R2582" t="s">
        <v>118</v>
      </c>
      <c r="S2582">
        <v>2573</v>
      </c>
      <c r="T2582">
        <v>2492</v>
      </c>
      <c r="U2582" s="1">
        <v>45597</v>
      </c>
      <c r="V2582" s="2">
        <v>0.625</v>
      </c>
      <c r="W2582" s="2">
        <v>0.64583333333333337</v>
      </c>
      <c r="X2582" t="s">
        <v>38</v>
      </c>
      <c r="Y2582">
        <v>3</v>
      </c>
      <c r="Z2582">
        <v>16</v>
      </c>
      <c r="AA2582">
        <v>15</v>
      </c>
      <c r="AB2582" t="s">
        <v>42</v>
      </c>
      <c r="AC2582" t="s">
        <v>18</v>
      </c>
      <c r="AD2582">
        <v>30.000000000000053</v>
      </c>
      <c r="AE2582">
        <v>0.9375</v>
      </c>
      <c r="AF2582">
        <v>0</v>
      </c>
      <c r="AG2582" t="s">
        <v>76</v>
      </c>
      <c r="AH2582" t="s">
        <v>108</v>
      </c>
      <c r="AI2582" t="s">
        <v>112</v>
      </c>
      <c r="AJ2582">
        <v>2572</v>
      </c>
      <c r="AK2582">
        <v>2573</v>
      </c>
      <c r="AL2582" t="s">
        <v>118</v>
      </c>
    </row>
    <row r="2583" spans="1:38" x14ac:dyDescent="0.2">
      <c r="A2583">
        <v>1296</v>
      </c>
      <c r="B2583" s="1">
        <v>45444</v>
      </c>
      <c r="C2583" s="2">
        <v>0.625</v>
      </c>
      <c r="D2583" s="2">
        <v>0.64583333333333337</v>
      </c>
      <c r="E2583" t="s">
        <v>38</v>
      </c>
      <c r="F2583">
        <v>3</v>
      </c>
      <c r="G2583">
        <v>16</v>
      </c>
      <c r="H2583">
        <v>11</v>
      </c>
      <c r="I2583" t="s">
        <v>22</v>
      </c>
      <c r="J2583" t="s">
        <v>14</v>
      </c>
      <c r="K2583">
        <v>30.000000000000053</v>
      </c>
      <c r="L2583">
        <v>0.6875</v>
      </c>
      <c r="M2583">
        <v>0</v>
      </c>
      <c r="N2583" t="s">
        <v>77</v>
      </c>
      <c r="O2583" t="s">
        <v>103</v>
      </c>
      <c r="P2583" t="s">
        <v>112</v>
      </c>
      <c r="Q2583" t="s">
        <v>118</v>
      </c>
      <c r="R2583" t="s">
        <v>118</v>
      </c>
      <c r="S2583">
        <v>2568</v>
      </c>
      <c r="T2583">
        <v>2122</v>
      </c>
      <c r="U2583" s="1">
        <v>45406</v>
      </c>
      <c r="V2583" s="2">
        <v>0.625</v>
      </c>
      <c r="W2583" s="2">
        <v>0.6875</v>
      </c>
      <c r="X2583" t="s">
        <v>38</v>
      </c>
      <c r="Y2583">
        <v>3</v>
      </c>
      <c r="Z2583">
        <v>16</v>
      </c>
      <c r="AA2583">
        <v>17</v>
      </c>
      <c r="AB2583" t="s">
        <v>39</v>
      </c>
      <c r="AC2583" t="s">
        <v>28</v>
      </c>
      <c r="AD2583">
        <v>90</v>
      </c>
      <c r="AE2583">
        <v>1.0625</v>
      </c>
      <c r="AF2583">
        <v>1</v>
      </c>
      <c r="AG2583" t="s">
        <v>74</v>
      </c>
      <c r="AH2583" t="s">
        <v>101</v>
      </c>
      <c r="AI2583" t="s">
        <v>112</v>
      </c>
      <c r="AJ2583">
        <v>2567</v>
      </c>
      <c r="AK2583">
        <v>2568</v>
      </c>
      <c r="AL2583" t="s">
        <v>118</v>
      </c>
    </row>
    <row r="2584" spans="1:38" x14ac:dyDescent="0.2">
      <c r="A2584">
        <v>1245</v>
      </c>
      <c r="B2584" s="1">
        <v>45474</v>
      </c>
      <c r="C2584" s="2">
        <v>0.625</v>
      </c>
      <c r="D2584" s="2">
        <v>0.64583333333333337</v>
      </c>
      <c r="E2584" t="s">
        <v>38</v>
      </c>
      <c r="F2584">
        <v>3</v>
      </c>
      <c r="G2584">
        <v>16</v>
      </c>
      <c r="H2584">
        <v>14</v>
      </c>
      <c r="I2584" t="s">
        <v>41</v>
      </c>
      <c r="J2584" t="s">
        <v>40</v>
      </c>
      <c r="K2584">
        <v>30.000000000000053</v>
      </c>
      <c r="L2584">
        <v>0.875</v>
      </c>
      <c r="M2584">
        <v>0</v>
      </c>
      <c r="N2584" t="s">
        <v>72</v>
      </c>
      <c r="O2584" t="s">
        <v>104</v>
      </c>
      <c r="P2584" t="s">
        <v>112</v>
      </c>
      <c r="Q2584" t="s">
        <v>118</v>
      </c>
      <c r="R2584" t="s">
        <v>118</v>
      </c>
      <c r="S2584">
        <v>2569</v>
      </c>
      <c r="T2584">
        <v>1296</v>
      </c>
      <c r="U2584" s="1">
        <v>45444</v>
      </c>
      <c r="V2584" s="2">
        <v>0.625</v>
      </c>
      <c r="W2584" s="2">
        <v>0.64583333333333337</v>
      </c>
      <c r="X2584" t="s">
        <v>38</v>
      </c>
      <c r="Y2584">
        <v>3</v>
      </c>
      <c r="Z2584">
        <v>16</v>
      </c>
      <c r="AA2584">
        <v>11</v>
      </c>
      <c r="AB2584" t="s">
        <v>22</v>
      </c>
      <c r="AC2584" t="s">
        <v>14</v>
      </c>
      <c r="AD2584">
        <v>30.000000000000053</v>
      </c>
      <c r="AE2584">
        <v>0.6875</v>
      </c>
      <c r="AF2584">
        <v>0</v>
      </c>
      <c r="AG2584" t="s">
        <v>77</v>
      </c>
      <c r="AH2584" t="s">
        <v>103</v>
      </c>
      <c r="AI2584" t="s">
        <v>112</v>
      </c>
      <c r="AJ2584">
        <v>2568</v>
      </c>
      <c r="AK2584">
        <v>2569</v>
      </c>
      <c r="AL2584" t="s">
        <v>118</v>
      </c>
    </row>
    <row r="2585" spans="1:38" x14ac:dyDescent="0.2">
      <c r="A2585">
        <v>1824</v>
      </c>
      <c r="B2585" s="1">
        <v>45606</v>
      </c>
      <c r="C2585" s="2">
        <v>0.625</v>
      </c>
      <c r="D2585" s="2">
        <v>0.6875</v>
      </c>
      <c r="E2585" t="s">
        <v>38</v>
      </c>
      <c r="F2585">
        <v>3</v>
      </c>
      <c r="G2585">
        <v>16</v>
      </c>
      <c r="H2585">
        <v>15</v>
      </c>
      <c r="I2585" t="s">
        <v>42</v>
      </c>
      <c r="J2585" t="s">
        <v>28</v>
      </c>
      <c r="K2585">
        <v>90</v>
      </c>
      <c r="L2585">
        <v>0.9375</v>
      </c>
      <c r="M2585">
        <v>0</v>
      </c>
      <c r="N2585" t="s">
        <v>71</v>
      </c>
      <c r="O2585" t="s">
        <v>108</v>
      </c>
      <c r="P2585" t="s">
        <v>112</v>
      </c>
      <c r="Q2585" t="s">
        <v>118</v>
      </c>
      <c r="R2585" t="s">
        <v>118</v>
      </c>
      <c r="S2585">
        <v>2570</v>
      </c>
      <c r="T2585">
        <v>1245</v>
      </c>
      <c r="U2585" s="1">
        <v>45474</v>
      </c>
      <c r="V2585" s="2">
        <v>0.625</v>
      </c>
      <c r="W2585" s="2">
        <v>0.64583333333333337</v>
      </c>
      <c r="X2585" t="s">
        <v>38</v>
      </c>
      <c r="Y2585">
        <v>3</v>
      </c>
      <c r="Z2585">
        <v>16</v>
      </c>
      <c r="AA2585">
        <v>14</v>
      </c>
      <c r="AB2585" t="s">
        <v>41</v>
      </c>
      <c r="AC2585" t="s">
        <v>40</v>
      </c>
      <c r="AD2585">
        <v>30.000000000000053</v>
      </c>
      <c r="AE2585">
        <v>0.875</v>
      </c>
      <c r="AF2585">
        <v>0</v>
      </c>
      <c r="AG2585" t="s">
        <v>72</v>
      </c>
      <c r="AH2585" t="s">
        <v>104</v>
      </c>
      <c r="AI2585" t="s">
        <v>112</v>
      </c>
      <c r="AJ2585">
        <v>2569</v>
      </c>
      <c r="AK2585">
        <v>2570</v>
      </c>
      <c r="AL2585" t="s">
        <v>118</v>
      </c>
    </row>
    <row r="2586" spans="1:38" x14ac:dyDescent="0.2">
      <c r="A2586">
        <v>1125</v>
      </c>
      <c r="B2586" s="1">
        <v>45525</v>
      </c>
      <c r="C2586" s="2">
        <v>0.625</v>
      </c>
      <c r="D2586" s="2">
        <v>0.6875</v>
      </c>
      <c r="E2586" t="s">
        <v>38</v>
      </c>
      <c r="F2586">
        <v>3</v>
      </c>
      <c r="G2586">
        <v>16</v>
      </c>
      <c r="H2586">
        <v>4</v>
      </c>
      <c r="I2586" t="s">
        <v>17</v>
      </c>
      <c r="J2586" t="s">
        <v>28</v>
      </c>
      <c r="K2586">
        <v>90</v>
      </c>
      <c r="L2586">
        <v>0.25</v>
      </c>
      <c r="M2586">
        <v>0</v>
      </c>
      <c r="N2586" t="s">
        <v>74</v>
      </c>
      <c r="O2586" t="s">
        <v>105</v>
      </c>
      <c r="P2586" t="s">
        <v>112</v>
      </c>
      <c r="Q2586" t="s">
        <v>118</v>
      </c>
      <c r="R2586" t="s">
        <v>118</v>
      </c>
      <c r="S2586">
        <v>2571</v>
      </c>
      <c r="T2586">
        <v>1824</v>
      </c>
      <c r="U2586" s="1">
        <v>45606</v>
      </c>
      <c r="V2586" s="2">
        <v>0.625</v>
      </c>
      <c r="W2586" s="2">
        <v>0.6875</v>
      </c>
      <c r="X2586" t="s">
        <v>38</v>
      </c>
      <c r="Y2586">
        <v>3</v>
      </c>
      <c r="Z2586">
        <v>16</v>
      </c>
      <c r="AA2586">
        <v>15</v>
      </c>
      <c r="AB2586" t="s">
        <v>42</v>
      </c>
      <c r="AC2586" t="s">
        <v>28</v>
      </c>
      <c r="AD2586">
        <v>90</v>
      </c>
      <c r="AE2586">
        <v>0.9375</v>
      </c>
      <c r="AF2586">
        <v>0</v>
      </c>
      <c r="AG2586" t="s">
        <v>71</v>
      </c>
      <c r="AH2586" t="s">
        <v>108</v>
      </c>
      <c r="AI2586" t="s">
        <v>112</v>
      </c>
      <c r="AJ2586">
        <v>2570</v>
      </c>
      <c r="AK2586">
        <v>2571</v>
      </c>
      <c r="AL2586" t="s">
        <v>118</v>
      </c>
    </row>
    <row r="2587" spans="1:38" x14ac:dyDescent="0.2">
      <c r="A2587">
        <v>2122</v>
      </c>
      <c r="B2587" s="1">
        <v>45406</v>
      </c>
      <c r="C2587" s="2">
        <v>0.625</v>
      </c>
      <c r="D2587" s="2">
        <v>0.6875</v>
      </c>
      <c r="E2587" t="s">
        <v>38</v>
      </c>
      <c r="F2587">
        <v>3</v>
      </c>
      <c r="G2587">
        <v>16</v>
      </c>
      <c r="H2587">
        <v>17</v>
      </c>
      <c r="I2587" t="s">
        <v>39</v>
      </c>
      <c r="J2587" t="s">
        <v>28</v>
      </c>
      <c r="K2587">
        <v>90</v>
      </c>
      <c r="L2587">
        <v>1.0625</v>
      </c>
      <c r="M2587">
        <v>1</v>
      </c>
      <c r="N2587" t="s">
        <v>74</v>
      </c>
      <c r="O2587" t="s">
        <v>101</v>
      </c>
      <c r="P2587" t="s">
        <v>112</v>
      </c>
      <c r="Q2587" t="s">
        <v>118</v>
      </c>
      <c r="R2587" t="s">
        <v>118</v>
      </c>
      <c r="S2587">
        <v>2567</v>
      </c>
      <c r="T2587">
        <v>842</v>
      </c>
      <c r="U2587" s="1">
        <v>45425</v>
      </c>
      <c r="V2587" s="2">
        <v>0.625</v>
      </c>
      <c r="W2587" s="2">
        <v>0.70833333333333337</v>
      </c>
      <c r="X2587" t="s">
        <v>38</v>
      </c>
      <c r="Y2587">
        <v>3</v>
      </c>
      <c r="Z2587">
        <v>16</v>
      </c>
      <c r="AA2587">
        <v>12</v>
      </c>
      <c r="AB2587" t="s">
        <v>39</v>
      </c>
      <c r="AC2587" t="s">
        <v>14</v>
      </c>
      <c r="AD2587">
        <v>120.00000000000006</v>
      </c>
      <c r="AE2587">
        <v>0.75</v>
      </c>
      <c r="AF2587">
        <v>0</v>
      </c>
      <c r="AG2587" t="s">
        <v>72</v>
      </c>
      <c r="AH2587" t="s">
        <v>102</v>
      </c>
      <c r="AI2587" t="s">
        <v>112</v>
      </c>
      <c r="AJ2587">
        <v>2566</v>
      </c>
      <c r="AK2587">
        <v>2567</v>
      </c>
      <c r="AL2587" t="s">
        <v>118</v>
      </c>
    </row>
    <row r="2588" spans="1:38" x14ac:dyDescent="0.2">
      <c r="A2588">
        <v>1173</v>
      </c>
      <c r="B2588" s="1">
        <v>45553</v>
      </c>
      <c r="C2588" s="2">
        <v>0.60416666666666663</v>
      </c>
      <c r="D2588" s="2">
        <v>0.625</v>
      </c>
      <c r="E2588" t="s">
        <v>38</v>
      </c>
      <c r="F2588">
        <v>3</v>
      </c>
      <c r="G2588">
        <v>16</v>
      </c>
      <c r="H2588">
        <v>16</v>
      </c>
      <c r="I2588" t="s">
        <v>17</v>
      </c>
      <c r="J2588" t="s">
        <v>23</v>
      </c>
      <c r="K2588">
        <v>30.000000000000053</v>
      </c>
      <c r="L2588">
        <v>1</v>
      </c>
      <c r="M2588">
        <v>0</v>
      </c>
      <c r="N2588" t="s">
        <v>74</v>
      </c>
      <c r="O2588" t="s">
        <v>106</v>
      </c>
      <c r="P2588" t="s">
        <v>112</v>
      </c>
      <c r="Q2588" t="s">
        <v>118</v>
      </c>
      <c r="R2588" t="s">
        <v>118</v>
      </c>
      <c r="S2588">
        <v>2602</v>
      </c>
      <c r="T2588">
        <v>2920</v>
      </c>
      <c r="U2588" s="1">
        <v>45547</v>
      </c>
      <c r="V2588" s="2">
        <v>0.60416666666666663</v>
      </c>
      <c r="W2588" s="2">
        <v>0.64583333333333337</v>
      </c>
      <c r="X2588" t="s">
        <v>38</v>
      </c>
      <c r="Y2588">
        <v>3</v>
      </c>
      <c r="Z2588">
        <v>16</v>
      </c>
      <c r="AA2588">
        <v>6</v>
      </c>
      <c r="AB2588" t="s">
        <v>22</v>
      </c>
      <c r="AC2588" t="s">
        <v>18</v>
      </c>
      <c r="AD2588">
        <v>60.000000000000107</v>
      </c>
      <c r="AE2588">
        <v>0.375</v>
      </c>
      <c r="AF2588">
        <v>0</v>
      </c>
      <c r="AG2588" t="s">
        <v>75</v>
      </c>
      <c r="AH2588" t="s">
        <v>106</v>
      </c>
      <c r="AI2588" t="s">
        <v>112</v>
      </c>
      <c r="AJ2588">
        <v>2601</v>
      </c>
      <c r="AK2588">
        <v>2602</v>
      </c>
      <c r="AL2588" t="s">
        <v>118</v>
      </c>
    </row>
    <row r="2589" spans="1:38" x14ac:dyDescent="0.2">
      <c r="A2589">
        <v>1725</v>
      </c>
      <c r="B2589" s="1">
        <v>45456</v>
      </c>
      <c r="C2589" s="2">
        <v>0.60416666666666663</v>
      </c>
      <c r="D2589" s="2">
        <v>0.66666666666666663</v>
      </c>
      <c r="E2589" t="s">
        <v>38</v>
      </c>
      <c r="F2589">
        <v>3</v>
      </c>
      <c r="G2589">
        <v>16</v>
      </c>
      <c r="H2589">
        <v>1</v>
      </c>
      <c r="I2589" t="s">
        <v>42</v>
      </c>
      <c r="J2589" t="s">
        <v>14</v>
      </c>
      <c r="K2589">
        <v>90</v>
      </c>
      <c r="L2589">
        <v>6.25E-2</v>
      </c>
      <c r="M2589">
        <v>0</v>
      </c>
      <c r="N2589" t="s">
        <v>75</v>
      </c>
      <c r="O2589" t="s">
        <v>103</v>
      </c>
      <c r="P2589" t="s">
        <v>112</v>
      </c>
      <c r="Q2589" t="s">
        <v>117</v>
      </c>
      <c r="R2589" t="s">
        <v>118</v>
      </c>
      <c r="S2589">
        <v>2603</v>
      </c>
      <c r="T2589">
        <v>1173</v>
      </c>
      <c r="U2589" s="1">
        <v>45553</v>
      </c>
      <c r="V2589" s="2">
        <v>0.60416666666666663</v>
      </c>
      <c r="W2589" s="2">
        <v>0.625</v>
      </c>
      <c r="X2589" t="s">
        <v>38</v>
      </c>
      <c r="Y2589">
        <v>3</v>
      </c>
      <c r="Z2589">
        <v>16</v>
      </c>
      <c r="AA2589">
        <v>16</v>
      </c>
      <c r="AB2589" t="s">
        <v>17</v>
      </c>
      <c r="AC2589" t="s">
        <v>23</v>
      </c>
      <c r="AD2589">
        <v>30.000000000000053</v>
      </c>
      <c r="AE2589">
        <v>1</v>
      </c>
      <c r="AF2589">
        <v>0</v>
      </c>
      <c r="AG2589" t="s">
        <v>74</v>
      </c>
      <c r="AH2589" t="s">
        <v>106</v>
      </c>
      <c r="AI2589" t="s">
        <v>112</v>
      </c>
      <c r="AJ2589">
        <v>2602</v>
      </c>
      <c r="AK2589">
        <v>2603</v>
      </c>
      <c r="AL2589" t="s">
        <v>118</v>
      </c>
    </row>
    <row r="2590" spans="1:38" x14ac:dyDescent="0.2">
      <c r="A2590">
        <v>1423</v>
      </c>
      <c r="B2590" s="1">
        <v>45485</v>
      </c>
      <c r="C2590" s="2">
        <v>0.60416666666666663</v>
      </c>
      <c r="D2590" s="2">
        <v>0.6875</v>
      </c>
      <c r="E2590" t="s">
        <v>38</v>
      </c>
      <c r="F2590">
        <v>3</v>
      </c>
      <c r="G2590">
        <v>16</v>
      </c>
      <c r="H2590">
        <v>19</v>
      </c>
      <c r="I2590" t="s">
        <v>39</v>
      </c>
      <c r="J2590" t="s">
        <v>14</v>
      </c>
      <c r="K2590">
        <v>120.00000000000006</v>
      </c>
      <c r="L2590">
        <v>1.1875</v>
      </c>
      <c r="M2590">
        <v>1</v>
      </c>
      <c r="N2590" t="s">
        <v>76</v>
      </c>
      <c r="O2590" t="s">
        <v>104</v>
      </c>
      <c r="P2590" t="s">
        <v>112</v>
      </c>
      <c r="Q2590" t="s">
        <v>118</v>
      </c>
      <c r="R2590" t="s">
        <v>124</v>
      </c>
      <c r="S2590">
        <v>2604</v>
      </c>
      <c r="T2590">
        <v>1725</v>
      </c>
      <c r="U2590" s="1">
        <v>45456</v>
      </c>
      <c r="V2590" s="2">
        <v>0.60416666666666663</v>
      </c>
      <c r="W2590" s="2">
        <v>0.66666666666666663</v>
      </c>
      <c r="X2590" t="s">
        <v>38</v>
      </c>
      <c r="Y2590">
        <v>3</v>
      </c>
      <c r="Z2590">
        <v>16</v>
      </c>
      <c r="AA2590">
        <v>1</v>
      </c>
      <c r="AB2590" t="s">
        <v>42</v>
      </c>
      <c r="AC2590" t="s">
        <v>14</v>
      </c>
      <c r="AD2590">
        <v>90</v>
      </c>
      <c r="AE2590">
        <v>6.25E-2</v>
      </c>
      <c r="AF2590">
        <v>0</v>
      </c>
      <c r="AG2590" t="s">
        <v>75</v>
      </c>
      <c r="AH2590" t="s">
        <v>103</v>
      </c>
      <c r="AI2590" t="s">
        <v>112</v>
      </c>
      <c r="AJ2590">
        <v>2603</v>
      </c>
      <c r="AK2590">
        <v>2604</v>
      </c>
      <c r="AL2590" t="s">
        <v>118</v>
      </c>
    </row>
    <row r="2591" spans="1:38" x14ac:dyDescent="0.2">
      <c r="A2591">
        <v>2832</v>
      </c>
      <c r="B2591" s="1">
        <v>45576</v>
      </c>
      <c r="C2591" s="2">
        <v>0.60416666666666663</v>
      </c>
      <c r="D2591" s="2">
        <v>0.6875</v>
      </c>
      <c r="E2591" t="s">
        <v>38</v>
      </c>
      <c r="F2591">
        <v>3</v>
      </c>
      <c r="G2591">
        <v>16</v>
      </c>
      <c r="H2591">
        <v>14</v>
      </c>
      <c r="I2591" t="s">
        <v>39</v>
      </c>
      <c r="J2591" t="s">
        <v>40</v>
      </c>
      <c r="K2591">
        <v>120.00000000000006</v>
      </c>
      <c r="L2591">
        <v>0.875</v>
      </c>
      <c r="M2591">
        <v>0</v>
      </c>
      <c r="N2591" t="s">
        <v>76</v>
      </c>
      <c r="O2591" t="s">
        <v>107</v>
      </c>
      <c r="P2591" t="s">
        <v>112</v>
      </c>
      <c r="Q2591" t="s">
        <v>118</v>
      </c>
      <c r="R2591" t="s">
        <v>124</v>
      </c>
      <c r="S2591">
        <v>2605</v>
      </c>
      <c r="T2591">
        <v>1423</v>
      </c>
      <c r="U2591" s="1">
        <v>45485</v>
      </c>
      <c r="V2591" s="2">
        <v>0.60416666666666663</v>
      </c>
      <c r="W2591" s="2">
        <v>0.6875</v>
      </c>
      <c r="X2591" t="s">
        <v>38</v>
      </c>
      <c r="Y2591">
        <v>3</v>
      </c>
      <c r="Z2591">
        <v>16</v>
      </c>
      <c r="AA2591">
        <v>19</v>
      </c>
      <c r="AB2591" t="s">
        <v>39</v>
      </c>
      <c r="AC2591" t="s">
        <v>14</v>
      </c>
      <c r="AD2591">
        <v>120.00000000000006</v>
      </c>
      <c r="AE2591">
        <v>1.1875</v>
      </c>
      <c r="AF2591">
        <v>1</v>
      </c>
      <c r="AG2591" t="s">
        <v>76</v>
      </c>
      <c r="AH2591" t="s">
        <v>104</v>
      </c>
      <c r="AI2591" t="s">
        <v>112</v>
      </c>
      <c r="AJ2591">
        <v>2604</v>
      </c>
      <c r="AK2591">
        <v>2605</v>
      </c>
      <c r="AL2591" t="s">
        <v>118</v>
      </c>
    </row>
    <row r="2592" spans="1:38" x14ac:dyDescent="0.2">
      <c r="A2592">
        <v>2914</v>
      </c>
      <c r="B2592" s="1">
        <v>45451</v>
      </c>
      <c r="C2592" s="2">
        <v>0.60416666666666663</v>
      </c>
      <c r="D2592" s="2">
        <v>0.625</v>
      </c>
      <c r="E2592" t="s">
        <v>38</v>
      </c>
      <c r="F2592">
        <v>3</v>
      </c>
      <c r="G2592">
        <v>16</v>
      </c>
      <c r="H2592">
        <v>8</v>
      </c>
      <c r="I2592" t="s">
        <v>13</v>
      </c>
      <c r="J2592" t="s">
        <v>23</v>
      </c>
      <c r="K2592">
        <v>30.000000000000053</v>
      </c>
      <c r="L2592">
        <v>0.5</v>
      </c>
      <c r="M2592">
        <v>0</v>
      </c>
      <c r="N2592" t="s">
        <v>77</v>
      </c>
      <c r="O2592" t="s">
        <v>103</v>
      </c>
      <c r="P2592" t="s">
        <v>112</v>
      </c>
      <c r="Q2592" t="s">
        <v>118</v>
      </c>
      <c r="R2592" t="s">
        <v>118</v>
      </c>
      <c r="S2592">
        <v>2606</v>
      </c>
      <c r="T2592">
        <v>2832</v>
      </c>
      <c r="U2592" s="1">
        <v>45576</v>
      </c>
      <c r="V2592" s="2">
        <v>0.60416666666666663</v>
      </c>
      <c r="W2592" s="2">
        <v>0.6875</v>
      </c>
      <c r="X2592" t="s">
        <v>38</v>
      </c>
      <c r="Y2592">
        <v>3</v>
      </c>
      <c r="Z2592">
        <v>16</v>
      </c>
      <c r="AA2592">
        <v>14</v>
      </c>
      <c r="AB2592" t="s">
        <v>39</v>
      </c>
      <c r="AC2592" t="s">
        <v>40</v>
      </c>
      <c r="AD2592">
        <v>120.00000000000006</v>
      </c>
      <c r="AE2592">
        <v>0.875</v>
      </c>
      <c r="AF2592">
        <v>0</v>
      </c>
      <c r="AG2592" t="s">
        <v>76</v>
      </c>
      <c r="AH2592" t="s">
        <v>107</v>
      </c>
      <c r="AI2592" t="s">
        <v>112</v>
      </c>
      <c r="AJ2592">
        <v>2605</v>
      </c>
      <c r="AK2592">
        <v>2606</v>
      </c>
      <c r="AL2592" t="s">
        <v>118</v>
      </c>
    </row>
    <row r="2593" spans="1:38" x14ac:dyDescent="0.2">
      <c r="A2593">
        <v>2649</v>
      </c>
      <c r="B2593" s="1">
        <v>45544</v>
      </c>
      <c r="C2593" s="2">
        <v>0.60416666666666663</v>
      </c>
      <c r="D2593" s="2">
        <v>0.66666666666666663</v>
      </c>
      <c r="E2593" t="s">
        <v>38</v>
      </c>
      <c r="F2593">
        <v>3</v>
      </c>
      <c r="G2593">
        <v>16</v>
      </c>
      <c r="H2593">
        <v>8</v>
      </c>
      <c r="I2593" t="s">
        <v>39</v>
      </c>
      <c r="J2593" t="s">
        <v>23</v>
      </c>
      <c r="K2593">
        <v>90</v>
      </c>
      <c r="L2593">
        <v>0.5</v>
      </c>
      <c r="M2593">
        <v>0</v>
      </c>
      <c r="N2593" t="s">
        <v>72</v>
      </c>
      <c r="O2593" t="s">
        <v>106</v>
      </c>
      <c r="P2593" t="s">
        <v>112</v>
      </c>
      <c r="Q2593" t="s">
        <v>118</v>
      </c>
      <c r="R2593" t="s">
        <v>118</v>
      </c>
      <c r="S2593">
        <v>2609</v>
      </c>
      <c r="T2593">
        <v>2045</v>
      </c>
      <c r="U2593" s="1">
        <v>45344</v>
      </c>
      <c r="V2593" s="2">
        <v>0.60416666666666663</v>
      </c>
      <c r="W2593" s="2">
        <v>0.64583333333333337</v>
      </c>
      <c r="X2593" t="s">
        <v>38</v>
      </c>
      <c r="Y2593">
        <v>3</v>
      </c>
      <c r="Z2593">
        <v>16</v>
      </c>
      <c r="AA2593">
        <v>16</v>
      </c>
      <c r="AB2593" t="s">
        <v>13</v>
      </c>
      <c r="AC2593" t="s">
        <v>14</v>
      </c>
      <c r="AD2593">
        <v>60.000000000000107</v>
      </c>
      <c r="AE2593">
        <v>1</v>
      </c>
      <c r="AF2593">
        <v>0</v>
      </c>
      <c r="AG2593" t="s">
        <v>75</v>
      </c>
      <c r="AH2593" t="s">
        <v>99</v>
      </c>
      <c r="AI2593" t="s">
        <v>112</v>
      </c>
      <c r="AJ2593">
        <v>2608</v>
      </c>
      <c r="AK2593">
        <v>2609</v>
      </c>
      <c r="AL2593" t="s">
        <v>118</v>
      </c>
    </row>
    <row r="2594" spans="1:38" x14ac:dyDescent="0.2">
      <c r="A2594">
        <v>2045</v>
      </c>
      <c r="B2594" s="1">
        <v>45344</v>
      </c>
      <c r="C2594" s="2">
        <v>0.60416666666666663</v>
      </c>
      <c r="D2594" s="2">
        <v>0.64583333333333337</v>
      </c>
      <c r="E2594" t="s">
        <v>38</v>
      </c>
      <c r="F2594">
        <v>3</v>
      </c>
      <c r="G2594">
        <v>16</v>
      </c>
      <c r="H2594">
        <v>16</v>
      </c>
      <c r="I2594" t="s">
        <v>13</v>
      </c>
      <c r="J2594" t="s">
        <v>14</v>
      </c>
      <c r="K2594">
        <v>60.000000000000107</v>
      </c>
      <c r="L2594">
        <v>1</v>
      </c>
      <c r="M2594">
        <v>0</v>
      </c>
      <c r="N2594" t="s">
        <v>75</v>
      </c>
      <c r="O2594" t="s">
        <v>99</v>
      </c>
      <c r="P2594" t="s">
        <v>112</v>
      </c>
      <c r="Q2594" t="s">
        <v>118</v>
      </c>
      <c r="R2594" t="s">
        <v>118</v>
      </c>
      <c r="S2594">
        <v>2608</v>
      </c>
      <c r="T2594">
        <v>284</v>
      </c>
      <c r="U2594" s="1">
        <v>45341</v>
      </c>
      <c r="V2594" s="2">
        <v>0.60416666666666663</v>
      </c>
      <c r="W2594" s="2">
        <v>0.6875</v>
      </c>
      <c r="X2594" t="s">
        <v>38</v>
      </c>
      <c r="Y2594">
        <v>3</v>
      </c>
      <c r="Z2594">
        <v>16</v>
      </c>
      <c r="AA2594">
        <v>5</v>
      </c>
      <c r="AB2594" t="s">
        <v>13</v>
      </c>
      <c r="AC2594" t="s">
        <v>14</v>
      </c>
      <c r="AD2594">
        <v>120.00000000000006</v>
      </c>
      <c r="AE2594">
        <v>0.3125</v>
      </c>
      <c r="AF2594">
        <v>0</v>
      </c>
      <c r="AG2594" t="s">
        <v>72</v>
      </c>
      <c r="AH2594" t="s">
        <v>99</v>
      </c>
      <c r="AI2594" t="s">
        <v>112</v>
      </c>
      <c r="AJ2594">
        <v>2607</v>
      </c>
      <c r="AK2594">
        <v>2608</v>
      </c>
      <c r="AL2594" t="s">
        <v>118</v>
      </c>
    </row>
    <row r="2595" spans="1:38" x14ac:dyDescent="0.2">
      <c r="A2595">
        <v>552</v>
      </c>
      <c r="B2595" s="1">
        <v>45322</v>
      </c>
      <c r="C2595" s="2">
        <v>0.60416666666666663</v>
      </c>
      <c r="D2595" s="2">
        <v>0.6875</v>
      </c>
      <c r="E2595" t="s">
        <v>38</v>
      </c>
      <c r="F2595">
        <v>3</v>
      </c>
      <c r="G2595">
        <v>16</v>
      </c>
      <c r="H2595">
        <v>19</v>
      </c>
      <c r="I2595" t="s">
        <v>42</v>
      </c>
      <c r="J2595" t="s">
        <v>30</v>
      </c>
      <c r="K2595">
        <v>120.00000000000006</v>
      </c>
      <c r="L2595">
        <v>1.1875</v>
      </c>
      <c r="M2595">
        <v>1</v>
      </c>
      <c r="N2595" t="s">
        <v>74</v>
      </c>
      <c r="O2595" t="s">
        <v>98</v>
      </c>
      <c r="P2595" t="s">
        <v>112</v>
      </c>
      <c r="Q2595" t="s">
        <v>118</v>
      </c>
      <c r="R2595" t="s">
        <v>124</v>
      </c>
      <c r="S2595">
        <v>2610</v>
      </c>
      <c r="T2595">
        <v>2649</v>
      </c>
      <c r="U2595" s="1">
        <v>45544</v>
      </c>
      <c r="V2595" s="2">
        <v>0.60416666666666663</v>
      </c>
      <c r="W2595" s="2">
        <v>0.66666666666666663</v>
      </c>
      <c r="X2595" t="s">
        <v>38</v>
      </c>
      <c r="Y2595">
        <v>3</v>
      </c>
      <c r="Z2595">
        <v>16</v>
      </c>
      <c r="AA2595">
        <v>8</v>
      </c>
      <c r="AB2595" t="s">
        <v>39</v>
      </c>
      <c r="AC2595" t="s">
        <v>23</v>
      </c>
      <c r="AD2595">
        <v>90</v>
      </c>
      <c r="AE2595">
        <v>0.5</v>
      </c>
      <c r="AF2595">
        <v>0</v>
      </c>
      <c r="AG2595" t="s">
        <v>72</v>
      </c>
      <c r="AH2595" t="s">
        <v>106</v>
      </c>
      <c r="AI2595" t="s">
        <v>112</v>
      </c>
      <c r="AJ2595">
        <v>2609</v>
      </c>
      <c r="AK2595">
        <v>2610</v>
      </c>
      <c r="AL2595" t="s">
        <v>118</v>
      </c>
    </row>
    <row r="2596" spans="1:38" x14ac:dyDescent="0.2">
      <c r="A2596">
        <v>2104</v>
      </c>
      <c r="B2596" s="1">
        <v>45473</v>
      </c>
      <c r="C2596" s="2">
        <v>0.60416666666666663</v>
      </c>
      <c r="D2596" s="2">
        <v>0.66666666666666663</v>
      </c>
      <c r="E2596" t="s">
        <v>38</v>
      </c>
      <c r="F2596">
        <v>3</v>
      </c>
      <c r="G2596">
        <v>16</v>
      </c>
      <c r="H2596">
        <v>9</v>
      </c>
      <c r="I2596" t="s">
        <v>39</v>
      </c>
      <c r="J2596" t="s">
        <v>14</v>
      </c>
      <c r="K2596">
        <v>90</v>
      </c>
      <c r="L2596">
        <v>0.5625</v>
      </c>
      <c r="M2596">
        <v>0</v>
      </c>
      <c r="N2596" t="s">
        <v>71</v>
      </c>
      <c r="O2596" t="s">
        <v>103</v>
      </c>
      <c r="P2596" t="s">
        <v>112</v>
      </c>
      <c r="Q2596" t="s">
        <v>118</v>
      </c>
      <c r="R2596" t="s">
        <v>118</v>
      </c>
      <c r="S2596">
        <v>2611</v>
      </c>
      <c r="T2596">
        <v>552</v>
      </c>
      <c r="U2596" s="1">
        <v>45322</v>
      </c>
      <c r="V2596" s="2">
        <v>0.60416666666666663</v>
      </c>
      <c r="W2596" s="2">
        <v>0.6875</v>
      </c>
      <c r="X2596" t="s">
        <v>38</v>
      </c>
      <c r="Y2596">
        <v>3</v>
      </c>
      <c r="Z2596">
        <v>16</v>
      </c>
      <c r="AA2596">
        <v>19</v>
      </c>
      <c r="AB2596" t="s">
        <v>42</v>
      </c>
      <c r="AC2596" t="s">
        <v>30</v>
      </c>
      <c r="AD2596">
        <v>120.00000000000006</v>
      </c>
      <c r="AE2596">
        <v>1.1875</v>
      </c>
      <c r="AF2596">
        <v>1</v>
      </c>
      <c r="AG2596" t="s">
        <v>74</v>
      </c>
      <c r="AH2596" t="s">
        <v>98</v>
      </c>
      <c r="AI2596" t="s">
        <v>112</v>
      </c>
      <c r="AJ2596">
        <v>2610</v>
      </c>
      <c r="AK2596">
        <v>2611</v>
      </c>
      <c r="AL2596" t="s">
        <v>118</v>
      </c>
    </row>
    <row r="2597" spans="1:38" x14ac:dyDescent="0.2">
      <c r="A2597">
        <v>2920</v>
      </c>
      <c r="B2597" s="1">
        <v>45547</v>
      </c>
      <c r="C2597" s="2">
        <v>0.60416666666666663</v>
      </c>
      <c r="D2597" s="2">
        <v>0.64583333333333337</v>
      </c>
      <c r="E2597" t="s">
        <v>38</v>
      </c>
      <c r="F2597">
        <v>3</v>
      </c>
      <c r="G2597">
        <v>16</v>
      </c>
      <c r="H2597">
        <v>6</v>
      </c>
      <c r="I2597" t="s">
        <v>22</v>
      </c>
      <c r="J2597" t="s">
        <v>18</v>
      </c>
      <c r="K2597">
        <v>60.000000000000107</v>
      </c>
      <c r="L2597">
        <v>0.375</v>
      </c>
      <c r="M2597">
        <v>0</v>
      </c>
      <c r="N2597" t="s">
        <v>75</v>
      </c>
      <c r="O2597" t="s">
        <v>106</v>
      </c>
      <c r="P2597" t="s">
        <v>112</v>
      </c>
      <c r="Q2597" t="s">
        <v>118</v>
      </c>
      <c r="R2597" t="s">
        <v>118</v>
      </c>
      <c r="S2597">
        <v>2601</v>
      </c>
      <c r="T2597">
        <v>2943</v>
      </c>
      <c r="U2597" s="1">
        <v>45447</v>
      </c>
      <c r="V2597" s="2">
        <v>0.60416666666666663</v>
      </c>
      <c r="W2597" s="2">
        <v>0.625</v>
      </c>
      <c r="X2597" t="s">
        <v>38</v>
      </c>
      <c r="Y2597">
        <v>3</v>
      </c>
      <c r="Z2597">
        <v>16</v>
      </c>
      <c r="AA2597">
        <v>18</v>
      </c>
      <c r="AB2597" t="s">
        <v>41</v>
      </c>
      <c r="AC2597" t="s">
        <v>23</v>
      </c>
      <c r="AD2597">
        <v>30.000000000000053</v>
      </c>
      <c r="AE2597">
        <v>1.125</v>
      </c>
      <c r="AF2597">
        <v>1</v>
      </c>
      <c r="AG2597" t="s">
        <v>73</v>
      </c>
      <c r="AH2597" t="s">
        <v>103</v>
      </c>
      <c r="AI2597" t="s">
        <v>112</v>
      </c>
      <c r="AJ2597">
        <v>2600</v>
      </c>
      <c r="AK2597">
        <v>2601</v>
      </c>
      <c r="AL2597" t="s">
        <v>118</v>
      </c>
    </row>
    <row r="2598" spans="1:38" x14ac:dyDescent="0.2">
      <c r="A2598">
        <v>2396</v>
      </c>
      <c r="B2598" s="1">
        <v>45397</v>
      </c>
      <c r="C2598" s="2">
        <v>0.60416666666666663</v>
      </c>
      <c r="D2598" s="2">
        <v>0.64583333333333337</v>
      </c>
      <c r="E2598" t="s">
        <v>38</v>
      </c>
      <c r="F2598">
        <v>3</v>
      </c>
      <c r="G2598">
        <v>16</v>
      </c>
      <c r="H2598">
        <v>4</v>
      </c>
      <c r="I2598" t="s">
        <v>22</v>
      </c>
      <c r="J2598" t="s">
        <v>28</v>
      </c>
      <c r="K2598">
        <v>60.000000000000107</v>
      </c>
      <c r="L2598">
        <v>0.25</v>
      </c>
      <c r="M2598">
        <v>0</v>
      </c>
      <c r="N2598" t="s">
        <v>72</v>
      </c>
      <c r="O2598" t="s">
        <v>101</v>
      </c>
      <c r="P2598" t="s">
        <v>112</v>
      </c>
      <c r="Q2598" t="s">
        <v>118</v>
      </c>
      <c r="R2598" t="s">
        <v>118</v>
      </c>
      <c r="S2598">
        <v>2613</v>
      </c>
      <c r="T2598">
        <v>640</v>
      </c>
      <c r="U2598" s="1">
        <v>45345</v>
      </c>
      <c r="V2598" s="2">
        <v>0.60416666666666663</v>
      </c>
      <c r="W2598" s="2">
        <v>0.66666666666666663</v>
      </c>
      <c r="X2598" t="s">
        <v>38</v>
      </c>
      <c r="Y2598">
        <v>3</v>
      </c>
      <c r="Z2598">
        <v>16</v>
      </c>
      <c r="AA2598">
        <v>12</v>
      </c>
      <c r="AB2598" t="s">
        <v>13</v>
      </c>
      <c r="AC2598" t="s">
        <v>14</v>
      </c>
      <c r="AD2598">
        <v>90</v>
      </c>
      <c r="AE2598">
        <v>0.75</v>
      </c>
      <c r="AF2598">
        <v>0</v>
      </c>
      <c r="AG2598" t="s">
        <v>76</v>
      </c>
      <c r="AH2598" t="s">
        <v>99</v>
      </c>
      <c r="AI2598" t="s">
        <v>112</v>
      </c>
      <c r="AJ2598">
        <v>2612</v>
      </c>
      <c r="AK2598">
        <v>2613</v>
      </c>
      <c r="AL2598" t="s">
        <v>118</v>
      </c>
    </row>
    <row r="2599" spans="1:38" x14ac:dyDescent="0.2">
      <c r="A2599">
        <v>284</v>
      </c>
      <c r="B2599" s="1">
        <v>45341</v>
      </c>
      <c r="C2599" s="2">
        <v>0.60416666666666663</v>
      </c>
      <c r="D2599" s="2">
        <v>0.6875</v>
      </c>
      <c r="E2599" t="s">
        <v>38</v>
      </c>
      <c r="F2599">
        <v>3</v>
      </c>
      <c r="G2599">
        <v>16</v>
      </c>
      <c r="H2599">
        <v>5</v>
      </c>
      <c r="I2599" t="s">
        <v>13</v>
      </c>
      <c r="J2599" t="s">
        <v>14</v>
      </c>
      <c r="K2599">
        <v>120.00000000000006</v>
      </c>
      <c r="L2599">
        <v>0.3125</v>
      </c>
      <c r="M2599">
        <v>0</v>
      </c>
      <c r="N2599" t="s">
        <v>72</v>
      </c>
      <c r="O2599" t="s">
        <v>99</v>
      </c>
      <c r="P2599" t="s">
        <v>112</v>
      </c>
      <c r="Q2599" t="s">
        <v>118</v>
      </c>
      <c r="R2599" t="s">
        <v>124</v>
      </c>
      <c r="S2599">
        <v>2607</v>
      </c>
      <c r="T2599">
        <v>2914</v>
      </c>
      <c r="U2599" s="1">
        <v>45451</v>
      </c>
      <c r="V2599" s="2">
        <v>0.60416666666666663</v>
      </c>
      <c r="W2599" s="2">
        <v>0.625</v>
      </c>
      <c r="X2599" t="s">
        <v>38</v>
      </c>
      <c r="Y2599">
        <v>3</v>
      </c>
      <c r="Z2599">
        <v>16</v>
      </c>
      <c r="AA2599">
        <v>8</v>
      </c>
      <c r="AB2599" t="s">
        <v>13</v>
      </c>
      <c r="AC2599" t="s">
        <v>23</v>
      </c>
      <c r="AD2599">
        <v>30.000000000000053</v>
      </c>
      <c r="AE2599">
        <v>0.5</v>
      </c>
      <c r="AF2599">
        <v>0</v>
      </c>
      <c r="AG2599" t="s">
        <v>77</v>
      </c>
      <c r="AH2599" t="s">
        <v>103</v>
      </c>
      <c r="AI2599" t="s">
        <v>112</v>
      </c>
      <c r="AJ2599">
        <v>2606</v>
      </c>
      <c r="AK2599">
        <v>2607</v>
      </c>
      <c r="AL2599" t="s">
        <v>118</v>
      </c>
    </row>
    <row r="2600" spans="1:38" x14ac:dyDescent="0.2">
      <c r="A2600">
        <v>640</v>
      </c>
      <c r="B2600" s="1">
        <v>45345</v>
      </c>
      <c r="C2600" s="2">
        <v>0.60416666666666663</v>
      </c>
      <c r="D2600" s="2">
        <v>0.66666666666666663</v>
      </c>
      <c r="E2600" t="s">
        <v>38</v>
      </c>
      <c r="F2600">
        <v>3</v>
      </c>
      <c r="G2600">
        <v>16</v>
      </c>
      <c r="H2600">
        <v>12</v>
      </c>
      <c r="I2600" t="s">
        <v>13</v>
      </c>
      <c r="J2600" t="s">
        <v>14</v>
      </c>
      <c r="K2600">
        <v>90</v>
      </c>
      <c r="L2600">
        <v>0.75</v>
      </c>
      <c r="M2600">
        <v>0</v>
      </c>
      <c r="N2600" t="s">
        <v>76</v>
      </c>
      <c r="O2600" t="s">
        <v>99</v>
      </c>
      <c r="P2600" t="s">
        <v>112</v>
      </c>
      <c r="Q2600" t="s">
        <v>118</v>
      </c>
      <c r="R2600" t="s">
        <v>118</v>
      </c>
      <c r="S2600">
        <v>2612</v>
      </c>
      <c r="T2600">
        <v>2104</v>
      </c>
      <c r="U2600" s="1">
        <v>45473</v>
      </c>
      <c r="V2600" s="2">
        <v>0.60416666666666663</v>
      </c>
      <c r="W2600" s="2">
        <v>0.66666666666666663</v>
      </c>
      <c r="X2600" t="s">
        <v>38</v>
      </c>
      <c r="Y2600">
        <v>3</v>
      </c>
      <c r="Z2600">
        <v>16</v>
      </c>
      <c r="AA2600">
        <v>9</v>
      </c>
      <c r="AB2600" t="s">
        <v>39</v>
      </c>
      <c r="AC2600" t="s">
        <v>14</v>
      </c>
      <c r="AD2600">
        <v>90</v>
      </c>
      <c r="AE2600">
        <v>0.5625</v>
      </c>
      <c r="AF2600">
        <v>0</v>
      </c>
      <c r="AG2600" t="s">
        <v>71</v>
      </c>
      <c r="AH2600" t="s">
        <v>103</v>
      </c>
      <c r="AI2600" t="s">
        <v>112</v>
      </c>
      <c r="AJ2600">
        <v>2611</v>
      </c>
      <c r="AK2600">
        <v>2612</v>
      </c>
      <c r="AL2600" t="s">
        <v>118</v>
      </c>
    </row>
    <row r="2601" spans="1:38" x14ac:dyDescent="0.2">
      <c r="A2601">
        <v>2943</v>
      </c>
      <c r="B2601" s="1">
        <v>45447</v>
      </c>
      <c r="C2601" s="2">
        <v>0.60416666666666663</v>
      </c>
      <c r="D2601" s="2">
        <v>0.625</v>
      </c>
      <c r="E2601" t="s">
        <v>38</v>
      </c>
      <c r="F2601">
        <v>3</v>
      </c>
      <c r="G2601">
        <v>16</v>
      </c>
      <c r="H2601">
        <v>18</v>
      </c>
      <c r="I2601" t="s">
        <v>41</v>
      </c>
      <c r="J2601" t="s">
        <v>23</v>
      </c>
      <c r="K2601">
        <v>30.000000000000053</v>
      </c>
      <c r="L2601">
        <v>1.125</v>
      </c>
      <c r="M2601">
        <v>1</v>
      </c>
      <c r="N2601" t="s">
        <v>73</v>
      </c>
      <c r="O2601" t="s">
        <v>103</v>
      </c>
      <c r="P2601" t="s">
        <v>112</v>
      </c>
      <c r="Q2601" t="s">
        <v>118</v>
      </c>
      <c r="R2601" t="s">
        <v>118</v>
      </c>
      <c r="S2601">
        <v>2600</v>
      </c>
      <c r="T2601">
        <v>1064</v>
      </c>
      <c r="U2601" s="1">
        <v>45379</v>
      </c>
      <c r="V2601" s="2">
        <v>0.60416666666666663</v>
      </c>
      <c r="W2601" s="2">
        <v>0.66666666666666663</v>
      </c>
      <c r="X2601" t="s">
        <v>38</v>
      </c>
      <c r="Y2601">
        <v>3</v>
      </c>
      <c r="Z2601">
        <v>16</v>
      </c>
      <c r="AA2601">
        <v>15</v>
      </c>
      <c r="AB2601" t="s">
        <v>41</v>
      </c>
      <c r="AC2601" t="s">
        <v>14</v>
      </c>
      <c r="AD2601">
        <v>90</v>
      </c>
      <c r="AE2601">
        <v>0.9375</v>
      </c>
      <c r="AF2601">
        <v>0</v>
      </c>
      <c r="AG2601" t="s">
        <v>75</v>
      </c>
      <c r="AH2601" t="s">
        <v>100</v>
      </c>
      <c r="AI2601" t="s">
        <v>112</v>
      </c>
      <c r="AJ2601">
        <v>2599</v>
      </c>
      <c r="AK2601">
        <v>2600</v>
      </c>
      <c r="AL2601" t="s">
        <v>118</v>
      </c>
    </row>
    <row r="2602" spans="1:38" x14ac:dyDescent="0.2">
      <c r="A2602">
        <v>26</v>
      </c>
      <c r="B2602" s="1">
        <v>45407</v>
      </c>
      <c r="C2602" s="2">
        <v>0.60416666666666663</v>
      </c>
      <c r="D2602" s="2">
        <v>0.625</v>
      </c>
      <c r="E2602" t="s">
        <v>38</v>
      </c>
      <c r="F2602">
        <v>3</v>
      </c>
      <c r="G2602">
        <v>16</v>
      </c>
      <c r="H2602">
        <v>19</v>
      </c>
      <c r="I2602" t="s">
        <v>39</v>
      </c>
      <c r="J2602" t="s">
        <v>23</v>
      </c>
      <c r="K2602">
        <v>30.000000000000053</v>
      </c>
      <c r="L2602">
        <v>1.1875</v>
      </c>
      <c r="M2602">
        <v>1</v>
      </c>
      <c r="N2602" t="s">
        <v>75</v>
      </c>
      <c r="O2602" t="s">
        <v>101</v>
      </c>
      <c r="P2602" t="s">
        <v>112</v>
      </c>
      <c r="Q2602" t="s">
        <v>118</v>
      </c>
      <c r="R2602" t="s">
        <v>118</v>
      </c>
      <c r="S2602">
        <v>2598</v>
      </c>
      <c r="T2602">
        <v>620</v>
      </c>
      <c r="U2602" s="1">
        <v>45413</v>
      </c>
      <c r="V2602" s="2">
        <v>0.60416666666666663</v>
      </c>
      <c r="W2602" s="2">
        <v>0.64583333333333337</v>
      </c>
      <c r="X2602" t="s">
        <v>38</v>
      </c>
      <c r="Y2602">
        <v>3</v>
      </c>
      <c r="Z2602">
        <v>16</v>
      </c>
      <c r="AA2602">
        <v>2</v>
      </c>
      <c r="AB2602" t="s">
        <v>41</v>
      </c>
      <c r="AC2602" t="s">
        <v>30</v>
      </c>
      <c r="AD2602">
        <v>60.000000000000107</v>
      </c>
      <c r="AE2602">
        <v>0.125</v>
      </c>
      <c r="AF2602">
        <v>0</v>
      </c>
      <c r="AG2602" t="s">
        <v>74</v>
      </c>
      <c r="AH2602" t="s">
        <v>102</v>
      </c>
      <c r="AI2602" t="s">
        <v>112</v>
      </c>
      <c r="AJ2602">
        <v>2597</v>
      </c>
      <c r="AK2602">
        <v>2598</v>
      </c>
      <c r="AL2602" t="s">
        <v>118</v>
      </c>
    </row>
    <row r="2603" spans="1:38" x14ac:dyDescent="0.2">
      <c r="A2603">
        <v>1064</v>
      </c>
      <c r="B2603" s="1">
        <v>45379</v>
      </c>
      <c r="C2603" s="2">
        <v>0.60416666666666663</v>
      </c>
      <c r="D2603" s="2">
        <v>0.66666666666666663</v>
      </c>
      <c r="E2603" t="s">
        <v>38</v>
      </c>
      <c r="F2603">
        <v>3</v>
      </c>
      <c r="G2603">
        <v>16</v>
      </c>
      <c r="H2603">
        <v>15</v>
      </c>
      <c r="I2603" t="s">
        <v>41</v>
      </c>
      <c r="J2603" t="s">
        <v>14</v>
      </c>
      <c r="K2603">
        <v>90</v>
      </c>
      <c r="L2603">
        <v>0.9375</v>
      </c>
      <c r="M2603">
        <v>0</v>
      </c>
      <c r="N2603" t="s">
        <v>75</v>
      </c>
      <c r="O2603" t="s">
        <v>100</v>
      </c>
      <c r="P2603" t="s">
        <v>112</v>
      </c>
      <c r="Q2603" t="s">
        <v>118</v>
      </c>
      <c r="R2603" t="s">
        <v>118</v>
      </c>
      <c r="S2603">
        <v>2599</v>
      </c>
      <c r="T2603">
        <v>26</v>
      </c>
      <c r="U2603" s="1">
        <v>45407</v>
      </c>
      <c r="V2603" s="2">
        <v>0.60416666666666663</v>
      </c>
      <c r="W2603" s="2">
        <v>0.625</v>
      </c>
      <c r="X2603" t="s">
        <v>38</v>
      </c>
      <c r="Y2603">
        <v>3</v>
      </c>
      <c r="Z2603">
        <v>16</v>
      </c>
      <c r="AA2603">
        <v>19</v>
      </c>
      <c r="AB2603" t="s">
        <v>39</v>
      </c>
      <c r="AC2603" t="s">
        <v>23</v>
      </c>
      <c r="AD2603">
        <v>30.000000000000053</v>
      </c>
      <c r="AE2603">
        <v>1.1875</v>
      </c>
      <c r="AF2603">
        <v>1</v>
      </c>
      <c r="AG2603" t="s">
        <v>75</v>
      </c>
      <c r="AH2603" t="s">
        <v>101</v>
      </c>
      <c r="AI2603" t="s">
        <v>112</v>
      </c>
      <c r="AJ2603">
        <v>2598</v>
      </c>
      <c r="AK2603">
        <v>2599</v>
      </c>
      <c r="AL2603" t="s">
        <v>118</v>
      </c>
    </row>
    <row r="2604" spans="1:38" x14ac:dyDescent="0.2">
      <c r="A2604">
        <v>2096</v>
      </c>
      <c r="B2604" s="1">
        <v>45609</v>
      </c>
      <c r="C2604" s="2">
        <v>0.60416666666666663</v>
      </c>
      <c r="D2604" s="2">
        <v>0.625</v>
      </c>
      <c r="E2604" t="s">
        <v>38</v>
      </c>
      <c r="F2604">
        <v>3</v>
      </c>
      <c r="G2604">
        <v>16</v>
      </c>
      <c r="H2604">
        <v>16</v>
      </c>
      <c r="I2604" t="s">
        <v>41</v>
      </c>
      <c r="J2604" t="s">
        <v>40</v>
      </c>
      <c r="K2604">
        <v>30.000000000000053</v>
      </c>
      <c r="L2604">
        <v>1</v>
      </c>
      <c r="M2604">
        <v>0</v>
      </c>
      <c r="N2604" t="s">
        <v>74</v>
      </c>
      <c r="O2604" t="s">
        <v>108</v>
      </c>
      <c r="P2604" t="s">
        <v>112</v>
      </c>
      <c r="Q2604" t="s">
        <v>118</v>
      </c>
      <c r="R2604" t="s">
        <v>118</v>
      </c>
      <c r="S2604">
        <v>2587</v>
      </c>
      <c r="T2604">
        <v>551</v>
      </c>
      <c r="U2604" s="1">
        <v>45362</v>
      </c>
      <c r="V2604" s="2">
        <v>0.60416666666666663</v>
      </c>
      <c r="W2604" s="2">
        <v>0.64583333333333337</v>
      </c>
      <c r="X2604" t="s">
        <v>38</v>
      </c>
      <c r="Y2604">
        <v>3</v>
      </c>
      <c r="Z2604">
        <v>16</v>
      </c>
      <c r="AA2604">
        <v>13</v>
      </c>
      <c r="AB2604" t="s">
        <v>41</v>
      </c>
      <c r="AC2604" t="s">
        <v>18</v>
      </c>
      <c r="AD2604">
        <v>60.000000000000107</v>
      </c>
      <c r="AE2604">
        <v>0.8125</v>
      </c>
      <c r="AF2604">
        <v>0</v>
      </c>
      <c r="AG2604" t="s">
        <v>72</v>
      </c>
      <c r="AH2604" t="s">
        <v>100</v>
      </c>
      <c r="AI2604" t="s">
        <v>112</v>
      </c>
      <c r="AJ2604">
        <v>2586</v>
      </c>
      <c r="AK2604">
        <v>2587</v>
      </c>
      <c r="AL2604" t="s">
        <v>118</v>
      </c>
    </row>
    <row r="2605" spans="1:38" x14ac:dyDescent="0.2">
      <c r="A2605">
        <v>1880</v>
      </c>
      <c r="B2605" s="1">
        <v>45616</v>
      </c>
      <c r="C2605" s="2">
        <v>0.60416666666666663</v>
      </c>
      <c r="D2605" s="2">
        <v>0.66666666666666663</v>
      </c>
      <c r="E2605" t="s">
        <v>38</v>
      </c>
      <c r="F2605">
        <v>3</v>
      </c>
      <c r="G2605">
        <v>16</v>
      </c>
      <c r="H2605">
        <v>3</v>
      </c>
      <c r="I2605" t="s">
        <v>22</v>
      </c>
      <c r="J2605" t="s">
        <v>40</v>
      </c>
      <c r="K2605">
        <v>90</v>
      </c>
      <c r="L2605">
        <v>0.1875</v>
      </c>
      <c r="M2605">
        <v>0</v>
      </c>
      <c r="N2605" t="s">
        <v>74</v>
      </c>
      <c r="O2605" t="s">
        <v>108</v>
      </c>
      <c r="P2605" t="s">
        <v>112</v>
      </c>
      <c r="Q2605" t="s">
        <v>117</v>
      </c>
      <c r="R2605" t="s">
        <v>118</v>
      </c>
      <c r="S2605">
        <v>2588</v>
      </c>
      <c r="T2605">
        <v>2096</v>
      </c>
      <c r="U2605" s="1">
        <v>45609</v>
      </c>
      <c r="V2605" s="2">
        <v>0.60416666666666663</v>
      </c>
      <c r="W2605" s="2">
        <v>0.625</v>
      </c>
      <c r="X2605" t="s">
        <v>38</v>
      </c>
      <c r="Y2605">
        <v>3</v>
      </c>
      <c r="Z2605">
        <v>16</v>
      </c>
      <c r="AA2605">
        <v>16</v>
      </c>
      <c r="AB2605" t="s">
        <v>41</v>
      </c>
      <c r="AC2605" t="s">
        <v>40</v>
      </c>
      <c r="AD2605">
        <v>30.000000000000053</v>
      </c>
      <c r="AE2605">
        <v>1</v>
      </c>
      <c r="AF2605">
        <v>0</v>
      </c>
      <c r="AG2605" t="s">
        <v>74</v>
      </c>
      <c r="AH2605" t="s">
        <v>108</v>
      </c>
      <c r="AI2605" t="s">
        <v>112</v>
      </c>
      <c r="AJ2605">
        <v>2587</v>
      </c>
      <c r="AK2605">
        <v>2588</v>
      </c>
      <c r="AL2605" t="s">
        <v>118</v>
      </c>
    </row>
    <row r="2606" spans="1:38" x14ac:dyDescent="0.2">
      <c r="A2606">
        <v>802</v>
      </c>
      <c r="B2606" s="1">
        <v>45616</v>
      </c>
      <c r="C2606" s="2">
        <v>0.60416666666666663</v>
      </c>
      <c r="D2606" s="2">
        <v>0.625</v>
      </c>
      <c r="E2606" t="s">
        <v>38</v>
      </c>
      <c r="F2606">
        <v>3</v>
      </c>
      <c r="G2606">
        <v>16</v>
      </c>
      <c r="H2606">
        <v>3</v>
      </c>
      <c r="I2606" t="s">
        <v>27</v>
      </c>
      <c r="J2606" t="s">
        <v>14</v>
      </c>
      <c r="K2606">
        <v>30.000000000000053</v>
      </c>
      <c r="L2606">
        <v>0.1875</v>
      </c>
      <c r="M2606">
        <v>0</v>
      </c>
      <c r="N2606" t="s">
        <v>74</v>
      </c>
      <c r="O2606" t="s">
        <v>108</v>
      </c>
      <c r="P2606" t="s">
        <v>112</v>
      </c>
      <c r="Q2606" t="s">
        <v>117</v>
      </c>
      <c r="R2606" t="s">
        <v>118</v>
      </c>
      <c r="S2606">
        <v>2589</v>
      </c>
      <c r="T2606">
        <v>1880</v>
      </c>
      <c r="U2606" s="1">
        <v>45616</v>
      </c>
      <c r="V2606" s="2">
        <v>0.60416666666666663</v>
      </c>
      <c r="W2606" s="2">
        <v>0.66666666666666663</v>
      </c>
      <c r="X2606" t="s">
        <v>38</v>
      </c>
      <c r="Y2606">
        <v>3</v>
      </c>
      <c r="Z2606">
        <v>16</v>
      </c>
      <c r="AA2606">
        <v>3</v>
      </c>
      <c r="AB2606" t="s">
        <v>22</v>
      </c>
      <c r="AC2606" t="s">
        <v>40</v>
      </c>
      <c r="AD2606">
        <v>90</v>
      </c>
      <c r="AE2606">
        <v>0.1875</v>
      </c>
      <c r="AF2606">
        <v>0</v>
      </c>
      <c r="AG2606" t="s">
        <v>74</v>
      </c>
      <c r="AH2606" t="s">
        <v>108</v>
      </c>
      <c r="AI2606" t="s">
        <v>112</v>
      </c>
      <c r="AJ2606">
        <v>2588</v>
      </c>
      <c r="AK2606">
        <v>2589</v>
      </c>
      <c r="AL2606" t="s">
        <v>118</v>
      </c>
    </row>
    <row r="2607" spans="1:38" x14ac:dyDescent="0.2">
      <c r="A2607">
        <v>1133</v>
      </c>
      <c r="B2607" s="1">
        <v>45422</v>
      </c>
      <c r="C2607" s="2">
        <v>0.60416666666666663</v>
      </c>
      <c r="D2607" s="2">
        <v>0.64583333333333337</v>
      </c>
      <c r="E2607" t="s">
        <v>38</v>
      </c>
      <c r="F2607">
        <v>3</v>
      </c>
      <c r="G2607">
        <v>16</v>
      </c>
      <c r="H2607">
        <v>2</v>
      </c>
      <c r="I2607" t="s">
        <v>42</v>
      </c>
      <c r="J2607" t="s">
        <v>40</v>
      </c>
      <c r="K2607">
        <v>60.000000000000107</v>
      </c>
      <c r="L2607">
        <v>0.125</v>
      </c>
      <c r="M2607">
        <v>0</v>
      </c>
      <c r="N2607" t="s">
        <v>76</v>
      </c>
      <c r="O2607" t="s">
        <v>102</v>
      </c>
      <c r="P2607" t="s">
        <v>112</v>
      </c>
      <c r="Q2607" t="s">
        <v>117</v>
      </c>
      <c r="R2607" t="s">
        <v>118</v>
      </c>
      <c r="S2607">
        <v>2590</v>
      </c>
      <c r="T2607">
        <v>802</v>
      </c>
      <c r="U2607" s="1">
        <v>45616</v>
      </c>
      <c r="V2607" s="2">
        <v>0.60416666666666663</v>
      </c>
      <c r="W2607" s="2">
        <v>0.625</v>
      </c>
      <c r="X2607" t="s">
        <v>38</v>
      </c>
      <c r="Y2607">
        <v>3</v>
      </c>
      <c r="Z2607">
        <v>16</v>
      </c>
      <c r="AA2607">
        <v>3</v>
      </c>
      <c r="AB2607" t="s">
        <v>27</v>
      </c>
      <c r="AC2607" t="s">
        <v>14</v>
      </c>
      <c r="AD2607">
        <v>30.000000000000053</v>
      </c>
      <c r="AE2607">
        <v>0.1875</v>
      </c>
      <c r="AF2607">
        <v>0</v>
      </c>
      <c r="AG2607" t="s">
        <v>74</v>
      </c>
      <c r="AH2607" t="s">
        <v>108</v>
      </c>
      <c r="AI2607" t="s">
        <v>112</v>
      </c>
      <c r="AJ2607">
        <v>2589</v>
      </c>
      <c r="AK2607">
        <v>2590</v>
      </c>
      <c r="AL2607" t="s">
        <v>118</v>
      </c>
    </row>
    <row r="2608" spans="1:38" x14ac:dyDescent="0.2">
      <c r="A2608">
        <v>1879</v>
      </c>
      <c r="B2608" s="1">
        <v>45602</v>
      </c>
      <c r="C2608" s="2">
        <v>0.60416666666666663</v>
      </c>
      <c r="D2608" s="2">
        <v>0.64583333333333337</v>
      </c>
      <c r="E2608" t="s">
        <v>38</v>
      </c>
      <c r="F2608">
        <v>3</v>
      </c>
      <c r="G2608">
        <v>16</v>
      </c>
      <c r="H2608">
        <v>18</v>
      </c>
      <c r="I2608" t="s">
        <v>17</v>
      </c>
      <c r="J2608" t="s">
        <v>28</v>
      </c>
      <c r="K2608">
        <v>60.000000000000107</v>
      </c>
      <c r="L2608">
        <v>1.125</v>
      </c>
      <c r="M2608">
        <v>1</v>
      </c>
      <c r="N2608" t="s">
        <v>74</v>
      </c>
      <c r="O2608" t="s">
        <v>108</v>
      </c>
      <c r="P2608" t="s">
        <v>112</v>
      </c>
      <c r="Q2608" t="s">
        <v>118</v>
      </c>
      <c r="R2608" t="s">
        <v>118</v>
      </c>
      <c r="S2608">
        <v>2591</v>
      </c>
      <c r="T2608">
        <v>1133</v>
      </c>
      <c r="U2608" s="1">
        <v>45422</v>
      </c>
      <c r="V2608" s="2">
        <v>0.60416666666666663</v>
      </c>
      <c r="W2608" s="2">
        <v>0.64583333333333337</v>
      </c>
      <c r="X2608" t="s">
        <v>38</v>
      </c>
      <c r="Y2608">
        <v>3</v>
      </c>
      <c r="Z2608">
        <v>16</v>
      </c>
      <c r="AA2608">
        <v>2</v>
      </c>
      <c r="AB2608" t="s">
        <v>42</v>
      </c>
      <c r="AC2608" t="s">
        <v>40</v>
      </c>
      <c r="AD2608">
        <v>60.000000000000107</v>
      </c>
      <c r="AE2608">
        <v>0.125</v>
      </c>
      <c r="AF2608">
        <v>0</v>
      </c>
      <c r="AG2608" t="s">
        <v>76</v>
      </c>
      <c r="AH2608" t="s">
        <v>102</v>
      </c>
      <c r="AI2608" t="s">
        <v>112</v>
      </c>
      <c r="AJ2608">
        <v>2590</v>
      </c>
      <c r="AK2608">
        <v>2591</v>
      </c>
      <c r="AL2608" t="s">
        <v>118</v>
      </c>
    </row>
    <row r="2609" spans="1:38" x14ac:dyDescent="0.2">
      <c r="A2609">
        <v>551</v>
      </c>
      <c r="B2609" s="1">
        <v>45362</v>
      </c>
      <c r="C2609" s="2">
        <v>0.60416666666666663</v>
      </c>
      <c r="D2609" s="2">
        <v>0.64583333333333337</v>
      </c>
      <c r="E2609" t="s">
        <v>38</v>
      </c>
      <c r="F2609">
        <v>3</v>
      </c>
      <c r="G2609">
        <v>16</v>
      </c>
      <c r="H2609">
        <v>13</v>
      </c>
      <c r="I2609" t="s">
        <v>41</v>
      </c>
      <c r="J2609" t="s">
        <v>18</v>
      </c>
      <c r="K2609">
        <v>60.000000000000107</v>
      </c>
      <c r="L2609">
        <v>0.8125</v>
      </c>
      <c r="M2609">
        <v>0</v>
      </c>
      <c r="N2609" t="s">
        <v>72</v>
      </c>
      <c r="O2609" t="s">
        <v>100</v>
      </c>
      <c r="P2609" t="s">
        <v>112</v>
      </c>
      <c r="Q2609" t="s">
        <v>118</v>
      </c>
      <c r="R2609" t="s">
        <v>118</v>
      </c>
      <c r="S2609">
        <v>2586</v>
      </c>
      <c r="T2609">
        <v>790</v>
      </c>
      <c r="U2609" s="1">
        <v>45442</v>
      </c>
      <c r="V2609" s="2">
        <v>0.625</v>
      </c>
      <c r="W2609" s="2">
        <v>0.66666666666666663</v>
      </c>
      <c r="X2609" t="s">
        <v>38</v>
      </c>
      <c r="Y2609">
        <v>3</v>
      </c>
      <c r="Z2609">
        <v>16</v>
      </c>
      <c r="AA2609">
        <v>5</v>
      </c>
      <c r="AB2609" t="s">
        <v>42</v>
      </c>
      <c r="AC2609" t="s">
        <v>14</v>
      </c>
      <c r="AD2609">
        <v>59.999999999999943</v>
      </c>
      <c r="AE2609">
        <v>0.3125</v>
      </c>
      <c r="AF2609">
        <v>0</v>
      </c>
      <c r="AG2609" t="s">
        <v>75</v>
      </c>
      <c r="AH2609" t="s">
        <v>102</v>
      </c>
      <c r="AI2609" t="s">
        <v>112</v>
      </c>
      <c r="AJ2609">
        <v>2585</v>
      </c>
      <c r="AK2609">
        <v>2586</v>
      </c>
      <c r="AL2609" t="s">
        <v>118</v>
      </c>
    </row>
    <row r="2610" spans="1:38" x14ac:dyDescent="0.2">
      <c r="A2610">
        <v>2968</v>
      </c>
      <c r="B2610" s="1">
        <v>45331</v>
      </c>
      <c r="C2610" s="2">
        <v>0.60416666666666663</v>
      </c>
      <c r="D2610" s="2">
        <v>0.64583333333333337</v>
      </c>
      <c r="E2610" t="s">
        <v>38</v>
      </c>
      <c r="F2610">
        <v>3</v>
      </c>
      <c r="G2610">
        <v>16</v>
      </c>
      <c r="H2610">
        <v>9</v>
      </c>
      <c r="I2610" t="s">
        <v>27</v>
      </c>
      <c r="J2610" t="s">
        <v>23</v>
      </c>
      <c r="K2610">
        <v>60.000000000000107</v>
      </c>
      <c r="L2610">
        <v>0.5625</v>
      </c>
      <c r="M2610">
        <v>0</v>
      </c>
      <c r="N2610" t="s">
        <v>76</v>
      </c>
      <c r="O2610" t="s">
        <v>99</v>
      </c>
      <c r="P2610" t="s">
        <v>112</v>
      </c>
      <c r="Q2610" t="s">
        <v>118</v>
      </c>
      <c r="R2610" t="s">
        <v>118</v>
      </c>
      <c r="S2610">
        <v>2593</v>
      </c>
      <c r="T2610">
        <v>1845</v>
      </c>
      <c r="U2610" s="1">
        <v>45512</v>
      </c>
      <c r="V2610" s="2">
        <v>0.60416666666666663</v>
      </c>
      <c r="W2610" s="2">
        <v>0.6875</v>
      </c>
      <c r="X2610" t="s">
        <v>38</v>
      </c>
      <c r="Y2610">
        <v>3</v>
      </c>
      <c r="Z2610">
        <v>16</v>
      </c>
      <c r="AA2610">
        <v>12</v>
      </c>
      <c r="AB2610" t="s">
        <v>22</v>
      </c>
      <c r="AC2610" t="s">
        <v>14</v>
      </c>
      <c r="AD2610">
        <v>120.00000000000006</v>
      </c>
      <c r="AE2610">
        <v>0.75</v>
      </c>
      <c r="AF2610">
        <v>0</v>
      </c>
      <c r="AG2610" t="s">
        <v>75</v>
      </c>
      <c r="AH2610" t="s">
        <v>105</v>
      </c>
      <c r="AI2610" t="s">
        <v>112</v>
      </c>
      <c r="AJ2610">
        <v>2592</v>
      </c>
      <c r="AK2610">
        <v>2593</v>
      </c>
      <c r="AL2610" t="s">
        <v>118</v>
      </c>
    </row>
    <row r="2611" spans="1:38" x14ac:dyDescent="0.2">
      <c r="A2611">
        <v>2372</v>
      </c>
      <c r="B2611" s="1">
        <v>45553</v>
      </c>
      <c r="C2611" s="2">
        <v>0.60416666666666663</v>
      </c>
      <c r="D2611" s="2">
        <v>0.64583333333333337</v>
      </c>
      <c r="E2611" t="s">
        <v>38</v>
      </c>
      <c r="F2611">
        <v>3</v>
      </c>
      <c r="G2611">
        <v>16</v>
      </c>
      <c r="H2611">
        <v>8</v>
      </c>
      <c r="I2611" t="s">
        <v>27</v>
      </c>
      <c r="J2611" t="s">
        <v>14</v>
      </c>
      <c r="K2611">
        <v>60.000000000000107</v>
      </c>
      <c r="L2611">
        <v>0.5</v>
      </c>
      <c r="M2611">
        <v>0</v>
      </c>
      <c r="N2611" t="s">
        <v>74</v>
      </c>
      <c r="O2611" t="s">
        <v>106</v>
      </c>
      <c r="P2611" t="s">
        <v>112</v>
      </c>
      <c r="Q2611" t="s">
        <v>118</v>
      </c>
      <c r="R2611" t="s">
        <v>118</v>
      </c>
      <c r="S2611">
        <v>2594</v>
      </c>
      <c r="T2611">
        <v>2968</v>
      </c>
      <c r="U2611" s="1">
        <v>45331</v>
      </c>
      <c r="V2611" s="2">
        <v>0.60416666666666663</v>
      </c>
      <c r="W2611" s="2">
        <v>0.64583333333333337</v>
      </c>
      <c r="X2611" t="s">
        <v>38</v>
      </c>
      <c r="Y2611">
        <v>3</v>
      </c>
      <c r="Z2611">
        <v>16</v>
      </c>
      <c r="AA2611">
        <v>9</v>
      </c>
      <c r="AB2611" t="s">
        <v>27</v>
      </c>
      <c r="AC2611" t="s">
        <v>23</v>
      </c>
      <c r="AD2611">
        <v>60.000000000000107</v>
      </c>
      <c r="AE2611">
        <v>0.5625</v>
      </c>
      <c r="AF2611">
        <v>0</v>
      </c>
      <c r="AG2611" t="s">
        <v>76</v>
      </c>
      <c r="AH2611" t="s">
        <v>99</v>
      </c>
      <c r="AI2611" t="s">
        <v>112</v>
      </c>
      <c r="AJ2611">
        <v>2593</v>
      </c>
      <c r="AK2611">
        <v>2594</v>
      </c>
      <c r="AL2611" t="s">
        <v>118</v>
      </c>
    </row>
    <row r="2612" spans="1:38" x14ac:dyDescent="0.2">
      <c r="A2612">
        <v>857</v>
      </c>
      <c r="B2612" s="1">
        <v>45316</v>
      </c>
      <c r="C2612" s="2">
        <v>0.60416666666666663</v>
      </c>
      <c r="D2612" s="2">
        <v>0.66666666666666663</v>
      </c>
      <c r="E2612" t="s">
        <v>38</v>
      </c>
      <c r="F2612">
        <v>3</v>
      </c>
      <c r="G2612">
        <v>16</v>
      </c>
      <c r="H2612">
        <v>17</v>
      </c>
      <c r="I2612" t="s">
        <v>22</v>
      </c>
      <c r="J2612" t="s">
        <v>14</v>
      </c>
      <c r="K2612">
        <v>90</v>
      </c>
      <c r="L2612">
        <v>1.0625</v>
      </c>
      <c r="M2612">
        <v>1</v>
      </c>
      <c r="N2612" t="s">
        <v>75</v>
      </c>
      <c r="O2612" t="s">
        <v>98</v>
      </c>
      <c r="P2612" t="s">
        <v>112</v>
      </c>
      <c r="Q2612" t="s">
        <v>118</v>
      </c>
      <c r="R2612" t="s">
        <v>118</v>
      </c>
      <c r="S2612">
        <v>2595</v>
      </c>
      <c r="T2612">
        <v>2372</v>
      </c>
      <c r="U2612" s="1">
        <v>45553</v>
      </c>
      <c r="V2612" s="2">
        <v>0.60416666666666663</v>
      </c>
      <c r="W2612" s="2">
        <v>0.64583333333333337</v>
      </c>
      <c r="X2612" t="s">
        <v>38</v>
      </c>
      <c r="Y2612">
        <v>3</v>
      </c>
      <c r="Z2612">
        <v>16</v>
      </c>
      <c r="AA2612">
        <v>8</v>
      </c>
      <c r="AB2612" t="s">
        <v>27</v>
      </c>
      <c r="AC2612" t="s">
        <v>14</v>
      </c>
      <c r="AD2612">
        <v>60.000000000000107</v>
      </c>
      <c r="AE2612">
        <v>0.5</v>
      </c>
      <c r="AF2612">
        <v>0</v>
      </c>
      <c r="AG2612" t="s">
        <v>74</v>
      </c>
      <c r="AH2612" t="s">
        <v>106</v>
      </c>
      <c r="AI2612" t="s">
        <v>112</v>
      </c>
      <c r="AJ2612">
        <v>2594</v>
      </c>
      <c r="AK2612">
        <v>2595</v>
      </c>
      <c r="AL2612" t="s">
        <v>118</v>
      </c>
    </row>
    <row r="2613" spans="1:38" x14ac:dyDescent="0.2">
      <c r="A2613">
        <v>413</v>
      </c>
      <c r="B2613" s="1">
        <v>45653</v>
      </c>
      <c r="C2613" s="2">
        <v>0.60416666666666663</v>
      </c>
      <c r="D2613" s="2">
        <v>0.625</v>
      </c>
      <c r="E2613" t="s">
        <v>38</v>
      </c>
      <c r="F2613">
        <v>3</v>
      </c>
      <c r="G2613">
        <v>16</v>
      </c>
      <c r="H2613">
        <v>9</v>
      </c>
      <c r="I2613" t="s">
        <v>27</v>
      </c>
      <c r="J2613" t="s">
        <v>18</v>
      </c>
      <c r="K2613">
        <v>30.000000000000053</v>
      </c>
      <c r="L2613">
        <v>0.5625</v>
      </c>
      <c r="M2613">
        <v>0</v>
      </c>
      <c r="N2613" t="s">
        <v>76</v>
      </c>
      <c r="O2613" t="s">
        <v>109</v>
      </c>
      <c r="P2613" t="s">
        <v>112</v>
      </c>
      <c r="Q2613" t="s">
        <v>118</v>
      </c>
      <c r="R2613" t="s">
        <v>118</v>
      </c>
      <c r="S2613">
        <v>2596</v>
      </c>
      <c r="T2613">
        <v>857</v>
      </c>
      <c r="U2613" s="1">
        <v>45316</v>
      </c>
      <c r="V2613" s="2">
        <v>0.60416666666666663</v>
      </c>
      <c r="W2613" s="2">
        <v>0.66666666666666663</v>
      </c>
      <c r="X2613" t="s">
        <v>38</v>
      </c>
      <c r="Y2613">
        <v>3</v>
      </c>
      <c r="Z2613">
        <v>16</v>
      </c>
      <c r="AA2613">
        <v>17</v>
      </c>
      <c r="AB2613" t="s">
        <v>22</v>
      </c>
      <c r="AC2613" t="s">
        <v>14</v>
      </c>
      <c r="AD2613">
        <v>90</v>
      </c>
      <c r="AE2613">
        <v>1.0625</v>
      </c>
      <c r="AF2613">
        <v>1</v>
      </c>
      <c r="AG2613" t="s">
        <v>75</v>
      </c>
      <c r="AH2613" t="s">
        <v>98</v>
      </c>
      <c r="AI2613" t="s">
        <v>112</v>
      </c>
      <c r="AJ2613">
        <v>2595</v>
      </c>
      <c r="AK2613">
        <v>2596</v>
      </c>
      <c r="AL2613" t="s">
        <v>118</v>
      </c>
    </row>
    <row r="2614" spans="1:38" x14ac:dyDescent="0.2">
      <c r="A2614">
        <v>620</v>
      </c>
      <c r="B2614" s="1">
        <v>45413</v>
      </c>
      <c r="C2614" s="2">
        <v>0.60416666666666663</v>
      </c>
      <c r="D2614" s="2">
        <v>0.64583333333333337</v>
      </c>
      <c r="E2614" t="s">
        <v>38</v>
      </c>
      <c r="F2614">
        <v>3</v>
      </c>
      <c r="G2614">
        <v>16</v>
      </c>
      <c r="H2614">
        <v>2</v>
      </c>
      <c r="I2614" t="s">
        <v>41</v>
      </c>
      <c r="J2614" t="s">
        <v>30</v>
      </c>
      <c r="K2614">
        <v>60.000000000000107</v>
      </c>
      <c r="L2614">
        <v>0.125</v>
      </c>
      <c r="M2614">
        <v>0</v>
      </c>
      <c r="N2614" t="s">
        <v>74</v>
      </c>
      <c r="O2614" t="s">
        <v>102</v>
      </c>
      <c r="P2614" t="s">
        <v>112</v>
      </c>
      <c r="Q2614" t="s">
        <v>117</v>
      </c>
      <c r="R2614" t="s">
        <v>118</v>
      </c>
      <c r="S2614">
        <v>2597</v>
      </c>
      <c r="T2614">
        <v>413</v>
      </c>
      <c r="U2614" s="1">
        <v>45653</v>
      </c>
      <c r="V2614" s="2">
        <v>0.60416666666666663</v>
      </c>
      <c r="W2614" s="2">
        <v>0.625</v>
      </c>
      <c r="X2614" t="s">
        <v>38</v>
      </c>
      <c r="Y2614">
        <v>3</v>
      </c>
      <c r="Z2614">
        <v>16</v>
      </c>
      <c r="AA2614">
        <v>9</v>
      </c>
      <c r="AB2614" t="s">
        <v>27</v>
      </c>
      <c r="AC2614" t="s">
        <v>18</v>
      </c>
      <c r="AD2614">
        <v>30.000000000000053</v>
      </c>
      <c r="AE2614">
        <v>0.5625</v>
      </c>
      <c r="AF2614">
        <v>0</v>
      </c>
      <c r="AG2614" t="s">
        <v>76</v>
      </c>
      <c r="AH2614" t="s">
        <v>109</v>
      </c>
      <c r="AI2614" t="s">
        <v>112</v>
      </c>
      <c r="AJ2614">
        <v>2596</v>
      </c>
      <c r="AK2614">
        <v>2597</v>
      </c>
      <c r="AL2614" t="s">
        <v>118</v>
      </c>
    </row>
    <row r="2615" spans="1:38" x14ac:dyDescent="0.2">
      <c r="A2615">
        <v>1845</v>
      </c>
      <c r="B2615" s="1">
        <v>45512</v>
      </c>
      <c r="C2615" s="2">
        <v>0.60416666666666663</v>
      </c>
      <c r="D2615" s="2">
        <v>0.6875</v>
      </c>
      <c r="E2615" t="s">
        <v>38</v>
      </c>
      <c r="F2615">
        <v>3</v>
      </c>
      <c r="G2615">
        <v>16</v>
      </c>
      <c r="H2615">
        <v>12</v>
      </c>
      <c r="I2615" t="s">
        <v>22</v>
      </c>
      <c r="J2615" t="s">
        <v>14</v>
      </c>
      <c r="K2615">
        <v>120.00000000000006</v>
      </c>
      <c r="L2615">
        <v>0.75</v>
      </c>
      <c r="M2615">
        <v>0</v>
      </c>
      <c r="N2615" t="s">
        <v>75</v>
      </c>
      <c r="O2615" t="s">
        <v>105</v>
      </c>
      <c r="P2615" t="s">
        <v>112</v>
      </c>
      <c r="Q2615" t="s">
        <v>118</v>
      </c>
      <c r="R2615" t="s">
        <v>124</v>
      </c>
      <c r="S2615">
        <v>2592</v>
      </c>
      <c r="T2615">
        <v>1879</v>
      </c>
      <c r="U2615" s="1">
        <v>45602</v>
      </c>
      <c r="V2615" s="2">
        <v>0.60416666666666663</v>
      </c>
      <c r="W2615" s="2">
        <v>0.64583333333333337</v>
      </c>
      <c r="X2615" t="s">
        <v>38</v>
      </c>
      <c r="Y2615">
        <v>3</v>
      </c>
      <c r="Z2615">
        <v>16</v>
      </c>
      <c r="AA2615">
        <v>18</v>
      </c>
      <c r="AB2615" t="s">
        <v>17</v>
      </c>
      <c r="AC2615" t="s">
        <v>28</v>
      </c>
      <c r="AD2615">
        <v>60.000000000000107</v>
      </c>
      <c r="AE2615">
        <v>1.125</v>
      </c>
      <c r="AF2615">
        <v>1</v>
      </c>
      <c r="AG2615" t="s">
        <v>74</v>
      </c>
      <c r="AH2615" t="s">
        <v>108</v>
      </c>
      <c r="AI2615" t="s">
        <v>112</v>
      </c>
      <c r="AJ2615">
        <v>2591</v>
      </c>
      <c r="AK2615">
        <v>2592</v>
      </c>
      <c r="AL2615" t="s">
        <v>118</v>
      </c>
    </row>
    <row r="2616" spans="1:38" x14ac:dyDescent="0.2">
      <c r="A2616">
        <v>96</v>
      </c>
      <c r="B2616" s="1">
        <v>45505</v>
      </c>
      <c r="C2616" s="2">
        <v>0.58333333333333337</v>
      </c>
      <c r="D2616" s="2">
        <v>0.625</v>
      </c>
      <c r="E2616" t="s">
        <v>38</v>
      </c>
      <c r="F2616">
        <v>3</v>
      </c>
      <c r="G2616">
        <v>16</v>
      </c>
      <c r="H2616">
        <v>2</v>
      </c>
      <c r="I2616" t="s">
        <v>41</v>
      </c>
      <c r="J2616" t="s">
        <v>30</v>
      </c>
      <c r="K2616">
        <v>59.999999999999943</v>
      </c>
      <c r="L2616">
        <v>0.125</v>
      </c>
      <c r="M2616">
        <v>0</v>
      </c>
      <c r="N2616" t="s">
        <v>75</v>
      </c>
      <c r="O2616" t="s">
        <v>105</v>
      </c>
      <c r="P2616" t="s">
        <v>112</v>
      </c>
      <c r="Q2616" t="s">
        <v>117</v>
      </c>
      <c r="R2616" t="s">
        <v>118</v>
      </c>
      <c r="S2616">
        <v>2628</v>
      </c>
      <c r="T2616">
        <v>77</v>
      </c>
      <c r="U2616" s="1">
        <v>45477</v>
      </c>
      <c r="V2616" s="2">
        <v>0.58333333333333337</v>
      </c>
      <c r="W2616" s="2">
        <v>0.66666666666666663</v>
      </c>
      <c r="X2616" t="s">
        <v>38</v>
      </c>
      <c r="Y2616">
        <v>3</v>
      </c>
      <c r="Z2616">
        <v>16</v>
      </c>
      <c r="AA2616">
        <v>1</v>
      </c>
      <c r="AB2616" t="s">
        <v>39</v>
      </c>
      <c r="AC2616" t="s">
        <v>40</v>
      </c>
      <c r="AD2616">
        <v>119.99999999999989</v>
      </c>
      <c r="AE2616">
        <v>6.25E-2</v>
      </c>
      <c r="AF2616">
        <v>0</v>
      </c>
      <c r="AG2616" t="s">
        <v>75</v>
      </c>
      <c r="AH2616" t="s">
        <v>104</v>
      </c>
      <c r="AI2616" t="s">
        <v>112</v>
      </c>
      <c r="AJ2616">
        <v>2627</v>
      </c>
      <c r="AK2616">
        <v>2628</v>
      </c>
      <c r="AL2616" t="s">
        <v>118</v>
      </c>
    </row>
    <row r="2617" spans="1:38" x14ac:dyDescent="0.2">
      <c r="A2617">
        <v>77</v>
      </c>
      <c r="B2617" s="1">
        <v>45477</v>
      </c>
      <c r="C2617" s="2">
        <v>0.58333333333333337</v>
      </c>
      <c r="D2617" s="2">
        <v>0.66666666666666663</v>
      </c>
      <c r="E2617" t="s">
        <v>38</v>
      </c>
      <c r="F2617">
        <v>3</v>
      </c>
      <c r="G2617">
        <v>16</v>
      </c>
      <c r="H2617">
        <v>1</v>
      </c>
      <c r="I2617" t="s">
        <v>39</v>
      </c>
      <c r="J2617" t="s">
        <v>40</v>
      </c>
      <c r="K2617">
        <v>119.99999999999989</v>
      </c>
      <c r="L2617">
        <v>6.25E-2</v>
      </c>
      <c r="M2617">
        <v>0</v>
      </c>
      <c r="N2617" t="s">
        <v>75</v>
      </c>
      <c r="O2617" t="s">
        <v>104</v>
      </c>
      <c r="P2617" t="s">
        <v>112</v>
      </c>
      <c r="Q2617" t="s">
        <v>117</v>
      </c>
      <c r="R2617" t="s">
        <v>124</v>
      </c>
      <c r="S2617">
        <v>2627</v>
      </c>
      <c r="T2617">
        <v>2467</v>
      </c>
      <c r="U2617" s="1">
        <v>45352</v>
      </c>
      <c r="V2617" s="2">
        <v>0.58333333333333337</v>
      </c>
      <c r="W2617" s="2">
        <v>0.625</v>
      </c>
      <c r="X2617" t="s">
        <v>38</v>
      </c>
      <c r="Y2617">
        <v>3</v>
      </c>
      <c r="Z2617">
        <v>16</v>
      </c>
      <c r="AA2617">
        <v>1</v>
      </c>
      <c r="AB2617" t="s">
        <v>22</v>
      </c>
      <c r="AC2617" t="s">
        <v>28</v>
      </c>
      <c r="AD2617">
        <v>59.999999999999943</v>
      </c>
      <c r="AE2617">
        <v>6.25E-2</v>
      </c>
      <c r="AF2617">
        <v>0</v>
      </c>
      <c r="AG2617" t="s">
        <v>76</v>
      </c>
      <c r="AH2617" t="s">
        <v>100</v>
      </c>
      <c r="AI2617" t="s">
        <v>112</v>
      </c>
      <c r="AJ2617">
        <v>2626</v>
      </c>
      <c r="AK2617">
        <v>2627</v>
      </c>
      <c r="AL2617" t="s">
        <v>118</v>
      </c>
    </row>
    <row r="2618" spans="1:38" x14ac:dyDescent="0.2">
      <c r="A2618">
        <v>697</v>
      </c>
      <c r="B2618" s="1">
        <v>45369</v>
      </c>
      <c r="C2618" s="2">
        <v>0.58333333333333337</v>
      </c>
      <c r="D2618" s="2">
        <v>0.64583333333333337</v>
      </c>
      <c r="E2618" t="s">
        <v>38</v>
      </c>
      <c r="F2618">
        <v>3</v>
      </c>
      <c r="G2618">
        <v>16</v>
      </c>
      <c r="H2618">
        <v>2</v>
      </c>
      <c r="I2618" t="s">
        <v>27</v>
      </c>
      <c r="J2618" t="s">
        <v>30</v>
      </c>
      <c r="K2618">
        <v>90</v>
      </c>
      <c r="L2618">
        <v>0.125</v>
      </c>
      <c r="M2618">
        <v>0</v>
      </c>
      <c r="N2618" t="s">
        <v>72</v>
      </c>
      <c r="O2618" t="s">
        <v>100</v>
      </c>
      <c r="P2618" t="s">
        <v>112</v>
      </c>
      <c r="Q2618" t="s">
        <v>117</v>
      </c>
      <c r="R2618" t="s">
        <v>118</v>
      </c>
      <c r="S2618">
        <v>2630</v>
      </c>
      <c r="T2618">
        <v>280</v>
      </c>
      <c r="U2618" s="1">
        <v>45534</v>
      </c>
      <c r="V2618" s="2">
        <v>0.58333333333333337</v>
      </c>
      <c r="W2618" s="2">
        <v>0.66666666666666663</v>
      </c>
      <c r="X2618" t="s">
        <v>38</v>
      </c>
      <c r="Y2618">
        <v>3</v>
      </c>
      <c r="Z2618">
        <v>16</v>
      </c>
      <c r="AA2618">
        <v>17</v>
      </c>
      <c r="AB2618" t="s">
        <v>41</v>
      </c>
      <c r="AC2618" t="s">
        <v>30</v>
      </c>
      <c r="AD2618">
        <v>119.99999999999989</v>
      </c>
      <c r="AE2618">
        <v>1.0625</v>
      </c>
      <c r="AF2618">
        <v>1</v>
      </c>
      <c r="AG2618" t="s">
        <v>76</v>
      </c>
      <c r="AH2618" t="s">
        <v>105</v>
      </c>
      <c r="AI2618" t="s">
        <v>112</v>
      </c>
      <c r="AJ2618">
        <v>2629</v>
      </c>
      <c r="AK2618">
        <v>2630</v>
      </c>
      <c r="AL2618" t="s">
        <v>118</v>
      </c>
    </row>
    <row r="2619" spans="1:38" x14ac:dyDescent="0.2">
      <c r="A2619">
        <v>2830</v>
      </c>
      <c r="B2619" s="1">
        <v>45454</v>
      </c>
      <c r="C2619" s="2">
        <v>0.58333333333333337</v>
      </c>
      <c r="D2619" s="2">
        <v>0.66666666666666663</v>
      </c>
      <c r="E2619" t="s">
        <v>38</v>
      </c>
      <c r="F2619">
        <v>3</v>
      </c>
      <c r="G2619">
        <v>16</v>
      </c>
      <c r="H2619">
        <v>17</v>
      </c>
      <c r="I2619" t="s">
        <v>41</v>
      </c>
      <c r="J2619" t="s">
        <v>30</v>
      </c>
      <c r="K2619">
        <v>119.99999999999989</v>
      </c>
      <c r="L2619">
        <v>1.0625</v>
      </c>
      <c r="M2619">
        <v>1</v>
      </c>
      <c r="N2619" t="s">
        <v>73</v>
      </c>
      <c r="O2619" t="s">
        <v>103</v>
      </c>
      <c r="P2619" t="s">
        <v>112</v>
      </c>
      <c r="Q2619" t="s">
        <v>118</v>
      </c>
      <c r="R2619" t="s">
        <v>124</v>
      </c>
      <c r="S2619">
        <v>2631</v>
      </c>
      <c r="T2619">
        <v>697</v>
      </c>
      <c r="U2619" s="1">
        <v>45369</v>
      </c>
      <c r="V2619" s="2">
        <v>0.58333333333333337</v>
      </c>
      <c r="W2619" s="2">
        <v>0.64583333333333337</v>
      </c>
      <c r="X2619" t="s">
        <v>38</v>
      </c>
      <c r="Y2619">
        <v>3</v>
      </c>
      <c r="Z2619">
        <v>16</v>
      </c>
      <c r="AA2619">
        <v>2</v>
      </c>
      <c r="AB2619" t="s">
        <v>27</v>
      </c>
      <c r="AC2619" t="s">
        <v>30</v>
      </c>
      <c r="AD2619">
        <v>90</v>
      </c>
      <c r="AE2619">
        <v>0.125</v>
      </c>
      <c r="AF2619">
        <v>0</v>
      </c>
      <c r="AG2619" t="s">
        <v>72</v>
      </c>
      <c r="AH2619" t="s">
        <v>100</v>
      </c>
      <c r="AI2619" t="s">
        <v>112</v>
      </c>
      <c r="AJ2619">
        <v>2630</v>
      </c>
      <c r="AK2619">
        <v>2631</v>
      </c>
      <c r="AL2619" t="s">
        <v>118</v>
      </c>
    </row>
    <row r="2620" spans="1:38" x14ac:dyDescent="0.2">
      <c r="A2620">
        <v>97</v>
      </c>
      <c r="B2620" s="1">
        <v>45527</v>
      </c>
      <c r="C2620" s="2">
        <v>0.58333333333333337</v>
      </c>
      <c r="D2620" s="2">
        <v>0.64583333333333337</v>
      </c>
      <c r="E2620" t="s">
        <v>38</v>
      </c>
      <c r="F2620">
        <v>3</v>
      </c>
      <c r="G2620">
        <v>16</v>
      </c>
      <c r="H2620">
        <v>14</v>
      </c>
      <c r="I2620" t="s">
        <v>42</v>
      </c>
      <c r="J2620" t="s">
        <v>40</v>
      </c>
      <c r="K2620">
        <v>90</v>
      </c>
      <c r="L2620">
        <v>0.875</v>
      </c>
      <c r="M2620">
        <v>0</v>
      </c>
      <c r="N2620" t="s">
        <v>76</v>
      </c>
      <c r="O2620" t="s">
        <v>105</v>
      </c>
      <c r="P2620" t="s">
        <v>112</v>
      </c>
      <c r="Q2620" t="s">
        <v>118</v>
      </c>
      <c r="R2620" t="s">
        <v>118</v>
      </c>
      <c r="S2620">
        <v>2632</v>
      </c>
      <c r="T2620">
        <v>2830</v>
      </c>
      <c r="U2620" s="1">
        <v>45454</v>
      </c>
      <c r="V2620" s="2">
        <v>0.58333333333333337</v>
      </c>
      <c r="W2620" s="2">
        <v>0.66666666666666663</v>
      </c>
      <c r="X2620" t="s">
        <v>38</v>
      </c>
      <c r="Y2620">
        <v>3</v>
      </c>
      <c r="Z2620">
        <v>16</v>
      </c>
      <c r="AA2620">
        <v>17</v>
      </c>
      <c r="AB2620" t="s">
        <v>41</v>
      </c>
      <c r="AC2620" t="s">
        <v>30</v>
      </c>
      <c r="AD2620">
        <v>119.99999999999989</v>
      </c>
      <c r="AE2620">
        <v>1.0625</v>
      </c>
      <c r="AF2620">
        <v>1</v>
      </c>
      <c r="AG2620" t="s">
        <v>73</v>
      </c>
      <c r="AH2620" t="s">
        <v>103</v>
      </c>
      <c r="AI2620" t="s">
        <v>112</v>
      </c>
      <c r="AJ2620">
        <v>2631</v>
      </c>
      <c r="AK2620">
        <v>2632</v>
      </c>
      <c r="AL2620" t="s">
        <v>118</v>
      </c>
    </row>
    <row r="2621" spans="1:38" x14ac:dyDescent="0.2">
      <c r="A2621">
        <v>389</v>
      </c>
      <c r="B2621" s="1">
        <v>45302</v>
      </c>
      <c r="C2621" s="2">
        <v>0.58333333333333337</v>
      </c>
      <c r="D2621" s="2">
        <v>0.66666666666666663</v>
      </c>
      <c r="E2621" t="s">
        <v>38</v>
      </c>
      <c r="F2621">
        <v>3</v>
      </c>
      <c r="G2621">
        <v>16</v>
      </c>
      <c r="H2621">
        <v>2</v>
      </c>
      <c r="I2621" t="s">
        <v>39</v>
      </c>
      <c r="J2621" t="s">
        <v>14</v>
      </c>
      <c r="K2621">
        <v>119.99999999999989</v>
      </c>
      <c r="L2621">
        <v>0.125</v>
      </c>
      <c r="M2621">
        <v>0</v>
      </c>
      <c r="N2621" t="s">
        <v>75</v>
      </c>
      <c r="O2621" t="s">
        <v>98</v>
      </c>
      <c r="P2621" t="s">
        <v>112</v>
      </c>
      <c r="Q2621" t="s">
        <v>117</v>
      </c>
      <c r="R2621" t="s">
        <v>124</v>
      </c>
      <c r="S2621">
        <v>2635</v>
      </c>
      <c r="T2621">
        <v>2765</v>
      </c>
      <c r="U2621" s="1">
        <v>45412</v>
      </c>
      <c r="V2621" s="2">
        <v>0.58333333333333337</v>
      </c>
      <c r="W2621" s="2">
        <v>0.64583333333333337</v>
      </c>
      <c r="X2621" t="s">
        <v>38</v>
      </c>
      <c r="Y2621">
        <v>3</v>
      </c>
      <c r="Z2621">
        <v>16</v>
      </c>
      <c r="AA2621">
        <v>12</v>
      </c>
      <c r="AB2621" t="s">
        <v>27</v>
      </c>
      <c r="AC2621" t="s">
        <v>40</v>
      </c>
      <c r="AD2621">
        <v>90</v>
      </c>
      <c r="AE2621">
        <v>0.75</v>
      </c>
      <c r="AF2621">
        <v>0</v>
      </c>
      <c r="AG2621" t="s">
        <v>73</v>
      </c>
      <c r="AH2621" t="s">
        <v>101</v>
      </c>
      <c r="AI2621" t="s">
        <v>112</v>
      </c>
      <c r="AJ2621">
        <v>2634</v>
      </c>
      <c r="AK2621">
        <v>2635</v>
      </c>
      <c r="AL2621" t="s">
        <v>118</v>
      </c>
    </row>
    <row r="2622" spans="1:38" x14ac:dyDescent="0.2">
      <c r="A2622">
        <v>2765</v>
      </c>
      <c r="B2622" s="1">
        <v>45412</v>
      </c>
      <c r="C2622" s="2">
        <v>0.58333333333333337</v>
      </c>
      <c r="D2622" s="2">
        <v>0.64583333333333337</v>
      </c>
      <c r="E2622" t="s">
        <v>38</v>
      </c>
      <c r="F2622">
        <v>3</v>
      </c>
      <c r="G2622">
        <v>16</v>
      </c>
      <c r="H2622">
        <v>12</v>
      </c>
      <c r="I2622" t="s">
        <v>27</v>
      </c>
      <c r="J2622" t="s">
        <v>40</v>
      </c>
      <c r="K2622">
        <v>90</v>
      </c>
      <c r="L2622">
        <v>0.75</v>
      </c>
      <c r="M2622">
        <v>0</v>
      </c>
      <c r="N2622" t="s">
        <v>73</v>
      </c>
      <c r="O2622" t="s">
        <v>101</v>
      </c>
      <c r="P2622" t="s">
        <v>112</v>
      </c>
      <c r="Q2622" t="s">
        <v>118</v>
      </c>
      <c r="R2622" t="s">
        <v>118</v>
      </c>
      <c r="S2622">
        <v>2634</v>
      </c>
      <c r="T2622">
        <v>872</v>
      </c>
      <c r="U2622" s="1">
        <v>45575</v>
      </c>
      <c r="V2622" s="2">
        <v>0.58333333333333337</v>
      </c>
      <c r="W2622" s="2">
        <v>0.64583333333333337</v>
      </c>
      <c r="X2622" t="s">
        <v>38</v>
      </c>
      <c r="Y2622">
        <v>3</v>
      </c>
      <c r="Z2622">
        <v>16</v>
      </c>
      <c r="AA2622">
        <v>4</v>
      </c>
      <c r="AB2622" t="s">
        <v>39</v>
      </c>
      <c r="AC2622" t="s">
        <v>40</v>
      </c>
      <c r="AD2622">
        <v>90</v>
      </c>
      <c r="AE2622">
        <v>0.25</v>
      </c>
      <c r="AF2622">
        <v>0</v>
      </c>
      <c r="AG2622" t="s">
        <v>75</v>
      </c>
      <c r="AH2622" t="s">
        <v>107</v>
      </c>
      <c r="AI2622" t="s">
        <v>112</v>
      </c>
      <c r="AJ2622">
        <v>2633</v>
      </c>
      <c r="AK2622">
        <v>2634</v>
      </c>
      <c r="AL2622" t="s">
        <v>118</v>
      </c>
    </row>
    <row r="2623" spans="1:38" x14ac:dyDescent="0.2">
      <c r="A2623">
        <v>2870</v>
      </c>
      <c r="B2623" s="1">
        <v>45507</v>
      </c>
      <c r="C2623" s="2">
        <v>0.58333333333333337</v>
      </c>
      <c r="D2623" s="2">
        <v>0.64583333333333337</v>
      </c>
      <c r="E2623" t="s">
        <v>38</v>
      </c>
      <c r="F2623">
        <v>3</v>
      </c>
      <c r="G2623">
        <v>16</v>
      </c>
      <c r="H2623">
        <v>10</v>
      </c>
      <c r="I2623" t="s">
        <v>17</v>
      </c>
      <c r="J2623" t="s">
        <v>28</v>
      </c>
      <c r="K2623">
        <v>90</v>
      </c>
      <c r="L2623">
        <v>0.625</v>
      </c>
      <c r="M2623">
        <v>0</v>
      </c>
      <c r="N2623" t="s">
        <v>77</v>
      </c>
      <c r="O2623" t="s">
        <v>105</v>
      </c>
      <c r="P2623" t="s">
        <v>112</v>
      </c>
      <c r="Q2623" t="s">
        <v>118</v>
      </c>
      <c r="R2623" t="s">
        <v>118</v>
      </c>
      <c r="S2623">
        <v>2636</v>
      </c>
      <c r="T2623">
        <v>389</v>
      </c>
      <c r="U2623" s="1">
        <v>45302</v>
      </c>
      <c r="V2623" s="2">
        <v>0.58333333333333337</v>
      </c>
      <c r="W2623" s="2">
        <v>0.66666666666666663</v>
      </c>
      <c r="X2623" t="s">
        <v>38</v>
      </c>
      <c r="Y2623">
        <v>3</v>
      </c>
      <c r="Z2623">
        <v>16</v>
      </c>
      <c r="AA2623">
        <v>2</v>
      </c>
      <c r="AB2623" t="s">
        <v>39</v>
      </c>
      <c r="AC2623" t="s">
        <v>14</v>
      </c>
      <c r="AD2623">
        <v>119.99999999999989</v>
      </c>
      <c r="AE2623">
        <v>0.125</v>
      </c>
      <c r="AF2623">
        <v>0</v>
      </c>
      <c r="AG2623" t="s">
        <v>75</v>
      </c>
      <c r="AH2623" t="s">
        <v>98</v>
      </c>
      <c r="AI2623" t="s">
        <v>112</v>
      </c>
      <c r="AJ2623">
        <v>2635</v>
      </c>
      <c r="AK2623">
        <v>2636</v>
      </c>
      <c r="AL2623" t="s">
        <v>118</v>
      </c>
    </row>
    <row r="2624" spans="1:38" x14ac:dyDescent="0.2">
      <c r="A2624">
        <v>988</v>
      </c>
      <c r="B2624" s="1">
        <v>45598</v>
      </c>
      <c r="C2624" s="2">
        <v>0.58333333333333337</v>
      </c>
      <c r="D2624" s="2">
        <v>0.60416666666666663</v>
      </c>
      <c r="E2624" t="s">
        <v>38</v>
      </c>
      <c r="F2624">
        <v>3</v>
      </c>
      <c r="G2624">
        <v>16</v>
      </c>
      <c r="H2624">
        <v>14</v>
      </c>
      <c r="I2624" t="s">
        <v>17</v>
      </c>
      <c r="J2624" t="s">
        <v>23</v>
      </c>
      <c r="K2624">
        <v>29.999999999999893</v>
      </c>
      <c r="L2624">
        <v>0.875</v>
      </c>
      <c r="M2624">
        <v>0</v>
      </c>
      <c r="N2624" t="s">
        <v>77</v>
      </c>
      <c r="O2624" t="s">
        <v>108</v>
      </c>
      <c r="P2624" t="s">
        <v>112</v>
      </c>
      <c r="Q2624" t="s">
        <v>118</v>
      </c>
      <c r="R2624" t="s">
        <v>118</v>
      </c>
      <c r="S2624">
        <v>2637</v>
      </c>
      <c r="T2624">
        <v>2870</v>
      </c>
      <c r="U2624" s="1">
        <v>45507</v>
      </c>
      <c r="V2624" s="2">
        <v>0.58333333333333337</v>
      </c>
      <c r="W2624" s="2">
        <v>0.64583333333333337</v>
      </c>
      <c r="X2624" t="s">
        <v>38</v>
      </c>
      <c r="Y2624">
        <v>3</v>
      </c>
      <c r="Z2624">
        <v>16</v>
      </c>
      <c r="AA2624">
        <v>10</v>
      </c>
      <c r="AB2624" t="s">
        <v>17</v>
      </c>
      <c r="AC2624" t="s">
        <v>28</v>
      </c>
      <c r="AD2624">
        <v>90</v>
      </c>
      <c r="AE2624">
        <v>0.625</v>
      </c>
      <c r="AF2624">
        <v>0</v>
      </c>
      <c r="AG2624" t="s">
        <v>77</v>
      </c>
      <c r="AH2624" t="s">
        <v>105</v>
      </c>
      <c r="AI2624" t="s">
        <v>112</v>
      </c>
      <c r="AJ2624">
        <v>2636</v>
      </c>
      <c r="AK2624">
        <v>2637</v>
      </c>
      <c r="AL2624" t="s">
        <v>118</v>
      </c>
    </row>
    <row r="2625" spans="1:38" x14ac:dyDescent="0.2">
      <c r="A2625">
        <v>2538</v>
      </c>
      <c r="B2625" s="1">
        <v>45397</v>
      </c>
      <c r="C2625" s="2">
        <v>0.58333333333333337</v>
      </c>
      <c r="D2625" s="2">
        <v>0.66666666666666663</v>
      </c>
      <c r="E2625" t="s">
        <v>38</v>
      </c>
      <c r="F2625">
        <v>3</v>
      </c>
      <c r="G2625">
        <v>16</v>
      </c>
      <c r="H2625">
        <v>2</v>
      </c>
      <c r="I2625" t="s">
        <v>42</v>
      </c>
      <c r="J2625" t="s">
        <v>40</v>
      </c>
      <c r="K2625">
        <v>119.99999999999989</v>
      </c>
      <c r="L2625">
        <v>0.125</v>
      </c>
      <c r="M2625">
        <v>0</v>
      </c>
      <c r="N2625" t="s">
        <v>72</v>
      </c>
      <c r="O2625" t="s">
        <v>101</v>
      </c>
      <c r="P2625" t="s">
        <v>112</v>
      </c>
      <c r="Q2625" t="s">
        <v>117</v>
      </c>
      <c r="R2625" t="s">
        <v>124</v>
      </c>
      <c r="S2625">
        <v>2638</v>
      </c>
      <c r="T2625">
        <v>988</v>
      </c>
      <c r="U2625" s="1">
        <v>45598</v>
      </c>
      <c r="V2625" s="2">
        <v>0.58333333333333337</v>
      </c>
      <c r="W2625" s="2">
        <v>0.60416666666666663</v>
      </c>
      <c r="X2625" t="s">
        <v>38</v>
      </c>
      <c r="Y2625">
        <v>3</v>
      </c>
      <c r="Z2625">
        <v>16</v>
      </c>
      <c r="AA2625">
        <v>14</v>
      </c>
      <c r="AB2625" t="s">
        <v>17</v>
      </c>
      <c r="AC2625" t="s">
        <v>23</v>
      </c>
      <c r="AD2625">
        <v>29.999999999999893</v>
      </c>
      <c r="AE2625">
        <v>0.875</v>
      </c>
      <c r="AF2625">
        <v>0</v>
      </c>
      <c r="AG2625" t="s">
        <v>77</v>
      </c>
      <c r="AH2625" t="s">
        <v>108</v>
      </c>
      <c r="AI2625" t="s">
        <v>112</v>
      </c>
      <c r="AJ2625">
        <v>2637</v>
      </c>
      <c r="AK2625">
        <v>2638</v>
      </c>
      <c r="AL2625" t="s">
        <v>118</v>
      </c>
    </row>
    <row r="2626" spans="1:38" x14ac:dyDescent="0.2">
      <c r="A2626">
        <v>872</v>
      </c>
      <c r="B2626" s="1">
        <v>45575</v>
      </c>
      <c r="C2626" s="2">
        <v>0.58333333333333337</v>
      </c>
      <c r="D2626" s="2">
        <v>0.64583333333333337</v>
      </c>
      <c r="E2626" t="s">
        <v>38</v>
      </c>
      <c r="F2626">
        <v>3</v>
      </c>
      <c r="G2626">
        <v>16</v>
      </c>
      <c r="H2626">
        <v>4</v>
      </c>
      <c r="I2626" t="s">
        <v>39</v>
      </c>
      <c r="J2626" t="s">
        <v>40</v>
      </c>
      <c r="K2626">
        <v>90</v>
      </c>
      <c r="L2626">
        <v>0.25</v>
      </c>
      <c r="M2626">
        <v>0</v>
      </c>
      <c r="N2626" t="s">
        <v>75</v>
      </c>
      <c r="O2626" t="s">
        <v>107</v>
      </c>
      <c r="P2626" t="s">
        <v>112</v>
      </c>
      <c r="Q2626" t="s">
        <v>118</v>
      </c>
      <c r="R2626" t="s">
        <v>118</v>
      </c>
      <c r="S2626">
        <v>2633</v>
      </c>
      <c r="T2626">
        <v>97</v>
      </c>
      <c r="U2626" s="1">
        <v>45527</v>
      </c>
      <c r="V2626" s="2">
        <v>0.58333333333333337</v>
      </c>
      <c r="W2626" s="2">
        <v>0.64583333333333337</v>
      </c>
      <c r="X2626" t="s">
        <v>38</v>
      </c>
      <c r="Y2626">
        <v>3</v>
      </c>
      <c r="Z2626">
        <v>16</v>
      </c>
      <c r="AA2626">
        <v>14</v>
      </c>
      <c r="AB2626" t="s">
        <v>42</v>
      </c>
      <c r="AC2626" t="s">
        <v>40</v>
      </c>
      <c r="AD2626">
        <v>90</v>
      </c>
      <c r="AE2626">
        <v>0.875</v>
      </c>
      <c r="AF2626">
        <v>0</v>
      </c>
      <c r="AG2626" t="s">
        <v>76</v>
      </c>
      <c r="AH2626" t="s">
        <v>105</v>
      </c>
      <c r="AI2626" t="s">
        <v>112</v>
      </c>
      <c r="AJ2626">
        <v>2632</v>
      </c>
      <c r="AK2626">
        <v>2633</v>
      </c>
      <c r="AL2626" t="s">
        <v>118</v>
      </c>
    </row>
    <row r="2627" spans="1:38" x14ac:dyDescent="0.2">
      <c r="A2627">
        <v>2190</v>
      </c>
      <c r="B2627" s="1">
        <v>45413</v>
      </c>
      <c r="C2627" s="2">
        <v>0.58333333333333337</v>
      </c>
      <c r="D2627" s="2">
        <v>0.60416666666666663</v>
      </c>
      <c r="E2627" t="s">
        <v>38</v>
      </c>
      <c r="F2627">
        <v>3</v>
      </c>
      <c r="G2627">
        <v>16</v>
      </c>
      <c r="H2627">
        <v>18</v>
      </c>
      <c r="I2627" t="s">
        <v>13</v>
      </c>
      <c r="J2627" t="s">
        <v>23</v>
      </c>
      <c r="K2627">
        <v>29.999999999999893</v>
      </c>
      <c r="L2627">
        <v>1.125</v>
      </c>
      <c r="M2627">
        <v>1</v>
      </c>
      <c r="N2627" t="s">
        <v>74</v>
      </c>
      <c r="O2627" t="s">
        <v>102</v>
      </c>
      <c r="P2627" t="s">
        <v>112</v>
      </c>
      <c r="Q2627" t="s">
        <v>118</v>
      </c>
      <c r="R2627" t="s">
        <v>118</v>
      </c>
      <c r="S2627">
        <v>2639</v>
      </c>
      <c r="T2627">
        <v>2538</v>
      </c>
      <c r="U2627" s="1">
        <v>45397</v>
      </c>
      <c r="V2627" s="2">
        <v>0.58333333333333337</v>
      </c>
      <c r="W2627" s="2">
        <v>0.66666666666666663</v>
      </c>
      <c r="X2627" t="s">
        <v>38</v>
      </c>
      <c r="Y2627">
        <v>3</v>
      </c>
      <c r="Z2627">
        <v>16</v>
      </c>
      <c r="AA2627">
        <v>2</v>
      </c>
      <c r="AB2627" t="s">
        <v>42</v>
      </c>
      <c r="AC2627" t="s">
        <v>40</v>
      </c>
      <c r="AD2627">
        <v>119.99999999999989</v>
      </c>
      <c r="AE2627">
        <v>0.125</v>
      </c>
      <c r="AF2627">
        <v>0</v>
      </c>
      <c r="AG2627" t="s">
        <v>72</v>
      </c>
      <c r="AH2627" t="s">
        <v>101</v>
      </c>
      <c r="AI2627" t="s">
        <v>112</v>
      </c>
      <c r="AJ2627">
        <v>2638</v>
      </c>
      <c r="AK2627">
        <v>2639</v>
      </c>
      <c r="AL2627" t="s">
        <v>118</v>
      </c>
    </row>
    <row r="2628" spans="1:38" x14ac:dyDescent="0.2">
      <c r="A2628">
        <v>280</v>
      </c>
      <c r="B2628" s="1">
        <v>45534</v>
      </c>
      <c r="C2628" s="2">
        <v>0.58333333333333337</v>
      </c>
      <c r="D2628" s="2">
        <v>0.66666666666666663</v>
      </c>
      <c r="E2628" t="s">
        <v>38</v>
      </c>
      <c r="F2628">
        <v>3</v>
      </c>
      <c r="G2628">
        <v>16</v>
      </c>
      <c r="H2628">
        <v>17</v>
      </c>
      <c r="I2628" t="s">
        <v>41</v>
      </c>
      <c r="J2628" t="s">
        <v>30</v>
      </c>
      <c r="K2628">
        <v>119.99999999999989</v>
      </c>
      <c r="L2628">
        <v>1.0625</v>
      </c>
      <c r="M2628">
        <v>1</v>
      </c>
      <c r="N2628" t="s">
        <v>76</v>
      </c>
      <c r="O2628" t="s">
        <v>105</v>
      </c>
      <c r="P2628" t="s">
        <v>112</v>
      </c>
      <c r="Q2628" t="s">
        <v>118</v>
      </c>
      <c r="R2628" t="s">
        <v>124</v>
      </c>
      <c r="S2628">
        <v>2629</v>
      </c>
      <c r="T2628">
        <v>96</v>
      </c>
      <c r="U2628" s="1">
        <v>45505</v>
      </c>
      <c r="V2628" s="2">
        <v>0.58333333333333337</v>
      </c>
      <c r="W2628" s="2">
        <v>0.625</v>
      </c>
      <c r="X2628" t="s">
        <v>38</v>
      </c>
      <c r="Y2628">
        <v>3</v>
      </c>
      <c r="Z2628">
        <v>16</v>
      </c>
      <c r="AA2628">
        <v>2</v>
      </c>
      <c r="AB2628" t="s">
        <v>41</v>
      </c>
      <c r="AC2628" t="s">
        <v>30</v>
      </c>
      <c r="AD2628">
        <v>59.999999999999943</v>
      </c>
      <c r="AE2628">
        <v>0.125</v>
      </c>
      <c r="AF2628">
        <v>0</v>
      </c>
      <c r="AG2628" t="s">
        <v>75</v>
      </c>
      <c r="AH2628" t="s">
        <v>105</v>
      </c>
      <c r="AI2628" t="s">
        <v>112</v>
      </c>
      <c r="AJ2628">
        <v>2628</v>
      </c>
      <c r="AK2628">
        <v>2629</v>
      </c>
      <c r="AL2628" t="s">
        <v>118</v>
      </c>
    </row>
    <row r="2629" spans="1:38" x14ac:dyDescent="0.2">
      <c r="A2629">
        <v>1047</v>
      </c>
      <c r="B2629" s="1">
        <v>45351</v>
      </c>
      <c r="C2629" s="2">
        <v>0.58333333333333337</v>
      </c>
      <c r="D2629" s="2">
        <v>0.60416666666666663</v>
      </c>
      <c r="E2629" t="s">
        <v>38</v>
      </c>
      <c r="F2629">
        <v>3</v>
      </c>
      <c r="G2629">
        <v>16</v>
      </c>
      <c r="H2629">
        <v>7</v>
      </c>
      <c r="I2629" t="s">
        <v>22</v>
      </c>
      <c r="J2629" t="s">
        <v>30</v>
      </c>
      <c r="K2629">
        <v>29.999999999999893</v>
      </c>
      <c r="L2629">
        <v>0.4375</v>
      </c>
      <c r="M2629">
        <v>0</v>
      </c>
      <c r="N2629" t="s">
        <v>75</v>
      </c>
      <c r="O2629" t="s">
        <v>99</v>
      </c>
      <c r="P2629" t="s">
        <v>112</v>
      </c>
      <c r="Q2629" t="s">
        <v>118</v>
      </c>
      <c r="R2629" t="s">
        <v>118</v>
      </c>
      <c r="S2629">
        <v>2624</v>
      </c>
      <c r="T2629">
        <v>689</v>
      </c>
      <c r="U2629" s="1">
        <v>45477</v>
      </c>
      <c r="V2629" s="2">
        <v>0.58333333333333337</v>
      </c>
      <c r="W2629" s="2">
        <v>0.64583333333333337</v>
      </c>
      <c r="X2629" t="s">
        <v>38</v>
      </c>
      <c r="Y2629">
        <v>3</v>
      </c>
      <c r="Z2629">
        <v>16</v>
      </c>
      <c r="AA2629">
        <v>5</v>
      </c>
      <c r="AB2629" t="s">
        <v>42</v>
      </c>
      <c r="AC2629" t="s">
        <v>14</v>
      </c>
      <c r="AD2629">
        <v>90</v>
      </c>
      <c r="AE2629">
        <v>0.3125</v>
      </c>
      <c r="AF2629">
        <v>0</v>
      </c>
      <c r="AG2629" t="s">
        <v>75</v>
      </c>
      <c r="AH2629" t="s">
        <v>104</v>
      </c>
      <c r="AI2629" t="s">
        <v>112</v>
      </c>
      <c r="AJ2629">
        <v>2623</v>
      </c>
      <c r="AK2629">
        <v>2624</v>
      </c>
      <c r="AL2629" t="s">
        <v>118</v>
      </c>
    </row>
    <row r="2630" spans="1:38" x14ac:dyDescent="0.2">
      <c r="A2630">
        <v>1781</v>
      </c>
      <c r="B2630" s="1">
        <v>45426</v>
      </c>
      <c r="C2630" s="2">
        <v>0.58333333333333337</v>
      </c>
      <c r="D2630" s="2">
        <v>0.60416666666666663</v>
      </c>
      <c r="E2630" t="s">
        <v>38</v>
      </c>
      <c r="F2630">
        <v>3</v>
      </c>
      <c r="G2630">
        <v>16</v>
      </c>
      <c r="H2630">
        <v>7</v>
      </c>
      <c r="I2630" t="s">
        <v>13</v>
      </c>
      <c r="J2630" t="s">
        <v>30</v>
      </c>
      <c r="K2630">
        <v>29.999999999999893</v>
      </c>
      <c r="L2630">
        <v>0.4375</v>
      </c>
      <c r="M2630">
        <v>0</v>
      </c>
      <c r="N2630" t="s">
        <v>73</v>
      </c>
      <c r="O2630" t="s">
        <v>102</v>
      </c>
      <c r="P2630" t="s">
        <v>112</v>
      </c>
      <c r="Q2630" t="s">
        <v>118</v>
      </c>
      <c r="R2630" t="s">
        <v>118</v>
      </c>
      <c r="S2630">
        <v>2625</v>
      </c>
      <c r="T2630">
        <v>1047</v>
      </c>
      <c r="U2630" s="1">
        <v>45351</v>
      </c>
      <c r="V2630" s="2">
        <v>0.58333333333333337</v>
      </c>
      <c r="W2630" s="2">
        <v>0.60416666666666663</v>
      </c>
      <c r="X2630" t="s">
        <v>38</v>
      </c>
      <c r="Y2630">
        <v>3</v>
      </c>
      <c r="Z2630">
        <v>16</v>
      </c>
      <c r="AA2630">
        <v>7</v>
      </c>
      <c r="AB2630" t="s">
        <v>22</v>
      </c>
      <c r="AC2630" t="s">
        <v>30</v>
      </c>
      <c r="AD2630">
        <v>29.999999999999893</v>
      </c>
      <c r="AE2630">
        <v>0.4375</v>
      </c>
      <c r="AF2630">
        <v>0</v>
      </c>
      <c r="AG2630" t="s">
        <v>75</v>
      </c>
      <c r="AH2630" t="s">
        <v>99</v>
      </c>
      <c r="AI2630" t="s">
        <v>112</v>
      </c>
      <c r="AJ2630">
        <v>2624</v>
      </c>
      <c r="AK2630">
        <v>2625</v>
      </c>
      <c r="AL2630" t="s">
        <v>118</v>
      </c>
    </row>
    <row r="2631" spans="1:38" x14ac:dyDescent="0.2">
      <c r="A2631">
        <v>2636</v>
      </c>
      <c r="B2631" s="1">
        <v>45492</v>
      </c>
      <c r="C2631" s="2">
        <v>0.58333333333333337</v>
      </c>
      <c r="D2631" s="2">
        <v>0.64583333333333337</v>
      </c>
      <c r="E2631" t="s">
        <v>38</v>
      </c>
      <c r="F2631">
        <v>3</v>
      </c>
      <c r="G2631">
        <v>16</v>
      </c>
      <c r="H2631">
        <v>13</v>
      </c>
      <c r="I2631" t="s">
        <v>41</v>
      </c>
      <c r="J2631" t="s">
        <v>18</v>
      </c>
      <c r="K2631">
        <v>90</v>
      </c>
      <c r="L2631">
        <v>0.8125</v>
      </c>
      <c r="M2631">
        <v>0</v>
      </c>
      <c r="N2631" t="s">
        <v>76</v>
      </c>
      <c r="O2631" t="s">
        <v>104</v>
      </c>
      <c r="P2631" t="s">
        <v>112</v>
      </c>
      <c r="Q2631" t="s">
        <v>118</v>
      </c>
      <c r="R2631" t="s">
        <v>118</v>
      </c>
      <c r="S2631">
        <v>2614</v>
      </c>
      <c r="T2631">
        <v>2396</v>
      </c>
      <c r="U2631" s="1">
        <v>45397</v>
      </c>
      <c r="V2631" s="2">
        <v>0.60416666666666663</v>
      </c>
      <c r="W2631" s="2">
        <v>0.64583333333333337</v>
      </c>
      <c r="X2631" t="s">
        <v>38</v>
      </c>
      <c r="Y2631">
        <v>3</v>
      </c>
      <c r="Z2631">
        <v>16</v>
      </c>
      <c r="AA2631">
        <v>4</v>
      </c>
      <c r="AB2631" t="s">
        <v>22</v>
      </c>
      <c r="AC2631" t="s">
        <v>28</v>
      </c>
      <c r="AD2631">
        <v>60.000000000000107</v>
      </c>
      <c r="AE2631">
        <v>0.25</v>
      </c>
      <c r="AF2631">
        <v>0</v>
      </c>
      <c r="AG2631" t="s">
        <v>72</v>
      </c>
      <c r="AH2631" t="s">
        <v>101</v>
      </c>
      <c r="AI2631" t="s">
        <v>112</v>
      </c>
      <c r="AJ2631">
        <v>2613</v>
      </c>
      <c r="AK2631">
        <v>2614</v>
      </c>
      <c r="AL2631" t="s">
        <v>118</v>
      </c>
    </row>
    <row r="2632" spans="1:38" x14ac:dyDescent="0.2">
      <c r="A2632">
        <v>85</v>
      </c>
      <c r="B2632" s="1">
        <v>45433</v>
      </c>
      <c r="C2632" s="2">
        <v>0.58333333333333337</v>
      </c>
      <c r="D2632" s="2">
        <v>0.625</v>
      </c>
      <c r="E2632" t="s">
        <v>38</v>
      </c>
      <c r="F2632">
        <v>3</v>
      </c>
      <c r="G2632">
        <v>16</v>
      </c>
      <c r="H2632">
        <v>15</v>
      </c>
      <c r="I2632" t="s">
        <v>22</v>
      </c>
      <c r="J2632" t="s">
        <v>30</v>
      </c>
      <c r="K2632">
        <v>59.999999999999943</v>
      </c>
      <c r="L2632">
        <v>0.9375</v>
      </c>
      <c r="M2632">
        <v>0</v>
      </c>
      <c r="N2632" t="s">
        <v>73</v>
      </c>
      <c r="O2632" t="s">
        <v>102</v>
      </c>
      <c r="P2632" t="s">
        <v>112</v>
      </c>
      <c r="Q2632" t="s">
        <v>118</v>
      </c>
      <c r="R2632" t="s">
        <v>118</v>
      </c>
      <c r="S2632">
        <v>2615</v>
      </c>
      <c r="T2632">
        <v>2636</v>
      </c>
      <c r="U2632" s="1">
        <v>45492</v>
      </c>
      <c r="V2632" s="2">
        <v>0.58333333333333337</v>
      </c>
      <c r="W2632" s="2">
        <v>0.64583333333333337</v>
      </c>
      <c r="X2632" t="s">
        <v>38</v>
      </c>
      <c r="Y2632">
        <v>3</v>
      </c>
      <c r="Z2632">
        <v>16</v>
      </c>
      <c r="AA2632">
        <v>13</v>
      </c>
      <c r="AB2632" t="s">
        <v>41</v>
      </c>
      <c r="AC2632" t="s">
        <v>18</v>
      </c>
      <c r="AD2632">
        <v>90</v>
      </c>
      <c r="AE2632">
        <v>0.8125</v>
      </c>
      <c r="AF2632">
        <v>0</v>
      </c>
      <c r="AG2632" t="s">
        <v>76</v>
      </c>
      <c r="AH2632" t="s">
        <v>104</v>
      </c>
      <c r="AI2632" t="s">
        <v>112</v>
      </c>
      <c r="AJ2632">
        <v>2614</v>
      </c>
      <c r="AK2632">
        <v>2615</v>
      </c>
      <c r="AL2632" t="s">
        <v>118</v>
      </c>
    </row>
    <row r="2633" spans="1:38" x14ac:dyDescent="0.2">
      <c r="A2633">
        <v>378</v>
      </c>
      <c r="B2633" s="1">
        <v>45496</v>
      </c>
      <c r="C2633" s="2">
        <v>0.58333333333333337</v>
      </c>
      <c r="D2633" s="2">
        <v>0.60416666666666663</v>
      </c>
      <c r="E2633" t="s">
        <v>38</v>
      </c>
      <c r="F2633">
        <v>3</v>
      </c>
      <c r="G2633">
        <v>16</v>
      </c>
      <c r="H2633">
        <v>4</v>
      </c>
      <c r="I2633" t="s">
        <v>42</v>
      </c>
      <c r="J2633" t="s">
        <v>28</v>
      </c>
      <c r="K2633">
        <v>29.999999999999893</v>
      </c>
      <c r="L2633">
        <v>0.25</v>
      </c>
      <c r="M2633">
        <v>0</v>
      </c>
      <c r="N2633" t="s">
        <v>73</v>
      </c>
      <c r="O2633" t="s">
        <v>104</v>
      </c>
      <c r="P2633" t="s">
        <v>112</v>
      </c>
      <c r="Q2633" t="s">
        <v>118</v>
      </c>
      <c r="R2633" t="s">
        <v>118</v>
      </c>
      <c r="S2633">
        <v>2616</v>
      </c>
      <c r="T2633">
        <v>85</v>
      </c>
      <c r="U2633" s="1">
        <v>45433</v>
      </c>
      <c r="V2633" s="2">
        <v>0.58333333333333337</v>
      </c>
      <c r="W2633" s="2">
        <v>0.625</v>
      </c>
      <c r="X2633" t="s">
        <v>38</v>
      </c>
      <c r="Y2633">
        <v>3</v>
      </c>
      <c r="Z2633">
        <v>16</v>
      </c>
      <c r="AA2633">
        <v>15</v>
      </c>
      <c r="AB2633" t="s">
        <v>22</v>
      </c>
      <c r="AC2633" t="s">
        <v>30</v>
      </c>
      <c r="AD2633">
        <v>59.999999999999943</v>
      </c>
      <c r="AE2633">
        <v>0.9375</v>
      </c>
      <c r="AF2633">
        <v>0</v>
      </c>
      <c r="AG2633" t="s">
        <v>73</v>
      </c>
      <c r="AH2633" t="s">
        <v>102</v>
      </c>
      <c r="AI2633" t="s">
        <v>112</v>
      </c>
      <c r="AJ2633">
        <v>2615</v>
      </c>
      <c r="AK2633">
        <v>2616</v>
      </c>
      <c r="AL2633" t="s">
        <v>118</v>
      </c>
    </row>
    <row r="2634" spans="1:38" x14ac:dyDescent="0.2">
      <c r="A2634">
        <v>1552</v>
      </c>
      <c r="B2634" s="1">
        <v>45446</v>
      </c>
      <c r="C2634" s="2">
        <v>0.58333333333333337</v>
      </c>
      <c r="D2634" s="2">
        <v>0.60416666666666663</v>
      </c>
      <c r="E2634" t="s">
        <v>38</v>
      </c>
      <c r="F2634">
        <v>3</v>
      </c>
      <c r="G2634">
        <v>16</v>
      </c>
      <c r="H2634">
        <v>19</v>
      </c>
      <c r="I2634" t="s">
        <v>39</v>
      </c>
      <c r="J2634" t="s">
        <v>40</v>
      </c>
      <c r="K2634">
        <v>29.999999999999893</v>
      </c>
      <c r="L2634">
        <v>1.1875</v>
      </c>
      <c r="M2634">
        <v>1</v>
      </c>
      <c r="N2634" t="s">
        <v>72</v>
      </c>
      <c r="O2634" t="s">
        <v>103</v>
      </c>
      <c r="P2634" t="s">
        <v>112</v>
      </c>
      <c r="Q2634" t="s">
        <v>118</v>
      </c>
      <c r="R2634" t="s">
        <v>118</v>
      </c>
      <c r="S2634">
        <v>2617</v>
      </c>
      <c r="T2634">
        <v>378</v>
      </c>
      <c r="U2634" s="1">
        <v>45496</v>
      </c>
      <c r="V2634" s="2">
        <v>0.58333333333333337</v>
      </c>
      <c r="W2634" s="2">
        <v>0.60416666666666663</v>
      </c>
      <c r="X2634" t="s">
        <v>38</v>
      </c>
      <c r="Y2634">
        <v>3</v>
      </c>
      <c r="Z2634">
        <v>16</v>
      </c>
      <c r="AA2634">
        <v>4</v>
      </c>
      <c r="AB2634" t="s">
        <v>42</v>
      </c>
      <c r="AC2634" t="s">
        <v>28</v>
      </c>
      <c r="AD2634">
        <v>29.999999999999893</v>
      </c>
      <c r="AE2634">
        <v>0.25</v>
      </c>
      <c r="AF2634">
        <v>0</v>
      </c>
      <c r="AG2634" t="s">
        <v>73</v>
      </c>
      <c r="AH2634" t="s">
        <v>104</v>
      </c>
      <c r="AI2634" t="s">
        <v>112</v>
      </c>
      <c r="AJ2634">
        <v>2616</v>
      </c>
      <c r="AK2634">
        <v>2617</v>
      </c>
      <c r="AL2634" t="s">
        <v>118</v>
      </c>
    </row>
    <row r="2635" spans="1:38" x14ac:dyDescent="0.2">
      <c r="A2635">
        <v>2467</v>
      </c>
      <c r="B2635" s="1">
        <v>45352</v>
      </c>
      <c r="C2635" s="2">
        <v>0.58333333333333337</v>
      </c>
      <c r="D2635" s="2">
        <v>0.625</v>
      </c>
      <c r="E2635" t="s">
        <v>38</v>
      </c>
      <c r="F2635">
        <v>3</v>
      </c>
      <c r="G2635">
        <v>16</v>
      </c>
      <c r="H2635">
        <v>1</v>
      </c>
      <c r="I2635" t="s">
        <v>22</v>
      </c>
      <c r="J2635" t="s">
        <v>28</v>
      </c>
      <c r="K2635">
        <v>59.999999999999943</v>
      </c>
      <c r="L2635">
        <v>6.25E-2</v>
      </c>
      <c r="M2635">
        <v>0</v>
      </c>
      <c r="N2635" t="s">
        <v>76</v>
      </c>
      <c r="O2635" t="s">
        <v>100</v>
      </c>
      <c r="P2635" t="s">
        <v>112</v>
      </c>
      <c r="Q2635" t="s">
        <v>117</v>
      </c>
      <c r="R2635" t="s">
        <v>118</v>
      </c>
      <c r="S2635">
        <v>2626</v>
      </c>
      <c r="T2635">
        <v>1781</v>
      </c>
      <c r="U2635" s="1">
        <v>45426</v>
      </c>
      <c r="V2635" s="2">
        <v>0.58333333333333337</v>
      </c>
      <c r="W2635" s="2">
        <v>0.60416666666666663</v>
      </c>
      <c r="X2635" t="s">
        <v>38</v>
      </c>
      <c r="Y2635">
        <v>3</v>
      </c>
      <c r="Z2635">
        <v>16</v>
      </c>
      <c r="AA2635">
        <v>7</v>
      </c>
      <c r="AB2635" t="s">
        <v>13</v>
      </c>
      <c r="AC2635" t="s">
        <v>30</v>
      </c>
      <c r="AD2635">
        <v>29.999999999999893</v>
      </c>
      <c r="AE2635">
        <v>0.4375</v>
      </c>
      <c r="AF2635">
        <v>0</v>
      </c>
      <c r="AG2635" t="s">
        <v>73</v>
      </c>
      <c r="AH2635" t="s">
        <v>102</v>
      </c>
      <c r="AI2635" t="s">
        <v>112</v>
      </c>
      <c r="AJ2635">
        <v>2625</v>
      </c>
      <c r="AK2635">
        <v>2626</v>
      </c>
      <c r="AL2635" t="s">
        <v>118</v>
      </c>
    </row>
    <row r="2636" spans="1:38" x14ac:dyDescent="0.2">
      <c r="A2636">
        <v>554</v>
      </c>
      <c r="B2636" s="1">
        <v>45442</v>
      </c>
      <c r="C2636" s="2">
        <v>0.58333333333333337</v>
      </c>
      <c r="D2636" s="2">
        <v>0.625</v>
      </c>
      <c r="E2636" t="s">
        <v>38</v>
      </c>
      <c r="F2636">
        <v>3</v>
      </c>
      <c r="G2636">
        <v>16</v>
      </c>
      <c r="H2636">
        <v>11</v>
      </c>
      <c r="I2636" t="s">
        <v>13</v>
      </c>
      <c r="J2636" t="s">
        <v>14</v>
      </c>
      <c r="K2636">
        <v>59.999999999999943</v>
      </c>
      <c r="L2636">
        <v>0.6875</v>
      </c>
      <c r="M2636">
        <v>0</v>
      </c>
      <c r="N2636" t="s">
        <v>75</v>
      </c>
      <c r="O2636" t="s">
        <v>102</v>
      </c>
      <c r="P2636" t="s">
        <v>112</v>
      </c>
      <c r="Q2636" t="s">
        <v>118</v>
      </c>
      <c r="R2636" t="s">
        <v>118</v>
      </c>
      <c r="S2636">
        <v>2619</v>
      </c>
      <c r="T2636">
        <v>2064</v>
      </c>
      <c r="U2636" s="1">
        <v>45311</v>
      </c>
      <c r="V2636" s="2">
        <v>0.58333333333333337</v>
      </c>
      <c r="W2636" s="2">
        <v>0.64583333333333337</v>
      </c>
      <c r="X2636" t="s">
        <v>38</v>
      </c>
      <c r="Y2636">
        <v>3</v>
      </c>
      <c r="Z2636">
        <v>16</v>
      </c>
      <c r="AA2636">
        <v>8</v>
      </c>
      <c r="AB2636" t="s">
        <v>42</v>
      </c>
      <c r="AC2636" t="s">
        <v>14</v>
      </c>
      <c r="AD2636">
        <v>90</v>
      </c>
      <c r="AE2636">
        <v>0.5</v>
      </c>
      <c r="AF2636">
        <v>0</v>
      </c>
      <c r="AG2636" t="s">
        <v>77</v>
      </c>
      <c r="AH2636" t="s">
        <v>98</v>
      </c>
      <c r="AI2636" t="s">
        <v>112</v>
      </c>
      <c r="AJ2636">
        <v>2618</v>
      </c>
      <c r="AK2636">
        <v>2619</v>
      </c>
      <c r="AL2636" t="s">
        <v>118</v>
      </c>
    </row>
    <row r="2637" spans="1:38" x14ac:dyDescent="0.2">
      <c r="A2637">
        <v>2019</v>
      </c>
      <c r="B2637" s="1">
        <v>45578</v>
      </c>
      <c r="C2637" s="2">
        <v>0.58333333333333337</v>
      </c>
      <c r="D2637" s="2">
        <v>0.66666666666666663</v>
      </c>
      <c r="E2637" t="s">
        <v>38</v>
      </c>
      <c r="F2637">
        <v>3</v>
      </c>
      <c r="G2637">
        <v>16</v>
      </c>
      <c r="H2637">
        <v>4</v>
      </c>
      <c r="I2637" t="s">
        <v>27</v>
      </c>
      <c r="J2637" t="s">
        <v>40</v>
      </c>
      <c r="K2637">
        <v>119.99999999999989</v>
      </c>
      <c r="L2637">
        <v>0.25</v>
      </c>
      <c r="M2637">
        <v>0</v>
      </c>
      <c r="N2637" t="s">
        <v>71</v>
      </c>
      <c r="O2637" t="s">
        <v>107</v>
      </c>
      <c r="P2637" t="s">
        <v>112</v>
      </c>
      <c r="Q2637" t="s">
        <v>118</v>
      </c>
      <c r="R2637" t="s">
        <v>124</v>
      </c>
      <c r="S2637">
        <v>2620</v>
      </c>
      <c r="T2637">
        <v>554</v>
      </c>
      <c r="U2637" s="1">
        <v>45442</v>
      </c>
      <c r="V2637" s="2">
        <v>0.58333333333333337</v>
      </c>
      <c r="W2637" s="2">
        <v>0.625</v>
      </c>
      <c r="X2637" t="s">
        <v>38</v>
      </c>
      <c r="Y2637">
        <v>3</v>
      </c>
      <c r="Z2637">
        <v>16</v>
      </c>
      <c r="AA2637">
        <v>11</v>
      </c>
      <c r="AB2637" t="s">
        <v>13</v>
      </c>
      <c r="AC2637" t="s">
        <v>14</v>
      </c>
      <c r="AD2637">
        <v>59.999999999999943</v>
      </c>
      <c r="AE2637">
        <v>0.6875</v>
      </c>
      <c r="AF2637">
        <v>0</v>
      </c>
      <c r="AG2637" t="s">
        <v>75</v>
      </c>
      <c r="AH2637" t="s">
        <v>102</v>
      </c>
      <c r="AI2637" t="s">
        <v>112</v>
      </c>
      <c r="AJ2637">
        <v>2619</v>
      </c>
      <c r="AK2637">
        <v>2620</v>
      </c>
      <c r="AL2637" t="s">
        <v>118</v>
      </c>
    </row>
    <row r="2638" spans="1:38" x14ac:dyDescent="0.2">
      <c r="A2638">
        <v>2387</v>
      </c>
      <c r="B2638" s="1">
        <v>45478</v>
      </c>
      <c r="C2638" s="2">
        <v>0.58333333333333337</v>
      </c>
      <c r="D2638" s="2">
        <v>0.60416666666666663</v>
      </c>
      <c r="E2638" t="s">
        <v>38</v>
      </c>
      <c r="F2638">
        <v>3</v>
      </c>
      <c r="G2638">
        <v>16</v>
      </c>
      <c r="H2638">
        <v>8</v>
      </c>
      <c r="I2638" t="s">
        <v>42</v>
      </c>
      <c r="J2638" t="s">
        <v>40</v>
      </c>
      <c r="K2638">
        <v>29.999999999999893</v>
      </c>
      <c r="L2638">
        <v>0.5</v>
      </c>
      <c r="M2638">
        <v>0</v>
      </c>
      <c r="N2638" t="s">
        <v>76</v>
      </c>
      <c r="O2638" t="s">
        <v>104</v>
      </c>
      <c r="P2638" t="s">
        <v>112</v>
      </c>
      <c r="Q2638" t="s">
        <v>118</v>
      </c>
      <c r="R2638" t="s">
        <v>118</v>
      </c>
      <c r="S2638">
        <v>2621</v>
      </c>
      <c r="T2638">
        <v>2019</v>
      </c>
      <c r="U2638" s="1">
        <v>45578</v>
      </c>
      <c r="V2638" s="2">
        <v>0.58333333333333337</v>
      </c>
      <c r="W2638" s="2">
        <v>0.66666666666666663</v>
      </c>
      <c r="X2638" t="s">
        <v>38</v>
      </c>
      <c r="Y2638">
        <v>3</v>
      </c>
      <c r="Z2638">
        <v>16</v>
      </c>
      <c r="AA2638">
        <v>4</v>
      </c>
      <c r="AB2638" t="s">
        <v>27</v>
      </c>
      <c r="AC2638" t="s">
        <v>40</v>
      </c>
      <c r="AD2638">
        <v>119.99999999999989</v>
      </c>
      <c r="AE2638">
        <v>0.25</v>
      </c>
      <c r="AF2638">
        <v>0</v>
      </c>
      <c r="AG2638" t="s">
        <v>71</v>
      </c>
      <c r="AH2638" t="s">
        <v>107</v>
      </c>
      <c r="AI2638" t="s">
        <v>112</v>
      </c>
      <c r="AJ2638">
        <v>2620</v>
      </c>
      <c r="AK2638">
        <v>2621</v>
      </c>
      <c r="AL2638" t="s">
        <v>118</v>
      </c>
    </row>
    <row r="2639" spans="1:38" x14ac:dyDescent="0.2">
      <c r="A2639">
        <v>339</v>
      </c>
      <c r="B2639" s="1">
        <v>45464</v>
      </c>
      <c r="C2639" s="2">
        <v>0.58333333333333337</v>
      </c>
      <c r="D2639" s="2">
        <v>0.66666666666666663</v>
      </c>
      <c r="E2639" t="s">
        <v>38</v>
      </c>
      <c r="F2639">
        <v>3</v>
      </c>
      <c r="G2639">
        <v>16</v>
      </c>
      <c r="H2639">
        <v>17</v>
      </c>
      <c r="I2639" t="s">
        <v>13</v>
      </c>
      <c r="J2639" t="s">
        <v>14</v>
      </c>
      <c r="K2639">
        <v>119.99999999999989</v>
      </c>
      <c r="L2639">
        <v>1.0625</v>
      </c>
      <c r="M2639">
        <v>1</v>
      </c>
      <c r="N2639" t="s">
        <v>76</v>
      </c>
      <c r="O2639" t="s">
        <v>103</v>
      </c>
      <c r="P2639" t="s">
        <v>112</v>
      </c>
      <c r="Q2639" t="s">
        <v>118</v>
      </c>
      <c r="R2639" t="s">
        <v>124</v>
      </c>
      <c r="S2639">
        <v>2622</v>
      </c>
      <c r="T2639">
        <v>2387</v>
      </c>
      <c r="U2639" s="1">
        <v>45478</v>
      </c>
      <c r="V2639" s="2">
        <v>0.58333333333333337</v>
      </c>
      <c r="W2639" s="2">
        <v>0.60416666666666663</v>
      </c>
      <c r="X2639" t="s">
        <v>38</v>
      </c>
      <c r="Y2639">
        <v>3</v>
      </c>
      <c r="Z2639">
        <v>16</v>
      </c>
      <c r="AA2639">
        <v>8</v>
      </c>
      <c r="AB2639" t="s">
        <v>42</v>
      </c>
      <c r="AC2639" t="s">
        <v>40</v>
      </c>
      <c r="AD2639">
        <v>29.999999999999893</v>
      </c>
      <c r="AE2639">
        <v>0.5</v>
      </c>
      <c r="AF2639">
        <v>0</v>
      </c>
      <c r="AG2639" t="s">
        <v>76</v>
      </c>
      <c r="AH2639" t="s">
        <v>104</v>
      </c>
      <c r="AI2639" t="s">
        <v>112</v>
      </c>
      <c r="AJ2639">
        <v>2621</v>
      </c>
      <c r="AK2639">
        <v>2622</v>
      </c>
      <c r="AL2639" t="s">
        <v>118</v>
      </c>
    </row>
    <row r="2640" spans="1:38" x14ac:dyDescent="0.2">
      <c r="A2640">
        <v>2064</v>
      </c>
      <c r="B2640" s="1">
        <v>45311</v>
      </c>
      <c r="C2640" s="2">
        <v>0.58333333333333337</v>
      </c>
      <c r="D2640" s="2">
        <v>0.64583333333333337</v>
      </c>
      <c r="E2640" t="s">
        <v>38</v>
      </c>
      <c r="F2640">
        <v>3</v>
      </c>
      <c r="G2640">
        <v>16</v>
      </c>
      <c r="H2640">
        <v>8</v>
      </c>
      <c r="I2640" t="s">
        <v>42</v>
      </c>
      <c r="J2640" t="s">
        <v>14</v>
      </c>
      <c r="K2640">
        <v>90</v>
      </c>
      <c r="L2640">
        <v>0.5</v>
      </c>
      <c r="M2640">
        <v>0</v>
      </c>
      <c r="N2640" t="s">
        <v>77</v>
      </c>
      <c r="O2640" t="s">
        <v>98</v>
      </c>
      <c r="P2640" t="s">
        <v>112</v>
      </c>
      <c r="Q2640" t="s">
        <v>118</v>
      </c>
      <c r="R2640" t="s">
        <v>118</v>
      </c>
      <c r="S2640">
        <v>2618</v>
      </c>
      <c r="T2640">
        <v>1552</v>
      </c>
      <c r="U2640" s="1">
        <v>45446</v>
      </c>
      <c r="V2640" s="2">
        <v>0.58333333333333337</v>
      </c>
      <c r="W2640" s="2">
        <v>0.60416666666666663</v>
      </c>
      <c r="X2640" t="s">
        <v>38</v>
      </c>
      <c r="Y2640">
        <v>3</v>
      </c>
      <c r="Z2640">
        <v>16</v>
      </c>
      <c r="AA2640">
        <v>19</v>
      </c>
      <c r="AB2640" t="s">
        <v>39</v>
      </c>
      <c r="AC2640" t="s">
        <v>40</v>
      </c>
      <c r="AD2640">
        <v>29.999999999999893</v>
      </c>
      <c r="AE2640">
        <v>1.1875</v>
      </c>
      <c r="AF2640">
        <v>1</v>
      </c>
      <c r="AG2640" t="s">
        <v>72</v>
      </c>
      <c r="AH2640" t="s">
        <v>103</v>
      </c>
      <c r="AI2640" t="s">
        <v>112</v>
      </c>
      <c r="AJ2640">
        <v>2617</v>
      </c>
      <c r="AK2640">
        <v>2618</v>
      </c>
      <c r="AL2640" t="s">
        <v>118</v>
      </c>
    </row>
    <row r="2641" spans="1:38" x14ac:dyDescent="0.2">
      <c r="A2641">
        <v>689</v>
      </c>
      <c r="B2641" s="1">
        <v>45477</v>
      </c>
      <c r="C2641" s="2">
        <v>0.58333333333333337</v>
      </c>
      <c r="D2641" s="2">
        <v>0.64583333333333337</v>
      </c>
      <c r="E2641" t="s">
        <v>38</v>
      </c>
      <c r="F2641">
        <v>3</v>
      </c>
      <c r="G2641">
        <v>16</v>
      </c>
      <c r="H2641">
        <v>5</v>
      </c>
      <c r="I2641" t="s">
        <v>42</v>
      </c>
      <c r="J2641" t="s">
        <v>14</v>
      </c>
      <c r="K2641">
        <v>90</v>
      </c>
      <c r="L2641">
        <v>0.3125</v>
      </c>
      <c r="M2641">
        <v>0</v>
      </c>
      <c r="N2641" t="s">
        <v>75</v>
      </c>
      <c r="O2641" t="s">
        <v>104</v>
      </c>
      <c r="P2641" t="s">
        <v>112</v>
      </c>
      <c r="Q2641" t="s">
        <v>118</v>
      </c>
      <c r="R2641" t="s">
        <v>118</v>
      </c>
      <c r="S2641">
        <v>2623</v>
      </c>
      <c r="T2641">
        <v>339</v>
      </c>
      <c r="U2641" s="1">
        <v>45464</v>
      </c>
      <c r="V2641" s="2">
        <v>0.58333333333333337</v>
      </c>
      <c r="W2641" s="2">
        <v>0.66666666666666663</v>
      </c>
      <c r="X2641" t="s">
        <v>38</v>
      </c>
      <c r="Y2641">
        <v>3</v>
      </c>
      <c r="Z2641">
        <v>16</v>
      </c>
      <c r="AA2641">
        <v>17</v>
      </c>
      <c r="AB2641" t="s">
        <v>13</v>
      </c>
      <c r="AC2641" t="s">
        <v>14</v>
      </c>
      <c r="AD2641">
        <v>119.99999999999989</v>
      </c>
      <c r="AE2641">
        <v>1.0625</v>
      </c>
      <c r="AF2641">
        <v>1</v>
      </c>
      <c r="AG2641" t="s">
        <v>76</v>
      </c>
      <c r="AH2641" t="s">
        <v>103</v>
      </c>
      <c r="AI2641" t="s">
        <v>112</v>
      </c>
      <c r="AJ2641">
        <v>2622</v>
      </c>
      <c r="AK2641">
        <v>2623</v>
      </c>
      <c r="AL2641" t="s">
        <v>118</v>
      </c>
    </row>
    <row r="2642" spans="1:38" x14ac:dyDescent="0.2">
      <c r="A2642">
        <v>1819</v>
      </c>
      <c r="B2642" s="1">
        <v>45295</v>
      </c>
      <c r="C2642" s="2">
        <v>0.5625</v>
      </c>
      <c r="D2642" s="2">
        <v>0.625</v>
      </c>
      <c r="E2642" t="s">
        <v>38</v>
      </c>
      <c r="F2642">
        <v>3</v>
      </c>
      <c r="G2642">
        <v>16</v>
      </c>
      <c r="H2642">
        <v>16</v>
      </c>
      <c r="I2642" t="s">
        <v>27</v>
      </c>
      <c r="J2642" t="s">
        <v>18</v>
      </c>
      <c r="K2642">
        <v>90</v>
      </c>
      <c r="L2642">
        <v>1</v>
      </c>
      <c r="M2642">
        <v>0</v>
      </c>
      <c r="N2642" t="s">
        <v>75</v>
      </c>
      <c r="O2642" t="s">
        <v>98</v>
      </c>
      <c r="P2642" t="s">
        <v>112</v>
      </c>
      <c r="Q2642" t="s">
        <v>118</v>
      </c>
      <c r="R2642" t="s">
        <v>118</v>
      </c>
      <c r="S2642">
        <v>2657</v>
      </c>
      <c r="T2642">
        <v>2630</v>
      </c>
      <c r="U2642" s="1">
        <v>45342</v>
      </c>
      <c r="V2642" s="2">
        <v>0.5625</v>
      </c>
      <c r="W2642" s="2">
        <v>0.58333333333333337</v>
      </c>
      <c r="X2642" t="s">
        <v>38</v>
      </c>
      <c r="Y2642">
        <v>3</v>
      </c>
      <c r="Z2642">
        <v>16</v>
      </c>
      <c r="AA2642">
        <v>10</v>
      </c>
      <c r="AB2642" t="s">
        <v>17</v>
      </c>
      <c r="AC2642" t="s">
        <v>30</v>
      </c>
      <c r="AD2642">
        <v>30.000000000000053</v>
      </c>
      <c r="AE2642">
        <v>0.625</v>
      </c>
      <c r="AF2642">
        <v>0</v>
      </c>
      <c r="AG2642" t="s">
        <v>73</v>
      </c>
      <c r="AH2642" t="s">
        <v>99</v>
      </c>
      <c r="AI2642" t="s">
        <v>112</v>
      </c>
      <c r="AJ2642">
        <v>2656</v>
      </c>
      <c r="AK2642">
        <v>2657</v>
      </c>
      <c r="AL2642" t="s">
        <v>118</v>
      </c>
    </row>
    <row r="2643" spans="1:38" x14ac:dyDescent="0.2">
      <c r="A2643">
        <v>1794</v>
      </c>
      <c r="B2643" s="1">
        <v>45391</v>
      </c>
      <c r="C2643" s="2">
        <v>0.5625</v>
      </c>
      <c r="D2643" s="2">
        <v>0.625</v>
      </c>
      <c r="E2643" t="s">
        <v>38</v>
      </c>
      <c r="F2643">
        <v>3</v>
      </c>
      <c r="G2643">
        <v>16</v>
      </c>
      <c r="H2643">
        <v>18</v>
      </c>
      <c r="I2643" t="s">
        <v>17</v>
      </c>
      <c r="J2643" t="s">
        <v>23</v>
      </c>
      <c r="K2643">
        <v>90</v>
      </c>
      <c r="L2643">
        <v>1.125</v>
      </c>
      <c r="M2643">
        <v>1</v>
      </c>
      <c r="N2643" t="s">
        <v>73</v>
      </c>
      <c r="O2643" t="s">
        <v>101</v>
      </c>
      <c r="P2643" t="s">
        <v>112</v>
      </c>
      <c r="Q2643" t="s">
        <v>118</v>
      </c>
      <c r="R2643" t="s">
        <v>118</v>
      </c>
      <c r="S2643">
        <v>2659</v>
      </c>
      <c r="T2643">
        <v>1373</v>
      </c>
      <c r="U2643" s="1">
        <v>45612</v>
      </c>
      <c r="V2643" s="2">
        <v>0.5625</v>
      </c>
      <c r="W2643" s="2">
        <v>0.625</v>
      </c>
      <c r="X2643" t="s">
        <v>38</v>
      </c>
      <c r="Y2643">
        <v>3</v>
      </c>
      <c r="Z2643">
        <v>16</v>
      </c>
      <c r="AA2643">
        <v>13</v>
      </c>
      <c r="AB2643" t="s">
        <v>27</v>
      </c>
      <c r="AC2643" t="s">
        <v>18</v>
      </c>
      <c r="AD2643">
        <v>90</v>
      </c>
      <c r="AE2643">
        <v>0.8125</v>
      </c>
      <c r="AF2643">
        <v>0</v>
      </c>
      <c r="AG2643" t="s">
        <v>77</v>
      </c>
      <c r="AH2643" t="s">
        <v>108</v>
      </c>
      <c r="AI2643" t="s">
        <v>112</v>
      </c>
      <c r="AJ2643">
        <v>2658</v>
      </c>
      <c r="AK2643">
        <v>2659</v>
      </c>
      <c r="AL2643" t="s">
        <v>118</v>
      </c>
    </row>
    <row r="2644" spans="1:38" x14ac:dyDescent="0.2">
      <c r="A2644">
        <v>1441</v>
      </c>
      <c r="B2644" s="1">
        <v>45449</v>
      </c>
      <c r="C2644" s="2">
        <v>0.5625</v>
      </c>
      <c r="D2644" s="2">
        <v>0.625</v>
      </c>
      <c r="E2644" t="s">
        <v>38</v>
      </c>
      <c r="F2644">
        <v>3</v>
      </c>
      <c r="G2644">
        <v>16</v>
      </c>
      <c r="H2644">
        <v>11</v>
      </c>
      <c r="I2644" t="s">
        <v>13</v>
      </c>
      <c r="J2644" t="s">
        <v>30</v>
      </c>
      <c r="K2644">
        <v>90</v>
      </c>
      <c r="L2644">
        <v>0.6875</v>
      </c>
      <c r="M2644">
        <v>0</v>
      </c>
      <c r="N2644" t="s">
        <v>75</v>
      </c>
      <c r="O2644" t="s">
        <v>103</v>
      </c>
      <c r="P2644" t="s">
        <v>112</v>
      </c>
      <c r="Q2644" t="s">
        <v>118</v>
      </c>
      <c r="R2644" t="s">
        <v>118</v>
      </c>
      <c r="S2644">
        <v>2660</v>
      </c>
      <c r="T2644">
        <v>1794</v>
      </c>
      <c r="U2644" s="1">
        <v>45391</v>
      </c>
      <c r="V2644" s="2">
        <v>0.5625</v>
      </c>
      <c r="W2644" s="2">
        <v>0.625</v>
      </c>
      <c r="X2644" t="s">
        <v>38</v>
      </c>
      <c r="Y2644">
        <v>3</v>
      </c>
      <c r="Z2644">
        <v>16</v>
      </c>
      <c r="AA2644">
        <v>18</v>
      </c>
      <c r="AB2644" t="s">
        <v>17</v>
      </c>
      <c r="AC2644" t="s">
        <v>23</v>
      </c>
      <c r="AD2644">
        <v>90</v>
      </c>
      <c r="AE2644">
        <v>1.125</v>
      </c>
      <c r="AF2644">
        <v>1</v>
      </c>
      <c r="AG2644" t="s">
        <v>73</v>
      </c>
      <c r="AH2644" t="s">
        <v>101</v>
      </c>
      <c r="AI2644" t="s">
        <v>112</v>
      </c>
      <c r="AJ2644">
        <v>2659</v>
      </c>
      <c r="AK2644">
        <v>2660</v>
      </c>
      <c r="AL2644" t="s">
        <v>118</v>
      </c>
    </row>
    <row r="2645" spans="1:38" x14ac:dyDescent="0.2">
      <c r="A2645">
        <v>2337</v>
      </c>
      <c r="B2645" s="1">
        <v>45399</v>
      </c>
      <c r="C2645" s="2">
        <v>0.5625</v>
      </c>
      <c r="D2645" s="2">
        <v>0.625</v>
      </c>
      <c r="E2645" t="s">
        <v>38</v>
      </c>
      <c r="F2645">
        <v>3</v>
      </c>
      <c r="G2645">
        <v>16</v>
      </c>
      <c r="H2645">
        <v>11</v>
      </c>
      <c r="I2645" t="s">
        <v>41</v>
      </c>
      <c r="J2645" t="s">
        <v>30</v>
      </c>
      <c r="K2645">
        <v>90</v>
      </c>
      <c r="L2645">
        <v>0.6875</v>
      </c>
      <c r="M2645">
        <v>0</v>
      </c>
      <c r="N2645" t="s">
        <v>74</v>
      </c>
      <c r="O2645" t="s">
        <v>101</v>
      </c>
      <c r="P2645" t="s">
        <v>112</v>
      </c>
      <c r="Q2645" t="s">
        <v>118</v>
      </c>
      <c r="R2645" t="s">
        <v>118</v>
      </c>
      <c r="S2645">
        <v>2661</v>
      </c>
      <c r="T2645">
        <v>1441</v>
      </c>
      <c r="U2645" s="1">
        <v>45449</v>
      </c>
      <c r="V2645" s="2">
        <v>0.5625</v>
      </c>
      <c r="W2645" s="2">
        <v>0.625</v>
      </c>
      <c r="X2645" t="s">
        <v>38</v>
      </c>
      <c r="Y2645">
        <v>3</v>
      </c>
      <c r="Z2645">
        <v>16</v>
      </c>
      <c r="AA2645">
        <v>11</v>
      </c>
      <c r="AB2645" t="s">
        <v>13</v>
      </c>
      <c r="AC2645" t="s">
        <v>30</v>
      </c>
      <c r="AD2645">
        <v>90</v>
      </c>
      <c r="AE2645">
        <v>0.6875</v>
      </c>
      <c r="AF2645">
        <v>0</v>
      </c>
      <c r="AG2645" t="s">
        <v>75</v>
      </c>
      <c r="AH2645" t="s">
        <v>103</v>
      </c>
      <c r="AI2645" t="s">
        <v>112</v>
      </c>
      <c r="AJ2645">
        <v>2660</v>
      </c>
      <c r="AK2645">
        <v>2661</v>
      </c>
      <c r="AL2645" t="s">
        <v>118</v>
      </c>
    </row>
    <row r="2646" spans="1:38" x14ac:dyDescent="0.2">
      <c r="A2646">
        <v>2293</v>
      </c>
      <c r="B2646" s="1">
        <v>45421</v>
      </c>
      <c r="C2646" s="2">
        <v>0.5625</v>
      </c>
      <c r="D2646" s="2">
        <v>0.625</v>
      </c>
      <c r="E2646" t="s">
        <v>38</v>
      </c>
      <c r="F2646">
        <v>3</v>
      </c>
      <c r="G2646">
        <v>16</v>
      </c>
      <c r="H2646">
        <v>15</v>
      </c>
      <c r="I2646" t="s">
        <v>42</v>
      </c>
      <c r="J2646" t="s">
        <v>30</v>
      </c>
      <c r="K2646">
        <v>90</v>
      </c>
      <c r="L2646">
        <v>0.9375</v>
      </c>
      <c r="M2646">
        <v>0</v>
      </c>
      <c r="N2646" t="s">
        <v>75</v>
      </c>
      <c r="O2646" t="s">
        <v>102</v>
      </c>
      <c r="P2646" t="s">
        <v>112</v>
      </c>
      <c r="Q2646" t="s">
        <v>118</v>
      </c>
      <c r="R2646" t="s">
        <v>118</v>
      </c>
      <c r="S2646">
        <v>2662</v>
      </c>
      <c r="T2646">
        <v>2337</v>
      </c>
      <c r="U2646" s="1">
        <v>45399</v>
      </c>
      <c r="V2646" s="2">
        <v>0.5625</v>
      </c>
      <c r="W2646" s="2">
        <v>0.625</v>
      </c>
      <c r="X2646" t="s">
        <v>38</v>
      </c>
      <c r="Y2646">
        <v>3</v>
      </c>
      <c r="Z2646">
        <v>16</v>
      </c>
      <c r="AA2646">
        <v>11</v>
      </c>
      <c r="AB2646" t="s">
        <v>41</v>
      </c>
      <c r="AC2646" t="s">
        <v>30</v>
      </c>
      <c r="AD2646">
        <v>90</v>
      </c>
      <c r="AE2646">
        <v>0.6875</v>
      </c>
      <c r="AF2646">
        <v>0</v>
      </c>
      <c r="AG2646" t="s">
        <v>74</v>
      </c>
      <c r="AH2646" t="s">
        <v>101</v>
      </c>
      <c r="AI2646" t="s">
        <v>112</v>
      </c>
      <c r="AJ2646">
        <v>2661</v>
      </c>
      <c r="AK2646">
        <v>2662</v>
      </c>
      <c r="AL2646" t="s">
        <v>118</v>
      </c>
    </row>
    <row r="2647" spans="1:38" x14ac:dyDescent="0.2">
      <c r="A2647">
        <v>1905</v>
      </c>
      <c r="B2647" s="1">
        <v>45433</v>
      </c>
      <c r="C2647" s="2">
        <v>0.5625</v>
      </c>
      <c r="D2647" s="2">
        <v>0.625</v>
      </c>
      <c r="E2647" t="s">
        <v>38</v>
      </c>
      <c r="F2647">
        <v>3</v>
      </c>
      <c r="G2647">
        <v>16</v>
      </c>
      <c r="H2647">
        <v>16</v>
      </c>
      <c r="I2647" t="s">
        <v>22</v>
      </c>
      <c r="J2647" t="s">
        <v>30</v>
      </c>
      <c r="K2647">
        <v>90</v>
      </c>
      <c r="L2647">
        <v>1</v>
      </c>
      <c r="M2647">
        <v>0</v>
      </c>
      <c r="N2647" t="s">
        <v>73</v>
      </c>
      <c r="O2647" t="s">
        <v>102</v>
      </c>
      <c r="P2647" t="s">
        <v>112</v>
      </c>
      <c r="Q2647" t="s">
        <v>118</v>
      </c>
      <c r="R2647" t="s">
        <v>118</v>
      </c>
      <c r="S2647">
        <v>2663</v>
      </c>
      <c r="T2647">
        <v>2293</v>
      </c>
      <c r="U2647" s="1">
        <v>45421</v>
      </c>
      <c r="V2647" s="2">
        <v>0.5625</v>
      </c>
      <c r="W2647" s="2">
        <v>0.625</v>
      </c>
      <c r="X2647" t="s">
        <v>38</v>
      </c>
      <c r="Y2647">
        <v>3</v>
      </c>
      <c r="Z2647">
        <v>16</v>
      </c>
      <c r="AA2647">
        <v>15</v>
      </c>
      <c r="AB2647" t="s">
        <v>42</v>
      </c>
      <c r="AC2647" t="s">
        <v>30</v>
      </c>
      <c r="AD2647">
        <v>90</v>
      </c>
      <c r="AE2647">
        <v>0.9375</v>
      </c>
      <c r="AF2647">
        <v>0</v>
      </c>
      <c r="AG2647" t="s">
        <v>75</v>
      </c>
      <c r="AH2647" t="s">
        <v>102</v>
      </c>
      <c r="AI2647" t="s">
        <v>112</v>
      </c>
      <c r="AJ2647">
        <v>2662</v>
      </c>
      <c r="AK2647">
        <v>2663</v>
      </c>
      <c r="AL2647" t="s">
        <v>118</v>
      </c>
    </row>
    <row r="2648" spans="1:38" x14ac:dyDescent="0.2">
      <c r="A2648">
        <v>1605</v>
      </c>
      <c r="B2648" s="1">
        <v>45620</v>
      </c>
      <c r="C2648" s="2">
        <v>0.5625</v>
      </c>
      <c r="D2648" s="2">
        <v>0.60416666666666663</v>
      </c>
      <c r="E2648" t="s">
        <v>38</v>
      </c>
      <c r="F2648">
        <v>3</v>
      </c>
      <c r="G2648">
        <v>16</v>
      </c>
      <c r="H2648">
        <v>6</v>
      </c>
      <c r="I2648" t="s">
        <v>22</v>
      </c>
      <c r="J2648" t="s">
        <v>23</v>
      </c>
      <c r="K2648">
        <v>59.999999999999943</v>
      </c>
      <c r="L2648">
        <v>0.375</v>
      </c>
      <c r="M2648">
        <v>0</v>
      </c>
      <c r="N2648" t="s">
        <v>71</v>
      </c>
      <c r="O2648" t="s">
        <v>108</v>
      </c>
      <c r="P2648" t="s">
        <v>112</v>
      </c>
      <c r="Q2648" t="s">
        <v>118</v>
      </c>
      <c r="R2648" t="s">
        <v>118</v>
      </c>
      <c r="S2648">
        <v>2666</v>
      </c>
      <c r="T2648">
        <v>316</v>
      </c>
      <c r="U2648" s="1">
        <v>45565</v>
      </c>
      <c r="V2648" s="2">
        <v>0.5625</v>
      </c>
      <c r="W2648" s="2">
        <v>0.58333333333333337</v>
      </c>
      <c r="X2648" t="s">
        <v>38</v>
      </c>
      <c r="Y2648">
        <v>3</v>
      </c>
      <c r="Z2648">
        <v>16</v>
      </c>
      <c r="AA2648">
        <v>14</v>
      </c>
      <c r="AB2648" t="s">
        <v>42</v>
      </c>
      <c r="AC2648" t="s">
        <v>30</v>
      </c>
      <c r="AD2648">
        <v>30.000000000000053</v>
      </c>
      <c r="AE2648">
        <v>0.875</v>
      </c>
      <c r="AF2648">
        <v>0</v>
      </c>
      <c r="AG2648" t="s">
        <v>72</v>
      </c>
      <c r="AH2648" t="s">
        <v>106</v>
      </c>
      <c r="AI2648" t="s">
        <v>112</v>
      </c>
      <c r="AJ2648">
        <v>2665</v>
      </c>
      <c r="AK2648">
        <v>2666</v>
      </c>
      <c r="AL2648" t="s">
        <v>118</v>
      </c>
    </row>
    <row r="2649" spans="1:38" x14ac:dyDescent="0.2">
      <c r="A2649">
        <v>316</v>
      </c>
      <c r="B2649" s="1">
        <v>45565</v>
      </c>
      <c r="C2649" s="2">
        <v>0.5625</v>
      </c>
      <c r="D2649" s="2">
        <v>0.58333333333333337</v>
      </c>
      <c r="E2649" t="s">
        <v>38</v>
      </c>
      <c r="F2649">
        <v>3</v>
      </c>
      <c r="G2649">
        <v>16</v>
      </c>
      <c r="H2649">
        <v>14</v>
      </c>
      <c r="I2649" t="s">
        <v>42</v>
      </c>
      <c r="J2649" t="s">
        <v>30</v>
      </c>
      <c r="K2649">
        <v>30.000000000000053</v>
      </c>
      <c r="L2649">
        <v>0.875</v>
      </c>
      <c r="M2649">
        <v>0</v>
      </c>
      <c r="N2649" t="s">
        <v>72</v>
      </c>
      <c r="O2649" t="s">
        <v>106</v>
      </c>
      <c r="P2649" t="s">
        <v>112</v>
      </c>
      <c r="Q2649" t="s">
        <v>118</v>
      </c>
      <c r="R2649" t="s">
        <v>118</v>
      </c>
      <c r="S2649">
        <v>2665</v>
      </c>
      <c r="T2649">
        <v>1134</v>
      </c>
      <c r="U2649" s="1">
        <v>45359</v>
      </c>
      <c r="V2649" s="2">
        <v>0.5625</v>
      </c>
      <c r="W2649" s="2">
        <v>0.60416666666666663</v>
      </c>
      <c r="X2649" t="s">
        <v>38</v>
      </c>
      <c r="Y2649">
        <v>3</v>
      </c>
      <c r="Z2649">
        <v>16</v>
      </c>
      <c r="AA2649">
        <v>4</v>
      </c>
      <c r="AB2649" t="s">
        <v>17</v>
      </c>
      <c r="AC2649" t="s">
        <v>18</v>
      </c>
      <c r="AD2649">
        <v>59.999999999999943</v>
      </c>
      <c r="AE2649">
        <v>0.25</v>
      </c>
      <c r="AF2649">
        <v>0</v>
      </c>
      <c r="AG2649" t="s">
        <v>76</v>
      </c>
      <c r="AH2649" t="s">
        <v>100</v>
      </c>
      <c r="AI2649" t="s">
        <v>112</v>
      </c>
      <c r="AJ2649">
        <v>2664</v>
      </c>
      <c r="AK2649">
        <v>2665</v>
      </c>
      <c r="AL2649" t="s">
        <v>118</v>
      </c>
    </row>
    <row r="2650" spans="1:38" x14ac:dyDescent="0.2">
      <c r="A2650">
        <v>2630</v>
      </c>
      <c r="B2650" s="1">
        <v>45342</v>
      </c>
      <c r="C2650" s="2">
        <v>0.5625</v>
      </c>
      <c r="D2650" s="2">
        <v>0.58333333333333337</v>
      </c>
      <c r="E2650" t="s">
        <v>38</v>
      </c>
      <c r="F2650">
        <v>3</v>
      </c>
      <c r="G2650">
        <v>16</v>
      </c>
      <c r="H2650">
        <v>10</v>
      </c>
      <c r="I2650" t="s">
        <v>17</v>
      </c>
      <c r="J2650" t="s">
        <v>30</v>
      </c>
      <c r="K2650">
        <v>30.000000000000053</v>
      </c>
      <c r="L2650">
        <v>0.625</v>
      </c>
      <c r="M2650">
        <v>0</v>
      </c>
      <c r="N2650" t="s">
        <v>73</v>
      </c>
      <c r="O2650" t="s">
        <v>99</v>
      </c>
      <c r="P2650" t="s">
        <v>112</v>
      </c>
      <c r="Q2650" t="s">
        <v>118</v>
      </c>
      <c r="R2650" t="s">
        <v>118</v>
      </c>
      <c r="S2650">
        <v>2656</v>
      </c>
      <c r="T2650">
        <v>1871</v>
      </c>
      <c r="U2650" s="1">
        <v>45409</v>
      </c>
      <c r="V2650" s="2">
        <v>0.5625</v>
      </c>
      <c r="W2650" s="2">
        <v>0.64583333333333337</v>
      </c>
      <c r="X2650" t="s">
        <v>38</v>
      </c>
      <c r="Y2650">
        <v>3</v>
      </c>
      <c r="Z2650">
        <v>16</v>
      </c>
      <c r="AA2650">
        <v>16</v>
      </c>
      <c r="AB2650" t="s">
        <v>13</v>
      </c>
      <c r="AC2650" t="s">
        <v>18</v>
      </c>
      <c r="AD2650">
        <v>120.00000000000006</v>
      </c>
      <c r="AE2650">
        <v>1</v>
      </c>
      <c r="AF2650">
        <v>0</v>
      </c>
      <c r="AG2650" t="s">
        <v>77</v>
      </c>
      <c r="AH2650" t="s">
        <v>101</v>
      </c>
      <c r="AI2650" t="s">
        <v>112</v>
      </c>
      <c r="AJ2650">
        <v>2655</v>
      </c>
      <c r="AK2650">
        <v>2656</v>
      </c>
      <c r="AL2650" t="s">
        <v>118</v>
      </c>
    </row>
    <row r="2651" spans="1:38" x14ac:dyDescent="0.2">
      <c r="A2651">
        <v>2980</v>
      </c>
      <c r="B2651" s="1">
        <v>45324</v>
      </c>
      <c r="C2651" s="2">
        <v>0.5625</v>
      </c>
      <c r="D2651" s="2">
        <v>0.58333333333333337</v>
      </c>
      <c r="E2651" t="s">
        <v>38</v>
      </c>
      <c r="F2651">
        <v>3</v>
      </c>
      <c r="G2651">
        <v>16</v>
      </c>
      <c r="H2651">
        <v>14</v>
      </c>
      <c r="I2651" t="s">
        <v>22</v>
      </c>
      <c r="J2651" t="s">
        <v>40</v>
      </c>
      <c r="K2651">
        <v>30.000000000000053</v>
      </c>
      <c r="L2651">
        <v>0.875</v>
      </c>
      <c r="M2651">
        <v>0</v>
      </c>
      <c r="N2651" t="s">
        <v>76</v>
      </c>
      <c r="O2651" t="s">
        <v>99</v>
      </c>
      <c r="P2651" t="s">
        <v>112</v>
      </c>
      <c r="Q2651" t="s">
        <v>118</v>
      </c>
      <c r="R2651" t="s">
        <v>118</v>
      </c>
      <c r="S2651">
        <v>2667</v>
      </c>
      <c r="T2651">
        <v>1605</v>
      </c>
      <c r="U2651" s="1">
        <v>45620</v>
      </c>
      <c r="V2651" s="2">
        <v>0.5625</v>
      </c>
      <c r="W2651" s="2">
        <v>0.60416666666666663</v>
      </c>
      <c r="X2651" t="s">
        <v>38</v>
      </c>
      <c r="Y2651">
        <v>3</v>
      </c>
      <c r="Z2651">
        <v>16</v>
      </c>
      <c r="AA2651">
        <v>6</v>
      </c>
      <c r="AB2651" t="s">
        <v>22</v>
      </c>
      <c r="AC2651" t="s">
        <v>23</v>
      </c>
      <c r="AD2651">
        <v>59.999999999999943</v>
      </c>
      <c r="AE2651">
        <v>0.375</v>
      </c>
      <c r="AF2651">
        <v>0</v>
      </c>
      <c r="AG2651" t="s">
        <v>71</v>
      </c>
      <c r="AH2651" t="s">
        <v>108</v>
      </c>
      <c r="AI2651" t="s">
        <v>112</v>
      </c>
      <c r="AJ2651">
        <v>2666</v>
      </c>
      <c r="AK2651">
        <v>2667</v>
      </c>
      <c r="AL2651" t="s">
        <v>118</v>
      </c>
    </row>
    <row r="2652" spans="1:38" x14ac:dyDescent="0.2">
      <c r="A2652">
        <v>574</v>
      </c>
      <c r="B2652" s="1">
        <v>45577</v>
      </c>
      <c r="C2652" s="2">
        <v>0.5625</v>
      </c>
      <c r="D2652" s="2">
        <v>0.625</v>
      </c>
      <c r="E2652" t="s">
        <v>38</v>
      </c>
      <c r="F2652">
        <v>3</v>
      </c>
      <c r="G2652">
        <v>16</v>
      </c>
      <c r="H2652">
        <v>19</v>
      </c>
      <c r="I2652" t="s">
        <v>27</v>
      </c>
      <c r="J2652" t="s">
        <v>40</v>
      </c>
      <c r="K2652">
        <v>90</v>
      </c>
      <c r="L2652">
        <v>1.1875</v>
      </c>
      <c r="M2652">
        <v>1</v>
      </c>
      <c r="N2652" t="s">
        <v>77</v>
      </c>
      <c r="O2652" t="s">
        <v>107</v>
      </c>
      <c r="P2652" t="s">
        <v>112</v>
      </c>
      <c r="Q2652" t="s">
        <v>118</v>
      </c>
      <c r="R2652" t="s">
        <v>118</v>
      </c>
      <c r="S2652">
        <v>2668</v>
      </c>
      <c r="T2652">
        <v>2980</v>
      </c>
      <c r="U2652" s="1">
        <v>45324</v>
      </c>
      <c r="V2652" s="2">
        <v>0.5625</v>
      </c>
      <c r="W2652" s="2">
        <v>0.58333333333333337</v>
      </c>
      <c r="X2652" t="s">
        <v>38</v>
      </c>
      <c r="Y2652">
        <v>3</v>
      </c>
      <c r="Z2652">
        <v>16</v>
      </c>
      <c r="AA2652">
        <v>14</v>
      </c>
      <c r="AB2652" t="s">
        <v>22</v>
      </c>
      <c r="AC2652" t="s">
        <v>40</v>
      </c>
      <c r="AD2652">
        <v>30.000000000000053</v>
      </c>
      <c r="AE2652">
        <v>0.875</v>
      </c>
      <c r="AF2652">
        <v>0</v>
      </c>
      <c r="AG2652" t="s">
        <v>76</v>
      </c>
      <c r="AH2652" t="s">
        <v>99</v>
      </c>
      <c r="AI2652" t="s">
        <v>112</v>
      </c>
      <c r="AJ2652">
        <v>2667</v>
      </c>
      <c r="AK2652">
        <v>2668</v>
      </c>
      <c r="AL2652" t="s">
        <v>118</v>
      </c>
    </row>
    <row r="2653" spans="1:38" x14ac:dyDescent="0.2">
      <c r="A2653">
        <v>1898</v>
      </c>
      <c r="B2653" s="1">
        <v>45333</v>
      </c>
      <c r="C2653" s="2">
        <v>0.5625</v>
      </c>
      <c r="D2653" s="2">
        <v>0.60416666666666663</v>
      </c>
      <c r="E2653" t="s">
        <v>38</v>
      </c>
      <c r="F2653">
        <v>3</v>
      </c>
      <c r="G2653">
        <v>16</v>
      </c>
      <c r="H2653">
        <v>7</v>
      </c>
      <c r="I2653" t="s">
        <v>13</v>
      </c>
      <c r="J2653" t="s">
        <v>30</v>
      </c>
      <c r="K2653">
        <v>59.999999999999943</v>
      </c>
      <c r="L2653">
        <v>0.4375</v>
      </c>
      <c r="M2653">
        <v>0</v>
      </c>
      <c r="N2653" t="s">
        <v>71</v>
      </c>
      <c r="O2653" t="s">
        <v>99</v>
      </c>
      <c r="P2653" t="s">
        <v>112</v>
      </c>
      <c r="Q2653" t="s">
        <v>118</v>
      </c>
      <c r="R2653" t="s">
        <v>118</v>
      </c>
      <c r="S2653">
        <v>2669</v>
      </c>
      <c r="T2653">
        <v>574</v>
      </c>
      <c r="U2653" s="1">
        <v>45577</v>
      </c>
      <c r="V2653" s="2">
        <v>0.5625</v>
      </c>
      <c r="W2653" s="2">
        <v>0.625</v>
      </c>
      <c r="X2653" t="s">
        <v>38</v>
      </c>
      <c r="Y2653">
        <v>3</v>
      </c>
      <c r="Z2653">
        <v>16</v>
      </c>
      <c r="AA2653">
        <v>19</v>
      </c>
      <c r="AB2653" t="s">
        <v>27</v>
      </c>
      <c r="AC2653" t="s">
        <v>40</v>
      </c>
      <c r="AD2653">
        <v>90</v>
      </c>
      <c r="AE2653">
        <v>1.1875</v>
      </c>
      <c r="AF2653">
        <v>1</v>
      </c>
      <c r="AG2653" t="s">
        <v>77</v>
      </c>
      <c r="AH2653" t="s">
        <v>107</v>
      </c>
      <c r="AI2653" t="s">
        <v>112</v>
      </c>
      <c r="AJ2653">
        <v>2668</v>
      </c>
      <c r="AK2653">
        <v>2669</v>
      </c>
      <c r="AL2653" t="s">
        <v>118</v>
      </c>
    </row>
    <row r="2654" spans="1:38" x14ac:dyDescent="0.2">
      <c r="A2654">
        <v>1134</v>
      </c>
      <c r="B2654" s="1">
        <v>45359</v>
      </c>
      <c r="C2654" s="2">
        <v>0.5625</v>
      </c>
      <c r="D2654" s="2">
        <v>0.60416666666666663</v>
      </c>
      <c r="E2654" t="s">
        <v>38</v>
      </c>
      <c r="F2654">
        <v>3</v>
      </c>
      <c r="G2654">
        <v>16</v>
      </c>
      <c r="H2654">
        <v>4</v>
      </c>
      <c r="I2654" t="s">
        <v>17</v>
      </c>
      <c r="J2654" t="s">
        <v>18</v>
      </c>
      <c r="K2654">
        <v>59.999999999999943</v>
      </c>
      <c r="L2654">
        <v>0.25</v>
      </c>
      <c r="M2654">
        <v>0</v>
      </c>
      <c r="N2654" t="s">
        <v>76</v>
      </c>
      <c r="O2654" t="s">
        <v>100</v>
      </c>
      <c r="P2654" t="s">
        <v>112</v>
      </c>
      <c r="Q2654" t="s">
        <v>118</v>
      </c>
      <c r="R2654" t="s">
        <v>118</v>
      </c>
      <c r="S2654">
        <v>2664</v>
      </c>
      <c r="T2654">
        <v>1905</v>
      </c>
      <c r="U2654" s="1">
        <v>45433</v>
      </c>
      <c r="V2654" s="2">
        <v>0.5625</v>
      </c>
      <c r="W2654" s="2">
        <v>0.625</v>
      </c>
      <c r="X2654" t="s">
        <v>38</v>
      </c>
      <c r="Y2654">
        <v>3</v>
      </c>
      <c r="Z2654">
        <v>16</v>
      </c>
      <c r="AA2654">
        <v>16</v>
      </c>
      <c r="AB2654" t="s">
        <v>22</v>
      </c>
      <c r="AC2654" t="s">
        <v>30</v>
      </c>
      <c r="AD2654">
        <v>90</v>
      </c>
      <c r="AE2654">
        <v>1</v>
      </c>
      <c r="AF2654">
        <v>0</v>
      </c>
      <c r="AG2654" t="s">
        <v>73</v>
      </c>
      <c r="AH2654" t="s">
        <v>102</v>
      </c>
      <c r="AI2654" t="s">
        <v>112</v>
      </c>
      <c r="AJ2654">
        <v>2663</v>
      </c>
      <c r="AK2654">
        <v>2664</v>
      </c>
      <c r="AL2654" t="s">
        <v>118</v>
      </c>
    </row>
    <row r="2655" spans="1:38" x14ac:dyDescent="0.2">
      <c r="A2655">
        <v>1871</v>
      </c>
      <c r="B2655" s="1">
        <v>45409</v>
      </c>
      <c r="C2655" s="2">
        <v>0.5625</v>
      </c>
      <c r="D2655" s="2">
        <v>0.64583333333333337</v>
      </c>
      <c r="E2655" t="s">
        <v>38</v>
      </c>
      <c r="F2655">
        <v>3</v>
      </c>
      <c r="G2655">
        <v>16</v>
      </c>
      <c r="H2655">
        <v>16</v>
      </c>
      <c r="I2655" t="s">
        <v>13</v>
      </c>
      <c r="J2655" t="s">
        <v>18</v>
      </c>
      <c r="K2655">
        <v>120.00000000000006</v>
      </c>
      <c r="L2655">
        <v>1</v>
      </c>
      <c r="M2655">
        <v>0</v>
      </c>
      <c r="N2655" t="s">
        <v>77</v>
      </c>
      <c r="O2655" t="s">
        <v>101</v>
      </c>
      <c r="P2655" t="s">
        <v>112</v>
      </c>
      <c r="Q2655" t="s">
        <v>118</v>
      </c>
      <c r="R2655" t="s">
        <v>124</v>
      </c>
      <c r="S2655">
        <v>2655</v>
      </c>
      <c r="T2655">
        <v>1723</v>
      </c>
      <c r="U2655" s="1">
        <v>45445</v>
      </c>
      <c r="V2655" s="2">
        <v>0.5625</v>
      </c>
      <c r="W2655" s="2">
        <v>0.60416666666666663</v>
      </c>
      <c r="X2655" t="s">
        <v>38</v>
      </c>
      <c r="Y2655">
        <v>3</v>
      </c>
      <c r="Z2655">
        <v>16</v>
      </c>
      <c r="AA2655">
        <v>2</v>
      </c>
      <c r="AB2655" t="s">
        <v>41</v>
      </c>
      <c r="AC2655" t="s">
        <v>30</v>
      </c>
      <c r="AD2655">
        <v>59.999999999999943</v>
      </c>
      <c r="AE2655">
        <v>0.125</v>
      </c>
      <c r="AF2655">
        <v>0</v>
      </c>
      <c r="AG2655" t="s">
        <v>71</v>
      </c>
      <c r="AH2655" t="s">
        <v>103</v>
      </c>
      <c r="AI2655" t="s">
        <v>112</v>
      </c>
      <c r="AJ2655">
        <v>2654</v>
      </c>
      <c r="AK2655">
        <v>2655</v>
      </c>
      <c r="AL2655" t="s">
        <v>118</v>
      </c>
    </row>
    <row r="2656" spans="1:38" x14ac:dyDescent="0.2">
      <c r="A2656">
        <v>1373</v>
      </c>
      <c r="B2656" s="1">
        <v>45612</v>
      </c>
      <c r="C2656" s="2">
        <v>0.5625</v>
      </c>
      <c r="D2656" s="2">
        <v>0.625</v>
      </c>
      <c r="E2656" t="s">
        <v>38</v>
      </c>
      <c r="F2656">
        <v>3</v>
      </c>
      <c r="G2656">
        <v>16</v>
      </c>
      <c r="H2656">
        <v>13</v>
      </c>
      <c r="I2656" t="s">
        <v>27</v>
      </c>
      <c r="J2656" t="s">
        <v>18</v>
      </c>
      <c r="K2656">
        <v>90</v>
      </c>
      <c r="L2656">
        <v>0.8125</v>
      </c>
      <c r="M2656">
        <v>0</v>
      </c>
      <c r="N2656" t="s">
        <v>77</v>
      </c>
      <c r="O2656" t="s">
        <v>108</v>
      </c>
      <c r="P2656" t="s">
        <v>112</v>
      </c>
      <c r="Q2656" t="s">
        <v>118</v>
      </c>
      <c r="R2656" t="s">
        <v>118</v>
      </c>
      <c r="S2656">
        <v>2658</v>
      </c>
      <c r="T2656">
        <v>1819</v>
      </c>
      <c r="U2656" s="1">
        <v>45295</v>
      </c>
      <c r="V2656" s="2">
        <v>0.5625</v>
      </c>
      <c r="W2656" s="2">
        <v>0.625</v>
      </c>
      <c r="X2656" t="s">
        <v>38</v>
      </c>
      <c r="Y2656">
        <v>3</v>
      </c>
      <c r="Z2656">
        <v>16</v>
      </c>
      <c r="AA2656">
        <v>16</v>
      </c>
      <c r="AB2656" t="s">
        <v>27</v>
      </c>
      <c r="AC2656" t="s">
        <v>18</v>
      </c>
      <c r="AD2656">
        <v>90</v>
      </c>
      <c r="AE2656">
        <v>1</v>
      </c>
      <c r="AF2656">
        <v>0</v>
      </c>
      <c r="AG2656" t="s">
        <v>75</v>
      </c>
      <c r="AH2656" t="s">
        <v>98</v>
      </c>
      <c r="AI2656" t="s">
        <v>112</v>
      </c>
      <c r="AJ2656">
        <v>2657</v>
      </c>
      <c r="AK2656">
        <v>2658</v>
      </c>
      <c r="AL2656" t="s">
        <v>118</v>
      </c>
    </row>
    <row r="2657" spans="1:38" x14ac:dyDescent="0.2">
      <c r="A2657">
        <v>853</v>
      </c>
      <c r="B2657" s="1">
        <v>45437</v>
      </c>
      <c r="C2657" s="2">
        <v>0.5625</v>
      </c>
      <c r="D2657" s="2">
        <v>0.64583333333333337</v>
      </c>
      <c r="E2657" t="s">
        <v>38</v>
      </c>
      <c r="F2657">
        <v>3</v>
      </c>
      <c r="G2657">
        <v>16</v>
      </c>
      <c r="H2657">
        <v>4</v>
      </c>
      <c r="I2657" t="s">
        <v>41</v>
      </c>
      <c r="J2657" t="s">
        <v>30</v>
      </c>
      <c r="K2657">
        <v>120.00000000000006</v>
      </c>
      <c r="L2657">
        <v>0.25</v>
      </c>
      <c r="M2657">
        <v>0</v>
      </c>
      <c r="N2657" t="s">
        <v>77</v>
      </c>
      <c r="O2657" t="s">
        <v>102</v>
      </c>
      <c r="P2657" t="s">
        <v>112</v>
      </c>
      <c r="Q2657" t="s">
        <v>118</v>
      </c>
      <c r="R2657" t="s">
        <v>124</v>
      </c>
      <c r="S2657">
        <v>2653</v>
      </c>
      <c r="T2657">
        <v>2916</v>
      </c>
      <c r="U2657" s="1">
        <v>45355</v>
      </c>
      <c r="V2657" s="2">
        <v>0.5625</v>
      </c>
      <c r="W2657" s="2">
        <v>0.625</v>
      </c>
      <c r="X2657" t="s">
        <v>38</v>
      </c>
      <c r="Y2657">
        <v>3</v>
      </c>
      <c r="Z2657">
        <v>16</v>
      </c>
      <c r="AA2657">
        <v>8</v>
      </c>
      <c r="AB2657" t="s">
        <v>39</v>
      </c>
      <c r="AC2657" t="s">
        <v>40</v>
      </c>
      <c r="AD2657">
        <v>90</v>
      </c>
      <c r="AE2657">
        <v>0.5</v>
      </c>
      <c r="AF2657">
        <v>0</v>
      </c>
      <c r="AG2657" t="s">
        <v>72</v>
      </c>
      <c r="AH2657" t="s">
        <v>100</v>
      </c>
      <c r="AI2657" t="s">
        <v>112</v>
      </c>
      <c r="AJ2657">
        <v>2652</v>
      </c>
      <c r="AK2657">
        <v>2653</v>
      </c>
      <c r="AL2657" t="s">
        <v>118</v>
      </c>
    </row>
    <row r="2658" spans="1:38" x14ac:dyDescent="0.2">
      <c r="A2658">
        <v>1139</v>
      </c>
      <c r="B2658" s="1">
        <v>45519</v>
      </c>
      <c r="C2658" s="2">
        <v>0.5625</v>
      </c>
      <c r="D2658" s="2">
        <v>0.625</v>
      </c>
      <c r="E2658" t="s">
        <v>38</v>
      </c>
      <c r="F2658">
        <v>3</v>
      </c>
      <c r="G2658">
        <v>16</v>
      </c>
      <c r="H2658">
        <v>17</v>
      </c>
      <c r="I2658" t="s">
        <v>39</v>
      </c>
      <c r="J2658" t="s">
        <v>30</v>
      </c>
      <c r="K2658">
        <v>90</v>
      </c>
      <c r="L2658">
        <v>1.0625</v>
      </c>
      <c r="M2658">
        <v>1</v>
      </c>
      <c r="N2658" t="s">
        <v>75</v>
      </c>
      <c r="O2658" t="s">
        <v>105</v>
      </c>
      <c r="P2658" t="s">
        <v>112</v>
      </c>
      <c r="Q2658" t="s">
        <v>118</v>
      </c>
      <c r="R2658" t="s">
        <v>118</v>
      </c>
      <c r="S2658">
        <v>2640</v>
      </c>
      <c r="T2658">
        <v>2190</v>
      </c>
      <c r="U2658" s="1">
        <v>45413</v>
      </c>
      <c r="V2658" s="2">
        <v>0.58333333333333337</v>
      </c>
      <c r="W2658" s="2">
        <v>0.60416666666666663</v>
      </c>
      <c r="X2658" t="s">
        <v>38</v>
      </c>
      <c r="Y2658">
        <v>3</v>
      </c>
      <c r="Z2658">
        <v>16</v>
      </c>
      <c r="AA2658">
        <v>18</v>
      </c>
      <c r="AB2658" t="s">
        <v>13</v>
      </c>
      <c r="AC2658" t="s">
        <v>23</v>
      </c>
      <c r="AD2658">
        <v>29.999999999999893</v>
      </c>
      <c r="AE2658">
        <v>1.125</v>
      </c>
      <c r="AF2658">
        <v>1</v>
      </c>
      <c r="AG2658" t="s">
        <v>74</v>
      </c>
      <c r="AH2658" t="s">
        <v>102</v>
      </c>
      <c r="AI2658" t="s">
        <v>112</v>
      </c>
      <c r="AJ2658">
        <v>2639</v>
      </c>
      <c r="AK2658">
        <v>2640</v>
      </c>
      <c r="AL2658" t="s">
        <v>118</v>
      </c>
    </row>
    <row r="2659" spans="1:38" x14ac:dyDescent="0.2">
      <c r="A2659">
        <v>1723</v>
      </c>
      <c r="B2659" s="1">
        <v>45445</v>
      </c>
      <c r="C2659" s="2">
        <v>0.5625</v>
      </c>
      <c r="D2659" s="2">
        <v>0.60416666666666663</v>
      </c>
      <c r="E2659" t="s">
        <v>38</v>
      </c>
      <c r="F2659">
        <v>3</v>
      </c>
      <c r="G2659">
        <v>16</v>
      </c>
      <c r="H2659">
        <v>2</v>
      </c>
      <c r="I2659" t="s">
        <v>41</v>
      </c>
      <c r="J2659" t="s">
        <v>30</v>
      </c>
      <c r="K2659">
        <v>59.999999999999943</v>
      </c>
      <c r="L2659">
        <v>0.125</v>
      </c>
      <c r="M2659">
        <v>0</v>
      </c>
      <c r="N2659" t="s">
        <v>71</v>
      </c>
      <c r="O2659" t="s">
        <v>103</v>
      </c>
      <c r="P2659" t="s">
        <v>112</v>
      </c>
      <c r="Q2659" t="s">
        <v>117</v>
      </c>
      <c r="R2659" t="s">
        <v>118</v>
      </c>
      <c r="S2659">
        <v>2654</v>
      </c>
      <c r="T2659">
        <v>853</v>
      </c>
      <c r="U2659" s="1">
        <v>45437</v>
      </c>
      <c r="V2659" s="2">
        <v>0.5625</v>
      </c>
      <c r="W2659" s="2">
        <v>0.64583333333333337</v>
      </c>
      <c r="X2659" t="s">
        <v>38</v>
      </c>
      <c r="Y2659">
        <v>3</v>
      </c>
      <c r="Z2659">
        <v>16</v>
      </c>
      <c r="AA2659">
        <v>4</v>
      </c>
      <c r="AB2659" t="s">
        <v>41</v>
      </c>
      <c r="AC2659" t="s">
        <v>30</v>
      </c>
      <c r="AD2659">
        <v>120.00000000000006</v>
      </c>
      <c r="AE2659">
        <v>0.25</v>
      </c>
      <c r="AF2659">
        <v>0</v>
      </c>
      <c r="AG2659" t="s">
        <v>77</v>
      </c>
      <c r="AH2659" t="s">
        <v>102</v>
      </c>
      <c r="AI2659" t="s">
        <v>112</v>
      </c>
      <c r="AJ2659">
        <v>2653</v>
      </c>
      <c r="AK2659">
        <v>2654</v>
      </c>
      <c r="AL2659" t="s">
        <v>118</v>
      </c>
    </row>
    <row r="2660" spans="1:38" x14ac:dyDescent="0.2">
      <c r="A2660">
        <v>955</v>
      </c>
      <c r="B2660" s="1">
        <v>45596</v>
      </c>
      <c r="C2660" s="2">
        <v>0.5625</v>
      </c>
      <c r="D2660" s="2">
        <v>0.625</v>
      </c>
      <c r="E2660" t="s">
        <v>38</v>
      </c>
      <c r="F2660">
        <v>3</v>
      </c>
      <c r="G2660">
        <v>16</v>
      </c>
      <c r="H2660">
        <v>14</v>
      </c>
      <c r="I2660" t="s">
        <v>39</v>
      </c>
      <c r="J2660" t="s">
        <v>40</v>
      </c>
      <c r="K2660">
        <v>90</v>
      </c>
      <c r="L2660">
        <v>0.875</v>
      </c>
      <c r="M2660">
        <v>0</v>
      </c>
      <c r="N2660" t="s">
        <v>75</v>
      </c>
      <c r="O2660" t="s">
        <v>107</v>
      </c>
      <c r="P2660" t="s">
        <v>112</v>
      </c>
      <c r="Q2660" t="s">
        <v>118</v>
      </c>
      <c r="R2660" t="s">
        <v>118</v>
      </c>
      <c r="S2660">
        <v>2642</v>
      </c>
      <c r="T2660">
        <v>2706</v>
      </c>
      <c r="U2660" s="1">
        <v>45465</v>
      </c>
      <c r="V2660" s="2">
        <v>0.5625</v>
      </c>
      <c r="W2660" s="2">
        <v>0.64583333333333337</v>
      </c>
      <c r="X2660" t="s">
        <v>38</v>
      </c>
      <c r="Y2660">
        <v>3</v>
      </c>
      <c r="Z2660">
        <v>16</v>
      </c>
      <c r="AA2660">
        <v>6</v>
      </c>
      <c r="AB2660" t="s">
        <v>22</v>
      </c>
      <c r="AC2660" t="s">
        <v>28</v>
      </c>
      <c r="AD2660">
        <v>120.00000000000006</v>
      </c>
      <c r="AE2660">
        <v>0.375</v>
      </c>
      <c r="AF2660">
        <v>0</v>
      </c>
      <c r="AG2660" t="s">
        <v>77</v>
      </c>
      <c r="AH2660" t="s">
        <v>103</v>
      </c>
      <c r="AI2660" t="s">
        <v>112</v>
      </c>
      <c r="AJ2660">
        <v>2641</v>
      </c>
      <c r="AK2660">
        <v>2642</v>
      </c>
      <c r="AL2660" t="s">
        <v>118</v>
      </c>
    </row>
    <row r="2661" spans="1:38" x14ac:dyDescent="0.2">
      <c r="A2661">
        <v>1522</v>
      </c>
      <c r="B2661" s="1">
        <v>45462</v>
      </c>
      <c r="C2661" s="2">
        <v>0.5625</v>
      </c>
      <c r="D2661" s="2">
        <v>0.58333333333333337</v>
      </c>
      <c r="E2661" t="s">
        <v>38</v>
      </c>
      <c r="F2661">
        <v>3</v>
      </c>
      <c r="G2661">
        <v>16</v>
      </c>
      <c r="H2661">
        <v>7</v>
      </c>
      <c r="I2661" t="s">
        <v>39</v>
      </c>
      <c r="J2661" t="s">
        <v>14</v>
      </c>
      <c r="K2661">
        <v>30.000000000000053</v>
      </c>
      <c r="L2661">
        <v>0.4375</v>
      </c>
      <c r="M2661">
        <v>0</v>
      </c>
      <c r="N2661" t="s">
        <v>74</v>
      </c>
      <c r="O2661" t="s">
        <v>103</v>
      </c>
      <c r="P2661" t="s">
        <v>112</v>
      </c>
      <c r="Q2661" t="s">
        <v>118</v>
      </c>
      <c r="R2661" t="s">
        <v>118</v>
      </c>
      <c r="S2661">
        <v>2643</v>
      </c>
      <c r="T2661">
        <v>955</v>
      </c>
      <c r="U2661" s="1">
        <v>45596</v>
      </c>
      <c r="V2661" s="2">
        <v>0.5625</v>
      </c>
      <c r="W2661" s="2">
        <v>0.625</v>
      </c>
      <c r="X2661" t="s">
        <v>38</v>
      </c>
      <c r="Y2661">
        <v>3</v>
      </c>
      <c r="Z2661">
        <v>16</v>
      </c>
      <c r="AA2661">
        <v>14</v>
      </c>
      <c r="AB2661" t="s">
        <v>39</v>
      </c>
      <c r="AC2661" t="s">
        <v>40</v>
      </c>
      <c r="AD2661">
        <v>90</v>
      </c>
      <c r="AE2661">
        <v>0.875</v>
      </c>
      <c r="AF2661">
        <v>0</v>
      </c>
      <c r="AG2661" t="s">
        <v>75</v>
      </c>
      <c r="AH2661" t="s">
        <v>107</v>
      </c>
      <c r="AI2661" t="s">
        <v>112</v>
      </c>
      <c r="AJ2661">
        <v>2642</v>
      </c>
      <c r="AK2661">
        <v>2643</v>
      </c>
      <c r="AL2661" t="s">
        <v>118</v>
      </c>
    </row>
    <row r="2662" spans="1:38" x14ac:dyDescent="0.2">
      <c r="A2662">
        <v>2678</v>
      </c>
      <c r="B2662" s="1">
        <v>45410</v>
      </c>
      <c r="C2662" s="2">
        <v>0.5625</v>
      </c>
      <c r="D2662" s="2">
        <v>0.64583333333333337</v>
      </c>
      <c r="E2662" t="s">
        <v>38</v>
      </c>
      <c r="F2662">
        <v>3</v>
      </c>
      <c r="G2662">
        <v>16</v>
      </c>
      <c r="H2662">
        <v>11</v>
      </c>
      <c r="I2662" t="s">
        <v>42</v>
      </c>
      <c r="J2662" t="s">
        <v>30</v>
      </c>
      <c r="K2662">
        <v>120.00000000000006</v>
      </c>
      <c r="L2662">
        <v>0.6875</v>
      </c>
      <c r="M2662">
        <v>0</v>
      </c>
      <c r="N2662" t="s">
        <v>71</v>
      </c>
      <c r="O2662" t="s">
        <v>101</v>
      </c>
      <c r="P2662" t="s">
        <v>112</v>
      </c>
      <c r="Q2662" t="s">
        <v>118</v>
      </c>
      <c r="R2662" t="s">
        <v>124</v>
      </c>
      <c r="S2662">
        <v>2644</v>
      </c>
      <c r="T2662">
        <v>1522</v>
      </c>
      <c r="U2662" s="1">
        <v>45462</v>
      </c>
      <c r="V2662" s="2">
        <v>0.5625</v>
      </c>
      <c r="W2662" s="2">
        <v>0.58333333333333337</v>
      </c>
      <c r="X2662" t="s">
        <v>38</v>
      </c>
      <c r="Y2662">
        <v>3</v>
      </c>
      <c r="Z2662">
        <v>16</v>
      </c>
      <c r="AA2662">
        <v>7</v>
      </c>
      <c r="AB2662" t="s">
        <v>39</v>
      </c>
      <c r="AC2662" t="s">
        <v>14</v>
      </c>
      <c r="AD2662">
        <v>30.000000000000053</v>
      </c>
      <c r="AE2662">
        <v>0.4375</v>
      </c>
      <c r="AF2662">
        <v>0</v>
      </c>
      <c r="AG2662" t="s">
        <v>74</v>
      </c>
      <c r="AH2662" t="s">
        <v>103</v>
      </c>
      <c r="AI2662" t="s">
        <v>112</v>
      </c>
      <c r="AJ2662">
        <v>2643</v>
      </c>
      <c r="AK2662">
        <v>2644</v>
      </c>
      <c r="AL2662" t="s">
        <v>118</v>
      </c>
    </row>
    <row r="2663" spans="1:38" x14ac:dyDescent="0.2">
      <c r="A2663">
        <v>2577</v>
      </c>
      <c r="B2663" s="1">
        <v>45452</v>
      </c>
      <c r="C2663" s="2">
        <v>0.5625</v>
      </c>
      <c r="D2663" s="2">
        <v>0.58333333333333337</v>
      </c>
      <c r="E2663" t="s">
        <v>38</v>
      </c>
      <c r="F2663">
        <v>3</v>
      </c>
      <c r="G2663">
        <v>16</v>
      </c>
      <c r="H2663">
        <v>14</v>
      </c>
      <c r="I2663" t="s">
        <v>41</v>
      </c>
      <c r="J2663" t="s">
        <v>18</v>
      </c>
      <c r="K2663">
        <v>30.000000000000053</v>
      </c>
      <c r="L2663">
        <v>0.875</v>
      </c>
      <c r="M2663">
        <v>0</v>
      </c>
      <c r="N2663" t="s">
        <v>71</v>
      </c>
      <c r="O2663" t="s">
        <v>103</v>
      </c>
      <c r="P2663" t="s">
        <v>112</v>
      </c>
      <c r="Q2663" t="s">
        <v>118</v>
      </c>
      <c r="R2663" t="s">
        <v>118</v>
      </c>
      <c r="S2663">
        <v>2645</v>
      </c>
      <c r="T2663">
        <v>2678</v>
      </c>
      <c r="U2663" s="1">
        <v>45410</v>
      </c>
      <c r="V2663" s="2">
        <v>0.5625</v>
      </c>
      <c r="W2663" s="2">
        <v>0.64583333333333337</v>
      </c>
      <c r="X2663" t="s">
        <v>38</v>
      </c>
      <c r="Y2663">
        <v>3</v>
      </c>
      <c r="Z2663">
        <v>16</v>
      </c>
      <c r="AA2663">
        <v>11</v>
      </c>
      <c r="AB2663" t="s">
        <v>42</v>
      </c>
      <c r="AC2663" t="s">
        <v>30</v>
      </c>
      <c r="AD2663">
        <v>120.00000000000006</v>
      </c>
      <c r="AE2663">
        <v>0.6875</v>
      </c>
      <c r="AF2663">
        <v>0</v>
      </c>
      <c r="AG2663" t="s">
        <v>71</v>
      </c>
      <c r="AH2663" t="s">
        <v>101</v>
      </c>
      <c r="AI2663" t="s">
        <v>112</v>
      </c>
      <c r="AJ2663">
        <v>2644</v>
      </c>
      <c r="AK2663">
        <v>2645</v>
      </c>
      <c r="AL2663" t="s">
        <v>118</v>
      </c>
    </row>
    <row r="2664" spans="1:38" x14ac:dyDescent="0.2">
      <c r="A2664">
        <v>2193</v>
      </c>
      <c r="B2664" s="1">
        <v>45387</v>
      </c>
      <c r="C2664" s="2">
        <v>0.5625</v>
      </c>
      <c r="D2664" s="2">
        <v>0.64583333333333337</v>
      </c>
      <c r="E2664" t="s">
        <v>38</v>
      </c>
      <c r="F2664">
        <v>3</v>
      </c>
      <c r="G2664">
        <v>16</v>
      </c>
      <c r="H2664">
        <v>18</v>
      </c>
      <c r="I2664" t="s">
        <v>27</v>
      </c>
      <c r="J2664" t="s">
        <v>14</v>
      </c>
      <c r="K2664">
        <v>120.00000000000006</v>
      </c>
      <c r="L2664">
        <v>1.125</v>
      </c>
      <c r="M2664">
        <v>1</v>
      </c>
      <c r="N2664" t="s">
        <v>76</v>
      </c>
      <c r="O2664" t="s">
        <v>101</v>
      </c>
      <c r="P2664" t="s">
        <v>112</v>
      </c>
      <c r="Q2664" t="s">
        <v>118</v>
      </c>
      <c r="R2664" t="s">
        <v>124</v>
      </c>
      <c r="S2664">
        <v>2646</v>
      </c>
      <c r="T2664">
        <v>2577</v>
      </c>
      <c r="U2664" s="1">
        <v>45452</v>
      </c>
      <c r="V2664" s="2">
        <v>0.5625</v>
      </c>
      <c r="W2664" s="2">
        <v>0.58333333333333337</v>
      </c>
      <c r="X2664" t="s">
        <v>38</v>
      </c>
      <c r="Y2664">
        <v>3</v>
      </c>
      <c r="Z2664">
        <v>16</v>
      </c>
      <c r="AA2664">
        <v>14</v>
      </c>
      <c r="AB2664" t="s">
        <v>41</v>
      </c>
      <c r="AC2664" t="s">
        <v>18</v>
      </c>
      <c r="AD2664">
        <v>30.000000000000053</v>
      </c>
      <c r="AE2664">
        <v>0.875</v>
      </c>
      <c r="AF2664">
        <v>0</v>
      </c>
      <c r="AG2664" t="s">
        <v>71</v>
      </c>
      <c r="AH2664" t="s">
        <v>103</v>
      </c>
      <c r="AI2664" t="s">
        <v>112</v>
      </c>
      <c r="AJ2664">
        <v>2645</v>
      </c>
      <c r="AK2664">
        <v>2646</v>
      </c>
      <c r="AL2664" t="s">
        <v>118</v>
      </c>
    </row>
    <row r="2665" spans="1:38" x14ac:dyDescent="0.2">
      <c r="A2665">
        <v>2706</v>
      </c>
      <c r="B2665" s="1">
        <v>45465</v>
      </c>
      <c r="C2665" s="2">
        <v>0.5625</v>
      </c>
      <c r="D2665" s="2">
        <v>0.64583333333333337</v>
      </c>
      <c r="E2665" t="s">
        <v>38</v>
      </c>
      <c r="F2665">
        <v>3</v>
      </c>
      <c r="G2665">
        <v>16</v>
      </c>
      <c r="H2665">
        <v>6</v>
      </c>
      <c r="I2665" t="s">
        <v>22</v>
      </c>
      <c r="J2665" t="s">
        <v>28</v>
      </c>
      <c r="K2665">
        <v>120.00000000000006</v>
      </c>
      <c r="L2665">
        <v>0.375</v>
      </c>
      <c r="M2665">
        <v>0</v>
      </c>
      <c r="N2665" t="s">
        <v>77</v>
      </c>
      <c r="O2665" t="s">
        <v>103</v>
      </c>
      <c r="P2665" t="s">
        <v>112</v>
      </c>
      <c r="Q2665" t="s">
        <v>118</v>
      </c>
      <c r="R2665" t="s">
        <v>124</v>
      </c>
      <c r="S2665">
        <v>2641</v>
      </c>
      <c r="T2665">
        <v>1139</v>
      </c>
      <c r="U2665" s="1">
        <v>45519</v>
      </c>
      <c r="V2665" s="2">
        <v>0.5625</v>
      </c>
      <c r="W2665" s="2">
        <v>0.625</v>
      </c>
      <c r="X2665" t="s">
        <v>38</v>
      </c>
      <c r="Y2665">
        <v>3</v>
      </c>
      <c r="Z2665">
        <v>16</v>
      </c>
      <c r="AA2665">
        <v>17</v>
      </c>
      <c r="AB2665" t="s">
        <v>39</v>
      </c>
      <c r="AC2665" t="s">
        <v>30</v>
      </c>
      <c r="AD2665">
        <v>90</v>
      </c>
      <c r="AE2665">
        <v>1.0625</v>
      </c>
      <c r="AF2665">
        <v>1</v>
      </c>
      <c r="AG2665" t="s">
        <v>75</v>
      </c>
      <c r="AH2665" t="s">
        <v>105</v>
      </c>
      <c r="AI2665" t="s">
        <v>112</v>
      </c>
      <c r="AJ2665">
        <v>2640</v>
      </c>
      <c r="AK2665">
        <v>2641</v>
      </c>
      <c r="AL2665" t="s">
        <v>118</v>
      </c>
    </row>
    <row r="2666" spans="1:38" x14ac:dyDescent="0.2">
      <c r="A2666">
        <v>1329</v>
      </c>
      <c r="B2666" s="1">
        <v>45566</v>
      </c>
      <c r="C2666" s="2">
        <v>0.5625</v>
      </c>
      <c r="D2666" s="2">
        <v>0.625</v>
      </c>
      <c r="E2666" t="s">
        <v>38</v>
      </c>
      <c r="F2666">
        <v>3</v>
      </c>
      <c r="G2666">
        <v>16</v>
      </c>
      <c r="H2666">
        <v>7</v>
      </c>
      <c r="I2666" t="s">
        <v>27</v>
      </c>
      <c r="J2666" t="s">
        <v>28</v>
      </c>
      <c r="K2666">
        <v>90</v>
      </c>
      <c r="L2666">
        <v>0.4375</v>
      </c>
      <c r="M2666">
        <v>0</v>
      </c>
      <c r="N2666" t="s">
        <v>73</v>
      </c>
      <c r="O2666" t="s">
        <v>107</v>
      </c>
      <c r="P2666" t="s">
        <v>112</v>
      </c>
      <c r="Q2666" t="s">
        <v>118</v>
      </c>
      <c r="R2666" t="s">
        <v>118</v>
      </c>
      <c r="S2666">
        <v>2648</v>
      </c>
      <c r="T2666">
        <v>1975</v>
      </c>
      <c r="U2666" s="1">
        <v>45329</v>
      </c>
      <c r="V2666" s="2">
        <v>0.5625</v>
      </c>
      <c r="W2666" s="2">
        <v>0.58333333333333337</v>
      </c>
      <c r="X2666" t="s">
        <v>38</v>
      </c>
      <c r="Y2666">
        <v>3</v>
      </c>
      <c r="Z2666">
        <v>16</v>
      </c>
      <c r="AA2666">
        <v>3</v>
      </c>
      <c r="AB2666" t="s">
        <v>41</v>
      </c>
      <c r="AC2666" t="s">
        <v>14</v>
      </c>
      <c r="AD2666">
        <v>30.000000000000053</v>
      </c>
      <c r="AE2666">
        <v>0.1875</v>
      </c>
      <c r="AF2666">
        <v>0</v>
      </c>
      <c r="AG2666" t="s">
        <v>74</v>
      </c>
      <c r="AH2666" t="s">
        <v>99</v>
      </c>
      <c r="AI2666" t="s">
        <v>112</v>
      </c>
      <c r="AJ2666">
        <v>2647</v>
      </c>
      <c r="AK2666">
        <v>2648</v>
      </c>
      <c r="AL2666" t="s">
        <v>118</v>
      </c>
    </row>
    <row r="2667" spans="1:38" x14ac:dyDescent="0.2">
      <c r="A2667">
        <v>250</v>
      </c>
      <c r="B2667" s="1">
        <v>45488</v>
      </c>
      <c r="C2667" s="2">
        <v>0.5625</v>
      </c>
      <c r="D2667" s="2">
        <v>0.625</v>
      </c>
      <c r="E2667" t="s">
        <v>38</v>
      </c>
      <c r="F2667">
        <v>3</v>
      </c>
      <c r="G2667">
        <v>16</v>
      </c>
      <c r="H2667">
        <v>9</v>
      </c>
      <c r="I2667" t="s">
        <v>42</v>
      </c>
      <c r="J2667" t="s">
        <v>28</v>
      </c>
      <c r="K2667">
        <v>90</v>
      </c>
      <c r="L2667">
        <v>0.5625</v>
      </c>
      <c r="M2667">
        <v>0</v>
      </c>
      <c r="N2667" t="s">
        <v>72</v>
      </c>
      <c r="O2667" t="s">
        <v>104</v>
      </c>
      <c r="P2667" t="s">
        <v>112</v>
      </c>
      <c r="Q2667" t="s">
        <v>118</v>
      </c>
      <c r="R2667" t="s">
        <v>118</v>
      </c>
      <c r="S2667">
        <v>2649</v>
      </c>
      <c r="T2667">
        <v>1329</v>
      </c>
      <c r="U2667" s="1">
        <v>45566</v>
      </c>
      <c r="V2667" s="2">
        <v>0.5625</v>
      </c>
      <c r="W2667" s="2">
        <v>0.625</v>
      </c>
      <c r="X2667" t="s">
        <v>38</v>
      </c>
      <c r="Y2667">
        <v>3</v>
      </c>
      <c r="Z2667">
        <v>16</v>
      </c>
      <c r="AA2667">
        <v>7</v>
      </c>
      <c r="AB2667" t="s">
        <v>27</v>
      </c>
      <c r="AC2667" t="s">
        <v>28</v>
      </c>
      <c r="AD2667">
        <v>90</v>
      </c>
      <c r="AE2667">
        <v>0.4375</v>
      </c>
      <c r="AF2667">
        <v>0</v>
      </c>
      <c r="AG2667" t="s">
        <v>73</v>
      </c>
      <c r="AH2667" t="s">
        <v>107</v>
      </c>
      <c r="AI2667" t="s">
        <v>112</v>
      </c>
      <c r="AJ2667">
        <v>2648</v>
      </c>
      <c r="AK2667">
        <v>2649</v>
      </c>
      <c r="AL2667" t="s">
        <v>118</v>
      </c>
    </row>
    <row r="2668" spans="1:38" x14ac:dyDescent="0.2">
      <c r="A2668">
        <v>1339</v>
      </c>
      <c r="B2668" s="1">
        <v>45456</v>
      </c>
      <c r="C2668" s="2">
        <v>0.5625</v>
      </c>
      <c r="D2668" s="2">
        <v>0.625</v>
      </c>
      <c r="E2668" t="s">
        <v>38</v>
      </c>
      <c r="F2668">
        <v>3</v>
      </c>
      <c r="G2668">
        <v>16</v>
      </c>
      <c r="H2668">
        <v>10</v>
      </c>
      <c r="I2668" t="s">
        <v>41</v>
      </c>
      <c r="J2668" t="s">
        <v>28</v>
      </c>
      <c r="K2668">
        <v>90</v>
      </c>
      <c r="L2668">
        <v>0.625</v>
      </c>
      <c r="M2668">
        <v>0</v>
      </c>
      <c r="N2668" t="s">
        <v>75</v>
      </c>
      <c r="O2668" t="s">
        <v>103</v>
      </c>
      <c r="P2668" t="s">
        <v>112</v>
      </c>
      <c r="Q2668" t="s">
        <v>118</v>
      </c>
      <c r="R2668" t="s">
        <v>118</v>
      </c>
      <c r="S2668">
        <v>2650</v>
      </c>
      <c r="T2668">
        <v>250</v>
      </c>
      <c r="U2668" s="1">
        <v>45488</v>
      </c>
      <c r="V2668" s="2">
        <v>0.5625</v>
      </c>
      <c r="W2668" s="2">
        <v>0.625</v>
      </c>
      <c r="X2668" t="s">
        <v>38</v>
      </c>
      <c r="Y2668">
        <v>3</v>
      </c>
      <c r="Z2668">
        <v>16</v>
      </c>
      <c r="AA2668">
        <v>9</v>
      </c>
      <c r="AB2668" t="s">
        <v>42</v>
      </c>
      <c r="AC2668" t="s">
        <v>28</v>
      </c>
      <c r="AD2668">
        <v>90</v>
      </c>
      <c r="AE2668">
        <v>0.5625</v>
      </c>
      <c r="AF2668">
        <v>0</v>
      </c>
      <c r="AG2668" t="s">
        <v>72</v>
      </c>
      <c r="AH2668" t="s">
        <v>104</v>
      </c>
      <c r="AI2668" t="s">
        <v>112</v>
      </c>
      <c r="AJ2668">
        <v>2649</v>
      </c>
      <c r="AK2668">
        <v>2650</v>
      </c>
      <c r="AL2668" t="s">
        <v>118</v>
      </c>
    </row>
    <row r="2669" spans="1:38" x14ac:dyDescent="0.2">
      <c r="A2669">
        <v>243</v>
      </c>
      <c r="B2669" s="1">
        <v>45559</v>
      </c>
      <c r="C2669" s="2">
        <v>0.5625</v>
      </c>
      <c r="D2669" s="2">
        <v>0.58333333333333337</v>
      </c>
      <c r="E2669" t="s">
        <v>38</v>
      </c>
      <c r="F2669">
        <v>3</v>
      </c>
      <c r="G2669">
        <v>16</v>
      </c>
      <c r="H2669">
        <v>13</v>
      </c>
      <c r="I2669" t="s">
        <v>17</v>
      </c>
      <c r="J2669" t="s">
        <v>28</v>
      </c>
      <c r="K2669">
        <v>30.000000000000053</v>
      </c>
      <c r="L2669">
        <v>0.8125</v>
      </c>
      <c r="M2669">
        <v>0</v>
      </c>
      <c r="N2669" t="s">
        <v>73</v>
      </c>
      <c r="O2669" t="s">
        <v>106</v>
      </c>
      <c r="P2669" t="s">
        <v>112</v>
      </c>
      <c r="Q2669" t="s">
        <v>118</v>
      </c>
      <c r="R2669" t="s">
        <v>118</v>
      </c>
      <c r="S2669">
        <v>2651</v>
      </c>
      <c r="T2669">
        <v>1339</v>
      </c>
      <c r="U2669" s="1">
        <v>45456</v>
      </c>
      <c r="V2669" s="2">
        <v>0.5625</v>
      </c>
      <c r="W2669" s="2">
        <v>0.625</v>
      </c>
      <c r="X2669" t="s">
        <v>38</v>
      </c>
      <c r="Y2669">
        <v>3</v>
      </c>
      <c r="Z2669">
        <v>16</v>
      </c>
      <c r="AA2669">
        <v>10</v>
      </c>
      <c r="AB2669" t="s">
        <v>41</v>
      </c>
      <c r="AC2669" t="s">
        <v>28</v>
      </c>
      <c r="AD2669">
        <v>90</v>
      </c>
      <c r="AE2669">
        <v>0.625</v>
      </c>
      <c r="AF2669">
        <v>0</v>
      </c>
      <c r="AG2669" t="s">
        <v>75</v>
      </c>
      <c r="AH2669" t="s">
        <v>103</v>
      </c>
      <c r="AI2669" t="s">
        <v>112</v>
      </c>
      <c r="AJ2669">
        <v>2650</v>
      </c>
      <c r="AK2669">
        <v>2651</v>
      </c>
      <c r="AL2669" t="s">
        <v>118</v>
      </c>
    </row>
    <row r="2670" spans="1:38" x14ac:dyDescent="0.2">
      <c r="A2670">
        <v>2916</v>
      </c>
      <c r="B2670" s="1">
        <v>45355</v>
      </c>
      <c r="C2670" s="2">
        <v>0.5625</v>
      </c>
      <c r="D2670" s="2">
        <v>0.625</v>
      </c>
      <c r="E2670" t="s">
        <v>38</v>
      </c>
      <c r="F2670">
        <v>3</v>
      </c>
      <c r="G2670">
        <v>16</v>
      </c>
      <c r="H2670">
        <v>8</v>
      </c>
      <c r="I2670" t="s">
        <v>39</v>
      </c>
      <c r="J2670" t="s">
        <v>40</v>
      </c>
      <c r="K2670">
        <v>90</v>
      </c>
      <c r="L2670">
        <v>0.5</v>
      </c>
      <c r="M2670">
        <v>0</v>
      </c>
      <c r="N2670" t="s">
        <v>72</v>
      </c>
      <c r="O2670" t="s">
        <v>100</v>
      </c>
      <c r="P2670" t="s">
        <v>112</v>
      </c>
      <c r="Q2670" t="s">
        <v>118</v>
      </c>
      <c r="R2670" t="s">
        <v>118</v>
      </c>
      <c r="S2670">
        <v>2652</v>
      </c>
      <c r="T2670">
        <v>243</v>
      </c>
      <c r="U2670" s="1">
        <v>45559</v>
      </c>
      <c r="V2670" s="2">
        <v>0.5625</v>
      </c>
      <c r="W2670" s="2">
        <v>0.58333333333333337</v>
      </c>
      <c r="X2670" t="s">
        <v>38</v>
      </c>
      <c r="Y2670">
        <v>3</v>
      </c>
      <c r="Z2670">
        <v>16</v>
      </c>
      <c r="AA2670">
        <v>13</v>
      </c>
      <c r="AB2670" t="s">
        <v>17</v>
      </c>
      <c r="AC2670" t="s">
        <v>28</v>
      </c>
      <c r="AD2670">
        <v>30.000000000000053</v>
      </c>
      <c r="AE2670">
        <v>0.8125</v>
      </c>
      <c r="AF2670">
        <v>0</v>
      </c>
      <c r="AG2670" t="s">
        <v>73</v>
      </c>
      <c r="AH2670" t="s">
        <v>106</v>
      </c>
      <c r="AI2670" t="s">
        <v>112</v>
      </c>
      <c r="AJ2670">
        <v>2651</v>
      </c>
      <c r="AK2670">
        <v>2652</v>
      </c>
      <c r="AL2670" t="s">
        <v>118</v>
      </c>
    </row>
    <row r="2671" spans="1:38" x14ac:dyDescent="0.2">
      <c r="A2671">
        <v>1975</v>
      </c>
      <c r="B2671" s="1">
        <v>45329</v>
      </c>
      <c r="C2671" s="2">
        <v>0.5625</v>
      </c>
      <c r="D2671" s="2">
        <v>0.58333333333333337</v>
      </c>
      <c r="E2671" t="s">
        <v>38</v>
      </c>
      <c r="F2671">
        <v>3</v>
      </c>
      <c r="G2671">
        <v>16</v>
      </c>
      <c r="H2671">
        <v>3</v>
      </c>
      <c r="I2671" t="s">
        <v>41</v>
      </c>
      <c r="J2671" t="s">
        <v>14</v>
      </c>
      <c r="K2671">
        <v>30.000000000000053</v>
      </c>
      <c r="L2671">
        <v>0.1875</v>
      </c>
      <c r="M2671">
        <v>0</v>
      </c>
      <c r="N2671" t="s">
        <v>74</v>
      </c>
      <c r="O2671" t="s">
        <v>99</v>
      </c>
      <c r="P2671" t="s">
        <v>112</v>
      </c>
      <c r="Q2671" t="s">
        <v>117</v>
      </c>
      <c r="R2671" t="s">
        <v>118</v>
      </c>
      <c r="S2671">
        <v>2647</v>
      </c>
      <c r="T2671">
        <v>2193</v>
      </c>
      <c r="U2671" s="1">
        <v>45387</v>
      </c>
      <c r="V2671" s="2">
        <v>0.5625</v>
      </c>
      <c r="W2671" s="2">
        <v>0.64583333333333337</v>
      </c>
      <c r="X2671" t="s">
        <v>38</v>
      </c>
      <c r="Y2671">
        <v>3</v>
      </c>
      <c r="Z2671">
        <v>16</v>
      </c>
      <c r="AA2671">
        <v>18</v>
      </c>
      <c r="AB2671" t="s">
        <v>27</v>
      </c>
      <c r="AC2671" t="s">
        <v>14</v>
      </c>
      <c r="AD2671">
        <v>120.00000000000006</v>
      </c>
      <c r="AE2671">
        <v>1.125</v>
      </c>
      <c r="AF2671">
        <v>1</v>
      </c>
      <c r="AG2671" t="s">
        <v>76</v>
      </c>
      <c r="AH2671" t="s">
        <v>101</v>
      </c>
      <c r="AI2671" t="s">
        <v>112</v>
      </c>
      <c r="AJ2671">
        <v>2646</v>
      </c>
      <c r="AK2671">
        <v>2647</v>
      </c>
      <c r="AL2671" t="s">
        <v>118</v>
      </c>
    </row>
    <row r="2672" spans="1:38" x14ac:dyDescent="0.2">
      <c r="A2672">
        <v>1035</v>
      </c>
      <c r="B2672" s="1">
        <v>45293</v>
      </c>
      <c r="C2672" s="2">
        <v>0.54166666666666663</v>
      </c>
      <c r="D2672" s="2">
        <v>0.58333333333333337</v>
      </c>
      <c r="E2672" t="s">
        <v>38</v>
      </c>
      <c r="F2672">
        <v>3</v>
      </c>
      <c r="G2672">
        <v>16</v>
      </c>
      <c r="H2672">
        <v>9</v>
      </c>
      <c r="I2672" t="s">
        <v>42</v>
      </c>
      <c r="J2672" t="s">
        <v>23</v>
      </c>
      <c r="K2672">
        <v>60.000000000000107</v>
      </c>
      <c r="L2672">
        <v>0.5625</v>
      </c>
      <c r="M2672">
        <v>0</v>
      </c>
      <c r="N2672" t="s">
        <v>73</v>
      </c>
      <c r="O2672" t="s">
        <v>98</v>
      </c>
      <c r="P2672" t="s">
        <v>112</v>
      </c>
      <c r="Q2672" t="s">
        <v>118</v>
      </c>
      <c r="R2672" t="s">
        <v>118</v>
      </c>
      <c r="S2672">
        <v>2685</v>
      </c>
      <c r="T2672">
        <v>2634</v>
      </c>
      <c r="U2672" s="1">
        <v>45558</v>
      </c>
      <c r="V2672" s="2">
        <v>0.54166666666666663</v>
      </c>
      <c r="W2672" s="2">
        <v>0.58333333333333337</v>
      </c>
      <c r="X2672" t="s">
        <v>38</v>
      </c>
      <c r="Y2672">
        <v>3</v>
      </c>
      <c r="Z2672">
        <v>16</v>
      </c>
      <c r="AA2672">
        <v>1</v>
      </c>
      <c r="AB2672" t="s">
        <v>22</v>
      </c>
      <c r="AC2672" t="s">
        <v>28</v>
      </c>
      <c r="AD2672">
        <v>60.000000000000107</v>
      </c>
      <c r="AE2672">
        <v>6.25E-2</v>
      </c>
      <c r="AF2672">
        <v>0</v>
      </c>
      <c r="AG2672" t="s">
        <v>72</v>
      </c>
      <c r="AH2672" t="s">
        <v>106</v>
      </c>
      <c r="AI2672" t="s">
        <v>112</v>
      </c>
      <c r="AJ2672">
        <v>2684</v>
      </c>
      <c r="AK2672">
        <v>2685</v>
      </c>
      <c r="AL2672" t="s">
        <v>118</v>
      </c>
    </row>
    <row r="2673" spans="1:38" x14ac:dyDescent="0.2">
      <c r="A2673">
        <v>815</v>
      </c>
      <c r="B2673" s="1">
        <v>45506</v>
      </c>
      <c r="C2673" s="2">
        <v>0.54166666666666663</v>
      </c>
      <c r="D2673" s="2">
        <v>0.5625</v>
      </c>
      <c r="E2673" t="s">
        <v>38</v>
      </c>
      <c r="F2673">
        <v>3</v>
      </c>
      <c r="G2673">
        <v>16</v>
      </c>
      <c r="H2673">
        <v>9</v>
      </c>
      <c r="I2673" t="s">
        <v>39</v>
      </c>
      <c r="J2673" t="s">
        <v>30</v>
      </c>
      <c r="K2673">
        <v>30.000000000000053</v>
      </c>
      <c r="L2673">
        <v>0.5625</v>
      </c>
      <c r="M2673">
        <v>0</v>
      </c>
      <c r="N2673" t="s">
        <v>76</v>
      </c>
      <c r="O2673" t="s">
        <v>105</v>
      </c>
      <c r="P2673" t="s">
        <v>112</v>
      </c>
      <c r="Q2673" t="s">
        <v>118</v>
      </c>
      <c r="R2673" t="s">
        <v>118</v>
      </c>
      <c r="S2673">
        <v>2687</v>
      </c>
      <c r="T2673">
        <v>1192</v>
      </c>
      <c r="U2673" s="1">
        <v>45370</v>
      </c>
      <c r="V2673" s="2">
        <v>0.54166666666666663</v>
      </c>
      <c r="W2673" s="2">
        <v>0.5625</v>
      </c>
      <c r="X2673" t="s">
        <v>38</v>
      </c>
      <c r="Y2673">
        <v>3</v>
      </c>
      <c r="Z2673">
        <v>16</v>
      </c>
      <c r="AA2673">
        <v>6</v>
      </c>
      <c r="AB2673" t="s">
        <v>17</v>
      </c>
      <c r="AC2673" t="s">
        <v>23</v>
      </c>
      <c r="AD2673">
        <v>30.000000000000053</v>
      </c>
      <c r="AE2673">
        <v>0.375</v>
      </c>
      <c r="AF2673">
        <v>0</v>
      </c>
      <c r="AG2673" t="s">
        <v>73</v>
      </c>
      <c r="AH2673" t="s">
        <v>100</v>
      </c>
      <c r="AI2673" t="s">
        <v>112</v>
      </c>
      <c r="AJ2673">
        <v>2686</v>
      </c>
      <c r="AK2673">
        <v>2687</v>
      </c>
      <c r="AL2673" t="s">
        <v>118</v>
      </c>
    </row>
    <row r="2674" spans="1:38" x14ac:dyDescent="0.2">
      <c r="A2674">
        <v>496</v>
      </c>
      <c r="B2674" s="1">
        <v>45337</v>
      </c>
      <c r="C2674" s="2">
        <v>0.54166666666666663</v>
      </c>
      <c r="D2674" s="2">
        <v>0.60416666666666663</v>
      </c>
      <c r="E2674" t="s">
        <v>38</v>
      </c>
      <c r="F2674">
        <v>3</v>
      </c>
      <c r="G2674">
        <v>16</v>
      </c>
      <c r="H2674">
        <v>6</v>
      </c>
      <c r="I2674" t="s">
        <v>17</v>
      </c>
      <c r="J2674" t="s">
        <v>14</v>
      </c>
      <c r="K2674">
        <v>90</v>
      </c>
      <c r="L2674">
        <v>0.375</v>
      </c>
      <c r="M2674">
        <v>0</v>
      </c>
      <c r="N2674" t="s">
        <v>75</v>
      </c>
      <c r="O2674" t="s">
        <v>99</v>
      </c>
      <c r="P2674" t="s">
        <v>112</v>
      </c>
      <c r="Q2674" t="s">
        <v>118</v>
      </c>
      <c r="R2674" t="s">
        <v>118</v>
      </c>
      <c r="S2674">
        <v>2688</v>
      </c>
      <c r="T2674">
        <v>815</v>
      </c>
      <c r="U2674" s="1">
        <v>45506</v>
      </c>
      <c r="V2674" s="2">
        <v>0.54166666666666663</v>
      </c>
      <c r="W2674" s="2">
        <v>0.5625</v>
      </c>
      <c r="X2674" t="s">
        <v>38</v>
      </c>
      <c r="Y2674">
        <v>3</v>
      </c>
      <c r="Z2674">
        <v>16</v>
      </c>
      <c r="AA2674">
        <v>9</v>
      </c>
      <c r="AB2674" t="s">
        <v>39</v>
      </c>
      <c r="AC2674" t="s">
        <v>30</v>
      </c>
      <c r="AD2674">
        <v>30.000000000000053</v>
      </c>
      <c r="AE2674">
        <v>0.5625</v>
      </c>
      <c r="AF2674">
        <v>0</v>
      </c>
      <c r="AG2674" t="s">
        <v>76</v>
      </c>
      <c r="AH2674" t="s">
        <v>105</v>
      </c>
      <c r="AI2674" t="s">
        <v>112</v>
      </c>
      <c r="AJ2674">
        <v>2687</v>
      </c>
      <c r="AK2674">
        <v>2688</v>
      </c>
      <c r="AL2674" t="s">
        <v>118</v>
      </c>
    </row>
    <row r="2675" spans="1:38" x14ac:dyDescent="0.2">
      <c r="A2675">
        <v>1916</v>
      </c>
      <c r="B2675" s="1">
        <v>45441</v>
      </c>
      <c r="C2675" s="2">
        <v>0.54166666666666663</v>
      </c>
      <c r="D2675" s="2">
        <v>0.58333333333333337</v>
      </c>
      <c r="E2675" t="s">
        <v>38</v>
      </c>
      <c r="F2675">
        <v>3</v>
      </c>
      <c r="G2675">
        <v>16</v>
      </c>
      <c r="H2675">
        <v>6</v>
      </c>
      <c r="I2675" t="s">
        <v>39</v>
      </c>
      <c r="J2675" t="s">
        <v>30</v>
      </c>
      <c r="K2675">
        <v>60.000000000000107</v>
      </c>
      <c r="L2675">
        <v>0.375</v>
      </c>
      <c r="M2675">
        <v>0</v>
      </c>
      <c r="N2675" t="s">
        <v>74</v>
      </c>
      <c r="O2675" t="s">
        <v>102</v>
      </c>
      <c r="P2675" t="s">
        <v>112</v>
      </c>
      <c r="Q2675" t="s">
        <v>118</v>
      </c>
      <c r="R2675" t="s">
        <v>118</v>
      </c>
      <c r="S2675">
        <v>2689</v>
      </c>
      <c r="T2675">
        <v>496</v>
      </c>
      <c r="U2675" s="1">
        <v>45337</v>
      </c>
      <c r="V2675" s="2">
        <v>0.54166666666666663</v>
      </c>
      <c r="W2675" s="2">
        <v>0.60416666666666663</v>
      </c>
      <c r="X2675" t="s">
        <v>38</v>
      </c>
      <c r="Y2675">
        <v>3</v>
      </c>
      <c r="Z2675">
        <v>16</v>
      </c>
      <c r="AA2675">
        <v>6</v>
      </c>
      <c r="AB2675" t="s">
        <v>17</v>
      </c>
      <c r="AC2675" t="s">
        <v>14</v>
      </c>
      <c r="AD2675">
        <v>90</v>
      </c>
      <c r="AE2675">
        <v>0.375</v>
      </c>
      <c r="AF2675">
        <v>0</v>
      </c>
      <c r="AG2675" t="s">
        <v>75</v>
      </c>
      <c r="AH2675" t="s">
        <v>99</v>
      </c>
      <c r="AI2675" t="s">
        <v>112</v>
      </c>
      <c r="AJ2675">
        <v>2688</v>
      </c>
      <c r="AK2675">
        <v>2689</v>
      </c>
      <c r="AL2675" t="s">
        <v>118</v>
      </c>
    </row>
    <row r="2676" spans="1:38" x14ac:dyDescent="0.2">
      <c r="A2676">
        <v>372</v>
      </c>
      <c r="B2676" s="1">
        <v>45501</v>
      </c>
      <c r="C2676" s="2">
        <v>0.54166666666666663</v>
      </c>
      <c r="D2676" s="2">
        <v>0.5625</v>
      </c>
      <c r="E2676" t="s">
        <v>38</v>
      </c>
      <c r="F2676">
        <v>3</v>
      </c>
      <c r="G2676">
        <v>16</v>
      </c>
      <c r="H2676">
        <v>18</v>
      </c>
      <c r="I2676" t="s">
        <v>22</v>
      </c>
      <c r="J2676" t="s">
        <v>30</v>
      </c>
      <c r="K2676">
        <v>30.000000000000053</v>
      </c>
      <c r="L2676">
        <v>1.125</v>
      </c>
      <c r="M2676">
        <v>1</v>
      </c>
      <c r="N2676" t="s">
        <v>71</v>
      </c>
      <c r="O2676" t="s">
        <v>104</v>
      </c>
      <c r="P2676" t="s">
        <v>112</v>
      </c>
      <c r="Q2676" t="s">
        <v>118</v>
      </c>
      <c r="R2676" t="s">
        <v>118</v>
      </c>
      <c r="S2676">
        <v>2690</v>
      </c>
      <c r="T2676">
        <v>1916</v>
      </c>
      <c r="U2676" s="1">
        <v>45441</v>
      </c>
      <c r="V2676" s="2">
        <v>0.54166666666666663</v>
      </c>
      <c r="W2676" s="2">
        <v>0.58333333333333337</v>
      </c>
      <c r="X2676" t="s">
        <v>38</v>
      </c>
      <c r="Y2676">
        <v>3</v>
      </c>
      <c r="Z2676">
        <v>16</v>
      </c>
      <c r="AA2676">
        <v>6</v>
      </c>
      <c r="AB2676" t="s">
        <v>39</v>
      </c>
      <c r="AC2676" t="s">
        <v>30</v>
      </c>
      <c r="AD2676">
        <v>60.000000000000107</v>
      </c>
      <c r="AE2676">
        <v>0.375</v>
      </c>
      <c r="AF2676">
        <v>0</v>
      </c>
      <c r="AG2676" t="s">
        <v>74</v>
      </c>
      <c r="AH2676" t="s">
        <v>102</v>
      </c>
      <c r="AI2676" t="s">
        <v>112</v>
      </c>
      <c r="AJ2676">
        <v>2689</v>
      </c>
      <c r="AK2676">
        <v>2690</v>
      </c>
      <c r="AL2676" t="s">
        <v>118</v>
      </c>
    </row>
    <row r="2677" spans="1:38" x14ac:dyDescent="0.2">
      <c r="A2677">
        <v>713</v>
      </c>
      <c r="B2677" s="1">
        <v>45409</v>
      </c>
      <c r="C2677" s="2">
        <v>0.54166666666666663</v>
      </c>
      <c r="D2677" s="2">
        <v>0.58333333333333337</v>
      </c>
      <c r="E2677" t="s">
        <v>38</v>
      </c>
      <c r="F2677">
        <v>3</v>
      </c>
      <c r="G2677">
        <v>16</v>
      </c>
      <c r="H2677">
        <v>12</v>
      </c>
      <c r="I2677" t="s">
        <v>27</v>
      </c>
      <c r="J2677" t="s">
        <v>28</v>
      </c>
      <c r="K2677">
        <v>60.000000000000107</v>
      </c>
      <c r="L2677">
        <v>0.75</v>
      </c>
      <c r="M2677">
        <v>0</v>
      </c>
      <c r="N2677" t="s">
        <v>77</v>
      </c>
      <c r="O2677" t="s">
        <v>101</v>
      </c>
      <c r="P2677" t="s">
        <v>112</v>
      </c>
      <c r="Q2677" t="s">
        <v>118</v>
      </c>
      <c r="R2677" t="s">
        <v>118</v>
      </c>
      <c r="S2677">
        <v>2693</v>
      </c>
      <c r="T2677">
        <v>1957</v>
      </c>
      <c r="U2677" s="1">
        <v>45612</v>
      </c>
      <c r="V2677" s="2">
        <v>0.54166666666666663</v>
      </c>
      <c r="W2677" s="2">
        <v>0.625</v>
      </c>
      <c r="X2677" t="s">
        <v>38</v>
      </c>
      <c r="Y2677">
        <v>3</v>
      </c>
      <c r="Z2677">
        <v>16</v>
      </c>
      <c r="AA2677">
        <v>8</v>
      </c>
      <c r="AB2677" t="s">
        <v>42</v>
      </c>
      <c r="AC2677" t="s">
        <v>23</v>
      </c>
      <c r="AD2677">
        <v>120.00000000000006</v>
      </c>
      <c r="AE2677">
        <v>0.5</v>
      </c>
      <c r="AF2677">
        <v>0</v>
      </c>
      <c r="AG2677" t="s">
        <v>77</v>
      </c>
      <c r="AH2677" t="s">
        <v>108</v>
      </c>
      <c r="AI2677" t="s">
        <v>112</v>
      </c>
      <c r="AJ2677">
        <v>2692</v>
      </c>
      <c r="AK2677">
        <v>2693</v>
      </c>
      <c r="AL2677" t="s">
        <v>118</v>
      </c>
    </row>
    <row r="2678" spans="1:38" x14ac:dyDescent="0.2">
      <c r="A2678">
        <v>1957</v>
      </c>
      <c r="B2678" s="1">
        <v>45612</v>
      </c>
      <c r="C2678" s="2">
        <v>0.54166666666666663</v>
      </c>
      <c r="D2678" s="2">
        <v>0.625</v>
      </c>
      <c r="E2678" t="s">
        <v>38</v>
      </c>
      <c r="F2678">
        <v>3</v>
      </c>
      <c r="G2678">
        <v>16</v>
      </c>
      <c r="H2678">
        <v>8</v>
      </c>
      <c r="I2678" t="s">
        <v>42</v>
      </c>
      <c r="J2678" t="s">
        <v>23</v>
      </c>
      <c r="K2678">
        <v>120.00000000000006</v>
      </c>
      <c r="L2678">
        <v>0.5</v>
      </c>
      <c r="M2678">
        <v>0</v>
      </c>
      <c r="N2678" t="s">
        <v>77</v>
      </c>
      <c r="O2678" t="s">
        <v>108</v>
      </c>
      <c r="P2678" t="s">
        <v>112</v>
      </c>
      <c r="Q2678" t="s">
        <v>118</v>
      </c>
      <c r="R2678" t="s">
        <v>124</v>
      </c>
      <c r="S2678">
        <v>2692</v>
      </c>
      <c r="T2678">
        <v>2529</v>
      </c>
      <c r="U2678" s="1">
        <v>45642</v>
      </c>
      <c r="V2678" s="2">
        <v>0.54166666666666663</v>
      </c>
      <c r="W2678" s="2">
        <v>0.5625</v>
      </c>
      <c r="X2678" t="s">
        <v>38</v>
      </c>
      <c r="Y2678">
        <v>3</v>
      </c>
      <c r="Z2678">
        <v>16</v>
      </c>
      <c r="AA2678">
        <v>5</v>
      </c>
      <c r="AB2678" t="s">
        <v>17</v>
      </c>
      <c r="AC2678" t="s">
        <v>28</v>
      </c>
      <c r="AD2678">
        <v>30.000000000000053</v>
      </c>
      <c r="AE2678">
        <v>0.3125</v>
      </c>
      <c r="AF2678">
        <v>0</v>
      </c>
      <c r="AG2678" t="s">
        <v>72</v>
      </c>
      <c r="AH2678" t="s">
        <v>109</v>
      </c>
      <c r="AI2678" t="s">
        <v>112</v>
      </c>
      <c r="AJ2678">
        <v>2691</v>
      </c>
      <c r="AK2678">
        <v>2692</v>
      </c>
      <c r="AL2678" t="s">
        <v>118</v>
      </c>
    </row>
    <row r="2679" spans="1:38" x14ac:dyDescent="0.2">
      <c r="A2679">
        <v>1665</v>
      </c>
      <c r="B2679" s="1">
        <v>45395</v>
      </c>
      <c r="C2679" s="2">
        <v>0.54166666666666663</v>
      </c>
      <c r="D2679" s="2">
        <v>0.58333333333333337</v>
      </c>
      <c r="E2679" t="s">
        <v>38</v>
      </c>
      <c r="F2679">
        <v>3</v>
      </c>
      <c r="G2679">
        <v>16</v>
      </c>
      <c r="H2679">
        <v>15</v>
      </c>
      <c r="I2679" t="s">
        <v>41</v>
      </c>
      <c r="J2679" t="s">
        <v>40</v>
      </c>
      <c r="K2679">
        <v>60.000000000000107</v>
      </c>
      <c r="L2679">
        <v>0.9375</v>
      </c>
      <c r="M2679">
        <v>0</v>
      </c>
      <c r="N2679" t="s">
        <v>77</v>
      </c>
      <c r="O2679" t="s">
        <v>101</v>
      </c>
      <c r="P2679" t="s">
        <v>112</v>
      </c>
      <c r="Q2679" t="s">
        <v>118</v>
      </c>
      <c r="R2679" t="s">
        <v>118</v>
      </c>
      <c r="S2679">
        <v>2694</v>
      </c>
      <c r="T2679">
        <v>713</v>
      </c>
      <c r="U2679" s="1">
        <v>45409</v>
      </c>
      <c r="V2679" s="2">
        <v>0.54166666666666663</v>
      </c>
      <c r="W2679" s="2">
        <v>0.58333333333333337</v>
      </c>
      <c r="X2679" t="s">
        <v>38</v>
      </c>
      <c r="Y2679">
        <v>3</v>
      </c>
      <c r="Z2679">
        <v>16</v>
      </c>
      <c r="AA2679">
        <v>12</v>
      </c>
      <c r="AB2679" t="s">
        <v>27</v>
      </c>
      <c r="AC2679" t="s">
        <v>28</v>
      </c>
      <c r="AD2679">
        <v>60.000000000000107</v>
      </c>
      <c r="AE2679">
        <v>0.75</v>
      </c>
      <c r="AF2679">
        <v>0</v>
      </c>
      <c r="AG2679" t="s">
        <v>77</v>
      </c>
      <c r="AH2679" t="s">
        <v>101</v>
      </c>
      <c r="AI2679" t="s">
        <v>112</v>
      </c>
      <c r="AJ2679">
        <v>2693</v>
      </c>
      <c r="AK2679">
        <v>2694</v>
      </c>
      <c r="AL2679" t="s">
        <v>118</v>
      </c>
    </row>
    <row r="2680" spans="1:38" x14ac:dyDescent="0.2">
      <c r="A2680">
        <v>2594</v>
      </c>
      <c r="B2680" s="1">
        <v>45539</v>
      </c>
      <c r="C2680" s="2">
        <v>0.54166666666666663</v>
      </c>
      <c r="D2680" s="2">
        <v>0.625</v>
      </c>
      <c r="E2680" t="s">
        <v>38</v>
      </c>
      <c r="F2680">
        <v>3</v>
      </c>
      <c r="G2680">
        <v>16</v>
      </c>
      <c r="H2680">
        <v>2</v>
      </c>
      <c r="I2680" t="s">
        <v>13</v>
      </c>
      <c r="J2680" t="s">
        <v>18</v>
      </c>
      <c r="K2680">
        <v>120.00000000000006</v>
      </c>
      <c r="L2680">
        <v>0.125</v>
      </c>
      <c r="M2680">
        <v>0</v>
      </c>
      <c r="N2680" t="s">
        <v>74</v>
      </c>
      <c r="O2680" t="s">
        <v>106</v>
      </c>
      <c r="P2680" t="s">
        <v>112</v>
      </c>
      <c r="Q2680" t="s">
        <v>117</v>
      </c>
      <c r="R2680" t="s">
        <v>124</v>
      </c>
      <c r="S2680">
        <v>2695</v>
      </c>
      <c r="T2680">
        <v>1665</v>
      </c>
      <c r="U2680" s="1">
        <v>45395</v>
      </c>
      <c r="V2680" s="2">
        <v>0.54166666666666663</v>
      </c>
      <c r="W2680" s="2">
        <v>0.58333333333333337</v>
      </c>
      <c r="X2680" t="s">
        <v>38</v>
      </c>
      <c r="Y2680">
        <v>3</v>
      </c>
      <c r="Z2680">
        <v>16</v>
      </c>
      <c r="AA2680">
        <v>15</v>
      </c>
      <c r="AB2680" t="s">
        <v>41</v>
      </c>
      <c r="AC2680" t="s">
        <v>40</v>
      </c>
      <c r="AD2680">
        <v>60.000000000000107</v>
      </c>
      <c r="AE2680">
        <v>0.9375</v>
      </c>
      <c r="AF2680">
        <v>0</v>
      </c>
      <c r="AG2680" t="s">
        <v>77</v>
      </c>
      <c r="AH2680" t="s">
        <v>101</v>
      </c>
      <c r="AI2680" t="s">
        <v>112</v>
      </c>
      <c r="AJ2680">
        <v>2694</v>
      </c>
      <c r="AK2680">
        <v>2695</v>
      </c>
      <c r="AL2680" t="s">
        <v>118</v>
      </c>
    </row>
    <row r="2681" spans="1:38" x14ac:dyDescent="0.2">
      <c r="A2681">
        <v>2634</v>
      </c>
      <c r="B2681" s="1">
        <v>45558</v>
      </c>
      <c r="C2681" s="2">
        <v>0.54166666666666663</v>
      </c>
      <c r="D2681" s="2">
        <v>0.58333333333333337</v>
      </c>
      <c r="E2681" t="s">
        <v>38</v>
      </c>
      <c r="F2681">
        <v>3</v>
      </c>
      <c r="G2681">
        <v>16</v>
      </c>
      <c r="H2681">
        <v>1</v>
      </c>
      <c r="I2681" t="s">
        <v>22</v>
      </c>
      <c r="J2681" t="s">
        <v>28</v>
      </c>
      <c r="K2681">
        <v>60.000000000000107</v>
      </c>
      <c r="L2681">
        <v>6.25E-2</v>
      </c>
      <c r="M2681">
        <v>0</v>
      </c>
      <c r="N2681" t="s">
        <v>72</v>
      </c>
      <c r="O2681" t="s">
        <v>106</v>
      </c>
      <c r="P2681" t="s">
        <v>112</v>
      </c>
      <c r="Q2681" t="s">
        <v>117</v>
      </c>
      <c r="R2681" t="s">
        <v>118</v>
      </c>
      <c r="S2681">
        <v>2684</v>
      </c>
      <c r="T2681">
        <v>2169</v>
      </c>
      <c r="U2681" s="1">
        <v>45574</v>
      </c>
      <c r="V2681" s="2">
        <v>0.54166666666666663</v>
      </c>
      <c r="W2681" s="2">
        <v>0.58333333333333337</v>
      </c>
      <c r="X2681" t="s">
        <v>38</v>
      </c>
      <c r="Y2681">
        <v>3</v>
      </c>
      <c r="Z2681">
        <v>16</v>
      </c>
      <c r="AA2681">
        <v>15</v>
      </c>
      <c r="AB2681" t="s">
        <v>22</v>
      </c>
      <c r="AC2681" t="s">
        <v>23</v>
      </c>
      <c r="AD2681">
        <v>60.000000000000107</v>
      </c>
      <c r="AE2681">
        <v>0.9375</v>
      </c>
      <c r="AF2681">
        <v>0</v>
      </c>
      <c r="AG2681" t="s">
        <v>74</v>
      </c>
      <c r="AH2681" t="s">
        <v>107</v>
      </c>
      <c r="AI2681" t="s">
        <v>112</v>
      </c>
      <c r="AJ2681">
        <v>2683</v>
      </c>
      <c r="AK2681">
        <v>2684</v>
      </c>
      <c r="AL2681" t="s">
        <v>118</v>
      </c>
    </row>
    <row r="2682" spans="1:38" x14ac:dyDescent="0.2">
      <c r="A2682">
        <v>2529</v>
      </c>
      <c r="B2682" s="1">
        <v>45642</v>
      </c>
      <c r="C2682" s="2">
        <v>0.54166666666666663</v>
      </c>
      <c r="D2682" s="2">
        <v>0.5625</v>
      </c>
      <c r="E2682" t="s">
        <v>38</v>
      </c>
      <c r="F2682">
        <v>3</v>
      </c>
      <c r="G2682">
        <v>16</v>
      </c>
      <c r="H2682">
        <v>5</v>
      </c>
      <c r="I2682" t="s">
        <v>17</v>
      </c>
      <c r="J2682" t="s">
        <v>28</v>
      </c>
      <c r="K2682">
        <v>30.000000000000053</v>
      </c>
      <c r="L2682">
        <v>0.3125</v>
      </c>
      <c r="M2682">
        <v>0</v>
      </c>
      <c r="N2682" t="s">
        <v>72</v>
      </c>
      <c r="O2682" t="s">
        <v>109</v>
      </c>
      <c r="P2682" t="s">
        <v>112</v>
      </c>
      <c r="Q2682" t="s">
        <v>118</v>
      </c>
      <c r="R2682" t="s">
        <v>118</v>
      </c>
      <c r="S2682">
        <v>2691</v>
      </c>
      <c r="T2682">
        <v>372</v>
      </c>
      <c r="U2682" s="1">
        <v>45501</v>
      </c>
      <c r="V2682" s="2">
        <v>0.54166666666666663</v>
      </c>
      <c r="W2682" s="2">
        <v>0.5625</v>
      </c>
      <c r="X2682" t="s">
        <v>38</v>
      </c>
      <c r="Y2682">
        <v>3</v>
      </c>
      <c r="Z2682">
        <v>16</v>
      </c>
      <c r="AA2682">
        <v>18</v>
      </c>
      <c r="AB2682" t="s">
        <v>22</v>
      </c>
      <c r="AC2682" t="s">
        <v>30</v>
      </c>
      <c r="AD2682">
        <v>30.000000000000053</v>
      </c>
      <c r="AE2682">
        <v>1.125</v>
      </c>
      <c r="AF2682">
        <v>1</v>
      </c>
      <c r="AG2682" t="s">
        <v>71</v>
      </c>
      <c r="AH2682" t="s">
        <v>104</v>
      </c>
      <c r="AI2682" t="s">
        <v>112</v>
      </c>
      <c r="AJ2682">
        <v>2690</v>
      </c>
      <c r="AK2682">
        <v>2691</v>
      </c>
      <c r="AL2682" t="s">
        <v>118</v>
      </c>
    </row>
    <row r="2683" spans="1:38" x14ac:dyDescent="0.2">
      <c r="A2683">
        <v>2169</v>
      </c>
      <c r="B2683" s="1">
        <v>45574</v>
      </c>
      <c r="C2683" s="2">
        <v>0.54166666666666663</v>
      </c>
      <c r="D2683" s="2">
        <v>0.58333333333333337</v>
      </c>
      <c r="E2683" t="s">
        <v>38</v>
      </c>
      <c r="F2683">
        <v>3</v>
      </c>
      <c r="G2683">
        <v>16</v>
      </c>
      <c r="H2683">
        <v>15</v>
      </c>
      <c r="I2683" t="s">
        <v>22</v>
      </c>
      <c r="J2683" t="s">
        <v>23</v>
      </c>
      <c r="K2683">
        <v>60.000000000000107</v>
      </c>
      <c r="L2683">
        <v>0.9375</v>
      </c>
      <c r="M2683">
        <v>0</v>
      </c>
      <c r="N2683" t="s">
        <v>74</v>
      </c>
      <c r="O2683" t="s">
        <v>107</v>
      </c>
      <c r="P2683" t="s">
        <v>112</v>
      </c>
      <c r="Q2683" t="s">
        <v>118</v>
      </c>
      <c r="R2683" t="s">
        <v>118</v>
      </c>
      <c r="S2683">
        <v>2683</v>
      </c>
      <c r="T2683">
        <v>1221</v>
      </c>
      <c r="U2683" s="1">
        <v>45508</v>
      </c>
      <c r="V2683" s="2">
        <v>0.54166666666666663</v>
      </c>
      <c r="W2683" s="2">
        <v>0.60416666666666663</v>
      </c>
      <c r="X2683" t="s">
        <v>38</v>
      </c>
      <c r="Y2683">
        <v>3</v>
      </c>
      <c r="Z2683">
        <v>16</v>
      </c>
      <c r="AA2683">
        <v>7</v>
      </c>
      <c r="AB2683" t="s">
        <v>22</v>
      </c>
      <c r="AC2683" t="s">
        <v>28</v>
      </c>
      <c r="AD2683">
        <v>90</v>
      </c>
      <c r="AE2683">
        <v>0.4375</v>
      </c>
      <c r="AF2683">
        <v>0</v>
      </c>
      <c r="AG2683" t="s">
        <v>71</v>
      </c>
      <c r="AH2683" t="s">
        <v>105</v>
      </c>
      <c r="AI2683" t="s">
        <v>112</v>
      </c>
      <c r="AJ2683">
        <v>2682</v>
      </c>
      <c r="AK2683">
        <v>2683</v>
      </c>
      <c r="AL2683" t="s">
        <v>118</v>
      </c>
    </row>
    <row r="2684" spans="1:38" x14ac:dyDescent="0.2">
      <c r="A2684">
        <v>1192</v>
      </c>
      <c r="B2684" s="1">
        <v>45370</v>
      </c>
      <c r="C2684" s="2">
        <v>0.54166666666666663</v>
      </c>
      <c r="D2684" s="2">
        <v>0.5625</v>
      </c>
      <c r="E2684" t="s">
        <v>38</v>
      </c>
      <c r="F2684">
        <v>3</v>
      </c>
      <c r="G2684">
        <v>16</v>
      </c>
      <c r="H2684">
        <v>6</v>
      </c>
      <c r="I2684" t="s">
        <v>17</v>
      </c>
      <c r="J2684" t="s">
        <v>23</v>
      </c>
      <c r="K2684">
        <v>30.000000000000053</v>
      </c>
      <c r="L2684">
        <v>0.375</v>
      </c>
      <c r="M2684">
        <v>0</v>
      </c>
      <c r="N2684" t="s">
        <v>73</v>
      </c>
      <c r="O2684" t="s">
        <v>100</v>
      </c>
      <c r="P2684" t="s">
        <v>112</v>
      </c>
      <c r="Q2684" t="s">
        <v>118</v>
      </c>
      <c r="R2684" t="s">
        <v>118</v>
      </c>
      <c r="S2684">
        <v>2686</v>
      </c>
      <c r="T2684">
        <v>1035</v>
      </c>
      <c r="U2684" s="1">
        <v>45293</v>
      </c>
      <c r="V2684" s="2">
        <v>0.54166666666666663</v>
      </c>
      <c r="W2684" s="2">
        <v>0.58333333333333337</v>
      </c>
      <c r="X2684" t="s">
        <v>38</v>
      </c>
      <c r="Y2684">
        <v>3</v>
      </c>
      <c r="Z2684">
        <v>16</v>
      </c>
      <c r="AA2684">
        <v>9</v>
      </c>
      <c r="AB2684" t="s">
        <v>42</v>
      </c>
      <c r="AC2684" t="s">
        <v>23</v>
      </c>
      <c r="AD2684">
        <v>60.000000000000107</v>
      </c>
      <c r="AE2684">
        <v>0.5625</v>
      </c>
      <c r="AF2684">
        <v>0</v>
      </c>
      <c r="AG2684" t="s">
        <v>73</v>
      </c>
      <c r="AH2684" t="s">
        <v>98</v>
      </c>
      <c r="AI2684" t="s">
        <v>112</v>
      </c>
      <c r="AJ2684">
        <v>2685</v>
      </c>
      <c r="AK2684">
        <v>2686</v>
      </c>
      <c r="AL2684" t="s">
        <v>118</v>
      </c>
    </row>
    <row r="2685" spans="1:38" x14ac:dyDescent="0.2">
      <c r="A2685">
        <v>693</v>
      </c>
      <c r="B2685" s="1">
        <v>45640</v>
      </c>
      <c r="C2685" s="2">
        <v>0.54166666666666663</v>
      </c>
      <c r="D2685" s="2">
        <v>0.58333333333333337</v>
      </c>
      <c r="E2685" t="s">
        <v>38</v>
      </c>
      <c r="F2685">
        <v>3</v>
      </c>
      <c r="G2685">
        <v>16</v>
      </c>
      <c r="H2685">
        <v>14</v>
      </c>
      <c r="I2685" t="s">
        <v>41</v>
      </c>
      <c r="J2685" t="s">
        <v>28</v>
      </c>
      <c r="K2685">
        <v>60.000000000000107</v>
      </c>
      <c r="L2685">
        <v>0.875</v>
      </c>
      <c r="M2685">
        <v>0</v>
      </c>
      <c r="N2685" t="s">
        <v>77</v>
      </c>
      <c r="O2685" t="s">
        <v>109</v>
      </c>
      <c r="P2685" t="s">
        <v>112</v>
      </c>
      <c r="Q2685" t="s">
        <v>118</v>
      </c>
      <c r="R2685" t="s">
        <v>118</v>
      </c>
      <c r="S2685">
        <v>2681</v>
      </c>
      <c r="T2685">
        <v>805</v>
      </c>
      <c r="U2685" s="1">
        <v>45562</v>
      </c>
      <c r="V2685" s="2">
        <v>0.54166666666666663</v>
      </c>
      <c r="W2685" s="2">
        <v>0.60416666666666663</v>
      </c>
      <c r="X2685" t="s">
        <v>38</v>
      </c>
      <c r="Y2685">
        <v>3</v>
      </c>
      <c r="Z2685">
        <v>16</v>
      </c>
      <c r="AA2685">
        <v>19</v>
      </c>
      <c r="AB2685" t="s">
        <v>27</v>
      </c>
      <c r="AC2685" t="s">
        <v>18</v>
      </c>
      <c r="AD2685">
        <v>90</v>
      </c>
      <c r="AE2685">
        <v>1.1875</v>
      </c>
      <c r="AF2685">
        <v>1</v>
      </c>
      <c r="AG2685" t="s">
        <v>76</v>
      </c>
      <c r="AH2685" t="s">
        <v>106</v>
      </c>
      <c r="AI2685" t="s">
        <v>112</v>
      </c>
      <c r="AJ2685">
        <v>2680</v>
      </c>
      <c r="AK2685">
        <v>2681</v>
      </c>
      <c r="AL2685" t="s">
        <v>118</v>
      </c>
    </row>
    <row r="2686" spans="1:38" x14ac:dyDescent="0.2">
      <c r="A2686">
        <v>1026</v>
      </c>
      <c r="B2686" s="1">
        <v>45606</v>
      </c>
      <c r="C2686" s="2">
        <v>0.54166666666666663</v>
      </c>
      <c r="D2686" s="2">
        <v>0.5625</v>
      </c>
      <c r="E2686" t="s">
        <v>38</v>
      </c>
      <c r="F2686">
        <v>3</v>
      </c>
      <c r="G2686">
        <v>16</v>
      </c>
      <c r="H2686">
        <v>18</v>
      </c>
      <c r="I2686" t="s">
        <v>17</v>
      </c>
      <c r="J2686" t="s">
        <v>28</v>
      </c>
      <c r="K2686">
        <v>30.000000000000053</v>
      </c>
      <c r="L2686">
        <v>1.125</v>
      </c>
      <c r="M2686">
        <v>1</v>
      </c>
      <c r="N2686" t="s">
        <v>71</v>
      </c>
      <c r="O2686" t="s">
        <v>108</v>
      </c>
      <c r="P2686" t="s">
        <v>112</v>
      </c>
      <c r="Q2686" t="s">
        <v>118</v>
      </c>
      <c r="R2686" t="s">
        <v>118</v>
      </c>
      <c r="S2686">
        <v>2671</v>
      </c>
      <c r="T2686">
        <v>935</v>
      </c>
      <c r="U2686" s="1">
        <v>45498</v>
      </c>
      <c r="V2686" s="2">
        <v>0.54166666666666663</v>
      </c>
      <c r="W2686" s="2">
        <v>0.58333333333333337</v>
      </c>
      <c r="X2686" t="s">
        <v>38</v>
      </c>
      <c r="Y2686">
        <v>3</v>
      </c>
      <c r="Z2686">
        <v>16</v>
      </c>
      <c r="AA2686">
        <v>5</v>
      </c>
      <c r="AB2686" t="s">
        <v>17</v>
      </c>
      <c r="AC2686" t="s">
        <v>14</v>
      </c>
      <c r="AD2686">
        <v>60.000000000000107</v>
      </c>
      <c r="AE2686">
        <v>0.3125</v>
      </c>
      <c r="AF2686">
        <v>0</v>
      </c>
      <c r="AG2686" t="s">
        <v>75</v>
      </c>
      <c r="AH2686" t="s">
        <v>104</v>
      </c>
      <c r="AI2686" t="s">
        <v>112</v>
      </c>
      <c r="AJ2686">
        <v>2670</v>
      </c>
      <c r="AK2686">
        <v>2671</v>
      </c>
      <c r="AL2686" t="s">
        <v>118</v>
      </c>
    </row>
    <row r="2687" spans="1:38" x14ac:dyDescent="0.2">
      <c r="A2687">
        <v>1892</v>
      </c>
      <c r="B2687" s="1">
        <v>45488</v>
      </c>
      <c r="C2687" s="2">
        <v>0.54166666666666663</v>
      </c>
      <c r="D2687" s="2">
        <v>0.58333333333333337</v>
      </c>
      <c r="E2687" t="s">
        <v>38</v>
      </c>
      <c r="F2687">
        <v>3</v>
      </c>
      <c r="G2687">
        <v>16</v>
      </c>
      <c r="H2687">
        <v>9</v>
      </c>
      <c r="I2687" t="s">
        <v>22</v>
      </c>
      <c r="J2687" t="s">
        <v>14</v>
      </c>
      <c r="K2687">
        <v>60.000000000000107</v>
      </c>
      <c r="L2687">
        <v>0.5625</v>
      </c>
      <c r="M2687">
        <v>0</v>
      </c>
      <c r="N2687" t="s">
        <v>72</v>
      </c>
      <c r="O2687" t="s">
        <v>104</v>
      </c>
      <c r="P2687" t="s">
        <v>112</v>
      </c>
      <c r="Q2687" t="s">
        <v>118</v>
      </c>
      <c r="R2687" t="s">
        <v>118</v>
      </c>
      <c r="S2687">
        <v>2672</v>
      </c>
      <c r="T2687">
        <v>1026</v>
      </c>
      <c r="U2687" s="1">
        <v>45606</v>
      </c>
      <c r="V2687" s="2">
        <v>0.54166666666666663</v>
      </c>
      <c r="W2687" s="2">
        <v>0.5625</v>
      </c>
      <c r="X2687" t="s">
        <v>38</v>
      </c>
      <c r="Y2687">
        <v>3</v>
      </c>
      <c r="Z2687">
        <v>16</v>
      </c>
      <c r="AA2687">
        <v>18</v>
      </c>
      <c r="AB2687" t="s">
        <v>17</v>
      </c>
      <c r="AC2687" t="s">
        <v>28</v>
      </c>
      <c r="AD2687">
        <v>30.000000000000053</v>
      </c>
      <c r="AE2687">
        <v>1.125</v>
      </c>
      <c r="AF2687">
        <v>1</v>
      </c>
      <c r="AG2687" t="s">
        <v>71</v>
      </c>
      <c r="AH2687" t="s">
        <v>108</v>
      </c>
      <c r="AI2687" t="s">
        <v>112</v>
      </c>
      <c r="AJ2687">
        <v>2671</v>
      </c>
      <c r="AK2687">
        <v>2672</v>
      </c>
      <c r="AL2687" t="s">
        <v>118</v>
      </c>
    </row>
    <row r="2688" spans="1:38" x14ac:dyDescent="0.2">
      <c r="A2688">
        <v>2310</v>
      </c>
      <c r="B2688" s="1">
        <v>45354</v>
      </c>
      <c r="C2688" s="2">
        <v>0.54166666666666663</v>
      </c>
      <c r="D2688" s="2">
        <v>0.60416666666666663</v>
      </c>
      <c r="E2688" t="s">
        <v>38</v>
      </c>
      <c r="F2688">
        <v>3</v>
      </c>
      <c r="G2688">
        <v>16</v>
      </c>
      <c r="H2688">
        <v>3</v>
      </c>
      <c r="I2688" t="s">
        <v>41</v>
      </c>
      <c r="J2688" t="s">
        <v>30</v>
      </c>
      <c r="K2688">
        <v>90</v>
      </c>
      <c r="L2688">
        <v>0.1875</v>
      </c>
      <c r="M2688">
        <v>0</v>
      </c>
      <c r="N2688" t="s">
        <v>71</v>
      </c>
      <c r="O2688" t="s">
        <v>100</v>
      </c>
      <c r="P2688" t="s">
        <v>112</v>
      </c>
      <c r="Q2688" t="s">
        <v>117</v>
      </c>
      <c r="R2688" t="s">
        <v>118</v>
      </c>
      <c r="S2688">
        <v>2673</v>
      </c>
      <c r="T2688">
        <v>1892</v>
      </c>
      <c r="U2688" s="1">
        <v>45488</v>
      </c>
      <c r="V2688" s="2">
        <v>0.54166666666666663</v>
      </c>
      <c r="W2688" s="2">
        <v>0.58333333333333337</v>
      </c>
      <c r="X2688" t="s">
        <v>38</v>
      </c>
      <c r="Y2688">
        <v>3</v>
      </c>
      <c r="Z2688">
        <v>16</v>
      </c>
      <c r="AA2688">
        <v>9</v>
      </c>
      <c r="AB2688" t="s">
        <v>22</v>
      </c>
      <c r="AC2688" t="s">
        <v>14</v>
      </c>
      <c r="AD2688">
        <v>60.000000000000107</v>
      </c>
      <c r="AE2688">
        <v>0.5625</v>
      </c>
      <c r="AF2688">
        <v>0</v>
      </c>
      <c r="AG2688" t="s">
        <v>72</v>
      </c>
      <c r="AH2688" t="s">
        <v>104</v>
      </c>
      <c r="AI2688" t="s">
        <v>112</v>
      </c>
      <c r="AJ2688">
        <v>2672</v>
      </c>
      <c r="AK2688">
        <v>2673</v>
      </c>
      <c r="AL2688" t="s">
        <v>118</v>
      </c>
    </row>
    <row r="2689" spans="1:38" x14ac:dyDescent="0.2">
      <c r="A2689">
        <v>140</v>
      </c>
      <c r="B2689" s="1">
        <v>45297</v>
      </c>
      <c r="C2689" s="2">
        <v>0.54166666666666663</v>
      </c>
      <c r="D2689" s="2">
        <v>0.5625</v>
      </c>
      <c r="E2689" t="s">
        <v>38</v>
      </c>
      <c r="F2689">
        <v>3</v>
      </c>
      <c r="G2689">
        <v>16</v>
      </c>
      <c r="H2689">
        <v>12</v>
      </c>
      <c r="I2689" t="s">
        <v>13</v>
      </c>
      <c r="J2689" t="s">
        <v>30</v>
      </c>
      <c r="K2689">
        <v>30.000000000000053</v>
      </c>
      <c r="L2689">
        <v>0.75</v>
      </c>
      <c r="M2689">
        <v>0</v>
      </c>
      <c r="N2689" t="s">
        <v>77</v>
      </c>
      <c r="O2689" t="s">
        <v>98</v>
      </c>
      <c r="P2689" t="s">
        <v>112</v>
      </c>
      <c r="Q2689" t="s">
        <v>118</v>
      </c>
      <c r="R2689" t="s">
        <v>118</v>
      </c>
      <c r="S2689">
        <v>2674</v>
      </c>
      <c r="T2689">
        <v>2310</v>
      </c>
      <c r="U2689" s="1">
        <v>45354</v>
      </c>
      <c r="V2689" s="2">
        <v>0.54166666666666663</v>
      </c>
      <c r="W2689" s="2">
        <v>0.60416666666666663</v>
      </c>
      <c r="X2689" t="s">
        <v>38</v>
      </c>
      <c r="Y2689">
        <v>3</v>
      </c>
      <c r="Z2689">
        <v>16</v>
      </c>
      <c r="AA2689">
        <v>3</v>
      </c>
      <c r="AB2689" t="s">
        <v>41</v>
      </c>
      <c r="AC2689" t="s">
        <v>30</v>
      </c>
      <c r="AD2689">
        <v>90</v>
      </c>
      <c r="AE2689">
        <v>0.1875</v>
      </c>
      <c r="AF2689">
        <v>0</v>
      </c>
      <c r="AG2689" t="s">
        <v>71</v>
      </c>
      <c r="AH2689" t="s">
        <v>100</v>
      </c>
      <c r="AI2689" t="s">
        <v>112</v>
      </c>
      <c r="AJ2689">
        <v>2673</v>
      </c>
      <c r="AK2689">
        <v>2674</v>
      </c>
      <c r="AL2689" t="s">
        <v>118</v>
      </c>
    </row>
    <row r="2690" spans="1:38" x14ac:dyDescent="0.2">
      <c r="A2690">
        <v>1759</v>
      </c>
      <c r="B2690" s="1">
        <v>45311</v>
      </c>
      <c r="C2690" s="2">
        <v>0.54166666666666663</v>
      </c>
      <c r="D2690" s="2">
        <v>0.625</v>
      </c>
      <c r="E2690" t="s">
        <v>38</v>
      </c>
      <c r="F2690">
        <v>3</v>
      </c>
      <c r="G2690">
        <v>16</v>
      </c>
      <c r="H2690">
        <v>9</v>
      </c>
      <c r="I2690" t="s">
        <v>27</v>
      </c>
      <c r="J2690" t="s">
        <v>40</v>
      </c>
      <c r="K2690">
        <v>120.00000000000006</v>
      </c>
      <c r="L2690">
        <v>0.5625</v>
      </c>
      <c r="M2690">
        <v>0</v>
      </c>
      <c r="N2690" t="s">
        <v>77</v>
      </c>
      <c r="O2690" t="s">
        <v>98</v>
      </c>
      <c r="P2690" t="s">
        <v>112</v>
      </c>
      <c r="Q2690" t="s">
        <v>118</v>
      </c>
      <c r="R2690" t="s">
        <v>124</v>
      </c>
      <c r="S2690">
        <v>2675</v>
      </c>
      <c r="T2690">
        <v>140</v>
      </c>
      <c r="U2690" s="1">
        <v>45297</v>
      </c>
      <c r="V2690" s="2">
        <v>0.54166666666666663</v>
      </c>
      <c r="W2690" s="2">
        <v>0.5625</v>
      </c>
      <c r="X2690" t="s">
        <v>38</v>
      </c>
      <c r="Y2690">
        <v>3</v>
      </c>
      <c r="Z2690">
        <v>16</v>
      </c>
      <c r="AA2690">
        <v>12</v>
      </c>
      <c r="AB2690" t="s">
        <v>13</v>
      </c>
      <c r="AC2690" t="s">
        <v>30</v>
      </c>
      <c r="AD2690">
        <v>30.000000000000053</v>
      </c>
      <c r="AE2690">
        <v>0.75</v>
      </c>
      <c r="AF2690">
        <v>0</v>
      </c>
      <c r="AG2690" t="s">
        <v>77</v>
      </c>
      <c r="AH2690" t="s">
        <v>98</v>
      </c>
      <c r="AI2690" t="s">
        <v>112</v>
      </c>
      <c r="AJ2690">
        <v>2674</v>
      </c>
      <c r="AK2690">
        <v>2675</v>
      </c>
      <c r="AL2690" t="s">
        <v>118</v>
      </c>
    </row>
    <row r="2691" spans="1:38" x14ac:dyDescent="0.2">
      <c r="A2691">
        <v>1221</v>
      </c>
      <c r="B2691" s="1">
        <v>45508</v>
      </c>
      <c r="C2691" s="2">
        <v>0.54166666666666663</v>
      </c>
      <c r="D2691" s="2">
        <v>0.60416666666666663</v>
      </c>
      <c r="E2691" t="s">
        <v>38</v>
      </c>
      <c r="F2691">
        <v>3</v>
      </c>
      <c r="G2691">
        <v>16</v>
      </c>
      <c r="H2691">
        <v>7</v>
      </c>
      <c r="I2691" t="s">
        <v>22</v>
      </c>
      <c r="J2691" t="s">
        <v>28</v>
      </c>
      <c r="K2691">
        <v>90</v>
      </c>
      <c r="L2691">
        <v>0.4375</v>
      </c>
      <c r="M2691">
        <v>0</v>
      </c>
      <c r="N2691" t="s">
        <v>71</v>
      </c>
      <c r="O2691" t="s">
        <v>105</v>
      </c>
      <c r="P2691" t="s">
        <v>112</v>
      </c>
      <c r="Q2691" t="s">
        <v>118</v>
      </c>
      <c r="R2691" t="s">
        <v>118</v>
      </c>
      <c r="S2691">
        <v>2682</v>
      </c>
      <c r="T2691">
        <v>693</v>
      </c>
      <c r="U2691" s="1">
        <v>45640</v>
      </c>
      <c r="V2691" s="2">
        <v>0.54166666666666663</v>
      </c>
      <c r="W2691" s="2">
        <v>0.58333333333333337</v>
      </c>
      <c r="X2691" t="s">
        <v>38</v>
      </c>
      <c r="Y2691">
        <v>3</v>
      </c>
      <c r="Z2691">
        <v>16</v>
      </c>
      <c r="AA2691">
        <v>14</v>
      </c>
      <c r="AB2691" t="s">
        <v>41</v>
      </c>
      <c r="AC2691" t="s">
        <v>28</v>
      </c>
      <c r="AD2691">
        <v>60.000000000000107</v>
      </c>
      <c r="AE2691">
        <v>0.875</v>
      </c>
      <c r="AF2691">
        <v>0</v>
      </c>
      <c r="AG2691" t="s">
        <v>77</v>
      </c>
      <c r="AH2691" t="s">
        <v>109</v>
      </c>
      <c r="AI2691" t="s">
        <v>112</v>
      </c>
      <c r="AJ2691">
        <v>2681</v>
      </c>
      <c r="AK2691">
        <v>2682</v>
      </c>
      <c r="AL2691" t="s">
        <v>118</v>
      </c>
    </row>
    <row r="2692" spans="1:38" x14ac:dyDescent="0.2">
      <c r="A2692">
        <v>407</v>
      </c>
      <c r="B2692" s="1">
        <v>45394</v>
      </c>
      <c r="C2692" s="2">
        <v>0.54166666666666663</v>
      </c>
      <c r="D2692" s="2">
        <v>0.5625</v>
      </c>
      <c r="E2692" t="s">
        <v>38</v>
      </c>
      <c r="F2692">
        <v>3</v>
      </c>
      <c r="G2692">
        <v>16</v>
      </c>
      <c r="H2692">
        <v>17</v>
      </c>
      <c r="I2692" t="s">
        <v>17</v>
      </c>
      <c r="J2692" t="s">
        <v>28</v>
      </c>
      <c r="K2692">
        <v>30.000000000000053</v>
      </c>
      <c r="L2692">
        <v>1.0625</v>
      </c>
      <c r="M2692">
        <v>1</v>
      </c>
      <c r="N2692" t="s">
        <v>76</v>
      </c>
      <c r="O2692" t="s">
        <v>101</v>
      </c>
      <c r="P2692" t="s">
        <v>112</v>
      </c>
      <c r="Q2692" t="s">
        <v>118</v>
      </c>
      <c r="R2692" t="s">
        <v>118</v>
      </c>
      <c r="S2692">
        <v>2677</v>
      </c>
      <c r="T2692">
        <v>1258</v>
      </c>
      <c r="U2692" s="1">
        <v>45393</v>
      </c>
      <c r="V2692" s="2">
        <v>0.54166666666666663</v>
      </c>
      <c r="W2692" s="2">
        <v>0.58333333333333337</v>
      </c>
      <c r="X2692" t="s">
        <v>38</v>
      </c>
      <c r="Y2692">
        <v>3</v>
      </c>
      <c r="Z2692">
        <v>16</v>
      </c>
      <c r="AA2692">
        <v>7</v>
      </c>
      <c r="AB2692" t="s">
        <v>22</v>
      </c>
      <c r="AC2692" t="s">
        <v>23</v>
      </c>
      <c r="AD2692">
        <v>60.000000000000107</v>
      </c>
      <c r="AE2692">
        <v>0.4375</v>
      </c>
      <c r="AF2692">
        <v>0</v>
      </c>
      <c r="AG2692" t="s">
        <v>75</v>
      </c>
      <c r="AH2692" t="s">
        <v>101</v>
      </c>
      <c r="AI2692" t="s">
        <v>112</v>
      </c>
      <c r="AJ2692">
        <v>2676</v>
      </c>
      <c r="AK2692">
        <v>2677</v>
      </c>
      <c r="AL2692" t="s">
        <v>118</v>
      </c>
    </row>
    <row r="2693" spans="1:38" x14ac:dyDescent="0.2">
      <c r="A2693">
        <v>1818</v>
      </c>
      <c r="B2693" s="1">
        <v>45589</v>
      </c>
      <c r="C2693" s="2">
        <v>0.54166666666666663</v>
      </c>
      <c r="D2693" s="2">
        <v>0.625</v>
      </c>
      <c r="E2693" t="s">
        <v>38</v>
      </c>
      <c r="F2693">
        <v>3</v>
      </c>
      <c r="G2693">
        <v>16</v>
      </c>
      <c r="H2693">
        <v>7</v>
      </c>
      <c r="I2693" t="s">
        <v>42</v>
      </c>
      <c r="J2693" t="s">
        <v>30</v>
      </c>
      <c r="K2693">
        <v>120.00000000000006</v>
      </c>
      <c r="L2693">
        <v>0.4375</v>
      </c>
      <c r="M2693">
        <v>0</v>
      </c>
      <c r="N2693" t="s">
        <v>75</v>
      </c>
      <c r="O2693" t="s">
        <v>107</v>
      </c>
      <c r="P2693" t="s">
        <v>112</v>
      </c>
      <c r="Q2693" t="s">
        <v>118</v>
      </c>
      <c r="R2693" t="s">
        <v>124</v>
      </c>
      <c r="S2693">
        <v>2678</v>
      </c>
      <c r="T2693">
        <v>407</v>
      </c>
      <c r="U2693" s="1">
        <v>45394</v>
      </c>
      <c r="V2693" s="2">
        <v>0.54166666666666663</v>
      </c>
      <c r="W2693" s="2">
        <v>0.5625</v>
      </c>
      <c r="X2693" t="s">
        <v>38</v>
      </c>
      <c r="Y2693">
        <v>3</v>
      </c>
      <c r="Z2693">
        <v>16</v>
      </c>
      <c r="AA2693">
        <v>17</v>
      </c>
      <c r="AB2693" t="s">
        <v>17</v>
      </c>
      <c r="AC2693" t="s">
        <v>28</v>
      </c>
      <c r="AD2693">
        <v>30.000000000000053</v>
      </c>
      <c r="AE2693">
        <v>1.0625</v>
      </c>
      <c r="AF2693">
        <v>1</v>
      </c>
      <c r="AG2693" t="s">
        <v>76</v>
      </c>
      <c r="AH2693" t="s">
        <v>101</v>
      </c>
      <c r="AI2693" t="s">
        <v>112</v>
      </c>
      <c r="AJ2693">
        <v>2677</v>
      </c>
      <c r="AK2693">
        <v>2678</v>
      </c>
      <c r="AL2693" t="s">
        <v>118</v>
      </c>
    </row>
    <row r="2694" spans="1:38" x14ac:dyDescent="0.2">
      <c r="A2694">
        <v>813</v>
      </c>
      <c r="B2694" s="1">
        <v>45580</v>
      </c>
      <c r="C2694" s="2">
        <v>0.54166666666666663</v>
      </c>
      <c r="D2694" s="2">
        <v>0.58333333333333337</v>
      </c>
      <c r="E2694" t="s">
        <v>38</v>
      </c>
      <c r="F2694">
        <v>3</v>
      </c>
      <c r="G2694">
        <v>16</v>
      </c>
      <c r="H2694">
        <v>4</v>
      </c>
      <c r="I2694" t="s">
        <v>17</v>
      </c>
      <c r="J2694" t="s">
        <v>28</v>
      </c>
      <c r="K2694">
        <v>60.000000000000107</v>
      </c>
      <c r="L2694">
        <v>0.25</v>
      </c>
      <c r="M2694">
        <v>0</v>
      </c>
      <c r="N2694" t="s">
        <v>73</v>
      </c>
      <c r="O2694" t="s">
        <v>107</v>
      </c>
      <c r="P2694" t="s">
        <v>112</v>
      </c>
      <c r="Q2694" t="s">
        <v>118</v>
      </c>
      <c r="R2694" t="s">
        <v>118</v>
      </c>
      <c r="S2694">
        <v>2679</v>
      </c>
      <c r="T2694">
        <v>1818</v>
      </c>
      <c r="U2694" s="1">
        <v>45589</v>
      </c>
      <c r="V2694" s="2">
        <v>0.54166666666666663</v>
      </c>
      <c r="W2694" s="2">
        <v>0.625</v>
      </c>
      <c r="X2694" t="s">
        <v>38</v>
      </c>
      <c r="Y2694">
        <v>3</v>
      </c>
      <c r="Z2694">
        <v>16</v>
      </c>
      <c r="AA2694">
        <v>7</v>
      </c>
      <c r="AB2694" t="s">
        <v>42</v>
      </c>
      <c r="AC2694" t="s">
        <v>30</v>
      </c>
      <c r="AD2694">
        <v>120.00000000000006</v>
      </c>
      <c r="AE2694">
        <v>0.4375</v>
      </c>
      <c r="AF2694">
        <v>0</v>
      </c>
      <c r="AG2694" t="s">
        <v>75</v>
      </c>
      <c r="AH2694" t="s">
        <v>107</v>
      </c>
      <c r="AI2694" t="s">
        <v>112</v>
      </c>
      <c r="AJ2694">
        <v>2678</v>
      </c>
      <c r="AK2694">
        <v>2679</v>
      </c>
      <c r="AL2694" t="s">
        <v>118</v>
      </c>
    </row>
    <row r="2695" spans="1:38" x14ac:dyDescent="0.2">
      <c r="A2695">
        <v>935</v>
      </c>
      <c r="B2695" s="1">
        <v>45498</v>
      </c>
      <c r="C2695" s="2">
        <v>0.54166666666666663</v>
      </c>
      <c r="D2695" s="2">
        <v>0.58333333333333337</v>
      </c>
      <c r="E2695" t="s">
        <v>38</v>
      </c>
      <c r="F2695">
        <v>3</v>
      </c>
      <c r="G2695">
        <v>16</v>
      </c>
      <c r="H2695">
        <v>5</v>
      </c>
      <c r="I2695" t="s">
        <v>17</v>
      </c>
      <c r="J2695" t="s">
        <v>14</v>
      </c>
      <c r="K2695">
        <v>60.000000000000107</v>
      </c>
      <c r="L2695">
        <v>0.3125</v>
      </c>
      <c r="M2695">
        <v>0</v>
      </c>
      <c r="N2695" t="s">
        <v>75</v>
      </c>
      <c r="O2695" t="s">
        <v>104</v>
      </c>
      <c r="P2695" t="s">
        <v>112</v>
      </c>
      <c r="Q2695" t="s">
        <v>118</v>
      </c>
      <c r="R2695" t="s">
        <v>118</v>
      </c>
      <c r="S2695">
        <v>2670</v>
      </c>
      <c r="T2695">
        <v>1898</v>
      </c>
      <c r="U2695" s="1">
        <v>45333</v>
      </c>
      <c r="V2695" s="2">
        <v>0.5625</v>
      </c>
      <c r="W2695" s="2">
        <v>0.60416666666666663</v>
      </c>
      <c r="X2695" t="s">
        <v>38</v>
      </c>
      <c r="Y2695">
        <v>3</v>
      </c>
      <c r="Z2695">
        <v>16</v>
      </c>
      <c r="AA2695">
        <v>7</v>
      </c>
      <c r="AB2695" t="s">
        <v>13</v>
      </c>
      <c r="AC2695" t="s">
        <v>30</v>
      </c>
      <c r="AD2695">
        <v>59.999999999999943</v>
      </c>
      <c r="AE2695">
        <v>0.4375</v>
      </c>
      <c r="AF2695">
        <v>0</v>
      </c>
      <c r="AG2695" t="s">
        <v>71</v>
      </c>
      <c r="AH2695" t="s">
        <v>99</v>
      </c>
      <c r="AI2695" t="s">
        <v>112</v>
      </c>
      <c r="AJ2695">
        <v>2669</v>
      </c>
      <c r="AK2695">
        <v>2670</v>
      </c>
      <c r="AL2695" t="s">
        <v>118</v>
      </c>
    </row>
    <row r="2696" spans="1:38" x14ac:dyDescent="0.2">
      <c r="A2696">
        <v>805</v>
      </c>
      <c r="B2696" s="1">
        <v>45562</v>
      </c>
      <c r="C2696" s="2">
        <v>0.54166666666666663</v>
      </c>
      <c r="D2696" s="2">
        <v>0.60416666666666663</v>
      </c>
      <c r="E2696" t="s">
        <v>38</v>
      </c>
      <c r="F2696">
        <v>3</v>
      </c>
      <c r="G2696">
        <v>16</v>
      </c>
      <c r="H2696">
        <v>19</v>
      </c>
      <c r="I2696" t="s">
        <v>27</v>
      </c>
      <c r="J2696" t="s">
        <v>18</v>
      </c>
      <c r="K2696">
        <v>90</v>
      </c>
      <c r="L2696">
        <v>1.1875</v>
      </c>
      <c r="M2696">
        <v>1</v>
      </c>
      <c r="N2696" t="s">
        <v>76</v>
      </c>
      <c r="O2696" t="s">
        <v>106</v>
      </c>
      <c r="P2696" t="s">
        <v>112</v>
      </c>
      <c r="Q2696" t="s">
        <v>118</v>
      </c>
      <c r="R2696" t="s">
        <v>118</v>
      </c>
      <c r="S2696">
        <v>2680</v>
      </c>
      <c r="T2696">
        <v>813</v>
      </c>
      <c r="U2696" s="1">
        <v>45580</v>
      </c>
      <c r="V2696" s="2">
        <v>0.54166666666666663</v>
      </c>
      <c r="W2696" s="2">
        <v>0.58333333333333337</v>
      </c>
      <c r="X2696" t="s">
        <v>38</v>
      </c>
      <c r="Y2696">
        <v>3</v>
      </c>
      <c r="Z2696">
        <v>16</v>
      </c>
      <c r="AA2696">
        <v>4</v>
      </c>
      <c r="AB2696" t="s">
        <v>17</v>
      </c>
      <c r="AC2696" t="s">
        <v>28</v>
      </c>
      <c r="AD2696">
        <v>60.000000000000107</v>
      </c>
      <c r="AE2696">
        <v>0.25</v>
      </c>
      <c r="AF2696">
        <v>0</v>
      </c>
      <c r="AG2696" t="s">
        <v>73</v>
      </c>
      <c r="AH2696" t="s">
        <v>107</v>
      </c>
      <c r="AI2696" t="s">
        <v>112</v>
      </c>
      <c r="AJ2696">
        <v>2679</v>
      </c>
      <c r="AK2696">
        <v>2680</v>
      </c>
      <c r="AL2696" t="s">
        <v>118</v>
      </c>
    </row>
    <row r="2697" spans="1:38" x14ac:dyDescent="0.2">
      <c r="A2697">
        <v>1258</v>
      </c>
      <c r="B2697" s="1">
        <v>45393</v>
      </c>
      <c r="C2697" s="2">
        <v>0.54166666666666663</v>
      </c>
      <c r="D2697" s="2">
        <v>0.58333333333333337</v>
      </c>
      <c r="E2697" t="s">
        <v>38</v>
      </c>
      <c r="F2697">
        <v>3</v>
      </c>
      <c r="G2697">
        <v>16</v>
      </c>
      <c r="H2697">
        <v>7</v>
      </c>
      <c r="I2697" t="s">
        <v>22</v>
      </c>
      <c r="J2697" t="s">
        <v>23</v>
      </c>
      <c r="K2697">
        <v>60.000000000000107</v>
      </c>
      <c r="L2697">
        <v>0.4375</v>
      </c>
      <c r="M2697">
        <v>0</v>
      </c>
      <c r="N2697" t="s">
        <v>75</v>
      </c>
      <c r="O2697" t="s">
        <v>101</v>
      </c>
      <c r="P2697" t="s">
        <v>112</v>
      </c>
      <c r="Q2697" t="s">
        <v>118</v>
      </c>
      <c r="R2697" t="s">
        <v>118</v>
      </c>
      <c r="S2697">
        <v>2676</v>
      </c>
      <c r="T2697">
        <v>1759</v>
      </c>
      <c r="U2697" s="1">
        <v>45311</v>
      </c>
      <c r="V2697" s="2">
        <v>0.54166666666666663</v>
      </c>
      <c r="W2697" s="2">
        <v>0.625</v>
      </c>
      <c r="X2697" t="s">
        <v>38</v>
      </c>
      <c r="Y2697">
        <v>3</v>
      </c>
      <c r="Z2697">
        <v>16</v>
      </c>
      <c r="AA2697">
        <v>9</v>
      </c>
      <c r="AB2697" t="s">
        <v>27</v>
      </c>
      <c r="AC2697" t="s">
        <v>40</v>
      </c>
      <c r="AD2697">
        <v>120.00000000000006</v>
      </c>
      <c r="AE2697">
        <v>0.5625</v>
      </c>
      <c r="AF2697">
        <v>0</v>
      </c>
      <c r="AG2697" t="s">
        <v>77</v>
      </c>
      <c r="AH2697" t="s">
        <v>98</v>
      </c>
      <c r="AI2697" t="s">
        <v>112</v>
      </c>
      <c r="AJ2697">
        <v>2675</v>
      </c>
      <c r="AK2697">
        <v>2676</v>
      </c>
      <c r="AL2697" t="s">
        <v>118</v>
      </c>
    </row>
    <row r="2698" spans="1:38" x14ac:dyDescent="0.2">
      <c r="A2698">
        <v>249</v>
      </c>
      <c r="B2698" s="1">
        <v>45419</v>
      </c>
      <c r="C2698" s="2">
        <v>0.52083333333333337</v>
      </c>
      <c r="D2698" s="2">
        <v>0.60416666666666663</v>
      </c>
      <c r="E2698" t="s">
        <v>38</v>
      </c>
      <c r="F2698">
        <v>3</v>
      </c>
      <c r="G2698">
        <v>16</v>
      </c>
      <c r="H2698">
        <v>13</v>
      </c>
      <c r="I2698" t="s">
        <v>22</v>
      </c>
      <c r="J2698" t="s">
        <v>23</v>
      </c>
      <c r="K2698">
        <v>119.99999999999989</v>
      </c>
      <c r="L2698">
        <v>0.8125</v>
      </c>
      <c r="M2698">
        <v>0</v>
      </c>
      <c r="N2698" t="s">
        <v>73</v>
      </c>
      <c r="O2698" t="s">
        <v>102</v>
      </c>
      <c r="P2698" t="s">
        <v>112</v>
      </c>
      <c r="Q2698" t="s">
        <v>118</v>
      </c>
      <c r="R2698" t="s">
        <v>124</v>
      </c>
      <c r="S2698">
        <v>2713</v>
      </c>
      <c r="T2698">
        <v>1531</v>
      </c>
      <c r="U2698" s="1">
        <v>45411</v>
      </c>
      <c r="V2698" s="2">
        <v>0.52083333333333337</v>
      </c>
      <c r="W2698" s="2">
        <v>0.54166666666666663</v>
      </c>
      <c r="X2698" t="s">
        <v>38</v>
      </c>
      <c r="Y2698">
        <v>3</v>
      </c>
      <c r="Z2698">
        <v>16</v>
      </c>
      <c r="AA2698">
        <v>2</v>
      </c>
      <c r="AB2698" t="s">
        <v>39</v>
      </c>
      <c r="AC2698" t="s">
        <v>14</v>
      </c>
      <c r="AD2698">
        <v>29.999999999999893</v>
      </c>
      <c r="AE2698">
        <v>0.125</v>
      </c>
      <c r="AF2698">
        <v>0</v>
      </c>
      <c r="AG2698" t="s">
        <v>72</v>
      </c>
      <c r="AH2698" t="s">
        <v>101</v>
      </c>
      <c r="AI2698" t="s">
        <v>112</v>
      </c>
      <c r="AJ2698">
        <v>2712</v>
      </c>
      <c r="AK2698">
        <v>2713</v>
      </c>
      <c r="AL2698" t="s">
        <v>118</v>
      </c>
    </row>
    <row r="2699" spans="1:38" x14ac:dyDescent="0.2">
      <c r="A2699">
        <v>2009</v>
      </c>
      <c r="B2699" s="1">
        <v>45649</v>
      </c>
      <c r="C2699" s="2">
        <v>0.52083333333333337</v>
      </c>
      <c r="D2699" s="2">
        <v>0.58333333333333337</v>
      </c>
      <c r="E2699" t="s">
        <v>38</v>
      </c>
      <c r="F2699">
        <v>3</v>
      </c>
      <c r="G2699">
        <v>16</v>
      </c>
      <c r="H2699">
        <v>17</v>
      </c>
      <c r="I2699" t="s">
        <v>22</v>
      </c>
      <c r="J2699" t="s">
        <v>23</v>
      </c>
      <c r="K2699">
        <v>90</v>
      </c>
      <c r="L2699">
        <v>1.0625</v>
      </c>
      <c r="M2699">
        <v>1</v>
      </c>
      <c r="N2699" t="s">
        <v>72</v>
      </c>
      <c r="O2699" t="s">
        <v>109</v>
      </c>
      <c r="P2699" t="s">
        <v>112</v>
      </c>
      <c r="Q2699" t="s">
        <v>118</v>
      </c>
      <c r="R2699" t="s">
        <v>118</v>
      </c>
      <c r="S2699">
        <v>2714</v>
      </c>
      <c r="T2699">
        <v>249</v>
      </c>
      <c r="U2699" s="1">
        <v>45419</v>
      </c>
      <c r="V2699" s="2">
        <v>0.52083333333333337</v>
      </c>
      <c r="W2699" s="2">
        <v>0.60416666666666663</v>
      </c>
      <c r="X2699" t="s">
        <v>38</v>
      </c>
      <c r="Y2699">
        <v>3</v>
      </c>
      <c r="Z2699">
        <v>16</v>
      </c>
      <c r="AA2699">
        <v>13</v>
      </c>
      <c r="AB2699" t="s">
        <v>22</v>
      </c>
      <c r="AC2699" t="s">
        <v>23</v>
      </c>
      <c r="AD2699">
        <v>119.99999999999989</v>
      </c>
      <c r="AE2699">
        <v>0.8125</v>
      </c>
      <c r="AF2699">
        <v>0</v>
      </c>
      <c r="AG2699" t="s">
        <v>73</v>
      </c>
      <c r="AH2699" t="s">
        <v>102</v>
      </c>
      <c r="AI2699" t="s">
        <v>112</v>
      </c>
      <c r="AJ2699">
        <v>2713</v>
      </c>
      <c r="AK2699">
        <v>2714</v>
      </c>
      <c r="AL2699" t="s">
        <v>118</v>
      </c>
    </row>
    <row r="2700" spans="1:38" x14ac:dyDescent="0.2">
      <c r="A2700">
        <v>112</v>
      </c>
      <c r="B2700" s="1">
        <v>45530</v>
      </c>
      <c r="C2700" s="2">
        <v>0.52083333333333337</v>
      </c>
      <c r="D2700" s="2">
        <v>0.58333333333333337</v>
      </c>
      <c r="E2700" t="s">
        <v>38</v>
      </c>
      <c r="F2700">
        <v>3</v>
      </c>
      <c r="G2700">
        <v>16</v>
      </c>
      <c r="H2700">
        <v>13</v>
      </c>
      <c r="I2700" t="s">
        <v>22</v>
      </c>
      <c r="J2700" t="s">
        <v>30</v>
      </c>
      <c r="K2700">
        <v>90</v>
      </c>
      <c r="L2700">
        <v>0.8125</v>
      </c>
      <c r="M2700">
        <v>0</v>
      </c>
      <c r="N2700" t="s">
        <v>72</v>
      </c>
      <c r="O2700" t="s">
        <v>105</v>
      </c>
      <c r="P2700" t="s">
        <v>112</v>
      </c>
      <c r="Q2700" t="s">
        <v>118</v>
      </c>
      <c r="R2700" t="s">
        <v>118</v>
      </c>
      <c r="S2700">
        <v>2715</v>
      </c>
      <c r="T2700">
        <v>2009</v>
      </c>
      <c r="U2700" s="1">
        <v>45649</v>
      </c>
      <c r="V2700" s="2">
        <v>0.52083333333333337</v>
      </c>
      <c r="W2700" s="2">
        <v>0.58333333333333337</v>
      </c>
      <c r="X2700" t="s">
        <v>38</v>
      </c>
      <c r="Y2700">
        <v>3</v>
      </c>
      <c r="Z2700">
        <v>16</v>
      </c>
      <c r="AA2700">
        <v>17</v>
      </c>
      <c r="AB2700" t="s">
        <v>22</v>
      </c>
      <c r="AC2700" t="s">
        <v>23</v>
      </c>
      <c r="AD2700">
        <v>90</v>
      </c>
      <c r="AE2700">
        <v>1.0625</v>
      </c>
      <c r="AF2700">
        <v>1</v>
      </c>
      <c r="AG2700" t="s">
        <v>72</v>
      </c>
      <c r="AH2700" t="s">
        <v>109</v>
      </c>
      <c r="AI2700" t="s">
        <v>112</v>
      </c>
      <c r="AJ2700">
        <v>2714</v>
      </c>
      <c r="AK2700">
        <v>2715</v>
      </c>
      <c r="AL2700" t="s">
        <v>118</v>
      </c>
    </row>
    <row r="2701" spans="1:38" x14ac:dyDescent="0.2">
      <c r="A2701">
        <v>2021</v>
      </c>
      <c r="B2701" s="1">
        <v>45397</v>
      </c>
      <c r="C2701" s="2">
        <v>0.52083333333333337</v>
      </c>
      <c r="D2701" s="2">
        <v>0.58333333333333337</v>
      </c>
      <c r="E2701" t="s">
        <v>38</v>
      </c>
      <c r="F2701">
        <v>3</v>
      </c>
      <c r="G2701">
        <v>16</v>
      </c>
      <c r="H2701">
        <v>9</v>
      </c>
      <c r="I2701" t="s">
        <v>17</v>
      </c>
      <c r="J2701" t="s">
        <v>18</v>
      </c>
      <c r="K2701">
        <v>90</v>
      </c>
      <c r="L2701">
        <v>0.5625</v>
      </c>
      <c r="M2701">
        <v>0</v>
      </c>
      <c r="N2701" t="s">
        <v>72</v>
      </c>
      <c r="O2701" t="s">
        <v>101</v>
      </c>
      <c r="P2701" t="s">
        <v>112</v>
      </c>
      <c r="Q2701" t="s">
        <v>118</v>
      </c>
      <c r="R2701" t="s">
        <v>118</v>
      </c>
      <c r="S2701">
        <v>2716</v>
      </c>
      <c r="T2701">
        <v>112</v>
      </c>
      <c r="U2701" s="1">
        <v>45530</v>
      </c>
      <c r="V2701" s="2">
        <v>0.52083333333333337</v>
      </c>
      <c r="W2701" s="2">
        <v>0.58333333333333337</v>
      </c>
      <c r="X2701" t="s">
        <v>38</v>
      </c>
      <c r="Y2701">
        <v>3</v>
      </c>
      <c r="Z2701">
        <v>16</v>
      </c>
      <c r="AA2701">
        <v>13</v>
      </c>
      <c r="AB2701" t="s">
        <v>22</v>
      </c>
      <c r="AC2701" t="s">
        <v>30</v>
      </c>
      <c r="AD2701">
        <v>90</v>
      </c>
      <c r="AE2701">
        <v>0.8125</v>
      </c>
      <c r="AF2701">
        <v>0</v>
      </c>
      <c r="AG2701" t="s">
        <v>72</v>
      </c>
      <c r="AH2701" t="s">
        <v>105</v>
      </c>
      <c r="AI2701" t="s">
        <v>112</v>
      </c>
      <c r="AJ2701">
        <v>2715</v>
      </c>
      <c r="AK2701">
        <v>2716</v>
      </c>
      <c r="AL2701" t="s">
        <v>118</v>
      </c>
    </row>
    <row r="2702" spans="1:38" x14ac:dyDescent="0.2">
      <c r="A2702">
        <v>1576</v>
      </c>
      <c r="B2702" s="1">
        <v>45435</v>
      </c>
      <c r="C2702" s="2">
        <v>0.52083333333333337</v>
      </c>
      <c r="D2702" s="2">
        <v>0.60416666666666663</v>
      </c>
      <c r="E2702" t="s">
        <v>38</v>
      </c>
      <c r="F2702">
        <v>3</v>
      </c>
      <c r="G2702">
        <v>16</v>
      </c>
      <c r="H2702">
        <v>17</v>
      </c>
      <c r="I2702" t="s">
        <v>22</v>
      </c>
      <c r="J2702" t="s">
        <v>14</v>
      </c>
      <c r="K2702">
        <v>119.99999999999989</v>
      </c>
      <c r="L2702">
        <v>1.0625</v>
      </c>
      <c r="M2702">
        <v>1</v>
      </c>
      <c r="N2702" t="s">
        <v>75</v>
      </c>
      <c r="O2702" t="s">
        <v>102</v>
      </c>
      <c r="P2702" t="s">
        <v>112</v>
      </c>
      <c r="Q2702" t="s">
        <v>118</v>
      </c>
      <c r="R2702" t="s">
        <v>124</v>
      </c>
      <c r="S2702">
        <v>2717</v>
      </c>
      <c r="T2702">
        <v>2021</v>
      </c>
      <c r="U2702" s="1">
        <v>45397</v>
      </c>
      <c r="V2702" s="2">
        <v>0.52083333333333337</v>
      </c>
      <c r="W2702" s="2">
        <v>0.58333333333333337</v>
      </c>
      <c r="X2702" t="s">
        <v>38</v>
      </c>
      <c r="Y2702">
        <v>3</v>
      </c>
      <c r="Z2702">
        <v>16</v>
      </c>
      <c r="AA2702">
        <v>9</v>
      </c>
      <c r="AB2702" t="s">
        <v>17</v>
      </c>
      <c r="AC2702" t="s">
        <v>18</v>
      </c>
      <c r="AD2702">
        <v>90</v>
      </c>
      <c r="AE2702">
        <v>0.5625</v>
      </c>
      <c r="AF2702">
        <v>0</v>
      </c>
      <c r="AG2702" t="s">
        <v>72</v>
      </c>
      <c r="AH2702" t="s">
        <v>101</v>
      </c>
      <c r="AI2702" t="s">
        <v>112</v>
      </c>
      <c r="AJ2702">
        <v>2716</v>
      </c>
      <c r="AK2702">
        <v>2717</v>
      </c>
      <c r="AL2702" t="s">
        <v>118</v>
      </c>
    </row>
    <row r="2703" spans="1:38" x14ac:dyDescent="0.2">
      <c r="A2703">
        <v>1589</v>
      </c>
      <c r="B2703" s="1">
        <v>45489</v>
      </c>
      <c r="C2703" s="2">
        <v>0.52083333333333337</v>
      </c>
      <c r="D2703" s="2">
        <v>0.5625</v>
      </c>
      <c r="E2703" t="s">
        <v>38</v>
      </c>
      <c r="F2703">
        <v>3</v>
      </c>
      <c r="G2703">
        <v>16</v>
      </c>
      <c r="H2703">
        <v>1</v>
      </c>
      <c r="I2703" t="s">
        <v>42</v>
      </c>
      <c r="J2703" t="s">
        <v>14</v>
      </c>
      <c r="K2703">
        <v>59.999999999999943</v>
      </c>
      <c r="L2703">
        <v>6.25E-2</v>
      </c>
      <c r="M2703">
        <v>0</v>
      </c>
      <c r="N2703" t="s">
        <v>73</v>
      </c>
      <c r="O2703" t="s">
        <v>104</v>
      </c>
      <c r="P2703" t="s">
        <v>112</v>
      </c>
      <c r="Q2703" t="s">
        <v>117</v>
      </c>
      <c r="R2703" t="s">
        <v>118</v>
      </c>
      <c r="S2703">
        <v>2718</v>
      </c>
      <c r="T2703">
        <v>1576</v>
      </c>
      <c r="U2703" s="1">
        <v>45435</v>
      </c>
      <c r="V2703" s="2">
        <v>0.52083333333333337</v>
      </c>
      <c r="W2703" s="2">
        <v>0.60416666666666663</v>
      </c>
      <c r="X2703" t="s">
        <v>38</v>
      </c>
      <c r="Y2703">
        <v>3</v>
      </c>
      <c r="Z2703">
        <v>16</v>
      </c>
      <c r="AA2703">
        <v>17</v>
      </c>
      <c r="AB2703" t="s">
        <v>22</v>
      </c>
      <c r="AC2703" t="s">
        <v>14</v>
      </c>
      <c r="AD2703">
        <v>119.99999999999989</v>
      </c>
      <c r="AE2703">
        <v>1.0625</v>
      </c>
      <c r="AF2703">
        <v>1</v>
      </c>
      <c r="AG2703" t="s">
        <v>75</v>
      </c>
      <c r="AH2703" t="s">
        <v>102</v>
      </c>
      <c r="AI2703" t="s">
        <v>112</v>
      </c>
      <c r="AJ2703">
        <v>2717</v>
      </c>
      <c r="AK2703">
        <v>2718</v>
      </c>
      <c r="AL2703" t="s">
        <v>118</v>
      </c>
    </row>
    <row r="2704" spans="1:38" x14ac:dyDescent="0.2">
      <c r="A2704">
        <v>101</v>
      </c>
      <c r="B2704" s="1">
        <v>45622</v>
      </c>
      <c r="C2704" s="2">
        <v>0.52083333333333337</v>
      </c>
      <c r="D2704" s="2">
        <v>0.58333333333333337</v>
      </c>
      <c r="E2704" t="s">
        <v>38</v>
      </c>
      <c r="F2704">
        <v>3</v>
      </c>
      <c r="G2704">
        <v>16</v>
      </c>
      <c r="H2704">
        <v>17</v>
      </c>
      <c r="I2704" t="s">
        <v>13</v>
      </c>
      <c r="J2704" t="s">
        <v>14</v>
      </c>
      <c r="K2704">
        <v>90</v>
      </c>
      <c r="L2704">
        <v>1.0625</v>
      </c>
      <c r="M2704">
        <v>1</v>
      </c>
      <c r="N2704" t="s">
        <v>73</v>
      </c>
      <c r="O2704" t="s">
        <v>108</v>
      </c>
      <c r="P2704" t="s">
        <v>112</v>
      </c>
      <c r="Q2704" t="s">
        <v>118</v>
      </c>
      <c r="R2704" t="s">
        <v>118</v>
      </c>
      <c r="S2704">
        <v>2721</v>
      </c>
      <c r="T2704">
        <v>883</v>
      </c>
      <c r="U2704" s="1">
        <v>45402</v>
      </c>
      <c r="V2704" s="2">
        <v>0.52083333333333337</v>
      </c>
      <c r="W2704" s="2">
        <v>0.5625</v>
      </c>
      <c r="X2704" t="s">
        <v>38</v>
      </c>
      <c r="Y2704">
        <v>3</v>
      </c>
      <c r="Z2704">
        <v>16</v>
      </c>
      <c r="AA2704">
        <v>3</v>
      </c>
      <c r="AB2704" t="s">
        <v>22</v>
      </c>
      <c r="AC2704" t="s">
        <v>28</v>
      </c>
      <c r="AD2704">
        <v>59.999999999999943</v>
      </c>
      <c r="AE2704">
        <v>0.1875</v>
      </c>
      <c r="AF2704">
        <v>0</v>
      </c>
      <c r="AG2704" t="s">
        <v>77</v>
      </c>
      <c r="AH2704" t="s">
        <v>101</v>
      </c>
      <c r="AI2704" t="s">
        <v>112</v>
      </c>
      <c r="AJ2704">
        <v>2720</v>
      </c>
      <c r="AK2704">
        <v>2721</v>
      </c>
      <c r="AL2704" t="s">
        <v>118</v>
      </c>
    </row>
    <row r="2705" spans="1:38" x14ac:dyDescent="0.2">
      <c r="A2705">
        <v>883</v>
      </c>
      <c r="B2705" s="1">
        <v>45402</v>
      </c>
      <c r="C2705" s="2">
        <v>0.52083333333333337</v>
      </c>
      <c r="D2705" s="2">
        <v>0.5625</v>
      </c>
      <c r="E2705" t="s">
        <v>38</v>
      </c>
      <c r="F2705">
        <v>3</v>
      </c>
      <c r="G2705">
        <v>16</v>
      </c>
      <c r="H2705">
        <v>3</v>
      </c>
      <c r="I2705" t="s">
        <v>22</v>
      </c>
      <c r="J2705" t="s">
        <v>28</v>
      </c>
      <c r="K2705">
        <v>59.999999999999943</v>
      </c>
      <c r="L2705">
        <v>0.1875</v>
      </c>
      <c r="M2705">
        <v>0</v>
      </c>
      <c r="N2705" t="s">
        <v>77</v>
      </c>
      <c r="O2705" t="s">
        <v>101</v>
      </c>
      <c r="P2705" t="s">
        <v>112</v>
      </c>
      <c r="Q2705" t="s">
        <v>117</v>
      </c>
      <c r="R2705" t="s">
        <v>118</v>
      </c>
      <c r="S2705">
        <v>2720</v>
      </c>
      <c r="T2705">
        <v>400</v>
      </c>
      <c r="U2705" s="1">
        <v>45393</v>
      </c>
      <c r="V2705" s="2">
        <v>0.52083333333333337</v>
      </c>
      <c r="W2705" s="2">
        <v>0.60416666666666663</v>
      </c>
      <c r="X2705" t="s">
        <v>38</v>
      </c>
      <c r="Y2705">
        <v>3</v>
      </c>
      <c r="Z2705">
        <v>16</v>
      </c>
      <c r="AA2705">
        <v>14</v>
      </c>
      <c r="AB2705" t="s">
        <v>13</v>
      </c>
      <c r="AC2705" t="s">
        <v>28</v>
      </c>
      <c r="AD2705">
        <v>119.99999999999989</v>
      </c>
      <c r="AE2705">
        <v>0.875</v>
      </c>
      <c r="AF2705">
        <v>0</v>
      </c>
      <c r="AG2705" t="s">
        <v>75</v>
      </c>
      <c r="AH2705" t="s">
        <v>101</v>
      </c>
      <c r="AI2705" t="s">
        <v>112</v>
      </c>
      <c r="AJ2705">
        <v>2719</v>
      </c>
      <c r="AK2705">
        <v>2720</v>
      </c>
      <c r="AL2705" t="s">
        <v>118</v>
      </c>
    </row>
    <row r="2706" spans="1:38" x14ac:dyDescent="0.2">
      <c r="A2706">
        <v>1767</v>
      </c>
      <c r="B2706" s="1">
        <v>45388</v>
      </c>
      <c r="C2706" s="2">
        <v>0.52083333333333337</v>
      </c>
      <c r="D2706" s="2">
        <v>0.58333333333333337</v>
      </c>
      <c r="E2706" t="s">
        <v>38</v>
      </c>
      <c r="F2706">
        <v>3</v>
      </c>
      <c r="G2706">
        <v>16</v>
      </c>
      <c r="H2706">
        <v>9</v>
      </c>
      <c r="I2706" t="s">
        <v>22</v>
      </c>
      <c r="J2706" t="s">
        <v>23</v>
      </c>
      <c r="K2706">
        <v>90</v>
      </c>
      <c r="L2706">
        <v>0.5625</v>
      </c>
      <c r="M2706">
        <v>0</v>
      </c>
      <c r="N2706" t="s">
        <v>77</v>
      </c>
      <c r="O2706" t="s">
        <v>101</v>
      </c>
      <c r="P2706" t="s">
        <v>112</v>
      </c>
      <c r="Q2706" t="s">
        <v>118</v>
      </c>
      <c r="R2706" t="s">
        <v>118</v>
      </c>
      <c r="S2706">
        <v>2722</v>
      </c>
      <c r="T2706">
        <v>101</v>
      </c>
      <c r="U2706" s="1">
        <v>45622</v>
      </c>
      <c r="V2706" s="2">
        <v>0.52083333333333337</v>
      </c>
      <c r="W2706" s="2">
        <v>0.58333333333333337</v>
      </c>
      <c r="X2706" t="s">
        <v>38</v>
      </c>
      <c r="Y2706">
        <v>3</v>
      </c>
      <c r="Z2706">
        <v>16</v>
      </c>
      <c r="AA2706">
        <v>17</v>
      </c>
      <c r="AB2706" t="s">
        <v>13</v>
      </c>
      <c r="AC2706" t="s">
        <v>14</v>
      </c>
      <c r="AD2706">
        <v>90</v>
      </c>
      <c r="AE2706">
        <v>1.0625</v>
      </c>
      <c r="AF2706">
        <v>1</v>
      </c>
      <c r="AG2706" t="s">
        <v>73</v>
      </c>
      <c r="AH2706" t="s">
        <v>108</v>
      </c>
      <c r="AI2706" t="s">
        <v>112</v>
      </c>
      <c r="AJ2706">
        <v>2721</v>
      </c>
      <c r="AK2706">
        <v>2722</v>
      </c>
      <c r="AL2706" t="s">
        <v>118</v>
      </c>
    </row>
    <row r="2707" spans="1:38" x14ac:dyDescent="0.2">
      <c r="A2707">
        <v>2219</v>
      </c>
      <c r="B2707" s="1">
        <v>45548</v>
      </c>
      <c r="C2707" s="2">
        <v>0.52083333333333337</v>
      </c>
      <c r="D2707" s="2">
        <v>0.54166666666666663</v>
      </c>
      <c r="E2707" t="s">
        <v>38</v>
      </c>
      <c r="F2707">
        <v>3</v>
      </c>
      <c r="G2707">
        <v>16</v>
      </c>
      <c r="H2707">
        <v>6</v>
      </c>
      <c r="I2707" t="s">
        <v>41</v>
      </c>
      <c r="J2707" t="s">
        <v>23</v>
      </c>
      <c r="K2707">
        <v>29.999999999999893</v>
      </c>
      <c r="L2707">
        <v>0.375</v>
      </c>
      <c r="M2707">
        <v>0</v>
      </c>
      <c r="N2707" t="s">
        <v>76</v>
      </c>
      <c r="O2707" t="s">
        <v>106</v>
      </c>
      <c r="P2707" t="s">
        <v>112</v>
      </c>
      <c r="Q2707" t="s">
        <v>118</v>
      </c>
      <c r="R2707" t="s">
        <v>118</v>
      </c>
      <c r="S2707">
        <v>2723</v>
      </c>
      <c r="T2707">
        <v>1767</v>
      </c>
      <c r="U2707" s="1">
        <v>45388</v>
      </c>
      <c r="V2707" s="2">
        <v>0.52083333333333337</v>
      </c>
      <c r="W2707" s="2">
        <v>0.58333333333333337</v>
      </c>
      <c r="X2707" t="s">
        <v>38</v>
      </c>
      <c r="Y2707">
        <v>3</v>
      </c>
      <c r="Z2707">
        <v>16</v>
      </c>
      <c r="AA2707">
        <v>9</v>
      </c>
      <c r="AB2707" t="s">
        <v>22</v>
      </c>
      <c r="AC2707" t="s">
        <v>23</v>
      </c>
      <c r="AD2707">
        <v>90</v>
      </c>
      <c r="AE2707">
        <v>0.5625</v>
      </c>
      <c r="AF2707">
        <v>0</v>
      </c>
      <c r="AG2707" t="s">
        <v>77</v>
      </c>
      <c r="AH2707" t="s">
        <v>101</v>
      </c>
      <c r="AI2707" t="s">
        <v>112</v>
      </c>
      <c r="AJ2707">
        <v>2722</v>
      </c>
      <c r="AK2707">
        <v>2723</v>
      </c>
      <c r="AL2707" t="s">
        <v>118</v>
      </c>
    </row>
    <row r="2708" spans="1:38" x14ac:dyDescent="0.2">
      <c r="A2708">
        <v>1531</v>
      </c>
      <c r="B2708" s="1">
        <v>45411</v>
      </c>
      <c r="C2708" s="2">
        <v>0.52083333333333337</v>
      </c>
      <c r="D2708" s="2">
        <v>0.54166666666666663</v>
      </c>
      <c r="E2708" t="s">
        <v>38</v>
      </c>
      <c r="F2708">
        <v>3</v>
      </c>
      <c r="G2708">
        <v>16</v>
      </c>
      <c r="H2708">
        <v>2</v>
      </c>
      <c r="I2708" t="s">
        <v>39</v>
      </c>
      <c r="J2708" t="s">
        <v>14</v>
      </c>
      <c r="K2708">
        <v>29.999999999999893</v>
      </c>
      <c r="L2708">
        <v>0.125</v>
      </c>
      <c r="M2708">
        <v>0</v>
      </c>
      <c r="N2708" t="s">
        <v>72</v>
      </c>
      <c r="O2708" t="s">
        <v>101</v>
      </c>
      <c r="P2708" t="s">
        <v>112</v>
      </c>
      <c r="Q2708" t="s">
        <v>117</v>
      </c>
      <c r="R2708" t="s">
        <v>118</v>
      </c>
      <c r="S2708">
        <v>2712</v>
      </c>
      <c r="T2708">
        <v>2431</v>
      </c>
      <c r="U2708" s="1">
        <v>45389</v>
      </c>
      <c r="V2708" s="2">
        <v>0.52083333333333337</v>
      </c>
      <c r="W2708" s="2">
        <v>0.5625</v>
      </c>
      <c r="X2708" t="s">
        <v>38</v>
      </c>
      <c r="Y2708">
        <v>3</v>
      </c>
      <c r="Z2708">
        <v>16</v>
      </c>
      <c r="AA2708">
        <v>7</v>
      </c>
      <c r="AB2708" t="s">
        <v>27</v>
      </c>
      <c r="AC2708" t="s">
        <v>23</v>
      </c>
      <c r="AD2708">
        <v>59.999999999999943</v>
      </c>
      <c r="AE2708">
        <v>0.4375</v>
      </c>
      <c r="AF2708">
        <v>0</v>
      </c>
      <c r="AG2708" t="s">
        <v>71</v>
      </c>
      <c r="AH2708" t="s">
        <v>101</v>
      </c>
      <c r="AI2708" t="s">
        <v>112</v>
      </c>
      <c r="AJ2708">
        <v>2711</v>
      </c>
      <c r="AK2708">
        <v>2712</v>
      </c>
      <c r="AL2708" t="s">
        <v>118</v>
      </c>
    </row>
    <row r="2709" spans="1:38" x14ac:dyDescent="0.2">
      <c r="A2709">
        <v>2067</v>
      </c>
      <c r="B2709" s="1">
        <v>45582</v>
      </c>
      <c r="C2709" s="2">
        <v>0.52083333333333337</v>
      </c>
      <c r="D2709" s="2">
        <v>0.5625</v>
      </c>
      <c r="E2709" t="s">
        <v>38</v>
      </c>
      <c r="F2709">
        <v>3</v>
      </c>
      <c r="G2709">
        <v>16</v>
      </c>
      <c r="H2709">
        <v>9</v>
      </c>
      <c r="I2709" t="s">
        <v>39</v>
      </c>
      <c r="J2709" t="s">
        <v>23</v>
      </c>
      <c r="K2709">
        <v>59.999999999999943</v>
      </c>
      <c r="L2709">
        <v>0.5625</v>
      </c>
      <c r="M2709">
        <v>0</v>
      </c>
      <c r="N2709" t="s">
        <v>75</v>
      </c>
      <c r="O2709" t="s">
        <v>107</v>
      </c>
      <c r="P2709" t="s">
        <v>112</v>
      </c>
      <c r="Q2709" t="s">
        <v>118</v>
      </c>
      <c r="R2709" t="s">
        <v>118</v>
      </c>
      <c r="S2709">
        <v>2725</v>
      </c>
      <c r="T2709">
        <v>2175</v>
      </c>
      <c r="U2709" s="1">
        <v>45446</v>
      </c>
      <c r="V2709" s="2">
        <v>0.52083333333333337</v>
      </c>
      <c r="W2709" s="2">
        <v>0.58333333333333337</v>
      </c>
      <c r="X2709" t="s">
        <v>38</v>
      </c>
      <c r="Y2709">
        <v>3</v>
      </c>
      <c r="Z2709">
        <v>16</v>
      </c>
      <c r="AA2709">
        <v>17</v>
      </c>
      <c r="AB2709" t="s">
        <v>41</v>
      </c>
      <c r="AC2709" t="s">
        <v>30</v>
      </c>
      <c r="AD2709">
        <v>90</v>
      </c>
      <c r="AE2709">
        <v>1.0625</v>
      </c>
      <c r="AF2709">
        <v>1</v>
      </c>
      <c r="AG2709" t="s">
        <v>72</v>
      </c>
      <c r="AH2709" t="s">
        <v>103</v>
      </c>
      <c r="AI2709" t="s">
        <v>112</v>
      </c>
      <c r="AJ2709">
        <v>2724</v>
      </c>
      <c r="AK2709">
        <v>2725</v>
      </c>
      <c r="AL2709" t="s">
        <v>118</v>
      </c>
    </row>
    <row r="2710" spans="1:38" x14ac:dyDescent="0.2">
      <c r="A2710">
        <v>400</v>
      </c>
      <c r="B2710" s="1">
        <v>45393</v>
      </c>
      <c r="C2710" s="2">
        <v>0.52083333333333337</v>
      </c>
      <c r="D2710" s="2">
        <v>0.60416666666666663</v>
      </c>
      <c r="E2710" t="s">
        <v>38</v>
      </c>
      <c r="F2710">
        <v>3</v>
      </c>
      <c r="G2710">
        <v>16</v>
      </c>
      <c r="H2710">
        <v>14</v>
      </c>
      <c r="I2710" t="s">
        <v>13</v>
      </c>
      <c r="J2710" t="s">
        <v>28</v>
      </c>
      <c r="K2710">
        <v>119.99999999999989</v>
      </c>
      <c r="L2710">
        <v>0.875</v>
      </c>
      <c r="M2710">
        <v>0</v>
      </c>
      <c r="N2710" t="s">
        <v>75</v>
      </c>
      <c r="O2710" t="s">
        <v>101</v>
      </c>
      <c r="P2710" t="s">
        <v>112</v>
      </c>
      <c r="Q2710" t="s">
        <v>118</v>
      </c>
      <c r="R2710" t="s">
        <v>124</v>
      </c>
      <c r="S2710">
        <v>2719</v>
      </c>
      <c r="T2710">
        <v>1589</v>
      </c>
      <c r="U2710" s="1">
        <v>45489</v>
      </c>
      <c r="V2710" s="2">
        <v>0.52083333333333337</v>
      </c>
      <c r="W2710" s="2">
        <v>0.5625</v>
      </c>
      <c r="X2710" t="s">
        <v>38</v>
      </c>
      <c r="Y2710">
        <v>3</v>
      </c>
      <c r="Z2710">
        <v>16</v>
      </c>
      <c r="AA2710">
        <v>1</v>
      </c>
      <c r="AB2710" t="s">
        <v>42</v>
      </c>
      <c r="AC2710" t="s">
        <v>14</v>
      </c>
      <c r="AD2710">
        <v>59.999999999999943</v>
      </c>
      <c r="AE2710">
        <v>6.25E-2</v>
      </c>
      <c r="AF2710">
        <v>0</v>
      </c>
      <c r="AG2710" t="s">
        <v>73</v>
      </c>
      <c r="AH2710" t="s">
        <v>104</v>
      </c>
      <c r="AI2710" t="s">
        <v>112</v>
      </c>
      <c r="AJ2710">
        <v>2718</v>
      </c>
      <c r="AK2710">
        <v>2719</v>
      </c>
      <c r="AL2710" t="s">
        <v>118</v>
      </c>
    </row>
    <row r="2711" spans="1:38" x14ac:dyDescent="0.2">
      <c r="A2711">
        <v>2175</v>
      </c>
      <c r="B2711" s="1">
        <v>45446</v>
      </c>
      <c r="C2711" s="2">
        <v>0.52083333333333337</v>
      </c>
      <c r="D2711" s="2">
        <v>0.58333333333333337</v>
      </c>
      <c r="E2711" t="s">
        <v>38</v>
      </c>
      <c r="F2711">
        <v>3</v>
      </c>
      <c r="G2711">
        <v>16</v>
      </c>
      <c r="H2711">
        <v>17</v>
      </c>
      <c r="I2711" t="s">
        <v>41</v>
      </c>
      <c r="J2711" t="s">
        <v>30</v>
      </c>
      <c r="K2711">
        <v>90</v>
      </c>
      <c r="L2711">
        <v>1.0625</v>
      </c>
      <c r="M2711">
        <v>1</v>
      </c>
      <c r="N2711" t="s">
        <v>72</v>
      </c>
      <c r="O2711" t="s">
        <v>103</v>
      </c>
      <c r="P2711" t="s">
        <v>112</v>
      </c>
      <c r="Q2711" t="s">
        <v>118</v>
      </c>
      <c r="R2711" t="s">
        <v>118</v>
      </c>
      <c r="S2711">
        <v>2724</v>
      </c>
      <c r="T2711">
        <v>2219</v>
      </c>
      <c r="U2711" s="1">
        <v>45548</v>
      </c>
      <c r="V2711" s="2">
        <v>0.52083333333333337</v>
      </c>
      <c r="W2711" s="2">
        <v>0.54166666666666663</v>
      </c>
      <c r="X2711" t="s">
        <v>38</v>
      </c>
      <c r="Y2711">
        <v>3</v>
      </c>
      <c r="Z2711">
        <v>16</v>
      </c>
      <c r="AA2711">
        <v>6</v>
      </c>
      <c r="AB2711" t="s">
        <v>41</v>
      </c>
      <c r="AC2711" t="s">
        <v>23</v>
      </c>
      <c r="AD2711">
        <v>29.999999999999893</v>
      </c>
      <c r="AE2711">
        <v>0.375</v>
      </c>
      <c r="AF2711">
        <v>0</v>
      </c>
      <c r="AG2711" t="s">
        <v>76</v>
      </c>
      <c r="AH2711" t="s">
        <v>106</v>
      </c>
      <c r="AI2711" t="s">
        <v>112</v>
      </c>
      <c r="AJ2711">
        <v>2723</v>
      </c>
      <c r="AK2711">
        <v>2724</v>
      </c>
      <c r="AL2711" t="s">
        <v>118</v>
      </c>
    </row>
    <row r="2712" spans="1:38" x14ac:dyDescent="0.2">
      <c r="A2712">
        <v>2431</v>
      </c>
      <c r="B2712" s="1">
        <v>45389</v>
      </c>
      <c r="C2712" s="2">
        <v>0.52083333333333337</v>
      </c>
      <c r="D2712" s="2">
        <v>0.5625</v>
      </c>
      <c r="E2712" t="s">
        <v>38</v>
      </c>
      <c r="F2712">
        <v>3</v>
      </c>
      <c r="G2712">
        <v>16</v>
      </c>
      <c r="H2712">
        <v>7</v>
      </c>
      <c r="I2712" t="s">
        <v>27</v>
      </c>
      <c r="J2712" t="s">
        <v>23</v>
      </c>
      <c r="K2712">
        <v>59.999999999999943</v>
      </c>
      <c r="L2712">
        <v>0.4375</v>
      </c>
      <c r="M2712">
        <v>0</v>
      </c>
      <c r="N2712" t="s">
        <v>71</v>
      </c>
      <c r="O2712" t="s">
        <v>101</v>
      </c>
      <c r="P2712" t="s">
        <v>112</v>
      </c>
      <c r="Q2712" t="s">
        <v>118</v>
      </c>
      <c r="R2712" t="s">
        <v>118</v>
      </c>
      <c r="S2712">
        <v>2711</v>
      </c>
      <c r="T2712">
        <v>298</v>
      </c>
      <c r="U2712" s="1">
        <v>45346</v>
      </c>
      <c r="V2712" s="2">
        <v>0.52083333333333337</v>
      </c>
      <c r="W2712" s="2">
        <v>0.54166666666666663</v>
      </c>
      <c r="X2712" t="s">
        <v>38</v>
      </c>
      <c r="Y2712">
        <v>3</v>
      </c>
      <c r="Z2712">
        <v>16</v>
      </c>
      <c r="AA2712">
        <v>11</v>
      </c>
      <c r="AB2712" t="s">
        <v>41</v>
      </c>
      <c r="AC2712" t="s">
        <v>28</v>
      </c>
      <c r="AD2712">
        <v>29.999999999999893</v>
      </c>
      <c r="AE2712">
        <v>0.6875</v>
      </c>
      <c r="AF2712">
        <v>0</v>
      </c>
      <c r="AG2712" t="s">
        <v>77</v>
      </c>
      <c r="AH2712" t="s">
        <v>99</v>
      </c>
      <c r="AI2712" t="s">
        <v>112</v>
      </c>
      <c r="AJ2712">
        <v>2710</v>
      </c>
      <c r="AK2712">
        <v>2711</v>
      </c>
      <c r="AL2712" t="s">
        <v>118</v>
      </c>
    </row>
    <row r="2713" spans="1:38" x14ac:dyDescent="0.2">
      <c r="A2713">
        <v>2794</v>
      </c>
      <c r="B2713" s="1">
        <v>45640</v>
      </c>
      <c r="C2713" s="2">
        <v>0.52083333333333337</v>
      </c>
      <c r="D2713" s="2">
        <v>0.60416666666666663</v>
      </c>
      <c r="E2713" t="s">
        <v>38</v>
      </c>
      <c r="F2713">
        <v>3</v>
      </c>
      <c r="G2713">
        <v>16</v>
      </c>
      <c r="H2713">
        <v>15</v>
      </c>
      <c r="I2713" t="s">
        <v>13</v>
      </c>
      <c r="J2713" t="s">
        <v>23</v>
      </c>
      <c r="K2713">
        <v>119.99999999999989</v>
      </c>
      <c r="L2713">
        <v>0.9375</v>
      </c>
      <c r="M2713">
        <v>0</v>
      </c>
      <c r="N2713" t="s">
        <v>77</v>
      </c>
      <c r="O2713" t="s">
        <v>109</v>
      </c>
      <c r="P2713" t="s">
        <v>112</v>
      </c>
      <c r="Q2713" t="s">
        <v>118</v>
      </c>
      <c r="R2713" t="s">
        <v>124</v>
      </c>
      <c r="S2713">
        <v>2709</v>
      </c>
      <c r="T2713">
        <v>2978</v>
      </c>
      <c r="U2713" s="1">
        <v>45381</v>
      </c>
      <c r="V2713" s="2">
        <v>0.52083333333333337</v>
      </c>
      <c r="W2713" s="2">
        <v>0.54166666666666663</v>
      </c>
      <c r="X2713" t="s">
        <v>38</v>
      </c>
      <c r="Y2713">
        <v>3</v>
      </c>
      <c r="Z2713">
        <v>16</v>
      </c>
      <c r="AA2713">
        <v>9</v>
      </c>
      <c r="AB2713" t="s">
        <v>41</v>
      </c>
      <c r="AC2713" t="s">
        <v>18</v>
      </c>
      <c r="AD2713">
        <v>29.999999999999893</v>
      </c>
      <c r="AE2713">
        <v>0.5625</v>
      </c>
      <c r="AF2713">
        <v>0</v>
      </c>
      <c r="AG2713" t="s">
        <v>77</v>
      </c>
      <c r="AH2713" t="s">
        <v>100</v>
      </c>
      <c r="AI2713" t="s">
        <v>112</v>
      </c>
      <c r="AJ2713">
        <v>2708</v>
      </c>
      <c r="AK2713">
        <v>2709</v>
      </c>
      <c r="AL2713" t="s">
        <v>118</v>
      </c>
    </row>
    <row r="2714" spans="1:38" x14ac:dyDescent="0.2">
      <c r="A2714">
        <v>298</v>
      </c>
      <c r="B2714" s="1">
        <v>45346</v>
      </c>
      <c r="C2714" s="2">
        <v>0.52083333333333337</v>
      </c>
      <c r="D2714" s="2">
        <v>0.54166666666666663</v>
      </c>
      <c r="E2714" t="s">
        <v>38</v>
      </c>
      <c r="F2714">
        <v>3</v>
      </c>
      <c r="G2714">
        <v>16</v>
      </c>
      <c r="H2714">
        <v>11</v>
      </c>
      <c r="I2714" t="s">
        <v>41</v>
      </c>
      <c r="J2714" t="s">
        <v>28</v>
      </c>
      <c r="K2714">
        <v>29.999999999999893</v>
      </c>
      <c r="L2714">
        <v>0.6875</v>
      </c>
      <c r="M2714">
        <v>0</v>
      </c>
      <c r="N2714" t="s">
        <v>77</v>
      </c>
      <c r="O2714" t="s">
        <v>99</v>
      </c>
      <c r="P2714" t="s">
        <v>112</v>
      </c>
      <c r="Q2714" t="s">
        <v>118</v>
      </c>
      <c r="R2714" t="s">
        <v>118</v>
      </c>
      <c r="S2714">
        <v>2710</v>
      </c>
      <c r="T2714">
        <v>2794</v>
      </c>
      <c r="U2714" s="1">
        <v>45640</v>
      </c>
      <c r="V2714" s="2">
        <v>0.52083333333333337</v>
      </c>
      <c r="W2714" s="2">
        <v>0.60416666666666663</v>
      </c>
      <c r="X2714" t="s">
        <v>38</v>
      </c>
      <c r="Y2714">
        <v>3</v>
      </c>
      <c r="Z2714">
        <v>16</v>
      </c>
      <c r="AA2714">
        <v>15</v>
      </c>
      <c r="AB2714" t="s">
        <v>13</v>
      </c>
      <c r="AC2714" t="s">
        <v>23</v>
      </c>
      <c r="AD2714">
        <v>119.99999999999989</v>
      </c>
      <c r="AE2714">
        <v>0.9375</v>
      </c>
      <c r="AF2714">
        <v>0</v>
      </c>
      <c r="AG2714" t="s">
        <v>77</v>
      </c>
      <c r="AH2714" t="s">
        <v>109</v>
      </c>
      <c r="AI2714" t="s">
        <v>112</v>
      </c>
      <c r="AJ2714">
        <v>2709</v>
      </c>
      <c r="AK2714">
        <v>2710</v>
      </c>
      <c r="AL2714" t="s">
        <v>118</v>
      </c>
    </row>
    <row r="2715" spans="1:38" x14ac:dyDescent="0.2">
      <c r="A2715">
        <v>578</v>
      </c>
      <c r="B2715" s="1">
        <v>45489</v>
      </c>
      <c r="C2715" s="2">
        <v>0.52083333333333337</v>
      </c>
      <c r="D2715" s="2">
        <v>0.58333333333333337</v>
      </c>
      <c r="E2715" t="s">
        <v>38</v>
      </c>
      <c r="F2715">
        <v>3</v>
      </c>
      <c r="G2715">
        <v>16</v>
      </c>
      <c r="H2715">
        <v>16</v>
      </c>
      <c r="I2715" t="s">
        <v>42</v>
      </c>
      <c r="J2715" t="s">
        <v>40</v>
      </c>
      <c r="K2715">
        <v>90</v>
      </c>
      <c r="L2715">
        <v>1</v>
      </c>
      <c r="M2715">
        <v>0</v>
      </c>
      <c r="N2715" t="s">
        <v>73</v>
      </c>
      <c r="O2715" t="s">
        <v>104</v>
      </c>
      <c r="P2715" t="s">
        <v>112</v>
      </c>
      <c r="Q2715" t="s">
        <v>118</v>
      </c>
      <c r="R2715" t="s">
        <v>118</v>
      </c>
      <c r="S2715">
        <v>2697</v>
      </c>
      <c r="T2715">
        <v>1040</v>
      </c>
      <c r="U2715" s="1">
        <v>45379</v>
      </c>
      <c r="V2715" s="2">
        <v>0.52083333333333337</v>
      </c>
      <c r="W2715" s="2">
        <v>0.60416666666666663</v>
      </c>
      <c r="X2715" t="s">
        <v>38</v>
      </c>
      <c r="Y2715">
        <v>3</v>
      </c>
      <c r="Z2715">
        <v>16</v>
      </c>
      <c r="AA2715">
        <v>15</v>
      </c>
      <c r="AB2715" t="s">
        <v>22</v>
      </c>
      <c r="AC2715" t="s">
        <v>14</v>
      </c>
      <c r="AD2715">
        <v>119.99999999999989</v>
      </c>
      <c r="AE2715">
        <v>0.9375</v>
      </c>
      <c r="AF2715">
        <v>0</v>
      </c>
      <c r="AG2715" t="s">
        <v>75</v>
      </c>
      <c r="AH2715" t="s">
        <v>100</v>
      </c>
      <c r="AI2715" t="s">
        <v>112</v>
      </c>
      <c r="AJ2715">
        <v>2696</v>
      </c>
      <c r="AK2715">
        <v>2697</v>
      </c>
      <c r="AL2715" t="s">
        <v>118</v>
      </c>
    </row>
    <row r="2716" spans="1:38" x14ac:dyDescent="0.2">
      <c r="A2716">
        <v>1364</v>
      </c>
      <c r="B2716" s="1">
        <v>45565</v>
      </c>
      <c r="C2716" s="2">
        <v>0.52083333333333337</v>
      </c>
      <c r="D2716" s="2">
        <v>0.54166666666666663</v>
      </c>
      <c r="E2716" t="s">
        <v>38</v>
      </c>
      <c r="F2716">
        <v>3</v>
      </c>
      <c r="G2716">
        <v>16</v>
      </c>
      <c r="H2716">
        <v>2</v>
      </c>
      <c r="I2716" t="s">
        <v>27</v>
      </c>
      <c r="J2716" t="s">
        <v>28</v>
      </c>
      <c r="K2716">
        <v>29.999999999999893</v>
      </c>
      <c r="L2716">
        <v>0.125</v>
      </c>
      <c r="M2716">
        <v>0</v>
      </c>
      <c r="N2716" t="s">
        <v>72</v>
      </c>
      <c r="O2716" t="s">
        <v>106</v>
      </c>
      <c r="P2716" t="s">
        <v>112</v>
      </c>
      <c r="Q2716" t="s">
        <v>117</v>
      </c>
      <c r="R2716" t="s">
        <v>118</v>
      </c>
      <c r="S2716">
        <v>2698</v>
      </c>
      <c r="T2716">
        <v>578</v>
      </c>
      <c r="U2716" s="1">
        <v>45489</v>
      </c>
      <c r="V2716" s="2">
        <v>0.52083333333333337</v>
      </c>
      <c r="W2716" s="2">
        <v>0.58333333333333337</v>
      </c>
      <c r="X2716" t="s">
        <v>38</v>
      </c>
      <c r="Y2716">
        <v>3</v>
      </c>
      <c r="Z2716">
        <v>16</v>
      </c>
      <c r="AA2716">
        <v>16</v>
      </c>
      <c r="AB2716" t="s">
        <v>42</v>
      </c>
      <c r="AC2716" t="s">
        <v>40</v>
      </c>
      <c r="AD2716">
        <v>90</v>
      </c>
      <c r="AE2716">
        <v>1</v>
      </c>
      <c r="AF2716">
        <v>0</v>
      </c>
      <c r="AG2716" t="s">
        <v>73</v>
      </c>
      <c r="AH2716" t="s">
        <v>104</v>
      </c>
      <c r="AI2716" t="s">
        <v>112</v>
      </c>
      <c r="AJ2716">
        <v>2697</v>
      </c>
      <c r="AK2716">
        <v>2698</v>
      </c>
      <c r="AL2716" t="s">
        <v>118</v>
      </c>
    </row>
    <row r="2717" spans="1:38" x14ac:dyDescent="0.2">
      <c r="A2717">
        <v>1246</v>
      </c>
      <c r="B2717" s="1">
        <v>45597</v>
      </c>
      <c r="C2717" s="2">
        <v>0.52083333333333337</v>
      </c>
      <c r="D2717" s="2">
        <v>0.58333333333333337</v>
      </c>
      <c r="E2717" t="s">
        <v>38</v>
      </c>
      <c r="F2717">
        <v>3</v>
      </c>
      <c r="G2717">
        <v>16</v>
      </c>
      <c r="H2717">
        <v>11</v>
      </c>
      <c r="I2717" t="s">
        <v>27</v>
      </c>
      <c r="J2717" t="s">
        <v>40</v>
      </c>
      <c r="K2717">
        <v>90</v>
      </c>
      <c r="L2717">
        <v>0.6875</v>
      </c>
      <c r="M2717">
        <v>0</v>
      </c>
      <c r="N2717" t="s">
        <v>76</v>
      </c>
      <c r="O2717" t="s">
        <v>108</v>
      </c>
      <c r="P2717" t="s">
        <v>112</v>
      </c>
      <c r="Q2717" t="s">
        <v>118</v>
      </c>
      <c r="R2717" t="s">
        <v>118</v>
      </c>
      <c r="S2717">
        <v>2699</v>
      </c>
      <c r="T2717">
        <v>1364</v>
      </c>
      <c r="U2717" s="1">
        <v>45565</v>
      </c>
      <c r="V2717" s="2">
        <v>0.52083333333333337</v>
      </c>
      <c r="W2717" s="2">
        <v>0.54166666666666663</v>
      </c>
      <c r="X2717" t="s">
        <v>38</v>
      </c>
      <c r="Y2717">
        <v>3</v>
      </c>
      <c r="Z2717">
        <v>16</v>
      </c>
      <c r="AA2717">
        <v>2</v>
      </c>
      <c r="AB2717" t="s">
        <v>27</v>
      </c>
      <c r="AC2717" t="s">
        <v>28</v>
      </c>
      <c r="AD2717">
        <v>29.999999999999893</v>
      </c>
      <c r="AE2717">
        <v>0.125</v>
      </c>
      <c r="AF2717">
        <v>0</v>
      </c>
      <c r="AG2717" t="s">
        <v>72</v>
      </c>
      <c r="AH2717" t="s">
        <v>106</v>
      </c>
      <c r="AI2717" t="s">
        <v>112</v>
      </c>
      <c r="AJ2717">
        <v>2698</v>
      </c>
      <c r="AK2717">
        <v>2699</v>
      </c>
      <c r="AL2717" t="s">
        <v>118</v>
      </c>
    </row>
    <row r="2718" spans="1:38" x14ac:dyDescent="0.2">
      <c r="A2718">
        <v>649</v>
      </c>
      <c r="B2718" s="1">
        <v>45306</v>
      </c>
      <c r="C2718" s="2">
        <v>0.52083333333333337</v>
      </c>
      <c r="D2718" s="2">
        <v>0.58333333333333337</v>
      </c>
      <c r="E2718" t="s">
        <v>38</v>
      </c>
      <c r="F2718">
        <v>3</v>
      </c>
      <c r="G2718">
        <v>16</v>
      </c>
      <c r="H2718">
        <v>19</v>
      </c>
      <c r="I2718" t="s">
        <v>42</v>
      </c>
      <c r="J2718" t="s">
        <v>28</v>
      </c>
      <c r="K2718">
        <v>90</v>
      </c>
      <c r="L2718">
        <v>1.1875</v>
      </c>
      <c r="M2718">
        <v>1</v>
      </c>
      <c r="N2718" t="s">
        <v>72</v>
      </c>
      <c r="O2718" t="s">
        <v>98</v>
      </c>
      <c r="P2718" t="s">
        <v>112</v>
      </c>
      <c r="Q2718" t="s">
        <v>118</v>
      </c>
      <c r="R2718" t="s">
        <v>118</v>
      </c>
      <c r="S2718">
        <v>2700</v>
      </c>
      <c r="T2718">
        <v>1246</v>
      </c>
      <c r="U2718" s="1">
        <v>45597</v>
      </c>
      <c r="V2718" s="2">
        <v>0.52083333333333337</v>
      </c>
      <c r="W2718" s="2">
        <v>0.58333333333333337</v>
      </c>
      <c r="X2718" t="s">
        <v>38</v>
      </c>
      <c r="Y2718">
        <v>3</v>
      </c>
      <c r="Z2718">
        <v>16</v>
      </c>
      <c r="AA2718">
        <v>11</v>
      </c>
      <c r="AB2718" t="s">
        <v>27</v>
      </c>
      <c r="AC2718" t="s">
        <v>40</v>
      </c>
      <c r="AD2718">
        <v>90</v>
      </c>
      <c r="AE2718">
        <v>0.6875</v>
      </c>
      <c r="AF2718">
        <v>0</v>
      </c>
      <c r="AG2718" t="s">
        <v>76</v>
      </c>
      <c r="AH2718" t="s">
        <v>108</v>
      </c>
      <c r="AI2718" t="s">
        <v>112</v>
      </c>
      <c r="AJ2718">
        <v>2699</v>
      </c>
      <c r="AK2718">
        <v>2700</v>
      </c>
      <c r="AL2718" t="s">
        <v>118</v>
      </c>
    </row>
    <row r="2719" spans="1:38" x14ac:dyDescent="0.2">
      <c r="A2719">
        <v>691</v>
      </c>
      <c r="B2719" s="1">
        <v>45318</v>
      </c>
      <c r="C2719" s="2">
        <v>0.52083333333333337</v>
      </c>
      <c r="D2719" s="2">
        <v>0.58333333333333337</v>
      </c>
      <c r="E2719" t="s">
        <v>38</v>
      </c>
      <c r="F2719">
        <v>3</v>
      </c>
      <c r="G2719">
        <v>16</v>
      </c>
      <c r="H2719">
        <v>4</v>
      </c>
      <c r="I2719" t="s">
        <v>13</v>
      </c>
      <c r="J2719" t="s">
        <v>18</v>
      </c>
      <c r="K2719">
        <v>90</v>
      </c>
      <c r="L2719">
        <v>0.25</v>
      </c>
      <c r="M2719">
        <v>0</v>
      </c>
      <c r="N2719" t="s">
        <v>77</v>
      </c>
      <c r="O2719" t="s">
        <v>98</v>
      </c>
      <c r="P2719" t="s">
        <v>112</v>
      </c>
      <c r="Q2719" t="s">
        <v>118</v>
      </c>
      <c r="R2719" t="s">
        <v>118</v>
      </c>
      <c r="S2719">
        <v>2701</v>
      </c>
      <c r="T2719">
        <v>649</v>
      </c>
      <c r="U2719" s="1">
        <v>45306</v>
      </c>
      <c r="V2719" s="2">
        <v>0.52083333333333337</v>
      </c>
      <c r="W2719" s="2">
        <v>0.58333333333333337</v>
      </c>
      <c r="X2719" t="s">
        <v>38</v>
      </c>
      <c r="Y2719">
        <v>3</v>
      </c>
      <c r="Z2719">
        <v>16</v>
      </c>
      <c r="AA2719">
        <v>19</v>
      </c>
      <c r="AB2719" t="s">
        <v>42</v>
      </c>
      <c r="AC2719" t="s">
        <v>28</v>
      </c>
      <c r="AD2719">
        <v>90</v>
      </c>
      <c r="AE2719">
        <v>1.1875</v>
      </c>
      <c r="AF2719">
        <v>1</v>
      </c>
      <c r="AG2719" t="s">
        <v>72</v>
      </c>
      <c r="AH2719" t="s">
        <v>98</v>
      </c>
      <c r="AI2719" t="s">
        <v>112</v>
      </c>
      <c r="AJ2719">
        <v>2700</v>
      </c>
      <c r="AK2719">
        <v>2701</v>
      </c>
      <c r="AL2719" t="s">
        <v>118</v>
      </c>
    </row>
    <row r="2720" spans="1:38" x14ac:dyDescent="0.2">
      <c r="A2720">
        <v>1040</v>
      </c>
      <c r="B2720" s="1">
        <v>45379</v>
      </c>
      <c r="C2720" s="2">
        <v>0.52083333333333337</v>
      </c>
      <c r="D2720" s="2">
        <v>0.60416666666666663</v>
      </c>
      <c r="E2720" t="s">
        <v>38</v>
      </c>
      <c r="F2720">
        <v>3</v>
      </c>
      <c r="G2720">
        <v>16</v>
      </c>
      <c r="H2720">
        <v>15</v>
      </c>
      <c r="I2720" t="s">
        <v>22</v>
      </c>
      <c r="J2720" t="s">
        <v>14</v>
      </c>
      <c r="K2720">
        <v>119.99999999999989</v>
      </c>
      <c r="L2720">
        <v>0.9375</v>
      </c>
      <c r="M2720">
        <v>0</v>
      </c>
      <c r="N2720" t="s">
        <v>75</v>
      </c>
      <c r="O2720" t="s">
        <v>100</v>
      </c>
      <c r="P2720" t="s">
        <v>112</v>
      </c>
      <c r="Q2720" t="s">
        <v>118</v>
      </c>
      <c r="R2720" t="s">
        <v>124</v>
      </c>
      <c r="S2720">
        <v>2696</v>
      </c>
      <c r="T2720">
        <v>2594</v>
      </c>
      <c r="U2720" s="1">
        <v>45539</v>
      </c>
      <c r="V2720" s="2">
        <v>0.54166666666666663</v>
      </c>
      <c r="W2720" s="2">
        <v>0.625</v>
      </c>
      <c r="X2720" t="s">
        <v>38</v>
      </c>
      <c r="Y2720">
        <v>3</v>
      </c>
      <c r="Z2720">
        <v>16</v>
      </c>
      <c r="AA2720">
        <v>2</v>
      </c>
      <c r="AB2720" t="s">
        <v>13</v>
      </c>
      <c r="AC2720" t="s">
        <v>18</v>
      </c>
      <c r="AD2720">
        <v>120.00000000000006</v>
      </c>
      <c r="AE2720">
        <v>0.125</v>
      </c>
      <c r="AF2720">
        <v>0</v>
      </c>
      <c r="AG2720" t="s">
        <v>74</v>
      </c>
      <c r="AH2720" t="s">
        <v>106</v>
      </c>
      <c r="AI2720" t="s">
        <v>112</v>
      </c>
      <c r="AJ2720">
        <v>2695</v>
      </c>
      <c r="AK2720">
        <v>2696</v>
      </c>
      <c r="AL2720" t="s">
        <v>118</v>
      </c>
    </row>
    <row r="2721" spans="1:38" x14ac:dyDescent="0.2">
      <c r="A2721">
        <v>577</v>
      </c>
      <c r="B2721" s="1">
        <v>45521</v>
      </c>
      <c r="C2721" s="2">
        <v>0.52083333333333337</v>
      </c>
      <c r="D2721" s="2">
        <v>0.60416666666666663</v>
      </c>
      <c r="E2721" t="s">
        <v>38</v>
      </c>
      <c r="F2721">
        <v>3</v>
      </c>
      <c r="G2721">
        <v>16</v>
      </c>
      <c r="H2721">
        <v>18</v>
      </c>
      <c r="I2721" t="s">
        <v>39</v>
      </c>
      <c r="J2721" t="s">
        <v>40</v>
      </c>
      <c r="K2721">
        <v>119.99999999999989</v>
      </c>
      <c r="L2721">
        <v>1.125</v>
      </c>
      <c r="M2721">
        <v>1</v>
      </c>
      <c r="N2721" t="s">
        <v>77</v>
      </c>
      <c r="O2721" t="s">
        <v>105</v>
      </c>
      <c r="P2721" t="s">
        <v>112</v>
      </c>
      <c r="Q2721" t="s">
        <v>118</v>
      </c>
      <c r="R2721" t="s">
        <v>124</v>
      </c>
      <c r="S2721">
        <v>2703</v>
      </c>
      <c r="T2721">
        <v>2964</v>
      </c>
      <c r="U2721" s="1">
        <v>45324</v>
      </c>
      <c r="V2721" s="2">
        <v>0.52083333333333337</v>
      </c>
      <c r="W2721" s="2">
        <v>0.54166666666666663</v>
      </c>
      <c r="X2721" t="s">
        <v>38</v>
      </c>
      <c r="Y2721">
        <v>3</v>
      </c>
      <c r="Z2721">
        <v>16</v>
      </c>
      <c r="AA2721">
        <v>7</v>
      </c>
      <c r="AB2721" t="s">
        <v>22</v>
      </c>
      <c r="AC2721" t="s">
        <v>18</v>
      </c>
      <c r="AD2721">
        <v>29.999999999999893</v>
      </c>
      <c r="AE2721">
        <v>0.4375</v>
      </c>
      <c r="AF2721">
        <v>0</v>
      </c>
      <c r="AG2721" t="s">
        <v>76</v>
      </c>
      <c r="AH2721" t="s">
        <v>99</v>
      </c>
      <c r="AI2721" t="s">
        <v>112</v>
      </c>
      <c r="AJ2721">
        <v>2702</v>
      </c>
      <c r="AK2721">
        <v>2703</v>
      </c>
      <c r="AL2721" t="s">
        <v>118</v>
      </c>
    </row>
    <row r="2722" spans="1:38" x14ac:dyDescent="0.2">
      <c r="A2722">
        <v>1401</v>
      </c>
      <c r="B2722" s="1">
        <v>45458</v>
      </c>
      <c r="C2722" s="2">
        <v>0.52083333333333337</v>
      </c>
      <c r="D2722" s="2">
        <v>0.58333333333333337</v>
      </c>
      <c r="E2722" t="s">
        <v>38</v>
      </c>
      <c r="F2722">
        <v>3</v>
      </c>
      <c r="G2722">
        <v>16</v>
      </c>
      <c r="H2722">
        <v>14</v>
      </c>
      <c r="I2722" t="s">
        <v>39</v>
      </c>
      <c r="J2722" t="s">
        <v>23</v>
      </c>
      <c r="K2722">
        <v>90</v>
      </c>
      <c r="L2722">
        <v>0.875</v>
      </c>
      <c r="M2722">
        <v>0</v>
      </c>
      <c r="N2722" t="s">
        <v>77</v>
      </c>
      <c r="O2722" t="s">
        <v>103</v>
      </c>
      <c r="P2722" t="s">
        <v>112</v>
      </c>
      <c r="Q2722" t="s">
        <v>118</v>
      </c>
      <c r="R2722" t="s">
        <v>118</v>
      </c>
      <c r="S2722">
        <v>2704</v>
      </c>
      <c r="T2722">
        <v>577</v>
      </c>
      <c r="U2722" s="1">
        <v>45521</v>
      </c>
      <c r="V2722" s="2">
        <v>0.52083333333333337</v>
      </c>
      <c r="W2722" s="2">
        <v>0.60416666666666663</v>
      </c>
      <c r="X2722" t="s">
        <v>38</v>
      </c>
      <c r="Y2722">
        <v>3</v>
      </c>
      <c r="Z2722">
        <v>16</v>
      </c>
      <c r="AA2722">
        <v>18</v>
      </c>
      <c r="AB2722" t="s">
        <v>39</v>
      </c>
      <c r="AC2722" t="s">
        <v>40</v>
      </c>
      <c r="AD2722">
        <v>119.99999999999989</v>
      </c>
      <c r="AE2722">
        <v>1.125</v>
      </c>
      <c r="AF2722">
        <v>1</v>
      </c>
      <c r="AG2722" t="s">
        <v>77</v>
      </c>
      <c r="AH2722" t="s">
        <v>105</v>
      </c>
      <c r="AI2722" t="s">
        <v>112</v>
      </c>
      <c r="AJ2722">
        <v>2703</v>
      </c>
      <c r="AK2722">
        <v>2704</v>
      </c>
      <c r="AL2722" t="s">
        <v>118</v>
      </c>
    </row>
    <row r="2723" spans="1:38" x14ac:dyDescent="0.2">
      <c r="A2723">
        <v>2747</v>
      </c>
      <c r="B2723" s="1">
        <v>45459</v>
      </c>
      <c r="C2723" s="2">
        <v>0.52083333333333337</v>
      </c>
      <c r="D2723" s="2">
        <v>0.58333333333333337</v>
      </c>
      <c r="E2723" t="s">
        <v>38</v>
      </c>
      <c r="F2723">
        <v>3</v>
      </c>
      <c r="G2723">
        <v>16</v>
      </c>
      <c r="H2723">
        <v>7</v>
      </c>
      <c r="I2723" t="s">
        <v>17</v>
      </c>
      <c r="J2723" t="s">
        <v>40</v>
      </c>
      <c r="K2723">
        <v>90</v>
      </c>
      <c r="L2723">
        <v>0.4375</v>
      </c>
      <c r="M2723">
        <v>0</v>
      </c>
      <c r="N2723" t="s">
        <v>71</v>
      </c>
      <c r="O2723" t="s">
        <v>103</v>
      </c>
      <c r="P2723" t="s">
        <v>112</v>
      </c>
      <c r="Q2723" t="s">
        <v>118</v>
      </c>
      <c r="R2723" t="s">
        <v>118</v>
      </c>
      <c r="S2723">
        <v>2705</v>
      </c>
      <c r="T2723">
        <v>1401</v>
      </c>
      <c r="U2723" s="1">
        <v>45458</v>
      </c>
      <c r="V2723" s="2">
        <v>0.52083333333333337</v>
      </c>
      <c r="W2723" s="2">
        <v>0.58333333333333337</v>
      </c>
      <c r="X2723" t="s">
        <v>38</v>
      </c>
      <c r="Y2723">
        <v>3</v>
      </c>
      <c r="Z2723">
        <v>16</v>
      </c>
      <c r="AA2723">
        <v>14</v>
      </c>
      <c r="AB2723" t="s">
        <v>39</v>
      </c>
      <c r="AC2723" t="s">
        <v>23</v>
      </c>
      <c r="AD2723">
        <v>90</v>
      </c>
      <c r="AE2723">
        <v>0.875</v>
      </c>
      <c r="AF2723">
        <v>0</v>
      </c>
      <c r="AG2723" t="s">
        <v>77</v>
      </c>
      <c r="AH2723" t="s">
        <v>103</v>
      </c>
      <c r="AI2723" t="s">
        <v>112</v>
      </c>
      <c r="AJ2723">
        <v>2704</v>
      </c>
      <c r="AK2723">
        <v>2705</v>
      </c>
      <c r="AL2723" t="s">
        <v>118</v>
      </c>
    </row>
    <row r="2724" spans="1:38" x14ac:dyDescent="0.2">
      <c r="A2724">
        <v>821</v>
      </c>
      <c r="B2724" s="1">
        <v>45402</v>
      </c>
      <c r="C2724" s="2">
        <v>0.52083333333333337</v>
      </c>
      <c r="D2724" s="2">
        <v>0.58333333333333337</v>
      </c>
      <c r="E2724" t="s">
        <v>38</v>
      </c>
      <c r="F2724">
        <v>3</v>
      </c>
      <c r="G2724">
        <v>16</v>
      </c>
      <c r="H2724">
        <v>16</v>
      </c>
      <c r="I2724" t="s">
        <v>17</v>
      </c>
      <c r="J2724" t="s">
        <v>40</v>
      </c>
      <c r="K2724">
        <v>90</v>
      </c>
      <c r="L2724">
        <v>1</v>
      </c>
      <c r="M2724">
        <v>0</v>
      </c>
      <c r="N2724" t="s">
        <v>77</v>
      </c>
      <c r="O2724" t="s">
        <v>101</v>
      </c>
      <c r="P2724" t="s">
        <v>112</v>
      </c>
      <c r="Q2724" t="s">
        <v>118</v>
      </c>
      <c r="R2724" t="s">
        <v>118</v>
      </c>
      <c r="S2724">
        <v>2706</v>
      </c>
      <c r="T2724">
        <v>2747</v>
      </c>
      <c r="U2724" s="1">
        <v>45459</v>
      </c>
      <c r="V2724" s="2">
        <v>0.52083333333333337</v>
      </c>
      <c r="W2724" s="2">
        <v>0.58333333333333337</v>
      </c>
      <c r="X2724" t="s">
        <v>38</v>
      </c>
      <c r="Y2724">
        <v>3</v>
      </c>
      <c r="Z2724">
        <v>16</v>
      </c>
      <c r="AA2724">
        <v>7</v>
      </c>
      <c r="AB2724" t="s">
        <v>17</v>
      </c>
      <c r="AC2724" t="s">
        <v>40</v>
      </c>
      <c r="AD2724">
        <v>90</v>
      </c>
      <c r="AE2724">
        <v>0.4375</v>
      </c>
      <c r="AF2724">
        <v>0</v>
      </c>
      <c r="AG2724" t="s">
        <v>71</v>
      </c>
      <c r="AH2724" t="s">
        <v>103</v>
      </c>
      <c r="AI2724" t="s">
        <v>112</v>
      </c>
      <c r="AJ2724">
        <v>2705</v>
      </c>
      <c r="AK2724">
        <v>2706</v>
      </c>
      <c r="AL2724" t="s">
        <v>118</v>
      </c>
    </row>
    <row r="2725" spans="1:38" x14ac:dyDescent="0.2">
      <c r="A2725">
        <v>1409</v>
      </c>
      <c r="B2725" s="1">
        <v>45356</v>
      </c>
      <c r="C2725" s="2">
        <v>0.52083333333333337</v>
      </c>
      <c r="D2725" s="2">
        <v>0.5625</v>
      </c>
      <c r="E2725" t="s">
        <v>38</v>
      </c>
      <c r="F2725">
        <v>3</v>
      </c>
      <c r="G2725">
        <v>16</v>
      </c>
      <c r="H2725">
        <v>2</v>
      </c>
      <c r="I2725" t="s">
        <v>27</v>
      </c>
      <c r="J2725" t="s">
        <v>28</v>
      </c>
      <c r="K2725">
        <v>59.999999999999943</v>
      </c>
      <c r="L2725">
        <v>0.125</v>
      </c>
      <c r="M2725">
        <v>0</v>
      </c>
      <c r="N2725" t="s">
        <v>73</v>
      </c>
      <c r="O2725" t="s">
        <v>100</v>
      </c>
      <c r="P2725" t="s">
        <v>112</v>
      </c>
      <c r="Q2725" t="s">
        <v>117</v>
      </c>
      <c r="R2725" t="s">
        <v>118</v>
      </c>
      <c r="S2725">
        <v>2707</v>
      </c>
      <c r="T2725">
        <v>821</v>
      </c>
      <c r="U2725" s="1">
        <v>45402</v>
      </c>
      <c r="V2725" s="2">
        <v>0.52083333333333337</v>
      </c>
      <c r="W2725" s="2">
        <v>0.58333333333333337</v>
      </c>
      <c r="X2725" t="s">
        <v>38</v>
      </c>
      <c r="Y2725">
        <v>3</v>
      </c>
      <c r="Z2725">
        <v>16</v>
      </c>
      <c r="AA2725">
        <v>16</v>
      </c>
      <c r="AB2725" t="s">
        <v>17</v>
      </c>
      <c r="AC2725" t="s">
        <v>40</v>
      </c>
      <c r="AD2725">
        <v>90</v>
      </c>
      <c r="AE2725">
        <v>1</v>
      </c>
      <c r="AF2725">
        <v>0</v>
      </c>
      <c r="AG2725" t="s">
        <v>77</v>
      </c>
      <c r="AH2725" t="s">
        <v>101</v>
      </c>
      <c r="AI2725" t="s">
        <v>112</v>
      </c>
      <c r="AJ2725">
        <v>2706</v>
      </c>
      <c r="AK2725">
        <v>2707</v>
      </c>
      <c r="AL2725" t="s">
        <v>118</v>
      </c>
    </row>
    <row r="2726" spans="1:38" x14ac:dyDescent="0.2">
      <c r="A2726">
        <v>2978</v>
      </c>
      <c r="B2726" s="1">
        <v>45381</v>
      </c>
      <c r="C2726" s="2">
        <v>0.52083333333333337</v>
      </c>
      <c r="D2726" s="2">
        <v>0.54166666666666663</v>
      </c>
      <c r="E2726" t="s">
        <v>38</v>
      </c>
      <c r="F2726">
        <v>3</v>
      </c>
      <c r="G2726">
        <v>16</v>
      </c>
      <c r="H2726">
        <v>9</v>
      </c>
      <c r="I2726" t="s">
        <v>41</v>
      </c>
      <c r="J2726" t="s">
        <v>18</v>
      </c>
      <c r="K2726">
        <v>29.999999999999893</v>
      </c>
      <c r="L2726">
        <v>0.5625</v>
      </c>
      <c r="M2726">
        <v>0</v>
      </c>
      <c r="N2726" t="s">
        <v>77</v>
      </c>
      <c r="O2726" t="s">
        <v>100</v>
      </c>
      <c r="P2726" t="s">
        <v>112</v>
      </c>
      <c r="Q2726" t="s">
        <v>118</v>
      </c>
      <c r="R2726" t="s">
        <v>118</v>
      </c>
      <c r="S2726">
        <v>2708</v>
      </c>
      <c r="T2726">
        <v>1409</v>
      </c>
      <c r="U2726" s="1">
        <v>45356</v>
      </c>
      <c r="V2726" s="2">
        <v>0.52083333333333337</v>
      </c>
      <c r="W2726" s="2">
        <v>0.5625</v>
      </c>
      <c r="X2726" t="s">
        <v>38</v>
      </c>
      <c r="Y2726">
        <v>3</v>
      </c>
      <c r="Z2726">
        <v>16</v>
      </c>
      <c r="AA2726">
        <v>2</v>
      </c>
      <c r="AB2726" t="s">
        <v>27</v>
      </c>
      <c r="AC2726" t="s">
        <v>28</v>
      </c>
      <c r="AD2726">
        <v>59.999999999999943</v>
      </c>
      <c r="AE2726">
        <v>0.125</v>
      </c>
      <c r="AF2726">
        <v>0</v>
      </c>
      <c r="AG2726" t="s">
        <v>73</v>
      </c>
      <c r="AH2726" t="s">
        <v>100</v>
      </c>
      <c r="AI2726" t="s">
        <v>112</v>
      </c>
      <c r="AJ2726">
        <v>2707</v>
      </c>
      <c r="AK2726">
        <v>2708</v>
      </c>
      <c r="AL2726" t="s">
        <v>118</v>
      </c>
    </row>
    <row r="2727" spans="1:38" x14ac:dyDescent="0.2">
      <c r="A2727">
        <v>2964</v>
      </c>
      <c r="B2727" s="1">
        <v>45324</v>
      </c>
      <c r="C2727" s="2">
        <v>0.52083333333333337</v>
      </c>
      <c r="D2727" s="2">
        <v>0.54166666666666663</v>
      </c>
      <c r="E2727" t="s">
        <v>38</v>
      </c>
      <c r="F2727">
        <v>3</v>
      </c>
      <c r="G2727">
        <v>16</v>
      </c>
      <c r="H2727">
        <v>7</v>
      </c>
      <c r="I2727" t="s">
        <v>22</v>
      </c>
      <c r="J2727" t="s">
        <v>18</v>
      </c>
      <c r="K2727">
        <v>29.999999999999893</v>
      </c>
      <c r="L2727">
        <v>0.4375</v>
      </c>
      <c r="M2727">
        <v>0</v>
      </c>
      <c r="N2727" t="s">
        <v>76</v>
      </c>
      <c r="O2727" t="s">
        <v>99</v>
      </c>
      <c r="P2727" t="s">
        <v>112</v>
      </c>
      <c r="Q2727" t="s">
        <v>118</v>
      </c>
      <c r="R2727" t="s">
        <v>118</v>
      </c>
      <c r="S2727">
        <v>2702</v>
      </c>
      <c r="T2727">
        <v>691</v>
      </c>
      <c r="U2727" s="1">
        <v>45318</v>
      </c>
      <c r="V2727" s="2">
        <v>0.52083333333333337</v>
      </c>
      <c r="W2727" s="2">
        <v>0.58333333333333337</v>
      </c>
      <c r="X2727" t="s">
        <v>38</v>
      </c>
      <c r="Y2727">
        <v>3</v>
      </c>
      <c r="Z2727">
        <v>16</v>
      </c>
      <c r="AA2727">
        <v>4</v>
      </c>
      <c r="AB2727" t="s">
        <v>13</v>
      </c>
      <c r="AC2727" t="s">
        <v>18</v>
      </c>
      <c r="AD2727">
        <v>90</v>
      </c>
      <c r="AE2727">
        <v>0.25</v>
      </c>
      <c r="AF2727">
        <v>0</v>
      </c>
      <c r="AG2727" t="s">
        <v>77</v>
      </c>
      <c r="AH2727" t="s">
        <v>98</v>
      </c>
      <c r="AI2727" t="s">
        <v>112</v>
      </c>
      <c r="AJ2727">
        <v>2701</v>
      </c>
      <c r="AK2727">
        <v>2702</v>
      </c>
      <c r="AL2727" t="s">
        <v>118</v>
      </c>
    </row>
    <row r="2728" spans="1:38" x14ac:dyDescent="0.2">
      <c r="A2728">
        <v>2862</v>
      </c>
      <c r="B2728" s="1">
        <v>45515</v>
      </c>
      <c r="C2728" s="2">
        <v>0.5</v>
      </c>
      <c r="D2728" s="2">
        <v>0.5625</v>
      </c>
      <c r="E2728" t="s">
        <v>38</v>
      </c>
      <c r="F2728">
        <v>3</v>
      </c>
      <c r="G2728">
        <v>16</v>
      </c>
      <c r="H2728">
        <v>1</v>
      </c>
      <c r="I2728" t="s">
        <v>22</v>
      </c>
      <c r="J2728" t="s">
        <v>18</v>
      </c>
      <c r="K2728">
        <v>90</v>
      </c>
      <c r="L2728">
        <v>6.25E-2</v>
      </c>
      <c r="M2728">
        <v>0</v>
      </c>
      <c r="N2728" t="s">
        <v>71</v>
      </c>
      <c r="O2728" t="s">
        <v>105</v>
      </c>
      <c r="P2728" t="s">
        <v>112</v>
      </c>
      <c r="Q2728" t="s">
        <v>117</v>
      </c>
      <c r="R2728" t="s">
        <v>118</v>
      </c>
      <c r="S2728">
        <v>2742</v>
      </c>
      <c r="T2728">
        <v>2490</v>
      </c>
      <c r="U2728" s="1">
        <v>45415</v>
      </c>
      <c r="V2728" s="2">
        <v>0.5</v>
      </c>
      <c r="W2728" s="2">
        <v>0.5625</v>
      </c>
      <c r="X2728" t="s">
        <v>38</v>
      </c>
      <c r="Y2728">
        <v>3</v>
      </c>
      <c r="Z2728">
        <v>16</v>
      </c>
      <c r="AA2728">
        <v>14</v>
      </c>
      <c r="AB2728" t="s">
        <v>27</v>
      </c>
      <c r="AC2728" t="s">
        <v>40</v>
      </c>
      <c r="AD2728">
        <v>90</v>
      </c>
      <c r="AE2728">
        <v>0.875</v>
      </c>
      <c r="AF2728">
        <v>0</v>
      </c>
      <c r="AG2728" t="s">
        <v>76</v>
      </c>
      <c r="AH2728" t="s">
        <v>102</v>
      </c>
      <c r="AI2728" t="s">
        <v>112</v>
      </c>
      <c r="AJ2728">
        <v>2741</v>
      </c>
      <c r="AK2728">
        <v>2742</v>
      </c>
      <c r="AL2728" t="s">
        <v>118</v>
      </c>
    </row>
    <row r="2729" spans="1:38" x14ac:dyDescent="0.2">
      <c r="A2729">
        <v>2807</v>
      </c>
      <c r="B2729" s="1">
        <v>45392</v>
      </c>
      <c r="C2729" s="2">
        <v>0.5</v>
      </c>
      <c r="D2729" s="2">
        <v>0.5625</v>
      </c>
      <c r="E2729" t="s">
        <v>38</v>
      </c>
      <c r="F2729">
        <v>3</v>
      </c>
      <c r="G2729">
        <v>16</v>
      </c>
      <c r="H2729">
        <v>6</v>
      </c>
      <c r="I2729" t="s">
        <v>22</v>
      </c>
      <c r="J2729" t="s">
        <v>30</v>
      </c>
      <c r="K2729">
        <v>90</v>
      </c>
      <c r="L2729">
        <v>0.375</v>
      </c>
      <c r="M2729">
        <v>0</v>
      </c>
      <c r="N2729" t="s">
        <v>74</v>
      </c>
      <c r="O2729" t="s">
        <v>101</v>
      </c>
      <c r="P2729" t="s">
        <v>112</v>
      </c>
      <c r="Q2729" t="s">
        <v>118</v>
      </c>
      <c r="R2729" t="s">
        <v>118</v>
      </c>
      <c r="S2729">
        <v>2743</v>
      </c>
      <c r="T2729">
        <v>2862</v>
      </c>
      <c r="U2729" s="1">
        <v>45515</v>
      </c>
      <c r="V2729" s="2">
        <v>0.5</v>
      </c>
      <c r="W2729" s="2">
        <v>0.5625</v>
      </c>
      <c r="X2729" t="s">
        <v>38</v>
      </c>
      <c r="Y2729">
        <v>3</v>
      </c>
      <c r="Z2729">
        <v>16</v>
      </c>
      <c r="AA2729">
        <v>1</v>
      </c>
      <c r="AB2729" t="s">
        <v>22</v>
      </c>
      <c r="AC2729" t="s">
        <v>18</v>
      </c>
      <c r="AD2729">
        <v>90</v>
      </c>
      <c r="AE2729">
        <v>6.25E-2</v>
      </c>
      <c r="AF2729">
        <v>0</v>
      </c>
      <c r="AG2729" t="s">
        <v>71</v>
      </c>
      <c r="AH2729" t="s">
        <v>105</v>
      </c>
      <c r="AI2729" t="s">
        <v>112</v>
      </c>
      <c r="AJ2729">
        <v>2742</v>
      </c>
      <c r="AK2729">
        <v>2743</v>
      </c>
      <c r="AL2729" t="s">
        <v>118</v>
      </c>
    </row>
    <row r="2730" spans="1:38" x14ac:dyDescent="0.2">
      <c r="A2730">
        <v>241</v>
      </c>
      <c r="B2730" s="1">
        <v>45342</v>
      </c>
      <c r="C2730" s="2">
        <v>0.5</v>
      </c>
      <c r="D2730" s="2">
        <v>0.54166666666666663</v>
      </c>
      <c r="E2730" t="s">
        <v>38</v>
      </c>
      <c r="F2730">
        <v>3</v>
      </c>
      <c r="G2730">
        <v>16</v>
      </c>
      <c r="H2730">
        <v>19</v>
      </c>
      <c r="I2730" t="s">
        <v>42</v>
      </c>
      <c r="J2730" t="s">
        <v>40</v>
      </c>
      <c r="K2730">
        <v>59.999999999999943</v>
      </c>
      <c r="L2730">
        <v>1.1875</v>
      </c>
      <c r="M2730">
        <v>1</v>
      </c>
      <c r="N2730" t="s">
        <v>73</v>
      </c>
      <c r="O2730" t="s">
        <v>99</v>
      </c>
      <c r="P2730" t="s">
        <v>112</v>
      </c>
      <c r="Q2730" t="s">
        <v>118</v>
      </c>
      <c r="R2730" t="s">
        <v>118</v>
      </c>
      <c r="S2730">
        <v>2744</v>
      </c>
      <c r="T2730">
        <v>2807</v>
      </c>
      <c r="U2730" s="1">
        <v>45392</v>
      </c>
      <c r="V2730" s="2">
        <v>0.5</v>
      </c>
      <c r="W2730" s="2">
        <v>0.5625</v>
      </c>
      <c r="X2730" t="s">
        <v>38</v>
      </c>
      <c r="Y2730">
        <v>3</v>
      </c>
      <c r="Z2730">
        <v>16</v>
      </c>
      <c r="AA2730">
        <v>6</v>
      </c>
      <c r="AB2730" t="s">
        <v>22</v>
      </c>
      <c r="AC2730" t="s">
        <v>30</v>
      </c>
      <c r="AD2730">
        <v>90</v>
      </c>
      <c r="AE2730">
        <v>0.375</v>
      </c>
      <c r="AF2730">
        <v>0</v>
      </c>
      <c r="AG2730" t="s">
        <v>74</v>
      </c>
      <c r="AH2730" t="s">
        <v>101</v>
      </c>
      <c r="AI2730" t="s">
        <v>112</v>
      </c>
      <c r="AJ2730">
        <v>2743</v>
      </c>
      <c r="AK2730">
        <v>2744</v>
      </c>
      <c r="AL2730" t="s">
        <v>118</v>
      </c>
    </row>
    <row r="2731" spans="1:38" x14ac:dyDescent="0.2">
      <c r="A2731">
        <v>325</v>
      </c>
      <c r="B2731" s="1">
        <v>45644</v>
      </c>
      <c r="C2731" s="2">
        <v>0.5</v>
      </c>
      <c r="D2731" s="2">
        <v>0.52083333333333337</v>
      </c>
      <c r="E2731" t="s">
        <v>38</v>
      </c>
      <c r="F2731">
        <v>3</v>
      </c>
      <c r="G2731">
        <v>16</v>
      </c>
      <c r="H2731">
        <v>15</v>
      </c>
      <c r="I2731" t="s">
        <v>13</v>
      </c>
      <c r="J2731" t="s">
        <v>23</v>
      </c>
      <c r="K2731">
        <v>30.000000000000053</v>
      </c>
      <c r="L2731">
        <v>0.9375</v>
      </c>
      <c r="M2731">
        <v>0</v>
      </c>
      <c r="N2731" t="s">
        <v>74</v>
      </c>
      <c r="O2731" t="s">
        <v>109</v>
      </c>
      <c r="P2731" t="s">
        <v>112</v>
      </c>
      <c r="Q2731" t="s">
        <v>118</v>
      </c>
      <c r="R2731" t="s">
        <v>118</v>
      </c>
      <c r="S2731">
        <v>2745</v>
      </c>
      <c r="T2731">
        <v>241</v>
      </c>
      <c r="U2731" s="1">
        <v>45342</v>
      </c>
      <c r="V2731" s="2">
        <v>0.5</v>
      </c>
      <c r="W2731" s="2">
        <v>0.54166666666666663</v>
      </c>
      <c r="X2731" t="s">
        <v>38</v>
      </c>
      <c r="Y2731">
        <v>3</v>
      </c>
      <c r="Z2731">
        <v>16</v>
      </c>
      <c r="AA2731">
        <v>19</v>
      </c>
      <c r="AB2731" t="s">
        <v>42</v>
      </c>
      <c r="AC2731" t="s">
        <v>40</v>
      </c>
      <c r="AD2731">
        <v>59.999999999999943</v>
      </c>
      <c r="AE2731">
        <v>1.1875</v>
      </c>
      <c r="AF2731">
        <v>1</v>
      </c>
      <c r="AG2731" t="s">
        <v>73</v>
      </c>
      <c r="AH2731" t="s">
        <v>99</v>
      </c>
      <c r="AI2731" t="s">
        <v>112</v>
      </c>
      <c r="AJ2731">
        <v>2744</v>
      </c>
      <c r="AK2731">
        <v>2745</v>
      </c>
      <c r="AL2731" t="s">
        <v>118</v>
      </c>
    </row>
    <row r="2732" spans="1:38" x14ac:dyDescent="0.2">
      <c r="A2732">
        <v>2279</v>
      </c>
      <c r="B2732" s="1">
        <v>45546</v>
      </c>
      <c r="C2732" s="2">
        <v>0.5</v>
      </c>
      <c r="D2732" s="2">
        <v>0.54166666666666663</v>
      </c>
      <c r="E2732" t="s">
        <v>38</v>
      </c>
      <c r="F2732">
        <v>3</v>
      </c>
      <c r="G2732">
        <v>16</v>
      </c>
      <c r="H2732">
        <v>7</v>
      </c>
      <c r="I2732" t="s">
        <v>17</v>
      </c>
      <c r="J2732" t="s">
        <v>14</v>
      </c>
      <c r="K2732">
        <v>59.999999999999943</v>
      </c>
      <c r="L2732">
        <v>0.4375</v>
      </c>
      <c r="M2732">
        <v>0</v>
      </c>
      <c r="N2732" t="s">
        <v>74</v>
      </c>
      <c r="O2732" t="s">
        <v>106</v>
      </c>
      <c r="P2732" t="s">
        <v>112</v>
      </c>
      <c r="Q2732" t="s">
        <v>118</v>
      </c>
      <c r="R2732" t="s">
        <v>118</v>
      </c>
      <c r="S2732">
        <v>2746</v>
      </c>
      <c r="T2732">
        <v>325</v>
      </c>
      <c r="U2732" s="1">
        <v>45644</v>
      </c>
      <c r="V2732" s="2">
        <v>0.5</v>
      </c>
      <c r="W2732" s="2">
        <v>0.52083333333333337</v>
      </c>
      <c r="X2732" t="s">
        <v>38</v>
      </c>
      <c r="Y2732">
        <v>3</v>
      </c>
      <c r="Z2732">
        <v>16</v>
      </c>
      <c r="AA2732">
        <v>15</v>
      </c>
      <c r="AB2732" t="s">
        <v>13</v>
      </c>
      <c r="AC2732" t="s">
        <v>23</v>
      </c>
      <c r="AD2732">
        <v>30.000000000000053</v>
      </c>
      <c r="AE2732">
        <v>0.9375</v>
      </c>
      <c r="AF2732">
        <v>0</v>
      </c>
      <c r="AG2732" t="s">
        <v>74</v>
      </c>
      <c r="AH2732" t="s">
        <v>109</v>
      </c>
      <c r="AI2732" t="s">
        <v>112</v>
      </c>
      <c r="AJ2732">
        <v>2745</v>
      </c>
      <c r="AK2732">
        <v>2746</v>
      </c>
      <c r="AL2732" t="s">
        <v>118</v>
      </c>
    </row>
    <row r="2733" spans="1:38" x14ac:dyDescent="0.2">
      <c r="A2733">
        <v>772</v>
      </c>
      <c r="B2733" s="1">
        <v>45395</v>
      </c>
      <c r="C2733" s="2">
        <v>0.5</v>
      </c>
      <c r="D2733" s="2">
        <v>0.52083333333333337</v>
      </c>
      <c r="E2733" t="s">
        <v>38</v>
      </c>
      <c r="F2733">
        <v>3</v>
      </c>
      <c r="G2733">
        <v>16</v>
      </c>
      <c r="H2733">
        <v>8</v>
      </c>
      <c r="I2733" t="s">
        <v>27</v>
      </c>
      <c r="J2733" t="s">
        <v>18</v>
      </c>
      <c r="K2733">
        <v>30.000000000000053</v>
      </c>
      <c r="L2733">
        <v>0.5</v>
      </c>
      <c r="M2733">
        <v>0</v>
      </c>
      <c r="N2733" t="s">
        <v>77</v>
      </c>
      <c r="O2733" t="s">
        <v>101</v>
      </c>
      <c r="P2733" t="s">
        <v>112</v>
      </c>
      <c r="Q2733" t="s">
        <v>118</v>
      </c>
      <c r="R2733" t="s">
        <v>118</v>
      </c>
      <c r="S2733">
        <v>2749</v>
      </c>
      <c r="T2733">
        <v>1013</v>
      </c>
      <c r="U2733" s="1">
        <v>45602</v>
      </c>
      <c r="V2733" s="2">
        <v>0.5</v>
      </c>
      <c r="W2733" s="2">
        <v>0.58333333333333337</v>
      </c>
      <c r="X2733" t="s">
        <v>38</v>
      </c>
      <c r="Y2733">
        <v>3</v>
      </c>
      <c r="Z2733">
        <v>16</v>
      </c>
      <c r="AA2733">
        <v>16</v>
      </c>
      <c r="AB2733" t="s">
        <v>41</v>
      </c>
      <c r="AC2733" t="s">
        <v>30</v>
      </c>
      <c r="AD2733">
        <v>120.00000000000006</v>
      </c>
      <c r="AE2733">
        <v>1</v>
      </c>
      <c r="AF2733">
        <v>0</v>
      </c>
      <c r="AG2733" t="s">
        <v>74</v>
      </c>
      <c r="AH2733" t="s">
        <v>108</v>
      </c>
      <c r="AI2733" t="s">
        <v>112</v>
      </c>
      <c r="AJ2733">
        <v>2748</v>
      </c>
      <c r="AK2733">
        <v>2749</v>
      </c>
      <c r="AL2733" t="s">
        <v>118</v>
      </c>
    </row>
    <row r="2734" spans="1:38" x14ac:dyDescent="0.2">
      <c r="A2734">
        <v>1013</v>
      </c>
      <c r="B2734" s="1">
        <v>45602</v>
      </c>
      <c r="C2734" s="2">
        <v>0.5</v>
      </c>
      <c r="D2734" s="2">
        <v>0.58333333333333337</v>
      </c>
      <c r="E2734" t="s">
        <v>38</v>
      </c>
      <c r="F2734">
        <v>3</v>
      </c>
      <c r="G2734">
        <v>16</v>
      </c>
      <c r="H2734">
        <v>16</v>
      </c>
      <c r="I2734" t="s">
        <v>41</v>
      </c>
      <c r="J2734" t="s">
        <v>30</v>
      </c>
      <c r="K2734">
        <v>120.00000000000006</v>
      </c>
      <c r="L2734">
        <v>1</v>
      </c>
      <c r="M2734">
        <v>0</v>
      </c>
      <c r="N2734" t="s">
        <v>74</v>
      </c>
      <c r="O2734" t="s">
        <v>108</v>
      </c>
      <c r="P2734" t="s">
        <v>112</v>
      </c>
      <c r="Q2734" t="s">
        <v>118</v>
      </c>
      <c r="R2734" t="s">
        <v>124</v>
      </c>
      <c r="S2734">
        <v>2748</v>
      </c>
      <c r="T2734">
        <v>2008</v>
      </c>
      <c r="U2734" s="1">
        <v>45571</v>
      </c>
      <c r="V2734" s="2">
        <v>0.5</v>
      </c>
      <c r="W2734" s="2">
        <v>0.52083333333333337</v>
      </c>
      <c r="X2734" t="s">
        <v>38</v>
      </c>
      <c r="Y2734">
        <v>3</v>
      </c>
      <c r="Z2734">
        <v>16</v>
      </c>
      <c r="AA2734">
        <v>13</v>
      </c>
      <c r="AB2734" t="s">
        <v>41</v>
      </c>
      <c r="AC2734" t="s">
        <v>40</v>
      </c>
      <c r="AD2734">
        <v>30.000000000000053</v>
      </c>
      <c r="AE2734">
        <v>0.8125</v>
      </c>
      <c r="AF2734">
        <v>0</v>
      </c>
      <c r="AG2734" t="s">
        <v>71</v>
      </c>
      <c r="AH2734" t="s">
        <v>107</v>
      </c>
      <c r="AI2734" t="s">
        <v>112</v>
      </c>
      <c r="AJ2734">
        <v>2747</v>
      </c>
      <c r="AK2734">
        <v>2748</v>
      </c>
      <c r="AL2734" t="s">
        <v>118</v>
      </c>
    </row>
    <row r="2735" spans="1:38" x14ac:dyDescent="0.2">
      <c r="A2735">
        <v>1088</v>
      </c>
      <c r="B2735" s="1">
        <v>45514</v>
      </c>
      <c r="C2735" s="2">
        <v>0.5</v>
      </c>
      <c r="D2735" s="2">
        <v>0.58333333333333337</v>
      </c>
      <c r="E2735" t="s">
        <v>38</v>
      </c>
      <c r="F2735">
        <v>3</v>
      </c>
      <c r="G2735">
        <v>16</v>
      </c>
      <c r="H2735">
        <v>11</v>
      </c>
      <c r="I2735" t="s">
        <v>27</v>
      </c>
      <c r="J2735" t="s">
        <v>28</v>
      </c>
      <c r="K2735">
        <v>120.00000000000006</v>
      </c>
      <c r="L2735">
        <v>0.6875</v>
      </c>
      <c r="M2735">
        <v>0</v>
      </c>
      <c r="N2735" t="s">
        <v>77</v>
      </c>
      <c r="O2735" t="s">
        <v>105</v>
      </c>
      <c r="P2735" t="s">
        <v>112</v>
      </c>
      <c r="Q2735" t="s">
        <v>118</v>
      </c>
      <c r="R2735" t="s">
        <v>124</v>
      </c>
      <c r="S2735">
        <v>2750</v>
      </c>
      <c r="T2735">
        <v>772</v>
      </c>
      <c r="U2735" s="1">
        <v>45395</v>
      </c>
      <c r="V2735" s="2">
        <v>0.5</v>
      </c>
      <c r="W2735" s="2">
        <v>0.52083333333333337</v>
      </c>
      <c r="X2735" t="s">
        <v>38</v>
      </c>
      <c r="Y2735">
        <v>3</v>
      </c>
      <c r="Z2735">
        <v>16</v>
      </c>
      <c r="AA2735">
        <v>8</v>
      </c>
      <c r="AB2735" t="s">
        <v>27</v>
      </c>
      <c r="AC2735" t="s">
        <v>18</v>
      </c>
      <c r="AD2735">
        <v>30.000000000000053</v>
      </c>
      <c r="AE2735">
        <v>0.5</v>
      </c>
      <c r="AF2735">
        <v>0</v>
      </c>
      <c r="AG2735" t="s">
        <v>77</v>
      </c>
      <c r="AH2735" t="s">
        <v>101</v>
      </c>
      <c r="AI2735" t="s">
        <v>112</v>
      </c>
      <c r="AJ2735">
        <v>2749</v>
      </c>
      <c r="AK2735">
        <v>2750</v>
      </c>
      <c r="AL2735" t="s">
        <v>118</v>
      </c>
    </row>
    <row r="2736" spans="1:38" x14ac:dyDescent="0.2">
      <c r="A2736">
        <v>1997</v>
      </c>
      <c r="B2736" s="1">
        <v>45498</v>
      </c>
      <c r="C2736" s="2">
        <v>0.5</v>
      </c>
      <c r="D2736" s="2">
        <v>0.5625</v>
      </c>
      <c r="E2736" t="s">
        <v>38</v>
      </c>
      <c r="F2736">
        <v>3</v>
      </c>
      <c r="G2736">
        <v>16</v>
      </c>
      <c r="H2736">
        <v>9</v>
      </c>
      <c r="I2736" t="s">
        <v>13</v>
      </c>
      <c r="J2736" t="s">
        <v>40</v>
      </c>
      <c r="K2736">
        <v>90</v>
      </c>
      <c r="L2736">
        <v>0.5625</v>
      </c>
      <c r="M2736">
        <v>0</v>
      </c>
      <c r="N2736" t="s">
        <v>75</v>
      </c>
      <c r="O2736" t="s">
        <v>104</v>
      </c>
      <c r="P2736" t="s">
        <v>112</v>
      </c>
      <c r="Q2736" t="s">
        <v>118</v>
      </c>
      <c r="R2736" t="s">
        <v>118</v>
      </c>
      <c r="S2736">
        <v>2751</v>
      </c>
      <c r="T2736">
        <v>1088</v>
      </c>
      <c r="U2736" s="1">
        <v>45514</v>
      </c>
      <c r="V2736" s="2">
        <v>0.5</v>
      </c>
      <c r="W2736" s="2">
        <v>0.58333333333333337</v>
      </c>
      <c r="X2736" t="s">
        <v>38</v>
      </c>
      <c r="Y2736">
        <v>3</v>
      </c>
      <c r="Z2736">
        <v>16</v>
      </c>
      <c r="AA2736">
        <v>11</v>
      </c>
      <c r="AB2736" t="s">
        <v>27</v>
      </c>
      <c r="AC2736" t="s">
        <v>28</v>
      </c>
      <c r="AD2736">
        <v>120.00000000000006</v>
      </c>
      <c r="AE2736">
        <v>0.6875</v>
      </c>
      <c r="AF2736">
        <v>0</v>
      </c>
      <c r="AG2736" t="s">
        <v>77</v>
      </c>
      <c r="AH2736" t="s">
        <v>105</v>
      </c>
      <c r="AI2736" t="s">
        <v>112</v>
      </c>
      <c r="AJ2736">
        <v>2750</v>
      </c>
      <c r="AK2736">
        <v>2751</v>
      </c>
      <c r="AL2736" t="s">
        <v>118</v>
      </c>
    </row>
    <row r="2737" spans="1:38" x14ac:dyDescent="0.2">
      <c r="A2737">
        <v>2490</v>
      </c>
      <c r="B2737" s="1">
        <v>45415</v>
      </c>
      <c r="C2737" s="2">
        <v>0.5</v>
      </c>
      <c r="D2737" s="2">
        <v>0.5625</v>
      </c>
      <c r="E2737" t="s">
        <v>38</v>
      </c>
      <c r="F2737">
        <v>3</v>
      </c>
      <c r="G2737">
        <v>16</v>
      </c>
      <c r="H2737">
        <v>14</v>
      </c>
      <c r="I2737" t="s">
        <v>27</v>
      </c>
      <c r="J2737" t="s">
        <v>40</v>
      </c>
      <c r="K2737">
        <v>90</v>
      </c>
      <c r="L2737">
        <v>0.875</v>
      </c>
      <c r="M2737">
        <v>0</v>
      </c>
      <c r="N2737" t="s">
        <v>76</v>
      </c>
      <c r="O2737" t="s">
        <v>102</v>
      </c>
      <c r="P2737" t="s">
        <v>112</v>
      </c>
      <c r="Q2737" t="s">
        <v>118</v>
      </c>
      <c r="R2737" t="s">
        <v>118</v>
      </c>
      <c r="S2737">
        <v>2741</v>
      </c>
      <c r="T2737">
        <v>1802</v>
      </c>
      <c r="U2737" s="1">
        <v>45503</v>
      </c>
      <c r="V2737" s="2">
        <v>0.5</v>
      </c>
      <c r="W2737" s="2">
        <v>0.5625</v>
      </c>
      <c r="X2737" t="s">
        <v>38</v>
      </c>
      <c r="Y2737">
        <v>3</v>
      </c>
      <c r="Z2737">
        <v>16</v>
      </c>
      <c r="AA2737">
        <v>3</v>
      </c>
      <c r="AB2737" t="s">
        <v>39</v>
      </c>
      <c r="AC2737" t="s">
        <v>18</v>
      </c>
      <c r="AD2737">
        <v>90</v>
      </c>
      <c r="AE2737">
        <v>0.1875</v>
      </c>
      <c r="AF2737">
        <v>0</v>
      </c>
      <c r="AG2737" t="s">
        <v>73</v>
      </c>
      <c r="AH2737" t="s">
        <v>104</v>
      </c>
      <c r="AI2737" t="s">
        <v>112</v>
      </c>
      <c r="AJ2737">
        <v>2740</v>
      </c>
      <c r="AK2737">
        <v>2741</v>
      </c>
      <c r="AL2737" t="s">
        <v>118</v>
      </c>
    </row>
    <row r="2738" spans="1:38" x14ac:dyDescent="0.2">
      <c r="A2738">
        <v>2008</v>
      </c>
      <c r="B2738" s="1">
        <v>45571</v>
      </c>
      <c r="C2738" s="2">
        <v>0.5</v>
      </c>
      <c r="D2738" s="2">
        <v>0.52083333333333337</v>
      </c>
      <c r="E2738" t="s">
        <v>38</v>
      </c>
      <c r="F2738">
        <v>3</v>
      </c>
      <c r="G2738">
        <v>16</v>
      </c>
      <c r="H2738">
        <v>13</v>
      </c>
      <c r="I2738" t="s">
        <v>41</v>
      </c>
      <c r="J2738" t="s">
        <v>40</v>
      </c>
      <c r="K2738">
        <v>30.000000000000053</v>
      </c>
      <c r="L2738">
        <v>0.8125</v>
      </c>
      <c r="M2738">
        <v>0</v>
      </c>
      <c r="N2738" t="s">
        <v>71</v>
      </c>
      <c r="O2738" t="s">
        <v>107</v>
      </c>
      <c r="P2738" t="s">
        <v>112</v>
      </c>
      <c r="Q2738" t="s">
        <v>118</v>
      </c>
      <c r="R2738" t="s">
        <v>118</v>
      </c>
      <c r="S2738">
        <v>2747</v>
      </c>
      <c r="T2738">
        <v>2279</v>
      </c>
      <c r="U2738" s="1">
        <v>45546</v>
      </c>
      <c r="V2738" s="2">
        <v>0.5</v>
      </c>
      <c r="W2738" s="2">
        <v>0.54166666666666663</v>
      </c>
      <c r="X2738" t="s">
        <v>38</v>
      </c>
      <c r="Y2738">
        <v>3</v>
      </c>
      <c r="Z2738">
        <v>16</v>
      </c>
      <c r="AA2738">
        <v>7</v>
      </c>
      <c r="AB2738" t="s">
        <v>17</v>
      </c>
      <c r="AC2738" t="s">
        <v>14</v>
      </c>
      <c r="AD2738">
        <v>59.999999999999943</v>
      </c>
      <c r="AE2738">
        <v>0.4375</v>
      </c>
      <c r="AF2738">
        <v>0</v>
      </c>
      <c r="AG2738" t="s">
        <v>74</v>
      </c>
      <c r="AH2738" t="s">
        <v>106</v>
      </c>
      <c r="AI2738" t="s">
        <v>112</v>
      </c>
      <c r="AJ2738">
        <v>2746</v>
      </c>
      <c r="AK2738">
        <v>2747</v>
      </c>
      <c r="AL2738" t="s">
        <v>118</v>
      </c>
    </row>
    <row r="2739" spans="1:38" x14ac:dyDescent="0.2">
      <c r="A2739">
        <v>1802</v>
      </c>
      <c r="B2739" s="1">
        <v>45503</v>
      </c>
      <c r="C2739" s="2">
        <v>0.5</v>
      </c>
      <c r="D2739" s="2">
        <v>0.5625</v>
      </c>
      <c r="E2739" t="s">
        <v>38</v>
      </c>
      <c r="F2739">
        <v>3</v>
      </c>
      <c r="G2739">
        <v>16</v>
      </c>
      <c r="H2739">
        <v>3</v>
      </c>
      <c r="I2739" t="s">
        <v>39</v>
      </c>
      <c r="J2739" t="s">
        <v>18</v>
      </c>
      <c r="K2739">
        <v>90</v>
      </c>
      <c r="L2739">
        <v>0.1875</v>
      </c>
      <c r="M2739">
        <v>0</v>
      </c>
      <c r="N2739" t="s">
        <v>73</v>
      </c>
      <c r="O2739" t="s">
        <v>104</v>
      </c>
      <c r="P2739" t="s">
        <v>112</v>
      </c>
      <c r="Q2739" t="s">
        <v>117</v>
      </c>
      <c r="R2739" t="s">
        <v>118</v>
      </c>
      <c r="S2739">
        <v>2740</v>
      </c>
      <c r="T2739">
        <v>2788</v>
      </c>
      <c r="U2739" s="1">
        <v>45385</v>
      </c>
      <c r="V2739" s="2">
        <v>0.5</v>
      </c>
      <c r="W2739" s="2">
        <v>0.5625</v>
      </c>
      <c r="X2739" t="s">
        <v>38</v>
      </c>
      <c r="Y2739">
        <v>3</v>
      </c>
      <c r="Z2739">
        <v>16</v>
      </c>
      <c r="AA2739">
        <v>5</v>
      </c>
      <c r="AB2739" t="s">
        <v>41</v>
      </c>
      <c r="AC2739" t="s">
        <v>18</v>
      </c>
      <c r="AD2739">
        <v>90</v>
      </c>
      <c r="AE2739">
        <v>0.3125</v>
      </c>
      <c r="AF2739">
        <v>0</v>
      </c>
      <c r="AG2739" t="s">
        <v>74</v>
      </c>
      <c r="AH2739" t="s">
        <v>101</v>
      </c>
      <c r="AI2739" t="s">
        <v>112</v>
      </c>
      <c r="AJ2739">
        <v>2739</v>
      </c>
      <c r="AK2739">
        <v>2740</v>
      </c>
      <c r="AL2739" t="s">
        <v>118</v>
      </c>
    </row>
    <row r="2740" spans="1:38" x14ac:dyDescent="0.2">
      <c r="A2740">
        <v>1894</v>
      </c>
      <c r="B2740" s="1">
        <v>45328</v>
      </c>
      <c r="C2740" s="2">
        <v>0.5</v>
      </c>
      <c r="D2740" s="2">
        <v>0.5625</v>
      </c>
      <c r="E2740" t="s">
        <v>38</v>
      </c>
      <c r="F2740">
        <v>3</v>
      </c>
      <c r="G2740">
        <v>16</v>
      </c>
      <c r="H2740">
        <v>14</v>
      </c>
      <c r="I2740" t="s">
        <v>13</v>
      </c>
      <c r="J2740" t="s">
        <v>23</v>
      </c>
      <c r="K2740">
        <v>90</v>
      </c>
      <c r="L2740">
        <v>0.875</v>
      </c>
      <c r="M2740">
        <v>0</v>
      </c>
      <c r="N2740" t="s">
        <v>73</v>
      </c>
      <c r="O2740" t="s">
        <v>99</v>
      </c>
      <c r="P2740" t="s">
        <v>112</v>
      </c>
      <c r="Q2740" t="s">
        <v>118</v>
      </c>
      <c r="R2740" t="s">
        <v>118</v>
      </c>
      <c r="S2740">
        <v>2729</v>
      </c>
      <c r="T2740">
        <v>443</v>
      </c>
      <c r="U2740" s="1">
        <v>45349</v>
      </c>
      <c r="V2740" s="2">
        <v>0.5</v>
      </c>
      <c r="W2740" s="2">
        <v>0.58333333333333337</v>
      </c>
      <c r="X2740" t="s">
        <v>38</v>
      </c>
      <c r="Y2740">
        <v>3</v>
      </c>
      <c r="Z2740">
        <v>16</v>
      </c>
      <c r="AA2740">
        <v>6</v>
      </c>
      <c r="AB2740" t="s">
        <v>17</v>
      </c>
      <c r="AC2740" t="s">
        <v>14</v>
      </c>
      <c r="AD2740">
        <v>120.00000000000006</v>
      </c>
      <c r="AE2740">
        <v>0.375</v>
      </c>
      <c r="AF2740">
        <v>0</v>
      </c>
      <c r="AG2740" t="s">
        <v>73</v>
      </c>
      <c r="AH2740" t="s">
        <v>99</v>
      </c>
      <c r="AI2740" t="s">
        <v>112</v>
      </c>
      <c r="AJ2740">
        <v>2728</v>
      </c>
      <c r="AK2740">
        <v>2729</v>
      </c>
      <c r="AL2740" t="s">
        <v>118</v>
      </c>
    </row>
    <row r="2741" spans="1:38" x14ac:dyDescent="0.2">
      <c r="A2741">
        <v>2592</v>
      </c>
      <c r="B2741" s="1">
        <v>45342</v>
      </c>
      <c r="C2741" s="2">
        <v>0.5</v>
      </c>
      <c r="D2741" s="2">
        <v>0.52083333333333337</v>
      </c>
      <c r="E2741" t="s">
        <v>38</v>
      </c>
      <c r="F2741">
        <v>3</v>
      </c>
      <c r="G2741">
        <v>16</v>
      </c>
      <c r="H2741">
        <v>15</v>
      </c>
      <c r="I2741" t="s">
        <v>39</v>
      </c>
      <c r="J2741" t="s">
        <v>14</v>
      </c>
      <c r="K2741">
        <v>30.000000000000053</v>
      </c>
      <c r="L2741">
        <v>0.9375</v>
      </c>
      <c r="M2741">
        <v>0</v>
      </c>
      <c r="N2741" t="s">
        <v>73</v>
      </c>
      <c r="O2741" t="s">
        <v>99</v>
      </c>
      <c r="P2741" t="s">
        <v>112</v>
      </c>
      <c r="Q2741" t="s">
        <v>118</v>
      </c>
      <c r="R2741" t="s">
        <v>118</v>
      </c>
      <c r="S2741">
        <v>2738</v>
      </c>
      <c r="T2741">
        <v>753</v>
      </c>
      <c r="U2741" s="1">
        <v>45376</v>
      </c>
      <c r="V2741" s="2">
        <v>0.5</v>
      </c>
      <c r="W2741" s="2">
        <v>0.5625</v>
      </c>
      <c r="X2741" t="s">
        <v>38</v>
      </c>
      <c r="Y2741">
        <v>3</v>
      </c>
      <c r="Z2741">
        <v>16</v>
      </c>
      <c r="AA2741">
        <v>3</v>
      </c>
      <c r="AB2741" t="s">
        <v>41</v>
      </c>
      <c r="AC2741" t="s">
        <v>23</v>
      </c>
      <c r="AD2741">
        <v>90</v>
      </c>
      <c r="AE2741">
        <v>0.1875</v>
      </c>
      <c r="AF2741">
        <v>0</v>
      </c>
      <c r="AG2741" t="s">
        <v>72</v>
      </c>
      <c r="AH2741" t="s">
        <v>100</v>
      </c>
      <c r="AI2741" t="s">
        <v>112</v>
      </c>
      <c r="AJ2741">
        <v>2737</v>
      </c>
      <c r="AK2741">
        <v>2738</v>
      </c>
      <c r="AL2741" t="s">
        <v>118</v>
      </c>
    </row>
    <row r="2742" spans="1:38" x14ac:dyDescent="0.2">
      <c r="A2742">
        <v>2788</v>
      </c>
      <c r="B2742" s="1">
        <v>45385</v>
      </c>
      <c r="C2742" s="2">
        <v>0.5</v>
      </c>
      <c r="D2742" s="2">
        <v>0.5625</v>
      </c>
      <c r="E2742" t="s">
        <v>38</v>
      </c>
      <c r="F2742">
        <v>3</v>
      </c>
      <c r="G2742">
        <v>16</v>
      </c>
      <c r="H2742">
        <v>5</v>
      </c>
      <c r="I2742" t="s">
        <v>41</v>
      </c>
      <c r="J2742" t="s">
        <v>18</v>
      </c>
      <c r="K2742">
        <v>90</v>
      </c>
      <c r="L2742">
        <v>0.3125</v>
      </c>
      <c r="M2742">
        <v>0</v>
      </c>
      <c r="N2742" t="s">
        <v>74</v>
      </c>
      <c r="O2742" t="s">
        <v>101</v>
      </c>
      <c r="P2742" t="s">
        <v>112</v>
      </c>
      <c r="Q2742" t="s">
        <v>118</v>
      </c>
      <c r="R2742" t="s">
        <v>118</v>
      </c>
      <c r="S2742">
        <v>2739</v>
      </c>
      <c r="T2742">
        <v>2592</v>
      </c>
      <c r="U2742" s="1">
        <v>45342</v>
      </c>
      <c r="V2742" s="2">
        <v>0.5</v>
      </c>
      <c r="W2742" s="2">
        <v>0.52083333333333337</v>
      </c>
      <c r="X2742" t="s">
        <v>38</v>
      </c>
      <c r="Y2742">
        <v>3</v>
      </c>
      <c r="Z2742">
        <v>16</v>
      </c>
      <c r="AA2742">
        <v>15</v>
      </c>
      <c r="AB2742" t="s">
        <v>39</v>
      </c>
      <c r="AC2742" t="s">
        <v>14</v>
      </c>
      <c r="AD2742">
        <v>30.000000000000053</v>
      </c>
      <c r="AE2742">
        <v>0.9375</v>
      </c>
      <c r="AF2742">
        <v>0</v>
      </c>
      <c r="AG2742" t="s">
        <v>73</v>
      </c>
      <c r="AH2742" t="s">
        <v>99</v>
      </c>
      <c r="AI2742" t="s">
        <v>112</v>
      </c>
      <c r="AJ2742">
        <v>2738</v>
      </c>
      <c r="AK2742">
        <v>2739</v>
      </c>
      <c r="AL2742" t="s">
        <v>118</v>
      </c>
    </row>
    <row r="2743" spans="1:38" x14ac:dyDescent="0.2">
      <c r="A2743">
        <v>1181</v>
      </c>
      <c r="B2743" s="1">
        <v>45417</v>
      </c>
      <c r="C2743" s="2">
        <v>0.5</v>
      </c>
      <c r="D2743" s="2">
        <v>0.52083333333333337</v>
      </c>
      <c r="E2743" t="s">
        <v>38</v>
      </c>
      <c r="F2743">
        <v>3</v>
      </c>
      <c r="G2743">
        <v>16</v>
      </c>
      <c r="H2743">
        <v>15</v>
      </c>
      <c r="I2743" t="s">
        <v>13</v>
      </c>
      <c r="J2743" t="s">
        <v>28</v>
      </c>
      <c r="K2743">
        <v>30.000000000000053</v>
      </c>
      <c r="L2743">
        <v>0.9375</v>
      </c>
      <c r="M2743">
        <v>0</v>
      </c>
      <c r="N2743" t="s">
        <v>71</v>
      </c>
      <c r="O2743" t="s">
        <v>102</v>
      </c>
      <c r="P2743" t="s">
        <v>112</v>
      </c>
      <c r="Q2743" t="s">
        <v>118</v>
      </c>
      <c r="R2743" t="s">
        <v>118</v>
      </c>
      <c r="S2743">
        <v>2727</v>
      </c>
      <c r="T2743">
        <v>1927</v>
      </c>
      <c r="U2743" s="1">
        <v>45431</v>
      </c>
      <c r="V2743" s="2">
        <v>0.5</v>
      </c>
      <c r="W2743" s="2">
        <v>0.5625</v>
      </c>
      <c r="X2743" t="s">
        <v>38</v>
      </c>
      <c r="Y2743">
        <v>3</v>
      </c>
      <c r="Z2743">
        <v>16</v>
      </c>
      <c r="AA2743">
        <v>12</v>
      </c>
      <c r="AB2743" t="s">
        <v>13</v>
      </c>
      <c r="AC2743" t="s">
        <v>40</v>
      </c>
      <c r="AD2743">
        <v>90</v>
      </c>
      <c r="AE2743">
        <v>0.75</v>
      </c>
      <c r="AF2743">
        <v>0</v>
      </c>
      <c r="AG2743" t="s">
        <v>71</v>
      </c>
      <c r="AH2743" t="s">
        <v>102</v>
      </c>
      <c r="AI2743" t="s">
        <v>112</v>
      </c>
      <c r="AJ2743">
        <v>2726</v>
      </c>
      <c r="AK2743">
        <v>2727</v>
      </c>
      <c r="AL2743" t="s">
        <v>118</v>
      </c>
    </row>
    <row r="2744" spans="1:38" x14ac:dyDescent="0.2">
      <c r="A2744">
        <v>443</v>
      </c>
      <c r="B2744" s="1">
        <v>45349</v>
      </c>
      <c r="C2744" s="2">
        <v>0.5</v>
      </c>
      <c r="D2744" s="2">
        <v>0.58333333333333337</v>
      </c>
      <c r="E2744" t="s">
        <v>38</v>
      </c>
      <c r="F2744">
        <v>3</v>
      </c>
      <c r="G2744">
        <v>16</v>
      </c>
      <c r="H2744">
        <v>6</v>
      </c>
      <c r="I2744" t="s">
        <v>17</v>
      </c>
      <c r="J2744" t="s">
        <v>14</v>
      </c>
      <c r="K2744">
        <v>120.00000000000006</v>
      </c>
      <c r="L2744">
        <v>0.375</v>
      </c>
      <c r="M2744">
        <v>0</v>
      </c>
      <c r="N2744" t="s">
        <v>73</v>
      </c>
      <c r="O2744" t="s">
        <v>99</v>
      </c>
      <c r="P2744" t="s">
        <v>112</v>
      </c>
      <c r="Q2744" t="s">
        <v>118</v>
      </c>
      <c r="R2744" t="s">
        <v>124</v>
      </c>
      <c r="S2744">
        <v>2728</v>
      </c>
      <c r="T2744">
        <v>1181</v>
      </c>
      <c r="U2744" s="1">
        <v>45417</v>
      </c>
      <c r="V2744" s="2">
        <v>0.5</v>
      </c>
      <c r="W2744" s="2">
        <v>0.52083333333333337</v>
      </c>
      <c r="X2744" t="s">
        <v>38</v>
      </c>
      <c r="Y2744">
        <v>3</v>
      </c>
      <c r="Z2744">
        <v>16</v>
      </c>
      <c r="AA2744">
        <v>15</v>
      </c>
      <c r="AB2744" t="s">
        <v>13</v>
      </c>
      <c r="AC2744" t="s">
        <v>28</v>
      </c>
      <c r="AD2744">
        <v>30.000000000000053</v>
      </c>
      <c r="AE2744">
        <v>0.9375</v>
      </c>
      <c r="AF2744">
        <v>0</v>
      </c>
      <c r="AG2744" t="s">
        <v>71</v>
      </c>
      <c r="AH2744" t="s">
        <v>102</v>
      </c>
      <c r="AI2744" t="s">
        <v>112</v>
      </c>
      <c r="AJ2744">
        <v>2727</v>
      </c>
      <c r="AK2744">
        <v>2728</v>
      </c>
      <c r="AL2744" t="s">
        <v>118</v>
      </c>
    </row>
    <row r="2745" spans="1:38" x14ac:dyDescent="0.2">
      <c r="A2745">
        <v>2369</v>
      </c>
      <c r="B2745" s="1">
        <v>45433</v>
      </c>
      <c r="C2745" s="2">
        <v>0.5</v>
      </c>
      <c r="D2745" s="2">
        <v>0.5625</v>
      </c>
      <c r="E2745" t="s">
        <v>38</v>
      </c>
      <c r="F2745">
        <v>3</v>
      </c>
      <c r="G2745">
        <v>16</v>
      </c>
      <c r="H2745">
        <v>3</v>
      </c>
      <c r="I2745" t="s">
        <v>13</v>
      </c>
      <c r="J2745" t="s">
        <v>23</v>
      </c>
      <c r="K2745">
        <v>90</v>
      </c>
      <c r="L2745">
        <v>0.1875</v>
      </c>
      <c r="M2745">
        <v>0</v>
      </c>
      <c r="N2745" t="s">
        <v>73</v>
      </c>
      <c r="O2745" t="s">
        <v>102</v>
      </c>
      <c r="P2745" t="s">
        <v>112</v>
      </c>
      <c r="Q2745" t="s">
        <v>117</v>
      </c>
      <c r="R2745" t="s">
        <v>118</v>
      </c>
      <c r="S2745">
        <v>2730</v>
      </c>
      <c r="T2745">
        <v>1894</v>
      </c>
      <c r="U2745" s="1">
        <v>45328</v>
      </c>
      <c r="V2745" s="2">
        <v>0.5</v>
      </c>
      <c r="W2745" s="2">
        <v>0.5625</v>
      </c>
      <c r="X2745" t="s">
        <v>38</v>
      </c>
      <c r="Y2745">
        <v>3</v>
      </c>
      <c r="Z2745">
        <v>16</v>
      </c>
      <c r="AA2745">
        <v>14</v>
      </c>
      <c r="AB2745" t="s">
        <v>13</v>
      </c>
      <c r="AC2745" t="s">
        <v>23</v>
      </c>
      <c r="AD2745">
        <v>90</v>
      </c>
      <c r="AE2745">
        <v>0.875</v>
      </c>
      <c r="AF2745">
        <v>0</v>
      </c>
      <c r="AG2745" t="s">
        <v>73</v>
      </c>
      <c r="AH2745" t="s">
        <v>99</v>
      </c>
      <c r="AI2745" t="s">
        <v>112</v>
      </c>
      <c r="AJ2745">
        <v>2729</v>
      </c>
      <c r="AK2745">
        <v>2730</v>
      </c>
      <c r="AL2745" t="s">
        <v>118</v>
      </c>
    </row>
    <row r="2746" spans="1:38" x14ac:dyDescent="0.2">
      <c r="A2746">
        <v>1557</v>
      </c>
      <c r="B2746" s="1">
        <v>45556</v>
      </c>
      <c r="C2746" s="2">
        <v>0.5</v>
      </c>
      <c r="D2746" s="2">
        <v>0.58333333333333337</v>
      </c>
      <c r="E2746" t="s">
        <v>38</v>
      </c>
      <c r="F2746">
        <v>3</v>
      </c>
      <c r="G2746">
        <v>16</v>
      </c>
      <c r="H2746">
        <v>19</v>
      </c>
      <c r="I2746" t="s">
        <v>41</v>
      </c>
      <c r="J2746" t="s">
        <v>14</v>
      </c>
      <c r="K2746">
        <v>120.00000000000006</v>
      </c>
      <c r="L2746">
        <v>1.1875</v>
      </c>
      <c r="M2746">
        <v>1</v>
      </c>
      <c r="N2746" t="s">
        <v>77</v>
      </c>
      <c r="O2746" t="s">
        <v>106</v>
      </c>
      <c r="P2746" t="s">
        <v>112</v>
      </c>
      <c r="Q2746" t="s">
        <v>118</v>
      </c>
      <c r="R2746" t="s">
        <v>124</v>
      </c>
      <c r="S2746">
        <v>2731</v>
      </c>
      <c r="T2746">
        <v>2369</v>
      </c>
      <c r="U2746" s="1">
        <v>45433</v>
      </c>
      <c r="V2746" s="2">
        <v>0.5</v>
      </c>
      <c r="W2746" s="2">
        <v>0.5625</v>
      </c>
      <c r="X2746" t="s">
        <v>38</v>
      </c>
      <c r="Y2746">
        <v>3</v>
      </c>
      <c r="Z2746">
        <v>16</v>
      </c>
      <c r="AA2746">
        <v>3</v>
      </c>
      <c r="AB2746" t="s">
        <v>13</v>
      </c>
      <c r="AC2746" t="s">
        <v>23</v>
      </c>
      <c r="AD2746">
        <v>90</v>
      </c>
      <c r="AE2746">
        <v>0.1875</v>
      </c>
      <c r="AF2746">
        <v>0</v>
      </c>
      <c r="AG2746" t="s">
        <v>73</v>
      </c>
      <c r="AH2746" t="s">
        <v>102</v>
      </c>
      <c r="AI2746" t="s">
        <v>112</v>
      </c>
      <c r="AJ2746">
        <v>2730</v>
      </c>
      <c r="AK2746">
        <v>2731</v>
      </c>
      <c r="AL2746" t="s">
        <v>118</v>
      </c>
    </row>
    <row r="2747" spans="1:38" x14ac:dyDescent="0.2">
      <c r="A2747">
        <v>1927</v>
      </c>
      <c r="B2747" s="1">
        <v>45431</v>
      </c>
      <c r="C2747" s="2">
        <v>0.5</v>
      </c>
      <c r="D2747" s="2">
        <v>0.5625</v>
      </c>
      <c r="E2747" t="s">
        <v>38</v>
      </c>
      <c r="F2747">
        <v>3</v>
      </c>
      <c r="G2747">
        <v>16</v>
      </c>
      <c r="H2747">
        <v>12</v>
      </c>
      <c r="I2747" t="s">
        <v>13</v>
      </c>
      <c r="J2747" t="s">
        <v>40</v>
      </c>
      <c r="K2747">
        <v>90</v>
      </c>
      <c r="L2747">
        <v>0.75</v>
      </c>
      <c r="M2747">
        <v>0</v>
      </c>
      <c r="N2747" t="s">
        <v>71</v>
      </c>
      <c r="O2747" t="s">
        <v>102</v>
      </c>
      <c r="P2747" t="s">
        <v>112</v>
      </c>
      <c r="Q2747" t="s">
        <v>118</v>
      </c>
      <c r="R2747" t="s">
        <v>118</v>
      </c>
      <c r="S2747">
        <v>2726</v>
      </c>
      <c r="T2747">
        <v>2067</v>
      </c>
      <c r="U2747" s="1">
        <v>45582</v>
      </c>
      <c r="V2747" s="2">
        <v>0.52083333333333337</v>
      </c>
      <c r="W2747" s="2">
        <v>0.5625</v>
      </c>
      <c r="X2747" t="s">
        <v>38</v>
      </c>
      <c r="Y2747">
        <v>3</v>
      </c>
      <c r="Z2747">
        <v>16</v>
      </c>
      <c r="AA2747">
        <v>9</v>
      </c>
      <c r="AB2747" t="s">
        <v>39</v>
      </c>
      <c r="AC2747" t="s">
        <v>23</v>
      </c>
      <c r="AD2747">
        <v>59.999999999999943</v>
      </c>
      <c r="AE2747">
        <v>0.5625</v>
      </c>
      <c r="AF2747">
        <v>0</v>
      </c>
      <c r="AG2747" t="s">
        <v>75</v>
      </c>
      <c r="AH2747" t="s">
        <v>107</v>
      </c>
      <c r="AI2747" t="s">
        <v>112</v>
      </c>
      <c r="AJ2747">
        <v>2725</v>
      </c>
      <c r="AK2747">
        <v>2726</v>
      </c>
      <c r="AL2747" t="s">
        <v>118</v>
      </c>
    </row>
    <row r="2748" spans="1:38" x14ac:dyDescent="0.2">
      <c r="A2748">
        <v>2474</v>
      </c>
      <c r="B2748" s="1">
        <v>45360</v>
      </c>
      <c r="C2748" s="2">
        <v>0.5</v>
      </c>
      <c r="D2748" s="2">
        <v>0.52083333333333337</v>
      </c>
      <c r="E2748" t="s">
        <v>38</v>
      </c>
      <c r="F2748">
        <v>3</v>
      </c>
      <c r="G2748">
        <v>16</v>
      </c>
      <c r="H2748">
        <v>4</v>
      </c>
      <c r="I2748" t="s">
        <v>42</v>
      </c>
      <c r="J2748" t="s">
        <v>23</v>
      </c>
      <c r="K2748">
        <v>30.000000000000053</v>
      </c>
      <c r="L2748">
        <v>0.25</v>
      </c>
      <c r="M2748">
        <v>0</v>
      </c>
      <c r="N2748" t="s">
        <v>77</v>
      </c>
      <c r="O2748" t="s">
        <v>100</v>
      </c>
      <c r="P2748" t="s">
        <v>112</v>
      </c>
      <c r="Q2748" t="s">
        <v>118</v>
      </c>
      <c r="R2748" t="s">
        <v>118</v>
      </c>
      <c r="S2748">
        <v>2733</v>
      </c>
      <c r="T2748">
        <v>1050</v>
      </c>
      <c r="U2748" s="1">
        <v>45629</v>
      </c>
      <c r="V2748" s="2">
        <v>0.5</v>
      </c>
      <c r="W2748" s="2">
        <v>0.54166666666666663</v>
      </c>
      <c r="X2748" t="s">
        <v>38</v>
      </c>
      <c r="Y2748">
        <v>3</v>
      </c>
      <c r="Z2748">
        <v>16</v>
      </c>
      <c r="AA2748">
        <v>12</v>
      </c>
      <c r="AB2748" t="s">
        <v>13</v>
      </c>
      <c r="AC2748" t="s">
        <v>14</v>
      </c>
      <c r="AD2748">
        <v>59.999999999999943</v>
      </c>
      <c r="AE2748">
        <v>0.75</v>
      </c>
      <c r="AF2748">
        <v>0</v>
      </c>
      <c r="AG2748" t="s">
        <v>73</v>
      </c>
      <c r="AH2748" t="s">
        <v>109</v>
      </c>
      <c r="AI2748" t="s">
        <v>112</v>
      </c>
      <c r="AJ2748">
        <v>2732</v>
      </c>
      <c r="AK2748">
        <v>2733</v>
      </c>
      <c r="AL2748" t="s">
        <v>118</v>
      </c>
    </row>
    <row r="2749" spans="1:38" x14ac:dyDescent="0.2">
      <c r="A2749">
        <v>2480</v>
      </c>
      <c r="B2749" s="1">
        <v>45448</v>
      </c>
      <c r="C2749" s="2">
        <v>0.5</v>
      </c>
      <c r="D2749" s="2">
        <v>0.58333333333333337</v>
      </c>
      <c r="E2749" t="s">
        <v>38</v>
      </c>
      <c r="F2749">
        <v>3</v>
      </c>
      <c r="G2749">
        <v>16</v>
      </c>
      <c r="H2749">
        <v>11</v>
      </c>
      <c r="I2749" t="s">
        <v>22</v>
      </c>
      <c r="J2749" t="s">
        <v>18</v>
      </c>
      <c r="K2749">
        <v>120.00000000000006</v>
      </c>
      <c r="L2749">
        <v>0.6875</v>
      </c>
      <c r="M2749">
        <v>0</v>
      </c>
      <c r="N2749" t="s">
        <v>74</v>
      </c>
      <c r="O2749" t="s">
        <v>103</v>
      </c>
      <c r="P2749" t="s">
        <v>112</v>
      </c>
      <c r="Q2749" t="s">
        <v>118</v>
      </c>
      <c r="R2749" t="s">
        <v>124</v>
      </c>
      <c r="S2749">
        <v>2734</v>
      </c>
      <c r="T2749">
        <v>2474</v>
      </c>
      <c r="U2749" s="1">
        <v>45360</v>
      </c>
      <c r="V2749" s="2">
        <v>0.5</v>
      </c>
      <c r="W2749" s="2">
        <v>0.52083333333333337</v>
      </c>
      <c r="X2749" t="s">
        <v>38</v>
      </c>
      <c r="Y2749">
        <v>3</v>
      </c>
      <c r="Z2749">
        <v>16</v>
      </c>
      <c r="AA2749">
        <v>4</v>
      </c>
      <c r="AB2749" t="s">
        <v>42</v>
      </c>
      <c r="AC2749" t="s">
        <v>23</v>
      </c>
      <c r="AD2749">
        <v>30.000000000000053</v>
      </c>
      <c r="AE2749">
        <v>0.25</v>
      </c>
      <c r="AF2749">
        <v>0</v>
      </c>
      <c r="AG2749" t="s">
        <v>77</v>
      </c>
      <c r="AH2749" t="s">
        <v>100</v>
      </c>
      <c r="AI2749" t="s">
        <v>112</v>
      </c>
      <c r="AJ2749">
        <v>2733</v>
      </c>
      <c r="AK2749">
        <v>2734</v>
      </c>
      <c r="AL2749" t="s">
        <v>118</v>
      </c>
    </row>
    <row r="2750" spans="1:38" x14ac:dyDescent="0.2">
      <c r="A2750">
        <v>1689</v>
      </c>
      <c r="B2750" s="1">
        <v>45413</v>
      </c>
      <c r="C2750" s="2">
        <v>0.5</v>
      </c>
      <c r="D2750" s="2">
        <v>0.52083333333333337</v>
      </c>
      <c r="E2750" t="s">
        <v>38</v>
      </c>
      <c r="F2750">
        <v>3</v>
      </c>
      <c r="G2750">
        <v>16</v>
      </c>
      <c r="H2750">
        <v>16</v>
      </c>
      <c r="I2750" t="s">
        <v>22</v>
      </c>
      <c r="J2750" t="s">
        <v>40</v>
      </c>
      <c r="K2750">
        <v>30.000000000000053</v>
      </c>
      <c r="L2750">
        <v>1</v>
      </c>
      <c r="M2750">
        <v>0</v>
      </c>
      <c r="N2750" t="s">
        <v>74</v>
      </c>
      <c r="O2750" t="s">
        <v>102</v>
      </c>
      <c r="P2750" t="s">
        <v>112</v>
      </c>
      <c r="Q2750" t="s">
        <v>118</v>
      </c>
      <c r="R2750" t="s">
        <v>118</v>
      </c>
      <c r="S2750">
        <v>2735</v>
      </c>
      <c r="T2750">
        <v>2480</v>
      </c>
      <c r="U2750" s="1">
        <v>45448</v>
      </c>
      <c r="V2750" s="2">
        <v>0.5</v>
      </c>
      <c r="W2750" s="2">
        <v>0.58333333333333337</v>
      </c>
      <c r="X2750" t="s">
        <v>38</v>
      </c>
      <c r="Y2750">
        <v>3</v>
      </c>
      <c r="Z2750">
        <v>16</v>
      </c>
      <c r="AA2750">
        <v>11</v>
      </c>
      <c r="AB2750" t="s">
        <v>22</v>
      </c>
      <c r="AC2750" t="s">
        <v>18</v>
      </c>
      <c r="AD2750">
        <v>120.00000000000006</v>
      </c>
      <c r="AE2750">
        <v>0.6875</v>
      </c>
      <c r="AF2750">
        <v>0</v>
      </c>
      <c r="AG2750" t="s">
        <v>74</v>
      </c>
      <c r="AH2750" t="s">
        <v>103</v>
      </c>
      <c r="AI2750" t="s">
        <v>112</v>
      </c>
      <c r="AJ2750">
        <v>2734</v>
      </c>
      <c r="AK2750">
        <v>2735</v>
      </c>
      <c r="AL2750" t="s">
        <v>118</v>
      </c>
    </row>
    <row r="2751" spans="1:38" x14ac:dyDescent="0.2">
      <c r="A2751">
        <v>1235</v>
      </c>
      <c r="B2751" s="1">
        <v>45351</v>
      </c>
      <c r="C2751" s="2">
        <v>0.5</v>
      </c>
      <c r="D2751" s="2">
        <v>0.52083333333333337</v>
      </c>
      <c r="E2751" t="s">
        <v>38</v>
      </c>
      <c r="F2751">
        <v>3</v>
      </c>
      <c r="G2751">
        <v>16</v>
      </c>
      <c r="H2751">
        <v>11</v>
      </c>
      <c r="I2751" t="s">
        <v>39</v>
      </c>
      <c r="J2751" t="s">
        <v>18</v>
      </c>
      <c r="K2751">
        <v>30.000000000000053</v>
      </c>
      <c r="L2751">
        <v>0.6875</v>
      </c>
      <c r="M2751">
        <v>0</v>
      </c>
      <c r="N2751" t="s">
        <v>75</v>
      </c>
      <c r="O2751" t="s">
        <v>99</v>
      </c>
      <c r="P2751" t="s">
        <v>112</v>
      </c>
      <c r="Q2751" t="s">
        <v>118</v>
      </c>
      <c r="R2751" t="s">
        <v>118</v>
      </c>
      <c r="S2751">
        <v>2736</v>
      </c>
      <c r="T2751">
        <v>1689</v>
      </c>
      <c r="U2751" s="1">
        <v>45413</v>
      </c>
      <c r="V2751" s="2">
        <v>0.5</v>
      </c>
      <c r="W2751" s="2">
        <v>0.52083333333333337</v>
      </c>
      <c r="X2751" t="s">
        <v>38</v>
      </c>
      <c r="Y2751">
        <v>3</v>
      </c>
      <c r="Z2751">
        <v>16</v>
      </c>
      <c r="AA2751">
        <v>16</v>
      </c>
      <c r="AB2751" t="s">
        <v>22</v>
      </c>
      <c r="AC2751" t="s">
        <v>40</v>
      </c>
      <c r="AD2751">
        <v>30.000000000000053</v>
      </c>
      <c r="AE2751">
        <v>1</v>
      </c>
      <c r="AF2751">
        <v>0</v>
      </c>
      <c r="AG2751" t="s">
        <v>74</v>
      </c>
      <c r="AH2751" t="s">
        <v>102</v>
      </c>
      <c r="AI2751" t="s">
        <v>112</v>
      </c>
      <c r="AJ2751">
        <v>2735</v>
      </c>
      <c r="AK2751">
        <v>2736</v>
      </c>
      <c r="AL2751" t="s">
        <v>118</v>
      </c>
    </row>
    <row r="2752" spans="1:38" x14ac:dyDescent="0.2">
      <c r="A2752">
        <v>753</v>
      </c>
      <c r="B2752" s="1">
        <v>45376</v>
      </c>
      <c r="C2752" s="2">
        <v>0.5</v>
      </c>
      <c r="D2752" s="2">
        <v>0.5625</v>
      </c>
      <c r="E2752" t="s">
        <v>38</v>
      </c>
      <c r="F2752">
        <v>3</v>
      </c>
      <c r="G2752">
        <v>16</v>
      </c>
      <c r="H2752">
        <v>3</v>
      </c>
      <c r="I2752" t="s">
        <v>41</v>
      </c>
      <c r="J2752" t="s">
        <v>23</v>
      </c>
      <c r="K2752">
        <v>90</v>
      </c>
      <c r="L2752">
        <v>0.1875</v>
      </c>
      <c r="M2752">
        <v>0</v>
      </c>
      <c r="N2752" t="s">
        <v>72</v>
      </c>
      <c r="O2752" t="s">
        <v>100</v>
      </c>
      <c r="P2752" t="s">
        <v>112</v>
      </c>
      <c r="Q2752" t="s">
        <v>117</v>
      </c>
      <c r="R2752" t="s">
        <v>118</v>
      </c>
      <c r="S2752">
        <v>2737</v>
      </c>
      <c r="T2752">
        <v>1235</v>
      </c>
      <c r="U2752" s="1">
        <v>45351</v>
      </c>
      <c r="V2752" s="2">
        <v>0.5</v>
      </c>
      <c r="W2752" s="2">
        <v>0.52083333333333337</v>
      </c>
      <c r="X2752" t="s">
        <v>38</v>
      </c>
      <c r="Y2752">
        <v>3</v>
      </c>
      <c r="Z2752">
        <v>16</v>
      </c>
      <c r="AA2752">
        <v>11</v>
      </c>
      <c r="AB2752" t="s">
        <v>39</v>
      </c>
      <c r="AC2752" t="s">
        <v>18</v>
      </c>
      <c r="AD2752">
        <v>30.000000000000053</v>
      </c>
      <c r="AE2752">
        <v>0.6875</v>
      </c>
      <c r="AF2752">
        <v>0</v>
      </c>
      <c r="AG2752" t="s">
        <v>75</v>
      </c>
      <c r="AH2752" t="s">
        <v>99</v>
      </c>
      <c r="AI2752" t="s">
        <v>112</v>
      </c>
      <c r="AJ2752">
        <v>2736</v>
      </c>
      <c r="AK2752">
        <v>2737</v>
      </c>
      <c r="AL2752" t="s">
        <v>118</v>
      </c>
    </row>
    <row r="2753" spans="1:38" x14ac:dyDescent="0.2">
      <c r="A2753">
        <v>1050</v>
      </c>
      <c r="B2753" s="1">
        <v>45629</v>
      </c>
      <c r="C2753" s="2">
        <v>0.5</v>
      </c>
      <c r="D2753" s="2">
        <v>0.54166666666666663</v>
      </c>
      <c r="E2753" t="s">
        <v>38</v>
      </c>
      <c r="F2753">
        <v>3</v>
      </c>
      <c r="G2753">
        <v>16</v>
      </c>
      <c r="H2753">
        <v>12</v>
      </c>
      <c r="I2753" t="s">
        <v>13</v>
      </c>
      <c r="J2753" t="s">
        <v>14</v>
      </c>
      <c r="K2753">
        <v>59.999999999999943</v>
      </c>
      <c r="L2753">
        <v>0.75</v>
      </c>
      <c r="M2753">
        <v>0</v>
      </c>
      <c r="N2753" t="s">
        <v>73</v>
      </c>
      <c r="O2753" t="s">
        <v>109</v>
      </c>
      <c r="P2753" t="s">
        <v>112</v>
      </c>
      <c r="Q2753" t="s">
        <v>118</v>
      </c>
      <c r="R2753" t="s">
        <v>118</v>
      </c>
      <c r="S2753">
        <v>2732</v>
      </c>
      <c r="T2753">
        <v>1557</v>
      </c>
      <c r="U2753" s="1">
        <v>45556</v>
      </c>
      <c r="V2753" s="2">
        <v>0.5</v>
      </c>
      <c r="W2753" s="2">
        <v>0.58333333333333337</v>
      </c>
      <c r="X2753" t="s">
        <v>38</v>
      </c>
      <c r="Y2753">
        <v>3</v>
      </c>
      <c r="Z2753">
        <v>16</v>
      </c>
      <c r="AA2753">
        <v>19</v>
      </c>
      <c r="AB2753" t="s">
        <v>41</v>
      </c>
      <c r="AC2753" t="s">
        <v>14</v>
      </c>
      <c r="AD2753">
        <v>120.00000000000006</v>
      </c>
      <c r="AE2753">
        <v>1.1875</v>
      </c>
      <c r="AF2753">
        <v>1</v>
      </c>
      <c r="AG2753" t="s">
        <v>77</v>
      </c>
      <c r="AH2753" t="s">
        <v>106</v>
      </c>
      <c r="AI2753" t="s">
        <v>112</v>
      </c>
      <c r="AJ2753">
        <v>2731</v>
      </c>
      <c r="AK2753">
        <v>2732</v>
      </c>
      <c r="AL2753" t="s">
        <v>118</v>
      </c>
    </row>
    <row r="2754" spans="1:38" x14ac:dyDescent="0.2">
      <c r="A2754">
        <v>2893</v>
      </c>
      <c r="B2754" s="1">
        <v>45498</v>
      </c>
      <c r="C2754" s="2">
        <v>0.47916666666666669</v>
      </c>
      <c r="D2754" s="2">
        <v>0.5625</v>
      </c>
      <c r="E2754" t="s">
        <v>38</v>
      </c>
      <c r="F2754">
        <v>3</v>
      </c>
      <c r="G2754">
        <v>16</v>
      </c>
      <c r="H2754">
        <v>11</v>
      </c>
      <c r="I2754" t="s">
        <v>17</v>
      </c>
      <c r="J2754" t="s">
        <v>28</v>
      </c>
      <c r="K2754">
        <v>119.99999999999997</v>
      </c>
      <c r="L2754">
        <v>0.6875</v>
      </c>
      <c r="M2754">
        <v>0</v>
      </c>
      <c r="N2754" t="s">
        <v>75</v>
      </c>
      <c r="O2754" t="s">
        <v>104</v>
      </c>
      <c r="P2754" t="s">
        <v>112</v>
      </c>
      <c r="Q2754" t="s">
        <v>118</v>
      </c>
      <c r="R2754" t="s">
        <v>124</v>
      </c>
      <c r="S2754">
        <v>2776</v>
      </c>
      <c r="T2754">
        <v>1202</v>
      </c>
      <c r="U2754" s="1">
        <v>45317</v>
      </c>
      <c r="V2754" s="2">
        <v>0.47916666666666669</v>
      </c>
      <c r="W2754" s="2">
        <v>0.5625</v>
      </c>
      <c r="X2754" t="s">
        <v>38</v>
      </c>
      <c r="Y2754">
        <v>3</v>
      </c>
      <c r="Z2754">
        <v>16</v>
      </c>
      <c r="AA2754">
        <v>7</v>
      </c>
      <c r="AB2754" t="s">
        <v>39</v>
      </c>
      <c r="AC2754" t="s">
        <v>14</v>
      </c>
      <c r="AD2754">
        <v>119.99999999999997</v>
      </c>
      <c r="AE2754">
        <v>0.4375</v>
      </c>
      <c r="AF2754">
        <v>0</v>
      </c>
      <c r="AG2754" t="s">
        <v>76</v>
      </c>
      <c r="AH2754" t="s">
        <v>98</v>
      </c>
      <c r="AI2754" t="s">
        <v>112</v>
      </c>
      <c r="AJ2754">
        <v>2775</v>
      </c>
      <c r="AK2754">
        <v>2776</v>
      </c>
      <c r="AL2754" t="s">
        <v>118</v>
      </c>
    </row>
    <row r="2755" spans="1:38" x14ac:dyDescent="0.2">
      <c r="A2755">
        <v>2889</v>
      </c>
      <c r="B2755" s="1">
        <v>45476</v>
      </c>
      <c r="C2755" s="2">
        <v>0.47916666666666669</v>
      </c>
      <c r="D2755" s="2">
        <v>0.5625</v>
      </c>
      <c r="E2755" t="s">
        <v>38</v>
      </c>
      <c r="F2755">
        <v>3</v>
      </c>
      <c r="G2755">
        <v>16</v>
      </c>
      <c r="H2755">
        <v>6</v>
      </c>
      <c r="I2755" t="s">
        <v>17</v>
      </c>
      <c r="J2755" t="s">
        <v>23</v>
      </c>
      <c r="K2755">
        <v>119.99999999999997</v>
      </c>
      <c r="L2755">
        <v>0.375</v>
      </c>
      <c r="M2755">
        <v>0</v>
      </c>
      <c r="N2755" t="s">
        <v>74</v>
      </c>
      <c r="O2755" t="s">
        <v>104</v>
      </c>
      <c r="P2755" t="s">
        <v>112</v>
      </c>
      <c r="Q2755" t="s">
        <v>118</v>
      </c>
      <c r="R2755" t="s">
        <v>124</v>
      </c>
      <c r="S2755">
        <v>2771</v>
      </c>
      <c r="T2755">
        <v>791</v>
      </c>
      <c r="U2755" s="1">
        <v>45630</v>
      </c>
      <c r="V2755" s="2">
        <v>0.47916666666666669</v>
      </c>
      <c r="W2755" s="2">
        <v>0.54166666666666663</v>
      </c>
      <c r="X2755" t="s">
        <v>38</v>
      </c>
      <c r="Y2755">
        <v>3</v>
      </c>
      <c r="Z2755">
        <v>16</v>
      </c>
      <c r="AA2755">
        <v>7</v>
      </c>
      <c r="AB2755" t="s">
        <v>42</v>
      </c>
      <c r="AC2755" t="s">
        <v>30</v>
      </c>
      <c r="AD2755">
        <v>89.999999999999915</v>
      </c>
      <c r="AE2755">
        <v>0.4375</v>
      </c>
      <c r="AF2755">
        <v>0</v>
      </c>
      <c r="AG2755" t="s">
        <v>74</v>
      </c>
      <c r="AH2755" t="s">
        <v>109</v>
      </c>
      <c r="AI2755" t="s">
        <v>112</v>
      </c>
      <c r="AJ2755">
        <v>2770</v>
      </c>
      <c r="AK2755">
        <v>2771</v>
      </c>
      <c r="AL2755" t="s">
        <v>118</v>
      </c>
    </row>
    <row r="2756" spans="1:38" x14ac:dyDescent="0.2">
      <c r="A2756">
        <v>2285</v>
      </c>
      <c r="B2756" s="1">
        <v>45584</v>
      </c>
      <c r="C2756" s="2">
        <v>0.47916666666666669</v>
      </c>
      <c r="D2756" s="2">
        <v>0.5</v>
      </c>
      <c r="E2756" t="s">
        <v>38</v>
      </c>
      <c r="F2756">
        <v>3</v>
      </c>
      <c r="G2756">
        <v>16</v>
      </c>
      <c r="H2756">
        <v>12</v>
      </c>
      <c r="I2756" t="s">
        <v>39</v>
      </c>
      <c r="J2756" t="s">
        <v>30</v>
      </c>
      <c r="K2756">
        <v>29.999999999999972</v>
      </c>
      <c r="L2756">
        <v>0.75</v>
      </c>
      <c r="M2756">
        <v>0</v>
      </c>
      <c r="N2756" t="s">
        <v>77</v>
      </c>
      <c r="O2756" t="s">
        <v>107</v>
      </c>
      <c r="P2756" t="s">
        <v>112</v>
      </c>
      <c r="Q2756" t="s">
        <v>118</v>
      </c>
      <c r="R2756" t="s">
        <v>118</v>
      </c>
      <c r="S2756">
        <v>2772</v>
      </c>
      <c r="T2756">
        <v>2889</v>
      </c>
      <c r="U2756" s="1">
        <v>45476</v>
      </c>
      <c r="V2756" s="2">
        <v>0.47916666666666669</v>
      </c>
      <c r="W2756" s="2">
        <v>0.5625</v>
      </c>
      <c r="X2756" t="s">
        <v>38</v>
      </c>
      <c r="Y2756">
        <v>3</v>
      </c>
      <c r="Z2756">
        <v>16</v>
      </c>
      <c r="AA2756">
        <v>6</v>
      </c>
      <c r="AB2756" t="s">
        <v>17</v>
      </c>
      <c r="AC2756" t="s">
        <v>23</v>
      </c>
      <c r="AD2756">
        <v>119.99999999999997</v>
      </c>
      <c r="AE2756">
        <v>0.375</v>
      </c>
      <c r="AF2756">
        <v>0</v>
      </c>
      <c r="AG2756" t="s">
        <v>74</v>
      </c>
      <c r="AH2756" t="s">
        <v>104</v>
      </c>
      <c r="AI2756" t="s">
        <v>112</v>
      </c>
      <c r="AJ2756">
        <v>2771</v>
      </c>
      <c r="AK2756">
        <v>2772</v>
      </c>
      <c r="AL2756" t="s">
        <v>118</v>
      </c>
    </row>
    <row r="2757" spans="1:38" x14ac:dyDescent="0.2">
      <c r="A2757">
        <v>2620</v>
      </c>
      <c r="B2757" s="1">
        <v>45404</v>
      </c>
      <c r="C2757" s="2">
        <v>0.47916666666666669</v>
      </c>
      <c r="D2757" s="2">
        <v>0.5625</v>
      </c>
      <c r="E2757" t="s">
        <v>38</v>
      </c>
      <c r="F2757">
        <v>3</v>
      </c>
      <c r="G2757">
        <v>16</v>
      </c>
      <c r="H2757">
        <v>12</v>
      </c>
      <c r="I2757" t="s">
        <v>13</v>
      </c>
      <c r="J2757" t="s">
        <v>18</v>
      </c>
      <c r="K2757">
        <v>119.99999999999997</v>
      </c>
      <c r="L2757">
        <v>0.75</v>
      </c>
      <c r="M2757">
        <v>0</v>
      </c>
      <c r="N2757" t="s">
        <v>72</v>
      </c>
      <c r="O2757" t="s">
        <v>101</v>
      </c>
      <c r="P2757" t="s">
        <v>112</v>
      </c>
      <c r="Q2757" t="s">
        <v>118</v>
      </c>
      <c r="R2757" t="s">
        <v>124</v>
      </c>
      <c r="S2757">
        <v>2773</v>
      </c>
      <c r="T2757">
        <v>2285</v>
      </c>
      <c r="U2757" s="1">
        <v>45584</v>
      </c>
      <c r="V2757" s="2">
        <v>0.47916666666666669</v>
      </c>
      <c r="W2757" s="2">
        <v>0.5</v>
      </c>
      <c r="X2757" t="s">
        <v>38</v>
      </c>
      <c r="Y2757">
        <v>3</v>
      </c>
      <c r="Z2757">
        <v>16</v>
      </c>
      <c r="AA2757">
        <v>12</v>
      </c>
      <c r="AB2757" t="s">
        <v>39</v>
      </c>
      <c r="AC2757" t="s">
        <v>30</v>
      </c>
      <c r="AD2757">
        <v>29.999999999999972</v>
      </c>
      <c r="AE2757">
        <v>0.75</v>
      </c>
      <c r="AF2757">
        <v>0</v>
      </c>
      <c r="AG2757" t="s">
        <v>77</v>
      </c>
      <c r="AH2757" t="s">
        <v>107</v>
      </c>
      <c r="AI2757" t="s">
        <v>112</v>
      </c>
      <c r="AJ2757">
        <v>2772</v>
      </c>
      <c r="AK2757">
        <v>2773</v>
      </c>
      <c r="AL2757" t="s">
        <v>118</v>
      </c>
    </row>
    <row r="2758" spans="1:38" x14ac:dyDescent="0.2">
      <c r="A2758">
        <v>2033</v>
      </c>
      <c r="B2758" s="1">
        <v>45585</v>
      </c>
      <c r="C2758" s="2">
        <v>0.47916666666666669</v>
      </c>
      <c r="D2758" s="2">
        <v>0.5625</v>
      </c>
      <c r="E2758" t="s">
        <v>38</v>
      </c>
      <c r="F2758">
        <v>3</v>
      </c>
      <c r="G2758">
        <v>16</v>
      </c>
      <c r="H2758">
        <v>16</v>
      </c>
      <c r="I2758" t="s">
        <v>17</v>
      </c>
      <c r="J2758" t="s">
        <v>28</v>
      </c>
      <c r="K2758">
        <v>119.99999999999997</v>
      </c>
      <c r="L2758">
        <v>1</v>
      </c>
      <c r="M2758">
        <v>0</v>
      </c>
      <c r="N2758" t="s">
        <v>71</v>
      </c>
      <c r="O2758" t="s">
        <v>107</v>
      </c>
      <c r="P2758" t="s">
        <v>112</v>
      </c>
      <c r="Q2758" t="s">
        <v>118</v>
      </c>
      <c r="R2758" t="s">
        <v>124</v>
      </c>
      <c r="S2758">
        <v>2774</v>
      </c>
      <c r="T2758">
        <v>2620</v>
      </c>
      <c r="U2758" s="1">
        <v>45404</v>
      </c>
      <c r="V2758" s="2">
        <v>0.47916666666666669</v>
      </c>
      <c r="W2758" s="2">
        <v>0.5625</v>
      </c>
      <c r="X2758" t="s">
        <v>38</v>
      </c>
      <c r="Y2758">
        <v>3</v>
      </c>
      <c r="Z2758">
        <v>16</v>
      </c>
      <c r="AA2758">
        <v>12</v>
      </c>
      <c r="AB2758" t="s">
        <v>13</v>
      </c>
      <c r="AC2758" t="s">
        <v>18</v>
      </c>
      <c r="AD2758">
        <v>119.99999999999997</v>
      </c>
      <c r="AE2758">
        <v>0.75</v>
      </c>
      <c r="AF2758">
        <v>0</v>
      </c>
      <c r="AG2758" t="s">
        <v>72</v>
      </c>
      <c r="AH2758" t="s">
        <v>101</v>
      </c>
      <c r="AI2758" t="s">
        <v>112</v>
      </c>
      <c r="AJ2758">
        <v>2773</v>
      </c>
      <c r="AK2758">
        <v>2774</v>
      </c>
      <c r="AL2758" t="s">
        <v>118</v>
      </c>
    </row>
    <row r="2759" spans="1:38" x14ac:dyDescent="0.2">
      <c r="A2759">
        <v>1202</v>
      </c>
      <c r="B2759" s="1">
        <v>45317</v>
      </c>
      <c r="C2759" s="2">
        <v>0.47916666666666669</v>
      </c>
      <c r="D2759" s="2">
        <v>0.5625</v>
      </c>
      <c r="E2759" t="s">
        <v>38</v>
      </c>
      <c r="F2759">
        <v>3</v>
      </c>
      <c r="G2759">
        <v>16</v>
      </c>
      <c r="H2759">
        <v>7</v>
      </c>
      <c r="I2759" t="s">
        <v>39</v>
      </c>
      <c r="J2759" t="s">
        <v>14</v>
      </c>
      <c r="K2759">
        <v>119.99999999999997</v>
      </c>
      <c r="L2759">
        <v>0.4375</v>
      </c>
      <c r="M2759">
        <v>0</v>
      </c>
      <c r="N2759" t="s">
        <v>76</v>
      </c>
      <c r="O2759" t="s">
        <v>98</v>
      </c>
      <c r="P2759" t="s">
        <v>112</v>
      </c>
      <c r="Q2759" t="s">
        <v>118</v>
      </c>
      <c r="R2759" t="s">
        <v>124</v>
      </c>
      <c r="S2759">
        <v>2775</v>
      </c>
      <c r="T2759">
        <v>2033</v>
      </c>
      <c r="U2759" s="1">
        <v>45585</v>
      </c>
      <c r="V2759" s="2">
        <v>0.47916666666666669</v>
      </c>
      <c r="W2759" s="2">
        <v>0.5625</v>
      </c>
      <c r="X2759" t="s">
        <v>38</v>
      </c>
      <c r="Y2759">
        <v>3</v>
      </c>
      <c r="Z2759">
        <v>16</v>
      </c>
      <c r="AA2759">
        <v>16</v>
      </c>
      <c r="AB2759" t="s">
        <v>17</v>
      </c>
      <c r="AC2759" t="s">
        <v>28</v>
      </c>
      <c r="AD2759">
        <v>119.99999999999997</v>
      </c>
      <c r="AE2759">
        <v>1</v>
      </c>
      <c r="AF2759">
        <v>0</v>
      </c>
      <c r="AG2759" t="s">
        <v>71</v>
      </c>
      <c r="AH2759" t="s">
        <v>107</v>
      </c>
      <c r="AI2759" t="s">
        <v>112</v>
      </c>
      <c r="AJ2759">
        <v>2774</v>
      </c>
      <c r="AK2759">
        <v>2775</v>
      </c>
      <c r="AL2759" t="s">
        <v>118</v>
      </c>
    </row>
    <row r="2760" spans="1:38" x14ac:dyDescent="0.2">
      <c r="A2760">
        <v>42</v>
      </c>
      <c r="B2760" s="1">
        <v>45329</v>
      </c>
      <c r="C2760" s="2">
        <v>0.47916666666666669</v>
      </c>
      <c r="D2760" s="2">
        <v>0.5</v>
      </c>
      <c r="E2760" t="s">
        <v>38</v>
      </c>
      <c r="F2760">
        <v>3</v>
      </c>
      <c r="G2760">
        <v>16</v>
      </c>
      <c r="H2760">
        <v>6</v>
      </c>
      <c r="I2760" t="s">
        <v>17</v>
      </c>
      <c r="J2760" t="s">
        <v>14</v>
      </c>
      <c r="K2760">
        <v>29.999999999999972</v>
      </c>
      <c r="L2760">
        <v>0.375</v>
      </c>
      <c r="M2760">
        <v>0</v>
      </c>
      <c r="N2760" t="s">
        <v>74</v>
      </c>
      <c r="O2760" t="s">
        <v>99</v>
      </c>
      <c r="P2760" t="s">
        <v>112</v>
      </c>
      <c r="Q2760" t="s">
        <v>118</v>
      </c>
      <c r="R2760" t="s">
        <v>118</v>
      </c>
      <c r="S2760">
        <v>2777</v>
      </c>
      <c r="T2760">
        <v>2893</v>
      </c>
      <c r="U2760" s="1">
        <v>45498</v>
      </c>
      <c r="V2760" s="2">
        <v>0.47916666666666669</v>
      </c>
      <c r="W2760" s="2">
        <v>0.5625</v>
      </c>
      <c r="X2760" t="s">
        <v>38</v>
      </c>
      <c r="Y2760">
        <v>3</v>
      </c>
      <c r="Z2760">
        <v>16</v>
      </c>
      <c r="AA2760">
        <v>11</v>
      </c>
      <c r="AB2760" t="s">
        <v>17</v>
      </c>
      <c r="AC2760" t="s">
        <v>28</v>
      </c>
      <c r="AD2760">
        <v>119.99999999999997</v>
      </c>
      <c r="AE2760">
        <v>0.6875</v>
      </c>
      <c r="AF2760">
        <v>0</v>
      </c>
      <c r="AG2760" t="s">
        <v>75</v>
      </c>
      <c r="AH2760" t="s">
        <v>104</v>
      </c>
      <c r="AI2760" t="s">
        <v>112</v>
      </c>
      <c r="AJ2760">
        <v>2776</v>
      </c>
      <c r="AK2760">
        <v>2777</v>
      </c>
      <c r="AL2760" t="s">
        <v>118</v>
      </c>
    </row>
    <row r="2761" spans="1:38" x14ac:dyDescent="0.2">
      <c r="A2761">
        <v>412</v>
      </c>
      <c r="B2761" s="1">
        <v>45557</v>
      </c>
      <c r="C2761" s="2">
        <v>0.47916666666666669</v>
      </c>
      <c r="D2761" s="2">
        <v>0.5625</v>
      </c>
      <c r="E2761" t="s">
        <v>38</v>
      </c>
      <c r="F2761">
        <v>3</v>
      </c>
      <c r="G2761">
        <v>16</v>
      </c>
      <c r="H2761">
        <v>19</v>
      </c>
      <c r="I2761" t="s">
        <v>39</v>
      </c>
      <c r="J2761" t="s">
        <v>28</v>
      </c>
      <c r="K2761">
        <v>119.99999999999997</v>
      </c>
      <c r="L2761">
        <v>1.1875</v>
      </c>
      <c r="M2761">
        <v>1</v>
      </c>
      <c r="N2761" t="s">
        <v>71</v>
      </c>
      <c r="O2761" t="s">
        <v>106</v>
      </c>
      <c r="P2761" t="s">
        <v>112</v>
      </c>
      <c r="Q2761" t="s">
        <v>118</v>
      </c>
      <c r="R2761" t="s">
        <v>124</v>
      </c>
      <c r="S2761">
        <v>2783</v>
      </c>
      <c r="T2761">
        <v>704</v>
      </c>
      <c r="U2761" s="1">
        <v>45457</v>
      </c>
      <c r="V2761" s="2">
        <v>0.47916666666666669</v>
      </c>
      <c r="W2761" s="2">
        <v>0.54166666666666663</v>
      </c>
      <c r="X2761" t="s">
        <v>38</v>
      </c>
      <c r="Y2761">
        <v>3</v>
      </c>
      <c r="Z2761">
        <v>16</v>
      </c>
      <c r="AA2761">
        <v>2</v>
      </c>
      <c r="AB2761" t="s">
        <v>22</v>
      </c>
      <c r="AC2761" t="s">
        <v>30</v>
      </c>
      <c r="AD2761">
        <v>89.999999999999915</v>
      </c>
      <c r="AE2761">
        <v>0.125</v>
      </c>
      <c r="AF2761">
        <v>0</v>
      </c>
      <c r="AG2761" t="s">
        <v>76</v>
      </c>
      <c r="AH2761" t="s">
        <v>103</v>
      </c>
      <c r="AI2761" t="s">
        <v>112</v>
      </c>
      <c r="AJ2761">
        <v>2782</v>
      </c>
      <c r="AK2761">
        <v>2783</v>
      </c>
      <c r="AL2761" t="s">
        <v>118</v>
      </c>
    </row>
    <row r="2762" spans="1:38" x14ac:dyDescent="0.2">
      <c r="A2762">
        <v>445</v>
      </c>
      <c r="B2762" s="1">
        <v>45513</v>
      </c>
      <c r="C2762" s="2">
        <v>0.47916666666666669</v>
      </c>
      <c r="D2762" s="2">
        <v>0.52083333333333337</v>
      </c>
      <c r="E2762" t="s">
        <v>38</v>
      </c>
      <c r="F2762">
        <v>3</v>
      </c>
      <c r="G2762">
        <v>16</v>
      </c>
      <c r="H2762">
        <v>11</v>
      </c>
      <c r="I2762" t="s">
        <v>17</v>
      </c>
      <c r="J2762" t="s">
        <v>30</v>
      </c>
      <c r="K2762">
        <v>60.000000000000028</v>
      </c>
      <c r="L2762">
        <v>0.6875</v>
      </c>
      <c r="M2762">
        <v>0</v>
      </c>
      <c r="N2762" t="s">
        <v>76</v>
      </c>
      <c r="O2762" t="s">
        <v>105</v>
      </c>
      <c r="P2762" t="s">
        <v>112</v>
      </c>
      <c r="Q2762" t="s">
        <v>118</v>
      </c>
      <c r="R2762" t="s">
        <v>118</v>
      </c>
      <c r="S2762">
        <v>2779</v>
      </c>
      <c r="T2762">
        <v>163</v>
      </c>
      <c r="U2762" s="1">
        <v>45563</v>
      </c>
      <c r="V2762" s="2">
        <v>0.47916666666666669</v>
      </c>
      <c r="W2762" s="2">
        <v>0.52083333333333337</v>
      </c>
      <c r="X2762" t="s">
        <v>38</v>
      </c>
      <c r="Y2762">
        <v>3</v>
      </c>
      <c r="Z2762">
        <v>16</v>
      </c>
      <c r="AA2762">
        <v>7</v>
      </c>
      <c r="AB2762" t="s">
        <v>27</v>
      </c>
      <c r="AC2762" t="s">
        <v>30</v>
      </c>
      <c r="AD2762">
        <v>60.000000000000028</v>
      </c>
      <c r="AE2762">
        <v>0.4375</v>
      </c>
      <c r="AF2762">
        <v>0</v>
      </c>
      <c r="AG2762" t="s">
        <v>77</v>
      </c>
      <c r="AH2762" t="s">
        <v>106</v>
      </c>
      <c r="AI2762" t="s">
        <v>112</v>
      </c>
      <c r="AJ2762">
        <v>2778</v>
      </c>
      <c r="AK2762">
        <v>2779</v>
      </c>
      <c r="AL2762" t="s">
        <v>118</v>
      </c>
    </row>
    <row r="2763" spans="1:38" x14ac:dyDescent="0.2">
      <c r="A2763">
        <v>2615</v>
      </c>
      <c r="B2763" s="1">
        <v>45477</v>
      </c>
      <c r="C2763" s="2">
        <v>0.47916666666666669</v>
      </c>
      <c r="D2763" s="2">
        <v>0.52083333333333337</v>
      </c>
      <c r="E2763" t="s">
        <v>38</v>
      </c>
      <c r="F2763">
        <v>3</v>
      </c>
      <c r="G2763">
        <v>16</v>
      </c>
      <c r="H2763">
        <v>3</v>
      </c>
      <c r="I2763" t="s">
        <v>39</v>
      </c>
      <c r="J2763" t="s">
        <v>23</v>
      </c>
      <c r="K2763">
        <v>60.000000000000028</v>
      </c>
      <c r="L2763">
        <v>0.1875</v>
      </c>
      <c r="M2763">
        <v>0</v>
      </c>
      <c r="N2763" t="s">
        <v>75</v>
      </c>
      <c r="O2763" t="s">
        <v>104</v>
      </c>
      <c r="P2763" t="s">
        <v>112</v>
      </c>
      <c r="Q2763" t="s">
        <v>117</v>
      </c>
      <c r="R2763" t="s">
        <v>118</v>
      </c>
      <c r="S2763">
        <v>2780</v>
      </c>
      <c r="T2763">
        <v>445</v>
      </c>
      <c r="U2763" s="1">
        <v>45513</v>
      </c>
      <c r="V2763" s="2">
        <v>0.47916666666666669</v>
      </c>
      <c r="W2763" s="2">
        <v>0.52083333333333337</v>
      </c>
      <c r="X2763" t="s">
        <v>38</v>
      </c>
      <c r="Y2763">
        <v>3</v>
      </c>
      <c r="Z2763">
        <v>16</v>
      </c>
      <c r="AA2763">
        <v>11</v>
      </c>
      <c r="AB2763" t="s">
        <v>17</v>
      </c>
      <c r="AC2763" t="s">
        <v>30</v>
      </c>
      <c r="AD2763">
        <v>60.000000000000028</v>
      </c>
      <c r="AE2763">
        <v>0.6875</v>
      </c>
      <c r="AF2763">
        <v>0</v>
      </c>
      <c r="AG2763" t="s">
        <v>76</v>
      </c>
      <c r="AH2763" t="s">
        <v>105</v>
      </c>
      <c r="AI2763" t="s">
        <v>112</v>
      </c>
      <c r="AJ2763">
        <v>2779</v>
      </c>
      <c r="AK2763">
        <v>2780</v>
      </c>
      <c r="AL2763" t="s">
        <v>118</v>
      </c>
    </row>
    <row r="2764" spans="1:38" x14ac:dyDescent="0.2">
      <c r="A2764">
        <v>1842</v>
      </c>
      <c r="B2764" s="1">
        <v>45645</v>
      </c>
      <c r="C2764" s="2">
        <v>0.47916666666666669</v>
      </c>
      <c r="D2764" s="2">
        <v>0.52083333333333337</v>
      </c>
      <c r="E2764" t="s">
        <v>38</v>
      </c>
      <c r="F2764">
        <v>3</v>
      </c>
      <c r="G2764">
        <v>16</v>
      </c>
      <c r="H2764">
        <v>7</v>
      </c>
      <c r="I2764" t="s">
        <v>42</v>
      </c>
      <c r="J2764" t="s">
        <v>23</v>
      </c>
      <c r="K2764">
        <v>60.000000000000028</v>
      </c>
      <c r="L2764">
        <v>0.4375</v>
      </c>
      <c r="M2764">
        <v>0</v>
      </c>
      <c r="N2764" t="s">
        <v>75</v>
      </c>
      <c r="O2764" t="s">
        <v>109</v>
      </c>
      <c r="P2764" t="s">
        <v>112</v>
      </c>
      <c r="Q2764" t="s">
        <v>118</v>
      </c>
      <c r="R2764" t="s">
        <v>118</v>
      </c>
      <c r="S2764">
        <v>2781</v>
      </c>
      <c r="T2764">
        <v>2615</v>
      </c>
      <c r="U2764" s="1">
        <v>45477</v>
      </c>
      <c r="V2764" s="2">
        <v>0.47916666666666669</v>
      </c>
      <c r="W2764" s="2">
        <v>0.52083333333333337</v>
      </c>
      <c r="X2764" t="s">
        <v>38</v>
      </c>
      <c r="Y2764">
        <v>3</v>
      </c>
      <c r="Z2764">
        <v>16</v>
      </c>
      <c r="AA2764">
        <v>3</v>
      </c>
      <c r="AB2764" t="s">
        <v>39</v>
      </c>
      <c r="AC2764" t="s">
        <v>23</v>
      </c>
      <c r="AD2764">
        <v>60.000000000000028</v>
      </c>
      <c r="AE2764">
        <v>0.1875</v>
      </c>
      <c r="AF2764">
        <v>0</v>
      </c>
      <c r="AG2764" t="s">
        <v>75</v>
      </c>
      <c r="AH2764" t="s">
        <v>104</v>
      </c>
      <c r="AI2764" t="s">
        <v>112</v>
      </c>
      <c r="AJ2764">
        <v>2780</v>
      </c>
      <c r="AK2764">
        <v>2781</v>
      </c>
      <c r="AL2764" t="s">
        <v>118</v>
      </c>
    </row>
    <row r="2765" spans="1:38" x14ac:dyDescent="0.2">
      <c r="A2765">
        <v>791</v>
      </c>
      <c r="B2765" s="1">
        <v>45630</v>
      </c>
      <c r="C2765" s="2">
        <v>0.47916666666666669</v>
      </c>
      <c r="D2765" s="2">
        <v>0.54166666666666663</v>
      </c>
      <c r="E2765" t="s">
        <v>38</v>
      </c>
      <c r="F2765">
        <v>3</v>
      </c>
      <c r="G2765">
        <v>16</v>
      </c>
      <c r="H2765">
        <v>7</v>
      </c>
      <c r="I2765" t="s">
        <v>42</v>
      </c>
      <c r="J2765" t="s">
        <v>30</v>
      </c>
      <c r="K2765">
        <v>89.999999999999915</v>
      </c>
      <c r="L2765">
        <v>0.4375</v>
      </c>
      <c r="M2765">
        <v>0</v>
      </c>
      <c r="N2765" t="s">
        <v>74</v>
      </c>
      <c r="O2765" t="s">
        <v>109</v>
      </c>
      <c r="P2765" t="s">
        <v>112</v>
      </c>
      <c r="Q2765" t="s">
        <v>118</v>
      </c>
      <c r="R2765" t="s">
        <v>118</v>
      </c>
      <c r="S2765">
        <v>2770</v>
      </c>
      <c r="T2765">
        <v>1683</v>
      </c>
      <c r="U2765" s="1">
        <v>45649</v>
      </c>
      <c r="V2765" s="2">
        <v>0.47916666666666669</v>
      </c>
      <c r="W2765" s="2">
        <v>0.52083333333333337</v>
      </c>
      <c r="X2765" t="s">
        <v>38</v>
      </c>
      <c r="Y2765">
        <v>3</v>
      </c>
      <c r="Z2765">
        <v>16</v>
      </c>
      <c r="AA2765">
        <v>10</v>
      </c>
      <c r="AB2765" t="s">
        <v>17</v>
      </c>
      <c r="AC2765" t="s">
        <v>14</v>
      </c>
      <c r="AD2765">
        <v>60.000000000000028</v>
      </c>
      <c r="AE2765">
        <v>0.625</v>
      </c>
      <c r="AF2765">
        <v>0</v>
      </c>
      <c r="AG2765" t="s">
        <v>72</v>
      </c>
      <c r="AH2765" t="s">
        <v>109</v>
      </c>
      <c r="AI2765" t="s">
        <v>112</v>
      </c>
      <c r="AJ2765">
        <v>2769</v>
      </c>
      <c r="AK2765">
        <v>2770</v>
      </c>
      <c r="AL2765" t="s">
        <v>118</v>
      </c>
    </row>
    <row r="2766" spans="1:38" x14ac:dyDescent="0.2">
      <c r="A2766">
        <v>2284</v>
      </c>
      <c r="B2766" s="1">
        <v>45638</v>
      </c>
      <c r="C2766" s="2">
        <v>0.47916666666666669</v>
      </c>
      <c r="D2766" s="2">
        <v>0.52083333333333337</v>
      </c>
      <c r="E2766" t="s">
        <v>38</v>
      </c>
      <c r="F2766">
        <v>3</v>
      </c>
      <c r="G2766">
        <v>16</v>
      </c>
      <c r="H2766">
        <v>9</v>
      </c>
      <c r="I2766" t="s">
        <v>22</v>
      </c>
      <c r="J2766" t="s">
        <v>40</v>
      </c>
      <c r="K2766">
        <v>60.000000000000028</v>
      </c>
      <c r="L2766">
        <v>0.5625</v>
      </c>
      <c r="M2766">
        <v>0</v>
      </c>
      <c r="N2766" t="s">
        <v>75</v>
      </c>
      <c r="O2766" t="s">
        <v>109</v>
      </c>
      <c r="P2766" t="s">
        <v>112</v>
      </c>
      <c r="Q2766" t="s">
        <v>118</v>
      </c>
      <c r="R2766" t="s">
        <v>118</v>
      </c>
      <c r="S2766">
        <v>2784</v>
      </c>
      <c r="T2766">
        <v>412</v>
      </c>
      <c r="U2766" s="1">
        <v>45557</v>
      </c>
      <c r="V2766" s="2">
        <v>0.47916666666666669</v>
      </c>
      <c r="W2766" s="2">
        <v>0.5625</v>
      </c>
      <c r="X2766" t="s">
        <v>38</v>
      </c>
      <c r="Y2766">
        <v>3</v>
      </c>
      <c r="Z2766">
        <v>16</v>
      </c>
      <c r="AA2766">
        <v>19</v>
      </c>
      <c r="AB2766" t="s">
        <v>39</v>
      </c>
      <c r="AC2766" t="s">
        <v>28</v>
      </c>
      <c r="AD2766">
        <v>119.99999999999997</v>
      </c>
      <c r="AE2766">
        <v>1.1875</v>
      </c>
      <c r="AF2766">
        <v>1</v>
      </c>
      <c r="AG2766" t="s">
        <v>71</v>
      </c>
      <c r="AH2766" t="s">
        <v>106</v>
      </c>
      <c r="AI2766" t="s">
        <v>112</v>
      </c>
      <c r="AJ2766">
        <v>2783</v>
      </c>
      <c r="AK2766">
        <v>2784</v>
      </c>
      <c r="AL2766" t="s">
        <v>118</v>
      </c>
    </row>
    <row r="2767" spans="1:38" x14ac:dyDescent="0.2">
      <c r="A2767">
        <v>1206</v>
      </c>
      <c r="B2767" s="1">
        <v>45466</v>
      </c>
      <c r="C2767" s="2">
        <v>0.47916666666666669</v>
      </c>
      <c r="D2767" s="2">
        <v>0.5</v>
      </c>
      <c r="E2767" t="s">
        <v>38</v>
      </c>
      <c r="F2767">
        <v>3</v>
      </c>
      <c r="G2767">
        <v>16</v>
      </c>
      <c r="H2767">
        <v>1</v>
      </c>
      <c r="I2767" t="s">
        <v>22</v>
      </c>
      <c r="J2767" t="s">
        <v>23</v>
      </c>
      <c r="K2767">
        <v>29.999999999999972</v>
      </c>
      <c r="L2767">
        <v>6.25E-2</v>
      </c>
      <c r="M2767">
        <v>0</v>
      </c>
      <c r="N2767" t="s">
        <v>71</v>
      </c>
      <c r="O2767" t="s">
        <v>103</v>
      </c>
      <c r="P2767" t="s">
        <v>112</v>
      </c>
      <c r="Q2767" t="s">
        <v>117</v>
      </c>
      <c r="R2767" t="s">
        <v>118</v>
      </c>
      <c r="S2767">
        <v>2785</v>
      </c>
      <c r="T2767">
        <v>2284</v>
      </c>
      <c r="U2767" s="1">
        <v>45638</v>
      </c>
      <c r="V2767" s="2">
        <v>0.47916666666666669</v>
      </c>
      <c r="W2767" s="2">
        <v>0.52083333333333337</v>
      </c>
      <c r="X2767" t="s">
        <v>38</v>
      </c>
      <c r="Y2767">
        <v>3</v>
      </c>
      <c r="Z2767">
        <v>16</v>
      </c>
      <c r="AA2767">
        <v>9</v>
      </c>
      <c r="AB2767" t="s">
        <v>22</v>
      </c>
      <c r="AC2767" t="s">
        <v>40</v>
      </c>
      <c r="AD2767">
        <v>60.000000000000028</v>
      </c>
      <c r="AE2767">
        <v>0.5625</v>
      </c>
      <c r="AF2767">
        <v>0</v>
      </c>
      <c r="AG2767" t="s">
        <v>75</v>
      </c>
      <c r="AH2767" t="s">
        <v>109</v>
      </c>
      <c r="AI2767" t="s">
        <v>112</v>
      </c>
      <c r="AJ2767">
        <v>2784</v>
      </c>
      <c r="AK2767">
        <v>2785</v>
      </c>
      <c r="AL2767" t="s">
        <v>118</v>
      </c>
    </row>
    <row r="2768" spans="1:38" x14ac:dyDescent="0.2">
      <c r="A2768">
        <v>163</v>
      </c>
      <c r="B2768" s="1">
        <v>45563</v>
      </c>
      <c r="C2768" s="2">
        <v>0.47916666666666669</v>
      </c>
      <c r="D2768" s="2">
        <v>0.52083333333333337</v>
      </c>
      <c r="E2768" t="s">
        <v>38</v>
      </c>
      <c r="F2768">
        <v>3</v>
      </c>
      <c r="G2768">
        <v>16</v>
      </c>
      <c r="H2768">
        <v>7</v>
      </c>
      <c r="I2768" t="s">
        <v>27</v>
      </c>
      <c r="J2768" t="s">
        <v>30</v>
      </c>
      <c r="K2768">
        <v>60.000000000000028</v>
      </c>
      <c r="L2768">
        <v>0.4375</v>
      </c>
      <c r="M2768">
        <v>0</v>
      </c>
      <c r="N2768" t="s">
        <v>77</v>
      </c>
      <c r="O2768" t="s">
        <v>106</v>
      </c>
      <c r="P2768" t="s">
        <v>112</v>
      </c>
      <c r="Q2768" t="s">
        <v>118</v>
      </c>
      <c r="R2768" t="s">
        <v>118</v>
      </c>
      <c r="S2768">
        <v>2778</v>
      </c>
      <c r="T2768">
        <v>42</v>
      </c>
      <c r="U2768" s="1">
        <v>45329</v>
      </c>
      <c r="V2768" s="2">
        <v>0.47916666666666669</v>
      </c>
      <c r="W2768" s="2">
        <v>0.5</v>
      </c>
      <c r="X2768" t="s">
        <v>38</v>
      </c>
      <c r="Y2768">
        <v>3</v>
      </c>
      <c r="Z2768">
        <v>16</v>
      </c>
      <c r="AA2768">
        <v>6</v>
      </c>
      <c r="AB2768" t="s">
        <v>17</v>
      </c>
      <c r="AC2768" t="s">
        <v>14</v>
      </c>
      <c r="AD2768">
        <v>29.999999999999972</v>
      </c>
      <c r="AE2768">
        <v>0.375</v>
      </c>
      <c r="AF2768">
        <v>0</v>
      </c>
      <c r="AG2768" t="s">
        <v>74</v>
      </c>
      <c r="AH2768" t="s">
        <v>99</v>
      </c>
      <c r="AI2768" t="s">
        <v>112</v>
      </c>
      <c r="AJ2768">
        <v>2777</v>
      </c>
      <c r="AK2768">
        <v>2778</v>
      </c>
      <c r="AL2768" t="s">
        <v>118</v>
      </c>
    </row>
    <row r="2769" spans="1:38" x14ac:dyDescent="0.2">
      <c r="A2769">
        <v>1683</v>
      </c>
      <c r="B2769" s="1">
        <v>45649</v>
      </c>
      <c r="C2769" s="2">
        <v>0.47916666666666669</v>
      </c>
      <c r="D2769" s="2">
        <v>0.52083333333333337</v>
      </c>
      <c r="E2769" t="s">
        <v>38</v>
      </c>
      <c r="F2769">
        <v>3</v>
      </c>
      <c r="G2769">
        <v>16</v>
      </c>
      <c r="H2769">
        <v>10</v>
      </c>
      <c r="I2769" t="s">
        <v>17</v>
      </c>
      <c r="J2769" t="s">
        <v>14</v>
      </c>
      <c r="K2769">
        <v>60.000000000000028</v>
      </c>
      <c r="L2769">
        <v>0.625</v>
      </c>
      <c r="M2769">
        <v>0</v>
      </c>
      <c r="N2769" t="s">
        <v>72</v>
      </c>
      <c r="O2769" t="s">
        <v>109</v>
      </c>
      <c r="P2769" t="s">
        <v>112</v>
      </c>
      <c r="Q2769" t="s">
        <v>118</v>
      </c>
      <c r="R2769" t="s">
        <v>118</v>
      </c>
      <c r="S2769">
        <v>2769</v>
      </c>
      <c r="T2769">
        <v>2159</v>
      </c>
      <c r="U2769" s="1">
        <v>45428</v>
      </c>
      <c r="V2769" s="2">
        <v>0.47916666666666669</v>
      </c>
      <c r="W2769" s="2">
        <v>0.54166666666666663</v>
      </c>
      <c r="X2769" t="s">
        <v>38</v>
      </c>
      <c r="Y2769">
        <v>3</v>
      </c>
      <c r="Z2769">
        <v>16</v>
      </c>
      <c r="AA2769">
        <v>1</v>
      </c>
      <c r="AB2769" t="s">
        <v>41</v>
      </c>
      <c r="AC2769" t="s">
        <v>18</v>
      </c>
      <c r="AD2769">
        <v>89.999999999999915</v>
      </c>
      <c r="AE2769">
        <v>6.25E-2</v>
      </c>
      <c r="AF2769">
        <v>0</v>
      </c>
      <c r="AG2769" t="s">
        <v>75</v>
      </c>
      <c r="AH2769" t="s">
        <v>102</v>
      </c>
      <c r="AI2769" t="s">
        <v>112</v>
      </c>
      <c r="AJ2769">
        <v>2768</v>
      </c>
      <c r="AK2769">
        <v>2769</v>
      </c>
      <c r="AL2769" t="s">
        <v>118</v>
      </c>
    </row>
    <row r="2770" spans="1:38" x14ac:dyDescent="0.2">
      <c r="A2770">
        <v>704</v>
      </c>
      <c r="B2770" s="1">
        <v>45457</v>
      </c>
      <c r="C2770" s="2">
        <v>0.47916666666666669</v>
      </c>
      <c r="D2770" s="2">
        <v>0.54166666666666663</v>
      </c>
      <c r="E2770" t="s">
        <v>38</v>
      </c>
      <c r="F2770">
        <v>3</v>
      </c>
      <c r="G2770">
        <v>16</v>
      </c>
      <c r="H2770">
        <v>2</v>
      </c>
      <c r="I2770" t="s">
        <v>22</v>
      </c>
      <c r="J2770" t="s">
        <v>30</v>
      </c>
      <c r="K2770">
        <v>89.999999999999915</v>
      </c>
      <c r="L2770">
        <v>0.125</v>
      </c>
      <c r="M2770">
        <v>0</v>
      </c>
      <c r="N2770" t="s">
        <v>76</v>
      </c>
      <c r="O2770" t="s">
        <v>103</v>
      </c>
      <c r="P2770" t="s">
        <v>112</v>
      </c>
      <c r="Q2770" t="s">
        <v>117</v>
      </c>
      <c r="R2770" t="s">
        <v>118</v>
      </c>
      <c r="S2770">
        <v>2782</v>
      </c>
      <c r="T2770">
        <v>1842</v>
      </c>
      <c r="U2770" s="1">
        <v>45645</v>
      </c>
      <c r="V2770" s="2">
        <v>0.47916666666666669</v>
      </c>
      <c r="W2770" s="2">
        <v>0.52083333333333337</v>
      </c>
      <c r="X2770" t="s">
        <v>38</v>
      </c>
      <c r="Y2770">
        <v>3</v>
      </c>
      <c r="Z2770">
        <v>16</v>
      </c>
      <c r="AA2770">
        <v>7</v>
      </c>
      <c r="AB2770" t="s">
        <v>42</v>
      </c>
      <c r="AC2770" t="s">
        <v>23</v>
      </c>
      <c r="AD2770">
        <v>60.000000000000028</v>
      </c>
      <c r="AE2770">
        <v>0.4375</v>
      </c>
      <c r="AF2770">
        <v>0</v>
      </c>
      <c r="AG2770" t="s">
        <v>75</v>
      </c>
      <c r="AH2770" t="s">
        <v>109</v>
      </c>
      <c r="AI2770" t="s">
        <v>112</v>
      </c>
      <c r="AJ2770">
        <v>2781</v>
      </c>
      <c r="AK2770">
        <v>2782</v>
      </c>
      <c r="AL2770" t="s">
        <v>118</v>
      </c>
    </row>
    <row r="2771" spans="1:38" x14ac:dyDescent="0.2">
      <c r="A2771">
        <v>1564</v>
      </c>
      <c r="B2771" s="1">
        <v>45638</v>
      </c>
      <c r="C2771" s="2">
        <v>0.47916666666666669</v>
      </c>
      <c r="D2771" s="2">
        <v>0.5625</v>
      </c>
      <c r="E2771" t="s">
        <v>38</v>
      </c>
      <c r="F2771">
        <v>3</v>
      </c>
      <c r="G2771">
        <v>16</v>
      </c>
      <c r="H2771">
        <v>10</v>
      </c>
      <c r="I2771" t="s">
        <v>41</v>
      </c>
      <c r="J2771" t="s">
        <v>14</v>
      </c>
      <c r="K2771">
        <v>119.99999999999997</v>
      </c>
      <c r="L2771">
        <v>0.625</v>
      </c>
      <c r="M2771">
        <v>0</v>
      </c>
      <c r="N2771" t="s">
        <v>75</v>
      </c>
      <c r="O2771" t="s">
        <v>109</v>
      </c>
      <c r="P2771" t="s">
        <v>112</v>
      </c>
      <c r="Q2771" t="s">
        <v>118</v>
      </c>
      <c r="R2771" t="s">
        <v>124</v>
      </c>
      <c r="S2771">
        <v>2767</v>
      </c>
      <c r="T2771">
        <v>330</v>
      </c>
      <c r="U2771" s="1">
        <v>45486</v>
      </c>
      <c r="V2771" s="2">
        <v>0.47916666666666669</v>
      </c>
      <c r="W2771" s="2">
        <v>0.52083333333333337</v>
      </c>
      <c r="X2771" t="s">
        <v>38</v>
      </c>
      <c r="Y2771">
        <v>3</v>
      </c>
      <c r="Z2771">
        <v>16</v>
      </c>
      <c r="AA2771">
        <v>9</v>
      </c>
      <c r="AB2771" t="s">
        <v>22</v>
      </c>
      <c r="AC2771" t="s">
        <v>18</v>
      </c>
      <c r="AD2771">
        <v>60.000000000000028</v>
      </c>
      <c r="AE2771">
        <v>0.5625</v>
      </c>
      <c r="AF2771">
        <v>0</v>
      </c>
      <c r="AG2771" t="s">
        <v>77</v>
      </c>
      <c r="AH2771" t="s">
        <v>104</v>
      </c>
      <c r="AI2771" t="s">
        <v>112</v>
      </c>
      <c r="AJ2771">
        <v>2766</v>
      </c>
      <c r="AK2771">
        <v>2767</v>
      </c>
      <c r="AL2771" t="s">
        <v>118</v>
      </c>
    </row>
    <row r="2772" spans="1:38" x14ac:dyDescent="0.2">
      <c r="A2772">
        <v>2440</v>
      </c>
      <c r="B2772" s="1">
        <v>45436</v>
      </c>
      <c r="C2772" s="2">
        <v>0.47916666666666669</v>
      </c>
      <c r="D2772" s="2">
        <v>0.54166666666666663</v>
      </c>
      <c r="E2772" t="s">
        <v>38</v>
      </c>
      <c r="F2772">
        <v>3</v>
      </c>
      <c r="G2772">
        <v>16</v>
      </c>
      <c r="H2772">
        <v>19</v>
      </c>
      <c r="I2772" t="s">
        <v>41</v>
      </c>
      <c r="J2772" t="s">
        <v>14</v>
      </c>
      <c r="K2772">
        <v>89.999999999999915</v>
      </c>
      <c r="L2772">
        <v>1.1875</v>
      </c>
      <c r="M2772">
        <v>1</v>
      </c>
      <c r="N2772" t="s">
        <v>76</v>
      </c>
      <c r="O2772" t="s">
        <v>102</v>
      </c>
      <c r="P2772" t="s">
        <v>112</v>
      </c>
      <c r="Q2772" t="s">
        <v>118</v>
      </c>
      <c r="R2772" t="s">
        <v>118</v>
      </c>
      <c r="S2772">
        <v>2752</v>
      </c>
      <c r="T2772">
        <v>1997</v>
      </c>
      <c r="U2772" s="1">
        <v>45498</v>
      </c>
      <c r="V2772" s="2">
        <v>0.5</v>
      </c>
      <c r="W2772" s="2">
        <v>0.5625</v>
      </c>
      <c r="X2772" t="s">
        <v>38</v>
      </c>
      <c r="Y2772">
        <v>3</v>
      </c>
      <c r="Z2772">
        <v>16</v>
      </c>
      <c r="AA2772">
        <v>9</v>
      </c>
      <c r="AB2772" t="s">
        <v>13</v>
      </c>
      <c r="AC2772" t="s">
        <v>40</v>
      </c>
      <c r="AD2772">
        <v>90</v>
      </c>
      <c r="AE2772">
        <v>0.5625</v>
      </c>
      <c r="AF2772">
        <v>0</v>
      </c>
      <c r="AG2772" t="s">
        <v>75</v>
      </c>
      <c r="AH2772" t="s">
        <v>104</v>
      </c>
      <c r="AI2772" t="s">
        <v>112</v>
      </c>
      <c r="AJ2772">
        <v>2751</v>
      </c>
      <c r="AK2772">
        <v>2752</v>
      </c>
      <c r="AL2772" t="s">
        <v>118</v>
      </c>
    </row>
    <row r="2773" spans="1:38" x14ac:dyDescent="0.2">
      <c r="A2773">
        <v>2159</v>
      </c>
      <c r="B2773" s="1">
        <v>45428</v>
      </c>
      <c r="C2773" s="2">
        <v>0.47916666666666669</v>
      </c>
      <c r="D2773" s="2">
        <v>0.54166666666666663</v>
      </c>
      <c r="E2773" t="s">
        <v>38</v>
      </c>
      <c r="F2773">
        <v>3</v>
      </c>
      <c r="G2773">
        <v>16</v>
      </c>
      <c r="H2773">
        <v>1</v>
      </c>
      <c r="I2773" t="s">
        <v>41</v>
      </c>
      <c r="J2773" t="s">
        <v>18</v>
      </c>
      <c r="K2773">
        <v>89.999999999999915</v>
      </c>
      <c r="L2773">
        <v>6.25E-2</v>
      </c>
      <c r="M2773">
        <v>0</v>
      </c>
      <c r="N2773" t="s">
        <v>75</v>
      </c>
      <c r="O2773" t="s">
        <v>102</v>
      </c>
      <c r="P2773" t="s">
        <v>112</v>
      </c>
      <c r="Q2773" t="s">
        <v>117</v>
      </c>
      <c r="R2773" t="s">
        <v>118</v>
      </c>
      <c r="S2773">
        <v>2768</v>
      </c>
      <c r="T2773">
        <v>1564</v>
      </c>
      <c r="U2773" s="1">
        <v>45638</v>
      </c>
      <c r="V2773" s="2">
        <v>0.47916666666666669</v>
      </c>
      <c r="W2773" s="2">
        <v>0.5625</v>
      </c>
      <c r="X2773" t="s">
        <v>38</v>
      </c>
      <c r="Y2773">
        <v>3</v>
      </c>
      <c r="Z2773">
        <v>16</v>
      </c>
      <c r="AA2773">
        <v>10</v>
      </c>
      <c r="AB2773" t="s">
        <v>41</v>
      </c>
      <c r="AC2773" t="s">
        <v>14</v>
      </c>
      <c r="AD2773">
        <v>119.99999999999997</v>
      </c>
      <c r="AE2773">
        <v>0.625</v>
      </c>
      <c r="AF2773">
        <v>0</v>
      </c>
      <c r="AG2773" t="s">
        <v>75</v>
      </c>
      <c r="AH2773" t="s">
        <v>109</v>
      </c>
      <c r="AI2773" t="s">
        <v>112</v>
      </c>
      <c r="AJ2773">
        <v>2767</v>
      </c>
      <c r="AK2773">
        <v>2768</v>
      </c>
      <c r="AL2773" t="s">
        <v>118</v>
      </c>
    </row>
    <row r="2774" spans="1:38" x14ac:dyDescent="0.2">
      <c r="A2774">
        <v>584</v>
      </c>
      <c r="B2774" s="1">
        <v>45372</v>
      </c>
      <c r="C2774" s="2">
        <v>0.47916666666666669</v>
      </c>
      <c r="D2774" s="2">
        <v>0.5625</v>
      </c>
      <c r="E2774" t="s">
        <v>38</v>
      </c>
      <c r="F2774">
        <v>3</v>
      </c>
      <c r="G2774">
        <v>16</v>
      </c>
      <c r="H2774">
        <v>16</v>
      </c>
      <c r="I2774" t="s">
        <v>41</v>
      </c>
      <c r="J2774" t="s">
        <v>14</v>
      </c>
      <c r="K2774">
        <v>119.99999999999997</v>
      </c>
      <c r="L2774">
        <v>1</v>
      </c>
      <c r="M2774">
        <v>0</v>
      </c>
      <c r="N2774" t="s">
        <v>75</v>
      </c>
      <c r="O2774" t="s">
        <v>100</v>
      </c>
      <c r="P2774" t="s">
        <v>112</v>
      </c>
      <c r="Q2774" t="s">
        <v>118</v>
      </c>
      <c r="R2774" t="s">
        <v>124</v>
      </c>
      <c r="S2774">
        <v>2754</v>
      </c>
      <c r="T2774">
        <v>2334</v>
      </c>
      <c r="U2774" s="1">
        <v>45502</v>
      </c>
      <c r="V2774" s="2">
        <v>0.47916666666666669</v>
      </c>
      <c r="W2774" s="2">
        <v>0.5</v>
      </c>
      <c r="X2774" t="s">
        <v>38</v>
      </c>
      <c r="Y2774">
        <v>3</v>
      </c>
      <c r="Z2774">
        <v>16</v>
      </c>
      <c r="AA2774">
        <v>13</v>
      </c>
      <c r="AB2774" t="s">
        <v>41</v>
      </c>
      <c r="AC2774" t="s">
        <v>30</v>
      </c>
      <c r="AD2774">
        <v>29.999999999999972</v>
      </c>
      <c r="AE2774">
        <v>0.8125</v>
      </c>
      <c r="AF2774">
        <v>0</v>
      </c>
      <c r="AG2774" t="s">
        <v>72</v>
      </c>
      <c r="AH2774" t="s">
        <v>104</v>
      </c>
      <c r="AI2774" t="s">
        <v>112</v>
      </c>
      <c r="AJ2774">
        <v>2753</v>
      </c>
      <c r="AK2774">
        <v>2754</v>
      </c>
      <c r="AL2774" t="s">
        <v>118</v>
      </c>
    </row>
    <row r="2775" spans="1:38" x14ac:dyDescent="0.2">
      <c r="A2775">
        <v>475</v>
      </c>
      <c r="B2775" s="1">
        <v>45386</v>
      </c>
      <c r="C2775" s="2">
        <v>0.47916666666666669</v>
      </c>
      <c r="D2775" s="2">
        <v>0.52083333333333337</v>
      </c>
      <c r="E2775" t="s">
        <v>38</v>
      </c>
      <c r="F2775">
        <v>3</v>
      </c>
      <c r="G2775">
        <v>16</v>
      </c>
      <c r="H2775">
        <v>1</v>
      </c>
      <c r="I2775" t="s">
        <v>13</v>
      </c>
      <c r="J2775" t="s">
        <v>23</v>
      </c>
      <c r="K2775">
        <v>60.000000000000028</v>
      </c>
      <c r="L2775">
        <v>6.25E-2</v>
      </c>
      <c r="M2775">
        <v>0</v>
      </c>
      <c r="N2775" t="s">
        <v>75</v>
      </c>
      <c r="O2775" t="s">
        <v>101</v>
      </c>
      <c r="P2775" t="s">
        <v>112</v>
      </c>
      <c r="Q2775" t="s">
        <v>117</v>
      </c>
      <c r="R2775" t="s">
        <v>118</v>
      </c>
      <c r="S2775">
        <v>2755</v>
      </c>
      <c r="T2775">
        <v>584</v>
      </c>
      <c r="U2775" s="1">
        <v>45372</v>
      </c>
      <c r="V2775" s="2">
        <v>0.47916666666666669</v>
      </c>
      <c r="W2775" s="2">
        <v>0.5625</v>
      </c>
      <c r="X2775" t="s">
        <v>38</v>
      </c>
      <c r="Y2775">
        <v>3</v>
      </c>
      <c r="Z2775">
        <v>16</v>
      </c>
      <c r="AA2775">
        <v>16</v>
      </c>
      <c r="AB2775" t="s">
        <v>41</v>
      </c>
      <c r="AC2775" t="s">
        <v>14</v>
      </c>
      <c r="AD2775">
        <v>119.99999999999997</v>
      </c>
      <c r="AE2775">
        <v>1</v>
      </c>
      <c r="AF2775">
        <v>0</v>
      </c>
      <c r="AG2775" t="s">
        <v>75</v>
      </c>
      <c r="AH2775" t="s">
        <v>100</v>
      </c>
      <c r="AI2775" t="s">
        <v>112</v>
      </c>
      <c r="AJ2775">
        <v>2754</v>
      </c>
      <c r="AK2775">
        <v>2755</v>
      </c>
      <c r="AL2775" t="s">
        <v>118</v>
      </c>
    </row>
    <row r="2776" spans="1:38" x14ac:dyDescent="0.2">
      <c r="A2776">
        <v>2587</v>
      </c>
      <c r="B2776" s="1">
        <v>45502</v>
      </c>
      <c r="C2776" s="2">
        <v>0.47916666666666669</v>
      </c>
      <c r="D2776" s="2">
        <v>0.52083333333333337</v>
      </c>
      <c r="E2776" t="s">
        <v>38</v>
      </c>
      <c r="F2776">
        <v>3</v>
      </c>
      <c r="G2776">
        <v>16</v>
      </c>
      <c r="H2776">
        <v>2</v>
      </c>
      <c r="I2776" t="s">
        <v>22</v>
      </c>
      <c r="J2776" t="s">
        <v>18</v>
      </c>
      <c r="K2776">
        <v>60.000000000000028</v>
      </c>
      <c r="L2776">
        <v>0.125</v>
      </c>
      <c r="M2776">
        <v>0</v>
      </c>
      <c r="N2776" t="s">
        <v>72</v>
      </c>
      <c r="O2776" t="s">
        <v>104</v>
      </c>
      <c r="P2776" t="s">
        <v>112</v>
      </c>
      <c r="Q2776" t="s">
        <v>117</v>
      </c>
      <c r="R2776" t="s">
        <v>118</v>
      </c>
      <c r="S2776">
        <v>2756</v>
      </c>
      <c r="T2776">
        <v>475</v>
      </c>
      <c r="U2776" s="1">
        <v>45386</v>
      </c>
      <c r="V2776" s="2">
        <v>0.47916666666666669</v>
      </c>
      <c r="W2776" s="2">
        <v>0.52083333333333337</v>
      </c>
      <c r="X2776" t="s">
        <v>38</v>
      </c>
      <c r="Y2776">
        <v>3</v>
      </c>
      <c r="Z2776">
        <v>16</v>
      </c>
      <c r="AA2776">
        <v>1</v>
      </c>
      <c r="AB2776" t="s">
        <v>13</v>
      </c>
      <c r="AC2776" t="s">
        <v>23</v>
      </c>
      <c r="AD2776">
        <v>60.000000000000028</v>
      </c>
      <c r="AE2776">
        <v>6.25E-2</v>
      </c>
      <c r="AF2776">
        <v>0</v>
      </c>
      <c r="AG2776" t="s">
        <v>75</v>
      </c>
      <c r="AH2776" t="s">
        <v>101</v>
      </c>
      <c r="AI2776" t="s">
        <v>112</v>
      </c>
      <c r="AJ2776">
        <v>2755</v>
      </c>
      <c r="AK2776">
        <v>2756</v>
      </c>
      <c r="AL2776" t="s">
        <v>118</v>
      </c>
    </row>
    <row r="2777" spans="1:38" x14ac:dyDescent="0.2">
      <c r="A2777">
        <v>1434</v>
      </c>
      <c r="B2777" s="1">
        <v>45500</v>
      </c>
      <c r="C2777" s="2">
        <v>0.47916666666666669</v>
      </c>
      <c r="D2777" s="2">
        <v>0.5625</v>
      </c>
      <c r="E2777" t="s">
        <v>38</v>
      </c>
      <c r="F2777">
        <v>3</v>
      </c>
      <c r="G2777">
        <v>16</v>
      </c>
      <c r="H2777">
        <v>3</v>
      </c>
      <c r="I2777" t="s">
        <v>17</v>
      </c>
      <c r="J2777" t="s">
        <v>14</v>
      </c>
      <c r="K2777">
        <v>119.99999999999997</v>
      </c>
      <c r="L2777">
        <v>0.1875</v>
      </c>
      <c r="M2777">
        <v>0</v>
      </c>
      <c r="N2777" t="s">
        <v>77</v>
      </c>
      <c r="O2777" t="s">
        <v>104</v>
      </c>
      <c r="P2777" t="s">
        <v>112</v>
      </c>
      <c r="Q2777" t="s">
        <v>117</v>
      </c>
      <c r="R2777" t="s">
        <v>124</v>
      </c>
      <c r="S2777">
        <v>2757</v>
      </c>
      <c r="T2777">
        <v>2587</v>
      </c>
      <c r="U2777" s="1">
        <v>45502</v>
      </c>
      <c r="V2777" s="2">
        <v>0.47916666666666669</v>
      </c>
      <c r="W2777" s="2">
        <v>0.52083333333333337</v>
      </c>
      <c r="X2777" t="s">
        <v>38</v>
      </c>
      <c r="Y2777">
        <v>3</v>
      </c>
      <c r="Z2777">
        <v>16</v>
      </c>
      <c r="AA2777">
        <v>2</v>
      </c>
      <c r="AB2777" t="s">
        <v>22</v>
      </c>
      <c r="AC2777" t="s">
        <v>18</v>
      </c>
      <c r="AD2777">
        <v>60.000000000000028</v>
      </c>
      <c r="AE2777">
        <v>0.125</v>
      </c>
      <c r="AF2777">
        <v>0</v>
      </c>
      <c r="AG2777" t="s">
        <v>72</v>
      </c>
      <c r="AH2777" t="s">
        <v>104</v>
      </c>
      <c r="AI2777" t="s">
        <v>112</v>
      </c>
      <c r="AJ2777">
        <v>2756</v>
      </c>
      <c r="AK2777">
        <v>2757</v>
      </c>
      <c r="AL2777" t="s">
        <v>118</v>
      </c>
    </row>
    <row r="2778" spans="1:38" x14ac:dyDescent="0.2">
      <c r="A2778">
        <v>2447</v>
      </c>
      <c r="B2778" s="1">
        <v>45629</v>
      </c>
      <c r="C2778" s="2">
        <v>0.47916666666666669</v>
      </c>
      <c r="D2778" s="2">
        <v>0.52083333333333337</v>
      </c>
      <c r="E2778" t="s">
        <v>38</v>
      </c>
      <c r="F2778">
        <v>3</v>
      </c>
      <c r="G2778">
        <v>16</v>
      </c>
      <c r="H2778">
        <v>7</v>
      </c>
      <c r="I2778" t="s">
        <v>27</v>
      </c>
      <c r="J2778" t="s">
        <v>28</v>
      </c>
      <c r="K2778">
        <v>60.000000000000028</v>
      </c>
      <c r="L2778">
        <v>0.4375</v>
      </c>
      <c r="M2778">
        <v>0</v>
      </c>
      <c r="N2778" t="s">
        <v>73</v>
      </c>
      <c r="O2778" t="s">
        <v>109</v>
      </c>
      <c r="P2778" t="s">
        <v>112</v>
      </c>
      <c r="Q2778" t="s">
        <v>118</v>
      </c>
      <c r="R2778" t="s">
        <v>118</v>
      </c>
      <c r="S2778">
        <v>2758</v>
      </c>
      <c r="T2778">
        <v>1434</v>
      </c>
      <c r="U2778" s="1">
        <v>45500</v>
      </c>
      <c r="V2778" s="2">
        <v>0.47916666666666669</v>
      </c>
      <c r="W2778" s="2">
        <v>0.5625</v>
      </c>
      <c r="X2778" t="s">
        <v>38</v>
      </c>
      <c r="Y2778">
        <v>3</v>
      </c>
      <c r="Z2778">
        <v>16</v>
      </c>
      <c r="AA2778">
        <v>3</v>
      </c>
      <c r="AB2778" t="s">
        <v>17</v>
      </c>
      <c r="AC2778" t="s">
        <v>14</v>
      </c>
      <c r="AD2778">
        <v>119.99999999999997</v>
      </c>
      <c r="AE2778">
        <v>0.1875</v>
      </c>
      <c r="AF2778">
        <v>0</v>
      </c>
      <c r="AG2778" t="s">
        <v>77</v>
      </c>
      <c r="AH2778" t="s">
        <v>104</v>
      </c>
      <c r="AI2778" t="s">
        <v>112</v>
      </c>
      <c r="AJ2778">
        <v>2757</v>
      </c>
      <c r="AK2778">
        <v>2758</v>
      </c>
      <c r="AL2778" t="s">
        <v>118</v>
      </c>
    </row>
    <row r="2779" spans="1:38" x14ac:dyDescent="0.2">
      <c r="A2779">
        <v>2334</v>
      </c>
      <c r="B2779" s="1">
        <v>45502</v>
      </c>
      <c r="C2779" s="2">
        <v>0.47916666666666669</v>
      </c>
      <c r="D2779" s="2">
        <v>0.5</v>
      </c>
      <c r="E2779" t="s">
        <v>38</v>
      </c>
      <c r="F2779">
        <v>3</v>
      </c>
      <c r="G2779">
        <v>16</v>
      </c>
      <c r="H2779">
        <v>13</v>
      </c>
      <c r="I2779" t="s">
        <v>41</v>
      </c>
      <c r="J2779" t="s">
        <v>30</v>
      </c>
      <c r="K2779">
        <v>29.999999999999972</v>
      </c>
      <c r="L2779">
        <v>0.8125</v>
      </c>
      <c r="M2779">
        <v>0</v>
      </c>
      <c r="N2779" t="s">
        <v>72</v>
      </c>
      <c r="O2779" t="s">
        <v>104</v>
      </c>
      <c r="P2779" t="s">
        <v>112</v>
      </c>
      <c r="Q2779" t="s">
        <v>118</v>
      </c>
      <c r="R2779" t="s">
        <v>118</v>
      </c>
      <c r="S2779">
        <v>2753</v>
      </c>
      <c r="T2779">
        <v>2440</v>
      </c>
      <c r="U2779" s="1">
        <v>45436</v>
      </c>
      <c r="V2779" s="2">
        <v>0.47916666666666669</v>
      </c>
      <c r="W2779" s="2">
        <v>0.54166666666666663</v>
      </c>
      <c r="X2779" t="s">
        <v>38</v>
      </c>
      <c r="Y2779">
        <v>3</v>
      </c>
      <c r="Z2779">
        <v>16</v>
      </c>
      <c r="AA2779">
        <v>19</v>
      </c>
      <c r="AB2779" t="s">
        <v>41</v>
      </c>
      <c r="AC2779" t="s">
        <v>14</v>
      </c>
      <c r="AD2779">
        <v>89.999999999999915</v>
      </c>
      <c r="AE2779">
        <v>1.1875</v>
      </c>
      <c r="AF2779">
        <v>1</v>
      </c>
      <c r="AG2779" t="s">
        <v>76</v>
      </c>
      <c r="AH2779" t="s">
        <v>102</v>
      </c>
      <c r="AI2779" t="s">
        <v>112</v>
      </c>
      <c r="AJ2779">
        <v>2752</v>
      </c>
      <c r="AK2779">
        <v>2753</v>
      </c>
      <c r="AL2779" t="s">
        <v>118</v>
      </c>
    </row>
    <row r="2780" spans="1:38" x14ac:dyDescent="0.2">
      <c r="A2780">
        <v>2469</v>
      </c>
      <c r="B2780" s="1">
        <v>45500</v>
      </c>
      <c r="C2780" s="2">
        <v>0.47916666666666669</v>
      </c>
      <c r="D2780" s="2">
        <v>0.52083333333333337</v>
      </c>
      <c r="E2780" t="s">
        <v>38</v>
      </c>
      <c r="F2780">
        <v>3</v>
      </c>
      <c r="G2780">
        <v>16</v>
      </c>
      <c r="H2780">
        <v>15</v>
      </c>
      <c r="I2780" t="s">
        <v>17</v>
      </c>
      <c r="J2780" t="s">
        <v>28</v>
      </c>
      <c r="K2780">
        <v>60.000000000000028</v>
      </c>
      <c r="L2780">
        <v>0.9375</v>
      </c>
      <c r="M2780">
        <v>0</v>
      </c>
      <c r="N2780" t="s">
        <v>77</v>
      </c>
      <c r="O2780" t="s">
        <v>104</v>
      </c>
      <c r="P2780" t="s">
        <v>112</v>
      </c>
      <c r="Q2780" t="s">
        <v>118</v>
      </c>
      <c r="R2780" t="s">
        <v>118</v>
      </c>
      <c r="S2780">
        <v>2760</v>
      </c>
      <c r="T2780">
        <v>2465</v>
      </c>
      <c r="U2780" s="1">
        <v>45491</v>
      </c>
      <c r="V2780" s="2">
        <v>0.47916666666666669</v>
      </c>
      <c r="W2780" s="2">
        <v>0.54166666666666663</v>
      </c>
      <c r="X2780" t="s">
        <v>38</v>
      </c>
      <c r="Y2780">
        <v>3</v>
      </c>
      <c r="Z2780">
        <v>16</v>
      </c>
      <c r="AA2780">
        <v>15</v>
      </c>
      <c r="AB2780" t="s">
        <v>42</v>
      </c>
      <c r="AC2780" t="s">
        <v>28</v>
      </c>
      <c r="AD2780">
        <v>89.999999999999915</v>
      </c>
      <c r="AE2780">
        <v>0.9375</v>
      </c>
      <c r="AF2780">
        <v>0</v>
      </c>
      <c r="AG2780" t="s">
        <v>75</v>
      </c>
      <c r="AH2780" t="s">
        <v>104</v>
      </c>
      <c r="AI2780" t="s">
        <v>112</v>
      </c>
      <c r="AJ2780">
        <v>2759</v>
      </c>
      <c r="AK2780">
        <v>2760</v>
      </c>
      <c r="AL2780" t="s">
        <v>118</v>
      </c>
    </row>
    <row r="2781" spans="1:38" x14ac:dyDescent="0.2">
      <c r="A2781">
        <v>146</v>
      </c>
      <c r="B2781" s="1">
        <v>45311</v>
      </c>
      <c r="C2781" s="2">
        <v>0.47916666666666669</v>
      </c>
      <c r="D2781" s="2">
        <v>0.5625</v>
      </c>
      <c r="E2781" t="s">
        <v>38</v>
      </c>
      <c r="F2781">
        <v>3</v>
      </c>
      <c r="G2781">
        <v>16</v>
      </c>
      <c r="H2781">
        <v>1</v>
      </c>
      <c r="I2781" t="s">
        <v>17</v>
      </c>
      <c r="J2781" t="s">
        <v>30</v>
      </c>
      <c r="K2781">
        <v>119.99999999999997</v>
      </c>
      <c r="L2781">
        <v>6.25E-2</v>
      </c>
      <c r="M2781">
        <v>0</v>
      </c>
      <c r="N2781" t="s">
        <v>77</v>
      </c>
      <c r="O2781" t="s">
        <v>98</v>
      </c>
      <c r="P2781" t="s">
        <v>112</v>
      </c>
      <c r="Q2781" t="s">
        <v>117</v>
      </c>
      <c r="R2781" t="s">
        <v>124</v>
      </c>
      <c r="S2781">
        <v>2761</v>
      </c>
      <c r="T2781">
        <v>2469</v>
      </c>
      <c r="U2781" s="1">
        <v>45500</v>
      </c>
      <c r="V2781" s="2">
        <v>0.47916666666666669</v>
      </c>
      <c r="W2781" s="2">
        <v>0.52083333333333337</v>
      </c>
      <c r="X2781" t="s">
        <v>38</v>
      </c>
      <c r="Y2781">
        <v>3</v>
      </c>
      <c r="Z2781">
        <v>16</v>
      </c>
      <c r="AA2781">
        <v>15</v>
      </c>
      <c r="AB2781" t="s">
        <v>17</v>
      </c>
      <c r="AC2781" t="s">
        <v>28</v>
      </c>
      <c r="AD2781">
        <v>60.000000000000028</v>
      </c>
      <c r="AE2781">
        <v>0.9375</v>
      </c>
      <c r="AF2781">
        <v>0</v>
      </c>
      <c r="AG2781" t="s">
        <v>77</v>
      </c>
      <c r="AH2781" t="s">
        <v>104</v>
      </c>
      <c r="AI2781" t="s">
        <v>112</v>
      </c>
      <c r="AJ2781">
        <v>2760</v>
      </c>
      <c r="AK2781">
        <v>2761</v>
      </c>
      <c r="AL2781" t="s">
        <v>118</v>
      </c>
    </row>
    <row r="2782" spans="1:38" x14ac:dyDescent="0.2">
      <c r="A2782">
        <v>986</v>
      </c>
      <c r="B2782" s="1">
        <v>45327</v>
      </c>
      <c r="C2782" s="2">
        <v>0.47916666666666669</v>
      </c>
      <c r="D2782" s="2">
        <v>0.5625</v>
      </c>
      <c r="E2782" t="s">
        <v>38</v>
      </c>
      <c r="F2782">
        <v>3</v>
      </c>
      <c r="G2782">
        <v>16</v>
      </c>
      <c r="H2782">
        <v>10</v>
      </c>
      <c r="I2782" t="s">
        <v>17</v>
      </c>
      <c r="J2782" t="s">
        <v>23</v>
      </c>
      <c r="K2782">
        <v>119.99999999999997</v>
      </c>
      <c r="L2782">
        <v>0.625</v>
      </c>
      <c r="M2782">
        <v>0</v>
      </c>
      <c r="N2782" t="s">
        <v>72</v>
      </c>
      <c r="O2782" t="s">
        <v>99</v>
      </c>
      <c r="P2782" t="s">
        <v>112</v>
      </c>
      <c r="Q2782" t="s">
        <v>118</v>
      </c>
      <c r="R2782" t="s">
        <v>124</v>
      </c>
      <c r="S2782">
        <v>2762</v>
      </c>
      <c r="T2782">
        <v>146</v>
      </c>
      <c r="U2782" s="1">
        <v>45311</v>
      </c>
      <c r="V2782" s="2">
        <v>0.47916666666666669</v>
      </c>
      <c r="W2782" s="2">
        <v>0.5625</v>
      </c>
      <c r="X2782" t="s">
        <v>38</v>
      </c>
      <c r="Y2782">
        <v>3</v>
      </c>
      <c r="Z2782">
        <v>16</v>
      </c>
      <c r="AA2782">
        <v>1</v>
      </c>
      <c r="AB2782" t="s">
        <v>17</v>
      </c>
      <c r="AC2782" t="s">
        <v>30</v>
      </c>
      <c r="AD2782">
        <v>119.99999999999997</v>
      </c>
      <c r="AE2782">
        <v>6.25E-2</v>
      </c>
      <c r="AF2782">
        <v>0</v>
      </c>
      <c r="AG2782" t="s">
        <v>77</v>
      </c>
      <c r="AH2782" t="s">
        <v>98</v>
      </c>
      <c r="AI2782" t="s">
        <v>112</v>
      </c>
      <c r="AJ2782">
        <v>2761</v>
      </c>
      <c r="AK2782">
        <v>2762</v>
      </c>
      <c r="AL2782" t="s">
        <v>118</v>
      </c>
    </row>
    <row r="2783" spans="1:38" x14ac:dyDescent="0.2">
      <c r="A2783">
        <v>2249</v>
      </c>
      <c r="B2783" s="1">
        <v>45538</v>
      </c>
      <c r="C2783" s="2">
        <v>0.47916666666666669</v>
      </c>
      <c r="D2783" s="2">
        <v>0.52083333333333337</v>
      </c>
      <c r="E2783" t="s">
        <v>38</v>
      </c>
      <c r="F2783">
        <v>3</v>
      </c>
      <c r="G2783">
        <v>16</v>
      </c>
      <c r="H2783">
        <v>8</v>
      </c>
      <c r="I2783" t="s">
        <v>42</v>
      </c>
      <c r="J2783" t="s">
        <v>14</v>
      </c>
      <c r="K2783">
        <v>60.000000000000028</v>
      </c>
      <c r="L2783">
        <v>0.5</v>
      </c>
      <c r="M2783">
        <v>0</v>
      </c>
      <c r="N2783" t="s">
        <v>73</v>
      </c>
      <c r="O2783" t="s">
        <v>106</v>
      </c>
      <c r="P2783" t="s">
        <v>112</v>
      </c>
      <c r="Q2783" t="s">
        <v>118</v>
      </c>
      <c r="R2783" t="s">
        <v>118</v>
      </c>
      <c r="S2783">
        <v>2763</v>
      </c>
      <c r="T2783">
        <v>986</v>
      </c>
      <c r="U2783" s="1">
        <v>45327</v>
      </c>
      <c r="V2783" s="2">
        <v>0.47916666666666669</v>
      </c>
      <c r="W2783" s="2">
        <v>0.5625</v>
      </c>
      <c r="X2783" t="s">
        <v>38</v>
      </c>
      <c r="Y2783">
        <v>3</v>
      </c>
      <c r="Z2783">
        <v>16</v>
      </c>
      <c r="AA2783">
        <v>10</v>
      </c>
      <c r="AB2783" t="s">
        <v>17</v>
      </c>
      <c r="AC2783" t="s">
        <v>23</v>
      </c>
      <c r="AD2783">
        <v>119.99999999999997</v>
      </c>
      <c r="AE2783">
        <v>0.625</v>
      </c>
      <c r="AF2783">
        <v>0</v>
      </c>
      <c r="AG2783" t="s">
        <v>72</v>
      </c>
      <c r="AH2783" t="s">
        <v>99</v>
      </c>
      <c r="AI2783" t="s">
        <v>112</v>
      </c>
      <c r="AJ2783">
        <v>2762</v>
      </c>
      <c r="AK2783">
        <v>2763</v>
      </c>
      <c r="AL2783" t="s">
        <v>118</v>
      </c>
    </row>
    <row r="2784" spans="1:38" x14ac:dyDescent="0.2">
      <c r="A2784">
        <v>355</v>
      </c>
      <c r="B2784" s="1">
        <v>45375</v>
      </c>
      <c r="C2784" s="2">
        <v>0.47916666666666669</v>
      </c>
      <c r="D2784" s="2">
        <v>0.52083333333333337</v>
      </c>
      <c r="E2784" t="s">
        <v>38</v>
      </c>
      <c r="F2784">
        <v>3</v>
      </c>
      <c r="G2784">
        <v>16</v>
      </c>
      <c r="H2784">
        <v>9</v>
      </c>
      <c r="I2784" t="s">
        <v>42</v>
      </c>
      <c r="J2784" t="s">
        <v>14</v>
      </c>
      <c r="K2784">
        <v>60.000000000000028</v>
      </c>
      <c r="L2784">
        <v>0.5625</v>
      </c>
      <c r="M2784">
        <v>0</v>
      </c>
      <c r="N2784" t="s">
        <v>71</v>
      </c>
      <c r="O2784" t="s">
        <v>100</v>
      </c>
      <c r="P2784" t="s">
        <v>112</v>
      </c>
      <c r="Q2784" t="s">
        <v>118</v>
      </c>
      <c r="R2784" t="s">
        <v>118</v>
      </c>
      <c r="S2784">
        <v>2764</v>
      </c>
      <c r="T2784">
        <v>2249</v>
      </c>
      <c r="U2784" s="1">
        <v>45538</v>
      </c>
      <c r="V2784" s="2">
        <v>0.47916666666666669</v>
      </c>
      <c r="W2784" s="2">
        <v>0.52083333333333337</v>
      </c>
      <c r="X2784" t="s">
        <v>38</v>
      </c>
      <c r="Y2784">
        <v>3</v>
      </c>
      <c r="Z2784">
        <v>16</v>
      </c>
      <c r="AA2784">
        <v>8</v>
      </c>
      <c r="AB2784" t="s">
        <v>42</v>
      </c>
      <c r="AC2784" t="s">
        <v>14</v>
      </c>
      <c r="AD2784">
        <v>60.000000000000028</v>
      </c>
      <c r="AE2784">
        <v>0.5</v>
      </c>
      <c r="AF2784">
        <v>0</v>
      </c>
      <c r="AG2784" t="s">
        <v>73</v>
      </c>
      <c r="AH2784" t="s">
        <v>106</v>
      </c>
      <c r="AI2784" t="s">
        <v>112</v>
      </c>
      <c r="AJ2784">
        <v>2763</v>
      </c>
      <c r="AK2784">
        <v>2764</v>
      </c>
      <c r="AL2784" t="s">
        <v>118</v>
      </c>
    </row>
    <row r="2785" spans="1:38" x14ac:dyDescent="0.2">
      <c r="A2785">
        <v>2143</v>
      </c>
      <c r="B2785" s="1">
        <v>45619</v>
      </c>
      <c r="C2785" s="2">
        <v>0.47916666666666669</v>
      </c>
      <c r="D2785" s="2">
        <v>0.54166666666666663</v>
      </c>
      <c r="E2785" t="s">
        <v>38</v>
      </c>
      <c r="F2785">
        <v>3</v>
      </c>
      <c r="G2785">
        <v>16</v>
      </c>
      <c r="H2785">
        <v>3</v>
      </c>
      <c r="I2785" t="s">
        <v>41</v>
      </c>
      <c r="J2785" t="s">
        <v>30</v>
      </c>
      <c r="K2785">
        <v>89.999999999999915</v>
      </c>
      <c r="L2785">
        <v>0.1875</v>
      </c>
      <c r="M2785">
        <v>0</v>
      </c>
      <c r="N2785" t="s">
        <v>77</v>
      </c>
      <c r="O2785" t="s">
        <v>108</v>
      </c>
      <c r="P2785" t="s">
        <v>112</v>
      </c>
      <c r="Q2785" t="s">
        <v>117</v>
      </c>
      <c r="R2785" t="s">
        <v>118</v>
      </c>
      <c r="S2785">
        <v>2765</v>
      </c>
      <c r="T2785">
        <v>355</v>
      </c>
      <c r="U2785" s="1">
        <v>45375</v>
      </c>
      <c r="V2785" s="2">
        <v>0.47916666666666669</v>
      </c>
      <c r="W2785" s="2">
        <v>0.52083333333333337</v>
      </c>
      <c r="X2785" t="s">
        <v>38</v>
      </c>
      <c r="Y2785">
        <v>3</v>
      </c>
      <c r="Z2785">
        <v>16</v>
      </c>
      <c r="AA2785">
        <v>9</v>
      </c>
      <c r="AB2785" t="s">
        <v>42</v>
      </c>
      <c r="AC2785" t="s">
        <v>14</v>
      </c>
      <c r="AD2785">
        <v>60.000000000000028</v>
      </c>
      <c r="AE2785">
        <v>0.5625</v>
      </c>
      <c r="AF2785">
        <v>0</v>
      </c>
      <c r="AG2785" t="s">
        <v>71</v>
      </c>
      <c r="AH2785" t="s">
        <v>100</v>
      </c>
      <c r="AI2785" t="s">
        <v>112</v>
      </c>
      <c r="AJ2785">
        <v>2764</v>
      </c>
      <c r="AK2785">
        <v>2765</v>
      </c>
      <c r="AL2785" t="s">
        <v>118</v>
      </c>
    </row>
    <row r="2786" spans="1:38" x14ac:dyDescent="0.2">
      <c r="A2786">
        <v>330</v>
      </c>
      <c r="B2786" s="1">
        <v>45486</v>
      </c>
      <c r="C2786" s="2">
        <v>0.47916666666666669</v>
      </c>
      <c r="D2786" s="2">
        <v>0.52083333333333337</v>
      </c>
      <c r="E2786" t="s">
        <v>38</v>
      </c>
      <c r="F2786">
        <v>3</v>
      </c>
      <c r="G2786">
        <v>16</v>
      </c>
      <c r="H2786">
        <v>9</v>
      </c>
      <c r="I2786" t="s">
        <v>22</v>
      </c>
      <c r="J2786" t="s">
        <v>18</v>
      </c>
      <c r="K2786">
        <v>60.000000000000028</v>
      </c>
      <c r="L2786">
        <v>0.5625</v>
      </c>
      <c r="M2786">
        <v>0</v>
      </c>
      <c r="N2786" t="s">
        <v>77</v>
      </c>
      <c r="O2786" t="s">
        <v>104</v>
      </c>
      <c r="P2786" t="s">
        <v>112</v>
      </c>
      <c r="Q2786" t="s">
        <v>118</v>
      </c>
      <c r="R2786" t="s">
        <v>118</v>
      </c>
      <c r="S2786">
        <v>2766</v>
      </c>
      <c r="T2786">
        <v>2143</v>
      </c>
      <c r="U2786" s="1">
        <v>45619</v>
      </c>
      <c r="V2786" s="2">
        <v>0.47916666666666669</v>
      </c>
      <c r="W2786" s="2">
        <v>0.54166666666666663</v>
      </c>
      <c r="X2786" t="s">
        <v>38</v>
      </c>
      <c r="Y2786">
        <v>3</v>
      </c>
      <c r="Z2786">
        <v>16</v>
      </c>
      <c r="AA2786">
        <v>3</v>
      </c>
      <c r="AB2786" t="s">
        <v>41</v>
      </c>
      <c r="AC2786" t="s">
        <v>30</v>
      </c>
      <c r="AD2786">
        <v>89.999999999999915</v>
      </c>
      <c r="AE2786">
        <v>0.1875</v>
      </c>
      <c r="AF2786">
        <v>0</v>
      </c>
      <c r="AG2786" t="s">
        <v>77</v>
      </c>
      <c r="AH2786" t="s">
        <v>108</v>
      </c>
      <c r="AI2786" t="s">
        <v>112</v>
      </c>
      <c r="AJ2786">
        <v>2765</v>
      </c>
      <c r="AK2786">
        <v>2766</v>
      </c>
      <c r="AL2786" t="s">
        <v>118</v>
      </c>
    </row>
    <row r="2787" spans="1:38" x14ac:dyDescent="0.2">
      <c r="A2787">
        <v>2465</v>
      </c>
      <c r="B2787" s="1">
        <v>45491</v>
      </c>
      <c r="C2787" s="2">
        <v>0.47916666666666669</v>
      </c>
      <c r="D2787" s="2">
        <v>0.54166666666666663</v>
      </c>
      <c r="E2787" t="s">
        <v>38</v>
      </c>
      <c r="F2787">
        <v>3</v>
      </c>
      <c r="G2787">
        <v>16</v>
      </c>
      <c r="H2787">
        <v>15</v>
      </c>
      <c r="I2787" t="s">
        <v>42</v>
      </c>
      <c r="J2787" t="s">
        <v>28</v>
      </c>
      <c r="K2787">
        <v>89.999999999999915</v>
      </c>
      <c r="L2787">
        <v>0.9375</v>
      </c>
      <c r="M2787">
        <v>0</v>
      </c>
      <c r="N2787" t="s">
        <v>75</v>
      </c>
      <c r="O2787" t="s">
        <v>104</v>
      </c>
      <c r="P2787" t="s">
        <v>112</v>
      </c>
      <c r="Q2787" t="s">
        <v>118</v>
      </c>
      <c r="R2787" t="s">
        <v>118</v>
      </c>
      <c r="S2787">
        <v>2759</v>
      </c>
      <c r="T2787">
        <v>2447</v>
      </c>
      <c r="U2787" s="1">
        <v>45629</v>
      </c>
      <c r="V2787" s="2">
        <v>0.47916666666666669</v>
      </c>
      <c r="W2787" s="2">
        <v>0.52083333333333337</v>
      </c>
      <c r="X2787" t="s">
        <v>38</v>
      </c>
      <c r="Y2787">
        <v>3</v>
      </c>
      <c r="Z2787">
        <v>16</v>
      </c>
      <c r="AA2787">
        <v>7</v>
      </c>
      <c r="AB2787" t="s">
        <v>27</v>
      </c>
      <c r="AC2787" t="s">
        <v>28</v>
      </c>
      <c r="AD2787">
        <v>60.000000000000028</v>
      </c>
      <c r="AE2787">
        <v>0.4375</v>
      </c>
      <c r="AF2787">
        <v>0</v>
      </c>
      <c r="AG2787" t="s">
        <v>73</v>
      </c>
      <c r="AH2787" t="s">
        <v>109</v>
      </c>
      <c r="AI2787" t="s">
        <v>112</v>
      </c>
      <c r="AJ2787">
        <v>2758</v>
      </c>
      <c r="AK2787">
        <v>2759</v>
      </c>
      <c r="AL2787" t="s">
        <v>118</v>
      </c>
    </row>
    <row r="2788" spans="1:38" x14ac:dyDescent="0.2">
      <c r="A2788">
        <v>1862</v>
      </c>
      <c r="B2788" s="1">
        <v>45603</v>
      </c>
      <c r="C2788" s="2">
        <v>0.45833333333333331</v>
      </c>
      <c r="D2788" s="2">
        <v>0.52083333333333337</v>
      </c>
      <c r="E2788" t="s">
        <v>38</v>
      </c>
      <c r="F2788">
        <v>3</v>
      </c>
      <c r="G2788">
        <v>16</v>
      </c>
      <c r="H2788">
        <v>11</v>
      </c>
      <c r="I2788" t="s">
        <v>17</v>
      </c>
      <c r="J2788" t="s">
        <v>40</v>
      </c>
      <c r="K2788">
        <v>90.000000000000085</v>
      </c>
      <c r="L2788">
        <v>0.6875</v>
      </c>
      <c r="M2788">
        <v>0</v>
      </c>
      <c r="N2788" t="s">
        <v>75</v>
      </c>
      <c r="O2788" t="s">
        <v>108</v>
      </c>
      <c r="P2788" t="s">
        <v>112</v>
      </c>
      <c r="Q2788" t="s">
        <v>118</v>
      </c>
      <c r="R2788" t="s">
        <v>124</v>
      </c>
      <c r="S2788">
        <v>2801</v>
      </c>
      <c r="T2788">
        <v>2062</v>
      </c>
      <c r="U2788" s="1">
        <v>45596</v>
      </c>
      <c r="V2788" s="2">
        <v>0.45833333333333331</v>
      </c>
      <c r="W2788" s="2">
        <v>0.54166666666666663</v>
      </c>
      <c r="X2788" t="s">
        <v>38</v>
      </c>
      <c r="Y2788">
        <v>3</v>
      </c>
      <c r="Z2788">
        <v>16</v>
      </c>
      <c r="AA2788">
        <v>6</v>
      </c>
      <c r="AB2788" t="s">
        <v>41</v>
      </c>
      <c r="AC2788" t="s">
        <v>14</v>
      </c>
      <c r="AD2788">
        <v>119.99999999999997</v>
      </c>
      <c r="AE2788">
        <v>0.375</v>
      </c>
      <c r="AF2788">
        <v>0</v>
      </c>
      <c r="AG2788" t="s">
        <v>75</v>
      </c>
      <c r="AH2788" t="s">
        <v>107</v>
      </c>
      <c r="AI2788" t="s">
        <v>112</v>
      </c>
      <c r="AJ2788">
        <v>2800</v>
      </c>
      <c r="AK2788">
        <v>2801</v>
      </c>
      <c r="AL2788" t="s">
        <v>118</v>
      </c>
    </row>
    <row r="2789" spans="1:38" x14ac:dyDescent="0.2">
      <c r="A2789">
        <v>944</v>
      </c>
      <c r="B2789" s="1">
        <v>45628</v>
      </c>
      <c r="C2789" s="2">
        <v>0.45833333333333331</v>
      </c>
      <c r="D2789" s="2">
        <v>0.5</v>
      </c>
      <c r="E2789" t="s">
        <v>38</v>
      </c>
      <c r="F2789">
        <v>3</v>
      </c>
      <c r="G2789">
        <v>16</v>
      </c>
      <c r="H2789">
        <v>8</v>
      </c>
      <c r="I2789" t="s">
        <v>13</v>
      </c>
      <c r="J2789" t="s">
        <v>14</v>
      </c>
      <c r="K2789">
        <v>60.000000000000028</v>
      </c>
      <c r="L2789">
        <v>0.5</v>
      </c>
      <c r="M2789">
        <v>0</v>
      </c>
      <c r="N2789" t="s">
        <v>72</v>
      </c>
      <c r="O2789" t="s">
        <v>109</v>
      </c>
      <c r="P2789" t="s">
        <v>112</v>
      </c>
      <c r="Q2789" t="s">
        <v>118</v>
      </c>
      <c r="R2789" t="s">
        <v>118</v>
      </c>
      <c r="S2789">
        <v>2802</v>
      </c>
      <c r="T2789">
        <v>1862</v>
      </c>
      <c r="U2789" s="1">
        <v>45603</v>
      </c>
      <c r="V2789" s="2">
        <v>0.45833333333333331</v>
      </c>
      <c r="W2789" s="2">
        <v>0.52083333333333337</v>
      </c>
      <c r="X2789" t="s">
        <v>38</v>
      </c>
      <c r="Y2789">
        <v>3</v>
      </c>
      <c r="Z2789">
        <v>16</v>
      </c>
      <c r="AA2789">
        <v>11</v>
      </c>
      <c r="AB2789" t="s">
        <v>17</v>
      </c>
      <c r="AC2789" t="s">
        <v>40</v>
      </c>
      <c r="AD2789">
        <v>90.000000000000085</v>
      </c>
      <c r="AE2789">
        <v>0.6875</v>
      </c>
      <c r="AF2789">
        <v>0</v>
      </c>
      <c r="AG2789" t="s">
        <v>75</v>
      </c>
      <c r="AH2789" t="s">
        <v>108</v>
      </c>
      <c r="AI2789" t="s">
        <v>112</v>
      </c>
      <c r="AJ2789">
        <v>2801</v>
      </c>
      <c r="AK2789">
        <v>2802</v>
      </c>
      <c r="AL2789" t="s">
        <v>118</v>
      </c>
    </row>
    <row r="2790" spans="1:38" x14ac:dyDescent="0.2">
      <c r="A2790">
        <v>1370</v>
      </c>
      <c r="B2790" s="1">
        <v>45425</v>
      </c>
      <c r="C2790" s="2">
        <v>0.45833333333333331</v>
      </c>
      <c r="D2790" s="2">
        <v>0.47916666666666669</v>
      </c>
      <c r="E2790" t="s">
        <v>38</v>
      </c>
      <c r="F2790">
        <v>3</v>
      </c>
      <c r="G2790">
        <v>16</v>
      </c>
      <c r="H2790">
        <v>9</v>
      </c>
      <c r="I2790" t="s">
        <v>13</v>
      </c>
      <c r="J2790" t="s">
        <v>14</v>
      </c>
      <c r="K2790">
        <v>30.000000000000053</v>
      </c>
      <c r="L2790">
        <v>0.5625</v>
      </c>
      <c r="M2790">
        <v>0</v>
      </c>
      <c r="N2790" t="s">
        <v>72</v>
      </c>
      <c r="O2790" t="s">
        <v>102</v>
      </c>
      <c r="P2790" t="s">
        <v>112</v>
      </c>
      <c r="Q2790" t="s">
        <v>118</v>
      </c>
      <c r="R2790" t="s">
        <v>118</v>
      </c>
      <c r="S2790">
        <v>2803</v>
      </c>
      <c r="T2790">
        <v>944</v>
      </c>
      <c r="U2790" s="1">
        <v>45628</v>
      </c>
      <c r="V2790" s="2">
        <v>0.45833333333333331</v>
      </c>
      <c r="W2790" s="2">
        <v>0.5</v>
      </c>
      <c r="X2790" t="s">
        <v>38</v>
      </c>
      <c r="Y2790">
        <v>3</v>
      </c>
      <c r="Z2790">
        <v>16</v>
      </c>
      <c r="AA2790">
        <v>8</v>
      </c>
      <c r="AB2790" t="s">
        <v>13</v>
      </c>
      <c r="AC2790" t="s">
        <v>14</v>
      </c>
      <c r="AD2790">
        <v>60.000000000000028</v>
      </c>
      <c r="AE2790">
        <v>0.5</v>
      </c>
      <c r="AF2790">
        <v>0</v>
      </c>
      <c r="AG2790" t="s">
        <v>72</v>
      </c>
      <c r="AH2790" t="s">
        <v>109</v>
      </c>
      <c r="AI2790" t="s">
        <v>112</v>
      </c>
      <c r="AJ2790">
        <v>2802</v>
      </c>
      <c r="AK2790">
        <v>2803</v>
      </c>
      <c r="AL2790" t="s">
        <v>118</v>
      </c>
    </row>
    <row r="2791" spans="1:38" x14ac:dyDescent="0.2">
      <c r="A2791">
        <v>1416</v>
      </c>
      <c r="B2791" s="1">
        <v>45509</v>
      </c>
      <c r="C2791" s="2">
        <v>0.45833333333333331</v>
      </c>
      <c r="D2791" s="2">
        <v>0.47916666666666669</v>
      </c>
      <c r="E2791" t="s">
        <v>38</v>
      </c>
      <c r="F2791">
        <v>3</v>
      </c>
      <c r="G2791">
        <v>16</v>
      </c>
      <c r="H2791">
        <v>6</v>
      </c>
      <c r="I2791" t="s">
        <v>39</v>
      </c>
      <c r="J2791" t="s">
        <v>28</v>
      </c>
      <c r="K2791">
        <v>30.000000000000053</v>
      </c>
      <c r="L2791">
        <v>0.375</v>
      </c>
      <c r="M2791">
        <v>0</v>
      </c>
      <c r="N2791" t="s">
        <v>72</v>
      </c>
      <c r="O2791" t="s">
        <v>105</v>
      </c>
      <c r="P2791" t="s">
        <v>112</v>
      </c>
      <c r="Q2791" t="s">
        <v>118</v>
      </c>
      <c r="R2791" t="s">
        <v>118</v>
      </c>
      <c r="S2791">
        <v>2804</v>
      </c>
      <c r="T2791">
        <v>1370</v>
      </c>
      <c r="U2791" s="1">
        <v>45425</v>
      </c>
      <c r="V2791" s="2">
        <v>0.45833333333333331</v>
      </c>
      <c r="W2791" s="2">
        <v>0.47916666666666669</v>
      </c>
      <c r="X2791" t="s">
        <v>38</v>
      </c>
      <c r="Y2791">
        <v>3</v>
      </c>
      <c r="Z2791">
        <v>16</v>
      </c>
      <c r="AA2791">
        <v>9</v>
      </c>
      <c r="AB2791" t="s">
        <v>13</v>
      </c>
      <c r="AC2791" t="s">
        <v>14</v>
      </c>
      <c r="AD2791">
        <v>30.000000000000053</v>
      </c>
      <c r="AE2791">
        <v>0.5625</v>
      </c>
      <c r="AF2791">
        <v>0</v>
      </c>
      <c r="AG2791" t="s">
        <v>72</v>
      </c>
      <c r="AH2791" t="s">
        <v>102</v>
      </c>
      <c r="AI2791" t="s">
        <v>112</v>
      </c>
      <c r="AJ2791">
        <v>2803</v>
      </c>
      <c r="AK2791">
        <v>2804</v>
      </c>
      <c r="AL2791" t="s">
        <v>118</v>
      </c>
    </row>
    <row r="2792" spans="1:38" x14ac:dyDescent="0.2">
      <c r="A2792">
        <v>503</v>
      </c>
      <c r="B2792" s="1">
        <v>45639</v>
      </c>
      <c r="C2792" s="2">
        <v>0.45833333333333331</v>
      </c>
      <c r="D2792" s="2">
        <v>0.5</v>
      </c>
      <c r="E2792" t="s">
        <v>38</v>
      </c>
      <c r="F2792">
        <v>3</v>
      </c>
      <c r="G2792">
        <v>16</v>
      </c>
      <c r="H2792">
        <v>14</v>
      </c>
      <c r="I2792" t="s">
        <v>27</v>
      </c>
      <c r="J2792" t="s">
        <v>23</v>
      </c>
      <c r="K2792">
        <v>60.000000000000028</v>
      </c>
      <c r="L2792">
        <v>0.875</v>
      </c>
      <c r="M2792">
        <v>0</v>
      </c>
      <c r="N2792" t="s">
        <v>76</v>
      </c>
      <c r="O2792" t="s">
        <v>109</v>
      </c>
      <c r="P2792" t="s">
        <v>112</v>
      </c>
      <c r="Q2792" t="s">
        <v>118</v>
      </c>
      <c r="R2792" t="s">
        <v>118</v>
      </c>
      <c r="S2792">
        <v>2805</v>
      </c>
      <c r="T2792">
        <v>1416</v>
      </c>
      <c r="U2792" s="1">
        <v>45509</v>
      </c>
      <c r="V2792" s="2">
        <v>0.45833333333333331</v>
      </c>
      <c r="W2792" s="2">
        <v>0.47916666666666669</v>
      </c>
      <c r="X2792" t="s">
        <v>38</v>
      </c>
      <c r="Y2792">
        <v>3</v>
      </c>
      <c r="Z2792">
        <v>16</v>
      </c>
      <c r="AA2792">
        <v>6</v>
      </c>
      <c r="AB2792" t="s">
        <v>39</v>
      </c>
      <c r="AC2792" t="s">
        <v>28</v>
      </c>
      <c r="AD2792">
        <v>30.000000000000053</v>
      </c>
      <c r="AE2792">
        <v>0.375</v>
      </c>
      <c r="AF2792">
        <v>0</v>
      </c>
      <c r="AG2792" t="s">
        <v>72</v>
      </c>
      <c r="AH2792" t="s">
        <v>105</v>
      </c>
      <c r="AI2792" t="s">
        <v>112</v>
      </c>
      <c r="AJ2792">
        <v>2804</v>
      </c>
      <c r="AK2792">
        <v>2805</v>
      </c>
      <c r="AL2792" t="s">
        <v>118</v>
      </c>
    </row>
    <row r="2793" spans="1:38" x14ac:dyDescent="0.2">
      <c r="A2793">
        <v>1407</v>
      </c>
      <c r="B2793" s="1">
        <v>45527</v>
      </c>
      <c r="C2793" s="2">
        <v>0.45833333333333331</v>
      </c>
      <c r="D2793" s="2">
        <v>0.52083333333333337</v>
      </c>
      <c r="E2793" t="s">
        <v>38</v>
      </c>
      <c r="F2793">
        <v>3</v>
      </c>
      <c r="G2793">
        <v>16</v>
      </c>
      <c r="H2793">
        <v>10</v>
      </c>
      <c r="I2793" t="s">
        <v>13</v>
      </c>
      <c r="J2793" t="s">
        <v>40</v>
      </c>
      <c r="K2793">
        <v>90.000000000000085</v>
      </c>
      <c r="L2793">
        <v>0.625</v>
      </c>
      <c r="M2793">
        <v>0</v>
      </c>
      <c r="N2793" t="s">
        <v>76</v>
      </c>
      <c r="O2793" t="s">
        <v>105</v>
      </c>
      <c r="P2793" t="s">
        <v>112</v>
      </c>
      <c r="Q2793" t="s">
        <v>118</v>
      </c>
      <c r="R2793" t="s">
        <v>124</v>
      </c>
      <c r="S2793">
        <v>2809</v>
      </c>
      <c r="T2793">
        <v>2622</v>
      </c>
      <c r="U2793" s="1">
        <v>45327</v>
      </c>
      <c r="V2793" s="2">
        <v>0.45833333333333331</v>
      </c>
      <c r="W2793" s="2">
        <v>0.47916666666666669</v>
      </c>
      <c r="X2793" t="s">
        <v>38</v>
      </c>
      <c r="Y2793">
        <v>3</v>
      </c>
      <c r="Z2793">
        <v>16</v>
      </c>
      <c r="AA2793">
        <v>10</v>
      </c>
      <c r="AB2793" t="s">
        <v>42</v>
      </c>
      <c r="AC2793" t="s">
        <v>28</v>
      </c>
      <c r="AD2793">
        <v>30.000000000000053</v>
      </c>
      <c r="AE2793">
        <v>0.625</v>
      </c>
      <c r="AF2793">
        <v>0</v>
      </c>
      <c r="AG2793" t="s">
        <v>72</v>
      </c>
      <c r="AH2793" t="s">
        <v>99</v>
      </c>
      <c r="AI2793" t="s">
        <v>112</v>
      </c>
      <c r="AJ2793">
        <v>2808</v>
      </c>
      <c r="AK2793">
        <v>2809</v>
      </c>
      <c r="AL2793" t="s">
        <v>118</v>
      </c>
    </row>
    <row r="2794" spans="1:38" x14ac:dyDescent="0.2">
      <c r="A2794">
        <v>2763</v>
      </c>
      <c r="B2794" s="1">
        <v>45335</v>
      </c>
      <c r="C2794" s="2">
        <v>0.45833333333333331</v>
      </c>
      <c r="D2794" s="2">
        <v>0.5</v>
      </c>
      <c r="E2794" t="s">
        <v>38</v>
      </c>
      <c r="F2794">
        <v>3</v>
      </c>
      <c r="G2794">
        <v>16</v>
      </c>
      <c r="H2794">
        <v>13</v>
      </c>
      <c r="I2794" t="s">
        <v>39</v>
      </c>
      <c r="J2794" t="s">
        <v>40</v>
      </c>
      <c r="K2794">
        <v>60.000000000000028</v>
      </c>
      <c r="L2794">
        <v>0.8125</v>
      </c>
      <c r="M2794">
        <v>0</v>
      </c>
      <c r="N2794" t="s">
        <v>73</v>
      </c>
      <c r="O2794" t="s">
        <v>99</v>
      </c>
      <c r="P2794" t="s">
        <v>112</v>
      </c>
      <c r="Q2794" t="s">
        <v>118</v>
      </c>
      <c r="R2794" t="s">
        <v>118</v>
      </c>
      <c r="S2794">
        <v>2807</v>
      </c>
      <c r="T2794">
        <v>573</v>
      </c>
      <c r="U2794" s="1">
        <v>45647</v>
      </c>
      <c r="V2794" s="2">
        <v>0.45833333333333331</v>
      </c>
      <c r="W2794" s="2">
        <v>0.5</v>
      </c>
      <c r="X2794" t="s">
        <v>38</v>
      </c>
      <c r="Y2794">
        <v>3</v>
      </c>
      <c r="Z2794">
        <v>16</v>
      </c>
      <c r="AA2794">
        <v>11</v>
      </c>
      <c r="AB2794" t="s">
        <v>39</v>
      </c>
      <c r="AC2794" t="s">
        <v>30</v>
      </c>
      <c r="AD2794">
        <v>60.000000000000028</v>
      </c>
      <c r="AE2794">
        <v>0.6875</v>
      </c>
      <c r="AF2794">
        <v>0</v>
      </c>
      <c r="AG2794" t="s">
        <v>77</v>
      </c>
      <c r="AH2794" t="s">
        <v>109</v>
      </c>
      <c r="AI2794" t="s">
        <v>112</v>
      </c>
      <c r="AJ2794">
        <v>2806</v>
      </c>
      <c r="AK2794">
        <v>2807</v>
      </c>
      <c r="AL2794" t="s">
        <v>118</v>
      </c>
    </row>
    <row r="2795" spans="1:38" x14ac:dyDescent="0.2">
      <c r="A2795">
        <v>2622</v>
      </c>
      <c r="B2795" s="1">
        <v>45327</v>
      </c>
      <c r="C2795" s="2">
        <v>0.45833333333333331</v>
      </c>
      <c r="D2795" s="2">
        <v>0.47916666666666669</v>
      </c>
      <c r="E2795" t="s">
        <v>38</v>
      </c>
      <c r="F2795">
        <v>3</v>
      </c>
      <c r="G2795">
        <v>16</v>
      </c>
      <c r="H2795">
        <v>10</v>
      </c>
      <c r="I2795" t="s">
        <v>42</v>
      </c>
      <c r="J2795" t="s">
        <v>28</v>
      </c>
      <c r="K2795">
        <v>30.000000000000053</v>
      </c>
      <c r="L2795">
        <v>0.625</v>
      </c>
      <c r="M2795">
        <v>0</v>
      </c>
      <c r="N2795" t="s">
        <v>72</v>
      </c>
      <c r="O2795" t="s">
        <v>99</v>
      </c>
      <c r="P2795" t="s">
        <v>112</v>
      </c>
      <c r="Q2795" t="s">
        <v>118</v>
      </c>
      <c r="R2795" t="s">
        <v>118</v>
      </c>
      <c r="S2795">
        <v>2808</v>
      </c>
      <c r="T2795">
        <v>2763</v>
      </c>
      <c r="U2795" s="1">
        <v>45335</v>
      </c>
      <c r="V2795" s="2">
        <v>0.45833333333333331</v>
      </c>
      <c r="W2795" s="2">
        <v>0.5</v>
      </c>
      <c r="X2795" t="s">
        <v>38</v>
      </c>
      <c r="Y2795">
        <v>3</v>
      </c>
      <c r="Z2795">
        <v>16</v>
      </c>
      <c r="AA2795">
        <v>13</v>
      </c>
      <c r="AB2795" t="s">
        <v>39</v>
      </c>
      <c r="AC2795" t="s">
        <v>40</v>
      </c>
      <c r="AD2795">
        <v>60.000000000000028</v>
      </c>
      <c r="AE2795">
        <v>0.8125</v>
      </c>
      <c r="AF2795">
        <v>0</v>
      </c>
      <c r="AG2795" t="s">
        <v>73</v>
      </c>
      <c r="AH2795" t="s">
        <v>99</v>
      </c>
      <c r="AI2795" t="s">
        <v>112</v>
      </c>
      <c r="AJ2795">
        <v>2807</v>
      </c>
      <c r="AK2795">
        <v>2808</v>
      </c>
      <c r="AL2795" t="s">
        <v>118</v>
      </c>
    </row>
    <row r="2796" spans="1:38" x14ac:dyDescent="0.2">
      <c r="A2796">
        <v>1036</v>
      </c>
      <c r="B2796" s="1">
        <v>45629</v>
      </c>
      <c r="C2796" s="2">
        <v>0.45833333333333331</v>
      </c>
      <c r="D2796" s="2">
        <v>0.54166666666666663</v>
      </c>
      <c r="E2796" t="s">
        <v>38</v>
      </c>
      <c r="F2796">
        <v>3</v>
      </c>
      <c r="G2796">
        <v>16</v>
      </c>
      <c r="H2796">
        <v>4</v>
      </c>
      <c r="I2796" t="s">
        <v>22</v>
      </c>
      <c r="J2796" t="s">
        <v>40</v>
      </c>
      <c r="K2796">
        <v>119.99999999999997</v>
      </c>
      <c r="L2796">
        <v>0.25</v>
      </c>
      <c r="M2796">
        <v>0</v>
      </c>
      <c r="N2796" t="s">
        <v>73</v>
      </c>
      <c r="O2796" t="s">
        <v>109</v>
      </c>
      <c r="P2796" t="s">
        <v>112</v>
      </c>
      <c r="Q2796" t="s">
        <v>118</v>
      </c>
      <c r="R2796" t="s">
        <v>124</v>
      </c>
      <c r="S2796">
        <v>2810</v>
      </c>
      <c r="T2796">
        <v>1407</v>
      </c>
      <c r="U2796" s="1">
        <v>45527</v>
      </c>
      <c r="V2796" s="2">
        <v>0.45833333333333331</v>
      </c>
      <c r="W2796" s="2">
        <v>0.52083333333333337</v>
      </c>
      <c r="X2796" t="s">
        <v>38</v>
      </c>
      <c r="Y2796">
        <v>3</v>
      </c>
      <c r="Z2796">
        <v>16</v>
      </c>
      <c r="AA2796">
        <v>10</v>
      </c>
      <c r="AB2796" t="s">
        <v>13</v>
      </c>
      <c r="AC2796" t="s">
        <v>40</v>
      </c>
      <c r="AD2796">
        <v>90.000000000000085</v>
      </c>
      <c r="AE2796">
        <v>0.625</v>
      </c>
      <c r="AF2796">
        <v>0</v>
      </c>
      <c r="AG2796" t="s">
        <v>76</v>
      </c>
      <c r="AH2796" t="s">
        <v>105</v>
      </c>
      <c r="AI2796" t="s">
        <v>112</v>
      </c>
      <c r="AJ2796">
        <v>2809</v>
      </c>
      <c r="AK2796">
        <v>2810</v>
      </c>
      <c r="AL2796" t="s">
        <v>118</v>
      </c>
    </row>
    <row r="2797" spans="1:38" x14ac:dyDescent="0.2">
      <c r="A2797">
        <v>575</v>
      </c>
      <c r="B2797" s="1">
        <v>45449</v>
      </c>
      <c r="C2797" s="2">
        <v>0.45833333333333331</v>
      </c>
      <c r="D2797" s="2">
        <v>0.5</v>
      </c>
      <c r="E2797" t="s">
        <v>38</v>
      </c>
      <c r="F2797">
        <v>3</v>
      </c>
      <c r="G2797">
        <v>16</v>
      </c>
      <c r="H2797">
        <v>8</v>
      </c>
      <c r="I2797" t="s">
        <v>27</v>
      </c>
      <c r="J2797" t="s">
        <v>18</v>
      </c>
      <c r="K2797">
        <v>60.000000000000028</v>
      </c>
      <c r="L2797">
        <v>0.5</v>
      </c>
      <c r="M2797">
        <v>0</v>
      </c>
      <c r="N2797" t="s">
        <v>75</v>
      </c>
      <c r="O2797" t="s">
        <v>103</v>
      </c>
      <c r="P2797" t="s">
        <v>112</v>
      </c>
      <c r="Q2797" t="s">
        <v>118</v>
      </c>
      <c r="R2797" t="s">
        <v>118</v>
      </c>
      <c r="S2797">
        <v>2811</v>
      </c>
      <c r="T2797">
        <v>1036</v>
      </c>
      <c r="U2797" s="1">
        <v>45629</v>
      </c>
      <c r="V2797" s="2">
        <v>0.45833333333333331</v>
      </c>
      <c r="W2797" s="2">
        <v>0.54166666666666663</v>
      </c>
      <c r="X2797" t="s">
        <v>38</v>
      </c>
      <c r="Y2797">
        <v>3</v>
      </c>
      <c r="Z2797">
        <v>16</v>
      </c>
      <c r="AA2797">
        <v>4</v>
      </c>
      <c r="AB2797" t="s">
        <v>22</v>
      </c>
      <c r="AC2797" t="s">
        <v>40</v>
      </c>
      <c r="AD2797">
        <v>119.99999999999997</v>
      </c>
      <c r="AE2797">
        <v>0.25</v>
      </c>
      <c r="AF2797">
        <v>0</v>
      </c>
      <c r="AG2797" t="s">
        <v>73</v>
      </c>
      <c r="AH2797" t="s">
        <v>109</v>
      </c>
      <c r="AI2797" t="s">
        <v>112</v>
      </c>
      <c r="AJ2797">
        <v>2810</v>
      </c>
      <c r="AK2797">
        <v>2811</v>
      </c>
      <c r="AL2797" t="s">
        <v>118</v>
      </c>
    </row>
    <row r="2798" spans="1:38" x14ac:dyDescent="0.2">
      <c r="A2798">
        <v>573</v>
      </c>
      <c r="B2798" s="1">
        <v>45647</v>
      </c>
      <c r="C2798" s="2">
        <v>0.45833333333333331</v>
      </c>
      <c r="D2798" s="2">
        <v>0.5</v>
      </c>
      <c r="E2798" t="s">
        <v>38</v>
      </c>
      <c r="F2798">
        <v>3</v>
      </c>
      <c r="G2798">
        <v>16</v>
      </c>
      <c r="H2798">
        <v>11</v>
      </c>
      <c r="I2798" t="s">
        <v>39</v>
      </c>
      <c r="J2798" t="s">
        <v>30</v>
      </c>
      <c r="K2798">
        <v>60.000000000000028</v>
      </c>
      <c r="L2798">
        <v>0.6875</v>
      </c>
      <c r="M2798">
        <v>0</v>
      </c>
      <c r="N2798" t="s">
        <v>77</v>
      </c>
      <c r="O2798" t="s">
        <v>109</v>
      </c>
      <c r="P2798" t="s">
        <v>112</v>
      </c>
      <c r="Q2798" t="s">
        <v>118</v>
      </c>
      <c r="R2798" t="s">
        <v>118</v>
      </c>
      <c r="S2798">
        <v>2806</v>
      </c>
      <c r="T2798">
        <v>503</v>
      </c>
      <c r="U2798" s="1">
        <v>45639</v>
      </c>
      <c r="V2798" s="2">
        <v>0.45833333333333331</v>
      </c>
      <c r="W2798" s="2">
        <v>0.5</v>
      </c>
      <c r="X2798" t="s">
        <v>38</v>
      </c>
      <c r="Y2798">
        <v>3</v>
      </c>
      <c r="Z2798">
        <v>16</v>
      </c>
      <c r="AA2798">
        <v>14</v>
      </c>
      <c r="AB2798" t="s">
        <v>27</v>
      </c>
      <c r="AC2798" t="s">
        <v>23</v>
      </c>
      <c r="AD2798">
        <v>60.000000000000028</v>
      </c>
      <c r="AE2798">
        <v>0.875</v>
      </c>
      <c r="AF2798">
        <v>0</v>
      </c>
      <c r="AG2798" t="s">
        <v>76</v>
      </c>
      <c r="AH2798" t="s">
        <v>109</v>
      </c>
      <c r="AI2798" t="s">
        <v>112</v>
      </c>
      <c r="AJ2798">
        <v>2805</v>
      </c>
      <c r="AK2798">
        <v>2806</v>
      </c>
      <c r="AL2798" t="s">
        <v>118</v>
      </c>
    </row>
    <row r="2799" spans="1:38" x14ac:dyDescent="0.2">
      <c r="A2799">
        <v>2062</v>
      </c>
      <c r="B2799" s="1">
        <v>45596</v>
      </c>
      <c r="C2799" s="2">
        <v>0.45833333333333331</v>
      </c>
      <c r="D2799" s="2">
        <v>0.54166666666666663</v>
      </c>
      <c r="E2799" t="s">
        <v>38</v>
      </c>
      <c r="F2799">
        <v>3</v>
      </c>
      <c r="G2799">
        <v>16</v>
      </c>
      <c r="H2799">
        <v>6</v>
      </c>
      <c r="I2799" t="s">
        <v>41</v>
      </c>
      <c r="J2799" t="s">
        <v>14</v>
      </c>
      <c r="K2799">
        <v>119.99999999999997</v>
      </c>
      <c r="L2799">
        <v>0.375</v>
      </c>
      <c r="M2799">
        <v>0</v>
      </c>
      <c r="N2799" t="s">
        <v>75</v>
      </c>
      <c r="O2799" t="s">
        <v>107</v>
      </c>
      <c r="P2799" t="s">
        <v>112</v>
      </c>
      <c r="Q2799" t="s">
        <v>118</v>
      </c>
      <c r="R2799" t="s">
        <v>124</v>
      </c>
      <c r="S2799">
        <v>2800</v>
      </c>
      <c r="T2799">
        <v>2308</v>
      </c>
      <c r="U2799" s="1">
        <v>45606</v>
      </c>
      <c r="V2799" s="2">
        <v>0.45833333333333331</v>
      </c>
      <c r="W2799" s="2">
        <v>0.52083333333333337</v>
      </c>
      <c r="X2799" t="s">
        <v>38</v>
      </c>
      <c r="Y2799">
        <v>3</v>
      </c>
      <c r="Z2799">
        <v>16</v>
      </c>
      <c r="AA2799">
        <v>15</v>
      </c>
      <c r="AB2799" t="s">
        <v>13</v>
      </c>
      <c r="AC2799" t="s">
        <v>40</v>
      </c>
      <c r="AD2799">
        <v>90.000000000000085</v>
      </c>
      <c r="AE2799">
        <v>0.9375</v>
      </c>
      <c r="AF2799">
        <v>0</v>
      </c>
      <c r="AG2799" t="s">
        <v>71</v>
      </c>
      <c r="AH2799" t="s">
        <v>108</v>
      </c>
      <c r="AI2799" t="s">
        <v>112</v>
      </c>
      <c r="AJ2799">
        <v>2799</v>
      </c>
      <c r="AK2799">
        <v>2800</v>
      </c>
      <c r="AL2799" t="s">
        <v>118</v>
      </c>
    </row>
    <row r="2800" spans="1:38" x14ac:dyDescent="0.2">
      <c r="A2800">
        <v>613</v>
      </c>
      <c r="B2800" s="1">
        <v>45414</v>
      </c>
      <c r="C2800" s="2">
        <v>0.45833333333333331</v>
      </c>
      <c r="D2800" s="2">
        <v>0.47916666666666669</v>
      </c>
      <c r="E2800" t="s">
        <v>38</v>
      </c>
      <c r="F2800">
        <v>3</v>
      </c>
      <c r="G2800">
        <v>16</v>
      </c>
      <c r="H2800">
        <v>5</v>
      </c>
      <c r="I2800" t="s">
        <v>22</v>
      </c>
      <c r="J2800" t="s">
        <v>28</v>
      </c>
      <c r="K2800">
        <v>30.000000000000053</v>
      </c>
      <c r="L2800">
        <v>0.3125</v>
      </c>
      <c r="M2800">
        <v>0</v>
      </c>
      <c r="N2800" t="s">
        <v>75</v>
      </c>
      <c r="O2800" t="s">
        <v>102</v>
      </c>
      <c r="P2800" t="s">
        <v>112</v>
      </c>
      <c r="Q2800" t="s">
        <v>118</v>
      </c>
      <c r="R2800" t="s">
        <v>118</v>
      </c>
      <c r="S2800">
        <v>2797</v>
      </c>
      <c r="T2800">
        <v>1822</v>
      </c>
      <c r="U2800" s="1">
        <v>45644</v>
      </c>
      <c r="V2800" s="2">
        <v>0.45833333333333331</v>
      </c>
      <c r="W2800" s="2">
        <v>0.5</v>
      </c>
      <c r="X2800" t="s">
        <v>38</v>
      </c>
      <c r="Y2800">
        <v>3</v>
      </c>
      <c r="Z2800">
        <v>16</v>
      </c>
      <c r="AA2800">
        <v>13</v>
      </c>
      <c r="AB2800" t="s">
        <v>17</v>
      </c>
      <c r="AC2800" t="s">
        <v>28</v>
      </c>
      <c r="AD2800">
        <v>60.000000000000028</v>
      </c>
      <c r="AE2800">
        <v>0.8125</v>
      </c>
      <c r="AF2800">
        <v>0</v>
      </c>
      <c r="AG2800" t="s">
        <v>74</v>
      </c>
      <c r="AH2800" t="s">
        <v>109</v>
      </c>
      <c r="AI2800" t="s">
        <v>112</v>
      </c>
      <c r="AJ2800">
        <v>2796</v>
      </c>
      <c r="AK2800">
        <v>2797</v>
      </c>
      <c r="AL2800" t="s">
        <v>118</v>
      </c>
    </row>
    <row r="2801" spans="1:38" x14ac:dyDescent="0.2">
      <c r="A2801">
        <v>2393</v>
      </c>
      <c r="B2801" s="1">
        <v>45559</v>
      </c>
      <c r="C2801" s="2">
        <v>0.45833333333333331</v>
      </c>
      <c r="D2801" s="2">
        <v>0.5</v>
      </c>
      <c r="E2801" t="s">
        <v>38</v>
      </c>
      <c r="F2801">
        <v>3</v>
      </c>
      <c r="G2801">
        <v>16</v>
      </c>
      <c r="H2801">
        <v>2</v>
      </c>
      <c r="I2801" t="s">
        <v>22</v>
      </c>
      <c r="J2801" t="s">
        <v>30</v>
      </c>
      <c r="K2801">
        <v>60.000000000000028</v>
      </c>
      <c r="L2801">
        <v>0.125</v>
      </c>
      <c r="M2801">
        <v>0</v>
      </c>
      <c r="N2801" t="s">
        <v>73</v>
      </c>
      <c r="O2801" t="s">
        <v>106</v>
      </c>
      <c r="P2801" t="s">
        <v>112</v>
      </c>
      <c r="Q2801" t="s">
        <v>117</v>
      </c>
      <c r="R2801" t="s">
        <v>118</v>
      </c>
      <c r="S2801">
        <v>2798</v>
      </c>
      <c r="T2801">
        <v>613</v>
      </c>
      <c r="U2801" s="1">
        <v>45414</v>
      </c>
      <c r="V2801" s="2">
        <v>0.45833333333333331</v>
      </c>
      <c r="W2801" s="2">
        <v>0.47916666666666669</v>
      </c>
      <c r="X2801" t="s">
        <v>38</v>
      </c>
      <c r="Y2801">
        <v>3</v>
      </c>
      <c r="Z2801">
        <v>16</v>
      </c>
      <c r="AA2801">
        <v>5</v>
      </c>
      <c r="AB2801" t="s">
        <v>22</v>
      </c>
      <c r="AC2801" t="s">
        <v>28</v>
      </c>
      <c r="AD2801">
        <v>30.000000000000053</v>
      </c>
      <c r="AE2801">
        <v>0.3125</v>
      </c>
      <c r="AF2801">
        <v>0</v>
      </c>
      <c r="AG2801" t="s">
        <v>75</v>
      </c>
      <c r="AH2801" t="s">
        <v>102</v>
      </c>
      <c r="AI2801" t="s">
        <v>112</v>
      </c>
      <c r="AJ2801">
        <v>2797</v>
      </c>
      <c r="AK2801">
        <v>2798</v>
      </c>
      <c r="AL2801" t="s">
        <v>118</v>
      </c>
    </row>
    <row r="2802" spans="1:38" x14ac:dyDescent="0.2">
      <c r="A2802">
        <v>2308</v>
      </c>
      <c r="B2802" s="1">
        <v>45606</v>
      </c>
      <c r="C2802" s="2">
        <v>0.45833333333333331</v>
      </c>
      <c r="D2802" s="2">
        <v>0.52083333333333337</v>
      </c>
      <c r="E2802" t="s">
        <v>38</v>
      </c>
      <c r="F2802">
        <v>3</v>
      </c>
      <c r="G2802">
        <v>16</v>
      </c>
      <c r="H2802">
        <v>15</v>
      </c>
      <c r="I2802" t="s">
        <v>13</v>
      </c>
      <c r="J2802" t="s">
        <v>40</v>
      </c>
      <c r="K2802">
        <v>90.000000000000085</v>
      </c>
      <c r="L2802">
        <v>0.9375</v>
      </c>
      <c r="M2802">
        <v>0</v>
      </c>
      <c r="N2802" t="s">
        <v>71</v>
      </c>
      <c r="O2802" t="s">
        <v>108</v>
      </c>
      <c r="P2802" t="s">
        <v>112</v>
      </c>
      <c r="Q2802" t="s">
        <v>118</v>
      </c>
      <c r="R2802" t="s">
        <v>124</v>
      </c>
      <c r="S2802">
        <v>2799</v>
      </c>
      <c r="T2802">
        <v>2393</v>
      </c>
      <c r="U2802" s="1">
        <v>45559</v>
      </c>
      <c r="V2802" s="2">
        <v>0.45833333333333331</v>
      </c>
      <c r="W2802" s="2">
        <v>0.5</v>
      </c>
      <c r="X2802" t="s">
        <v>38</v>
      </c>
      <c r="Y2802">
        <v>3</v>
      </c>
      <c r="Z2802">
        <v>16</v>
      </c>
      <c r="AA2802">
        <v>2</v>
      </c>
      <c r="AB2802" t="s">
        <v>22</v>
      </c>
      <c r="AC2802" t="s">
        <v>30</v>
      </c>
      <c r="AD2802">
        <v>60.000000000000028</v>
      </c>
      <c r="AE2802">
        <v>0.125</v>
      </c>
      <c r="AF2802">
        <v>0</v>
      </c>
      <c r="AG2802" t="s">
        <v>73</v>
      </c>
      <c r="AH2802" t="s">
        <v>106</v>
      </c>
      <c r="AI2802" t="s">
        <v>112</v>
      </c>
      <c r="AJ2802">
        <v>2798</v>
      </c>
      <c r="AK2802">
        <v>2799</v>
      </c>
      <c r="AL2802" t="s">
        <v>118</v>
      </c>
    </row>
    <row r="2803" spans="1:38" x14ac:dyDescent="0.2">
      <c r="A2803">
        <v>1722</v>
      </c>
      <c r="B2803" s="1">
        <v>45620</v>
      </c>
      <c r="C2803" s="2">
        <v>0.45833333333333331</v>
      </c>
      <c r="D2803" s="2">
        <v>0.47916666666666669</v>
      </c>
      <c r="E2803" t="s">
        <v>38</v>
      </c>
      <c r="F2803">
        <v>3</v>
      </c>
      <c r="G2803">
        <v>16</v>
      </c>
      <c r="H2803">
        <v>15</v>
      </c>
      <c r="I2803" t="s">
        <v>42</v>
      </c>
      <c r="J2803" t="s">
        <v>28</v>
      </c>
      <c r="K2803">
        <v>30.000000000000053</v>
      </c>
      <c r="L2803">
        <v>0.9375</v>
      </c>
      <c r="M2803">
        <v>0</v>
      </c>
      <c r="N2803" t="s">
        <v>71</v>
      </c>
      <c r="O2803" t="s">
        <v>108</v>
      </c>
      <c r="P2803" t="s">
        <v>112</v>
      </c>
      <c r="Q2803" t="s">
        <v>118</v>
      </c>
      <c r="R2803" t="s">
        <v>118</v>
      </c>
      <c r="S2803">
        <v>2786</v>
      </c>
      <c r="T2803">
        <v>1206</v>
      </c>
      <c r="U2803" s="1">
        <v>45466</v>
      </c>
      <c r="V2803" s="2">
        <v>0.47916666666666669</v>
      </c>
      <c r="W2803" s="2">
        <v>0.5</v>
      </c>
      <c r="X2803" t="s">
        <v>38</v>
      </c>
      <c r="Y2803">
        <v>3</v>
      </c>
      <c r="Z2803">
        <v>16</v>
      </c>
      <c r="AA2803">
        <v>1</v>
      </c>
      <c r="AB2803" t="s">
        <v>22</v>
      </c>
      <c r="AC2803" t="s">
        <v>23</v>
      </c>
      <c r="AD2803">
        <v>29.999999999999972</v>
      </c>
      <c r="AE2803">
        <v>6.25E-2</v>
      </c>
      <c r="AF2803">
        <v>0</v>
      </c>
      <c r="AG2803" t="s">
        <v>71</v>
      </c>
      <c r="AH2803" t="s">
        <v>103</v>
      </c>
      <c r="AI2803" t="s">
        <v>112</v>
      </c>
      <c r="AJ2803">
        <v>2785</v>
      </c>
      <c r="AK2803">
        <v>2786</v>
      </c>
      <c r="AL2803" t="s">
        <v>118</v>
      </c>
    </row>
    <row r="2804" spans="1:38" x14ac:dyDescent="0.2">
      <c r="A2804">
        <v>2515</v>
      </c>
      <c r="B2804" s="1">
        <v>45625</v>
      </c>
      <c r="C2804" s="2">
        <v>0.45833333333333331</v>
      </c>
      <c r="D2804" s="2">
        <v>0.47916666666666669</v>
      </c>
      <c r="E2804" t="s">
        <v>38</v>
      </c>
      <c r="F2804">
        <v>3</v>
      </c>
      <c r="G2804">
        <v>16</v>
      </c>
      <c r="H2804">
        <v>4</v>
      </c>
      <c r="I2804" t="s">
        <v>41</v>
      </c>
      <c r="J2804" t="s">
        <v>40</v>
      </c>
      <c r="K2804">
        <v>30.000000000000053</v>
      </c>
      <c r="L2804">
        <v>0.25</v>
      </c>
      <c r="M2804">
        <v>0</v>
      </c>
      <c r="N2804" t="s">
        <v>76</v>
      </c>
      <c r="O2804" t="s">
        <v>108</v>
      </c>
      <c r="P2804" t="s">
        <v>112</v>
      </c>
      <c r="Q2804" t="s">
        <v>118</v>
      </c>
      <c r="R2804" t="s">
        <v>118</v>
      </c>
      <c r="S2804">
        <v>2787</v>
      </c>
      <c r="T2804">
        <v>1722</v>
      </c>
      <c r="U2804" s="1">
        <v>45620</v>
      </c>
      <c r="V2804" s="2">
        <v>0.45833333333333331</v>
      </c>
      <c r="W2804" s="2">
        <v>0.47916666666666669</v>
      </c>
      <c r="X2804" t="s">
        <v>38</v>
      </c>
      <c r="Y2804">
        <v>3</v>
      </c>
      <c r="Z2804">
        <v>16</v>
      </c>
      <c r="AA2804">
        <v>15</v>
      </c>
      <c r="AB2804" t="s">
        <v>42</v>
      </c>
      <c r="AC2804" t="s">
        <v>28</v>
      </c>
      <c r="AD2804">
        <v>30.000000000000053</v>
      </c>
      <c r="AE2804">
        <v>0.9375</v>
      </c>
      <c r="AF2804">
        <v>0</v>
      </c>
      <c r="AG2804" t="s">
        <v>71</v>
      </c>
      <c r="AH2804" t="s">
        <v>108</v>
      </c>
      <c r="AI2804" t="s">
        <v>112</v>
      </c>
      <c r="AJ2804">
        <v>2786</v>
      </c>
      <c r="AK2804">
        <v>2787</v>
      </c>
      <c r="AL2804" t="s">
        <v>118</v>
      </c>
    </row>
    <row r="2805" spans="1:38" x14ac:dyDescent="0.2">
      <c r="A2805">
        <v>2824</v>
      </c>
      <c r="B2805" s="1">
        <v>45552</v>
      </c>
      <c r="C2805" s="2">
        <v>0.45833333333333331</v>
      </c>
      <c r="D2805" s="2">
        <v>0.5</v>
      </c>
      <c r="E2805" t="s">
        <v>38</v>
      </c>
      <c r="F2805">
        <v>3</v>
      </c>
      <c r="G2805">
        <v>16</v>
      </c>
      <c r="H2805">
        <v>9</v>
      </c>
      <c r="I2805" t="s">
        <v>41</v>
      </c>
      <c r="J2805" t="s">
        <v>23</v>
      </c>
      <c r="K2805">
        <v>60.000000000000028</v>
      </c>
      <c r="L2805">
        <v>0.5625</v>
      </c>
      <c r="M2805">
        <v>0</v>
      </c>
      <c r="N2805" t="s">
        <v>73</v>
      </c>
      <c r="O2805" t="s">
        <v>106</v>
      </c>
      <c r="P2805" t="s">
        <v>112</v>
      </c>
      <c r="Q2805" t="s">
        <v>118</v>
      </c>
      <c r="R2805" t="s">
        <v>118</v>
      </c>
      <c r="S2805">
        <v>2788</v>
      </c>
      <c r="T2805">
        <v>2515</v>
      </c>
      <c r="U2805" s="1">
        <v>45625</v>
      </c>
      <c r="V2805" s="2">
        <v>0.45833333333333331</v>
      </c>
      <c r="W2805" s="2">
        <v>0.47916666666666669</v>
      </c>
      <c r="X2805" t="s">
        <v>38</v>
      </c>
      <c r="Y2805">
        <v>3</v>
      </c>
      <c r="Z2805">
        <v>16</v>
      </c>
      <c r="AA2805">
        <v>4</v>
      </c>
      <c r="AB2805" t="s">
        <v>41</v>
      </c>
      <c r="AC2805" t="s">
        <v>40</v>
      </c>
      <c r="AD2805">
        <v>30.000000000000053</v>
      </c>
      <c r="AE2805">
        <v>0.25</v>
      </c>
      <c r="AF2805">
        <v>0</v>
      </c>
      <c r="AG2805" t="s">
        <v>76</v>
      </c>
      <c r="AH2805" t="s">
        <v>108</v>
      </c>
      <c r="AI2805" t="s">
        <v>112</v>
      </c>
      <c r="AJ2805">
        <v>2787</v>
      </c>
      <c r="AK2805">
        <v>2788</v>
      </c>
      <c r="AL2805" t="s">
        <v>118</v>
      </c>
    </row>
    <row r="2806" spans="1:38" x14ac:dyDescent="0.2">
      <c r="A2806">
        <v>199</v>
      </c>
      <c r="B2806" s="1">
        <v>45644</v>
      </c>
      <c r="C2806" s="2">
        <v>0.45833333333333331</v>
      </c>
      <c r="D2806" s="2">
        <v>0.5</v>
      </c>
      <c r="E2806" t="s">
        <v>38</v>
      </c>
      <c r="F2806">
        <v>3</v>
      </c>
      <c r="G2806">
        <v>16</v>
      </c>
      <c r="H2806">
        <v>1</v>
      </c>
      <c r="I2806" t="s">
        <v>42</v>
      </c>
      <c r="J2806" t="s">
        <v>23</v>
      </c>
      <c r="K2806">
        <v>60.000000000000028</v>
      </c>
      <c r="L2806">
        <v>6.25E-2</v>
      </c>
      <c r="M2806">
        <v>0</v>
      </c>
      <c r="N2806" t="s">
        <v>74</v>
      </c>
      <c r="O2806" t="s">
        <v>109</v>
      </c>
      <c r="P2806" t="s">
        <v>112</v>
      </c>
      <c r="Q2806" t="s">
        <v>117</v>
      </c>
      <c r="R2806" t="s">
        <v>118</v>
      </c>
      <c r="S2806">
        <v>2790</v>
      </c>
      <c r="T2806">
        <v>437</v>
      </c>
      <c r="U2806" s="1">
        <v>45507</v>
      </c>
      <c r="V2806" s="2">
        <v>0.45833333333333331</v>
      </c>
      <c r="W2806" s="2">
        <v>0.54166666666666663</v>
      </c>
      <c r="X2806" t="s">
        <v>38</v>
      </c>
      <c r="Y2806">
        <v>3</v>
      </c>
      <c r="Z2806">
        <v>16</v>
      </c>
      <c r="AA2806">
        <v>15</v>
      </c>
      <c r="AB2806" t="s">
        <v>39</v>
      </c>
      <c r="AC2806" t="s">
        <v>30</v>
      </c>
      <c r="AD2806">
        <v>119.99999999999997</v>
      </c>
      <c r="AE2806">
        <v>0.9375</v>
      </c>
      <c r="AF2806">
        <v>0</v>
      </c>
      <c r="AG2806" t="s">
        <v>77</v>
      </c>
      <c r="AH2806" t="s">
        <v>105</v>
      </c>
      <c r="AI2806" t="s">
        <v>112</v>
      </c>
      <c r="AJ2806">
        <v>2789</v>
      </c>
      <c r="AK2806">
        <v>2790</v>
      </c>
      <c r="AL2806" t="s">
        <v>118</v>
      </c>
    </row>
    <row r="2807" spans="1:38" x14ac:dyDescent="0.2">
      <c r="A2807">
        <v>437</v>
      </c>
      <c r="B2807" s="1">
        <v>45507</v>
      </c>
      <c r="C2807" s="2">
        <v>0.45833333333333331</v>
      </c>
      <c r="D2807" s="2">
        <v>0.54166666666666663</v>
      </c>
      <c r="E2807" t="s">
        <v>38</v>
      </c>
      <c r="F2807">
        <v>3</v>
      </c>
      <c r="G2807">
        <v>16</v>
      </c>
      <c r="H2807">
        <v>15</v>
      </c>
      <c r="I2807" t="s">
        <v>39</v>
      </c>
      <c r="J2807" t="s">
        <v>30</v>
      </c>
      <c r="K2807">
        <v>119.99999999999997</v>
      </c>
      <c r="L2807">
        <v>0.9375</v>
      </c>
      <c r="M2807">
        <v>0</v>
      </c>
      <c r="N2807" t="s">
        <v>77</v>
      </c>
      <c r="O2807" t="s">
        <v>105</v>
      </c>
      <c r="P2807" t="s">
        <v>112</v>
      </c>
      <c r="Q2807" t="s">
        <v>118</v>
      </c>
      <c r="R2807" t="s">
        <v>124</v>
      </c>
      <c r="S2807">
        <v>2789</v>
      </c>
      <c r="T2807">
        <v>2824</v>
      </c>
      <c r="U2807" s="1">
        <v>45552</v>
      </c>
      <c r="V2807" s="2">
        <v>0.45833333333333331</v>
      </c>
      <c r="W2807" s="2">
        <v>0.5</v>
      </c>
      <c r="X2807" t="s">
        <v>38</v>
      </c>
      <c r="Y2807">
        <v>3</v>
      </c>
      <c r="Z2807">
        <v>16</v>
      </c>
      <c r="AA2807">
        <v>9</v>
      </c>
      <c r="AB2807" t="s">
        <v>41</v>
      </c>
      <c r="AC2807" t="s">
        <v>23</v>
      </c>
      <c r="AD2807">
        <v>60.000000000000028</v>
      </c>
      <c r="AE2807">
        <v>0.5625</v>
      </c>
      <c r="AF2807">
        <v>0</v>
      </c>
      <c r="AG2807" t="s">
        <v>73</v>
      </c>
      <c r="AH2807" t="s">
        <v>106</v>
      </c>
      <c r="AI2807" t="s">
        <v>112</v>
      </c>
      <c r="AJ2807">
        <v>2788</v>
      </c>
      <c r="AK2807">
        <v>2789</v>
      </c>
      <c r="AL2807" t="s">
        <v>118</v>
      </c>
    </row>
    <row r="2808" spans="1:38" x14ac:dyDescent="0.2">
      <c r="A2808">
        <v>2455</v>
      </c>
      <c r="B2808" s="1">
        <v>45378</v>
      </c>
      <c r="C2808" s="2">
        <v>0.45833333333333331</v>
      </c>
      <c r="D2808" s="2">
        <v>0.47916666666666669</v>
      </c>
      <c r="E2808" t="s">
        <v>38</v>
      </c>
      <c r="F2808">
        <v>3</v>
      </c>
      <c r="G2808">
        <v>16</v>
      </c>
      <c r="H2808">
        <v>7</v>
      </c>
      <c r="I2808" t="s">
        <v>13</v>
      </c>
      <c r="J2808" t="s">
        <v>18</v>
      </c>
      <c r="K2808">
        <v>30.000000000000053</v>
      </c>
      <c r="L2808">
        <v>0.4375</v>
      </c>
      <c r="M2808">
        <v>0</v>
      </c>
      <c r="N2808" t="s">
        <v>74</v>
      </c>
      <c r="O2808" t="s">
        <v>100</v>
      </c>
      <c r="P2808" t="s">
        <v>112</v>
      </c>
      <c r="Q2808" t="s">
        <v>118</v>
      </c>
      <c r="R2808" t="s">
        <v>118</v>
      </c>
      <c r="S2808">
        <v>2792</v>
      </c>
      <c r="T2808">
        <v>1771</v>
      </c>
      <c r="U2808" s="1">
        <v>45520</v>
      </c>
      <c r="V2808" s="2">
        <v>0.45833333333333331</v>
      </c>
      <c r="W2808" s="2">
        <v>0.5</v>
      </c>
      <c r="X2808" t="s">
        <v>38</v>
      </c>
      <c r="Y2808">
        <v>3</v>
      </c>
      <c r="Z2808">
        <v>16</v>
      </c>
      <c r="AA2808">
        <v>2</v>
      </c>
      <c r="AB2808" t="s">
        <v>39</v>
      </c>
      <c r="AC2808" t="s">
        <v>30</v>
      </c>
      <c r="AD2808">
        <v>60.000000000000028</v>
      </c>
      <c r="AE2808">
        <v>0.125</v>
      </c>
      <c r="AF2808">
        <v>0</v>
      </c>
      <c r="AG2808" t="s">
        <v>76</v>
      </c>
      <c r="AH2808" t="s">
        <v>105</v>
      </c>
      <c r="AI2808" t="s">
        <v>112</v>
      </c>
      <c r="AJ2808">
        <v>2791</v>
      </c>
      <c r="AK2808">
        <v>2792</v>
      </c>
      <c r="AL2808" t="s">
        <v>118</v>
      </c>
    </row>
    <row r="2809" spans="1:38" x14ac:dyDescent="0.2">
      <c r="A2809">
        <v>404</v>
      </c>
      <c r="B2809" s="1">
        <v>45353</v>
      </c>
      <c r="C2809" s="2">
        <v>0.45833333333333331</v>
      </c>
      <c r="D2809" s="2">
        <v>0.52083333333333337</v>
      </c>
      <c r="E2809" t="s">
        <v>38</v>
      </c>
      <c r="F2809">
        <v>3</v>
      </c>
      <c r="G2809">
        <v>16</v>
      </c>
      <c r="H2809">
        <v>13</v>
      </c>
      <c r="I2809" t="s">
        <v>42</v>
      </c>
      <c r="J2809" t="s">
        <v>14</v>
      </c>
      <c r="K2809">
        <v>90.000000000000085</v>
      </c>
      <c r="L2809">
        <v>0.8125</v>
      </c>
      <c r="M2809">
        <v>0</v>
      </c>
      <c r="N2809" t="s">
        <v>77</v>
      </c>
      <c r="O2809" t="s">
        <v>100</v>
      </c>
      <c r="P2809" t="s">
        <v>112</v>
      </c>
      <c r="Q2809" t="s">
        <v>118</v>
      </c>
      <c r="R2809" t="s">
        <v>124</v>
      </c>
      <c r="S2809">
        <v>2793</v>
      </c>
      <c r="T2809">
        <v>2455</v>
      </c>
      <c r="U2809" s="1">
        <v>45378</v>
      </c>
      <c r="V2809" s="2">
        <v>0.45833333333333331</v>
      </c>
      <c r="W2809" s="2">
        <v>0.47916666666666669</v>
      </c>
      <c r="X2809" t="s">
        <v>38</v>
      </c>
      <c r="Y2809">
        <v>3</v>
      </c>
      <c r="Z2809">
        <v>16</v>
      </c>
      <c r="AA2809">
        <v>7</v>
      </c>
      <c r="AB2809" t="s">
        <v>13</v>
      </c>
      <c r="AC2809" t="s">
        <v>18</v>
      </c>
      <c r="AD2809">
        <v>30.000000000000053</v>
      </c>
      <c r="AE2809">
        <v>0.4375</v>
      </c>
      <c r="AF2809">
        <v>0</v>
      </c>
      <c r="AG2809" t="s">
        <v>74</v>
      </c>
      <c r="AH2809" t="s">
        <v>100</v>
      </c>
      <c r="AI2809" t="s">
        <v>112</v>
      </c>
      <c r="AJ2809">
        <v>2792</v>
      </c>
      <c r="AK2809">
        <v>2793</v>
      </c>
      <c r="AL2809" t="s">
        <v>118</v>
      </c>
    </row>
    <row r="2810" spans="1:38" x14ac:dyDescent="0.2">
      <c r="A2810">
        <v>2958</v>
      </c>
      <c r="B2810" s="1">
        <v>45312</v>
      </c>
      <c r="C2810" s="2">
        <v>0.45833333333333331</v>
      </c>
      <c r="D2810" s="2">
        <v>0.52083333333333337</v>
      </c>
      <c r="E2810" t="s">
        <v>38</v>
      </c>
      <c r="F2810">
        <v>3</v>
      </c>
      <c r="G2810">
        <v>16</v>
      </c>
      <c r="H2810">
        <v>3</v>
      </c>
      <c r="I2810" t="s">
        <v>22</v>
      </c>
      <c r="J2810" t="s">
        <v>23</v>
      </c>
      <c r="K2810">
        <v>90.000000000000085</v>
      </c>
      <c r="L2810">
        <v>0.1875</v>
      </c>
      <c r="M2810">
        <v>0</v>
      </c>
      <c r="N2810" t="s">
        <v>71</v>
      </c>
      <c r="O2810" t="s">
        <v>98</v>
      </c>
      <c r="P2810" t="s">
        <v>112</v>
      </c>
      <c r="Q2810" t="s">
        <v>117</v>
      </c>
      <c r="R2810" t="s">
        <v>124</v>
      </c>
      <c r="S2810">
        <v>2794</v>
      </c>
      <c r="T2810">
        <v>404</v>
      </c>
      <c r="U2810" s="1">
        <v>45353</v>
      </c>
      <c r="V2810" s="2">
        <v>0.45833333333333331</v>
      </c>
      <c r="W2810" s="2">
        <v>0.52083333333333337</v>
      </c>
      <c r="X2810" t="s">
        <v>38</v>
      </c>
      <c r="Y2810">
        <v>3</v>
      </c>
      <c r="Z2810">
        <v>16</v>
      </c>
      <c r="AA2810">
        <v>13</v>
      </c>
      <c r="AB2810" t="s">
        <v>42</v>
      </c>
      <c r="AC2810" t="s">
        <v>14</v>
      </c>
      <c r="AD2810">
        <v>90.000000000000085</v>
      </c>
      <c r="AE2810">
        <v>0.8125</v>
      </c>
      <c r="AF2810">
        <v>0</v>
      </c>
      <c r="AG2810" t="s">
        <v>77</v>
      </c>
      <c r="AH2810" t="s">
        <v>100</v>
      </c>
      <c r="AI2810" t="s">
        <v>112</v>
      </c>
      <c r="AJ2810">
        <v>2793</v>
      </c>
      <c r="AK2810">
        <v>2794</v>
      </c>
      <c r="AL2810" t="s">
        <v>118</v>
      </c>
    </row>
    <row r="2811" spans="1:38" x14ac:dyDescent="0.2">
      <c r="A2811">
        <v>1251</v>
      </c>
      <c r="B2811" s="1">
        <v>45519</v>
      </c>
      <c r="C2811" s="2">
        <v>0.45833333333333331</v>
      </c>
      <c r="D2811" s="2">
        <v>0.52083333333333337</v>
      </c>
      <c r="E2811" t="s">
        <v>38</v>
      </c>
      <c r="F2811">
        <v>3</v>
      </c>
      <c r="G2811">
        <v>16</v>
      </c>
      <c r="H2811">
        <v>5</v>
      </c>
      <c r="I2811" t="s">
        <v>17</v>
      </c>
      <c r="J2811" t="s">
        <v>14</v>
      </c>
      <c r="K2811">
        <v>90.000000000000085</v>
      </c>
      <c r="L2811">
        <v>0.3125</v>
      </c>
      <c r="M2811">
        <v>0</v>
      </c>
      <c r="N2811" t="s">
        <v>75</v>
      </c>
      <c r="O2811" t="s">
        <v>105</v>
      </c>
      <c r="P2811" t="s">
        <v>112</v>
      </c>
      <c r="Q2811" t="s">
        <v>118</v>
      </c>
      <c r="R2811" t="s">
        <v>124</v>
      </c>
      <c r="S2811">
        <v>2795</v>
      </c>
      <c r="T2811">
        <v>2958</v>
      </c>
      <c r="U2811" s="1">
        <v>45312</v>
      </c>
      <c r="V2811" s="2">
        <v>0.45833333333333331</v>
      </c>
      <c r="W2811" s="2">
        <v>0.52083333333333337</v>
      </c>
      <c r="X2811" t="s">
        <v>38</v>
      </c>
      <c r="Y2811">
        <v>3</v>
      </c>
      <c r="Z2811">
        <v>16</v>
      </c>
      <c r="AA2811">
        <v>3</v>
      </c>
      <c r="AB2811" t="s">
        <v>22</v>
      </c>
      <c r="AC2811" t="s">
        <v>23</v>
      </c>
      <c r="AD2811">
        <v>90.000000000000085</v>
      </c>
      <c r="AE2811">
        <v>0.1875</v>
      </c>
      <c r="AF2811">
        <v>0</v>
      </c>
      <c r="AG2811" t="s">
        <v>71</v>
      </c>
      <c r="AH2811" t="s">
        <v>98</v>
      </c>
      <c r="AI2811" t="s">
        <v>112</v>
      </c>
      <c r="AJ2811">
        <v>2794</v>
      </c>
      <c r="AK2811">
        <v>2795</v>
      </c>
      <c r="AL2811" t="s">
        <v>118</v>
      </c>
    </row>
    <row r="2812" spans="1:38" x14ac:dyDescent="0.2">
      <c r="A2812">
        <v>1822</v>
      </c>
      <c r="B2812" s="1">
        <v>45644</v>
      </c>
      <c r="C2812" s="2">
        <v>0.45833333333333331</v>
      </c>
      <c r="D2812" s="2">
        <v>0.5</v>
      </c>
      <c r="E2812" t="s">
        <v>38</v>
      </c>
      <c r="F2812">
        <v>3</v>
      </c>
      <c r="G2812">
        <v>16</v>
      </c>
      <c r="H2812">
        <v>13</v>
      </c>
      <c r="I2812" t="s">
        <v>17</v>
      </c>
      <c r="J2812" t="s">
        <v>28</v>
      </c>
      <c r="K2812">
        <v>60.000000000000028</v>
      </c>
      <c r="L2812">
        <v>0.8125</v>
      </c>
      <c r="M2812">
        <v>0</v>
      </c>
      <c r="N2812" t="s">
        <v>74</v>
      </c>
      <c r="O2812" t="s">
        <v>109</v>
      </c>
      <c r="P2812" t="s">
        <v>112</v>
      </c>
      <c r="Q2812" t="s">
        <v>118</v>
      </c>
      <c r="R2812" t="s">
        <v>118</v>
      </c>
      <c r="S2812">
        <v>2796</v>
      </c>
      <c r="T2812">
        <v>1251</v>
      </c>
      <c r="U2812" s="1">
        <v>45519</v>
      </c>
      <c r="V2812" s="2">
        <v>0.45833333333333331</v>
      </c>
      <c r="W2812" s="2">
        <v>0.52083333333333337</v>
      </c>
      <c r="X2812" t="s">
        <v>38</v>
      </c>
      <c r="Y2812">
        <v>3</v>
      </c>
      <c r="Z2812">
        <v>16</v>
      </c>
      <c r="AA2812">
        <v>5</v>
      </c>
      <c r="AB2812" t="s">
        <v>17</v>
      </c>
      <c r="AC2812" t="s">
        <v>14</v>
      </c>
      <c r="AD2812">
        <v>90.000000000000085</v>
      </c>
      <c r="AE2812">
        <v>0.3125</v>
      </c>
      <c r="AF2812">
        <v>0</v>
      </c>
      <c r="AG2812" t="s">
        <v>75</v>
      </c>
      <c r="AH2812" t="s">
        <v>105</v>
      </c>
      <c r="AI2812" t="s">
        <v>112</v>
      </c>
      <c r="AJ2812">
        <v>2795</v>
      </c>
      <c r="AK2812">
        <v>2796</v>
      </c>
      <c r="AL2812" t="s">
        <v>118</v>
      </c>
    </row>
    <row r="2813" spans="1:38" x14ac:dyDescent="0.2">
      <c r="A2813">
        <v>1771</v>
      </c>
      <c r="B2813" s="1">
        <v>45520</v>
      </c>
      <c r="C2813" s="2">
        <v>0.45833333333333331</v>
      </c>
      <c r="D2813" s="2">
        <v>0.5</v>
      </c>
      <c r="E2813" t="s">
        <v>38</v>
      </c>
      <c r="F2813">
        <v>3</v>
      </c>
      <c r="G2813">
        <v>16</v>
      </c>
      <c r="H2813">
        <v>2</v>
      </c>
      <c r="I2813" t="s">
        <v>39</v>
      </c>
      <c r="J2813" t="s">
        <v>30</v>
      </c>
      <c r="K2813">
        <v>60.000000000000028</v>
      </c>
      <c r="L2813">
        <v>0.125</v>
      </c>
      <c r="M2813">
        <v>0</v>
      </c>
      <c r="N2813" t="s">
        <v>76</v>
      </c>
      <c r="O2813" t="s">
        <v>105</v>
      </c>
      <c r="P2813" t="s">
        <v>112</v>
      </c>
      <c r="Q2813" t="s">
        <v>117</v>
      </c>
      <c r="R2813" t="s">
        <v>118</v>
      </c>
      <c r="S2813">
        <v>2791</v>
      </c>
      <c r="T2813">
        <v>199</v>
      </c>
      <c r="U2813" s="1">
        <v>45644</v>
      </c>
      <c r="V2813" s="2">
        <v>0.45833333333333331</v>
      </c>
      <c r="W2813" s="2">
        <v>0.5</v>
      </c>
      <c r="X2813" t="s">
        <v>38</v>
      </c>
      <c r="Y2813">
        <v>3</v>
      </c>
      <c r="Z2813">
        <v>16</v>
      </c>
      <c r="AA2813">
        <v>1</v>
      </c>
      <c r="AB2813" t="s">
        <v>42</v>
      </c>
      <c r="AC2813" t="s">
        <v>23</v>
      </c>
      <c r="AD2813">
        <v>60.000000000000028</v>
      </c>
      <c r="AE2813">
        <v>6.25E-2</v>
      </c>
      <c r="AF2813">
        <v>0</v>
      </c>
      <c r="AG2813" t="s">
        <v>74</v>
      </c>
      <c r="AH2813" t="s">
        <v>109</v>
      </c>
      <c r="AI2813" t="s">
        <v>112</v>
      </c>
      <c r="AJ2813">
        <v>2790</v>
      </c>
      <c r="AK2813">
        <v>2791</v>
      </c>
      <c r="AL2813" t="s">
        <v>118</v>
      </c>
    </row>
    <row r="2814" spans="1:38" x14ac:dyDescent="0.2">
      <c r="A2814">
        <v>2375</v>
      </c>
      <c r="B2814" s="1">
        <v>45441</v>
      </c>
      <c r="C2814" s="2">
        <v>0.4375</v>
      </c>
      <c r="D2814" s="2">
        <v>0.52083333333333337</v>
      </c>
      <c r="E2814" t="s">
        <v>38</v>
      </c>
      <c r="F2814">
        <v>3</v>
      </c>
      <c r="G2814">
        <v>16</v>
      </c>
      <c r="H2814">
        <v>14</v>
      </c>
      <c r="I2814" t="s">
        <v>22</v>
      </c>
      <c r="J2814" t="s">
        <v>40</v>
      </c>
      <c r="K2814">
        <v>120.00000000000006</v>
      </c>
      <c r="L2814">
        <v>0.875</v>
      </c>
      <c r="M2814">
        <v>0</v>
      </c>
      <c r="N2814" t="s">
        <v>74</v>
      </c>
      <c r="O2814" t="s">
        <v>102</v>
      </c>
      <c r="P2814" t="s">
        <v>112</v>
      </c>
      <c r="Q2814" t="s">
        <v>118</v>
      </c>
      <c r="R2814" t="s">
        <v>124</v>
      </c>
      <c r="S2814">
        <v>2831</v>
      </c>
      <c r="T2814">
        <v>1548</v>
      </c>
      <c r="U2814" s="1">
        <v>45371</v>
      </c>
      <c r="V2814" s="2">
        <v>0.4375</v>
      </c>
      <c r="W2814" s="2">
        <v>0.45833333333333331</v>
      </c>
      <c r="X2814" t="s">
        <v>38</v>
      </c>
      <c r="Y2814">
        <v>3</v>
      </c>
      <c r="Z2814">
        <v>16</v>
      </c>
      <c r="AA2814">
        <v>12</v>
      </c>
      <c r="AB2814" t="s">
        <v>17</v>
      </c>
      <c r="AC2814" t="s">
        <v>14</v>
      </c>
      <c r="AD2814">
        <v>29.999999999999972</v>
      </c>
      <c r="AE2814">
        <v>0.75</v>
      </c>
      <c r="AF2814">
        <v>0</v>
      </c>
      <c r="AG2814" t="s">
        <v>74</v>
      </c>
      <c r="AH2814" t="s">
        <v>100</v>
      </c>
      <c r="AI2814" t="s">
        <v>112</v>
      </c>
      <c r="AJ2814">
        <v>2830</v>
      </c>
      <c r="AK2814">
        <v>2831</v>
      </c>
      <c r="AL2814" t="s">
        <v>118</v>
      </c>
    </row>
    <row r="2815" spans="1:38" x14ac:dyDescent="0.2">
      <c r="A2815">
        <v>2708</v>
      </c>
      <c r="B2815" s="1">
        <v>45588</v>
      </c>
      <c r="C2815" s="2">
        <v>0.4375</v>
      </c>
      <c r="D2815" s="2">
        <v>0.52083333333333337</v>
      </c>
      <c r="E2815" t="s">
        <v>38</v>
      </c>
      <c r="F2815">
        <v>3</v>
      </c>
      <c r="G2815">
        <v>16</v>
      </c>
      <c r="H2815">
        <v>2</v>
      </c>
      <c r="I2815" t="s">
        <v>39</v>
      </c>
      <c r="J2815" t="s">
        <v>23</v>
      </c>
      <c r="K2815">
        <v>120.00000000000006</v>
      </c>
      <c r="L2815">
        <v>0.125</v>
      </c>
      <c r="M2815">
        <v>0</v>
      </c>
      <c r="N2815" t="s">
        <v>74</v>
      </c>
      <c r="O2815" t="s">
        <v>107</v>
      </c>
      <c r="P2815" t="s">
        <v>112</v>
      </c>
      <c r="Q2815" t="s">
        <v>117</v>
      </c>
      <c r="R2815" t="s">
        <v>124</v>
      </c>
      <c r="S2815">
        <v>2828</v>
      </c>
      <c r="T2815">
        <v>917</v>
      </c>
      <c r="U2815" s="1">
        <v>45301</v>
      </c>
      <c r="V2815" s="2">
        <v>0.4375</v>
      </c>
      <c r="W2815" s="2">
        <v>0.5</v>
      </c>
      <c r="X2815" t="s">
        <v>38</v>
      </c>
      <c r="Y2815">
        <v>3</v>
      </c>
      <c r="Z2815">
        <v>16</v>
      </c>
      <c r="AA2815">
        <v>17</v>
      </c>
      <c r="AB2815" t="s">
        <v>22</v>
      </c>
      <c r="AC2815" t="s">
        <v>28</v>
      </c>
      <c r="AD2815">
        <v>90</v>
      </c>
      <c r="AE2815">
        <v>1.0625</v>
      </c>
      <c r="AF2815">
        <v>1</v>
      </c>
      <c r="AG2815" t="s">
        <v>74</v>
      </c>
      <c r="AH2815" t="s">
        <v>98</v>
      </c>
      <c r="AI2815" t="s">
        <v>112</v>
      </c>
      <c r="AJ2815">
        <v>2827</v>
      </c>
      <c r="AK2815">
        <v>2828</v>
      </c>
      <c r="AL2815" t="s">
        <v>118</v>
      </c>
    </row>
    <row r="2816" spans="1:38" x14ac:dyDescent="0.2">
      <c r="A2816">
        <v>1536</v>
      </c>
      <c r="B2816" s="1">
        <v>45480</v>
      </c>
      <c r="C2816" s="2">
        <v>0.4375</v>
      </c>
      <c r="D2816" s="2">
        <v>0.5</v>
      </c>
      <c r="E2816" t="s">
        <v>38</v>
      </c>
      <c r="F2816">
        <v>3</v>
      </c>
      <c r="G2816">
        <v>16</v>
      </c>
      <c r="H2816">
        <v>14</v>
      </c>
      <c r="I2816" t="s">
        <v>13</v>
      </c>
      <c r="J2816" t="s">
        <v>18</v>
      </c>
      <c r="K2816">
        <v>90</v>
      </c>
      <c r="L2816">
        <v>0.875</v>
      </c>
      <c r="M2816">
        <v>0</v>
      </c>
      <c r="N2816" t="s">
        <v>71</v>
      </c>
      <c r="O2816" t="s">
        <v>104</v>
      </c>
      <c r="P2816" t="s">
        <v>112</v>
      </c>
      <c r="Q2816" t="s">
        <v>118</v>
      </c>
      <c r="R2816" t="s">
        <v>118</v>
      </c>
      <c r="S2816">
        <v>2829</v>
      </c>
      <c r="T2816">
        <v>2708</v>
      </c>
      <c r="U2816" s="1">
        <v>45588</v>
      </c>
      <c r="V2816" s="2">
        <v>0.4375</v>
      </c>
      <c r="W2816" s="2">
        <v>0.52083333333333337</v>
      </c>
      <c r="X2816" t="s">
        <v>38</v>
      </c>
      <c r="Y2816">
        <v>3</v>
      </c>
      <c r="Z2816">
        <v>16</v>
      </c>
      <c r="AA2816">
        <v>2</v>
      </c>
      <c r="AB2816" t="s">
        <v>39</v>
      </c>
      <c r="AC2816" t="s">
        <v>23</v>
      </c>
      <c r="AD2816">
        <v>120.00000000000006</v>
      </c>
      <c r="AE2816">
        <v>0.125</v>
      </c>
      <c r="AF2816">
        <v>0</v>
      </c>
      <c r="AG2816" t="s">
        <v>74</v>
      </c>
      <c r="AH2816" t="s">
        <v>107</v>
      </c>
      <c r="AI2816" t="s">
        <v>112</v>
      </c>
      <c r="AJ2816">
        <v>2828</v>
      </c>
      <c r="AK2816">
        <v>2829</v>
      </c>
      <c r="AL2816" t="s">
        <v>118</v>
      </c>
    </row>
    <row r="2817" spans="1:38" x14ac:dyDescent="0.2">
      <c r="A2817">
        <v>1548</v>
      </c>
      <c r="B2817" s="1">
        <v>45371</v>
      </c>
      <c r="C2817" s="2">
        <v>0.4375</v>
      </c>
      <c r="D2817" s="2">
        <v>0.45833333333333331</v>
      </c>
      <c r="E2817" t="s">
        <v>38</v>
      </c>
      <c r="F2817">
        <v>3</v>
      </c>
      <c r="G2817">
        <v>16</v>
      </c>
      <c r="H2817">
        <v>12</v>
      </c>
      <c r="I2817" t="s">
        <v>17</v>
      </c>
      <c r="J2817" t="s">
        <v>14</v>
      </c>
      <c r="K2817">
        <v>29.999999999999972</v>
      </c>
      <c r="L2817">
        <v>0.75</v>
      </c>
      <c r="M2817">
        <v>0</v>
      </c>
      <c r="N2817" t="s">
        <v>74</v>
      </c>
      <c r="O2817" t="s">
        <v>100</v>
      </c>
      <c r="P2817" t="s">
        <v>112</v>
      </c>
      <c r="Q2817" t="s">
        <v>118</v>
      </c>
      <c r="R2817" t="s">
        <v>118</v>
      </c>
      <c r="S2817">
        <v>2830</v>
      </c>
      <c r="T2817">
        <v>1536</v>
      </c>
      <c r="U2817" s="1">
        <v>45480</v>
      </c>
      <c r="V2817" s="2">
        <v>0.4375</v>
      </c>
      <c r="W2817" s="2">
        <v>0.5</v>
      </c>
      <c r="X2817" t="s">
        <v>38</v>
      </c>
      <c r="Y2817">
        <v>3</v>
      </c>
      <c r="Z2817">
        <v>16</v>
      </c>
      <c r="AA2817">
        <v>14</v>
      </c>
      <c r="AB2817" t="s">
        <v>13</v>
      </c>
      <c r="AC2817" t="s">
        <v>18</v>
      </c>
      <c r="AD2817">
        <v>90</v>
      </c>
      <c r="AE2817">
        <v>0.875</v>
      </c>
      <c r="AF2817">
        <v>0</v>
      </c>
      <c r="AG2817" t="s">
        <v>71</v>
      </c>
      <c r="AH2817" t="s">
        <v>104</v>
      </c>
      <c r="AI2817" t="s">
        <v>112</v>
      </c>
      <c r="AJ2817">
        <v>2829</v>
      </c>
      <c r="AK2817">
        <v>2830</v>
      </c>
      <c r="AL2817" t="s">
        <v>118</v>
      </c>
    </row>
    <row r="2818" spans="1:38" x14ac:dyDescent="0.2">
      <c r="A2818">
        <v>383</v>
      </c>
      <c r="B2818" s="1">
        <v>45316</v>
      </c>
      <c r="C2818" s="2">
        <v>0.4375</v>
      </c>
      <c r="D2818" s="2">
        <v>0.47916666666666669</v>
      </c>
      <c r="E2818" t="s">
        <v>38</v>
      </c>
      <c r="F2818">
        <v>3</v>
      </c>
      <c r="G2818">
        <v>16</v>
      </c>
      <c r="H2818">
        <v>18</v>
      </c>
      <c r="I2818" t="s">
        <v>42</v>
      </c>
      <c r="J2818" t="s">
        <v>28</v>
      </c>
      <c r="K2818">
        <v>60.000000000000028</v>
      </c>
      <c r="L2818">
        <v>1.125</v>
      </c>
      <c r="M2818">
        <v>1</v>
      </c>
      <c r="N2818" t="s">
        <v>75</v>
      </c>
      <c r="O2818" t="s">
        <v>98</v>
      </c>
      <c r="P2818" t="s">
        <v>112</v>
      </c>
      <c r="Q2818" t="s">
        <v>118</v>
      </c>
      <c r="R2818" t="s">
        <v>118</v>
      </c>
      <c r="S2818">
        <v>2832</v>
      </c>
      <c r="T2818">
        <v>2375</v>
      </c>
      <c r="U2818" s="1">
        <v>45441</v>
      </c>
      <c r="V2818" s="2">
        <v>0.4375</v>
      </c>
      <c r="W2818" s="2">
        <v>0.52083333333333337</v>
      </c>
      <c r="X2818" t="s">
        <v>38</v>
      </c>
      <c r="Y2818">
        <v>3</v>
      </c>
      <c r="Z2818">
        <v>16</v>
      </c>
      <c r="AA2818">
        <v>14</v>
      </c>
      <c r="AB2818" t="s">
        <v>22</v>
      </c>
      <c r="AC2818" t="s">
        <v>40</v>
      </c>
      <c r="AD2818">
        <v>120.00000000000006</v>
      </c>
      <c r="AE2818">
        <v>0.875</v>
      </c>
      <c r="AF2818">
        <v>0</v>
      </c>
      <c r="AG2818" t="s">
        <v>74</v>
      </c>
      <c r="AH2818" t="s">
        <v>102</v>
      </c>
      <c r="AI2818" t="s">
        <v>112</v>
      </c>
      <c r="AJ2818">
        <v>2831</v>
      </c>
      <c r="AK2818">
        <v>2832</v>
      </c>
      <c r="AL2818" t="s">
        <v>118</v>
      </c>
    </row>
    <row r="2819" spans="1:38" x14ac:dyDescent="0.2">
      <c r="A2819">
        <v>917</v>
      </c>
      <c r="B2819" s="1">
        <v>45301</v>
      </c>
      <c r="C2819" s="2">
        <v>0.4375</v>
      </c>
      <c r="D2819" s="2">
        <v>0.5</v>
      </c>
      <c r="E2819" t="s">
        <v>38</v>
      </c>
      <c r="F2819">
        <v>3</v>
      </c>
      <c r="G2819">
        <v>16</v>
      </c>
      <c r="H2819">
        <v>17</v>
      </c>
      <c r="I2819" t="s">
        <v>22</v>
      </c>
      <c r="J2819" t="s">
        <v>28</v>
      </c>
      <c r="K2819">
        <v>90</v>
      </c>
      <c r="L2819">
        <v>1.0625</v>
      </c>
      <c r="M2819">
        <v>1</v>
      </c>
      <c r="N2819" t="s">
        <v>74</v>
      </c>
      <c r="O2819" t="s">
        <v>98</v>
      </c>
      <c r="P2819" t="s">
        <v>112</v>
      </c>
      <c r="Q2819" t="s">
        <v>118</v>
      </c>
      <c r="R2819" t="s">
        <v>118</v>
      </c>
      <c r="S2819">
        <v>2827</v>
      </c>
      <c r="T2819">
        <v>2184</v>
      </c>
      <c r="U2819" s="1">
        <v>45337</v>
      </c>
      <c r="V2819" s="2">
        <v>0.4375</v>
      </c>
      <c r="W2819" s="2">
        <v>0.52083333333333337</v>
      </c>
      <c r="X2819" t="s">
        <v>38</v>
      </c>
      <c r="Y2819">
        <v>3</v>
      </c>
      <c r="Z2819">
        <v>16</v>
      </c>
      <c r="AA2819">
        <v>2</v>
      </c>
      <c r="AB2819" t="s">
        <v>39</v>
      </c>
      <c r="AC2819" t="s">
        <v>14</v>
      </c>
      <c r="AD2819">
        <v>120.00000000000006</v>
      </c>
      <c r="AE2819">
        <v>0.125</v>
      </c>
      <c r="AF2819">
        <v>0</v>
      </c>
      <c r="AG2819" t="s">
        <v>75</v>
      </c>
      <c r="AH2819" t="s">
        <v>99</v>
      </c>
      <c r="AI2819" t="s">
        <v>112</v>
      </c>
      <c r="AJ2819">
        <v>2826</v>
      </c>
      <c r="AK2819">
        <v>2827</v>
      </c>
      <c r="AL2819" t="s">
        <v>118</v>
      </c>
    </row>
    <row r="2820" spans="1:38" x14ac:dyDescent="0.2">
      <c r="A2820">
        <v>2362</v>
      </c>
      <c r="B2820" s="1">
        <v>45336</v>
      </c>
      <c r="C2820" s="2">
        <v>0.4375</v>
      </c>
      <c r="D2820" s="2">
        <v>0.47916666666666669</v>
      </c>
      <c r="E2820" t="s">
        <v>38</v>
      </c>
      <c r="F2820">
        <v>3</v>
      </c>
      <c r="G2820">
        <v>16</v>
      </c>
      <c r="H2820">
        <v>4</v>
      </c>
      <c r="I2820" t="s">
        <v>42</v>
      </c>
      <c r="J2820" t="s">
        <v>28</v>
      </c>
      <c r="K2820">
        <v>60.000000000000028</v>
      </c>
      <c r="L2820">
        <v>0.25</v>
      </c>
      <c r="M2820">
        <v>0</v>
      </c>
      <c r="N2820" t="s">
        <v>74</v>
      </c>
      <c r="O2820" t="s">
        <v>99</v>
      </c>
      <c r="P2820" t="s">
        <v>112</v>
      </c>
      <c r="Q2820" t="s">
        <v>118</v>
      </c>
      <c r="R2820" t="s">
        <v>118</v>
      </c>
      <c r="S2820">
        <v>2834</v>
      </c>
      <c r="T2820">
        <v>225</v>
      </c>
      <c r="U2820" s="1">
        <v>45336</v>
      </c>
      <c r="V2820" s="2">
        <v>0.4375</v>
      </c>
      <c r="W2820" s="2">
        <v>0.5</v>
      </c>
      <c r="X2820" t="s">
        <v>38</v>
      </c>
      <c r="Y2820">
        <v>3</v>
      </c>
      <c r="Z2820">
        <v>16</v>
      </c>
      <c r="AA2820">
        <v>12</v>
      </c>
      <c r="AB2820" t="s">
        <v>39</v>
      </c>
      <c r="AC2820" t="s">
        <v>14</v>
      </c>
      <c r="AD2820">
        <v>90</v>
      </c>
      <c r="AE2820">
        <v>0.75</v>
      </c>
      <c r="AF2820">
        <v>0</v>
      </c>
      <c r="AG2820" t="s">
        <v>74</v>
      </c>
      <c r="AH2820" t="s">
        <v>99</v>
      </c>
      <c r="AI2820" t="s">
        <v>112</v>
      </c>
      <c r="AJ2820">
        <v>2833</v>
      </c>
      <c r="AK2820">
        <v>2834</v>
      </c>
      <c r="AL2820" t="s">
        <v>118</v>
      </c>
    </row>
    <row r="2821" spans="1:38" x14ac:dyDescent="0.2">
      <c r="A2821">
        <v>11</v>
      </c>
      <c r="B2821" s="1">
        <v>45655</v>
      </c>
      <c r="C2821" s="2">
        <v>0.4375</v>
      </c>
      <c r="D2821" s="2">
        <v>0.52083333333333337</v>
      </c>
      <c r="E2821" t="s">
        <v>38</v>
      </c>
      <c r="F2821">
        <v>3</v>
      </c>
      <c r="G2821">
        <v>16</v>
      </c>
      <c r="H2821">
        <v>19</v>
      </c>
      <c r="I2821" t="s">
        <v>39</v>
      </c>
      <c r="J2821" t="s">
        <v>23</v>
      </c>
      <c r="K2821">
        <v>120.00000000000006</v>
      </c>
      <c r="L2821">
        <v>1.1875</v>
      </c>
      <c r="M2821">
        <v>1</v>
      </c>
      <c r="N2821" t="s">
        <v>71</v>
      </c>
      <c r="O2821" t="s">
        <v>109</v>
      </c>
      <c r="P2821" t="s">
        <v>112</v>
      </c>
      <c r="Q2821" t="s">
        <v>118</v>
      </c>
      <c r="R2821" t="s">
        <v>124</v>
      </c>
      <c r="S2821">
        <v>2837</v>
      </c>
      <c r="T2821">
        <v>2141</v>
      </c>
      <c r="U2821" s="1">
        <v>45356</v>
      </c>
      <c r="V2821" s="2">
        <v>0.4375</v>
      </c>
      <c r="W2821" s="2">
        <v>0.5</v>
      </c>
      <c r="X2821" t="s">
        <v>38</v>
      </c>
      <c r="Y2821">
        <v>3</v>
      </c>
      <c r="Z2821">
        <v>16</v>
      </c>
      <c r="AA2821">
        <v>19</v>
      </c>
      <c r="AB2821" t="s">
        <v>39</v>
      </c>
      <c r="AC2821" t="s">
        <v>30</v>
      </c>
      <c r="AD2821">
        <v>90</v>
      </c>
      <c r="AE2821">
        <v>1.1875</v>
      </c>
      <c r="AF2821">
        <v>1</v>
      </c>
      <c r="AG2821" t="s">
        <v>73</v>
      </c>
      <c r="AH2821" t="s">
        <v>100</v>
      </c>
      <c r="AI2821" t="s">
        <v>112</v>
      </c>
      <c r="AJ2821">
        <v>2836</v>
      </c>
      <c r="AK2821">
        <v>2837</v>
      </c>
      <c r="AL2821" t="s">
        <v>118</v>
      </c>
    </row>
    <row r="2822" spans="1:38" x14ac:dyDescent="0.2">
      <c r="A2822">
        <v>1567</v>
      </c>
      <c r="B2822" s="1">
        <v>45397</v>
      </c>
      <c r="C2822" s="2">
        <v>0.4375</v>
      </c>
      <c r="D2822" s="2">
        <v>0.5</v>
      </c>
      <c r="E2822" t="s">
        <v>38</v>
      </c>
      <c r="F2822">
        <v>3</v>
      </c>
      <c r="G2822">
        <v>16</v>
      </c>
      <c r="H2822">
        <v>2</v>
      </c>
      <c r="I2822" t="s">
        <v>17</v>
      </c>
      <c r="J2822" t="s">
        <v>28</v>
      </c>
      <c r="K2822">
        <v>90</v>
      </c>
      <c r="L2822">
        <v>0.125</v>
      </c>
      <c r="M2822">
        <v>0</v>
      </c>
      <c r="N2822" t="s">
        <v>72</v>
      </c>
      <c r="O2822" t="s">
        <v>101</v>
      </c>
      <c r="P2822" t="s">
        <v>112</v>
      </c>
      <c r="Q2822" t="s">
        <v>117</v>
      </c>
      <c r="R2822" t="s">
        <v>118</v>
      </c>
      <c r="S2822">
        <v>2835</v>
      </c>
      <c r="T2822">
        <v>2362</v>
      </c>
      <c r="U2822" s="1">
        <v>45336</v>
      </c>
      <c r="V2822" s="2">
        <v>0.4375</v>
      </c>
      <c r="W2822" s="2">
        <v>0.47916666666666669</v>
      </c>
      <c r="X2822" t="s">
        <v>38</v>
      </c>
      <c r="Y2822">
        <v>3</v>
      </c>
      <c r="Z2822">
        <v>16</v>
      </c>
      <c r="AA2822">
        <v>4</v>
      </c>
      <c r="AB2822" t="s">
        <v>42</v>
      </c>
      <c r="AC2822" t="s">
        <v>28</v>
      </c>
      <c r="AD2822">
        <v>60.000000000000028</v>
      </c>
      <c r="AE2822">
        <v>0.25</v>
      </c>
      <c r="AF2822">
        <v>0</v>
      </c>
      <c r="AG2822" t="s">
        <v>74</v>
      </c>
      <c r="AH2822" t="s">
        <v>99</v>
      </c>
      <c r="AI2822" t="s">
        <v>112</v>
      </c>
      <c r="AJ2822">
        <v>2834</v>
      </c>
      <c r="AK2822">
        <v>2835</v>
      </c>
      <c r="AL2822" t="s">
        <v>118</v>
      </c>
    </row>
    <row r="2823" spans="1:38" x14ac:dyDescent="0.2">
      <c r="A2823">
        <v>2141</v>
      </c>
      <c r="B2823" s="1">
        <v>45356</v>
      </c>
      <c r="C2823" s="2">
        <v>0.4375</v>
      </c>
      <c r="D2823" s="2">
        <v>0.5</v>
      </c>
      <c r="E2823" t="s">
        <v>38</v>
      </c>
      <c r="F2823">
        <v>3</v>
      </c>
      <c r="G2823">
        <v>16</v>
      </c>
      <c r="H2823">
        <v>19</v>
      </c>
      <c r="I2823" t="s">
        <v>39</v>
      </c>
      <c r="J2823" t="s">
        <v>30</v>
      </c>
      <c r="K2823">
        <v>90</v>
      </c>
      <c r="L2823">
        <v>1.1875</v>
      </c>
      <c r="M2823">
        <v>1</v>
      </c>
      <c r="N2823" t="s">
        <v>73</v>
      </c>
      <c r="O2823" t="s">
        <v>100</v>
      </c>
      <c r="P2823" t="s">
        <v>112</v>
      </c>
      <c r="Q2823" t="s">
        <v>118</v>
      </c>
      <c r="R2823" t="s">
        <v>118</v>
      </c>
      <c r="S2823">
        <v>2836</v>
      </c>
      <c r="T2823">
        <v>1567</v>
      </c>
      <c r="U2823" s="1">
        <v>45397</v>
      </c>
      <c r="V2823" s="2">
        <v>0.4375</v>
      </c>
      <c r="W2823" s="2">
        <v>0.5</v>
      </c>
      <c r="X2823" t="s">
        <v>38</v>
      </c>
      <c r="Y2823">
        <v>3</v>
      </c>
      <c r="Z2823">
        <v>16</v>
      </c>
      <c r="AA2823">
        <v>2</v>
      </c>
      <c r="AB2823" t="s">
        <v>17</v>
      </c>
      <c r="AC2823" t="s">
        <v>28</v>
      </c>
      <c r="AD2823">
        <v>90</v>
      </c>
      <c r="AE2823">
        <v>0.125</v>
      </c>
      <c r="AF2823">
        <v>0</v>
      </c>
      <c r="AG2823" t="s">
        <v>72</v>
      </c>
      <c r="AH2823" t="s">
        <v>101</v>
      </c>
      <c r="AI2823" t="s">
        <v>112</v>
      </c>
      <c r="AJ2823">
        <v>2835</v>
      </c>
      <c r="AK2823">
        <v>2836</v>
      </c>
      <c r="AL2823" t="s">
        <v>118</v>
      </c>
    </row>
    <row r="2824" spans="1:38" x14ac:dyDescent="0.2">
      <c r="A2824">
        <v>225</v>
      </c>
      <c r="B2824" s="1">
        <v>45336</v>
      </c>
      <c r="C2824" s="2">
        <v>0.4375</v>
      </c>
      <c r="D2824" s="2">
        <v>0.5</v>
      </c>
      <c r="E2824" t="s">
        <v>38</v>
      </c>
      <c r="F2824">
        <v>3</v>
      </c>
      <c r="G2824">
        <v>16</v>
      </c>
      <c r="H2824">
        <v>12</v>
      </c>
      <c r="I2824" t="s">
        <v>39</v>
      </c>
      <c r="J2824" t="s">
        <v>14</v>
      </c>
      <c r="K2824">
        <v>90</v>
      </c>
      <c r="L2824">
        <v>0.75</v>
      </c>
      <c r="M2824">
        <v>0</v>
      </c>
      <c r="N2824" t="s">
        <v>74</v>
      </c>
      <c r="O2824" t="s">
        <v>99</v>
      </c>
      <c r="P2824" t="s">
        <v>112</v>
      </c>
      <c r="Q2824" t="s">
        <v>118</v>
      </c>
      <c r="R2824" t="s">
        <v>118</v>
      </c>
      <c r="S2824">
        <v>2833</v>
      </c>
      <c r="T2824">
        <v>383</v>
      </c>
      <c r="U2824" s="1">
        <v>45316</v>
      </c>
      <c r="V2824" s="2">
        <v>0.4375</v>
      </c>
      <c r="W2824" s="2">
        <v>0.47916666666666669</v>
      </c>
      <c r="X2824" t="s">
        <v>38</v>
      </c>
      <c r="Y2824">
        <v>3</v>
      </c>
      <c r="Z2824">
        <v>16</v>
      </c>
      <c r="AA2824">
        <v>18</v>
      </c>
      <c r="AB2824" t="s">
        <v>42</v>
      </c>
      <c r="AC2824" t="s">
        <v>28</v>
      </c>
      <c r="AD2824">
        <v>60.000000000000028</v>
      </c>
      <c r="AE2824">
        <v>1.125</v>
      </c>
      <c r="AF2824">
        <v>1</v>
      </c>
      <c r="AG2824" t="s">
        <v>75</v>
      </c>
      <c r="AH2824" t="s">
        <v>98</v>
      </c>
      <c r="AI2824" t="s">
        <v>112</v>
      </c>
      <c r="AJ2824">
        <v>2832</v>
      </c>
      <c r="AK2824">
        <v>2833</v>
      </c>
      <c r="AL2824" t="s">
        <v>118</v>
      </c>
    </row>
    <row r="2825" spans="1:38" x14ac:dyDescent="0.2">
      <c r="A2825">
        <v>2184</v>
      </c>
      <c r="B2825" s="1">
        <v>45337</v>
      </c>
      <c r="C2825" s="2">
        <v>0.4375</v>
      </c>
      <c r="D2825" s="2">
        <v>0.52083333333333337</v>
      </c>
      <c r="E2825" t="s">
        <v>38</v>
      </c>
      <c r="F2825">
        <v>3</v>
      </c>
      <c r="G2825">
        <v>16</v>
      </c>
      <c r="H2825">
        <v>2</v>
      </c>
      <c r="I2825" t="s">
        <v>39</v>
      </c>
      <c r="J2825" t="s">
        <v>14</v>
      </c>
      <c r="K2825">
        <v>120.00000000000006</v>
      </c>
      <c r="L2825">
        <v>0.125</v>
      </c>
      <c r="M2825">
        <v>0</v>
      </c>
      <c r="N2825" t="s">
        <v>75</v>
      </c>
      <c r="O2825" t="s">
        <v>99</v>
      </c>
      <c r="P2825" t="s">
        <v>112</v>
      </c>
      <c r="Q2825" t="s">
        <v>117</v>
      </c>
      <c r="R2825" t="s">
        <v>124</v>
      </c>
      <c r="S2825">
        <v>2826</v>
      </c>
      <c r="T2825">
        <v>509</v>
      </c>
      <c r="U2825" s="1">
        <v>45306</v>
      </c>
      <c r="V2825" s="2">
        <v>0.4375</v>
      </c>
      <c r="W2825" s="2">
        <v>0.47916666666666669</v>
      </c>
      <c r="X2825" t="s">
        <v>38</v>
      </c>
      <c r="Y2825">
        <v>3</v>
      </c>
      <c r="Z2825">
        <v>16</v>
      </c>
      <c r="AA2825">
        <v>17</v>
      </c>
      <c r="AB2825" t="s">
        <v>27</v>
      </c>
      <c r="AC2825" t="s">
        <v>40</v>
      </c>
      <c r="AD2825">
        <v>60.000000000000028</v>
      </c>
      <c r="AE2825">
        <v>1.0625</v>
      </c>
      <c r="AF2825">
        <v>1</v>
      </c>
      <c r="AG2825" t="s">
        <v>72</v>
      </c>
      <c r="AH2825" t="s">
        <v>98</v>
      </c>
      <c r="AI2825" t="s">
        <v>112</v>
      </c>
      <c r="AJ2825">
        <v>2825</v>
      </c>
      <c r="AK2825">
        <v>2826</v>
      </c>
      <c r="AL2825" t="s">
        <v>118</v>
      </c>
    </row>
    <row r="2826" spans="1:38" x14ac:dyDescent="0.2">
      <c r="A2826">
        <v>1481</v>
      </c>
      <c r="B2826" s="1">
        <v>45623</v>
      </c>
      <c r="C2826" s="2">
        <v>0.4375</v>
      </c>
      <c r="D2826" s="2">
        <v>0.52083333333333337</v>
      </c>
      <c r="E2826" t="s">
        <v>38</v>
      </c>
      <c r="F2826">
        <v>3</v>
      </c>
      <c r="G2826">
        <v>16</v>
      </c>
      <c r="H2826">
        <v>6</v>
      </c>
      <c r="I2826" t="s">
        <v>42</v>
      </c>
      <c r="J2826" t="s">
        <v>28</v>
      </c>
      <c r="K2826">
        <v>120.00000000000006</v>
      </c>
      <c r="L2826">
        <v>0.375</v>
      </c>
      <c r="M2826">
        <v>0</v>
      </c>
      <c r="N2826" t="s">
        <v>74</v>
      </c>
      <c r="O2826" t="s">
        <v>108</v>
      </c>
      <c r="P2826" t="s">
        <v>112</v>
      </c>
      <c r="Q2826" t="s">
        <v>118</v>
      </c>
      <c r="R2826" t="s">
        <v>124</v>
      </c>
      <c r="S2826">
        <v>2815</v>
      </c>
      <c r="T2826">
        <v>845</v>
      </c>
      <c r="U2826" s="1">
        <v>45348</v>
      </c>
      <c r="V2826" s="2">
        <v>0.4375</v>
      </c>
      <c r="W2826" s="2">
        <v>0.47916666666666669</v>
      </c>
      <c r="X2826" t="s">
        <v>38</v>
      </c>
      <c r="Y2826">
        <v>3</v>
      </c>
      <c r="Z2826">
        <v>16</v>
      </c>
      <c r="AA2826">
        <v>2</v>
      </c>
      <c r="AB2826" t="s">
        <v>13</v>
      </c>
      <c r="AC2826" t="s">
        <v>23</v>
      </c>
      <c r="AD2826">
        <v>60.000000000000028</v>
      </c>
      <c r="AE2826">
        <v>0.125</v>
      </c>
      <c r="AF2826">
        <v>0</v>
      </c>
      <c r="AG2826" t="s">
        <v>72</v>
      </c>
      <c r="AH2826" t="s">
        <v>99</v>
      </c>
      <c r="AI2826" t="s">
        <v>112</v>
      </c>
      <c r="AJ2826">
        <v>2814</v>
      </c>
      <c r="AK2826">
        <v>2815</v>
      </c>
      <c r="AL2826" t="s">
        <v>118</v>
      </c>
    </row>
    <row r="2827" spans="1:38" x14ac:dyDescent="0.2">
      <c r="A2827">
        <v>314</v>
      </c>
      <c r="B2827" s="1">
        <v>45507</v>
      </c>
      <c r="C2827" s="2">
        <v>0.4375</v>
      </c>
      <c r="D2827" s="2">
        <v>0.52083333333333337</v>
      </c>
      <c r="E2827" t="s">
        <v>38</v>
      </c>
      <c r="F2827">
        <v>3</v>
      </c>
      <c r="G2827">
        <v>16</v>
      </c>
      <c r="H2827">
        <v>18</v>
      </c>
      <c r="I2827" t="s">
        <v>22</v>
      </c>
      <c r="J2827" t="s">
        <v>18</v>
      </c>
      <c r="K2827">
        <v>120.00000000000006</v>
      </c>
      <c r="L2827">
        <v>1.125</v>
      </c>
      <c r="M2827">
        <v>1</v>
      </c>
      <c r="N2827" t="s">
        <v>77</v>
      </c>
      <c r="O2827" t="s">
        <v>105</v>
      </c>
      <c r="P2827" t="s">
        <v>112</v>
      </c>
      <c r="Q2827" t="s">
        <v>118</v>
      </c>
      <c r="R2827" t="s">
        <v>124</v>
      </c>
      <c r="S2827">
        <v>2824</v>
      </c>
      <c r="T2827">
        <v>1067</v>
      </c>
      <c r="U2827" s="1">
        <v>45626</v>
      </c>
      <c r="V2827" s="2">
        <v>0.4375</v>
      </c>
      <c r="W2827" s="2">
        <v>0.5</v>
      </c>
      <c r="X2827" t="s">
        <v>38</v>
      </c>
      <c r="Y2827">
        <v>3</v>
      </c>
      <c r="Z2827">
        <v>16</v>
      </c>
      <c r="AA2827">
        <v>15</v>
      </c>
      <c r="AB2827" t="s">
        <v>27</v>
      </c>
      <c r="AC2827" t="s">
        <v>40</v>
      </c>
      <c r="AD2827">
        <v>90</v>
      </c>
      <c r="AE2827">
        <v>0.9375</v>
      </c>
      <c r="AF2827">
        <v>0</v>
      </c>
      <c r="AG2827" t="s">
        <v>77</v>
      </c>
      <c r="AH2827" t="s">
        <v>108</v>
      </c>
      <c r="AI2827" t="s">
        <v>112</v>
      </c>
      <c r="AJ2827">
        <v>2823</v>
      </c>
      <c r="AK2827">
        <v>2824</v>
      </c>
      <c r="AL2827" t="s">
        <v>118</v>
      </c>
    </row>
    <row r="2828" spans="1:38" x14ac:dyDescent="0.2">
      <c r="A2828">
        <v>509</v>
      </c>
      <c r="B2828" s="1">
        <v>45306</v>
      </c>
      <c r="C2828" s="2">
        <v>0.4375</v>
      </c>
      <c r="D2828" s="2">
        <v>0.47916666666666669</v>
      </c>
      <c r="E2828" t="s">
        <v>38</v>
      </c>
      <c r="F2828">
        <v>3</v>
      </c>
      <c r="G2828">
        <v>16</v>
      </c>
      <c r="H2828">
        <v>17</v>
      </c>
      <c r="I2828" t="s">
        <v>27</v>
      </c>
      <c r="J2828" t="s">
        <v>40</v>
      </c>
      <c r="K2828">
        <v>60.000000000000028</v>
      </c>
      <c r="L2828">
        <v>1.0625</v>
      </c>
      <c r="M2828">
        <v>1</v>
      </c>
      <c r="N2828" t="s">
        <v>72</v>
      </c>
      <c r="O2828" t="s">
        <v>98</v>
      </c>
      <c r="P2828" t="s">
        <v>112</v>
      </c>
      <c r="Q2828" t="s">
        <v>118</v>
      </c>
      <c r="R2828" t="s">
        <v>118</v>
      </c>
      <c r="S2828">
        <v>2825</v>
      </c>
      <c r="T2828">
        <v>314</v>
      </c>
      <c r="U2828" s="1">
        <v>45507</v>
      </c>
      <c r="V2828" s="2">
        <v>0.4375</v>
      </c>
      <c r="W2828" s="2">
        <v>0.52083333333333337</v>
      </c>
      <c r="X2828" t="s">
        <v>38</v>
      </c>
      <c r="Y2828">
        <v>3</v>
      </c>
      <c r="Z2828">
        <v>16</v>
      </c>
      <c r="AA2828">
        <v>18</v>
      </c>
      <c r="AB2828" t="s">
        <v>22</v>
      </c>
      <c r="AC2828" t="s">
        <v>18</v>
      </c>
      <c r="AD2828">
        <v>120.00000000000006</v>
      </c>
      <c r="AE2828">
        <v>1.125</v>
      </c>
      <c r="AF2828">
        <v>1</v>
      </c>
      <c r="AG2828" t="s">
        <v>77</v>
      </c>
      <c r="AH2828" t="s">
        <v>105</v>
      </c>
      <c r="AI2828" t="s">
        <v>112</v>
      </c>
      <c r="AJ2828">
        <v>2824</v>
      </c>
      <c r="AK2828">
        <v>2825</v>
      </c>
      <c r="AL2828" t="s">
        <v>118</v>
      </c>
    </row>
    <row r="2829" spans="1:38" x14ac:dyDescent="0.2">
      <c r="A2829">
        <v>1861</v>
      </c>
      <c r="B2829" s="1">
        <v>45544</v>
      </c>
      <c r="C2829" s="2">
        <v>0.4375</v>
      </c>
      <c r="D2829" s="2">
        <v>0.45833333333333331</v>
      </c>
      <c r="E2829" t="s">
        <v>38</v>
      </c>
      <c r="F2829">
        <v>3</v>
      </c>
      <c r="G2829">
        <v>16</v>
      </c>
      <c r="H2829">
        <v>8</v>
      </c>
      <c r="I2829" t="s">
        <v>39</v>
      </c>
      <c r="J2829" t="s">
        <v>23</v>
      </c>
      <c r="K2829">
        <v>29.999999999999972</v>
      </c>
      <c r="L2829">
        <v>0.5</v>
      </c>
      <c r="M2829">
        <v>0</v>
      </c>
      <c r="N2829" t="s">
        <v>72</v>
      </c>
      <c r="O2829" t="s">
        <v>106</v>
      </c>
      <c r="P2829" t="s">
        <v>112</v>
      </c>
      <c r="Q2829" t="s">
        <v>118</v>
      </c>
      <c r="R2829" t="s">
        <v>118</v>
      </c>
      <c r="S2829">
        <v>2813</v>
      </c>
      <c r="T2829">
        <v>2974</v>
      </c>
      <c r="U2829" s="1">
        <v>45572</v>
      </c>
      <c r="V2829" s="2">
        <v>0.4375</v>
      </c>
      <c r="W2829" s="2">
        <v>0.52083333333333337</v>
      </c>
      <c r="X2829" t="s">
        <v>38</v>
      </c>
      <c r="Y2829">
        <v>3</v>
      </c>
      <c r="Z2829">
        <v>16</v>
      </c>
      <c r="AA2829">
        <v>7</v>
      </c>
      <c r="AB2829" t="s">
        <v>39</v>
      </c>
      <c r="AC2829" t="s">
        <v>23</v>
      </c>
      <c r="AD2829">
        <v>120.00000000000006</v>
      </c>
      <c r="AE2829">
        <v>0.4375</v>
      </c>
      <c r="AF2829">
        <v>0</v>
      </c>
      <c r="AG2829" t="s">
        <v>72</v>
      </c>
      <c r="AH2829" t="s">
        <v>107</v>
      </c>
      <c r="AI2829" t="s">
        <v>112</v>
      </c>
      <c r="AJ2829">
        <v>2812</v>
      </c>
      <c r="AK2829">
        <v>2813</v>
      </c>
      <c r="AL2829" t="s">
        <v>118</v>
      </c>
    </row>
    <row r="2830" spans="1:38" x14ac:dyDescent="0.2">
      <c r="A2830">
        <v>845</v>
      </c>
      <c r="B2830" s="1">
        <v>45348</v>
      </c>
      <c r="C2830" s="2">
        <v>0.4375</v>
      </c>
      <c r="D2830" s="2">
        <v>0.47916666666666669</v>
      </c>
      <c r="E2830" t="s">
        <v>38</v>
      </c>
      <c r="F2830">
        <v>3</v>
      </c>
      <c r="G2830">
        <v>16</v>
      </c>
      <c r="H2830">
        <v>2</v>
      </c>
      <c r="I2830" t="s">
        <v>13</v>
      </c>
      <c r="J2830" t="s">
        <v>23</v>
      </c>
      <c r="K2830">
        <v>60.000000000000028</v>
      </c>
      <c r="L2830">
        <v>0.125</v>
      </c>
      <c r="M2830">
        <v>0</v>
      </c>
      <c r="N2830" t="s">
        <v>72</v>
      </c>
      <c r="O2830" t="s">
        <v>99</v>
      </c>
      <c r="P2830" t="s">
        <v>112</v>
      </c>
      <c r="Q2830" t="s">
        <v>117</v>
      </c>
      <c r="R2830" t="s">
        <v>118</v>
      </c>
      <c r="S2830">
        <v>2814</v>
      </c>
      <c r="T2830">
        <v>1861</v>
      </c>
      <c r="U2830" s="1">
        <v>45544</v>
      </c>
      <c r="V2830" s="2">
        <v>0.4375</v>
      </c>
      <c r="W2830" s="2">
        <v>0.45833333333333331</v>
      </c>
      <c r="X2830" t="s">
        <v>38</v>
      </c>
      <c r="Y2830">
        <v>3</v>
      </c>
      <c r="Z2830">
        <v>16</v>
      </c>
      <c r="AA2830">
        <v>8</v>
      </c>
      <c r="AB2830" t="s">
        <v>39</v>
      </c>
      <c r="AC2830" t="s">
        <v>23</v>
      </c>
      <c r="AD2830">
        <v>29.999999999999972</v>
      </c>
      <c r="AE2830">
        <v>0.5</v>
      </c>
      <c r="AF2830">
        <v>0</v>
      </c>
      <c r="AG2830" t="s">
        <v>72</v>
      </c>
      <c r="AH2830" t="s">
        <v>106</v>
      </c>
      <c r="AI2830" t="s">
        <v>112</v>
      </c>
      <c r="AJ2830">
        <v>2813</v>
      </c>
      <c r="AK2830">
        <v>2814</v>
      </c>
      <c r="AL2830" t="s">
        <v>118</v>
      </c>
    </row>
    <row r="2831" spans="1:38" x14ac:dyDescent="0.2">
      <c r="A2831">
        <v>2217</v>
      </c>
      <c r="B2831" s="1">
        <v>45335</v>
      </c>
      <c r="C2831" s="2">
        <v>0.4375</v>
      </c>
      <c r="D2831" s="2">
        <v>0.52083333333333337</v>
      </c>
      <c r="E2831" t="s">
        <v>38</v>
      </c>
      <c r="F2831">
        <v>3</v>
      </c>
      <c r="G2831">
        <v>16</v>
      </c>
      <c r="H2831">
        <v>19</v>
      </c>
      <c r="I2831" t="s">
        <v>22</v>
      </c>
      <c r="J2831" t="s">
        <v>18</v>
      </c>
      <c r="K2831">
        <v>120.00000000000006</v>
      </c>
      <c r="L2831">
        <v>1.1875</v>
      </c>
      <c r="M2831">
        <v>1</v>
      </c>
      <c r="N2831" t="s">
        <v>73</v>
      </c>
      <c r="O2831" t="s">
        <v>99</v>
      </c>
      <c r="P2831" t="s">
        <v>112</v>
      </c>
      <c r="Q2831" t="s">
        <v>118</v>
      </c>
      <c r="R2831" t="s">
        <v>124</v>
      </c>
      <c r="S2831">
        <v>2816</v>
      </c>
      <c r="T2831">
        <v>1481</v>
      </c>
      <c r="U2831" s="1">
        <v>45623</v>
      </c>
      <c r="V2831" s="2">
        <v>0.4375</v>
      </c>
      <c r="W2831" s="2">
        <v>0.52083333333333337</v>
      </c>
      <c r="X2831" t="s">
        <v>38</v>
      </c>
      <c r="Y2831">
        <v>3</v>
      </c>
      <c r="Z2831">
        <v>16</v>
      </c>
      <c r="AA2831">
        <v>6</v>
      </c>
      <c r="AB2831" t="s">
        <v>42</v>
      </c>
      <c r="AC2831" t="s">
        <v>28</v>
      </c>
      <c r="AD2831">
        <v>120.00000000000006</v>
      </c>
      <c r="AE2831">
        <v>0.375</v>
      </c>
      <c r="AF2831">
        <v>0</v>
      </c>
      <c r="AG2831" t="s">
        <v>74</v>
      </c>
      <c r="AH2831" t="s">
        <v>108</v>
      </c>
      <c r="AI2831" t="s">
        <v>112</v>
      </c>
      <c r="AJ2831">
        <v>2815</v>
      </c>
      <c r="AK2831">
        <v>2816</v>
      </c>
      <c r="AL2831" t="s">
        <v>118</v>
      </c>
    </row>
    <row r="2832" spans="1:38" x14ac:dyDescent="0.2">
      <c r="A2832">
        <v>207</v>
      </c>
      <c r="B2832" s="1">
        <v>45545</v>
      </c>
      <c r="C2832" s="2">
        <v>0.4375</v>
      </c>
      <c r="D2832" s="2">
        <v>0.52083333333333337</v>
      </c>
      <c r="E2832" t="s">
        <v>38</v>
      </c>
      <c r="F2832">
        <v>3</v>
      </c>
      <c r="G2832">
        <v>16</v>
      </c>
      <c r="H2832">
        <v>6</v>
      </c>
      <c r="I2832" t="s">
        <v>42</v>
      </c>
      <c r="J2832" t="s">
        <v>30</v>
      </c>
      <c r="K2832">
        <v>120.00000000000006</v>
      </c>
      <c r="L2832">
        <v>0.375</v>
      </c>
      <c r="M2832">
        <v>0</v>
      </c>
      <c r="N2832" t="s">
        <v>73</v>
      </c>
      <c r="O2832" t="s">
        <v>106</v>
      </c>
      <c r="P2832" t="s">
        <v>112</v>
      </c>
      <c r="Q2832" t="s">
        <v>118</v>
      </c>
      <c r="R2832" t="s">
        <v>124</v>
      </c>
      <c r="S2832">
        <v>2817</v>
      </c>
      <c r="T2832">
        <v>2217</v>
      </c>
      <c r="U2832" s="1">
        <v>45335</v>
      </c>
      <c r="V2832" s="2">
        <v>0.4375</v>
      </c>
      <c r="W2832" s="2">
        <v>0.52083333333333337</v>
      </c>
      <c r="X2832" t="s">
        <v>38</v>
      </c>
      <c r="Y2832">
        <v>3</v>
      </c>
      <c r="Z2832">
        <v>16</v>
      </c>
      <c r="AA2832">
        <v>19</v>
      </c>
      <c r="AB2832" t="s">
        <v>22</v>
      </c>
      <c r="AC2832" t="s">
        <v>18</v>
      </c>
      <c r="AD2832">
        <v>120.00000000000006</v>
      </c>
      <c r="AE2832">
        <v>1.1875</v>
      </c>
      <c r="AF2832">
        <v>1</v>
      </c>
      <c r="AG2832" t="s">
        <v>73</v>
      </c>
      <c r="AH2832" t="s">
        <v>99</v>
      </c>
      <c r="AI2832" t="s">
        <v>112</v>
      </c>
      <c r="AJ2832">
        <v>2816</v>
      </c>
      <c r="AK2832">
        <v>2817</v>
      </c>
      <c r="AL2832" t="s">
        <v>118</v>
      </c>
    </row>
    <row r="2833" spans="1:38" x14ac:dyDescent="0.2">
      <c r="A2833">
        <v>2974</v>
      </c>
      <c r="B2833" s="1">
        <v>45572</v>
      </c>
      <c r="C2833" s="2">
        <v>0.4375</v>
      </c>
      <c r="D2833" s="2">
        <v>0.52083333333333337</v>
      </c>
      <c r="E2833" t="s">
        <v>38</v>
      </c>
      <c r="F2833">
        <v>3</v>
      </c>
      <c r="G2833">
        <v>16</v>
      </c>
      <c r="H2833">
        <v>7</v>
      </c>
      <c r="I2833" t="s">
        <v>39</v>
      </c>
      <c r="J2833" t="s">
        <v>23</v>
      </c>
      <c r="K2833">
        <v>120.00000000000006</v>
      </c>
      <c r="L2833">
        <v>0.4375</v>
      </c>
      <c r="M2833">
        <v>0</v>
      </c>
      <c r="N2833" t="s">
        <v>72</v>
      </c>
      <c r="O2833" t="s">
        <v>107</v>
      </c>
      <c r="P2833" t="s">
        <v>112</v>
      </c>
      <c r="Q2833" t="s">
        <v>118</v>
      </c>
      <c r="R2833" t="s">
        <v>124</v>
      </c>
      <c r="S2833">
        <v>2812</v>
      </c>
      <c r="T2833">
        <v>575</v>
      </c>
      <c r="U2833" s="1">
        <v>45449</v>
      </c>
      <c r="V2833" s="2">
        <v>0.45833333333333331</v>
      </c>
      <c r="W2833" s="2">
        <v>0.5</v>
      </c>
      <c r="X2833" t="s">
        <v>38</v>
      </c>
      <c r="Y2833">
        <v>3</v>
      </c>
      <c r="Z2833">
        <v>16</v>
      </c>
      <c r="AA2833">
        <v>8</v>
      </c>
      <c r="AB2833" t="s">
        <v>27</v>
      </c>
      <c r="AC2833" t="s">
        <v>18</v>
      </c>
      <c r="AD2833">
        <v>60.000000000000028</v>
      </c>
      <c r="AE2833">
        <v>0.5</v>
      </c>
      <c r="AF2833">
        <v>0</v>
      </c>
      <c r="AG2833" t="s">
        <v>75</v>
      </c>
      <c r="AH2833" t="s">
        <v>103</v>
      </c>
      <c r="AI2833" t="s">
        <v>112</v>
      </c>
      <c r="AJ2833">
        <v>2811</v>
      </c>
      <c r="AK2833">
        <v>2812</v>
      </c>
      <c r="AL2833" t="s">
        <v>118</v>
      </c>
    </row>
    <row r="2834" spans="1:38" x14ac:dyDescent="0.2">
      <c r="A2834">
        <v>1831</v>
      </c>
      <c r="B2834" s="1">
        <v>45597</v>
      </c>
      <c r="C2834" s="2">
        <v>0.4375</v>
      </c>
      <c r="D2834" s="2">
        <v>0.47916666666666669</v>
      </c>
      <c r="E2834" t="s">
        <v>38</v>
      </c>
      <c r="F2834">
        <v>3</v>
      </c>
      <c r="G2834">
        <v>16</v>
      </c>
      <c r="H2834">
        <v>17</v>
      </c>
      <c r="I2834" t="s">
        <v>41</v>
      </c>
      <c r="J2834" t="s">
        <v>28</v>
      </c>
      <c r="K2834">
        <v>60.000000000000028</v>
      </c>
      <c r="L2834">
        <v>1.0625</v>
      </c>
      <c r="M2834">
        <v>1</v>
      </c>
      <c r="N2834" t="s">
        <v>76</v>
      </c>
      <c r="O2834" t="s">
        <v>108</v>
      </c>
      <c r="P2834" t="s">
        <v>112</v>
      </c>
      <c r="Q2834" t="s">
        <v>118</v>
      </c>
      <c r="R2834" t="s">
        <v>118</v>
      </c>
      <c r="S2834">
        <v>2819</v>
      </c>
      <c r="T2834">
        <v>1498</v>
      </c>
      <c r="U2834" s="1">
        <v>45429</v>
      </c>
      <c r="V2834" s="2">
        <v>0.4375</v>
      </c>
      <c r="W2834" s="2">
        <v>0.52083333333333337</v>
      </c>
      <c r="X2834" t="s">
        <v>38</v>
      </c>
      <c r="Y2834">
        <v>3</v>
      </c>
      <c r="Z2834">
        <v>16</v>
      </c>
      <c r="AA2834">
        <v>9</v>
      </c>
      <c r="AB2834" t="s">
        <v>39</v>
      </c>
      <c r="AC2834" t="s">
        <v>18</v>
      </c>
      <c r="AD2834">
        <v>120.00000000000006</v>
      </c>
      <c r="AE2834">
        <v>0.5625</v>
      </c>
      <c r="AF2834">
        <v>0</v>
      </c>
      <c r="AG2834" t="s">
        <v>76</v>
      </c>
      <c r="AH2834" t="s">
        <v>102</v>
      </c>
      <c r="AI2834" t="s">
        <v>112</v>
      </c>
      <c r="AJ2834">
        <v>2818</v>
      </c>
      <c r="AK2834">
        <v>2819</v>
      </c>
      <c r="AL2834" t="s">
        <v>118</v>
      </c>
    </row>
    <row r="2835" spans="1:38" x14ac:dyDescent="0.2">
      <c r="A2835">
        <v>2042</v>
      </c>
      <c r="B2835" s="1">
        <v>45481</v>
      </c>
      <c r="C2835" s="2">
        <v>0.4375</v>
      </c>
      <c r="D2835" s="2">
        <v>0.52083333333333337</v>
      </c>
      <c r="E2835" t="s">
        <v>38</v>
      </c>
      <c r="F2835">
        <v>3</v>
      </c>
      <c r="G2835">
        <v>16</v>
      </c>
      <c r="H2835">
        <v>11</v>
      </c>
      <c r="I2835" t="s">
        <v>42</v>
      </c>
      <c r="J2835" t="s">
        <v>40</v>
      </c>
      <c r="K2835">
        <v>120.00000000000006</v>
      </c>
      <c r="L2835">
        <v>0.6875</v>
      </c>
      <c r="M2835">
        <v>0</v>
      </c>
      <c r="N2835" t="s">
        <v>72</v>
      </c>
      <c r="O2835" t="s">
        <v>104</v>
      </c>
      <c r="P2835" t="s">
        <v>112</v>
      </c>
      <c r="Q2835" t="s">
        <v>118</v>
      </c>
      <c r="R2835" t="s">
        <v>124</v>
      </c>
      <c r="S2835">
        <v>2820</v>
      </c>
      <c r="T2835">
        <v>1831</v>
      </c>
      <c r="U2835" s="1">
        <v>45597</v>
      </c>
      <c r="V2835" s="2">
        <v>0.4375</v>
      </c>
      <c r="W2835" s="2">
        <v>0.47916666666666669</v>
      </c>
      <c r="X2835" t="s">
        <v>38</v>
      </c>
      <c r="Y2835">
        <v>3</v>
      </c>
      <c r="Z2835">
        <v>16</v>
      </c>
      <c r="AA2835">
        <v>17</v>
      </c>
      <c r="AB2835" t="s">
        <v>41</v>
      </c>
      <c r="AC2835" t="s">
        <v>28</v>
      </c>
      <c r="AD2835">
        <v>60.000000000000028</v>
      </c>
      <c r="AE2835">
        <v>1.0625</v>
      </c>
      <c r="AF2835">
        <v>1</v>
      </c>
      <c r="AG2835" t="s">
        <v>76</v>
      </c>
      <c r="AH2835" t="s">
        <v>108</v>
      </c>
      <c r="AI2835" t="s">
        <v>112</v>
      </c>
      <c r="AJ2835">
        <v>2819</v>
      </c>
      <c r="AK2835">
        <v>2820</v>
      </c>
      <c r="AL2835" t="s">
        <v>118</v>
      </c>
    </row>
    <row r="2836" spans="1:38" x14ac:dyDescent="0.2">
      <c r="A2836">
        <v>1023</v>
      </c>
      <c r="B2836" s="1">
        <v>45433</v>
      </c>
      <c r="C2836" s="2">
        <v>0.4375</v>
      </c>
      <c r="D2836" s="2">
        <v>0.45833333333333331</v>
      </c>
      <c r="E2836" t="s">
        <v>38</v>
      </c>
      <c r="F2836">
        <v>3</v>
      </c>
      <c r="G2836">
        <v>16</v>
      </c>
      <c r="H2836">
        <v>13</v>
      </c>
      <c r="I2836" t="s">
        <v>41</v>
      </c>
      <c r="J2836" t="s">
        <v>40</v>
      </c>
      <c r="K2836">
        <v>29.999999999999972</v>
      </c>
      <c r="L2836">
        <v>0.8125</v>
      </c>
      <c r="M2836">
        <v>0</v>
      </c>
      <c r="N2836" t="s">
        <v>73</v>
      </c>
      <c r="O2836" t="s">
        <v>102</v>
      </c>
      <c r="P2836" t="s">
        <v>112</v>
      </c>
      <c r="Q2836" t="s">
        <v>118</v>
      </c>
      <c r="R2836" t="s">
        <v>118</v>
      </c>
      <c r="S2836">
        <v>2821</v>
      </c>
      <c r="T2836">
        <v>2042</v>
      </c>
      <c r="U2836" s="1">
        <v>45481</v>
      </c>
      <c r="V2836" s="2">
        <v>0.4375</v>
      </c>
      <c r="W2836" s="2">
        <v>0.52083333333333337</v>
      </c>
      <c r="X2836" t="s">
        <v>38</v>
      </c>
      <c r="Y2836">
        <v>3</v>
      </c>
      <c r="Z2836">
        <v>16</v>
      </c>
      <c r="AA2836">
        <v>11</v>
      </c>
      <c r="AB2836" t="s">
        <v>42</v>
      </c>
      <c r="AC2836" t="s">
        <v>40</v>
      </c>
      <c r="AD2836">
        <v>120.00000000000006</v>
      </c>
      <c r="AE2836">
        <v>0.6875</v>
      </c>
      <c r="AF2836">
        <v>0</v>
      </c>
      <c r="AG2836" t="s">
        <v>72</v>
      </c>
      <c r="AH2836" t="s">
        <v>104</v>
      </c>
      <c r="AI2836" t="s">
        <v>112</v>
      </c>
      <c r="AJ2836">
        <v>2820</v>
      </c>
      <c r="AK2836">
        <v>2821</v>
      </c>
      <c r="AL2836" t="s">
        <v>118</v>
      </c>
    </row>
    <row r="2837" spans="1:38" x14ac:dyDescent="0.2">
      <c r="A2837">
        <v>2054</v>
      </c>
      <c r="B2837" s="1">
        <v>45630</v>
      </c>
      <c r="C2837" s="2">
        <v>0.4375</v>
      </c>
      <c r="D2837" s="2">
        <v>0.45833333333333331</v>
      </c>
      <c r="E2837" t="s">
        <v>38</v>
      </c>
      <c r="F2837">
        <v>3</v>
      </c>
      <c r="G2837">
        <v>16</v>
      </c>
      <c r="H2837">
        <v>19</v>
      </c>
      <c r="I2837" t="s">
        <v>42</v>
      </c>
      <c r="J2837" t="s">
        <v>18</v>
      </c>
      <c r="K2837">
        <v>29.999999999999972</v>
      </c>
      <c r="L2837">
        <v>1.1875</v>
      </c>
      <c r="M2837">
        <v>1</v>
      </c>
      <c r="N2837" t="s">
        <v>74</v>
      </c>
      <c r="O2837" t="s">
        <v>109</v>
      </c>
      <c r="P2837" t="s">
        <v>112</v>
      </c>
      <c r="Q2837" t="s">
        <v>118</v>
      </c>
      <c r="R2837" t="s">
        <v>118</v>
      </c>
      <c r="S2837">
        <v>2822</v>
      </c>
      <c r="T2837">
        <v>1023</v>
      </c>
      <c r="U2837" s="1">
        <v>45433</v>
      </c>
      <c r="V2837" s="2">
        <v>0.4375</v>
      </c>
      <c r="W2837" s="2">
        <v>0.45833333333333331</v>
      </c>
      <c r="X2837" t="s">
        <v>38</v>
      </c>
      <c r="Y2837">
        <v>3</v>
      </c>
      <c r="Z2837">
        <v>16</v>
      </c>
      <c r="AA2837">
        <v>13</v>
      </c>
      <c r="AB2837" t="s">
        <v>41</v>
      </c>
      <c r="AC2837" t="s">
        <v>40</v>
      </c>
      <c r="AD2837">
        <v>29.999999999999972</v>
      </c>
      <c r="AE2837">
        <v>0.8125</v>
      </c>
      <c r="AF2837">
        <v>0</v>
      </c>
      <c r="AG2837" t="s">
        <v>73</v>
      </c>
      <c r="AH2837" t="s">
        <v>102</v>
      </c>
      <c r="AI2837" t="s">
        <v>112</v>
      </c>
      <c r="AJ2837">
        <v>2821</v>
      </c>
      <c r="AK2837">
        <v>2822</v>
      </c>
      <c r="AL2837" t="s">
        <v>118</v>
      </c>
    </row>
    <row r="2838" spans="1:38" x14ac:dyDescent="0.2">
      <c r="A2838">
        <v>1498</v>
      </c>
      <c r="B2838" s="1">
        <v>45429</v>
      </c>
      <c r="C2838" s="2">
        <v>0.4375</v>
      </c>
      <c r="D2838" s="2">
        <v>0.52083333333333337</v>
      </c>
      <c r="E2838" t="s">
        <v>38</v>
      </c>
      <c r="F2838">
        <v>3</v>
      </c>
      <c r="G2838">
        <v>16</v>
      </c>
      <c r="H2838">
        <v>9</v>
      </c>
      <c r="I2838" t="s">
        <v>39</v>
      </c>
      <c r="J2838" t="s">
        <v>18</v>
      </c>
      <c r="K2838">
        <v>120.00000000000006</v>
      </c>
      <c r="L2838">
        <v>0.5625</v>
      </c>
      <c r="M2838">
        <v>0</v>
      </c>
      <c r="N2838" t="s">
        <v>76</v>
      </c>
      <c r="O2838" t="s">
        <v>102</v>
      </c>
      <c r="P2838" t="s">
        <v>112</v>
      </c>
      <c r="Q2838" t="s">
        <v>118</v>
      </c>
      <c r="R2838" t="s">
        <v>124</v>
      </c>
      <c r="S2838">
        <v>2818</v>
      </c>
      <c r="T2838">
        <v>207</v>
      </c>
      <c r="U2838" s="1">
        <v>45545</v>
      </c>
      <c r="V2838" s="2">
        <v>0.4375</v>
      </c>
      <c r="W2838" s="2">
        <v>0.52083333333333337</v>
      </c>
      <c r="X2838" t="s">
        <v>38</v>
      </c>
      <c r="Y2838">
        <v>3</v>
      </c>
      <c r="Z2838">
        <v>16</v>
      </c>
      <c r="AA2838">
        <v>6</v>
      </c>
      <c r="AB2838" t="s">
        <v>42</v>
      </c>
      <c r="AC2838" t="s">
        <v>30</v>
      </c>
      <c r="AD2838">
        <v>120.00000000000006</v>
      </c>
      <c r="AE2838">
        <v>0.375</v>
      </c>
      <c r="AF2838">
        <v>0</v>
      </c>
      <c r="AG2838" t="s">
        <v>73</v>
      </c>
      <c r="AH2838" t="s">
        <v>106</v>
      </c>
      <c r="AI2838" t="s">
        <v>112</v>
      </c>
      <c r="AJ2838">
        <v>2817</v>
      </c>
      <c r="AK2838">
        <v>2818</v>
      </c>
      <c r="AL2838" t="s">
        <v>118</v>
      </c>
    </row>
    <row r="2839" spans="1:38" x14ac:dyDescent="0.2">
      <c r="A2839">
        <v>1067</v>
      </c>
      <c r="B2839" s="1">
        <v>45626</v>
      </c>
      <c r="C2839" s="2">
        <v>0.4375</v>
      </c>
      <c r="D2839" s="2">
        <v>0.5</v>
      </c>
      <c r="E2839" t="s">
        <v>38</v>
      </c>
      <c r="F2839">
        <v>3</v>
      </c>
      <c r="G2839">
        <v>16</v>
      </c>
      <c r="H2839">
        <v>15</v>
      </c>
      <c r="I2839" t="s">
        <v>27</v>
      </c>
      <c r="J2839" t="s">
        <v>40</v>
      </c>
      <c r="K2839">
        <v>90</v>
      </c>
      <c r="L2839">
        <v>0.9375</v>
      </c>
      <c r="M2839">
        <v>0</v>
      </c>
      <c r="N2839" t="s">
        <v>77</v>
      </c>
      <c r="O2839" t="s">
        <v>108</v>
      </c>
      <c r="P2839" t="s">
        <v>112</v>
      </c>
      <c r="Q2839" t="s">
        <v>118</v>
      </c>
      <c r="R2839" t="s">
        <v>118</v>
      </c>
      <c r="S2839">
        <v>2823</v>
      </c>
      <c r="T2839">
        <v>2054</v>
      </c>
      <c r="U2839" s="1">
        <v>45630</v>
      </c>
      <c r="V2839" s="2">
        <v>0.4375</v>
      </c>
      <c r="W2839" s="2">
        <v>0.45833333333333331</v>
      </c>
      <c r="X2839" t="s">
        <v>38</v>
      </c>
      <c r="Y2839">
        <v>3</v>
      </c>
      <c r="Z2839">
        <v>16</v>
      </c>
      <c r="AA2839">
        <v>19</v>
      </c>
      <c r="AB2839" t="s">
        <v>42</v>
      </c>
      <c r="AC2839" t="s">
        <v>18</v>
      </c>
      <c r="AD2839">
        <v>29.999999999999972</v>
      </c>
      <c r="AE2839">
        <v>1.1875</v>
      </c>
      <c r="AF2839">
        <v>1</v>
      </c>
      <c r="AG2839" t="s">
        <v>74</v>
      </c>
      <c r="AH2839" t="s">
        <v>109</v>
      </c>
      <c r="AI2839" t="s">
        <v>112</v>
      </c>
      <c r="AJ2839">
        <v>2822</v>
      </c>
      <c r="AK2839">
        <v>2823</v>
      </c>
      <c r="AL2839" t="s">
        <v>118</v>
      </c>
    </row>
    <row r="2840" spans="1:38" x14ac:dyDescent="0.2">
      <c r="A2840">
        <v>1625</v>
      </c>
      <c r="B2840" s="1">
        <v>45604</v>
      </c>
      <c r="C2840" s="2">
        <v>0.41666666666666669</v>
      </c>
      <c r="D2840" s="2">
        <v>0.47916666666666669</v>
      </c>
      <c r="E2840" t="s">
        <v>38</v>
      </c>
      <c r="F2840">
        <v>3</v>
      </c>
      <c r="G2840">
        <v>16</v>
      </c>
      <c r="H2840">
        <v>9</v>
      </c>
      <c r="I2840" t="s">
        <v>42</v>
      </c>
      <c r="J2840" t="s">
        <v>23</v>
      </c>
      <c r="K2840">
        <v>90</v>
      </c>
      <c r="L2840">
        <v>0.5625</v>
      </c>
      <c r="M2840">
        <v>0</v>
      </c>
      <c r="N2840" t="s">
        <v>76</v>
      </c>
      <c r="O2840" t="s">
        <v>108</v>
      </c>
      <c r="P2840" t="s">
        <v>112</v>
      </c>
      <c r="Q2840" t="s">
        <v>118</v>
      </c>
      <c r="R2840" t="s">
        <v>118</v>
      </c>
      <c r="S2840">
        <v>2856</v>
      </c>
      <c r="T2840">
        <v>1344</v>
      </c>
      <c r="U2840" s="1">
        <v>45561</v>
      </c>
      <c r="V2840" s="2">
        <v>0.41666666666666669</v>
      </c>
      <c r="W2840" s="2">
        <v>0.47916666666666669</v>
      </c>
      <c r="X2840" t="s">
        <v>38</v>
      </c>
      <c r="Y2840">
        <v>3</v>
      </c>
      <c r="Z2840">
        <v>16</v>
      </c>
      <c r="AA2840">
        <v>3</v>
      </c>
      <c r="AB2840" t="s">
        <v>39</v>
      </c>
      <c r="AC2840" t="s">
        <v>30</v>
      </c>
      <c r="AD2840">
        <v>90</v>
      </c>
      <c r="AE2840">
        <v>0.1875</v>
      </c>
      <c r="AF2840">
        <v>0</v>
      </c>
      <c r="AG2840" t="s">
        <v>75</v>
      </c>
      <c r="AH2840" t="s">
        <v>106</v>
      </c>
      <c r="AI2840" t="s">
        <v>112</v>
      </c>
      <c r="AJ2840">
        <v>2855</v>
      </c>
      <c r="AK2840">
        <v>2856</v>
      </c>
      <c r="AL2840" t="s">
        <v>118</v>
      </c>
    </row>
    <row r="2841" spans="1:38" x14ac:dyDescent="0.2">
      <c r="A2841">
        <v>72</v>
      </c>
      <c r="B2841" s="1">
        <v>45510</v>
      </c>
      <c r="C2841" s="2">
        <v>0.41666666666666669</v>
      </c>
      <c r="D2841" s="2">
        <v>0.5</v>
      </c>
      <c r="E2841" t="s">
        <v>38</v>
      </c>
      <c r="F2841">
        <v>3</v>
      </c>
      <c r="G2841">
        <v>16</v>
      </c>
      <c r="H2841">
        <v>6</v>
      </c>
      <c r="I2841" t="s">
        <v>22</v>
      </c>
      <c r="J2841" t="s">
        <v>14</v>
      </c>
      <c r="K2841">
        <v>119.99999999999997</v>
      </c>
      <c r="L2841">
        <v>0.375</v>
      </c>
      <c r="M2841">
        <v>0</v>
      </c>
      <c r="N2841" t="s">
        <v>73</v>
      </c>
      <c r="O2841" t="s">
        <v>105</v>
      </c>
      <c r="P2841" t="s">
        <v>112</v>
      </c>
      <c r="Q2841" t="s">
        <v>118</v>
      </c>
      <c r="R2841" t="s">
        <v>124</v>
      </c>
      <c r="S2841">
        <v>2857</v>
      </c>
      <c r="T2841">
        <v>1625</v>
      </c>
      <c r="U2841" s="1">
        <v>45604</v>
      </c>
      <c r="V2841" s="2">
        <v>0.41666666666666669</v>
      </c>
      <c r="W2841" s="2">
        <v>0.47916666666666669</v>
      </c>
      <c r="X2841" t="s">
        <v>38</v>
      </c>
      <c r="Y2841">
        <v>3</v>
      </c>
      <c r="Z2841">
        <v>16</v>
      </c>
      <c r="AA2841">
        <v>9</v>
      </c>
      <c r="AB2841" t="s">
        <v>42</v>
      </c>
      <c r="AC2841" t="s">
        <v>23</v>
      </c>
      <c r="AD2841">
        <v>90</v>
      </c>
      <c r="AE2841">
        <v>0.5625</v>
      </c>
      <c r="AF2841">
        <v>0</v>
      </c>
      <c r="AG2841" t="s">
        <v>76</v>
      </c>
      <c r="AH2841" t="s">
        <v>108</v>
      </c>
      <c r="AI2841" t="s">
        <v>112</v>
      </c>
      <c r="AJ2841">
        <v>2856</v>
      </c>
      <c r="AK2841">
        <v>2857</v>
      </c>
      <c r="AL2841" t="s">
        <v>118</v>
      </c>
    </row>
    <row r="2842" spans="1:38" x14ac:dyDescent="0.2">
      <c r="A2842">
        <v>1311</v>
      </c>
      <c r="B2842" s="1">
        <v>45653</v>
      </c>
      <c r="C2842" s="2">
        <v>0.41666666666666669</v>
      </c>
      <c r="D2842" s="2">
        <v>0.45833333333333331</v>
      </c>
      <c r="E2842" t="s">
        <v>38</v>
      </c>
      <c r="F2842">
        <v>3</v>
      </c>
      <c r="G2842">
        <v>16</v>
      </c>
      <c r="H2842">
        <v>5</v>
      </c>
      <c r="I2842" t="s">
        <v>17</v>
      </c>
      <c r="J2842" t="s">
        <v>30</v>
      </c>
      <c r="K2842">
        <v>59.999999999999943</v>
      </c>
      <c r="L2842">
        <v>0.3125</v>
      </c>
      <c r="M2842">
        <v>0</v>
      </c>
      <c r="N2842" t="s">
        <v>76</v>
      </c>
      <c r="O2842" t="s">
        <v>109</v>
      </c>
      <c r="P2842" t="s">
        <v>112</v>
      </c>
      <c r="Q2842" t="s">
        <v>118</v>
      </c>
      <c r="R2842" t="s">
        <v>118</v>
      </c>
      <c r="S2842">
        <v>2858</v>
      </c>
      <c r="T2842">
        <v>72</v>
      </c>
      <c r="U2842" s="1">
        <v>45510</v>
      </c>
      <c r="V2842" s="2">
        <v>0.41666666666666669</v>
      </c>
      <c r="W2842" s="2">
        <v>0.5</v>
      </c>
      <c r="X2842" t="s">
        <v>38</v>
      </c>
      <c r="Y2842">
        <v>3</v>
      </c>
      <c r="Z2842">
        <v>16</v>
      </c>
      <c r="AA2842">
        <v>6</v>
      </c>
      <c r="AB2842" t="s">
        <v>22</v>
      </c>
      <c r="AC2842" t="s">
        <v>14</v>
      </c>
      <c r="AD2842">
        <v>119.99999999999997</v>
      </c>
      <c r="AE2842">
        <v>0.375</v>
      </c>
      <c r="AF2842">
        <v>0</v>
      </c>
      <c r="AG2842" t="s">
        <v>73</v>
      </c>
      <c r="AH2842" t="s">
        <v>105</v>
      </c>
      <c r="AI2842" t="s">
        <v>112</v>
      </c>
      <c r="AJ2842">
        <v>2857</v>
      </c>
      <c r="AK2842">
        <v>2858</v>
      </c>
      <c r="AL2842" t="s">
        <v>118</v>
      </c>
    </row>
    <row r="2843" spans="1:38" x14ac:dyDescent="0.2">
      <c r="A2843">
        <v>429</v>
      </c>
      <c r="B2843" s="1">
        <v>45597</v>
      </c>
      <c r="C2843" s="2">
        <v>0.41666666666666669</v>
      </c>
      <c r="D2843" s="2">
        <v>0.45833333333333331</v>
      </c>
      <c r="E2843" t="s">
        <v>38</v>
      </c>
      <c r="F2843">
        <v>3</v>
      </c>
      <c r="G2843">
        <v>16</v>
      </c>
      <c r="H2843">
        <v>14</v>
      </c>
      <c r="I2843" t="s">
        <v>41</v>
      </c>
      <c r="J2843" t="s">
        <v>40</v>
      </c>
      <c r="K2843">
        <v>59.999999999999943</v>
      </c>
      <c r="L2843">
        <v>0.875</v>
      </c>
      <c r="M2843">
        <v>0</v>
      </c>
      <c r="N2843" t="s">
        <v>76</v>
      </c>
      <c r="O2843" t="s">
        <v>108</v>
      </c>
      <c r="P2843" t="s">
        <v>112</v>
      </c>
      <c r="Q2843" t="s">
        <v>118</v>
      </c>
      <c r="R2843" t="s">
        <v>118</v>
      </c>
      <c r="S2843">
        <v>2860</v>
      </c>
      <c r="T2843">
        <v>1613</v>
      </c>
      <c r="U2843" s="1">
        <v>45478</v>
      </c>
      <c r="V2843" s="2">
        <v>0.41666666666666669</v>
      </c>
      <c r="W2843" s="2">
        <v>0.5</v>
      </c>
      <c r="X2843" t="s">
        <v>38</v>
      </c>
      <c r="Y2843">
        <v>3</v>
      </c>
      <c r="Z2843">
        <v>16</v>
      </c>
      <c r="AA2843">
        <v>18</v>
      </c>
      <c r="AB2843" t="s">
        <v>39</v>
      </c>
      <c r="AC2843" t="s">
        <v>14</v>
      </c>
      <c r="AD2843">
        <v>119.99999999999997</v>
      </c>
      <c r="AE2843">
        <v>1.125</v>
      </c>
      <c r="AF2843">
        <v>1</v>
      </c>
      <c r="AG2843" t="s">
        <v>76</v>
      </c>
      <c r="AH2843" t="s">
        <v>104</v>
      </c>
      <c r="AI2843" t="s">
        <v>112</v>
      </c>
      <c r="AJ2843">
        <v>2859</v>
      </c>
      <c r="AK2843">
        <v>2860</v>
      </c>
      <c r="AL2843" t="s">
        <v>118</v>
      </c>
    </row>
    <row r="2844" spans="1:38" x14ac:dyDescent="0.2">
      <c r="A2844">
        <v>985</v>
      </c>
      <c r="B2844" s="1">
        <v>45566</v>
      </c>
      <c r="C2844" s="2">
        <v>0.41666666666666669</v>
      </c>
      <c r="D2844" s="2">
        <v>0.5</v>
      </c>
      <c r="E2844" t="s">
        <v>38</v>
      </c>
      <c r="F2844">
        <v>3</v>
      </c>
      <c r="G2844">
        <v>16</v>
      </c>
      <c r="H2844">
        <v>15</v>
      </c>
      <c r="I2844" t="s">
        <v>13</v>
      </c>
      <c r="J2844" t="s">
        <v>28</v>
      </c>
      <c r="K2844">
        <v>119.99999999999997</v>
      </c>
      <c r="L2844">
        <v>0.9375</v>
      </c>
      <c r="M2844">
        <v>0</v>
      </c>
      <c r="N2844" t="s">
        <v>73</v>
      </c>
      <c r="O2844" t="s">
        <v>107</v>
      </c>
      <c r="P2844" t="s">
        <v>112</v>
      </c>
      <c r="Q2844" t="s">
        <v>118</v>
      </c>
      <c r="R2844" t="s">
        <v>124</v>
      </c>
      <c r="S2844">
        <v>2861</v>
      </c>
      <c r="T2844">
        <v>429</v>
      </c>
      <c r="U2844" s="1">
        <v>45597</v>
      </c>
      <c r="V2844" s="2">
        <v>0.41666666666666669</v>
      </c>
      <c r="W2844" s="2">
        <v>0.45833333333333331</v>
      </c>
      <c r="X2844" t="s">
        <v>38</v>
      </c>
      <c r="Y2844">
        <v>3</v>
      </c>
      <c r="Z2844">
        <v>16</v>
      </c>
      <c r="AA2844">
        <v>14</v>
      </c>
      <c r="AB2844" t="s">
        <v>41</v>
      </c>
      <c r="AC2844" t="s">
        <v>40</v>
      </c>
      <c r="AD2844">
        <v>59.999999999999943</v>
      </c>
      <c r="AE2844">
        <v>0.875</v>
      </c>
      <c r="AF2844">
        <v>0</v>
      </c>
      <c r="AG2844" t="s">
        <v>76</v>
      </c>
      <c r="AH2844" t="s">
        <v>108</v>
      </c>
      <c r="AI2844" t="s">
        <v>112</v>
      </c>
      <c r="AJ2844">
        <v>2860</v>
      </c>
      <c r="AK2844">
        <v>2861</v>
      </c>
      <c r="AL2844" t="s">
        <v>118</v>
      </c>
    </row>
    <row r="2845" spans="1:38" x14ac:dyDescent="0.2">
      <c r="A2845">
        <v>419</v>
      </c>
      <c r="B2845" s="1">
        <v>45368</v>
      </c>
      <c r="C2845" s="2">
        <v>0.41666666666666669</v>
      </c>
      <c r="D2845" s="2">
        <v>0.47916666666666669</v>
      </c>
      <c r="E2845" t="s">
        <v>38</v>
      </c>
      <c r="F2845">
        <v>3</v>
      </c>
      <c r="G2845">
        <v>16</v>
      </c>
      <c r="H2845">
        <v>6</v>
      </c>
      <c r="I2845" t="s">
        <v>17</v>
      </c>
      <c r="J2845" t="s">
        <v>18</v>
      </c>
      <c r="K2845">
        <v>90</v>
      </c>
      <c r="L2845">
        <v>0.375</v>
      </c>
      <c r="M2845">
        <v>0</v>
      </c>
      <c r="N2845" t="s">
        <v>71</v>
      </c>
      <c r="O2845" t="s">
        <v>100</v>
      </c>
      <c r="P2845" t="s">
        <v>112</v>
      </c>
      <c r="Q2845" t="s">
        <v>118</v>
      </c>
      <c r="R2845" t="s">
        <v>118</v>
      </c>
      <c r="S2845">
        <v>2862</v>
      </c>
      <c r="T2845">
        <v>985</v>
      </c>
      <c r="U2845" s="1">
        <v>45566</v>
      </c>
      <c r="V2845" s="2">
        <v>0.41666666666666669</v>
      </c>
      <c r="W2845" s="2">
        <v>0.5</v>
      </c>
      <c r="X2845" t="s">
        <v>38</v>
      </c>
      <c r="Y2845">
        <v>3</v>
      </c>
      <c r="Z2845">
        <v>16</v>
      </c>
      <c r="AA2845">
        <v>15</v>
      </c>
      <c r="AB2845" t="s">
        <v>13</v>
      </c>
      <c r="AC2845" t="s">
        <v>28</v>
      </c>
      <c r="AD2845">
        <v>119.99999999999997</v>
      </c>
      <c r="AE2845">
        <v>0.9375</v>
      </c>
      <c r="AF2845">
        <v>0</v>
      </c>
      <c r="AG2845" t="s">
        <v>73</v>
      </c>
      <c r="AH2845" t="s">
        <v>107</v>
      </c>
      <c r="AI2845" t="s">
        <v>112</v>
      </c>
      <c r="AJ2845">
        <v>2861</v>
      </c>
      <c r="AK2845">
        <v>2862</v>
      </c>
      <c r="AL2845" t="s">
        <v>118</v>
      </c>
    </row>
    <row r="2846" spans="1:38" x14ac:dyDescent="0.2">
      <c r="A2846">
        <v>329</v>
      </c>
      <c r="B2846" s="1">
        <v>45423</v>
      </c>
      <c r="C2846" s="2">
        <v>0.41666666666666669</v>
      </c>
      <c r="D2846" s="2">
        <v>0.47916666666666669</v>
      </c>
      <c r="E2846" t="s">
        <v>38</v>
      </c>
      <c r="F2846">
        <v>3</v>
      </c>
      <c r="G2846">
        <v>16</v>
      </c>
      <c r="H2846">
        <v>15</v>
      </c>
      <c r="I2846" t="s">
        <v>41</v>
      </c>
      <c r="J2846" t="s">
        <v>23</v>
      </c>
      <c r="K2846">
        <v>90</v>
      </c>
      <c r="L2846">
        <v>0.9375</v>
      </c>
      <c r="M2846">
        <v>0</v>
      </c>
      <c r="N2846" t="s">
        <v>77</v>
      </c>
      <c r="O2846" t="s">
        <v>102</v>
      </c>
      <c r="P2846" t="s">
        <v>112</v>
      </c>
      <c r="Q2846" t="s">
        <v>118</v>
      </c>
      <c r="R2846" t="s">
        <v>118</v>
      </c>
      <c r="S2846">
        <v>2865</v>
      </c>
      <c r="T2846">
        <v>1679</v>
      </c>
      <c r="U2846" s="1">
        <v>45303</v>
      </c>
      <c r="V2846" s="2">
        <v>0.41666666666666669</v>
      </c>
      <c r="W2846" s="2">
        <v>0.5</v>
      </c>
      <c r="X2846" t="s">
        <v>38</v>
      </c>
      <c r="Y2846">
        <v>3</v>
      </c>
      <c r="Z2846">
        <v>16</v>
      </c>
      <c r="AA2846">
        <v>5</v>
      </c>
      <c r="AB2846" t="s">
        <v>27</v>
      </c>
      <c r="AC2846" t="s">
        <v>23</v>
      </c>
      <c r="AD2846">
        <v>119.99999999999997</v>
      </c>
      <c r="AE2846">
        <v>0.3125</v>
      </c>
      <c r="AF2846">
        <v>0</v>
      </c>
      <c r="AG2846" t="s">
        <v>76</v>
      </c>
      <c r="AH2846" t="s">
        <v>98</v>
      </c>
      <c r="AI2846" t="s">
        <v>112</v>
      </c>
      <c r="AJ2846">
        <v>2864</v>
      </c>
      <c r="AK2846">
        <v>2865</v>
      </c>
      <c r="AL2846" t="s">
        <v>118</v>
      </c>
    </row>
    <row r="2847" spans="1:38" x14ac:dyDescent="0.2">
      <c r="A2847">
        <v>1679</v>
      </c>
      <c r="B2847" s="1">
        <v>45303</v>
      </c>
      <c r="C2847" s="2">
        <v>0.41666666666666669</v>
      </c>
      <c r="D2847" s="2">
        <v>0.5</v>
      </c>
      <c r="E2847" t="s">
        <v>38</v>
      </c>
      <c r="F2847">
        <v>3</v>
      </c>
      <c r="G2847">
        <v>16</v>
      </c>
      <c r="H2847">
        <v>5</v>
      </c>
      <c r="I2847" t="s">
        <v>27</v>
      </c>
      <c r="J2847" t="s">
        <v>23</v>
      </c>
      <c r="K2847">
        <v>119.99999999999997</v>
      </c>
      <c r="L2847">
        <v>0.3125</v>
      </c>
      <c r="M2847">
        <v>0</v>
      </c>
      <c r="N2847" t="s">
        <v>76</v>
      </c>
      <c r="O2847" t="s">
        <v>98</v>
      </c>
      <c r="P2847" t="s">
        <v>112</v>
      </c>
      <c r="Q2847" t="s">
        <v>118</v>
      </c>
      <c r="R2847" t="s">
        <v>124</v>
      </c>
      <c r="S2847">
        <v>2864</v>
      </c>
      <c r="T2847">
        <v>1610</v>
      </c>
      <c r="U2847" s="1">
        <v>45558</v>
      </c>
      <c r="V2847" s="2">
        <v>0.41666666666666669</v>
      </c>
      <c r="W2847" s="2">
        <v>0.47916666666666669</v>
      </c>
      <c r="X2847" t="s">
        <v>38</v>
      </c>
      <c r="Y2847">
        <v>3</v>
      </c>
      <c r="Z2847">
        <v>16</v>
      </c>
      <c r="AA2847">
        <v>17</v>
      </c>
      <c r="AB2847" t="s">
        <v>41</v>
      </c>
      <c r="AC2847" t="s">
        <v>28</v>
      </c>
      <c r="AD2847">
        <v>90</v>
      </c>
      <c r="AE2847">
        <v>1.0625</v>
      </c>
      <c r="AF2847">
        <v>1</v>
      </c>
      <c r="AG2847" t="s">
        <v>72</v>
      </c>
      <c r="AH2847" t="s">
        <v>106</v>
      </c>
      <c r="AI2847" t="s">
        <v>112</v>
      </c>
      <c r="AJ2847">
        <v>2863</v>
      </c>
      <c r="AK2847">
        <v>2864</v>
      </c>
      <c r="AL2847" t="s">
        <v>118</v>
      </c>
    </row>
    <row r="2848" spans="1:38" x14ac:dyDescent="0.2">
      <c r="A2848">
        <v>1344</v>
      </c>
      <c r="B2848" s="1">
        <v>45561</v>
      </c>
      <c r="C2848" s="2">
        <v>0.41666666666666669</v>
      </c>
      <c r="D2848" s="2">
        <v>0.47916666666666669</v>
      </c>
      <c r="E2848" t="s">
        <v>38</v>
      </c>
      <c r="F2848">
        <v>3</v>
      </c>
      <c r="G2848">
        <v>16</v>
      </c>
      <c r="H2848">
        <v>3</v>
      </c>
      <c r="I2848" t="s">
        <v>39</v>
      </c>
      <c r="J2848" t="s">
        <v>30</v>
      </c>
      <c r="K2848">
        <v>90</v>
      </c>
      <c r="L2848">
        <v>0.1875</v>
      </c>
      <c r="M2848">
        <v>0</v>
      </c>
      <c r="N2848" t="s">
        <v>75</v>
      </c>
      <c r="O2848" t="s">
        <v>106</v>
      </c>
      <c r="P2848" t="s">
        <v>112</v>
      </c>
      <c r="Q2848" t="s">
        <v>117</v>
      </c>
      <c r="R2848" t="s">
        <v>118</v>
      </c>
      <c r="S2848">
        <v>2855</v>
      </c>
      <c r="T2848">
        <v>1726</v>
      </c>
      <c r="U2848" s="1">
        <v>45480</v>
      </c>
      <c r="V2848" s="2">
        <v>0.41666666666666669</v>
      </c>
      <c r="W2848" s="2">
        <v>0.45833333333333331</v>
      </c>
      <c r="X2848" t="s">
        <v>38</v>
      </c>
      <c r="Y2848">
        <v>3</v>
      </c>
      <c r="Z2848">
        <v>16</v>
      </c>
      <c r="AA2848">
        <v>15</v>
      </c>
      <c r="AB2848" t="s">
        <v>13</v>
      </c>
      <c r="AC2848" t="s">
        <v>18</v>
      </c>
      <c r="AD2848">
        <v>59.999999999999943</v>
      </c>
      <c r="AE2848">
        <v>0.9375</v>
      </c>
      <c r="AF2848">
        <v>0</v>
      </c>
      <c r="AG2848" t="s">
        <v>71</v>
      </c>
      <c r="AH2848" t="s">
        <v>104</v>
      </c>
      <c r="AI2848" t="s">
        <v>112</v>
      </c>
      <c r="AJ2848">
        <v>2854</v>
      </c>
      <c r="AK2848">
        <v>2855</v>
      </c>
      <c r="AL2848" t="s">
        <v>118</v>
      </c>
    </row>
    <row r="2849" spans="1:38" x14ac:dyDescent="0.2">
      <c r="A2849">
        <v>677</v>
      </c>
      <c r="B2849" s="1">
        <v>45576</v>
      </c>
      <c r="C2849" s="2">
        <v>0.41666666666666669</v>
      </c>
      <c r="D2849" s="2">
        <v>0.47916666666666669</v>
      </c>
      <c r="E2849" t="s">
        <v>38</v>
      </c>
      <c r="F2849">
        <v>3</v>
      </c>
      <c r="G2849">
        <v>16</v>
      </c>
      <c r="H2849">
        <v>3</v>
      </c>
      <c r="I2849" t="s">
        <v>27</v>
      </c>
      <c r="J2849" t="s">
        <v>23</v>
      </c>
      <c r="K2849">
        <v>90</v>
      </c>
      <c r="L2849">
        <v>0.1875</v>
      </c>
      <c r="M2849">
        <v>0</v>
      </c>
      <c r="N2849" t="s">
        <v>76</v>
      </c>
      <c r="O2849" t="s">
        <v>107</v>
      </c>
      <c r="P2849" t="s">
        <v>112</v>
      </c>
      <c r="Q2849" t="s">
        <v>117</v>
      </c>
      <c r="R2849" t="s">
        <v>118</v>
      </c>
      <c r="S2849">
        <v>2866</v>
      </c>
      <c r="T2849">
        <v>329</v>
      </c>
      <c r="U2849" s="1">
        <v>45423</v>
      </c>
      <c r="V2849" s="2">
        <v>0.41666666666666669</v>
      </c>
      <c r="W2849" s="2">
        <v>0.47916666666666669</v>
      </c>
      <c r="X2849" t="s">
        <v>38</v>
      </c>
      <c r="Y2849">
        <v>3</v>
      </c>
      <c r="Z2849">
        <v>16</v>
      </c>
      <c r="AA2849">
        <v>15</v>
      </c>
      <c r="AB2849" t="s">
        <v>41</v>
      </c>
      <c r="AC2849" t="s">
        <v>23</v>
      </c>
      <c r="AD2849">
        <v>90</v>
      </c>
      <c r="AE2849">
        <v>0.9375</v>
      </c>
      <c r="AF2849">
        <v>0</v>
      </c>
      <c r="AG2849" t="s">
        <v>77</v>
      </c>
      <c r="AH2849" t="s">
        <v>102</v>
      </c>
      <c r="AI2849" t="s">
        <v>112</v>
      </c>
      <c r="AJ2849">
        <v>2865</v>
      </c>
      <c r="AK2849">
        <v>2866</v>
      </c>
      <c r="AL2849" t="s">
        <v>118</v>
      </c>
    </row>
    <row r="2850" spans="1:38" x14ac:dyDescent="0.2">
      <c r="A2850">
        <v>605</v>
      </c>
      <c r="B2850" s="1">
        <v>45385</v>
      </c>
      <c r="C2850" s="2">
        <v>0.41666666666666669</v>
      </c>
      <c r="D2850" s="2">
        <v>0.45833333333333331</v>
      </c>
      <c r="E2850" t="s">
        <v>38</v>
      </c>
      <c r="F2850">
        <v>3</v>
      </c>
      <c r="G2850">
        <v>16</v>
      </c>
      <c r="H2850">
        <v>16</v>
      </c>
      <c r="I2850" t="s">
        <v>22</v>
      </c>
      <c r="J2850" t="s">
        <v>30</v>
      </c>
      <c r="K2850">
        <v>59.999999999999943</v>
      </c>
      <c r="L2850">
        <v>1</v>
      </c>
      <c r="M2850">
        <v>0</v>
      </c>
      <c r="N2850" t="s">
        <v>74</v>
      </c>
      <c r="O2850" t="s">
        <v>101</v>
      </c>
      <c r="P2850" t="s">
        <v>112</v>
      </c>
      <c r="Q2850" t="s">
        <v>118</v>
      </c>
      <c r="R2850" t="s">
        <v>118</v>
      </c>
      <c r="S2850">
        <v>2867</v>
      </c>
      <c r="T2850">
        <v>677</v>
      </c>
      <c r="U2850" s="1">
        <v>45576</v>
      </c>
      <c r="V2850" s="2">
        <v>0.41666666666666669</v>
      </c>
      <c r="W2850" s="2">
        <v>0.47916666666666669</v>
      </c>
      <c r="X2850" t="s">
        <v>38</v>
      </c>
      <c r="Y2850">
        <v>3</v>
      </c>
      <c r="Z2850">
        <v>16</v>
      </c>
      <c r="AA2850">
        <v>3</v>
      </c>
      <c r="AB2850" t="s">
        <v>27</v>
      </c>
      <c r="AC2850" t="s">
        <v>23</v>
      </c>
      <c r="AD2850">
        <v>90</v>
      </c>
      <c r="AE2850">
        <v>0.1875</v>
      </c>
      <c r="AF2850">
        <v>0</v>
      </c>
      <c r="AG2850" t="s">
        <v>76</v>
      </c>
      <c r="AH2850" t="s">
        <v>107</v>
      </c>
      <c r="AI2850" t="s">
        <v>112</v>
      </c>
      <c r="AJ2850">
        <v>2866</v>
      </c>
      <c r="AK2850">
        <v>2867</v>
      </c>
      <c r="AL2850" t="s">
        <v>118</v>
      </c>
    </row>
    <row r="2851" spans="1:38" x14ac:dyDescent="0.2">
      <c r="A2851">
        <v>2148</v>
      </c>
      <c r="B2851" s="1">
        <v>45373</v>
      </c>
      <c r="C2851" s="2">
        <v>0.41666666666666669</v>
      </c>
      <c r="D2851" s="2">
        <v>0.45833333333333331</v>
      </c>
      <c r="E2851" t="s">
        <v>38</v>
      </c>
      <c r="F2851">
        <v>3</v>
      </c>
      <c r="G2851">
        <v>16</v>
      </c>
      <c r="H2851">
        <v>19</v>
      </c>
      <c r="I2851" t="s">
        <v>17</v>
      </c>
      <c r="J2851" t="s">
        <v>18</v>
      </c>
      <c r="K2851">
        <v>59.999999999999943</v>
      </c>
      <c r="L2851">
        <v>1.1875</v>
      </c>
      <c r="M2851">
        <v>1</v>
      </c>
      <c r="N2851" t="s">
        <v>76</v>
      </c>
      <c r="O2851" t="s">
        <v>100</v>
      </c>
      <c r="P2851" t="s">
        <v>112</v>
      </c>
      <c r="Q2851" t="s">
        <v>118</v>
      </c>
      <c r="R2851" t="s">
        <v>118</v>
      </c>
      <c r="S2851">
        <v>2868</v>
      </c>
      <c r="T2851">
        <v>605</v>
      </c>
      <c r="U2851" s="1">
        <v>45385</v>
      </c>
      <c r="V2851" s="2">
        <v>0.41666666666666669</v>
      </c>
      <c r="W2851" s="2">
        <v>0.45833333333333331</v>
      </c>
      <c r="X2851" t="s">
        <v>38</v>
      </c>
      <c r="Y2851">
        <v>3</v>
      </c>
      <c r="Z2851">
        <v>16</v>
      </c>
      <c r="AA2851">
        <v>16</v>
      </c>
      <c r="AB2851" t="s">
        <v>22</v>
      </c>
      <c r="AC2851" t="s">
        <v>30</v>
      </c>
      <c r="AD2851">
        <v>59.999999999999943</v>
      </c>
      <c r="AE2851">
        <v>1</v>
      </c>
      <c r="AF2851">
        <v>0</v>
      </c>
      <c r="AG2851" t="s">
        <v>74</v>
      </c>
      <c r="AH2851" t="s">
        <v>101</v>
      </c>
      <c r="AI2851" t="s">
        <v>112</v>
      </c>
      <c r="AJ2851">
        <v>2867</v>
      </c>
      <c r="AK2851">
        <v>2868</v>
      </c>
      <c r="AL2851" t="s">
        <v>118</v>
      </c>
    </row>
    <row r="2852" spans="1:38" x14ac:dyDescent="0.2">
      <c r="A2852">
        <v>1610</v>
      </c>
      <c r="B2852" s="1">
        <v>45558</v>
      </c>
      <c r="C2852" s="2">
        <v>0.41666666666666669</v>
      </c>
      <c r="D2852" s="2">
        <v>0.47916666666666669</v>
      </c>
      <c r="E2852" t="s">
        <v>38</v>
      </c>
      <c r="F2852">
        <v>3</v>
      </c>
      <c r="G2852">
        <v>16</v>
      </c>
      <c r="H2852">
        <v>17</v>
      </c>
      <c r="I2852" t="s">
        <v>41</v>
      </c>
      <c r="J2852" t="s">
        <v>28</v>
      </c>
      <c r="K2852">
        <v>90</v>
      </c>
      <c r="L2852">
        <v>1.0625</v>
      </c>
      <c r="M2852">
        <v>1</v>
      </c>
      <c r="N2852" t="s">
        <v>72</v>
      </c>
      <c r="O2852" t="s">
        <v>106</v>
      </c>
      <c r="P2852" t="s">
        <v>112</v>
      </c>
      <c r="Q2852" t="s">
        <v>118</v>
      </c>
      <c r="R2852" t="s">
        <v>118</v>
      </c>
      <c r="S2852">
        <v>2863</v>
      </c>
      <c r="T2852">
        <v>419</v>
      </c>
      <c r="U2852" s="1">
        <v>45368</v>
      </c>
      <c r="V2852" s="2">
        <v>0.41666666666666669</v>
      </c>
      <c r="W2852" s="2">
        <v>0.47916666666666669</v>
      </c>
      <c r="X2852" t="s">
        <v>38</v>
      </c>
      <c r="Y2852">
        <v>3</v>
      </c>
      <c r="Z2852">
        <v>16</v>
      </c>
      <c r="AA2852">
        <v>6</v>
      </c>
      <c r="AB2852" t="s">
        <v>17</v>
      </c>
      <c r="AC2852" t="s">
        <v>18</v>
      </c>
      <c r="AD2852">
        <v>90</v>
      </c>
      <c r="AE2852">
        <v>0.375</v>
      </c>
      <c r="AF2852">
        <v>0</v>
      </c>
      <c r="AG2852" t="s">
        <v>71</v>
      </c>
      <c r="AH2852" t="s">
        <v>100</v>
      </c>
      <c r="AI2852" t="s">
        <v>112</v>
      </c>
      <c r="AJ2852">
        <v>2862</v>
      </c>
      <c r="AK2852">
        <v>2863</v>
      </c>
      <c r="AL2852" t="s">
        <v>118</v>
      </c>
    </row>
    <row r="2853" spans="1:38" x14ac:dyDescent="0.2">
      <c r="A2853">
        <v>1726</v>
      </c>
      <c r="B2853" s="1">
        <v>45480</v>
      </c>
      <c r="C2853" s="2">
        <v>0.41666666666666669</v>
      </c>
      <c r="D2853" s="2">
        <v>0.45833333333333331</v>
      </c>
      <c r="E2853" t="s">
        <v>38</v>
      </c>
      <c r="F2853">
        <v>3</v>
      </c>
      <c r="G2853">
        <v>16</v>
      </c>
      <c r="H2853">
        <v>15</v>
      </c>
      <c r="I2853" t="s">
        <v>13</v>
      </c>
      <c r="J2853" t="s">
        <v>18</v>
      </c>
      <c r="K2853">
        <v>59.999999999999943</v>
      </c>
      <c r="L2853">
        <v>0.9375</v>
      </c>
      <c r="M2853">
        <v>0</v>
      </c>
      <c r="N2853" t="s">
        <v>71</v>
      </c>
      <c r="O2853" t="s">
        <v>104</v>
      </c>
      <c r="P2853" t="s">
        <v>112</v>
      </c>
      <c r="Q2853" t="s">
        <v>118</v>
      </c>
      <c r="R2853" t="s">
        <v>118</v>
      </c>
      <c r="S2853">
        <v>2854</v>
      </c>
      <c r="T2853">
        <v>1042</v>
      </c>
      <c r="U2853" s="1">
        <v>45437</v>
      </c>
      <c r="V2853" s="2">
        <v>0.41666666666666669</v>
      </c>
      <c r="W2853" s="2">
        <v>0.4375</v>
      </c>
      <c r="X2853" t="s">
        <v>38</v>
      </c>
      <c r="Y2853">
        <v>3</v>
      </c>
      <c r="Z2853">
        <v>16</v>
      </c>
      <c r="AA2853">
        <v>12</v>
      </c>
      <c r="AB2853" t="s">
        <v>27</v>
      </c>
      <c r="AC2853" t="s">
        <v>40</v>
      </c>
      <c r="AD2853">
        <v>29.999999999999972</v>
      </c>
      <c r="AE2853">
        <v>0.75</v>
      </c>
      <c r="AF2853">
        <v>0</v>
      </c>
      <c r="AG2853" t="s">
        <v>77</v>
      </c>
      <c r="AH2853" t="s">
        <v>102</v>
      </c>
      <c r="AI2853" t="s">
        <v>112</v>
      </c>
      <c r="AJ2853">
        <v>2853</v>
      </c>
      <c r="AK2853">
        <v>2854</v>
      </c>
      <c r="AL2853" t="s">
        <v>118</v>
      </c>
    </row>
    <row r="2854" spans="1:38" x14ac:dyDescent="0.2">
      <c r="A2854">
        <v>1613</v>
      </c>
      <c r="B2854" s="1">
        <v>45478</v>
      </c>
      <c r="C2854" s="2">
        <v>0.41666666666666669</v>
      </c>
      <c r="D2854" s="2">
        <v>0.5</v>
      </c>
      <c r="E2854" t="s">
        <v>38</v>
      </c>
      <c r="F2854">
        <v>3</v>
      </c>
      <c r="G2854">
        <v>16</v>
      </c>
      <c r="H2854">
        <v>18</v>
      </c>
      <c r="I2854" t="s">
        <v>39</v>
      </c>
      <c r="J2854" t="s">
        <v>14</v>
      </c>
      <c r="K2854">
        <v>119.99999999999997</v>
      </c>
      <c r="L2854">
        <v>1.125</v>
      </c>
      <c r="M2854">
        <v>1</v>
      </c>
      <c r="N2854" t="s">
        <v>76</v>
      </c>
      <c r="O2854" t="s">
        <v>104</v>
      </c>
      <c r="P2854" t="s">
        <v>112</v>
      </c>
      <c r="Q2854" t="s">
        <v>118</v>
      </c>
      <c r="R2854" t="s">
        <v>124</v>
      </c>
      <c r="S2854">
        <v>2859</v>
      </c>
      <c r="T2854">
        <v>1311</v>
      </c>
      <c r="U2854" s="1">
        <v>45653</v>
      </c>
      <c r="V2854" s="2">
        <v>0.41666666666666669</v>
      </c>
      <c r="W2854" s="2">
        <v>0.45833333333333331</v>
      </c>
      <c r="X2854" t="s">
        <v>38</v>
      </c>
      <c r="Y2854">
        <v>3</v>
      </c>
      <c r="Z2854">
        <v>16</v>
      </c>
      <c r="AA2854">
        <v>5</v>
      </c>
      <c r="AB2854" t="s">
        <v>17</v>
      </c>
      <c r="AC2854" t="s">
        <v>30</v>
      </c>
      <c r="AD2854">
        <v>59.999999999999943</v>
      </c>
      <c r="AE2854">
        <v>0.3125</v>
      </c>
      <c r="AF2854">
        <v>0</v>
      </c>
      <c r="AG2854" t="s">
        <v>76</v>
      </c>
      <c r="AH2854" t="s">
        <v>109</v>
      </c>
      <c r="AI2854" t="s">
        <v>112</v>
      </c>
      <c r="AJ2854">
        <v>2858</v>
      </c>
      <c r="AK2854">
        <v>2859</v>
      </c>
      <c r="AL2854" t="s">
        <v>118</v>
      </c>
    </row>
    <row r="2855" spans="1:38" x14ac:dyDescent="0.2">
      <c r="A2855">
        <v>2961</v>
      </c>
      <c r="B2855" s="1">
        <v>45511</v>
      </c>
      <c r="C2855" s="2">
        <v>0.41666666666666669</v>
      </c>
      <c r="D2855" s="2">
        <v>0.5</v>
      </c>
      <c r="E2855" t="s">
        <v>38</v>
      </c>
      <c r="F2855">
        <v>3</v>
      </c>
      <c r="G2855">
        <v>16</v>
      </c>
      <c r="H2855">
        <v>4</v>
      </c>
      <c r="I2855" t="s">
        <v>13</v>
      </c>
      <c r="J2855" t="s">
        <v>28</v>
      </c>
      <c r="K2855">
        <v>119.99999999999997</v>
      </c>
      <c r="L2855">
        <v>0.25</v>
      </c>
      <c r="M2855">
        <v>0</v>
      </c>
      <c r="N2855" t="s">
        <v>74</v>
      </c>
      <c r="O2855" t="s">
        <v>105</v>
      </c>
      <c r="P2855" t="s">
        <v>112</v>
      </c>
      <c r="Q2855" t="s">
        <v>118</v>
      </c>
      <c r="R2855" t="s">
        <v>124</v>
      </c>
      <c r="S2855">
        <v>2852</v>
      </c>
      <c r="T2855">
        <v>2268</v>
      </c>
      <c r="U2855" s="1">
        <v>45615</v>
      </c>
      <c r="V2855" s="2">
        <v>0.41666666666666669</v>
      </c>
      <c r="W2855" s="2">
        <v>0.45833333333333331</v>
      </c>
      <c r="X2855" t="s">
        <v>38</v>
      </c>
      <c r="Y2855">
        <v>3</v>
      </c>
      <c r="Z2855">
        <v>16</v>
      </c>
      <c r="AA2855">
        <v>6</v>
      </c>
      <c r="AB2855" t="s">
        <v>39</v>
      </c>
      <c r="AC2855" t="s">
        <v>23</v>
      </c>
      <c r="AD2855">
        <v>59.999999999999943</v>
      </c>
      <c r="AE2855">
        <v>0.375</v>
      </c>
      <c r="AF2855">
        <v>0</v>
      </c>
      <c r="AG2855" t="s">
        <v>73</v>
      </c>
      <c r="AH2855" t="s">
        <v>108</v>
      </c>
      <c r="AI2855" t="s">
        <v>112</v>
      </c>
      <c r="AJ2855">
        <v>2851</v>
      </c>
      <c r="AK2855">
        <v>2852</v>
      </c>
      <c r="AL2855" t="s">
        <v>118</v>
      </c>
    </row>
    <row r="2856" spans="1:38" x14ac:dyDescent="0.2">
      <c r="A2856">
        <v>1042</v>
      </c>
      <c r="B2856" s="1">
        <v>45437</v>
      </c>
      <c r="C2856" s="2">
        <v>0.41666666666666669</v>
      </c>
      <c r="D2856" s="2">
        <v>0.4375</v>
      </c>
      <c r="E2856" t="s">
        <v>38</v>
      </c>
      <c r="F2856">
        <v>3</v>
      </c>
      <c r="G2856">
        <v>16</v>
      </c>
      <c r="H2856">
        <v>12</v>
      </c>
      <c r="I2856" t="s">
        <v>27</v>
      </c>
      <c r="J2856" t="s">
        <v>40</v>
      </c>
      <c r="K2856">
        <v>29.999999999999972</v>
      </c>
      <c r="L2856">
        <v>0.75</v>
      </c>
      <c r="M2856">
        <v>0</v>
      </c>
      <c r="N2856" t="s">
        <v>77</v>
      </c>
      <c r="O2856" t="s">
        <v>102</v>
      </c>
      <c r="P2856" t="s">
        <v>112</v>
      </c>
      <c r="Q2856" t="s">
        <v>118</v>
      </c>
      <c r="R2856" t="s">
        <v>118</v>
      </c>
      <c r="S2856">
        <v>2853</v>
      </c>
      <c r="T2856">
        <v>2961</v>
      </c>
      <c r="U2856" s="1">
        <v>45511</v>
      </c>
      <c r="V2856" s="2">
        <v>0.41666666666666669</v>
      </c>
      <c r="W2856" s="2">
        <v>0.5</v>
      </c>
      <c r="X2856" t="s">
        <v>38</v>
      </c>
      <c r="Y2856">
        <v>3</v>
      </c>
      <c r="Z2856">
        <v>16</v>
      </c>
      <c r="AA2856">
        <v>4</v>
      </c>
      <c r="AB2856" t="s">
        <v>13</v>
      </c>
      <c r="AC2856" t="s">
        <v>28</v>
      </c>
      <c r="AD2856">
        <v>119.99999999999997</v>
      </c>
      <c r="AE2856">
        <v>0.25</v>
      </c>
      <c r="AF2856">
        <v>0</v>
      </c>
      <c r="AG2856" t="s">
        <v>74</v>
      </c>
      <c r="AH2856" t="s">
        <v>105</v>
      </c>
      <c r="AI2856" t="s">
        <v>112</v>
      </c>
      <c r="AJ2856">
        <v>2852</v>
      </c>
      <c r="AK2856">
        <v>2853</v>
      </c>
      <c r="AL2856" t="s">
        <v>118</v>
      </c>
    </row>
    <row r="2857" spans="1:38" x14ac:dyDescent="0.2">
      <c r="A2857">
        <v>654</v>
      </c>
      <c r="B2857" s="1">
        <v>45558</v>
      </c>
      <c r="C2857" s="2">
        <v>0.41666666666666669</v>
      </c>
      <c r="D2857" s="2">
        <v>0.5</v>
      </c>
      <c r="E2857" t="s">
        <v>38</v>
      </c>
      <c r="F2857">
        <v>3</v>
      </c>
      <c r="G2857">
        <v>16</v>
      </c>
      <c r="H2857">
        <v>17</v>
      </c>
      <c r="I2857" t="s">
        <v>13</v>
      </c>
      <c r="J2857" t="s">
        <v>18</v>
      </c>
      <c r="K2857">
        <v>119.99999999999997</v>
      </c>
      <c r="L2857">
        <v>1.0625</v>
      </c>
      <c r="M2857">
        <v>1</v>
      </c>
      <c r="N2857" t="s">
        <v>72</v>
      </c>
      <c r="O2857" t="s">
        <v>106</v>
      </c>
      <c r="P2857" t="s">
        <v>112</v>
      </c>
      <c r="Q2857" t="s">
        <v>118</v>
      </c>
      <c r="R2857" t="s">
        <v>124</v>
      </c>
      <c r="S2857">
        <v>2839</v>
      </c>
      <c r="T2857">
        <v>651</v>
      </c>
      <c r="U2857" s="1">
        <v>45329</v>
      </c>
      <c r="V2857" s="2">
        <v>0.41666666666666669</v>
      </c>
      <c r="W2857" s="2">
        <v>0.5</v>
      </c>
      <c r="X2857" t="s">
        <v>38</v>
      </c>
      <c r="Y2857">
        <v>3</v>
      </c>
      <c r="Z2857">
        <v>16</v>
      </c>
      <c r="AA2857">
        <v>3</v>
      </c>
      <c r="AB2857" t="s">
        <v>42</v>
      </c>
      <c r="AC2857" t="s">
        <v>28</v>
      </c>
      <c r="AD2857">
        <v>119.99999999999997</v>
      </c>
      <c r="AE2857">
        <v>0.1875</v>
      </c>
      <c r="AF2857">
        <v>0</v>
      </c>
      <c r="AG2857" t="s">
        <v>74</v>
      </c>
      <c r="AH2857" t="s">
        <v>99</v>
      </c>
      <c r="AI2857" t="s">
        <v>112</v>
      </c>
      <c r="AJ2857">
        <v>2838</v>
      </c>
      <c r="AK2857">
        <v>2839</v>
      </c>
      <c r="AL2857" t="s">
        <v>118</v>
      </c>
    </row>
    <row r="2858" spans="1:38" x14ac:dyDescent="0.2">
      <c r="A2858">
        <v>2868</v>
      </c>
      <c r="B2858" s="1">
        <v>45639</v>
      </c>
      <c r="C2858" s="2">
        <v>0.41666666666666669</v>
      </c>
      <c r="D2858" s="2">
        <v>0.45833333333333331</v>
      </c>
      <c r="E2858" t="s">
        <v>38</v>
      </c>
      <c r="F2858">
        <v>3</v>
      </c>
      <c r="G2858">
        <v>16</v>
      </c>
      <c r="H2858">
        <v>1</v>
      </c>
      <c r="I2858" t="s">
        <v>13</v>
      </c>
      <c r="J2858" t="s">
        <v>23</v>
      </c>
      <c r="K2858">
        <v>59.999999999999943</v>
      </c>
      <c r="L2858">
        <v>6.25E-2</v>
      </c>
      <c r="M2858">
        <v>0</v>
      </c>
      <c r="N2858" t="s">
        <v>76</v>
      </c>
      <c r="O2858" t="s">
        <v>109</v>
      </c>
      <c r="P2858" t="s">
        <v>112</v>
      </c>
      <c r="Q2858" t="s">
        <v>117</v>
      </c>
      <c r="R2858" t="s">
        <v>118</v>
      </c>
      <c r="S2858">
        <v>2840</v>
      </c>
      <c r="T2858">
        <v>654</v>
      </c>
      <c r="U2858" s="1">
        <v>45558</v>
      </c>
      <c r="V2858" s="2">
        <v>0.41666666666666669</v>
      </c>
      <c r="W2858" s="2">
        <v>0.5</v>
      </c>
      <c r="X2858" t="s">
        <v>38</v>
      </c>
      <c r="Y2858">
        <v>3</v>
      </c>
      <c r="Z2858">
        <v>16</v>
      </c>
      <c r="AA2858">
        <v>17</v>
      </c>
      <c r="AB2858" t="s">
        <v>13</v>
      </c>
      <c r="AC2858" t="s">
        <v>18</v>
      </c>
      <c r="AD2858">
        <v>119.99999999999997</v>
      </c>
      <c r="AE2858">
        <v>1.0625</v>
      </c>
      <c r="AF2858">
        <v>1</v>
      </c>
      <c r="AG2858" t="s">
        <v>72</v>
      </c>
      <c r="AH2858" t="s">
        <v>106</v>
      </c>
      <c r="AI2858" t="s">
        <v>112</v>
      </c>
      <c r="AJ2858">
        <v>2839</v>
      </c>
      <c r="AK2858">
        <v>2840</v>
      </c>
      <c r="AL2858" t="s">
        <v>118</v>
      </c>
    </row>
    <row r="2859" spans="1:38" x14ac:dyDescent="0.2">
      <c r="A2859">
        <v>47</v>
      </c>
      <c r="B2859" s="1">
        <v>45532</v>
      </c>
      <c r="C2859" s="2">
        <v>0.41666666666666669</v>
      </c>
      <c r="D2859" s="2">
        <v>0.4375</v>
      </c>
      <c r="E2859" t="s">
        <v>38</v>
      </c>
      <c r="F2859">
        <v>3</v>
      </c>
      <c r="G2859">
        <v>16</v>
      </c>
      <c r="H2859">
        <v>11</v>
      </c>
      <c r="I2859" t="s">
        <v>13</v>
      </c>
      <c r="J2859" t="s">
        <v>40</v>
      </c>
      <c r="K2859">
        <v>29.999999999999972</v>
      </c>
      <c r="L2859">
        <v>0.6875</v>
      </c>
      <c r="M2859">
        <v>0</v>
      </c>
      <c r="N2859" t="s">
        <v>74</v>
      </c>
      <c r="O2859" t="s">
        <v>105</v>
      </c>
      <c r="P2859" t="s">
        <v>112</v>
      </c>
      <c r="Q2859" t="s">
        <v>118</v>
      </c>
      <c r="R2859" t="s">
        <v>118</v>
      </c>
      <c r="S2859">
        <v>2841</v>
      </c>
      <c r="T2859">
        <v>2868</v>
      </c>
      <c r="U2859" s="1">
        <v>45639</v>
      </c>
      <c r="V2859" s="2">
        <v>0.41666666666666669</v>
      </c>
      <c r="W2859" s="2">
        <v>0.45833333333333331</v>
      </c>
      <c r="X2859" t="s">
        <v>38</v>
      </c>
      <c r="Y2859">
        <v>3</v>
      </c>
      <c r="Z2859">
        <v>16</v>
      </c>
      <c r="AA2859">
        <v>1</v>
      </c>
      <c r="AB2859" t="s">
        <v>13</v>
      </c>
      <c r="AC2859" t="s">
        <v>23</v>
      </c>
      <c r="AD2859">
        <v>59.999999999999943</v>
      </c>
      <c r="AE2859">
        <v>6.25E-2</v>
      </c>
      <c r="AF2859">
        <v>0</v>
      </c>
      <c r="AG2859" t="s">
        <v>76</v>
      </c>
      <c r="AH2859" t="s">
        <v>109</v>
      </c>
      <c r="AI2859" t="s">
        <v>112</v>
      </c>
      <c r="AJ2859">
        <v>2840</v>
      </c>
      <c r="AK2859">
        <v>2841</v>
      </c>
      <c r="AL2859" t="s">
        <v>118</v>
      </c>
    </row>
    <row r="2860" spans="1:38" x14ac:dyDescent="0.2">
      <c r="A2860">
        <v>886</v>
      </c>
      <c r="B2860" s="1">
        <v>45508</v>
      </c>
      <c r="C2860" s="2">
        <v>0.41666666666666669</v>
      </c>
      <c r="D2860" s="2">
        <v>0.45833333333333331</v>
      </c>
      <c r="E2860" t="s">
        <v>38</v>
      </c>
      <c r="F2860">
        <v>3</v>
      </c>
      <c r="G2860">
        <v>16</v>
      </c>
      <c r="H2860">
        <v>4</v>
      </c>
      <c r="I2860" t="s">
        <v>39</v>
      </c>
      <c r="J2860" t="s">
        <v>14</v>
      </c>
      <c r="K2860">
        <v>59.999999999999943</v>
      </c>
      <c r="L2860">
        <v>0.25</v>
      </c>
      <c r="M2860">
        <v>0</v>
      </c>
      <c r="N2860" t="s">
        <v>71</v>
      </c>
      <c r="O2860" t="s">
        <v>105</v>
      </c>
      <c r="P2860" t="s">
        <v>112</v>
      </c>
      <c r="Q2860" t="s">
        <v>118</v>
      </c>
      <c r="R2860" t="s">
        <v>118</v>
      </c>
      <c r="S2860">
        <v>2842</v>
      </c>
      <c r="T2860">
        <v>47</v>
      </c>
      <c r="U2860" s="1">
        <v>45532</v>
      </c>
      <c r="V2860" s="2">
        <v>0.41666666666666669</v>
      </c>
      <c r="W2860" s="2">
        <v>0.4375</v>
      </c>
      <c r="X2860" t="s">
        <v>38</v>
      </c>
      <c r="Y2860">
        <v>3</v>
      </c>
      <c r="Z2860">
        <v>16</v>
      </c>
      <c r="AA2860">
        <v>11</v>
      </c>
      <c r="AB2860" t="s">
        <v>13</v>
      </c>
      <c r="AC2860" t="s">
        <v>40</v>
      </c>
      <c r="AD2860">
        <v>29.999999999999972</v>
      </c>
      <c r="AE2860">
        <v>0.6875</v>
      </c>
      <c r="AF2860">
        <v>0</v>
      </c>
      <c r="AG2860" t="s">
        <v>74</v>
      </c>
      <c r="AH2860" t="s">
        <v>105</v>
      </c>
      <c r="AI2860" t="s">
        <v>112</v>
      </c>
      <c r="AJ2860">
        <v>2841</v>
      </c>
      <c r="AK2860">
        <v>2842</v>
      </c>
      <c r="AL2860" t="s">
        <v>118</v>
      </c>
    </row>
    <row r="2861" spans="1:38" x14ac:dyDescent="0.2">
      <c r="A2861">
        <v>227</v>
      </c>
      <c r="B2861" s="1">
        <v>45486</v>
      </c>
      <c r="C2861" s="2">
        <v>0.41666666666666669</v>
      </c>
      <c r="D2861" s="2">
        <v>0.5</v>
      </c>
      <c r="E2861" t="s">
        <v>38</v>
      </c>
      <c r="F2861">
        <v>3</v>
      </c>
      <c r="G2861">
        <v>16</v>
      </c>
      <c r="H2861">
        <v>5</v>
      </c>
      <c r="I2861" t="s">
        <v>22</v>
      </c>
      <c r="J2861" t="s">
        <v>40</v>
      </c>
      <c r="K2861">
        <v>119.99999999999997</v>
      </c>
      <c r="L2861">
        <v>0.3125</v>
      </c>
      <c r="M2861">
        <v>0</v>
      </c>
      <c r="N2861" t="s">
        <v>77</v>
      </c>
      <c r="O2861" t="s">
        <v>104</v>
      </c>
      <c r="P2861" t="s">
        <v>112</v>
      </c>
      <c r="Q2861" t="s">
        <v>118</v>
      </c>
      <c r="R2861" t="s">
        <v>124</v>
      </c>
      <c r="S2861">
        <v>2843</v>
      </c>
      <c r="T2861">
        <v>886</v>
      </c>
      <c r="U2861" s="1">
        <v>45508</v>
      </c>
      <c r="V2861" s="2">
        <v>0.41666666666666669</v>
      </c>
      <c r="W2861" s="2">
        <v>0.45833333333333331</v>
      </c>
      <c r="X2861" t="s">
        <v>38</v>
      </c>
      <c r="Y2861">
        <v>3</v>
      </c>
      <c r="Z2861">
        <v>16</v>
      </c>
      <c r="AA2861">
        <v>4</v>
      </c>
      <c r="AB2861" t="s">
        <v>39</v>
      </c>
      <c r="AC2861" t="s">
        <v>14</v>
      </c>
      <c r="AD2861">
        <v>59.999999999999943</v>
      </c>
      <c r="AE2861">
        <v>0.25</v>
      </c>
      <c r="AF2861">
        <v>0</v>
      </c>
      <c r="AG2861" t="s">
        <v>71</v>
      </c>
      <c r="AH2861" t="s">
        <v>105</v>
      </c>
      <c r="AI2861" t="s">
        <v>112</v>
      </c>
      <c r="AJ2861">
        <v>2842</v>
      </c>
      <c r="AK2861">
        <v>2843</v>
      </c>
      <c r="AL2861" t="s">
        <v>118</v>
      </c>
    </row>
    <row r="2862" spans="1:38" x14ac:dyDescent="0.2">
      <c r="A2862">
        <v>377</v>
      </c>
      <c r="B2862" s="1">
        <v>45605</v>
      </c>
      <c r="C2862" s="2">
        <v>0.41666666666666669</v>
      </c>
      <c r="D2862" s="2">
        <v>0.4375</v>
      </c>
      <c r="E2862" t="s">
        <v>38</v>
      </c>
      <c r="F2862">
        <v>3</v>
      </c>
      <c r="G2862">
        <v>16</v>
      </c>
      <c r="H2862">
        <v>15</v>
      </c>
      <c r="I2862" t="s">
        <v>13</v>
      </c>
      <c r="J2862" t="s">
        <v>40</v>
      </c>
      <c r="K2862">
        <v>29.999999999999972</v>
      </c>
      <c r="L2862">
        <v>0.9375</v>
      </c>
      <c r="M2862">
        <v>0</v>
      </c>
      <c r="N2862" t="s">
        <v>77</v>
      </c>
      <c r="O2862" t="s">
        <v>108</v>
      </c>
      <c r="P2862" t="s">
        <v>112</v>
      </c>
      <c r="Q2862" t="s">
        <v>118</v>
      </c>
      <c r="R2862" t="s">
        <v>118</v>
      </c>
      <c r="S2862">
        <v>2844</v>
      </c>
      <c r="T2862">
        <v>227</v>
      </c>
      <c r="U2862" s="1">
        <v>45486</v>
      </c>
      <c r="V2862" s="2">
        <v>0.41666666666666669</v>
      </c>
      <c r="W2862" s="2">
        <v>0.5</v>
      </c>
      <c r="X2862" t="s">
        <v>38</v>
      </c>
      <c r="Y2862">
        <v>3</v>
      </c>
      <c r="Z2862">
        <v>16</v>
      </c>
      <c r="AA2862">
        <v>5</v>
      </c>
      <c r="AB2862" t="s">
        <v>22</v>
      </c>
      <c r="AC2862" t="s">
        <v>40</v>
      </c>
      <c r="AD2862">
        <v>119.99999999999997</v>
      </c>
      <c r="AE2862">
        <v>0.3125</v>
      </c>
      <c r="AF2862">
        <v>0</v>
      </c>
      <c r="AG2862" t="s">
        <v>77</v>
      </c>
      <c r="AH2862" t="s">
        <v>104</v>
      </c>
      <c r="AI2862" t="s">
        <v>112</v>
      </c>
      <c r="AJ2862">
        <v>2843</v>
      </c>
      <c r="AK2862">
        <v>2844</v>
      </c>
      <c r="AL2862" t="s">
        <v>118</v>
      </c>
    </row>
    <row r="2863" spans="1:38" x14ac:dyDescent="0.2">
      <c r="A2863">
        <v>651</v>
      </c>
      <c r="B2863" s="1">
        <v>45329</v>
      </c>
      <c r="C2863" s="2">
        <v>0.41666666666666669</v>
      </c>
      <c r="D2863" s="2">
        <v>0.5</v>
      </c>
      <c r="E2863" t="s">
        <v>38</v>
      </c>
      <c r="F2863">
        <v>3</v>
      </c>
      <c r="G2863">
        <v>16</v>
      </c>
      <c r="H2863">
        <v>3</v>
      </c>
      <c r="I2863" t="s">
        <v>42</v>
      </c>
      <c r="J2863" t="s">
        <v>28</v>
      </c>
      <c r="K2863">
        <v>119.99999999999997</v>
      </c>
      <c r="L2863">
        <v>0.1875</v>
      </c>
      <c r="M2863">
        <v>0</v>
      </c>
      <c r="N2863" t="s">
        <v>74</v>
      </c>
      <c r="O2863" t="s">
        <v>99</v>
      </c>
      <c r="P2863" t="s">
        <v>112</v>
      </c>
      <c r="Q2863" t="s">
        <v>117</v>
      </c>
      <c r="R2863" t="s">
        <v>124</v>
      </c>
      <c r="S2863">
        <v>2838</v>
      </c>
      <c r="T2863">
        <v>11</v>
      </c>
      <c r="U2863" s="1">
        <v>45655</v>
      </c>
      <c r="V2863" s="2">
        <v>0.4375</v>
      </c>
      <c r="W2863" s="2">
        <v>0.52083333333333337</v>
      </c>
      <c r="X2863" t="s">
        <v>38</v>
      </c>
      <c r="Y2863">
        <v>3</v>
      </c>
      <c r="Z2863">
        <v>16</v>
      </c>
      <c r="AA2863">
        <v>19</v>
      </c>
      <c r="AB2863" t="s">
        <v>39</v>
      </c>
      <c r="AC2863" t="s">
        <v>23</v>
      </c>
      <c r="AD2863">
        <v>120.00000000000006</v>
      </c>
      <c r="AE2863">
        <v>1.1875</v>
      </c>
      <c r="AF2863">
        <v>1</v>
      </c>
      <c r="AG2863" t="s">
        <v>71</v>
      </c>
      <c r="AH2863" t="s">
        <v>109</v>
      </c>
      <c r="AI2863" t="s">
        <v>112</v>
      </c>
      <c r="AJ2863">
        <v>2837</v>
      </c>
      <c r="AK2863">
        <v>2838</v>
      </c>
      <c r="AL2863" t="s">
        <v>118</v>
      </c>
    </row>
    <row r="2864" spans="1:38" x14ac:dyDescent="0.2">
      <c r="A2864">
        <v>703</v>
      </c>
      <c r="B2864" s="1">
        <v>45450</v>
      </c>
      <c r="C2864" s="2">
        <v>0.41666666666666669</v>
      </c>
      <c r="D2864" s="2">
        <v>0.47916666666666669</v>
      </c>
      <c r="E2864" t="s">
        <v>38</v>
      </c>
      <c r="F2864">
        <v>3</v>
      </c>
      <c r="G2864">
        <v>16</v>
      </c>
      <c r="H2864">
        <v>17</v>
      </c>
      <c r="I2864" t="s">
        <v>41</v>
      </c>
      <c r="J2864" t="s">
        <v>40</v>
      </c>
      <c r="K2864">
        <v>90</v>
      </c>
      <c r="L2864">
        <v>1.0625</v>
      </c>
      <c r="M2864">
        <v>1</v>
      </c>
      <c r="N2864" t="s">
        <v>76</v>
      </c>
      <c r="O2864" t="s">
        <v>103</v>
      </c>
      <c r="P2864" t="s">
        <v>112</v>
      </c>
      <c r="Q2864" t="s">
        <v>118</v>
      </c>
      <c r="R2864" t="s">
        <v>118</v>
      </c>
      <c r="S2864">
        <v>2846</v>
      </c>
      <c r="T2864">
        <v>2887</v>
      </c>
      <c r="U2864" s="1">
        <v>45387</v>
      </c>
      <c r="V2864" s="2">
        <v>0.41666666666666669</v>
      </c>
      <c r="W2864" s="2">
        <v>0.5</v>
      </c>
      <c r="X2864" t="s">
        <v>38</v>
      </c>
      <c r="Y2864">
        <v>3</v>
      </c>
      <c r="Z2864">
        <v>16</v>
      </c>
      <c r="AA2864">
        <v>16</v>
      </c>
      <c r="AB2864" t="s">
        <v>17</v>
      </c>
      <c r="AC2864" t="s">
        <v>40</v>
      </c>
      <c r="AD2864">
        <v>119.99999999999997</v>
      </c>
      <c r="AE2864">
        <v>1</v>
      </c>
      <c r="AF2864">
        <v>0</v>
      </c>
      <c r="AG2864" t="s">
        <v>76</v>
      </c>
      <c r="AH2864" t="s">
        <v>101</v>
      </c>
      <c r="AI2864" t="s">
        <v>112</v>
      </c>
      <c r="AJ2864">
        <v>2845</v>
      </c>
      <c r="AK2864">
        <v>2846</v>
      </c>
      <c r="AL2864" t="s">
        <v>118</v>
      </c>
    </row>
    <row r="2865" spans="1:38" x14ac:dyDescent="0.2">
      <c r="A2865">
        <v>2654</v>
      </c>
      <c r="B2865" s="1">
        <v>45312</v>
      </c>
      <c r="C2865" s="2">
        <v>0.41666666666666669</v>
      </c>
      <c r="D2865" s="2">
        <v>0.5</v>
      </c>
      <c r="E2865" t="s">
        <v>38</v>
      </c>
      <c r="F2865">
        <v>3</v>
      </c>
      <c r="G2865">
        <v>16</v>
      </c>
      <c r="H2865">
        <v>14</v>
      </c>
      <c r="I2865" t="s">
        <v>13</v>
      </c>
      <c r="J2865" t="s">
        <v>18</v>
      </c>
      <c r="K2865">
        <v>119.99999999999997</v>
      </c>
      <c r="L2865">
        <v>0.875</v>
      </c>
      <c r="M2865">
        <v>0</v>
      </c>
      <c r="N2865" t="s">
        <v>71</v>
      </c>
      <c r="O2865" t="s">
        <v>98</v>
      </c>
      <c r="P2865" t="s">
        <v>112</v>
      </c>
      <c r="Q2865" t="s">
        <v>118</v>
      </c>
      <c r="R2865" t="s">
        <v>124</v>
      </c>
      <c r="S2865">
        <v>2847</v>
      </c>
      <c r="T2865">
        <v>703</v>
      </c>
      <c r="U2865" s="1">
        <v>45450</v>
      </c>
      <c r="V2865" s="2">
        <v>0.41666666666666669</v>
      </c>
      <c r="W2865" s="2">
        <v>0.47916666666666669</v>
      </c>
      <c r="X2865" t="s">
        <v>38</v>
      </c>
      <c r="Y2865">
        <v>3</v>
      </c>
      <c r="Z2865">
        <v>16</v>
      </c>
      <c r="AA2865">
        <v>17</v>
      </c>
      <c r="AB2865" t="s">
        <v>41</v>
      </c>
      <c r="AC2865" t="s">
        <v>40</v>
      </c>
      <c r="AD2865">
        <v>90</v>
      </c>
      <c r="AE2865">
        <v>1.0625</v>
      </c>
      <c r="AF2865">
        <v>1</v>
      </c>
      <c r="AG2865" t="s">
        <v>76</v>
      </c>
      <c r="AH2865" t="s">
        <v>103</v>
      </c>
      <c r="AI2865" t="s">
        <v>112</v>
      </c>
      <c r="AJ2865">
        <v>2846</v>
      </c>
      <c r="AK2865">
        <v>2847</v>
      </c>
      <c r="AL2865" t="s">
        <v>118</v>
      </c>
    </row>
    <row r="2866" spans="1:38" x14ac:dyDescent="0.2">
      <c r="A2866">
        <v>1820</v>
      </c>
      <c r="B2866" s="1">
        <v>45500</v>
      </c>
      <c r="C2866" s="2">
        <v>0.41666666666666669</v>
      </c>
      <c r="D2866" s="2">
        <v>0.5</v>
      </c>
      <c r="E2866" t="s">
        <v>38</v>
      </c>
      <c r="F2866">
        <v>3</v>
      </c>
      <c r="G2866">
        <v>16</v>
      </c>
      <c r="H2866">
        <v>15</v>
      </c>
      <c r="I2866" t="s">
        <v>13</v>
      </c>
      <c r="J2866" t="s">
        <v>18</v>
      </c>
      <c r="K2866">
        <v>119.99999999999997</v>
      </c>
      <c r="L2866">
        <v>0.9375</v>
      </c>
      <c r="M2866">
        <v>0</v>
      </c>
      <c r="N2866" t="s">
        <v>77</v>
      </c>
      <c r="O2866" t="s">
        <v>104</v>
      </c>
      <c r="P2866" t="s">
        <v>112</v>
      </c>
      <c r="Q2866" t="s">
        <v>118</v>
      </c>
      <c r="R2866" t="s">
        <v>124</v>
      </c>
      <c r="S2866">
        <v>2848</v>
      </c>
      <c r="T2866">
        <v>2654</v>
      </c>
      <c r="U2866" s="1">
        <v>45312</v>
      </c>
      <c r="V2866" s="2">
        <v>0.41666666666666669</v>
      </c>
      <c r="W2866" s="2">
        <v>0.5</v>
      </c>
      <c r="X2866" t="s">
        <v>38</v>
      </c>
      <c r="Y2866">
        <v>3</v>
      </c>
      <c r="Z2866">
        <v>16</v>
      </c>
      <c r="AA2866">
        <v>14</v>
      </c>
      <c r="AB2866" t="s">
        <v>13</v>
      </c>
      <c r="AC2866" t="s">
        <v>18</v>
      </c>
      <c r="AD2866">
        <v>119.99999999999997</v>
      </c>
      <c r="AE2866">
        <v>0.875</v>
      </c>
      <c r="AF2866">
        <v>0</v>
      </c>
      <c r="AG2866" t="s">
        <v>71</v>
      </c>
      <c r="AH2866" t="s">
        <v>98</v>
      </c>
      <c r="AI2866" t="s">
        <v>112</v>
      </c>
      <c r="AJ2866">
        <v>2847</v>
      </c>
      <c r="AK2866">
        <v>2848</v>
      </c>
      <c r="AL2866" t="s">
        <v>118</v>
      </c>
    </row>
    <row r="2867" spans="1:38" x14ac:dyDescent="0.2">
      <c r="A2867">
        <v>2408</v>
      </c>
      <c r="B2867" s="1">
        <v>45502</v>
      </c>
      <c r="C2867" s="2">
        <v>0.41666666666666669</v>
      </c>
      <c r="D2867" s="2">
        <v>0.45833333333333331</v>
      </c>
      <c r="E2867" t="s">
        <v>38</v>
      </c>
      <c r="F2867">
        <v>3</v>
      </c>
      <c r="G2867">
        <v>16</v>
      </c>
      <c r="H2867">
        <v>2</v>
      </c>
      <c r="I2867" t="s">
        <v>22</v>
      </c>
      <c r="J2867" t="s">
        <v>18</v>
      </c>
      <c r="K2867">
        <v>59.999999999999943</v>
      </c>
      <c r="L2867">
        <v>0.125</v>
      </c>
      <c r="M2867">
        <v>0</v>
      </c>
      <c r="N2867" t="s">
        <v>72</v>
      </c>
      <c r="O2867" t="s">
        <v>104</v>
      </c>
      <c r="P2867" t="s">
        <v>112</v>
      </c>
      <c r="Q2867" t="s">
        <v>117</v>
      </c>
      <c r="R2867" t="s">
        <v>118</v>
      </c>
      <c r="S2867">
        <v>2849</v>
      </c>
      <c r="T2867">
        <v>1820</v>
      </c>
      <c r="U2867" s="1">
        <v>45500</v>
      </c>
      <c r="V2867" s="2">
        <v>0.41666666666666669</v>
      </c>
      <c r="W2867" s="2">
        <v>0.5</v>
      </c>
      <c r="X2867" t="s">
        <v>38</v>
      </c>
      <c r="Y2867">
        <v>3</v>
      </c>
      <c r="Z2867">
        <v>16</v>
      </c>
      <c r="AA2867">
        <v>15</v>
      </c>
      <c r="AB2867" t="s">
        <v>13</v>
      </c>
      <c r="AC2867" t="s">
        <v>18</v>
      </c>
      <c r="AD2867">
        <v>119.99999999999997</v>
      </c>
      <c r="AE2867">
        <v>0.9375</v>
      </c>
      <c r="AF2867">
        <v>0</v>
      </c>
      <c r="AG2867" t="s">
        <v>77</v>
      </c>
      <c r="AH2867" t="s">
        <v>104</v>
      </c>
      <c r="AI2867" t="s">
        <v>112</v>
      </c>
      <c r="AJ2867">
        <v>2848</v>
      </c>
      <c r="AK2867">
        <v>2849</v>
      </c>
      <c r="AL2867" t="s">
        <v>118</v>
      </c>
    </row>
    <row r="2868" spans="1:38" x14ac:dyDescent="0.2">
      <c r="A2868">
        <v>828</v>
      </c>
      <c r="B2868" s="1">
        <v>45363</v>
      </c>
      <c r="C2868" s="2">
        <v>0.41666666666666669</v>
      </c>
      <c r="D2868" s="2">
        <v>0.47916666666666669</v>
      </c>
      <c r="E2868" t="s">
        <v>38</v>
      </c>
      <c r="F2868">
        <v>3</v>
      </c>
      <c r="G2868">
        <v>16</v>
      </c>
      <c r="H2868">
        <v>18</v>
      </c>
      <c r="I2868" t="s">
        <v>13</v>
      </c>
      <c r="J2868" t="s">
        <v>30</v>
      </c>
      <c r="K2868">
        <v>90</v>
      </c>
      <c r="L2868">
        <v>1.125</v>
      </c>
      <c r="M2868">
        <v>1</v>
      </c>
      <c r="N2868" t="s">
        <v>73</v>
      </c>
      <c r="O2868" t="s">
        <v>100</v>
      </c>
      <c r="P2868" t="s">
        <v>112</v>
      </c>
      <c r="Q2868" t="s">
        <v>118</v>
      </c>
      <c r="R2868" t="s">
        <v>118</v>
      </c>
      <c r="S2868">
        <v>2850</v>
      </c>
      <c r="T2868">
        <v>2408</v>
      </c>
      <c r="U2868" s="1">
        <v>45502</v>
      </c>
      <c r="V2868" s="2">
        <v>0.41666666666666669</v>
      </c>
      <c r="W2868" s="2">
        <v>0.45833333333333331</v>
      </c>
      <c r="X2868" t="s">
        <v>38</v>
      </c>
      <c r="Y2868">
        <v>3</v>
      </c>
      <c r="Z2868">
        <v>16</v>
      </c>
      <c r="AA2868">
        <v>2</v>
      </c>
      <c r="AB2868" t="s">
        <v>22</v>
      </c>
      <c r="AC2868" t="s">
        <v>18</v>
      </c>
      <c r="AD2868">
        <v>59.999999999999943</v>
      </c>
      <c r="AE2868">
        <v>0.125</v>
      </c>
      <c r="AF2868">
        <v>0</v>
      </c>
      <c r="AG2868" t="s">
        <v>72</v>
      </c>
      <c r="AH2868" t="s">
        <v>104</v>
      </c>
      <c r="AI2868" t="s">
        <v>112</v>
      </c>
      <c r="AJ2868">
        <v>2849</v>
      </c>
      <c r="AK2868">
        <v>2850</v>
      </c>
      <c r="AL2868" t="s">
        <v>118</v>
      </c>
    </row>
    <row r="2869" spans="1:38" x14ac:dyDescent="0.2">
      <c r="A2869">
        <v>2268</v>
      </c>
      <c r="B2869" s="1">
        <v>45615</v>
      </c>
      <c r="C2869" s="2">
        <v>0.41666666666666669</v>
      </c>
      <c r="D2869" s="2">
        <v>0.45833333333333331</v>
      </c>
      <c r="E2869" t="s">
        <v>38</v>
      </c>
      <c r="F2869">
        <v>3</v>
      </c>
      <c r="G2869">
        <v>16</v>
      </c>
      <c r="H2869">
        <v>6</v>
      </c>
      <c r="I2869" t="s">
        <v>39</v>
      </c>
      <c r="J2869" t="s">
        <v>23</v>
      </c>
      <c r="K2869">
        <v>59.999999999999943</v>
      </c>
      <c r="L2869">
        <v>0.375</v>
      </c>
      <c r="M2869">
        <v>0</v>
      </c>
      <c r="N2869" t="s">
        <v>73</v>
      </c>
      <c r="O2869" t="s">
        <v>108</v>
      </c>
      <c r="P2869" t="s">
        <v>112</v>
      </c>
      <c r="Q2869" t="s">
        <v>118</v>
      </c>
      <c r="R2869" t="s">
        <v>118</v>
      </c>
      <c r="S2869">
        <v>2851</v>
      </c>
      <c r="T2869">
        <v>828</v>
      </c>
      <c r="U2869" s="1">
        <v>45363</v>
      </c>
      <c r="V2869" s="2">
        <v>0.41666666666666669</v>
      </c>
      <c r="W2869" s="2">
        <v>0.47916666666666669</v>
      </c>
      <c r="X2869" t="s">
        <v>38</v>
      </c>
      <c r="Y2869">
        <v>3</v>
      </c>
      <c r="Z2869">
        <v>16</v>
      </c>
      <c r="AA2869">
        <v>18</v>
      </c>
      <c r="AB2869" t="s">
        <v>13</v>
      </c>
      <c r="AC2869" t="s">
        <v>30</v>
      </c>
      <c r="AD2869">
        <v>90</v>
      </c>
      <c r="AE2869">
        <v>1.125</v>
      </c>
      <c r="AF2869">
        <v>1</v>
      </c>
      <c r="AG2869" t="s">
        <v>73</v>
      </c>
      <c r="AH2869" t="s">
        <v>100</v>
      </c>
      <c r="AI2869" t="s">
        <v>112</v>
      </c>
      <c r="AJ2869">
        <v>2850</v>
      </c>
      <c r="AK2869">
        <v>2851</v>
      </c>
      <c r="AL2869" t="s">
        <v>118</v>
      </c>
    </row>
    <row r="2870" spans="1:38" x14ac:dyDescent="0.2">
      <c r="A2870">
        <v>2887</v>
      </c>
      <c r="B2870" s="1">
        <v>45387</v>
      </c>
      <c r="C2870" s="2">
        <v>0.41666666666666669</v>
      </c>
      <c r="D2870" s="2">
        <v>0.5</v>
      </c>
      <c r="E2870" t="s">
        <v>38</v>
      </c>
      <c r="F2870">
        <v>3</v>
      </c>
      <c r="G2870">
        <v>16</v>
      </c>
      <c r="H2870">
        <v>16</v>
      </c>
      <c r="I2870" t="s">
        <v>17</v>
      </c>
      <c r="J2870" t="s">
        <v>40</v>
      </c>
      <c r="K2870">
        <v>119.99999999999997</v>
      </c>
      <c r="L2870">
        <v>1</v>
      </c>
      <c r="M2870">
        <v>0</v>
      </c>
      <c r="N2870" t="s">
        <v>76</v>
      </c>
      <c r="O2870" t="s">
        <v>101</v>
      </c>
      <c r="P2870" t="s">
        <v>112</v>
      </c>
      <c r="Q2870" t="s">
        <v>118</v>
      </c>
      <c r="R2870" t="s">
        <v>124</v>
      </c>
      <c r="S2870">
        <v>2845</v>
      </c>
      <c r="T2870">
        <v>377</v>
      </c>
      <c r="U2870" s="1">
        <v>45605</v>
      </c>
      <c r="V2870" s="2">
        <v>0.41666666666666669</v>
      </c>
      <c r="W2870" s="2">
        <v>0.4375</v>
      </c>
      <c r="X2870" t="s">
        <v>38</v>
      </c>
      <c r="Y2870">
        <v>3</v>
      </c>
      <c r="Z2870">
        <v>16</v>
      </c>
      <c r="AA2870">
        <v>15</v>
      </c>
      <c r="AB2870" t="s">
        <v>13</v>
      </c>
      <c r="AC2870" t="s">
        <v>40</v>
      </c>
      <c r="AD2870">
        <v>29.999999999999972</v>
      </c>
      <c r="AE2870">
        <v>0.9375</v>
      </c>
      <c r="AF2870">
        <v>0</v>
      </c>
      <c r="AG2870" t="s">
        <v>77</v>
      </c>
      <c r="AH2870" t="s">
        <v>108</v>
      </c>
      <c r="AI2870" t="s">
        <v>112</v>
      </c>
      <c r="AJ2870">
        <v>2844</v>
      </c>
      <c r="AK2870">
        <v>2845</v>
      </c>
      <c r="AL2870" t="s">
        <v>118</v>
      </c>
    </row>
    <row r="2871" spans="1:38" x14ac:dyDescent="0.2">
      <c r="A2871">
        <v>335</v>
      </c>
      <c r="B2871" s="1">
        <v>45643</v>
      </c>
      <c r="C2871" s="2">
        <v>0.39583333333333331</v>
      </c>
      <c r="D2871" s="2">
        <v>0.4375</v>
      </c>
      <c r="E2871" t="s">
        <v>38</v>
      </c>
      <c r="F2871">
        <v>3</v>
      </c>
      <c r="G2871">
        <v>16</v>
      </c>
      <c r="H2871">
        <v>11</v>
      </c>
      <c r="I2871" t="s">
        <v>27</v>
      </c>
      <c r="J2871" t="s">
        <v>30</v>
      </c>
      <c r="K2871">
        <v>60.000000000000028</v>
      </c>
      <c r="L2871">
        <v>0.6875</v>
      </c>
      <c r="M2871">
        <v>0</v>
      </c>
      <c r="N2871" t="s">
        <v>73</v>
      </c>
      <c r="O2871" t="s">
        <v>109</v>
      </c>
      <c r="P2871" t="s">
        <v>112</v>
      </c>
      <c r="Q2871" t="s">
        <v>118</v>
      </c>
      <c r="R2871" t="s">
        <v>118</v>
      </c>
      <c r="S2871">
        <v>2888</v>
      </c>
      <c r="T2871">
        <v>1787</v>
      </c>
      <c r="U2871" s="1">
        <v>45589</v>
      </c>
      <c r="V2871" s="2">
        <v>0.39583333333333331</v>
      </c>
      <c r="W2871" s="2">
        <v>0.45833333333333331</v>
      </c>
      <c r="X2871" t="s">
        <v>38</v>
      </c>
      <c r="Y2871">
        <v>3</v>
      </c>
      <c r="Z2871">
        <v>16</v>
      </c>
      <c r="AA2871">
        <v>14</v>
      </c>
      <c r="AB2871" t="s">
        <v>27</v>
      </c>
      <c r="AC2871" t="s">
        <v>40</v>
      </c>
      <c r="AD2871">
        <v>90</v>
      </c>
      <c r="AE2871">
        <v>0.875</v>
      </c>
      <c r="AF2871">
        <v>0</v>
      </c>
      <c r="AG2871" t="s">
        <v>75</v>
      </c>
      <c r="AH2871" t="s">
        <v>107</v>
      </c>
      <c r="AI2871" t="s">
        <v>112</v>
      </c>
      <c r="AJ2871">
        <v>2887</v>
      </c>
      <c r="AK2871">
        <v>2888</v>
      </c>
      <c r="AL2871" t="s">
        <v>118</v>
      </c>
    </row>
    <row r="2872" spans="1:38" x14ac:dyDescent="0.2">
      <c r="A2872">
        <v>2457</v>
      </c>
      <c r="B2872" s="1">
        <v>45604</v>
      </c>
      <c r="C2872" s="2">
        <v>0.39583333333333331</v>
      </c>
      <c r="D2872" s="2">
        <v>0.47916666666666669</v>
      </c>
      <c r="E2872" t="s">
        <v>38</v>
      </c>
      <c r="F2872">
        <v>3</v>
      </c>
      <c r="G2872">
        <v>16</v>
      </c>
      <c r="H2872">
        <v>2</v>
      </c>
      <c r="I2872" t="s">
        <v>39</v>
      </c>
      <c r="J2872" t="s">
        <v>18</v>
      </c>
      <c r="K2872">
        <v>120.00000000000006</v>
      </c>
      <c r="L2872">
        <v>0.125</v>
      </c>
      <c r="M2872">
        <v>0</v>
      </c>
      <c r="N2872" t="s">
        <v>76</v>
      </c>
      <c r="O2872" t="s">
        <v>108</v>
      </c>
      <c r="P2872" t="s">
        <v>112</v>
      </c>
      <c r="Q2872" t="s">
        <v>117</v>
      </c>
      <c r="R2872" t="s">
        <v>124</v>
      </c>
      <c r="S2872">
        <v>2889</v>
      </c>
      <c r="T2872">
        <v>335</v>
      </c>
      <c r="U2872" s="1">
        <v>45643</v>
      </c>
      <c r="V2872" s="2">
        <v>0.39583333333333331</v>
      </c>
      <c r="W2872" s="2">
        <v>0.4375</v>
      </c>
      <c r="X2872" t="s">
        <v>38</v>
      </c>
      <c r="Y2872">
        <v>3</v>
      </c>
      <c r="Z2872">
        <v>16</v>
      </c>
      <c r="AA2872">
        <v>11</v>
      </c>
      <c r="AB2872" t="s">
        <v>27</v>
      </c>
      <c r="AC2872" t="s">
        <v>30</v>
      </c>
      <c r="AD2872">
        <v>60.000000000000028</v>
      </c>
      <c r="AE2872">
        <v>0.6875</v>
      </c>
      <c r="AF2872">
        <v>0</v>
      </c>
      <c r="AG2872" t="s">
        <v>73</v>
      </c>
      <c r="AH2872" t="s">
        <v>109</v>
      </c>
      <c r="AI2872" t="s">
        <v>112</v>
      </c>
      <c r="AJ2872">
        <v>2888</v>
      </c>
      <c r="AK2872">
        <v>2889</v>
      </c>
      <c r="AL2872" t="s">
        <v>118</v>
      </c>
    </row>
    <row r="2873" spans="1:38" x14ac:dyDescent="0.2">
      <c r="A2873">
        <v>94</v>
      </c>
      <c r="B2873" s="1">
        <v>45512</v>
      </c>
      <c r="C2873" s="2">
        <v>0.39583333333333331</v>
      </c>
      <c r="D2873" s="2">
        <v>0.4375</v>
      </c>
      <c r="E2873" t="s">
        <v>38</v>
      </c>
      <c r="F2873">
        <v>3</v>
      </c>
      <c r="G2873">
        <v>16</v>
      </c>
      <c r="H2873">
        <v>15</v>
      </c>
      <c r="I2873" t="s">
        <v>22</v>
      </c>
      <c r="J2873" t="s">
        <v>23</v>
      </c>
      <c r="K2873">
        <v>60.000000000000028</v>
      </c>
      <c r="L2873">
        <v>0.9375</v>
      </c>
      <c r="M2873">
        <v>0</v>
      </c>
      <c r="N2873" t="s">
        <v>75</v>
      </c>
      <c r="O2873" t="s">
        <v>105</v>
      </c>
      <c r="P2873" t="s">
        <v>112</v>
      </c>
      <c r="Q2873" t="s">
        <v>118</v>
      </c>
      <c r="R2873" t="s">
        <v>118</v>
      </c>
      <c r="S2873">
        <v>2890</v>
      </c>
      <c r="T2873">
        <v>2457</v>
      </c>
      <c r="U2873" s="1">
        <v>45604</v>
      </c>
      <c r="V2873" s="2">
        <v>0.39583333333333331</v>
      </c>
      <c r="W2873" s="2">
        <v>0.47916666666666669</v>
      </c>
      <c r="X2873" t="s">
        <v>38</v>
      </c>
      <c r="Y2873">
        <v>3</v>
      </c>
      <c r="Z2873">
        <v>16</v>
      </c>
      <c r="AA2873">
        <v>2</v>
      </c>
      <c r="AB2873" t="s">
        <v>39</v>
      </c>
      <c r="AC2873" t="s">
        <v>18</v>
      </c>
      <c r="AD2873">
        <v>120.00000000000006</v>
      </c>
      <c r="AE2873">
        <v>0.125</v>
      </c>
      <c r="AF2873">
        <v>0</v>
      </c>
      <c r="AG2873" t="s">
        <v>76</v>
      </c>
      <c r="AH2873" t="s">
        <v>108</v>
      </c>
      <c r="AI2873" t="s">
        <v>112</v>
      </c>
      <c r="AJ2873">
        <v>2889</v>
      </c>
      <c r="AK2873">
        <v>2890</v>
      </c>
      <c r="AL2873" t="s">
        <v>118</v>
      </c>
    </row>
    <row r="2874" spans="1:38" x14ac:dyDescent="0.2">
      <c r="A2874">
        <v>1005</v>
      </c>
      <c r="B2874" s="1">
        <v>45423</v>
      </c>
      <c r="C2874" s="2">
        <v>0.39583333333333331</v>
      </c>
      <c r="D2874" s="2">
        <v>0.41666666666666669</v>
      </c>
      <c r="E2874" t="s">
        <v>38</v>
      </c>
      <c r="F2874">
        <v>3</v>
      </c>
      <c r="G2874">
        <v>16</v>
      </c>
      <c r="H2874">
        <v>8</v>
      </c>
      <c r="I2874" t="s">
        <v>22</v>
      </c>
      <c r="J2874" t="s">
        <v>30</v>
      </c>
      <c r="K2874">
        <v>30.000000000000053</v>
      </c>
      <c r="L2874">
        <v>0.5</v>
      </c>
      <c r="M2874">
        <v>0</v>
      </c>
      <c r="N2874" t="s">
        <v>77</v>
      </c>
      <c r="O2874" t="s">
        <v>102</v>
      </c>
      <c r="P2874" t="s">
        <v>112</v>
      </c>
      <c r="Q2874" t="s">
        <v>118</v>
      </c>
      <c r="R2874" t="s">
        <v>118</v>
      </c>
      <c r="S2874">
        <v>2891</v>
      </c>
      <c r="T2874">
        <v>94</v>
      </c>
      <c r="U2874" s="1">
        <v>45512</v>
      </c>
      <c r="V2874" s="2">
        <v>0.39583333333333331</v>
      </c>
      <c r="W2874" s="2">
        <v>0.4375</v>
      </c>
      <c r="X2874" t="s">
        <v>38</v>
      </c>
      <c r="Y2874">
        <v>3</v>
      </c>
      <c r="Z2874">
        <v>16</v>
      </c>
      <c r="AA2874">
        <v>15</v>
      </c>
      <c r="AB2874" t="s">
        <v>22</v>
      </c>
      <c r="AC2874" t="s">
        <v>23</v>
      </c>
      <c r="AD2874">
        <v>60.000000000000028</v>
      </c>
      <c r="AE2874">
        <v>0.9375</v>
      </c>
      <c r="AF2874">
        <v>0</v>
      </c>
      <c r="AG2874" t="s">
        <v>75</v>
      </c>
      <c r="AH2874" t="s">
        <v>105</v>
      </c>
      <c r="AI2874" t="s">
        <v>112</v>
      </c>
      <c r="AJ2874">
        <v>2890</v>
      </c>
      <c r="AK2874">
        <v>2891</v>
      </c>
      <c r="AL2874" t="s">
        <v>118</v>
      </c>
    </row>
    <row r="2875" spans="1:38" x14ac:dyDescent="0.2">
      <c r="A2875">
        <v>135</v>
      </c>
      <c r="B2875" s="1">
        <v>45415</v>
      </c>
      <c r="C2875" s="2">
        <v>0.39583333333333331</v>
      </c>
      <c r="D2875" s="2">
        <v>0.45833333333333331</v>
      </c>
      <c r="E2875" t="s">
        <v>38</v>
      </c>
      <c r="F2875">
        <v>3</v>
      </c>
      <c r="G2875">
        <v>16</v>
      </c>
      <c r="H2875">
        <v>11</v>
      </c>
      <c r="I2875" t="s">
        <v>13</v>
      </c>
      <c r="J2875" t="s">
        <v>30</v>
      </c>
      <c r="K2875">
        <v>90</v>
      </c>
      <c r="L2875">
        <v>0.6875</v>
      </c>
      <c r="M2875">
        <v>0</v>
      </c>
      <c r="N2875" t="s">
        <v>76</v>
      </c>
      <c r="O2875" t="s">
        <v>102</v>
      </c>
      <c r="P2875" t="s">
        <v>112</v>
      </c>
      <c r="Q2875" t="s">
        <v>118</v>
      </c>
      <c r="R2875" t="s">
        <v>118</v>
      </c>
      <c r="S2875">
        <v>2892</v>
      </c>
      <c r="T2875">
        <v>1005</v>
      </c>
      <c r="U2875" s="1">
        <v>45423</v>
      </c>
      <c r="V2875" s="2">
        <v>0.39583333333333331</v>
      </c>
      <c r="W2875" s="2">
        <v>0.41666666666666669</v>
      </c>
      <c r="X2875" t="s">
        <v>38</v>
      </c>
      <c r="Y2875">
        <v>3</v>
      </c>
      <c r="Z2875">
        <v>16</v>
      </c>
      <c r="AA2875">
        <v>8</v>
      </c>
      <c r="AB2875" t="s">
        <v>22</v>
      </c>
      <c r="AC2875" t="s">
        <v>30</v>
      </c>
      <c r="AD2875">
        <v>30.000000000000053</v>
      </c>
      <c r="AE2875">
        <v>0.5</v>
      </c>
      <c r="AF2875">
        <v>0</v>
      </c>
      <c r="AG2875" t="s">
        <v>77</v>
      </c>
      <c r="AH2875" t="s">
        <v>102</v>
      </c>
      <c r="AI2875" t="s">
        <v>112</v>
      </c>
      <c r="AJ2875">
        <v>2891</v>
      </c>
      <c r="AK2875">
        <v>2892</v>
      </c>
      <c r="AL2875" t="s">
        <v>118</v>
      </c>
    </row>
    <row r="2876" spans="1:38" x14ac:dyDescent="0.2">
      <c r="A2876">
        <v>972</v>
      </c>
      <c r="B2876" s="1">
        <v>45657</v>
      </c>
      <c r="C2876" s="2">
        <v>0.39583333333333331</v>
      </c>
      <c r="D2876" s="2">
        <v>0.45833333333333331</v>
      </c>
      <c r="E2876" t="s">
        <v>38</v>
      </c>
      <c r="F2876">
        <v>3</v>
      </c>
      <c r="G2876">
        <v>16</v>
      </c>
      <c r="H2876">
        <v>15</v>
      </c>
      <c r="I2876" t="s">
        <v>39</v>
      </c>
      <c r="J2876" t="s">
        <v>30</v>
      </c>
      <c r="K2876">
        <v>90</v>
      </c>
      <c r="L2876">
        <v>0.9375</v>
      </c>
      <c r="M2876">
        <v>0</v>
      </c>
      <c r="N2876" t="s">
        <v>73</v>
      </c>
      <c r="O2876" t="s">
        <v>109</v>
      </c>
      <c r="P2876" t="s">
        <v>112</v>
      </c>
      <c r="Q2876" t="s">
        <v>118</v>
      </c>
      <c r="R2876" t="s">
        <v>118</v>
      </c>
      <c r="S2876">
        <v>2893</v>
      </c>
      <c r="T2876">
        <v>135</v>
      </c>
      <c r="U2876" s="1">
        <v>45415</v>
      </c>
      <c r="V2876" s="2">
        <v>0.39583333333333331</v>
      </c>
      <c r="W2876" s="2">
        <v>0.45833333333333331</v>
      </c>
      <c r="X2876" t="s">
        <v>38</v>
      </c>
      <c r="Y2876">
        <v>3</v>
      </c>
      <c r="Z2876">
        <v>16</v>
      </c>
      <c r="AA2876">
        <v>11</v>
      </c>
      <c r="AB2876" t="s">
        <v>13</v>
      </c>
      <c r="AC2876" t="s">
        <v>30</v>
      </c>
      <c r="AD2876">
        <v>90</v>
      </c>
      <c r="AE2876">
        <v>0.6875</v>
      </c>
      <c r="AF2876">
        <v>0</v>
      </c>
      <c r="AG2876" t="s">
        <v>76</v>
      </c>
      <c r="AH2876" t="s">
        <v>102</v>
      </c>
      <c r="AI2876" t="s">
        <v>112</v>
      </c>
      <c r="AJ2876">
        <v>2892</v>
      </c>
      <c r="AK2876">
        <v>2893</v>
      </c>
      <c r="AL2876" t="s">
        <v>118</v>
      </c>
    </row>
    <row r="2877" spans="1:38" x14ac:dyDescent="0.2">
      <c r="A2877">
        <v>1427</v>
      </c>
      <c r="B2877" s="1">
        <v>45426</v>
      </c>
      <c r="C2877" s="2">
        <v>0.39583333333333331</v>
      </c>
      <c r="D2877" s="2">
        <v>0.45833333333333331</v>
      </c>
      <c r="E2877" t="s">
        <v>38</v>
      </c>
      <c r="F2877">
        <v>3</v>
      </c>
      <c r="G2877">
        <v>16</v>
      </c>
      <c r="H2877">
        <v>14</v>
      </c>
      <c r="I2877" t="s">
        <v>41</v>
      </c>
      <c r="J2877" t="s">
        <v>40</v>
      </c>
      <c r="K2877">
        <v>90</v>
      </c>
      <c r="L2877">
        <v>0.875</v>
      </c>
      <c r="M2877">
        <v>0</v>
      </c>
      <c r="N2877" t="s">
        <v>73</v>
      </c>
      <c r="O2877" t="s">
        <v>102</v>
      </c>
      <c r="P2877" t="s">
        <v>112</v>
      </c>
      <c r="Q2877" t="s">
        <v>118</v>
      </c>
      <c r="R2877" t="s">
        <v>118</v>
      </c>
      <c r="S2877">
        <v>2894</v>
      </c>
      <c r="T2877">
        <v>972</v>
      </c>
      <c r="U2877" s="1">
        <v>45657</v>
      </c>
      <c r="V2877" s="2">
        <v>0.39583333333333331</v>
      </c>
      <c r="W2877" s="2">
        <v>0.45833333333333331</v>
      </c>
      <c r="X2877" t="s">
        <v>38</v>
      </c>
      <c r="Y2877">
        <v>3</v>
      </c>
      <c r="Z2877">
        <v>16</v>
      </c>
      <c r="AA2877">
        <v>15</v>
      </c>
      <c r="AB2877" t="s">
        <v>39</v>
      </c>
      <c r="AC2877" t="s">
        <v>30</v>
      </c>
      <c r="AD2877">
        <v>90</v>
      </c>
      <c r="AE2877">
        <v>0.9375</v>
      </c>
      <c r="AF2877">
        <v>0</v>
      </c>
      <c r="AG2877" t="s">
        <v>73</v>
      </c>
      <c r="AH2877" t="s">
        <v>109</v>
      </c>
      <c r="AI2877" t="s">
        <v>112</v>
      </c>
      <c r="AJ2877">
        <v>2893</v>
      </c>
      <c r="AK2877">
        <v>2894</v>
      </c>
      <c r="AL2877" t="s">
        <v>118</v>
      </c>
    </row>
    <row r="2878" spans="1:38" x14ac:dyDescent="0.2">
      <c r="A2878">
        <v>2095</v>
      </c>
      <c r="B2878" s="1">
        <v>45520</v>
      </c>
      <c r="C2878" s="2">
        <v>0.39583333333333331</v>
      </c>
      <c r="D2878" s="2">
        <v>0.45833333333333331</v>
      </c>
      <c r="E2878" t="s">
        <v>38</v>
      </c>
      <c r="F2878">
        <v>3</v>
      </c>
      <c r="G2878">
        <v>16</v>
      </c>
      <c r="H2878">
        <v>13</v>
      </c>
      <c r="I2878" t="s">
        <v>42</v>
      </c>
      <c r="J2878" t="s">
        <v>28</v>
      </c>
      <c r="K2878">
        <v>90</v>
      </c>
      <c r="L2878">
        <v>0.8125</v>
      </c>
      <c r="M2878">
        <v>0</v>
      </c>
      <c r="N2878" t="s">
        <v>76</v>
      </c>
      <c r="O2878" t="s">
        <v>105</v>
      </c>
      <c r="P2878" t="s">
        <v>112</v>
      </c>
      <c r="Q2878" t="s">
        <v>118</v>
      </c>
      <c r="R2878" t="s">
        <v>118</v>
      </c>
      <c r="S2878">
        <v>2897</v>
      </c>
      <c r="T2878">
        <v>556</v>
      </c>
      <c r="U2878" s="1">
        <v>45421</v>
      </c>
      <c r="V2878" s="2">
        <v>0.39583333333333331</v>
      </c>
      <c r="W2878" s="2">
        <v>0.47916666666666669</v>
      </c>
      <c r="X2878" t="s">
        <v>38</v>
      </c>
      <c r="Y2878">
        <v>3</v>
      </c>
      <c r="Z2878">
        <v>16</v>
      </c>
      <c r="AA2878">
        <v>9</v>
      </c>
      <c r="AB2878" t="s">
        <v>27</v>
      </c>
      <c r="AC2878" t="s">
        <v>40</v>
      </c>
      <c r="AD2878">
        <v>120.00000000000006</v>
      </c>
      <c r="AE2878">
        <v>0.5625</v>
      </c>
      <c r="AF2878">
        <v>0</v>
      </c>
      <c r="AG2878" t="s">
        <v>75</v>
      </c>
      <c r="AH2878" t="s">
        <v>102</v>
      </c>
      <c r="AI2878" t="s">
        <v>112</v>
      </c>
      <c r="AJ2878">
        <v>2896</v>
      </c>
      <c r="AK2878">
        <v>2897</v>
      </c>
      <c r="AL2878" t="s">
        <v>118</v>
      </c>
    </row>
    <row r="2879" spans="1:38" x14ac:dyDescent="0.2">
      <c r="A2879">
        <v>556</v>
      </c>
      <c r="B2879" s="1">
        <v>45421</v>
      </c>
      <c r="C2879" s="2">
        <v>0.39583333333333331</v>
      </c>
      <c r="D2879" s="2">
        <v>0.47916666666666669</v>
      </c>
      <c r="E2879" t="s">
        <v>38</v>
      </c>
      <c r="F2879">
        <v>3</v>
      </c>
      <c r="G2879">
        <v>16</v>
      </c>
      <c r="H2879">
        <v>9</v>
      </c>
      <c r="I2879" t="s">
        <v>27</v>
      </c>
      <c r="J2879" t="s">
        <v>40</v>
      </c>
      <c r="K2879">
        <v>120.00000000000006</v>
      </c>
      <c r="L2879">
        <v>0.5625</v>
      </c>
      <c r="M2879">
        <v>0</v>
      </c>
      <c r="N2879" t="s">
        <v>75</v>
      </c>
      <c r="O2879" t="s">
        <v>102</v>
      </c>
      <c r="P2879" t="s">
        <v>112</v>
      </c>
      <c r="Q2879" t="s">
        <v>118</v>
      </c>
      <c r="R2879" t="s">
        <v>124</v>
      </c>
      <c r="S2879">
        <v>2896</v>
      </c>
      <c r="T2879">
        <v>1866</v>
      </c>
      <c r="U2879" s="1">
        <v>45343</v>
      </c>
      <c r="V2879" s="2">
        <v>0.39583333333333331</v>
      </c>
      <c r="W2879" s="2">
        <v>0.4375</v>
      </c>
      <c r="X2879" t="s">
        <v>38</v>
      </c>
      <c r="Y2879">
        <v>3</v>
      </c>
      <c r="Z2879">
        <v>16</v>
      </c>
      <c r="AA2879">
        <v>9</v>
      </c>
      <c r="AB2879" t="s">
        <v>39</v>
      </c>
      <c r="AC2879" t="s">
        <v>18</v>
      </c>
      <c r="AD2879">
        <v>60.000000000000028</v>
      </c>
      <c r="AE2879">
        <v>0.5625</v>
      </c>
      <c r="AF2879">
        <v>0</v>
      </c>
      <c r="AG2879" t="s">
        <v>74</v>
      </c>
      <c r="AH2879" t="s">
        <v>99</v>
      </c>
      <c r="AI2879" t="s">
        <v>112</v>
      </c>
      <c r="AJ2879">
        <v>2895</v>
      </c>
      <c r="AK2879">
        <v>2896</v>
      </c>
      <c r="AL2879" t="s">
        <v>118</v>
      </c>
    </row>
    <row r="2880" spans="1:38" x14ac:dyDescent="0.2">
      <c r="A2880">
        <v>2296</v>
      </c>
      <c r="B2880" s="1">
        <v>45504</v>
      </c>
      <c r="C2880" s="2">
        <v>0.39583333333333331</v>
      </c>
      <c r="D2880" s="2">
        <v>0.4375</v>
      </c>
      <c r="E2880" t="s">
        <v>38</v>
      </c>
      <c r="F2880">
        <v>3</v>
      </c>
      <c r="G2880">
        <v>16</v>
      </c>
      <c r="H2880">
        <v>9</v>
      </c>
      <c r="I2880" t="s">
        <v>27</v>
      </c>
      <c r="J2880" t="s">
        <v>14</v>
      </c>
      <c r="K2880">
        <v>60.000000000000028</v>
      </c>
      <c r="L2880">
        <v>0.5625</v>
      </c>
      <c r="M2880">
        <v>0</v>
      </c>
      <c r="N2880" t="s">
        <v>74</v>
      </c>
      <c r="O2880" t="s">
        <v>104</v>
      </c>
      <c r="P2880" t="s">
        <v>112</v>
      </c>
      <c r="Q2880" t="s">
        <v>118</v>
      </c>
      <c r="R2880" t="s">
        <v>118</v>
      </c>
      <c r="S2880">
        <v>2898</v>
      </c>
      <c r="T2880">
        <v>2095</v>
      </c>
      <c r="U2880" s="1">
        <v>45520</v>
      </c>
      <c r="V2880" s="2">
        <v>0.39583333333333331</v>
      </c>
      <c r="W2880" s="2">
        <v>0.45833333333333331</v>
      </c>
      <c r="X2880" t="s">
        <v>38</v>
      </c>
      <c r="Y2880">
        <v>3</v>
      </c>
      <c r="Z2880">
        <v>16</v>
      </c>
      <c r="AA2880">
        <v>13</v>
      </c>
      <c r="AB2880" t="s">
        <v>42</v>
      </c>
      <c r="AC2880" t="s">
        <v>28</v>
      </c>
      <c r="AD2880">
        <v>90</v>
      </c>
      <c r="AE2880">
        <v>0.8125</v>
      </c>
      <c r="AF2880">
        <v>0</v>
      </c>
      <c r="AG2880" t="s">
        <v>76</v>
      </c>
      <c r="AH2880" t="s">
        <v>105</v>
      </c>
      <c r="AI2880" t="s">
        <v>112</v>
      </c>
      <c r="AJ2880">
        <v>2897</v>
      </c>
      <c r="AK2880">
        <v>2898</v>
      </c>
      <c r="AL2880" t="s">
        <v>118</v>
      </c>
    </row>
    <row r="2881" spans="1:38" x14ac:dyDescent="0.2">
      <c r="A2881">
        <v>1858</v>
      </c>
      <c r="B2881" s="1">
        <v>45402</v>
      </c>
      <c r="C2881" s="2">
        <v>0.39583333333333331</v>
      </c>
      <c r="D2881" s="2">
        <v>0.47916666666666669</v>
      </c>
      <c r="E2881" t="s">
        <v>38</v>
      </c>
      <c r="F2881">
        <v>3</v>
      </c>
      <c r="G2881">
        <v>16</v>
      </c>
      <c r="H2881">
        <v>10</v>
      </c>
      <c r="I2881" t="s">
        <v>13</v>
      </c>
      <c r="J2881" t="s">
        <v>18</v>
      </c>
      <c r="K2881">
        <v>120.00000000000006</v>
      </c>
      <c r="L2881">
        <v>0.625</v>
      </c>
      <c r="M2881">
        <v>0</v>
      </c>
      <c r="N2881" t="s">
        <v>77</v>
      </c>
      <c r="O2881" t="s">
        <v>101</v>
      </c>
      <c r="P2881" t="s">
        <v>112</v>
      </c>
      <c r="Q2881" t="s">
        <v>118</v>
      </c>
      <c r="R2881" t="s">
        <v>124</v>
      </c>
      <c r="S2881">
        <v>2899</v>
      </c>
      <c r="T2881">
        <v>2296</v>
      </c>
      <c r="U2881" s="1">
        <v>45504</v>
      </c>
      <c r="V2881" s="2">
        <v>0.39583333333333331</v>
      </c>
      <c r="W2881" s="2">
        <v>0.4375</v>
      </c>
      <c r="X2881" t="s">
        <v>38</v>
      </c>
      <c r="Y2881">
        <v>3</v>
      </c>
      <c r="Z2881">
        <v>16</v>
      </c>
      <c r="AA2881">
        <v>9</v>
      </c>
      <c r="AB2881" t="s">
        <v>27</v>
      </c>
      <c r="AC2881" t="s">
        <v>14</v>
      </c>
      <c r="AD2881">
        <v>60.000000000000028</v>
      </c>
      <c r="AE2881">
        <v>0.5625</v>
      </c>
      <c r="AF2881">
        <v>0</v>
      </c>
      <c r="AG2881" t="s">
        <v>74</v>
      </c>
      <c r="AH2881" t="s">
        <v>104</v>
      </c>
      <c r="AI2881" t="s">
        <v>112</v>
      </c>
      <c r="AJ2881">
        <v>2898</v>
      </c>
      <c r="AK2881">
        <v>2899</v>
      </c>
      <c r="AL2881" t="s">
        <v>118</v>
      </c>
    </row>
    <row r="2882" spans="1:38" x14ac:dyDescent="0.2">
      <c r="A2882">
        <v>2835</v>
      </c>
      <c r="B2882" s="1">
        <v>45435</v>
      </c>
      <c r="C2882" s="2">
        <v>0.39583333333333331</v>
      </c>
      <c r="D2882" s="2">
        <v>0.41666666666666669</v>
      </c>
      <c r="E2882" t="s">
        <v>38</v>
      </c>
      <c r="F2882">
        <v>3</v>
      </c>
      <c r="G2882">
        <v>16</v>
      </c>
      <c r="H2882">
        <v>13</v>
      </c>
      <c r="I2882" t="s">
        <v>17</v>
      </c>
      <c r="J2882" t="s">
        <v>23</v>
      </c>
      <c r="K2882">
        <v>30.000000000000053</v>
      </c>
      <c r="L2882">
        <v>0.8125</v>
      </c>
      <c r="M2882">
        <v>0</v>
      </c>
      <c r="N2882" t="s">
        <v>75</v>
      </c>
      <c r="O2882" t="s">
        <v>102</v>
      </c>
      <c r="P2882" t="s">
        <v>112</v>
      </c>
      <c r="Q2882" t="s">
        <v>118</v>
      </c>
      <c r="R2882" t="s">
        <v>118</v>
      </c>
      <c r="S2882">
        <v>2900</v>
      </c>
      <c r="T2882">
        <v>1858</v>
      </c>
      <c r="U2882" s="1">
        <v>45402</v>
      </c>
      <c r="V2882" s="2">
        <v>0.39583333333333331</v>
      </c>
      <c r="W2882" s="2">
        <v>0.47916666666666669</v>
      </c>
      <c r="X2882" t="s">
        <v>38</v>
      </c>
      <c r="Y2882">
        <v>3</v>
      </c>
      <c r="Z2882">
        <v>16</v>
      </c>
      <c r="AA2882">
        <v>10</v>
      </c>
      <c r="AB2882" t="s">
        <v>13</v>
      </c>
      <c r="AC2882" t="s">
        <v>18</v>
      </c>
      <c r="AD2882">
        <v>120.00000000000006</v>
      </c>
      <c r="AE2882">
        <v>0.625</v>
      </c>
      <c r="AF2882">
        <v>0</v>
      </c>
      <c r="AG2882" t="s">
        <v>77</v>
      </c>
      <c r="AH2882" t="s">
        <v>101</v>
      </c>
      <c r="AI2882" t="s">
        <v>112</v>
      </c>
      <c r="AJ2882">
        <v>2899</v>
      </c>
      <c r="AK2882">
        <v>2900</v>
      </c>
      <c r="AL2882" t="s">
        <v>118</v>
      </c>
    </row>
    <row r="2883" spans="1:38" x14ac:dyDescent="0.2">
      <c r="A2883">
        <v>318</v>
      </c>
      <c r="B2883" s="1">
        <v>45626</v>
      </c>
      <c r="C2883" s="2">
        <v>0.39583333333333331</v>
      </c>
      <c r="D2883" s="2">
        <v>0.4375</v>
      </c>
      <c r="E2883" t="s">
        <v>38</v>
      </c>
      <c r="F2883">
        <v>3</v>
      </c>
      <c r="G2883">
        <v>16</v>
      </c>
      <c r="H2883">
        <v>17</v>
      </c>
      <c r="I2883" t="s">
        <v>22</v>
      </c>
      <c r="J2883" t="s">
        <v>23</v>
      </c>
      <c r="K2883">
        <v>60.000000000000028</v>
      </c>
      <c r="L2883">
        <v>1.0625</v>
      </c>
      <c r="M2883">
        <v>1</v>
      </c>
      <c r="N2883" t="s">
        <v>77</v>
      </c>
      <c r="O2883" t="s">
        <v>108</v>
      </c>
      <c r="P2883" t="s">
        <v>112</v>
      </c>
      <c r="Q2883" t="s">
        <v>118</v>
      </c>
      <c r="R2883" t="s">
        <v>118</v>
      </c>
      <c r="S2883">
        <v>2901</v>
      </c>
      <c r="T2883">
        <v>2835</v>
      </c>
      <c r="U2883" s="1">
        <v>45435</v>
      </c>
      <c r="V2883" s="2">
        <v>0.39583333333333331</v>
      </c>
      <c r="W2883" s="2">
        <v>0.41666666666666669</v>
      </c>
      <c r="X2883" t="s">
        <v>38</v>
      </c>
      <c r="Y2883">
        <v>3</v>
      </c>
      <c r="Z2883">
        <v>16</v>
      </c>
      <c r="AA2883">
        <v>13</v>
      </c>
      <c r="AB2883" t="s">
        <v>17</v>
      </c>
      <c r="AC2883" t="s">
        <v>23</v>
      </c>
      <c r="AD2883">
        <v>30.000000000000053</v>
      </c>
      <c r="AE2883">
        <v>0.8125</v>
      </c>
      <c r="AF2883">
        <v>0</v>
      </c>
      <c r="AG2883" t="s">
        <v>75</v>
      </c>
      <c r="AH2883" t="s">
        <v>102</v>
      </c>
      <c r="AI2883" t="s">
        <v>112</v>
      </c>
      <c r="AJ2883">
        <v>2900</v>
      </c>
      <c r="AK2883">
        <v>2901</v>
      </c>
      <c r="AL2883" t="s">
        <v>118</v>
      </c>
    </row>
    <row r="2884" spans="1:38" x14ac:dyDescent="0.2">
      <c r="A2884">
        <v>1787</v>
      </c>
      <c r="B2884" s="1">
        <v>45589</v>
      </c>
      <c r="C2884" s="2">
        <v>0.39583333333333331</v>
      </c>
      <c r="D2884" s="2">
        <v>0.45833333333333331</v>
      </c>
      <c r="E2884" t="s">
        <v>38</v>
      </c>
      <c r="F2884">
        <v>3</v>
      </c>
      <c r="G2884">
        <v>16</v>
      </c>
      <c r="H2884">
        <v>14</v>
      </c>
      <c r="I2884" t="s">
        <v>27</v>
      </c>
      <c r="J2884" t="s">
        <v>40</v>
      </c>
      <c r="K2884">
        <v>90</v>
      </c>
      <c r="L2884">
        <v>0.875</v>
      </c>
      <c r="M2884">
        <v>0</v>
      </c>
      <c r="N2884" t="s">
        <v>75</v>
      </c>
      <c r="O2884" t="s">
        <v>107</v>
      </c>
      <c r="P2884" t="s">
        <v>112</v>
      </c>
      <c r="Q2884" t="s">
        <v>118</v>
      </c>
      <c r="R2884" t="s">
        <v>118</v>
      </c>
      <c r="S2884">
        <v>2887</v>
      </c>
      <c r="T2884">
        <v>361</v>
      </c>
      <c r="U2884" s="1">
        <v>45333</v>
      </c>
      <c r="V2884" s="2">
        <v>0.39583333333333331</v>
      </c>
      <c r="W2884" s="2">
        <v>0.41666666666666669</v>
      </c>
      <c r="X2884" t="s">
        <v>38</v>
      </c>
      <c r="Y2884">
        <v>3</v>
      </c>
      <c r="Z2884">
        <v>16</v>
      </c>
      <c r="AA2884">
        <v>12</v>
      </c>
      <c r="AB2884" t="s">
        <v>42</v>
      </c>
      <c r="AC2884" t="s">
        <v>14</v>
      </c>
      <c r="AD2884">
        <v>30.000000000000053</v>
      </c>
      <c r="AE2884">
        <v>0.75</v>
      </c>
      <c r="AF2884">
        <v>0</v>
      </c>
      <c r="AG2884" t="s">
        <v>71</v>
      </c>
      <c r="AH2884" t="s">
        <v>99</v>
      </c>
      <c r="AI2884" t="s">
        <v>112</v>
      </c>
      <c r="AJ2884">
        <v>2886</v>
      </c>
      <c r="AK2884">
        <v>2887</v>
      </c>
      <c r="AL2884" t="s">
        <v>118</v>
      </c>
    </row>
    <row r="2885" spans="1:38" x14ac:dyDescent="0.2">
      <c r="A2885">
        <v>1866</v>
      </c>
      <c r="B2885" s="1">
        <v>45343</v>
      </c>
      <c r="C2885" s="2">
        <v>0.39583333333333331</v>
      </c>
      <c r="D2885" s="2">
        <v>0.4375</v>
      </c>
      <c r="E2885" t="s">
        <v>38</v>
      </c>
      <c r="F2885">
        <v>3</v>
      </c>
      <c r="G2885">
        <v>16</v>
      </c>
      <c r="H2885">
        <v>9</v>
      </c>
      <c r="I2885" t="s">
        <v>39</v>
      </c>
      <c r="J2885" t="s">
        <v>18</v>
      </c>
      <c r="K2885">
        <v>60.000000000000028</v>
      </c>
      <c r="L2885">
        <v>0.5625</v>
      </c>
      <c r="M2885">
        <v>0</v>
      </c>
      <c r="N2885" t="s">
        <v>74</v>
      </c>
      <c r="O2885" t="s">
        <v>99</v>
      </c>
      <c r="P2885" t="s">
        <v>112</v>
      </c>
      <c r="Q2885" t="s">
        <v>118</v>
      </c>
      <c r="R2885" t="s">
        <v>118</v>
      </c>
      <c r="S2885">
        <v>2895</v>
      </c>
      <c r="T2885">
        <v>1427</v>
      </c>
      <c r="U2885" s="1">
        <v>45426</v>
      </c>
      <c r="V2885" s="2">
        <v>0.39583333333333331</v>
      </c>
      <c r="W2885" s="2">
        <v>0.45833333333333331</v>
      </c>
      <c r="X2885" t="s">
        <v>38</v>
      </c>
      <c r="Y2885">
        <v>3</v>
      </c>
      <c r="Z2885">
        <v>16</v>
      </c>
      <c r="AA2885">
        <v>14</v>
      </c>
      <c r="AB2885" t="s">
        <v>41</v>
      </c>
      <c r="AC2885" t="s">
        <v>40</v>
      </c>
      <c r="AD2885">
        <v>90</v>
      </c>
      <c r="AE2885">
        <v>0.875</v>
      </c>
      <c r="AF2885">
        <v>0</v>
      </c>
      <c r="AG2885" t="s">
        <v>73</v>
      </c>
      <c r="AH2885" t="s">
        <v>102</v>
      </c>
      <c r="AI2885" t="s">
        <v>112</v>
      </c>
      <c r="AJ2885">
        <v>2894</v>
      </c>
      <c r="AK2885">
        <v>2895</v>
      </c>
      <c r="AL2885" t="s">
        <v>118</v>
      </c>
    </row>
    <row r="2886" spans="1:38" x14ac:dyDescent="0.2">
      <c r="A2886">
        <v>361</v>
      </c>
      <c r="B2886" s="1">
        <v>45333</v>
      </c>
      <c r="C2886" s="2">
        <v>0.39583333333333331</v>
      </c>
      <c r="D2886" s="2">
        <v>0.41666666666666669</v>
      </c>
      <c r="E2886" t="s">
        <v>38</v>
      </c>
      <c r="F2886">
        <v>3</v>
      </c>
      <c r="G2886">
        <v>16</v>
      </c>
      <c r="H2886">
        <v>12</v>
      </c>
      <c r="I2886" t="s">
        <v>42</v>
      </c>
      <c r="J2886" t="s">
        <v>14</v>
      </c>
      <c r="K2886">
        <v>30.000000000000053</v>
      </c>
      <c r="L2886">
        <v>0.75</v>
      </c>
      <c r="M2886">
        <v>0</v>
      </c>
      <c r="N2886" t="s">
        <v>71</v>
      </c>
      <c r="O2886" t="s">
        <v>99</v>
      </c>
      <c r="P2886" t="s">
        <v>112</v>
      </c>
      <c r="Q2886" t="s">
        <v>118</v>
      </c>
      <c r="R2886" t="s">
        <v>118</v>
      </c>
      <c r="S2886">
        <v>2886</v>
      </c>
      <c r="T2886">
        <v>2779</v>
      </c>
      <c r="U2886" s="1">
        <v>45537</v>
      </c>
      <c r="V2886" s="2">
        <v>0.39583333333333331</v>
      </c>
      <c r="W2886" s="2">
        <v>0.41666666666666669</v>
      </c>
      <c r="X2886" t="s">
        <v>38</v>
      </c>
      <c r="Y2886">
        <v>3</v>
      </c>
      <c r="Z2886">
        <v>16</v>
      </c>
      <c r="AA2886">
        <v>3</v>
      </c>
      <c r="AB2886" t="s">
        <v>22</v>
      </c>
      <c r="AC2886" t="s">
        <v>23</v>
      </c>
      <c r="AD2886">
        <v>30.000000000000053</v>
      </c>
      <c r="AE2886">
        <v>0.1875</v>
      </c>
      <c r="AF2886">
        <v>0</v>
      </c>
      <c r="AG2886" t="s">
        <v>72</v>
      </c>
      <c r="AH2886" t="s">
        <v>106</v>
      </c>
      <c r="AI2886" t="s">
        <v>112</v>
      </c>
      <c r="AJ2886">
        <v>2885</v>
      </c>
      <c r="AK2886">
        <v>2886</v>
      </c>
      <c r="AL2886" t="s">
        <v>118</v>
      </c>
    </row>
    <row r="2887" spans="1:38" x14ac:dyDescent="0.2">
      <c r="A2887">
        <v>1038</v>
      </c>
      <c r="B2887" s="1">
        <v>45448</v>
      </c>
      <c r="C2887" s="2">
        <v>0.39583333333333331</v>
      </c>
      <c r="D2887" s="2">
        <v>0.4375</v>
      </c>
      <c r="E2887" t="s">
        <v>38</v>
      </c>
      <c r="F2887">
        <v>3</v>
      </c>
      <c r="G2887">
        <v>16</v>
      </c>
      <c r="H2887">
        <v>12</v>
      </c>
      <c r="I2887" t="s">
        <v>27</v>
      </c>
      <c r="J2887" t="s">
        <v>40</v>
      </c>
      <c r="K2887">
        <v>60.000000000000028</v>
      </c>
      <c r="L2887">
        <v>0.75</v>
      </c>
      <c r="M2887">
        <v>0</v>
      </c>
      <c r="N2887" t="s">
        <v>74</v>
      </c>
      <c r="O2887" t="s">
        <v>103</v>
      </c>
      <c r="P2887" t="s">
        <v>112</v>
      </c>
      <c r="Q2887" t="s">
        <v>118</v>
      </c>
      <c r="R2887" t="s">
        <v>118</v>
      </c>
      <c r="S2887">
        <v>2875</v>
      </c>
      <c r="T2887">
        <v>1452</v>
      </c>
      <c r="U2887" s="1">
        <v>45438</v>
      </c>
      <c r="V2887" s="2">
        <v>0.39583333333333331</v>
      </c>
      <c r="W2887" s="2">
        <v>0.4375</v>
      </c>
      <c r="X2887" t="s">
        <v>38</v>
      </c>
      <c r="Y2887">
        <v>3</v>
      </c>
      <c r="Z2887">
        <v>16</v>
      </c>
      <c r="AA2887">
        <v>10</v>
      </c>
      <c r="AB2887" t="s">
        <v>22</v>
      </c>
      <c r="AC2887" t="s">
        <v>30</v>
      </c>
      <c r="AD2887">
        <v>60.000000000000028</v>
      </c>
      <c r="AE2887">
        <v>0.625</v>
      </c>
      <c r="AF2887">
        <v>0</v>
      </c>
      <c r="AG2887" t="s">
        <v>71</v>
      </c>
      <c r="AH2887" t="s">
        <v>102</v>
      </c>
      <c r="AI2887" t="s">
        <v>112</v>
      </c>
      <c r="AJ2887">
        <v>2874</v>
      </c>
      <c r="AK2887">
        <v>2875</v>
      </c>
      <c r="AL2887" t="s">
        <v>118</v>
      </c>
    </row>
    <row r="2888" spans="1:38" x14ac:dyDescent="0.2">
      <c r="A2888">
        <v>2589</v>
      </c>
      <c r="B2888" s="1">
        <v>45324</v>
      </c>
      <c r="C2888" s="2">
        <v>0.39583333333333331</v>
      </c>
      <c r="D2888" s="2">
        <v>0.4375</v>
      </c>
      <c r="E2888" t="s">
        <v>38</v>
      </c>
      <c r="F2888">
        <v>3</v>
      </c>
      <c r="G2888">
        <v>16</v>
      </c>
      <c r="H2888">
        <v>11</v>
      </c>
      <c r="I2888" t="s">
        <v>27</v>
      </c>
      <c r="J2888" t="s">
        <v>40</v>
      </c>
      <c r="K2888">
        <v>60.000000000000028</v>
      </c>
      <c r="L2888">
        <v>0.6875</v>
      </c>
      <c r="M2888">
        <v>0</v>
      </c>
      <c r="N2888" t="s">
        <v>76</v>
      </c>
      <c r="O2888" t="s">
        <v>99</v>
      </c>
      <c r="P2888" t="s">
        <v>112</v>
      </c>
      <c r="Q2888" t="s">
        <v>118</v>
      </c>
      <c r="R2888" t="s">
        <v>118</v>
      </c>
      <c r="S2888">
        <v>2884</v>
      </c>
      <c r="T2888">
        <v>2055</v>
      </c>
      <c r="U2888" s="1">
        <v>45576</v>
      </c>
      <c r="V2888" s="2">
        <v>0.39583333333333331</v>
      </c>
      <c r="W2888" s="2">
        <v>0.41666666666666669</v>
      </c>
      <c r="X2888" t="s">
        <v>38</v>
      </c>
      <c r="Y2888">
        <v>3</v>
      </c>
      <c r="Z2888">
        <v>16</v>
      </c>
      <c r="AA2888">
        <v>5</v>
      </c>
      <c r="AB2888" t="s">
        <v>42</v>
      </c>
      <c r="AC2888" t="s">
        <v>28</v>
      </c>
      <c r="AD2888">
        <v>30.000000000000053</v>
      </c>
      <c r="AE2888">
        <v>0.3125</v>
      </c>
      <c r="AF2888">
        <v>0</v>
      </c>
      <c r="AG2888" t="s">
        <v>76</v>
      </c>
      <c r="AH2888" t="s">
        <v>107</v>
      </c>
      <c r="AI2888" t="s">
        <v>112</v>
      </c>
      <c r="AJ2888">
        <v>2883</v>
      </c>
      <c r="AK2888">
        <v>2884</v>
      </c>
      <c r="AL2888" t="s">
        <v>118</v>
      </c>
    </row>
    <row r="2889" spans="1:38" x14ac:dyDescent="0.2">
      <c r="A2889">
        <v>2821</v>
      </c>
      <c r="B2889" s="1">
        <v>45583</v>
      </c>
      <c r="C2889" s="2">
        <v>0.39583333333333331</v>
      </c>
      <c r="D2889" s="2">
        <v>0.47916666666666669</v>
      </c>
      <c r="E2889" t="s">
        <v>38</v>
      </c>
      <c r="F2889">
        <v>3</v>
      </c>
      <c r="G2889">
        <v>16</v>
      </c>
      <c r="H2889">
        <v>15</v>
      </c>
      <c r="I2889" t="s">
        <v>41</v>
      </c>
      <c r="J2889" t="s">
        <v>30</v>
      </c>
      <c r="K2889">
        <v>120.00000000000006</v>
      </c>
      <c r="L2889">
        <v>0.9375</v>
      </c>
      <c r="M2889">
        <v>0</v>
      </c>
      <c r="N2889" t="s">
        <v>76</v>
      </c>
      <c r="O2889" t="s">
        <v>107</v>
      </c>
      <c r="P2889" t="s">
        <v>112</v>
      </c>
      <c r="Q2889" t="s">
        <v>118</v>
      </c>
      <c r="R2889" t="s">
        <v>124</v>
      </c>
      <c r="S2889">
        <v>2869</v>
      </c>
      <c r="T2889">
        <v>2148</v>
      </c>
      <c r="U2889" s="1">
        <v>45373</v>
      </c>
      <c r="V2889" s="2">
        <v>0.41666666666666669</v>
      </c>
      <c r="W2889" s="2">
        <v>0.45833333333333331</v>
      </c>
      <c r="X2889" t="s">
        <v>38</v>
      </c>
      <c r="Y2889">
        <v>3</v>
      </c>
      <c r="Z2889">
        <v>16</v>
      </c>
      <c r="AA2889">
        <v>19</v>
      </c>
      <c r="AB2889" t="s">
        <v>17</v>
      </c>
      <c r="AC2889" t="s">
        <v>18</v>
      </c>
      <c r="AD2889">
        <v>59.999999999999943</v>
      </c>
      <c r="AE2889">
        <v>1.1875</v>
      </c>
      <c r="AF2889">
        <v>1</v>
      </c>
      <c r="AG2889" t="s">
        <v>76</v>
      </c>
      <c r="AH2889" t="s">
        <v>100</v>
      </c>
      <c r="AI2889" t="s">
        <v>112</v>
      </c>
      <c r="AJ2889">
        <v>2868</v>
      </c>
      <c r="AK2889">
        <v>2869</v>
      </c>
      <c r="AL2889" t="s">
        <v>118</v>
      </c>
    </row>
    <row r="2890" spans="1:38" x14ac:dyDescent="0.2">
      <c r="A2890">
        <v>2779</v>
      </c>
      <c r="B2890" s="1">
        <v>45537</v>
      </c>
      <c r="C2890" s="2">
        <v>0.39583333333333331</v>
      </c>
      <c r="D2890" s="2">
        <v>0.41666666666666669</v>
      </c>
      <c r="E2890" t="s">
        <v>38</v>
      </c>
      <c r="F2890">
        <v>3</v>
      </c>
      <c r="G2890">
        <v>16</v>
      </c>
      <c r="H2890">
        <v>3</v>
      </c>
      <c r="I2890" t="s">
        <v>22</v>
      </c>
      <c r="J2890" t="s">
        <v>23</v>
      </c>
      <c r="K2890">
        <v>30.000000000000053</v>
      </c>
      <c r="L2890">
        <v>0.1875</v>
      </c>
      <c r="M2890">
        <v>0</v>
      </c>
      <c r="N2890" t="s">
        <v>72</v>
      </c>
      <c r="O2890" t="s">
        <v>106</v>
      </c>
      <c r="P2890" t="s">
        <v>112</v>
      </c>
      <c r="Q2890" t="s">
        <v>117</v>
      </c>
      <c r="R2890" t="s">
        <v>118</v>
      </c>
      <c r="S2890">
        <v>2885</v>
      </c>
      <c r="T2890">
        <v>2589</v>
      </c>
      <c r="U2890" s="1">
        <v>45324</v>
      </c>
      <c r="V2890" s="2">
        <v>0.39583333333333331</v>
      </c>
      <c r="W2890" s="2">
        <v>0.4375</v>
      </c>
      <c r="X2890" t="s">
        <v>38</v>
      </c>
      <c r="Y2890">
        <v>3</v>
      </c>
      <c r="Z2890">
        <v>16</v>
      </c>
      <c r="AA2890">
        <v>11</v>
      </c>
      <c r="AB2890" t="s">
        <v>27</v>
      </c>
      <c r="AC2890" t="s">
        <v>40</v>
      </c>
      <c r="AD2890">
        <v>60.000000000000028</v>
      </c>
      <c r="AE2890">
        <v>0.6875</v>
      </c>
      <c r="AF2890">
        <v>0</v>
      </c>
      <c r="AG2890" t="s">
        <v>76</v>
      </c>
      <c r="AH2890" t="s">
        <v>99</v>
      </c>
      <c r="AI2890" t="s">
        <v>112</v>
      </c>
      <c r="AJ2890">
        <v>2884</v>
      </c>
      <c r="AK2890">
        <v>2885</v>
      </c>
      <c r="AL2890" t="s">
        <v>118</v>
      </c>
    </row>
    <row r="2891" spans="1:38" x14ac:dyDescent="0.2">
      <c r="A2891">
        <v>2313</v>
      </c>
      <c r="B2891" s="1">
        <v>45560</v>
      </c>
      <c r="C2891" s="2">
        <v>0.39583333333333331</v>
      </c>
      <c r="D2891" s="2">
        <v>0.45833333333333331</v>
      </c>
      <c r="E2891" t="s">
        <v>38</v>
      </c>
      <c r="F2891">
        <v>3</v>
      </c>
      <c r="G2891">
        <v>16</v>
      </c>
      <c r="H2891">
        <v>2</v>
      </c>
      <c r="I2891" t="s">
        <v>42</v>
      </c>
      <c r="J2891" t="s">
        <v>28</v>
      </c>
      <c r="K2891">
        <v>90</v>
      </c>
      <c r="L2891">
        <v>0.125</v>
      </c>
      <c r="M2891">
        <v>0</v>
      </c>
      <c r="N2891" t="s">
        <v>74</v>
      </c>
      <c r="O2891" t="s">
        <v>106</v>
      </c>
      <c r="P2891" t="s">
        <v>112</v>
      </c>
      <c r="Q2891" t="s">
        <v>117</v>
      </c>
      <c r="R2891" t="s">
        <v>118</v>
      </c>
      <c r="S2891">
        <v>2870</v>
      </c>
      <c r="T2891">
        <v>2821</v>
      </c>
      <c r="U2891" s="1">
        <v>45583</v>
      </c>
      <c r="V2891" s="2">
        <v>0.39583333333333331</v>
      </c>
      <c r="W2891" s="2">
        <v>0.47916666666666669</v>
      </c>
      <c r="X2891" t="s">
        <v>38</v>
      </c>
      <c r="Y2891">
        <v>3</v>
      </c>
      <c r="Z2891">
        <v>16</v>
      </c>
      <c r="AA2891">
        <v>15</v>
      </c>
      <c r="AB2891" t="s">
        <v>41</v>
      </c>
      <c r="AC2891" t="s">
        <v>30</v>
      </c>
      <c r="AD2891">
        <v>120.00000000000006</v>
      </c>
      <c r="AE2891">
        <v>0.9375</v>
      </c>
      <c r="AF2891">
        <v>0</v>
      </c>
      <c r="AG2891" t="s">
        <v>76</v>
      </c>
      <c r="AH2891" t="s">
        <v>107</v>
      </c>
      <c r="AI2891" t="s">
        <v>112</v>
      </c>
      <c r="AJ2891">
        <v>2869</v>
      </c>
      <c r="AK2891">
        <v>2870</v>
      </c>
      <c r="AL2891" t="s">
        <v>118</v>
      </c>
    </row>
    <row r="2892" spans="1:38" x14ac:dyDescent="0.2">
      <c r="A2892">
        <v>2625</v>
      </c>
      <c r="B2892" s="1">
        <v>45494</v>
      </c>
      <c r="C2892" s="2">
        <v>0.39583333333333331</v>
      </c>
      <c r="D2892" s="2">
        <v>0.47916666666666669</v>
      </c>
      <c r="E2892" t="s">
        <v>38</v>
      </c>
      <c r="F2892">
        <v>3</v>
      </c>
      <c r="G2892">
        <v>16</v>
      </c>
      <c r="H2892">
        <v>6</v>
      </c>
      <c r="I2892" t="s">
        <v>22</v>
      </c>
      <c r="J2892" t="s">
        <v>18</v>
      </c>
      <c r="K2892">
        <v>120.00000000000006</v>
      </c>
      <c r="L2892">
        <v>0.375</v>
      </c>
      <c r="M2892">
        <v>0</v>
      </c>
      <c r="N2892" t="s">
        <v>71</v>
      </c>
      <c r="O2892" t="s">
        <v>104</v>
      </c>
      <c r="P2892" t="s">
        <v>112</v>
      </c>
      <c r="Q2892" t="s">
        <v>118</v>
      </c>
      <c r="R2892" t="s">
        <v>124</v>
      </c>
      <c r="S2892">
        <v>2871</v>
      </c>
      <c r="T2892">
        <v>2313</v>
      </c>
      <c r="U2892" s="1">
        <v>45560</v>
      </c>
      <c r="V2892" s="2">
        <v>0.39583333333333331</v>
      </c>
      <c r="W2892" s="2">
        <v>0.45833333333333331</v>
      </c>
      <c r="X2892" t="s">
        <v>38</v>
      </c>
      <c r="Y2892">
        <v>3</v>
      </c>
      <c r="Z2892">
        <v>16</v>
      </c>
      <c r="AA2892">
        <v>2</v>
      </c>
      <c r="AB2892" t="s">
        <v>42</v>
      </c>
      <c r="AC2892" t="s">
        <v>28</v>
      </c>
      <c r="AD2892">
        <v>90</v>
      </c>
      <c r="AE2892">
        <v>0.125</v>
      </c>
      <c r="AF2892">
        <v>0</v>
      </c>
      <c r="AG2892" t="s">
        <v>74</v>
      </c>
      <c r="AH2892" t="s">
        <v>106</v>
      </c>
      <c r="AI2892" t="s">
        <v>112</v>
      </c>
      <c r="AJ2892">
        <v>2870</v>
      </c>
      <c r="AK2892">
        <v>2871</v>
      </c>
      <c r="AL2892" t="s">
        <v>118</v>
      </c>
    </row>
    <row r="2893" spans="1:38" x14ac:dyDescent="0.2">
      <c r="A2893">
        <v>87</v>
      </c>
      <c r="B2893" s="1">
        <v>45425</v>
      </c>
      <c r="C2893" s="2">
        <v>0.39583333333333331</v>
      </c>
      <c r="D2893" s="2">
        <v>0.47916666666666669</v>
      </c>
      <c r="E2893" t="s">
        <v>38</v>
      </c>
      <c r="F2893">
        <v>3</v>
      </c>
      <c r="G2893">
        <v>16</v>
      </c>
      <c r="H2893">
        <v>1</v>
      </c>
      <c r="I2893" t="s">
        <v>41</v>
      </c>
      <c r="J2893" t="s">
        <v>18</v>
      </c>
      <c r="K2893">
        <v>120.00000000000006</v>
      </c>
      <c r="L2893">
        <v>6.25E-2</v>
      </c>
      <c r="M2893">
        <v>0</v>
      </c>
      <c r="N2893" t="s">
        <v>72</v>
      </c>
      <c r="O2893" t="s">
        <v>102</v>
      </c>
      <c r="P2893" t="s">
        <v>112</v>
      </c>
      <c r="Q2893" t="s">
        <v>117</v>
      </c>
      <c r="R2893" t="s">
        <v>124</v>
      </c>
      <c r="S2893">
        <v>2872</v>
      </c>
      <c r="T2893">
        <v>2625</v>
      </c>
      <c r="U2893" s="1">
        <v>45494</v>
      </c>
      <c r="V2893" s="2">
        <v>0.39583333333333331</v>
      </c>
      <c r="W2893" s="2">
        <v>0.47916666666666669</v>
      </c>
      <c r="X2893" t="s">
        <v>38</v>
      </c>
      <c r="Y2893">
        <v>3</v>
      </c>
      <c r="Z2893">
        <v>16</v>
      </c>
      <c r="AA2893">
        <v>6</v>
      </c>
      <c r="AB2893" t="s">
        <v>22</v>
      </c>
      <c r="AC2893" t="s">
        <v>18</v>
      </c>
      <c r="AD2893">
        <v>120.00000000000006</v>
      </c>
      <c r="AE2893">
        <v>0.375</v>
      </c>
      <c r="AF2893">
        <v>0</v>
      </c>
      <c r="AG2893" t="s">
        <v>71</v>
      </c>
      <c r="AH2893" t="s">
        <v>104</v>
      </c>
      <c r="AI2893" t="s">
        <v>112</v>
      </c>
      <c r="AJ2893">
        <v>2871</v>
      </c>
      <c r="AK2893">
        <v>2872</v>
      </c>
      <c r="AL2893" t="s">
        <v>118</v>
      </c>
    </row>
    <row r="2894" spans="1:38" x14ac:dyDescent="0.2">
      <c r="A2894">
        <v>642</v>
      </c>
      <c r="B2894" s="1">
        <v>45459</v>
      </c>
      <c r="C2894" s="2">
        <v>0.39583333333333331</v>
      </c>
      <c r="D2894" s="2">
        <v>0.47916666666666669</v>
      </c>
      <c r="E2894" t="s">
        <v>38</v>
      </c>
      <c r="F2894">
        <v>3</v>
      </c>
      <c r="G2894">
        <v>16</v>
      </c>
      <c r="H2894">
        <v>9</v>
      </c>
      <c r="I2894" t="s">
        <v>22</v>
      </c>
      <c r="J2894" t="s">
        <v>28</v>
      </c>
      <c r="K2894">
        <v>120.00000000000006</v>
      </c>
      <c r="L2894">
        <v>0.5625</v>
      </c>
      <c r="M2894">
        <v>0</v>
      </c>
      <c r="N2894" t="s">
        <v>71</v>
      </c>
      <c r="O2894" t="s">
        <v>103</v>
      </c>
      <c r="P2894" t="s">
        <v>112</v>
      </c>
      <c r="Q2894" t="s">
        <v>118</v>
      </c>
      <c r="R2894" t="s">
        <v>124</v>
      </c>
      <c r="S2894">
        <v>2873</v>
      </c>
      <c r="T2894">
        <v>87</v>
      </c>
      <c r="U2894" s="1">
        <v>45425</v>
      </c>
      <c r="V2894" s="2">
        <v>0.39583333333333331</v>
      </c>
      <c r="W2894" s="2">
        <v>0.47916666666666669</v>
      </c>
      <c r="X2894" t="s">
        <v>38</v>
      </c>
      <c r="Y2894">
        <v>3</v>
      </c>
      <c r="Z2894">
        <v>16</v>
      </c>
      <c r="AA2894">
        <v>1</v>
      </c>
      <c r="AB2894" t="s">
        <v>41</v>
      </c>
      <c r="AC2894" t="s">
        <v>18</v>
      </c>
      <c r="AD2894">
        <v>120.00000000000006</v>
      </c>
      <c r="AE2894">
        <v>6.25E-2</v>
      </c>
      <c r="AF2894">
        <v>0</v>
      </c>
      <c r="AG2894" t="s">
        <v>72</v>
      </c>
      <c r="AH2894" t="s">
        <v>102</v>
      </c>
      <c r="AI2894" t="s">
        <v>112</v>
      </c>
      <c r="AJ2894">
        <v>2872</v>
      </c>
      <c r="AK2894">
        <v>2873</v>
      </c>
      <c r="AL2894" t="s">
        <v>118</v>
      </c>
    </row>
    <row r="2895" spans="1:38" x14ac:dyDescent="0.2">
      <c r="A2895">
        <v>2165</v>
      </c>
      <c r="B2895" s="1">
        <v>45526</v>
      </c>
      <c r="C2895" s="2">
        <v>0.39583333333333331</v>
      </c>
      <c r="D2895" s="2">
        <v>0.41666666666666669</v>
      </c>
      <c r="E2895" t="s">
        <v>38</v>
      </c>
      <c r="F2895">
        <v>3</v>
      </c>
      <c r="G2895">
        <v>16</v>
      </c>
      <c r="H2895">
        <v>9</v>
      </c>
      <c r="I2895" t="s">
        <v>13</v>
      </c>
      <c r="J2895" t="s">
        <v>14</v>
      </c>
      <c r="K2895">
        <v>30.000000000000053</v>
      </c>
      <c r="L2895">
        <v>0.5625</v>
      </c>
      <c r="M2895">
        <v>0</v>
      </c>
      <c r="N2895" t="s">
        <v>75</v>
      </c>
      <c r="O2895" t="s">
        <v>105</v>
      </c>
      <c r="P2895" t="s">
        <v>112</v>
      </c>
      <c r="Q2895" t="s">
        <v>118</v>
      </c>
      <c r="R2895" t="s">
        <v>118</v>
      </c>
      <c r="S2895">
        <v>2876</v>
      </c>
      <c r="T2895">
        <v>1038</v>
      </c>
      <c r="U2895" s="1">
        <v>45448</v>
      </c>
      <c r="V2895" s="2">
        <v>0.39583333333333331</v>
      </c>
      <c r="W2895" s="2">
        <v>0.4375</v>
      </c>
      <c r="X2895" t="s">
        <v>38</v>
      </c>
      <c r="Y2895">
        <v>3</v>
      </c>
      <c r="Z2895">
        <v>16</v>
      </c>
      <c r="AA2895">
        <v>12</v>
      </c>
      <c r="AB2895" t="s">
        <v>27</v>
      </c>
      <c r="AC2895" t="s">
        <v>40</v>
      </c>
      <c r="AD2895">
        <v>60.000000000000028</v>
      </c>
      <c r="AE2895">
        <v>0.75</v>
      </c>
      <c r="AF2895">
        <v>0</v>
      </c>
      <c r="AG2895" t="s">
        <v>74</v>
      </c>
      <c r="AH2895" t="s">
        <v>103</v>
      </c>
      <c r="AI2895" t="s">
        <v>112</v>
      </c>
      <c r="AJ2895">
        <v>2875</v>
      </c>
      <c r="AK2895">
        <v>2876</v>
      </c>
      <c r="AL2895" t="s">
        <v>118</v>
      </c>
    </row>
    <row r="2896" spans="1:38" x14ac:dyDescent="0.2">
      <c r="A2896">
        <v>1452</v>
      </c>
      <c r="B2896" s="1">
        <v>45438</v>
      </c>
      <c r="C2896" s="2">
        <v>0.39583333333333331</v>
      </c>
      <c r="D2896" s="2">
        <v>0.4375</v>
      </c>
      <c r="E2896" t="s">
        <v>38</v>
      </c>
      <c r="F2896">
        <v>3</v>
      </c>
      <c r="G2896">
        <v>16</v>
      </c>
      <c r="H2896">
        <v>10</v>
      </c>
      <c r="I2896" t="s">
        <v>22</v>
      </c>
      <c r="J2896" t="s">
        <v>30</v>
      </c>
      <c r="K2896">
        <v>60.000000000000028</v>
      </c>
      <c r="L2896">
        <v>0.625</v>
      </c>
      <c r="M2896">
        <v>0</v>
      </c>
      <c r="N2896" t="s">
        <v>71</v>
      </c>
      <c r="O2896" t="s">
        <v>102</v>
      </c>
      <c r="P2896" t="s">
        <v>112</v>
      </c>
      <c r="Q2896" t="s">
        <v>118</v>
      </c>
      <c r="R2896" t="s">
        <v>118</v>
      </c>
      <c r="S2896">
        <v>2874</v>
      </c>
      <c r="T2896">
        <v>642</v>
      </c>
      <c r="U2896" s="1">
        <v>45459</v>
      </c>
      <c r="V2896" s="2">
        <v>0.39583333333333331</v>
      </c>
      <c r="W2896" s="2">
        <v>0.47916666666666669</v>
      </c>
      <c r="X2896" t="s">
        <v>38</v>
      </c>
      <c r="Y2896">
        <v>3</v>
      </c>
      <c r="Z2896">
        <v>16</v>
      </c>
      <c r="AA2896">
        <v>9</v>
      </c>
      <c r="AB2896" t="s">
        <v>22</v>
      </c>
      <c r="AC2896" t="s">
        <v>28</v>
      </c>
      <c r="AD2896">
        <v>120.00000000000006</v>
      </c>
      <c r="AE2896">
        <v>0.5625</v>
      </c>
      <c r="AF2896">
        <v>0</v>
      </c>
      <c r="AG2896" t="s">
        <v>71</v>
      </c>
      <c r="AH2896" t="s">
        <v>103</v>
      </c>
      <c r="AI2896" t="s">
        <v>112</v>
      </c>
      <c r="AJ2896">
        <v>2873</v>
      </c>
      <c r="AK2896">
        <v>2874</v>
      </c>
      <c r="AL2896" t="s">
        <v>118</v>
      </c>
    </row>
    <row r="2897" spans="1:38" x14ac:dyDescent="0.2">
      <c r="A2897">
        <v>1897</v>
      </c>
      <c r="B2897" s="1">
        <v>45538</v>
      </c>
      <c r="C2897" s="2">
        <v>0.39583333333333331</v>
      </c>
      <c r="D2897" s="2">
        <v>0.4375</v>
      </c>
      <c r="E2897" t="s">
        <v>38</v>
      </c>
      <c r="F2897">
        <v>3</v>
      </c>
      <c r="G2897">
        <v>16</v>
      </c>
      <c r="H2897">
        <v>7</v>
      </c>
      <c r="I2897" t="s">
        <v>13</v>
      </c>
      <c r="J2897" t="s">
        <v>23</v>
      </c>
      <c r="K2897">
        <v>60.000000000000028</v>
      </c>
      <c r="L2897">
        <v>0.4375</v>
      </c>
      <c r="M2897">
        <v>0</v>
      </c>
      <c r="N2897" t="s">
        <v>73</v>
      </c>
      <c r="O2897" t="s">
        <v>106</v>
      </c>
      <c r="P2897" t="s">
        <v>112</v>
      </c>
      <c r="Q2897" t="s">
        <v>118</v>
      </c>
      <c r="R2897" t="s">
        <v>118</v>
      </c>
      <c r="S2897">
        <v>2878</v>
      </c>
      <c r="T2897">
        <v>1948</v>
      </c>
      <c r="U2897" s="1">
        <v>45322</v>
      </c>
      <c r="V2897" s="2">
        <v>0.39583333333333331</v>
      </c>
      <c r="W2897" s="2">
        <v>0.45833333333333331</v>
      </c>
      <c r="X2897" t="s">
        <v>38</v>
      </c>
      <c r="Y2897">
        <v>3</v>
      </c>
      <c r="Z2897">
        <v>16</v>
      </c>
      <c r="AA2897">
        <v>9</v>
      </c>
      <c r="AB2897" t="s">
        <v>39</v>
      </c>
      <c r="AC2897" t="s">
        <v>28</v>
      </c>
      <c r="AD2897">
        <v>90</v>
      </c>
      <c r="AE2897">
        <v>0.5625</v>
      </c>
      <c r="AF2897">
        <v>0</v>
      </c>
      <c r="AG2897" t="s">
        <v>74</v>
      </c>
      <c r="AH2897" t="s">
        <v>98</v>
      </c>
      <c r="AI2897" t="s">
        <v>112</v>
      </c>
      <c r="AJ2897">
        <v>2877</v>
      </c>
      <c r="AK2897">
        <v>2878</v>
      </c>
      <c r="AL2897" t="s">
        <v>118</v>
      </c>
    </row>
    <row r="2898" spans="1:38" x14ac:dyDescent="0.2">
      <c r="A2898">
        <v>1899</v>
      </c>
      <c r="B2898" s="1">
        <v>45462</v>
      </c>
      <c r="C2898" s="2">
        <v>0.39583333333333331</v>
      </c>
      <c r="D2898" s="2">
        <v>0.45833333333333331</v>
      </c>
      <c r="E2898" t="s">
        <v>38</v>
      </c>
      <c r="F2898">
        <v>3</v>
      </c>
      <c r="G2898">
        <v>16</v>
      </c>
      <c r="H2898">
        <v>10</v>
      </c>
      <c r="I2898" t="s">
        <v>41</v>
      </c>
      <c r="J2898" t="s">
        <v>28</v>
      </c>
      <c r="K2898">
        <v>90</v>
      </c>
      <c r="L2898">
        <v>0.625</v>
      </c>
      <c r="M2898">
        <v>0</v>
      </c>
      <c r="N2898" t="s">
        <v>74</v>
      </c>
      <c r="O2898" t="s">
        <v>103</v>
      </c>
      <c r="P2898" t="s">
        <v>112</v>
      </c>
      <c r="Q2898" t="s">
        <v>118</v>
      </c>
      <c r="R2898" t="s">
        <v>118</v>
      </c>
      <c r="S2898">
        <v>2879</v>
      </c>
      <c r="T2898">
        <v>1897</v>
      </c>
      <c r="U2898" s="1">
        <v>45538</v>
      </c>
      <c r="V2898" s="2">
        <v>0.39583333333333331</v>
      </c>
      <c r="W2898" s="2">
        <v>0.4375</v>
      </c>
      <c r="X2898" t="s">
        <v>38</v>
      </c>
      <c r="Y2898">
        <v>3</v>
      </c>
      <c r="Z2898">
        <v>16</v>
      </c>
      <c r="AA2898">
        <v>7</v>
      </c>
      <c r="AB2898" t="s">
        <v>13</v>
      </c>
      <c r="AC2898" t="s">
        <v>23</v>
      </c>
      <c r="AD2898">
        <v>60.000000000000028</v>
      </c>
      <c r="AE2898">
        <v>0.4375</v>
      </c>
      <c r="AF2898">
        <v>0</v>
      </c>
      <c r="AG2898" t="s">
        <v>73</v>
      </c>
      <c r="AH2898" t="s">
        <v>106</v>
      </c>
      <c r="AI2898" t="s">
        <v>112</v>
      </c>
      <c r="AJ2898">
        <v>2878</v>
      </c>
      <c r="AK2898">
        <v>2879</v>
      </c>
      <c r="AL2898" t="s">
        <v>118</v>
      </c>
    </row>
    <row r="2899" spans="1:38" x14ac:dyDescent="0.2">
      <c r="A2899">
        <v>1878</v>
      </c>
      <c r="B2899" s="1">
        <v>45483</v>
      </c>
      <c r="C2899" s="2">
        <v>0.39583333333333331</v>
      </c>
      <c r="D2899" s="2">
        <v>0.47916666666666669</v>
      </c>
      <c r="E2899" t="s">
        <v>38</v>
      </c>
      <c r="F2899">
        <v>3</v>
      </c>
      <c r="G2899">
        <v>16</v>
      </c>
      <c r="H2899">
        <v>1</v>
      </c>
      <c r="I2899" t="s">
        <v>39</v>
      </c>
      <c r="J2899" t="s">
        <v>40</v>
      </c>
      <c r="K2899">
        <v>120.00000000000006</v>
      </c>
      <c r="L2899">
        <v>6.25E-2</v>
      </c>
      <c r="M2899">
        <v>0</v>
      </c>
      <c r="N2899" t="s">
        <v>74</v>
      </c>
      <c r="O2899" t="s">
        <v>104</v>
      </c>
      <c r="P2899" t="s">
        <v>112</v>
      </c>
      <c r="Q2899" t="s">
        <v>117</v>
      </c>
      <c r="R2899" t="s">
        <v>124</v>
      </c>
      <c r="S2899">
        <v>2880</v>
      </c>
      <c r="T2899">
        <v>1899</v>
      </c>
      <c r="U2899" s="1">
        <v>45462</v>
      </c>
      <c r="V2899" s="2">
        <v>0.39583333333333331</v>
      </c>
      <c r="W2899" s="2">
        <v>0.45833333333333331</v>
      </c>
      <c r="X2899" t="s">
        <v>38</v>
      </c>
      <c r="Y2899">
        <v>3</v>
      </c>
      <c r="Z2899">
        <v>16</v>
      </c>
      <c r="AA2899">
        <v>10</v>
      </c>
      <c r="AB2899" t="s">
        <v>41</v>
      </c>
      <c r="AC2899" t="s">
        <v>28</v>
      </c>
      <c r="AD2899">
        <v>90</v>
      </c>
      <c r="AE2899">
        <v>0.625</v>
      </c>
      <c r="AF2899">
        <v>0</v>
      </c>
      <c r="AG2899" t="s">
        <v>74</v>
      </c>
      <c r="AH2899" t="s">
        <v>103</v>
      </c>
      <c r="AI2899" t="s">
        <v>112</v>
      </c>
      <c r="AJ2899">
        <v>2879</v>
      </c>
      <c r="AK2899">
        <v>2880</v>
      </c>
      <c r="AL2899" t="s">
        <v>118</v>
      </c>
    </row>
    <row r="2900" spans="1:38" x14ac:dyDescent="0.2">
      <c r="A2900">
        <v>999</v>
      </c>
      <c r="B2900" s="1">
        <v>45628</v>
      </c>
      <c r="C2900" s="2">
        <v>0.39583333333333331</v>
      </c>
      <c r="D2900" s="2">
        <v>0.41666666666666669</v>
      </c>
      <c r="E2900" t="s">
        <v>38</v>
      </c>
      <c r="F2900">
        <v>3</v>
      </c>
      <c r="G2900">
        <v>16</v>
      </c>
      <c r="H2900">
        <v>3</v>
      </c>
      <c r="I2900" t="s">
        <v>41</v>
      </c>
      <c r="J2900" t="s">
        <v>28</v>
      </c>
      <c r="K2900">
        <v>30.000000000000053</v>
      </c>
      <c r="L2900">
        <v>0.1875</v>
      </c>
      <c r="M2900">
        <v>0</v>
      </c>
      <c r="N2900" t="s">
        <v>72</v>
      </c>
      <c r="O2900" t="s">
        <v>109</v>
      </c>
      <c r="P2900" t="s">
        <v>112</v>
      </c>
      <c r="Q2900" t="s">
        <v>117</v>
      </c>
      <c r="R2900" t="s">
        <v>118</v>
      </c>
      <c r="S2900">
        <v>2881</v>
      </c>
      <c r="T2900">
        <v>1878</v>
      </c>
      <c r="U2900" s="1">
        <v>45483</v>
      </c>
      <c r="V2900" s="2">
        <v>0.39583333333333331</v>
      </c>
      <c r="W2900" s="2">
        <v>0.47916666666666669</v>
      </c>
      <c r="X2900" t="s">
        <v>38</v>
      </c>
      <c r="Y2900">
        <v>3</v>
      </c>
      <c r="Z2900">
        <v>16</v>
      </c>
      <c r="AA2900">
        <v>1</v>
      </c>
      <c r="AB2900" t="s">
        <v>39</v>
      </c>
      <c r="AC2900" t="s">
        <v>40</v>
      </c>
      <c r="AD2900">
        <v>120.00000000000006</v>
      </c>
      <c r="AE2900">
        <v>6.25E-2</v>
      </c>
      <c r="AF2900">
        <v>0</v>
      </c>
      <c r="AG2900" t="s">
        <v>74</v>
      </c>
      <c r="AH2900" t="s">
        <v>104</v>
      </c>
      <c r="AI2900" t="s">
        <v>112</v>
      </c>
      <c r="AJ2900">
        <v>2880</v>
      </c>
      <c r="AK2900">
        <v>2881</v>
      </c>
      <c r="AL2900" t="s">
        <v>118</v>
      </c>
    </row>
    <row r="2901" spans="1:38" x14ac:dyDescent="0.2">
      <c r="A2901">
        <v>2138</v>
      </c>
      <c r="B2901" s="1">
        <v>45421</v>
      </c>
      <c r="C2901" s="2">
        <v>0.39583333333333331</v>
      </c>
      <c r="D2901" s="2">
        <v>0.41666666666666669</v>
      </c>
      <c r="E2901" t="s">
        <v>38</v>
      </c>
      <c r="F2901">
        <v>3</v>
      </c>
      <c r="G2901">
        <v>16</v>
      </c>
      <c r="H2901">
        <v>1</v>
      </c>
      <c r="I2901" t="s">
        <v>13</v>
      </c>
      <c r="J2901" t="s">
        <v>18</v>
      </c>
      <c r="K2901">
        <v>30.000000000000053</v>
      </c>
      <c r="L2901">
        <v>6.25E-2</v>
      </c>
      <c r="M2901">
        <v>0</v>
      </c>
      <c r="N2901" t="s">
        <v>75</v>
      </c>
      <c r="O2901" t="s">
        <v>102</v>
      </c>
      <c r="P2901" t="s">
        <v>112</v>
      </c>
      <c r="Q2901" t="s">
        <v>117</v>
      </c>
      <c r="R2901" t="s">
        <v>118</v>
      </c>
      <c r="S2901">
        <v>2882</v>
      </c>
      <c r="T2901">
        <v>999</v>
      </c>
      <c r="U2901" s="1">
        <v>45628</v>
      </c>
      <c r="V2901" s="2">
        <v>0.39583333333333331</v>
      </c>
      <c r="W2901" s="2">
        <v>0.41666666666666669</v>
      </c>
      <c r="X2901" t="s">
        <v>38</v>
      </c>
      <c r="Y2901">
        <v>3</v>
      </c>
      <c r="Z2901">
        <v>16</v>
      </c>
      <c r="AA2901">
        <v>3</v>
      </c>
      <c r="AB2901" t="s">
        <v>41</v>
      </c>
      <c r="AC2901" t="s">
        <v>28</v>
      </c>
      <c r="AD2901">
        <v>30.000000000000053</v>
      </c>
      <c r="AE2901">
        <v>0.1875</v>
      </c>
      <c r="AF2901">
        <v>0</v>
      </c>
      <c r="AG2901" t="s">
        <v>72</v>
      </c>
      <c r="AH2901" t="s">
        <v>109</v>
      </c>
      <c r="AI2901" t="s">
        <v>112</v>
      </c>
      <c r="AJ2901">
        <v>2881</v>
      </c>
      <c r="AK2901">
        <v>2882</v>
      </c>
      <c r="AL2901" t="s">
        <v>118</v>
      </c>
    </row>
    <row r="2902" spans="1:38" x14ac:dyDescent="0.2">
      <c r="A2902">
        <v>2055</v>
      </c>
      <c r="B2902" s="1">
        <v>45576</v>
      </c>
      <c r="C2902" s="2">
        <v>0.39583333333333331</v>
      </c>
      <c r="D2902" s="2">
        <v>0.41666666666666669</v>
      </c>
      <c r="E2902" t="s">
        <v>38</v>
      </c>
      <c r="F2902">
        <v>3</v>
      </c>
      <c r="G2902">
        <v>16</v>
      </c>
      <c r="H2902">
        <v>5</v>
      </c>
      <c r="I2902" t="s">
        <v>42</v>
      </c>
      <c r="J2902" t="s">
        <v>28</v>
      </c>
      <c r="K2902">
        <v>30.000000000000053</v>
      </c>
      <c r="L2902">
        <v>0.3125</v>
      </c>
      <c r="M2902">
        <v>0</v>
      </c>
      <c r="N2902" t="s">
        <v>76</v>
      </c>
      <c r="O2902" t="s">
        <v>107</v>
      </c>
      <c r="P2902" t="s">
        <v>112</v>
      </c>
      <c r="Q2902" t="s">
        <v>118</v>
      </c>
      <c r="R2902" t="s">
        <v>118</v>
      </c>
      <c r="S2902">
        <v>2883</v>
      </c>
      <c r="T2902">
        <v>2138</v>
      </c>
      <c r="U2902" s="1">
        <v>45421</v>
      </c>
      <c r="V2902" s="2">
        <v>0.39583333333333331</v>
      </c>
      <c r="W2902" s="2">
        <v>0.41666666666666669</v>
      </c>
      <c r="X2902" t="s">
        <v>38</v>
      </c>
      <c r="Y2902">
        <v>3</v>
      </c>
      <c r="Z2902">
        <v>16</v>
      </c>
      <c r="AA2902">
        <v>1</v>
      </c>
      <c r="AB2902" t="s">
        <v>13</v>
      </c>
      <c r="AC2902" t="s">
        <v>18</v>
      </c>
      <c r="AD2902">
        <v>30.000000000000053</v>
      </c>
      <c r="AE2902">
        <v>6.25E-2</v>
      </c>
      <c r="AF2902">
        <v>0</v>
      </c>
      <c r="AG2902" t="s">
        <v>75</v>
      </c>
      <c r="AH2902" t="s">
        <v>102</v>
      </c>
      <c r="AI2902" t="s">
        <v>112</v>
      </c>
      <c r="AJ2902">
        <v>2882</v>
      </c>
      <c r="AK2902">
        <v>2883</v>
      </c>
      <c r="AL2902" t="s">
        <v>118</v>
      </c>
    </row>
    <row r="2903" spans="1:38" x14ac:dyDescent="0.2">
      <c r="A2903">
        <v>1948</v>
      </c>
      <c r="B2903" s="1">
        <v>45322</v>
      </c>
      <c r="C2903" s="2">
        <v>0.39583333333333331</v>
      </c>
      <c r="D2903" s="2">
        <v>0.45833333333333331</v>
      </c>
      <c r="E2903" t="s">
        <v>38</v>
      </c>
      <c r="F2903">
        <v>3</v>
      </c>
      <c r="G2903">
        <v>16</v>
      </c>
      <c r="H2903">
        <v>9</v>
      </c>
      <c r="I2903" t="s">
        <v>39</v>
      </c>
      <c r="J2903" t="s">
        <v>28</v>
      </c>
      <c r="K2903">
        <v>90</v>
      </c>
      <c r="L2903">
        <v>0.5625</v>
      </c>
      <c r="M2903">
        <v>0</v>
      </c>
      <c r="N2903" t="s">
        <v>74</v>
      </c>
      <c r="O2903" t="s">
        <v>98</v>
      </c>
      <c r="P2903" t="s">
        <v>112</v>
      </c>
      <c r="Q2903" t="s">
        <v>118</v>
      </c>
      <c r="R2903" t="s">
        <v>118</v>
      </c>
      <c r="S2903">
        <v>2877</v>
      </c>
      <c r="T2903">
        <v>2165</v>
      </c>
      <c r="U2903" s="1">
        <v>45526</v>
      </c>
      <c r="V2903" s="2">
        <v>0.39583333333333331</v>
      </c>
      <c r="W2903" s="2">
        <v>0.41666666666666669</v>
      </c>
      <c r="X2903" t="s">
        <v>38</v>
      </c>
      <c r="Y2903">
        <v>3</v>
      </c>
      <c r="Z2903">
        <v>16</v>
      </c>
      <c r="AA2903">
        <v>9</v>
      </c>
      <c r="AB2903" t="s">
        <v>13</v>
      </c>
      <c r="AC2903" t="s">
        <v>14</v>
      </c>
      <c r="AD2903">
        <v>30.000000000000053</v>
      </c>
      <c r="AE2903">
        <v>0.5625</v>
      </c>
      <c r="AF2903">
        <v>0</v>
      </c>
      <c r="AG2903" t="s">
        <v>75</v>
      </c>
      <c r="AH2903" t="s">
        <v>105</v>
      </c>
      <c r="AI2903" t="s">
        <v>112</v>
      </c>
      <c r="AJ2903">
        <v>2876</v>
      </c>
      <c r="AK2903">
        <v>2877</v>
      </c>
      <c r="AL2903" t="s">
        <v>118</v>
      </c>
    </row>
    <row r="2904" spans="1:38" x14ac:dyDescent="0.2">
      <c r="A2904">
        <v>98</v>
      </c>
      <c r="B2904" s="1">
        <v>45381</v>
      </c>
      <c r="C2904" s="2">
        <v>0.375</v>
      </c>
      <c r="D2904" s="2">
        <v>0.45833333333333331</v>
      </c>
      <c r="E2904" t="s">
        <v>38</v>
      </c>
      <c r="F2904">
        <v>3</v>
      </c>
      <c r="G2904">
        <v>16</v>
      </c>
      <c r="H2904">
        <v>13</v>
      </c>
      <c r="I2904" t="s">
        <v>22</v>
      </c>
      <c r="J2904" t="s">
        <v>30</v>
      </c>
      <c r="K2904">
        <v>119.99999999999997</v>
      </c>
      <c r="L2904">
        <v>0.8125</v>
      </c>
      <c r="M2904">
        <v>0</v>
      </c>
      <c r="N2904" t="s">
        <v>77</v>
      </c>
      <c r="O2904" t="s">
        <v>100</v>
      </c>
      <c r="P2904" t="s">
        <v>112</v>
      </c>
      <c r="Q2904" t="s">
        <v>118</v>
      </c>
      <c r="R2904" t="s">
        <v>124</v>
      </c>
      <c r="S2904">
        <v>2920</v>
      </c>
      <c r="T2904">
        <v>2915</v>
      </c>
      <c r="U2904" s="1">
        <v>45564</v>
      </c>
      <c r="V2904" s="2">
        <v>0.375</v>
      </c>
      <c r="W2904" s="2">
        <v>0.39583333333333331</v>
      </c>
      <c r="X2904" t="s">
        <v>38</v>
      </c>
      <c r="Y2904">
        <v>3</v>
      </c>
      <c r="Z2904">
        <v>16</v>
      </c>
      <c r="AA2904">
        <v>11</v>
      </c>
      <c r="AB2904" t="s">
        <v>39</v>
      </c>
      <c r="AC2904" t="s">
        <v>23</v>
      </c>
      <c r="AD2904">
        <v>29.999999999999972</v>
      </c>
      <c r="AE2904">
        <v>0.6875</v>
      </c>
      <c r="AF2904">
        <v>0</v>
      </c>
      <c r="AG2904" t="s">
        <v>71</v>
      </c>
      <c r="AH2904" t="s">
        <v>106</v>
      </c>
      <c r="AI2904" t="s">
        <v>112</v>
      </c>
      <c r="AJ2904">
        <v>2919</v>
      </c>
      <c r="AK2904">
        <v>2920</v>
      </c>
      <c r="AL2904" t="s">
        <v>118</v>
      </c>
    </row>
    <row r="2905" spans="1:38" x14ac:dyDescent="0.2">
      <c r="A2905">
        <v>1236</v>
      </c>
      <c r="B2905" s="1">
        <v>45510</v>
      </c>
      <c r="C2905" s="2">
        <v>0.375</v>
      </c>
      <c r="D2905" s="2">
        <v>0.45833333333333331</v>
      </c>
      <c r="E2905" t="s">
        <v>38</v>
      </c>
      <c r="F2905">
        <v>3</v>
      </c>
      <c r="G2905">
        <v>16</v>
      </c>
      <c r="H2905">
        <v>6</v>
      </c>
      <c r="I2905" t="s">
        <v>13</v>
      </c>
      <c r="J2905" t="s">
        <v>14</v>
      </c>
      <c r="K2905">
        <v>119.99999999999997</v>
      </c>
      <c r="L2905">
        <v>0.375</v>
      </c>
      <c r="M2905">
        <v>0</v>
      </c>
      <c r="N2905" t="s">
        <v>73</v>
      </c>
      <c r="O2905" t="s">
        <v>105</v>
      </c>
      <c r="P2905" t="s">
        <v>112</v>
      </c>
      <c r="Q2905" t="s">
        <v>118</v>
      </c>
      <c r="R2905" t="s">
        <v>124</v>
      </c>
      <c r="S2905">
        <v>2923</v>
      </c>
      <c r="T2905">
        <v>487</v>
      </c>
      <c r="U2905" s="1">
        <v>45354</v>
      </c>
      <c r="V2905" s="2">
        <v>0.375</v>
      </c>
      <c r="W2905" s="2">
        <v>0.39583333333333331</v>
      </c>
      <c r="X2905" t="s">
        <v>38</v>
      </c>
      <c r="Y2905">
        <v>3</v>
      </c>
      <c r="Z2905">
        <v>16</v>
      </c>
      <c r="AA2905">
        <v>14</v>
      </c>
      <c r="AB2905" t="s">
        <v>22</v>
      </c>
      <c r="AC2905" t="s">
        <v>14</v>
      </c>
      <c r="AD2905">
        <v>29.999999999999972</v>
      </c>
      <c r="AE2905">
        <v>0.875</v>
      </c>
      <c r="AF2905">
        <v>0</v>
      </c>
      <c r="AG2905" t="s">
        <v>71</v>
      </c>
      <c r="AH2905" t="s">
        <v>100</v>
      </c>
      <c r="AI2905" t="s">
        <v>112</v>
      </c>
      <c r="AJ2905">
        <v>2922</v>
      </c>
      <c r="AK2905">
        <v>2923</v>
      </c>
      <c r="AL2905" t="s">
        <v>118</v>
      </c>
    </row>
    <row r="2906" spans="1:38" x14ac:dyDescent="0.2">
      <c r="A2906">
        <v>1565</v>
      </c>
      <c r="B2906" s="1">
        <v>45565</v>
      </c>
      <c r="C2906" s="2">
        <v>0.375</v>
      </c>
      <c r="D2906" s="2">
        <v>0.39583333333333331</v>
      </c>
      <c r="E2906" t="s">
        <v>38</v>
      </c>
      <c r="F2906">
        <v>3</v>
      </c>
      <c r="G2906">
        <v>16</v>
      </c>
      <c r="H2906">
        <v>10</v>
      </c>
      <c r="I2906" t="s">
        <v>22</v>
      </c>
      <c r="J2906" t="s">
        <v>30</v>
      </c>
      <c r="K2906">
        <v>29.999999999999972</v>
      </c>
      <c r="L2906">
        <v>0.625</v>
      </c>
      <c r="M2906">
        <v>0</v>
      </c>
      <c r="N2906" t="s">
        <v>72</v>
      </c>
      <c r="O2906" t="s">
        <v>106</v>
      </c>
      <c r="P2906" t="s">
        <v>112</v>
      </c>
      <c r="Q2906" t="s">
        <v>118</v>
      </c>
      <c r="R2906" t="s">
        <v>118</v>
      </c>
      <c r="S2906">
        <v>2932</v>
      </c>
      <c r="T2906">
        <v>1187</v>
      </c>
      <c r="U2906" s="1">
        <v>45446</v>
      </c>
      <c r="V2906" s="2">
        <v>0.375</v>
      </c>
      <c r="W2906" s="2">
        <v>0.41666666666666669</v>
      </c>
      <c r="X2906" t="s">
        <v>38</v>
      </c>
      <c r="Y2906">
        <v>3</v>
      </c>
      <c r="Z2906">
        <v>16</v>
      </c>
      <c r="AA2906">
        <v>3</v>
      </c>
      <c r="AB2906" t="s">
        <v>42</v>
      </c>
      <c r="AC2906" t="s">
        <v>14</v>
      </c>
      <c r="AD2906">
        <v>60.000000000000028</v>
      </c>
      <c r="AE2906">
        <v>0.1875</v>
      </c>
      <c r="AF2906">
        <v>0</v>
      </c>
      <c r="AG2906" t="s">
        <v>72</v>
      </c>
      <c r="AH2906" t="s">
        <v>103</v>
      </c>
      <c r="AI2906" t="s">
        <v>112</v>
      </c>
      <c r="AJ2906">
        <v>2931</v>
      </c>
      <c r="AK2906">
        <v>2932</v>
      </c>
      <c r="AL2906" t="s">
        <v>118</v>
      </c>
    </row>
    <row r="2907" spans="1:38" x14ac:dyDescent="0.2">
      <c r="A2907">
        <v>1243</v>
      </c>
      <c r="B2907" s="1">
        <v>45326</v>
      </c>
      <c r="C2907" s="2">
        <v>0.375</v>
      </c>
      <c r="D2907" s="2">
        <v>0.45833333333333331</v>
      </c>
      <c r="E2907" t="s">
        <v>38</v>
      </c>
      <c r="F2907">
        <v>3</v>
      </c>
      <c r="G2907">
        <v>16</v>
      </c>
      <c r="H2907">
        <v>13</v>
      </c>
      <c r="I2907" t="s">
        <v>13</v>
      </c>
      <c r="J2907" t="s">
        <v>30</v>
      </c>
      <c r="K2907">
        <v>119.99999999999997</v>
      </c>
      <c r="L2907">
        <v>0.8125</v>
      </c>
      <c r="M2907">
        <v>0</v>
      </c>
      <c r="N2907" t="s">
        <v>71</v>
      </c>
      <c r="O2907" t="s">
        <v>99</v>
      </c>
      <c r="P2907" t="s">
        <v>112</v>
      </c>
      <c r="Q2907" t="s">
        <v>118</v>
      </c>
      <c r="R2907" t="s">
        <v>124</v>
      </c>
      <c r="S2907">
        <v>2921</v>
      </c>
      <c r="T2907">
        <v>98</v>
      </c>
      <c r="U2907" s="1">
        <v>45381</v>
      </c>
      <c r="V2907" s="2">
        <v>0.375</v>
      </c>
      <c r="W2907" s="2">
        <v>0.45833333333333331</v>
      </c>
      <c r="X2907" t="s">
        <v>38</v>
      </c>
      <c r="Y2907">
        <v>3</v>
      </c>
      <c r="Z2907">
        <v>16</v>
      </c>
      <c r="AA2907">
        <v>13</v>
      </c>
      <c r="AB2907" t="s">
        <v>22</v>
      </c>
      <c r="AC2907" t="s">
        <v>30</v>
      </c>
      <c r="AD2907">
        <v>119.99999999999997</v>
      </c>
      <c r="AE2907">
        <v>0.8125</v>
      </c>
      <c r="AF2907">
        <v>0</v>
      </c>
      <c r="AG2907" t="s">
        <v>77</v>
      </c>
      <c r="AH2907" t="s">
        <v>100</v>
      </c>
      <c r="AI2907" t="s">
        <v>112</v>
      </c>
      <c r="AJ2907">
        <v>2920</v>
      </c>
      <c r="AK2907">
        <v>2921</v>
      </c>
      <c r="AL2907" t="s">
        <v>118</v>
      </c>
    </row>
    <row r="2908" spans="1:38" x14ac:dyDescent="0.2">
      <c r="A2908">
        <v>487</v>
      </c>
      <c r="B2908" s="1">
        <v>45354</v>
      </c>
      <c r="C2908" s="2">
        <v>0.375</v>
      </c>
      <c r="D2908" s="2">
        <v>0.39583333333333331</v>
      </c>
      <c r="E2908" t="s">
        <v>38</v>
      </c>
      <c r="F2908">
        <v>3</v>
      </c>
      <c r="G2908">
        <v>16</v>
      </c>
      <c r="H2908">
        <v>14</v>
      </c>
      <c r="I2908" t="s">
        <v>22</v>
      </c>
      <c r="J2908" t="s">
        <v>14</v>
      </c>
      <c r="K2908">
        <v>29.999999999999972</v>
      </c>
      <c r="L2908">
        <v>0.875</v>
      </c>
      <c r="M2908">
        <v>0</v>
      </c>
      <c r="N2908" t="s">
        <v>71</v>
      </c>
      <c r="O2908" t="s">
        <v>100</v>
      </c>
      <c r="P2908" t="s">
        <v>112</v>
      </c>
      <c r="Q2908" t="s">
        <v>118</v>
      </c>
      <c r="R2908" t="s">
        <v>118</v>
      </c>
      <c r="S2908">
        <v>2922</v>
      </c>
      <c r="T2908">
        <v>1243</v>
      </c>
      <c r="U2908" s="1">
        <v>45326</v>
      </c>
      <c r="V2908" s="2">
        <v>0.375</v>
      </c>
      <c r="W2908" s="2">
        <v>0.45833333333333331</v>
      </c>
      <c r="X2908" t="s">
        <v>38</v>
      </c>
      <c r="Y2908">
        <v>3</v>
      </c>
      <c r="Z2908">
        <v>16</v>
      </c>
      <c r="AA2908">
        <v>13</v>
      </c>
      <c r="AB2908" t="s">
        <v>13</v>
      </c>
      <c r="AC2908" t="s">
        <v>30</v>
      </c>
      <c r="AD2908">
        <v>119.99999999999997</v>
      </c>
      <c r="AE2908">
        <v>0.8125</v>
      </c>
      <c r="AF2908">
        <v>0</v>
      </c>
      <c r="AG2908" t="s">
        <v>71</v>
      </c>
      <c r="AH2908" t="s">
        <v>99</v>
      </c>
      <c r="AI2908" t="s">
        <v>112</v>
      </c>
      <c r="AJ2908">
        <v>2921</v>
      </c>
      <c r="AK2908">
        <v>2922</v>
      </c>
      <c r="AL2908" t="s">
        <v>118</v>
      </c>
    </row>
    <row r="2909" spans="1:38" x14ac:dyDescent="0.2">
      <c r="A2909">
        <v>2768</v>
      </c>
      <c r="B2909" s="1">
        <v>45620</v>
      </c>
      <c r="C2909" s="2">
        <v>0.375</v>
      </c>
      <c r="D2909" s="2">
        <v>0.45833333333333331</v>
      </c>
      <c r="E2909" t="s">
        <v>38</v>
      </c>
      <c r="F2909">
        <v>3</v>
      </c>
      <c r="G2909">
        <v>16</v>
      </c>
      <c r="H2909">
        <v>16</v>
      </c>
      <c r="I2909" t="s">
        <v>41</v>
      </c>
      <c r="J2909" t="s">
        <v>28</v>
      </c>
      <c r="K2909">
        <v>119.99999999999997</v>
      </c>
      <c r="L2909">
        <v>1</v>
      </c>
      <c r="M2909">
        <v>0</v>
      </c>
      <c r="N2909" t="s">
        <v>71</v>
      </c>
      <c r="O2909" t="s">
        <v>108</v>
      </c>
      <c r="P2909" t="s">
        <v>112</v>
      </c>
      <c r="Q2909" t="s">
        <v>118</v>
      </c>
      <c r="R2909" t="s">
        <v>124</v>
      </c>
      <c r="S2909">
        <v>2924</v>
      </c>
      <c r="T2909">
        <v>1236</v>
      </c>
      <c r="U2909" s="1">
        <v>45510</v>
      </c>
      <c r="V2909" s="2">
        <v>0.375</v>
      </c>
      <c r="W2909" s="2">
        <v>0.45833333333333331</v>
      </c>
      <c r="X2909" t="s">
        <v>38</v>
      </c>
      <c r="Y2909">
        <v>3</v>
      </c>
      <c r="Z2909">
        <v>16</v>
      </c>
      <c r="AA2909">
        <v>6</v>
      </c>
      <c r="AB2909" t="s">
        <v>13</v>
      </c>
      <c r="AC2909" t="s">
        <v>14</v>
      </c>
      <c r="AD2909">
        <v>119.99999999999997</v>
      </c>
      <c r="AE2909">
        <v>0.375</v>
      </c>
      <c r="AF2909">
        <v>0</v>
      </c>
      <c r="AG2909" t="s">
        <v>73</v>
      </c>
      <c r="AH2909" t="s">
        <v>105</v>
      </c>
      <c r="AI2909" t="s">
        <v>112</v>
      </c>
      <c r="AJ2909">
        <v>2923</v>
      </c>
      <c r="AK2909">
        <v>2924</v>
      </c>
      <c r="AL2909" t="s">
        <v>118</v>
      </c>
    </row>
    <row r="2910" spans="1:38" x14ac:dyDescent="0.2">
      <c r="A2910">
        <v>1187</v>
      </c>
      <c r="B2910" s="1">
        <v>45446</v>
      </c>
      <c r="C2910" s="2">
        <v>0.375</v>
      </c>
      <c r="D2910" s="2">
        <v>0.41666666666666669</v>
      </c>
      <c r="E2910" t="s">
        <v>38</v>
      </c>
      <c r="F2910">
        <v>3</v>
      </c>
      <c r="G2910">
        <v>16</v>
      </c>
      <c r="H2910">
        <v>3</v>
      </c>
      <c r="I2910" t="s">
        <v>42</v>
      </c>
      <c r="J2910" t="s">
        <v>14</v>
      </c>
      <c r="K2910">
        <v>60.000000000000028</v>
      </c>
      <c r="L2910">
        <v>0.1875</v>
      </c>
      <c r="M2910">
        <v>0</v>
      </c>
      <c r="N2910" t="s">
        <v>72</v>
      </c>
      <c r="O2910" t="s">
        <v>103</v>
      </c>
      <c r="P2910" t="s">
        <v>112</v>
      </c>
      <c r="Q2910" t="s">
        <v>117</v>
      </c>
      <c r="R2910" t="s">
        <v>118</v>
      </c>
      <c r="S2910">
        <v>2931</v>
      </c>
      <c r="T2910">
        <v>381</v>
      </c>
      <c r="U2910" s="1">
        <v>45645</v>
      </c>
      <c r="V2910" s="2">
        <v>0.375</v>
      </c>
      <c r="W2910" s="2">
        <v>0.39583333333333331</v>
      </c>
      <c r="X2910" t="s">
        <v>38</v>
      </c>
      <c r="Y2910">
        <v>3</v>
      </c>
      <c r="Z2910">
        <v>16</v>
      </c>
      <c r="AA2910">
        <v>12</v>
      </c>
      <c r="AB2910" t="s">
        <v>17</v>
      </c>
      <c r="AC2910" t="s">
        <v>28</v>
      </c>
      <c r="AD2910">
        <v>29.999999999999972</v>
      </c>
      <c r="AE2910">
        <v>0.75</v>
      </c>
      <c r="AF2910">
        <v>0</v>
      </c>
      <c r="AG2910" t="s">
        <v>75</v>
      </c>
      <c r="AH2910" t="s">
        <v>109</v>
      </c>
      <c r="AI2910" t="s">
        <v>112</v>
      </c>
      <c r="AJ2910">
        <v>2930</v>
      </c>
      <c r="AK2910">
        <v>2931</v>
      </c>
      <c r="AL2910" t="s">
        <v>118</v>
      </c>
    </row>
    <row r="2911" spans="1:38" x14ac:dyDescent="0.2">
      <c r="A2911">
        <v>970</v>
      </c>
      <c r="B2911" s="1">
        <v>45523</v>
      </c>
      <c r="C2911" s="2">
        <v>0.375</v>
      </c>
      <c r="D2911" s="2">
        <v>0.45833333333333331</v>
      </c>
      <c r="E2911" t="s">
        <v>38</v>
      </c>
      <c r="F2911">
        <v>3</v>
      </c>
      <c r="G2911">
        <v>16</v>
      </c>
      <c r="H2911">
        <v>13</v>
      </c>
      <c r="I2911" t="s">
        <v>39</v>
      </c>
      <c r="J2911" t="s">
        <v>23</v>
      </c>
      <c r="K2911">
        <v>119.99999999999997</v>
      </c>
      <c r="L2911">
        <v>0.8125</v>
      </c>
      <c r="M2911">
        <v>0</v>
      </c>
      <c r="N2911" t="s">
        <v>72</v>
      </c>
      <c r="O2911" t="s">
        <v>105</v>
      </c>
      <c r="P2911" t="s">
        <v>112</v>
      </c>
      <c r="Q2911" t="s">
        <v>118</v>
      </c>
      <c r="R2911" t="s">
        <v>124</v>
      </c>
      <c r="S2911">
        <v>2926</v>
      </c>
      <c r="T2911">
        <v>874</v>
      </c>
      <c r="U2911" s="1">
        <v>45611</v>
      </c>
      <c r="V2911" s="2">
        <v>0.375</v>
      </c>
      <c r="W2911" s="2">
        <v>0.4375</v>
      </c>
      <c r="X2911" t="s">
        <v>38</v>
      </c>
      <c r="Y2911">
        <v>3</v>
      </c>
      <c r="Z2911">
        <v>16</v>
      </c>
      <c r="AA2911">
        <v>18</v>
      </c>
      <c r="AB2911" t="s">
        <v>27</v>
      </c>
      <c r="AC2911" t="s">
        <v>18</v>
      </c>
      <c r="AD2911">
        <v>90</v>
      </c>
      <c r="AE2911">
        <v>1.125</v>
      </c>
      <c r="AF2911">
        <v>1</v>
      </c>
      <c r="AG2911" t="s">
        <v>76</v>
      </c>
      <c r="AH2911" t="s">
        <v>108</v>
      </c>
      <c r="AI2911" t="s">
        <v>112</v>
      </c>
      <c r="AJ2911">
        <v>2925</v>
      </c>
      <c r="AK2911">
        <v>2926</v>
      </c>
      <c r="AL2911" t="s">
        <v>118</v>
      </c>
    </row>
    <row r="2912" spans="1:38" x14ac:dyDescent="0.2">
      <c r="A2912">
        <v>1575</v>
      </c>
      <c r="B2912" s="1">
        <v>45459</v>
      </c>
      <c r="C2912" s="2">
        <v>0.375</v>
      </c>
      <c r="D2912" s="2">
        <v>0.39583333333333331</v>
      </c>
      <c r="E2912" t="s">
        <v>38</v>
      </c>
      <c r="F2912">
        <v>3</v>
      </c>
      <c r="G2912">
        <v>16</v>
      </c>
      <c r="H2912">
        <v>13</v>
      </c>
      <c r="I2912" t="s">
        <v>42</v>
      </c>
      <c r="J2912" t="s">
        <v>40</v>
      </c>
      <c r="K2912">
        <v>29.999999999999972</v>
      </c>
      <c r="L2912">
        <v>0.8125</v>
      </c>
      <c r="M2912">
        <v>0</v>
      </c>
      <c r="N2912" t="s">
        <v>71</v>
      </c>
      <c r="O2912" t="s">
        <v>103</v>
      </c>
      <c r="P2912" t="s">
        <v>112</v>
      </c>
      <c r="Q2912" t="s">
        <v>118</v>
      </c>
      <c r="R2912" t="s">
        <v>118</v>
      </c>
      <c r="S2912">
        <v>2927</v>
      </c>
      <c r="T2912">
        <v>970</v>
      </c>
      <c r="U2912" s="1">
        <v>45523</v>
      </c>
      <c r="V2912" s="2">
        <v>0.375</v>
      </c>
      <c r="W2912" s="2">
        <v>0.45833333333333331</v>
      </c>
      <c r="X2912" t="s">
        <v>38</v>
      </c>
      <c r="Y2912">
        <v>3</v>
      </c>
      <c r="Z2912">
        <v>16</v>
      </c>
      <c r="AA2912">
        <v>13</v>
      </c>
      <c r="AB2912" t="s">
        <v>39</v>
      </c>
      <c r="AC2912" t="s">
        <v>23</v>
      </c>
      <c r="AD2912">
        <v>119.99999999999997</v>
      </c>
      <c r="AE2912">
        <v>0.8125</v>
      </c>
      <c r="AF2912">
        <v>0</v>
      </c>
      <c r="AG2912" t="s">
        <v>72</v>
      </c>
      <c r="AH2912" t="s">
        <v>105</v>
      </c>
      <c r="AI2912" t="s">
        <v>112</v>
      </c>
      <c r="AJ2912">
        <v>2926</v>
      </c>
      <c r="AK2912">
        <v>2927</v>
      </c>
      <c r="AL2912" t="s">
        <v>118</v>
      </c>
    </row>
    <row r="2913" spans="1:38" x14ac:dyDescent="0.2">
      <c r="A2913">
        <v>1383</v>
      </c>
      <c r="B2913" s="1">
        <v>45543</v>
      </c>
      <c r="C2913" s="2">
        <v>0.375</v>
      </c>
      <c r="D2913" s="2">
        <v>0.41666666666666669</v>
      </c>
      <c r="E2913" t="s">
        <v>38</v>
      </c>
      <c r="F2913">
        <v>3</v>
      </c>
      <c r="G2913">
        <v>16</v>
      </c>
      <c r="H2913">
        <v>14</v>
      </c>
      <c r="I2913" t="s">
        <v>27</v>
      </c>
      <c r="J2913" t="s">
        <v>40</v>
      </c>
      <c r="K2913">
        <v>60.000000000000028</v>
      </c>
      <c r="L2913">
        <v>0.875</v>
      </c>
      <c r="M2913">
        <v>0</v>
      </c>
      <c r="N2913" t="s">
        <v>71</v>
      </c>
      <c r="O2913" t="s">
        <v>106</v>
      </c>
      <c r="P2913" t="s">
        <v>112</v>
      </c>
      <c r="Q2913" t="s">
        <v>118</v>
      </c>
      <c r="R2913" t="s">
        <v>118</v>
      </c>
      <c r="S2913">
        <v>2928</v>
      </c>
      <c r="T2913">
        <v>1575</v>
      </c>
      <c r="U2913" s="1">
        <v>45459</v>
      </c>
      <c r="V2913" s="2">
        <v>0.375</v>
      </c>
      <c r="W2913" s="2">
        <v>0.39583333333333331</v>
      </c>
      <c r="X2913" t="s">
        <v>38</v>
      </c>
      <c r="Y2913">
        <v>3</v>
      </c>
      <c r="Z2913">
        <v>16</v>
      </c>
      <c r="AA2913">
        <v>13</v>
      </c>
      <c r="AB2913" t="s">
        <v>42</v>
      </c>
      <c r="AC2913" t="s">
        <v>40</v>
      </c>
      <c r="AD2913">
        <v>29.999999999999972</v>
      </c>
      <c r="AE2913">
        <v>0.8125</v>
      </c>
      <c r="AF2913">
        <v>0</v>
      </c>
      <c r="AG2913" t="s">
        <v>71</v>
      </c>
      <c r="AH2913" t="s">
        <v>103</v>
      </c>
      <c r="AI2913" t="s">
        <v>112</v>
      </c>
      <c r="AJ2913">
        <v>2927</v>
      </c>
      <c r="AK2913">
        <v>2928</v>
      </c>
      <c r="AL2913" t="s">
        <v>118</v>
      </c>
    </row>
    <row r="2914" spans="1:38" x14ac:dyDescent="0.2">
      <c r="A2914">
        <v>143</v>
      </c>
      <c r="B2914" s="1">
        <v>45548</v>
      </c>
      <c r="C2914" s="2">
        <v>0.375</v>
      </c>
      <c r="D2914" s="2">
        <v>0.39583333333333331</v>
      </c>
      <c r="E2914" t="s">
        <v>38</v>
      </c>
      <c r="F2914">
        <v>3</v>
      </c>
      <c r="G2914">
        <v>16</v>
      </c>
      <c r="H2914">
        <v>6</v>
      </c>
      <c r="I2914" t="s">
        <v>13</v>
      </c>
      <c r="J2914" t="s">
        <v>23</v>
      </c>
      <c r="K2914">
        <v>29.999999999999972</v>
      </c>
      <c r="L2914">
        <v>0.375</v>
      </c>
      <c r="M2914">
        <v>0</v>
      </c>
      <c r="N2914" t="s">
        <v>76</v>
      </c>
      <c r="O2914" t="s">
        <v>106</v>
      </c>
      <c r="P2914" t="s">
        <v>112</v>
      </c>
      <c r="Q2914" t="s">
        <v>118</v>
      </c>
      <c r="R2914" t="s">
        <v>118</v>
      </c>
      <c r="S2914">
        <v>2929</v>
      </c>
      <c r="T2914">
        <v>1383</v>
      </c>
      <c r="U2914" s="1">
        <v>45543</v>
      </c>
      <c r="V2914" s="2">
        <v>0.375</v>
      </c>
      <c r="W2914" s="2">
        <v>0.41666666666666669</v>
      </c>
      <c r="X2914" t="s">
        <v>38</v>
      </c>
      <c r="Y2914">
        <v>3</v>
      </c>
      <c r="Z2914">
        <v>16</v>
      </c>
      <c r="AA2914">
        <v>14</v>
      </c>
      <c r="AB2914" t="s">
        <v>27</v>
      </c>
      <c r="AC2914" t="s">
        <v>40</v>
      </c>
      <c r="AD2914">
        <v>60.000000000000028</v>
      </c>
      <c r="AE2914">
        <v>0.875</v>
      </c>
      <c r="AF2914">
        <v>0</v>
      </c>
      <c r="AG2914" t="s">
        <v>71</v>
      </c>
      <c r="AH2914" t="s">
        <v>106</v>
      </c>
      <c r="AI2914" t="s">
        <v>112</v>
      </c>
      <c r="AJ2914">
        <v>2928</v>
      </c>
      <c r="AK2914">
        <v>2929</v>
      </c>
      <c r="AL2914" t="s">
        <v>118</v>
      </c>
    </row>
    <row r="2915" spans="1:38" x14ac:dyDescent="0.2">
      <c r="A2915">
        <v>381</v>
      </c>
      <c r="B2915" s="1">
        <v>45645</v>
      </c>
      <c r="C2915" s="2">
        <v>0.375</v>
      </c>
      <c r="D2915" s="2">
        <v>0.39583333333333331</v>
      </c>
      <c r="E2915" t="s">
        <v>38</v>
      </c>
      <c r="F2915">
        <v>3</v>
      </c>
      <c r="G2915">
        <v>16</v>
      </c>
      <c r="H2915">
        <v>12</v>
      </c>
      <c r="I2915" t="s">
        <v>17</v>
      </c>
      <c r="J2915" t="s">
        <v>28</v>
      </c>
      <c r="K2915">
        <v>29.999999999999972</v>
      </c>
      <c r="L2915">
        <v>0.75</v>
      </c>
      <c r="M2915">
        <v>0</v>
      </c>
      <c r="N2915" t="s">
        <v>75</v>
      </c>
      <c r="O2915" t="s">
        <v>109</v>
      </c>
      <c r="P2915" t="s">
        <v>112</v>
      </c>
      <c r="Q2915" t="s">
        <v>118</v>
      </c>
      <c r="R2915" t="s">
        <v>118</v>
      </c>
      <c r="S2915">
        <v>2930</v>
      </c>
      <c r="T2915">
        <v>143</v>
      </c>
      <c r="U2915" s="1">
        <v>45548</v>
      </c>
      <c r="V2915" s="2">
        <v>0.375</v>
      </c>
      <c r="W2915" s="2">
        <v>0.39583333333333331</v>
      </c>
      <c r="X2915" t="s">
        <v>38</v>
      </c>
      <c r="Y2915">
        <v>3</v>
      </c>
      <c r="Z2915">
        <v>16</v>
      </c>
      <c r="AA2915">
        <v>6</v>
      </c>
      <c r="AB2915" t="s">
        <v>13</v>
      </c>
      <c r="AC2915" t="s">
        <v>23</v>
      </c>
      <c r="AD2915">
        <v>29.999999999999972</v>
      </c>
      <c r="AE2915">
        <v>0.375</v>
      </c>
      <c r="AF2915">
        <v>0</v>
      </c>
      <c r="AG2915" t="s">
        <v>76</v>
      </c>
      <c r="AH2915" t="s">
        <v>106</v>
      </c>
      <c r="AI2915" t="s">
        <v>112</v>
      </c>
      <c r="AJ2915">
        <v>2929</v>
      </c>
      <c r="AK2915">
        <v>2930</v>
      </c>
      <c r="AL2915" t="s">
        <v>118</v>
      </c>
    </row>
    <row r="2916" spans="1:38" x14ac:dyDescent="0.2">
      <c r="A2916">
        <v>2915</v>
      </c>
      <c r="B2916" s="1">
        <v>45564</v>
      </c>
      <c r="C2916" s="2">
        <v>0.375</v>
      </c>
      <c r="D2916" s="2">
        <v>0.39583333333333331</v>
      </c>
      <c r="E2916" t="s">
        <v>38</v>
      </c>
      <c r="F2916">
        <v>3</v>
      </c>
      <c r="G2916">
        <v>16</v>
      </c>
      <c r="H2916">
        <v>11</v>
      </c>
      <c r="I2916" t="s">
        <v>39</v>
      </c>
      <c r="J2916" t="s">
        <v>23</v>
      </c>
      <c r="K2916">
        <v>29.999999999999972</v>
      </c>
      <c r="L2916">
        <v>0.6875</v>
      </c>
      <c r="M2916">
        <v>0</v>
      </c>
      <c r="N2916" t="s">
        <v>71</v>
      </c>
      <c r="O2916" t="s">
        <v>106</v>
      </c>
      <c r="P2916" t="s">
        <v>112</v>
      </c>
      <c r="Q2916" t="s">
        <v>118</v>
      </c>
      <c r="R2916" t="s">
        <v>118</v>
      </c>
      <c r="S2916">
        <v>2919</v>
      </c>
      <c r="T2916">
        <v>570</v>
      </c>
      <c r="U2916" s="1">
        <v>45350</v>
      </c>
      <c r="V2916" s="2">
        <v>0.375</v>
      </c>
      <c r="W2916" s="2">
        <v>0.41666666666666669</v>
      </c>
      <c r="X2916" t="s">
        <v>38</v>
      </c>
      <c r="Y2916">
        <v>3</v>
      </c>
      <c r="Z2916">
        <v>16</v>
      </c>
      <c r="AA2916">
        <v>4</v>
      </c>
      <c r="AB2916" t="s">
        <v>17</v>
      </c>
      <c r="AC2916" t="s">
        <v>18</v>
      </c>
      <c r="AD2916">
        <v>60.000000000000028</v>
      </c>
      <c r="AE2916">
        <v>0.25</v>
      </c>
      <c r="AF2916">
        <v>0</v>
      </c>
      <c r="AG2916" t="s">
        <v>74</v>
      </c>
      <c r="AH2916" t="s">
        <v>99</v>
      </c>
      <c r="AI2916" t="s">
        <v>112</v>
      </c>
      <c r="AJ2916">
        <v>2918</v>
      </c>
      <c r="AK2916">
        <v>2919</v>
      </c>
      <c r="AL2916" t="s">
        <v>118</v>
      </c>
    </row>
    <row r="2917" spans="1:38" x14ac:dyDescent="0.2">
      <c r="A2917">
        <v>874</v>
      </c>
      <c r="B2917" s="1">
        <v>45611</v>
      </c>
      <c r="C2917" s="2">
        <v>0.375</v>
      </c>
      <c r="D2917" s="2">
        <v>0.4375</v>
      </c>
      <c r="E2917" t="s">
        <v>38</v>
      </c>
      <c r="F2917">
        <v>3</v>
      </c>
      <c r="G2917">
        <v>16</v>
      </c>
      <c r="H2917">
        <v>18</v>
      </c>
      <c r="I2917" t="s">
        <v>27</v>
      </c>
      <c r="J2917" t="s">
        <v>18</v>
      </c>
      <c r="K2917">
        <v>90</v>
      </c>
      <c r="L2917">
        <v>1.125</v>
      </c>
      <c r="M2917">
        <v>1</v>
      </c>
      <c r="N2917" t="s">
        <v>76</v>
      </c>
      <c r="O2917" t="s">
        <v>108</v>
      </c>
      <c r="P2917" t="s">
        <v>112</v>
      </c>
      <c r="Q2917" t="s">
        <v>118</v>
      </c>
      <c r="R2917" t="s">
        <v>118</v>
      </c>
      <c r="S2917">
        <v>2925</v>
      </c>
      <c r="T2917">
        <v>2768</v>
      </c>
      <c r="U2917" s="1">
        <v>45620</v>
      </c>
      <c r="V2917" s="2">
        <v>0.375</v>
      </c>
      <c r="W2917" s="2">
        <v>0.45833333333333331</v>
      </c>
      <c r="X2917" t="s">
        <v>38</v>
      </c>
      <c r="Y2917">
        <v>3</v>
      </c>
      <c r="Z2917">
        <v>16</v>
      </c>
      <c r="AA2917">
        <v>16</v>
      </c>
      <c r="AB2917" t="s">
        <v>41</v>
      </c>
      <c r="AC2917" t="s">
        <v>28</v>
      </c>
      <c r="AD2917">
        <v>119.99999999999997</v>
      </c>
      <c r="AE2917">
        <v>1</v>
      </c>
      <c r="AF2917">
        <v>0</v>
      </c>
      <c r="AG2917" t="s">
        <v>71</v>
      </c>
      <c r="AH2917" t="s">
        <v>108</v>
      </c>
      <c r="AI2917" t="s">
        <v>112</v>
      </c>
      <c r="AJ2917">
        <v>2924</v>
      </c>
      <c r="AK2917">
        <v>2925</v>
      </c>
      <c r="AL2917" t="s">
        <v>118</v>
      </c>
    </row>
    <row r="2918" spans="1:38" x14ac:dyDescent="0.2">
      <c r="A2918">
        <v>570</v>
      </c>
      <c r="B2918" s="1">
        <v>45350</v>
      </c>
      <c r="C2918" s="2">
        <v>0.375</v>
      </c>
      <c r="D2918" s="2">
        <v>0.41666666666666669</v>
      </c>
      <c r="E2918" t="s">
        <v>38</v>
      </c>
      <c r="F2918">
        <v>3</v>
      </c>
      <c r="G2918">
        <v>16</v>
      </c>
      <c r="H2918">
        <v>4</v>
      </c>
      <c r="I2918" t="s">
        <v>17</v>
      </c>
      <c r="J2918" t="s">
        <v>18</v>
      </c>
      <c r="K2918">
        <v>60.000000000000028</v>
      </c>
      <c r="L2918">
        <v>0.25</v>
      </c>
      <c r="M2918">
        <v>0</v>
      </c>
      <c r="N2918" t="s">
        <v>74</v>
      </c>
      <c r="O2918" t="s">
        <v>99</v>
      </c>
      <c r="P2918" t="s">
        <v>112</v>
      </c>
      <c r="Q2918" t="s">
        <v>118</v>
      </c>
      <c r="R2918" t="s">
        <v>118</v>
      </c>
      <c r="S2918">
        <v>2918</v>
      </c>
      <c r="T2918">
        <v>1628</v>
      </c>
      <c r="U2918" s="1">
        <v>45615</v>
      </c>
      <c r="V2918" s="2">
        <v>0.375</v>
      </c>
      <c r="W2918" s="2">
        <v>0.4375</v>
      </c>
      <c r="X2918" t="s">
        <v>38</v>
      </c>
      <c r="Y2918">
        <v>3</v>
      </c>
      <c r="Z2918">
        <v>16</v>
      </c>
      <c r="AA2918">
        <v>1</v>
      </c>
      <c r="AB2918" t="s">
        <v>39</v>
      </c>
      <c r="AC2918" t="s">
        <v>18</v>
      </c>
      <c r="AD2918">
        <v>90</v>
      </c>
      <c r="AE2918">
        <v>6.25E-2</v>
      </c>
      <c r="AF2918">
        <v>0</v>
      </c>
      <c r="AG2918" t="s">
        <v>73</v>
      </c>
      <c r="AH2918" t="s">
        <v>108</v>
      </c>
      <c r="AI2918" t="s">
        <v>112</v>
      </c>
      <c r="AJ2918">
        <v>2917</v>
      </c>
      <c r="AK2918">
        <v>2918</v>
      </c>
      <c r="AL2918" t="s">
        <v>118</v>
      </c>
    </row>
    <row r="2919" spans="1:38" x14ac:dyDescent="0.2">
      <c r="A2919">
        <v>2548</v>
      </c>
      <c r="B2919" s="1">
        <v>45633</v>
      </c>
      <c r="C2919" s="2">
        <v>0.375</v>
      </c>
      <c r="D2919" s="2">
        <v>0.45833333333333331</v>
      </c>
      <c r="E2919" t="s">
        <v>38</v>
      </c>
      <c r="F2919">
        <v>3</v>
      </c>
      <c r="G2919">
        <v>16</v>
      </c>
      <c r="H2919">
        <v>10</v>
      </c>
      <c r="I2919" t="s">
        <v>41</v>
      </c>
      <c r="J2919" t="s">
        <v>28</v>
      </c>
      <c r="K2919">
        <v>119.99999999999997</v>
      </c>
      <c r="L2919">
        <v>0.625</v>
      </c>
      <c r="M2919">
        <v>0</v>
      </c>
      <c r="N2919" t="s">
        <v>77</v>
      </c>
      <c r="O2919" t="s">
        <v>109</v>
      </c>
      <c r="P2919" t="s">
        <v>112</v>
      </c>
      <c r="Q2919" t="s">
        <v>118</v>
      </c>
      <c r="R2919" t="s">
        <v>124</v>
      </c>
      <c r="S2919">
        <v>2914</v>
      </c>
      <c r="T2919">
        <v>634</v>
      </c>
      <c r="U2919" s="1">
        <v>45557</v>
      </c>
      <c r="V2919" s="2">
        <v>0.375</v>
      </c>
      <c r="W2919" s="2">
        <v>0.39583333333333331</v>
      </c>
      <c r="X2919" t="s">
        <v>38</v>
      </c>
      <c r="Y2919">
        <v>3</v>
      </c>
      <c r="Z2919">
        <v>16</v>
      </c>
      <c r="AA2919">
        <v>16</v>
      </c>
      <c r="AB2919" t="s">
        <v>39</v>
      </c>
      <c r="AC2919" t="s">
        <v>40</v>
      </c>
      <c r="AD2919">
        <v>29.999999999999972</v>
      </c>
      <c r="AE2919">
        <v>1</v>
      </c>
      <c r="AF2919">
        <v>0</v>
      </c>
      <c r="AG2919" t="s">
        <v>71</v>
      </c>
      <c r="AH2919" t="s">
        <v>106</v>
      </c>
      <c r="AI2919" t="s">
        <v>112</v>
      </c>
      <c r="AJ2919">
        <v>2913</v>
      </c>
      <c r="AK2919">
        <v>2914</v>
      </c>
      <c r="AL2919" t="s">
        <v>118</v>
      </c>
    </row>
    <row r="2920" spans="1:38" x14ac:dyDescent="0.2">
      <c r="A2920">
        <v>2828</v>
      </c>
      <c r="B2920" s="1">
        <v>45438</v>
      </c>
      <c r="C2920" s="2">
        <v>0.375</v>
      </c>
      <c r="D2920" s="2">
        <v>0.45833333333333331</v>
      </c>
      <c r="E2920" t="s">
        <v>38</v>
      </c>
      <c r="F2920">
        <v>3</v>
      </c>
      <c r="G2920">
        <v>16</v>
      </c>
      <c r="H2920">
        <v>13</v>
      </c>
      <c r="I2920" t="s">
        <v>41</v>
      </c>
      <c r="J2920" t="s">
        <v>40</v>
      </c>
      <c r="K2920">
        <v>119.99999999999997</v>
      </c>
      <c r="L2920">
        <v>0.8125</v>
      </c>
      <c r="M2920">
        <v>0</v>
      </c>
      <c r="N2920" t="s">
        <v>71</v>
      </c>
      <c r="O2920" t="s">
        <v>102</v>
      </c>
      <c r="P2920" t="s">
        <v>112</v>
      </c>
      <c r="Q2920" t="s">
        <v>118</v>
      </c>
      <c r="R2920" t="s">
        <v>124</v>
      </c>
      <c r="S2920">
        <v>2916</v>
      </c>
      <c r="T2920">
        <v>846</v>
      </c>
      <c r="U2920" s="1">
        <v>45512</v>
      </c>
      <c r="V2920" s="2">
        <v>0.375</v>
      </c>
      <c r="W2920" s="2">
        <v>0.39583333333333331</v>
      </c>
      <c r="X2920" t="s">
        <v>38</v>
      </c>
      <c r="Y2920">
        <v>3</v>
      </c>
      <c r="Z2920">
        <v>16</v>
      </c>
      <c r="AA2920">
        <v>17</v>
      </c>
      <c r="AB2920" t="s">
        <v>42</v>
      </c>
      <c r="AC2920" t="s">
        <v>40</v>
      </c>
      <c r="AD2920">
        <v>29.999999999999972</v>
      </c>
      <c r="AE2920">
        <v>1.0625</v>
      </c>
      <c r="AF2920">
        <v>1</v>
      </c>
      <c r="AG2920" t="s">
        <v>75</v>
      </c>
      <c r="AH2920" t="s">
        <v>105</v>
      </c>
      <c r="AI2920" t="s">
        <v>112</v>
      </c>
      <c r="AJ2920">
        <v>2915</v>
      </c>
      <c r="AK2920">
        <v>2916</v>
      </c>
      <c r="AL2920" t="s">
        <v>118</v>
      </c>
    </row>
    <row r="2921" spans="1:38" x14ac:dyDescent="0.2">
      <c r="A2921">
        <v>1628</v>
      </c>
      <c r="B2921" s="1">
        <v>45615</v>
      </c>
      <c r="C2921" s="2">
        <v>0.375</v>
      </c>
      <c r="D2921" s="2">
        <v>0.4375</v>
      </c>
      <c r="E2921" t="s">
        <v>38</v>
      </c>
      <c r="F2921">
        <v>3</v>
      </c>
      <c r="G2921">
        <v>16</v>
      </c>
      <c r="H2921">
        <v>1</v>
      </c>
      <c r="I2921" t="s">
        <v>39</v>
      </c>
      <c r="J2921" t="s">
        <v>18</v>
      </c>
      <c r="K2921">
        <v>90</v>
      </c>
      <c r="L2921">
        <v>6.25E-2</v>
      </c>
      <c r="M2921">
        <v>0</v>
      </c>
      <c r="N2921" t="s">
        <v>73</v>
      </c>
      <c r="O2921" t="s">
        <v>108</v>
      </c>
      <c r="P2921" t="s">
        <v>112</v>
      </c>
      <c r="Q2921" t="s">
        <v>117</v>
      </c>
      <c r="R2921" t="s">
        <v>118</v>
      </c>
      <c r="S2921">
        <v>2917</v>
      </c>
      <c r="T2921">
        <v>2828</v>
      </c>
      <c r="U2921" s="1">
        <v>45438</v>
      </c>
      <c r="V2921" s="2">
        <v>0.375</v>
      </c>
      <c r="W2921" s="2">
        <v>0.45833333333333331</v>
      </c>
      <c r="X2921" t="s">
        <v>38</v>
      </c>
      <c r="Y2921">
        <v>3</v>
      </c>
      <c r="Z2921">
        <v>16</v>
      </c>
      <c r="AA2921">
        <v>13</v>
      </c>
      <c r="AB2921" t="s">
        <v>41</v>
      </c>
      <c r="AC2921" t="s">
        <v>40</v>
      </c>
      <c r="AD2921">
        <v>119.99999999999997</v>
      </c>
      <c r="AE2921">
        <v>0.8125</v>
      </c>
      <c r="AF2921">
        <v>0</v>
      </c>
      <c r="AG2921" t="s">
        <v>71</v>
      </c>
      <c r="AH2921" t="s">
        <v>102</v>
      </c>
      <c r="AI2921" t="s">
        <v>112</v>
      </c>
      <c r="AJ2921">
        <v>2916</v>
      </c>
      <c r="AK2921">
        <v>2917</v>
      </c>
      <c r="AL2921" t="s">
        <v>118</v>
      </c>
    </row>
    <row r="2922" spans="1:38" x14ac:dyDescent="0.2">
      <c r="A2922">
        <v>2730</v>
      </c>
      <c r="B2922" s="1">
        <v>45644</v>
      </c>
      <c r="C2922" s="2">
        <v>0.375</v>
      </c>
      <c r="D2922" s="2">
        <v>0.41666666666666669</v>
      </c>
      <c r="E2922" t="s">
        <v>38</v>
      </c>
      <c r="F2922">
        <v>3</v>
      </c>
      <c r="G2922">
        <v>16</v>
      </c>
      <c r="H2922">
        <v>8</v>
      </c>
      <c r="I2922" t="s">
        <v>17</v>
      </c>
      <c r="J2922" t="s">
        <v>14</v>
      </c>
      <c r="K2922">
        <v>60.000000000000028</v>
      </c>
      <c r="L2922">
        <v>0.5</v>
      </c>
      <c r="M2922">
        <v>0</v>
      </c>
      <c r="N2922" t="s">
        <v>74</v>
      </c>
      <c r="O2922" t="s">
        <v>109</v>
      </c>
      <c r="P2922" t="s">
        <v>112</v>
      </c>
      <c r="Q2922" t="s">
        <v>118</v>
      </c>
      <c r="R2922" t="s">
        <v>118</v>
      </c>
      <c r="S2922">
        <v>2902</v>
      </c>
      <c r="T2922">
        <v>318</v>
      </c>
      <c r="U2922" s="1">
        <v>45626</v>
      </c>
      <c r="V2922" s="2">
        <v>0.39583333333333331</v>
      </c>
      <c r="W2922" s="2">
        <v>0.4375</v>
      </c>
      <c r="X2922" t="s">
        <v>38</v>
      </c>
      <c r="Y2922">
        <v>3</v>
      </c>
      <c r="Z2922">
        <v>16</v>
      </c>
      <c r="AA2922">
        <v>17</v>
      </c>
      <c r="AB2922" t="s">
        <v>22</v>
      </c>
      <c r="AC2922" t="s">
        <v>23</v>
      </c>
      <c r="AD2922">
        <v>60.000000000000028</v>
      </c>
      <c r="AE2922">
        <v>1.0625</v>
      </c>
      <c r="AF2922">
        <v>1</v>
      </c>
      <c r="AG2922" t="s">
        <v>77</v>
      </c>
      <c r="AH2922" t="s">
        <v>108</v>
      </c>
      <c r="AI2922" t="s">
        <v>112</v>
      </c>
      <c r="AJ2922">
        <v>2901</v>
      </c>
      <c r="AK2922">
        <v>2902</v>
      </c>
      <c r="AL2922" t="s">
        <v>118</v>
      </c>
    </row>
    <row r="2923" spans="1:38" x14ac:dyDescent="0.2">
      <c r="A2923">
        <v>119</v>
      </c>
      <c r="B2923" s="1">
        <v>45454</v>
      </c>
      <c r="C2923" s="2">
        <v>0.375</v>
      </c>
      <c r="D2923" s="2">
        <v>0.41666666666666669</v>
      </c>
      <c r="E2923" t="s">
        <v>38</v>
      </c>
      <c r="F2923">
        <v>3</v>
      </c>
      <c r="G2923">
        <v>16</v>
      </c>
      <c r="H2923">
        <v>17</v>
      </c>
      <c r="I2923" t="s">
        <v>17</v>
      </c>
      <c r="J2923" t="s">
        <v>28</v>
      </c>
      <c r="K2923">
        <v>60.000000000000028</v>
      </c>
      <c r="L2923">
        <v>1.0625</v>
      </c>
      <c r="M2923">
        <v>1</v>
      </c>
      <c r="N2923" t="s">
        <v>73</v>
      </c>
      <c r="O2923" t="s">
        <v>103</v>
      </c>
      <c r="P2923" t="s">
        <v>112</v>
      </c>
      <c r="Q2923" t="s">
        <v>118</v>
      </c>
      <c r="R2923" t="s">
        <v>118</v>
      </c>
      <c r="S2923">
        <v>2903</v>
      </c>
      <c r="T2923">
        <v>2730</v>
      </c>
      <c r="U2923" s="1">
        <v>45644</v>
      </c>
      <c r="V2923" s="2">
        <v>0.375</v>
      </c>
      <c r="W2923" s="2">
        <v>0.41666666666666669</v>
      </c>
      <c r="X2923" t="s">
        <v>38</v>
      </c>
      <c r="Y2923">
        <v>3</v>
      </c>
      <c r="Z2923">
        <v>16</v>
      </c>
      <c r="AA2923">
        <v>8</v>
      </c>
      <c r="AB2923" t="s">
        <v>17</v>
      </c>
      <c r="AC2923" t="s">
        <v>14</v>
      </c>
      <c r="AD2923">
        <v>60.000000000000028</v>
      </c>
      <c r="AE2923">
        <v>0.5</v>
      </c>
      <c r="AF2923">
        <v>0</v>
      </c>
      <c r="AG2923" t="s">
        <v>74</v>
      </c>
      <c r="AH2923" t="s">
        <v>109</v>
      </c>
      <c r="AI2923" t="s">
        <v>112</v>
      </c>
      <c r="AJ2923">
        <v>2902</v>
      </c>
      <c r="AK2923">
        <v>2903</v>
      </c>
      <c r="AL2923" t="s">
        <v>118</v>
      </c>
    </row>
    <row r="2924" spans="1:38" x14ac:dyDescent="0.2">
      <c r="A2924">
        <v>1981</v>
      </c>
      <c r="B2924" s="1">
        <v>45354</v>
      </c>
      <c r="C2924" s="2">
        <v>0.375</v>
      </c>
      <c r="D2924" s="2">
        <v>0.45833333333333331</v>
      </c>
      <c r="E2924" t="s">
        <v>38</v>
      </c>
      <c r="F2924">
        <v>3</v>
      </c>
      <c r="G2924">
        <v>16</v>
      </c>
      <c r="H2924">
        <v>16</v>
      </c>
      <c r="I2924" t="s">
        <v>27</v>
      </c>
      <c r="J2924" t="s">
        <v>28</v>
      </c>
      <c r="K2924">
        <v>119.99999999999997</v>
      </c>
      <c r="L2924">
        <v>1</v>
      </c>
      <c r="M2924">
        <v>0</v>
      </c>
      <c r="N2924" t="s">
        <v>71</v>
      </c>
      <c r="O2924" t="s">
        <v>100</v>
      </c>
      <c r="P2924" t="s">
        <v>112</v>
      </c>
      <c r="Q2924" t="s">
        <v>118</v>
      </c>
      <c r="R2924" t="s">
        <v>124</v>
      </c>
      <c r="S2924">
        <v>2904</v>
      </c>
      <c r="T2924">
        <v>119</v>
      </c>
      <c r="U2924" s="1">
        <v>45454</v>
      </c>
      <c r="V2924" s="2">
        <v>0.375</v>
      </c>
      <c r="W2924" s="2">
        <v>0.41666666666666669</v>
      </c>
      <c r="X2924" t="s">
        <v>38</v>
      </c>
      <c r="Y2924">
        <v>3</v>
      </c>
      <c r="Z2924">
        <v>16</v>
      </c>
      <c r="AA2924">
        <v>17</v>
      </c>
      <c r="AB2924" t="s">
        <v>17</v>
      </c>
      <c r="AC2924" t="s">
        <v>28</v>
      </c>
      <c r="AD2924">
        <v>60.000000000000028</v>
      </c>
      <c r="AE2924">
        <v>1.0625</v>
      </c>
      <c r="AF2924">
        <v>1</v>
      </c>
      <c r="AG2924" t="s">
        <v>73</v>
      </c>
      <c r="AH2924" t="s">
        <v>103</v>
      </c>
      <c r="AI2924" t="s">
        <v>112</v>
      </c>
      <c r="AJ2924">
        <v>2903</v>
      </c>
      <c r="AK2924">
        <v>2904</v>
      </c>
      <c r="AL2924" t="s">
        <v>118</v>
      </c>
    </row>
    <row r="2925" spans="1:38" x14ac:dyDescent="0.2">
      <c r="A2925">
        <v>831</v>
      </c>
      <c r="B2925" s="1">
        <v>45301</v>
      </c>
      <c r="C2925" s="2">
        <v>0.375</v>
      </c>
      <c r="D2925" s="2">
        <v>0.41666666666666669</v>
      </c>
      <c r="E2925" t="s">
        <v>38</v>
      </c>
      <c r="F2925">
        <v>3</v>
      </c>
      <c r="G2925">
        <v>16</v>
      </c>
      <c r="H2925">
        <v>6</v>
      </c>
      <c r="I2925" t="s">
        <v>42</v>
      </c>
      <c r="J2925" t="s">
        <v>23</v>
      </c>
      <c r="K2925">
        <v>60.000000000000028</v>
      </c>
      <c r="L2925">
        <v>0.375</v>
      </c>
      <c r="M2925">
        <v>0</v>
      </c>
      <c r="N2925" t="s">
        <v>74</v>
      </c>
      <c r="O2925" t="s">
        <v>98</v>
      </c>
      <c r="P2925" t="s">
        <v>112</v>
      </c>
      <c r="Q2925" t="s">
        <v>118</v>
      </c>
      <c r="R2925" t="s">
        <v>118</v>
      </c>
      <c r="S2925">
        <v>2905</v>
      </c>
      <c r="T2925">
        <v>1981</v>
      </c>
      <c r="U2925" s="1">
        <v>45354</v>
      </c>
      <c r="V2925" s="2">
        <v>0.375</v>
      </c>
      <c r="W2925" s="2">
        <v>0.45833333333333331</v>
      </c>
      <c r="X2925" t="s">
        <v>38</v>
      </c>
      <c r="Y2925">
        <v>3</v>
      </c>
      <c r="Z2925">
        <v>16</v>
      </c>
      <c r="AA2925">
        <v>16</v>
      </c>
      <c r="AB2925" t="s">
        <v>27</v>
      </c>
      <c r="AC2925" t="s">
        <v>28</v>
      </c>
      <c r="AD2925">
        <v>119.99999999999997</v>
      </c>
      <c r="AE2925">
        <v>1</v>
      </c>
      <c r="AF2925">
        <v>0</v>
      </c>
      <c r="AG2925" t="s">
        <v>71</v>
      </c>
      <c r="AH2925" t="s">
        <v>100</v>
      </c>
      <c r="AI2925" t="s">
        <v>112</v>
      </c>
      <c r="AJ2925">
        <v>2904</v>
      </c>
      <c r="AK2925">
        <v>2905</v>
      </c>
      <c r="AL2925" t="s">
        <v>118</v>
      </c>
    </row>
    <row r="2926" spans="1:38" x14ac:dyDescent="0.2">
      <c r="A2926">
        <v>2719</v>
      </c>
      <c r="B2926" s="1">
        <v>45391</v>
      </c>
      <c r="C2926" s="2">
        <v>0.375</v>
      </c>
      <c r="D2926" s="2">
        <v>0.4375</v>
      </c>
      <c r="E2926" t="s">
        <v>38</v>
      </c>
      <c r="F2926">
        <v>3</v>
      </c>
      <c r="G2926">
        <v>16</v>
      </c>
      <c r="H2926">
        <v>7</v>
      </c>
      <c r="I2926" t="s">
        <v>41</v>
      </c>
      <c r="J2926" t="s">
        <v>18</v>
      </c>
      <c r="K2926">
        <v>90</v>
      </c>
      <c r="L2926">
        <v>0.4375</v>
      </c>
      <c r="M2926">
        <v>0</v>
      </c>
      <c r="N2926" t="s">
        <v>73</v>
      </c>
      <c r="O2926" t="s">
        <v>101</v>
      </c>
      <c r="P2926" t="s">
        <v>112</v>
      </c>
      <c r="Q2926" t="s">
        <v>118</v>
      </c>
      <c r="R2926" t="s">
        <v>118</v>
      </c>
      <c r="S2926">
        <v>2906</v>
      </c>
      <c r="T2926">
        <v>831</v>
      </c>
      <c r="U2926" s="1">
        <v>45301</v>
      </c>
      <c r="V2926" s="2">
        <v>0.375</v>
      </c>
      <c r="W2926" s="2">
        <v>0.41666666666666669</v>
      </c>
      <c r="X2926" t="s">
        <v>38</v>
      </c>
      <c r="Y2926">
        <v>3</v>
      </c>
      <c r="Z2926">
        <v>16</v>
      </c>
      <c r="AA2926">
        <v>6</v>
      </c>
      <c r="AB2926" t="s">
        <v>42</v>
      </c>
      <c r="AC2926" t="s">
        <v>23</v>
      </c>
      <c r="AD2926">
        <v>60.000000000000028</v>
      </c>
      <c r="AE2926">
        <v>0.375</v>
      </c>
      <c r="AF2926">
        <v>0</v>
      </c>
      <c r="AG2926" t="s">
        <v>74</v>
      </c>
      <c r="AH2926" t="s">
        <v>98</v>
      </c>
      <c r="AI2926" t="s">
        <v>112</v>
      </c>
      <c r="AJ2926">
        <v>2905</v>
      </c>
      <c r="AK2926">
        <v>2906</v>
      </c>
      <c r="AL2926" t="s">
        <v>118</v>
      </c>
    </row>
    <row r="2927" spans="1:38" x14ac:dyDescent="0.2">
      <c r="A2927">
        <v>643</v>
      </c>
      <c r="B2927" s="1">
        <v>45617</v>
      </c>
      <c r="C2927" s="2">
        <v>0.375</v>
      </c>
      <c r="D2927" s="2">
        <v>0.39583333333333331</v>
      </c>
      <c r="E2927" t="s">
        <v>38</v>
      </c>
      <c r="F2927">
        <v>3</v>
      </c>
      <c r="G2927">
        <v>16</v>
      </c>
      <c r="H2927">
        <v>11</v>
      </c>
      <c r="I2927" t="s">
        <v>17</v>
      </c>
      <c r="J2927" t="s">
        <v>14</v>
      </c>
      <c r="K2927">
        <v>29.999999999999972</v>
      </c>
      <c r="L2927">
        <v>0.6875</v>
      </c>
      <c r="M2927">
        <v>0</v>
      </c>
      <c r="N2927" t="s">
        <v>75</v>
      </c>
      <c r="O2927" t="s">
        <v>108</v>
      </c>
      <c r="P2927" t="s">
        <v>112</v>
      </c>
      <c r="Q2927" t="s">
        <v>118</v>
      </c>
      <c r="R2927" t="s">
        <v>118</v>
      </c>
      <c r="S2927">
        <v>2911</v>
      </c>
      <c r="T2927">
        <v>1124</v>
      </c>
      <c r="U2927" s="1">
        <v>45575</v>
      </c>
      <c r="V2927" s="2">
        <v>0.375</v>
      </c>
      <c r="W2927" s="2">
        <v>0.41666666666666669</v>
      </c>
      <c r="X2927" t="s">
        <v>38</v>
      </c>
      <c r="Y2927">
        <v>3</v>
      </c>
      <c r="Z2927">
        <v>16</v>
      </c>
      <c r="AA2927">
        <v>3</v>
      </c>
      <c r="AB2927" t="s">
        <v>27</v>
      </c>
      <c r="AC2927" t="s">
        <v>14</v>
      </c>
      <c r="AD2927">
        <v>60.000000000000028</v>
      </c>
      <c r="AE2927">
        <v>0.1875</v>
      </c>
      <c r="AF2927">
        <v>0</v>
      </c>
      <c r="AG2927" t="s">
        <v>75</v>
      </c>
      <c r="AH2927" t="s">
        <v>107</v>
      </c>
      <c r="AI2927" t="s">
        <v>112</v>
      </c>
      <c r="AJ2927">
        <v>2910</v>
      </c>
      <c r="AK2927">
        <v>2911</v>
      </c>
      <c r="AL2927" t="s">
        <v>118</v>
      </c>
    </row>
    <row r="2928" spans="1:38" x14ac:dyDescent="0.2">
      <c r="A2928">
        <v>932</v>
      </c>
      <c r="B2928" s="1">
        <v>45624</v>
      </c>
      <c r="C2928" s="2">
        <v>0.375</v>
      </c>
      <c r="D2928" s="2">
        <v>0.45833333333333331</v>
      </c>
      <c r="E2928" t="s">
        <v>38</v>
      </c>
      <c r="F2928">
        <v>3</v>
      </c>
      <c r="G2928">
        <v>16</v>
      </c>
      <c r="H2928">
        <v>19</v>
      </c>
      <c r="I2928" t="s">
        <v>42</v>
      </c>
      <c r="J2928" t="s">
        <v>30</v>
      </c>
      <c r="K2928">
        <v>119.99999999999997</v>
      </c>
      <c r="L2928">
        <v>1.1875</v>
      </c>
      <c r="M2928">
        <v>1</v>
      </c>
      <c r="N2928" t="s">
        <v>75</v>
      </c>
      <c r="O2928" t="s">
        <v>108</v>
      </c>
      <c r="P2928" t="s">
        <v>112</v>
      </c>
      <c r="Q2928" t="s">
        <v>118</v>
      </c>
      <c r="R2928" t="s">
        <v>124</v>
      </c>
      <c r="S2928">
        <v>2908</v>
      </c>
      <c r="T2928">
        <v>1526</v>
      </c>
      <c r="U2928" s="1">
        <v>45611</v>
      </c>
      <c r="V2928" s="2">
        <v>0.375</v>
      </c>
      <c r="W2928" s="2">
        <v>0.39583333333333331</v>
      </c>
      <c r="X2928" t="s">
        <v>38</v>
      </c>
      <c r="Y2928">
        <v>3</v>
      </c>
      <c r="Z2928">
        <v>16</v>
      </c>
      <c r="AA2928">
        <v>7</v>
      </c>
      <c r="AB2928" t="s">
        <v>13</v>
      </c>
      <c r="AC2928" t="s">
        <v>14</v>
      </c>
      <c r="AD2928">
        <v>29.999999999999972</v>
      </c>
      <c r="AE2928">
        <v>0.4375</v>
      </c>
      <c r="AF2928">
        <v>0</v>
      </c>
      <c r="AG2928" t="s">
        <v>76</v>
      </c>
      <c r="AH2928" t="s">
        <v>108</v>
      </c>
      <c r="AI2928" t="s">
        <v>112</v>
      </c>
      <c r="AJ2928">
        <v>2907</v>
      </c>
      <c r="AK2928">
        <v>2908</v>
      </c>
      <c r="AL2928" t="s">
        <v>118</v>
      </c>
    </row>
    <row r="2929" spans="1:38" x14ac:dyDescent="0.2">
      <c r="A2929">
        <v>1526</v>
      </c>
      <c r="B2929" s="1">
        <v>45611</v>
      </c>
      <c r="C2929" s="2">
        <v>0.375</v>
      </c>
      <c r="D2929" s="2">
        <v>0.39583333333333331</v>
      </c>
      <c r="E2929" t="s">
        <v>38</v>
      </c>
      <c r="F2929">
        <v>3</v>
      </c>
      <c r="G2929">
        <v>16</v>
      </c>
      <c r="H2929">
        <v>7</v>
      </c>
      <c r="I2929" t="s">
        <v>13</v>
      </c>
      <c r="J2929" t="s">
        <v>14</v>
      </c>
      <c r="K2929">
        <v>29.999999999999972</v>
      </c>
      <c r="L2929">
        <v>0.4375</v>
      </c>
      <c r="M2929">
        <v>0</v>
      </c>
      <c r="N2929" t="s">
        <v>76</v>
      </c>
      <c r="O2929" t="s">
        <v>108</v>
      </c>
      <c r="P2929" t="s">
        <v>112</v>
      </c>
      <c r="Q2929" t="s">
        <v>118</v>
      </c>
      <c r="R2929" t="s">
        <v>118</v>
      </c>
      <c r="S2929">
        <v>2907</v>
      </c>
      <c r="T2929">
        <v>2719</v>
      </c>
      <c r="U2929" s="1">
        <v>45391</v>
      </c>
      <c r="V2929" s="2">
        <v>0.375</v>
      </c>
      <c r="W2929" s="2">
        <v>0.4375</v>
      </c>
      <c r="X2929" t="s">
        <v>38</v>
      </c>
      <c r="Y2929">
        <v>3</v>
      </c>
      <c r="Z2929">
        <v>16</v>
      </c>
      <c r="AA2929">
        <v>7</v>
      </c>
      <c r="AB2929" t="s">
        <v>41</v>
      </c>
      <c r="AC2929" t="s">
        <v>18</v>
      </c>
      <c r="AD2929">
        <v>90</v>
      </c>
      <c r="AE2929">
        <v>0.4375</v>
      </c>
      <c r="AF2929">
        <v>0</v>
      </c>
      <c r="AG2929" t="s">
        <v>73</v>
      </c>
      <c r="AH2929" t="s">
        <v>101</v>
      </c>
      <c r="AI2929" t="s">
        <v>112</v>
      </c>
      <c r="AJ2929">
        <v>2906</v>
      </c>
      <c r="AK2929">
        <v>2907</v>
      </c>
      <c r="AL2929" t="s">
        <v>118</v>
      </c>
    </row>
    <row r="2930" spans="1:38" x14ac:dyDescent="0.2">
      <c r="A2930">
        <v>634</v>
      </c>
      <c r="B2930" s="1">
        <v>45557</v>
      </c>
      <c r="C2930" s="2">
        <v>0.375</v>
      </c>
      <c r="D2930" s="2">
        <v>0.39583333333333331</v>
      </c>
      <c r="E2930" t="s">
        <v>38</v>
      </c>
      <c r="F2930">
        <v>3</v>
      </c>
      <c r="G2930">
        <v>16</v>
      </c>
      <c r="H2930">
        <v>16</v>
      </c>
      <c r="I2930" t="s">
        <v>39</v>
      </c>
      <c r="J2930" t="s">
        <v>40</v>
      </c>
      <c r="K2930">
        <v>29.999999999999972</v>
      </c>
      <c r="L2930">
        <v>1</v>
      </c>
      <c r="M2930">
        <v>0</v>
      </c>
      <c r="N2930" t="s">
        <v>71</v>
      </c>
      <c r="O2930" t="s">
        <v>106</v>
      </c>
      <c r="P2930" t="s">
        <v>112</v>
      </c>
      <c r="Q2930" t="s">
        <v>118</v>
      </c>
      <c r="R2930" t="s">
        <v>118</v>
      </c>
      <c r="S2930">
        <v>2913</v>
      </c>
      <c r="T2930">
        <v>1450</v>
      </c>
      <c r="U2930" s="1">
        <v>45597</v>
      </c>
      <c r="V2930" s="2">
        <v>0.375</v>
      </c>
      <c r="W2930" s="2">
        <v>0.41666666666666669</v>
      </c>
      <c r="X2930" t="s">
        <v>38</v>
      </c>
      <c r="Y2930">
        <v>3</v>
      </c>
      <c r="Z2930">
        <v>16</v>
      </c>
      <c r="AA2930">
        <v>5</v>
      </c>
      <c r="AB2930" t="s">
        <v>13</v>
      </c>
      <c r="AC2930" t="s">
        <v>28</v>
      </c>
      <c r="AD2930">
        <v>60.000000000000028</v>
      </c>
      <c r="AE2930">
        <v>0.3125</v>
      </c>
      <c r="AF2930">
        <v>0</v>
      </c>
      <c r="AG2930" t="s">
        <v>76</v>
      </c>
      <c r="AH2930" t="s">
        <v>108</v>
      </c>
      <c r="AI2930" t="s">
        <v>112</v>
      </c>
      <c r="AJ2930">
        <v>2912</v>
      </c>
      <c r="AK2930">
        <v>2913</v>
      </c>
      <c r="AL2930" t="s">
        <v>118</v>
      </c>
    </row>
    <row r="2931" spans="1:38" x14ac:dyDescent="0.2">
      <c r="A2931">
        <v>846</v>
      </c>
      <c r="B2931" s="1">
        <v>45512</v>
      </c>
      <c r="C2931" s="2">
        <v>0.375</v>
      </c>
      <c r="D2931" s="2">
        <v>0.39583333333333331</v>
      </c>
      <c r="E2931" t="s">
        <v>38</v>
      </c>
      <c r="F2931">
        <v>3</v>
      </c>
      <c r="G2931">
        <v>16</v>
      </c>
      <c r="H2931">
        <v>17</v>
      </c>
      <c r="I2931" t="s">
        <v>42</v>
      </c>
      <c r="J2931" t="s">
        <v>40</v>
      </c>
      <c r="K2931">
        <v>29.999999999999972</v>
      </c>
      <c r="L2931">
        <v>1.0625</v>
      </c>
      <c r="M2931">
        <v>1</v>
      </c>
      <c r="N2931" t="s">
        <v>75</v>
      </c>
      <c r="O2931" t="s">
        <v>105</v>
      </c>
      <c r="P2931" t="s">
        <v>112</v>
      </c>
      <c r="Q2931" t="s">
        <v>118</v>
      </c>
      <c r="R2931" t="s">
        <v>118</v>
      </c>
      <c r="S2931">
        <v>2915</v>
      </c>
      <c r="T2931">
        <v>2548</v>
      </c>
      <c r="U2931" s="1">
        <v>45633</v>
      </c>
      <c r="V2931" s="2">
        <v>0.375</v>
      </c>
      <c r="W2931" s="2">
        <v>0.45833333333333331</v>
      </c>
      <c r="X2931" t="s">
        <v>38</v>
      </c>
      <c r="Y2931">
        <v>3</v>
      </c>
      <c r="Z2931">
        <v>16</v>
      </c>
      <c r="AA2931">
        <v>10</v>
      </c>
      <c r="AB2931" t="s">
        <v>41</v>
      </c>
      <c r="AC2931" t="s">
        <v>28</v>
      </c>
      <c r="AD2931">
        <v>119.99999999999997</v>
      </c>
      <c r="AE2931">
        <v>0.625</v>
      </c>
      <c r="AF2931">
        <v>0</v>
      </c>
      <c r="AG2931" t="s">
        <v>77</v>
      </c>
      <c r="AH2931" t="s">
        <v>109</v>
      </c>
      <c r="AI2931" t="s">
        <v>112</v>
      </c>
      <c r="AJ2931">
        <v>2914</v>
      </c>
      <c r="AK2931">
        <v>2915</v>
      </c>
      <c r="AL2931" t="s">
        <v>118</v>
      </c>
    </row>
    <row r="2932" spans="1:38" x14ac:dyDescent="0.2">
      <c r="A2932">
        <v>1124</v>
      </c>
      <c r="B2932" s="1">
        <v>45575</v>
      </c>
      <c r="C2932" s="2">
        <v>0.375</v>
      </c>
      <c r="D2932" s="2">
        <v>0.41666666666666669</v>
      </c>
      <c r="E2932" t="s">
        <v>38</v>
      </c>
      <c r="F2932">
        <v>3</v>
      </c>
      <c r="G2932">
        <v>16</v>
      </c>
      <c r="H2932">
        <v>3</v>
      </c>
      <c r="I2932" t="s">
        <v>27</v>
      </c>
      <c r="J2932" t="s">
        <v>14</v>
      </c>
      <c r="K2932">
        <v>60.000000000000028</v>
      </c>
      <c r="L2932">
        <v>0.1875</v>
      </c>
      <c r="M2932">
        <v>0</v>
      </c>
      <c r="N2932" t="s">
        <v>75</v>
      </c>
      <c r="O2932" t="s">
        <v>107</v>
      </c>
      <c r="P2932" t="s">
        <v>112</v>
      </c>
      <c r="Q2932" t="s">
        <v>117</v>
      </c>
      <c r="R2932" t="s">
        <v>118</v>
      </c>
      <c r="S2932">
        <v>2910</v>
      </c>
      <c r="T2932">
        <v>2933</v>
      </c>
      <c r="U2932" s="1">
        <v>45435</v>
      </c>
      <c r="V2932" s="2">
        <v>0.375</v>
      </c>
      <c r="W2932" s="2">
        <v>0.4375</v>
      </c>
      <c r="X2932" t="s">
        <v>38</v>
      </c>
      <c r="Y2932">
        <v>3</v>
      </c>
      <c r="Z2932">
        <v>16</v>
      </c>
      <c r="AA2932">
        <v>3</v>
      </c>
      <c r="AB2932" t="s">
        <v>42</v>
      </c>
      <c r="AC2932" t="s">
        <v>14</v>
      </c>
      <c r="AD2932">
        <v>90</v>
      </c>
      <c r="AE2932">
        <v>0.1875</v>
      </c>
      <c r="AF2932">
        <v>0</v>
      </c>
      <c r="AG2932" t="s">
        <v>75</v>
      </c>
      <c r="AH2932" t="s">
        <v>102</v>
      </c>
      <c r="AI2932" t="s">
        <v>112</v>
      </c>
      <c r="AJ2932">
        <v>2909</v>
      </c>
      <c r="AK2932">
        <v>2910</v>
      </c>
      <c r="AL2932" t="s">
        <v>118</v>
      </c>
    </row>
    <row r="2933" spans="1:38" x14ac:dyDescent="0.2">
      <c r="A2933">
        <v>2933</v>
      </c>
      <c r="B2933" s="1">
        <v>45435</v>
      </c>
      <c r="C2933" s="2">
        <v>0.375</v>
      </c>
      <c r="D2933" s="2">
        <v>0.4375</v>
      </c>
      <c r="E2933" t="s">
        <v>38</v>
      </c>
      <c r="F2933">
        <v>3</v>
      </c>
      <c r="G2933">
        <v>16</v>
      </c>
      <c r="H2933">
        <v>3</v>
      </c>
      <c r="I2933" t="s">
        <v>42</v>
      </c>
      <c r="J2933" t="s">
        <v>14</v>
      </c>
      <c r="K2933">
        <v>90</v>
      </c>
      <c r="L2933">
        <v>0.1875</v>
      </c>
      <c r="M2933">
        <v>0</v>
      </c>
      <c r="N2933" t="s">
        <v>75</v>
      </c>
      <c r="O2933" t="s">
        <v>102</v>
      </c>
      <c r="P2933" t="s">
        <v>112</v>
      </c>
      <c r="Q2933" t="s">
        <v>117</v>
      </c>
      <c r="R2933" t="s">
        <v>118</v>
      </c>
      <c r="S2933">
        <v>2909</v>
      </c>
      <c r="T2933">
        <v>932</v>
      </c>
      <c r="U2933" s="1">
        <v>45624</v>
      </c>
      <c r="V2933" s="2">
        <v>0.375</v>
      </c>
      <c r="W2933" s="2">
        <v>0.45833333333333331</v>
      </c>
      <c r="X2933" t="s">
        <v>38</v>
      </c>
      <c r="Y2933">
        <v>3</v>
      </c>
      <c r="Z2933">
        <v>16</v>
      </c>
      <c r="AA2933">
        <v>19</v>
      </c>
      <c r="AB2933" t="s">
        <v>42</v>
      </c>
      <c r="AC2933" t="s">
        <v>30</v>
      </c>
      <c r="AD2933">
        <v>119.99999999999997</v>
      </c>
      <c r="AE2933">
        <v>1.1875</v>
      </c>
      <c r="AF2933">
        <v>1</v>
      </c>
      <c r="AG2933" t="s">
        <v>75</v>
      </c>
      <c r="AH2933" t="s">
        <v>108</v>
      </c>
      <c r="AI2933" t="s">
        <v>112</v>
      </c>
      <c r="AJ2933">
        <v>2908</v>
      </c>
      <c r="AK2933">
        <v>2909</v>
      </c>
      <c r="AL2933" t="s">
        <v>118</v>
      </c>
    </row>
    <row r="2934" spans="1:38" x14ac:dyDescent="0.2">
      <c r="A2934">
        <v>1450</v>
      </c>
      <c r="B2934" s="1">
        <v>45597</v>
      </c>
      <c r="C2934" s="2">
        <v>0.375</v>
      </c>
      <c r="D2934" s="2">
        <v>0.41666666666666669</v>
      </c>
      <c r="E2934" t="s">
        <v>38</v>
      </c>
      <c r="F2934">
        <v>3</v>
      </c>
      <c r="G2934">
        <v>16</v>
      </c>
      <c r="H2934">
        <v>5</v>
      </c>
      <c r="I2934" t="s">
        <v>13</v>
      </c>
      <c r="J2934" t="s">
        <v>28</v>
      </c>
      <c r="K2934">
        <v>60.000000000000028</v>
      </c>
      <c r="L2934">
        <v>0.3125</v>
      </c>
      <c r="M2934">
        <v>0</v>
      </c>
      <c r="N2934" t="s">
        <v>76</v>
      </c>
      <c r="O2934" t="s">
        <v>108</v>
      </c>
      <c r="P2934" t="s">
        <v>112</v>
      </c>
      <c r="Q2934" t="s">
        <v>118</v>
      </c>
      <c r="R2934" t="s">
        <v>118</v>
      </c>
      <c r="S2934">
        <v>2912</v>
      </c>
      <c r="T2934">
        <v>643</v>
      </c>
      <c r="U2934" s="1">
        <v>45617</v>
      </c>
      <c r="V2934" s="2">
        <v>0.375</v>
      </c>
      <c r="W2934" s="2">
        <v>0.39583333333333331</v>
      </c>
      <c r="X2934" t="s">
        <v>38</v>
      </c>
      <c r="Y2934">
        <v>3</v>
      </c>
      <c r="Z2934">
        <v>16</v>
      </c>
      <c r="AA2934">
        <v>11</v>
      </c>
      <c r="AB2934" t="s">
        <v>17</v>
      </c>
      <c r="AC2934" t="s">
        <v>14</v>
      </c>
      <c r="AD2934">
        <v>29.999999999999972</v>
      </c>
      <c r="AE2934">
        <v>0.6875</v>
      </c>
      <c r="AF2934">
        <v>0</v>
      </c>
      <c r="AG2934" t="s">
        <v>75</v>
      </c>
      <c r="AH2934" t="s">
        <v>108</v>
      </c>
      <c r="AI2934" t="s">
        <v>112</v>
      </c>
      <c r="AJ2934">
        <v>2911</v>
      </c>
      <c r="AK2934">
        <v>2912</v>
      </c>
      <c r="AL2934" t="s">
        <v>118</v>
      </c>
    </row>
    <row r="2935" spans="1:38" x14ac:dyDescent="0.2">
      <c r="A2935">
        <v>2272</v>
      </c>
      <c r="B2935" s="1">
        <v>45295</v>
      </c>
      <c r="C2935" s="2">
        <v>0.35416666666666669</v>
      </c>
      <c r="D2935" s="2">
        <v>0.4375</v>
      </c>
      <c r="E2935" t="s">
        <v>38</v>
      </c>
      <c r="F2935">
        <v>3</v>
      </c>
      <c r="G2935">
        <v>16</v>
      </c>
      <c r="H2935">
        <v>18</v>
      </c>
      <c r="I2935" t="s">
        <v>41</v>
      </c>
      <c r="J2935" t="s">
        <v>28</v>
      </c>
      <c r="K2935">
        <v>119.99999999999997</v>
      </c>
      <c r="L2935">
        <v>1.125</v>
      </c>
      <c r="M2935">
        <v>1</v>
      </c>
      <c r="N2935" t="s">
        <v>75</v>
      </c>
      <c r="O2935" t="s">
        <v>98</v>
      </c>
      <c r="P2935" t="s">
        <v>112</v>
      </c>
      <c r="Q2935" t="s">
        <v>118</v>
      </c>
      <c r="R2935" t="s">
        <v>124</v>
      </c>
      <c r="S2935">
        <v>2960</v>
      </c>
      <c r="T2935">
        <v>39</v>
      </c>
      <c r="U2935" s="1">
        <v>45339</v>
      </c>
      <c r="V2935" s="2">
        <v>0.35416666666666669</v>
      </c>
      <c r="W2935" s="2">
        <v>0.41666666666666669</v>
      </c>
      <c r="X2935" t="s">
        <v>38</v>
      </c>
      <c r="Y2935">
        <v>3</v>
      </c>
      <c r="Z2935">
        <v>16</v>
      </c>
      <c r="AA2935">
        <v>17</v>
      </c>
      <c r="AB2935" t="s">
        <v>27</v>
      </c>
      <c r="AC2935" t="s">
        <v>23</v>
      </c>
      <c r="AD2935">
        <v>90</v>
      </c>
      <c r="AE2935">
        <v>1.0625</v>
      </c>
      <c r="AF2935">
        <v>1</v>
      </c>
      <c r="AG2935" t="s">
        <v>77</v>
      </c>
      <c r="AH2935" t="s">
        <v>99</v>
      </c>
      <c r="AI2935" t="s">
        <v>112</v>
      </c>
      <c r="AJ2935">
        <v>2959</v>
      </c>
      <c r="AK2935">
        <v>2960</v>
      </c>
      <c r="AL2935" t="s">
        <v>118</v>
      </c>
    </row>
    <row r="2936" spans="1:38" x14ac:dyDescent="0.2">
      <c r="A2936">
        <v>39</v>
      </c>
      <c r="B2936" s="1">
        <v>45339</v>
      </c>
      <c r="C2936" s="2">
        <v>0.35416666666666669</v>
      </c>
      <c r="D2936" s="2">
        <v>0.41666666666666669</v>
      </c>
      <c r="E2936" t="s">
        <v>38</v>
      </c>
      <c r="F2936">
        <v>3</v>
      </c>
      <c r="G2936">
        <v>16</v>
      </c>
      <c r="H2936">
        <v>17</v>
      </c>
      <c r="I2936" t="s">
        <v>27</v>
      </c>
      <c r="J2936" t="s">
        <v>23</v>
      </c>
      <c r="K2936">
        <v>90</v>
      </c>
      <c r="L2936">
        <v>1.0625</v>
      </c>
      <c r="M2936">
        <v>1</v>
      </c>
      <c r="N2936" t="s">
        <v>77</v>
      </c>
      <c r="O2936" t="s">
        <v>99</v>
      </c>
      <c r="P2936" t="s">
        <v>112</v>
      </c>
      <c r="Q2936" t="s">
        <v>118</v>
      </c>
      <c r="R2936" t="s">
        <v>118</v>
      </c>
      <c r="S2936">
        <v>2959</v>
      </c>
      <c r="T2936">
        <v>521</v>
      </c>
      <c r="U2936" s="1">
        <v>45398</v>
      </c>
      <c r="V2936" s="2">
        <v>0.35416666666666669</v>
      </c>
      <c r="W2936" s="2">
        <v>0.375</v>
      </c>
      <c r="X2936" t="s">
        <v>38</v>
      </c>
      <c r="Y2936">
        <v>3</v>
      </c>
      <c r="Z2936">
        <v>16</v>
      </c>
      <c r="AA2936">
        <v>19</v>
      </c>
      <c r="AB2936" t="s">
        <v>41</v>
      </c>
      <c r="AC2936" t="s">
        <v>23</v>
      </c>
      <c r="AD2936">
        <v>29.999999999999972</v>
      </c>
      <c r="AE2936">
        <v>1.1875</v>
      </c>
      <c r="AF2936">
        <v>1</v>
      </c>
      <c r="AG2936" t="s">
        <v>73</v>
      </c>
      <c r="AH2936" t="s">
        <v>101</v>
      </c>
      <c r="AI2936" t="s">
        <v>112</v>
      </c>
      <c r="AJ2936">
        <v>2958</v>
      </c>
      <c r="AK2936">
        <v>2959</v>
      </c>
      <c r="AL2936" t="s">
        <v>118</v>
      </c>
    </row>
    <row r="2937" spans="1:38" x14ac:dyDescent="0.2">
      <c r="A2937">
        <v>521</v>
      </c>
      <c r="B2937" s="1">
        <v>45398</v>
      </c>
      <c r="C2937" s="2">
        <v>0.35416666666666669</v>
      </c>
      <c r="D2937" s="2">
        <v>0.375</v>
      </c>
      <c r="E2937" t="s">
        <v>38</v>
      </c>
      <c r="F2937">
        <v>3</v>
      </c>
      <c r="G2937">
        <v>16</v>
      </c>
      <c r="H2937">
        <v>19</v>
      </c>
      <c r="I2937" t="s">
        <v>41</v>
      </c>
      <c r="J2937" t="s">
        <v>23</v>
      </c>
      <c r="K2937">
        <v>29.999999999999972</v>
      </c>
      <c r="L2937">
        <v>1.1875</v>
      </c>
      <c r="M2937">
        <v>1</v>
      </c>
      <c r="N2937" t="s">
        <v>73</v>
      </c>
      <c r="O2937" t="s">
        <v>101</v>
      </c>
      <c r="P2937" t="s">
        <v>112</v>
      </c>
      <c r="Q2937" t="s">
        <v>118</v>
      </c>
      <c r="R2937" t="s">
        <v>118</v>
      </c>
      <c r="S2937">
        <v>2958</v>
      </c>
      <c r="T2937">
        <v>2931</v>
      </c>
      <c r="U2937" s="1">
        <v>45482</v>
      </c>
      <c r="V2937" s="2">
        <v>0.35416666666666669</v>
      </c>
      <c r="W2937" s="2">
        <v>0.39583333333333331</v>
      </c>
      <c r="X2937" t="s">
        <v>38</v>
      </c>
      <c r="Y2937">
        <v>3</v>
      </c>
      <c r="Z2937">
        <v>16</v>
      </c>
      <c r="AA2937">
        <v>13</v>
      </c>
      <c r="AB2937" t="s">
        <v>13</v>
      </c>
      <c r="AC2937" t="s">
        <v>40</v>
      </c>
      <c r="AD2937">
        <v>59.999999999999943</v>
      </c>
      <c r="AE2937">
        <v>0.8125</v>
      </c>
      <c r="AF2937">
        <v>0</v>
      </c>
      <c r="AG2937" t="s">
        <v>73</v>
      </c>
      <c r="AH2937" t="s">
        <v>104</v>
      </c>
      <c r="AI2937" t="s">
        <v>112</v>
      </c>
      <c r="AJ2937">
        <v>2957</v>
      </c>
      <c r="AK2937">
        <v>2958</v>
      </c>
      <c r="AL2937" t="s">
        <v>118</v>
      </c>
    </row>
    <row r="2938" spans="1:38" x14ac:dyDescent="0.2">
      <c r="A2938">
        <v>1891</v>
      </c>
      <c r="B2938" s="1">
        <v>45420</v>
      </c>
      <c r="C2938" s="2">
        <v>0.35416666666666669</v>
      </c>
      <c r="D2938" s="2">
        <v>0.4375</v>
      </c>
      <c r="E2938" t="s">
        <v>38</v>
      </c>
      <c r="F2938">
        <v>3</v>
      </c>
      <c r="G2938">
        <v>16</v>
      </c>
      <c r="H2938">
        <v>5</v>
      </c>
      <c r="I2938" t="s">
        <v>13</v>
      </c>
      <c r="J2938" t="s">
        <v>18</v>
      </c>
      <c r="K2938">
        <v>119.99999999999997</v>
      </c>
      <c r="L2938">
        <v>0.3125</v>
      </c>
      <c r="M2938">
        <v>0</v>
      </c>
      <c r="N2938" t="s">
        <v>74</v>
      </c>
      <c r="O2938" t="s">
        <v>102</v>
      </c>
      <c r="P2938" t="s">
        <v>112</v>
      </c>
      <c r="Q2938" t="s">
        <v>118</v>
      </c>
      <c r="R2938" t="s">
        <v>124</v>
      </c>
      <c r="S2938">
        <v>2948</v>
      </c>
      <c r="T2938">
        <v>2918</v>
      </c>
      <c r="U2938" s="1">
        <v>45442</v>
      </c>
      <c r="V2938" s="2">
        <v>0.35416666666666669</v>
      </c>
      <c r="W2938" s="2">
        <v>0.4375</v>
      </c>
      <c r="X2938" t="s">
        <v>38</v>
      </c>
      <c r="Y2938">
        <v>3</v>
      </c>
      <c r="Z2938">
        <v>16</v>
      </c>
      <c r="AA2938">
        <v>1</v>
      </c>
      <c r="AB2938" t="s">
        <v>17</v>
      </c>
      <c r="AC2938" t="s">
        <v>28</v>
      </c>
      <c r="AD2938">
        <v>119.99999999999997</v>
      </c>
      <c r="AE2938">
        <v>6.25E-2</v>
      </c>
      <c r="AF2938">
        <v>0</v>
      </c>
      <c r="AG2938" t="s">
        <v>75</v>
      </c>
      <c r="AH2938" t="s">
        <v>102</v>
      </c>
      <c r="AI2938" t="s">
        <v>112</v>
      </c>
      <c r="AJ2938">
        <v>2947</v>
      </c>
      <c r="AK2938">
        <v>2948</v>
      </c>
      <c r="AL2938" t="s">
        <v>118</v>
      </c>
    </row>
    <row r="2939" spans="1:38" x14ac:dyDescent="0.2">
      <c r="A2939">
        <v>216</v>
      </c>
      <c r="B2939" s="1">
        <v>45611</v>
      </c>
      <c r="C2939" s="2">
        <v>0.35416666666666669</v>
      </c>
      <c r="D2939" s="2">
        <v>0.39583333333333331</v>
      </c>
      <c r="E2939" t="s">
        <v>38</v>
      </c>
      <c r="F2939">
        <v>3</v>
      </c>
      <c r="G2939">
        <v>16</v>
      </c>
      <c r="H2939">
        <v>16</v>
      </c>
      <c r="I2939" t="s">
        <v>42</v>
      </c>
      <c r="J2939" t="s">
        <v>18</v>
      </c>
      <c r="K2939">
        <v>59.999999999999943</v>
      </c>
      <c r="L2939">
        <v>1</v>
      </c>
      <c r="M2939">
        <v>0</v>
      </c>
      <c r="N2939" t="s">
        <v>76</v>
      </c>
      <c r="O2939" t="s">
        <v>108</v>
      </c>
      <c r="P2939" t="s">
        <v>112</v>
      </c>
      <c r="Q2939" t="s">
        <v>118</v>
      </c>
      <c r="R2939" t="s">
        <v>118</v>
      </c>
      <c r="S2939">
        <v>2956</v>
      </c>
      <c r="T2939">
        <v>1848</v>
      </c>
      <c r="U2939" s="1">
        <v>45650</v>
      </c>
      <c r="V2939" s="2">
        <v>0.35416666666666669</v>
      </c>
      <c r="W2939" s="2">
        <v>0.4375</v>
      </c>
      <c r="X2939" t="s">
        <v>38</v>
      </c>
      <c r="Y2939">
        <v>3</v>
      </c>
      <c r="Z2939">
        <v>16</v>
      </c>
      <c r="AA2939">
        <v>3</v>
      </c>
      <c r="AB2939" t="s">
        <v>41</v>
      </c>
      <c r="AC2939" t="s">
        <v>14</v>
      </c>
      <c r="AD2939">
        <v>119.99999999999997</v>
      </c>
      <c r="AE2939">
        <v>0.1875</v>
      </c>
      <c r="AF2939">
        <v>0</v>
      </c>
      <c r="AG2939" t="s">
        <v>73</v>
      </c>
      <c r="AH2939" t="s">
        <v>109</v>
      </c>
      <c r="AI2939" t="s">
        <v>112</v>
      </c>
      <c r="AJ2939">
        <v>2955</v>
      </c>
      <c r="AK2939">
        <v>2956</v>
      </c>
      <c r="AL2939" t="s">
        <v>118</v>
      </c>
    </row>
    <row r="2940" spans="1:38" x14ac:dyDescent="0.2">
      <c r="A2940">
        <v>1848</v>
      </c>
      <c r="B2940" s="1">
        <v>45650</v>
      </c>
      <c r="C2940" s="2">
        <v>0.35416666666666669</v>
      </c>
      <c r="D2940" s="2">
        <v>0.4375</v>
      </c>
      <c r="E2940" t="s">
        <v>38</v>
      </c>
      <c r="F2940">
        <v>3</v>
      </c>
      <c r="G2940">
        <v>16</v>
      </c>
      <c r="H2940">
        <v>3</v>
      </c>
      <c r="I2940" t="s">
        <v>41</v>
      </c>
      <c r="J2940" t="s">
        <v>14</v>
      </c>
      <c r="K2940">
        <v>119.99999999999997</v>
      </c>
      <c r="L2940">
        <v>0.1875</v>
      </c>
      <c r="M2940">
        <v>0</v>
      </c>
      <c r="N2940" t="s">
        <v>73</v>
      </c>
      <c r="O2940" t="s">
        <v>109</v>
      </c>
      <c r="P2940" t="s">
        <v>112</v>
      </c>
      <c r="Q2940" t="s">
        <v>117</v>
      </c>
      <c r="R2940" t="s">
        <v>124</v>
      </c>
      <c r="S2940">
        <v>2955</v>
      </c>
      <c r="T2940">
        <v>1579</v>
      </c>
      <c r="U2940" s="1">
        <v>45371</v>
      </c>
      <c r="V2940" s="2">
        <v>0.35416666666666669</v>
      </c>
      <c r="W2940" s="2">
        <v>0.39583333333333331</v>
      </c>
      <c r="X2940" t="s">
        <v>38</v>
      </c>
      <c r="Y2940">
        <v>3</v>
      </c>
      <c r="Z2940">
        <v>16</v>
      </c>
      <c r="AA2940">
        <v>12</v>
      </c>
      <c r="AB2940" t="s">
        <v>27</v>
      </c>
      <c r="AC2940" t="s">
        <v>28</v>
      </c>
      <c r="AD2940">
        <v>59.999999999999943</v>
      </c>
      <c r="AE2940">
        <v>0.75</v>
      </c>
      <c r="AF2940">
        <v>0</v>
      </c>
      <c r="AG2940" t="s">
        <v>74</v>
      </c>
      <c r="AH2940" t="s">
        <v>100</v>
      </c>
      <c r="AI2940" t="s">
        <v>112</v>
      </c>
      <c r="AJ2940">
        <v>2954</v>
      </c>
      <c r="AK2940">
        <v>2955</v>
      </c>
      <c r="AL2940" t="s">
        <v>118</v>
      </c>
    </row>
    <row r="2941" spans="1:38" x14ac:dyDescent="0.2">
      <c r="A2941">
        <v>1579</v>
      </c>
      <c r="B2941" s="1">
        <v>45371</v>
      </c>
      <c r="C2941" s="2">
        <v>0.35416666666666669</v>
      </c>
      <c r="D2941" s="2">
        <v>0.39583333333333331</v>
      </c>
      <c r="E2941" t="s">
        <v>38</v>
      </c>
      <c r="F2941">
        <v>3</v>
      </c>
      <c r="G2941">
        <v>16</v>
      </c>
      <c r="H2941">
        <v>12</v>
      </c>
      <c r="I2941" t="s">
        <v>27</v>
      </c>
      <c r="J2941" t="s">
        <v>28</v>
      </c>
      <c r="K2941">
        <v>59.999999999999943</v>
      </c>
      <c r="L2941">
        <v>0.75</v>
      </c>
      <c r="M2941">
        <v>0</v>
      </c>
      <c r="N2941" t="s">
        <v>74</v>
      </c>
      <c r="O2941" t="s">
        <v>100</v>
      </c>
      <c r="P2941" t="s">
        <v>112</v>
      </c>
      <c r="Q2941" t="s">
        <v>118</v>
      </c>
      <c r="R2941" t="s">
        <v>118</v>
      </c>
      <c r="S2941">
        <v>2954</v>
      </c>
      <c r="T2941">
        <v>2683</v>
      </c>
      <c r="U2941" s="1">
        <v>45304</v>
      </c>
      <c r="V2941" s="2">
        <v>0.35416666666666669</v>
      </c>
      <c r="W2941" s="2">
        <v>0.41666666666666669</v>
      </c>
      <c r="X2941" t="s">
        <v>38</v>
      </c>
      <c r="Y2941">
        <v>3</v>
      </c>
      <c r="Z2941">
        <v>16</v>
      </c>
      <c r="AA2941">
        <v>4</v>
      </c>
      <c r="AB2941" t="s">
        <v>22</v>
      </c>
      <c r="AC2941" t="s">
        <v>18</v>
      </c>
      <c r="AD2941">
        <v>90</v>
      </c>
      <c r="AE2941">
        <v>0.25</v>
      </c>
      <c r="AF2941">
        <v>0</v>
      </c>
      <c r="AG2941" t="s">
        <v>77</v>
      </c>
      <c r="AH2941" t="s">
        <v>98</v>
      </c>
      <c r="AI2941" t="s">
        <v>112</v>
      </c>
      <c r="AJ2941">
        <v>2953</v>
      </c>
      <c r="AK2941">
        <v>2954</v>
      </c>
      <c r="AL2941" t="s">
        <v>118</v>
      </c>
    </row>
    <row r="2942" spans="1:38" x14ac:dyDescent="0.2">
      <c r="A2942">
        <v>2683</v>
      </c>
      <c r="B2942" s="1">
        <v>45304</v>
      </c>
      <c r="C2942" s="2">
        <v>0.35416666666666669</v>
      </c>
      <c r="D2942" s="2">
        <v>0.41666666666666669</v>
      </c>
      <c r="E2942" t="s">
        <v>38</v>
      </c>
      <c r="F2942">
        <v>3</v>
      </c>
      <c r="G2942">
        <v>16</v>
      </c>
      <c r="H2942">
        <v>4</v>
      </c>
      <c r="I2942" t="s">
        <v>22</v>
      </c>
      <c r="J2942" t="s">
        <v>18</v>
      </c>
      <c r="K2942">
        <v>90</v>
      </c>
      <c r="L2942">
        <v>0.25</v>
      </c>
      <c r="M2942">
        <v>0</v>
      </c>
      <c r="N2942" t="s">
        <v>77</v>
      </c>
      <c r="O2942" t="s">
        <v>98</v>
      </c>
      <c r="P2942" t="s">
        <v>112</v>
      </c>
      <c r="Q2942" t="s">
        <v>118</v>
      </c>
      <c r="R2942" t="s">
        <v>118</v>
      </c>
      <c r="S2942">
        <v>2953</v>
      </c>
      <c r="T2942">
        <v>896</v>
      </c>
      <c r="U2942" s="1">
        <v>45352</v>
      </c>
      <c r="V2942" s="2">
        <v>0.35416666666666669</v>
      </c>
      <c r="W2942" s="2">
        <v>0.41666666666666669</v>
      </c>
      <c r="X2942" t="s">
        <v>38</v>
      </c>
      <c r="Y2942">
        <v>3</v>
      </c>
      <c r="Z2942">
        <v>16</v>
      </c>
      <c r="AA2942">
        <v>5</v>
      </c>
      <c r="AB2942" t="s">
        <v>17</v>
      </c>
      <c r="AC2942" t="s">
        <v>28</v>
      </c>
      <c r="AD2942">
        <v>90</v>
      </c>
      <c r="AE2942">
        <v>0.3125</v>
      </c>
      <c r="AF2942">
        <v>0</v>
      </c>
      <c r="AG2942" t="s">
        <v>76</v>
      </c>
      <c r="AH2942" t="s">
        <v>100</v>
      </c>
      <c r="AI2942" t="s">
        <v>112</v>
      </c>
      <c r="AJ2942">
        <v>2952</v>
      </c>
      <c r="AK2942">
        <v>2953</v>
      </c>
      <c r="AL2942" t="s">
        <v>118</v>
      </c>
    </row>
    <row r="2943" spans="1:38" x14ac:dyDescent="0.2">
      <c r="A2943">
        <v>896</v>
      </c>
      <c r="B2943" s="1">
        <v>45352</v>
      </c>
      <c r="C2943" s="2">
        <v>0.35416666666666669</v>
      </c>
      <c r="D2943" s="2">
        <v>0.41666666666666669</v>
      </c>
      <c r="E2943" t="s">
        <v>38</v>
      </c>
      <c r="F2943">
        <v>3</v>
      </c>
      <c r="G2943">
        <v>16</v>
      </c>
      <c r="H2943">
        <v>5</v>
      </c>
      <c r="I2943" t="s">
        <v>17</v>
      </c>
      <c r="J2943" t="s">
        <v>28</v>
      </c>
      <c r="K2943">
        <v>90</v>
      </c>
      <c r="L2943">
        <v>0.3125</v>
      </c>
      <c r="M2943">
        <v>0</v>
      </c>
      <c r="N2943" t="s">
        <v>76</v>
      </c>
      <c r="O2943" t="s">
        <v>100</v>
      </c>
      <c r="P2943" t="s">
        <v>112</v>
      </c>
      <c r="Q2943" t="s">
        <v>118</v>
      </c>
      <c r="R2943" t="s">
        <v>118</v>
      </c>
      <c r="S2943">
        <v>2952</v>
      </c>
      <c r="T2943">
        <v>2646</v>
      </c>
      <c r="U2943" s="1">
        <v>45341</v>
      </c>
      <c r="V2943" s="2">
        <v>0.35416666666666669</v>
      </c>
      <c r="W2943" s="2">
        <v>0.41666666666666669</v>
      </c>
      <c r="X2943" t="s">
        <v>38</v>
      </c>
      <c r="Y2943">
        <v>3</v>
      </c>
      <c r="Z2943">
        <v>16</v>
      </c>
      <c r="AA2943">
        <v>14</v>
      </c>
      <c r="AB2943" t="s">
        <v>41</v>
      </c>
      <c r="AC2943" t="s">
        <v>28</v>
      </c>
      <c r="AD2943">
        <v>90</v>
      </c>
      <c r="AE2943">
        <v>0.875</v>
      </c>
      <c r="AF2943">
        <v>0</v>
      </c>
      <c r="AG2943" t="s">
        <v>72</v>
      </c>
      <c r="AH2943" t="s">
        <v>99</v>
      </c>
      <c r="AI2943" t="s">
        <v>112</v>
      </c>
      <c r="AJ2943">
        <v>2951</v>
      </c>
      <c r="AK2943">
        <v>2952</v>
      </c>
      <c r="AL2943" t="s">
        <v>118</v>
      </c>
    </row>
    <row r="2944" spans="1:38" x14ac:dyDescent="0.2">
      <c r="A2944">
        <v>2646</v>
      </c>
      <c r="B2944" s="1">
        <v>45341</v>
      </c>
      <c r="C2944" s="2">
        <v>0.35416666666666669</v>
      </c>
      <c r="D2944" s="2">
        <v>0.41666666666666669</v>
      </c>
      <c r="E2944" t="s">
        <v>38</v>
      </c>
      <c r="F2944">
        <v>3</v>
      </c>
      <c r="G2944">
        <v>16</v>
      </c>
      <c r="H2944">
        <v>14</v>
      </c>
      <c r="I2944" t="s">
        <v>41</v>
      </c>
      <c r="J2944" t="s">
        <v>28</v>
      </c>
      <c r="K2944">
        <v>90</v>
      </c>
      <c r="L2944">
        <v>0.875</v>
      </c>
      <c r="M2944">
        <v>0</v>
      </c>
      <c r="N2944" t="s">
        <v>72</v>
      </c>
      <c r="O2944" t="s">
        <v>99</v>
      </c>
      <c r="P2944" t="s">
        <v>112</v>
      </c>
      <c r="Q2944" t="s">
        <v>118</v>
      </c>
      <c r="R2944" t="s">
        <v>118</v>
      </c>
      <c r="S2944">
        <v>2951</v>
      </c>
      <c r="T2944">
        <v>2527</v>
      </c>
      <c r="U2944" s="1">
        <v>45515</v>
      </c>
      <c r="V2944" s="2">
        <v>0.35416666666666669</v>
      </c>
      <c r="W2944" s="2">
        <v>0.41666666666666669</v>
      </c>
      <c r="X2944" t="s">
        <v>38</v>
      </c>
      <c r="Y2944">
        <v>3</v>
      </c>
      <c r="Z2944">
        <v>16</v>
      </c>
      <c r="AA2944">
        <v>1</v>
      </c>
      <c r="AB2944" t="s">
        <v>17</v>
      </c>
      <c r="AC2944" t="s">
        <v>30</v>
      </c>
      <c r="AD2944">
        <v>90</v>
      </c>
      <c r="AE2944">
        <v>6.25E-2</v>
      </c>
      <c r="AF2944">
        <v>0</v>
      </c>
      <c r="AG2944" t="s">
        <v>71</v>
      </c>
      <c r="AH2944" t="s">
        <v>105</v>
      </c>
      <c r="AI2944" t="s">
        <v>112</v>
      </c>
      <c r="AJ2944">
        <v>2950</v>
      </c>
      <c r="AK2944">
        <v>2951</v>
      </c>
      <c r="AL2944" t="s">
        <v>118</v>
      </c>
    </row>
    <row r="2945" spans="1:38" x14ac:dyDescent="0.2">
      <c r="A2945">
        <v>2527</v>
      </c>
      <c r="B2945" s="1">
        <v>45515</v>
      </c>
      <c r="C2945" s="2">
        <v>0.35416666666666669</v>
      </c>
      <c r="D2945" s="2">
        <v>0.41666666666666669</v>
      </c>
      <c r="E2945" t="s">
        <v>38</v>
      </c>
      <c r="F2945">
        <v>3</v>
      </c>
      <c r="G2945">
        <v>16</v>
      </c>
      <c r="H2945">
        <v>1</v>
      </c>
      <c r="I2945" t="s">
        <v>17</v>
      </c>
      <c r="J2945" t="s">
        <v>30</v>
      </c>
      <c r="K2945">
        <v>90</v>
      </c>
      <c r="L2945">
        <v>6.25E-2</v>
      </c>
      <c r="M2945">
        <v>0</v>
      </c>
      <c r="N2945" t="s">
        <v>71</v>
      </c>
      <c r="O2945" t="s">
        <v>105</v>
      </c>
      <c r="P2945" t="s">
        <v>112</v>
      </c>
      <c r="Q2945" t="s">
        <v>117</v>
      </c>
      <c r="R2945" t="s">
        <v>118</v>
      </c>
      <c r="S2945">
        <v>2950</v>
      </c>
      <c r="T2945">
        <v>2605</v>
      </c>
      <c r="U2945" s="1">
        <v>45579</v>
      </c>
      <c r="V2945" s="2">
        <v>0.35416666666666669</v>
      </c>
      <c r="W2945" s="2">
        <v>0.4375</v>
      </c>
      <c r="X2945" t="s">
        <v>38</v>
      </c>
      <c r="Y2945">
        <v>3</v>
      </c>
      <c r="Z2945">
        <v>16</v>
      </c>
      <c r="AA2945">
        <v>9</v>
      </c>
      <c r="AB2945" t="s">
        <v>22</v>
      </c>
      <c r="AC2945" t="s">
        <v>40</v>
      </c>
      <c r="AD2945">
        <v>119.99999999999997</v>
      </c>
      <c r="AE2945">
        <v>0.5625</v>
      </c>
      <c r="AF2945">
        <v>0</v>
      </c>
      <c r="AG2945" t="s">
        <v>72</v>
      </c>
      <c r="AH2945" t="s">
        <v>107</v>
      </c>
      <c r="AI2945" t="s">
        <v>112</v>
      </c>
      <c r="AJ2945">
        <v>2949</v>
      </c>
      <c r="AK2945">
        <v>2950</v>
      </c>
      <c r="AL2945" t="s">
        <v>118</v>
      </c>
    </row>
    <row r="2946" spans="1:38" x14ac:dyDescent="0.2">
      <c r="A2946">
        <v>2605</v>
      </c>
      <c r="B2946" s="1">
        <v>45579</v>
      </c>
      <c r="C2946" s="2">
        <v>0.35416666666666669</v>
      </c>
      <c r="D2946" s="2">
        <v>0.4375</v>
      </c>
      <c r="E2946" t="s">
        <v>38</v>
      </c>
      <c r="F2946">
        <v>3</v>
      </c>
      <c r="G2946">
        <v>16</v>
      </c>
      <c r="H2946">
        <v>9</v>
      </c>
      <c r="I2946" t="s">
        <v>22</v>
      </c>
      <c r="J2946" t="s">
        <v>40</v>
      </c>
      <c r="K2946">
        <v>119.99999999999997</v>
      </c>
      <c r="L2946">
        <v>0.5625</v>
      </c>
      <c r="M2946">
        <v>0</v>
      </c>
      <c r="N2946" t="s">
        <v>72</v>
      </c>
      <c r="O2946" t="s">
        <v>107</v>
      </c>
      <c r="P2946" t="s">
        <v>112</v>
      </c>
      <c r="Q2946" t="s">
        <v>118</v>
      </c>
      <c r="R2946" t="s">
        <v>124</v>
      </c>
      <c r="S2946">
        <v>2949</v>
      </c>
      <c r="T2946">
        <v>1891</v>
      </c>
      <c r="U2946" s="1">
        <v>45420</v>
      </c>
      <c r="V2946" s="2">
        <v>0.35416666666666669</v>
      </c>
      <c r="W2946" s="2">
        <v>0.4375</v>
      </c>
      <c r="X2946" t="s">
        <v>38</v>
      </c>
      <c r="Y2946">
        <v>3</v>
      </c>
      <c r="Z2946">
        <v>16</v>
      </c>
      <c r="AA2946">
        <v>5</v>
      </c>
      <c r="AB2946" t="s">
        <v>13</v>
      </c>
      <c r="AC2946" t="s">
        <v>18</v>
      </c>
      <c r="AD2946">
        <v>119.99999999999997</v>
      </c>
      <c r="AE2946">
        <v>0.3125</v>
      </c>
      <c r="AF2946">
        <v>0</v>
      </c>
      <c r="AG2946" t="s">
        <v>74</v>
      </c>
      <c r="AH2946" t="s">
        <v>102</v>
      </c>
      <c r="AI2946" t="s">
        <v>112</v>
      </c>
      <c r="AJ2946">
        <v>2948</v>
      </c>
      <c r="AK2946">
        <v>2949</v>
      </c>
      <c r="AL2946" t="s">
        <v>118</v>
      </c>
    </row>
    <row r="2947" spans="1:38" x14ac:dyDescent="0.2">
      <c r="A2947">
        <v>2918</v>
      </c>
      <c r="B2947" s="1">
        <v>45442</v>
      </c>
      <c r="C2947" s="2">
        <v>0.35416666666666669</v>
      </c>
      <c r="D2947" s="2">
        <v>0.4375</v>
      </c>
      <c r="E2947" t="s">
        <v>38</v>
      </c>
      <c r="F2947">
        <v>3</v>
      </c>
      <c r="G2947">
        <v>16</v>
      </c>
      <c r="H2947">
        <v>1</v>
      </c>
      <c r="I2947" t="s">
        <v>17</v>
      </c>
      <c r="J2947" t="s">
        <v>28</v>
      </c>
      <c r="K2947">
        <v>119.99999999999997</v>
      </c>
      <c r="L2947">
        <v>6.25E-2</v>
      </c>
      <c r="M2947">
        <v>0</v>
      </c>
      <c r="N2947" t="s">
        <v>75</v>
      </c>
      <c r="O2947" t="s">
        <v>102</v>
      </c>
      <c r="P2947" t="s">
        <v>112</v>
      </c>
      <c r="Q2947" t="s">
        <v>117</v>
      </c>
      <c r="R2947" t="s">
        <v>124</v>
      </c>
      <c r="S2947">
        <v>2947</v>
      </c>
      <c r="T2947">
        <v>921</v>
      </c>
      <c r="U2947" s="1">
        <v>45391</v>
      </c>
      <c r="V2947" s="2">
        <v>0.35416666666666669</v>
      </c>
      <c r="W2947" s="2">
        <v>0.41666666666666669</v>
      </c>
      <c r="X2947" t="s">
        <v>38</v>
      </c>
      <c r="Y2947">
        <v>3</v>
      </c>
      <c r="Z2947">
        <v>16</v>
      </c>
      <c r="AA2947">
        <v>11</v>
      </c>
      <c r="AB2947" t="s">
        <v>39</v>
      </c>
      <c r="AC2947" t="s">
        <v>40</v>
      </c>
      <c r="AD2947">
        <v>90</v>
      </c>
      <c r="AE2947">
        <v>0.6875</v>
      </c>
      <c r="AF2947">
        <v>0</v>
      </c>
      <c r="AG2947" t="s">
        <v>73</v>
      </c>
      <c r="AH2947" t="s">
        <v>101</v>
      </c>
      <c r="AI2947" t="s">
        <v>112</v>
      </c>
      <c r="AJ2947">
        <v>2946</v>
      </c>
      <c r="AK2947">
        <v>2947</v>
      </c>
      <c r="AL2947" t="s">
        <v>118</v>
      </c>
    </row>
    <row r="2948" spans="1:38" x14ac:dyDescent="0.2">
      <c r="A2948">
        <v>2935</v>
      </c>
      <c r="B2948" s="1">
        <v>45467</v>
      </c>
      <c r="C2948" s="2">
        <v>0.35416666666666669</v>
      </c>
      <c r="D2948" s="2">
        <v>0.375</v>
      </c>
      <c r="E2948" t="s">
        <v>38</v>
      </c>
      <c r="F2948">
        <v>3</v>
      </c>
      <c r="G2948">
        <v>16</v>
      </c>
      <c r="H2948">
        <v>15</v>
      </c>
      <c r="I2948" t="s">
        <v>22</v>
      </c>
      <c r="J2948" t="s">
        <v>40</v>
      </c>
      <c r="K2948">
        <v>29.999999999999972</v>
      </c>
      <c r="L2948">
        <v>0.9375</v>
      </c>
      <c r="M2948">
        <v>0</v>
      </c>
      <c r="N2948" t="s">
        <v>72</v>
      </c>
      <c r="O2948" t="s">
        <v>103</v>
      </c>
      <c r="P2948" t="s">
        <v>112</v>
      </c>
      <c r="Q2948" t="s">
        <v>118</v>
      </c>
      <c r="R2948" t="s">
        <v>118</v>
      </c>
      <c r="S2948">
        <v>2961</v>
      </c>
      <c r="T2948">
        <v>2272</v>
      </c>
      <c r="U2948" s="1">
        <v>45295</v>
      </c>
      <c r="V2948" s="2">
        <v>0.35416666666666669</v>
      </c>
      <c r="W2948" s="2">
        <v>0.4375</v>
      </c>
      <c r="X2948" t="s">
        <v>38</v>
      </c>
      <c r="Y2948">
        <v>3</v>
      </c>
      <c r="Z2948">
        <v>16</v>
      </c>
      <c r="AA2948">
        <v>18</v>
      </c>
      <c r="AB2948" t="s">
        <v>41</v>
      </c>
      <c r="AC2948" t="s">
        <v>28</v>
      </c>
      <c r="AD2948">
        <v>119.99999999999997</v>
      </c>
      <c r="AE2948">
        <v>1.125</v>
      </c>
      <c r="AF2948">
        <v>1</v>
      </c>
      <c r="AG2948" t="s">
        <v>75</v>
      </c>
      <c r="AH2948" t="s">
        <v>98</v>
      </c>
      <c r="AI2948" t="s">
        <v>112</v>
      </c>
      <c r="AJ2948">
        <v>2960</v>
      </c>
      <c r="AK2948">
        <v>2961</v>
      </c>
      <c r="AL2948" t="s">
        <v>118</v>
      </c>
    </row>
    <row r="2949" spans="1:38" x14ac:dyDescent="0.2">
      <c r="A2949">
        <v>1730</v>
      </c>
      <c r="B2949" s="1">
        <v>45514</v>
      </c>
      <c r="C2949" s="2">
        <v>0.35416666666666669</v>
      </c>
      <c r="D2949" s="2">
        <v>0.4375</v>
      </c>
      <c r="E2949" t="s">
        <v>38</v>
      </c>
      <c r="F2949">
        <v>3</v>
      </c>
      <c r="G2949">
        <v>16</v>
      </c>
      <c r="H2949">
        <v>7</v>
      </c>
      <c r="I2949" t="s">
        <v>13</v>
      </c>
      <c r="J2949" t="s">
        <v>14</v>
      </c>
      <c r="K2949">
        <v>119.99999999999997</v>
      </c>
      <c r="L2949">
        <v>0.4375</v>
      </c>
      <c r="M2949">
        <v>0</v>
      </c>
      <c r="N2949" t="s">
        <v>77</v>
      </c>
      <c r="O2949" t="s">
        <v>105</v>
      </c>
      <c r="P2949" t="s">
        <v>112</v>
      </c>
      <c r="Q2949" t="s">
        <v>118</v>
      </c>
      <c r="R2949" t="s">
        <v>124</v>
      </c>
      <c r="S2949">
        <v>2945</v>
      </c>
      <c r="T2949">
        <v>31</v>
      </c>
      <c r="U2949" s="1">
        <v>45487</v>
      </c>
      <c r="V2949" s="2">
        <v>0.35416666666666669</v>
      </c>
      <c r="W2949" s="2">
        <v>0.39583333333333331</v>
      </c>
      <c r="X2949" t="s">
        <v>38</v>
      </c>
      <c r="Y2949">
        <v>3</v>
      </c>
      <c r="Z2949">
        <v>16</v>
      </c>
      <c r="AA2949">
        <v>10</v>
      </c>
      <c r="AB2949" t="s">
        <v>42</v>
      </c>
      <c r="AC2949" t="s">
        <v>30</v>
      </c>
      <c r="AD2949">
        <v>59.999999999999943</v>
      </c>
      <c r="AE2949">
        <v>0.625</v>
      </c>
      <c r="AF2949">
        <v>0</v>
      </c>
      <c r="AG2949" t="s">
        <v>71</v>
      </c>
      <c r="AH2949" t="s">
        <v>104</v>
      </c>
      <c r="AI2949" t="s">
        <v>112</v>
      </c>
      <c r="AJ2949">
        <v>2944</v>
      </c>
      <c r="AK2949">
        <v>2945</v>
      </c>
      <c r="AL2949" t="s">
        <v>118</v>
      </c>
    </row>
    <row r="2950" spans="1:38" x14ac:dyDescent="0.2">
      <c r="A2950">
        <v>921</v>
      </c>
      <c r="B2950" s="1">
        <v>45391</v>
      </c>
      <c r="C2950" s="2">
        <v>0.35416666666666669</v>
      </c>
      <c r="D2950" s="2">
        <v>0.41666666666666669</v>
      </c>
      <c r="E2950" t="s">
        <v>38</v>
      </c>
      <c r="F2950">
        <v>3</v>
      </c>
      <c r="G2950">
        <v>16</v>
      </c>
      <c r="H2950">
        <v>11</v>
      </c>
      <c r="I2950" t="s">
        <v>39</v>
      </c>
      <c r="J2950" t="s">
        <v>40</v>
      </c>
      <c r="K2950">
        <v>90</v>
      </c>
      <c r="L2950">
        <v>0.6875</v>
      </c>
      <c r="M2950">
        <v>0</v>
      </c>
      <c r="N2950" t="s">
        <v>73</v>
      </c>
      <c r="O2950" t="s">
        <v>101</v>
      </c>
      <c r="P2950" t="s">
        <v>112</v>
      </c>
      <c r="Q2950" t="s">
        <v>118</v>
      </c>
      <c r="R2950" t="s">
        <v>118</v>
      </c>
      <c r="S2950">
        <v>2946</v>
      </c>
      <c r="T2950">
        <v>1730</v>
      </c>
      <c r="U2950" s="1">
        <v>45514</v>
      </c>
      <c r="V2950" s="2">
        <v>0.35416666666666669</v>
      </c>
      <c r="W2950" s="2">
        <v>0.4375</v>
      </c>
      <c r="X2950" t="s">
        <v>38</v>
      </c>
      <c r="Y2950">
        <v>3</v>
      </c>
      <c r="Z2950">
        <v>16</v>
      </c>
      <c r="AA2950">
        <v>7</v>
      </c>
      <c r="AB2950" t="s">
        <v>13</v>
      </c>
      <c r="AC2950" t="s">
        <v>14</v>
      </c>
      <c r="AD2950">
        <v>119.99999999999997</v>
      </c>
      <c r="AE2950">
        <v>0.4375</v>
      </c>
      <c r="AF2950">
        <v>0</v>
      </c>
      <c r="AG2950" t="s">
        <v>77</v>
      </c>
      <c r="AH2950" t="s">
        <v>105</v>
      </c>
      <c r="AI2950" t="s">
        <v>112</v>
      </c>
      <c r="AJ2950">
        <v>2945</v>
      </c>
      <c r="AK2950">
        <v>2946</v>
      </c>
      <c r="AL2950" t="s">
        <v>118</v>
      </c>
    </row>
    <row r="2951" spans="1:38" x14ac:dyDescent="0.2">
      <c r="A2951">
        <v>1172</v>
      </c>
      <c r="B2951" s="1">
        <v>45317</v>
      </c>
      <c r="C2951" s="2">
        <v>0.35416666666666669</v>
      </c>
      <c r="D2951" s="2">
        <v>0.39583333333333331</v>
      </c>
      <c r="E2951" t="s">
        <v>38</v>
      </c>
      <c r="F2951">
        <v>3</v>
      </c>
      <c r="G2951">
        <v>16</v>
      </c>
      <c r="H2951">
        <v>16</v>
      </c>
      <c r="I2951" t="s">
        <v>39</v>
      </c>
      <c r="J2951" t="s">
        <v>14</v>
      </c>
      <c r="K2951">
        <v>59.999999999999943</v>
      </c>
      <c r="L2951">
        <v>1</v>
      </c>
      <c r="M2951">
        <v>0</v>
      </c>
      <c r="N2951" t="s">
        <v>76</v>
      </c>
      <c r="O2951" t="s">
        <v>98</v>
      </c>
      <c r="P2951" t="s">
        <v>112</v>
      </c>
      <c r="Q2951" t="s">
        <v>118</v>
      </c>
      <c r="R2951" t="s">
        <v>118</v>
      </c>
      <c r="S2951">
        <v>2933</v>
      </c>
      <c r="T2951">
        <v>1565</v>
      </c>
      <c r="U2951" s="1">
        <v>45565</v>
      </c>
      <c r="V2951" s="2">
        <v>0.375</v>
      </c>
      <c r="W2951" s="2">
        <v>0.39583333333333331</v>
      </c>
      <c r="X2951" t="s">
        <v>38</v>
      </c>
      <c r="Y2951">
        <v>3</v>
      </c>
      <c r="Z2951">
        <v>16</v>
      </c>
      <c r="AA2951">
        <v>10</v>
      </c>
      <c r="AB2951" t="s">
        <v>22</v>
      </c>
      <c r="AC2951" t="s">
        <v>30</v>
      </c>
      <c r="AD2951">
        <v>29.999999999999972</v>
      </c>
      <c r="AE2951">
        <v>0.625</v>
      </c>
      <c r="AF2951">
        <v>0</v>
      </c>
      <c r="AG2951" t="s">
        <v>72</v>
      </c>
      <c r="AH2951" t="s">
        <v>106</v>
      </c>
      <c r="AI2951" t="s">
        <v>112</v>
      </c>
      <c r="AJ2951">
        <v>2932</v>
      </c>
      <c r="AK2951">
        <v>2933</v>
      </c>
      <c r="AL2951" t="s">
        <v>118</v>
      </c>
    </row>
    <row r="2952" spans="1:38" x14ac:dyDescent="0.2">
      <c r="A2952">
        <v>1778</v>
      </c>
      <c r="B2952" s="1">
        <v>45451</v>
      </c>
      <c r="C2952" s="2">
        <v>0.35416666666666669</v>
      </c>
      <c r="D2952" s="2">
        <v>0.375</v>
      </c>
      <c r="E2952" t="s">
        <v>38</v>
      </c>
      <c r="F2952">
        <v>3</v>
      </c>
      <c r="G2952">
        <v>16</v>
      </c>
      <c r="H2952">
        <v>7</v>
      </c>
      <c r="I2952" t="s">
        <v>42</v>
      </c>
      <c r="J2952" t="s">
        <v>23</v>
      </c>
      <c r="K2952">
        <v>29.999999999999972</v>
      </c>
      <c r="L2952">
        <v>0.4375</v>
      </c>
      <c r="M2952">
        <v>0</v>
      </c>
      <c r="N2952" t="s">
        <v>77</v>
      </c>
      <c r="O2952" t="s">
        <v>103</v>
      </c>
      <c r="P2952" t="s">
        <v>112</v>
      </c>
      <c r="Q2952" t="s">
        <v>118</v>
      </c>
      <c r="R2952" t="s">
        <v>118</v>
      </c>
      <c r="S2952">
        <v>2934</v>
      </c>
      <c r="T2952">
        <v>1172</v>
      </c>
      <c r="U2952" s="1">
        <v>45317</v>
      </c>
      <c r="V2952" s="2">
        <v>0.35416666666666669</v>
      </c>
      <c r="W2952" s="2">
        <v>0.39583333333333331</v>
      </c>
      <c r="X2952" t="s">
        <v>38</v>
      </c>
      <c r="Y2952">
        <v>3</v>
      </c>
      <c r="Z2952">
        <v>16</v>
      </c>
      <c r="AA2952">
        <v>16</v>
      </c>
      <c r="AB2952" t="s">
        <v>39</v>
      </c>
      <c r="AC2952" t="s">
        <v>14</v>
      </c>
      <c r="AD2952">
        <v>59.999999999999943</v>
      </c>
      <c r="AE2952">
        <v>1</v>
      </c>
      <c r="AF2952">
        <v>0</v>
      </c>
      <c r="AG2952" t="s">
        <v>76</v>
      </c>
      <c r="AH2952" t="s">
        <v>98</v>
      </c>
      <c r="AI2952" t="s">
        <v>112</v>
      </c>
      <c r="AJ2952">
        <v>2933</v>
      </c>
      <c r="AK2952">
        <v>2934</v>
      </c>
      <c r="AL2952" t="s">
        <v>118</v>
      </c>
    </row>
    <row r="2953" spans="1:38" x14ac:dyDescent="0.2">
      <c r="A2953">
        <v>2242</v>
      </c>
      <c r="B2953" s="1">
        <v>45398</v>
      </c>
      <c r="C2953" s="2">
        <v>0.35416666666666669</v>
      </c>
      <c r="D2953" s="2">
        <v>0.375</v>
      </c>
      <c r="E2953" t="s">
        <v>38</v>
      </c>
      <c r="F2953">
        <v>3</v>
      </c>
      <c r="G2953">
        <v>16</v>
      </c>
      <c r="H2953">
        <v>5</v>
      </c>
      <c r="I2953" t="s">
        <v>22</v>
      </c>
      <c r="J2953" t="s">
        <v>14</v>
      </c>
      <c r="K2953">
        <v>29.999999999999972</v>
      </c>
      <c r="L2953">
        <v>0.3125</v>
      </c>
      <c r="M2953">
        <v>0</v>
      </c>
      <c r="N2953" t="s">
        <v>73</v>
      </c>
      <c r="O2953" t="s">
        <v>101</v>
      </c>
      <c r="P2953" t="s">
        <v>112</v>
      </c>
      <c r="Q2953" t="s">
        <v>118</v>
      </c>
      <c r="R2953" t="s">
        <v>118</v>
      </c>
      <c r="S2953">
        <v>2935</v>
      </c>
      <c r="T2953">
        <v>1778</v>
      </c>
      <c r="U2953" s="1">
        <v>45451</v>
      </c>
      <c r="V2953" s="2">
        <v>0.35416666666666669</v>
      </c>
      <c r="W2953" s="2">
        <v>0.375</v>
      </c>
      <c r="X2953" t="s">
        <v>38</v>
      </c>
      <c r="Y2953">
        <v>3</v>
      </c>
      <c r="Z2953">
        <v>16</v>
      </c>
      <c r="AA2953">
        <v>7</v>
      </c>
      <c r="AB2953" t="s">
        <v>42</v>
      </c>
      <c r="AC2953" t="s">
        <v>23</v>
      </c>
      <c r="AD2953">
        <v>29.999999999999972</v>
      </c>
      <c r="AE2953">
        <v>0.4375</v>
      </c>
      <c r="AF2953">
        <v>0</v>
      </c>
      <c r="AG2953" t="s">
        <v>77</v>
      </c>
      <c r="AH2953" t="s">
        <v>103</v>
      </c>
      <c r="AI2953" t="s">
        <v>112</v>
      </c>
      <c r="AJ2953">
        <v>2934</v>
      </c>
      <c r="AK2953">
        <v>2935</v>
      </c>
      <c r="AL2953" t="s">
        <v>118</v>
      </c>
    </row>
    <row r="2954" spans="1:38" x14ac:dyDescent="0.2">
      <c r="A2954">
        <v>937</v>
      </c>
      <c r="B2954" s="1">
        <v>45626</v>
      </c>
      <c r="C2954" s="2">
        <v>0.35416666666666669</v>
      </c>
      <c r="D2954" s="2">
        <v>0.4375</v>
      </c>
      <c r="E2954" t="s">
        <v>38</v>
      </c>
      <c r="F2954">
        <v>3</v>
      </c>
      <c r="G2954">
        <v>16</v>
      </c>
      <c r="H2954">
        <v>13</v>
      </c>
      <c r="I2954" t="s">
        <v>41</v>
      </c>
      <c r="J2954" t="s">
        <v>23</v>
      </c>
      <c r="K2954">
        <v>119.99999999999997</v>
      </c>
      <c r="L2954">
        <v>0.8125</v>
      </c>
      <c r="M2954">
        <v>0</v>
      </c>
      <c r="N2954" t="s">
        <v>77</v>
      </c>
      <c r="O2954" t="s">
        <v>108</v>
      </c>
      <c r="P2954" t="s">
        <v>112</v>
      </c>
      <c r="Q2954" t="s">
        <v>118</v>
      </c>
      <c r="R2954" t="s">
        <v>124</v>
      </c>
      <c r="S2954">
        <v>2936</v>
      </c>
      <c r="T2954">
        <v>2242</v>
      </c>
      <c r="U2954" s="1">
        <v>45398</v>
      </c>
      <c r="V2954" s="2">
        <v>0.35416666666666669</v>
      </c>
      <c r="W2954" s="2">
        <v>0.375</v>
      </c>
      <c r="X2954" t="s">
        <v>38</v>
      </c>
      <c r="Y2954">
        <v>3</v>
      </c>
      <c r="Z2954">
        <v>16</v>
      </c>
      <c r="AA2954">
        <v>5</v>
      </c>
      <c r="AB2954" t="s">
        <v>22</v>
      </c>
      <c r="AC2954" t="s">
        <v>14</v>
      </c>
      <c r="AD2954">
        <v>29.999999999999972</v>
      </c>
      <c r="AE2954">
        <v>0.3125</v>
      </c>
      <c r="AF2954">
        <v>0</v>
      </c>
      <c r="AG2954" t="s">
        <v>73</v>
      </c>
      <c r="AH2954" t="s">
        <v>101</v>
      </c>
      <c r="AI2954" t="s">
        <v>112</v>
      </c>
      <c r="AJ2954">
        <v>2935</v>
      </c>
      <c r="AK2954">
        <v>2936</v>
      </c>
      <c r="AL2954" t="s">
        <v>118</v>
      </c>
    </row>
    <row r="2955" spans="1:38" x14ac:dyDescent="0.2">
      <c r="A2955">
        <v>120</v>
      </c>
      <c r="B2955" s="1">
        <v>45444</v>
      </c>
      <c r="C2955" s="2">
        <v>0.35416666666666669</v>
      </c>
      <c r="D2955" s="2">
        <v>0.39583333333333331</v>
      </c>
      <c r="E2955" t="s">
        <v>38</v>
      </c>
      <c r="F2955">
        <v>3</v>
      </c>
      <c r="G2955">
        <v>16</v>
      </c>
      <c r="H2955">
        <v>19</v>
      </c>
      <c r="I2955" t="s">
        <v>39</v>
      </c>
      <c r="J2955" t="s">
        <v>28</v>
      </c>
      <c r="K2955">
        <v>59.999999999999943</v>
      </c>
      <c r="L2955">
        <v>1.1875</v>
      </c>
      <c r="M2955">
        <v>1</v>
      </c>
      <c r="N2955" t="s">
        <v>77</v>
      </c>
      <c r="O2955" t="s">
        <v>103</v>
      </c>
      <c r="P2955" t="s">
        <v>112</v>
      </c>
      <c r="Q2955" t="s">
        <v>118</v>
      </c>
      <c r="R2955" t="s">
        <v>118</v>
      </c>
      <c r="S2955">
        <v>2937</v>
      </c>
      <c r="T2955">
        <v>937</v>
      </c>
      <c r="U2955" s="1">
        <v>45626</v>
      </c>
      <c r="V2955" s="2">
        <v>0.35416666666666669</v>
      </c>
      <c r="W2955" s="2">
        <v>0.4375</v>
      </c>
      <c r="X2955" t="s">
        <v>38</v>
      </c>
      <c r="Y2955">
        <v>3</v>
      </c>
      <c r="Z2955">
        <v>16</v>
      </c>
      <c r="AA2955">
        <v>13</v>
      </c>
      <c r="AB2955" t="s">
        <v>41</v>
      </c>
      <c r="AC2955" t="s">
        <v>23</v>
      </c>
      <c r="AD2955">
        <v>119.99999999999997</v>
      </c>
      <c r="AE2955">
        <v>0.8125</v>
      </c>
      <c r="AF2955">
        <v>0</v>
      </c>
      <c r="AG2955" t="s">
        <v>77</v>
      </c>
      <c r="AH2955" t="s">
        <v>108</v>
      </c>
      <c r="AI2955" t="s">
        <v>112</v>
      </c>
      <c r="AJ2955">
        <v>2936</v>
      </c>
      <c r="AK2955">
        <v>2937</v>
      </c>
      <c r="AL2955" t="s">
        <v>118</v>
      </c>
    </row>
    <row r="2956" spans="1:38" x14ac:dyDescent="0.2">
      <c r="A2956">
        <v>2931</v>
      </c>
      <c r="B2956" s="1">
        <v>45482</v>
      </c>
      <c r="C2956" s="2">
        <v>0.35416666666666669</v>
      </c>
      <c r="D2956" s="2">
        <v>0.39583333333333331</v>
      </c>
      <c r="E2956" t="s">
        <v>38</v>
      </c>
      <c r="F2956">
        <v>3</v>
      </c>
      <c r="G2956">
        <v>16</v>
      </c>
      <c r="H2956">
        <v>13</v>
      </c>
      <c r="I2956" t="s">
        <v>13</v>
      </c>
      <c r="J2956" t="s">
        <v>40</v>
      </c>
      <c r="K2956">
        <v>59.999999999999943</v>
      </c>
      <c r="L2956">
        <v>0.8125</v>
      </c>
      <c r="M2956">
        <v>0</v>
      </c>
      <c r="N2956" t="s">
        <v>73</v>
      </c>
      <c r="O2956" t="s">
        <v>104</v>
      </c>
      <c r="P2956" t="s">
        <v>112</v>
      </c>
      <c r="Q2956" t="s">
        <v>118</v>
      </c>
      <c r="R2956" t="s">
        <v>118</v>
      </c>
      <c r="S2956">
        <v>2957</v>
      </c>
      <c r="T2956">
        <v>216</v>
      </c>
      <c r="U2956" s="1">
        <v>45611</v>
      </c>
      <c r="V2956" s="2">
        <v>0.35416666666666669</v>
      </c>
      <c r="W2956" s="2">
        <v>0.39583333333333331</v>
      </c>
      <c r="X2956" t="s">
        <v>38</v>
      </c>
      <c r="Y2956">
        <v>3</v>
      </c>
      <c r="Z2956">
        <v>16</v>
      </c>
      <c r="AA2956">
        <v>16</v>
      </c>
      <c r="AB2956" t="s">
        <v>42</v>
      </c>
      <c r="AC2956" t="s">
        <v>18</v>
      </c>
      <c r="AD2956">
        <v>59.999999999999943</v>
      </c>
      <c r="AE2956">
        <v>1</v>
      </c>
      <c r="AF2956">
        <v>0</v>
      </c>
      <c r="AG2956" t="s">
        <v>76</v>
      </c>
      <c r="AH2956" t="s">
        <v>108</v>
      </c>
      <c r="AI2956" t="s">
        <v>112</v>
      </c>
      <c r="AJ2956">
        <v>2956</v>
      </c>
      <c r="AK2956">
        <v>2957</v>
      </c>
      <c r="AL2956" t="s">
        <v>118</v>
      </c>
    </row>
    <row r="2957" spans="1:38" x14ac:dyDescent="0.2">
      <c r="A2957">
        <v>1118</v>
      </c>
      <c r="B2957" s="1">
        <v>45561</v>
      </c>
      <c r="C2957" s="2">
        <v>0.35416666666666669</v>
      </c>
      <c r="D2957" s="2">
        <v>0.375</v>
      </c>
      <c r="E2957" t="s">
        <v>38</v>
      </c>
      <c r="F2957">
        <v>3</v>
      </c>
      <c r="G2957">
        <v>16</v>
      </c>
      <c r="H2957">
        <v>2</v>
      </c>
      <c r="I2957" t="s">
        <v>39</v>
      </c>
      <c r="J2957" t="s">
        <v>23</v>
      </c>
      <c r="K2957">
        <v>29.999999999999972</v>
      </c>
      <c r="L2957">
        <v>0.125</v>
      </c>
      <c r="M2957">
        <v>0</v>
      </c>
      <c r="N2957" t="s">
        <v>75</v>
      </c>
      <c r="O2957" t="s">
        <v>106</v>
      </c>
      <c r="P2957" t="s">
        <v>112</v>
      </c>
      <c r="Q2957" t="s">
        <v>117</v>
      </c>
      <c r="R2957" t="s">
        <v>118</v>
      </c>
      <c r="S2957">
        <v>2939</v>
      </c>
      <c r="T2957">
        <v>907</v>
      </c>
      <c r="U2957" s="1">
        <v>45349</v>
      </c>
      <c r="V2957" s="2">
        <v>0.35416666666666669</v>
      </c>
      <c r="W2957" s="2">
        <v>0.4375</v>
      </c>
      <c r="X2957" t="s">
        <v>38</v>
      </c>
      <c r="Y2957">
        <v>3</v>
      </c>
      <c r="Z2957">
        <v>16</v>
      </c>
      <c r="AA2957">
        <v>1</v>
      </c>
      <c r="AB2957" t="s">
        <v>13</v>
      </c>
      <c r="AC2957" t="s">
        <v>18</v>
      </c>
      <c r="AD2957">
        <v>119.99999999999997</v>
      </c>
      <c r="AE2957">
        <v>6.25E-2</v>
      </c>
      <c r="AF2957">
        <v>0</v>
      </c>
      <c r="AG2957" t="s">
        <v>73</v>
      </c>
      <c r="AH2957" t="s">
        <v>99</v>
      </c>
      <c r="AI2957" t="s">
        <v>112</v>
      </c>
      <c r="AJ2957">
        <v>2938</v>
      </c>
      <c r="AK2957">
        <v>2939</v>
      </c>
      <c r="AL2957" t="s">
        <v>118</v>
      </c>
    </row>
    <row r="2958" spans="1:38" x14ac:dyDescent="0.2">
      <c r="A2958">
        <v>359</v>
      </c>
      <c r="B2958" s="1">
        <v>45558</v>
      </c>
      <c r="C2958" s="2">
        <v>0.35416666666666669</v>
      </c>
      <c r="D2958" s="2">
        <v>0.4375</v>
      </c>
      <c r="E2958" t="s">
        <v>38</v>
      </c>
      <c r="F2958">
        <v>3</v>
      </c>
      <c r="G2958">
        <v>16</v>
      </c>
      <c r="H2958">
        <v>15</v>
      </c>
      <c r="I2958" t="s">
        <v>13</v>
      </c>
      <c r="J2958" t="s">
        <v>18</v>
      </c>
      <c r="K2958">
        <v>119.99999999999997</v>
      </c>
      <c r="L2958">
        <v>0.9375</v>
      </c>
      <c r="M2958">
        <v>0</v>
      </c>
      <c r="N2958" t="s">
        <v>72</v>
      </c>
      <c r="O2958" t="s">
        <v>106</v>
      </c>
      <c r="P2958" t="s">
        <v>112</v>
      </c>
      <c r="Q2958" t="s">
        <v>118</v>
      </c>
      <c r="R2958" t="s">
        <v>124</v>
      </c>
      <c r="S2958">
        <v>2940</v>
      </c>
      <c r="T2958">
        <v>1118</v>
      </c>
      <c r="U2958" s="1">
        <v>45561</v>
      </c>
      <c r="V2958" s="2">
        <v>0.35416666666666669</v>
      </c>
      <c r="W2958" s="2">
        <v>0.375</v>
      </c>
      <c r="X2958" t="s">
        <v>38</v>
      </c>
      <c r="Y2958">
        <v>3</v>
      </c>
      <c r="Z2958">
        <v>16</v>
      </c>
      <c r="AA2958">
        <v>2</v>
      </c>
      <c r="AB2958" t="s">
        <v>39</v>
      </c>
      <c r="AC2958" t="s">
        <v>23</v>
      </c>
      <c r="AD2958">
        <v>29.999999999999972</v>
      </c>
      <c r="AE2958">
        <v>0.125</v>
      </c>
      <c r="AF2958">
        <v>0</v>
      </c>
      <c r="AG2958" t="s">
        <v>75</v>
      </c>
      <c r="AH2958" t="s">
        <v>106</v>
      </c>
      <c r="AI2958" t="s">
        <v>112</v>
      </c>
      <c r="AJ2958">
        <v>2939</v>
      </c>
      <c r="AK2958">
        <v>2940</v>
      </c>
      <c r="AL2958" t="s">
        <v>118</v>
      </c>
    </row>
    <row r="2959" spans="1:38" x14ac:dyDescent="0.2">
      <c r="A2959">
        <v>174</v>
      </c>
      <c r="B2959" s="1">
        <v>45300</v>
      </c>
      <c r="C2959" s="2">
        <v>0.35416666666666669</v>
      </c>
      <c r="D2959" s="2">
        <v>0.375</v>
      </c>
      <c r="E2959" t="s">
        <v>38</v>
      </c>
      <c r="F2959">
        <v>3</v>
      </c>
      <c r="G2959">
        <v>16</v>
      </c>
      <c r="H2959">
        <v>8</v>
      </c>
      <c r="I2959" t="s">
        <v>27</v>
      </c>
      <c r="J2959" t="s">
        <v>23</v>
      </c>
      <c r="K2959">
        <v>29.999999999999972</v>
      </c>
      <c r="L2959">
        <v>0.5</v>
      </c>
      <c r="M2959">
        <v>0</v>
      </c>
      <c r="N2959" t="s">
        <v>73</v>
      </c>
      <c r="O2959" t="s">
        <v>98</v>
      </c>
      <c r="P2959" t="s">
        <v>112</v>
      </c>
      <c r="Q2959" t="s">
        <v>118</v>
      </c>
      <c r="R2959" t="s">
        <v>118</v>
      </c>
      <c r="S2959">
        <v>2941</v>
      </c>
      <c r="T2959">
        <v>359</v>
      </c>
      <c r="U2959" s="1">
        <v>45558</v>
      </c>
      <c r="V2959" s="2">
        <v>0.35416666666666669</v>
      </c>
      <c r="W2959" s="2">
        <v>0.4375</v>
      </c>
      <c r="X2959" t="s">
        <v>38</v>
      </c>
      <c r="Y2959">
        <v>3</v>
      </c>
      <c r="Z2959">
        <v>16</v>
      </c>
      <c r="AA2959">
        <v>15</v>
      </c>
      <c r="AB2959" t="s">
        <v>13</v>
      </c>
      <c r="AC2959" t="s">
        <v>18</v>
      </c>
      <c r="AD2959">
        <v>119.99999999999997</v>
      </c>
      <c r="AE2959">
        <v>0.9375</v>
      </c>
      <c r="AF2959">
        <v>0</v>
      </c>
      <c r="AG2959" t="s">
        <v>72</v>
      </c>
      <c r="AH2959" t="s">
        <v>106</v>
      </c>
      <c r="AI2959" t="s">
        <v>112</v>
      </c>
      <c r="AJ2959">
        <v>2940</v>
      </c>
      <c r="AK2959">
        <v>2941</v>
      </c>
      <c r="AL2959" t="s">
        <v>118</v>
      </c>
    </row>
    <row r="2960" spans="1:38" x14ac:dyDescent="0.2">
      <c r="A2960">
        <v>1753</v>
      </c>
      <c r="B2960" s="1">
        <v>45354</v>
      </c>
      <c r="C2960" s="2">
        <v>0.35416666666666669</v>
      </c>
      <c r="D2960" s="2">
        <v>0.4375</v>
      </c>
      <c r="E2960" t="s">
        <v>38</v>
      </c>
      <c r="F2960">
        <v>3</v>
      </c>
      <c r="G2960">
        <v>16</v>
      </c>
      <c r="H2960">
        <v>4</v>
      </c>
      <c r="I2960" t="s">
        <v>42</v>
      </c>
      <c r="J2960" t="s">
        <v>28</v>
      </c>
      <c r="K2960">
        <v>119.99999999999997</v>
      </c>
      <c r="L2960">
        <v>0.25</v>
      </c>
      <c r="M2960">
        <v>0</v>
      </c>
      <c r="N2960" t="s">
        <v>71</v>
      </c>
      <c r="O2960" t="s">
        <v>100</v>
      </c>
      <c r="P2960" t="s">
        <v>112</v>
      </c>
      <c r="Q2960" t="s">
        <v>118</v>
      </c>
      <c r="R2960" t="s">
        <v>124</v>
      </c>
      <c r="S2960">
        <v>2942</v>
      </c>
      <c r="T2960">
        <v>174</v>
      </c>
      <c r="U2960" s="1">
        <v>45300</v>
      </c>
      <c r="V2960" s="2">
        <v>0.35416666666666669</v>
      </c>
      <c r="W2960" s="2">
        <v>0.375</v>
      </c>
      <c r="X2960" t="s">
        <v>38</v>
      </c>
      <c r="Y2960">
        <v>3</v>
      </c>
      <c r="Z2960">
        <v>16</v>
      </c>
      <c r="AA2960">
        <v>8</v>
      </c>
      <c r="AB2960" t="s">
        <v>27</v>
      </c>
      <c r="AC2960" t="s">
        <v>23</v>
      </c>
      <c r="AD2960">
        <v>29.999999999999972</v>
      </c>
      <c r="AE2960">
        <v>0.5</v>
      </c>
      <c r="AF2960">
        <v>0</v>
      </c>
      <c r="AG2960" t="s">
        <v>73</v>
      </c>
      <c r="AH2960" t="s">
        <v>98</v>
      </c>
      <c r="AI2960" t="s">
        <v>112</v>
      </c>
      <c r="AJ2960">
        <v>2941</v>
      </c>
      <c r="AK2960">
        <v>2942</v>
      </c>
      <c r="AL2960" t="s">
        <v>118</v>
      </c>
    </row>
    <row r="2961" spans="1:38" x14ac:dyDescent="0.2">
      <c r="A2961">
        <v>1103</v>
      </c>
      <c r="B2961" s="1">
        <v>45451</v>
      </c>
      <c r="C2961" s="2">
        <v>0.35416666666666669</v>
      </c>
      <c r="D2961" s="2">
        <v>0.41666666666666669</v>
      </c>
      <c r="E2961" t="s">
        <v>38</v>
      </c>
      <c r="F2961">
        <v>3</v>
      </c>
      <c r="G2961">
        <v>16</v>
      </c>
      <c r="H2961">
        <v>10</v>
      </c>
      <c r="I2961" t="s">
        <v>41</v>
      </c>
      <c r="J2961" t="s">
        <v>18</v>
      </c>
      <c r="K2961">
        <v>90</v>
      </c>
      <c r="L2961">
        <v>0.625</v>
      </c>
      <c r="M2961">
        <v>0</v>
      </c>
      <c r="N2961" t="s">
        <v>77</v>
      </c>
      <c r="O2961" t="s">
        <v>103</v>
      </c>
      <c r="P2961" t="s">
        <v>112</v>
      </c>
      <c r="Q2961" t="s">
        <v>118</v>
      </c>
      <c r="R2961" t="s">
        <v>118</v>
      </c>
      <c r="S2961">
        <v>2943</v>
      </c>
      <c r="T2961">
        <v>1753</v>
      </c>
      <c r="U2961" s="1">
        <v>45354</v>
      </c>
      <c r="V2961" s="2">
        <v>0.35416666666666669</v>
      </c>
      <c r="W2961" s="2">
        <v>0.4375</v>
      </c>
      <c r="X2961" t="s">
        <v>38</v>
      </c>
      <c r="Y2961">
        <v>3</v>
      </c>
      <c r="Z2961">
        <v>16</v>
      </c>
      <c r="AA2961">
        <v>4</v>
      </c>
      <c r="AB2961" t="s">
        <v>42</v>
      </c>
      <c r="AC2961" t="s">
        <v>28</v>
      </c>
      <c r="AD2961">
        <v>119.99999999999997</v>
      </c>
      <c r="AE2961">
        <v>0.25</v>
      </c>
      <c r="AF2961">
        <v>0</v>
      </c>
      <c r="AG2961" t="s">
        <v>71</v>
      </c>
      <c r="AH2961" t="s">
        <v>100</v>
      </c>
      <c r="AI2961" t="s">
        <v>112</v>
      </c>
      <c r="AJ2961">
        <v>2942</v>
      </c>
      <c r="AK2961">
        <v>2943</v>
      </c>
      <c r="AL2961" t="s">
        <v>118</v>
      </c>
    </row>
    <row r="2962" spans="1:38" x14ac:dyDescent="0.2">
      <c r="A2962">
        <v>907</v>
      </c>
      <c r="B2962" s="1">
        <v>45349</v>
      </c>
      <c r="C2962" s="2">
        <v>0.35416666666666669</v>
      </c>
      <c r="D2962" s="2">
        <v>0.4375</v>
      </c>
      <c r="E2962" t="s">
        <v>38</v>
      </c>
      <c r="F2962">
        <v>3</v>
      </c>
      <c r="G2962">
        <v>16</v>
      </c>
      <c r="H2962">
        <v>1</v>
      </c>
      <c r="I2962" t="s">
        <v>13</v>
      </c>
      <c r="J2962" t="s">
        <v>18</v>
      </c>
      <c r="K2962">
        <v>119.99999999999997</v>
      </c>
      <c r="L2962">
        <v>6.25E-2</v>
      </c>
      <c r="M2962">
        <v>0</v>
      </c>
      <c r="N2962" t="s">
        <v>73</v>
      </c>
      <c r="O2962" t="s">
        <v>99</v>
      </c>
      <c r="P2962" t="s">
        <v>112</v>
      </c>
      <c r="Q2962" t="s">
        <v>117</v>
      </c>
      <c r="R2962" t="s">
        <v>124</v>
      </c>
      <c r="S2962">
        <v>2938</v>
      </c>
      <c r="T2962">
        <v>120</v>
      </c>
      <c r="U2962" s="1">
        <v>45444</v>
      </c>
      <c r="V2962" s="2">
        <v>0.35416666666666669</v>
      </c>
      <c r="W2962" s="2">
        <v>0.39583333333333331</v>
      </c>
      <c r="X2962" t="s">
        <v>38</v>
      </c>
      <c r="Y2962">
        <v>3</v>
      </c>
      <c r="Z2962">
        <v>16</v>
      </c>
      <c r="AA2962">
        <v>19</v>
      </c>
      <c r="AB2962" t="s">
        <v>39</v>
      </c>
      <c r="AC2962" t="s">
        <v>28</v>
      </c>
      <c r="AD2962">
        <v>59.999999999999943</v>
      </c>
      <c r="AE2962">
        <v>1.1875</v>
      </c>
      <c r="AF2962">
        <v>1</v>
      </c>
      <c r="AG2962" t="s">
        <v>77</v>
      </c>
      <c r="AH2962" t="s">
        <v>103</v>
      </c>
      <c r="AI2962" t="s">
        <v>112</v>
      </c>
      <c r="AJ2962">
        <v>2937</v>
      </c>
      <c r="AK2962">
        <v>2938</v>
      </c>
      <c r="AL2962" t="s">
        <v>118</v>
      </c>
    </row>
    <row r="2963" spans="1:38" x14ac:dyDescent="0.2">
      <c r="A2963">
        <v>31</v>
      </c>
      <c r="B2963" s="1">
        <v>45487</v>
      </c>
      <c r="C2963" s="2">
        <v>0.35416666666666669</v>
      </c>
      <c r="D2963" s="2">
        <v>0.39583333333333331</v>
      </c>
      <c r="E2963" t="s">
        <v>38</v>
      </c>
      <c r="F2963">
        <v>3</v>
      </c>
      <c r="G2963">
        <v>16</v>
      </c>
      <c r="H2963">
        <v>10</v>
      </c>
      <c r="I2963" t="s">
        <v>42</v>
      </c>
      <c r="J2963" t="s">
        <v>30</v>
      </c>
      <c r="K2963">
        <v>59.999999999999943</v>
      </c>
      <c r="L2963">
        <v>0.625</v>
      </c>
      <c r="M2963">
        <v>0</v>
      </c>
      <c r="N2963" t="s">
        <v>71</v>
      </c>
      <c r="O2963" t="s">
        <v>104</v>
      </c>
      <c r="P2963" t="s">
        <v>112</v>
      </c>
      <c r="Q2963" t="s">
        <v>118</v>
      </c>
      <c r="R2963" t="s">
        <v>118</v>
      </c>
      <c r="S2963">
        <v>2944</v>
      </c>
      <c r="T2963">
        <v>1103</v>
      </c>
      <c r="U2963" s="1">
        <v>45451</v>
      </c>
      <c r="V2963" s="2">
        <v>0.35416666666666669</v>
      </c>
      <c r="W2963" s="2">
        <v>0.41666666666666669</v>
      </c>
      <c r="X2963" t="s">
        <v>38</v>
      </c>
      <c r="Y2963">
        <v>3</v>
      </c>
      <c r="Z2963">
        <v>16</v>
      </c>
      <c r="AA2963">
        <v>10</v>
      </c>
      <c r="AB2963" t="s">
        <v>41</v>
      </c>
      <c r="AC2963" t="s">
        <v>18</v>
      </c>
      <c r="AD2963">
        <v>90</v>
      </c>
      <c r="AE2963">
        <v>0.625</v>
      </c>
      <c r="AF2963">
        <v>0</v>
      </c>
      <c r="AG2963" t="s">
        <v>77</v>
      </c>
      <c r="AH2963" t="s">
        <v>103</v>
      </c>
      <c r="AI2963" t="s">
        <v>112</v>
      </c>
      <c r="AJ2963">
        <v>2943</v>
      </c>
      <c r="AK2963">
        <v>2944</v>
      </c>
      <c r="AL2963" t="s">
        <v>118</v>
      </c>
    </row>
    <row r="2964" spans="1:38" x14ac:dyDescent="0.2">
      <c r="A2964">
        <v>52</v>
      </c>
      <c r="B2964" s="1">
        <v>45436</v>
      </c>
      <c r="C2964" s="2">
        <v>0.33333333333333331</v>
      </c>
      <c r="D2964" s="2">
        <v>0.39583333333333331</v>
      </c>
      <c r="E2964" t="s">
        <v>38</v>
      </c>
      <c r="F2964">
        <v>3</v>
      </c>
      <c r="G2964">
        <v>16</v>
      </c>
      <c r="H2964">
        <v>2</v>
      </c>
      <c r="I2964" t="s">
        <v>41</v>
      </c>
      <c r="J2964" t="s">
        <v>14</v>
      </c>
      <c r="K2964">
        <v>90</v>
      </c>
      <c r="L2964">
        <v>0.125</v>
      </c>
      <c r="M2964">
        <v>0</v>
      </c>
      <c r="N2964" t="s">
        <v>76</v>
      </c>
      <c r="O2964" t="s">
        <v>102</v>
      </c>
      <c r="P2964" t="s">
        <v>112</v>
      </c>
      <c r="Q2964" t="s">
        <v>117</v>
      </c>
      <c r="R2964" t="s">
        <v>118</v>
      </c>
      <c r="S2964">
        <v>2981</v>
      </c>
      <c r="T2964">
        <v>899</v>
      </c>
      <c r="U2964" s="1">
        <v>45292</v>
      </c>
      <c r="V2964" s="2">
        <v>0.33333333333333331</v>
      </c>
      <c r="W2964" s="2">
        <v>0.35416666666666669</v>
      </c>
      <c r="X2964" t="s">
        <v>38</v>
      </c>
      <c r="Y2964">
        <v>3</v>
      </c>
      <c r="Z2964">
        <v>16</v>
      </c>
      <c r="AA2964">
        <v>3</v>
      </c>
      <c r="AB2964" t="s">
        <v>17</v>
      </c>
      <c r="AC2964" t="s">
        <v>40</v>
      </c>
      <c r="AD2964">
        <v>30.000000000000053</v>
      </c>
      <c r="AE2964">
        <v>0.1875</v>
      </c>
      <c r="AF2964">
        <v>0</v>
      </c>
      <c r="AG2964" t="s">
        <v>72</v>
      </c>
      <c r="AH2964" t="s">
        <v>98</v>
      </c>
      <c r="AI2964" t="s">
        <v>112</v>
      </c>
      <c r="AJ2964">
        <v>2980</v>
      </c>
      <c r="AK2964">
        <v>2981</v>
      </c>
      <c r="AL2964" t="s">
        <v>118</v>
      </c>
    </row>
    <row r="2965" spans="1:38" x14ac:dyDescent="0.2">
      <c r="A2965">
        <v>184</v>
      </c>
      <c r="B2965" s="1">
        <v>45560</v>
      </c>
      <c r="C2965" s="2">
        <v>0.33333333333333331</v>
      </c>
      <c r="D2965" s="2">
        <v>0.39583333333333331</v>
      </c>
      <c r="E2965" t="s">
        <v>38</v>
      </c>
      <c r="F2965">
        <v>3</v>
      </c>
      <c r="G2965">
        <v>16</v>
      </c>
      <c r="H2965">
        <v>18</v>
      </c>
      <c r="I2965" t="s">
        <v>22</v>
      </c>
      <c r="J2965" t="s">
        <v>28</v>
      </c>
      <c r="K2965">
        <v>90</v>
      </c>
      <c r="L2965">
        <v>1.125</v>
      </c>
      <c r="M2965">
        <v>1</v>
      </c>
      <c r="N2965" t="s">
        <v>74</v>
      </c>
      <c r="O2965" t="s">
        <v>106</v>
      </c>
      <c r="P2965" t="s">
        <v>112</v>
      </c>
      <c r="Q2965" t="s">
        <v>118</v>
      </c>
      <c r="R2965" t="s">
        <v>118</v>
      </c>
      <c r="S2965">
        <v>2982</v>
      </c>
      <c r="T2965">
        <v>52</v>
      </c>
      <c r="U2965" s="1">
        <v>45436</v>
      </c>
      <c r="V2965" s="2">
        <v>0.33333333333333331</v>
      </c>
      <c r="W2965" s="2">
        <v>0.39583333333333331</v>
      </c>
      <c r="X2965" t="s">
        <v>38</v>
      </c>
      <c r="Y2965">
        <v>3</v>
      </c>
      <c r="Z2965">
        <v>16</v>
      </c>
      <c r="AA2965">
        <v>2</v>
      </c>
      <c r="AB2965" t="s">
        <v>41</v>
      </c>
      <c r="AC2965" t="s">
        <v>14</v>
      </c>
      <c r="AD2965">
        <v>90</v>
      </c>
      <c r="AE2965">
        <v>0.125</v>
      </c>
      <c r="AF2965">
        <v>0</v>
      </c>
      <c r="AG2965" t="s">
        <v>76</v>
      </c>
      <c r="AH2965" t="s">
        <v>102</v>
      </c>
      <c r="AI2965" t="s">
        <v>112</v>
      </c>
      <c r="AJ2965">
        <v>2981</v>
      </c>
      <c r="AK2965">
        <v>2982</v>
      </c>
      <c r="AL2965" t="s">
        <v>118</v>
      </c>
    </row>
    <row r="2966" spans="1:38" x14ac:dyDescent="0.2">
      <c r="A2966">
        <v>1466</v>
      </c>
      <c r="B2966" s="1">
        <v>45346</v>
      </c>
      <c r="C2966" s="2">
        <v>0.33333333333333331</v>
      </c>
      <c r="D2966" s="2">
        <v>0.41666666666666669</v>
      </c>
      <c r="E2966" t="s">
        <v>38</v>
      </c>
      <c r="F2966">
        <v>3</v>
      </c>
      <c r="G2966">
        <v>16</v>
      </c>
      <c r="H2966">
        <v>17</v>
      </c>
      <c r="I2966" t="s">
        <v>42</v>
      </c>
      <c r="J2966" t="s">
        <v>14</v>
      </c>
      <c r="K2966">
        <v>120.00000000000006</v>
      </c>
      <c r="L2966">
        <v>1.0625</v>
      </c>
      <c r="M2966">
        <v>1</v>
      </c>
      <c r="N2966" t="s">
        <v>77</v>
      </c>
      <c r="O2966" t="s">
        <v>99</v>
      </c>
      <c r="P2966" t="s">
        <v>112</v>
      </c>
      <c r="Q2966" t="s">
        <v>118</v>
      </c>
      <c r="R2966" t="s">
        <v>124</v>
      </c>
      <c r="S2966">
        <v>2983</v>
      </c>
      <c r="T2966">
        <v>184</v>
      </c>
      <c r="U2966" s="1">
        <v>45560</v>
      </c>
      <c r="V2966" s="2">
        <v>0.33333333333333331</v>
      </c>
      <c r="W2966" s="2">
        <v>0.39583333333333331</v>
      </c>
      <c r="X2966" t="s">
        <v>38</v>
      </c>
      <c r="Y2966">
        <v>3</v>
      </c>
      <c r="Z2966">
        <v>16</v>
      </c>
      <c r="AA2966">
        <v>18</v>
      </c>
      <c r="AB2966" t="s">
        <v>22</v>
      </c>
      <c r="AC2966" t="s">
        <v>28</v>
      </c>
      <c r="AD2966">
        <v>90</v>
      </c>
      <c r="AE2966">
        <v>1.125</v>
      </c>
      <c r="AF2966">
        <v>1</v>
      </c>
      <c r="AG2966" t="s">
        <v>74</v>
      </c>
      <c r="AH2966" t="s">
        <v>106</v>
      </c>
      <c r="AI2966" t="s">
        <v>112</v>
      </c>
      <c r="AJ2966">
        <v>2982</v>
      </c>
      <c r="AK2966">
        <v>2983</v>
      </c>
      <c r="AL2966" t="s">
        <v>118</v>
      </c>
    </row>
    <row r="2967" spans="1:38" x14ac:dyDescent="0.2">
      <c r="A2967">
        <v>2863</v>
      </c>
      <c r="B2967" s="1">
        <v>45559</v>
      </c>
      <c r="C2967" s="2">
        <v>0.33333333333333331</v>
      </c>
      <c r="D2967" s="2">
        <v>0.41666666666666669</v>
      </c>
      <c r="E2967" t="s">
        <v>38</v>
      </c>
      <c r="F2967">
        <v>3</v>
      </c>
      <c r="G2967">
        <v>16</v>
      </c>
      <c r="H2967">
        <v>7</v>
      </c>
      <c r="I2967" t="s">
        <v>13</v>
      </c>
      <c r="J2967" t="s">
        <v>28</v>
      </c>
      <c r="K2967">
        <v>120.00000000000006</v>
      </c>
      <c r="L2967">
        <v>0.4375</v>
      </c>
      <c r="M2967">
        <v>0</v>
      </c>
      <c r="N2967" t="s">
        <v>73</v>
      </c>
      <c r="O2967" t="s">
        <v>106</v>
      </c>
      <c r="P2967" t="s">
        <v>112</v>
      </c>
      <c r="Q2967" t="s">
        <v>118</v>
      </c>
      <c r="R2967" t="s">
        <v>124</v>
      </c>
      <c r="S2967">
        <v>2984</v>
      </c>
      <c r="T2967">
        <v>1466</v>
      </c>
      <c r="U2967" s="1">
        <v>45346</v>
      </c>
      <c r="V2967" s="2">
        <v>0.33333333333333331</v>
      </c>
      <c r="W2967" s="2">
        <v>0.41666666666666669</v>
      </c>
      <c r="X2967" t="s">
        <v>38</v>
      </c>
      <c r="Y2967">
        <v>3</v>
      </c>
      <c r="Z2967">
        <v>16</v>
      </c>
      <c r="AA2967">
        <v>17</v>
      </c>
      <c r="AB2967" t="s">
        <v>42</v>
      </c>
      <c r="AC2967" t="s">
        <v>14</v>
      </c>
      <c r="AD2967">
        <v>120.00000000000006</v>
      </c>
      <c r="AE2967">
        <v>1.0625</v>
      </c>
      <c r="AF2967">
        <v>1</v>
      </c>
      <c r="AG2967" t="s">
        <v>77</v>
      </c>
      <c r="AH2967" t="s">
        <v>99</v>
      </c>
      <c r="AI2967" t="s">
        <v>112</v>
      </c>
      <c r="AJ2967">
        <v>2983</v>
      </c>
      <c r="AK2967">
        <v>2984</v>
      </c>
      <c r="AL2967" t="s">
        <v>118</v>
      </c>
    </row>
    <row r="2968" spans="1:38" x14ac:dyDescent="0.2">
      <c r="A2968">
        <v>287</v>
      </c>
      <c r="B2968" s="1">
        <v>45419</v>
      </c>
      <c r="C2968" s="2">
        <v>0.33333333333333331</v>
      </c>
      <c r="D2968" s="2">
        <v>0.41666666666666669</v>
      </c>
      <c r="E2968" t="s">
        <v>38</v>
      </c>
      <c r="F2968">
        <v>3</v>
      </c>
      <c r="G2968">
        <v>16</v>
      </c>
      <c r="H2968">
        <v>16</v>
      </c>
      <c r="I2968" t="s">
        <v>17</v>
      </c>
      <c r="J2968" t="s">
        <v>30</v>
      </c>
      <c r="K2968">
        <v>120.00000000000006</v>
      </c>
      <c r="L2968">
        <v>1</v>
      </c>
      <c r="M2968">
        <v>0</v>
      </c>
      <c r="N2968" t="s">
        <v>73</v>
      </c>
      <c r="O2968" t="s">
        <v>102</v>
      </c>
      <c r="P2968" t="s">
        <v>112</v>
      </c>
      <c r="Q2968" t="s">
        <v>118</v>
      </c>
      <c r="R2968" t="s">
        <v>124</v>
      </c>
      <c r="S2968">
        <v>2985</v>
      </c>
      <c r="T2968">
        <v>2863</v>
      </c>
      <c r="U2968" s="1">
        <v>45559</v>
      </c>
      <c r="V2968" s="2">
        <v>0.33333333333333331</v>
      </c>
      <c r="W2968" s="2">
        <v>0.41666666666666669</v>
      </c>
      <c r="X2968" t="s">
        <v>38</v>
      </c>
      <c r="Y2968">
        <v>3</v>
      </c>
      <c r="Z2968">
        <v>16</v>
      </c>
      <c r="AA2968">
        <v>7</v>
      </c>
      <c r="AB2968" t="s">
        <v>13</v>
      </c>
      <c r="AC2968" t="s">
        <v>28</v>
      </c>
      <c r="AD2968">
        <v>120.00000000000006</v>
      </c>
      <c r="AE2968">
        <v>0.4375</v>
      </c>
      <c r="AF2968">
        <v>0</v>
      </c>
      <c r="AG2968" t="s">
        <v>73</v>
      </c>
      <c r="AH2968" t="s">
        <v>106</v>
      </c>
      <c r="AI2968" t="s">
        <v>112</v>
      </c>
      <c r="AJ2968">
        <v>2984</v>
      </c>
      <c r="AK2968">
        <v>2985</v>
      </c>
      <c r="AL2968" t="s">
        <v>118</v>
      </c>
    </row>
    <row r="2969" spans="1:38" x14ac:dyDescent="0.2">
      <c r="A2969">
        <v>2072</v>
      </c>
      <c r="B2969" s="1">
        <v>45301</v>
      </c>
      <c r="C2969" s="2">
        <v>0.33333333333333331</v>
      </c>
      <c r="D2969" s="2">
        <v>0.41666666666666669</v>
      </c>
      <c r="E2969" t="s">
        <v>38</v>
      </c>
      <c r="F2969">
        <v>3</v>
      </c>
      <c r="G2969">
        <v>16</v>
      </c>
      <c r="H2969">
        <v>17</v>
      </c>
      <c r="I2969" t="s">
        <v>13</v>
      </c>
      <c r="J2969" t="s">
        <v>30</v>
      </c>
      <c r="K2969">
        <v>120.00000000000006</v>
      </c>
      <c r="L2969">
        <v>1.0625</v>
      </c>
      <c r="M2969">
        <v>1</v>
      </c>
      <c r="N2969" t="s">
        <v>74</v>
      </c>
      <c r="O2969" t="s">
        <v>98</v>
      </c>
      <c r="P2969" t="s">
        <v>112</v>
      </c>
      <c r="Q2969" t="s">
        <v>118</v>
      </c>
      <c r="R2969" t="s">
        <v>124</v>
      </c>
      <c r="S2969">
        <v>2986</v>
      </c>
      <c r="T2969">
        <v>287</v>
      </c>
      <c r="U2969" s="1">
        <v>45419</v>
      </c>
      <c r="V2969" s="2">
        <v>0.33333333333333331</v>
      </c>
      <c r="W2969" s="2">
        <v>0.41666666666666669</v>
      </c>
      <c r="X2969" t="s">
        <v>38</v>
      </c>
      <c r="Y2969">
        <v>3</v>
      </c>
      <c r="Z2969">
        <v>16</v>
      </c>
      <c r="AA2969">
        <v>16</v>
      </c>
      <c r="AB2969" t="s">
        <v>17</v>
      </c>
      <c r="AC2969" t="s">
        <v>30</v>
      </c>
      <c r="AD2969">
        <v>120.00000000000006</v>
      </c>
      <c r="AE2969">
        <v>1</v>
      </c>
      <c r="AF2969">
        <v>0</v>
      </c>
      <c r="AG2969" t="s">
        <v>73</v>
      </c>
      <c r="AH2969" t="s">
        <v>102</v>
      </c>
      <c r="AI2969" t="s">
        <v>112</v>
      </c>
      <c r="AJ2969">
        <v>2985</v>
      </c>
      <c r="AK2969">
        <v>2986</v>
      </c>
      <c r="AL2969" t="s">
        <v>118</v>
      </c>
    </row>
    <row r="2970" spans="1:38" x14ac:dyDescent="0.2">
      <c r="A2970">
        <v>208</v>
      </c>
      <c r="B2970" s="1">
        <v>45392</v>
      </c>
      <c r="C2970" s="2">
        <v>0.33333333333333331</v>
      </c>
      <c r="D2970" s="2">
        <v>0.41666666666666669</v>
      </c>
      <c r="E2970" t="s">
        <v>38</v>
      </c>
      <c r="F2970">
        <v>3</v>
      </c>
      <c r="G2970">
        <v>16</v>
      </c>
      <c r="H2970">
        <v>9</v>
      </c>
      <c r="I2970" t="s">
        <v>27</v>
      </c>
      <c r="J2970" t="s">
        <v>18</v>
      </c>
      <c r="K2970">
        <v>120.00000000000006</v>
      </c>
      <c r="L2970">
        <v>0.5625</v>
      </c>
      <c r="M2970">
        <v>0</v>
      </c>
      <c r="N2970" t="s">
        <v>74</v>
      </c>
      <c r="O2970" t="s">
        <v>101</v>
      </c>
      <c r="P2970" t="s">
        <v>112</v>
      </c>
      <c r="Q2970" t="s">
        <v>118</v>
      </c>
      <c r="R2970" t="s">
        <v>124</v>
      </c>
      <c r="S2970">
        <v>2988</v>
      </c>
      <c r="T2970">
        <v>1163</v>
      </c>
      <c r="U2970" s="1">
        <v>45440</v>
      </c>
      <c r="V2970" s="2">
        <v>0.33333333333333331</v>
      </c>
      <c r="W2970" s="2">
        <v>0.41666666666666669</v>
      </c>
      <c r="X2970" t="s">
        <v>38</v>
      </c>
      <c r="Y2970">
        <v>3</v>
      </c>
      <c r="Z2970">
        <v>16</v>
      </c>
      <c r="AA2970">
        <v>11</v>
      </c>
      <c r="AB2970" t="s">
        <v>13</v>
      </c>
      <c r="AC2970" t="s">
        <v>40</v>
      </c>
      <c r="AD2970">
        <v>120.00000000000006</v>
      </c>
      <c r="AE2970">
        <v>0.6875</v>
      </c>
      <c r="AF2970">
        <v>0</v>
      </c>
      <c r="AG2970" t="s">
        <v>73</v>
      </c>
      <c r="AH2970" t="s">
        <v>102</v>
      </c>
      <c r="AI2970" t="s">
        <v>112</v>
      </c>
      <c r="AJ2970">
        <v>2987</v>
      </c>
      <c r="AK2970">
        <v>2988</v>
      </c>
      <c r="AL2970" t="s">
        <v>118</v>
      </c>
    </row>
    <row r="2971" spans="1:38" x14ac:dyDescent="0.2">
      <c r="A2971">
        <v>899</v>
      </c>
      <c r="B2971" s="1">
        <v>45292</v>
      </c>
      <c r="C2971" s="2">
        <v>0.33333333333333331</v>
      </c>
      <c r="D2971" s="2">
        <v>0.35416666666666669</v>
      </c>
      <c r="E2971" t="s">
        <v>38</v>
      </c>
      <c r="F2971">
        <v>3</v>
      </c>
      <c r="G2971">
        <v>16</v>
      </c>
      <c r="H2971">
        <v>3</v>
      </c>
      <c r="I2971" t="s">
        <v>17</v>
      </c>
      <c r="J2971" t="s">
        <v>40</v>
      </c>
      <c r="K2971">
        <v>30.000000000000053</v>
      </c>
      <c r="L2971">
        <v>0.1875</v>
      </c>
      <c r="M2971">
        <v>0</v>
      </c>
      <c r="N2971" t="s">
        <v>72</v>
      </c>
      <c r="O2971" t="s">
        <v>98</v>
      </c>
      <c r="P2971" t="s">
        <v>112</v>
      </c>
      <c r="Q2971" t="s">
        <v>117</v>
      </c>
      <c r="R2971" t="s">
        <v>118</v>
      </c>
      <c r="S2971">
        <v>2980</v>
      </c>
      <c r="T2971">
        <v>2050</v>
      </c>
      <c r="U2971" s="1">
        <v>45297</v>
      </c>
      <c r="V2971" s="2">
        <v>0.33333333333333331</v>
      </c>
      <c r="W2971" s="2">
        <v>0.39583333333333331</v>
      </c>
      <c r="X2971" t="s">
        <v>38</v>
      </c>
      <c r="Y2971">
        <v>3</v>
      </c>
      <c r="Z2971">
        <v>16</v>
      </c>
      <c r="AA2971">
        <v>7</v>
      </c>
      <c r="AB2971" t="s">
        <v>13</v>
      </c>
      <c r="AC2971" t="s">
        <v>23</v>
      </c>
      <c r="AD2971">
        <v>90</v>
      </c>
      <c r="AE2971">
        <v>0.4375</v>
      </c>
      <c r="AF2971">
        <v>0</v>
      </c>
      <c r="AG2971" t="s">
        <v>77</v>
      </c>
      <c r="AH2971" t="s">
        <v>98</v>
      </c>
      <c r="AI2971" t="s">
        <v>112</v>
      </c>
      <c r="AJ2971">
        <v>2979</v>
      </c>
      <c r="AK2971">
        <v>2980</v>
      </c>
      <c r="AL2971" t="s">
        <v>118</v>
      </c>
    </row>
    <row r="2972" spans="1:38" x14ac:dyDescent="0.2">
      <c r="A2972">
        <v>2479</v>
      </c>
      <c r="B2972" s="1">
        <v>45513</v>
      </c>
      <c r="C2972" s="2">
        <v>0.33333333333333331</v>
      </c>
      <c r="D2972" s="2">
        <v>0.375</v>
      </c>
      <c r="E2972" t="s">
        <v>38</v>
      </c>
      <c r="F2972">
        <v>3</v>
      </c>
      <c r="G2972">
        <v>16</v>
      </c>
      <c r="H2972">
        <v>18</v>
      </c>
      <c r="I2972" t="s">
        <v>27</v>
      </c>
      <c r="J2972" t="s">
        <v>30</v>
      </c>
      <c r="K2972">
        <v>60.000000000000028</v>
      </c>
      <c r="L2972">
        <v>1.125</v>
      </c>
      <c r="M2972">
        <v>1</v>
      </c>
      <c r="N2972" t="s">
        <v>76</v>
      </c>
      <c r="O2972" t="s">
        <v>105</v>
      </c>
      <c r="P2972" t="s">
        <v>112</v>
      </c>
      <c r="Q2972" t="s">
        <v>118</v>
      </c>
      <c r="R2972" t="s">
        <v>118</v>
      </c>
      <c r="S2972">
        <v>2989</v>
      </c>
      <c r="T2972">
        <v>208</v>
      </c>
      <c r="U2972" s="1">
        <v>45392</v>
      </c>
      <c r="V2972" s="2">
        <v>0.33333333333333331</v>
      </c>
      <c r="W2972" s="2">
        <v>0.41666666666666669</v>
      </c>
      <c r="X2972" t="s">
        <v>38</v>
      </c>
      <c r="Y2972">
        <v>3</v>
      </c>
      <c r="Z2972">
        <v>16</v>
      </c>
      <c r="AA2972">
        <v>9</v>
      </c>
      <c r="AB2972" t="s">
        <v>27</v>
      </c>
      <c r="AC2972" t="s">
        <v>18</v>
      </c>
      <c r="AD2972">
        <v>120.00000000000006</v>
      </c>
      <c r="AE2972">
        <v>0.5625</v>
      </c>
      <c r="AF2972">
        <v>0</v>
      </c>
      <c r="AG2972" t="s">
        <v>74</v>
      </c>
      <c r="AH2972" t="s">
        <v>101</v>
      </c>
      <c r="AI2972" t="s">
        <v>112</v>
      </c>
      <c r="AJ2972">
        <v>2988</v>
      </c>
      <c r="AK2972">
        <v>2989</v>
      </c>
      <c r="AL2972" t="s">
        <v>118</v>
      </c>
    </row>
    <row r="2973" spans="1:38" x14ac:dyDescent="0.2">
      <c r="A2973">
        <v>667</v>
      </c>
      <c r="B2973" s="1">
        <v>45381</v>
      </c>
      <c r="C2973" s="2">
        <v>0.33333333333333331</v>
      </c>
      <c r="D2973" s="2">
        <v>0.375</v>
      </c>
      <c r="E2973" t="s">
        <v>38</v>
      </c>
      <c r="F2973">
        <v>3</v>
      </c>
      <c r="G2973">
        <v>16</v>
      </c>
      <c r="H2973">
        <v>19</v>
      </c>
      <c r="I2973" t="s">
        <v>13</v>
      </c>
      <c r="J2973" t="s">
        <v>28</v>
      </c>
      <c r="K2973">
        <v>60.000000000000028</v>
      </c>
      <c r="L2973">
        <v>1.1875</v>
      </c>
      <c r="M2973">
        <v>1</v>
      </c>
      <c r="N2973" t="s">
        <v>77</v>
      </c>
      <c r="O2973" t="s">
        <v>100</v>
      </c>
      <c r="P2973" t="s">
        <v>112</v>
      </c>
      <c r="Q2973" t="s">
        <v>118</v>
      </c>
      <c r="R2973" t="s">
        <v>118</v>
      </c>
      <c r="S2973">
        <v>2990</v>
      </c>
      <c r="T2973">
        <v>2479</v>
      </c>
      <c r="U2973" s="1">
        <v>45513</v>
      </c>
      <c r="V2973" s="2">
        <v>0.33333333333333331</v>
      </c>
      <c r="W2973" s="2">
        <v>0.375</v>
      </c>
      <c r="X2973" t="s">
        <v>38</v>
      </c>
      <c r="Y2973">
        <v>3</v>
      </c>
      <c r="Z2973">
        <v>16</v>
      </c>
      <c r="AA2973">
        <v>18</v>
      </c>
      <c r="AB2973" t="s">
        <v>27</v>
      </c>
      <c r="AC2973" t="s">
        <v>30</v>
      </c>
      <c r="AD2973">
        <v>60.000000000000028</v>
      </c>
      <c r="AE2973">
        <v>1.125</v>
      </c>
      <c r="AF2973">
        <v>1</v>
      </c>
      <c r="AG2973" t="s">
        <v>76</v>
      </c>
      <c r="AH2973" t="s">
        <v>105</v>
      </c>
      <c r="AI2973" t="s">
        <v>112</v>
      </c>
      <c r="AJ2973">
        <v>2989</v>
      </c>
      <c r="AK2973">
        <v>2990</v>
      </c>
      <c r="AL2973" t="s">
        <v>118</v>
      </c>
    </row>
    <row r="2974" spans="1:38" x14ac:dyDescent="0.2">
      <c r="A2974">
        <v>2482</v>
      </c>
      <c r="B2974" s="1">
        <v>45644</v>
      </c>
      <c r="C2974" s="2">
        <v>0.33333333333333331</v>
      </c>
      <c r="D2974" s="2">
        <v>0.375</v>
      </c>
      <c r="E2974" t="s">
        <v>38</v>
      </c>
      <c r="F2974">
        <v>3</v>
      </c>
      <c r="G2974">
        <v>16</v>
      </c>
      <c r="H2974">
        <v>9</v>
      </c>
      <c r="I2974" t="s">
        <v>39</v>
      </c>
      <c r="J2974" t="s">
        <v>14</v>
      </c>
      <c r="K2974">
        <v>60.000000000000028</v>
      </c>
      <c r="L2974">
        <v>0.5625</v>
      </c>
      <c r="M2974">
        <v>0</v>
      </c>
      <c r="N2974" t="s">
        <v>74</v>
      </c>
      <c r="O2974" t="s">
        <v>109</v>
      </c>
      <c r="P2974" t="s">
        <v>112</v>
      </c>
      <c r="Q2974" t="s">
        <v>118</v>
      </c>
      <c r="R2974" t="s">
        <v>118</v>
      </c>
      <c r="S2974">
        <v>2991</v>
      </c>
      <c r="T2974">
        <v>667</v>
      </c>
      <c r="U2974" s="1">
        <v>45381</v>
      </c>
      <c r="V2974" s="2">
        <v>0.33333333333333331</v>
      </c>
      <c r="W2974" s="2">
        <v>0.375</v>
      </c>
      <c r="X2974" t="s">
        <v>38</v>
      </c>
      <c r="Y2974">
        <v>3</v>
      </c>
      <c r="Z2974">
        <v>16</v>
      </c>
      <c r="AA2974">
        <v>19</v>
      </c>
      <c r="AB2974" t="s">
        <v>13</v>
      </c>
      <c r="AC2974" t="s">
        <v>28</v>
      </c>
      <c r="AD2974">
        <v>60.000000000000028</v>
      </c>
      <c r="AE2974">
        <v>1.1875</v>
      </c>
      <c r="AF2974">
        <v>1</v>
      </c>
      <c r="AG2974" t="s">
        <v>77</v>
      </c>
      <c r="AH2974" t="s">
        <v>100</v>
      </c>
      <c r="AI2974" t="s">
        <v>112</v>
      </c>
      <c r="AJ2974">
        <v>2990</v>
      </c>
      <c r="AK2974">
        <v>2991</v>
      </c>
      <c r="AL2974" t="s">
        <v>118</v>
      </c>
    </row>
    <row r="2975" spans="1:38" x14ac:dyDescent="0.2">
      <c r="A2975">
        <v>71</v>
      </c>
      <c r="B2975" s="1">
        <v>45654</v>
      </c>
      <c r="C2975" s="2">
        <v>0.33333333333333331</v>
      </c>
      <c r="D2975" s="2">
        <v>0.39583333333333331</v>
      </c>
      <c r="E2975" t="s">
        <v>38</v>
      </c>
      <c r="F2975">
        <v>3</v>
      </c>
      <c r="G2975">
        <v>16</v>
      </c>
      <c r="H2975">
        <v>9</v>
      </c>
      <c r="I2975" t="s">
        <v>39</v>
      </c>
      <c r="J2975" t="s">
        <v>28</v>
      </c>
      <c r="K2975">
        <v>90</v>
      </c>
      <c r="L2975">
        <v>0.5625</v>
      </c>
      <c r="M2975">
        <v>0</v>
      </c>
      <c r="N2975" t="s">
        <v>77</v>
      </c>
      <c r="O2975" t="s">
        <v>109</v>
      </c>
      <c r="P2975" t="s">
        <v>112</v>
      </c>
      <c r="Q2975" t="s">
        <v>118</v>
      </c>
      <c r="R2975" t="s">
        <v>118</v>
      </c>
      <c r="S2975">
        <v>2992</v>
      </c>
      <c r="T2975">
        <v>2482</v>
      </c>
      <c r="U2975" s="1">
        <v>45644</v>
      </c>
      <c r="V2975" s="2">
        <v>0.33333333333333331</v>
      </c>
      <c r="W2975" s="2">
        <v>0.375</v>
      </c>
      <c r="X2975" t="s">
        <v>38</v>
      </c>
      <c r="Y2975">
        <v>3</v>
      </c>
      <c r="Z2975">
        <v>16</v>
      </c>
      <c r="AA2975">
        <v>9</v>
      </c>
      <c r="AB2975" t="s">
        <v>39</v>
      </c>
      <c r="AC2975" t="s">
        <v>14</v>
      </c>
      <c r="AD2975">
        <v>60.000000000000028</v>
      </c>
      <c r="AE2975">
        <v>0.5625</v>
      </c>
      <c r="AF2975">
        <v>0</v>
      </c>
      <c r="AG2975" t="s">
        <v>74</v>
      </c>
      <c r="AH2975" t="s">
        <v>109</v>
      </c>
      <c r="AI2975" t="s">
        <v>112</v>
      </c>
      <c r="AJ2975">
        <v>2991</v>
      </c>
      <c r="AK2975">
        <v>2992</v>
      </c>
      <c r="AL2975" t="s">
        <v>118</v>
      </c>
    </row>
    <row r="2976" spans="1:38" x14ac:dyDescent="0.2">
      <c r="A2976">
        <v>179</v>
      </c>
      <c r="B2976" s="1">
        <v>45571</v>
      </c>
      <c r="C2976" s="2">
        <v>0.33333333333333331</v>
      </c>
      <c r="D2976" s="2">
        <v>0.35416666666666669</v>
      </c>
      <c r="E2976" t="s">
        <v>38</v>
      </c>
      <c r="F2976">
        <v>3</v>
      </c>
      <c r="G2976">
        <v>16</v>
      </c>
      <c r="H2976">
        <v>18</v>
      </c>
      <c r="I2976" t="s">
        <v>39</v>
      </c>
      <c r="J2976" t="s">
        <v>28</v>
      </c>
      <c r="K2976">
        <v>30.000000000000053</v>
      </c>
      <c r="L2976">
        <v>1.125</v>
      </c>
      <c r="M2976">
        <v>1</v>
      </c>
      <c r="N2976" t="s">
        <v>71</v>
      </c>
      <c r="O2976" t="s">
        <v>107</v>
      </c>
      <c r="P2976" t="s">
        <v>112</v>
      </c>
      <c r="Q2976" t="s">
        <v>118</v>
      </c>
      <c r="R2976" t="s">
        <v>118</v>
      </c>
      <c r="S2976">
        <v>2993</v>
      </c>
      <c r="T2976">
        <v>71</v>
      </c>
      <c r="U2976" s="1">
        <v>45654</v>
      </c>
      <c r="V2976" s="2">
        <v>0.33333333333333331</v>
      </c>
      <c r="W2976" s="2">
        <v>0.39583333333333331</v>
      </c>
      <c r="X2976" t="s">
        <v>38</v>
      </c>
      <c r="Y2976">
        <v>3</v>
      </c>
      <c r="Z2976">
        <v>16</v>
      </c>
      <c r="AA2976">
        <v>9</v>
      </c>
      <c r="AB2976" t="s">
        <v>39</v>
      </c>
      <c r="AC2976" t="s">
        <v>28</v>
      </c>
      <c r="AD2976">
        <v>90</v>
      </c>
      <c r="AE2976">
        <v>0.5625</v>
      </c>
      <c r="AF2976">
        <v>0</v>
      </c>
      <c r="AG2976" t="s">
        <v>77</v>
      </c>
      <c r="AH2976" t="s">
        <v>109</v>
      </c>
      <c r="AI2976" t="s">
        <v>112</v>
      </c>
      <c r="AJ2976">
        <v>2992</v>
      </c>
      <c r="AK2976">
        <v>2993</v>
      </c>
      <c r="AL2976" t="s">
        <v>118</v>
      </c>
    </row>
    <row r="2977" spans="1:38" x14ac:dyDescent="0.2">
      <c r="A2977">
        <v>382</v>
      </c>
      <c r="B2977" s="1">
        <v>45407</v>
      </c>
      <c r="C2977" s="2">
        <v>0.33333333333333331</v>
      </c>
      <c r="D2977" s="2">
        <v>0.39583333333333331</v>
      </c>
      <c r="E2977" t="s">
        <v>38</v>
      </c>
      <c r="F2977">
        <v>3</v>
      </c>
      <c r="G2977">
        <v>16</v>
      </c>
      <c r="H2977">
        <v>10</v>
      </c>
      <c r="I2977" t="s">
        <v>39</v>
      </c>
      <c r="J2977" t="s">
        <v>30</v>
      </c>
      <c r="K2977">
        <v>90</v>
      </c>
      <c r="L2977">
        <v>0.625</v>
      </c>
      <c r="M2977">
        <v>0</v>
      </c>
      <c r="N2977" t="s">
        <v>75</v>
      </c>
      <c r="O2977" t="s">
        <v>101</v>
      </c>
      <c r="P2977" t="s">
        <v>112</v>
      </c>
      <c r="Q2977" t="s">
        <v>118</v>
      </c>
      <c r="R2977" t="s">
        <v>118</v>
      </c>
      <c r="S2977">
        <v>2994</v>
      </c>
      <c r="T2977">
        <v>179</v>
      </c>
      <c r="U2977" s="1">
        <v>45571</v>
      </c>
      <c r="V2977" s="2">
        <v>0.33333333333333331</v>
      </c>
      <c r="W2977" s="2">
        <v>0.35416666666666669</v>
      </c>
      <c r="X2977" t="s">
        <v>38</v>
      </c>
      <c r="Y2977">
        <v>3</v>
      </c>
      <c r="Z2977">
        <v>16</v>
      </c>
      <c r="AA2977">
        <v>18</v>
      </c>
      <c r="AB2977" t="s">
        <v>39</v>
      </c>
      <c r="AC2977" t="s">
        <v>28</v>
      </c>
      <c r="AD2977">
        <v>30.000000000000053</v>
      </c>
      <c r="AE2977">
        <v>1.125</v>
      </c>
      <c r="AF2977">
        <v>1</v>
      </c>
      <c r="AG2977" t="s">
        <v>71</v>
      </c>
      <c r="AH2977" t="s">
        <v>107</v>
      </c>
      <c r="AI2977" t="s">
        <v>112</v>
      </c>
      <c r="AJ2977">
        <v>2993</v>
      </c>
      <c r="AK2977">
        <v>2994</v>
      </c>
      <c r="AL2977" t="s">
        <v>118</v>
      </c>
    </row>
    <row r="2978" spans="1:38" x14ac:dyDescent="0.2">
      <c r="A2978">
        <v>1163</v>
      </c>
      <c r="B2978" s="1">
        <v>45440</v>
      </c>
      <c r="C2978" s="2">
        <v>0.33333333333333331</v>
      </c>
      <c r="D2978" s="2">
        <v>0.41666666666666669</v>
      </c>
      <c r="E2978" t="s">
        <v>38</v>
      </c>
      <c r="F2978">
        <v>3</v>
      </c>
      <c r="G2978">
        <v>16</v>
      </c>
      <c r="H2978">
        <v>11</v>
      </c>
      <c r="I2978" t="s">
        <v>13</v>
      </c>
      <c r="J2978" t="s">
        <v>40</v>
      </c>
      <c r="K2978">
        <v>120.00000000000006</v>
      </c>
      <c r="L2978">
        <v>0.6875</v>
      </c>
      <c r="M2978">
        <v>0</v>
      </c>
      <c r="N2978" t="s">
        <v>73</v>
      </c>
      <c r="O2978" t="s">
        <v>102</v>
      </c>
      <c r="P2978" t="s">
        <v>112</v>
      </c>
      <c r="Q2978" t="s">
        <v>118</v>
      </c>
      <c r="R2978" t="s">
        <v>124</v>
      </c>
      <c r="S2978">
        <v>2987</v>
      </c>
      <c r="T2978">
        <v>2072</v>
      </c>
      <c r="U2978" s="1">
        <v>45301</v>
      </c>
      <c r="V2978" s="2">
        <v>0.33333333333333331</v>
      </c>
      <c r="W2978" s="2">
        <v>0.41666666666666669</v>
      </c>
      <c r="X2978" t="s">
        <v>38</v>
      </c>
      <c r="Y2978">
        <v>3</v>
      </c>
      <c r="Z2978">
        <v>16</v>
      </c>
      <c r="AA2978">
        <v>17</v>
      </c>
      <c r="AB2978" t="s">
        <v>13</v>
      </c>
      <c r="AC2978" t="s">
        <v>30</v>
      </c>
      <c r="AD2978">
        <v>120.00000000000006</v>
      </c>
      <c r="AE2978">
        <v>1.0625</v>
      </c>
      <c r="AF2978">
        <v>1</v>
      </c>
      <c r="AG2978" t="s">
        <v>74</v>
      </c>
      <c r="AH2978" t="s">
        <v>98</v>
      </c>
      <c r="AI2978" t="s">
        <v>112</v>
      </c>
      <c r="AJ2978">
        <v>2986</v>
      </c>
      <c r="AK2978">
        <v>2987</v>
      </c>
      <c r="AL2978" t="s">
        <v>118</v>
      </c>
    </row>
    <row r="2979" spans="1:38" x14ac:dyDescent="0.2">
      <c r="A2979">
        <v>2050</v>
      </c>
      <c r="B2979" s="1">
        <v>45297</v>
      </c>
      <c r="C2979" s="2">
        <v>0.33333333333333331</v>
      </c>
      <c r="D2979" s="2">
        <v>0.39583333333333331</v>
      </c>
      <c r="E2979" t="s">
        <v>38</v>
      </c>
      <c r="F2979">
        <v>3</v>
      </c>
      <c r="G2979">
        <v>16</v>
      </c>
      <c r="H2979">
        <v>7</v>
      </c>
      <c r="I2979" t="s">
        <v>13</v>
      </c>
      <c r="J2979" t="s">
        <v>23</v>
      </c>
      <c r="K2979">
        <v>90</v>
      </c>
      <c r="L2979">
        <v>0.4375</v>
      </c>
      <c r="M2979">
        <v>0</v>
      </c>
      <c r="N2979" t="s">
        <v>77</v>
      </c>
      <c r="O2979" t="s">
        <v>98</v>
      </c>
      <c r="P2979" t="s">
        <v>112</v>
      </c>
      <c r="Q2979" t="s">
        <v>118</v>
      </c>
      <c r="R2979" t="s">
        <v>118</v>
      </c>
      <c r="S2979">
        <v>2979</v>
      </c>
      <c r="T2979">
        <v>2425</v>
      </c>
      <c r="U2979" s="1">
        <v>45423</v>
      </c>
      <c r="V2979" s="2">
        <v>0.33333333333333331</v>
      </c>
      <c r="W2979" s="2">
        <v>0.41666666666666669</v>
      </c>
      <c r="X2979" t="s">
        <v>38</v>
      </c>
      <c r="Y2979">
        <v>3</v>
      </c>
      <c r="Z2979">
        <v>16</v>
      </c>
      <c r="AA2979">
        <v>14</v>
      </c>
      <c r="AB2979" t="s">
        <v>42</v>
      </c>
      <c r="AC2979" t="s">
        <v>18</v>
      </c>
      <c r="AD2979">
        <v>120.00000000000006</v>
      </c>
      <c r="AE2979">
        <v>0.875</v>
      </c>
      <c r="AF2979">
        <v>0</v>
      </c>
      <c r="AG2979" t="s">
        <v>77</v>
      </c>
      <c r="AH2979" t="s">
        <v>102</v>
      </c>
      <c r="AI2979" t="s">
        <v>112</v>
      </c>
      <c r="AJ2979">
        <v>2978</v>
      </c>
      <c r="AK2979">
        <v>2979</v>
      </c>
      <c r="AL2979" t="s">
        <v>118</v>
      </c>
    </row>
    <row r="2980" spans="1:38" x14ac:dyDescent="0.2">
      <c r="A2980">
        <v>95</v>
      </c>
      <c r="B2980" s="1">
        <v>45513</v>
      </c>
      <c r="C2980" s="2">
        <v>0.33333333333333331</v>
      </c>
      <c r="D2980" s="2">
        <v>0.39583333333333331</v>
      </c>
      <c r="E2980" t="s">
        <v>38</v>
      </c>
      <c r="F2980">
        <v>3</v>
      </c>
      <c r="G2980">
        <v>16</v>
      </c>
      <c r="H2980">
        <v>12</v>
      </c>
      <c r="I2980" t="s">
        <v>27</v>
      </c>
      <c r="J2980" t="s">
        <v>14</v>
      </c>
      <c r="K2980">
        <v>90</v>
      </c>
      <c r="L2980">
        <v>0.75</v>
      </c>
      <c r="M2980">
        <v>0</v>
      </c>
      <c r="N2980" t="s">
        <v>76</v>
      </c>
      <c r="O2980" t="s">
        <v>105</v>
      </c>
      <c r="P2980" t="s">
        <v>112</v>
      </c>
      <c r="Q2980" t="s">
        <v>118</v>
      </c>
      <c r="R2980" t="s">
        <v>118</v>
      </c>
      <c r="S2980">
        <v>2976</v>
      </c>
      <c r="T2980">
        <v>2186</v>
      </c>
      <c r="U2980" s="1">
        <v>45651</v>
      </c>
      <c r="V2980" s="2">
        <v>0.33333333333333331</v>
      </c>
      <c r="W2980" s="2">
        <v>0.35416666666666669</v>
      </c>
      <c r="X2980" t="s">
        <v>38</v>
      </c>
      <c r="Y2980">
        <v>3</v>
      </c>
      <c r="Z2980">
        <v>16</v>
      </c>
      <c r="AA2980">
        <v>1</v>
      </c>
      <c r="AB2980" t="s">
        <v>39</v>
      </c>
      <c r="AC2980" t="s">
        <v>28</v>
      </c>
      <c r="AD2980">
        <v>30.000000000000053</v>
      </c>
      <c r="AE2980">
        <v>6.25E-2</v>
      </c>
      <c r="AF2980">
        <v>0</v>
      </c>
      <c r="AG2980" t="s">
        <v>74</v>
      </c>
      <c r="AH2980" t="s">
        <v>109</v>
      </c>
      <c r="AI2980" t="s">
        <v>112</v>
      </c>
      <c r="AJ2980">
        <v>2975</v>
      </c>
      <c r="AK2980">
        <v>2976</v>
      </c>
      <c r="AL2980" t="s">
        <v>118</v>
      </c>
    </row>
    <row r="2981" spans="1:38" x14ac:dyDescent="0.2">
      <c r="A2981">
        <v>2489</v>
      </c>
      <c r="B2981" s="1">
        <v>45480</v>
      </c>
      <c r="C2981" s="2">
        <v>0.33333333333333331</v>
      </c>
      <c r="D2981" s="2">
        <v>0.39583333333333331</v>
      </c>
      <c r="E2981" t="s">
        <v>38</v>
      </c>
      <c r="F2981">
        <v>3</v>
      </c>
      <c r="G2981">
        <v>16</v>
      </c>
      <c r="H2981">
        <v>8</v>
      </c>
      <c r="I2981" t="s">
        <v>17</v>
      </c>
      <c r="J2981" t="s">
        <v>23</v>
      </c>
      <c r="K2981">
        <v>90</v>
      </c>
      <c r="L2981">
        <v>0.5</v>
      </c>
      <c r="M2981">
        <v>0</v>
      </c>
      <c r="N2981" t="s">
        <v>71</v>
      </c>
      <c r="O2981" t="s">
        <v>104</v>
      </c>
      <c r="P2981" t="s">
        <v>112</v>
      </c>
      <c r="Q2981" t="s">
        <v>118</v>
      </c>
      <c r="R2981" t="s">
        <v>118</v>
      </c>
      <c r="S2981">
        <v>2977</v>
      </c>
      <c r="T2981">
        <v>95</v>
      </c>
      <c r="U2981" s="1">
        <v>45513</v>
      </c>
      <c r="V2981" s="2">
        <v>0.33333333333333331</v>
      </c>
      <c r="W2981" s="2">
        <v>0.39583333333333331</v>
      </c>
      <c r="X2981" t="s">
        <v>38</v>
      </c>
      <c r="Y2981">
        <v>3</v>
      </c>
      <c r="Z2981">
        <v>16</v>
      </c>
      <c r="AA2981">
        <v>12</v>
      </c>
      <c r="AB2981" t="s">
        <v>27</v>
      </c>
      <c r="AC2981" t="s">
        <v>14</v>
      </c>
      <c r="AD2981">
        <v>90</v>
      </c>
      <c r="AE2981">
        <v>0.75</v>
      </c>
      <c r="AF2981">
        <v>0</v>
      </c>
      <c r="AG2981" t="s">
        <v>76</v>
      </c>
      <c r="AH2981" t="s">
        <v>105</v>
      </c>
      <c r="AI2981" t="s">
        <v>112</v>
      </c>
      <c r="AJ2981">
        <v>2976</v>
      </c>
      <c r="AK2981">
        <v>2977</v>
      </c>
      <c r="AL2981" t="s">
        <v>118</v>
      </c>
    </row>
    <row r="2982" spans="1:38" x14ac:dyDescent="0.2">
      <c r="A2982">
        <v>1436</v>
      </c>
      <c r="B2982" s="1">
        <v>45329</v>
      </c>
      <c r="C2982" s="2">
        <v>0.33333333333333331</v>
      </c>
      <c r="D2982" s="2">
        <v>0.39583333333333331</v>
      </c>
      <c r="E2982" t="s">
        <v>38</v>
      </c>
      <c r="F2982">
        <v>3</v>
      </c>
      <c r="G2982">
        <v>16</v>
      </c>
      <c r="H2982">
        <v>16</v>
      </c>
      <c r="I2982" t="s">
        <v>17</v>
      </c>
      <c r="J2982" t="s">
        <v>18</v>
      </c>
      <c r="K2982">
        <v>90</v>
      </c>
      <c r="L2982">
        <v>1</v>
      </c>
      <c r="M2982">
        <v>0</v>
      </c>
      <c r="N2982" t="s">
        <v>74</v>
      </c>
      <c r="O2982" t="s">
        <v>99</v>
      </c>
      <c r="P2982" t="s">
        <v>112</v>
      </c>
      <c r="Q2982" t="s">
        <v>118</v>
      </c>
      <c r="R2982" t="s">
        <v>118</v>
      </c>
      <c r="S2982">
        <v>2995</v>
      </c>
      <c r="T2982">
        <v>382</v>
      </c>
      <c r="U2982" s="1">
        <v>45407</v>
      </c>
      <c r="V2982" s="2">
        <v>0.33333333333333331</v>
      </c>
      <c r="W2982" s="2">
        <v>0.39583333333333331</v>
      </c>
      <c r="X2982" t="s">
        <v>38</v>
      </c>
      <c r="Y2982">
        <v>3</v>
      </c>
      <c r="Z2982">
        <v>16</v>
      </c>
      <c r="AA2982">
        <v>10</v>
      </c>
      <c r="AB2982" t="s">
        <v>39</v>
      </c>
      <c r="AC2982" t="s">
        <v>30</v>
      </c>
      <c r="AD2982">
        <v>90</v>
      </c>
      <c r="AE2982">
        <v>0.625</v>
      </c>
      <c r="AF2982">
        <v>0</v>
      </c>
      <c r="AG2982" t="s">
        <v>75</v>
      </c>
      <c r="AH2982" t="s">
        <v>101</v>
      </c>
      <c r="AI2982" t="s">
        <v>112</v>
      </c>
      <c r="AJ2982">
        <v>2994</v>
      </c>
      <c r="AK2982">
        <v>2995</v>
      </c>
      <c r="AL2982" t="s">
        <v>118</v>
      </c>
    </row>
    <row r="2983" spans="1:38" x14ac:dyDescent="0.2">
      <c r="A2983">
        <v>1327</v>
      </c>
      <c r="B2983" s="1">
        <v>45317</v>
      </c>
      <c r="C2983" s="2">
        <v>0.33333333333333331</v>
      </c>
      <c r="D2983" s="2">
        <v>0.35416666666666669</v>
      </c>
      <c r="E2983" t="s">
        <v>38</v>
      </c>
      <c r="F2983">
        <v>3</v>
      </c>
      <c r="G2983">
        <v>16</v>
      </c>
      <c r="H2983">
        <v>2</v>
      </c>
      <c r="I2983" t="s">
        <v>27</v>
      </c>
      <c r="J2983" t="s">
        <v>30</v>
      </c>
      <c r="K2983">
        <v>30.000000000000053</v>
      </c>
      <c r="L2983">
        <v>0.125</v>
      </c>
      <c r="M2983">
        <v>0</v>
      </c>
      <c r="N2983" t="s">
        <v>76</v>
      </c>
      <c r="O2983" t="s">
        <v>98</v>
      </c>
      <c r="P2983" t="s">
        <v>112</v>
      </c>
      <c r="Q2983" t="s">
        <v>117</v>
      </c>
      <c r="R2983" t="s">
        <v>118</v>
      </c>
      <c r="S2983">
        <v>2962</v>
      </c>
      <c r="T2983">
        <v>2935</v>
      </c>
      <c r="U2983" s="1">
        <v>45467</v>
      </c>
      <c r="V2983" s="2">
        <v>0.35416666666666669</v>
      </c>
      <c r="W2983" s="2">
        <v>0.375</v>
      </c>
      <c r="X2983" t="s">
        <v>38</v>
      </c>
      <c r="Y2983">
        <v>3</v>
      </c>
      <c r="Z2983">
        <v>16</v>
      </c>
      <c r="AA2983">
        <v>15</v>
      </c>
      <c r="AB2983" t="s">
        <v>22</v>
      </c>
      <c r="AC2983" t="s">
        <v>40</v>
      </c>
      <c r="AD2983">
        <v>29.999999999999972</v>
      </c>
      <c r="AE2983">
        <v>0.9375</v>
      </c>
      <c r="AF2983">
        <v>0</v>
      </c>
      <c r="AG2983" t="s">
        <v>72</v>
      </c>
      <c r="AH2983" t="s">
        <v>103</v>
      </c>
      <c r="AI2983" t="s">
        <v>112</v>
      </c>
      <c r="AJ2983">
        <v>2961</v>
      </c>
      <c r="AK2983">
        <v>2962</v>
      </c>
      <c r="AL2983" t="s">
        <v>118</v>
      </c>
    </row>
    <row r="2984" spans="1:38" x14ac:dyDescent="0.2">
      <c r="A2984">
        <v>175</v>
      </c>
      <c r="B2984" s="1">
        <v>45557</v>
      </c>
      <c r="C2984" s="2">
        <v>0.33333333333333331</v>
      </c>
      <c r="D2984" s="2">
        <v>0.375</v>
      </c>
      <c r="E2984" t="s">
        <v>38</v>
      </c>
      <c r="F2984">
        <v>3</v>
      </c>
      <c r="G2984">
        <v>16</v>
      </c>
      <c r="H2984">
        <v>12</v>
      </c>
      <c r="I2984" t="s">
        <v>39</v>
      </c>
      <c r="J2984" t="s">
        <v>40</v>
      </c>
      <c r="K2984">
        <v>60.000000000000028</v>
      </c>
      <c r="L2984">
        <v>0.75</v>
      </c>
      <c r="M2984">
        <v>0</v>
      </c>
      <c r="N2984" t="s">
        <v>71</v>
      </c>
      <c r="O2984" t="s">
        <v>106</v>
      </c>
      <c r="P2984" t="s">
        <v>112</v>
      </c>
      <c r="Q2984" t="s">
        <v>118</v>
      </c>
      <c r="R2984" t="s">
        <v>118</v>
      </c>
      <c r="S2984">
        <v>2963</v>
      </c>
      <c r="T2984">
        <v>1327</v>
      </c>
      <c r="U2984" s="1">
        <v>45317</v>
      </c>
      <c r="V2984" s="2">
        <v>0.33333333333333331</v>
      </c>
      <c r="W2984" s="2">
        <v>0.35416666666666669</v>
      </c>
      <c r="X2984" t="s">
        <v>38</v>
      </c>
      <c r="Y2984">
        <v>3</v>
      </c>
      <c r="Z2984">
        <v>16</v>
      </c>
      <c r="AA2984">
        <v>2</v>
      </c>
      <c r="AB2984" t="s">
        <v>27</v>
      </c>
      <c r="AC2984" t="s">
        <v>30</v>
      </c>
      <c r="AD2984">
        <v>30.000000000000053</v>
      </c>
      <c r="AE2984">
        <v>0.125</v>
      </c>
      <c r="AF2984">
        <v>0</v>
      </c>
      <c r="AG2984" t="s">
        <v>76</v>
      </c>
      <c r="AH2984" t="s">
        <v>98</v>
      </c>
      <c r="AI2984" t="s">
        <v>112</v>
      </c>
      <c r="AJ2984">
        <v>2962</v>
      </c>
      <c r="AK2984">
        <v>2963</v>
      </c>
      <c r="AL2984" t="s">
        <v>118</v>
      </c>
    </row>
    <row r="2985" spans="1:38" x14ac:dyDescent="0.2">
      <c r="A2985">
        <v>2286</v>
      </c>
      <c r="B2985" s="1">
        <v>45461</v>
      </c>
      <c r="C2985" s="2">
        <v>0.33333333333333331</v>
      </c>
      <c r="D2985" s="2">
        <v>0.375</v>
      </c>
      <c r="E2985" t="s">
        <v>38</v>
      </c>
      <c r="F2985">
        <v>3</v>
      </c>
      <c r="G2985">
        <v>16</v>
      </c>
      <c r="H2985">
        <v>8</v>
      </c>
      <c r="I2985" t="s">
        <v>13</v>
      </c>
      <c r="J2985" t="s">
        <v>40</v>
      </c>
      <c r="K2985">
        <v>60.000000000000028</v>
      </c>
      <c r="L2985">
        <v>0.5</v>
      </c>
      <c r="M2985">
        <v>0</v>
      </c>
      <c r="N2985" t="s">
        <v>73</v>
      </c>
      <c r="O2985" t="s">
        <v>103</v>
      </c>
      <c r="P2985" t="s">
        <v>112</v>
      </c>
      <c r="Q2985" t="s">
        <v>118</v>
      </c>
      <c r="R2985" t="s">
        <v>118</v>
      </c>
      <c r="S2985">
        <v>2964</v>
      </c>
      <c r="T2985">
        <v>175</v>
      </c>
      <c r="U2985" s="1">
        <v>45557</v>
      </c>
      <c r="V2985" s="2">
        <v>0.33333333333333331</v>
      </c>
      <c r="W2985" s="2">
        <v>0.375</v>
      </c>
      <c r="X2985" t="s">
        <v>38</v>
      </c>
      <c r="Y2985">
        <v>3</v>
      </c>
      <c r="Z2985">
        <v>16</v>
      </c>
      <c r="AA2985">
        <v>12</v>
      </c>
      <c r="AB2985" t="s">
        <v>39</v>
      </c>
      <c r="AC2985" t="s">
        <v>40</v>
      </c>
      <c r="AD2985">
        <v>60.000000000000028</v>
      </c>
      <c r="AE2985">
        <v>0.75</v>
      </c>
      <c r="AF2985">
        <v>0</v>
      </c>
      <c r="AG2985" t="s">
        <v>71</v>
      </c>
      <c r="AH2985" t="s">
        <v>106</v>
      </c>
      <c r="AI2985" t="s">
        <v>112</v>
      </c>
      <c r="AJ2985">
        <v>2963</v>
      </c>
      <c r="AK2985">
        <v>2964</v>
      </c>
      <c r="AL2985" t="s">
        <v>118</v>
      </c>
    </row>
    <row r="2986" spans="1:38" x14ac:dyDescent="0.2">
      <c r="A2986">
        <v>817</v>
      </c>
      <c r="B2986" s="1">
        <v>45457</v>
      </c>
      <c r="C2986" s="2">
        <v>0.33333333333333331</v>
      </c>
      <c r="D2986" s="2">
        <v>0.41666666666666669</v>
      </c>
      <c r="E2986" t="s">
        <v>38</v>
      </c>
      <c r="F2986">
        <v>3</v>
      </c>
      <c r="G2986">
        <v>16</v>
      </c>
      <c r="H2986">
        <v>12</v>
      </c>
      <c r="I2986" t="s">
        <v>41</v>
      </c>
      <c r="J2986" t="s">
        <v>14</v>
      </c>
      <c r="K2986">
        <v>120.00000000000006</v>
      </c>
      <c r="L2986">
        <v>0.75</v>
      </c>
      <c r="M2986">
        <v>0</v>
      </c>
      <c r="N2986" t="s">
        <v>76</v>
      </c>
      <c r="O2986" t="s">
        <v>103</v>
      </c>
      <c r="P2986" t="s">
        <v>112</v>
      </c>
      <c r="Q2986" t="s">
        <v>118</v>
      </c>
      <c r="R2986" t="s">
        <v>124</v>
      </c>
      <c r="S2986">
        <v>2965</v>
      </c>
      <c r="T2986">
        <v>2286</v>
      </c>
      <c r="U2986" s="1">
        <v>45461</v>
      </c>
      <c r="V2986" s="2">
        <v>0.33333333333333331</v>
      </c>
      <c r="W2986" s="2">
        <v>0.375</v>
      </c>
      <c r="X2986" t="s">
        <v>38</v>
      </c>
      <c r="Y2986">
        <v>3</v>
      </c>
      <c r="Z2986">
        <v>16</v>
      </c>
      <c r="AA2986">
        <v>8</v>
      </c>
      <c r="AB2986" t="s">
        <v>13</v>
      </c>
      <c r="AC2986" t="s">
        <v>40</v>
      </c>
      <c r="AD2986">
        <v>60.000000000000028</v>
      </c>
      <c r="AE2986">
        <v>0.5</v>
      </c>
      <c r="AF2986">
        <v>0</v>
      </c>
      <c r="AG2986" t="s">
        <v>73</v>
      </c>
      <c r="AH2986" t="s">
        <v>103</v>
      </c>
      <c r="AI2986" t="s">
        <v>112</v>
      </c>
      <c r="AJ2986">
        <v>2964</v>
      </c>
      <c r="AK2986">
        <v>2965</v>
      </c>
      <c r="AL2986" t="s">
        <v>118</v>
      </c>
    </row>
    <row r="2987" spans="1:38" x14ac:dyDescent="0.2">
      <c r="A2987">
        <v>213</v>
      </c>
      <c r="B2987" s="1">
        <v>45410</v>
      </c>
      <c r="C2987" s="2">
        <v>0.33333333333333331</v>
      </c>
      <c r="D2987" s="2">
        <v>0.39583333333333331</v>
      </c>
      <c r="E2987" t="s">
        <v>38</v>
      </c>
      <c r="F2987">
        <v>3</v>
      </c>
      <c r="G2987">
        <v>16</v>
      </c>
      <c r="H2987">
        <v>9</v>
      </c>
      <c r="I2987" t="s">
        <v>13</v>
      </c>
      <c r="J2987" t="s">
        <v>18</v>
      </c>
      <c r="K2987">
        <v>90</v>
      </c>
      <c r="L2987">
        <v>0.5625</v>
      </c>
      <c r="M2987">
        <v>0</v>
      </c>
      <c r="N2987" t="s">
        <v>71</v>
      </c>
      <c r="O2987" t="s">
        <v>101</v>
      </c>
      <c r="P2987" t="s">
        <v>112</v>
      </c>
      <c r="Q2987" t="s">
        <v>118</v>
      </c>
      <c r="R2987" t="s">
        <v>118</v>
      </c>
      <c r="S2987">
        <v>2966</v>
      </c>
      <c r="T2987">
        <v>817</v>
      </c>
      <c r="U2987" s="1">
        <v>45457</v>
      </c>
      <c r="V2987" s="2">
        <v>0.33333333333333331</v>
      </c>
      <c r="W2987" s="2">
        <v>0.41666666666666669</v>
      </c>
      <c r="X2987" t="s">
        <v>38</v>
      </c>
      <c r="Y2987">
        <v>3</v>
      </c>
      <c r="Z2987">
        <v>16</v>
      </c>
      <c r="AA2987">
        <v>12</v>
      </c>
      <c r="AB2987" t="s">
        <v>41</v>
      </c>
      <c r="AC2987" t="s">
        <v>14</v>
      </c>
      <c r="AD2987">
        <v>120.00000000000006</v>
      </c>
      <c r="AE2987">
        <v>0.75</v>
      </c>
      <c r="AF2987">
        <v>0</v>
      </c>
      <c r="AG2987" t="s">
        <v>76</v>
      </c>
      <c r="AH2987" t="s">
        <v>103</v>
      </c>
      <c r="AI2987" t="s">
        <v>112</v>
      </c>
      <c r="AJ2987">
        <v>2965</v>
      </c>
      <c r="AK2987">
        <v>2966</v>
      </c>
      <c r="AL2987" t="s">
        <v>118</v>
      </c>
    </row>
    <row r="2988" spans="1:38" x14ac:dyDescent="0.2">
      <c r="A2988">
        <v>2425</v>
      </c>
      <c r="B2988" s="1">
        <v>45423</v>
      </c>
      <c r="C2988" s="2">
        <v>0.33333333333333331</v>
      </c>
      <c r="D2988" s="2">
        <v>0.41666666666666669</v>
      </c>
      <c r="E2988" t="s">
        <v>38</v>
      </c>
      <c r="F2988">
        <v>3</v>
      </c>
      <c r="G2988">
        <v>16</v>
      </c>
      <c r="H2988">
        <v>14</v>
      </c>
      <c r="I2988" t="s">
        <v>42</v>
      </c>
      <c r="J2988" t="s">
        <v>18</v>
      </c>
      <c r="K2988">
        <v>120.00000000000006</v>
      </c>
      <c r="L2988">
        <v>0.875</v>
      </c>
      <c r="M2988">
        <v>0</v>
      </c>
      <c r="N2988" t="s">
        <v>77</v>
      </c>
      <c r="O2988" t="s">
        <v>102</v>
      </c>
      <c r="P2988" t="s">
        <v>112</v>
      </c>
      <c r="Q2988" t="s">
        <v>118</v>
      </c>
      <c r="R2988" t="s">
        <v>124</v>
      </c>
      <c r="S2988">
        <v>2978</v>
      </c>
      <c r="T2988">
        <v>2489</v>
      </c>
      <c r="U2988" s="1">
        <v>45480</v>
      </c>
      <c r="V2988" s="2">
        <v>0.33333333333333331</v>
      </c>
      <c r="W2988" s="2">
        <v>0.39583333333333331</v>
      </c>
      <c r="X2988" t="s">
        <v>38</v>
      </c>
      <c r="Y2988">
        <v>3</v>
      </c>
      <c r="Z2988">
        <v>16</v>
      </c>
      <c r="AA2988">
        <v>8</v>
      </c>
      <c r="AB2988" t="s">
        <v>17</v>
      </c>
      <c r="AC2988" t="s">
        <v>23</v>
      </c>
      <c r="AD2988">
        <v>90</v>
      </c>
      <c r="AE2988">
        <v>0.5</v>
      </c>
      <c r="AF2988">
        <v>0</v>
      </c>
      <c r="AG2988" t="s">
        <v>71</v>
      </c>
      <c r="AH2988" t="s">
        <v>104</v>
      </c>
      <c r="AI2988" t="s">
        <v>112</v>
      </c>
      <c r="AJ2988">
        <v>2977</v>
      </c>
      <c r="AK2988">
        <v>2978</v>
      </c>
      <c r="AL2988" t="s">
        <v>118</v>
      </c>
    </row>
    <row r="2989" spans="1:38" x14ac:dyDescent="0.2">
      <c r="A2989">
        <v>223</v>
      </c>
      <c r="B2989" s="1">
        <v>45442</v>
      </c>
      <c r="C2989" s="2">
        <v>0.33333333333333331</v>
      </c>
      <c r="D2989" s="2">
        <v>0.39583333333333331</v>
      </c>
      <c r="E2989" t="s">
        <v>38</v>
      </c>
      <c r="F2989">
        <v>3</v>
      </c>
      <c r="G2989">
        <v>16</v>
      </c>
      <c r="H2989">
        <v>19</v>
      </c>
      <c r="I2989" t="s">
        <v>27</v>
      </c>
      <c r="J2989" t="s">
        <v>23</v>
      </c>
      <c r="K2989">
        <v>90</v>
      </c>
      <c r="L2989">
        <v>1.1875</v>
      </c>
      <c r="M2989">
        <v>1</v>
      </c>
      <c r="N2989" t="s">
        <v>75</v>
      </c>
      <c r="O2989" t="s">
        <v>102</v>
      </c>
      <c r="P2989" t="s">
        <v>112</v>
      </c>
      <c r="Q2989" t="s">
        <v>118</v>
      </c>
      <c r="R2989" t="s">
        <v>118</v>
      </c>
      <c r="S2989">
        <v>2967</v>
      </c>
      <c r="T2989">
        <v>213</v>
      </c>
      <c r="U2989" s="1">
        <v>45410</v>
      </c>
      <c r="V2989" s="2">
        <v>0.33333333333333331</v>
      </c>
      <c r="W2989" s="2">
        <v>0.39583333333333331</v>
      </c>
      <c r="X2989" t="s">
        <v>38</v>
      </c>
      <c r="Y2989">
        <v>3</v>
      </c>
      <c r="Z2989">
        <v>16</v>
      </c>
      <c r="AA2989">
        <v>9</v>
      </c>
      <c r="AB2989" t="s">
        <v>13</v>
      </c>
      <c r="AC2989" t="s">
        <v>18</v>
      </c>
      <c r="AD2989">
        <v>90</v>
      </c>
      <c r="AE2989">
        <v>0.5625</v>
      </c>
      <c r="AF2989">
        <v>0</v>
      </c>
      <c r="AG2989" t="s">
        <v>71</v>
      </c>
      <c r="AH2989" t="s">
        <v>101</v>
      </c>
      <c r="AI2989" t="s">
        <v>112</v>
      </c>
      <c r="AJ2989">
        <v>2966</v>
      </c>
      <c r="AK2989">
        <v>2967</v>
      </c>
      <c r="AL2989" t="s">
        <v>118</v>
      </c>
    </row>
    <row r="2990" spans="1:38" x14ac:dyDescent="0.2">
      <c r="A2990">
        <v>2755</v>
      </c>
      <c r="B2990" s="1">
        <v>45468</v>
      </c>
      <c r="C2990" s="2">
        <v>0.33333333333333331</v>
      </c>
      <c r="D2990" s="2">
        <v>0.35416666666666669</v>
      </c>
      <c r="E2990" t="s">
        <v>38</v>
      </c>
      <c r="F2990">
        <v>3</v>
      </c>
      <c r="G2990">
        <v>16</v>
      </c>
      <c r="H2990">
        <v>12</v>
      </c>
      <c r="I2990" t="s">
        <v>27</v>
      </c>
      <c r="J2990" t="s">
        <v>14</v>
      </c>
      <c r="K2990">
        <v>30.000000000000053</v>
      </c>
      <c r="L2990">
        <v>0.75</v>
      </c>
      <c r="M2990">
        <v>0</v>
      </c>
      <c r="N2990" t="s">
        <v>73</v>
      </c>
      <c r="O2990" t="s">
        <v>103</v>
      </c>
      <c r="P2990" t="s">
        <v>112</v>
      </c>
      <c r="Q2990" t="s">
        <v>118</v>
      </c>
      <c r="R2990" t="s">
        <v>118</v>
      </c>
      <c r="S2990">
        <v>2969</v>
      </c>
      <c r="T2990">
        <v>548</v>
      </c>
      <c r="U2990" s="1">
        <v>45470</v>
      </c>
      <c r="V2990" s="2">
        <v>0.33333333333333331</v>
      </c>
      <c r="W2990" s="2">
        <v>0.39583333333333331</v>
      </c>
      <c r="X2990" t="s">
        <v>38</v>
      </c>
      <c r="Y2990">
        <v>3</v>
      </c>
      <c r="Z2990">
        <v>16</v>
      </c>
      <c r="AA2990">
        <v>10</v>
      </c>
      <c r="AB2990" t="s">
        <v>22</v>
      </c>
      <c r="AC2990" t="s">
        <v>40</v>
      </c>
      <c r="AD2990">
        <v>90</v>
      </c>
      <c r="AE2990">
        <v>0.625</v>
      </c>
      <c r="AF2990">
        <v>0</v>
      </c>
      <c r="AG2990" t="s">
        <v>75</v>
      </c>
      <c r="AH2990" t="s">
        <v>103</v>
      </c>
      <c r="AI2990" t="s">
        <v>112</v>
      </c>
      <c r="AJ2990">
        <v>2968</v>
      </c>
      <c r="AK2990">
        <v>2969</v>
      </c>
      <c r="AL2990" t="s">
        <v>118</v>
      </c>
    </row>
    <row r="2991" spans="1:38" x14ac:dyDescent="0.2">
      <c r="A2991">
        <v>777</v>
      </c>
      <c r="B2991" s="1">
        <v>45470</v>
      </c>
      <c r="C2991" s="2">
        <v>0.33333333333333331</v>
      </c>
      <c r="D2991" s="2">
        <v>0.41666666666666669</v>
      </c>
      <c r="E2991" t="s">
        <v>38</v>
      </c>
      <c r="F2991">
        <v>3</v>
      </c>
      <c r="G2991">
        <v>16</v>
      </c>
      <c r="H2991">
        <v>7</v>
      </c>
      <c r="I2991" t="s">
        <v>13</v>
      </c>
      <c r="J2991" t="s">
        <v>28</v>
      </c>
      <c r="K2991">
        <v>120.00000000000006</v>
      </c>
      <c r="L2991">
        <v>0.4375</v>
      </c>
      <c r="M2991">
        <v>0</v>
      </c>
      <c r="N2991" t="s">
        <v>75</v>
      </c>
      <c r="O2991" t="s">
        <v>103</v>
      </c>
      <c r="P2991" t="s">
        <v>112</v>
      </c>
      <c r="Q2991" t="s">
        <v>118</v>
      </c>
      <c r="R2991" t="s">
        <v>124</v>
      </c>
      <c r="S2991">
        <v>2970</v>
      </c>
      <c r="T2991">
        <v>2755</v>
      </c>
      <c r="U2991" s="1">
        <v>45468</v>
      </c>
      <c r="V2991" s="2">
        <v>0.33333333333333331</v>
      </c>
      <c r="W2991" s="2">
        <v>0.35416666666666669</v>
      </c>
      <c r="X2991" t="s">
        <v>38</v>
      </c>
      <c r="Y2991">
        <v>3</v>
      </c>
      <c r="Z2991">
        <v>16</v>
      </c>
      <c r="AA2991">
        <v>12</v>
      </c>
      <c r="AB2991" t="s">
        <v>27</v>
      </c>
      <c r="AC2991" t="s">
        <v>14</v>
      </c>
      <c r="AD2991">
        <v>30.000000000000053</v>
      </c>
      <c r="AE2991">
        <v>0.75</v>
      </c>
      <c r="AF2991">
        <v>0</v>
      </c>
      <c r="AG2991" t="s">
        <v>73</v>
      </c>
      <c r="AH2991" t="s">
        <v>103</v>
      </c>
      <c r="AI2991" t="s">
        <v>112</v>
      </c>
      <c r="AJ2991">
        <v>2969</v>
      </c>
      <c r="AK2991">
        <v>2970</v>
      </c>
      <c r="AL2991" t="s">
        <v>118</v>
      </c>
    </row>
    <row r="2992" spans="1:38" x14ac:dyDescent="0.2">
      <c r="A2992">
        <v>2137</v>
      </c>
      <c r="B2992" s="1">
        <v>45361</v>
      </c>
      <c r="C2992" s="2">
        <v>0.33333333333333331</v>
      </c>
      <c r="D2992" s="2">
        <v>0.41666666666666669</v>
      </c>
      <c r="E2992" t="s">
        <v>38</v>
      </c>
      <c r="F2992">
        <v>3</v>
      </c>
      <c r="G2992">
        <v>16</v>
      </c>
      <c r="H2992">
        <v>1</v>
      </c>
      <c r="I2992" t="s">
        <v>22</v>
      </c>
      <c r="J2992" t="s">
        <v>18</v>
      </c>
      <c r="K2992">
        <v>120.00000000000006</v>
      </c>
      <c r="L2992">
        <v>6.25E-2</v>
      </c>
      <c r="M2992">
        <v>0</v>
      </c>
      <c r="N2992" t="s">
        <v>71</v>
      </c>
      <c r="O2992" t="s">
        <v>100</v>
      </c>
      <c r="P2992" t="s">
        <v>112</v>
      </c>
      <c r="Q2992" t="s">
        <v>117</v>
      </c>
      <c r="R2992" t="s">
        <v>124</v>
      </c>
      <c r="S2992">
        <v>2971</v>
      </c>
      <c r="T2992">
        <v>777</v>
      </c>
      <c r="U2992" s="1">
        <v>45470</v>
      </c>
      <c r="V2992" s="2">
        <v>0.33333333333333331</v>
      </c>
      <c r="W2992" s="2">
        <v>0.41666666666666669</v>
      </c>
      <c r="X2992" t="s">
        <v>38</v>
      </c>
      <c r="Y2992">
        <v>3</v>
      </c>
      <c r="Z2992">
        <v>16</v>
      </c>
      <c r="AA2992">
        <v>7</v>
      </c>
      <c r="AB2992" t="s">
        <v>13</v>
      </c>
      <c r="AC2992" t="s">
        <v>28</v>
      </c>
      <c r="AD2992">
        <v>120.00000000000006</v>
      </c>
      <c r="AE2992">
        <v>0.4375</v>
      </c>
      <c r="AF2992">
        <v>0</v>
      </c>
      <c r="AG2992" t="s">
        <v>75</v>
      </c>
      <c r="AH2992" t="s">
        <v>103</v>
      </c>
      <c r="AI2992" t="s">
        <v>112</v>
      </c>
      <c r="AJ2992">
        <v>2970</v>
      </c>
      <c r="AK2992">
        <v>2971</v>
      </c>
      <c r="AL2992" t="s">
        <v>118</v>
      </c>
    </row>
    <row r="2993" spans="1:38" x14ac:dyDescent="0.2">
      <c r="A2993">
        <v>1306</v>
      </c>
      <c r="B2993" s="1">
        <v>45420</v>
      </c>
      <c r="C2993" s="2">
        <v>0.33333333333333331</v>
      </c>
      <c r="D2993" s="2">
        <v>0.39583333333333331</v>
      </c>
      <c r="E2993" t="s">
        <v>38</v>
      </c>
      <c r="F2993">
        <v>3</v>
      </c>
      <c r="G2993">
        <v>16</v>
      </c>
      <c r="H2993">
        <v>2</v>
      </c>
      <c r="I2993" t="s">
        <v>22</v>
      </c>
      <c r="J2993" t="s">
        <v>23</v>
      </c>
      <c r="K2993">
        <v>90</v>
      </c>
      <c r="L2993">
        <v>0.125</v>
      </c>
      <c r="M2993">
        <v>0</v>
      </c>
      <c r="N2993" t="s">
        <v>74</v>
      </c>
      <c r="O2993" t="s">
        <v>102</v>
      </c>
      <c r="P2993" t="s">
        <v>112</v>
      </c>
      <c r="Q2993" t="s">
        <v>117</v>
      </c>
      <c r="R2993" t="s">
        <v>118</v>
      </c>
      <c r="S2993">
        <v>2973</v>
      </c>
      <c r="T2993">
        <v>1302</v>
      </c>
      <c r="U2993" s="1">
        <v>45431</v>
      </c>
      <c r="V2993" s="2">
        <v>0.33333333333333331</v>
      </c>
      <c r="W2993" s="2">
        <v>0.35416666666666669</v>
      </c>
      <c r="X2993" t="s">
        <v>38</v>
      </c>
      <c r="Y2993">
        <v>3</v>
      </c>
      <c r="Z2993">
        <v>16</v>
      </c>
      <c r="AA2993">
        <v>5</v>
      </c>
      <c r="AB2993" t="s">
        <v>22</v>
      </c>
      <c r="AC2993" t="s">
        <v>40</v>
      </c>
      <c r="AD2993">
        <v>30.000000000000053</v>
      </c>
      <c r="AE2993">
        <v>0.3125</v>
      </c>
      <c r="AF2993">
        <v>0</v>
      </c>
      <c r="AG2993" t="s">
        <v>71</v>
      </c>
      <c r="AH2993" t="s">
        <v>102</v>
      </c>
      <c r="AI2993" t="s">
        <v>112</v>
      </c>
      <c r="AJ2993">
        <v>2972</v>
      </c>
      <c r="AK2993">
        <v>2973</v>
      </c>
      <c r="AL2993" t="s">
        <v>118</v>
      </c>
    </row>
    <row r="2994" spans="1:38" x14ac:dyDescent="0.2">
      <c r="A2994">
        <v>2560</v>
      </c>
      <c r="B2994" s="1">
        <v>45339</v>
      </c>
      <c r="C2994" s="2">
        <v>0.33333333333333331</v>
      </c>
      <c r="D2994" s="2">
        <v>0.41666666666666669</v>
      </c>
      <c r="E2994" t="s">
        <v>38</v>
      </c>
      <c r="F2994">
        <v>3</v>
      </c>
      <c r="G2994">
        <v>16</v>
      </c>
      <c r="H2994">
        <v>7</v>
      </c>
      <c r="I2994" t="s">
        <v>13</v>
      </c>
      <c r="J2994" t="s">
        <v>18</v>
      </c>
      <c r="K2994">
        <v>120.00000000000006</v>
      </c>
      <c r="L2994">
        <v>0.4375</v>
      </c>
      <c r="M2994">
        <v>0</v>
      </c>
      <c r="N2994" t="s">
        <v>77</v>
      </c>
      <c r="O2994" t="s">
        <v>99</v>
      </c>
      <c r="P2994" t="s">
        <v>112</v>
      </c>
      <c r="Q2994" t="s">
        <v>118</v>
      </c>
      <c r="R2994" t="s">
        <v>124</v>
      </c>
      <c r="S2994">
        <v>2974</v>
      </c>
      <c r="T2994">
        <v>1306</v>
      </c>
      <c r="U2994" s="1">
        <v>45420</v>
      </c>
      <c r="V2994" s="2">
        <v>0.33333333333333331</v>
      </c>
      <c r="W2994" s="2">
        <v>0.39583333333333331</v>
      </c>
      <c r="X2994" t="s">
        <v>38</v>
      </c>
      <c r="Y2994">
        <v>3</v>
      </c>
      <c r="Z2994">
        <v>16</v>
      </c>
      <c r="AA2994">
        <v>2</v>
      </c>
      <c r="AB2994" t="s">
        <v>22</v>
      </c>
      <c r="AC2994" t="s">
        <v>23</v>
      </c>
      <c r="AD2994">
        <v>90</v>
      </c>
      <c r="AE2994">
        <v>0.125</v>
      </c>
      <c r="AF2994">
        <v>0</v>
      </c>
      <c r="AG2994" t="s">
        <v>74</v>
      </c>
      <c r="AH2994" t="s">
        <v>102</v>
      </c>
      <c r="AI2994" t="s">
        <v>112</v>
      </c>
      <c r="AJ2994">
        <v>2973</v>
      </c>
      <c r="AK2994">
        <v>2974</v>
      </c>
      <c r="AL2994" t="s">
        <v>118</v>
      </c>
    </row>
    <row r="2995" spans="1:38" x14ac:dyDescent="0.2">
      <c r="A2995">
        <v>2186</v>
      </c>
      <c r="B2995" s="1">
        <v>45651</v>
      </c>
      <c r="C2995" s="2">
        <v>0.33333333333333331</v>
      </c>
      <c r="D2995" s="2">
        <v>0.35416666666666669</v>
      </c>
      <c r="E2995" t="s">
        <v>38</v>
      </c>
      <c r="F2995">
        <v>3</v>
      </c>
      <c r="G2995">
        <v>16</v>
      </c>
      <c r="H2995">
        <v>1</v>
      </c>
      <c r="I2995" t="s">
        <v>39</v>
      </c>
      <c r="J2995" t="s">
        <v>28</v>
      </c>
      <c r="K2995">
        <v>30.000000000000053</v>
      </c>
      <c r="L2995">
        <v>6.25E-2</v>
      </c>
      <c r="M2995">
        <v>0</v>
      </c>
      <c r="N2995" t="s">
        <v>74</v>
      </c>
      <c r="O2995" t="s">
        <v>109</v>
      </c>
      <c r="P2995" t="s">
        <v>112</v>
      </c>
      <c r="Q2995" t="s">
        <v>117</v>
      </c>
      <c r="R2995" t="s">
        <v>118</v>
      </c>
      <c r="S2995">
        <v>2975</v>
      </c>
      <c r="T2995">
        <v>2560</v>
      </c>
      <c r="U2995" s="1">
        <v>45339</v>
      </c>
      <c r="V2995" s="2">
        <v>0.33333333333333331</v>
      </c>
      <c r="W2995" s="2">
        <v>0.41666666666666669</v>
      </c>
      <c r="X2995" t="s">
        <v>38</v>
      </c>
      <c r="Y2995">
        <v>3</v>
      </c>
      <c r="Z2995">
        <v>16</v>
      </c>
      <c r="AA2995">
        <v>7</v>
      </c>
      <c r="AB2995" t="s">
        <v>13</v>
      </c>
      <c r="AC2995" t="s">
        <v>18</v>
      </c>
      <c r="AD2995">
        <v>120.00000000000006</v>
      </c>
      <c r="AE2995">
        <v>0.4375</v>
      </c>
      <c r="AF2995">
        <v>0</v>
      </c>
      <c r="AG2995" t="s">
        <v>77</v>
      </c>
      <c r="AH2995" t="s">
        <v>99</v>
      </c>
      <c r="AI2995" t="s">
        <v>112</v>
      </c>
      <c r="AJ2995">
        <v>2974</v>
      </c>
      <c r="AK2995">
        <v>2975</v>
      </c>
      <c r="AL2995" t="s">
        <v>118</v>
      </c>
    </row>
    <row r="2996" spans="1:38" x14ac:dyDescent="0.2">
      <c r="A2996">
        <v>548</v>
      </c>
      <c r="B2996" s="1">
        <v>45470</v>
      </c>
      <c r="C2996" s="2">
        <v>0.33333333333333331</v>
      </c>
      <c r="D2996" s="2">
        <v>0.39583333333333331</v>
      </c>
      <c r="E2996" t="s">
        <v>38</v>
      </c>
      <c r="F2996">
        <v>3</v>
      </c>
      <c r="G2996">
        <v>16</v>
      </c>
      <c r="H2996">
        <v>10</v>
      </c>
      <c r="I2996" t="s">
        <v>22</v>
      </c>
      <c r="J2996" t="s">
        <v>40</v>
      </c>
      <c r="K2996">
        <v>90</v>
      </c>
      <c r="L2996">
        <v>0.625</v>
      </c>
      <c r="M2996">
        <v>0</v>
      </c>
      <c r="N2996" t="s">
        <v>75</v>
      </c>
      <c r="O2996" t="s">
        <v>103</v>
      </c>
      <c r="P2996" t="s">
        <v>112</v>
      </c>
      <c r="Q2996" t="s">
        <v>118</v>
      </c>
      <c r="R2996" t="s">
        <v>118</v>
      </c>
      <c r="S2996">
        <v>2968</v>
      </c>
      <c r="T2996">
        <v>223</v>
      </c>
      <c r="U2996" s="1">
        <v>45442</v>
      </c>
      <c r="V2996" s="2">
        <v>0.33333333333333331</v>
      </c>
      <c r="W2996" s="2">
        <v>0.39583333333333331</v>
      </c>
      <c r="X2996" t="s">
        <v>38</v>
      </c>
      <c r="Y2996">
        <v>3</v>
      </c>
      <c r="Z2996">
        <v>16</v>
      </c>
      <c r="AA2996">
        <v>19</v>
      </c>
      <c r="AB2996" t="s">
        <v>27</v>
      </c>
      <c r="AC2996" t="s">
        <v>23</v>
      </c>
      <c r="AD2996">
        <v>90</v>
      </c>
      <c r="AE2996">
        <v>1.1875</v>
      </c>
      <c r="AF2996">
        <v>1</v>
      </c>
      <c r="AG2996" t="s">
        <v>75</v>
      </c>
      <c r="AH2996" t="s">
        <v>102</v>
      </c>
      <c r="AI2996" t="s">
        <v>112</v>
      </c>
      <c r="AJ2996">
        <v>2967</v>
      </c>
      <c r="AK2996">
        <v>2968</v>
      </c>
      <c r="AL2996" t="s">
        <v>118</v>
      </c>
    </row>
    <row r="2997" spans="1:38" x14ac:dyDescent="0.2">
      <c r="A2997">
        <v>1302</v>
      </c>
      <c r="B2997" s="1">
        <v>45431</v>
      </c>
      <c r="C2997" s="2">
        <v>0.33333333333333331</v>
      </c>
      <c r="D2997" s="2">
        <v>0.35416666666666669</v>
      </c>
      <c r="E2997" t="s">
        <v>38</v>
      </c>
      <c r="F2997">
        <v>3</v>
      </c>
      <c r="G2997">
        <v>16</v>
      </c>
      <c r="H2997">
        <v>5</v>
      </c>
      <c r="I2997" t="s">
        <v>22</v>
      </c>
      <c r="J2997" t="s">
        <v>40</v>
      </c>
      <c r="K2997">
        <v>30.000000000000053</v>
      </c>
      <c r="L2997">
        <v>0.3125</v>
      </c>
      <c r="M2997">
        <v>0</v>
      </c>
      <c r="N2997" t="s">
        <v>71</v>
      </c>
      <c r="O2997" t="s">
        <v>102</v>
      </c>
      <c r="P2997" t="s">
        <v>112</v>
      </c>
      <c r="Q2997" t="s">
        <v>118</v>
      </c>
      <c r="R2997" t="s">
        <v>118</v>
      </c>
      <c r="S2997">
        <v>2972</v>
      </c>
      <c r="T2997">
        <v>2137</v>
      </c>
      <c r="U2997" s="1">
        <v>45361</v>
      </c>
      <c r="V2997" s="2">
        <v>0.33333333333333331</v>
      </c>
      <c r="W2997" s="2">
        <v>0.41666666666666669</v>
      </c>
      <c r="X2997" t="s">
        <v>38</v>
      </c>
      <c r="Y2997">
        <v>3</v>
      </c>
      <c r="Z2997">
        <v>16</v>
      </c>
      <c r="AA2997">
        <v>1</v>
      </c>
      <c r="AB2997" t="s">
        <v>22</v>
      </c>
      <c r="AC2997" t="s">
        <v>18</v>
      </c>
      <c r="AD2997">
        <v>120.00000000000006</v>
      </c>
      <c r="AE2997">
        <v>6.25E-2</v>
      </c>
      <c r="AF2997">
        <v>0</v>
      </c>
      <c r="AG2997" t="s">
        <v>71</v>
      </c>
      <c r="AH2997" t="s">
        <v>100</v>
      </c>
      <c r="AI2997" t="s">
        <v>112</v>
      </c>
      <c r="AJ2997">
        <v>2971</v>
      </c>
      <c r="AK2997">
        <v>2972</v>
      </c>
      <c r="AL2997" t="s">
        <v>118</v>
      </c>
    </row>
  </sheetData>
  <phoneticPr fontId="3"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36B3-270C-3843-969B-0B083E0E1E50}">
  <dimension ref="A1:T2997"/>
  <sheetViews>
    <sheetView workbookViewId="0"/>
  </sheetViews>
  <sheetFormatPr baseColWidth="10" defaultRowHeight="15" x14ac:dyDescent="0.2"/>
  <cols>
    <col min="1" max="1" width="11.5" bestFit="1" customWidth="1"/>
    <col min="2" max="2" width="10.1640625" bestFit="1" customWidth="1"/>
    <col min="3" max="3" width="11.1640625" bestFit="1" customWidth="1"/>
    <col min="4" max="4" width="11" bestFit="1" customWidth="1"/>
    <col min="5" max="5" width="12.6640625" bestFit="1" customWidth="1"/>
    <col min="6" max="6" width="7.6640625" bestFit="1" customWidth="1"/>
    <col min="7" max="7" width="10.1640625" bestFit="1" customWidth="1"/>
    <col min="8" max="8" width="11.83203125" bestFit="1" customWidth="1"/>
    <col min="9" max="9" width="11" bestFit="1" customWidth="1"/>
    <col min="10" max="10" width="14" bestFit="1" customWidth="1"/>
    <col min="11" max="11" width="22.5" bestFit="1" customWidth="1"/>
    <col min="12" max="12" width="13.33203125" bestFit="1" customWidth="1"/>
    <col min="13" max="13" width="13.6640625" bestFit="1" customWidth="1"/>
    <col min="14" max="14" width="6.5" bestFit="1" customWidth="1"/>
    <col min="15" max="15" width="9" bestFit="1" customWidth="1"/>
    <col min="16" max="16" width="18.83203125" bestFit="1" customWidth="1"/>
    <col min="17" max="17" width="19.83203125" bestFit="1" customWidth="1"/>
    <col min="18" max="18" width="17" bestFit="1" customWidth="1"/>
    <col min="19" max="19" width="8" bestFit="1" customWidth="1"/>
    <col min="20" max="20" width="10.33203125" customWidth="1"/>
  </cols>
  <sheetData>
    <row r="1" spans="1:20" x14ac:dyDescent="0.2">
      <c r="A1" t="s">
        <v>0</v>
      </c>
      <c r="B1" t="s">
        <v>1</v>
      </c>
      <c r="C1" t="s">
        <v>2</v>
      </c>
      <c r="D1" t="s">
        <v>3</v>
      </c>
      <c r="E1" t="s">
        <v>4</v>
      </c>
      <c r="F1" t="s">
        <v>5</v>
      </c>
      <c r="G1" t="s">
        <v>6</v>
      </c>
      <c r="H1" t="s">
        <v>7</v>
      </c>
      <c r="I1" t="s">
        <v>8</v>
      </c>
      <c r="J1" t="s">
        <v>9</v>
      </c>
      <c r="K1" t="s">
        <v>51</v>
      </c>
      <c r="L1" t="s">
        <v>52</v>
      </c>
      <c r="M1" t="s">
        <v>53</v>
      </c>
      <c r="N1" t="s">
        <v>54</v>
      </c>
      <c r="O1" t="s">
        <v>55</v>
      </c>
      <c r="P1" t="s">
        <v>111</v>
      </c>
      <c r="Q1" t="s">
        <v>121</v>
      </c>
      <c r="R1" t="s">
        <v>122</v>
      </c>
      <c r="S1" t="s">
        <v>126</v>
      </c>
      <c r="T1" t="s">
        <v>127</v>
      </c>
    </row>
    <row r="2" spans="1:20" x14ac:dyDescent="0.2">
      <c r="A2">
        <v>1799</v>
      </c>
      <c r="B2" s="1">
        <v>45368</v>
      </c>
      <c r="C2" s="2">
        <v>0.6875</v>
      </c>
      <c r="D2" s="2">
        <v>0.70833333333333337</v>
      </c>
      <c r="E2" t="s">
        <v>12</v>
      </c>
      <c r="F2">
        <v>2</v>
      </c>
      <c r="G2">
        <v>8</v>
      </c>
      <c r="H2">
        <v>1</v>
      </c>
      <c r="I2" t="s">
        <v>42</v>
      </c>
      <c r="J2" t="s">
        <v>28</v>
      </c>
      <c r="K2">
        <v>30.000000000000053</v>
      </c>
      <c r="L2">
        <v>0.125</v>
      </c>
      <c r="M2">
        <v>0</v>
      </c>
      <c r="N2" t="s">
        <v>71</v>
      </c>
      <c r="O2" t="s">
        <v>100</v>
      </c>
      <c r="P2" t="s">
        <v>113</v>
      </c>
      <c r="Q2" t="s">
        <v>117</v>
      </c>
      <c r="R2" t="s">
        <v>118</v>
      </c>
      <c r="S2">
        <v>0</v>
      </c>
      <c r="T2">
        <v>1</v>
      </c>
    </row>
    <row r="3" spans="1:20" x14ac:dyDescent="0.2">
      <c r="A3">
        <v>2360</v>
      </c>
      <c r="B3" s="1">
        <v>45562</v>
      </c>
      <c r="C3" s="2">
        <v>0.6875</v>
      </c>
      <c r="D3" s="2">
        <v>0.72916666666666663</v>
      </c>
      <c r="E3" t="s">
        <v>12</v>
      </c>
      <c r="F3">
        <v>2</v>
      </c>
      <c r="G3">
        <v>8</v>
      </c>
      <c r="H3">
        <v>1</v>
      </c>
      <c r="I3" t="s">
        <v>13</v>
      </c>
      <c r="J3" t="s">
        <v>18</v>
      </c>
      <c r="K3">
        <v>59.999999999999943</v>
      </c>
      <c r="L3">
        <v>0.125</v>
      </c>
      <c r="M3">
        <v>0</v>
      </c>
      <c r="N3" t="s">
        <v>76</v>
      </c>
      <c r="O3" t="s">
        <v>106</v>
      </c>
      <c r="P3" t="s">
        <v>113</v>
      </c>
      <c r="Q3" t="s">
        <v>117</v>
      </c>
      <c r="R3" t="s">
        <v>118</v>
      </c>
      <c r="S3">
        <v>1</v>
      </c>
      <c r="T3">
        <v>2</v>
      </c>
    </row>
    <row r="4" spans="1:20" x14ac:dyDescent="0.2">
      <c r="A4">
        <v>2940</v>
      </c>
      <c r="B4" s="1">
        <v>45298</v>
      </c>
      <c r="C4" s="2">
        <v>0.6875</v>
      </c>
      <c r="D4" s="2">
        <v>0.70833333333333337</v>
      </c>
      <c r="E4" t="s">
        <v>12</v>
      </c>
      <c r="F4">
        <v>2</v>
      </c>
      <c r="G4">
        <v>8</v>
      </c>
      <c r="H4">
        <v>9</v>
      </c>
      <c r="I4" t="s">
        <v>41</v>
      </c>
      <c r="J4" t="s">
        <v>14</v>
      </c>
      <c r="K4">
        <v>30.000000000000053</v>
      </c>
      <c r="L4">
        <v>1.125</v>
      </c>
      <c r="M4">
        <v>1</v>
      </c>
      <c r="N4" t="s">
        <v>71</v>
      </c>
      <c r="O4" t="s">
        <v>98</v>
      </c>
      <c r="P4" t="s">
        <v>113</v>
      </c>
      <c r="Q4" t="s">
        <v>118</v>
      </c>
      <c r="R4" t="s">
        <v>118</v>
      </c>
      <c r="S4">
        <v>2</v>
      </c>
      <c r="T4">
        <v>3</v>
      </c>
    </row>
    <row r="5" spans="1:20" x14ac:dyDescent="0.2">
      <c r="A5">
        <v>1528</v>
      </c>
      <c r="B5" s="1">
        <v>45518</v>
      </c>
      <c r="C5" s="2">
        <v>0.6875</v>
      </c>
      <c r="D5" s="2">
        <v>0.77083333333333337</v>
      </c>
      <c r="E5" t="s">
        <v>12</v>
      </c>
      <c r="F5">
        <v>2</v>
      </c>
      <c r="G5">
        <v>8</v>
      </c>
      <c r="H5">
        <v>8</v>
      </c>
      <c r="I5" t="s">
        <v>39</v>
      </c>
      <c r="J5" t="s">
        <v>18</v>
      </c>
      <c r="K5">
        <v>120.00000000000006</v>
      </c>
      <c r="L5">
        <v>1</v>
      </c>
      <c r="M5">
        <v>0</v>
      </c>
      <c r="N5" t="s">
        <v>74</v>
      </c>
      <c r="O5" t="s">
        <v>105</v>
      </c>
      <c r="P5" t="s">
        <v>113</v>
      </c>
      <c r="Q5" t="s">
        <v>118</v>
      </c>
      <c r="R5" t="s">
        <v>124</v>
      </c>
      <c r="S5">
        <v>3</v>
      </c>
      <c r="T5">
        <v>4</v>
      </c>
    </row>
    <row r="6" spans="1:20" x14ac:dyDescent="0.2">
      <c r="A6">
        <v>2320</v>
      </c>
      <c r="B6" s="1">
        <v>45440</v>
      </c>
      <c r="C6" s="2">
        <v>0.6875</v>
      </c>
      <c r="D6" s="2">
        <v>0.75</v>
      </c>
      <c r="E6" t="s">
        <v>12</v>
      </c>
      <c r="F6">
        <v>2</v>
      </c>
      <c r="G6">
        <v>8</v>
      </c>
      <c r="H6">
        <v>1</v>
      </c>
      <c r="I6" t="s">
        <v>27</v>
      </c>
      <c r="J6" t="s">
        <v>30</v>
      </c>
      <c r="K6">
        <v>90</v>
      </c>
      <c r="L6">
        <v>0.125</v>
      </c>
      <c r="M6">
        <v>0</v>
      </c>
      <c r="N6" t="s">
        <v>73</v>
      </c>
      <c r="O6" t="s">
        <v>102</v>
      </c>
      <c r="P6" t="s">
        <v>113</v>
      </c>
      <c r="Q6" t="s">
        <v>117</v>
      </c>
      <c r="R6" t="s">
        <v>118</v>
      </c>
      <c r="S6">
        <v>4</v>
      </c>
      <c r="T6">
        <v>5</v>
      </c>
    </row>
    <row r="7" spans="1:20" x14ac:dyDescent="0.2">
      <c r="A7">
        <v>635</v>
      </c>
      <c r="B7" s="1">
        <v>45436</v>
      </c>
      <c r="C7" s="2">
        <v>0.6875</v>
      </c>
      <c r="D7" s="2">
        <v>0.72916666666666663</v>
      </c>
      <c r="E7" t="s">
        <v>12</v>
      </c>
      <c r="F7">
        <v>2</v>
      </c>
      <c r="G7">
        <v>8</v>
      </c>
      <c r="H7">
        <v>9</v>
      </c>
      <c r="I7" t="s">
        <v>27</v>
      </c>
      <c r="J7" t="s">
        <v>40</v>
      </c>
      <c r="K7">
        <v>59.999999999999943</v>
      </c>
      <c r="L7">
        <v>1.125</v>
      </c>
      <c r="M7">
        <v>1</v>
      </c>
      <c r="N7" t="s">
        <v>76</v>
      </c>
      <c r="O7" t="s">
        <v>102</v>
      </c>
      <c r="P7" t="s">
        <v>113</v>
      </c>
      <c r="Q7" t="s">
        <v>118</v>
      </c>
      <c r="R7" t="s">
        <v>118</v>
      </c>
      <c r="S7">
        <v>5</v>
      </c>
      <c r="T7">
        <v>6</v>
      </c>
    </row>
    <row r="8" spans="1:20" x14ac:dyDescent="0.2">
      <c r="A8">
        <v>2342</v>
      </c>
      <c r="B8" s="1">
        <v>45537</v>
      </c>
      <c r="C8" s="2">
        <v>0.6875</v>
      </c>
      <c r="D8" s="2">
        <v>0.70833333333333337</v>
      </c>
      <c r="E8" t="s">
        <v>12</v>
      </c>
      <c r="F8">
        <v>2</v>
      </c>
      <c r="G8">
        <v>8</v>
      </c>
      <c r="H8">
        <v>2</v>
      </c>
      <c r="I8" t="s">
        <v>41</v>
      </c>
      <c r="J8" t="s">
        <v>30</v>
      </c>
      <c r="K8">
        <v>30.000000000000053</v>
      </c>
      <c r="L8">
        <v>0.25</v>
      </c>
      <c r="M8">
        <v>0</v>
      </c>
      <c r="N8" t="s">
        <v>72</v>
      </c>
      <c r="O8" t="s">
        <v>106</v>
      </c>
      <c r="P8" t="s">
        <v>113</v>
      </c>
      <c r="Q8" t="s">
        <v>118</v>
      </c>
      <c r="R8" t="s">
        <v>118</v>
      </c>
      <c r="S8">
        <v>6</v>
      </c>
      <c r="T8">
        <v>7</v>
      </c>
    </row>
    <row r="9" spans="1:20" x14ac:dyDescent="0.2">
      <c r="A9">
        <v>989</v>
      </c>
      <c r="B9" s="1">
        <v>45574</v>
      </c>
      <c r="C9" s="2">
        <v>0.6875</v>
      </c>
      <c r="D9" s="2">
        <v>0.75</v>
      </c>
      <c r="E9" t="s">
        <v>12</v>
      </c>
      <c r="F9">
        <v>2</v>
      </c>
      <c r="G9">
        <v>8</v>
      </c>
      <c r="H9">
        <v>2</v>
      </c>
      <c r="I9" t="s">
        <v>42</v>
      </c>
      <c r="J9" t="s">
        <v>30</v>
      </c>
      <c r="K9">
        <v>90</v>
      </c>
      <c r="L9">
        <v>0.25</v>
      </c>
      <c r="M9">
        <v>0</v>
      </c>
      <c r="N9" t="s">
        <v>74</v>
      </c>
      <c r="O9" t="s">
        <v>107</v>
      </c>
      <c r="P9" t="s">
        <v>113</v>
      </c>
      <c r="Q9" t="s">
        <v>118</v>
      </c>
      <c r="R9" t="s">
        <v>118</v>
      </c>
      <c r="S9">
        <v>7</v>
      </c>
      <c r="T9">
        <v>8</v>
      </c>
    </row>
    <row r="10" spans="1:20" x14ac:dyDescent="0.2">
      <c r="A10">
        <v>463</v>
      </c>
      <c r="B10" s="1">
        <v>45589</v>
      </c>
      <c r="C10" s="2">
        <v>0.6875</v>
      </c>
      <c r="D10" s="2">
        <v>0.72916666666666663</v>
      </c>
      <c r="E10" t="s">
        <v>12</v>
      </c>
      <c r="F10">
        <v>2</v>
      </c>
      <c r="G10">
        <v>8</v>
      </c>
      <c r="H10">
        <v>2</v>
      </c>
      <c r="I10" t="s">
        <v>13</v>
      </c>
      <c r="J10" t="s">
        <v>23</v>
      </c>
      <c r="K10">
        <v>59.999999999999943</v>
      </c>
      <c r="L10">
        <v>0.25</v>
      </c>
      <c r="M10">
        <v>0</v>
      </c>
      <c r="N10" t="s">
        <v>75</v>
      </c>
      <c r="O10" t="s">
        <v>107</v>
      </c>
      <c r="P10" t="s">
        <v>113</v>
      </c>
      <c r="Q10" t="s">
        <v>118</v>
      </c>
      <c r="R10" t="s">
        <v>118</v>
      </c>
      <c r="S10">
        <v>8</v>
      </c>
      <c r="T10">
        <v>9</v>
      </c>
    </row>
    <row r="11" spans="1:20" x14ac:dyDescent="0.2">
      <c r="A11">
        <v>1815</v>
      </c>
      <c r="B11" s="1">
        <v>45435</v>
      </c>
      <c r="C11" s="2">
        <v>0.6875</v>
      </c>
      <c r="D11" s="2">
        <v>0.75</v>
      </c>
      <c r="E11" t="s">
        <v>12</v>
      </c>
      <c r="F11">
        <v>2</v>
      </c>
      <c r="G11">
        <v>8</v>
      </c>
      <c r="H11">
        <v>11</v>
      </c>
      <c r="I11" t="s">
        <v>13</v>
      </c>
      <c r="J11" t="s">
        <v>18</v>
      </c>
      <c r="K11">
        <v>90</v>
      </c>
      <c r="L11">
        <v>1.375</v>
      </c>
      <c r="M11">
        <v>1</v>
      </c>
      <c r="N11" t="s">
        <v>75</v>
      </c>
      <c r="O11" t="s">
        <v>102</v>
      </c>
      <c r="P11" t="s">
        <v>113</v>
      </c>
      <c r="Q11" t="s">
        <v>118</v>
      </c>
      <c r="R11" t="s">
        <v>118</v>
      </c>
      <c r="S11">
        <v>9</v>
      </c>
      <c r="T11">
        <v>10</v>
      </c>
    </row>
    <row r="12" spans="1:20" x14ac:dyDescent="0.2">
      <c r="A12">
        <v>916</v>
      </c>
      <c r="B12" s="1">
        <v>45503</v>
      </c>
      <c r="C12" s="2">
        <v>0.6875</v>
      </c>
      <c r="D12" s="2">
        <v>0.77083333333333337</v>
      </c>
      <c r="E12" t="s">
        <v>12</v>
      </c>
      <c r="F12">
        <v>2</v>
      </c>
      <c r="G12">
        <v>8</v>
      </c>
      <c r="H12">
        <v>5</v>
      </c>
      <c r="I12" t="s">
        <v>17</v>
      </c>
      <c r="J12" t="s">
        <v>40</v>
      </c>
      <c r="K12">
        <v>120.00000000000006</v>
      </c>
      <c r="L12">
        <v>0.625</v>
      </c>
      <c r="M12">
        <v>0</v>
      </c>
      <c r="N12" t="s">
        <v>73</v>
      </c>
      <c r="O12" t="s">
        <v>104</v>
      </c>
      <c r="P12" t="s">
        <v>113</v>
      </c>
      <c r="Q12" t="s">
        <v>118</v>
      </c>
      <c r="R12" t="s">
        <v>124</v>
      </c>
      <c r="S12">
        <v>10</v>
      </c>
      <c r="T12">
        <v>11</v>
      </c>
    </row>
    <row r="13" spans="1:20" x14ac:dyDescent="0.2">
      <c r="A13">
        <v>1653</v>
      </c>
      <c r="B13" s="1">
        <v>45523</v>
      </c>
      <c r="C13" s="2">
        <v>0.6875</v>
      </c>
      <c r="D13" s="2">
        <v>0.72916666666666663</v>
      </c>
      <c r="E13" t="s">
        <v>12</v>
      </c>
      <c r="F13">
        <v>2</v>
      </c>
      <c r="G13">
        <v>8</v>
      </c>
      <c r="H13">
        <v>2</v>
      </c>
      <c r="I13" t="s">
        <v>27</v>
      </c>
      <c r="J13" t="s">
        <v>18</v>
      </c>
      <c r="K13">
        <v>59.999999999999943</v>
      </c>
      <c r="L13">
        <v>0.25</v>
      </c>
      <c r="M13">
        <v>0</v>
      </c>
      <c r="N13" t="s">
        <v>72</v>
      </c>
      <c r="O13" t="s">
        <v>105</v>
      </c>
      <c r="P13" t="s">
        <v>113</v>
      </c>
      <c r="Q13" t="s">
        <v>118</v>
      </c>
      <c r="R13" t="s">
        <v>118</v>
      </c>
      <c r="S13">
        <v>11</v>
      </c>
      <c r="T13">
        <v>12</v>
      </c>
    </row>
    <row r="14" spans="1:20" x14ac:dyDescent="0.2">
      <c r="A14">
        <v>2105</v>
      </c>
      <c r="B14" s="1">
        <v>45618</v>
      </c>
      <c r="C14" s="2">
        <v>0.6875</v>
      </c>
      <c r="D14" s="2">
        <v>0.77083333333333337</v>
      </c>
      <c r="E14" t="s">
        <v>12</v>
      </c>
      <c r="F14">
        <v>2</v>
      </c>
      <c r="G14">
        <v>8</v>
      </c>
      <c r="H14">
        <v>6</v>
      </c>
      <c r="I14" t="s">
        <v>41</v>
      </c>
      <c r="J14" t="s">
        <v>28</v>
      </c>
      <c r="K14">
        <v>120.00000000000006</v>
      </c>
      <c r="L14">
        <v>0.75</v>
      </c>
      <c r="M14">
        <v>0</v>
      </c>
      <c r="N14" t="s">
        <v>76</v>
      </c>
      <c r="O14" t="s">
        <v>108</v>
      </c>
      <c r="P14" t="s">
        <v>113</v>
      </c>
      <c r="Q14" t="s">
        <v>118</v>
      </c>
      <c r="R14" t="s">
        <v>124</v>
      </c>
      <c r="S14">
        <v>12</v>
      </c>
      <c r="T14">
        <v>13</v>
      </c>
    </row>
    <row r="15" spans="1:20" x14ac:dyDescent="0.2">
      <c r="A15">
        <v>2487</v>
      </c>
      <c r="B15" s="1">
        <v>45446</v>
      </c>
      <c r="C15" s="2">
        <v>0.6875</v>
      </c>
      <c r="D15" s="2">
        <v>0.77083333333333337</v>
      </c>
      <c r="E15" t="s">
        <v>12</v>
      </c>
      <c r="F15">
        <v>2</v>
      </c>
      <c r="G15">
        <v>8</v>
      </c>
      <c r="H15">
        <v>5</v>
      </c>
      <c r="I15" t="s">
        <v>22</v>
      </c>
      <c r="J15" t="s">
        <v>14</v>
      </c>
      <c r="K15">
        <v>120.00000000000006</v>
      </c>
      <c r="L15">
        <v>0.625</v>
      </c>
      <c r="M15">
        <v>0</v>
      </c>
      <c r="N15" t="s">
        <v>72</v>
      </c>
      <c r="O15" t="s">
        <v>103</v>
      </c>
      <c r="P15" t="s">
        <v>113</v>
      </c>
      <c r="Q15" t="s">
        <v>118</v>
      </c>
      <c r="R15" t="s">
        <v>124</v>
      </c>
      <c r="S15">
        <v>13</v>
      </c>
      <c r="T15">
        <v>14</v>
      </c>
    </row>
    <row r="16" spans="1:20" x14ac:dyDescent="0.2">
      <c r="A16">
        <v>1489</v>
      </c>
      <c r="B16" s="1">
        <v>45530</v>
      </c>
      <c r="C16" s="2">
        <v>0.6875</v>
      </c>
      <c r="D16" s="2">
        <v>0.70833333333333337</v>
      </c>
      <c r="E16" t="s">
        <v>12</v>
      </c>
      <c r="F16">
        <v>2</v>
      </c>
      <c r="G16">
        <v>8</v>
      </c>
      <c r="H16">
        <v>5</v>
      </c>
      <c r="I16" t="s">
        <v>27</v>
      </c>
      <c r="J16" t="s">
        <v>18</v>
      </c>
      <c r="K16">
        <v>30.000000000000053</v>
      </c>
      <c r="L16">
        <v>0.625</v>
      </c>
      <c r="M16">
        <v>0</v>
      </c>
      <c r="N16" t="s">
        <v>72</v>
      </c>
      <c r="O16" t="s">
        <v>105</v>
      </c>
      <c r="P16" t="s">
        <v>113</v>
      </c>
      <c r="Q16" t="s">
        <v>118</v>
      </c>
      <c r="R16" t="s">
        <v>118</v>
      </c>
      <c r="S16">
        <v>14</v>
      </c>
      <c r="T16">
        <v>15</v>
      </c>
    </row>
    <row r="17" spans="1:20" x14ac:dyDescent="0.2">
      <c r="A17">
        <v>527</v>
      </c>
      <c r="B17" s="1">
        <v>45404</v>
      </c>
      <c r="C17" s="2">
        <v>0.6875</v>
      </c>
      <c r="D17" s="2">
        <v>0.72916666666666663</v>
      </c>
      <c r="E17" t="s">
        <v>12</v>
      </c>
      <c r="F17">
        <v>2</v>
      </c>
      <c r="G17">
        <v>8</v>
      </c>
      <c r="H17">
        <v>7</v>
      </c>
      <c r="I17" t="s">
        <v>41</v>
      </c>
      <c r="J17" t="s">
        <v>18</v>
      </c>
      <c r="K17">
        <v>59.999999999999943</v>
      </c>
      <c r="L17">
        <v>0.875</v>
      </c>
      <c r="M17">
        <v>0</v>
      </c>
      <c r="N17" t="s">
        <v>72</v>
      </c>
      <c r="O17" t="s">
        <v>101</v>
      </c>
      <c r="P17" t="s">
        <v>113</v>
      </c>
      <c r="Q17" t="s">
        <v>118</v>
      </c>
      <c r="R17" t="s">
        <v>118</v>
      </c>
      <c r="S17">
        <v>15</v>
      </c>
      <c r="T17">
        <v>16</v>
      </c>
    </row>
    <row r="18" spans="1:20" x14ac:dyDescent="0.2">
      <c r="A18">
        <v>2463</v>
      </c>
      <c r="B18" s="1">
        <v>45515</v>
      </c>
      <c r="C18" s="2">
        <v>0.6875</v>
      </c>
      <c r="D18" s="2">
        <v>0.70833333333333337</v>
      </c>
      <c r="E18" t="s">
        <v>12</v>
      </c>
      <c r="F18">
        <v>2</v>
      </c>
      <c r="G18">
        <v>8</v>
      </c>
      <c r="H18">
        <v>2</v>
      </c>
      <c r="I18" t="s">
        <v>22</v>
      </c>
      <c r="J18" t="s">
        <v>14</v>
      </c>
      <c r="K18">
        <v>30.000000000000053</v>
      </c>
      <c r="L18">
        <v>0.25</v>
      </c>
      <c r="M18">
        <v>0</v>
      </c>
      <c r="N18" t="s">
        <v>71</v>
      </c>
      <c r="O18" t="s">
        <v>105</v>
      </c>
      <c r="P18" t="s">
        <v>113</v>
      </c>
      <c r="Q18" t="s">
        <v>118</v>
      </c>
      <c r="R18" t="s">
        <v>118</v>
      </c>
      <c r="S18">
        <v>16</v>
      </c>
      <c r="T18">
        <v>17</v>
      </c>
    </row>
    <row r="19" spans="1:20" x14ac:dyDescent="0.2">
      <c r="A19">
        <v>506</v>
      </c>
      <c r="B19" s="1">
        <v>45612</v>
      </c>
      <c r="C19" s="2">
        <v>0.6875</v>
      </c>
      <c r="D19" s="2">
        <v>0.72916666666666663</v>
      </c>
      <c r="E19" t="s">
        <v>12</v>
      </c>
      <c r="F19">
        <v>2</v>
      </c>
      <c r="G19">
        <v>8</v>
      </c>
      <c r="H19">
        <v>2</v>
      </c>
      <c r="I19" t="s">
        <v>27</v>
      </c>
      <c r="J19" t="s">
        <v>28</v>
      </c>
      <c r="K19">
        <v>59.999999999999943</v>
      </c>
      <c r="L19">
        <v>0.25</v>
      </c>
      <c r="M19">
        <v>0</v>
      </c>
      <c r="N19" t="s">
        <v>77</v>
      </c>
      <c r="O19" t="s">
        <v>108</v>
      </c>
      <c r="P19" t="s">
        <v>113</v>
      </c>
      <c r="Q19" t="s">
        <v>118</v>
      </c>
      <c r="R19" t="s">
        <v>118</v>
      </c>
      <c r="S19">
        <v>17</v>
      </c>
      <c r="T19">
        <v>18</v>
      </c>
    </row>
    <row r="20" spans="1:20" x14ac:dyDescent="0.2">
      <c r="A20">
        <v>2124</v>
      </c>
      <c r="B20" s="1">
        <v>45407</v>
      </c>
      <c r="C20" s="2">
        <v>0.6875</v>
      </c>
      <c r="D20" s="2">
        <v>0.77083333333333337</v>
      </c>
      <c r="E20" t="s">
        <v>12</v>
      </c>
      <c r="F20">
        <v>2</v>
      </c>
      <c r="G20">
        <v>8</v>
      </c>
      <c r="H20">
        <v>3</v>
      </c>
      <c r="I20" t="s">
        <v>17</v>
      </c>
      <c r="J20" t="s">
        <v>30</v>
      </c>
      <c r="K20">
        <v>120.00000000000006</v>
      </c>
      <c r="L20">
        <v>0.375</v>
      </c>
      <c r="M20">
        <v>0</v>
      </c>
      <c r="N20" t="s">
        <v>75</v>
      </c>
      <c r="O20" t="s">
        <v>101</v>
      </c>
      <c r="P20" t="s">
        <v>113</v>
      </c>
      <c r="Q20" t="s">
        <v>118</v>
      </c>
      <c r="R20" t="s">
        <v>124</v>
      </c>
      <c r="S20">
        <v>18</v>
      </c>
      <c r="T20">
        <v>19</v>
      </c>
    </row>
    <row r="21" spans="1:20" x14ac:dyDescent="0.2">
      <c r="A21">
        <v>1049</v>
      </c>
      <c r="B21" s="1">
        <v>45614</v>
      </c>
      <c r="C21" s="2">
        <v>0.6875</v>
      </c>
      <c r="D21" s="2">
        <v>0.70833333333333337</v>
      </c>
      <c r="E21" t="s">
        <v>12</v>
      </c>
      <c r="F21">
        <v>2</v>
      </c>
      <c r="G21">
        <v>8</v>
      </c>
      <c r="H21">
        <v>1</v>
      </c>
      <c r="I21" t="s">
        <v>22</v>
      </c>
      <c r="J21" t="s">
        <v>23</v>
      </c>
      <c r="K21">
        <v>30.000000000000053</v>
      </c>
      <c r="L21">
        <v>0.125</v>
      </c>
      <c r="M21">
        <v>0</v>
      </c>
      <c r="N21" t="s">
        <v>72</v>
      </c>
      <c r="O21" t="s">
        <v>108</v>
      </c>
      <c r="P21" t="s">
        <v>113</v>
      </c>
      <c r="Q21" t="s">
        <v>117</v>
      </c>
      <c r="R21" t="s">
        <v>118</v>
      </c>
      <c r="S21">
        <v>19</v>
      </c>
      <c r="T21">
        <v>20</v>
      </c>
    </row>
    <row r="22" spans="1:20" x14ac:dyDescent="0.2">
      <c r="A22">
        <v>1863</v>
      </c>
      <c r="B22" s="1">
        <v>45421</v>
      </c>
      <c r="C22" s="2">
        <v>0.6875</v>
      </c>
      <c r="D22" s="2">
        <v>0.72916666666666663</v>
      </c>
      <c r="E22" t="s">
        <v>12</v>
      </c>
      <c r="F22">
        <v>2</v>
      </c>
      <c r="G22">
        <v>8</v>
      </c>
      <c r="H22">
        <v>9</v>
      </c>
      <c r="I22" t="s">
        <v>17</v>
      </c>
      <c r="J22" t="s">
        <v>40</v>
      </c>
      <c r="K22">
        <v>59.999999999999943</v>
      </c>
      <c r="L22">
        <v>1.125</v>
      </c>
      <c r="M22">
        <v>1</v>
      </c>
      <c r="N22" t="s">
        <v>75</v>
      </c>
      <c r="O22" t="s">
        <v>102</v>
      </c>
      <c r="P22" t="s">
        <v>113</v>
      </c>
      <c r="Q22" t="s">
        <v>118</v>
      </c>
      <c r="R22" t="s">
        <v>118</v>
      </c>
      <c r="S22">
        <v>20</v>
      </c>
      <c r="T22">
        <v>21</v>
      </c>
    </row>
    <row r="23" spans="1:20" x14ac:dyDescent="0.2">
      <c r="A23">
        <v>1447</v>
      </c>
      <c r="B23" s="1">
        <v>45494</v>
      </c>
      <c r="C23" s="2">
        <v>0.6875</v>
      </c>
      <c r="D23" s="2">
        <v>0.70833333333333337</v>
      </c>
      <c r="E23" t="s">
        <v>12</v>
      </c>
      <c r="F23">
        <v>2</v>
      </c>
      <c r="G23">
        <v>8</v>
      </c>
      <c r="H23">
        <v>9</v>
      </c>
      <c r="I23" t="s">
        <v>22</v>
      </c>
      <c r="J23" t="s">
        <v>30</v>
      </c>
      <c r="K23">
        <v>30.000000000000053</v>
      </c>
      <c r="L23">
        <v>1.125</v>
      </c>
      <c r="M23">
        <v>1</v>
      </c>
      <c r="N23" t="s">
        <v>71</v>
      </c>
      <c r="O23" t="s">
        <v>104</v>
      </c>
      <c r="P23" t="s">
        <v>113</v>
      </c>
      <c r="Q23" t="s">
        <v>118</v>
      </c>
      <c r="R23" t="s">
        <v>118</v>
      </c>
      <c r="S23">
        <v>21</v>
      </c>
      <c r="T23">
        <v>22</v>
      </c>
    </row>
    <row r="24" spans="1:20" x14ac:dyDescent="0.2">
      <c r="A24">
        <v>1317</v>
      </c>
      <c r="B24" s="1">
        <v>45395</v>
      </c>
      <c r="C24" s="2">
        <v>0.6875</v>
      </c>
      <c r="D24" s="2">
        <v>0.75</v>
      </c>
      <c r="E24" t="s">
        <v>12</v>
      </c>
      <c r="F24">
        <v>2</v>
      </c>
      <c r="G24">
        <v>8</v>
      </c>
      <c r="H24">
        <v>3</v>
      </c>
      <c r="I24" t="s">
        <v>42</v>
      </c>
      <c r="J24" t="s">
        <v>23</v>
      </c>
      <c r="K24">
        <v>90</v>
      </c>
      <c r="L24">
        <v>0.375</v>
      </c>
      <c r="M24">
        <v>0</v>
      </c>
      <c r="N24" t="s">
        <v>77</v>
      </c>
      <c r="O24" t="s">
        <v>101</v>
      </c>
      <c r="P24" t="s">
        <v>113</v>
      </c>
      <c r="Q24" t="s">
        <v>118</v>
      </c>
      <c r="R24" t="s">
        <v>118</v>
      </c>
      <c r="S24">
        <v>22</v>
      </c>
      <c r="T24">
        <v>23</v>
      </c>
    </row>
    <row r="25" spans="1:20" x14ac:dyDescent="0.2">
      <c r="A25">
        <v>220</v>
      </c>
      <c r="B25" s="1">
        <v>45365</v>
      </c>
      <c r="C25" s="2">
        <v>0.6875</v>
      </c>
      <c r="D25" s="2">
        <v>0.70833333333333337</v>
      </c>
      <c r="E25" t="s">
        <v>12</v>
      </c>
      <c r="F25">
        <v>2</v>
      </c>
      <c r="G25">
        <v>8</v>
      </c>
      <c r="H25">
        <v>1</v>
      </c>
      <c r="I25" t="s">
        <v>39</v>
      </c>
      <c r="J25" t="s">
        <v>18</v>
      </c>
      <c r="K25">
        <v>30.000000000000053</v>
      </c>
      <c r="L25">
        <v>0.125</v>
      </c>
      <c r="M25">
        <v>0</v>
      </c>
      <c r="N25" t="s">
        <v>75</v>
      </c>
      <c r="O25" t="s">
        <v>100</v>
      </c>
      <c r="P25" t="s">
        <v>113</v>
      </c>
      <c r="Q25" t="s">
        <v>117</v>
      </c>
      <c r="R25" t="s">
        <v>118</v>
      </c>
      <c r="S25">
        <v>23</v>
      </c>
      <c r="T25">
        <v>24</v>
      </c>
    </row>
    <row r="26" spans="1:20" x14ac:dyDescent="0.2">
      <c r="A26">
        <v>615</v>
      </c>
      <c r="B26" s="1">
        <v>45524</v>
      </c>
      <c r="C26" s="2">
        <v>0.6875</v>
      </c>
      <c r="D26" s="2">
        <v>0.70833333333333337</v>
      </c>
      <c r="E26" t="s">
        <v>12</v>
      </c>
      <c r="F26">
        <v>2</v>
      </c>
      <c r="G26">
        <v>8</v>
      </c>
      <c r="H26">
        <v>7</v>
      </c>
      <c r="I26" t="s">
        <v>39</v>
      </c>
      <c r="J26" t="s">
        <v>18</v>
      </c>
      <c r="K26">
        <v>30.000000000000053</v>
      </c>
      <c r="L26">
        <v>0.875</v>
      </c>
      <c r="M26">
        <v>0</v>
      </c>
      <c r="N26" t="s">
        <v>73</v>
      </c>
      <c r="O26" t="s">
        <v>105</v>
      </c>
      <c r="P26" t="s">
        <v>113</v>
      </c>
      <c r="Q26" t="s">
        <v>118</v>
      </c>
      <c r="R26" t="s">
        <v>118</v>
      </c>
      <c r="S26">
        <v>24</v>
      </c>
      <c r="T26">
        <v>25</v>
      </c>
    </row>
    <row r="27" spans="1:20" x14ac:dyDescent="0.2">
      <c r="A27">
        <v>1657</v>
      </c>
      <c r="B27" s="1">
        <v>45649</v>
      </c>
      <c r="C27" s="2">
        <v>0.6875</v>
      </c>
      <c r="D27" s="2">
        <v>0.70833333333333337</v>
      </c>
      <c r="E27" t="s">
        <v>12</v>
      </c>
      <c r="F27">
        <v>2</v>
      </c>
      <c r="G27">
        <v>8</v>
      </c>
      <c r="H27">
        <v>7</v>
      </c>
      <c r="I27" t="s">
        <v>13</v>
      </c>
      <c r="J27" t="s">
        <v>28</v>
      </c>
      <c r="K27">
        <v>30.000000000000053</v>
      </c>
      <c r="L27">
        <v>0.875</v>
      </c>
      <c r="M27">
        <v>0</v>
      </c>
      <c r="N27" t="s">
        <v>72</v>
      </c>
      <c r="O27" t="s">
        <v>109</v>
      </c>
      <c r="P27" t="s">
        <v>113</v>
      </c>
      <c r="Q27" t="s">
        <v>118</v>
      </c>
      <c r="R27" t="s">
        <v>118</v>
      </c>
      <c r="S27">
        <v>25</v>
      </c>
      <c r="T27">
        <v>26</v>
      </c>
    </row>
    <row r="28" spans="1:20" x14ac:dyDescent="0.2">
      <c r="A28">
        <v>219</v>
      </c>
      <c r="B28" s="1">
        <v>45409</v>
      </c>
      <c r="C28" s="2">
        <v>0.6875</v>
      </c>
      <c r="D28" s="2">
        <v>0.75</v>
      </c>
      <c r="E28" t="s">
        <v>12</v>
      </c>
      <c r="F28">
        <v>2</v>
      </c>
      <c r="G28">
        <v>8</v>
      </c>
      <c r="H28">
        <v>10</v>
      </c>
      <c r="I28" t="s">
        <v>42</v>
      </c>
      <c r="J28" t="s">
        <v>40</v>
      </c>
      <c r="K28">
        <v>90</v>
      </c>
      <c r="L28">
        <v>1.25</v>
      </c>
      <c r="M28">
        <v>1</v>
      </c>
      <c r="N28" t="s">
        <v>77</v>
      </c>
      <c r="O28" t="s">
        <v>101</v>
      </c>
      <c r="P28" t="s">
        <v>113</v>
      </c>
      <c r="Q28" t="s">
        <v>118</v>
      </c>
      <c r="R28" t="s">
        <v>118</v>
      </c>
      <c r="S28">
        <v>26</v>
      </c>
      <c r="T28">
        <v>27</v>
      </c>
    </row>
    <row r="29" spans="1:20" x14ac:dyDescent="0.2">
      <c r="A29">
        <v>762</v>
      </c>
      <c r="B29" s="1">
        <v>45363</v>
      </c>
      <c r="C29" s="2">
        <v>0.6875</v>
      </c>
      <c r="D29" s="2">
        <v>0.75</v>
      </c>
      <c r="E29" t="s">
        <v>12</v>
      </c>
      <c r="F29">
        <v>2</v>
      </c>
      <c r="G29">
        <v>8</v>
      </c>
      <c r="H29">
        <v>5</v>
      </c>
      <c r="I29" t="s">
        <v>17</v>
      </c>
      <c r="J29" t="s">
        <v>40</v>
      </c>
      <c r="K29">
        <v>90</v>
      </c>
      <c r="L29">
        <v>0.625</v>
      </c>
      <c r="M29">
        <v>0</v>
      </c>
      <c r="N29" t="s">
        <v>73</v>
      </c>
      <c r="O29" t="s">
        <v>100</v>
      </c>
      <c r="P29" t="s">
        <v>113</v>
      </c>
      <c r="Q29" t="s">
        <v>118</v>
      </c>
      <c r="R29" t="s">
        <v>118</v>
      </c>
      <c r="S29">
        <v>27</v>
      </c>
      <c r="T29">
        <v>28</v>
      </c>
    </row>
    <row r="30" spans="1:20" x14ac:dyDescent="0.2">
      <c r="A30">
        <v>1984</v>
      </c>
      <c r="B30" s="1">
        <v>45365</v>
      </c>
      <c r="C30" s="2">
        <v>0.6875</v>
      </c>
      <c r="D30" s="2">
        <v>0.75</v>
      </c>
      <c r="E30" t="s">
        <v>12</v>
      </c>
      <c r="F30">
        <v>2</v>
      </c>
      <c r="G30">
        <v>8</v>
      </c>
      <c r="H30">
        <v>5</v>
      </c>
      <c r="I30" t="s">
        <v>22</v>
      </c>
      <c r="J30" t="s">
        <v>30</v>
      </c>
      <c r="K30">
        <v>90</v>
      </c>
      <c r="L30">
        <v>0.625</v>
      </c>
      <c r="M30">
        <v>0</v>
      </c>
      <c r="N30" t="s">
        <v>75</v>
      </c>
      <c r="O30" t="s">
        <v>100</v>
      </c>
      <c r="P30" t="s">
        <v>113</v>
      </c>
      <c r="Q30" t="s">
        <v>118</v>
      </c>
      <c r="R30" t="s">
        <v>118</v>
      </c>
      <c r="S30">
        <v>28</v>
      </c>
      <c r="T30">
        <v>29</v>
      </c>
    </row>
    <row r="31" spans="1:20" x14ac:dyDescent="0.2">
      <c r="A31">
        <v>2993</v>
      </c>
      <c r="B31" s="1">
        <v>45648</v>
      </c>
      <c r="C31" s="2">
        <v>0.6875</v>
      </c>
      <c r="D31" s="2">
        <v>0.70833333333333337</v>
      </c>
      <c r="E31" t="s">
        <v>12</v>
      </c>
      <c r="F31">
        <v>2</v>
      </c>
      <c r="G31">
        <v>8</v>
      </c>
      <c r="H31">
        <v>5</v>
      </c>
      <c r="I31" t="s">
        <v>22</v>
      </c>
      <c r="J31" t="s">
        <v>18</v>
      </c>
      <c r="K31">
        <v>30.000000000000053</v>
      </c>
      <c r="L31">
        <v>0.625</v>
      </c>
      <c r="M31">
        <v>0</v>
      </c>
      <c r="N31" t="s">
        <v>71</v>
      </c>
      <c r="O31" t="s">
        <v>109</v>
      </c>
      <c r="P31" t="s">
        <v>113</v>
      </c>
      <c r="Q31" t="s">
        <v>118</v>
      </c>
      <c r="R31" t="s">
        <v>118</v>
      </c>
      <c r="S31">
        <v>29</v>
      </c>
      <c r="T31">
        <v>30</v>
      </c>
    </row>
    <row r="32" spans="1:20" x14ac:dyDescent="0.2">
      <c r="A32">
        <v>1454</v>
      </c>
      <c r="B32" s="1">
        <v>45549</v>
      </c>
      <c r="C32" s="2">
        <v>0.66666666666666663</v>
      </c>
      <c r="D32" s="2">
        <v>0.70833333333333337</v>
      </c>
      <c r="E32" t="s">
        <v>12</v>
      </c>
      <c r="F32">
        <v>2</v>
      </c>
      <c r="G32">
        <v>8</v>
      </c>
      <c r="H32">
        <v>8</v>
      </c>
      <c r="I32" t="s">
        <v>17</v>
      </c>
      <c r="J32" t="s">
        <v>23</v>
      </c>
      <c r="K32">
        <v>60.000000000000107</v>
      </c>
      <c r="L32">
        <v>1</v>
      </c>
      <c r="M32">
        <v>0</v>
      </c>
      <c r="N32" t="s">
        <v>77</v>
      </c>
      <c r="O32" t="s">
        <v>106</v>
      </c>
      <c r="P32" t="s">
        <v>113</v>
      </c>
      <c r="Q32" t="s">
        <v>118</v>
      </c>
      <c r="R32" t="s">
        <v>118</v>
      </c>
      <c r="S32">
        <v>30</v>
      </c>
      <c r="T32">
        <v>31</v>
      </c>
    </row>
    <row r="33" spans="1:20" x14ac:dyDescent="0.2">
      <c r="A33">
        <v>1883</v>
      </c>
      <c r="B33" s="1">
        <v>45556</v>
      </c>
      <c r="C33" s="2">
        <v>0.66666666666666663</v>
      </c>
      <c r="D33" s="2">
        <v>0.6875</v>
      </c>
      <c r="E33" t="s">
        <v>12</v>
      </c>
      <c r="F33">
        <v>2</v>
      </c>
      <c r="G33">
        <v>8</v>
      </c>
      <c r="H33">
        <v>8</v>
      </c>
      <c r="I33" t="s">
        <v>22</v>
      </c>
      <c r="J33" t="s">
        <v>30</v>
      </c>
      <c r="K33">
        <v>30.000000000000053</v>
      </c>
      <c r="L33">
        <v>1</v>
      </c>
      <c r="M33">
        <v>0</v>
      </c>
      <c r="N33" t="s">
        <v>77</v>
      </c>
      <c r="O33" t="s">
        <v>106</v>
      </c>
      <c r="P33" t="s">
        <v>113</v>
      </c>
      <c r="Q33" t="s">
        <v>118</v>
      </c>
      <c r="R33" t="s">
        <v>118</v>
      </c>
      <c r="S33">
        <v>31</v>
      </c>
      <c r="T33">
        <v>32</v>
      </c>
    </row>
    <row r="34" spans="1:20" x14ac:dyDescent="0.2">
      <c r="A34">
        <v>1378</v>
      </c>
      <c r="B34" s="1">
        <v>45646</v>
      </c>
      <c r="C34" s="2">
        <v>0.66666666666666663</v>
      </c>
      <c r="D34" s="2">
        <v>0.6875</v>
      </c>
      <c r="E34" t="s">
        <v>12</v>
      </c>
      <c r="F34">
        <v>2</v>
      </c>
      <c r="G34">
        <v>8</v>
      </c>
      <c r="H34">
        <v>8</v>
      </c>
      <c r="I34" t="s">
        <v>22</v>
      </c>
      <c r="J34" t="s">
        <v>30</v>
      </c>
      <c r="K34">
        <v>30.000000000000053</v>
      </c>
      <c r="L34">
        <v>1</v>
      </c>
      <c r="M34">
        <v>0</v>
      </c>
      <c r="N34" t="s">
        <v>76</v>
      </c>
      <c r="O34" t="s">
        <v>109</v>
      </c>
      <c r="P34" t="s">
        <v>113</v>
      </c>
      <c r="Q34" t="s">
        <v>118</v>
      </c>
      <c r="R34" t="s">
        <v>118</v>
      </c>
      <c r="S34">
        <v>32</v>
      </c>
      <c r="T34">
        <v>33</v>
      </c>
    </row>
    <row r="35" spans="1:20" x14ac:dyDescent="0.2">
      <c r="A35">
        <v>1633</v>
      </c>
      <c r="B35" s="1">
        <v>45480</v>
      </c>
      <c r="C35" s="2">
        <v>0.66666666666666663</v>
      </c>
      <c r="D35" s="2">
        <v>0.6875</v>
      </c>
      <c r="E35" t="s">
        <v>12</v>
      </c>
      <c r="F35">
        <v>2</v>
      </c>
      <c r="G35">
        <v>8</v>
      </c>
      <c r="H35">
        <v>5</v>
      </c>
      <c r="I35" t="s">
        <v>17</v>
      </c>
      <c r="J35" t="s">
        <v>30</v>
      </c>
      <c r="K35">
        <v>30.000000000000053</v>
      </c>
      <c r="L35">
        <v>0.625</v>
      </c>
      <c r="M35">
        <v>0</v>
      </c>
      <c r="N35" t="s">
        <v>71</v>
      </c>
      <c r="O35" t="s">
        <v>104</v>
      </c>
      <c r="P35" t="s">
        <v>113</v>
      </c>
      <c r="Q35" t="s">
        <v>118</v>
      </c>
      <c r="R35" t="s">
        <v>118</v>
      </c>
      <c r="S35">
        <v>33</v>
      </c>
      <c r="T35">
        <v>34</v>
      </c>
    </row>
    <row r="36" spans="1:20" x14ac:dyDescent="0.2">
      <c r="A36">
        <v>537</v>
      </c>
      <c r="B36" s="1">
        <v>45601</v>
      </c>
      <c r="C36" s="2">
        <v>0.66666666666666663</v>
      </c>
      <c r="D36" s="2">
        <v>0.70833333333333337</v>
      </c>
      <c r="E36" t="s">
        <v>12</v>
      </c>
      <c r="F36">
        <v>2</v>
      </c>
      <c r="G36">
        <v>8</v>
      </c>
      <c r="H36">
        <v>10</v>
      </c>
      <c r="I36" t="s">
        <v>39</v>
      </c>
      <c r="J36" t="s">
        <v>23</v>
      </c>
      <c r="K36">
        <v>60.000000000000107</v>
      </c>
      <c r="L36">
        <v>1.25</v>
      </c>
      <c r="M36">
        <v>1</v>
      </c>
      <c r="N36" t="s">
        <v>73</v>
      </c>
      <c r="O36" t="s">
        <v>108</v>
      </c>
      <c r="P36" t="s">
        <v>113</v>
      </c>
      <c r="Q36" t="s">
        <v>118</v>
      </c>
      <c r="R36" t="s">
        <v>118</v>
      </c>
      <c r="S36">
        <v>34</v>
      </c>
      <c r="T36">
        <v>35</v>
      </c>
    </row>
    <row r="37" spans="1:20" x14ac:dyDescent="0.2">
      <c r="A37">
        <v>1451</v>
      </c>
      <c r="B37" s="1">
        <v>45624</v>
      </c>
      <c r="C37" s="2">
        <v>0.66666666666666663</v>
      </c>
      <c r="D37" s="2">
        <v>0.70833333333333337</v>
      </c>
      <c r="E37" t="s">
        <v>12</v>
      </c>
      <c r="F37">
        <v>2</v>
      </c>
      <c r="G37">
        <v>8</v>
      </c>
      <c r="H37">
        <v>1</v>
      </c>
      <c r="I37" t="s">
        <v>13</v>
      </c>
      <c r="J37" t="s">
        <v>23</v>
      </c>
      <c r="K37">
        <v>60.000000000000107</v>
      </c>
      <c r="L37">
        <v>0.125</v>
      </c>
      <c r="M37">
        <v>0</v>
      </c>
      <c r="N37" t="s">
        <v>75</v>
      </c>
      <c r="O37" t="s">
        <v>108</v>
      </c>
      <c r="P37" t="s">
        <v>113</v>
      </c>
      <c r="Q37" t="s">
        <v>117</v>
      </c>
      <c r="R37" t="s">
        <v>118</v>
      </c>
      <c r="S37">
        <v>35</v>
      </c>
      <c r="T37">
        <v>36</v>
      </c>
    </row>
    <row r="38" spans="1:20" x14ac:dyDescent="0.2">
      <c r="A38">
        <v>2822</v>
      </c>
      <c r="B38" s="1">
        <v>45434</v>
      </c>
      <c r="C38" s="2">
        <v>0.66666666666666663</v>
      </c>
      <c r="D38" s="2">
        <v>0.6875</v>
      </c>
      <c r="E38" t="s">
        <v>12</v>
      </c>
      <c r="F38">
        <v>2</v>
      </c>
      <c r="G38">
        <v>8</v>
      </c>
      <c r="H38">
        <v>4</v>
      </c>
      <c r="I38" t="s">
        <v>27</v>
      </c>
      <c r="J38" t="s">
        <v>40</v>
      </c>
      <c r="K38">
        <v>30.000000000000053</v>
      </c>
      <c r="L38">
        <v>0.5</v>
      </c>
      <c r="M38">
        <v>0</v>
      </c>
      <c r="N38" t="s">
        <v>74</v>
      </c>
      <c r="O38" t="s">
        <v>102</v>
      </c>
      <c r="P38" t="s">
        <v>113</v>
      </c>
      <c r="Q38" t="s">
        <v>118</v>
      </c>
      <c r="R38" t="s">
        <v>118</v>
      </c>
      <c r="S38">
        <v>36</v>
      </c>
      <c r="T38">
        <v>37</v>
      </c>
    </row>
    <row r="39" spans="1:20" x14ac:dyDescent="0.2">
      <c r="A39">
        <v>1420</v>
      </c>
      <c r="B39" s="1">
        <v>45513</v>
      </c>
      <c r="C39" s="2">
        <v>0.66666666666666663</v>
      </c>
      <c r="D39" s="2">
        <v>0.72916666666666663</v>
      </c>
      <c r="E39" t="s">
        <v>12</v>
      </c>
      <c r="F39">
        <v>2</v>
      </c>
      <c r="G39">
        <v>8</v>
      </c>
      <c r="H39">
        <v>2</v>
      </c>
      <c r="I39" t="s">
        <v>27</v>
      </c>
      <c r="J39" t="s">
        <v>28</v>
      </c>
      <c r="K39">
        <v>90</v>
      </c>
      <c r="L39">
        <v>0.25</v>
      </c>
      <c r="M39">
        <v>0</v>
      </c>
      <c r="N39" t="s">
        <v>76</v>
      </c>
      <c r="O39" t="s">
        <v>105</v>
      </c>
      <c r="P39" t="s">
        <v>113</v>
      </c>
      <c r="Q39" t="s">
        <v>118</v>
      </c>
      <c r="R39" t="s">
        <v>118</v>
      </c>
      <c r="S39">
        <v>37</v>
      </c>
      <c r="T39">
        <v>38</v>
      </c>
    </row>
    <row r="40" spans="1:20" x14ac:dyDescent="0.2">
      <c r="A40">
        <v>1024</v>
      </c>
      <c r="B40" s="1">
        <v>45415</v>
      </c>
      <c r="C40" s="2">
        <v>0.66666666666666663</v>
      </c>
      <c r="D40" s="2">
        <v>0.72916666666666663</v>
      </c>
      <c r="E40" t="s">
        <v>12</v>
      </c>
      <c r="F40">
        <v>2</v>
      </c>
      <c r="G40">
        <v>8</v>
      </c>
      <c r="H40">
        <v>11</v>
      </c>
      <c r="I40" t="s">
        <v>13</v>
      </c>
      <c r="J40" t="s">
        <v>23</v>
      </c>
      <c r="K40">
        <v>90</v>
      </c>
      <c r="L40">
        <v>1.375</v>
      </c>
      <c r="M40">
        <v>1</v>
      </c>
      <c r="N40" t="s">
        <v>76</v>
      </c>
      <c r="O40" t="s">
        <v>102</v>
      </c>
      <c r="P40" t="s">
        <v>113</v>
      </c>
      <c r="Q40" t="s">
        <v>118</v>
      </c>
      <c r="R40" t="s">
        <v>118</v>
      </c>
      <c r="S40">
        <v>38</v>
      </c>
      <c r="T40">
        <v>39</v>
      </c>
    </row>
    <row r="41" spans="1:20" x14ac:dyDescent="0.2">
      <c r="A41">
        <v>1382</v>
      </c>
      <c r="B41" s="1">
        <v>45466</v>
      </c>
      <c r="C41" s="2">
        <v>0.66666666666666663</v>
      </c>
      <c r="D41" s="2">
        <v>0.70833333333333337</v>
      </c>
      <c r="E41" t="s">
        <v>12</v>
      </c>
      <c r="F41">
        <v>2</v>
      </c>
      <c r="G41">
        <v>8</v>
      </c>
      <c r="H41">
        <v>5</v>
      </c>
      <c r="I41" t="s">
        <v>42</v>
      </c>
      <c r="J41" t="s">
        <v>23</v>
      </c>
      <c r="K41">
        <v>60.000000000000107</v>
      </c>
      <c r="L41">
        <v>0.625</v>
      </c>
      <c r="M41">
        <v>0</v>
      </c>
      <c r="N41" t="s">
        <v>71</v>
      </c>
      <c r="O41" t="s">
        <v>103</v>
      </c>
      <c r="P41" t="s">
        <v>113</v>
      </c>
      <c r="Q41" t="s">
        <v>118</v>
      </c>
      <c r="R41" t="s">
        <v>118</v>
      </c>
      <c r="S41">
        <v>39</v>
      </c>
      <c r="T41">
        <v>40</v>
      </c>
    </row>
    <row r="42" spans="1:20" x14ac:dyDescent="0.2">
      <c r="A42">
        <v>1175</v>
      </c>
      <c r="B42" s="1">
        <v>45310</v>
      </c>
      <c r="C42" s="2">
        <v>0.66666666666666663</v>
      </c>
      <c r="D42" s="2">
        <v>0.75</v>
      </c>
      <c r="E42" t="s">
        <v>12</v>
      </c>
      <c r="F42">
        <v>2</v>
      </c>
      <c r="G42">
        <v>8</v>
      </c>
      <c r="H42">
        <v>7</v>
      </c>
      <c r="I42" t="s">
        <v>41</v>
      </c>
      <c r="J42" t="s">
        <v>28</v>
      </c>
      <c r="K42">
        <v>120.00000000000006</v>
      </c>
      <c r="L42">
        <v>0.875</v>
      </c>
      <c r="M42">
        <v>0</v>
      </c>
      <c r="N42" t="s">
        <v>76</v>
      </c>
      <c r="O42" t="s">
        <v>98</v>
      </c>
      <c r="P42" t="s">
        <v>113</v>
      </c>
      <c r="Q42" t="s">
        <v>118</v>
      </c>
      <c r="R42" t="s">
        <v>124</v>
      </c>
      <c r="S42">
        <v>40</v>
      </c>
      <c r="T42">
        <v>41</v>
      </c>
    </row>
    <row r="43" spans="1:20" x14ac:dyDescent="0.2">
      <c r="A43">
        <v>2298</v>
      </c>
      <c r="B43" s="1">
        <v>45448</v>
      </c>
      <c r="C43" s="2">
        <v>0.66666666666666663</v>
      </c>
      <c r="D43" s="2">
        <v>0.75</v>
      </c>
      <c r="E43" t="s">
        <v>12</v>
      </c>
      <c r="F43">
        <v>2</v>
      </c>
      <c r="G43">
        <v>8</v>
      </c>
      <c r="H43">
        <v>3</v>
      </c>
      <c r="I43" t="s">
        <v>27</v>
      </c>
      <c r="J43" t="s">
        <v>40</v>
      </c>
      <c r="K43">
        <v>120.00000000000006</v>
      </c>
      <c r="L43">
        <v>0.375</v>
      </c>
      <c r="M43">
        <v>0</v>
      </c>
      <c r="N43" t="s">
        <v>74</v>
      </c>
      <c r="O43" t="s">
        <v>103</v>
      </c>
      <c r="P43" t="s">
        <v>113</v>
      </c>
      <c r="Q43" t="s">
        <v>118</v>
      </c>
      <c r="R43" t="s">
        <v>124</v>
      </c>
      <c r="S43">
        <v>41</v>
      </c>
      <c r="T43">
        <v>42</v>
      </c>
    </row>
    <row r="44" spans="1:20" x14ac:dyDescent="0.2">
      <c r="A44">
        <v>117</v>
      </c>
      <c r="B44" s="1">
        <v>45350</v>
      </c>
      <c r="C44" s="2">
        <v>0.66666666666666663</v>
      </c>
      <c r="D44" s="2">
        <v>0.75</v>
      </c>
      <c r="E44" t="s">
        <v>12</v>
      </c>
      <c r="F44">
        <v>2</v>
      </c>
      <c r="G44">
        <v>8</v>
      </c>
      <c r="H44">
        <v>2</v>
      </c>
      <c r="I44" t="s">
        <v>22</v>
      </c>
      <c r="J44" t="s">
        <v>14</v>
      </c>
      <c r="K44">
        <v>120.00000000000006</v>
      </c>
      <c r="L44">
        <v>0.25</v>
      </c>
      <c r="M44">
        <v>0</v>
      </c>
      <c r="N44" t="s">
        <v>74</v>
      </c>
      <c r="O44" t="s">
        <v>99</v>
      </c>
      <c r="P44" t="s">
        <v>113</v>
      </c>
      <c r="Q44" t="s">
        <v>118</v>
      </c>
      <c r="R44" t="s">
        <v>124</v>
      </c>
      <c r="S44">
        <v>42</v>
      </c>
      <c r="T44">
        <v>43</v>
      </c>
    </row>
    <row r="45" spans="1:20" x14ac:dyDescent="0.2">
      <c r="A45">
        <v>2397</v>
      </c>
      <c r="B45" s="1">
        <v>45298</v>
      </c>
      <c r="C45" s="2">
        <v>0.66666666666666663</v>
      </c>
      <c r="D45" s="2">
        <v>0.75</v>
      </c>
      <c r="E45" t="s">
        <v>12</v>
      </c>
      <c r="F45">
        <v>2</v>
      </c>
      <c r="G45">
        <v>8</v>
      </c>
      <c r="H45">
        <v>3</v>
      </c>
      <c r="I45" t="s">
        <v>17</v>
      </c>
      <c r="J45" t="s">
        <v>23</v>
      </c>
      <c r="K45">
        <v>120.00000000000006</v>
      </c>
      <c r="L45">
        <v>0.375</v>
      </c>
      <c r="M45">
        <v>0</v>
      </c>
      <c r="N45" t="s">
        <v>71</v>
      </c>
      <c r="O45" t="s">
        <v>98</v>
      </c>
      <c r="P45" t="s">
        <v>113</v>
      </c>
      <c r="Q45" t="s">
        <v>118</v>
      </c>
      <c r="R45" t="s">
        <v>124</v>
      </c>
      <c r="S45">
        <v>43</v>
      </c>
      <c r="T45">
        <v>44</v>
      </c>
    </row>
    <row r="46" spans="1:20" x14ac:dyDescent="0.2">
      <c r="A46">
        <v>421</v>
      </c>
      <c r="B46" s="1">
        <v>45635</v>
      </c>
      <c r="C46" s="2">
        <v>0.66666666666666663</v>
      </c>
      <c r="D46" s="2">
        <v>0.70833333333333337</v>
      </c>
      <c r="E46" t="s">
        <v>12</v>
      </c>
      <c r="F46">
        <v>2</v>
      </c>
      <c r="G46">
        <v>8</v>
      </c>
      <c r="H46">
        <v>6</v>
      </c>
      <c r="I46" t="s">
        <v>39</v>
      </c>
      <c r="J46" t="s">
        <v>23</v>
      </c>
      <c r="K46">
        <v>60.000000000000107</v>
      </c>
      <c r="L46">
        <v>0.75</v>
      </c>
      <c r="M46">
        <v>0</v>
      </c>
      <c r="N46" t="s">
        <v>72</v>
      </c>
      <c r="O46" t="s">
        <v>109</v>
      </c>
      <c r="P46" t="s">
        <v>113</v>
      </c>
      <c r="Q46" t="s">
        <v>118</v>
      </c>
      <c r="R46" t="s">
        <v>118</v>
      </c>
      <c r="S46">
        <v>44</v>
      </c>
      <c r="T46">
        <v>45</v>
      </c>
    </row>
    <row r="47" spans="1:20" x14ac:dyDescent="0.2">
      <c r="A47">
        <v>491</v>
      </c>
      <c r="B47" s="1">
        <v>45603</v>
      </c>
      <c r="C47" s="2">
        <v>0.66666666666666663</v>
      </c>
      <c r="D47" s="2">
        <v>0.72916666666666663</v>
      </c>
      <c r="E47" t="s">
        <v>12</v>
      </c>
      <c r="F47">
        <v>2</v>
      </c>
      <c r="G47">
        <v>8</v>
      </c>
      <c r="H47">
        <v>2</v>
      </c>
      <c r="I47" t="s">
        <v>22</v>
      </c>
      <c r="J47" t="s">
        <v>40</v>
      </c>
      <c r="K47">
        <v>90</v>
      </c>
      <c r="L47">
        <v>0.25</v>
      </c>
      <c r="M47">
        <v>0</v>
      </c>
      <c r="N47" t="s">
        <v>75</v>
      </c>
      <c r="O47" t="s">
        <v>108</v>
      </c>
      <c r="P47" t="s">
        <v>113</v>
      </c>
      <c r="Q47" t="s">
        <v>118</v>
      </c>
      <c r="R47" t="s">
        <v>118</v>
      </c>
      <c r="S47">
        <v>45</v>
      </c>
      <c r="T47">
        <v>46</v>
      </c>
    </row>
    <row r="48" spans="1:20" x14ac:dyDescent="0.2">
      <c r="A48">
        <v>1648</v>
      </c>
      <c r="B48" s="1">
        <v>45574</v>
      </c>
      <c r="C48" s="2">
        <v>0.66666666666666663</v>
      </c>
      <c r="D48" s="2">
        <v>0.72916666666666663</v>
      </c>
      <c r="E48" t="s">
        <v>12</v>
      </c>
      <c r="F48">
        <v>2</v>
      </c>
      <c r="G48">
        <v>8</v>
      </c>
      <c r="H48">
        <v>11</v>
      </c>
      <c r="I48" t="s">
        <v>42</v>
      </c>
      <c r="J48" t="s">
        <v>14</v>
      </c>
      <c r="K48">
        <v>90</v>
      </c>
      <c r="L48">
        <v>1.375</v>
      </c>
      <c r="M48">
        <v>1</v>
      </c>
      <c r="N48" t="s">
        <v>74</v>
      </c>
      <c r="O48" t="s">
        <v>107</v>
      </c>
      <c r="P48" t="s">
        <v>113</v>
      </c>
      <c r="Q48" t="s">
        <v>118</v>
      </c>
      <c r="R48" t="s">
        <v>118</v>
      </c>
      <c r="S48">
        <v>46</v>
      </c>
      <c r="T48">
        <v>47</v>
      </c>
    </row>
    <row r="49" spans="1:20" x14ac:dyDescent="0.2">
      <c r="A49">
        <v>2739</v>
      </c>
      <c r="B49" s="1">
        <v>45523</v>
      </c>
      <c r="C49" s="2">
        <v>0.66666666666666663</v>
      </c>
      <c r="D49" s="2">
        <v>0.75</v>
      </c>
      <c r="E49" t="s">
        <v>12</v>
      </c>
      <c r="F49">
        <v>2</v>
      </c>
      <c r="G49">
        <v>8</v>
      </c>
      <c r="H49">
        <v>10</v>
      </c>
      <c r="I49" t="s">
        <v>17</v>
      </c>
      <c r="J49" t="s">
        <v>40</v>
      </c>
      <c r="K49">
        <v>120.00000000000006</v>
      </c>
      <c r="L49">
        <v>1.25</v>
      </c>
      <c r="M49">
        <v>1</v>
      </c>
      <c r="N49" t="s">
        <v>72</v>
      </c>
      <c r="O49" t="s">
        <v>105</v>
      </c>
      <c r="P49" t="s">
        <v>113</v>
      </c>
      <c r="Q49" t="s">
        <v>118</v>
      </c>
      <c r="R49" t="s">
        <v>124</v>
      </c>
      <c r="S49">
        <v>47</v>
      </c>
      <c r="T49">
        <v>48</v>
      </c>
    </row>
    <row r="50" spans="1:20" x14ac:dyDescent="0.2">
      <c r="A50">
        <v>1703</v>
      </c>
      <c r="B50" s="1">
        <v>45527</v>
      </c>
      <c r="C50" s="2">
        <v>0.66666666666666663</v>
      </c>
      <c r="D50" s="2">
        <v>0.75</v>
      </c>
      <c r="E50" t="s">
        <v>12</v>
      </c>
      <c r="F50">
        <v>2</v>
      </c>
      <c r="G50">
        <v>8</v>
      </c>
      <c r="H50">
        <v>8</v>
      </c>
      <c r="I50" t="s">
        <v>17</v>
      </c>
      <c r="J50" t="s">
        <v>28</v>
      </c>
      <c r="K50">
        <v>120.00000000000006</v>
      </c>
      <c r="L50">
        <v>1</v>
      </c>
      <c r="M50">
        <v>0</v>
      </c>
      <c r="N50" t="s">
        <v>76</v>
      </c>
      <c r="O50" t="s">
        <v>105</v>
      </c>
      <c r="P50" t="s">
        <v>113</v>
      </c>
      <c r="Q50" t="s">
        <v>118</v>
      </c>
      <c r="R50" t="s">
        <v>124</v>
      </c>
      <c r="S50">
        <v>48</v>
      </c>
      <c r="T50">
        <v>49</v>
      </c>
    </row>
    <row r="51" spans="1:20" x14ac:dyDescent="0.2">
      <c r="A51">
        <v>1226</v>
      </c>
      <c r="B51" s="1">
        <v>45374</v>
      </c>
      <c r="C51" s="2">
        <v>0.66666666666666663</v>
      </c>
      <c r="D51" s="2">
        <v>0.75</v>
      </c>
      <c r="E51" t="s">
        <v>12</v>
      </c>
      <c r="F51">
        <v>2</v>
      </c>
      <c r="G51">
        <v>8</v>
      </c>
      <c r="H51">
        <v>7</v>
      </c>
      <c r="I51" t="s">
        <v>42</v>
      </c>
      <c r="J51" t="s">
        <v>23</v>
      </c>
      <c r="K51">
        <v>120.00000000000006</v>
      </c>
      <c r="L51">
        <v>0.875</v>
      </c>
      <c r="M51">
        <v>0</v>
      </c>
      <c r="N51" t="s">
        <v>77</v>
      </c>
      <c r="O51" t="s">
        <v>100</v>
      </c>
      <c r="P51" t="s">
        <v>113</v>
      </c>
      <c r="Q51" t="s">
        <v>118</v>
      </c>
      <c r="R51" t="s">
        <v>124</v>
      </c>
      <c r="S51">
        <v>49</v>
      </c>
      <c r="T51">
        <v>50</v>
      </c>
    </row>
    <row r="52" spans="1:20" x14ac:dyDescent="0.2">
      <c r="A52">
        <v>1144</v>
      </c>
      <c r="B52" s="1">
        <v>45654</v>
      </c>
      <c r="C52" s="2">
        <v>0.66666666666666663</v>
      </c>
      <c r="D52" s="2">
        <v>0.70833333333333337</v>
      </c>
      <c r="E52" t="s">
        <v>12</v>
      </c>
      <c r="F52">
        <v>2</v>
      </c>
      <c r="G52">
        <v>8</v>
      </c>
      <c r="H52">
        <v>4</v>
      </c>
      <c r="I52" t="s">
        <v>13</v>
      </c>
      <c r="J52" t="s">
        <v>40</v>
      </c>
      <c r="K52">
        <v>60.000000000000107</v>
      </c>
      <c r="L52">
        <v>0.5</v>
      </c>
      <c r="M52">
        <v>0</v>
      </c>
      <c r="N52" t="s">
        <v>77</v>
      </c>
      <c r="O52" t="s">
        <v>109</v>
      </c>
      <c r="P52" t="s">
        <v>113</v>
      </c>
      <c r="Q52" t="s">
        <v>118</v>
      </c>
      <c r="R52" t="s">
        <v>118</v>
      </c>
      <c r="S52">
        <v>50</v>
      </c>
      <c r="T52">
        <v>51</v>
      </c>
    </row>
    <row r="53" spans="1:20" x14ac:dyDescent="0.2">
      <c r="A53">
        <v>1825</v>
      </c>
      <c r="B53" s="1">
        <v>45442</v>
      </c>
      <c r="C53" s="2">
        <v>0.66666666666666663</v>
      </c>
      <c r="D53" s="2">
        <v>0.70833333333333337</v>
      </c>
      <c r="E53" t="s">
        <v>12</v>
      </c>
      <c r="F53">
        <v>2</v>
      </c>
      <c r="G53">
        <v>8</v>
      </c>
      <c r="H53">
        <v>10</v>
      </c>
      <c r="I53" t="s">
        <v>13</v>
      </c>
      <c r="J53" t="s">
        <v>14</v>
      </c>
      <c r="K53">
        <v>60.000000000000107</v>
      </c>
      <c r="L53">
        <v>1.25</v>
      </c>
      <c r="M53">
        <v>1</v>
      </c>
      <c r="N53" t="s">
        <v>75</v>
      </c>
      <c r="O53" t="s">
        <v>102</v>
      </c>
      <c r="P53" t="s">
        <v>113</v>
      </c>
      <c r="Q53" t="s">
        <v>118</v>
      </c>
      <c r="R53" t="s">
        <v>118</v>
      </c>
      <c r="S53">
        <v>51</v>
      </c>
      <c r="T53">
        <v>52</v>
      </c>
    </row>
    <row r="54" spans="1:20" x14ac:dyDescent="0.2">
      <c r="A54">
        <v>1533</v>
      </c>
      <c r="B54" s="1">
        <v>45374</v>
      </c>
      <c r="C54" s="2">
        <v>0.66666666666666663</v>
      </c>
      <c r="D54" s="2">
        <v>0.75</v>
      </c>
      <c r="E54" t="s">
        <v>12</v>
      </c>
      <c r="F54">
        <v>2</v>
      </c>
      <c r="G54">
        <v>8</v>
      </c>
      <c r="H54">
        <v>4</v>
      </c>
      <c r="I54" t="s">
        <v>22</v>
      </c>
      <c r="J54" t="s">
        <v>40</v>
      </c>
      <c r="K54">
        <v>120.00000000000006</v>
      </c>
      <c r="L54">
        <v>0.5</v>
      </c>
      <c r="M54">
        <v>0</v>
      </c>
      <c r="N54" t="s">
        <v>77</v>
      </c>
      <c r="O54" t="s">
        <v>100</v>
      </c>
      <c r="P54" t="s">
        <v>113</v>
      </c>
      <c r="Q54" t="s">
        <v>118</v>
      </c>
      <c r="R54" t="s">
        <v>124</v>
      </c>
      <c r="S54">
        <v>52</v>
      </c>
      <c r="T54">
        <v>53</v>
      </c>
    </row>
    <row r="55" spans="1:20" x14ac:dyDescent="0.2">
      <c r="A55">
        <v>295</v>
      </c>
      <c r="B55" s="1">
        <v>45610</v>
      </c>
      <c r="C55" s="2">
        <v>0.66666666666666663</v>
      </c>
      <c r="D55" s="2">
        <v>0.72916666666666663</v>
      </c>
      <c r="E55" t="s">
        <v>12</v>
      </c>
      <c r="F55">
        <v>2</v>
      </c>
      <c r="G55">
        <v>8</v>
      </c>
      <c r="H55">
        <v>6</v>
      </c>
      <c r="I55" t="s">
        <v>41</v>
      </c>
      <c r="J55" t="s">
        <v>28</v>
      </c>
      <c r="K55">
        <v>90</v>
      </c>
      <c r="L55">
        <v>0.75</v>
      </c>
      <c r="M55">
        <v>0</v>
      </c>
      <c r="N55" t="s">
        <v>75</v>
      </c>
      <c r="O55" t="s">
        <v>108</v>
      </c>
      <c r="P55" t="s">
        <v>113</v>
      </c>
      <c r="Q55" t="s">
        <v>118</v>
      </c>
      <c r="R55" t="s">
        <v>118</v>
      </c>
      <c r="S55">
        <v>53</v>
      </c>
      <c r="T55">
        <v>54</v>
      </c>
    </row>
    <row r="56" spans="1:20" x14ac:dyDescent="0.2">
      <c r="A56">
        <v>1523</v>
      </c>
      <c r="B56" s="1">
        <v>45489</v>
      </c>
      <c r="C56" s="2">
        <v>0.66666666666666663</v>
      </c>
      <c r="D56" s="2">
        <v>0.75</v>
      </c>
      <c r="E56" t="s">
        <v>12</v>
      </c>
      <c r="F56">
        <v>2</v>
      </c>
      <c r="G56">
        <v>8</v>
      </c>
      <c r="H56">
        <v>3</v>
      </c>
      <c r="I56" t="s">
        <v>41</v>
      </c>
      <c r="J56" t="s">
        <v>18</v>
      </c>
      <c r="K56">
        <v>120.00000000000006</v>
      </c>
      <c r="L56">
        <v>0.375</v>
      </c>
      <c r="M56">
        <v>0</v>
      </c>
      <c r="N56" t="s">
        <v>73</v>
      </c>
      <c r="O56" t="s">
        <v>104</v>
      </c>
      <c r="P56" t="s">
        <v>113</v>
      </c>
      <c r="Q56" t="s">
        <v>118</v>
      </c>
      <c r="R56" t="s">
        <v>124</v>
      </c>
      <c r="S56">
        <v>54</v>
      </c>
      <c r="T56">
        <v>55</v>
      </c>
    </row>
    <row r="57" spans="1:20" x14ac:dyDescent="0.2">
      <c r="A57">
        <v>736</v>
      </c>
      <c r="B57" s="1">
        <v>45331</v>
      </c>
      <c r="C57" s="2">
        <v>0.66666666666666663</v>
      </c>
      <c r="D57" s="2">
        <v>0.6875</v>
      </c>
      <c r="E57" t="s">
        <v>12</v>
      </c>
      <c r="F57">
        <v>2</v>
      </c>
      <c r="G57">
        <v>8</v>
      </c>
      <c r="H57">
        <v>8</v>
      </c>
      <c r="I57" t="s">
        <v>17</v>
      </c>
      <c r="J57" t="s">
        <v>23</v>
      </c>
      <c r="K57">
        <v>30.000000000000053</v>
      </c>
      <c r="L57">
        <v>1</v>
      </c>
      <c r="M57">
        <v>0</v>
      </c>
      <c r="N57" t="s">
        <v>76</v>
      </c>
      <c r="O57" t="s">
        <v>99</v>
      </c>
      <c r="P57" t="s">
        <v>113</v>
      </c>
      <c r="Q57" t="s">
        <v>118</v>
      </c>
      <c r="R57" t="s">
        <v>118</v>
      </c>
      <c r="S57">
        <v>55</v>
      </c>
      <c r="T57">
        <v>56</v>
      </c>
    </row>
    <row r="58" spans="1:20" x14ac:dyDescent="0.2">
      <c r="A58">
        <v>313</v>
      </c>
      <c r="B58" s="1">
        <v>45430</v>
      </c>
      <c r="C58" s="2">
        <v>0.66666666666666663</v>
      </c>
      <c r="D58" s="2">
        <v>0.72916666666666663</v>
      </c>
      <c r="E58" t="s">
        <v>12</v>
      </c>
      <c r="F58">
        <v>2</v>
      </c>
      <c r="G58">
        <v>8</v>
      </c>
      <c r="H58">
        <v>11</v>
      </c>
      <c r="I58" t="s">
        <v>42</v>
      </c>
      <c r="J58" t="s">
        <v>28</v>
      </c>
      <c r="K58">
        <v>90</v>
      </c>
      <c r="L58">
        <v>1.375</v>
      </c>
      <c r="M58">
        <v>1</v>
      </c>
      <c r="N58" t="s">
        <v>77</v>
      </c>
      <c r="O58" t="s">
        <v>102</v>
      </c>
      <c r="P58" t="s">
        <v>113</v>
      </c>
      <c r="Q58" t="s">
        <v>118</v>
      </c>
      <c r="R58" t="s">
        <v>118</v>
      </c>
      <c r="S58">
        <v>56</v>
      </c>
      <c r="T58">
        <v>57</v>
      </c>
    </row>
    <row r="59" spans="1:20" x14ac:dyDescent="0.2">
      <c r="A59">
        <v>873</v>
      </c>
      <c r="B59" s="1">
        <v>45340</v>
      </c>
      <c r="C59" s="2">
        <v>0.66666666666666663</v>
      </c>
      <c r="D59" s="2">
        <v>0.6875</v>
      </c>
      <c r="E59" t="s">
        <v>12</v>
      </c>
      <c r="F59">
        <v>2</v>
      </c>
      <c r="G59">
        <v>8</v>
      </c>
      <c r="H59">
        <v>2</v>
      </c>
      <c r="I59" t="s">
        <v>39</v>
      </c>
      <c r="J59" t="s">
        <v>40</v>
      </c>
      <c r="K59">
        <v>30.000000000000053</v>
      </c>
      <c r="L59">
        <v>0.25</v>
      </c>
      <c r="M59">
        <v>0</v>
      </c>
      <c r="N59" t="s">
        <v>71</v>
      </c>
      <c r="O59" t="s">
        <v>99</v>
      </c>
      <c r="P59" t="s">
        <v>113</v>
      </c>
      <c r="Q59" t="s">
        <v>118</v>
      </c>
      <c r="R59" t="s">
        <v>118</v>
      </c>
      <c r="S59">
        <v>57</v>
      </c>
      <c r="T59">
        <v>58</v>
      </c>
    </row>
    <row r="60" spans="1:20" x14ac:dyDescent="0.2">
      <c r="A60">
        <v>33</v>
      </c>
      <c r="B60" s="1">
        <v>45512</v>
      </c>
      <c r="C60" s="2">
        <v>0.66666666666666663</v>
      </c>
      <c r="D60" s="2">
        <v>0.75</v>
      </c>
      <c r="E60" t="s">
        <v>12</v>
      </c>
      <c r="F60">
        <v>2</v>
      </c>
      <c r="G60">
        <v>8</v>
      </c>
      <c r="H60">
        <v>11</v>
      </c>
      <c r="I60" t="s">
        <v>13</v>
      </c>
      <c r="J60" t="s">
        <v>28</v>
      </c>
      <c r="K60">
        <v>120.00000000000006</v>
      </c>
      <c r="L60">
        <v>1.375</v>
      </c>
      <c r="M60">
        <v>1</v>
      </c>
      <c r="N60" t="s">
        <v>75</v>
      </c>
      <c r="O60" t="s">
        <v>105</v>
      </c>
      <c r="P60" t="s">
        <v>113</v>
      </c>
      <c r="Q60" t="s">
        <v>118</v>
      </c>
      <c r="R60" t="s">
        <v>124</v>
      </c>
      <c r="S60">
        <v>58</v>
      </c>
      <c r="T60">
        <v>59</v>
      </c>
    </row>
    <row r="61" spans="1:20" x14ac:dyDescent="0.2">
      <c r="A61">
        <v>924</v>
      </c>
      <c r="B61" s="1">
        <v>45414</v>
      </c>
      <c r="C61" s="2">
        <v>0.66666666666666663</v>
      </c>
      <c r="D61" s="2">
        <v>0.72916666666666663</v>
      </c>
      <c r="E61" t="s">
        <v>12</v>
      </c>
      <c r="F61">
        <v>2</v>
      </c>
      <c r="G61">
        <v>8</v>
      </c>
      <c r="H61">
        <v>1</v>
      </c>
      <c r="I61" t="s">
        <v>17</v>
      </c>
      <c r="J61" t="s">
        <v>30</v>
      </c>
      <c r="K61">
        <v>90</v>
      </c>
      <c r="L61">
        <v>0.125</v>
      </c>
      <c r="M61">
        <v>0</v>
      </c>
      <c r="N61" t="s">
        <v>75</v>
      </c>
      <c r="O61" t="s">
        <v>102</v>
      </c>
      <c r="P61" t="s">
        <v>113</v>
      </c>
      <c r="Q61" t="s">
        <v>117</v>
      </c>
      <c r="R61" t="s">
        <v>118</v>
      </c>
      <c r="S61">
        <v>59</v>
      </c>
      <c r="T61">
        <v>60</v>
      </c>
    </row>
    <row r="62" spans="1:20" x14ac:dyDescent="0.2">
      <c r="A62">
        <v>2130</v>
      </c>
      <c r="B62" s="1">
        <v>45315</v>
      </c>
      <c r="C62" s="2">
        <v>0.66666666666666663</v>
      </c>
      <c r="D62" s="2">
        <v>0.70833333333333337</v>
      </c>
      <c r="E62" t="s">
        <v>12</v>
      </c>
      <c r="F62">
        <v>2</v>
      </c>
      <c r="G62">
        <v>8</v>
      </c>
      <c r="H62">
        <v>11</v>
      </c>
      <c r="I62" t="s">
        <v>22</v>
      </c>
      <c r="J62" t="s">
        <v>23</v>
      </c>
      <c r="K62">
        <v>60.000000000000107</v>
      </c>
      <c r="L62">
        <v>1.375</v>
      </c>
      <c r="M62">
        <v>1</v>
      </c>
      <c r="N62" t="s">
        <v>74</v>
      </c>
      <c r="O62" t="s">
        <v>98</v>
      </c>
      <c r="P62" t="s">
        <v>113</v>
      </c>
      <c r="Q62" t="s">
        <v>118</v>
      </c>
      <c r="R62" t="s">
        <v>118</v>
      </c>
      <c r="S62">
        <v>60</v>
      </c>
      <c r="T62">
        <v>61</v>
      </c>
    </row>
    <row r="63" spans="1:20" x14ac:dyDescent="0.2">
      <c r="A63">
        <v>952</v>
      </c>
      <c r="B63" s="1">
        <v>45630</v>
      </c>
      <c r="C63" s="2">
        <v>0.66666666666666663</v>
      </c>
      <c r="D63" s="2">
        <v>0.70833333333333337</v>
      </c>
      <c r="E63" t="s">
        <v>12</v>
      </c>
      <c r="F63">
        <v>2</v>
      </c>
      <c r="G63">
        <v>8</v>
      </c>
      <c r="H63">
        <v>4</v>
      </c>
      <c r="I63" t="s">
        <v>22</v>
      </c>
      <c r="J63" t="s">
        <v>14</v>
      </c>
      <c r="K63">
        <v>60.000000000000107</v>
      </c>
      <c r="L63">
        <v>0.5</v>
      </c>
      <c r="M63">
        <v>0</v>
      </c>
      <c r="N63" t="s">
        <v>74</v>
      </c>
      <c r="O63" t="s">
        <v>109</v>
      </c>
      <c r="P63" t="s">
        <v>113</v>
      </c>
      <c r="Q63" t="s">
        <v>118</v>
      </c>
      <c r="R63" t="s">
        <v>118</v>
      </c>
      <c r="S63">
        <v>61</v>
      </c>
      <c r="T63">
        <v>62</v>
      </c>
    </row>
    <row r="64" spans="1:20" x14ac:dyDescent="0.2">
      <c r="A64">
        <v>2941</v>
      </c>
      <c r="B64" s="1">
        <v>45575</v>
      </c>
      <c r="C64" s="2">
        <v>0.66666666666666663</v>
      </c>
      <c r="D64" s="2">
        <v>0.70833333333333337</v>
      </c>
      <c r="E64" t="s">
        <v>12</v>
      </c>
      <c r="F64">
        <v>2</v>
      </c>
      <c r="G64">
        <v>8</v>
      </c>
      <c r="H64">
        <v>11</v>
      </c>
      <c r="I64" t="s">
        <v>22</v>
      </c>
      <c r="J64" t="s">
        <v>18</v>
      </c>
      <c r="K64">
        <v>60.000000000000107</v>
      </c>
      <c r="L64">
        <v>1.375</v>
      </c>
      <c r="M64">
        <v>1</v>
      </c>
      <c r="N64" t="s">
        <v>75</v>
      </c>
      <c r="O64" t="s">
        <v>107</v>
      </c>
      <c r="P64" t="s">
        <v>113</v>
      </c>
      <c r="Q64" t="s">
        <v>118</v>
      </c>
      <c r="R64" t="s">
        <v>118</v>
      </c>
      <c r="S64">
        <v>62</v>
      </c>
      <c r="T64">
        <v>63</v>
      </c>
    </row>
    <row r="65" spans="1:20" x14ac:dyDescent="0.2">
      <c r="A65">
        <v>1130</v>
      </c>
      <c r="B65" s="1">
        <v>45524</v>
      </c>
      <c r="C65" s="2">
        <v>0.64583333333333337</v>
      </c>
      <c r="D65" s="2">
        <v>0.6875</v>
      </c>
      <c r="E65" t="s">
        <v>12</v>
      </c>
      <c r="F65">
        <v>2</v>
      </c>
      <c r="G65">
        <v>8</v>
      </c>
      <c r="H65">
        <v>6</v>
      </c>
      <c r="I65" t="s">
        <v>41</v>
      </c>
      <c r="J65" t="s">
        <v>28</v>
      </c>
      <c r="K65">
        <v>59.999999999999943</v>
      </c>
      <c r="L65">
        <v>0.75</v>
      </c>
      <c r="M65">
        <v>0</v>
      </c>
      <c r="N65" t="s">
        <v>73</v>
      </c>
      <c r="O65" t="s">
        <v>105</v>
      </c>
      <c r="P65" t="s">
        <v>113</v>
      </c>
      <c r="Q65" t="s">
        <v>118</v>
      </c>
      <c r="R65" t="s">
        <v>118</v>
      </c>
      <c r="S65">
        <v>63</v>
      </c>
      <c r="T65">
        <v>64</v>
      </c>
    </row>
    <row r="66" spans="1:20" x14ac:dyDescent="0.2">
      <c r="A66">
        <v>1645</v>
      </c>
      <c r="B66" s="1">
        <v>45522</v>
      </c>
      <c r="C66" s="2">
        <v>0.64583333333333337</v>
      </c>
      <c r="D66" s="2">
        <v>0.6875</v>
      </c>
      <c r="E66" t="s">
        <v>12</v>
      </c>
      <c r="F66">
        <v>2</v>
      </c>
      <c r="G66">
        <v>8</v>
      </c>
      <c r="H66">
        <v>9</v>
      </c>
      <c r="I66" t="s">
        <v>42</v>
      </c>
      <c r="J66" t="s">
        <v>14</v>
      </c>
      <c r="K66">
        <v>59.999999999999943</v>
      </c>
      <c r="L66">
        <v>1.125</v>
      </c>
      <c r="M66">
        <v>1</v>
      </c>
      <c r="N66" t="s">
        <v>71</v>
      </c>
      <c r="O66" t="s">
        <v>105</v>
      </c>
      <c r="P66" t="s">
        <v>113</v>
      </c>
      <c r="Q66" t="s">
        <v>118</v>
      </c>
      <c r="R66" t="s">
        <v>118</v>
      </c>
      <c r="S66">
        <v>64</v>
      </c>
      <c r="T66">
        <v>65</v>
      </c>
    </row>
    <row r="67" spans="1:20" x14ac:dyDescent="0.2">
      <c r="A67">
        <v>2784</v>
      </c>
      <c r="B67" s="1">
        <v>45295</v>
      </c>
      <c r="C67" s="2">
        <v>0.64583333333333337</v>
      </c>
      <c r="D67" s="2">
        <v>0.66666666666666663</v>
      </c>
      <c r="E67" t="s">
        <v>12</v>
      </c>
      <c r="F67">
        <v>2</v>
      </c>
      <c r="G67">
        <v>8</v>
      </c>
      <c r="H67">
        <v>3</v>
      </c>
      <c r="I67" t="s">
        <v>42</v>
      </c>
      <c r="J67" t="s">
        <v>40</v>
      </c>
      <c r="K67">
        <v>29.999999999999893</v>
      </c>
      <c r="L67">
        <v>0.375</v>
      </c>
      <c r="M67">
        <v>0</v>
      </c>
      <c r="N67" t="s">
        <v>75</v>
      </c>
      <c r="O67" t="s">
        <v>98</v>
      </c>
      <c r="P67" t="s">
        <v>113</v>
      </c>
      <c r="Q67" t="s">
        <v>118</v>
      </c>
      <c r="R67" t="s">
        <v>118</v>
      </c>
      <c r="S67">
        <v>65</v>
      </c>
      <c r="T67">
        <v>66</v>
      </c>
    </row>
    <row r="68" spans="1:20" x14ac:dyDescent="0.2">
      <c r="A68">
        <v>1223</v>
      </c>
      <c r="B68" s="1">
        <v>45480</v>
      </c>
      <c r="C68" s="2">
        <v>0.64583333333333337</v>
      </c>
      <c r="D68" s="2">
        <v>0.6875</v>
      </c>
      <c r="E68" t="s">
        <v>12</v>
      </c>
      <c r="F68">
        <v>2</v>
      </c>
      <c r="G68">
        <v>8</v>
      </c>
      <c r="H68">
        <v>3</v>
      </c>
      <c r="I68" t="s">
        <v>17</v>
      </c>
      <c r="J68" t="s">
        <v>40</v>
      </c>
      <c r="K68">
        <v>59.999999999999943</v>
      </c>
      <c r="L68">
        <v>0.375</v>
      </c>
      <c r="M68">
        <v>0</v>
      </c>
      <c r="N68" t="s">
        <v>71</v>
      </c>
      <c r="O68" t="s">
        <v>104</v>
      </c>
      <c r="P68" t="s">
        <v>113</v>
      </c>
      <c r="Q68" t="s">
        <v>118</v>
      </c>
      <c r="R68" t="s">
        <v>118</v>
      </c>
      <c r="S68">
        <v>66</v>
      </c>
      <c r="T68">
        <v>67</v>
      </c>
    </row>
    <row r="69" spans="1:20" x14ac:dyDescent="0.2">
      <c r="A69">
        <v>1254</v>
      </c>
      <c r="B69" s="1">
        <v>45514</v>
      </c>
      <c r="C69" s="2">
        <v>0.64583333333333337</v>
      </c>
      <c r="D69" s="2">
        <v>0.6875</v>
      </c>
      <c r="E69" t="s">
        <v>12</v>
      </c>
      <c r="F69">
        <v>2</v>
      </c>
      <c r="G69">
        <v>8</v>
      </c>
      <c r="H69">
        <v>4</v>
      </c>
      <c r="I69" t="s">
        <v>17</v>
      </c>
      <c r="J69" t="s">
        <v>28</v>
      </c>
      <c r="K69">
        <v>59.999999999999943</v>
      </c>
      <c r="L69">
        <v>0.5</v>
      </c>
      <c r="M69">
        <v>0</v>
      </c>
      <c r="N69" t="s">
        <v>77</v>
      </c>
      <c r="O69" t="s">
        <v>105</v>
      </c>
      <c r="P69" t="s">
        <v>113</v>
      </c>
      <c r="Q69" t="s">
        <v>118</v>
      </c>
      <c r="R69" t="s">
        <v>118</v>
      </c>
      <c r="S69">
        <v>67</v>
      </c>
      <c r="T69">
        <v>68</v>
      </c>
    </row>
    <row r="70" spans="1:20" x14ac:dyDescent="0.2">
      <c r="A70">
        <v>2652</v>
      </c>
      <c r="B70" s="1">
        <v>45610</v>
      </c>
      <c r="C70" s="2">
        <v>0.64583333333333337</v>
      </c>
      <c r="D70" s="2">
        <v>0.72916666666666663</v>
      </c>
      <c r="E70" t="s">
        <v>12</v>
      </c>
      <c r="F70">
        <v>2</v>
      </c>
      <c r="G70">
        <v>8</v>
      </c>
      <c r="H70">
        <v>4</v>
      </c>
      <c r="I70" t="s">
        <v>27</v>
      </c>
      <c r="J70" t="s">
        <v>23</v>
      </c>
      <c r="K70">
        <v>119.99999999999989</v>
      </c>
      <c r="L70">
        <v>0.5</v>
      </c>
      <c r="M70">
        <v>0</v>
      </c>
      <c r="N70" t="s">
        <v>75</v>
      </c>
      <c r="O70" t="s">
        <v>108</v>
      </c>
      <c r="P70" t="s">
        <v>113</v>
      </c>
      <c r="Q70" t="s">
        <v>118</v>
      </c>
      <c r="R70" t="s">
        <v>124</v>
      </c>
      <c r="S70">
        <v>68</v>
      </c>
      <c r="T70">
        <v>69</v>
      </c>
    </row>
    <row r="71" spans="1:20" x14ac:dyDescent="0.2">
      <c r="A71">
        <v>2723</v>
      </c>
      <c r="B71" s="1">
        <v>45656</v>
      </c>
      <c r="C71" s="2">
        <v>0.64583333333333337</v>
      </c>
      <c r="D71" s="2">
        <v>0.6875</v>
      </c>
      <c r="E71" t="s">
        <v>12</v>
      </c>
      <c r="F71">
        <v>2</v>
      </c>
      <c r="G71">
        <v>8</v>
      </c>
      <c r="H71">
        <v>11</v>
      </c>
      <c r="I71" t="s">
        <v>39</v>
      </c>
      <c r="J71" t="s">
        <v>40</v>
      </c>
      <c r="K71">
        <v>59.999999999999943</v>
      </c>
      <c r="L71">
        <v>1.375</v>
      </c>
      <c r="M71">
        <v>1</v>
      </c>
      <c r="N71" t="s">
        <v>72</v>
      </c>
      <c r="O71" t="s">
        <v>109</v>
      </c>
      <c r="P71" t="s">
        <v>113</v>
      </c>
      <c r="Q71" t="s">
        <v>118</v>
      </c>
      <c r="R71" t="s">
        <v>118</v>
      </c>
      <c r="S71">
        <v>69</v>
      </c>
      <c r="T71">
        <v>70</v>
      </c>
    </row>
    <row r="72" spans="1:20" x14ac:dyDescent="0.2">
      <c r="A72">
        <v>1462</v>
      </c>
      <c r="B72" s="1">
        <v>45475</v>
      </c>
      <c r="C72" s="2">
        <v>0.64583333333333337</v>
      </c>
      <c r="D72" s="2">
        <v>0.72916666666666663</v>
      </c>
      <c r="E72" t="s">
        <v>12</v>
      </c>
      <c r="F72">
        <v>2</v>
      </c>
      <c r="G72">
        <v>8</v>
      </c>
      <c r="H72">
        <v>7</v>
      </c>
      <c r="I72" t="s">
        <v>39</v>
      </c>
      <c r="J72" t="s">
        <v>23</v>
      </c>
      <c r="K72">
        <v>119.99999999999989</v>
      </c>
      <c r="L72">
        <v>0.875</v>
      </c>
      <c r="M72">
        <v>0</v>
      </c>
      <c r="N72" t="s">
        <v>73</v>
      </c>
      <c r="O72" t="s">
        <v>104</v>
      </c>
      <c r="P72" t="s">
        <v>113</v>
      </c>
      <c r="Q72" t="s">
        <v>118</v>
      </c>
      <c r="R72" t="s">
        <v>124</v>
      </c>
      <c r="S72">
        <v>70</v>
      </c>
      <c r="T72">
        <v>71</v>
      </c>
    </row>
    <row r="73" spans="1:20" x14ac:dyDescent="0.2">
      <c r="A73">
        <v>1361</v>
      </c>
      <c r="B73" s="1">
        <v>45500</v>
      </c>
      <c r="C73" s="2">
        <v>0.64583333333333337</v>
      </c>
      <c r="D73" s="2">
        <v>0.70833333333333337</v>
      </c>
      <c r="E73" t="s">
        <v>12</v>
      </c>
      <c r="F73">
        <v>2</v>
      </c>
      <c r="G73">
        <v>8</v>
      </c>
      <c r="H73">
        <v>3</v>
      </c>
      <c r="I73" t="s">
        <v>17</v>
      </c>
      <c r="J73" t="s">
        <v>40</v>
      </c>
      <c r="K73">
        <v>90</v>
      </c>
      <c r="L73">
        <v>0.375</v>
      </c>
      <c r="M73">
        <v>0</v>
      </c>
      <c r="N73" t="s">
        <v>77</v>
      </c>
      <c r="O73" t="s">
        <v>104</v>
      </c>
      <c r="P73" t="s">
        <v>113</v>
      </c>
      <c r="Q73" t="s">
        <v>118</v>
      </c>
      <c r="R73" t="s">
        <v>118</v>
      </c>
      <c r="S73">
        <v>71</v>
      </c>
      <c r="T73">
        <v>72</v>
      </c>
    </row>
    <row r="74" spans="1:20" x14ac:dyDescent="0.2">
      <c r="A74">
        <v>403</v>
      </c>
      <c r="B74" s="1">
        <v>45657</v>
      </c>
      <c r="C74" s="2">
        <v>0.64583333333333337</v>
      </c>
      <c r="D74" s="2">
        <v>0.72916666666666663</v>
      </c>
      <c r="E74" t="s">
        <v>12</v>
      </c>
      <c r="F74">
        <v>2</v>
      </c>
      <c r="G74">
        <v>8</v>
      </c>
      <c r="H74">
        <v>2</v>
      </c>
      <c r="I74" t="s">
        <v>39</v>
      </c>
      <c r="J74" t="s">
        <v>23</v>
      </c>
      <c r="K74">
        <v>119.99999999999989</v>
      </c>
      <c r="L74">
        <v>0.25</v>
      </c>
      <c r="M74">
        <v>0</v>
      </c>
      <c r="N74" t="s">
        <v>73</v>
      </c>
      <c r="O74" t="s">
        <v>109</v>
      </c>
      <c r="P74" t="s">
        <v>113</v>
      </c>
      <c r="Q74" t="s">
        <v>118</v>
      </c>
      <c r="R74" t="s">
        <v>124</v>
      </c>
      <c r="S74">
        <v>72</v>
      </c>
      <c r="T74">
        <v>73</v>
      </c>
    </row>
    <row r="75" spans="1:20" x14ac:dyDescent="0.2">
      <c r="A75">
        <v>760</v>
      </c>
      <c r="B75" s="1">
        <v>45542</v>
      </c>
      <c r="C75" s="2">
        <v>0.64583333333333337</v>
      </c>
      <c r="D75" s="2">
        <v>0.72916666666666663</v>
      </c>
      <c r="E75" t="s">
        <v>12</v>
      </c>
      <c r="F75">
        <v>2</v>
      </c>
      <c r="G75">
        <v>8</v>
      </c>
      <c r="H75">
        <v>10</v>
      </c>
      <c r="I75" t="s">
        <v>17</v>
      </c>
      <c r="J75" t="s">
        <v>28</v>
      </c>
      <c r="K75">
        <v>119.99999999999989</v>
      </c>
      <c r="L75">
        <v>1.25</v>
      </c>
      <c r="M75">
        <v>1</v>
      </c>
      <c r="N75" t="s">
        <v>77</v>
      </c>
      <c r="O75" t="s">
        <v>106</v>
      </c>
      <c r="P75" t="s">
        <v>113</v>
      </c>
      <c r="Q75" t="s">
        <v>118</v>
      </c>
      <c r="R75" t="s">
        <v>124</v>
      </c>
      <c r="S75">
        <v>73</v>
      </c>
      <c r="T75">
        <v>74</v>
      </c>
    </row>
    <row r="76" spans="1:20" x14ac:dyDescent="0.2">
      <c r="A76">
        <v>758</v>
      </c>
      <c r="B76" s="1">
        <v>45425</v>
      </c>
      <c r="C76" s="2">
        <v>0.64583333333333337</v>
      </c>
      <c r="D76" s="2">
        <v>0.66666666666666663</v>
      </c>
      <c r="E76" t="s">
        <v>12</v>
      </c>
      <c r="F76">
        <v>2</v>
      </c>
      <c r="G76">
        <v>8</v>
      </c>
      <c r="H76">
        <v>11</v>
      </c>
      <c r="I76" t="s">
        <v>22</v>
      </c>
      <c r="J76" t="s">
        <v>23</v>
      </c>
      <c r="K76">
        <v>29.999999999999893</v>
      </c>
      <c r="L76">
        <v>1.375</v>
      </c>
      <c r="M76">
        <v>1</v>
      </c>
      <c r="N76" t="s">
        <v>72</v>
      </c>
      <c r="O76" t="s">
        <v>102</v>
      </c>
      <c r="P76" t="s">
        <v>113</v>
      </c>
      <c r="Q76" t="s">
        <v>118</v>
      </c>
      <c r="R76" t="s">
        <v>118</v>
      </c>
      <c r="S76">
        <v>74</v>
      </c>
      <c r="T76">
        <v>75</v>
      </c>
    </row>
    <row r="77" spans="1:20" x14ac:dyDescent="0.2">
      <c r="A77">
        <v>1592</v>
      </c>
      <c r="B77" s="1">
        <v>45393</v>
      </c>
      <c r="C77" s="2">
        <v>0.64583333333333337</v>
      </c>
      <c r="D77" s="2">
        <v>0.66666666666666663</v>
      </c>
      <c r="E77" t="s">
        <v>12</v>
      </c>
      <c r="F77">
        <v>2</v>
      </c>
      <c r="G77">
        <v>8</v>
      </c>
      <c r="H77">
        <v>7</v>
      </c>
      <c r="I77" t="s">
        <v>17</v>
      </c>
      <c r="J77" t="s">
        <v>40</v>
      </c>
      <c r="K77">
        <v>29.999999999999893</v>
      </c>
      <c r="L77">
        <v>0.875</v>
      </c>
      <c r="M77">
        <v>0</v>
      </c>
      <c r="N77" t="s">
        <v>75</v>
      </c>
      <c r="O77" t="s">
        <v>101</v>
      </c>
      <c r="P77" t="s">
        <v>113</v>
      </c>
      <c r="Q77" t="s">
        <v>118</v>
      </c>
      <c r="R77" t="s">
        <v>118</v>
      </c>
      <c r="S77">
        <v>75</v>
      </c>
      <c r="T77">
        <v>76</v>
      </c>
    </row>
    <row r="78" spans="1:20" x14ac:dyDescent="0.2">
      <c r="A78">
        <v>17</v>
      </c>
      <c r="B78" s="1">
        <v>45374</v>
      </c>
      <c r="C78" s="2">
        <v>0.64583333333333337</v>
      </c>
      <c r="D78" s="2">
        <v>0.66666666666666663</v>
      </c>
      <c r="E78" t="s">
        <v>12</v>
      </c>
      <c r="F78">
        <v>2</v>
      </c>
      <c r="G78">
        <v>8</v>
      </c>
      <c r="H78">
        <v>10</v>
      </c>
      <c r="I78" t="s">
        <v>13</v>
      </c>
      <c r="J78" t="s">
        <v>28</v>
      </c>
      <c r="K78">
        <v>29.999999999999893</v>
      </c>
      <c r="L78">
        <v>1.25</v>
      </c>
      <c r="M78">
        <v>1</v>
      </c>
      <c r="N78" t="s">
        <v>77</v>
      </c>
      <c r="O78" t="s">
        <v>100</v>
      </c>
      <c r="P78" t="s">
        <v>113</v>
      </c>
      <c r="Q78" t="s">
        <v>118</v>
      </c>
      <c r="R78" t="s">
        <v>118</v>
      </c>
      <c r="S78">
        <v>76</v>
      </c>
      <c r="T78">
        <v>77</v>
      </c>
    </row>
    <row r="79" spans="1:20" x14ac:dyDescent="0.2">
      <c r="A79">
        <v>1177</v>
      </c>
      <c r="B79" s="1">
        <v>45473</v>
      </c>
      <c r="C79" s="2">
        <v>0.64583333333333337</v>
      </c>
      <c r="D79" s="2">
        <v>0.6875</v>
      </c>
      <c r="E79" t="s">
        <v>12</v>
      </c>
      <c r="F79">
        <v>2</v>
      </c>
      <c r="G79">
        <v>8</v>
      </c>
      <c r="H79">
        <v>11</v>
      </c>
      <c r="I79" t="s">
        <v>13</v>
      </c>
      <c r="J79" t="s">
        <v>40</v>
      </c>
      <c r="K79">
        <v>59.999999999999943</v>
      </c>
      <c r="L79">
        <v>1.375</v>
      </c>
      <c r="M79">
        <v>1</v>
      </c>
      <c r="N79" t="s">
        <v>71</v>
      </c>
      <c r="O79" t="s">
        <v>103</v>
      </c>
      <c r="P79" t="s">
        <v>113</v>
      </c>
      <c r="Q79" t="s">
        <v>118</v>
      </c>
      <c r="R79" t="s">
        <v>118</v>
      </c>
      <c r="S79">
        <v>77</v>
      </c>
      <c r="T79">
        <v>78</v>
      </c>
    </row>
    <row r="80" spans="1:20" x14ac:dyDescent="0.2">
      <c r="A80">
        <v>2720</v>
      </c>
      <c r="B80" s="1">
        <v>45477</v>
      </c>
      <c r="C80" s="2">
        <v>0.64583333333333337</v>
      </c>
      <c r="D80" s="2">
        <v>0.66666666666666663</v>
      </c>
      <c r="E80" t="s">
        <v>12</v>
      </c>
      <c r="F80">
        <v>2</v>
      </c>
      <c r="G80">
        <v>8</v>
      </c>
      <c r="H80">
        <v>6</v>
      </c>
      <c r="I80" t="s">
        <v>42</v>
      </c>
      <c r="J80" t="s">
        <v>23</v>
      </c>
      <c r="K80">
        <v>29.999999999999893</v>
      </c>
      <c r="L80">
        <v>0.75</v>
      </c>
      <c r="M80">
        <v>0</v>
      </c>
      <c r="N80" t="s">
        <v>75</v>
      </c>
      <c r="O80" t="s">
        <v>104</v>
      </c>
      <c r="P80" t="s">
        <v>113</v>
      </c>
      <c r="Q80" t="s">
        <v>118</v>
      </c>
      <c r="R80" t="s">
        <v>118</v>
      </c>
      <c r="S80">
        <v>78</v>
      </c>
      <c r="T80">
        <v>79</v>
      </c>
    </row>
    <row r="81" spans="1:20" x14ac:dyDescent="0.2">
      <c r="A81">
        <v>1680</v>
      </c>
      <c r="B81" s="1">
        <v>45476</v>
      </c>
      <c r="C81" s="2">
        <v>0.64583333333333337</v>
      </c>
      <c r="D81" s="2">
        <v>0.6875</v>
      </c>
      <c r="E81" t="s">
        <v>12</v>
      </c>
      <c r="F81">
        <v>2</v>
      </c>
      <c r="G81">
        <v>8</v>
      </c>
      <c r="H81">
        <v>1</v>
      </c>
      <c r="I81" t="s">
        <v>27</v>
      </c>
      <c r="J81" t="s">
        <v>14</v>
      </c>
      <c r="K81">
        <v>59.999999999999943</v>
      </c>
      <c r="L81">
        <v>0.125</v>
      </c>
      <c r="M81">
        <v>0</v>
      </c>
      <c r="N81" t="s">
        <v>74</v>
      </c>
      <c r="O81" t="s">
        <v>104</v>
      </c>
      <c r="P81" t="s">
        <v>113</v>
      </c>
      <c r="Q81" t="s">
        <v>117</v>
      </c>
      <c r="R81" t="s">
        <v>118</v>
      </c>
      <c r="S81">
        <v>79</v>
      </c>
      <c r="T81">
        <v>80</v>
      </c>
    </row>
    <row r="82" spans="1:20" x14ac:dyDescent="0.2">
      <c r="A82">
        <v>1827</v>
      </c>
      <c r="B82" s="1">
        <v>45362</v>
      </c>
      <c r="C82" s="2">
        <v>0.64583333333333337</v>
      </c>
      <c r="D82" s="2">
        <v>0.6875</v>
      </c>
      <c r="E82" t="s">
        <v>12</v>
      </c>
      <c r="F82">
        <v>2</v>
      </c>
      <c r="G82">
        <v>8</v>
      </c>
      <c r="H82">
        <v>7</v>
      </c>
      <c r="I82" t="s">
        <v>41</v>
      </c>
      <c r="J82" t="s">
        <v>40</v>
      </c>
      <c r="K82">
        <v>59.999999999999943</v>
      </c>
      <c r="L82">
        <v>0.875</v>
      </c>
      <c r="M82">
        <v>0</v>
      </c>
      <c r="N82" t="s">
        <v>72</v>
      </c>
      <c r="O82" t="s">
        <v>100</v>
      </c>
      <c r="P82" t="s">
        <v>113</v>
      </c>
      <c r="Q82" t="s">
        <v>118</v>
      </c>
      <c r="R82" t="s">
        <v>118</v>
      </c>
      <c r="S82">
        <v>80</v>
      </c>
      <c r="T82">
        <v>81</v>
      </c>
    </row>
    <row r="83" spans="1:20" x14ac:dyDescent="0.2">
      <c r="A83">
        <v>322</v>
      </c>
      <c r="B83" s="1">
        <v>45463</v>
      </c>
      <c r="C83" s="2">
        <v>0.64583333333333337</v>
      </c>
      <c r="D83" s="2">
        <v>0.6875</v>
      </c>
      <c r="E83" t="s">
        <v>12</v>
      </c>
      <c r="F83">
        <v>2</v>
      </c>
      <c r="G83">
        <v>8</v>
      </c>
      <c r="H83">
        <v>11</v>
      </c>
      <c r="I83" t="s">
        <v>13</v>
      </c>
      <c r="J83" t="s">
        <v>30</v>
      </c>
      <c r="K83">
        <v>59.999999999999943</v>
      </c>
      <c r="L83">
        <v>1.375</v>
      </c>
      <c r="M83">
        <v>1</v>
      </c>
      <c r="N83" t="s">
        <v>75</v>
      </c>
      <c r="O83" t="s">
        <v>103</v>
      </c>
      <c r="P83" t="s">
        <v>113</v>
      </c>
      <c r="Q83" t="s">
        <v>118</v>
      </c>
      <c r="R83" t="s">
        <v>118</v>
      </c>
      <c r="S83">
        <v>81</v>
      </c>
      <c r="T83">
        <v>82</v>
      </c>
    </row>
    <row r="84" spans="1:20" x14ac:dyDescent="0.2">
      <c r="A84">
        <v>2194</v>
      </c>
      <c r="B84" s="1">
        <v>45540</v>
      </c>
      <c r="C84" s="2">
        <v>0.64583333333333337</v>
      </c>
      <c r="D84" s="2">
        <v>0.66666666666666663</v>
      </c>
      <c r="E84" t="s">
        <v>12</v>
      </c>
      <c r="F84">
        <v>2</v>
      </c>
      <c r="G84">
        <v>8</v>
      </c>
      <c r="H84">
        <v>11</v>
      </c>
      <c r="I84" t="s">
        <v>22</v>
      </c>
      <c r="J84" t="s">
        <v>23</v>
      </c>
      <c r="K84">
        <v>29.999999999999893</v>
      </c>
      <c r="L84">
        <v>1.375</v>
      </c>
      <c r="M84">
        <v>1</v>
      </c>
      <c r="N84" t="s">
        <v>75</v>
      </c>
      <c r="O84" t="s">
        <v>106</v>
      </c>
      <c r="P84" t="s">
        <v>113</v>
      </c>
      <c r="Q84" t="s">
        <v>118</v>
      </c>
      <c r="R84" t="s">
        <v>118</v>
      </c>
      <c r="S84">
        <v>82</v>
      </c>
      <c r="T84">
        <v>83</v>
      </c>
    </row>
    <row r="85" spans="1:20" x14ac:dyDescent="0.2">
      <c r="A85">
        <v>2505</v>
      </c>
      <c r="B85" s="1">
        <v>45343</v>
      </c>
      <c r="C85" s="2">
        <v>0.64583333333333337</v>
      </c>
      <c r="D85" s="2">
        <v>0.66666666666666663</v>
      </c>
      <c r="E85" t="s">
        <v>12</v>
      </c>
      <c r="F85">
        <v>2</v>
      </c>
      <c r="G85">
        <v>8</v>
      </c>
      <c r="H85">
        <v>8</v>
      </c>
      <c r="I85" t="s">
        <v>39</v>
      </c>
      <c r="J85" t="s">
        <v>30</v>
      </c>
      <c r="K85">
        <v>29.999999999999893</v>
      </c>
      <c r="L85">
        <v>1</v>
      </c>
      <c r="M85">
        <v>0</v>
      </c>
      <c r="N85" t="s">
        <v>74</v>
      </c>
      <c r="O85" t="s">
        <v>99</v>
      </c>
      <c r="P85" t="s">
        <v>113</v>
      </c>
      <c r="Q85" t="s">
        <v>118</v>
      </c>
      <c r="R85" t="s">
        <v>118</v>
      </c>
      <c r="S85">
        <v>83</v>
      </c>
      <c r="T85">
        <v>84</v>
      </c>
    </row>
    <row r="86" spans="1:20" x14ac:dyDescent="0.2">
      <c r="A86">
        <v>1060</v>
      </c>
      <c r="B86" s="1">
        <v>45452</v>
      </c>
      <c r="C86" s="2">
        <v>0.64583333333333337</v>
      </c>
      <c r="D86" s="2">
        <v>0.72916666666666663</v>
      </c>
      <c r="E86" t="s">
        <v>12</v>
      </c>
      <c r="F86">
        <v>2</v>
      </c>
      <c r="G86">
        <v>8</v>
      </c>
      <c r="H86">
        <v>3</v>
      </c>
      <c r="I86" t="s">
        <v>42</v>
      </c>
      <c r="J86" t="s">
        <v>40</v>
      </c>
      <c r="K86">
        <v>119.99999999999989</v>
      </c>
      <c r="L86">
        <v>0.375</v>
      </c>
      <c r="M86">
        <v>0</v>
      </c>
      <c r="N86" t="s">
        <v>71</v>
      </c>
      <c r="O86" t="s">
        <v>103</v>
      </c>
      <c r="P86" t="s">
        <v>113</v>
      </c>
      <c r="Q86" t="s">
        <v>118</v>
      </c>
      <c r="R86" t="s">
        <v>124</v>
      </c>
      <c r="S86">
        <v>84</v>
      </c>
      <c r="T86">
        <v>85</v>
      </c>
    </row>
    <row r="87" spans="1:20" x14ac:dyDescent="0.2">
      <c r="A87">
        <v>543</v>
      </c>
      <c r="B87" s="1">
        <v>45355</v>
      </c>
      <c r="C87" s="2">
        <v>0.64583333333333337</v>
      </c>
      <c r="D87" s="2">
        <v>0.72916666666666663</v>
      </c>
      <c r="E87" t="s">
        <v>12</v>
      </c>
      <c r="F87">
        <v>2</v>
      </c>
      <c r="G87">
        <v>8</v>
      </c>
      <c r="H87">
        <v>11</v>
      </c>
      <c r="I87" t="s">
        <v>27</v>
      </c>
      <c r="J87" t="s">
        <v>18</v>
      </c>
      <c r="K87">
        <v>119.99999999999989</v>
      </c>
      <c r="L87">
        <v>1.375</v>
      </c>
      <c r="M87">
        <v>1</v>
      </c>
      <c r="N87" t="s">
        <v>72</v>
      </c>
      <c r="O87" t="s">
        <v>100</v>
      </c>
      <c r="P87" t="s">
        <v>113</v>
      </c>
      <c r="Q87" t="s">
        <v>118</v>
      </c>
      <c r="R87" t="s">
        <v>124</v>
      </c>
      <c r="S87">
        <v>85</v>
      </c>
      <c r="T87">
        <v>86</v>
      </c>
    </row>
    <row r="88" spans="1:20" x14ac:dyDescent="0.2">
      <c r="A88">
        <v>2532</v>
      </c>
      <c r="B88" s="1">
        <v>45459</v>
      </c>
      <c r="C88" s="2">
        <v>0.64583333333333337</v>
      </c>
      <c r="D88" s="2">
        <v>0.72916666666666663</v>
      </c>
      <c r="E88" t="s">
        <v>12</v>
      </c>
      <c r="F88">
        <v>2</v>
      </c>
      <c r="G88">
        <v>8</v>
      </c>
      <c r="H88">
        <v>2</v>
      </c>
      <c r="I88" t="s">
        <v>39</v>
      </c>
      <c r="J88" t="s">
        <v>40</v>
      </c>
      <c r="K88">
        <v>119.99999999999989</v>
      </c>
      <c r="L88">
        <v>0.25</v>
      </c>
      <c r="M88">
        <v>0</v>
      </c>
      <c r="N88" t="s">
        <v>71</v>
      </c>
      <c r="O88" t="s">
        <v>103</v>
      </c>
      <c r="P88" t="s">
        <v>113</v>
      </c>
      <c r="Q88" t="s">
        <v>118</v>
      </c>
      <c r="R88" t="s">
        <v>124</v>
      </c>
      <c r="S88">
        <v>86</v>
      </c>
      <c r="T88">
        <v>87</v>
      </c>
    </row>
    <row r="89" spans="1:20" x14ac:dyDescent="0.2">
      <c r="A89">
        <v>1174</v>
      </c>
      <c r="B89" s="1">
        <v>45380</v>
      </c>
      <c r="C89" s="2">
        <v>0.64583333333333337</v>
      </c>
      <c r="D89" s="2">
        <v>0.70833333333333337</v>
      </c>
      <c r="E89" t="s">
        <v>12</v>
      </c>
      <c r="F89">
        <v>2</v>
      </c>
      <c r="G89">
        <v>8</v>
      </c>
      <c r="H89">
        <v>4</v>
      </c>
      <c r="I89" t="s">
        <v>27</v>
      </c>
      <c r="J89" t="s">
        <v>18</v>
      </c>
      <c r="K89">
        <v>90</v>
      </c>
      <c r="L89">
        <v>0.5</v>
      </c>
      <c r="M89">
        <v>0</v>
      </c>
      <c r="N89" t="s">
        <v>76</v>
      </c>
      <c r="O89" t="s">
        <v>100</v>
      </c>
      <c r="P89" t="s">
        <v>113</v>
      </c>
      <c r="Q89" t="s">
        <v>118</v>
      </c>
      <c r="R89" t="s">
        <v>118</v>
      </c>
      <c r="S89">
        <v>87</v>
      </c>
      <c r="T89">
        <v>88</v>
      </c>
    </row>
    <row r="90" spans="1:20" x14ac:dyDescent="0.2">
      <c r="A90">
        <v>1033</v>
      </c>
      <c r="B90" s="1">
        <v>45438</v>
      </c>
      <c r="C90" s="2">
        <v>0.64583333333333337</v>
      </c>
      <c r="D90" s="2">
        <v>0.70833333333333337</v>
      </c>
      <c r="E90" t="s">
        <v>12</v>
      </c>
      <c r="F90">
        <v>2</v>
      </c>
      <c r="G90">
        <v>8</v>
      </c>
      <c r="H90">
        <v>6</v>
      </c>
      <c r="I90" t="s">
        <v>41</v>
      </c>
      <c r="J90" t="s">
        <v>40</v>
      </c>
      <c r="K90">
        <v>90</v>
      </c>
      <c r="L90">
        <v>0.75</v>
      </c>
      <c r="M90">
        <v>0</v>
      </c>
      <c r="N90" t="s">
        <v>71</v>
      </c>
      <c r="O90" t="s">
        <v>102</v>
      </c>
      <c r="P90" t="s">
        <v>113</v>
      </c>
      <c r="Q90" t="s">
        <v>118</v>
      </c>
      <c r="R90" t="s">
        <v>118</v>
      </c>
      <c r="S90">
        <v>88</v>
      </c>
      <c r="T90">
        <v>89</v>
      </c>
    </row>
    <row r="91" spans="1:20" x14ac:dyDescent="0.2">
      <c r="A91">
        <v>1222</v>
      </c>
      <c r="B91" s="1">
        <v>45513</v>
      </c>
      <c r="C91" s="2">
        <v>0.625</v>
      </c>
      <c r="D91" s="2">
        <v>0.6875</v>
      </c>
      <c r="E91" t="s">
        <v>12</v>
      </c>
      <c r="F91">
        <v>2</v>
      </c>
      <c r="G91">
        <v>8</v>
      </c>
      <c r="H91">
        <v>1</v>
      </c>
      <c r="I91" t="s">
        <v>22</v>
      </c>
      <c r="J91" t="s">
        <v>23</v>
      </c>
      <c r="K91">
        <v>90</v>
      </c>
      <c r="L91">
        <v>0.125</v>
      </c>
      <c r="M91">
        <v>0</v>
      </c>
      <c r="N91" t="s">
        <v>76</v>
      </c>
      <c r="O91" t="s">
        <v>105</v>
      </c>
      <c r="P91" t="s">
        <v>113</v>
      </c>
      <c r="Q91" t="s">
        <v>117</v>
      </c>
      <c r="R91" t="s">
        <v>118</v>
      </c>
      <c r="S91">
        <v>89</v>
      </c>
      <c r="T91">
        <v>90</v>
      </c>
    </row>
    <row r="92" spans="1:20" x14ac:dyDescent="0.2">
      <c r="A92">
        <v>1212</v>
      </c>
      <c r="B92" s="1">
        <v>45533</v>
      </c>
      <c r="C92" s="2">
        <v>0.625</v>
      </c>
      <c r="D92" s="2">
        <v>0.66666666666666663</v>
      </c>
      <c r="E92" t="s">
        <v>12</v>
      </c>
      <c r="F92">
        <v>2</v>
      </c>
      <c r="G92">
        <v>8</v>
      </c>
      <c r="H92">
        <v>3</v>
      </c>
      <c r="I92" t="s">
        <v>41</v>
      </c>
      <c r="J92" t="s">
        <v>40</v>
      </c>
      <c r="K92">
        <v>59.999999999999943</v>
      </c>
      <c r="L92">
        <v>0.375</v>
      </c>
      <c r="M92">
        <v>0</v>
      </c>
      <c r="N92" t="s">
        <v>75</v>
      </c>
      <c r="O92" t="s">
        <v>105</v>
      </c>
      <c r="P92" t="s">
        <v>113</v>
      </c>
      <c r="Q92" t="s">
        <v>118</v>
      </c>
      <c r="R92" t="s">
        <v>118</v>
      </c>
      <c r="S92">
        <v>90</v>
      </c>
      <c r="T92">
        <v>91</v>
      </c>
    </row>
    <row r="93" spans="1:20" x14ac:dyDescent="0.2">
      <c r="A93">
        <v>1199</v>
      </c>
      <c r="B93" s="1">
        <v>45506</v>
      </c>
      <c r="C93" s="2">
        <v>0.625</v>
      </c>
      <c r="D93" s="2">
        <v>0.6875</v>
      </c>
      <c r="E93" t="s">
        <v>12</v>
      </c>
      <c r="F93">
        <v>2</v>
      </c>
      <c r="G93">
        <v>8</v>
      </c>
      <c r="H93">
        <v>8</v>
      </c>
      <c r="I93" t="s">
        <v>42</v>
      </c>
      <c r="J93" t="s">
        <v>30</v>
      </c>
      <c r="K93">
        <v>90</v>
      </c>
      <c r="L93">
        <v>1</v>
      </c>
      <c r="M93">
        <v>0</v>
      </c>
      <c r="N93" t="s">
        <v>76</v>
      </c>
      <c r="O93" t="s">
        <v>105</v>
      </c>
      <c r="P93" t="s">
        <v>113</v>
      </c>
      <c r="Q93" t="s">
        <v>118</v>
      </c>
      <c r="R93" t="s">
        <v>118</v>
      </c>
      <c r="S93">
        <v>91</v>
      </c>
      <c r="T93">
        <v>92</v>
      </c>
    </row>
    <row r="94" spans="1:20" x14ac:dyDescent="0.2">
      <c r="A94">
        <v>416</v>
      </c>
      <c r="B94" s="1">
        <v>45575</v>
      </c>
      <c r="C94" s="2">
        <v>0.625</v>
      </c>
      <c r="D94" s="2">
        <v>0.70833333333333337</v>
      </c>
      <c r="E94" t="s">
        <v>12</v>
      </c>
      <c r="F94">
        <v>2</v>
      </c>
      <c r="G94">
        <v>8</v>
      </c>
      <c r="H94">
        <v>4</v>
      </c>
      <c r="I94" t="s">
        <v>41</v>
      </c>
      <c r="J94" t="s">
        <v>23</v>
      </c>
      <c r="K94">
        <v>120.00000000000006</v>
      </c>
      <c r="L94">
        <v>0.5</v>
      </c>
      <c r="M94">
        <v>0</v>
      </c>
      <c r="N94" t="s">
        <v>75</v>
      </c>
      <c r="O94" t="s">
        <v>107</v>
      </c>
      <c r="P94" t="s">
        <v>113</v>
      </c>
      <c r="Q94" t="s">
        <v>118</v>
      </c>
      <c r="R94" t="s">
        <v>124</v>
      </c>
      <c r="S94">
        <v>92</v>
      </c>
      <c r="T94">
        <v>93</v>
      </c>
    </row>
    <row r="95" spans="1:20" x14ac:dyDescent="0.2">
      <c r="A95">
        <v>2597</v>
      </c>
      <c r="B95" s="1">
        <v>45539</v>
      </c>
      <c r="C95" s="2">
        <v>0.625</v>
      </c>
      <c r="D95" s="2">
        <v>0.66666666666666663</v>
      </c>
      <c r="E95" t="s">
        <v>12</v>
      </c>
      <c r="F95">
        <v>2</v>
      </c>
      <c r="G95">
        <v>8</v>
      </c>
      <c r="H95">
        <v>6</v>
      </c>
      <c r="I95" t="s">
        <v>39</v>
      </c>
      <c r="J95" t="s">
        <v>30</v>
      </c>
      <c r="K95">
        <v>59.999999999999943</v>
      </c>
      <c r="L95">
        <v>0.75</v>
      </c>
      <c r="M95">
        <v>0</v>
      </c>
      <c r="N95" t="s">
        <v>74</v>
      </c>
      <c r="O95" t="s">
        <v>106</v>
      </c>
      <c r="P95" t="s">
        <v>113</v>
      </c>
      <c r="Q95" t="s">
        <v>118</v>
      </c>
      <c r="R95" t="s">
        <v>118</v>
      </c>
      <c r="S95">
        <v>93</v>
      </c>
      <c r="T95">
        <v>94</v>
      </c>
    </row>
    <row r="96" spans="1:20" x14ac:dyDescent="0.2">
      <c r="A96">
        <v>1336</v>
      </c>
      <c r="B96" s="1">
        <v>45479</v>
      </c>
      <c r="C96" s="2">
        <v>0.625</v>
      </c>
      <c r="D96" s="2">
        <v>0.70833333333333337</v>
      </c>
      <c r="E96" t="s">
        <v>12</v>
      </c>
      <c r="F96">
        <v>2</v>
      </c>
      <c r="G96">
        <v>8</v>
      </c>
      <c r="H96">
        <v>8</v>
      </c>
      <c r="I96" t="s">
        <v>22</v>
      </c>
      <c r="J96" t="s">
        <v>18</v>
      </c>
      <c r="K96">
        <v>120.00000000000006</v>
      </c>
      <c r="L96">
        <v>1</v>
      </c>
      <c r="M96">
        <v>0</v>
      </c>
      <c r="N96" t="s">
        <v>77</v>
      </c>
      <c r="O96" t="s">
        <v>104</v>
      </c>
      <c r="P96" t="s">
        <v>113</v>
      </c>
      <c r="Q96" t="s">
        <v>118</v>
      </c>
      <c r="R96" t="s">
        <v>124</v>
      </c>
      <c r="S96">
        <v>94</v>
      </c>
      <c r="T96">
        <v>95</v>
      </c>
    </row>
    <row r="97" spans="1:20" x14ac:dyDescent="0.2">
      <c r="A97">
        <v>1830</v>
      </c>
      <c r="B97" s="1">
        <v>45431</v>
      </c>
      <c r="C97" s="2">
        <v>0.625</v>
      </c>
      <c r="D97" s="2">
        <v>0.64583333333333337</v>
      </c>
      <c r="E97" t="s">
        <v>12</v>
      </c>
      <c r="F97">
        <v>2</v>
      </c>
      <c r="G97">
        <v>8</v>
      </c>
      <c r="H97">
        <v>8</v>
      </c>
      <c r="I97" t="s">
        <v>17</v>
      </c>
      <c r="J97" t="s">
        <v>28</v>
      </c>
      <c r="K97">
        <v>30.000000000000053</v>
      </c>
      <c r="L97">
        <v>1</v>
      </c>
      <c r="M97">
        <v>0</v>
      </c>
      <c r="N97" t="s">
        <v>71</v>
      </c>
      <c r="O97" t="s">
        <v>102</v>
      </c>
      <c r="P97" t="s">
        <v>113</v>
      </c>
      <c r="Q97" t="s">
        <v>118</v>
      </c>
      <c r="R97" t="s">
        <v>118</v>
      </c>
      <c r="S97">
        <v>95</v>
      </c>
      <c r="T97">
        <v>96</v>
      </c>
    </row>
    <row r="98" spans="1:20" x14ac:dyDescent="0.2">
      <c r="A98">
        <v>2485</v>
      </c>
      <c r="B98" s="1">
        <v>45521</v>
      </c>
      <c r="C98" s="2">
        <v>0.625</v>
      </c>
      <c r="D98" s="2">
        <v>0.64583333333333337</v>
      </c>
      <c r="E98" t="s">
        <v>12</v>
      </c>
      <c r="F98">
        <v>2</v>
      </c>
      <c r="G98">
        <v>8</v>
      </c>
      <c r="H98">
        <v>1</v>
      </c>
      <c r="I98" t="s">
        <v>41</v>
      </c>
      <c r="J98" t="s">
        <v>40</v>
      </c>
      <c r="K98">
        <v>30.000000000000053</v>
      </c>
      <c r="L98">
        <v>0.125</v>
      </c>
      <c r="M98">
        <v>0</v>
      </c>
      <c r="N98" t="s">
        <v>77</v>
      </c>
      <c r="O98" t="s">
        <v>105</v>
      </c>
      <c r="P98" t="s">
        <v>113</v>
      </c>
      <c r="Q98" t="s">
        <v>117</v>
      </c>
      <c r="R98" t="s">
        <v>118</v>
      </c>
      <c r="S98">
        <v>96</v>
      </c>
      <c r="T98">
        <v>97</v>
      </c>
    </row>
    <row r="99" spans="1:20" x14ac:dyDescent="0.2">
      <c r="A99">
        <v>2472</v>
      </c>
      <c r="B99" s="1">
        <v>45627</v>
      </c>
      <c r="C99" s="2">
        <v>0.625</v>
      </c>
      <c r="D99" s="2">
        <v>0.6875</v>
      </c>
      <c r="E99" t="s">
        <v>12</v>
      </c>
      <c r="F99">
        <v>2</v>
      </c>
      <c r="G99">
        <v>8</v>
      </c>
      <c r="H99">
        <v>6</v>
      </c>
      <c r="I99" t="s">
        <v>22</v>
      </c>
      <c r="J99" t="s">
        <v>18</v>
      </c>
      <c r="K99">
        <v>90</v>
      </c>
      <c r="L99">
        <v>0.75</v>
      </c>
      <c r="M99">
        <v>0</v>
      </c>
      <c r="N99" t="s">
        <v>71</v>
      </c>
      <c r="O99" t="s">
        <v>109</v>
      </c>
      <c r="P99" t="s">
        <v>113</v>
      </c>
      <c r="Q99" t="s">
        <v>118</v>
      </c>
      <c r="R99" t="s">
        <v>118</v>
      </c>
      <c r="S99">
        <v>97</v>
      </c>
      <c r="T99">
        <v>98</v>
      </c>
    </row>
    <row r="100" spans="1:20" x14ac:dyDescent="0.2">
      <c r="A100">
        <v>1502</v>
      </c>
      <c r="B100" s="1">
        <v>45582</v>
      </c>
      <c r="C100" s="2">
        <v>0.625</v>
      </c>
      <c r="D100" s="2">
        <v>0.70833333333333337</v>
      </c>
      <c r="E100" t="s">
        <v>12</v>
      </c>
      <c r="F100">
        <v>2</v>
      </c>
      <c r="G100">
        <v>8</v>
      </c>
      <c r="H100">
        <v>2</v>
      </c>
      <c r="I100" t="s">
        <v>17</v>
      </c>
      <c r="J100" t="s">
        <v>14</v>
      </c>
      <c r="K100">
        <v>120.00000000000006</v>
      </c>
      <c r="L100">
        <v>0.25</v>
      </c>
      <c r="M100">
        <v>0</v>
      </c>
      <c r="N100" t="s">
        <v>75</v>
      </c>
      <c r="O100" t="s">
        <v>107</v>
      </c>
      <c r="P100" t="s">
        <v>113</v>
      </c>
      <c r="Q100" t="s">
        <v>118</v>
      </c>
      <c r="R100" t="s">
        <v>124</v>
      </c>
      <c r="S100">
        <v>98</v>
      </c>
      <c r="T100">
        <v>99</v>
      </c>
    </row>
    <row r="101" spans="1:20" x14ac:dyDescent="0.2">
      <c r="A101">
        <v>224</v>
      </c>
      <c r="B101" s="1">
        <v>45540</v>
      </c>
      <c r="C101" s="2">
        <v>0.625</v>
      </c>
      <c r="D101" s="2">
        <v>0.66666666666666663</v>
      </c>
      <c r="E101" t="s">
        <v>12</v>
      </c>
      <c r="F101">
        <v>2</v>
      </c>
      <c r="G101">
        <v>8</v>
      </c>
      <c r="H101">
        <v>9</v>
      </c>
      <c r="I101" t="s">
        <v>42</v>
      </c>
      <c r="J101" t="s">
        <v>14</v>
      </c>
      <c r="K101">
        <v>59.999999999999943</v>
      </c>
      <c r="L101">
        <v>1.125</v>
      </c>
      <c r="M101">
        <v>1</v>
      </c>
      <c r="N101" t="s">
        <v>75</v>
      </c>
      <c r="O101" t="s">
        <v>106</v>
      </c>
      <c r="P101" t="s">
        <v>113</v>
      </c>
      <c r="Q101" t="s">
        <v>118</v>
      </c>
      <c r="R101" t="s">
        <v>118</v>
      </c>
      <c r="S101">
        <v>99</v>
      </c>
      <c r="T101">
        <v>100</v>
      </c>
    </row>
    <row r="102" spans="1:20" x14ac:dyDescent="0.2">
      <c r="A102">
        <v>193</v>
      </c>
      <c r="B102" s="1">
        <v>45554</v>
      </c>
      <c r="C102" s="2">
        <v>0.625</v>
      </c>
      <c r="D102" s="2">
        <v>0.70833333333333337</v>
      </c>
      <c r="E102" t="s">
        <v>12</v>
      </c>
      <c r="F102">
        <v>2</v>
      </c>
      <c r="G102">
        <v>8</v>
      </c>
      <c r="H102">
        <v>4</v>
      </c>
      <c r="I102" t="s">
        <v>17</v>
      </c>
      <c r="J102" t="s">
        <v>40</v>
      </c>
      <c r="K102">
        <v>120.00000000000006</v>
      </c>
      <c r="L102">
        <v>0.5</v>
      </c>
      <c r="M102">
        <v>0</v>
      </c>
      <c r="N102" t="s">
        <v>75</v>
      </c>
      <c r="O102" t="s">
        <v>106</v>
      </c>
      <c r="P102" t="s">
        <v>113</v>
      </c>
      <c r="Q102" t="s">
        <v>118</v>
      </c>
      <c r="R102" t="s">
        <v>124</v>
      </c>
      <c r="S102">
        <v>100</v>
      </c>
      <c r="T102">
        <v>101</v>
      </c>
    </row>
    <row r="103" spans="1:20" x14ac:dyDescent="0.2">
      <c r="A103">
        <v>195</v>
      </c>
      <c r="B103" s="1">
        <v>45344</v>
      </c>
      <c r="C103" s="2">
        <v>0.625</v>
      </c>
      <c r="D103" s="2">
        <v>0.64583333333333337</v>
      </c>
      <c r="E103" t="s">
        <v>12</v>
      </c>
      <c r="F103">
        <v>2</v>
      </c>
      <c r="G103">
        <v>8</v>
      </c>
      <c r="H103">
        <v>8</v>
      </c>
      <c r="I103" t="s">
        <v>17</v>
      </c>
      <c r="J103" t="s">
        <v>18</v>
      </c>
      <c r="K103">
        <v>30.000000000000053</v>
      </c>
      <c r="L103">
        <v>1</v>
      </c>
      <c r="M103">
        <v>0</v>
      </c>
      <c r="N103" t="s">
        <v>75</v>
      </c>
      <c r="O103" t="s">
        <v>99</v>
      </c>
      <c r="P103" t="s">
        <v>113</v>
      </c>
      <c r="Q103" t="s">
        <v>118</v>
      </c>
      <c r="R103" t="s">
        <v>118</v>
      </c>
      <c r="S103">
        <v>101</v>
      </c>
      <c r="T103">
        <v>102</v>
      </c>
    </row>
    <row r="104" spans="1:20" x14ac:dyDescent="0.2">
      <c r="A104">
        <v>2426</v>
      </c>
      <c r="B104" s="1">
        <v>45383</v>
      </c>
      <c r="C104" s="2">
        <v>0.625</v>
      </c>
      <c r="D104" s="2">
        <v>0.66666666666666663</v>
      </c>
      <c r="E104" t="s">
        <v>12</v>
      </c>
      <c r="F104">
        <v>2</v>
      </c>
      <c r="G104">
        <v>8</v>
      </c>
      <c r="H104">
        <v>5</v>
      </c>
      <c r="I104" t="s">
        <v>42</v>
      </c>
      <c r="J104" t="s">
        <v>30</v>
      </c>
      <c r="K104">
        <v>59.999999999999943</v>
      </c>
      <c r="L104">
        <v>0.625</v>
      </c>
      <c r="M104">
        <v>0</v>
      </c>
      <c r="N104" t="s">
        <v>72</v>
      </c>
      <c r="O104" t="s">
        <v>101</v>
      </c>
      <c r="P104" t="s">
        <v>113</v>
      </c>
      <c r="Q104" t="s">
        <v>118</v>
      </c>
      <c r="R104" t="s">
        <v>118</v>
      </c>
      <c r="S104">
        <v>102</v>
      </c>
      <c r="T104">
        <v>103</v>
      </c>
    </row>
    <row r="105" spans="1:20" x14ac:dyDescent="0.2">
      <c r="A105">
        <v>1546</v>
      </c>
      <c r="B105" s="1">
        <v>45593</v>
      </c>
      <c r="C105" s="2">
        <v>0.625</v>
      </c>
      <c r="D105" s="2">
        <v>0.70833333333333337</v>
      </c>
      <c r="E105" t="s">
        <v>12</v>
      </c>
      <c r="F105">
        <v>2</v>
      </c>
      <c r="G105">
        <v>8</v>
      </c>
      <c r="H105">
        <v>5</v>
      </c>
      <c r="I105" t="s">
        <v>17</v>
      </c>
      <c r="J105" t="s">
        <v>14</v>
      </c>
      <c r="K105">
        <v>120.00000000000006</v>
      </c>
      <c r="L105">
        <v>0.625</v>
      </c>
      <c r="M105">
        <v>0</v>
      </c>
      <c r="N105" t="s">
        <v>72</v>
      </c>
      <c r="O105" t="s">
        <v>107</v>
      </c>
      <c r="P105" t="s">
        <v>113</v>
      </c>
      <c r="Q105" t="s">
        <v>118</v>
      </c>
      <c r="R105" t="s">
        <v>124</v>
      </c>
      <c r="S105">
        <v>103</v>
      </c>
      <c r="T105">
        <v>104</v>
      </c>
    </row>
    <row r="106" spans="1:20" x14ac:dyDescent="0.2">
      <c r="A106">
        <v>2398</v>
      </c>
      <c r="B106" s="1">
        <v>45581</v>
      </c>
      <c r="C106" s="2">
        <v>0.625</v>
      </c>
      <c r="D106" s="2">
        <v>0.66666666666666663</v>
      </c>
      <c r="E106" t="s">
        <v>12</v>
      </c>
      <c r="F106">
        <v>2</v>
      </c>
      <c r="G106">
        <v>8</v>
      </c>
      <c r="H106">
        <v>10</v>
      </c>
      <c r="I106" t="s">
        <v>27</v>
      </c>
      <c r="J106" t="s">
        <v>18</v>
      </c>
      <c r="K106">
        <v>59.999999999999943</v>
      </c>
      <c r="L106">
        <v>1.25</v>
      </c>
      <c r="M106">
        <v>1</v>
      </c>
      <c r="N106" t="s">
        <v>74</v>
      </c>
      <c r="O106" t="s">
        <v>107</v>
      </c>
      <c r="P106" t="s">
        <v>113</v>
      </c>
      <c r="Q106" t="s">
        <v>118</v>
      </c>
      <c r="R106" t="s">
        <v>118</v>
      </c>
      <c r="S106">
        <v>104</v>
      </c>
      <c r="T106">
        <v>105</v>
      </c>
    </row>
    <row r="107" spans="1:20" x14ac:dyDescent="0.2">
      <c r="A107">
        <v>1790</v>
      </c>
      <c r="B107" s="1">
        <v>45642</v>
      </c>
      <c r="C107" s="2">
        <v>0.625</v>
      </c>
      <c r="D107" s="2">
        <v>0.70833333333333337</v>
      </c>
      <c r="E107" t="s">
        <v>12</v>
      </c>
      <c r="F107">
        <v>2</v>
      </c>
      <c r="G107">
        <v>8</v>
      </c>
      <c r="H107">
        <v>6</v>
      </c>
      <c r="I107" t="s">
        <v>17</v>
      </c>
      <c r="J107" t="s">
        <v>18</v>
      </c>
      <c r="K107">
        <v>120.00000000000006</v>
      </c>
      <c r="L107">
        <v>0.75</v>
      </c>
      <c r="M107">
        <v>0</v>
      </c>
      <c r="N107" t="s">
        <v>72</v>
      </c>
      <c r="O107" t="s">
        <v>109</v>
      </c>
      <c r="P107" t="s">
        <v>113</v>
      </c>
      <c r="Q107" t="s">
        <v>118</v>
      </c>
      <c r="R107" t="s">
        <v>124</v>
      </c>
      <c r="S107">
        <v>105</v>
      </c>
      <c r="T107">
        <v>106</v>
      </c>
    </row>
    <row r="108" spans="1:20" x14ac:dyDescent="0.2">
      <c r="A108">
        <v>1587</v>
      </c>
      <c r="B108" s="1">
        <v>45615</v>
      </c>
      <c r="C108" s="2">
        <v>0.625</v>
      </c>
      <c r="D108" s="2">
        <v>0.6875</v>
      </c>
      <c r="E108" t="s">
        <v>12</v>
      </c>
      <c r="F108">
        <v>2</v>
      </c>
      <c r="G108">
        <v>8</v>
      </c>
      <c r="H108">
        <v>7</v>
      </c>
      <c r="I108" t="s">
        <v>22</v>
      </c>
      <c r="J108" t="s">
        <v>30</v>
      </c>
      <c r="K108">
        <v>90</v>
      </c>
      <c r="L108">
        <v>0.875</v>
      </c>
      <c r="M108">
        <v>0</v>
      </c>
      <c r="N108" t="s">
        <v>73</v>
      </c>
      <c r="O108" t="s">
        <v>108</v>
      </c>
      <c r="P108" t="s">
        <v>113</v>
      </c>
      <c r="Q108" t="s">
        <v>118</v>
      </c>
      <c r="R108" t="s">
        <v>118</v>
      </c>
      <c r="S108">
        <v>106</v>
      </c>
      <c r="T108">
        <v>107</v>
      </c>
    </row>
    <row r="109" spans="1:20" x14ac:dyDescent="0.2">
      <c r="A109">
        <v>2391</v>
      </c>
      <c r="B109" s="1">
        <v>45332</v>
      </c>
      <c r="C109" s="2">
        <v>0.625</v>
      </c>
      <c r="D109" s="2">
        <v>0.66666666666666663</v>
      </c>
      <c r="E109" t="s">
        <v>12</v>
      </c>
      <c r="F109">
        <v>2</v>
      </c>
      <c r="G109">
        <v>8</v>
      </c>
      <c r="H109">
        <v>8</v>
      </c>
      <c r="I109" t="s">
        <v>17</v>
      </c>
      <c r="J109" t="s">
        <v>28</v>
      </c>
      <c r="K109">
        <v>59.999999999999943</v>
      </c>
      <c r="L109">
        <v>1</v>
      </c>
      <c r="M109">
        <v>0</v>
      </c>
      <c r="N109" t="s">
        <v>77</v>
      </c>
      <c r="O109" t="s">
        <v>99</v>
      </c>
      <c r="P109" t="s">
        <v>113</v>
      </c>
      <c r="Q109" t="s">
        <v>118</v>
      </c>
      <c r="R109" t="s">
        <v>118</v>
      </c>
      <c r="S109">
        <v>107</v>
      </c>
      <c r="T109">
        <v>108</v>
      </c>
    </row>
    <row r="110" spans="1:20" x14ac:dyDescent="0.2">
      <c r="A110">
        <v>2756</v>
      </c>
      <c r="B110" s="1">
        <v>45572</v>
      </c>
      <c r="C110" s="2">
        <v>0.625</v>
      </c>
      <c r="D110" s="2">
        <v>0.6875</v>
      </c>
      <c r="E110" t="s">
        <v>12</v>
      </c>
      <c r="F110">
        <v>2</v>
      </c>
      <c r="G110">
        <v>8</v>
      </c>
      <c r="H110">
        <v>9</v>
      </c>
      <c r="I110" t="s">
        <v>13</v>
      </c>
      <c r="J110" t="s">
        <v>28</v>
      </c>
      <c r="K110">
        <v>90</v>
      </c>
      <c r="L110">
        <v>1.125</v>
      </c>
      <c r="M110">
        <v>1</v>
      </c>
      <c r="N110" t="s">
        <v>72</v>
      </c>
      <c r="O110" t="s">
        <v>107</v>
      </c>
      <c r="P110" t="s">
        <v>113</v>
      </c>
      <c r="Q110" t="s">
        <v>118</v>
      </c>
      <c r="R110" t="s">
        <v>118</v>
      </c>
      <c r="S110">
        <v>108</v>
      </c>
      <c r="T110">
        <v>109</v>
      </c>
    </row>
    <row r="111" spans="1:20" x14ac:dyDescent="0.2">
      <c r="A111">
        <v>1754</v>
      </c>
      <c r="B111" s="1">
        <v>45504</v>
      </c>
      <c r="C111" s="2">
        <v>0.625</v>
      </c>
      <c r="D111" s="2">
        <v>0.70833333333333337</v>
      </c>
      <c r="E111" t="s">
        <v>12</v>
      </c>
      <c r="F111">
        <v>2</v>
      </c>
      <c r="G111">
        <v>8</v>
      </c>
      <c r="H111">
        <v>2</v>
      </c>
      <c r="I111" t="s">
        <v>27</v>
      </c>
      <c r="J111" t="s">
        <v>30</v>
      </c>
      <c r="K111">
        <v>120.00000000000006</v>
      </c>
      <c r="L111">
        <v>0.25</v>
      </c>
      <c r="M111">
        <v>0</v>
      </c>
      <c r="N111" t="s">
        <v>74</v>
      </c>
      <c r="O111" t="s">
        <v>104</v>
      </c>
      <c r="P111" t="s">
        <v>113</v>
      </c>
      <c r="Q111" t="s">
        <v>118</v>
      </c>
      <c r="R111" t="s">
        <v>124</v>
      </c>
      <c r="S111">
        <v>109</v>
      </c>
      <c r="T111">
        <v>110</v>
      </c>
    </row>
    <row r="112" spans="1:20" x14ac:dyDescent="0.2">
      <c r="A112">
        <v>1169</v>
      </c>
      <c r="B112" s="1">
        <v>45305</v>
      </c>
      <c r="C112" s="2">
        <v>0.625</v>
      </c>
      <c r="D112" s="2">
        <v>0.66666666666666663</v>
      </c>
      <c r="E112" t="s">
        <v>12</v>
      </c>
      <c r="F112">
        <v>2</v>
      </c>
      <c r="G112">
        <v>8</v>
      </c>
      <c r="H112">
        <v>11</v>
      </c>
      <c r="I112" t="s">
        <v>27</v>
      </c>
      <c r="J112" t="s">
        <v>30</v>
      </c>
      <c r="K112">
        <v>59.999999999999943</v>
      </c>
      <c r="L112">
        <v>1.375</v>
      </c>
      <c r="M112">
        <v>1</v>
      </c>
      <c r="N112" t="s">
        <v>71</v>
      </c>
      <c r="O112" t="s">
        <v>98</v>
      </c>
      <c r="P112" t="s">
        <v>113</v>
      </c>
      <c r="Q112" t="s">
        <v>118</v>
      </c>
      <c r="R112" t="s">
        <v>118</v>
      </c>
      <c r="S112">
        <v>110</v>
      </c>
      <c r="T112">
        <v>111</v>
      </c>
    </row>
    <row r="113" spans="1:20" x14ac:dyDescent="0.2">
      <c r="A113">
        <v>712</v>
      </c>
      <c r="B113" s="1">
        <v>45434</v>
      </c>
      <c r="C113" s="2">
        <v>0.625</v>
      </c>
      <c r="D113" s="2">
        <v>0.70833333333333337</v>
      </c>
      <c r="E113" t="s">
        <v>12</v>
      </c>
      <c r="F113">
        <v>2</v>
      </c>
      <c r="G113">
        <v>8</v>
      </c>
      <c r="H113">
        <v>7</v>
      </c>
      <c r="I113" t="s">
        <v>17</v>
      </c>
      <c r="J113" t="s">
        <v>40</v>
      </c>
      <c r="K113">
        <v>120.00000000000006</v>
      </c>
      <c r="L113">
        <v>0.875</v>
      </c>
      <c r="M113">
        <v>0</v>
      </c>
      <c r="N113" t="s">
        <v>74</v>
      </c>
      <c r="O113" t="s">
        <v>102</v>
      </c>
      <c r="P113" t="s">
        <v>113</v>
      </c>
      <c r="Q113" t="s">
        <v>118</v>
      </c>
      <c r="R113" t="s">
        <v>124</v>
      </c>
      <c r="S113">
        <v>111</v>
      </c>
      <c r="T113">
        <v>112</v>
      </c>
    </row>
    <row r="114" spans="1:20" x14ac:dyDescent="0.2">
      <c r="A114">
        <v>971</v>
      </c>
      <c r="B114" s="1">
        <v>45609</v>
      </c>
      <c r="C114" s="2">
        <v>0.625</v>
      </c>
      <c r="D114" s="2">
        <v>0.70833333333333337</v>
      </c>
      <c r="E114" t="s">
        <v>12</v>
      </c>
      <c r="F114">
        <v>2</v>
      </c>
      <c r="G114">
        <v>8</v>
      </c>
      <c r="H114">
        <v>1</v>
      </c>
      <c r="I114" t="s">
        <v>13</v>
      </c>
      <c r="J114" t="s">
        <v>30</v>
      </c>
      <c r="K114">
        <v>120.00000000000006</v>
      </c>
      <c r="L114">
        <v>0.125</v>
      </c>
      <c r="M114">
        <v>0</v>
      </c>
      <c r="N114" t="s">
        <v>74</v>
      </c>
      <c r="O114" t="s">
        <v>108</v>
      </c>
      <c r="P114" t="s">
        <v>113</v>
      </c>
      <c r="Q114" t="s">
        <v>117</v>
      </c>
      <c r="R114" t="s">
        <v>124</v>
      </c>
      <c r="S114">
        <v>112</v>
      </c>
      <c r="T114">
        <v>113</v>
      </c>
    </row>
    <row r="115" spans="1:20" x14ac:dyDescent="0.2">
      <c r="A115">
        <v>24</v>
      </c>
      <c r="B115" s="1">
        <v>45500</v>
      </c>
      <c r="C115" s="2">
        <v>0.625</v>
      </c>
      <c r="D115" s="2">
        <v>0.66666666666666663</v>
      </c>
      <c r="E115" t="s">
        <v>12</v>
      </c>
      <c r="F115">
        <v>2</v>
      </c>
      <c r="G115">
        <v>8</v>
      </c>
      <c r="H115">
        <v>3</v>
      </c>
      <c r="I115" t="s">
        <v>42</v>
      </c>
      <c r="J115" t="s">
        <v>14</v>
      </c>
      <c r="K115">
        <v>59.999999999999943</v>
      </c>
      <c r="L115">
        <v>0.375</v>
      </c>
      <c r="M115">
        <v>0</v>
      </c>
      <c r="N115" t="s">
        <v>77</v>
      </c>
      <c r="O115" t="s">
        <v>104</v>
      </c>
      <c r="P115" t="s">
        <v>113</v>
      </c>
      <c r="Q115" t="s">
        <v>118</v>
      </c>
      <c r="R115" t="s">
        <v>118</v>
      </c>
      <c r="S115">
        <v>113</v>
      </c>
      <c r="T115">
        <v>114</v>
      </c>
    </row>
    <row r="116" spans="1:20" x14ac:dyDescent="0.2">
      <c r="A116">
        <v>1080</v>
      </c>
      <c r="B116" s="1">
        <v>45452</v>
      </c>
      <c r="C116" s="2">
        <v>0.625</v>
      </c>
      <c r="D116" s="2">
        <v>0.6875</v>
      </c>
      <c r="E116" t="s">
        <v>12</v>
      </c>
      <c r="F116">
        <v>2</v>
      </c>
      <c r="G116">
        <v>8</v>
      </c>
      <c r="H116">
        <v>1</v>
      </c>
      <c r="I116" t="s">
        <v>22</v>
      </c>
      <c r="J116" t="s">
        <v>18</v>
      </c>
      <c r="K116">
        <v>90</v>
      </c>
      <c r="L116">
        <v>0.125</v>
      </c>
      <c r="M116">
        <v>0</v>
      </c>
      <c r="N116" t="s">
        <v>71</v>
      </c>
      <c r="O116" t="s">
        <v>103</v>
      </c>
      <c r="P116" t="s">
        <v>113</v>
      </c>
      <c r="Q116" t="s">
        <v>117</v>
      </c>
      <c r="R116" t="s">
        <v>118</v>
      </c>
      <c r="S116">
        <v>114</v>
      </c>
      <c r="T116">
        <v>115</v>
      </c>
    </row>
    <row r="117" spans="1:20" x14ac:dyDescent="0.2">
      <c r="A117">
        <v>1917</v>
      </c>
      <c r="B117" s="1">
        <v>45380</v>
      </c>
      <c r="C117" s="2">
        <v>0.625</v>
      </c>
      <c r="D117" s="2">
        <v>0.66666666666666663</v>
      </c>
      <c r="E117" t="s">
        <v>12</v>
      </c>
      <c r="F117">
        <v>2</v>
      </c>
      <c r="G117">
        <v>8</v>
      </c>
      <c r="H117">
        <v>5</v>
      </c>
      <c r="I117" t="s">
        <v>13</v>
      </c>
      <c r="J117" t="s">
        <v>14</v>
      </c>
      <c r="K117">
        <v>59.999999999999943</v>
      </c>
      <c r="L117">
        <v>0.625</v>
      </c>
      <c r="M117">
        <v>0</v>
      </c>
      <c r="N117" t="s">
        <v>76</v>
      </c>
      <c r="O117" t="s">
        <v>100</v>
      </c>
      <c r="P117" t="s">
        <v>113</v>
      </c>
      <c r="Q117" t="s">
        <v>118</v>
      </c>
      <c r="R117" t="s">
        <v>118</v>
      </c>
      <c r="S117">
        <v>115</v>
      </c>
      <c r="T117">
        <v>116</v>
      </c>
    </row>
    <row r="118" spans="1:20" x14ac:dyDescent="0.2">
      <c r="A118">
        <v>1951</v>
      </c>
      <c r="B118" s="1">
        <v>45632</v>
      </c>
      <c r="C118" s="2">
        <v>0.60416666666666663</v>
      </c>
      <c r="D118" s="2">
        <v>0.64583333333333337</v>
      </c>
      <c r="E118" t="s">
        <v>12</v>
      </c>
      <c r="F118">
        <v>2</v>
      </c>
      <c r="G118">
        <v>8</v>
      </c>
      <c r="H118">
        <v>7</v>
      </c>
      <c r="I118" t="s">
        <v>13</v>
      </c>
      <c r="J118" t="s">
        <v>23</v>
      </c>
      <c r="K118">
        <v>60.000000000000107</v>
      </c>
      <c r="L118">
        <v>0.875</v>
      </c>
      <c r="M118">
        <v>0</v>
      </c>
      <c r="N118" t="s">
        <v>76</v>
      </c>
      <c r="O118" t="s">
        <v>109</v>
      </c>
      <c r="P118" t="s">
        <v>113</v>
      </c>
      <c r="Q118" t="s">
        <v>118</v>
      </c>
      <c r="R118" t="s">
        <v>118</v>
      </c>
      <c r="S118">
        <v>116</v>
      </c>
      <c r="T118">
        <v>117</v>
      </c>
    </row>
    <row r="119" spans="1:20" x14ac:dyDescent="0.2">
      <c r="A119">
        <v>251</v>
      </c>
      <c r="B119" s="1">
        <v>45382</v>
      </c>
      <c r="C119" s="2">
        <v>0.60416666666666663</v>
      </c>
      <c r="D119" s="2">
        <v>0.66666666666666663</v>
      </c>
      <c r="E119" t="s">
        <v>12</v>
      </c>
      <c r="F119">
        <v>2</v>
      </c>
      <c r="G119">
        <v>8</v>
      </c>
      <c r="H119">
        <v>8</v>
      </c>
      <c r="I119" t="s">
        <v>41</v>
      </c>
      <c r="J119" t="s">
        <v>28</v>
      </c>
      <c r="K119">
        <v>90</v>
      </c>
      <c r="L119">
        <v>1</v>
      </c>
      <c r="M119">
        <v>0</v>
      </c>
      <c r="N119" t="s">
        <v>71</v>
      </c>
      <c r="O119" t="s">
        <v>100</v>
      </c>
      <c r="P119" t="s">
        <v>113</v>
      </c>
      <c r="Q119" t="s">
        <v>118</v>
      </c>
      <c r="R119" t="s">
        <v>118</v>
      </c>
      <c r="S119">
        <v>117</v>
      </c>
      <c r="T119">
        <v>118</v>
      </c>
    </row>
    <row r="120" spans="1:20" x14ac:dyDescent="0.2">
      <c r="A120">
        <v>752</v>
      </c>
      <c r="B120" s="1">
        <v>45520</v>
      </c>
      <c r="C120" s="2">
        <v>0.60416666666666663</v>
      </c>
      <c r="D120" s="2">
        <v>0.64583333333333337</v>
      </c>
      <c r="E120" t="s">
        <v>12</v>
      </c>
      <c r="F120">
        <v>2</v>
      </c>
      <c r="G120">
        <v>8</v>
      </c>
      <c r="H120">
        <v>6</v>
      </c>
      <c r="I120" t="s">
        <v>41</v>
      </c>
      <c r="J120" t="s">
        <v>28</v>
      </c>
      <c r="K120">
        <v>60.000000000000107</v>
      </c>
      <c r="L120">
        <v>0.75</v>
      </c>
      <c r="M120">
        <v>0</v>
      </c>
      <c r="N120" t="s">
        <v>76</v>
      </c>
      <c r="O120" t="s">
        <v>105</v>
      </c>
      <c r="P120" t="s">
        <v>113</v>
      </c>
      <c r="Q120" t="s">
        <v>118</v>
      </c>
      <c r="R120" t="s">
        <v>118</v>
      </c>
      <c r="S120">
        <v>118</v>
      </c>
      <c r="T120">
        <v>119</v>
      </c>
    </row>
    <row r="121" spans="1:20" x14ac:dyDescent="0.2">
      <c r="A121">
        <v>803</v>
      </c>
      <c r="B121" s="1">
        <v>45473</v>
      </c>
      <c r="C121" s="2">
        <v>0.60416666666666663</v>
      </c>
      <c r="D121" s="2">
        <v>0.64583333333333337</v>
      </c>
      <c r="E121" t="s">
        <v>12</v>
      </c>
      <c r="F121">
        <v>2</v>
      </c>
      <c r="G121">
        <v>8</v>
      </c>
      <c r="H121">
        <v>9</v>
      </c>
      <c r="I121" t="s">
        <v>27</v>
      </c>
      <c r="J121" t="s">
        <v>14</v>
      </c>
      <c r="K121">
        <v>60.000000000000107</v>
      </c>
      <c r="L121">
        <v>1.125</v>
      </c>
      <c r="M121">
        <v>1</v>
      </c>
      <c r="N121" t="s">
        <v>71</v>
      </c>
      <c r="O121" t="s">
        <v>103</v>
      </c>
      <c r="P121" t="s">
        <v>113</v>
      </c>
      <c r="Q121" t="s">
        <v>118</v>
      </c>
      <c r="R121" t="s">
        <v>118</v>
      </c>
      <c r="S121">
        <v>119</v>
      </c>
      <c r="T121">
        <v>120</v>
      </c>
    </row>
    <row r="122" spans="1:20" x14ac:dyDescent="0.2">
      <c r="A122">
        <v>1737</v>
      </c>
      <c r="B122" s="1">
        <v>45459</v>
      </c>
      <c r="C122" s="2">
        <v>0.60416666666666663</v>
      </c>
      <c r="D122" s="2">
        <v>0.66666666666666663</v>
      </c>
      <c r="E122" t="s">
        <v>12</v>
      </c>
      <c r="F122">
        <v>2</v>
      </c>
      <c r="G122">
        <v>8</v>
      </c>
      <c r="H122">
        <v>1</v>
      </c>
      <c r="I122" t="s">
        <v>42</v>
      </c>
      <c r="J122" t="s">
        <v>18</v>
      </c>
      <c r="K122">
        <v>90</v>
      </c>
      <c r="L122">
        <v>0.125</v>
      </c>
      <c r="M122">
        <v>0</v>
      </c>
      <c r="N122" t="s">
        <v>71</v>
      </c>
      <c r="O122" t="s">
        <v>103</v>
      </c>
      <c r="P122" t="s">
        <v>113</v>
      </c>
      <c r="Q122" t="s">
        <v>117</v>
      </c>
      <c r="R122" t="s">
        <v>118</v>
      </c>
      <c r="S122">
        <v>120</v>
      </c>
      <c r="T122">
        <v>121</v>
      </c>
    </row>
    <row r="123" spans="1:20" x14ac:dyDescent="0.2">
      <c r="A123">
        <v>1545</v>
      </c>
      <c r="B123" s="1">
        <v>45430</v>
      </c>
      <c r="C123" s="2">
        <v>0.60416666666666663</v>
      </c>
      <c r="D123" s="2">
        <v>0.66666666666666663</v>
      </c>
      <c r="E123" t="s">
        <v>12</v>
      </c>
      <c r="F123">
        <v>2</v>
      </c>
      <c r="G123">
        <v>8</v>
      </c>
      <c r="H123">
        <v>8</v>
      </c>
      <c r="I123" t="s">
        <v>22</v>
      </c>
      <c r="J123" t="s">
        <v>23</v>
      </c>
      <c r="K123">
        <v>90</v>
      </c>
      <c r="L123">
        <v>1</v>
      </c>
      <c r="M123">
        <v>0</v>
      </c>
      <c r="N123" t="s">
        <v>77</v>
      </c>
      <c r="O123" t="s">
        <v>102</v>
      </c>
      <c r="P123" t="s">
        <v>113</v>
      </c>
      <c r="Q123" t="s">
        <v>118</v>
      </c>
      <c r="R123" t="s">
        <v>118</v>
      </c>
      <c r="S123">
        <v>121</v>
      </c>
      <c r="T123">
        <v>122</v>
      </c>
    </row>
    <row r="124" spans="1:20" x14ac:dyDescent="0.2">
      <c r="A124">
        <v>1142</v>
      </c>
      <c r="B124" s="1">
        <v>45508</v>
      </c>
      <c r="C124" s="2">
        <v>0.60416666666666663</v>
      </c>
      <c r="D124" s="2">
        <v>0.625</v>
      </c>
      <c r="E124" t="s">
        <v>12</v>
      </c>
      <c r="F124">
        <v>2</v>
      </c>
      <c r="G124">
        <v>8</v>
      </c>
      <c r="H124">
        <v>8</v>
      </c>
      <c r="I124" t="s">
        <v>13</v>
      </c>
      <c r="J124" t="s">
        <v>18</v>
      </c>
      <c r="K124">
        <v>30.000000000000053</v>
      </c>
      <c r="L124">
        <v>1</v>
      </c>
      <c r="M124">
        <v>0</v>
      </c>
      <c r="N124" t="s">
        <v>71</v>
      </c>
      <c r="O124" t="s">
        <v>105</v>
      </c>
      <c r="P124" t="s">
        <v>113</v>
      </c>
      <c r="Q124" t="s">
        <v>118</v>
      </c>
      <c r="R124" t="s">
        <v>118</v>
      </c>
      <c r="S124">
        <v>122</v>
      </c>
      <c r="T124">
        <v>123</v>
      </c>
    </row>
    <row r="125" spans="1:20" x14ac:dyDescent="0.2">
      <c r="A125">
        <v>895</v>
      </c>
      <c r="B125" s="1">
        <v>45557</v>
      </c>
      <c r="C125" s="2">
        <v>0.60416666666666663</v>
      </c>
      <c r="D125" s="2">
        <v>0.6875</v>
      </c>
      <c r="E125" t="s">
        <v>12</v>
      </c>
      <c r="F125">
        <v>2</v>
      </c>
      <c r="G125">
        <v>8</v>
      </c>
      <c r="H125">
        <v>4</v>
      </c>
      <c r="I125" t="s">
        <v>27</v>
      </c>
      <c r="J125" t="s">
        <v>23</v>
      </c>
      <c r="K125">
        <v>120.00000000000006</v>
      </c>
      <c r="L125">
        <v>0.5</v>
      </c>
      <c r="M125">
        <v>0</v>
      </c>
      <c r="N125" t="s">
        <v>71</v>
      </c>
      <c r="O125" t="s">
        <v>106</v>
      </c>
      <c r="P125" t="s">
        <v>113</v>
      </c>
      <c r="Q125" t="s">
        <v>118</v>
      </c>
      <c r="R125" t="s">
        <v>124</v>
      </c>
      <c r="S125">
        <v>123</v>
      </c>
      <c r="T125">
        <v>124</v>
      </c>
    </row>
    <row r="126" spans="1:20" x14ac:dyDescent="0.2">
      <c r="A126">
        <v>2240</v>
      </c>
      <c r="B126" s="1">
        <v>45309</v>
      </c>
      <c r="C126" s="2">
        <v>0.60416666666666663</v>
      </c>
      <c r="D126" s="2">
        <v>0.66666666666666663</v>
      </c>
      <c r="E126" t="s">
        <v>12</v>
      </c>
      <c r="F126">
        <v>2</v>
      </c>
      <c r="G126">
        <v>8</v>
      </c>
      <c r="H126">
        <v>1</v>
      </c>
      <c r="I126" t="s">
        <v>22</v>
      </c>
      <c r="J126" t="s">
        <v>23</v>
      </c>
      <c r="K126">
        <v>90</v>
      </c>
      <c r="L126">
        <v>0.125</v>
      </c>
      <c r="M126">
        <v>0</v>
      </c>
      <c r="N126" t="s">
        <v>75</v>
      </c>
      <c r="O126" t="s">
        <v>98</v>
      </c>
      <c r="P126" t="s">
        <v>113</v>
      </c>
      <c r="Q126" t="s">
        <v>117</v>
      </c>
      <c r="R126" t="s">
        <v>118</v>
      </c>
      <c r="S126">
        <v>124</v>
      </c>
      <c r="T126">
        <v>125</v>
      </c>
    </row>
    <row r="127" spans="1:20" x14ac:dyDescent="0.2">
      <c r="A127">
        <v>1952</v>
      </c>
      <c r="B127" s="1">
        <v>45318</v>
      </c>
      <c r="C127" s="2">
        <v>0.60416666666666663</v>
      </c>
      <c r="D127" s="2">
        <v>0.6875</v>
      </c>
      <c r="E127" t="s">
        <v>12</v>
      </c>
      <c r="F127">
        <v>2</v>
      </c>
      <c r="G127">
        <v>8</v>
      </c>
      <c r="H127">
        <v>7</v>
      </c>
      <c r="I127" t="s">
        <v>27</v>
      </c>
      <c r="J127" t="s">
        <v>14</v>
      </c>
      <c r="K127">
        <v>120.00000000000006</v>
      </c>
      <c r="L127">
        <v>0.875</v>
      </c>
      <c r="M127">
        <v>0</v>
      </c>
      <c r="N127" t="s">
        <v>77</v>
      </c>
      <c r="O127" t="s">
        <v>98</v>
      </c>
      <c r="P127" t="s">
        <v>113</v>
      </c>
      <c r="Q127" t="s">
        <v>118</v>
      </c>
      <c r="R127" t="s">
        <v>124</v>
      </c>
      <c r="S127">
        <v>125</v>
      </c>
      <c r="T127">
        <v>126</v>
      </c>
    </row>
    <row r="128" spans="1:20" x14ac:dyDescent="0.2">
      <c r="A128">
        <v>2040</v>
      </c>
      <c r="B128" s="1">
        <v>45618</v>
      </c>
      <c r="C128" s="2">
        <v>0.60416666666666663</v>
      </c>
      <c r="D128" s="2">
        <v>0.6875</v>
      </c>
      <c r="E128" t="s">
        <v>12</v>
      </c>
      <c r="F128">
        <v>2</v>
      </c>
      <c r="G128">
        <v>8</v>
      </c>
      <c r="H128">
        <v>3</v>
      </c>
      <c r="I128" t="s">
        <v>27</v>
      </c>
      <c r="J128" t="s">
        <v>23</v>
      </c>
      <c r="K128">
        <v>120.00000000000006</v>
      </c>
      <c r="L128">
        <v>0.375</v>
      </c>
      <c r="M128">
        <v>0</v>
      </c>
      <c r="N128" t="s">
        <v>76</v>
      </c>
      <c r="O128" t="s">
        <v>108</v>
      </c>
      <c r="P128" t="s">
        <v>113</v>
      </c>
      <c r="Q128" t="s">
        <v>118</v>
      </c>
      <c r="R128" t="s">
        <v>124</v>
      </c>
      <c r="S128">
        <v>126</v>
      </c>
      <c r="T128">
        <v>127</v>
      </c>
    </row>
    <row r="129" spans="1:20" x14ac:dyDescent="0.2">
      <c r="A129">
        <v>1395</v>
      </c>
      <c r="B129" s="1">
        <v>45308</v>
      </c>
      <c r="C129" s="2">
        <v>0.60416666666666663</v>
      </c>
      <c r="D129" s="2">
        <v>0.6875</v>
      </c>
      <c r="E129" t="s">
        <v>12</v>
      </c>
      <c r="F129">
        <v>2</v>
      </c>
      <c r="G129">
        <v>8</v>
      </c>
      <c r="H129">
        <v>5</v>
      </c>
      <c r="I129" t="s">
        <v>42</v>
      </c>
      <c r="J129" t="s">
        <v>28</v>
      </c>
      <c r="K129">
        <v>120.00000000000006</v>
      </c>
      <c r="L129">
        <v>0.625</v>
      </c>
      <c r="M129">
        <v>0</v>
      </c>
      <c r="N129" t="s">
        <v>74</v>
      </c>
      <c r="O129" t="s">
        <v>98</v>
      </c>
      <c r="P129" t="s">
        <v>113</v>
      </c>
      <c r="Q129" t="s">
        <v>118</v>
      </c>
      <c r="R129" t="s">
        <v>124</v>
      </c>
      <c r="S129">
        <v>127</v>
      </c>
      <c r="T129">
        <v>128</v>
      </c>
    </row>
    <row r="130" spans="1:20" x14ac:dyDescent="0.2">
      <c r="A130">
        <v>1158</v>
      </c>
      <c r="B130" s="1">
        <v>45626</v>
      </c>
      <c r="C130" s="2">
        <v>0.60416666666666663</v>
      </c>
      <c r="D130" s="2">
        <v>0.625</v>
      </c>
      <c r="E130" t="s">
        <v>12</v>
      </c>
      <c r="F130">
        <v>2</v>
      </c>
      <c r="G130">
        <v>8</v>
      </c>
      <c r="H130">
        <v>4</v>
      </c>
      <c r="I130" t="s">
        <v>17</v>
      </c>
      <c r="J130" t="s">
        <v>14</v>
      </c>
      <c r="K130">
        <v>30.000000000000053</v>
      </c>
      <c r="L130">
        <v>0.5</v>
      </c>
      <c r="M130">
        <v>0</v>
      </c>
      <c r="N130" t="s">
        <v>77</v>
      </c>
      <c r="O130" t="s">
        <v>108</v>
      </c>
      <c r="P130" t="s">
        <v>113</v>
      </c>
      <c r="Q130" t="s">
        <v>118</v>
      </c>
      <c r="R130" t="s">
        <v>118</v>
      </c>
      <c r="S130">
        <v>128</v>
      </c>
      <c r="T130">
        <v>129</v>
      </c>
    </row>
    <row r="131" spans="1:20" x14ac:dyDescent="0.2">
      <c r="A131">
        <v>545</v>
      </c>
      <c r="B131" s="1">
        <v>45398</v>
      </c>
      <c r="C131" s="2">
        <v>0.60416666666666663</v>
      </c>
      <c r="D131" s="2">
        <v>0.625</v>
      </c>
      <c r="E131" t="s">
        <v>12</v>
      </c>
      <c r="F131">
        <v>2</v>
      </c>
      <c r="G131">
        <v>8</v>
      </c>
      <c r="H131">
        <v>11</v>
      </c>
      <c r="I131" t="s">
        <v>27</v>
      </c>
      <c r="J131" t="s">
        <v>18</v>
      </c>
      <c r="K131">
        <v>30.000000000000053</v>
      </c>
      <c r="L131">
        <v>1.375</v>
      </c>
      <c r="M131">
        <v>1</v>
      </c>
      <c r="N131" t="s">
        <v>73</v>
      </c>
      <c r="O131" t="s">
        <v>101</v>
      </c>
      <c r="P131" t="s">
        <v>113</v>
      </c>
      <c r="Q131" t="s">
        <v>118</v>
      </c>
      <c r="R131" t="s">
        <v>118</v>
      </c>
      <c r="S131">
        <v>129</v>
      </c>
      <c r="T131">
        <v>130</v>
      </c>
    </row>
    <row r="132" spans="1:20" x14ac:dyDescent="0.2">
      <c r="A132">
        <v>1062</v>
      </c>
      <c r="B132" s="1">
        <v>45462</v>
      </c>
      <c r="C132" s="2">
        <v>0.60416666666666663</v>
      </c>
      <c r="D132" s="2">
        <v>0.6875</v>
      </c>
      <c r="E132" t="s">
        <v>12</v>
      </c>
      <c r="F132">
        <v>2</v>
      </c>
      <c r="G132">
        <v>8</v>
      </c>
      <c r="H132">
        <v>11</v>
      </c>
      <c r="I132" t="s">
        <v>13</v>
      </c>
      <c r="J132" t="s">
        <v>14</v>
      </c>
      <c r="K132">
        <v>120.00000000000006</v>
      </c>
      <c r="L132">
        <v>1.375</v>
      </c>
      <c r="M132">
        <v>1</v>
      </c>
      <c r="N132" t="s">
        <v>74</v>
      </c>
      <c r="O132" t="s">
        <v>103</v>
      </c>
      <c r="P132" t="s">
        <v>113</v>
      </c>
      <c r="Q132" t="s">
        <v>118</v>
      </c>
      <c r="R132" t="s">
        <v>124</v>
      </c>
      <c r="S132">
        <v>130</v>
      </c>
      <c r="T132">
        <v>131</v>
      </c>
    </row>
    <row r="133" spans="1:20" x14ac:dyDescent="0.2">
      <c r="A133">
        <v>1668</v>
      </c>
      <c r="B133" s="1">
        <v>45495</v>
      </c>
      <c r="C133" s="2">
        <v>0.60416666666666663</v>
      </c>
      <c r="D133" s="2">
        <v>0.66666666666666663</v>
      </c>
      <c r="E133" t="s">
        <v>12</v>
      </c>
      <c r="F133">
        <v>2</v>
      </c>
      <c r="G133">
        <v>8</v>
      </c>
      <c r="H133">
        <v>2</v>
      </c>
      <c r="I133" t="s">
        <v>42</v>
      </c>
      <c r="J133" t="s">
        <v>40</v>
      </c>
      <c r="K133">
        <v>90</v>
      </c>
      <c r="L133">
        <v>0.25</v>
      </c>
      <c r="M133">
        <v>0</v>
      </c>
      <c r="N133" t="s">
        <v>72</v>
      </c>
      <c r="O133" t="s">
        <v>104</v>
      </c>
      <c r="P133" t="s">
        <v>113</v>
      </c>
      <c r="Q133" t="s">
        <v>118</v>
      </c>
      <c r="R133" t="s">
        <v>118</v>
      </c>
      <c r="S133">
        <v>131</v>
      </c>
      <c r="T133">
        <v>132</v>
      </c>
    </row>
    <row r="134" spans="1:20" x14ac:dyDescent="0.2">
      <c r="A134">
        <v>2580</v>
      </c>
      <c r="B134" s="1">
        <v>45506</v>
      </c>
      <c r="C134" s="2">
        <v>0.60416666666666663</v>
      </c>
      <c r="D134" s="2">
        <v>0.6875</v>
      </c>
      <c r="E134" t="s">
        <v>12</v>
      </c>
      <c r="F134">
        <v>2</v>
      </c>
      <c r="G134">
        <v>8</v>
      </c>
      <c r="H134">
        <v>8</v>
      </c>
      <c r="I134" t="s">
        <v>27</v>
      </c>
      <c r="J134" t="s">
        <v>14</v>
      </c>
      <c r="K134">
        <v>120.00000000000006</v>
      </c>
      <c r="L134">
        <v>1</v>
      </c>
      <c r="M134">
        <v>0</v>
      </c>
      <c r="N134" t="s">
        <v>76</v>
      </c>
      <c r="O134" t="s">
        <v>105</v>
      </c>
      <c r="P134" t="s">
        <v>113</v>
      </c>
      <c r="Q134" t="s">
        <v>118</v>
      </c>
      <c r="R134" t="s">
        <v>124</v>
      </c>
      <c r="S134">
        <v>132</v>
      </c>
      <c r="T134">
        <v>133</v>
      </c>
    </row>
    <row r="135" spans="1:20" x14ac:dyDescent="0.2">
      <c r="A135">
        <v>1220</v>
      </c>
      <c r="B135" s="1">
        <v>45478</v>
      </c>
      <c r="C135" s="2">
        <v>0.60416666666666663</v>
      </c>
      <c r="D135" s="2">
        <v>0.64583333333333337</v>
      </c>
      <c r="E135" t="s">
        <v>12</v>
      </c>
      <c r="F135">
        <v>2</v>
      </c>
      <c r="G135">
        <v>8</v>
      </c>
      <c r="H135">
        <v>7</v>
      </c>
      <c r="I135" t="s">
        <v>39</v>
      </c>
      <c r="J135" t="s">
        <v>40</v>
      </c>
      <c r="K135">
        <v>60.000000000000107</v>
      </c>
      <c r="L135">
        <v>0.875</v>
      </c>
      <c r="M135">
        <v>0</v>
      </c>
      <c r="N135" t="s">
        <v>76</v>
      </c>
      <c r="O135" t="s">
        <v>104</v>
      </c>
      <c r="P135" t="s">
        <v>113</v>
      </c>
      <c r="Q135" t="s">
        <v>118</v>
      </c>
      <c r="R135" t="s">
        <v>118</v>
      </c>
      <c r="S135">
        <v>133</v>
      </c>
      <c r="T135">
        <v>134</v>
      </c>
    </row>
    <row r="136" spans="1:20" x14ac:dyDescent="0.2">
      <c r="A136">
        <v>2001</v>
      </c>
      <c r="B136" s="1">
        <v>45474</v>
      </c>
      <c r="C136" s="2">
        <v>0.60416666666666663</v>
      </c>
      <c r="D136" s="2">
        <v>0.625</v>
      </c>
      <c r="E136" t="s">
        <v>12</v>
      </c>
      <c r="F136">
        <v>2</v>
      </c>
      <c r="G136">
        <v>8</v>
      </c>
      <c r="H136">
        <v>8</v>
      </c>
      <c r="I136" t="s">
        <v>39</v>
      </c>
      <c r="J136" t="s">
        <v>30</v>
      </c>
      <c r="K136">
        <v>30.000000000000053</v>
      </c>
      <c r="L136">
        <v>1</v>
      </c>
      <c r="M136">
        <v>0</v>
      </c>
      <c r="N136" t="s">
        <v>72</v>
      </c>
      <c r="O136" t="s">
        <v>104</v>
      </c>
      <c r="P136" t="s">
        <v>113</v>
      </c>
      <c r="Q136" t="s">
        <v>118</v>
      </c>
      <c r="R136" t="s">
        <v>118</v>
      </c>
      <c r="S136">
        <v>134</v>
      </c>
      <c r="T136">
        <v>135</v>
      </c>
    </row>
    <row r="137" spans="1:20" x14ac:dyDescent="0.2">
      <c r="A137">
        <v>2235</v>
      </c>
      <c r="B137" s="1">
        <v>45614</v>
      </c>
      <c r="C137" s="2">
        <v>0.60416666666666663</v>
      </c>
      <c r="D137" s="2">
        <v>0.625</v>
      </c>
      <c r="E137" t="s">
        <v>12</v>
      </c>
      <c r="F137">
        <v>2</v>
      </c>
      <c r="G137">
        <v>8</v>
      </c>
      <c r="H137">
        <v>11</v>
      </c>
      <c r="I137" t="s">
        <v>42</v>
      </c>
      <c r="J137" t="s">
        <v>18</v>
      </c>
      <c r="K137">
        <v>30.000000000000053</v>
      </c>
      <c r="L137">
        <v>1.375</v>
      </c>
      <c r="M137">
        <v>1</v>
      </c>
      <c r="N137" t="s">
        <v>72</v>
      </c>
      <c r="O137" t="s">
        <v>108</v>
      </c>
      <c r="P137" t="s">
        <v>113</v>
      </c>
      <c r="Q137" t="s">
        <v>118</v>
      </c>
      <c r="R137" t="s">
        <v>118</v>
      </c>
      <c r="S137">
        <v>135</v>
      </c>
      <c r="T137">
        <v>136</v>
      </c>
    </row>
    <row r="138" spans="1:20" x14ac:dyDescent="0.2">
      <c r="A138">
        <v>1204</v>
      </c>
      <c r="B138" s="1">
        <v>45499</v>
      </c>
      <c r="C138" s="2">
        <v>0.60416666666666663</v>
      </c>
      <c r="D138" s="2">
        <v>0.66666666666666663</v>
      </c>
      <c r="E138" t="s">
        <v>12</v>
      </c>
      <c r="F138">
        <v>2</v>
      </c>
      <c r="G138">
        <v>8</v>
      </c>
      <c r="H138">
        <v>8</v>
      </c>
      <c r="I138" t="s">
        <v>22</v>
      </c>
      <c r="J138" t="s">
        <v>23</v>
      </c>
      <c r="K138">
        <v>90</v>
      </c>
      <c r="L138">
        <v>1</v>
      </c>
      <c r="M138">
        <v>0</v>
      </c>
      <c r="N138" t="s">
        <v>76</v>
      </c>
      <c r="O138" t="s">
        <v>104</v>
      </c>
      <c r="P138" t="s">
        <v>113</v>
      </c>
      <c r="Q138" t="s">
        <v>118</v>
      </c>
      <c r="R138" t="s">
        <v>118</v>
      </c>
      <c r="S138">
        <v>136</v>
      </c>
      <c r="T138">
        <v>137</v>
      </c>
    </row>
    <row r="139" spans="1:20" x14ac:dyDescent="0.2">
      <c r="A139">
        <v>2038</v>
      </c>
      <c r="B139" s="1">
        <v>45309</v>
      </c>
      <c r="C139" s="2">
        <v>0.60416666666666663</v>
      </c>
      <c r="D139" s="2">
        <v>0.66666666666666663</v>
      </c>
      <c r="E139" t="s">
        <v>12</v>
      </c>
      <c r="F139">
        <v>2</v>
      </c>
      <c r="G139">
        <v>8</v>
      </c>
      <c r="H139">
        <v>5</v>
      </c>
      <c r="I139" t="s">
        <v>42</v>
      </c>
      <c r="J139" t="s">
        <v>18</v>
      </c>
      <c r="K139">
        <v>90</v>
      </c>
      <c r="L139">
        <v>0.625</v>
      </c>
      <c r="M139">
        <v>0</v>
      </c>
      <c r="N139" t="s">
        <v>75</v>
      </c>
      <c r="O139" t="s">
        <v>98</v>
      </c>
      <c r="P139" t="s">
        <v>113</v>
      </c>
      <c r="Q139" t="s">
        <v>118</v>
      </c>
      <c r="R139" t="s">
        <v>118</v>
      </c>
      <c r="S139">
        <v>137</v>
      </c>
      <c r="T139">
        <v>138</v>
      </c>
    </row>
    <row r="140" spans="1:20" x14ac:dyDescent="0.2">
      <c r="A140">
        <v>1846</v>
      </c>
      <c r="B140" s="1">
        <v>45531</v>
      </c>
      <c r="C140" s="2">
        <v>0.60416666666666663</v>
      </c>
      <c r="D140" s="2">
        <v>0.64583333333333337</v>
      </c>
      <c r="E140" t="s">
        <v>12</v>
      </c>
      <c r="F140">
        <v>2</v>
      </c>
      <c r="G140">
        <v>8</v>
      </c>
      <c r="H140">
        <v>2</v>
      </c>
      <c r="I140" t="s">
        <v>17</v>
      </c>
      <c r="J140" t="s">
        <v>14</v>
      </c>
      <c r="K140">
        <v>60.000000000000107</v>
      </c>
      <c r="L140">
        <v>0.25</v>
      </c>
      <c r="M140">
        <v>0</v>
      </c>
      <c r="N140" t="s">
        <v>73</v>
      </c>
      <c r="O140" t="s">
        <v>105</v>
      </c>
      <c r="P140" t="s">
        <v>113</v>
      </c>
      <c r="Q140" t="s">
        <v>118</v>
      </c>
      <c r="R140" t="s">
        <v>118</v>
      </c>
      <c r="S140">
        <v>138</v>
      </c>
      <c r="T140">
        <v>139</v>
      </c>
    </row>
    <row r="141" spans="1:20" x14ac:dyDescent="0.2">
      <c r="A141">
        <v>562</v>
      </c>
      <c r="B141" s="1">
        <v>45602</v>
      </c>
      <c r="C141" s="2">
        <v>0.60416666666666663</v>
      </c>
      <c r="D141" s="2">
        <v>0.625</v>
      </c>
      <c r="E141" t="s">
        <v>12</v>
      </c>
      <c r="F141">
        <v>2</v>
      </c>
      <c r="G141">
        <v>8</v>
      </c>
      <c r="H141">
        <v>5</v>
      </c>
      <c r="I141" t="s">
        <v>41</v>
      </c>
      <c r="J141" t="s">
        <v>40</v>
      </c>
      <c r="K141">
        <v>30.000000000000053</v>
      </c>
      <c r="L141">
        <v>0.625</v>
      </c>
      <c r="M141">
        <v>0</v>
      </c>
      <c r="N141" t="s">
        <v>74</v>
      </c>
      <c r="O141" t="s">
        <v>108</v>
      </c>
      <c r="P141" t="s">
        <v>113</v>
      </c>
      <c r="Q141" t="s">
        <v>118</v>
      </c>
      <c r="R141" t="s">
        <v>118</v>
      </c>
      <c r="S141">
        <v>139</v>
      </c>
      <c r="T141">
        <v>140</v>
      </c>
    </row>
    <row r="142" spans="1:20" x14ac:dyDescent="0.2">
      <c r="A142">
        <v>1515</v>
      </c>
      <c r="B142" s="1">
        <v>45338</v>
      </c>
      <c r="C142" s="2">
        <v>0.58333333333333337</v>
      </c>
      <c r="D142" s="2">
        <v>0.60416666666666663</v>
      </c>
      <c r="E142" t="s">
        <v>12</v>
      </c>
      <c r="F142">
        <v>2</v>
      </c>
      <c r="G142">
        <v>8</v>
      </c>
      <c r="H142">
        <v>2</v>
      </c>
      <c r="I142" t="s">
        <v>17</v>
      </c>
      <c r="J142" t="s">
        <v>18</v>
      </c>
      <c r="K142">
        <v>29.999999999999893</v>
      </c>
      <c r="L142">
        <v>0.25</v>
      </c>
      <c r="M142">
        <v>0</v>
      </c>
      <c r="N142" t="s">
        <v>76</v>
      </c>
      <c r="O142" t="s">
        <v>99</v>
      </c>
      <c r="P142" t="s">
        <v>113</v>
      </c>
      <c r="Q142" t="s">
        <v>118</v>
      </c>
      <c r="R142" t="s">
        <v>118</v>
      </c>
      <c r="S142">
        <v>140</v>
      </c>
      <c r="T142">
        <v>141</v>
      </c>
    </row>
    <row r="143" spans="1:20" x14ac:dyDescent="0.2">
      <c r="A143">
        <v>1</v>
      </c>
      <c r="B143" s="1">
        <v>45593</v>
      </c>
      <c r="C143" s="2">
        <v>0.58333333333333337</v>
      </c>
      <c r="D143" s="2">
        <v>0.64583333333333337</v>
      </c>
      <c r="E143" t="s">
        <v>12</v>
      </c>
      <c r="F143">
        <v>2</v>
      </c>
      <c r="G143">
        <v>8</v>
      </c>
      <c r="H143">
        <v>11</v>
      </c>
      <c r="I143" t="s">
        <v>13</v>
      </c>
      <c r="J143" t="s">
        <v>14</v>
      </c>
      <c r="K143">
        <v>90</v>
      </c>
      <c r="L143">
        <v>1.375</v>
      </c>
      <c r="M143">
        <v>1</v>
      </c>
      <c r="N143" t="s">
        <v>72</v>
      </c>
      <c r="O143" t="s">
        <v>107</v>
      </c>
      <c r="P143" t="s">
        <v>113</v>
      </c>
      <c r="Q143" t="s">
        <v>118</v>
      </c>
      <c r="R143" t="s">
        <v>118</v>
      </c>
      <c r="S143">
        <v>141</v>
      </c>
      <c r="T143">
        <v>142</v>
      </c>
    </row>
    <row r="144" spans="1:20" x14ac:dyDescent="0.2">
      <c r="A144">
        <v>2904</v>
      </c>
      <c r="B144" s="1">
        <v>45360</v>
      </c>
      <c r="C144" s="2">
        <v>0.58333333333333337</v>
      </c>
      <c r="D144" s="2">
        <v>0.60416666666666663</v>
      </c>
      <c r="E144" t="s">
        <v>12</v>
      </c>
      <c r="F144">
        <v>2</v>
      </c>
      <c r="G144">
        <v>8</v>
      </c>
      <c r="H144">
        <v>10</v>
      </c>
      <c r="I144" t="s">
        <v>42</v>
      </c>
      <c r="J144" t="s">
        <v>23</v>
      </c>
      <c r="K144">
        <v>29.999999999999893</v>
      </c>
      <c r="L144">
        <v>1.25</v>
      </c>
      <c r="M144">
        <v>1</v>
      </c>
      <c r="N144" t="s">
        <v>77</v>
      </c>
      <c r="O144" t="s">
        <v>100</v>
      </c>
      <c r="P144" t="s">
        <v>113</v>
      </c>
      <c r="Q144" t="s">
        <v>118</v>
      </c>
      <c r="R144" t="s">
        <v>118</v>
      </c>
      <c r="S144">
        <v>142</v>
      </c>
      <c r="T144">
        <v>143</v>
      </c>
    </row>
    <row r="145" spans="1:20" x14ac:dyDescent="0.2">
      <c r="A145">
        <v>566</v>
      </c>
      <c r="B145" s="1">
        <v>45304</v>
      </c>
      <c r="C145" s="2">
        <v>0.58333333333333337</v>
      </c>
      <c r="D145" s="2">
        <v>0.66666666666666663</v>
      </c>
      <c r="E145" t="s">
        <v>12</v>
      </c>
      <c r="F145">
        <v>2</v>
      </c>
      <c r="G145">
        <v>8</v>
      </c>
      <c r="H145">
        <v>7</v>
      </c>
      <c r="I145" t="s">
        <v>17</v>
      </c>
      <c r="J145" t="s">
        <v>30</v>
      </c>
      <c r="K145">
        <v>119.99999999999989</v>
      </c>
      <c r="L145">
        <v>0.875</v>
      </c>
      <c r="M145">
        <v>0</v>
      </c>
      <c r="N145" t="s">
        <v>77</v>
      </c>
      <c r="O145" t="s">
        <v>98</v>
      </c>
      <c r="P145" t="s">
        <v>113</v>
      </c>
      <c r="Q145" t="s">
        <v>118</v>
      </c>
      <c r="R145" t="s">
        <v>124</v>
      </c>
      <c r="S145">
        <v>143</v>
      </c>
      <c r="T145">
        <v>144</v>
      </c>
    </row>
    <row r="146" spans="1:20" x14ac:dyDescent="0.2">
      <c r="A146">
        <v>62</v>
      </c>
      <c r="B146" s="1">
        <v>45483</v>
      </c>
      <c r="C146" s="2">
        <v>0.58333333333333337</v>
      </c>
      <c r="D146" s="2">
        <v>0.60416666666666663</v>
      </c>
      <c r="E146" t="s">
        <v>12</v>
      </c>
      <c r="F146">
        <v>2</v>
      </c>
      <c r="G146">
        <v>8</v>
      </c>
      <c r="H146">
        <v>4</v>
      </c>
      <c r="I146" t="s">
        <v>42</v>
      </c>
      <c r="J146" t="s">
        <v>18</v>
      </c>
      <c r="K146">
        <v>29.999999999999893</v>
      </c>
      <c r="L146">
        <v>0.5</v>
      </c>
      <c r="M146">
        <v>0</v>
      </c>
      <c r="N146" t="s">
        <v>74</v>
      </c>
      <c r="O146" t="s">
        <v>104</v>
      </c>
      <c r="P146" t="s">
        <v>113</v>
      </c>
      <c r="Q146" t="s">
        <v>118</v>
      </c>
      <c r="R146" t="s">
        <v>118</v>
      </c>
      <c r="S146">
        <v>144</v>
      </c>
      <c r="T146">
        <v>145</v>
      </c>
    </row>
    <row r="147" spans="1:20" x14ac:dyDescent="0.2">
      <c r="A147">
        <v>350</v>
      </c>
      <c r="B147" s="1">
        <v>45554</v>
      </c>
      <c r="C147" s="2">
        <v>0.58333333333333337</v>
      </c>
      <c r="D147" s="2">
        <v>0.64583333333333337</v>
      </c>
      <c r="E147" t="s">
        <v>12</v>
      </c>
      <c r="F147">
        <v>2</v>
      </c>
      <c r="G147">
        <v>8</v>
      </c>
      <c r="H147">
        <v>11</v>
      </c>
      <c r="I147" t="s">
        <v>41</v>
      </c>
      <c r="J147" t="s">
        <v>14</v>
      </c>
      <c r="K147">
        <v>90</v>
      </c>
      <c r="L147">
        <v>1.375</v>
      </c>
      <c r="M147">
        <v>1</v>
      </c>
      <c r="N147" t="s">
        <v>75</v>
      </c>
      <c r="O147" t="s">
        <v>106</v>
      </c>
      <c r="P147" t="s">
        <v>113</v>
      </c>
      <c r="Q147" t="s">
        <v>118</v>
      </c>
      <c r="R147" t="s">
        <v>118</v>
      </c>
      <c r="S147">
        <v>145</v>
      </c>
      <c r="T147">
        <v>146</v>
      </c>
    </row>
    <row r="148" spans="1:20" x14ac:dyDescent="0.2">
      <c r="A148">
        <v>349</v>
      </c>
      <c r="B148" s="1">
        <v>45586</v>
      </c>
      <c r="C148" s="2">
        <v>0.58333333333333337</v>
      </c>
      <c r="D148" s="2">
        <v>0.64583333333333337</v>
      </c>
      <c r="E148" t="s">
        <v>12</v>
      </c>
      <c r="F148">
        <v>2</v>
      </c>
      <c r="G148">
        <v>8</v>
      </c>
      <c r="H148">
        <v>11</v>
      </c>
      <c r="I148" t="s">
        <v>13</v>
      </c>
      <c r="J148" t="s">
        <v>40</v>
      </c>
      <c r="K148">
        <v>90</v>
      </c>
      <c r="L148">
        <v>1.375</v>
      </c>
      <c r="M148">
        <v>1</v>
      </c>
      <c r="N148" t="s">
        <v>72</v>
      </c>
      <c r="O148" t="s">
        <v>107</v>
      </c>
      <c r="P148" t="s">
        <v>113</v>
      </c>
      <c r="Q148" t="s">
        <v>118</v>
      </c>
      <c r="R148" t="s">
        <v>118</v>
      </c>
      <c r="S148">
        <v>146</v>
      </c>
      <c r="T148">
        <v>147</v>
      </c>
    </row>
    <row r="149" spans="1:20" x14ac:dyDescent="0.2">
      <c r="A149">
        <v>2458</v>
      </c>
      <c r="B149" s="1">
        <v>45639</v>
      </c>
      <c r="C149" s="2">
        <v>0.58333333333333337</v>
      </c>
      <c r="D149" s="2">
        <v>0.60416666666666663</v>
      </c>
      <c r="E149" t="s">
        <v>12</v>
      </c>
      <c r="F149">
        <v>2</v>
      </c>
      <c r="G149">
        <v>8</v>
      </c>
      <c r="H149">
        <v>5</v>
      </c>
      <c r="I149" t="s">
        <v>22</v>
      </c>
      <c r="J149" t="s">
        <v>18</v>
      </c>
      <c r="K149">
        <v>29.999999999999893</v>
      </c>
      <c r="L149">
        <v>0.625</v>
      </c>
      <c r="M149">
        <v>0</v>
      </c>
      <c r="N149" t="s">
        <v>76</v>
      </c>
      <c r="O149" t="s">
        <v>109</v>
      </c>
      <c r="P149" t="s">
        <v>113</v>
      </c>
      <c r="Q149" t="s">
        <v>118</v>
      </c>
      <c r="R149" t="s">
        <v>118</v>
      </c>
      <c r="S149">
        <v>147</v>
      </c>
      <c r="T149">
        <v>148</v>
      </c>
    </row>
    <row r="150" spans="1:20" x14ac:dyDescent="0.2">
      <c r="A150">
        <v>1073</v>
      </c>
      <c r="B150" s="1">
        <v>45589</v>
      </c>
      <c r="C150" s="2">
        <v>0.58333333333333337</v>
      </c>
      <c r="D150" s="2">
        <v>0.64583333333333337</v>
      </c>
      <c r="E150" t="s">
        <v>12</v>
      </c>
      <c r="F150">
        <v>2</v>
      </c>
      <c r="G150">
        <v>8</v>
      </c>
      <c r="H150">
        <v>3</v>
      </c>
      <c r="I150" t="s">
        <v>39</v>
      </c>
      <c r="J150" t="s">
        <v>14</v>
      </c>
      <c r="K150">
        <v>90</v>
      </c>
      <c r="L150">
        <v>0.375</v>
      </c>
      <c r="M150">
        <v>0</v>
      </c>
      <c r="N150" t="s">
        <v>75</v>
      </c>
      <c r="O150" t="s">
        <v>107</v>
      </c>
      <c r="P150" t="s">
        <v>113</v>
      </c>
      <c r="Q150" t="s">
        <v>118</v>
      </c>
      <c r="R150" t="s">
        <v>118</v>
      </c>
      <c r="S150">
        <v>148</v>
      </c>
      <c r="T150">
        <v>149</v>
      </c>
    </row>
    <row r="151" spans="1:20" x14ac:dyDescent="0.2">
      <c r="A151">
        <v>1532</v>
      </c>
      <c r="B151" s="1">
        <v>45617</v>
      </c>
      <c r="C151" s="2">
        <v>0.58333333333333337</v>
      </c>
      <c r="D151" s="2">
        <v>0.60416666666666663</v>
      </c>
      <c r="E151" t="s">
        <v>12</v>
      </c>
      <c r="F151">
        <v>2</v>
      </c>
      <c r="G151">
        <v>8</v>
      </c>
      <c r="H151">
        <v>9</v>
      </c>
      <c r="I151" t="s">
        <v>42</v>
      </c>
      <c r="J151" t="s">
        <v>30</v>
      </c>
      <c r="K151">
        <v>29.999999999999893</v>
      </c>
      <c r="L151">
        <v>1.125</v>
      </c>
      <c r="M151">
        <v>1</v>
      </c>
      <c r="N151" t="s">
        <v>75</v>
      </c>
      <c r="O151" t="s">
        <v>108</v>
      </c>
      <c r="P151" t="s">
        <v>113</v>
      </c>
      <c r="Q151" t="s">
        <v>118</v>
      </c>
      <c r="R151" t="s">
        <v>118</v>
      </c>
      <c r="S151">
        <v>149</v>
      </c>
      <c r="T151">
        <v>150</v>
      </c>
    </row>
    <row r="152" spans="1:20" x14ac:dyDescent="0.2">
      <c r="A152">
        <v>976</v>
      </c>
      <c r="B152" s="1">
        <v>45608</v>
      </c>
      <c r="C152" s="2">
        <v>0.58333333333333337</v>
      </c>
      <c r="D152" s="2">
        <v>0.60416666666666663</v>
      </c>
      <c r="E152" t="s">
        <v>12</v>
      </c>
      <c r="F152">
        <v>2</v>
      </c>
      <c r="G152">
        <v>8</v>
      </c>
      <c r="H152">
        <v>8</v>
      </c>
      <c r="I152" t="s">
        <v>17</v>
      </c>
      <c r="J152" t="s">
        <v>23</v>
      </c>
      <c r="K152">
        <v>29.999999999999893</v>
      </c>
      <c r="L152">
        <v>1</v>
      </c>
      <c r="M152">
        <v>0</v>
      </c>
      <c r="N152" t="s">
        <v>73</v>
      </c>
      <c r="O152" t="s">
        <v>108</v>
      </c>
      <c r="P152" t="s">
        <v>113</v>
      </c>
      <c r="Q152" t="s">
        <v>118</v>
      </c>
      <c r="R152" t="s">
        <v>118</v>
      </c>
      <c r="S152">
        <v>150</v>
      </c>
      <c r="T152">
        <v>151</v>
      </c>
    </row>
    <row r="153" spans="1:20" x14ac:dyDescent="0.2">
      <c r="A153">
        <v>9</v>
      </c>
      <c r="B153" s="1">
        <v>45601</v>
      </c>
      <c r="C153" s="2">
        <v>0.58333333333333337</v>
      </c>
      <c r="D153" s="2">
        <v>0.66666666666666663</v>
      </c>
      <c r="E153" t="s">
        <v>12</v>
      </c>
      <c r="F153">
        <v>2</v>
      </c>
      <c r="G153">
        <v>8</v>
      </c>
      <c r="H153">
        <v>8</v>
      </c>
      <c r="I153" t="s">
        <v>22</v>
      </c>
      <c r="J153" t="s">
        <v>28</v>
      </c>
      <c r="K153">
        <v>119.99999999999989</v>
      </c>
      <c r="L153">
        <v>1</v>
      </c>
      <c r="M153">
        <v>0</v>
      </c>
      <c r="N153" t="s">
        <v>73</v>
      </c>
      <c r="O153" t="s">
        <v>108</v>
      </c>
      <c r="P153" t="s">
        <v>113</v>
      </c>
      <c r="Q153" t="s">
        <v>118</v>
      </c>
      <c r="R153" t="s">
        <v>124</v>
      </c>
      <c r="S153">
        <v>151</v>
      </c>
      <c r="T153">
        <v>152</v>
      </c>
    </row>
    <row r="154" spans="1:20" x14ac:dyDescent="0.2">
      <c r="A154">
        <v>122</v>
      </c>
      <c r="B154" s="1">
        <v>45298</v>
      </c>
      <c r="C154" s="2">
        <v>0.58333333333333337</v>
      </c>
      <c r="D154" s="2">
        <v>0.625</v>
      </c>
      <c r="E154" t="s">
        <v>12</v>
      </c>
      <c r="F154">
        <v>2</v>
      </c>
      <c r="G154">
        <v>8</v>
      </c>
      <c r="H154">
        <v>7</v>
      </c>
      <c r="I154" t="s">
        <v>39</v>
      </c>
      <c r="J154" t="s">
        <v>14</v>
      </c>
      <c r="K154">
        <v>59.999999999999943</v>
      </c>
      <c r="L154">
        <v>0.875</v>
      </c>
      <c r="M154">
        <v>0</v>
      </c>
      <c r="N154" t="s">
        <v>71</v>
      </c>
      <c r="O154" t="s">
        <v>98</v>
      </c>
      <c r="P154" t="s">
        <v>113</v>
      </c>
      <c r="Q154" t="s">
        <v>118</v>
      </c>
      <c r="R154" t="s">
        <v>118</v>
      </c>
      <c r="S154">
        <v>152</v>
      </c>
      <c r="T154">
        <v>153</v>
      </c>
    </row>
    <row r="155" spans="1:20" x14ac:dyDescent="0.2">
      <c r="A155">
        <v>2750</v>
      </c>
      <c r="B155" s="1">
        <v>45550</v>
      </c>
      <c r="C155" s="2">
        <v>0.58333333333333337</v>
      </c>
      <c r="D155" s="2">
        <v>0.66666666666666663</v>
      </c>
      <c r="E155" t="s">
        <v>12</v>
      </c>
      <c r="F155">
        <v>2</v>
      </c>
      <c r="G155">
        <v>8</v>
      </c>
      <c r="H155">
        <v>1</v>
      </c>
      <c r="I155" t="s">
        <v>39</v>
      </c>
      <c r="J155" t="s">
        <v>18</v>
      </c>
      <c r="K155">
        <v>119.99999999999989</v>
      </c>
      <c r="L155">
        <v>0.125</v>
      </c>
      <c r="M155">
        <v>0</v>
      </c>
      <c r="N155" t="s">
        <v>71</v>
      </c>
      <c r="O155" t="s">
        <v>106</v>
      </c>
      <c r="P155" t="s">
        <v>113</v>
      </c>
      <c r="Q155" t="s">
        <v>117</v>
      </c>
      <c r="R155" t="s">
        <v>124</v>
      </c>
      <c r="S155">
        <v>153</v>
      </c>
      <c r="T155">
        <v>154</v>
      </c>
    </row>
    <row r="156" spans="1:20" x14ac:dyDescent="0.2">
      <c r="A156">
        <v>2292</v>
      </c>
      <c r="B156" s="1">
        <v>45518</v>
      </c>
      <c r="C156" s="2">
        <v>0.58333333333333337</v>
      </c>
      <c r="D156" s="2">
        <v>0.64583333333333337</v>
      </c>
      <c r="E156" t="s">
        <v>12</v>
      </c>
      <c r="F156">
        <v>2</v>
      </c>
      <c r="G156">
        <v>8</v>
      </c>
      <c r="H156">
        <v>7</v>
      </c>
      <c r="I156" t="s">
        <v>39</v>
      </c>
      <c r="J156" t="s">
        <v>30</v>
      </c>
      <c r="K156">
        <v>90</v>
      </c>
      <c r="L156">
        <v>0.875</v>
      </c>
      <c r="M156">
        <v>0</v>
      </c>
      <c r="N156" t="s">
        <v>74</v>
      </c>
      <c r="O156" t="s">
        <v>105</v>
      </c>
      <c r="P156" t="s">
        <v>113</v>
      </c>
      <c r="Q156" t="s">
        <v>118</v>
      </c>
      <c r="R156" t="s">
        <v>118</v>
      </c>
      <c r="S156">
        <v>154</v>
      </c>
      <c r="T156">
        <v>155</v>
      </c>
    </row>
    <row r="157" spans="1:20" x14ac:dyDescent="0.2">
      <c r="A157">
        <v>1232</v>
      </c>
      <c r="B157" s="1">
        <v>45600</v>
      </c>
      <c r="C157" s="2">
        <v>0.58333333333333337</v>
      </c>
      <c r="D157" s="2">
        <v>0.66666666666666663</v>
      </c>
      <c r="E157" t="s">
        <v>12</v>
      </c>
      <c r="F157">
        <v>2</v>
      </c>
      <c r="G157">
        <v>8</v>
      </c>
      <c r="H157">
        <v>6</v>
      </c>
      <c r="I157" t="s">
        <v>41</v>
      </c>
      <c r="J157" t="s">
        <v>40</v>
      </c>
      <c r="K157">
        <v>119.99999999999989</v>
      </c>
      <c r="L157">
        <v>0.75</v>
      </c>
      <c r="M157">
        <v>0</v>
      </c>
      <c r="N157" t="s">
        <v>72</v>
      </c>
      <c r="O157" t="s">
        <v>108</v>
      </c>
      <c r="P157" t="s">
        <v>113</v>
      </c>
      <c r="Q157" t="s">
        <v>118</v>
      </c>
      <c r="R157" t="s">
        <v>124</v>
      </c>
      <c r="S157">
        <v>155</v>
      </c>
      <c r="T157">
        <v>156</v>
      </c>
    </row>
    <row r="158" spans="1:20" x14ac:dyDescent="0.2">
      <c r="A158">
        <v>1143</v>
      </c>
      <c r="B158" s="1">
        <v>45480</v>
      </c>
      <c r="C158" s="2">
        <v>0.58333333333333337</v>
      </c>
      <c r="D158" s="2">
        <v>0.64583333333333337</v>
      </c>
      <c r="E158" t="s">
        <v>12</v>
      </c>
      <c r="F158">
        <v>2</v>
      </c>
      <c r="G158">
        <v>8</v>
      </c>
      <c r="H158">
        <v>7</v>
      </c>
      <c r="I158" t="s">
        <v>27</v>
      </c>
      <c r="J158" t="s">
        <v>28</v>
      </c>
      <c r="K158">
        <v>90</v>
      </c>
      <c r="L158">
        <v>0.875</v>
      </c>
      <c r="M158">
        <v>0</v>
      </c>
      <c r="N158" t="s">
        <v>71</v>
      </c>
      <c r="O158" t="s">
        <v>104</v>
      </c>
      <c r="P158" t="s">
        <v>113</v>
      </c>
      <c r="Q158" t="s">
        <v>118</v>
      </c>
      <c r="R158" t="s">
        <v>118</v>
      </c>
      <c r="S158">
        <v>156</v>
      </c>
      <c r="T158">
        <v>157</v>
      </c>
    </row>
    <row r="159" spans="1:20" x14ac:dyDescent="0.2">
      <c r="A159">
        <v>2662</v>
      </c>
      <c r="B159" s="1">
        <v>45475</v>
      </c>
      <c r="C159" s="2">
        <v>0.58333333333333337</v>
      </c>
      <c r="D159" s="2">
        <v>0.64583333333333337</v>
      </c>
      <c r="E159" t="s">
        <v>12</v>
      </c>
      <c r="F159">
        <v>2</v>
      </c>
      <c r="G159">
        <v>8</v>
      </c>
      <c r="H159">
        <v>4</v>
      </c>
      <c r="I159" t="s">
        <v>27</v>
      </c>
      <c r="J159" t="s">
        <v>14</v>
      </c>
      <c r="K159">
        <v>90</v>
      </c>
      <c r="L159">
        <v>0.5</v>
      </c>
      <c r="M159">
        <v>0</v>
      </c>
      <c r="N159" t="s">
        <v>73</v>
      </c>
      <c r="O159" t="s">
        <v>104</v>
      </c>
      <c r="P159" t="s">
        <v>113</v>
      </c>
      <c r="Q159" t="s">
        <v>118</v>
      </c>
      <c r="R159" t="s">
        <v>118</v>
      </c>
      <c r="S159">
        <v>157</v>
      </c>
      <c r="T159">
        <v>158</v>
      </c>
    </row>
    <row r="160" spans="1:20" x14ac:dyDescent="0.2">
      <c r="A160">
        <v>2631</v>
      </c>
      <c r="B160" s="1">
        <v>45600</v>
      </c>
      <c r="C160" s="2">
        <v>0.58333333333333337</v>
      </c>
      <c r="D160" s="2">
        <v>0.60416666666666663</v>
      </c>
      <c r="E160" t="s">
        <v>12</v>
      </c>
      <c r="F160">
        <v>2</v>
      </c>
      <c r="G160">
        <v>8</v>
      </c>
      <c r="H160">
        <v>9</v>
      </c>
      <c r="I160" t="s">
        <v>41</v>
      </c>
      <c r="J160" t="s">
        <v>28</v>
      </c>
      <c r="K160">
        <v>29.999999999999893</v>
      </c>
      <c r="L160">
        <v>1.125</v>
      </c>
      <c r="M160">
        <v>1</v>
      </c>
      <c r="N160" t="s">
        <v>72</v>
      </c>
      <c r="O160" t="s">
        <v>108</v>
      </c>
      <c r="P160" t="s">
        <v>113</v>
      </c>
      <c r="Q160" t="s">
        <v>118</v>
      </c>
      <c r="R160" t="s">
        <v>118</v>
      </c>
      <c r="S160">
        <v>158</v>
      </c>
      <c r="T160">
        <v>159</v>
      </c>
    </row>
    <row r="161" spans="1:20" x14ac:dyDescent="0.2">
      <c r="A161">
        <v>1283</v>
      </c>
      <c r="B161" s="1">
        <v>45324</v>
      </c>
      <c r="C161" s="2">
        <v>0.58333333333333337</v>
      </c>
      <c r="D161" s="2">
        <v>0.60416666666666663</v>
      </c>
      <c r="E161" t="s">
        <v>12</v>
      </c>
      <c r="F161">
        <v>2</v>
      </c>
      <c r="G161">
        <v>8</v>
      </c>
      <c r="H161">
        <v>1</v>
      </c>
      <c r="I161" t="s">
        <v>41</v>
      </c>
      <c r="J161" t="s">
        <v>14</v>
      </c>
      <c r="K161">
        <v>29.999999999999893</v>
      </c>
      <c r="L161">
        <v>0.125</v>
      </c>
      <c r="M161">
        <v>0</v>
      </c>
      <c r="N161" t="s">
        <v>76</v>
      </c>
      <c r="O161" t="s">
        <v>99</v>
      </c>
      <c r="P161" t="s">
        <v>113</v>
      </c>
      <c r="Q161" t="s">
        <v>117</v>
      </c>
      <c r="R161" t="s">
        <v>118</v>
      </c>
      <c r="S161">
        <v>159</v>
      </c>
      <c r="T161">
        <v>160</v>
      </c>
    </row>
    <row r="162" spans="1:20" x14ac:dyDescent="0.2">
      <c r="A162">
        <v>2596</v>
      </c>
      <c r="B162" s="1">
        <v>45326</v>
      </c>
      <c r="C162" s="2">
        <v>0.58333333333333337</v>
      </c>
      <c r="D162" s="2">
        <v>0.60416666666666663</v>
      </c>
      <c r="E162" t="s">
        <v>12</v>
      </c>
      <c r="F162">
        <v>2</v>
      </c>
      <c r="G162">
        <v>8</v>
      </c>
      <c r="H162">
        <v>3</v>
      </c>
      <c r="I162" t="s">
        <v>39</v>
      </c>
      <c r="J162" t="s">
        <v>40</v>
      </c>
      <c r="K162">
        <v>29.999999999999893</v>
      </c>
      <c r="L162">
        <v>0.375</v>
      </c>
      <c r="M162">
        <v>0</v>
      </c>
      <c r="N162" t="s">
        <v>71</v>
      </c>
      <c r="O162" t="s">
        <v>99</v>
      </c>
      <c r="P162" t="s">
        <v>113</v>
      </c>
      <c r="Q162" t="s">
        <v>118</v>
      </c>
      <c r="R162" t="s">
        <v>118</v>
      </c>
      <c r="S162">
        <v>160</v>
      </c>
      <c r="T162">
        <v>161</v>
      </c>
    </row>
    <row r="163" spans="1:20" x14ac:dyDescent="0.2">
      <c r="A163">
        <v>2427</v>
      </c>
      <c r="B163" s="1">
        <v>45387</v>
      </c>
      <c r="C163" s="2">
        <v>0.58333333333333337</v>
      </c>
      <c r="D163" s="2">
        <v>0.64583333333333337</v>
      </c>
      <c r="E163" t="s">
        <v>12</v>
      </c>
      <c r="F163">
        <v>2</v>
      </c>
      <c r="G163">
        <v>8</v>
      </c>
      <c r="H163">
        <v>1</v>
      </c>
      <c r="I163" t="s">
        <v>42</v>
      </c>
      <c r="J163" t="s">
        <v>30</v>
      </c>
      <c r="K163">
        <v>90</v>
      </c>
      <c r="L163">
        <v>0.125</v>
      </c>
      <c r="M163">
        <v>0</v>
      </c>
      <c r="N163" t="s">
        <v>76</v>
      </c>
      <c r="O163" t="s">
        <v>101</v>
      </c>
      <c r="P163" t="s">
        <v>113</v>
      </c>
      <c r="Q163" t="s">
        <v>117</v>
      </c>
      <c r="R163" t="s">
        <v>118</v>
      </c>
      <c r="S163">
        <v>161</v>
      </c>
      <c r="T163">
        <v>162</v>
      </c>
    </row>
    <row r="164" spans="1:20" x14ac:dyDescent="0.2">
      <c r="A164">
        <v>1182</v>
      </c>
      <c r="B164" s="1">
        <v>45475</v>
      </c>
      <c r="C164" s="2">
        <v>0.58333333333333337</v>
      </c>
      <c r="D164" s="2">
        <v>0.625</v>
      </c>
      <c r="E164" t="s">
        <v>12</v>
      </c>
      <c r="F164">
        <v>2</v>
      </c>
      <c r="G164">
        <v>8</v>
      </c>
      <c r="H164">
        <v>3</v>
      </c>
      <c r="I164" t="s">
        <v>13</v>
      </c>
      <c r="J164" t="s">
        <v>30</v>
      </c>
      <c r="K164">
        <v>59.999999999999943</v>
      </c>
      <c r="L164">
        <v>0.375</v>
      </c>
      <c r="M164">
        <v>0</v>
      </c>
      <c r="N164" t="s">
        <v>73</v>
      </c>
      <c r="O164" t="s">
        <v>104</v>
      </c>
      <c r="P164" t="s">
        <v>113</v>
      </c>
      <c r="Q164" t="s">
        <v>118</v>
      </c>
      <c r="R164" t="s">
        <v>118</v>
      </c>
      <c r="S164">
        <v>162</v>
      </c>
      <c r="T164">
        <v>163</v>
      </c>
    </row>
    <row r="165" spans="1:20" x14ac:dyDescent="0.2">
      <c r="A165">
        <v>2371</v>
      </c>
      <c r="B165" s="1">
        <v>45562</v>
      </c>
      <c r="C165" s="2">
        <v>0.58333333333333337</v>
      </c>
      <c r="D165" s="2">
        <v>0.66666666666666663</v>
      </c>
      <c r="E165" t="s">
        <v>12</v>
      </c>
      <c r="F165">
        <v>2</v>
      </c>
      <c r="G165">
        <v>8</v>
      </c>
      <c r="H165">
        <v>8</v>
      </c>
      <c r="I165" t="s">
        <v>13</v>
      </c>
      <c r="J165" t="s">
        <v>30</v>
      </c>
      <c r="K165">
        <v>119.99999999999989</v>
      </c>
      <c r="L165">
        <v>1</v>
      </c>
      <c r="M165">
        <v>0</v>
      </c>
      <c r="N165" t="s">
        <v>76</v>
      </c>
      <c r="O165" t="s">
        <v>106</v>
      </c>
      <c r="P165" t="s">
        <v>113</v>
      </c>
      <c r="Q165" t="s">
        <v>118</v>
      </c>
      <c r="R165" t="s">
        <v>124</v>
      </c>
      <c r="S165">
        <v>163</v>
      </c>
      <c r="T165">
        <v>164</v>
      </c>
    </row>
    <row r="166" spans="1:20" x14ac:dyDescent="0.2">
      <c r="A166">
        <v>837</v>
      </c>
      <c r="B166" s="1">
        <v>45340</v>
      </c>
      <c r="C166" s="2">
        <v>0.58333333333333337</v>
      </c>
      <c r="D166" s="2">
        <v>0.60416666666666663</v>
      </c>
      <c r="E166" t="s">
        <v>12</v>
      </c>
      <c r="F166">
        <v>2</v>
      </c>
      <c r="G166">
        <v>8</v>
      </c>
      <c r="H166">
        <v>7</v>
      </c>
      <c r="I166" t="s">
        <v>42</v>
      </c>
      <c r="J166" t="s">
        <v>18</v>
      </c>
      <c r="K166">
        <v>29.999999999999893</v>
      </c>
      <c r="L166">
        <v>0.875</v>
      </c>
      <c r="M166">
        <v>0</v>
      </c>
      <c r="N166" t="s">
        <v>71</v>
      </c>
      <c r="O166" t="s">
        <v>99</v>
      </c>
      <c r="P166" t="s">
        <v>113</v>
      </c>
      <c r="Q166" t="s">
        <v>118</v>
      </c>
      <c r="R166" t="s">
        <v>118</v>
      </c>
      <c r="S166">
        <v>164</v>
      </c>
      <c r="T166">
        <v>165</v>
      </c>
    </row>
    <row r="167" spans="1:20" x14ac:dyDescent="0.2">
      <c r="A167">
        <v>843</v>
      </c>
      <c r="B167" s="1">
        <v>45478</v>
      </c>
      <c r="C167" s="2">
        <v>0.58333333333333337</v>
      </c>
      <c r="D167" s="2">
        <v>0.64583333333333337</v>
      </c>
      <c r="E167" t="s">
        <v>12</v>
      </c>
      <c r="F167">
        <v>2</v>
      </c>
      <c r="G167">
        <v>8</v>
      </c>
      <c r="H167">
        <v>3</v>
      </c>
      <c r="I167" t="s">
        <v>42</v>
      </c>
      <c r="J167" t="s">
        <v>23</v>
      </c>
      <c r="K167">
        <v>90</v>
      </c>
      <c r="L167">
        <v>0.375</v>
      </c>
      <c r="M167">
        <v>0</v>
      </c>
      <c r="N167" t="s">
        <v>76</v>
      </c>
      <c r="O167" t="s">
        <v>104</v>
      </c>
      <c r="P167" t="s">
        <v>113</v>
      </c>
      <c r="Q167" t="s">
        <v>118</v>
      </c>
      <c r="R167" t="s">
        <v>118</v>
      </c>
      <c r="S167">
        <v>165</v>
      </c>
      <c r="T167">
        <v>166</v>
      </c>
    </row>
    <row r="168" spans="1:20" x14ac:dyDescent="0.2">
      <c r="A168">
        <v>618</v>
      </c>
      <c r="B168" s="1">
        <v>45625</v>
      </c>
      <c r="C168" s="2">
        <v>0.58333333333333337</v>
      </c>
      <c r="D168" s="2">
        <v>0.60416666666666663</v>
      </c>
      <c r="E168" t="s">
        <v>12</v>
      </c>
      <c r="F168">
        <v>2</v>
      </c>
      <c r="G168">
        <v>8</v>
      </c>
      <c r="H168">
        <v>8</v>
      </c>
      <c r="I168" t="s">
        <v>42</v>
      </c>
      <c r="J168" t="s">
        <v>40</v>
      </c>
      <c r="K168">
        <v>29.999999999999893</v>
      </c>
      <c r="L168">
        <v>1</v>
      </c>
      <c r="M168">
        <v>0</v>
      </c>
      <c r="N168" t="s">
        <v>76</v>
      </c>
      <c r="O168" t="s">
        <v>108</v>
      </c>
      <c r="P168" t="s">
        <v>113</v>
      </c>
      <c r="Q168" t="s">
        <v>118</v>
      </c>
      <c r="R168" t="s">
        <v>118</v>
      </c>
      <c r="S168">
        <v>166</v>
      </c>
      <c r="T168">
        <v>167</v>
      </c>
    </row>
    <row r="169" spans="1:20" x14ac:dyDescent="0.2">
      <c r="A169">
        <v>2225</v>
      </c>
      <c r="B169" s="1">
        <v>45634</v>
      </c>
      <c r="C169" s="2">
        <v>0.58333333333333337</v>
      </c>
      <c r="D169" s="2">
        <v>0.60416666666666663</v>
      </c>
      <c r="E169" t="s">
        <v>12</v>
      </c>
      <c r="F169">
        <v>2</v>
      </c>
      <c r="G169">
        <v>8</v>
      </c>
      <c r="H169">
        <v>1</v>
      </c>
      <c r="I169" t="s">
        <v>41</v>
      </c>
      <c r="J169" t="s">
        <v>28</v>
      </c>
      <c r="K169">
        <v>29.999999999999893</v>
      </c>
      <c r="L169">
        <v>0.125</v>
      </c>
      <c r="M169">
        <v>0</v>
      </c>
      <c r="N169" t="s">
        <v>71</v>
      </c>
      <c r="O169" t="s">
        <v>109</v>
      </c>
      <c r="P169" t="s">
        <v>113</v>
      </c>
      <c r="Q169" t="s">
        <v>117</v>
      </c>
      <c r="R169" t="s">
        <v>118</v>
      </c>
      <c r="S169">
        <v>167</v>
      </c>
      <c r="T169">
        <v>168</v>
      </c>
    </row>
    <row r="170" spans="1:20" x14ac:dyDescent="0.2">
      <c r="A170">
        <v>2476</v>
      </c>
      <c r="B170" s="1">
        <v>45552</v>
      </c>
      <c r="C170" s="2">
        <v>0.5625</v>
      </c>
      <c r="D170" s="2">
        <v>0.60416666666666663</v>
      </c>
      <c r="E170" t="s">
        <v>12</v>
      </c>
      <c r="F170">
        <v>2</v>
      </c>
      <c r="G170">
        <v>8</v>
      </c>
      <c r="H170">
        <v>2</v>
      </c>
      <c r="I170" t="s">
        <v>22</v>
      </c>
      <c r="J170" t="s">
        <v>18</v>
      </c>
      <c r="K170">
        <v>59.999999999999943</v>
      </c>
      <c r="L170">
        <v>0.25</v>
      </c>
      <c r="M170">
        <v>0</v>
      </c>
      <c r="N170" t="s">
        <v>73</v>
      </c>
      <c r="O170" t="s">
        <v>106</v>
      </c>
      <c r="P170" t="s">
        <v>113</v>
      </c>
      <c r="Q170" t="s">
        <v>118</v>
      </c>
      <c r="R170" t="s">
        <v>118</v>
      </c>
      <c r="S170">
        <v>168</v>
      </c>
      <c r="T170">
        <v>169</v>
      </c>
    </row>
    <row r="171" spans="1:20" x14ac:dyDescent="0.2">
      <c r="A171">
        <v>1477</v>
      </c>
      <c r="B171" s="1">
        <v>45650</v>
      </c>
      <c r="C171" s="2">
        <v>0.5625</v>
      </c>
      <c r="D171" s="2">
        <v>0.60416666666666663</v>
      </c>
      <c r="E171" t="s">
        <v>12</v>
      </c>
      <c r="F171">
        <v>2</v>
      </c>
      <c r="G171">
        <v>8</v>
      </c>
      <c r="H171">
        <v>5</v>
      </c>
      <c r="I171" t="s">
        <v>39</v>
      </c>
      <c r="J171" t="s">
        <v>30</v>
      </c>
      <c r="K171">
        <v>59.999999999999943</v>
      </c>
      <c r="L171">
        <v>0.625</v>
      </c>
      <c r="M171">
        <v>0</v>
      </c>
      <c r="N171" t="s">
        <v>73</v>
      </c>
      <c r="O171" t="s">
        <v>109</v>
      </c>
      <c r="P171" t="s">
        <v>113</v>
      </c>
      <c r="Q171" t="s">
        <v>118</v>
      </c>
      <c r="R171" t="s">
        <v>118</v>
      </c>
      <c r="S171">
        <v>169</v>
      </c>
      <c r="T171">
        <v>170</v>
      </c>
    </row>
    <row r="172" spans="1:20" x14ac:dyDescent="0.2">
      <c r="A172">
        <v>963</v>
      </c>
      <c r="B172" s="1">
        <v>45541</v>
      </c>
      <c r="C172" s="2">
        <v>0.5625</v>
      </c>
      <c r="D172" s="2">
        <v>0.58333333333333337</v>
      </c>
      <c r="E172" t="s">
        <v>12</v>
      </c>
      <c r="F172">
        <v>2</v>
      </c>
      <c r="G172">
        <v>8</v>
      </c>
      <c r="H172">
        <v>10</v>
      </c>
      <c r="I172" t="s">
        <v>27</v>
      </c>
      <c r="J172" t="s">
        <v>28</v>
      </c>
      <c r="K172">
        <v>30.000000000000053</v>
      </c>
      <c r="L172">
        <v>1.25</v>
      </c>
      <c r="M172">
        <v>1</v>
      </c>
      <c r="N172" t="s">
        <v>76</v>
      </c>
      <c r="O172" t="s">
        <v>106</v>
      </c>
      <c r="P172" t="s">
        <v>113</v>
      </c>
      <c r="Q172" t="s">
        <v>118</v>
      </c>
      <c r="R172" t="s">
        <v>118</v>
      </c>
      <c r="S172">
        <v>170</v>
      </c>
      <c r="T172">
        <v>171</v>
      </c>
    </row>
    <row r="173" spans="1:20" x14ac:dyDescent="0.2">
      <c r="A173">
        <v>1701</v>
      </c>
      <c r="B173" s="1">
        <v>45364</v>
      </c>
      <c r="C173" s="2">
        <v>0.5625</v>
      </c>
      <c r="D173" s="2">
        <v>0.60416666666666663</v>
      </c>
      <c r="E173" t="s">
        <v>12</v>
      </c>
      <c r="F173">
        <v>2</v>
      </c>
      <c r="G173">
        <v>8</v>
      </c>
      <c r="H173">
        <v>7</v>
      </c>
      <c r="I173" t="s">
        <v>27</v>
      </c>
      <c r="J173" t="s">
        <v>28</v>
      </c>
      <c r="K173">
        <v>59.999999999999943</v>
      </c>
      <c r="L173">
        <v>0.875</v>
      </c>
      <c r="M173">
        <v>0</v>
      </c>
      <c r="N173" t="s">
        <v>74</v>
      </c>
      <c r="O173" t="s">
        <v>100</v>
      </c>
      <c r="P173" t="s">
        <v>113</v>
      </c>
      <c r="Q173" t="s">
        <v>118</v>
      </c>
      <c r="R173" t="s">
        <v>118</v>
      </c>
      <c r="S173">
        <v>171</v>
      </c>
      <c r="T173">
        <v>172</v>
      </c>
    </row>
    <row r="174" spans="1:20" x14ac:dyDescent="0.2">
      <c r="A174">
        <v>176</v>
      </c>
      <c r="B174" s="1">
        <v>45337</v>
      </c>
      <c r="C174" s="2">
        <v>0.5625</v>
      </c>
      <c r="D174" s="2">
        <v>0.60416666666666663</v>
      </c>
      <c r="E174" t="s">
        <v>12</v>
      </c>
      <c r="F174">
        <v>2</v>
      </c>
      <c r="G174">
        <v>8</v>
      </c>
      <c r="H174">
        <v>8</v>
      </c>
      <c r="I174" t="s">
        <v>22</v>
      </c>
      <c r="J174" t="s">
        <v>14</v>
      </c>
      <c r="K174">
        <v>59.999999999999943</v>
      </c>
      <c r="L174">
        <v>1</v>
      </c>
      <c r="M174">
        <v>0</v>
      </c>
      <c r="N174" t="s">
        <v>75</v>
      </c>
      <c r="O174" t="s">
        <v>99</v>
      </c>
      <c r="P174" t="s">
        <v>113</v>
      </c>
      <c r="Q174" t="s">
        <v>118</v>
      </c>
      <c r="R174" t="s">
        <v>118</v>
      </c>
      <c r="S174">
        <v>172</v>
      </c>
      <c r="T174">
        <v>173</v>
      </c>
    </row>
    <row r="175" spans="1:20" x14ac:dyDescent="0.2">
      <c r="A175">
        <v>2975</v>
      </c>
      <c r="B175" s="1">
        <v>45488</v>
      </c>
      <c r="C175" s="2">
        <v>0.5625</v>
      </c>
      <c r="D175" s="2">
        <v>0.625</v>
      </c>
      <c r="E175" t="s">
        <v>12</v>
      </c>
      <c r="F175">
        <v>2</v>
      </c>
      <c r="G175">
        <v>8</v>
      </c>
      <c r="H175">
        <v>1</v>
      </c>
      <c r="I175" t="s">
        <v>42</v>
      </c>
      <c r="J175" t="s">
        <v>23</v>
      </c>
      <c r="K175">
        <v>90</v>
      </c>
      <c r="L175">
        <v>0.125</v>
      </c>
      <c r="M175">
        <v>0</v>
      </c>
      <c r="N175" t="s">
        <v>72</v>
      </c>
      <c r="O175" t="s">
        <v>104</v>
      </c>
      <c r="P175" t="s">
        <v>113</v>
      </c>
      <c r="Q175" t="s">
        <v>117</v>
      </c>
      <c r="R175" t="s">
        <v>118</v>
      </c>
      <c r="S175">
        <v>173</v>
      </c>
      <c r="T175">
        <v>174</v>
      </c>
    </row>
    <row r="176" spans="1:20" x14ac:dyDescent="0.2">
      <c r="A176">
        <v>869</v>
      </c>
      <c r="B176" s="1">
        <v>45579</v>
      </c>
      <c r="C176" s="2">
        <v>0.5625</v>
      </c>
      <c r="D176" s="2">
        <v>0.58333333333333337</v>
      </c>
      <c r="E176" t="s">
        <v>12</v>
      </c>
      <c r="F176">
        <v>2</v>
      </c>
      <c r="G176">
        <v>8</v>
      </c>
      <c r="H176">
        <v>6</v>
      </c>
      <c r="I176" t="s">
        <v>17</v>
      </c>
      <c r="J176" t="s">
        <v>30</v>
      </c>
      <c r="K176">
        <v>30.000000000000053</v>
      </c>
      <c r="L176">
        <v>0.75</v>
      </c>
      <c r="M176">
        <v>0</v>
      </c>
      <c r="N176" t="s">
        <v>72</v>
      </c>
      <c r="O176" t="s">
        <v>107</v>
      </c>
      <c r="P176" t="s">
        <v>113</v>
      </c>
      <c r="Q176" t="s">
        <v>118</v>
      </c>
      <c r="R176" t="s">
        <v>118</v>
      </c>
      <c r="S176">
        <v>174</v>
      </c>
      <c r="T176">
        <v>175</v>
      </c>
    </row>
    <row r="177" spans="1:20" x14ac:dyDescent="0.2">
      <c r="A177">
        <v>685</v>
      </c>
      <c r="B177" s="1">
        <v>45648</v>
      </c>
      <c r="C177" s="2">
        <v>0.5625</v>
      </c>
      <c r="D177" s="2">
        <v>0.625</v>
      </c>
      <c r="E177" t="s">
        <v>12</v>
      </c>
      <c r="F177">
        <v>2</v>
      </c>
      <c r="G177">
        <v>8</v>
      </c>
      <c r="H177">
        <v>4</v>
      </c>
      <c r="I177" t="s">
        <v>22</v>
      </c>
      <c r="J177" t="s">
        <v>18</v>
      </c>
      <c r="K177">
        <v>90</v>
      </c>
      <c r="L177">
        <v>0.5</v>
      </c>
      <c r="M177">
        <v>0</v>
      </c>
      <c r="N177" t="s">
        <v>71</v>
      </c>
      <c r="O177" t="s">
        <v>109</v>
      </c>
      <c r="P177" t="s">
        <v>113</v>
      </c>
      <c r="Q177" t="s">
        <v>118</v>
      </c>
      <c r="R177" t="s">
        <v>118</v>
      </c>
      <c r="S177">
        <v>175</v>
      </c>
      <c r="T177">
        <v>176</v>
      </c>
    </row>
    <row r="178" spans="1:20" x14ac:dyDescent="0.2">
      <c r="A178">
        <v>2858</v>
      </c>
      <c r="B178" s="1">
        <v>45326</v>
      </c>
      <c r="C178" s="2">
        <v>0.5625</v>
      </c>
      <c r="D178" s="2">
        <v>0.58333333333333337</v>
      </c>
      <c r="E178" t="s">
        <v>12</v>
      </c>
      <c r="F178">
        <v>2</v>
      </c>
      <c r="G178">
        <v>8</v>
      </c>
      <c r="H178">
        <v>1</v>
      </c>
      <c r="I178" t="s">
        <v>27</v>
      </c>
      <c r="J178" t="s">
        <v>23</v>
      </c>
      <c r="K178">
        <v>30.000000000000053</v>
      </c>
      <c r="L178">
        <v>0.125</v>
      </c>
      <c r="M178">
        <v>0</v>
      </c>
      <c r="N178" t="s">
        <v>71</v>
      </c>
      <c r="O178" t="s">
        <v>99</v>
      </c>
      <c r="P178" t="s">
        <v>113</v>
      </c>
      <c r="Q178" t="s">
        <v>117</v>
      </c>
      <c r="R178" t="s">
        <v>118</v>
      </c>
      <c r="S178">
        <v>176</v>
      </c>
      <c r="T178">
        <v>177</v>
      </c>
    </row>
    <row r="179" spans="1:20" x14ac:dyDescent="0.2">
      <c r="A179">
        <v>478</v>
      </c>
      <c r="B179" s="1">
        <v>45322</v>
      </c>
      <c r="C179" s="2">
        <v>0.5625</v>
      </c>
      <c r="D179" s="2">
        <v>0.625</v>
      </c>
      <c r="E179" t="s">
        <v>12</v>
      </c>
      <c r="F179">
        <v>2</v>
      </c>
      <c r="G179">
        <v>8</v>
      </c>
      <c r="H179">
        <v>9</v>
      </c>
      <c r="I179" t="s">
        <v>41</v>
      </c>
      <c r="J179" t="s">
        <v>18</v>
      </c>
      <c r="K179">
        <v>90</v>
      </c>
      <c r="L179">
        <v>1.125</v>
      </c>
      <c r="M179">
        <v>1</v>
      </c>
      <c r="N179" t="s">
        <v>74</v>
      </c>
      <c r="O179" t="s">
        <v>98</v>
      </c>
      <c r="P179" t="s">
        <v>113</v>
      </c>
      <c r="Q179" t="s">
        <v>118</v>
      </c>
      <c r="R179" t="s">
        <v>118</v>
      </c>
      <c r="S179">
        <v>177</v>
      </c>
      <c r="T179">
        <v>178</v>
      </c>
    </row>
    <row r="180" spans="1:20" x14ac:dyDescent="0.2">
      <c r="A180">
        <v>1644</v>
      </c>
      <c r="B180" s="1">
        <v>45485</v>
      </c>
      <c r="C180" s="2">
        <v>0.5625</v>
      </c>
      <c r="D180" s="2">
        <v>0.64583333333333337</v>
      </c>
      <c r="E180" t="s">
        <v>12</v>
      </c>
      <c r="F180">
        <v>2</v>
      </c>
      <c r="G180">
        <v>8</v>
      </c>
      <c r="H180">
        <v>3</v>
      </c>
      <c r="I180" t="s">
        <v>42</v>
      </c>
      <c r="J180" t="s">
        <v>14</v>
      </c>
      <c r="K180">
        <v>120.00000000000006</v>
      </c>
      <c r="L180">
        <v>0.375</v>
      </c>
      <c r="M180">
        <v>0</v>
      </c>
      <c r="N180" t="s">
        <v>76</v>
      </c>
      <c r="O180" t="s">
        <v>104</v>
      </c>
      <c r="P180" t="s">
        <v>113</v>
      </c>
      <c r="Q180" t="s">
        <v>118</v>
      </c>
      <c r="R180" t="s">
        <v>124</v>
      </c>
      <c r="S180">
        <v>178</v>
      </c>
      <c r="T180">
        <v>179</v>
      </c>
    </row>
    <row r="181" spans="1:20" x14ac:dyDescent="0.2">
      <c r="A181">
        <v>2850</v>
      </c>
      <c r="B181" s="1">
        <v>45529</v>
      </c>
      <c r="C181" s="2">
        <v>0.5625</v>
      </c>
      <c r="D181" s="2">
        <v>0.58333333333333337</v>
      </c>
      <c r="E181" t="s">
        <v>12</v>
      </c>
      <c r="F181">
        <v>2</v>
      </c>
      <c r="G181">
        <v>8</v>
      </c>
      <c r="H181">
        <v>1</v>
      </c>
      <c r="I181" t="s">
        <v>42</v>
      </c>
      <c r="J181" t="s">
        <v>14</v>
      </c>
      <c r="K181">
        <v>30.000000000000053</v>
      </c>
      <c r="L181">
        <v>0.125</v>
      </c>
      <c r="M181">
        <v>0</v>
      </c>
      <c r="N181" t="s">
        <v>71</v>
      </c>
      <c r="O181" t="s">
        <v>105</v>
      </c>
      <c r="P181" t="s">
        <v>113</v>
      </c>
      <c r="Q181" t="s">
        <v>117</v>
      </c>
      <c r="R181" t="s">
        <v>118</v>
      </c>
      <c r="S181">
        <v>179</v>
      </c>
      <c r="T181">
        <v>180</v>
      </c>
    </row>
    <row r="182" spans="1:20" x14ac:dyDescent="0.2">
      <c r="A182">
        <v>1180</v>
      </c>
      <c r="B182" s="1">
        <v>45513</v>
      </c>
      <c r="C182" s="2">
        <v>0.5625</v>
      </c>
      <c r="D182" s="2">
        <v>0.60416666666666663</v>
      </c>
      <c r="E182" t="s">
        <v>12</v>
      </c>
      <c r="F182">
        <v>2</v>
      </c>
      <c r="G182">
        <v>8</v>
      </c>
      <c r="H182">
        <v>10</v>
      </c>
      <c r="I182" t="s">
        <v>27</v>
      </c>
      <c r="J182" t="s">
        <v>40</v>
      </c>
      <c r="K182">
        <v>59.999999999999943</v>
      </c>
      <c r="L182">
        <v>1.25</v>
      </c>
      <c r="M182">
        <v>1</v>
      </c>
      <c r="N182" t="s">
        <v>76</v>
      </c>
      <c r="O182" t="s">
        <v>105</v>
      </c>
      <c r="P182" t="s">
        <v>113</v>
      </c>
      <c r="Q182" t="s">
        <v>118</v>
      </c>
      <c r="R182" t="s">
        <v>118</v>
      </c>
      <c r="S182">
        <v>180</v>
      </c>
      <c r="T182">
        <v>181</v>
      </c>
    </row>
    <row r="183" spans="1:20" x14ac:dyDescent="0.2">
      <c r="A183">
        <v>2690</v>
      </c>
      <c r="B183" s="1">
        <v>45427</v>
      </c>
      <c r="C183" s="2">
        <v>0.5625</v>
      </c>
      <c r="D183" s="2">
        <v>0.58333333333333337</v>
      </c>
      <c r="E183" t="s">
        <v>12</v>
      </c>
      <c r="F183">
        <v>2</v>
      </c>
      <c r="G183">
        <v>8</v>
      </c>
      <c r="H183">
        <v>1</v>
      </c>
      <c r="I183" t="s">
        <v>17</v>
      </c>
      <c r="J183" t="s">
        <v>28</v>
      </c>
      <c r="K183">
        <v>30.000000000000053</v>
      </c>
      <c r="L183">
        <v>0.125</v>
      </c>
      <c r="M183">
        <v>0</v>
      </c>
      <c r="N183" t="s">
        <v>74</v>
      </c>
      <c r="O183" t="s">
        <v>102</v>
      </c>
      <c r="P183" t="s">
        <v>113</v>
      </c>
      <c r="Q183" t="s">
        <v>117</v>
      </c>
      <c r="R183" t="s">
        <v>118</v>
      </c>
      <c r="S183">
        <v>181</v>
      </c>
      <c r="T183">
        <v>182</v>
      </c>
    </row>
    <row r="184" spans="1:20" x14ac:dyDescent="0.2">
      <c r="A184">
        <v>303</v>
      </c>
      <c r="B184" s="1">
        <v>45633</v>
      </c>
      <c r="C184" s="2">
        <v>0.5625</v>
      </c>
      <c r="D184" s="2">
        <v>0.625</v>
      </c>
      <c r="E184" t="s">
        <v>12</v>
      </c>
      <c r="F184">
        <v>2</v>
      </c>
      <c r="G184">
        <v>8</v>
      </c>
      <c r="H184">
        <v>1</v>
      </c>
      <c r="I184" t="s">
        <v>17</v>
      </c>
      <c r="J184" t="s">
        <v>30</v>
      </c>
      <c r="K184">
        <v>90</v>
      </c>
      <c r="L184">
        <v>0.125</v>
      </c>
      <c r="M184">
        <v>0</v>
      </c>
      <c r="N184" t="s">
        <v>77</v>
      </c>
      <c r="O184" t="s">
        <v>109</v>
      </c>
      <c r="P184" t="s">
        <v>113</v>
      </c>
      <c r="Q184" t="s">
        <v>117</v>
      </c>
      <c r="R184" t="s">
        <v>118</v>
      </c>
      <c r="S184">
        <v>182</v>
      </c>
      <c r="T184">
        <v>183</v>
      </c>
    </row>
    <row r="185" spans="1:20" x14ac:dyDescent="0.2">
      <c r="A185">
        <v>473</v>
      </c>
      <c r="B185" s="1">
        <v>45302</v>
      </c>
      <c r="C185" s="2">
        <v>0.5625</v>
      </c>
      <c r="D185" s="2">
        <v>0.625</v>
      </c>
      <c r="E185" t="s">
        <v>12</v>
      </c>
      <c r="F185">
        <v>2</v>
      </c>
      <c r="G185">
        <v>8</v>
      </c>
      <c r="H185">
        <v>11</v>
      </c>
      <c r="I185" t="s">
        <v>22</v>
      </c>
      <c r="J185" t="s">
        <v>40</v>
      </c>
      <c r="K185">
        <v>90</v>
      </c>
      <c r="L185">
        <v>1.375</v>
      </c>
      <c r="M185">
        <v>1</v>
      </c>
      <c r="N185" t="s">
        <v>75</v>
      </c>
      <c r="O185" t="s">
        <v>98</v>
      </c>
      <c r="P185" t="s">
        <v>113</v>
      </c>
      <c r="Q185" t="s">
        <v>118</v>
      </c>
      <c r="R185" t="s">
        <v>118</v>
      </c>
      <c r="S185">
        <v>183</v>
      </c>
      <c r="T185">
        <v>184</v>
      </c>
    </row>
    <row r="186" spans="1:20" x14ac:dyDescent="0.2">
      <c r="A186">
        <v>1287</v>
      </c>
      <c r="B186" s="1">
        <v>45545</v>
      </c>
      <c r="C186" s="2">
        <v>0.5625</v>
      </c>
      <c r="D186" s="2">
        <v>0.64583333333333337</v>
      </c>
      <c r="E186" t="s">
        <v>12</v>
      </c>
      <c r="F186">
        <v>2</v>
      </c>
      <c r="G186">
        <v>8</v>
      </c>
      <c r="H186">
        <v>5</v>
      </c>
      <c r="I186" t="s">
        <v>13</v>
      </c>
      <c r="J186" t="s">
        <v>23</v>
      </c>
      <c r="K186">
        <v>120.00000000000006</v>
      </c>
      <c r="L186">
        <v>0.625</v>
      </c>
      <c r="M186">
        <v>0</v>
      </c>
      <c r="N186" t="s">
        <v>73</v>
      </c>
      <c r="O186" t="s">
        <v>106</v>
      </c>
      <c r="P186" t="s">
        <v>113</v>
      </c>
      <c r="Q186" t="s">
        <v>118</v>
      </c>
      <c r="R186" t="s">
        <v>124</v>
      </c>
      <c r="S186">
        <v>184</v>
      </c>
      <c r="T186">
        <v>185</v>
      </c>
    </row>
    <row r="187" spans="1:20" x14ac:dyDescent="0.2">
      <c r="A187">
        <v>684</v>
      </c>
      <c r="B187" s="1">
        <v>45420</v>
      </c>
      <c r="C187" s="2">
        <v>0.5625</v>
      </c>
      <c r="D187" s="2">
        <v>0.625</v>
      </c>
      <c r="E187" t="s">
        <v>12</v>
      </c>
      <c r="F187">
        <v>2</v>
      </c>
      <c r="G187">
        <v>8</v>
      </c>
      <c r="H187">
        <v>10</v>
      </c>
      <c r="I187" t="s">
        <v>41</v>
      </c>
      <c r="J187" t="s">
        <v>23</v>
      </c>
      <c r="K187">
        <v>90</v>
      </c>
      <c r="L187">
        <v>1.25</v>
      </c>
      <c r="M187">
        <v>1</v>
      </c>
      <c r="N187" t="s">
        <v>74</v>
      </c>
      <c r="O187" t="s">
        <v>102</v>
      </c>
      <c r="P187" t="s">
        <v>113</v>
      </c>
      <c r="Q187" t="s">
        <v>118</v>
      </c>
      <c r="R187" t="s">
        <v>118</v>
      </c>
      <c r="S187">
        <v>185</v>
      </c>
      <c r="T187">
        <v>186</v>
      </c>
    </row>
    <row r="188" spans="1:20" x14ac:dyDescent="0.2">
      <c r="A188">
        <v>600</v>
      </c>
      <c r="B188" s="1">
        <v>45425</v>
      </c>
      <c r="C188" s="2">
        <v>0.5625</v>
      </c>
      <c r="D188" s="2">
        <v>0.60416666666666663</v>
      </c>
      <c r="E188" t="s">
        <v>12</v>
      </c>
      <c r="F188">
        <v>2</v>
      </c>
      <c r="G188">
        <v>8</v>
      </c>
      <c r="H188">
        <v>3</v>
      </c>
      <c r="I188" t="s">
        <v>42</v>
      </c>
      <c r="J188" t="s">
        <v>18</v>
      </c>
      <c r="K188">
        <v>59.999999999999943</v>
      </c>
      <c r="L188">
        <v>0.375</v>
      </c>
      <c r="M188">
        <v>0</v>
      </c>
      <c r="N188" t="s">
        <v>72</v>
      </c>
      <c r="O188" t="s">
        <v>102</v>
      </c>
      <c r="P188" t="s">
        <v>113</v>
      </c>
      <c r="Q188" t="s">
        <v>118</v>
      </c>
      <c r="R188" t="s">
        <v>118</v>
      </c>
      <c r="S188">
        <v>186</v>
      </c>
      <c r="T188">
        <v>187</v>
      </c>
    </row>
    <row r="189" spans="1:20" x14ac:dyDescent="0.2">
      <c r="A189">
        <v>1687</v>
      </c>
      <c r="B189" s="1">
        <v>45377</v>
      </c>
      <c r="C189" s="2">
        <v>0.54166666666666663</v>
      </c>
      <c r="D189" s="2">
        <v>0.60416666666666663</v>
      </c>
      <c r="E189" t="s">
        <v>12</v>
      </c>
      <c r="F189">
        <v>2</v>
      </c>
      <c r="G189">
        <v>8</v>
      </c>
      <c r="H189">
        <v>11</v>
      </c>
      <c r="I189" t="s">
        <v>17</v>
      </c>
      <c r="J189" t="s">
        <v>23</v>
      </c>
      <c r="K189">
        <v>90</v>
      </c>
      <c r="L189">
        <v>1.375</v>
      </c>
      <c r="M189">
        <v>1</v>
      </c>
      <c r="N189" t="s">
        <v>73</v>
      </c>
      <c r="O189" t="s">
        <v>100</v>
      </c>
      <c r="P189" t="s">
        <v>113</v>
      </c>
      <c r="Q189" t="s">
        <v>118</v>
      </c>
      <c r="R189" t="s">
        <v>118</v>
      </c>
      <c r="S189">
        <v>187</v>
      </c>
      <c r="T189">
        <v>188</v>
      </c>
    </row>
    <row r="190" spans="1:20" x14ac:dyDescent="0.2">
      <c r="A190">
        <v>466</v>
      </c>
      <c r="B190" s="1">
        <v>45653</v>
      </c>
      <c r="C190" s="2">
        <v>0.54166666666666663</v>
      </c>
      <c r="D190" s="2">
        <v>0.58333333333333337</v>
      </c>
      <c r="E190" t="s">
        <v>12</v>
      </c>
      <c r="F190">
        <v>2</v>
      </c>
      <c r="G190">
        <v>8</v>
      </c>
      <c r="H190">
        <v>10</v>
      </c>
      <c r="I190" t="s">
        <v>42</v>
      </c>
      <c r="J190" t="s">
        <v>28</v>
      </c>
      <c r="K190">
        <v>60.000000000000107</v>
      </c>
      <c r="L190">
        <v>1.25</v>
      </c>
      <c r="M190">
        <v>1</v>
      </c>
      <c r="N190" t="s">
        <v>76</v>
      </c>
      <c r="O190" t="s">
        <v>109</v>
      </c>
      <c r="P190" t="s">
        <v>113</v>
      </c>
      <c r="Q190" t="s">
        <v>118</v>
      </c>
      <c r="R190" t="s">
        <v>118</v>
      </c>
      <c r="S190">
        <v>188</v>
      </c>
      <c r="T190">
        <v>189</v>
      </c>
    </row>
    <row r="191" spans="1:20" x14ac:dyDescent="0.2">
      <c r="A191">
        <v>1535</v>
      </c>
      <c r="B191" s="1">
        <v>45470</v>
      </c>
      <c r="C191" s="2">
        <v>0.54166666666666663</v>
      </c>
      <c r="D191" s="2">
        <v>0.625</v>
      </c>
      <c r="E191" t="s">
        <v>12</v>
      </c>
      <c r="F191">
        <v>2</v>
      </c>
      <c r="G191">
        <v>8</v>
      </c>
      <c r="H191">
        <v>5</v>
      </c>
      <c r="I191" t="s">
        <v>42</v>
      </c>
      <c r="J191" t="s">
        <v>40</v>
      </c>
      <c r="K191">
        <v>120.00000000000006</v>
      </c>
      <c r="L191">
        <v>0.625</v>
      </c>
      <c r="M191">
        <v>0</v>
      </c>
      <c r="N191" t="s">
        <v>75</v>
      </c>
      <c r="O191" t="s">
        <v>103</v>
      </c>
      <c r="P191" t="s">
        <v>113</v>
      </c>
      <c r="Q191" t="s">
        <v>118</v>
      </c>
      <c r="R191" t="s">
        <v>124</v>
      </c>
      <c r="S191">
        <v>189</v>
      </c>
      <c r="T191">
        <v>190</v>
      </c>
    </row>
    <row r="192" spans="1:20" x14ac:dyDescent="0.2">
      <c r="A192">
        <v>1870</v>
      </c>
      <c r="B192" s="1">
        <v>45296</v>
      </c>
      <c r="C192" s="2">
        <v>0.54166666666666663</v>
      </c>
      <c r="D192" s="2">
        <v>0.5625</v>
      </c>
      <c r="E192" t="s">
        <v>12</v>
      </c>
      <c r="F192">
        <v>2</v>
      </c>
      <c r="G192">
        <v>8</v>
      </c>
      <c r="H192">
        <v>10</v>
      </c>
      <c r="I192" t="s">
        <v>27</v>
      </c>
      <c r="J192" t="s">
        <v>18</v>
      </c>
      <c r="K192">
        <v>30.000000000000053</v>
      </c>
      <c r="L192">
        <v>1.25</v>
      </c>
      <c r="M192">
        <v>1</v>
      </c>
      <c r="N192" t="s">
        <v>76</v>
      </c>
      <c r="O192" t="s">
        <v>98</v>
      </c>
      <c r="P192" t="s">
        <v>113</v>
      </c>
      <c r="Q192" t="s">
        <v>118</v>
      </c>
      <c r="R192" t="s">
        <v>118</v>
      </c>
      <c r="S192">
        <v>190</v>
      </c>
      <c r="T192">
        <v>191</v>
      </c>
    </row>
    <row r="193" spans="1:20" x14ac:dyDescent="0.2">
      <c r="A193">
        <v>2618</v>
      </c>
      <c r="B193" s="1">
        <v>45374</v>
      </c>
      <c r="C193" s="2">
        <v>0.54166666666666663</v>
      </c>
      <c r="D193" s="2">
        <v>0.60416666666666663</v>
      </c>
      <c r="E193" t="s">
        <v>12</v>
      </c>
      <c r="F193">
        <v>2</v>
      </c>
      <c r="G193">
        <v>8</v>
      </c>
      <c r="H193">
        <v>6</v>
      </c>
      <c r="I193" t="s">
        <v>27</v>
      </c>
      <c r="J193" t="s">
        <v>14</v>
      </c>
      <c r="K193">
        <v>90</v>
      </c>
      <c r="L193">
        <v>0.75</v>
      </c>
      <c r="M193">
        <v>0</v>
      </c>
      <c r="N193" t="s">
        <v>77</v>
      </c>
      <c r="O193" t="s">
        <v>100</v>
      </c>
      <c r="P193" t="s">
        <v>113</v>
      </c>
      <c r="Q193" t="s">
        <v>118</v>
      </c>
      <c r="R193" t="s">
        <v>118</v>
      </c>
      <c r="S193">
        <v>191</v>
      </c>
      <c r="T193">
        <v>192</v>
      </c>
    </row>
    <row r="194" spans="1:20" x14ac:dyDescent="0.2">
      <c r="A194">
        <v>583</v>
      </c>
      <c r="B194" s="1">
        <v>45618</v>
      </c>
      <c r="C194" s="2">
        <v>0.54166666666666663</v>
      </c>
      <c r="D194" s="2">
        <v>0.5625</v>
      </c>
      <c r="E194" t="s">
        <v>12</v>
      </c>
      <c r="F194">
        <v>2</v>
      </c>
      <c r="G194">
        <v>8</v>
      </c>
      <c r="H194">
        <v>4</v>
      </c>
      <c r="I194" t="s">
        <v>27</v>
      </c>
      <c r="J194" t="s">
        <v>18</v>
      </c>
      <c r="K194">
        <v>30.000000000000053</v>
      </c>
      <c r="L194">
        <v>0.5</v>
      </c>
      <c r="M194">
        <v>0</v>
      </c>
      <c r="N194" t="s">
        <v>76</v>
      </c>
      <c r="O194" t="s">
        <v>108</v>
      </c>
      <c r="P194" t="s">
        <v>113</v>
      </c>
      <c r="Q194" t="s">
        <v>118</v>
      </c>
      <c r="R194" t="s">
        <v>118</v>
      </c>
      <c r="S194">
        <v>192</v>
      </c>
      <c r="T194">
        <v>193</v>
      </c>
    </row>
    <row r="195" spans="1:20" x14ac:dyDescent="0.2">
      <c r="A195">
        <v>2714</v>
      </c>
      <c r="B195" s="1">
        <v>45647</v>
      </c>
      <c r="C195" s="2">
        <v>0.54166666666666663</v>
      </c>
      <c r="D195" s="2">
        <v>0.60416666666666663</v>
      </c>
      <c r="E195" t="s">
        <v>12</v>
      </c>
      <c r="F195">
        <v>2</v>
      </c>
      <c r="G195">
        <v>8</v>
      </c>
      <c r="H195">
        <v>5</v>
      </c>
      <c r="I195" t="s">
        <v>13</v>
      </c>
      <c r="J195" t="s">
        <v>30</v>
      </c>
      <c r="K195">
        <v>90</v>
      </c>
      <c r="L195">
        <v>0.625</v>
      </c>
      <c r="M195">
        <v>0</v>
      </c>
      <c r="N195" t="s">
        <v>77</v>
      </c>
      <c r="O195" t="s">
        <v>109</v>
      </c>
      <c r="P195" t="s">
        <v>113</v>
      </c>
      <c r="Q195" t="s">
        <v>118</v>
      </c>
      <c r="R195" t="s">
        <v>118</v>
      </c>
      <c r="S195">
        <v>193</v>
      </c>
      <c r="T195">
        <v>194</v>
      </c>
    </row>
    <row r="196" spans="1:20" x14ac:dyDescent="0.2">
      <c r="A196">
        <v>2985</v>
      </c>
      <c r="B196" s="1">
        <v>45332</v>
      </c>
      <c r="C196" s="2">
        <v>0.54166666666666663</v>
      </c>
      <c r="D196" s="2">
        <v>0.58333333333333337</v>
      </c>
      <c r="E196" t="s">
        <v>12</v>
      </c>
      <c r="F196">
        <v>2</v>
      </c>
      <c r="G196">
        <v>8</v>
      </c>
      <c r="H196">
        <v>5</v>
      </c>
      <c r="I196" t="s">
        <v>22</v>
      </c>
      <c r="J196" t="s">
        <v>40</v>
      </c>
      <c r="K196">
        <v>60.000000000000107</v>
      </c>
      <c r="L196">
        <v>0.625</v>
      </c>
      <c r="M196">
        <v>0</v>
      </c>
      <c r="N196" t="s">
        <v>77</v>
      </c>
      <c r="O196" t="s">
        <v>99</v>
      </c>
      <c r="P196" t="s">
        <v>113</v>
      </c>
      <c r="Q196" t="s">
        <v>118</v>
      </c>
      <c r="R196" t="s">
        <v>118</v>
      </c>
      <c r="S196">
        <v>194</v>
      </c>
      <c r="T196">
        <v>195</v>
      </c>
    </row>
    <row r="197" spans="1:20" x14ac:dyDescent="0.2">
      <c r="A197">
        <v>1275</v>
      </c>
      <c r="B197" s="1">
        <v>45438</v>
      </c>
      <c r="C197" s="2">
        <v>0.54166666666666663</v>
      </c>
      <c r="D197" s="2">
        <v>0.60416666666666663</v>
      </c>
      <c r="E197" t="s">
        <v>12</v>
      </c>
      <c r="F197">
        <v>2</v>
      </c>
      <c r="G197">
        <v>8</v>
      </c>
      <c r="H197">
        <v>7</v>
      </c>
      <c r="I197" t="s">
        <v>27</v>
      </c>
      <c r="J197" t="s">
        <v>30</v>
      </c>
      <c r="K197">
        <v>90</v>
      </c>
      <c r="L197">
        <v>0.875</v>
      </c>
      <c r="M197">
        <v>0</v>
      </c>
      <c r="N197" t="s">
        <v>71</v>
      </c>
      <c r="O197" t="s">
        <v>102</v>
      </c>
      <c r="P197" t="s">
        <v>113</v>
      </c>
      <c r="Q197" t="s">
        <v>118</v>
      </c>
      <c r="R197" t="s">
        <v>118</v>
      </c>
      <c r="S197">
        <v>195</v>
      </c>
      <c r="T197">
        <v>196</v>
      </c>
    </row>
    <row r="198" spans="1:20" x14ac:dyDescent="0.2">
      <c r="A198">
        <v>679</v>
      </c>
      <c r="B198" s="1">
        <v>45427</v>
      </c>
      <c r="C198" s="2">
        <v>0.54166666666666663</v>
      </c>
      <c r="D198" s="2">
        <v>0.5625</v>
      </c>
      <c r="E198" t="s">
        <v>12</v>
      </c>
      <c r="F198">
        <v>2</v>
      </c>
      <c r="G198">
        <v>8</v>
      </c>
      <c r="H198">
        <v>8</v>
      </c>
      <c r="I198" t="s">
        <v>39</v>
      </c>
      <c r="J198" t="s">
        <v>14</v>
      </c>
      <c r="K198">
        <v>30.000000000000053</v>
      </c>
      <c r="L198">
        <v>1</v>
      </c>
      <c r="M198">
        <v>0</v>
      </c>
      <c r="N198" t="s">
        <v>74</v>
      </c>
      <c r="O198" t="s">
        <v>102</v>
      </c>
      <c r="P198" t="s">
        <v>113</v>
      </c>
      <c r="Q198" t="s">
        <v>118</v>
      </c>
      <c r="R198" t="s">
        <v>118</v>
      </c>
      <c r="S198">
        <v>196</v>
      </c>
      <c r="T198">
        <v>197</v>
      </c>
    </row>
    <row r="199" spans="1:20" x14ac:dyDescent="0.2">
      <c r="A199">
        <v>2177</v>
      </c>
      <c r="B199" s="1">
        <v>45551</v>
      </c>
      <c r="C199" s="2">
        <v>0.54166666666666663</v>
      </c>
      <c r="D199" s="2">
        <v>0.625</v>
      </c>
      <c r="E199" t="s">
        <v>12</v>
      </c>
      <c r="F199">
        <v>2</v>
      </c>
      <c r="G199">
        <v>8</v>
      </c>
      <c r="H199">
        <v>11</v>
      </c>
      <c r="I199" t="s">
        <v>39</v>
      </c>
      <c r="J199" t="s">
        <v>14</v>
      </c>
      <c r="K199">
        <v>120.00000000000006</v>
      </c>
      <c r="L199">
        <v>1.375</v>
      </c>
      <c r="M199">
        <v>1</v>
      </c>
      <c r="N199" t="s">
        <v>72</v>
      </c>
      <c r="O199" t="s">
        <v>106</v>
      </c>
      <c r="P199" t="s">
        <v>113</v>
      </c>
      <c r="Q199" t="s">
        <v>118</v>
      </c>
      <c r="R199" t="s">
        <v>124</v>
      </c>
      <c r="S199">
        <v>197</v>
      </c>
      <c r="T199">
        <v>198</v>
      </c>
    </row>
    <row r="200" spans="1:20" x14ac:dyDescent="0.2">
      <c r="A200">
        <v>2878</v>
      </c>
      <c r="B200" s="1">
        <v>45428</v>
      </c>
      <c r="C200" s="2">
        <v>0.54166666666666663</v>
      </c>
      <c r="D200" s="2">
        <v>0.60416666666666663</v>
      </c>
      <c r="E200" t="s">
        <v>12</v>
      </c>
      <c r="F200">
        <v>2</v>
      </c>
      <c r="G200">
        <v>8</v>
      </c>
      <c r="H200">
        <v>3</v>
      </c>
      <c r="I200" t="s">
        <v>39</v>
      </c>
      <c r="J200" t="s">
        <v>30</v>
      </c>
      <c r="K200">
        <v>90</v>
      </c>
      <c r="L200">
        <v>0.375</v>
      </c>
      <c r="M200">
        <v>0</v>
      </c>
      <c r="N200" t="s">
        <v>75</v>
      </c>
      <c r="O200" t="s">
        <v>102</v>
      </c>
      <c r="P200" t="s">
        <v>113</v>
      </c>
      <c r="Q200" t="s">
        <v>118</v>
      </c>
      <c r="R200" t="s">
        <v>118</v>
      </c>
      <c r="S200">
        <v>198</v>
      </c>
      <c r="T200">
        <v>199</v>
      </c>
    </row>
    <row r="201" spans="1:20" x14ac:dyDescent="0.2">
      <c r="A201">
        <v>1448</v>
      </c>
      <c r="B201" s="1">
        <v>45558</v>
      </c>
      <c r="C201" s="2">
        <v>0.54166666666666663</v>
      </c>
      <c r="D201" s="2">
        <v>0.625</v>
      </c>
      <c r="E201" t="s">
        <v>12</v>
      </c>
      <c r="F201">
        <v>2</v>
      </c>
      <c r="G201">
        <v>8</v>
      </c>
      <c r="H201">
        <v>9</v>
      </c>
      <c r="I201" t="s">
        <v>13</v>
      </c>
      <c r="J201" t="s">
        <v>23</v>
      </c>
      <c r="K201">
        <v>120.00000000000006</v>
      </c>
      <c r="L201">
        <v>1.125</v>
      </c>
      <c r="M201">
        <v>1</v>
      </c>
      <c r="N201" t="s">
        <v>72</v>
      </c>
      <c r="O201" t="s">
        <v>106</v>
      </c>
      <c r="P201" t="s">
        <v>113</v>
      </c>
      <c r="Q201" t="s">
        <v>118</v>
      </c>
      <c r="R201" t="s">
        <v>124</v>
      </c>
      <c r="S201">
        <v>199</v>
      </c>
      <c r="T201">
        <v>200</v>
      </c>
    </row>
    <row r="202" spans="1:20" x14ac:dyDescent="0.2">
      <c r="A202">
        <v>2470</v>
      </c>
      <c r="B202" s="1">
        <v>45402</v>
      </c>
      <c r="C202" s="2">
        <v>0.54166666666666663</v>
      </c>
      <c r="D202" s="2">
        <v>0.58333333333333337</v>
      </c>
      <c r="E202" t="s">
        <v>12</v>
      </c>
      <c r="F202">
        <v>2</v>
      </c>
      <c r="G202">
        <v>8</v>
      </c>
      <c r="H202">
        <v>8</v>
      </c>
      <c r="I202" t="s">
        <v>17</v>
      </c>
      <c r="J202" t="s">
        <v>23</v>
      </c>
      <c r="K202">
        <v>60.000000000000107</v>
      </c>
      <c r="L202">
        <v>1</v>
      </c>
      <c r="M202">
        <v>0</v>
      </c>
      <c r="N202" t="s">
        <v>77</v>
      </c>
      <c r="O202" t="s">
        <v>101</v>
      </c>
      <c r="P202" t="s">
        <v>113</v>
      </c>
      <c r="Q202" t="s">
        <v>118</v>
      </c>
      <c r="R202" t="s">
        <v>118</v>
      </c>
      <c r="S202">
        <v>200</v>
      </c>
      <c r="T202">
        <v>201</v>
      </c>
    </row>
    <row r="203" spans="1:20" x14ac:dyDescent="0.2">
      <c r="A203">
        <v>2883</v>
      </c>
      <c r="B203" s="1">
        <v>45462</v>
      </c>
      <c r="C203" s="2">
        <v>0.54166666666666663</v>
      </c>
      <c r="D203" s="2">
        <v>0.58333333333333337</v>
      </c>
      <c r="E203" t="s">
        <v>12</v>
      </c>
      <c r="F203">
        <v>2</v>
      </c>
      <c r="G203">
        <v>8</v>
      </c>
      <c r="H203">
        <v>2</v>
      </c>
      <c r="I203" t="s">
        <v>17</v>
      </c>
      <c r="J203" t="s">
        <v>30</v>
      </c>
      <c r="K203">
        <v>60.000000000000107</v>
      </c>
      <c r="L203">
        <v>0.25</v>
      </c>
      <c r="M203">
        <v>0</v>
      </c>
      <c r="N203" t="s">
        <v>74</v>
      </c>
      <c r="O203" t="s">
        <v>103</v>
      </c>
      <c r="P203" t="s">
        <v>113</v>
      </c>
      <c r="Q203" t="s">
        <v>118</v>
      </c>
      <c r="R203" t="s">
        <v>118</v>
      </c>
      <c r="S203">
        <v>201</v>
      </c>
      <c r="T203">
        <v>202</v>
      </c>
    </row>
    <row r="204" spans="1:20" x14ac:dyDescent="0.2">
      <c r="A204">
        <v>2825</v>
      </c>
      <c r="B204" s="1">
        <v>45370</v>
      </c>
      <c r="C204" s="2">
        <v>0.54166666666666663</v>
      </c>
      <c r="D204" s="2">
        <v>0.58333333333333337</v>
      </c>
      <c r="E204" t="s">
        <v>12</v>
      </c>
      <c r="F204">
        <v>2</v>
      </c>
      <c r="G204">
        <v>8</v>
      </c>
      <c r="H204">
        <v>4</v>
      </c>
      <c r="I204" t="s">
        <v>41</v>
      </c>
      <c r="J204" t="s">
        <v>18</v>
      </c>
      <c r="K204">
        <v>60.000000000000107</v>
      </c>
      <c r="L204">
        <v>0.5</v>
      </c>
      <c r="M204">
        <v>0</v>
      </c>
      <c r="N204" t="s">
        <v>73</v>
      </c>
      <c r="O204" t="s">
        <v>100</v>
      </c>
      <c r="P204" t="s">
        <v>113</v>
      </c>
      <c r="Q204" t="s">
        <v>118</v>
      </c>
      <c r="R204" t="s">
        <v>118</v>
      </c>
      <c r="S204">
        <v>202</v>
      </c>
      <c r="T204">
        <v>203</v>
      </c>
    </row>
    <row r="205" spans="1:20" x14ac:dyDescent="0.2">
      <c r="A205">
        <v>2381</v>
      </c>
      <c r="B205" s="1">
        <v>45630</v>
      </c>
      <c r="C205" s="2">
        <v>0.54166666666666663</v>
      </c>
      <c r="D205" s="2">
        <v>0.58333333333333337</v>
      </c>
      <c r="E205" t="s">
        <v>12</v>
      </c>
      <c r="F205">
        <v>2</v>
      </c>
      <c r="G205">
        <v>8</v>
      </c>
      <c r="H205">
        <v>11</v>
      </c>
      <c r="I205" t="s">
        <v>13</v>
      </c>
      <c r="J205" t="s">
        <v>18</v>
      </c>
      <c r="K205">
        <v>60.000000000000107</v>
      </c>
      <c r="L205">
        <v>1.375</v>
      </c>
      <c r="M205">
        <v>1</v>
      </c>
      <c r="N205" t="s">
        <v>74</v>
      </c>
      <c r="O205" t="s">
        <v>109</v>
      </c>
      <c r="P205" t="s">
        <v>113</v>
      </c>
      <c r="Q205" t="s">
        <v>118</v>
      </c>
      <c r="R205" t="s">
        <v>118</v>
      </c>
      <c r="S205">
        <v>203</v>
      </c>
      <c r="T205">
        <v>204</v>
      </c>
    </row>
    <row r="206" spans="1:20" x14ac:dyDescent="0.2">
      <c r="A206">
        <v>1979</v>
      </c>
      <c r="B206" s="1">
        <v>45407</v>
      </c>
      <c r="C206" s="2">
        <v>0.54166666666666663</v>
      </c>
      <c r="D206" s="2">
        <v>0.5625</v>
      </c>
      <c r="E206" t="s">
        <v>12</v>
      </c>
      <c r="F206">
        <v>2</v>
      </c>
      <c r="G206">
        <v>8</v>
      </c>
      <c r="H206">
        <v>11</v>
      </c>
      <c r="I206" t="s">
        <v>22</v>
      </c>
      <c r="J206" t="s">
        <v>23</v>
      </c>
      <c r="K206">
        <v>30.000000000000053</v>
      </c>
      <c r="L206">
        <v>1.375</v>
      </c>
      <c r="M206">
        <v>1</v>
      </c>
      <c r="N206" t="s">
        <v>75</v>
      </c>
      <c r="O206" t="s">
        <v>101</v>
      </c>
      <c r="P206" t="s">
        <v>113</v>
      </c>
      <c r="Q206" t="s">
        <v>118</v>
      </c>
      <c r="R206" t="s">
        <v>118</v>
      </c>
      <c r="S206">
        <v>204</v>
      </c>
      <c r="T206">
        <v>205</v>
      </c>
    </row>
    <row r="207" spans="1:20" x14ac:dyDescent="0.2">
      <c r="A207">
        <v>1404</v>
      </c>
      <c r="B207" s="1">
        <v>45487</v>
      </c>
      <c r="C207" s="2">
        <v>0.54166666666666663</v>
      </c>
      <c r="D207" s="2">
        <v>0.58333333333333337</v>
      </c>
      <c r="E207" t="s">
        <v>12</v>
      </c>
      <c r="F207">
        <v>2</v>
      </c>
      <c r="G207">
        <v>8</v>
      </c>
      <c r="H207">
        <v>9</v>
      </c>
      <c r="I207" t="s">
        <v>17</v>
      </c>
      <c r="J207" t="s">
        <v>28</v>
      </c>
      <c r="K207">
        <v>60.000000000000107</v>
      </c>
      <c r="L207">
        <v>1.125</v>
      </c>
      <c r="M207">
        <v>1</v>
      </c>
      <c r="N207" t="s">
        <v>71</v>
      </c>
      <c r="O207" t="s">
        <v>104</v>
      </c>
      <c r="P207" t="s">
        <v>113</v>
      </c>
      <c r="Q207" t="s">
        <v>118</v>
      </c>
      <c r="R207" t="s">
        <v>118</v>
      </c>
      <c r="S207">
        <v>205</v>
      </c>
      <c r="T207">
        <v>206</v>
      </c>
    </row>
    <row r="208" spans="1:20" x14ac:dyDescent="0.2">
      <c r="A208">
        <v>2554</v>
      </c>
      <c r="B208" s="1">
        <v>45400</v>
      </c>
      <c r="C208" s="2">
        <v>0.54166666666666663</v>
      </c>
      <c r="D208" s="2">
        <v>0.60416666666666663</v>
      </c>
      <c r="E208" t="s">
        <v>12</v>
      </c>
      <c r="F208">
        <v>2</v>
      </c>
      <c r="G208">
        <v>8</v>
      </c>
      <c r="H208">
        <v>6</v>
      </c>
      <c r="I208" t="s">
        <v>27</v>
      </c>
      <c r="J208" t="s">
        <v>18</v>
      </c>
      <c r="K208">
        <v>90</v>
      </c>
      <c r="L208">
        <v>0.75</v>
      </c>
      <c r="M208">
        <v>0</v>
      </c>
      <c r="N208" t="s">
        <v>75</v>
      </c>
      <c r="O208" t="s">
        <v>101</v>
      </c>
      <c r="P208" t="s">
        <v>113</v>
      </c>
      <c r="Q208" t="s">
        <v>118</v>
      </c>
      <c r="R208" t="s">
        <v>118</v>
      </c>
      <c r="S208">
        <v>206</v>
      </c>
      <c r="T208">
        <v>207</v>
      </c>
    </row>
    <row r="209" spans="1:20" x14ac:dyDescent="0.2">
      <c r="A209">
        <v>2808</v>
      </c>
      <c r="B209" s="1">
        <v>45302</v>
      </c>
      <c r="C209" s="2">
        <v>0.54166666666666663</v>
      </c>
      <c r="D209" s="2">
        <v>0.5625</v>
      </c>
      <c r="E209" t="s">
        <v>12</v>
      </c>
      <c r="F209">
        <v>2</v>
      </c>
      <c r="G209">
        <v>8</v>
      </c>
      <c r="H209">
        <v>3</v>
      </c>
      <c r="I209" t="s">
        <v>22</v>
      </c>
      <c r="J209" t="s">
        <v>28</v>
      </c>
      <c r="K209">
        <v>30.000000000000053</v>
      </c>
      <c r="L209">
        <v>0.375</v>
      </c>
      <c r="M209">
        <v>0</v>
      </c>
      <c r="N209" t="s">
        <v>75</v>
      </c>
      <c r="O209" t="s">
        <v>98</v>
      </c>
      <c r="P209" t="s">
        <v>113</v>
      </c>
      <c r="Q209" t="s">
        <v>118</v>
      </c>
      <c r="R209" t="s">
        <v>118</v>
      </c>
      <c r="S209">
        <v>207</v>
      </c>
      <c r="T209">
        <v>208</v>
      </c>
    </row>
    <row r="210" spans="1:20" x14ac:dyDescent="0.2">
      <c r="A210">
        <v>482</v>
      </c>
      <c r="B210" s="1">
        <v>45606</v>
      </c>
      <c r="C210" s="2">
        <v>0.54166666666666663</v>
      </c>
      <c r="D210" s="2">
        <v>0.60416666666666663</v>
      </c>
      <c r="E210" t="s">
        <v>12</v>
      </c>
      <c r="F210">
        <v>2</v>
      </c>
      <c r="G210">
        <v>8</v>
      </c>
      <c r="H210">
        <v>9</v>
      </c>
      <c r="I210" t="s">
        <v>27</v>
      </c>
      <c r="J210" t="s">
        <v>40</v>
      </c>
      <c r="K210">
        <v>90</v>
      </c>
      <c r="L210">
        <v>1.125</v>
      </c>
      <c r="M210">
        <v>1</v>
      </c>
      <c r="N210" t="s">
        <v>71</v>
      </c>
      <c r="O210" t="s">
        <v>108</v>
      </c>
      <c r="P210" t="s">
        <v>113</v>
      </c>
      <c r="Q210" t="s">
        <v>118</v>
      </c>
      <c r="R210" t="s">
        <v>118</v>
      </c>
      <c r="S210">
        <v>208</v>
      </c>
      <c r="T210">
        <v>209</v>
      </c>
    </row>
    <row r="211" spans="1:20" x14ac:dyDescent="0.2">
      <c r="A211">
        <v>2797</v>
      </c>
      <c r="B211" s="1">
        <v>45586</v>
      </c>
      <c r="C211" s="2">
        <v>0.54166666666666663</v>
      </c>
      <c r="D211" s="2">
        <v>0.5625</v>
      </c>
      <c r="E211" t="s">
        <v>12</v>
      </c>
      <c r="F211">
        <v>2</v>
      </c>
      <c r="G211">
        <v>8</v>
      </c>
      <c r="H211">
        <v>6</v>
      </c>
      <c r="I211" t="s">
        <v>27</v>
      </c>
      <c r="J211" t="s">
        <v>18</v>
      </c>
      <c r="K211">
        <v>30.000000000000053</v>
      </c>
      <c r="L211">
        <v>0.75</v>
      </c>
      <c r="M211">
        <v>0</v>
      </c>
      <c r="N211" t="s">
        <v>72</v>
      </c>
      <c r="O211" t="s">
        <v>107</v>
      </c>
      <c r="P211" t="s">
        <v>113</v>
      </c>
      <c r="Q211" t="s">
        <v>118</v>
      </c>
      <c r="R211" t="s">
        <v>118</v>
      </c>
      <c r="S211">
        <v>209</v>
      </c>
      <c r="T211">
        <v>210</v>
      </c>
    </row>
    <row r="212" spans="1:20" x14ac:dyDescent="0.2">
      <c r="A212">
        <v>2102</v>
      </c>
      <c r="B212" s="1">
        <v>45580</v>
      </c>
      <c r="C212" s="2">
        <v>0.54166666666666663</v>
      </c>
      <c r="D212" s="2">
        <v>0.60416666666666663</v>
      </c>
      <c r="E212" t="s">
        <v>12</v>
      </c>
      <c r="F212">
        <v>2</v>
      </c>
      <c r="G212">
        <v>8</v>
      </c>
      <c r="H212">
        <v>9</v>
      </c>
      <c r="I212" t="s">
        <v>13</v>
      </c>
      <c r="J212" t="s">
        <v>30</v>
      </c>
      <c r="K212">
        <v>90</v>
      </c>
      <c r="L212">
        <v>1.125</v>
      </c>
      <c r="M212">
        <v>1</v>
      </c>
      <c r="N212" t="s">
        <v>73</v>
      </c>
      <c r="O212" t="s">
        <v>107</v>
      </c>
      <c r="P212" t="s">
        <v>113</v>
      </c>
      <c r="Q212" t="s">
        <v>118</v>
      </c>
      <c r="R212" t="s">
        <v>118</v>
      </c>
      <c r="S212">
        <v>210</v>
      </c>
      <c r="T212">
        <v>211</v>
      </c>
    </row>
    <row r="213" spans="1:20" x14ac:dyDescent="0.2">
      <c r="A213">
        <v>1857</v>
      </c>
      <c r="B213" s="1">
        <v>45498</v>
      </c>
      <c r="C213" s="2">
        <v>0.54166666666666663</v>
      </c>
      <c r="D213" s="2">
        <v>0.5625</v>
      </c>
      <c r="E213" t="s">
        <v>12</v>
      </c>
      <c r="F213">
        <v>2</v>
      </c>
      <c r="G213">
        <v>8</v>
      </c>
      <c r="H213">
        <v>6</v>
      </c>
      <c r="I213" t="s">
        <v>13</v>
      </c>
      <c r="J213" t="s">
        <v>23</v>
      </c>
      <c r="K213">
        <v>30.000000000000053</v>
      </c>
      <c r="L213">
        <v>0.75</v>
      </c>
      <c r="M213">
        <v>0</v>
      </c>
      <c r="N213" t="s">
        <v>75</v>
      </c>
      <c r="O213" t="s">
        <v>104</v>
      </c>
      <c r="P213" t="s">
        <v>113</v>
      </c>
      <c r="Q213" t="s">
        <v>118</v>
      </c>
      <c r="R213" t="s">
        <v>118</v>
      </c>
      <c r="S213">
        <v>211</v>
      </c>
      <c r="T213">
        <v>212</v>
      </c>
    </row>
    <row r="214" spans="1:20" x14ac:dyDescent="0.2">
      <c r="A214">
        <v>2237</v>
      </c>
      <c r="B214" s="1">
        <v>45654</v>
      </c>
      <c r="C214" s="2">
        <v>0.52083333333333337</v>
      </c>
      <c r="D214" s="2">
        <v>0.58333333333333337</v>
      </c>
      <c r="E214" t="s">
        <v>12</v>
      </c>
      <c r="F214">
        <v>2</v>
      </c>
      <c r="G214">
        <v>8</v>
      </c>
      <c r="H214">
        <v>11</v>
      </c>
      <c r="I214" t="s">
        <v>17</v>
      </c>
      <c r="J214" t="s">
        <v>40</v>
      </c>
      <c r="K214">
        <v>90</v>
      </c>
      <c r="L214">
        <v>1.375</v>
      </c>
      <c r="M214">
        <v>1</v>
      </c>
      <c r="N214" t="s">
        <v>77</v>
      </c>
      <c r="O214" t="s">
        <v>109</v>
      </c>
      <c r="P214" t="s">
        <v>113</v>
      </c>
      <c r="Q214" t="s">
        <v>118</v>
      </c>
      <c r="R214" t="s">
        <v>118</v>
      </c>
      <c r="S214">
        <v>212</v>
      </c>
      <c r="T214">
        <v>213</v>
      </c>
    </row>
    <row r="215" spans="1:20" x14ac:dyDescent="0.2">
      <c r="A215">
        <v>2361</v>
      </c>
      <c r="B215" s="1">
        <v>45534</v>
      </c>
      <c r="C215" s="2">
        <v>0.52083333333333337</v>
      </c>
      <c r="D215" s="2">
        <v>0.60416666666666663</v>
      </c>
      <c r="E215" t="s">
        <v>12</v>
      </c>
      <c r="F215">
        <v>2</v>
      </c>
      <c r="G215">
        <v>8</v>
      </c>
      <c r="H215">
        <v>4</v>
      </c>
      <c r="I215" t="s">
        <v>42</v>
      </c>
      <c r="J215" t="s">
        <v>40</v>
      </c>
      <c r="K215">
        <v>119.99999999999989</v>
      </c>
      <c r="L215">
        <v>0.5</v>
      </c>
      <c r="M215">
        <v>0</v>
      </c>
      <c r="N215" t="s">
        <v>76</v>
      </c>
      <c r="O215" t="s">
        <v>105</v>
      </c>
      <c r="P215" t="s">
        <v>113</v>
      </c>
      <c r="Q215" t="s">
        <v>118</v>
      </c>
      <c r="R215" t="s">
        <v>124</v>
      </c>
      <c r="S215">
        <v>213</v>
      </c>
      <c r="T215">
        <v>214</v>
      </c>
    </row>
    <row r="216" spans="1:20" x14ac:dyDescent="0.2">
      <c r="A216">
        <v>2269</v>
      </c>
      <c r="B216" s="1">
        <v>45628</v>
      </c>
      <c r="C216" s="2">
        <v>0.52083333333333337</v>
      </c>
      <c r="D216" s="2">
        <v>0.54166666666666663</v>
      </c>
      <c r="E216" t="s">
        <v>12</v>
      </c>
      <c r="F216">
        <v>2</v>
      </c>
      <c r="G216">
        <v>8</v>
      </c>
      <c r="H216">
        <v>8</v>
      </c>
      <c r="I216" t="s">
        <v>42</v>
      </c>
      <c r="J216" t="s">
        <v>28</v>
      </c>
      <c r="K216">
        <v>29.999999999999893</v>
      </c>
      <c r="L216">
        <v>1</v>
      </c>
      <c r="M216">
        <v>0</v>
      </c>
      <c r="N216" t="s">
        <v>72</v>
      </c>
      <c r="O216" t="s">
        <v>109</v>
      </c>
      <c r="P216" t="s">
        <v>113</v>
      </c>
      <c r="Q216" t="s">
        <v>118</v>
      </c>
      <c r="R216" t="s">
        <v>118</v>
      </c>
      <c r="S216">
        <v>214</v>
      </c>
      <c r="T216">
        <v>215</v>
      </c>
    </row>
    <row r="217" spans="1:20" x14ac:dyDescent="0.2">
      <c r="A217">
        <v>1674</v>
      </c>
      <c r="B217" s="1">
        <v>45656</v>
      </c>
      <c r="C217" s="2">
        <v>0.52083333333333337</v>
      </c>
      <c r="D217" s="2">
        <v>0.5625</v>
      </c>
      <c r="E217" t="s">
        <v>12</v>
      </c>
      <c r="F217">
        <v>2</v>
      </c>
      <c r="G217">
        <v>8</v>
      </c>
      <c r="H217">
        <v>8</v>
      </c>
      <c r="I217" t="s">
        <v>17</v>
      </c>
      <c r="J217" t="s">
        <v>14</v>
      </c>
      <c r="K217">
        <v>59.999999999999943</v>
      </c>
      <c r="L217">
        <v>1</v>
      </c>
      <c r="M217">
        <v>0</v>
      </c>
      <c r="N217" t="s">
        <v>72</v>
      </c>
      <c r="O217" t="s">
        <v>109</v>
      </c>
      <c r="P217" t="s">
        <v>113</v>
      </c>
      <c r="Q217" t="s">
        <v>118</v>
      </c>
      <c r="R217" t="s">
        <v>118</v>
      </c>
      <c r="S217">
        <v>215</v>
      </c>
      <c r="T217">
        <v>216</v>
      </c>
    </row>
    <row r="218" spans="1:20" x14ac:dyDescent="0.2">
      <c r="A218">
        <v>2350</v>
      </c>
      <c r="B218" s="1">
        <v>45362</v>
      </c>
      <c r="C218" s="2">
        <v>0.52083333333333337</v>
      </c>
      <c r="D218" s="2">
        <v>0.5625</v>
      </c>
      <c r="E218" t="s">
        <v>12</v>
      </c>
      <c r="F218">
        <v>2</v>
      </c>
      <c r="G218">
        <v>8</v>
      </c>
      <c r="H218">
        <v>11</v>
      </c>
      <c r="I218" t="s">
        <v>17</v>
      </c>
      <c r="J218" t="s">
        <v>14</v>
      </c>
      <c r="K218">
        <v>59.999999999999943</v>
      </c>
      <c r="L218">
        <v>1.375</v>
      </c>
      <c r="M218">
        <v>1</v>
      </c>
      <c r="N218" t="s">
        <v>72</v>
      </c>
      <c r="O218" t="s">
        <v>100</v>
      </c>
      <c r="P218" t="s">
        <v>113</v>
      </c>
      <c r="Q218" t="s">
        <v>118</v>
      </c>
      <c r="R218" t="s">
        <v>118</v>
      </c>
      <c r="S218">
        <v>216</v>
      </c>
      <c r="T218">
        <v>217</v>
      </c>
    </row>
    <row r="219" spans="1:20" x14ac:dyDescent="0.2">
      <c r="A219">
        <v>1272</v>
      </c>
      <c r="B219" s="1">
        <v>45516</v>
      </c>
      <c r="C219" s="2">
        <v>0.52083333333333337</v>
      </c>
      <c r="D219" s="2">
        <v>0.60416666666666663</v>
      </c>
      <c r="E219" t="s">
        <v>12</v>
      </c>
      <c r="F219">
        <v>2</v>
      </c>
      <c r="G219">
        <v>8</v>
      </c>
      <c r="H219">
        <v>6</v>
      </c>
      <c r="I219" t="s">
        <v>17</v>
      </c>
      <c r="J219" t="s">
        <v>40</v>
      </c>
      <c r="K219">
        <v>119.99999999999989</v>
      </c>
      <c r="L219">
        <v>0.75</v>
      </c>
      <c r="M219">
        <v>0</v>
      </c>
      <c r="N219" t="s">
        <v>72</v>
      </c>
      <c r="O219" t="s">
        <v>105</v>
      </c>
      <c r="P219" t="s">
        <v>113</v>
      </c>
      <c r="Q219" t="s">
        <v>118</v>
      </c>
      <c r="R219" t="s">
        <v>124</v>
      </c>
      <c r="S219">
        <v>217</v>
      </c>
      <c r="T219">
        <v>218</v>
      </c>
    </row>
    <row r="220" spans="1:20" x14ac:dyDescent="0.2">
      <c r="A220">
        <v>647</v>
      </c>
      <c r="B220" s="1">
        <v>45400</v>
      </c>
      <c r="C220" s="2">
        <v>0.52083333333333337</v>
      </c>
      <c r="D220" s="2">
        <v>0.54166666666666663</v>
      </c>
      <c r="E220" t="s">
        <v>12</v>
      </c>
      <c r="F220">
        <v>2</v>
      </c>
      <c r="G220">
        <v>8</v>
      </c>
      <c r="H220">
        <v>6</v>
      </c>
      <c r="I220" t="s">
        <v>17</v>
      </c>
      <c r="J220" t="s">
        <v>23</v>
      </c>
      <c r="K220">
        <v>29.999999999999893</v>
      </c>
      <c r="L220">
        <v>0.75</v>
      </c>
      <c r="M220">
        <v>0</v>
      </c>
      <c r="N220" t="s">
        <v>75</v>
      </c>
      <c r="O220" t="s">
        <v>101</v>
      </c>
      <c r="P220" t="s">
        <v>113</v>
      </c>
      <c r="Q220" t="s">
        <v>118</v>
      </c>
      <c r="R220" t="s">
        <v>118</v>
      </c>
      <c r="S220">
        <v>218</v>
      </c>
      <c r="T220">
        <v>219</v>
      </c>
    </row>
    <row r="221" spans="1:20" x14ac:dyDescent="0.2">
      <c r="A221">
        <v>811</v>
      </c>
      <c r="B221" s="1">
        <v>45556</v>
      </c>
      <c r="C221" s="2">
        <v>0.52083333333333337</v>
      </c>
      <c r="D221" s="2">
        <v>0.60416666666666663</v>
      </c>
      <c r="E221" t="s">
        <v>12</v>
      </c>
      <c r="F221">
        <v>2</v>
      </c>
      <c r="G221">
        <v>8</v>
      </c>
      <c r="H221">
        <v>10</v>
      </c>
      <c r="I221" t="s">
        <v>27</v>
      </c>
      <c r="J221" t="s">
        <v>30</v>
      </c>
      <c r="K221">
        <v>119.99999999999989</v>
      </c>
      <c r="L221">
        <v>1.25</v>
      </c>
      <c r="M221">
        <v>1</v>
      </c>
      <c r="N221" t="s">
        <v>77</v>
      </c>
      <c r="O221" t="s">
        <v>106</v>
      </c>
      <c r="P221" t="s">
        <v>113</v>
      </c>
      <c r="Q221" t="s">
        <v>118</v>
      </c>
      <c r="R221" t="s">
        <v>124</v>
      </c>
      <c r="S221">
        <v>219</v>
      </c>
      <c r="T221">
        <v>220</v>
      </c>
    </row>
    <row r="222" spans="1:20" x14ac:dyDescent="0.2">
      <c r="A222">
        <v>834</v>
      </c>
      <c r="B222" s="1">
        <v>45414</v>
      </c>
      <c r="C222" s="2">
        <v>0.52083333333333337</v>
      </c>
      <c r="D222" s="2">
        <v>0.58333333333333337</v>
      </c>
      <c r="E222" t="s">
        <v>12</v>
      </c>
      <c r="F222">
        <v>2</v>
      </c>
      <c r="G222">
        <v>8</v>
      </c>
      <c r="H222">
        <v>6</v>
      </c>
      <c r="I222" t="s">
        <v>17</v>
      </c>
      <c r="J222" t="s">
        <v>40</v>
      </c>
      <c r="K222">
        <v>90</v>
      </c>
      <c r="L222">
        <v>0.75</v>
      </c>
      <c r="M222">
        <v>0</v>
      </c>
      <c r="N222" t="s">
        <v>75</v>
      </c>
      <c r="O222" t="s">
        <v>102</v>
      </c>
      <c r="P222" t="s">
        <v>113</v>
      </c>
      <c r="Q222" t="s">
        <v>118</v>
      </c>
      <c r="R222" t="s">
        <v>118</v>
      </c>
      <c r="S222">
        <v>220</v>
      </c>
      <c r="T222">
        <v>221</v>
      </c>
    </row>
    <row r="223" spans="1:20" x14ac:dyDescent="0.2">
      <c r="A223">
        <v>28</v>
      </c>
      <c r="B223" s="1">
        <v>45480</v>
      </c>
      <c r="C223" s="2">
        <v>0.52083333333333337</v>
      </c>
      <c r="D223" s="2">
        <v>0.60416666666666663</v>
      </c>
      <c r="E223" t="s">
        <v>12</v>
      </c>
      <c r="F223">
        <v>2</v>
      </c>
      <c r="G223">
        <v>8</v>
      </c>
      <c r="H223">
        <v>5</v>
      </c>
      <c r="I223" t="s">
        <v>27</v>
      </c>
      <c r="J223" t="s">
        <v>30</v>
      </c>
      <c r="K223">
        <v>119.99999999999989</v>
      </c>
      <c r="L223">
        <v>0.625</v>
      </c>
      <c r="M223">
        <v>0</v>
      </c>
      <c r="N223" t="s">
        <v>71</v>
      </c>
      <c r="O223" t="s">
        <v>104</v>
      </c>
      <c r="P223" t="s">
        <v>113</v>
      </c>
      <c r="Q223" t="s">
        <v>118</v>
      </c>
      <c r="R223" t="s">
        <v>124</v>
      </c>
      <c r="S223">
        <v>221</v>
      </c>
      <c r="T223">
        <v>222</v>
      </c>
    </row>
    <row r="224" spans="1:20" x14ac:dyDescent="0.2">
      <c r="A224">
        <v>44</v>
      </c>
      <c r="B224" s="1">
        <v>45608</v>
      </c>
      <c r="C224" s="2">
        <v>0.52083333333333337</v>
      </c>
      <c r="D224" s="2">
        <v>0.60416666666666663</v>
      </c>
      <c r="E224" t="s">
        <v>12</v>
      </c>
      <c r="F224">
        <v>2</v>
      </c>
      <c r="G224">
        <v>8</v>
      </c>
      <c r="H224">
        <v>10</v>
      </c>
      <c r="I224" t="s">
        <v>39</v>
      </c>
      <c r="J224" t="s">
        <v>18</v>
      </c>
      <c r="K224">
        <v>119.99999999999989</v>
      </c>
      <c r="L224">
        <v>1.25</v>
      </c>
      <c r="M224">
        <v>1</v>
      </c>
      <c r="N224" t="s">
        <v>73</v>
      </c>
      <c r="O224" t="s">
        <v>108</v>
      </c>
      <c r="P224" t="s">
        <v>113</v>
      </c>
      <c r="Q224" t="s">
        <v>118</v>
      </c>
      <c r="R224" t="s">
        <v>124</v>
      </c>
      <c r="S224">
        <v>222</v>
      </c>
      <c r="T224">
        <v>223</v>
      </c>
    </row>
    <row r="225" spans="1:20" x14ac:dyDescent="0.2">
      <c r="A225">
        <v>307</v>
      </c>
      <c r="B225" s="1">
        <v>45566</v>
      </c>
      <c r="C225" s="2">
        <v>0.52083333333333337</v>
      </c>
      <c r="D225" s="2">
        <v>0.5625</v>
      </c>
      <c r="E225" t="s">
        <v>12</v>
      </c>
      <c r="F225">
        <v>2</v>
      </c>
      <c r="G225">
        <v>8</v>
      </c>
      <c r="H225">
        <v>2</v>
      </c>
      <c r="I225" t="s">
        <v>39</v>
      </c>
      <c r="J225" t="s">
        <v>40</v>
      </c>
      <c r="K225">
        <v>59.999999999999943</v>
      </c>
      <c r="L225">
        <v>0.25</v>
      </c>
      <c r="M225">
        <v>0</v>
      </c>
      <c r="N225" t="s">
        <v>73</v>
      </c>
      <c r="O225" t="s">
        <v>107</v>
      </c>
      <c r="P225" t="s">
        <v>113</v>
      </c>
      <c r="Q225" t="s">
        <v>118</v>
      </c>
      <c r="R225" t="s">
        <v>118</v>
      </c>
      <c r="S225">
        <v>223</v>
      </c>
      <c r="T225">
        <v>224</v>
      </c>
    </row>
    <row r="226" spans="1:20" x14ac:dyDescent="0.2">
      <c r="A226">
        <v>1189</v>
      </c>
      <c r="B226" s="1">
        <v>45596</v>
      </c>
      <c r="C226" s="2">
        <v>0.52083333333333337</v>
      </c>
      <c r="D226" s="2">
        <v>0.54166666666666663</v>
      </c>
      <c r="E226" t="s">
        <v>12</v>
      </c>
      <c r="F226">
        <v>2</v>
      </c>
      <c r="G226">
        <v>8</v>
      </c>
      <c r="H226">
        <v>1</v>
      </c>
      <c r="I226" t="s">
        <v>27</v>
      </c>
      <c r="J226" t="s">
        <v>30</v>
      </c>
      <c r="K226">
        <v>29.999999999999893</v>
      </c>
      <c r="L226">
        <v>0.125</v>
      </c>
      <c r="M226">
        <v>0</v>
      </c>
      <c r="N226" t="s">
        <v>75</v>
      </c>
      <c r="O226" t="s">
        <v>107</v>
      </c>
      <c r="P226" t="s">
        <v>113</v>
      </c>
      <c r="Q226" t="s">
        <v>117</v>
      </c>
      <c r="R226" t="s">
        <v>118</v>
      </c>
      <c r="S226">
        <v>224</v>
      </c>
      <c r="T226">
        <v>225</v>
      </c>
    </row>
    <row r="227" spans="1:20" x14ac:dyDescent="0.2">
      <c r="A227">
        <v>1195</v>
      </c>
      <c r="B227" s="1">
        <v>45442</v>
      </c>
      <c r="C227" s="2">
        <v>0.52083333333333337</v>
      </c>
      <c r="D227" s="2">
        <v>0.54166666666666663</v>
      </c>
      <c r="E227" t="s">
        <v>12</v>
      </c>
      <c r="F227">
        <v>2</v>
      </c>
      <c r="G227">
        <v>8</v>
      </c>
      <c r="H227">
        <v>1</v>
      </c>
      <c r="I227" t="s">
        <v>22</v>
      </c>
      <c r="J227" t="s">
        <v>30</v>
      </c>
      <c r="K227">
        <v>29.999999999999893</v>
      </c>
      <c r="L227">
        <v>0.125</v>
      </c>
      <c r="M227">
        <v>0</v>
      </c>
      <c r="N227" t="s">
        <v>75</v>
      </c>
      <c r="O227" t="s">
        <v>102</v>
      </c>
      <c r="P227" t="s">
        <v>113</v>
      </c>
      <c r="Q227" t="s">
        <v>117</v>
      </c>
      <c r="R227" t="s">
        <v>118</v>
      </c>
      <c r="S227">
        <v>225</v>
      </c>
      <c r="T227">
        <v>226</v>
      </c>
    </row>
    <row r="228" spans="1:20" x14ac:dyDescent="0.2">
      <c r="A228">
        <v>1289</v>
      </c>
      <c r="B228" s="1">
        <v>45466</v>
      </c>
      <c r="C228" s="2">
        <v>0.52083333333333337</v>
      </c>
      <c r="D228" s="2">
        <v>0.54166666666666663</v>
      </c>
      <c r="E228" t="s">
        <v>12</v>
      </c>
      <c r="F228">
        <v>2</v>
      </c>
      <c r="G228">
        <v>8</v>
      </c>
      <c r="H228">
        <v>7</v>
      </c>
      <c r="I228" t="s">
        <v>41</v>
      </c>
      <c r="J228" t="s">
        <v>40</v>
      </c>
      <c r="K228">
        <v>29.999999999999893</v>
      </c>
      <c r="L228">
        <v>0.875</v>
      </c>
      <c r="M228">
        <v>0</v>
      </c>
      <c r="N228" t="s">
        <v>71</v>
      </c>
      <c r="O228" t="s">
        <v>103</v>
      </c>
      <c r="P228" t="s">
        <v>113</v>
      </c>
      <c r="Q228" t="s">
        <v>118</v>
      </c>
      <c r="R228" t="s">
        <v>118</v>
      </c>
      <c r="S228">
        <v>226</v>
      </c>
      <c r="T228">
        <v>227</v>
      </c>
    </row>
    <row r="229" spans="1:20" x14ac:dyDescent="0.2">
      <c r="A229">
        <v>267</v>
      </c>
      <c r="B229" s="1">
        <v>45307</v>
      </c>
      <c r="C229" s="2">
        <v>0.52083333333333337</v>
      </c>
      <c r="D229" s="2">
        <v>0.54166666666666663</v>
      </c>
      <c r="E229" t="s">
        <v>12</v>
      </c>
      <c r="F229">
        <v>2</v>
      </c>
      <c r="G229">
        <v>8</v>
      </c>
      <c r="H229">
        <v>2</v>
      </c>
      <c r="I229" t="s">
        <v>22</v>
      </c>
      <c r="J229" t="s">
        <v>18</v>
      </c>
      <c r="K229">
        <v>29.999999999999893</v>
      </c>
      <c r="L229">
        <v>0.25</v>
      </c>
      <c r="M229">
        <v>0</v>
      </c>
      <c r="N229" t="s">
        <v>73</v>
      </c>
      <c r="O229" t="s">
        <v>98</v>
      </c>
      <c r="P229" t="s">
        <v>113</v>
      </c>
      <c r="Q229" t="s">
        <v>118</v>
      </c>
      <c r="R229" t="s">
        <v>118</v>
      </c>
      <c r="S229">
        <v>227</v>
      </c>
      <c r="T229">
        <v>228</v>
      </c>
    </row>
    <row r="230" spans="1:20" x14ac:dyDescent="0.2">
      <c r="A230">
        <v>1538</v>
      </c>
      <c r="B230" s="1">
        <v>45437</v>
      </c>
      <c r="C230" s="2">
        <v>0.52083333333333337</v>
      </c>
      <c r="D230" s="2">
        <v>0.54166666666666663</v>
      </c>
      <c r="E230" t="s">
        <v>12</v>
      </c>
      <c r="F230">
        <v>2</v>
      </c>
      <c r="G230">
        <v>8</v>
      </c>
      <c r="H230">
        <v>4</v>
      </c>
      <c r="I230" t="s">
        <v>22</v>
      </c>
      <c r="J230" t="s">
        <v>18</v>
      </c>
      <c r="K230">
        <v>29.999999999999893</v>
      </c>
      <c r="L230">
        <v>0.5</v>
      </c>
      <c r="M230">
        <v>0</v>
      </c>
      <c r="N230" t="s">
        <v>77</v>
      </c>
      <c r="O230" t="s">
        <v>102</v>
      </c>
      <c r="P230" t="s">
        <v>113</v>
      </c>
      <c r="Q230" t="s">
        <v>118</v>
      </c>
      <c r="R230" t="s">
        <v>118</v>
      </c>
      <c r="S230">
        <v>228</v>
      </c>
      <c r="T230">
        <v>229</v>
      </c>
    </row>
    <row r="231" spans="1:20" x14ac:dyDescent="0.2">
      <c r="A231">
        <v>2443</v>
      </c>
      <c r="B231" s="1">
        <v>45386</v>
      </c>
      <c r="C231" s="2">
        <v>0.52083333333333337</v>
      </c>
      <c r="D231" s="2">
        <v>0.54166666666666663</v>
      </c>
      <c r="E231" t="s">
        <v>12</v>
      </c>
      <c r="F231">
        <v>2</v>
      </c>
      <c r="G231">
        <v>8</v>
      </c>
      <c r="H231">
        <v>1</v>
      </c>
      <c r="I231" t="s">
        <v>22</v>
      </c>
      <c r="J231" t="s">
        <v>23</v>
      </c>
      <c r="K231">
        <v>29.999999999999893</v>
      </c>
      <c r="L231">
        <v>0.125</v>
      </c>
      <c r="M231">
        <v>0</v>
      </c>
      <c r="N231" t="s">
        <v>75</v>
      </c>
      <c r="O231" t="s">
        <v>101</v>
      </c>
      <c r="P231" t="s">
        <v>113</v>
      </c>
      <c r="Q231" t="s">
        <v>117</v>
      </c>
      <c r="R231" t="s">
        <v>118</v>
      </c>
      <c r="S231">
        <v>229</v>
      </c>
      <c r="T231">
        <v>230</v>
      </c>
    </row>
    <row r="232" spans="1:20" x14ac:dyDescent="0.2">
      <c r="A232">
        <v>1806</v>
      </c>
      <c r="B232" s="1">
        <v>45575</v>
      </c>
      <c r="C232" s="2">
        <v>0.52083333333333337</v>
      </c>
      <c r="D232" s="2">
        <v>0.60416666666666663</v>
      </c>
      <c r="E232" t="s">
        <v>12</v>
      </c>
      <c r="F232">
        <v>2</v>
      </c>
      <c r="G232">
        <v>8</v>
      </c>
      <c r="H232">
        <v>5</v>
      </c>
      <c r="I232" t="s">
        <v>41</v>
      </c>
      <c r="J232" t="s">
        <v>28</v>
      </c>
      <c r="K232">
        <v>119.99999999999989</v>
      </c>
      <c r="L232">
        <v>0.625</v>
      </c>
      <c r="M232">
        <v>0</v>
      </c>
      <c r="N232" t="s">
        <v>75</v>
      </c>
      <c r="O232" t="s">
        <v>107</v>
      </c>
      <c r="P232" t="s">
        <v>113</v>
      </c>
      <c r="Q232" t="s">
        <v>118</v>
      </c>
      <c r="R232" t="s">
        <v>124</v>
      </c>
      <c r="S232">
        <v>230</v>
      </c>
      <c r="T232">
        <v>231</v>
      </c>
    </row>
    <row r="233" spans="1:20" x14ac:dyDescent="0.2">
      <c r="A233">
        <v>2498</v>
      </c>
      <c r="B233" s="1">
        <v>45451</v>
      </c>
      <c r="C233" s="2">
        <v>0.52083333333333337</v>
      </c>
      <c r="D233" s="2">
        <v>0.54166666666666663</v>
      </c>
      <c r="E233" t="s">
        <v>12</v>
      </c>
      <c r="F233">
        <v>2</v>
      </c>
      <c r="G233">
        <v>8</v>
      </c>
      <c r="H233">
        <v>5</v>
      </c>
      <c r="I233" t="s">
        <v>27</v>
      </c>
      <c r="J233" t="s">
        <v>40</v>
      </c>
      <c r="K233">
        <v>29.999999999999893</v>
      </c>
      <c r="L233">
        <v>0.625</v>
      </c>
      <c r="M233">
        <v>0</v>
      </c>
      <c r="N233" t="s">
        <v>77</v>
      </c>
      <c r="O233" t="s">
        <v>103</v>
      </c>
      <c r="P233" t="s">
        <v>113</v>
      </c>
      <c r="Q233" t="s">
        <v>118</v>
      </c>
      <c r="R233" t="s">
        <v>118</v>
      </c>
      <c r="S233">
        <v>231</v>
      </c>
      <c r="T233">
        <v>232</v>
      </c>
    </row>
    <row r="234" spans="1:20" x14ac:dyDescent="0.2">
      <c r="A234">
        <v>2558</v>
      </c>
      <c r="B234" s="1">
        <v>45504</v>
      </c>
      <c r="C234" s="2">
        <v>0.52083333333333337</v>
      </c>
      <c r="D234" s="2">
        <v>0.60416666666666663</v>
      </c>
      <c r="E234" t="s">
        <v>12</v>
      </c>
      <c r="F234">
        <v>2</v>
      </c>
      <c r="G234">
        <v>8</v>
      </c>
      <c r="H234">
        <v>6</v>
      </c>
      <c r="I234" t="s">
        <v>17</v>
      </c>
      <c r="J234" t="s">
        <v>28</v>
      </c>
      <c r="K234">
        <v>119.99999999999989</v>
      </c>
      <c r="L234">
        <v>0.75</v>
      </c>
      <c r="M234">
        <v>0</v>
      </c>
      <c r="N234" t="s">
        <v>74</v>
      </c>
      <c r="O234" t="s">
        <v>104</v>
      </c>
      <c r="P234" t="s">
        <v>113</v>
      </c>
      <c r="Q234" t="s">
        <v>118</v>
      </c>
      <c r="R234" t="s">
        <v>124</v>
      </c>
      <c r="S234">
        <v>232</v>
      </c>
      <c r="T234">
        <v>233</v>
      </c>
    </row>
    <row r="235" spans="1:20" x14ac:dyDescent="0.2">
      <c r="A235">
        <v>555</v>
      </c>
      <c r="B235" s="1">
        <v>45481</v>
      </c>
      <c r="C235" s="2">
        <v>0.52083333333333337</v>
      </c>
      <c r="D235" s="2">
        <v>0.54166666666666663</v>
      </c>
      <c r="E235" t="s">
        <v>12</v>
      </c>
      <c r="F235">
        <v>2</v>
      </c>
      <c r="G235">
        <v>8</v>
      </c>
      <c r="H235">
        <v>11</v>
      </c>
      <c r="I235" t="s">
        <v>22</v>
      </c>
      <c r="J235" t="s">
        <v>14</v>
      </c>
      <c r="K235">
        <v>29.999999999999893</v>
      </c>
      <c r="L235">
        <v>1.375</v>
      </c>
      <c r="M235">
        <v>1</v>
      </c>
      <c r="N235" t="s">
        <v>72</v>
      </c>
      <c r="O235" t="s">
        <v>104</v>
      </c>
      <c r="P235" t="s">
        <v>113</v>
      </c>
      <c r="Q235" t="s">
        <v>118</v>
      </c>
      <c r="R235" t="s">
        <v>118</v>
      </c>
      <c r="S235">
        <v>233</v>
      </c>
      <c r="T235">
        <v>234</v>
      </c>
    </row>
    <row r="236" spans="1:20" x14ac:dyDescent="0.2">
      <c r="A236">
        <v>1544</v>
      </c>
      <c r="B236" s="1">
        <v>45450</v>
      </c>
      <c r="C236" s="2">
        <v>0.52083333333333337</v>
      </c>
      <c r="D236" s="2">
        <v>0.58333333333333337</v>
      </c>
      <c r="E236" t="s">
        <v>12</v>
      </c>
      <c r="F236">
        <v>2</v>
      </c>
      <c r="G236">
        <v>8</v>
      </c>
      <c r="H236">
        <v>5</v>
      </c>
      <c r="I236" t="s">
        <v>17</v>
      </c>
      <c r="J236" t="s">
        <v>23</v>
      </c>
      <c r="K236">
        <v>90</v>
      </c>
      <c r="L236">
        <v>0.625</v>
      </c>
      <c r="M236">
        <v>0</v>
      </c>
      <c r="N236" t="s">
        <v>76</v>
      </c>
      <c r="O236" t="s">
        <v>103</v>
      </c>
      <c r="P236" t="s">
        <v>113</v>
      </c>
      <c r="Q236" t="s">
        <v>118</v>
      </c>
      <c r="R236" t="s">
        <v>118</v>
      </c>
      <c r="S236">
        <v>234</v>
      </c>
      <c r="T236">
        <v>235</v>
      </c>
    </row>
    <row r="237" spans="1:20" x14ac:dyDescent="0.2">
      <c r="A237">
        <v>2969</v>
      </c>
      <c r="B237" s="1">
        <v>45407</v>
      </c>
      <c r="C237" s="2">
        <v>0.5</v>
      </c>
      <c r="D237" s="2">
        <v>0.52083333333333337</v>
      </c>
      <c r="E237" t="s">
        <v>12</v>
      </c>
      <c r="F237">
        <v>2</v>
      </c>
      <c r="G237">
        <v>8</v>
      </c>
      <c r="H237">
        <v>1</v>
      </c>
      <c r="I237" t="s">
        <v>39</v>
      </c>
      <c r="J237" t="s">
        <v>40</v>
      </c>
      <c r="K237">
        <v>30.000000000000053</v>
      </c>
      <c r="L237">
        <v>0.125</v>
      </c>
      <c r="M237">
        <v>0</v>
      </c>
      <c r="N237" t="s">
        <v>75</v>
      </c>
      <c r="O237" t="s">
        <v>101</v>
      </c>
      <c r="P237" t="s">
        <v>113</v>
      </c>
      <c r="Q237" t="s">
        <v>117</v>
      </c>
      <c r="R237" t="s">
        <v>118</v>
      </c>
      <c r="S237">
        <v>235</v>
      </c>
      <c r="T237">
        <v>236</v>
      </c>
    </row>
    <row r="238" spans="1:20" x14ac:dyDescent="0.2">
      <c r="A238">
        <v>440</v>
      </c>
      <c r="B238" s="1">
        <v>45463</v>
      </c>
      <c r="C238" s="2">
        <v>0.5</v>
      </c>
      <c r="D238" s="2">
        <v>0.52083333333333337</v>
      </c>
      <c r="E238" t="s">
        <v>12</v>
      </c>
      <c r="F238">
        <v>2</v>
      </c>
      <c r="G238">
        <v>8</v>
      </c>
      <c r="H238">
        <v>7</v>
      </c>
      <c r="I238" t="s">
        <v>17</v>
      </c>
      <c r="J238" t="s">
        <v>28</v>
      </c>
      <c r="K238">
        <v>30.000000000000053</v>
      </c>
      <c r="L238">
        <v>0.875</v>
      </c>
      <c r="M238">
        <v>0</v>
      </c>
      <c r="N238" t="s">
        <v>75</v>
      </c>
      <c r="O238" t="s">
        <v>103</v>
      </c>
      <c r="P238" t="s">
        <v>113</v>
      </c>
      <c r="Q238" t="s">
        <v>118</v>
      </c>
      <c r="R238" t="s">
        <v>118</v>
      </c>
      <c r="S238">
        <v>236</v>
      </c>
      <c r="T238">
        <v>237</v>
      </c>
    </row>
    <row r="239" spans="1:20" x14ac:dyDescent="0.2">
      <c r="A239">
        <v>2282</v>
      </c>
      <c r="B239" s="1">
        <v>45374</v>
      </c>
      <c r="C239" s="2">
        <v>0.5</v>
      </c>
      <c r="D239" s="2">
        <v>0.58333333333333337</v>
      </c>
      <c r="E239" t="s">
        <v>12</v>
      </c>
      <c r="F239">
        <v>2</v>
      </c>
      <c r="G239">
        <v>8</v>
      </c>
      <c r="H239">
        <v>6</v>
      </c>
      <c r="I239" t="s">
        <v>17</v>
      </c>
      <c r="J239" t="s">
        <v>28</v>
      </c>
      <c r="K239">
        <v>120.00000000000006</v>
      </c>
      <c r="L239">
        <v>0.75</v>
      </c>
      <c r="M239">
        <v>0</v>
      </c>
      <c r="N239" t="s">
        <v>77</v>
      </c>
      <c r="O239" t="s">
        <v>100</v>
      </c>
      <c r="P239" t="s">
        <v>113</v>
      </c>
      <c r="Q239" t="s">
        <v>118</v>
      </c>
      <c r="R239" t="s">
        <v>124</v>
      </c>
      <c r="S239">
        <v>237</v>
      </c>
      <c r="T239">
        <v>238</v>
      </c>
    </row>
    <row r="240" spans="1:20" x14ac:dyDescent="0.2">
      <c r="A240">
        <v>6</v>
      </c>
      <c r="B240" s="1">
        <v>45467</v>
      </c>
      <c r="C240" s="2">
        <v>0.5</v>
      </c>
      <c r="D240" s="2">
        <v>0.5625</v>
      </c>
      <c r="E240" t="s">
        <v>12</v>
      </c>
      <c r="F240">
        <v>2</v>
      </c>
      <c r="G240">
        <v>8</v>
      </c>
      <c r="H240">
        <v>1</v>
      </c>
      <c r="I240" t="s">
        <v>17</v>
      </c>
      <c r="J240" t="s">
        <v>30</v>
      </c>
      <c r="K240">
        <v>90</v>
      </c>
      <c r="L240">
        <v>0.125</v>
      </c>
      <c r="M240">
        <v>0</v>
      </c>
      <c r="N240" t="s">
        <v>72</v>
      </c>
      <c r="O240" t="s">
        <v>103</v>
      </c>
      <c r="P240" t="s">
        <v>113</v>
      </c>
      <c r="Q240" t="s">
        <v>117</v>
      </c>
      <c r="R240" t="s">
        <v>118</v>
      </c>
      <c r="S240">
        <v>238</v>
      </c>
      <c r="T240">
        <v>239</v>
      </c>
    </row>
    <row r="241" spans="1:20" x14ac:dyDescent="0.2">
      <c r="A241">
        <v>751</v>
      </c>
      <c r="B241" s="1">
        <v>45506</v>
      </c>
      <c r="C241" s="2">
        <v>0.5</v>
      </c>
      <c r="D241" s="2">
        <v>0.54166666666666663</v>
      </c>
      <c r="E241" t="s">
        <v>12</v>
      </c>
      <c r="F241">
        <v>2</v>
      </c>
      <c r="G241">
        <v>8</v>
      </c>
      <c r="H241">
        <v>7</v>
      </c>
      <c r="I241" t="s">
        <v>39</v>
      </c>
      <c r="J241" t="s">
        <v>23</v>
      </c>
      <c r="K241">
        <v>59.999999999999943</v>
      </c>
      <c r="L241">
        <v>0.875</v>
      </c>
      <c r="M241">
        <v>0</v>
      </c>
      <c r="N241" t="s">
        <v>76</v>
      </c>
      <c r="O241" t="s">
        <v>105</v>
      </c>
      <c r="P241" t="s">
        <v>113</v>
      </c>
      <c r="Q241" t="s">
        <v>118</v>
      </c>
      <c r="R241" t="s">
        <v>118</v>
      </c>
      <c r="S241">
        <v>239</v>
      </c>
      <c r="T241">
        <v>240</v>
      </c>
    </row>
    <row r="242" spans="1:20" x14ac:dyDescent="0.2">
      <c r="A242">
        <v>908</v>
      </c>
      <c r="B242" s="1">
        <v>45514</v>
      </c>
      <c r="C242" s="2">
        <v>0.5</v>
      </c>
      <c r="D242" s="2">
        <v>0.54166666666666663</v>
      </c>
      <c r="E242" t="s">
        <v>12</v>
      </c>
      <c r="F242">
        <v>2</v>
      </c>
      <c r="G242">
        <v>8</v>
      </c>
      <c r="H242">
        <v>4</v>
      </c>
      <c r="I242" t="s">
        <v>17</v>
      </c>
      <c r="J242" t="s">
        <v>40</v>
      </c>
      <c r="K242">
        <v>59.999999999999943</v>
      </c>
      <c r="L242">
        <v>0.5</v>
      </c>
      <c r="M242">
        <v>0</v>
      </c>
      <c r="N242" t="s">
        <v>77</v>
      </c>
      <c r="O242" t="s">
        <v>105</v>
      </c>
      <c r="P242" t="s">
        <v>113</v>
      </c>
      <c r="Q242" t="s">
        <v>118</v>
      </c>
      <c r="R242" t="s">
        <v>118</v>
      </c>
      <c r="S242">
        <v>240</v>
      </c>
      <c r="T242">
        <v>241</v>
      </c>
    </row>
    <row r="243" spans="1:20" x14ac:dyDescent="0.2">
      <c r="A243">
        <v>724</v>
      </c>
      <c r="B243" s="1">
        <v>45296</v>
      </c>
      <c r="C243" s="2">
        <v>0.5</v>
      </c>
      <c r="D243" s="2">
        <v>0.52083333333333337</v>
      </c>
      <c r="E243" t="s">
        <v>12</v>
      </c>
      <c r="F243">
        <v>2</v>
      </c>
      <c r="G243">
        <v>8</v>
      </c>
      <c r="H243">
        <v>6</v>
      </c>
      <c r="I243" t="s">
        <v>27</v>
      </c>
      <c r="J243" t="s">
        <v>14</v>
      </c>
      <c r="K243">
        <v>30.000000000000053</v>
      </c>
      <c r="L243">
        <v>0.75</v>
      </c>
      <c r="M243">
        <v>0</v>
      </c>
      <c r="N243" t="s">
        <v>76</v>
      </c>
      <c r="O243" t="s">
        <v>98</v>
      </c>
      <c r="P243" t="s">
        <v>113</v>
      </c>
      <c r="Q243" t="s">
        <v>118</v>
      </c>
      <c r="R243" t="s">
        <v>118</v>
      </c>
      <c r="S243">
        <v>241</v>
      </c>
      <c r="T243">
        <v>242</v>
      </c>
    </row>
    <row r="244" spans="1:20" x14ac:dyDescent="0.2">
      <c r="A244">
        <v>717</v>
      </c>
      <c r="B244" s="1">
        <v>45448</v>
      </c>
      <c r="C244" s="2">
        <v>0.5</v>
      </c>
      <c r="D244" s="2">
        <v>0.54166666666666663</v>
      </c>
      <c r="E244" t="s">
        <v>12</v>
      </c>
      <c r="F244">
        <v>2</v>
      </c>
      <c r="G244">
        <v>8</v>
      </c>
      <c r="H244">
        <v>4</v>
      </c>
      <c r="I244" t="s">
        <v>27</v>
      </c>
      <c r="J244" t="s">
        <v>40</v>
      </c>
      <c r="K244">
        <v>59.999999999999943</v>
      </c>
      <c r="L244">
        <v>0.5</v>
      </c>
      <c r="M244">
        <v>0</v>
      </c>
      <c r="N244" t="s">
        <v>74</v>
      </c>
      <c r="O244" t="s">
        <v>103</v>
      </c>
      <c r="P244" t="s">
        <v>113</v>
      </c>
      <c r="Q244" t="s">
        <v>118</v>
      </c>
      <c r="R244" t="s">
        <v>118</v>
      </c>
      <c r="S244">
        <v>242</v>
      </c>
      <c r="T244">
        <v>243</v>
      </c>
    </row>
    <row r="245" spans="1:20" x14ac:dyDescent="0.2">
      <c r="A245">
        <v>2891</v>
      </c>
      <c r="B245" s="1">
        <v>45648</v>
      </c>
      <c r="C245" s="2">
        <v>0.5</v>
      </c>
      <c r="D245" s="2">
        <v>0.5625</v>
      </c>
      <c r="E245" t="s">
        <v>12</v>
      </c>
      <c r="F245">
        <v>2</v>
      </c>
      <c r="G245">
        <v>8</v>
      </c>
      <c r="H245">
        <v>5</v>
      </c>
      <c r="I245" t="s">
        <v>39</v>
      </c>
      <c r="J245" t="s">
        <v>23</v>
      </c>
      <c r="K245">
        <v>90</v>
      </c>
      <c r="L245">
        <v>0.625</v>
      </c>
      <c r="M245">
        <v>0</v>
      </c>
      <c r="N245" t="s">
        <v>71</v>
      </c>
      <c r="O245" t="s">
        <v>109</v>
      </c>
      <c r="P245" t="s">
        <v>113</v>
      </c>
      <c r="Q245" t="s">
        <v>118</v>
      </c>
      <c r="R245" t="s">
        <v>118</v>
      </c>
      <c r="S245">
        <v>243</v>
      </c>
      <c r="T245">
        <v>244</v>
      </c>
    </row>
    <row r="246" spans="1:20" x14ac:dyDescent="0.2">
      <c r="A246">
        <v>2304</v>
      </c>
      <c r="B246" s="1">
        <v>45567</v>
      </c>
      <c r="C246" s="2">
        <v>0.5</v>
      </c>
      <c r="D246" s="2">
        <v>0.5625</v>
      </c>
      <c r="E246" t="s">
        <v>12</v>
      </c>
      <c r="F246">
        <v>2</v>
      </c>
      <c r="G246">
        <v>8</v>
      </c>
      <c r="H246">
        <v>8</v>
      </c>
      <c r="I246" t="s">
        <v>27</v>
      </c>
      <c r="J246" t="s">
        <v>40</v>
      </c>
      <c r="K246">
        <v>90</v>
      </c>
      <c r="L246">
        <v>1</v>
      </c>
      <c r="M246">
        <v>0</v>
      </c>
      <c r="N246" t="s">
        <v>74</v>
      </c>
      <c r="O246" t="s">
        <v>107</v>
      </c>
      <c r="P246" t="s">
        <v>113</v>
      </c>
      <c r="Q246" t="s">
        <v>118</v>
      </c>
      <c r="R246" t="s">
        <v>118</v>
      </c>
      <c r="S246">
        <v>244</v>
      </c>
      <c r="T246">
        <v>245</v>
      </c>
    </row>
    <row r="247" spans="1:20" x14ac:dyDescent="0.2">
      <c r="A247">
        <v>2590</v>
      </c>
      <c r="B247" s="1">
        <v>45318</v>
      </c>
      <c r="C247" s="2">
        <v>0.5</v>
      </c>
      <c r="D247" s="2">
        <v>0.5625</v>
      </c>
      <c r="E247" t="s">
        <v>12</v>
      </c>
      <c r="F247">
        <v>2</v>
      </c>
      <c r="G247">
        <v>8</v>
      </c>
      <c r="H247">
        <v>11</v>
      </c>
      <c r="I247" t="s">
        <v>41</v>
      </c>
      <c r="J247" t="s">
        <v>40</v>
      </c>
      <c r="K247">
        <v>90</v>
      </c>
      <c r="L247">
        <v>1.375</v>
      </c>
      <c r="M247">
        <v>1</v>
      </c>
      <c r="N247" t="s">
        <v>77</v>
      </c>
      <c r="O247" t="s">
        <v>98</v>
      </c>
      <c r="P247" t="s">
        <v>113</v>
      </c>
      <c r="Q247" t="s">
        <v>118</v>
      </c>
      <c r="R247" t="s">
        <v>118</v>
      </c>
      <c r="S247">
        <v>245</v>
      </c>
      <c r="T247">
        <v>246</v>
      </c>
    </row>
    <row r="248" spans="1:20" x14ac:dyDescent="0.2">
      <c r="A248">
        <v>455</v>
      </c>
      <c r="B248" s="1">
        <v>45372</v>
      </c>
      <c r="C248" s="2">
        <v>0.5</v>
      </c>
      <c r="D248" s="2">
        <v>0.54166666666666663</v>
      </c>
      <c r="E248" t="s">
        <v>12</v>
      </c>
      <c r="F248">
        <v>2</v>
      </c>
      <c r="G248">
        <v>8</v>
      </c>
      <c r="H248">
        <v>1</v>
      </c>
      <c r="I248" t="s">
        <v>27</v>
      </c>
      <c r="J248" t="s">
        <v>40</v>
      </c>
      <c r="K248">
        <v>59.999999999999943</v>
      </c>
      <c r="L248">
        <v>0.125</v>
      </c>
      <c r="M248">
        <v>0</v>
      </c>
      <c r="N248" t="s">
        <v>75</v>
      </c>
      <c r="O248" t="s">
        <v>100</v>
      </c>
      <c r="P248" t="s">
        <v>113</v>
      </c>
      <c r="Q248" t="s">
        <v>117</v>
      </c>
      <c r="R248" t="s">
        <v>118</v>
      </c>
      <c r="S248">
        <v>246</v>
      </c>
      <c r="T248">
        <v>247</v>
      </c>
    </row>
    <row r="249" spans="1:20" x14ac:dyDescent="0.2">
      <c r="A249">
        <v>1056</v>
      </c>
      <c r="B249" s="1">
        <v>45423</v>
      </c>
      <c r="C249" s="2">
        <v>0.5</v>
      </c>
      <c r="D249" s="2">
        <v>0.58333333333333337</v>
      </c>
      <c r="E249" t="s">
        <v>12</v>
      </c>
      <c r="F249">
        <v>2</v>
      </c>
      <c r="G249">
        <v>8</v>
      </c>
      <c r="H249">
        <v>8</v>
      </c>
      <c r="I249" t="s">
        <v>13</v>
      </c>
      <c r="J249" t="s">
        <v>40</v>
      </c>
      <c r="K249">
        <v>120.00000000000006</v>
      </c>
      <c r="L249">
        <v>1</v>
      </c>
      <c r="M249">
        <v>0</v>
      </c>
      <c r="N249" t="s">
        <v>77</v>
      </c>
      <c r="O249" t="s">
        <v>102</v>
      </c>
      <c r="P249" t="s">
        <v>113</v>
      </c>
      <c r="Q249" t="s">
        <v>118</v>
      </c>
      <c r="R249" t="s">
        <v>124</v>
      </c>
      <c r="S249">
        <v>247</v>
      </c>
      <c r="T249">
        <v>248</v>
      </c>
    </row>
    <row r="250" spans="1:20" x14ac:dyDescent="0.2">
      <c r="A250">
        <v>1895</v>
      </c>
      <c r="B250" s="1">
        <v>45426</v>
      </c>
      <c r="C250" s="2">
        <v>0.5</v>
      </c>
      <c r="D250" s="2">
        <v>0.52083333333333337</v>
      </c>
      <c r="E250" t="s">
        <v>12</v>
      </c>
      <c r="F250">
        <v>2</v>
      </c>
      <c r="G250">
        <v>8</v>
      </c>
      <c r="H250">
        <v>3</v>
      </c>
      <c r="I250" t="s">
        <v>39</v>
      </c>
      <c r="J250" t="s">
        <v>18</v>
      </c>
      <c r="K250">
        <v>30.000000000000053</v>
      </c>
      <c r="L250">
        <v>0.375</v>
      </c>
      <c r="M250">
        <v>0</v>
      </c>
      <c r="N250" t="s">
        <v>73</v>
      </c>
      <c r="O250" t="s">
        <v>102</v>
      </c>
      <c r="P250" t="s">
        <v>113</v>
      </c>
      <c r="Q250" t="s">
        <v>118</v>
      </c>
      <c r="R250" t="s">
        <v>118</v>
      </c>
      <c r="S250">
        <v>248</v>
      </c>
      <c r="T250">
        <v>249</v>
      </c>
    </row>
    <row r="251" spans="1:20" x14ac:dyDescent="0.2">
      <c r="A251">
        <v>1791</v>
      </c>
      <c r="B251" s="1">
        <v>45314</v>
      </c>
      <c r="C251" s="2">
        <v>0.5</v>
      </c>
      <c r="D251" s="2">
        <v>0.5625</v>
      </c>
      <c r="E251" t="s">
        <v>12</v>
      </c>
      <c r="F251">
        <v>2</v>
      </c>
      <c r="G251">
        <v>8</v>
      </c>
      <c r="H251">
        <v>9</v>
      </c>
      <c r="I251" t="s">
        <v>39</v>
      </c>
      <c r="J251" t="s">
        <v>18</v>
      </c>
      <c r="K251">
        <v>90</v>
      </c>
      <c r="L251">
        <v>1.125</v>
      </c>
      <c r="M251">
        <v>1</v>
      </c>
      <c r="N251" t="s">
        <v>73</v>
      </c>
      <c r="O251" t="s">
        <v>98</v>
      </c>
      <c r="P251" t="s">
        <v>113</v>
      </c>
      <c r="Q251" t="s">
        <v>118</v>
      </c>
      <c r="R251" t="s">
        <v>118</v>
      </c>
      <c r="S251">
        <v>249</v>
      </c>
      <c r="T251">
        <v>250</v>
      </c>
    </row>
    <row r="252" spans="1:20" x14ac:dyDescent="0.2">
      <c r="A252">
        <v>105</v>
      </c>
      <c r="B252" s="1">
        <v>45349</v>
      </c>
      <c r="C252" s="2">
        <v>0.5</v>
      </c>
      <c r="D252" s="2">
        <v>0.52083333333333337</v>
      </c>
      <c r="E252" t="s">
        <v>12</v>
      </c>
      <c r="F252">
        <v>2</v>
      </c>
      <c r="G252">
        <v>8</v>
      </c>
      <c r="H252">
        <v>4</v>
      </c>
      <c r="I252" t="s">
        <v>22</v>
      </c>
      <c r="J252" t="s">
        <v>23</v>
      </c>
      <c r="K252">
        <v>30.000000000000053</v>
      </c>
      <c r="L252">
        <v>0.5</v>
      </c>
      <c r="M252">
        <v>0</v>
      </c>
      <c r="N252" t="s">
        <v>73</v>
      </c>
      <c r="O252" t="s">
        <v>99</v>
      </c>
      <c r="P252" t="s">
        <v>113</v>
      </c>
      <c r="Q252" t="s">
        <v>118</v>
      </c>
      <c r="R252" t="s">
        <v>118</v>
      </c>
      <c r="S252">
        <v>250</v>
      </c>
      <c r="T252">
        <v>251</v>
      </c>
    </row>
    <row r="253" spans="1:20" x14ac:dyDescent="0.2">
      <c r="A253">
        <v>364</v>
      </c>
      <c r="B253" s="1">
        <v>45320</v>
      </c>
      <c r="C253" s="2">
        <v>0.5</v>
      </c>
      <c r="D253" s="2">
        <v>0.5625</v>
      </c>
      <c r="E253" t="s">
        <v>12</v>
      </c>
      <c r="F253">
        <v>2</v>
      </c>
      <c r="G253">
        <v>8</v>
      </c>
      <c r="H253">
        <v>8</v>
      </c>
      <c r="I253" t="s">
        <v>39</v>
      </c>
      <c r="J253" t="s">
        <v>14</v>
      </c>
      <c r="K253">
        <v>90</v>
      </c>
      <c r="L253">
        <v>1</v>
      </c>
      <c r="M253">
        <v>0</v>
      </c>
      <c r="N253" t="s">
        <v>72</v>
      </c>
      <c r="O253" t="s">
        <v>98</v>
      </c>
      <c r="P253" t="s">
        <v>113</v>
      </c>
      <c r="Q253" t="s">
        <v>118</v>
      </c>
      <c r="R253" t="s">
        <v>118</v>
      </c>
      <c r="S253">
        <v>251</v>
      </c>
      <c r="T253">
        <v>252</v>
      </c>
    </row>
    <row r="254" spans="1:20" x14ac:dyDescent="0.2">
      <c r="A254">
        <v>2722</v>
      </c>
      <c r="B254" s="1">
        <v>45347</v>
      </c>
      <c r="C254" s="2">
        <v>0.5</v>
      </c>
      <c r="D254" s="2">
        <v>0.58333333333333337</v>
      </c>
      <c r="E254" t="s">
        <v>12</v>
      </c>
      <c r="F254">
        <v>2</v>
      </c>
      <c r="G254">
        <v>8</v>
      </c>
      <c r="H254">
        <v>11</v>
      </c>
      <c r="I254" t="s">
        <v>42</v>
      </c>
      <c r="J254" t="s">
        <v>18</v>
      </c>
      <c r="K254">
        <v>120.00000000000006</v>
      </c>
      <c r="L254">
        <v>1.375</v>
      </c>
      <c r="M254">
        <v>1</v>
      </c>
      <c r="N254" t="s">
        <v>71</v>
      </c>
      <c r="O254" t="s">
        <v>99</v>
      </c>
      <c r="P254" t="s">
        <v>113</v>
      </c>
      <c r="Q254" t="s">
        <v>118</v>
      </c>
      <c r="R254" t="s">
        <v>124</v>
      </c>
      <c r="S254">
        <v>252</v>
      </c>
      <c r="T254">
        <v>253</v>
      </c>
    </row>
    <row r="255" spans="1:20" x14ac:dyDescent="0.2">
      <c r="A255">
        <v>1583</v>
      </c>
      <c r="B255" s="1">
        <v>45595</v>
      </c>
      <c r="C255" s="2">
        <v>0.5</v>
      </c>
      <c r="D255" s="2">
        <v>0.58333333333333337</v>
      </c>
      <c r="E255" t="s">
        <v>12</v>
      </c>
      <c r="F255">
        <v>2</v>
      </c>
      <c r="G255">
        <v>8</v>
      </c>
      <c r="H255">
        <v>10</v>
      </c>
      <c r="I255" t="s">
        <v>42</v>
      </c>
      <c r="J255" t="s">
        <v>18</v>
      </c>
      <c r="K255">
        <v>120.00000000000006</v>
      </c>
      <c r="L255">
        <v>1.25</v>
      </c>
      <c r="M255">
        <v>1</v>
      </c>
      <c r="N255" t="s">
        <v>74</v>
      </c>
      <c r="O255" t="s">
        <v>107</v>
      </c>
      <c r="P255" t="s">
        <v>113</v>
      </c>
      <c r="Q255" t="s">
        <v>118</v>
      </c>
      <c r="R255" t="s">
        <v>124</v>
      </c>
      <c r="S255">
        <v>253</v>
      </c>
      <c r="T255">
        <v>254</v>
      </c>
    </row>
    <row r="256" spans="1:20" x14ac:dyDescent="0.2">
      <c r="A256">
        <v>1795</v>
      </c>
      <c r="B256" s="1">
        <v>45341</v>
      </c>
      <c r="C256" s="2">
        <v>0.5</v>
      </c>
      <c r="D256" s="2">
        <v>0.52083333333333337</v>
      </c>
      <c r="E256" t="s">
        <v>12</v>
      </c>
      <c r="F256">
        <v>2</v>
      </c>
      <c r="G256">
        <v>8</v>
      </c>
      <c r="H256">
        <v>2</v>
      </c>
      <c r="I256" t="s">
        <v>27</v>
      </c>
      <c r="J256" t="s">
        <v>23</v>
      </c>
      <c r="K256">
        <v>30.000000000000053</v>
      </c>
      <c r="L256">
        <v>0.25</v>
      </c>
      <c r="M256">
        <v>0</v>
      </c>
      <c r="N256" t="s">
        <v>72</v>
      </c>
      <c r="O256" t="s">
        <v>99</v>
      </c>
      <c r="P256" t="s">
        <v>113</v>
      </c>
      <c r="Q256" t="s">
        <v>118</v>
      </c>
      <c r="R256" t="s">
        <v>118</v>
      </c>
      <c r="S256">
        <v>254</v>
      </c>
      <c r="T256">
        <v>255</v>
      </c>
    </row>
    <row r="257" spans="1:20" x14ac:dyDescent="0.2">
      <c r="A257">
        <v>658</v>
      </c>
      <c r="B257" s="1">
        <v>45610</v>
      </c>
      <c r="C257" s="2">
        <v>0.5</v>
      </c>
      <c r="D257" s="2">
        <v>0.5625</v>
      </c>
      <c r="E257" t="s">
        <v>12</v>
      </c>
      <c r="F257">
        <v>2</v>
      </c>
      <c r="G257">
        <v>8</v>
      </c>
      <c r="H257">
        <v>4</v>
      </c>
      <c r="I257" t="s">
        <v>13</v>
      </c>
      <c r="J257" t="s">
        <v>28</v>
      </c>
      <c r="K257">
        <v>90</v>
      </c>
      <c r="L257">
        <v>0.5</v>
      </c>
      <c r="M257">
        <v>0</v>
      </c>
      <c r="N257" t="s">
        <v>75</v>
      </c>
      <c r="O257" t="s">
        <v>108</v>
      </c>
      <c r="P257" t="s">
        <v>113</v>
      </c>
      <c r="Q257" t="s">
        <v>118</v>
      </c>
      <c r="R257" t="s">
        <v>118</v>
      </c>
      <c r="S257">
        <v>255</v>
      </c>
      <c r="T257">
        <v>256</v>
      </c>
    </row>
    <row r="258" spans="1:20" x14ac:dyDescent="0.2">
      <c r="A258">
        <v>1950</v>
      </c>
      <c r="B258" s="1">
        <v>45360</v>
      </c>
      <c r="C258" s="2">
        <v>0.5</v>
      </c>
      <c r="D258" s="2">
        <v>0.58333333333333337</v>
      </c>
      <c r="E258" t="s">
        <v>12</v>
      </c>
      <c r="F258">
        <v>2</v>
      </c>
      <c r="G258">
        <v>8</v>
      </c>
      <c r="H258">
        <v>6</v>
      </c>
      <c r="I258" t="s">
        <v>27</v>
      </c>
      <c r="J258" t="s">
        <v>28</v>
      </c>
      <c r="K258">
        <v>120.00000000000006</v>
      </c>
      <c r="L258">
        <v>0.75</v>
      </c>
      <c r="M258">
        <v>0</v>
      </c>
      <c r="N258" t="s">
        <v>77</v>
      </c>
      <c r="O258" t="s">
        <v>100</v>
      </c>
      <c r="P258" t="s">
        <v>113</v>
      </c>
      <c r="Q258" t="s">
        <v>118</v>
      </c>
      <c r="R258" t="s">
        <v>124</v>
      </c>
      <c r="S258">
        <v>256</v>
      </c>
      <c r="T258">
        <v>257</v>
      </c>
    </row>
    <row r="259" spans="1:20" x14ac:dyDescent="0.2">
      <c r="A259">
        <v>1972</v>
      </c>
      <c r="B259" s="1">
        <v>45542</v>
      </c>
      <c r="C259" s="2">
        <v>0.47916666666666669</v>
      </c>
      <c r="D259" s="2">
        <v>0.5625</v>
      </c>
      <c r="E259" t="s">
        <v>12</v>
      </c>
      <c r="F259">
        <v>2</v>
      </c>
      <c r="G259">
        <v>8</v>
      </c>
      <c r="H259">
        <v>2</v>
      </c>
      <c r="I259" t="s">
        <v>39</v>
      </c>
      <c r="J259" t="s">
        <v>40</v>
      </c>
      <c r="K259">
        <v>119.99999999999997</v>
      </c>
      <c r="L259">
        <v>0.25</v>
      </c>
      <c r="M259">
        <v>0</v>
      </c>
      <c r="N259" t="s">
        <v>77</v>
      </c>
      <c r="O259" t="s">
        <v>106</v>
      </c>
      <c r="P259" t="s">
        <v>113</v>
      </c>
      <c r="Q259" t="s">
        <v>118</v>
      </c>
      <c r="R259" t="s">
        <v>124</v>
      </c>
      <c r="S259">
        <v>257</v>
      </c>
      <c r="T259">
        <v>258</v>
      </c>
    </row>
    <row r="260" spans="1:20" x14ac:dyDescent="0.2">
      <c r="A260">
        <v>2153</v>
      </c>
      <c r="B260" s="1">
        <v>45546</v>
      </c>
      <c r="C260" s="2">
        <v>0.47916666666666669</v>
      </c>
      <c r="D260" s="2">
        <v>0.5</v>
      </c>
      <c r="E260" t="s">
        <v>12</v>
      </c>
      <c r="F260">
        <v>2</v>
      </c>
      <c r="G260">
        <v>8</v>
      </c>
      <c r="H260">
        <v>8</v>
      </c>
      <c r="I260" t="s">
        <v>39</v>
      </c>
      <c r="J260" t="s">
        <v>18</v>
      </c>
      <c r="K260">
        <v>29.999999999999972</v>
      </c>
      <c r="L260">
        <v>1</v>
      </c>
      <c r="M260">
        <v>0</v>
      </c>
      <c r="N260" t="s">
        <v>74</v>
      </c>
      <c r="O260" t="s">
        <v>106</v>
      </c>
      <c r="P260" t="s">
        <v>113</v>
      </c>
      <c r="Q260" t="s">
        <v>118</v>
      </c>
      <c r="R260" t="s">
        <v>118</v>
      </c>
      <c r="S260">
        <v>258</v>
      </c>
      <c r="T260">
        <v>259</v>
      </c>
    </row>
    <row r="261" spans="1:20" x14ac:dyDescent="0.2">
      <c r="A261">
        <v>1913</v>
      </c>
      <c r="B261" s="1">
        <v>45312</v>
      </c>
      <c r="C261" s="2">
        <v>0.47916666666666669</v>
      </c>
      <c r="D261" s="2">
        <v>0.54166666666666663</v>
      </c>
      <c r="E261" t="s">
        <v>12</v>
      </c>
      <c r="F261">
        <v>2</v>
      </c>
      <c r="G261">
        <v>8</v>
      </c>
      <c r="H261">
        <v>10</v>
      </c>
      <c r="I261" t="s">
        <v>42</v>
      </c>
      <c r="J261" t="s">
        <v>14</v>
      </c>
      <c r="K261">
        <v>89.999999999999915</v>
      </c>
      <c r="L261">
        <v>1.25</v>
      </c>
      <c r="M261">
        <v>1</v>
      </c>
      <c r="N261" t="s">
        <v>71</v>
      </c>
      <c r="O261" t="s">
        <v>98</v>
      </c>
      <c r="P261" t="s">
        <v>113</v>
      </c>
      <c r="Q261" t="s">
        <v>118</v>
      </c>
      <c r="R261" t="s">
        <v>118</v>
      </c>
      <c r="S261">
        <v>259</v>
      </c>
      <c r="T261">
        <v>260</v>
      </c>
    </row>
    <row r="262" spans="1:20" x14ac:dyDescent="0.2">
      <c r="A262">
        <v>353</v>
      </c>
      <c r="B262" s="1">
        <v>45466</v>
      </c>
      <c r="C262" s="2">
        <v>0.47916666666666669</v>
      </c>
      <c r="D262" s="2">
        <v>0.54166666666666663</v>
      </c>
      <c r="E262" t="s">
        <v>12</v>
      </c>
      <c r="F262">
        <v>2</v>
      </c>
      <c r="G262">
        <v>8</v>
      </c>
      <c r="H262">
        <v>8</v>
      </c>
      <c r="I262" t="s">
        <v>41</v>
      </c>
      <c r="J262" t="s">
        <v>30</v>
      </c>
      <c r="K262">
        <v>89.999999999999915</v>
      </c>
      <c r="L262">
        <v>1</v>
      </c>
      <c r="M262">
        <v>0</v>
      </c>
      <c r="N262" t="s">
        <v>71</v>
      </c>
      <c r="O262" t="s">
        <v>103</v>
      </c>
      <c r="P262" t="s">
        <v>113</v>
      </c>
      <c r="Q262" t="s">
        <v>118</v>
      </c>
      <c r="R262" t="s">
        <v>118</v>
      </c>
      <c r="S262">
        <v>260</v>
      </c>
      <c r="T262">
        <v>261</v>
      </c>
    </row>
    <row r="263" spans="1:20" x14ac:dyDescent="0.2">
      <c r="A263">
        <v>2006</v>
      </c>
      <c r="B263" s="1">
        <v>45432</v>
      </c>
      <c r="C263" s="2">
        <v>0.47916666666666669</v>
      </c>
      <c r="D263" s="2">
        <v>0.5</v>
      </c>
      <c r="E263" t="s">
        <v>12</v>
      </c>
      <c r="F263">
        <v>2</v>
      </c>
      <c r="G263">
        <v>8</v>
      </c>
      <c r="H263">
        <v>1</v>
      </c>
      <c r="I263" t="s">
        <v>22</v>
      </c>
      <c r="J263" t="s">
        <v>28</v>
      </c>
      <c r="K263">
        <v>29.999999999999972</v>
      </c>
      <c r="L263">
        <v>0.125</v>
      </c>
      <c r="M263">
        <v>0</v>
      </c>
      <c r="N263" t="s">
        <v>72</v>
      </c>
      <c r="O263" t="s">
        <v>102</v>
      </c>
      <c r="P263" t="s">
        <v>113</v>
      </c>
      <c r="Q263" t="s">
        <v>117</v>
      </c>
      <c r="R263" t="s">
        <v>118</v>
      </c>
      <c r="S263">
        <v>261</v>
      </c>
      <c r="T263">
        <v>262</v>
      </c>
    </row>
    <row r="264" spans="1:20" x14ac:dyDescent="0.2">
      <c r="A264">
        <v>363</v>
      </c>
      <c r="B264" s="1">
        <v>45382</v>
      </c>
      <c r="C264" s="2">
        <v>0.47916666666666669</v>
      </c>
      <c r="D264" s="2">
        <v>0.5625</v>
      </c>
      <c r="E264" t="s">
        <v>12</v>
      </c>
      <c r="F264">
        <v>2</v>
      </c>
      <c r="G264">
        <v>8</v>
      </c>
      <c r="H264">
        <v>4</v>
      </c>
      <c r="I264" t="s">
        <v>13</v>
      </c>
      <c r="J264" t="s">
        <v>14</v>
      </c>
      <c r="K264">
        <v>119.99999999999997</v>
      </c>
      <c r="L264">
        <v>0.5</v>
      </c>
      <c r="M264">
        <v>0</v>
      </c>
      <c r="N264" t="s">
        <v>71</v>
      </c>
      <c r="O264" t="s">
        <v>100</v>
      </c>
      <c r="P264" t="s">
        <v>113</v>
      </c>
      <c r="Q264" t="s">
        <v>118</v>
      </c>
      <c r="R264" t="s">
        <v>124</v>
      </c>
      <c r="S264">
        <v>262</v>
      </c>
      <c r="T264">
        <v>263</v>
      </c>
    </row>
    <row r="265" spans="1:20" x14ac:dyDescent="0.2">
      <c r="A265">
        <v>2208</v>
      </c>
      <c r="B265" s="1">
        <v>45635</v>
      </c>
      <c r="C265" s="2">
        <v>0.47916666666666669</v>
      </c>
      <c r="D265" s="2">
        <v>0.5625</v>
      </c>
      <c r="E265" t="s">
        <v>12</v>
      </c>
      <c r="F265">
        <v>2</v>
      </c>
      <c r="G265">
        <v>8</v>
      </c>
      <c r="H265">
        <v>8</v>
      </c>
      <c r="I265" t="s">
        <v>42</v>
      </c>
      <c r="J265" t="s">
        <v>23</v>
      </c>
      <c r="K265">
        <v>119.99999999999997</v>
      </c>
      <c r="L265">
        <v>1</v>
      </c>
      <c r="M265">
        <v>0</v>
      </c>
      <c r="N265" t="s">
        <v>72</v>
      </c>
      <c r="O265" t="s">
        <v>109</v>
      </c>
      <c r="P265" t="s">
        <v>113</v>
      </c>
      <c r="Q265" t="s">
        <v>118</v>
      </c>
      <c r="R265" t="s">
        <v>124</v>
      </c>
      <c r="S265">
        <v>263</v>
      </c>
      <c r="T265">
        <v>264</v>
      </c>
    </row>
    <row r="266" spans="1:20" x14ac:dyDescent="0.2">
      <c r="A266">
        <v>2519</v>
      </c>
      <c r="B266" s="1">
        <v>45630</v>
      </c>
      <c r="C266" s="2">
        <v>0.47916666666666669</v>
      </c>
      <c r="D266" s="2">
        <v>0.5625</v>
      </c>
      <c r="E266" t="s">
        <v>12</v>
      </c>
      <c r="F266">
        <v>2</v>
      </c>
      <c r="G266">
        <v>8</v>
      </c>
      <c r="H266">
        <v>5</v>
      </c>
      <c r="I266" t="s">
        <v>17</v>
      </c>
      <c r="J266" t="s">
        <v>40</v>
      </c>
      <c r="K266">
        <v>119.99999999999997</v>
      </c>
      <c r="L266">
        <v>0.625</v>
      </c>
      <c r="M266">
        <v>0</v>
      </c>
      <c r="N266" t="s">
        <v>74</v>
      </c>
      <c r="O266" t="s">
        <v>109</v>
      </c>
      <c r="P266" t="s">
        <v>113</v>
      </c>
      <c r="Q266" t="s">
        <v>118</v>
      </c>
      <c r="R266" t="s">
        <v>124</v>
      </c>
      <c r="S266">
        <v>264</v>
      </c>
      <c r="T266">
        <v>265</v>
      </c>
    </row>
    <row r="267" spans="1:20" x14ac:dyDescent="0.2">
      <c r="A267">
        <v>2049</v>
      </c>
      <c r="B267" s="1">
        <v>45384</v>
      </c>
      <c r="C267" s="2">
        <v>0.47916666666666669</v>
      </c>
      <c r="D267" s="2">
        <v>0.5625</v>
      </c>
      <c r="E267" t="s">
        <v>12</v>
      </c>
      <c r="F267">
        <v>2</v>
      </c>
      <c r="G267">
        <v>8</v>
      </c>
      <c r="H267">
        <v>10</v>
      </c>
      <c r="I267" t="s">
        <v>39</v>
      </c>
      <c r="J267" t="s">
        <v>28</v>
      </c>
      <c r="K267">
        <v>119.99999999999997</v>
      </c>
      <c r="L267">
        <v>1.25</v>
      </c>
      <c r="M267">
        <v>1</v>
      </c>
      <c r="N267" t="s">
        <v>73</v>
      </c>
      <c r="O267" t="s">
        <v>101</v>
      </c>
      <c r="P267" t="s">
        <v>113</v>
      </c>
      <c r="Q267" t="s">
        <v>118</v>
      </c>
      <c r="R267" t="s">
        <v>124</v>
      </c>
      <c r="S267">
        <v>265</v>
      </c>
      <c r="T267">
        <v>266</v>
      </c>
    </row>
    <row r="268" spans="1:20" x14ac:dyDescent="0.2">
      <c r="A268">
        <v>115</v>
      </c>
      <c r="B268" s="1">
        <v>45461</v>
      </c>
      <c r="C268" s="2">
        <v>0.47916666666666669</v>
      </c>
      <c r="D268" s="2">
        <v>0.54166666666666663</v>
      </c>
      <c r="E268" t="s">
        <v>12</v>
      </c>
      <c r="F268">
        <v>2</v>
      </c>
      <c r="G268">
        <v>8</v>
      </c>
      <c r="H268">
        <v>6</v>
      </c>
      <c r="I268" t="s">
        <v>22</v>
      </c>
      <c r="J268" t="s">
        <v>40</v>
      </c>
      <c r="K268">
        <v>89.999999999999915</v>
      </c>
      <c r="L268">
        <v>0.75</v>
      </c>
      <c r="M268">
        <v>0</v>
      </c>
      <c r="N268" t="s">
        <v>73</v>
      </c>
      <c r="O268" t="s">
        <v>103</v>
      </c>
      <c r="P268" t="s">
        <v>113</v>
      </c>
      <c r="Q268" t="s">
        <v>118</v>
      </c>
      <c r="R268" t="s">
        <v>118</v>
      </c>
      <c r="S268">
        <v>266</v>
      </c>
      <c r="T268">
        <v>267</v>
      </c>
    </row>
    <row r="269" spans="1:20" x14ac:dyDescent="0.2">
      <c r="A269">
        <v>630</v>
      </c>
      <c r="B269" s="1">
        <v>45522</v>
      </c>
      <c r="C269" s="2">
        <v>0.47916666666666669</v>
      </c>
      <c r="D269" s="2">
        <v>0.5</v>
      </c>
      <c r="E269" t="s">
        <v>12</v>
      </c>
      <c r="F269">
        <v>2</v>
      </c>
      <c r="G269">
        <v>8</v>
      </c>
      <c r="H269">
        <v>7</v>
      </c>
      <c r="I269" t="s">
        <v>17</v>
      </c>
      <c r="J269" t="s">
        <v>30</v>
      </c>
      <c r="K269">
        <v>29.999999999999972</v>
      </c>
      <c r="L269">
        <v>0.875</v>
      </c>
      <c r="M269">
        <v>0</v>
      </c>
      <c r="N269" t="s">
        <v>71</v>
      </c>
      <c r="O269" t="s">
        <v>105</v>
      </c>
      <c r="P269" t="s">
        <v>113</v>
      </c>
      <c r="Q269" t="s">
        <v>118</v>
      </c>
      <c r="R269" t="s">
        <v>118</v>
      </c>
      <c r="S269">
        <v>267</v>
      </c>
      <c r="T269">
        <v>268</v>
      </c>
    </row>
    <row r="270" spans="1:20" x14ac:dyDescent="0.2">
      <c r="A270">
        <v>2692</v>
      </c>
      <c r="B270" s="1">
        <v>45524</v>
      </c>
      <c r="C270" s="2">
        <v>0.47916666666666669</v>
      </c>
      <c r="D270" s="2">
        <v>0.5625</v>
      </c>
      <c r="E270" t="s">
        <v>12</v>
      </c>
      <c r="F270">
        <v>2</v>
      </c>
      <c r="G270">
        <v>8</v>
      </c>
      <c r="H270">
        <v>8</v>
      </c>
      <c r="I270" t="s">
        <v>41</v>
      </c>
      <c r="J270" t="s">
        <v>23</v>
      </c>
      <c r="K270">
        <v>119.99999999999997</v>
      </c>
      <c r="L270">
        <v>1</v>
      </c>
      <c r="M270">
        <v>0</v>
      </c>
      <c r="N270" t="s">
        <v>73</v>
      </c>
      <c r="O270" t="s">
        <v>105</v>
      </c>
      <c r="P270" t="s">
        <v>113</v>
      </c>
      <c r="Q270" t="s">
        <v>118</v>
      </c>
      <c r="R270" t="s">
        <v>124</v>
      </c>
      <c r="S270">
        <v>268</v>
      </c>
      <c r="T270">
        <v>269</v>
      </c>
    </row>
    <row r="271" spans="1:20" x14ac:dyDescent="0.2">
      <c r="A271">
        <v>2699</v>
      </c>
      <c r="B271" s="1">
        <v>45619</v>
      </c>
      <c r="C271" s="2">
        <v>0.47916666666666669</v>
      </c>
      <c r="D271" s="2">
        <v>0.52083333333333337</v>
      </c>
      <c r="E271" t="s">
        <v>12</v>
      </c>
      <c r="F271">
        <v>2</v>
      </c>
      <c r="G271">
        <v>8</v>
      </c>
      <c r="H271">
        <v>8</v>
      </c>
      <c r="I271" t="s">
        <v>22</v>
      </c>
      <c r="J271" t="s">
        <v>23</v>
      </c>
      <c r="K271">
        <v>60.000000000000028</v>
      </c>
      <c r="L271">
        <v>1</v>
      </c>
      <c r="M271">
        <v>0</v>
      </c>
      <c r="N271" t="s">
        <v>77</v>
      </c>
      <c r="O271" t="s">
        <v>108</v>
      </c>
      <c r="P271" t="s">
        <v>113</v>
      </c>
      <c r="Q271" t="s">
        <v>118</v>
      </c>
      <c r="R271" t="s">
        <v>118</v>
      </c>
      <c r="S271">
        <v>269</v>
      </c>
      <c r="T271">
        <v>270</v>
      </c>
    </row>
    <row r="272" spans="1:20" x14ac:dyDescent="0.2">
      <c r="A272">
        <v>171</v>
      </c>
      <c r="B272" s="1">
        <v>45359</v>
      </c>
      <c r="C272" s="2">
        <v>0.47916666666666669</v>
      </c>
      <c r="D272" s="2">
        <v>0.52083333333333337</v>
      </c>
      <c r="E272" t="s">
        <v>12</v>
      </c>
      <c r="F272">
        <v>2</v>
      </c>
      <c r="G272">
        <v>8</v>
      </c>
      <c r="H272">
        <v>5</v>
      </c>
      <c r="I272" t="s">
        <v>27</v>
      </c>
      <c r="J272" t="s">
        <v>30</v>
      </c>
      <c r="K272">
        <v>60.000000000000028</v>
      </c>
      <c r="L272">
        <v>0.625</v>
      </c>
      <c r="M272">
        <v>0</v>
      </c>
      <c r="N272" t="s">
        <v>76</v>
      </c>
      <c r="O272" t="s">
        <v>100</v>
      </c>
      <c r="P272" t="s">
        <v>113</v>
      </c>
      <c r="Q272" t="s">
        <v>118</v>
      </c>
      <c r="R272" t="s">
        <v>118</v>
      </c>
      <c r="S272">
        <v>270</v>
      </c>
      <c r="T272">
        <v>271</v>
      </c>
    </row>
    <row r="273" spans="1:20" x14ac:dyDescent="0.2">
      <c r="A273">
        <v>1455</v>
      </c>
      <c r="B273" s="1">
        <v>45428</v>
      </c>
      <c r="C273" s="2">
        <v>0.47916666666666669</v>
      </c>
      <c r="D273" s="2">
        <v>0.5625</v>
      </c>
      <c r="E273" t="s">
        <v>12</v>
      </c>
      <c r="F273">
        <v>2</v>
      </c>
      <c r="G273">
        <v>8</v>
      </c>
      <c r="H273">
        <v>9</v>
      </c>
      <c r="I273" t="s">
        <v>13</v>
      </c>
      <c r="J273" t="s">
        <v>18</v>
      </c>
      <c r="K273">
        <v>119.99999999999997</v>
      </c>
      <c r="L273">
        <v>1.125</v>
      </c>
      <c r="M273">
        <v>1</v>
      </c>
      <c r="N273" t="s">
        <v>75</v>
      </c>
      <c r="O273" t="s">
        <v>102</v>
      </c>
      <c r="P273" t="s">
        <v>113</v>
      </c>
      <c r="Q273" t="s">
        <v>118</v>
      </c>
      <c r="R273" t="s">
        <v>124</v>
      </c>
      <c r="S273">
        <v>271</v>
      </c>
      <c r="T273">
        <v>272</v>
      </c>
    </row>
    <row r="274" spans="1:20" x14ac:dyDescent="0.2">
      <c r="A274">
        <v>1461</v>
      </c>
      <c r="B274" s="1">
        <v>45451</v>
      </c>
      <c r="C274" s="2">
        <v>0.47916666666666669</v>
      </c>
      <c r="D274" s="2">
        <v>0.52083333333333337</v>
      </c>
      <c r="E274" t="s">
        <v>12</v>
      </c>
      <c r="F274">
        <v>2</v>
      </c>
      <c r="G274">
        <v>8</v>
      </c>
      <c r="H274">
        <v>10</v>
      </c>
      <c r="I274" t="s">
        <v>22</v>
      </c>
      <c r="J274" t="s">
        <v>40</v>
      </c>
      <c r="K274">
        <v>60.000000000000028</v>
      </c>
      <c r="L274">
        <v>1.25</v>
      </c>
      <c r="M274">
        <v>1</v>
      </c>
      <c r="N274" t="s">
        <v>77</v>
      </c>
      <c r="O274" t="s">
        <v>103</v>
      </c>
      <c r="P274" t="s">
        <v>113</v>
      </c>
      <c r="Q274" t="s">
        <v>118</v>
      </c>
      <c r="R274" t="s">
        <v>118</v>
      </c>
      <c r="S274">
        <v>272</v>
      </c>
      <c r="T274">
        <v>273</v>
      </c>
    </row>
    <row r="275" spans="1:20" x14ac:dyDescent="0.2">
      <c r="A275">
        <v>2712</v>
      </c>
      <c r="B275" s="1">
        <v>45372</v>
      </c>
      <c r="C275" s="2">
        <v>0.47916666666666669</v>
      </c>
      <c r="D275" s="2">
        <v>0.54166666666666663</v>
      </c>
      <c r="E275" t="s">
        <v>12</v>
      </c>
      <c r="F275">
        <v>2</v>
      </c>
      <c r="G275">
        <v>8</v>
      </c>
      <c r="H275">
        <v>8</v>
      </c>
      <c r="I275" t="s">
        <v>42</v>
      </c>
      <c r="J275" t="s">
        <v>18</v>
      </c>
      <c r="K275">
        <v>89.999999999999915</v>
      </c>
      <c r="L275">
        <v>1</v>
      </c>
      <c r="M275">
        <v>0</v>
      </c>
      <c r="N275" t="s">
        <v>75</v>
      </c>
      <c r="O275" t="s">
        <v>100</v>
      </c>
      <c r="P275" t="s">
        <v>113</v>
      </c>
      <c r="Q275" t="s">
        <v>118</v>
      </c>
      <c r="R275" t="s">
        <v>118</v>
      </c>
      <c r="S275">
        <v>273</v>
      </c>
      <c r="T275">
        <v>274</v>
      </c>
    </row>
    <row r="276" spans="1:20" x14ac:dyDescent="0.2">
      <c r="A276">
        <v>637</v>
      </c>
      <c r="B276" s="1">
        <v>45574</v>
      </c>
      <c r="C276" s="2">
        <v>0.47916666666666669</v>
      </c>
      <c r="D276" s="2">
        <v>0.5</v>
      </c>
      <c r="E276" t="s">
        <v>12</v>
      </c>
      <c r="F276">
        <v>2</v>
      </c>
      <c r="G276">
        <v>8</v>
      </c>
      <c r="H276">
        <v>8</v>
      </c>
      <c r="I276" t="s">
        <v>42</v>
      </c>
      <c r="J276" t="s">
        <v>14</v>
      </c>
      <c r="K276">
        <v>29.999999999999972</v>
      </c>
      <c r="L276">
        <v>1</v>
      </c>
      <c r="M276">
        <v>0</v>
      </c>
      <c r="N276" t="s">
        <v>74</v>
      </c>
      <c r="O276" t="s">
        <v>107</v>
      </c>
      <c r="P276" t="s">
        <v>113</v>
      </c>
      <c r="Q276" t="s">
        <v>118</v>
      </c>
      <c r="R276" t="s">
        <v>118</v>
      </c>
      <c r="S276">
        <v>274</v>
      </c>
      <c r="T276">
        <v>275</v>
      </c>
    </row>
    <row r="277" spans="1:20" x14ac:dyDescent="0.2">
      <c r="A277">
        <v>1520</v>
      </c>
      <c r="B277" s="1">
        <v>45532</v>
      </c>
      <c r="C277" s="2">
        <v>0.47916666666666669</v>
      </c>
      <c r="D277" s="2">
        <v>0.5625</v>
      </c>
      <c r="E277" t="s">
        <v>12</v>
      </c>
      <c r="F277">
        <v>2</v>
      </c>
      <c r="G277">
        <v>8</v>
      </c>
      <c r="H277">
        <v>5</v>
      </c>
      <c r="I277" t="s">
        <v>17</v>
      </c>
      <c r="J277" t="s">
        <v>40</v>
      </c>
      <c r="K277">
        <v>119.99999999999997</v>
      </c>
      <c r="L277">
        <v>0.625</v>
      </c>
      <c r="M277">
        <v>0</v>
      </c>
      <c r="N277" t="s">
        <v>74</v>
      </c>
      <c r="O277" t="s">
        <v>105</v>
      </c>
      <c r="P277" t="s">
        <v>113</v>
      </c>
      <c r="Q277" t="s">
        <v>118</v>
      </c>
      <c r="R277" t="s">
        <v>124</v>
      </c>
      <c r="S277">
        <v>275</v>
      </c>
      <c r="T277">
        <v>276</v>
      </c>
    </row>
    <row r="278" spans="1:20" x14ac:dyDescent="0.2">
      <c r="A278">
        <v>1168</v>
      </c>
      <c r="B278" s="1">
        <v>45452</v>
      </c>
      <c r="C278" s="2">
        <v>0.47916666666666669</v>
      </c>
      <c r="D278" s="2">
        <v>0.5625</v>
      </c>
      <c r="E278" t="s">
        <v>12</v>
      </c>
      <c r="F278">
        <v>2</v>
      </c>
      <c r="G278">
        <v>8</v>
      </c>
      <c r="H278">
        <v>5</v>
      </c>
      <c r="I278" t="s">
        <v>42</v>
      </c>
      <c r="J278" t="s">
        <v>14</v>
      </c>
      <c r="K278">
        <v>119.99999999999997</v>
      </c>
      <c r="L278">
        <v>0.625</v>
      </c>
      <c r="M278">
        <v>0</v>
      </c>
      <c r="N278" t="s">
        <v>71</v>
      </c>
      <c r="O278" t="s">
        <v>103</v>
      </c>
      <c r="P278" t="s">
        <v>113</v>
      </c>
      <c r="Q278" t="s">
        <v>118</v>
      </c>
      <c r="R278" t="s">
        <v>124</v>
      </c>
      <c r="S278">
        <v>276</v>
      </c>
      <c r="T278">
        <v>277</v>
      </c>
    </row>
    <row r="279" spans="1:20" x14ac:dyDescent="0.2">
      <c r="A279">
        <v>2621</v>
      </c>
      <c r="B279" s="1">
        <v>45375</v>
      </c>
      <c r="C279" s="2">
        <v>0.47916666666666669</v>
      </c>
      <c r="D279" s="2">
        <v>0.5</v>
      </c>
      <c r="E279" t="s">
        <v>12</v>
      </c>
      <c r="F279">
        <v>2</v>
      </c>
      <c r="G279">
        <v>8</v>
      </c>
      <c r="H279">
        <v>9</v>
      </c>
      <c r="I279" t="s">
        <v>13</v>
      </c>
      <c r="J279" t="s">
        <v>40</v>
      </c>
      <c r="K279">
        <v>29.999999999999972</v>
      </c>
      <c r="L279">
        <v>1.125</v>
      </c>
      <c r="M279">
        <v>1</v>
      </c>
      <c r="N279" t="s">
        <v>71</v>
      </c>
      <c r="O279" t="s">
        <v>100</v>
      </c>
      <c r="P279" t="s">
        <v>113</v>
      </c>
      <c r="Q279" t="s">
        <v>118</v>
      </c>
      <c r="R279" t="s">
        <v>118</v>
      </c>
      <c r="S279">
        <v>277</v>
      </c>
      <c r="T279">
        <v>278</v>
      </c>
    </row>
    <row r="280" spans="1:20" x14ac:dyDescent="0.2">
      <c r="A280">
        <v>1122</v>
      </c>
      <c r="B280" s="1">
        <v>45325</v>
      </c>
      <c r="C280" s="2">
        <v>0.47916666666666669</v>
      </c>
      <c r="D280" s="2">
        <v>0.5625</v>
      </c>
      <c r="E280" t="s">
        <v>12</v>
      </c>
      <c r="F280">
        <v>2</v>
      </c>
      <c r="G280">
        <v>8</v>
      </c>
      <c r="H280">
        <v>11</v>
      </c>
      <c r="I280" t="s">
        <v>27</v>
      </c>
      <c r="J280" t="s">
        <v>23</v>
      </c>
      <c r="K280">
        <v>119.99999999999997</v>
      </c>
      <c r="L280">
        <v>1.375</v>
      </c>
      <c r="M280">
        <v>1</v>
      </c>
      <c r="N280" t="s">
        <v>77</v>
      </c>
      <c r="O280" t="s">
        <v>99</v>
      </c>
      <c r="P280" t="s">
        <v>113</v>
      </c>
      <c r="Q280" t="s">
        <v>118</v>
      </c>
      <c r="R280" t="s">
        <v>124</v>
      </c>
      <c r="S280">
        <v>278</v>
      </c>
      <c r="T280">
        <v>279</v>
      </c>
    </row>
    <row r="281" spans="1:20" x14ac:dyDescent="0.2">
      <c r="A281">
        <v>211</v>
      </c>
      <c r="B281" s="1">
        <v>45524</v>
      </c>
      <c r="C281" s="2">
        <v>0.47916666666666669</v>
      </c>
      <c r="D281" s="2">
        <v>0.5625</v>
      </c>
      <c r="E281" t="s">
        <v>12</v>
      </c>
      <c r="F281">
        <v>2</v>
      </c>
      <c r="G281">
        <v>8</v>
      </c>
      <c r="H281">
        <v>2</v>
      </c>
      <c r="I281" t="s">
        <v>42</v>
      </c>
      <c r="J281" t="s">
        <v>40</v>
      </c>
      <c r="K281">
        <v>119.99999999999997</v>
      </c>
      <c r="L281">
        <v>0.25</v>
      </c>
      <c r="M281">
        <v>0</v>
      </c>
      <c r="N281" t="s">
        <v>73</v>
      </c>
      <c r="O281" t="s">
        <v>105</v>
      </c>
      <c r="P281" t="s">
        <v>113</v>
      </c>
      <c r="Q281" t="s">
        <v>118</v>
      </c>
      <c r="R281" t="s">
        <v>124</v>
      </c>
      <c r="S281">
        <v>279</v>
      </c>
      <c r="T281">
        <v>280</v>
      </c>
    </row>
    <row r="282" spans="1:20" x14ac:dyDescent="0.2">
      <c r="A282">
        <v>2441</v>
      </c>
      <c r="B282" s="1">
        <v>45544</v>
      </c>
      <c r="C282" s="2">
        <v>0.47916666666666669</v>
      </c>
      <c r="D282" s="2">
        <v>0.5625</v>
      </c>
      <c r="E282" t="s">
        <v>12</v>
      </c>
      <c r="F282">
        <v>2</v>
      </c>
      <c r="G282">
        <v>8</v>
      </c>
      <c r="H282">
        <v>9</v>
      </c>
      <c r="I282" t="s">
        <v>17</v>
      </c>
      <c r="J282" t="s">
        <v>18</v>
      </c>
      <c r="K282">
        <v>119.99999999999997</v>
      </c>
      <c r="L282">
        <v>1.125</v>
      </c>
      <c r="M282">
        <v>1</v>
      </c>
      <c r="N282" t="s">
        <v>72</v>
      </c>
      <c r="O282" t="s">
        <v>106</v>
      </c>
      <c r="P282" t="s">
        <v>113</v>
      </c>
      <c r="Q282" t="s">
        <v>118</v>
      </c>
      <c r="R282" t="s">
        <v>124</v>
      </c>
      <c r="S282">
        <v>280</v>
      </c>
      <c r="T282">
        <v>281</v>
      </c>
    </row>
    <row r="283" spans="1:20" x14ac:dyDescent="0.2">
      <c r="A283">
        <v>2791</v>
      </c>
      <c r="B283" s="1">
        <v>45590</v>
      </c>
      <c r="C283" s="2">
        <v>0.47916666666666669</v>
      </c>
      <c r="D283" s="2">
        <v>0.54166666666666663</v>
      </c>
      <c r="E283" t="s">
        <v>12</v>
      </c>
      <c r="F283">
        <v>2</v>
      </c>
      <c r="G283">
        <v>8</v>
      </c>
      <c r="H283">
        <v>6</v>
      </c>
      <c r="I283" t="s">
        <v>13</v>
      </c>
      <c r="J283" t="s">
        <v>28</v>
      </c>
      <c r="K283">
        <v>89.999999999999915</v>
      </c>
      <c r="L283">
        <v>0.75</v>
      </c>
      <c r="M283">
        <v>0</v>
      </c>
      <c r="N283" t="s">
        <v>76</v>
      </c>
      <c r="O283" t="s">
        <v>107</v>
      </c>
      <c r="P283" t="s">
        <v>113</v>
      </c>
      <c r="Q283" t="s">
        <v>118</v>
      </c>
      <c r="R283" t="s">
        <v>118</v>
      </c>
      <c r="S283">
        <v>281</v>
      </c>
      <c r="T283">
        <v>282</v>
      </c>
    </row>
    <row r="284" spans="1:20" x14ac:dyDescent="0.2">
      <c r="A284">
        <v>2</v>
      </c>
      <c r="B284" s="1">
        <v>45356</v>
      </c>
      <c r="C284" s="2">
        <v>0.47916666666666669</v>
      </c>
      <c r="D284" s="2">
        <v>0.5625</v>
      </c>
      <c r="E284" t="s">
        <v>12</v>
      </c>
      <c r="F284">
        <v>2</v>
      </c>
      <c r="G284">
        <v>8</v>
      </c>
      <c r="H284">
        <v>11</v>
      </c>
      <c r="I284" t="s">
        <v>17</v>
      </c>
      <c r="J284" t="s">
        <v>18</v>
      </c>
      <c r="K284">
        <v>119.99999999999997</v>
      </c>
      <c r="L284">
        <v>1.375</v>
      </c>
      <c r="M284">
        <v>1</v>
      </c>
      <c r="N284" t="s">
        <v>73</v>
      </c>
      <c r="O284" t="s">
        <v>100</v>
      </c>
      <c r="P284" t="s">
        <v>113</v>
      </c>
      <c r="Q284" t="s">
        <v>118</v>
      </c>
      <c r="R284" t="s">
        <v>124</v>
      </c>
      <c r="S284">
        <v>282</v>
      </c>
      <c r="T284">
        <v>283</v>
      </c>
    </row>
    <row r="285" spans="1:20" x14ac:dyDescent="0.2">
      <c r="A285">
        <v>799</v>
      </c>
      <c r="B285" s="1">
        <v>45491</v>
      </c>
      <c r="C285" s="2">
        <v>0.47916666666666669</v>
      </c>
      <c r="D285" s="2">
        <v>0.5625</v>
      </c>
      <c r="E285" t="s">
        <v>12</v>
      </c>
      <c r="F285">
        <v>2</v>
      </c>
      <c r="G285">
        <v>8</v>
      </c>
      <c r="H285">
        <v>6</v>
      </c>
      <c r="I285" t="s">
        <v>27</v>
      </c>
      <c r="J285" t="s">
        <v>14</v>
      </c>
      <c r="K285">
        <v>119.99999999999997</v>
      </c>
      <c r="L285">
        <v>0.75</v>
      </c>
      <c r="M285">
        <v>0</v>
      </c>
      <c r="N285" t="s">
        <v>75</v>
      </c>
      <c r="O285" t="s">
        <v>104</v>
      </c>
      <c r="P285" t="s">
        <v>113</v>
      </c>
      <c r="Q285" t="s">
        <v>118</v>
      </c>
      <c r="R285" t="s">
        <v>124</v>
      </c>
      <c r="S285">
        <v>283</v>
      </c>
      <c r="T285">
        <v>284</v>
      </c>
    </row>
    <row r="286" spans="1:20" x14ac:dyDescent="0.2">
      <c r="A286">
        <v>1045</v>
      </c>
      <c r="B286" s="1">
        <v>45498</v>
      </c>
      <c r="C286" s="2">
        <v>0.47916666666666669</v>
      </c>
      <c r="D286" s="2">
        <v>0.52083333333333337</v>
      </c>
      <c r="E286" t="s">
        <v>12</v>
      </c>
      <c r="F286">
        <v>2</v>
      </c>
      <c r="G286">
        <v>8</v>
      </c>
      <c r="H286">
        <v>7</v>
      </c>
      <c r="I286" t="s">
        <v>22</v>
      </c>
      <c r="J286" t="s">
        <v>28</v>
      </c>
      <c r="K286">
        <v>60.000000000000028</v>
      </c>
      <c r="L286">
        <v>0.875</v>
      </c>
      <c r="M286">
        <v>0</v>
      </c>
      <c r="N286" t="s">
        <v>75</v>
      </c>
      <c r="O286" t="s">
        <v>104</v>
      </c>
      <c r="P286" t="s">
        <v>113</v>
      </c>
      <c r="Q286" t="s">
        <v>118</v>
      </c>
      <c r="R286" t="s">
        <v>118</v>
      </c>
      <c r="S286">
        <v>284</v>
      </c>
      <c r="T286">
        <v>285</v>
      </c>
    </row>
    <row r="287" spans="1:20" x14ac:dyDescent="0.2">
      <c r="A287">
        <v>2843</v>
      </c>
      <c r="B287" s="1">
        <v>45428</v>
      </c>
      <c r="C287" s="2">
        <v>0.47916666666666669</v>
      </c>
      <c r="D287" s="2">
        <v>0.5625</v>
      </c>
      <c r="E287" t="s">
        <v>12</v>
      </c>
      <c r="F287">
        <v>2</v>
      </c>
      <c r="G287">
        <v>8</v>
      </c>
      <c r="H287">
        <v>5</v>
      </c>
      <c r="I287" t="s">
        <v>27</v>
      </c>
      <c r="J287" t="s">
        <v>28</v>
      </c>
      <c r="K287">
        <v>119.99999999999997</v>
      </c>
      <c r="L287">
        <v>0.625</v>
      </c>
      <c r="M287">
        <v>0</v>
      </c>
      <c r="N287" t="s">
        <v>75</v>
      </c>
      <c r="O287" t="s">
        <v>102</v>
      </c>
      <c r="P287" t="s">
        <v>113</v>
      </c>
      <c r="Q287" t="s">
        <v>118</v>
      </c>
      <c r="R287" t="s">
        <v>124</v>
      </c>
      <c r="S287">
        <v>285</v>
      </c>
      <c r="T287">
        <v>286</v>
      </c>
    </row>
    <row r="288" spans="1:20" x14ac:dyDescent="0.2">
      <c r="A288">
        <v>46</v>
      </c>
      <c r="B288" s="1">
        <v>45579</v>
      </c>
      <c r="C288" s="2">
        <v>0.47916666666666669</v>
      </c>
      <c r="D288" s="2">
        <v>0.5</v>
      </c>
      <c r="E288" t="s">
        <v>12</v>
      </c>
      <c r="F288">
        <v>2</v>
      </c>
      <c r="G288">
        <v>8</v>
      </c>
      <c r="H288">
        <v>1</v>
      </c>
      <c r="I288" t="s">
        <v>27</v>
      </c>
      <c r="J288" t="s">
        <v>14</v>
      </c>
      <c r="K288">
        <v>29.999999999999972</v>
      </c>
      <c r="L288">
        <v>0.125</v>
      </c>
      <c r="M288">
        <v>0</v>
      </c>
      <c r="N288" t="s">
        <v>72</v>
      </c>
      <c r="O288" t="s">
        <v>107</v>
      </c>
      <c r="P288" t="s">
        <v>113</v>
      </c>
      <c r="Q288" t="s">
        <v>117</v>
      </c>
      <c r="R288" t="s">
        <v>118</v>
      </c>
      <c r="S288">
        <v>286</v>
      </c>
      <c r="T288">
        <v>287</v>
      </c>
    </row>
    <row r="289" spans="1:20" x14ac:dyDescent="0.2">
      <c r="A289">
        <v>2813</v>
      </c>
      <c r="B289" s="1">
        <v>45484</v>
      </c>
      <c r="C289" s="2">
        <v>0.47916666666666669</v>
      </c>
      <c r="D289" s="2">
        <v>0.52083333333333337</v>
      </c>
      <c r="E289" t="s">
        <v>12</v>
      </c>
      <c r="F289">
        <v>2</v>
      </c>
      <c r="G289">
        <v>8</v>
      </c>
      <c r="H289">
        <v>9</v>
      </c>
      <c r="I289" t="s">
        <v>27</v>
      </c>
      <c r="J289" t="s">
        <v>14</v>
      </c>
      <c r="K289">
        <v>60.000000000000028</v>
      </c>
      <c r="L289">
        <v>1.125</v>
      </c>
      <c r="M289">
        <v>1</v>
      </c>
      <c r="N289" t="s">
        <v>75</v>
      </c>
      <c r="O289" t="s">
        <v>104</v>
      </c>
      <c r="P289" t="s">
        <v>113</v>
      </c>
      <c r="Q289" t="s">
        <v>118</v>
      </c>
      <c r="R289" t="s">
        <v>118</v>
      </c>
      <c r="S289">
        <v>287</v>
      </c>
      <c r="T289">
        <v>288</v>
      </c>
    </row>
    <row r="290" spans="1:20" x14ac:dyDescent="0.2">
      <c r="A290">
        <v>465</v>
      </c>
      <c r="B290" s="1">
        <v>45426</v>
      </c>
      <c r="C290" s="2">
        <v>0.47916666666666669</v>
      </c>
      <c r="D290" s="2">
        <v>0.5</v>
      </c>
      <c r="E290" t="s">
        <v>12</v>
      </c>
      <c r="F290">
        <v>2</v>
      </c>
      <c r="G290">
        <v>8</v>
      </c>
      <c r="H290">
        <v>11</v>
      </c>
      <c r="I290" t="s">
        <v>13</v>
      </c>
      <c r="J290" t="s">
        <v>18</v>
      </c>
      <c r="K290">
        <v>29.999999999999972</v>
      </c>
      <c r="L290">
        <v>1.375</v>
      </c>
      <c r="M290">
        <v>1</v>
      </c>
      <c r="N290" t="s">
        <v>73</v>
      </c>
      <c r="O290" t="s">
        <v>102</v>
      </c>
      <c r="P290" t="s">
        <v>113</v>
      </c>
      <c r="Q290" t="s">
        <v>118</v>
      </c>
      <c r="R290" t="s">
        <v>118</v>
      </c>
      <c r="S290">
        <v>288</v>
      </c>
      <c r="T290">
        <v>289</v>
      </c>
    </row>
    <row r="291" spans="1:20" x14ac:dyDescent="0.2">
      <c r="A291">
        <v>2327</v>
      </c>
      <c r="B291" s="1">
        <v>45401</v>
      </c>
      <c r="C291" s="2">
        <v>0.47916666666666669</v>
      </c>
      <c r="D291" s="2">
        <v>0.5</v>
      </c>
      <c r="E291" t="s">
        <v>12</v>
      </c>
      <c r="F291">
        <v>2</v>
      </c>
      <c r="G291">
        <v>8</v>
      </c>
      <c r="H291">
        <v>10</v>
      </c>
      <c r="I291" t="s">
        <v>17</v>
      </c>
      <c r="J291" t="s">
        <v>28</v>
      </c>
      <c r="K291">
        <v>29.999999999999972</v>
      </c>
      <c r="L291">
        <v>1.25</v>
      </c>
      <c r="M291">
        <v>1</v>
      </c>
      <c r="N291" t="s">
        <v>76</v>
      </c>
      <c r="O291" t="s">
        <v>101</v>
      </c>
      <c r="P291" t="s">
        <v>113</v>
      </c>
      <c r="Q291" t="s">
        <v>118</v>
      </c>
      <c r="R291" t="s">
        <v>118</v>
      </c>
      <c r="S291">
        <v>289</v>
      </c>
      <c r="T291">
        <v>290</v>
      </c>
    </row>
    <row r="292" spans="1:20" x14ac:dyDescent="0.2">
      <c r="A292">
        <v>1924</v>
      </c>
      <c r="B292" s="1">
        <v>45390</v>
      </c>
      <c r="C292" s="2">
        <v>0.45833333333333331</v>
      </c>
      <c r="D292" s="2">
        <v>0.52083333333333337</v>
      </c>
      <c r="E292" t="s">
        <v>12</v>
      </c>
      <c r="F292">
        <v>2</v>
      </c>
      <c r="G292">
        <v>8</v>
      </c>
      <c r="H292">
        <v>5</v>
      </c>
      <c r="I292" t="s">
        <v>17</v>
      </c>
      <c r="J292" t="s">
        <v>28</v>
      </c>
      <c r="K292">
        <v>90.000000000000085</v>
      </c>
      <c r="L292">
        <v>0.625</v>
      </c>
      <c r="M292">
        <v>0</v>
      </c>
      <c r="N292" t="s">
        <v>72</v>
      </c>
      <c r="O292" t="s">
        <v>101</v>
      </c>
      <c r="P292" t="s">
        <v>113</v>
      </c>
      <c r="Q292" t="s">
        <v>118</v>
      </c>
      <c r="R292" t="s">
        <v>124</v>
      </c>
      <c r="S292">
        <v>290</v>
      </c>
      <c r="T292">
        <v>291</v>
      </c>
    </row>
    <row r="293" spans="1:20" x14ac:dyDescent="0.2">
      <c r="A293">
        <v>1093</v>
      </c>
      <c r="B293" s="1">
        <v>45407</v>
      </c>
      <c r="C293" s="2">
        <v>0.45833333333333331</v>
      </c>
      <c r="D293" s="2">
        <v>0.5</v>
      </c>
      <c r="E293" t="s">
        <v>12</v>
      </c>
      <c r="F293">
        <v>2</v>
      </c>
      <c r="G293">
        <v>8</v>
      </c>
      <c r="H293">
        <v>7</v>
      </c>
      <c r="I293" t="s">
        <v>17</v>
      </c>
      <c r="J293" t="s">
        <v>30</v>
      </c>
      <c r="K293">
        <v>60.000000000000028</v>
      </c>
      <c r="L293">
        <v>0.875</v>
      </c>
      <c r="M293">
        <v>0</v>
      </c>
      <c r="N293" t="s">
        <v>75</v>
      </c>
      <c r="O293" t="s">
        <v>101</v>
      </c>
      <c r="P293" t="s">
        <v>113</v>
      </c>
      <c r="Q293" t="s">
        <v>118</v>
      </c>
      <c r="R293" t="s">
        <v>118</v>
      </c>
      <c r="S293">
        <v>291</v>
      </c>
      <c r="T293">
        <v>292</v>
      </c>
    </row>
    <row r="294" spans="1:20" x14ac:dyDescent="0.2">
      <c r="A294">
        <v>722</v>
      </c>
      <c r="B294" s="1">
        <v>45382</v>
      </c>
      <c r="C294" s="2">
        <v>0.45833333333333331</v>
      </c>
      <c r="D294" s="2">
        <v>0.5</v>
      </c>
      <c r="E294" t="s">
        <v>12</v>
      </c>
      <c r="F294">
        <v>2</v>
      </c>
      <c r="G294">
        <v>8</v>
      </c>
      <c r="H294">
        <v>7</v>
      </c>
      <c r="I294" t="s">
        <v>27</v>
      </c>
      <c r="J294" t="s">
        <v>23</v>
      </c>
      <c r="K294">
        <v>60.000000000000028</v>
      </c>
      <c r="L294">
        <v>0.875</v>
      </c>
      <c r="M294">
        <v>0</v>
      </c>
      <c r="N294" t="s">
        <v>71</v>
      </c>
      <c r="O294" t="s">
        <v>100</v>
      </c>
      <c r="P294" t="s">
        <v>113</v>
      </c>
      <c r="Q294" t="s">
        <v>118</v>
      </c>
      <c r="R294" t="s">
        <v>118</v>
      </c>
      <c r="S294">
        <v>292</v>
      </c>
      <c r="T294">
        <v>293</v>
      </c>
    </row>
    <row r="295" spans="1:20" x14ac:dyDescent="0.2">
      <c r="A295">
        <v>2711</v>
      </c>
      <c r="B295" s="1">
        <v>45398</v>
      </c>
      <c r="C295" s="2">
        <v>0.45833333333333331</v>
      </c>
      <c r="D295" s="2">
        <v>0.47916666666666669</v>
      </c>
      <c r="E295" t="s">
        <v>12</v>
      </c>
      <c r="F295">
        <v>2</v>
      </c>
      <c r="G295">
        <v>8</v>
      </c>
      <c r="H295">
        <v>7</v>
      </c>
      <c r="I295" t="s">
        <v>41</v>
      </c>
      <c r="J295" t="s">
        <v>18</v>
      </c>
      <c r="K295">
        <v>30.000000000000053</v>
      </c>
      <c r="L295">
        <v>0.875</v>
      </c>
      <c r="M295">
        <v>0</v>
      </c>
      <c r="N295" t="s">
        <v>73</v>
      </c>
      <c r="O295" t="s">
        <v>101</v>
      </c>
      <c r="P295" t="s">
        <v>113</v>
      </c>
      <c r="Q295" t="s">
        <v>118</v>
      </c>
      <c r="R295" t="s">
        <v>118</v>
      </c>
      <c r="S295">
        <v>293</v>
      </c>
      <c r="T295">
        <v>294</v>
      </c>
    </row>
    <row r="296" spans="1:20" x14ac:dyDescent="0.2">
      <c r="A296">
        <v>655</v>
      </c>
      <c r="B296" s="1">
        <v>45446</v>
      </c>
      <c r="C296" s="2">
        <v>0.45833333333333331</v>
      </c>
      <c r="D296" s="2">
        <v>0.54166666666666663</v>
      </c>
      <c r="E296" t="s">
        <v>12</v>
      </c>
      <c r="F296">
        <v>2</v>
      </c>
      <c r="G296">
        <v>8</v>
      </c>
      <c r="H296">
        <v>9</v>
      </c>
      <c r="I296" t="s">
        <v>22</v>
      </c>
      <c r="J296" t="s">
        <v>40</v>
      </c>
      <c r="K296">
        <v>119.99999999999997</v>
      </c>
      <c r="L296">
        <v>1.125</v>
      </c>
      <c r="M296">
        <v>1</v>
      </c>
      <c r="N296" t="s">
        <v>72</v>
      </c>
      <c r="O296" t="s">
        <v>103</v>
      </c>
      <c r="P296" t="s">
        <v>113</v>
      </c>
      <c r="Q296" t="s">
        <v>118</v>
      </c>
      <c r="R296" t="s">
        <v>124</v>
      </c>
      <c r="S296">
        <v>294</v>
      </c>
      <c r="T296">
        <v>295</v>
      </c>
    </row>
    <row r="297" spans="1:20" x14ac:dyDescent="0.2">
      <c r="A297">
        <v>794</v>
      </c>
      <c r="B297" s="1">
        <v>45618</v>
      </c>
      <c r="C297" s="2">
        <v>0.45833333333333331</v>
      </c>
      <c r="D297" s="2">
        <v>0.47916666666666669</v>
      </c>
      <c r="E297" t="s">
        <v>12</v>
      </c>
      <c r="F297">
        <v>2</v>
      </c>
      <c r="G297">
        <v>8</v>
      </c>
      <c r="H297">
        <v>8</v>
      </c>
      <c r="I297" t="s">
        <v>41</v>
      </c>
      <c r="J297" t="s">
        <v>23</v>
      </c>
      <c r="K297">
        <v>30.000000000000053</v>
      </c>
      <c r="L297">
        <v>1</v>
      </c>
      <c r="M297">
        <v>0</v>
      </c>
      <c r="N297" t="s">
        <v>76</v>
      </c>
      <c r="O297" t="s">
        <v>108</v>
      </c>
      <c r="P297" t="s">
        <v>113</v>
      </c>
      <c r="Q297" t="s">
        <v>118</v>
      </c>
      <c r="R297" t="s">
        <v>118</v>
      </c>
      <c r="S297">
        <v>295</v>
      </c>
      <c r="T297">
        <v>296</v>
      </c>
    </row>
    <row r="298" spans="1:20" x14ac:dyDescent="0.2">
      <c r="A298">
        <v>769</v>
      </c>
      <c r="B298" s="1">
        <v>45402</v>
      </c>
      <c r="C298" s="2">
        <v>0.45833333333333331</v>
      </c>
      <c r="D298" s="2">
        <v>0.54166666666666663</v>
      </c>
      <c r="E298" t="s">
        <v>12</v>
      </c>
      <c r="F298">
        <v>2</v>
      </c>
      <c r="G298">
        <v>8</v>
      </c>
      <c r="H298">
        <v>10</v>
      </c>
      <c r="I298" t="s">
        <v>42</v>
      </c>
      <c r="J298" t="s">
        <v>40</v>
      </c>
      <c r="K298">
        <v>119.99999999999997</v>
      </c>
      <c r="L298">
        <v>1.25</v>
      </c>
      <c r="M298">
        <v>1</v>
      </c>
      <c r="N298" t="s">
        <v>77</v>
      </c>
      <c r="O298" t="s">
        <v>101</v>
      </c>
      <c r="P298" t="s">
        <v>113</v>
      </c>
      <c r="Q298" t="s">
        <v>118</v>
      </c>
      <c r="R298" t="s">
        <v>124</v>
      </c>
      <c r="S298">
        <v>296</v>
      </c>
      <c r="T298">
        <v>297</v>
      </c>
    </row>
    <row r="299" spans="1:20" x14ac:dyDescent="0.2">
      <c r="A299">
        <v>2795</v>
      </c>
      <c r="B299" s="1">
        <v>45295</v>
      </c>
      <c r="C299" s="2">
        <v>0.45833333333333331</v>
      </c>
      <c r="D299" s="2">
        <v>0.52083333333333337</v>
      </c>
      <c r="E299" t="s">
        <v>12</v>
      </c>
      <c r="F299">
        <v>2</v>
      </c>
      <c r="G299">
        <v>8</v>
      </c>
      <c r="H299">
        <v>1</v>
      </c>
      <c r="I299" t="s">
        <v>41</v>
      </c>
      <c r="J299" t="s">
        <v>23</v>
      </c>
      <c r="K299">
        <v>90.000000000000085</v>
      </c>
      <c r="L299">
        <v>0.125</v>
      </c>
      <c r="M299">
        <v>0</v>
      </c>
      <c r="N299" t="s">
        <v>75</v>
      </c>
      <c r="O299" t="s">
        <v>98</v>
      </c>
      <c r="P299" t="s">
        <v>113</v>
      </c>
      <c r="Q299" t="s">
        <v>117</v>
      </c>
      <c r="R299" t="s">
        <v>124</v>
      </c>
      <c r="S299">
        <v>297</v>
      </c>
      <c r="T299">
        <v>298</v>
      </c>
    </row>
    <row r="300" spans="1:20" x14ac:dyDescent="0.2">
      <c r="A300">
        <v>2651</v>
      </c>
      <c r="B300" s="1">
        <v>45435</v>
      </c>
      <c r="C300" s="2">
        <v>0.45833333333333331</v>
      </c>
      <c r="D300" s="2">
        <v>0.52083333333333337</v>
      </c>
      <c r="E300" t="s">
        <v>12</v>
      </c>
      <c r="F300">
        <v>2</v>
      </c>
      <c r="G300">
        <v>8</v>
      </c>
      <c r="H300">
        <v>8</v>
      </c>
      <c r="I300" t="s">
        <v>22</v>
      </c>
      <c r="J300" t="s">
        <v>40</v>
      </c>
      <c r="K300">
        <v>90.000000000000085</v>
      </c>
      <c r="L300">
        <v>1</v>
      </c>
      <c r="M300">
        <v>0</v>
      </c>
      <c r="N300" t="s">
        <v>75</v>
      </c>
      <c r="O300" t="s">
        <v>102</v>
      </c>
      <c r="P300" t="s">
        <v>113</v>
      </c>
      <c r="Q300" t="s">
        <v>118</v>
      </c>
      <c r="R300" t="s">
        <v>124</v>
      </c>
      <c r="S300">
        <v>298</v>
      </c>
      <c r="T300">
        <v>299</v>
      </c>
    </row>
    <row r="301" spans="1:20" x14ac:dyDescent="0.2">
      <c r="A301">
        <v>1910</v>
      </c>
      <c r="B301" s="1">
        <v>45504</v>
      </c>
      <c r="C301" s="2">
        <v>0.45833333333333331</v>
      </c>
      <c r="D301" s="2">
        <v>0.54166666666666663</v>
      </c>
      <c r="E301" t="s">
        <v>12</v>
      </c>
      <c r="F301">
        <v>2</v>
      </c>
      <c r="G301">
        <v>8</v>
      </c>
      <c r="H301">
        <v>10</v>
      </c>
      <c r="I301" t="s">
        <v>17</v>
      </c>
      <c r="J301" t="s">
        <v>30</v>
      </c>
      <c r="K301">
        <v>119.99999999999997</v>
      </c>
      <c r="L301">
        <v>1.25</v>
      </c>
      <c r="M301">
        <v>1</v>
      </c>
      <c r="N301" t="s">
        <v>74</v>
      </c>
      <c r="O301" t="s">
        <v>104</v>
      </c>
      <c r="P301" t="s">
        <v>113</v>
      </c>
      <c r="Q301" t="s">
        <v>118</v>
      </c>
      <c r="R301" t="s">
        <v>124</v>
      </c>
      <c r="S301">
        <v>299</v>
      </c>
      <c r="T301">
        <v>300</v>
      </c>
    </row>
    <row r="302" spans="1:20" x14ac:dyDescent="0.2">
      <c r="A302">
        <v>2611</v>
      </c>
      <c r="B302" s="1">
        <v>45627</v>
      </c>
      <c r="C302" s="2">
        <v>0.45833333333333331</v>
      </c>
      <c r="D302" s="2">
        <v>0.47916666666666669</v>
      </c>
      <c r="E302" t="s">
        <v>12</v>
      </c>
      <c r="F302">
        <v>2</v>
      </c>
      <c r="G302">
        <v>8</v>
      </c>
      <c r="H302">
        <v>6</v>
      </c>
      <c r="I302" t="s">
        <v>41</v>
      </c>
      <c r="J302" t="s">
        <v>30</v>
      </c>
      <c r="K302">
        <v>30.000000000000053</v>
      </c>
      <c r="L302">
        <v>0.75</v>
      </c>
      <c r="M302">
        <v>0</v>
      </c>
      <c r="N302" t="s">
        <v>71</v>
      </c>
      <c r="O302" t="s">
        <v>109</v>
      </c>
      <c r="P302" t="s">
        <v>113</v>
      </c>
      <c r="Q302" t="s">
        <v>118</v>
      </c>
      <c r="R302" t="s">
        <v>118</v>
      </c>
      <c r="S302">
        <v>300</v>
      </c>
      <c r="T302">
        <v>301</v>
      </c>
    </row>
    <row r="303" spans="1:20" x14ac:dyDescent="0.2">
      <c r="A303">
        <v>1247</v>
      </c>
      <c r="B303" s="1">
        <v>45611</v>
      </c>
      <c r="C303" s="2">
        <v>0.45833333333333331</v>
      </c>
      <c r="D303" s="2">
        <v>0.54166666666666663</v>
      </c>
      <c r="E303" t="s">
        <v>12</v>
      </c>
      <c r="F303">
        <v>2</v>
      </c>
      <c r="G303">
        <v>8</v>
      </c>
      <c r="H303">
        <v>8</v>
      </c>
      <c r="I303" t="s">
        <v>17</v>
      </c>
      <c r="J303" t="s">
        <v>18</v>
      </c>
      <c r="K303">
        <v>119.99999999999997</v>
      </c>
      <c r="L303">
        <v>1</v>
      </c>
      <c r="M303">
        <v>0</v>
      </c>
      <c r="N303" t="s">
        <v>76</v>
      </c>
      <c r="O303" t="s">
        <v>108</v>
      </c>
      <c r="P303" t="s">
        <v>113</v>
      </c>
      <c r="Q303" t="s">
        <v>118</v>
      </c>
      <c r="R303" t="s">
        <v>124</v>
      </c>
      <c r="S303">
        <v>301</v>
      </c>
      <c r="T303">
        <v>302</v>
      </c>
    </row>
    <row r="304" spans="1:20" x14ac:dyDescent="0.2">
      <c r="A304">
        <v>2261</v>
      </c>
      <c r="B304" s="1">
        <v>45516</v>
      </c>
      <c r="C304" s="2">
        <v>0.45833333333333331</v>
      </c>
      <c r="D304" s="2">
        <v>0.5</v>
      </c>
      <c r="E304" t="s">
        <v>12</v>
      </c>
      <c r="F304">
        <v>2</v>
      </c>
      <c r="G304">
        <v>8</v>
      </c>
      <c r="H304">
        <v>4</v>
      </c>
      <c r="I304" t="s">
        <v>27</v>
      </c>
      <c r="J304" t="s">
        <v>14</v>
      </c>
      <c r="K304">
        <v>60.000000000000028</v>
      </c>
      <c r="L304">
        <v>0.5</v>
      </c>
      <c r="M304">
        <v>0</v>
      </c>
      <c r="N304" t="s">
        <v>72</v>
      </c>
      <c r="O304" t="s">
        <v>105</v>
      </c>
      <c r="P304" t="s">
        <v>113</v>
      </c>
      <c r="Q304" t="s">
        <v>118</v>
      </c>
      <c r="R304" t="s">
        <v>118</v>
      </c>
      <c r="S304">
        <v>302</v>
      </c>
      <c r="T304">
        <v>303</v>
      </c>
    </row>
    <row r="305" spans="1:20" x14ac:dyDescent="0.2">
      <c r="A305">
        <v>2246</v>
      </c>
      <c r="B305" s="1">
        <v>45380</v>
      </c>
      <c r="C305" s="2">
        <v>0.45833333333333331</v>
      </c>
      <c r="D305" s="2">
        <v>0.47916666666666669</v>
      </c>
      <c r="E305" t="s">
        <v>12</v>
      </c>
      <c r="F305">
        <v>2</v>
      </c>
      <c r="G305">
        <v>8</v>
      </c>
      <c r="H305">
        <v>7</v>
      </c>
      <c r="I305" t="s">
        <v>41</v>
      </c>
      <c r="J305" t="s">
        <v>14</v>
      </c>
      <c r="K305">
        <v>30.000000000000053</v>
      </c>
      <c r="L305">
        <v>0.875</v>
      </c>
      <c r="M305">
        <v>0</v>
      </c>
      <c r="N305" t="s">
        <v>76</v>
      </c>
      <c r="O305" t="s">
        <v>100</v>
      </c>
      <c r="P305" t="s">
        <v>113</v>
      </c>
      <c r="Q305" t="s">
        <v>118</v>
      </c>
      <c r="R305" t="s">
        <v>118</v>
      </c>
      <c r="S305">
        <v>303</v>
      </c>
      <c r="T305">
        <v>304</v>
      </c>
    </row>
    <row r="306" spans="1:20" x14ac:dyDescent="0.2">
      <c r="A306">
        <v>1709</v>
      </c>
      <c r="B306" s="1">
        <v>45641</v>
      </c>
      <c r="C306" s="2">
        <v>0.45833333333333331</v>
      </c>
      <c r="D306" s="2">
        <v>0.54166666666666663</v>
      </c>
      <c r="E306" t="s">
        <v>12</v>
      </c>
      <c r="F306">
        <v>2</v>
      </c>
      <c r="G306">
        <v>8</v>
      </c>
      <c r="H306">
        <v>4</v>
      </c>
      <c r="I306" t="s">
        <v>42</v>
      </c>
      <c r="J306" t="s">
        <v>30</v>
      </c>
      <c r="K306">
        <v>119.99999999999997</v>
      </c>
      <c r="L306">
        <v>0.5</v>
      </c>
      <c r="M306">
        <v>0</v>
      </c>
      <c r="N306" t="s">
        <v>71</v>
      </c>
      <c r="O306" t="s">
        <v>109</v>
      </c>
      <c r="P306" t="s">
        <v>113</v>
      </c>
      <c r="Q306" t="s">
        <v>118</v>
      </c>
      <c r="R306" t="s">
        <v>124</v>
      </c>
      <c r="S306">
        <v>304</v>
      </c>
      <c r="T306">
        <v>305</v>
      </c>
    </row>
    <row r="307" spans="1:20" x14ac:dyDescent="0.2">
      <c r="A307">
        <v>2290</v>
      </c>
      <c r="B307" s="1">
        <v>45421</v>
      </c>
      <c r="C307" s="2">
        <v>0.45833333333333331</v>
      </c>
      <c r="D307" s="2">
        <v>0.52083333333333337</v>
      </c>
      <c r="E307" t="s">
        <v>12</v>
      </c>
      <c r="F307">
        <v>2</v>
      </c>
      <c r="G307">
        <v>8</v>
      </c>
      <c r="H307">
        <v>10</v>
      </c>
      <c r="I307" t="s">
        <v>13</v>
      </c>
      <c r="J307" t="s">
        <v>18</v>
      </c>
      <c r="K307">
        <v>90.000000000000085</v>
      </c>
      <c r="L307">
        <v>1.25</v>
      </c>
      <c r="M307">
        <v>1</v>
      </c>
      <c r="N307" t="s">
        <v>75</v>
      </c>
      <c r="O307" t="s">
        <v>102</v>
      </c>
      <c r="P307" t="s">
        <v>113</v>
      </c>
      <c r="Q307" t="s">
        <v>118</v>
      </c>
      <c r="R307" t="s">
        <v>124</v>
      </c>
      <c r="S307">
        <v>305</v>
      </c>
      <c r="T307">
        <v>306</v>
      </c>
    </row>
    <row r="308" spans="1:20" x14ac:dyDescent="0.2">
      <c r="A308">
        <v>1673</v>
      </c>
      <c r="B308" s="1">
        <v>45549</v>
      </c>
      <c r="C308" s="2">
        <v>0.45833333333333331</v>
      </c>
      <c r="D308" s="2">
        <v>0.54166666666666663</v>
      </c>
      <c r="E308" t="s">
        <v>12</v>
      </c>
      <c r="F308">
        <v>2</v>
      </c>
      <c r="G308">
        <v>8</v>
      </c>
      <c r="H308">
        <v>2</v>
      </c>
      <c r="I308" t="s">
        <v>27</v>
      </c>
      <c r="J308" t="s">
        <v>30</v>
      </c>
      <c r="K308">
        <v>119.99999999999997</v>
      </c>
      <c r="L308">
        <v>0.25</v>
      </c>
      <c r="M308">
        <v>0</v>
      </c>
      <c r="N308" t="s">
        <v>77</v>
      </c>
      <c r="O308" t="s">
        <v>106</v>
      </c>
      <c r="P308" t="s">
        <v>113</v>
      </c>
      <c r="Q308" t="s">
        <v>118</v>
      </c>
      <c r="R308" t="s">
        <v>124</v>
      </c>
      <c r="S308">
        <v>306</v>
      </c>
      <c r="T308">
        <v>307</v>
      </c>
    </row>
    <row r="309" spans="1:20" x14ac:dyDescent="0.2">
      <c r="A309">
        <v>2358</v>
      </c>
      <c r="B309" s="1">
        <v>45537</v>
      </c>
      <c r="C309" s="2">
        <v>0.45833333333333331</v>
      </c>
      <c r="D309" s="2">
        <v>0.54166666666666663</v>
      </c>
      <c r="E309" t="s">
        <v>12</v>
      </c>
      <c r="F309">
        <v>2</v>
      </c>
      <c r="G309">
        <v>8</v>
      </c>
      <c r="H309">
        <v>1</v>
      </c>
      <c r="I309" t="s">
        <v>39</v>
      </c>
      <c r="J309" t="s">
        <v>30</v>
      </c>
      <c r="K309">
        <v>119.99999999999997</v>
      </c>
      <c r="L309">
        <v>0.125</v>
      </c>
      <c r="M309">
        <v>0</v>
      </c>
      <c r="N309" t="s">
        <v>72</v>
      </c>
      <c r="O309" t="s">
        <v>106</v>
      </c>
      <c r="P309" t="s">
        <v>113</v>
      </c>
      <c r="Q309" t="s">
        <v>117</v>
      </c>
      <c r="R309" t="s">
        <v>124</v>
      </c>
      <c r="S309">
        <v>307</v>
      </c>
      <c r="T309">
        <v>308</v>
      </c>
    </row>
    <row r="310" spans="1:20" x14ac:dyDescent="0.2">
      <c r="A310">
        <v>2383</v>
      </c>
      <c r="B310" s="1">
        <v>45381</v>
      </c>
      <c r="C310" s="2">
        <v>0.45833333333333331</v>
      </c>
      <c r="D310" s="2">
        <v>0.54166666666666663</v>
      </c>
      <c r="E310" t="s">
        <v>12</v>
      </c>
      <c r="F310">
        <v>2</v>
      </c>
      <c r="G310">
        <v>8</v>
      </c>
      <c r="H310">
        <v>6</v>
      </c>
      <c r="I310" t="s">
        <v>13</v>
      </c>
      <c r="J310" t="s">
        <v>28</v>
      </c>
      <c r="K310">
        <v>119.99999999999997</v>
      </c>
      <c r="L310">
        <v>0.75</v>
      </c>
      <c r="M310">
        <v>0</v>
      </c>
      <c r="N310" t="s">
        <v>77</v>
      </c>
      <c r="O310" t="s">
        <v>100</v>
      </c>
      <c r="P310" t="s">
        <v>113</v>
      </c>
      <c r="Q310" t="s">
        <v>118</v>
      </c>
      <c r="R310" t="s">
        <v>124</v>
      </c>
      <c r="S310">
        <v>308</v>
      </c>
      <c r="T310">
        <v>309</v>
      </c>
    </row>
    <row r="311" spans="1:20" x14ac:dyDescent="0.2">
      <c r="A311">
        <v>1240</v>
      </c>
      <c r="B311" s="1">
        <v>45530</v>
      </c>
      <c r="C311" s="2">
        <v>0.45833333333333331</v>
      </c>
      <c r="D311" s="2">
        <v>0.47916666666666669</v>
      </c>
      <c r="E311" t="s">
        <v>12</v>
      </c>
      <c r="F311">
        <v>2</v>
      </c>
      <c r="G311">
        <v>8</v>
      </c>
      <c r="H311">
        <v>9</v>
      </c>
      <c r="I311" t="s">
        <v>39</v>
      </c>
      <c r="J311" t="s">
        <v>30</v>
      </c>
      <c r="K311">
        <v>30.000000000000053</v>
      </c>
      <c r="L311">
        <v>1.125</v>
      </c>
      <c r="M311">
        <v>1</v>
      </c>
      <c r="N311" t="s">
        <v>72</v>
      </c>
      <c r="O311" t="s">
        <v>105</v>
      </c>
      <c r="P311" t="s">
        <v>113</v>
      </c>
      <c r="Q311" t="s">
        <v>118</v>
      </c>
      <c r="R311" t="s">
        <v>118</v>
      </c>
      <c r="S311">
        <v>309</v>
      </c>
      <c r="T311">
        <v>310</v>
      </c>
    </row>
    <row r="312" spans="1:20" x14ac:dyDescent="0.2">
      <c r="A312">
        <v>1797</v>
      </c>
      <c r="B312" s="1">
        <v>45461</v>
      </c>
      <c r="C312" s="2">
        <v>0.45833333333333331</v>
      </c>
      <c r="D312" s="2">
        <v>0.52083333333333337</v>
      </c>
      <c r="E312" t="s">
        <v>12</v>
      </c>
      <c r="F312">
        <v>2</v>
      </c>
      <c r="G312">
        <v>8</v>
      </c>
      <c r="H312">
        <v>10</v>
      </c>
      <c r="I312" t="s">
        <v>22</v>
      </c>
      <c r="J312" t="s">
        <v>28</v>
      </c>
      <c r="K312">
        <v>90.000000000000085</v>
      </c>
      <c r="L312">
        <v>1.25</v>
      </c>
      <c r="M312">
        <v>1</v>
      </c>
      <c r="N312" t="s">
        <v>73</v>
      </c>
      <c r="O312" t="s">
        <v>103</v>
      </c>
      <c r="P312" t="s">
        <v>113</v>
      </c>
      <c r="Q312" t="s">
        <v>118</v>
      </c>
      <c r="R312" t="s">
        <v>124</v>
      </c>
      <c r="S312">
        <v>310</v>
      </c>
      <c r="T312">
        <v>311</v>
      </c>
    </row>
    <row r="313" spans="1:20" x14ac:dyDescent="0.2">
      <c r="A313">
        <v>1521</v>
      </c>
      <c r="B313" s="1">
        <v>45316</v>
      </c>
      <c r="C313" s="2">
        <v>0.45833333333333331</v>
      </c>
      <c r="D313" s="2">
        <v>0.47916666666666669</v>
      </c>
      <c r="E313" t="s">
        <v>12</v>
      </c>
      <c r="F313">
        <v>2</v>
      </c>
      <c r="G313">
        <v>8</v>
      </c>
      <c r="H313">
        <v>9</v>
      </c>
      <c r="I313" t="s">
        <v>27</v>
      </c>
      <c r="J313" t="s">
        <v>23</v>
      </c>
      <c r="K313">
        <v>30.000000000000053</v>
      </c>
      <c r="L313">
        <v>1.125</v>
      </c>
      <c r="M313">
        <v>1</v>
      </c>
      <c r="N313" t="s">
        <v>75</v>
      </c>
      <c r="O313" t="s">
        <v>98</v>
      </c>
      <c r="P313" t="s">
        <v>113</v>
      </c>
      <c r="Q313" t="s">
        <v>118</v>
      </c>
      <c r="R313" t="s">
        <v>118</v>
      </c>
      <c r="S313">
        <v>311</v>
      </c>
      <c r="T313">
        <v>312</v>
      </c>
    </row>
    <row r="314" spans="1:20" x14ac:dyDescent="0.2">
      <c r="A314">
        <v>2250</v>
      </c>
      <c r="B314" s="1">
        <v>45539</v>
      </c>
      <c r="C314" s="2">
        <v>0.45833333333333331</v>
      </c>
      <c r="D314" s="2">
        <v>0.52083333333333337</v>
      </c>
      <c r="E314" t="s">
        <v>12</v>
      </c>
      <c r="F314">
        <v>2</v>
      </c>
      <c r="G314">
        <v>8</v>
      </c>
      <c r="H314">
        <v>10</v>
      </c>
      <c r="I314" t="s">
        <v>41</v>
      </c>
      <c r="J314" t="s">
        <v>40</v>
      </c>
      <c r="K314">
        <v>90.000000000000085</v>
      </c>
      <c r="L314">
        <v>1.25</v>
      </c>
      <c r="M314">
        <v>1</v>
      </c>
      <c r="N314" t="s">
        <v>74</v>
      </c>
      <c r="O314" t="s">
        <v>106</v>
      </c>
      <c r="P314" t="s">
        <v>113</v>
      </c>
      <c r="Q314" t="s">
        <v>118</v>
      </c>
      <c r="R314" t="s">
        <v>124</v>
      </c>
      <c r="S314">
        <v>312</v>
      </c>
      <c r="T314">
        <v>313</v>
      </c>
    </row>
    <row r="315" spans="1:20" x14ac:dyDescent="0.2">
      <c r="A315">
        <v>191</v>
      </c>
      <c r="B315" s="1">
        <v>45608</v>
      </c>
      <c r="C315" s="2">
        <v>0.45833333333333331</v>
      </c>
      <c r="D315" s="2">
        <v>0.5</v>
      </c>
      <c r="E315" t="s">
        <v>12</v>
      </c>
      <c r="F315">
        <v>2</v>
      </c>
      <c r="G315">
        <v>8</v>
      </c>
      <c r="H315">
        <v>8</v>
      </c>
      <c r="I315" t="s">
        <v>22</v>
      </c>
      <c r="J315" t="s">
        <v>18</v>
      </c>
      <c r="K315">
        <v>60.000000000000028</v>
      </c>
      <c r="L315">
        <v>1</v>
      </c>
      <c r="M315">
        <v>0</v>
      </c>
      <c r="N315" t="s">
        <v>73</v>
      </c>
      <c r="O315" t="s">
        <v>108</v>
      </c>
      <c r="P315" t="s">
        <v>113</v>
      </c>
      <c r="Q315" t="s">
        <v>118</v>
      </c>
      <c r="R315" t="s">
        <v>118</v>
      </c>
      <c r="S315">
        <v>313</v>
      </c>
      <c r="T315">
        <v>314</v>
      </c>
    </row>
    <row r="316" spans="1:20" x14ac:dyDescent="0.2">
      <c r="A316">
        <v>2199</v>
      </c>
      <c r="B316" s="1">
        <v>45604</v>
      </c>
      <c r="C316" s="2">
        <v>0.45833333333333331</v>
      </c>
      <c r="D316" s="2">
        <v>0.5</v>
      </c>
      <c r="E316" t="s">
        <v>12</v>
      </c>
      <c r="F316">
        <v>2</v>
      </c>
      <c r="G316">
        <v>8</v>
      </c>
      <c r="H316">
        <v>4</v>
      </c>
      <c r="I316" t="s">
        <v>39</v>
      </c>
      <c r="J316" t="s">
        <v>18</v>
      </c>
      <c r="K316">
        <v>60.000000000000028</v>
      </c>
      <c r="L316">
        <v>0.5</v>
      </c>
      <c r="M316">
        <v>0</v>
      </c>
      <c r="N316" t="s">
        <v>76</v>
      </c>
      <c r="O316" t="s">
        <v>108</v>
      </c>
      <c r="P316" t="s">
        <v>113</v>
      </c>
      <c r="Q316" t="s">
        <v>118</v>
      </c>
      <c r="R316" t="s">
        <v>118</v>
      </c>
      <c r="S316">
        <v>314</v>
      </c>
      <c r="T316">
        <v>315</v>
      </c>
    </row>
    <row r="317" spans="1:20" x14ac:dyDescent="0.2">
      <c r="A317">
        <v>1475</v>
      </c>
      <c r="B317" s="1">
        <v>45633</v>
      </c>
      <c r="C317" s="2">
        <v>0.45833333333333331</v>
      </c>
      <c r="D317" s="2">
        <v>0.47916666666666669</v>
      </c>
      <c r="E317" t="s">
        <v>12</v>
      </c>
      <c r="F317">
        <v>2</v>
      </c>
      <c r="G317">
        <v>8</v>
      </c>
      <c r="H317">
        <v>2</v>
      </c>
      <c r="I317" t="s">
        <v>41</v>
      </c>
      <c r="J317" t="s">
        <v>14</v>
      </c>
      <c r="K317">
        <v>30.000000000000053</v>
      </c>
      <c r="L317">
        <v>0.25</v>
      </c>
      <c r="M317">
        <v>0</v>
      </c>
      <c r="N317" t="s">
        <v>77</v>
      </c>
      <c r="O317" t="s">
        <v>109</v>
      </c>
      <c r="P317" t="s">
        <v>113</v>
      </c>
      <c r="Q317" t="s">
        <v>118</v>
      </c>
      <c r="R317" t="s">
        <v>118</v>
      </c>
      <c r="S317">
        <v>315</v>
      </c>
      <c r="T317">
        <v>316</v>
      </c>
    </row>
    <row r="318" spans="1:20" x14ac:dyDescent="0.2">
      <c r="A318">
        <v>1728</v>
      </c>
      <c r="B318" s="1">
        <v>45620</v>
      </c>
      <c r="C318" s="2">
        <v>0.45833333333333331</v>
      </c>
      <c r="D318" s="2">
        <v>0.52083333333333337</v>
      </c>
      <c r="E318" t="s">
        <v>12</v>
      </c>
      <c r="F318">
        <v>2</v>
      </c>
      <c r="G318">
        <v>8</v>
      </c>
      <c r="H318">
        <v>3</v>
      </c>
      <c r="I318" t="s">
        <v>13</v>
      </c>
      <c r="J318" t="s">
        <v>23</v>
      </c>
      <c r="K318">
        <v>90.000000000000085</v>
      </c>
      <c r="L318">
        <v>0.375</v>
      </c>
      <c r="M318">
        <v>0</v>
      </c>
      <c r="N318" t="s">
        <v>71</v>
      </c>
      <c r="O318" t="s">
        <v>108</v>
      </c>
      <c r="P318" t="s">
        <v>113</v>
      </c>
      <c r="Q318" t="s">
        <v>118</v>
      </c>
      <c r="R318" t="s">
        <v>124</v>
      </c>
      <c r="S318">
        <v>316</v>
      </c>
      <c r="T318">
        <v>317</v>
      </c>
    </row>
    <row r="319" spans="1:20" x14ac:dyDescent="0.2">
      <c r="A319">
        <v>1859</v>
      </c>
      <c r="B319" s="1">
        <v>45382</v>
      </c>
      <c r="C319" s="2">
        <v>0.45833333333333331</v>
      </c>
      <c r="D319" s="2">
        <v>0.52083333333333337</v>
      </c>
      <c r="E319" t="s">
        <v>12</v>
      </c>
      <c r="F319">
        <v>2</v>
      </c>
      <c r="G319">
        <v>8</v>
      </c>
      <c r="H319">
        <v>6</v>
      </c>
      <c r="I319" t="s">
        <v>13</v>
      </c>
      <c r="J319" t="s">
        <v>40</v>
      </c>
      <c r="K319">
        <v>90.000000000000085</v>
      </c>
      <c r="L319">
        <v>0.75</v>
      </c>
      <c r="M319">
        <v>0</v>
      </c>
      <c r="N319" t="s">
        <v>71</v>
      </c>
      <c r="O319" t="s">
        <v>100</v>
      </c>
      <c r="P319" t="s">
        <v>113</v>
      </c>
      <c r="Q319" t="s">
        <v>118</v>
      </c>
      <c r="R319" t="s">
        <v>124</v>
      </c>
      <c r="S319">
        <v>317</v>
      </c>
      <c r="T319">
        <v>318</v>
      </c>
    </row>
    <row r="320" spans="1:20" x14ac:dyDescent="0.2">
      <c r="A320">
        <v>1559</v>
      </c>
      <c r="B320" s="1">
        <v>45323</v>
      </c>
      <c r="C320" s="2">
        <v>0.4375</v>
      </c>
      <c r="D320" s="2">
        <v>0.45833333333333331</v>
      </c>
      <c r="E320" t="s">
        <v>12</v>
      </c>
      <c r="F320">
        <v>2</v>
      </c>
      <c r="G320">
        <v>8</v>
      </c>
      <c r="H320">
        <v>11</v>
      </c>
      <c r="I320" t="s">
        <v>42</v>
      </c>
      <c r="J320" t="s">
        <v>28</v>
      </c>
      <c r="K320">
        <v>29.999999999999972</v>
      </c>
      <c r="L320">
        <v>1.375</v>
      </c>
      <c r="M320">
        <v>1</v>
      </c>
      <c r="N320" t="s">
        <v>75</v>
      </c>
      <c r="O320" t="s">
        <v>99</v>
      </c>
      <c r="P320" t="s">
        <v>113</v>
      </c>
      <c r="Q320" t="s">
        <v>118</v>
      </c>
      <c r="R320" t="s">
        <v>118</v>
      </c>
      <c r="S320">
        <v>318</v>
      </c>
      <c r="T320">
        <v>319</v>
      </c>
    </row>
    <row r="321" spans="1:20" x14ac:dyDescent="0.2">
      <c r="A321">
        <v>1721</v>
      </c>
      <c r="B321" s="1">
        <v>45307</v>
      </c>
      <c r="C321" s="2">
        <v>0.4375</v>
      </c>
      <c r="D321" s="2">
        <v>0.45833333333333331</v>
      </c>
      <c r="E321" t="s">
        <v>12</v>
      </c>
      <c r="F321">
        <v>2</v>
      </c>
      <c r="G321">
        <v>8</v>
      </c>
      <c r="H321">
        <v>6</v>
      </c>
      <c r="I321" t="s">
        <v>42</v>
      </c>
      <c r="J321" t="s">
        <v>28</v>
      </c>
      <c r="K321">
        <v>29.999999999999972</v>
      </c>
      <c r="L321">
        <v>0.75</v>
      </c>
      <c r="M321">
        <v>0</v>
      </c>
      <c r="N321" t="s">
        <v>73</v>
      </c>
      <c r="O321" t="s">
        <v>98</v>
      </c>
      <c r="P321" t="s">
        <v>113</v>
      </c>
      <c r="Q321" t="s">
        <v>118</v>
      </c>
      <c r="R321" t="s">
        <v>118</v>
      </c>
      <c r="S321">
        <v>319</v>
      </c>
      <c r="T321">
        <v>320</v>
      </c>
    </row>
    <row r="322" spans="1:20" x14ac:dyDescent="0.2">
      <c r="A322">
        <v>1337</v>
      </c>
      <c r="B322" s="1">
        <v>45552</v>
      </c>
      <c r="C322" s="2">
        <v>0.4375</v>
      </c>
      <c r="D322" s="2">
        <v>0.52083333333333337</v>
      </c>
      <c r="E322" t="s">
        <v>12</v>
      </c>
      <c r="F322">
        <v>2</v>
      </c>
      <c r="G322">
        <v>8</v>
      </c>
      <c r="H322">
        <v>1</v>
      </c>
      <c r="I322" t="s">
        <v>13</v>
      </c>
      <c r="J322" t="s">
        <v>14</v>
      </c>
      <c r="K322">
        <v>120.00000000000006</v>
      </c>
      <c r="L322">
        <v>0.125</v>
      </c>
      <c r="M322">
        <v>0</v>
      </c>
      <c r="N322" t="s">
        <v>73</v>
      </c>
      <c r="O322" t="s">
        <v>106</v>
      </c>
      <c r="P322" t="s">
        <v>113</v>
      </c>
      <c r="Q322" t="s">
        <v>117</v>
      </c>
      <c r="R322" t="s">
        <v>124</v>
      </c>
      <c r="S322">
        <v>320</v>
      </c>
      <c r="T322">
        <v>321</v>
      </c>
    </row>
    <row r="323" spans="1:20" x14ac:dyDescent="0.2">
      <c r="A323">
        <v>1752</v>
      </c>
      <c r="B323" s="1">
        <v>45639</v>
      </c>
      <c r="C323" s="2">
        <v>0.4375</v>
      </c>
      <c r="D323" s="2">
        <v>0.47916666666666669</v>
      </c>
      <c r="E323" t="s">
        <v>12</v>
      </c>
      <c r="F323">
        <v>2</v>
      </c>
      <c r="G323">
        <v>8</v>
      </c>
      <c r="H323">
        <v>11</v>
      </c>
      <c r="I323" t="s">
        <v>39</v>
      </c>
      <c r="J323" t="s">
        <v>40</v>
      </c>
      <c r="K323">
        <v>60.000000000000028</v>
      </c>
      <c r="L323">
        <v>1.375</v>
      </c>
      <c r="M323">
        <v>1</v>
      </c>
      <c r="N323" t="s">
        <v>76</v>
      </c>
      <c r="O323" t="s">
        <v>109</v>
      </c>
      <c r="P323" t="s">
        <v>113</v>
      </c>
      <c r="Q323" t="s">
        <v>118</v>
      </c>
      <c r="R323" t="s">
        <v>118</v>
      </c>
      <c r="S323">
        <v>321</v>
      </c>
      <c r="T323">
        <v>322</v>
      </c>
    </row>
    <row r="324" spans="1:20" x14ac:dyDescent="0.2">
      <c r="A324">
        <v>699</v>
      </c>
      <c r="B324" s="1">
        <v>45396</v>
      </c>
      <c r="C324" s="2">
        <v>0.4375</v>
      </c>
      <c r="D324" s="2">
        <v>0.5</v>
      </c>
      <c r="E324" t="s">
        <v>12</v>
      </c>
      <c r="F324">
        <v>2</v>
      </c>
      <c r="G324">
        <v>8</v>
      </c>
      <c r="H324">
        <v>1</v>
      </c>
      <c r="I324" t="s">
        <v>41</v>
      </c>
      <c r="J324" t="s">
        <v>28</v>
      </c>
      <c r="K324">
        <v>90</v>
      </c>
      <c r="L324">
        <v>0.125</v>
      </c>
      <c r="M324">
        <v>0</v>
      </c>
      <c r="N324" t="s">
        <v>71</v>
      </c>
      <c r="O324" t="s">
        <v>101</v>
      </c>
      <c r="P324" t="s">
        <v>113</v>
      </c>
      <c r="Q324" t="s">
        <v>117</v>
      </c>
      <c r="R324" t="s">
        <v>118</v>
      </c>
      <c r="S324">
        <v>322</v>
      </c>
      <c r="T324">
        <v>323</v>
      </c>
    </row>
    <row r="325" spans="1:20" x14ac:dyDescent="0.2">
      <c r="A325">
        <v>1807</v>
      </c>
      <c r="B325" s="1">
        <v>45642</v>
      </c>
      <c r="C325" s="2">
        <v>0.4375</v>
      </c>
      <c r="D325" s="2">
        <v>0.47916666666666669</v>
      </c>
      <c r="E325" t="s">
        <v>12</v>
      </c>
      <c r="F325">
        <v>2</v>
      </c>
      <c r="G325">
        <v>8</v>
      </c>
      <c r="H325">
        <v>9</v>
      </c>
      <c r="I325" t="s">
        <v>41</v>
      </c>
      <c r="J325" t="s">
        <v>40</v>
      </c>
      <c r="K325">
        <v>60.000000000000028</v>
      </c>
      <c r="L325">
        <v>1.125</v>
      </c>
      <c r="M325">
        <v>1</v>
      </c>
      <c r="N325" t="s">
        <v>72</v>
      </c>
      <c r="O325" t="s">
        <v>109</v>
      </c>
      <c r="P325" t="s">
        <v>113</v>
      </c>
      <c r="Q325" t="s">
        <v>118</v>
      </c>
      <c r="R325" t="s">
        <v>118</v>
      </c>
      <c r="S325">
        <v>323</v>
      </c>
      <c r="T325">
        <v>324</v>
      </c>
    </row>
    <row r="326" spans="1:20" x14ac:dyDescent="0.2">
      <c r="A326">
        <v>444</v>
      </c>
      <c r="B326" s="1">
        <v>45370</v>
      </c>
      <c r="C326" s="2">
        <v>0.4375</v>
      </c>
      <c r="D326" s="2">
        <v>0.47916666666666669</v>
      </c>
      <c r="E326" t="s">
        <v>12</v>
      </c>
      <c r="F326">
        <v>2</v>
      </c>
      <c r="G326">
        <v>8</v>
      </c>
      <c r="H326">
        <v>7</v>
      </c>
      <c r="I326" t="s">
        <v>39</v>
      </c>
      <c r="J326" t="s">
        <v>23</v>
      </c>
      <c r="K326">
        <v>60.000000000000028</v>
      </c>
      <c r="L326">
        <v>0.875</v>
      </c>
      <c r="M326">
        <v>0</v>
      </c>
      <c r="N326" t="s">
        <v>73</v>
      </c>
      <c r="O326" t="s">
        <v>100</v>
      </c>
      <c r="P326" t="s">
        <v>113</v>
      </c>
      <c r="Q326" t="s">
        <v>118</v>
      </c>
      <c r="R326" t="s">
        <v>118</v>
      </c>
      <c r="S326">
        <v>324</v>
      </c>
      <c r="T326">
        <v>325</v>
      </c>
    </row>
    <row r="327" spans="1:20" x14ac:dyDescent="0.2">
      <c r="A327">
        <v>1392</v>
      </c>
      <c r="B327" s="1">
        <v>45567</v>
      </c>
      <c r="C327" s="2">
        <v>0.4375</v>
      </c>
      <c r="D327" s="2">
        <v>0.47916666666666669</v>
      </c>
      <c r="E327" t="s">
        <v>12</v>
      </c>
      <c r="F327">
        <v>2</v>
      </c>
      <c r="G327">
        <v>8</v>
      </c>
      <c r="H327">
        <v>2</v>
      </c>
      <c r="I327" t="s">
        <v>42</v>
      </c>
      <c r="J327" t="s">
        <v>40</v>
      </c>
      <c r="K327">
        <v>60.000000000000028</v>
      </c>
      <c r="L327">
        <v>0.25</v>
      </c>
      <c r="M327">
        <v>0</v>
      </c>
      <c r="N327" t="s">
        <v>74</v>
      </c>
      <c r="O327" t="s">
        <v>107</v>
      </c>
      <c r="P327" t="s">
        <v>113</v>
      </c>
      <c r="Q327" t="s">
        <v>118</v>
      </c>
      <c r="R327" t="s">
        <v>118</v>
      </c>
      <c r="S327">
        <v>325</v>
      </c>
      <c r="T327">
        <v>326</v>
      </c>
    </row>
    <row r="328" spans="1:20" x14ac:dyDescent="0.2">
      <c r="A328">
        <v>1424</v>
      </c>
      <c r="B328" s="1">
        <v>45466</v>
      </c>
      <c r="C328" s="2">
        <v>0.4375</v>
      </c>
      <c r="D328" s="2">
        <v>0.52083333333333337</v>
      </c>
      <c r="E328" t="s">
        <v>12</v>
      </c>
      <c r="F328">
        <v>2</v>
      </c>
      <c r="G328">
        <v>8</v>
      </c>
      <c r="H328">
        <v>8</v>
      </c>
      <c r="I328" t="s">
        <v>22</v>
      </c>
      <c r="J328" t="s">
        <v>30</v>
      </c>
      <c r="K328">
        <v>120.00000000000006</v>
      </c>
      <c r="L328">
        <v>1</v>
      </c>
      <c r="M328">
        <v>0</v>
      </c>
      <c r="N328" t="s">
        <v>71</v>
      </c>
      <c r="O328" t="s">
        <v>103</v>
      </c>
      <c r="P328" t="s">
        <v>113</v>
      </c>
      <c r="Q328" t="s">
        <v>118</v>
      </c>
      <c r="R328" t="s">
        <v>124</v>
      </c>
      <c r="S328">
        <v>326</v>
      </c>
      <c r="T328">
        <v>327</v>
      </c>
    </row>
    <row r="329" spans="1:20" x14ac:dyDescent="0.2">
      <c r="A329">
        <v>1607</v>
      </c>
      <c r="B329" s="1">
        <v>45608</v>
      </c>
      <c r="C329" s="2">
        <v>0.4375</v>
      </c>
      <c r="D329" s="2">
        <v>0.52083333333333337</v>
      </c>
      <c r="E329" t="s">
        <v>12</v>
      </c>
      <c r="F329">
        <v>2</v>
      </c>
      <c r="G329">
        <v>8</v>
      </c>
      <c r="H329">
        <v>2</v>
      </c>
      <c r="I329" t="s">
        <v>13</v>
      </c>
      <c r="J329" t="s">
        <v>23</v>
      </c>
      <c r="K329">
        <v>120.00000000000006</v>
      </c>
      <c r="L329">
        <v>0.25</v>
      </c>
      <c r="M329">
        <v>0</v>
      </c>
      <c r="N329" t="s">
        <v>73</v>
      </c>
      <c r="O329" t="s">
        <v>108</v>
      </c>
      <c r="P329" t="s">
        <v>113</v>
      </c>
      <c r="Q329" t="s">
        <v>118</v>
      </c>
      <c r="R329" t="s">
        <v>124</v>
      </c>
      <c r="S329">
        <v>327</v>
      </c>
      <c r="T329">
        <v>328</v>
      </c>
    </row>
    <row r="330" spans="1:20" x14ac:dyDescent="0.2">
      <c r="A330">
        <v>1353</v>
      </c>
      <c r="B330" s="1">
        <v>45497</v>
      </c>
      <c r="C330" s="2">
        <v>0.4375</v>
      </c>
      <c r="D330" s="2">
        <v>0.52083333333333337</v>
      </c>
      <c r="E330" t="s">
        <v>12</v>
      </c>
      <c r="F330">
        <v>2</v>
      </c>
      <c r="G330">
        <v>8</v>
      </c>
      <c r="H330">
        <v>10</v>
      </c>
      <c r="I330" t="s">
        <v>22</v>
      </c>
      <c r="J330" t="s">
        <v>40</v>
      </c>
      <c r="K330">
        <v>120.00000000000006</v>
      </c>
      <c r="L330">
        <v>1.25</v>
      </c>
      <c r="M330">
        <v>1</v>
      </c>
      <c r="N330" t="s">
        <v>74</v>
      </c>
      <c r="O330" t="s">
        <v>104</v>
      </c>
      <c r="P330" t="s">
        <v>113</v>
      </c>
      <c r="Q330" t="s">
        <v>118</v>
      </c>
      <c r="R330" t="s">
        <v>124</v>
      </c>
      <c r="S330">
        <v>328</v>
      </c>
      <c r="T330">
        <v>329</v>
      </c>
    </row>
    <row r="331" spans="1:20" x14ac:dyDescent="0.2">
      <c r="A331">
        <v>1078</v>
      </c>
      <c r="B331" s="1">
        <v>45654</v>
      </c>
      <c r="C331" s="2">
        <v>0.4375</v>
      </c>
      <c r="D331" s="2">
        <v>0.52083333333333337</v>
      </c>
      <c r="E331" t="s">
        <v>12</v>
      </c>
      <c r="F331">
        <v>2</v>
      </c>
      <c r="G331">
        <v>8</v>
      </c>
      <c r="H331">
        <v>8</v>
      </c>
      <c r="I331" t="s">
        <v>17</v>
      </c>
      <c r="J331" t="s">
        <v>30</v>
      </c>
      <c r="K331">
        <v>120.00000000000006</v>
      </c>
      <c r="L331">
        <v>1</v>
      </c>
      <c r="M331">
        <v>0</v>
      </c>
      <c r="N331" t="s">
        <v>77</v>
      </c>
      <c r="O331" t="s">
        <v>109</v>
      </c>
      <c r="P331" t="s">
        <v>113</v>
      </c>
      <c r="Q331" t="s">
        <v>118</v>
      </c>
      <c r="R331" t="s">
        <v>124</v>
      </c>
      <c r="S331">
        <v>329</v>
      </c>
      <c r="T331">
        <v>330</v>
      </c>
    </row>
    <row r="332" spans="1:20" x14ac:dyDescent="0.2">
      <c r="A332">
        <v>783</v>
      </c>
      <c r="B332" s="1">
        <v>45657</v>
      </c>
      <c r="C332" s="2">
        <v>0.4375</v>
      </c>
      <c r="D332" s="2">
        <v>0.5</v>
      </c>
      <c r="E332" t="s">
        <v>12</v>
      </c>
      <c r="F332">
        <v>2</v>
      </c>
      <c r="G332">
        <v>8</v>
      </c>
      <c r="H332">
        <v>11</v>
      </c>
      <c r="I332" t="s">
        <v>39</v>
      </c>
      <c r="J332" t="s">
        <v>23</v>
      </c>
      <c r="K332">
        <v>90</v>
      </c>
      <c r="L332">
        <v>1.375</v>
      </c>
      <c r="M332">
        <v>1</v>
      </c>
      <c r="N332" t="s">
        <v>73</v>
      </c>
      <c r="O332" t="s">
        <v>109</v>
      </c>
      <c r="P332" t="s">
        <v>113</v>
      </c>
      <c r="Q332" t="s">
        <v>118</v>
      </c>
      <c r="R332" t="s">
        <v>118</v>
      </c>
      <c r="S332">
        <v>330</v>
      </c>
      <c r="T332">
        <v>331</v>
      </c>
    </row>
    <row r="333" spans="1:20" x14ac:dyDescent="0.2">
      <c r="A333">
        <v>2203</v>
      </c>
      <c r="B333" s="1">
        <v>45449</v>
      </c>
      <c r="C333" s="2">
        <v>0.4375</v>
      </c>
      <c r="D333" s="2">
        <v>0.52083333333333337</v>
      </c>
      <c r="E333" t="s">
        <v>12</v>
      </c>
      <c r="F333">
        <v>2</v>
      </c>
      <c r="G333">
        <v>8</v>
      </c>
      <c r="H333">
        <v>2</v>
      </c>
      <c r="I333" t="s">
        <v>17</v>
      </c>
      <c r="J333" t="s">
        <v>23</v>
      </c>
      <c r="K333">
        <v>120.00000000000006</v>
      </c>
      <c r="L333">
        <v>0.25</v>
      </c>
      <c r="M333">
        <v>0</v>
      </c>
      <c r="N333" t="s">
        <v>75</v>
      </c>
      <c r="O333" t="s">
        <v>103</v>
      </c>
      <c r="P333" t="s">
        <v>113</v>
      </c>
      <c r="Q333" t="s">
        <v>118</v>
      </c>
      <c r="R333" t="s">
        <v>124</v>
      </c>
      <c r="S333">
        <v>331</v>
      </c>
      <c r="T333">
        <v>332</v>
      </c>
    </row>
    <row r="334" spans="1:20" x14ac:dyDescent="0.2">
      <c r="A334">
        <v>2435</v>
      </c>
      <c r="B334" s="1">
        <v>45487</v>
      </c>
      <c r="C334" s="2">
        <v>0.4375</v>
      </c>
      <c r="D334" s="2">
        <v>0.52083333333333337</v>
      </c>
      <c r="E334" t="s">
        <v>12</v>
      </c>
      <c r="F334">
        <v>2</v>
      </c>
      <c r="G334">
        <v>8</v>
      </c>
      <c r="H334">
        <v>6</v>
      </c>
      <c r="I334" t="s">
        <v>41</v>
      </c>
      <c r="J334" t="s">
        <v>40</v>
      </c>
      <c r="K334">
        <v>120.00000000000006</v>
      </c>
      <c r="L334">
        <v>0.75</v>
      </c>
      <c r="M334">
        <v>0</v>
      </c>
      <c r="N334" t="s">
        <v>71</v>
      </c>
      <c r="O334" t="s">
        <v>104</v>
      </c>
      <c r="P334" t="s">
        <v>113</v>
      </c>
      <c r="Q334" t="s">
        <v>118</v>
      </c>
      <c r="R334" t="s">
        <v>124</v>
      </c>
      <c r="S334">
        <v>332</v>
      </c>
      <c r="T334">
        <v>333</v>
      </c>
    </row>
    <row r="335" spans="1:20" x14ac:dyDescent="0.2">
      <c r="A335">
        <v>2693</v>
      </c>
      <c r="B335" s="1">
        <v>45313</v>
      </c>
      <c r="C335" s="2">
        <v>0.4375</v>
      </c>
      <c r="D335" s="2">
        <v>0.52083333333333337</v>
      </c>
      <c r="E335" t="s">
        <v>12</v>
      </c>
      <c r="F335">
        <v>2</v>
      </c>
      <c r="G335">
        <v>8</v>
      </c>
      <c r="H335">
        <v>11</v>
      </c>
      <c r="I335" t="s">
        <v>42</v>
      </c>
      <c r="J335" t="s">
        <v>28</v>
      </c>
      <c r="K335">
        <v>120.00000000000006</v>
      </c>
      <c r="L335">
        <v>1.375</v>
      </c>
      <c r="M335">
        <v>1</v>
      </c>
      <c r="N335" t="s">
        <v>72</v>
      </c>
      <c r="O335" t="s">
        <v>98</v>
      </c>
      <c r="P335" t="s">
        <v>113</v>
      </c>
      <c r="Q335" t="s">
        <v>118</v>
      </c>
      <c r="R335" t="s">
        <v>124</v>
      </c>
      <c r="S335">
        <v>333</v>
      </c>
      <c r="T335">
        <v>334</v>
      </c>
    </row>
    <row r="336" spans="1:20" x14ac:dyDescent="0.2">
      <c r="A336">
        <v>2928</v>
      </c>
      <c r="B336" s="1">
        <v>45375</v>
      </c>
      <c r="C336" s="2">
        <v>0.4375</v>
      </c>
      <c r="D336" s="2">
        <v>0.45833333333333331</v>
      </c>
      <c r="E336" t="s">
        <v>12</v>
      </c>
      <c r="F336">
        <v>2</v>
      </c>
      <c r="G336">
        <v>8</v>
      </c>
      <c r="H336">
        <v>5</v>
      </c>
      <c r="I336" t="s">
        <v>22</v>
      </c>
      <c r="J336" t="s">
        <v>40</v>
      </c>
      <c r="K336">
        <v>29.999999999999972</v>
      </c>
      <c r="L336">
        <v>0.625</v>
      </c>
      <c r="M336">
        <v>0</v>
      </c>
      <c r="N336" t="s">
        <v>71</v>
      </c>
      <c r="O336" t="s">
        <v>100</v>
      </c>
      <c r="P336" t="s">
        <v>113</v>
      </c>
      <c r="Q336" t="s">
        <v>118</v>
      </c>
      <c r="R336" t="s">
        <v>118</v>
      </c>
      <c r="S336">
        <v>334</v>
      </c>
      <c r="T336">
        <v>335</v>
      </c>
    </row>
    <row r="337" spans="1:20" x14ac:dyDescent="0.2">
      <c r="A337">
        <v>2762</v>
      </c>
      <c r="B337" s="1">
        <v>45315</v>
      </c>
      <c r="C337" s="2">
        <v>0.4375</v>
      </c>
      <c r="D337" s="2">
        <v>0.47916666666666669</v>
      </c>
      <c r="E337" t="s">
        <v>12</v>
      </c>
      <c r="F337">
        <v>2</v>
      </c>
      <c r="G337">
        <v>8</v>
      </c>
      <c r="H337">
        <v>4</v>
      </c>
      <c r="I337" t="s">
        <v>13</v>
      </c>
      <c r="J337" t="s">
        <v>14</v>
      </c>
      <c r="K337">
        <v>60.000000000000028</v>
      </c>
      <c r="L337">
        <v>0.5</v>
      </c>
      <c r="M337">
        <v>0</v>
      </c>
      <c r="N337" t="s">
        <v>74</v>
      </c>
      <c r="O337" t="s">
        <v>98</v>
      </c>
      <c r="P337" t="s">
        <v>113</v>
      </c>
      <c r="Q337" t="s">
        <v>118</v>
      </c>
      <c r="R337" t="s">
        <v>118</v>
      </c>
      <c r="S337">
        <v>335</v>
      </c>
      <c r="T337">
        <v>336</v>
      </c>
    </row>
    <row r="338" spans="1:20" x14ac:dyDescent="0.2">
      <c r="A338">
        <v>2291</v>
      </c>
      <c r="B338" s="1">
        <v>45315</v>
      </c>
      <c r="C338" s="2">
        <v>0.4375</v>
      </c>
      <c r="D338" s="2">
        <v>0.52083333333333337</v>
      </c>
      <c r="E338" t="s">
        <v>12</v>
      </c>
      <c r="F338">
        <v>2</v>
      </c>
      <c r="G338">
        <v>8</v>
      </c>
      <c r="H338">
        <v>11</v>
      </c>
      <c r="I338" t="s">
        <v>22</v>
      </c>
      <c r="J338" t="s">
        <v>28</v>
      </c>
      <c r="K338">
        <v>120.00000000000006</v>
      </c>
      <c r="L338">
        <v>1.375</v>
      </c>
      <c r="M338">
        <v>1</v>
      </c>
      <c r="N338" t="s">
        <v>74</v>
      </c>
      <c r="O338" t="s">
        <v>98</v>
      </c>
      <c r="P338" t="s">
        <v>113</v>
      </c>
      <c r="Q338" t="s">
        <v>118</v>
      </c>
      <c r="R338" t="s">
        <v>124</v>
      </c>
      <c r="S338">
        <v>336</v>
      </c>
      <c r="T338">
        <v>337</v>
      </c>
    </row>
    <row r="339" spans="1:20" x14ac:dyDescent="0.2">
      <c r="A339">
        <v>2836</v>
      </c>
      <c r="B339" s="1">
        <v>45377</v>
      </c>
      <c r="C339" s="2">
        <v>0.4375</v>
      </c>
      <c r="D339" s="2">
        <v>0.52083333333333337</v>
      </c>
      <c r="E339" t="s">
        <v>12</v>
      </c>
      <c r="F339">
        <v>2</v>
      </c>
      <c r="G339">
        <v>8</v>
      </c>
      <c r="H339">
        <v>9</v>
      </c>
      <c r="I339" t="s">
        <v>42</v>
      </c>
      <c r="J339" t="s">
        <v>23</v>
      </c>
      <c r="K339">
        <v>120.00000000000006</v>
      </c>
      <c r="L339">
        <v>1.125</v>
      </c>
      <c r="M339">
        <v>1</v>
      </c>
      <c r="N339" t="s">
        <v>73</v>
      </c>
      <c r="O339" t="s">
        <v>100</v>
      </c>
      <c r="P339" t="s">
        <v>113</v>
      </c>
      <c r="Q339" t="s">
        <v>118</v>
      </c>
      <c r="R339" t="s">
        <v>124</v>
      </c>
      <c r="S339">
        <v>337</v>
      </c>
      <c r="T339">
        <v>338</v>
      </c>
    </row>
    <row r="340" spans="1:20" x14ac:dyDescent="0.2">
      <c r="A340">
        <v>2464</v>
      </c>
      <c r="B340" s="1">
        <v>45601</v>
      </c>
      <c r="C340" s="2">
        <v>0.4375</v>
      </c>
      <c r="D340" s="2">
        <v>0.47916666666666669</v>
      </c>
      <c r="E340" t="s">
        <v>12</v>
      </c>
      <c r="F340">
        <v>2</v>
      </c>
      <c r="G340">
        <v>8</v>
      </c>
      <c r="H340">
        <v>5</v>
      </c>
      <c r="I340" t="s">
        <v>41</v>
      </c>
      <c r="J340" t="s">
        <v>23</v>
      </c>
      <c r="K340">
        <v>60.000000000000028</v>
      </c>
      <c r="L340">
        <v>0.625</v>
      </c>
      <c r="M340">
        <v>0</v>
      </c>
      <c r="N340" t="s">
        <v>73</v>
      </c>
      <c r="O340" t="s">
        <v>108</v>
      </c>
      <c r="P340" t="s">
        <v>113</v>
      </c>
      <c r="Q340" t="s">
        <v>118</v>
      </c>
      <c r="R340" t="s">
        <v>118</v>
      </c>
      <c r="S340">
        <v>338</v>
      </c>
      <c r="T340">
        <v>339</v>
      </c>
    </row>
    <row r="341" spans="1:20" x14ac:dyDescent="0.2">
      <c r="A341">
        <v>2417</v>
      </c>
      <c r="B341" s="1">
        <v>45489</v>
      </c>
      <c r="C341" s="2">
        <v>0.4375</v>
      </c>
      <c r="D341" s="2">
        <v>0.52083333333333337</v>
      </c>
      <c r="E341" t="s">
        <v>12</v>
      </c>
      <c r="F341">
        <v>2</v>
      </c>
      <c r="G341">
        <v>8</v>
      </c>
      <c r="H341">
        <v>8</v>
      </c>
      <c r="I341" t="s">
        <v>27</v>
      </c>
      <c r="J341" t="s">
        <v>14</v>
      </c>
      <c r="K341">
        <v>120.00000000000006</v>
      </c>
      <c r="L341">
        <v>1</v>
      </c>
      <c r="M341">
        <v>0</v>
      </c>
      <c r="N341" t="s">
        <v>73</v>
      </c>
      <c r="O341" t="s">
        <v>104</v>
      </c>
      <c r="P341" t="s">
        <v>113</v>
      </c>
      <c r="Q341" t="s">
        <v>118</v>
      </c>
      <c r="R341" t="s">
        <v>124</v>
      </c>
      <c r="S341">
        <v>339</v>
      </c>
      <c r="T341">
        <v>340</v>
      </c>
    </row>
    <row r="342" spans="1:20" x14ac:dyDescent="0.2">
      <c r="A342">
        <v>690</v>
      </c>
      <c r="B342" s="1">
        <v>45426</v>
      </c>
      <c r="C342" s="2">
        <v>0.41666666666666669</v>
      </c>
      <c r="D342" s="2">
        <v>0.45833333333333331</v>
      </c>
      <c r="E342" t="s">
        <v>12</v>
      </c>
      <c r="F342">
        <v>2</v>
      </c>
      <c r="G342">
        <v>8</v>
      </c>
      <c r="H342">
        <v>5</v>
      </c>
      <c r="I342" t="s">
        <v>39</v>
      </c>
      <c r="J342" t="s">
        <v>28</v>
      </c>
      <c r="K342">
        <v>59.999999999999943</v>
      </c>
      <c r="L342">
        <v>0.625</v>
      </c>
      <c r="M342">
        <v>0</v>
      </c>
      <c r="N342" t="s">
        <v>73</v>
      </c>
      <c r="O342" t="s">
        <v>102</v>
      </c>
      <c r="P342" t="s">
        <v>113</v>
      </c>
      <c r="Q342" t="s">
        <v>118</v>
      </c>
      <c r="R342" t="s">
        <v>118</v>
      </c>
      <c r="S342">
        <v>340</v>
      </c>
      <c r="T342">
        <v>341</v>
      </c>
    </row>
    <row r="343" spans="1:20" x14ac:dyDescent="0.2">
      <c r="A343">
        <v>1641</v>
      </c>
      <c r="B343" s="1">
        <v>45589</v>
      </c>
      <c r="C343" s="2">
        <v>0.41666666666666669</v>
      </c>
      <c r="D343" s="2">
        <v>0.4375</v>
      </c>
      <c r="E343" t="s">
        <v>12</v>
      </c>
      <c r="F343">
        <v>2</v>
      </c>
      <c r="G343">
        <v>8</v>
      </c>
      <c r="H343">
        <v>3</v>
      </c>
      <c r="I343" t="s">
        <v>41</v>
      </c>
      <c r="J343" t="s">
        <v>23</v>
      </c>
      <c r="K343">
        <v>29.999999999999972</v>
      </c>
      <c r="L343">
        <v>0.375</v>
      </c>
      <c r="M343">
        <v>0</v>
      </c>
      <c r="N343" t="s">
        <v>75</v>
      </c>
      <c r="O343" t="s">
        <v>107</v>
      </c>
      <c r="P343" t="s">
        <v>113</v>
      </c>
      <c r="Q343" t="s">
        <v>118</v>
      </c>
      <c r="R343" t="s">
        <v>118</v>
      </c>
      <c r="S343">
        <v>341</v>
      </c>
      <c r="T343">
        <v>342</v>
      </c>
    </row>
    <row r="344" spans="1:20" x14ac:dyDescent="0.2">
      <c r="A344">
        <v>2309</v>
      </c>
      <c r="B344" s="1">
        <v>45397</v>
      </c>
      <c r="C344" s="2">
        <v>0.41666666666666669</v>
      </c>
      <c r="D344" s="2">
        <v>0.4375</v>
      </c>
      <c r="E344" t="s">
        <v>12</v>
      </c>
      <c r="F344">
        <v>2</v>
      </c>
      <c r="G344">
        <v>8</v>
      </c>
      <c r="H344">
        <v>5</v>
      </c>
      <c r="I344" t="s">
        <v>39</v>
      </c>
      <c r="J344" t="s">
        <v>40</v>
      </c>
      <c r="K344">
        <v>29.999999999999972</v>
      </c>
      <c r="L344">
        <v>0.625</v>
      </c>
      <c r="M344">
        <v>0</v>
      </c>
      <c r="N344" t="s">
        <v>72</v>
      </c>
      <c r="O344" t="s">
        <v>101</v>
      </c>
      <c r="P344" t="s">
        <v>113</v>
      </c>
      <c r="Q344" t="s">
        <v>118</v>
      </c>
      <c r="R344" t="s">
        <v>118</v>
      </c>
      <c r="S344">
        <v>342</v>
      </c>
      <c r="T344">
        <v>343</v>
      </c>
    </row>
    <row r="345" spans="1:20" x14ac:dyDescent="0.2">
      <c r="A345">
        <v>870</v>
      </c>
      <c r="B345" s="1">
        <v>45574</v>
      </c>
      <c r="C345" s="2">
        <v>0.41666666666666669</v>
      </c>
      <c r="D345" s="2">
        <v>0.4375</v>
      </c>
      <c r="E345" t="s">
        <v>12</v>
      </c>
      <c r="F345">
        <v>2</v>
      </c>
      <c r="G345">
        <v>8</v>
      </c>
      <c r="H345">
        <v>2</v>
      </c>
      <c r="I345" t="s">
        <v>13</v>
      </c>
      <c r="J345" t="s">
        <v>28</v>
      </c>
      <c r="K345">
        <v>29.999999999999972</v>
      </c>
      <c r="L345">
        <v>0.25</v>
      </c>
      <c r="M345">
        <v>0</v>
      </c>
      <c r="N345" t="s">
        <v>74</v>
      </c>
      <c r="O345" t="s">
        <v>107</v>
      </c>
      <c r="P345" t="s">
        <v>113</v>
      </c>
      <c r="Q345" t="s">
        <v>118</v>
      </c>
      <c r="R345" t="s">
        <v>118</v>
      </c>
      <c r="S345">
        <v>343</v>
      </c>
      <c r="T345">
        <v>344</v>
      </c>
    </row>
    <row r="346" spans="1:20" x14ac:dyDescent="0.2">
      <c r="A346">
        <v>1069</v>
      </c>
      <c r="B346" s="1">
        <v>45522</v>
      </c>
      <c r="C346" s="2">
        <v>0.41666666666666669</v>
      </c>
      <c r="D346" s="2">
        <v>0.4375</v>
      </c>
      <c r="E346" t="s">
        <v>12</v>
      </c>
      <c r="F346">
        <v>2</v>
      </c>
      <c r="G346">
        <v>8</v>
      </c>
      <c r="H346">
        <v>10</v>
      </c>
      <c r="I346" t="s">
        <v>13</v>
      </c>
      <c r="J346" t="s">
        <v>18</v>
      </c>
      <c r="K346">
        <v>29.999999999999972</v>
      </c>
      <c r="L346">
        <v>1.25</v>
      </c>
      <c r="M346">
        <v>1</v>
      </c>
      <c r="N346" t="s">
        <v>71</v>
      </c>
      <c r="O346" t="s">
        <v>105</v>
      </c>
      <c r="P346" t="s">
        <v>113</v>
      </c>
      <c r="Q346" t="s">
        <v>118</v>
      </c>
      <c r="R346" t="s">
        <v>118</v>
      </c>
      <c r="S346">
        <v>344</v>
      </c>
      <c r="T346">
        <v>345</v>
      </c>
    </row>
    <row r="347" spans="1:20" x14ac:dyDescent="0.2">
      <c r="A347">
        <v>479</v>
      </c>
      <c r="B347" s="1">
        <v>45368</v>
      </c>
      <c r="C347" s="2">
        <v>0.41666666666666669</v>
      </c>
      <c r="D347" s="2">
        <v>0.45833333333333331</v>
      </c>
      <c r="E347" t="s">
        <v>12</v>
      </c>
      <c r="F347">
        <v>2</v>
      </c>
      <c r="G347">
        <v>8</v>
      </c>
      <c r="H347">
        <v>7</v>
      </c>
      <c r="I347" t="s">
        <v>27</v>
      </c>
      <c r="J347" t="s">
        <v>18</v>
      </c>
      <c r="K347">
        <v>59.999999999999943</v>
      </c>
      <c r="L347">
        <v>0.875</v>
      </c>
      <c r="M347">
        <v>0</v>
      </c>
      <c r="N347" t="s">
        <v>71</v>
      </c>
      <c r="O347" t="s">
        <v>100</v>
      </c>
      <c r="P347" t="s">
        <v>113</v>
      </c>
      <c r="Q347" t="s">
        <v>118</v>
      </c>
      <c r="R347" t="s">
        <v>118</v>
      </c>
      <c r="S347">
        <v>345</v>
      </c>
      <c r="T347">
        <v>346</v>
      </c>
    </row>
    <row r="348" spans="1:20" x14ac:dyDescent="0.2">
      <c r="A348">
        <v>1598</v>
      </c>
      <c r="B348" s="1">
        <v>45408</v>
      </c>
      <c r="C348" s="2">
        <v>0.41666666666666669</v>
      </c>
      <c r="D348" s="2">
        <v>0.47916666666666669</v>
      </c>
      <c r="E348" t="s">
        <v>12</v>
      </c>
      <c r="F348">
        <v>2</v>
      </c>
      <c r="G348">
        <v>8</v>
      </c>
      <c r="H348">
        <v>5</v>
      </c>
      <c r="I348" t="s">
        <v>41</v>
      </c>
      <c r="J348" t="s">
        <v>40</v>
      </c>
      <c r="K348">
        <v>90</v>
      </c>
      <c r="L348">
        <v>0.625</v>
      </c>
      <c r="M348">
        <v>0</v>
      </c>
      <c r="N348" t="s">
        <v>76</v>
      </c>
      <c r="O348" t="s">
        <v>101</v>
      </c>
      <c r="P348" t="s">
        <v>113</v>
      </c>
      <c r="Q348" t="s">
        <v>118</v>
      </c>
      <c r="R348" t="s">
        <v>118</v>
      </c>
      <c r="S348">
        <v>346</v>
      </c>
      <c r="T348">
        <v>347</v>
      </c>
    </row>
    <row r="349" spans="1:20" x14ac:dyDescent="0.2">
      <c r="A349">
        <v>2989</v>
      </c>
      <c r="B349" s="1">
        <v>45309</v>
      </c>
      <c r="C349" s="2">
        <v>0.41666666666666669</v>
      </c>
      <c r="D349" s="2">
        <v>0.45833333333333331</v>
      </c>
      <c r="E349" t="s">
        <v>12</v>
      </c>
      <c r="F349">
        <v>2</v>
      </c>
      <c r="G349">
        <v>8</v>
      </c>
      <c r="H349">
        <v>10</v>
      </c>
      <c r="I349" t="s">
        <v>17</v>
      </c>
      <c r="J349" t="s">
        <v>28</v>
      </c>
      <c r="K349">
        <v>59.999999999999943</v>
      </c>
      <c r="L349">
        <v>1.25</v>
      </c>
      <c r="M349">
        <v>1</v>
      </c>
      <c r="N349" t="s">
        <v>75</v>
      </c>
      <c r="O349" t="s">
        <v>98</v>
      </c>
      <c r="P349" t="s">
        <v>113</v>
      </c>
      <c r="Q349" t="s">
        <v>118</v>
      </c>
      <c r="R349" t="s">
        <v>118</v>
      </c>
      <c r="S349">
        <v>347</v>
      </c>
      <c r="T349">
        <v>348</v>
      </c>
    </row>
    <row r="350" spans="1:20" x14ac:dyDescent="0.2">
      <c r="A350">
        <v>768</v>
      </c>
      <c r="B350" s="1">
        <v>45537</v>
      </c>
      <c r="C350" s="2">
        <v>0.41666666666666669</v>
      </c>
      <c r="D350" s="2">
        <v>0.5</v>
      </c>
      <c r="E350" t="s">
        <v>12</v>
      </c>
      <c r="F350">
        <v>2</v>
      </c>
      <c r="G350">
        <v>8</v>
      </c>
      <c r="H350">
        <v>8</v>
      </c>
      <c r="I350" t="s">
        <v>27</v>
      </c>
      <c r="J350" t="s">
        <v>28</v>
      </c>
      <c r="K350">
        <v>119.99999999999997</v>
      </c>
      <c r="L350">
        <v>1</v>
      </c>
      <c r="M350">
        <v>0</v>
      </c>
      <c r="N350" t="s">
        <v>72</v>
      </c>
      <c r="O350" t="s">
        <v>106</v>
      </c>
      <c r="P350" t="s">
        <v>113</v>
      </c>
      <c r="Q350" t="s">
        <v>118</v>
      </c>
      <c r="R350" t="s">
        <v>124</v>
      </c>
      <c r="S350">
        <v>348</v>
      </c>
      <c r="T350">
        <v>349</v>
      </c>
    </row>
    <row r="351" spans="1:20" x14ac:dyDescent="0.2">
      <c r="A351">
        <v>395</v>
      </c>
      <c r="B351" s="1">
        <v>45515</v>
      </c>
      <c r="C351" s="2">
        <v>0.41666666666666669</v>
      </c>
      <c r="D351" s="2">
        <v>0.4375</v>
      </c>
      <c r="E351" t="s">
        <v>12</v>
      </c>
      <c r="F351">
        <v>2</v>
      </c>
      <c r="G351">
        <v>8</v>
      </c>
      <c r="H351">
        <v>8</v>
      </c>
      <c r="I351" t="s">
        <v>13</v>
      </c>
      <c r="J351" t="s">
        <v>28</v>
      </c>
      <c r="K351">
        <v>29.999999999999972</v>
      </c>
      <c r="L351">
        <v>1</v>
      </c>
      <c r="M351">
        <v>0</v>
      </c>
      <c r="N351" t="s">
        <v>71</v>
      </c>
      <c r="O351" t="s">
        <v>105</v>
      </c>
      <c r="P351" t="s">
        <v>113</v>
      </c>
      <c r="Q351" t="s">
        <v>118</v>
      </c>
      <c r="R351" t="s">
        <v>118</v>
      </c>
      <c r="S351">
        <v>349</v>
      </c>
      <c r="T351">
        <v>350</v>
      </c>
    </row>
    <row r="352" spans="1:20" x14ac:dyDescent="0.2">
      <c r="A352">
        <v>1248</v>
      </c>
      <c r="B352" s="1">
        <v>45502</v>
      </c>
      <c r="C352" s="2">
        <v>0.41666666666666669</v>
      </c>
      <c r="D352" s="2">
        <v>0.45833333333333331</v>
      </c>
      <c r="E352" t="s">
        <v>12</v>
      </c>
      <c r="F352">
        <v>2</v>
      </c>
      <c r="G352">
        <v>8</v>
      </c>
      <c r="H352">
        <v>3</v>
      </c>
      <c r="I352" t="s">
        <v>17</v>
      </c>
      <c r="J352" t="s">
        <v>30</v>
      </c>
      <c r="K352">
        <v>59.999999999999943</v>
      </c>
      <c r="L352">
        <v>0.375</v>
      </c>
      <c r="M352">
        <v>0</v>
      </c>
      <c r="N352" t="s">
        <v>72</v>
      </c>
      <c r="O352" t="s">
        <v>104</v>
      </c>
      <c r="P352" t="s">
        <v>113</v>
      </c>
      <c r="Q352" t="s">
        <v>118</v>
      </c>
      <c r="R352" t="s">
        <v>118</v>
      </c>
      <c r="S352">
        <v>350</v>
      </c>
      <c r="T352">
        <v>351</v>
      </c>
    </row>
    <row r="353" spans="1:20" x14ac:dyDescent="0.2">
      <c r="A353">
        <v>2215</v>
      </c>
      <c r="B353" s="1">
        <v>45446</v>
      </c>
      <c r="C353" s="2">
        <v>0.41666666666666669</v>
      </c>
      <c r="D353" s="2">
        <v>0.47916666666666669</v>
      </c>
      <c r="E353" t="s">
        <v>12</v>
      </c>
      <c r="F353">
        <v>2</v>
      </c>
      <c r="G353">
        <v>8</v>
      </c>
      <c r="H353">
        <v>3</v>
      </c>
      <c r="I353" t="s">
        <v>22</v>
      </c>
      <c r="J353" t="s">
        <v>28</v>
      </c>
      <c r="K353">
        <v>90</v>
      </c>
      <c r="L353">
        <v>0.375</v>
      </c>
      <c r="M353">
        <v>0</v>
      </c>
      <c r="N353" t="s">
        <v>72</v>
      </c>
      <c r="O353" t="s">
        <v>103</v>
      </c>
      <c r="P353" t="s">
        <v>113</v>
      </c>
      <c r="Q353" t="s">
        <v>118</v>
      </c>
      <c r="R353" t="s">
        <v>118</v>
      </c>
      <c r="S353">
        <v>351</v>
      </c>
      <c r="T353">
        <v>352</v>
      </c>
    </row>
    <row r="354" spans="1:20" x14ac:dyDescent="0.2">
      <c r="A354">
        <v>1111</v>
      </c>
      <c r="B354" s="1">
        <v>45535</v>
      </c>
      <c r="C354" s="2">
        <v>0.41666666666666669</v>
      </c>
      <c r="D354" s="2">
        <v>0.47916666666666669</v>
      </c>
      <c r="E354" t="s">
        <v>12</v>
      </c>
      <c r="F354">
        <v>2</v>
      </c>
      <c r="G354">
        <v>8</v>
      </c>
      <c r="H354">
        <v>1</v>
      </c>
      <c r="I354" t="s">
        <v>41</v>
      </c>
      <c r="J354" t="s">
        <v>18</v>
      </c>
      <c r="K354">
        <v>90</v>
      </c>
      <c r="L354">
        <v>0.125</v>
      </c>
      <c r="M354">
        <v>0</v>
      </c>
      <c r="N354" t="s">
        <v>77</v>
      </c>
      <c r="O354" t="s">
        <v>105</v>
      </c>
      <c r="P354" t="s">
        <v>113</v>
      </c>
      <c r="Q354" t="s">
        <v>117</v>
      </c>
      <c r="R354" t="s">
        <v>118</v>
      </c>
      <c r="S354">
        <v>352</v>
      </c>
      <c r="T354">
        <v>353</v>
      </c>
    </row>
    <row r="355" spans="1:20" x14ac:dyDescent="0.2">
      <c r="A355">
        <v>1708</v>
      </c>
      <c r="B355" s="1">
        <v>45574</v>
      </c>
      <c r="C355" s="2">
        <v>0.41666666666666669</v>
      </c>
      <c r="D355" s="2">
        <v>0.45833333333333331</v>
      </c>
      <c r="E355" t="s">
        <v>12</v>
      </c>
      <c r="F355">
        <v>2</v>
      </c>
      <c r="G355">
        <v>8</v>
      </c>
      <c r="H355">
        <v>5</v>
      </c>
      <c r="I355" t="s">
        <v>42</v>
      </c>
      <c r="J355" t="s">
        <v>23</v>
      </c>
      <c r="K355">
        <v>59.999999999999943</v>
      </c>
      <c r="L355">
        <v>0.625</v>
      </c>
      <c r="M355">
        <v>0</v>
      </c>
      <c r="N355" t="s">
        <v>74</v>
      </c>
      <c r="O355" t="s">
        <v>107</v>
      </c>
      <c r="P355" t="s">
        <v>113</v>
      </c>
      <c r="Q355" t="s">
        <v>118</v>
      </c>
      <c r="R355" t="s">
        <v>118</v>
      </c>
      <c r="S355">
        <v>353</v>
      </c>
      <c r="T355">
        <v>354</v>
      </c>
    </row>
    <row r="356" spans="1:20" x14ac:dyDescent="0.2">
      <c r="A356">
        <v>1129</v>
      </c>
      <c r="B356" s="1">
        <v>45569</v>
      </c>
      <c r="C356" s="2">
        <v>0.41666666666666669</v>
      </c>
      <c r="D356" s="2">
        <v>0.4375</v>
      </c>
      <c r="E356" t="s">
        <v>12</v>
      </c>
      <c r="F356">
        <v>2</v>
      </c>
      <c r="G356">
        <v>8</v>
      </c>
      <c r="H356">
        <v>6</v>
      </c>
      <c r="I356" t="s">
        <v>39</v>
      </c>
      <c r="J356" t="s">
        <v>30</v>
      </c>
      <c r="K356">
        <v>29.999999999999972</v>
      </c>
      <c r="L356">
        <v>0.75</v>
      </c>
      <c r="M356">
        <v>0</v>
      </c>
      <c r="N356" t="s">
        <v>76</v>
      </c>
      <c r="O356" t="s">
        <v>107</v>
      </c>
      <c r="P356" t="s">
        <v>113</v>
      </c>
      <c r="Q356" t="s">
        <v>118</v>
      </c>
      <c r="R356" t="s">
        <v>118</v>
      </c>
      <c r="S356">
        <v>354</v>
      </c>
      <c r="T356">
        <v>355</v>
      </c>
    </row>
    <row r="357" spans="1:20" x14ac:dyDescent="0.2">
      <c r="A357">
        <v>158</v>
      </c>
      <c r="B357" s="1">
        <v>45330</v>
      </c>
      <c r="C357" s="2">
        <v>0.41666666666666669</v>
      </c>
      <c r="D357" s="2">
        <v>0.5</v>
      </c>
      <c r="E357" t="s">
        <v>12</v>
      </c>
      <c r="F357">
        <v>2</v>
      </c>
      <c r="G357">
        <v>8</v>
      </c>
      <c r="H357">
        <v>5</v>
      </c>
      <c r="I357" t="s">
        <v>42</v>
      </c>
      <c r="J357" t="s">
        <v>23</v>
      </c>
      <c r="K357">
        <v>119.99999999999997</v>
      </c>
      <c r="L357">
        <v>0.625</v>
      </c>
      <c r="M357">
        <v>0</v>
      </c>
      <c r="N357" t="s">
        <v>75</v>
      </c>
      <c r="O357" t="s">
        <v>99</v>
      </c>
      <c r="P357" t="s">
        <v>113</v>
      </c>
      <c r="Q357" t="s">
        <v>118</v>
      </c>
      <c r="R357" t="s">
        <v>124</v>
      </c>
      <c r="S357">
        <v>355</v>
      </c>
      <c r="T357">
        <v>356</v>
      </c>
    </row>
    <row r="358" spans="1:20" x14ac:dyDescent="0.2">
      <c r="A358">
        <v>1727</v>
      </c>
      <c r="B358" s="1">
        <v>45598</v>
      </c>
      <c r="C358" s="2">
        <v>0.41666666666666669</v>
      </c>
      <c r="D358" s="2">
        <v>0.45833333333333331</v>
      </c>
      <c r="E358" t="s">
        <v>12</v>
      </c>
      <c r="F358">
        <v>2</v>
      </c>
      <c r="G358">
        <v>8</v>
      </c>
      <c r="H358">
        <v>4</v>
      </c>
      <c r="I358" t="s">
        <v>39</v>
      </c>
      <c r="J358" t="s">
        <v>28</v>
      </c>
      <c r="K358">
        <v>59.999999999999943</v>
      </c>
      <c r="L358">
        <v>0.5</v>
      </c>
      <c r="M358">
        <v>0</v>
      </c>
      <c r="N358" t="s">
        <v>77</v>
      </c>
      <c r="O358" t="s">
        <v>108</v>
      </c>
      <c r="P358" t="s">
        <v>113</v>
      </c>
      <c r="Q358" t="s">
        <v>118</v>
      </c>
      <c r="R358" t="s">
        <v>118</v>
      </c>
      <c r="S358">
        <v>356</v>
      </c>
      <c r="T358">
        <v>357</v>
      </c>
    </row>
    <row r="359" spans="1:20" x14ac:dyDescent="0.2">
      <c r="A359">
        <v>1729</v>
      </c>
      <c r="B359" s="1">
        <v>45645</v>
      </c>
      <c r="C359" s="2">
        <v>0.41666666666666669</v>
      </c>
      <c r="D359" s="2">
        <v>0.47916666666666669</v>
      </c>
      <c r="E359" t="s">
        <v>12</v>
      </c>
      <c r="F359">
        <v>2</v>
      </c>
      <c r="G359">
        <v>8</v>
      </c>
      <c r="H359">
        <v>5</v>
      </c>
      <c r="I359" t="s">
        <v>39</v>
      </c>
      <c r="J359" t="s">
        <v>14</v>
      </c>
      <c r="K359">
        <v>90</v>
      </c>
      <c r="L359">
        <v>0.625</v>
      </c>
      <c r="M359">
        <v>0</v>
      </c>
      <c r="N359" t="s">
        <v>75</v>
      </c>
      <c r="O359" t="s">
        <v>109</v>
      </c>
      <c r="P359" t="s">
        <v>113</v>
      </c>
      <c r="Q359" t="s">
        <v>118</v>
      </c>
      <c r="R359" t="s">
        <v>118</v>
      </c>
      <c r="S359">
        <v>357</v>
      </c>
      <c r="T359">
        <v>358</v>
      </c>
    </row>
    <row r="360" spans="1:20" x14ac:dyDescent="0.2">
      <c r="A360">
        <v>75</v>
      </c>
      <c r="B360" s="1">
        <v>45392</v>
      </c>
      <c r="C360" s="2">
        <v>0.41666666666666669</v>
      </c>
      <c r="D360" s="2">
        <v>0.45833333333333331</v>
      </c>
      <c r="E360" t="s">
        <v>12</v>
      </c>
      <c r="F360">
        <v>2</v>
      </c>
      <c r="G360">
        <v>8</v>
      </c>
      <c r="H360">
        <v>10</v>
      </c>
      <c r="I360" t="s">
        <v>41</v>
      </c>
      <c r="J360" t="s">
        <v>23</v>
      </c>
      <c r="K360">
        <v>59.999999999999943</v>
      </c>
      <c r="L360">
        <v>1.25</v>
      </c>
      <c r="M360">
        <v>1</v>
      </c>
      <c r="N360" t="s">
        <v>74</v>
      </c>
      <c r="O360" t="s">
        <v>101</v>
      </c>
      <c r="P360" t="s">
        <v>113</v>
      </c>
      <c r="Q360" t="s">
        <v>118</v>
      </c>
      <c r="R360" t="s">
        <v>118</v>
      </c>
      <c r="S360">
        <v>358</v>
      </c>
      <c r="T360">
        <v>359</v>
      </c>
    </row>
    <row r="361" spans="1:20" x14ac:dyDescent="0.2">
      <c r="A361">
        <v>2848</v>
      </c>
      <c r="B361" s="1">
        <v>45649</v>
      </c>
      <c r="C361" s="2">
        <v>0.41666666666666669</v>
      </c>
      <c r="D361" s="2">
        <v>0.45833333333333331</v>
      </c>
      <c r="E361" t="s">
        <v>12</v>
      </c>
      <c r="F361">
        <v>2</v>
      </c>
      <c r="G361">
        <v>8</v>
      </c>
      <c r="H361">
        <v>2</v>
      </c>
      <c r="I361" t="s">
        <v>13</v>
      </c>
      <c r="J361" t="s">
        <v>23</v>
      </c>
      <c r="K361">
        <v>59.999999999999943</v>
      </c>
      <c r="L361">
        <v>0.25</v>
      </c>
      <c r="M361">
        <v>0</v>
      </c>
      <c r="N361" t="s">
        <v>72</v>
      </c>
      <c r="O361" t="s">
        <v>109</v>
      </c>
      <c r="P361" t="s">
        <v>113</v>
      </c>
      <c r="Q361" t="s">
        <v>118</v>
      </c>
      <c r="R361" t="s">
        <v>118</v>
      </c>
      <c r="S361">
        <v>359</v>
      </c>
      <c r="T361">
        <v>360</v>
      </c>
    </row>
    <row r="362" spans="1:20" x14ac:dyDescent="0.2">
      <c r="A362">
        <v>1150</v>
      </c>
      <c r="B362" s="1">
        <v>45526</v>
      </c>
      <c r="C362" s="2">
        <v>0.41666666666666669</v>
      </c>
      <c r="D362" s="2">
        <v>0.5</v>
      </c>
      <c r="E362" t="s">
        <v>12</v>
      </c>
      <c r="F362">
        <v>2</v>
      </c>
      <c r="G362">
        <v>8</v>
      </c>
      <c r="H362">
        <v>6</v>
      </c>
      <c r="I362" t="s">
        <v>13</v>
      </c>
      <c r="J362" t="s">
        <v>14</v>
      </c>
      <c r="K362">
        <v>119.99999999999997</v>
      </c>
      <c r="L362">
        <v>0.75</v>
      </c>
      <c r="M362">
        <v>0</v>
      </c>
      <c r="N362" t="s">
        <v>75</v>
      </c>
      <c r="O362" t="s">
        <v>105</v>
      </c>
      <c r="P362" t="s">
        <v>113</v>
      </c>
      <c r="Q362" t="s">
        <v>118</v>
      </c>
      <c r="R362" t="s">
        <v>124</v>
      </c>
      <c r="S362">
        <v>360</v>
      </c>
      <c r="T362">
        <v>361</v>
      </c>
    </row>
    <row r="363" spans="1:20" x14ac:dyDescent="0.2">
      <c r="A363">
        <v>498</v>
      </c>
      <c r="B363" s="1">
        <v>45343</v>
      </c>
      <c r="C363" s="2">
        <v>0.41666666666666669</v>
      </c>
      <c r="D363" s="2">
        <v>0.47916666666666669</v>
      </c>
      <c r="E363" t="s">
        <v>12</v>
      </c>
      <c r="F363">
        <v>2</v>
      </c>
      <c r="G363">
        <v>8</v>
      </c>
      <c r="H363">
        <v>6</v>
      </c>
      <c r="I363" t="s">
        <v>41</v>
      </c>
      <c r="J363" t="s">
        <v>30</v>
      </c>
      <c r="K363">
        <v>90</v>
      </c>
      <c r="L363">
        <v>0.75</v>
      </c>
      <c r="M363">
        <v>0</v>
      </c>
      <c r="N363" t="s">
        <v>74</v>
      </c>
      <c r="O363" t="s">
        <v>99</v>
      </c>
      <c r="P363" t="s">
        <v>113</v>
      </c>
      <c r="Q363" t="s">
        <v>118</v>
      </c>
      <c r="R363" t="s">
        <v>118</v>
      </c>
      <c r="S363">
        <v>361</v>
      </c>
      <c r="T363">
        <v>362</v>
      </c>
    </row>
    <row r="364" spans="1:20" x14ac:dyDescent="0.2">
      <c r="A364">
        <v>1012</v>
      </c>
      <c r="B364" s="1">
        <v>45585</v>
      </c>
      <c r="C364" s="2">
        <v>0.41666666666666669</v>
      </c>
      <c r="D364" s="2">
        <v>0.45833333333333331</v>
      </c>
      <c r="E364" t="s">
        <v>12</v>
      </c>
      <c r="F364">
        <v>2</v>
      </c>
      <c r="G364">
        <v>8</v>
      </c>
      <c r="H364">
        <v>6</v>
      </c>
      <c r="I364" t="s">
        <v>41</v>
      </c>
      <c r="J364" t="s">
        <v>30</v>
      </c>
      <c r="K364">
        <v>59.999999999999943</v>
      </c>
      <c r="L364">
        <v>0.75</v>
      </c>
      <c r="M364">
        <v>0</v>
      </c>
      <c r="N364" t="s">
        <v>71</v>
      </c>
      <c r="O364" t="s">
        <v>107</v>
      </c>
      <c r="P364" t="s">
        <v>113</v>
      </c>
      <c r="Q364" t="s">
        <v>118</v>
      </c>
      <c r="R364" t="s">
        <v>118</v>
      </c>
      <c r="S364">
        <v>362</v>
      </c>
      <c r="T364">
        <v>363</v>
      </c>
    </row>
    <row r="365" spans="1:20" x14ac:dyDescent="0.2">
      <c r="A365">
        <v>2061</v>
      </c>
      <c r="B365" s="1">
        <v>45532</v>
      </c>
      <c r="C365" s="2">
        <v>0.41666666666666669</v>
      </c>
      <c r="D365" s="2">
        <v>0.45833333333333331</v>
      </c>
      <c r="E365" t="s">
        <v>12</v>
      </c>
      <c r="F365">
        <v>2</v>
      </c>
      <c r="G365">
        <v>8</v>
      </c>
      <c r="H365">
        <v>1</v>
      </c>
      <c r="I365" t="s">
        <v>27</v>
      </c>
      <c r="J365" t="s">
        <v>40</v>
      </c>
      <c r="K365">
        <v>59.999999999999943</v>
      </c>
      <c r="L365">
        <v>0.125</v>
      </c>
      <c r="M365">
        <v>0</v>
      </c>
      <c r="N365" t="s">
        <v>74</v>
      </c>
      <c r="O365" t="s">
        <v>105</v>
      </c>
      <c r="P365" t="s">
        <v>113</v>
      </c>
      <c r="Q365" t="s">
        <v>117</v>
      </c>
      <c r="R365" t="s">
        <v>118</v>
      </c>
      <c r="S365">
        <v>363</v>
      </c>
      <c r="T365">
        <v>364</v>
      </c>
    </row>
    <row r="366" spans="1:20" x14ac:dyDescent="0.2">
      <c r="A366">
        <v>2879</v>
      </c>
      <c r="B366" s="1">
        <v>45472</v>
      </c>
      <c r="C366" s="2">
        <v>0.41666666666666669</v>
      </c>
      <c r="D366" s="2">
        <v>0.47916666666666669</v>
      </c>
      <c r="E366" t="s">
        <v>12</v>
      </c>
      <c r="F366">
        <v>2</v>
      </c>
      <c r="G366">
        <v>8</v>
      </c>
      <c r="H366">
        <v>1</v>
      </c>
      <c r="I366" t="s">
        <v>41</v>
      </c>
      <c r="J366" t="s">
        <v>23</v>
      </c>
      <c r="K366">
        <v>90</v>
      </c>
      <c r="L366">
        <v>0.125</v>
      </c>
      <c r="M366">
        <v>0</v>
      </c>
      <c r="N366" t="s">
        <v>77</v>
      </c>
      <c r="O366" t="s">
        <v>103</v>
      </c>
      <c r="P366" t="s">
        <v>113</v>
      </c>
      <c r="Q366" t="s">
        <v>117</v>
      </c>
      <c r="R366" t="s">
        <v>118</v>
      </c>
      <c r="S366">
        <v>364</v>
      </c>
      <c r="T366">
        <v>365</v>
      </c>
    </row>
    <row r="367" spans="1:20" x14ac:dyDescent="0.2">
      <c r="A367">
        <v>526</v>
      </c>
      <c r="B367" s="1">
        <v>45588</v>
      </c>
      <c r="C367" s="2">
        <v>0.41666666666666669</v>
      </c>
      <c r="D367" s="2">
        <v>0.5</v>
      </c>
      <c r="E367" t="s">
        <v>12</v>
      </c>
      <c r="F367">
        <v>2</v>
      </c>
      <c r="G367">
        <v>8</v>
      </c>
      <c r="H367">
        <v>5</v>
      </c>
      <c r="I367" t="s">
        <v>17</v>
      </c>
      <c r="J367" t="s">
        <v>23</v>
      </c>
      <c r="K367">
        <v>119.99999999999997</v>
      </c>
      <c r="L367">
        <v>0.625</v>
      </c>
      <c r="M367">
        <v>0</v>
      </c>
      <c r="N367" t="s">
        <v>74</v>
      </c>
      <c r="O367" t="s">
        <v>107</v>
      </c>
      <c r="P367" t="s">
        <v>113</v>
      </c>
      <c r="Q367" t="s">
        <v>118</v>
      </c>
      <c r="R367" t="s">
        <v>124</v>
      </c>
      <c r="S367">
        <v>365</v>
      </c>
      <c r="T367">
        <v>366</v>
      </c>
    </row>
    <row r="368" spans="1:20" x14ac:dyDescent="0.2">
      <c r="A368">
        <v>940</v>
      </c>
      <c r="B368" s="1">
        <v>45331</v>
      </c>
      <c r="C368" s="2">
        <v>0.41666666666666669</v>
      </c>
      <c r="D368" s="2">
        <v>0.47916666666666669</v>
      </c>
      <c r="E368" t="s">
        <v>12</v>
      </c>
      <c r="F368">
        <v>2</v>
      </c>
      <c r="G368">
        <v>8</v>
      </c>
      <c r="H368">
        <v>6</v>
      </c>
      <c r="I368" t="s">
        <v>22</v>
      </c>
      <c r="J368" t="s">
        <v>30</v>
      </c>
      <c r="K368">
        <v>90</v>
      </c>
      <c r="L368">
        <v>0.75</v>
      </c>
      <c r="M368">
        <v>0</v>
      </c>
      <c r="N368" t="s">
        <v>76</v>
      </c>
      <c r="O368" t="s">
        <v>99</v>
      </c>
      <c r="P368" t="s">
        <v>113</v>
      </c>
      <c r="Q368" t="s">
        <v>118</v>
      </c>
      <c r="R368" t="s">
        <v>118</v>
      </c>
      <c r="S368">
        <v>366</v>
      </c>
      <c r="T368">
        <v>367</v>
      </c>
    </row>
    <row r="369" spans="1:20" x14ac:dyDescent="0.2">
      <c r="A369">
        <v>541</v>
      </c>
      <c r="B369" s="1">
        <v>45538</v>
      </c>
      <c r="C369" s="2">
        <v>0.41666666666666669</v>
      </c>
      <c r="D369" s="2">
        <v>0.5</v>
      </c>
      <c r="E369" t="s">
        <v>12</v>
      </c>
      <c r="F369">
        <v>2</v>
      </c>
      <c r="G369">
        <v>8</v>
      </c>
      <c r="H369">
        <v>11</v>
      </c>
      <c r="I369" t="s">
        <v>39</v>
      </c>
      <c r="J369" t="s">
        <v>40</v>
      </c>
      <c r="K369">
        <v>119.99999999999997</v>
      </c>
      <c r="L369">
        <v>1.375</v>
      </c>
      <c r="M369">
        <v>1</v>
      </c>
      <c r="N369" t="s">
        <v>73</v>
      </c>
      <c r="O369" t="s">
        <v>106</v>
      </c>
      <c r="P369" t="s">
        <v>113</v>
      </c>
      <c r="Q369" t="s">
        <v>118</v>
      </c>
      <c r="R369" t="s">
        <v>124</v>
      </c>
      <c r="S369">
        <v>367</v>
      </c>
      <c r="T369">
        <v>368</v>
      </c>
    </row>
    <row r="370" spans="1:20" x14ac:dyDescent="0.2">
      <c r="A370">
        <v>510</v>
      </c>
      <c r="B370" s="1">
        <v>45346</v>
      </c>
      <c r="C370" s="2">
        <v>0.41666666666666669</v>
      </c>
      <c r="D370" s="2">
        <v>0.47916666666666669</v>
      </c>
      <c r="E370" t="s">
        <v>12</v>
      </c>
      <c r="F370">
        <v>2</v>
      </c>
      <c r="G370">
        <v>8</v>
      </c>
      <c r="H370">
        <v>6</v>
      </c>
      <c r="I370" t="s">
        <v>42</v>
      </c>
      <c r="J370" t="s">
        <v>14</v>
      </c>
      <c r="K370">
        <v>90</v>
      </c>
      <c r="L370">
        <v>0.75</v>
      </c>
      <c r="M370">
        <v>0</v>
      </c>
      <c r="N370" t="s">
        <v>77</v>
      </c>
      <c r="O370" t="s">
        <v>99</v>
      </c>
      <c r="P370" t="s">
        <v>113</v>
      </c>
      <c r="Q370" t="s">
        <v>118</v>
      </c>
      <c r="R370" t="s">
        <v>118</v>
      </c>
      <c r="S370">
        <v>368</v>
      </c>
      <c r="T370">
        <v>369</v>
      </c>
    </row>
    <row r="371" spans="1:20" x14ac:dyDescent="0.2">
      <c r="A371">
        <v>2614</v>
      </c>
      <c r="B371" s="1">
        <v>45360</v>
      </c>
      <c r="C371" s="2">
        <v>0.39583333333333331</v>
      </c>
      <c r="D371" s="2">
        <v>0.4375</v>
      </c>
      <c r="E371" t="s">
        <v>12</v>
      </c>
      <c r="F371">
        <v>2</v>
      </c>
      <c r="G371">
        <v>8</v>
      </c>
      <c r="H371">
        <v>4</v>
      </c>
      <c r="I371" t="s">
        <v>17</v>
      </c>
      <c r="J371" t="s">
        <v>18</v>
      </c>
      <c r="K371">
        <v>60.000000000000028</v>
      </c>
      <c r="L371">
        <v>0.5</v>
      </c>
      <c r="M371">
        <v>0</v>
      </c>
      <c r="N371" t="s">
        <v>77</v>
      </c>
      <c r="O371" t="s">
        <v>100</v>
      </c>
      <c r="P371" t="s">
        <v>113</v>
      </c>
      <c r="Q371" t="s">
        <v>118</v>
      </c>
      <c r="R371" t="s">
        <v>118</v>
      </c>
      <c r="S371">
        <v>369</v>
      </c>
      <c r="T371">
        <v>370</v>
      </c>
    </row>
    <row r="372" spans="1:20" x14ac:dyDescent="0.2">
      <c r="A372">
        <v>2087</v>
      </c>
      <c r="B372" s="1">
        <v>45322</v>
      </c>
      <c r="C372" s="2">
        <v>0.39583333333333331</v>
      </c>
      <c r="D372" s="2">
        <v>0.45833333333333331</v>
      </c>
      <c r="E372" t="s">
        <v>12</v>
      </c>
      <c r="F372">
        <v>2</v>
      </c>
      <c r="G372">
        <v>8</v>
      </c>
      <c r="H372">
        <v>8</v>
      </c>
      <c r="I372" t="s">
        <v>41</v>
      </c>
      <c r="J372" t="s">
        <v>14</v>
      </c>
      <c r="K372">
        <v>90</v>
      </c>
      <c r="L372">
        <v>1</v>
      </c>
      <c r="M372">
        <v>0</v>
      </c>
      <c r="N372" t="s">
        <v>74</v>
      </c>
      <c r="O372" t="s">
        <v>98</v>
      </c>
      <c r="P372" t="s">
        <v>113</v>
      </c>
      <c r="Q372" t="s">
        <v>118</v>
      </c>
      <c r="R372" t="s">
        <v>118</v>
      </c>
      <c r="S372">
        <v>370</v>
      </c>
      <c r="T372">
        <v>371</v>
      </c>
    </row>
    <row r="373" spans="1:20" x14ac:dyDescent="0.2">
      <c r="A373">
        <v>2684</v>
      </c>
      <c r="B373" s="1">
        <v>45426</v>
      </c>
      <c r="C373" s="2">
        <v>0.39583333333333331</v>
      </c>
      <c r="D373" s="2">
        <v>0.45833333333333331</v>
      </c>
      <c r="E373" t="s">
        <v>12</v>
      </c>
      <c r="F373">
        <v>2</v>
      </c>
      <c r="G373">
        <v>8</v>
      </c>
      <c r="H373">
        <v>1</v>
      </c>
      <c r="I373" t="s">
        <v>42</v>
      </c>
      <c r="J373" t="s">
        <v>23</v>
      </c>
      <c r="K373">
        <v>90</v>
      </c>
      <c r="L373">
        <v>0.125</v>
      </c>
      <c r="M373">
        <v>0</v>
      </c>
      <c r="N373" t="s">
        <v>73</v>
      </c>
      <c r="O373" t="s">
        <v>102</v>
      </c>
      <c r="P373" t="s">
        <v>113</v>
      </c>
      <c r="Q373" t="s">
        <v>117</v>
      </c>
      <c r="R373" t="s">
        <v>118</v>
      </c>
      <c r="S373">
        <v>371</v>
      </c>
      <c r="T373">
        <v>372</v>
      </c>
    </row>
    <row r="374" spans="1:20" x14ac:dyDescent="0.2">
      <c r="A374">
        <v>1314</v>
      </c>
      <c r="B374" s="1">
        <v>45470</v>
      </c>
      <c r="C374" s="2">
        <v>0.39583333333333331</v>
      </c>
      <c r="D374" s="2">
        <v>0.47916666666666669</v>
      </c>
      <c r="E374" t="s">
        <v>12</v>
      </c>
      <c r="F374">
        <v>2</v>
      </c>
      <c r="G374">
        <v>8</v>
      </c>
      <c r="H374">
        <v>5</v>
      </c>
      <c r="I374" t="s">
        <v>17</v>
      </c>
      <c r="J374" t="s">
        <v>28</v>
      </c>
      <c r="K374">
        <v>120.00000000000006</v>
      </c>
      <c r="L374">
        <v>0.625</v>
      </c>
      <c r="M374">
        <v>0</v>
      </c>
      <c r="N374" t="s">
        <v>75</v>
      </c>
      <c r="O374" t="s">
        <v>103</v>
      </c>
      <c r="P374" t="s">
        <v>113</v>
      </c>
      <c r="Q374" t="s">
        <v>118</v>
      </c>
      <c r="R374" t="s">
        <v>124</v>
      </c>
      <c r="S374">
        <v>372</v>
      </c>
      <c r="T374">
        <v>373</v>
      </c>
    </row>
    <row r="375" spans="1:20" x14ac:dyDescent="0.2">
      <c r="A375">
        <v>761</v>
      </c>
      <c r="B375" s="1">
        <v>45499</v>
      </c>
      <c r="C375" s="2">
        <v>0.39583333333333331</v>
      </c>
      <c r="D375" s="2">
        <v>0.45833333333333331</v>
      </c>
      <c r="E375" t="s">
        <v>12</v>
      </c>
      <c r="F375">
        <v>2</v>
      </c>
      <c r="G375">
        <v>8</v>
      </c>
      <c r="H375">
        <v>9</v>
      </c>
      <c r="I375" t="s">
        <v>27</v>
      </c>
      <c r="J375" t="s">
        <v>23</v>
      </c>
      <c r="K375">
        <v>90</v>
      </c>
      <c r="L375">
        <v>1.125</v>
      </c>
      <c r="M375">
        <v>1</v>
      </c>
      <c r="N375" t="s">
        <v>76</v>
      </c>
      <c r="O375" t="s">
        <v>104</v>
      </c>
      <c r="P375" t="s">
        <v>113</v>
      </c>
      <c r="Q375" t="s">
        <v>118</v>
      </c>
      <c r="R375" t="s">
        <v>118</v>
      </c>
      <c r="S375">
        <v>373</v>
      </c>
      <c r="T375">
        <v>374</v>
      </c>
    </row>
    <row r="376" spans="1:20" x14ac:dyDescent="0.2">
      <c r="A376">
        <v>103</v>
      </c>
      <c r="B376" s="1">
        <v>45657</v>
      </c>
      <c r="C376" s="2">
        <v>0.39583333333333331</v>
      </c>
      <c r="D376" s="2">
        <v>0.45833333333333331</v>
      </c>
      <c r="E376" t="s">
        <v>12</v>
      </c>
      <c r="F376">
        <v>2</v>
      </c>
      <c r="G376">
        <v>8</v>
      </c>
      <c r="H376">
        <v>7</v>
      </c>
      <c r="I376" t="s">
        <v>27</v>
      </c>
      <c r="J376" t="s">
        <v>40</v>
      </c>
      <c r="K376">
        <v>90</v>
      </c>
      <c r="L376">
        <v>0.875</v>
      </c>
      <c r="M376">
        <v>0</v>
      </c>
      <c r="N376" t="s">
        <v>73</v>
      </c>
      <c r="O376" t="s">
        <v>109</v>
      </c>
      <c r="P376" t="s">
        <v>113</v>
      </c>
      <c r="Q376" t="s">
        <v>118</v>
      </c>
      <c r="R376" t="s">
        <v>118</v>
      </c>
      <c r="S376">
        <v>374</v>
      </c>
      <c r="T376">
        <v>375</v>
      </c>
    </row>
    <row r="377" spans="1:20" x14ac:dyDescent="0.2">
      <c r="A377">
        <v>1798</v>
      </c>
      <c r="B377" s="1">
        <v>45575</v>
      </c>
      <c r="C377" s="2">
        <v>0.39583333333333331</v>
      </c>
      <c r="D377" s="2">
        <v>0.47916666666666669</v>
      </c>
      <c r="E377" t="s">
        <v>12</v>
      </c>
      <c r="F377">
        <v>2</v>
      </c>
      <c r="G377">
        <v>8</v>
      </c>
      <c r="H377">
        <v>9</v>
      </c>
      <c r="I377" t="s">
        <v>22</v>
      </c>
      <c r="J377" t="s">
        <v>40</v>
      </c>
      <c r="K377">
        <v>120.00000000000006</v>
      </c>
      <c r="L377">
        <v>1.125</v>
      </c>
      <c r="M377">
        <v>1</v>
      </c>
      <c r="N377" t="s">
        <v>75</v>
      </c>
      <c r="O377" t="s">
        <v>107</v>
      </c>
      <c r="P377" t="s">
        <v>113</v>
      </c>
      <c r="Q377" t="s">
        <v>118</v>
      </c>
      <c r="R377" t="s">
        <v>124</v>
      </c>
      <c r="S377">
        <v>375</v>
      </c>
      <c r="T377">
        <v>376</v>
      </c>
    </row>
    <row r="378" spans="1:20" x14ac:dyDescent="0.2">
      <c r="A378">
        <v>2317</v>
      </c>
      <c r="B378" s="1">
        <v>45313</v>
      </c>
      <c r="C378" s="2">
        <v>0.39583333333333331</v>
      </c>
      <c r="D378" s="2">
        <v>0.47916666666666669</v>
      </c>
      <c r="E378" t="s">
        <v>12</v>
      </c>
      <c r="F378">
        <v>2</v>
      </c>
      <c r="G378">
        <v>8</v>
      </c>
      <c r="H378">
        <v>9</v>
      </c>
      <c r="I378" t="s">
        <v>27</v>
      </c>
      <c r="J378" t="s">
        <v>14</v>
      </c>
      <c r="K378">
        <v>120.00000000000006</v>
      </c>
      <c r="L378">
        <v>1.125</v>
      </c>
      <c r="M378">
        <v>1</v>
      </c>
      <c r="N378" t="s">
        <v>72</v>
      </c>
      <c r="O378" t="s">
        <v>98</v>
      </c>
      <c r="P378" t="s">
        <v>113</v>
      </c>
      <c r="Q378" t="s">
        <v>118</v>
      </c>
      <c r="R378" t="s">
        <v>124</v>
      </c>
      <c r="S378">
        <v>376</v>
      </c>
      <c r="T378">
        <v>377</v>
      </c>
    </row>
    <row r="379" spans="1:20" x14ac:dyDescent="0.2">
      <c r="A379">
        <v>2553</v>
      </c>
      <c r="B379" s="1">
        <v>45531</v>
      </c>
      <c r="C379" s="2">
        <v>0.39583333333333331</v>
      </c>
      <c r="D379" s="2">
        <v>0.4375</v>
      </c>
      <c r="E379" t="s">
        <v>12</v>
      </c>
      <c r="F379">
        <v>2</v>
      </c>
      <c r="G379">
        <v>8</v>
      </c>
      <c r="H379">
        <v>5</v>
      </c>
      <c r="I379" t="s">
        <v>22</v>
      </c>
      <c r="J379" t="s">
        <v>30</v>
      </c>
      <c r="K379">
        <v>60.000000000000028</v>
      </c>
      <c r="L379">
        <v>0.625</v>
      </c>
      <c r="M379">
        <v>0</v>
      </c>
      <c r="N379" t="s">
        <v>73</v>
      </c>
      <c r="O379" t="s">
        <v>105</v>
      </c>
      <c r="P379" t="s">
        <v>113</v>
      </c>
      <c r="Q379" t="s">
        <v>118</v>
      </c>
      <c r="R379" t="s">
        <v>118</v>
      </c>
      <c r="S379">
        <v>377</v>
      </c>
      <c r="T379">
        <v>378</v>
      </c>
    </row>
    <row r="380" spans="1:20" x14ac:dyDescent="0.2">
      <c r="A380">
        <v>2230</v>
      </c>
      <c r="B380" s="1">
        <v>45378</v>
      </c>
      <c r="C380" s="2">
        <v>0.39583333333333331</v>
      </c>
      <c r="D380" s="2">
        <v>0.45833333333333331</v>
      </c>
      <c r="E380" t="s">
        <v>12</v>
      </c>
      <c r="F380">
        <v>2</v>
      </c>
      <c r="G380">
        <v>8</v>
      </c>
      <c r="H380">
        <v>7</v>
      </c>
      <c r="I380" t="s">
        <v>41</v>
      </c>
      <c r="J380" t="s">
        <v>14</v>
      </c>
      <c r="K380">
        <v>90</v>
      </c>
      <c r="L380">
        <v>0.875</v>
      </c>
      <c r="M380">
        <v>0</v>
      </c>
      <c r="N380" t="s">
        <v>74</v>
      </c>
      <c r="O380" t="s">
        <v>100</v>
      </c>
      <c r="P380" t="s">
        <v>113</v>
      </c>
      <c r="Q380" t="s">
        <v>118</v>
      </c>
      <c r="R380" t="s">
        <v>118</v>
      </c>
      <c r="S380">
        <v>378</v>
      </c>
      <c r="T380">
        <v>379</v>
      </c>
    </row>
    <row r="381" spans="1:20" x14ac:dyDescent="0.2">
      <c r="A381">
        <v>1389</v>
      </c>
      <c r="B381" s="1">
        <v>45499</v>
      </c>
      <c r="C381" s="2">
        <v>0.39583333333333331</v>
      </c>
      <c r="D381" s="2">
        <v>0.47916666666666669</v>
      </c>
      <c r="E381" t="s">
        <v>12</v>
      </c>
      <c r="F381">
        <v>2</v>
      </c>
      <c r="G381">
        <v>8</v>
      </c>
      <c r="H381">
        <v>6</v>
      </c>
      <c r="I381" t="s">
        <v>17</v>
      </c>
      <c r="J381" t="s">
        <v>28</v>
      </c>
      <c r="K381">
        <v>120.00000000000006</v>
      </c>
      <c r="L381">
        <v>0.75</v>
      </c>
      <c r="M381">
        <v>0</v>
      </c>
      <c r="N381" t="s">
        <v>76</v>
      </c>
      <c r="O381" t="s">
        <v>104</v>
      </c>
      <c r="P381" t="s">
        <v>113</v>
      </c>
      <c r="Q381" t="s">
        <v>118</v>
      </c>
      <c r="R381" t="s">
        <v>124</v>
      </c>
      <c r="S381">
        <v>379</v>
      </c>
      <c r="T381">
        <v>380</v>
      </c>
    </row>
    <row r="382" spans="1:20" x14ac:dyDescent="0.2">
      <c r="A382">
        <v>558</v>
      </c>
      <c r="B382" s="1">
        <v>45354</v>
      </c>
      <c r="C382" s="2">
        <v>0.39583333333333331</v>
      </c>
      <c r="D382" s="2">
        <v>0.47916666666666669</v>
      </c>
      <c r="E382" t="s">
        <v>12</v>
      </c>
      <c r="F382">
        <v>2</v>
      </c>
      <c r="G382">
        <v>8</v>
      </c>
      <c r="H382">
        <v>7</v>
      </c>
      <c r="I382" t="s">
        <v>27</v>
      </c>
      <c r="J382" t="s">
        <v>30</v>
      </c>
      <c r="K382">
        <v>120.00000000000006</v>
      </c>
      <c r="L382">
        <v>0.875</v>
      </c>
      <c r="M382">
        <v>0</v>
      </c>
      <c r="N382" t="s">
        <v>71</v>
      </c>
      <c r="O382" t="s">
        <v>100</v>
      </c>
      <c r="P382" t="s">
        <v>113</v>
      </c>
      <c r="Q382" t="s">
        <v>118</v>
      </c>
      <c r="R382" t="s">
        <v>124</v>
      </c>
      <c r="S382">
        <v>380</v>
      </c>
      <c r="T382">
        <v>381</v>
      </c>
    </row>
    <row r="383" spans="1:20" x14ac:dyDescent="0.2">
      <c r="A383">
        <v>2908</v>
      </c>
      <c r="B383" s="1">
        <v>45570</v>
      </c>
      <c r="C383" s="2">
        <v>0.39583333333333331</v>
      </c>
      <c r="D383" s="2">
        <v>0.4375</v>
      </c>
      <c r="E383" t="s">
        <v>12</v>
      </c>
      <c r="F383">
        <v>2</v>
      </c>
      <c r="G383">
        <v>8</v>
      </c>
      <c r="H383">
        <v>10</v>
      </c>
      <c r="I383" t="s">
        <v>27</v>
      </c>
      <c r="J383" t="s">
        <v>40</v>
      </c>
      <c r="K383">
        <v>60.000000000000028</v>
      </c>
      <c r="L383">
        <v>1.25</v>
      </c>
      <c r="M383">
        <v>1</v>
      </c>
      <c r="N383" t="s">
        <v>77</v>
      </c>
      <c r="O383" t="s">
        <v>107</v>
      </c>
      <c r="P383" t="s">
        <v>113</v>
      </c>
      <c r="Q383" t="s">
        <v>118</v>
      </c>
      <c r="R383" t="s">
        <v>118</v>
      </c>
      <c r="S383">
        <v>381</v>
      </c>
      <c r="T383">
        <v>382</v>
      </c>
    </row>
    <row r="384" spans="1:20" x14ac:dyDescent="0.2">
      <c r="A384">
        <v>1474</v>
      </c>
      <c r="B384" s="1">
        <v>45366</v>
      </c>
      <c r="C384" s="2">
        <v>0.39583333333333331</v>
      </c>
      <c r="D384" s="2">
        <v>0.41666666666666669</v>
      </c>
      <c r="E384" t="s">
        <v>12</v>
      </c>
      <c r="F384">
        <v>2</v>
      </c>
      <c r="G384">
        <v>8</v>
      </c>
      <c r="H384">
        <v>9</v>
      </c>
      <c r="I384" t="s">
        <v>22</v>
      </c>
      <c r="J384" t="s">
        <v>18</v>
      </c>
      <c r="K384">
        <v>30.000000000000053</v>
      </c>
      <c r="L384">
        <v>1.125</v>
      </c>
      <c r="M384">
        <v>1</v>
      </c>
      <c r="N384" t="s">
        <v>76</v>
      </c>
      <c r="O384" t="s">
        <v>100</v>
      </c>
      <c r="P384" t="s">
        <v>113</v>
      </c>
      <c r="Q384" t="s">
        <v>118</v>
      </c>
      <c r="R384" t="s">
        <v>118</v>
      </c>
      <c r="S384">
        <v>382</v>
      </c>
      <c r="T384">
        <v>383</v>
      </c>
    </row>
    <row r="385" spans="1:20" x14ac:dyDescent="0.2">
      <c r="A385">
        <v>2444</v>
      </c>
      <c r="B385" s="1">
        <v>45574</v>
      </c>
      <c r="C385" s="2">
        <v>0.39583333333333331</v>
      </c>
      <c r="D385" s="2">
        <v>0.4375</v>
      </c>
      <c r="E385" t="s">
        <v>12</v>
      </c>
      <c r="F385">
        <v>2</v>
      </c>
      <c r="G385">
        <v>8</v>
      </c>
      <c r="H385">
        <v>10</v>
      </c>
      <c r="I385" t="s">
        <v>42</v>
      </c>
      <c r="J385" t="s">
        <v>23</v>
      </c>
      <c r="K385">
        <v>60.000000000000028</v>
      </c>
      <c r="L385">
        <v>1.25</v>
      </c>
      <c r="M385">
        <v>1</v>
      </c>
      <c r="N385" t="s">
        <v>74</v>
      </c>
      <c r="O385" t="s">
        <v>107</v>
      </c>
      <c r="P385" t="s">
        <v>113</v>
      </c>
      <c r="Q385" t="s">
        <v>118</v>
      </c>
      <c r="R385" t="s">
        <v>118</v>
      </c>
      <c r="S385">
        <v>383</v>
      </c>
      <c r="T385">
        <v>384</v>
      </c>
    </row>
    <row r="386" spans="1:20" x14ac:dyDescent="0.2">
      <c r="A386">
        <v>2322</v>
      </c>
      <c r="B386" s="1">
        <v>45499</v>
      </c>
      <c r="C386" s="2">
        <v>0.39583333333333331</v>
      </c>
      <c r="D386" s="2">
        <v>0.4375</v>
      </c>
      <c r="E386" t="s">
        <v>12</v>
      </c>
      <c r="F386">
        <v>2</v>
      </c>
      <c r="G386">
        <v>8</v>
      </c>
      <c r="H386">
        <v>7</v>
      </c>
      <c r="I386" t="s">
        <v>41</v>
      </c>
      <c r="J386" t="s">
        <v>18</v>
      </c>
      <c r="K386">
        <v>60.000000000000028</v>
      </c>
      <c r="L386">
        <v>0.875</v>
      </c>
      <c r="M386">
        <v>0</v>
      </c>
      <c r="N386" t="s">
        <v>76</v>
      </c>
      <c r="O386" t="s">
        <v>104</v>
      </c>
      <c r="P386" t="s">
        <v>113</v>
      </c>
      <c r="Q386" t="s">
        <v>118</v>
      </c>
      <c r="R386" t="s">
        <v>118</v>
      </c>
      <c r="S386">
        <v>384</v>
      </c>
      <c r="T386">
        <v>385</v>
      </c>
    </row>
    <row r="387" spans="1:20" x14ac:dyDescent="0.2">
      <c r="A387">
        <v>2541</v>
      </c>
      <c r="B387" s="1">
        <v>45426</v>
      </c>
      <c r="C387" s="2">
        <v>0.39583333333333331</v>
      </c>
      <c r="D387" s="2">
        <v>0.47916666666666669</v>
      </c>
      <c r="E387" t="s">
        <v>12</v>
      </c>
      <c r="F387">
        <v>2</v>
      </c>
      <c r="G387">
        <v>8</v>
      </c>
      <c r="H387">
        <v>7</v>
      </c>
      <c r="I387" t="s">
        <v>13</v>
      </c>
      <c r="J387" t="s">
        <v>40</v>
      </c>
      <c r="K387">
        <v>120.00000000000006</v>
      </c>
      <c r="L387">
        <v>0.875</v>
      </c>
      <c r="M387">
        <v>0</v>
      </c>
      <c r="N387" t="s">
        <v>73</v>
      </c>
      <c r="O387" t="s">
        <v>102</v>
      </c>
      <c r="P387" t="s">
        <v>113</v>
      </c>
      <c r="Q387" t="s">
        <v>118</v>
      </c>
      <c r="R387" t="s">
        <v>124</v>
      </c>
      <c r="S387">
        <v>385</v>
      </c>
      <c r="T387">
        <v>386</v>
      </c>
    </row>
    <row r="388" spans="1:20" x14ac:dyDescent="0.2">
      <c r="A388">
        <v>113</v>
      </c>
      <c r="B388" s="1">
        <v>45643</v>
      </c>
      <c r="C388" s="2">
        <v>0.39583333333333331</v>
      </c>
      <c r="D388" s="2">
        <v>0.45833333333333331</v>
      </c>
      <c r="E388" t="s">
        <v>12</v>
      </c>
      <c r="F388">
        <v>2</v>
      </c>
      <c r="G388">
        <v>8</v>
      </c>
      <c r="H388">
        <v>8</v>
      </c>
      <c r="I388" t="s">
        <v>39</v>
      </c>
      <c r="J388" t="s">
        <v>23</v>
      </c>
      <c r="K388">
        <v>90</v>
      </c>
      <c r="L388">
        <v>1</v>
      </c>
      <c r="M388">
        <v>0</v>
      </c>
      <c r="N388" t="s">
        <v>73</v>
      </c>
      <c r="O388" t="s">
        <v>109</v>
      </c>
      <c r="P388" t="s">
        <v>113</v>
      </c>
      <c r="Q388" t="s">
        <v>118</v>
      </c>
      <c r="R388" t="s">
        <v>118</v>
      </c>
      <c r="S388">
        <v>386</v>
      </c>
      <c r="T388">
        <v>387</v>
      </c>
    </row>
    <row r="389" spans="1:20" x14ac:dyDescent="0.2">
      <c r="A389">
        <v>2607</v>
      </c>
      <c r="B389" s="1">
        <v>45373</v>
      </c>
      <c r="C389" s="2">
        <v>0.39583333333333331</v>
      </c>
      <c r="D389" s="2">
        <v>0.47916666666666669</v>
      </c>
      <c r="E389" t="s">
        <v>12</v>
      </c>
      <c r="F389">
        <v>2</v>
      </c>
      <c r="G389">
        <v>8</v>
      </c>
      <c r="H389">
        <v>3</v>
      </c>
      <c r="I389" t="s">
        <v>42</v>
      </c>
      <c r="J389" t="s">
        <v>28</v>
      </c>
      <c r="K389">
        <v>120.00000000000006</v>
      </c>
      <c r="L389">
        <v>0.375</v>
      </c>
      <c r="M389">
        <v>0</v>
      </c>
      <c r="N389" t="s">
        <v>76</v>
      </c>
      <c r="O389" t="s">
        <v>100</v>
      </c>
      <c r="P389" t="s">
        <v>113</v>
      </c>
      <c r="Q389" t="s">
        <v>118</v>
      </c>
      <c r="R389" t="s">
        <v>124</v>
      </c>
      <c r="S389">
        <v>387</v>
      </c>
      <c r="T389">
        <v>388</v>
      </c>
    </row>
    <row r="390" spans="1:20" x14ac:dyDescent="0.2">
      <c r="A390">
        <v>2378</v>
      </c>
      <c r="B390" s="1">
        <v>45463</v>
      </c>
      <c r="C390" s="2">
        <v>0.39583333333333331</v>
      </c>
      <c r="D390" s="2">
        <v>0.4375</v>
      </c>
      <c r="E390" t="s">
        <v>12</v>
      </c>
      <c r="F390">
        <v>2</v>
      </c>
      <c r="G390">
        <v>8</v>
      </c>
      <c r="H390">
        <v>3</v>
      </c>
      <c r="I390" t="s">
        <v>22</v>
      </c>
      <c r="J390" t="s">
        <v>28</v>
      </c>
      <c r="K390">
        <v>60.000000000000028</v>
      </c>
      <c r="L390">
        <v>0.375</v>
      </c>
      <c r="M390">
        <v>0</v>
      </c>
      <c r="N390" t="s">
        <v>75</v>
      </c>
      <c r="O390" t="s">
        <v>103</v>
      </c>
      <c r="P390" t="s">
        <v>113</v>
      </c>
      <c r="Q390" t="s">
        <v>118</v>
      </c>
      <c r="R390" t="s">
        <v>118</v>
      </c>
      <c r="S390">
        <v>388</v>
      </c>
      <c r="T390">
        <v>389</v>
      </c>
    </row>
    <row r="391" spans="1:20" x14ac:dyDescent="0.2">
      <c r="A391">
        <v>1238</v>
      </c>
      <c r="B391" s="1">
        <v>45375</v>
      </c>
      <c r="C391" s="2">
        <v>0.39583333333333331</v>
      </c>
      <c r="D391" s="2">
        <v>0.45833333333333331</v>
      </c>
      <c r="E391" t="s">
        <v>12</v>
      </c>
      <c r="F391">
        <v>2</v>
      </c>
      <c r="G391">
        <v>8</v>
      </c>
      <c r="H391">
        <v>4</v>
      </c>
      <c r="I391" t="s">
        <v>42</v>
      </c>
      <c r="J391" t="s">
        <v>40</v>
      </c>
      <c r="K391">
        <v>90</v>
      </c>
      <c r="L391">
        <v>0.5</v>
      </c>
      <c r="M391">
        <v>0</v>
      </c>
      <c r="N391" t="s">
        <v>71</v>
      </c>
      <c r="O391" t="s">
        <v>100</v>
      </c>
      <c r="P391" t="s">
        <v>113</v>
      </c>
      <c r="Q391" t="s">
        <v>118</v>
      </c>
      <c r="R391" t="s">
        <v>118</v>
      </c>
      <c r="S391">
        <v>389</v>
      </c>
      <c r="T391">
        <v>390</v>
      </c>
    </row>
    <row r="392" spans="1:20" x14ac:dyDescent="0.2">
      <c r="A392">
        <v>2376</v>
      </c>
      <c r="B392" s="1">
        <v>45382</v>
      </c>
      <c r="C392" s="2">
        <v>0.39583333333333331</v>
      </c>
      <c r="D392" s="2">
        <v>0.45833333333333331</v>
      </c>
      <c r="E392" t="s">
        <v>12</v>
      </c>
      <c r="F392">
        <v>2</v>
      </c>
      <c r="G392">
        <v>8</v>
      </c>
      <c r="H392">
        <v>5</v>
      </c>
      <c r="I392" t="s">
        <v>41</v>
      </c>
      <c r="J392" t="s">
        <v>14</v>
      </c>
      <c r="K392">
        <v>90</v>
      </c>
      <c r="L392">
        <v>0.625</v>
      </c>
      <c r="M392">
        <v>0</v>
      </c>
      <c r="N392" t="s">
        <v>71</v>
      </c>
      <c r="O392" t="s">
        <v>100</v>
      </c>
      <c r="P392" t="s">
        <v>113</v>
      </c>
      <c r="Q392" t="s">
        <v>118</v>
      </c>
      <c r="R392" t="s">
        <v>118</v>
      </c>
      <c r="S392">
        <v>390</v>
      </c>
      <c r="T392">
        <v>391</v>
      </c>
    </row>
    <row r="393" spans="1:20" x14ac:dyDescent="0.2">
      <c r="A393">
        <v>2635</v>
      </c>
      <c r="B393" s="1">
        <v>45394</v>
      </c>
      <c r="C393" s="2">
        <v>0.39583333333333331</v>
      </c>
      <c r="D393" s="2">
        <v>0.45833333333333331</v>
      </c>
      <c r="E393" t="s">
        <v>12</v>
      </c>
      <c r="F393">
        <v>2</v>
      </c>
      <c r="G393">
        <v>8</v>
      </c>
      <c r="H393">
        <v>10</v>
      </c>
      <c r="I393" t="s">
        <v>39</v>
      </c>
      <c r="J393" t="s">
        <v>18</v>
      </c>
      <c r="K393">
        <v>90</v>
      </c>
      <c r="L393">
        <v>1.25</v>
      </c>
      <c r="M393">
        <v>1</v>
      </c>
      <c r="N393" t="s">
        <v>76</v>
      </c>
      <c r="O393" t="s">
        <v>101</v>
      </c>
      <c r="P393" t="s">
        <v>113</v>
      </c>
      <c r="Q393" t="s">
        <v>118</v>
      </c>
      <c r="R393" t="s">
        <v>118</v>
      </c>
      <c r="S393">
        <v>391</v>
      </c>
      <c r="T393">
        <v>392</v>
      </c>
    </row>
    <row r="394" spans="1:20" x14ac:dyDescent="0.2">
      <c r="A394">
        <v>1569</v>
      </c>
      <c r="B394" s="1">
        <v>45594</v>
      </c>
      <c r="C394" s="2">
        <v>0.39583333333333331</v>
      </c>
      <c r="D394" s="2">
        <v>0.41666666666666669</v>
      </c>
      <c r="E394" t="s">
        <v>12</v>
      </c>
      <c r="F394">
        <v>2</v>
      </c>
      <c r="G394">
        <v>8</v>
      </c>
      <c r="H394">
        <v>11</v>
      </c>
      <c r="I394" t="s">
        <v>27</v>
      </c>
      <c r="J394" t="s">
        <v>40</v>
      </c>
      <c r="K394">
        <v>30.000000000000053</v>
      </c>
      <c r="L394">
        <v>1.375</v>
      </c>
      <c r="M394">
        <v>1</v>
      </c>
      <c r="N394" t="s">
        <v>73</v>
      </c>
      <c r="O394" t="s">
        <v>107</v>
      </c>
      <c r="P394" t="s">
        <v>113</v>
      </c>
      <c r="Q394" t="s">
        <v>118</v>
      </c>
      <c r="R394" t="s">
        <v>118</v>
      </c>
      <c r="S394">
        <v>392</v>
      </c>
      <c r="T394">
        <v>393</v>
      </c>
    </row>
    <row r="395" spans="1:20" x14ac:dyDescent="0.2">
      <c r="A395">
        <v>2373</v>
      </c>
      <c r="B395" s="1">
        <v>45403</v>
      </c>
      <c r="C395" s="2">
        <v>0.39583333333333331</v>
      </c>
      <c r="D395" s="2">
        <v>0.4375</v>
      </c>
      <c r="E395" t="s">
        <v>12</v>
      </c>
      <c r="F395">
        <v>2</v>
      </c>
      <c r="G395">
        <v>8</v>
      </c>
      <c r="H395">
        <v>10</v>
      </c>
      <c r="I395" t="s">
        <v>39</v>
      </c>
      <c r="J395" t="s">
        <v>18</v>
      </c>
      <c r="K395">
        <v>60.000000000000028</v>
      </c>
      <c r="L395">
        <v>1.25</v>
      </c>
      <c r="M395">
        <v>1</v>
      </c>
      <c r="N395" t="s">
        <v>71</v>
      </c>
      <c r="O395" t="s">
        <v>101</v>
      </c>
      <c r="P395" t="s">
        <v>113</v>
      </c>
      <c r="Q395" t="s">
        <v>118</v>
      </c>
      <c r="R395" t="s">
        <v>118</v>
      </c>
      <c r="S395">
        <v>393</v>
      </c>
      <c r="T395">
        <v>394</v>
      </c>
    </row>
    <row r="396" spans="1:20" x14ac:dyDescent="0.2">
      <c r="A396">
        <v>354</v>
      </c>
      <c r="B396" s="1">
        <v>45643</v>
      </c>
      <c r="C396" s="2">
        <v>0.39583333333333331</v>
      </c>
      <c r="D396" s="2">
        <v>0.47916666666666669</v>
      </c>
      <c r="E396" t="s">
        <v>12</v>
      </c>
      <c r="F396">
        <v>2</v>
      </c>
      <c r="G396">
        <v>8</v>
      </c>
      <c r="H396">
        <v>3</v>
      </c>
      <c r="I396" t="s">
        <v>13</v>
      </c>
      <c r="J396" t="s">
        <v>18</v>
      </c>
      <c r="K396">
        <v>120.00000000000006</v>
      </c>
      <c r="L396">
        <v>0.375</v>
      </c>
      <c r="M396">
        <v>0</v>
      </c>
      <c r="N396" t="s">
        <v>73</v>
      </c>
      <c r="O396" t="s">
        <v>109</v>
      </c>
      <c r="P396" t="s">
        <v>113</v>
      </c>
      <c r="Q396" t="s">
        <v>118</v>
      </c>
      <c r="R396" t="s">
        <v>124</v>
      </c>
      <c r="S396">
        <v>394</v>
      </c>
      <c r="T396">
        <v>395</v>
      </c>
    </row>
    <row r="397" spans="1:20" x14ac:dyDescent="0.2">
      <c r="A397">
        <v>1893</v>
      </c>
      <c r="B397" s="1">
        <v>45549</v>
      </c>
      <c r="C397" s="2">
        <v>0.39583333333333331</v>
      </c>
      <c r="D397" s="2">
        <v>0.45833333333333331</v>
      </c>
      <c r="E397" t="s">
        <v>12</v>
      </c>
      <c r="F397">
        <v>2</v>
      </c>
      <c r="G397">
        <v>8</v>
      </c>
      <c r="H397">
        <v>4</v>
      </c>
      <c r="I397" t="s">
        <v>27</v>
      </c>
      <c r="J397" t="s">
        <v>40</v>
      </c>
      <c r="K397">
        <v>90</v>
      </c>
      <c r="L397">
        <v>0.5</v>
      </c>
      <c r="M397">
        <v>0</v>
      </c>
      <c r="N397" t="s">
        <v>77</v>
      </c>
      <c r="O397" t="s">
        <v>106</v>
      </c>
      <c r="P397" t="s">
        <v>113</v>
      </c>
      <c r="Q397" t="s">
        <v>118</v>
      </c>
      <c r="R397" t="s">
        <v>118</v>
      </c>
      <c r="S397">
        <v>395</v>
      </c>
      <c r="T397">
        <v>396</v>
      </c>
    </row>
    <row r="398" spans="1:20" x14ac:dyDescent="0.2">
      <c r="A398">
        <v>2491</v>
      </c>
      <c r="B398" s="1">
        <v>45368</v>
      </c>
      <c r="C398" s="2">
        <v>0.39583333333333331</v>
      </c>
      <c r="D398" s="2">
        <v>0.4375</v>
      </c>
      <c r="E398" t="s">
        <v>12</v>
      </c>
      <c r="F398">
        <v>2</v>
      </c>
      <c r="G398">
        <v>8</v>
      </c>
      <c r="H398">
        <v>2</v>
      </c>
      <c r="I398" t="s">
        <v>17</v>
      </c>
      <c r="J398" t="s">
        <v>18</v>
      </c>
      <c r="K398">
        <v>60.000000000000028</v>
      </c>
      <c r="L398">
        <v>0.25</v>
      </c>
      <c r="M398">
        <v>0</v>
      </c>
      <c r="N398" t="s">
        <v>71</v>
      </c>
      <c r="O398" t="s">
        <v>100</v>
      </c>
      <c r="P398" t="s">
        <v>113</v>
      </c>
      <c r="Q398" t="s">
        <v>118</v>
      </c>
      <c r="R398" t="s">
        <v>118</v>
      </c>
      <c r="S398">
        <v>396</v>
      </c>
      <c r="T398">
        <v>397</v>
      </c>
    </row>
    <row r="399" spans="1:20" x14ac:dyDescent="0.2">
      <c r="A399">
        <v>296</v>
      </c>
      <c r="B399" s="1">
        <v>45364</v>
      </c>
      <c r="C399" s="2">
        <v>0.39583333333333331</v>
      </c>
      <c r="D399" s="2">
        <v>0.4375</v>
      </c>
      <c r="E399" t="s">
        <v>12</v>
      </c>
      <c r="F399">
        <v>2</v>
      </c>
      <c r="G399">
        <v>8</v>
      </c>
      <c r="H399">
        <v>8</v>
      </c>
      <c r="I399" t="s">
        <v>42</v>
      </c>
      <c r="J399" t="s">
        <v>23</v>
      </c>
      <c r="K399">
        <v>60.000000000000028</v>
      </c>
      <c r="L399">
        <v>1</v>
      </c>
      <c r="M399">
        <v>0</v>
      </c>
      <c r="N399" t="s">
        <v>74</v>
      </c>
      <c r="O399" t="s">
        <v>100</v>
      </c>
      <c r="P399" t="s">
        <v>113</v>
      </c>
      <c r="Q399" t="s">
        <v>118</v>
      </c>
      <c r="R399" t="s">
        <v>118</v>
      </c>
      <c r="S399">
        <v>397</v>
      </c>
      <c r="T399">
        <v>398</v>
      </c>
    </row>
    <row r="400" spans="1:20" x14ac:dyDescent="0.2">
      <c r="A400">
        <v>2167</v>
      </c>
      <c r="B400" s="1">
        <v>45393</v>
      </c>
      <c r="C400" s="2">
        <v>0.39583333333333331</v>
      </c>
      <c r="D400" s="2">
        <v>0.4375</v>
      </c>
      <c r="E400" t="s">
        <v>12</v>
      </c>
      <c r="F400">
        <v>2</v>
      </c>
      <c r="G400">
        <v>8</v>
      </c>
      <c r="H400">
        <v>11</v>
      </c>
      <c r="I400" t="s">
        <v>22</v>
      </c>
      <c r="J400" t="s">
        <v>18</v>
      </c>
      <c r="K400">
        <v>60.000000000000028</v>
      </c>
      <c r="L400">
        <v>1.375</v>
      </c>
      <c r="M400">
        <v>1</v>
      </c>
      <c r="N400" t="s">
        <v>75</v>
      </c>
      <c r="O400" t="s">
        <v>101</v>
      </c>
      <c r="P400" t="s">
        <v>113</v>
      </c>
      <c r="Q400" t="s">
        <v>118</v>
      </c>
      <c r="R400" t="s">
        <v>118</v>
      </c>
      <c r="S400">
        <v>398</v>
      </c>
      <c r="T400">
        <v>399</v>
      </c>
    </row>
    <row r="401" spans="1:20" x14ac:dyDescent="0.2">
      <c r="A401">
        <v>796</v>
      </c>
      <c r="B401" s="1">
        <v>45524</v>
      </c>
      <c r="C401" s="2">
        <v>0.39583333333333331</v>
      </c>
      <c r="D401" s="2">
        <v>0.47916666666666669</v>
      </c>
      <c r="E401" t="s">
        <v>12</v>
      </c>
      <c r="F401">
        <v>2</v>
      </c>
      <c r="G401">
        <v>8</v>
      </c>
      <c r="H401">
        <v>1</v>
      </c>
      <c r="I401" t="s">
        <v>17</v>
      </c>
      <c r="J401" t="s">
        <v>14</v>
      </c>
      <c r="K401">
        <v>120.00000000000006</v>
      </c>
      <c r="L401">
        <v>0.125</v>
      </c>
      <c r="M401">
        <v>0</v>
      </c>
      <c r="N401" t="s">
        <v>73</v>
      </c>
      <c r="O401" t="s">
        <v>105</v>
      </c>
      <c r="P401" t="s">
        <v>113</v>
      </c>
      <c r="Q401" t="s">
        <v>117</v>
      </c>
      <c r="R401" t="s">
        <v>124</v>
      </c>
      <c r="S401">
        <v>399</v>
      </c>
      <c r="T401">
        <v>400</v>
      </c>
    </row>
    <row r="402" spans="1:20" x14ac:dyDescent="0.2">
      <c r="A402">
        <v>2667</v>
      </c>
      <c r="B402" s="1">
        <v>45633</v>
      </c>
      <c r="C402" s="2">
        <v>0.375</v>
      </c>
      <c r="D402" s="2">
        <v>0.45833333333333331</v>
      </c>
      <c r="E402" t="s">
        <v>12</v>
      </c>
      <c r="F402">
        <v>2</v>
      </c>
      <c r="G402">
        <v>8</v>
      </c>
      <c r="H402">
        <v>11</v>
      </c>
      <c r="I402" t="s">
        <v>39</v>
      </c>
      <c r="J402" t="s">
        <v>18</v>
      </c>
      <c r="K402">
        <v>119.99999999999997</v>
      </c>
      <c r="L402">
        <v>1.375</v>
      </c>
      <c r="M402">
        <v>1</v>
      </c>
      <c r="N402" t="s">
        <v>77</v>
      </c>
      <c r="O402" t="s">
        <v>109</v>
      </c>
      <c r="P402" t="s">
        <v>113</v>
      </c>
      <c r="Q402" t="s">
        <v>118</v>
      </c>
      <c r="R402" t="s">
        <v>124</v>
      </c>
      <c r="S402">
        <v>400</v>
      </c>
      <c r="T402">
        <v>401</v>
      </c>
    </row>
    <row r="403" spans="1:20" x14ac:dyDescent="0.2">
      <c r="A403">
        <v>2257</v>
      </c>
      <c r="B403" s="1">
        <v>45640</v>
      </c>
      <c r="C403" s="2">
        <v>0.375</v>
      </c>
      <c r="D403" s="2">
        <v>0.45833333333333331</v>
      </c>
      <c r="E403" t="s">
        <v>12</v>
      </c>
      <c r="F403">
        <v>2</v>
      </c>
      <c r="G403">
        <v>8</v>
      </c>
      <c r="H403">
        <v>11</v>
      </c>
      <c r="I403" t="s">
        <v>39</v>
      </c>
      <c r="J403" t="s">
        <v>40</v>
      </c>
      <c r="K403">
        <v>119.99999999999997</v>
      </c>
      <c r="L403">
        <v>1.375</v>
      </c>
      <c r="M403">
        <v>1</v>
      </c>
      <c r="N403" t="s">
        <v>77</v>
      </c>
      <c r="O403" t="s">
        <v>109</v>
      </c>
      <c r="P403" t="s">
        <v>113</v>
      </c>
      <c r="Q403" t="s">
        <v>118</v>
      </c>
      <c r="R403" t="s">
        <v>124</v>
      </c>
      <c r="S403">
        <v>401</v>
      </c>
      <c r="T403">
        <v>402</v>
      </c>
    </row>
    <row r="404" spans="1:20" x14ac:dyDescent="0.2">
      <c r="A404">
        <v>559</v>
      </c>
      <c r="B404" s="1">
        <v>45393</v>
      </c>
      <c r="C404" s="2">
        <v>0.375</v>
      </c>
      <c r="D404" s="2">
        <v>0.41666666666666669</v>
      </c>
      <c r="E404" t="s">
        <v>12</v>
      </c>
      <c r="F404">
        <v>2</v>
      </c>
      <c r="G404">
        <v>8</v>
      </c>
      <c r="H404">
        <v>11</v>
      </c>
      <c r="I404" t="s">
        <v>41</v>
      </c>
      <c r="J404" t="s">
        <v>14</v>
      </c>
      <c r="K404">
        <v>60.000000000000028</v>
      </c>
      <c r="L404">
        <v>1.375</v>
      </c>
      <c r="M404">
        <v>1</v>
      </c>
      <c r="N404" t="s">
        <v>75</v>
      </c>
      <c r="O404" t="s">
        <v>101</v>
      </c>
      <c r="P404" t="s">
        <v>113</v>
      </c>
      <c r="Q404" t="s">
        <v>118</v>
      </c>
      <c r="R404" t="s">
        <v>118</v>
      </c>
      <c r="S404">
        <v>402</v>
      </c>
      <c r="T404">
        <v>403</v>
      </c>
    </row>
    <row r="405" spans="1:20" x14ac:dyDescent="0.2">
      <c r="A405">
        <v>2392</v>
      </c>
      <c r="B405" s="1">
        <v>45643</v>
      </c>
      <c r="C405" s="2">
        <v>0.375</v>
      </c>
      <c r="D405" s="2">
        <v>0.41666666666666669</v>
      </c>
      <c r="E405" t="s">
        <v>12</v>
      </c>
      <c r="F405">
        <v>2</v>
      </c>
      <c r="G405">
        <v>8</v>
      </c>
      <c r="H405">
        <v>3</v>
      </c>
      <c r="I405" t="s">
        <v>22</v>
      </c>
      <c r="J405" t="s">
        <v>14</v>
      </c>
      <c r="K405">
        <v>60.000000000000028</v>
      </c>
      <c r="L405">
        <v>0.375</v>
      </c>
      <c r="M405">
        <v>0</v>
      </c>
      <c r="N405" t="s">
        <v>73</v>
      </c>
      <c r="O405" t="s">
        <v>109</v>
      </c>
      <c r="P405" t="s">
        <v>113</v>
      </c>
      <c r="Q405" t="s">
        <v>118</v>
      </c>
      <c r="R405" t="s">
        <v>118</v>
      </c>
      <c r="S405">
        <v>403</v>
      </c>
      <c r="T405">
        <v>404</v>
      </c>
    </row>
    <row r="406" spans="1:20" x14ac:dyDescent="0.2">
      <c r="A406">
        <v>2679</v>
      </c>
      <c r="B406" s="1">
        <v>45357</v>
      </c>
      <c r="C406" s="2">
        <v>0.375</v>
      </c>
      <c r="D406" s="2">
        <v>0.45833333333333331</v>
      </c>
      <c r="E406" t="s">
        <v>12</v>
      </c>
      <c r="F406">
        <v>2</v>
      </c>
      <c r="G406">
        <v>8</v>
      </c>
      <c r="H406">
        <v>6</v>
      </c>
      <c r="I406" t="s">
        <v>42</v>
      </c>
      <c r="J406" t="s">
        <v>14</v>
      </c>
      <c r="K406">
        <v>119.99999999999997</v>
      </c>
      <c r="L406">
        <v>0.75</v>
      </c>
      <c r="M406">
        <v>0</v>
      </c>
      <c r="N406" t="s">
        <v>74</v>
      </c>
      <c r="O406" t="s">
        <v>100</v>
      </c>
      <c r="P406" t="s">
        <v>113</v>
      </c>
      <c r="Q406" t="s">
        <v>118</v>
      </c>
      <c r="R406" t="s">
        <v>124</v>
      </c>
      <c r="S406">
        <v>404</v>
      </c>
      <c r="T406">
        <v>405</v>
      </c>
    </row>
    <row r="407" spans="1:20" x14ac:dyDescent="0.2">
      <c r="A407">
        <v>1358</v>
      </c>
      <c r="B407" s="1">
        <v>45397</v>
      </c>
      <c r="C407" s="2">
        <v>0.375</v>
      </c>
      <c r="D407" s="2">
        <v>0.41666666666666669</v>
      </c>
      <c r="E407" t="s">
        <v>12</v>
      </c>
      <c r="F407">
        <v>2</v>
      </c>
      <c r="G407">
        <v>8</v>
      </c>
      <c r="H407">
        <v>11</v>
      </c>
      <c r="I407" t="s">
        <v>17</v>
      </c>
      <c r="J407" t="s">
        <v>28</v>
      </c>
      <c r="K407">
        <v>60.000000000000028</v>
      </c>
      <c r="L407">
        <v>1.375</v>
      </c>
      <c r="M407">
        <v>1</v>
      </c>
      <c r="N407" t="s">
        <v>72</v>
      </c>
      <c r="O407" t="s">
        <v>101</v>
      </c>
      <c r="P407" t="s">
        <v>113</v>
      </c>
      <c r="Q407" t="s">
        <v>118</v>
      </c>
      <c r="R407" t="s">
        <v>118</v>
      </c>
      <c r="S407">
        <v>405</v>
      </c>
      <c r="T407">
        <v>406</v>
      </c>
    </row>
    <row r="408" spans="1:20" x14ac:dyDescent="0.2">
      <c r="A408">
        <v>1184</v>
      </c>
      <c r="B408" s="1">
        <v>45519</v>
      </c>
      <c r="C408" s="2">
        <v>0.375</v>
      </c>
      <c r="D408" s="2">
        <v>0.4375</v>
      </c>
      <c r="E408" t="s">
        <v>12</v>
      </c>
      <c r="F408">
        <v>2</v>
      </c>
      <c r="G408">
        <v>8</v>
      </c>
      <c r="H408">
        <v>3</v>
      </c>
      <c r="I408" t="s">
        <v>39</v>
      </c>
      <c r="J408" t="s">
        <v>30</v>
      </c>
      <c r="K408">
        <v>90</v>
      </c>
      <c r="L408">
        <v>0.375</v>
      </c>
      <c r="M408">
        <v>0</v>
      </c>
      <c r="N408" t="s">
        <v>75</v>
      </c>
      <c r="O408" t="s">
        <v>105</v>
      </c>
      <c r="P408" t="s">
        <v>113</v>
      </c>
      <c r="Q408" t="s">
        <v>118</v>
      </c>
      <c r="R408" t="s">
        <v>118</v>
      </c>
      <c r="S408">
        <v>406</v>
      </c>
      <c r="T408">
        <v>407</v>
      </c>
    </row>
    <row r="409" spans="1:20" x14ac:dyDescent="0.2">
      <c r="A409">
        <v>818</v>
      </c>
      <c r="B409" s="1">
        <v>45473</v>
      </c>
      <c r="C409" s="2">
        <v>0.375</v>
      </c>
      <c r="D409" s="2">
        <v>0.4375</v>
      </c>
      <c r="E409" t="s">
        <v>12</v>
      </c>
      <c r="F409">
        <v>2</v>
      </c>
      <c r="G409">
        <v>8</v>
      </c>
      <c r="H409">
        <v>11</v>
      </c>
      <c r="I409" t="s">
        <v>22</v>
      </c>
      <c r="J409" t="s">
        <v>28</v>
      </c>
      <c r="K409">
        <v>90</v>
      </c>
      <c r="L409">
        <v>1.375</v>
      </c>
      <c r="M409">
        <v>1</v>
      </c>
      <c r="N409" t="s">
        <v>71</v>
      </c>
      <c r="O409" t="s">
        <v>103</v>
      </c>
      <c r="P409" t="s">
        <v>113</v>
      </c>
      <c r="Q409" t="s">
        <v>118</v>
      </c>
      <c r="R409" t="s">
        <v>118</v>
      </c>
      <c r="S409">
        <v>407</v>
      </c>
      <c r="T409">
        <v>408</v>
      </c>
    </row>
    <row r="410" spans="1:20" x14ac:dyDescent="0.2">
      <c r="A410">
        <v>1300</v>
      </c>
      <c r="B410" s="1">
        <v>45576</v>
      </c>
      <c r="C410" s="2">
        <v>0.375</v>
      </c>
      <c r="D410" s="2">
        <v>0.39583333333333331</v>
      </c>
      <c r="E410" t="s">
        <v>12</v>
      </c>
      <c r="F410">
        <v>2</v>
      </c>
      <c r="G410">
        <v>8</v>
      </c>
      <c r="H410">
        <v>3</v>
      </c>
      <c r="I410" t="s">
        <v>41</v>
      </c>
      <c r="J410" t="s">
        <v>30</v>
      </c>
      <c r="K410">
        <v>29.999999999999972</v>
      </c>
      <c r="L410">
        <v>0.375</v>
      </c>
      <c r="M410">
        <v>0</v>
      </c>
      <c r="N410" t="s">
        <v>76</v>
      </c>
      <c r="O410" t="s">
        <v>107</v>
      </c>
      <c r="P410" t="s">
        <v>113</v>
      </c>
      <c r="Q410" t="s">
        <v>118</v>
      </c>
      <c r="R410" t="s">
        <v>118</v>
      </c>
      <c r="S410">
        <v>408</v>
      </c>
      <c r="T410">
        <v>409</v>
      </c>
    </row>
    <row r="411" spans="1:20" x14ac:dyDescent="0.2">
      <c r="A411">
        <v>1291</v>
      </c>
      <c r="B411" s="1">
        <v>45526</v>
      </c>
      <c r="C411" s="2">
        <v>0.375</v>
      </c>
      <c r="D411" s="2">
        <v>0.39583333333333331</v>
      </c>
      <c r="E411" t="s">
        <v>12</v>
      </c>
      <c r="F411">
        <v>2</v>
      </c>
      <c r="G411">
        <v>8</v>
      </c>
      <c r="H411">
        <v>3</v>
      </c>
      <c r="I411" t="s">
        <v>22</v>
      </c>
      <c r="J411" t="s">
        <v>40</v>
      </c>
      <c r="K411">
        <v>29.999999999999972</v>
      </c>
      <c r="L411">
        <v>0.375</v>
      </c>
      <c r="M411">
        <v>0</v>
      </c>
      <c r="N411" t="s">
        <v>75</v>
      </c>
      <c r="O411" t="s">
        <v>105</v>
      </c>
      <c r="P411" t="s">
        <v>113</v>
      </c>
      <c r="Q411" t="s">
        <v>118</v>
      </c>
      <c r="R411" t="s">
        <v>118</v>
      </c>
      <c r="S411">
        <v>409</v>
      </c>
      <c r="T411">
        <v>410</v>
      </c>
    </row>
    <row r="412" spans="1:20" x14ac:dyDescent="0.2">
      <c r="A412">
        <v>2687</v>
      </c>
      <c r="B412" s="1">
        <v>45538</v>
      </c>
      <c r="C412" s="2">
        <v>0.375</v>
      </c>
      <c r="D412" s="2">
        <v>0.41666666666666669</v>
      </c>
      <c r="E412" t="s">
        <v>12</v>
      </c>
      <c r="F412">
        <v>2</v>
      </c>
      <c r="G412">
        <v>8</v>
      </c>
      <c r="H412">
        <v>4</v>
      </c>
      <c r="I412" t="s">
        <v>27</v>
      </c>
      <c r="J412" t="s">
        <v>30</v>
      </c>
      <c r="K412">
        <v>60.000000000000028</v>
      </c>
      <c r="L412">
        <v>0.5</v>
      </c>
      <c r="M412">
        <v>0</v>
      </c>
      <c r="N412" t="s">
        <v>73</v>
      </c>
      <c r="O412" t="s">
        <v>106</v>
      </c>
      <c r="P412" t="s">
        <v>113</v>
      </c>
      <c r="Q412" t="s">
        <v>118</v>
      </c>
      <c r="R412" t="s">
        <v>118</v>
      </c>
      <c r="S412">
        <v>410</v>
      </c>
      <c r="T412">
        <v>411</v>
      </c>
    </row>
    <row r="413" spans="1:20" x14ac:dyDescent="0.2">
      <c r="A413">
        <v>1627</v>
      </c>
      <c r="B413" s="1">
        <v>45626</v>
      </c>
      <c r="C413" s="2">
        <v>0.375</v>
      </c>
      <c r="D413" s="2">
        <v>0.4375</v>
      </c>
      <c r="E413" t="s">
        <v>12</v>
      </c>
      <c r="F413">
        <v>2</v>
      </c>
      <c r="G413">
        <v>8</v>
      </c>
      <c r="H413">
        <v>11</v>
      </c>
      <c r="I413" t="s">
        <v>41</v>
      </c>
      <c r="J413" t="s">
        <v>18</v>
      </c>
      <c r="K413">
        <v>90</v>
      </c>
      <c r="L413">
        <v>1.375</v>
      </c>
      <c r="M413">
        <v>1</v>
      </c>
      <c r="N413" t="s">
        <v>77</v>
      </c>
      <c r="O413" t="s">
        <v>108</v>
      </c>
      <c r="P413" t="s">
        <v>113</v>
      </c>
      <c r="Q413" t="s">
        <v>118</v>
      </c>
      <c r="R413" t="s">
        <v>118</v>
      </c>
      <c r="S413">
        <v>411</v>
      </c>
      <c r="T413">
        <v>412</v>
      </c>
    </row>
    <row r="414" spans="1:20" x14ac:dyDescent="0.2">
      <c r="A414">
        <v>1205</v>
      </c>
      <c r="B414" s="1">
        <v>45396</v>
      </c>
      <c r="C414" s="2">
        <v>0.375</v>
      </c>
      <c r="D414" s="2">
        <v>0.4375</v>
      </c>
      <c r="E414" t="s">
        <v>12</v>
      </c>
      <c r="F414">
        <v>2</v>
      </c>
      <c r="G414">
        <v>8</v>
      </c>
      <c r="H414">
        <v>10</v>
      </c>
      <c r="I414" t="s">
        <v>22</v>
      </c>
      <c r="J414" t="s">
        <v>14</v>
      </c>
      <c r="K414">
        <v>90</v>
      </c>
      <c r="L414">
        <v>1.25</v>
      </c>
      <c r="M414">
        <v>1</v>
      </c>
      <c r="N414" t="s">
        <v>71</v>
      </c>
      <c r="O414" t="s">
        <v>101</v>
      </c>
      <c r="P414" t="s">
        <v>113</v>
      </c>
      <c r="Q414" t="s">
        <v>118</v>
      </c>
      <c r="R414" t="s">
        <v>118</v>
      </c>
      <c r="S414">
        <v>412</v>
      </c>
      <c r="T414">
        <v>413</v>
      </c>
    </row>
    <row r="415" spans="1:20" x14ac:dyDescent="0.2">
      <c r="A415">
        <v>2543</v>
      </c>
      <c r="B415" s="1">
        <v>45587</v>
      </c>
      <c r="C415" s="2">
        <v>0.375</v>
      </c>
      <c r="D415" s="2">
        <v>0.41666666666666669</v>
      </c>
      <c r="E415" t="s">
        <v>12</v>
      </c>
      <c r="F415">
        <v>2</v>
      </c>
      <c r="G415">
        <v>8</v>
      </c>
      <c r="H415">
        <v>7</v>
      </c>
      <c r="I415" t="s">
        <v>41</v>
      </c>
      <c r="J415" t="s">
        <v>40</v>
      </c>
      <c r="K415">
        <v>60.000000000000028</v>
      </c>
      <c r="L415">
        <v>0.875</v>
      </c>
      <c r="M415">
        <v>0</v>
      </c>
      <c r="N415" t="s">
        <v>73</v>
      </c>
      <c r="O415" t="s">
        <v>107</v>
      </c>
      <c r="P415" t="s">
        <v>113</v>
      </c>
      <c r="Q415" t="s">
        <v>118</v>
      </c>
      <c r="R415" t="s">
        <v>118</v>
      </c>
      <c r="S415">
        <v>413</v>
      </c>
      <c r="T415">
        <v>414</v>
      </c>
    </row>
    <row r="416" spans="1:20" x14ac:dyDescent="0.2">
      <c r="A416">
        <v>16</v>
      </c>
      <c r="B416" s="1">
        <v>45379</v>
      </c>
      <c r="C416" s="2">
        <v>0.375</v>
      </c>
      <c r="D416" s="2">
        <v>0.41666666666666669</v>
      </c>
      <c r="E416" t="s">
        <v>12</v>
      </c>
      <c r="F416">
        <v>2</v>
      </c>
      <c r="G416">
        <v>8</v>
      </c>
      <c r="H416">
        <v>8</v>
      </c>
      <c r="I416" t="s">
        <v>42</v>
      </c>
      <c r="J416" t="s">
        <v>28</v>
      </c>
      <c r="K416">
        <v>60.000000000000028</v>
      </c>
      <c r="L416">
        <v>1</v>
      </c>
      <c r="M416">
        <v>0</v>
      </c>
      <c r="N416" t="s">
        <v>75</v>
      </c>
      <c r="O416" t="s">
        <v>100</v>
      </c>
      <c r="P416" t="s">
        <v>113</v>
      </c>
      <c r="Q416" t="s">
        <v>118</v>
      </c>
      <c r="R416" t="s">
        <v>118</v>
      </c>
      <c r="S416">
        <v>414</v>
      </c>
      <c r="T416">
        <v>415</v>
      </c>
    </row>
    <row r="417" spans="1:20" x14ac:dyDescent="0.2">
      <c r="A417">
        <v>206</v>
      </c>
      <c r="B417" s="1">
        <v>45328</v>
      </c>
      <c r="C417" s="2">
        <v>0.375</v>
      </c>
      <c r="D417" s="2">
        <v>0.4375</v>
      </c>
      <c r="E417" t="s">
        <v>12</v>
      </c>
      <c r="F417">
        <v>2</v>
      </c>
      <c r="G417">
        <v>8</v>
      </c>
      <c r="H417">
        <v>1</v>
      </c>
      <c r="I417" t="s">
        <v>13</v>
      </c>
      <c r="J417" t="s">
        <v>14</v>
      </c>
      <c r="K417">
        <v>90</v>
      </c>
      <c r="L417">
        <v>0.125</v>
      </c>
      <c r="M417">
        <v>0</v>
      </c>
      <c r="N417" t="s">
        <v>73</v>
      </c>
      <c r="O417" t="s">
        <v>99</v>
      </c>
      <c r="P417" t="s">
        <v>113</v>
      </c>
      <c r="Q417" t="s">
        <v>117</v>
      </c>
      <c r="R417" t="s">
        <v>118</v>
      </c>
      <c r="S417">
        <v>415</v>
      </c>
      <c r="T417">
        <v>416</v>
      </c>
    </row>
    <row r="418" spans="1:20" x14ac:dyDescent="0.2">
      <c r="A418">
        <v>1357</v>
      </c>
      <c r="B418" s="1">
        <v>45326</v>
      </c>
      <c r="C418" s="2">
        <v>0.375</v>
      </c>
      <c r="D418" s="2">
        <v>0.39583333333333331</v>
      </c>
      <c r="E418" t="s">
        <v>12</v>
      </c>
      <c r="F418">
        <v>2</v>
      </c>
      <c r="G418">
        <v>8</v>
      </c>
      <c r="H418">
        <v>2</v>
      </c>
      <c r="I418" t="s">
        <v>22</v>
      </c>
      <c r="J418" t="s">
        <v>28</v>
      </c>
      <c r="K418">
        <v>29.999999999999972</v>
      </c>
      <c r="L418">
        <v>0.25</v>
      </c>
      <c r="M418">
        <v>0</v>
      </c>
      <c r="N418" t="s">
        <v>71</v>
      </c>
      <c r="O418" t="s">
        <v>99</v>
      </c>
      <c r="P418" t="s">
        <v>113</v>
      </c>
      <c r="Q418" t="s">
        <v>118</v>
      </c>
      <c r="R418" t="s">
        <v>118</v>
      </c>
      <c r="S418">
        <v>416</v>
      </c>
      <c r="T418">
        <v>417</v>
      </c>
    </row>
    <row r="419" spans="1:20" x14ac:dyDescent="0.2">
      <c r="A419">
        <v>423</v>
      </c>
      <c r="B419" s="1">
        <v>45592</v>
      </c>
      <c r="C419" s="2">
        <v>0.375</v>
      </c>
      <c r="D419" s="2">
        <v>0.39583333333333331</v>
      </c>
      <c r="E419" t="s">
        <v>12</v>
      </c>
      <c r="F419">
        <v>2</v>
      </c>
      <c r="G419">
        <v>8</v>
      </c>
      <c r="H419">
        <v>10</v>
      </c>
      <c r="I419" t="s">
        <v>42</v>
      </c>
      <c r="J419" t="s">
        <v>40</v>
      </c>
      <c r="K419">
        <v>29.999999999999972</v>
      </c>
      <c r="L419">
        <v>1.25</v>
      </c>
      <c r="M419">
        <v>1</v>
      </c>
      <c r="N419" t="s">
        <v>71</v>
      </c>
      <c r="O419" t="s">
        <v>107</v>
      </c>
      <c r="P419" t="s">
        <v>113</v>
      </c>
      <c r="Q419" t="s">
        <v>118</v>
      </c>
      <c r="R419" t="s">
        <v>118</v>
      </c>
      <c r="S419">
        <v>417</v>
      </c>
      <c r="T419">
        <v>418</v>
      </c>
    </row>
    <row r="420" spans="1:20" x14ac:dyDescent="0.2">
      <c r="A420">
        <v>261</v>
      </c>
      <c r="B420" s="1">
        <v>45628</v>
      </c>
      <c r="C420" s="2">
        <v>0.375</v>
      </c>
      <c r="D420" s="2">
        <v>0.39583333333333331</v>
      </c>
      <c r="E420" t="s">
        <v>12</v>
      </c>
      <c r="F420">
        <v>2</v>
      </c>
      <c r="G420">
        <v>8</v>
      </c>
      <c r="H420">
        <v>7</v>
      </c>
      <c r="I420" t="s">
        <v>27</v>
      </c>
      <c r="J420" t="s">
        <v>18</v>
      </c>
      <c r="K420">
        <v>29.999999999999972</v>
      </c>
      <c r="L420">
        <v>0.875</v>
      </c>
      <c r="M420">
        <v>0</v>
      </c>
      <c r="N420" t="s">
        <v>72</v>
      </c>
      <c r="O420" t="s">
        <v>109</v>
      </c>
      <c r="P420" t="s">
        <v>113</v>
      </c>
      <c r="Q420" t="s">
        <v>118</v>
      </c>
      <c r="R420" t="s">
        <v>118</v>
      </c>
      <c r="S420">
        <v>418</v>
      </c>
      <c r="T420">
        <v>419</v>
      </c>
    </row>
    <row r="421" spans="1:20" x14ac:dyDescent="0.2">
      <c r="A421">
        <v>1092</v>
      </c>
      <c r="B421" s="1">
        <v>45409</v>
      </c>
      <c r="C421" s="2">
        <v>0.375</v>
      </c>
      <c r="D421" s="2">
        <v>0.39583333333333331</v>
      </c>
      <c r="E421" t="s">
        <v>12</v>
      </c>
      <c r="F421">
        <v>2</v>
      </c>
      <c r="G421">
        <v>8</v>
      </c>
      <c r="H421">
        <v>7</v>
      </c>
      <c r="I421" t="s">
        <v>13</v>
      </c>
      <c r="J421" t="s">
        <v>28</v>
      </c>
      <c r="K421">
        <v>29.999999999999972</v>
      </c>
      <c r="L421">
        <v>0.875</v>
      </c>
      <c r="M421">
        <v>0</v>
      </c>
      <c r="N421" t="s">
        <v>77</v>
      </c>
      <c r="O421" t="s">
        <v>101</v>
      </c>
      <c r="P421" t="s">
        <v>113</v>
      </c>
      <c r="Q421" t="s">
        <v>118</v>
      </c>
      <c r="R421" t="s">
        <v>118</v>
      </c>
      <c r="S421">
        <v>419</v>
      </c>
      <c r="T421">
        <v>420</v>
      </c>
    </row>
    <row r="422" spans="1:20" x14ac:dyDescent="0.2">
      <c r="A422">
        <v>665</v>
      </c>
      <c r="B422" s="1">
        <v>45299</v>
      </c>
      <c r="C422" s="2">
        <v>0.375</v>
      </c>
      <c r="D422" s="2">
        <v>0.4375</v>
      </c>
      <c r="E422" t="s">
        <v>12</v>
      </c>
      <c r="F422">
        <v>2</v>
      </c>
      <c r="G422">
        <v>8</v>
      </c>
      <c r="H422">
        <v>4</v>
      </c>
      <c r="I422" t="s">
        <v>27</v>
      </c>
      <c r="J422" t="s">
        <v>23</v>
      </c>
      <c r="K422">
        <v>90</v>
      </c>
      <c r="L422">
        <v>0.5</v>
      </c>
      <c r="M422">
        <v>0</v>
      </c>
      <c r="N422" t="s">
        <v>72</v>
      </c>
      <c r="O422" t="s">
        <v>98</v>
      </c>
      <c r="P422" t="s">
        <v>113</v>
      </c>
      <c r="Q422" t="s">
        <v>118</v>
      </c>
      <c r="R422" t="s">
        <v>118</v>
      </c>
      <c r="S422">
        <v>420</v>
      </c>
      <c r="T422">
        <v>421</v>
      </c>
    </row>
    <row r="423" spans="1:20" x14ac:dyDescent="0.2">
      <c r="A423">
        <v>1000</v>
      </c>
      <c r="B423" s="1">
        <v>45486</v>
      </c>
      <c r="C423" s="2">
        <v>0.375</v>
      </c>
      <c r="D423" s="2">
        <v>0.4375</v>
      </c>
      <c r="E423" t="s">
        <v>12</v>
      </c>
      <c r="F423">
        <v>2</v>
      </c>
      <c r="G423">
        <v>8</v>
      </c>
      <c r="H423">
        <v>5</v>
      </c>
      <c r="I423" t="s">
        <v>39</v>
      </c>
      <c r="J423" t="s">
        <v>23</v>
      </c>
      <c r="K423">
        <v>90</v>
      </c>
      <c r="L423">
        <v>0.625</v>
      </c>
      <c r="M423">
        <v>0</v>
      </c>
      <c r="N423" t="s">
        <v>77</v>
      </c>
      <c r="O423" t="s">
        <v>104</v>
      </c>
      <c r="P423" t="s">
        <v>113</v>
      </c>
      <c r="Q423" t="s">
        <v>118</v>
      </c>
      <c r="R423" t="s">
        <v>118</v>
      </c>
      <c r="S423">
        <v>421</v>
      </c>
      <c r="T423">
        <v>422</v>
      </c>
    </row>
    <row r="424" spans="1:20" x14ac:dyDescent="0.2">
      <c r="A424">
        <v>2753</v>
      </c>
      <c r="B424" s="1">
        <v>45514</v>
      </c>
      <c r="C424" s="2">
        <v>0.375</v>
      </c>
      <c r="D424" s="2">
        <v>0.4375</v>
      </c>
      <c r="E424" t="s">
        <v>12</v>
      </c>
      <c r="F424">
        <v>2</v>
      </c>
      <c r="G424">
        <v>8</v>
      </c>
      <c r="H424">
        <v>4</v>
      </c>
      <c r="I424" t="s">
        <v>41</v>
      </c>
      <c r="J424" t="s">
        <v>23</v>
      </c>
      <c r="K424">
        <v>90</v>
      </c>
      <c r="L424">
        <v>0.5</v>
      </c>
      <c r="M424">
        <v>0</v>
      </c>
      <c r="N424" t="s">
        <v>77</v>
      </c>
      <c r="O424" t="s">
        <v>105</v>
      </c>
      <c r="P424" t="s">
        <v>113</v>
      </c>
      <c r="Q424" t="s">
        <v>118</v>
      </c>
      <c r="R424" t="s">
        <v>118</v>
      </c>
      <c r="S424">
        <v>422</v>
      </c>
      <c r="T424">
        <v>423</v>
      </c>
    </row>
    <row r="425" spans="1:20" x14ac:dyDescent="0.2">
      <c r="A425">
        <v>1935</v>
      </c>
      <c r="B425" s="1">
        <v>45500</v>
      </c>
      <c r="C425" s="2">
        <v>0.375</v>
      </c>
      <c r="D425" s="2">
        <v>0.39583333333333331</v>
      </c>
      <c r="E425" t="s">
        <v>12</v>
      </c>
      <c r="F425">
        <v>2</v>
      </c>
      <c r="G425">
        <v>8</v>
      </c>
      <c r="H425">
        <v>2</v>
      </c>
      <c r="I425" t="s">
        <v>39</v>
      </c>
      <c r="J425" t="s">
        <v>14</v>
      </c>
      <c r="K425">
        <v>29.999999999999972</v>
      </c>
      <c r="L425">
        <v>0.25</v>
      </c>
      <c r="M425">
        <v>0</v>
      </c>
      <c r="N425" t="s">
        <v>77</v>
      </c>
      <c r="O425" t="s">
        <v>104</v>
      </c>
      <c r="P425" t="s">
        <v>113</v>
      </c>
      <c r="Q425" t="s">
        <v>118</v>
      </c>
      <c r="R425" t="s">
        <v>118</v>
      </c>
      <c r="S425">
        <v>423</v>
      </c>
      <c r="T425">
        <v>424</v>
      </c>
    </row>
    <row r="426" spans="1:20" x14ac:dyDescent="0.2">
      <c r="A426">
        <v>1755</v>
      </c>
      <c r="B426" s="1">
        <v>45363</v>
      </c>
      <c r="C426" s="2">
        <v>0.375</v>
      </c>
      <c r="D426" s="2">
        <v>0.4375</v>
      </c>
      <c r="E426" t="s">
        <v>12</v>
      </c>
      <c r="F426">
        <v>2</v>
      </c>
      <c r="G426">
        <v>8</v>
      </c>
      <c r="H426">
        <v>7</v>
      </c>
      <c r="I426" t="s">
        <v>27</v>
      </c>
      <c r="J426" t="s">
        <v>30</v>
      </c>
      <c r="K426">
        <v>90</v>
      </c>
      <c r="L426">
        <v>0.875</v>
      </c>
      <c r="M426">
        <v>0</v>
      </c>
      <c r="N426" t="s">
        <v>73</v>
      </c>
      <c r="O426" t="s">
        <v>100</v>
      </c>
      <c r="P426" t="s">
        <v>113</v>
      </c>
      <c r="Q426" t="s">
        <v>118</v>
      </c>
      <c r="R426" t="s">
        <v>118</v>
      </c>
      <c r="S426">
        <v>424</v>
      </c>
      <c r="T426">
        <v>425</v>
      </c>
    </row>
    <row r="427" spans="1:20" x14ac:dyDescent="0.2">
      <c r="A427">
        <v>1977</v>
      </c>
      <c r="B427" s="1">
        <v>45432</v>
      </c>
      <c r="C427" s="2">
        <v>0.375</v>
      </c>
      <c r="D427" s="2">
        <v>0.39583333333333331</v>
      </c>
      <c r="E427" t="s">
        <v>12</v>
      </c>
      <c r="F427">
        <v>2</v>
      </c>
      <c r="G427">
        <v>8</v>
      </c>
      <c r="H427">
        <v>3</v>
      </c>
      <c r="I427" t="s">
        <v>39</v>
      </c>
      <c r="J427" t="s">
        <v>18</v>
      </c>
      <c r="K427">
        <v>29.999999999999972</v>
      </c>
      <c r="L427">
        <v>0.375</v>
      </c>
      <c r="M427">
        <v>0</v>
      </c>
      <c r="N427" t="s">
        <v>72</v>
      </c>
      <c r="O427" t="s">
        <v>102</v>
      </c>
      <c r="P427" t="s">
        <v>113</v>
      </c>
      <c r="Q427" t="s">
        <v>118</v>
      </c>
      <c r="R427" t="s">
        <v>118</v>
      </c>
      <c r="S427">
        <v>425</v>
      </c>
      <c r="T427">
        <v>426</v>
      </c>
    </row>
    <row r="428" spans="1:20" x14ac:dyDescent="0.2">
      <c r="A428">
        <v>2919</v>
      </c>
      <c r="B428" s="1">
        <v>45444</v>
      </c>
      <c r="C428" s="2">
        <v>0.375</v>
      </c>
      <c r="D428" s="2">
        <v>0.39583333333333331</v>
      </c>
      <c r="E428" t="s">
        <v>12</v>
      </c>
      <c r="F428">
        <v>2</v>
      </c>
      <c r="G428">
        <v>8</v>
      </c>
      <c r="H428">
        <v>7</v>
      </c>
      <c r="I428" t="s">
        <v>27</v>
      </c>
      <c r="J428" t="s">
        <v>23</v>
      </c>
      <c r="K428">
        <v>29.999999999999972</v>
      </c>
      <c r="L428">
        <v>0.875</v>
      </c>
      <c r="M428">
        <v>0</v>
      </c>
      <c r="N428" t="s">
        <v>77</v>
      </c>
      <c r="O428" t="s">
        <v>103</v>
      </c>
      <c r="P428" t="s">
        <v>113</v>
      </c>
      <c r="Q428" t="s">
        <v>118</v>
      </c>
      <c r="R428" t="s">
        <v>118</v>
      </c>
      <c r="S428">
        <v>426</v>
      </c>
      <c r="T428">
        <v>427</v>
      </c>
    </row>
    <row r="429" spans="1:20" x14ac:dyDescent="0.2">
      <c r="A429">
        <v>1126</v>
      </c>
      <c r="B429" s="1">
        <v>45636</v>
      </c>
      <c r="C429" s="2">
        <v>0.375</v>
      </c>
      <c r="D429" s="2">
        <v>0.39583333333333331</v>
      </c>
      <c r="E429" t="s">
        <v>12</v>
      </c>
      <c r="F429">
        <v>2</v>
      </c>
      <c r="G429">
        <v>8</v>
      </c>
      <c r="H429">
        <v>7</v>
      </c>
      <c r="I429" t="s">
        <v>41</v>
      </c>
      <c r="J429" t="s">
        <v>30</v>
      </c>
      <c r="K429">
        <v>29.999999999999972</v>
      </c>
      <c r="L429">
        <v>0.875</v>
      </c>
      <c r="M429">
        <v>0</v>
      </c>
      <c r="N429" t="s">
        <v>73</v>
      </c>
      <c r="O429" t="s">
        <v>109</v>
      </c>
      <c r="P429" t="s">
        <v>113</v>
      </c>
      <c r="Q429" t="s">
        <v>118</v>
      </c>
      <c r="R429" t="s">
        <v>118</v>
      </c>
      <c r="S429">
        <v>427</v>
      </c>
      <c r="T429">
        <v>428</v>
      </c>
    </row>
    <row r="430" spans="1:20" x14ac:dyDescent="0.2">
      <c r="A430">
        <v>1517</v>
      </c>
      <c r="B430" s="1">
        <v>45614</v>
      </c>
      <c r="C430" s="2">
        <v>0.35416666666666669</v>
      </c>
      <c r="D430" s="2">
        <v>0.4375</v>
      </c>
      <c r="E430" t="s">
        <v>12</v>
      </c>
      <c r="F430">
        <v>2</v>
      </c>
      <c r="G430">
        <v>8</v>
      </c>
      <c r="H430">
        <v>8</v>
      </c>
      <c r="I430" t="s">
        <v>42</v>
      </c>
      <c r="J430" t="s">
        <v>28</v>
      </c>
      <c r="K430">
        <v>119.99999999999997</v>
      </c>
      <c r="L430">
        <v>1</v>
      </c>
      <c r="M430">
        <v>0</v>
      </c>
      <c r="N430" t="s">
        <v>72</v>
      </c>
      <c r="O430" t="s">
        <v>108</v>
      </c>
      <c r="P430" t="s">
        <v>113</v>
      </c>
      <c r="Q430" t="s">
        <v>118</v>
      </c>
      <c r="R430" t="s">
        <v>124</v>
      </c>
      <c r="S430">
        <v>428</v>
      </c>
      <c r="T430">
        <v>429</v>
      </c>
    </row>
    <row r="431" spans="1:20" x14ac:dyDescent="0.2">
      <c r="A431">
        <v>2902</v>
      </c>
      <c r="B431" s="1">
        <v>45594</v>
      </c>
      <c r="C431" s="2">
        <v>0.35416666666666669</v>
      </c>
      <c r="D431" s="2">
        <v>0.375</v>
      </c>
      <c r="E431" t="s">
        <v>12</v>
      </c>
      <c r="F431">
        <v>2</v>
      </c>
      <c r="G431">
        <v>8</v>
      </c>
      <c r="H431">
        <v>2</v>
      </c>
      <c r="I431" t="s">
        <v>27</v>
      </c>
      <c r="J431" t="s">
        <v>30</v>
      </c>
      <c r="K431">
        <v>29.999999999999972</v>
      </c>
      <c r="L431">
        <v>0.25</v>
      </c>
      <c r="M431">
        <v>0</v>
      </c>
      <c r="N431" t="s">
        <v>73</v>
      </c>
      <c r="O431" t="s">
        <v>107</v>
      </c>
      <c r="P431" t="s">
        <v>113</v>
      </c>
      <c r="Q431" t="s">
        <v>118</v>
      </c>
      <c r="R431" t="s">
        <v>118</v>
      </c>
      <c r="S431">
        <v>429</v>
      </c>
      <c r="T431">
        <v>430</v>
      </c>
    </row>
    <row r="432" spans="1:20" x14ac:dyDescent="0.2">
      <c r="A432">
        <v>453</v>
      </c>
      <c r="B432" s="1">
        <v>45327</v>
      </c>
      <c r="C432" s="2">
        <v>0.35416666666666669</v>
      </c>
      <c r="D432" s="2">
        <v>0.39583333333333331</v>
      </c>
      <c r="E432" t="s">
        <v>12</v>
      </c>
      <c r="F432">
        <v>2</v>
      </c>
      <c r="G432">
        <v>8</v>
      </c>
      <c r="H432">
        <v>3</v>
      </c>
      <c r="I432" t="s">
        <v>42</v>
      </c>
      <c r="J432" t="s">
        <v>14</v>
      </c>
      <c r="K432">
        <v>59.999999999999943</v>
      </c>
      <c r="L432">
        <v>0.375</v>
      </c>
      <c r="M432">
        <v>0</v>
      </c>
      <c r="N432" t="s">
        <v>72</v>
      </c>
      <c r="O432" t="s">
        <v>99</v>
      </c>
      <c r="P432" t="s">
        <v>113</v>
      </c>
      <c r="Q432" t="s">
        <v>118</v>
      </c>
      <c r="R432" t="s">
        <v>118</v>
      </c>
      <c r="S432">
        <v>430</v>
      </c>
      <c r="T432">
        <v>431</v>
      </c>
    </row>
    <row r="433" spans="1:20" x14ac:dyDescent="0.2">
      <c r="A433">
        <v>1833</v>
      </c>
      <c r="B433" s="1">
        <v>45555</v>
      </c>
      <c r="C433" s="2">
        <v>0.35416666666666669</v>
      </c>
      <c r="D433" s="2">
        <v>0.41666666666666669</v>
      </c>
      <c r="E433" t="s">
        <v>12</v>
      </c>
      <c r="F433">
        <v>2</v>
      </c>
      <c r="G433">
        <v>8</v>
      </c>
      <c r="H433">
        <v>6</v>
      </c>
      <c r="I433" t="s">
        <v>42</v>
      </c>
      <c r="J433" t="s">
        <v>40</v>
      </c>
      <c r="K433">
        <v>90</v>
      </c>
      <c r="L433">
        <v>0.75</v>
      </c>
      <c r="M433">
        <v>0</v>
      </c>
      <c r="N433" t="s">
        <v>76</v>
      </c>
      <c r="O433" t="s">
        <v>106</v>
      </c>
      <c r="P433" t="s">
        <v>113</v>
      </c>
      <c r="Q433" t="s">
        <v>118</v>
      </c>
      <c r="R433" t="s">
        <v>118</v>
      </c>
      <c r="S433">
        <v>431</v>
      </c>
      <c r="T433">
        <v>432</v>
      </c>
    </row>
    <row r="434" spans="1:20" x14ac:dyDescent="0.2">
      <c r="A434">
        <v>2593</v>
      </c>
      <c r="B434" s="1">
        <v>45377</v>
      </c>
      <c r="C434" s="2">
        <v>0.35416666666666669</v>
      </c>
      <c r="D434" s="2">
        <v>0.41666666666666669</v>
      </c>
      <c r="E434" t="s">
        <v>12</v>
      </c>
      <c r="F434">
        <v>2</v>
      </c>
      <c r="G434">
        <v>8</v>
      </c>
      <c r="H434">
        <v>2</v>
      </c>
      <c r="I434" t="s">
        <v>13</v>
      </c>
      <c r="J434" t="s">
        <v>28</v>
      </c>
      <c r="K434">
        <v>90</v>
      </c>
      <c r="L434">
        <v>0.25</v>
      </c>
      <c r="M434">
        <v>0</v>
      </c>
      <c r="N434" t="s">
        <v>73</v>
      </c>
      <c r="O434" t="s">
        <v>100</v>
      </c>
      <c r="P434" t="s">
        <v>113</v>
      </c>
      <c r="Q434" t="s">
        <v>118</v>
      </c>
      <c r="R434" t="s">
        <v>118</v>
      </c>
      <c r="S434">
        <v>432</v>
      </c>
      <c r="T434">
        <v>433</v>
      </c>
    </row>
    <row r="435" spans="1:20" x14ac:dyDescent="0.2">
      <c r="A435">
        <v>2790</v>
      </c>
      <c r="B435" s="1">
        <v>45399</v>
      </c>
      <c r="C435" s="2">
        <v>0.35416666666666669</v>
      </c>
      <c r="D435" s="2">
        <v>0.39583333333333331</v>
      </c>
      <c r="E435" t="s">
        <v>12</v>
      </c>
      <c r="F435">
        <v>2</v>
      </c>
      <c r="G435">
        <v>8</v>
      </c>
      <c r="H435">
        <v>1</v>
      </c>
      <c r="I435" t="s">
        <v>41</v>
      </c>
      <c r="J435" t="s">
        <v>30</v>
      </c>
      <c r="K435">
        <v>59.999999999999943</v>
      </c>
      <c r="L435">
        <v>0.125</v>
      </c>
      <c r="M435">
        <v>0</v>
      </c>
      <c r="N435" t="s">
        <v>74</v>
      </c>
      <c r="O435" t="s">
        <v>101</v>
      </c>
      <c r="P435" t="s">
        <v>113</v>
      </c>
      <c r="Q435" t="s">
        <v>117</v>
      </c>
      <c r="R435" t="s">
        <v>118</v>
      </c>
      <c r="S435">
        <v>433</v>
      </c>
      <c r="T435">
        <v>434</v>
      </c>
    </row>
    <row r="436" spans="1:20" x14ac:dyDescent="0.2">
      <c r="A436">
        <v>763</v>
      </c>
      <c r="B436" s="1">
        <v>45533</v>
      </c>
      <c r="C436" s="2">
        <v>0.35416666666666669</v>
      </c>
      <c r="D436" s="2">
        <v>0.375</v>
      </c>
      <c r="E436" t="s">
        <v>12</v>
      </c>
      <c r="F436">
        <v>2</v>
      </c>
      <c r="G436">
        <v>8</v>
      </c>
      <c r="H436">
        <v>4</v>
      </c>
      <c r="I436" t="s">
        <v>17</v>
      </c>
      <c r="J436" t="s">
        <v>23</v>
      </c>
      <c r="K436">
        <v>29.999999999999972</v>
      </c>
      <c r="L436">
        <v>0.5</v>
      </c>
      <c r="M436">
        <v>0</v>
      </c>
      <c r="N436" t="s">
        <v>75</v>
      </c>
      <c r="O436" t="s">
        <v>105</v>
      </c>
      <c r="P436" t="s">
        <v>113</v>
      </c>
      <c r="Q436" t="s">
        <v>118</v>
      </c>
      <c r="R436" t="s">
        <v>118</v>
      </c>
      <c r="S436">
        <v>434</v>
      </c>
      <c r="T436">
        <v>435</v>
      </c>
    </row>
    <row r="437" spans="1:20" x14ac:dyDescent="0.2">
      <c r="A437">
        <v>2074</v>
      </c>
      <c r="B437" s="1">
        <v>45302</v>
      </c>
      <c r="C437" s="2">
        <v>0.35416666666666669</v>
      </c>
      <c r="D437" s="2">
        <v>0.4375</v>
      </c>
      <c r="E437" t="s">
        <v>12</v>
      </c>
      <c r="F437">
        <v>2</v>
      </c>
      <c r="G437">
        <v>8</v>
      </c>
      <c r="H437">
        <v>6</v>
      </c>
      <c r="I437" t="s">
        <v>42</v>
      </c>
      <c r="J437" t="s">
        <v>23</v>
      </c>
      <c r="K437">
        <v>119.99999999999997</v>
      </c>
      <c r="L437">
        <v>0.75</v>
      </c>
      <c r="M437">
        <v>0</v>
      </c>
      <c r="N437" t="s">
        <v>75</v>
      </c>
      <c r="O437" t="s">
        <v>98</v>
      </c>
      <c r="P437" t="s">
        <v>113</v>
      </c>
      <c r="Q437" t="s">
        <v>118</v>
      </c>
      <c r="R437" t="s">
        <v>124</v>
      </c>
      <c r="S437">
        <v>435</v>
      </c>
      <c r="T437">
        <v>436</v>
      </c>
    </row>
    <row r="438" spans="1:20" x14ac:dyDescent="0.2">
      <c r="A438">
        <v>2814</v>
      </c>
      <c r="B438" s="1">
        <v>45419</v>
      </c>
      <c r="C438" s="2">
        <v>0.35416666666666669</v>
      </c>
      <c r="D438" s="2">
        <v>0.4375</v>
      </c>
      <c r="E438" t="s">
        <v>12</v>
      </c>
      <c r="F438">
        <v>2</v>
      </c>
      <c r="G438">
        <v>8</v>
      </c>
      <c r="H438">
        <v>10</v>
      </c>
      <c r="I438" t="s">
        <v>41</v>
      </c>
      <c r="J438" t="s">
        <v>30</v>
      </c>
      <c r="K438">
        <v>119.99999999999997</v>
      </c>
      <c r="L438">
        <v>1.25</v>
      </c>
      <c r="M438">
        <v>1</v>
      </c>
      <c r="N438" t="s">
        <v>73</v>
      </c>
      <c r="O438" t="s">
        <v>102</v>
      </c>
      <c r="P438" t="s">
        <v>113</v>
      </c>
      <c r="Q438" t="s">
        <v>118</v>
      </c>
      <c r="R438" t="s">
        <v>124</v>
      </c>
      <c r="S438">
        <v>436</v>
      </c>
      <c r="T438">
        <v>437</v>
      </c>
    </row>
    <row r="439" spans="1:20" x14ac:dyDescent="0.2">
      <c r="A439">
        <v>2831</v>
      </c>
      <c r="B439" s="1">
        <v>45390</v>
      </c>
      <c r="C439" s="2">
        <v>0.35416666666666669</v>
      </c>
      <c r="D439" s="2">
        <v>0.4375</v>
      </c>
      <c r="E439" t="s">
        <v>12</v>
      </c>
      <c r="F439">
        <v>2</v>
      </c>
      <c r="G439">
        <v>8</v>
      </c>
      <c r="H439">
        <v>8</v>
      </c>
      <c r="I439" t="s">
        <v>41</v>
      </c>
      <c r="J439" t="s">
        <v>18</v>
      </c>
      <c r="K439">
        <v>119.99999999999997</v>
      </c>
      <c r="L439">
        <v>1</v>
      </c>
      <c r="M439">
        <v>0</v>
      </c>
      <c r="N439" t="s">
        <v>72</v>
      </c>
      <c r="O439" t="s">
        <v>101</v>
      </c>
      <c r="P439" t="s">
        <v>113</v>
      </c>
      <c r="Q439" t="s">
        <v>118</v>
      </c>
      <c r="R439" t="s">
        <v>124</v>
      </c>
      <c r="S439">
        <v>437</v>
      </c>
      <c r="T439">
        <v>438</v>
      </c>
    </row>
    <row r="440" spans="1:20" x14ac:dyDescent="0.2">
      <c r="A440">
        <v>301</v>
      </c>
      <c r="B440" s="1">
        <v>45599</v>
      </c>
      <c r="C440" s="2">
        <v>0.35416666666666669</v>
      </c>
      <c r="D440" s="2">
        <v>0.41666666666666669</v>
      </c>
      <c r="E440" t="s">
        <v>12</v>
      </c>
      <c r="F440">
        <v>2</v>
      </c>
      <c r="G440">
        <v>8</v>
      </c>
      <c r="H440">
        <v>4</v>
      </c>
      <c r="I440" t="s">
        <v>41</v>
      </c>
      <c r="J440" t="s">
        <v>30</v>
      </c>
      <c r="K440">
        <v>90</v>
      </c>
      <c r="L440">
        <v>0.5</v>
      </c>
      <c r="M440">
        <v>0</v>
      </c>
      <c r="N440" t="s">
        <v>71</v>
      </c>
      <c r="O440" t="s">
        <v>108</v>
      </c>
      <c r="P440" t="s">
        <v>113</v>
      </c>
      <c r="Q440" t="s">
        <v>118</v>
      </c>
      <c r="R440" t="s">
        <v>118</v>
      </c>
      <c r="S440">
        <v>438</v>
      </c>
      <c r="T440">
        <v>439</v>
      </c>
    </row>
    <row r="441" spans="1:20" x14ac:dyDescent="0.2">
      <c r="A441">
        <v>40</v>
      </c>
      <c r="B441" s="1">
        <v>45327</v>
      </c>
      <c r="C441" s="2">
        <v>0.35416666666666669</v>
      </c>
      <c r="D441" s="2">
        <v>0.4375</v>
      </c>
      <c r="E441" t="s">
        <v>12</v>
      </c>
      <c r="F441">
        <v>2</v>
      </c>
      <c r="G441">
        <v>8</v>
      </c>
      <c r="H441">
        <v>3</v>
      </c>
      <c r="I441" t="s">
        <v>13</v>
      </c>
      <c r="J441" t="s">
        <v>14</v>
      </c>
      <c r="K441">
        <v>119.99999999999997</v>
      </c>
      <c r="L441">
        <v>0.375</v>
      </c>
      <c r="M441">
        <v>0</v>
      </c>
      <c r="N441" t="s">
        <v>72</v>
      </c>
      <c r="O441" t="s">
        <v>99</v>
      </c>
      <c r="P441" t="s">
        <v>113</v>
      </c>
      <c r="Q441" t="s">
        <v>118</v>
      </c>
      <c r="R441" t="s">
        <v>124</v>
      </c>
      <c r="S441">
        <v>439</v>
      </c>
      <c r="T441">
        <v>440</v>
      </c>
    </row>
    <row r="442" spans="1:20" x14ac:dyDescent="0.2">
      <c r="A442">
        <v>228</v>
      </c>
      <c r="B442" s="1">
        <v>45443</v>
      </c>
      <c r="C442" s="2">
        <v>0.35416666666666669</v>
      </c>
      <c r="D442" s="2">
        <v>0.4375</v>
      </c>
      <c r="E442" t="s">
        <v>12</v>
      </c>
      <c r="F442">
        <v>2</v>
      </c>
      <c r="G442">
        <v>8</v>
      </c>
      <c r="H442">
        <v>9</v>
      </c>
      <c r="I442" t="s">
        <v>27</v>
      </c>
      <c r="J442" t="s">
        <v>28</v>
      </c>
      <c r="K442">
        <v>119.99999999999997</v>
      </c>
      <c r="L442">
        <v>1.125</v>
      </c>
      <c r="M442">
        <v>1</v>
      </c>
      <c r="N442" t="s">
        <v>76</v>
      </c>
      <c r="O442" t="s">
        <v>102</v>
      </c>
      <c r="P442" t="s">
        <v>113</v>
      </c>
      <c r="Q442" t="s">
        <v>118</v>
      </c>
      <c r="R442" t="s">
        <v>124</v>
      </c>
      <c r="S442">
        <v>440</v>
      </c>
      <c r="T442">
        <v>441</v>
      </c>
    </row>
    <row r="443" spans="1:20" x14ac:dyDescent="0.2">
      <c r="A443">
        <v>2840</v>
      </c>
      <c r="B443" s="1">
        <v>45407</v>
      </c>
      <c r="C443" s="2">
        <v>0.35416666666666669</v>
      </c>
      <c r="D443" s="2">
        <v>0.375</v>
      </c>
      <c r="E443" t="s">
        <v>12</v>
      </c>
      <c r="F443">
        <v>2</v>
      </c>
      <c r="G443">
        <v>8</v>
      </c>
      <c r="H443">
        <v>9</v>
      </c>
      <c r="I443" t="s">
        <v>42</v>
      </c>
      <c r="J443" t="s">
        <v>30</v>
      </c>
      <c r="K443">
        <v>29.999999999999972</v>
      </c>
      <c r="L443">
        <v>1.125</v>
      </c>
      <c r="M443">
        <v>1</v>
      </c>
      <c r="N443" t="s">
        <v>75</v>
      </c>
      <c r="O443" t="s">
        <v>101</v>
      </c>
      <c r="P443" t="s">
        <v>113</v>
      </c>
      <c r="Q443" t="s">
        <v>118</v>
      </c>
      <c r="R443" t="s">
        <v>118</v>
      </c>
      <c r="S443">
        <v>441</v>
      </c>
      <c r="T443">
        <v>442</v>
      </c>
    </row>
    <row r="444" spans="1:20" x14ac:dyDescent="0.2">
      <c r="A444">
        <v>1955</v>
      </c>
      <c r="B444" s="1">
        <v>45480</v>
      </c>
      <c r="C444" s="2">
        <v>0.35416666666666669</v>
      </c>
      <c r="D444" s="2">
        <v>0.41666666666666669</v>
      </c>
      <c r="E444" t="s">
        <v>12</v>
      </c>
      <c r="F444">
        <v>2</v>
      </c>
      <c r="G444">
        <v>8</v>
      </c>
      <c r="H444">
        <v>4</v>
      </c>
      <c r="I444" t="s">
        <v>41</v>
      </c>
      <c r="J444" t="s">
        <v>23</v>
      </c>
      <c r="K444">
        <v>90</v>
      </c>
      <c r="L444">
        <v>0.5</v>
      </c>
      <c r="M444">
        <v>0</v>
      </c>
      <c r="N444" t="s">
        <v>71</v>
      </c>
      <c r="O444" t="s">
        <v>104</v>
      </c>
      <c r="P444" t="s">
        <v>113</v>
      </c>
      <c r="Q444" t="s">
        <v>118</v>
      </c>
      <c r="R444" t="s">
        <v>118</v>
      </c>
      <c r="S444">
        <v>442</v>
      </c>
      <c r="T444">
        <v>443</v>
      </c>
    </row>
    <row r="445" spans="1:20" x14ac:dyDescent="0.2">
      <c r="A445">
        <v>66</v>
      </c>
      <c r="B445" s="1">
        <v>45465</v>
      </c>
      <c r="C445" s="2">
        <v>0.35416666666666669</v>
      </c>
      <c r="D445" s="2">
        <v>0.39583333333333331</v>
      </c>
      <c r="E445" t="s">
        <v>12</v>
      </c>
      <c r="F445">
        <v>2</v>
      </c>
      <c r="G445">
        <v>8</v>
      </c>
      <c r="H445">
        <v>7</v>
      </c>
      <c r="I445" t="s">
        <v>17</v>
      </c>
      <c r="J445" t="s">
        <v>40</v>
      </c>
      <c r="K445">
        <v>59.999999999999943</v>
      </c>
      <c r="L445">
        <v>0.875</v>
      </c>
      <c r="M445">
        <v>0</v>
      </c>
      <c r="N445" t="s">
        <v>77</v>
      </c>
      <c r="O445" t="s">
        <v>103</v>
      </c>
      <c r="P445" t="s">
        <v>113</v>
      </c>
      <c r="Q445" t="s">
        <v>118</v>
      </c>
      <c r="R445" t="s">
        <v>118</v>
      </c>
      <c r="S445">
        <v>443</v>
      </c>
      <c r="T445">
        <v>444</v>
      </c>
    </row>
    <row r="446" spans="1:20" x14ac:dyDescent="0.2">
      <c r="A446">
        <v>653</v>
      </c>
      <c r="B446" s="1">
        <v>45440</v>
      </c>
      <c r="C446" s="2">
        <v>0.35416666666666669</v>
      </c>
      <c r="D446" s="2">
        <v>0.375</v>
      </c>
      <c r="E446" t="s">
        <v>12</v>
      </c>
      <c r="F446">
        <v>2</v>
      </c>
      <c r="G446">
        <v>8</v>
      </c>
      <c r="H446">
        <v>5</v>
      </c>
      <c r="I446" t="s">
        <v>39</v>
      </c>
      <c r="J446" t="s">
        <v>28</v>
      </c>
      <c r="K446">
        <v>29.999999999999972</v>
      </c>
      <c r="L446">
        <v>0.625</v>
      </c>
      <c r="M446">
        <v>0</v>
      </c>
      <c r="N446" t="s">
        <v>73</v>
      </c>
      <c r="O446" t="s">
        <v>102</v>
      </c>
      <c r="P446" t="s">
        <v>113</v>
      </c>
      <c r="Q446" t="s">
        <v>118</v>
      </c>
      <c r="R446" t="s">
        <v>118</v>
      </c>
      <c r="S446">
        <v>444</v>
      </c>
      <c r="T446">
        <v>445</v>
      </c>
    </row>
    <row r="447" spans="1:20" x14ac:dyDescent="0.2">
      <c r="A447">
        <v>1995</v>
      </c>
      <c r="B447" s="1">
        <v>45385</v>
      </c>
      <c r="C447" s="2">
        <v>0.35416666666666669</v>
      </c>
      <c r="D447" s="2">
        <v>0.4375</v>
      </c>
      <c r="E447" t="s">
        <v>12</v>
      </c>
      <c r="F447">
        <v>2</v>
      </c>
      <c r="G447">
        <v>8</v>
      </c>
      <c r="H447">
        <v>2</v>
      </c>
      <c r="I447" t="s">
        <v>17</v>
      </c>
      <c r="J447" t="s">
        <v>30</v>
      </c>
      <c r="K447">
        <v>119.99999999999997</v>
      </c>
      <c r="L447">
        <v>0.25</v>
      </c>
      <c r="M447">
        <v>0</v>
      </c>
      <c r="N447" t="s">
        <v>74</v>
      </c>
      <c r="O447" t="s">
        <v>101</v>
      </c>
      <c r="P447" t="s">
        <v>113</v>
      </c>
      <c r="Q447" t="s">
        <v>118</v>
      </c>
      <c r="R447" t="s">
        <v>124</v>
      </c>
      <c r="S447">
        <v>445</v>
      </c>
      <c r="T447">
        <v>446</v>
      </c>
    </row>
    <row r="448" spans="1:20" x14ac:dyDescent="0.2">
      <c r="A448">
        <v>2003</v>
      </c>
      <c r="B448" s="1">
        <v>45341</v>
      </c>
      <c r="C448" s="2">
        <v>0.35416666666666669</v>
      </c>
      <c r="D448" s="2">
        <v>0.41666666666666669</v>
      </c>
      <c r="E448" t="s">
        <v>12</v>
      </c>
      <c r="F448">
        <v>2</v>
      </c>
      <c r="G448">
        <v>8</v>
      </c>
      <c r="H448">
        <v>5</v>
      </c>
      <c r="I448" t="s">
        <v>22</v>
      </c>
      <c r="J448" t="s">
        <v>28</v>
      </c>
      <c r="K448">
        <v>90</v>
      </c>
      <c r="L448">
        <v>0.625</v>
      </c>
      <c r="M448">
        <v>0</v>
      </c>
      <c r="N448" t="s">
        <v>72</v>
      </c>
      <c r="O448" t="s">
        <v>99</v>
      </c>
      <c r="P448" t="s">
        <v>113</v>
      </c>
      <c r="Q448" t="s">
        <v>118</v>
      </c>
      <c r="R448" t="s">
        <v>118</v>
      </c>
      <c r="S448">
        <v>446</v>
      </c>
      <c r="T448">
        <v>447</v>
      </c>
    </row>
    <row r="449" spans="1:20" x14ac:dyDescent="0.2">
      <c r="A449">
        <v>1167</v>
      </c>
      <c r="B449" s="1">
        <v>45419</v>
      </c>
      <c r="C449" s="2">
        <v>0.35416666666666669</v>
      </c>
      <c r="D449" s="2">
        <v>0.4375</v>
      </c>
      <c r="E449" t="s">
        <v>12</v>
      </c>
      <c r="F449">
        <v>2</v>
      </c>
      <c r="G449">
        <v>8</v>
      </c>
      <c r="H449">
        <v>4</v>
      </c>
      <c r="I449" t="s">
        <v>17</v>
      </c>
      <c r="J449" t="s">
        <v>23</v>
      </c>
      <c r="K449">
        <v>119.99999999999997</v>
      </c>
      <c r="L449">
        <v>0.5</v>
      </c>
      <c r="M449">
        <v>0</v>
      </c>
      <c r="N449" t="s">
        <v>73</v>
      </c>
      <c r="O449" t="s">
        <v>102</v>
      </c>
      <c r="P449" t="s">
        <v>113</v>
      </c>
      <c r="Q449" t="s">
        <v>118</v>
      </c>
      <c r="R449" t="s">
        <v>124</v>
      </c>
      <c r="S449">
        <v>447</v>
      </c>
      <c r="T449">
        <v>448</v>
      </c>
    </row>
    <row r="450" spans="1:20" x14ac:dyDescent="0.2">
      <c r="A450">
        <v>1375</v>
      </c>
      <c r="B450" s="1">
        <v>45380</v>
      </c>
      <c r="C450" s="2">
        <v>0.35416666666666669</v>
      </c>
      <c r="D450" s="2">
        <v>0.375</v>
      </c>
      <c r="E450" t="s">
        <v>12</v>
      </c>
      <c r="F450">
        <v>2</v>
      </c>
      <c r="G450">
        <v>8</v>
      </c>
      <c r="H450">
        <v>7</v>
      </c>
      <c r="I450" t="s">
        <v>39</v>
      </c>
      <c r="J450" t="s">
        <v>28</v>
      </c>
      <c r="K450">
        <v>29.999999999999972</v>
      </c>
      <c r="L450">
        <v>0.875</v>
      </c>
      <c r="M450">
        <v>0</v>
      </c>
      <c r="N450" t="s">
        <v>76</v>
      </c>
      <c r="O450" t="s">
        <v>100</v>
      </c>
      <c r="P450" t="s">
        <v>113</v>
      </c>
      <c r="Q450" t="s">
        <v>118</v>
      </c>
      <c r="R450" t="s">
        <v>118</v>
      </c>
      <c r="S450">
        <v>448</v>
      </c>
      <c r="T450">
        <v>449</v>
      </c>
    </row>
    <row r="451" spans="1:20" x14ac:dyDescent="0.2">
      <c r="A451">
        <v>1486</v>
      </c>
      <c r="B451" s="1">
        <v>45545</v>
      </c>
      <c r="C451" s="2">
        <v>0.35416666666666669</v>
      </c>
      <c r="D451" s="2">
        <v>0.39583333333333331</v>
      </c>
      <c r="E451" t="s">
        <v>12</v>
      </c>
      <c r="F451">
        <v>2</v>
      </c>
      <c r="G451">
        <v>8</v>
      </c>
      <c r="H451">
        <v>1</v>
      </c>
      <c r="I451" t="s">
        <v>27</v>
      </c>
      <c r="J451" t="s">
        <v>23</v>
      </c>
      <c r="K451">
        <v>59.999999999999943</v>
      </c>
      <c r="L451">
        <v>0.125</v>
      </c>
      <c r="M451">
        <v>0</v>
      </c>
      <c r="N451" t="s">
        <v>73</v>
      </c>
      <c r="O451" t="s">
        <v>106</v>
      </c>
      <c r="P451" t="s">
        <v>113</v>
      </c>
      <c r="Q451" t="s">
        <v>117</v>
      </c>
      <c r="R451" t="s">
        <v>118</v>
      </c>
      <c r="S451">
        <v>449</v>
      </c>
      <c r="T451">
        <v>450</v>
      </c>
    </row>
    <row r="452" spans="1:20" x14ac:dyDescent="0.2">
      <c r="A452">
        <v>638</v>
      </c>
      <c r="B452" s="1">
        <v>45349</v>
      </c>
      <c r="C452" s="2">
        <v>0.35416666666666669</v>
      </c>
      <c r="D452" s="2">
        <v>0.4375</v>
      </c>
      <c r="E452" t="s">
        <v>12</v>
      </c>
      <c r="F452">
        <v>2</v>
      </c>
      <c r="G452">
        <v>8</v>
      </c>
      <c r="H452">
        <v>10</v>
      </c>
      <c r="I452" t="s">
        <v>41</v>
      </c>
      <c r="J452" t="s">
        <v>23</v>
      </c>
      <c r="K452">
        <v>119.99999999999997</v>
      </c>
      <c r="L452">
        <v>1.25</v>
      </c>
      <c r="M452">
        <v>1</v>
      </c>
      <c r="N452" t="s">
        <v>73</v>
      </c>
      <c r="O452" t="s">
        <v>99</v>
      </c>
      <c r="P452" t="s">
        <v>113</v>
      </c>
      <c r="Q452" t="s">
        <v>118</v>
      </c>
      <c r="R452" t="s">
        <v>124</v>
      </c>
      <c r="S452">
        <v>450</v>
      </c>
      <c r="T452">
        <v>451</v>
      </c>
    </row>
    <row r="453" spans="1:20" x14ac:dyDescent="0.2">
      <c r="A453">
        <v>927</v>
      </c>
      <c r="B453" s="1">
        <v>45470</v>
      </c>
      <c r="C453" s="2">
        <v>0.35416666666666669</v>
      </c>
      <c r="D453" s="2">
        <v>0.375</v>
      </c>
      <c r="E453" t="s">
        <v>12</v>
      </c>
      <c r="F453">
        <v>2</v>
      </c>
      <c r="G453">
        <v>8</v>
      </c>
      <c r="H453">
        <v>4</v>
      </c>
      <c r="I453" t="s">
        <v>13</v>
      </c>
      <c r="J453" t="s">
        <v>18</v>
      </c>
      <c r="K453">
        <v>29.999999999999972</v>
      </c>
      <c r="L453">
        <v>0.5</v>
      </c>
      <c r="M453">
        <v>0</v>
      </c>
      <c r="N453" t="s">
        <v>75</v>
      </c>
      <c r="O453" t="s">
        <v>103</v>
      </c>
      <c r="P453" t="s">
        <v>113</v>
      </c>
      <c r="Q453" t="s">
        <v>118</v>
      </c>
      <c r="R453" t="s">
        <v>118</v>
      </c>
      <c r="S453">
        <v>451</v>
      </c>
      <c r="T453">
        <v>452</v>
      </c>
    </row>
    <row r="454" spans="1:20" x14ac:dyDescent="0.2">
      <c r="A454">
        <v>2265</v>
      </c>
      <c r="B454" s="1">
        <v>45485</v>
      </c>
      <c r="C454" s="2">
        <v>0.35416666666666669</v>
      </c>
      <c r="D454" s="2">
        <v>0.39583333333333331</v>
      </c>
      <c r="E454" t="s">
        <v>12</v>
      </c>
      <c r="F454">
        <v>2</v>
      </c>
      <c r="G454">
        <v>8</v>
      </c>
      <c r="H454">
        <v>10</v>
      </c>
      <c r="I454" t="s">
        <v>13</v>
      </c>
      <c r="J454" t="s">
        <v>28</v>
      </c>
      <c r="K454">
        <v>59.999999999999943</v>
      </c>
      <c r="L454">
        <v>1.25</v>
      </c>
      <c r="M454">
        <v>1</v>
      </c>
      <c r="N454" t="s">
        <v>76</v>
      </c>
      <c r="O454" t="s">
        <v>104</v>
      </c>
      <c r="P454" t="s">
        <v>113</v>
      </c>
      <c r="Q454" t="s">
        <v>118</v>
      </c>
      <c r="R454" t="s">
        <v>118</v>
      </c>
      <c r="S454">
        <v>452</v>
      </c>
      <c r="T454">
        <v>453</v>
      </c>
    </row>
    <row r="455" spans="1:20" x14ac:dyDescent="0.2">
      <c r="A455">
        <v>2563</v>
      </c>
      <c r="B455" s="1">
        <v>45370</v>
      </c>
      <c r="C455" s="2">
        <v>0.35416666666666669</v>
      </c>
      <c r="D455" s="2">
        <v>0.41666666666666669</v>
      </c>
      <c r="E455" t="s">
        <v>12</v>
      </c>
      <c r="F455">
        <v>2</v>
      </c>
      <c r="G455">
        <v>8</v>
      </c>
      <c r="H455">
        <v>6</v>
      </c>
      <c r="I455" t="s">
        <v>42</v>
      </c>
      <c r="J455" t="s">
        <v>18</v>
      </c>
      <c r="K455">
        <v>90</v>
      </c>
      <c r="L455">
        <v>0.75</v>
      </c>
      <c r="M455">
        <v>0</v>
      </c>
      <c r="N455" t="s">
        <v>73</v>
      </c>
      <c r="O455" t="s">
        <v>100</v>
      </c>
      <c r="P455" t="s">
        <v>113</v>
      </c>
      <c r="Q455" t="s">
        <v>118</v>
      </c>
      <c r="R455" t="s">
        <v>118</v>
      </c>
      <c r="S455">
        <v>453</v>
      </c>
      <c r="T455">
        <v>454</v>
      </c>
    </row>
    <row r="456" spans="1:20" x14ac:dyDescent="0.2">
      <c r="A456">
        <v>1313</v>
      </c>
      <c r="B456" s="1">
        <v>45556</v>
      </c>
      <c r="C456" s="2">
        <v>0.33333333333333331</v>
      </c>
      <c r="D456" s="2">
        <v>0.39583333333333331</v>
      </c>
      <c r="E456" t="s">
        <v>12</v>
      </c>
      <c r="F456">
        <v>2</v>
      </c>
      <c r="G456">
        <v>8</v>
      </c>
      <c r="H456">
        <v>10</v>
      </c>
      <c r="I456" t="s">
        <v>39</v>
      </c>
      <c r="J456" t="s">
        <v>14</v>
      </c>
      <c r="K456">
        <v>90</v>
      </c>
      <c r="L456">
        <v>1.25</v>
      </c>
      <c r="M456">
        <v>1</v>
      </c>
      <c r="N456" t="s">
        <v>77</v>
      </c>
      <c r="O456" t="s">
        <v>106</v>
      </c>
      <c r="P456" t="s">
        <v>113</v>
      </c>
      <c r="Q456" t="s">
        <v>118</v>
      </c>
      <c r="R456" t="s">
        <v>118</v>
      </c>
      <c r="S456">
        <v>454</v>
      </c>
      <c r="T456">
        <v>455</v>
      </c>
    </row>
    <row r="457" spans="1:20" x14ac:dyDescent="0.2">
      <c r="A457">
        <v>2156</v>
      </c>
      <c r="B457" s="1">
        <v>45368</v>
      </c>
      <c r="C457" s="2">
        <v>0.33333333333333331</v>
      </c>
      <c r="D457" s="2">
        <v>0.39583333333333331</v>
      </c>
      <c r="E457" t="s">
        <v>12</v>
      </c>
      <c r="F457">
        <v>2</v>
      </c>
      <c r="G457">
        <v>8</v>
      </c>
      <c r="H457">
        <v>10</v>
      </c>
      <c r="I457" t="s">
        <v>13</v>
      </c>
      <c r="J457" t="s">
        <v>14</v>
      </c>
      <c r="K457">
        <v>90</v>
      </c>
      <c r="L457">
        <v>1.25</v>
      </c>
      <c r="M457">
        <v>1</v>
      </c>
      <c r="N457" t="s">
        <v>71</v>
      </c>
      <c r="O457" t="s">
        <v>100</v>
      </c>
      <c r="P457" t="s">
        <v>113</v>
      </c>
      <c r="Q457" t="s">
        <v>118</v>
      </c>
      <c r="R457" t="s">
        <v>118</v>
      </c>
      <c r="S457">
        <v>455</v>
      </c>
      <c r="T457">
        <v>456</v>
      </c>
    </row>
    <row r="458" spans="1:20" x14ac:dyDescent="0.2">
      <c r="A458">
        <v>415</v>
      </c>
      <c r="B458" s="1">
        <v>45406</v>
      </c>
      <c r="C458" s="2">
        <v>0.33333333333333331</v>
      </c>
      <c r="D458" s="2">
        <v>0.41666666666666669</v>
      </c>
      <c r="E458" t="s">
        <v>12</v>
      </c>
      <c r="F458">
        <v>2</v>
      </c>
      <c r="G458">
        <v>8</v>
      </c>
      <c r="H458">
        <v>1</v>
      </c>
      <c r="I458" t="s">
        <v>17</v>
      </c>
      <c r="J458" t="s">
        <v>23</v>
      </c>
      <c r="K458">
        <v>120.00000000000006</v>
      </c>
      <c r="L458">
        <v>0.125</v>
      </c>
      <c r="M458">
        <v>0</v>
      </c>
      <c r="N458" t="s">
        <v>74</v>
      </c>
      <c r="O458" t="s">
        <v>101</v>
      </c>
      <c r="P458" t="s">
        <v>113</v>
      </c>
      <c r="Q458" t="s">
        <v>117</v>
      </c>
      <c r="R458" t="s">
        <v>124</v>
      </c>
      <c r="S458">
        <v>456</v>
      </c>
      <c r="T458">
        <v>457</v>
      </c>
    </row>
    <row r="459" spans="1:20" x14ac:dyDescent="0.2">
      <c r="A459">
        <v>45</v>
      </c>
      <c r="B459" s="1">
        <v>45582</v>
      </c>
      <c r="C459" s="2">
        <v>0.33333333333333331</v>
      </c>
      <c r="D459" s="2">
        <v>0.41666666666666669</v>
      </c>
      <c r="E459" t="s">
        <v>12</v>
      </c>
      <c r="F459">
        <v>2</v>
      </c>
      <c r="G459">
        <v>8</v>
      </c>
      <c r="H459">
        <v>8</v>
      </c>
      <c r="I459" t="s">
        <v>22</v>
      </c>
      <c r="J459" t="s">
        <v>40</v>
      </c>
      <c r="K459">
        <v>120.00000000000006</v>
      </c>
      <c r="L459">
        <v>1</v>
      </c>
      <c r="M459">
        <v>0</v>
      </c>
      <c r="N459" t="s">
        <v>75</v>
      </c>
      <c r="O459" t="s">
        <v>107</v>
      </c>
      <c r="P459" t="s">
        <v>113</v>
      </c>
      <c r="Q459" t="s">
        <v>118</v>
      </c>
      <c r="R459" t="s">
        <v>124</v>
      </c>
      <c r="S459">
        <v>457</v>
      </c>
      <c r="T459">
        <v>458</v>
      </c>
    </row>
    <row r="460" spans="1:20" x14ac:dyDescent="0.2">
      <c r="A460">
        <v>1449</v>
      </c>
      <c r="B460" s="1">
        <v>45301</v>
      </c>
      <c r="C460" s="2">
        <v>0.33333333333333331</v>
      </c>
      <c r="D460" s="2">
        <v>0.41666666666666669</v>
      </c>
      <c r="E460" t="s">
        <v>12</v>
      </c>
      <c r="F460">
        <v>2</v>
      </c>
      <c r="G460">
        <v>8</v>
      </c>
      <c r="H460">
        <v>7</v>
      </c>
      <c r="I460" t="s">
        <v>22</v>
      </c>
      <c r="J460" t="s">
        <v>30</v>
      </c>
      <c r="K460">
        <v>120.00000000000006</v>
      </c>
      <c r="L460">
        <v>0.875</v>
      </c>
      <c r="M460">
        <v>0</v>
      </c>
      <c r="N460" t="s">
        <v>74</v>
      </c>
      <c r="O460" t="s">
        <v>98</v>
      </c>
      <c r="P460" t="s">
        <v>113</v>
      </c>
      <c r="Q460" t="s">
        <v>118</v>
      </c>
      <c r="R460" t="s">
        <v>124</v>
      </c>
      <c r="S460">
        <v>458</v>
      </c>
      <c r="T460">
        <v>459</v>
      </c>
    </row>
    <row r="461" spans="1:20" x14ac:dyDescent="0.2">
      <c r="A461">
        <v>998</v>
      </c>
      <c r="B461" s="1">
        <v>45366</v>
      </c>
      <c r="C461" s="2">
        <v>0.33333333333333331</v>
      </c>
      <c r="D461" s="2">
        <v>0.35416666666666669</v>
      </c>
      <c r="E461" t="s">
        <v>12</v>
      </c>
      <c r="F461">
        <v>2</v>
      </c>
      <c r="G461">
        <v>8</v>
      </c>
      <c r="H461">
        <v>4</v>
      </c>
      <c r="I461" t="s">
        <v>27</v>
      </c>
      <c r="J461" t="s">
        <v>28</v>
      </c>
      <c r="K461">
        <v>30.000000000000053</v>
      </c>
      <c r="L461">
        <v>0.5</v>
      </c>
      <c r="M461">
        <v>0</v>
      </c>
      <c r="N461" t="s">
        <v>76</v>
      </c>
      <c r="O461" t="s">
        <v>100</v>
      </c>
      <c r="P461" t="s">
        <v>113</v>
      </c>
      <c r="Q461" t="s">
        <v>118</v>
      </c>
      <c r="R461" t="s">
        <v>118</v>
      </c>
      <c r="S461">
        <v>459</v>
      </c>
      <c r="T461">
        <v>460</v>
      </c>
    </row>
    <row r="462" spans="1:20" x14ac:dyDescent="0.2">
      <c r="A462">
        <v>160</v>
      </c>
      <c r="B462" s="1">
        <v>45416</v>
      </c>
      <c r="C462" s="2">
        <v>0.33333333333333331</v>
      </c>
      <c r="D462" s="2">
        <v>0.41666666666666669</v>
      </c>
      <c r="E462" t="s">
        <v>12</v>
      </c>
      <c r="F462">
        <v>2</v>
      </c>
      <c r="G462">
        <v>8</v>
      </c>
      <c r="H462">
        <v>2</v>
      </c>
      <c r="I462" t="s">
        <v>39</v>
      </c>
      <c r="J462" t="s">
        <v>23</v>
      </c>
      <c r="K462">
        <v>120.00000000000006</v>
      </c>
      <c r="L462">
        <v>0.25</v>
      </c>
      <c r="M462">
        <v>0</v>
      </c>
      <c r="N462" t="s">
        <v>77</v>
      </c>
      <c r="O462" t="s">
        <v>102</v>
      </c>
      <c r="P462" t="s">
        <v>113</v>
      </c>
      <c r="Q462" t="s">
        <v>118</v>
      </c>
      <c r="R462" t="s">
        <v>124</v>
      </c>
      <c r="S462">
        <v>460</v>
      </c>
      <c r="T462">
        <v>461</v>
      </c>
    </row>
    <row r="463" spans="1:20" x14ac:dyDescent="0.2">
      <c r="A463">
        <v>2243</v>
      </c>
      <c r="B463" s="1">
        <v>45561</v>
      </c>
      <c r="C463" s="2">
        <v>0.33333333333333331</v>
      </c>
      <c r="D463" s="2">
        <v>0.41666666666666669</v>
      </c>
      <c r="E463" t="s">
        <v>12</v>
      </c>
      <c r="F463">
        <v>2</v>
      </c>
      <c r="G463">
        <v>8</v>
      </c>
      <c r="H463">
        <v>1</v>
      </c>
      <c r="I463" t="s">
        <v>17</v>
      </c>
      <c r="J463" t="s">
        <v>30</v>
      </c>
      <c r="K463">
        <v>120.00000000000006</v>
      </c>
      <c r="L463">
        <v>0.125</v>
      </c>
      <c r="M463">
        <v>0</v>
      </c>
      <c r="N463" t="s">
        <v>75</v>
      </c>
      <c r="O463" t="s">
        <v>106</v>
      </c>
      <c r="P463" t="s">
        <v>113</v>
      </c>
      <c r="Q463" t="s">
        <v>117</v>
      </c>
      <c r="R463" t="s">
        <v>124</v>
      </c>
      <c r="S463">
        <v>461</v>
      </c>
      <c r="T463">
        <v>462</v>
      </c>
    </row>
    <row r="464" spans="1:20" x14ac:dyDescent="0.2">
      <c r="A464">
        <v>357</v>
      </c>
      <c r="B464" s="1">
        <v>45413</v>
      </c>
      <c r="C464" s="2">
        <v>0.33333333333333331</v>
      </c>
      <c r="D464" s="2">
        <v>0.375</v>
      </c>
      <c r="E464" t="s">
        <v>12</v>
      </c>
      <c r="F464">
        <v>2</v>
      </c>
      <c r="G464">
        <v>8</v>
      </c>
      <c r="H464">
        <v>10</v>
      </c>
      <c r="I464" t="s">
        <v>22</v>
      </c>
      <c r="J464" t="s">
        <v>28</v>
      </c>
      <c r="K464">
        <v>60.000000000000028</v>
      </c>
      <c r="L464">
        <v>1.25</v>
      </c>
      <c r="M464">
        <v>1</v>
      </c>
      <c r="N464" t="s">
        <v>74</v>
      </c>
      <c r="O464" t="s">
        <v>102</v>
      </c>
      <c r="P464" t="s">
        <v>113</v>
      </c>
      <c r="Q464" t="s">
        <v>118</v>
      </c>
      <c r="R464" t="s">
        <v>118</v>
      </c>
      <c r="S464">
        <v>462</v>
      </c>
      <c r="T464">
        <v>463</v>
      </c>
    </row>
    <row r="465" spans="1:20" x14ac:dyDescent="0.2">
      <c r="A465">
        <v>2405</v>
      </c>
      <c r="B465" s="1">
        <v>45473</v>
      </c>
      <c r="C465" s="2">
        <v>0.33333333333333331</v>
      </c>
      <c r="D465" s="2">
        <v>0.375</v>
      </c>
      <c r="E465" t="s">
        <v>12</v>
      </c>
      <c r="F465">
        <v>2</v>
      </c>
      <c r="G465">
        <v>8</v>
      </c>
      <c r="H465">
        <v>1</v>
      </c>
      <c r="I465" t="s">
        <v>41</v>
      </c>
      <c r="J465" t="s">
        <v>14</v>
      </c>
      <c r="K465">
        <v>60.000000000000028</v>
      </c>
      <c r="L465">
        <v>0.125</v>
      </c>
      <c r="M465">
        <v>0</v>
      </c>
      <c r="N465" t="s">
        <v>71</v>
      </c>
      <c r="O465" t="s">
        <v>103</v>
      </c>
      <c r="P465" t="s">
        <v>113</v>
      </c>
      <c r="Q465" t="s">
        <v>117</v>
      </c>
      <c r="R465" t="s">
        <v>118</v>
      </c>
      <c r="S465">
        <v>463</v>
      </c>
      <c r="T465">
        <v>464</v>
      </c>
    </row>
    <row r="466" spans="1:20" x14ac:dyDescent="0.2">
      <c r="A466">
        <v>1572</v>
      </c>
      <c r="B466" s="1">
        <v>45561</v>
      </c>
      <c r="C466" s="2">
        <v>0.33333333333333331</v>
      </c>
      <c r="D466" s="2">
        <v>0.39583333333333331</v>
      </c>
      <c r="E466" t="s">
        <v>12</v>
      </c>
      <c r="F466">
        <v>2</v>
      </c>
      <c r="G466">
        <v>8</v>
      </c>
      <c r="H466">
        <v>3</v>
      </c>
      <c r="I466" t="s">
        <v>41</v>
      </c>
      <c r="J466" t="s">
        <v>14</v>
      </c>
      <c r="K466">
        <v>90</v>
      </c>
      <c r="L466">
        <v>0.375</v>
      </c>
      <c r="M466">
        <v>0</v>
      </c>
      <c r="N466" t="s">
        <v>75</v>
      </c>
      <c r="O466" t="s">
        <v>106</v>
      </c>
      <c r="P466" t="s">
        <v>113</v>
      </c>
      <c r="Q466" t="s">
        <v>118</v>
      </c>
      <c r="R466" t="s">
        <v>118</v>
      </c>
      <c r="S466">
        <v>464</v>
      </c>
      <c r="T466">
        <v>465</v>
      </c>
    </row>
    <row r="467" spans="1:20" x14ac:dyDescent="0.2">
      <c r="A467">
        <v>740</v>
      </c>
      <c r="B467" s="1">
        <v>45403</v>
      </c>
      <c r="C467" s="2">
        <v>0.33333333333333331</v>
      </c>
      <c r="D467" s="2">
        <v>0.35416666666666669</v>
      </c>
      <c r="E467" t="s">
        <v>12</v>
      </c>
      <c r="F467">
        <v>2</v>
      </c>
      <c r="G467">
        <v>8</v>
      </c>
      <c r="H467">
        <v>5</v>
      </c>
      <c r="I467" t="s">
        <v>22</v>
      </c>
      <c r="J467" t="s">
        <v>18</v>
      </c>
      <c r="K467">
        <v>30.000000000000053</v>
      </c>
      <c r="L467">
        <v>0.625</v>
      </c>
      <c r="M467">
        <v>0</v>
      </c>
      <c r="N467" t="s">
        <v>71</v>
      </c>
      <c r="O467" t="s">
        <v>101</v>
      </c>
      <c r="P467" t="s">
        <v>113</v>
      </c>
      <c r="Q467" t="s">
        <v>118</v>
      </c>
      <c r="R467" t="s">
        <v>118</v>
      </c>
      <c r="S467">
        <v>465</v>
      </c>
      <c r="T467">
        <v>466</v>
      </c>
    </row>
    <row r="468" spans="1:20" x14ac:dyDescent="0.2">
      <c r="A468">
        <v>1541</v>
      </c>
      <c r="B468" s="1">
        <v>45575</v>
      </c>
      <c r="C468" s="2">
        <v>0.33333333333333331</v>
      </c>
      <c r="D468" s="2">
        <v>0.39583333333333331</v>
      </c>
      <c r="E468" t="s">
        <v>12</v>
      </c>
      <c r="F468">
        <v>2</v>
      </c>
      <c r="G468">
        <v>8</v>
      </c>
      <c r="H468">
        <v>11</v>
      </c>
      <c r="I468" t="s">
        <v>22</v>
      </c>
      <c r="J468" t="s">
        <v>23</v>
      </c>
      <c r="K468">
        <v>90</v>
      </c>
      <c r="L468">
        <v>1.375</v>
      </c>
      <c r="M468">
        <v>1</v>
      </c>
      <c r="N468" t="s">
        <v>75</v>
      </c>
      <c r="O468" t="s">
        <v>107</v>
      </c>
      <c r="P468" t="s">
        <v>113</v>
      </c>
      <c r="Q468" t="s">
        <v>118</v>
      </c>
      <c r="R468" t="s">
        <v>118</v>
      </c>
      <c r="S468">
        <v>466</v>
      </c>
      <c r="T468">
        <v>467</v>
      </c>
    </row>
    <row r="469" spans="1:20" x14ac:dyDescent="0.2">
      <c r="A469">
        <v>1510</v>
      </c>
      <c r="B469" s="1">
        <v>45340</v>
      </c>
      <c r="C469" s="2">
        <v>0.33333333333333331</v>
      </c>
      <c r="D469" s="2">
        <v>0.41666666666666669</v>
      </c>
      <c r="E469" t="s">
        <v>12</v>
      </c>
      <c r="F469">
        <v>2</v>
      </c>
      <c r="G469">
        <v>8</v>
      </c>
      <c r="H469">
        <v>3</v>
      </c>
      <c r="I469" t="s">
        <v>39</v>
      </c>
      <c r="J469" t="s">
        <v>18</v>
      </c>
      <c r="K469">
        <v>120.00000000000006</v>
      </c>
      <c r="L469">
        <v>0.375</v>
      </c>
      <c r="M469">
        <v>0</v>
      </c>
      <c r="N469" t="s">
        <v>71</v>
      </c>
      <c r="O469" t="s">
        <v>99</v>
      </c>
      <c r="P469" t="s">
        <v>113</v>
      </c>
      <c r="Q469" t="s">
        <v>118</v>
      </c>
      <c r="R469" t="s">
        <v>124</v>
      </c>
      <c r="S469">
        <v>467</v>
      </c>
      <c r="T469">
        <v>468</v>
      </c>
    </row>
    <row r="470" spans="1:20" x14ac:dyDescent="0.2">
      <c r="A470">
        <v>35</v>
      </c>
      <c r="B470" s="1">
        <v>45549</v>
      </c>
      <c r="C470" s="2">
        <v>0.33333333333333331</v>
      </c>
      <c r="D470" s="2">
        <v>0.375</v>
      </c>
      <c r="E470" t="s">
        <v>12</v>
      </c>
      <c r="F470">
        <v>2</v>
      </c>
      <c r="G470">
        <v>8</v>
      </c>
      <c r="H470">
        <v>6</v>
      </c>
      <c r="I470" t="s">
        <v>42</v>
      </c>
      <c r="J470" t="s">
        <v>18</v>
      </c>
      <c r="K470">
        <v>60.000000000000028</v>
      </c>
      <c r="L470">
        <v>0.75</v>
      </c>
      <c r="M470">
        <v>0</v>
      </c>
      <c r="N470" t="s">
        <v>77</v>
      </c>
      <c r="O470" t="s">
        <v>106</v>
      </c>
      <c r="P470" t="s">
        <v>113</v>
      </c>
      <c r="Q470" t="s">
        <v>118</v>
      </c>
      <c r="R470" t="s">
        <v>118</v>
      </c>
      <c r="S470">
        <v>468</v>
      </c>
      <c r="T470">
        <v>469</v>
      </c>
    </row>
    <row r="471" spans="1:20" x14ac:dyDescent="0.2">
      <c r="A471">
        <v>210</v>
      </c>
      <c r="B471" s="1">
        <v>45542</v>
      </c>
      <c r="C471" s="2">
        <v>0.33333333333333331</v>
      </c>
      <c r="D471" s="2">
        <v>0.39583333333333331</v>
      </c>
      <c r="E471" t="s">
        <v>12</v>
      </c>
      <c r="F471">
        <v>2</v>
      </c>
      <c r="G471">
        <v>8</v>
      </c>
      <c r="H471">
        <v>6</v>
      </c>
      <c r="I471" t="s">
        <v>39</v>
      </c>
      <c r="J471" t="s">
        <v>28</v>
      </c>
      <c r="K471">
        <v>90</v>
      </c>
      <c r="L471">
        <v>0.75</v>
      </c>
      <c r="M471">
        <v>0</v>
      </c>
      <c r="N471" t="s">
        <v>77</v>
      </c>
      <c r="O471" t="s">
        <v>106</v>
      </c>
      <c r="P471" t="s">
        <v>113</v>
      </c>
      <c r="Q471" t="s">
        <v>118</v>
      </c>
      <c r="R471" t="s">
        <v>118</v>
      </c>
      <c r="S471">
        <v>469</v>
      </c>
      <c r="T471">
        <v>470</v>
      </c>
    </row>
    <row r="472" spans="1:20" x14ac:dyDescent="0.2">
      <c r="A472">
        <v>1672</v>
      </c>
      <c r="B472" s="1">
        <v>45508</v>
      </c>
      <c r="C472" s="2">
        <v>0.33333333333333331</v>
      </c>
      <c r="D472" s="2">
        <v>0.41666666666666669</v>
      </c>
      <c r="E472" t="s">
        <v>12</v>
      </c>
      <c r="F472">
        <v>2</v>
      </c>
      <c r="G472">
        <v>8</v>
      </c>
      <c r="H472">
        <v>4</v>
      </c>
      <c r="I472" t="s">
        <v>17</v>
      </c>
      <c r="J472" t="s">
        <v>14</v>
      </c>
      <c r="K472">
        <v>120.00000000000006</v>
      </c>
      <c r="L472">
        <v>0.5</v>
      </c>
      <c r="M472">
        <v>0</v>
      </c>
      <c r="N472" t="s">
        <v>71</v>
      </c>
      <c r="O472" t="s">
        <v>105</v>
      </c>
      <c r="P472" t="s">
        <v>113</v>
      </c>
      <c r="Q472" t="s">
        <v>118</v>
      </c>
      <c r="R472" t="s">
        <v>124</v>
      </c>
      <c r="S472">
        <v>470</v>
      </c>
      <c r="T472">
        <v>471</v>
      </c>
    </row>
    <row r="473" spans="1:20" x14ac:dyDescent="0.2">
      <c r="A473">
        <v>1165</v>
      </c>
      <c r="B473" s="1">
        <v>45381</v>
      </c>
      <c r="C473" s="2">
        <v>0.33333333333333331</v>
      </c>
      <c r="D473" s="2">
        <v>0.375</v>
      </c>
      <c r="E473" t="s">
        <v>12</v>
      </c>
      <c r="F473">
        <v>2</v>
      </c>
      <c r="G473">
        <v>8</v>
      </c>
      <c r="H473">
        <v>7</v>
      </c>
      <c r="I473" t="s">
        <v>22</v>
      </c>
      <c r="J473" t="s">
        <v>30</v>
      </c>
      <c r="K473">
        <v>60.000000000000028</v>
      </c>
      <c r="L473">
        <v>0.875</v>
      </c>
      <c r="M473">
        <v>0</v>
      </c>
      <c r="N473" t="s">
        <v>77</v>
      </c>
      <c r="O473" t="s">
        <v>100</v>
      </c>
      <c r="P473" t="s">
        <v>113</v>
      </c>
      <c r="Q473" t="s">
        <v>118</v>
      </c>
      <c r="R473" t="s">
        <v>118</v>
      </c>
      <c r="S473">
        <v>471</v>
      </c>
      <c r="T473">
        <v>472</v>
      </c>
    </row>
    <row r="474" spans="1:20" x14ac:dyDescent="0.2">
      <c r="A474">
        <v>2005</v>
      </c>
      <c r="B474" s="1">
        <v>45343</v>
      </c>
      <c r="C474" s="2">
        <v>0.33333333333333331</v>
      </c>
      <c r="D474" s="2">
        <v>0.35416666666666669</v>
      </c>
      <c r="E474" t="s">
        <v>12</v>
      </c>
      <c r="F474">
        <v>2</v>
      </c>
      <c r="G474">
        <v>8</v>
      </c>
      <c r="H474">
        <v>11</v>
      </c>
      <c r="I474" t="s">
        <v>17</v>
      </c>
      <c r="J474" t="s">
        <v>14</v>
      </c>
      <c r="K474">
        <v>30.000000000000053</v>
      </c>
      <c r="L474">
        <v>1.375</v>
      </c>
      <c r="M474">
        <v>1</v>
      </c>
      <c r="N474" t="s">
        <v>74</v>
      </c>
      <c r="O474" t="s">
        <v>99</v>
      </c>
      <c r="P474" t="s">
        <v>113</v>
      </c>
      <c r="Q474" t="s">
        <v>118</v>
      </c>
      <c r="R474" t="s">
        <v>118</v>
      </c>
      <c r="S474">
        <v>472</v>
      </c>
      <c r="T474">
        <v>473</v>
      </c>
    </row>
    <row r="475" spans="1:20" x14ac:dyDescent="0.2">
      <c r="A475">
        <v>1504</v>
      </c>
      <c r="B475" s="1">
        <v>45441</v>
      </c>
      <c r="C475" s="2">
        <v>0.33333333333333331</v>
      </c>
      <c r="D475" s="2">
        <v>0.39583333333333331</v>
      </c>
      <c r="E475" t="s">
        <v>12</v>
      </c>
      <c r="F475">
        <v>2</v>
      </c>
      <c r="G475">
        <v>8</v>
      </c>
      <c r="H475">
        <v>2</v>
      </c>
      <c r="I475" t="s">
        <v>41</v>
      </c>
      <c r="J475" t="s">
        <v>30</v>
      </c>
      <c r="K475">
        <v>90</v>
      </c>
      <c r="L475">
        <v>0.25</v>
      </c>
      <c r="M475">
        <v>0</v>
      </c>
      <c r="N475" t="s">
        <v>74</v>
      </c>
      <c r="O475" t="s">
        <v>102</v>
      </c>
      <c r="P475" t="s">
        <v>113</v>
      </c>
      <c r="Q475" t="s">
        <v>118</v>
      </c>
      <c r="R475" t="s">
        <v>118</v>
      </c>
      <c r="S475">
        <v>473</v>
      </c>
      <c r="T475">
        <v>474</v>
      </c>
    </row>
    <row r="476" spans="1:20" x14ac:dyDescent="0.2">
      <c r="A476">
        <v>2270</v>
      </c>
      <c r="B476" s="1">
        <v>45528</v>
      </c>
      <c r="C476" s="2">
        <v>0.33333333333333331</v>
      </c>
      <c r="D476" s="2">
        <v>0.375</v>
      </c>
      <c r="E476" t="s">
        <v>12</v>
      </c>
      <c r="F476">
        <v>2</v>
      </c>
      <c r="G476">
        <v>8</v>
      </c>
      <c r="H476">
        <v>10</v>
      </c>
      <c r="I476" t="s">
        <v>17</v>
      </c>
      <c r="J476" t="s">
        <v>30</v>
      </c>
      <c r="K476">
        <v>60.000000000000028</v>
      </c>
      <c r="L476">
        <v>1.25</v>
      </c>
      <c r="M476">
        <v>1</v>
      </c>
      <c r="N476" t="s">
        <v>77</v>
      </c>
      <c r="O476" t="s">
        <v>105</v>
      </c>
      <c r="P476" t="s">
        <v>113</v>
      </c>
      <c r="Q476" t="s">
        <v>118</v>
      </c>
      <c r="R476" t="s">
        <v>118</v>
      </c>
      <c r="S476">
        <v>474</v>
      </c>
      <c r="T476">
        <v>475</v>
      </c>
    </row>
    <row r="477" spans="1:20" x14ac:dyDescent="0.2">
      <c r="A477">
        <v>929</v>
      </c>
      <c r="B477" s="1">
        <v>45607</v>
      </c>
      <c r="C477" s="2">
        <v>0.33333333333333331</v>
      </c>
      <c r="D477" s="2">
        <v>0.35416666666666669</v>
      </c>
      <c r="E477" t="s">
        <v>12</v>
      </c>
      <c r="F477">
        <v>2</v>
      </c>
      <c r="G477">
        <v>8</v>
      </c>
      <c r="H477">
        <v>9</v>
      </c>
      <c r="I477" t="s">
        <v>17</v>
      </c>
      <c r="J477" t="s">
        <v>28</v>
      </c>
      <c r="K477">
        <v>30.000000000000053</v>
      </c>
      <c r="L477">
        <v>1.125</v>
      </c>
      <c r="M477">
        <v>1</v>
      </c>
      <c r="N477" t="s">
        <v>72</v>
      </c>
      <c r="O477" t="s">
        <v>108</v>
      </c>
      <c r="P477" t="s">
        <v>113</v>
      </c>
      <c r="Q477" t="s">
        <v>118</v>
      </c>
      <c r="R477" t="s">
        <v>118</v>
      </c>
      <c r="S477">
        <v>475</v>
      </c>
      <c r="T477">
        <v>476</v>
      </c>
    </row>
    <row r="478" spans="1:20" x14ac:dyDescent="0.2">
      <c r="A478">
        <v>2728</v>
      </c>
      <c r="B478" s="1">
        <v>45368</v>
      </c>
      <c r="C478" s="2">
        <v>0.33333333333333331</v>
      </c>
      <c r="D478" s="2">
        <v>0.41666666666666669</v>
      </c>
      <c r="E478" t="s">
        <v>12</v>
      </c>
      <c r="F478">
        <v>2</v>
      </c>
      <c r="G478">
        <v>8</v>
      </c>
      <c r="H478">
        <v>4</v>
      </c>
      <c r="I478" t="s">
        <v>27</v>
      </c>
      <c r="J478" t="s">
        <v>30</v>
      </c>
      <c r="K478">
        <v>120.00000000000006</v>
      </c>
      <c r="L478">
        <v>0.5</v>
      </c>
      <c r="M478">
        <v>0</v>
      </c>
      <c r="N478" t="s">
        <v>71</v>
      </c>
      <c r="O478" t="s">
        <v>100</v>
      </c>
      <c r="P478" t="s">
        <v>113</v>
      </c>
      <c r="Q478" t="s">
        <v>118</v>
      </c>
      <c r="R478" t="s">
        <v>124</v>
      </c>
      <c r="S478">
        <v>476</v>
      </c>
      <c r="T478">
        <v>477</v>
      </c>
    </row>
    <row r="479" spans="1:20" x14ac:dyDescent="0.2">
      <c r="A479">
        <v>867</v>
      </c>
      <c r="B479" s="1">
        <v>45371</v>
      </c>
      <c r="C479" s="2">
        <v>0.33333333333333331</v>
      </c>
      <c r="D479" s="2">
        <v>0.375</v>
      </c>
      <c r="E479" t="s">
        <v>12</v>
      </c>
      <c r="F479">
        <v>2</v>
      </c>
      <c r="G479">
        <v>8</v>
      </c>
      <c r="H479">
        <v>2</v>
      </c>
      <c r="I479" t="s">
        <v>39</v>
      </c>
      <c r="J479" t="s">
        <v>28</v>
      </c>
      <c r="K479">
        <v>60.000000000000028</v>
      </c>
      <c r="L479">
        <v>0.25</v>
      </c>
      <c r="M479">
        <v>0</v>
      </c>
      <c r="N479" t="s">
        <v>74</v>
      </c>
      <c r="O479" t="s">
        <v>100</v>
      </c>
      <c r="P479" t="s">
        <v>113</v>
      </c>
      <c r="Q479" t="s">
        <v>118</v>
      </c>
      <c r="R479" t="s">
        <v>118</v>
      </c>
      <c r="S479">
        <v>477</v>
      </c>
      <c r="T479">
        <v>478</v>
      </c>
    </row>
    <row r="480" spans="1:20" x14ac:dyDescent="0.2">
      <c r="A480">
        <v>2929</v>
      </c>
      <c r="B480" s="1">
        <v>45388</v>
      </c>
      <c r="C480" s="2">
        <v>0.33333333333333331</v>
      </c>
      <c r="D480" s="2">
        <v>0.41666666666666669</v>
      </c>
      <c r="E480" t="s">
        <v>12</v>
      </c>
      <c r="F480">
        <v>2</v>
      </c>
      <c r="G480">
        <v>8</v>
      </c>
      <c r="H480">
        <v>2</v>
      </c>
      <c r="I480" t="s">
        <v>22</v>
      </c>
      <c r="J480" t="s">
        <v>18</v>
      </c>
      <c r="K480">
        <v>120.00000000000006</v>
      </c>
      <c r="L480">
        <v>0.25</v>
      </c>
      <c r="M480">
        <v>0</v>
      </c>
      <c r="N480" t="s">
        <v>77</v>
      </c>
      <c r="O480" t="s">
        <v>101</v>
      </c>
      <c r="P480" t="s">
        <v>113</v>
      </c>
      <c r="Q480" t="s">
        <v>118</v>
      </c>
      <c r="R480" t="s">
        <v>124</v>
      </c>
      <c r="S480">
        <v>478</v>
      </c>
      <c r="T480">
        <v>479</v>
      </c>
    </row>
    <row r="481" spans="1:20" x14ac:dyDescent="0.2">
      <c r="A481">
        <v>1714</v>
      </c>
      <c r="B481" s="1">
        <v>45387</v>
      </c>
      <c r="C481" s="2">
        <v>0.33333333333333331</v>
      </c>
      <c r="D481" s="2">
        <v>0.41666666666666669</v>
      </c>
      <c r="E481" t="s">
        <v>12</v>
      </c>
      <c r="F481">
        <v>2</v>
      </c>
      <c r="G481">
        <v>8</v>
      </c>
      <c r="H481">
        <v>10</v>
      </c>
      <c r="I481" t="s">
        <v>13</v>
      </c>
      <c r="J481" t="s">
        <v>40</v>
      </c>
      <c r="K481">
        <v>120.00000000000006</v>
      </c>
      <c r="L481">
        <v>1.25</v>
      </c>
      <c r="M481">
        <v>1</v>
      </c>
      <c r="N481" t="s">
        <v>76</v>
      </c>
      <c r="O481" t="s">
        <v>101</v>
      </c>
      <c r="P481" t="s">
        <v>113</v>
      </c>
      <c r="Q481" t="s">
        <v>118</v>
      </c>
      <c r="R481" t="s">
        <v>124</v>
      </c>
      <c r="S481">
        <v>479</v>
      </c>
      <c r="T481">
        <v>480</v>
      </c>
    </row>
    <row r="482" spans="1:20" x14ac:dyDescent="0.2">
      <c r="A482">
        <v>2956</v>
      </c>
      <c r="B482" s="1">
        <v>45481</v>
      </c>
      <c r="C482" s="2">
        <v>0.33333333333333331</v>
      </c>
      <c r="D482" s="2">
        <v>0.41666666666666669</v>
      </c>
      <c r="E482" t="s">
        <v>12</v>
      </c>
      <c r="F482">
        <v>2</v>
      </c>
      <c r="G482">
        <v>8</v>
      </c>
      <c r="H482">
        <v>7</v>
      </c>
      <c r="I482" t="s">
        <v>13</v>
      </c>
      <c r="J482" t="s">
        <v>18</v>
      </c>
      <c r="K482">
        <v>120.00000000000006</v>
      </c>
      <c r="L482">
        <v>0.875</v>
      </c>
      <c r="M482">
        <v>0</v>
      </c>
      <c r="N482" t="s">
        <v>72</v>
      </c>
      <c r="O482" t="s">
        <v>104</v>
      </c>
      <c r="P482" t="s">
        <v>113</v>
      </c>
      <c r="Q482" t="s">
        <v>118</v>
      </c>
      <c r="R482" t="s">
        <v>124</v>
      </c>
      <c r="S482">
        <v>480</v>
      </c>
      <c r="T482">
        <v>481</v>
      </c>
    </row>
    <row r="483" spans="1:20" x14ac:dyDescent="0.2">
      <c r="A483">
        <v>197</v>
      </c>
      <c r="B483" s="1">
        <v>45326</v>
      </c>
      <c r="C483" s="2">
        <v>0.33333333333333331</v>
      </c>
      <c r="D483" s="2">
        <v>0.41666666666666669</v>
      </c>
      <c r="E483" t="s">
        <v>12</v>
      </c>
      <c r="F483">
        <v>2</v>
      </c>
      <c r="G483">
        <v>8</v>
      </c>
      <c r="H483">
        <v>2</v>
      </c>
      <c r="I483" t="s">
        <v>17</v>
      </c>
      <c r="J483" t="s">
        <v>40</v>
      </c>
      <c r="K483">
        <v>120.00000000000006</v>
      </c>
      <c r="L483">
        <v>0.25</v>
      </c>
      <c r="M483">
        <v>0</v>
      </c>
      <c r="N483" t="s">
        <v>71</v>
      </c>
      <c r="O483" t="s">
        <v>99</v>
      </c>
      <c r="P483" t="s">
        <v>113</v>
      </c>
      <c r="Q483" t="s">
        <v>118</v>
      </c>
      <c r="R483" t="s">
        <v>124</v>
      </c>
      <c r="S483">
        <v>481</v>
      </c>
      <c r="T483">
        <v>482</v>
      </c>
    </row>
    <row r="484" spans="1:20" x14ac:dyDescent="0.2">
      <c r="A484">
        <v>2737</v>
      </c>
      <c r="B484" s="1">
        <v>45314</v>
      </c>
      <c r="C484" s="2">
        <v>0.33333333333333331</v>
      </c>
      <c r="D484" s="2">
        <v>0.41666666666666669</v>
      </c>
      <c r="E484" t="s">
        <v>12</v>
      </c>
      <c r="F484">
        <v>2</v>
      </c>
      <c r="G484">
        <v>8</v>
      </c>
      <c r="H484">
        <v>11</v>
      </c>
      <c r="I484" t="s">
        <v>22</v>
      </c>
      <c r="J484" t="s">
        <v>30</v>
      </c>
      <c r="K484">
        <v>120.00000000000006</v>
      </c>
      <c r="L484">
        <v>1.375</v>
      </c>
      <c r="M484">
        <v>1</v>
      </c>
      <c r="N484" t="s">
        <v>73</v>
      </c>
      <c r="O484" t="s">
        <v>98</v>
      </c>
      <c r="P484" t="s">
        <v>113</v>
      </c>
      <c r="Q484" t="s">
        <v>118</v>
      </c>
      <c r="R484" t="s">
        <v>124</v>
      </c>
      <c r="S484">
        <v>482</v>
      </c>
      <c r="T484">
        <v>483</v>
      </c>
    </row>
    <row r="485" spans="1:20" x14ac:dyDescent="0.2">
      <c r="A485">
        <v>532</v>
      </c>
      <c r="B485" s="1">
        <v>45311</v>
      </c>
      <c r="C485" s="2">
        <v>0.6875</v>
      </c>
      <c r="D485" s="2">
        <v>0.77083333333333337</v>
      </c>
      <c r="E485" t="s">
        <v>25</v>
      </c>
      <c r="F485">
        <v>1</v>
      </c>
      <c r="G485">
        <v>4</v>
      </c>
      <c r="H485">
        <v>1</v>
      </c>
      <c r="I485" t="s">
        <v>27</v>
      </c>
      <c r="J485" t="s">
        <v>18</v>
      </c>
      <c r="K485">
        <v>120.00000000000006</v>
      </c>
      <c r="L485">
        <v>0.25</v>
      </c>
      <c r="M485">
        <v>0</v>
      </c>
      <c r="N485" t="s">
        <v>77</v>
      </c>
      <c r="O485" t="s">
        <v>98</v>
      </c>
      <c r="P485" t="s">
        <v>114</v>
      </c>
      <c r="Q485" t="s">
        <v>118</v>
      </c>
      <c r="R485" t="s">
        <v>124</v>
      </c>
      <c r="S485">
        <v>483</v>
      </c>
      <c r="T485">
        <v>484</v>
      </c>
    </row>
    <row r="486" spans="1:20" x14ac:dyDescent="0.2">
      <c r="A486">
        <v>2545</v>
      </c>
      <c r="B486" s="1">
        <v>45605</v>
      </c>
      <c r="C486" s="2">
        <v>0.6875</v>
      </c>
      <c r="D486" s="2">
        <v>0.75</v>
      </c>
      <c r="E486" t="s">
        <v>25</v>
      </c>
      <c r="F486">
        <v>1</v>
      </c>
      <c r="G486">
        <v>4</v>
      </c>
      <c r="H486">
        <v>5</v>
      </c>
      <c r="I486" t="s">
        <v>39</v>
      </c>
      <c r="J486" t="s">
        <v>40</v>
      </c>
      <c r="K486">
        <v>90</v>
      </c>
      <c r="L486">
        <v>1.25</v>
      </c>
      <c r="M486">
        <v>1</v>
      </c>
      <c r="N486" t="s">
        <v>77</v>
      </c>
      <c r="O486" t="s">
        <v>108</v>
      </c>
      <c r="P486" t="s">
        <v>114</v>
      </c>
      <c r="Q486" t="s">
        <v>118</v>
      </c>
      <c r="R486" t="s">
        <v>118</v>
      </c>
      <c r="S486">
        <v>484</v>
      </c>
      <c r="T486">
        <v>485</v>
      </c>
    </row>
    <row r="487" spans="1:20" x14ac:dyDescent="0.2">
      <c r="A487">
        <v>190</v>
      </c>
      <c r="B487" s="1">
        <v>45427</v>
      </c>
      <c r="C487" s="2">
        <v>0.6875</v>
      </c>
      <c r="D487" s="2">
        <v>0.72916666666666663</v>
      </c>
      <c r="E487" t="s">
        <v>25</v>
      </c>
      <c r="F487">
        <v>1</v>
      </c>
      <c r="G487">
        <v>4</v>
      </c>
      <c r="H487">
        <v>3</v>
      </c>
      <c r="I487" t="s">
        <v>22</v>
      </c>
      <c r="J487" t="s">
        <v>28</v>
      </c>
      <c r="K487">
        <v>59.999999999999943</v>
      </c>
      <c r="L487">
        <v>0.75</v>
      </c>
      <c r="M487">
        <v>0</v>
      </c>
      <c r="N487" t="s">
        <v>74</v>
      </c>
      <c r="O487" t="s">
        <v>102</v>
      </c>
      <c r="P487" t="s">
        <v>114</v>
      </c>
      <c r="Q487" t="s">
        <v>118</v>
      </c>
      <c r="R487" t="s">
        <v>118</v>
      </c>
      <c r="S487">
        <v>485</v>
      </c>
      <c r="T487">
        <v>486</v>
      </c>
    </row>
    <row r="488" spans="1:20" x14ac:dyDescent="0.2">
      <c r="A488">
        <v>2415</v>
      </c>
      <c r="B488" s="1">
        <v>45497</v>
      </c>
      <c r="C488" s="2">
        <v>0.6875</v>
      </c>
      <c r="D488" s="2">
        <v>0.70833333333333337</v>
      </c>
      <c r="E488" t="s">
        <v>25</v>
      </c>
      <c r="F488">
        <v>1</v>
      </c>
      <c r="G488">
        <v>4</v>
      </c>
      <c r="H488">
        <v>5</v>
      </c>
      <c r="I488" t="s">
        <v>41</v>
      </c>
      <c r="J488" t="s">
        <v>40</v>
      </c>
      <c r="K488">
        <v>30.000000000000053</v>
      </c>
      <c r="L488">
        <v>1.25</v>
      </c>
      <c r="M488">
        <v>1</v>
      </c>
      <c r="N488" t="s">
        <v>74</v>
      </c>
      <c r="O488" t="s">
        <v>104</v>
      </c>
      <c r="P488" t="s">
        <v>114</v>
      </c>
      <c r="Q488" t="s">
        <v>118</v>
      </c>
      <c r="R488" t="s">
        <v>118</v>
      </c>
      <c r="S488">
        <v>486</v>
      </c>
      <c r="T488">
        <v>487</v>
      </c>
    </row>
    <row r="489" spans="1:20" x14ac:dyDescent="0.2">
      <c r="A489">
        <v>320</v>
      </c>
      <c r="B489" s="1">
        <v>45618</v>
      </c>
      <c r="C489" s="2">
        <v>0.6875</v>
      </c>
      <c r="D489" s="2">
        <v>0.70833333333333337</v>
      </c>
      <c r="E489" t="s">
        <v>25</v>
      </c>
      <c r="F489">
        <v>1</v>
      </c>
      <c r="G489">
        <v>4</v>
      </c>
      <c r="H489">
        <v>7</v>
      </c>
      <c r="I489" t="s">
        <v>42</v>
      </c>
      <c r="J489" t="s">
        <v>40</v>
      </c>
      <c r="K489">
        <v>30.000000000000053</v>
      </c>
      <c r="L489">
        <v>1.75</v>
      </c>
      <c r="M489">
        <v>1</v>
      </c>
      <c r="N489" t="s">
        <v>76</v>
      </c>
      <c r="O489" t="s">
        <v>108</v>
      </c>
      <c r="P489" t="s">
        <v>114</v>
      </c>
      <c r="Q489" t="s">
        <v>118</v>
      </c>
      <c r="R489" t="s">
        <v>118</v>
      </c>
      <c r="S489">
        <v>487</v>
      </c>
      <c r="T489">
        <v>488</v>
      </c>
    </row>
    <row r="490" spans="1:20" x14ac:dyDescent="0.2">
      <c r="A490">
        <v>151</v>
      </c>
      <c r="B490" s="1">
        <v>45311</v>
      </c>
      <c r="C490" s="2">
        <v>0.6875</v>
      </c>
      <c r="D490" s="2">
        <v>0.70833333333333337</v>
      </c>
      <c r="E490" t="s">
        <v>25</v>
      </c>
      <c r="F490">
        <v>1</v>
      </c>
      <c r="G490">
        <v>4</v>
      </c>
      <c r="H490">
        <v>1</v>
      </c>
      <c r="I490" t="s">
        <v>41</v>
      </c>
      <c r="J490" t="s">
        <v>18</v>
      </c>
      <c r="K490">
        <v>30.000000000000053</v>
      </c>
      <c r="L490">
        <v>0.25</v>
      </c>
      <c r="M490">
        <v>0</v>
      </c>
      <c r="N490" t="s">
        <v>77</v>
      </c>
      <c r="O490" t="s">
        <v>98</v>
      </c>
      <c r="P490" t="s">
        <v>114</v>
      </c>
      <c r="Q490" t="s">
        <v>118</v>
      </c>
      <c r="R490" t="s">
        <v>118</v>
      </c>
      <c r="S490">
        <v>488</v>
      </c>
      <c r="T490">
        <v>489</v>
      </c>
    </row>
    <row r="491" spans="1:20" x14ac:dyDescent="0.2">
      <c r="A491">
        <v>1969</v>
      </c>
      <c r="B491" s="1">
        <v>45505</v>
      </c>
      <c r="C491" s="2">
        <v>0.6875</v>
      </c>
      <c r="D491" s="2">
        <v>0.77083333333333337</v>
      </c>
      <c r="E491" t="s">
        <v>25</v>
      </c>
      <c r="F491">
        <v>1</v>
      </c>
      <c r="G491">
        <v>4</v>
      </c>
      <c r="H491">
        <v>1</v>
      </c>
      <c r="I491" t="s">
        <v>39</v>
      </c>
      <c r="J491" t="s">
        <v>23</v>
      </c>
      <c r="K491">
        <v>120.00000000000006</v>
      </c>
      <c r="L491">
        <v>0.25</v>
      </c>
      <c r="M491">
        <v>0</v>
      </c>
      <c r="N491" t="s">
        <v>75</v>
      </c>
      <c r="O491" t="s">
        <v>105</v>
      </c>
      <c r="P491" t="s">
        <v>114</v>
      </c>
      <c r="Q491" t="s">
        <v>118</v>
      </c>
      <c r="R491" t="s">
        <v>124</v>
      </c>
      <c r="S491">
        <v>489</v>
      </c>
      <c r="T491">
        <v>490</v>
      </c>
    </row>
    <row r="492" spans="1:20" x14ac:dyDescent="0.2">
      <c r="A492">
        <v>1540</v>
      </c>
      <c r="B492" s="1">
        <v>45440</v>
      </c>
      <c r="C492" s="2">
        <v>0.6875</v>
      </c>
      <c r="D492" s="2">
        <v>0.77083333333333337</v>
      </c>
      <c r="E492" t="s">
        <v>25</v>
      </c>
      <c r="F492">
        <v>1</v>
      </c>
      <c r="G492">
        <v>4</v>
      </c>
      <c r="H492">
        <v>6</v>
      </c>
      <c r="I492" t="s">
        <v>42</v>
      </c>
      <c r="J492" t="s">
        <v>40</v>
      </c>
      <c r="K492">
        <v>120.00000000000006</v>
      </c>
      <c r="L492">
        <v>1.5</v>
      </c>
      <c r="M492">
        <v>1</v>
      </c>
      <c r="N492" t="s">
        <v>73</v>
      </c>
      <c r="O492" t="s">
        <v>102</v>
      </c>
      <c r="P492" t="s">
        <v>114</v>
      </c>
      <c r="Q492" t="s">
        <v>118</v>
      </c>
      <c r="R492" t="s">
        <v>124</v>
      </c>
      <c r="S492">
        <v>490</v>
      </c>
      <c r="T492">
        <v>491</v>
      </c>
    </row>
    <row r="493" spans="1:20" x14ac:dyDescent="0.2">
      <c r="A493">
        <v>1310</v>
      </c>
      <c r="B493" s="1">
        <v>45627</v>
      </c>
      <c r="C493" s="2">
        <v>0.6875</v>
      </c>
      <c r="D493" s="2">
        <v>0.77083333333333337</v>
      </c>
      <c r="E493" t="s">
        <v>25</v>
      </c>
      <c r="F493">
        <v>1</v>
      </c>
      <c r="G493">
        <v>4</v>
      </c>
      <c r="H493">
        <v>3</v>
      </c>
      <c r="I493" t="s">
        <v>27</v>
      </c>
      <c r="J493" t="s">
        <v>28</v>
      </c>
      <c r="K493">
        <v>120.00000000000006</v>
      </c>
      <c r="L493">
        <v>0.75</v>
      </c>
      <c r="M493">
        <v>0</v>
      </c>
      <c r="N493" t="s">
        <v>71</v>
      </c>
      <c r="O493" t="s">
        <v>109</v>
      </c>
      <c r="P493" t="s">
        <v>114</v>
      </c>
      <c r="Q493" t="s">
        <v>118</v>
      </c>
      <c r="R493" t="s">
        <v>124</v>
      </c>
      <c r="S493">
        <v>491</v>
      </c>
      <c r="T493">
        <v>492</v>
      </c>
    </row>
    <row r="494" spans="1:20" x14ac:dyDescent="0.2">
      <c r="A494">
        <v>2526</v>
      </c>
      <c r="B494" s="1">
        <v>45609</v>
      </c>
      <c r="C494" s="2">
        <v>0.6875</v>
      </c>
      <c r="D494" s="2">
        <v>0.72916666666666663</v>
      </c>
      <c r="E494" t="s">
        <v>25</v>
      </c>
      <c r="F494">
        <v>1</v>
      </c>
      <c r="G494">
        <v>4</v>
      </c>
      <c r="H494">
        <v>1</v>
      </c>
      <c r="I494" t="s">
        <v>17</v>
      </c>
      <c r="J494" t="s">
        <v>23</v>
      </c>
      <c r="K494">
        <v>59.999999999999943</v>
      </c>
      <c r="L494">
        <v>0.25</v>
      </c>
      <c r="M494">
        <v>0</v>
      </c>
      <c r="N494" t="s">
        <v>74</v>
      </c>
      <c r="O494" t="s">
        <v>108</v>
      </c>
      <c r="P494" t="s">
        <v>114</v>
      </c>
      <c r="Q494" t="s">
        <v>118</v>
      </c>
      <c r="R494" t="s">
        <v>118</v>
      </c>
      <c r="S494">
        <v>492</v>
      </c>
      <c r="T494">
        <v>493</v>
      </c>
    </row>
    <row r="495" spans="1:20" x14ac:dyDescent="0.2">
      <c r="A495">
        <v>726</v>
      </c>
      <c r="B495" s="1">
        <v>45518</v>
      </c>
      <c r="C495" s="2">
        <v>0.6875</v>
      </c>
      <c r="D495" s="2">
        <v>0.77083333333333337</v>
      </c>
      <c r="E495" t="s">
        <v>25</v>
      </c>
      <c r="F495">
        <v>1</v>
      </c>
      <c r="G495">
        <v>4</v>
      </c>
      <c r="H495">
        <v>7</v>
      </c>
      <c r="I495" t="s">
        <v>13</v>
      </c>
      <c r="J495" t="s">
        <v>40</v>
      </c>
      <c r="K495">
        <v>120.00000000000006</v>
      </c>
      <c r="L495">
        <v>1.75</v>
      </c>
      <c r="M495">
        <v>1</v>
      </c>
      <c r="N495" t="s">
        <v>74</v>
      </c>
      <c r="O495" t="s">
        <v>105</v>
      </c>
      <c r="P495" t="s">
        <v>114</v>
      </c>
      <c r="Q495" t="s">
        <v>118</v>
      </c>
      <c r="R495" t="s">
        <v>124</v>
      </c>
      <c r="S495">
        <v>493</v>
      </c>
      <c r="T495">
        <v>494</v>
      </c>
    </row>
    <row r="496" spans="1:20" x14ac:dyDescent="0.2">
      <c r="A496">
        <v>32</v>
      </c>
      <c r="B496" s="1">
        <v>45524</v>
      </c>
      <c r="C496" s="2">
        <v>0.6875</v>
      </c>
      <c r="D496" s="2">
        <v>0.75</v>
      </c>
      <c r="E496" t="s">
        <v>25</v>
      </c>
      <c r="F496">
        <v>1</v>
      </c>
      <c r="G496">
        <v>4</v>
      </c>
      <c r="H496">
        <v>7</v>
      </c>
      <c r="I496" t="s">
        <v>39</v>
      </c>
      <c r="J496" t="s">
        <v>14</v>
      </c>
      <c r="K496">
        <v>90</v>
      </c>
      <c r="L496">
        <v>1.75</v>
      </c>
      <c r="M496">
        <v>1</v>
      </c>
      <c r="N496" t="s">
        <v>73</v>
      </c>
      <c r="O496" t="s">
        <v>105</v>
      </c>
      <c r="P496" t="s">
        <v>114</v>
      </c>
      <c r="Q496" t="s">
        <v>118</v>
      </c>
      <c r="R496" t="s">
        <v>118</v>
      </c>
      <c r="S496">
        <v>494</v>
      </c>
      <c r="T496">
        <v>495</v>
      </c>
    </row>
    <row r="497" spans="1:20" x14ac:dyDescent="0.2">
      <c r="A497">
        <v>1058</v>
      </c>
      <c r="B497" s="1">
        <v>45298</v>
      </c>
      <c r="C497" s="2">
        <v>0.6875</v>
      </c>
      <c r="D497" s="2">
        <v>0.77083333333333337</v>
      </c>
      <c r="E497" t="s">
        <v>25</v>
      </c>
      <c r="F497">
        <v>1</v>
      </c>
      <c r="G497">
        <v>4</v>
      </c>
      <c r="H497">
        <v>6</v>
      </c>
      <c r="I497" t="s">
        <v>39</v>
      </c>
      <c r="J497" t="s">
        <v>40</v>
      </c>
      <c r="K497">
        <v>120.00000000000006</v>
      </c>
      <c r="L497">
        <v>1.5</v>
      </c>
      <c r="M497">
        <v>1</v>
      </c>
      <c r="N497" t="s">
        <v>71</v>
      </c>
      <c r="O497" t="s">
        <v>98</v>
      </c>
      <c r="P497" t="s">
        <v>114</v>
      </c>
      <c r="Q497" t="s">
        <v>118</v>
      </c>
      <c r="R497" t="s">
        <v>124</v>
      </c>
      <c r="S497">
        <v>495</v>
      </c>
      <c r="T497">
        <v>496</v>
      </c>
    </row>
    <row r="498" spans="1:20" x14ac:dyDescent="0.2">
      <c r="A498">
        <v>1085</v>
      </c>
      <c r="B498" s="1">
        <v>45360</v>
      </c>
      <c r="C498" s="2">
        <v>0.6875</v>
      </c>
      <c r="D498" s="2">
        <v>0.75</v>
      </c>
      <c r="E498" t="s">
        <v>25</v>
      </c>
      <c r="F498">
        <v>1</v>
      </c>
      <c r="G498">
        <v>4</v>
      </c>
      <c r="H498">
        <v>6</v>
      </c>
      <c r="I498" t="s">
        <v>39</v>
      </c>
      <c r="J498" t="s">
        <v>14</v>
      </c>
      <c r="K498">
        <v>90</v>
      </c>
      <c r="L498">
        <v>1.5</v>
      </c>
      <c r="M498">
        <v>1</v>
      </c>
      <c r="N498" t="s">
        <v>77</v>
      </c>
      <c r="O498" t="s">
        <v>100</v>
      </c>
      <c r="P498" t="s">
        <v>114</v>
      </c>
      <c r="Q498" t="s">
        <v>118</v>
      </c>
      <c r="R498" t="s">
        <v>118</v>
      </c>
      <c r="S498">
        <v>496</v>
      </c>
      <c r="T498">
        <v>497</v>
      </c>
    </row>
    <row r="499" spans="1:20" x14ac:dyDescent="0.2">
      <c r="A499">
        <v>1590</v>
      </c>
      <c r="B499" s="1">
        <v>45639</v>
      </c>
      <c r="C499" s="2">
        <v>0.6875</v>
      </c>
      <c r="D499" s="2">
        <v>0.70833333333333337</v>
      </c>
      <c r="E499" t="s">
        <v>25</v>
      </c>
      <c r="F499">
        <v>1</v>
      </c>
      <c r="G499">
        <v>4</v>
      </c>
      <c r="H499">
        <v>6</v>
      </c>
      <c r="I499" t="s">
        <v>13</v>
      </c>
      <c r="J499" t="s">
        <v>28</v>
      </c>
      <c r="K499">
        <v>30.000000000000053</v>
      </c>
      <c r="L499">
        <v>1.5</v>
      </c>
      <c r="M499">
        <v>1</v>
      </c>
      <c r="N499" t="s">
        <v>76</v>
      </c>
      <c r="O499" t="s">
        <v>109</v>
      </c>
      <c r="P499" t="s">
        <v>114</v>
      </c>
      <c r="Q499" t="s">
        <v>118</v>
      </c>
      <c r="R499" t="s">
        <v>118</v>
      </c>
      <c r="S499">
        <v>497</v>
      </c>
      <c r="T499">
        <v>498</v>
      </c>
    </row>
    <row r="500" spans="1:20" x14ac:dyDescent="0.2">
      <c r="A500">
        <v>2274</v>
      </c>
      <c r="B500" s="1">
        <v>45465</v>
      </c>
      <c r="C500" s="2">
        <v>0.6875</v>
      </c>
      <c r="D500" s="2">
        <v>0.77083333333333337</v>
      </c>
      <c r="E500" t="s">
        <v>25</v>
      </c>
      <c r="F500">
        <v>1</v>
      </c>
      <c r="G500">
        <v>4</v>
      </c>
      <c r="H500">
        <v>3</v>
      </c>
      <c r="I500" t="s">
        <v>17</v>
      </c>
      <c r="J500" t="s">
        <v>40</v>
      </c>
      <c r="K500">
        <v>120.00000000000006</v>
      </c>
      <c r="L500">
        <v>0.75</v>
      </c>
      <c r="M500">
        <v>0</v>
      </c>
      <c r="N500" t="s">
        <v>77</v>
      </c>
      <c r="O500" t="s">
        <v>103</v>
      </c>
      <c r="P500" t="s">
        <v>114</v>
      </c>
      <c r="Q500" t="s">
        <v>118</v>
      </c>
      <c r="R500" t="s">
        <v>124</v>
      </c>
      <c r="S500">
        <v>498</v>
      </c>
      <c r="T500">
        <v>499</v>
      </c>
    </row>
    <row r="501" spans="1:20" x14ac:dyDescent="0.2">
      <c r="A501">
        <v>2736</v>
      </c>
      <c r="B501" s="1">
        <v>45631</v>
      </c>
      <c r="C501" s="2">
        <v>0.6875</v>
      </c>
      <c r="D501" s="2">
        <v>0.77083333333333337</v>
      </c>
      <c r="E501" t="s">
        <v>25</v>
      </c>
      <c r="F501">
        <v>1</v>
      </c>
      <c r="G501">
        <v>4</v>
      </c>
      <c r="H501">
        <v>2</v>
      </c>
      <c r="I501" t="s">
        <v>39</v>
      </c>
      <c r="J501" t="s">
        <v>30</v>
      </c>
      <c r="K501">
        <v>120.00000000000006</v>
      </c>
      <c r="L501">
        <v>0.5</v>
      </c>
      <c r="M501">
        <v>0</v>
      </c>
      <c r="N501" t="s">
        <v>75</v>
      </c>
      <c r="O501" t="s">
        <v>109</v>
      </c>
      <c r="P501" t="s">
        <v>114</v>
      </c>
      <c r="Q501" t="s">
        <v>118</v>
      </c>
      <c r="R501" t="s">
        <v>124</v>
      </c>
      <c r="S501">
        <v>499</v>
      </c>
      <c r="T501">
        <v>500</v>
      </c>
    </row>
    <row r="502" spans="1:20" x14ac:dyDescent="0.2">
      <c r="A502">
        <v>1876</v>
      </c>
      <c r="B502" s="1">
        <v>45430</v>
      </c>
      <c r="C502" s="2">
        <v>0.6875</v>
      </c>
      <c r="D502" s="2">
        <v>0.77083333333333337</v>
      </c>
      <c r="E502" t="s">
        <v>25</v>
      </c>
      <c r="F502">
        <v>1</v>
      </c>
      <c r="G502">
        <v>4</v>
      </c>
      <c r="H502">
        <v>2</v>
      </c>
      <c r="I502" t="s">
        <v>22</v>
      </c>
      <c r="J502" t="s">
        <v>28</v>
      </c>
      <c r="K502">
        <v>120.00000000000006</v>
      </c>
      <c r="L502">
        <v>0.5</v>
      </c>
      <c r="M502">
        <v>0</v>
      </c>
      <c r="N502" t="s">
        <v>77</v>
      </c>
      <c r="O502" t="s">
        <v>102</v>
      </c>
      <c r="P502" t="s">
        <v>114</v>
      </c>
      <c r="Q502" t="s">
        <v>118</v>
      </c>
      <c r="R502" t="s">
        <v>124</v>
      </c>
      <c r="S502">
        <v>500</v>
      </c>
      <c r="T502">
        <v>501</v>
      </c>
    </row>
    <row r="503" spans="1:20" x14ac:dyDescent="0.2">
      <c r="A503">
        <v>2640</v>
      </c>
      <c r="B503" s="1">
        <v>45518</v>
      </c>
      <c r="C503" s="2">
        <v>0.6875</v>
      </c>
      <c r="D503" s="2">
        <v>0.70833333333333337</v>
      </c>
      <c r="E503" t="s">
        <v>25</v>
      </c>
      <c r="F503">
        <v>1</v>
      </c>
      <c r="G503">
        <v>4</v>
      </c>
      <c r="H503">
        <v>7</v>
      </c>
      <c r="I503" t="s">
        <v>39</v>
      </c>
      <c r="J503" t="s">
        <v>23</v>
      </c>
      <c r="K503">
        <v>30.000000000000053</v>
      </c>
      <c r="L503">
        <v>1.75</v>
      </c>
      <c r="M503">
        <v>1</v>
      </c>
      <c r="N503" t="s">
        <v>74</v>
      </c>
      <c r="O503" t="s">
        <v>105</v>
      </c>
      <c r="P503" t="s">
        <v>114</v>
      </c>
      <c r="Q503" t="s">
        <v>118</v>
      </c>
      <c r="R503" t="s">
        <v>118</v>
      </c>
      <c r="S503">
        <v>501</v>
      </c>
      <c r="T503">
        <v>502</v>
      </c>
    </row>
    <row r="504" spans="1:20" x14ac:dyDescent="0.2">
      <c r="A504">
        <v>1228</v>
      </c>
      <c r="B504" s="1">
        <v>45359</v>
      </c>
      <c r="C504" s="2">
        <v>0.6875</v>
      </c>
      <c r="D504" s="2">
        <v>0.75</v>
      </c>
      <c r="E504" t="s">
        <v>25</v>
      </c>
      <c r="F504">
        <v>1</v>
      </c>
      <c r="G504">
        <v>4</v>
      </c>
      <c r="H504">
        <v>3</v>
      </c>
      <c r="I504" t="s">
        <v>41</v>
      </c>
      <c r="J504" t="s">
        <v>18</v>
      </c>
      <c r="K504">
        <v>90</v>
      </c>
      <c r="L504">
        <v>0.75</v>
      </c>
      <c r="M504">
        <v>0</v>
      </c>
      <c r="N504" t="s">
        <v>76</v>
      </c>
      <c r="O504" t="s">
        <v>100</v>
      </c>
      <c r="P504" t="s">
        <v>114</v>
      </c>
      <c r="Q504" t="s">
        <v>118</v>
      </c>
      <c r="R504" t="s">
        <v>118</v>
      </c>
      <c r="S504">
        <v>502</v>
      </c>
      <c r="T504">
        <v>503</v>
      </c>
    </row>
    <row r="505" spans="1:20" x14ac:dyDescent="0.2">
      <c r="A505">
        <v>666</v>
      </c>
      <c r="B505" s="1">
        <v>45446</v>
      </c>
      <c r="C505" s="2">
        <v>0.6875</v>
      </c>
      <c r="D505" s="2">
        <v>0.75</v>
      </c>
      <c r="E505" t="s">
        <v>25</v>
      </c>
      <c r="F505">
        <v>1</v>
      </c>
      <c r="G505">
        <v>4</v>
      </c>
      <c r="H505">
        <v>2</v>
      </c>
      <c r="I505" t="s">
        <v>39</v>
      </c>
      <c r="J505" t="s">
        <v>30</v>
      </c>
      <c r="K505">
        <v>90</v>
      </c>
      <c r="L505">
        <v>0.5</v>
      </c>
      <c r="M505">
        <v>0</v>
      </c>
      <c r="N505" t="s">
        <v>72</v>
      </c>
      <c r="O505" t="s">
        <v>103</v>
      </c>
      <c r="P505" t="s">
        <v>114</v>
      </c>
      <c r="Q505" t="s">
        <v>118</v>
      </c>
      <c r="R505" t="s">
        <v>118</v>
      </c>
      <c r="S505">
        <v>503</v>
      </c>
      <c r="T505">
        <v>504</v>
      </c>
    </row>
    <row r="506" spans="1:20" x14ac:dyDescent="0.2">
      <c r="A506">
        <v>472</v>
      </c>
      <c r="B506" s="1">
        <v>45623</v>
      </c>
      <c r="C506" s="2">
        <v>0.6875</v>
      </c>
      <c r="D506" s="2">
        <v>0.72916666666666663</v>
      </c>
      <c r="E506" t="s">
        <v>25</v>
      </c>
      <c r="F506">
        <v>1</v>
      </c>
      <c r="G506">
        <v>4</v>
      </c>
      <c r="H506">
        <v>2</v>
      </c>
      <c r="I506" t="s">
        <v>17</v>
      </c>
      <c r="J506" t="s">
        <v>28</v>
      </c>
      <c r="K506">
        <v>59.999999999999943</v>
      </c>
      <c r="L506">
        <v>0.5</v>
      </c>
      <c r="M506">
        <v>0</v>
      </c>
      <c r="N506" t="s">
        <v>74</v>
      </c>
      <c r="O506" t="s">
        <v>108</v>
      </c>
      <c r="P506" t="s">
        <v>114</v>
      </c>
      <c r="Q506" t="s">
        <v>118</v>
      </c>
      <c r="R506" t="s">
        <v>118</v>
      </c>
      <c r="S506">
        <v>504</v>
      </c>
      <c r="T506">
        <v>505</v>
      </c>
    </row>
    <row r="507" spans="1:20" x14ac:dyDescent="0.2">
      <c r="A507">
        <v>1097</v>
      </c>
      <c r="B507" s="1">
        <v>45378</v>
      </c>
      <c r="C507" s="2">
        <v>0.6875</v>
      </c>
      <c r="D507" s="2">
        <v>0.75</v>
      </c>
      <c r="E507" t="s">
        <v>25</v>
      </c>
      <c r="F507">
        <v>1</v>
      </c>
      <c r="G507">
        <v>4</v>
      </c>
      <c r="H507">
        <v>1</v>
      </c>
      <c r="I507" t="s">
        <v>27</v>
      </c>
      <c r="J507" t="s">
        <v>14</v>
      </c>
      <c r="K507">
        <v>90</v>
      </c>
      <c r="L507">
        <v>0.25</v>
      </c>
      <c r="M507">
        <v>0</v>
      </c>
      <c r="N507" t="s">
        <v>74</v>
      </c>
      <c r="O507" t="s">
        <v>100</v>
      </c>
      <c r="P507" t="s">
        <v>114</v>
      </c>
      <c r="Q507" t="s">
        <v>118</v>
      </c>
      <c r="R507" t="s">
        <v>118</v>
      </c>
      <c r="S507">
        <v>505</v>
      </c>
      <c r="T507">
        <v>506</v>
      </c>
    </row>
    <row r="508" spans="1:20" x14ac:dyDescent="0.2">
      <c r="A508">
        <v>368</v>
      </c>
      <c r="B508" s="1">
        <v>45557</v>
      </c>
      <c r="C508" s="2">
        <v>0.6875</v>
      </c>
      <c r="D508" s="2">
        <v>0.75</v>
      </c>
      <c r="E508" t="s">
        <v>25</v>
      </c>
      <c r="F508">
        <v>1</v>
      </c>
      <c r="G508">
        <v>4</v>
      </c>
      <c r="H508">
        <v>5</v>
      </c>
      <c r="I508" t="s">
        <v>41</v>
      </c>
      <c r="J508" t="s">
        <v>18</v>
      </c>
      <c r="K508">
        <v>90</v>
      </c>
      <c r="L508">
        <v>1.25</v>
      </c>
      <c r="M508">
        <v>1</v>
      </c>
      <c r="N508" t="s">
        <v>71</v>
      </c>
      <c r="O508" t="s">
        <v>106</v>
      </c>
      <c r="P508" t="s">
        <v>114</v>
      </c>
      <c r="Q508" t="s">
        <v>118</v>
      </c>
      <c r="R508" t="s">
        <v>118</v>
      </c>
      <c r="S508">
        <v>506</v>
      </c>
      <c r="T508">
        <v>507</v>
      </c>
    </row>
    <row r="509" spans="1:20" x14ac:dyDescent="0.2">
      <c r="A509">
        <v>1602</v>
      </c>
      <c r="B509" s="1">
        <v>45615</v>
      </c>
      <c r="C509" s="2">
        <v>0.6875</v>
      </c>
      <c r="D509" s="2">
        <v>0.77083333333333337</v>
      </c>
      <c r="E509" t="s">
        <v>25</v>
      </c>
      <c r="F509">
        <v>1</v>
      </c>
      <c r="G509">
        <v>4</v>
      </c>
      <c r="H509">
        <v>5</v>
      </c>
      <c r="I509" t="s">
        <v>13</v>
      </c>
      <c r="J509" t="s">
        <v>14</v>
      </c>
      <c r="K509">
        <v>120.00000000000006</v>
      </c>
      <c r="L509">
        <v>1.25</v>
      </c>
      <c r="M509">
        <v>1</v>
      </c>
      <c r="N509" t="s">
        <v>73</v>
      </c>
      <c r="O509" t="s">
        <v>108</v>
      </c>
      <c r="P509" t="s">
        <v>114</v>
      </c>
      <c r="Q509" t="s">
        <v>118</v>
      </c>
      <c r="R509" t="s">
        <v>124</v>
      </c>
      <c r="S509">
        <v>507</v>
      </c>
      <c r="T509">
        <v>508</v>
      </c>
    </row>
    <row r="510" spans="1:20" x14ac:dyDescent="0.2">
      <c r="A510">
        <v>270</v>
      </c>
      <c r="B510" s="1">
        <v>45539</v>
      </c>
      <c r="C510" s="2">
        <v>0.6875</v>
      </c>
      <c r="D510" s="2">
        <v>0.77083333333333337</v>
      </c>
      <c r="E510" t="s">
        <v>25</v>
      </c>
      <c r="F510">
        <v>1</v>
      </c>
      <c r="G510">
        <v>4</v>
      </c>
      <c r="H510">
        <v>1</v>
      </c>
      <c r="I510" t="s">
        <v>39</v>
      </c>
      <c r="J510" t="s">
        <v>23</v>
      </c>
      <c r="K510">
        <v>120.00000000000006</v>
      </c>
      <c r="L510">
        <v>0.25</v>
      </c>
      <c r="M510">
        <v>0</v>
      </c>
      <c r="N510" t="s">
        <v>74</v>
      </c>
      <c r="O510" t="s">
        <v>106</v>
      </c>
      <c r="P510" t="s">
        <v>114</v>
      </c>
      <c r="Q510" t="s">
        <v>118</v>
      </c>
      <c r="R510" t="s">
        <v>124</v>
      </c>
      <c r="S510">
        <v>508</v>
      </c>
      <c r="T510">
        <v>509</v>
      </c>
    </row>
    <row r="511" spans="1:20" x14ac:dyDescent="0.2">
      <c r="A511">
        <v>1274</v>
      </c>
      <c r="B511" s="1">
        <v>45467</v>
      </c>
      <c r="C511" s="2">
        <v>0.6875</v>
      </c>
      <c r="D511" s="2">
        <v>0.72916666666666663</v>
      </c>
      <c r="E511" t="s">
        <v>25</v>
      </c>
      <c r="F511">
        <v>1</v>
      </c>
      <c r="G511">
        <v>4</v>
      </c>
      <c r="H511">
        <v>1</v>
      </c>
      <c r="I511" t="s">
        <v>22</v>
      </c>
      <c r="J511" t="s">
        <v>18</v>
      </c>
      <c r="K511">
        <v>59.999999999999943</v>
      </c>
      <c r="L511">
        <v>0.25</v>
      </c>
      <c r="M511">
        <v>0</v>
      </c>
      <c r="N511" t="s">
        <v>72</v>
      </c>
      <c r="O511" t="s">
        <v>103</v>
      </c>
      <c r="P511" t="s">
        <v>114</v>
      </c>
      <c r="Q511" t="s">
        <v>118</v>
      </c>
      <c r="R511" t="s">
        <v>118</v>
      </c>
      <c r="S511">
        <v>509</v>
      </c>
      <c r="T511">
        <v>510</v>
      </c>
    </row>
    <row r="512" spans="1:20" x14ac:dyDescent="0.2">
      <c r="A512">
        <v>430</v>
      </c>
      <c r="B512" s="1">
        <v>45617</v>
      </c>
      <c r="C512" s="2">
        <v>0.66666666666666663</v>
      </c>
      <c r="D512" s="2">
        <v>0.75</v>
      </c>
      <c r="E512" t="s">
        <v>25</v>
      </c>
      <c r="F512">
        <v>1</v>
      </c>
      <c r="G512">
        <v>4</v>
      </c>
      <c r="H512">
        <v>3</v>
      </c>
      <c r="I512" t="s">
        <v>22</v>
      </c>
      <c r="J512" t="s">
        <v>18</v>
      </c>
      <c r="K512">
        <v>120.00000000000006</v>
      </c>
      <c r="L512">
        <v>0.75</v>
      </c>
      <c r="M512">
        <v>0</v>
      </c>
      <c r="N512" t="s">
        <v>75</v>
      </c>
      <c r="O512" t="s">
        <v>108</v>
      </c>
      <c r="P512" t="s">
        <v>114</v>
      </c>
      <c r="Q512" t="s">
        <v>118</v>
      </c>
      <c r="R512" t="s">
        <v>124</v>
      </c>
      <c r="S512">
        <v>510</v>
      </c>
      <c r="T512">
        <v>511</v>
      </c>
    </row>
    <row r="513" spans="1:20" x14ac:dyDescent="0.2">
      <c r="A513">
        <v>1138</v>
      </c>
      <c r="B513" s="1">
        <v>45370</v>
      </c>
      <c r="C513" s="2">
        <v>0.66666666666666663</v>
      </c>
      <c r="D513" s="2">
        <v>0.72916666666666663</v>
      </c>
      <c r="E513" t="s">
        <v>25</v>
      </c>
      <c r="F513">
        <v>1</v>
      </c>
      <c r="G513">
        <v>4</v>
      </c>
      <c r="H513">
        <v>7</v>
      </c>
      <c r="I513" t="s">
        <v>27</v>
      </c>
      <c r="J513" t="s">
        <v>14</v>
      </c>
      <c r="K513">
        <v>90</v>
      </c>
      <c r="L513">
        <v>1.75</v>
      </c>
      <c r="M513">
        <v>1</v>
      </c>
      <c r="N513" t="s">
        <v>73</v>
      </c>
      <c r="O513" t="s">
        <v>100</v>
      </c>
      <c r="P513" t="s">
        <v>114</v>
      </c>
      <c r="Q513" t="s">
        <v>118</v>
      </c>
      <c r="R513" t="s">
        <v>118</v>
      </c>
      <c r="S513">
        <v>511</v>
      </c>
      <c r="T513">
        <v>512</v>
      </c>
    </row>
    <row r="514" spans="1:20" x14ac:dyDescent="0.2">
      <c r="A514">
        <v>2234</v>
      </c>
      <c r="B514" s="1">
        <v>45575</v>
      </c>
      <c r="C514" s="2">
        <v>0.66666666666666663</v>
      </c>
      <c r="D514" s="2">
        <v>0.72916666666666663</v>
      </c>
      <c r="E514" t="s">
        <v>25</v>
      </c>
      <c r="F514">
        <v>1</v>
      </c>
      <c r="G514">
        <v>4</v>
      </c>
      <c r="H514">
        <v>6</v>
      </c>
      <c r="I514" t="s">
        <v>22</v>
      </c>
      <c r="J514" t="s">
        <v>23</v>
      </c>
      <c r="K514">
        <v>90</v>
      </c>
      <c r="L514">
        <v>1.5</v>
      </c>
      <c r="M514">
        <v>1</v>
      </c>
      <c r="N514" t="s">
        <v>75</v>
      </c>
      <c r="O514" t="s">
        <v>107</v>
      </c>
      <c r="P514" t="s">
        <v>114</v>
      </c>
      <c r="Q514" t="s">
        <v>118</v>
      </c>
      <c r="R514" t="s">
        <v>118</v>
      </c>
      <c r="S514">
        <v>512</v>
      </c>
      <c r="T514">
        <v>513</v>
      </c>
    </row>
    <row r="515" spans="1:20" x14ac:dyDescent="0.2">
      <c r="A515">
        <v>549</v>
      </c>
      <c r="B515" s="1">
        <v>45610</v>
      </c>
      <c r="C515" s="2">
        <v>0.66666666666666663</v>
      </c>
      <c r="D515" s="2">
        <v>0.6875</v>
      </c>
      <c r="E515" t="s">
        <v>25</v>
      </c>
      <c r="F515">
        <v>1</v>
      </c>
      <c r="G515">
        <v>4</v>
      </c>
      <c r="H515">
        <v>1</v>
      </c>
      <c r="I515" t="s">
        <v>42</v>
      </c>
      <c r="J515" t="s">
        <v>40</v>
      </c>
      <c r="K515">
        <v>30.000000000000053</v>
      </c>
      <c r="L515">
        <v>0.25</v>
      </c>
      <c r="M515">
        <v>0</v>
      </c>
      <c r="N515" t="s">
        <v>75</v>
      </c>
      <c r="O515" t="s">
        <v>108</v>
      </c>
      <c r="P515" t="s">
        <v>114</v>
      </c>
      <c r="Q515" t="s">
        <v>118</v>
      </c>
      <c r="R515" t="s">
        <v>118</v>
      </c>
      <c r="S515">
        <v>513</v>
      </c>
      <c r="T515">
        <v>514</v>
      </c>
    </row>
    <row r="516" spans="1:20" x14ac:dyDescent="0.2">
      <c r="A516">
        <v>1691</v>
      </c>
      <c r="B516" s="1">
        <v>45642</v>
      </c>
      <c r="C516" s="2">
        <v>0.66666666666666663</v>
      </c>
      <c r="D516" s="2">
        <v>0.70833333333333337</v>
      </c>
      <c r="E516" t="s">
        <v>25</v>
      </c>
      <c r="F516">
        <v>1</v>
      </c>
      <c r="G516">
        <v>4</v>
      </c>
      <c r="H516">
        <v>6</v>
      </c>
      <c r="I516" t="s">
        <v>41</v>
      </c>
      <c r="J516" t="s">
        <v>40</v>
      </c>
      <c r="K516">
        <v>60.000000000000107</v>
      </c>
      <c r="L516">
        <v>1.5</v>
      </c>
      <c r="M516">
        <v>1</v>
      </c>
      <c r="N516" t="s">
        <v>72</v>
      </c>
      <c r="O516" t="s">
        <v>109</v>
      </c>
      <c r="P516" t="s">
        <v>114</v>
      </c>
      <c r="Q516" t="s">
        <v>118</v>
      </c>
      <c r="R516" t="s">
        <v>118</v>
      </c>
      <c r="S516">
        <v>514</v>
      </c>
      <c r="T516">
        <v>515</v>
      </c>
    </row>
    <row r="517" spans="1:20" x14ac:dyDescent="0.2">
      <c r="A517">
        <v>1391</v>
      </c>
      <c r="B517" s="1">
        <v>45601</v>
      </c>
      <c r="C517" s="2">
        <v>0.66666666666666663</v>
      </c>
      <c r="D517" s="2">
        <v>0.6875</v>
      </c>
      <c r="E517" t="s">
        <v>25</v>
      </c>
      <c r="F517">
        <v>1</v>
      </c>
      <c r="G517">
        <v>4</v>
      </c>
      <c r="H517">
        <v>1</v>
      </c>
      <c r="I517" t="s">
        <v>17</v>
      </c>
      <c r="J517" t="s">
        <v>23</v>
      </c>
      <c r="K517">
        <v>30.000000000000053</v>
      </c>
      <c r="L517">
        <v>0.25</v>
      </c>
      <c r="M517">
        <v>0</v>
      </c>
      <c r="N517" t="s">
        <v>73</v>
      </c>
      <c r="O517" t="s">
        <v>108</v>
      </c>
      <c r="P517" t="s">
        <v>114</v>
      </c>
      <c r="Q517" t="s">
        <v>118</v>
      </c>
      <c r="R517" t="s">
        <v>118</v>
      </c>
      <c r="S517">
        <v>515</v>
      </c>
      <c r="T517">
        <v>516</v>
      </c>
    </row>
    <row r="518" spans="1:20" x14ac:dyDescent="0.2">
      <c r="A518">
        <v>2565</v>
      </c>
      <c r="B518" s="1">
        <v>45576</v>
      </c>
      <c r="C518" s="2">
        <v>0.66666666666666663</v>
      </c>
      <c r="D518" s="2">
        <v>0.6875</v>
      </c>
      <c r="E518" t="s">
        <v>25</v>
      </c>
      <c r="F518">
        <v>1</v>
      </c>
      <c r="G518">
        <v>4</v>
      </c>
      <c r="H518">
        <v>6</v>
      </c>
      <c r="I518" t="s">
        <v>41</v>
      </c>
      <c r="J518" t="s">
        <v>28</v>
      </c>
      <c r="K518">
        <v>30.000000000000053</v>
      </c>
      <c r="L518">
        <v>1.5</v>
      </c>
      <c r="M518">
        <v>1</v>
      </c>
      <c r="N518" t="s">
        <v>76</v>
      </c>
      <c r="O518" t="s">
        <v>107</v>
      </c>
      <c r="P518" t="s">
        <v>114</v>
      </c>
      <c r="Q518" t="s">
        <v>118</v>
      </c>
      <c r="R518" t="s">
        <v>118</v>
      </c>
      <c r="S518">
        <v>516</v>
      </c>
      <c r="T518">
        <v>517</v>
      </c>
    </row>
    <row r="519" spans="1:20" x14ac:dyDescent="0.2">
      <c r="A519">
        <v>1788</v>
      </c>
      <c r="B519" s="1">
        <v>45340</v>
      </c>
      <c r="C519" s="2">
        <v>0.66666666666666663</v>
      </c>
      <c r="D519" s="2">
        <v>0.6875</v>
      </c>
      <c r="E519" t="s">
        <v>25</v>
      </c>
      <c r="F519">
        <v>1</v>
      </c>
      <c r="G519">
        <v>4</v>
      </c>
      <c r="H519">
        <v>5</v>
      </c>
      <c r="I519" t="s">
        <v>27</v>
      </c>
      <c r="J519" t="s">
        <v>28</v>
      </c>
      <c r="K519">
        <v>30.000000000000053</v>
      </c>
      <c r="L519">
        <v>1.25</v>
      </c>
      <c r="M519">
        <v>1</v>
      </c>
      <c r="N519" t="s">
        <v>71</v>
      </c>
      <c r="O519" t="s">
        <v>99</v>
      </c>
      <c r="P519" t="s">
        <v>114</v>
      </c>
      <c r="Q519" t="s">
        <v>118</v>
      </c>
      <c r="R519" t="s">
        <v>118</v>
      </c>
      <c r="S519">
        <v>517</v>
      </c>
      <c r="T519">
        <v>518</v>
      </c>
    </row>
    <row r="520" spans="1:20" x14ac:dyDescent="0.2">
      <c r="A520">
        <v>991</v>
      </c>
      <c r="B520" s="1">
        <v>45462</v>
      </c>
      <c r="C520" s="2">
        <v>0.66666666666666663</v>
      </c>
      <c r="D520" s="2">
        <v>0.72916666666666663</v>
      </c>
      <c r="E520" t="s">
        <v>25</v>
      </c>
      <c r="F520">
        <v>1</v>
      </c>
      <c r="G520">
        <v>4</v>
      </c>
      <c r="H520">
        <v>1</v>
      </c>
      <c r="I520" t="s">
        <v>41</v>
      </c>
      <c r="J520" t="s">
        <v>18</v>
      </c>
      <c r="K520">
        <v>90</v>
      </c>
      <c r="L520">
        <v>0.25</v>
      </c>
      <c r="M520">
        <v>0</v>
      </c>
      <c r="N520" t="s">
        <v>74</v>
      </c>
      <c r="O520" t="s">
        <v>103</v>
      </c>
      <c r="P520" t="s">
        <v>114</v>
      </c>
      <c r="Q520" t="s">
        <v>118</v>
      </c>
      <c r="R520" t="s">
        <v>118</v>
      </c>
      <c r="S520">
        <v>518</v>
      </c>
      <c r="T520">
        <v>519</v>
      </c>
    </row>
    <row r="521" spans="1:20" x14ac:dyDescent="0.2">
      <c r="A521">
        <v>1828</v>
      </c>
      <c r="B521" s="1">
        <v>45522</v>
      </c>
      <c r="C521" s="2">
        <v>0.66666666666666663</v>
      </c>
      <c r="D521" s="2">
        <v>0.75</v>
      </c>
      <c r="E521" t="s">
        <v>25</v>
      </c>
      <c r="F521">
        <v>1</v>
      </c>
      <c r="G521">
        <v>4</v>
      </c>
      <c r="H521">
        <v>7</v>
      </c>
      <c r="I521" t="s">
        <v>41</v>
      </c>
      <c r="J521" t="s">
        <v>30</v>
      </c>
      <c r="K521">
        <v>120.00000000000006</v>
      </c>
      <c r="L521">
        <v>1.75</v>
      </c>
      <c r="M521">
        <v>1</v>
      </c>
      <c r="N521" t="s">
        <v>71</v>
      </c>
      <c r="O521" t="s">
        <v>105</v>
      </c>
      <c r="P521" t="s">
        <v>114</v>
      </c>
      <c r="Q521" t="s">
        <v>118</v>
      </c>
      <c r="R521" t="s">
        <v>124</v>
      </c>
      <c r="S521">
        <v>519</v>
      </c>
      <c r="T521">
        <v>520</v>
      </c>
    </row>
    <row r="522" spans="1:20" x14ac:dyDescent="0.2">
      <c r="A522">
        <v>1811</v>
      </c>
      <c r="B522" s="1">
        <v>45379</v>
      </c>
      <c r="C522" s="2">
        <v>0.66666666666666663</v>
      </c>
      <c r="D522" s="2">
        <v>0.72916666666666663</v>
      </c>
      <c r="E522" t="s">
        <v>25</v>
      </c>
      <c r="F522">
        <v>1</v>
      </c>
      <c r="G522">
        <v>4</v>
      </c>
      <c r="H522">
        <v>1</v>
      </c>
      <c r="I522" t="s">
        <v>22</v>
      </c>
      <c r="J522" t="s">
        <v>14</v>
      </c>
      <c r="K522">
        <v>90</v>
      </c>
      <c r="L522">
        <v>0.25</v>
      </c>
      <c r="M522">
        <v>0</v>
      </c>
      <c r="N522" t="s">
        <v>75</v>
      </c>
      <c r="O522" t="s">
        <v>100</v>
      </c>
      <c r="P522" t="s">
        <v>114</v>
      </c>
      <c r="Q522" t="s">
        <v>118</v>
      </c>
      <c r="R522" t="s">
        <v>118</v>
      </c>
      <c r="S522">
        <v>520</v>
      </c>
      <c r="T522">
        <v>521</v>
      </c>
    </row>
    <row r="523" spans="1:20" x14ac:dyDescent="0.2">
      <c r="A523">
        <v>2568</v>
      </c>
      <c r="B523" s="1">
        <v>45500</v>
      </c>
      <c r="C523" s="2">
        <v>0.66666666666666663</v>
      </c>
      <c r="D523" s="2">
        <v>0.72916666666666663</v>
      </c>
      <c r="E523" t="s">
        <v>25</v>
      </c>
      <c r="F523">
        <v>1</v>
      </c>
      <c r="G523">
        <v>4</v>
      </c>
      <c r="H523">
        <v>5</v>
      </c>
      <c r="I523" t="s">
        <v>39</v>
      </c>
      <c r="J523" t="s">
        <v>14</v>
      </c>
      <c r="K523">
        <v>90</v>
      </c>
      <c r="L523">
        <v>1.25</v>
      </c>
      <c r="M523">
        <v>1</v>
      </c>
      <c r="N523" t="s">
        <v>77</v>
      </c>
      <c r="O523" t="s">
        <v>104</v>
      </c>
      <c r="P523" t="s">
        <v>114</v>
      </c>
      <c r="Q523" t="s">
        <v>118</v>
      </c>
      <c r="R523" t="s">
        <v>118</v>
      </c>
      <c r="S523">
        <v>521</v>
      </c>
      <c r="T523">
        <v>522</v>
      </c>
    </row>
    <row r="524" spans="1:20" x14ac:dyDescent="0.2">
      <c r="A524">
        <v>632</v>
      </c>
      <c r="B524" s="1">
        <v>45305</v>
      </c>
      <c r="C524" s="2">
        <v>0.66666666666666663</v>
      </c>
      <c r="D524" s="2">
        <v>0.70833333333333337</v>
      </c>
      <c r="E524" t="s">
        <v>25</v>
      </c>
      <c r="F524">
        <v>1</v>
      </c>
      <c r="G524">
        <v>4</v>
      </c>
      <c r="H524">
        <v>3</v>
      </c>
      <c r="I524" t="s">
        <v>13</v>
      </c>
      <c r="J524" t="s">
        <v>40</v>
      </c>
      <c r="K524">
        <v>60.000000000000107</v>
      </c>
      <c r="L524">
        <v>0.75</v>
      </c>
      <c r="M524">
        <v>0</v>
      </c>
      <c r="N524" t="s">
        <v>71</v>
      </c>
      <c r="O524" t="s">
        <v>98</v>
      </c>
      <c r="P524" t="s">
        <v>114</v>
      </c>
      <c r="Q524" t="s">
        <v>118</v>
      </c>
      <c r="R524" t="s">
        <v>118</v>
      </c>
      <c r="S524">
        <v>522</v>
      </c>
      <c r="T524">
        <v>523</v>
      </c>
    </row>
    <row r="525" spans="1:20" x14ac:dyDescent="0.2">
      <c r="A525">
        <v>2197</v>
      </c>
      <c r="B525" s="1">
        <v>45652</v>
      </c>
      <c r="C525" s="2">
        <v>0.66666666666666663</v>
      </c>
      <c r="D525" s="2">
        <v>0.6875</v>
      </c>
      <c r="E525" t="s">
        <v>25</v>
      </c>
      <c r="F525">
        <v>1</v>
      </c>
      <c r="G525">
        <v>4</v>
      </c>
      <c r="H525">
        <v>4</v>
      </c>
      <c r="I525" t="s">
        <v>17</v>
      </c>
      <c r="J525" t="s">
        <v>40</v>
      </c>
      <c r="K525">
        <v>30.000000000000053</v>
      </c>
      <c r="L525">
        <v>1</v>
      </c>
      <c r="M525">
        <v>0</v>
      </c>
      <c r="N525" t="s">
        <v>75</v>
      </c>
      <c r="O525" t="s">
        <v>109</v>
      </c>
      <c r="P525" t="s">
        <v>114</v>
      </c>
      <c r="Q525" t="s">
        <v>118</v>
      </c>
      <c r="R525" t="s">
        <v>118</v>
      </c>
      <c r="S525">
        <v>523</v>
      </c>
      <c r="T525">
        <v>524</v>
      </c>
    </row>
    <row r="526" spans="1:20" x14ac:dyDescent="0.2">
      <c r="A526">
        <v>1203</v>
      </c>
      <c r="B526" s="1">
        <v>45519</v>
      </c>
      <c r="C526" s="2">
        <v>0.66666666666666663</v>
      </c>
      <c r="D526" s="2">
        <v>0.75</v>
      </c>
      <c r="E526" t="s">
        <v>25</v>
      </c>
      <c r="F526">
        <v>1</v>
      </c>
      <c r="G526">
        <v>4</v>
      </c>
      <c r="H526">
        <v>1</v>
      </c>
      <c r="I526" t="s">
        <v>39</v>
      </c>
      <c r="J526" t="s">
        <v>28</v>
      </c>
      <c r="K526">
        <v>120.00000000000006</v>
      </c>
      <c r="L526">
        <v>0.25</v>
      </c>
      <c r="M526">
        <v>0</v>
      </c>
      <c r="N526" t="s">
        <v>75</v>
      </c>
      <c r="O526" t="s">
        <v>105</v>
      </c>
      <c r="P526" t="s">
        <v>114</v>
      </c>
      <c r="Q526" t="s">
        <v>118</v>
      </c>
      <c r="R526" t="s">
        <v>124</v>
      </c>
      <c r="S526">
        <v>524</v>
      </c>
      <c r="T526">
        <v>525</v>
      </c>
    </row>
    <row r="527" spans="1:20" x14ac:dyDescent="0.2">
      <c r="A527">
        <v>2586</v>
      </c>
      <c r="B527" s="1">
        <v>45579</v>
      </c>
      <c r="C527" s="2">
        <v>0.66666666666666663</v>
      </c>
      <c r="D527" s="2">
        <v>0.75</v>
      </c>
      <c r="E527" t="s">
        <v>25</v>
      </c>
      <c r="F527">
        <v>1</v>
      </c>
      <c r="G527">
        <v>4</v>
      </c>
      <c r="H527">
        <v>1</v>
      </c>
      <c r="I527" t="s">
        <v>39</v>
      </c>
      <c r="J527" t="s">
        <v>40</v>
      </c>
      <c r="K527">
        <v>120.00000000000006</v>
      </c>
      <c r="L527">
        <v>0.25</v>
      </c>
      <c r="M527">
        <v>0</v>
      </c>
      <c r="N527" t="s">
        <v>72</v>
      </c>
      <c r="O527" t="s">
        <v>107</v>
      </c>
      <c r="P527" t="s">
        <v>114</v>
      </c>
      <c r="Q527" t="s">
        <v>118</v>
      </c>
      <c r="R527" t="s">
        <v>124</v>
      </c>
      <c r="S527">
        <v>525</v>
      </c>
      <c r="T527">
        <v>526</v>
      </c>
    </row>
    <row r="528" spans="1:20" x14ac:dyDescent="0.2">
      <c r="A528">
        <v>1217</v>
      </c>
      <c r="B528" s="1">
        <v>45422</v>
      </c>
      <c r="C528" s="2">
        <v>0.66666666666666663</v>
      </c>
      <c r="D528" s="2">
        <v>0.72916666666666663</v>
      </c>
      <c r="E528" t="s">
        <v>25</v>
      </c>
      <c r="F528">
        <v>1</v>
      </c>
      <c r="G528">
        <v>4</v>
      </c>
      <c r="H528">
        <v>6</v>
      </c>
      <c r="I528" t="s">
        <v>27</v>
      </c>
      <c r="J528" t="s">
        <v>18</v>
      </c>
      <c r="K528">
        <v>90</v>
      </c>
      <c r="L528">
        <v>1.5</v>
      </c>
      <c r="M528">
        <v>1</v>
      </c>
      <c r="N528" t="s">
        <v>76</v>
      </c>
      <c r="O528" t="s">
        <v>102</v>
      </c>
      <c r="P528" t="s">
        <v>114</v>
      </c>
      <c r="Q528" t="s">
        <v>118</v>
      </c>
      <c r="R528" t="s">
        <v>118</v>
      </c>
      <c r="S528">
        <v>526</v>
      </c>
      <c r="T528">
        <v>527</v>
      </c>
    </row>
    <row r="529" spans="1:20" x14ac:dyDescent="0.2">
      <c r="A529">
        <v>2127</v>
      </c>
      <c r="B529" s="1">
        <v>45603</v>
      </c>
      <c r="C529" s="2">
        <v>0.66666666666666663</v>
      </c>
      <c r="D529" s="2">
        <v>0.6875</v>
      </c>
      <c r="E529" t="s">
        <v>25</v>
      </c>
      <c r="F529">
        <v>1</v>
      </c>
      <c r="G529">
        <v>4</v>
      </c>
      <c r="H529">
        <v>1</v>
      </c>
      <c r="I529" t="s">
        <v>17</v>
      </c>
      <c r="J529" t="s">
        <v>40</v>
      </c>
      <c r="K529">
        <v>30.000000000000053</v>
      </c>
      <c r="L529">
        <v>0.25</v>
      </c>
      <c r="M529">
        <v>0</v>
      </c>
      <c r="N529" t="s">
        <v>75</v>
      </c>
      <c r="O529" t="s">
        <v>108</v>
      </c>
      <c r="P529" t="s">
        <v>114</v>
      </c>
      <c r="Q529" t="s">
        <v>118</v>
      </c>
      <c r="R529" t="s">
        <v>118</v>
      </c>
      <c r="S529">
        <v>527</v>
      </c>
      <c r="T529">
        <v>528</v>
      </c>
    </row>
    <row r="530" spans="1:20" x14ac:dyDescent="0.2">
      <c r="A530">
        <v>1973</v>
      </c>
      <c r="B530" s="1">
        <v>45647</v>
      </c>
      <c r="C530" s="2">
        <v>0.66666666666666663</v>
      </c>
      <c r="D530" s="2">
        <v>0.6875</v>
      </c>
      <c r="E530" t="s">
        <v>25</v>
      </c>
      <c r="F530">
        <v>1</v>
      </c>
      <c r="G530">
        <v>4</v>
      </c>
      <c r="H530">
        <v>1</v>
      </c>
      <c r="I530" t="s">
        <v>13</v>
      </c>
      <c r="J530" t="s">
        <v>40</v>
      </c>
      <c r="K530">
        <v>30.000000000000053</v>
      </c>
      <c r="L530">
        <v>0.25</v>
      </c>
      <c r="M530">
        <v>0</v>
      </c>
      <c r="N530" t="s">
        <v>77</v>
      </c>
      <c r="O530" t="s">
        <v>109</v>
      </c>
      <c r="P530" t="s">
        <v>114</v>
      </c>
      <c r="Q530" t="s">
        <v>118</v>
      </c>
      <c r="R530" t="s">
        <v>118</v>
      </c>
      <c r="S530">
        <v>528</v>
      </c>
      <c r="T530">
        <v>529</v>
      </c>
    </row>
    <row r="531" spans="1:20" x14ac:dyDescent="0.2">
      <c r="A531">
        <v>1925</v>
      </c>
      <c r="B531" s="1">
        <v>45582</v>
      </c>
      <c r="C531" s="2">
        <v>0.66666666666666663</v>
      </c>
      <c r="D531" s="2">
        <v>0.72916666666666663</v>
      </c>
      <c r="E531" t="s">
        <v>25</v>
      </c>
      <c r="F531">
        <v>1</v>
      </c>
      <c r="G531">
        <v>4</v>
      </c>
      <c r="H531">
        <v>7</v>
      </c>
      <c r="I531" t="s">
        <v>39</v>
      </c>
      <c r="J531" t="s">
        <v>28</v>
      </c>
      <c r="K531">
        <v>90</v>
      </c>
      <c r="L531">
        <v>1.75</v>
      </c>
      <c r="M531">
        <v>1</v>
      </c>
      <c r="N531" t="s">
        <v>75</v>
      </c>
      <c r="O531" t="s">
        <v>107</v>
      </c>
      <c r="P531" t="s">
        <v>114</v>
      </c>
      <c r="Q531" t="s">
        <v>118</v>
      </c>
      <c r="R531" t="s">
        <v>118</v>
      </c>
      <c r="S531">
        <v>529</v>
      </c>
      <c r="T531">
        <v>530</v>
      </c>
    </row>
    <row r="532" spans="1:20" x14ac:dyDescent="0.2">
      <c r="A532">
        <v>2847</v>
      </c>
      <c r="B532" s="1">
        <v>45648</v>
      </c>
      <c r="C532" s="2">
        <v>0.66666666666666663</v>
      </c>
      <c r="D532" s="2">
        <v>0.72916666666666663</v>
      </c>
      <c r="E532" t="s">
        <v>25</v>
      </c>
      <c r="F532">
        <v>1</v>
      </c>
      <c r="G532">
        <v>4</v>
      </c>
      <c r="H532">
        <v>4</v>
      </c>
      <c r="I532" t="s">
        <v>39</v>
      </c>
      <c r="J532" t="s">
        <v>14</v>
      </c>
      <c r="K532">
        <v>90</v>
      </c>
      <c r="L532">
        <v>1</v>
      </c>
      <c r="M532">
        <v>0</v>
      </c>
      <c r="N532" t="s">
        <v>71</v>
      </c>
      <c r="O532" t="s">
        <v>109</v>
      </c>
      <c r="P532" t="s">
        <v>114</v>
      </c>
      <c r="Q532" t="s">
        <v>118</v>
      </c>
      <c r="R532" t="s">
        <v>118</v>
      </c>
      <c r="S532">
        <v>530</v>
      </c>
      <c r="T532">
        <v>531</v>
      </c>
    </row>
    <row r="533" spans="1:20" x14ac:dyDescent="0.2">
      <c r="A533">
        <v>2121</v>
      </c>
      <c r="B533" s="1">
        <v>45512</v>
      </c>
      <c r="C533" s="2">
        <v>0.66666666666666663</v>
      </c>
      <c r="D533" s="2">
        <v>0.70833333333333337</v>
      </c>
      <c r="E533" t="s">
        <v>25</v>
      </c>
      <c r="F533">
        <v>1</v>
      </c>
      <c r="G533">
        <v>4</v>
      </c>
      <c r="H533">
        <v>6</v>
      </c>
      <c r="I533" t="s">
        <v>22</v>
      </c>
      <c r="J533" t="s">
        <v>30</v>
      </c>
      <c r="K533">
        <v>60.000000000000107</v>
      </c>
      <c r="L533">
        <v>1.5</v>
      </c>
      <c r="M533">
        <v>1</v>
      </c>
      <c r="N533" t="s">
        <v>75</v>
      </c>
      <c r="O533" t="s">
        <v>105</v>
      </c>
      <c r="P533" t="s">
        <v>114</v>
      </c>
      <c r="Q533" t="s">
        <v>118</v>
      </c>
      <c r="R533" t="s">
        <v>118</v>
      </c>
      <c r="S533">
        <v>531</v>
      </c>
      <c r="T533">
        <v>532</v>
      </c>
    </row>
    <row r="534" spans="1:20" x14ac:dyDescent="0.2">
      <c r="A534">
        <v>1939</v>
      </c>
      <c r="B534" s="1">
        <v>45417</v>
      </c>
      <c r="C534" s="2">
        <v>0.66666666666666663</v>
      </c>
      <c r="D534" s="2">
        <v>0.70833333333333337</v>
      </c>
      <c r="E534" t="s">
        <v>25</v>
      </c>
      <c r="F534">
        <v>1</v>
      </c>
      <c r="G534">
        <v>4</v>
      </c>
      <c r="H534">
        <v>6</v>
      </c>
      <c r="I534" t="s">
        <v>42</v>
      </c>
      <c r="J534" t="s">
        <v>18</v>
      </c>
      <c r="K534">
        <v>60.000000000000107</v>
      </c>
      <c r="L534">
        <v>1.5</v>
      </c>
      <c r="M534">
        <v>1</v>
      </c>
      <c r="N534" t="s">
        <v>71</v>
      </c>
      <c r="O534" t="s">
        <v>102</v>
      </c>
      <c r="P534" t="s">
        <v>114</v>
      </c>
      <c r="Q534" t="s">
        <v>118</v>
      </c>
      <c r="R534" t="s">
        <v>118</v>
      </c>
      <c r="S534">
        <v>532</v>
      </c>
      <c r="T534">
        <v>533</v>
      </c>
    </row>
    <row r="535" spans="1:20" x14ac:dyDescent="0.2">
      <c r="A535">
        <v>2783</v>
      </c>
      <c r="B535" s="1">
        <v>45634</v>
      </c>
      <c r="C535" s="2">
        <v>0.66666666666666663</v>
      </c>
      <c r="D535" s="2">
        <v>0.75</v>
      </c>
      <c r="E535" t="s">
        <v>25</v>
      </c>
      <c r="F535">
        <v>1</v>
      </c>
      <c r="G535">
        <v>4</v>
      </c>
      <c r="H535">
        <v>5</v>
      </c>
      <c r="I535" t="s">
        <v>41</v>
      </c>
      <c r="J535" t="s">
        <v>23</v>
      </c>
      <c r="K535">
        <v>120.00000000000006</v>
      </c>
      <c r="L535">
        <v>1.25</v>
      </c>
      <c r="M535">
        <v>1</v>
      </c>
      <c r="N535" t="s">
        <v>71</v>
      </c>
      <c r="O535" t="s">
        <v>109</v>
      </c>
      <c r="P535" t="s">
        <v>114</v>
      </c>
      <c r="Q535" t="s">
        <v>118</v>
      </c>
      <c r="R535" t="s">
        <v>124</v>
      </c>
      <c r="S535">
        <v>533</v>
      </c>
      <c r="T535">
        <v>534</v>
      </c>
    </row>
    <row r="536" spans="1:20" x14ac:dyDescent="0.2">
      <c r="A536">
        <v>2632</v>
      </c>
      <c r="B536" s="1">
        <v>45371</v>
      </c>
      <c r="C536" s="2">
        <v>0.66666666666666663</v>
      </c>
      <c r="D536" s="2">
        <v>0.75</v>
      </c>
      <c r="E536" t="s">
        <v>25</v>
      </c>
      <c r="F536">
        <v>1</v>
      </c>
      <c r="G536">
        <v>4</v>
      </c>
      <c r="H536">
        <v>7</v>
      </c>
      <c r="I536" t="s">
        <v>39</v>
      </c>
      <c r="J536" t="s">
        <v>18</v>
      </c>
      <c r="K536">
        <v>120.00000000000006</v>
      </c>
      <c r="L536">
        <v>1.75</v>
      </c>
      <c r="M536">
        <v>1</v>
      </c>
      <c r="N536" t="s">
        <v>74</v>
      </c>
      <c r="O536" t="s">
        <v>100</v>
      </c>
      <c r="P536" t="s">
        <v>114</v>
      </c>
      <c r="Q536" t="s">
        <v>118</v>
      </c>
      <c r="R536" t="s">
        <v>124</v>
      </c>
      <c r="S536">
        <v>534</v>
      </c>
      <c r="T536">
        <v>535</v>
      </c>
    </row>
    <row r="537" spans="1:20" x14ac:dyDescent="0.2">
      <c r="A537">
        <v>2715</v>
      </c>
      <c r="B537" s="1">
        <v>45620</v>
      </c>
      <c r="C537" s="2">
        <v>0.64583333333333337</v>
      </c>
      <c r="D537" s="2">
        <v>0.70833333333333337</v>
      </c>
      <c r="E537" t="s">
        <v>25</v>
      </c>
      <c r="F537">
        <v>1</v>
      </c>
      <c r="G537">
        <v>4</v>
      </c>
      <c r="H537">
        <v>3</v>
      </c>
      <c r="I537" t="s">
        <v>27</v>
      </c>
      <c r="J537" t="s">
        <v>28</v>
      </c>
      <c r="K537">
        <v>90</v>
      </c>
      <c r="L537">
        <v>0.75</v>
      </c>
      <c r="M537">
        <v>0</v>
      </c>
      <c r="N537" t="s">
        <v>71</v>
      </c>
      <c r="O537" t="s">
        <v>108</v>
      </c>
      <c r="P537" t="s">
        <v>114</v>
      </c>
      <c r="Q537" t="s">
        <v>118</v>
      </c>
      <c r="R537" t="s">
        <v>118</v>
      </c>
      <c r="S537">
        <v>535</v>
      </c>
      <c r="T537">
        <v>536</v>
      </c>
    </row>
    <row r="538" spans="1:20" x14ac:dyDescent="0.2">
      <c r="A538">
        <v>2559</v>
      </c>
      <c r="B538" s="1">
        <v>45321</v>
      </c>
      <c r="C538" s="2">
        <v>0.64583333333333337</v>
      </c>
      <c r="D538" s="2">
        <v>0.70833333333333337</v>
      </c>
      <c r="E538" t="s">
        <v>25</v>
      </c>
      <c r="F538">
        <v>1</v>
      </c>
      <c r="G538">
        <v>4</v>
      </c>
      <c r="H538">
        <v>5</v>
      </c>
      <c r="I538" t="s">
        <v>22</v>
      </c>
      <c r="J538" t="s">
        <v>14</v>
      </c>
      <c r="K538">
        <v>90</v>
      </c>
      <c r="L538">
        <v>1.25</v>
      </c>
      <c r="M538">
        <v>1</v>
      </c>
      <c r="N538" t="s">
        <v>73</v>
      </c>
      <c r="O538" t="s">
        <v>98</v>
      </c>
      <c r="P538" t="s">
        <v>114</v>
      </c>
      <c r="Q538" t="s">
        <v>118</v>
      </c>
      <c r="R538" t="s">
        <v>118</v>
      </c>
      <c r="S538">
        <v>536</v>
      </c>
      <c r="T538">
        <v>537</v>
      </c>
    </row>
    <row r="539" spans="1:20" x14ac:dyDescent="0.2">
      <c r="A539">
        <v>1351</v>
      </c>
      <c r="B539" s="1">
        <v>45455</v>
      </c>
      <c r="C539" s="2">
        <v>0.64583333333333337</v>
      </c>
      <c r="D539" s="2">
        <v>0.70833333333333337</v>
      </c>
      <c r="E539" t="s">
        <v>25</v>
      </c>
      <c r="F539">
        <v>1</v>
      </c>
      <c r="G539">
        <v>4</v>
      </c>
      <c r="H539">
        <v>3</v>
      </c>
      <c r="I539" t="s">
        <v>41</v>
      </c>
      <c r="J539" t="s">
        <v>14</v>
      </c>
      <c r="K539">
        <v>90</v>
      </c>
      <c r="L539">
        <v>0.75</v>
      </c>
      <c r="M539">
        <v>0</v>
      </c>
      <c r="N539" t="s">
        <v>74</v>
      </c>
      <c r="O539" t="s">
        <v>103</v>
      </c>
      <c r="P539" t="s">
        <v>114</v>
      </c>
      <c r="Q539" t="s">
        <v>118</v>
      </c>
      <c r="R539" t="s">
        <v>118</v>
      </c>
      <c r="S539">
        <v>537</v>
      </c>
      <c r="T539">
        <v>538</v>
      </c>
    </row>
    <row r="540" spans="1:20" x14ac:dyDescent="0.2">
      <c r="A540">
        <v>2576</v>
      </c>
      <c r="B540" s="1">
        <v>45544</v>
      </c>
      <c r="C540" s="2">
        <v>0.64583333333333337</v>
      </c>
      <c r="D540" s="2">
        <v>0.70833333333333337</v>
      </c>
      <c r="E540" t="s">
        <v>25</v>
      </c>
      <c r="F540">
        <v>1</v>
      </c>
      <c r="G540">
        <v>4</v>
      </c>
      <c r="H540">
        <v>1</v>
      </c>
      <c r="I540" t="s">
        <v>22</v>
      </c>
      <c r="J540" t="s">
        <v>18</v>
      </c>
      <c r="K540">
        <v>90</v>
      </c>
      <c r="L540">
        <v>0.25</v>
      </c>
      <c r="M540">
        <v>0</v>
      </c>
      <c r="N540" t="s">
        <v>72</v>
      </c>
      <c r="O540" t="s">
        <v>106</v>
      </c>
      <c r="P540" t="s">
        <v>114</v>
      </c>
      <c r="Q540" t="s">
        <v>118</v>
      </c>
      <c r="R540" t="s">
        <v>118</v>
      </c>
      <c r="S540">
        <v>538</v>
      </c>
      <c r="T540">
        <v>539</v>
      </c>
    </row>
    <row r="541" spans="1:20" x14ac:dyDescent="0.2">
      <c r="A541">
        <v>741</v>
      </c>
      <c r="B541" s="1">
        <v>45502</v>
      </c>
      <c r="C541" s="2">
        <v>0.64583333333333337</v>
      </c>
      <c r="D541" s="2">
        <v>0.72916666666666663</v>
      </c>
      <c r="E541" t="s">
        <v>25</v>
      </c>
      <c r="F541">
        <v>1</v>
      </c>
      <c r="G541">
        <v>4</v>
      </c>
      <c r="H541">
        <v>6</v>
      </c>
      <c r="I541" t="s">
        <v>17</v>
      </c>
      <c r="J541" t="s">
        <v>18</v>
      </c>
      <c r="K541">
        <v>119.99999999999989</v>
      </c>
      <c r="L541">
        <v>1.5</v>
      </c>
      <c r="M541">
        <v>1</v>
      </c>
      <c r="N541" t="s">
        <v>72</v>
      </c>
      <c r="O541" t="s">
        <v>104</v>
      </c>
      <c r="P541" t="s">
        <v>114</v>
      </c>
      <c r="Q541" t="s">
        <v>118</v>
      </c>
      <c r="R541" t="s">
        <v>124</v>
      </c>
      <c r="S541">
        <v>539</v>
      </c>
      <c r="T541">
        <v>540</v>
      </c>
    </row>
    <row r="542" spans="1:20" x14ac:dyDescent="0.2">
      <c r="A542">
        <v>1295</v>
      </c>
      <c r="B542" s="1">
        <v>45603</v>
      </c>
      <c r="C542" s="2">
        <v>0.64583333333333337</v>
      </c>
      <c r="D542" s="2">
        <v>0.66666666666666663</v>
      </c>
      <c r="E542" t="s">
        <v>25</v>
      </c>
      <c r="F542">
        <v>1</v>
      </c>
      <c r="G542">
        <v>4</v>
      </c>
      <c r="H542">
        <v>5</v>
      </c>
      <c r="I542" t="s">
        <v>17</v>
      </c>
      <c r="J542" t="s">
        <v>14</v>
      </c>
      <c r="K542">
        <v>29.999999999999893</v>
      </c>
      <c r="L542">
        <v>1.25</v>
      </c>
      <c r="M542">
        <v>1</v>
      </c>
      <c r="N542" t="s">
        <v>75</v>
      </c>
      <c r="O542" t="s">
        <v>108</v>
      </c>
      <c r="P542" t="s">
        <v>114</v>
      </c>
      <c r="Q542" t="s">
        <v>118</v>
      </c>
      <c r="R542" t="s">
        <v>118</v>
      </c>
      <c r="S542">
        <v>540</v>
      </c>
      <c r="T542">
        <v>541</v>
      </c>
    </row>
    <row r="543" spans="1:20" x14ac:dyDescent="0.2">
      <c r="A543">
        <v>2937</v>
      </c>
      <c r="B543" s="1">
        <v>45542</v>
      </c>
      <c r="C543" s="2">
        <v>0.64583333333333337</v>
      </c>
      <c r="D543" s="2">
        <v>0.72916666666666663</v>
      </c>
      <c r="E543" t="s">
        <v>25</v>
      </c>
      <c r="F543">
        <v>1</v>
      </c>
      <c r="G543">
        <v>4</v>
      </c>
      <c r="H543">
        <v>5</v>
      </c>
      <c r="I543" t="s">
        <v>39</v>
      </c>
      <c r="J543" t="s">
        <v>14</v>
      </c>
      <c r="K543">
        <v>119.99999999999989</v>
      </c>
      <c r="L543">
        <v>1.25</v>
      </c>
      <c r="M543">
        <v>1</v>
      </c>
      <c r="N543" t="s">
        <v>77</v>
      </c>
      <c r="O543" t="s">
        <v>106</v>
      </c>
      <c r="P543" t="s">
        <v>114</v>
      </c>
      <c r="Q543" t="s">
        <v>118</v>
      </c>
      <c r="R543" t="s">
        <v>124</v>
      </c>
      <c r="S543">
        <v>541</v>
      </c>
      <c r="T543">
        <v>542</v>
      </c>
    </row>
    <row r="544" spans="1:20" x14ac:dyDescent="0.2">
      <c r="A544">
        <v>2749</v>
      </c>
      <c r="B544" s="1">
        <v>45303</v>
      </c>
      <c r="C544" s="2">
        <v>0.64583333333333337</v>
      </c>
      <c r="D544" s="2">
        <v>0.70833333333333337</v>
      </c>
      <c r="E544" t="s">
        <v>25</v>
      </c>
      <c r="F544">
        <v>1</v>
      </c>
      <c r="G544">
        <v>4</v>
      </c>
      <c r="H544">
        <v>2</v>
      </c>
      <c r="I544" t="s">
        <v>41</v>
      </c>
      <c r="J544" t="s">
        <v>28</v>
      </c>
      <c r="K544">
        <v>90</v>
      </c>
      <c r="L544">
        <v>0.5</v>
      </c>
      <c r="M544">
        <v>0</v>
      </c>
      <c r="N544" t="s">
        <v>76</v>
      </c>
      <c r="O544" t="s">
        <v>98</v>
      </c>
      <c r="P544" t="s">
        <v>114</v>
      </c>
      <c r="Q544" t="s">
        <v>118</v>
      </c>
      <c r="R544" t="s">
        <v>118</v>
      </c>
      <c r="S544">
        <v>542</v>
      </c>
      <c r="T544">
        <v>543</v>
      </c>
    </row>
    <row r="545" spans="1:20" x14ac:dyDescent="0.2">
      <c r="A545">
        <v>884</v>
      </c>
      <c r="B545" s="1">
        <v>45358</v>
      </c>
      <c r="C545" s="2">
        <v>0.64583333333333337</v>
      </c>
      <c r="D545" s="2">
        <v>0.70833333333333337</v>
      </c>
      <c r="E545" t="s">
        <v>25</v>
      </c>
      <c r="F545">
        <v>1</v>
      </c>
      <c r="G545">
        <v>4</v>
      </c>
      <c r="H545">
        <v>3</v>
      </c>
      <c r="I545" t="s">
        <v>17</v>
      </c>
      <c r="J545" t="s">
        <v>30</v>
      </c>
      <c r="K545">
        <v>90</v>
      </c>
      <c r="L545">
        <v>0.75</v>
      </c>
      <c r="M545">
        <v>0</v>
      </c>
      <c r="N545" t="s">
        <v>75</v>
      </c>
      <c r="O545" t="s">
        <v>100</v>
      </c>
      <c r="P545" t="s">
        <v>114</v>
      </c>
      <c r="Q545" t="s">
        <v>118</v>
      </c>
      <c r="R545" t="s">
        <v>118</v>
      </c>
      <c r="S545">
        <v>543</v>
      </c>
      <c r="T545">
        <v>544</v>
      </c>
    </row>
    <row r="546" spans="1:20" x14ac:dyDescent="0.2">
      <c r="A546">
        <v>82</v>
      </c>
      <c r="B546" s="1">
        <v>45364</v>
      </c>
      <c r="C546" s="2">
        <v>0.64583333333333337</v>
      </c>
      <c r="D546" s="2">
        <v>0.66666666666666663</v>
      </c>
      <c r="E546" t="s">
        <v>25</v>
      </c>
      <c r="F546">
        <v>1</v>
      </c>
      <c r="G546">
        <v>4</v>
      </c>
      <c r="H546">
        <v>5</v>
      </c>
      <c r="I546" t="s">
        <v>17</v>
      </c>
      <c r="J546" t="s">
        <v>28</v>
      </c>
      <c r="K546">
        <v>29.999999999999893</v>
      </c>
      <c r="L546">
        <v>1.25</v>
      </c>
      <c r="M546">
        <v>1</v>
      </c>
      <c r="N546" t="s">
        <v>74</v>
      </c>
      <c r="O546" t="s">
        <v>100</v>
      </c>
      <c r="P546" t="s">
        <v>114</v>
      </c>
      <c r="Q546" t="s">
        <v>118</v>
      </c>
      <c r="R546" t="s">
        <v>118</v>
      </c>
      <c r="S546">
        <v>544</v>
      </c>
      <c r="T546">
        <v>545</v>
      </c>
    </row>
    <row r="547" spans="1:20" x14ac:dyDescent="0.2">
      <c r="A547">
        <v>1021</v>
      </c>
      <c r="B547" s="1">
        <v>45642</v>
      </c>
      <c r="C547" s="2">
        <v>0.64583333333333337</v>
      </c>
      <c r="D547" s="2">
        <v>0.70833333333333337</v>
      </c>
      <c r="E547" t="s">
        <v>25</v>
      </c>
      <c r="F547">
        <v>1</v>
      </c>
      <c r="G547">
        <v>4</v>
      </c>
      <c r="H547">
        <v>4</v>
      </c>
      <c r="I547" t="s">
        <v>13</v>
      </c>
      <c r="J547" t="s">
        <v>28</v>
      </c>
      <c r="K547">
        <v>90</v>
      </c>
      <c r="L547">
        <v>1</v>
      </c>
      <c r="M547">
        <v>0</v>
      </c>
      <c r="N547" t="s">
        <v>72</v>
      </c>
      <c r="O547" t="s">
        <v>109</v>
      </c>
      <c r="P547" t="s">
        <v>114</v>
      </c>
      <c r="Q547" t="s">
        <v>118</v>
      </c>
      <c r="R547" t="s">
        <v>118</v>
      </c>
      <c r="S547">
        <v>545</v>
      </c>
      <c r="T547">
        <v>546</v>
      </c>
    </row>
    <row r="548" spans="1:20" x14ac:dyDescent="0.2">
      <c r="A548">
        <v>1015</v>
      </c>
      <c r="B548" s="1">
        <v>45508</v>
      </c>
      <c r="C548" s="2">
        <v>0.64583333333333337</v>
      </c>
      <c r="D548" s="2">
        <v>0.72916666666666663</v>
      </c>
      <c r="E548" t="s">
        <v>25</v>
      </c>
      <c r="F548">
        <v>1</v>
      </c>
      <c r="G548">
        <v>4</v>
      </c>
      <c r="H548">
        <v>4</v>
      </c>
      <c r="I548" t="s">
        <v>42</v>
      </c>
      <c r="J548" t="s">
        <v>18</v>
      </c>
      <c r="K548">
        <v>119.99999999999989</v>
      </c>
      <c r="L548">
        <v>1</v>
      </c>
      <c r="M548">
        <v>0</v>
      </c>
      <c r="N548" t="s">
        <v>71</v>
      </c>
      <c r="O548" t="s">
        <v>105</v>
      </c>
      <c r="P548" t="s">
        <v>114</v>
      </c>
      <c r="Q548" t="s">
        <v>118</v>
      </c>
      <c r="R548" t="s">
        <v>124</v>
      </c>
      <c r="S548">
        <v>546</v>
      </c>
      <c r="T548">
        <v>547</v>
      </c>
    </row>
    <row r="549" spans="1:20" x14ac:dyDescent="0.2">
      <c r="A549">
        <v>2874</v>
      </c>
      <c r="B549" s="1">
        <v>45521</v>
      </c>
      <c r="C549" s="2">
        <v>0.64583333333333337</v>
      </c>
      <c r="D549" s="2">
        <v>0.66666666666666663</v>
      </c>
      <c r="E549" t="s">
        <v>25</v>
      </c>
      <c r="F549">
        <v>1</v>
      </c>
      <c r="G549">
        <v>4</v>
      </c>
      <c r="H549">
        <v>7</v>
      </c>
      <c r="I549" t="s">
        <v>13</v>
      </c>
      <c r="J549" t="s">
        <v>23</v>
      </c>
      <c r="K549">
        <v>29.999999999999893</v>
      </c>
      <c r="L549">
        <v>1.75</v>
      </c>
      <c r="M549">
        <v>1</v>
      </c>
      <c r="N549" t="s">
        <v>77</v>
      </c>
      <c r="O549" t="s">
        <v>105</v>
      </c>
      <c r="P549" t="s">
        <v>114</v>
      </c>
      <c r="Q549" t="s">
        <v>118</v>
      </c>
      <c r="R549" t="s">
        <v>118</v>
      </c>
      <c r="S549">
        <v>547</v>
      </c>
      <c r="T549">
        <v>548</v>
      </c>
    </row>
    <row r="550" spans="1:20" x14ac:dyDescent="0.2">
      <c r="A550">
        <v>1386</v>
      </c>
      <c r="B550" s="1">
        <v>45334</v>
      </c>
      <c r="C550" s="2">
        <v>0.64583333333333337</v>
      </c>
      <c r="D550" s="2">
        <v>0.6875</v>
      </c>
      <c r="E550" t="s">
        <v>25</v>
      </c>
      <c r="F550">
        <v>1</v>
      </c>
      <c r="G550">
        <v>4</v>
      </c>
      <c r="H550">
        <v>7</v>
      </c>
      <c r="I550" t="s">
        <v>41</v>
      </c>
      <c r="J550" t="s">
        <v>28</v>
      </c>
      <c r="K550">
        <v>59.999999999999943</v>
      </c>
      <c r="L550">
        <v>1.75</v>
      </c>
      <c r="M550">
        <v>1</v>
      </c>
      <c r="N550" t="s">
        <v>72</v>
      </c>
      <c r="O550" t="s">
        <v>99</v>
      </c>
      <c r="P550" t="s">
        <v>114</v>
      </c>
      <c r="Q550" t="s">
        <v>118</v>
      </c>
      <c r="R550" t="s">
        <v>118</v>
      </c>
      <c r="S550">
        <v>548</v>
      </c>
      <c r="T550">
        <v>549</v>
      </c>
    </row>
    <row r="551" spans="1:20" x14ac:dyDescent="0.2">
      <c r="A551">
        <v>553</v>
      </c>
      <c r="B551" s="1">
        <v>45525</v>
      </c>
      <c r="C551" s="2">
        <v>0.64583333333333337</v>
      </c>
      <c r="D551" s="2">
        <v>0.70833333333333337</v>
      </c>
      <c r="E551" t="s">
        <v>25</v>
      </c>
      <c r="F551">
        <v>1</v>
      </c>
      <c r="G551">
        <v>4</v>
      </c>
      <c r="H551">
        <v>5</v>
      </c>
      <c r="I551" t="s">
        <v>22</v>
      </c>
      <c r="J551" t="s">
        <v>30</v>
      </c>
      <c r="K551">
        <v>90</v>
      </c>
      <c r="L551">
        <v>1.25</v>
      </c>
      <c r="M551">
        <v>1</v>
      </c>
      <c r="N551" t="s">
        <v>74</v>
      </c>
      <c r="O551" t="s">
        <v>105</v>
      </c>
      <c r="P551" t="s">
        <v>114</v>
      </c>
      <c r="Q551" t="s">
        <v>118</v>
      </c>
      <c r="R551" t="s">
        <v>118</v>
      </c>
      <c r="S551">
        <v>549</v>
      </c>
      <c r="T551">
        <v>550</v>
      </c>
    </row>
    <row r="552" spans="1:20" x14ac:dyDescent="0.2">
      <c r="A552">
        <v>2468</v>
      </c>
      <c r="B552" s="1">
        <v>45628</v>
      </c>
      <c r="C552" s="2">
        <v>0.64583333333333337</v>
      </c>
      <c r="D552" s="2">
        <v>0.6875</v>
      </c>
      <c r="E552" t="s">
        <v>25</v>
      </c>
      <c r="F552">
        <v>1</v>
      </c>
      <c r="G552">
        <v>4</v>
      </c>
      <c r="H552">
        <v>1</v>
      </c>
      <c r="I552" t="s">
        <v>13</v>
      </c>
      <c r="J552" t="s">
        <v>30</v>
      </c>
      <c r="K552">
        <v>59.999999999999943</v>
      </c>
      <c r="L552">
        <v>0.25</v>
      </c>
      <c r="M552">
        <v>0</v>
      </c>
      <c r="N552" t="s">
        <v>72</v>
      </c>
      <c r="O552" t="s">
        <v>109</v>
      </c>
      <c r="P552" t="s">
        <v>114</v>
      </c>
      <c r="Q552" t="s">
        <v>118</v>
      </c>
      <c r="R552" t="s">
        <v>118</v>
      </c>
      <c r="S552">
        <v>550</v>
      </c>
      <c r="T552">
        <v>551</v>
      </c>
    </row>
    <row r="553" spans="1:20" x14ac:dyDescent="0.2">
      <c r="A553">
        <v>290</v>
      </c>
      <c r="B553" s="1">
        <v>45321</v>
      </c>
      <c r="C553" s="2">
        <v>0.64583333333333337</v>
      </c>
      <c r="D553" s="2">
        <v>0.72916666666666663</v>
      </c>
      <c r="E553" t="s">
        <v>25</v>
      </c>
      <c r="F553">
        <v>1</v>
      </c>
      <c r="G553">
        <v>4</v>
      </c>
      <c r="H553">
        <v>4</v>
      </c>
      <c r="I553" t="s">
        <v>41</v>
      </c>
      <c r="J553" t="s">
        <v>30</v>
      </c>
      <c r="K553">
        <v>119.99999999999989</v>
      </c>
      <c r="L553">
        <v>1</v>
      </c>
      <c r="M553">
        <v>0</v>
      </c>
      <c r="N553" t="s">
        <v>73</v>
      </c>
      <c r="O553" t="s">
        <v>98</v>
      </c>
      <c r="P553" t="s">
        <v>114</v>
      </c>
      <c r="Q553" t="s">
        <v>118</v>
      </c>
      <c r="R553" t="s">
        <v>124</v>
      </c>
      <c r="S553">
        <v>551</v>
      </c>
      <c r="T553">
        <v>552</v>
      </c>
    </row>
    <row r="554" spans="1:20" x14ac:dyDescent="0.2">
      <c r="A554">
        <v>4</v>
      </c>
      <c r="B554" s="1">
        <v>45598</v>
      </c>
      <c r="C554" s="2">
        <v>0.64583333333333337</v>
      </c>
      <c r="D554" s="2">
        <v>0.70833333333333337</v>
      </c>
      <c r="E554" t="s">
        <v>25</v>
      </c>
      <c r="F554">
        <v>1</v>
      </c>
      <c r="G554">
        <v>4</v>
      </c>
      <c r="H554">
        <v>5</v>
      </c>
      <c r="I554" t="s">
        <v>13</v>
      </c>
      <c r="J554" t="s">
        <v>23</v>
      </c>
      <c r="K554">
        <v>90</v>
      </c>
      <c r="L554">
        <v>1.25</v>
      </c>
      <c r="M554">
        <v>1</v>
      </c>
      <c r="N554" t="s">
        <v>77</v>
      </c>
      <c r="O554" t="s">
        <v>108</v>
      </c>
      <c r="P554" t="s">
        <v>114</v>
      </c>
      <c r="Q554" t="s">
        <v>118</v>
      </c>
      <c r="R554" t="s">
        <v>118</v>
      </c>
      <c r="S554">
        <v>552</v>
      </c>
      <c r="T554">
        <v>553</v>
      </c>
    </row>
    <row r="555" spans="1:20" x14ac:dyDescent="0.2">
      <c r="A555">
        <v>204</v>
      </c>
      <c r="B555" s="1">
        <v>45589</v>
      </c>
      <c r="C555" s="2">
        <v>0.64583333333333337</v>
      </c>
      <c r="D555" s="2">
        <v>0.72916666666666663</v>
      </c>
      <c r="E555" t="s">
        <v>25</v>
      </c>
      <c r="F555">
        <v>1</v>
      </c>
      <c r="G555">
        <v>4</v>
      </c>
      <c r="H555">
        <v>3</v>
      </c>
      <c r="I555" t="s">
        <v>22</v>
      </c>
      <c r="J555" t="s">
        <v>23</v>
      </c>
      <c r="K555">
        <v>119.99999999999989</v>
      </c>
      <c r="L555">
        <v>0.75</v>
      </c>
      <c r="M555">
        <v>0</v>
      </c>
      <c r="N555" t="s">
        <v>75</v>
      </c>
      <c r="O555" t="s">
        <v>107</v>
      </c>
      <c r="P555" t="s">
        <v>114</v>
      </c>
      <c r="Q555" t="s">
        <v>118</v>
      </c>
      <c r="R555" t="s">
        <v>124</v>
      </c>
      <c r="S555">
        <v>553</v>
      </c>
      <c r="T555">
        <v>554</v>
      </c>
    </row>
    <row r="556" spans="1:20" x14ac:dyDescent="0.2">
      <c r="A556">
        <v>784</v>
      </c>
      <c r="B556" s="1">
        <v>45525</v>
      </c>
      <c r="C556" s="2">
        <v>0.64583333333333337</v>
      </c>
      <c r="D556" s="2">
        <v>0.72916666666666663</v>
      </c>
      <c r="E556" t="s">
        <v>25</v>
      </c>
      <c r="F556">
        <v>1</v>
      </c>
      <c r="G556">
        <v>4</v>
      </c>
      <c r="H556">
        <v>7</v>
      </c>
      <c r="I556" t="s">
        <v>27</v>
      </c>
      <c r="J556" t="s">
        <v>28</v>
      </c>
      <c r="K556">
        <v>119.99999999999989</v>
      </c>
      <c r="L556">
        <v>1.75</v>
      </c>
      <c r="M556">
        <v>1</v>
      </c>
      <c r="N556" t="s">
        <v>74</v>
      </c>
      <c r="O556" t="s">
        <v>105</v>
      </c>
      <c r="P556" t="s">
        <v>114</v>
      </c>
      <c r="Q556" t="s">
        <v>118</v>
      </c>
      <c r="R556" t="s">
        <v>124</v>
      </c>
      <c r="S556">
        <v>554</v>
      </c>
      <c r="T556">
        <v>555</v>
      </c>
    </row>
    <row r="557" spans="1:20" x14ac:dyDescent="0.2">
      <c r="A557">
        <v>2185</v>
      </c>
      <c r="B557" s="1">
        <v>45595</v>
      </c>
      <c r="C557" s="2">
        <v>0.64583333333333337</v>
      </c>
      <c r="D557" s="2">
        <v>0.6875</v>
      </c>
      <c r="E557" t="s">
        <v>25</v>
      </c>
      <c r="F557">
        <v>1</v>
      </c>
      <c r="G557">
        <v>4</v>
      </c>
      <c r="H557">
        <v>3</v>
      </c>
      <c r="I557" t="s">
        <v>42</v>
      </c>
      <c r="J557" t="s">
        <v>40</v>
      </c>
      <c r="K557">
        <v>59.999999999999943</v>
      </c>
      <c r="L557">
        <v>0.75</v>
      </c>
      <c r="M557">
        <v>0</v>
      </c>
      <c r="N557" t="s">
        <v>74</v>
      </c>
      <c r="O557" t="s">
        <v>107</v>
      </c>
      <c r="P557" t="s">
        <v>114</v>
      </c>
      <c r="Q557" t="s">
        <v>118</v>
      </c>
      <c r="R557" t="s">
        <v>118</v>
      </c>
      <c r="S557">
        <v>555</v>
      </c>
      <c r="T557">
        <v>556</v>
      </c>
    </row>
    <row r="558" spans="1:20" x14ac:dyDescent="0.2">
      <c r="A558">
        <v>1551</v>
      </c>
      <c r="B558" s="1">
        <v>45600</v>
      </c>
      <c r="C558" s="2">
        <v>0.64583333333333337</v>
      </c>
      <c r="D558" s="2">
        <v>0.66666666666666663</v>
      </c>
      <c r="E558" t="s">
        <v>25</v>
      </c>
      <c r="F558">
        <v>1</v>
      </c>
      <c r="G558">
        <v>4</v>
      </c>
      <c r="H558">
        <v>7</v>
      </c>
      <c r="I558" t="s">
        <v>41</v>
      </c>
      <c r="J558" t="s">
        <v>14</v>
      </c>
      <c r="K558">
        <v>29.999999999999893</v>
      </c>
      <c r="L558">
        <v>1.75</v>
      </c>
      <c r="M558">
        <v>1</v>
      </c>
      <c r="N558" t="s">
        <v>72</v>
      </c>
      <c r="O558" t="s">
        <v>108</v>
      </c>
      <c r="P558" t="s">
        <v>114</v>
      </c>
      <c r="Q558" t="s">
        <v>118</v>
      </c>
      <c r="R558" t="s">
        <v>118</v>
      </c>
      <c r="S558">
        <v>556</v>
      </c>
      <c r="T558">
        <v>557</v>
      </c>
    </row>
    <row r="559" spans="1:20" x14ac:dyDescent="0.2">
      <c r="A559">
        <v>806</v>
      </c>
      <c r="B559" s="1">
        <v>45322</v>
      </c>
      <c r="C559" s="2">
        <v>0.64583333333333337</v>
      </c>
      <c r="D559" s="2">
        <v>0.6875</v>
      </c>
      <c r="E559" t="s">
        <v>25</v>
      </c>
      <c r="F559">
        <v>1</v>
      </c>
      <c r="G559">
        <v>4</v>
      </c>
      <c r="H559">
        <v>2</v>
      </c>
      <c r="I559" t="s">
        <v>39</v>
      </c>
      <c r="J559" t="s">
        <v>23</v>
      </c>
      <c r="K559">
        <v>59.999999999999943</v>
      </c>
      <c r="L559">
        <v>0.5</v>
      </c>
      <c r="M559">
        <v>0</v>
      </c>
      <c r="N559" t="s">
        <v>74</v>
      </c>
      <c r="O559" t="s">
        <v>98</v>
      </c>
      <c r="P559" t="s">
        <v>114</v>
      </c>
      <c r="Q559" t="s">
        <v>118</v>
      </c>
      <c r="R559" t="s">
        <v>118</v>
      </c>
      <c r="S559">
        <v>557</v>
      </c>
      <c r="T559">
        <v>558</v>
      </c>
    </row>
    <row r="560" spans="1:20" x14ac:dyDescent="0.2">
      <c r="A560">
        <v>2382</v>
      </c>
      <c r="B560" s="1">
        <v>45427</v>
      </c>
      <c r="C560" s="2">
        <v>0.64583333333333337</v>
      </c>
      <c r="D560" s="2">
        <v>0.72916666666666663</v>
      </c>
      <c r="E560" t="s">
        <v>25</v>
      </c>
      <c r="F560">
        <v>1</v>
      </c>
      <c r="G560">
        <v>4</v>
      </c>
      <c r="H560">
        <v>5</v>
      </c>
      <c r="I560" t="s">
        <v>41</v>
      </c>
      <c r="J560" t="s">
        <v>30</v>
      </c>
      <c r="K560">
        <v>119.99999999999989</v>
      </c>
      <c r="L560">
        <v>1.25</v>
      </c>
      <c r="M560">
        <v>1</v>
      </c>
      <c r="N560" t="s">
        <v>74</v>
      </c>
      <c r="O560" t="s">
        <v>102</v>
      </c>
      <c r="P560" t="s">
        <v>114</v>
      </c>
      <c r="Q560" t="s">
        <v>118</v>
      </c>
      <c r="R560" t="s">
        <v>124</v>
      </c>
      <c r="S560">
        <v>558</v>
      </c>
      <c r="T560">
        <v>559</v>
      </c>
    </row>
    <row r="561" spans="1:20" x14ac:dyDescent="0.2">
      <c r="A561">
        <v>1604</v>
      </c>
      <c r="B561" s="1">
        <v>45600</v>
      </c>
      <c r="C561" s="2">
        <v>0.64583333333333337</v>
      </c>
      <c r="D561" s="2">
        <v>0.66666666666666663</v>
      </c>
      <c r="E561" t="s">
        <v>25</v>
      </c>
      <c r="F561">
        <v>1</v>
      </c>
      <c r="G561">
        <v>4</v>
      </c>
      <c r="H561">
        <v>7</v>
      </c>
      <c r="I561" t="s">
        <v>42</v>
      </c>
      <c r="J561" t="s">
        <v>40</v>
      </c>
      <c r="K561">
        <v>29.999999999999893</v>
      </c>
      <c r="L561">
        <v>1.75</v>
      </c>
      <c r="M561">
        <v>1</v>
      </c>
      <c r="N561" t="s">
        <v>72</v>
      </c>
      <c r="O561" t="s">
        <v>108</v>
      </c>
      <c r="P561" t="s">
        <v>114</v>
      </c>
      <c r="Q561" t="s">
        <v>118</v>
      </c>
      <c r="R561" t="s">
        <v>118</v>
      </c>
      <c r="S561">
        <v>559</v>
      </c>
      <c r="T561">
        <v>560</v>
      </c>
    </row>
    <row r="562" spans="1:20" x14ac:dyDescent="0.2">
      <c r="A562">
        <v>2231</v>
      </c>
      <c r="B562" s="1">
        <v>45491</v>
      </c>
      <c r="C562" s="2">
        <v>0.64583333333333337</v>
      </c>
      <c r="D562" s="2">
        <v>0.66666666666666663</v>
      </c>
      <c r="E562" t="s">
        <v>25</v>
      </c>
      <c r="F562">
        <v>1</v>
      </c>
      <c r="G562">
        <v>4</v>
      </c>
      <c r="H562">
        <v>3</v>
      </c>
      <c r="I562" t="s">
        <v>39</v>
      </c>
      <c r="J562" t="s">
        <v>40</v>
      </c>
      <c r="K562">
        <v>29.999999999999893</v>
      </c>
      <c r="L562">
        <v>0.75</v>
      </c>
      <c r="M562">
        <v>0</v>
      </c>
      <c r="N562" t="s">
        <v>75</v>
      </c>
      <c r="O562" t="s">
        <v>104</v>
      </c>
      <c r="P562" t="s">
        <v>114</v>
      </c>
      <c r="Q562" t="s">
        <v>118</v>
      </c>
      <c r="R562" t="s">
        <v>118</v>
      </c>
      <c r="S562">
        <v>560</v>
      </c>
      <c r="T562">
        <v>561</v>
      </c>
    </row>
    <row r="563" spans="1:20" x14ac:dyDescent="0.2">
      <c r="A563">
        <v>2955</v>
      </c>
      <c r="B563" s="1">
        <v>45294</v>
      </c>
      <c r="C563" s="2">
        <v>0.64583333333333337</v>
      </c>
      <c r="D563" s="2">
        <v>0.6875</v>
      </c>
      <c r="E563" t="s">
        <v>25</v>
      </c>
      <c r="F563">
        <v>1</v>
      </c>
      <c r="G563">
        <v>4</v>
      </c>
      <c r="H563">
        <v>3</v>
      </c>
      <c r="I563" t="s">
        <v>39</v>
      </c>
      <c r="J563" t="s">
        <v>14</v>
      </c>
      <c r="K563">
        <v>59.999999999999943</v>
      </c>
      <c r="L563">
        <v>0.75</v>
      </c>
      <c r="M563">
        <v>0</v>
      </c>
      <c r="N563" t="s">
        <v>74</v>
      </c>
      <c r="O563" t="s">
        <v>98</v>
      </c>
      <c r="P563" t="s">
        <v>114</v>
      </c>
      <c r="Q563" t="s">
        <v>118</v>
      </c>
      <c r="R563" t="s">
        <v>118</v>
      </c>
      <c r="S563">
        <v>561</v>
      </c>
      <c r="T563">
        <v>562</v>
      </c>
    </row>
    <row r="564" spans="1:20" x14ac:dyDescent="0.2">
      <c r="A564">
        <v>1762</v>
      </c>
      <c r="B564" s="1">
        <v>45335</v>
      </c>
      <c r="C564" s="2">
        <v>0.64583333333333337</v>
      </c>
      <c r="D564" s="2">
        <v>0.66666666666666663</v>
      </c>
      <c r="E564" t="s">
        <v>25</v>
      </c>
      <c r="F564">
        <v>1</v>
      </c>
      <c r="G564">
        <v>4</v>
      </c>
      <c r="H564">
        <v>2</v>
      </c>
      <c r="I564" t="s">
        <v>13</v>
      </c>
      <c r="J564" t="s">
        <v>14</v>
      </c>
      <c r="K564">
        <v>29.999999999999893</v>
      </c>
      <c r="L564">
        <v>0.5</v>
      </c>
      <c r="M564">
        <v>0</v>
      </c>
      <c r="N564" t="s">
        <v>73</v>
      </c>
      <c r="O564" t="s">
        <v>99</v>
      </c>
      <c r="P564" t="s">
        <v>114</v>
      </c>
      <c r="Q564" t="s">
        <v>118</v>
      </c>
      <c r="R564" t="s">
        <v>118</v>
      </c>
      <c r="S564">
        <v>562</v>
      </c>
      <c r="T564">
        <v>563</v>
      </c>
    </row>
    <row r="565" spans="1:20" x14ac:dyDescent="0.2">
      <c r="A565">
        <v>1649</v>
      </c>
      <c r="B565" s="1">
        <v>45640</v>
      </c>
      <c r="C565" s="2">
        <v>0.64583333333333337</v>
      </c>
      <c r="D565" s="2">
        <v>0.6875</v>
      </c>
      <c r="E565" t="s">
        <v>25</v>
      </c>
      <c r="F565">
        <v>1</v>
      </c>
      <c r="G565">
        <v>4</v>
      </c>
      <c r="H565">
        <v>6</v>
      </c>
      <c r="I565" t="s">
        <v>41</v>
      </c>
      <c r="J565" t="s">
        <v>23</v>
      </c>
      <c r="K565">
        <v>59.999999999999943</v>
      </c>
      <c r="L565">
        <v>1.5</v>
      </c>
      <c r="M565">
        <v>1</v>
      </c>
      <c r="N565" t="s">
        <v>77</v>
      </c>
      <c r="O565" t="s">
        <v>109</v>
      </c>
      <c r="P565" t="s">
        <v>114</v>
      </c>
      <c r="Q565" t="s">
        <v>118</v>
      </c>
      <c r="R565" t="s">
        <v>118</v>
      </c>
      <c r="S565">
        <v>563</v>
      </c>
      <c r="T565">
        <v>564</v>
      </c>
    </row>
    <row r="566" spans="1:20" x14ac:dyDescent="0.2">
      <c r="A566">
        <v>1715</v>
      </c>
      <c r="B566" s="1">
        <v>45337</v>
      </c>
      <c r="C566" s="2">
        <v>0.64583333333333337</v>
      </c>
      <c r="D566" s="2">
        <v>0.66666666666666663</v>
      </c>
      <c r="E566" t="s">
        <v>25</v>
      </c>
      <c r="F566">
        <v>1</v>
      </c>
      <c r="G566">
        <v>4</v>
      </c>
      <c r="H566">
        <v>4</v>
      </c>
      <c r="I566" t="s">
        <v>41</v>
      </c>
      <c r="J566" t="s">
        <v>18</v>
      </c>
      <c r="K566">
        <v>29.999999999999893</v>
      </c>
      <c r="L566">
        <v>1</v>
      </c>
      <c r="M566">
        <v>0</v>
      </c>
      <c r="N566" t="s">
        <v>75</v>
      </c>
      <c r="O566" t="s">
        <v>99</v>
      </c>
      <c r="P566" t="s">
        <v>114</v>
      </c>
      <c r="Q566" t="s">
        <v>118</v>
      </c>
      <c r="R566" t="s">
        <v>118</v>
      </c>
      <c r="S566">
        <v>564</v>
      </c>
      <c r="T566">
        <v>565</v>
      </c>
    </row>
    <row r="567" spans="1:20" x14ac:dyDescent="0.2">
      <c r="A567">
        <v>431</v>
      </c>
      <c r="B567" s="1">
        <v>45608</v>
      </c>
      <c r="C567" s="2">
        <v>0.64583333333333337</v>
      </c>
      <c r="D567" s="2">
        <v>0.72916666666666663</v>
      </c>
      <c r="E567" t="s">
        <v>25</v>
      </c>
      <c r="F567">
        <v>1</v>
      </c>
      <c r="G567">
        <v>4</v>
      </c>
      <c r="H567">
        <v>3</v>
      </c>
      <c r="I567" t="s">
        <v>27</v>
      </c>
      <c r="J567" t="s">
        <v>30</v>
      </c>
      <c r="K567">
        <v>119.99999999999989</v>
      </c>
      <c r="L567">
        <v>0.75</v>
      </c>
      <c r="M567">
        <v>0</v>
      </c>
      <c r="N567" t="s">
        <v>73</v>
      </c>
      <c r="O567" t="s">
        <v>108</v>
      </c>
      <c r="P567" t="s">
        <v>114</v>
      </c>
      <c r="Q567" t="s">
        <v>118</v>
      </c>
      <c r="R567" t="s">
        <v>124</v>
      </c>
      <c r="S567">
        <v>565</v>
      </c>
      <c r="T567">
        <v>566</v>
      </c>
    </row>
    <row r="568" spans="1:20" x14ac:dyDescent="0.2">
      <c r="A568">
        <v>448</v>
      </c>
      <c r="B568" s="1">
        <v>45440</v>
      </c>
      <c r="C568" s="2">
        <v>0.64583333333333337</v>
      </c>
      <c r="D568" s="2">
        <v>0.72916666666666663</v>
      </c>
      <c r="E568" t="s">
        <v>25</v>
      </c>
      <c r="F568">
        <v>1</v>
      </c>
      <c r="G568">
        <v>4</v>
      </c>
      <c r="H568">
        <v>7</v>
      </c>
      <c r="I568" t="s">
        <v>39</v>
      </c>
      <c r="J568" t="s">
        <v>23</v>
      </c>
      <c r="K568">
        <v>119.99999999999989</v>
      </c>
      <c r="L568">
        <v>1.75</v>
      </c>
      <c r="M568">
        <v>1</v>
      </c>
      <c r="N568" t="s">
        <v>73</v>
      </c>
      <c r="O568" t="s">
        <v>102</v>
      </c>
      <c r="P568" t="s">
        <v>114</v>
      </c>
      <c r="Q568" t="s">
        <v>118</v>
      </c>
      <c r="R568" t="s">
        <v>124</v>
      </c>
      <c r="S568">
        <v>566</v>
      </c>
      <c r="T568">
        <v>567</v>
      </c>
    </row>
    <row r="569" spans="1:20" x14ac:dyDescent="0.2">
      <c r="A569">
        <v>374</v>
      </c>
      <c r="B569" s="1">
        <v>45601</v>
      </c>
      <c r="C569" s="2">
        <v>0.64583333333333337</v>
      </c>
      <c r="D569" s="2">
        <v>0.6875</v>
      </c>
      <c r="E569" t="s">
        <v>25</v>
      </c>
      <c r="F569">
        <v>1</v>
      </c>
      <c r="G569">
        <v>4</v>
      </c>
      <c r="H569">
        <v>2</v>
      </c>
      <c r="I569" t="s">
        <v>13</v>
      </c>
      <c r="J569" t="s">
        <v>18</v>
      </c>
      <c r="K569">
        <v>59.999999999999943</v>
      </c>
      <c r="L569">
        <v>0.5</v>
      </c>
      <c r="M569">
        <v>0</v>
      </c>
      <c r="N569" t="s">
        <v>73</v>
      </c>
      <c r="O569" t="s">
        <v>108</v>
      </c>
      <c r="P569" t="s">
        <v>114</v>
      </c>
      <c r="Q569" t="s">
        <v>118</v>
      </c>
      <c r="R569" t="s">
        <v>118</v>
      </c>
      <c r="S569">
        <v>567</v>
      </c>
      <c r="T569">
        <v>568</v>
      </c>
    </row>
    <row r="570" spans="1:20" x14ac:dyDescent="0.2">
      <c r="A570">
        <v>847</v>
      </c>
      <c r="B570" s="1">
        <v>45488</v>
      </c>
      <c r="C570" s="2">
        <v>0.64583333333333337</v>
      </c>
      <c r="D570" s="2">
        <v>0.6875</v>
      </c>
      <c r="E570" t="s">
        <v>25</v>
      </c>
      <c r="F570">
        <v>1</v>
      </c>
      <c r="G570">
        <v>4</v>
      </c>
      <c r="H570">
        <v>3</v>
      </c>
      <c r="I570" t="s">
        <v>39</v>
      </c>
      <c r="J570" t="s">
        <v>40</v>
      </c>
      <c r="K570">
        <v>59.999999999999943</v>
      </c>
      <c r="L570">
        <v>0.75</v>
      </c>
      <c r="M570">
        <v>0</v>
      </c>
      <c r="N570" t="s">
        <v>72</v>
      </c>
      <c r="O570" t="s">
        <v>104</v>
      </c>
      <c r="P570" t="s">
        <v>114</v>
      </c>
      <c r="Q570" t="s">
        <v>118</v>
      </c>
      <c r="R570" t="s">
        <v>118</v>
      </c>
      <c r="S570">
        <v>568</v>
      </c>
      <c r="T570">
        <v>569</v>
      </c>
    </row>
    <row r="571" spans="1:20" x14ac:dyDescent="0.2">
      <c r="A571">
        <v>744</v>
      </c>
      <c r="B571" s="1">
        <v>45393</v>
      </c>
      <c r="C571" s="2">
        <v>0.64583333333333337</v>
      </c>
      <c r="D571" s="2">
        <v>0.72916666666666663</v>
      </c>
      <c r="E571" t="s">
        <v>25</v>
      </c>
      <c r="F571">
        <v>1</v>
      </c>
      <c r="G571">
        <v>4</v>
      </c>
      <c r="H571">
        <v>1</v>
      </c>
      <c r="I571" t="s">
        <v>27</v>
      </c>
      <c r="J571" t="s">
        <v>40</v>
      </c>
      <c r="K571">
        <v>119.99999999999989</v>
      </c>
      <c r="L571">
        <v>0.25</v>
      </c>
      <c r="M571">
        <v>0</v>
      </c>
      <c r="N571" t="s">
        <v>75</v>
      </c>
      <c r="O571" t="s">
        <v>101</v>
      </c>
      <c r="P571" t="s">
        <v>114</v>
      </c>
      <c r="Q571" t="s">
        <v>118</v>
      </c>
      <c r="R571" t="s">
        <v>124</v>
      </c>
      <c r="S571">
        <v>569</v>
      </c>
      <c r="T571">
        <v>570</v>
      </c>
    </row>
    <row r="572" spans="1:20" x14ac:dyDescent="0.2">
      <c r="A572">
        <v>1961</v>
      </c>
      <c r="B572" s="1">
        <v>45402</v>
      </c>
      <c r="C572" s="2">
        <v>0.64583333333333337</v>
      </c>
      <c r="D572" s="2">
        <v>0.72916666666666663</v>
      </c>
      <c r="E572" t="s">
        <v>25</v>
      </c>
      <c r="F572">
        <v>1</v>
      </c>
      <c r="G572">
        <v>4</v>
      </c>
      <c r="H572">
        <v>2</v>
      </c>
      <c r="I572" t="s">
        <v>22</v>
      </c>
      <c r="J572" t="s">
        <v>14</v>
      </c>
      <c r="K572">
        <v>119.99999999999989</v>
      </c>
      <c r="L572">
        <v>0.5</v>
      </c>
      <c r="M572">
        <v>0</v>
      </c>
      <c r="N572" t="s">
        <v>77</v>
      </c>
      <c r="O572" t="s">
        <v>101</v>
      </c>
      <c r="P572" t="s">
        <v>114</v>
      </c>
      <c r="Q572" t="s">
        <v>118</v>
      </c>
      <c r="R572" t="s">
        <v>124</v>
      </c>
      <c r="S572">
        <v>570</v>
      </c>
      <c r="T572">
        <v>571</v>
      </c>
    </row>
    <row r="573" spans="1:20" x14ac:dyDescent="0.2">
      <c r="A573">
        <v>856</v>
      </c>
      <c r="B573" s="1">
        <v>45363</v>
      </c>
      <c r="C573" s="2">
        <v>0.64583333333333337</v>
      </c>
      <c r="D573" s="2">
        <v>0.66666666666666663</v>
      </c>
      <c r="E573" t="s">
        <v>25</v>
      </c>
      <c r="F573">
        <v>1</v>
      </c>
      <c r="G573">
        <v>4</v>
      </c>
      <c r="H573">
        <v>2</v>
      </c>
      <c r="I573" t="s">
        <v>13</v>
      </c>
      <c r="J573" t="s">
        <v>40</v>
      </c>
      <c r="K573">
        <v>29.999999999999893</v>
      </c>
      <c r="L573">
        <v>0.5</v>
      </c>
      <c r="M573">
        <v>0</v>
      </c>
      <c r="N573" t="s">
        <v>73</v>
      </c>
      <c r="O573" t="s">
        <v>100</v>
      </c>
      <c r="P573" t="s">
        <v>114</v>
      </c>
      <c r="Q573" t="s">
        <v>118</v>
      </c>
      <c r="R573" t="s">
        <v>118</v>
      </c>
      <c r="S573">
        <v>571</v>
      </c>
      <c r="T573">
        <v>572</v>
      </c>
    </row>
    <row r="574" spans="1:20" x14ac:dyDescent="0.2">
      <c r="A574">
        <v>2034</v>
      </c>
      <c r="B574" s="1">
        <v>45386</v>
      </c>
      <c r="C574" s="2">
        <v>0.64583333333333337</v>
      </c>
      <c r="D574" s="2">
        <v>0.66666666666666663</v>
      </c>
      <c r="E574" t="s">
        <v>25</v>
      </c>
      <c r="F574">
        <v>1</v>
      </c>
      <c r="G574">
        <v>4</v>
      </c>
      <c r="H574">
        <v>2</v>
      </c>
      <c r="I574" t="s">
        <v>22</v>
      </c>
      <c r="J574" t="s">
        <v>14</v>
      </c>
      <c r="K574">
        <v>29.999999999999893</v>
      </c>
      <c r="L574">
        <v>0.5</v>
      </c>
      <c r="M574">
        <v>0</v>
      </c>
      <c r="N574" t="s">
        <v>75</v>
      </c>
      <c r="O574" t="s">
        <v>101</v>
      </c>
      <c r="P574" t="s">
        <v>114</v>
      </c>
      <c r="Q574" t="s">
        <v>118</v>
      </c>
      <c r="R574" t="s">
        <v>118</v>
      </c>
      <c r="S574">
        <v>572</v>
      </c>
      <c r="T574">
        <v>573</v>
      </c>
    </row>
    <row r="575" spans="1:20" x14ac:dyDescent="0.2">
      <c r="A575">
        <v>2494</v>
      </c>
      <c r="B575" s="1">
        <v>45651</v>
      </c>
      <c r="C575" s="2">
        <v>0.64583333333333337</v>
      </c>
      <c r="D575" s="2">
        <v>0.70833333333333337</v>
      </c>
      <c r="E575" t="s">
        <v>25</v>
      </c>
      <c r="F575">
        <v>1</v>
      </c>
      <c r="G575">
        <v>4</v>
      </c>
      <c r="H575">
        <v>6</v>
      </c>
      <c r="I575" t="s">
        <v>41</v>
      </c>
      <c r="J575" t="s">
        <v>40</v>
      </c>
      <c r="K575">
        <v>90</v>
      </c>
      <c r="L575">
        <v>1.5</v>
      </c>
      <c r="M575">
        <v>1</v>
      </c>
      <c r="N575" t="s">
        <v>74</v>
      </c>
      <c r="O575" t="s">
        <v>109</v>
      </c>
      <c r="P575" t="s">
        <v>114</v>
      </c>
      <c r="Q575" t="s">
        <v>118</v>
      </c>
      <c r="R575" t="s">
        <v>118</v>
      </c>
      <c r="S575">
        <v>573</v>
      </c>
      <c r="T575">
        <v>574</v>
      </c>
    </row>
    <row r="576" spans="1:20" x14ac:dyDescent="0.2">
      <c r="A576">
        <v>604</v>
      </c>
      <c r="B576" s="1">
        <v>45348</v>
      </c>
      <c r="C576" s="2">
        <v>0.625</v>
      </c>
      <c r="D576" s="2">
        <v>0.64583333333333337</v>
      </c>
      <c r="E576" t="s">
        <v>25</v>
      </c>
      <c r="F576">
        <v>1</v>
      </c>
      <c r="G576">
        <v>4</v>
      </c>
      <c r="H576">
        <v>1</v>
      </c>
      <c r="I576" t="s">
        <v>39</v>
      </c>
      <c r="J576" t="s">
        <v>40</v>
      </c>
      <c r="K576">
        <v>30.000000000000053</v>
      </c>
      <c r="L576">
        <v>0.25</v>
      </c>
      <c r="M576">
        <v>0</v>
      </c>
      <c r="N576" t="s">
        <v>72</v>
      </c>
      <c r="O576" t="s">
        <v>99</v>
      </c>
      <c r="P576" t="s">
        <v>114</v>
      </c>
      <c r="Q576" t="s">
        <v>118</v>
      </c>
      <c r="R576" t="s">
        <v>118</v>
      </c>
      <c r="S576">
        <v>574</v>
      </c>
      <c r="T576">
        <v>575</v>
      </c>
    </row>
    <row r="577" spans="1:20" x14ac:dyDescent="0.2">
      <c r="A577">
        <v>275</v>
      </c>
      <c r="B577" s="1">
        <v>45319</v>
      </c>
      <c r="C577" s="2">
        <v>0.625</v>
      </c>
      <c r="D577" s="2">
        <v>0.66666666666666663</v>
      </c>
      <c r="E577" t="s">
        <v>25</v>
      </c>
      <c r="F577">
        <v>1</v>
      </c>
      <c r="G577">
        <v>4</v>
      </c>
      <c r="H577">
        <v>4</v>
      </c>
      <c r="I577" t="s">
        <v>13</v>
      </c>
      <c r="J577" t="s">
        <v>40</v>
      </c>
      <c r="K577">
        <v>59.999999999999943</v>
      </c>
      <c r="L577">
        <v>1</v>
      </c>
      <c r="M577">
        <v>0</v>
      </c>
      <c r="N577" t="s">
        <v>71</v>
      </c>
      <c r="O577" t="s">
        <v>98</v>
      </c>
      <c r="P577" t="s">
        <v>114</v>
      </c>
      <c r="Q577" t="s">
        <v>118</v>
      </c>
      <c r="R577" t="s">
        <v>118</v>
      </c>
      <c r="S577">
        <v>575</v>
      </c>
      <c r="T577">
        <v>576</v>
      </c>
    </row>
    <row r="578" spans="1:20" x14ac:dyDescent="0.2">
      <c r="A578">
        <v>2670</v>
      </c>
      <c r="B578" s="1">
        <v>45464</v>
      </c>
      <c r="C578" s="2">
        <v>0.625</v>
      </c>
      <c r="D578" s="2">
        <v>0.70833333333333337</v>
      </c>
      <c r="E578" t="s">
        <v>25</v>
      </c>
      <c r="F578">
        <v>1</v>
      </c>
      <c r="G578">
        <v>4</v>
      </c>
      <c r="H578">
        <v>6</v>
      </c>
      <c r="I578" t="s">
        <v>39</v>
      </c>
      <c r="J578" t="s">
        <v>14</v>
      </c>
      <c r="K578">
        <v>120.00000000000006</v>
      </c>
      <c r="L578">
        <v>1.5</v>
      </c>
      <c r="M578">
        <v>1</v>
      </c>
      <c r="N578" t="s">
        <v>76</v>
      </c>
      <c r="O578" t="s">
        <v>103</v>
      </c>
      <c r="P578" t="s">
        <v>114</v>
      </c>
      <c r="Q578" t="s">
        <v>118</v>
      </c>
      <c r="R578" t="s">
        <v>124</v>
      </c>
      <c r="S578">
        <v>576</v>
      </c>
      <c r="T578">
        <v>577</v>
      </c>
    </row>
    <row r="579" spans="1:20" x14ac:dyDescent="0.2">
      <c r="A579">
        <v>173</v>
      </c>
      <c r="B579" s="1">
        <v>45639</v>
      </c>
      <c r="C579" s="2">
        <v>0.625</v>
      </c>
      <c r="D579" s="2">
        <v>0.6875</v>
      </c>
      <c r="E579" t="s">
        <v>25</v>
      </c>
      <c r="F579">
        <v>1</v>
      </c>
      <c r="G579">
        <v>4</v>
      </c>
      <c r="H579">
        <v>5</v>
      </c>
      <c r="I579" t="s">
        <v>13</v>
      </c>
      <c r="J579" t="s">
        <v>23</v>
      </c>
      <c r="K579">
        <v>90</v>
      </c>
      <c r="L579">
        <v>1.25</v>
      </c>
      <c r="M579">
        <v>1</v>
      </c>
      <c r="N579" t="s">
        <v>76</v>
      </c>
      <c r="O579" t="s">
        <v>109</v>
      </c>
      <c r="P579" t="s">
        <v>114</v>
      </c>
      <c r="Q579" t="s">
        <v>118</v>
      </c>
      <c r="R579" t="s">
        <v>118</v>
      </c>
      <c r="S579">
        <v>577</v>
      </c>
      <c r="T579">
        <v>578</v>
      </c>
    </row>
    <row r="580" spans="1:20" x14ac:dyDescent="0.2">
      <c r="A580">
        <v>138</v>
      </c>
      <c r="B580" s="1">
        <v>45478</v>
      </c>
      <c r="C580" s="2">
        <v>0.625</v>
      </c>
      <c r="D580" s="2">
        <v>0.70833333333333337</v>
      </c>
      <c r="E580" t="s">
        <v>25</v>
      </c>
      <c r="F580">
        <v>1</v>
      </c>
      <c r="G580">
        <v>4</v>
      </c>
      <c r="H580">
        <v>6</v>
      </c>
      <c r="I580" t="s">
        <v>17</v>
      </c>
      <c r="J580" t="s">
        <v>18</v>
      </c>
      <c r="K580">
        <v>120.00000000000006</v>
      </c>
      <c r="L580">
        <v>1.5</v>
      </c>
      <c r="M580">
        <v>1</v>
      </c>
      <c r="N580" t="s">
        <v>76</v>
      </c>
      <c r="O580" t="s">
        <v>104</v>
      </c>
      <c r="P580" t="s">
        <v>114</v>
      </c>
      <c r="Q580" t="s">
        <v>118</v>
      </c>
      <c r="R580" t="s">
        <v>124</v>
      </c>
      <c r="S580">
        <v>578</v>
      </c>
      <c r="T580">
        <v>579</v>
      </c>
    </row>
    <row r="581" spans="1:20" x14ac:dyDescent="0.2">
      <c r="A581">
        <v>2764</v>
      </c>
      <c r="B581" s="1">
        <v>45394</v>
      </c>
      <c r="C581" s="2">
        <v>0.625</v>
      </c>
      <c r="D581" s="2">
        <v>0.70833333333333337</v>
      </c>
      <c r="E581" t="s">
        <v>25</v>
      </c>
      <c r="F581">
        <v>1</v>
      </c>
      <c r="G581">
        <v>4</v>
      </c>
      <c r="H581">
        <v>7</v>
      </c>
      <c r="I581" t="s">
        <v>39</v>
      </c>
      <c r="J581" t="s">
        <v>18</v>
      </c>
      <c r="K581">
        <v>120.00000000000006</v>
      </c>
      <c r="L581">
        <v>1.75</v>
      </c>
      <c r="M581">
        <v>1</v>
      </c>
      <c r="N581" t="s">
        <v>76</v>
      </c>
      <c r="O581" t="s">
        <v>101</v>
      </c>
      <c r="P581" t="s">
        <v>114</v>
      </c>
      <c r="Q581" t="s">
        <v>118</v>
      </c>
      <c r="R581" t="s">
        <v>124</v>
      </c>
      <c r="S581">
        <v>579</v>
      </c>
      <c r="T581">
        <v>580</v>
      </c>
    </row>
    <row r="582" spans="1:20" x14ac:dyDescent="0.2">
      <c r="A582">
        <v>2986</v>
      </c>
      <c r="B582" s="1">
        <v>45367</v>
      </c>
      <c r="C582" s="2">
        <v>0.625</v>
      </c>
      <c r="D582" s="2">
        <v>0.70833333333333337</v>
      </c>
      <c r="E582" t="s">
        <v>25</v>
      </c>
      <c r="F582">
        <v>1</v>
      </c>
      <c r="G582">
        <v>4</v>
      </c>
      <c r="H582">
        <v>6</v>
      </c>
      <c r="I582" t="s">
        <v>13</v>
      </c>
      <c r="J582" t="s">
        <v>14</v>
      </c>
      <c r="K582">
        <v>120.00000000000006</v>
      </c>
      <c r="L582">
        <v>1.5</v>
      </c>
      <c r="M582">
        <v>1</v>
      </c>
      <c r="N582" t="s">
        <v>77</v>
      </c>
      <c r="O582" t="s">
        <v>100</v>
      </c>
      <c r="P582" t="s">
        <v>114</v>
      </c>
      <c r="Q582" t="s">
        <v>118</v>
      </c>
      <c r="R582" t="s">
        <v>124</v>
      </c>
      <c r="S582">
        <v>580</v>
      </c>
      <c r="T582">
        <v>581</v>
      </c>
    </row>
    <row r="583" spans="1:20" x14ac:dyDescent="0.2">
      <c r="A583">
        <v>486</v>
      </c>
      <c r="B583" s="1">
        <v>45344</v>
      </c>
      <c r="C583" s="2">
        <v>0.625</v>
      </c>
      <c r="D583" s="2">
        <v>0.6875</v>
      </c>
      <c r="E583" t="s">
        <v>25</v>
      </c>
      <c r="F583">
        <v>1</v>
      </c>
      <c r="G583">
        <v>4</v>
      </c>
      <c r="H583">
        <v>7</v>
      </c>
      <c r="I583" t="s">
        <v>22</v>
      </c>
      <c r="J583" t="s">
        <v>40</v>
      </c>
      <c r="K583">
        <v>90</v>
      </c>
      <c r="L583">
        <v>1.75</v>
      </c>
      <c r="M583">
        <v>1</v>
      </c>
      <c r="N583" t="s">
        <v>75</v>
      </c>
      <c r="O583" t="s">
        <v>99</v>
      </c>
      <c r="P583" t="s">
        <v>114</v>
      </c>
      <c r="Q583" t="s">
        <v>118</v>
      </c>
      <c r="R583" t="s">
        <v>118</v>
      </c>
      <c r="S583">
        <v>581</v>
      </c>
      <c r="T583">
        <v>582</v>
      </c>
    </row>
    <row r="584" spans="1:20" x14ac:dyDescent="0.2">
      <c r="A584">
        <v>539</v>
      </c>
      <c r="B584" s="1">
        <v>45427</v>
      </c>
      <c r="C584" s="2">
        <v>0.625</v>
      </c>
      <c r="D584" s="2">
        <v>0.66666666666666663</v>
      </c>
      <c r="E584" t="s">
        <v>25</v>
      </c>
      <c r="F584">
        <v>1</v>
      </c>
      <c r="G584">
        <v>4</v>
      </c>
      <c r="H584">
        <v>5</v>
      </c>
      <c r="I584" t="s">
        <v>17</v>
      </c>
      <c r="J584" t="s">
        <v>30</v>
      </c>
      <c r="K584">
        <v>59.999999999999943</v>
      </c>
      <c r="L584">
        <v>1.25</v>
      </c>
      <c r="M584">
        <v>1</v>
      </c>
      <c r="N584" t="s">
        <v>74</v>
      </c>
      <c r="O584" t="s">
        <v>102</v>
      </c>
      <c r="P584" t="s">
        <v>114</v>
      </c>
      <c r="Q584" t="s">
        <v>118</v>
      </c>
      <c r="R584" t="s">
        <v>118</v>
      </c>
      <c r="S584">
        <v>582</v>
      </c>
      <c r="T584">
        <v>583</v>
      </c>
    </row>
    <row r="585" spans="1:20" x14ac:dyDescent="0.2">
      <c r="A585">
        <v>2214</v>
      </c>
      <c r="B585" s="1">
        <v>45582</v>
      </c>
      <c r="C585" s="2">
        <v>0.625</v>
      </c>
      <c r="D585" s="2">
        <v>0.64583333333333337</v>
      </c>
      <c r="E585" t="s">
        <v>25</v>
      </c>
      <c r="F585">
        <v>1</v>
      </c>
      <c r="G585">
        <v>4</v>
      </c>
      <c r="H585">
        <v>4</v>
      </c>
      <c r="I585" t="s">
        <v>22</v>
      </c>
      <c r="J585" t="s">
        <v>40</v>
      </c>
      <c r="K585">
        <v>30.000000000000053</v>
      </c>
      <c r="L585">
        <v>1</v>
      </c>
      <c r="M585">
        <v>0</v>
      </c>
      <c r="N585" t="s">
        <v>75</v>
      </c>
      <c r="O585" t="s">
        <v>107</v>
      </c>
      <c r="P585" t="s">
        <v>114</v>
      </c>
      <c r="Q585" t="s">
        <v>118</v>
      </c>
      <c r="R585" t="s">
        <v>118</v>
      </c>
      <c r="S585">
        <v>583</v>
      </c>
      <c r="T585">
        <v>584</v>
      </c>
    </row>
    <row r="586" spans="1:20" x14ac:dyDescent="0.2">
      <c r="A586">
        <v>1642</v>
      </c>
      <c r="B586" s="1">
        <v>45377</v>
      </c>
      <c r="C586" s="2">
        <v>0.625</v>
      </c>
      <c r="D586" s="2">
        <v>0.6875</v>
      </c>
      <c r="E586" t="s">
        <v>25</v>
      </c>
      <c r="F586">
        <v>1</v>
      </c>
      <c r="G586">
        <v>4</v>
      </c>
      <c r="H586">
        <v>3</v>
      </c>
      <c r="I586" t="s">
        <v>17</v>
      </c>
      <c r="J586" t="s">
        <v>23</v>
      </c>
      <c r="K586">
        <v>90</v>
      </c>
      <c r="L586">
        <v>0.75</v>
      </c>
      <c r="M586">
        <v>0</v>
      </c>
      <c r="N586" t="s">
        <v>73</v>
      </c>
      <c r="O586" t="s">
        <v>100</v>
      </c>
      <c r="P586" t="s">
        <v>114</v>
      </c>
      <c r="Q586" t="s">
        <v>118</v>
      </c>
      <c r="R586" t="s">
        <v>118</v>
      </c>
      <c r="S586">
        <v>584</v>
      </c>
      <c r="T586">
        <v>585</v>
      </c>
    </row>
    <row r="587" spans="1:20" x14ac:dyDescent="0.2">
      <c r="A587">
        <v>2115</v>
      </c>
      <c r="B587" s="1">
        <v>45365</v>
      </c>
      <c r="C587" s="2">
        <v>0.625</v>
      </c>
      <c r="D587" s="2">
        <v>0.70833333333333337</v>
      </c>
      <c r="E587" t="s">
        <v>25</v>
      </c>
      <c r="F587">
        <v>1</v>
      </c>
      <c r="G587">
        <v>4</v>
      </c>
      <c r="H587">
        <v>6</v>
      </c>
      <c r="I587" t="s">
        <v>13</v>
      </c>
      <c r="J587" t="s">
        <v>28</v>
      </c>
      <c r="K587">
        <v>120.00000000000006</v>
      </c>
      <c r="L587">
        <v>1.5</v>
      </c>
      <c r="M587">
        <v>1</v>
      </c>
      <c r="N587" t="s">
        <v>75</v>
      </c>
      <c r="O587" t="s">
        <v>100</v>
      </c>
      <c r="P587" t="s">
        <v>114</v>
      </c>
      <c r="Q587" t="s">
        <v>118</v>
      </c>
      <c r="R587" t="s">
        <v>124</v>
      </c>
      <c r="S587">
        <v>585</v>
      </c>
      <c r="T587">
        <v>586</v>
      </c>
    </row>
    <row r="588" spans="1:20" x14ac:dyDescent="0.2">
      <c r="A588">
        <v>670</v>
      </c>
      <c r="B588" s="1">
        <v>45619</v>
      </c>
      <c r="C588" s="2">
        <v>0.625</v>
      </c>
      <c r="D588" s="2">
        <v>0.64583333333333337</v>
      </c>
      <c r="E588" t="s">
        <v>25</v>
      </c>
      <c r="F588">
        <v>1</v>
      </c>
      <c r="G588">
        <v>4</v>
      </c>
      <c r="H588">
        <v>5</v>
      </c>
      <c r="I588" t="s">
        <v>39</v>
      </c>
      <c r="J588" t="s">
        <v>14</v>
      </c>
      <c r="K588">
        <v>30.000000000000053</v>
      </c>
      <c r="L588">
        <v>1.25</v>
      </c>
      <c r="M588">
        <v>1</v>
      </c>
      <c r="N588" t="s">
        <v>77</v>
      </c>
      <c r="O588" t="s">
        <v>108</v>
      </c>
      <c r="P588" t="s">
        <v>114</v>
      </c>
      <c r="Q588" t="s">
        <v>118</v>
      </c>
      <c r="R588" t="s">
        <v>118</v>
      </c>
      <c r="S588">
        <v>586</v>
      </c>
      <c r="T588">
        <v>587</v>
      </c>
    </row>
    <row r="589" spans="1:20" x14ac:dyDescent="0.2">
      <c r="A589">
        <v>1127</v>
      </c>
      <c r="B589" s="1">
        <v>45496</v>
      </c>
      <c r="C589" s="2">
        <v>0.625</v>
      </c>
      <c r="D589" s="2">
        <v>0.70833333333333337</v>
      </c>
      <c r="E589" t="s">
        <v>25</v>
      </c>
      <c r="F589">
        <v>1</v>
      </c>
      <c r="G589">
        <v>4</v>
      </c>
      <c r="H589">
        <v>2</v>
      </c>
      <c r="I589" t="s">
        <v>27</v>
      </c>
      <c r="J589" t="s">
        <v>28</v>
      </c>
      <c r="K589">
        <v>120.00000000000006</v>
      </c>
      <c r="L589">
        <v>0.5</v>
      </c>
      <c r="M589">
        <v>0</v>
      </c>
      <c r="N589" t="s">
        <v>73</v>
      </c>
      <c r="O589" t="s">
        <v>104</v>
      </c>
      <c r="P589" t="s">
        <v>114</v>
      </c>
      <c r="Q589" t="s">
        <v>118</v>
      </c>
      <c r="R589" t="s">
        <v>124</v>
      </c>
      <c r="S589">
        <v>587</v>
      </c>
      <c r="T589">
        <v>588</v>
      </c>
    </row>
    <row r="590" spans="1:20" x14ac:dyDescent="0.2">
      <c r="A590">
        <v>2085</v>
      </c>
      <c r="B590" s="1">
        <v>45606</v>
      </c>
      <c r="C590" s="2">
        <v>0.625</v>
      </c>
      <c r="D590" s="2">
        <v>0.64583333333333337</v>
      </c>
      <c r="E590" t="s">
        <v>25</v>
      </c>
      <c r="F590">
        <v>1</v>
      </c>
      <c r="G590">
        <v>4</v>
      </c>
      <c r="H590">
        <v>2</v>
      </c>
      <c r="I590" t="s">
        <v>27</v>
      </c>
      <c r="J590" t="s">
        <v>30</v>
      </c>
      <c r="K590">
        <v>30.000000000000053</v>
      </c>
      <c r="L590">
        <v>0.5</v>
      </c>
      <c r="M590">
        <v>0</v>
      </c>
      <c r="N590" t="s">
        <v>71</v>
      </c>
      <c r="O590" t="s">
        <v>108</v>
      </c>
      <c r="P590" t="s">
        <v>114</v>
      </c>
      <c r="Q590" t="s">
        <v>118</v>
      </c>
      <c r="R590" t="s">
        <v>118</v>
      </c>
      <c r="S590">
        <v>588</v>
      </c>
      <c r="T590">
        <v>589</v>
      </c>
    </row>
    <row r="591" spans="1:20" x14ac:dyDescent="0.2">
      <c r="A591">
        <v>209</v>
      </c>
      <c r="B591" s="1">
        <v>45542</v>
      </c>
      <c r="C591" s="2">
        <v>0.625</v>
      </c>
      <c r="D591" s="2">
        <v>0.6875</v>
      </c>
      <c r="E591" t="s">
        <v>25</v>
      </c>
      <c r="F591">
        <v>1</v>
      </c>
      <c r="G591">
        <v>4</v>
      </c>
      <c r="H591">
        <v>4</v>
      </c>
      <c r="I591" t="s">
        <v>27</v>
      </c>
      <c r="J591" t="s">
        <v>40</v>
      </c>
      <c r="K591">
        <v>90</v>
      </c>
      <c r="L591">
        <v>1</v>
      </c>
      <c r="M591">
        <v>0</v>
      </c>
      <c r="N591" t="s">
        <v>77</v>
      </c>
      <c r="O591" t="s">
        <v>106</v>
      </c>
      <c r="P591" t="s">
        <v>114</v>
      </c>
      <c r="Q591" t="s">
        <v>118</v>
      </c>
      <c r="R591" t="s">
        <v>118</v>
      </c>
      <c r="S591">
        <v>589</v>
      </c>
      <c r="T591">
        <v>590</v>
      </c>
    </row>
    <row r="592" spans="1:20" x14ac:dyDescent="0.2">
      <c r="A592">
        <v>2691</v>
      </c>
      <c r="B592" s="1">
        <v>45349</v>
      </c>
      <c r="C592" s="2">
        <v>0.625</v>
      </c>
      <c r="D592" s="2">
        <v>0.70833333333333337</v>
      </c>
      <c r="E592" t="s">
        <v>25</v>
      </c>
      <c r="F592">
        <v>1</v>
      </c>
      <c r="G592">
        <v>4</v>
      </c>
      <c r="H592">
        <v>3</v>
      </c>
      <c r="I592" t="s">
        <v>41</v>
      </c>
      <c r="J592" t="s">
        <v>28</v>
      </c>
      <c r="K592">
        <v>120.00000000000006</v>
      </c>
      <c r="L592">
        <v>0.75</v>
      </c>
      <c r="M592">
        <v>0</v>
      </c>
      <c r="N592" t="s">
        <v>73</v>
      </c>
      <c r="O592" t="s">
        <v>99</v>
      </c>
      <c r="P592" t="s">
        <v>114</v>
      </c>
      <c r="Q592" t="s">
        <v>118</v>
      </c>
      <c r="R592" t="s">
        <v>124</v>
      </c>
      <c r="S592">
        <v>590</v>
      </c>
      <c r="T592">
        <v>591</v>
      </c>
    </row>
    <row r="593" spans="1:20" x14ac:dyDescent="0.2">
      <c r="A593">
        <v>1685</v>
      </c>
      <c r="B593" s="1">
        <v>45589</v>
      </c>
      <c r="C593" s="2">
        <v>0.625</v>
      </c>
      <c r="D593" s="2">
        <v>0.64583333333333337</v>
      </c>
      <c r="E593" t="s">
        <v>25</v>
      </c>
      <c r="F593">
        <v>1</v>
      </c>
      <c r="G593">
        <v>4</v>
      </c>
      <c r="H593">
        <v>4</v>
      </c>
      <c r="I593" t="s">
        <v>17</v>
      </c>
      <c r="J593" t="s">
        <v>23</v>
      </c>
      <c r="K593">
        <v>30.000000000000053</v>
      </c>
      <c r="L593">
        <v>1</v>
      </c>
      <c r="M593">
        <v>0</v>
      </c>
      <c r="N593" t="s">
        <v>75</v>
      </c>
      <c r="O593" t="s">
        <v>107</v>
      </c>
      <c r="P593" t="s">
        <v>114</v>
      </c>
      <c r="Q593" t="s">
        <v>118</v>
      </c>
      <c r="R593" t="s">
        <v>118</v>
      </c>
      <c r="S593">
        <v>591</v>
      </c>
      <c r="T593">
        <v>592</v>
      </c>
    </row>
    <row r="594" spans="1:20" x14ac:dyDescent="0.2">
      <c r="A594">
        <v>34</v>
      </c>
      <c r="B594" s="1">
        <v>45510</v>
      </c>
      <c r="C594" s="2">
        <v>0.625</v>
      </c>
      <c r="D594" s="2">
        <v>0.66666666666666663</v>
      </c>
      <c r="E594" t="s">
        <v>25</v>
      </c>
      <c r="F594">
        <v>1</v>
      </c>
      <c r="G594">
        <v>4</v>
      </c>
      <c r="H594">
        <v>4</v>
      </c>
      <c r="I594" t="s">
        <v>13</v>
      </c>
      <c r="J594" t="s">
        <v>23</v>
      </c>
      <c r="K594">
        <v>59.999999999999943</v>
      </c>
      <c r="L594">
        <v>1</v>
      </c>
      <c r="M594">
        <v>0</v>
      </c>
      <c r="N594" t="s">
        <v>73</v>
      </c>
      <c r="O594" t="s">
        <v>105</v>
      </c>
      <c r="P594" t="s">
        <v>114</v>
      </c>
      <c r="Q594" t="s">
        <v>118</v>
      </c>
      <c r="R594" t="s">
        <v>118</v>
      </c>
      <c r="S594">
        <v>592</v>
      </c>
      <c r="T594">
        <v>593</v>
      </c>
    </row>
    <row r="595" spans="1:20" x14ac:dyDescent="0.2">
      <c r="A595">
        <v>449</v>
      </c>
      <c r="B595" s="1">
        <v>45555</v>
      </c>
      <c r="C595" s="2">
        <v>0.625</v>
      </c>
      <c r="D595" s="2">
        <v>0.6875</v>
      </c>
      <c r="E595" t="s">
        <v>25</v>
      </c>
      <c r="F595">
        <v>1</v>
      </c>
      <c r="G595">
        <v>4</v>
      </c>
      <c r="H595">
        <v>2</v>
      </c>
      <c r="I595" t="s">
        <v>41</v>
      </c>
      <c r="J595" t="s">
        <v>30</v>
      </c>
      <c r="K595">
        <v>90</v>
      </c>
      <c r="L595">
        <v>0.5</v>
      </c>
      <c r="M595">
        <v>0</v>
      </c>
      <c r="N595" t="s">
        <v>76</v>
      </c>
      <c r="O595" t="s">
        <v>106</v>
      </c>
      <c r="P595" t="s">
        <v>114</v>
      </c>
      <c r="Q595" t="s">
        <v>118</v>
      </c>
      <c r="R595" t="s">
        <v>118</v>
      </c>
      <c r="S595">
        <v>593</v>
      </c>
      <c r="T595">
        <v>594</v>
      </c>
    </row>
    <row r="596" spans="1:20" x14ac:dyDescent="0.2">
      <c r="A596">
        <v>515</v>
      </c>
      <c r="B596" s="1">
        <v>45589</v>
      </c>
      <c r="C596" s="2">
        <v>0.625</v>
      </c>
      <c r="D596" s="2">
        <v>0.70833333333333337</v>
      </c>
      <c r="E596" t="s">
        <v>25</v>
      </c>
      <c r="F596">
        <v>1</v>
      </c>
      <c r="G596">
        <v>4</v>
      </c>
      <c r="H596">
        <v>1</v>
      </c>
      <c r="I596" t="s">
        <v>39</v>
      </c>
      <c r="J596" t="s">
        <v>18</v>
      </c>
      <c r="K596">
        <v>120.00000000000006</v>
      </c>
      <c r="L596">
        <v>0.25</v>
      </c>
      <c r="M596">
        <v>0</v>
      </c>
      <c r="N596" t="s">
        <v>75</v>
      </c>
      <c r="O596" t="s">
        <v>107</v>
      </c>
      <c r="P596" t="s">
        <v>114</v>
      </c>
      <c r="Q596" t="s">
        <v>118</v>
      </c>
      <c r="R596" t="s">
        <v>124</v>
      </c>
      <c r="S596">
        <v>594</v>
      </c>
      <c r="T596">
        <v>595</v>
      </c>
    </row>
    <row r="597" spans="1:20" x14ac:dyDescent="0.2">
      <c r="A597">
        <v>1046</v>
      </c>
      <c r="B597" s="1">
        <v>45317</v>
      </c>
      <c r="C597" s="2">
        <v>0.625</v>
      </c>
      <c r="D597" s="2">
        <v>0.66666666666666663</v>
      </c>
      <c r="E597" t="s">
        <v>25</v>
      </c>
      <c r="F597">
        <v>1</v>
      </c>
      <c r="G597">
        <v>4</v>
      </c>
      <c r="H597">
        <v>4</v>
      </c>
      <c r="I597" t="s">
        <v>42</v>
      </c>
      <c r="J597" t="s">
        <v>40</v>
      </c>
      <c r="K597">
        <v>59.999999999999943</v>
      </c>
      <c r="L597">
        <v>1</v>
      </c>
      <c r="M597">
        <v>0</v>
      </c>
      <c r="N597" t="s">
        <v>76</v>
      </c>
      <c r="O597" t="s">
        <v>98</v>
      </c>
      <c r="P597" t="s">
        <v>114</v>
      </c>
      <c r="Q597" t="s">
        <v>118</v>
      </c>
      <c r="R597" t="s">
        <v>118</v>
      </c>
      <c r="S597">
        <v>595</v>
      </c>
      <c r="T597">
        <v>596</v>
      </c>
    </row>
    <row r="598" spans="1:20" x14ac:dyDescent="0.2">
      <c r="A598">
        <v>2880</v>
      </c>
      <c r="B598" s="1">
        <v>45481</v>
      </c>
      <c r="C598" s="2">
        <v>0.625</v>
      </c>
      <c r="D598" s="2">
        <v>0.6875</v>
      </c>
      <c r="E598" t="s">
        <v>25</v>
      </c>
      <c r="F598">
        <v>1</v>
      </c>
      <c r="G598">
        <v>4</v>
      </c>
      <c r="H598">
        <v>1</v>
      </c>
      <c r="I598" t="s">
        <v>42</v>
      </c>
      <c r="J598" t="s">
        <v>23</v>
      </c>
      <c r="K598">
        <v>90</v>
      </c>
      <c r="L598">
        <v>0.25</v>
      </c>
      <c r="M598">
        <v>0</v>
      </c>
      <c r="N598" t="s">
        <v>72</v>
      </c>
      <c r="O598" t="s">
        <v>104</v>
      </c>
      <c r="P598" t="s">
        <v>114</v>
      </c>
      <c r="Q598" t="s">
        <v>118</v>
      </c>
      <c r="R598" t="s">
        <v>118</v>
      </c>
      <c r="S598">
        <v>596</v>
      </c>
      <c r="T598">
        <v>597</v>
      </c>
    </row>
    <row r="599" spans="1:20" x14ac:dyDescent="0.2">
      <c r="A599">
        <v>1918</v>
      </c>
      <c r="B599" s="1">
        <v>45502</v>
      </c>
      <c r="C599" s="2">
        <v>0.625</v>
      </c>
      <c r="D599" s="2">
        <v>0.64583333333333337</v>
      </c>
      <c r="E599" t="s">
        <v>25</v>
      </c>
      <c r="F599">
        <v>1</v>
      </c>
      <c r="G599">
        <v>4</v>
      </c>
      <c r="H599">
        <v>3</v>
      </c>
      <c r="I599" t="s">
        <v>41</v>
      </c>
      <c r="J599" t="s">
        <v>30</v>
      </c>
      <c r="K599">
        <v>30.000000000000053</v>
      </c>
      <c r="L599">
        <v>0.75</v>
      </c>
      <c r="M599">
        <v>0</v>
      </c>
      <c r="N599" t="s">
        <v>72</v>
      </c>
      <c r="O599" t="s">
        <v>104</v>
      </c>
      <c r="P599" t="s">
        <v>114</v>
      </c>
      <c r="Q599" t="s">
        <v>118</v>
      </c>
      <c r="R599" t="s">
        <v>118</v>
      </c>
      <c r="S599">
        <v>597</v>
      </c>
      <c r="T599">
        <v>598</v>
      </c>
    </row>
    <row r="600" spans="1:20" x14ac:dyDescent="0.2">
      <c r="A600">
        <v>1718</v>
      </c>
      <c r="B600" s="1">
        <v>45537</v>
      </c>
      <c r="C600" s="2">
        <v>0.625</v>
      </c>
      <c r="D600" s="2">
        <v>0.64583333333333337</v>
      </c>
      <c r="E600" t="s">
        <v>25</v>
      </c>
      <c r="F600">
        <v>1</v>
      </c>
      <c r="G600">
        <v>4</v>
      </c>
      <c r="H600">
        <v>2</v>
      </c>
      <c r="I600" t="s">
        <v>22</v>
      </c>
      <c r="J600" t="s">
        <v>28</v>
      </c>
      <c r="K600">
        <v>30.000000000000053</v>
      </c>
      <c r="L600">
        <v>0.5</v>
      </c>
      <c r="M600">
        <v>0</v>
      </c>
      <c r="N600" t="s">
        <v>72</v>
      </c>
      <c r="O600" t="s">
        <v>106</v>
      </c>
      <c r="P600" t="s">
        <v>114</v>
      </c>
      <c r="Q600" t="s">
        <v>118</v>
      </c>
      <c r="R600" t="s">
        <v>118</v>
      </c>
      <c r="S600">
        <v>598</v>
      </c>
      <c r="T600">
        <v>599</v>
      </c>
    </row>
    <row r="601" spans="1:20" x14ac:dyDescent="0.2">
      <c r="A601">
        <v>2333</v>
      </c>
      <c r="B601" s="1">
        <v>45324</v>
      </c>
      <c r="C601" s="2">
        <v>0.625</v>
      </c>
      <c r="D601" s="2">
        <v>0.66666666666666663</v>
      </c>
      <c r="E601" t="s">
        <v>25</v>
      </c>
      <c r="F601">
        <v>1</v>
      </c>
      <c r="G601">
        <v>4</v>
      </c>
      <c r="H601">
        <v>2</v>
      </c>
      <c r="I601" t="s">
        <v>17</v>
      </c>
      <c r="J601" t="s">
        <v>28</v>
      </c>
      <c r="K601">
        <v>59.999999999999943</v>
      </c>
      <c r="L601">
        <v>0.5</v>
      </c>
      <c r="M601">
        <v>0</v>
      </c>
      <c r="N601" t="s">
        <v>76</v>
      </c>
      <c r="O601" t="s">
        <v>99</v>
      </c>
      <c r="P601" t="s">
        <v>114</v>
      </c>
      <c r="Q601" t="s">
        <v>118</v>
      </c>
      <c r="R601" t="s">
        <v>118</v>
      </c>
      <c r="S601">
        <v>599</v>
      </c>
      <c r="T601">
        <v>600</v>
      </c>
    </row>
    <row r="602" spans="1:20" x14ac:dyDescent="0.2">
      <c r="A602">
        <v>327</v>
      </c>
      <c r="B602" s="1">
        <v>45516</v>
      </c>
      <c r="C602" s="2">
        <v>0.625</v>
      </c>
      <c r="D602" s="2">
        <v>0.70833333333333337</v>
      </c>
      <c r="E602" t="s">
        <v>25</v>
      </c>
      <c r="F602">
        <v>1</v>
      </c>
      <c r="G602">
        <v>4</v>
      </c>
      <c r="H602">
        <v>6</v>
      </c>
      <c r="I602" t="s">
        <v>39</v>
      </c>
      <c r="J602" t="s">
        <v>23</v>
      </c>
      <c r="K602">
        <v>120.00000000000006</v>
      </c>
      <c r="L602">
        <v>1.5</v>
      </c>
      <c r="M602">
        <v>1</v>
      </c>
      <c r="N602" t="s">
        <v>72</v>
      </c>
      <c r="O602" t="s">
        <v>105</v>
      </c>
      <c r="P602" t="s">
        <v>114</v>
      </c>
      <c r="Q602" t="s">
        <v>118</v>
      </c>
      <c r="R602" t="s">
        <v>124</v>
      </c>
      <c r="S602">
        <v>600</v>
      </c>
      <c r="T602">
        <v>601</v>
      </c>
    </row>
    <row r="603" spans="1:20" x14ac:dyDescent="0.2">
      <c r="A603">
        <v>1113</v>
      </c>
      <c r="B603" s="1">
        <v>45463</v>
      </c>
      <c r="C603" s="2">
        <v>0.60416666666666663</v>
      </c>
      <c r="D603" s="2">
        <v>0.64583333333333337</v>
      </c>
      <c r="E603" t="s">
        <v>25</v>
      </c>
      <c r="F603">
        <v>1</v>
      </c>
      <c r="G603">
        <v>4</v>
      </c>
      <c r="H603">
        <v>1</v>
      </c>
      <c r="I603" t="s">
        <v>42</v>
      </c>
      <c r="J603" t="s">
        <v>28</v>
      </c>
      <c r="K603">
        <v>60.000000000000107</v>
      </c>
      <c r="L603">
        <v>0.25</v>
      </c>
      <c r="M603">
        <v>0</v>
      </c>
      <c r="N603" t="s">
        <v>75</v>
      </c>
      <c r="O603" t="s">
        <v>103</v>
      </c>
      <c r="P603" t="s">
        <v>114</v>
      </c>
      <c r="Q603" t="s">
        <v>118</v>
      </c>
      <c r="R603" t="s">
        <v>118</v>
      </c>
      <c r="S603">
        <v>601</v>
      </c>
      <c r="T603">
        <v>602</v>
      </c>
    </row>
    <row r="604" spans="1:20" x14ac:dyDescent="0.2">
      <c r="A604">
        <v>882</v>
      </c>
      <c r="B604" s="1">
        <v>45542</v>
      </c>
      <c r="C604" s="2">
        <v>0.60416666666666663</v>
      </c>
      <c r="D604" s="2">
        <v>0.66666666666666663</v>
      </c>
      <c r="E604" t="s">
        <v>25</v>
      </c>
      <c r="F604">
        <v>1</v>
      </c>
      <c r="G604">
        <v>4</v>
      </c>
      <c r="H604">
        <v>1</v>
      </c>
      <c r="I604" t="s">
        <v>41</v>
      </c>
      <c r="J604" t="s">
        <v>18</v>
      </c>
      <c r="K604">
        <v>90</v>
      </c>
      <c r="L604">
        <v>0.25</v>
      </c>
      <c r="M604">
        <v>0</v>
      </c>
      <c r="N604" t="s">
        <v>77</v>
      </c>
      <c r="O604" t="s">
        <v>106</v>
      </c>
      <c r="P604" t="s">
        <v>114</v>
      </c>
      <c r="Q604" t="s">
        <v>118</v>
      </c>
      <c r="R604" t="s">
        <v>118</v>
      </c>
      <c r="S604">
        <v>602</v>
      </c>
      <c r="T604">
        <v>603</v>
      </c>
    </row>
    <row r="605" spans="1:20" x14ac:dyDescent="0.2">
      <c r="A605">
        <v>1670</v>
      </c>
      <c r="B605" s="1">
        <v>45321</v>
      </c>
      <c r="C605" s="2">
        <v>0.60416666666666663</v>
      </c>
      <c r="D605" s="2">
        <v>0.6875</v>
      </c>
      <c r="E605" t="s">
        <v>25</v>
      </c>
      <c r="F605">
        <v>1</v>
      </c>
      <c r="G605">
        <v>4</v>
      </c>
      <c r="H605">
        <v>3</v>
      </c>
      <c r="I605" t="s">
        <v>13</v>
      </c>
      <c r="J605" t="s">
        <v>23</v>
      </c>
      <c r="K605">
        <v>120.00000000000006</v>
      </c>
      <c r="L605">
        <v>0.75</v>
      </c>
      <c r="M605">
        <v>0</v>
      </c>
      <c r="N605" t="s">
        <v>73</v>
      </c>
      <c r="O605" t="s">
        <v>98</v>
      </c>
      <c r="P605" t="s">
        <v>114</v>
      </c>
      <c r="Q605" t="s">
        <v>118</v>
      </c>
      <c r="R605" t="s">
        <v>124</v>
      </c>
      <c r="S605">
        <v>603</v>
      </c>
      <c r="T605">
        <v>604</v>
      </c>
    </row>
    <row r="606" spans="1:20" x14ac:dyDescent="0.2">
      <c r="A606">
        <v>942</v>
      </c>
      <c r="B606" s="1">
        <v>45491</v>
      </c>
      <c r="C606" s="2">
        <v>0.60416666666666663</v>
      </c>
      <c r="D606" s="2">
        <v>0.66666666666666663</v>
      </c>
      <c r="E606" t="s">
        <v>25</v>
      </c>
      <c r="F606">
        <v>1</v>
      </c>
      <c r="G606">
        <v>4</v>
      </c>
      <c r="H606">
        <v>5</v>
      </c>
      <c r="I606" t="s">
        <v>22</v>
      </c>
      <c r="J606" t="s">
        <v>14</v>
      </c>
      <c r="K606">
        <v>90</v>
      </c>
      <c r="L606">
        <v>1.25</v>
      </c>
      <c r="M606">
        <v>1</v>
      </c>
      <c r="N606" t="s">
        <v>75</v>
      </c>
      <c r="O606" t="s">
        <v>104</v>
      </c>
      <c r="P606" t="s">
        <v>114</v>
      </c>
      <c r="Q606" t="s">
        <v>118</v>
      </c>
      <c r="R606" t="s">
        <v>118</v>
      </c>
      <c r="S606">
        <v>604</v>
      </c>
      <c r="T606">
        <v>605</v>
      </c>
    </row>
    <row r="607" spans="1:20" x14ac:dyDescent="0.2">
      <c r="A607">
        <v>1702</v>
      </c>
      <c r="B607" s="1">
        <v>45630</v>
      </c>
      <c r="C607" s="2">
        <v>0.60416666666666663</v>
      </c>
      <c r="D607" s="2">
        <v>0.625</v>
      </c>
      <c r="E607" t="s">
        <v>25</v>
      </c>
      <c r="F607">
        <v>1</v>
      </c>
      <c r="G607">
        <v>4</v>
      </c>
      <c r="H607">
        <v>6</v>
      </c>
      <c r="I607" t="s">
        <v>22</v>
      </c>
      <c r="J607" t="s">
        <v>30</v>
      </c>
      <c r="K607">
        <v>30.000000000000053</v>
      </c>
      <c r="L607">
        <v>1.5</v>
      </c>
      <c r="M607">
        <v>1</v>
      </c>
      <c r="N607" t="s">
        <v>74</v>
      </c>
      <c r="O607" t="s">
        <v>109</v>
      </c>
      <c r="P607" t="s">
        <v>114</v>
      </c>
      <c r="Q607" t="s">
        <v>118</v>
      </c>
      <c r="R607" t="s">
        <v>118</v>
      </c>
      <c r="S607">
        <v>605</v>
      </c>
      <c r="T607">
        <v>606</v>
      </c>
    </row>
    <row r="608" spans="1:20" x14ac:dyDescent="0.2">
      <c r="A608">
        <v>885</v>
      </c>
      <c r="B608" s="1">
        <v>45514</v>
      </c>
      <c r="C608" s="2">
        <v>0.60416666666666663</v>
      </c>
      <c r="D608" s="2">
        <v>0.6875</v>
      </c>
      <c r="E608" t="s">
        <v>25</v>
      </c>
      <c r="F608">
        <v>1</v>
      </c>
      <c r="G608">
        <v>4</v>
      </c>
      <c r="H608">
        <v>7</v>
      </c>
      <c r="I608" t="s">
        <v>17</v>
      </c>
      <c r="J608" t="s">
        <v>14</v>
      </c>
      <c r="K608">
        <v>120.00000000000006</v>
      </c>
      <c r="L608">
        <v>1.75</v>
      </c>
      <c r="M608">
        <v>1</v>
      </c>
      <c r="N608" t="s">
        <v>77</v>
      </c>
      <c r="O608" t="s">
        <v>105</v>
      </c>
      <c r="P608" t="s">
        <v>114</v>
      </c>
      <c r="Q608" t="s">
        <v>118</v>
      </c>
      <c r="R608" t="s">
        <v>124</v>
      </c>
      <c r="S608">
        <v>606</v>
      </c>
      <c r="T608">
        <v>607</v>
      </c>
    </row>
    <row r="609" spans="1:20" x14ac:dyDescent="0.2">
      <c r="A609">
        <v>2248</v>
      </c>
      <c r="B609" s="1">
        <v>45558</v>
      </c>
      <c r="C609" s="2">
        <v>0.60416666666666663</v>
      </c>
      <c r="D609" s="2">
        <v>0.66666666666666663</v>
      </c>
      <c r="E609" t="s">
        <v>25</v>
      </c>
      <c r="F609">
        <v>1</v>
      </c>
      <c r="G609">
        <v>4</v>
      </c>
      <c r="H609">
        <v>6</v>
      </c>
      <c r="I609" t="s">
        <v>42</v>
      </c>
      <c r="J609" t="s">
        <v>14</v>
      </c>
      <c r="K609">
        <v>90</v>
      </c>
      <c r="L609">
        <v>1.5</v>
      </c>
      <c r="M609">
        <v>1</v>
      </c>
      <c r="N609" t="s">
        <v>72</v>
      </c>
      <c r="O609" t="s">
        <v>106</v>
      </c>
      <c r="P609" t="s">
        <v>114</v>
      </c>
      <c r="Q609" t="s">
        <v>118</v>
      </c>
      <c r="R609" t="s">
        <v>118</v>
      </c>
      <c r="S609">
        <v>607</v>
      </c>
      <c r="T609">
        <v>608</v>
      </c>
    </row>
    <row r="610" spans="1:20" x14ac:dyDescent="0.2">
      <c r="A610">
        <v>2108</v>
      </c>
      <c r="B610" s="1">
        <v>45328</v>
      </c>
      <c r="C610" s="2">
        <v>0.60416666666666663</v>
      </c>
      <c r="D610" s="2">
        <v>0.6875</v>
      </c>
      <c r="E610" t="s">
        <v>25</v>
      </c>
      <c r="F610">
        <v>1</v>
      </c>
      <c r="G610">
        <v>4</v>
      </c>
      <c r="H610">
        <v>2</v>
      </c>
      <c r="I610" t="s">
        <v>42</v>
      </c>
      <c r="J610" t="s">
        <v>30</v>
      </c>
      <c r="K610">
        <v>120.00000000000006</v>
      </c>
      <c r="L610">
        <v>0.5</v>
      </c>
      <c r="M610">
        <v>0</v>
      </c>
      <c r="N610" t="s">
        <v>73</v>
      </c>
      <c r="O610" t="s">
        <v>99</v>
      </c>
      <c r="P610" t="s">
        <v>114</v>
      </c>
      <c r="Q610" t="s">
        <v>118</v>
      </c>
      <c r="R610" t="s">
        <v>124</v>
      </c>
      <c r="S610">
        <v>608</v>
      </c>
      <c r="T610">
        <v>609</v>
      </c>
    </row>
    <row r="611" spans="1:20" x14ac:dyDescent="0.2">
      <c r="A611">
        <v>129</v>
      </c>
      <c r="B611" s="1">
        <v>45390</v>
      </c>
      <c r="C611" s="2">
        <v>0.60416666666666663</v>
      </c>
      <c r="D611" s="2">
        <v>0.6875</v>
      </c>
      <c r="E611" t="s">
        <v>25</v>
      </c>
      <c r="F611">
        <v>1</v>
      </c>
      <c r="G611">
        <v>4</v>
      </c>
      <c r="H611">
        <v>5</v>
      </c>
      <c r="I611" t="s">
        <v>41</v>
      </c>
      <c r="J611" t="s">
        <v>28</v>
      </c>
      <c r="K611">
        <v>120.00000000000006</v>
      </c>
      <c r="L611">
        <v>1.25</v>
      </c>
      <c r="M611">
        <v>1</v>
      </c>
      <c r="N611" t="s">
        <v>72</v>
      </c>
      <c r="O611" t="s">
        <v>101</v>
      </c>
      <c r="P611" t="s">
        <v>114</v>
      </c>
      <c r="Q611" t="s">
        <v>118</v>
      </c>
      <c r="R611" t="s">
        <v>124</v>
      </c>
      <c r="S611">
        <v>609</v>
      </c>
      <c r="T611">
        <v>610</v>
      </c>
    </row>
    <row r="612" spans="1:20" x14ac:dyDescent="0.2">
      <c r="A612">
        <v>1343</v>
      </c>
      <c r="B612" s="1">
        <v>45640</v>
      </c>
      <c r="C612" s="2">
        <v>0.60416666666666663</v>
      </c>
      <c r="D612" s="2">
        <v>0.66666666666666663</v>
      </c>
      <c r="E612" t="s">
        <v>25</v>
      </c>
      <c r="F612">
        <v>1</v>
      </c>
      <c r="G612">
        <v>4</v>
      </c>
      <c r="H612">
        <v>7</v>
      </c>
      <c r="I612" t="s">
        <v>22</v>
      </c>
      <c r="J612" t="s">
        <v>40</v>
      </c>
      <c r="K612">
        <v>90</v>
      </c>
      <c r="L612">
        <v>1.75</v>
      </c>
      <c r="M612">
        <v>1</v>
      </c>
      <c r="N612" t="s">
        <v>77</v>
      </c>
      <c r="O612" t="s">
        <v>109</v>
      </c>
      <c r="P612" t="s">
        <v>114</v>
      </c>
      <c r="Q612" t="s">
        <v>118</v>
      </c>
      <c r="R612" t="s">
        <v>118</v>
      </c>
      <c r="S612">
        <v>610</v>
      </c>
      <c r="T612">
        <v>611</v>
      </c>
    </row>
    <row r="613" spans="1:20" x14ac:dyDescent="0.2">
      <c r="A613">
        <v>1055</v>
      </c>
      <c r="B613" s="1">
        <v>45479</v>
      </c>
      <c r="C613" s="2">
        <v>0.60416666666666663</v>
      </c>
      <c r="D613" s="2">
        <v>0.6875</v>
      </c>
      <c r="E613" t="s">
        <v>25</v>
      </c>
      <c r="F613">
        <v>1</v>
      </c>
      <c r="G613">
        <v>4</v>
      </c>
      <c r="H613">
        <v>2</v>
      </c>
      <c r="I613" t="s">
        <v>39</v>
      </c>
      <c r="J613" t="s">
        <v>14</v>
      </c>
      <c r="K613">
        <v>120.00000000000006</v>
      </c>
      <c r="L613">
        <v>0.5</v>
      </c>
      <c r="M613">
        <v>0</v>
      </c>
      <c r="N613" t="s">
        <v>77</v>
      </c>
      <c r="O613" t="s">
        <v>104</v>
      </c>
      <c r="P613" t="s">
        <v>114</v>
      </c>
      <c r="Q613" t="s">
        <v>118</v>
      </c>
      <c r="R613" t="s">
        <v>124</v>
      </c>
      <c r="S613">
        <v>611</v>
      </c>
      <c r="T613">
        <v>612</v>
      </c>
    </row>
    <row r="614" spans="1:20" x14ac:dyDescent="0.2">
      <c r="A614">
        <v>2588</v>
      </c>
      <c r="B614" s="1">
        <v>45311</v>
      </c>
      <c r="C614" s="2">
        <v>0.60416666666666663</v>
      </c>
      <c r="D614" s="2">
        <v>0.6875</v>
      </c>
      <c r="E614" t="s">
        <v>25</v>
      </c>
      <c r="F614">
        <v>1</v>
      </c>
      <c r="G614">
        <v>4</v>
      </c>
      <c r="H614">
        <v>1</v>
      </c>
      <c r="I614" t="s">
        <v>39</v>
      </c>
      <c r="J614" t="s">
        <v>40</v>
      </c>
      <c r="K614">
        <v>120.00000000000006</v>
      </c>
      <c r="L614">
        <v>0.25</v>
      </c>
      <c r="M614">
        <v>0</v>
      </c>
      <c r="N614" t="s">
        <v>77</v>
      </c>
      <c r="O614" t="s">
        <v>98</v>
      </c>
      <c r="P614" t="s">
        <v>114</v>
      </c>
      <c r="Q614" t="s">
        <v>118</v>
      </c>
      <c r="R614" t="s">
        <v>124</v>
      </c>
      <c r="S614">
        <v>612</v>
      </c>
      <c r="T614">
        <v>613</v>
      </c>
    </row>
    <row r="615" spans="1:20" x14ac:dyDescent="0.2">
      <c r="A615">
        <v>2833</v>
      </c>
      <c r="B615" s="1">
        <v>45493</v>
      </c>
      <c r="C615" s="2">
        <v>0.60416666666666663</v>
      </c>
      <c r="D615" s="2">
        <v>0.6875</v>
      </c>
      <c r="E615" t="s">
        <v>25</v>
      </c>
      <c r="F615">
        <v>1</v>
      </c>
      <c r="G615">
        <v>4</v>
      </c>
      <c r="H615">
        <v>5</v>
      </c>
      <c r="I615" t="s">
        <v>42</v>
      </c>
      <c r="J615" t="s">
        <v>30</v>
      </c>
      <c r="K615">
        <v>120.00000000000006</v>
      </c>
      <c r="L615">
        <v>1.25</v>
      </c>
      <c r="M615">
        <v>1</v>
      </c>
      <c r="N615" t="s">
        <v>77</v>
      </c>
      <c r="O615" t="s">
        <v>104</v>
      </c>
      <c r="P615" t="s">
        <v>114</v>
      </c>
      <c r="Q615" t="s">
        <v>118</v>
      </c>
      <c r="R615" t="s">
        <v>124</v>
      </c>
      <c r="S615">
        <v>613</v>
      </c>
      <c r="T615">
        <v>614</v>
      </c>
    </row>
    <row r="616" spans="1:20" x14ac:dyDescent="0.2">
      <c r="A616">
        <v>319</v>
      </c>
      <c r="B616" s="1">
        <v>45486</v>
      </c>
      <c r="C616" s="2">
        <v>0.60416666666666663</v>
      </c>
      <c r="D616" s="2">
        <v>0.625</v>
      </c>
      <c r="E616" t="s">
        <v>25</v>
      </c>
      <c r="F616">
        <v>1</v>
      </c>
      <c r="G616">
        <v>4</v>
      </c>
      <c r="H616">
        <v>1</v>
      </c>
      <c r="I616" t="s">
        <v>22</v>
      </c>
      <c r="J616" t="s">
        <v>30</v>
      </c>
      <c r="K616">
        <v>30.000000000000053</v>
      </c>
      <c r="L616">
        <v>0.25</v>
      </c>
      <c r="M616">
        <v>0</v>
      </c>
      <c r="N616" t="s">
        <v>77</v>
      </c>
      <c r="O616" t="s">
        <v>104</v>
      </c>
      <c r="P616" t="s">
        <v>114</v>
      </c>
      <c r="Q616" t="s">
        <v>118</v>
      </c>
      <c r="R616" t="s">
        <v>118</v>
      </c>
      <c r="S616">
        <v>614</v>
      </c>
      <c r="T616">
        <v>615</v>
      </c>
    </row>
    <row r="617" spans="1:20" x14ac:dyDescent="0.2">
      <c r="A617">
        <v>2939</v>
      </c>
      <c r="B617" s="1">
        <v>45647</v>
      </c>
      <c r="C617" s="2">
        <v>0.60416666666666663</v>
      </c>
      <c r="D617" s="2">
        <v>0.64583333333333337</v>
      </c>
      <c r="E617" t="s">
        <v>25</v>
      </c>
      <c r="F617">
        <v>1</v>
      </c>
      <c r="G617">
        <v>4</v>
      </c>
      <c r="H617">
        <v>6</v>
      </c>
      <c r="I617" t="s">
        <v>17</v>
      </c>
      <c r="J617" t="s">
        <v>14</v>
      </c>
      <c r="K617">
        <v>60.000000000000107</v>
      </c>
      <c r="L617">
        <v>1.5</v>
      </c>
      <c r="M617">
        <v>1</v>
      </c>
      <c r="N617" t="s">
        <v>77</v>
      </c>
      <c r="O617" t="s">
        <v>109</v>
      </c>
      <c r="P617" t="s">
        <v>114</v>
      </c>
      <c r="Q617" t="s">
        <v>118</v>
      </c>
      <c r="R617" t="s">
        <v>118</v>
      </c>
      <c r="S617">
        <v>615</v>
      </c>
      <c r="T617">
        <v>616</v>
      </c>
    </row>
    <row r="618" spans="1:20" x14ac:dyDescent="0.2">
      <c r="A618">
        <v>1700</v>
      </c>
      <c r="B618" s="1">
        <v>45407</v>
      </c>
      <c r="C618" s="2">
        <v>0.60416666666666663</v>
      </c>
      <c r="D618" s="2">
        <v>0.625</v>
      </c>
      <c r="E618" t="s">
        <v>25</v>
      </c>
      <c r="F618">
        <v>1</v>
      </c>
      <c r="G618">
        <v>4</v>
      </c>
      <c r="H618">
        <v>7</v>
      </c>
      <c r="I618" t="s">
        <v>13</v>
      </c>
      <c r="J618" t="s">
        <v>14</v>
      </c>
      <c r="K618">
        <v>30.000000000000053</v>
      </c>
      <c r="L618">
        <v>1.75</v>
      </c>
      <c r="M618">
        <v>1</v>
      </c>
      <c r="N618" t="s">
        <v>75</v>
      </c>
      <c r="O618" t="s">
        <v>101</v>
      </c>
      <c r="P618" t="s">
        <v>114</v>
      </c>
      <c r="Q618" t="s">
        <v>118</v>
      </c>
      <c r="R618" t="s">
        <v>118</v>
      </c>
      <c r="S618">
        <v>616</v>
      </c>
      <c r="T618">
        <v>617</v>
      </c>
    </row>
    <row r="619" spans="1:20" x14ac:dyDescent="0.2">
      <c r="A619">
        <v>1086</v>
      </c>
      <c r="B619" s="1">
        <v>45506</v>
      </c>
      <c r="C619" s="2">
        <v>0.60416666666666663</v>
      </c>
      <c r="D619" s="2">
        <v>0.625</v>
      </c>
      <c r="E619" t="s">
        <v>25</v>
      </c>
      <c r="F619">
        <v>1</v>
      </c>
      <c r="G619">
        <v>4</v>
      </c>
      <c r="H619">
        <v>3</v>
      </c>
      <c r="I619" t="s">
        <v>41</v>
      </c>
      <c r="J619" t="s">
        <v>18</v>
      </c>
      <c r="K619">
        <v>30.000000000000053</v>
      </c>
      <c r="L619">
        <v>0.75</v>
      </c>
      <c r="M619">
        <v>0</v>
      </c>
      <c r="N619" t="s">
        <v>76</v>
      </c>
      <c r="O619" t="s">
        <v>105</v>
      </c>
      <c r="P619" t="s">
        <v>114</v>
      </c>
      <c r="Q619" t="s">
        <v>118</v>
      </c>
      <c r="R619" t="s">
        <v>118</v>
      </c>
      <c r="S619">
        <v>617</v>
      </c>
      <c r="T619">
        <v>618</v>
      </c>
    </row>
    <row r="620" spans="1:20" x14ac:dyDescent="0.2">
      <c r="A620">
        <v>836</v>
      </c>
      <c r="B620" s="1">
        <v>45361</v>
      </c>
      <c r="C620" s="2">
        <v>0.60416666666666663</v>
      </c>
      <c r="D620" s="2">
        <v>0.625</v>
      </c>
      <c r="E620" t="s">
        <v>25</v>
      </c>
      <c r="F620">
        <v>1</v>
      </c>
      <c r="G620">
        <v>4</v>
      </c>
      <c r="H620">
        <v>7</v>
      </c>
      <c r="I620" t="s">
        <v>13</v>
      </c>
      <c r="J620" t="s">
        <v>14</v>
      </c>
      <c r="K620">
        <v>30.000000000000053</v>
      </c>
      <c r="L620">
        <v>1.75</v>
      </c>
      <c r="M620">
        <v>1</v>
      </c>
      <c r="N620" t="s">
        <v>71</v>
      </c>
      <c r="O620" t="s">
        <v>100</v>
      </c>
      <c r="P620" t="s">
        <v>114</v>
      </c>
      <c r="Q620" t="s">
        <v>118</v>
      </c>
      <c r="R620" t="s">
        <v>118</v>
      </c>
      <c r="S620">
        <v>618</v>
      </c>
      <c r="T620">
        <v>619</v>
      </c>
    </row>
    <row r="621" spans="1:20" x14ac:dyDescent="0.2">
      <c r="A621">
        <v>1269</v>
      </c>
      <c r="B621" s="1">
        <v>45461</v>
      </c>
      <c r="C621" s="2">
        <v>0.60416666666666663</v>
      </c>
      <c r="D621" s="2">
        <v>0.6875</v>
      </c>
      <c r="E621" t="s">
        <v>25</v>
      </c>
      <c r="F621">
        <v>1</v>
      </c>
      <c r="G621">
        <v>4</v>
      </c>
      <c r="H621">
        <v>4</v>
      </c>
      <c r="I621" t="s">
        <v>41</v>
      </c>
      <c r="J621" t="s">
        <v>14</v>
      </c>
      <c r="K621">
        <v>120.00000000000006</v>
      </c>
      <c r="L621">
        <v>1</v>
      </c>
      <c r="M621">
        <v>0</v>
      </c>
      <c r="N621" t="s">
        <v>73</v>
      </c>
      <c r="O621" t="s">
        <v>103</v>
      </c>
      <c r="P621" t="s">
        <v>114</v>
      </c>
      <c r="Q621" t="s">
        <v>118</v>
      </c>
      <c r="R621" t="s">
        <v>124</v>
      </c>
      <c r="S621">
        <v>619</v>
      </c>
      <c r="T621">
        <v>620</v>
      </c>
    </row>
    <row r="622" spans="1:20" x14ac:dyDescent="0.2">
      <c r="A622">
        <v>2786</v>
      </c>
      <c r="B622" s="1">
        <v>45427</v>
      </c>
      <c r="C622" s="2">
        <v>0.58333333333333337</v>
      </c>
      <c r="D622" s="2">
        <v>0.66666666666666663</v>
      </c>
      <c r="E622" t="s">
        <v>25</v>
      </c>
      <c r="F622">
        <v>1</v>
      </c>
      <c r="G622">
        <v>4</v>
      </c>
      <c r="H622">
        <v>1</v>
      </c>
      <c r="I622" t="s">
        <v>27</v>
      </c>
      <c r="J622" t="s">
        <v>28</v>
      </c>
      <c r="K622">
        <v>119.99999999999989</v>
      </c>
      <c r="L622">
        <v>0.25</v>
      </c>
      <c r="M622">
        <v>0</v>
      </c>
      <c r="N622" t="s">
        <v>74</v>
      </c>
      <c r="O622" t="s">
        <v>102</v>
      </c>
      <c r="P622" t="s">
        <v>114</v>
      </c>
      <c r="Q622" t="s">
        <v>118</v>
      </c>
      <c r="R622" t="s">
        <v>124</v>
      </c>
      <c r="S622">
        <v>620</v>
      </c>
      <c r="T622">
        <v>621</v>
      </c>
    </row>
    <row r="623" spans="1:20" x14ac:dyDescent="0.2">
      <c r="A623">
        <v>2997</v>
      </c>
      <c r="B623" s="1">
        <v>45437</v>
      </c>
      <c r="C623" s="2">
        <v>0.58333333333333337</v>
      </c>
      <c r="D623" s="2">
        <v>0.60416666666666663</v>
      </c>
      <c r="E623" t="s">
        <v>25</v>
      </c>
      <c r="F623">
        <v>1</v>
      </c>
      <c r="G623">
        <v>4</v>
      </c>
      <c r="H623">
        <v>6</v>
      </c>
      <c r="I623" t="s">
        <v>17</v>
      </c>
      <c r="J623" t="s">
        <v>28</v>
      </c>
      <c r="K623">
        <v>29.999999999999893</v>
      </c>
      <c r="L623">
        <v>1.5</v>
      </c>
      <c r="M623">
        <v>1</v>
      </c>
      <c r="N623" t="s">
        <v>77</v>
      </c>
      <c r="O623" t="s">
        <v>102</v>
      </c>
      <c r="P623" t="s">
        <v>114</v>
      </c>
      <c r="Q623" t="s">
        <v>118</v>
      </c>
      <c r="R623" t="s">
        <v>118</v>
      </c>
      <c r="S623">
        <v>621</v>
      </c>
      <c r="T623">
        <v>622</v>
      </c>
    </row>
    <row r="624" spans="1:20" x14ac:dyDescent="0.2">
      <c r="A624">
        <v>2854</v>
      </c>
      <c r="B624" s="1">
        <v>45344</v>
      </c>
      <c r="C624" s="2">
        <v>0.58333333333333337</v>
      </c>
      <c r="D624" s="2">
        <v>0.64583333333333337</v>
      </c>
      <c r="E624" t="s">
        <v>25</v>
      </c>
      <c r="F624">
        <v>1</v>
      </c>
      <c r="G624">
        <v>4</v>
      </c>
      <c r="H624">
        <v>1</v>
      </c>
      <c r="I624" t="s">
        <v>17</v>
      </c>
      <c r="J624" t="s">
        <v>40</v>
      </c>
      <c r="K624">
        <v>90</v>
      </c>
      <c r="L624">
        <v>0.25</v>
      </c>
      <c r="M624">
        <v>0</v>
      </c>
      <c r="N624" t="s">
        <v>75</v>
      </c>
      <c r="O624" t="s">
        <v>99</v>
      </c>
      <c r="P624" t="s">
        <v>114</v>
      </c>
      <c r="Q624" t="s">
        <v>118</v>
      </c>
      <c r="R624" t="s">
        <v>118</v>
      </c>
      <c r="S624">
        <v>622</v>
      </c>
      <c r="T624">
        <v>623</v>
      </c>
    </row>
    <row r="625" spans="1:20" x14ac:dyDescent="0.2">
      <c r="A625">
        <v>1706</v>
      </c>
      <c r="B625" s="1">
        <v>45486</v>
      </c>
      <c r="C625" s="2">
        <v>0.58333333333333337</v>
      </c>
      <c r="D625" s="2">
        <v>0.60416666666666663</v>
      </c>
      <c r="E625" t="s">
        <v>25</v>
      </c>
      <c r="F625">
        <v>1</v>
      </c>
      <c r="G625">
        <v>4</v>
      </c>
      <c r="H625">
        <v>4</v>
      </c>
      <c r="I625" t="s">
        <v>17</v>
      </c>
      <c r="J625" t="s">
        <v>23</v>
      </c>
      <c r="K625">
        <v>29.999999999999893</v>
      </c>
      <c r="L625">
        <v>1</v>
      </c>
      <c r="M625">
        <v>0</v>
      </c>
      <c r="N625" t="s">
        <v>77</v>
      </c>
      <c r="O625" t="s">
        <v>104</v>
      </c>
      <c r="P625" t="s">
        <v>114</v>
      </c>
      <c r="Q625" t="s">
        <v>118</v>
      </c>
      <c r="R625" t="s">
        <v>118</v>
      </c>
      <c r="S625">
        <v>623</v>
      </c>
      <c r="T625">
        <v>624</v>
      </c>
    </row>
    <row r="626" spans="1:20" x14ac:dyDescent="0.2">
      <c r="A626">
        <v>1027</v>
      </c>
      <c r="B626" s="1">
        <v>45505</v>
      </c>
      <c r="C626" s="2">
        <v>0.58333333333333337</v>
      </c>
      <c r="D626" s="2">
        <v>0.625</v>
      </c>
      <c r="E626" t="s">
        <v>25</v>
      </c>
      <c r="F626">
        <v>1</v>
      </c>
      <c r="G626">
        <v>4</v>
      </c>
      <c r="H626">
        <v>4</v>
      </c>
      <c r="I626" t="s">
        <v>39</v>
      </c>
      <c r="J626" t="s">
        <v>18</v>
      </c>
      <c r="K626">
        <v>59.999999999999943</v>
      </c>
      <c r="L626">
        <v>1</v>
      </c>
      <c r="M626">
        <v>0</v>
      </c>
      <c r="N626" t="s">
        <v>75</v>
      </c>
      <c r="O626" t="s">
        <v>105</v>
      </c>
      <c r="P626" t="s">
        <v>114</v>
      </c>
      <c r="Q626" t="s">
        <v>118</v>
      </c>
      <c r="R626" t="s">
        <v>118</v>
      </c>
      <c r="S626">
        <v>624</v>
      </c>
      <c r="T626">
        <v>625</v>
      </c>
    </row>
    <row r="627" spans="1:20" x14ac:dyDescent="0.2">
      <c r="A627">
        <v>1032</v>
      </c>
      <c r="B627" s="1">
        <v>45344</v>
      </c>
      <c r="C627" s="2">
        <v>0.58333333333333337</v>
      </c>
      <c r="D627" s="2">
        <v>0.66666666666666663</v>
      </c>
      <c r="E627" t="s">
        <v>25</v>
      </c>
      <c r="F627">
        <v>1</v>
      </c>
      <c r="G627">
        <v>4</v>
      </c>
      <c r="H627">
        <v>2</v>
      </c>
      <c r="I627" t="s">
        <v>39</v>
      </c>
      <c r="J627" t="s">
        <v>18</v>
      </c>
      <c r="K627">
        <v>119.99999999999989</v>
      </c>
      <c r="L627">
        <v>0.5</v>
      </c>
      <c r="M627">
        <v>0</v>
      </c>
      <c r="N627" t="s">
        <v>75</v>
      </c>
      <c r="O627" t="s">
        <v>99</v>
      </c>
      <c r="P627" t="s">
        <v>114</v>
      </c>
      <c r="Q627" t="s">
        <v>118</v>
      </c>
      <c r="R627" t="s">
        <v>124</v>
      </c>
      <c r="S627">
        <v>625</v>
      </c>
      <c r="T627">
        <v>626</v>
      </c>
    </row>
    <row r="628" spans="1:20" x14ac:dyDescent="0.2">
      <c r="A628">
        <v>1919</v>
      </c>
      <c r="B628" s="1">
        <v>45450</v>
      </c>
      <c r="C628" s="2">
        <v>0.58333333333333337</v>
      </c>
      <c r="D628" s="2">
        <v>0.625</v>
      </c>
      <c r="E628" t="s">
        <v>25</v>
      </c>
      <c r="F628">
        <v>1</v>
      </c>
      <c r="G628">
        <v>4</v>
      </c>
      <c r="H628">
        <v>3</v>
      </c>
      <c r="I628" t="s">
        <v>42</v>
      </c>
      <c r="J628" t="s">
        <v>23</v>
      </c>
      <c r="K628">
        <v>59.999999999999943</v>
      </c>
      <c r="L628">
        <v>0.75</v>
      </c>
      <c r="M628">
        <v>0</v>
      </c>
      <c r="N628" t="s">
        <v>76</v>
      </c>
      <c r="O628" t="s">
        <v>103</v>
      </c>
      <c r="P628" t="s">
        <v>114</v>
      </c>
      <c r="Q628" t="s">
        <v>118</v>
      </c>
      <c r="R628" t="s">
        <v>118</v>
      </c>
      <c r="S628">
        <v>626</v>
      </c>
      <c r="T628">
        <v>627</v>
      </c>
    </row>
    <row r="629" spans="1:20" x14ac:dyDescent="0.2">
      <c r="A629">
        <v>878</v>
      </c>
      <c r="B629" s="1">
        <v>45600</v>
      </c>
      <c r="C629" s="2">
        <v>0.58333333333333337</v>
      </c>
      <c r="D629" s="2">
        <v>0.60416666666666663</v>
      </c>
      <c r="E629" t="s">
        <v>25</v>
      </c>
      <c r="F629">
        <v>1</v>
      </c>
      <c r="G629">
        <v>4</v>
      </c>
      <c r="H629">
        <v>5</v>
      </c>
      <c r="I629" t="s">
        <v>42</v>
      </c>
      <c r="J629" t="s">
        <v>18</v>
      </c>
      <c r="K629">
        <v>29.999999999999893</v>
      </c>
      <c r="L629">
        <v>1.25</v>
      </c>
      <c r="M629">
        <v>1</v>
      </c>
      <c r="N629" t="s">
        <v>72</v>
      </c>
      <c r="O629" t="s">
        <v>108</v>
      </c>
      <c r="P629" t="s">
        <v>114</v>
      </c>
      <c r="Q629" t="s">
        <v>118</v>
      </c>
      <c r="R629" t="s">
        <v>118</v>
      </c>
      <c r="S629">
        <v>627</v>
      </c>
      <c r="T629">
        <v>628</v>
      </c>
    </row>
    <row r="630" spans="1:20" x14ac:dyDescent="0.2">
      <c r="A630">
        <v>2004</v>
      </c>
      <c r="B630" s="1">
        <v>45491</v>
      </c>
      <c r="C630" s="2">
        <v>0.58333333333333337</v>
      </c>
      <c r="D630" s="2">
        <v>0.60416666666666663</v>
      </c>
      <c r="E630" t="s">
        <v>25</v>
      </c>
      <c r="F630">
        <v>1</v>
      </c>
      <c r="G630">
        <v>4</v>
      </c>
      <c r="H630">
        <v>6</v>
      </c>
      <c r="I630" t="s">
        <v>42</v>
      </c>
      <c r="J630" t="s">
        <v>28</v>
      </c>
      <c r="K630">
        <v>29.999999999999893</v>
      </c>
      <c r="L630">
        <v>1.5</v>
      </c>
      <c r="M630">
        <v>1</v>
      </c>
      <c r="N630" t="s">
        <v>75</v>
      </c>
      <c r="O630" t="s">
        <v>104</v>
      </c>
      <c r="P630" t="s">
        <v>114</v>
      </c>
      <c r="Q630" t="s">
        <v>118</v>
      </c>
      <c r="R630" t="s">
        <v>118</v>
      </c>
      <c r="S630">
        <v>628</v>
      </c>
      <c r="T630">
        <v>629</v>
      </c>
    </row>
    <row r="631" spans="1:20" x14ac:dyDescent="0.2">
      <c r="A631">
        <v>1009</v>
      </c>
      <c r="B631" s="1">
        <v>45484</v>
      </c>
      <c r="C631" s="2">
        <v>0.58333333333333337</v>
      </c>
      <c r="D631" s="2">
        <v>0.60416666666666663</v>
      </c>
      <c r="E631" t="s">
        <v>25</v>
      </c>
      <c r="F631">
        <v>1</v>
      </c>
      <c r="G631">
        <v>4</v>
      </c>
      <c r="H631">
        <v>7</v>
      </c>
      <c r="I631" t="s">
        <v>22</v>
      </c>
      <c r="J631" t="s">
        <v>40</v>
      </c>
      <c r="K631">
        <v>29.999999999999893</v>
      </c>
      <c r="L631">
        <v>1.75</v>
      </c>
      <c r="M631">
        <v>1</v>
      </c>
      <c r="N631" t="s">
        <v>75</v>
      </c>
      <c r="O631" t="s">
        <v>104</v>
      </c>
      <c r="P631" t="s">
        <v>114</v>
      </c>
      <c r="Q631" t="s">
        <v>118</v>
      </c>
      <c r="R631" t="s">
        <v>118</v>
      </c>
      <c r="S631">
        <v>629</v>
      </c>
      <c r="T631">
        <v>630</v>
      </c>
    </row>
    <row r="632" spans="1:20" x14ac:dyDescent="0.2">
      <c r="A632">
        <v>1107</v>
      </c>
      <c r="B632" s="1">
        <v>45409</v>
      </c>
      <c r="C632" s="2">
        <v>0.58333333333333337</v>
      </c>
      <c r="D632" s="2">
        <v>0.66666666666666663</v>
      </c>
      <c r="E632" t="s">
        <v>25</v>
      </c>
      <c r="F632">
        <v>1</v>
      </c>
      <c r="G632">
        <v>4</v>
      </c>
      <c r="H632">
        <v>2</v>
      </c>
      <c r="I632" t="s">
        <v>13</v>
      </c>
      <c r="J632" t="s">
        <v>14</v>
      </c>
      <c r="K632">
        <v>119.99999999999989</v>
      </c>
      <c r="L632">
        <v>0.5</v>
      </c>
      <c r="M632">
        <v>0</v>
      </c>
      <c r="N632" t="s">
        <v>77</v>
      </c>
      <c r="O632" t="s">
        <v>101</v>
      </c>
      <c r="P632" t="s">
        <v>114</v>
      </c>
      <c r="Q632" t="s">
        <v>118</v>
      </c>
      <c r="R632" t="s">
        <v>124</v>
      </c>
      <c r="S632">
        <v>630</v>
      </c>
      <c r="T632">
        <v>631</v>
      </c>
    </row>
    <row r="633" spans="1:20" x14ac:dyDescent="0.2">
      <c r="A633">
        <v>2984</v>
      </c>
      <c r="B633" s="1">
        <v>45525</v>
      </c>
      <c r="C633" s="2">
        <v>0.58333333333333337</v>
      </c>
      <c r="D633" s="2">
        <v>0.64583333333333337</v>
      </c>
      <c r="E633" t="s">
        <v>25</v>
      </c>
      <c r="F633">
        <v>1</v>
      </c>
      <c r="G633">
        <v>4</v>
      </c>
      <c r="H633">
        <v>4</v>
      </c>
      <c r="I633" t="s">
        <v>39</v>
      </c>
      <c r="J633" t="s">
        <v>23</v>
      </c>
      <c r="K633">
        <v>90</v>
      </c>
      <c r="L633">
        <v>1</v>
      </c>
      <c r="M633">
        <v>0</v>
      </c>
      <c r="N633" t="s">
        <v>74</v>
      </c>
      <c r="O633" t="s">
        <v>105</v>
      </c>
      <c r="P633" t="s">
        <v>114</v>
      </c>
      <c r="Q633" t="s">
        <v>118</v>
      </c>
      <c r="R633" t="s">
        <v>118</v>
      </c>
      <c r="S633">
        <v>631</v>
      </c>
      <c r="T633">
        <v>632</v>
      </c>
    </row>
    <row r="634" spans="1:20" x14ac:dyDescent="0.2">
      <c r="A634">
        <v>2103</v>
      </c>
      <c r="B634" s="1">
        <v>45444</v>
      </c>
      <c r="C634" s="2">
        <v>0.58333333333333337</v>
      </c>
      <c r="D634" s="2">
        <v>0.64583333333333337</v>
      </c>
      <c r="E634" t="s">
        <v>25</v>
      </c>
      <c r="F634">
        <v>1</v>
      </c>
      <c r="G634">
        <v>4</v>
      </c>
      <c r="H634">
        <v>7</v>
      </c>
      <c r="I634" t="s">
        <v>41</v>
      </c>
      <c r="J634" t="s">
        <v>23</v>
      </c>
      <c r="K634">
        <v>90</v>
      </c>
      <c r="L634">
        <v>1.75</v>
      </c>
      <c r="M634">
        <v>1</v>
      </c>
      <c r="N634" t="s">
        <v>77</v>
      </c>
      <c r="O634" t="s">
        <v>103</v>
      </c>
      <c r="P634" t="s">
        <v>114</v>
      </c>
      <c r="Q634" t="s">
        <v>118</v>
      </c>
      <c r="R634" t="s">
        <v>118</v>
      </c>
      <c r="S634">
        <v>632</v>
      </c>
      <c r="T634">
        <v>633</v>
      </c>
    </row>
    <row r="635" spans="1:20" x14ac:dyDescent="0.2">
      <c r="A635">
        <v>61</v>
      </c>
      <c r="B635" s="1">
        <v>45312</v>
      </c>
      <c r="C635" s="2">
        <v>0.58333333333333337</v>
      </c>
      <c r="D635" s="2">
        <v>0.64583333333333337</v>
      </c>
      <c r="E635" t="s">
        <v>25</v>
      </c>
      <c r="F635">
        <v>1</v>
      </c>
      <c r="G635">
        <v>4</v>
      </c>
      <c r="H635">
        <v>4</v>
      </c>
      <c r="I635" t="s">
        <v>27</v>
      </c>
      <c r="J635" t="s">
        <v>14</v>
      </c>
      <c r="K635">
        <v>90</v>
      </c>
      <c r="L635">
        <v>1</v>
      </c>
      <c r="M635">
        <v>0</v>
      </c>
      <c r="N635" t="s">
        <v>71</v>
      </c>
      <c r="O635" t="s">
        <v>98</v>
      </c>
      <c r="P635" t="s">
        <v>114</v>
      </c>
      <c r="Q635" t="s">
        <v>118</v>
      </c>
      <c r="R635" t="s">
        <v>118</v>
      </c>
      <c r="S635">
        <v>633</v>
      </c>
      <c r="T635">
        <v>634</v>
      </c>
    </row>
    <row r="636" spans="1:20" x14ac:dyDescent="0.2">
      <c r="A636">
        <v>2211</v>
      </c>
      <c r="B636" s="1">
        <v>45657</v>
      </c>
      <c r="C636" s="2">
        <v>0.58333333333333337</v>
      </c>
      <c r="D636" s="2">
        <v>0.625</v>
      </c>
      <c r="E636" t="s">
        <v>25</v>
      </c>
      <c r="F636">
        <v>1</v>
      </c>
      <c r="G636">
        <v>4</v>
      </c>
      <c r="H636">
        <v>2</v>
      </c>
      <c r="I636" t="s">
        <v>13</v>
      </c>
      <c r="J636" t="s">
        <v>23</v>
      </c>
      <c r="K636">
        <v>59.999999999999943</v>
      </c>
      <c r="L636">
        <v>0.5</v>
      </c>
      <c r="M636">
        <v>0</v>
      </c>
      <c r="N636" t="s">
        <v>73</v>
      </c>
      <c r="O636" t="s">
        <v>109</v>
      </c>
      <c r="P636" t="s">
        <v>114</v>
      </c>
      <c r="Q636" t="s">
        <v>118</v>
      </c>
      <c r="R636" t="s">
        <v>118</v>
      </c>
      <c r="S636">
        <v>634</v>
      </c>
      <c r="T636">
        <v>635</v>
      </c>
    </row>
    <row r="637" spans="1:20" x14ac:dyDescent="0.2">
      <c r="A637">
        <v>2898</v>
      </c>
      <c r="B637" s="1">
        <v>45373</v>
      </c>
      <c r="C637" s="2">
        <v>0.58333333333333337</v>
      </c>
      <c r="D637" s="2">
        <v>0.625</v>
      </c>
      <c r="E637" t="s">
        <v>25</v>
      </c>
      <c r="F637">
        <v>1</v>
      </c>
      <c r="G637">
        <v>4</v>
      </c>
      <c r="H637">
        <v>4</v>
      </c>
      <c r="I637" t="s">
        <v>39</v>
      </c>
      <c r="J637" t="s">
        <v>28</v>
      </c>
      <c r="K637">
        <v>59.999999999999943</v>
      </c>
      <c r="L637">
        <v>1</v>
      </c>
      <c r="M637">
        <v>0</v>
      </c>
      <c r="N637" t="s">
        <v>76</v>
      </c>
      <c r="O637" t="s">
        <v>100</v>
      </c>
      <c r="P637" t="s">
        <v>114</v>
      </c>
      <c r="Q637" t="s">
        <v>118</v>
      </c>
      <c r="R637" t="s">
        <v>118</v>
      </c>
      <c r="S637">
        <v>635</v>
      </c>
      <c r="T637">
        <v>636</v>
      </c>
    </row>
    <row r="638" spans="1:20" x14ac:dyDescent="0.2">
      <c r="A638">
        <v>1152</v>
      </c>
      <c r="B638" s="1">
        <v>45364</v>
      </c>
      <c r="C638" s="2">
        <v>0.58333333333333337</v>
      </c>
      <c r="D638" s="2">
        <v>0.625</v>
      </c>
      <c r="E638" t="s">
        <v>25</v>
      </c>
      <c r="F638">
        <v>1</v>
      </c>
      <c r="G638">
        <v>4</v>
      </c>
      <c r="H638">
        <v>5</v>
      </c>
      <c r="I638" t="s">
        <v>41</v>
      </c>
      <c r="J638" t="s">
        <v>28</v>
      </c>
      <c r="K638">
        <v>59.999999999999943</v>
      </c>
      <c r="L638">
        <v>1.25</v>
      </c>
      <c r="M638">
        <v>1</v>
      </c>
      <c r="N638" t="s">
        <v>74</v>
      </c>
      <c r="O638" t="s">
        <v>100</v>
      </c>
      <c r="P638" t="s">
        <v>114</v>
      </c>
      <c r="Q638" t="s">
        <v>118</v>
      </c>
      <c r="R638" t="s">
        <v>118</v>
      </c>
      <c r="S638">
        <v>636</v>
      </c>
      <c r="T638">
        <v>637</v>
      </c>
    </row>
    <row r="639" spans="1:20" x14ac:dyDescent="0.2">
      <c r="A639">
        <v>2052</v>
      </c>
      <c r="B639" s="1">
        <v>45477</v>
      </c>
      <c r="C639" s="2">
        <v>0.58333333333333337</v>
      </c>
      <c r="D639" s="2">
        <v>0.64583333333333337</v>
      </c>
      <c r="E639" t="s">
        <v>25</v>
      </c>
      <c r="F639">
        <v>1</v>
      </c>
      <c r="G639">
        <v>4</v>
      </c>
      <c r="H639">
        <v>4</v>
      </c>
      <c r="I639" t="s">
        <v>39</v>
      </c>
      <c r="J639" t="s">
        <v>14</v>
      </c>
      <c r="K639">
        <v>90</v>
      </c>
      <c r="L639">
        <v>1</v>
      </c>
      <c r="M639">
        <v>0</v>
      </c>
      <c r="N639" t="s">
        <v>75</v>
      </c>
      <c r="O639" t="s">
        <v>104</v>
      </c>
      <c r="P639" t="s">
        <v>114</v>
      </c>
      <c r="Q639" t="s">
        <v>118</v>
      </c>
      <c r="R639" t="s">
        <v>118</v>
      </c>
      <c r="S639">
        <v>637</v>
      </c>
      <c r="T639">
        <v>638</v>
      </c>
    </row>
    <row r="640" spans="1:20" x14ac:dyDescent="0.2">
      <c r="A640">
        <v>738</v>
      </c>
      <c r="B640" s="1">
        <v>45357</v>
      </c>
      <c r="C640" s="2">
        <v>0.58333333333333337</v>
      </c>
      <c r="D640" s="2">
        <v>0.60416666666666663</v>
      </c>
      <c r="E640" t="s">
        <v>25</v>
      </c>
      <c r="F640">
        <v>1</v>
      </c>
      <c r="G640">
        <v>4</v>
      </c>
      <c r="H640">
        <v>3</v>
      </c>
      <c r="I640" t="s">
        <v>42</v>
      </c>
      <c r="J640" t="s">
        <v>14</v>
      </c>
      <c r="K640">
        <v>29.999999999999893</v>
      </c>
      <c r="L640">
        <v>0.75</v>
      </c>
      <c r="M640">
        <v>0</v>
      </c>
      <c r="N640" t="s">
        <v>74</v>
      </c>
      <c r="O640" t="s">
        <v>100</v>
      </c>
      <c r="P640" t="s">
        <v>114</v>
      </c>
      <c r="Q640" t="s">
        <v>118</v>
      </c>
      <c r="R640" t="s">
        <v>118</v>
      </c>
      <c r="S640">
        <v>638</v>
      </c>
      <c r="T640">
        <v>639</v>
      </c>
    </row>
    <row r="641" spans="1:20" x14ac:dyDescent="0.2">
      <c r="A641">
        <v>1470</v>
      </c>
      <c r="B641" s="1">
        <v>45416</v>
      </c>
      <c r="C641" s="2">
        <v>0.58333333333333337</v>
      </c>
      <c r="D641" s="2">
        <v>0.64583333333333337</v>
      </c>
      <c r="E641" t="s">
        <v>25</v>
      </c>
      <c r="F641">
        <v>1</v>
      </c>
      <c r="G641">
        <v>4</v>
      </c>
      <c r="H641">
        <v>4</v>
      </c>
      <c r="I641" t="s">
        <v>41</v>
      </c>
      <c r="J641" t="s">
        <v>18</v>
      </c>
      <c r="K641">
        <v>90</v>
      </c>
      <c r="L641">
        <v>1</v>
      </c>
      <c r="M641">
        <v>0</v>
      </c>
      <c r="N641" t="s">
        <v>77</v>
      </c>
      <c r="O641" t="s">
        <v>102</v>
      </c>
      <c r="P641" t="s">
        <v>114</v>
      </c>
      <c r="Q641" t="s">
        <v>118</v>
      </c>
      <c r="R641" t="s">
        <v>118</v>
      </c>
      <c r="S641">
        <v>639</v>
      </c>
      <c r="T641">
        <v>640</v>
      </c>
    </row>
    <row r="642" spans="1:20" x14ac:dyDescent="0.2">
      <c r="A642">
        <v>1463</v>
      </c>
      <c r="B642" s="1">
        <v>45396</v>
      </c>
      <c r="C642" s="2">
        <v>0.58333333333333337</v>
      </c>
      <c r="D642" s="2">
        <v>0.625</v>
      </c>
      <c r="E642" t="s">
        <v>25</v>
      </c>
      <c r="F642">
        <v>1</v>
      </c>
      <c r="G642">
        <v>4</v>
      </c>
      <c r="H642">
        <v>7</v>
      </c>
      <c r="I642" t="s">
        <v>17</v>
      </c>
      <c r="J642" t="s">
        <v>14</v>
      </c>
      <c r="K642">
        <v>59.999999999999943</v>
      </c>
      <c r="L642">
        <v>1.75</v>
      </c>
      <c r="M642">
        <v>1</v>
      </c>
      <c r="N642" t="s">
        <v>71</v>
      </c>
      <c r="O642" t="s">
        <v>101</v>
      </c>
      <c r="P642" t="s">
        <v>114</v>
      </c>
      <c r="Q642" t="s">
        <v>118</v>
      </c>
      <c r="R642" t="s">
        <v>118</v>
      </c>
      <c r="S642">
        <v>640</v>
      </c>
      <c r="T642">
        <v>641</v>
      </c>
    </row>
    <row r="643" spans="1:20" x14ac:dyDescent="0.2">
      <c r="A643">
        <v>2449</v>
      </c>
      <c r="B643" s="1">
        <v>45558</v>
      </c>
      <c r="C643" s="2">
        <v>0.58333333333333337</v>
      </c>
      <c r="D643" s="2">
        <v>0.625</v>
      </c>
      <c r="E643" t="s">
        <v>25</v>
      </c>
      <c r="F643">
        <v>1</v>
      </c>
      <c r="G643">
        <v>4</v>
      </c>
      <c r="H643">
        <v>3</v>
      </c>
      <c r="I643" t="s">
        <v>13</v>
      </c>
      <c r="J643" t="s">
        <v>40</v>
      </c>
      <c r="K643">
        <v>59.999999999999943</v>
      </c>
      <c r="L643">
        <v>0.75</v>
      </c>
      <c r="M643">
        <v>0</v>
      </c>
      <c r="N643" t="s">
        <v>72</v>
      </c>
      <c r="O643" t="s">
        <v>106</v>
      </c>
      <c r="P643" t="s">
        <v>114</v>
      </c>
      <c r="Q643" t="s">
        <v>118</v>
      </c>
      <c r="R643" t="s">
        <v>118</v>
      </c>
      <c r="S643">
        <v>641</v>
      </c>
      <c r="T643">
        <v>642</v>
      </c>
    </row>
    <row r="644" spans="1:20" x14ac:dyDescent="0.2">
      <c r="A644">
        <v>1323</v>
      </c>
      <c r="B644" s="1">
        <v>45465</v>
      </c>
      <c r="C644" s="2">
        <v>0.58333333333333337</v>
      </c>
      <c r="D644" s="2">
        <v>0.625</v>
      </c>
      <c r="E644" t="s">
        <v>25</v>
      </c>
      <c r="F644">
        <v>1</v>
      </c>
      <c r="G644">
        <v>4</v>
      </c>
      <c r="H644">
        <v>5</v>
      </c>
      <c r="I644" t="s">
        <v>13</v>
      </c>
      <c r="J644" t="s">
        <v>14</v>
      </c>
      <c r="K644">
        <v>59.999999999999943</v>
      </c>
      <c r="L644">
        <v>1.25</v>
      </c>
      <c r="M644">
        <v>1</v>
      </c>
      <c r="N644" t="s">
        <v>77</v>
      </c>
      <c r="O644" t="s">
        <v>103</v>
      </c>
      <c r="P644" t="s">
        <v>114</v>
      </c>
      <c r="Q644" t="s">
        <v>118</v>
      </c>
      <c r="R644" t="s">
        <v>118</v>
      </c>
      <c r="S644">
        <v>642</v>
      </c>
      <c r="T644">
        <v>643</v>
      </c>
    </row>
    <row r="645" spans="1:20" x14ac:dyDescent="0.2">
      <c r="A645">
        <v>2945</v>
      </c>
      <c r="B645" s="1">
        <v>45496</v>
      </c>
      <c r="C645" s="2">
        <v>0.58333333333333337</v>
      </c>
      <c r="D645" s="2">
        <v>0.64583333333333337</v>
      </c>
      <c r="E645" t="s">
        <v>25</v>
      </c>
      <c r="F645">
        <v>1</v>
      </c>
      <c r="G645">
        <v>4</v>
      </c>
      <c r="H645">
        <v>7</v>
      </c>
      <c r="I645" t="s">
        <v>42</v>
      </c>
      <c r="J645" t="s">
        <v>28</v>
      </c>
      <c r="K645">
        <v>90</v>
      </c>
      <c r="L645">
        <v>1.75</v>
      </c>
      <c r="M645">
        <v>1</v>
      </c>
      <c r="N645" t="s">
        <v>73</v>
      </c>
      <c r="O645" t="s">
        <v>104</v>
      </c>
      <c r="P645" t="s">
        <v>114</v>
      </c>
      <c r="Q645" t="s">
        <v>118</v>
      </c>
      <c r="R645" t="s">
        <v>118</v>
      </c>
      <c r="S645">
        <v>643</v>
      </c>
      <c r="T645">
        <v>644</v>
      </c>
    </row>
    <row r="646" spans="1:20" x14ac:dyDescent="0.2">
      <c r="A646">
        <v>2629</v>
      </c>
      <c r="B646" s="1">
        <v>45319</v>
      </c>
      <c r="C646" s="2">
        <v>0.58333333333333337</v>
      </c>
      <c r="D646" s="2">
        <v>0.64583333333333337</v>
      </c>
      <c r="E646" t="s">
        <v>25</v>
      </c>
      <c r="F646">
        <v>1</v>
      </c>
      <c r="G646">
        <v>4</v>
      </c>
      <c r="H646">
        <v>6</v>
      </c>
      <c r="I646" t="s">
        <v>27</v>
      </c>
      <c r="J646" t="s">
        <v>40</v>
      </c>
      <c r="K646">
        <v>90</v>
      </c>
      <c r="L646">
        <v>1.5</v>
      </c>
      <c r="M646">
        <v>1</v>
      </c>
      <c r="N646" t="s">
        <v>71</v>
      </c>
      <c r="O646" t="s">
        <v>98</v>
      </c>
      <c r="P646" t="s">
        <v>114</v>
      </c>
      <c r="Q646" t="s">
        <v>118</v>
      </c>
      <c r="R646" t="s">
        <v>118</v>
      </c>
      <c r="S646">
        <v>644</v>
      </c>
      <c r="T646">
        <v>645</v>
      </c>
    </row>
    <row r="647" spans="1:20" x14ac:dyDescent="0.2">
      <c r="A647">
        <v>1615</v>
      </c>
      <c r="B647" s="1">
        <v>45378</v>
      </c>
      <c r="C647" s="2">
        <v>0.58333333333333337</v>
      </c>
      <c r="D647" s="2">
        <v>0.60416666666666663</v>
      </c>
      <c r="E647" t="s">
        <v>25</v>
      </c>
      <c r="F647">
        <v>1</v>
      </c>
      <c r="G647">
        <v>4</v>
      </c>
      <c r="H647">
        <v>5</v>
      </c>
      <c r="I647" t="s">
        <v>42</v>
      </c>
      <c r="J647" t="s">
        <v>23</v>
      </c>
      <c r="K647">
        <v>29.999999999999893</v>
      </c>
      <c r="L647">
        <v>1.25</v>
      </c>
      <c r="M647">
        <v>1</v>
      </c>
      <c r="N647" t="s">
        <v>74</v>
      </c>
      <c r="O647" t="s">
        <v>100</v>
      </c>
      <c r="P647" t="s">
        <v>114</v>
      </c>
      <c r="Q647" t="s">
        <v>118</v>
      </c>
      <c r="R647" t="s">
        <v>118</v>
      </c>
      <c r="S647">
        <v>645</v>
      </c>
      <c r="T647">
        <v>646</v>
      </c>
    </row>
    <row r="648" spans="1:20" x14ac:dyDescent="0.2">
      <c r="A648">
        <v>1640</v>
      </c>
      <c r="B648" s="1">
        <v>45319</v>
      </c>
      <c r="C648" s="2">
        <v>0.58333333333333337</v>
      </c>
      <c r="D648" s="2">
        <v>0.64583333333333337</v>
      </c>
      <c r="E648" t="s">
        <v>25</v>
      </c>
      <c r="F648">
        <v>1</v>
      </c>
      <c r="G648">
        <v>4</v>
      </c>
      <c r="H648">
        <v>7</v>
      </c>
      <c r="I648" t="s">
        <v>39</v>
      </c>
      <c r="J648" t="s">
        <v>23</v>
      </c>
      <c r="K648">
        <v>90</v>
      </c>
      <c r="L648">
        <v>1.75</v>
      </c>
      <c r="M648">
        <v>1</v>
      </c>
      <c r="N648" t="s">
        <v>71</v>
      </c>
      <c r="O648" t="s">
        <v>98</v>
      </c>
      <c r="P648" t="s">
        <v>114</v>
      </c>
      <c r="Q648" t="s">
        <v>118</v>
      </c>
      <c r="R648" t="s">
        <v>118</v>
      </c>
      <c r="S648">
        <v>646</v>
      </c>
      <c r="T648">
        <v>647</v>
      </c>
    </row>
    <row r="649" spans="1:20" x14ac:dyDescent="0.2">
      <c r="A649">
        <v>2671</v>
      </c>
      <c r="B649" s="1">
        <v>45538</v>
      </c>
      <c r="C649" s="2">
        <v>0.58333333333333337</v>
      </c>
      <c r="D649" s="2">
        <v>0.625</v>
      </c>
      <c r="E649" t="s">
        <v>25</v>
      </c>
      <c r="F649">
        <v>1</v>
      </c>
      <c r="G649">
        <v>4</v>
      </c>
      <c r="H649">
        <v>3</v>
      </c>
      <c r="I649" t="s">
        <v>13</v>
      </c>
      <c r="J649" t="s">
        <v>30</v>
      </c>
      <c r="K649">
        <v>59.999999999999943</v>
      </c>
      <c r="L649">
        <v>0.75</v>
      </c>
      <c r="M649">
        <v>0</v>
      </c>
      <c r="N649" t="s">
        <v>73</v>
      </c>
      <c r="O649" t="s">
        <v>106</v>
      </c>
      <c r="P649" t="s">
        <v>114</v>
      </c>
      <c r="Q649" t="s">
        <v>118</v>
      </c>
      <c r="R649" t="s">
        <v>118</v>
      </c>
      <c r="S649">
        <v>647</v>
      </c>
      <c r="T649">
        <v>648</v>
      </c>
    </row>
    <row r="650" spans="1:20" x14ac:dyDescent="0.2">
      <c r="A650">
        <v>1487</v>
      </c>
      <c r="B650" s="1">
        <v>45545</v>
      </c>
      <c r="C650" s="2">
        <v>0.58333333333333337</v>
      </c>
      <c r="D650" s="2">
        <v>0.625</v>
      </c>
      <c r="E650" t="s">
        <v>25</v>
      </c>
      <c r="F650">
        <v>1</v>
      </c>
      <c r="G650">
        <v>4</v>
      </c>
      <c r="H650">
        <v>3</v>
      </c>
      <c r="I650" t="s">
        <v>17</v>
      </c>
      <c r="J650" t="s">
        <v>28</v>
      </c>
      <c r="K650">
        <v>59.999999999999943</v>
      </c>
      <c r="L650">
        <v>0.75</v>
      </c>
      <c r="M650">
        <v>0</v>
      </c>
      <c r="N650" t="s">
        <v>73</v>
      </c>
      <c r="O650" t="s">
        <v>106</v>
      </c>
      <c r="P650" t="s">
        <v>114</v>
      </c>
      <c r="Q650" t="s">
        <v>118</v>
      </c>
      <c r="R650" t="s">
        <v>118</v>
      </c>
      <c r="S650">
        <v>648</v>
      </c>
      <c r="T650">
        <v>649</v>
      </c>
    </row>
    <row r="651" spans="1:20" x14ac:dyDescent="0.2">
      <c r="A651">
        <v>1443</v>
      </c>
      <c r="B651" s="1">
        <v>45353</v>
      </c>
      <c r="C651" s="2">
        <v>0.58333333333333337</v>
      </c>
      <c r="D651" s="2">
        <v>0.64583333333333337</v>
      </c>
      <c r="E651" t="s">
        <v>25</v>
      </c>
      <c r="F651">
        <v>1</v>
      </c>
      <c r="G651">
        <v>4</v>
      </c>
      <c r="H651">
        <v>7</v>
      </c>
      <c r="I651" t="s">
        <v>17</v>
      </c>
      <c r="J651" t="s">
        <v>23</v>
      </c>
      <c r="K651">
        <v>90</v>
      </c>
      <c r="L651">
        <v>1.75</v>
      </c>
      <c r="M651">
        <v>1</v>
      </c>
      <c r="N651" t="s">
        <v>77</v>
      </c>
      <c r="O651" t="s">
        <v>100</v>
      </c>
      <c r="P651" t="s">
        <v>114</v>
      </c>
      <c r="Q651" t="s">
        <v>118</v>
      </c>
      <c r="R651" t="s">
        <v>118</v>
      </c>
      <c r="S651">
        <v>649</v>
      </c>
      <c r="T651">
        <v>650</v>
      </c>
    </row>
    <row r="652" spans="1:20" x14ac:dyDescent="0.2">
      <c r="A652">
        <v>2695</v>
      </c>
      <c r="B652" s="1">
        <v>45536</v>
      </c>
      <c r="C652" s="2">
        <v>0.58333333333333337</v>
      </c>
      <c r="D652" s="2">
        <v>0.64583333333333337</v>
      </c>
      <c r="E652" t="s">
        <v>25</v>
      </c>
      <c r="F652">
        <v>1</v>
      </c>
      <c r="G652">
        <v>4</v>
      </c>
      <c r="H652">
        <v>7</v>
      </c>
      <c r="I652" t="s">
        <v>13</v>
      </c>
      <c r="J652" t="s">
        <v>14</v>
      </c>
      <c r="K652">
        <v>90</v>
      </c>
      <c r="L652">
        <v>1.75</v>
      </c>
      <c r="M652">
        <v>1</v>
      </c>
      <c r="N652" t="s">
        <v>71</v>
      </c>
      <c r="O652" t="s">
        <v>106</v>
      </c>
      <c r="P652" t="s">
        <v>114</v>
      </c>
      <c r="Q652" t="s">
        <v>118</v>
      </c>
      <c r="R652" t="s">
        <v>118</v>
      </c>
      <c r="S652">
        <v>650</v>
      </c>
      <c r="T652">
        <v>651</v>
      </c>
    </row>
    <row r="653" spans="1:20" x14ac:dyDescent="0.2">
      <c r="A653">
        <v>2315</v>
      </c>
      <c r="B653" s="1">
        <v>45596</v>
      </c>
      <c r="C653" s="2">
        <v>0.58333333333333337</v>
      </c>
      <c r="D653" s="2">
        <v>0.60416666666666663</v>
      </c>
      <c r="E653" t="s">
        <v>25</v>
      </c>
      <c r="F653">
        <v>1</v>
      </c>
      <c r="G653">
        <v>4</v>
      </c>
      <c r="H653">
        <v>2</v>
      </c>
      <c r="I653" t="s">
        <v>42</v>
      </c>
      <c r="J653" t="s">
        <v>14</v>
      </c>
      <c r="K653">
        <v>29.999999999999893</v>
      </c>
      <c r="L653">
        <v>0.5</v>
      </c>
      <c r="M653">
        <v>0</v>
      </c>
      <c r="N653" t="s">
        <v>75</v>
      </c>
      <c r="O653" t="s">
        <v>107</v>
      </c>
      <c r="P653" t="s">
        <v>114</v>
      </c>
      <c r="Q653" t="s">
        <v>118</v>
      </c>
      <c r="R653" t="s">
        <v>118</v>
      </c>
      <c r="S653">
        <v>651</v>
      </c>
      <c r="T653">
        <v>652</v>
      </c>
    </row>
    <row r="654" spans="1:20" x14ac:dyDescent="0.2">
      <c r="A654">
        <v>2525</v>
      </c>
      <c r="B654" s="1">
        <v>45655</v>
      </c>
      <c r="C654" s="2">
        <v>0.58333333333333337</v>
      </c>
      <c r="D654" s="2">
        <v>0.60416666666666663</v>
      </c>
      <c r="E654" t="s">
        <v>25</v>
      </c>
      <c r="F654">
        <v>1</v>
      </c>
      <c r="G654">
        <v>4</v>
      </c>
      <c r="H654">
        <v>1</v>
      </c>
      <c r="I654" t="s">
        <v>27</v>
      </c>
      <c r="J654" t="s">
        <v>28</v>
      </c>
      <c r="K654">
        <v>29.999999999999893</v>
      </c>
      <c r="L654">
        <v>0.25</v>
      </c>
      <c r="M654">
        <v>0</v>
      </c>
      <c r="N654" t="s">
        <v>71</v>
      </c>
      <c r="O654" t="s">
        <v>109</v>
      </c>
      <c r="P654" t="s">
        <v>114</v>
      </c>
      <c r="Q654" t="s">
        <v>118</v>
      </c>
      <c r="R654" t="s">
        <v>118</v>
      </c>
      <c r="S654">
        <v>652</v>
      </c>
      <c r="T654">
        <v>653</v>
      </c>
    </row>
    <row r="655" spans="1:20" x14ac:dyDescent="0.2">
      <c r="A655">
        <v>2338</v>
      </c>
      <c r="B655" s="1">
        <v>45581</v>
      </c>
      <c r="C655" s="2">
        <v>0.5625</v>
      </c>
      <c r="D655" s="2">
        <v>0.625</v>
      </c>
      <c r="E655" t="s">
        <v>25</v>
      </c>
      <c r="F655">
        <v>1</v>
      </c>
      <c r="G655">
        <v>4</v>
      </c>
      <c r="H655">
        <v>1</v>
      </c>
      <c r="I655" t="s">
        <v>22</v>
      </c>
      <c r="J655" t="s">
        <v>40</v>
      </c>
      <c r="K655">
        <v>90</v>
      </c>
      <c r="L655">
        <v>0.25</v>
      </c>
      <c r="M655">
        <v>0</v>
      </c>
      <c r="N655" t="s">
        <v>74</v>
      </c>
      <c r="O655" t="s">
        <v>107</v>
      </c>
      <c r="P655" t="s">
        <v>114</v>
      </c>
      <c r="Q655" t="s">
        <v>118</v>
      </c>
      <c r="R655" t="s">
        <v>118</v>
      </c>
      <c r="S655">
        <v>653</v>
      </c>
      <c r="T655">
        <v>654</v>
      </c>
    </row>
    <row r="656" spans="1:20" x14ac:dyDescent="0.2">
      <c r="A656">
        <v>512</v>
      </c>
      <c r="B656" s="1">
        <v>45594</v>
      </c>
      <c r="C656" s="2">
        <v>0.5625</v>
      </c>
      <c r="D656" s="2">
        <v>0.60416666666666663</v>
      </c>
      <c r="E656" t="s">
        <v>25</v>
      </c>
      <c r="F656">
        <v>1</v>
      </c>
      <c r="G656">
        <v>4</v>
      </c>
      <c r="H656">
        <v>3</v>
      </c>
      <c r="I656" t="s">
        <v>22</v>
      </c>
      <c r="J656" t="s">
        <v>40</v>
      </c>
      <c r="K656">
        <v>59.999999999999943</v>
      </c>
      <c r="L656">
        <v>0.75</v>
      </c>
      <c r="M656">
        <v>0</v>
      </c>
      <c r="N656" t="s">
        <v>73</v>
      </c>
      <c r="O656" t="s">
        <v>107</v>
      </c>
      <c r="P656" t="s">
        <v>114</v>
      </c>
      <c r="Q656" t="s">
        <v>118</v>
      </c>
      <c r="R656" t="s">
        <v>118</v>
      </c>
      <c r="S656">
        <v>654</v>
      </c>
      <c r="T656">
        <v>655</v>
      </c>
    </row>
    <row r="657" spans="1:20" x14ac:dyDescent="0.2">
      <c r="A657">
        <v>450</v>
      </c>
      <c r="B657" s="1">
        <v>45493</v>
      </c>
      <c r="C657" s="2">
        <v>0.5625</v>
      </c>
      <c r="D657" s="2">
        <v>0.60416666666666663</v>
      </c>
      <c r="E657" t="s">
        <v>25</v>
      </c>
      <c r="F657">
        <v>1</v>
      </c>
      <c r="G657">
        <v>4</v>
      </c>
      <c r="H657">
        <v>2</v>
      </c>
      <c r="I657" t="s">
        <v>27</v>
      </c>
      <c r="J657" t="s">
        <v>18</v>
      </c>
      <c r="K657">
        <v>59.999999999999943</v>
      </c>
      <c r="L657">
        <v>0.5</v>
      </c>
      <c r="M657">
        <v>0</v>
      </c>
      <c r="N657" t="s">
        <v>77</v>
      </c>
      <c r="O657" t="s">
        <v>104</v>
      </c>
      <c r="P657" t="s">
        <v>114</v>
      </c>
      <c r="Q657" t="s">
        <v>118</v>
      </c>
      <c r="R657" t="s">
        <v>118</v>
      </c>
      <c r="S657">
        <v>655</v>
      </c>
      <c r="T657">
        <v>656</v>
      </c>
    </row>
    <row r="658" spans="1:20" x14ac:dyDescent="0.2">
      <c r="A658">
        <v>851</v>
      </c>
      <c r="B658" s="1">
        <v>45403</v>
      </c>
      <c r="C658" s="2">
        <v>0.5625</v>
      </c>
      <c r="D658" s="2">
        <v>0.625</v>
      </c>
      <c r="E658" t="s">
        <v>25</v>
      </c>
      <c r="F658">
        <v>1</v>
      </c>
      <c r="G658">
        <v>4</v>
      </c>
      <c r="H658">
        <v>3</v>
      </c>
      <c r="I658" t="s">
        <v>22</v>
      </c>
      <c r="J658" t="s">
        <v>30</v>
      </c>
      <c r="K658">
        <v>90</v>
      </c>
      <c r="L658">
        <v>0.75</v>
      </c>
      <c r="M658">
        <v>0</v>
      </c>
      <c r="N658" t="s">
        <v>71</v>
      </c>
      <c r="O658" t="s">
        <v>101</v>
      </c>
      <c r="P658" t="s">
        <v>114</v>
      </c>
      <c r="Q658" t="s">
        <v>118</v>
      </c>
      <c r="R658" t="s">
        <v>118</v>
      </c>
      <c r="S658">
        <v>656</v>
      </c>
      <c r="T658">
        <v>657</v>
      </c>
    </row>
    <row r="659" spans="1:20" x14ac:dyDescent="0.2">
      <c r="A659">
        <v>682</v>
      </c>
      <c r="B659" s="1">
        <v>45330</v>
      </c>
      <c r="C659" s="2">
        <v>0.5625</v>
      </c>
      <c r="D659" s="2">
        <v>0.58333333333333337</v>
      </c>
      <c r="E659" t="s">
        <v>25</v>
      </c>
      <c r="F659">
        <v>1</v>
      </c>
      <c r="G659">
        <v>4</v>
      </c>
      <c r="H659">
        <v>3</v>
      </c>
      <c r="I659" t="s">
        <v>41</v>
      </c>
      <c r="J659" t="s">
        <v>40</v>
      </c>
      <c r="K659">
        <v>30.000000000000053</v>
      </c>
      <c r="L659">
        <v>0.75</v>
      </c>
      <c r="M659">
        <v>0</v>
      </c>
      <c r="N659" t="s">
        <v>75</v>
      </c>
      <c r="O659" t="s">
        <v>99</v>
      </c>
      <c r="P659" t="s">
        <v>114</v>
      </c>
      <c r="Q659" t="s">
        <v>118</v>
      </c>
      <c r="R659" t="s">
        <v>118</v>
      </c>
      <c r="S659">
        <v>657</v>
      </c>
      <c r="T659">
        <v>658</v>
      </c>
    </row>
    <row r="660" spans="1:20" x14ac:dyDescent="0.2">
      <c r="A660">
        <v>1563</v>
      </c>
      <c r="B660" s="1">
        <v>45375</v>
      </c>
      <c r="C660" s="2">
        <v>0.5625</v>
      </c>
      <c r="D660" s="2">
        <v>0.58333333333333337</v>
      </c>
      <c r="E660" t="s">
        <v>25</v>
      </c>
      <c r="F660">
        <v>1</v>
      </c>
      <c r="G660">
        <v>4</v>
      </c>
      <c r="H660">
        <v>1</v>
      </c>
      <c r="I660" t="s">
        <v>42</v>
      </c>
      <c r="J660" t="s">
        <v>28</v>
      </c>
      <c r="K660">
        <v>30.000000000000053</v>
      </c>
      <c r="L660">
        <v>0.25</v>
      </c>
      <c r="M660">
        <v>0</v>
      </c>
      <c r="N660" t="s">
        <v>71</v>
      </c>
      <c r="O660" t="s">
        <v>100</v>
      </c>
      <c r="P660" t="s">
        <v>114</v>
      </c>
      <c r="Q660" t="s">
        <v>118</v>
      </c>
      <c r="R660" t="s">
        <v>118</v>
      </c>
      <c r="S660">
        <v>658</v>
      </c>
      <c r="T660">
        <v>659</v>
      </c>
    </row>
    <row r="661" spans="1:20" x14ac:dyDescent="0.2">
      <c r="A661">
        <v>627</v>
      </c>
      <c r="B661" s="1">
        <v>45463</v>
      </c>
      <c r="C661" s="2">
        <v>0.5625</v>
      </c>
      <c r="D661" s="2">
        <v>0.625</v>
      </c>
      <c r="E661" t="s">
        <v>25</v>
      </c>
      <c r="F661">
        <v>1</v>
      </c>
      <c r="G661">
        <v>4</v>
      </c>
      <c r="H661">
        <v>5</v>
      </c>
      <c r="I661" t="s">
        <v>42</v>
      </c>
      <c r="J661" t="s">
        <v>18</v>
      </c>
      <c r="K661">
        <v>90</v>
      </c>
      <c r="L661">
        <v>1.25</v>
      </c>
      <c r="M661">
        <v>1</v>
      </c>
      <c r="N661" t="s">
        <v>75</v>
      </c>
      <c r="O661" t="s">
        <v>103</v>
      </c>
      <c r="P661" t="s">
        <v>114</v>
      </c>
      <c r="Q661" t="s">
        <v>118</v>
      </c>
      <c r="R661" t="s">
        <v>118</v>
      </c>
      <c r="S661">
        <v>659</v>
      </c>
      <c r="T661">
        <v>660</v>
      </c>
    </row>
    <row r="662" spans="1:20" x14ac:dyDescent="0.2">
      <c r="A662">
        <v>2922</v>
      </c>
      <c r="B662" s="1">
        <v>45330</v>
      </c>
      <c r="C662" s="2">
        <v>0.5625</v>
      </c>
      <c r="D662" s="2">
        <v>0.64583333333333337</v>
      </c>
      <c r="E662" t="s">
        <v>25</v>
      </c>
      <c r="F662">
        <v>1</v>
      </c>
      <c r="G662">
        <v>4</v>
      </c>
      <c r="H662">
        <v>2</v>
      </c>
      <c r="I662" t="s">
        <v>13</v>
      </c>
      <c r="J662" t="s">
        <v>30</v>
      </c>
      <c r="K662">
        <v>120.00000000000006</v>
      </c>
      <c r="L662">
        <v>0.5</v>
      </c>
      <c r="M662">
        <v>0</v>
      </c>
      <c r="N662" t="s">
        <v>75</v>
      </c>
      <c r="O662" t="s">
        <v>99</v>
      </c>
      <c r="P662" t="s">
        <v>114</v>
      </c>
      <c r="Q662" t="s">
        <v>118</v>
      </c>
      <c r="R662" t="s">
        <v>124</v>
      </c>
      <c r="S662">
        <v>660</v>
      </c>
      <c r="T662">
        <v>661</v>
      </c>
    </row>
    <row r="663" spans="1:20" x14ac:dyDescent="0.2">
      <c r="A663">
        <v>2229</v>
      </c>
      <c r="B663" s="1">
        <v>45508</v>
      </c>
      <c r="C663" s="2">
        <v>0.5625</v>
      </c>
      <c r="D663" s="2">
        <v>0.58333333333333337</v>
      </c>
      <c r="E663" t="s">
        <v>25</v>
      </c>
      <c r="F663">
        <v>1</v>
      </c>
      <c r="G663">
        <v>4</v>
      </c>
      <c r="H663">
        <v>7</v>
      </c>
      <c r="I663" t="s">
        <v>27</v>
      </c>
      <c r="J663" t="s">
        <v>18</v>
      </c>
      <c r="K663">
        <v>30.000000000000053</v>
      </c>
      <c r="L663">
        <v>1.75</v>
      </c>
      <c r="M663">
        <v>1</v>
      </c>
      <c r="N663" t="s">
        <v>71</v>
      </c>
      <c r="O663" t="s">
        <v>105</v>
      </c>
      <c r="P663" t="s">
        <v>114</v>
      </c>
      <c r="Q663" t="s">
        <v>118</v>
      </c>
      <c r="R663" t="s">
        <v>118</v>
      </c>
      <c r="S663">
        <v>661</v>
      </c>
      <c r="T663">
        <v>662</v>
      </c>
    </row>
    <row r="664" spans="1:20" x14ac:dyDescent="0.2">
      <c r="A664">
        <v>1588</v>
      </c>
      <c r="B664" s="1">
        <v>45294</v>
      </c>
      <c r="C664" s="2">
        <v>0.5625</v>
      </c>
      <c r="D664" s="2">
        <v>0.625</v>
      </c>
      <c r="E664" t="s">
        <v>25</v>
      </c>
      <c r="F664">
        <v>1</v>
      </c>
      <c r="G664">
        <v>4</v>
      </c>
      <c r="H664">
        <v>4</v>
      </c>
      <c r="I664" t="s">
        <v>13</v>
      </c>
      <c r="J664" t="s">
        <v>28</v>
      </c>
      <c r="K664">
        <v>90</v>
      </c>
      <c r="L664">
        <v>1</v>
      </c>
      <c r="M664">
        <v>0</v>
      </c>
      <c r="N664" t="s">
        <v>74</v>
      </c>
      <c r="O664" t="s">
        <v>98</v>
      </c>
      <c r="P664" t="s">
        <v>114</v>
      </c>
      <c r="Q664" t="s">
        <v>118</v>
      </c>
      <c r="R664" t="s">
        <v>118</v>
      </c>
      <c r="S664">
        <v>662</v>
      </c>
      <c r="T664">
        <v>663</v>
      </c>
    </row>
    <row r="665" spans="1:20" x14ac:dyDescent="0.2">
      <c r="A665">
        <v>2642</v>
      </c>
      <c r="B665" s="1">
        <v>45475</v>
      </c>
      <c r="C665" s="2">
        <v>0.5625</v>
      </c>
      <c r="D665" s="2">
        <v>0.60416666666666663</v>
      </c>
      <c r="E665" t="s">
        <v>25</v>
      </c>
      <c r="F665">
        <v>1</v>
      </c>
      <c r="G665">
        <v>4</v>
      </c>
      <c r="H665">
        <v>5</v>
      </c>
      <c r="I665" t="s">
        <v>13</v>
      </c>
      <c r="J665" t="s">
        <v>14</v>
      </c>
      <c r="K665">
        <v>59.999999999999943</v>
      </c>
      <c r="L665">
        <v>1.25</v>
      </c>
      <c r="M665">
        <v>1</v>
      </c>
      <c r="N665" t="s">
        <v>73</v>
      </c>
      <c r="O665" t="s">
        <v>104</v>
      </c>
      <c r="P665" t="s">
        <v>114</v>
      </c>
      <c r="Q665" t="s">
        <v>118</v>
      </c>
      <c r="R665" t="s">
        <v>118</v>
      </c>
      <c r="S665">
        <v>663</v>
      </c>
      <c r="T665">
        <v>664</v>
      </c>
    </row>
    <row r="666" spans="1:20" x14ac:dyDescent="0.2">
      <c r="A666">
        <v>2027</v>
      </c>
      <c r="B666" s="1">
        <v>45509</v>
      </c>
      <c r="C666" s="2">
        <v>0.5625</v>
      </c>
      <c r="D666" s="2">
        <v>0.64583333333333337</v>
      </c>
      <c r="E666" t="s">
        <v>25</v>
      </c>
      <c r="F666">
        <v>1</v>
      </c>
      <c r="G666">
        <v>4</v>
      </c>
      <c r="H666">
        <v>5</v>
      </c>
      <c r="I666" t="s">
        <v>22</v>
      </c>
      <c r="J666" t="s">
        <v>40</v>
      </c>
      <c r="K666">
        <v>120.00000000000006</v>
      </c>
      <c r="L666">
        <v>1.25</v>
      </c>
      <c r="M666">
        <v>1</v>
      </c>
      <c r="N666" t="s">
        <v>72</v>
      </c>
      <c r="O666" t="s">
        <v>105</v>
      </c>
      <c r="P666" t="s">
        <v>114</v>
      </c>
      <c r="Q666" t="s">
        <v>118</v>
      </c>
      <c r="R666" t="s">
        <v>124</v>
      </c>
      <c r="S666">
        <v>664</v>
      </c>
      <c r="T666">
        <v>665</v>
      </c>
    </row>
    <row r="667" spans="1:20" x14ac:dyDescent="0.2">
      <c r="A667">
        <v>1145</v>
      </c>
      <c r="B667" s="1">
        <v>45358</v>
      </c>
      <c r="C667" s="2">
        <v>0.5625</v>
      </c>
      <c r="D667" s="2">
        <v>0.60416666666666663</v>
      </c>
      <c r="E667" t="s">
        <v>25</v>
      </c>
      <c r="F667">
        <v>1</v>
      </c>
      <c r="G667">
        <v>4</v>
      </c>
      <c r="H667">
        <v>3</v>
      </c>
      <c r="I667" t="s">
        <v>42</v>
      </c>
      <c r="J667" t="s">
        <v>30</v>
      </c>
      <c r="K667">
        <v>59.999999999999943</v>
      </c>
      <c r="L667">
        <v>0.75</v>
      </c>
      <c r="M667">
        <v>0</v>
      </c>
      <c r="N667" t="s">
        <v>75</v>
      </c>
      <c r="O667" t="s">
        <v>100</v>
      </c>
      <c r="P667" t="s">
        <v>114</v>
      </c>
      <c r="Q667" t="s">
        <v>118</v>
      </c>
      <c r="R667" t="s">
        <v>118</v>
      </c>
      <c r="S667">
        <v>665</v>
      </c>
      <c r="T667">
        <v>666</v>
      </c>
    </row>
    <row r="668" spans="1:20" x14ac:dyDescent="0.2">
      <c r="A668">
        <v>2740</v>
      </c>
      <c r="B668" s="1">
        <v>45401</v>
      </c>
      <c r="C668" s="2">
        <v>0.5625</v>
      </c>
      <c r="D668" s="2">
        <v>0.64583333333333337</v>
      </c>
      <c r="E668" t="s">
        <v>25</v>
      </c>
      <c r="F668">
        <v>1</v>
      </c>
      <c r="G668">
        <v>4</v>
      </c>
      <c r="H668">
        <v>2</v>
      </c>
      <c r="I668" t="s">
        <v>17</v>
      </c>
      <c r="J668" t="s">
        <v>30</v>
      </c>
      <c r="K668">
        <v>120.00000000000006</v>
      </c>
      <c r="L668">
        <v>0.5</v>
      </c>
      <c r="M668">
        <v>0</v>
      </c>
      <c r="N668" t="s">
        <v>76</v>
      </c>
      <c r="O668" t="s">
        <v>101</v>
      </c>
      <c r="P668" t="s">
        <v>114</v>
      </c>
      <c r="Q668" t="s">
        <v>118</v>
      </c>
      <c r="R668" t="s">
        <v>124</v>
      </c>
      <c r="S668">
        <v>666</v>
      </c>
      <c r="T668">
        <v>667</v>
      </c>
    </row>
    <row r="669" spans="1:20" x14ac:dyDescent="0.2">
      <c r="A669">
        <v>2344</v>
      </c>
      <c r="B669" s="1">
        <v>45516</v>
      </c>
      <c r="C669" s="2">
        <v>0.5625</v>
      </c>
      <c r="D669" s="2">
        <v>0.58333333333333337</v>
      </c>
      <c r="E669" t="s">
        <v>25</v>
      </c>
      <c r="F669">
        <v>1</v>
      </c>
      <c r="G669">
        <v>4</v>
      </c>
      <c r="H669">
        <v>6</v>
      </c>
      <c r="I669" t="s">
        <v>22</v>
      </c>
      <c r="J669" t="s">
        <v>18</v>
      </c>
      <c r="K669">
        <v>30.000000000000053</v>
      </c>
      <c r="L669">
        <v>1.5</v>
      </c>
      <c r="M669">
        <v>1</v>
      </c>
      <c r="N669" t="s">
        <v>72</v>
      </c>
      <c r="O669" t="s">
        <v>105</v>
      </c>
      <c r="P669" t="s">
        <v>114</v>
      </c>
      <c r="Q669" t="s">
        <v>118</v>
      </c>
      <c r="R669" t="s">
        <v>118</v>
      </c>
      <c r="S669">
        <v>667</v>
      </c>
      <c r="T669">
        <v>668</v>
      </c>
    </row>
    <row r="670" spans="1:20" x14ac:dyDescent="0.2">
      <c r="A670">
        <v>2507</v>
      </c>
      <c r="B670" s="1">
        <v>45331</v>
      </c>
      <c r="C670" s="2">
        <v>0.5625</v>
      </c>
      <c r="D670" s="2">
        <v>0.60416666666666663</v>
      </c>
      <c r="E670" t="s">
        <v>25</v>
      </c>
      <c r="F670">
        <v>1</v>
      </c>
      <c r="G670">
        <v>4</v>
      </c>
      <c r="H670">
        <v>6</v>
      </c>
      <c r="I670" t="s">
        <v>39</v>
      </c>
      <c r="J670" t="s">
        <v>14</v>
      </c>
      <c r="K670">
        <v>59.999999999999943</v>
      </c>
      <c r="L670">
        <v>1.5</v>
      </c>
      <c r="M670">
        <v>1</v>
      </c>
      <c r="N670" t="s">
        <v>76</v>
      </c>
      <c r="O670" t="s">
        <v>99</v>
      </c>
      <c r="P670" t="s">
        <v>114</v>
      </c>
      <c r="Q670" t="s">
        <v>118</v>
      </c>
      <c r="R670" t="s">
        <v>118</v>
      </c>
      <c r="S670">
        <v>668</v>
      </c>
      <c r="T670">
        <v>669</v>
      </c>
    </row>
    <row r="671" spans="1:20" x14ac:dyDescent="0.2">
      <c r="A671">
        <v>588</v>
      </c>
      <c r="B671" s="1">
        <v>45382</v>
      </c>
      <c r="C671" s="2">
        <v>0.5625</v>
      </c>
      <c r="D671" s="2">
        <v>0.64583333333333337</v>
      </c>
      <c r="E671" t="s">
        <v>25</v>
      </c>
      <c r="F671">
        <v>1</v>
      </c>
      <c r="G671">
        <v>4</v>
      </c>
      <c r="H671">
        <v>6</v>
      </c>
      <c r="I671" t="s">
        <v>39</v>
      </c>
      <c r="J671" t="s">
        <v>40</v>
      </c>
      <c r="K671">
        <v>120.00000000000006</v>
      </c>
      <c r="L671">
        <v>1.5</v>
      </c>
      <c r="M671">
        <v>1</v>
      </c>
      <c r="N671" t="s">
        <v>71</v>
      </c>
      <c r="O671" t="s">
        <v>100</v>
      </c>
      <c r="P671" t="s">
        <v>114</v>
      </c>
      <c r="Q671" t="s">
        <v>118</v>
      </c>
      <c r="R671" t="s">
        <v>124</v>
      </c>
      <c r="S671">
        <v>669</v>
      </c>
      <c r="T671">
        <v>670</v>
      </c>
    </row>
    <row r="672" spans="1:20" x14ac:dyDescent="0.2">
      <c r="A672">
        <v>2963</v>
      </c>
      <c r="B672" s="1">
        <v>45472</v>
      </c>
      <c r="C672" s="2">
        <v>0.5625</v>
      </c>
      <c r="D672" s="2">
        <v>0.625</v>
      </c>
      <c r="E672" t="s">
        <v>25</v>
      </c>
      <c r="F672">
        <v>1</v>
      </c>
      <c r="G672">
        <v>4</v>
      </c>
      <c r="H672">
        <v>3</v>
      </c>
      <c r="I672" t="s">
        <v>41</v>
      </c>
      <c r="J672" t="s">
        <v>40</v>
      </c>
      <c r="K672">
        <v>90</v>
      </c>
      <c r="L672">
        <v>0.75</v>
      </c>
      <c r="M672">
        <v>0</v>
      </c>
      <c r="N672" t="s">
        <v>77</v>
      </c>
      <c r="O672" t="s">
        <v>103</v>
      </c>
      <c r="P672" t="s">
        <v>114</v>
      </c>
      <c r="Q672" t="s">
        <v>118</v>
      </c>
      <c r="R672" t="s">
        <v>118</v>
      </c>
      <c r="S672">
        <v>670</v>
      </c>
      <c r="T672">
        <v>671</v>
      </c>
    </row>
    <row r="673" spans="1:20" x14ac:dyDescent="0.2">
      <c r="A673">
        <v>2766</v>
      </c>
      <c r="B673" s="1">
        <v>45336</v>
      </c>
      <c r="C673" s="2">
        <v>0.5625</v>
      </c>
      <c r="D673" s="2">
        <v>0.58333333333333337</v>
      </c>
      <c r="E673" t="s">
        <v>25</v>
      </c>
      <c r="F673">
        <v>1</v>
      </c>
      <c r="G673">
        <v>4</v>
      </c>
      <c r="H673">
        <v>4</v>
      </c>
      <c r="I673" t="s">
        <v>42</v>
      </c>
      <c r="J673" t="s">
        <v>30</v>
      </c>
      <c r="K673">
        <v>30.000000000000053</v>
      </c>
      <c r="L673">
        <v>1</v>
      </c>
      <c r="M673">
        <v>0</v>
      </c>
      <c r="N673" t="s">
        <v>74</v>
      </c>
      <c r="O673" t="s">
        <v>99</v>
      </c>
      <c r="P673" t="s">
        <v>114</v>
      </c>
      <c r="Q673" t="s">
        <v>118</v>
      </c>
      <c r="R673" t="s">
        <v>118</v>
      </c>
      <c r="S673">
        <v>671</v>
      </c>
      <c r="T673">
        <v>672</v>
      </c>
    </row>
    <row r="674" spans="1:20" x14ac:dyDescent="0.2">
      <c r="A674">
        <v>186</v>
      </c>
      <c r="B674" s="1">
        <v>45422</v>
      </c>
      <c r="C674" s="2">
        <v>0.54166666666666663</v>
      </c>
      <c r="D674" s="2">
        <v>0.60416666666666663</v>
      </c>
      <c r="E674" t="s">
        <v>25</v>
      </c>
      <c r="F674">
        <v>1</v>
      </c>
      <c r="G674">
        <v>4</v>
      </c>
      <c r="H674">
        <v>7</v>
      </c>
      <c r="I674" t="s">
        <v>17</v>
      </c>
      <c r="J674" t="s">
        <v>30</v>
      </c>
      <c r="K674">
        <v>90</v>
      </c>
      <c r="L674">
        <v>1.75</v>
      </c>
      <c r="M674">
        <v>1</v>
      </c>
      <c r="N674" t="s">
        <v>76</v>
      </c>
      <c r="O674" t="s">
        <v>102</v>
      </c>
      <c r="P674" t="s">
        <v>114</v>
      </c>
      <c r="Q674" t="s">
        <v>118</v>
      </c>
      <c r="R674" t="s">
        <v>118</v>
      </c>
      <c r="S674">
        <v>672</v>
      </c>
      <c r="T674">
        <v>673</v>
      </c>
    </row>
    <row r="675" spans="1:20" x14ac:dyDescent="0.2">
      <c r="A675">
        <v>2971</v>
      </c>
      <c r="B675" s="1">
        <v>45537</v>
      </c>
      <c r="C675" s="2">
        <v>0.54166666666666663</v>
      </c>
      <c r="D675" s="2">
        <v>0.625</v>
      </c>
      <c r="E675" t="s">
        <v>25</v>
      </c>
      <c r="F675">
        <v>1</v>
      </c>
      <c r="G675">
        <v>4</v>
      </c>
      <c r="H675">
        <v>6</v>
      </c>
      <c r="I675" t="s">
        <v>27</v>
      </c>
      <c r="J675" t="s">
        <v>40</v>
      </c>
      <c r="K675">
        <v>120.00000000000006</v>
      </c>
      <c r="L675">
        <v>1.5</v>
      </c>
      <c r="M675">
        <v>1</v>
      </c>
      <c r="N675" t="s">
        <v>72</v>
      </c>
      <c r="O675" t="s">
        <v>106</v>
      </c>
      <c r="P675" t="s">
        <v>114</v>
      </c>
      <c r="Q675" t="s">
        <v>118</v>
      </c>
      <c r="R675" t="s">
        <v>124</v>
      </c>
      <c r="S675">
        <v>673</v>
      </c>
      <c r="T675">
        <v>674</v>
      </c>
    </row>
    <row r="676" spans="1:20" x14ac:dyDescent="0.2">
      <c r="A676">
        <v>2857</v>
      </c>
      <c r="B676" s="1">
        <v>45300</v>
      </c>
      <c r="C676" s="2">
        <v>0.54166666666666663</v>
      </c>
      <c r="D676" s="2">
        <v>0.58333333333333337</v>
      </c>
      <c r="E676" t="s">
        <v>25</v>
      </c>
      <c r="F676">
        <v>1</v>
      </c>
      <c r="G676">
        <v>4</v>
      </c>
      <c r="H676">
        <v>2</v>
      </c>
      <c r="I676" t="s">
        <v>39</v>
      </c>
      <c r="J676" t="s">
        <v>23</v>
      </c>
      <c r="K676">
        <v>60.000000000000107</v>
      </c>
      <c r="L676">
        <v>0.5</v>
      </c>
      <c r="M676">
        <v>0</v>
      </c>
      <c r="N676" t="s">
        <v>73</v>
      </c>
      <c r="O676" t="s">
        <v>98</v>
      </c>
      <c r="P676" t="s">
        <v>114</v>
      </c>
      <c r="Q676" t="s">
        <v>118</v>
      </c>
      <c r="R676" t="s">
        <v>118</v>
      </c>
      <c r="S676">
        <v>674</v>
      </c>
      <c r="T676">
        <v>675</v>
      </c>
    </row>
    <row r="677" spans="1:20" x14ac:dyDescent="0.2">
      <c r="A677">
        <v>1469</v>
      </c>
      <c r="B677" s="1">
        <v>45579</v>
      </c>
      <c r="C677" s="2">
        <v>0.54166666666666663</v>
      </c>
      <c r="D677" s="2">
        <v>0.58333333333333337</v>
      </c>
      <c r="E677" t="s">
        <v>25</v>
      </c>
      <c r="F677">
        <v>1</v>
      </c>
      <c r="G677">
        <v>4</v>
      </c>
      <c r="H677">
        <v>2</v>
      </c>
      <c r="I677" t="s">
        <v>42</v>
      </c>
      <c r="J677" t="s">
        <v>14</v>
      </c>
      <c r="K677">
        <v>60.000000000000107</v>
      </c>
      <c r="L677">
        <v>0.5</v>
      </c>
      <c r="M677">
        <v>0</v>
      </c>
      <c r="N677" t="s">
        <v>72</v>
      </c>
      <c r="O677" t="s">
        <v>107</v>
      </c>
      <c r="P677" t="s">
        <v>114</v>
      </c>
      <c r="Q677" t="s">
        <v>118</v>
      </c>
      <c r="R677" t="s">
        <v>118</v>
      </c>
      <c r="S677">
        <v>675</v>
      </c>
      <c r="T677">
        <v>676</v>
      </c>
    </row>
    <row r="678" spans="1:20" x14ac:dyDescent="0.2">
      <c r="A678">
        <v>1355</v>
      </c>
      <c r="B678" s="1">
        <v>45528</v>
      </c>
      <c r="C678" s="2">
        <v>0.54166666666666663</v>
      </c>
      <c r="D678" s="2">
        <v>0.5625</v>
      </c>
      <c r="E678" t="s">
        <v>25</v>
      </c>
      <c r="F678">
        <v>1</v>
      </c>
      <c r="G678">
        <v>4</v>
      </c>
      <c r="H678">
        <v>7</v>
      </c>
      <c r="I678" t="s">
        <v>41</v>
      </c>
      <c r="J678" t="s">
        <v>18</v>
      </c>
      <c r="K678">
        <v>30.000000000000053</v>
      </c>
      <c r="L678">
        <v>1.75</v>
      </c>
      <c r="M678">
        <v>1</v>
      </c>
      <c r="N678" t="s">
        <v>77</v>
      </c>
      <c r="O678" t="s">
        <v>105</v>
      </c>
      <c r="P678" t="s">
        <v>114</v>
      </c>
      <c r="Q678" t="s">
        <v>118</v>
      </c>
      <c r="R678" t="s">
        <v>118</v>
      </c>
      <c r="S678">
        <v>676</v>
      </c>
      <c r="T678">
        <v>677</v>
      </c>
    </row>
    <row r="679" spans="1:20" x14ac:dyDescent="0.2">
      <c r="A679">
        <v>1512</v>
      </c>
      <c r="B679" s="1">
        <v>45467</v>
      </c>
      <c r="C679" s="2">
        <v>0.54166666666666663</v>
      </c>
      <c r="D679" s="2">
        <v>0.58333333333333337</v>
      </c>
      <c r="E679" t="s">
        <v>25</v>
      </c>
      <c r="F679">
        <v>1</v>
      </c>
      <c r="G679">
        <v>4</v>
      </c>
      <c r="H679">
        <v>1</v>
      </c>
      <c r="I679" t="s">
        <v>39</v>
      </c>
      <c r="J679" t="s">
        <v>28</v>
      </c>
      <c r="K679">
        <v>60.000000000000107</v>
      </c>
      <c r="L679">
        <v>0.25</v>
      </c>
      <c r="M679">
        <v>0</v>
      </c>
      <c r="N679" t="s">
        <v>72</v>
      </c>
      <c r="O679" t="s">
        <v>103</v>
      </c>
      <c r="P679" t="s">
        <v>114</v>
      </c>
      <c r="Q679" t="s">
        <v>118</v>
      </c>
      <c r="R679" t="s">
        <v>118</v>
      </c>
      <c r="S679">
        <v>677</v>
      </c>
      <c r="T679">
        <v>678</v>
      </c>
    </row>
    <row r="680" spans="1:20" x14ac:dyDescent="0.2">
      <c r="A680">
        <v>2119</v>
      </c>
      <c r="B680" s="1">
        <v>45505</v>
      </c>
      <c r="C680" s="2">
        <v>0.54166666666666663</v>
      </c>
      <c r="D680" s="2">
        <v>0.5625</v>
      </c>
      <c r="E680" t="s">
        <v>25</v>
      </c>
      <c r="F680">
        <v>1</v>
      </c>
      <c r="G680">
        <v>4</v>
      </c>
      <c r="H680">
        <v>4</v>
      </c>
      <c r="I680" t="s">
        <v>27</v>
      </c>
      <c r="J680" t="s">
        <v>14</v>
      </c>
      <c r="K680">
        <v>30.000000000000053</v>
      </c>
      <c r="L680">
        <v>1</v>
      </c>
      <c r="M680">
        <v>0</v>
      </c>
      <c r="N680" t="s">
        <v>75</v>
      </c>
      <c r="O680" t="s">
        <v>105</v>
      </c>
      <c r="P680" t="s">
        <v>114</v>
      </c>
      <c r="Q680" t="s">
        <v>118</v>
      </c>
      <c r="R680" t="s">
        <v>118</v>
      </c>
      <c r="S680">
        <v>678</v>
      </c>
      <c r="T680">
        <v>679</v>
      </c>
    </row>
    <row r="681" spans="1:20" x14ac:dyDescent="0.2">
      <c r="A681">
        <v>2039</v>
      </c>
      <c r="B681" s="1">
        <v>45522</v>
      </c>
      <c r="C681" s="2">
        <v>0.54166666666666663</v>
      </c>
      <c r="D681" s="2">
        <v>0.5625</v>
      </c>
      <c r="E681" t="s">
        <v>25</v>
      </c>
      <c r="F681">
        <v>1</v>
      </c>
      <c r="G681">
        <v>4</v>
      </c>
      <c r="H681">
        <v>6</v>
      </c>
      <c r="I681" t="s">
        <v>27</v>
      </c>
      <c r="J681" t="s">
        <v>18</v>
      </c>
      <c r="K681">
        <v>30.000000000000053</v>
      </c>
      <c r="L681">
        <v>1.5</v>
      </c>
      <c r="M681">
        <v>1</v>
      </c>
      <c r="N681" t="s">
        <v>71</v>
      </c>
      <c r="O681" t="s">
        <v>105</v>
      </c>
      <c r="P681" t="s">
        <v>114</v>
      </c>
      <c r="Q681" t="s">
        <v>118</v>
      </c>
      <c r="R681" t="s">
        <v>118</v>
      </c>
      <c r="S681">
        <v>679</v>
      </c>
      <c r="T681">
        <v>680</v>
      </c>
    </row>
    <row r="682" spans="1:20" x14ac:dyDescent="0.2">
      <c r="A682">
        <v>546</v>
      </c>
      <c r="B682" s="1">
        <v>45443</v>
      </c>
      <c r="C682" s="2">
        <v>0.54166666666666663</v>
      </c>
      <c r="D682" s="2">
        <v>0.5625</v>
      </c>
      <c r="E682" t="s">
        <v>25</v>
      </c>
      <c r="F682">
        <v>1</v>
      </c>
      <c r="G682">
        <v>4</v>
      </c>
      <c r="H682">
        <v>5</v>
      </c>
      <c r="I682" t="s">
        <v>41</v>
      </c>
      <c r="J682" t="s">
        <v>28</v>
      </c>
      <c r="K682">
        <v>30.000000000000053</v>
      </c>
      <c r="L682">
        <v>1.25</v>
      </c>
      <c r="M682">
        <v>1</v>
      </c>
      <c r="N682" t="s">
        <v>76</v>
      </c>
      <c r="O682" t="s">
        <v>102</v>
      </c>
      <c r="P682" t="s">
        <v>114</v>
      </c>
      <c r="Q682" t="s">
        <v>118</v>
      </c>
      <c r="R682" t="s">
        <v>118</v>
      </c>
      <c r="S682">
        <v>680</v>
      </c>
      <c r="T682">
        <v>681</v>
      </c>
    </row>
    <row r="683" spans="1:20" x14ac:dyDescent="0.2">
      <c r="A683">
        <v>1332</v>
      </c>
      <c r="B683" s="1">
        <v>45314</v>
      </c>
      <c r="C683" s="2">
        <v>0.54166666666666663</v>
      </c>
      <c r="D683" s="2">
        <v>0.60416666666666663</v>
      </c>
      <c r="E683" t="s">
        <v>25</v>
      </c>
      <c r="F683">
        <v>1</v>
      </c>
      <c r="G683">
        <v>4</v>
      </c>
      <c r="H683">
        <v>5</v>
      </c>
      <c r="I683" t="s">
        <v>42</v>
      </c>
      <c r="J683" t="s">
        <v>30</v>
      </c>
      <c r="K683">
        <v>90</v>
      </c>
      <c r="L683">
        <v>1.25</v>
      </c>
      <c r="M683">
        <v>1</v>
      </c>
      <c r="N683" t="s">
        <v>73</v>
      </c>
      <c r="O683" t="s">
        <v>98</v>
      </c>
      <c r="P683" t="s">
        <v>114</v>
      </c>
      <c r="Q683" t="s">
        <v>118</v>
      </c>
      <c r="R683" t="s">
        <v>118</v>
      </c>
      <c r="S683">
        <v>681</v>
      </c>
      <c r="T683">
        <v>682</v>
      </c>
    </row>
    <row r="684" spans="1:20" x14ac:dyDescent="0.2">
      <c r="A684">
        <v>2146</v>
      </c>
      <c r="B684" s="1">
        <v>45603</v>
      </c>
      <c r="C684" s="2">
        <v>0.54166666666666663</v>
      </c>
      <c r="D684" s="2">
        <v>0.60416666666666663</v>
      </c>
      <c r="E684" t="s">
        <v>25</v>
      </c>
      <c r="F684">
        <v>1</v>
      </c>
      <c r="G684">
        <v>4</v>
      </c>
      <c r="H684">
        <v>1</v>
      </c>
      <c r="I684" t="s">
        <v>17</v>
      </c>
      <c r="J684" t="s">
        <v>30</v>
      </c>
      <c r="K684">
        <v>90</v>
      </c>
      <c r="L684">
        <v>0.25</v>
      </c>
      <c r="M684">
        <v>0</v>
      </c>
      <c r="N684" t="s">
        <v>75</v>
      </c>
      <c r="O684" t="s">
        <v>108</v>
      </c>
      <c r="P684" t="s">
        <v>114</v>
      </c>
      <c r="Q684" t="s">
        <v>118</v>
      </c>
      <c r="R684" t="s">
        <v>118</v>
      </c>
      <c r="S684">
        <v>682</v>
      </c>
      <c r="T684">
        <v>683</v>
      </c>
    </row>
    <row r="685" spans="1:20" x14ac:dyDescent="0.2">
      <c r="A685">
        <v>196</v>
      </c>
      <c r="B685" s="1">
        <v>45653</v>
      </c>
      <c r="C685" s="2">
        <v>0.54166666666666663</v>
      </c>
      <c r="D685" s="2">
        <v>0.60416666666666663</v>
      </c>
      <c r="E685" t="s">
        <v>25</v>
      </c>
      <c r="F685">
        <v>1</v>
      </c>
      <c r="G685">
        <v>4</v>
      </c>
      <c r="H685">
        <v>2</v>
      </c>
      <c r="I685" t="s">
        <v>41</v>
      </c>
      <c r="J685" t="s">
        <v>30</v>
      </c>
      <c r="K685">
        <v>90</v>
      </c>
      <c r="L685">
        <v>0.5</v>
      </c>
      <c r="M685">
        <v>0</v>
      </c>
      <c r="N685" t="s">
        <v>76</v>
      </c>
      <c r="O685" t="s">
        <v>109</v>
      </c>
      <c r="P685" t="s">
        <v>114</v>
      </c>
      <c r="Q685" t="s">
        <v>118</v>
      </c>
      <c r="R685" t="s">
        <v>118</v>
      </c>
      <c r="S685">
        <v>683</v>
      </c>
      <c r="T685">
        <v>684</v>
      </c>
    </row>
    <row r="686" spans="1:20" x14ac:dyDescent="0.2">
      <c r="A686">
        <v>2438</v>
      </c>
      <c r="B686" s="1">
        <v>45482</v>
      </c>
      <c r="C686" s="2">
        <v>0.54166666666666663</v>
      </c>
      <c r="D686" s="2">
        <v>0.625</v>
      </c>
      <c r="E686" t="s">
        <v>25</v>
      </c>
      <c r="F686">
        <v>1</v>
      </c>
      <c r="G686">
        <v>4</v>
      </c>
      <c r="H686">
        <v>2</v>
      </c>
      <c r="I686" t="s">
        <v>41</v>
      </c>
      <c r="J686" t="s">
        <v>18</v>
      </c>
      <c r="K686">
        <v>120.00000000000006</v>
      </c>
      <c r="L686">
        <v>0.5</v>
      </c>
      <c r="M686">
        <v>0</v>
      </c>
      <c r="N686" t="s">
        <v>73</v>
      </c>
      <c r="O686" t="s">
        <v>104</v>
      </c>
      <c r="P686" t="s">
        <v>114</v>
      </c>
      <c r="Q686" t="s">
        <v>118</v>
      </c>
      <c r="R686" t="s">
        <v>124</v>
      </c>
      <c r="S686">
        <v>684</v>
      </c>
      <c r="T686">
        <v>685</v>
      </c>
    </row>
    <row r="687" spans="1:20" x14ac:dyDescent="0.2">
      <c r="A687">
        <v>2063</v>
      </c>
      <c r="B687" s="1">
        <v>45317</v>
      </c>
      <c r="C687" s="2">
        <v>0.54166666666666663</v>
      </c>
      <c r="D687" s="2">
        <v>0.58333333333333337</v>
      </c>
      <c r="E687" t="s">
        <v>25</v>
      </c>
      <c r="F687">
        <v>1</v>
      </c>
      <c r="G687">
        <v>4</v>
      </c>
      <c r="H687">
        <v>2</v>
      </c>
      <c r="I687" t="s">
        <v>41</v>
      </c>
      <c r="J687" t="s">
        <v>30</v>
      </c>
      <c r="K687">
        <v>60.000000000000107</v>
      </c>
      <c r="L687">
        <v>0.5</v>
      </c>
      <c r="M687">
        <v>0</v>
      </c>
      <c r="N687" t="s">
        <v>76</v>
      </c>
      <c r="O687" t="s">
        <v>98</v>
      </c>
      <c r="P687" t="s">
        <v>114</v>
      </c>
      <c r="Q687" t="s">
        <v>118</v>
      </c>
      <c r="R687" t="s">
        <v>118</v>
      </c>
      <c r="S687">
        <v>685</v>
      </c>
      <c r="T687">
        <v>686</v>
      </c>
    </row>
    <row r="688" spans="1:20" x14ac:dyDescent="0.2">
      <c r="A688">
        <v>2160</v>
      </c>
      <c r="B688" s="1">
        <v>45408</v>
      </c>
      <c r="C688" s="2">
        <v>0.54166666666666663</v>
      </c>
      <c r="D688" s="2">
        <v>0.58333333333333337</v>
      </c>
      <c r="E688" t="s">
        <v>25</v>
      </c>
      <c r="F688">
        <v>1</v>
      </c>
      <c r="G688">
        <v>4</v>
      </c>
      <c r="H688">
        <v>6</v>
      </c>
      <c r="I688" t="s">
        <v>41</v>
      </c>
      <c r="J688" t="s">
        <v>30</v>
      </c>
      <c r="K688">
        <v>60.000000000000107</v>
      </c>
      <c r="L688">
        <v>1.5</v>
      </c>
      <c r="M688">
        <v>1</v>
      </c>
      <c r="N688" t="s">
        <v>76</v>
      </c>
      <c r="O688" t="s">
        <v>101</v>
      </c>
      <c r="P688" t="s">
        <v>114</v>
      </c>
      <c r="Q688" t="s">
        <v>118</v>
      </c>
      <c r="R688" t="s">
        <v>118</v>
      </c>
      <c r="S688">
        <v>686</v>
      </c>
      <c r="T688">
        <v>687</v>
      </c>
    </row>
    <row r="689" spans="1:20" x14ac:dyDescent="0.2">
      <c r="A689">
        <v>1539</v>
      </c>
      <c r="B689" s="1">
        <v>45483</v>
      </c>
      <c r="C689" s="2">
        <v>0.54166666666666663</v>
      </c>
      <c r="D689" s="2">
        <v>0.60416666666666663</v>
      </c>
      <c r="E689" t="s">
        <v>25</v>
      </c>
      <c r="F689">
        <v>1</v>
      </c>
      <c r="G689">
        <v>4</v>
      </c>
      <c r="H689">
        <v>7</v>
      </c>
      <c r="I689" t="s">
        <v>17</v>
      </c>
      <c r="J689" t="s">
        <v>14</v>
      </c>
      <c r="K689">
        <v>90</v>
      </c>
      <c r="L689">
        <v>1.75</v>
      </c>
      <c r="M689">
        <v>1</v>
      </c>
      <c r="N689" t="s">
        <v>74</v>
      </c>
      <c r="O689" t="s">
        <v>104</v>
      </c>
      <c r="P689" t="s">
        <v>114</v>
      </c>
      <c r="Q689" t="s">
        <v>118</v>
      </c>
      <c r="R689" t="s">
        <v>118</v>
      </c>
      <c r="S689">
        <v>687</v>
      </c>
      <c r="T689">
        <v>688</v>
      </c>
    </row>
    <row r="690" spans="1:20" x14ac:dyDescent="0.2">
      <c r="A690">
        <v>1967</v>
      </c>
      <c r="B690" s="1">
        <v>45587</v>
      </c>
      <c r="C690" s="2">
        <v>0.54166666666666663</v>
      </c>
      <c r="D690" s="2">
        <v>0.5625</v>
      </c>
      <c r="E690" t="s">
        <v>25</v>
      </c>
      <c r="F690">
        <v>1</v>
      </c>
      <c r="G690">
        <v>4</v>
      </c>
      <c r="H690">
        <v>4</v>
      </c>
      <c r="I690" t="s">
        <v>27</v>
      </c>
      <c r="J690" t="s">
        <v>18</v>
      </c>
      <c r="K690">
        <v>30.000000000000053</v>
      </c>
      <c r="L690">
        <v>1</v>
      </c>
      <c r="M690">
        <v>0</v>
      </c>
      <c r="N690" t="s">
        <v>73</v>
      </c>
      <c r="O690" t="s">
        <v>107</v>
      </c>
      <c r="P690" t="s">
        <v>114</v>
      </c>
      <c r="Q690" t="s">
        <v>118</v>
      </c>
      <c r="R690" t="s">
        <v>118</v>
      </c>
      <c r="S690">
        <v>688</v>
      </c>
      <c r="T690">
        <v>689</v>
      </c>
    </row>
    <row r="691" spans="1:20" x14ac:dyDescent="0.2">
      <c r="A691">
        <v>2499</v>
      </c>
      <c r="B691" s="1">
        <v>45387</v>
      </c>
      <c r="C691" s="2">
        <v>0.54166666666666663</v>
      </c>
      <c r="D691" s="2">
        <v>0.60416666666666663</v>
      </c>
      <c r="E691" t="s">
        <v>25</v>
      </c>
      <c r="F691">
        <v>1</v>
      </c>
      <c r="G691">
        <v>4</v>
      </c>
      <c r="H691">
        <v>1</v>
      </c>
      <c r="I691" t="s">
        <v>13</v>
      </c>
      <c r="J691" t="s">
        <v>18</v>
      </c>
      <c r="K691">
        <v>90</v>
      </c>
      <c r="L691">
        <v>0.25</v>
      </c>
      <c r="M691">
        <v>0</v>
      </c>
      <c r="N691" t="s">
        <v>76</v>
      </c>
      <c r="O691" t="s">
        <v>101</v>
      </c>
      <c r="P691" t="s">
        <v>114</v>
      </c>
      <c r="Q691" t="s">
        <v>118</v>
      </c>
      <c r="R691" t="s">
        <v>118</v>
      </c>
      <c r="S691">
        <v>689</v>
      </c>
      <c r="T691">
        <v>690</v>
      </c>
    </row>
    <row r="692" spans="1:20" x14ac:dyDescent="0.2">
      <c r="A692">
        <v>804</v>
      </c>
      <c r="B692" s="1">
        <v>45633</v>
      </c>
      <c r="C692" s="2">
        <v>0.54166666666666663</v>
      </c>
      <c r="D692" s="2">
        <v>0.5625</v>
      </c>
      <c r="E692" t="s">
        <v>25</v>
      </c>
      <c r="F692">
        <v>1</v>
      </c>
      <c r="G692">
        <v>4</v>
      </c>
      <c r="H692">
        <v>2</v>
      </c>
      <c r="I692" t="s">
        <v>42</v>
      </c>
      <c r="J692" t="s">
        <v>30</v>
      </c>
      <c r="K692">
        <v>30.000000000000053</v>
      </c>
      <c r="L692">
        <v>0.5</v>
      </c>
      <c r="M692">
        <v>0</v>
      </c>
      <c r="N692" t="s">
        <v>77</v>
      </c>
      <c r="O692" t="s">
        <v>109</v>
      </c>
      <c r="P692" t="s">
        <v>114</v>
      </c>
      <c r="Q692" t="s">
        <v>118</v>
      </c>
      <c r="R692" t="s">
        <v>118</v>
      </c>
      <c r="S692">
        <v>690</v>
      </c>
      <c r="T692">
        <v>691</v>
      </c>
    </row>
    <row r="693" spans="1:20" x14ac:dyDescent="0.2">
      <c r="A693">
        <v>391</v>
      </c>
      <c r="B693" s="1">
        <v>45516</v>
      </c>
      <c r="C693" s="2">
        <v>0.54166666666666663</v>
      </c>
      <c r="D693" s="2">
        <v>0.58333333333333337</v>
      </c>
      <c r="E693" t="s">
        <v>25</v>
      </c>
      <c r="F693">
        <v>1</v>
      </c>
      <c r="G693">
        <v>4</v>
      </c>
      <c r="H693">
        <v>2</v>
      </c>
      <c r="I693" t="s">
        <v>22</v>
      </c>
      <c r="J693" t="s">
        <v>14</v>
      </c>
      <c r="K693">
        <v>60.000000000000107</v>
      </c>
      <c r="L693">
        <v>0.5</v>
      </c>
      <c r="M693">
        <v>0</v>
      </c>
      <c r="N693" t="s">
        <v>72</v>
      </c>
      <c r="O693" t="s">
        <v>105</v>
      </c>
      <c r="P693" t="s">
        <v>114</v>
      </c>
      <c r="Q693" t="s">
        <v>118</v>
      </c>
      <c r="R693" t="s">
        <v>118</v>
      </c>
      <c r="S693">
        <v>691</v>
      </c>
      <c r="T693">
        <v>692</v>
      </c>
    </row>
    <row r="694" spans="1:20" x14ac:dyDescent="0.2">
      <c r="A694">
        <v>2409</v>
      </c>
      <c r="B694" s="1">
        <v>45554</v>
      </c>
      <c r="C694" s="2">
        <v>0.54166666666666663</v>
      </c>
      <c r="D694" s="2">
        <v>0.58333333333333337</v>
      </c>
      <c r="E694" t="s">
        <v>25</v>
      </c>
      <c r="F694">
        <v>1</v>
      </c>
      <c r="G694">
        <v>4</v>
      </c>
      <c r="H694">
        <v>2</v>
      </c>
      <c r="I694" t="s">
        <v>17</v>
      </c>
      <c r="J694" t="s">
        <v>40</v>
      </c>
      <c r="K694">
        <v>60.000000000000107</v>
      </c>
      <c r="L694">
        <v>0.5</v>
      </c>
      <c r="M694">
        <v>0</v>
      </c>
      <c r="N694" t="s">
        <v>75</v>
      </c>
      <c r="O694" t="s">
        <v>106</v>
      </c>
      <c r="P694" t="s">
        <v>114</v>
      </c>
      <c r="Q694" t="s">
        <v>118</v>
      </c>
      <c r="R694" t="s">
        <v>118</v>
      </c>
      <c r="S694">
        <v>692</v>
      </c>
      <c r="T694">
        <v>693</v>
      </c>
    </row>
    <row r="695" spans="1:20" x14ac:dyDescent="0.2">
      <c r="A695">
        <v>2500</v>
      </c>
      <c r="B695" s="1">
        <v>45349</v>
      </c>
      <c r="C695" s="2">
        <v>0.54166666666666663</v>
      </c>
      <c r="D695" s="2">
        <v>0.625</v>
      </c>
      <c r="E695" t="s">
        <v>25</v>
      </c>
      <c r="F695">
        <v>1</v>
      </c>
      <c r="G695">
        <v>4</v>
      </c>
      <c r="H695">
        <v>6</v>
      </c>
      <c r="I695" t="s">
        <v>41</v>
      </c>
      <c r="J695" t="s">
        <v>30</v>
      </c>
      <c r="K695">
        <v>120.00000000000006</v>
      </c>
      <c r="L695">
        <v>1.5</v>
      </c>
      <c r="M695">
        <v>1</v>
      </c>
      <c r="N695" t="s">
        <v>73</v>
      </c>
      <c r="O695" t="s">
        <v>99</v>
      </c>
      <c r="P695" t="s">
        <v>114</v>
      </c>
      <c r="Q695" t="s">
        <v>118</v>
      </c>
      <c r="R695" t="s">
        <v>124</v>
      </c>
      <c r="S695">
        <v>693</v>
      </c>
      <c r="T695">
        <v>694</v>
      </c>
    </row>
    <row r="696" spans="1:20" x14ac:dyDescent="0.2">
      <c r="A696">
        <v>951</v>
      </c>
      <c r="B696" s="1">
        <v>45361</v>
      </c>
      <c r="C696" s="2">
        <v>0.54166666666666663</v>
      </c>
      <c r="D696" s="2">
        <v>0.5625</v>
      </c>
      <c r="E696" t="s">
        <v>25</v>
      </c>
      <c r="F696">
        <v>1</v>
      </c>
      <c r="G696">
        <v>4</v>
      </c>
      <c r="H696">
        <v>1</v>
      </c>
      <c r="I696" t="s">
        <v>41</v>
      </c>
      <c r="J696" t="s">
        <v>14</v>
      </c>
      <c r="K696">
        <v>30.000000000000053</v>
      </c>
      <c r="L696">
        <v>0.25</v>
      </c>
      <c r="M696">
        <v>0</v>
      </c>
      <c r="N696" t="s">
        <v>71</v>
      </c>
      <c r="O696" t="s">
        <v>100</v>
      </c>
      <c r="P696" t="s">
        <v>114</v>
      </c>
      <c r="Q696" t="s">
        <v>118</v>
      </c>
      <c r="R696" t="s">
        <v>118</v>
      </c>
      <c r="S696">
        <v>694</v>
      </c>
      <c r="T696">
        <v>695</v>
      </c>
    </row>
    <row r="697" spans="1:20" x14ac:dyDescent="0.2">
      <c r="A697">
        <v>1280</v>
      </c>
      <c r="B697" s="1">
        <v>45458</v>
      </c>
      <c r="C697" s="2">
        <v>0.54166666666666663</v>
      </c>
      <c r="D697" s="2">
        <v>0.625</v>
      </c>
      <c r="E697" t="s">
        <v>25</v>
      </c>
      <c r="F697">
        <v>1</v>
      </c>
      <c r="G697">
        <v>4</v>
      </c>
      <c r="H697">
        <v>2</v>
      </c>
      <c r="I697" t="s">
        <v>22</v>
      </c>
      <c r="J697" t="s">
        <v>23</v>
      </c>
      <c r="K697">
        <v>120.00000000000006</v>
      </c>
      <c r="L697">
        <v>0.5</v>
      </c>
      <c r="M697">
        <v>0</v>
      </c>
      <c r="N697" t="s">
        <v>77</v>
      </c>
      <c r="O697" t="s">
        <v>103</v>
      </c>
      <c r="P697" t="s">
        <v>114</v>
      </c>
      <c r="Q697" t="s">
        <v>118</v>
      </c>
      <c r="R697" t="s">
        <v>124</v>
      </c>
      <c r="S697">
        <v>695</v>
      </c>
      <c r="T697">
        <v>696</v>
      </c>
    </row>
    <row r="698" spans="1:20" x14ac:dyDescent="0.2">
      <c r="A698">
        <v>203</v>
      </c>
      <c r="B698" s="1">
        <v>45352</v>
      </c>
      <c r="C698" s="2">
        <v>0.54166666666666663</v>
      </c>
      <c r="D698" s="2">
        <v>0.625</v>
      </c>
      <c r="E698" t="s">
        <v>25</v>
      </c>
      <c r="F698">
        <v>1</v>
      </c>
      <c r="G698">
        <v>4</v>
      </c>
      <c r="H698">
        <v>3</v>
      </c>
      <c r="I698" t="s">
        <v>13</v>
      </c>
      <c r="J698" t="s">
        <v>23</v>
      </c>
      <c r="K698">
        <v>120.00000000000006</v>
      </c>
      <c r="L698">
        <v>0.75</v>
      </c>
      <c r="M698">
        <v>0</v>
      </c>
      <c r="N698" t="s">
        <v>76</v>
      </c>
      <c r="O698" t="s">
        <v>100</v>
      </c>
      <c r="P698" t="s">
        <v>114</v>
      </c>
      <c r="Q698" t="s">
        <v>118</v>
      </c>
      <c r="R698" t="s">
        <v>124</v>
      </c>
      <c r="S698">
        <v>696</v>
      </c>
      <c r="T698">
        <v>697</v>
      </c>
    </row>
    <row r="699" spans="1:20" x14ac:dyDescent="0.2">
      <c r="A699">
        <v>1219</v>
      </c>
      <c r="B699" s="1">
        <v>45421</v>
      </c>
      <c r="C699" s="2">
        <v>0.54166666666666663</v>
      </c>
      <c r="D699" s="2">
        <v>0.625</v>
      </c>
      <c r="E699" t="s">
        <v>25</v>
      </c>
      <c r="F699">
        <v>1</v>
      </c>
      <c r="G699">
        <v>4</v>
      </c>
      <c r="H699">
        <v>7</v>
      </c>
      <c r="I699" t="s">
        <v>27</v>
      </c>
      <c r="J699" t="s">
        <v>23</v>
      </c>
      <c r="K699">
        <v>120.00000000000006</v>
      </c>
      <c r="L699">
        <v>1.75</v>
      </c>
      <c r="M699">
        <v>1</v>
      </c>
      <c r="N699" t="s">
        <v>75</v>
      </c>
      <c r="O699" t="s">
        <v>102</v>
      </c>
      <c r="P699" t="s">
        <v>114</v>
      </c>
      <c r="Q699" t="s">
        <v>118</v>
      </c>
      <c r="R699" t="s">
        <v>124</v>
      </c>
      <c r="S699">
        <v>697</v>
      </c>
      <c r="T699">
        <v>698</v>
      </c>
    </row>
    <row r="700" spans="1:20" x14ac:dyDescent="0.2">
      <c r="A700">
        <v>945</v>
      </c>
      <c r="B700" s="1">
        <v>45576</v>
      </c>
      <c r="C700" s="2">
        <v>0.52083333333333337</v>
      </c>
      <c r="D700" s="2">
        <v>0.60416666666666663</v>
      </c>
      <c r="E700" t="s">
        <v>25</v>
      </c>
      <c r="F700">
        <v>1</v>
      </c>
      <c r="G700">
        <v>4</v>
      </c>
      <c r="H700">
        <v>5</v>
      </c>
      <c r="I700" t="s">
        <v>39</v>
      </c>
      <c r="J700" t="s">
        <v>40</v>
      </c>
      <c r="K700">
        <v>119.99999999999989</v>
      </c>
      <c r="L700">
        <v>1.25</v>
      </c>
      <c r="M700">
        <v>1</v>
      </c>
      <c r="N700" t="s">
        <v>76</v>
      </c>
      <c r="O700" t="s">
        <v>107</v>
      </c>
      <c r="P700" t="s">
        <v>114</v>
      </c>
      <c r="Q700" t="s">
        <v>118</v>
      </c>
      <c r="R700" t="s">
        <v>124</v>
      </c>
      <c r="S700">
        <v>698</v>
      </c>
      <c r="T700">
        <v>699</v>
      </c>
    </row>
    <row r="701" spans="1:20" x14ac:dyDescent="0.2">
      <c r="A701">
        <v>1399</v>
      </c>
      <c r="B701" s="1">
        <v>45460</v>
      </c>
      <c r="C701" s="2">
        <v>0.52083333333333337</v>
      </c>
      <c r="D701" s="2">
        <v>0.5625</v>
      </c>
      <c r="E701" t="s">
        <v>25</v>
      </c>
      <c r="F701">
        <v>1</v>
      </c>
      <c r="G701">
        <v>4</v>
      </c>
      <c r="H701">
        <v>7</v>
      </c>
      <c r="I701" t="s">
        <v>17</v>
      </c>
      <c r="J701" t="s">
        <v>28</v>
      </c>
      <c r="K701">
        <v>59.999999999999943</v>
      </c>
      <c r="L701">
        <v>1.75</v>
      </c>
      <c r="M701">
        <v>1</v>
      </c>
      <c r="N701" t="s">
        <v>72</v>
      </c>
      <c r="O701" t="s">
        <v>103</v>
      </c>
      <c r="P701" t="s">
        <v>114</v>
      </c>
      <c r="Q701" t="s">
        <v>118</v>
      </c>
      <c r="R701" t="s">
        <v>118</v>
      </c>
      <c r="S701">
        <v>699</v>
      </c>
      <c r="T701">
        <v>700</v>
      </c>
    </row>
    <row r="702" spans="1:20" x14ac:dyDescent="0.2">
      <c r="A702">
        <v>2075</v>
      </c>
      <c r="B702" s="1">
        <v>45323</v>
      </c>
      <c r="C702" s="2">
        <v>0.52083333333333337</v>
      </c>
      <c r="D702" s="2">
        <v>0.60416666666666663</v>
      </c>
      <c r="E702" t="s">
        <v>25</v>
      </c>
      <c r="F702">
        <v>1</v>
      </c>
      <c r="G702">
        <v>4</v>
      </c>
      <c r="H702">
        <v>2</v>
      </c>
      <c r="I702" t="s">
        <v>39</v>
      </c>
      <c r="J702" t="s">
        <v>23</v>
      </c>
      <c r="K702">
        <v>119.99999999999989</v>
      </c>
      <c r="L702">
        <v>0.5</v>
      </c>
      <c r="M702">
        <v>0</v>
      </c>
      <c r="N702" t="s">
        <v>75</v>
      </c>
      <c r="O702" t="s">
        <v>99</v>
      </c>
      <c r="P702" t="s">
        <v>114</v>
      </c>
      <c r="Q702" t="s">
        <v>118</v>
      </c>
      <c r="R702" t="s">
        <v>124</v>
      </c>
      <c r="S702">
        <v>700</v>
      </c>
      <c r="T702">
        <v>701</v>
      </c>
    </row>
    <row r="703" spans="1:20" x14ac:dyDescent="0.2">
      <c r="A703">
        <v>947</v>
      </c>
      <c r="B703" s="1">
        <v>45464</v>
      </c>
      <c r="C703" s="2">
        <v>0.52083333333333337</v>
      </c>
      <c r="D703" s="2">
        <v>0.58333333333333337</v>
      </c>
      <c r="E703" t="s">
        <v>25</v>
      </c>
      <c r="F703">
        <v>1</v>
      </c>
      <c r="G703">
        <v>4</v>
      </c>
      <c r="H703">
        <v>6</v>
      </c>
      <c r="I703" t="s">
        <v>42</v>
      </c>
      <c r="J703" t="s">
        <v>40</v>
      </c>
      <c r="K703">
        <v>90</v>
      </c>
      <c r="L703">
        <v>1.5</v>
      </c>
      <c r="M703">
        <v>1</v>
      </c>
      <c r="N703" t="s">
        <v>76</v>
      </c>
      <c r="O703" t="s">
        <v>103</v>
      </c>
      <c r="P703" t="s">
        <v>114</v>
      </c>
      <c r="Q703" t="s">
        <v>118</v>
      </c>
      <c r="R703" t="s">
        <v>118</v>
      </c>
      <c r="S703">
        <v>701</v>
      </c>
      <c r="T703">
        <v>702</v>
      </c>
    </row>
    <row r="704" spans="1:20" x14ac:dyDescent="0.2">
      <c r="A704">
        <v>911</v>
      </c>
      <c r="B704" s="1">
        <v>45597</v>
      </c>
      <c r="C704" s="2">
        <v>0.52083333333333337</v>
      </c>
      <c r="D704" s="2">
        <v>0.54166666666666663</v>
      </c>
      <c r="E704" t="s">
        <v>25</v>
      </c>
      <c r="F704">
        <v>1</v>
      </c>
      <c r="G704">
        <v>4</v>
      </c>
      <c r="H704">
        <v>7</v>
      </c>
      <c r="I704" t="s">
        <v>27</v>
      </c>
      <c r="J704" t="s">
        <v>14</v>
      </c>
      <c r="K704">
        <v>29.999999999999893</v>
      </c>
      <c r="L704">
        <v>1.75</v>
      </c>
      <c r="M704">
        <v>1</v>
      </c>
      <c r="N704" t="s">
        <v>76</v>
      </c>
      <c r="O704" t="s">
        <v>108</v>
      </c>
      <c r="P704" t="s">
        <v>114</v>
      </c>
      <c r="Q704" t="s">
        <v>118</v>
      </c>
      <c r="R704" t="s">
        <v>118</v>
      </c>
      <c r="S704">
        <v>702</v>
      </c>
      <c r="T704">
        <v>703</v>
      </c>
    </row>
    <row r="705" spans="1:20" x14ac:dyDescent="0.2">
      <c r="A705">
        <v>1692</v>
      </c>
      <c r="B705" s="1">
        <v>45456</v>
      </c>
      <c r="C705" s="2">
        <v>0.52083333333333337</v>
      </c>
      <c r="D705" s="2">
        <v>0.54166666666666663</v>
      </c>
      <c r="E705" t="s">
        <v>25</v>
      </c>
      <c r="F705">
        <v>1</v>
      </c>
      <c r="G705">
        <v>4</v>
      </c>
      <c r="H705">
        <v>4</v>
      </c>
      <c r="I705" t="s">
        <v>39</v>
      </c>
      <c r="J705" t="s">
        <v>18</v>
      </c>
      <c r="K705">
        <v>29.999999999999893</v>
      </c>
      <c r="L705">
        <v>1</v>
      </c>
      <c r="M705">
        <v>0</v>
      </c>
      <c r="N705" t="s">
        <v>75</v>
      </c>
      <c r="O705" t="s">
        <v>103</v>
      </c>
      <c r="P705" t="s">
        <v>114</v>
      </c>
      <c r="Q705" t="s">
        <v>118</v>
      </c>
      <c r="R705" t="s">
        <v>118</v>
      </c>
      <c r="S705">
        <v>703</v>
      </c>
      <c r="T705">
        <v>704</v>
      </c>
    </row>
    <row r="706" spans="1:20" x14ac:dyDescent="0.2">
      <c r="A706">
        <v>188</v>
      </c>
      <c r="B706" s="1">
        <v>45392</v>
      </c>
      <c r="C706" s="2">
        <v>0.52083333333333337</v>
      </c>
      <c r="D706" s="2">
        <v>0.5625</v>
      </c>
      <c r="E706" t="s">
        <v>25</v>
      </c>
      <c r="F706">
        <v>1</v>
      </c>
      <c r="G706">
        <v>4</v>
      </c>
      <c r="H706">
        <v>5</v>
      </c>
      <c r="I706" t="s">
        <v>41</v>
      </c>
      <c r="J706" t="s">
        <v>14</v>
      </c>
      <c r="K706">
        <v>59.999999999999943</v>
      </c>
      <c r="L706">
        <v>1.25</v>
      </c>
      <c r="M706">
        <v>1</v>
      </c>
      <c r="N706" t="s">
        <v>74</v>
      </c>
      <c r="O706" t="s">
        <v>101</v>
      </c>
      <c r="P706" t="s">
        <v>114</v>
      </c>
      <c r="Q706" t="s">
        <v>118</v>
      </c>
      <c r="R706" t="s">
        <v>118</v>
      </c>
      <c r="S706">
        <v>704</v>
      </c>
      <c r="T706">
        <v>705</v>
      </c>
    </row>
    <row r="707" spans="1:20" x14ac:dyDescent="0.2">
      <c r="A707">
        <v>91</v>
      </c>
      <c r="B707" s="1">
        <v>45577</v>
      </c>
      <c r="C707" s="2">
        <v>0.52083333333333337</v>
      </c>
      <c r="D707" s="2">
        <v>0.5625</v>
      </c>
      <c r="E707" t="s">
        <v>25</v>
      </c>
      <c r="F707">
        <v>1</v>
      </c>
      <c r="G707">
        <v>4</v>
      </c>
      <c r="H707">
        <v>1</v>
      </c>
      <c r="I707" t="s">
        <v>27</v>
      </c>
      <c r="J707" t="s">
        <v>30</v>
      </c>
      <c r="K707">
        <v>59.999999999999943</v>
      </c>
      <c r="L707">
        <v>0.25</v>
      </c>
      <c r="M707">
        <v>0</v>
      </c>
      <c r="N707" t="s">
        <v>77</v>
      </c>
      <c r="O707" t="s">
        <v>107</v>
      </c>
      <c r="P707" t="s">
        <v>114</v>
      </c>
      <c r="Q707" t="s">
        <v>118</v>
      </c>
      <c r="R707" t="s">
        <v>118</v>
      </c>
      <c r="S707">
        <v>705</v>
      </c>
      <c r="T707">
        <v>706</v>
      </c>
    </row>
    <row r="708" spans="1:20" x14ac:dyDescent="0.2">
      <c r="A708">
        <v>1675</v>
      </c>
      <c r="B708" s="1">
        <v>45392</v>
      </c>
      <c r="C708" s="2">
        <v>0.52083333333333337</v>
      </c>
      <c r="D708" s="2">
        <v>0.5625</v>
      </c>
      <c r="E708" t="s">
        <v>25</v>
      </c>
      <c r="F708">
        <v>1</v>
      </c>
      <c r="G708">
        <v>4</v>
      </c>
      <c r="H708">
        <v>6</v>
      </c>
      <c r="I708" t="s">
        <v>17</v>
      </c>
      <c r="J708" t="s">
        <v>18</v>
      </c>
      <c r="K708">
        <v>59.999999999999943</v>
      </c>
      <c r="L708">
        <v>1.5</v>
      </c>
      <c r="M708">
        <v>1</v>
      </c>
      <c r="N708" t="s">
        <v>74</v>
      </c>
      <c r="O708" t="s">
        <v>101</v>
      </c>
      <c r="P708" t="s">
        <v>114</v>
      </c>
      <c r="Q708" t="s">
        <v>118</v>
      </c>
      <c r="R708" t="s">
        <v>118</v>
      </c>
      <c r="S708">
        <v>706</v>
      </c>
      <c r="T708">
        <v>707</v>
      </c>
    </row>
    <row r="709" spans="1:20" x14ac:dyDescent="0.2">
      <c r="A709">
        <v>2306</v>
      </c>
      <c r="B709" s="1">
        <v>45348</v>
      </c>
      <c r="C709" s="2">
        <v>0.52083333333333337</v>
      </c>
      <c r="D709" s="2">
        <v>0.58333333333333337</v>
      </c>
      <c r="E709" t="s">
        <v>25</v>
      </c>
      <c r="F709">
        <v>1</v>
      </c>
      <c r="G709">
        <v>4</v>
      </c>
      <c r="H709">
        <v>5</v>
      </c>
      <c r="I709" t="s">
        <v>39</v>
      </c>
      <c r="J709" t="s">
        <v>28</v>
      </c>
      <c r="K709">
        <v>90</v>
      </c>
      <c r="L709">
        <v>1.25</v>
      </c>
      <c r="M709">
        <v>1</v>
      </c>
      <c r="N709" t="s">
        <v>72</v>
      </c>
      <c r="O709" t="s">
        <v>99</v>
      </c>
      <c r="P709" t="s">
        <v>114</v>
      </c>
      <c r="Q709" t="s">
        <v>118</v>
      </c>
      <c r="R709" t="s">
        <v>118</v>
      </c>
      <c r="S709">
        <v>707</v>
      </c>
      <c r="T709">
        <v>708</v>
      </c>
    </row>
    <row r="710" spans="1:20" x14ac:dyDescent="0.2">
      <c r="A710">
        <v>1198</v>
      </c>
      <c r="B710" s="1">
        <v>45402</v>
      </c>
      <c r="C710" s="2">
        <v>0.52083333333333337</v>
      </c>
      <c r="D710" s="2">
        <v>0.5625</v>
      </c>
      <c r="E710" t="s">
        <v>25</v>
      </c>
      <c r="F710">
        <v>1</v>
      </c>
      <c r="G710">
        <v>4</v>
      </c>
      <c r="H710">
        <v>1</v>
      </c>
      <c r="I710" t="s">
        <v>27</v>
      </c>
      <c r="J710" t="s">
        <v>30</v>
      </c>
      <c r="K710">
        <v>59.999999999999943</v>
      </c>
      <c r="L710">
        <v>0.25</v>
      </c>
      <c r="M710">
        <v>0</v>
      </c>
      <c r="N710" t="s">
        <v>77</v>
      </c>
      <c r="O710" t="s">
        <v>101</v>
      </c>
      <c r="P710" t="s">
        <v>114</v>
      </c>
      <c r="Q710" t="s">
        <v>118</v>
      </c>
      <c r="R710" t="s">
        <v>118</v>
      </c>
      <c r="S710">
        <v>708</v>
      </c>
      <c r="T710">
        <v>709</v>
      </c>
    </row>
    <row r="711" spans="1:20" x14ac:dyDescent="0.2">
      <c r="A711">
        <v>1149</v>
      </c>
      <c r="B711" s="1">
        <v>45612</v>
      </c>
      <c r="C711" s="2">
        <v>0.52083333333333337</v>
      </c>
      <c r="D711" s="2">
        <v>0.5625</v>
      </c>
      <c r="E711" t="s">
        <v>25</v>
      </c>
      <c r="F711">
        <v>1</v>
      </c>
      <c r="G711">
        <v>4</v>
      </c>
      <c r="H711">
        <v>7</v>
      </c>
      <c r="I711" t="s">
        <v>13</v>
      </c>
      <c r="J711" t="s">
        <v>28</v>
      </c>
      <c r="K711">
        <v>59.999999999999943</v>
      </c>
      <c r="L711">
        <v>1.75</v>
      </c>
      <c r="M711">
        <v>1</v>
      </c>
      <c r="N711" t="s">
        <v>77</v>
      </c>
      <c r="O711" t="s">
        <v>108</v>
      </c>
      <c r="P711" t="s">
        <v>114</v>
      </c>
      <c r="Q711" t="s">
        <v>118</v>
      </c>
      <c r="R711" t="s">
        <v>118</v>
      </c>
      <c r="S711">
        <v>709</v>
      </c>
      <c r="T711">
        <v>710</v>
      </c>
    </row>
    <row r="712" spans="1:20" x14ac:dyDescent="0.2">
      <c r="A712">
        <v>1747</v>
      </c>
      <c r="B712" s="1">
        <v>45369</v>
      </c>
      <c r="C712" s="2">
        <v>0.52083333333333337</v>
      </c>
      <c r="D712" s="2">
        <v>0.5625</v>
      </c>
      <c r="E712" t="s">
        <v>25</v>
      </c>
      <c r="F712">
        <v>1</v>
      </c>
      <c r="G712">
        <v>4</v>
      </c>
      <c r="H712">
        <v>7</v>
      </c>
      <c r="I712" t="s">
        <v>22</v>
      </c>
      <c r="J712" t="s">
        <v>23</v>
      </c>
      <c r="K712">
        <v>59.999999999999943</v>
      </c>
      <c r="L712">
        <v>1.75</v>
      </c>
      <c r="M712">
        <v>1</v>
      </c>
      <c r="N712" t="s">
        <v>72</v>
      </c>
      <c r="O712" t="s">
        <v>100</v>
      </c>
      <c r="P712" t="s">
        <v>114</v>
      </c>
      <c r="Q712" t="s">
        <v>118</v>
      </c>
      <c r="R712" t="s">
        <v>118</v>
      </c>
      <c r="S712">
        <v>710</v>
      </c>
      <c r="T712">
        <v>711</v>
      </c>
    </row>
    <row r="713" spans="1:20" x14ac:dyDescent="0.2">
      <c r="A713">
        <v>1748</v>
      </c>
      <c r="B713" s="1">
        <v>45542</v>
      </c>
      <c r="C713" s="2">
        <v>0.52083333333333337</v>
      </c>
      <c r="D713" s="2">
        <v>0.54166666666666663</v>
      </c>
      <c r="E713" t="s">
        <v>25</v>
      </c>
      <c r="F713">
        <v>1</v>
      </c>
      <c r="G713">
        <v>4</v>
      </c>
      <c r="H713">
        <v>4</v>
      </c>
      <c r="I713" t="s">
        <v>42</v>
      </c>
      <c r="J713" t="s">
        <v>28</v>
      </c>
      <c r="K713">
        <v>29.999999999999893</v>
      </c>
      <c r="L713">
        <v>1</v>
      </c>
      <c r="M713">
        <v>0</v>
      </c>
      <c r="N713" t="s">
        <v>77</v>
      </c>
      <c r="O713" t="s">
        <v>106</v>
      </c>
      <c r="P713" t="s">
        <v>114</v>
      </c>
      <c r="Q713" t="s">
        <v>118</v>
      </c>
      <c r="R713" t="s">
        <v>118</v>
      </c>
      <c r="S713">
        <v>711</v>
      </c>
      <c r="T713">
        <v>712</v>
      </c>
    </row>
    <row r="714" spans="1:20" x14ac:dyDescent="0.2">
      <c r="A714">
        <v>2348</v>
      </c>
      <c r="B714" s="1">
        <v>45584</v>
      </c>
      <c r="C714" s="2">
        <v>0.52083333333333337</v>
      </c>
      <c r="D714" s="2">
        <v>0.54166666666666663</v>
      </c>
      <c r="E714" t="s">
        <v>25</v>
      </c>
      <c r="F714">
        <v>1</v>
      </c>
      <c r="G714">
        <v>4</v>
      </c>
      <c r="H714">
        <v>3</v>
      </c>
      <c r="I714" t="s">
        <v>42</v>
      </c>
      <c r="J714" t="s">
        <v>23</v>
      </c>
      <c r="K714">
        <v>29.999999999999893</v>
      </c>
      <c r="L714">
        <v>0.75</v>
      </c>
      <c r="M714">
        <v>0</v>
      </c>
      <c r="N714" t="s">
        <v>77</v>
      </c>
      <c r="O714" t="s">
        <v>107</v>
      </c>
      <c r="P714" t="s">
        <v>114</v>
      </c>
      <c r="Q714" t="s">
        <v>118</v>
      </c>
      <c r="R714" t="s">
        <v>118</v>
      </c>
      <c r="S714">
        <v>712</v>
      </c>
      <c r="T714">
        <v>713</v>
      </c>
    </row>
    <row r="715" spans="1:20" x14ac:dyDescent="0.2">
      <c r="A715">
        <v>1779</v>
      </c>
      <c r="B715" s="1">
        <v>45554</v>
      </c>
      <c r="C715" s="2">
        <v>0.52083333333333337</v>
      </c>
      <c r="D715" s="2">
        <v>0.5625</v>
      </c>
      <c r="E715" t="s">
        <v>25</v>
      </c>
      <c r="F715">
        <v>1</v>
      </c>
      <c r="G715">
        <v>4</v>
      </c>
      <c r="H715">
        <v>6</v>
      </c>
      <c r="I715" t="s">
        <v>39</v>
      </c>
      <c r="J715" t="s">
        <v>40</v>
      </c>
      <c r="K715">
        <v>59.999999999999943</v>
      </c>
      <c r="L715">
        <v>1.5</v>
      </c>
      <c r="M715">
        <v>1</v>
      </c>
      <c r="N715" t="s">
        <v>75</v>
      </c>
      <c r="O715" t="s">
        <v>106</v>
      </c>
      <c r="P715" t="s">
        <v>114</v>
      </c>
      <c r="Q715" t="s">
        <v>118</v>
      </c>
      <c r="R715" t="s">
        <v>118</v>
      </c>
      <c r="S715">
        <v>713</v>
      </c>
      <c r="T715">
        <v>714</v>
      </c>
    </row>
    <row r="716" spans="1:20" x14ac:dyDescent="0.2">
      <c r="A716">
        <v>861</v>
      </c>
      <c r="B716" s="1">
        <v>45599</v>
      </c>
      <c r="C716" s="2">
        <v>0.52083333333333337</v>
      </c>
      <c r="D716" s="2">
        <v>0.60416666666666663</v>
      </c>
      <c r="E716" t="s">
        <v>25</v>
      </c>
      <c r="F716">
        <v>1</v>
      </c>
      <c r="G716">
        <v>4</v>
      </c>
      <c r="H716">
        <v>4</v>
      </c>
      <c r="I716" t="s">
        <v>13</v>
      </c>
      <c r="J716" t="s">
        <v>23</v>
      </c>
      <c r="K716">
        <v>119.99999999999989</v>
      </c>
      <c r="L716">
        <v>1</v>
      </c>
      <c r="M716">
        <v>0</v>
      </c>
      <c r="N716" t="s">
        <v>71</v>
      </c>
      <c r="O716" t="s">
        <v>108</v>
      </c>
      <c r="P716" t="s">
        <v>114</v>
      </c>
      <c r="Q716" t="s">
        <v>118</v>
      </c>
      <c r="R716" t="s">
        <v>124</v>
      </c>
      <c r="S716">
        <v>714</v>
      </c>
      <c r="T716">
        <v>715</v>
      </c>
    </row>
    <row r="717" spans="1:20" x14ac:dyDescent="0.2">
      <c r="A717">
        <v>1234</v>
      </c>
      <c r="B717" s="1">
        <v>45313</v>
      </c>
      <c r="C717" s="2">
        <v>0.52083333333333337</v>
      </c>
      <c r="D717" s="2">
        <v>0.5625</v>
      </c>
      <c r="E717" t="s">
        <v>25</v>
      </c>
      <c r="F717">
        <v>1</v>
      </c>
      <c r="G717">
        <v>4</v>
      </c>
      <c r="H717">
        <v>2</v>
      </c>
      <c r="I717" t="s">
        <v>41</v>
      </c>
      <c r="J717" t="s">
        <v>18</v>
      </c>
      <c r="K717">
        <v>59.999999999999943</v>
      </c>
      <c r="L717">
        <v>0.5</v>
      </c>
      <c r="M717">
        <v>0</v>
      </c>
      <c r="N717" t="s">
        <v>72</v>
      </c>
      <c r="O717" t="s">
        <v>98</v>
      </c>
      <c r="P717" t="s">
        <v>114</v>
      </c>
      <c r="Q717" t="s">
        <v>118</v>
      </c>
      <c r="R717" t="s">
        <v>118</v>
      </c>
      <c r="S717">
        <v>715</v>
      </c>
      <c r="T717">
        <v>716</v>
      </c>
    </row>
    <row r="718" spans="1:20" x14ac:dyDescent="0.2">
      <c r="A718">
        <v>2606</v>
      </c>
      <c r="B718" s="1">
        <v>45614</v>
      </c>
      <c r="C718" s="2">
        <v>0.52083333333333337</v>
      </c>
      <c r="D718" s="2">
        <v>0.54166666666666663</v>
      </c>
      <c r="E718" t="s">
        <v>25</v>
      </c>
      <c r="F718">
        <v>1</v>
      </c>
      <c r="G718">
        <v>4</v>
      </c>
      <c r="H718">
        <v>3</v>
      </c>
      <c r="I718" t="s">
        <v>39</v>
      </c>
      <c r="J718" t="s">
        <v>23</v>
      </c>
      <c r="K718">
        <v>29.999999999999893</v>
      </c>
      <c r="L718">
        <v>0.75</v>
      </c>
      <c r="M718">
        <v>0</v>
      </c>
      <c r="N718" t="s">
        <v>72</v>
      </c>
      <c r="O718" t="s">
        <v>108</v>
      </c>
      <c r="P718" t="s">
        <v>114</v>
      </c>
      <c r="Q718" t="s">
        <v>118</v>
      </c>
      <c r="R718" t="s">
        <v>118</v>
      </c>
      <c r="S718">
        <v>716</v>
      </c>
      <c r="T718">
        <v>717</v>
      </c>
    </row>
    <row r="719" spans="1:20" x14ac:dyDescent="0.2">
      <c r="A719">
        <v>2198</v>
      </c>
      <c r="B719" s="1">
        <v>45307</v>
      </c>
      <c r="C719" s="2">
        <v>0.52083333333333337</v>
      </c>
      <c r="D719" s="2">
        <v>0.5625</v>
      </c>
      <c r="E719" t="s">
        <v>25</v>
      </c>
      <c r="F719">
        <v>1</v>
      </c>
      <c r="G719">
        <v>4</v>
      </c>
      <c r="H719">
        <v>6</v>
      </c>
      <c r="I719" t="s">
        <v>22</v>
      </c>
      <c r="J719" t="s">
        <v>23</v>
      </c>
      <c r="K719">
        <v>59.999999999999943</v>
      </c>
      <c r="L719">
        <v>1.5</v>
      </c>
      <c r="M719">
        <v>1</v>
      </c>
      <c r="N719" t="s">
        <v>73</v>
      </c>
      <c r="O719" t="s">
        <v>98</v>
      </c>
      <c r="P719" t="s">
        <v>114</v>
      </c>
      <c r="Q719" t="s">
        <v>118</v>
      </c>
      <c r="R719" t="s">
        <v>118</v>
      </c>
      <c r="S719">
        <v>717</v>
      </c>
      <c r="T719">
        <v>718</v>
      </c>
    </row>
    <row r="720" spans="1:20" x14ac:dyDescent="0.2">
      <c r="A720">
        <v>1297</v>
      </c>
      <c r="B720" s="1">
        <v>45467</v>
      </c>
      <c r="C720" s="2">
        <v>0.52083333333333337</v>
      </c>
      <c r="D720" s="2">
        <v>0.54166666666666663</v>
      </c>
      <c r="E720" t="s">
        <v>25</v>
      </c>
      <c r="F720">
        <v>1</v>
      </c>
      <c r="G720">
        <v>4</v>
      </c>
      <c r="H720">
        <v>4</v>
      </c>
      <c r="I720" t="s">
        <v>27</v>
      </c>
      <c r="J720" t="s">
        <v>28</v>
      </c>
      <c r="K720">
        <v>29.999999999999893</v>
      </c>
      <c r="L720">
        <v>1</v>
      </c>
      <c r="M720">
        <v>0</v>
      </c>
      <c r="N720" t="s">
        <v>72</v>
      </c>
      <c r="O720" t="s">
        <v>103</v>
      </c>
      <c r="P720" t="s">
        <v>114</v>
      </c>
      <c r="Q720" t="s">
        <v>118</v>
      </c>
      <c r="R720" t="s">
        <v>118</v>
      </c>
      <c r="S720">
        <v>718</v>
      </c>
      <c r="T720">
        <v>719</v>
      </c>
    </row>
    <row r="721" spans="1:20" x14ac:dyDescent="0.2">
      <c r="A721">
        <v>1077</v>
      </c>
      <c r="B721" s="1">
        <v>45631</v>
      </c>
      <c r="C721" s="2">
        <v>0.52083333333333337</v>
      </c>
      <c r="D721" s="2">
        <v>0.54166666666666663</v>
      </c>
      <c r="E721" t="s">
        <v>25</v>
      </c>
      <c r="F721">
        <v>1</v>
      </c>
      <c r="G721">
        <v>4</v>
      </c>
      <c r="H721">
        <v>2</v>
      </c>
      <c r="I721" t="s">
        <v>17</v>
      </c>
      <c r="J721" t="s">
        <v>28</v>
      </c>
      <c r="K721">
        <v>29.999999999999893</v>
      </c>
      <c r="L721">
        <v>0.5</v>
      </c>
      <c r="M721">
        <v>0</v>
      </c>
      <c r="N721" t="s">
        <v>75</v>
      </c>
      <c r="O721" t="s">
        <v>109</v>
      </c>
      <c r="P721" t="s">
        <v>114</v>
      </c>
      <c r="Q721" t="s">
        <v>118</v>
      </c>
      <c r="R721" t="s">
        <v>118</v>
      </c>
      <c r="S721">
        <v>719</v>
      </c>
      <c r="T721">
        <v>720</v>
      </c>
    </row>
    <row r="722" spans="1:20" x14ac:dyDescent="0.2">
      <c r="A722">
        <v>258</v>
      </c>
      <c r="B722" s="1">
        <v>45312</v>
      </c>
      <c r="C722" s="2">
        <v>0.52083333333333337</v>
      </c>
      <c r="D722" s="2">
        <v>0.54166666666666663</v>
      </c>
      <c r="E722" t="s">
        <v>25</v>
      </c>
      <c r="F722">
        <v>1</v>
      </c>
      <c r="G722">
        <v>4</v>
      </c>
      <c r="H722">
        <v>5</v>
      </c>
      <c r="I722" t="s">
        <v>27</v>
      </c>
      <c r="J722" t="s">
        <v>40</v>
      </c>
      <c r="K722">
        <v>29.999999999999893</v>
      </c>
      <c r="L722">
        <v>1.25</v>
      </c>
      <c r="M722">
        <v>1</v>
      </c>
      <c r="N722" t="s">
        <v>71</v>
      </c>
      <c r="O722" t="s">
        <v>98</v>
      </c>
      <c r="P722" t="s">
        <v>114</v>
      </c>
      <c r="Q722" t="s">
        <v>118</v>
      </c>
      <c r="R722" t="s">
        <v>118</v>
      </c>
      <c r="S722">
        <v>720</v>
      </c>
      <c r="T722">
        <v>721</v>
      </c>
    </row>
    <row r="723" spans="1:20" x14ac:dyDescent="0.2">
      <c r="A723">
        <v>1929</v>
      </c>
      <c r="B723" s="1">
        <v>45598</v>
      </c>
      <c r="C723" s="2">
        <v>0.52083333333333337</v>
      </c>
      <c r="D723" s="2">
        <v>0.60416666666666663</v>
      </c>
      <c r="E723" t="s">
        <v>25</v>
      </c>
      <c r="F723">
        <v>1</v>
      </c>
      <c r="G723">
        <v>4</v>
      </c>
      <c r="H723">
        <v>2</v>
      </c>
      <c r="I723" t="s">
        <v>41</v>
      </c>
      <c r="J723" t="s">
        <v>23</v>
      </c>
      <c r="K723">
        <v>119.99999999999989</v>
      </c>
      <c r="L723">
        <v>0.5</v>
      </c>
      <c r="M723">
        <v>0</v>
      </c>
      <c r="N723" t="s">
        <v>77</v>
      </c>
      <c r="O723" t="s">
        <v>108</v>
      </c>
      <c r="P723" t="s">
        <v>114</v>
      </c>
      <c r="Q723" t="s">
        <v>118</v>
      </c>
      <c r="R723" t="s">
        <v>124</v>
      </c>
      <c r="S723">
        <v>721</v>
      </c>
      <c r="T723">
        <v>722</v>
      </c>
    </row>
    <row r="724" spans="1:20" x14ac:dyDescent="0.2">
      <c r="A724">
        <v>520</v>
      </c>
      <c r="B724" s="1">
        <v>45373</v>
      </c>
      <c r="C724" s="2">
        <v>0.52083333333333337</v>
      </c>
      <c r="D724" s="2">
        <v>0.58333333333333337</v>
      </c>
      <c r="E724" t="s">
        <v>25</v>
      </c>
      <c r="F724">
        <v>1</v>
      </c>
      <c r="G724">
        <v>4</v>
      </c>
      <c r="H724">
        <v>6</v>
      </c>
      <c r="I724" t="s">
        <v>41</v>
      </c>
      <c r="J724" t="s">
        <v>18</v>
      </c>
      <c r="K724">
        <v>90</v>
      </c>
      <c r="L724">
        <v>1.5</v>
      </c>
      <c r="M724">
        <v>1</v>
      </c>
      <c r="N724" t="s">
        <v>76</v>
      </c>
      <c r="O724" t="s">
        <v>100</v>
      </c>
      <c r="P724" t="s">
        <v>114</v>
      </c>
      <c r="Q724" t="s">
        <v>118</v>
      </c>
      <c r="R724" t="s">
        <v>118</v>
      </c>
      <c r="S724">
        <v>722</v>
      </c>
      <c r="T724">
        <v>723</v>
      </c>
    </row>
    <row r="725" spans="1:20" x14ac:dyDescent="0.2">
      <c r="A725">
        <v>2947</v>
      </c>
      <c r="B725" s="1">
        <v>45478</v>
      </c>
      <c r="C725" s="2">
        <v>0.52083333333333337</v>
      </c>
      <c r="D725" s="2">
        <v>0.60416666666666663</v>
      </c>
      <c r="E725" t="s">
        <v>25</v>
      </c>
      <c r="F725">
        <v>1</v>
      </c>
      <c r="G725">
        <v>4</v>
      </c>
      <c r="H725">
        <v>4</v>
      </c>
      <c r="I725" t="s">
        <v>22</v>
      </c>
      <c r="J725" t="s">
        <v>23</v>
      </c>
      <c r="K725">
        <v>119.99999999999989</v>
      </c>
      <c r="L725">
        <v>1</v>
      </c>
      <c r="M725">
        <v>0</v>
      </c>
      <c r="N725" t="s">
        <v>76</v>
      </c>
      <c r="O725" t="s">
        <v>104</v>
      </c>
      <c r="P725" t="s">
        <v>114</v>
      </c>
      <c r="Q725" t="s">
        <v>118</v>
      </c>
      <c r="R725" t="s">
        <v>124</v>
      </c>
      <c r="S725">
        <v>723</v>
      </c>
      <c r="T725">
        <v>724</v>
      </c>
    </row>
    <row r="726" spans="1:20" x14ac:dyDescent="0.2">
      <c r="A726">
        <v>1856</v>
      </c>
      <c r="B726" s="1">
        <v>45602</v>
      </c>
      <c r="C726" s="2">
        <v>0.52083333333333337</v>
      </c>
      <c r="D726" s="2">
        <v>0.54166666666666663</v>
      </c>
      <c r="E726" t="s">
        <v>25</v>
      </c>
      <c r="F726">
        <v>1</v>
      </c>
      <c r="G726">
        <v>4</v>
      </c>
      <c r="H726">
        <v>2</v>
      </c>
      <c r="I726" t="s">
        <v>17</v>
      </c>
      <c r="J726" t="s">
        <v>30</v>
      </c>
      <c r="K726">
        <v>29.999999999999893</v>
      </c>
      <c r="L726">
        <v>0.5</v>
      </c>
      <c r="M726">
        <v>0</v>
      </c>
      <c r="N726" t="s">
        <v>74</v>
      </c>
      <c r="O726" t="s">
        <v>108</v>
      </c>
      <c r="P726" t="s">
        <v>114</v>
      </c>
      <c r="Q726" t="s">
        <v>118</v>
      </c>
      <c r="R726" t="s">
        <v>118</v>
      </c>
      <c r="S726">
        <v>724</v>
      </c>
      <c r="T726">
        <v>725</v>
      </c>
    </row>
    <row r="727" spans="1:20" x14ac:dyDescent="0.2">
      <c r="A727">
        <v>793</v>
      </c>
      <c r="B727" s="1">
        <v>45516</v>
      </c>
      <c r="C727" s="2">
        <v>0.5</v>
      </c>
      <c r="D727" s="2">
        <v>0.5625</v>
      </c>
      <c r="E727" t="s">
        <v>25</v>
      </c>
      <c r="F727">
        <v>1</v>
      </c>
      <c r="G727">
        <v>4</v>
      </c>
      <c r="H727">
        <v>1</v>
      </c>
      <c r="I727" t="s">
        <v>13</v>
      </c>
      <c r="J727" t="s">
        <v>18</v>
      </c>
      <c r="K727">
        <v>90</v>
      </c>
      <c r="L727">
        <v>0.25</v>
      </c>
      <c r="M727">
        <v>0</v>
      </c>
      <c r="N727" t="s">
        <v>72</v>
      </c>
      <c r="O727" t="s">
        <v>105</v>
      </c>
      <c r="P727" t="s">
        <v>114</v>
      </c>
      <c r="Q727" t="s">
        <v>118</v>
      </c>
      <c r="R727" t="s">
        <v>118</v>
      </c>
      <c r="S727">
        <v>725</v>
      </c>
      <c r="T727">
        <v>726</v>
      </c>
    </row>
    <row r="728" spans="1:20" x14ac:dyDescent="0.2">
      <c r="A728">
        <v>800</v>
      </c>
      <c r="B728" s="1">
        <v>45556</v>
      </c>
      <c r="C728" s="2">
        <v>0.5</v>
      </c>
      <c r="D728" s="2">
        <v>0.5625</v>
      </c>
      <c r="E728" t="s">
        <v>25</v>
      </c>
      <c r="F728">
        <v>1</v>
      </c>
      <c r="G728">
        <v>4</v>
      </c>
      <c r="H728">
        <v>7</v>
      </c>
      <c r="I728" t="s">
        <v>13</v>
      </c>
      <c r="J728" t="s">
        <v>40</v>
      </c>
      <c r="K728">
        <v>90</v>
      </c>
      <c r="L728">
        <v>1.75</v>
      </c>
      <c r="M728">
        <v>1</v>
      </c>
      <c r="N728" t="s">
        <v>77</v>
      </c>
      <c r="O728" t="s">
        <v>106</v>
      </c>
      <c r="P728" t="s">
        <v>114</v>
      </c>
      <c r="Q728" t="s">
        <v>118</v>
      </c>
      <c r="R728" t="s">
        <v>118</v>
      </c>
      <c r="S728">
        <v>726</v>
      </c>
      <c r="T728">
        <v>727</v>
      </c>
    </row>
    <row r="729" spans="1:20" x14ac:dyDescent="0.2">
      <c r="A729">
        <v>162</v>
      </c>
      <c r="B729" s="1">
        <v>45460</v>
      </c>
      <c r="C729" s="2">
        <v>0.5</v>
      </c>
      <c r="D729" s="2">
        <v>0.58333333333333337</v>
      </c>
      <c r="E729" t="s">
        <v>25</v>
      </c>
      <c r="F729">
        <v>1</v>
      </c>
      <c r="G729">
        <v>4</v>
      </c>
      <c r="H729">
        <v>5</v>
      </c>
      <c r="I729" t="s">
        <v>17</v>
      </c>
      <c r="J729" t="s">
        <v>40</v>
      </c>
      <c r="K729">
        <v>120.00000000000006</v>
      </c>
      <c r="L729">
        <v>1.25</v>
      </c>
      <c r="M729">
        <v>1</v>
      </c>
      <c r="N729" t="s">
        <v>72</v>
      </c>
      <c r="O729" t="s">
        <v>103</v>
      </c>
      <c r="P729" t="s">
        <v>114</v>
      </c>
      <c r="Q729" t="s">
        <v>118</v>
      </c>
      <c r="R729" t="s">
        <v>124</v>
      </c>
      <c r="S729">
        <v>727</v>
      </c>
      <c r="T729">
        <v>728</v>
      </c>
    </row>
    <row r="730" spans="1:20" x14ac:dyDescent="0.2">
      <c r="A730">
        <v>2379</v>
      </c>
      <c r="B730" s="1">
        <v>45366</v>
      </c>
      <c r="C730" s="2">
        <v>0.5</v>
      </c>
      <c r="D730" s="2">
        <v>0.54166666666666663</v>
      </c>
      <c r="E730" t="s">
        <v>25</v>
      </c>
      <c r="F730">
        <v>1</v>
      </c>
      <c r="G730">
        <v>4</v>
      </c>
      <c r="H730">
        <v>4</v>
      </c>
      <c r="I730" t="s">
        <v>22</v>
      </c>
      <c r="J730" t="s">
        <v>14</v>
      </c>
      <c r="K730">
        <v>59.999999999999943</v>
      </c>
      <c r="L730">
        <v>1</v>
      </c>
      <c r="M730">
        <v>0</v>
      </c>
      <c r="N730" t="s">
        <v>76</v>
      </c>
      <c r="O730" t="s">
        <v>100</v>
      </c>
      <c r="P730" t="s">
        <v>114</v>
      </c>
      <c r="Q730" t="s">
        <v>118</v>
      </c>
      <c r="R730" t="s">
        <v>118</v>
      </c>
      <c r="S730">
        <v>728</v>
      </c>
      <c r="T730">
        <v>729</v>
      </c>
    </row>
    <row r="731" spans="1:20" x14ac:dyDescent="0.2">
      <c r="A731">
        <v>2295</v>
      </c>
      <c r="B731" s="1">
        <v>45355</v>
      </c>
      <c r="C731" s="2">
        <v>0.5</v>
      </c>
      <c r="D731" s="2">
        <v>0.54166666666666663</v>
      </c>
      <c r="E731" t="s">
        <v>25</v>
      </c>
      <c r="F731">
        <v>1</v>
      </c>
      <c r="G731">
        <v>4</v>
      </c>
      <c r="H731">
        <v>5</v>
      </c>
      <c r="I731" t="s">
        <v>42</v>
      </c>
      <c r="J731" t="s">
        <v>14</v>
      </c>
      <c r="K731">
        <v>59.999999999999943</v>
      </c>
      <c r="L731">
        <v>1.25</v>
      </c>
      <c r="M731">
        <v>1</v>
      </c>
      <c r="N731" t="s">
        <v>72</v>
      </c>
      <c r="O731" t="s">
        <v>100</v>
      </c>
      <c r="P731" t="s">
        <v>114</v>
      </c>
      <c r="Q731" t="s">
        <v>118</v>
      </c>
      <c r="R731" t="s">
        <v>118</v>
      </c>
      <c r="S731">
        <v>729</v>
      </c>
      <c r="T731">
        <v>730</v>
      </c>
    </row>
    <row r="732" spans="1:20" x14ac:dyDescent="0.2">
      <c r="A732">
        <v>2302</v>
      </c>
      <c r="B732" s="1">
        <v>45484</v>
      </c>
      <c r="C732" s="2">
        <v>0.5</v>
      </c>
      <c r="D732" s="2">
        <v>0.5625</v>
      </c>
      <c r="E732" t="s">
        <v>25</v>
      </c>
      <c r="F732">
        <v>1</v>
      </c>
      <c r="G732">
        <v>4</v>
      </c>
      <c r="H732">
        <v>3</v>
      </c>
      <c r="I732" t="s">
        <v>27</v>
      </c>
      <c r="J732" t="s">
        <v>28</v>
      </c>
      <c r="K732">
        <v>90</v>
      </c>
      <c r="L732">
        <v>0.75</v>
      </c>
      <c r="M732">
        <v>0</v>
      </c>
      <c r="N732" t="s">
        <v>75</v>
      </c>
      <c r="O732" t="s">
        <v>104</v>
      </c>
      <c r="P732" t="s">
        <v>114</v>
      </c>
      <c r="Q732" t="s">
        <v>118</v>
      </c>
      <c r="R732" t="s">
        <v>118</v>
      </c>
      <c r="S732">
        <v>730</v>
      </c>
      <c r="T732">
        <v>731</v>
      </c>
    </row>
    <row r="733" spans="1:20" x14ac:dyDescent="0.2">
      <c r="A733">
        <v>2307</v>
      </c>
      <c r="B733" s="1">
        <v>45441</v>
      </c>
      <c r="C733" s="2">
        <v>0.5</v>
      </c>
      <c r="D733" s="2">
        <v>0.5625</v>
      </c>
      <c r="E733" t="s">
        <v>25</v>
      </c>
      <c r="F733">
        <v>1</v>
      </c>
      <c r="G733">
        <v>4</v>
      </c>
      <c r="H733">
        <v>1</v>
      </c>
      <c r="I733" t="s">
        <v>22</v>
      </c>
      <c r="J733" t="s">
        <v>23</v>
      </c>
      <c r="K733">
        <v>90</v>
      </c>
      <c r="L733">
        <v>0.25</v>
      </c>
      <c r="M733">
        <v>0</v>
      </c>
      <c r="N733" t="s">
        <v>74</v>
      </c>
      <c r="O733" t="s">
        <v>102</v>
      </c>
      <c r="P733" t="s">
        <v>114</v>
      </c>
      <c r="Q733" t="s">
        <v>118</v>
      </c>
      <c r="R733" t="s">
        <v>118</v>
      </c>
      <c r="S733">
        <v>731</v>
      </c>
      <c r="T733">
        <v>732</v>
      </c>
    </row>
    <row r="734" spans="1:20" x14ac:dyDescent="0.2">
      <c r="A734">
        <v>2365</v>
      </c>
      <c r="B734" s="1">
        <v>45627</v>
      </c>
      <c r="C734" s="2">
        <v>0.5</v>
      </c>
      <c r="D734" s="2">
        <v>0.52083333333333337</v>
      </c>
      <c r="E734" t="s">
        <v>25</v>
      </c>
      <c r="F734">
        <v>1</v>
      </c>
      <c r="G734">
        <v>4</v>
      </c>
      <c r="H734">
        <v>1</v>
      </c>
      <c r="I734" t="s">
        <v>39</v>
      </c>
      <c r="J734" t="s">
        <v>23</v>
      </c>
      <c r="K734">
        <v>30.000000000000053</v>
      </c>
      <c r="L734">
        <v>0.25</v>
      </c>
      <c r="M734">
        <v>0</v>
      </c>
      <c r="N734" t="s">
        <v>71</v>
      </c>
      <c r="O734" t="s">
        <v>109</v>
      </c>
      <c r="P734" t="s">
        <v>114</v>
      </c>
      <c r="Q734" t="s">
        <v>118</v>
      </c>
      <c r="R734" t="s">
        <v>118</v>
      </c>
      <c r="S734">
        <v>732</v>
      </c>
      <c r="T734">
        <v>733</v>
      </c>
    </row>
    <row r="735" spans="1:20" x14ac:dyDescent="0.2">
      <c r="A735">
        <v>1603</v>
      </c>
      <c r="B735" s="1">
        <v>45642</v>
      </c>
      <c r="C735" s="2">
        <v>0.5</v>
      </c>
      <c r="D735" s="2">
        <v>0.58333333333333337</v>
      </c>
      <c r="E735" t="s">
        <v>25</v>
      </c>
      <c r="F735">
        <v>1</v>
      </c>
      <c r="G735">
        <v>4</v>
      </c>
      <c r="H735">
        <v>4</v>
      </c>
      <c r="I735" t="s">
        <v>17</v>
      </c>
      <c r="J735" t="s">
        <v>28</v>
      </c>
      <c r="K735">
        <v>120.00000000000006</v>
      </c>
      <c r="L735">
        <v>1</v>
      </c>
      <c r="M735">
        <v>0</v>
      </c>
      <c r="N735" t="s">
        <v>72</v>
      </c>
      <c r="O735" t="s">
        <v>109</v>
      </c>
      <c r="P735" t="s">
        <v>114</v>
      </c>
      <c r="Q735" t="s">
        <v>118</v>
      </c>
      <c r="R735" t="s">
        <v>124</v>
      </c>
      <c r="S735">
        <v>733</v>
      </c>
      <c r="T735">
        <v>734</v>
      </c>
    </row>
    <row r="736" spans="1:20" x14ac:dyDescent="0.2">
      <c r="A736">
        <v>1808</v>
      </c>
      <c r="B736" s="1">
        <v>45346</v>
      </c>
      <c r="C736" s="2">
        <v>0.5</v>
      </c>
      <c r="D736" s="2">
        <v>0.58333333333333337</v>
      </c>
      <c r="E736" t="s">
        <v>25</v>
      </c>
      <c r="F736">
        <v>1</v>
      </c>
      <c r="G736">
        <v>4</v>
      </c>
      <c r="H736">
        <v>7</v>
      </c>
      <c r="I736" t="s">
        <v>22</v>
      </c>
      <c r="J736" t="s">
        <v>40</v>
      </c>
      <c r="K736">
        <v>120.00000000000006</v>
      </c>
      <c r="L736">
        <v>1.75</v>
      </c>
      <c r="M736">
        <v>1</v>
      </c>
      <c r="N736" t="s">
        <v>77</v>
      </c>
      <c r="O736" t="s">
        <v>99</v>
      </c>
      <c r="P736" t="s">
        <v>114</v>
      </c>
      <c r="Q736" t="s">
        <v>118</v>
      </c>
      <c r="R736" t="s">
        <v>124</v>
      </c>
      <c r="S736">
        <v>734</v>
      </c>
      <c r="T736">
        <v>735</v>
      </c>
    </row>
    <row r="737" spans="1:20" x14ac:dyDescent="0.2">
      <c r="A737">
        <v>397</v>
      </c>
      <c r="B737" s="1">
        <v>45325</v>
      </c>
      <c r="C737" s="2">
        <v>0.5</v>
      </c>
      <c r="D737" s="2">
        <v>0.54166666666666663</v>
      </c>
      <c r="E737" t="s">
        <v>25</v>
      </c>
      <c r="F737">
        <v>1</v>
      </c>
      <c r="G737">
        <v>4</v>
      </c>
      <c r="H737">
        <v>5</v>
      </c>
      <c r="I737" t="s">
        <v>17</v>
      </c>
      <c r="J737" t="s">
        <v>30</v>
      </c>
      <c r="K737">
        <v>59.999999999999943</v>
      </c>
      <c r="L737">
        <v>1.25</v>
      </c>
      <c r="M737">
        <v>1</v>
      </c>
      <c r="N737" t="s">
        <v>77</v>
      </c>
      <c r="O737" t="s">
        <v>99</v>
      </c>
      <c r="P737" t="s">
        <v>114</v>
      </c>
      <c r="Q737" t="s">
        <v>118</v>
      </c>
      <c r="R737" t="s">
        <v>118</v>
      </c>
      <c r="S737">
        <v>735</v>
      </c>
      <c r="T737">
        <v>736</v>
      </c>
    </row>
    <row r="738" spans="1:20" x14ac:dyDescent="0.2">
      <c r="A738">
        <v>1554</v>
      </c>
      <c r="B738" s="1">
        <v>45597</v>
      </c>
      <c r="C738" s="2">
        <v>0.5</v>
      </c>
      <c r="D738" s="2">
        <v>0.54166666666666663</v>
      </c>
      <c r="E738" t="s">
        <v>25</v>
      </c>
      <c r="F738">
        <v>1</v>
      </c>
      <c r="G738">
        <v>4</v>
      </c>
      <c r="H738">
        <v>2</v>
      </c>
      <c r="I738" t="s">
        <v>13</v>
      </c>
      <c r="J738" t="s">
        <v>30</v>
      </c>
      <c r="K738">
        <v>59.999999999999943</v>
      </c>
      <c r="L738">
        <v>0.5</v>
      </c>
      <c r="M738">
        <v>0</v>
      </c>
      <c r="N738" t="s">
        <v>76</v>
      </c>
      <c r="O738" t="s">
        <v>108</v>
      </c>
      <c r="P738" t="s">
        <v>114</v>
      </c>
      <c r="Q738" t="s">
        <v>118</v>
      </c>
      <c r="R738" t="s">
        <v>118</v>
      </c>
      <c r="S738">
        <v>736</v>
      </c>
      <c r="T738">
        <v>737</v>
      </c>
    </row>
    <row r="739" spans="1:20" x14ac:dyDescent="0.2">
      <c r="A739">
        <v>2459</v>
      </c>
      <c r="B739" s="1">
        <v>45444</v>
      </c>
      <c r="C739" s="2">
        <v>0.5</v>
      </c>
      <c r="D739" s="2">
        <v>0.5625</v>
      </c>
      <c r="E739" t="s">
        <v>25</v>
      </c>
      <c r="F739">
        <v>1</v>
      </c>
      <c r="G739">
        <v>4</v>
      </c>
      <c r="H739">
        <v>4</v>
      </c>
      <c r="I739" t="s">
        <v>39</v>
      </c>
      <c r="J739" t="s">
        <v>30</v>
      </c>
      <c r="K739">
        <v>90</v>
      </c>
      <c r="L739">
        <v>1</v>
      </c>
      <c r="M739">
        <v>0</v>
      </c>
      <c r="N739" t="s">
        <v>77</v>
      </c>
      <c r="O739" t="s">
        <v>103</v>
      </c>
      <c r="P739" t="s">
        <v>114</v>
      </c>
      <c r="Q739" t="s">
        <v>118</v>
      </c>
      <c r="R739" t="s">
        <v>118</v>
      </c>
      <c r="S739">
        <v>737</v>
      </c>
      <c r="T739">
        <v>738</v>
      </c>
    </row>
    <row r="740" spans="1:20" x14ac:dyDescent="0.2">
      <c r="A740">
        <v>1855</v>
      </c>
      <c r="B740" s="1">
        <v>45507</v>
      </c>
      <c r="C740" s="2">
        <v>0.5</v>
      </c>
      <c r="D740" s="2">
        <v>0.54166666666666663</v>
      </c>
      <c r="E740" t="s">
        <v>25</v>
      </c>
      <c r="F740">
        <v>1</v>
      </c>
      <c r="G740">
        <v>4</v>
      </c>
      <c r="H740">
        <v>3</v>
      </c>
      <c r="I740" t="s">
        <v>27</v>
      </c>
      <c r="J740" t="s">
        <v>14</v>
      </c>
      <c r="K740">
        <v>59.999999999999943</v>
      </c>
      <c r="L740">
        <v>0.75</v>
      </c>
      <c r="M740">
        <v>0</v>
      </c>
      <c r="N740" t="s">
        <v>77</v>
      </c>
      <c r="O740" t="s">
        <v>105</v>
      </c>
      <c r="P740" t="s">
        <v>114</v>
      </c>
      <c r="Q740" t="s">
        <v>118</v>
      </c>
      <c r="R740" t="s">
        <v>118</v>
      </c>
      <c r="S740">
        <v>738</v>
      </c>
      <c r="T740">
        <v>739</v>
      </c>
    </row>
    <row r="741" spans="1:20" x14ac:dyDescent="0.2">
      <c r="A741">
        <v>1432</v>
      </c>
      <c r="B741" s="1">
        <v>45382</v>
      </c>
      <c r="C741" s="2">
        <v>0.5</v>
      </c>
      <c r="D741" s="2">
        <v>0.54166666666666663</v>
      </c>
      <c r="E741" t="s">
        <v>25</v>
      </c>
      <c r="F741">
        <v>1</v>
      </c>
      <c r="G741">
        <v>4</v>
      </c>
      <c r="H741">
        <v>2</v>
      </c>
      <c r="I741" t="s">
        <v>41</v>
      </c>
      <c r="J741" t="s">
        <v>14</v>
      </c>
      <c r="K741">
        <v>59.999999999999943</v>
      </c>
      <c r="L741">
        <v>0.5</v>
      </c>
      <c r="M741">
        <v>0</v>
      </c>
      <c r="N741" t="s">
        <v>71</v>
      </c>
      <c r="O741" t="s">
        <v>100</v>
      </c>
      <c r="P741" t="s">
        <v>114</v>
      </c>
      <c r="Q741" t="s">
        <v>118</v>
      </c>
      <c r="R741" t="s">
        <v>118</v>
      </c>
      <c r="S741">
        <v>739</v>
      </c>
      <c r="T741">
        <v>740</v>
      </c>
    </row>
    <row r="742" spans="1:20" x14ac:dyDescent="0.2">
      <c r="A742">
        <v>1868</v>
      </c>
      <c r="B742" s="1">
        <v>45484</v>
      </c>
      <c r="C742" s="2">
        <v>0.5</v>
      </c>
      <c r="D742" s="2">
        <v>0.5625</v>
      </c>
      <c r="E742" t="s">
        <v>25</v>
      </c>
      <c r="F742">
        <v>1</v>
      </c>
      <c r="G742">
        <v>4</v>
      </c>
      <c r="H742">
        <v>4</v>
      </c>
      <c r="I742" t="s">
        <v>22</v>
      </c>
      <c r="J742" t="s">
        <v>28</v>
      </c>
      <c r="K742">
        <v>90</v>
      </c>
      <c r="L742">
        <v>1</v>
      </c>
      <c r="M742">
        <v>0</v>
      </c>
      <c r="N742" t="s">
        <v>75</v>
      </c>
      <c r="O742" t="s">
        <v>104</v>
      </c>
      <c r="P742" t="s">
        <v>114</v>
      </c>
      <c r="Q742" t="s">
        <v>118</v>
      </c>
      <c r="R742" t="s">
        <v>118</v>
      </c>
      <c r="S742">
        <v>740</v>
      </c>
      <c r="T742">
        <v>741</v>
      </c>
    </row>
    <row r="743" spans="1:20" x14ac:dyDescent="0.2">
      <c r="A743">
        <v>1362</v>
      </c>
      <c r="B743" s="1">
        <v>45654</v>
      </c>
      <c r="C743" s="2">
        <v>0.5</v>
      </c>
      <c r="D743" s="2">
        <v>0.5625</v>
      </c>
      <c r="E743" t="s">
        <v>25</v>
      </c>
      <c r="F743">
        <v>1</v>
      </c>
      <c r="G743">
        <v>4</v>
      </c>
      <c r="H743">
        <v>2</v>
      </c>
      <c r="I743" t="s">
        <v>39</v>
      </c>
      <c r="J743" t="s">
        <v>14</v>
      </c>
      <c r="K743">
        <v>90</v>
      </c>
      <c r="L743">
        <v>0.5</v>
      </c>
      <c r="M743">
        <v>0</v>
      </c>
      <c r="N743" t="s">
        <v>77</v>
      </c>
      <c r="O743" t="s">
        <v>109</v>
      </c>
      <c r="P743" t="s">
        <v>114</v>
      </c>
      <c r="Q743" t="s">
        <v>118</v>
      </c>
      <c r="R743" t="s">
        <v>118</v>
      </c>
      <c r="S743">
        <v>741</v>
      </c>
      <c r="T743">
        <v>742</v>
      </c>
    </row>
    <row r="744" spans="1:20" x14ac:dyDescent="0.2">
      <c r="A744">
        <v>1288</v>
      </c>
      <c r="B744" s="1">
        <v>45585</v>
      </c>
      <c r="C744" s="2">
        <v>0.5</v>
      </c>
      <c r="D744" s="2">
        <v>0.54166666666666663</v>
      </c>
      <c r="E744" t="s">
        <v>25</v>
      </c>
      <c r="F744">
        <v>1</v>
      </c>
      <c r="G744">
        <v>4</v>
      </c>
      <c r="H744">
        <v>3</v>
      </c>
      <c r="I744" t="s">
        <v>22</v>
      </c>
      <c r="J744" t="s">
        <v>40</v>
      </c>
      <c r="K744">
        <v>59.999999999999943</v>
      </c>
      <c r="L744">
        <v>0.75</v>
      </c>
      <c r="M744">
        <v>0</v>
      </c>
      <c r="N744" t="s">
        <v>71</v>
      </c>
      <c r="O744" t="s">
        <v>107</v>
      </c>
      <c r="P744" t="s">
        <v>114</v>
      </c>
      <c r="Q744" t="s">
        <v>118</v>
      </c>
      <c r="R744" t="s">
        <v>118</v>
      </c>
      <c r="S744">
        <v>742</v>
      </c>
      <c r="T744">
        <v>743</v>
      </c>
    </row>
    <row r="745" spans="1:20" x14ac:dyDescent="0.2">
      <c r="A745">
        <v>1284</v>
      </c>
      <c r="B745" s="1">
        <v>45378</v>
      </c>
      <c r="C745" s="2">
        <v>0.5</v>
      </c>
      <c r="D745" s="2">
        <v>0.58333333333333337</v>
      </c>
      <c r="E745" t="s">
        <v>25</v>
      </c>
      <c r="F745">
        <v>1</v>
      </c>
      <c r="G745">
        <v>4</v>
      </c>
      <c r="H745">
        <v>1</v>
      </c>
      <c r="I745" t="s">
        <v>41</v>
      </c>
      <c r="J745" t="s">
        <v>30</v>
      </c>
      <c r="K745">
        <v>120.00000000000006</v>
      </c>
      <c r="L745">
        <v>0.25</v>
      </c>
      <c r="M745">
        <v>0</v>
      </c>
      <c r="N745" t="s">
        <v>74</v>
      </c>
      <c r="O745" t="s">
        <v>100</v>
      </c>
      <c r="P745" t="s">
        <v>114</v>
      </c>
      <c r="Q745" t="s">
        <v>118</v>
      </c>
      <c r="R745" t="s">
        <v>124</v>
      </c>
      <c r="S745">
        <v>743</v>
      </c>
      <c r="T745">
        <v>744</v>
      </c>
    </row>
    <row r="746" spans="1:20" x14ac:dyDescent="0.2">
      <c r="A746">
        <v>132</v>
      </c>
      <c r="B746" s="1">
        <v>45514</v>
      </c>
      <c r="C746" s="2">
        <v>0.5</v>
      </c>
      <c r="D746" s="2">
        <v>0.54166666666666663</v>
      </c>
      <c r="E746" t="s">
        <v>25</v>
      </c>
      <c r="F746">
        <v>1</v>
      </c>
      <c r="G746">
        <v>4</v>
      </c>
      <c r="H746">
        <v>4</v>
      </c>
      <c r="I746" t="s">
        <v>27</v>
      </c>
      <c r="J746" t="s">
        <v>14</v>
      </c>
      <c r="K746">
        <v>59.999999999999943</v>
      </c>
      <c r="L746">
        <v>1</v>
      </c>
      <c r="M746">
        <v>0</v>
      </c>
      <c r="N746" t="s">
        <v>77</v>
      </c>
      <c r="O746" t="s">
        <v>105</v>
      </c>
      <c r="P746" t="s">
        <v>114</v>
      </c>
      <c r="Q746" t="s">
        <v>118</v>
      </c>
      <c r="R746" t="s">
        <v>118</v>
      </c>
      <c r="S746">
        <v>744</v>
      </c>
      <c r="T746">
        <v>745</v>
      </c>
    </row>
    <row r="747" spans="1:20" x14ac:dyDescent="0.2">
      <c r="A747">
        <v>124</v>
      </c>
      <c r="B747" s="1">
        <v>45615</v>
      </c>
      <c r="C747" s="2">
        <v>0.5</v>
      </c>
      <c r="D747" s="2">
        <v>0.54166666666666663</v>
      </c>
      <c r="E747" t="s">
        <v>25</v>
      </c>
      <c r="F747">
        <v>1</v>
      </c>
      <c r="G747">
        <v>4</v>
      </c>
      <c r="H747">
        <v>7</v>
      </c>
      <c r="I747" t="s">
        <v>42</v>
      </c>
      <c r="J747" t="s">
        <v>28</v>
      </c>
      <c r="K747">
        <v>59.999999999999943</v>
      </c>
      <c r="L747">
        <v>1.75</v>
      </c>
      <c r="M747">
        <v>1</v>
      </c>
      <c r="N747" t="s">
        <v>73</v>
      </c>
      <c r="O747" t="s">
        <v>108</v>
      </c>
      <c r="P747" t="s">
        <v>114</v>
      </c>
      <c r="Q747" t="s">
        <v>118</v>
      </c>
      <c r="R747" t="s">
        <v>118</v>
      </c>
      <c r="S747">
        <v>745</v>
      </c>
      <c r="T747">
        <v>746</v>
      </c>
    </row>
    <row r="748" spans="1:20" x14ac:dyDescent="0.2">
      <c r="A748">
        <v>1873</v>
      </c>
      <c r="B748" s="1">
        <v>45524</v>
      </c>
      <c r="C748" s="2">
        <v>0.5</v>
      </c>
      <c r="D748" s="2">
        <v>0.52083333333333337</v>
      </c>
      <c r="E748" t="s">
        <v>25</v>
      </c>
      <c r="F748">
        <v>1</v>
      </c>
      <c r="G748">
        <v>4</v>
      </c>
      <c r="H748">
        <v>4</v>
      </c>
      <c r="I748" t="s">
        <v>41</v>
      </c>
      <c r="J748" t="s">
        <v>23</v>
      </c>
      <c r="K748">
        <v>30.000000000000053</v>
      </c>
      <c r="L748">
        <v>1</v>
      </c>
      <c r="M748">
        <v>0</v>
      </c>
      <c r="N748" t="s">
        <v>73</v>
      </c>
      <c r="O748" t="s">
        <v>105</v>
      </c>
      <c r="P748" t="s">
        <v>114</v>
      </c>
      <c r="Q748" t="s">
        <v>118</v>
      </c>
      <c r="R748" t="s">
        <v>118</v>
      </c>
      <c r="S748">
        <v>746</v>
      </c>
      <c r="T748">
        <v>747</v>
      </c>
    </row>
    <row r="749" spans="1:20" x14ac:dyDescent="0.2">
      <c r="A749">
        <v>2696</v>
      </c>
      <c r="B749" s="1">
        <v>45584</v>
      </c>
      <c r="C749" s="2">
        <v>0.5</v>
      </c>
      <c r="D749" s="2">
        <v>0.5625</v>
      </c>
      <c r="E749" t="s">
        <v>25</v>
      </c>
      <c r="F749">
        <v>1</v>
      </c>
      <c r="G749">
        <v>4</v>
      </c>
      <c r="H749">
        <v>6</v>
      </c>
      <c r="I749" t="s">
        <v>41</v>
      </c>
      <c r="J749" t="s">
        <v>14</v>
      </c>
      <c r="K749">
        <v>90</v>
      </c>
      <c r="L749">
        <v>1.5</v>
      </c>
      <c r="M749">
        <v>1</v>
      </c>
      <c r="N749" t="s">
        <v>77</v>
      </c>
      <c r="O749" t="s">
        <v>107</v>
      </c>
      <c r="P749" t="s">
        <v>114</v>
      </c>
      <c r="Q749" t="s">
        <v>118</v>
      </c>
      <c r="R749" t="s">
        <v>118</v>
      </c>
      <c r="S749">
        <v>747</v>
      </c>
      <c r="T749">
        <v>748</v>
      </c>
    </row>
    <row r="750" spans="1:20" x14ac:dyDescent="0.2">
      <c r="A750">
        <v>645</v>
      </c>
      <c r="B750" s="1">
        <v>45541</v>
      </c>
      <c r="C750" s="2">
        <v>0.5</v>
      </c>
      <c r="D750" s="2">
        <v>0.58333333333333337</v>
      </c>
      <c r="E750" t="s">
        <v>25</v>
      </c>
      <c r="F750">
        <v>1</v>
      </c>
      <c r="G750">
        <v>4</v>
      </c>
      <c r="H750">
        <v>5</v>
      </c>
      <c r="I750" t="s">
        <v>27</v>
      </c>
      <c r="J750" t="s">
        <v>23</v>
      </c>
      <c r="K750">
        <v>120.00000000000006</v>
      </c>
      <c r="L750">
        <v>1.25</v>
      </c>
      <c r="M750">
        <v>1</v>
      </c>
      <c r="N750" t="s">
        <v>76</v>
      </c>
      <c r="O750" t="s">
        <v>106</v>
      </c>
      <c r="P750" t="s">
        <v>114</v>
      </c>
      <c r="Q750" t="s">
        <v>118</v>
      </c>
      <c r="R750" t="s">
        <v>124</v>
      </c>
      <c r="S750">
        <v>748</v>
      </c>
      <c r="T750">
        <v>749</v>
      </c>
    </row>
    <row r="751" spans="1:20" x14ac:dyDescent="0.2">
      <c r="A751">
        <v>1936</v>
      </c>
      <c r="B751" s="1">
        <v>45304</v>
      </c>
      <c r="C751" s="2">
        <v>0.5</v>
      </c>
      <c r="D751" s="2">
        <v>0.5625</v>
      </c>
      <c r="E751" t="s">
        <v>25</v>
      </c>
      <c r="F751">
        <v>1</v>
      </c>
      <c r="G751">
        <v>4</v>
      </c>
      <c r="H751">
        <v>1</v>
      </c>
      <c r="I751" t="s">
        <v>42</v>
      </c>
      <c r="J751" t="s">
        <v>14</v>
      </c>
      <c r="K751">
        <v>90</v>
      </c>
      <c r="L751">
        <v>0.25</v>
      </c>
      <c r="M751">
        <v>0</v>
      </c>
      <c r="N751" t="s">
        <v>77</v>
      </c>
      <c r="O751" t="s">
        <v>98</v>
      </c>
      <c r="P751" t="s">
        <v>114</v>
      </c>
      <c r="Q751" t="s">
        <v>118</v>
      </c>
      <c r="R751" t="s">
        <v>118</v>
      </c>
      <c r="S751">
        <v>749</v>
      </c>
      <c r="T751">
        <v>750</v>
      </c>
    </row>
    <row r="752" spans="1:20" x14ac:dyDescent="0.2">
      <c r="A752">
        <v>1968</v>
      </c>
      <c r="B752" s="1">
        <v>45617</v>
      </c>
      <c r="C752" s="2">
        <v>0.5</v>
      </c>
      <c r="D752" s="2">
        <v>0.54166666666666663</v>
      </c>
      <c r="E752" t="s">
        <v>25</v>
      </c>
      <c r="F752">
        <v>1</v>
      </c>
      <c r="G752">
        <v>4</v>
      </c>
      <c r="H752">
        <v>3</v>
      </c>
      <c r="I752" t="s">
        <v>42</v>
      </c>
      <c r="J752" t="s">
        <v>23</v>
      </c>
      <c r="K752">
        <v>59.999999999999943</v>
      </c>
      <c r="L752">
        <v>0.75</v>
      </c>
      <c r="M752">
        <v>0</v>
      </c>
      <c r="N752" t="s">
        <v>75</v>
      </c>
      <c r="O752" t="s">
        <v>108</v>
      </c>
      <c r="P752" t="s">
        <v>114</v>
      </c>
      <c r="Q752" t="s">
        <v>118</v>
      </c>
      <c r="R752" t="s">
        <v>118</v>
      </c>
      <c r="S752">
        <v>750</v>
      </c>
      <c r="T752">
        <v>751</v>
      </c>
    </row>
    <row r="753" spans="1:20" x14ac:dyDescent="0.2">
      <c r="A753">
        <v>1121</v>
      </c>
      <c r="B753" s="1">
        <v>45522</v>
      </c>
      <c r="C753" s="2">
        <v>0.5</v>
      </c>
      <c r="D753" s="2">
        <v>0.52083333333333337</v>
      </c>
      <c r="E753" t="s">
        <v>25</v>
      </c>
      <c r="F753">
        <v>1</v>
      </c>
      <c r="G753">
        <v>4</v>
      </c>
      <c r="H753">
        <v>6</v>
      </c>
      <c r="I753" t="s">
        <v>27</v>
      </c>
      <c r="J753" t="s">
        <v>23</v>
      </c>
      <c r="K753">
        <v>30.000000000000053</v>
      </c>
      <c r="L753">
        <v>1.5</v>
      </c>
      <c r="M753">
        <v>1</v>
      </c>
      <c r="N753" t="s">
        <v>71</v>
      </c>
      <c r="O753" t="s">
        <v>105</v>
      </c>
      <c r="P753" t="s">
        <v>114</v>
      </c>
      <c r="Q753" t="s">
        <v>118</v>
      </c>
      <c r="R753" t="s">
        <v>118</v>
      </c>
      <c r="S753">
        <v>751</v>
      </c>
      <c r="T753">
        <v>752</v>
      </c>
    </row>
    <row r="754" spans="1:20" x14ac:dyDescent="0.2">
      <c r="A754">
        <v>2232</v>
      </c>
      <c r="B754" s="1">
        <v>45574</v>
      </c>
      <c r="C754" s="2">
        <v>0.5</v>
      </c>
      <c r="D754" s="2">
        <v>0.58333333333333337</v>
      </c>
      <c r="E754" t="s">
        <v>25</v>
      </c>
      <c r="F754">
        <v>1</v>
      </c>
      <c r="G754">
        <v>4</v>
      </c>
      <c r="H754">
        <v>5</v>
      </c>
      <c r="I754" t="s">
        <v>41</v>
      </c>
      <c r="J754" t="s">
        <v>14</v>
      </c>
      <c r="K754">
        <v>120.00000000000006</v>
      </c>
      <c r="L754">
        <v>1.25</v>
      </c>
      <c r="M754">
        <v>1</v>
      </c>
      <c r="N754" t="s">
        <v>74</v>
      </c>
      <c r="O754" t="s">
        <v>107</v>
      </c>
      <c r="P754" t="s">
        <v>114</v>
      </c>
      <c r="Q754" t="s">
        <v>118</v>
      </c>
      <c r="R754" t="s">
        <v>124</v>
      </c>
      <c r="S754">
        <v>752</v>
      </c>
      <c r="T754">
        <v>753</v>
      </c>
    </row>
    <row r="755" spans="1:20" x14ac:dyDescent="0.2">
      <c r="A755">
        <v>1793</v>
      </c>
      <c r="B755" s="1">
        <v>45589</v>
      </c>
      <c r="C755" s="2">
        <v>0.47916666666666669</v>
      </c>
      <c r="D755" s="2">
        <v>0.5625</v>
      </c>
      <c r="E755" t="s">
        <v>25</v>
      </c>
      <c r="F755">
        <v>1</v>
      </c>
      <c r="G755">
        <v>4</v>
      </c>
      <c r="H755">
        <v>3</v>
      </c>
      <c r="I755" t="s">
        <v>13</v>
      </c>
      <c r="J755" t="s">
        <v>23</v>
      </c>
      <c r="K755">
        <v>119.99999999999997</v>
      </c>
      <c r="L755">
        <v>0.75</v>
      </c>
      <c r="M755">
        <v>0</v>
      </c>
      <c r="N755" t="s">
        <v>75</v>
      </c>
      <c r="O755" t="s">
        <v>107</v>
      </c>
      <c r="P755" t="s">
        <v>114</v>
      </c>
      <c r="Q755" t="s">
        <v>118</v>
      </c>
      <c r="R755" t="s">
        <v>124</v>
      </c>
      <c r="S755">
        <v>753</v>
      </c>
      <c r="T755">
        <v>754</v>
      </c>
    </row>
    <row r="756" spans="1:20" x14ac:dyDescent="0.2">
      <c r="A756">
        <v>2178</v>
      </c>
      <c r="B756" s="1">
        <v>45625</v>
      </c>
      <c r="C756" s="2">
        <v>0.47916666666666669</v>
      </c>
      <c r="D756" s="2">
        <v>0.54166666666666663</v>
      </c>
      <c r="E756" t="s">
        <v>25</v>
      </c>
      <c r="F756">
        <v>1</v>
      </c>
      <c r="G756">
        <v>4</v>
      </c>
      <c r="H756">
        <v>4</v>
      </c>
      <c r="I756" t="s">
        <v>17</v>
      </c>
      <c r="J756" t="s">
        <v>30</v>
      </c>
      <c r="K756">
        <v>89.999999999999915</v>
      </c>
      <c r="L756">
        <v>1</v>
      </c>
      <c r="M756">
        <v>0</v>
      </c>
      <c r="N756" t="s">
        <v>76</v>
      </c>
      <c r="O756" t="s">
        <v>108</v>
      </c>
      <c r="P756" t="s">
        <v>114</v>
      </c>
      <c r="Q756" t="s">
        <v>118</v>
      </c>
      <c r="R756" t="s">
        <v>118</v>
      </c>
      <c r="S756">
        <v>754</v>
      </c>
      <c r="T756">
        <v>755</v>
      </c>
    </row>
    <row r="757" spans="1:20" x14ac:dyDescent="0.2">
      <c r="A757">
        <v>2226</v>
      </c>
      <c r="B757" s="1">
        <v>45295</v>
      </c>
      <c r="C757" s="2">
        <v>0.47916666666666669</v>
      </c>
      <c r="D757" s="2">
        <v>0.5</v>
      </c>
      <c r="E757" t="s">
        <v>25</v>
      </c>
      <c r="F757">
        <v>1</v>
      </c>
      <c r="G757">
        <v>4</v>
      </c>
      <c r="H757">
        <v>1</v>
      </c>
      <c r="I757" t="s">
        <v>17</v>
      </c>
      <c r="J757" t="s">
        <v>18</v>
      </c>
      <c r="K757">
        <v>29.999999999999972</v>
      </c>
      <c r="L757">
        <v>0.25</v>
      </c>
      <c r="M757">
        <v>0</v>
      </c>
      <c r="N757" t="s">
        <v>75</v>
      </c>
      <c r="O757" t="s">
        <v>98</v>
      </c>
      <c r="P757" t="s">
        <v>114</v>
      </c>
      <c r="Q757" t="s">
        <v>118</v>
      </c>
      <c r="R757" t="s">
        <v>118</v>
      </c>
      <c r="S757">
        <v>755</v>
      </c>
      <c r="T757">
        <v>756</v>
      </c>
    </row>
    <row r="758" spans="1:20" x14ac:dyDescent="0.2">
      <c r="A758">
        <v>2158</v>
      </c>
      <c r="B758" s="1">
        <v>45526</v>
      </c>
      <c r="C758" s="2">
        <v>0.47916666666666669</v>
      </c>
      <c r="D758" s="2">
        <v>0.52083333333333337</v>
      </c>
      <c r="E758" t="s">
        <v>25</v>
      </c>
      <c r="F758">
        <v>1</v>
      </c>
      <c r="G758">
        <v>4</v>
      </c>
      <c r="H758">
        <v>4</v>
      </c>
      <c r="I758" t="s">
        <v>17</v>
      </c>
      <c r="J758" t="s">
        <v>30</v>
      </c>
      <c r="K758">
        <v>60.000000000000028</v>
      </c>
      <c r="L758">
        <v>1</v>
      </c>
      <c r="M758">
        <v>0</v>
      </c>
      <c r="N758" t="s">
        <v>75</v>
      </c>
      <c r="O758" t="s">
        <v>105</v>
      </c>
      <c r="P758" t="s">
        <v>114</v>
      </c>
      <c r="Q758" t="s">
        <v>118</v>
      </c>
      <c r="R758" t="s">
        <v>118</v>
      </c>
      <c r="S758">
        <v>756</v>
      </c>
      <c r="T758">
        <v>757</v>
      </c>
    </row>
    <row r="759" spans="1:20" x14ac:dyDescent="0.2">
      <c r="A759">
        <v>2163</v>
      </c>
      <c r="B759" s="1">
        <v>45322</v>
      </c>
      <c r="C759" s="2">
        <v>0.47916666666666669</v>
      </c>
      <c r="D759" s="2">
        <v>0.52083333333333337</v>
      </c>
      <c r="E759" t="s">
        <v>25</v>
      </c>
      <c r="F759">
        <v>1</v>
      </c>
      <c r="G759">
        <v>4</v>
      </c>
      <c r="H759">
        <v>5</v>
      </c>
      <c r="I759" t="s">
        <v>39</v>
      </c>
      <c r="J759" t="s">
        <v>23</v>
      </c>
      <c r="K759">
        <v>60.000000000000028</v>
      </c>
      <c r="L759">
        <v>1.25</v>
      </c>
      <c r="M759">
        <v>1</v>
      </c>
      <c r="N759" t="s">
        <v>74</v>
      </c>
      <c r="O759" t="s">
        <v>98</v>
      </c>
      <c r="P759" t="s">
        <v>114</v>
      </c>
      <c r="Q759" t="s">
        <v>118</v>
      </c>
      <c r="R759" t="s">
        <v>118</v>
      </c>
      <c r="S759">
        <v>757</v>
      </c>
      <c r="T759">
        <v>758</v>
      </c>
    </row>
    <row r="760" spans="1:20" x14ac:dyDescent="0.2">
      <c r="A760">
        <v>1087</v>
      </c>
      <c r="B760" s="1">
        <v>45427</v>
      </c>
      <c r="C760" s="2">
        <v>0.47916666666666669</v>
      </c>
      <c r="D760" s="2">
        <v>0.5</v>
      </c>
      <c r="E760" t="s">
        <v>25</v>
      </c>
      <c r="F760">
        <v>1</v>
      </c>
      <c r="G760">
        <v>4</v>
      </c>
      <c r="H760">
        <v>7</v>
      </c>
      <c r="I760" t="s">
        <v>41</v>
      </c>
      <c r="J760" t="s">
        <v>18</v>
      </c>
      <c r="K760">
        <v>29.999999999999972</v>
      </c>
      <c r="L760">
        <v>1.75</v>
      </c>
      <c r="M760">
        <v>1</v>
      </c>
      <c r="N760" t="s">
        <v>74</v>
      </c>
      <c r="O760" t="s">
        <v>102</v>
      </c>
      <c r="P760" t="s">
        <v>114</v>
      </c>
      <c r="Q760" t="s">
        <v>118</v>
      </c>
      <c r="R760" t="s">
        <v>118</v>
      </c>
      <c r="S760">
        <v>758</v>
      </c>
      <c r="T760">
        <v>759</v>
      </c>
    </row>
    <row r="761" spans="1:20" x14ac:dyDescent="0.2">
      <c r="A761">
        <v>2368</v>
      </c>
      <c r="B761" s="1">
        <v>45365</v>
      </c>
      <c r="C761" s="2">
        <v>0.47916666666666669</v>
      </c>
      <c r="D761" s="2">
        <v>0.5</v>
      </c>
      <c r="E761" t="s">
        <v>25</v>
      </c>
      <c r="F761">
        <v>1</v>
      </c>
      <c r="G761">
        <v>4</v>
      </c>
      <c r="H761">
        <v>6</v>
      </c>
      <c r="I761" t="s">
        <v>17</v>
      </c>
      <c r="J761" t="s">
        <v>30</v>
      </c>
      <c r="K761">
        <v>29.999999999999972</v>
      </c>
      <c r="L761">
        <v>1.5</v>
      </c>
      <c r="M761">
        <v>1</v>
      </c>
      <c r="N761" t="s">
        <v>75</v>
      </c>
      <c r="O761" t="s">
        <v>100</v>
      </c>
      <c r="P761" t="s">
        <v>114</v>
      </c>
      <c r="Q761" t="s">
        <v>118</v>
      </c>
      <c r="R761" t="s">
        <v>118</v>
      </c>
      <c r="S761">
        <v>759</v>
      </c>
      <c r="T761">
        <v>760</v>
      </c>
    </row>
    <row r="762" spans="1:20" x14ac:dyDescent="0.2">
      <c r="A762">
        <v>925</v>
      </c>
      <c r="B762" s="1">
        <v>45428</v>
      </c>
      <c r="C762" s="2">
        <v>0.47916666666666669</v>
      </c>
      <c r="D762" s="2">
        <v>0.5625</v>
      </c>
      <c r="E762" t="s">
        <v>25</v>
      </c>
      <c r="F762">
        <v>1</v>
      </c>
      <c r="G762">
        <v>4</v>
      </c>
      <c r="H762">
        <v>5</v>
      </c>
      <c r="I762" t="s">
        <v>22</v>
      </c>
      <c r="J762" t="s">
        <v>18</v>
      </c>
      <c r="K762">
        <v>119.99999999999997</v>
      </c>
      <c r="L762">
        <v>1.25</v>
      </c>
      <c r="M762">
        <v>1</v>
      </c>
      <c r="N762" t="s">
        <v>75</v>
      </c>
      <c r="O762" t="s">
        <v>102</v>
      </c>
      <c r="P762" t="s">
        <v>114</v>
      </c>
      <c r="Q762" t="s">
        <v>118</v>
      </c>
      <c r="R762" t="s">
        <v>124</v>
      </c>
      <c r="S762">
        <v>760</v>
      </c>
      <c r="T762">
        <v>761</v>
      </c>
    </row>
    <row r="763" spans="1:20" x14ac:dyDescent="0.2">
      <c r="A763">
        <v>1597</v>
      </c>
      <c r="B763" s="1">
        <v>45314</v>
      </c>
      <c r="C763" s="2">
        <v>0.47916666666666669</v>
      </c>
      <c r="D763" s="2">
        <v>0.5625</v>
      </c>
      <c r="E763" t="s">
        <v>25</v>
      </c>
      <c r="F763">
        <v>1</v>
      </c>
      <c r="G763">
        <v>4</v>
      </c>
      <c r="H763">
        <v>5</v>
      </c>
      <c r="I763" t="s">
        <v>27</v>
      </c>
      <c r="J763" t="s">
        <v>14</v>
      </c>
      <c r="K763">
        <v>119.99999999999997</v>
      </c>
      <c r="L763">
        <v>1.25</v>
      </c>
      <c r="M763">
        <v>1</v>
      </c>
      <c r="N763" t="s">
        <v>73</v>
      </c>
      <c r="O763" t="s">
        <v>98</v>
      </c>
      <c r="P763" t="s">
        <v>114</v>
      </c>
      <c r="Q763" t="s">
        <v>118</v>
      </c>
      <c r="R763" t="s">
        <v>124</v>
      </c>
      <c r="S763">
        <v>761</v>
      </c>
      <c r="T763">
        <v>762</v>
      </c>
    </row>
    <row r="764" spans="1:20" x14ac:dyDescent="0.2">
      <c r="A764">
        <v>2493</v>
      </c>
      <c r="B764" s="1">
        <v>45533</v>
      </c>
      <c r="C764" s="2">
        <v>0.47916666666666669</v>
      </c>
      <c r="D764" s="2">
        <v>0.54166666666666663</v>
      </c>
      <c r="E764" t="s">
        <v>25</v>
      </c>
      <c r="F764">
        <v>1</v>
      </c>
      <c r="G764">
        <v>4</v>
      </c>
      <c r="H764">
        <v>5</v>
      </c>
      <c r="I764" t="s">
        <v>41</v>
      </c>
      <c r="J764" t="s">
        <v>40</v>
      </c>
      <c r="K764">
        <v>89.999999999999915</v>
      </c>
      <c r="L764">
        <v>1.25</v>
      </c>
      <c r="M764">
        <v>1</v>
      </c>
      <c r="N764" t="s">
        <v>75</v>
      </c>
      <c r="O764" t="s">
        <v>105</v>
      </c>
      <c r="P764" t="s">
        <v>114</v>
      </c>
      <c r="Q764" t="s">
        <v>118</v>
      </c>
      <c r="R764" t="s">
        <v>118</v>
      </c>
      <c r="S764">
        <v>762</v>
      </c>
      <c r="T764">
        <v>763</v>
      </c>
    </row>
    <row r="765" spans="1:20" x14ac:dyDescent="0.2">
      <c r="A765">
        <v>2516</v>
      </c>
      <c r="B765" s="1">
        <v>45564</v>
      </c>
      <c r="C765" s="2">
        <v>0.47916666666666669</v>
      </c>
      <c r="D765" s="2">
        <v>0.52083333333333337</v>
      </c>
      <c r="E765" t="s">
        <v>25</v>
      </c>
      <c r="F765">
        <v>1</v>
      </c>
      <c r="G765">
        <v>4</v>
      </c>
      <c r="H765">
        <v>6</v>
      </c>
      <c r="I765" t="s">
        <v>13</v>
      </c>
      <c r="J765" t="s">
        <v>18</v>
      </c>
      <c r="K765">
        <v>60.000000000000028</v>
      </c>
      <c r="L765">
        <v>1.5</v>
      </c>
      <c r="M765">
        <v>1</v>
      </c>
      <c r="N765" t="s">
        <v>71</v>
      </c>
      <c r="O765" t="s">
        <v>106</v>
      </c>
      <c r="P765" t="s">
        <v>114</v>
      </c>
      <c r="Q765" t="s">
        <v>118</v>
      </c>
      <c r="R765" t="s">
        <v>118</v>
      </c>
      <c r="S765">
        <v>763</v>
      </c>
      <c r="T765">
        <v>764</v>
      </c>
    </row>
    <row r="766" spans="1:20" x14ac:dyDescent="0.2">
      <c r="A766">
        <v>2591</v>
      </c>
      <c r="B766" s="1">
        <v>45390</v>
      </c>
      <c r="C766" s="2">
        <v>0.47916666666666669</v>
      </c>
      <c r="D766" s="2">
        <v>0.5625</v>
      </c>
      <c r="E766" t="s">
        <v>25</v>
      </c>
      <c r="F766">
        <v>1</v>
      </c>
      <c r="G766">
        <v>4</v>
      </c>
      <c r="H766">
        <v>1</v>
      </c>
      <c r="I766" t="s">
        <v>42</v>
      </c>
      <c r="J766" t="s">
        <v>23</v>
      </c>
      <c r="K766">
        <v>119.99999999999997</v>
      </c>
      <c r="L766">
        <v>0.25</v>
      </c>
      <c r="M766">
        <v>0</v>
      </c>
      <c r="N766" t="s">
        <v>72</v>
      </c>
      <c r="O766" t="s">
        <v>101</v>
      </c>
      <c r="P766" t="s">
        <v>114</v>
      </c>
      <c r="Q766" t="s">
        <v>118</v>
      </c>
      <c r="R766" t="s">
        <v>124</v>
      </c>
      <c r="S766">
        <v>764</v>
      </c>
      <c r="T766">
        <v>765</v>
      </c>
    </row>
    <row r="767" spans="1:20" x14ac:dyDescent="0.2">
      <c r="A767">
        <v>1301</v>
      </c>
      <c r="B767" s="1">
        <v>45318</v>
      </c>
      <c r="C767" s="2">
        <v>0.47916666666666669</v>
      </c>
      <c r="D767" s="2">
        <v>0.52083333333333337</v>
      </c>
      <c r="E767" t="s">
        <v>25</v>
      </c>
      <c r="F767">
        <v>1</v>
      </c>
      <c r="G767">
        <v>4</v>
      </c>
      <c r="H767">
        <v>7</v>
      </c>
      <c r="I767" t="s">
        <v>13</v>
      </c>
      <c r="J767" t="s">
        <v>18</v>
      </c>
      <c r="K767">
        <v>60.000000000000028</v>
      </c>
      <c r="L767">
        <v>1.75</v>
      </c>
      <c r="M767">
        <v>1</v>
      </c>
      <c r="N767" t="s">
        <v>77</v>
      </c>
      <c r="O767" t="s">
        <v>98</v>
      </c>
      <c r="P767" t="s">
        <v>114</v>
      </c>
      <c r="Q767" t="s">
        <v>118</v>
      </c>
      <c r="R767" t="s">
        <v>118</v>
      </c>
      <c r="S767">
        <v>765</v>
      </c>
      <c r="T767">
        <v>766</v>
      </c>
    </row>
    <row r="768" spans="1:20" x14ac:dyDescent="0.2">
      <c r="A768">
        <v>2669</v>
      </c>
      <c r="B768" s="1">
        <v>45535</v>
      </c>
      <c r="C768" s="2">
        <v>0.47916666666666669</v>
      </c>
      <c r="D768" s="2">
        <v>0.54166666666666663</v>
      </c>
      <c r="E768" t="s">
        <v>25</v>
      </c>
      <c r="F768">
        <v>1</v>
      </c>
      <c r="G768">
        <v>4</v>
      </c>
      <c r="H768">
        <v>3</v>
      </c>
      <c r="I768" t="s">
        <v>41</v>
      </c>
      <c r="J768" t="s">
        <v>40</v>
      </c>
      <c r="K768">
        <v>89.999999999999915</v>
      </c>
      <c r="L768">
        <v>0.75</v>
      </c>
      <c r="M768">
        <v>0</v>
      </c>
      <c r="N768" t="s">
        <v>77</v>
      </c>
      <c r="O768" t="s">
        <v>105</v>
      </c>
      <c r="P768" t="s">
        <v>114</v>
      </c>
      <c r="Q768" t="s">
        <v>118</v>
      </c>
      <c r="R768" t="s">
        <v>118</v>
      </c>
      <c r="S768">
        <v>766</v>
      </c>
      <c r="T768">
        <v>767</v>
      </c>
    </row>
    <row r="769" spans="1:20" x14ac:dyDescent="0.2">
      <c r="A769">
        <v>1159</v>
      </c>
      <c r="B769" s="1">
        <v>45559</v>
      </c>
      <c r="C769" s="2">
        <v>0.47916666666666669</v>
      </c>
      <c r="D769" s="2">
        <v>0.52083333333333337</v>
      </c>
      <c r="E769" t="s">
        <v>25</v>
      </c>
      <c r="F769">
        <v>1</v>
      </c>
      <c r="G769">
        <v>4</v>
      </c>
      <c r="H769">
        <v>7</v>
      </c>
      <c r="I769" t="s">
        <v>13</v>
      </c>
      <c r="J769" t="s">
        <v>23</v>
      </c>
      <c r="K769">
        <v>60.000000000000028</v>
      </c>
      <c r="L769">
        <v>1.75</v>
      </c>
      <c r="M769">
        <v>1</v>
      </c>
      <c r="N769" t="s">
        <v>73</v>
      </c>
      <c r="O769" t="s">
        <v>106</v>
      </c>
      <c r="P769" t="s">
        <v>114</v>
      </c>
      <c r="Q769" t="s">
        <v>118</v>
      </c>
      <c r="R769" t="s">
        <v>118</v>
      </c>
      <c r="S769">
        <v>767</v>
      </c>
      <c r="T769">
        <v>768</v>
      </c>
    </row>
    <row r="770" spans="1:20" x14ac:dyDescent="0.2">
      <c r="A770">
        <v>2752</v>
      </c>
      <c r="B770" s="1">
        <v>45490</v>
      </c>
      <c r="C770" s="2">
        <v>0.47916666666666669</v>
      </c>
      <c r="D770" s="2">
        <v>0.5625</v>
      </c>
      <c r="E770" t="s">
        <v>25</v>
      </c>
      <c r="F770">
        <v>1</v>
      </c>
      <c r="G770">
        <v>4</v>
      </c>
      <c r="H770">
        <v>3</v>
      </c>
      <c r="I770" t="s">
        <v>42</v>
      </c>
      <c r="J770" t="s">
        <v>40</v>
      </c>
      <c r="K770">
        <v>119.99999999999997</v>
      </c>
      <c r="L770">
        <v>0.75</v>
      </c>
      <c r="M770">
        <v>0</v>
      </c>
      <c r="N770" t="s">
        <v>74</v>
      </c>
      <c r="O770" t="s">
        <v>104</v>
      </c>
      <c r="P770" t="s">
        <v>114</v>
      </c>
      <c r="Q770" t="s">
        <v>118</v>
      </c>
      <c r="R770" t="s">
        <v>124</v>
      </c>
      <c r="S770">
        <v>768</v>
      </c>
      <c r="T770">
        <v>769</v>
      </c>
    </row>
    <row r="771" spans="1:20" x14ac:dyDescent="0.2">
      <c r="A771">
        <v>2773</v>
      </c>
      <c r="B771" s="1">
        <v>45629</v>
      </c>
      <c r="C771" s="2">
        <v>0.47916666666666669</v>
      </c>
      <c r="D771" s="2">
        <v>0.52083333333333337</v>
      </c>
      <c r="E771" t="s">
        <v>25</v>
      </c>
      <c r="F771">
        <v>1</v>
      </c>
      <c r="G771">
        <v>4</v>
      </c>
      <c r="H771">
        <v>3</v>
      </c>
      <c r="I771" t="s">
        <v>27</v>
      </c>
      <c r="J771" t="s">
        <v>14</v>
      </c>
      <c r="K771">
        <v>60.000000000000028</v>
      </c>
      <c r="L771">
        <v>0.75</v>
      </c>
      <c r="M771">
        <v>0</v>
      </c>
      <c r="N771" t="s">
        <v>73</v>
      </c>
      <c r="O771" t="s">
        <v>109</v>
      </c>
      <c r="P771" t="s">
        <v>114</v>
      </c>
      <c r="Q771" t="s">
        <v>118</v>
      </c>
      <c r="R771" t="s">
        <v>118</v>
      </c>
      <c r="S771">
        <v>769</v>
      </c>
      <c r="T771">
        <v>770</v>
      </c>
    </row>
    <row r="772" spans="1:20" x14ac:dyDescent="0.2">
      <c r="A772">
        <v>1765</v>
      </c>
      <c r="B772" s="1">
        <v>45324</v>
      </c>
      <c r="C772" s="2">
        <v>0.47916666666666669</v>
      </c>
      <c r="D772" s="2">
        <v>0.5625</v>
      </c>
      <c r="E772" t="s">
        <v>25</v>
      </c>
      <c r="F772">
        <v>1</v>
      </c>
      <c r="G772">
        <v>4</v>
      </c>
      <c r="H772">
        <v>6</v>
      </c>
      <c r="I772" t="s">
        <v>27</v>
      </c>
      <c r="J772" t="s">
        <v>30</v>
      </c>
      <c r="K772">
        <v>119.99999999999997</v>
      </c>
      <c r="L772">
        <v>1.5</v>
      </c>
      <c r="M772">
        <v>1</v>
      </c>
      <c r="N772" t="s">
        <v>76</v>
      </c>
      <c r="O772" t="s">
        <v>99</v>
      </c>
      <c r="P772" t="s">
        <v>114</v>
      </c>
      <c r="Q772" t="s">
        <v>118</v>
      </c>
      <c r="R772" t="s">
        <v>124</v>
      </c>
      <c r="S772">
        <v>770</v>
      </c>
      <c r="T772">
        <v>771</v>
      </c>
    </row>
    <row r="773" spans="1:20" x14ac:dyDescent="0.2">
      <c r="A773">
        <v>2059</v>
      </c>
      <c r="B773" s="1">
        <v>45410</v>
      </c>
      <c r="C773" s="2">
        <v>0.47916666666666669</v>
      </c>
      <c r="D773" s="2">
        <v>0.5625</v>
      </c>
      <c r="E773" t="s">
        <v>25</v>
      </c>
      <c r="F773">
        <v>1</v>
      </c>
      <c r="G773">
        <v>4</v>
      </c>
      <c r="H773">
        <v>1</v>
      </c>
      <c r="I773" t="s">
        <v>22</v>
      </c>
      <c r="J773" t="s">
        <v>40</v>
      </c>
      <c r="K773">
        <v>119.99999999999997</v>
      </c>
      <c r="L773">
        <v>0.25</v>
      </c>
      <c r="M773">
        <v>0</v>
      </c>
      <c r="N773" t="s">
        <v>71</v>
      </c>
      <c r="O773" t="s">
        <v>101</v>
      </c>
      <c r="P773" t="s">
        <v>114</v>
      </c>
      <c r="Q773" t="s">
        <v>118</v>
      </c>
      <c r="R773" t="s">
        <v>124</v>
      </c>
      <c r="S773">
        <v>771</v>
      </c>
      <c r="T773">
        <v>772</v>
      </c>
    </row>
    <row r="774" spans="1:20" x14ac:dyDescent="0.2">
      <c r="A774">
        <v>3000</v>
      </c>
      <c r="B774" s="1">
        <v>45646</v>
      </c>
      <c r="C774" s="2">
        <v>0.47916666666666669</v>
      </c>
      <c r="D774" s="2">
        <v>0.52083333333333337</v>
      </c>
      <c r="E774" t="s">
        <v>25</v>
      </c>
      <c r="F774">
        <v>1</v>
      </c>
      <c r="G774">
        <v>4</v>
      </c>
      <c r="H774">
        <v>7</v>
      </c>
      <c r="I774" t="s">
        <v>41</v>
      </c>
      <c r="J774" t="s">
        <v>23</v>
      </c>
      <c r="K774">
        <v>60.000000000000028</v>
      </c>
      <c r="L774">
        <v>1.75</v>
      </c>
      <c r="M774">
        <v>1</v>
      </c>
      <c r="N774" t="s">
        <v>76</v>
      </c>
      <c r="O774" t="s">
        <v>109</v>
      </c>
      <c r="P774" t="s">
        <v>114</v>
      </c>
      <c r="Q774" t="s">
        <v>118</v>
      </c>
      <c r="R774" t="s">
        <v>118</v>
      </c>
      <c r="S774">
        <v>772</v>
      </c>
      <c r="T774">
        <v>773</v>
      </c>
    </row>
    <row r="775" spans="1:20" x14ac:dyDescent="0.2">
      <c r="A775">
        <v>516</v>
      </c>
      <c r="B775" s="1">
        <v>45337</v>
      </c>
      <c r="C775" s="2">
        <v>0.47916666666666669</v>
      </c>
      <c r="D775" s="2">
        <v>0.52083333333333337</v>
      </c>
      <c r="E775" t="s">
        <v>25</v>
      </c>
      <c r="F775">
        <v>1</v>
      </c>
      <c r="G775">
        <v>4</v>
      </c>
      <c r="H775">
        <v>5</v>
      </c>
      <c r="I775" t="s">
        <v>13</v>
      </c>
      <c r="J775" t="s">
        <v>23</v>
      </c>
      <c r="K775">
        <v>60.000000000000028</v>
      </c>
      <c r="L775">
        <v>1.25</v>
      </c>
      <c r="M775">
        <v>1</v>
      </c>
      <c r="N775" t="s">
        <v>75</v>
      </c>
      <c r="O775" t="s">
        <v>99</v>
      </c>
      <c r="P775" t="s">
        <v>114</v>
      </c>
      <c r="Q775" t="s">
        <v>118</v>
      </c>
      <c r="R775" t="s">
        <v>118</v>
      </c>
      <c r="S775">
        <v>773</v>
      </c>
      <c r="T775">
        <v>774</v>
      </c>
    </row>
    <row r="776" spans="1:20" x14ac:dyDescent="0.2">
      <c r="A776">
        <v>181</v>
      </c>
      <c r="B776" s="1">
        <v>45580</v>
      </c>
      <c r="C776" s="2">
        <v>0.47916666666666669</v>
      </c>
      <c r="D776" s="2">
        <v>0.5</v>
      </c>
      <c r="E776" t="s">
        <v>25</v>
      </c>
      <c r="F776">
        <v>1</v>
      </c>
      <c r="G776">
        <v>4</v>
      </c>
      <c r="H776">
        <v>2</v>
      </c>
      <c r="I776" t="s">
        <v>17</v>
      </c>
      <c r="J776" t="s">
        <v>40</v>
      </c>
      <c r="K776">
        <v>29.999999999999972</v>
      </c>
      <c r="L776">
        <v>0.5</v>
      </c>
      <c r="M776">
        <v>0</v>
      </c>
      <c r="N776" t="s">
        <v>73</v>
      </c>
      <c r="O776" t="s">
        <v>107</v>
      </c>
      <c r="P776" t="s">
        <v>114</v>
      </c>
      <c r="Q776" t="s">
        <v>118</v>
      </c>
      <c r="R776" t="s">
        <v>118</v>
      </c>
      <c r="S776">
        <v>774</v>
      </c>
      <c r="T776">
        <v>775</v>
      </c>
    </row>
    <row r="777" spans="1:20" x14ac:dyDescent="0.2">
      <c r="A777">
        <v>441</v>
      </c>
      <c r="B777" s="1">
        <v>45643</v>
      </c>
      <c r="C777" s="2">
        <v>0.47916666666666669</v>
      </c>
      <c r="D777" s="2">
        <v>0.54166666666666663</v>
      </c>
      <c r="E777" t="s">
        <v>25</v>
      </c>
      <c r="F777">
        <v>1</v>
      </c>
      <c r="G777">
        <v>4</v>
      </c>
      <c r="H777">
        <v>6</v>
      </c>
      <c r="I777" t="s">
        <v>27</v>
      </c>
      <c r="J777" t="s">
        <v>14</v>
      </c>
      <c r="K777">
        <v>89.999999999999915</v>
      </c>
      <c r="L777">
        <v>1.5</v>
      </c>
      <c r="M777">
        <v>1</v>
      </c>
      <c r="N777" t="s">
        <v>73</v>
      </c>
      <c r="O777" t="s">
        <v>109</v>
      </c>
      <c r="P777" t="s">
        <v>114</v>
      </c>
      <c r="Q777" t="s">
        <v>118</v>
      </c>
      <c r="R777" t="s">
        <v>118</v>
      </c>
      <c r="S777">
        <v>775</v>
      </c>
      <c r="T777">
        <v>776</v>
      </c>
    </row>
    <row r="778" spans="1:20" x14ac:dyDescent="0.2">
      <c r="A778">
        <v>13</v>
      </c>
      <c r="B778" s="1">
        <v>45487</v>
      </c>
      <c r="C778" s="2">
        <v>0.47916666666666669</v>
      </c>
      <c r="D778" s="2">
        <v>0.54166666666666663</v>
      </c>
      <c r="E778" t="s">
        <v>25</v>
      </c>
      <c r="F778">
        <v>1</v>
      </c>
      <c r="G778">
        <v>4</v>
      </c>
      <c r="H778">
        <v>3</v>
      </c>
      <c r="I778" t="s">
        <v>13</v>
      </c>
      <c r="J778" t="s">
        <v>40</v>
      </c>
      <c r="K778">
        <v>89.999999999999915</v>
      </c>
      <c r="L778">
        <v>0.75</v>
      </c>
      <c r="M778">
        <v>0</v>
      </c>
      <c r="N778" t="s">
        <v>71</v>
      </c>
      <c r="O778" t="s">
        <v>104</v>
      </c>
      <c r="P778" t="s">
        <v>114</v>
      </c>
      <c r="Q778" t="s">
        <v>118</v>
      </c>
      <c r="R778" t="s">
        <v>118</v>
      </c>
      <c r="S778">
        <v>776</v>
      </c>
      <c r="T778">
        <v>777</v>
      </c>
    </row>
    <row r="779" spans="1:20" x14ac:dyDescent="0.2">
      <c r="A779">
        <v>514</v>
      </c>
      <c r="B779" s="1">
        <v>45404</v>
      </c>
      <c r="C779" s="2">
        <v>0.47916666666666669</v>
      </c>
      <c r="D779" s="2">
        <v>0.5625</v>
      </c>
      <c r="E779" t="s">
        <v>25</v>
      </c>
      <c r="F779">
        <v>1</v>
      </c>
      <c r="G779">
        <v>4</v>
      </c>
      <c r="H779">
        <v>2</v>
      </c>
      <c r="I779" t="s">
        <v>39</v>
      </c>
      <c r="J779" t="s">
        <v>18</v>
      </c>
      <c r="K779">
        <v>119.99999999999997</v>
      </c>
      <c r="L779">
        <v>0.5</v>
      </c>
      <c r="M779">
        <v>0</v>
      </c>
      <c r="N779" t="s">
        <v>72</v>
      </c>
      <c r="O779" t="s">
        <v>101</v>
      </c>
      <c r="P779" t="s">
        <v>114</v>
      </c>
      <c r="Q779" t="s">
        <v>118</v>
      </c>
      <c r="R779" t="s">
        <v>124</v>
      </c>
      <c r="S779">
        <v>777</v>
      </c>
      <c r="T779">
        <v>778</v>
      </c>
    </row>
    <row r="780" spans="1:20" x14ac:dyDescent="0.2">
      <c r="A780">
        <v>366</v>
      </c>
      <c r="B780" s="1">
        <v>45460</v>
      </c>
      <c r="C780" s="2">
        <v>0.47916666666666669</v>
      </c>
      <c r="D780" s="2">
        <v>0.54166666666666663</v>
      </c>
      <c r="E780" t="s">
        <v>25</v>
      </c>
      <c r="F780">
        <v>1</v>
      </c>
      <c r="G780">
        <v>4</v>
      </c>
      <c r="H780">
        <v>7</v>
      </c>
      <c r="I780" t="s">
        <v>39</v>
      </c>
      <c r="J780" t="s">
        <v>40</v>
      </c>
      <c r="K780">
        <v>89.999999999999915</v>
      </c>
      <c r="L780">
        <v>1.75</v>
      </c>
      <c r="M780">
        <v>1</v>
      </c>
      <c r="N780" t="s">
        <v>72</v>
      </c>
      <c r="O780" t="s">
        <v>103</v>
      </c>
      <c r="P780" t="s">
        <v>114</v>
      </c>
      <c r="Q780" t="s">
        <v>118</v>
      </c>
      <c r="R780" t="s">
        <v>118</v>
      </c>
      <c r="S780">
        <v>778</v>
      </c>
      <c r="T780">
        <v>779</v>
      </c>
    </row>
    <row r="781" spans="1:20" x14ac:dyDescent="0.2">
      <c r="A781">
        <v>1491</v>
      </c>
      <c r="B781" s="1">
        <v>45625</v>
      </c>
      <c r="C781" s="2">
        <v>0.45833333333333331</v>
      </c>
      <c r="D781" s="2">
        <v>0.47916666666666669</v>
      </c>
      <c r="E781" t="s">
        <v>25</v>
      </c>
      <c r="F781">
        <v>1</v>
      </c>
      <c r="G781">
        <v>4</v>
      </c>
      <c r="H781">
        <v>4</v>
      </c>
      <c r="I781" t="s">
        <v>41</v>
      </c>
      <c r="J781" t="s">
        <v>18</v>
      </c>
      <c r="K781">
        <v>30.000000000000053</v>
      </c>
      <c r="L781">
        <v>1</v>
      </c>
      <c r="M781">
        <v>0</v>
      </c>
      <c r="N781" t="s">
        <v>76</v>
      </c>
      <c r="O781" t="s">
        <v>108</v>
      </c>
      <c r="P781" t="s">
        <v>114</v>
      </c>
      <c r="Q781" t="s">
        <v>118</v>
      </c>
      <c r="R781" t="s">
        <v>118</v>
      </c>
      <c r="S781">
        <v>779</v>
      </c>
      <c r="T781">
        <v>780</v>
      </c>
    </row>
    <row r="782" spans="1:20" x14ac:dyDescent="0.2">
      <c r="A782">
        <v>2170</v>
      </c>
      <c r="B782" s="1">
        <v>45444</v>
      </c>
      <c r="C782" s="2">
        <v>0.45833333333333331</v>
      </c>
      <c r="D782" s="2">
        <v>0.5</v>
      </c>
      <c r="E782" t="s">
        <v>25</v>
      </c>
      <c r="F782">
        <v>1</v>
      </c>
      <c r="G782">
        <v>4</v>
      </c>
      <c r="H782">
        <v>5</v>
      </c>
      <c r="I782" t="s">
        <v>41</v>
      </c>
      <c r="J782" t="s">
        <v>28</v>
      </c>
      <c r="K782">
        <v>60.000000000000028</v>
      </c>
      <c r="L782">
        <v>1.25</v>
      </c>
      <c r="M782">
        <v>1</v>
      </c>
      <c r="N782" t="s">
        <v>77</v>
      </c>
      <c r="O782" t="s">
        <v>103</v>
      </c>
      <c r="P782" t="s">
        <v>114</v>
      </c>
      <c r="Q782" t="s">
        <v>118</v>
      </c>
      <c r="R782" t="s">
        <v>118</v>
      </c>
      <c r="S782">
        <v>780</v>
      </c>
      <c r="T782">
        <v>781</v>
      </c>
    </row>
    <row r="783" spans="1:20" x14ac:dyDescent="0.2">
      <c r="A783">
        <v>919</v>
      </c>
      <c r="B783" s="1">
        <v>45491</v>
      </c>
      <c r="C783" s="2">
        <v>0.45833333333333331</v>
      </c>
      <c r="D783" s="2">
        <v>0.54166666666666663</v>
      </c>
      <c r="E783" t="s">
        <v>25</v>
      </c>
      <c r="F783">
        <v>1</v>
      </c>
      <c r="G783">
        <v>4</v>
      </c>
      <c r="H783">
        <v>2</v>
      </c>
      <c r="I783" t="s">
        <v>27</v>
      </c>
      <c r="J783" t="s">
        <v>40</v>
      </c>
      <c r="K783">
        <v>119.99999999999997</v>
      </c>
      <c r="L783">
        <v>0.5</v>
      </c>
      <c r="M783">
        <v>0</v>
      </c>
      <c r="N783" t="s">
        <v>75</v>
      </c>
      <c r="O783" t="s">
        <v>104</v>
      </c>
      <c r="P783" t="s">
        <v>114</v>
      </c>
      <c r="Q783" t="s">
        <v>118</v>
      </c>
      <c r="R783" t="s">
        <v>124</v>
      </c>
      <c r="S783">
        <v>781</v>
      </c>
      <c r="T783">
        <v>782</v>
      </c>
    </row>
    <row r="784" spans="1:20" x14ac:dyDescent="0.2">
      <c r="A784">
        <v>663</v>
      </c>
      <c r="B784" s="1">
        <v>45312</v>
      </c>
      <c r="C784" s="2">
        <v>0.45833333333333331</v>
      </c>
      <c r="D784" s="2">
        <v>0.52083333333333337</v>
      </c>
      <c r="E784" t="s">
        <v>25</v>
      </c>
      <c r="F784">
        <v>1</v>
      </c>
      <c r="G784">
        <v>4</v>
      </c>
      <c r="H784">
        <v>6</v>
      </c>
      <c r="I784" t="s">
        <v>27</v>
      </c>
      <c r="J784" t="s">
        <v>23</v>
      </c>
      <c r="K784">
        <v>90.000000000000085</v>
      </c>
      <c r="L784">
        <v>1.5</v>
      </c>
      <c r="M784">
        <v>1</v>
      </c>
      <c r="N784" t="s">
        <v>71</v>
      </c>
      <c r="O784" t="s">
        <v>98</v>
      </c>
      <c r="P784" t="s">
        <v>114</v>
      </c>
      <c r="Q784" t="s">
        <v>118</v>
      </c>
      <c r="R784" t="s">
        <v>124</v>
      </c>
      <c r="S784">
        <v>782</v>
      </c>
      <c r="T784">
        <v>783</v>
      </c>
    </row>
    <row r="785" spans="1:20" x14ac:dyDescent="0.2">
      <c r="A785">
        <v>2555</v>
      </c>
      <c r="B785" s="1">
        <v>45495</v>
      </c>
      <c r="C785" s="2">
        <v>0.45833333333333331</v>
      </c>
      <c r="D785" s="2">
        <v>0.52083333333333337</v>
      </c>
      <c r="E785" t="s">
        <v>25</v>
      </c>
      <c r="F785">
        <v>1</v>
      </c>
      <c r="G785">
        <v>4</v>
      </c>
      <c r="H785">
        <v>3</v>
      </c>
      <c r="I785" t="s">
        <v>22</v>
      </c>
      <c r="J785" t="s">
        <v>18</v>
      </c>
      <c r="K785">
        <v>90.000000000000085</v>
      </c>
      <c r="L785">
        <v>0.75</v>
      </c>
      <c r="M785">
        <v>0</v>
      </c>
      <c r="N785" t="s">
        <v>72</v>
      </c>
      <c r="O785" t="s">
        <v>104</v>
      </c>
      <c r="P785" t="s">
        <v>114</v>
      </c>
      <c r="Q785" t="s">
        <v>118</v>
      </c>
      <c r="R785" t="s">
        <v>124</v>
      </c>
      <c r="S785">
        <v>783</v>
      </c>
      <c r="T785">
        <v>784</v>
      </c>
    </row>
    <row r="786" spans="1:20" x14ac:dyDescent="0.2">
      <c r="A786">
        <v>2599</v>
      </c>
      <c r="B786" s="1">
        <v>45639</v>
      </c>
      <c r="C786" s="2">
        <v>0.45833333333333331</v>
      </c>
      <c r="D786" s="2">
        <v>0.47916666666666669</v>
      </c>
      <c r="E786" t="s">
        <v>25</v>
      </c>
      <c r="F786">
        <v>1</v>
      </c>
      <c r="G786">
        <v>4</v>
      </c>
      <c r="H786">
        <v>5</v>
      </c>
      <c r="I786" t="s">
        <v>22</v>
      </c>
      <c r="J786" t="s">
        <v>14</v>
      </c>
      <c r="K786">
        <v>30.000000000000053</v>
      </c>
      <c r="L786">
        <v>1.25</v>
      </c>
      <c r="M786">
        <v>1</v>
      </c>
      <c r="N786" t="s">
        <v>76</v>
      </c>
      <c r="O786" t="s">
        <v>109</v>
      </c>
      <c r="P786" t="s">
        <v>114</v>
      </c>
      <c r="Q786" t="s">
        <v>118</v>
      </c>
      <c r="R786" t="s">
        <v>118</v>
      </c>
      <c r="S786">
        <v>784</v>
      </c>
      <c r="T786">
        <v>785</v>
      </c>
    </row>
    <row r="787" spans="1:20" x14ac:dyDescent="0.2">
      <c r="A787">
        <v>1320</v>
      </c>
      <c r="B787" s="1">
        <v>45494</v>
      </c>
      <c r="C787" s="2">
        <v>0.45833333333333331</v>
      </c>
      <c r="D787" s="2">
        <v>0.54166666666666663</v>
      </c>
      <c r="E787" t="s">
        <v>25</v>
      </c>
      <c r="F787">
        <v>1</v>
      </c>
      <c r="G787">
        <v>4</v>
      </c>
      <c r="H787">
        <v>4</v>
      </c>
      <c r="I787" t="s">
        <v>27</v>
      </c>
      <c r="J787" t="s">
        <v>28</v>
      </c>
      <c r="K787">
        <v>119.99999999999997</v>
      </c>
      <c r="L787">
        <v>1</v>
      </c>
      <c r="M787">
        <v>0</v>
      </c>
      <c r="N787" t="s">
        <v>71</v>
      </c>
      <c r="O787" t="s">
        <v>104</v>
      </c>
      <c r="P787" t="s">
        <v>114</v>
      </c>
      <c r="Q787" t="s">
        <v>118</v>
      </c>
      <c r="R787" t="s">
        <v>124</v>
      </c>
      <c r="S787">
        <v>785</v>
      </c>
      <c r="T787">
        <v>786</v>
      </c>
    </row>
    <row r="788" spans="1:20" x14ac:dyDescent="0.2">
      <c r="A788">
        <v>1435</v>
      </c>
      <c r="B788" s="1">
        <v>45429</v>
      </c>
      <c r="C788" s="2">
        <v>0.45833333333333331</v>
      </c>
      <c r="D788" s="2">
        <v>0.47916666666666669</v>
      </c>
      <c r="E788" t="s">
        <v>25</v>
      </c>
      <c r="F788">
        <v>1</v>
      </c>
      <c r="G788">
        <v>4</v>
      </c>
      <c r="H788">
        <v>2</v>
      </c>
      <c r="I788" t="s">
        <v>41</v>
      </c>
      <c r="J788" t="s">
        <v>14</v>
      </c>
      <c r="K788">
        <v>30.000000000000053</v>
      </c>
      <c r="L788">
        <v>0.5</v>
      </c>
      <c r="M788">
        <v>0</v>
      </c>
      <c r="N788" t="s">
        <v>76</v>
      </c>
      <c r="O788" t="s">
        <v>102</v>
      </c>
      <c r="P788" t="s">
        <v>114</v>
      </c>
      <c r="Q788" t="s">
        <v>118</v>
      </c>
      <c r="R788" t="s">
        <v>118</v>
      </c>
      <c r="S788">
        <v>786</v>
      </c>
      <c r="T788">
        <v>787</v>
      </c>
    </row>
    <row r="789" spans="1:20" x14ac:dyDescent="0.2">
      <c r="A789">
        <v>534</v>
      </c>
      <c r="B789" s="1">
        <v>45389</v>
      </c>
      <c r="C789" s="2">
        <v>0.45833333333333331</v>
      </c>
      <c r="D789" s="2">
        <v>0.5</v>
      </c>
      <c r="E789" t="s">
        <v>25</v>
      </c>
      <c r="F789">
        <v>1</v>
      </c>
      <c r="G789">
        <v>4</v>
      </c>
      <c r="H789">
        <v>2</v>
      </c>
      <c r="I789" t="s">
        <v>17</v>
      </c>
      <c r="J789" t="s">
        <v>30</v>
      </c>
      <c r="K789">
        <v>60.000000000000028</v>
      </c>
      <c r="L789">
        <v>0.5</v>
      </c>
      <c r="M789">
        <v>0</v>
      </c>
      <c r="N789" t="s">
        <v>71</v>
      </c>
      <c r="O789" t="s">
        <v>101</v>
      </c>
      <c r="P789" t="s">
        <v>114</v>
      </c>
      <c r="Q789" t="s">
        <v>118</v>
      </c>
      <c r="R789" t="s">
        <v>118</v>
      </c>
      <c r="S789">
        <v>787</v>
      </c>
      <c r="T789">
        <v>788</v>
      </c>
    </row>
    <row r="790" spans="1:20" x14ac:dyDescent="0.2">
      <c r="A790">
        <v>1989</v>
      </c>
      <c r="B790" s="1">
        <v>45599</v>
      </c>
      <c r="C790" s="2">
        <v>0.45833333333333331</v>
      </c>
      <c r="D790" s="2">
        <v>0.52083333333333337</v>
      </c>
      <c r="E790" t="s">
        <v>25</v>
      </c>
      <c r="F790">
        <v>1</v>
      </c>
      <c r="G790">
        <v>4</v>
      </c>
      <c r="H790">
        <v>1</v>
      </c>
      <c r="I790" t="s">
        <v>22</v>
      </c>
      <c r="J790" t="s">
        <v>28</v>
      </c>
      <c r="K790">
        <v>90.000000000000085</v>
      </c>
      <c r="L790">
        <v>0.25</v>
      </c>
      <c r="M790">
        <v>0</v>
      </c>
      <c r="N790" t="s">
        <v>71</v>
      </c>
      <c r="O790" t="s">
        <v>108</v>
      </c>
      <c r="P790" t="s">
        <v>114</v>
      </c>
      <c r="Q790" t="s">
        <v>118</v>
      </c>
      <c r="R790" t="s">
        <v>124</v>
      </c>
      <c r="S790">
        <v>788</v>
      </c>
      <c r="T790">
        <v>789</v>
      </c>
    </row>
    <row r="791" spans="1:20" x14ac:dyDescent="0.2">
      <c r="A791">
        <v>2676</v>
      </c>
      <c r="B791" s="1">
        <v>45373</v>
      </c>
      <c r="C791" s="2">
        <v>0.45833333333333331</v>
      </c>
      <c r="D791" s="2">
        <v>0.47916666666666669</v>
      </c>
      <c r="E791" t="s">
        <v>25</v>
      </c>
      <c r="F791">
        <v>1</v>
      </c>
      <c r="G791">
        <v>4</v>
      </c>
      <c r="H791">
        <v>2</v>
      </c>
      <c r="I791" t="s">
        <v>39</v>
      </c>
      <c r="J791" t="s">
        <v>14</v>
      </c>
      <c r="K791">
        <v>30.000000000000053</v>
      </c>
      <c r="L791">
        <v>0.5</v>
      </c>
      <c r="M791">
        <v>0</v>
      </c>
      <c r="N791" t="s">
        <v>76</v>
      </c>
      <c r="O791" t="s">
        <v>100</v>
      </c>
      <c r="P791" t="s">
        <v>114</v>
      </c>
      <c r="Q791" t="s">
        <v>118</v>
      </c>
      <c r="R791" t="s">
        <v>118</v>
      </c>
      <c r="S791">
        <v>789</v>
      </c>
      <c r="T791">
        <v>790</v>
      </c>
    </row>
    <row r="792" spans="1:20" x14ac:dyDescent="0.2">
      <c r="A792">
        <v>1141</v>
      </c>
      <c r="B792" s="1">
        <v>45497</v>
      </c>
      <c r="C792" s="2">
        <v>0.45833333333333331</v>
      </c>
      <c r="D792" s="2">
        <v>0.47916666666666669</v>
      </c>
      <c r="E792" t="s">
        <v>25</v>
      </c>
      <c r="F792">
        <v>1</v>
      </c>
      <c r="G792">
        <v>4</v>
      </c>
      <c r="H792">
        <v>2</v>
      </c>
      <c r="I792" t="s">
        <v>42</v>
      </c>
      <c r="J792" t="s">
        <v>30</v>
      </c>
      <c r="K792">
        <v>30.000000000000053</v>
      </c>
      <c r="L792">
        <v>0.5</v>
      </c>
      <c r="M792">
        <v>0</v>
      </c>
      <c r="N792" t="s">
        <v>74</v>
      </c>
      <c r="O792" t="s">
        <v>104</v>
      </c>
      <c r="P792" t="s">
        <v>114</v>
      </c>
      <c r="Q792" t="s">
        <v>118</v>
      </c>
      <c r="R792" t="s">
        <v>118</v>
      </c>
      <c r="S792">
        <v>790</v>
      </c>
      <c r="T792">
        <v>791</v>
      </c>
    </row>
    <row r="793" spans="1:20" x14ac:dyDescent="0.2">
      <c r="A793">
        <v>2300</v>
      </c>
      <c r="B793" s="1">
        <v>45367</v>
      </c>
      <c r="C793" s="2">
        <v>0.45833333333333331</v>
      </c>
      <c r="D793" s="2">
        <v>0.52083333333333337</v>
      </c>
      <c r="E793" t="s">
        <v>25</v>
      </c>
      <c r="F793">
        <v>1</v>
      </c>
      <c r="G793">
        <v>4</v>
      </c>
      <c r="H793">
        <v>5</v>
      </c>
      <c r="I793" t="s">
        <v>17</v>
      </c>
      <c r="J793" t="s">
        <v>23</v>
      </c>
      <c r="K793">
        <v>90.000000000000085</v>
      </c>
      <c r="L793">
        <v>1.25</v>
      </c>
      <c r="M793">
        <v>1</v>
      </c>
      <c r="N793" t="s">
        <v>77</v>
      </c>
      <c r="O793" t="s">
        <v>100</v>
      </c>
      <c r="P793" t="s">
        <v>114</v>
      </c>
      <c r="Q793" t="s">
        <v>118</v>
      </c>
      <c r="R793" t="s">
        <v>124</v>
      </c>
      <c r="S793">
        <v>791</v>
      </c>
      <c r="T793">
        <v>792</v>
      </c>
    </row>
    <row r="794" spans="1:20" x14ac:dyDescent="0.2">
      <c r="A794">
        <v>2707</v>
      </c>
      <c r="B794" s="1">
        <v>45652</v>
      </c>
      <c r="C794" s="2">
        <v>0.45833333333333331</v>
      </c>
      <c r="D794" s="2">
        <v>0.52083333333333337</v>
      </c>
      <c r="E794" t="s">
        <v>25</v>
      </c>
      <c r="F794">
        <v>1</v>
      </c>
      <c r="G794">
        <v>4</v>
      </c>
      <c r="H794">
        <v>1</v>
      </c>
      <c r="I794" t="s">
        <v>17</v>
      </c>
      <c r="J794" t="s">
        <v>14</v>
      </c>
      <c r="K794">
        <v>90.000000000000085</v>
      </c>
      <c r="L794">
        <v>0.25</v>
      </c>
      <c r="M794">
        <v>0</v>
      </c>
      <c r="N794" t="s">
        <v>75</v>
      </c>
      <c r="O794" t="s">
        <v>109</v>
      </c>
      <c r="P794" t="s">
        <v>114</v>
      </c>
      <c r="Q794" t="s">
        <v>118</v>
      </c>
      <c r="R794" t="s">
        <v>124</v>
      </c>
      <c r="S794">
        <v>792</v>
      </c>
      <c r="T794">
        <v>793</v>
      </c>
    </row>
    <row r="795" spans="1:20" x14ac:dyDescent="0.2">
      <c r="A795">
        <v>2497</v>
      </c>
      <c r="B795" s="1">
        <v>45586</v>
      </c>
      <c r="C795" s="2">
        <v>0.45833333333333331</v>
      </c>
      <c r="D795" s="2">
        <v>0.47916666666666669</v>
      </c>
      <c r="E795" t="s">
        <v>25</v>
      </c>
      <c r="F795">
        <v>1</v>
      </c>
      <c r="G795">
        <v>4</v>
      </c>
      <c r="H795">
        <v>3</v>
      </c>
      <c r="I795" t="s">
        <v>27</v>
      </c>
      <c r="J795" t="s">
        <v>23</v>
      </c>
      <c r="K795">
        <v>30.000000000000053</v>
      </c>
      <c r="L795">
        <v>0.75</v>
      </c>
      <c r="M795">
        <v>0</v>
      </c>
      <c r="N795" t="s">
        <v>72</v>
      </c>
      <c r="O795" t="s">
        <v>107</v>
      </c>
      <c r="P795" t="s">
        <v>114</v>
      </c>
      <c r="Q795" t="s">
        <v>118</v>
      </c>
      <c r="R795" t="s">
        <v>118</v>
      </c>
      <c r="S795">
        <v>793</v>
      </c>
      <c r="T795">
        <v>794</v>
      </c>
    </row>
    <row r="796" spans="1:20" x14ac:dyDescent="0.2">
      <c r="A796">
        <v>2026</v>
      </c>
      <c r="B796" s="1">
        <v>45488</v>
      </c>
      <c r="C796" s="2">
        <v>0.45833333333333331</v>
      </c>
      <c r="D796" s="2">
        <v>0.52083333333333337</v>
      </c>
      <c r="E796" t="s">
        <v>25</v>
      </c>
      <c r="F796">
        <v>1</v>
      </c>
      <c r="G796">
        <v>4</v>
      </c>
      <c r="H796">
        <v>3</v>
      </c>
      <c r="I796" t="s">
        <v>22</v>
      </c>
      <c r="J796" t="s">
        <v>40</v>
      </c>
      <c r="K796">
        <v>90.000000000000085</v>
      </c>
      <c r="L796">
        <v>0.75</v>
      </c>
      <c r="M796">
        <v>0</v>
      </c>
      <c r="N796" t="s">
        <v>72</v>
      </c>
      <c r="O796" t="s">
        <v>104</v>
      </c>
      <c r="P796" t="s">
        <v>114</v>
      </c>
      <c r="Q796" t="s">
        <v>118</v>
      </c>
      <c r="R796" t="s">
        <v>124</v>
      </c>
      <c r="S796">
        <v>794</v>
      </c>
      <c r="T796">
        <v>795</v>
      </c>
    </row>
    <row r="797" spans="1:20" x14ac:dyDescent="0.2">
      <c r="A797">
        <v>92</v>
      </c>
      <c r="B797" s="1">
        <v>45471</v>
      </c>
      <c r="C797" s="2">
        <v>0.45833333333333331</v>
      </c>
      <c r="D797" s="2">
        <v>0.52083333333333337</v>
      </c>
      <c r="E797" t="s">
        <v>25</v>
      </c>
      <c r="F797">
        <v>1</v>
      </c>
      <c r="G797">
        <v>4</v>
      </c>
      <c r="H797">
        <v>6</v>
      </c>
      <c r="I797" t="s">
        <v>42</v>
      </c>
      <c r="J797" t="s">
        <v>30</v>
      </c>
      <c r="K797">
        <v>90.000000000000085</v>
      </c>
      <c r="L797">
        <v>1.5</v>
      </c>
      <c r="M797">
        <v>1</v>
      </c>
      <c r="N797" t="s">
        <v>76</v>
      </c>
      <c r="O797" t="s">
        <v>103</v>
      </c>
      <c r="P797" t="s">
        <v>114</v>
      </c>
      <c r="Q797" t="s">
        <v>118</v>
      </c>
      <c r="R797" t="s">
        <v>124</v>
      </c>
      <c r="S797">
        <v>795</v>
      </c>
      <c r="T797">
        <v>796</v>
      </c>
    </row>
    <row r="798" spans="1:20" x14ac:dyDescent="0.2">
      <c r="A798">
        <v>417</v>
      </c>
      <c r="B798" s="1">
        <v>45576</v>
      </c>
      <c r="C798" s="2">
        <v>0.45833333333333331</v>
      </c>
      <c r="D798" s="2">
        <v>0.5</v>
      </c>
      <c r="E798" t="s">
        <v>25</v>
      </c>
      <c r="F798">
        <v>1</v>
      </c>
      <c r="G798">
        <v>4</v>
      </c>
      <c r="H798">
        <v>1</v>
      </c>
      <c r="I798" t="s">
        <v>39</v>
      </c>
      <c r="J798" t="s">
        <v>18</v>
      </c>
      <c r="K798">
        <v>60.000000000000028</v>
      </c>
      <c r="L798">
        <v>0.25</v>
      </c>
      <c r="M798">
        <v>0</v>
      </c>
      <c r="N798" t="s">
        <v>76</v>
      </c>
      <c r="O798" t="s">
        <v>107</v>
      </c>
      <c r="P798" t="s">
        <v>114</v>
      </c>
      <c r="Q798" t="s">
        <v>118</v>
      </c>
      <c r="R798" t="s">
        <v>118</v>
      </c>
      <c r="S798">
        <v>796</v>
      </c>
      <c r="T798">
        <v>797</v>
      </c>
    </row>
    <row r="799" spans="1:20" x14ac:dyDescent="0.2">
      <c r="A799">
        <v>775</v>
      </c>
      <c r="B799" s="1">
        <v>45408</v>
      </c>
      <c r="C799" s="2">
        <v>0.45833333333333331</v>
      </c>
      <c r="D799" s="2">
        <v>0.5</v>
      </c>
      <c r="E799" t="s">
        <v>25</v>
      </c>
      <c r="F799">
        <v>1</v>
      </c>
      <c r="G799">
        <v>4</v>
      </c>
      <c r="H799">
        <v>5</v>
      </c>
      <c r="I799" t="s">
        <v>13</v>
      </c>
      <c r="J799" t="s">
        <v>28</v>
      </c>
      <c r="K799">
        <v>60.000000000000028</v>
      </c>
      <c r="L799">
        <v>1.25</v>
      </c>
      <c r="M799">
        <v>1</v>
      </c>
      <c r="N799" t="s">
        <v>76</v>
      </c>
      <c r="O799" t="s">
        <v>101</v>
      </c>
      <c r="P799" t="s">
        <v>114</v>
      </c>
      <c r="Q799" t="s">
        <v>118</v>
      </c>
      <c r="R799" t="s">
        <v>118</v>
      </c>
      <c r="S799">
        <v>797</v>
      </c>
      <c r="T799">
        <v>798</v>
      </c>
    </row>
    <row r="800" spans="1:20" x14ac:dyDescent="0.2">
      <c r="A800">
        <v>2906</v>
      </c>
      <c r="B800" s="1">
        <v>45392</v>
      </c>
      <c r="C800" s="2">
        <v>0.45833333333333331</v>
      </c>
      <c r="D800" s="2">
        <v>0.54166666666666663</v>
      </c>
      <c r="E800" t="s">
        <v>25</v>
      </c>
      <c r="F800">
        <v>1</v>
      </c>
      <c r="G800">
        <v>4</v>
      </c>
      <c r="H800">
        <v>1</v>
      </c>
      <c r="I800" t="s">
        <v>13</v>
      </c>
      <c r="J800" t="s">
        <v>40</v>
      </c>
      <c r="K800">
        <v>119.99999999999997</v>
      </c>
      <c r="L800">
        <v>0.25</v>
      </c>
      <c r="M800">
        <v>0</v>
      </c>
      <c r="N800" t="s">
        <v>74</v>
      </c>
      <c r="O800" t="s">
        <v>101</v>
      </c>
      <c r="P800" t="s">
        <v>114</v>
      </c>
      <c r="Q800" t="s">
        <v>118</v>
      </c>
      <c r="R800" t="s">
        <v>124</v>
      </c>
      <c r="S800">
        <v>798</v>
      </c>
      <c r="T800">
        <v>799</v>
      </c>
    </row>
    <row r="801" spans="1:20" x14ac:dyDescent="0.2">
      <c r="A801">
        <v>2221</v>
      </c>
      <c r="B801" s="1">
        <v>45332</v>
      </c>
      <c r="C801" s="2">
        <v>0.45833333333333331</v>
      </c>
      <c r="D801" s="2">
        <v>0.47916666666666669</v>
      </c>
      <c r="E801" t="s">
        <v>25</v>
      </c>
      <c r="F801">
        <v>1</v>
      </c>
      <c r="G801">
        <v>4</v>
      </c>
      <c r="H801">
        <v>3</v>
      </c>
      <c r="I801" t="s">
        <v>17</v>
      </c>
      <c r="J801" t="s">
        <v>18</v>
      </c>
      <c r="K801">
        <v>30.000000000000053</v>
      </c>
      <c r="L801">
        <v>0.75</v>
      </c>
      <c r="M801">
        <v>0</v>
      </c>
      <c r="N801" t="s">
        <v>77</v>
      </c>
      <c r="O801" t="s">
        <v>99</v>
      </c>
      <c r="P801" t="s">
        <v>114</v>
      </c>
      <c r="Q801" t="s">
        <v>118</v>
      </c>
      <c r="R801" t="s">
        <v>118</v>
      </c>
      <c r="S801">
        <v>799</v>
      </c>
      <c r="T801">
        <v>800</v>
      </c>
    </row>
    <row r="802" spans="1:20" x14ac:dyDescent="0.2">
      <c r="A802">
        <v>2913</v>
      </c>
      <c r="B802" s="1">
        <v>45379</v>
      </c>
      <c r="C802" s="2">
        <v>0.45833333333333331</v>
      </c>
      <c r="D802" s="2">
        <v>0.54166666666666663</v>
      </c>
      <c r="E802" t="s">
        <v>25</v>
      </c>
      <c r="F802">
        <v>1</v>
      </c>
      <c r="G802">
        <v>4</v>
      </c>
      <c r="H802">
        <v>7</v>
      </c>
      <c r="I802" t="s">
        <v>27</v>
      </c>
      <c r="J802" t="s">
        <v>40</v>
      </c>
      <c r="K802">
        <v>119.99999999999997</v>
      </c>
      <c r="L802">
        <v>1.75</v>
      </c>
      <c r="M802">
        <v>1</v>
      </c>
      <c r="N802" t="s">
        <v>75</v>
      </c>
      <c r="O802" t="s">
        <v>100</v>
      </c>
      <c r="P802" t="s">
        <v>114</v>
      </c>
      <c r="Q802" t="s">
        <v>118</v>
      </c>
      <c r="R802" t="s">
        <v>124</v>
      </c>
      <c r="S802">
        <v>800</v>
      </c>
      <c r="T802">
        <v>801</v>
      </c>
    </row>
    <row r="803" spans="1:20" x14ac:dyDescent="0.2">
      <c r="A803">
        <v>1596</v>
      </c>
      <c r="B803" s="1">
        <v>45639</v>
      </c>
      <c r="C803" s="2">
        <v>0.45833333333333331</v>
      </c>
      <c r="D803" s="2">
        <v>0.52083333333333337</v>
      </c>
      <c r="E803" t="s">
        <v>25</v>
      </c>
      <c r="F803">
        <v>1</v>
      </c>
      <c r="G803">
        <v>4</v>
      </c>
      <c r="H803">
        <v>1</v>
      </c>
      <c r="I803" t="s">
        <v>41</v>
      </c>
      <c r="J803" t="s">
        <v>14</v>
      </c>
      <c r="K803">
        <v>90.000000000000085</v>
      </c>
      <c r="L803">
        <v>0.25</v>
      </c>
      <c r="M803">
        <v>0</v>
      </c>
      <c r="N803" t="s">
        <v>76</v>
      </c>
      <c r="O803" t="s">
        <v>109</v>
      </c>
      <c r="P803" t="s">
        <v>114</v>
      </c>
      <c r="Q803" t="s">
        <v>118</v>
      </c>
      <c r="R803" t="s">
        <v>124</v>
      </c>
      <c r="S803">
        <v>801</v>
      </c>
      <c r="T803">
        <v>802</v>
      </c>
    </row>
    <row r="804" spans="1:20" x14ac:dyDescent="0.2">
      <c r="A804">
        <v>1265</v>
      </c>
      <c r="B804" s="1">
        <v>45386</v>
      </c>
      <c r="C804" s="2">
        <v>0.45833333333333331</v>
      </c>
      <c r="D804" s="2">
        <v>0.5</v>
      </c>
      <c r="E804" t="s">
        <v>25</v>
      </c>
      <c r="F804">
        <v>1</v>
      </c>
      <c r="G804">
        <v>4</v>
      </c>
      <c r="H804">
        <v>5</v>
      </c>
      <c r="I804" t="s">
        <v>39</v>
      </c>
      <c r="J804" t="s">
        <v>23</v>
      </c>
      <c r="K804">
        <v>60.000000000000028</v>
      </c>
      <c r="L804">
        <v>1.25</v>
      </c>
      <c r="M804">
        <v>1</v>
      </c>
      <c r="N804" t="s">
        <v>75</v>
      </c>
      <c r="O804" t="s">
        <v>101</v>
      </c>
      <c r="P804" t="s">
        <v>114</v>
      </c>
      <c r="Q804" t="s">
        <v>118</v>
      </c>
      <c r="R804" t="s">
        <v>118</v>
      </c>
      <c r="S804">
        <v>802</v>
      </c>
      <c r="T804">
        <v>803</v>
      </c>
    </row>
    <row r="805" spans="1:20" x14ac:dyDescent="0.2">
      <c r="A805">
        <v>457</v>
      </c>
      <c r="B805" s="1">
        <v>45604</v>
      </c>
      <c r="C805" s="2">
        <v>0.45833333333333331</v>
      </c>
      <c r="D805" s="2">
        <v>0.54166666666666663</v>
      </c>
      <c r="E805" t="s">
        <v>25</v>
      </c>
      <c r="F805">
        <v>1</v>
      </c>
      <c r="G805">
        <v>4</v>
      </c>
      <c r="H805">
        <v>3</v>
      </c>
      <c r="I805" t="s">
        <v>41</v>
      </c>
      <c r="J805" t="s">
        <v>14</v>
      </c>
      <c r="K805">
        <v>119.99999999999997</v>
      </c>
      <c r="L805">
        <v>0.75</v>
      </c>
      <c r="M805">
        <v>0</v>
      </c>
      <c r="N805" t="s">
        <v>76</v>
      </c>
      <c r="O805" t="s">
        <v>108</v>
      </c>
      <c r="P805" t="s">
        <v>114</v>
      </c>
      <c r="Q805" t="s">
        <v>118</v>
      </c>
      <c r="R805" t="s">
        <v>124</v>
      </c>
      <c r="S805">
        <v>803</v>
      </c>
      <c r="T805">
        <v>804</v>
      </c>
    </row>
    <row r="806" spans="1:20" x14ac:dyDescent="0.2">
      <c r="A806">
        <v>1636</v>
      </c>
      <c r="B806" s="1">
        <v>45343</v>
      </c>
      <c r="C806" s="2">
        <v>0.45833333333333331</v>
      </c>
      <c r="D806" s="2">
        <v>0.52083333333333337</v>
      </c>
      <c r="E806" t="s">
        <v>25</v>
      </c>
      <c r="F806">
        <v>1</v>
      </c>
      <c r="G806">
        <v>4</v>
      </c>
      <c r="H806">
        <v>6</v>
      </c>
      <c r="I806" t="s">
        <v>27</v>
      </c>
      <c r="J806" t="s">
        <v>30</v>
      </c>
      <c r="K806">
        <v>90.000000000000085</v>
      </c>
      <c r="L806">
        <v>1.5</v>
      </c>
      <c r="M806">
        <v>1</v>
      </c>
      <c r="N806" t="s">
        <v>74</v>
      </c>
      <c r="O806" t="s">
        <v>99</v>
      </c>
      <c r="P806" t="s">
        <v>114</v>
      </c>
      <c r="Q806" t="s">
        <v>118</v>
      </c>
      <c r="R806" t="s">
        <v>124</v>
      </c>
      <c r="S806">
        <v>804</v>
      </c>
      <c r="T806">
        <v>805</v>
      </c>
    </row>
    <row r="807" spans="1:20" x14ac:dyDescent="0.2">
      <c r="A807">
        <v>745</v>
      </c>
      <c r="B807" s="1">
        <v>45604</v>
      </c>
      <c r="C807" s="2">
        <v>0.45833333333333331</v>
      </c>
      <c r="D807" s="2">
        <v>0.54166666666666663</v>
      </c>
      <c r="E807" t="s">
        <v>25</v>
      </c>
      <c r="F807">
        <v>1</v>
      </c>
      <c r="G807">
        <v>4</v>
      </c>
      <c r="H807">
        <v>2</v>
      </c>
      <c r="I807" t="s">
        <v>42</v>
      </c>
      <c r="J807" t="s">
        <v>28</v>
      </c>
      <c r="K807">
        <v>119.99999999999997</v>
      </c>
      <c r="L807">
        <v>0.5</v>
      </c>
      <c r="M807">
        <v>0</v>
      </c>
      <c r="N807" t="s">
        <v>76</v>
      </c>
      <c r="O807" t="s">
        <v>108</v>
      </c>
      <c r="P807" t="s">
        <v>114</v>
      </c>
      <c r="Q807" t="s">
        <v>118</v>
      </c>
      <c r="R807" t="s">
        <v>124</v>
      </c>
      <c r="S807">
        <v>805</v>
      </c>
      <c r="T807">
        <v>806</v>
      </c>
    </row>
    <row r="808" spans="1:20" x14ac:dyDescent="0.2">
      <c r="A808">
        <v>2068</v>
      </c>
      <c r="B808" s="1">
        <v>45540</v>
      </c>
      <c r="C808" s="2">
        <v>0.4375</v>
      </c>
      <c r="D808" s="2">
        <v>0.47916666666666669</v>
      </c>
      <c r="E808" t="s">
        <v>25</v>
      </c>
      <c r="F808">
        <v>1</v>
      </c>
      <c r="G808">
        <v>4</v>
      </c>
      <c r="H808">
        <v>2</v>
      </c>
      <c r="I808" t="s">
        <v>27</v>
      </c>
      <c r="J808" t="s">
        <v>18</v>
      </c>
      <c r="K808">
        <v>60.000000000000028</v>
      </c>
      <c r="L808">
        <v>0.5</v>
      </c>
      <c r="M808">
        <v>0</v>
      </c>
      <c r="N808" t="s">
        <v>75</v>
      </c>
      <c r="O808" t="s">
        <v>106</v>
      </c>
      <c r="P808" t="s">
        <v>114</v>
      </c>
      <c r="Q808" t="s">
        <v>118</v>
      </c>
      <c r="R808" t="s">
        <v>118</v>
      </c>
      <c r="S808">
        <v>806</v>
      </c>
      <c r="T808">
        <v>807</v>
      </c>
    </row>
    <row r="809" spans="1:20" x14ac:dyDescent="0.2">
      <c r="A809">
        <v>2399</v>
      </c>
      <c r="B809" s="1">
        <v>45343</v>
      </c>
      <c r="C809" s="2">
        <v>0.4375</v>
      </c>
      <c r="D809" s="2">
        <v>0.52083333333333337</v>
      </c>
      <c r="E809" t="s">
        <v>25</v>
      </c>
      <c r="F809">
        <v>1</v>
      </c>
      <c r="G809">
        <v>4</v>
      </c>
      <c r="H809">
        <v>6</v>
      </c>
      <c r="I809" t="s">
        <v>22</v>
      </c>
      <c r="J809" t="s">
        <v>18</v>
      </c>
      <c r="K809">
        <v>120.00000000000006</v>
      </c>
      <c r="L809">
        <v>1.5</v>
      </c>
      <c r="M809">
        <v>1</v>
      </c>
      <c r="N809" t="s">
        <v>74</v>
      </c>
      <c r="O809" t="s">
        <v>99</v>
      </c>
      <c r="P809" t="s">
        <v>114</v>
      </c>
      <c r="Q809" t="s">
        <v>118</v>
      </c>
      <c r="R809" t="s">
        <v>124</v>
      </c>
      <c r="S809">
        <v>807</v>
      </c>
      <c r="T809">
        <v>808</v>
      </c>
    </row>
    <row r="810" spans="1:20" x14ac:dyDescent="0.2">
      <c r="A810">
        <v>1250</v>
      </c>
      <c r="B810" s="1">
        <v>45612</v>
      </c>
      <c r="C810" s="2">
        <v>0.4375</v>
      </c>
      <c r="D810" s="2">
        <v>0.52083333333333337</v>
      </c>
      <c r="E810" t="s">
        <v>25</v>
      </c>
      <c r="F810">
        <v>1</v>
      </c>
      <c r="G810">
        <v>4</v>
      </c>
      <c r="H810">
        <v>1</v>
      </c>
      <c r="I810" t="s">
        <v>39</v>
      </c>
      <c r="J810" t="s">
        <v>18</v>
      </c>
      <c r="K810">
        <v>120.00000000000006</v>
      </c>
      <c r="L810">
        <v>0.25</v>
      </c>
      <c r="M810">
        <v>0</v>
      </c>
      <c r="N810" t="s">
        <v>77</v>
      </c>
      <c r="O810" t="s">
        <v>108</v>
      </c>
      <c r="P810" t="s">
        <v>114</v>
      </c>
      <c r="Q810" t="s">
        <v>118</v>
      </c>
      <c r="R810" t="s">
        <v>124</v>
      </c>
      <c r="S810">
        <v>808</v>
      </c>
      <c r="T810">
        <v>809</v>
      </c>
    </row>
    <row r="811" spans="1:20" x14ac:dyDescent="0.2">
      <c r="A811">
        <v>324</v>
      </c>
      <c r="B811" s="1">
        <v>45309</v>
      </c>
      <c r="C811" s="2">
        <v>0.4375</v>
      </c>
      <c r="D811" s="2">
        <v>0.52083333333333337</v>
      </c>
      <c r="E811" t="s">
        <v>25</v>
      </c>
      <c r="F811">
        <v>1</v>
      </c>
      <c r="G811">
        <v>4</v>
      </c>
      <c r="H811">
        <v>6</v>
      </c>
      <c r="I811" t="s">
        <v>41</v>
      </c>
      <c r="J811" t="s">
        <v>40</v>
      </c>
      <c r="K811">
        <v>120.00000000000006</v>
      </c>
      <c r="L811">
        <v>1.5</v>
      </c>
      <c r="M811">
        <v>1</v>
      </c>
      <c r="N811" t="s">
        <v>75</v>
      </c>
      <c r="O811" t="s">
        <v>98</v>
      </c>
      <c r="P811" t="s">
        <v>114</v>
      </c>
      <c r="Q811" t="s">
        <v>118</v>
      </c>
      <c r="R811" t="s">
        <v>124</v>
      </c>
      <c r="S811">
        <v>809</v>
      </c>
      <c r="T811">
        <v>810</v>
      </c>
    </row>
    <row r="812" spans="1:20" x14ac:dyDescent="0.2">
      <c r="A812">
        <v>2428</v>
      </c>
      <c r="B812" s="1">
        <v>45298</v>
      </c>
      <c r="C812" s="2">
        <v>0.4375</v>
      </c>
      <c r="D812" s="2">
        <v>0.45833333333333331</v>
      </c>
      <c r="E812" t="s">
        <v>25</v>
      </c>
      <c r="F812">
        <v>1</v>
      </c>
      <c r="G812">
        <v>4</v>
      </c>
      <c r="H812">
        <v>5</v>
      </c>
      <c r="I812" t="s">
        <v>17</v>
      </c>
      <c r="J812" t="s">
        <v>23</v>
      </c>
      <c r="K812">
        <v>29.999999999999972</v>
      </c>
      <c r="L812">
        <v>1.25</v>
      </c>
      <c r="M812">
        <v>1</v>
      </c>
      <c r="N812" t="s">
        <v>71</v>
      </c>
      <c r="O812" t="s">
        <v>98</v>
      </c>
      <c r="P812" t="s">
        <v>114</v>
      </c>
      <c r="Q812" t="s">
        <v>118</v>
      </c>
      <c r="R812" t="s">
        <v>118</v>
      </c>
      <c r="S812">
        <v>810</v>
      </c>
      <c r="T812">
        <v>811</v>
      </c>
    </row>
    <row r="813" spans="1:20" x14ac:dyDescent="0.2">
      <c r="A813">
        <v>2650</v>
      </c>
      <c r="B813" s="1">
        <v>45295</v>
      </c>
      <c r="C813" s="2">
        <v>0.4375</v>
      </c>
      <c r="D813" s="2">
        <v>0.5</v>
      </c>
      <c r="E813" t="s">
        <v>25</v>
      </c>
      <c r="F813">
        <v>1</v>
      </c>
      <c r="G813">
        <v>4</v>
      </c>
      <c r="H813">
        <v>4</v>
      </c>
      <c r="I813" t="s">
        <v>39</v>
      </c>
      <c r="J813" t="s">
        <v>23</v>
      </c>
      <c r="K813">
        <v>90</v>
      </c>
      <c r="L813">
        <v>1</v>
      </c>
      <c r="M813">
        <v>0</v>
      </c>
      <c r="N813" t="s">
        <v>75</v>
      </c>
      <c r="O813" t="s">
        <v>98</v>
      </c>
      <c r="P813" t="s">
        <v>114</v>
      </c>
      <c r="Q813" t="s">
        <v>118</v>
      </c>
      <c r="R813" t="s">
        <v>118</v>
      </c>
      <c r="S813">
        <v>811</v>
      </c>
      <c r="T813">
        <v>812</v>
      </c>
    </row>
    <row r="814" spans="1:20" x14ac:dyDescent="0.2">
      <c r="A814">
        <v>2083</v>
      </c>
      <c r="B814" s="1">
        <v>45634</v>
      </c>
      <c r="C814" s="2">
        <v>0.4375</v>
      </c>
      <c r="D814" s="2">
        <v>0.52083333333333337</v>
      </c>
      <c r="E814" t="s">
        <v>25</v>
      </c>
      <c r="F814">
        <v>1</v>
      </c>
      <c r="G814">
        <v>4</v>
      </c>
      <c r="H814">
        <v>6</v>
      </c>
      <c r="I814" t="s">
        <v>42</v>
      </c>
      <c r="J814" t="s">
        <v>30</v>
      </c>
      <c r="K814">
        <v>120.00000000000006</v>
      </c>
      <c r="L814">
        <v>1.5</v>
      </c>
      <c r="M814">
        <v>1</v>
      </c>
      <c r="N814" t="s">
        <v>71</v>
      </c>
      <c r="O814" t="s">
        <v>109</v>
      </c>
      <c r="P814" t="s">
        <v>114</v>
      </c>
      <c r="Q814" t="s">
        <v>118</v>
      </c>
      <c r="R814" t="s">
        <v>124</v>
      </c>
      <c r="S814">
        <v>812</v>
      </c>
      <c r="T814">
        <v>813</v>
      </c>
    </row>
    <row r="815" spans="1:20" x14ac:dyDescent="0.2">
      <c r="A815">
        <v>2090</v>
      </c>
      <c r="B815" s="1">
        <v>45311</v>
      </c>
      <c r="C815" s="2">
        <v>0.4375</v>
      </c>
      <c r="D815" s="2">
        <v>0.47916666666666669</v>
      </c>
      <c r="E815" t="s">
        <v>25</v>
      </c>
      <c r="F815">
        <v>1</v>
      </c>
      <c r="G815">
        <v>4</v>
      </c>
      <c r="H815">
        <v>2</v>
      </c>
      <c r="I815" t="s">
        <v>39</v>
      </c>
      <c r="J815" t="s">
        <v>18</v>
      </c>
      <c r="K815">
        <v>60.000000000000028</v>
      </c>
      <c r="L815">
        <v>0.5</v>
      </c>
      <c r="M815">
        <v>0</v>
      </c>
      <c r="N815" t="s">
        <v>77</v>
      </c>
      <c r="O815" t="s">
        <v>98</v>
      </c>
      <c r="P815" t="s">
        <v>114</v>
      </c>
      <c r="Q815" t="s">
        <v>118</v>
      </c>
      <c r="R815" t="s">
        <v>118</v>
      </c>
      <c r="S815">
        <v>813</v>
      </c>
      <c r="T815">
        <v>814</v>
      </c>
    </row>
    <row r="816" spans="1:20" x14ac:dyDescent="0.2">
      <c r="A816">
        <v>2571</v>
      </c>
      <c r="B816" s="1">
        <v>45296</v>
      </c>
      <c r="C816" s="2">
        <v>0.4375</v>
      </c>
      <c r="D816" s="2">
        <v>0.47916666666666669</v>
      </c>
      <c r="E816" t="s">
        <v>25</v>
      </c>
      <c r="F816">
        <v>1</v>
      </c>
      <c r="G816">
        <v>4</v>
      </c>
      <c r="H816">
        <v>4</v>
      </c>
      <c r="I816" t="s">
        <v>13</v>
      </c>
      <c r="J816" t="s">
        <v>14</v>
      </c>
      <c r="K816">
        <v>60.000000000000028</v>
      </c>
      <c r="L816">
        <v>1</v>
      </c>
      <c r="M816">
        <v>0</v>
      </c>
      <c r="N816" t="s">
        <v>76</v>
      </c>
      <c r="O816" t="s">
        <v>98</v>
      </c>
      <c r="P816" t="s">
        <v>114</v>
      </c>
      <c r="Q816" t="s">
        <v>118</v>
      </c>
      <c r="R816" t="s">
        <v>118</v>
      </c>
      <c r="S816">
        <v>814</v>
      </c>
      <c r="T816">
        <v>815</v>
      </c>
    </row>
    <row r="817" spans="1:20" x14ac:dyDescent="0.2">
      <c r="A817">
        <v>1207</v>
      </c>
      <c r="B817" s="1">
        <v>45596</v>
      </c>
      <c r="C817" s="2">
        <v>0.4375</v>
      </c>
      <c r="D817" s="2">
        <v>0.52083333333333337</v>
      </c>
      <c r="E817" t="s">
        <v>25</v>
      </c>
      <c r="F817">
        <v>1</v>
      </c>
      <c r="G817">
        <v>4</v>
      </c>
      <c r="H817">
        <v>6</v>
      </c>
      <c r="I817" t="s">
        <v>39</v>
      </c>
      <c r="J817" t="s">
        <v>30</v>
      </c>
      <c r="K817">
        <v>120.00000000000006</v>
      </c>
      <c r="L817">
        <v>1.5</v>
      </c>
      <c r="M817">
        <v>1</v>
      </c>
      <c r="N817" t="s">
        <v>75</v>
      </c>
      <c r="O817" t="s">
        <v>107</v>
      </c>
      <c r="P817" t="s">
        <v>114</v>
      </c>
      <c r="Q817" t="s">
        <v>118</v>
      </c>
      <c r="R817" t="s">
        <v>124</v>
      </c>
      <c r="S817">
        <v>815</v>
      </c>
      <c r="T817">
        <v>816</v>
      </c>
    </row>
    <row r="818" spans="1:20" x14ac:dyDescent="0.2">
      <c r="A818">
        <v>2205</v>
      </c>
      <c r="B818" s="1">
        <v>45462</v>
      </c>
      <c r="C818" s="2">
        <v>0.4375</v>
      </c>
      <c r="D818" s="2">
        <v>0.45833333333333331</v>
      </c>
      <c r="E818" t="s">
        <v>25</v>
      </c>
      <c r="F818">
        <v>1</v>
      </c>
      <c r="G818">
        <v>4</v>
      </c>
      <c r="H818">
        <v>6</v>
      </c>
      <c r="I818" t="s">
        <v>17</v>
      </c>
      <c r="J818" t="s">
        <v>30</v>
      </c>
      <c r="K818">
        <v>29.999999999999972</v>
      </c>
      <c r="L818">
        <v>1.5</v>
      </c>
      <c r="M818">
        <v>1</v>
      </c>
      <c r="N818" t="s">
        <v>74</v>
      </c>
      <c r="O818" t="s">
        <v>103</v>
      </c>
      <c r="P818" t="s">
        <v>114</v>
      </c>
      <c r="Q818" t="s">
        <v>118</v>
      </c>
      <c r="R818" t="s">
        <v>118</v>
      </c>
      <c r="S818">
        <v>816</v>
      </c>
      <c r="T818">
        <v>817</v>
      </c>
    </row>
    <row r="819" spans="1:20" x14ac:dyDescent="0.2">
      <c r="A819">
        <v>2277</v>
      </c>
      <c r="B819" s="1">
        <v>45456</v>
      </c>
      <c r="C819" s="2">
        <v>0.4375</v>
      </c>
      <c r="D819" s="2">
        <v>0.47916666666666669</v>
      </c>
      <c r="E819" t="s">
        <v>25</v>
      </c>
      <c r="F819">
        <v>1</v>
      </c>
      <c r="G819">
        <v>4</v>
      </c>
      <c r="H819">
        <v>7</v>
      </c>
      <c r="I819" t="s">
        <v>17</v>
      </c>
      <c r="J819" t="s">
        <v>30</v>
      </c>
      <c r="K819">
        <v>60.000000000000028</v>
      </c>
      <c r="L819">
        <v>1.75</v>
      </c>
      <c r="M819">
        <v>1</v>
      </c>
      <c r="N819" t="s">
        <v>75</v>
      </c>
      <c r="O819" t="s">
        <v>103</v>
      </c>
      <c r="P819" t="s">
        <v>114</v>
      </c>
      <c r="Q819" t="s">
        <v>118</v>
      </c>
      <c r="R819" t="s">
        <v>118</v>
      </c>
      <c r="S819">
        <v>817</v>
      </c>
      <c r="T819">
        <v>818</v>
      </c>
    </row>
    <row r="820" spans="1:20" x14ac:dyDescent="0.2">
      <c r="A820">
        <v>1584</v>
      </c>
      <c r="B820" s="1">
        <v>45390</v>
      </c>
      <c r="C820" s="2">
        <v>0.4375</v>
      </c>
      <c r="D820" s="2">
        <v>0.5</v>
      </c>
      <c r="E820" t="s">
        <v>25</v>
      </c>
      <c r="F820">
        <v>1</v>
      </c>
      <c r="G820">
        <v>4</v>
      </c>
      <c r="H820">
        <v>6</v>
      </c>
      <c r="I820" t="s">
        <v>39</v>
      </c>
      <c r="J820" t="s">
        <v>30</v>
      </c>
      <c r="K820">
        <v>90</v>
      </c>
      <c r="L820">
        <v>1.5</v>
      </c>
      <c r="M820">
        <v>1</v>
      </c>
      <c r="N820" t="s">
        <v>72</v>
      </c>
      <c r="O820" t="s">
        <v>101</v>
      </c>
      <c r="P820" t="s">
        <v>114</v>
      </c>
      <c r="Q820" t="s">
        <v>118</v>
      </c>
      <c r="R820" t="s">
        <v>118</v>
      </c>
      <c r="S820">
        <v>818</v>
      </c>
      <c r="T820">
        <v>819</v>
      </c>
    </row>
    <row r="821" spans="1:20" x14ac:dyDescent="0.2">
      <c r="A821">
        <v>880</v>
      </c>
      <c r="B821" s="1">
        <v>45425</v>
      </c>
      <c r="C821" s="2">
        <v>0.4375</v>
      </c>
      <c r="D821" s="2">
        <v>0.45833333333333331</v>
      </c>
      <c r="E821" t="s">
        <v>25</v>
      </c>
      <c r="F821">
        <v>1</v>
      </c>
      <c r="G821">
        <v>4</v>
      </c>
      <c r="H821">
        <v>3</v>
      </c>
      <c r="I821" t="s">
        <v>22</v>
      </c>
      <c r="J821" t="s">
        <v>28</v>
      </c>
      <c r="K821">
        <v>29.999999999999972</v>
      </c>
      <c r="L821">
        <v>0.75</v>
      </c>
      <c r="M821">
        <v>0</v>
      </c>
      <c r="N821" t="s">
        <v>72</v>
      </c>
      <c r="O821" t="s">
        <v>102</v>
      </c>
      <c r="P821" t="s">
        <v>114</v>
      </c>
      <c r="Q821" t="s">
        <v>118</v>
      </c>
      <c r="R821" t="s">
        <v>118</v>
      </c>
      <c r="S821">
        <v>819</v>
      </c>
      <c r="T821">
        <v>820</v>
      </c>
    </row>
    <row r="822" spans="1:20" x14ac:dyDescent="0.2">
      <c r="A822">
        <v>84</v>
      </c>
      <c r="B822" s="1">
        <v>45362</v>
      </c>
      <c r="C822" s="2">
        <v>0.4375</v>
      </c>
      <c r="D822" s="2">
        <v>0.52083333333333337</v>
      </c>
      <c r="E822" t="s">
        <v>25</v>
      </c>
      <c r="F822">
        <v>1</v>
      </c>
      <c r="G822">
        <v>4</v>
      </c>
      <c r="H822">
        <v>7</v>
      </c>
      <c r="I822" t="s">
        <v>27</v>
      </c>
      <c r="J822" t="s">
        <v>23</v>
      </c>
      <c r="K822">
        <v>120.00000000000006</v>
      </c>
      <c r="L822">
        <v>1.75</v>
      </c>
      <c r="M822">
        <v>1</v>
      </c>
      <c r="N822" t="s">
        <v>72</v>
      </c>
      <c r="O822" t="s">
        <v>100</v>
      </c>
      <c r="P822" t="s">
        <v>114</v>
      </c>
      <c r="Q822" t="s">
        <v>118</v>
      </c>
      <c r="R822" t="s">
        <v>124</v>
      </c>
      <c r="S822">
        <v>820</v>
      </c>
      <c r="T822">
        <v>821</v>
      </c>
    </row>
    <row r="823" spans="1:20" x14ac:dyDescent="0.2">
      <c r="A823">
        <v>387</v>
      </c>
      <c r="B823" s="1">
        <v>45326</v>
      </c>
      <c r="C823" s="2">
        <v>0.4375</v>
      </c>
      <c r="D823" s="2">
        <v>0.52083333333333337</v>
      </c>
      <c r="E823" t="s">
        <v>25</v>
      </c>
      <c r="F823">
        <v>1</v>
      </c>
      <c r="G823">
        <v>4</v>
      </c>
      <c r="H823">
        <v>1</v>
      </c>
      <c r="I823" t="s">
        <v>22</v>
      </c>
      <c r="J823" t="s">
        <v>30</v>
      </c>
      <c r="K823">
        <v>120.00000000000006</v>
      </c>
      <c r="L823">
        <v>0.25</v>
      </c>
      <c r="M823">
        <v>0</v>
      </c>
      <c r="N823" t="s">
        <v>71</v>
      </c>
      <c r="O823" t="s">
        <v>99</v>
      </c>
      <c r="P823" t="s">
        <v>114</v>
      </c>
      <c r="Q823" t="s">
        <v>118</v>
      </c>
      <c r="R823" t="s">
        <v>124</v>
      </c>
      <c r="S823">
        <v>821</v>
      </c>
      <c r="T823">
        <v>822</v>
      </c>
    </row>
    <row r="824" spans="1:20" x14ac:dyDescent="0.2">
      <c r="A824">
        <v>962</v>
      </c>
      <c r="B824" s="1">
        <v>45642</v>
      </c>
      <c r="C824" s="2">
        <v>0.4375</v>
      </c>
      <c r="D824" s="2">
        <v>0.5</v>
      </c>
      <c r="E824" t="s">
        <v>25</v>
      </c>
      <c r="F824">
        <v>1</v>
      </c>
      <c r="G824">
        <v>4</v>
      </c>
      <c r="H824">
        <v>2</v>
      </c>
      <c r="I824" t="s">
        <v>42</v>
      </c>
      <c r="J824" t="s">
        <v>23</v>
      </c>
      <c r="K824">
        <v>90</v>
      </c>
      <c r="L824">
        <v>0.5</v>
      </c>
      <c r="M824">
        <v>0</v>
      </c>
      <c r="N824" t="s">
        <v>72</v>
      </c>
      <c r="O824" t="s">
        <v>109</v>
      </c>
      <c r="P824" t="s">
        <v>114</v>
      </c>
      <c r="Q824" t="s">
        <v>118</v>
      </c>
      <c r="R824" t="s">
        <v>118</v>
      </c>
      <c r="S824">
        <v>822</v>
      </c>
      <c r="T824">
        <v>823</v>
      </c>
    </row>
    <row r="825" spans="1:20" x14ac:dyDescent="0.2">
      <c r="A825">
        <v>1132</v>
      </c>
      <c r="B825" s="1">
        <v>45507</v>
      </c>
      <c r="C825" s="2">
        <v>0.4375</v>
      </c>
      <c r="D825" s="2">
        <v>0.5</v>
      </c>
      <c r="E825" t="s">
        <v>25</v>
      </c>
      <c r="F825">
        <v>1</v>
      </c>
      <c r="G825">
        <v>4</v>
      </c>
      <c r="H825">
        <v>5</v>
      </c>
      <c r="I825" t="s">
        <v>17</v>
      </c>
      <c r="J825" t="s">
        <v>14</v>
      </c>
      <c r="K825">
        <v>90</v>
      </c>
      <c r="L825">
        <v>1.25</v>
      </c>
      <c r="M825">
        <v>1</v>
      </c>
      <c r="N825" t="s">
        <v>77</v>
      </c>
      <c r="O825" t="s">
        <v>105</v>
      </c>
      <c r="P825" t="s">
        <v>114</v>
      </c>
      <c r="Q825" t="s">
        <v>118</v>
      </c>
      <c r="R825" t="s">
        <v>118</v>
      </c>
      <c r="S825">
        <v>823</v>
      </c>
      <c r="T825">
        <v>824</v>
      </c>
    </row>
    <row r="826" spans="1:20" x14ac:dyDescent="0.2">
      <c r="A826">
        <v>1987</v>
      </c>
      <c r="B826" s="1">
        <v>45627</v>
      </c>
      <c r="C826" s="2">
        <v>0.4375</v>
      </c>
      <c r="D826" s="2">
        <v>0.52083333333333337</v>
      </c>
      <c r="E826" t="s">
        <v>25</v>
      </c>
      <c r="F826">
        <v>1</v>
      </c>
      <c r="G826">
        <v>4</v>
      </c>
      <c r="H826">
        <v>4</v>
      </c>
      <c r="I826" t="s">
        <v>41</v>
      </c>
      <c r="J826" t="s">
        <v>23</v>
      </c>
      <c r="K826">
        <v>120.00000000000006</v>
      </c>
      <c r="L826">
        <v>1</v>
      </c>
      <c r="M826">
        <v>0</v>
      </c>
      <c r="N826" t="s">
        <v>71</v>
      </c>
      <c r="O826" t="s">
        <v>109</v>
      </c>
      <c r="P826" t="s">
        <v>114</v>
      </c>
      <c r="Q826" t="s">
        <v>118</v>
      </c>
      <c r="R826" t="s">
        <v>124</v>
      </c>
      <c r="S826">
        <v>824</v>
      </c>
      <c r="T826">
        <v>825</v>
      </c>
    </row>
    <row r="827" spans="1:20" x14ac:dyDescent="0.2">
      <c r="A827">
        <v>639</v>
      </c>
      <c r="B827" s="1">
        <v>45568</v>
      </c>
      <c r="C827" s="2">
        <v>0.4375</v>
      </c>
      <c r="D827" s="2">
        <v>0.52083333333333337</v>
      </c>
      <c r="E827" t="s">
        <v>25</v>
      </c>
      <c r="F827">
        <v>1</v>
      </c>
      <c r="G827">
        <v>4</v>
      </c>
      <c r="H827">
        <v>5</v>
      </c>
      <c r="I827" t="s">
        <v>27</v>
      </c>
      <c r="J827" t="s">
        <v>18</v>
      </c>
      <c r="K827">
        <v>120.00000000000006</v>
      </c>
      <c r="L827">
        <v>1.25</v>
      </c>
      <c r="M827">
        <v>1</v>
      </c>
      <c r="N827" t="s">
        <v>75</v>
      </c>
      <c r="O827" t="s">
        <v>107</v>
      </c>
      <c r="P827" t="s">
        <v>114</v>
      </c>
      <c r="Q827" t="s">
        <v>118</v>
      </c>
      <c r="R827" t="s">
        <v>124</v>
      </c>
      <c r="S827">
        <v>825</v>
      </c>
      <c r="T827">
        <v>826</v>
      </c>
    </row>
    <row r="828" spans="1:20" x14ac:dyDescent="0.2">
      <c r="A828">
        <v>1161</v>
      </c>
      <c r="B828" s="1">
        <v>45448</v>
      </c>
      <c r="C828" s="2">
        <v>0.4375</v>
      </c>
      <c r="D828" s="2">
        <v>0.52083333333333337</v>
      </c>
      <c r="E828" t="s">
        <v>25</v>
      </c>
      <c r="F828">
        <v>1</v>
      </c>
      <c r="G828">
        <v>4</v>
      </c>
      <c r="H828">
        <v>5</v>
      </c>
      <c r="I828" t="s">
        <v>41</v>
      </c>
      <c r="J828" t="s">
        <v>23</v>
      </c>
      <c r="K828">
        <v>120.00000000000006</v>
      </c>
      <c r="L828">
        <v>1.25</v>
      </c>
      <c r="M828">
        <v>1</v>
      </c>
      <c r="N828" t="s">
        <v>74</v>
      </c>
      <c r="O828" t="s">
        <v>103</v>
      </c>
      <c r="P828" t="s">
        <v>114</v>
      </c>
      <c r="Q828" t="s">
        <v>118</v>
      </c>
      <c r="R828" t="s">
        <v>124</v>
      </c>
      <c r="S828">
        <v>826</v>
      </c>
      <c r="T828">
        <v>827</v>
      </c>
    </row>
    <row r="829" spans="1:20" x14ac:dyDescent="0.2">
      <c r="A829">
        <v>447</v>
      </c>
      <c r="B829" s="1">
        <v>45631</v>
      </c>
      <c r="C829" s="2">
        <v>0.4375</v>
      </c>
      <c r="D829" s="2">
        <v>0.5</v>
      </c>
      <c r="E829" t="s">
        <v>25</v>
      </c>
      <c r="F829">
        <v>1</v>
      </c>
      <c r="G829">
        <v>4</v>
      </c>
      <c r="H829">
        <v>4</v>
      </c>
      <c r="I829" t="s">
        <v>42</v>
      </c>
      <c r="J829" t="s">
        <v>40</v>
      </c>
      <c r="K829">
        <v>90</v>
      </c>
      <c r="L829">
        <v>1</v>
      </c>
      <c r="M829">
        <v>0</v>
      </c>
      <c r="N829" t="s">
        <v>75</v>
      </c>
      <c r="O829" t="s">
        <v>109</v>
      </c>
      <c r="P829" t="s">
        <v>114</v>
      </c>
      <c r="Q829" t="s">
        <v>118</v>
      </c>
      <c r="R829" t="s">
        <v>118</v>
      </c>
      <c r="S829">
        <v>827</v>
      </c>
      <c r="T829">
        <v>828</v>
      </c>
    </row>
    <row r="830" spans="1:20" x14ac:dyDescent="0.2">
      <c r="A830">
        <v>661</v>
      </c>
      <c r="B830" s="1">
        <v>45418</v>
      </c>
      <c r="C830" s="2">
        <v>0.4375</v>
      </c>
      <c r="D830" s="2">
        <v>0.45833333333333331</v>
      </c>
      <c r="E830" t="s">
        <v>25</v>
      </c>
      <c r="F830">
        <v>1</v>
      </c>
      <c r="G830">
        <v>4</v>
      </c>
      <c r="H830">
        <v>3</v>
      </c>
      <c r="I830" t="s">
        <v>22</v>
      </c>
      <c r="J830" t="s">
        <v>30</v>
      </c>
      <c r="K830">
        <v>29.999999999999972</v>
      </c>
      <c r="L830">
        <v>0.75</v>
      </c>
      <c r="M830">
        <v>0</v>
      </c>
      <c r="N830" t="s">
        <v>72</v>
      </c>
      <c r="O830" t="s">
        <v>102</v>
      </c>
      <c r="P830" t="s">
        <v>114</v>
      </c>
      <c r="Q830" t="s">
        <v>118</v>
      </c>
      <c r="R830" t="s">
        <v>118</v>
      </c>
      <c r="S830">
        <v>828</v>
      </c>
      <c r="T830">
        <v>829</v>
      </c>
    </row>
    <row r="831" spans="1:20" x14ac:dyDescent="0.2">
      <c r="A831">
        <v>1614</v>
      </c>
      <c r="B831" s="1">
        <v>45330</v>
      </c>
      <c r="C831" s="2">
        <v>0.4375</v>
      </c>
      <c r="D831" s="2">
        <v>0.5</v>
      </c>
      <c r="E831" t="s">
        <v>25</v>
      </c>
      <c r="F831">
        <v>1</v>
      </c>
      <c r="G831">
        <v>4</v>
      </c>
      <c r="H831">
        <v>2</v>
      </c>
      <c r="I831" t="s">
        <v>42</v>
      </c>
      <c r="J831" t="s">
        <v>40</v>
      </c>
      <c r="K831">
        <v>90</v>
      </c>
      <c r="L831">
        <v>0.5</v>
      </c>
      <c r="M831">
        <v>0</v>
      </c>
      <c r="N831" t="s">
        <v>75</v>
      </c>
      <c r="O831" t="s">
        <v>99</v>
      </c>
      <c r="P831" t="s">
        <v>114</v>
      </c>
      <c r="Q831" t="s">
        <v>118</v>
      </c>
      <c r="R831" t="s">
        <v>118</v>
      </c>
      <c r="S831">
        <v>829</v>
      </c>
      <c r="T831">
        <v>830</v>
      </c>
    </row>
    <row r="832" spans="1:20" x14ac:dyDescent="0.2">
      <c r="A832">
        <v>2380</v>
      </c>
      <c r="B832" s="1">
        <v>45508</v>
      </c>
      <c r="C832" s="2">
        <v>0.41666666666666669</v>
      </c>
      <c r="D832" s="2">
        <v>0.5</v>
      </c>
      <c r="E832" t="s">
        <v>25</v>
      </c>
      <c r="F832">
        <v>1</v>
      </c>
      <c r="G832">
        <v>4</v>
      </c>
      <c r="H832">
        <v>2</v>
      </c>
      <c r="I832" t="s">
        <v>39</v>
      </c>
      <c r="J832" t="s">
        <v>40</v>
      </c>
      <c r="K832">
        <v>119.99999999999997</v>
      </c>
      <c r="L832">
        <v>0.5</v>
      </c>
      <c r="M832">
        <v>0</v>
      </c>
      <c r="N832" t="s">
        <v>71</v>
      </c>
      <c r="O832" t="s">
        <v>105</v>
      </c>
      <c r="P832" t="s">
        <v>114</v>
      </c>
      <c r="Q832" t="s">
        <v>118</v>
      </c>
      <c r="R832" t="s">
        <v>124</v>
      </c>
      <c r="S832">
        <v>830</v>
      </c>
      <c r="T832">
        <v>831</v>
      </c>
    </row>
    <row r="833" spans="1:20" x14ac:dyDescent="0.2">
      <c r="A833">
        <v>2171</v>
      </c>
      <c r="B833" s="1">
        <v>45319</v>
      </c>
      <c r="C833" s="2">
        <v>0.41666666666666669</v>
      </c>
      <c r="D833" s="2">
        <v>0.47916666666666669</v>
      </c>
      <c r="E833" t="s">
        <v>25</v>
      </c>
      <c r="F833">
        <v>1</v>
      </c>
      <c r="G833">
        <v>4</v>
      </c>
      <c r="H833">
        <v>4</v>
      </c>
      <c r="I833" t="s">
        <v>39</v>
      </c>
      <c r="J833" t="s">
        <v>14</v>
      </c>
      <c r="K833">
        <v>90</v>
      </c>
      <c r="L833">
        <v>1</v>
      </c>
      <c r="M833">
        <v>0</v>
      </c>
      <c r="N833" t="s">
        <v>71</v>
      </c>
      <c r="O833" t="s">
        <v>98</v>
      </c>
      <c r="P833" t="s">
        <v>114</v>
      </c>
      <c r="Q833" t="s">
        <v>118</v>
      </c>
      <c r="R833" t="s">
        <v>118</v>
      </c>
      <c r="S833">
        <v>831</v>
      </c>
      <c r="T833">
        <v>832</v>
      </c>
    </row>
    <row r="834" spans="1:20" x14ac:dyDescent="0.2">
      <c r="A834">
        <v>2896</v>
      </c>
      <c r="B834" s="1">
        <v>45455</v>
      </c>
      <c r="C834" s="2">
        <v>0.41666666666666669</v>
      </c>
      <c r="D834" s="2">
        <v>0.4375</v>
      </c>
      <c r="E834" t="s">
        <v>25</v>
      </c>
      <c r="F834">
        <v>1</v>
      </c>
      <c r="G834">
        <v>4</v>
      </c>
      <c r="H834">
        <v>2</v>
      </c>
      <c r="I834" t="s">
        <v>39</v>
      </c>
      <c r="J834" t="s">
        <v>18</v>
      </c>
      <c r="K834">
        <v>29.999999999999972</v>
      </c>
      <c r="L834">
        <v>0.5</v>
      </c>
      <c r="M834">
        <v>0</v>
      </c>
      <c r="N834" t="s">
        <v>74</v>
      </c>
      <c r="O834" t="s">
        <v>103</v>
      </c>
      <c r="P834" t="s">
        <v>114</v>
      </c>
      <c r="Q834" t="s">
        <v>118</v>
      </c>
      <c r="R834" t="s">
        <v>118</v>
      </c>
      <c r="S834">
        <v>832</v>
      </c>
      <c r="T834">
        <v>833</v>
      </c>
    </row>
    <row r="835" spans="1:20" x14ac:dyDescent="0.2">
      <c r="A835">
        <v>1326</v>
      </c>
      <c r="B835" s="1">
        <v>45589</v>
      </c>
      <c r="C835" s="2">
        <v>0.41666666666666669</v>
      </c>
      <c r="D835" s="2">
        <v>0.5</v>
      </c>
      <c r="E835" t="s">
        <v>25</v>
      </c>
      <c r="F835">
        <v>1</v>
      </c>
      <c r="G835">
        <v>4</v>
      </c>
      <c r="H835">
        <v>6</v>
      </c>
      <c r="I835" t="s">
        <v>41</v>
      </c>
      <c r="J835" t="s">
        <v>23</v>
      </c>
      <c r="K835">
        <v>119.99999999999997</v>
      </c>
      <c r="L835">
        <v>1.5</v>
      </c>
      <c r="M835">
        <v>1</v>
      </c>
      <c r="N835" t="s">
        <v>75</v>
      </c>
      <c r="O835" t="s">
        <v>107</v>
      </c>
      <c r="P835" t="s">
        <v>114</v>
      </c>
      <c r="Q835" t="s">
        <v>118</v>
      </c>
      <c r="R835" t="s">
        <v>124</v>
      </c>
      <c r="S835">
        <v>833</v>
      </c>
      <c r="T835">
        <v>834</v>
      </c>
    </row>
    <row r="836" spans="1:20" x14ac:dyDescent="0.2">
      <c r="A836">
        <v>410</v>
      </c>
      <c r="B836" s="1">
        <v>45648</v>
      </c>
      <c r="C836" s="2">
        <v>0.41666666666666669</v>
      </c>
      <c r="D836" s="2">
        <v>0.5</v>
      </c>
      <c r="E836" t="s">
        <v>25</v>
      </c>
      <c r="F836">
        <v>1</v>
      </c>
      <c r="G836">
        <v>4</v>
      </c>
      <c r="H836">
        <v>2</v>
      </c>
      <c r="I836" t="s">
        <v>41</v>
      </c>
      <c r="J836" t="s">
        <v>18</v>
      </c>
      <c r="K836">
        <v>119.99999999999997</v>
      </c>
      <c r="L836">
        <v>0.5</v>
      </c>
      <c r="M836">
        <v>0</v>
      </c>
      <c r="N836" t="s">
        <v>71</v>
      </c>
      <c r="O836" t="s">
        <v>109</v>
      </c>
      <c r="P836" t="s">
        <v>114</v>
      </c>
      <c r="Q836" t="s">
        <v>118</v>
      </c>
      <c r="R836" t="s">
        <v>124</v>
      </c>
      <c r="S836">
        <v>834</v>
      </c>
      <c r="T836">
        <v>835</v>
      </c>
    </row>
    <row r="837" spans="1:20" x14ac:dyDescent="0.2">
      <c r="A837">
        <v>1599</v>
      </c>
      <c r="B837" s="1">
        <v>45543</v>
      </c>
      <c r="C837" s="2">
        <v>0.41666666666666669</v>
      </c>
      <c r="D837" s="2">
        <v>0.4375</v>
      </c>
      <c r="E837" t="s">
        <v>25</v>
      </c>
      <c r="F837">
        <v>1</v>
      </c>
      <c r="G837">
        <v>4</v>
      </c>
      <c r="H837">
        <v>1</v>
      </c>
      <c r="I837" t="s">
        <v>13</v>
      </c>
      <c r="J837" t="s">
        <v>18</v>
      </c>
      <c r="K837">
        <v>29.999999999999972</v>
      </c>
      <c r="L837">
        <v>0.25</v>
      </c>
      <c r="M837">
        <v>0</v>
      </c>
      <c r="N837" t="s">
        <v>71</v>
      </c>
      <c r="O837" t="s">
        <v>106</v>
      </c>
      <c r="P837" t="s">
        <v>114</v>
      </c>
      <c r="Q837" t="s">
        <v>118</v>
      </c>
      <c r="R837" t="s">
        <v>118</v>
      </c>
      <c r="S837">
        <v>835</v>
      </c>
      <c r="T837">
        <v>836</v>
      </c>
    </row>
    <row r="838" spans="1:20" x14ac:dyDescent="0.2">
      <c r="A838">
        <v>38</v>
      </c>
      <c r="B838" s="1">
        <v>45476</v>
      </c>
      <c r="C838" s="2">
        <v>0.41666666666666669</v>
      </c>
      <c r="D838" s="2">
        <v>0.4375</v>
      </c>
      <c r="E838" t="s">
        <v>25</v>
      </c>
      <c r="F838">
        <v>1</v>
      </c>
      <c r="G838">
        <v>4</v>
      </c>
      <c r="H838">
        <v>1</v>
      </c>
      <c r="I838" t="s">
        <v>22</v>
      </c>
      <c r="J838" t="s">
        <v>18</v>
      </c>
      <c r="K838">
        <v>29.999999999999972</v>
      </c>
      <c r="L838">
        <v>0.25</v>
      </c>
      <c r="M838">
        <v>0</v>
      </c>
      <c r="N838" t="s">
        <v>74</v>
      </c>
      <c r="O838" t="s">
        <v>104</v>
      </c>
      <c r="P838" t="s">
        <v>114</v>
      </c>
      <c r="Q838" t="s">
        <v>118</v>
      </c>
      <c r="R838" t="s">
        <v>118</v>
      </c>
      <c r="S838">
        <v>836</v>
      </c>
      <c r="T838">
        <v>837</v>
      </c>
    </row>
    <row r="839" spans="1:20" x14ac:dyDescent="0.2">
      <c r="A839">
        <v>2403</v>
      </c>
      <c r="B839" s="1">
        <v>45644</v>
      </c>
      <c r="C839" s="2">
        <v>0.41666666666666669</v>
      </c>
      <c r="D839" s="2">
        <v>0.5</v>
      </c>
      <c r="E839" t="s">
        <v>25</v>
      </c>
      <c r="F839">
        <v>1</v>
      </c>
      <c r="G839">
        <v>4</v>
      </c>
      <c r="H839">
        <v>1</v>
      </c>
      <c r="I839" t="s">
        <v>42</v>
      </c>
      <c r="J839" t="s">
        <v>28</v>
      </c>
      <c r="K839">
        <v>119.99999999999997</v>
      </c>
      <c r="L839">
        <v>0.25</v>
      </c>
      <c r="M839">
        <v>0</v>
      </c>
      <c r="N839" t="s">
        <v>74</v>
      </c>
      <c r="O839" t="s">
        <v>109</v>
      </c>
      <c r="P839" t="s">
        <v>114</v>
      </c>
      <c r="Q839" t="s">
        <v>118</v>
      </c>
      <c r="R839" t="s">
        <v>124</v>
      </c>
      <c r="S839">
        <v>837</v>
      </c>
      <c r="T839">
        <v>838</v>
      </c>
    </row>
    <row r="840" spans="1:20" x14ac:dyDescent="0.2">
      <c r="A840">
        <v>603</v>
      </c>
      <c r="B840" s="1">
        <v>45413</v>
      </c>
      <c r="C840" s="2">
        <v>0.41666666666666669</v>
      </c>
      <c r="D840" s="2">
        <v>0.5</v>
      </c>
      <c r="E840" t="s">
        <v>25</v>
      </c>
      <c r="F840">
        <v>1</v>
      </c>
      <c r="G840">
        <v>4</v>
      </c>
      <c r="H840">
        <v>7</v>
      </c>
      <c r="I840" t="s">
        <v>13</v>
      </c>
      <c r="J840" t="s">
        <v>23</v>
      </c>
      <c r="K840">
        <v>119.99999999999997</v>
      </c>
      <c r="L840">
        <v>1.75</v>
      </c>
      <c r="M840">
        <v>1</v>
      </c>
      <c r="N840" t="s">
        <v>74</v>
      </c>
      <c r="O840" t="s">
        <v>102</v>
      </c>
      <c r="P840" t="s">
        <v>114</v>
      </c>
      <c r="Q840" t="s">
        <v>118</v>
      </c>
      <c r="R840" t="s">
        <v>124</v>
      </c>
      <c r="S840">
        <v>838</v>
      </c>
      <c r="T840">
        <v>839</v>
      </c>
    </row>
    <row r="841" spans="1:20" x14ac:dyDescent="0.2">
      <c r="A841">
        <v>1201</v>
      </c>
      <c r="B841" s="1">
        <v>45508</v>
      </c>
      <c r="C841" s="2">
        <v>0.41666666666666669</v>
      </c>
      <c r="D841" s="2">
        <v>0.47916666666666669</v>
      </c>
      <c r="E841" t="s">
        <v>25</v>
      </c>
      <c r="F841">
        <v>1</v>
      </c>
      <c r="G841">
        <v>4</v>
      </c>
      <c r="H841">
        <v>6</v>
      </c>
      <c r="I841" t="s">
        <v>17</v>
      </c>
      <c r="J841" t="s">
        <v>28</v>
      </c>
      <c r="K841">
        <v>90</v>
      </c>
      <c r="L841">
        <v>1.5</v>
      </c>
      <c r="M841">
        <v>1</v>
      </c>
      <c r="N841" t="s">
        <v>71</v>
      </c>
      <c r="O841" t="s">
        <v>105</v>
      </c>
      <c r="P841" t="s">
        <v>114</v>
      </c>
      <c r="Q841" t="s">
        <v>118</v>
      </c>
      <c r="R841" t="s">
        <v>118</v>
      </c>
      <c r="S841">
        <v>839</v>
      </c>
      <c r="T841">
        <v>840</v>
      </c>
    </row>
    <row r="842" spans="1:20" x14ac:dyDescent="0.2">
      <c r="A842">
        <v>2407</v>
      </c>
      <c r="B842" s="1">
        <v>45440</v>
      </c>
      <c r="C842" s="2">
        <v>0.41666666666666669</v>
      </c>
      <c r="D842" s="2">
        <v>0.47916666666666669</v>
      </c>
      <c r="E842" t="s">
        <v>25</v>
      </c>
      <c r="F842">
        <v>1</v>
      </c>
      <c r="G842">
        <v>4</v>
      </c>
      <c r="H842">
        <v>1</v>
      </c>
      <c r="I842" t="s">
        <v>22</v>
      </c>
      <c r="J842" t="s">
        <v>28</v>
      </c>
      <c r="K842">
        <v>90</v>
      </c>
      <c r="L842">
        <v>0.25</v>
      </c>
      <c r="M842">
        <v>0</v>
      </c>
      <c r="N842" t="s">
        <v>73</v>
      </c>
      <c r="O842" t="s">
        <v>102</v>
      </c>
      <c r="P842" t="s">
        <v>114</v>
      </c>
      <c r="Q842" t="s">
        <v>118</v>
      </c>
      <c r="R842" t="s">
        <v>118</v>
      </c>
      <c r="S842">
        <v>840</v>
      </c>
      <c r="T842">
        <v>841</v>
      </c>
    </row>
    <row r="843" spans="1:20" x14ac:dyDescent="0.2">
      <c r="A843">
        <v>30</v>
      </c>
      <c r="B843" s="1">
        <v>45609</v>
      </c>
      <c r="C843" s="2">
        <v>0.41666666666666669</v>
      </c>
      <c r="D843" s="2">
        <v>0.45833333333333331</v>
      </c>
      <c r="E843" t="s">
        <v>25</v>
      </c>
      <c r="F843">
        <v>1</v>
      </c>
      <c r="G843">
        <v>4</v>
      </c>
      <c r="H843">
        <v>1</v>
      </c>
      <c r="I843" t="s">
        <v>27</v>
      </c>
      <c r="J843" t="s">
        <v>23</v>
      </c>
      <c r="K843">
        <v>59.999999999999943</v>
      </c>
      <c r="L843">
        <v>0.25</v>
      </c>
      <c r="M843">
        <v>0</v>
      </c>
      <c r="N843" t="s">
        <v>74</v>
      </c>
      <c r="O843" t="s">
        <v>108</v>
      </c>
      <c r="P843" t="s">
        <v>114</v>
      </c>
      <c r="Q843" t="s">
        <v>118</v>
      </c>
      <c r="R843" t="s">
        <v>118</v>
      </c>
      <c r="S843">
        <v>841</v>
      </c>
      <c r="T843">
        <v>842</v>
      </c>
    </row>
    <row r="844" spans="1:20" x14ac:dyDescent="0.2">
      <c r="A844">
        <v>864</v>
      </c>
      <c r="B844" s="1">
        <v>45303</v>
      </c>
      <c r="C844" s="2">
        <v>0.41666666666666669</v>
      </c>
      <c r="D844" s="2">
        <v>0.4375</v>
      </c>
      <c r="E844" t="s">
        <v>25</v>
      </c>
      <c r="F844">
        <v>1</v>
      </c>
      <c r="G844">
        <v>4</v>
      </c>
      <c r="H844">
        <v>2</v>
      </c>
      <c r="I844" t="s">
        <v>17</v>
      </c>
      <c r="J844" t="s">
        <v>30</v>
      </c>
      <c r="K844">
        <v>29.999999999999972</v>
      </c>
      <c r="L844">
        <v>0.5</v>
      </c>
      <c r="M844">
        <v>0</v>
      </c>
      <c r="N844" t="s">
        <v>76</v>
      </c>
      <c r="O844" t="s">
        <v>98</v>
      </c>
      <c r="P844" t="s">
        <v>114</v>
      </c>
      <c r="Q844" t="s">
        <v>118</v>
      </c>
      <c r="R844" t="s">
        <v>118</v>
      </c>
      <c r="S844">
        <v>842</v>
      </c>
      <c r="T844">
        <v>843</v>
      </c>
    </row>
    <row r="845" spans="1:20" x14ac:dyDescent="0.2">
      <c r="A845">
        <v>192</v>
      </c>
      <c r="B845" s="1">
        <v>45374</v>
      </c>
      <c r="C845" s="2">
        <v>0.41666666666666669</v>
      </c>
      <c r="D845" s="2">
        <v>0.45833333333333331</v>
      </c>
      <c r="E845" t="s">
        <v>25</v>
      </c>
      <c r="F845">
        <v>1</v>
      </c>
      <c r="G845">
        <v>4</v>
      </c>
      <c r="H845">
        <v>1</v>
      </c>
      <c r="I845" t="s">
        <v>41</v>
      </c>
      <c r="J845" t="s">
        <v>28</v>
      </c>
      <c r="K845">
        <v>59.999999999999943</v>
      </c>
      <c r="L845">
        <v>0.25</v>
      </c>
      <c r="M845">
        <v>0</v>
      </c>
      <c r="N845" t="s">
        <v>77</v>
      </c>
      <c r="O845" t="s">
        <v>100</v>
      </c>
      <c r="P845" t="s">
        <v>114</v>
      </c>
      <c r="Q845" t="s">
        <v>118</v>
      </c>
      <c r="R845" t="s">
        <v>118</v>
      </c>
      <c r="S845">
        <v>843</v>
      </c>
      <c r="T845">
        <v>844</v>
      </c>
    </row>
    <row r="846" spans="1:20" x14ac:dyDescent="0.2">
      <c r="A846">
        <v>1075</v>
      </c>
      <c r="B846" s="1">
        <v>45569</v>
      </c>
      <c r="C846" s="2">
        <v>0.41666666666666669</v>
      </c>
      <c r="D846" s="2">
        <v>0.47916666666666669</v>
      </c>
      <c r="E846" t="s">
        <v>25</v>
      </c>
      <c r="F846">
        <v>1</v>
      </c>
      <c r="G846">
        <v>4</v>
      </c>
      <c r="H846">
        <v>5</v>
      </c>
      <c r="I846" t="s">
        <v>42</v>
      </c>
      <c r="J846" t="s">
        <v>18</v>
      </c>
      <c r="K846">
        <v>90</v>
      </c>
      <c r="L846">
        <v>1.25</v>
      </c>
      <c r="M846">
        <v>1</v>
      </c>
      <c r="N846" t="s">
        <v>76</v>
      </c>
      <c r="O846" t="s">
        <v>107</v>
      </c>
      <c r="P846" t="s">
        <v>114</v>
      </c>
      <c r="Q846" t="s">
        <v>118</v>
      </c>
      <c r="R846" t="s">
        <v>118</v>
      </c>
      <c r="S846">
        <v>844</v>
      </c>
      <c r="T846">
        <v>845</v>
      </c>
    </row>
    <row r="847" spans="1:20" x14ac:dyDescent="0.2">
      <c r="A847">
        <v>1054</v>
      </c>
      <c r="B847" s="1">
        <v>45458</v>
      </c>
      <c r="C847" s="2">
        <v>0.41666666666666669</v>
      </c>
      <c r="D847" s="2">
        <v>0.5</v>
      </c>
      <c r="E847" t="s">
        <v>25</v>
      </c>
      <c r="F847">
        <v>1</v>
      </c>
      <c r="G847">
        <v>4</v>
      </c>
      <c r="H847">
        <v>4</v>
      </c>
      <c r="I847" t="s">
        <v>39</v>
      </c>
      <c r="J847" t="s">
        <v>18</v>
      </c>
      <c r="K847">
        <v>119.99999999999997</v>
      </c>
      <c r="L847">
        <v>1</v>
      </c>
      <c r="M847">
        <v>0</v>
      </c>
      <c r="N847" t="s">
        <v>77</v>
      </c>
      <c r="O847" t="s">
        <v>103</v>
      </c>
      <c r="P847" t="s">
        <v>114</v>
      </c>
      <c r="Q847" t="s">
        <v>118</v>
      </c>
      <c r="R847" t="s">
        <v>124</v>
      </c>
      <c r="S847">
        <v>845</v>
      </c>
      <c r="T847">
        <v>846</v>
      </c>
    </row>
    <row r="848" spans="1:20" x14ac:dyDescent="0.2">
      <c r="A848">
        <v>1840</v>
      </c>
      <c r="B848" s="1">
        <v>45514</v>
      </c>
      <c r="C848" s="2">
        <v>0.41666666666666669</v>
      </c>
      <c r="D848" s="2">
        <v>0.47916666666666669</v>
      </c>
      <c r="E848" t="s">
        <v>25</v>
      </c>
      <c r="F848">
        <v>1</v>
      </c>
      <c r="G848">
        <v>4</v>
      </c>
      <c r="H848">
        <v>5</v>
      </c>
      <c r="I848" t="s">
        <v>17</v>
      </c>
      <c r="J848" t="s">
        <v>14</v>
      </c>
      <c r="K848">
        <v>90</v>
      </c>
      <c r="L848">
        <v>1.25</v>
      </c>
      <c r="M848">
        <v>1</v>
      </c>
      <c r="N848" t="s">
        <v>77</v>
      </c>
      <c r="O848" t="s">
        <v>105</v>
      </c>
      <c r="P848" t="s">
        <v>114</v>
      </c>
      <c r="Q848" t="s">
        <v>118</v>
      </c>
      <c r="R848" t="s">
        <v>118</v>
      </c>
      <c r="S848">
        <v>846</v>
      </c>
      <c r="T848">
        <v>847</v>
      </c>
    </row>
    <row r="849" spans="1:20" x14ac:dyDescent="0.2">
      <c r="A849">
        <v>332</v>
      </c>
      <c r="B849" s="1">
        <v>45357</v>
      </c>
      <c r="C849" s="2">
        <v>0.41666666666666669</v>
      </c>
      <c r="D849" s="2">
        <v>0.5</v>
      </c>
      <c r="E849" t="s">
        <v>25</v>
      </c>
      <c r="F849">
        <v>1</v>
      </c>
      <c r="G849">
        <v>4</v>
      </c>
      <c r="H849">
        <v>4</v>
      </c>
      <c r="I849" t="s">
        <v>42</v>
      </c>
      <c r="J849" t="s">
        <v>14</v>
      </c>
      <c r="K849">
        <v>119.99999999999997</v>
      </c>
      <c r="L849">
        <v>1</v>
      </c>
      <c r="M849">
        <v>0</v>
      </c>
      <c r="N849" t="s">
        <v>74</v>
      </c>
      <c r="O849" t="s">
        <v>100</v>
      </c>
      <c r="P849" t="s">
        <v>114</v>
      </c>
      <c r="Q849" t="s">
        <v>118</v>
      </c>
      <c r="R849" t="s">
        <v>124</v>
      </c>
      <c r="S849">
        <v>847</v>
      </c>
      <c r="T849">
        <v>848</v>
      </c>
    </row>
    <row r="850" spans="1:20" x14ac:dyDescent="0.2">
      <c r="A850">
        <v>1992</v>
      </c>
      <c r="B850" s="1">
        <v>45392</v>
      </c>
      <c r="C850" s="2">
        <v>0.41666666666666669</v>
      </c>
      <c r="D850" s="2">
        <v>0.45833333333333331</v>
      </c>
      <c r="E850" t="s">
        <v>25</v>
      </c>
      <c r="F850">
        <v>1</v>
      </c>
      <c r="G850">
        <v>4</v>
      </c>
      <c r="H850">
        <v>7</v>
      </c>
      <c r="I850" t="s">
        <v>39</v>
      </c>
      <c r="J850" t="s">
        <v>18</v>
      </c>
      <c r="K850">
        <v>59.999999999999943</v>
      </c>
      <c r="L850">
        <v>1.75</v>
      </c>
      <c r="M850">
        <v>1</v>
      </c>
      <c r="N850" t="s">
        <v>74</v>
      </c>
      <c r="O850" t="s">
        <v>101</v>
      </c>
      <c r="P850" t="s">
        <v>114</v>
      </c>
      <c r="Q850" t="s">
        <v>118</v>
      </c>
      <c r="R850" t="s">
        <v>118</v>
      </c>
      <c r="S850">
        <v>848</v>
      </c>
      <c r="T850">
        <v>849</v>
      </c>
    </row>
    <row r="851" spans="1:20" x14ac:dyDescent="0.2">
      <c r="A851">
        <v>1066</v>
      </c>
      <c r="B851" s="1">
        <v>45647</v>
      </c>
      <c r="C851" s="2">
        <v>0.41666666666666669</v>
      </c>
      <c r="D851" s="2">
        <v>0.4375</v>
      </c>
      <c r="E851" t="s">
        <v>25</v>
      </c>
      <c r="F851">
        <v>1</v>
      </c>
      <c r="G851">
        <v>4</v>
      </c>
      <c r="H851">
        <v>4</v>
      </c>
      <c r="I851" t="s">
        <v>27</v>
      </c>
      <c r="J851" t="s">
        <v>14</v>
      </c>
      <c r="K851">
        <v>29.999999999999972</v>
      </c>
      <c r="L851">
        <v>1</v>
      </c>
      <c r="M851">
        <v>0</v>
      </c>
      <c r="N851" t="s">
        <v>77</v>
      </c>
      <c r="O851" t="s">
        <v>109</v>
      </c>
      <c r="P851" t="s">
        <v>114</v>
      </c>
      <c r="Q851" t="s">
        <v>118</v>
      </c>
      <c r="R851" t="s">
        <v>118</v>
      </c>
      <c r="S851">
        <v>849</v>
      </c>
      <c r="T851">
        <v>850</v>
      </c>
    </row>
    <row r="852" spans="1:20" x14ac:dyDescent="0.2">
      <c r="A852">
        <v>2080</v>
      </c>
      <c r="B852" s="1">
        <v>45474</v>
      </c>
      <c r="C852" s="2">
        <v>0.41666666666666669</v>
      </c>
      <c r="D852" s="2">
        <v>0.45833333333333331</v>
      </c>
      <c r="E852" t="s">
        <v>25</v>
      </c>
      <c r="F852">
        <v>1</v>
      </c>
      <c r="G852">
        <v>4</v>
      </c>
      <c r="H852">
        <v>7</v>
      </c>
      <c r="I852" t="s">
        <v>13</v>
      </c>
      <c r="J852" t="s">
        <v>23</v>
      </c>
      <c r="K852">
        <v>59.999999999999943</v>
      </c>
      <c r="L852">
        <v>1.75</v>
      </c>
      <c r="M852">
        <v>1</v>
      </c>
      <c r="N852" t="s">
        <v>72</v>
      </c>
      <c r="O852" t="s">
        <v>104</v>
      </c>
      <c r="P852" t="s">
        <v>114</v>
      </c>
      <c r="Q852" t="s">
        <v>118</v>
      </c>
      <c r="R852" t="s">
        <v>118</v>
      </c>
      <c r="S852">
        <v>850</v>
      </c>
      <c r="T852">
        <v>851</v>
      </c>
    </row>
    <row r="853" spans="1:20" x14ac:dyDescent="0.2">
      <c r="A853">
        <v>2641</v>
      </c>
      <c r="B853" s="1">
        <v>45495</v>
      </c>
      <c r="C853" s="2">
        <v>0.41666666666666669</v>
      </c>
      <c r="D853" s="2">
        <v>0.45833333333333331</v>
      </c>
      <c r="E853" t="s">
        <v>25</v>
      </c>
      <c r="F853">
        <v>1</v>
      </c>
      <c r="G853">
        <v>4</v>
      </c>
      <c r="H853">
        <v>1</v>
      </c>
      <c r="I853" t="s">
        <v>27</v>
      </c>
      <c r="J853" t="s">
        <v>18</v>
      </c>
      <c r="K853">
        <v>59.999999999999943</v>
      </c>
      <c r="L853">
        <v>0.25</v>
      </c>
      <c r="M853">
        <v>0</v>
      </c>
      <c r="N853" t="s">
        <v>72</v>
      </c>
      <c r="O853" t="s">
        <v>104</v>
      </c>
      <c r="P853" t="s">
        <v>114</v>
      </c>
      <c r="Q853" t="s">
        <v>118</v>
      </c>
      <c r="R853" t="s">
        <v>118</v>
      </c>
      <c r="S853">
        <v>851</v>
      </c>
      <c r="T853">
        <v>852</v>
      </c>
    </row>
    <row r="854" spans="1:20" x14ac:dyDescent="0.2">
      <c r="A854">
        <v>1974</v>
      </c>
      <c r="B854" s="1">
        <v>45482</v>
      </c>
      <c r="C854" s="2">
        <v>0.41666666666666669</v>
      </c>
      <c r="D854" s="2">
        <v>0.47916666666666669</v>
      </c>
      <c r="E854" t="s">
        <v>25</v>
      </c>
      <c r="F854">
        <v>1</v>
      </c>
      <c r="G854">
        <v>4</v>
      </c>
      <c r="H854">
        <v>5</v>
      </c>
      <c r="I854" t="s">
        <v>27</v>
      </c>
      <c r="J854" t="s">
        <v>40</v>
      </c>
      <c r="K854">
        <v>90</v>
      </c>
      <c r="L854">
        <v>1.25</v>
      </c>
      <c r="M854">
        <v>1</v>
      </c>
      <c r="N854" t="s">
        <v>73</v>
      </c>
      <c r="O854" t="s">
        <v>104</v>
      </c>
      <c r="P854" t="s">
        <v>114</v>
      </c>
      <c r="Q854" t="s">
        <v>118</v>
      </c>
      <c r="R854" t="s">
        <v>118</v>
      </c>
      <c r="S854">
        <v>852</v>
      </c>
      <c r="T854">
        <v>853</v>
      </c>
    </row>
    <row r="855" spans="1:20" x14ac:dyDescent="0.2">
      <c r="A855">
        <v>1460</v>
      </c>
      <c r="B855" s="1">
        <v>45455</v>
      </c>
      <c r="C855" s="2">
        <v>0.41666666666666669</v>
      </c>
      <c r="D855" s="2">
        <v>0.45833333333333331</v>
      </c>
      <c r="E855" t="s">
        <v>25</v>
      </c>
      <c r="F855">
        <v>1</v>
      </c>
      <c r="G855">
        <v>4</v>
      </c>
      <c r="H855">
        <v>2</v>
      </c>
      <c r="I855" t="s">
        <v>27</v>
      </c>
      <c r="J855" t="s">
        <v>40</v>
      </c>
      <c r="K855">
        <v>59.999999999999943</v>
      </c>
      <c r="L855">
        <v>0.5</v>
      </c>
      <c r="M855">
        <v>0</v>
      </c>
      <c r="N855" t="s">
        <v>74</v>
      </c>
      <c r="O855" t="s">
        <v>103</v>
      </c>
      <c r="P855" t="s">
        <v>114</v>
      </c>
      <c r="Q855" t="s">
        <v>118</v>
      </c>
      <c r="R855" t="s">
        <v>118</v>
      </c>
      <c r="S855">
        <v>853</v>
      </c>
      <c r="T855">
        <v>854</v>
      </c>
    </row>
    <row r="856" spans="1:20" x14ac:dyDescent="0.2">
      <c r="A856">
        <v>2688</v>
      </c>
      <c r="B856" s="1">
        <v>45632</v>
      </c>
      <c r="C856" s="2">
        <v>0.41666666666666669</v>
      </c>
      <c r="D856" s="2">
        <v>0.4375</v>
      </c>
      <c r="E856" t="s">
        <v>25</v>
      </c>
      <c r="F856">
        <v>1</v>
      </c>
      <c r="G856">
        <v>4</v>
      </c>
      <c r="H856">
        <v>1</v>
      </c>
      <c r="I856" t="s">
        <v>41</v>
      </c>
      <c r="J856" t="s">
        <v>23</v>
      </c>
      <c r="K856">
        <v>29.999999999999972</v>
      </c>
      <c r="L856">
        <v>0.25</v>
      </c>
      <c r="M856">
        <v>0</v>
      </c>
      <c r="N856" t="s">
        <v>76</v>
      </c>
      <c r="O856" t="s">
        <v>109</v>
      </c>
      <c r="P856" t="s">
        <v>114</v>
      </c>
      <c r="Q856" t="s">
        <v>118</v>
      </c>
      <c r="R856" t="s">
        <v>118</v>
      </c>
      <c r="S856">
        <v>854</v>
      </c>
      <c r="T856">
        <v>855</v>
      </c>
    </row>
    <row r="857" spans="1:20" x14ac:dyDescent="0.2">
      <c r="A857">
        <v>841</v>
      </c>
      <c r="B857" s="1">
        <v>45406</v>
      </c>
      <c r="C857" s="2">
        <v>0.41666666666666669</v>
      </c>
      <c r="D857" s="2">
        <v>0.4375</v>
      </c>
      <c r="E857" t="s">
        <v>25</v>
      </c>
      <c r="F857">
        <v>1</v>
      </c>
      <c r="G857">
        <v>4</v>
      </c>
      <c r="H857">
        <v>4</v>
      </c>
      <c r="I857" t="s">
        <v>41</v>
      </c>
      <c r="J857" t="s">
        <v>18</v>
      </c>
      <c r="K857">
        <v>29.999999999999972</v>
      </c>
      <c r="L857">
        <v>1</v>
      </c>
      <c r="M857">
        <v>0</v>
      </c>
      <c r="N857" t="s">
        <v>74</v>
      </c>
      <c r="O857" t="s">
        <v>101</v>
      </c>
      <c r="P857" t="s">
        <v>114</v>
      </c>
      <c r="Q857" t="s">
        <v>118</v>
      </c>
      <c r="R857" t="s">
        <v>118</v>
      </c>
      <c r="S857">
        <v>855</v>
      </c>
      <c r="T857">
        <v>856</v>
      </c>
    </row>
    <row r="858" spans="1:20" x14ac:dyDescent="0.2">
      <c r="A858">
        <v>564</v>
      </c>
      <c r="B858" s="1">
        <v>45466</v>
      </c>
      <c r="C858" s="2">
        <v>0.41666666666666669</v>
      </c>
      <c r="D858" s="2">
        <v>0.4375</v>
      </c>
      <c r="E858" t="s">
        <v>25</v>
      </c>
      <c r="F858">
        <v>1</v>
      </c>
      <c r="G858">
        <v>4</v>
      </c>
      <c r="H858">
        <v>6</v>
      </c>
      <c r="I858" t="s">
        <v>39</v>
      </c>
      <c r="J858" t="s">
        <v>18</v>
      </c>
      <c r="K858">
        <v>29.999999999999972</v>
      </c>
      <c r="L858">
        <v>1.5</v>
      </c>
      <c r="M858">
        <v>1</v>
      </c>
      <c r="N858" t="s">
        <v>71</v>
      </c>
      <c r="O858" t="s">
        <v>103</v>
      </c>
      <c r="P858" t="s">
        <v>114</v>
      </c>
      <c r="Q858" t="s">
        <v>118</v>
      </c>
      <c r="R858" t="s">
        <v>118</v>
      </c>
      <c r="S858">
        <v>856</v>
      </c>
      <c r="T858">
        <v>857</v>
      </c>
    </row>
    <row r="859" spans="1:20" x14ac:dyDescent="0.2">
      <c r="A859">
        <v>1178</v>
      </c>
      <c r="B859" s="1">
        <v>45648</v>
      </c>
      <c r="C859" s="2">
        <v>0.41666666666666669</v>
      </c>
      <c r="D859" s="2">
        <v>0.45833333333333331</v>
      </c>
      <c r="E859" t="s">
        <v>25</v>
      </c>
      <c r="F859">
        <v>1</v>
      </c>
      <c r="G859">
        <v>4</v>
      </c>
      <c r="H859">
        <v>2</v>
      </c>
      <c r="I859" t="s">
        <v>42</v>
      </c>
      <c r="J859" t="s">
        <v>14</v>
      </c>
      <c r="K859">
        <v>59.999999999999943</v>
      </c>
      <c r="L859">
        <v>0.5</v>
      </c>
      <c r="M859">
        <v>0</v>
      </c>
      <c r="N859" t="s">
        <v>71</v>
      </c>
      <c r="O859" t="s">
        <v>109</v>
      </c>
      <c r="P859" t="s">
        <v>114</v>
      </c>
      <c r="Q859" t="s">
        <v>118</v>
      </c>
      <c r="R859" t="s">
        <v>118</v>
      </c>
      <c r="S859">
        <v>857</v>
      </c>
      <c r="T859">
        <v>858</v>
      </c>
    </row>
    <row r="860" spans="1:20" x14ac:dyDescent="0.2">
      <c r="A860">
        <v>928</v>
      </c>
      <c r="B860" s="1">
        <v>45501</v>
      </c>
      <c r="C860" s="2">
        <v>0.41666666666666669</v>
      </c>
      <c r="D860" s="2">
        <v>0.5</v>
      </c>
      <c r="E860" t="s">
        <v>25</v>
      </c>
      <c r="F860">
        <v>1</v>
      </c>
      <c r="G860">
        <v>4</v>
      </c>
      <c r="H860">
        <v>1</v>
      </c>
      <c r="I860" t="s">
        <v>42</v>
      </c>
      <c r="J860" t="s">
        <v>18</v>
      </c>
      <c r="K860">
        <v>119.99999999999997</v>
      </c>
      <c r="L860">
        <v>0.25</v>
      </c>
      <c r="M860">
        <v>0</v>
      </c>
      <c r="N860" t="s">
        <v>71</v>
      </c>
      <c r="O860" t="s">
        <v>104</v>
      </c>
      <c r="P860" t="s">
        <v>114</v>
      </c>
      <c r="Q860" t="s">
        <v>118</v>
      </c>
      <c r="R860" t="s">
        <v>124</v>
      </c>
      <c r="S860">
        <v>858</v>
      </c>
      <c r="T860">
        <v>859</v>
      </c>
    </row>
    <row r="861" spans="1:20" x14ac:dyDescent="0.2">
      <c r="A861">
        <v>2710</v>
      </c>
      <c r="B861" s="1">
        <v>45624</v>
      </c>
      <c r="C861" s="2">
        <v>0.41666666666666669</v>
      </c>
      <c r="D861" s="2">
        <v>0.5</v>
      </c>
      <c r="E861" t="s">
        <v>25</v>
      </c>
      <c r="F861">
        <v>1</v>
      </c>
      <c r="G861">
        <v>4</v>
      </c>
      <c r="H861">
        <v>7</v>
      </c>
      <c r="I861" t="s">
        <v>39</v>
      </c>
      <c r="J861" t="s">
        <v>23</v>
      </c>
      <c r="K861">
        <v>119.99999999999997</v>
      </c>
      <c r="L861">
        <v>1.75</v>
      </c>
      <c r="M861">
        <v>1</v>
      </c>
      <c r="N861" t="s">
        <v>75</v>
      </c>
      <c r="O861" t="s">
        <v>108</v>
      </c>
      <c r="P861" t="s">
        <v>114</v>
      </c>
      <c r="Q861" t="s">
        <v>118</v>
      </c>
      <c r="R861" t="s">
        <v>124</v>
      </c>
      <c r="S861">
        <v>859</v>
      </c>
      <c r="T861">
        <v>860</v>
      </c>
    </row>
    <row r="862" spans="1:20" x14ac:dyDescent="0.2">
      <c r="A862">
        <v>2256</v>
      </c>
      <c r="B862" s="1">
        <v>45359</v>
      </c>
      <c r="C862" s="2">
        <v>0.39583333333333331</v>
      </c>
      <c r="D862" s="2">
        <v>0.45833333333333331</v>
      </c>
      <c r="E862" t="s">
        <v>25</v>
      </c>
      <c r="F862">
        <v>1</v>
      </c>
      <c r="G862">
        <v>4</v>
      </c>
      <c r="H862">
        <v>5</v>
      </c>
      <c r="I862" t="s">
        <v>42</v>
      </c>
      <c r="J862" t="s">
        <v>30</v>
      </c>
      <c r="K862">
        <v>90</v>
      </c>
      <c r="L862">
        <v>1.25</v>
      </c>
      <c r="M862">
        <v>1</v>
      </c>
      <c r="N862" t="s">
        <v>76</v>
      </c>
      <c r="O862" t="s">
        <v>100</v>
      </c>
      <c r="P862" t="s">
        <v>114</v>
      </c>
      <c r="Q862" t="s">
        <v>118</v>
      </c>
      <c r="R862" t="s">
        <v>118</v>
      </c>
      <c r="S862">
        <v>860</v>
      </c>
      <c r="T862">
        <v>861</v>
      </c>
    </row>
    <row r="863" spans="1:20" x14ac:dyDescent="0.2">
      <c r="A863">
        <v>715</v>
      </c>
      <c r="B863" s="1">
        <v>45363</v>
      </c>
      <c r="C863" s="2">
        <v>0.39583333333333331</v>
      </c>
      <c r="D863" s="2">
        <v>0.47916666666666669</v>
      </c>
      <c r="E863" t="s">
        <v>25</v>
      </c>
      <c r="F863">
        <v>1</v>
      </c>
      <c r="G863">
        <v>4</v>
      </c>
      <c r="H863">
        <v>7</v>
      </c>
      <c r="I863" t="s">
        <v>42</v>
      </c>
      <c r="J863" t="s">
        <v>28</v>
      </c>
      <c r="K863">
        <v>120.00000000000006</v>
      </c>
      <c r="L863">
        <v>1.75</v>
      </c>
      <c r="M863">
        <v>1</v>
      </c>
      <c r="N863" t="s">
        <v>73</v>
      </c>
      <c r="O863" t="s">
        <v>100</v>
      </c>
      <c r="P863" t="s">
        <v>114</v>
      </c>
      <c r="Q863" t="s">
        <v>118</v>
      </c>
      <c r="R863" t="s">
        <v>124</v>
      </c>
      <c r="S863">
        <v>861</v>
      </c>
      <c r="T863">
        <v>862</v>
      </c>
    </row>
    <row r="864" spans="1:20" x14ac:dyDescent="0.2">
      <c r="A864">
        <v>471</v>
      </c>
      <c r="B864" s="1">
        <v>45572</v>
      </c>
      <c r="C864" s="2">
        <v>0.39583333333333331</v>
      </c>
      <c r="D864" s="2">
        <v>0.41666666666666669</v>
      </c>
      <c r="E864" t="s">
        <v>25</v>
      </c>
      <c r="F864">
        <v>1</v>
      </c>
      <c r="G864">
        <v>4</v>
      </c>
      <c r="H864">
        <v>3</v>
      </c>
      <c r="I864" t="s">
        <v>42</v>
      </c>
      <c r="J864" t="s">
        <v>23</v>
      </c>
      <c r="K864">
        <v>30.000000000000053</v>
      </c>
      <c r="L864">
        <v>0.75</v>
      </c>
      <c r="M864">
        <v>0</v>
      </c>
      <c r="N864" t="s">
        <v>72</v>
      </c>
      <c r="O864" t="s">
        <v>107</v>
      </c>
      <c r="P864" t="s">
        <v>114</v>
      </c>
      <c r="Q864" t="s">
        <v>118</v>
      </c>
      <c r="R864" t="s">
        <v>118</v>
      </c>
      <c r="S864">
        <v>862</v>
      </c>
      <c r="T864">
        <v>863</v>
      </c>
    </row>
    <row r="865" spans="1:20" x14ac:dyDescent="0.2">
      <c r="A865">
        <v>705</v>
      </c>
      <c r="B865" s="1">
        <v>45309</v>
      </c>
      <c r="C865" s="2">
        <v>0.39583333333333331</v>
      </c>
      <c r="D865" s="2">
        <v>0.45833333333333331</v>
      </c>
      <c r="E865" t="s">
        <v>25</v>
      </c>
      <c r="F865">
        <v>1</v>
      </c>
      <c r="G865">
        <v>4</v>
      </c>
      <c r="H865">
        <v>3</v>
      </c>
      <c r="I865" t="s">
        <v>17</v>
      </c>
      <c r="J865" t="s">
        <v>14</v>
      </c>
      <c r="K865">
        <v>90</v>
      </c>
      <c r="L865">
        <v>0.75</v>
      </c>
      <c r="M865">
        <v>0</v>
      </c>
      <c r="N865" t="s">
        <v>75</v>
      </c>
      <c r="O865" t="s">
        <v>98</v>
      </c>
      <c r="P865" t="s">
        <v>114</v>
      </c>
      <c r="Q865" t="s">
        <v>118</v>
      </c>
      <c r="R865" t="s">
        <v>118</v>
      </c>
      <c r="S865">
        <v>863</v>
      </c>
      <c r="T865">
        <v>864</v>
      </c>
    </row>
    <row r="866" spans="1:20" x14ac:dyDescent="0.2">
      <c r="A866">
        <v>2029</v>
      </c>
      <c r="B866" s="1">
        <v>45408</v>
      </c>
      <c r="C866" s="2">
        <v>0.39583333333333331</v>
      </c>
      <c r="D866" s="2">
        <v>0.41666666666666669</v>
      </c>
      <c r="E866" t="s">
        <v>25</v>
      </c>
      <c r="F866">
        <v>1</v>
      </c>
      <c r="G866">
        <v>4</v>
      </c>
      <c r="H866">
        <v>2</v>
      </c>
      <c r="I866" t="s">
        <v>27</v>
      </c>
      <c r="J866" t="s">
        <v>40</v>
      </c>
      <c r="K866">
        <v>30.000000000000053</v>
      </c>
      <c r="L866">
        <v>0.5</v>
      </c>
      <c r="M866">
        <v>0</v>
      </c>
      <c r="N866" t="s">
        <v>76</v>
      </c>
      <c r="O866" t="s">
        <v>101</v>
      </c>
      <c r="P866" t="s">
        <v>114</v>
      </c>
      <c r="Q866" t="s">
        <v>118</v>
      </c>
      <c r="R866" t="s">
        <v>118</v>
      </c>
      <c r="S866">
        <v>864</v>
      </c>
      <c r="T866">
        <v>865</v>
      </c>
    </row>
    <row r="867" spans="1:20" x14ac:dyDescent="0.2">
      <c r="A867">
        <v>540</v>
      </c>
      <c r="B867" s="1">
        <v>45511</v>
      </c>
      <c r="C867" s="2">
        <v>0.39583333333333331</v>
      </c>
      <c r="D867" s="2">
        <v>0.4375</v>
      </c>
      <c r="E867" t="s">
        <v>25</v>
      </c>
      <c r="F867">
        <v>1</v>
      </c>
      <c r="G867">
        <v>4</v>
      </c>
      <c r="H867">
        <v>2</v>
      </c>
      <c r="I867" t="s">
        <v>42</v>
      </c>
      <c r="J867" t="s">
        <v>14</v>
      </c>
      <c r="K867">
        <v>60.000000000000028</v>
      </c>
      <c r="L867">
        <v>0.5</v>
      </c>
      <c r="M867">
        <v>0</v>
      </c>
      <c r="N867" t="s">
        <v>74</v>
      </c>
      <c r="O867" t="s">
        <v>105</v>
      </c>
      <c r="P867" t="s">
        <v>114</v>
      </c>
      <c r="Q867" t="s">
        <v>118</v>
      </c>
      <c r="R867" t="s">
        <v>118</v>
      </c>
      <c r="S867">
        <v>865</v>
      </c>
      <c r="T867">
        <v>866</v>
      </c>
    </row>
    <row r="868" spans="1:20" x14ac:dyDescent="0.2">
      <c r="A868">
        <v>906</v>
      </c>
      <c r="B868" s="1">
        <v>45456</v>
      </c>
      <c r="C868" s="2">
        <v>0.39583333333333331</v>
      </c>
      <c r="D868" s="2">
        <v>0.47916666666666669</v>
      </c>
      <c r="E868" t="s">
        <v>25</v>
      </c>
      <c r="F868">
        <v>1</v>
      </c>
      <c r="G868">
        <v>4</v>
      </c>
      <c r="H868">
        <v>1</v>
      </c>
      <c r="I868" t="s">
        <v>42</v>
      </c>
      <c r="J868" t="s">
        <v>14</v>
      </c>
      <c r="K868">
        <v>120.00000000000006</v>
      </c>
      <c r="L868">
        <v>0.25</v>
      </c>
      <c r="M868">
        <v>0</v>
      </c>
      <c r="N868" t="s">
        <v>75</v>
      </c>
      <c r="O868" t="s">
        <v>103</v>
      </c>
      <c r="P868" t="s">
        <v>114</v>
      </c>
      <c r="Q868" t="s">
        <v>118</v>
      </c>
      <c r="R868" t="s">
        <v>124</v>
      </c>
      <c r="S868">
        <v>866</v>
      </c>
      <c r="T868">
        <v>867</v>
      </c>
    </row>
    <row r="869" spans="1:20" x14ac:dyDescent="0.2">
      <c r="A869">
        <v>904</v>
      </c>
      <c r="B869" s="1">
        <v>45642</v>
      </c>
      <c r="C869" s="2">
        <v>0.39583333333333331</v>
      </c>
      <c r="D869" s="2">
        <v>0.47916666666666669</v>
      </c>
      <c r="E869" t="s">
        <v>25</v>
      </c>
      <c r="F869">
        <v>1</v>
      </c>
      <c r="G869">
        <v>4</v>
      </c>
      <c r="H869">
        <v>6</v>
      </c>
      <c r="I869" t="s">
        <v>39</v>
      </c>
      <c r="J869" t="s">
        <v>18</v>
      </c>
      <c r="K869">
        <v>120.00000000000006</v>
      </c>
      <c r="L869">
        <v>1.5</v>
      </c>
      <c r="M869">
        <v>1</v>
      </c>
      <c r="N869" t="s">
        <v>72</v>
      </c>
      <c r="O869" t="s">
        <v>109</v>
      </c>
      <c r="P869" t="s">
        <v>114</v>
      </c>
      <c r="Q869" t="s">
        <v>118</v>
      </c>
      <c r="R869" t="s">
        <v>124</v>
      </c>
      <c r="S869">
        <v>867</v>
      </c>
      <c r="T869">
        <v>868</v>
      </c>
    </row>
    <row r="870" spans="1:20" x14ac:dyDescent="0.2">
      <c r="A870">
        <v>2071</v>
      </c>
      <c r="B870" s="1">
        <v>45376</v>
      </c>
      <c r="C870" s="2">
        <v>0.39583333333333331</v>
      </c>
      <c r="D870" s="2">
        <v>0.47916666666666669</v>
      </c>
      <c r="E870" t="s">
        <v>25</v>
      </c>
      <c r="F870">
        <v>1</v>
      </c>
      <c r="G870">
        <v>4</v>
      </c>
      <c r="H870">
        <v>7</v>
      </c>
      <c r="I870" t="s">
        <v>13</v>
      </c>
      <c r="J870" t="s">
        <v>40</v>
      </c>
      <c r="K870">
        <v>120.00000000000006</v>
      </c>
      <c r="L870">
        <v>1.75</v>
      </c>
      <c r="M870">
        <v>1</v>
      </c>
      <c r="N870" t="s">
        <v>72</v>
      </c>
      <c r="O870" t="s">
        <v>100</v>
      </c>
      <c r="P870" t="s">
        <v>114</v>
      </c>
      <c r="Q870" t="s">
        <v>118</v>
      </c>
      <c r="R870" t="s">
        <v>124</v>
      </c>
      <c r="S870">
        <v>868</v>
      </c>
      <c r="T870">
        <v>869</v>
      </c>
    </row>
    <row r="871" spans="1:20" x14ac:dyDescent="0.2">
      <c r="A871">
        <v>1330</v>
      </c>
      <c r="B871" s="1">
        <v>45495</v>
      </c>
      <c r="C871" s="2">
        <v>0.39583333333333331</v>
      </c>
      <c r="D871" s="2">
        <v>0.47916666666666669</v>
      </c>
      <c r="E871" t="s">
        <v>25</v>
      </c>
      <c r="F871">
        <v>1</v>
      </c>
      <c r="G871">
        <v>4</v>
      </c>
      <c r="H871">
        <v>5</v>
      </c>
      <c r="I871" t="s">
        <v>27</v>
      </c>
      <c r="J871" t="s">
        <v>23</v>
      </c>
      <c r="K871">
        <v>120.00000000000006</v>
      </c>
      <c r="L871">
        <v>1.25</v>
      </c>
      <c r="M871">
        <v>1</v>
      </c>
      <c r="N871" t="s">
        <v>72</v>
      </c>
      <c r="O871" t="s">
        <v>104</v>
      </c>
      <c r="P871" t="s">
        <v>114</v>
      </c>
      <c r="Q871" t="s">
        <v>118</v>
      </c>
      <c r="R871" t="s">
        <v>124</v>
      </c>
      <c r="S871">
        <v>869</v>
      </c>
      <c r="T871">
        <v>870</v>
      </c>
    </row>
    <row r="872" spans="1:20" x14ac:dyDescent="0.2">
      <c r="A872">
        <v>425</v>
      </c>
      <c r="B872" s="1">
        <v>45634</v>
      </c>
      <c r="C872" s="2">
        <v>0.39583333333333331</v>
      </c>
      <c r="D872" s="2">
        <v>0.45833333333333331</v>
      </c>
      <c r="E872" t="s">
        <v>25</v>
      </c>
      <c r="F872">
        <v>1</v>
      </c>
      <c r="G872">
        <v>4</v>
      </c>
      <c r="H872">
        <v>1</v>
      </c>
      <c r="I872" t="s">
        <v>27</v>
      </c>
      <c r="J872" t="s">
        <v>14</v>
      </c>
      <c r="K872">
        <v>90</v>
      </c>
      <c r="L872">
        <v>0.25</v>
      </c>
      <c r="M872">
        <v>0</v>
      </c>
      <c r="N872" t="s">
        <v>71</v>
      </c>
      <c r="O872" t="s">
        <v>109</v>
      </c>
      <c r="P872" t="s">
        <v>114</v>
      </c>
      <c r="Q872" t="s">
        <v>118</v>
      </c>
      <c r="R872" t="s">
        <v>118</v>
      </c>
      <c r="S872">
        <v>870</v>
      </c>
      <c r="T872">
        <v>871</v>
      </c>
    </row>
    <row r="873" spans="1:20" x14ac:dyDescent="0.2">
      <c r="A873">
        <v>1937</v>
      </c>
      <c r="B873" s="1">
        <v>45387</v>
      </c>
      <c r="C873" s="2">
        <v>0.39583333333333331</v>
      </c>
      <c r="D873" s="2">
        <v>0.47916666666666669</v>
      </c>
      <c r="E873" t="s">
        <v>25</v>
      </c>
      <c r="F873">
        <v>1</v>
      </c>
      <c r="G873">
        <v>4</v>
      </c>
      <c r="H873">
        <v>6</v>
      </c>
      <c r="I873" t="s">
        <v>17</v>
      </c>
      <c r="J873" t="s">
        <v>18</v>
      </c>
      <c r="K873">
        <v>120.00000000000006</v>
      </c>
      <c r="L873">
        <v>1.5</v>
      </c>
      <c r="M873">
        <v>1</v>
      </c>
      <c r="N873" t="s">
        <v>76</v>
      </c>
      <c r="O873" t="s">
        <v>101</v>
      </c>
      <c r="P873" t="s">
        <v>114</v>
      </c>
      <c r="Q873" t="s">
        <v>118</v>
      </c>
      <c r="R873" t="s">
        <v>124</v>
      </c>
      <c r="S873">
        <v>871</v>
      </c>
      <c r="T873">
        <v>872</v>
      </c>
    </row>
    <row r="874" spans="1:20" x14ac:dyDescent="0.2">
      <c r="A874">
        <v>1774</v>
      </c>
      <c r="B874" s="1">
        <v>45421</v>
      </c>
      <c r="C874" s="2">
        <v>0.39583333333333331</v>
      </c>
      <c r="D874" s="2">
        <v>0.47916666666666669</v>
      </c>
      <c r="E874" t="s">
        <v>25</v>
      </c>
      <c r="F874">
        <v>1</v>
      </c>
      <c r="G874">
        <v>4</v>
      </c>
      <c r="H874">
        <v>7</v>
      </c>
      <c r="I874" t="s">
        <v>39</v>
      </c>
      <c r="J874" t="s">
        <v>28</v>
      </c>
      <c r="K874">
        <v>120.00000000000006</v>
      </c>
      <c r="L874">
        <v>1.75</v>
      </c>
      <c r="M874">
        <v>1</v>
      </c>
      <c r="N874" t="s">
        <v>75</v>
      </c>
      <c r="O874" t="s">
        <v>102</v>
      </c>
      <c r="P874" t="s">
        <v>114</v>
      </c>
      <c r="Q874" t="s">
        <v>118</v>
      </c>
      <c r="R874" t="s">
        <v>124</v>
      </c>
      <c r="S874">
        <v>872</v>
      </c>
      <c r="T874">
        <v>873</v>
      </c>
    </row>
    <row r="875" spans="1:20" x14ac:dyDescent="0.2">
      <c r="A875">
        <v>1821</v>
      </c>
      <c r="B875" s="1">
        <v>45530</v>
      </c>
      <c r="C875" s="2">
        <v>0.39583333333333331</v>
      </c>
      <c r="D875" s="2">
        <v>0.4375</v>
      </c>
      <c r="E875" t="s">
        <v>25</v>
      </c>
      <c r="F875">
        <v>1</v>
      </c>
      <c r="G875">
        <v>4</v>
      </c>
      <c r="H875">
        <v>5</v>
      </c>
      <c r="I875" t="s">
        <v>22</v>
      </c>
      <c r="J875" t="s">
        <v>18</v>
      </c>
      <c r="K875">
        <v>60.000000000000028</v>
      </c>
      <c r="L875">
        <v>1.25</v>
      </c>
      <c r="M875">
        <v>1</v>
      </c>
      <c r="N875" t="s">
        <v>72</v>
      </c>
      <c r="O875" t="s">
        <v>105</v>
      </c>
      <c r="P875" t="s">
        <v>114</v>
      </c>
      <c r="Q875" t="s">
        <v>118</v>
      </c>
      <c r="R875" t="s">
        <v>118</v>
      </c>
      <c r="S875">
        <v>873</v>
      </c>
      <c r="T875">
        <v>874</v>
      </c>
    </row>
    <row r="876" spans="1:20" x14ac:dyDescent="0.2">
      <c r="A876">
        <v>569</v>
      </c>
      <c r="B876" s="1">
        <v>45651</v>
      </c>
      <c r="C876" s="2">
        <v>0.39583333333333331</v>
      </c>
      <c r="D876" s="2">
        <v>0.41666666666666669</v>
      </c>
      <c r="E876" t="s">
        <v>25</v>
      </c>
      <c r="F876">
        <v>1</v>
      </c>
      <c r="G876">
        <v>4</v>
      </c>
      <c r="H876">
        <v>4</v>
      </c>
      <c r="I876" t="s">
        <v>41</v>
      </c>
      <c r="J876" t="s">
        <v>40</v>
      </c>
      <c r="K876">
        <v>30.000000000000053</v>
      </c>
      <c r="L876">
        <v>1</v>
      </c>
      <c r="M876">
        <v>0</v>
      </c>
      <c r="N876" t="s">
        <v>74</v>
      </c>
      <c r="O876" t="s">
        <v>109</v>
      </c>
      <c r="P876" t="s">
        <v>114</v>
      </c>
      <c r="Q876" t="s">
        <v>118</v>
      </c>
      <c r="R876" t="s">
        <v>118</v>
      </c>
      <c r="S876">
        <v>874</v>
      </c>
      <c r="T876">
        <v>875</v>
      </c>
    </row>
    <row r="877" spans="1:20" x14ac:dyDescent="0.2">
      <c r="A877">
        <v>1453</v>
      </c>
      <c r="B877" s="1">
        <v>45612</v>
      </c>
      <c r="C877" s="2">
        <v>0.39583333333333331</v>
      </c>
      <c r="D877" s="2">
        <v>0.4375</v>
      </c>
      <c r="E877" t="s">
        <v>25</v>
      </c>
      <c r="F877">
        <v>1</v>
      </c>
      <c r="G877">
        <v>4</v>
      </c>
      <c r="H877">
        <v>4</v>
      </c>
      <c r="I877" t="s">
        <v>39</v>
      </c>
      <c r="J877" t="s">
        <v>18</v>
      </c>
      <c r="K877">
        <v>60.000000000000028</v>
      </c>
      <c r="L877">
        <v>1</v>
      </c>
      <c r="M877">
        <v>0</v>
      </c>
      <c r="N877" t="s">
        <v>77</v>
      </c>
      <c r="O877" t="s">
        <v>108</v>
      </c>
      <c r="P877" t="s">
        <v>114</v>
      </c>
      <c r="Q877" t="s">
        <v>118</v>
      </c>
      <c r="R877" t="s">
        <v>118</v>
      </c>
      <c r="S877">
        <v>875</v>
      </c>
      <c r="T877">
        <v>876</v>
      </c>
    </row>
    <row r="878" spans="1:20" x14ac:dyDescent="0.2">
      <c r="A878">
        <v>299</v>
      </c>
      <c r="B878" s="1">
        <v>45293</v>
      </c>
      <c r="C878" s="2">
        <v>0.39583333333333331</v>
      </c>
      <c r="D878" s="2">
        <v>0.4375</v>
      </c>
      <c r="E878" t="s">
        <v>25</v>
      </c>
      <c r="F878">
        <v>1</v>
      </c>
      <c r="G878">
        <v>4</v>
      </c>
      <c r="H878">
        <v>5</v>
      </c>
      <c r="I878" t="s">
        <v>27</v>
      </c>
      <c r="J878" t="s">
        <v>18</v>
      </c>
      <c r="K878">
        <v>60.000000000000028</v>
      </c>
      <c r="L878">
        <v>1.25</v>
      </c>
      <c r="M878">
        <v>1</v>
      </c>
      <c r="N878" t="s">
        <v>73</v>
      </c>
      <c r="O878" t="s">
        <v>98</v>
      </c>
      <c r="P878" t="s">
        <v>114</v>
      </c>
      <c r="Q878" t="s">
        <v>118</v>
      </c>
      <c r="R878" t="s">
        <v>118</v>
      </c>
      <c r="S878">
        <v>876</v>
      </c>
      <c r="T878">
        <v>877</v>
      </c>
    </row>
    <row r="879" spans="1:20" x14ac:dyDescent="0.2">
      <c r="A879">
        <v>255</v>
      </c>
      <c r="B879" s="1">
        <v>45357</v>
      </c>
      <c r="C879" s="2">
        <v>0.39583333333333331</v>
      </c>
      <c r="D879" s="2">
        <v>0.45833333333333331</v>
      </c>
      <c r="E879" t="s">
        <v>25</v>
      </c>
      <c r="F879">
        <v>1</v>
      </c>
      <c r="G879">
        <v>4</v>
      </c>
      <c r="H879">
        <v>2</v>
      </c>
      <c r="I879" t="s">
        <v>41</v>
      </c>
      <c r="J879" t="s">
        <v>18</v>
      </c>
      <c r="K879">
        <v>90</v>
      </c>
      <c r="L879">
        <v>0.5</v>
      </c>
      <c r="M879">
        <v>0</v>
      </c>
      <c r="N879" t="s">
        <v>74</v>
      </c>
      <c r="O879" t="s">
        <v>100</v>
      </c>
      <c r="P879" t="s">
        <v>114</v>
      </c>
      <c r="Q879" t="s">
        <v>118</v>
      </c>
      <c r="R879" t="s">
        <v>118</v>
      </c>
      <c r="S879">
        <v>877</v>
      </c>
      <c r="T879">
        <v>878</v>
      </c>
    </row>
    <row r="880" spans="1:20" x14ac:dyDescent="0.2">
      <c r="A880">
        <v>2657</v>
      </c>
      <c r="B880" s="1">
        <v>45458</v>
      </c>
      <c r="C880" s="2">
        <v>0.39583333333333331</v>
      </c>
      <c r="D880" s="2">
        <v>0.4375</v>
      </c>
      <c r="E880" t="s">
        <v>25</v>
      </c>
      <c r="F880">
        <v>1</v>
      </c>
      <c r="G880">
        <v>4</v>
      </c>
      <c r="H880">
        <v>4</v>
      </c>
      <c r="I880" t="s">
        <v>41</v>
      </c>
      <c r="J880" t="s">
        <v>28</v>
      </c>
      <c r="K880">
        <v>60.000000000000028</v>
      </c>
      <c r="L880">
        <v>1</v>
      </c>
      <c r="M880">
        <v>0</v>
      </c>
      <c r="N880" t="s">
        <v>77</v>
      </c>
      <c r="O880" t="s">
        <v>103</v>
      </c>
      <c r="P880" t="s">
        <v>114</v>
      </c>
      <c r="Q880" t="s">
        <v>118</v>
      </c>
      <c r="R880" t="s">
        <v>118</v>
      </c>
      <c r="S880">
        <v>878</v>
      </c>
      <c r="T880">
        <v>879</v>
      </c>
    </row>
    <row r="881" spans="1:20" x14ac:dyDescent="0.2">
      <c r="A881">
        <v>187</v>
      </c>
      <c r="B881" s="1">
        <v>45622</v>
      </c>
      <c r="C881" s="2">
        <v>0.39583333333333331</v>
      </c>
      <c r="D881" s="2">
        <v>0.47916666666666669</v>
      </c>
      <c r="E881" t="s">
        <v>25</v>
      </c>
      <c r="F881">
        <v>1</v>
      </c>
      <c r="G881">
        <v>4</v>
      </c>
      <c r="H881">
        <v>7</v>
      </c>
      <c r="I881" t="s">
        <v>39</v>
      </c>
      <c r="J881" t="s">
        <v>40</v>
      </c>
      <c r="K881">
        <v>120.00000000000006</v>
      </c>
      <c r="L881">
        <v>1.75</v>
      </c>
      <c r="M881">
        <v>1</v>
      </c>
      <c r="N881" t="s">
        <v>73</v>
      </c>
      <c r="O881" t="s">
        <v>108</v>
      </c>
      <c r="P881" t="s">
        <v>114</v>
      </c>
      <c r="Q881" t="s">
        <v>118</v>
      </c>
      <c r="R881" t="s">
        <v>124</v>
      </c>
      <c r="S881">
        <v>879</v>
      </c>
      <c r="T881">
        <v>880</v>
      </c>
    </row>
    <row r="882" spans="1:20" x14ac:dyDescent="0.2">
      <c r="A882">
        <v>2792</v>
      </c>
      <c r="B882" s="1">
        <v>45403</v>
      </c>
      <c r="C882" s="2">
        <v>0.39583333333333331</v>
      </c>
      <c r="D882" s="2">
        <v>0.45833333333333331</v>
      </c>
      <c r="E882" t="s">
        <v>25</v>
      </c>
      <c r="F882">
        <v>1</v>
      </c>
      <c r="G882">
        <v>4</v>
      </c>
      <c r="H882">
        <v>4</v>
      </c>
      <c r="I882" t="s">
        <v>22</v>
      </c>
      <c r="J882" t="s">
        <v>18</v>
      </c>
      <c r="K882">
        <v>90</v>
      </c>
      <c r="L882">
        <v>1</v>
      </c>
      <c r="M882">
        <v>0</v>
      </c>
      <c r="N882" t="s">
        <v>71</v>
      </c>
      <c r="O882" t="s">
        <v>101</v>
      </c>
      <c r="P882" t="s">
        <v>114</v>
      </c>
      <c r="Q882" t="s">
        <v>118</v>
      </c>
      <c r="R882" t="s">
        <v>118</v>
      </c>
      <c r="S882">
        <v>880</v>
      </c>
      <c r="T882">
        <v>881</v>
      </c>
    </row>
    <row r="883" spans="1:20" x14ac:dyDescent="0.2">
      <c r="A883">
        <v>2686</v>
      </c>
      <c r="B883" s="1">
        <v>45505</v>
      </c>
      <c r="C883" s="2">
        <v>0.39583333333333331</v>
      </c>
      <c r="D883" s="2">
        <v>0.45833333333333331</v>
      </c>
      <c r="E883" t="s">
        <v>25</v>
      </c>
      <c r="F883">
        <v>1</v>
      </c>
      <c r="G883">
        <v>4</v>
      </c>
      <c r="H883">
        <v>2</v>
      </c>
      <c r="I883" t="s">
        <v>42</v>
      </c>
      <c r="J883" t="s">
        <v>18</v>
      </c>
      <c r="K883">
        <v>90</v>
      </c>
      <c r="L883">
        <v>0.5</v>
      </c>
      <c r="M883">
        <v>0</v>
      </c>
      <c r="N883" t="s">
        <v>75</v>
      </c>
      <c r="O883" t="s">
        <v>105</v>
      </c>
      <c r="P883" t="s">
        <v>114</v>
      </c>
      <c r="Q883" t="s">
        <v>118</v>
      </c>
      <c r="R883" t="s">
        <v>118</v>
      </c>
      <c r="S883">
        <v>881</v>
      </c>
      <c r="T883">
        <v>882</v>
      </c>
    </row>
    <row r="884" spans="1:20" x14ac:dyDescent="0.2">
      <c r="A884">
        <v>2894</v>
      </c>
      <c r="B884" s="1">
        <v>45607</v>
      </c>
      <c r="C884" s="2">
        <v>0.39583333333333331</v>
      </c>
      <c r="D884" s="2">
        <v>0.41666666666666669</v>
      </c>
      <c r="E884" t="s">
        <v>25</v>
      </c>
      <c r="F884">
        <v>1</v>
      </c>
      <c r="G884">
        <v>4</v>
      </c>
      <c r="H884">
        <v>3</v>
      </c>
      <c r="I884" t="s">
        <v>22</v>
      </c>
      <c r="J884" t="s">
        <v>18</v>
      </c>
      <c r="K884">
        <v>30.000000000000053</v>
      </c>
      <c r="L884">
        <v>0.75</v>
      </c>
      <c r="M884">
        <v>0</v>
      </c>
      <c r="N884" t="s">
        <v>72</v>
      </c>
      <c r="O884" t="s">
        <v>108</v>
      </c>
      <c r="P884" t="s">
        <v>114</v>
      </c>
      <c r="Q884" t="s">
        <v>118</v>
      </c>
      <c r="R884" t="s">
        <v>118</v>
      </c>
      <c r="S884">
        <v>882</v>
      </c>
      <c r="T884">
        <v>883</v>
      </c>
    </row>
    <row r="885" spans="1:20" x14ac:dyDescent="0.2">
      <c r="A885">
        <v>792</v>
      </c>
      <c r="B885" s="1">
        <v>45352</v>
      </c>
      <c r="C885" s="2">
        <v>0.39583333333333331</v>
      </c>
      <c r="D885" s="2">
        <v>0.41666666666666669</v>
      </c>
      <c r="E885" t="s">
        <v>25</v>
      </c>
      <c r="F885">
        <v>1</v>
      </c>
      <c r="G885">
        <v>4</v>
      </c>
      <c r="H885">
        <v>3</v>
      </c>
      <c r="I885" t="s">
        <v>39</v>
      </c>
      <c r="J885" t="s">
        <v>28</v>
      </c>
      <c r="K885">
        <v>30.000000000000053</v>
      </c>
      <c r="L885">
        <v>0.75</v>
      </c>
      <c r="M885">
        <v>0</v>
      </c>
      <c r="N885" t="s">
        <v>76</v>
      </c>
      <c r="O885" t="s">
        <v>100</v>
      </c>
      <c r="P885" t="s">
        <v>114</v>
      </c>
      <c r="Q885" t="s">
        <v>118</v>
      </c>
      <c r="R885" t="s">
        <v>118</v>
      </c>
      <c r="S885">
        <v>883</v>
      </c>
      <c r="T885">
        <v>884</v>
      </c>
    </row>
    <row r="886" spans="1:20" x14ac:dyDescent="0.2">
      <c r="A886">
        <v>2938</v>
      </c>
      <c r="B886" s="1">
        <v>45360</v>
      </c>
      <c r="C886" s="2">
        <v>0.39583333333333331</v>
      </c>
      <c r="D886" s="2">
        <v>0.45833333333333331</v>
      </c>
      <c r="E886" t="s">
        <v>25</v>
      </c>
      <c r="F886">
        <v>1</v>
      </c>
      <c r="G886">
        <v>4</v>
      </c>
      <c r="H886">
        <v>5</v>
      </c>
      <c r="I886" t="s">
        <v>27</v>
      </c>
      <c r="J886" t="s">
        <v>40</v>
      </c>
      <c r="K886">
        <v>90</v>
      </c>
      <c r="L886">
        <v>1.25</v>
      </c>
      <c r="M886">
        <v>1</v>
      </c>
      <c r="N886" t="s">
        <v>77</v>
      </c>
      <c r="O886" t="s">
        <v>100</v>
      </c>
      <c r="P886" t="s">
        <v>114</v>
      </c>
      <c r="Q886" t="s">
        <v>118</v>
      </c>
      <c r="R886" t="s">
        <v>118</v>
      </c>
      <c r="S886">
        <v>884</v>
      </c>
      <c r="T886">
        <v>885</v>
      </c>
    </row>
    <row r="887" spans="1:20" x14ac:dyDescent="0.2">
      <c r="A887">
        <v>765</v>
      </c>
      <c r="B887" s="1">
        <v>45409</v>
      </c>
      <c r="C887" s="2">
        <v>0.39583333333333331</v>
      </c>
      <c r="D887" s="2">
        <v>0.4375</v>
      </c>
      <c r="E887" t="s">
        <v>25</v>
      </c>
      <c r="F887">
        <v>1</v>
      </c>
      <c r="G887">
        <v>4</v>
      </c>
      <c r="H887">
        <v>4</v>
      </c>
      <c r="I887" t="s">
        <v>13</v>
      </c>
      <c r="J887" t="s">
        <v>18</v>
      </c>
      <c r="K887">
        <v>60.000000000000028</v>
      </c>
      <c r="L887">
        <v>1</v>
      </c>
      <c r="M887">
        <v>0</v>
      </c>
      <c r="N887" t="s">
        <v>77</v>
      </c>
      <c r="O887" t="s">
        <v>101</v>
      </c>
      <c r="P887" t="s">
        <v>114</v>
      </c>
      <c r="Q887" t="s">
        <v>118</v>
      </c>
      <c r="R887" t="s">
        <v>118</v>
      </c>
      <c r="S887">
        <v>885</v>
      </c>
      <c r="T887">
        <v>886</v>
      </c>
    </row>
    <row r="888" spans="1:20" x14ac:dyDescent="0.2">
      <c r="A888">
        <v>2436</v>
      </c>
      <c r="B888" s="1">
        <v>45404</v>
      </c>
      <c r="C888" s="2">
        <v>0.39583333333333331</v>
      </c>
      <c r="D888" s="2">
        <v>0.47916666666666669</v>
      </c>
      <c r="E888" t="s">
        <v>25</v>
      </c>
      <c r="F888">
        <v>1</v>
      </c>
      <c r="G888">
        <v>4</v>
      </c>
      <c r="H888">
        <v>2</v>
      </c>
      <c r="I888" t="s">
        <v>13</v>
      </c>
      <c r="J888" t="s">
        <v>23</v>
      </c>
      <c r="K888">
        <v>120.00000000000006</v>
      </c>
      <c r="L888">
        <v>0.5</v>
      </c>
      <c r="M888">
        <v>0</v>
      </c>
      <c r="N888" t="s">
        <v>72</v>
      </c>
      <c r="O888" t="s">
        <v>101</v>
      </c>
      <c r="P888" t="s">
        <v>114</v>
      </c>
      <c r="Q888" t="s">
        <v>118</v>
      </c>
      <c r="R888" t="s">
        <v>124</v>
      </c>
      <c r="S888">
        <v>886</v>
      </c>
      <c r="T888">
        <v>887</v>
      </c>
    </row>
    <row r="889" spans="1:20" x14ac:dyDescent="0.2">
      <c r="A889">
        <v>2856</v>
      </c>
      <c r="B889" s="1">
        <v>45532</v>
      </c>
      <c r="C889" s="2">
        <v>0.39583333333333331</v>
      </c>
      <c r="D889" s="2">
        <v>0.41666666666666669</v>
      </c>
      <c r="E889" t="s">
        <v>25</v>
      </c>
      <c r="F889">
        <v>1</v>
      </c>
      <c r="G889">
        <v>4</v>
      </c>
      <c r="H889">
        <v>3</v>
      </c>
      <c r="I889" t="s">
        <v>13</v>
      </c>
      <c r="J889" t="s">
        <v>30</v>
      </c>
      <c r="K889">
        <v>30.000000000000053</v>
      </c>
      <c r="L889">
        <v>0.75</v>
      </c>
      <c r="M889">
        <v>0</v>
      </c>
      <c r="N889" t="s">
        <v>74</v>
      </c>
      <c r="O889" t="s">
        <v>105</v>
      </c>
      <c r="P889" t="s">
        <v>114</v>
      </c>
      <c r="Q889" t="s">
        <v>118</v>
      </c>
      <c r="R889" t="s">
        <v>118</v>
      </c>
      <c r="S889">
        <v>887</v>
      </c>
      <c r="T889">
        <v>888</v>
      </c>
    </row>
    <row r="890" spans="1:20" x14ac:dyDescent="0.2">
      <c r="A890">
        <v>807</v>
      </c>
      <c r="B890" s="1">
        <v>45554</v>
      </c>
      <c r="C890" s="2">
        <v>0.39583333333333331</v>
      </c>
      <c r="D890" s="2">
        <v>0.4375</v>
      </c>
      <c r="E890" t="s">
        <v>25</v>
      </c>
      <c r="F890">
        <v>1</v>
      </c>
      <c r="G890">
        <v>4</v>
      </c>
      <c r="H890">
        <v>7</v>
      </c>
      <c r="I890" t="s">
        <v>27</v>
      </c>
      <c r="J890" t="s">
        <v>28</v>
      </c>
      <c r="K890">
        <v>60.000000000000028</v>
      </c>
      <c r="L890">
        <v>1.75</v>
      </c>
      <c r="M890">
        <v>1</v>
      </c>
      <c r="N890" t="s">
        <v>75</v>
      </c>
      <c r="O890" t="s">
        <v>106</v>
      </c>
      <c r="P890" t="s">
        <v>114</v>
      </c>
      <c r="Q890" t="s">
        <v>118</v>
      </c>
      <c r="R890" t="s">
        <v>118</v>
      </c>
      <c r="S890">
        <v>888</v>
      </c>
      <c r="T890">
        <v>889</v>
      </c>
    </row>
    <row r="891" spans="1:20" x14ac:dyDescent="0.2">
      <c r="A891">
        <v>50</v>
      </c>
      <c r="B891" s="1">
        <v>45353</v>
      </c>
      <c r="C891" s="2">
        <v>0.39583333333333331</v>
      </c>
      <c r="D891" s="2">
        <v>0.45833333333333331</v>
      </c>
      <c r="E891" t="s">
        <v>25</v>
      </c>
      <c r="F891">
        <v>1</v>
      </c>
      <c r="G891">
        <v>4</v>
      </c>
      <c r="H891">
        <v>6</v>
      </c>
      <c r="I891" t="s">
        <v>27</v>
      </c>
      <c r="J891" t="s">
        <v>23</v>
      </c>
      <c r="K891">
        <v>90</v>
      </c>
      <c r="L891">
        <v>1.5</v>
      </c>
      <c r="M891">
        <v>1</v>
      </c>
      <c r="N891" t="s">
        <v>77</v>
      </c>
      <c r="O891" t="s">
        <v>100</v>
      </c>
      <c r="P891" t="s">
        <v>114</v>
      </c>
      <c r="Q891" t="s">
        <v>118</v>
      </c>
      <c r="R891" t="s">
        <v>118</v>
      </c>
      <c r="S891">
        <v>889</v>
      </c>
      <c r="T891">
        <v>890</v>
      </c>
    </row>
    <row r="892" spans="1:20" x14ac:dyDescent="0.2">
      <c r="A892">
        <v>2535</v>
      </c>
      <c r="B892" s="1">
        <v>45372</v>
      </c>
      <c r="C892" s="2">
        <v>0.375</v>
      </c>
      <c r="D892" s="2">
        <v>0.4375</v>
      </c>
      <c r="E892" t="s">
        <v>25</v>
      </c>
      <c r="F892">
        <v>1</v>
      </c>
      <c r="G892">
        <v>4</v>
      </c>
      <c r="H892">
        <v>5</v>
      </c>
      <c r="I892" t="s">
        <v>17</v>
      </c>
      <c r="J892" t="s">
        <v>30</v>
      </c>
      <c r="K892">
        <v>90</v>
      </c>
      <c r="L892">
        <v>1.25</v>
      </c>
      <c r="M892">
        <v>1</v>
      </c>
      <c r="N892" t="s">
        <v>75</v>
      </c>
      <c r="O892" t="s">
        <v>100</v>
      </c>
      <c r="P892" t="s">
        <v>114</v>
      </c>
      <c r="Q892" t="s">
        <v>118</v>
      </c>
      <c r="R892" t="s">
        <v>118</v>
      </c>
      <c r="S892">
        <v>890</v>
      </c>
      <c r="T892">
        <v>891</v>
      </c>
    </row>
    <row r="893" spans="1:20" x14ac:dyDescent="0.2">
      <c r="A893">
        <v>838</v>
      </c>
      <c r="B893" s="1">
        <v>45311</v>
      </c>
      <c r="C893" s="2">
        <v>0.375</v>
      </c>
      <c r="D893" s="2">
        <v>0.4375</v>
      </c>
      <c r="E893" t="s">
        <v>25</v>
      </c>
      <c r="F893">
        <v>1</v>
      </c>
      <c r="G893">
        <v>4</v>
      </c>
      <c r="H893">
        <v>5</v>
      </c>
      <c r="I893" t="s">
        <v>17</v>
      </c>
      <c r="J893" t="s">
        <v>23</v>
      </c>
      <c r="K893">
        <v>90</v>
      </c>
      <c r="L893">
        <v>1.25</v>
      </c>
      <c r="M893">
        <v>1</v>
      </c>
      <c r="N893" t="s">
        <v>77</v>
      </c>
      <c r="O893" t="s">
        <v>98</v>
      </c>
      <c r="P893" t="s">
        <v>114</v>
      </c>
      <c r="Q893" t="s">
        <v>118</v>
      </c>
      <c r="R893" t="s">
        <v>118</v>
      </c>
      <c r="S893">
        <v>891</v>
      </c>
      <c r="T893">
        <v>892</v>
      </c>
    </row>
    <row r="894" spans="1:20" x14ac:dyDescent="0.2">
      <c r="A894">
        <v>134</v>
      </c>
      <c r="B894" s="1">
        <v>45386</v>
      </c>
      <c r="C894" s="2">
        <v>0.375</v>
      </c>
      <c r="D894" s="2">
        <v>0.4375</v>
      </c>
      <c r="E894" t="s">
        <v>25</v>
      </c>
      <c r="F894">
        <v>1</v>
      </c>
      <c r="G894">
        <v>4</v>
      </c>
      <c r="H894">
        <v>3</v>
      </c>
      <c r="I894" t="s">
        <v>22</v>
      </c>
      <c r="J894" t="s">
        <v>23</v>
      </c>
      <c r="K894">
        <v>90</v>
      </c>
      <c r="L894">
        <v>0.75</v>
      </c>
      <c r="M894">
        <v>0</v>
      </c>
      <c r="N894" t="s">
        <v>75</v>
      </c>
      <c r="O894" t="s">
        <v>101</v>
      </c>
      <c r="P894" t="s">
        <v>114</v>
      </c>
      <c r="Q894" t="s">
        <v>118</v>
      </c>
      <c r="R894" t="s">
        <v>118</v>
      </c>
      <c r="S894">
        <v>892</v>
      </c>
      <c r="T894">
        <v>893</v>
      </c>
    </row>
    <row r="895" spans="1:20" x14ac:dyDescent="0.2">
      <c r="A895">
        <v>2241</v>
      </c>
      <c r="B895" s="1">
        <v>45473</v>
      </c>
      <c r="C895" s="2">
        <v>0.375</v>
      </c>
      <c r="D895" s="2">
        <v>0.41666666666666669</v>
      </c>
      <c r="E895" t="s">
        <v>25</v>
      </c>
      <c r="F895">
        <v>1</v>
      </c>
      <c r="G895">
        <v>4</v>
      </c>
      <c r="H895">
        <v>4</v>
      </c>
      <c r="I895" t="s">
        <v>41</v>
      </c>
      <c r="J895" t="s">
        <v>14</v>
      </c>
      <c r="K895">
        <v>60.000000000000028</v>
      </c>
      <c r="L895">
        <v>1</v>
      </c>
      <c r="M895">
        <v>0</v>
      </c>
      <c r="N895" t="s">
        <v>71</v>
      </c>
      <c r="O895" t="s">
        <v>103</v>
      </c>
      <c r="P895" t="s">
        <v>114</v>
      </c>
      <c r="Q895" t="s">
        <v>118</v>
      </c>
      <c r="R895" t="s">
        <v>118</v>
      </c>
      <c r="S895">
        <v>893</v>
      </c>
      <c r="T895">
        <v>894</v>
      </c>
    </row>
    <row r="896" spans="1:20" x14ac:dyDescent="0.2">
      <c r="A896">
        <v>719</v>
      </c>
      <c r="B896" s="1">
        <v>45592</v>
      </c>
      <c r="C896" s="2">
        <v>0.375</v>
      </c>
      <c r="D896" s="2">
        <v>0.45833333333333331</v>
      </c>
      <c r="E896" t="s">
        <v>25</v>
      </c>
      <c r="F896">
        <v>1</v>
      </c>
      <c r="G896">
        <v>4</v>
      </c>
      <c r="H896">
        <v>4</v>
      </c>
      <c r="I896" t="s">
        <v>13</v>
      </c>
      <c r="J896" t="s">
        <v>18</v>
      </c>
      <c r="K896">
        <v>119.99999999999997</v>
      </c>
      <c r="L896">
        <v>1</v>
      </c>
      <c r="M896">
        <v>0</v>
      </c>
      <c r="N896" t="s">
        <v>71</v>
      </c>
      <c r="O896" t="s">
        <v>107</v>
      </c>
      <c r="P896" t="s">
        <v>114</v>
      </c>
      <c r="Q896" t="s">
        <v>118</v>
      </c>
      <c r="R896" t="s">
        <v>124</v>
      </c>
      <c r="S896">
        <v>894</v>
      </c>
      <c r="T896">
        <v>895</v>
      </c>
    </row>
    <row r="897" spans="1:20" x14ac:dyDescent="0.2">
      <c r="A897">
        <v>2905</v>
      </c>
      <c r="B897" s="1">
        <v>45464</v>
      </c>
      <c r="C897" s="2">
        <v>0.375</v>
      </c>
      <c r="D897" s="2">
        <v>0.41666666666666669</v>
      </c>
      <c r="E897" t="s">
        <v>25</v>
      </c>
      <c r="F897">
        <v>1</v>
      </c>
      <c r="G897">
        <v>4</v>
      </c>
      <c r="H897">
        <v>1</v>
      </c>
      <c r="I897" t="s">
        <v>27</v>
      </c>
      <c r="J897" t="s">
        <v>23</v>
      </c>
      <c r="K897">
        <v>60.000000000000028</v>
      </c>
      <c r="L897">
        <v>0.25</v>
      </c>
      <c r="M897">
        <v>0</v>
      </c>
      <c r="N897" t="s">
        <v>76</v>
      </c>
      <c r="O897" t="s">
        <v>103</v>
      </c>
      <c r="P897" t="s">
        <v>114</v>
      </c>
      <c r="Q897" t="s">
        <v>118</v>
      </c>
      <c r="R897" t="s">
        <v>118</v>
      </c>
      <c r="S897">
        <v>895</v>
      </c>
      <c r="T897">
        <v>896</v>
      </c>
    </row>
    <row r="898" spans="1:20" x14ac:dyDescent="0.2">
      <c r="A898">
        <v>2584</v>
      </c>
      <c r="B898" s="1">
        <v>45363</v>
      </c>
      <c r="C898" s="2">
        <v>0.375</v>
      </c>
      <c r="D898" s="2">
        <v>0.45833333333333331</v>
      </c>
      <c r="E898" t="s">
        <v>25</v>
      </c>
      <c r="F898">
        <v>1</v>
      </c>
      <c r="G898">
        <v>4</v>
      </c>
      <c r="H898">
        <v>6</v>
      </c>
      <c r="I898" t="s">
        <v>42</v>
      </c>
      <c r="J898" t="s">
        <v>23</v>
      </c>
      <c r="K898">
        <v>119.99999999999997</v>
      </c>
      <c r="L898">
        <v>1.5</v>
      </c>
      <c r="M898">
        <v>1</v>
      </c>
      <c r="N898" t="s">
        <v>73</v>
      </c>
      <c r="O898" t="s">
        <v>100</v>
      </c>
      <c r="P898" t="s">
        <v>114</v>
      </c>
      <c r="Q898" t="s">
        <v>118</v>
      </c>
      <c r="R898" t="s">
        <v>124</v>
      </c>
      <c r="S898">
        <v>896</v>
      </c>
      <c r="T898">
        <v>897</v>
      </c>
    </row>
    <row r="899" spans="1:20" x14ac:dyDescent="0.2">
      <c r="A899">
        <v>2924</v>
      </c>
      <c r="B899" s="1">
        <v>45613</v>
      </c>
      <c r="C899" s="2">
        <v>0.375</v>
      </c>
      <c r="D899" s="2">
        <v>0.39583333333333331</v>
      </c>
      <c r="E899" t="s">
        <v>25</v>
      </c>
      <c r="F899">
        <v>1</v>
      </c>
      <c r="G899">
        <v>4</v>
      </c>
      <c r="H899">
        <v>1</v>
      </c>
      <c r="I899" t="s">
        <v>22</v>
      </c>
      <c r="J899" t="s">
        <v>18</v>
      </c>
      <c r="K899">
        <v>29.999999999999972</v>
      </c>
      <c r="L899">
        <v>0.25</v>
      </c>
      <c r="M899">
        <v>0</v>
      </c>
      <c r="N899" t="s">
        <v>71</v>
      </c>
      <c r="O899" t="s">
        <v>108</v>
      </c>
      <c r="P899" t="s">
        <v>114</v>
      </c>
      <c r="Q899" t="s">
        <v>118</v>
      </c>
      <c r="R899" t="s">
        <v>118</v>
      </c>
      <c r="S899">
        <v>897</v>
      </c>
      <c r="T899">
        <v>898</v>
      </c>
    </row>
    <row r="900" spans="1:20" x14ac:dyDescent="0.2">
      <c r="A900">
        <v>1349</v>
      </c>
      <c r="B900" s="1">
        <v>45329</v>
      </c>
      <c r="C900" s="2">
        <v>0.375</v>
      </c>
      <c r="D900" s="2">
        <v>0.45833333333333331</v>
      </c>
      <c r="E900" t="s">
        <v>25</v>
      </c>
      <c r="F900">
        <v>1</v>
      </c>
      <c r="G900">
        <v>4</v>
      </c>
      <c r="H900">
        <v>4</v>
      </c>
      <c r="I900" t="s">
        <v>42</v>
      </c>
      <c r="J900" t="s">
        <v>18</v>
      </c>
      <c r="K900">
        <v>119.99999999999997</v>
      </c>
      <c r="L900">
        <v>1</v>
      </c>
      <c r="M900">
        <v>0</v>
      </c>
      <c r="N900" t="s">
        <v>74</v>
      </c>
      <c r="O900" t="s">
        <v>99</v>
      </c>
      <c r="P900" t="s">
        <v>114</v>
      </c>
      <c r="Q900" t="s">
        <v>118</v>
      </c>
      <c r="R900" t="s">
        <v>124</v>
      </c>
      <c r="S900">
        <v>898</v>
      </c>
      <c r="T900">
        <v>899</v>
      </c>
    </row>
    <row r="901" spans="1:20" x14ac:dyDescent="0.2">
      <c r="A901">
        <v>2897</v>
      </c>
      <c r="B901" s="1">
        <v>45618</v>
      </c>
      <c r="C901" s="2">
        <v>0.375</v>
      </c>
      <c r="D901" s="2">
        <v>0.45833333333333331</v>
      </c>
      <c r="E901" t="s">
        <v>25</v>
      </c>
      <c r="F901">
        <v>1</v>
      </c>
      <c r="G901">
        <v>4</v>
      </c>
      <c r="H901">
        <v>3</v>
      </c>
      <c r="I901" t="s">
        <v>13</v>
      </c>
      <c r="J901" t="s">
        <v>40</v>
      </c>
      <c r="K901">
        <v>119.99999999999997</v>
      </c>
      <c r="L901">
        <v>0.75</v>
      </c>
      <c r="M901">
        <v>0</v>
      </c>
      <c r="N901" t="s">
        <v>76</v>
      </c>
      <c r="O901" t="s">
        <v>108</v>
      </c>
      <c r="P901" t="s">
        <v>114</v>
      </c>
      <c r="Q901" t="s">
        <v>118</v>
      </c>
      <c r="R901" t="s">
        <v>124</v>
      </c>
      <c r="S901">
        <v>899</v>
      </c>
      <c r="T901">
        <v>900</v>
      </c>
    </row>
    <row r="902" spans="1:20" x14ac:dyDescent="0.2">
      <c r="A902">
        <v>1059</v>
      </c>
      <c r="B902" s="1">
        <v>45436</v>
      </c>
      <c r="C902" s="2">
        <v>0.375</v>
      </c>
      <c r="D902" s="2">
        <v>0.45833333333333331</v>
      </c>
      <c r="E902" t="s">
        <v>25</v>
      </c>
      <c r="F902">
        <v>1</v>
      </c>
      <c r="G902">
        <v>4</v>
      </c>
      <c r="H902">
        <v>6</v>
      </c>
      <c r="I902" t="s">
        <v>42</v>
      </c>
      <c r="J902" t="s">
        <v>14</v>
      </c>
      <c r="K902">
        <v>119.99999999999997</v>
      </c>
      <c r="L902">
        <v>1.5</v>
      </c>
      <c r="M902">
        <v>1</v>
      </c>
      <c r="N902" t="s">
        <v>76</v>
      </c>
      <c r="O902" t="s">
        <v>102</v>
      </c>
      <c r="P902" t="s">
        <v>114</v>
      </c>
      <c r="Q902" t="s">
        <v>118</v>
      </c>
      <c r="R902" t="s">
        <v>124</v>
      </c>
      <c r="S902">
        <v>900</v>
      </c>
      <c r="T902">
        <v>901</v>
      </c>
    </row>
    <row r="903" spans="1:20" x14ac:dyDescent="0.2">
      <c r="A903">
        <v>2550</v>
      </c>
      <c r="B903" s="1">
        <v>45535</v>
      </c>
      <c r="C903" s="2">
        <v>0.375</v>
      </c>
      <c r="D903" s="2">
        <v>0.45833333333333331</v>
      </c>
      <c r="E903" t="s">
        <v>25</v>
      </c>
      <c r="F903">
        <v>1</v>
      </c>
      <c r="G903">
        <v>4</v>
      </c>
      <c r="H903">
        <v>2</v>
      </c>
      <c r="I903" t="s">
        <v>41</v>
      </c>
      <c r="J903" t="s">
        <v>14</v>
      </c>
      <c r="K903">
        <v>119.99999999999997</v>
      </c>
      <c r="L903">
        <v>0.5</v>
      </c>
      <c r="M903">
        <v>0</v>
      </c>
      <c r="N903" t="s">
        <v>77</v>
      </c>
      <c r="O903" t="s">
        <v>105</v>
      </c>
      <c r="P903" t="s">
        <v>114</v>
      </c>
      <c r="Q903" t="s">
        <v>118</v>
      </c>
      <c r="R903" t="s">
        <v>124</v>
      </c>
      <c r="S903">
        <v>901</v>
      </c>
      <c r="T903">
        <v>902</v>
      </c>
    </row>
    <row r="904" spans="1:20" x14ac:dyDescent="0.2">
      <c r="A904">
        <v>1488</v>
      </c>
      <c r="B904" s="1">
        <v>45396</v>
      </c>
      <c r="C904" s="2">
        <v>0.375</v>
      </c>
      <c r="D904" s="2">
        <v>0.39583333333333331</v>
      </c>
      <c r="E904" t="s">
        <v>25</v>
      </c>
      <c r="F904">
        <v>1</v>
      </c>
      <c r="G904">
        <v>4</v>
      </c>
      <c r="H904">
        <v>5</v>
      </c>
      <c r="I904" t="s">
        <v>17</v>
      </c>
      <c r="J904" t="s">
        <v>40</v>
      </c>
      <c r="K904">
        <v>29.999999999999972</v>
      </c>
      <c r="L904">
        <v>1.25</v>
      </c>
      <c r="M904">
        <v>1</v>
      </c>
      <c r="N904" t="s">
        <v>71</v>
      </c>
      <c r="O904" t="s">
        <v>101</v>
      </c>
      <c r="P904" t="s">
        <v>114</v>
      </c>
      <c r="Q904" t="s">
        <v>118</v>
      </c>
      <c r="R904" t="s">
        <v>118</v>
      </c>
      <c r="S904">
        <v>902</v>
      </c>
      <c r="T904">
        <v>903</v>
      </c>
    </row>
    <row r="905" spans="1:20" x14ac:dyDescent="0.2">
      <c r="A905">
        <v>388</v>
      </c>
      <c r="B905" s="1">
        <v>45367</v>
      </c>
      <c r="C905" s="2">
        <v>0.375</v>
      </c>
      <c r="D905" s="2">
        <v>0.4375</v>
      </c>
      <c r="E905" t="s">
        <v>25</v>
      </c>
      <c r="F905">
        <v>1</v>
      </c>
      <c r="G905">
        <v>4</v>
      </c>
      <c r="H905">
        <v>7</v>
      </c>
      <c r="I905" t="s">
        <v>17</v>
      </c>
      <c r="J905" t="s">
        <v>14</v>
      </c>
      <c r="K905">
        <v>90</v>
      </c>
      <c r="L905">
        <v>1.75</v>
      </c>
      <c r="M905">
        <v>1</v>
      </c>
      <c r="N905" t="s">
        <v>77</v>
      </c>
      <c r="O905" t="s">
        <v>100</v>
      </c>
      <c r="P905" t="s">
        <v>114</v>
      </c>
      <c r="Q905" t="s">
        <v>118</v>
      </c>
      <c r="R905" t="s">
        <v>118</v>
      </c>
      <c r="S905">
        <v>903</v>
      </c>
      <c r="T905">
        <v>904</v>
      </c>
    </row>
    <row r="906" spans="1:20" x14ac:dyDescent="0.2">
      <c r="A906">
        <v>467</v>
      </c>
      <c r="B906" s="1">
        <v>45489</v>
      </c>
      <c r="C906" s="2">
        <v>0.375</v>
      </c>
      <c r="D906" s="2">
        <v>0.4375</v>
      </c>
      <c r="E906" t="s">
        <v>25</v>
      </c>
      <c r="F906">
        <v>1</v>
      </c>
      <c r="G906">
        <v>4</v>
      </c>
      <c r="H906">
        <v>1</v>
      </c>
      <c r="I906" t="s">
        <v>27</v>
      </c>
      <c r="J906" t="s">
        <v>14</v>
      </c>
      <c r="K906">
        <v>90</v>
      </c>
      <c r="L906">
        <v>0.25</v>
      </c>
      <c r="M906">
        <v>0</v>
      </c>
      <c r="N906" t="s">
        <v>73</v>
      </c>
      <c r="O906" t="s">
        <v>104</v>
      </c>
      <c r="P906" t="s">
        <v>114</v>
      </c>
      <c r="Q906" t="s">
        <v>118</v>
      </c>
      <c r="R906" t="s">
        <v>118</v>
      </c>
      <c r="S906">
        <v>904</v>
      </c>
      <c r="T906">
        <v>905</v>
      </c>
    </row>
    <row r="907" spans="1:20" x14ac:dyDescent="0.2">
      <c r="A907">
        <v>1932</v>
      </c>
      <c r="B907" s="1">
        <v>45593</v>
      </c>
      <c r="C907" s="2">
        <v>0.375</v>
      </c>
      <c r="D907" s="2">
        <v>0.4375</v>
      </c>
      <c r="E907" t="s">
        <v>25</v>
      </c>
      <c r="F907">
        <v>1</v>
      </c>
      <c r="G907">
        <v>4</v>
      </c>
      <c r="H907">
        <v>1</v>
      </c>
      <c r="I907" t="s">
        <v>42</v>
      </c>
      <c r="J907" t="s">
        <v>14</v>
      </c>
      <c r="K907">
        <v>90</v>
      </c>
      <c r="L907">
        <v>0.25</v>
      </c>
      <c r="M907">
        <v>0</v>
      </c>
      <c r="N907" t="s">
        <v>72</v>
      </c>
      <c r="O907" t="s">
        <v>107</v>
      </c>
      <c r="P907" t="s">
        <v>114</v>
      </c>
      <c r="Q907" t="s">
        <v>118</v>
      </c>
      <c r="R907" t="s">
        <v>118</v>
      </c>
      <c r="S907">
        <v>905</v>
      </c>
      <c r="T907">
        <v>906</v>
      </c>
    </row>
    <row r="908" spans="1:20" x14ac:dyDescent="0.2">
      <c r="A908">
        <v>1051</v>
      </c>
      <c r="B908" s="1">
        <v>45343</v>
      </c>
      <c r="C908" s="2">
        <v>0.375</v>
      </c>
      <c r="D908" s="2">
        <v>0.41666666666666669</v>
      </c>
      <c r="E908" t="s">
        <v>25</v>
      </c>
      <c r="F908">
        <v>1</v>
      </c>
      <c r="G908">
        <v>4</v>
      </c>
      <c r="H908">
        <v>3</v>
      </c>
      <c r="I908" t="s">
        <v>41</v>
      </c>
      <c r="J908" t="s">
        <v>14</v>
      </c>
      <c r="K908">
        <v>60.000000000000028</v>
      </c>
      <c r="L908">
        <v>0.75</v>
      </c>
      <c r="M908">
        <v>0</v>
      </c>
      <c r="N908" t="s">
        <v>74</v>
      </c>
      <c r="O908" t="s">
        <v>99</v>
      </c>
      <c r="P908" t="s">
        <v>114</v>
      </c>
      <c r="Q908" t="s">
        <v>118</v>
      </c>
      <c r="R908" t="s">
        <v>118</v>
      </c>
      <c r="S908">
        <v>906</v>
      </c>
      <c r="T908">
        <v>907</v>
      </c>
    </row>
    <row r="909" spans="1:20" x14ac:dyDescent="0.2">
      <c r="A909">
        <v>889</v>
      </c>
      <c r="B909" s="1">
        <v>45563</v>
      </c>
      <c r="C909" s="2">
        <v>0.375</v>
      </c>
      <c r="D909" s="2">
        <v>0.41666666666666669</v>
      </c>
      <c r="E909" t="s">
        <v>25</v>
      </c>
      <c r="F909">
        <v>1</v>
      </c>
      <c r="G909">
        <v>4</v>
      </c>
      <c r="H909">
        <v>5</v>
      </c>
      <c r="I909" t="s">
        <v>13</v>
      </c>
      <c r="J909" t="s">
        <v>23</v>
      </c>
      <c r="K909">
        <v>60.000000000000028</v>
      </c>
      <c r="L909">
        <v>1.25</v>
      </c>
      <c r="M909">
        <v>1</v>
      </c>
      <c r="N909" t="s">
        <v>77</v>
      </c>
      <c r="O909" t="s">
        <v>106</v>
      </c>
      <c r="P909" t="s">
        <v>114</v>
      </c>
      <c r="Q909" t="s">
        <v>118</v>
      </c>
      <c r="R909" t="s">
        <v>118</v>
      </c>
      <c r="S909">
        <v>907</v>
      </c>
      <c r="T909">
        <v>908</v>
      </c>
    </row>
    <row r="910" spans="1:20" x14ac:dyDescent="0.2">
      <c r="A910">
        <v>64</v>
      </c>
      <c r="B910" s="1">
        <v>45453</v>
      </c>
      <c r="C910" s="2">
        <v>0.375</v>
      </c>
      <c r="D910" s="2">
        <v>0.45833333333333331</v>
      </c>
      <c r="E910" t="s">
        <v>25</v>
      </c>
      <c r="F910">
        <v>1</v>
      </c>
      <c r="G910">
        <v>4</v>
      </c>
      <c r="H910">
        <v>5</v>
      </c>
      <c r="I910" t="s">
        <v>42</v>
      </c>
      <c r="J910" t="s">
        <v>14</v>
      </c>
      <c r="K910">
        <v>119.99999999999997</v>
      </c>
      <c r="L910">
        <v>1.25</v>
      </c>
      <c r="M910">
        <v>1</v>
      </c>
      <c r="N910" t="s">
        <v>72</v>
      </c>
      <c r="O910" t="s">
        <v>103</v>
      </c>
      <c r="P910" t="s">
        <v>114</v>
      </c>
      <c r="Q910" t="s">
        <v>118</v>
      </c>
      <c r="R910" t="s">
        <v>124</v>
      </c>
      <c r="S910">
        <v>908</v>
      </c>
      <c r="T910">
        <v>909</v>
      </c>
    </row>
    <row r="911" spans="1:20" x14ac:dyDescent="0.2">
      <c r="A911">
        <v>781</v>
      </c>
      <c r="B911" s="1">
        <v>45485</v>
      </c>
      <c r="C911" s="2">
        <v>0.375</v>
      </c>
      <c r="D911" s="2">
        <v>0.39583333333333331</v>
      </c>
      <c r="E911" t="s">
        <v>25</v>
      </c>
      <c r="F911">
        <v>1</v>
      </c>
      <c r="G911">
        <v>4</v>
      </c>
      <c r="H911">
        <v>2</v>
      </c>
      <c r="I911" t="s">
        <v>42</v>
      </c>
      <c r="J911" t="s">
        <v>28</v>
      </c>
      <c r="K911">
        <v>29.999999999999972</v>
      </c>
      <c r="L911">
        <v>0.5</v>
      </c>
      <c r="M911">
        <v>0</v>
      </c>
      <c r="N911" t="s">
        <v>76</v>
      </c>
      <c r="O911" t="s">
        <v>104</v>
      </c>
      <c r="P911" t="s">
        <v>114</v>
      </c>
      <c r="Q911" t="s">
        <v>118</v>
      </c>
      <c r="R911" t="s">
        <v>118</v>
      </c>
      <c r="S911">
        <v>909</v>
      </c>
      <c r="T911">
        <v>910</v>
      </c>
    </row>
    <row r="912" spans="1:20" x14ac:dyDescent="0.2">
      <c r="A912">
        <v>898</v>
      </c>
      <c r="B912" s="1">
        <v>45641</v>
      </c>
      <c r="C912" s="2">
        <v>0.375</v>
      </c>
      <c r="D912" s="2">
        <v>0.41666666666666669</v>
      </c>
      <c r="E912" t="s">
        <v>25</v>
      </c>
      <c r="F912">
        <v>1</v>
      </c>
      <c r="G912">
        <v>4</v>
      </c>
      <c r="H912">
        <v>7</v>
      </c>
      <c r="I912" t="s">
        <v>13</v>
      </c>
      <c r="J912" t="s">
        <v>40</v>
      </c>
      <c r="K912">
        <v>60.000000000000028</v>
      </c>
      <c r="L912">
        <v>1.75</v>
      </c>
      <c r="M912">
        <v>1</v>
      </c>
      <c r="N912" t="s">
        <v>71</v>
      </c>
      <c r="O912" t="s">
        <v>109</v>
      </c>
      <c r="P912" t="s">
        <v>114</v>
      </c>
      <c r="Q912" t="s">
        <v>118</v>
      </c>
      <c r="R912" t="s">
        <v>118</v>
      </c>
      <c r="S912">
        <v>910</v>
      </c>
      <c r="T912">
        <v>911</v>
      </c>
    </row>
    <row r="913" spans="1:20" x14ac:dyDescent="0.2">
      <c r="A913">
        <v>201</v>
      </c>
      <c r="B913" s="1">
        <v>45368</v>
      </c>
      <c r="C913" s="2">
        <v>0.375</v>
      </c>
      <c r="D913" s="2">
        <v>0.39583333333333331</v>
      </c>
      <c r="E913" t="s">
        <v>25</v>
      </c>
      <c r="F913">
        <v>1</v>
      </c>
      <c r="G913">
        <v>4</v>
      </c>
      <c r="H913">
        <v>5</v>
      </c>
      <c r="I913" t="s">
        <v>27</v>
      </c>
      <c r="J913" t="s">
        <v>23</v>
      </c>
      <c r="K913">
        <v>29.999999999999972</v>
      </c>
      <c r="L913">
        <v>1.25</v>
      </c>
      <c r="M913">
        <v>1</v>
      </c>
      <c r="N913" t="s">
        <v>71</v>
      </c>
      <c r="O913" t="s">
        <v>100</v>
      </c>
      <c r="P913" t="s">
        <v>114</v>
      </c>
      <c r="Q913" t="s">
        <v>118</v>
      </c>
      <c r="R913" t="s">
        <v>118</v>
      </c>
      <c r="S913">
        <v>911</v>
      </c>
      <c r="T913">
        <v>912</v>
      </c>
    </row>
    <row r="914" spans="1:20" x14ac:dyDescent="0.2">
      <c r="A914">
        <v>523</v>
      </c>
      <c r="B914" s="1">
        <v>45325</v>
      </c>
      <c r="C914" s="2">
        <v>0.375</v>
      </c>
      <c r="D914" s="2">
        <v>0.45833333333333331</v>
      </c>
      <c r="E914" t="s">
        <v>25</v>
      </c>
      <c r="F914">
        <v>1</v>
      </c>
      <c r="G914">
        <v>4</v>
      </c>
      <c r="H914">
        <v>6</v>
      </c>
      <c r="I914" t="s">
        <v>17</v>
      </c>
      <c r="J914" t="s">
        <v>40</v>
      </c>
      <c r="K914">
        <v>119.99999999999997</v>
      </c>
      <c r="L914">
        <v>1.5</v>
      </c>
      <c r="M914">
        <v>1</v>
      </c>
      <c r="N914" t="s">
        <v>77</v>
      </c>
      <c r="O914" t="s">
        <v>99</v>
      </c>
      <c r="P914" t="s">
        <v>114</v>
      </c>
      <c r="Q914" t="s">
        <v>118</v>
      </c>
      <c r="R914" t="s">
        <v>124</v>
      </c>
      <c r="S914">
        <v>912</v>
      </c>
      <c r="T914">
        <v>913</v>
      </c>
    </row>
    <row r="915" spans="1:20" x14ac:dyDescent="0.2">
      <c r="A915">
        <v>641</v>
      </c>
      <c r="B915" s="1">
        <v>45549</v>
      </c>
      <c r="C915" s="2">
        <v>0.375</v>
      </c>
      <c r="D915" s="2">
        <v>0.39583333333333331</v>
      </c>
      <c r="E915" t="s">
        <v>25</v>
      </c>
      <c r="F915">
        <v>1</v>
      </c>
      <c r="G915">
        <v>4</v>
      </c>
      <c r="H915">
        <v>4</v>
      </c>
      <c r="I915" t="s">
        <v>27</v>
      </c>
      <c r="J915" t="s">
        <v>18</v>
      </c>
      <c r="K915">
        <v>29.999999999999972</v>
      </c>
      <c r="L915">
        <v>1</v>
      </c>
      <c r="M915">
        <v>0</v>
      </c>
      <c r="N915" t="s">
        <v>77</v>
      </c>
      <c r="O915" t="s">
        <v>106</v>
      </c>
      <c r="P915" t="s">
        <v>114</v>
      </c>
      <c r="Q915" t="s">
        <v>118</v>
      </c>
      <c r="R915" t="s">
        <v>118</v>
      </c>
      <c r="S915">
        <v>913</v>
      </c>
      <c r="T915">
        <v>914</v>
      </c>
    </row>
    <row r="916" spans="1:20" x14ac:dyDescent="0.2">
      <c r="A916">
        <v>2120</v>
      </c>
      <c r="B916" s="1">
        <v>45408</v>
      </c>
      <c r="C916" s="2">
        <v>0.375</v>
      </c>
      <c r="D916" s="2">
        <v>0.41666666666666669</v>
      </c>
      <c r="E916" t="s">
        <v>25</v>
      </c>
      <c r="F916">
        <v>1</v>
      </c>
      <c r="G916">
        <v>4</v>
      </c>
      <c r="H916">
        <v>1</v>
      </c>
      <c r="I916" t="s">
        <v>39</v>
      </c>
      <c r="J916" t="s">
        <v>18</v>
      </c>
      <c r="K916">
        <v>60.000000000000028</v>
      </c>
      <c r="L916">
        <v>0.25</v>
      </c>
      <c r="M916">
        <v>0</v>
      </c>
      <c r="N916" t="s">
        <v>76</v>
      </c>
      <c r="O916" t="s">
        <v>101</v>
      </c>
      <c r="P916" t="s">
        <v>114</v>
      </c>
      <c r="Q916" t="s">
        <v>118</v>
      </c>
      <c r="R916" t="s">
        <v>118</v>
      </c>
      <c r="S916">
        <v>914</v>
      </c>
      <c r="T916">
        <v>915</v>
      </c>
    </row>
    <row r="917" spans="1:20" x14ac:dyDescent="0.2">
      <c r="A917">
        <v>1140</v>
      </c>
      <c r="B917" s="1">
        <v>45339</v>
      </c>
      <c r="C917" s="2">
        <v>0.35416666666666669</v>
      </c>
      <c r="D917" s="2">
        <v>0.375</v>
      </c>
      <c r="E917" t="s">
        <v>25</v>
      </c>
      <c r="F917">
        <v>1</v>
      </c>
      <c r="G917">
        <v>4</v>
      </c>
      <c r="H917">
        <v>4</v>
      </c>
      <c r="I917" t="s">
        <v>27</v>
      </c>
      <c r="J917" t="s">
        <v>18</v>
      </c>
      <c r="K917">
        <v>29.999999999999972</v>
      </c>
      <c r="L917">
        <v>1</v>
      </c>
      <c r="M917">
        <v>0</v>
      </c>
      <c r="N917" t="s">
        <v>77</v>
      </c>
      <c r="O917" t="s">
        <v>99</v>
      </c>
      <c r="P917" t="s">
        <v>114</v>
      </c>
      <c r="Q917" t="s">
        <v>118</v>
      </c>
      <c r="R917" t="s">
        <v>118</v>
      </c>
      <c r="S917">
        <v>915</v>
      </c>
      <c r="T917">
        <v>916</v>
      </c>
    </row>
    <row r="918" spans="1:20" x14ac:dyDescent="0.2">
      <c r="A918">
        <v>1888</v>
      </c>
      <c r="B918" s="1">
        <v>45527</v>
      </c>
      <c r="C918" s="2">
        <v>0.35416666666666669</v>
      </c>
      <c r="D918" s="2">
        <v>0.41666666666666669</v>
      </c>
      <c r="E918" t="s">
        <v>25</v>
      </c>
      <c r="F918">
        <v>1</v>
      </c>
      <c r="G918">
        <v>4</v>
      </c>
      <c r="H918">
        <v>7</v>
      </c>
      <c r="I918" t="s">
        <v>41</v>
      </c>
      <c r="J918" t="s">
        <v>40</v>
      </c>
      <c r="K918">
        <v>90</v>
      </c>
      <c r="L918">
        <v>1.75</v>
      </c>
      <c r="M918">
        <v>1</v>
      </c>
      <c r="N918" t="s">
        <v>76</v>
      </c>
      <c r="O918" t="s">
        <v>105</v>
      </c>
      <c r="P918" t="s">
        <v>114</v>
      </c>
      <c r="Q918" t="s">
        <v>118</v>
      </c>
      <c r="R918" t="s">
        <v>118</v>
      </c>
      <c r="S918">
        <v>916</v>
      </c>
      <c r="T918">
        <v>917</v>
      </c>
    </row>
    <row r="919" spans="1:20" x14ac:dyDescent="0.2">
      <c r="A919">
        <v>764</v>
      </c>
      <c r="B919" s="1">
        <v>45448</v>
      </c>
      <c r="C919" s="2">
        <v>0.35416666666666669</v>
      </c>
      <c r="D919" s="2">
        <v>0.41666666666666669</v>
      </c>
      <c r="E919" t="s">
        <v>25</v>
      </c>
      <c r="F919">
        <v>1</v>
      </c>
      <c r="G919">
        <v>4</v>
      </c>
      <c r="H919">
        <v>3</v>
      </c>
      <c r="I919" t="s">
        <v>13</v>
      </c>
      <c r="J919" t="s">
        <v>18</v>
      </c>
      <c r="K919">
        <v>90</v>
      </c>
      <c r="L919">
        <v>0.75</v>
      </c>
      <c r="M919">
        <v>0</v>
      </c>
      <c r="N919" t="s">
        <v>74</v>
      </c>
      <c r="O919" t="s">
        <v>103</v>
      </c>
      <c r="P919" t="s">
        <v>114</v>
      </c>
      <c r="Q919" t="s">
        <v>118</v>
      </c>
      <c r="R919" t="s">
        <v>118</v>
      </c>
      <c r="S919">
        <v>917</v>
      </c>
      <c r="T919">
        <v>918</v>
      </c>
    </row>
    <row r="920" spans="1:20" x14ac:dyDescent="0.2">
      <c r="A920">
        <v>1914</v>
      </c>
      <c r="B920" s="1">
        <v>45444</v>
      </c>
      <c r="C920" s="2">
        <v>0.35416666666666669</v>
      </c>
      <c r="D920" s="2">
        <v>0.375</v>
      </c>
      <c r="E920" t="s">
        <v>25</v>
      </c>
      <c r="F920">
        <v>1</v>
      </c>
      <c r="G920">
        <v>4</v>
      </c>
      <c r="H920">
        <v>4</v>
      </c>
      <c r="I920" t="s">
        <v>41</v>
      </c>
      <c r="J920" t="s">
        <v>40</v>
      </c>
      <c r="K920">
        <v>29.999999999999972</v>
      </c>
      <c r="L920">
        <v>1</v>
      </c>
      <c r="M920">
        <v>0</v>
      </c>
      <c r="N920" t="s">
        <v>77</v>
      </c>
      <c r="O920" t="s">
        <v>103</v>
      </c>
      <c r="P920" t="s">
        <v>114</v>
      </c>
      <c r="Q920" t="s">
        <v>118</v>
      </c>
      <c r="R920" t="s">
        <v>118</v>
      </c>
      <c r="S920">
        <v>918</v>
      </c>
      <c r="T920">
        <v>919</v>
      </c>
    </row>
    <row r="921" spans="1:20" x14ac:dyDescent="0.2">
      <c r="A921">
        <v>1494</v>
      </c>
      <c r="B921" s="1">
        <v>45350</v>
      </c>
      <c r="C921" s="2">
        <v>0.35416666666666669</v>
      </c>
      <c r="D921" s="2">
        <v>0.4375</v>
      </c>
      <c r="E921" t="s">
        <v>25</v>
      </c>
      <c r="F921">
        <v>1</v>
      </c>
      <c r="G921">
        <v>4</v>
      </c>
      <c r="H921">
        <v>4</v>
      </c>
      <c r="I921" t="s">
        <v>39</v>
      </c>
      <c r="J921" t="s">
        <v>14</v>
      </c>
      <c r="K921">
        <v>119.99999999999997</v>
      </c>
      <c r="L921">
        <v>1</v>
      </c>
      <c r="M921">
        <v>0</v>
      </c>
      <c r="N921" t="s">
        <v>74</v>
      </c>
      <c r="O921" t="s">
        <v>99</v>
      </c>
      <c r="P921" t="s">
        <v>114</v>
      </c>
      <c r="Q921" t="s">
        <v>118</v>
      </c>
      <c r="R921" t="s">
        <v>124</v>
      </c>
      <c r="S921">
        <v>919</v>
      </c>
      <c r="T921">
        <v>920</v>
      </c>
    </row>
    <row r="922" spans="1:20" x14ac:dyDescent="0.2">
      <c r="A922">
        <v>2623</v>
      </c>
      <c r="B922" s="1">
        <v>45416</v>
      </c>
      <c r="C922" s="2">
        <v>0.35416666666666669</v>
      </c>
      <c r="D922" s="2">
        <v>0.39583333333333331</v>
      </c>
      <c r="E922" t="s">
        <v>25</v>
      </c>
      <c r="F922">
        <v>1</v>
      </c>
      <c r="G922">
        <v>4</v>
      </c>
      <c r="H922">
        <v>7</v>
      </c>
      <c r="I922" t="s">
        <v>13</v>
      </c>
      <c r="J922" t="s">
        <v>23</v>
      </c>
      <c r="K922">
        <v>59.999999999999943</v>
      </c>
      <c r="L922">
        <v>1.75</v>
      </c>
      <c r="M922">
        <v>1</v>
      </c>
      <c r="N922" t="s">
        <v>77</v>
      </c>
      <c r="O922" t="s">
        <v>102</v>
      </c>
      <c r="P922" t="s">
        <v>114</v>
      </c>
      <c r="Q922" t="s">
        <v>118</v>
      </c>
      <c r="R922" t="s">
        <v>118</v>
      </c>
      <c r="S922">
        <v>920</v>
      </c>
      <c r="T922">
        <v>921</v>
      </c>
    </row>
    <row r="923" spans="1:20" x14ac:dyDescent="0.2">
      <c r="A923">
        <v>351</v>
      </c>
      <c r="B923" s="1">
        <v>45453</v>
      </c>
      <c r="C923" s="2">
        <v>0.35416666666666669</v>
      </c>
      <c r="D923" s="2">
        <v>0.41666666666666669</v>
      </c>
      <c r="E923" t="s">
        <v>25</v>
      </c>
      <c r="F923">
        <v>1</v>
      </c>
      <c r="G923">
        <v>4</v>
      </c>
      <c r="H923">
        <v>7</v>
      </c>
      <c r="I923" t="s">
        <v>27</v>
      </c>
      <c r="J923" t="s">
        <v>14</v>
      </c>
      <c r="K923">
        <v>90</v>
      </c>
      <c r="L923">
        <v>1.75</v>
      </c>
      <c r="M923">
        <v>1</v>
      </c>
      <c r="N923" t="s">
        <v>72</v>
      </c>
      <c r="O923" t="s">
        <v>103</v>
      </c>
      <c r="P923" t="s">
        <v>114</v>
      </c>
      <c r="Q923" t="s">
        <v>118</v>
      </c>
      <c r="R923" t="s">
        <v>118</v>
      </c>
      <c r="S923">
        <v>921</v>
      </c>
      <c r="T923">
        <v>922</v>
      </c>
    </row>
    <row r="924" spans="1:20" x14ac:dyDescent="0.2">
      <c r="A924">
        <v>1963</v>
      </c>
      <c r="B924" s="1">
        <v>45644</v>
      </c>
      <c r="C924" s="2">
        <v>0.35416666666666669</v>
      </c>
      <c r="D924" s="2">
        <v>0.39583333333333331</v>
      </c>
      <c r="E924" t="s">
        <v>25</v>
      </c>
      <c r="F924">
        <v>1</v>
      </c>
      <c r="G924">
        <v>4</v>
      </c>
      <c r="H924">
        <v>3</v>
      </c>
      <c r="I924" t="s">
        <v>41</v>
      </c>
      <c r="J924" t="s">
        <v>30</v>
      </c>
      <c r="K924">
        <v>59.999999999999943</v>
      </c>
      <c r="L924">
        <v>0.75</v>
      </c>
      <c r="M924">
        <v>0</v>
      </c>
      <c r="N924" t="s">
        <v>74</v>
      </c>
      <c r="O924" t="s">
        <v>109</v>
      </c>
      <c r="P924" t="s">
        <v>114</v>
      </c>
      <c r="Q924" t="s">
        <v>118</v>
      </c>
      <c r="R924" t="s">
        <v>118</v>
      </c>
      <c r="S924">
        <v>922</v>
      </c>
      <c r="T924">
        <v>923</v>
      </c>
    </row>
    <row r="925" spans="1:20" x14ac:dyDescent="0.2">
      <c r="A925">
        <v>360</v>
      </c>
      <c r="B925" s="1">
        <v>45530</v>
      </c>
      <c r="C925" s="2">
        <v>0.35416666666666669</v>
      </c>
      <c r="D925" s="2">
        <v>0.375</v>
      </c>
      <c r="E925" t="s">
        <v>25</v>
      </c>
      <c r="F925">
        <v>1</v>
      </c>
      <c r="G925">
        <v>4</v>
      </c>
      <c r="H925">
        <v>5</v>
      </c>
      <c r="I925" t="s">
        <v>17</v>
      </c>
      <c r="J925" t="s">
        <v>14</v>
      </c>
      <c r="K925">
        <v>29.999999999999972</v>
      </c>
      <c r="L925">
        <v>1.25</v>
      </c>
      <c r="M925">
        <v>1</v>
      </c>
      <c r="N925" t="s">
        <v>72</v>
      </c>
      <c r="O925" t="s">
        <v>105</v>
      </c>
      <c r="P925" t="s">
        <v>114</v>
      </c>
      <c r="Q925" t="s">
        <v>118</v>
      </c>
      <c r="R925" t="s">
        <v>118</v>
      </c>
      <c r="S925">
        <v>923</v>
      </c>
      <c r="T925">
        <v>924</v>
      </c>
    </row>
    <row r="926" spans="1:20" x14ac:dyDescent="0.2">
      <c r="A926">
        <v>1479</v>
      </c>
      <c r="B926" s="1">
        <v>45544</v>
      </c>
      <c r="C926" s="2">
        <v>0.35416666666666669</v>
      </c>
      <c r="D926" s="2">
        <v>0.41666666666666669</v>
      </c>
      <c r="E926" t="s">
        <v>25</v>
      </c>
      <c r="F926">
        <v>1</v>
      </c>
      <c r="G926">
        <v>4</v>
      </c>
      <c r="H926">
        <v>3</v>
      </c>
      <c r="I926" t="s">
        <v>22</v>
      </c>
      <c r="J926" t="s">
        <v>18</v>
      </c>
      <c r="K926">
        <v>90</v>
      </c>
      <c r="L926">
        <v>0.75</v>
      </c>
      <c r="M926">
        <v>0</v>
      </c>
      <c r="N926" t="s">
        <v>72</v>
      </c>
      <c r="O926" t="s">
        <v>106</v>
      </c>
      <c r="P926" t="s">
        <v>114</v>
      </c>
      <c r="Q926" t="s">
        <v>118</v>
      </c>
      <c r="R926" t="s">
        <v>118</v>
      </c>
      <c r="S926">
        <v>924</v>
      </c>
      <c r="T926">
        <v>925</v>
      </c>
    </row>
    <row r="927" spans="1:20" x14ac:dyDescent="0.2">
      <c r="A927">
        <v>1020</v>
      </c>
      <c r="B927" s="1">
        <v>45653</v>
      </c>
      <c r="C927" s="2">
        <v>0.35416666666666669</v>
      </c>
      <c r="D927" s="2">
        <v>0.4375</v>
      </c>
      <c r="E927" t="s">
        <v>25</v>
      </c>
      <c r="F927">
        <v>1</v>
      </c>
      <c r="G927">
        <v>4</v>
      </c>
      <c r="H927">
        <v>7</v>
      </c>
      <c r="I927" t="s">
        <v>42</v>
      </c>
      <c r="J927" t="s">
        <v>30</v>
      </c>
      <c r="K927">
        <v>119.99999999999997</v>
      </c>
      <c r="L927">
        <v>1.75</v>
      </c>
      <c r="M927">
        <v>1</v>
      </c>
      <c r="N927" t="s">
        <v>76</v>
      </c>
      <c r="O927" t="s">
        <v>109</v>
      </c>
      <c r="P927" t="s">
        <v>114</v>
      </c>
      <c r="Q927" t="s">
        <v>118</v>
      </c>
      <c r="R927" t="s">
        <v>124</v>
      </c>
      <c r="S927">
        <v>925</v>
      </c>
      <c r="T927">
        <v>926</v>
      </c>
    </row>
    <row r="928" spans="1:20" x14ac:dyDescent="0.2">
      <c r="A928">
        <v>2155</v>
      </c>
      <c r="B928" s="1">
        <v>45599</v>
      </c>
      <c r="C928" s="2">
        <v>0.35416666666666669</v>
      </c>
      <c r="D928" s="2">
        <v>0.41666666666666669</v>
      </c>
      <c r="E928" t="s">
        <v>25</v>
      </c>
      <c r="F928">
        <v>1</v>
      </c>
      <c r="G928">
        <v>4</v>
      </c>
      <c r="H928">
        <v>6</v>
      </c>
      <c r="I928" t="s">
        <v>41</v>
      </c>
      <c r="J928" t="s">
        <v>28</v>
      </c>
      <c r="K928">
        <v>90</v>
      </c>
      <c r="L928">
        <v>1.5</v>
      </c>
      <c r="M928">
        <v>1</v>
      </c>
      <c r="N928" t="s">
        <v>71</v>
      </c>
      <c r="O928" t="s">
        <v>108</v>
      </c>
      <c r="P928" t="s">
        <v>114</v>
      </c>
      <c r="Q928" t="s">
        <v>118</v>
      </c>
      <c r="R928" t="s">
        <v>118</v>
      </c>
      <c r="S928">
        <v>926</v>
      </c>
      <c r="T928">
        <v>927</v>
      </c>
    </row>
    <row r="929" spans="1:20" x14ac:dyDescent="0.2">
      <c r="A929">
        <v>1090</v>
      </c>
      <c r="B929" s="1">
        <v>45374</v>
      </c>
      <c r="C929" s="2">
        <v>0.35416666666666669</v>
      </c>
      <c r="D929" s="2">
        <v>0.41666666666666669</v>
      </c>
      <c r="E929" t="s">
        <v>25</v>
      </c>
      <c r="F929">
        <v>1</v>
      </c>
      <c r="G929">
        <v>4</v>
      </c>
      <c r="H929">
        <v>7</v>
      </c>
      <c r="I929" t="s">
        <v>41</v>
      </c>
      <c r="J929" t="s">
        <v>30</v>
      </c>
      <c r="K929">
        <v>90</v>
      </c>
      <c r="L929">
        <v>1.75</v>
      </c>
      <c r="M929">
        <v>1</v>
      </c>
      <c r="N929" t="s">
        <v>77</v>
      </c>
      <c r="O929" t="s">
        <v>100</v>
      </c>
      <c r="P929" t="s">
        <v>114</v>
      </c>
      <c r="Q929" t="s">
        <v>118</v>
      </c>
      <c r="R929" t="s">
        <v>118</v>
      </c>
      <c r="S929">
        <v>927</v>
      </c>
      <c r="T929">
        <v>928</v>
      </c>
    </row>
    <row r="930" spans="1:20" x14ac:dyDescent="0.2">
      <c r="A930">
        <v>1542</v>
      </c>
      <c r="B930" s="1">
        <v>45304</v>
      </c>
      <c r="C930" s="2">
        <v>0.35416666666666669</v>
      </c>
      <c r="D930" s="2">
        <v>0.4375</v>
      </c>
      <c r="E930" t="s">
        <v>25</v>
      </c>
      <c r="F930">
        <v>1</v>
      </c>
      <c r="G930">
        <v>4</v>
      </c>
      <c r="H930">
        <v>2</v>
      </c>
      <c r="I930" t="s">
        <v>42</v>
      </c>
      <c r="J930" t="s">
        <v>40</v>
      </c>
      <c r="K930">
        <v>119.99999999999997</v>
      </c>
      <c r="L930">
        <v>0.5</v>
      </c>
      <c r="M930">
        <v>0</v>
      </c>
      <c r="N930" t="s">
        <v>77</v>
      </c>
      <c r="O930" t="s">
        <v>98</v>
      </c>
      <c r="P930" t="s">
        <v>114</v>
      </c>
      <c r="Q930" t="s">
        <v>118</v>
      </c>
      <c r="R930" t="s">
        <v>124</v>
      </c>
      <c r="S930">
        <v>928</v>
      </c>
      <c r="T930">
        <v>929</v>
      </c>
    </row>
    <row r="931" spans="1:20" x14ac:dyDescent="0.2">
      <c r="A931">
        <v>2314</v>
      </c>
      <c r="B931" s="1">
        <v>45620</v>
      </c>
      <c r="C931" s="2">
        <v>0.35416666666666669</v>
      </c>
      <c r="D931" s="2">
        <v>0.39583333333333331</v>
      </c>
      <c r="E931" t="s">
        <v>25</v>
      </c>
      <c r="F931">
        <v>1</v>
      </c>
      <c r="G931">
        <v>4</v>
      </c>
      <c r="H931">
        <v>6</v>
      </c>
      <c r="I931" t="s">
        <v>42</v>
      </c>
      <c r="J931" t="s">
        <v>14</v>
      </c>
      <c r="K931">
        <v>59.999999999999943</v>
      </c>
      <c r="L931">
        <v>1.5</v>
      </c>
      <c r="M931">
        <v>1</v>
      </c>
      <c r="N931" t="s">
        <v>71</v>
      </c>
      <c r="O931" t="s">
        <v>108</v>
      </c>
      <c r="P931" t="s">
        <v>114</v>
      </c>
      <c r="Q931" t="s">
        <v>118</v>
      </c>
      <c r="R931" t="s">
        <v>118</v>
      </c>
      <c r="S931">
        <v>929</v>
      </c>
      <c r="T931">
        <v>930</v>
      </c>
    </row>
    <row r="932" spans="1:20" x14ac:dyDescent="0.2">
      <c r="A932">
        <v>1210</v>
      </c>
      <c r="B932" s="1">
        <v>45642</v>
      </c>
      <c r="C932" s="2">
        <v>0.35416666666666669</v>
      </c>
      <c r="D932" s="2">
        <v>0.41666666666666669</v>
      </c>
      <c r="E932" t="s">
        <v>25</v>
      </c>
      <c r="F932">
        <v>1</v>
      </c>
      <c r="G932">
        <v>4</v>
      </c>
      <c r="H932">
        <v>6</v>
      </c>
      <c r="I932" t="s">
        <v>22</v>
      </c>
      <c r="J932" t="s">
        <v>28</v>
      </c>
      <c r="K932">
        <v>90</v>
      </c>
      <c r="L932">
        <v>1.5</v>
      </c>
      <c r="M932">
        <v>1</v>
      </c>
      <c r="N932" t="s">
        <v>72</v>
      </c>
      <c r="O932" t="s">
        <v>109</v>
      </c>
      <c r="P932" t="s">
        <v>114</v>
      </c>
      <c r="Q932" t="s">
        <v>118</v>
      </c>
      <c r="R932" t="s">
        <v>118</v>
      </c>
      <c r="S932">
        <v>930</v>
      </c>
      <c r="T932">
        <v>931</v>
      </c>
    </row>
    <row r="933" spans="1:20" x14ac:dyDescent="0.2">
      <c r="A933">
        <v>1227</v>
      </c>
      <c r="B933" s="1">
        <v>45355</v>
      </c>
      <c r="C933" s="2">
        <v>0.35416666666666669</v>
      </c>
      <c r="D933" s="2">
        <v>0.41666666666666669</v>
      </c>
      <c r="E933" t="s">
        <v>25</v>
      </c>
      <c r="F933">
        <v>1</v>
      </c>
      <c r="G933">
        <v>4</v>
      </c>
      <c r="H933">
        <v>1</v>
      </c>
      <c r="I933" t="s">
        <v>41</v>
      </c>
      <c r="J933" t="s">
        <v>28</v>
      </c>
      <c r="K933">
        <v>90</v>
      </c>
      <c r="L933">
        <v>0.25</v>
      </c>
      <c r="M933">
        <v>0</v>
      </c>
      <c r="N933" t="s">
        <v>72</v>
      </c>
      <c r="O933" t="s">
        <v>100</v>
      </c>
      <c r="P933" t="s">
        <v>114</v>
      </c>
      <c r="Q933" t="s">
        <v>118</v>
      </c>
      <c r="R933" t="s">
        <v>118</v>
      </c>
      <c r="S933">
        <v>931</v>
      </c>
      <c r="T933">
        <v>932</v>
      </c>
    </row>
    <row r="934" spans="1:20" x14ac:dyDescent="0.2">
      <c r="A934">
        <v>1629</v>
      </c>
      <c r="B934" s="1">
        <v>45429</v>
      </c>
      <c r="C934" s="2">
        <v>0.35416666666666669</v>
      </c>
      <c r="D934" s="2">
        <v>0.39583333333333331</v>
      </c>
      <c r="E934" t="s">
        <v>25</v>
      </c>
      <c r="F934">
        <v>1</v>
      </c>
      <c r="G934">
        <v>4</v>
      </c>
      <c r="H934">
        <v>4</v>
      </c>
      <c r="I934" t="s">
        <v>17</v>
      </c>
      <c r="J934" t="s">
        <v>30</v>
      </c>
      <c r="K934">
        <v>59.999999999999943</v>
      </c>
      <c r="L934">
        <v>1</v>
      </c>
      <c r="M934">
        <v>0</v>
      </c>
      <c r="N934" t="s">
        <v>76</v>
      </c>
      <c r="O934" t="s">
        <v>102</v>
      </c>
      <c r="P934" t="s">
        <v>114</v>
      </c>
      <c r="Q934" t="s">
        <v>118</v>
      </c>
      <c r="R934" t="s">
        <v>118</v>
      </c>
      <c r="S934">
        <v>932</v>
      </c>
      <c r="T934">
        <v>933</v>
      </c>
    </row>
    <row r="935" spans="1:20" x14ac:dyDescent="0.2">
      <c r="A935">
        <v>694</v>
      </c>
      <c r="B935" s="1">
        <v>45376</v>
      </c>
      <c r="C935" s="2">
        <v>0.35416666666666669</v>
      </c>
      <c r="D935" s="2">
        <v>0.375</v>
      </c>
      <c r="E935" t="s">
        <v>25</v>
      </c>
      <c r="F935">
        <v>1</v>
      </c>
      <c r="G935">
        <v>4</v>
      </c>
      <c r="H935">
        <v>1</v>
      </c>
      <c r="I935" t="s">
        <v>39</v>
      </c>
      <c r="J935" t="s">
        <v>23</v>
      </c>
      <c r="K935">
        <v>29.999999999999972</v>
      </c>
      <c r="L935">
        <v>0.25</v>
      </c>
      <c r="M935">
        <v>0</v>
      </c>
      <c r="N935" t="s">
        <v>72</v>
      </c>
      <c r="O935" t="s">
        <v>100</v>
      </c>
      <c r="P935" t="s">
        <v>114</v>
      </c>
      <c r="Q935" t="s">
        <v>118</v>
      </c>
      <c r="R935" t="s">
        <v>118</v>
      </c>
      <c r="S935">
        <v>933</v>
      </c>
      <c r="T935">
        <v>934</v>
      </c>
    </row>
    <row r="936" spans="1:20" x14ac:dyDescent="0.2">
      <c r="A936">
        <v>263</v>
      </c>
      <c r="B936" s="1">
        <v>45513</v>
      </c>
      <c r="C936" s="2">
        <v>0.35416666666666669</v>
      </c>
      <c r="D936" s="2">
        <v>0.39583333333333331</v>
      </c>
      <c r="E936" t="s">
        <v>25</v>
      </c>
      <c r="F936">
        <v>1</v>
      </c>
      <c r="G936">
        <v>4</v>
      </c>
      <c r="H936">
        <v>2</v>
      </c>
      <c r="I936" t="s">
        <v>39</v>
      </c>
      <c r="J936" t="s">
        <v>23</v>
      </c>
      <c r="K936">
        <v>59.999999999999943</v>
      </c>
      <c r="L936">
        <v>0.5</v>
      </c>
      <c r="M936">
        <v>0</v>
      </c>
      <c r="N936" t="s">
        <v>76</v>
      </c>
      <c r="O936" t="s">
        <v>105</v>
      </c>
      <c r="P936" t="s">
        <v>114</v>
      </c>
      <c r="Q936" t="s">
        <v>118</v>
      </c>
      <c r="R936" t="s">
        <v>118</v>
      </c>
      <c r="S936">
        <v>934</v>
      </c>
      <c r="T936">
        <v>935</v>
      </c>
    </row>
    <row r="937" spans="1:20" x14ac:dyDescent="0.2">
      <c r="A937">
        <v>897</v>
      </c>
      <c r="B937" s="1">
        <v>45484</v>
      </c>
      <c r="C937" s="2">
        <v>0.35416666666666669</v>
      </c>
      <c r="D937" s="2">
        <v>0.4375</v>
      </c>
      <c r="E937" t="s">
        <v>25</v>
      </c>
      <c r="F937">
        <v>1</v>
      </c>
      <c r="G937">
        <v>4</v>
      </c>
      <c r="H937">
        <v>3</v>
      </c>
      <c r="I937" t="s">
        <v>17</v>
      </c>
      <c r="J937" t="s">
        <v>23</v>
      </c>
      <c r="K937">
        <v>119.99999999999997</v>
      </c>
      <c r="L937">
        <v>0.75</v>
      </c>
      <c r="M937">
        <v>0</v>
      </c>
      <c r="N937" t="s">
        <v>75</v>
      </c>
      <c r="O937" t="s">
        <v>104</v>
      </c>
      <c r="P937" t="s">
        <v>114</v>
      </c>
      <c r="Q937" t="s">
        <v>118</v>
      </c>
      <c r="R937" t="s">
        <v>124</v>
      </c>
      <c r="S937">
        <v>935</v>
      </c>
      <c r="T937">
        <v>936</v>
      </c>
    </row>
    <row r="938" spans="1:20" x14ac:dyDescent="0.2">
      <c r="A938">
        <v>1188</v>
      </c>
      <c r="B938" s="1">
        <v>45449</v>
      </c>
      <c r="C938" s="2">
        <v>0.35416666666666669</v>
      </c>
      <c r="D938" s="2">
        <v>0.39583333333333331</v>
      </c>
      <c r="E938" t="s">
        <v>25</v>
      </c>
      <c r="F938">
        <v>1</v>
      </c>
      <c r="G938">
        <v>4</v>
      </c>
      <c r="H938">
        <v>2</v>
      </c>
      <c r="I938" t="s">
        <v>22</v>
      </c>
      <c r="J938" t="s">
        <v>18</v>
      </c>
      <c r="K938">
        <v>59.999999999999943</v>
      </c>
      <c r="L938">
        <v>0.5</v>
      </c>
      <c r="M938">
        <v>0</v>
      </c>
      <c r="N938" t="s">
        <v>75</v>
      </c>
      <c r="O938" t="s">
        <v>103</v>
      </c>
      <c r="P938" t="s">
        <v>114</v>
      </c>
      <c r="Q938" t="s">
        <v>118</v>
      </c>
      <c r="R938" t="s">
        <v>118</v>
      </c>
      <c r="S938">
        <v>936</v>
      </c>
      <c r="T938">
        <v>937</v>
      </c>
    </row>
    <row r="939" spans="1:20" x14ac:dyDescent="0.2">
      <c r="A939">
        <v>269</v>
      </c>
      <c r="B939" s="1">
        <v>45550</v>
      </c>
      <c r="C939" s="2">
        <v>0.35416666666666669</v>
      </c>
      <c r="D939" s="2">
        <v>0.375</v>
      </c>
      <c r="E939" t="s">
        <v>25</v>
      </c>
      <c r="F939">
        <v>1</v>
      </c>
      <c r="G939">
        <v>4</v>
      </c>
      <c r="H939">
        <v>5</v>
      </c>
      <c r="I939" t="s">
        <v>42</v>
      </c>
      <c r="J939" t="s">
        <v>28</v>
      </c>
      <c r="K939">
        <v>29.999999999999972</v>
      </c>
      <c r="L939">
        <v>1.25</v>
      </c>
      <c r="M939">
        <v>1</v>
      </c>
      <c r="N939" t="s">
        <v>71</v>
      </c>
      <c r="O939" t="s">
        <v>106</v>
      </c>
      <c r="P939" t="s">
        <v>114</v>
      </c>
      <c r="Q939" t="s">
        <v>118</v>
      </c>
      <c r="R939" t="s">
        <v>118</v>
      </c>
      <c r="S939">
        <v>937</v>
      </c>
      <c r="T939">
        <v>938</v>
      </c>
    </row>
    <row r="940" spans="1:20" x14ac:dyDescent="0.2">
      <c r="A940">
        <v>2244</v>
      </c>
      <c r="B940" s="1">
        <v>45566</v>
      </c>
      <c r="C940" s="2">
        <v>0.35416666666666669</v>
      </c>
      <c r="D940" s="2">
        <v>0.4375</v>
      </c>
      <c r="E940" t="s">
        <v>25</v>
      </c>
      <c r="F940">
        <v>1</v>
      </c>
      <c r="G940">
        <v>4</v>
      </c>
      <c r="H940">
        <v>4</v>
      </c>
      <c r="I940" t="s">
        <v>41</v>
      </c>
      <c r="J940" t="s">
        <v>18</v>
      </c>
      <c r="K940">
        <v>119.99999999999997</v>
      </c>
      <c r="L940">
        <v>1</v>
      </c>
      <c r="M940">
        <v>0</v>
      </c>
      <c r="N940" t="s">
        <v>73</v>
      </c>
      <c r="O940" t="s">
        <v>107</v>
      </c>
      <c r="P940" t="s">
        <v>114</v>
      </c>
      <c r="Q940" t="s">
        <v>118</v>
      </c>
      <c r="R940" t="s">
        <v>124</v>
      </c>
      <c r="S940">
        <v>938</v>
      </c>
      <c r="T940">
        <v>939</v>
      </c>
    </row>
    <row r="941" spans="1:20" x14ac:dyDescent="0.2">
      <c r="A941">
        <v>1261</v>
      </c>
      <c r="B941" s="1">
        <v>45381</v>
      </c>
      <c r="C941" s="2">
        <v>0.35416666666666669</v>
      </c>
      <c r="D941" s="2">
        <v>0.375</v>
      </c>
      <c r="E941" t="s">
        <v>25</v>
      </c>
      <c r="F941">
        <v>1</v>
      </c>
      <c r="G941">
        <v>4</v>
      </c>
      <c r="H941">
        <v>3</v>
      </c>
      <c r="I941" t="s">
        <v>42</v>
      </c>
      <c r="J941" t="s">
        <v>14</v>
      </c>
      <c r="K941">
        <v>29.999999999999972</v>
      </c>
      <c r="L941">
        <v>0.75</v>
      </c>
      <c r="M941">
        <v>0</v>
      </c>
      <c r="N941" t="s">
        <v>77</v>
      </c>
      <c r="O941" t="s">
        <v>100</v>
      </c>
      <c r="P941" t="s">
        <v>114</v>
      </c>
      <c r="Q941" t="s">
        <v>118</v>
      </c>
      <c r="R941" t="s">
        <v>118</v>
      </c>
      <c r="S941">
        <v>939</v>
      </c>
      <c r="T941">
        <v>940</v>
      </c>
    </row>
    <row r="942" spans="1:20" x14ac:dyDescent="0.2">
      <c r="A942">
        <v>1084</v>
      </c>
      <c r="B942" s="1">
        <v>45529</v>
      </c>
      <c r="C942" s="2">
        <v>0.35416666666666669</v>
      </c>
      <c r="D942" s="2">
        <v>0.4375</v>
      </c>
      <c r="E942" t="s">
        <v>25</v>
      </c>
      <c r="F942">
        <v>1</v>
      </c>
      <c r="G942">
        <v>4</v>
      </c>
      <c r="H942">
        <v>4</v>
      </c>
      <c r="I942" t="s">
        <v>27</v>
      </c>
      <c r="J942" t="s">
        <v>23</v>
      </c>
      <c r="K942">
        <v>119.99999999999997</v>
      </c>
      <c r="L942">
        <v>1</v>
      </c>
      <c r="M942">
        <v>0</v>
      </c>
      <c r="N942" t="s">
        <v>71</v>
      </c>
      <c r="O942" t="s">
        <v>105</v>
      </c>
      <c r="P942" t="s">
        <v>114</v>
      </c>
      <c r="Q942" t="s">
        <v>118</v>
      </c>
      <c r="R942" t="s">
        <v>124</v>
      </c>
      <c r="S942">
        <v>940</v>
      </c>
      <c r="T942">
        <v>941</v>
      </c>
    </row>
    <row r="943" spans="1:20" x14ac:dyDescent="0.2">
      <c r="A943">
        <v>309</v>
      </c>
      <c r="B943" s="1">
        <v>45519</v>
      </c>
      <c r="C943" s="2">
        <v>0.35416666666666669</v>
      </c>
      <c r="D943" s="2">
        <v>0.41666666666666669</v>
      </c>
      <c r="E943" t="s">
        <v>25</v>
      </c>
      <c r="F943">
        <v>1</v>
      </c>
      <c r="G943">
        <v>4</v>
      </c>
      <c r="H943">
        <v>5</v>
      </c>
      <c r="I943" t="s">
        <v>17</v>
      </c>
      <c r="J943" t="s">
        <v>28</v>
      </c>
      <c r="K943">
        <v>90</v>
      </c>
      <c r="L943">
        <v>1.25</v>
      </c>
      <c r="M943">
        <v>1</v>
      </c>
      <c r="N943" t="s">
        <v>75</v>
      </c>
      <c r="O943" t="s">
        <v>105</v>
      </c>
      <c r="P943" t="s">
        <v>114</v>
      </c>
      <c r="Q943" t="s">
        <v>118</v>
      </c>
      <c r="R943" t="s">
        <v>118</v>
      </c>
      <c r="S943">
        <v>941</v>
      </c>
      <c r="T943">
        <v>942</v>
      </c>
    </row>
    <row r="944" spans="1:20" x14ac:dyDescent="0.2">
      <c r="A944">
        <v>177</v>
      </c>
      <c r="B944" s="1">
        <v>45489</v>
      </c>
      <c r="C944" s="2">
        <v>0.35416666666666669</v>
      </c>
      <c r="D944" s="2">
        <v>0.41666666666666669</v>
      </c>
      <c r="E944" t="s">
        <v>25</v>
      </c>
      <c r="F944">
        <v>1</v>
      </c>
      <c r="G944">
        <v>4</v>
      </c>
      <c r="H944">
        <v>4</v>
      </c>
      <c r="I944" t="s">
        <v>27</v>
      </c>
      <c r="J944" t="s">
        <v>14</v>
      </c>
      <c r="K944">
        <v>90</v>
      </c>
      <c r="L944">
        <v>1</v>
      </c>
      <c r="M944">
        <v>0</v>
      </c>
      <c r="N944" t="s">
        <v>73</v>
      </c>
      <c r="O944" t="s">
        <v>104</v>
      </c>
      <c r="P944" t="s">
        <v>114</v>
      </c>
      <c r="Q944" t="s">
        <v>118</v>
      </c>
      <c r="R944" t="s">
        <v>118</v>
      </c>
      <c r="S944">
        <v>942</v>
      </c>
      <c r="T944">
        <v>943</v>
      </c>
    </row>
    <row r="945" spans="1:20" x14ac:dyDescent="0.2">
      <c r="A945">
        <v>2496</v>
      </c>
      <c r="B945" s="1">
        <v>45475</v>
      </c>
      <c r="C945" s="2">
        <v>0.35416666666666669</v>
      </c>
      <c r="D945" s="2">
        <v>0.41666666666666669</v>
      </c>
      <c r="E945" t="s">
        <v>25</v>
      </c>
      <c r="F945">
        <v>1</v>
      </c>
      <c r="G945">
        <v>4</v>
      </c>
      <c r="H945">
        <v>1</v>
      </c>
      <c r="I945" t="s">
        <v>17</v>
      </c>
      <c r="J945" t="s">
        <v>30</v>
      </c>
      <c r="K945">
        <v>90</v>
      </c>
      <c r="L945">
        <v>0.25</v>
      </c>
      <c r="M945">
        <v>0</v>
      </c>
      <c r="N945" t="s">
        <v>73</v>
      </c>
      <c r="O945" t="s">
        <v>104</v>
      </c>
      <c r="P945" t="s">
        <v>114</v>
      </c>
      <c r="Q945" t="s">
        <v>118</v>
      </c>
      <c r="R945" t="s">
        <v>118</v>
      </c>
      <c r="S945">
        <v>943</v>
      </c>
      <c r="T945">
        <v>944</v>
      </c>
    </row>
    <row r="946" spans="1:20" x14ac:dyDescent="0.2">
      <c r="A946">
        <v>2174</v>
      </c>
      <c r="B946" s="1">
        <v>45452</v>
      </c>
      <c r="C946" s="2">
        <v>0.35416666666666669</v>
      </c>
      <c r="D946" s="2">
        <v>0.39583333333333331</v>
      </c>
      <c r="E946" t="s">
        <v>25</v>
      </c>
      <c r="F946">
        <v>1</v>
      </c>
      <c r="G946">
        <v>4</v>
      </c>
      <c r="H946">
        <v>1</v>
      </c>
      <c r="I946" t="s">
        <v>17</v>
      </c>
      <c r="J946" t="s">
        <v>14</v>
      </c>
      <c r="K946">
        <v>59.999999999999943</v>
      </c>
      <c r="L946">
        <v>0.25</v>
      </c>
      <c r="M946">
        <v>0</v>
      </c>
      <c r="N946" t="s">
        <v>71</v>
      </c>
      <c r="O946" t="s">
        <v>103</v>
      </c>
      <c r="P946" t="s">
        <v>114</v>
      </c>
      <c r="Q946" t="s">
        <v>118</v>
      </c>
      <c r="R946" t="s">
        <v>118</v>
      </c>
      <c r="S946">
        <v>944</v>
      </c>
      <c r="T946">
        <v>945</v>
      </c>
    </row>
    <row r="947" spans="1:20" x14ac:dyDescent="0.2">
      <c r="A947">
        <v>2999</v>
      </c>
      <c r="B947" s="1">
        <v>45548</v>
      </c>
      <c r="C947" s="2">
        <v>0.35416666666666669</v>
      </c>
      <c r="D947" s="2">
        <v>0.41666666666666669</v>
      </c>
      <c r="E947" t="s">
        <v>25</v>
      </c>
      <c r="F947">
        <v>1</v>
      </c>
      <c r="G947">
        <v>4</v>
      </c>
      <c r="H947">
        <v>5</v>
      </c>
      <c r="I947" t="s">
        <v>22</v>
      </c>
      <c r="J947" t="s">
        <v>30</v>
      </c>
      <c r="K947">
        <v>90</v>
      </c>
      <c r="L947">
        <v>1.25</v>
      </c>
      <c r="M947">
        <v>1</v>
      </c>
      <c r="N947" t="s">
        <v>76</v>
      </c>
      <c r="O947" t="s">
        <v>106</v>
      </c>
      <c r="P947" t="s">
        <v>114</v>
      </c>
      <c r="Q947" t="s">
        <v>118</v>
      </c>
      <c r="R947" t="s">
        <v>118</v>
      </c>
      <c r="S947">
        <v>945</v>
      </c>
      <c r="T947">
        <v>946</v>
      </c>
    </row>
    <row r="948" spans="1:20" x14ac:dyDescent="0.2">
      <c r="A948">
        <v>1303</v>
      </c>
      <c r="B948" s="1">
        <v>45575</v>
      </c>
      <c r="C948" s="2">
        <v>0.35416666666666669</v>
      </c>
      <c r="D948" s="2">
        <v>0.4375</v>
      </c>
      <c r="E948" t="s">
        <v>25</v>
      </c>
      <c r="F948">
        <v>1</v>
      </c>
      <c r="G948">
        <v>4</v>
      </c>
      <c r="H948">
        <v>4</v>
      </c>
      <c r="I948" t="s">
        <v>27</v>
      </c>
      <c r="J948" t="s">
        <v>14</v>
      </c>
      <c r="K948">
        <v>119.99999999999997</v>
      </c>
      <c r="L948">
        <v>1</v>
      </c>
      <c r="M948">
        <v>0</v>
      </c>
      <c r="N948" t="s">
        <v>75</v>
      </c>
      <c r="O948" t="s">
        <v>107</v>
      </c>
      <c r="P948" t="s">
        <v>114</v>
      </c>
      <c r="Q948" t="s">
        <v>118</v>
      </c>
      <c r="R948" t="s">
        <v>124</v>
      </c>
      <c r="S948">
        <v>946</v>
      </c>
      <c r="T948">
        <v>947</v>
      </c>
    </row>
    <row r="949" spans="1:20" x14ac:dyDescent="0.2">
      <c r="A949">
        <v>154</v>
      </c>
      <c r="B949" s="1">
        <v>45542</v>
      </c>
      <c r="C949" s="2">
        <v>0.35416666666666669</v>
      </c>
      <c r="D949" s="2">
        <v>0.375</v>
      </c>
      <c r="E949" t="s">
        <v>25</v>
      </c>
      <c r="F949">
        <v>1</v>
      </c>
      <c r="G949">
        <v>4</v>
      </c>
      <c r="H949">
        <v>1</v>
      </c>
      <c r="I949" t="s">
        <v>13</v>
      </c>
      <c r="J949" t="s">
        <v>18</v>
      </c>
      <c r="K949">
        <v>29.999999999999972</v>
      </c>
      <c r="L949">
        <v>0.25</v>
      </c>
      <c r="M949">
        <v>0</v>
      </c>
      <c r="N949" t="s">
        <v>77</v>
      </c>
      <c r="O949" t="s">
        <v>106</v>
      </c>
      <c r="P949" t="s">
        <v>114</v>
      </c>
      <c r="Q949" t="s">
        <v>118</v>
      </c>
      <c r="R949" t="s">
        <v>118</v>
      </c>
      <c r="S949">
        <v>947</v>
      </c>
      <c r="T949">
        <v>948</v>
      </c>
    </row>
    <row r="950" spans="1:20" x14ac:dyDescent="0.2">
      <c r="A950">
        <v>2996</v>
      </c>
      <c r="B950" s="1">
        <v>45587</v>
      </c>
      <c r="C950" s="2">
        <v>0.33333333333333331</v>
      </c>
      <c r="D950" s="2">
        <v>0.35416666666666669</v>
      </c>
      <c r="E950" t="s">
        <v>25</v>
      </c>
      <c r="F950">
        <v>1</v>
      </c>
      <c r="G950">
        <v>4</v>
      </c>
      <c r="H950">
        <v>6</v>
      </c>
      <c r="I950" t="s">
        <v>39</v>
      </c>
      <c r="J950" t="s">
        <v>28</v>
      </c>
      <c r="K950">
        <v>30.000000000000053</v>
      </c>
      <c r="L950">
        <v>1.5</v>
      </c>
      <c r="M950">
        <v>1</v>
      </c>
      <c r="N950" t="s">
        <v>73</v>
      </c>
      <c r="O950" t="s">
        <v>107</v>
      </c>
      <c r="P950" t="s">
        <v>114</v>
      </c>
      <c r="Q950" t="s">
        <v>118</v>
      </c>
      <c r="R950" t="s">
        <v>118</v>
      </c>
      <c r="S950">
        <v>948</v>
      </c>
      <c r="T950">
        <v>949</v>
      </c>
    </row>
    <row r="951" spans="1:20" x14ac:dyDescent="0.2">
      <c r="A951">
        <v>2982</v>
      </c>
      <c r="B951" s="1">
        <v>45363</v>
      </c>
      <c r="C951" s="2">
        <v>0.33333333333333331</v>
      </c>
      <c r="D951" s="2">
        <v>0.35416666666666669</v>
      </c>
      <c r="E951" t="s">
        <v>25</v>
      </c>
      <c r="F951">
        <v>1</v>
      </c>
      <c r="G951">
        <v>4</v>
      </c>
      <c r="H951">
        <v>7</v>
      </c>
      <c r="I951" t="s">
        <v>22</v>
      </c>
      <c r="J951" t="s">
        <v>18</v>
      </c>
      <c r="K951">
        <v>30.000000000000053</v>
      </c>
      <c r="L951">
        <v>1.75</v>
      </c>
      <c r="M951">
        <v>1</v>
      </c>
      <c r="N951" t="s">
        <v>73</v>
      </c>
      <c r="O951" t="s">
        <v>100</v>
      </c>
      <c r="P951" t="s">
        <v>114</v>
      </c>
      <c r="Q951" t="s">
        <v>118</v>
      </c>
      <c r="R951" t="s">
        <v>118</v>
      </c>
      <c r="S951">
        <v>949</v>
      </c>
      <c r="T951">
        <v>950</v>
      </c>
    </row>
    <row r="952" spans="1:20" x14ac:dyDescent="0.2">
      <c r="A952">
        <v>979</v>
      </c>
      <c r="B952" s="1">
        <v>45322</v>
      </c>
      <c r="C952" s="2">
        <v>0.33333333333333331</v>
      </c>
      <c r="D952" s="2">
        <v>0.35416666666666669</v>
      </c>
      <c r="E952" t="s">
        <v>25</v>
      </c>
      <c r="F952">
        <v>1</v>
      </c>
      <c r="G952">
        <v>4</v>
      </c>
      <c r="H952">
        <v>1</v>
      </c>
      <c r="I952" t="s">
        <v>41</v>
      </c>
      <c r="J952" t="s">
        <v>40</v>
      </c>
      <c r="K952">
        <v>30.000000000000053</v>
      </c>
      <c r="L952">
        <v>0.25</v>
      </c>
      <c r="M952">
        <v>0</v>
      </c>
      <c r="N952" t="s">
        <v>74</v>
      </c>
      <c r="O952" t="s">
        <v>98</v>
      </c>
      <c r="P952" t="s">
        <v>114</v>
      </c>
      <c r="Q952" t="s">
        <v>118</v>
      </c>
      <c r="R952" t="s">
        <v>118</v>
      </c>
      <c r="S952">
        <v>950</v>
      </c>
      <c r="T952">
        <v>951</v>
      </c>
    </row>
    <row r="953" spans="1:20" x14ac:dyDescent="0.2">
      <c r="A953">
        <v>780</v>
      </c>
      <c r="B953" s="1">
        <v>45294</v>
      </c>
      <c r="C953" s="2">
        <v>0.33333333333333331</v>
      </c>
      <c r="D953" s="2">
        <v>0.375</v>
      </c>
      <c r="E953" t="s">
        <v>25</v>
      </c>
      <c r="F953">
        <v>1</v>
      </c>
      <c r="G953">
        <v>4</v>
      </c>
      <c r="H953">
        <v>5</v>
      </c>
      <c r="I953" t="s">
        <v>22</v>
      </c>
      <c r="J953" t="s">
        <v>14</v>
      </c>
      <c r="K953">
        <v>60.000000000000028</v>
      </c>
      <c r="L953">
        <v>1.25</v>
      </c>
      <c r="M953">
        <v>1</v>
      </c>
      <c r="N953" t="s">
        <v>74</v>
      </c>
      <c r="O953" t="s">
        <v>98</v>
      </c>
      <c r="P953" t="s">
        <v>114</v>
      </c>
      <c r="Q953" t="s">
        <v>118</v>
      </c>
      <c r="R953" t="s">
        <v>118</v>
      </c>
      <c r="S953">
        <v>951</v>
      </c>
      <c r="T953">
        <v>952</v>
      </c>
    </row>
    <row r="954" spans="1:20" x14ac:dyDescent="0.2">
      <c r="A954">
        <v>502</v>
      </c>
      <c r="B954" s="1">
        <v>45657</v>
      </c>
      <c r="C954" s="2">
        <v>0.33333333333333331</v>
      </c>
      <c r="D954" s="2">
        <v>0.35416666666666669</v>
      </c>
      <c r="E954" t="s">
        <v>25</v>
      </c>
      <c r="F954">
        <v>1</v>
      </c>
      <c r="G954">
        <v>4</v>
      </c>
      <c r="H954">
        <v>7</v>
      </c>
      <c r="I954" t="s">
        <v>17</v>
      </c>
      <c r="J954" t="s">
        <v>28</v>
      </c>
      <c r="K954">
        <v>30.000000000000053</v>
      </c>
      <c r="L954">
        <v>1.75</v>
      </c>
      <c r="M954">
        <v>1</v>
      </c>
      <c r="N954" t="s">
        <v>73</v>
      </c>
      <c r="O954" t="s">
        <v>109</v>
      </c>
      <c r="P954" t="s">
        <v>114</v>
      </c>
      <c r="Q954" t="s">
        <v>118</v>
      </c>
      <c r="R954" t="s">
        <v>118</v>
      </c>
      <c r="S954">
        <v>952</v>
      </c>
      <c r="T954">
        <v>953</v>
      </c>
    </row>
    <row r="955" spans="1:20" x14ac:dyDescent="0.2">
      <c r="A955">
        <v>470</v>
      </c>
      <c r="B955" s="1">
        <v>45432</v>
      </c>
      <c r="C955" s="2">
        <v>0.33333333333333331</v>
      </c>
      <c r="D955" s="2">
        <v>0.41666666666666669</v>
      </c>
      <c r="E955" t="s">
        <v>25</v>
      </c>
      <c r="F955">
        <v>1</v>
      </c>
      <c r="G955">
        <v>4</v>
      </c>
      <c r="H955">
        <v>7</v>
      </c>
      <c r="I955" t="s">
        <v>27</v>
      </c>
      <c r="J955" t="s">
        <v>28</v>
      </c>
      <c r="K955">
        <v>120.00000000000006</v>
      </c>
      <c r="L955">
        <v>1.75</v>
      </c>
      <c r="M955">
        <v>1</v>
      </c>
      <c r="N955" t="s">
        <v>72</v>
      </c>
      <c r="O955" t="s">
        <v>102</v>
      </c>
      <c r="P955" t="s">
        <v>114</v>
      </c>
      <c r="Q955" t="s">
        <v>118</v>
      </c>
      <c r="R955" t="s">
        <v>124</v>
      </c>
      <c r="S955">
        <v>953</v>
      </c>
      <c r="T955">
        <v>954</v>
      </c>
    </row>
    <row r="956" spans="1:20" x14ac:dyDescent="0.2">
      <c r="A956">
        <v>1923</v>
      </c>
      <c r="B956" s="1">
        <v>45550</v>
      </c>
      <c r="C956" s="2">
        <v>0.33333333333333331</v>
      </c>
      <c r="D956" s="2">
        <v>0.39583333333333331</v>
      </c>
      <c r="E956" t="s">
        <v>25</v>
      </c>
      <c r="F956">
        <v>1</v>
      </c>
      <c r="G956">
        <v>4</v>
      </c>
      <c r="H956">
        <v>5</v>
      </c>
      <c r="I956" t="s">
        <v>17</v>
      </c>
      <c r="J956" t="s">
        <v>40</v>
      </c>
      <c r="K956">
        <v>90</v>
      </c>
      <c r="L956">
        <v>1.25</v>
      </c>
      <c r="M956">
        <v>1</v>
      </c>
      <c r="N956" t="s">
        <v>71</v>
      </c>
      <c r="O956" t="s">
        <v>106</v>
      </c>
      <c r="P956" t="s">
        <v>114</v>
      </c>
      <c r="Q956" t="s">
        <v>118</v>
      </c>
      <c r="R956" t="s">
        <v>118</v>
      </c>
      <c r="S956">
        <v>954</v>
      </c>
      <c r="T956">
        <v>955</v>
      </c>
    </row>
    <row r="957" spans="1:20" x14ac:dyDescent="0.2">
      <c r="A957">
        <v>1739</v>
      </c>
      <c r="B957" s="1">
        <v>45605</v>
      </c>
      <c r="C957" s="2">
        <v>0.33333333333333331</v>
      </c>
      <c r="D957" s="2">
        <v>0.375</v>
      </c>
      <c r="E957" t="s">
        <v>25</v>
      </c>
      <c r="F957">
        <v>1</v>
      </c>
      <c r="G957">
        <v>4</v>
      </c>
      <c r="H957">
        <v>4</v>
      </c>
      <c r="I957" t="s">
        <v>13</v>
      </c>
      <c r="J957" t="s">
        <v>14</v>
      </c>
      <c r="K957">
        <v>60.000000000000028</v>
      </c>
      <c r="L957">
        <v>1</v>
      </c>
      <c r="M957">
        <v>0</v>
      </c>
      <c r="N957" t="s">
        <v>77</v>
      </c>
      <c r="O957" t="s">
        <v>108</v>
      </c>
      <c r="P957" t="s">
        <v>114</v>
      </c>
      <c r="Q957" t="s">
        <v>118</v>
      </c>
      <c r="R957" t="s">
        <v>118</v>
      </c>
      <c r="S957">
        <v>955</v>
      </c>
      <c r="T957">
        <v>956</v>
      </c>
    </row>
    <row r="958" spans="1:20" x14ac:dyDescent="0.2">
      <c r="A958">
        <v>1886</v>
      </c>
      <c r="B958" s="1">
        <v>45444</v>
      </c>
      <c r="C958" s="2">
        <v>0.33333333333333331</v>
      </c>
      <c r="D958" s="2">
        <v>0.375</v>
      </c>
      <c r="E958" t="s">
        <v>25</v>
      </c>
      <c r="F958">
        <v>1</v>
      </c>
      <c r="G958">
        <v>4</v>
      </c>
      <c r="H958">
        <v>7</v>
      </c>
      <c r="I958" t="s">
        <v>13</v>
      </c>
      <c r="J958" t="s">
        <v>28</v>
      </c>
      <c r="K958">
        <v>60.000000000000028</v>
      </c>
      <c r="L958">
        <v>1.75</v>
      </c>
      <c r="M958">
        <v>1</v>
      </c>
      <c r="N958" t="s">
        <v>77</v>
      </c>
      <c r="O958" t="s">
        <v>103</v>
      </c>
      <c r="P958" t="s">
        <v>114</v>
      </c>
      <c r="Q958" t="s">
        <v>118</v>
      </c>
      <c r="R958" t="s">
        <v>118</v>
      </c>
      <c r="S958">
        <v>956</v>
      </c>
      <c r="T958">
        <v>957</v>
      </c>
    </row>
    <row r="959" spans="1:20" x14ac:dyDescent="0.2">
      <c r="A959">
        <v>969</v>
      </c>
      <c r="B959" s="1">
        <v>45569</v>
      </c>
      <c r="C959" s="2">
        <v>0.33333333333333331</v>
      </c>
      <c r="D959" s="2">
        <v>0.375</v>
      </c>
      <c r="E959" t="s">
        <v>25</v>
      </c>
      <c r="F959">
        <v>1</v>
      </c>
      <c r="G959">
        <v>4</v>
      </c>
      <c r="H959">
        <v>3</v>
      </c>
      <c r="I959" t="s">
        <v>27</v>
      </c>
      <c r="J959" t="s">
        <v>18</v>
      </c>
      <c r="K959">
        <v>60.000000000000028</v>
      </c>
      <c r="L959">
        <v>0.75</v>
      </c>
      <c r="M959">
        <v>0</v>
      </c>
      <c r="N959" t="s">
        <v>76</v>
      </c>
      <c r="O959" t="s">
        <v>107</v>
      </c>
      <c r="P959" t="s">
        <v>114</v>
      </c>
      <c r="Q959" t="s">
        <v>118</v>
      </c>
      <c r="R959" t="s">
        <v>118</v>
      </c>
      <c r="S959">
        <v>957</v>
      </c>
      <c r="T959">
        <v>958</v>
      </c>
    </row>
    <row r="960" spans="1:20" x14ac:dyDescent="0.2">
      <c r="A960">
        <v>987</v>
      </c>
      <c r="B960" s="1">
        <v>45564</v>
      </c>
      <c r="C960" s="2">
        <v>0.33333333333333331</v>
      </c>
      <c r="D960" s="2">
        <v>0.41666666666666669</v>
      </c>
      <c r="E960" t="s">
        <v>25</v>
      </c>
      <c r="F960">
        <v>1</v>
      </c>
      <c r="G960">
        <v>4</v>
      </c>
      <c r="H960">
        <v>3</v>
      </c>
      <c r="I960" t="s">
        <v>22</v>
      </c>
      <c r="J960" t="s">
        <v>30</v>
      </c>
      <c r="K960">
        <v>120.00000000000006</v>
      </c>
      <c r="L960">
        <v>0.75</v>
      </c>
      <c r="M960">
        <v>0</v>
      </c>
      <c r="N960" t="s">
        <v>71</v>
      </c>
      <c r="O960" t="s">
        <v>106</v>
      </c>
      <c r="P960" t="s">
        <v>114</v>
      </c>
      <c r="Q960" t="s">
        <v>118</v>
      </c>
      <c r="R960" t="s">
        <v>124</v>
      </c>
      <c r="S960">
        <v>958</v>
      </c>
      <c r="T960">
        <v>959</v>
      </c>
    </row>
    <row r="961" spans="1:20" x14ac:dyDescent="0.2">
      <c r="A961">
        <v>461</v>
      </c>
      <c r="B961" s="1">
        <v>45597</v>
      </c>
      <c r="C961" s="2">
        <v>0.33333333333333331</v>
      </c>
      <c r="D961" s="2">
        <v>0.35416666666666669</v>
      </c>
      <c r="E961" t="s">
        <v>25</v>
      </c>
      <c r="F961">
        <v>1</v>
      </c>
      <c r="G961">
        <v>4</v>
      </c>
      <c r="H961">
        <v>7</v>
      </c>
      <c r="I961" t="s">
        <v>17</v>
      </c>
      <c r="J961" t="s">
        <v>40</v>
      </c>
      <c r="K961">
        <v>30.000000000000053</v>
      </c>
      <c r="L961">
        <v>1.75</v>
      </c>
      <c r="M961">
        <v>1</v>
      </c>
      <c r="N961" t="s">
        <v>76</v>
      </c>
      <c r="O961" t="s">
        <v>108</v>
      </c>
      <c r="P961" t="s">
        <v>114</v>
      </c>
      <c r="Q961" t="s">
        <v>118</v>
      </c>
      <c r="R961" t="s">
        <v>118</v>
      </c>
      <c r="S961">
        <v>959</v>
      </c>
      <c r="T961">
        <v>960</v>
      </c>
    </row>
    <row r="962" spans="1:20" x14ac:dyDescent="0.2">
      <c r="A962">
        <v>1757</v>
      </c>
      <c r="B962" s="1">
        <v>45501</v>
      </c>
      <c r="C962" s="2">
        <v>0.33333333333333331</v>
      </c>
      <c r="D962" s="2">
        <v>0.39583333333333331</v>
      </c>
      <c r="E962" t="s">
        <v>25</v>
      </c>
      <c r="F962">
        <v>1</v>
      </c>
      <c r="G962">
        <v>4</v>
      </c>
      <c r="H962">
        <v>3</v>
      </c>
      <c r="I962" t="s">
        <v>22</v>
      </c>
      <c r="J962" t="s">
        <v>14</v>
      </c>
      <c r="K962">
        <v>90</v>
      </c>
      <c r="L962">
        <v>0.75</v>
      </c>
      <c r="M962">
        <v>0</v>
      </c>
      <c r="N962" t="s">
        <v>71</v>
      </c>
      <c r="O962" t="s">
        <v>104</v>
      </c>
      <c r="P962" t="s">
        <v>114</v>
      </c>
      <c r="Q962" t="s">
        <v>118</v>
      </c>
      <c r="R962" t="s">
        <v>118</v>
      </c>
      <c r="S962">
        <v>960</v>
      </c>
      <c r="T962">
        <v>961</v>
      </c>
    </row>
    <row r="963" spans="1:20" x14ac:dyDescent="0.2">
      <c r="A963">
        <v>1101</v>
      </c>
      <c r="B963" s="1">
        <v>45303</v>
      </c>
      <c r="C963" s="2">
        <v>0.33333333333333331</v>
      </c>
      <c r="D963" s="2">
        <v>0.375</v>
      </c>
      <c r="E963" t="s">
        <v>25</v>
      </c>
      <c r="F963">
        <v>1</v>
      </c>
      <c r="G963">
        <v>4</v>
      </c>
      <c r="H963">
        <v>6</v>
      </c>
      <c r="I963" t="s">
        <v>27</v>
      </c>
      <c r="J963" t="s">
        <v>23</v>
      </c>
      <c r="K963">
        <v>60.000000000000028</v>
      </c>
      <c r="L963">
        <v>1.5</v>
      </c>
      <c r="M963">
        <v>1</v>
      </c>
      <c r="N963" t="s">
        <v>76</v>
      </c>
      <c r="O963" t="s">
        <v>98</v>
      </c>
      <c r="P963" t="s">
        <v>114</v>
      </c>
      <c r="Q963" t="s">
        <v>118</v>
      </c>
      <c r="R963" t="s">
        <v>118</v>
      </c>
      <c r="S963">
        <v>961</v>
      </c>
      <c r="T963">
        <v>962</v>
      </c>
    </row>
    <row r="964" spans="1:20" x14ac:dyDescent="0.2">
      <c r="A964">
        <v>2694</v>
      </c>
      <c r="B964" s="1">
        <v>45489</v>
      </c>
      <c r="C964" s="2">
        <v>0.33333333333333331</v>
      </c>
      <c r="D964" s="2">
        <v>0.41666666666666669</v>
      </c>
      <c r="E964" t="s">
        <v>25</v>
      </c>
      <c r="F964">
        <v>1</v>
      </c>
      <c r="G964">
        <v>4</v>
      </c>
      <c r="H964">
        <v>2</v>
      </c>
      <c r="I964" t="s">
        <v>41</v>
      </c>
      <c r="J964" t="s">
        <v>30</v>
      </c>
      <c r="K964">
        <v>120.00000000000006</v>
      </c>
      <c r="L964">
        <v>0.5</v>
      </c>
      <c r="M964">
        <v>0</v>
      </c>
      <c r="N964" t="s">
        <v>73</v>
      </c>
      <c r="O964" t="s">
        <v>104</v>
      </c>
      <c r="P964" t="s">
        <v>114</v>
      </c>
      <c r="Q964" t="s">
        <v>118</v>
      </c>
      <c r="R964" t="s">
        <v>124</v>
      </c>
      <c r="S964">
        <v>962</v>
      </c>
      <c r="T964">
        <v>963</v>
      </c>
    </row>
    <row r="965" spans="1:20" x14ac:dyDescent="0.2">
      <c r="A965">
        <v>2202</v>
      </c>
      <c r="B965" s="1">
        <v>45324</v>
      </c>
      <c r="C965" s="2">
        <v>0.33333333333333331</v>
      </c>
      <c r="D965" s="2">
        <v>0.375</v>
      </c>
      <c r="E965" t="s">
        <v>25</v>
      </c>
      <c r="F965">
        <v>1</v>
      </c>
      <c r="G965">
        <v>4</v>
      </c>
      <c r="H965">
        <v>5</v>
      </c>
      <c r="I965" t="s">
        <v>13</v>
      </c>
      <c r="J965" t="s">
        <v>23</v>
      </c>
      <c r="K965">
        <v>60.000000000000028</v>
      </c>
      <c r="L965">
        <v>1.25</v>
      </c>
      <c r="M965">
        <v>1</v>
      </c>
      <c r="N965" t="s">
        <v>76</v>
      </c>
      <c r="O965" t="s">
        <v>99</v>
      </c>
      <c r="P965" t="s">
        <v>114</v>
      </c>
      <c r="Q965" t="s">
        <v>118</v>
      </c>
      <c r="R965" t="s">
        <v>118</v>
      </c>
      <c r="S965">
        <v>963</v>
      </c>
      <c r="T965">
        <v>964</v>
      </c>
    </row>
    <row r="966" spans="1:20" x14ac:dyDescent="0.2">
      <c r="A966">
        <v>742</v>
      </c>
      <c r="B966" s="1">
        <v>45470</v>
      </c>
      <c r="C966" s="2">
        <v>0.33333333333333331</v>
      </c>
      <c r="D966" s="2">
        <v>0.41666666666666669</v>
      </c>
      <c r="E966" t="s">
        <v>25</v>
      </c>
      <c r="F966">
        <v>1</v>
      </c>
      <c r="G966">
        <v>4</v>
      </c>
      <c r="H966">
        <v>6</v>
      </c>
      <c r="I966" t="s">
        <v>42</v>
      </c>
      <c r="J966" t="s">
        <v>40</v>
      </c>
      <c r="K966">
        <v>120.00000000000006</v>
      </c>
      <c r="L966">
        <v>1.5</v>
      </c>
      <c r="M966">
        <v>1</v>
      </c>
      <c r="N966" t="s">
        <v>75</v>
      </c>
      <c r="O966" t="s">
        <v>103</v>
      </c>
      <c r="P966" t="s">
        <v>114</v>
      </c>
      <c r="Q966" t="s">
        <v>118</v>
      </c>
      <c r="R966" t="s">
        <v>124</v>
      </c>
      <c r="S966">
        <v>964</v>
      </c>
      <c r="T966">
        <v>965</v>
      </c>
    </row>
    <row r="967" spans="1:20" x14ac:dyDescent="0.2">
      <c r="A967">
        <v>2110</v>
      </c>
      <c r="B967" s="1">
        <v>45603</v>
      </c>
      <c r="C967" s="2">
        <v>0.33333333333333331</v>
      </c>
      <c r="D967" s="2">
        <v>0.35416666666666669</v>
      </c>
      <c r="E967" t="s">
        <v>25</v>
      </c>
      <c r="F967">
        <v>1</v>
      </c>
      <c r="G967">
        <v>4</v>
      </c>
      <c r="H967">
        <v>3</v>
      </c>
      <c r="I967" t="s">
        <v>39</v>
      </c>
      <c r="J967" t="s">
        <v>14</v>
      </c>
      <c r="K967">
        <v>30.000000000000053</v>
      </c>
      <c r="L967">
        <v>0.75</v>
      </c>
      <c r="M967">
        <v>0</v>
      </c>
      <c r="N967" t="s">
        <v>75</v>
      </c>
      <c r="O967" t="s">
        <v>108</v>
      </c>
      <c r="P967" t="s">
        <v>114</v>
      </c>
      <c r="Q967" t="s">
        <v>118</v>
      </c>
      <c r="R967" t="s">
        <v>118</v>
      </c>
      <c r="S967">
        <v>965</v>
      </c>
      <c r="T967">
        <v>966</v>
      </c>
    </row>
    <row r="968" spans="1:20" x14ac:dyDescent="0.2">
      <c r="A968">
        <v>281</v>
      </c>
      <c r="B968" s="1">
        <v>45493</v>
      </c>
      <c r="C968" s="2">
        <v>0.33333333333333331</v>
      </c>
      <c r="D968" s="2">
        <v>0.41666666666666669</v>
      </c>
      <c r="E968" t="s">
        <v>25</v>
      </c>
      <c r="F968">
        <v>1</v>
      </c>
      <c r="G968">
        <v>4</v>
      </c>
      <c r="H968">
        <v>5</v>
      </c>
      <c r="I968" t="s">
        <v>27</v>
      </c>
      <c r="J968" t="s">
        <v>18</v>
      </c>
      <c r="K968">
        <v>120.00000000000006</v>
      </c>
      <c r="L968">
        <v>1.25</v>
      </c>
      <c r="M968">
        <v>1</v>
      </c>
      <c r="N968" t="s">
        <v>77</v>
      </c>
      <c r="O968" t="s">
        <v>104</v>
      </c>
      <c r="P968" t="s">
        <v>114</v>
      </c>
      <c r="Q968" t="s">
        <v>118</v>
      </c>
      <c r="R968" t="s">
        <v>124</v>
      </c>
      <c r="S968">
        <v>966</v>
      </c>
      <c r="T968">
        <v>967</v>
      </c>
    </row>
    <row r="969" spans="1:20" x14ac:dyDescent="0.2">
      <c r="A969">
        <v>2521</v>
      </c>
      <c r="B969" s="1">
        <v>45589</v>
      </c>
      <c r="C969" s="2">
        <v>0.33333333333333331</v>
      </c>
      <c r="D969" s="2">
        <v>0.375</v>
      </c>
      <c r="E969" t="s">
        <v>25</v>
      </c>
      <c r="F969">
        <v>1</v>
      </c>
      <c r="G969">
        <v>4</v>
      </c>
      <c r="H969">
        <v>2</v>
      </c>
      <c r="I969" t="s">
        <v>41</v>
      </c>
      <c r="J969" t="s">
        <v>40</v>
      </c>
      <c r="K969">
        <v>60.000000000000028</v>
      </c>
      <c r="L969">
        <v>0.5</v>
      </c>
      <c r="M969">
        <v>0</v>
      </c>
      <c r="N969" t="s">
        <v>75</v>
      </c>
      <c r="O969" t="s">
        <v>107</v>
      </c>
      <c r="P969" t="s">
        <v>114</v>
      </c>
      <c r="Q969" t="s">
        <v>118</v>
      </c>
      <c r="R969" t="s">
        <v>118</v>
      </c>
      <c r="S969">
        <v>967</v>
      </c>
      <c r="T969">
        <v>968</v>
      </c>
    </row>
    <row r="970" spans="1:20" x14ac:dyDescent="0.2">
      <c r="A970">
        <v>2655</v>
      </c>
      <c r="B970" s="1">
        <v>45368</v>
      </c>
      <c r="C970" s="2">
        <v>0.33333333333333331</v>
      </c>
      <c r="D970" s="2">
        <v>0.39583333333333331</v>
      </c>
      <c r="E970" t="s">
        <v>25</v>
      </c>
      <c r="F970">
        <v>1</v>
      </c>
      <c r="G970">
        <v>4</v>
      </c>
      <c r="H970">
        <v>5</v>
      </c>
      <c r="I970" t="s">
        <v>27</v>
      </c>
      <c r="J970" t="s">
        <v>14</v>
      </c>
      <c r="K970">
        <v>90</v>
      </c>
      <c r="L970">
        <v>1.25</v>
      </c>
      <c r="M970">
        <v>1</v>
      </c>
      <c r="N970" t="s">
        <v>71</v>
      </c>
      <c r="O970" t="s">
        <v>100</v>
      </c>
      <c r="P970" t="s">
        <v>114</v>
      </c>
      <c r="Q970" t="s">
        <v>118</v>
      </c>
      <c r="R970" t="s">
        <v>118</v>
      </c>
      <c r="S970">
        <v>968</v>
      </c>
      <c r="T970">
        <v>969</v>
      </c>
    </row>
    <row r="971" spans="1:20" x14ac:dyDescent="0.2">
      <c r="A971">
        <v>2672</v>
      </c>
      <c r="B971" s="1">
        <v>45458</v>
      </c>
      <c r="C971" s="2">
        <v>0.33333333333333331</v>
      </c>
      <c r="D971" s="2">
        <v>0.39583333333333331</v>
      </c>
      <c r="E971" t="s">
        <v>25</v>
      </c>
      <c r="F971">
        <v>1</v>
      </c>
      <c r="G971">
        <v>4</v>
      </c>
      <c r="H971">
        <v>5</v>
      </c>
      <c r="I971" t="s">
        <v>22</v>
      </c>
      <c r="J971" t="s">
        <v>28</v>
      </c>
      <c r="K971">
        <v>90</v>
      </c>
      <c r="L971">
        <v>1.25</v>
      </c>
      <c r="M971">
        <v>1</v>
      </c>
      <c r="N971" t="s">
        <v>77</v>
      </c>
      <c r="O971" t="s">
        <v>103</v>
      </c>
      <c r="P971" t="s">
        <v>114</v>
      </c>
      <c r="Q971" t="s">
        <v>118</v>
      </c>
      <c r="R971" t="s">
        <v>118</v>
      </c>
      <c r="S971">
        <v>969</v>
      </c>
      <c r="T971">
        <v>970</v>
      </c>
    </row>
    <row r="972" spans="1:20" x14ac:dyDescent="0.2">
      <c r="A972">
        <v>150</v>
      </c>
      <c r="B972" s="1">
        <v>45334</v>
      </c>
      <c r="C972" s="2">
        <v>0.33333333333333331</v>
      </c>
      <c r="D972" s="2">
        <v>0.375</v>
      </c>
      <c r="E972" t="s">
        <v>25</v>
      </c>
      <c r="F972">
        <v>1</v>
      </c>
      <c r="G972">
        <v>4</v>
      </c>
      <c r="H972">
        <v>2</v>
      </c>
      <c r="I972" t="s">
        <v>39</v>
      </c>
      <c r="J972" t="s">
        <v>30</v>
      </c>
      <c r="K972">
        <v>60.000000000000028</v>
      </c>
      <c r="L972">
        <v>0.5</v>
      </c>
      <c r="M972">
        <v>0</v>
      </c>
      <c r="N972" t="s">
        <v>72</v>
      </c>
      <c r="O972" t="s">
        <v>99</v>
      </c>
      <c r="P972" t="s">
        <v>114</v>
      </c>
      <c r="Q972" t="s">
        <v>118</v>
      </c>
      <c r="R972" t="s">
        <v>118</v>
      </c>
      <c r="S972">
        <v>970</v>
      </c>
      <c r="T972">
        <v>971</v>
      </c>
    </row>
    <row r="973" spans="1:20" x14ac:dyDescent="0.2">
      <c r="A973">
        <v>1586</v>
      </c>
      <c r="B973" s="1">
        <v>45456</v>
      </c>
      <c r="C973" s="2">
        <v>0.33333333333333331</v>
      </c>
      <c r="D973" s="2">
        <v>0.375</v>
      </c>
      <c r="E973" t="s">
        <v>25</v>
      </c>
      <c r="F973">
        <v>1</v>
      </c>
      <c r="G973">
        <v>4</v>
      </c>
      <c r="H973">
        <v>2</v>
      </c>
      <c r="I973" t="s">
        <v>39</v>
      </c>
      <c r="J973" t="s">
        <v>30</v>
      </c>
      <c r="K973">
        <v>60.000000000000028</v>
      </c>
      <c r="L973">
        <v>0.5</v>
      </c>
      <c r="M973">
        <v>0</v>
      </c>
      <c r="N973" t="s">
        <v>75</v>
      </c>
      <c r="O973" t="s">
        <v>103</v>
      </c>
      <c r="P973" t="s">
        <v>114</v>
      </c>
      <c r="Q973" t="s">
        <v>118</v>
      </c>
      <c r="R973" t="s">
        <v>118</v>
      </c>
      <c r="S973">
        <v>971</v>
      </c>
      <c r="T973">
        <v>972</v>
      </c>
    </row>
    <row r="974" spans="1:20" x14ac:dyDescent="0.2">
      <c r="A974">
        <v>2370</v>
      </c>
      <c r="B974" s="1">
        <v>45600</v>
      </c>
      <c r="C974" s="2">
        <v>0.33333333333333331</v>
      </c>
      <c r="D974" s="2">
        <v>0.35416666666666669</v>
      </c>
      <c r="E974" t="s">
        <v>25</v>
      </c>
      <c r="F974">
        <v>1</v>
      </c>
      <c r="G974">
        <v>4</v>
      </c>
      <c r="H974">
        <v>1</v>
      </c>
      <c r="I974" t="s">
        <v>13</v>
      </c>
      <c r="J974" t="s">
        <v>14</v>
      </c>
      <c r="K974">
        <v>30.000000000000053</v>
      </c>
      <c r="L974">
        <v>0.25</v>
      </c>
      <c r="M974">
        <v>0</v>
      </c>
      <c r="N974" t="s">
        <v>72</v>
      </c>
      <c r="O974" t="s">
        <v>108</v>
      </c>
      <c r="P974" t="s">
        <v>114</v>
      </c>
      <c r="Q974" t="s">
        <v>118</v>
      </c>
      <c r="R974" t="s">
        <v>118</v>
      </c>
      <c r="S974">
        <v>972</v>
      </c>
      <c r="T974">
        <v>973</v>
      </c>
    </row>
    <row r="975" spans="1:20" x14ac:dyDescent="0.2">
      <c r="A975">
        <v>891</v>
      </c>
      <c r="B975" s="1">
        <v>45550</v>
      </c>
      <c r="C975" s="2">
        <v>0.33333333333333331</v>
      </c>
      <c r="D975" s="2">
        <v>0.41666666666666669</v>
      </c>
      <c r="E975" t="s">
        <v>25</v>
      </c>
      <c r="F975">
        <v>1</v>
      </c>
      <c r="G975">
        <v>4</v>
      </c>
      <c r="H975">
        <v>5</v>
      </c>
      <c r="I975" t="s">
        <v>42</v>
      </c>
      <c r="J975" t="s">
        <v>30</v>
      </c>
      <c r="K975">
        <v>120.00000000000006</v>
      </c>
      <c r="L975">
        <v>1.25</v>
      </c>
      <c r="M975">
        <v>1</v>
      </c>
      <c r="N975" t="s">
        <v>71</v>
      </c>
      <c r="O975" t="s">
        <v>106</v>
      </c>
      <c r="P975" t="s">
        <v>114</v>
      </c>
      <c r="Q975" t="s">
        <v>118</v>
      </c>
      <c r="R975" t="s">
        <v>124</v>
      </c>
      <c r="S975">
        <v>973</v>
      </c>
      <c r="T975">
        <v>974</v>
      </c>
    </row>
    <row r="976" spans="1:20" x14ac:dyDescent="0.2">
      <c r="A976">
        <v>1926</v>
      </c>
      <c r="B976" s="1">
        <v>45380</v>
      </c>
      <c r="C976" s="2">
        <v>0.33333333333333331</v>
      </c>
      <c r="D976" s="2">
        <v>0.39583333333333331</v>
      </c>
      <c r="E976" t="s">
        <v>25</v>
      </c>
      <c r="F976">
        <v>1</v>
      </c>
      <c r="G976">
        <v>4</v>
      </c>
      <c r="H976">
        <v>1</v>
      </c>
      <c r="I976" t="s">
        <v>41</v>
      </c>
      <c r="J976" t="s">
        <v>14</v>
      </c>
      <c r="K976">
        <v>90</v>
      </c>
      <c r="L976">
        <v>0.25</v>
      </c>
      <c r="M976">
        <v>0</v>
      </c>
      <c r="N976" t="s">
        <v>76</v>
      </c>
      <c r="O976" t="s">
        <v>100</v>
      </c>
      <c r="P976" t="s">
        <v>114</v>
      </c>
      <c r="Q976" t="s">
        <v>118</v>
      </c>
      <c r="R976" t="s">
        <v>118</v>
      </c>
      <c r="S976">
        <v>974</v>
      </c>
      <c r="T976">
        <v>975</v>
      </c>
    </row>
    <row r="977" spans="1:20" x14ac:dyDescent="0.2">
      <c r="A977">
        <v>246</v>
      </c>
      <c r="B977" s="1">
        <v>45592</v>
      </c>
      <c r="C977" s="2">
        <v>0.33333333333333331</v>
      </c>
      <c r="D977" s="2">
        <v>0.41666666666666669</v>
      </c>
      <c r="E977" t="s">
        <v>25</v>
      </c>
      <c r="F977">
        <v>1</v>
      </c>
      <c r="G977">
        <v>4</v>
      </c>
      <c r="H977">
        <v>6</v>
      </c>
      <c r="I977" t="s">
        <v>41</v>
      </c>
      <c r="J977" t="s">
        <v>28</v>
      </c>
      <c r="K977">
        <v>120.00000000000006</v>
      </c>
      <c r="L977">
        <v>1.5</v>
      </c>
      <c r="M977">
        <v>1</v>
      </c>
      <c r="N977" t="s">
        <v>71</v>
      </c>
      <c r="O977" t="s">
        <v>107</v>
      </c>
      <c r="P977" t="s">
        <v>114</v>
      </c>
      <c r="Q977" t="s">
        <v>118</v>
      </c>
      <c r="R977" t="s">
        <v>124</v>
      </c>
      <c r="S977">
        <v>975</v>
      </c>
      <c r="T977">
        <v>976</v>
      </c>
    </row>
    <row r="978" spans="1:20" x14ac:dyDescent="0.2">
      <c r="A978">
        <v>180</v>
      </c>
      <c r="B978" s="1">
        <v>45603</v>
      </c>
      <c r="C978" s="2">
        <v>0.33333333333333331</v>
      </c>
      <c r="D978" s="2">
        <v>0.41666666666666669</v>
      </c>
      <c r="E978" t="s">
        <v>25</v>
      </c>
      <c r="F978">
        <v>1</v>
      </c>
      <c r="G978">
        <v>4</v>
      </c>
      <c r="H978">
        <v>3</v>
      </c>
      <c r="I978" t="s">
        <v>27</v>
      </c>
      <c r="J978" t="s">
        <v>23</v>
      </c>
      <c r="K978">
        <v>120.00000000000006</v>
      </c>
      <c r="L978">
        <v>0.75</v>
      </c>
      <c r="M978">
        <v>0</v>
      </c>
      <c r="N978" t="s">
        <v>75</v>
      </c>
      <c r="O978" t="s">
        <v>108</v>
      </c>
      <c r="P978" t="s">
        <v>114</v>
      </c>
      <c r="Q978" t="s">
        <v>118</v>
      </c>
      <c r="R978" t="s">
        <v>124</v>
      </c>
      <c r="S978">
        <v>976</v>
      </c>
      <c r="T978">
        <v>977</v>
      </c>
    </row>
    <row r="979" spans="1:20" x14ac:dyDescent="0.2">
      <c r="A979">
        <v>733</v>
      </c>
      <c r="B979" s="1">
        <v>45404</v>
      </c>
      <c r="C979" s="2">
        <v>0.33333333333333331</v>
      </c>
      <c r="D979" s="2">
        <v>0.41666666666666669</v>
      </c>
      <c r="E979" t="s">
        <v>25</v>
      </c>
      <c r="F979">
        <v>1</v>
      </c>
      <c r="G979">
        <v>4</v>
      </c>
      <c r="H979">
        <v>3</v>
      </c>
      <c r="I979" t="s">
        <v>27</v>
      </c>
      <c r="J979" t="s">
        <v>23</v>
      </c>
      <c r="K979">
        <v>120.00000000000006</v>
      </c>
      <c r="L979">
        <v>0.75</v>
      </c>
      <c r="M979">
        <v>0</v>
      </c>
      <c r="N979" t="s">
        <v>72</v>
      </c>
      <c r="O979" t="s">
        <v>101</v>
      </c>
      <c r="P979" t="s">
        <v>114</v>
      </c>
      <c r="Q979" t="s">
        <v>118</v>
      </c>
      <c r="R979" t="s">
        <v>124</v>
      </c>
      <c r="S979">
        <v>977</v>
      </c>
      <c r="T979">
        <v>978</v>
      </c>
    </row>
    <row r="980" spans="1:20" x14ac:dyDescent="0.2">
      <c r="A980">
        <v>826</v>
      </c>
      <c r="B980" s="1">
        <v>45302</v>
      </c>
      <c r="C980" s="2">
        <v>0.33333333333333331</v>
      </c>
      <c r="D980" s="2">
        <v>0.375</v>
      </c>
      <c r="E980" t="s">
        <v>25</v>
      </c>
      <c r="F980">
        <v>1</v>
      </c>
      <c r="G980">
        <v>4</v>
      </c>
      <c r="H980">
        <v>7</v>
      </c>
      <c r="I980" t="s">
        <v>27</v>
      </c>
      <c r="J980" t="s">
        <v>28</v>
      </c>
      <c r="K980">
        <v>60.000000000000028</v>
      </c>
      <c r="L980">
        <v>1.75</v>
      </c>
      <c r="M980">
        <v>1</v>
      </c>
      <c r="N980" t="s">
        <v>75</v>
      </c>
      <c r="O980" t="s">
        <v>98</v>
      </c>
      <c r="P980" t="s">
        <v>114</v>
      </c>
      <c r="Q980" t="s">
        <v>118</v>
      </c>
      <c r="R980" t="s">
        <v>118</v>
      </c>
      <c r="S980">
        <v>978</v>
      </c>
      <c r="T980">
        <v>979</v>
      </c>
    </row>
    <row r="981" spans="1:20" x14ac:dyDescent="0.2">
      <c r="A981">
        <v>723</v>
      </c>
      <c r="B981" s="1">
        <v>45437</v>
      </c>
      <c r="C981" s="2">
        <v>0.33333333333333331</v>
      </c>
      <c r="D981" s="2">
        <v>0.39583333333333331</v>
      </c>
      <c r="E981" t="s">
        <v>25</v>
      </c>
      <c r="F981">
        <v>1</v>
      </c>
      <c r="G981">
        <v>4</v>
      </c>
      <c r="H981">
        <v>1</v>
      </c>
      <c r="I981" t="s">
        <v>39</v>
      </c>
      <c r="J981" t="s">
        <v>18</v>
      </c>
      <c r="K981">
        <v>90</v>
      </c>
      <c r="L981">
        <v>0.25</v>
      </c>
      <c r="M981">
        <v>0</v>
      </c>
      <c r="N981" t="s">
        <v>77</v>
      </c>
      <c r="O981" t="s">
        <v>102</v>
      </c>
      <c r="P981" t="s">
        <v>114</v>
      </c>
      <c r="Q981" t="s">
        <v>118</v>
      </c>
      <c r="R981" t="s">
        <v>118</v>
      </c>
      <c r="S981">
        <v>979</v>
      </c>
      <c r="T981">
        <v>980</v>
      </c>
    </row>
    <row r="982" spans="1:20" x14ac:dyDescent="0.2">
      <c r="A982">
        <v>2461</v>
      </c>
      <c r="B982" s="1">
        <v>45620</v>
      </c>
      <c r="C982" s="2">
        <v>0.6875</v>
      </c>
      <c r="D982" s="2">
        <v>0.70833333333333337</v>
      </c>
      <c r="E982" t="s">
        <v>35</v>
      </c>
      <c r="F982">
        <v>2</v>
      </c>
      <c r="G982">
        <v>10</v>
      </c>
      <c r="H982">
        <v>7</v>
      </c>
      <c r="I982" t="s">
        <v>41</v>
      </c>
      <c r="J982" t="s">
        <v>23</v>
      </c>
      <c r="K982">
        <v>30.000000000000053</v>
      </c>
      <c r="L982">
        <v>0.7</v>
      </c>
      <c r="M982">
        <v>0</v>
      </c>
      <c r="N982" t="s">
        <v>71</v>
      </c>
      <c r="O982" t="s">
        <v>108</v>
      </c>
      <c r="P982" t="s">
        <v>112</v>
      </c>
      <c r="Q982" t="s">
        <v>118</v>
      </c>
      <c r="R982" t="s">
        <v>118</v>
      </c>
      <c r="S982">
        <v>980</v>
      </c>
      <c r="T982">
        <v>981</v>
      </c>
    </row>
    <row r="983" spans="1:20" x14ac:dyDescent="0.2">
      <c r="A983">
        <v>1099</v>
      </c>
      <c r="B983" s="1">
        <v>45425</v>
      </c>
      <c r="C983" s="2">
        <v>0.6875</v>
      </c>
      <c r="D983" s="2">
        <v>0.72916666666666663</v>
      </c>
      <c r="E983" t="s">
        <v>35</v>
      </c>
      <c r="F983">
        <v>2</v>
      </c>
      <c r="G983">
        <v>10</v>
      </c>
      <c r="H983">
        <v>1</v>
      </c>
      <c r="I983" t="s">
        <v>41</v>
      </c>
      <c r="J983" t="s">
        <v>30</v>
      </c>
      <c r="K983">
        <v>59.999999999999943</v>
      </c>
      <c r="L983">
        <v>0.1</v>
      </c>
      <c r="M983">
        <v>0</v>
      </c>
      <c r="N983" t="s">
        <v>72</v>
      </c>
      <c r="O983" t="s">
        <v>102</v>
      </c>
      <c r="P983" t="s">
        <v>112</v>
      </c>
      <c r="Q983" t="s">
        <v>117</v>
      </c>
      <c r="R983" t="s">
        <v>118</v>
      </c>
      <c r="S983">
        <v>981</v>
      </c>
      <c r="T983">
        <v>982</v>
      </c>
    </row>
    <row r="984" spans="1:20" x14ac:dyDescent="0.2">
      <c r="A984">
        <v>2421</v>
      </c>
      <c r="B984" s="1">
        <v>45351</v>
      </c>
      <c r="C984" s="2">
        <v>0.6875</v>
      </c>
      <c r="D984" s="2">
        <v>0.77083333333333337</v>
      </c>
      <c r="E984" t="s">
        <v>35</v>
      </c>
      <c r="F984">
        <v>2</v>
      </c>
      <c r="G984">
        <v>10</v>
      </c>
      <c r="H984">
        <v>4</v>
      </c>
      <c r="I984" t="s">
        <v>41</v>
      </c>
      <c r="J984" t="s">
        <v>23</v>
      </c>
      <c r="K984">
        <v>120.00000000000006</v>
      </c>
      <c r="L984">
        <v>0.4</v>
      </c>
      <c r="M984">
        <v>0</v>
      </c>
      <c r="N984" t="s">
        <v>75</v>
      </c>
      <c r="O984" t="s">
        <v>99</v>
      </c>
      <c r="P984" t="s">
        <v>112</v>
      </c>
      <c r="Q984" t="s">
        <v>118</v>
      </c>
      <c r="R984" t="s">
        <v>124</v>
      </c>
      <c r="S984">
        <v>982</v>
      </c>
      <c r="T984">
        <v>983</v>
      </c>
    </row>
    <row r="985" spans="1:20" x14ac:dyDescent="0.2">
      <c r="A985">
        <v>859</v>
      </c>
      <c r="B985" s="1">
        <v>45333</v>
      </c>
      <c r="C985" s="2">
        <v>0.6875</v>
      </c>
      <c r="D985" s="2">
        <v>0.75</v>
      </c>
      <c r="E985" t="s">
        <v>35</v>
      </c>
      <c r="F985">
        <v>2</v>
      </c>
      <c r="G985">
        <v>10</v>
      </c>
      <c r="H985">
        <v>11</v>
      </c>
      <c r="I985" t="s">
        <v>42</v>
      </c>
      <c r="J985" t="s">
        <v>40</v>
      </c>
      <c r="K985">
        <v>90</v>
      </c>
      <c r="L985">
        <v>1.1000000000000001</v>
      </c>
      <c r="M985">
        <v>1</v>
      </c>
      <c r="N985" t="s">
        <v>71</v>
      </c>
      <c r="O985" t="s">
        <v>99</v>
      </c>
      <c r="P985" t="s">
        <v>112</v>
      </c>
      <c r="Q985" t="s">
        <v>118</v>
      </c>
      <c r="R985" t="s">
        <v>118</v>
      </c>
      <c r="S985">
        <v>983</v>
      </c>
      <c r="T985">
        <v>984</v>
      </c>
    </row>
    <row r="986" spans="1:20" x14ac:dyDescent="0.2">
      <c r="A986">
        <v>2420</v>
      </c>
      <c r="B986" s="1">
        <v>45425</v>
      </c>
      <c r="C986" s="2">
        <v>0.6875</v>
      </c>
      <c r="D986" s="2">
        <v>0.70833333333333337</v>
      </c>
      <c r="E986" t="s">
        <v>35</v>
      </c>
      <c r="F986">
        <v>2</v>
      </c>
      <c r="G986">
        <v>10</v>
      </c>
      <c r="H986">
        <v>9</v>
      </c>
      <c r="I986" t="s">
        <v>17</v>
      </c>
      <c r="J986" t="s">
        <v>14</v>
      </c>
      <c r="K986">
        <v>30.000000000000053</v>
      </c>
      <c r="L986">
        <v>0.9</v>
      </c>
      <c r="M986">
        <v>0</v>
      </c>
      <c r="N986" t="s">
        <v>72</v>
      </c>
      <c r="O986" t="s">
        <v>102</v>
      </c>
      <c r="P986" t="s">
        <v>112</v>
      </c>
      <c r="Q986" t="s">
        <v>118</v>
      </c>
      <c r="R986" t="s">
        <v>118</v>
      </c>
      <c r="S986">
        <v>984</v>
      </c>
      <c r="T986">
        <v>985</v>
      </c>
    </row>
    <row r="987" spans="1:20" x14ac:dyDescent="0.2">
      <c r="A987">
        <v>226</v>
      </c>
      <c r="B987" s="1">
        <v>45353</v>
      </c>
      <c r="C987" s="2">
        <v>0.6875</v>
      </c>
      <c r="D987" s="2">
        <v>0.70833333333333337</v>
      </c>
      <c r="E987" t="s">
        <v>35</v>
      </c>
      <c r="F987">
        <v>2</v>
      </c>
      <c r="G987">
        <v>10</v>
      </c>
      <c r="H987">
        <v>13</v>
      </c>
      <c r="I987" t="s">
        <v>27</v>
      </c>
      <c r="J987" t="s">
        <v>30</v>
      </c>
      <c r="K987">
        <v>30.000000000000053</v>
      </c>
      <c r="L987">
        <v>1.3</v>
      </c>
      <c r="M987">
        <v>1</v>
      </c>
      <c r="N987" t="s">
        <v>77</v>
      </c>
      <c r="O987" t="s">
        <v>100</v>
      </c>
      <c r="P987" t="s">
        <v>112</v>
      </c>
      <c r="Q987" t="s">
        <v>118</v>
      </c>
      <c r="R987" t="s">
        <v>118</v>
      </c>
      <c r="S987">
        <v>985</v>
      </c>
      <c r="T987">
        <v>986</v>
      </c>
    </row>
    <row r="988" spans="1:20" x14ac:dyDescent="0.2">
      <c r="A988">
        <v>242</v>
      </c>
      <c r="B988" s="1">
        <v>45605</v>
      </c>
      <c r="C988" s="2">
        <v>0.6875</v>
      </c>
      <c r="D988" s="2">
        <v>0.77083333333333337</v>
      </c>
      <c r="E988" t="s">
        <v>35</v>
      </c>
      <c r="F988">
        <v>2</v>
      </c>
      <c r="G988">
        <v>10</v>
      </c>
      <c r="H988">
        <v>13</v>
      </c>
      <c r="I988" t="s">
        <v>39</v>
      </c>
      <c r="J988" t="s">
        <v>23</v>
      </c>
      <c r="K988">
        <v>120.00000000000006</v>
      </c>
      <c r="L988">
        <v>1.3</v>
      </c>
      <c r="M988">
        <v>1</v>
      </c>
      <c r="N988" t="s">
        <v>77</v>
      </c>
      <c r="O988" t="s">
        <v>108</v>
      </c>
      <c r="P988" t="s">
        <v>112</v>
      </c>
      <c r="Q988" t="s">
        <v>118</v>
      </c>
      <c r="R988" t="s">
        <v>124</v>
      </c>
      <c r="S988">
        <v>986</v>
      </c>
      <c r="T988">
        <v>987</v>
      </c>
    </row>
    <row r="989" spans="1:20" x14ac:dyDescent="0.2">
      <c r="A989">
        <v>464</v>
      </c>
      <c r="B989" s="1">
        <v>45531</v>
      </c>
      <c r="C989" s="2">
        <v>0.6875</v>
      </c>
      <c r="D989" s="2">
        <v>0.77083333333333337</v>
      </c>
      <c r="E989" t="s">
        <v>35</v>
      </c>
      <c r="F989">
        <v>2</v>
      </c>
      <c r="G989">
        <v>10</v>
      </c>
      <c r="H989">
        <v>8</v>
      </c>
      <c r="I989" t="s">
        <v>17</v>
      </c>
      <c r="J989" t="s">
        <v>18</v>
      </c>
      <c r="K989">
        <v>120.00000000000006</v>
      </c>
      <c r="L989">
        <v>0.8</v>
      </c>
      <c r="M989">
        <v>0</v>
      </c>
      <c r="N989" t="s">
        <v>73</v>
      </c>
      <c r="O989" t="s">
        <v>105</v>
      </c>
      <c r="P989" t="s">
        <v>112</v>
      </c>
      <c r="Q989" t="s">
        <v>118</v>
      </c>
      <c r="R989" t="s">
        <v>124</v>
      </c>
      <c r="S989">
        <v>987</v>
      </c>
      <c r="T989">
        <v>988</v>
      </c>
    </row>
    <row r="990" spans="1:20" x14ac:dyDescent="0.2">
      <c r="A990">
        <v>1505</v>
      </c>
      <c r="B990" s="1">
        <v>45298</v>
      </c>
      <c r="C990" s="2">
        <v>0.6875</v>
      </c>
      <c r="D990" s="2">
        <v>0.72916666666666663</v>
      </c>
      <c r="E990" t="s">
        <v>35</v>
      </c>
      <c r="F990">
        <v>2</v>
      </c>
      <c r="G990">
        <v>10</v>
      </c>
      <c r="H990">
        <v>10</v>
      </c>
      <c r="I990" t="s">
        <v>39</v>
      </c>
      <c r="J990" t="s">
        <v>18</v>
      </c>
      <c r="K990">
        <v>59.999999999999943</v>
      </c>
      <c r="L990">
        <v>1</v>
      </c>
      <c r="M990">
        <v>0</v>
      </c>
      <c r="N990" t="s">
        <v>71</v>
      </c>
      <c r="O990" t="s">
        <v>98</v>
      </c>
      <c r="P990" t="s">
        <v>112</v>
      </c>
      <c r="Q990" t="s">
        <v>118</v>
      </c>
      <c r="R990" t="s">
        <v>118</v>
      </c>
      <c r="S990">
        <v>988</v>
      </c>
      <c r="T990">
        <v>989</v>
      </c>
    </row>
    <row r="991" spans="1:20" x14ac:dyDescent="0.2">
      <c r="A991">
        <v>2866</v>
      </c>
      <c r="B991" s="1">
        <v>45512</v>
      </c>
      <c r="C991" s="2">
        <v>0.6875</v>
      </c>
      <c r="D991" s="2">
        <v>0.72916666666666663</v>
      </c>
      <c r="E991" t="s">
        <v>35</v>
      </c>
      <c r="F991">
        <v>2</v>
      </c>
      <c r="G991">
        <v>10</v>
      </c>
      <c r="H991">
        <v>3</v>
      </c>
      <c r="I991" t="s">
        <v>39</v>
      </c>
      <c r="J991" t="s">
        <v>23</v>
      </c>
      <c r="K991">
        <v>59.999999999999943</v>
      </c>
      <c r="L991">
        <v>0.3</v>
      </c>
      <c r="M991">
        <v>0</v>
      </c>
      <c r="N991" t="s">
        <v>75</v>
      </c>
      <c r="O991" t="s">
        <v>105</v>
      </c>
      <c r="P991" t="s">
        <v>112</v>
      </c>
      <c r="Q991" t="s">
        <v>118</v>
      </c>
      <c r="R991" t="s">
        <v>118</v>
      </c>
      <c r="S991">
        <v>989</v>
      </c>
      <c r="T991">
        <v>990</v>
      </c>
    </row>
    <row r="992" spans="1:20" x14ac:dyDescent="0.2">
      <c r="A992">
        <v>1308</v>
      </c>
      <c r="B992" s="1">
        <v>45640</v>
      </c>
      <c r="C992" s="2">
        <v>0.6875</v>
      </c>
      <c r="D992" s="2">
        <v>0.70833333333333337</v>
      </c>
      <c r="E992" t="s">
        <v>35</v>
      </c>
      <c r="F992">
        <v>2</v>
      </c>
      <c r="G992">
        <v>10</v>
      </c>
      <c r="H992">
        <v>12</v>
      </c>
      <c r="I992" t="s">
        <v>13</v>
      </c>
      <c r="J992" t="s">
        <v>30</v>
      </c>
      <c r="K992">
        <v>30.000000000000053</v>
      </c>
      <c r="L992">
        <v>1.2</v>
      </c>
      <c r="M992">
        <v>1</v>
      </c>
      <c r="N992" t="s">
        <v>77</v>
      </c>
      <c r="O992" t="s">
        <v>109</v>
      </c>
      <c r="P992" t="s">
        <v>112</v>
      </c>
      <c r="Q992" t="s">
        <v>118</v>
      </c>
      <c r="R992" t="s">
        <v>118</v>
      </c>
      <c r="S992">
        <v>990</v>
      </c>
      <c r="T992">
        <v>991</v>
      </c>
    </row>
    <row r="993" spans="1:20" x14ac:dyDescent="0.2">
      <c r="A993">
        <v>346</v>
      </c>
      <c r="B993" s="1">
        <v>45339</v>
      </c>
      <c r="C993" s="2">
        <v>0.6875</v>
      </c>
      <c r="D993" s="2">
        <v>0.70833333333333337</v>
      </c>
      <c r="E993" t="s">
        <v>35</v>
      </c>
      <c r="F993">
        <v>2</v>
      </c>
      <c r="G993">
        <v>10</v>
      </c>
      <c r="H993">
        <v>11</v>
      </c>
      <c r="I993" t="s">
        <v>41</v>
      </c>
      <c r="J993" t="s">
        <v>40</v>
      </c>
      <c r="K993">
        <v>30.000000000000053</v>
      </c>
      <c r="L993">
        <v>1.1000000000000001</v>
      </c>
      <c r="M993">
        <v>1</v>
      </c>
      <c r="N993" t="s">
        <v>77</v>
      </c>
      <c r="O993" t="s">
        <v>99</v>
      </c>
      <c r="P993" t="s">
        <v>112</v>
      </c>
      <c r="Q993" t="s">
        <v>118</v>
      </c>
      <c r="R993" t="s">
        <v>118</v>
      </c>
      <c r="S993">
        <v>991</v>
      </c>
      <c r="T993">
        <v>992</v>
      </c>
    </row>
    <row r="994" spans="1:20" x14ac:dyDescent="0.2">
      <c r="A994">
        <v>2819</v>
      </c>
      <c r="B994" s="1">
        <v>45330</v>
      </c>
      <c r="C994" s="2">
        <v>0.6875</v>
      </c>
      <c r="D994" s="2">
        <v>0.75</v>
      </c>
      <c r="E994" t="s">
        <v>35</v>
      </c>
      <c r="F994">
        <v>2</v>
      </c>
      <c r="G994">
        <v>10</v>
      </c>
      <c r="H994">
        <v>13</v>
      </c>
      <c r="I994" t="s">
        <v>41</v>
      </c>
      <c r="J994" t="s">
        <v>14</v>
      </c>
      <c r="K994">
        <v>90</v>
      </c>
      <c r="L994">
        <v>1.3</v>
      </c>
      <c r="M994">
        <v>1</v>
      </c>
      <c r="N994" t="s">
        <v>75</v>
      </c>
      <c r="O994" t="s">
        <v>99</v>
      </c>
      <c r="P994" t="s">
        <v>112</v>
      </c>
      <c r="Q994" t="s">
        <v>118</v>
      </c>
      <c r="R994" t="s">
        <v>118</v>
      </c>
      <c r="S994">
        <v>992</v>
      </c>
      <c r="T994">
        <v>993</v>
      </c>
    </row>
    <row r="995" spans="1:20" x14ac:dyDescent="0.2">
      <c r="A995">
        <v>70</v>
      </c>
      <c r="B995" s="1">
        <v>45441</v>
      </c>
      <c r="C995" s="2">
        <v>0.6875</v>
      </c>
      <c r="D995" s="2">
        <v>0.75</v>
      </c>
      <c r="E995" t="s">
        <v>35</v>
      </c>
      <c r="F995">
        <v>2</v>
      </c>
      <c r="G995">
        <v>10</v>
      </c>
      <c r="H995">
        <v>1</v>
      </c>
      <c r="I995" t="s">
        <v>41</v>
      </c>
      <c r="J995" t="s">
        <v>30</v>
      </c>
      <c r="K995">
        <v>90</v>
      </c>
      <c r="L995">
        <v>0.1</v>
      </c>
      <c r="M995">
        <v>0</v>
      </c>
      <c r="N995" t="s">
        <v>74</v>
      </c>
      <c r="O995" t="s">
        <v>102</v>
      </c>
      <c r="P995" t="s">
        <v>112</v>
      </c>
      <c r="Q995" t="s">
        <v>117</v>
      </c>
      <c r="R995" t="s">
        <v>118</v>
      </c>
      <c r="S995">
        <v>993</v>
      </c>
      <c r="T995">
        <v>994</v>
      </c>
    </row>
    <row r="996" spans="1:20" x14ac:dyDescent="0.2">
      <c r="A996">
        <v>2869</v>
      </c>
      <c r="B996" s="1">
        <v>45410</v>
      </c>
      <c r="C996" s="2">
        <v>0.6875</v>
      </c>
      <c r="D996" s="2">
        <v>0.70833333333333337</v>
      </c>
      <c r="E996" t="s">
        <v>35</v>
      </c>
      <c r="F996">
        <v>2</v>
      </c>
      <c r="G996">
        <v>10</v>
      </c>
      <c r="H996">
        <v>4</v>
      </c>
      <c r="I996" t="s">
        <v>22</v>
      </c>
      <c r="J996" t="s">
        <v>18</v>
      </c>
      <c r="K996">
        <v>30.000000000000053</v>
      </c>
      <c r="L996">
        <v>0.4</v>
      </c>
      <c r="M996">
        <v>0</v>
      </c>
      <c r="N996" t="s">
        <v>71</v>
      </c>
      <c r="O996" t="s">
        <v>101</v>
      </c>
      <c r="P996" t="s">
        <v>112</v>
      </c>
      <c r="Q996" t="s">
        <v>118</v>
      </c>
      <c r="R996" t="s">
        <v>118</v>
      </c>
      <c r="S996">
        <v>994</v>
      </c>
      <c r="T996">
        <v>995</v>
      </c>
    </row>
    <row r="997" spans="1:20" x14ac:dyDescent="0.2">
      <c r="A997">
        <v>2685</v>
      </c>
      <c r="B997" s="1">
        <v>45322</v>
      </c>
      <c r="C997" s="2">
        <v>0.6875</v>
      </c>
      <c r="D997" s="2">
        <v>0.70833333333333337</v>
      </c>
      <c r="E997" t="s">
        <v>35</v>
      </c>
      <c r="F997">
        <v>2</v>
      </c>
      <c r="G997">
        <v>10</v>
      </c>
      <c r="H997">
        <v>2</v>
      </c>
      <c r="I997" t="s">
        <v>13</v>
      </c>
      <c r="J997" t="s">
        <v>23</v>
      </c>
      <c r="K997">
        <v>30.000000000000053</v>
      </c>
      <c r="L997">
        <v>0.2</v>
      </c>
      <c r="M997">
        <v>0</v>
      </c>
      <c r="N997" t="s">
        <v>74</v>
      </c>
      <c r="O997" t="s">
        <v>98</v>
      </c>
      <c r="P997" t="s">
        <v>112</v>
      </c>
      <c r="Q997" t="s">
        <v>117</v>
      </c>
      <c r="R997" t="s">
        <v>118</v>
      </c>
      <c r="S997">
        <v>995</v>
      </c>
      <c r="T997">
        <v>996</v>
      </c>
    </row>
    <row r="998" spans="1:20" x14ac:dyDescent="0.2">
      <c r="A998">
        <v>1102</v>
      </c>
      <c r="B998" s="1">
        <v>45346</v>
      </c>
      <c r="C998" s="2">
        <v>0.6875</v>
      </c>
      <c r="D998" s="2">
        <v>0.77083333333333337</v>
      </c>
      <c r="E998" t="s">
        <v>35</v>
      </c>
      <c r="F998">
        <v>2</v>
      </c>
      <c r="G998">
        <v>10</v>
      </c>
      <c r="H998">
        <v>9</v>
      </c>
      <c r="I998" t="s">
        <v>41</v>
      </c>
      <c r="J998" t="s">
        <v>40</v>
      </c>
      <c r="K998">
        <v>120.00000000000006</v>
      </c>
      <c r="L998">
        <v>0.9</v>
      </c>
      <c r="M998">
        <v>0</v>
      </c>
      <c r="N998" t="s">
        <v>77</v>
      </c>
      <c r="O998" t="s">
        <v>99</v>
      </c>
      <c r="P998" t="s">
        <v>112</v>
      </c>
      <c r="Q998" t="s">
        <v>118</v>
      </c>
      <c r="R998" t="s">
        <v>124</v>
      </c>
      <c r="S998">
        <v>996</v>
      </c>
      <c r="T998">
        <v>997</v>
      </c>
    </row>
    <row r="999" spans="1:20" x14ac:dyDescent="0.2">
      <c r="A999">
        <v>701</v>
      </c>
      <c r="B999" s="1">
        <v>45300</v>
      </c>
      <c r="C999" s="2">
        <v>0.6875</v>
      </c>
      <c r="D999" s="2">
        <v>0.75</v>
      </c>
      <c r="E999" t="s">
        <v>35</v>
      </c>
      <c r="F999">
        <v>2</v>
      </c>
      <c r="G999">
        <v>10</v>
      </c>
      <c r="H999">
        <v>4</v>
      </c>
      <c r="I999" t="s">
        <v>27</v>
      </c>
      <c r="J999" t="s">
        <v>40</v>
      </c>
      <c r="K999">
        <v>90</v>
      </c>
      <c r="L999">
        <v>0.4</v>
      </c>
      <c r="M999">
        <v>0</v>
      </c>
      <c r="N999" t="s">
        <v>73</v>
      </c>
      <c r="O999" t="s">
        <v>98</v>
      </c>
      <c r="P999" t="s">
        <v>112</v>
      </c>
      <c r="Q999" t="s">
        <v>118</v>
      </c>
      <c r="R999" t="s">
        <v>118</v>
      </c>
      <c r="S999">
        <v>997</v>
      </c>
      <c r="T999">
        <v>998</v>
      </c>
    </row>
    <row r="1000" spans="1:20" x14ac:dyDescent="0.2">
      <c r="A1000">
        <v>1792</v>
      </c>
      <c r="B1000" s="1">
        <v>45428</v>
      </c>
      <c r="C1000" s="2">
        <v>0.6875</v>
      </c>
      <c r="D1000" s="2">
        <v>0.75</v>
      </c>
      <c r="E1000" t="s">
        <v>35</v>
      </c>
      <c r="F1000">
        <v>2</v>
      </c>
      <c r="G1000">
        <v>10</v>
      </c>
      <c r="H1000">
        <v>7</v>
      </c>
      <c r="I1000" t="s">
        <v>41</v>
      </c>
      <c r="J1000" t="s">
        <v>23</v>
      </c>
      <c r="K1000">
        <v>90</v>
      </c>
      <c r="L1000">
        <v>0.7</v>
      </c>
      <c r="M1000">
        <v>0</v>
      </c>
      <c r="N1000" t="s">
        <v>75</v>
      </c>
      <c r="O1000" t="s">
        <v>102</v>
      </c>
      <c r="P1000" t="s">
        <v>112</v>
      </c>
      <c r="Q1000" t="s">
        <v>118</v>
      </c>
      <c r="R1000" t="s">
        <v>118</v>
      </c>
      <c r="S1000">
        <v>998</v>
      </c>
      <c r="T1000">
        <v>999</v>
      </c>
    </row>
    <row r="1001" spans="1:20" x14ac:dyDescent="0.2">
      <c r="A1001">
        <v>797</v>
      </c>
      <c r="B1001" s="1">
        <v>45614</v>
      </c>
      <c r="C1001" s="2">
        <v>0.6875</v>
      </c>
      <c r="D1001" s="2">
        <v>0.75</v>
      </c>
      <c r="E1001" t="s">
        <v>35</v>
      </c>
      <c r="F1001">
        <v>2</v>
      </c>
      <c r="G1001">
        <v>10</v>
      </c>
      <c r="H1001">
        <v>11</v>
      </c>
      <c r="I1001" t="s">
        <v>27</v>
      </c>
      <c r="J1001" t="s">
        <v>14</v>
      </c>
      <c r="K1001">
        <v>90</v>
      </c>
      <c r="L1001">
        <v>1.1000000000000001</v>
      </c>
      <c r="M1001">
        <v>1</v>
      </c>
      <c r="N1001" t="s">
        <v>72</v>
      </c>
      <c r="O1001" t="s">
        <v>108</v>
      </c>
      <c r="P1001" t="s">
        <v>112</v>
      </c>
      <c r="Q1001" t="s">
        <v>118</v>
      </c>
      <c r="R1001" t="s">
        <v>118</v>
      </c>
      <c r="S1001">
        <v>999</v>
      </c>
      <c r="T1001">
        <v>1000</v>
      </c>
    </row>
    <row r="1002" spans="1:20" x14ac:dyDescent="0.2">
      <c r="A1002">
        <v>1115</v>
      </c>
      <c r="B1002" s="1">
        <v>45535</v>
      </c>
      <c r="C1002" s="2">
        <v>0.6875</v>
      </c>
      <c r="D1002" s="2">
        <v>0.75</v>
      </c>
      <c r="E1002" t="s">
        <v>35</v>
      </c>
      <c r="F1002">
        <v>2</v>
      </c>
      <c r="G1002">
        <v>10</v>
      </c>
      <c r="H1002">
        <v>2</v>
      </c>
      <c r="I1002" t="s">
        <v>42</v>
      </c>
      <c r="J1002" t="s">
        <v>18</v>
      </c>
      <c r="K1002">
        <v>90</v>
      </c>
      <c r="L1002">
        <v>0.2</v>
      </c>
      <c r="M1002">
        <v>0</v>
      </c>
      <c r="N1002" t="s">
        <v>77</v>
      </c>
      <c r="O1002" t="s">
        <v>105</v>
      </c>
      <c r="P1002" t="s">
        <v>112</v>
      </c>
      <c r="Q1002" t="s">
        <v>117</v>
      </c>
      <c r="R1002" t="s">
        <v>118</v>
      </c>
      <c r="S1002">
        <v>1000</v>
      </c>
      <c r="T1002">
        <v>1001</v>
      </c>
    </row>
    <row r="1003" spans="1:20" x14ac:dyDescent="0.2">
      <c r="A1003">
        <v>2518</v>
      </c>
      <c r="B1003" s="1">
        <v>45323</v>
      </c>
      <c r="C1003" s="2">
        <v>0.6875</v>
      </c>
      <c r="D1003" s="2">
        <v>0.75</v>
      </c>
      <c r="E1003" t="s">
        <v>35</v>
      </c>
      <c r="F1003">
        <v>2</v>
      </c>
      <c r="G1003">
        <v>10</v>
      </c>
      <c r="H1003">
        <v>12</v>
      </c>
      <c r="I1003" t="s">
        <v>17</v>
      </c>
      <c r="J1003" t="s">
        <v>28</v>
      </c>
      <c r="K1003">
        <v>90</v>
      </c>
      <c r="L1003">
        <v>1.2</v>
      </c>
      <c r="M1003">
        <v>1</v>
      </c>
      <c r="N1003" t="s">
        <v>75</v>
      </c>
      <c r="O1003" t="s">
        <v>99</v>
      </c>
      <c r="P1003" t="s">
        <v>112</v>
      </c>
      <c r="Q1003" t="s">
        <v>118</v>
      </c>
      <c r="R1003" t="s">
        <v>118</v>
      </c>
      <c r="S1003">
        <v>1001</v>
      </c>
      <c r="T1003">
        <v>1002</v>
      </c>
    </row>
    <row r="1004" spans="1:20" x14ac:dyDescent="0.2">
      <c r="A1004">
        <v>2106</v>
      </c>
      <c r="B1004" s="1">
        <v>45331</v>
      </c>
      <c r="C1004" s="2">
        <v>0.6875</v>
      </c>
      <c r="D1004" s="2">
        <v>0.70833333333333337</v>
      </c>
      <c r="E1004" t="s">
        <v>35</v>
      </c>
      <c r="F1004">
        <v>2</v>
      </c>
      <c r="G1004">
        <v>10</v>
      </c>
      <c r="H1004">
        <v>11</v>
      </c>
      <c r="I1004" t="s">
        <v>13</v>
      </c>
      <c r="J1004" t="s">
        <v>14</v>
      </c>
      <c r="K1004">
        <v>30.000000000000053</v>
      </c>
      <c r="L1004">
        <v>1.1000000000000001</v>
      </c>
      <c r="M1004">
        <v>1</v>
      </c>
      <c r="N1004" t="s">
        <v>76</v>
      </c>
      <c r="O1004" t="s">
        <v>99</v>
      </c>
      <c r="P1004" t="s">
        <v>112</v>
      </c>
      <c r="Q1004" t="s">
        <v>118</v>
      </c>
      <c r="R1004" t="s">
        <v>118</v>
      </c>
      <c r="S1004">
        <v>1002</v>
      </c>
      <c r="T1004">
        <v>1003</v>
      </c>
    </row>
    <row r="1005" spans="1:20" x14ac:dyDescent="0.2">
      <c r="A1005">
        <v>1096</v>
      </c>
      <c r="B1005" s="1">
        <v>45474</v>
      </c>
      <c r="C1005" s="2">
        <v>0.66666666666666663</v>
      </c>
      <c r="D1005" s="2">
        <v>0.75</v>
      </c>
      <c r="E1005" t="s">
        <v>35</v>
      </c>
      <c r="F1005">
        <v>2</v>
      </c>
      <c r="G1005">
        <v>10</v>
      </c>
      <c r="H1005">
        <v>10</v>
      </c>
      <c r="I1005" t="s">
        <v>17</v>
      </c>
      <c r="J1005" t="s">
        <v>18</v>
      </c>
      <c r="K1005">
        <v>120.00000000000006</v>
      </c>
      <c r="L1005">
        <v>1</v>
      </c>
      <c r="M1005">
        <v>0</v>
      </c>
      <c r="N1005" t="s">
        <v>72</v>
      </c>
      <c r="O1005" t="s">
        <v>104</v>
      </c>
      <c r="P1005" t="s">
        <v>112</v>
      </c>
      <c r="Q1005" t="s">
        <v>118</v>
      </c>
      <c r="R1005" t="s">
        <v>124</v>
      </c>
      <c r="S1005">
        <v>1003</v>
      </c>
      <c r="T1005">
        <v>1004</v>
      </c>
    </row>
    <row r="1006" spans="1:20" x14ac:dyDescent="0.2">
      <c r="A1006">
        <v>565</v>
      </c>
      <c r="B1006" s="1">
        <v>45586</v>
      </c>
      <c r="C1006" s="2">
        <v>0.66666666666666663</v>
      </c>
      <c r="D1006" s="2">
        <v>0.72916666666666663</v>
      </c>
      <c r="E1006" t="s">
        <v>35</v>
      </c>
      <c r="F1006">
        <v>2</v>
      </c>
      <c r="G1006">
        <v>10</v>
      </c>
      <c r="H1006">
        <v>5</v>
      </c>
      <c r="I1006" t="s">
        <v>22</v>
      </c>
      <c r="J1006" t="s">
        <v>40</v>
      </c>
      <c r="K1006">
        <v>90</v>
      </c>
      <c r="L1006">
        <v>0.5</v>
      </c>
      <c r="M1006">
        <v>0</v>
      </c>
      <c r="N1006" t="s">
        <v>72</v>
      </c>
      <c r="O1006" t="s">
        <v>107</v>
      </c>
      <c r="P1006" t="s">
        <v>112</v>
      </c>
      <c r="Q1006" t="s">
        <v>118</v>
      </c>
      <c r="R1006" t="s">
        <v>118</v>
      </c>
      <c r="S1006">
        <v>1004</v>
      </c>
      <c r="T1006">
        <v>1005</v>
      </c>
    </row>
    <row r="1007" spans="1:20" x14ac:dyDescent="0.2">
      <c r="A1007">
        <v>1135</v>
      </c>
      <c r="B1007" s="1">
        <v>45482</v>
      </c>
      <c r="C1007" s="2">
        <v>0.66666666666666663</v>
      </c>
      <c r="D1007" s="2">
        <v>0.72916666666666663</v>
      </c>
      <c r="E1007" t="s">
        <v>35</v>
      </c>
      <c r="F1007">
        <v>2</v>
      </c>
      <c r="G1007">
        <v>10</v>
      </c>
      <c r="H1007">
        <v>10</v>
      </c>
      <c r="I1007" t="s">
        <v>27</v>
      </c>
      <c r="J1007" t="s">
        <v>40</v>
      </c>
      <c r="K1007">
        <v>90</v>
      </c>
      <c r="L1007">
        <v>1</v>
      </c>
      <c r="M1007">
        <v>0</v>
      </c>
      <c r="N1007" t="s">
        <v>73</v>
      </c>
      <c r="O1007" t="s">
        <v>104</v>
      </c>
      <c r="P1007" t="s">
        <v>112</v>
      </c>
      <c r="Q1007" t="s">
        <v>118</v>
      </c>
      <c r="R1007" t="s">
        <v>118</v>
      </c>
      <c r="S1007">
        <v>1005</v>
      </c>
      <c r="T1007">
        <v>1006</v>
      </c>
    </row>
    <row r="1008" spans="1:20" x14ac:dyDescent="0.2">
      <c r="A1008">
        <v>522</v>
      </c>
      <c r="B1008" s="1">
        <v>45488</v>
      </c>
      <c r="C1008" s="2">
        <v>0.66666666666666663</v>
      </c>
      <c r="D1008" s="2">
        <v>0.70833333333333337</v>
      </c>
      <c r="E1008" t="s">
        <v>35</v>
      </c>
      <c r="F1008">
        <v>2</v>
      </c>
      <c r="G1008">
        <v>10</v>
      </c>
      <c r="H1008">
        <v>4</v>
      </c>
      <c r="I1008" t="s">
        <v>39</v>
      </c>
      <c r="J1008" t="s">
        <v>14</v>
      </c>
      <c r="K1008">
        <v>60.000000000000107</v>
      </c>
      <c r="L1008">
        <v>0.4</v>
      </c>
      <c r="M1008">
        <v>0</v>
      </c>
      <c r="N1008" t="s">
        <v>72</v>
      </c>
      <c r="O1008" t="s">
        <v>104</v>
      </c>
      <c r="P1008" t="s">
        <v>112</v>
      </c>
      <c r="Q1008" t="s">
        <v>118</v>
      </c>
      <c r="R1008" t="s">
        <v>118</v>
      </c>
      <c r="S1008">
        <v>1006</v>
      </c>
      <c r="T1008">
        <v>1007</v>
      </c>
    </row>
    <row r="1009" spans="1:20" x14ac:dyDescent="0.2">
      <c r="A1009">
        <v>1052</v>
      </c>
      <c r="B1009" s="1">
        <v>45603</v>
      </c>
      <c r="C1009" s="2">
        <v>0.66666666666666663</v>
      </c>
      <c r="D1009" s="2">
        <v>0.6875</v>
      </c>
      <c r="E1009" t="s">
        <v>35</v>
      </c>
      <c r="F1009">
        <v>2</v>
      </c>
      <c r="G1009">
        <v>10</v>
      </c>
      <c r="H1009">
        <v>2</v>
      </c>
      <c r="I1009" t="s">
        <v>22</v>
      </c>
      <c r="J1009" t="s">
        <v>23</v>
      </c>
      <c r="K1009">
        <v>30.000000000000053</v>
      </c>
      <c r="L1009">
        <v>0.2</v>
      </c>
      <c r="M1009">
        <v>0</v>
      </c>
      <c r="N1009" t="s">
        <v>75</v>
      </c>
      <c r="O1009" t="s">
        <v>108</v>
      </c>
      <c r="P1009" t="s">
        <v>112</v>
      </c>
      <c r="Q1009" t="s">
        <v>117</v>
      </c>
      <c r="R1009" t="s">
        <v>118</v>
      </c>
      <c r="S1009">
        <v>1007</v>
      </c>
      <c r="T1009">
        <v>1008</v>
      </c>
    </row>
    <row r="1010" spans="1:20" x14ac:dyDescent="0.2">
      <c r="A1010">
        <v>1053</v>
      </c>
      <c r="B1010" s="1">
        <v>45386</v>
      </c>
      <c r="C1010" s="2">
        <v>0.66666666666666663</v>
      </c>
      <c r="D1010" s="2">
        <v>0.72916666666666663</v>
      </c>
      <c r="E1010" t="s">
        <v>35</v>
      </c>
      <c r="F1010">
        <v>2</v>
      </c>
      <c r="G1010">
        <v>10</v>
      </c>
      <c r="H1010">
        <v>3</v>
      </c>
      <c r="I1010" t="s">
        <v>42</v>
      </c>
      <c r="J1010" t="s">
        <v>18</v>
      </c>
      <c r="K1010">
        <v>90</v>
      </c>
      <c r="L1010">
        <v>0.3</v>
      </c>
      <c r="M1010">
        <v>0</v>
      </c>
      <c r="N1010" t="s">
        <v>75</v>
      </c>
      <c r="O1010" t="s">
        <v>101</v>
      </c>
      <c r="P1010" t="s">
        <v>112</v>
      </c>
      <c r="Q1010" t="s">
        <v>118</v>
      </c>
      <c r="R1010" t="s">
        <v>118</v>
      </c>
      <c r="S1010">
        <v>1008</v>
      </c>
      <c r="T1010">
        <v>1009</v>
      </c>
    </row>
    <row r="1011" spans="1:20" x14ac:dyDescent="0.2">
      <c r="A1011">
        <v>310</v>
      </c>
      <c r="B1011" s="1">
        <v>45354</v>
      </c>
      <c r="C1011" s="2">
        <v>0.66666666666666663</v>
      </c>
      <c r="D1011" s="2">
        <v>0.6875</v>
      </c>
      <c r="E1011" t="s">
        <v>35</v>
      </c>
      <c r="F1011">
        <v>2</v>
      </c>
      <c r="G1011">
        <v>10</v>
      </c>
      <c r="H1011">
        <v>9</v>
      </c>
      <c r="I1011" t="s">
        <v>42</v>
      </c>
      <c r="J1011" t="s">
        <v>14</v>
      </c>
      <c r="K1011">
        <v>30.000000000000053</v>
      </c>
      <c r="L1011">
        <v>0.9</v>
      </c>
      <c r="M1011">
        <v>0</v>
      </c>
      <c r="N1011" t="s">
        <v>71</v>
      </c>
      <c r="O1011" t="s">
        <v>100</v>
      </c>
      <c r="P1011" t="s">
        <v>112</v>
      </c>
      <c r="Q1011" t="s">
        <v>118</v>
      </c>
      <c r="R1011" t="s">
        <v>118</v>
      </c>
      <c r="S1011">
        <v>1009</v>
      </c>
      <c r="T1011">
        <v>1010</v>
      </c>
    </row>
    <row r="1012" spans="1:20" x14ac:dyDescent="0.2">
      <c r="A1012">
        <v>1621</v>
      </c>
      <c r="B1012" s="1">
        <v>45397</v>
      </c>
      <c r="C1012" s="2">
        <v>0.66666666666666663</v>
      </c>
      <c r="D1012" s="2">
        <v>0.70833333333333337</v>
      </c>
      <c r="E1012" t="s">
        <v>35</v>
      </c>
      <c r="F1012">
        <v>2</v>
      </c>
      <c r="G1012">
        <v>10</v>
      </c>
      <c r="H1012">
        <v>5</v>
      </c>
      <c r="I1012" t="s">
        <v>17</v>
      </c>
      <c r="J1012" t="s">
        <v>18</v>
      </c>
      <c r="K1012">
        <v>60.000000000000107</v>
      </c>
      <c r="L1012">
        <v>0.5</v>
      </c>
      <c r="M1012">
        <v>0</v>
      </c>
      <c r="N1012" t="s">
        <v>72</v>
      </c>
      <c r="O1012" t="s">
        <v>101</v>
      </c>
      <c r="P1012" t="s">
        <v>112</v>
      </c>
      <c r="Q1012" t="s">
        <v>118</v>
      </c>
      <c r="R1012" t="s">
        <v>118</v>
      </c>
      <c r="S1012">
        <v>1010</v>
      </c>
      <c r="T1012">
        <v>1011</v>
      </c>
    </row>
    <row r="1013" spans="1:20" x14ac:dyDescent="0.2">
      <c r="A1013">
        <v>21</v>
      </c>
      <c r="B1013" s="1">
        <v>45417</v>
      </c>
      <c r="C1013" s="2">
        <v>0.66666666666666663</v>
      </c>
      <c r="D1013" s="2">
        <v>0.6875</v>
      </c>
      <c r="E1013" t="s">
        <v>35</v>
      </c>
      <c r="F1013">
        <v>2</v>
      </c>
      <c r="G1013">
        <v>10</v>
      </c>
      <c r="H1013">
        <v>12</v>
      </c>
      <c r="I1013" t="s">
        <v>39</v>
      </c>
      <c r="J1013" t="s">
        <v>18</v>
      </c>
      <c r="K1013">
        <v>30.000000000000053</v>
      </c>
      <c r="L1013">
        <v>1.2</v>
      </c>
      <c r="M1013">
        <v>1</v>
      </c>
      <c r="N1013" t="s">
        <v>71</v>
      </c>
      <c r="O1013" t="s">
        <v>102</v>
      </c>
      <c r="P1013" t="s">
        <v>112</v>
      </c>
      <c r="Q1013" t="s">
        <v>118</v>
      </c>
      <c r="R1013" t="s">
        <v>118</v>
      </c>
      <c r="S1013">
        <v>1011</v>
      </c>
      <c r="T1013">
        <v>1012</v>
      </c>
    </row>
    <row r="1014" spans="1:20" x14ac:dyDescent="0.2">
      <c r="A1014">
        <v>2900</v>
      </c>
      <c r="B1014" s="1">
        <v>45326</v>
      </c>
      <c r="C1014" s="2">
        <v>0.66666666666666663</v>
      </c>
      <c r="D1014" s="2">
        <v>0.6875</v>
      </c>
      <c r="E1014" t="s">
        <v>35</v>
      </c>
      <c r="F1014">
        <v>2</v>
      </c>
      <c r="G1014">
        <v>10</v>
      </c>
      <c r="H1014">
        <v>8</v>
      </c>
      <c r="I1014" t="s">
        <v>13</v>
      </c>
      <c r="J1014" t="s">
        <v>40</v>
      </c>
      <c r="K1014">
        <v>30.000000000000053</v>
      </c>
      <c r="L1014">
        <v>0.8</v>
      </c>
      <c r="M1014">
        <v>0</v>
      </c>
      <c r="N1014" t="s">
        <v>71</v>
      </c>
      <c r="O1014" t="s">
        <v>99</v>
      </c>
      <c r="P1014" t="s">
        <v>112</v>
      </c>
      <c r="Q1014" t="s">
        <v>118</v>
      </c>
      <c r="R1014" t="s">
        <v>118</v>
      </c>
      <c r="S1014">
        <v>1012</v>
      </c>
      <c r="T1014">
        <v>1013</v>
      </c>
    </row>
    <row r="1015" spans="1:20" x14ac:dyDescent="0.2">
      <c r="A1015">
        <v>2871</v>
      </c>
      <c r="B1015" s="1">
        <v>45484</v>
      </c>
      <c r="C1015" s="2">
        <v>0.66666666666666663</v>
      </c>
      <c r="D1015" s="2">
        <v>0.75</v>
      </c>
      <c r="E1015" t="s">
        <v>35</v>
      </c>
      <c r="F1015">
        <v>2</v>
      </c>
      <c r="G1015">
        <v>10</v>
      </c>
      <c r="H1015">
        <v>5</v>
      </c>
      <c r="I1015" t="s">
        <v>17</v>
      </c>
      <c r="J1015" t="s">
        <v>14</v>
      </c>
      <c r="K1015">
        <v>120.00000000000006</v>
      </c>
      <c r="L1015">
        <v>0.5</v>
      </c>
      <c r="M1015">
        <v>0</v>
      </c>
      <c r="N1015" t="s">
        <v>75</v>
      </c>
      <c r="O1015" t="s">
        <v>104</v>
      </c>
      <c r="P1015" t="s">
        <v>112</v>
      </c>
      <c r="Q1015" t="s">
        <v>118</v>
      </c>
      <c r="R1015" t="s">
        <v>124</v>
      </c>
      <c r="S1015">
        <v>1013</v>
      </c>
      <c r="T1015">
        <v>1014</v>
      </c>
    </row>
    <row r="1016" spans="1:20" x14ac:dyDescent="0.2">
      <c r="A1016">
        <v>2846</v>
      </c>
      <c r="B1016" s="1">
        <v>45633</v>
      </c>
      <c r="C1016" s="2">
        <v>0.66666666666666663</v>
      </c>
      <c r="D1016" s="2">
        <v>0.70833333333333337</v>
      </c>
      <c r="E1016" t="s">
        <v>35</v>
      </c>
      <c r="F1016">
        <v>2</v>
      </c>
      <c r="G1016">
        <v>10</v>
      </c>
      <c r="H1016">
        <v>12</v>
      </c>
      <c r="I1016" t="s">
        <v>41</v>
      </c>
      <c r="J1016" t="s">
        <v>14</v>
      </c>
      <c r="K1016">
        <v>60.000000000000107</v>
      </c>
      <c r="L1016">
        <v>1.2</v>
      </c>
      <c r="M1016">
        <v>1</v>
      </c>
      <c r="N1016" t="s">
        <v>77</v>
      </c>
      <c r="O1016" t="s">
        <v>109</v>
      </c>
      <c r="P1016" t="s">
        <v>112</v>
      </c>
      <c r="Q1016" t="s">
        <v>118</v>
      </c>
      <c r="R1016" t="s">
        <v>118</v>
      </c>
      <c r="S1016">
        <v>1014</v>
      </c>
      <c r="T1016">
        <v>1015</v>
      </c>
    </row>
    <row r="1017" spans="1:20" x14ac:dyDescent="0.2">
      <c r="A1017">
        <v>59</v>
      </c>
      <c r="B1017" s="1">
        <v>45610</v>
      </c>
      <c r="C1017" s="2">
        <v>0.66666666666666663</v>
      </c>
      <c r="D1017" s="2">
        <v>0.70833333333333337</v>
      </c>
      <c r="E1017" t="s">
        <v>35</v>
      </c>
      <c r="F1017">
        <v>2</v>
      </c>
      <c r="G1017">
        <v>10</v>
      </c>
      <c r="H1017">
        <v>11</v>
      </c>
      <c r="I1017" t="s">
        <v>13</v>
      </c>
      <c r="J1017" t="s">
        <v>23</v>
      </c>
      <c r="K1017">
        <v>60.000000000000107</v>
      </c>
      <c r="L1017">
        <v>1.1000000000000001</v>
      </c>
      <c r="M1017">
        <v>1</v>
      </c>
      <c r="N1017" t="s">
        <v>75</v>
      </c>
      <c r="O1017" t="s">
        <v>108</v>
      </c>
      <c r="P1017" t="s">
        <v>112</v>
      </c>
      <c r="Q1017" t="s">
        <v>118</v>
      </c>
      <c r="R1017" t="s">
        <v>118</v>
      </c>
      <c r="S1017">
        <v>1015</v>
      </c>
      <c r="T1017">
        <v>1016</v>
      </c>
    </row>
    <row r="1018" spans="1:20" x14ac:dyDescent="0.2">
      <c r="A1018">
        <v>2801</v>
      </c>
      <c r="B1018" s="1">
        <v>45631</v>
      </c>
      <c r="C1018" s="2">
        <v>0.66666666666666663</v>
      </c>
      <c r="D1018" s="2">
        <v>0.72916666666666663</v>
      </c>
      <c r="E1018" t="s">
        <v>35</v>
      </c>
      <c r="F1018">
        <v>2</v>
      </c>
      <c r="G1018">
        <v>10</v>
      </c>
      <c r="H1018">
        <v>8</v>
      </c>
      <c r="I1018" t="s">
        <v>22</v>
      </c>
      <c r="J1018" t="s">
        <v>14</v>
      </c>
      <c r="K1018">
        <v>90</v>
      </c>
      <c r="L1018">
        <v>0.8</v>
      </c>
      <c r="M1018">
        <v>0</v>
      </c>
      <c r="N1018" t="s">
        <v>75</v>
      </c>
      <c r="O1018" t="s">
        <v>109</v>
      </c>
      <c r="P1018" t="s">
        <v>112</v>
      </c>
      <c r="Q1018" t="s">
        <v>118</v>
      </c>
      <c r="R1018" t="s">
        <v>118</v>
      </c>
      <c r="S1018">
        <v>1016</v>
      </c>
      <c r="T1018">
        <v>1017</v>
      </c>
    </row>
    <row r="1019" spans="1:20" x14ac:dyDescent="0.2">
      <c r="A1019">
        <v>2462</v>
      </c>
      <c r="B1019" s="1">
        <v>45431</v>
      </c>
      <c r="C1019" s="2">
        <v>0.66666666666666663</v>
      </c>
      <c r="D1019" s="2">
        <v>0.6875</v>
      </c>
      <c r="E1019" t="s">
        <v>35</v>
      </c>
      <c r="F1019">
        <v>2</v>
      </c>
      <c r="G1019">
        <v>10</v>
      </c>
      <c r="H1019">
        <v>1</v>
      </c>
      <c r="I1019" t="s">
        <v>22</v>
      </c>
      <c r="J1019" t="s">
        <v>18</v>
      </c>
      <c r="K1019">
        <v>30.000000000000053</v>
      </c>
      <c r="L1019">
        <v>0.1</v>
      </c>
      <c r="M1019">
        <v>0</v>
      </c>
      <c r="N1019" t="s">
        <v>71</v>
      </c>
      <c r="O1019" t="s">
        <v>102</v>
      </c>
      <c r="P1019" t="s">
        <v>112</v>
      </c>
      <c r="Q1019" t="s">
        <v>117</v>
      </c>
      <c r="R1019" t="s">
        <v>118</v>
      </c>
      <c r="S1019">
        <v>1017</v>
      </c>
      <c r="T1019">
        <v>1018</v>
      </c>
    </row>
    <row r="1020" spans="1:20" x14ac:dyDescent="0.2">
      <c r="A1020">
        <v>868</v>
      </c>
      <c r="B1020" s="1">
        <v>45422</v>
      </c>
      <c r="C1020" s="2">
        <v>0.66666666666666663</v>
      </c>
      <c r="D1020" s="2">
        <v>0.72916666666666663</v>
      </c>
      <c r="E1020" t="s">
        <v>35</v>
      </c>
      <c r="F1020">
        <v>2</v>
      </c>
      <c r="G1020">
        <v>10</v>
      </c>
      <c r="H1020">
        <v>9</v>
      </c>
      <c r="I1020" t="s">
        <v>17</v>
      </c>
      <c r="J1020" t="s">
        <v>23</v>
      </c>
      <c r="K1020">
        <v>90</v>
      </c>
      <c r="L1020">
        <v>0.9</v>
      </c>
      <c r="M1020">
        <v>0</v>
      </c>
      <c r="N1020" t="s">
        <v>76</v>
      </c>
      <c r="O1020" t="s">
        <v>102</v>
      </c>
      <c r="P1020" t="s">
        <v>112</v>
      </c>
      <c r="Q1020" t="s">
        <v>118</v>
      </c>
      <c r="R1020" t="s">
        <v>118</v>
      </c>
      <c r="S1020">
        <v>1018</v>
      </c>
      <c r="T1020">
        <v>1019</v>
      </c>
    </row>
    <row r="1021" spans="1:20" x14ac:dyDescent="0.2">
      <c r="A1021">
        <v>235</v>
      </c>
      <c r="B1021" s="1">
        <v>45603</v>
      </c>
      <c r="C1021" s="2">
        <v>0.66666666666666663</v>
      </c>
      <c r="D1021" s="2">
        <v>0.72916666666666663</v>
      </c>
      <c r="E1021" t="s">
        <v>35</v>
      </c>
      <c r="F1021">
        <v>2</v>
      </c>
      <c r="G1021">
        <v>10</v>
      </c>
      <c r="H1021">
        <v>6</v>
      </c>
      <c r="I1021" t="s">
        <v>41</v>
      </c>
      <c r="J1021" t="s">
        <v>28</v>
      </c>
      <c r="K1021">
        <v>90</v>
      </c>
      <c r="L1021">
        <v>0.6</v>
      </c>
      <c r="M1021">
        <v>0</v>
      </c>
      <c r="N1021" t="s">
        <v>75</v>
      </c>
      <c r="O1021" t="s">
        <v>108</v>
      </c>
      <c r="P1021" t="s">
        <v>112</v>
      </c>
      <c r="Q1021" t="s">
        <v>118</v>
      </c>
      <c r="R1021" t="s">
        <v>118</v>
      </c>
      <c r="S1021">
        <v>1019</v>
      </c>
      <c r="T1021">
        <v>1020</v>
      </c>
    </row>
    <row r="1022" spans="1:20" x14ac:dyDescent="0.2">
      <c r="A1022">
        <v>252</v>
      </c>
      <c r="B1022" s="1">
        <v>45387</v>
      </c>
      <c r="C1022" s="2">
        <v>0.66666666666666663</v>
      </c>
      <c r="D1022" s="2">
        <v>0.70833333333333337</v>
      </c>
      <c r="E1022" t="s">
        <v>35</v>
      </c>
      <c r="F1022">
        <v>2</v>
      </c>
      <c r="G1022">
        <v>10</v>
      </c>
      <c r="H1022">
        <v>13</v>
      </c>
      <c r="I1022" t="s">
        <v>27</v>
      </c>
      <c r="J1022" t="s">
        <v>23</v>
      </c>
      <c r="K1022">
        <v>60.000000000000107</v>
      </c>
      <c r="L1022">
        <v>1.3</v>
      </c>
      <c r="M1022">
        <v>1</v>
      </c>
      <c r="N1022" t="s">
        <v>76</v>
      </c>
      <c r="O1022" t="s">
        <v>101</v>
      </c>
      <c r="P1022" t="s">
        <v>112</v>
      </c>
      <c r="Q1022" t="s">
        <v>118</v>
      </c>
      <c r="R1022" t="s">
        <v>118</v>
      </c>
      <c r="S1022">
        <v>1020</v>
      </c>
      <c r="T1022">
        <v>1021</v>
      </c>
    </row>
    <row r="1023" spans="1:20" x14ac:dyDescent="0.2">
      <c r="A1023">
        <v>2213</v>
      </c>
      <c r="B1023" s="1">
        <v>45313</v>
      </c>
      <c r="C1023" s="2">
        <v>0.66666666666666663</v>
      </c>
      <c r="D1023" s="2">
        <v>0.6875</v>
      </c>
      <c r="E1023" t="s">
        <v>35</v>
      </c>
      <c r="F1023">
        <v>2</v>
      </c>
      <c r="G1023">
        <v>10</v>
      </c>
      <c r="H1023">
        <v>9</v>
      </c>
      <c r="I1023" t="s">
        <v>41</v>
      </c>
      <c r="J1023" t="s">
        <v>28</v>
      </c>
      <c r="K1023">
        <v>30.000000000000053</v>
      </c>
      <c r="L1023">
        <v>0.9</v>
      </c>
      <c r="M1023">
        <v>0</v>
      </c>
      <c r="N1023" t="s">
        <v>72</v>
      </c>
      <c r="O1023" t="s">
        <v>98</v>
      </c>
      <c r="P1023" t="s">
        <v>112</v>
      </c>
      <c r="Q1023" t="s">
        <v>118</v>
      </c>
      <c r="R1023" t="s">
        <v>118</v>
      </c>
      <c r="S1023">
        <v>1021</v>
      </c>
      <c r="T1023">
        <v>1022</v>
      </c>
    </row>
    <row r="1024" spans="1:20" x14ac:dyDescent="0.2">
      <c r="A1024">
        <v>292</v>
      </c>
      <c r="B1024" s="1">
        <v>45363</v>
      </c>
      <c r="C1024" s="2">
        <v>0.66666666666666663</v>
      </c>
      <c r="D1024" s="2">
        <v>0.72916666666666663</v>
      </c>
      <c r="E1024" t="s">
        <v>35</v>
      </c>
      <c r="F1024">
        <v>2</v>
      </c>
      <c r="G1024">
        <v>10</v>
      </c>
      <c r="H1024">
        <v>3</v>
      </c>
      <c r="I1024" t="s">
        <v>42</v>
      </c>
      <c r="J1024" t="s">
        <v>40</v>
      </c>
      <c r="K1024">
        <v>90</v>
      </c>
      <c r="L1024">
        <v>0.3</v>
      </c>
      <c r="M1024">
        <v>0</v>
      </c>
      <c r="N1024" t="s">
        <v>73</v>
      </c>
      <c r="O1024" t="s">
        <v>100</v>
      </c>
      <c r="P1024" t="s">
        <v>112</v>
      </c>
      <c r="Q1024" t="s">
        <v>118</v>
      </c>
      <c r="R1024" t="s">
        <v>118</v>
      </c>
      <c r="S1024">
        <v>1022</v>
      </c>
      <c r="T1024">
        <v>1023</v>
      </c>
    </row>
    <row r="1025" spans="1:20" x14ac:dyDescent="0.2">
      <c r="A1025">
        <v>725</v>
      </c>
      <c r="B1025" s="1">
        <v>45546</v>
      </c>
      <c r="C1025" s="2">
        <v>0.66666666666666663</v>
      </c>
      <c r="D1025" s="2">
        <v>0.75</v>
      </c>
      <c r="E1025" t="s">
        <v>35</v>
      </c>
      <c r="F1025">
        <v>2</v>
      </c>
      <c r="G1025">
        <v>10</v>
      </c>
      <c r="H1025">
        <v>2</v>
      </c>
      <c r="I1025" t="s">
        <v>41</v>
      </c>
      <c r="J1025" t="s">
        <v>28</v>
      </c>
      <c r="K1025">
        <v>120.00000000000006</v>
      </c>
      <c r="L1025">
        <v>0.2</v>
      </c>
      <c r="M1025">
        <v>0</v>
      </c>
      <c r="N1025" t="s">
        <v>74</v>
      </c>
      <c r="O1025" t="s">
        <v>106</v>
      </c>
      <c r="P1025" t="s">
        <v>112</v>
      </c>
      <c r="Q1025" t="s">
        <v>117</v>
      </c>
      <c r="R1025" t="s">
        <v>124</v>
      </c>
      <c r="S1025">
        <v>1023</v>
      </c>
      <c r="T1025">
        <v>1024</v>
      </c>
    </row>
    <row r="1026" spans="1:20" x14ac:dyDescent="0.2">
      <c r="A1026">
        <v>1994</v>
      </c>
      <c r="B1026" s="1">
        <v>45562</v>
      </c>
      <c r="C1026" s="2">
        <v>0.66666666666666663</v>
      </c>
      <c r="D1026" s="2">
        <v>0.72916666666666663</v>
      </c>
      <c r="E1026" t="s">
        <v>35</v>
      </c>
      <c r="F1026">
        <v>2</v>
      </c>
      <c r="G1026">
        <v>10</v>
      </c>
      <c r="H1026">
        <v>5</v>
      </c>
      <c r="I1026" t="s">
        <v>27</v>
      </c>
      <c r="J1026" t="s">
        <v>28</v>
      </c>
      <c r="K1026">
        <v>90</v>
      </c>
      <c r="L1026">
        <v>0.5</v>
      </c>
      <c r="M1026">
        <v>0</v>
      </c>
      <c r="N1026" t="s">
        <v>76</v>
      </c>
      <c r="O1026" t="s">
        <v>106</v>
      </c>
      <c r="P1026" t="s">
        <v>112</v>
      </c>
      <c r="Q1026" t="s">
        <v>118</v>
      </c>
      <c r="R1026" t="s">
        <v>118</v>
      </c>
      <c r="S1026">
        <v>1024</v>
      </c>
      <c r="T1026">
        <v>1025</v>
      </c>
    </row>
    <row r="1027" spans="1:20" x14ac:dyDescent="0.2">
      <c r="A1027">
        <v>260</v>
      </c>
      <c r="B1027" s="1">
        <v>45488</v>
      </c>
      <c r="C1027" s="2">
        <v>0.66666666666666663</v>
      </c>
      <c r="D1027" s="2">
        <v>0.72916666666666663</v>
      </c>
      <c r="E1027" t="s">
        <v>35</v>
      </c>
      <c r="F1027">
        <v>2</v>
      </c>
      <c r="G1027">
        <v>10</v>
      </c>
      <c r="H1027">
        <v>2</v>
      </c>
      <c r="I1027" t="s">
        <v>27</v>
      </c>
      <c r="J1027" t="s">
        <v>14</v>
      </c>
      <c r="K1027">
        <v>90</v>
      </c>
      <c r="L1027">
        <v>0.2</v>
      </c>
      <c r="M1027">
        <v>0</v>
      </c>
      <c r="N1027" t="s">
        <v>72</v>
      </c>
      <c r="O1027" t="s">
        <v>104</v>
      </c>
      <c r="P1027" t="s">
        <v>112</v>
      </c>
      <c r="Q1027" t="s">
        <v>117</v>
      </c>
      <c r="R1027" t="s">
        <v>118</v>
      </c>
      <c r="S1027">
        <v>1025</v>
      </c>
      <c r="T1027">
        <v>1026</v>
      </c>
    </row>
    <row r="1028" spans="1:20" x14ac:dyDescent="0.2">
      <c r="A1028">
        <v>1796</v>
      </c>
      <c r="B1028" s="1">
        <v>45451</v>
      </c>
      <c r="C1028" s="2">
        <v>0.66666666666666663</v>
      </c>
      <c r="D1028" s="2">
        <v>0.72916666666666663</v>
      </c>
      <c r="E1028" t="s">
        <v>35</v>
      </c>
      <c r="F1028">
        <v>2</v>
      </c>
      <c r="G1028">
        <v>10</v>
      </c>
      <c r="H1028">
        <v>10</v>
      </c>
      <c r="I1028" t="s">
        <v>17</v>
      </c>
      <c r="J1028" t="s">
        <v>30</v>
      </c>
      <c r="K1028">
        <v>90</v>
      </c>
      <c r="L1028">
        <v>1</v>
      </c>
      <c r="M1028">
        <v>0</v>
      </c>
      <c r="N1028" t="s">
        <v>77</v>
      </c>
      <c r="O1028" t="s">
        <v>103</v>
      </c>
      <c r="P1028" t="s">
        <v>112</v>
      </c>
      <c r="Q1028" t="s">
        <v>118</v>
      </c>
      <c r="R1028" t="s">
        <v>118</v>
      </c>
      <c r="S1028">
        <v>1026</v>
      </c>
      <c r="T1028">
        <v>1027</v>
      </c>
    </row>
    <row r="1029" spans="1:20" x14ac:dyDescent="0.2">
      <c r="A1029">
        <v>1949</v>
      </c>
      <c r="B1029" s="1">
        <v>45601</v>
      </c>
      <c r="C1029" s="2">
        <v>0.66666666666666663</v>
      </c>
      <c r="D1029" s="2">
        <v>0.70833333333333337</v>
      </c>
      <c r="E1029" t="s">
        <v>35</v>
      </c>
      <c r="F1029">
        <v>2</v>
      </c>
      <c r="G1029">
        <v>10</v>
      </c>
      <c r="H1029">
        <v>4</v>
      </c>
      <c r="I1029" t="s">
        <v>27</v>
      </c>
      <c r="J1029" t="s">
        <v>30</v>
      </c>
      <c r="K1029">
        <v>60.000000000000107</v>
      </c>
      <c r="L1029">
        <v>0.4</v>
      </c>
      <c r="M1029">
        <v>0</v>
      </c>
      <c r="N1029" t="s">
        <v>73</v>
      </c>
      <c r="O1029" t="s">
        <v>108</v>
      </c>
      <c r="P1029" t="s">
        <v>112</v>
      </c>
      <c r="Q1029" t="s">
        <v>118</v>
      </c>
      <c r="R1029" t="s">
        <v>118</v>
      </c>
      <c r="S1029">
        <v>1027</v>
      </c>
      <c r="T1029">
        <v>1028</v>
      </c>
    </row>
    <row r="1030" spans="1:20" x14ac:dyDescent="0.2">
      <c r="A1030">
        <v>469</v>
      </c>
      <c r="B1030" s="1">
        <v>45546</v>
      </c>
      <c r="C1030" s="2">
        <v>0.66666666666666663</v>
      </c>
      <c r="D1030" s="2">
        <v>0.6875</v>
      </c>
      <c r="E1030" t="s">
        <v>35</v>
      </c>
      <c r="F1030">
        <v>2</v>
      </c>
      <c r="G1030">
        <v>10</v>
      </c>
      <c r="H1030">
        <v>4</v>
      </c>
      <c r="I1030" t="s">
        <v>42</v>
      </c>
      <c r="J1030" t="s">
        <v>18</v>
      </c>
      <c r="K1030">
        <v>30.000000000000053</v>
      </c>
      <c r="L1030">
        <v>0.4</v>
      </c>
      <c r="M1030">
        <v>0</v>
      </c>
      <c r="N1030" t="s">
        <v>74</v>
      </c>
      <c r="O1030" t="s">
        <v>106</v>
      </c>
      <c r="P1030" t="s">
        <v>112</v>
      </c>
      <c r="Q1030" t="s">
        <v>118</v>
      </c>
      <c r="R1030" t="s">
        <v>118</v>
      </c>
      <c r="S1030">
        <v>1028</v>
      </c>
      <c r="T1030">
        <v>1029</v>
      </c>
    </row>
    <row r="1031" spans="1:20" x14ac:dyDescent="0.2">
      <c r="A1031">
        <v>2051</v>
      </c>
      <c r="B1031" s="1">
        <v>45367</v>
      </c>
      <c r="C1031" s="2">
        <v>0.64583333333333337</v>
      </c>
      <c r="D1031" s="2">
        <v>0.70833333333333337</v>
      </c>
      <c r="E1031" t="s">
        <v>35</v>
      </c>
      <c r="F1031">
        <v>2</v>
      </c>
      <c r="G1031">
        <v>10</v>
      </c>
      <c r="H1031">
        <v>13</v>
      </c>
      <c r="I1031" t="s">
        <v>39</v>
      </c>
      <c r="J1031" t="s">
        <v>28</v>
      </c>
      <c r="K1031">
        <v>90</v>
      </c>
      <c r="L1031">
        <v>1.3</v>
      </c>
      <c r="M1031">
        <v>1</v>
      </c>
      <c r="N1031" t="s">
        <v>77</v>
      </c>
      <c r="O1031" t="s">
        <v>100</v>
      </c>
      <c r="P1031" t="s">
        <v>112</v>
      </c>
      <c r="Q1031" t="s">
        <v>118</v>
      </c>
      <c r="R1031" t="s">
        <v>118</v>
      </c>
      <c r="S1031">
        <v>1029</v>
      </c>
      <c r="T1031">
        <v>1030</v>
      </c>
    </row>
    <row r="1032" spans="1:20" x14ac:dyDescent="0.2">
      <c r="A1032">
        <v>2460</v>
      </c>
      <c r="B1032" s="1">
        <v>45612</v>
      </c>
      <c r="C1032" s="2">
        <v>0.64583333333333337</v>
      </c>
      <c r="D1032" s="2">
        <v>0.6875</v>
      </c>
      <c r="E1032" t="s">
        <v>35</v>
      </c>
      <c r="F1032">
        <v>2</v>
      </c>
      <c r="G1032">
        <v>10</v>
      </c>
      <c r="H1032">
        <v>7</v>
      </c>
      <c r="I1032" t="s">
        <v>42</v>
      </c>
      <c r="J1032" t="s">
        <v>40</v>
      </c>
      <c r="K1032">
        <v>59.999999999999943</v>
      </c>
      <c r="L1032">
        <v>0.7</v>
      </c>
      <c r="M1032">
        <v>0</v>
      </c>
      <c r="N1032" t="s">
        <v>77</v>
      </c>
      <c r="O1032" t="s">
        <v>108</v>
      </c>
      <c r="P1032" t="s">
        <v>112</v>
      </c>
      <c r="Q1032" t="s">
        <v>118</v>
      </c>
      <c r="R1032" t="s">
        <v>118</v>
      </c>
      <c r="S1032">
        <v>1030</v>
      </c>
      <c r="T1032">
        <v>1031</v>
      </c>
    </row>
    <row r="1033" spans="1:20" x14ac:dyDescent="0.2">
      <c r="A1033">
        <v>2578</v>
      </c>
      <c r="B1033" s="1">
        <v>45393</v>
      </c>
      <c r="C1033" s="2">
        <v>0.64583333333333337</v>
      </c>
      <c r="D1033" s="2">
        <v>0.6875</v>
      </c>
      <c r="E1033" t="s">
        <v>35</v>
      </c>
      <c r="F1033">
        <v>2</v>
      </c>
      <c r="G1033">
        <v>10</v>
      </c>
      <c r="H1033">
        <v>2</v>
      </c>
      <c r="I1033" t="s">
        <v>22</v>
      </c>
      <c r="J1033" t="s">
        <v>28</v>
      </c>
      <c r="K1033">
        <v>59.999999999999943</v>
      </c>
      <c r="L1033">
        <v>0.2</v>
      </c>
      <c r="M1033">
        <v>0</v>
      </c>
      <c r="N1033" t="s">
        <v>75</v>
      </c>
      <c r="O1033" t="s">
        <v>101</v>
      </c>
      <c r="P1033" t="s">
        <v>112</v>
      </c>
      <c r="Q1033" t="s">
        <v>117</v>
      </c>
      <c r="R1033" t="s">
        <v>118</v>
      </c>
      <c r="S1033">
        <v>1031</v>
      </c>
      <c r="T1033">
        <v>1032</v>
      </c>
    </row>
    <row r="1034" spans="1:20" x14ac:dyDescent="0.2">
      <c r="A1034">
        <v>827</v>
      </c>
      <c r="B1034" s="1">
        <v>45306</v>
      </c>
      <c r="C1034" s="2">
        <v>0.64583333333333337</v>
      </c>
      <c r="D1034" s="2">
        <v>0.70833333333333337</v>
      </c>
      <c r="E1034" t="s">
        <v>35</v>
      </c>
      <c r="F1034">
        <v>2</v>
      </c>
      <c r="G1034">
        <v>10</v>
      </c>
      <c r="H1034">
        <v>6</v>
      </c>
      <c r="I1034" t="s">
        <v>41</v>
      </c>
      <c r="J1034" t="s">
        <v>40</v>
      </c>
      <c r="K1034">
        <v>90</v>
      </c>
      <c r="L1034">
        <v>0.6</v>
      </c>
      <c r="M1034">
        <v>0</v>
      </c>
      <c r="N1034" t="s">
        <v>72</v>
      </c>
      <c r="O1034" t="s">
        <v>98</v>
      </c>
      <c r="P1034" t="s">
        <v>112</v>
      </c>
      <c r="Q1034" t="s">
        <v>118</v>
      </c>
      <c r="R1034" t="s">
        <v>118</v>
      </c>
      <c r="S1034">
        <v>1032</v>
      </c>
      <c r="T1034">
        <v>1033</v>
      </c>
    </row>
    <row r="1035" spans="1:20" x14ac:dyDescent="0.2">
      <c r="A1035">
        <v>1742</v>
      </c>
      <c r="B1035" s="1">
        <v>45393</v>
      </c>
      <c r="C1035" s="2">
        <v>0.64583333333333337</v>
      </c>
      <c r="D1035" s="2">
        <v>0.70833333333333337</v>
      </c>
      <c r="E1035" t="s">
        <v>35</v>
      </c>
      <c r="F1035">
        <v>2</v>
      </c>
      <c r="G1035">
        <v>10</v>
      </c>
      <c r="H1035">
        <v>13</v>
      </c>
      <c r="I1035" t="s">
        <v>42</v>
      </c>
      <c r="J1035" t="s">
        <v>40</v>
      </c>
      <c r="K1035">
        <v>90</v>
      </c>
      <c r="L1035">
        <v>1.3</v>
      </c>
      <c r="M1035">
        <v>1</v>
      </c>
      <c r="N1035" t="s">
        <v>75</v>
      </c>
      <c r="O1035" t="s">
        <v>101</v>
      </c>
      <c r="P1035" t="s">
        <v>112</v>
      </c>
      <c r="Q1035" t="s">
        <v>118</v>
      </c>
      <c r="R1035" t="s">
        <v>118</v>
      </c>
      <c r="S1035">
        <v>1033</v>
      </c>
      <c r="T1035">
        <v>1034</v>
      </c>
    </row>
    <row r="1036" spans="1:20" x14ac:dyDescent="0.2">
      <c r="A1036">
        <v>2810</v>
      </c>
      <c r="B1036" s="1">
        <v>45544</v>
      </c>
      <c r="C1036" s="2">
        <v>0.64583333333333337</v>
      </c>
      <c r="D1036" s="2">
        <v>0.72916666666666663</v>
      </c>
      <c r="E1036" t="s">
        <v>35</v>
      </c>
      <c r="F1036">
        <v>2</v>
      </c>
      <c r="G1036">
        <v>10</v>
      </c>
      <c r="H1036">
        <v>5</v>
      </c>
      <c r="I1036" t="s">
        <v>27</v>
      </c>
      <c r="J1036" t="s">
        <v>40</v>
      </c>
      <c r="K1036">
        <v>119.99999999999989</v>
      </c>
      <c r="L1036">
        <v>0.5</v>
      </c>
      <c r="M1036">
        <v>0</v>
      </c>
      <c r="N1036" t="s">
        <v>72</v>
      </c>
      <c r="O1036" t="s">
        <v>106</v>
      </c>
      <c r="P1036" t="s">
        <v>112</v>
      </c>
      <c r="Q1036" t="s">
        <v>118</v>
      </c>
      <c r="R1036" t="s">
        <v>124</v>
      </c>
      <c r="S1036">
        <v>1034</v>
      </c>
      <c r="T1036">
        <v>1035</v>
      </c>
    </row>
    <row r="1037" spans="1:20" x14ac:dyDescent="0.2">
      <c r="A1037">
        <v>2820</v>
      </c>
      <c r="B1037" s="1">
        <v>45365</v>
      </c>
      <c r="C1037" s="2">
        <v>0.64583333333333337</v>
      </c>
      <c r="D1037" s="2">
        <v>0.70833333333333337</v>
      </c>
      <c r="E1037" t="s">
        <v>35</v>
      </c>
      <c r="F1037">
        <v>2</v>
      </c>
      <c r="G1037">
        <v>10</v>
      </c>
      <c r="H1037">
        <v>9</v>
      </c>
      <c r="I1037" t="s">
        <v>22</v>
      </c>
      <c r="J1037" t="s">
        <v>14</v>
      </c>
      <c r="K1037">
        <v>90</v>
      </c>
      <c r="L1037">
        <v>0.9</v>
      </c>
      <c r="M1037">
        <v>0</v>
      </c>
      <c r="N1037" t="s">
        <v>75</v>
      </c>
      <c r="O1037" t="s">
        <v>100</v>
      </c>
      <c r="P1037" t="s">
        <v>112</v>
      </c>
      <c r="Q1037" t="s">
        <v>118</v>
      </c>
      <c r="R1037" t="s">
        <v>118</v>
      </c>
      <c r="S1037">
        <v>1035</v>
      </c>
      <c r="T1037">
        <v>1036</v>
      </c>
    </row>
    <row r="1038" spans="1:20" x14ac:dyDescent="0.2">
      <c r="A1038">
        <v>1704</v>
      </c>
      <c r="B1038" s="1">
        <v>45531</v>
      </c>
      <c r="C1038" s="2">
        <v>0.64583333333333337</v>
      </c>
      <c r="D1038" s="2">
        <v>0.70833333333333337</v>
      </c>
      <c r="E1038" t="s">
        <v>35</v>
      </c>
      <c r="F1038">
        <v>2</v>
      </c>
      <c r="G1038">
        <v>10</v>
      </c>
      <c r="H1038">
        <v>6</v>
      </c>
      <c r="I1038" t="s">
        <v>41</v>
      </c>
      <c r="J1038" t="s">
        <v>28</v>
      </c>
      <c r="K1038">
        <v>90</v>
      </c>
      <c r="L1038">
        <v>0.6</v>
      </c>
      <c r="M1038">
        <v>0</v>
      </c>
      <c r="N1038" t="s">
        <v>73</v>
      </c>
      <c r="O1038" t="s">
        <v>105</v>
      </c>
      <c r="P1038" t="s">
        <v>112</v>
      </c>
      <c r="Q1038" t="s">
        <v>118</v>
      </c>
      <c r="R1038" t="s">
        <v>118</v>
      </c>
      <c r="S1038">
        <v>1036</v>
      </c>
      <c r="T1038">
        <v>1037</v>
      </c>
    </row>
    <row r="1039" spans="1:20" x14ac:dyDescent="0.2">
      <c r="A1039">
        <v>992</v>
      </c>
      <c r="B1039" s="1">
        <v>45601</v>
      </c>
      <c r="C1039" s="2">
        <v>0.64583333333333337</v>
      </c>
      <c r="D1039" s="2">
        <v>0.70833333333333337</v>
      </c>
      <c r="E1039" t="s">
        <v>35</v>
      </c>
      <c r="F1039">
        <v>2</v>
      </c>
      <c r="G1039">
        <v>10</v>
      </c>
      <c r="H1039">
        <v>12</v>
      </c>
      <c r="I1039" t="s">
        <v>13</v>
      </c>
      <c r="J1039" t="s">
        <v>23</v>
      </c>
      <c r="K1039">
        <v>90</v>
      </c>
      <c r="L1039">
        <v>1.2</v>
      </c>
      <c r="M1039">
        <v>1</v>
      </c>
      <c r="N1039" t="s">
        <v>73</v>
      </c>
      <c r="O1039" t="s">
        <v>108</v>
      </c>
      <c r="P1039" t="s">
        <v>112</v>
      </c>
      <c r="Q1039" t="s">
        <v>118</v>
      </c>
      <c r="R1039" t="s">
        <v>118</v>
      </c>
      <c r="S1039">
        <v>1037</v>
      </c>
      <c r="T1039">
        <v>1038</v>
      </c>
    </row>
    <row r="1040" spans="1:20" x14ac:dyDescent="0.2">
      <c r="A1040">
        <v>808</v>
      </c>
      <c r="B1040" s="1">
        <v>45463</v>
      </c>
      <c r="C1040" s="2">
        <v>0.64583333333333337</v>
      </c>
      <c r="D1040" s="2">
        <v>0.70833333333333337</v>
      </c>
      <c r="E1040" t="s">
        <v>35</v>
      </c>
      <c r="F1040">
        <v>2</v>
      </c>
      <c r="G1040">
        <v>10</v>
      </c>
      <c r="H1040">
        <v>7</v>
      </c>
      <c r="I1040" t="s">
        <v>42</v>
      </c>
      <c r="J1040" t="s">
        <v>30</v>
      </c>
      <c r="K1040">
        <v>90</v>
      </c>
      <c r="L1040">
        <v>0.7</v>
      </c>
      <c r="M1040">
        <v>0</v>
      </c>
      <c r="N1040" t="s">
        <v>75</v>
      </c>
      <c r="O1040" t="s">
        <v>103</v>
      </c>
      <c r="P1040" t="s">
        <v>112</v>
      </c>
      <c r="Q1040" t="s">
        <v>118</v>
      </c>
      <c r="R1040" t="s">
        <v>118</v>
      </c>
      <c r="S1040">
        <v>1038</v>
      </c>
      <c r="T1040">
        <v>1039</v>
      </c>
    </row>
    <row r="1041" spans="1:20" x14ac:dyDescent="0.2">
      <c r="A1041">
        <v>1108</v>
      </c>
      <c r="B1041" s="1">
        <v>45652</v>
      </c>
      <c r="C1041" s="2">
        <v>0.64583333333333337</v>
      </c>
      <c r="D1041" s="2">
        <v>0.70833333333333337</v>
      </c>
      <c r="E1041" t="s">
        <v>35</v>
      </c>
      <c r="F1041">
        <v>2</v>
      </c>
      <c r="G1041">
        <v>10</v>
      </c>
      <c r="H1041">
        <v>9</v>
      </c>
      <c r="I1041" t="s">
        <v>13</v>
      </c>
      <c r="J1041" t="s">
        <v>18</v>
      </c>
      <c r="K1041">
        <v>90</v>
      </c>
      <c r="L1041">
        <v>0.9</v>
      </c>
      <c r="M1041">
        <v>0</v>
      </c>
      <c r="N1041" t="s">
        <v>75</v>
      </c>
      <c r="O1041" t="s">
        <v>109</v>
      </c>
      <c r="P1041" t="s">
        <v>112</v>
      </c>
      <c r="Q1041" t="s">
        <v>118</v>
      </c>
      <c r="R1041" t="s">
        <v>118</v>
      </c>
      <c r="S1041">
        <v>1039</v>
      </c>
      <c r="T1041">
        <v>1040</v>
      </c>
    </row>
    <row r="1042" spans="1:20" x14ac:dyDescent="0.2">
      <c r="A1042">
        <v>2923</v>
      </c>
      <c r="B1042" s="1">
        <v>45318</v>
      </c>
      <c r="C1042" s="2">
        <v>0.64583333333333337</v>
      </c>
      <c r="D1042" s="2">
        <v>0.70833333333333337</v>
      </c>
      <c r="E1042" t="s">
        <v>35</v>
      </c>
      <c r="F1042">
        <v>2</v>
      </c>
      <c r="G1042">
        <v>10</v>
      </c>
      <c r="H1042">
        <v>13</v>
      </c>
      <c r="I1042" t="s">
        <v>42</v>
      </c>
      <c r="J1042" t="s">
        <v>23</v>
      </c>
      <c r="K1042">
        <v>90</v>
      </c>
      <c r="L1042">
        <v>1.3</v>
      </c>
      <c r="M1042">
        <v>1</v>
      </c>
      <c r="N1042" t="s">
        <v>77</v>
      </c>
      <c r="O1042" t="s">
        <v>98</v>
      </c>
      <c r="P1042" t="s">
        <v>112</v>
      </c>
      <c r="Q1042" t="s">
        <v>118</v>
      </c>
      <c r="R1042" t="s">
        <v>118</v>
      </c>
      <c r="S1042">
        <v>1040</v>
      </c>
      <c r="T1042">
        <v>1041</v>
      </c>
    </row>
    <row r="1043" spans="1:20" x14ac:dyDescent="0.2">
      <c r="A1043">
        <v>2932</v>
      </c>
      <c r="B1043" s="1">
        <v>45604</v>
      </c>
      <c r="C1043" s="2">
        <v>0.64583333333333337</v>
      </c>
      <c r="D1043" s="2">
        <v>0.72916666666666663</v>
      </c>
      <c r="E1043" t="s">
        <v>35</v>
      </c>
      <c r="F1043">
        <v>2</v>
      </c>
      <c r="G1043">
        <v>10</v>
      </c>
      <c r="H1043">
        <v>8</v>
      </c>
      <c r="I1043" t="s">
        <v>42</v>
      </c>
      <c r="J1043" t="s">
        <v>40</v>
      </c>
      <c r="K1043">
        <v>119.99999999999989</v>
      </c>
      <c r="L1043">
        <v>0.8</v>
      </c>
      <c r="M1043">
        <v>0</v>
      </c>
      <c r="N1043" t="s">
        <v>76</v>
      </c>
      <c r="O1043" t="s">
        <v>108</v>
      </c>
      <c r="P1043" t="s">
        <v>112</v>
      </c>
      <c r="Q1043" t="s">
        <v>118</v>
      </c>
      <c r="R1043" t="s">
        <v>124</v>
      </c>
      <c r="S1043">
        <v>1041</v>
      </c>
      <c r="T1043">
        <v>1042</v>
      </c>
    </row>
    <row r="1044" spans="1:20" x14ac:dyDescent="0.2">
      <c r="A1044">
        <v>1530</v>
      </c>
      <c r="B1044" s="1">
        <v>45525</v>
      </c>
      <c r="C1044" s="2">
        <v>0.64583333333333337</v>
      </c>
      <c r="D1044" s="2">
        <v>0.72916666666666663</v>
      </c>
      <c r="E1044" t="s">
        <v>35</v>
      </c>
      <c r="F1044">
        <v>2</v>
      </c>
      <c r="G1044">
        <v>10</v>
      </c>
      <c r="H1044">
        <v>4</v>
      </c>
      <c r="I1044" t="s">
        <v>17</v>
      </c>
      <c r="J1044" t="s">
        <v>28</v>
      </c>
      <c r="K1044">
        <v>119.99999999999989</v>
      </c>
      <c r="L1044">
        <v>0.4</v>
      </c>
      <c r="M1044">
        <v>0</v>
      </c>
      <c r="N1044" t="s">
        <v>74</v>
      </c>
      <c r="O1044" t="s">
        <v>105</v>
      </c>
      <c r="P1044" t="s">
        <v>112</v>
      </c>
      <c r="Q1044" t="s">
        <v>118</v>
      </c>
      <c r="R1044" t="s">
        <v>124</v>
      </c>
      <c r="S1044">
        <v>1042</v>
      </c>
      <c r="T1044">
        <v>1043</v>
      </c>
    </row>
    <row r="1045" spans="1:20" x14ac:dyDescent="0.2">
      <c r="A1045">
        <v>15</v>
      </c>
      <c r="B1045" s="1">
        <v>45320</v>
      </c>
      <c r="C1045" s="2">
        <v>0.64583333333333337</v>
      </c>
      <c r="D1045" s="2">
        <v>0.70833333333333337</v>
      </c>
      <c r="E1045" t="s">
        <v>35</v>
      </c>
      <c r="F1045">
        <v>2</v>
      </c>
      <c r="G1045">
        <v>10</v>
      </c>
      <c r="H1045">
        <v>11</v>
      </c>
      <c r="I1045" t="s">
        <v>42</v>
      </c>
      <c r="J1045" t="s">
        <v>28</v>
      </c>
      <c r="K1045">
        <v>90</v>
      </c>
      <c r="L1045">
        <v>1.1000000000000001</v>
      </c>
      <c r="M1045">
        <v>1</v>
      </c>
      <c r="N1045" t="s">
        <v>72</v>
      </c>
      <c r="O1045" t="s">
        <v>98</v>
      </c>
      <c r="P1045" t="s">
        <v>112</v>
      </c>
      <c r="Q1045" t="s">
        <v>118</v>
      </c>
      <c r="R1045" t="s">
        <v>118</v>
      </c>
      <c r="S1045">
        <v>1043</v>
      </c>
      <c r="T1045">
        <v>1044</v>
      </c>
    </row>
    <row r="1046" spans="1:20" x14ac:dyDescent="0.2">
      <c r="A1046">
        <v>238</v>
      </c>
      <c r="B1046" s="1">
        <v>45593</v>
      </c>
      <c r="C1046" s="2">
        <v>0.64583333333333337</v>
      </c>
      <c r="D1046" s="2">
        <v>0.6875</v>
      </c>
      <c r="E1046" t="s">
        <v>35</v>
      </c>
      <c r="F1046">
        <v>2</v>
      </c>
      <c r="G1046">
        <v>10</v>
      </c>
      <c r="H1046">
        <v>8</v>
      </c>
      <c r="I1046" t="s">
        <v>17</v>
      </c>
      <c r="J1046" t="s">
        <v>30</v>
      </c>
      <c r="K1046">
        <v>59.999999999999943</v>
      </c>
      <c r="L1046">
        <v>0.8</v>
      </c>
      <c r="M1046">
        <v>0</v>
      </c>
      <c r="N1046" t="s">
        <v>72</v>
      </c>
      <c r="O1046" t="s">
        <v>107</v>
      </c>
      <c r="P1046" t="s">
        <v>112</v>
      </c>
      <c r="Q1046" t="s">
        <v>118</v>
      </c>
      <c r="R1046" t="s">
        <v>118</v>
      </c>
      <c r="S1046">
        <v>1044</v>
      </c>
      <c r="T1046">
        <v>1045</v>
      </c>
    </row>
    <row r="1047" spans="1:20" x14ac:dyDescent="0.2">
      <c r="A1047">
        <v>890</v>
      </c>
      <c r="B1047" s="1">
        <v>45327</v>
      </c>
      <c r="C1047" s="2">
        <v>0.64583333333333337</v>
      </c>
      <c r="D1047" s="2">
        <v>0.70833333333333337</v>
      </c>
      <c r="E1047" t="s">
        <v>35</v>
      </c>
      <c r="F1047">
        <v>2</v>
      </c>
      <c r="G1047">
        <v>10</v>
      </c>
      <c r="H1047">
        <v>7</v>
      </c>
      <c r="I1047" t="s">
        <v>22</v>
      </c>
      <c r="J1047" t="s">
        <v>40</v>
      </c>
      <c r="K1047">
        <v>90</v>
      </c>
      <c r="L1047">
        <v>0.7</v>
      </c>
      <c r="M1047">
        <v>0</v>
      </c>
      <c r="N1047" t="s">
        <v>72</v>
      </c>
      <c r="O1047" t="s">
        <v>99</v>
      </c>
      <c r="P1047" t="s">
        <v>112</v>
      </c>
      <c r="Q1047" t="s">
        <v>118</v>
      </c>
      <c r="R1047" t="s">
        <v>118</v>
      </c>
      <c r="S1047">
        <v>1045</v>
      </c>
      <c r="T1047">
        <v>1046</v>
      </c>
    </row>
    <row r="1048" spans="1:20" x14ac:dyDescent="0.2">
      <c r="A1048">
        <v>977</v>
      </c>
      <c r="B1048" s="1">
        <v>45507</v>
      </c>
      <c r="C1048" s="2">
        <v>0.64583333333333337</v>
      </c>
      <c r="D1048" s="2">
        <v>0.66666666666666663</v>
      </c>
      <c r="E1048" t="s">
        <v>35</v>
      </c>
      <c r="F1048">
        <v>2</v>
      </c>
      <c r="G1048">
        <v>10</v>
      </c>
      <c r="H1048">
        <v>2</v>
      </c>
      <c r="I1048" t="s">
        <v>42</v>
      </c>
      <c r="J1048" t="s">
        <v>14</v>
      </c>
      <c r="K1048">
        <v>29.999999999999893</v>
      </c>
      <c r="L1048">
        <v>0.2</v>
      </c>
      <c r="M1048">
        <v>0</v>
      </c>
      <c r="N1048" t="s">
        <v>77</v>
      </c>
      <c r="O1048" t="s">
        <v>105</v>
      </c>
      <c r="P1048" t="s">
        <v>112</v>
      </c>
      <c r="Q1048" t="s">
        <v>117</v>
      </c>
      <c r="R1048" t="s">
        <v>118</v>
      </c>
      <c r="S1048">
        <v>1046</v>
      </c>
      <c r="T1048">
        <v>1047</v>
      </c>
    </row>
    <row r="1049" spans="1:20" x14ac:dyDescent="0.2">
      <c r="A1049">
        <v>1252</v>
      </c>
      <c r="B1049" s="1">
        <v>45484</v>
      </c>
      <c r="C1049" s="2">
        <v>0.64583333333333337</v>
      </c>
      <c r="D1049" s="2">
        <v>0.72916666666666663</v>
      </c>
      <c r="E1049" t="s">
        <v>35</v>
      </c>
      <c r="F1049">
        <v>2</v>
      </c>
      <c r="G1049">
        <v>10</v>
      </c>
      <c r="H1049">
        <v>13</v>
      </c>
      <c r="I1049" t="s">
        <v>42</v>
      </c>
      <c r="J1049" t="s">
        <v>40</v>
      </c>
      <c r="K1049">
        <v>119.99999999999989</v>
      </c>
      <c r="L1049">
        <v>1.3</v>
      </c>
      <c r="M1049">
        <v>1</v>
      </c>
      <c r="N1049" t="s">
        <v>75</v>
      </c>
      <c r="O1049" t="s">
        <v>104</v>
      </c>
      <c r="P1049" t="s">
        <v>112</v>
      </c>
      <c r="Q1049" t="s">
        <v>118</v>
      </c>
      <c r="R1049" t="s">
        <v>124</v>
      </c>
      <c r="S1049">
        <v>1047</v>
      </c>
      <c r="T1049">
        <v>1048</v>
      </c>
    </row>
    <row r="1050" spans="1:20" x14ac:dyDescent="0.2">
      <c r="A1050">
        <v>2058</v>
      </c>
      <c r="B1050" s="1">
        <v>45514</v>
      </c>
      <c r="C1050" s="2">
        <v>0.64583333333333337</v>
      </c>
      <c r="D1050" s="2">
        <v>0.66666666666666663</v>
      </c>
      <c r="E1050" t="s">
        <v>35</v>
      </c>
      <c r="F1050">
        <v>2</v>
      </c>
      <c r="G1050">
        <v>10</v>
      </c>
      <c r="H1050">
        <v>3</v>
      </c>
      <c r="I1050" t="s">
        <v>13</v>
      </c>
      <c r="J1050" t="s">
        <v>40</v>
      </c>
      <c r="K1050">
        <v>29.999999999999893</v>
      </c>
      <c r="L1050">
        <v>0.3</v>
      </c>
      <c r="M1050">
        <v>0</v>
      </c>
      <c r="N1050" t="s">
        <v>77</v>
      </c>
      <c r="O1050" t="s">
        <v>105</v>
      </c>
      <c r="P1050" t="s">
        <v>112</v>
      </c>
      <c r="Q1050" t="s">
        <v>118</v>
      </c>
      <c r="R1050" t="s">
        <v>118</v>
      </c>
      <c r="S1050">
        <v>1048</v>
      </c>
      <c r="T1050">
        <v>1049</v>
      </c>
    </row>
    <row r="1051" spans="1:20" x14ac:dyDescent="0.2">
      <c r="A1051">
        <v>2088</v>
      </c>
      <c r="B1051" s="1">
        <v>45585</v>
      </c>
      <c r="C1051" s="2">
        <v>0.64583333333333337</v>
      </c>
      <c r="D1051" s="2">
        <v>0.6875</v>
      </c>
      <c r="E1051" t="s">
        <v>35</v>
      </c>
      <c r="F1051">
        <v>2</v>
      </c>
      <c r="G1051">
        <v>10</v>
      </c>
      <c r="H1051">
        <v>2</v>
      </c>
      <c r="I1051" t="s">
        <v>13</v>
      </c>
      <c r="J1051" t="s">
        <v>18</v>
      </c>
      <c r="K1051">
        <v>59.999999999999943</v>
      </c>
      <c r="L1051">
        <v>0.2</v>
      </c>
      <c r="M1051">
        <v>0</v>
      </c>
      <c r="N1051" t="s">
        <v>71</v>
      </c>
      <c r="O1051" t="s">
        <v>107</v>
      </c>
      <c r="P1051" t="s">
        <v>112</v>
      </c>
      <c r="Q1051" t="s">
        <v>117</v>
      </c>
      <c r="R1051" t="s">
        <v>118</v>
      </c>
      <c r="S1051">
        <v>1049</v>
      </c>
      <c r="T1051">
        <v>1050</v>
      </c>
    </row>
    <row r="1052" spans="1:20" x14ac:dyDescent="0.2">
      <c r="A1052">
        <v>2117</v>
      </c>
      <c r="B1052" s="1">
        <v>45482</v>
      </c>
      <c r="C1052" s="2">
        <v>0.64583333333333337</v>
      </c>
      <c r="D1052" s="2">
        <v>0.6875</v>
      </c>
      <c r="E1052" t="s">
        <v>35</v>
      </c>
      <c r="F1052">
        <v>2</v>
      </c>
      <c r="G1052">
        <v>10</v>
      </c>
      <c r="H1052">
        <v>4</v>
      </c>
      <c r="I1052" t="s">
        <v>13</v>
      </c>
      <c r="J1052" t="s">
        <v>14</v>
      </c>
      <c r="K1052">
        <v>59.999999999999943</v>
      </c>
      <c r="L1052">
        <v>0.4</v>
      </c>
      <c r="M1052">
        <v>0</v>
      </c>
      <c r="N1052" t="s">
        <v>73</v>
      </c>
      <c r="O1052" t="s">
        <v>104</v>
      </c>
      <c r="P1052" t="s">
        <v>112</v>
      </c>
      <c r="Q1052" t="s">
        <v>118</v>
      </c>
      <c r="R1052" t="s">
        <v>118</v>
      </c>
      <c r="S1052">
        <v>1050</v>
      </c>
      <c r="T1052">
        <v>1051</v>
      </c>
    </row>
    <row r="1053" spans="1:20" x14ac:dyDescent="0.2">
      <c r="A1053">
        <v>2131</v>
      </c>
      <c r="B1053" s="1">
        <v>45598</v>
      </c>
      <c r="C1053" s="2">
        <v>0.64583333333333337</v>
      </c>
      <c r="D1053" s="2">
        <v>0.66666666666666663</v>
      </c>
      <c r="E1053" t="s">
        <v>35</v>
      </c>
      <c r="F1053">
        <v>2</v>
      </c>
      <c r="G1053">
        <v>10</v>
      </c>
      <c r="H1053">
        <v>7</v>
      </c>
      <c r="I1053" t="s">
        <v>39</v>
      </c>
      <c r="J1053" t="s">
        <v>28</v>
      </c>
      <c r="K1053">
        <v>29.999999999999893</v>
      </c>
      <c r="L1053">
        <v>0.7</v>
      </c>
      <c r="M1053">
        <v>0</v>
      </c>
      <c r="N1053" t="s">
        <v>77</v>
      </c>
      <c r="O1053" t="s">
        <v>108</v>
      </c>
      <c r="P1053" t="s">
        <v>112</v>
      </c>
      <c r="Q1053" t="s">
        <v>118</v>
      </c>
      <c r="R1053" t="s">
        <v>118</v>
      </c>
      <c r="S1053">
        <v>1051</v>
      </c>
      <c r="T1053">
        <v>1052</v>
      </c>
    </row>
    <row r="1054" spans="1:20" x14ac:dyDescent="0.2">
      <c r="A1054">
        <v>2139</v>
      </c>
      <c r="B1054" s="1">
        <v>45593</v>
      </c>
      <c r="C1054" s="2">
        <v>0.64583333333333337</v>
      </c>
      <c r="D1054" s="2">
        <v>0.72916666666666663</v>
      </c>
      <c r="E1054" t="s">
        <v>35</v>
      </c>
      <c r="F1054">
        <v>2</v>
      </c>
      <c r="G1054">
        <v>10</v>
      </c>
      <c r="H1054">
        <v>4</v>
      </c>
      <c r="I1054" t="s">
        <v>42</v>
      </c>
      <c r="J1054" t="s">
        <v>23</v>
      </c>
      <c r="K1054">
        <v>119.99999999999989</v>
      </c>
      <c r="L1054">
        <v>0.4</v>
      </c>
      <c r="M1054">
        <v>0</v>
      </c>
      <c r="N1054" t="s">
        <v>72</v>
      </c>
      <c r="O1054" t="s">
        <v>107</v>
      </c>
      <c r="P1054" t="s">
        <v>112</v>
      </c>
      <c r="Q1054" t="s">
        <v>118</v>
      </c>
      <c r="R1054" t="s">
        <v>124</v>
      </c>
      <c r="S1054">
        <v>1052</v>
      </c>
      <c r="T1054">
        <v>1053</v>
      </c>
    </row>
    <row r="1055" spans="1:20" x14ac:dyDescent="0.2">
      <c r="A1055">
        <v>2191</v>
      </c>
      <c r="B1055" s="1">
        <v>45606</v>
      </c>
      <c r="C1055" s="2">
        <v>0.64583333333333337</v>
      </c>
      <c r="D1055" s="2">
        <v>0.72916666666666663</v>
      </c>
      <c r="E1055" t="s">
        <v>35</v>
      </c>
      <c r="F1055">
        <v>2</v>
      </c>
      <c r="G1055">
        <v>10</v>
      </c>
      <c r="H1055">
        <v>9</v>
      </c>
      <c r="I1055" t="s">
        <v>41</v>
      </c>
      <c r="J1055" t="s">
        <v>23</v>
      </c>
      <c r="K1055">
        <v>119.99999999999989</v>
      </c>
      <c r="L1055">
        <v>0.9</v>
      </c>
      <c r="M1055">
        <v>0</v>
      </c>
      <c r="N1055" t="s">
        <v>71</v>
      </c>
      <c r="O1055" t="s">
        <v>108</v>
      </c>
      <c r="P1055" t="s">
        <v>112</v>
      </c>
      <c r="Q1055" t="s">
        <v>118</v>
      </c>
      <c r="R1055" t="s">
        <v>124</v>
      </c>
      <c r="S1055">
        <v>1053</v>
      </c>
      <c r="T1055">
        <v>1054</v>
      </c>
    </row>
    <row r="1056" spans="1:20" x14ac:dyDescent="0.2">
      <c r="A1056">
        <v>1324</v>
      </c>
      <c r="B1056" s="1">
        <v>45458</v>
      </c>
      <c r="C1056" s="2">
        <v>0.64583333333333337</v>
      </c>
      <c r="D1056" s="2">
        <v>0.66666666666666663</v>
      </c>
      <c r="E1056" t="s">
        <v>35</v>
      </c>
      <c r="F1056">
        <v>2</v>
      </c>
      <c r="G1056">
        <v>10</v>
      </c>
      <c r="H1056">
        <v>1</v>
      </c>
      <c r="I1056" t="s">
        <v>42</v>
      </c>
      <c r="J1056" t="s">
        <v>30</v>
      </c>
      <c r="K1056">
        <v>29.999999999999893</v>
      </c>
      <c r="L1056">
        <v>0.1</v>
      </c>
      <c r="M1056">
        <v>0</v>
      </c>
      <c r="N1056" t="s">
        <v>77</v>
      </c>
      <c r="O1056" t="s">
        <v>103</v>
      </c>
      <c r="P1056" t="s">
        <v>112</v>
      </c>
      <c r="Q1056" t="s">
        <v>117</v>
      </c>
      <c r="R1056" t="s">
        <v>118</v>
      </c>
      <c r="S1056">
        <v>1054</v>
      </c>
      <c r="T1056">
        <v>1055</v>
      </c>
    </row>
    <row r="1057" spans="1:20" x14ac:dyDescent="0.2">
      <c r="A1057">
        <v>2207</v>
      </c>
      <c r="B1057" s="1">
        <v>45477</v>
      </c>
      <c r="C1057" s="2">
        <v>0.64583333333333337</v>
      </c>
      <c r="D1057" s="2">
        <v>0.72916666666666663</v>
      </c>
      <c r="E1057" t="s">
        <v>35</v>
      </c>
      <c r="F1057">
        <v>2</v>
      </c>
      <c r="G1057">
        <v>10</v>
      </c>
      <c r="H1057">
        <v>13</v>
      </c>
      <c r="I1057" t="s">
        <v>27</v>
      </c>
      <c r="J1057" t="s">
        <v>14</v>
      </c>
      <c r="K1057">
        <v>119.99999999999989</v>
      </c>
      <c r="L1057">
        <v>1.3</v>
      </c>
      <c r="M1057">
        <v>1</v>
      </c>
      <c r="N1057" t="s">
        <v>75</v>
      </c>
      <c r="O1057" t="s">
        <v>104</v>
      </c>
      <c r="P1057" t="s">
        <v>112</v>
      </c>
      <c r="Q1057" t="s">
        <v>118</v>
      </c>
      <c r="R1057" t="s">
        <v>124</v>
      </c>
      <c r="S1057">
        <v>1055</v>
      </c>
      <c r="T1057">
        <v>1056</v>
      </c>
    </row>
    <row r="1058" spans="1:20" x14ac:dyDescent="0.2">
      <c r="A1058">
        <v>1887</v>
      </c>
      <c r="B1058" s="1">
        <v>45448</v>
      </c>
      <c r="C1058" s="2">
        <v>0.64583333333333337</v>
      </c>
      <c r="D1058" s="2">
        <v>0.66666666666666663</v>
      </c>
      <c r="E1058" t="s">
        <v>35</v>
      </c>
      <c r="F1058">
        <v>2</v>
      </c>
      <c r="G1058">
        <v>10</v>
      </c>
      <c r="H1058">
        <v>11</v>
      </c>
      <c r="I1058" t="s">
        <v>39</v>
      </c>
      <c r="J1058" t="s">
        <v>30</v>
      </c>
      <c r="K1058">
        <v>29.999999999999893</v>
      </c>
      <c r="L1058">
        <v>1.1000000000000001</v>
      </c>
      <c r="M1058">
        <v>1</v>
      </c>
      <c r="N1058" t="s">
        <v>74</v>
      </c>
      <c r="O1058" t="s">
        <v>103</v>
      </c>
      <c r="P1058" t="s">
        <v>112</v>
      </c>
      <c r="Q1058" t="s">
        <v>118</v>
      </c>
      <c r="R1058" t="s">
        <v>118</v>
      </c>
      <c r="S1058">
        <v>1056</v>
      </c>
      <c r="T1058">
        <v>1057</v>
      </c>
    </row>
    <row r="1059" spans="1:20" x14ac:dyDescent="0.2">
      <c r="A1059">
        <v>2210</v>
      </c>
      <c r="B1059" s="1">
        <v>45624</v>
      </c>
      <c r="C1059" s="2">
        <v>0.64583333333333337</v>
      </c>
      <c r="D1059" s="2">
        <v>0.6875</v>
      </c>
      <c r="E1059" t="s">
        <v>35</v>
      </c>
      <c r="F1059">
        <v>2</v>
      </c>
      <c r="G1059">
        <v>10</v>
      </c>
      <c r="H1059">
        <v>5</v>
      </c>
      <c r="I1059" t="s">
        <v>22</v>
      </c>
      <c r="J1059" t="s">
        <v>30</v>
      </c>
      <c r="K1059">
        <v>59.999999999999943</v>
      </c>
      <c r="L1059">
        <v>0.5</v>
      </c>
      <c r="M1059">
        <v>0</v>
      </c>
      <c r="N1059" t="s">
        <v>75</v>
      </c>
      <c r="O1059" t="s">
        <v>108</v>
      </c>
      <c r="P1059" t="s">
        <v>112</v>
      </c>
      <c r="Q1059" t="s">
        <v>118</v>
      </c>
      <c r="R1059" t="s">
        <v>118</v>
      </c>
      <c r="S1059">
        <v>1057</v>
      </c>
      <c r="T1059">
        <v>1058</v>
      </c>
    </row>
    <row r="1060" spans="1:20" x14ac:dyDescent="0.2">
      <c r="A1060">
        <v>1007</v>
      </c>
      <c r="B1060" s="1">
        <v>45627</v>
      </c>
      <c r="C1060" s="2">
        <v>0.64583333333333337</v>
      </c>
      <c r="D1060" s="2">
        <v>0.66666666666666663</v>
      </c>
      <c r="E1060" t="s">
        <v>35</v>
      </c>
      <c r="F1060">
        <v>2</v>
      </c>
      <c r="G1060">
        <v>10</v>
      </c>
      <c r="H1060">
        <v>13</v>
      </c>
      <c r="I1060" t="s">
        <v>17</v>
      </c>
      <c r="J1060" t="s">
        <v>40</v>
      </c>
      <c r="K1060">
        <v>29.999999999999893</v>
      </c>
      <c r="L1060">
        <v>1.3</v>
      </c>
      <c r="M1060">
        <v>1</v>
      </c>
      <c r="N1060" t="s">
        <v>71</v>
      </c>
      <c r="O1060" t="s">
        <v>109</v>
      </c>
      <c r="P1060" t="s">
        <v>112</v>
      </c>
      <c r="Q1060" t="s">
        <v>118</v>
      </c>
      <c r="R1060" t="s">
        <v>118</v>
      </c>
      <c r="S1060">
        <v>1058</v>
      </c>
      <c r="T1060">
        <v>1059</v>
      </c>
    </row>
    <row r="1061" spans="1:20" x14ac:dyDescent="0.2">
      <c r="A1061">
        <v>1850</v>
      </c>
      <c r="B1061" s="1">
        <v>45315</v>
      </c>
      <c r="C1061" s="2">
        <v>0.64583333333333337</v>
      </c>
      <c r="D1061" s="2">
        <v>0.72916666666666663</v>
      </c>
      <c r="E1061" t="s">
        <v>35</v>
      </c>
      <c r="F1061">
        <v>2</v>
      </c>
      <c r="G1061">
        <v>10</v>
      </c>
      <c r="H1061">
        <v>3</v>
      </c>
      <c r="I1061" t="s">
        <v>42</v>
      </c>
      <c r="J1061" t="s">
        <v>14</v>
      </c>
      <c r="K1061">
        <v>119.99999999999989</v>
      </c>
      <c r="L1061">
        <v>0.3</v>
      </c>
      <c r="M1061">
        <v>0</v>
      </c>
      <c r="N1061" t="s">
        <v>74</v>
      </c>
      <c r="O1061" t="s">
        <v>98</v>
      </c>
      <c r="P1061" t="s">
        <v>112</v>
      </c>
      <c r="Q1061" t="s">
        <v>118</v>
      </c>
      <c r="R1061" t="s">
        <v>124</v>
      </c>
      <c r="S1061">
        <v>1059</v>
      </c>
      <c r="T1061">
        <v>1060</v>
      </c>
    </row>
    <row r="1062" spans="1:20" x14ac:dyDescent="0.2">
      <c r="A1062">
        <v>2245</v>
      </c>
      <c r="B1062" s="1">
        <v>45494</v>
      </c>
      <c r="C1062" s="2">
        <v>0.64583333333333337</v>
      </c>
      <c r="D1062" s="2">
        <v>0.6875</v>
      </c>
      <c r="E1062" t="s">
        <v>35</v>
      </c>
      <c r="F1062">
        <v>2</v>
      </c>
      <c r="G1062">
        <v>10</v>
      </c>
      <c r="H1062">
        <v>5</v>
      </c>
      <c r="I1062" t="s">
        <v>17</v>
      </c>
      <c r="J1062" t="s">
        <v>40</v>
      </c>
      <c r="K1062">
        <v>59.999999999999943</v>
      </c>
      <c r="L1062">
        <v>0.5</v>
      </c>
      <c r="M1062">
        <v>0</v>
      </c>
      <c r="N1062" t="s">
        <v>71</v>
      </c>
      <c r="O1062" t="s">
        <v>104</v>
      </c>
      <c r="P1062" t="s">
        <v>112</v>
      </c>
      <c r="Q1062" t="s">
        <v>118</v>
      </c>
      <c r="R1062" t="s">
        <v>118</v>
      </c>
      <c r="S1062">
        <v>1060</v>
      </c>
      <c r="T1062">
        <v>1061</v>
      </c>
    </row>
    <row r="1063" spans="1:20" x14ac:dyDescent="0.2">
      <c r="A1063">
        <v>1804</v>
      </c>
      <c r="B1063" s="1">
        <v>45527</v>
      </c>
      <c r="C1063" s="2">
        <v>0.625</v>
      </c>
      <c r="D1063" s="2">
        <v>0.66666666666666663</v>
      </c>
      <c r="E1063" t="s">
        <v>35</v>
      </c>
      <c r="F1063">
        <v>2</v>
      </c>
      <c r="G1063">
        <v>10</v>
      </c>
      <c r="H1063">
        <v>11</v>
      </c>
      <c r="I1063" t="s">
        <v>41</v>
      </c>
      <c r="J1063" t="s">
        <v>14</v>
      </c>
      <c r="K1063">
        <v>59.999999999999943</v>
      </c>
      <c r="L1063">
        <v>1.1000000000000001</v>
      </c>
      <c r="M1063">
        <v>1</v>
      </c>
      <c r="N1063" t="s">
        <v>76</v>
      </c>
      <c r="O1063" t="s">
        <v>105</v>
      </c>
      <c r="P1063" t="s">
        <v>112</v>
      </c>
      <c r="Q1063" t="s">
        <v>118</v>
      </c>
      <c r="R1063" t="s">
        <v>118</v>
      </c>
      <c r="S1063">
        <v>1061</v>
      </c>
      <c r="T1063">
        <v>1062</v>
      </c>
    </row>
    <row r="1064" spans="1:20" x14ac:dyDescent="0.2">
      <c r="A1064">
        <v>547</v>
      </c>
      <c r="B1064" s="1">
        <v>45395</v>
      </c>
      <c r="C1064" s="2">
        <v>0.625</v>
      </c>
      <c r="D1064" s="2">
        <v>0.70833333333333337</v>
      </c>
      <c r="E1064" t="s">
        <v>35</v>
      </c>
      <c r="F1064">
        <v>2</v>
      </c>
      <c r="G1064">
        <v>10</v>
      </c>
      <c r="H1064">
        <v>5</v>
      </c>
      <c r="I1064" t="s">
        <v>42</v>
      </c>
      <c r="J1064" t="s">
        <v>28</v>
      </c>
      <c r="K1064">
        <v>120.00000000000006</v>
      </c>
      <c r="L1064">
        <v>0.5</v>
      </c>
      <c r="M1064">
        <v>0</v>
      </c>
      <c r="N1064" t="s">
        <v>77</v>
      </c>
      <c r="O1064" t="s">
        <v>101</v>
      </c>
      <c r="P1064" t="s">
        <v>112</v>
      </c>
      <c r="Q1064" t="s">
        <v>118</v>
      </c>
      <c r="R1064" t="s">
        <v>124</v>
      </c>
      <c r="S1064">
        <v>1062</v>
      </c>
      <c r="T1064">
        <v>1063</v>
      </c>
    </row>
    <row r="1065" spans="1:20" x14ac:dyDescent="0.2">
      <c r="A1065">
        <v>2100</v>
      </c>
      <c r="B1065" s="1">
        <v>45481</v>
      </c>
      <c r="C1065" s="2">
        <v>0.625</v>
      </c>
      <c r="D1065" s="2">
        <v>0.6875</v>
      </c>
      <c r="E1065" t="s">
        <v>35</v>
      </c>
      <c r="F1065">
        <v>2</v>
      </c>
      <c r="G1065">
        <v>10</v>
      </c>
      <c r="H1065">
        <v>13</v>
      </c>
      <c r="I1065" t="s">
        <v>27</v>
      </c>
      <c r="J1065" t="s">
        <v>14</v>
      </c>
      <c r="K1065">
        <v>90</v>
      </c>
      <c r="L1065">
        <v>1.3</v>
      </c>
      <c r="M1065">
        <v>1</v>
      </c>
      <c r="N1065" t="s">
        <v>72</v>
      </c>
      <c r="O1065" t="s">
        <v>104</v>
      </c>
      <c r="P1065" t="s">
        <v>112</v>
      </c>
      <c r="Q1065" t="s">
        <v>118</v>
      </c>
      <c r="R1065" t="s">
        <v>118</v>
      </c>
      <c r="S1065">
        <v>1063</v>
      </c>
      <c r="T1065">
        <v>1064</v>
      </c>
    </row>
    <row r="1066" spans="1:20" x14ac:dyDescent="0.2">
      <c r="A1066">
        <v>2912</v>
      </c>
      <c r="B1066" s="1">
        <v>45437</v>
      </c>
      <c r="C1066" s="2">
        <v>0.625</v>
      </c>
      <c r="D1066" s="2">
        <v>0.70833333333333337</v>
      </c>
      <c r="E1066" t="s">
        <v>35</v>
      </c>
      <c r="F1066">
        <v>2</v>
      </c>
      <c r="G1066">
        <v>10</v>
      </c>
      <c r="H1066">
        <v>3</v>
      </c>
      <c r="I1066" t="s">
        <v>22</v>
      </c>
      <c r="J1066" t="s">
        <v>23</v>
      </c>
      <c r="K1066">
        <v>120.00000000000006</v>
      </c>
      <c r="L1066">
        <v>0.3</v>
      </c>
      <c r="M1066">
        <v>0</v>
      </c>
      <c r="N1066" t="s">
        <v>77</v>
      </c>
      <c r="O1066" t="s">
        <v>102</v>
      </c>
      <c r="P1066" t="s">
        <v>112</v>
      </c>
      <c r="Q1066" t="s">
        <v>118</v>
      </c>
      <c r="R1066" t="s">
        <v>124</v>
      </c>
      <c r="S1066">
        <v>1064</v>
      </c>
      <c r="T1066">
        <v>1065</v>
      </c>
    </row>
    <row r="1067" spans="1:20" x14ac:dyDescent="0.2">
      <c r="A1067">
        <v>2247</v>
      </c>
      <c r="B1067" s="1">
        <v>45331</v>
      </c>
      <c r="C1067" s="2">
        <v>0.625</v>
      </c>
      <c r="D1067" s="2">
        <v>0.64583333333333337</v>
      </c>
      <c r="E1067" t="s">
        <v>35</v>
      </c>
      <c r="F1067">
        <v>2</v>
      </c>
      <c r="G1067">
        <v>10</v>
      </c>
      <c r="H1067">
        <v>9</v>
      </c>
      <c r="I1067" t="s">
        <v>22</v>
      </c>
      <c r="J1067" t="s">
        <v>40</v>
      </c>
      <c r="K1067">
        <v>30.000000000000053</v>
      </c>
      <c r="L1067">
        <v>0.9</v>
      </c>
      <c r="M1067">
        <v>0</v>
      </c>
      <c r="N1067" t="s">
        <v>76</v>
      </c>
      <c r="O1067" t="s">
        <v>99</v>
      </c>
      <c r="P1067" t="s">
        <v>112</v>
      </c>
      <c r="Q1067" t="s">
        <v>118</v>
      </c>
      <c r="R1067" t="s">
        <v>118</v>
      </c>
      <c r="S1067">
        <v>1065</v>
      </c>
      <c r="T1067">
        <v>1066</v>
      </c>
    </row>
    <row r="1068" spans="1:20" x14ac:dyDescent="0.2">
      <c r="A1068">
        <v>1933</v>
      </c>
      <c r="B1068" s="1">
        <v>45638</v>
      </c>
      <c r="C1068" s="2">
        <v>0.625</v>
      </c>
      <c r="D1068" s="2">
        <v>0.70833333333333337</v>
      </c>
      <c r="E1068" t="s">
        <v>35</v>
      </c>
      <c r="F1068">
        <v>2</v>
      </c>
      <c r="G1068">
        <v>10</v>
      </c>
      <c r="H1068">
        <v>6</v>
      </c>
      <c r="I1068" t="s">
        <v>42</v>
      </c>
      <c r="J1068" t="s">
        <v>40</v>
      </c>
      <c r="K1068">
        <v>120.00000000000006</v>
      </c>
      <c r="L1068">
        <v>0.6</v>
      </c>
      <c r="M1068">
        <v>0</v>
      </c>
      <c r="N1068" t="s">
        <v>75</v>
      </c>
      <c r="O1068" t="s">
        <v>109</v>
      </c>
      <c r="P1068" t="s">
        <v>112</v>
      </c>
      <c r="Q1068" t="s">
        <v>118</v>
      </c>
      <c r="R1068" t="s">
        <v>124</v>
      </c>
      <c r="S1068">
        <v>1066</v>
      </c>
      <c r="T1068">
        <v>1067</v>
      </c>
    </row>
    <row r="1069" spans="1:20" x14ac:dyDescent="0.2">
      <c r="A1069">
        <v>2873</v>
      </c>
      <c r="B1069" s="1">
        <v>45334</v>
      </c>
      <c r="C1069" s="2">
        <v>0.625</v>
      </c>
      <c r="D1069" s="2">
        <v>0.66666666666666663</v>
      </c>
      <c r="E1069" t="s">
        <v>35</v>
      </c>
      <c r="F1069">
        <v>2</v>
      </c>
      <c r="G1069">
        <v>10</v>
      </c>
      <c r="H1069">
        <v>11</v>
      </c>
      <c r="I1069" t="s">
        <v>41</v>
      </c>
      <c r="J1069" t="s">
        <v>14</v>
      </c>
      <c r="K1069">
        <v>59.999999999999943</v>
      </c>
      <c r="L1069">
        <v>1.1000000000000001</v>
      </c>
      <c r="M1069">
        <v>1</v>
      </c>
      <c r="N1069" t="s">
        <v>72</v>
      </c>
      <c r="O1069" t="s">
        <v>99</v>
      </c>
      <c r="P1069" t="s">
        <v>112</v>
      </c>
      <c r="Q1069" t="s">
        <v>118</v>
      </c>
      <c r="R1069" t="s">
        <v>118</v>
      </c>
      <c r="S1069">
        <v>1067</v>
      </c>
      <c r="T1069">
        <v>1068</v>
      </c>
    </row>
    <row r="1070" spans="1:20" x14ac:dyDescent="0.2">
      <c r="A1070">
        <v>2374</v>
      </c>
      <c r="B1070" s="1">
        <v>45471</v>
      </c>
      <c r="C1070" s="2">
        <v>0.625</v>
      </c>
      <c r="D1070" s="2">
        <v>0.64583333333333337</v>
      </c>
      <c r="E1070" t="s">
        <v>35</v>
      </c>
      <c r="F1070">
        <v>2</v>
      </c>
      <c r="G1070">
        <v>10</v>
      </c>
      <c r="H1070">
        <v>9</v>
      </c>
      <c r="I1070" t="s">
        <v>42</v>
      </c>
      <c r="J1070" t="s">
        <v>23</v>
      </c>
      <c r="K1070">
        <v>30.000000000000053</v>
      </c>
      <c r="L1070">
        <v>0.9</v>
      </c>
      <c r="M1070">
        <v>0</v>
      </c>
      <c r="N1070" t="s">
        <v>76</v>
      </c>
      <c r="O1070" t="s">
        <v>103</v>
      </c>
      <c r="P1070" t="s">
        <v>112</v>
      </c>
      <c r="Q1070" t="s">
        <v>118</v>
      </c>
      <c r="R1070" t="s">
        <v>118</v>
      </c>
      <c r="S1070">
        <v>1068</v>
      </c>
      <c r="T1070">
        <v>1069</v>
      </c>
    </row>
    <row r="1071" spans="1:20" x14ac:dyDescent="0.2">
      <c r="A1071">
        <v>2582</v>
      </c>
      <c r="B1071" s="1">
        <v>45396</v>
      </c>
      <c r="C1071" s="2">
        <v>0.625</v>
      </c>
      <c r="D1071" s="2">
        <v>0.6875</v>
      </c>
      <c r="E1071" t="s">
        <v>35</v>
      </c>
      <c r="F1071">
        <v>2</v>
      </c>
      <c r="G1071">
        <v>10</v>
      </c>
      <c r="H1071">
        <v>2</v>
      </c>
      <c r="I1071" t="s">
        <v>22</v>
      </c>
      <c r="J1071" t="s">
        <v>14</v>
      </c>
      <c r="K1071">
        <v>90</v>
      </c>
      <c r="L1071">
        <v>0.2</v>
      </c>
      <c r="M1071">
        <v>0</v>
      </c>
      <c r="N1071" t="s">
        <v>71</v>
      </c>
      <c r="O1071" t="s">
        <v>101</v>
      </c>
      <c r="P1071" t="s">
        <v>112</v>
      </c>
      <c r="Q1071" t="s">
        <v>117</v>
      </c>
      <c r="R1071" t="s">
        <v>118</v>
      </c>
      <c r="S1071">
        <v>1069</v>
      </c>
      <c r="T1071">
        <v>1070</v>
      </c>
    </row>
    <row r="1072" spans="1:20" x14ac:dyDescent="0.2">
      <c r="A1072">
        <v>1340</v>
      </c>
      <c r="B1072" s="1">
        <v>45405</v>
      </c>
      <c r="C1072" s="2">
        <v>0.625</v>
      </c>
      <c r="D1072" s="2">
        <v>0.64583333333333337</v>
      </c>
      <c r="E1072" t="s">
        <v>35</v>
      </c>
      <c r="F1072">
        <v>2</v>
      </c>
      <c r="G1072">
        <v>10</v>
      </c>
      <c r="H1072">
        <v>10</v>
      </c>
      <c r="I1072" t="s">
        <v>13</v>
      </c>
      <c r="J1072" t="s">
        <v>30</v>
      </c>
      <c r="K1072">
        <v>30.000000000000053</v>
      </c>
      <c r="L1072">
        <v>1</v>
      </c>
      <c r="M1072">
        <v>0</v>
      </c>
      <c r="N1072" t="s">
        <v>73</v>
      </c>
      <c r="O1072" t="s">
        <v>101</v>
      </c>
      <c r="P1072" t="s">
        <v>112</v>
      </c>
      <c r="Q1072" t="s">
        <v>118</v>
      </c>
      <c r="R1072" t="s">
        <v>118</v>
      </c>
      <c r="S1072">
        <v>1070</v>
      </c>
      <c r="T1072">
        <v>1071</v>
      </c>
    </row>
    <row r="1073" spans="1:20" x14ac:dyDescent="0.2">
      <c r="A1073">
        <v>1783</v>
      </c>
      <c r="B1073" s="1">
        <v>45402</v>
      </c>
      <c r="C1073" s="2">
        <v>0.625</v>
      </c>
      <c r="D1073" s="2">
        <v>0.70833333333333337</v>
      </c>
      <c r="E1073" t="s">
        <v>35</v>
      </c>
      <c r="F1073">
        <v>2</v>
      </c>
      <c r="G1073">
        <v>10</v>
      </c>
      <c r="H1073">
        <v>9</v>
      </c>
      <c r="I1073" t="s">
        <v>22</v>
      </c>
      <c r="J1073" t="s">
        <v>14</v>
      </c>
      <c r="K1073">
        <v>120.00000000000006</v>
      </c>
      <c r="L1073">
        <v>0.9</v>
      </c>
      <c r="M1073">
        <v>0</v>
      </c>
      <c r="N1073" t="s">
        <v>77</v>
      </c>
      <c r="O1073" t="s">
        <v>101</v>
      </c>
      <c r="P1073" t="s">
        <v>112</v>
      </c>
      <c r="Q1073" t="s">
        <v>118</v>
      </c>
      <c r="R1073" t="s">
        <v>124</v>
      </c>
      <c r="S1073">
        <v>1071</v>
      </c>
      <c r="T1073">
        <v>1072</v>
      </c>
    </row>
    <row r="1074" spans="1:20" x14ac:dyDescent="0.2">
      <c r="A1074">
        <v>2278</v>
      </c>
      <c r="B1074" s="1">
        <v>45460</v>
      </c>
      <c r="C1074" s="2">
        <v>0.625</v>
      </c>
      <c r="D1074" s="2">
        <v>0.64583333333333337</v>
      </c>
      <c r="E1074" t="s">
        <v>35</v>
      </c>
      <c r="F1074">
        <v>2</v>
      </c>
      <c r="G1074">
        <v>10</v>
      </c>
      <c r="H1074">
        <v>6</v>
      </c>
      <c r="I1074" t="s">
        <v>42</v>
      </c>
      <c r="J1074" t="s">
        <v>30</v>
      </c>
      <c r="K1074">
        <v>30.000000000000053</v>
      </c>
      <c r="L1074">
        <v>0.6</v>
      </c>
      <c r="M1074">
        <v>0</v>
      </c>
      <c r="N1074" t="s">
        <v>72</v>
      </c>
      <c r="O1074" t="s">
        <v>103</v>
      </c>
      <c r="P1074" t="s">
        <v>112</v>
      </c>
      <c r="Q1074" t="s">
        <v>118</v>
      </c>
      <c r="R1074" t="s">
        <v>118</v>
      </c>
      <c r="S1074">
        <v>1072</v>
      </c>
      <c r="T1074">
        <v>1073</v>
      </c>
    </row>
    <row r="1075" spans="1:20" x14ac:dyDescent="0.2">
      <c r="A1075">
        <v>1157</v>
      </c>
      <c r="B1075" s="1">
        <v>45431</v>
      </c>
      <c r="C1075" s="2">
        <v>0.625</v>
      </c>
      <c r="D1075" s="2">
        <v>0.66666666666666663</v>
      </c>
      <c r="E1075" t="s">
        <v>35</v>
      </c>
      <c r="F1075">
        <v>2</v>
      </c>
      <c r="G1075">
        <v>10</v>
      </c>
      <c r="H1075">
        <v>1</v>
      </c>
      <c r="I1075" t="s">
        <v>27</v>
      </c>
      <c r="J1075" t="s">
        <v>28</v>
      </c>
      <c r="K1075">
        <v>59.999999999999943</v>
      </c>
      <c r="L1075">
        <v>0.1</v>
      </c>
      <c r="M1075">
        <v>0</v>
      </c>
      <c r="N1075" t="s">
        <v>71</v>
      </c>
      <c r="O1075" t="s">
        <v>102</v>
      </c>
      <c r="P1075" t="s">
        <v>112</v>
      </c>
      <c r="Q1075" t="s">
        <v>117</v>
      </c>
      <c r="R1075" t="s">
        <v>118</v>
      </c>
      <c r="S1075">
        <v>1073</v>
      </c>
      <c r="T1075">
        <v>1074</v>
      </c>
    </row>
    <row r="1076" spans="1:20" x14ac:dyDescent="0.2">
      <c r="A1076">
        <v>2805</v>
      </c>
      <c r="B1076" s="1">
        <v>45554</v>
      </c>
      <c r="C1076" s="2">
        <v>0.625</v>
      </c>
      <c r="D1076" s="2">
        <v>0.64583333333333337</v>
      </c>
      <c r="E1076" t="s">
        <v>35</v>
      </c>
      <c r="F1076">
        <v>2</v>
      </c>
      <c r="G1076">
        <v>10</v>
      </c>
      <c r="H1076">
        <v>6</v>
      </c>
      <c r="I1076" t="s">
        <v>42</v>
      </c>
      <c r="J1076" t="s">
        <v>28</v>
      </c>
      <c r="K1076">
        <v>30.000000000000053</v>
      </c>
      <c r="L1076">
        <v>0.6</v>
      </c>
      <c r="M1076">
        <v>0</v>
      </c>
      <c r="N1076" t="s">
        <v>75</v>
      </c>
      <c r="O1076" t="s">
        <v>106</v>
      </c>
      <c r="P1076" t="s">
        <v>112</v>
      </c>
      <c r="Q1076" t="s">
        <v>118</v>
      </c>
      <c r="R1076" t="s">
        <v>118</v>
      </c>
      <c r="S1076">
        <v>1074</v>
      </c>
      <c r="T1076">
        <v>1075</v>
      </c>
    </row>
    <row r="1077" spans="1:20" x14ac:dyDescent="0.2">
      <c r="A1077">
        <v>369</v>
      </c>
      <c r="B1077" s="1">
        <v>45421</v>
      </c>
      <c r="C1077" s="2">
        <v>0.625</v>
      </c>
      <c r="D1077" s="2">
        <v>0.70833333333333337</v>
      </c>
      <c r="E1077" t="s">
        <v>35</v>
      </c>
      <c r="F1077">
        <v>2</v>
      </c>
      <c r="G1077">
        <v>10</v>
      </c>
      <c r="H1077">
        <v>2</v>
      </c>
      <c r="I1077" t="s">
        <v>39</v>
      </c>
      <c r="J1077" t="s">
        <v>18</v>
      </c>
      <c r="K1077">
        <v>120.00000000000006</v>
      </c>
      <c r="L1077">
        <v>0.2</v>
      </c>
      <c r="M1077">
        <v>0</v>
      </c>
      <c r="N1077" t="s">
        <v>75</v>
      </c>
      <c r="O1077" t="s">
        <v>102</v>
      </c>
      <c r="P1077" t="s">
        <v>112</v>
      </c>
      <c r="Q1077" t="s">
        <v>117</v>
      </c>
      <c r="R1077" t="s">
        <v>124</v>
      </c>
      <c r="S1077">
        <v>1075</v>
      </c>
      <c r="T1077">
        <v>1076</v>
      </c>
    </row>
    <row r="1078" spans="1:20" x14ac:dyDescent="0.2">
      <c r="A1078">
        <v>2742</v>
      </c>
      <c r="B1078" s="1">
        <v>45464</v>
      </c>
      <c r="C1078" s="2">
        <v>0.625</v>
      </c>
      <c r="D1078" s="2">
        <v>0.70833333333333337</v>
      </c>
      <c r="E1078" t="s">
        <v>35</v>
      </c>
      <c r="F1078">
        <v>2</v>
      </c>
      <c r="G1078">
        <v>10</v>
      </c>
      <c r="H1078">
        <v>6</v>
      </c>
      <c r="I1078" t="s">
        <v>41</v>
      </c>
      <c r="J1078" t="s">
        <v>18</v>
      </c>
      <c r="K1078">
        <v>120.00000000000006</v>
      </c>
      <c r="L1078">
        <v>0.6</v>
      </c>
      <c r="M1078">
        <v>0</v>
      </c>
      <c r="N1078" t="s">
        <v>76</v>
      </c>
      <c r="O1078" t="s">
        <v>103</v>
      </c>
      <c r="P1078" t="s">
        <v>112</v>
      </c>
      <c r="Q1078" t="s">
        <v>118</v>
      </c>
      <c r="R1078" t="s">
        <v>124</v>
      </c>
      <c r="S1078">
        <v>1076</v>
      </c>
      <c r="T1078">
        <v>1077</v>
      </c>
    </row>
    <row r="1079" spans="1:20" x14ac:dyDescent="0.2">
      <c r="A1079">
        <v>1652</v>
      </c>
      <c r="B1079" s="1">
        <v>45294</v>
      </c>
      <c r="C1079" s="2">
        <v>0.625</v>
      </c>
      <c r="D1079" s="2">
        <v>0.70833333333333337</v>
      </c>
      <c r="E1079" t="s">
        <v>35</v>
      </c>
      <c r="F1079">
        <v>2</v>
      </c>
      <c r="G1079">
        <v>10</v>
      </c>
      <c r="H1079">
        <v>9</v>
      </c>
      <c r="I1079" t="s">
        <v>42</v>
      </c>
      <c r="J1079" t="s">
        <v>28</v>
      </c>
      <c r="K1079">
        <v>120.00000000000006</v>
      </c>
      <c r="L1079">
        <v>0.9</v>
      </c>
      <c r="M1079">
        <v>0</v>
      </c>
      <c r="N1079" t="s">
        <v>74</v>
      </c>
      <c r="O1079" t="s">
        <v>98</v>
      </c>
      <c r="P1079" t="s">
        <v>112</v>
      </c>
      <c r="Q1079" t="s">
        <v>118</v>
      </c>
      <c r="R1079" t="s">
        <v>124</v>
      </c>
      <c r="S1079">
        <v>1077</v>
      </c>
      <c r="T1079">
        <v>1078</v>
      </c>
    </row>
    <row r="1080" spans="1:20" x14ac:dyDescent="0.2">
      <c r="A1080">
        <v>652</v>
      </c>
      <c r="B1080" s="1">
        <v>45395</v>
      </c>
      <c r="C1080" s="2">
        <v>0.625</v>
      </c>
      <c r="D1080" s="2">
        <v>0.66666666666666663</v>
      </c>
      <c r="E1080" t="s">
        <v>35</v>
      </c>
      <c r="F1080">
        <v>2</v>
      </c>
      <c r="G1080">
        <v>10</v>
      </c>
      <c r="H1080">
        <v>10</v>
      </c>
      <c r="I1080" t="s">
        <v>27</v>
      </c>
      <c r="J1080" t="s">
        <v>30</v>
      </c>
      <c r="K1080">
        <v>59.999999999999943</v>
      </c>
      <c r="L1080">
        <v>1</v>
      </c>
      <c r="M1080">
        <v>0</v>
      </c>
      <c r="N1080" t="s">
        <v>77</v>
      </c>
      <c r="O1080" t="s">
        <v>101</v>
      </c>
      <c r="P1080" t="s">
        <v>112</v>
      </c>
      <c r="Q1080" t="s">
        <v>118</v>
      </c>
      <c r="R1080" t="s">
        <v>118</v>
      </c>
      <c r="S1080">
        <v>1078</v>
      </c>
      <c r="T1080">
        <v>1079</v>
      </c>
    </row>
    <row r="1081" spans="1:20" x14ac:dyDescent="0.2">
      <c r="A1081">
        <v>1500</v>
      </c>
      <c r="B1081" s="1">
        <v>45373</v>
      </c>
      <c r="C1081" s="2">
        <v>0.625</v>
      </c>
      <c r="D1081" s="2">
        <v>0.70833333333333337</v>
      </c>
      <c r="E1081" t="s">
        <v>35</v>
      </c>
      <c r="F1081">
        <v>2</v>
      </c>
      <c r="G1081">
        <v>10</v>
      </c>
      <c r="H1081">
        <v>7</v>
      </c>
      <c r="I1081" t="s">
        <v>13</v>
      </c>
      <c r="J1081" t="s">
        <v>23</v>
      </c>
      <c r="K1081">
        <v>120.00000000000006</v>
      </c>
      <c r="L1081">
        <v>0.7</v>
      </c>
      <c r="M1081">
        <v>0</v>
      </c>
      <c r="N1081" t="s">
        <v>76</v>
      </c>
      <c r="O1081" t="s">
        <v>100</v>
      </c>
      <c r="P1081" t="s">
        <v>112</v>
      </c>
      <c r="Q1081" t="s">
        <v>118</v>
      </c>
      <c r="R1081" t="s">
        <v>124</v>
      </c>
      <c r="S1081">
        <v>1079</v>
      </c>
      <c r="T1081">
        <v>1080</v>
      </c>
    </row>
    <row r="1082" spans="1:20" x14ac:dyDescent="0.2">
      <c r="A1082">
        <v>683</v>
      </c>
      <c r="B1082" s="1">
        <v>45348</v>
      </c>
      <c r="C1082" s="2">
        <v>0.625</v>
      </c>
      <c r="D1082" s="2">
        <v>0.64583333333333337</v>
      </c>
      <c r="E1082" t="s">
        <v>35</v>
      </c>
      <c r="F1082">
        <v>2</v>
      </c>
      <c r="G1082">
        <v>10</v>
      </c>
      <c r="H1082">
        <v>4</v>
      </c>
      <c r="I1082" t="s">
        <v>22</v>
      </c>
      <c r="J1082" t="s">
        <v>30</v>
      </c>
      <c r="K1082">
        <v>30.000000000000053</v>
      </c>
      <c r="L1082">
        <v>0.4</v>
      </c>
      <c r="M1082">
        <v>0</v>
      </c>
      <c r="N1082" t="s">
        <v>72</v>
      </c>
      <c r="O1082" t="s">
        <v>99</v>
      </c>
      <c r="P1082" t="s">
        <v>112</v>
      </c>
      <c r="Q1082" t="s">
        <v>118</v>
      </c>
      <c r="R1082" t="s">
        <v>118</v>
      </c>
      <c r="S1082">
        <v>1080</v>
      </c>
      <c r="T1082">
        <v>1081</v>
      </c>
    </row>
    <row r="1083" spans="1:20" x14ac:dyDescent="0.2">
      <c r="A1083">
        <v>852</v>
      </c>
      <c r="B1083" s="1">
        <v>45448</v>
      </c>
      <c r="C1083" s="2">
        <v>0.625</v>
      </c>
      <c r="D1083" s="2">
        <v>0.70833333333333337</v>
      </c>
      <c r="E1083" t="s">
        <v>35</v>
      </c>
      <c r="F1083">
        <v>2</v>
      </c>
      <c r="G1083">
        <v>10</v>
      </c>
      <c r="H1083">
        <v>10</v>
      </c>
      <c r="I1083" t="s">
        <v>17</v>
      </c>
      <c r="J1083" t="s">
        <v>30</v>
      </c>
      <c r="K1083">
        <v>120.00000000000006</v>
      </c>
      <c r="L1083">
        <v>1</v>
      </c>
      <c r="M1083">
        <v>0</v>
      </c>
      <c r="N1083" t="s">
        <v>74</v>
      </c>
      <c r="O1083" t="s">
        <v>103</v>
      </c>
      <c r="P1083" t="s">
        <v>112</v>
      </c>
      <c r="Q1083" t="s">
        <v>118</v>
      </c>
      <c r="R1083" t="s">
        <v>124</v>
      </c>
      <c r="S1083">
        <v>1081</v>
      </c>
      <c r="T1083">
        <v>1082</v>
      </c>
    </row>
    <row r="1084" spans="1:20" x14ac:dyDescent="0.2">
      <c r="A1084">
        <v>809</v>
      </c>
      <c r="B1084" s="1">
        <v>45507</v>
      </c>
      <c r="C1084" s="2">
        <v>0.625</v>
      </c>
      <c r="D1084" s="2">
        <v>0.66666666666666663</v>
      </c>
      <c r="E1084" t="s">
        <v>35</v>
      </c>
      <c r="F1084">
        <v>2</v>
      </c>
      <c r="G1084">
        <v>10</v>
      </c>
      <c r="H1084">
        <v>5</v>
      </c>
      <c r="I1084" t="s">
        <v>17</v>
      </c>
      <c r="J1084" t="s">
        <v>23</v>
      </c>
      <c r="K1084">
        <v>59.999999999999943</v>
      </c>
      <c r="L1084">
        <v>0.5</v>
      </c>
      <c r="M1084">
        <v>0</v>
      </c>
      <c r="N1084" t="s">
        <v>77</v>
      </c>
      <c r="O1084" t="s">
        <v>105</v>
      </c>
      <c r="P1084" t="s">
        <v>112</v>
      </c>
      <c r="Q1084" t="s">
        <v>118</v>
      </c>
      <c r="R1084" t="s">
        <v>118</v>
      </c>
      <c r="S1084">
        <v>1082</v>
      </c>
      <c r="T1084">
        <v>1083</v>
      </c>
    </row>
    <row r="1085" spans="1:20" x14ac:dyDescent="0.2">
      <c r="A1085">
        <v>950</v>
      </c>
      <c r="B1085" s="1">
        <v>45460</v>
      </c>
      <c r="C1085" s="2">
        <v>0.625</v>
      </c>
      <c r="D1085" s="2">
        <v>0.66666666666666663</v>
      </c>
      <c r="E1085" t="s">
        <v>35</v>
      </c>
      <c r="F1085">
        <v>2</v>
      </c>
      <c r="G1085">
        <v>10</v>
      </c>
      <c r="H1085">
        <v>11</v>
      </c>
      <c r="I1085" t="s">
        <v>42</v>
      </c>
      <c r="J1085" t="s">
        <v>18</v>
      </c>
      <c r="K1085">
        <v>59.999999999999943</v>
      </c>
      <c r="L1085">
        <v>1.1000000000000001</v>
      </c>
      <c r="M1085">
        <v>1</v>
      </c>
      <c r="N1085" t="s">
        <v>72</v>
      </c>
      <c r="O1085" t="s">
        <v>103</v>
      </c>
      <c r="P1085" t="s">
        <v>112</v>
      </c>
      <c r="Q1085" t="s">
        <v>118</v>
      </c>
      <c r="R1085" t="s">
        <v>118</v>
      </c>
      <c r="S1085">
        <v>1083</v>
      </c>
      <c r="T1085">
        <v>1084</v>
      </c>
    </row>
    <row r="1086" spans="1:20" x14ac:dyDescent="0.2">
      <c r="A1086">
        <v>770</v>
      </c>
      <c r="B1086" s="1">
        <v>45385</v>
      </c>
      <c r="C1086" s="2">
        <v>0.625</v>
      </c>
      <c r="D1086" s="2">
        <v>0.64583333333333337</v>
      </c>
      <c r="E1086" t="s">
        <v>35</v>
      </c>
      <c r="F1086">
        <v>2</v>
      </c>
      <c r="G1086">
        <v>10</v>
      </c>
      <c r="H1086">
        <v>2</v>
      </c>
      <c r="I1086" t="s">
        <v>13</v>
      </c>
      <c r="J1086" t="s">
        <v>40</v>
      </c>
      <c r="K1086">
        <v>30.000000000000053</v>
      </c>
      <c r="L1086">
        <v>0.2</v>
      </c>
      <c r="M1086">
        <v>0</v>
      </c>
      <c r="N1086" t="s">
        <v>74</v>
      </c>
      <c r="O1086" t="s">
        <v>101</v>
      </c>
      <c r="P1086" t="s">
        <v>112</v>
      </c>
      <c r="Q1086" t="s">
        <v>117</v>
      </c>
      <c r="R1086" t="s">
        <v>118</v>
      </c>
      <c r="S1086">
        <v>1084</v>
      </c>
      <c r="T1086">
        <v>1085</v>
      </c>
    </row>
    <row r="1087" spans="1:20" x14ac:dyDescent="0.2">
      <c r="A1087">
        <v>1136</v>
      </c>
      <c r="B1087" s="1">
        <v>45478</v>
      </c>
      <c r="C1087" s="2">
        <v>0.60416666666666663</v>
      </c>
      <c r="D1087" s="2">
        <v>0.6875</v>
      </c>
      <c r="E1087" t="s">
        <v>35</v>
      </c>
      <c r="F1087">
        <v>2</v>
      </c>
      <c r="G1087">
        <v>10</v>
      </c>
      <c r="H1087">
        <v>5</v>
      </c>
      <c r="I1087" t="s">
        <v>13</v>
      </c>
      <c r="J1087" t="s">
        <v>14</v>
      </c>
      <c r="K1087">
        <v>120.00000000000006</v>
      </c>
      <c r="L1087">
        <v>0.5</v>
      </c>
      <c r="M1087">
        <v>0</v>
      </c>
      <c r="N1087" t="s">
        <v>76</v>
      </c>
      <c r="O1087" t="s">
        <v>104</v>
      </c>
      <c r="P1087" t="s">
        <v>112</v>
      </c>
      <c r="Q1087" t="s">
        <v>118</v>
      </c>
      <c r="R1087" t="s">
        <v>124</v>
      </c>
      <c r="S1087">
        <v>1085</v>
      </c>
      <c r="T1087">
        <v>1086</v>
      </c>
    </row>
    <row r="1088" spans="1:20" x14ac:dyDescent="0.2">
      <c r="A1088">
        <v>631</v>
      </c>
      <c r="B1088" s="1">
        <v>45631</v>
      </c>
      <c r="C1088" s="2">
        <v>0.60416666666666663</v>
      </c>
      <c r="D1088" s="2">
        <v>0.66666666666666663</v>
      </c>
      <c r="E1088" t="s">
        <v>35</v>
      </c>
      <c r="F1088">
        <v>2</v>
      </c>
      <c r="G1088">
        <v>10</v>
      </c>
      <c r="H1088">
        <v>7</v>
      </c>
      <c r="I1088" t="s">
        <v>39</v>
      </c>
      <c r="J1088" t="s">
        <v>30</v>
      </c>
      <c r="K1088">
        <v>90</v>
      </c>
      <c r="L1088">
        <v>0.7</v>
      </c>
      <c r="M1088">
        <v>0</v>
      </c>
      <c r="N1088" t="s">
        <v>75</v>
      </c>
      <c r="O1088" t="s">
        <v>109</v>
      </c>
      <c r="P1088" t="s">
        <v>112</v>
      </c>
      <c r="Q1088" t="s">
        <v>118</v>
      </c>
      <c r="R1088" t="s">
        <v>118</v>
      </c>
      <c r="S1088">
        <v>1086</v>
      </c>
      <c r="T1088">
        <v>1087</v>
      </c>
    </row>
    <row r="1089" spans="1:20" x14ac:dyDescent="0.2">
      <c r="A1089">
        <v>601</v>
      </c>
      <c r="B1089" s="1">
        <v>45406</v>
      </c>
      <c r="C1089" s="2">
        <v>0.60416666666666663</v>
      </c>
      <c r="D1089" s="2">
        <v>0.66666666666666663</v>
      </c>
      <c r="E1089" t="s">
        <v>35</v>
      </c>
      <c r="F1089">
        <v>2</v>
      </c>
      <c r="G1089">
        <v>10</v>
      </c>
      <c r="H1089">
        <v>5</v>
      </c>
      <c r="I1089" t="s">
        <v>22</v>
      </c>
      <c r="J1089" t="s">
        <v>14</v>
      </c>
      <c r="K1089">
        <v>90</v>
      </c>
      <c r="L1089">
        <v>0.5</v>
      </c>
      <c r="M1089">
        <v>0</v>
      </c>
      <c r="N1089" t="s">
        <v>74</v>
      </c>
      <c r="O1089" t="s">
        <v>101</v>
      </c>
      <c r="P1089" t="s">
        <v>112</v>
      </c>
      <c r="Q1089" t="s">
        <v>118</v>
      </c>
      <c r="R1089" t="s">
        <v>118</v>
      </c>
      <c r="S1089">
        <v>1087</v>
      </c>
      <c r="T1089">
        <v>1088</v>
      </c>
    </row>
    <row r="1090" spans="1:20" x14ac:dyDescent="0.2">
      <c r="A1090">
        <v>2910</v>
      </c>
      <c r="B1090" s="1">
        <v>45321</v>
      </c>
      <c r="C1090" s="2">
        <v>0.60416666666666663</v>
      </c>
      <c r="D1090" s="2">
        <v>0.64583333333333337</v>
      </c>
      <c r="E1090" t="s">
        <v>35</v>
      </c>
      <c r="F1090">
        <v>2</v>
      </c>
      <c r="G1090">
        <v>10</v>
      </c>
      <c r="H1090">
        <v>2</v>
      </c>
      <c r="I1090" t="s">
        <v>39</v>
      </c>
      <c r="J1090" t="s">
        <v>18</v>
      </c>
      <c r="K1090">
        <v>60.000000000000107</v>
      </c>
      <c r="L1090">
        <v>0.2</v>
      </c>
      <c r="M1090">
        <v>0</v>
      </c>
      <c r="N1090" t="s">
        <v>73</v>
      </c>
      <c r="O1090" t="s">
        <v>98</v>
      </c>
      <c r="P1090" t="s">
        <v>112</v>
      </c>
      <c r="Q1090" t="s">
        <v>117</v>
      </c>
      <c r="R1090" t="s">
        <v>118</v>
      </c>
      <c r="S1090">
        <v>1088</v>
      </c>
      <c r="T1090">
        <v>1089</v>
      </c>
    </row>
    <row r="1091" spans="1:20" x14ac:dyDescent="0.2">
      <c r="A1091">
        <v>1478</v>
      </c>
      <c r="B1091" s="1">
        <v>45458</v>
      </c>
      <c r="C1091" s="2">
        <v>0.60416666666666663</v>
      </c>
      <c r="D1091" s="2">
        <v>0.64583333333333337</v>
      </c>
      <c r="E1091" t="s">
        <v>35</v>
      </c>
      <c r="F1091">
        <v>2</v>
      </c>
      <c r="G1091">
        <v>10</v>
      </c>
      <c r="H1091">
        <v>9</v>
      </c>
      <c r="I1091" t="s">
        <v>27</v>
      </c>
      <c r="J1091" t="s">
        <v>23</v>
      </c>
      <c r="K1091">
        <v>60.000000000000107</v>
      </c>
      <c r="L1091">
        <v>0.9</v>
      </c>
      <c r="M1091">
        <v>0</v>
      </c>
      <c r="N1091" t="s">
        <v>77</v>
      </c>
      <c r="O1091" t="s">
        <v>103</v>
      </c>
      <c r="P1091" t="s">
        <v>112</v>
      </c>
      <c r="Q1091" t="s">
        <v>118</v>
      </c>
      <c r="R1091" t="s">
        <v>118</v>
      </c>
      <c r="S1091">
        <v>1089</v>
      </c>
      <c r="T1091">
        <v>1090</v>
      </c>
    </row>
    <row r="1092" spans="1:20" x14ac:dyDescent="0.2">
      <c r="A1092">
        <v>2206</v>
      </c>
      <c r="B1092" s="1">
        <v>45631</v>
      </c>
      <c r="C1092" s="2">
        <v>0.60416666666666663</v>
      </c>
      <c r="D1092" s="2">
        <v>0.6875</v>
      </c>
      <c r="E1092" t="s">
        <v>35</v>
      </c>
      <c r="F1092">
        <v>2</v>
      </c>
      <c r="G1092">
        <v>10</v>
      </c>
      <c r="H1092">
        <v>2</v>
      </c>
      <c r="I1092" t="s">
        <v>39</v>
      </c>
      <c r="J1092" t="s">
        <v>30</v>
      </c>
      <c r="K1092">
        <v>120.00000000000006</v>
      </c>
      <c r="L1092">
        <v>0.2</v>
      </c>
      <c r="M1092">
        <v>0</v>
      </c>
      <c r="N1092" t="s">
        <v>75</v>
      </c>
      <c r="O1092" t="s">
        <v>109</v>
      </c>
      <c r="P1092" t="s">
        <v>112</v>
      </c>
      <c r="Q1092" t="s">
        <v>117</v>
      </c>
      <c r="R1092" t="s">
        <v>124</v>
      </c>
      <c r="S1092">
        <v>1090</v>
      </c>
      <c r="T1092">
        <v>1091</v>
      </c>
    </row>
    <row r="1093" spans="1:20" x14ac:dyDescent="0.2">
      <c r="A1093">
        <v>812</v>
      </c>
      <c r="B1093" s="1">
        <v>45368</v>
      </c>
      <c r="C1093" s="2">
        <v>0.60416666666666663</v>
      </c>
      <c r="D1093" s="2">
        <v>0.66666666666666663</v>
      </c>
      <c r="E1093" t="s">
        <v>35</v>
      </c>
      <c r="F1093">
        <v>2</v>
      </c>
      <c r="G1093">
        <v>10</v>
      </c>
      <c r="H1093">
        <v>12</v>
      </c>
      <c r="I1093" t="s">
        <v>39</v>
      </c>
      <c r="J1093" t="s">
        <v>23</v>
      </c>
      <c r="K1093">
        <v>90</v>
      </c>
      <c r="L1093">
        <v>1.2</v>
      </c>
      <c r="M1093">
        <v>1</v>
      </c>
      <c r="N1093" t="s">
        <v>71</v>
      </c>
      <c r="O1093" t="s">
        <v>100</v>
      </c>
      <c r="P1093" t="s">
        <v>112</v>
      </c>
      <c r="Q1093" t="s">
        <v>118</v>
      </c>
      <c r="R1093" t="s">
        <v>118</v>
      </c>
      <c r="S1093">
        <v>1091</v>
      </c>
      <c r="T1093">
        <v>1092</v>
      </c>
    </row>
    <row r="1094" spans="1:20" x14ac:dyDescent="0.2">
      <c r="A1094">
        <v>594</v>
      </c>
      <c r="B1094" s="1">
        <v>45307</v>
      </c>
      <c r="C1094" s="2">
        <v>0.60416666666666663</v>
      </c>
      <c r="D1094" s="2">
        <v>0.64583333333333337</v>
      </c>
      <c r="E1094" t="s">
        <v>35</v>
      </c>
      <c r="F1094">
        <v>2</v>
      </c>
      <c r="G1094">
        <v>10</v>
      </c>
      <c r="H1094">
        <v>1</v>
      </c>
      <c r="I1094" t="s">
        <v>13</v>
      </c>
      <c r="J1094" t="s">
        <v>40</v>
      </c>
      <c r="K1094">
        <v>60.000000000000107</v>
      </c>
      <c r="L1094">
        <v>0.1</v>
      </c>
      <c r="M1094">
        <v>0</v>
      </c>
      <c r="N1094" t="s">
        <v>73</v>
      </c>
      <c r="O1094" t="s">
        <v>98</v>
      </c>
      <c r="P1094" t="s">
        <v>112</v>
      </c>
      <c r="Q1094" t="s">
        <v>117</v>
      </c>
      <c r="R1094" t="s">
        <v>118</v>
      </c>
      <c r="S1094">
        <v>1092</v>
      </c>
      <c r="T1094">
        <v>1093</v>
      </c>
    </row>
    <row r="1095" spans="1:20" x14ac:dyDescent="0.2">
      <c r="A1095">
        <v>1439</v>
      </c>
      <c r="B1095" s="1">
        <v>45550</v>
      </c>
      <c r="C1095" s="2">
        <v>0.60416666666666663</v>
      </c>
      <c r="D1095" s="2">
        <v>0.66666666666666663</v>
      </c>
      <c r="E1095" t="s">
        <v>35</v>
      </c>
      <c r="F1095">
        <v>2</v>
      </c>
      <c r="G1095">
        <v>10</v>
      </c>
      <c r="H1095">
        <v>11</v>
      </c>
      <c r="I1095" t="s">
        <v>39</v>
      </c>
      <c r="J1095" t="s">
        <v>14</v>
      </c>
      <c r="K1095">
        <v>90</v>
      </c>
      <c r="L1095">
        <v>1.1000000000000001</v>
      </c>
      <c r="M1095">
        <v>1</v>
      </c>
      <c r="N1095" t="s">
        <v>71</v>
      </c>
      <c r="O1095" t="s">
        <v>106</v>
      </c>
      <c r="P1095" t="s">
        <v>112</v>
      </c>
      <c r="Q1095" t="s">
        <v>118</v>
      </c>
      <c r="R1095" t="s">
        <v>118</v>
      </c>
      <c r="S1095">
        <v>1093</v>
      </c>
      <c r="T1095">
        <v>1094</v>
      </c>
    </row>
    <row r="1096" spans="1:20" x14ac:dyDescent="0.2">
      <c r="A1096">
        <v>1396</v>
      </c>
      <c r="B1096" s="1">
        <v>45486</v>
      </c>
      <c r="C1096" s="2">
        <v>0.60416666666666663</v>
      </c>
      <c r="D1096" s="2">
        <v>0.625</v>
      </c>
      <c r="E1096" t="s">
        <v>35</v>
      </c>
      <c r="F1096">
        <v>2</v>
      </c>
      <c r="G1096">
        <v>10</v>
      </c>
      <c r="H1096">
        <v>12</v>
      </c>
      <c r="I1096" t="s">
        <v>17</v>
      </c>
      <c r="J1096" t="s">
        <v>23</v>
      </c>
      <c r="K1096">
        <v>30.000000000000053</v>
      </c>
      <c r="L1096">
        <v>1.2</v>
      </c>
      <c r="M1096">
        <v>1</v>
      </c>
      <c r="N1096" t="s">
        <v>77</v>
      </c>
      <c r="O1096" t="s">
        <v>104</v>
      </c>
      <c r="P1096" t="s">
        <v>112</v>
      </c>
      <c r="Q1096" t="s">
        <v>118</v>
      </c>
      <c r="R1096" t="s">
        <v>118</v>
      </c>
      <c r="S1096">
        <v>1094</v>
      </c>
      <c r="T1096">
        <v>1095</v>
      </c>
    </row>
    <row r="1097" spans="1:20" x14ac:dyDescent="0.2">
      <c r="A1097">
        <v>137</v>
      </c>
      <c r="B1097" s="1">
        <v>45587</v>
      </c>
      <c r="C1097" s="2">
        <v>0.60416666666666663</v>
      </c>
      <c r="D1097" s="2">
        <v>0.6875</v>
      </c>
      <c r="E1097" t="s">
        <v>35</v>
      </c>
      <c r="F1097">
        <v>2</v>
      </c>
      <c r="G1097">
        <v>10</v>
      </c>
      <c r="H1097">
        <v>6</v>
      </c>
      <c r="I1097" t="s">
        <v>27</v>
      </c>
      <c r="J1097" t="s">
        <v>30</v>
      </c>
      <c r="K1097">
        <v>120.00000000000006</v>
      </c>
      <c r="L1097">
        <v>0.6</v>
      </c>
      <c r="M1097">
        <v>0</v>
      </c>
      <c r="N1097" t="s">
        <v>73</v>
      </c>
      <c r="O1097" t="s">
        <v>107</v>
      </c>
      <c r="P1097" t="s">
        <v>112</v>
      </c>
      <c r="Q1097" t="s">
        <v>118</v>
      </c>
      <c r="R1097" t="s">
        <v>124</v>
      </c>
      <c r="S1097">
        <v>1095</v>
      </c>
      <c r="T1097">
        <v>1096</v>
      </c>
    </row>
    <row r="1098" spans="1:20" x14ac:dyDescent="0.2">
      <c r="A1098">
        <v>592</v>
      </c>
      <c r="B1098" s="1">
        <v>45314</v>
      </c>
      <c r="C1098" s="2">
        <v>0.60416666666666663</v>
      </c>
      <c r="D1098" s="2">
        <v>0.625</v>
      </c>
      <c r="E1098" t="s">
        <v>35</v>
      </c>
      <c r="F1098">
        <v>2</v>
      </c>
      <c r="G1098">
        <v>10</v>
      </c>
      <c r="H1098">
        <v>3</v>
      </c>
      <c r="I1098" t="s">
        <v>39</v>
      </c>
      <c r="J1098" t="s">
        <v>18</v>
      </c>
      <c r="K1098">
        <v>30.000000000000053</v>
      </c>
      <c r="L1098">
        <v>0.3</v>
      </c>
      <c r="M1098">
        <v>0</v>
      </c>
      <c r="N1098" t="s">
        <v>73</v>
      </c>
      <c r="O1098" t="s">
        <v>98</v>
      </c>
      <c r="P1098" t="s">
        <v>112</v>
      </c>
      <c r="Q1098" t="s">
        <v>118</v>
      </c>
      <c r="R1098" t="s">
        <v>118</v>
      </c>
      <c r="S1098">
        <v>1096</v>
      </c>
      <c r="T1098">
        <v>1097</v>
      </c>
    </row>
    <row r="1099" spans="1:20" x14ac:dyDescent="0.2">
      <c r="A1099">
        <v>1065</v>
      </c>
      <c r="B1099" s="1">
        <v>45584</v>
      </c>
      <c r="C1099" s="2">
        <v>0.60416666666666663</v>
      </c>
      <c r="D1099" s="2">
        <v>0.6875</v>
      </c>
      <c r="E1099" t="s">
        <v>35</v>
      </c>
      <c r="F1099">
        <v>2</v>
      </c>
      <c r="G1099">
        <v>10</v>
      </c>
      <c r="H1099">
        <v>7</v>
      </c>
      <c r="I1099" t="s">
        <v>17</v>
      </c>
      <c r="J1099" t="s">
        <v>28</v>
      </c>
      <c r="K1099">
        <v>120.00000000000006</v>
      </c>
      <c r="L1099">
        <v>0.7</v>
      </c>
      <c r="M1099">
        <v>0</v>
      </c>
      <c r="N1099" t="s">
        <v>77</v>
      </c>
      <c r="O1099" t="s">
        <v>107</v>
      </c>
      <c r="P1099" t="s">
        <v>112</v>
      </c>
      <c r="Q1099" t="s">
        <v>118</v>
      </c>
      <c r="R1099" t="s">
        <v>124</v>
      </c>
      <c r="S1099">
        <v>1097</v>
      </c>
      <c r="T1099">
        <v>1098</v>
      </c>
    </row>
    <row r="1100" spans="1:20" x14ac:dyDescent="0.2">
      <c r="A1100">
        <v>402</v>
      </c>
      <c r="B1100" s="1">
        <v>45632</v>
      </c>
      <c r="C1100" s="2">
        <v>0.60416666666666663</v>
      </c>
      <c r="D1100" s="2">
        <v>0.66666666666666663</v>
      </c>
      <c r="E1100" t="s">
        <v>35</v>
      </c>
      <c r="F1100">
        <v>2</v>
      </c>
      <c r="G1100">
        <v>10</v>
      </c>
      <c r="H1100">
        <v>6</v>
      </c>
      <c r="I1100" t="s">
        <v>13</v>
      </c>
      <c r="J1100" t="s">
        <v>14</v>
      </c>
      <c r="K1100">
        <v>90</v>
      </c>
      <c r="L1100">
        <v>0.6</v>
      </c>
      <c r="M1100">
        <v>0</v>
      </c>
      <c r="N1100" t="s">
        <v>76</v>
      </c>
      <c r="O1100" t="s">
        <v>109</v>
      </c>
      <c r="P1100" t="s">
        <v>112</v>
      </c>
      <c r="Q1100" t="s">
        <v>118</v>
      </c>
      <c r="R1100" t="s">
        <v>118</v>
      </c>
      <c r="S1100">
        <v>1098</v>
      </c>
      <c r="T1100">
        <v>1099</v>
      </c>
    </row>
    <row r="1101" spans="1:20" x14ac:dyDescent="0.2">
      <c r="A1101">
        <v>1390</v>
      </c>
      <c r="B1101" s="1">
        <v>45306</v>
      </c>
      <c r="C1101" s="2">
        <v>0.60416666666666663</v>
      </c>
      <c r="D1101" s="2">
        <v>0.625</v>
      </c>
      <c r="E1101" t="s">
        <v>35</v>
      </c>
      <c r="F1101">
        <v>2</v>
      </c>
      <c r="G1101">
        <v>10</v>
      </c>
      <c r="H1101">
        <v>11</v>
      </c>
      <c r="I1101" t="s">
        <v>22</v>
      </c>
      <c r="J1101" t="s">
        <v>40</v>
      </c>
      <c r="K1101">
        <v>30.000000000000053</v>
      </c>
      <c r="L1101">
        <v>1.1000000000000001</v>
      </c>
      <c r="M1101">
        <v>1</v>
      </c>
      <c r="N1101" t="s">
        <v>72</v>
      </c>
      <c r="O1101" t="s">
        <v>98</v>
      </c>
      <c r="P1101" t="s">
        <v>112</v>
      </c>
      <c r="Q1101" t="s">
        <v>118</v>
      </c>
      <c r="R1101" t="s">
        <v>118</v>
      </c>
      <c r="S1101">
        <v>1099</v>
      </c>
      <c r="T1101">
        <v>1100</v>
      </c>
    </row>
    <row r="1102" spans="1:20" x14ac:dyDescent="0.2">
      <c r="A1102">
        <v>99</v>
      </c>
      <c r="B1102" s="1">
        <v>45306</v>
      </c>
      <c r="C1102" s="2">
        <v>0.60416666666666663</v>
      </c>
      <c r="D1102" s="2">
        <v>0.6875</v>
      </c>
      <c r="E1102" t="s">
        <v>35</v>
      </c>
      <c r="F1102">
        <v>2</v>
      </c>
      <c r="G1102">
        <v>10</v>
      </c>
      <c r="H1102">
        <v>1</v>
      </c>
      <c r="I1102" t="s">
        <v>39</v>
      </c>
      <c r="J1102" t="s">
        <v>18</v>
      </c>
      <c r="K1102">
        <v>120.00000000000006</v>
      </c>
      <c r="L1102">
        <v>0.1</v>
      </c>
      <c r="M1102">
        <v>0</v>
      </c>
      <c r="N1102" t="s">
        <v>72</v>
      </c>
      <c r="O1102" t="s">
        <v>98</v>
      </c>
      <c r="P1102" t="s">
        <v>112</v>
      </c>
      <c r="Q1102" t="s">
        <v>117</v>
      </c>
      <c r="R1102" t="s">
        <v>124</v>
      </c>
      <c r="S1102">
        <v>1100</v>
      </c>
      <c r="T1102">
        <v>1101</v>
      </c>
    </row>
    <row r="1103" spans="1:20" x14ac:dyDescent="0.2">
      <c r="A1103">
        <v>2070</v>
      </c>
      <c r="B1103" s="1">
        <v>45544</v>
      </c>
      <c r="C1103" s="2">
        <v>0.60416666666666663</v>
      </c>
      <c r="D1103" s="2">
        <v>0.66666666666666663</v>
      </c>
      <c r="E1103" t="s">
        <v>35</v>
      </c>
      <c r="F1103">
        <v>2</v>
      </c>
      <c r="G1103">
        <v>10</v>
      </c>
      <c r="H1103">
        <v>11</v>
      </c>
      <c r="I1103" t="s">
        <v>17</v>
      </c>
      <c r="J1103" t="s">
        <v>14</v>
      </c>
      <c r="K1103">
        <v>90</v>
      </c>
      <c r="L1103">
        <v>1.1000000000000001</v>
      </c>
      <c r="M1103">
        <v>1</v>
      </c>
      <c r="N1103" t="s">
        <v>72</v>
      </c>
      <c r="O1103" t="s">
        <v>106</v>
      </c>
      <c r="P1103" t="s">
        <v>112</v>
      </c>
      <c r="Q1103" t="s">
        <v>118</v>
      </c>
      <c r="R1103" t="s">
        <v>118</v>
      </c>
      <c r="S1103">
        <v>1101</v>
      </c>
      <c r="T1103">
        <v>1102</v>
      </c>
    </row>
    <row r="1104" spans="1:20" x14ac:dyDescent="0.2">
      <c r="A1104">
        <v>2264</v>
      </c>
      <c r="B1104" s="1">
        <v>45328</v>
      </c>
      <c r="C1104" s="2">
        <v>0.60416666666666663</v>
      </c>
      <c r="D1104" s="2">
        <v>0.625</v>
      </c>
      <c r="E1104" t="s">
        <v>35</v>
      </c>
      <c r="F1104">
        <v>2</v>
      </c>
      <c r="G1104">
        <v>10</v>
      </c>
      <c r="H1104">
        <v>3</v>
      </c>
      <c r="I1104" t="s">
        <v>42</v>
      </c>
      <c r="J1104" t="s">
        <v>18</v>
      </c>
      <c r="K1104">
        <v>30.000000000000053</v>
      </c>
      <c r="L1104">
        <v>0.3</v>
      </c>
      <c r="M1104">
        <v>0</v>
      </c>
      <c r="N1104" t="s">
        <v>73</v>
      </c>
      <c r="O1104" t="s">
        <v>99</v>
      </c>
      <c r="P1104" t="s">
        <v>112</v>
      </c>
      <c r="Q1104" t="s">
        <v>118</v>
      </c>
      <c r="R1104" t="s">
        <v>118</v>
      </c>
      <c r="S1104">
        <v>1102</v>
      </c>
      <c r="T1104">
        <v>1103</v>
      </c>
    </row>
    <row r="1105" spans="1:20" x14ac:dyDescent="0.2">
      <c r="A1105">
        <v>2227</v>
      </c>
      <c r="B1105" s="1">
        <v>45422</v>
      </c>
      <c r="C1105" s="2">
        <v>0.60416666666666663</v>
      </c>
      <c r="D1105" s="2">
        <v>0.6875</v>
      </c>
      <c r="E1105" t="s">
        <v>35</v>
      </c>
      <c r="F1105">
        <v>2</v>
      </c>
      <c r="G1105">
        <v>10</v>
      </c>
      <c r="H1105">
        <v>13</v>
      </c>
      <c r="I1105" t="s">
        <v>42</v>
      </c>
      <c r="J1105" t="s">
        <v>14</v>
      </c>
      <c r="K1105">
        <v>120.00000000000006</v>
      </c>
      <c r="L1105">
        <v>1.3</v>
      </c>
      <c r="M1105">
        <v>1</v>
      </c>
      <c r="N1105" t="s">
        <v>76</v>
      </c>
      <c r="O1105" t="s">
        <v>102</v>
      </c>
      <c r="P1105" t="s">
        <v>112</v>
      </c>
      <c r="Q1105" t="s">
        <v>118</v>
      </c>
      <c r="R1105" t="s">
        <v>124</v>
      </c>
      <c r="S1105">
        <v>1103</v>
      </c>
      <c r="T1105">
        <v>1104</v>
      </c>
    </row>
    <row r="1106" spans="1:20" x14ac:dyDescent="0.2">
      <c r="A1106">
        <v>675</v>
      </c>
      <c r="B1106" s="1">
        <v>45339</v>
      </c>
      <c r="C1106" s="2">
        <v>0.60416666666666663</v>
      </c>
      <c r="D1106" s="2">
        <v>0.64583333333333337</v>
      </c>
      <c r="E1106" t="s">
        <v>35</v>
      </c>
      <c r="F1106">
        <v>2</v>
      </c>
      <c r="G1106">
        <v>10</v>
      </c>
      <c r="H1106">
        <v>1</v>
      </c>
      <c r="I1106" t="s">
        <v>41</v>
      </c>
      <c r="J1106" t="s">
        <v>23</v>
      </c>
      <c r="K1106">
        <v>60.000000000000107</v>
      </c>
      <c r="L1106">
        <v>0.1</v>
      </c>
      <c r="M1106">
        <v>0</v>
      </c>
      <c r="N1106" t="s">
        <v>77</v>
      </c>
      <c r="O1106" t="s">
        <v>99</v>
      </c>
      <c r="P1106" t="s">
        <v>112</v>
      </c>
      <c r="Q1106" t="s">
        <v>117</v>
      </c>
      <c r="R1106" t="s">
        <v>118</v>
      </c>
      <c r="S1106">
        <v>1104</v>
      </c>
      <c r="T1106">
        <v>1105</v>
      </c>
    </row>
    <row r="1107" spans="1:20" x14ac:dyDescent="0.2">
      <c r="A1107">
        <v>2091</v>
      </c>
      <c r="B1107" s="1">
        <v>45411</v>
      </c>
      <c r="C1107" s="2">
        <v>0.60416666666666663</v>
      </c>
      <c r="D1107" s="2">
        <v>0.66666666666666663</v>
      </c>
      <c r="E1107" t="s">
        <v>35</v>
      </c>
      <c r="F1107">
        <v>2</v>
      </c>
      <c r="G1107">
        <v>10</v>
      </c>
      <c r="H1107">
        <v>1</v>
      </c>
      <c r="I1107" t="s">
        <v>27</v>
      </c>
      <c r="J1107" t="s">
        <v>18</v>
      </c>
      <c r="K1107">
        <v>90</v>
      </c>
      <c r="L1107">
        <v>0.1</v>
      </c>
      <c r="M1107">
        <v>0</v>
      </c>
      <c r="N1107" t="s">
        <v>72</v>
      </c>
      <c r="O1107" t="s">
        <v>101</v>
      </c>
      <c r="P1107" t="s">
        <v>112</v>
      </c>
      <c r="Q1107" t="s">
        <v>117</v>
      </c>
      <c r="R1107" t="s">
        <v>118</v>
      </c>
      <c r="S1107">
        <v>1105</v>
      </c>
      <c r="T1107">
        <v>1106</v>
      </c>
    </row>
    <row r="1108" spans="1:20" x14ac:dyDescent="0.2">
      <c r="A1108">
        <v>2546</v>
      </c>
      <c r="B1108" s="1">
        <v>45518</v>
      </c>
      <c r="C1108" s="2">
        <v>0.60416666666666663</v>
      </c>
      <c r="D1108" s="2">
        <v>0.66666666666666663</v>
      </c>
      <c r="E1108" t="s">
        <v>35</v>
      </c>
      <c r="F1108">
        <v>2</v>
      </c>
      <c r="G1108">
        <v>10</v>
      </c>
      <c r="H1108">
        <v>1</v>
      </c>
      <c r="I1108" t="s">
        <v>17</v>
      </c>
      <c r="J1108" t="s">
        <v>14</v>
      </c>
      <c r="K1108">
        <v>90</v>
      </c>
      <c r="L1108">
        <v>0.1</v>
      </c>
      <c r="M1108">
        <v>0</v>
      </c>
      <c r="N1108" t="s">
        <v>74</v>
      </c>
      <c r="O1108" t="s">
        <v>105</v>
      </c>
      <c r="P1108" t="s">
        <v>112</v>
      </c>
      <c r="Q1108" t="s">
        <v>117</v>
      </c>
      <c r="R1108" t="s">
        <v>118</v>
      </c>
      <c r="S1108">
        <v>1106</v>
      </c>
      <c r="T1108">
        <v>1107</v>
      </c>
    </row>
    <row r="1109" spans="1:20" x14ac:dyDescent="0.2">
      <c r="A1109">
        <v>2727</v>
      </c>
      <c r="B1109" s="1">
        <v>45490</v>
      </c>
      <c r="C1109" s="2">
        <v>0.60416666666666663</v>
      </c>
      <c r="D1109" s="2">
        <v>0.6875</v>
      </c>
      <c r="E1109" t="s">
        <v>35</v>
      </c>
      <c r="F1109">
        <v>2</v>
      </c>
      <c r="G1109">
        <v>10</v>
      </c>
      <c r="H1109">
        <v>1</v>
      </c>
      <c r="I1109" t="s">
        <v>42</v>
      </c>
      <c r="J1109" t="s">
        <v>18</v>
      </c>
      <c r="K1109">
        <v>120.00000000000006</v>
      </c>
      <c r="L1109">
        <v>0.1</v>
      </c>
      <c r="M1109">
        <v>0</v>
      </c>
      <c r="N1109" t="s">
        <v>74</v>
      </c>
      <c r="O1109" t="s">
        <v>104</v>
      </c>
      <c r="P1109" t="s">
        <v>112</v>
      </c>
      <c r="Q1109" t="s">
        <v>117</v>
      </c>
      <c r="R1109" t="s">
        <v>124</v>
      </c>
      <c r="S1109">
        <v>1107</v>
      </c>
      <c r="T1109">
        <v>1108</v>
      </c>
    </row>
    <row r="1110" spans="1:20" x14ac:dyDescent="0.2">
      <c r="A1110">
        <v>2180</v>
      </c>
      <c r="B1110" s="1">
        <v>45517</v>
      </c>
      <c r="C1110" s="2">
        <v>0.60416666666666663</v>
      </c>
      <c r="D1110" s="2">
        <v>0.66666666666666663</v>
      </c>
      <c r="E1110" t="s">
        <v>35</v>
      </c>
      <c r="F1110">
        <v>2</v>
      </c>
      <c r="G1110">
        <v>10</v>
      </c>
      <c r="H1110">
        <v>1</v>
      </c>
      <c r="I1110" t="s">
        <v>27</v>
      </c>
      <c r="J1110" t="s">
        <v>30</v>
      </c>
      <c r="K1110">
        <v>90</v>
      </c>
      <c r="L1110">
        <v>0.1</v>
      </c>
      <c r="M1110">
        <v>0</v>
      </c>
      <c r="N1110" t="s">
        <v>73</v>
      </c>
      <c r="O1110" t="s">
        <v>105</v>
      </c>
      <c r="P1110" t="s">
        <v>112</v>
      </c>
      <c r="Q1110" t="s">
        <v>117</v>
      </c>
      <c r="R1110" t="s">
        <v>118</v>
      </c>
      <c r="S1110">
        <v>1108</v>
      </c>
      <c r="T1110">
        <v>1109</v>
      </c>
    </row>
    <row r="1111" spans="1:20" x14ac:dyDescent="0.2">
      <c r="A1111">
        <v>909</v>
      </c>
      <c r="B1111" s="1">
        <v>45593</v>
      </c>
      <c r="C1111" s="2">
        <v>0.60416666666666663</v>
      </c>
      <c r="D1111" s="2">
        <v>0.64583333333333337</v>
      </c>
      <c r="E1111" t="s">
        <v>35</v>
      </c>
      <c r="F1111">
        <v>2</v>
      </c>
      <c r="G1111">
        <v>10</v>
      </c>
      <c r="H1111">
        <v>12</v>
      </c>
      <c r="I1111" t="s">
        <v>17</v>
      </c>
      <c r="J1111" t="s">
        <v>23</v>
      </c>
      <c r="K1111">
        <v>60.000000000000107</v>
      </c>
      <c r="L1111">
        <v>1.2</v>
      </c>
      <c r="M1111">
        <v>1</v>
      </c>
      <c r="N1111" t="s">
        <v>72</v>
      </c>
      <c r="O1111" t="s">
        <v>107</v>
      </c>
      <c r="P1111" t="s">
        <v>112</v>
      </c>
      <c r="Q1111" t="s">
        <v>118</v>
      </c>
      <c r="R1111" t="s">
        <v>118</v>
      </c>
      <c r="S1111">
        <v>1109</v>
      </c>
      <c r="T1111">
        <v>1110</v>
      </c>
    </row>
    <row r="1112" spans="1:20" x14ac:dyDescent="0.2">
      <c r="A1112">
        <v>481</v>
      </c>
      <c r="B1112" s="1">
        <v>45414</v>
      </c>
      <c r="C1112" s="2">
        <v>0.58333333333333337</v>
      </c>
      <c r="D1112" s="2">
        <v>0.64583333333333337</v>
      </c>
      <c r="E1112" t="s">
        <v>35</v>
      </c>
      <c r="F1112">
        <v>2</v>
      </c>
      <c r="G1112">
        <v>10</v>
      </c>
      <c r="H1112">
        <v>3</v>
      </c>
      <c r="I1112" t="s">
        <v>41</v>
      </c>
      <c r="J1112" t="s">
        <v>30</v>
      </c>
      <c r="K1112">
        <v>90</v>
      </c>
      <c r="L1112">
        <v>0.3</v>
      </c>
      <c r="M1112">
        <v>0</v>
      </c>
      <c r="N1112" t="s">
        <v>75</v>
      </c>
      <c r="O1112" t="s">
        <v>102</v>
      </c>
      <c r="P1112" t="s">
        <v>112</v>
      </c>
      <c r="Q1112" t="s">
        <v>118</v>
      </c>
      <c r="R1112" t="s">
        <v>118</v>
      </c>
      <c r="S1112">
        <v>1110</v>
      </c>
      <c r="T1112">
        <v>1111</v>
      </c>
    </row>
    <row r="1113" spans="1:20" x14ac:dyDescent="0.2">
      <c r="A1113">
        <v>345</v>
      </c>
      <c r="B1113" s="1">
        <v>45372</v>
      </c>
      <c r="C1113" s="2">
        <v>0.58333333333333337</v>
      </c>
      <c r="D1113" s="2">
        <v>0.625</v>
      </c>
      <c r="E1113" t="s">
        <v>35</v>
      </c>
      <c r="F1113">
        <v>2</v>
      </c>
      <c r="G1113">
        <v>10</v>
      </c>
      <c r="H1113">
        <v>2</v>
      </c>
      <c r="I1113" t="s">
        <v>13</v>
      </c>
      <c r="J1113" t="s">
        <v>18</v>
      </c>
      <c r="K1113">
        <v>59.999999999999943</v>
      </c>
      <c r="L1113">
        <v>0.2</v>
      </c>
      <c r="M1113">
        <v>0</v>
      </c>
      <c r="N1113" t="s">
        <v>75</v>
      </c>
      <c r="O1113" t="s">
        <v>100</v>
      </c>
      <c r="P1113" t="s">
        <v>112</v>
      </c>
      <c r="Q1113" t="s">
        <v>117</v>
      </c>
      <c r="R1113" t="s">
        <v>118</v>
      </c>
      <c r="S1113">
        <v>1111</v>
      </c>
      <c r="T1113">
        <v>1112</v>
      </c>
    </row>
    <row r="1114" spans="1:20" x14ac:dyDescent="0.2">
      <c r="A1114">
        <v>2271</v>
      </c>
      <c r="B1114" s="1">
        <v>45584</v>
      </c>
      <c r="C1114" s="2">
        <v>0.58333333333333337</v>
      </c>
      <c r="D1114" s="2">
        <v>0.60416666666666663</v>
      </c>
      <c r="E1114" t="s">
        <v>35</v>
      </c>
      <c r="F1114">
        <v>2</v>
      </c>
      <c r="G1114">
        <v>10</v>
      </c>
      <c r="H1114">
        <v>9</v>
      </c>
      <c r="I1114" t="s">
        <v>39</v>
      </c>
      <c r="J1114" t="s">
        <v>23</v>
      </c>
      <c r="K1114">
        <v>29.999999999999893</v>
      </c>
      <c r="L1114">
        <v>0.9</v>
      </c>
      <c r="M1114">
        <v>0</v>
      </c>
      <c r="N1114" t="s">
        <v>77</v>
      </c>
      <c r="O1114" t="s">
        <v>107</v>
      </c>
      <c r="P1114" t="s">
        <v>112</v>
      </c>
      <c r="Q1114" t="s">
        <v>118</v>
      </c>
      <c r="R1114" t="s">
        <v>118</v>
      </c>
      <c r="S1114">
        <v>1112</v>
      </c>
      <c r="T1114">
        <v>1113</v>
      </c>
    </row>
    <row r="1115" spans="1:20" x14ac:dyDescent="0.2">
      <c r="A1115">
        <v>2626</v>
      </c>
      <c r="B1115" s="1">
        <v>45335</v>
      </c>
      <c r="C1115" s="2">
        <v>0.58333333333333337</v>
      </c>
      <c r="D1115" s="2">
        <v>0.625</v>
      </c>
      <c r="E1115" t="s">
        <v>35</v>
      </c>
      <c r="F1115">
        <v>2</v>
      </c>
      <c r="G1115">
        <v>10</v>
      </c>
      <c r="H1115">
        <v>12</v>
      </c>
      <c r="I1115" t="s">
        <v>42</v>
      </c>
      <c r="J1115" t="s">
        <v>18</v>
      </c>
      <c r="K1115">
        <v>59.999999999999943</v>
      </c>
      <c r="L1115">
        <v>1.2</v>
      </c>
      <c r="M1115">
        <v>1</v>
      </c>
      <c r="N1115" t="s">
        <v>73</v>
      </c>
      <c r="O1115" t="s">
        <v>99</v>
      </c>
      <c r="P1115" t="s">
        <v>112</v>
      </c>
      <c r="Q1115" t="s">
        <v>118</v>
      </c>
      <c r="R1115" t="s">
        <v>118</v>
      </c>
      <c r="S1115">
        <v>1113</v>
      </c>
      <c r="T1115">
        <v>1114</v>
      </c>
    </row>
    <row r="1116" spans="1:20" x14ac:dyDescent="0.2">
      <c r="A1116">
        <v>446</v>
      </c>
      <c r="B1116" s="1">
        <v>45345</v>
      </c>
      <c r="C1116" s="2">
        <v>0.58333333333333337</v>
      </c>
      <c r="D1116" s="2">
        <v>0.64583333333333337</v>
      </c>
      <c r="E1116" t="s">
        <v>35</v>
      </c>
      <c r="F1116">
        <v>2</v>
      </c>
      <c r="G1116">
        <v>10</v>
      </c>
      <c r="H1116">
        <v>8</v>
      </c>
      <c r="I1116" t="s">
        <v>41</v>
      </c>
      <c r="J1116" t="s">
        <v>28</v>
      </c>
      <c r="K1116">
        <v>90</v>
      </c>
      <c r="L1116">
        <v>0.8</v>
      </c>
      <c r="M1116">
        <v>0</v>
      </c>
      <c r="N1116" t="s">
        <v>76</v>
      </c>
      <c r="O1116" t="s">
        <v>99</v>
      </c>
      <c r="P1116" t="s">
        <v>112</v>
      </c>
      <c r="Q1116" t="s">
        <v>118</v>
      </c>
      <c r="R1116" t="s">
        <v>118</v>
      </c>
      <c r="S1116">
        <v>1114</v>
      </c>
      <c r="T1116">
        <v>1115</v>
      </c>
    </row>
    <row r="1117" spans="1:20" x14ac:dyDescent="0.2">
      <c r="A1117">
        <v>939</v>
      </c>
      <c r="B1117" s="1">
        <v>45573</v>
      </c>
      <c r="C1117" s="2">
        <v>0.58333333333333337</v>
      </c>
      <c r="D1117" s="2">
        <v>0.64583333333333337</v>
      </c>
      <c r="E1117" t="s">
        <v>35</v>
      </c>
      <c r="F1117">
        <v>2</v>
      </c>
      <c r="G1117">
        <v>10</v>
      </c>
      <c r="H1117">
        <v>11</v>
      </c>
      <c r="I1117" t="s">
        <v>41</v>
      </c>
      <c r="J1117" t="s">
        <v>30</v>
      </c>
      <c r="K1117">
        <v>90</v>
      </c>
      <c r="L1117">
        <v>1.1000000000000001</v>
      </c>
      <c r="M1117">
        <v>1</v>
      </c>
      <c r="N1117" t="s">
        <v>73</v>
      </c>
      <c r="O1117" t="s">
        <v>107</v>
      </c>
      <c r="P1117" t="s">
        <v>112</v>
      </c>
      <c r="Q1117" t="s">
        <v>118</v>
      </c>
      <c r="R1117" t="s">
        <v>118</v>
      </c>
      <c r="S1117">
        <v>1115</v>
      </c>
      <c r="T1117">
        <v>1116</v>
      </c>
    </row>
    <row r="1118" spans="1:20" x14ac:dyDescent="0.2">
      <c r="A1118">
        <v>2448</v>
      </c>
      <c r="B1118" s="1">
        <v>45454</v>
      </c>
      <c r="C1118" s="2">
        <v>0.58333333333333337</v>
      </c>
      <c r="D1118" s="2">
        <v>0.64583333333333337</v>
      </c>
      <c r="E1118" t="s">
        <v>35</v>
      </c>
      <c r="F1118">
        <v>2</v>
      </c>
      <c r="G1118">
        <v>10</v>
      </c>
      <c r="H1118">
        <v>7</v>
      </c>
      <c r="I1118" t="s">
        <v>39</v>
      </c>
      <c r="J1118" t="s">
        <v>23</v>
      </c>
      <c r="K1118">
        <v>90</v>
      </c>
      <c r="L1118">
        <v>0.7</v>
      </c>
      <c r="M1118">
        <v>0</v>
      </c>
      <c r="N1118" t="s">
        <v>73</v>
      </c>
      <c r="O1118" t="s">
        <v>103</v>
      </c>
      <c r="P1118" t="s">
        <v>112</v>
      </c>
      <c r="Q1118" t="s">
        <v>118</v>
      </c>
      <c r="R1118" t="s">
        <v>118</v>
      </c>
      <c r="S1118">
        <v>1116</v>
      </c>
      <c r="T1118">
        <v>1117</v>
      </c>
    </row>
    <row r="1119" spans="1:20" x14ac:dyDescent="0.2">
      <c r="A1119">
        <v>2128</v>
      </c>
      <c r="B1119" s="1">
        <v>45354</v>
      </c>
      <c r="C1119" s="2">
        <v>0.58333333333333337</v>
      </c>
      <c r="D1119" s="2">
        <v>0.625</v>
      </c>
      <c r="E1119" t="s">
        <v>35</v>
      </c>
      <c r="F1119">
        <v>2</v>
      </c>
      <c r="G1119">
        <v>10</v>
      </c>
      <c r="H1119">
        <v>12</v>
      </c>
      <c r="I1119" t="s">
        <v>41</v>
      </c>
      <c r="J1119" t="s">
        <v>28</v>
      </c>
      <c r="K1119">
        <v>59.999999999999943</v>
      </c>
      <c r="L1119">
        <v>1.2</v>
      </c>
      <c r="M1119">
        <v>1</v>
      </c>
      <c r="N1119" t="s">
        <v>71</v>
      </c>
      <c r="O1119" t="s">
        <v>100</v>
      </c>
      <c r="P1119" t="s">
        <v>112</v>
      </c>
      <c r="Q1119" t="s">
        <v>118</v>
      </c>
      <c r="R1119" t="s">
        <v>118</v>
      </c>
      <c r="S1119">
        <v>1117</v>
      </c>
      <c r="T1119">
        <v>1118</v>
      </c>
    </row>
    <row r="1120" spans="1:20" x14ac:dyDescent="0.2">
      <c r="A1120">
        <v>706</v>
      </c>
      <c r="B1120" s="1">
        <v>45359</v>
      </c>
      <c r="C1120" s="2">
        <v>0.58333333333333337</v>
      </c>
      <c r="D1120" s="2">
        <v>0.60416666666666663</v>
      </c>
      <c r="E1120" t="s">
        <v>35</v>
      </c>
      <c r="F1120">
        <v>2</v>
      </c>
      <c r="G1120">
        <v>10</v>
      </c>
      <c r="H1120">
        <v>4</v>
      </c>
      <c r="I1120" t="s">
        <v>22</v>
      </c>
      <c r="J1120" t="s">
        <v>14</v>
      </c>
      <c r="K1120">
        <v>29.999999999999893</v>
      </c>
      <c r="L1120">
        <v>0.4</v>
      </c>
      <c r="M1120">
        <v>0</v>
      </c>
      <c r="N1120" t="s">
        <v>76</v>
      </c>
      <c r="O1120" t="s">
        <v>100</v>
      </c>
      <c r="P1120" t="s">
        <v>112</v>
      </c>
      <c r="Q1120" t="s">
        <v>118</v>
      </c>
      <c r="R1120" t="s">
        <v>118</v>
      </c>
      <c r="S1120">
        <v>1118</v>
      </c>
      <c r="T1120">
        <v>1119</v>
      </c>
    </row>
    <row r="1121" spans="1:20" x14ac:dyDescent="0.2">
      <c r="A1121">
        <v>343</v>
      </c>
      <c r="B1121" s="1">
        <v>45599</v>
      </c>
      <c r="C1121" s="2">
        <v>0.58333333333333337</v>
      </c>
      <c r="D1121" s="2">
        <v>0.625</v>
      </c>
      <c r="E1121" t="s">
        <v>35</v>
      </c>
      <c r="F1121">
        <v>2</v>
      </c>
      <c r="G1121">
        <v>10</v>
      </c>
      <c r="H1121">
        <v>10</v>
      </c>
      <c r="I1121" t="s">
        <v>39</v>
      </c>
      <c r="J1121" t="s">
        <v>18</v>
      </c>
      <c r="K1121">
        <v>59.999999999999943</v>
      </c>
      <c r="L1121">
        <v>1</v>
      </c>
      <c r="M1121">
        <v>0</v>
      </c>
      <c r="N1121" t="s">
        <v>71</v>
      </c>
      <c r="O1121" t="s">
        <v>108</v>
      </c>
      <c r="P1121" t="s">
        <v>112</v>
      </c>
      <c r="Q1121" t="s">
        <v>118</v>
      </c>
      <c r="R1121" t="s">
        <v>118</v>
      </c>
      <c r="S1121">
        <v>1119</v>
      </c>
      <c r="T1121">
        <v>1120</v>
      </c>
    </row>
    <row r="1122" spans="1:20" x14ac:dyDescent="0.2">
      <c r="A1122">
        <v>53</v>
      </c>
      <c r="B1122" s="1">
        <v>45438</v>
      </c>
      <c r="C1122" s="2">
        <v>0.58333333333333337</v>
      </c>
      <c r="D1122" s="2">
        <v>0.64583333333333337</v>
      </c>
      <c r="E1122" t="s">
        <v>35</v>
      </c>
      <c r="F1122">
        <v>2</v>
      </c>
      <c r="G1122">
        <v>10</v>
      </c>
      <c r="H1122">
        <v>1</v>
      </c>
      <c r="I1122" t="s">
        <v>39</v>
      </c>
      <c r="J1122" t="s">
        <v>23</v>
      </c>
      <c r="K1122">
        <v>90</v>
      </c>
      <c r="L1122">
        <v>0.1</v>
      </c>
      <c r="M1122">
        <v>0</v>
      </c>
      <c r="N1122" t="s">
        <v>71</v>
      </c>
      <c r="O1122" t="s">
        <v>102</v>
      </c>
      <c r="P1122" t="s">
        <v>112</v>
      </c>
      <c r="Q1122" t="s">
        <v>117</v>
      </c>
      <c r="R1122" t="s">
        <v>118</v>
      </c>
      <c r="S1122">
        <v>1120</v>
      </c>
      <c r="T1122">
        <v>1121</v>
      </c>
    </row>
    <row r="1123" spans="1:20" x14ac:dyDescent="0.2">
      <c r="A1123">
        <v>848</v>
      </c>
      <c r="B1123" s="1">
        <v>45321</v>
      </c>
      <c r="C1123" s="2">
        <v>0.58333333333333337</v>
      </c>
      <c r="D1123" s="2">
        <v>0.60416666666666663</v>
      </c>
      <c r="E1123" t="s">
        <v>35</v>
      </c>
      <c r="F1123">
        <v>2</v>
      </c>
      <c r="G1123">
        <v>10</v>
      </c>
      <c r="H1123">
        <v>10</v>
      </c>
      <c r="I1123" t="s">
        <v>41</v>
      </c>
      <c r="J1123" t="s">
        <v>23</v>
      </c>
      <c r="K1123">
        <v>29.999999999999893</v>
      </c>
      <c r="L1123">
        <v>1</v>
      </c>
      <c r="M1123">
        <v>0</v>
      </c>
      <c r="N1123" t="s">
        <v>73</v>
      </c>
      <c r="O1123" t="s">
        <v>98</v>
      </c>
      <c r="P1123" t="s">
        <v>112</v>
      </c>
      <c r="Q1123" t="s">
        <v>118</v>
      </c>
      <c r="R1123" t="s">
        <v>118</v>
      </c>
      <c r="S1123">
        <v>1121</v>
      </c>
      <c r="T1123">
        <v>1122</v>
      </c>
    </row>
    <row r="1124" spans="1:20" x14ac:dyDescent="0.2">
      <c r="A1124">
        <v>2022</v>
      </c>
      <c r="B1124" s="1">
        <v>45499</v>
      </c>
      <c r="C1124" s="2">
        <v>0.58333333333333337</v>
      </c>
      <c r="D1124" s="2">
        <v>0.66666666666666663</v>
      </c>
      <c r="E1124" t="s">
        <v>35</v>
      </c>
      <c r="F1124">
        <v>2</v>
      </c>
      <c r="G1124">
        <v>10</v>
      </c>
      <c r="H1124">
        <v>6</v>
      </c>
      <c r="I1124" t="s">
        <v>22</v>
      </c>
      <c r="J1124" t="s">
        <v>23</v>
      </c>
      <c r="K1124">
        <v>119.99999999999989</v>
      </c>
      <c r="L1124">
        <v>0.6</v>
      </c>
      <c r="M1124">
        <v>0</v>
      </c>
      <c r="N1124" t="s">
        <v>76</v>
      </c>
      <c r="O1124" t="s">
        <v>104</v>
      </c>
      <c r="P1124" t="s">
        <v>112</v>
      </c>
      <c r="Q1124" t="s">
        <v>118</v>
      </c>
      <c r="R1124" t="s">
        <v>124</v>
      </c>
      <c r="S1124">
        <v>1122</v>
      </c>
      <c r="T1124">
        <v>1123</v>
      </c>
    </row>
    <row r="1125" spans="1:20" x14ac:dyDescent="0.2">
      <c r="A1125">
        <v>2839</v>
      </c>
      <c r="B1125" s="1">
        <v>45292</v>
      </c>
      <c r="C1125" s="2">
        <v>0.58333333333333337</v>
      </c>
      <c r="D1125" s="2">
        <v>0.64583333333333337</v>
      </c>
      <c r="E1125" t="s">
        <v>35</v>
      </c>
      <c r="F1125">
        <v>2</v>
      </c>
      <c r="G1125">
        <v>10</v>
      </c>
      <c r="H1125">
        <v>5</v>
      </c>
      <c r="I1125" t="s">
        <v>13</v>
      </c>
      <c r="J1125" t="s">
        <v>30</v>
      </c>
      <c r="K1125">
        <v>90</v>
      </c>
      <c r="L1125">
        <v>0.5</v>
      </c>
      <c r="M1125">
        <v>0</v>
      </c>
      <c r="N1125" t="s">
        <v>72</v>
      </c>
      <c r="O1125" t="s">
        <v>98</v>
      </c>
      <c r="P1125" t="s">
        <v>112</v>
      </c>
      <c r="Q1125" t="s">
        <v>118</v>
      </c>
      <c r="R1125" t="s">
        <v>118</v>
      </c>
      <c r="S1125">
        <v>1123</v>
      </c>
      <c r="T1125">
        <v>1124</v>
      </c>
    </row>
    <row r="1126" spans="1:20" x14ac:dyDescent="0.2">
      <c r="A1126">
        <v>172</v>
      </c>
      <c r="B1126" s="1">
        <v>45292</v>
      </c>
      <c r="C1126" s="2">
        <v>0.58333333333333337</v>
      </c>
      <c r="D1126" s="2">
        <v>0.64583333333333337</v>
      </c>
      <c r="E1126" t="s">
        <v>35</v>
      </c>
      <c r="F1126">
        <v>2</v>
      </c>
      <c r="G1126">
        <v>10</v>
      </c>
      <c r="H1126">
        <v>7</v>
      </c>
      <c r="I1126" t="s">
        <v>22</v>
      </c>
      <c r="J1126" t="s">
        <v>23</v>
      </c>
      <c r="K1126">
        <v>90</v>
      </c>
      <c r="L1126">
        <v>0.7</v>
      </c>
      <c r="M1126">
        <v>0</v>
      </c>
      <c r="N1126" t="s">
        <v>72</v>
      </c>
      <c r="O1126" t="s">
        <v>98</v>
      </c>
      <c r="P1126" t="s">
        <v>112</v>
      </c>
      <c r="Q1126" t="s">
        <v>118</v>
      </c>
      <c r="R1126" t="s">
        <v>118</v>
      </c>
      <c r="S1126">
        <v>1124</v>
      </c>
      <c r="T1126">
        <v>1125</v>
      </c>
    </row>
    <row r="1127" spans="1:20" x14ac:dyDescent="0.2">
      <c r="A1127">
        <v>2297</v>
      </c>
      <c r="B1127" s="1">
        <v>45447</v>
      </c>
      <c r="C1127" s="2">
        <v>0.58333333333333337</v>
      </c>
      <c r="D1127" s="2">
        <v>0.60416666666666663</v>
      </c>
      <c r="E1127" t="s">
        <v>35</v>
      </c>
      <c r="F1127">
        <v>2</v>
      </c>
      <c r="G1127">
        <v>10</v>
      </c>
      <c r="H1127">
        <v>7</v>
      </c>
      <c r="I1127" t="s">
        <v>42</v>
      </c>
      <c r="J1127" t="s">
        <v>28</v>
      </c>
      <c r="K1127">
        <v>29.999999999999893</v>
      </c>
      <c r="L1127">
        <v>0.7</v>
      </c>
      <c r="M1127">
        <v>0</v>
      </c>
      <c r="N1127" t="s">
        <v>73</v>
      </c>
      <c r="O1127" t="s">
        <v>103</v>
      </c>
      <c r="P1127" t="s">
        <v>112</v>
      </c>
      <c r="Q1127" t="s">
        <v>118</v>
      </c>
      <c r="R1127" t="s">
        <v>118</v>
      </c>
      <c r="S1127">
        <v>1125</v>
      </c>
      <c r="T1127">
        <v>1126</v>
      </c>
    </row>
    <row r="1128" spans="1:20" x14ac:dyDescent="0.2">
      <c r="A1128">
        <v>1738</v>
      </c>
      <c r="B1128" s="1">
        <v>45369</v>
      </c>
      <c r="C1128" s="2">
        <v>0.58333333333333337</v>
      </c>
      <c r="D1128" s="2">
        <v>0.64583333333333337</v>
      </c>
      <c r="E1128" t="s">
        <v>35</v>
      </c>
      <c r="F1128">
        <v>2</v>
      </c>
      <c r="G1128">
        <v>10</v>
      </c>
      <c r="H1128">
        <v>12</v>
      </c>
      <c r="I1128" t="s">
        <v>41</v>
      </c>
      <c r="J1128" t="s">
        <v>28</v>
      </c>
      <c r="K1128">
        <v>90</v>
      </c>
      <c r="L1128">
        <v>1.2</v>
      </c>
      <c r="M1128">
        <v>1</v>
      </c>
      <c r="N1128" t="s">
        <v>72</v>
      </c>
      <c r="O1128" t="s">
        <v>100</v>
      </c>
      <c r="P1128" t="s">
        <v>112</v>
      </c>
      <c r="Q1128" t="s">
        <v>118</v>
      </c>
      <c r="R1128" t="s">
        <v>118</v>
      </c>
      <c r="S1128">
        <v>1126</v>
      </c>
      <c r="T1128">
        <v>1127</v>
      </c>
    </row>
    <row r="1129" spans="1:20" x14ac:dyDescent="0.2">
      <c r="A1129">
        <v>933</v>
      </c>
      <c r="B1129" s="1">
        <v>45324</v>
      </c>
      <c r="C1129" s="2">
        <v>0.58333333333333337</v>
      </c>
      <c r="D1129" s="2">
        <v>0.64583333333333337</v>
      </c>
      <c r="E1129" t="s">
        <v>35</v>
      </c>
      <c r="F1129">
        <v>2</v>
      </c>
      <c r="G1129">
        <v>10</v>
      </c>
      <c r="H1129">
        <v>3</v>
      </c>
      <c r="I1129" t="s">
        <v>41</v>
      </c>
      <c r="J1129" t="s">
        <v>18</v>
      </c>
      <c r="K1129">
        <v>90</v>
      </c>
      <c r="L1129">
        <v>0.3</v>
      </c>
      <c r="M1129">
        <v>0</v>
      </c>
      <c r="N1129" t="s">
        <v>76</v>
      </c>
      <c r="O1129" t="s">
        <v>99</v>
      </c>
      <c r="P1129" t="s">
        <v>112</v>
      </c>
      <c r="Q1129" t="s">
        <v>118</v>
      </c>
      <c r="R1129" t="s">
        <v>118</v>
      </c>
      <c r="S1129">
        <v>1127</v>
      </c>
      <c r="T1129">
        <v>1128</v>
      </c>
    </row>
    <row r="1130" spans="1:20" x14ac:dyDescent="0.2">
      <c r="A1130">
        <v>424</v>
      </c>
      <c r="B1130" s="1">
        <v>45539</v>
      </c>
      <c r="C1130" s="2">
        <v>0.58333333333333337</v>
      </c>
      <c r="D1130" s="2">
        <v>0.625</v>
      </c>
      <c r="E1130" t="s">
        <v>35</v>
      </c>
      <c r="F1130">
        <v>2</v>
      </c>
      <c r="G1130">
        <v>10</v>
      </c>
      <c r="H1130">
        <v>6</v>
      </c>
      <c r="I1130" t="s">
        <v>17</v>
      </c>
      <c r="J1130" t="s">
        <v>18</v>
      </c>
      <c r="K1130">
        <v>59.999999999999943</v>
      </c>
      <c r="L1130">
        <v>0.6</v>
      </c>
      <c r="M1130">
        <v>0</v>
      </c>
      <c r="N1130" t="s">
        <v>74</v>
      </c>
      <c r="O1130" t="s">
        <v>106</v>
      </c>
      <c r="P1130" t="s">
        <v>112</v>
      </c>
      <c r="Q1130" t="s">
        <v>118</v>
      </c>
      <c r="R1130" t="s">
        <v>118</v>
      </c>
      <c r="S1130">
        <v>1128</v>
      </c>
      <c r="T1130">
        <v>1129</v>
      </c>
    </row>
    <row r="1131" spans="1:20" x14ac:dyDescent="0.2">
      <c r="A1131">
        <v>2844</v>
      </c>
      <c r="B1131" s="1">
        <v>45511</v>
      </c>
      <c r="C1131" s="2">
        <v>0.58333333333333337</v>
      </c>
      <c r="D1131" s="2">
        <v>0.625</v>
      </c>
      <c r="E1131" t="s">
        <v>35</v>
      </c>
      <c r="F1131">
        <v>2</v>
      </c>
      <c r="G1131">
        <v>10</v>
      </c>
      <c r="H1131">
        <v>13</v>
      </c>
      <c r="I1131" t="s">
        <v>22</v>
      </c>
      <c r="J1131" t="s">
        <v>40</v>
      </c>
      <c r="K1131">
        <v>59.999999999999943</v>
      </c>
      <c r="L1131">
        <v>1.3</v>
      </c>
      <c r="M1131">
        <v>1</v>
      </c>
      <c r="N1131" t="s">
        <v>74</v>
      </c>
      <c r="O1131" t="s">
        <v>105</v>
      </c>
      <c r="P1131" t="s">
        <v>112</v>
      </c>
      <c r="Q1131" t="s">
        <v>118</v>
      </c>
      <c r="R1131" t="s">
        <v>118</v>
      </c>
      <c r="S1131">
        <v>1129</v>
      </c>
      <c r="T1131">
        <v>1130</v>
      </c>
    </row>
    <row r="1132" spans="1:20" x14ac:dyDescent="0.2">
      <c r="A1132">
        <v>36</v>
      </c>
      <c r="B1132" s="1">
        <v>45445</v>
      </c>
      <c r="C1132" s="2">
        <v>0.58333333333333337</v>
      </c>
      <c r="D1132" s="2">
        <v>0.625</v>
      </c>
      <c r="E1132" t="s">
        <v>35</v>
      </c>
      <c r="F1132">
        <v>2</v>
      </c>
      <c r="G1132">
        <v>10</v>
      </c>
      <c r="H1132">
        <v>6</v>
      </c>
      <c r="I1132" t="s">
        <v>22</v>
      </c>
      <c r="J1132" t="s">
        <v>14</v>
      </c>
      <c r="K1132">
        <v>59.999999999999943</v>
      </c>
      <c r="L1132">
        <v>0.6</v>
      </c>
      <c r="M1132">
        <v>0</v>
      </c>
      <c r="N1132" t="s">
        <v>71</v>
      </c>
      <c r="O1132" t="s">
        <v>103</v>
      </c>
      <c r="P1132" t="s">
        <v>112</v>
      </c>
      <c r="Q1132" t="s">
        <v>118</v>
      </c>
      <c r="R1132" t="s">
        <v>118</v>
      </c>
      <c r="S1132">
        <v>1130</v>
      </c>
      <c r="T1132">
        <v>1131</v>
      </c>
    </row>
    <row r="1133" spans="1:20" x14ac:dyDescent="0.2">
      <c r="A1133">
        <v>623</v>
      </c>
      <c r="B1133" s="1">
        <v>45599</v>
      </c>
      <c r="C1133" s="2">
        <v>0.58333333333333337</v>
      </c>
      <c r="D1133" s="2">
        <v>0.60416666666666663</v>
      </c>
      <c r="E1133" t="s">
        <v>35</v>
      </c>
      <c r="F1133">
        <v>2</v>
      </c>
      <c r="G1133">
        <v>10</v>
      </c>
      <c r="H1133">
        <v>1</v>
      </c>
      <c r="I1133" t="s">
        <v>27</v>
      </c>
      <c r="J1133" t="s">
        <v>40</v>
      </c>
      <c r="K1133">
        <v>29.999999999999893</v>
      </c>
      <c r="L1133">
        <v>0.1</v>
      </c>
      <c r="M1133">
        <v>0</v>
      </c>
      <c r="N1133" t="s">
        <v>71</v>
      </c>
      <c r="O1133" t="s">
        <v>108</v>
      </c>
      <c r="P1133" t="s">
        <v>112</v>
      </c>
      <c r="Q1133" t="s">
        <v>117</v>
      </c>
      <c r="R1133" t="s">
        <v>118</v>
      </c>
      <c r="S1133">
        <v>1131</v>
      </c>
      <c r="T1133">
        <v>1132</v>
      </c>
    </row>
    <row r="1134" spans="1:20" x14ac:dyDescent="0.2">
      <c r="A1134">
        <v>1191</v>
      </c>
      <c r="B1134" s="1">
        <v>45515</v>
      </c>
      <c r="C1134" s="2">
        <v>0.58333333333333337</v>
      </c>
      <c r="D1134" s="2">
        <v>0.66666666666666663</v>
      </c>
      <c r="E1134" t="s">
        <v>35</v>
      </c>
      <c r="F1134">
        <v>2</v>
      </c>
      <c r="G1134">
        <v>10</v>
      </c>
      <c r="H1134">
        <v>8</v>
      </c>
      <c r="I1134" t="s">
        <v>42</v>
      </c>
      <c r="J1134" t="s">
        <v>18</v>
      </c>
      <c r="K1134">
        <v>119.99999999999989</v>
      </c>
      <c r="L1134">
        <v>0.8</v>
      </c>
      <c r="M1134">
        <v>0</v>
      </c>
      <c r="N1134" t="s">
        <v>71</v>
      </c>
      <c r="O1134" t="s">
        <v>105</v>
      </c>
      <c r="P1134" t="s">
        <v>112</v>
      </c>
      <c r="Q1134" t="s">
        <v>118</v>
      </c>
      <c r="R1134" t="s">
        <v>124</v>
      </c>
      <c r="S1134">
        <v>1132</v>
      </c>
      <c r="T1134">
        <v>1133</v>
      </c>
    </row>
    <row r="1135" spans="1:20" x14ac:dyDescent="0.2">
      <c r="A1135">
        <v>958</v>
      </c>
      <c r="B1135" s="1">
        <v>45420</v>
      </c>
      <c r="C1135" s="2">
        <v>0.58333333333333337</v>
      </c>
      <c r="D1135" s="2">
        <v>0.60416666666666663</v>
      </c>
      <c r="E1135" t="s">
        <v>35</v>
      </c>
      <c r="F1135">
        <v>2</v>
      </c>
      <c r="G1135">
        <v>10</v>
      </c>
      <c r="H1135">
        <v>10</v>
      </c>
      <c r="I1135" t="s">
        <v>17</v>
      </c>
      <c r="J1135" t="s">
        <v>28</v>
      </c>
      <c r="K1135">
        <v>29.999999999999893</v>
      </c>
      <c r="L1135">
        <v>1</v>
      </c>
      <c r="M1135">
        <v>0</v>
      </c>
      <c r="N1135" t="s">
        <v>74</v>
      </c>
      <c r="O1135" t="s">
        <v>102</v>
      </c>
      <c r="P1135" t="s">
        <v>112</v>
      </c>
      <c r="Q1135" t="s">
        <v>118</v>
      </c>
      <c r="R1135" t="s">
        <v>118</v>
      </c>
      <c r="S1135">
        <v>1133</v>
      </c>
      <c r="T1135">
        <v>1134</v>
      </c>
    </row>
    <row r="1136" spans="1:20" x14ac:dyDescent="0.2">
      <c r="A1136">
        <v>672</v>
      </c>
      <c r="B1136" s="1">
        <v>45559</v>
      </c>
      <c r="C1136" s="2">
        <v>0.58333333333333337</v>
      </c>
      <c r="D1136" s="2">
        <v>0.64583333333333337</v>
      </c>
      <c r="E1136" t="s">
        <v>35</v>
      </c>
      <c r="F1136">
        <v>2</v>
      </c>
      <c r="G1136">
        <v>10</v>
      </c>
      <c r="H1136">
        <v>13</v>
      </c>
      <c r="I1136" t="s">
        <v>41</v>
      </c>
      <c r="J1136" t="s">
        <v>18</v>
      </c>
      <c r="K1136">
        <v>90</v>
      </c>
      <c r="L1136">
        <v>1.3</v>
      </c>
      <c r="M1136">
        <v>1</v>
      </c>
      <c r="N1136" t="s">
        <v>73</v>
      </c>
      <c r="O1136" t="s">
        <v>106</v>
      </c>
      <c r="P1136" t="s">
        <v>112</v>
      </c>
      <c r="Q1136" t="s">
        <v>118</v>
      </c>
      <c r="R1136" t="s">
        <v>118</v>
      </c>
      <c r="S1136">
        <v>1134</v>
      </c>
      <c r="T1136">
        <v>1135</v>
      </c>
    </row>
    <row r="1137" spans="1:20" x14ac:dyDescent="0.2">
      <c r="A1137">
        <v>1956</v>
      </c>
      <c r="B1137" s="1">
        <v>45546</v>
      </c>
      <c r="C1137" s="2">
        <v>0.58333333333333337</v>
      </c>
      <c r="D1137" s="2">
        <v>0.64583333333333337</v>
      </c>
      <c r="E1137" t="s">
        <v>35</v>
      </c>
      <c r="F1137">
        <v>2</v>
      </c>
      <c r="G1137">
        <v>10</v>
      </c>
      <c r="H1137">
        <v>9</v>
      </c>
      <c r="I1137" t="s">
        <v>39</v>
      </c>
      <c r="J1137" t="s">
        <v>28</v>
      </c>
      <c r="K1137">
        <v>90</v>
      </c>
      <c r="L1137">
        <v>0.9</v>
      </c>
      <c r="M1137">
        <v>0</v>
      </c>
      <c r="N1137" t="s">
        <v>74</v>
      </c>
      <c r="O1137" t="s">
        <v>106</v>
      </c>
      <c r="P1137" t="s">
        <v>112</v>
      </c>
      <c r="Q1137" t="s">
        <v>118</v>
      </c>
      <c r="R1137" t="s">
        <v>118</v>
      </c>
      <c r="S1137">
        <v>1135</v>
      </c>
      <c r="T1137">
        <v>1136</v>
      </c>
    </row>
    <row r="1138" spans="1:20" x14ac:dyDescent="0.2">
      <c r="A1138">
        <v>1889</v>
      </c>
      <c r="B1138" s="1">
        <v>45298</v>
      </c>
      <c r="C1138" s="2">
        <v>0.58333333333333337</v>
      </c>
      <c r="D1138" s="2">
        <v>0.66666666666666663</v>
      </c>
      <c r="E1138" t="s">
        <v>35</v>
      </c>
      <c r="F1138">
        <v>2</v>
      </c>
      <c r="G1138">
        <v>10</v>
      </c>
      <c r="H1138">
        <v>3</v>
      </c>
      <c r="I1138" t="s">
        <v>42</v>
      </c>
      <c r="J1138" t="s">
        <v>28</v>
      </c>
      <c r="K1138">
        <v>119.99999999999989</v>
      </c>
      <c r="L1138">
        <v>0.3</v>
      </c>
      <c r="M1138">
        <v>0</v>
      </c>
      <c r="N1138" t="s">
        <v>71</v>
      </c>
      <c r="O1138" t="s">
        <v>98</v>
      </c>
      <c r="P1138" t="s">
        <v>112</v>
      </c>
      <c r="Q1138" t="s">
        <v>118</v>
      </c>
      <c r="R1138" t="s">
        <v>124</v>
      </c>
      <c r="S1138">
        <v>1136</v>
      </c>
      <c r="T1138">
        <v>1137</v>
      </c>
    </row>
    <row r="1139" spans="1:20" x14ac:dyDescent="0.2">
      <c r="A1139">
        <v>2775</v>
      </c>
      <c r="B1139" s="1">
        <v>45373</v>
      </c>
      <c r="C1139" s="2">
        <v>0.58333333333333337</v>
      </c>
      <c r="D1139" s="2">
        <v>0.64583333333333337</v>
      </c>
      <c r="E1139" t="s">
        <v>35</v>
      </c>
      <c r="F1139">
        <v>2</v>
      </c>
      <c r="G1139">
        <v>10</v>
      </c>
      <c r="H1139">
        <v>6</v>
      </c>
      <c r="I1139" t="s">
        <v>42</v>
      </c>
      <c r="J1139" t="s">
        <v>40</v>
      </c>
      <c r="K1139">
        <v>90</v>
      </c>
      <c r="L1139">
        <v>0.6</v>
      </c>
      <c r="M1139">
        <v>0</v>
      </c>
      <c r="N1139" t="s">
        <v>76</v>
      </c>
      <c r="O1139" t="s">
        <v>100</v>
      </c>
      <c r="P1139" t="s">
        <v>112</v>
      </c>
      <c r="Q1139" t="s">
        <v>118</v>
      </c>
      <c r="R1139" t="s">
        <v>118</v>
      </c>
      <c r="S1139">
        <v>1137</v>
      </c>
      <c r="T1139">
        <v>1138</v>
      </c>
    </row>
    <row r="1140" spans="1:20" x14ac:dyDescent="0.2">
      <c r="A1140">
        <v>1908</v>
      </c>
      <c r="B1140" s="1">
        <v>45476</v>
      </c>
      <c r="C1140" s="2">
        <v>0.58333333333333337</v>
      </c>
      <c r="D1140" s="2">
        <v>0.66666666666666663</v>
      </c>
      <c r="E1140" t="s">
        <v>35</v>
      </c>
      <c r="F1140">
        <v>2</v>
      </c>
      <c r="G1140">
        <v>10</v>
      </c>
      <c r="H1140">
        <v>2</v>
      </c>
      <c r="I1140" t="s">
        <v>39</v>
      </c>
      <c r="J1140" t="s">
        <v>28</v>
      </c>
      <c r="K1140">
        <v>119.99999999999989</v>
      </c>
      <c r="L1140">
        <v>0.2</v>
      </c>
      <c r="M1140">
        <v>0</v>
      </c>
      <c r="N1140" t="s">
        <v>74</v>
      </c>
      <c r="O1140" t="s">
        <v>104</v>
      </c>
      <c r="P1140" t="s">
        <v>112</v>
      </c>
      <c r="Q1140" t="s">
        <v>117</v>
      </c>
      <c r="R1140" t="s">
        <v>124</v>
      </c>
      <c r="S1140">
        <v>1138</v>
      </c>
      <c r="T1140">
        <v>1139</v>
      </c>
    </row>
    <row r="1141" spans="1:20" x14ac:dyDescent="0.2">
      <c r="A1141">
        <v>1408</v>
      </c>
      <c r="B1141" s="1">
        <v>45647</v>
      </c>
      <c r="C1141" s="2">
        <v>0.58333333333333337</v>
      </c>
      <c r="D1141" s="2">
        <v>0.64583333333333337</v>
      </c>
      <c r="E1141" t="s">
        <v>35</v>
      </c>
      <c r="F1141">
        <v>2</v>
      </c>
      <c r="G1141">
        <v>10</v>
      </c>
      <c r="H1141">
        <v>3</v>
      </c>
      <c r="I1141" t="s">
        <v>27</v>
      </c>
      <c r="J1141" t="s">
        <v>14</v>
      </c>
      <c r="K1141">
        <v>90</v>
      </c>
      <c r="L1141">
        <v>0.3</v>
      </c>
      <c r="M1141">
        <v>0</v>
      </c>
      <c r="N1141" t="s">
        <v>77</v>
      </c>
      <c r="O1141" t="s">
        <v>109</v>
      </c>
      <c r="P1141" t="s">
        <v>112</v>
      </c>
      <c r="Q1141" t="s">
        <v>118</v>
      </c>
      <c r="R1141" t="s">
        <v>118</v>
      </c>
      <c r="S1141">
        <v>1139</v>
      </c>
      <c r="T1141">
        <v>1140</v>
      </c>
    </row>
    <row r="1142" spans="1:20" x14ac:dyDescent="0.2">
      <c r="A1142">
        <v>1852</v>
      </c>
      <c r="B1142" s="1">
        <v>45629</v>
      </c>
      <c r="C1142" s="2">
        <v>0.58333333333333337</v>
      </c>
      <c r="D1142" s="2">
        <v>0.64583333333333337</v>
      </c>
      <c r="E1142" t="s">
        <v>35</v>
      </c>
      <c r="F1142">
        <v>2</v>
      </c>
      <c r="G1142">
        <v>10</v>
      </c>
      <c r="H1142">
        <v>13</v>
      </c>
      <c r="I1142" t="s">
        <v>39</v>
      </c>
      <c r="J1142" t="s">
        <v>40</v>
      </c>
      <c r="K1142">
        <v>90</v>
      </c>
      <c r="L1142">
        <v>1.3</v>
      </c>
      <c r="M1142">
        <v>1</v>
      </c>
      <c r="N1142" t="s">
        <v>73</v>
      </c>
      <c r="O1142" t="s">
        <v>109</v>
      </c>
      <c r="P1142" t="s">
        <v>112</v>
      </c>
      <c r="Q1142" t="s">
        <v>118</v>
      </c>
      <c r="R1142" t="s">
        <v>118</v>
      </c>
      <c r="S1142">
        <v>1140</v>
      </c>
      <c r="T1142">
        <v>1141</v>
      </c>
    </row>
    <row r="1143" spans="1:20" x14ac:dyDescent="0.2">
      <c r="A1143">
        <v>371</v>
      </c>
      <c r="B1143" s="1">
        <v>45620</v>
      </c>
      <c r="C1143" s="2">
        <v>0.58333333333333337</v>
      </c>
      <c r="D1143" s="2">
        <v>0.66666666666666663</v>
      </c>
      <c r="E1143" t="s">
        <v>35</v>
      </c>
      <c r="F1143">
        <v>2</v>
      </c>
      <c r="G1143">
        <v>10</v>
      </c>
      <c r="H1143">
        <v>2</v>
      </c>
      <c r="I1143" t="s">
        <v>39</v>
      </c>
      <c r="J1143" t="s">
        <v>18</v>
      </c>
      <c r="K1143">
        <v>119.99999999999989</v>
      </c>
      <c r="L1143">
        <v>0.2</v>
      </c>
      <c r="M1143">
        <v>0</v>
      </c>
      <c r="N1143" t="s">
        <v>71</v>
      </c>
      <c r="O1143" t="s">
        <v>108</v>
      </c>
      <c r="P1143" t="s">
        <v>112</v>
      </c>
      <c r="Q1143" t="s">
        <v>117</v>
      </c>
      <c r="R1143" t="s">
        <v>124</v>
      </c>
      <c r="S1143">
        <v>1141</v>
      </c>
      <c r="T1143">
        <v>1142</v>
      </c>
    </row>
    <row r="1144" spans="1:20" x14ac:dyDescent="0.2">
      <c r="A1144">
        <v>2353</v>
      </c>
      <c r="B1144" s="1">
        <v>45635</v>
      </c>
      <c r="C1144" s="2">
        <v>0.58333333333333337</v>
      </c>
      <c r="D1144" s="2">
        <v>0.66666666666666663</v>
      </c>
      <c r="E1144" t="s">
        <v>35</v>
      </c>
      <c r="F1144">
        <v>2</v>
      </c>
      <c r="G1144">
        <v>10</v>
      </c>
      <c r="H1144">
        <v>10</v>
      </c>
      <c r="I1144" t="s">
        <v>42</v>
      </c>
      <c r="J1144" t="s">
        <v>28</v>
      </c>
      <c r="K1144">
        <v>119.99999999999989</v>
      </c>
      <c r="L1144">
        <v>1</v>
      </c>
      <c r="M1144">
        <v>0</v>
      </c>
      <c r="N1144" t="s">
        <v>72</v>
      </c>
      <c r="O1144" t="s">
        <v>109</v>
      </c>
      <c r="P1144" t="s">
        <v>112</v>
      </c>
      <c r="Q1144" t="s">
        <v>118</v>
      </c>
      <c r="R1144" t="s">
        <v>124</v>
      </c>
      <c r="S1144">
        <v>1142</v>
      </c>
      <c r="T1144">
        <v>1143</v>
      </c>
    </row>
    <row r="1145" spans="1:20" x14ac:dyDescent="0.2">
      <c r="A1145">
        <v>1083</v>
      </c>
      <c r="B1145" s="1">
        <v>45309</v>
      </c>
      <c r="C1145" s="2">
        <v>0.58333333333333337</v>
      </c>
      <c r="D1145" s="2">
        <v>0.60416666666666663</v>
      </c>
      <c r="E1145" t="s">
        <v>35</v>
      </c>
      <c r="F1145">
        <v>2</v>
      </c>
      <c r="G1145">
        <v>10</v>
      </c>
      <c r="H1145">
        <v>3</v>
      </c>
      <c r="I1145" t="s">
        <v>39</v>
      </c>
      <c r="J1145" t="s">
        <v>28</v>
      </c>
      <c r="K1145">
        <v>29.999999999999893</v>
      </c>
      <c r="L1145">
        <v>0.3</v>
      </c>
      <c r="M1145">
        <v>0</v>
      </c>
      <c r="N1145" t="s">
        <v>75</v>
      </c>
      <c r="O1145" t="s">
        <v>98</v>
      </c>
      <c r="P1145" t="s">
        <v>112</v>
      </c>
      <c r="Q1145" t="s">
        <v>118</v>
      </c>
      <c r="R1145" t="s">
        <v>118</v>
      </c>
      <c r="S1145">
        <v>1143</v>
      </c>
      <c r="T1145">
        <v>1144</v>
      </c>
    </row>
    <row r="1146" spans="1:20" x14ac:dyDescent="0.2">
      <c r="A1146">
        <v>1931</v>
      </c>
      <c r="B1146" s="1">
        <v>45566</v>
      </c>
      <c r="C1146" s="2">
        <v>0.58333333333333337</v>
      </c>
      <c r="D1146" s="2">
        <v>0.66666666666666663</v>
      </c>
      <c r="E1146" t="s">
        <v>35</v>
      </c>
      <c r="F1146">
        <v>2</v>
      </c>
      <c r="G1146">
        <v>10</v>
      </c>
      <c r="H1146">
        <v>5</v>
      </c>
      <c r="I1146" t="s">
        <v>22</v>
      </c>
      <c r="J1146" t="s">
        <v>30</v>
      </c>
      <c r="K1146">
        <v>119.99999999999989</v>
      </c>
      <c r="L1146">
        <v>0.5</v>
      </c>
      <c r="M1146">
        <v>0</v>
      </c>
      <c r="N1146" t="s">
        <v>73</v>
      </c>
      <c r="O1146" t="s">
        <v>107</v>
      </c>
      <c r="P1146" t="s">
        <v>112</v>
      </c>
      <c r="Q1146" t="s">
        <v>118</v>
      </c>
      <c r="R1146" t="s">
        <v>124</v>
      </c>
      <c r="S1146">
        <v>1144</v>
      </c>
      <c r="T1146">
        <v>1145</v>
      </c>
    </row>
    <row r="1147" spans="1:20" x14ac:dyDescent="0.2">
      <c r="A1147">
        <v>2540</v>
      </c>
      <c r="B1147" s="1">
        <v>45413</v>
      </c>
      <c r="C1147" s="2">
        <v>0.5625</v>
      </c>
      <c r="D1147" s="2">
        <v>0.625</v>
      </c>
      <c r="E1147" t="s">
        <v>35</v>
      </c>
      <c r="F1147">
        <v>2</v>
      </c>
      <c r="G1147">
        <v>10</v>
      </c>
      <c r="H1147">
        <v>4</v>
      </c>
      <c r="I1147" t="s">
        <v>41</v>
      </c>
      <c r="J1147" t="s">
        <v>28</v>
      </c>
      <c r="K1147">
        <v>90</v>
      </c>
      <c r="L1147">
        <v>0.4</v>
      </c>
      <c r="M1147">
        <v>0</v>
      </c>
      <c r="N1147" t="s">
        <v>74</v>
      </c>
      <c r="O1147" t="s">
        <v>102</v>
      </c>
      <c r="P1147" t="s">
        <v>112</v>
      </c>
      <c r="Q1147" t="s">
        <v>118</v>
      </c>
      <c r="R1147" t="s">
        <v>118</v>
      </c>
      <c r="S1147">
        <v>1145</v>
      </c>
      <c r="T1147">
        <v>1146</v>
      </c>
    </row>
    <row r="1148" spans="1:20" x14ac:dyDescent="0.2">
      <c r="A1148">
        <v>957</v>
      </c>
      <c r="B1148" s="1">
        <v>45589</v>
      </c>
      <c r="C1148" s="2">
        <v>0.5625</v>
      </c>
      <c r="D1148" s="2">
        <v>0.625</v>
      </c>
      <c r="E1148" t="s">
        <v>35</v>
      </c>
      <c r="F1148">
        <v>2</v>
      </c>
      <c r="G1148">
        <v>10</v>
      </c>
      <c r="H1148">
        <v>9</v>
      </c>
      <c r="I1148" t="s">
        <v>39</v>
      </c>
      <c r="J1148" t="s">
        <v>18</v>
      </c>
      <c r="K1148">
        <v>90</v>
      </c>
      <c r="L1148">
        <v>0.9</v>
      </c>
      <c r="M1148">
        <v>0</v>
      </c>
      <c r="N1148" t="s">
        <v>75</v>
      </c>
      <c r="O1148" t="s">
        <v>107</v>
      </c>
      <c r="P1148" t="s">
        <v>112</v>
      </c>
      <c r="Q1148" t="s">
        <v>118</v>
      </c>
      <c r="R1148" t="s">
        <v>118</v>
      </c>
      <c r="S1148">
        <v>1146</v>
      </c>
      <c r="T1148">
        <v>1147</v>
      </c>
    </row>
    <row r="1149" spans="1:20" x14ac:dyDescent="0.2">
      <c r="A1149">
        <v>289</v>
      </c>
      <c r="B1149" s="1">
        <v>45327</v>
      </c>
      <c r="C1149" s="2">
        <v>0.5625</v>
      </c>
      <c r="D1149" s="2">
        <v>0.58333333333333337</v>
      </c>
      <c r="E1149" t="s">
        <v>35</v>
      </c>
      <c r="F1149">
        <v>2</v>
      </c>
      <c r="G1149">
        <v>10</v>
      </c>
      <c r="H1149">
        <v>10</v>
      </c>
      <c r="I1149" t="s">
        <v>39</v>
      </c>
      <c r="J1149" t="s">
        <v>28</v>
      </c>
      <c r="K1149">
        <v>30.000000000000053</v>
      </c>
      <c r="L1149">
        <v>1</v>
      </c>
      <c r="M1149">
        <v>0</v>
      </c>
      <c r="N1149" t="s">
        <v>72</v>
      </c>
      <c r="O1149" t="s">
        <v>99</v>
      </c>
      <c r="P1149" t="s">
        <v>112</v>
      </c>
      <c r="Q1149" t="s">
        <v>118</v>
      </c>
      <c r="R1149" t="s">
        <v>118</v>
      </c>
      <c r="S1149">
        <v>1147</v>
      </c>
      <c r="T1149">
        <v>1148</v>
      </c>
    </row>
    <row r="1150" spans="1:20" x14ac:dyDescent="0.2">
      <c r="A1150">
        <v>789</v>
      </c>
      <c r="B1150" s="1">
        <v>45329</v>
      </c>
      <c r="C1150" s="2">
        <v>0.5625</v>
      </c>
      <c r="D1150" s="2">
        <v>0.64583333333333337</v>
      </c>
      <c r="E1150" t="s">
        <v>35</v>
      </c>
      <c r="F1150">
        <v>2</v>
      </c>
      <c r="G1150">
        <v>10</v>
      </c>
      <c r="H1150">
        <v>13</v>
      </c>
      <c r="I1150" t="s">
        <v>41</v>
      </c>
      <c r="J1150" t="s">
        <v>30</v>
      </c>
      <c r="K1150">
        <v>120.00000000000006</v>
      </c>
      <c r="L1150">
        <v>1.3</v>
      </c>
      <c r="M1150">
        <v>1</v>
      </c>
      <c r="N1150" t="s">
        <v>74</v>
      </c>
      <c r="O1150" t="s">
        <v>99</v>
      </c>
      <c r="P1150" t="s">
        <v>112</v>
      </c>
      <c r="Q1150" t="s">
        <v>118</v>
      </c>
      <c r="R1150" t="s">
        <v>124</v>
      </c>
      <c r="S1150">
        <v>1148</v>
      </c>
      <c r="T1150">
        <v>1149</v>
      </c>
    </row>
    <row r="1151" spans="1:20" x14ac:dyDescent="0.2">
      <c r="A1151">
        <v>428</v>
      </c>
      <c r="B1151" s="1">
        <v>45634</v>
      </c>
      <c r="C1151" s="2">
        <v>0.5625</v>
      </c>
      <c r="D1151" s="2">
        <v>0.58333333333333337</v>
      </c>
      <c r="E1151" t="s">
        <v>35</v>
      </c>
      <c r="F1151">
        <v>2</v>
      </c>
      <c r="G1151">
        <v>10</v>
      </c>
      <c r="H1151">
        <v>4</v>
      </c>
      <c r="I1151" t="s">
        <v>13</v>
      </c>
      <c r="J1151" t="s">
        <v>14</v>
      </c>
      <c r="K1151">
        <v>30.000000000000053</v>
      </c>
      <c r="L1151">
        <v>0.4</v>
      </c>
      <c r="M1151">
        <v>0</v>
      </c>
      <c r="N1151" t="s">
        <v>71</v>
      </c>
      <c r="O1151" t="s">
        <v>109</v>
      </c>
      <c r="P1151" t="s">
        <v>112</v>
      </c>
      <c r="Q1151" t="s">
        <v>118</v>
      </c>
      <c r="R1151" t="s">
        <v>118</v>
      </c>
      <c r="S1151">
        <v>1149</v>
      </c>
      <c r="T1151">
        <v>1150</v>
      </c>
    </row>
    <row r="1152" spans="1:20" x14ac:dyDescent="0.2">
      <c r="A1152">
        <v>2367</v>
      </c>
      <c r="B1152" s="1">
        <v>45569</v>
      </c>
      <c r="C1152" s="2">
        <v>0.5625</v>
      </c>
      <c r="D1152" s="2">
        <v>0.625</v>
      </c>
      <c r="E1152" t="s">
        <v>35</v>
      </c>
      <c r="F1152">
        <v>2</v>
      </c>
      <c r="G1152">
        <v>10</v>
      </c>
      <c r="H1152">
        <v>1</v>
      </c>
      <c r="I1152" t="s">
        <v>13</v>
      </c>
      <c r="J1152" t="s">
        <v>30</v>
      </c>
      <c r="K1152">
        <v>90</v>
      </c>
      <c r="L1152">
        <v>0.1</v>
      </c>
      <c r="M1152">
        <v>0</v>
      </c>
      <c r="N1152" t="s">
        <v>76</v>
      </c>
      <c r="O1152" t="s">
        <v>107</v>
      </c>
      <c r="P1152" t="s">
        <v>112</v>
      </c>
      <c r="Q1152" t="s">
        <v>117</v>
      </c>
      <c r="R1152" t="s">
        <v>118</v>
      </c>
      <c r="S1152">
        <v>1150</v>
      </c>
      <c r="T1152">
        <v>1151</v>
      </c>
    </row>
    <row r="1153" spans="1:20" x14ac:dyDescent="0.2">
      <c r="A1153">
        <v>2114</v>
      </c>
      <c r="B1153" s="1">
        <v>45529</v>
      </c>
      <c r="C1153" s="2">
        <v>0.5625</v>
      </c>
      <c r="D1153" s="2">
        <v>0.60416666666666663</v>
      </c>
      <c r="E1153" t="s">
        <v>35</v>
      </c>
      <c r="F1153">
        <v>2</v>
      </c>
      <c r="G1153">
        <v>10</v>
      </c>
      <c r="H1153">
        <v>3</v>
      </c>
      <c r="I1153" t="s">
        <v>13</v>
      </c>
      <c r="J1153" t="s">
        <v>18</v>
      </c>
      <c r="K1153">
        <v>59.999999999999943</v>
      </c>
      <c r="L1153">
        <v>0.3</v>
      </c>
      <c r="M1153">
        <v>0</v>
      </c>
      <c r="N1153" t="s">
        <v>71</v>
      </c>
      <c r="O1153" t="s">
        <v>105</v>
      </c>
      <c r="P1153" t="s">
        <v>112</v>
      </c>
      <c r="Q1153" t="s">
        <v>118</v>
      </c>
      <c r="R1153" t="s">
        <v>118</v>
      </c>
      <c r="S1153">
        <v>1151</v>
      </c>
      <c r="T1153">
        <v>1152</v>
      </c>
    </row>
    <row r="1154" spans="1:20" x14ac:dyDescent="0.2">
      <c r="A1154">
        <v>732</v>
      </c>
      <c r="B1154" s="1">
        <v>45619</v>
      </c>
      <c r="C1154" s="2">
        <v>0.5625</v>
      </c>
      <c r="D1154" s="2">
        <v>0.64583333333333337</v>
      </c>
      <c r="E1154" t="s">
        <v>35</v>
      </c>
      <c r="F1154">
        <v>2</v>
      </c>
      <c r="G1154">
        <v>10</v>
      </c>
      <c r="H1154">
        <v>10</v>
      </c>
      <c r="I1154" t="s">
        <v>13</v>
      </c>
      <c r="J1154" t="s">
        <v>18</v>
      </c>
      <c r="K1154">
        <v>120.00000000000006</v>
      </c>
      <c r="L1154">
        <v>1</v>
      </c>
      <c r="M1154">
        <v>0</v>
      </c>
      <c r="N1154" t="s">
        <v>77</v>
      </c>
      <c r="O1154" t="s">
        <v>108</v>
      </c>
      <c r="P1154" t="s">
        <v>112</v>
      </c>
      <c r="Q1154" t="s">
        <v>118</v>
      </c>
      <c r="R1154" t="s">
        <v>124</v>
      </c>
      <c r="S1154">
        <v>1152</v>
      </c>
      <c r="T1154">
        <v>1153</v>
      </c>
    </row>
    <row r="1155" spans="1:20" x14ac:dyDescent="0.2">
      <c r="A1155">
        <v>1745</v>
      </c>
      <c r="B1155" s="1">
        <v>45300</v>
      </c>
      <c r="C1155" s="2">
        <v>0.5625</v>
      </c>
      <c r="D1155" s="2">
        <v>0.625</v>
      </c>
      <c r="E1155" t="s">
        <v>35</v>
      </c>
      <c r="F1155">
        <v>2</v>
      </c>
      <c r="G1155">
        <v>10</v>
      </c>
      <c r="H1155">
        <v>2</v>
      </c>
      <c r="I1155" t="s">
        <v>39</v>
      </c>
      <c r="J1155" t="s">
        <v>18</v>
      </c>
      <c r="K1155">
        <v>90</v>
      </c>
      <c r="L1155">
        <v>0.2</v>
      </c>
      <c r="M1155">
        <v>0</v>
      </c>
      <c r="N1155" t="s">
        <v>73</v>
      </c>
      <c r="O1155" t="s">
        <v>98</v>
      </c>
      <c r="P1155" t="s">
        <v>112</v>
      </c>
      <c r="Q1155" t="s">
        <v>117</v>
      </c>
      <c r="R1155" t="s">
        <v>118</v>
      </c>
      <c r="S1155">
        <v>1153</v>
      </c>
      <c r="T1155">
        <v>1154</v>
      </c>
    </row>
    <row r="1156" spans="1:20" x14ac:dyDescent="0.2">
      <c r="A1156">
        <v>379</v>
      </c>
      <c r="B1156" s="1">
        <v>45488</v>
      </c>
      <c r="C1156" s="2">
        <v>0.5625</v>
      </c>
      <c r="D1156" s="2">
        <v>0.58333333333333337</v>
      </c>
      <c r="E1156" t="s">
        <v>35</v>
      </c>
      <c r="F1156">
        <v>2</v>
      </c>
      <c r="G1156">
        <v>10</v>
      </c>
      <c r="H1156">
        <v>11</v>
      </c>
      <c r="I1156" t="s">
        <v>42</v>
      </c>
      <c r="J1156" t="s">
        <v>40</v>
      </c>
      <c r="K1156">
        <v>30.000000000000053</v>
      </c>
      <c r="L1156">
        <v>1.1000000000000001</v>
      </c>
      <c r="M1156">
        <v>1</v>
      </c>
      <c r="N1156" t="s">
        <v>72</v>
      </c>
      <c r="O1156" t="s">
        <v>104</v>
      </c>
      <c r="P1156" t="s">
        <v>112</v>
      </c>
      <c r="Q1156" t="s">
        <v>118</v>
      </c>
      <c r="R1156" t="s">
        <v>118</v>
      </c>
      <c r="S1156">
        <v>1154</v>
      </c>
      <c r="T1156">
        <v>1155</v>
      </c>
    </row>
    <row r="1157" spans="1:20" x14ac:dyDescent="0.2">
      <c r="A1157">
        <v>2255</v>
      </c>
      <c r="B1157" s="1">
        <v>45357</v>
      </c>
      <c r="C1157" s="2">
        <v>0.5625</v>
      </c>
      <c r="D1157" s="2">
        <v>0.625</v>
      </c>
      <c r="E1157" t="s">
        <v>35</v>
      </c>
      <c r="F1157">
        <v>2</v>
      </c>
      <c r="G1157">
        <v>10</v>
      </c>
      <c r="H1157">
        <v>4</v>
      </c>
      <c r="I1157" t="s">
        <v>17</v>
      </c>
      <c r="J1157" t="s">
        <v>28</v>
      </c>
      <c r="K1157">
        <v>90</v>
      </c>
      <c r="L1157">
        <v>0.4</v>
      </c>
      <c r="M1157">
        <v>0</v>
      </c>
      <c r="N1157" t="s">
        <v>74</v>
      </c>
      <c r="O1157" t="s">
        <v>100</v>
      </c>
      <c r="P1157" t="s">
        <v>112</v>
      </c>
      <c r="Q1157" t="s">
        <v>118</v>
      </c>
      <c r="R1157" t="s">
        <v>118</v>
      </c>
      <c r="S1157">
        <v>1155</v>
      </c>
      <c r="T1157">
        <v>1156</v>
      </c>
    </row>
    <row r="1158" spans="1:20" x14ac:dyDescent="0.2">
      <c r="A1158">
        <v>1890</v>
      </c>
      <c r="B1158" s="1">
        <v>45464</v>
      </c>
      <c r="C1158" s="2">
        <v>0.5625</v>
      </c>
      <c r="D1158" s="2">
        <v>0.64583333333333337</v>
      </c>
      <c r="E1158" t="s">
        <v>35</v>
      </c>
      <c r="F1158">
        <v>2</v>
      </c>
      <c r="G1158">
        <v>10</v>
      </c>
      <c r="H1158">
        <v>2</v>
      </c>
      <c r="I1158" t="s">
        <v>13</v>
      </c>
      <c r="J1158" t="s">
        <v>23</v>
      </c>
      <c r="K1158">
        <v>120.00000000000006</v>
      </c>
      <c r="L1158">
        <v>0.2</v>
      </c>
      <c r="M1158">
        <v>0</v>
      </c>
      <c r="N1158" t="s">
        <v>76</v>
      </c>
      <c r="O1158" t="s">
        <v>103</v>
      </c>
      <c r="P1158" t="s">
        <v>112</v>
      </c>
      <c r="Q1158" t="s">
        <v>117</v>
      </c>
      <c r="R1158" t="s">
        <v>124</v>
      </c>
      <c r="S1158">
        <v>1156</v>
      </c>
      <c r="T1158">
        <v>1157</v>
      </c>
    </row>
    <row r="1159" spans="1:20" x14ac:dyDescent="0.2">
      <c r="A1159">
        <v>1384</v>
      </c>
      <c r="B1159" s="1">
        <v>45503</v>
      </c>
      <c r="C1159" s="2">
        <v>0.5625</v>
      </c>
      <c r="D1159" s="2">
        <v>0.625</v>
      </c>
      <c r="E1159" t="s">
        <v>35</v>
      </c>
      <c r="F1159">
        <v>2</v>
      </c>
      <c r="G1159">
        <v>10</v>
      </c>
      <c r="H1159">
        <v>12</v>
      </c>
      <c r="I1159" t="s">
        <v>27</v>
      </c>
      <c r="J1159" t="s">
        <v>30</v>
      </c>
      <c r="K1159">
        <v>90</v>
      </c>
      <c r="L1159">
        <v>1.2</v>
      </c>
      <c r="M1159">
        <v>1</v>
      </c>
      <c r="N1159" t="s">
        <v>73</v>
      </c>
      <c r="O1159" t="s">
        <v>104</v>
      </c>
      <c r="P1159" t="s">
        <v>112</v>
      </c>
      <c r="Q1159" t="s">
        <v>118</v>
      </c>
      <c r="R1159" t="s">
        <v>118</v>
      </c>
      <c r="S1159">
        <v>1157</v>
      </c>
      <c r="T1159">
        <v>1158</v>
      </c>
    </row>
    <row r="1160" spans="1:20" x14ac:dyDescent="0.2">
      <c r="A1160">
        <v>283</v>
      </c>
      <c r="B1160" s="1">
        <v>45587</v>
      </c>
      <c r="C1160" s="2">
        <v>0.5625</v>
      </c>
      <c r="D1160" s="2">
        <v>0.625</v>
      </c>
      <c r="E1160" t="s">
        <v>35</v>
      </c>
      <c r="F1160">
        <v>2</v>
      </c>
      <c r="G1160">
        <v>10</v>
      </c>
      <c r="H1160">
        <v>10</v>
      </c>
      <c r="I1160" t="s">
        <v>42</v>
      </c>
      <c r="J1160" t="s">
        <v>30</v>
      </c>
      <c r="K1160">
        <v>90</v>
      </c>
      <c r="L1160">
        <v>1</v>
      </c>
      <c r="M1160">
        <v>0</v>
      </c>
      <c r="N1160" t="s">
        <v>73</v>
      </c>
      <c r="O1160" t="s">
        <v>107</v>
      </c>
      <c r="P1160" t="s">
        <v>112</v>
      </c>
      <c r="Q1160" t="s">
        <v>118</v>
      </c>
      <c r="R1160" t="s">
        <v>118</v>
      </c>
      <c r="S1160">
        <v>1158</v>
      </c>
      <c r="T1160">
        <v>1159</v>
      </c>
    </row>
    <row r="1161" spans="1:20" x14ac:dyDescent="0.2">
      <c r="A1161">
        <v>373</v>
      </c>
      <c r="B1161" s="1">
        <v>45449</v>
      </c>
      <c r="C1161" s="2">
        <v>0.5625</v>
      </c>
      <c r="D1161" s="2">
        <v>0.64583333333333337</v>
      </c>
      <c r="E1161" t="s">
        <v>35</v>
      </c>
      <c r="F1161">
        <v>2</v>
      </c>
      <c r="G1161">
        <v>10</v>
      </c>
      <c r="H1161">
        <v>4</v>
      </c>
      <c r="I1161" t="s">
        <v>22</v>
      </c>
      <c r="J1161" t="s">
        <v>23</v>
      </c>
      <c r="K1161">
        <v>120.00000000000006</v>
      </c>
      <c r="L1161">
        <v>0.4</v>
      </c>
      <c r="M1161">
        <v>0</v>
      </c>
      <c r="N1161" t="s">
        <v>75</v>
      </c>
      <c r="O1161" t="s">
        <v>103</v>
      </c>
      <c r="P1161" t="s">
        <v>112</v>
      </c>
      <c r="Q1161" t="s">
        <v>118</v>
      </c>
      <c r="R1161" t="s">
        <v>124</v>
      </c>
      <c r="S1161">
        <v>1159</v>
      </c>
      <c r="T1161">
        <v>1160</v>
      </c>
    </row>
    <row r="1162" spans="1:20" x14ac:dyDescent="0.2">
      <c r="A1162">
        <v>311</v>
      </c>
      <c r="B1162" s="1">
        <v>45440</v>
      </c>
      <c r="C1162" s="2">
        <v>0.5625</v>
      </c>
      <c r="D1162" s="2">
        <v>0.58333333333333337</v>
      </c>
      <c r="E1162" t="s">
        <v>35</v>
      </c>
      <c r="F1162">
        <v>2</v>
      </c>
      <c r="G1162">
        <v>10</v>
      </c>
      <c r="H1162">
        <v>8</v>
      </c>
      <c r="I1162" t="s">
        <v>17</v>
      </c>
      <c r="J1162" t="s">
        <v>30</v>
      </c>
      <c r="K1162">
        <v>30.000000000000053</v>
      </c>
      <c r="L1162">
        <v>0.8</v>
      </c>
      <c r="M1162">
        <v>0</v>
      </c>
      <c r="N1162" t="s">
        <v>73</v>
      </c>
      <c r="O1162" t="s">
        <v>102</v>
      </c>
      <c r="P1162" t="s">
        <v>112</v>
      </c>
      <c r="Q1162" t="s">
        <v>118</v>
      </c>
      <c r="R1162" t="s">
        <v>118</v>
      </c>
      <c r="S1162">
        <v>1160</v>
      </c>
      <c r="T1162">
        <v>1161</v>
      </c>
    </row>
    <row r="1163" spans="1:20" x14ac:dyDescent="0.2">
      <c r="A1163">
        <v>2564</v>
      </c>
      <c r="B1163" s="1">
        <v>45352</v>
      </c>
      <c r="C1163" s="2">
        <v>0.5625</v>
      </c>
      <c r="D1163" s="2">
        <v>0.58333333333333337</v>
      </c>
      <c r="E1163" t="s">
        <v>35</v>
      </c>
      <c r="F1163">
        <v>2</v>
      </c>
      <c r="G1163">
        <v>10</v>
      </c>
      <c r="H1163">
        <v>9</v>
      </c>
      <c r="I1163" t="s">
        <v>42</v>
      </c>
      <c r="J1163" t="s">
        <v>30</v>
      </c>
      <c r="K1163">
        <v>30.000000000000053</v>
      </c>
      <c r="L1163">
        <v>0.9</v>
      </c>
      <c r="M1163">
        <v>0</v>
      </c>
      <c r="N1163" t="s">
        <v>76</v>
      </c>
      <c r="O1163" t="s">
        <v>100</v>
      </c>
      <c r="P1163" t="s">
        <v>112</v>
      </c>
      <c r="Q1163" t="s">
        <v>118</v>
      </c>
      <c r="R1163" t="s">
        <v>118</v>
      </c>
      <c r="S1163">
        <v>1161</v>
      </c>
      <c r="T1163">
        <v>1162</v>
      </c>
    </row>
    <row r="1164" spans="1:20" x14ac:dyDescent="0.2">
      <c r="A1164">
        <v>1713</v>
      </c>
      <c r="B1164" s="1">
        <v>45433</v>
      </c>
      <c r="C1164" s="2">
        <v>0.5625</v>
      </c>
      <c r="D1164" s="2">
        <v>0.625</v>
      </c>
      <c r="E1164" t="s">
        <v>35</v>
      </c>
      <c r="F1164">
        <v>2</v>
      </c>
      <c r="G1164">
        <v>10</v>
      </c>
      <c r="H1164">
        <v>6</v>
      </c>
      <c r="I1164" t="s">
        <v>27</v>
      </c>
      <c r="J1164" t="s">
        <v>30</v>
      </c>
      <c r="K1164">
        <v>90</v>
      </c>
      <c r="L1164">
        <v>0.6</v>
      </c>
      <c r="M1164">
        <v>0</v>
      </c>
      <c r="N1164" t="s">
        <v>73</v>
      </c>
      <c r="O1164" t="s">
        <v>102</v>
      </c>
      <c r="P1164" t="s">
        <v>112</v>
      </c>
      <c r="Q1164" t="s">
        <v>118</v>
      </c>
      <c r="R1164" t="s">
        <v>118</v>
      </c>
      <c r="S1164">
        <v>1162</v>
      </c>
      <c r="T1164">
        <v>1163</v>
      </c>
    </row>
    <row r="1165" spans="1:20" x14ac:dyDescent="0.2">
      <c r="A1165">
        <v>1309</v>
      </c>
      <c r="B1165" s="1">
        <v>45573</v>
      </c>
      <c r="C1165" s="2">
        <v>0.5625</v>
      </c>
      <c r="D1165" s="2">
        <v>0.60416666666666663</v>
      </c>
      <c r="E1165" t="s">
        <v>35</v>
      </c>
      <c r="F1165">
        <v>2</v>
      </c>
      <c r="G1165">
        <v>10</v>
      </c>
      <c r="H1165">
        <v>2</v>
      </c>
      <c r="I1165" t="s">
        <v>17</v>
      </c>
      <c r="J1165" t="s">
        <v>40</v>
      </c>
      <c r="K1165">
        <v>59.999999999999943</v>
      </c>
      <c r="L1165">
        <v>0.2</v>
      </c>
      <c r="M1165">
        <v>0</v>
      </c>
      <c r="N1165" t="s">
        <v>73</v>
      </c>
      <c r="O1165" t="s">
        <v>107</v>
      </c>
      <c r="P1165" t="s">
        <v>112</v>
      </c>
      <c r="Q1165" t="s">
        <v>117</v>
      </c>
      <c r="R1165" t="s">
        <v>118</v>
      </c>
      <c r="S1165">
        <v>1163</v>
      </c>
      <c r="T1165">
        <v>1164</v>
      </c>
    </row>
    <row r="1166" spans="1:20" x14ac:dyDescent="0.2">
      <c r="A1166">
        <v>1915</v>
      </c>
      <c r="B1166" s="1">
        <v>45648</v>
      </c>
      <c r="C1166" s="2">
        <v>0.5625</v>
      </c>
      <c r="D1166" s="2">
        <v>0.625</v>
      </c>
      <c r="E1166" t="s">
        <v>35</v>
      </c>
      <c r="F1166">
        <v>2</v>
      </c>
      <c r="G1166">
        <v>10</v>
      </c>
      <c r="H1166">
        <v>8</v>
      </c>
      <c r="I1166" t="s">
        <v>13</v>
      </c>
      <c r="J1166" t="s">
        <v>30</v>
      </c>
      <c r="K1166">
        <v>90</v>
      </c>
      <c r="L1166">
        <v>0.8</v>
      </c>
      <c r="M1166">
        <v>0</v>
      </c>
      <c r="N1166" t="s">
        <v>71</v>
      </c>
      <c r="O1166" t="s">
        <v>109</v>
      </c>
      <c r="P1166" t="s">
        <v>112</v>
      </c>
      <c r="Q1166" t="s">
        <v>118</v>
      </c>
      <c r="R1166" t="s">
        <v>118</v>
      </c>
      <c r="S1166">
        <v>1164</v>
      </c>
      <c r="T1166">
        <v>1165</v>
      </c>
    </row>
    <row r="1167" spans="1:20" x14ac:dyDescent="0.2">
      <c r="A1167">
        <v>680</v>
      </c>
      <c r="B1167" s="1">
        <v>45496</v>
      </c>
      <c r="C1167" s="2">
        <v>0.5625</v>
      </c>
      <c r="D1167" s="2">
        <v>0.64583333333333337</v>
      </c>
      <c r="E1167" t="s">
        <v>35</v>
      </c>
      <c r="F1167">
        <v>2</v>
      </c>
      <c r="G1167">
        <v>10</v>
      </c>
      <c r="H1167">
        <v>8</v>
      </c>
      <c r="I1167" t="s">
        <v>17</v>
      </c>
      <c r="J1167" t="s">
        <v>30</v>
      </c>
      <c r="K1167">
        <v>120.00000000000006</v>
      </c>
      <c r="L1167">
        <v>0.8</v>
      </c>
      <c r="M1167">
        <v>0</v>
      </c>
      <c r="N1167" t="s">
        <v>73</v>
      </c>
      <c r="O1167" t="s">
        <v>104</v>
      </c>
      <c r="P1167" t="s">
        <v>112</v>
      </c>
      <c r="Q1167" t="s">
        <v>118</v>
      </c>
      <c r="R1167" t="s">
        <v>124</v>
      </c>
      <c r="S1167">
        <v>1165</v>
      </c>
      <c r="T1167">
        <v>1166</v>
      </c>
    </row>
    <row r="1168" spans="1:20" x14ac:dyDescent="0.2">
      <c r="A1168">
        <v>1304</v>
      </c>
      <c r="B1168" s="1">
        <v>45345</v>
      </c>
      <c r="C1168" s="2">
        <v>0.5625</v>
      </c>
      <c r="D1168" s="2">
        <v>0.625</v>
      </c>
      <c r="E1168" t="s">
        <v>35</v>
      </c>
      <c r="F1168">
        <v>2</v>
      </c>
      <c r="G1168">
        <v>10</v>
      </c>
      <c r="H1168">
        <v>9</v>
      </c>
      <c r="I1168" t="s">
        <v>39</v>
      </c>
      <c r="J1168" t="s">
        <v>40</v>
      </c>
      <c r="K1168">
        <v>90</v>
      </c>
      <c r="L1168">
        <v>0.9</v>
      </c>
      <c r="M1168">
        <v>0</v>
      </c>
      <c r="N1168" t="s">
        <v>76</v>
      </c>
      <c r="O1168" t="s">
        <v>99</v>
      </c>
      <c r="P1168" t="s">
        <v>112</v>
      </c>
      <c r="Q1168" t="s">
        <v>118</v>
      </c>
      <c r="R1168" t="s">
        <v>118</v>
      </c>
      <c r="S1168">
        <v>1166</v>
      </c>
      <c r="T1168">
        <v>1167</v>
      </c>
    </row>
    <row r="1169" spans="1:20" x14ac:dyDescent="0.2">
      <c r="A1169">
        <v>2509</v>
      </c>
      <c r="B1169" s="1">
        <v>45362</v>
      </c>
      <c r="C1169" s="2">
        <v>0.5625</v>
      </c>
      <c r="D1169" s="2">
        <v>0.60416666666666663</v>
      </c>
      <c r="E1169" t="s">
        <v>35</v>
      </c>
      <c r="F1169">
        <v>2</v>
      </c>
      <c r="G1169">
        <v>10</v>
      </c>
      <c r="H1169">
        <v>13</v>
      </c>
      <c r="I1169" t="s">
        <v>41</v>
      </c>
      <c r="J1169" t="s">
        <v>18</v>
      </c>
      <c r="K1169">
        <v>59.999999999999943</v>
      </c>
      <c r="L1169">
        <v>1.3</v>
      </c>
      <c r="M1169">
        <v>1</v>
      </c>
      <c r="N1169" t="s">
        <v>72</v>
      </c>
      <c r="O1169" t="s">
        <v>100</v>
      </c>
      <c r="P1169" t="s">
        <v>112</v>
      </c>
      <c r="Q1169" t="s">
        <v>118</v>
      </c>
      <c r="R1169" t="s">
        <v>118</v>
      </c>
      <c r="S1169">
        <v>1167</v>
      </c>
      <c r="T1169">
        <v>1168</v>
      </c>
    </row>
    <row r="1170" spans="1:20" x14ac:dyDescent="0.2">
      <c r="A1170">
        <v>980</v>
      </c>
      <c r="B1170" s="1">
        <v>45432</v>
      </c>
      <c r="C1170" s="2">
        <v>0.5625</v>
      </c>
      <c r="D1170" s="2">
        <v>0.625</v>
      </c>
      <c r="E1170" t="s">
        <v>35</v>
      </c>
      <c r="F1170">
        <v>2</v>
      </c>
      <c r="G1170">
        <v>10</v>
      </c>
      <c r="H1170">
        <v>7</v>
      </c>
      <c r="I1170" t="s">
        <v>39</v>
      </c>
      <c r="J1170" t="s">
        <v>18</v>
      </c>
      <c r="K1170">
        <v>90</v>
      </c>
      <c r="L1170">
        <v>0.7</v>
      </c>
      <c r="M1170">
        <v>0</v>
      </c>
      <c r="N1170" t="s">
        <v>72</v>
      </c>
      <c r="O1170" t="s">
        <v>102</v>
      </c>
      <c r="P1170" t="s">
        <v>112</v>
      </c>
      <c r="Q1170" t="s">
        <v>118</v>
      </c>
      <c r="R1170" t="s">
        <v>118</v>
      </c>
      <c r="S1170">
        <v>1168</v>
      </c>
      <c r="T1170">
        <v>1169</v>
      </c>
    </row>
    <row r="1171" spans="1:20" x14ac:dyDescent="0.2">
      <c r="A1171">
        <v>743</v>
      </c>
      <c r="B1171" s="1">
        <v>45605</v>
      </c>
      <c r="C1171" s="2">
        <v>0.5625</v>
      </c>
      <c r="D1171" s="2">
        <v>0.625</v>
      </c>
      <c r="E1171" t="s">
        <v>35</v>
      </c>
      <c r="F1171">
        <v>2</v>
      </c>
      <c r="G1171">
        <v>10</v>
      </c>
      <c r="H1171">
        <v>12</v>
      </c>
      <c r="I1171" t="s">
        <v>41</v>
      </c>
      <c r="J1171" t="s">
        <v>40</v>
      </c>
      <c r="K1171">
        <v>90</v>
      </c>
      <c r="L1171">
        <v>1.2</v>
      </c>
      <c r="M1171">
        <v>1</v>
      </c>
      <c r="N1171" t="s">
        <v>77</v>
      </c>
      <c r="O1171" t="s">
        <v>108</v>
      </c>
      <c r="P1171" t="s">
        <v>112</v>
      </c>
      <c r="Q1171" t="s">
        <v>118</v>
      </c>
      <c r="R1171" t="s">
        <v>118</v>
      </c>
      <c r="S1171">
        <v>1169</v>
      </c>
      <c r="T1171">
        <v>1170</v>
      </c>
    </row>
    <row r="1172" spans="1:20" x14ac:dyDescent="0.2">
      <c r="A1172">
        <v>1231</v>
      </c>
      <c r="B1172" s="1">
        <v>45541</v>
      </c>
      <c r="C1172" s="2">
        <v>0.5625</v>
      </c>
      <c r="D1172" s="2">
        <v>0.60416666666666663</v>
      </c>
      <c r="E1172" t="s">
        <v>35</v>
      </c>
      <c r="F1172">
        <v>2</v>
      </c>
      <c r="G1172">
        <v>10</v>
      </c>
      <c r="H1172">
        <v>13</v>
      </c>
      <c r="I1172" t="s">
        <v>13</v>
      </c>
      <c r="J1172" t="s">
        <v>23</v>
      </c>
      <c r="K1172">
        <v>59.999999999999943</v>
      </c>
      <c r="L1172">
        <v>1.3</v>
      </c>
      <c r="M1172">
        <v>1</v>
      </c>
      <c r="N1172" t="s">
        <v>76</v>
      </c>
      <c r="O1172" t="s">
        <v>106</v>
      </c>
      <c r="P1172" t="s">
        <v>112</v>
      </c>
      <c r="Q1172" t="s">
        <v>118</v>
      </c>
      <c r="R1172" t="s">
        <v>118</v>
      </c>
      <c r="S1172">
        <v>1170</v>
      </c>
      <c r="T1172">
        <v>1171</v>
      </c>
    </row>
    <row r="1173" spans="1:20" x14ac:dyDescent="0.2">
      <c r="A1173">
        <v>2466</v>
      </c>
      <c r="B1173" s="1">
        <v>45358</v>
      </c>
      <c r="C1173" s="2">
        <v>0.5625</v>
      </c>
      <c r="D1173" s="2">
        <v>0.64583333333333337</v>
      </c>
      <c r="E1173" t="s">
        <v>35</v>
      </c>
      <c r="F1173">
        <v>2</v>
      </c>
      <c r="G1173">
        <v>10</v>
      </c>
      <c r="H1173">
        <v>2</v>
      </c>
      <c r="I1173" t="s">
        <v>41</v>
      </c>
      <c r="J1173" t="s">
        <v>18</v>
      </c>
      <c r="K1173">
        <v>120.00000000000006</v>
      </c>
      <c r="L1173">
        <v>0.2</v>
      </c>
      <c r="M1173">
        <v>0</v>
      </c>
      <c r="N1173" t="s">
        <v>75</v>
      </c>
      <c r="O1173" t="s">
        <v>100</v>
      </c>
      <c r="P1173" t="s">
        <v>112</v>
      </c>
      <c r="Q1173" t="s">
        <v>117</v>
      </c>
      <c r="R1173" t="s">
        <v>124</v>
      </c>
      <c r="S1173">
        <v>1171</v>
      </c>
      <c r="T1173">
        <v>1172</v>
      </c>
    </row>
    <row r="1174" spans="1:20" x14ac:dyDescent="0.2">
      <c r="A1174">
        <v>2774</v>
      </c>
      <c r="B1174" s="1">
        <v>45451</v>
      </c>
      <c r="C1174" s="2">
        <v>0.5625</v>
      </c>
      <c r="D1174" s="2">
        <v>0.58333333333333337</v>
      </c>
      <c r="E1174" t="s">
        <v>35</v>
      </c>
      <c r="F1174">
        <v>2</v>
      </c>
      <c r="G1174">
        <v>10</v>
      </c>
      <c r="H1174">
        <v>12</v>
      </c>
      <c r="I1174" t="s">
        <v>17</v>
      </c>
      <c r="J1174" t="s">
        <v>14</v>
      </c>
      <c r="K1174">
        <v>30.000000000000053</v>
      </c>
      <c r="L1174">
        <v>1.2</v>
      </c>
      <c r="M1174">
        <v>1</v>
      </c>
      <c r="N1174" t="s">
        <v>77</v>
      </c>
      <c r="O1174" t="s">
        <v>103</v>
      </c>
      <c r="P1174" t="s">
        <v>112</v>
      </c>
      <c r="Q1174" t="s">
        <v>118</v>
      </c>
      <c r="R1174" t="s">
        <v>118</v>
      </c>
      <c r="S1174">
        <v>1172</v>
      </c>
      <c r="T1174">
        <v>1173</v>
      </c>
    </row>
    <row r="1175" spans="1:20" x14ac:dyDescent="0.2">
      <c r="A1175">
        <v>2452</v>
      </c>
      <c r="B1175" s="1">
        <v>45520</v>
      </c>
      <c r="C1175" s="2">
        <v>0.5625</v>
      </c>
      <c r="D1175" s="2">
        <v>0.625</v>
      </c>
      <c r="E1175" t="s">
        <v>35</v>
      </c>
      <c r="F1175">
        <v>2</v>
      </c>
      <c r="G1175">
        <v>10</v>
      </c>
      <c r="H1175">
        <v>1</v>
      </c>
      <c r="I1175" t="s">
        <v>42</v>
      </c>
      <c r="J1175" t="s">
        <v>14</v>
      </c>
      <c r="K1175">
        <v>90</v>
      </c>
      <c r="L1175">
        <v>0.1</v>
      </c>
      <c r="M1175">
        <v>0</v>
      </c>
      <c r="N1175" t="s">
        <v>76</v>
      </c>
      <c r="O1175" t="s">
        <v>105</v>
      </c>
      <c r="P1175" t="s">
        <v>112</v>
      </c>
      <c r="Q1175" t="s">
        <v>117</v>
      </c>
      <c r="R1175" t="s">
        <v>118</v>
      </c>
      <c r="S1175">
        <v>1173</v>
      </c>
      <c r="T1175">
        <v>1174</v>
      </c>
    </row>
    <row r="1176" spans="1:20" x14ac:dyDescent="0.2">
      <c r="A1176">
        <v>517</v>
      </c>
      <c r="B1176" s="1">
        <v>45516</v>
      </c>
      <c r="C1176" s="2">
        <v>0.54166666666666663</v>
      </c>
      <c r="D1176" s="2">
        <v>0.5625</v>
      </c>
      <c r="E1176" t="s">
        <v>35</v>
      </c>
      <c r="F1176">
        <v>2</v>
      </c>
      <c r="G1176">
        <v>10</v>
      </c>
      <c r="H1176">
        <v>6</v>
      </c>
      <c r="I1176" t="s">
        <v>13</v>
      </c>
      <c r="J1176" t="s">
        <v>18</v>
      </c>
      <c r="K1176">
        <v>30.000000000000053</v>
      </c>
      <c r="L1176">
        <v>0.6</v>
      </c>
      <c r="M1176">
        <v>0</v>
      </c>
      <c r="N1176" t="s">
        <v>72</v>
      </c>
      <c r="O1176" t="s">
        <v>105</v>
      </c>
      <c r="P1176" t="s">
        <v>112</v>
      </c>
      <c r="Q1176" t="s">
        <v>118</v>
      </c>
      <c r="R1176" t="s">
        <v>118</v>
      </c>
      <c r="S1176">
        <v>1174</v>
      </c>
      <c r="T1176">
        <v>1175</v>
      </c>
    </row>
    <row r="1177" spans="1:20" x14ac:dyDescent="0.2">
      <c r="A1177">
        <v>840</v>
      </c>
      <c r="B1177" s="1">
        <v>45324</v>
      </c>
      <c r="C1177" s="2">
        <v>0.54166666666666663</v>
      </c>
      <c r="D1177" s="2">
        <v>0.625</v>
      </c>
      <c r="E1177" t="s">
        <v>35</v>
      </c>
      <c r="F1177">
        <v>2</v>
      </c>
      <c r="G1177">
        <v>10</v>
      </c>
      <c r="H1177">
        <v>7</v>
      </c>
      <c r="I1177" t="s">
        <v>42</v>
      </c>
      <c r="J1177" t="s">
        <v>14</v>
      </c>
      <c r="K1177">
        <v>120.00000000000006</v>
      </c>
      <c r="L1177">
        <v>0.7</v>
      </c>
      <c r="M1177">
        <v>0</v>
      </c>
      <c r="N1177" t="s">
        <v>76</v>
      </c>
      <c r="O1177" t="s">
        <v>99</v>
      </c>
      <c r="P1177" t="s">
        <v>112</v>
      </c>
      <c r="Q1177" t="s">
        <v>118</v>
      </c>
      <c r="R1177" t="s">
        <v>124</v>
      </c>
      <c r="S1177">
        <v>1175</v>
      </c>
      <c r="T1177">
        <v>1176</v>
      </c>
    </row>
    <row r="1178" spans="1:20" x14ac:dyDescent="0.2">
      <c r="A1178">
        <v>165</v>
      </c>
      <c r="B1178" s="1">
        <v>45323</v>
      </c>
      <c r="C1178" s="2">
        <v>0.54166666666666663</v>
      </c>
      <c r="D1178" s="2">
        <v>0.625</v>
      </c>
      <c r="E1178" t="s">
        <v>35</v>
      </c>
      <c r="F1178">
        <v>2</v>
      </c>
      <c r="G1178">
        <v>10</v>
      </c>
      <c r="H1178">
        <v>13</v>
      </c>
      <c r="I1178" t="s">
        <v>27</v>
      </c>
      <c r="J1178" t="s">
        <v>18</v>
      </c>
      <c r="K1178">
        <v>120.00000000000006</v>
      </c>
      <c r="L1178">
        <v>1.3</v>
      </c>
      <c r="M1178">
        <v>1</v>
      </c>
      <c r="N1178" t="s">
        <v>75</v>
      </c>
      <c r="O1178" t="s">
        <v>99</v>
      </c>
      <c r="P1178" t="s">
        <v>112</v>
      </c>
      <c r="Q1178" t="s">
        <v>118</v>
      </c>
      <c r="R1178" t="s">
        <v>124</v>
      </c>
      <c r="S1178">
        <v>1176</v>
      </c>
      <c r="T1178">
        <v>1177</v>
      </c>
    </row>
    <row r="1179" spans="1:20" x14ac:dyDescent="0.2">
      <c r="A1179">
        <v>2301</v>
      </c>
      <c r="B1179" s="1">
        <v>45464</v>
      </c>
      <c r="C1179" s="2">
        <v>0.54166666666666663</v>
      </c>
      <c r="D1179" s="2">
        <v>0.5625</v>
      </c>
      <c r="E1179" t="s">
        <v>35</v>
      </c>
      <c r="F1179">
        <v>2</v>
      </c>
      <c r="G1179">
        <v>10</v>
      </c>
      <c r="H1179">
        <v>5</v>
      </c>
      <c r="I1179" t="s">
        <v>42</v>
      </c>
      <c r="J1179" t="s">
        <v>28</v>
      </c>
      <c r="K1179">
        <v>30.000000000000053</v>
      </c>
      <c r="L1179">
        <v>0.5</v>
      </c>
      <c r="M1179">
        <v>0</v>
      </c>
      <c r="N1179" t="s">
        <v>76</v>
      </c>
      <c r="O1179" t="s">
        <v>103</v>
      </c>
      <c r="P1179" t="s">
        <v>112</v>
      </c>
      <c r="Q1179" t="s">
        <v>118</v>
      </c>
      <c r="R1179" t="s">
        <v>118</v>
      </c>
      <c r="S1179">
        <v>1177</v>
      </c>
      <c r="T1179">
        <v>1178</v>
      </c>
    </row>
    <row r="1180" spans="1:20" x14ac:dyDescent="0.2">
      <c r="A1180">
        <v>1938</v>
      </c>
      <c r="B1180" s="1">
        <v>45409</v>
      </c>
      <c r="C1180" s="2">
        <v>0.54166666666666663</v>
      </c>
      <c r="D1180" s="2">
        <v>0.58333333333333337</v>
      </c>
      <c r="E1180" t="s">
        <v>35</v>
      </c>
      <c r="F1180">
        <v>2</v>
      </c>
      <c r="G1180">
        <v>10</v>
      </c>
      <c r="H1180">
        <v>7</v>
      </c>
      <c r="I1180" t="s">
        <v>27</v>
      </c>
      <c r="J1180" t="s">
        <v>14</v>
      </c>
      <c r="K1180">
        <v>60.000000000000107</v>
      </c>
      <c r="L1180">
        <v>0.7</v>
      </c>
      <c r="M1180">
        <v>0</v>
      </c>
      <c r="N1180" t="s">
        <v>77</v>
      </c>
      <c r="O1180" t="s">
        <v>101</v>
      </c>
      <c r="P1180" t="s">
        <v>112</v>
      </c>
      <c r="Q1180" t="s">
        <v>118</v>
      </c>
      <c r="R1180" t="s">
        <v>118</v>
      </c>
      <c r="S1180">
        <v>1178</v>
      </c>
      <c r="T1180">
        <v>1179</v>
      </c>
    </row>
    <row r="1181" spans="1:20" x14ac:dyDescent="0.2">
      <c r="A1181">
        <v>2610</v>
      </c>
      <c r="B1181" s="1">
        <v>45324</v>
      </c>
      <c r="C1181" s="2">
        <v>0.54166666666666663</v>
      </c>
      <c r="D1181" s="2">
        <v>0.58333333333333337</v>
      </c>
      <c r="E1181" t="s">
        <v>35</v>
      </c>
      <c r="F1181">
        <v>2</v>
      </c>
      <c r="G1181">
        <v>10</v>
      </c>
      <c r="H1181">
        <v>12</v>
      </c>
      <c r="I1181" t="s">
        <v>13</v>
      </c>
      <c r="J1181" t="s">
        <v>23</v>
      </c>
      <c r="K1181">
        <v>60.000000000000107</v>
      </c>
      <c r="L1181">
        <v>1.2</v>
      </c>
      <c r="M1181">
        <v>1</v>
      </c>
      <c r="N1181" t="s">
        <v>76</v>
      </c>
      <c r="O1181" t="s">
        <v>99</v>
      </c>
      <c r="P1181" t="s">
        <v>112</v>
      </c>
      <c r="Q1181" t="s">
        <v>118</v>
      </c>
      <c r="R1181" t="s">
        <v>118</v>
      </c>
      <c r="S1181">
        <v>1179</v>
      </c>
      <c r="T1181">
        <v>1180</v>
      </c>
    </row>
    <row r="1182" spans="1:20" x14ac:dyDescent="0.2">
      <c r="A1182">
        <v>695</v>
      </c>
      <c r="B1182" s="1">
        <v>45357</v>
      </c>
      <c r="C1182" s="2">
        <v>0.54166666666666663</v>
      </c>
      <c r="D1182" s="2">
        <v>0.60416666666666663</v>
      </c>
      <c r="E1182" t="s">
        <v>35</v>
      </c>
      <c r="F1182">
        <v>2</v>
      </c>
      <c r="G1182">
        <v>10</v>
      </c>
      <c r="H1182">
        <v>10</v>
      </c>
      <c r="I1182" t="s">
        <v>39</v>
      </c>
      <c r="J1182" t="s">
        <v>18</v>
      </c>
      <c r="K1182">
        <v>90</v>
      </c>
      <c r="L1182">
        <v>1</v>
      </c>
      <c r="M1182">
        <v>0</v>
      </c>
      <c r="N1182" t="s">
        <v>74</v>
      </c>
      <c r="O1182" t="s">
        <v>100</v>
      </c>
      <c r="P1182" t="s">
        <v>112</v>
      </c>
      <c r="Q1182" t="s">
        <v>118</v>
      </c>
      <c r="R1182" t="s">
        <v>118</v>
      </c>
      <c r="S1182">
        <v>1180</v>
      </c>
      <c r="T1182">
        <v>1181</v>
      </c>
    </row>
    <row r="1183" spans="1:20" x14ac:dyDescent="0.2">
      <c r="A1183">
        <v>1671</v>
      </c>
      <c r="B1183" s="1">
        <v>45383</v>
      </c>
      <c r="C1183" s="2">
        <v>0.54166666666666663</v>
      </c>
      <c r="D1183" s="2">
        <v>0.60416666666666663</v>
      </c>
      <c r="E1183" t="s">
        <v>35</v>
      </c>
      <c r="F1183">
        <v>2</v>
      </c>
      <c r="G1183">
        <v>10</v>
      </c>
      <c r="H1183">
        <v>4</v>
      </c>
      <c r="I1183" t="s">
        <v>22</v>
      </c>
      <c r="J1183" t="s">
        <v>18</v>
      </c>
      <c r="K1183">
        <v>90</v>
      </c>
      <c r="L1183">
        <v>0.4</v>
      </c>
      <c r="M1183">
        <v>0</v>
      </c>
      <c r="N1183" t="s">
        <v>72</v>
      </c>
      <c r="O1183" t="s">
        <v>101</v>
      </c>
      <c r="P1183" t="s">
        <v>112</v>
      </c>
      <c r="Q1183" t="s">
        <v>118</v>
      </c>
      <c r="R1183" t="s">
        <v>118</v>
      </c>
      <c r="S1183">
        <v>1181</v>
      </c>
      <c r="T1183">
        <v>1182</v>
      </c>
    </row>
    <row r="1184" spans="1:20" x14ac:dyDescent="0.2">
      <c r="A1184">
        <v>2335</v>
      </c>
      <c r="B1184" s="1">
        <v>45550</v>
      </c>
      <c r="C1184" s="2">
        <v>0.54166666666666663</v>
      </c>
      <c r="D1184" s="2">
        <v>0.625</v>
      </c>
      <c r="E1184" t="s">
        <v>35</v>
      </c>
      <c r="F1184">
        <v>2</v>
      </c>
      <c r="G1184">
        <v>10</v>
      </c>
      <c r="H1184">
        <v>9</v>
      </c>
      <c r="I1184" t="s">
        <v>42</v>
      </c>
      <c r="J1184" t="s">
        <v>28</v>
      </c>
      <c r="K1184">
        <v>120.00000000000006</v>
      </c>
      <c r="L1184">
        <v>0.9</v>
      </c>
      <c r="M1184">
        <v>0</v>
      </c>
      <c r="N1184" t="s">
        <v>71</v>
      </c>
      <c r="O1184" t="s">
        <v>106</v>
      </c>
      <c r="P1184" t="s">
        <v>112</v>
      </c>
      <c r="Q1184" t="s">
        <v>118</v>
      </c>
      <c r="R1184" t="s">
        <v>124</v>
      </c>
      <c r="S1184">
        <v>1182</v>
      </c>
      <c r="T1184">
        <v>1183</v>
      </c>
    </row>
    <row r="1185" spans="1:20" x14ac:dyDescent="0.2">
      <c r="A1185">
        <v>505</v>
      </c>
      <c r="B1185" s="1">
        <v>45349</v>
      </c>
      <c r="C1185" s="2">
        <v>0.54166666666666663</v>
      </c>
      <c r="D1185" s="2">
        <v>0.58333333333333337</v>
      </c>
      <c r="E1185" t="s">
        <v>35</v>
      </c>
      <c r="F1185">
        <v>2</v>
      </c>
      <c r="G1185">
        <v>10</v>
      </c>
      <c r="H1185">
        <v>11</v>
      </c>
      <c r="I1185" t="s">
        <v>42</v>
      </c>
      <c r="J1185" t="s">
        <v>30</v>
      </c>
      <c r="K1185">
        <v>60.000000000000107</v>
      </c>
      <c r="L1185">
        <v>1.1000000000000001</v>
      </c>
      <c r="M1185">
        <v>1</v>
      </c>
      <c r="N1185" t="s">
        <v>73</v>
      </c>
      <c r="O1185" t="s">
        <v>99</v>
      </c>
      <c r="P1185" t="s">
        <v>112</v>
      </c>
      <c r="Q1185" t="s">
        <v>118</v>
      </c>
      <c r="R1185" t="s">
        <v>118</v>
      </c>
      <c r="S1185">
        <v>1183</v>
      </c>
      <c r="T1185">
        <v>1184</v>
      </c>
    </row>
    <row r="1186" spans="1:20" x14ac:dyDescent="0.2">
      <c r="A1186">
        <v>300</v>
      </c>
      <c r="B1186" s="1">
        <v>45442</v>
      </c>
      <c r="C1186" s="2">
        <v>0.54166666666666663</v>
      </c>
      <c r="D1186" s="2">
        <v>0.58333333333333337</v>
      </c>
      <c r="E1186" t="s">
        <v>35</v>
      </c>
      <c r="F1186">
        <v>2</v>
      </c>
      <c r="G1186">
        <v>10</v>
      </c>
      <c r="H1186">
        <v>7</v>
      </c>
      <c r="I1186" t="s">
        <v>41</v>
      </c>
      <c r="J1186" t="s">
        <v>18</v>
      </c>
      <c r="K1186">
        <v>60.000000000000107</v>
      </c>
      <c r="L1186">
        <v>0.7</v>
      </c>
      <c r="M1186">
        <v>0</v>
      </c>
      <c r="N1186" t="s">
        <v>75</v>
      </c>
      <c r="O1186" t="s">
        <v>102</v>
      </c>
      <c r="P1186" t="s">
        <v>112</v>
      </c>
      <c r="Q1186" t="s">
        <v>118</v>
      </c>
      <c r="R1186" t="s">
        <v>118</v>
      </c>
      <c r="S1186">
        <v>1184</v>
      </c>
      <c r="T1186">
        <v>1185</v>
      </c>
    </row>
    <row r="1187" spans="1:20" x14ac:dyDescent="0.2">
      <c r="A1187">
        <v>1606</v>
      </c>
      <c r="B1187" s="1">
        <v>45317</v>
      </c>
      <c r="C1187" s="2">
        <v>0.54166666666666663</v>
      </c>
      <c r="D1187" s="2">
        <v>0.60416666666666663</v>
      </c>
      <c r="E1187" t="s">
        <v>35</v>
      </c>
      <c r="F1187">
        <v>2</v>
      </c>
      <c r="G1187">
        <v>10</v>
      </c>
      <c r="H1187">
        <v>12</v>
      </c>
      <c r="I1187" t="s">
        <v>17</v>
      </c>
      <c r="J1187" t="s">
        <v>40</v>
      </c>
      <c r="K1187">
        <v>90</v>
      </c>
      <c r="L1187">
        <v>1.2</v>
      </c>
      <c r="M1187">
        <v>1</v>
      </c>
      <c r="N1187" t="s">
        <v>76</v>
      </c>
      <c r="O1187" t="s">
        <v>98</v>
      </c>
      <c r="P1187" t="s">
        <v>112</v>
      </c>
      <c r="Q1187" t="s">
        <v>118</v>
      </c>
      <c r="R1187" t="s">
        <v>118</v>
      </c>
      <c r="S1187">
        <v>1185</v>
      </c>
      <c r="T1187">
        <v>1186</v>
      </c>
    </row>
    <row r="1188" spans="1:20" x14ac:dyDescent="0.2">
      <c r="A1188">
        <v>278</v>
      </c>
      <c r="B1188" s="1">
        <v>45608</v>
      </c>
      <c r="C1188" s="2">
        <v>0.54166666666666663</v>
      </c>
      <c r="D1188" s="2">
        <v>0.58333333333333337</v>
      </c>
      <c r="E1188" t="s">
        <v>35</v>
      </c>
      <c r="F1188">
        <v>2</v>
      </c>
      <c r="G1188">
        <v>10</v>
      </c>
      <c r="H1188">
        <v>11</v>
      </c>
      <c r="I1188" t="s">
        <v>42</v>
      </c>
      <c r="J1188" t="s">
        <v>40</v>
      </c>
      <c r="K1188">
        <v>60.000000000000107</v>
      </c>
      <c r="L1188">
        <v>1.1000000000000001</v>
      </c>
      <c r="M1188">
        <v>1</v>
      </c>
      <c r="N1188" t="s">
        <v>73</v>
      </c>
      <c r="O1188" t="s">
        <v>108</v>
      </c>
      <c r="P1188" t="s">
        <v>112</v>
      </c>
      <c r="Q1188" t="s">
        <v>118</v>
      </c>
      <c r="R1188" t="s">
        <v>118</v>
      </c>
      <c r="S1188">
        <v>1186</v>
      </c>
      <c r="T1188">
        <v>1187</v>
      </c>
    </row>
    <row r="1189" spans="1:20" x14ac:dyDescent="0.2">
      <c r="A1189">
        <v>746</v>
      </c>
      <c r="B1189" s="1">
        <v>45337</v>
      </c>
      <c r="C1189" s="2">
        <v>0.54166666666666663</v>
      </c>
      <c r="D1189" s="2">
        <v>0.60416666666666663</v>
      </c>
      <c r="E1189" t="s">
        <v>35</v>
      </c>
      <c r="F1189">
        <v>2</v>
      </c>
      <c r="G1189">
        <v>10</v>
      </c>
      <c r="H1189">
        <v>1</v>
      </c>
      <c r="I1189" t="s">
        <v>42</v>
      </c>
      <c r="J1189" t="s">
        <v>23</v>
      </c>
      <c r="K1189">
        <v>90</v>
      </c>
      <c r="L1189">
        <v>0.1</v>
      </c>
      <c r="M1189">
        <v>0</v>
      </c>
      <c r="N1189" t="s">
        <v>75</v>
      </c>
      <c r="O1189" t="s">
        <v>99</v>
      </c>
      <c r="P1189" t="s">
        <v>112</v>
      </c>
      <c r="Q1189" t="s">
        <v>117</v>
      </c>
      <c r="R1189" t="s">
        <v>118</v>
      </c>
      <c r="S1189">
        <v>1187</v>
      </c>
      <c r="T1189">
        <v>1188</v>
      </c>
    </row>
    <row r="1190" spans="1:20" x14ac:dyDescent="0.2">
      <c r="A1190">
        <v>1837</v>
      </c>
      <c r="B1190" s="1">
        <v>45575</v>
      </c>
      <c r="C1190" s="2">
        <v>0.54166666666666663</v>
      </c>
      <c r="D1190" s="2">
        <v>0.625</v>
      </c>
      <c r="E1190" t="s">
        <v>35</v>
      </c>
      <c r="F1190">
        <v>2</v>
      </c>
      <c r="G1190">
        <v>10</v>
      </c>
      <c r="H1190">
        <v>11</v>
      </c>
      <c r="I1190" t="s">
        <v>22</v>
      </c>
      <c r="J1190" t="s">
        <v>18</v>
      </c>
      <c r="K1190">
        <v>120.00000000000006</v>
      </c>
      <c r="L1190">
        <v>1.1000000000000001</v>
      </c>
      <c r="M1190">
        <v>1</v>
      </c>
      <c r="N1190" t="s">
        <v>75</v>
      </c>
      <c r="O1190" t="s">
        <v>107</v>
      </c>
      <c r="P1190" t="s">
        <v>112</v>
      </c>
      <c r="Q1190" t="s">
        <v>118</v>
      </c>
      <c r="R1190" t="s">
        <v>124</v>
      </c>
      <c r="S1190">
        <v>1188</v>
      </c>
      <c r="T1190">
        <v>1189</v>
      </c>
    </row>
    <row r="1191" spans="1:20" x14ac:dyDescent="0.2">
      <c r="A1191">
        <v>2181</v>
      </c>
      <c r="B1191" s="1">
        <v>45485</v>
      </c>
      <c r="C1191" s="2">
        <v>0.54166666666666663</v>
      </c>
      <c r="D1191" s="2">
        <v>0.60416666666666663</v>
      </c>
      <c r="E1191" t="s">
        <v>35</v>
      </c>
      <c r="F1191">
        <v>2</v>
      </c>
      <c r="G1191">
        <v>10</v>
      </c>
      <c r="H1191">
        <v>10</v>
      </c>
      <c r="I1191" t="s">
        <v>13</v>
      </c>
      <c r="J1191" t="s">
        <v>18</v>
      </c>
      <c r="K1191">
        <v>90</v>
      </c>
      <c r="L1191">
        <v>1</v>
      </c>
      <c r="M1191">
        <v>0</v>
      </c>
      <c r="N1191" t="s">
        <v>76</v>
      </c>
      <c r="O1191" t="s">
        <v>104</v>
      </c>
      <c r="P1191" t="s">
        <v>112</v>
      </c>
      <c r="Q1191" t="s">
        <v>118</v>
      </c>
      <c r="R1191" t="s">
        <v>118</v>
      </c>
      <c r="S1191">
        <v>1189</v>
      </c>
      <c r="T1191">
        <v>1190</v>
      </c>
    </row>
    <row r="1192" spans="1:20" x14ac:dyDescent="0.2">
      <c r="A1192">
        <v>398</v>
      </c>
      <c r="B1192" s="1">
        <v>45326</v>
      </c>
      <c r="C1192" s="2">
        <v>0.54166666666666663</v>
      </c>
      <c r="D1192" s="2">
        <v>0.60416666666666663</v>
      </c>
      <c r="E1192" t="s">
        <v>35</v>
      </c>
      <c r="F1192">
        <v>2</v>
      </c>
      <c r="G1192">
        <v>10</v>
      </c>
      <c r="H1192">
        <v>11</v>
      </c>
      <c r="I1192" t="s">
        <v>39</v>
      </c>
      <c r="J1192" t="s">
        <v>18</v>
      </c>
      <c r="K1192">
        <v>90</v>
      </c>
      <c r="L1192">
        <v>1.1000000000000001</v>
      </c>
      <c r="M1192">
        <v>1</v>
      </c>
      <c r="N1192" t="s">
        <v>71</v>
      </c>
      <c r="O1192" t="s">
        <v>99</v>
      </c>
      <c r="P1192" t="s">
        <v>112</v>
      </c>
      <c r="Q1192" t="s">
        <v>118</v>
      </c>
      <c r="R1192" t="s">
        <v>118</v>
      </c>
      <c r="S1192">
        <v>1190</v>
      </c>
      <c r="T1192">
        <v>1191</v>
      </c>
    </row>
    <row r="1193" spans="1:20" x14ac:dyDescent="0.2">
      <c r="A1193">
        <v>1071</v>
      </c>
      <c r="B1193" s="1">
        <v>45418</v>
      </c>
      <c r="C1193" s="2">
        <v>0.54166666666666663</v>
      </c>
      <c r="D1193" s="2">
        <v>0.5625</v>
      </c>
      <c r="E1193" t="s">
        <v>35</v>
      </c>
      <c r="F1193">
        <v>2</v>
      </c>
      <c r="G1193">
        <v>10</v>
      </c>
      <c r="H1193">
        <v>3</v>
      </c>
      <c r="I1193" t="s">
        <v>42</v>
      </c>
      <c r="J1193" t="s">
        <v>40</v>
      </c>
      <c r="K1193">
        <v>30.000000000000053</v>
      </c>
      <c r="L1193">
        <v>0.3</v>
      </c>
      <c r="M1193">
        <v>0</v>
      </c>
      <c r="N1193" t="s">
        <v>72</v>
      </c>
      <c r="O1193" t="s">
        <v>102</v>
      </c>
      <c r="P1193" t="s">
        <v>112</v>
      </c>
      <c r="Q1193" t="s">
        <v>118</v>
      </c>
      <c r="R1193" t="s">
        <v>118</v>
      </c>
      <c r="S1193">
        <v>1191</v>
      </c>
      <c r="T1193">
        <v>1192</v>
      </c>
    </row>
    <row r="1194" spans="1:20" x14ac:dyDescent="0.2">
      <c r="A1194">
        <v>1369</v>
      </c>
      <c r="B1194" s="1">
        <v>45412</v>
      </c>
      <c r="C1194" s="2">
        <v>0.54166666666666663</v>
      </c>
      <c r="D1194" s="2">
        <v>0.625</v>
      </c>
      <c r="E1194" t="s">
        <v>35</v>
      </c>
      <c r="F1194">
        <v>2</v>
      </c>
      <c r="G1194">
        <v>10</v>
      </c>
      <c r="H1194">
        <v>5</v>
      </c>
      <c r="I1194" t="s">
        <v>39</v>
      </c>
      <c r="J1194" t="s">
        <v>40</v>
      </c>
      <c r="K1194">
        <v>120.00000000000006</v>
      </c>
      <c r="L1194">
        <v>0.5</v>
      </c>
      <c r="M1194">
        <v>0</v>
      </c>
      <c r="N1194" t="s">
        <v>73</v>
      </c>
      <c r="O1194" t="s">
        <v>101</v>
      </c>
      <c r="P1194" t="s">
        <v>112</v>
      </c>
      <c r="Q1194" t="s">
        <v>118</v>
      </c>
      <c r="R1194" t="s">
        <v>124</v>
      </c>
      <c r="S1194">
        <v>1192</v>
      </c>
      <c r="T1194">
        <v>1193</v>
      </c>
    </row>
    <row r="1195" spans="1:20" x14ac:dyDescent="0.2">
      <c r="A1195">
        <v>183</v>
      </c>
      <c r="B1195" s="1">
        <v>45602</v>
      </c>
      <c r="C1195" s="2">
        <v>0.54166666666666663</v>
      </c>
      <c r="D1195" s="2">
        <v>0.5625</v>
      </c>
      <c r="E1195" t="s">
        <v>35</v>
      </c>
      <c r="F1195">
        <v>2</v>
      </c>
      <c r="G1195">
        <v>10</v>
      </c>
      <c r="H1195">
        <v>12</v>
      </c>
      <c r="I1195" t="s">
        <v>17</v>
      </c>
      <c r="J1195" t="s">
        <v>40</v>
      </c>
      <c r="K1195">
        <v>30.000000000000053</v>
      </c>
      <c r="L1195">
        <v>1.2</v>
      </c>
      <c r="M1195">
        <v>1</v>
      </c>
      <c r="N1195" t="s">
        <v>74</v>
      </c>
      <c r="O1195" t="s">
        <v>108</v>
      </c>
      <c r="P1195" t="s">
        <v>112</v>
      </c>
      <c r="Q1195" t="s">
        <v>118</v>
      </c>
      <c r="R1195" t="s">
        <v>118</v>
      </c>
      <c r="S1195">
        <v>1193</v>
      </c>
      <c r="T1195">
        <v>1194</v>
      </c>
    </row>
    <row r="1196" spans="1:20" x14ac:dyDescent="0.2">
      <c r="A1196">
        <v>1393</v>
      </c>
      <c r="B1196" s="1">
        <v>45457</v>
      </c>
      <c r="C1196" s="2">
        <v>0.54166666666666663</v>
      </c>
      <c r="D1196" s="2">
        <v>0.58333333333333337</v>
      </c>
      <c r="E1196" t="s">
        <v>35</v>
      </c>
      <c r="F1196">
        <v>2</v>
      </c>
      <c r="G1196">
        <v>10</v>
      </c>
      <c r="H1196">
        <v>11</v>
      </c>
      <c r="I1196" t="s">
        <v>41</v>
      </c>
      <c r="J1196" t="s">
        <v>14</v>
      </c>
      <c r="K1196">
        <v>60.000000000000107</v>
      </c>
      <c r="L1196">
        <v>1.1000000000000001</v>
      </c>
      <c r="M1196">
        <v>1</v>
      </c>
      <c r="N1196" t="s">
        <v>76</v>
      </c>
      <c r="O1196" t="s">
        <v>103</v>
      </c>
      <c r="P1196" t="s">
        <v>112</v>
      </c>
      <c r="Q1196" t="s">
        <v>118</v>
      </c>
      <c r="R1196" t="s">
        <v>118</v>
      </c>
      <c r="S1196">
        <v>1194</v>
      </c>
      <c r="T1196">
        <v>1195</v>
      </c>
    </row>
    <row r="1197" spans="1:20" x14ac:dyDescent="0.2">
      <c r="A1197">
        <v>542</v>
      </c>
      <c r="B1197" s="1">
        <v>45557</v>
      </c>
      <c r="C1197" s="2">
        <v>0.54166666666666663</v>
      </c>
      <c r="D1197" s="2">
        <v>0.5625</v>
      </c>
      <c r="E1197" t="s">
        <v>35</v>
      </c>
      <c r="F1197">
        <v>2</v>
      </c>
      <c r="G1197">
        <v>10</v>
      </c>
      <c r="H1197">
        <v>11</v>
      </c>
      <c r="I1197" t="s">
        <v>27</v>
      </c>
      <c r="J1197" t="s">
        <v>18</v>
      </c>
      <c r="K1197">
        <v>30.000000000000053</v>
      </c>
      <c r="L1197">
        <v>1.1000000000000001</v>
      </c>
      <c r="M1197">
        <v>1</v>
      </c>
      <c r="N1197" t="s">
        <v>71</v>
      </c>
      <c r="O1197" t="s">
        <v>106</v>
      </c>
      <c r="P1197" t="s">
        <v>112</v>
      </c>
      <c r="Q1197" t="s">
        <v>118</v>
      </c>
      <c r="R1197" t="s">
        <v>118</v>
      </c>
      <c r="S1197">
        <v>1195</v>
      </c>
      <c r="T1197">
        <v>1196</v>
      </c>
    </row>
    <row r="1198" spans="1:20" x14ac:dyDescent="0.2">
      <c r="A1198">
        <v>1476</v>
      </c>
      <c r="B1198" s="1">
        <v>45609</v>
      </c>
      <c r="C1198" s="2">
        <v>0.54166666666666663</v>
      </c>
      <c r="D1198" s="2">
        <v>0.5625</v>
      </c>
      <c r="E1198" t="s">
        <v>35</v>
      </c>
      <c r="F1198">
        <v>2</v>
      </c>
      <c r="G1198">
        <v>10</v>
      </c>
      <c r="H1198">
        <v>5</v>
      </c>
      <c r="I1198" t="s">
        <v>39</v>
      </c>
      <c r="J1198" t="s">
        <v>14</v>
      </c>
      <c r="K1198">
        <v>30.000000000000053</v>
      </c>
      <c r="L1198">
        <v>0.5</v>
      </c>
      <c r="M1198">
        <v>0</v>
      </c>
      <c r="N1198" t="s">
        <v>74</v>
      </c>
      <c r="O1198" t="s">
        <v>108</v>
      </c>
      <c r="P1198" t="s">
        <v>112</v>
      </c>
      <c r="Q1198" t="s">
        <v>118</v>
      </c>
      <c r="R1198" t="s">
        <v>118</v>
      </c>
      <c r="S1198">
        <v>1196</v>
      </c>
      <c r="T1198">
        <v>1197</v>
      </c>
    </row>
    <row r="1199" spans="1:20" x14ac:dyDescent="0.2">
      <c r="A1199">
        <v>1495</v>
      </c>
      <c r="B1199" s="1">
        <v>45649</v>
      </c>
      <c r="C1199" s="2">
        <v>0.54166666666666663</v>
      </c>
      <c r="D1199" s="2">
        <v>0.5625</v>
      </c>
      <c r="E1199" t="s">
        <v>35</v>
      </c>
      <c r="F1199">
        <v>2</v>
      </c>
      <c r="G1199">
        <v>10</v>
      </c>
      <c r="H1199">
        <v>13</v>
      </c>
      <c r="I1199" t="s">
        <v>13</v>
      </c>
      <c r="J1199" t="s">
        <v>23</v>
      </c>
      <c r="K1199">
        <v>30.000000000000053</v>
      </c>
      <c r="L1199">
        <v>1.3</v>
      </c>
      <c r="M1199">
        <v>1</v>
      </c>
      <c r="N1199" t="s">
        <v>72</v>
      </c>
      <c r="O1199" t="s">
        <v>109</v>
      </c>
      <c r="P1199" t="s">
        <v>112</v>
      </c>
      <c r="Q1199" t="s">
        <v>118</v>
      </c>
      <c r="R1199" t="s">
        <v>118</v>
      </c>
      <c r="S1199">
        <v>1197</v>
      </c>
      <c r="T1199">
        <v>1198</v>
      </c>
    </row>
    <row r="1200" spans="1:20" x14ac:dyDescent="0.2">
      <c r="A1200">
        <v>2000</v>
      </c>
      <c r="B1200" s="1">
        <v>45484</v>
      </c>
      <c r="C1200" s="2">
        <v>0.54166666666666663</v>
      </c>
      <c r="D1200" s="2">
        <v>0.60416666666666663</v>
      </c>
      <c r="E1200" t="s">
        <v>35</v>
      </c>
      <c r="F1200">
        <v>2</v>
      </c>
      <c r="G1200">
        <v>10</v>
      </c>
      <c r="H1200">
        <v>9</v>
      </c>
      <c r="I1200" t="s">
        <v>27</v>
      </c>
      <c r="J1200" t="s">
        <v>18</v>
      </c>
      <c r="K1200">
        <v>90</v>
      </c>
      <c r="L1200">
        <v>0.9</v>
      </c>
      <c r="M1200">
        <v>0</v>
      </c>
      <c r="N1200" t="s">
        <v>75</v>
      </c>
      <c r="O1200" t="s">
        <v>104</v>
      </c>
      <c r="P1200" t="s">
        <v>112</v>
      </c>
      <c r="Q1200" t="s">
        <v>118</v>
      </c>
      <c r="R1200" t="s">
        <v>118</v>
      </c>
      <c r="S1200">
        <v>1198</v>
      </c>
      <c r="T1200">
        <v>1199</v>
      </c>
    </row>
    <row r="1201" spans="1:20" x14ac:dyDescent="0.2">
      <c r="A1201">
        <v>901</v>
      </c>
      <c r="B1201" s="1">
        <v>45656</v>
      </c>
      <c r="C1201" s="2">
        <v>0.54166666666666663</v>
      </c>
      <c r="D1201" s="2">
        <v>0.625</v>
      </c>
      <c r="E1201" t="s">
        <v>35</v>
      </c>
      <c r="F1201">
        <v>2</v>
      </c>
      <c r="G1201">
        <v>10</v>
      </c>
      <c r="H1201">
        <v>12</v>
      </c>
      <c r="I1201" t="s">
        <v>13</v>
      </c>
      <c r="J1201" t="s">
        <v>40</v>
      </c>
      <c r="K1201">
        <v>120.00000000000006</v>
      </c>
      <c r="L1201">
        <v>1.2</v>
      </c>
      <c r="M1201">
        <v>1</v>
      </c>
      <c r="N1201" t="s">
        <v>72</v>
      </c>
      <c r="O1201" t="s">
        <v>109</v>
      </c>
      <c r="P1201" t="s">
        <v>112</v>
      </c>
      <c r="Q1201" t="s">
        <v>118</v>
      </c>
      <c r="R1201" t="s">
        <v>124</v>
      </c>
      <c r="S1201">
        <v>1199</v>
      </c>
      <c r="T1201">
        <v>1200</v>
      </c>
    </row>
    <row r="1202" spans="1:20" x14ac:dyDescent="0.2">
      <c r="A1202">
        <v>2503</v>
      </c>
      <c r="B1202" s="1">
        <v>45394</v>
      </c>
      <c r="C1202" s="2">
        <v>0.54166666666666663</v>
      </c>
      <c r="D1202" s="2">
        <v>0.58333333333333337</v>
      </c>
      <c r="E1202" t="s">
        <v>35</v>
      </c>
      <c r="F1202">
        <v>2</v>
      </c>
      <c r="G1202">
        <v>10</v>
      </c>
      <c r="H1202">
        <v>1</v>
      </c>
      <c r="I1202" t="s">
        <v>39</v>
      </c>
      <c r="J1202" t="s">
        <v>40</v>
      </c>
      <c r="K1202">
        <v>60.000000000000107</v>
      </c>
      <c r="L1202">
        <v>0.1</v>
      </c>
      <c r="M1202">
        <v>0</v>
      </c>
      <c r="N1202" t="s">
        <v>76</v>
      </c>
      <c r="O1202" t="s">
        <v>101</v>
      </c>
      <c r="P1202" t="s">
        <v>112</v>
      </c>
      <c r="Q1202" t="s">
        <v>117</v>
      </c>
      <c r="R1202" t="s">
        <v>118</v>
      </c>
      <c r="S1202">
        <v>1200</v>
      </c>
      <c r="T1202">
        <v>1201</v>
      </c>
    </row>
    <row r="1203" spans="1:20" x14ac:dyDescent="0.2">
      <c r="A1203">
        <v>2942</v>
      </c>
      <c r="B1203" s="1">
        <v>45556</v>
      </c>
      <c r="C1203" s="2">
        <v>0.54166666666666663</v>
      </c>
      <c r="D1203" s="2">
        <v>0.58333333333333337</v>
      </c>
      <c r="E1203" t="s">
        <v>35</v>
      </c>
      <c r="F1203">
        <v>2</v>
      </c>
      <c r="G1203">
        <v>10</v>
      </c>
      <c r="H1203">
        <v>3</v>
      </c>
      <c r="I1203" t="s">
        <v>27</v>
      </c>
      <c r="J1203" t="s">
        <v>28</v>
      </c>
      <c r="K1203">
        <v>60.000000000000107</v>
      </c>
      <c r="L1203">
        <v>0.3</v>
      </c>
      <c r="M1203">
        <v>0</v>
      </c>
      <c r="N1203" t="s">
        <v>77</v>
      </c>
      <c r="O1203" t="s">
        <v>106</v>
      </c>
      <c r="P1203" t="s">
        <v>112</v>
      </c>
      <c r="Q1203" t="s">
        <v>118</v>
      </c>
      <c r="R1203" t="s">
        <v>118</v>
      </c>
      <c r="S1203">
        <v>1201</v>
      </c>
      <c r="T1203">
        <v>1202</v>
      </c>
    </row>
    <row r="1204" spans="1:20" x14ac:dyDescent="0.2">
      <c r="A1204">
        <v>1637</v>
      </c>
      <c r="B1204" s="1">
        <v>45468</v>
      </c>
      <c r="C1204" s="2">
        <v>0.52083333333333337</v>
      </c>
      <c r="D1204" s="2">
        <v>0.58333333333333337</v>
      </c>
      <c r="E1204" t="s">
        <v>35</v>
      </c>
      <c r="F1204">
        <v>2</v>
      </c>
      <c r="G1204">
        <v>10</v>
      </c>
      <c r="H1204">
        <v>11</v>
      </c>
      <c r="I1204" t="s">
        <v>41</v>
      </c>
      <c r="J1204" t="s">
        <v>18</v>
      </c>
      <c r="K1204">
        <v>90</v>
      </c>
      <c r="L1204">
        <v>1.1000000000000001</v>
      </c>
      <c r="M1204">
        <v>1</v>
      </c>
      <c r="N1204" t="s">
        <v>73</v>
      </c>
      <c r="O1204" t="s">
        <v>103</v>
      </c>
      <c r="P1204" t="s">
        <v>112</v>
      </c>
      <c r="Q1204" t="s">
        <v>118</v>
      </c>
      <c r="R1204" t="s">
        <v>118</v>
      </c>
      <c r="S1204">
        <v>1202</v>
      </c>
      <c r="T1204">
        <v>1203</v>
      </c>
    </row>
    <row r="1205" spans="1:20" x14ac:dyDescent="0.2">
      <c r="A1205">
        <v>2007</v>
      </c>
      <c r="B1205" s="1">
        <v>45423</v>
      </c>
      <c r="C1205" s="2">
        <v>0.52083333333333337</v>
      </c>
      <c r="D1205" s="2">
        <v>0.54166666666666663</v>
      </c>
      <c r="E1205" t="s">
        <v>35</v>
      </c>
      <c r="F1205">
        <v>2</v>
      </c>
      <c r="G1205">
        <v>10</v>
      </c>
      <c r="H1205">
        <v>10</v>
      </c>
      <c r="I1205" t="s">
        <v>41</v>
      </c>
      <c r="J1205" t="s">
        <v>18</v>
      </c>
      <c r="K1205">
        <v>29.999999999999893</v>
      </c>
      <c r="L1205">
        <v>1</v>
      </c>
      <c r="M1205">
        <v>0</v>
      </c>
      <c r="N1205" t="s">
        <v>77</v>
      </c>
      <c r="O1205" t="s">
        <v>102</v>
      </c>
      <c r="P1205" t="s">
        <v>112</v>
      </c>
      <c r="Q1205" t="s">
        <v>118</v>
      </c>
      <c r="R1205" t="s">
        <v>118</v>
      </c>
      <c r="S1205">
        <v>1203</v>
      </c>
      <c r="T1205">
        <v>1204</v>
      </c>
    </row>
    <row r="1206" spans="1:20" x14ac:dyDescent="0.2">
      <c r="A1206">
        <v>2853</v>
      </c>
      <c r="B1206" s="1">
        <v>45335</v>
      </c>
      <c r="C1206" s="2">
        <v>0.52083333333333337</v>
      </c>
      <c r="D1206" s="2">
        <v>0.58333333333333337</v>
      </c>
      <c r="E1206" t="s">
        <v>35</v>
      </c>
      <c r="F1206">
        <v>2</v>
      </c>
      <c r="G1206">
        <v>10</v>
      </c>
      <c r="H1206">
        <v>5</v>
      </c>
      <c r="I1206" t="s">
        <v>13</v>
      </c>
      <c r="J1206" t="s">
        <v>28</v>
      </c>
      <c r="K1206">
        <v>90</v>
      </c>
      <c r="L1206">
        <v>0.5</v>
      </c>
      <c r="M1206">
        <v>0</v>
      </c>
      <c r="N1206" t="s">
        <v>73</v>
      </c>
      <c r="O1206" t="s">
        <v>99</v>
      </c>
      <c r="P1206" t="s">
        <v>112</v>
      </c>
      <c r="Q1206" t="s">
        <v>118</v>
      </c>
      <c r="R1206" t="s">
        <v>118</v>
      </c>
      <c r="S1206">
        <v>1204</v>
      </c>
      <c r="T1206">
        <v>1205</v>
      </c>
    </row>
    <row r="1207" spans="1:20" x14ac:dyDescent="0.2">
      <c r="A1207">
        <v>1244</v>
      </c>
      <c r="B1207" s="1">
        <v>45637</v>
      </c>
      <c r="C1207" s="2">
        <v>0.52083333333333337</v>
      </c>
      <c r="D1207" s="2">
        <v>0.54166666666666663</v>
      </c>
      <c r="E1207" t="s">
        <v>35</v>
      </c>
      <c r="F1207">
        <v>2</v>
      </c>
      <c r="G1207">
        <v>10</v>
      </c>
      <c r="H1207">
        <v>13</v>
      </c>
      <c r="I1207" t="s">
        <v>41</v>
      </c>
      <c r="J1207" t="s">
        <v>30</v>
      </c>
      <c r="K1207">
        <v>29.999999999999893</v>
      </c>
      <c r="L1207">
        <v>1.3</v>
      </c>
      <c r="M1207">
        <v>1</v>
      </c>
      <c r="N1207" t="s">
        <v>74</v>
      </c>
      <c r="O1207" t="s">
        <v>109</v>
      </c>
      <c r="P1207" t="s">
        <v>112</v>
      </c>
      <c r="Q1207" t="s">
        <v>118</v>
      </c>
      <c r="R1207" t="s">
        <v>118</v>
      </c>
      <c r="S1207">
        <v>1205</v>
      </c>
      <c r="T1207">
        <v>1206</v>
      </c>
    </row>
    <row r="1208" spans="1:20" x14ac:dyDescent="0.2">
      <c r="A1208">
        <v>1622</v>
      </c>
      <c r="B1208" s="1">
        <v>45423</v>
      </c>
      <c r="C1208" s="2">
        <v>0.52083333333333337</v>
      </c>
      <c r="D1208" s="2">
        <v>0.58333333333333337</v>
      </c>
      <c r="E1208" t="s">
        <v>35</v>
      </c>
      <c r="F1208">
        <v>2</v>
      </c>
      <c r="G1208">
        <v>10</v>
      </c>
      <c r="H1208">
        <v>4</v>
      </c>
      <c r="I1208" t="s">
        <v>42</v>
      </c>
      <c r="J1208" t="s">
        <v>14</v>
      </c>
      <c r="K1208">
        <v>90</v>
      </c>
      <c r="L1208">
        <v>0.4</v>
      </c>
      <c r="M1208">
        <v>0</v>
      </c>
      <c r="N1208" t="s">
        <v>77</v>
      </c>
      <c r="O1208" t="s">
        <v>102</v>
      </c>
      <c r="P1208" t="s">
        <v>112</v>
      </c>
      <c r="Q1208" t="s">
        <v>118</v>
      </c>
      <c r="R1208" t="s">
        <v>118</v>
      </c>
      <c r="S1208">
        <v>1206</v>
      </c>
      <c r="T1208">
        <v>1207</v>
      </c>
    </row>
    <row r="1209" spans="1:20" x14ac:dyDescent="0.2">
      <c r="A1209">
        <v>748</v>
      </c>
      <c r="B1209" s="1">
        <v>45367</v>
      </c>
      <c r="C1209" s="2">
        <v>0.52083333333333337</v>
      </c>
      <c r="D1209" s="2">
        <v>0.54166666666666663</v>
      </c>
      <c r="E1209" t="s">
        <v>35</v>
      </c>
      <c r="F1209">
        <v>2</v>
      </c>
      <c r="G1209">
        <v>10</v>
      </c>
      <c r="H1209">
        <v>11</v>
      </c>
      <c r="I1209" t="s">
        <v>22</v>
      </c>
      <c r="J1209" t="s">
        <v>18</v>
      </c>
      <c r="K1209">
        <v>29.999999999999893</v>
      </c>
      <c r="L1209">
        <v>1.1000000000000001</v>
      </c>
      <c r="M1209">
        <v>1</v>
      </c>
      <c r="N1209" t="s">
        <v>77</v>
      </c>
      <c r="O1209" t="s">
        <v>100</v>
      </c>
      <c r="P1209" t="s">
        <v>112</v>
      </c>
      <c r="Q1209" t="s">
        <v>118</v>
      </c>
      <c r="R1209" t="s">
        <v>118</v>
      </c>
      <c r="S1209">
        <v>1207</v>
      </c>
      <c r="T1209">
        <v>1208</v>
      </c>
    </row>
    <row r="1210" spans="1:20" x14ac:dyDescent="0.2">
      <c r="A1210">
        <v>2616</v>
      </c>
      <c r="B1210" s="1">
        <v>45625</v>
      </c>
      <c r="C1210" s="2">
        <v>0.52083333333333337</v>
      </c>
      <c r="D1210" s="2">
        <v>0.54166666666666663</v>
      </c>
      <c r="E1210" t="s">
        <v>35</v>
      </c>
      <c r="F1210">
        <v>2</v>
      </c>
      <c r="G1210">
        <v>10</v>
      </c>
      <c r="H1210">
        <v>4</v>
      </c>
      <c r="I1210" t="s">
        <v>22</v>
      </c>
      <c r="J1210" t="s">
        <v>18</v>
      </c>
      <c r="K1210">
        <v>29.999999999999893</v>
      </c>
      <c r="L1210">
        <v>0.4</v>
      </c>
      <c r="M1210">
        <v>0</v>
      </c>
      <c r="N1210" t="s">
        <v>76</v>
      </c>
      <c r="O1210" t="s">
        <v>108</v>
      </c>
      <c r="P1210" t="s">
        <v>112</v>
      </c>
      <c r="Q1210" t="s">
        <v>118</v>
      </c>
      <c r="R1210" t="s">
        <v>118</v>
      </c>
      <c r="S1210">
        <v>1208</v>
      </c>
      <c r="T1210">
        <v>1209</v>
      </c>
    </row>
    <row r="1211" spans="1:20" x14ac:dyDescent="0.2">
      <c r="A1211">
        <v>2218</v>
      </c>
      <c r="B1211" s="1">
        <v>45536</v>
      </c>
      <c r="C1211" s="2">
        <v>0.52083333333333337</v>
      </c>
      <c r="D1211" s="2">
        <v>0.54166666666666663</v>
      </c>
      <c r="E1211" t="s">
        <v>35</v>
      </c>
      <c r="F1211">
        <v>2</v>
      </c>
      <c r="G1211">
        <v>10</v>
      </c>
      <c r="H1211">
        <v>8</v>
      </c>
      <c r="I1211" t="s">
        <v>27</v>
      </c>
      <c r="J1211" t="s">
        <v>30</v>
      </c>
      <c r="K1211">
        <v>29.999999999999893</v>
      </c>
      <c r="L1211">
        <v>0.8</v>
      </c>
      <c r="M1211">
        <v>0</v>
      </c>
      <c r="N1211" t="s">
        <v>71</v>
      </c>
      <c r="O1211" t="s">
        <v>106</v>
      </c>
      <c r="P1211" t="s">
        <v>112</v>
      </c>
      <c r="Q1211" t="s">
        <v>118</v>
      </c>
      <c r="R1211" t="s">
        <v>118</v>
      </c>
      <c r="S1211">
        <v>1209</v>
      </c>
      <c r="T1211">
        <v>1210</v>
      </c>
    </row>
    <row r="1212" spans="1:20" x14ac:dyDescent="0.2">
      <c r="A1212">
        <v>2867</v>
      </c>
      <c r="B1212" s="1">
        <v>45653</v>
      </c>
      <c r="C1212" s="2">
        <v>0.52083333333333337</v>
      </c>
      <c r="D1212" s="2">
        <v>0.5625</v>
      </c>
      <c r="E1212" t="s">
        <v>35</v>
      </c>
      <c r="F1212">
        <v>2</v>
      </c>
      <c r="G1212">
        <v>10</v>
      </c>
      <c r="H1212">
        <v>2</v>
      </c>
      <c r="I1212" t="s">
        <v>13</v>
      </c>
      <c r="J1212" t="s">
        <v>18</v>
      </c>
      <c r="K1212">
        <v>59.999999999999943</v>
      </c>
      <c r="L1212">
        <v>0.2</v>
      </c>
      <c r="M1212">
        <v>0</v>
      </c>
      <c r="N1212" t="s">
        <v>76</v>
      </c>
      <c r="O1212" t="s">
        <v>109</v>
      </c>
      <c r="P1212" t="s">
        <v>112</v>
      </c>
      <c r="Q1212" t="s">
        <v>117</v>
      </c>
      <c r="R1212" t="s">
        <v>118</v>
      </c>
      <c r="S1212">
        <v>1210</v>
      </c>
      <c r="T1212">
        <v>1211</v>
      </c>
    </row>
    <row r="1213" spans="1:20" x14ac:dyDescent="0.2">
      <c r="A1213">
        <v>2414</v>
      </c>
      <c r="B1213" s="1">
        <v>45608</v>
      </c>
      <c r="C1213" s="2">
        <v>0.52083333333333337</v>
      </c>
      <c r="D1213" s="2">
        <v>0.58333333333333337</v>
      </c>
      <c r="E1213" t="s">
        <v>35</v>
      </c>
      <c r="F1213">
        <v>2</v>
      </c>
      <c r="G1213">
        <v>10</v>
      </c>
      <c r="H1213">
        <v>7</v>
      </c>
      <c r="I1213" t="s">
        <v>42</v>
      </c>
      <c r="J1213" t="s">
        <v>40</v>
      </c>
      <c r="K1213">
        <v>90</v>
      </c>
      <c r="L1213">
        <v>0.7</v>
      </c>
      <c r="M1213">
        <v>0</v>
      </c>
      <c r="N1213" t="s">
        <v>73</v>
      </c>
      <c r="O1213" t="s">
        <v>108</v>
      </c>
      <c r="P1213" t="s">
        <v>112</v>
      </c>
      <c r="Q1213" t="s">
        <v>118</v>
      </c>
      <c r="R1213" t="s">
        <v>118</v>
      </c>
      <c r="S1213">
        <v>1211</v>
      </c>
      <c r="T1213">
        <v>1212</v>
      </c>
    </row>
    <row r="1214" spans="1:20" x14ac:dyDescent="0.2">
      <c r="A1214">
        <v>2644</v>
      </c>
      <c r="B1214" s="1">
        <v>45371</v>
      </c>
      <c r="C1214" s="2">
        <v>0.52083333333333337</v>
      </c>
      <c r="D1214" s="2">
        <v>0.58333333333333337</v>
      </c>
      <c r="E1214" t="s">
        <v>35</v>
      </c>
      <c r="F1214">
        <v>2</v>
      </c>
      <c r="G1214">
        <v>10</v>
      </c>
      <c r="H1214">
        <v>8</v>
      </c>
      <c r="I1214" t="s">
        <v>41</v>
      </c>
      <c r="J1214" t="s">
        <v>18</v>
      </c>
      <c r="K1214">
        <v>90</v>
      </c>
      <c r="L1214">
        <v>0.8</v>
      </c>
      <c r="M1214">
        <v>0</v>
      </c>
      <c r="N1214" t="s">
        <v>74</v>
      </c>
      <c r="O1214" t="s">
        <v>100</v>
      </c>
      <c r="P1214" t="s">
        <v>112</v>
      </c>
      <c r="Q1214" t="s">
        <v>118</v>
      </c>
      <c r="R1214" t="s">
        <v>118</v>
      </c>
      <c r="S1214">
        <v>1212</v>
      </c>
      <c r="T1214">
        <v>1213</v>
      </c>
    </row>
    <row r="1215" spans="1:20" x14ac:dyDescent="0.2">
      <c r="A1215">
        <v>1982</v>
      </c>
      <c r="B1215" s="1">
        <v>45484</v>
      </c>
      <c r="C1215" s="2">
        <v>0.52083333333333337</v>
      </c>
      <c r="D1215" s="2">
        <v>0.60416666666666663</v>
      </c>
      <c r="E1215" t="s">
        <v>35</v>
      </c>
      <c r="F1215">
        <v>2</v>
      </c>
      <c r="G1215">
        <v>10</v>
      </c>
      <c r="H1215">
        <v>12</v>
      </c>
      <c r="I1215" t="s">
        <v>13</v>
      </c>
      <c r="J1215" t="s">
        <v>30</v>
      </c>
      <c r="K1215">
        <v>119.99999999999989</v>
      </c>
      <c r="L1215">
        <v>1.2</v>
      </c>
      <c r="M1215">
        <v>1</v>
      </c>
      <c r="N1215" t="s">
        <v>75</v>
      </c>
      <c r="O1215" t="s">
        <v>104</v>
      </c>
      <c r="P1215" t="s">
        <v>112</v>
      </c>
      <c r="Q1215" t="s">
        <v>118</v>
      </c>
      <c r="R1215" t="s">
        <v>124</v>
      </c>
      <c r="S1215">
        <v>1213</v>
      </c>
      <c r="T1215">
        <v>1214</v>
      </c>
    </row>
    <row r="1216" spans="1:20" x14ac:dyDescent="0.2">
      <c r="A1216">
        <v>571</v>
      </c>
      <c r="B1216" s="1">
        <v>45478</v>
      </c>
      <c r="C1216" s="2">
        <v>0.52083333333333337</v>
      </c>
      <c r="D1216" s="2">
        <v>0.54166666666666663</v>
      </c>
      <c r="E1216" t="s">
        <v>35</v>
      </c>
      <c r="F1216">
        <v>2</v>
      </c>
      <c r="G1216">
        <v>10</v>
      </c>
      <c r="H1216">
        <v>6</v>
      </c>
      <c r="I1216" t="s">
        <v>27</v>
      </c>
      <c r="J1216" t="s">
        <v>14</v>
      </c>
      <c r="K1216">
        <v>29.999999999999893</v>
      </c>
      <c r="L1216">
        <v>0.6</v>
      </c>
      <c r="M1216">
        <v>0</v>
      </c>
      <c r="N1216" t="s">
        <v>76</v>
      </c>
      <c r="O1216" t="s">
        <v>104</v>
      </c>
      <c r="P1216" t="s">
        <v>112</v>
      </c>
      <c r="Q1216" t="s">
        <v>118</v>
      </c>
      <c r="R1216" t="s">
        <v>118</v>
      </c>
      <c r="S1216">
        <v>1214</v>
      </c>
      <c r="T1216">
        <v>1215</v>
      </c>
    </row>
    <row r="1217" spans="1:20" x14ac:dyDescent="0.2">
      <c r="A1217">
        <v>767</v>
      </c>
      <c r="B1217" s="1">
        <v>45544</v>
      </c>
      <c r="C1217" s="2">
        <v>0.52083333333333337</v>
      </c>
      <c r="D1217" s="2">
        <v>0.58333333333333337</v>
      </c>
      <c r="E1217" t="s">
        <v>35</v>
      </c>
      <c r="F1217">
        <v>2</v>
      </c>
      <c r="G1217">
        <v>10</v>
      </c>
      <c r="H1217">
        <v>8</v>
      </c>
      <c r="I1217" t="s">
        <v>41</v>
      </c>
      <c r="J1217" t="s">
        <v>40</v>
      </c>
      <c r="K1217">
        <v>90</v>
      </c>
      <c r="L1217">
        <v>0.8</v>
      </c>
      <c r="M1217">
        <v>0</v>
      </c>
      <c r="N1217" t="s">
        <v>72</v>
      </c>
      <c r="O1217" t="s">
        <v>106</v>
      </c>
      <c r="P1217" t="s">
        <v>112</v>
      </c>
      <c r="Q1217" t="s">
        <v>118</v>
      </c>
      <c r="R1217" t="s">
        <v>118</v>
      </c>
      <c r="S1217">
        <v>1215</v>
      </c>
      <c r="T1217">
        <v>1216</v>
      </c>
    </row>
    <row r="1218" spans="1:20" x14ac:dyDescent="0.2">
      <c r="A1218">
        <v>2328</v>
      </c>
      <c r="B1218" s="1">
        <v>45302</v>
      </c>
      <c r="C1218" s="2">
        <v>0.52083333333333337</v>
      </c>
      <c r="D1218" s="2">
        <v>0.60416666666666663</v>
      </c>
      <c r="E1218" t="s">
        <v>35</v>
      </c>
      <c r="F1218">
        <v>2</v>
      </c>
      <c r="G1218">
        <v>10</v>
      </c>
      <c r="H1218">
        <v>5</v>
      </c>
      <c r="I1218" t="s">
        <v>42</v>
      </c>
      <c r="J1218" t="s">
        <v>40</v>
      </c>
      <c r="K1218">
        <v>119.99999999999989</v>
      </c>
      <c r="L1218">
        <v>0.5</v>
      </c>
      <c r="M1218">
        <v>0</v>
      </c>
      <c r="N1218" t="s">
        <v>75</v>
      </c>
      <c r="O1218" t="s">
        <v>98</v>
      </c>
      <c r="P1218" t="s">
        <v>112</v>
      </c>
      <c r="Q1218" t="s">
        <v>118</v>
      </c>
      <c r="R1218" t="s">
        <v>124</v>
      </c>
      <c r="S1218">
        <v>1216</v>
      </c>
      <c r="T1218">
        <v>1217</v>
      </c>
    </row>
    <row r="1219" spans="1:20" x14ac:dyDescent="0.2">
      <c r="A1219">
        <v>2761</v>
      </c>
      <c r="B1219" s="1">
        <v>45605</v>
      </c>
      <c r="C1219" s="2">
        <v>0.52083333333333337</v>
      </c>
      <c r="D1219" s="2">
        <v>0.60416666666666663</v>
      </c>
      <c r="E1219" t="s">
        <v>35</v>
      </c>
      <c r="F1219">
        <v>2</v>
      </c>
      <c r="G1219">
        <v>10</v>
      </c>
      <c r="H1219">
        <v>5</v>
      </c>
      <c r="I1219" t="s">
        <v>41</v>
      </c>
      <c r="J1219" t="s">
        <v>18</v>
      </c>
      <c r="K1219">
        <v>119.99999999999989</v>
      </c>
      <c r="L1219">
        <v>0.5</v>
      </c>
      <c r="M1219">
        <v>0</v>
      </c>
      <c r="N1219" t="s">
        <v>77</v>
      </c>
      <c r="O1219" t="s">
        <v>108</v>
      </c>
      <c r="P1219" t="s">
        <v>112</v>
      </c>
      <c r="Q1219" t="s">
        <v>118</v>
      </c>
      <c r="R1219" t="s">
        <v>124</v>
      </c>
      <c r="S1219">
        <v>1217</v>
      </c>
      <c r="T1219">
        <v>1218</v>
      </c>
    </row>
    <row r="1220" spans="1:20" x14ac:dyDescent="0.2">
      <c r="A1220">
        <v>2053</v>
      </c>
      <c r="B1220" s="1">
        <v>45306</v>
      </c>
      <c r="C1220" s="2">
        <v>0.52083333333333337</v>
      </c>
      <c r="D1220" s="2">
        <v>0.5625</v>
      </c>
      <c r="E1220" t="s">
        <v>35</v>
      </c>
      <c r="F1220">
        <v>2</v>
      </c>
      <c r="G1220">
        <v>10</v>
      </c>
      <c r="H1220">
        <v>2</v>
      </c>
      <c r="I1220" t="s">
        <v>13</v>
      </c>
      <c r="J1220" t="s">
        <v>28</v>
      </c>
      <c r="K1220">
        <v>59.999999999999943</v>
      </c>
      <c r="L1220">
        <v>0.2</v>
      </c>
      <c r="M1220">
        <v>0</v>
      </c>
      <c r="N1220" t="s">
        <v>72</v>
      </c>
      <c r="O1220" t="s">
        <v>98</v>
      </c>
      <c r="P1220" t="s">
        <v>112</v>
      </c>
      <c r="Q1220" t="s">
        <v>117</v>
      </c>
      <c r="R1220" t="s">
        <v>118</v>
      </c>
      <c r="S1220">
        <v>1218</v>
      </c>
      <c r="T1220">
        <v>1219</v>
      </c>
    </row>
    <row r="1221" spans="1:20" x14ac:dyDescent="0.2">
      <c r="A1221">
        <v>2253</v>
      </c>
      <c r="B1221" s="1">
        <v>45376</v>
      </c>
      <c r="C1221" s="2">
        <v>0.52083333333333337</v>
      </c>
      <c r="D1221" s="2">
        <v>0.5625</v>
      </c>
      <c r="E1221" t="s">
        <v>35</v>
      </c>
      <c r="F1221">
        <v>2</v>
      </c>
      <c r="G1221">
        <v>10</v>
      </c>
      <c r="H1221">
        <v>7</v>
      </c>
      <c r="I1221" t="s">
        <v>39</v>
      </c>
      <c r="J1221" t="s">
        <v>23</v>
      </c>
      <c r="K1221">
        <v>59.999999999999943</v>
      </c>
      <c r="L1221">
        <v>0.7</v>
      </c>
      <c r="M1221">
        <v>0</v>
      </c>
      <c r="N1221" t="s">
        <v>72</v>
      </c>
      <c r="O1221" t="s">
        <v>100</v>
      </c>
      <c r="P1221" t="s">
        <v>112</v>
      </c>
      <c r="Q1221" t="s">
        <v>118</v>
      </c>
      <c r="R1221" t="s">
        <v>118</v>
      </c>
      <c r="S1221">
        <v>1219</v>
      </c>
      <c r="T1221">
        <v>1220</v>
      </c>
    </row>
    <row r="1222" spans="1:20" x14ac:dyDescent="0.2">
      <c r="A1222">
        <v>650</v>
      </c>
      <c r="B1222" s="1">
        <v>45657</v>
      </c>
      <c r="C1222" s="2">
        <v>0.52083333333333337</v>
      </c>
      <c r="D1222" s="2">
        <v>0.60416666666666663</v>
      </c>
      <c r="E1222" t="s">
        <v>35</v>
      </c>
      <c r="F1222">
        <v>2</v>
      </c>
      <c r="G1222">
        <v>10</v>
      </c>
      <c r="H1222">
        <v>10</v>
      </c>
      <c r="I1222" t="s">
        <v>41</v>
      </c>
      <c r="J1222" t="s">
        <v>40</v>
      </c>
      <c r="K1222">
        <v>119.99999999999989</v>
      </c>
      <c r="L1222">
        <v>1</v>
      </c>
      <c r="M1222">
        <v>0</v>
      </c>
      <c r="N1222" t="s">
        <v>73</v>
      </c>
      <c r="O1222" t="s">
        <v>109</v>
      </c>
      <c r="P1222" t="s">
        <v>112</v>
      </c>
      <c r="Q1222" t="s">
        <v>118</v>
      </c>
      <c r="R1222" t="s">
        <v>124</v>
      </c>
      <c r="S1222">
        <v>1220</v>
      </c>
      <c r="T1222">
        <v>1221</v>
      </c>
    </row>
    <row r="1223" spans="1:20" x14ac:dyDescent="0.2">
      <c r="A1223">
        <v>2665</v>
      </c>
      <c r="B1223" s="1">
        <v>45468</v>
      </c>
      <c r="C1223" s="2">
        <v>0.52083333333333337</v>
      </c>
      <c r="D1223" s="2">
        <v>0.5625</v>
      </c>
      <c r="E1223" t="s">
        <v>35</v>
      </c>
      <c r="F1223">
        <v>2</v>
      </c>
      <c r="G1223">
        <v>10</v>
      </c>
      <c r="H1223">
        <v>11</v>
      </c>
      <c r="I1223" t="s">
        <v>13</v>
      </c>
      <c r="J1223" t="s">
        <v>14</v>
      </c>
      <c r="K1223">
        <v>59.999999999999943</v>
      </c>
      <c r="L1223">
        <v>1.1000000000000001</v>
      </c>
      <c r="M1223">
        <v>1</v>
      </c>
      <c r="N1223" t="s">
        <v>73</v>
      </c>
      <c r="O1223" t="s">
        <v>103</v>
      </c>
      <c r="P1223" t="s">
        <v>112</v>
      </c>
      <c r="Q1223" t="s">
        <v>118</v>
      </c>
      <c r="R1223" t="s">
        <v>118</v>
      </c>
      <c r="S1223">
        <v>1221</v>
      </c>
      <c r="T1223">
        <v>1222</v>
      </c>
    </row>
    <row r="1224" spans="1:20" x14ac:dyDescent="0.2">
      <c r="A1224">
        <v>1686</v>
      </c>
      <c r="B1224" s="1">
        <v>45552</v>
      </c>
      <c r="C1224" s="2">
        <v>0.52083333333333337</v>
      </c>
      <c r="D1224" s="2">
        <v>0.60416666666666663</v>
      </c>
      <c r="E1224" t="s">
        <v>35</v>
      </c>
      <c r="F1224">
        <v>2</v>
      </c>
      <c r="G1224">
        <v>10</v>
      </c>
      <c r="H1224">
        <v>4</v>
      </c>
      <c r="I1224" t="s">
        <v>39</v>
      </c>
      <c r="J1224" t="s">
        <v>23</v>
      </c>
      <c r="K1224">
        <v>119.99999999999989</v>
      </c>
      <c r="L1224">
        <v>0.4</v>
      </c>
      <c r="M1224">
        <v>0</v>
      </c>
      <c r="N1224" t="s">
        <v>73</v>
      </c>
      <c r="O1224" t="s">
        <v>106</v>
      </c>
      <c r="P1224" t="s">
        <v>112</v>
      </c>
      <c r="Q1224" t="s">
        <v>118</v>
      </c>
      <c r="R1224" t="s">
        <v>124</v>
      </c>
      <c r="S1224">
        <v>1222</v>
      </c>
      <c r="T1224">
        <v>1223</v>
      </c>
    </row>
    <row r="1225" spans="1:20" x14ac:dyDescent="0.2">
      <c r="A1225">
        <v>1171</v>
      </c>
      <c r="B1225" s="1">
        <v>45601</v>
      </c>
      <c r="C1225" s="2">
        <v>0.52083333333333337</v>
      </c>
      <c r="D1225" s="2">
        <v>0.60416666666666663</v>
      </c>
      <c r="E1225" t="s">
        <v>35</v>
      </c>
      <c r="F1225">
        <v>2</v>
      </c>
      <c r="G1225">
        <v>10</v>
      </c>
      <c r="H1225">
        <v>12</v>
      </c>
      <c r="I1225" t="s">
        <v>27</v>
      </c>
      <c r="J1225" t="s">
        <v>30</v>
      </c>
      <c r="K1225">
        <v>119.99999999999989</v>
      </c>
      <c r="L1225">
        <v>1.2</v>
      </c>
      <c r="M1225">
        <v>1</v>
      </c>
      <c r="N1225" t="s">
        <v>73</v>
      </c>
      <c r="O1225" t="s">
        <v>108</v>
      </c>
      <c r="P1225" t="s">
        <v>112</v>
      </c>
      <c r="Q1225" t="s">
        <v>118</v>
      </c>
      <c r="R1225" t="s">
        <v>124</v>
      </c>
      <c r="S1225">
        <v>1223</v>
      </c>
      <c r="T1225">
        <v>1224</v>
      </c>
    </row>
    <row r="1226" spans="1:20" x14ac:dyDescent="0.2">
      <c r="A1226">
        <v>1761</v>
      </c>
      <c r="B1226" s="1">
        <v>45301</v>
      </c>
      <c r="C1226" s="2">
        <v>0.52083333333333337</v>
      </c>
      <c r="D1226" s="2">
        <v>0.54166666666666663</v>
      </c>
      <c r="E1226" t="s">
        <v>35</v>
      </c>
      <c r="F1226">
        <v>2</v>
      </c>
      <c r="G1226">
        <v>10</v>
      </c>
      <c r="H1226">
        <v>8</v>
      </c>
      <c r="I1226" t="s">
        <v>41</v>
      </c>
      <c r="J1226" t="s">
        <v>30</v>
      </c>
      <c r="K1226">
        <v>29.999999999999893</v>
      </c>
      <c r="L1226">
        <v>0.8</v>
      </c>
      <c r="M1226">
        <v>0</v>
      </c>
      <c r="N1226" t="s">
        <v>74</v>
      </c>
      <c r="O1226" t="s">
        <v>98</v>
      </c>
      <c r="P1226" t="s">
        <v>112</v>
      </c>
      <c r="Q1226" t="s">
        <v>118</v>
      </c>
      <c r="R1226" t="s">
        <v>118</v>
      </c>
      <c r="S1226">
        <v>1224</v>
      </c>
      <c r="T1226">
        <v>1225</v>
      </c>
    </row>
    <row r="1227" spans="1:20" x14ac:dyDescent="0.2">
      <c r="A1227">
        <v>2395</v>
      </c>
      <c r="B1227" s="1">
        <v>45545</v>
      </c>
      <c r="C1227" s="2">
        <v>0.52083333333333337</v>
      </c>
      <c r="D1227" s="2">
        <v>0.5625</v>
      </c>
      <c r="E1227" t="s">
        <v>35</v>
      </c>
      <c r="F1227">
        <v>2</v>
      </c>
      <c r="G1227">
        <v>10</v>
      </c>
      <c r="H1227">
        <v>5</v>
      </c>
      <c r="I1227" t="s">
        <v>41</v>
      </c>
      <c r="J1227" t="s">
        <v>40</v>
      </c>
      <c r="K1227">
        <v>59.999999999999943</v>
      </c>
      <c r="L1227">
        <v>0.5</v>
      </c>
      <c r="M1227">
        <v>0</v>
      </c>
      <c r="N1227" t="s">
        <v>73</v>
      </c>
      <c r="O1227" t="s">
        <v>106</v>
      </c>
      <c r="P1227" t="s">
        <v>112</v>
      </c>
      <c r="Q1227" t="s">
        <v>118</v>
      </c>
      <c r="R1227" t="s">
        <v>118</v>
      </c>
      <c r="S1227">
        <v>1225</v>
      </c>
      <c r="T1227">
        <v>1226</v>
      </c>
    </row>
    <row r="1228" spans="1:20" x14ac:dyDescent="0.2">
      <c r="A1228">
        <v>1419</v>
      </c>
      <c r="B1228" s="1">
        <v>45473</v>
      </c>
      <c r="C1228" s="2">
        <v>0.52083333333333337</v>
      </c>
      <c r="D1228" s="2">
        <v>0.54166666666666663</v>
      </c>
      <c r="E1228" t="s">
        <v>35</v>
      </c>
      <c r="F1228">
        <v>2</v>
      </c>
      <c r="G1228">
        <v>10</v>
      </c>
      <c r="H1228">
        <v>5</v>
      </c>
      <c r="I1228" t="s">
        <v>41</v>
      </c>
      <c r="J1228" t="s">
        <v>23</v>
      </c>
      <c r="K1228">
        <v>29.999999999999893</v>
      </c>
      <c r="L1228">
        <v>0.5</v>
      </c>
      <c r="M1228">
        <v>0</v>
      </c>
      <c r="N1228" t="s">
        <v>71</v>
      </c>
      <c r="O1228" t="s">
        <v>103</v>
      </c>
      <c r="P1228" t="s">
        <v>112</v>
      </c>
      <c r="Q1228" t="s">
        <v>118</v>
      </c>
      <c r="R1228" t="s">
        <v>118</v>
      </c>
      <c r="S1228">
        <v>1226</v>
      </c>
      <c r="T1228">
        <v>1227</v>
      </c>
    </row>
    <row r="1229" spans="1:20" x14ac:dyDescent="0.2">
      <c r="A1229">
        <v>2603</v>
      </c>
      <c r="B1229" s="1">
        <v>45614</v>
      </c>
      <c r="C1229" s="2">
        <v>0.52083333333333337</v>
      </c>
      <c r="D1229" s="2">
        <v>0.60416666666666663</v>
      </c>
      <c r="E1229" t="s">
        <v>35</v>
      </c>
      <c r="F1229">
        <v>2</v>
      </c>
      <c r="G1229">
        <v>10</v>
      </c>
      <c r="H1229">
        <v>13</v>
      </c>
      <c r="I1229" t="s">
        <v>42</v>
      </c>
      <c r="J1229" t="s">
        <v>18</v>
      </c>
      <c r="K1229">
        <v>119.99999999999989</v>
      </c>
      <c r="L1229">
        <v>1.3</v>
      </c>
      <c r="M1229">
        <v>1</v>
      </c>
      <c r="N1229" t="s">
        <v>72</v>
      </c>
      <c r="O1229" t="s">
        <v>108</v>
      </c>
      <c r="P1229" t="s">
        <v>112</v>
      </c>
      <c r="Q1229" t="s">
        <v>118</v>
      </c>
      <c r="R1229" t="s">
        <v>124</v>
      </c>
      <c r="S1229">
        <v>1227</v>
      </c>
      <c r="T1229">
        <v>1228</v>
      </c>
    </row>
    <row r="1230" spans="1:20" x14ac:dyDescent="0.2">
      <c r="A1230">
        <v>1483</v>
      </c>
      <c r="B1230" s="1">
        <v>45315</v>
      </c>
      <c r="C1230" s="2">
        <v>0.5</v>
      </c>
      <c r="D1230" s="2">
        <v>0.58333333333333337</v>
      </c>
      <c r="E1230" t="s">
        <v>35</v>
      </c>
      <c r="F1230">
        <v>2</v>
      </c>
      <c r="G1230">
        <v>10</v>
      </c>
      <c r="H1230">
        <v>13</v>
      </c>
      <c r="I1230" t="s">
        <v>13</v>
      </c>
      <c r="J1230" t="s">
        <v>40</v>
      </c>
      <c r="K1230">
        <v>120.00000000000006</v>
      </c>
      <c r="L1230">
        <v>1.3</v>
      </c>
      <c r="M1230">
        <v>1</v>
      </c>
      <c r="N1230" t="s">
        <v>74</v>
      </c>
      <c r="O1230" t="s">
        <v>98</v>
      </c>
      <c r="P1230" t="s">
        <v>112</v>
      </c>
      <c r="Q1230" t="s">
        <v>118</v>
      </c>
      <c r="R1230" t="s">
        <v>124</v>
      </c>
      <c r="S1230">
        <v>1228</v>
      </c>
      <c r="T1230">
        <v>1229</v>
      </c>
    </row>
    <row r="1231" spans="1:20" x14ac:dyDescent="0.2">
      <c r="A1231">
        <v>1335</v>
      </c>
      <c r="B1231" s="1">
        <v>45331</v>
      </c>
      <c r="C1231" s="2">
        <v>0.5</v>
      </c>
      <c r="D1231" s="2">
        <v>0.58333333333333337</v>
      </c>
      <c r="E1231" t="s">
        <v>35</v>
      </c>
      <c r="F1231">
        <v>2</v>
      </c>
      <c r="G1231">
        <v>10</v>
      </c>
      <c r="H1231">
        <v>7</v>
      </c>
      <c r="I1231" t="s">
        <v>41</v>
      </c>
      <c r="J1231" t="s">
        <v>18</v>
      </c>
      <c r="K1231">
        <v>120.00000000000006</v>
      </c>
      <c r="L1231">
        <v>0.7</v>
      </c>
      <c r="M1231">
        <v>0</v>
      </c>
      <c r="N1231" t="s">
        <v>76</v>
      </c>
      <c r="O1231" t="s">
        <v>99</v>
      </c>
      <c r="P1231" t="s">
        <v>112</v>
      </c>
      <c r="Q1231" t="s">
        <v>118</v>
      </c>
      <c r="R1231" t="s">
        <v>124</v>
      </c>
      <c r="S1231">
        <v>1229</v>
      </c>
      <c r="T1231">
        <v>1230</v>
      </c>
    </row>
    <row r="1232" spans="1:20" x14ac:dyDescent="0.2">
      <c r="A1232">
        <v>1426</v>
      </c>
      <c r="B1232" s="1">
        <v>45524</v>
      </c>
      <c r="C1232" s="2">
        <v>0.5</v>
      </c>
      <c r="D1232" s="2">
        <v>0.5625</v>
      </c>
      <c r="E1232" t="s">
        <v>35</v>
      </c>
      <c r="F1232">
        <v>2</v>
      </c>
      <c r="G1232">
        <v>10</v>
      </c>
      <c r="H1232">
        <v>1</v>
      </c>
      <c r="I1232" t="s">
        <v>22</v>
      </c>
      <c r="J1232" t="s">
        <v>28</v>
      </c>
      <c r="K1232">
        <v>90</v>
      </c>
      <c r="L1232">
        <v>0.1</v>
      </c>
      <c r="M1232">
        <v>0</v>
      </c>
      <c r="N1232" t="s">
        <v>73</v>
      </c>
      <c r="O1232" t="s">
        <v>105</v>
      </c>
      <c r="P1232" t="s">
        <v>112</v>
      </c>
      <c r="Q1232" t="s">
        <v>117</v>
      </c>
      <c r="R1232" t="s">
        <v>118</v>
      </c>
      <c r="S1232">
        <v>1230</v>
      </c>
      <c r="T1232">
        <v>1231</v>
      </c>
    </row>
    <row r="1233" spans="1:20" x14ac:dyDescent="0.2">
      <c r="A1233">
        <v>1428</v>
      </c>
      <c r="B1233" s="1">
        <v>45600</v>
      </c>
      <c r="C1233" s="2">
        <v>0.5</v>
      </c>
      <c r="D1233" s="2">
        <v>0.58333333333333337</v>
      </c>
      <c r="E1233" t="s">
        <v>35</v>
      </c>
      <c r="F1233">
        <v>2</v>
      </c>
      <c r="G1233">
        <v>10</v>
      </c>
      <c r="H1233">
        <v>1</v>
      </c>
      <c r="I1233" t="s">
        <v>39</v>
      </c>
      <c r="J1233" t="s">
        <v>28</v>
      </c>
      <c r="K1233">
        <v>120.00000000000006</v>
      </c>
      <c r="L1233">
        <v>0.1</v>
      </c>
      <c r="M1233">
        <v>0</v>
      </c>
      <c r="N1233" t="s">
        <v>72</v>
      </c>
      <c r="O1233" t="s">
        <v>108</v>
      </c>
      <c r="P1233" t="s">
        <v>112</v>
      </c>
      <c r="Q1233" t="s">
        <v>117</v>
      </c>
      <c r="R1233" t="s">
        <v>124</v>
      </c>
      <c r="S1233">
        <v>1231</v>
      </c>
      <c r="T1233">
        <v>1232</v>
      </c>
    </row>
    <row r="1234" spans="1:20" x14ac:dyDescent="0.2">
      <c r="A1234">
        <v>2222</v>
      </c>
      <c r="B1234" s="1">
        <v>45354</v>
      </c>
      <c r="C1234" s="2">
        <v>0.5</v>
      </c>
      <c r="D1234" s="2">
        <v>0.58333333333333337</v>
      </c>
      <c r="E1234" t="s">
        <v>35</v>
      </c>
      <c r="F1234">
        <v>2</v>
      </c>
      <c r="G1234">
        <v>10</v>
      </c>
      <c r="H1234">
        <v>10</v>
      </c>
      <c r="I1234" t="s">
        <v>22</v>
      </c>
      <c r="J1234" t="s">
        <v>30</v>
      </c>
      <c r="K1234">
        <v>120.00000000000006</v>
      </c>
      <c r="L1234">
        <v>1</v>
      </c>
      <c r="M1234">
        <v>0</v>
      </c>
      <c r="N1234" t="s">
        <v>71</v>
      </c>
      <c r="O1234" t="s">
        <v>100</v>
      </c>
      <c r="P1234" t="s">
        <v>112</v>
      </c>
      <c r="Q1234" t="s">
        <v>118</v>
      </c>
      <c r="R1234" t="s">
        <v>124</v>
      </c>
      <c r="S1234">
        <v>1232</v>
      </c>
      <c r="T1234">
        <v>1233</v>
      </c>
    </row>
    <row r="1235" spans="1:20" x14ac:dyDescent="0.2">
      <c r="A1235">
        <v>2716</v>
      </c>
      <c r="B1235" s="1">
        <v>45448</v>
      </c>
      <c r="C1235" s="2">
        <v>0.5</v>
      </c>
      <c r="D1235" s="2">
        <v>0.5625</v>
      </c>
      <c r="E1235" t="s">
        <v>35</v>
      </c>
      <c r="F1235">
        <v>2</v>
      </c>
      <c r="G1235">
        <v>10</v>
      </c>
      <c r="H1235">
        <v>9</v>
      </c>
      <c r="I1235" t="s">
        <v>17</v>
      </c>
      <c r="J1235" t="s">
        <v>18</v>
      </c>
      <c r="K1235">
        <v>90</v>
      </c>
      <c r="L1235">
        <v>0.9</v>
      </c>
      <c r="M1235">
        <v>0</v>
      </c>
      <c r="N1235" t="s">
        <v>74</v>
      </c>
      <c r="O1235" t="s">
        <v>103</v>
      </c>
      <c r="P1235" t="s">
        <v>112</v>
      </c>
      <c r="Q1235" t="s">
        <v>118</v>
      </c>
      <c r="R1235" t="s">
        <v>118</v>
      </c>
      <c r="S1235">
        <v>1233</v>
      </c>
      <c r="T1235">
        <v>1234</v>
      </c>
    </row>
    <row r="1236" spans="1:20" x14ac:dyDescent="0.2">
      <c r="A1236">
        <v>1366</v>
      </c>
      <c r="B1236" s="1">
        <v>45640</v>
      </c>
      <c r="C1236" s="2">
        <v>0.5</v>
      </c>
      <c r="D1236" s="2">
        <v>0.54166666666666663</v>
      </c>
      <c r="E1236" t="s">
        <v>35</v>
      </c>
      <c r="F1236">
        <v>2</v>
      </c>
      <c r="G1236">
        <v>10</v>
      </c>
      <c r="H1236">
        <v>13</v>
      </c>
      <c r="I1236" t="s">
        <v>13</v>
      </c>
      <c r="J1236" t="s">
        <v>40</v>
      </c>
      <c r="K1236">
        <v>59.999999999999943</v>
      </c>
      <c r="L1236">
        <v>1.3</v>
      </c>
      <c r="M1236">
        <v>1</v>
      </c>
      <c r="N1236" t="s">
        <v>77</v>
      </c>
      <c r="O1236" t="s">
        <v>109</v>
      </c>
      <c r="P1236" t="s">
        <v>112</v>
      </c>
      <c r="Q1236" t="s">
        <v>118</v>
      </c>
      <c r="R1236" t="s">
        <v>118</v>
      </c>
      <c r="S1236">
        <v>1234</v>
      </c>
      <c r="T1236">
        <v>1235</v>
      </c>
    </row>
    <row r="1237" spans="1:20" x14ac:dyDescent="0.2">
      <c r="A1237">
        <v>1381</v>
      </c>
      <c r="B1237" s="1">
        <v>45588</v>
      </c>
      <c r="C1237" s="2">
        <v>0.5</v>
      </c>
      <c r="D1237" s="2">
        <v>0.5625</v>
      </c>
      <c r="E1237" t="s">
        <v>35</v>
      </c>
      <c r="F1237">
        <v>2</v>
      </c>
      <c r="G1237">
        <v>10</v>
      </c>
      <c r="H1237">
        <v>11</v>
      </c>
      <c r="I1237" t="s">
        <v>17</v>
      </c>
      <c r="J1237" t="s">
        <v>18</v>
      </c>
      <c r="K1237">
        <v>90</v>
      </c>
      <c r="L1237">
        <v>1.1000000000000001</v>
      </c>
      <c r="M1237">
        <v>1</v>
      </c>
      <c r="N1237" t="s">
        <v>74</v>
      </c>
      <c r="O1237" t="s">
        <v>107</v>
      </c>
      <c r="P1237" t="s">
        <v>112</v>
      </c>
      <c r="Q1237" t="s">
        <v>118</v>
      </c>
      <c r="R1237" t="s">
        <v>118</v>
      </c>
      <c r="S1237">
        <v>1235</v>
      </c>
      <c r="T1237">
        <v>1236</v>
      </c>
    </row>
    <row r="1238" spans="1:20" x14ac:dyDescent="0.2">
      <c r="A1238">
        <v>458</v>
      </c>
      <c r="B1238" s="1">
        <v>45481</v>
      </c>
      <c r="C1238" s="2">
        <v>0.5</v>
      </c>
      <c r="D1238" s="2">
        <v>0.58333333333333337</v>
      </c>
      <c r="E1238" t="s">
        <v>35</v>
      </c>
      <c r="F1238">
        <v>2</v>
      </c>
      <c r="G1238">
        <v>10</v>
      </c>
      <c r="H1238">
        <v>2</v>
      </c>
      <c r="I1238" t="s">
        <v>39</v>
      </c>
      <c r="J1238" t="s">
        <v>40</v>
      </c>
      <c r="K1238">
        <v>120.00000000000006</v>
      </c>
      <c r="L1238">
        <v>0.2</v>
      </c>
      <c r="M1238">
        <v>0</v>
      </c>
      <c r="N1238" t="s">
        <v>72</v>
      </c>
      <c r="O1238" t="s">
        <v>104</v>
      </c>
      <c r="P1238" t="s">
        <v>112</v>
      </c>
      <c r="Q1238" t="s">
        <v>117</v>
      </c>
      <c r="R1238" t="s">
        <v>124</v>
      </c>
      <c r="S1238">
        <v>1236</v>
      </c>
      <c r="T1238">
        <v>1237</v>
      </c>
    </row>
    <row r="1239" spans="1:20" x14ac:dyDescent="0.2">
      <c r="A1239">
        <v>1345</v>
      </c>
      <c r="B1239" s="1">
        <v>45393</v>
      </c>
      <c r="C1239" s="2">
        <v>0.5</v>
      </c>
      <c r="D1239" s="2">
        <v>0.52083333333333337</v>
      </c>
      <c r="E1239" t="s">
        <v>35</v>
      </c>
      <c r="F1239">
        <v>2</v>
      </c>
      <c r="G1239">
        <v>10</v>
      </c>
      <c r="H1239">
        <v>7</v>
      </c>
      <c r="I1239" t="s">
        <v>42</v>
      </c>
      <c r="J1239" t="s">
        <v>23</v>
      </c>
      <c r="K1239">
        <v>30.000000000000053</v>
      </c>
      <c r="L1239">
        <v>0.7</v>
      </c>
      <c r="M1239">
        <v>0</v>
      </c>
      <c r="N1239" t="s">
        <v>75</v>
      </c>
      <c r="O1239" t="s">
        <v>101</v>
      </c>
      <c r="P1239" t="s">
        <v>112</v>
      </c>
      <c r="Q1239" t="s">
        <v>118</v>
      </c>
      <c r="R1239" t="s">
        <v>118</v>
      </c>
      <c r="S1239">
        <v>1237</v>
      </c>
      <c r="T1239">
        <v>1238</v>
      </c>
    </row>
    <row r="1240" spans="1:20" x14ac:dyDescent="0.2">
      <c r="A1240">
        <v>1660</v>
      </c>
      <c r="B1240" s="1">
        <v>45366</v>
      </c>
      <c r="C1240" s="2">
        <v>0.5</v>
      </c>
      <c r="D1240" s="2">
        <v>0.5625</v>
      </c>
      <c r="E1240" t="s">
        <v>35</v>
      </c>
      <c r="F1240">
        <v>2</v>
      </c>
      <c r="G1240">
        <v>10</v>
      </c>
      <c r="H1240">
        <v>12</v>
      </c>
      <c r="I1240" t="s">
        <v>41</v>
      </c>
      <c r="J1240" t="s">
        <v>14</v>
      </c>
      <c r="K1240">
        <v>90</v>
      </c>
      <c r="L1240">
        <v>1.2</v>
      </c>
      <c r="M1240">
        <v>1</v>
      </c>
      <c r="N1240" t="s">
        <v>76</v>
      </c>
      <c r="O1240" t="s">
        <v>100</v>
      </c>
      <c r="P1240" t="s">
        <v>112</v>
      </c>
      <c r="Q1240" t="s">
        <v>118</v>
      </c>
      <c r="R1240" t="s">
        <v>118</v>
      </c>
      <c r="S1240">
        <v>1238</v>
      </c>
      <c r="T1240">
        <v>1239</v>
      </c>
    </row>
    <row r="1241" spans="1:20" x14ac:dyDescent="0.2">
      <c r="A1241">
        <v>926</v>
      </c>
      <c r="B1241" s="1">
        <v>45550</v>
      </c>
      <c r="C1241" s="2">
        <v>0.5</v>
      </c>
      <c r="D1241" s="2">
        <v>0.52083333333333337</v>
      </c>
      <c r="E1241" t="s">
        <v>35</v>
      </c>
      <c r="F1241">
        <v>2</v>
      </c>
      <c r="G1241">
        <v>10</v>
      </c>
      <c r="H1241">
        <v>7</v>
      </c>
      <c r="I1241" t="s">
        <v>17</v>
      </c>
      <c r="J1241" t="s">
        <v>23</v>
      </c>
      <c r="K1241">
        <v>30.000000000000053</v>
      </c>
      <c r="L1241">
        <v>0.7</v>
      </c>
      <c r="M1241">
        <v>0</v>
      </c>
      <c r="N1241" t="s">
        <v>71</v>
      </c>
      <c r="O1241" t="s">
        <v>106</v>
      </c>
      <c r="P1241" t="s">
        <v>112</v>
      </c>
      <c r="Q1241" t="s">
        <v>118</v>
      </c>
      <c r="R1241" t="s">
        <v>118</v>
      </c>
      <c r="S1241">
        <v>1239</v>
      </c>
      <c r="T1241">
        <v>1240</v>
      </c>
    </row>
    <row r="1242" spans="1:20" x14ac:dyDescent="0.2">
      <c r="A1242">
        <v>2192</v>
      </c>
      <c r="B1242" s="1">
        <v>45331</v>
      </c>
      <c r="C1242" s="2">
        <v>0.5</v>
      </c>
      <c r="D1242" s="2">
        <v>0.5625</v>
      </c>
      <c r="E1242" t="s">
        <v>35</v>
      </c>
      <c r="F1242">
        <v>2</v>
      </c>
      <c r="G1242">
        <v>10</v>
      </c>
      <c r="H1242">
        <v>1</v>
      </c>
      <c r="I1242" t="s">
        <v>13</v>
      </c>
      <c r="J1242" t="s">
        <v>23</v>
      </c>
      <c r="K1242">
        <v>90</v>
      </c>
      <c r="L1242">
        <v>0.1</v>
      </c>
      <c r="M1242">
        <v>0</v>
      </c>
      <c r="N1242" t="s">
        <v>76</v>
      </c>
      <c r="O1242" t="s">
        <v>99</v>
      </c>
      <c r="P1242" t="s">
        <v>112</v>
      </c>
      <c r="Q1242" t="s">
        <v>117</v>
      </c>
      <c r="R1242" t="s">
        <v>118</v>
      </c>
      <c r="S1242">
        <v>1240</v>
      </c>
      <c r="T1242">
        <v>1241</v>
      </c>
    </row>
    <row r="1243" spans="1:20" x14ac:dyDescent="0.2">
      <c r="A1243">
        <v>1832</v>
      </c>
      <c r="B1243" s="1">
        <v>45521</v>
      </c>
      <c r="C1243" s="2">
        <v>0.5</v>
      </c>
      <c r="D1243" s="2">
        <v>0.54166666666666663</v>
      </c>
      <c r="E1243" t="s">
        <v>35</v>
      </c>
      <c r="F1243">
        <v>2</v>
      </c>
      <c r="G1243">
        <v>10</v>
      </c>
      <c r="H1243">
        <v>9</v>
      </c>
      <c r="I1243" t="s">
        <v>13</v>
      </c>
      <c r="J1243" t="s">
        <v>14</v>
      </c>
      <c r="K1243">
        <v>59.999999999999943</v>
      </c>
      <c r="L1243">
        <v>0.9</v>
      </c>
      <c r="M1243">
        <v>0</v>
      </c>
      <c r="N1243" t="s">
        <v>77</v>
      </c>
      <c r="O1243" t="s">
        <v>105</v>
      </c>
      <c r="P1243" t="s">
        <v>112</v>
      </c>
      <c r="Q1243" t="s">
        <v>118</v>
      </c>
      <c r="R1243" t="s">
        <v>118</v>
      </c>
      <c r="S1243">
        <v>1241</v>
      </c>
      <c r="T1243">
        <v>1242</v>
      </c>
    </row>
    <row r="1244" spans="1:20" x14ac:dyDescent="0.2">
      <c r="A1244">
        <v>2892</v>
      </c>
      <c r="B1244" s="1">
        <v>45537</v>
      </c>
      <c r="C1244" s="2">
        <v>0.5</v>
      </c>
      <c r="D1244" s="2">
        <v>0.54166666666666663</v>
      </c>
      <c r="E1244" t="s">
        <v>35</v>
      </c>
      <c r="F1244">
        <v>2</v>
      </c>
      <c r="G1244">
        <v>10</v>
      </c>
      <c r="H1244">
        <v>4</v>
      </c>
      <c r="I1244" t="s">
        <v>42</v>
      </c>
      <c r="J1244" t="s">
        <v>14</v>
      </c>
      <c r="K1244">
        <v>59.999999999999943</v>
      </c>
      <c r="L1244">
        <v>0.4</v>
      </c>
      <c r="M1244">
        <v>0</v>
      </c>
      <c r="N1244" t="s">
        <v>72</v>
      </c>
      <c r="O1244" t="s">
        <v>106</v>
      </c>
      <c r="P1244" t="s">
        <v>112</v>
      </c>
      <c r="Q1244" t="s">
        <v>118</v>
      </c>
      <c r="R1244" t="s">
        <v>118</v>
      </c>
      <c r="S1244">
        <v>1242</v>
      </c>
      <c r="T1244">
        <v>1243</v>
      </c>
    </row>
    <row r="1245" spans="1:20" x14ac:dyDescent="0.2">
      <c r="A1245">
        <v>2423</v>
      </c>
      <c r="B1245" s="1">
        <v>45610</v>
      </c>
      <c r="C1245" s="2">
        <v>0.5</v>
      </c>
      <c r="D1245" s="2">
        <v>0.58333333333333337</v>
      </c>
      <c r="E1245" t="s">
        <v>35</v>
      </c>
      <c r="F1245">
        <v>2</v>
      </c>
      <c r="G1245">
        <v>10</v>
      </c>
      <c r="H1245">
        <v>11</v>
      </c>
      <c r="I1245" t="s">
        <v>13</v>
      </c>
      <c r="J1245" t="s">
        <v>40</v>
      </c>
      <c r="K1245">
        <v>120.00000000000006</v>
      </c>
      <c r="L1245">
        <v>1.1000000000000001</v>
      </c>
      <c r="M1245">
        <v>1</v>
      </c>
      <c r="N1245" t="s">
        <v>75</v>
      </c>
      <c r="O1245" t="s">
        <v>108</v>
      </c>
      <c r="P1245" t="s">
        <v>112</v>
      </c>
      <c r="Q1245" t="s">
        <v>118</v>
      </c>
      <c r="R1245" t="s">
        <v>124</v>
      </c>
      <c r="S1245">
        <v>1243</v>
      </c>
      <c r="T1245">
        <v>1244</v>
      </c>
    </row>
    <row r="1246" spans="1:20" x14ac:dyDescent="0.2">
      <c r="A1246">
        <v>707</v>
      </c>
      <c r="B1246" s="1">
        <v>45330</v>
      </c>
      <c r="C1246" s="2">
        <v>0.5</v>
      </c>
      <c r="D1246" s="2">
        <v>0.52083333333333337</v>
      </c>
      <c r="E1246" t="s">
        <v>35</v>
      </c>
      <c r="F1246">
        <v>2</v>
      </c>
      <c r="G1246">
        <v>10</v>
      </c>
      <c r="H1246">
        <v>3</v>
      </c>
      <c r="I1246" t="s">
        <v>17</v>
      </c>
      <c r="J1246" t="s">
        <v>30</v>
      </c>
      <c r="K1246">
        <v>30.000000000000053</v>
      </c>
      <c r="L1246">
        <v>0.3</v>
      </c>
      <c r="M1246">
        <v>0</v>
      </c>
      <c r="N1246" t="s">
        <v>75</v>
      </c>
      <c r="O1246" t="s">
        <v>99</v>
      </c>
      <c r="P1246" t="s">
        <v>112</v>
      </c>
      <c r="Q1246" t="s">
        <v>118</v>
      </c>
      <c r="R1246" t="s">
        <v>118</v>
      </c>
      <c r="S1246">
        <v>1244</v>
      </c>
      <c r="T1246">
        <v>1245</v>
      </c>
    </row>
    <row r="1247" spans="1:20" x14ac:dyDescent="0.2">
      <c r="A1247">
        <v>405</v>
      </c>
      <c r="B1247" s="1">
        <v>45379</v>
      </c>
      <c r="C1247" s="2">
        <v>0.5</v>
      </c>
      <c r="D1247" s="2">
        <v>0.54166666666666663</v>
      </c>
      <c r="E1247" t="s">
        <v>35</v>
      </c>
      <c r="F1247">
        <v>2</v>
      </c>
      <c r="G1247">
        <v>10</v>
      </c>
      <c r="H1247">
        <v>6</v>
      </c>
      <c r="I1247" t="s">
        <v>13</v>
      </c>
      <c r="J1247" t="s">
        <v>28</v>
      </c>
      <c r="K1247">
        <v>59.999999999999943</v>
      </c>
      <c r="L1247">
        <v>0.6</v>
      </c>
      <c r="M1247">
        <v>0</v>
      </c>
      <c r="N1247" t="s">
        <v>75</v>
      </c>
      <c r="O1247" t="s">
        <v>100</v>
      </c>
      <c r="P1247" t="s">
        <v>112</v>
      </c>
      <c r="Q1247" t="s">
        <v>118</v>
      </c>
      <c r="R1247" t="s">
        <v>118</v>
      </c>
      <c r="S1247">
        <v>1245</v>
      </c>
      <c r="T1247">
        <v>1246</v>
      </c>
    </row>
    <row r="1248" spans="1:20" x14ac:dyDescent="0.2">
      <c r="A1248">
        <v>2336</v>
      </c>
      <c r="B1248" s="1">
        <v>45477</v>
      </c>
      <c r="C1248" s="2">
        <v>0.5</v>
      </c>
      <c r="D1248" s="2">
        <v>0.58333333333333337</v>
      </c>
      <c r="E1248" t="s">
        <v>35</v>
      </c>
      <c r="F1248">
        <v>2</v>
      </c>
      <c r="G1248">
        <v>10</v>
      </c>
      <c r="H1248">
        <v>13</v>
      </c>
      <c r="I1248" t="s">
        <v>39</v>
      </c>
      <c r="J1248" t="s">
        <v>18</v>
      </c>
      <c r="K1248">
        <v>120.00000000000006</v>
      </c>
      <c r="L1248">
        <v>1.3</v>
      </c>
      <c r="M1248">
        <v>1</v>
      </c>
      <c r="N1248" t="s">
        <v>75</v>
      </c>
      <c r="O1248" t="s">
        <v>104</v>
      </c>
      <c r="P1248" t="s">
        <v>112</v>
      </c>
      <c r="Q1248" t="s">
        <v>118</v>
      </c>
      <c r="R1248" t="s">
        <v>124</v>
      </c>
      <c r="S1248">
        <v>1246</v>
      </c>
      <c r="T1248">
        <v>1247</v>
      </c>
    </row>
    <row r="1249" spans="1:20" x14ac:dyDescent="0.2">
      <c r="A1249">
        <v>1772</v>
      </c>
      <c r="B1249" s="1">
        <v>45402</v>
      </c>
      <c r="C1249" s="2">
        <v>0.5</v>
      </c>
      <c r="D1249" s="2">
        <v>0.54166666666666663</v>
      </c>
      <c r="E1249" t="s">
        <v>35</v>
      </c>
      <c r="F1249">
        <v>2</v>
      </c>
      <c r="G1249">
        <v>10</v>
      </c>
      <c r="H1249">
        <v>12</v>
      </c>
      <c r="I1249" t="s">
        <v>41</v>
      </c>
      <c r="J1249" t="s">
        <v>28</v>
      </c>
      <c r="K1249">
        <v>59.999999999999943</v>
      </c>
      <c r="L1249">
        <v>1.2</v>
      </c>
      <c r="M1249">
        <v>1</v>
      </c>
      <c r="N1249" t="s">
        <v>77</v>
      </c>
      <c r="O1249" t="s">
        <v>101</v>
      </c>
      <c r="P1249" t="s">
        <v>112</v>
      </c>
      <c r="Q1249" t="s">
        <v>118</v>
      </c>
      <c r="R1249" t="s">
        <v>118</v>
      </c>
      <c r="S1249">
        <v>1247</v>
      </c>
      <c r="T1249">
        <v>1248</v>
      </c>
    </row>
    <row r="1250" spans="1:20" x14ac:dyDescent="0.2">
      <c r="A1250">
        <v>1600</v>
      </c>
      <c r="B1250" s="1">
        <v>45535</v>
      </c>
      <c r="C1250" s="2">
        <v>0.5</v>
      </c>
      <c r="D1250" s="2">
        <v>0.5625</v>
      </c>
      <c r="E1250" t="s">
        <v>35</v>
      </c>
      <c r="F1250">
        <v>2</v>
      </c>
      <c r="G1250">
        <v>10</v>
      </c>
      <c r="H1250">
        <v>13</v>
      </c>
      <c r="I1250" t="s">
        <v>13</v>
      </c>
      <c r="J1250" t="s">
        <v>14</v>
      </c>
      <c r="K1250">
        <v>90</v>
      </c>
      <c r="L1250">
        <v>1.3</v>
      </c>
      <c r="M1250">
        <v>1</v>
      </c>
      <c r="N1250" t="s">
        <v>77</v>
      </c>
      <c r="O1250" t="s">
        <v>105</v>
      </c>
      <c r="P1250" t="s">
        <v>112</v>
      </c>
      <c r="Q1250" t="s">
        <v>118</v>
      </c>
      <c r="R1250" t="s">
        <v>118</v>
      </c>
      <c r="S1250">
        <v>1248</v>
      </c>
      <c r="T1250">
        <v>1249</v>
      </c>
    </row>
    <row r="1251" spans="1:20" x14ac:dyDescent="0.2">
      <c r="A1251">
        <v>961</v>
      </c>
      <c r="B1251" s="1">
        <v>45312</v>
      </c>
      <c r="C1251" s="2">
        <v>0.5</v>
      </c>
      <c r="D1251" s="2">
        <v>0.54166666666666663</v>
      </c>
      <c r="E1251" t="s">
        <v>35</v>
      </c>
      <c r="F1251">
        <v>2</v>
      </c>
      <c r="G1251">
        <v>10</v>
      </c>
      <c r="H1251">
        <v>3</v>
      </c>
      <c r="I1251" t="s">
        <v>41</v>
      </c>
      <c r="J1251" t="s">
        <v>14</v>
      </c>
      <c r="K1251">
        <v>59.999999999999943</v>
      </c>
      <c r="L1251">
        <v>0.3</v>
      </c>
      <c r="M1251">
        <v>0</v>
      </c>
      <c r="N1251" t="s">
        <v>71</v>
      </c>
      <c r="O1251" t="s">
        <v>98</v>
      </c>
      <c r="P1251" t="s">
        <v>112</v>
      </c>
      <c r="Q1251" t="s">
        <v>118</v>
      </c>
      <c r="R1251" t="s">
        <v>118</v>
      </c>
      <c r="S1251">
        <v>1249</v>
      </c>
      <c r="T1251">
        <v>1250</v>
      </c>
    </row>
    <row r="1252" spans="1:20" x14ac:dyDescent="0.2">
      <c r="A1252">
        <v>2926</v>
      </c>
      <c r="B1252" s="1">
        <v>45527</v>
      </c>
      <c r="C1252" s="2">
        <v>0.5</v>
      </c>
      <c r="D1252" s="2">
        <v>0.52083333333333337</v>
      </c>
      <c r="E1252" t="s">
        <v>35</v>
      </c>
      <c r="F1252">
        <v>2</v>
      </c>
      <c r="G1252">
        <v>10</v>
      </c>
      <c r="H1252">
        <v>13</v>
      </c>
      <c r="I1252" t="s">
        <v>22</v>
      </c>
      <c r="J1252" t="s">
        <v>18</v>
      </c>
      <c r="K1252">
        <v>30.000000000000053</v>
      </c>
      <c r="L1252">
        <v>1.3</v>
      </c>
      <c r="M1252">
        <v>1</v>
      </c>
      <c r="N1252" t="s">
        <v>76</v>
      </c>
      <c r="O1252" t="s">
        <v>105</v>
      </c>
      <c r="P1252" t="s">
        <v>112</v>
      </c>
      <c r="Q1252" t="s">
        <v>118</v>
      </c>
      <c r="R1252" t="s">
        <v>118</v>
      </c>
      <c r="S1252">
        <v>1250</v>
      </c>
      <c r="T1252">
        <v>1251</v>
      </c>
    </row>
    <row r="1253" spans="1:20" x14ac:dyDescent="0.2">
      <c r="A1253">
        <v>1904</v>
      </c>
      <c r="B1253" s="1">
        <v>45640</v>
      </c>
      <c r="C1253" s="2">
        <v>0.5</v>
      </c>
      <c r="D1253" s="2">
        <v>0.54166666666666663</v>
      </c>
      <c r="E1253" t="s">
        <v>35</v>
      </c>
      <c r="F1253">
        <v>2</v>
      </c>
      <c r="G1253">
        <v>10</v>
      </c>
      <c r="H1253">
        <v>1</v>
      </c>
      <c r="I1253" t="s">
        <v>42</v>
      </c>
      <c r="J1253" t="s">
        <v>14</v>
      </c>
      <c r="K1253">
        <v>59.999999999999943</v>
      </c>
      <c r="L1253">
        <v>0.1</v>
      </c>
      <c r="M1253">
        <v>0</v>
      </c>
      <c r="N1253" t="s">
        <v>77</v>
      </c>
      <c r="O1253" t="s">
        <v>109</v>
      </c>
      <c r="P1253" t="s">
        <v>112</v>
      </c>
      <c r="Q1253" t="s">
        <v>117</v>
      </c>
      <c r="R1253" t="s">
        <v>118</v>
      </c>
      <c r="S1253">
        <v>1251</v>
      </c>
      <c r="T1253">
        <v>1252</v>
      </c>
    </row>
    <row r="1254" spans="1:20" x14ac:dyDescent="0.2">
      <c r="A1254">
        <v>22</v>
      </c>
      <c r="B1254" s="1">
        <v>45474</v>
      </c>
      <c r="C1254" s="2">
        <v>0.47916666666666669</v>
      </c>
      <c r="D1254" s="2">
        <v>0.5</v>
      </c>
      <c r="E1254" t="s">
        <v>35</v>
      </c>
      <c r="F1254">
        <v>2</v>
      </c>
      <c r="G1254">
        <v>10</v>
      </c>
      <c r="H1254">
        <v>2</v>
      </c>
      <c r="I1254" t="s">
        <v>13</v>
      </c>
      <c r="J1254" t="s">
        <v>14</v>
      </c>
      <c r="K1254">
        <v>29.999999999999972</v>
      </c>
      <c r="L1254">
        <v>0.2</v>
      </c>
      <c r="M1254">
        <v>0</v>
      </c>
      <c r="N1254" t="s">
        <v>72</v>
      </c>
      <c r="O1254" t="s">
        <v>104</v>
      </c>
      <c r="P1254" t="s">
        <v>112</v>
      </c>
      <c r="Q1254" t="s">
        <v>117</v>
      </c>
      <c r="R1254" t="s">
        <v>118</v>
      </c>
      <c r="S1254">
        <v>1252</v>
      </c>
      <c r="T1254">
        <v>1253</v>
      </c>
    </row>
    <row r="1255" spans="1:20" x14ac:dyDescent="0.2">
      <c r="A1255">
        <v>1438</v>
      </c>
      <c r="B1255" s="1">
        <v>45302</v>
      </c>
      <c r="C1255" s="2">
        <v>0.47916666666666669</v>
      </c>
      <c r="D1255" s="2">
        <v>0.5</v>
      </c>
      <c r="E1255" t="s">
        <v>35</v>
      </c>
      <c r="F1255">
        <v>2</v>
      </c>
      <c r="G1255">
        <v>10</v>
      </c>
      <c r="H1255">
        <v>3</v>
      </c>
      <c r="I1255" t="s">
        <v>39</v>
      </c>
      <c r="J1255" t="s">
        <v>30</v>
      </c>
      <c r="K1255">
        <v>29.999999999999972</v>
      </c>
      <c r="L1255">
        <v>0.3</v>
      </c>
      <c r="M1255">
        <v>0</v>
      </c>
      <c r="N1255" t="s">
        <v>75</v>
      </c>
      <c r="O1255" t="s">
        <v>98</v>
      </c>
      <c r="P1255" t="s">
        <v>112</v>
      </c>
      <c r="Q1255" t="s">
        <v>118</v>
      </c>
      <c r="R1255" t="s">
        <v>118</v>
      </c>
      <c r="S1255">
        <v>1253</v>
      </c>
      <c r="T1255">
        <v>1254</v>
      </c>
    </row>
    <row r="1256" spans="1:20" x14ac:dyDescent="0.2">
      <c r="A1256">
        <v>2962</v>
      </c>
      <c r="B1256" s="1">
        <v>45526</v>
      </c>
      <c r="C1256" s="2">
        <v>0.47916666666666669</v>
      </c>
      <c r="D1256" s="2">
        <v>0.52083333333333337</v>
      </c>
      <c r="E1256" t="s">
        <v>35</v>
      </c>
      <c r="F1256">
        <v>2</v>
      </c>
      <c r="G1256">
        <v>10</v>
      </c>
      <c r="H1256">
        <v>7</v>
      </c>
      <c r="I1256" t="s">
        <v>41</v>
      </c>
      <c r="J1256" t="s">
        <v>28</v>
      </c>
      <c r="K1256">
        <v>60.000000000000028</v>
      </c>
      <c r="L1256">
        <v>0.7</v>
      </c>
      <c r="M1256">
        <v>0</v>
      </c>
      <c r="N1256" t="s">
        <v>75</v>
      </c>
      <c r="O1256" t="s">
        <v>105</v>
      </c>
      <c r="P1256" t="s">
        <v>112</v>
      </c>
      <c r="Q1256" t="s">
        <v>118</v>
      </c>
      <c r="R1256" t="s">
        <v>118</v>
      </c>
      <c r="S1256">
        <v>1254</v>
      </c>
      <c r="T1256">
        <v>1255</v>
      </c>
    </row>
    <row r="1257" spans="1:20" x14ac:dyDescent="0.2">
      <c r="A1257">
        <v>2142</v>
      </c>
      <c r="B1257" s="1">
        <v>45641</v>
      </c>
      <c r="C1257" s="2">
        <v>0.47916666666666669</v>
      </c>
      <c r="D1257" s="2">
        <v>0.54166666666666663</v>
      </c>
      <c r="E1257" t="s">
        <v>35</v>
      </c>
      <c r="F1257">
        <v>2</v>
      </c>
      <c r="G1257">
        <v>10</v>
      </c>
      <c r="H1257">
        <v>8</v>
      </c>
      <c r="I1257" t="s">
        <v>42</v>
      </c>
      <c r="J1257" t="s">
        <v>14</v>
      </c>
      <c r="K1257">
        <v>89.999999999999915</v>
      </c>
      <c r="L1257">
        <v>0.8</v>
      </c>
      <c r="M1257">
        <v>0</v>
      </c>
      <c r="N1257" t="s">
        <v>71</v>
      </c>
      <c r="O1257" t="s">
        <v>109</v>
      </c>
      <c r="P1257" t="s">
        <v>112</v>
      </c>
      <c r="Q1257" t="s">
        <v>118</v>
      </c>
      <c r="R1257" t="s">
        <v>118</v>
      </c>
      <c r="S1257">
        <v>1255</v>
      </c>
      <c r="T1257">
        <v>1256</v>
      </c>
    </row>
    <row r="1258" spans="1:20" x14ac:dyDescent="0.2">
      <c r="A1258">
        <v>2731</v>
      </c>
      <c r="B1258" s="1">
        <v>45575</v>
      </c>
      <c r="C1258" s="2">
        <v>0.47916666666666669</v>
      </c>
      <c r="D1258" s="2">
        <v>0.54166666666666663</v>
      </c>
      <c r="E1258" t="s">
        <v>35</v>
      </c>
      <c r="F1258">
        <v>2</v>
      </c>
      <c r="G1258">
        <v>10</v>
      </c>
      <c r="H1258">
        <v>9</v>
      </c>
      <c r="I1258" t="s">
        <v>27</v>
      </c>
      <c r="J1258" t="s">
        <v>14</v>
      </c>
      <c r="K1258">
        <v>89.999999999999915</v>
      </c>
      <c r="L1258">
        <v>0.9</v>
      </c>
      <c r="M1258">
        <v>0</v>
      </c>
      <c r="N1258" t="s">
        <v>75</v>
      </c>
      <c r="O1258" t="s">
        <v>107</v>
      </c>
      <c r="P1258" t="s">
        <v>112</v>
      </c>
      <c r="Q1258" t="s">
        <v>118</v>
      </c>
      <c r="R1258" t="s">
        <v>118</v>
      </c>
      <c r="S1258">
        <v>1256</v>
      </c>
      <c r="T1258">
        <v>1257</v>
      </c>
    </row>
    <row r="1259" spans="1:20" x14ac:dyDescent="0.2">
      <c r="A1259">
        <v>390</v>
      </c>
      <c r="B1259" s="1">
        <v>45490</v>
      </c>
      <c r="C1259" s="2">
        <v>0.47916666666666669</v>
      </c>
      <c r="D1259" s="2">
        <v>0.5625</v>
      </c>
      <c r="E1259" t="s">
        <v>35</v>
      </c>
      <c r="F1259">
        <v>2</v>
      </c>
      <c r="G1259">
        <v>10</v>
      </c>
      <c r="H1259">
        <v>5</v>
      </c>
      <c r="I1259" t="s">
        <v>17</v>
      </c>
      <c r="J1259" t="s">
        <v>18</v>
      </c>
      <c r="K1259">
        <v>119.99999999999997</v>
      </c>
      <c r="L1259">
        <v>0.5</v>
      </c>
      <c r="M1259">
        <v>0</v>
      </c>
      <c r="N1259" t="s">
        <v>74</v>
      </c>
      <c r="O1259" t="s">
        <v>104</v>
      </c>
      <c r="P1259" t="s">
        <v>112</v>
      </c>
      <c r="Q1259" t="s">
        <v>118</v>
      </c>
      <c r="R1259" t="s">
        <v>124</v>
      </c>
      <c r="S1259">
        <v>1257</v>
      </c>
      <c r="T1259">
        <v>1258</v>
      </c>
    </row>
    <row r="1260" spans="1:20" x14ac:dyDescent="0.2">
      <c r="A1260">
        <v>2411</v>
      </c>
      <c r="B1260" s="1">
        <v>45345</v>
      </c>
      <c r="C1260" s="2">
        <v>0.47916666666666669</v>
      </c>
      <c r="D1260" s="2">
        <v>0.5</v>
      </c>
      <c r="E1260" t="s">
        <v>35</v>
      </c>
      <c r="F1260">
        <v>2</v>
      </c>
      <c r="G1260">
        <v>10</v>
      </c>
      <c r="H1260">
        <v>1</v>
      </c>
      <c r="I1260" t="s">
        <v>17</v>
      </c>
      <c r="J1260" t="s">
        <v>30</v>
      </c>
      <c r="K1260">
        <v>29.999999999999972</v>
      </c>
      <c r="L1260">
        <v>0.1</v>
      </c>
      <c r="M1260">
        <v>0</v>
      </c>
      <c r="N1260" t="s">
        <v>76</v>
      </c>
      <c r="O1260" t="s">
        <v>99</v>
      </c>
      <c r="P1260" t="s">
        <v>112</v>
      </c>
      <c r="Q1260" t="s">
        <v>117</v>
      </c>
      <c r="R1260" t="s">
        <v>118</v>
      </c>
      <c r="S1260">
        <v>1258</v>
      </c>
      <c r="T1260">
        <v>1259</v>
      </c>
    </row>
    <row r="1261" spans="1:20" x14ac:dyDescent="0.2">
      <c r="A1261">
        <v>352</v>
      </c>
      <c r="B1261" s="1">
        <v>45366</v>
      </c>
      <c r="C1261" s="2">
        <v>0.47916666666666669</v>
      </c>
      <c r="D1261" s="2">
        <v>0.54166666666666663</v>
      </c>
      <c r="E1261" t="s">
        <v>35</v>
      </c>
      <c r="F1261">
        <v>2</v>
      </c>
      <c r="G1261">
        <v>10</v>
      </c>
      <c r="H1261">
        <v>5</v>
      </c>
      <c r="I1261" t="s">
        <v>22</v>
      </c>
      <c r="J1261" t="s">
        <v>40</v>
      </c>
      <c r="K1261">
        <v>89.999999999999915</v>
      </c>
      <c r="L1261">
        <v>0.5</v>
      </c>
      <c r="M1261">
        <v>0</v>
      </c>
      <c r="N1261" t="s">
        <v>76</v>
      </c>
      <c r="O1261" t="s">
        <v>100</v>
      </c>
      <c r="P1261" t="s">
        <v>112</v>
      </c>
      <c r="Q1261" t="s">
        <v>118</v>
      </c>
      <c r="R1261" t="s">
        <v>118</v>
      </c>
      <c r="S1261">
        <v>1259</v>
      </c>
      <c r="T1261">
        <v>1260</v>
      </c>
    </row>
    <row r="1262" spans="1:20" x14ac:dyDescent="0.2">
      <c r="A1262">
        <v>385</v>
      </c>
      <c r="B1262" s="1">
        <v>45547</v>
      </c>
      <c r="C1262" s="2">
        <v>0.47916666666666669</v>
      </c>
      <c r="D1262" s="2">
        <v>0.52083333333333337</v>
      </c>
      <c r="E1262" t="s">
        <v>35</v>
      </c>
      <c r="F1262">
        <v>2</v>
      </c>
      <c r="G1262">
        <v>10</v>
      </c>
      <c r="H1262">
        <v>4</v>
      </c>
      <c r="I1262" t="s">
        <v>39</v>
      </c>
      <c r="J1262" t="s">
        <v>30</v>
      </c>
      <c r="K1262">
        <v>60.000000000000028</v>
      </c>
      <c r="L1262">
        <v>0.4</v>
      </c>
      <c r="M1262">
        <v>0</v>
      </c>
      <c r="N1262" t="s">
        <v>75</v>
      </c>
      <c r="O1262" t="s">
        <v>106</v>
      </c>
      <c r="P1262" t="s">
        <v>112</v>
      </c>
      <c r="Q1262" t="s">
        <v>118</v>
      </c>
      <c r="R1262" t="s">
        <v>118</v>
      </c>
      <c r="S1262">
        <v>1260</v>
      </c>
      <c r="T1262">
        <v>1261</v>
      </c>
    </row>
    <row r="1263" spans="1:20" x14ac:dyDescent="0.2">
      <c r="A1263">
        <v>1316</v>
      </c>
      <c r="B1263" s="1">
        <v>45385</v>
      </c>
      <c r="C1263" s="2">
        <v>0.47916666666666669</v>
      </c>
      <c r="D1263" s="2">
        <v>0.5</v>
      </c>
      <c r="E1263" t="s">
        <v>35</v>
      </c>
      <c r="F1263">
        <v>2</v>
      </c>
      <c r="G1263">
        <v>10</v>
      </c>
      <c r="H1263">
        <v>9</v>
      </c>
      <c r="I1263" t="s">
        <v>22</v>
      </c>
      <c r="J1263" t="s">
        <v>30</v>
      </c>
      <c r="K1263">
        <v>29.999999999999972</v>
      </c>
      <c r="L1263">
        <v>0.9</v>
      </c>
      <c r="M1263">
        <v>0</v>
      </c>
      <c r="N1263" t="s">
        <v>74</v>
      </c>
      <c r="O1263" t="s">
        <v>101</v>
      </c>
      <c r="P1263" t="s">
        <v>112</v>
      </c>
      <c r="Q1263" t="s">
        <v>118</v>
      </c>
      <c r="R1263" t="s">
        <v>118</v>
      </c>
      <c r="S1263">
        <v>1261</v>
      </c>
      <c r="T1263">
        <v>1262</v>
      </c>
    </row>
    <row r="1264" spans="1:20" x14ac:dyDescent="0.2">
      <c r="A1264">
        <v>1965</v>
      </c>
      <c r="B1264" s="1">
        <v>45294</v>
      </c>
      <c r="C1264" s="2">
        <v>0.47916666666666669</v>
      </c>
      <c r="D1264" s="2">
        <v>0.5</v>
      </c>
      <c r="E1264" t="s">
        <v>35</v>
      </c>
      <c r="F1264">
        <v>2</v>
      </c>
      <c r="G1264">
        <v>10</v>
      </c>
      <c r="H1264">
        <v>12</v>
      </c>
      <c r="I1264" t="s">
        <v>41</v>
      </c>
      <c r="J1264" t="s">
        <v>14</v>
      </c>
      <c r="K1264">
        <v>29.999999999999972</v>
      </c>
      <c r="L1264">
        <v>1.2</v>
      </c>
      <c r="M1264">
        <v>1</v>
      </c>
      <c r="N1264" t="s">
        <v>74</v>
      </c>
      <c r="O1264" t="s">
        <v>98</v>
      </c>
      <c r="P1264" t="s">
        <v>112</v>
      </c>
      <c r="Q1264" t="s">
        <v>118</v>
      </c>
      <c r="R1264" t="s">
        <v>118</v>
      </c>
      <c r="S1264">
        <v>1262</v>
      </c>
      <c r="T1264">
        <v>1263</v>
      </c>
    </row>
    <row r="1265" spans="1:20" x14ac:dyDescent="0.2">
      <c r="A1265">
        <v>2321</v>
      </c>
      <c r="B1265" s="1">
        <v>45420</v>
      </c>
      <c r="C1265" s="2">
        <v>0.47916666666666669</v>
      </c>
      <c r="D1265" s="2">
        <v>0.5</v>
      </c>
      <c r="E1265" t="s">
        <v>35</v>
      </c>
      <c r="F1265">
        <v>2</v>
      </c>
      <c r="G1265">
        <v>10</v>
      </c>
      <c r="H1265">
        <v>12</v>
      </c>
      <c r="I1265" t="s">
        <v>41</v>
      </c>
      <c r="J1265" t="s">
        <v>23</v>
      </c>
      <c r="K1265">
        <v>29.999999999999972</v>
      </c>
      <c r="L1265">
        <v>1.2</v>
      </c>
      <c r="M1265">
        <v>1</v>
      </c>
      <c r="N1265" t="s">
        <v>74</v>
      </c>
      <c r="O1265" t="s">
        <v>102</v>
      </c>
      <c r="P1265" t="s">
        <v>112</v>
      </c>
      <c r="Q1265" t="s">
        <v>118</v>
      </c>
      <c r="R1265" t="s">
        <v>118</v>
      </c>
      <c r="S1265">
        <v>1263</v>
      </c>
      <c r="T1265">
        <v>1264</v>
      </c>
    </row>
    <row r="1266" spans="1:20" x14ac:dyDescent="0.2">
      <c r="A1266">
        <v>12</v>
      </c>
      <c r="B1266" s="1">
        <v>45641</v>
      </c>
      <c r="C1266" s="2">
        <v>0.47916666666666669</v>
      </c>
      <c r="D1266" s="2">
        <v>0.52083333333333337</v>
      </c>
      <c r="E1266" t="s">
        <v>35</v>
      </c>
      <c r="F1266">
        <v>2</v>
      </c>
      <c r="G1266">
        <v>10</v>
      </c>
      <c r="H1266">
        <v>10</v>
      </c>
      <c r="I1266" t="s">
        <v>13</v>
      </c>
      <c r="J1266" t="s">
        <v>14</v>
      </c>
      <c r="K1266">
        <v>60.000000000000028</v>
      </c>
      <c r="L1266">
        <v>1</v>
      </c>
      <c r="M1266">
        <v>0</v>
      </c>
      <c r="N1266" t="s">
        <v>71</v>
      </c>
      <c r="O1266" t="s">
        <v>109</v>
      </c>
      <c r="P1266" t="s">
        <v>112</v>
      </c>
      <c r="Q1266" t="s">
        <v>118</v>
      </c>
      <c r="R1266" t="s">
        <v>118</v>
      </c>
      <c r="S1266">
        <v>1264</v>
      </c>
      <c r="T1266">
        <v>1265</v>
      </c>
    </row>
    <row r="1267" spans="1:20" x14ac:dyDescent="0.2">
      <c r="A1267">
        <v>2363</v>
      </c>
      <c r="B1267" s="1">
        <v>45564</v>
      </c>
      <c r="C1267" s="2">
        <v>0.47916666666666669</v>
      </c>
      <c r="D1267" s="2">
        <v>0.5625</v>
      </c>
      <c r="E1267" t="s">
        <v>35</v>
      </c>
      <c r="F1267">
        <v>2</v>
      </c>
      <c r="G1267">
        <v>10</v>
      </c>
      <c r="H1267">
        <v>8</v>
      </c>
      <c r="I1267" t="s">
        <v>42</v>
      </c>
      <c r="J1267" t="s">
        <v>18</v>
      </c>
      <c r="K1267">
        <v>119.99999999999997</v>
      </c>
      <c r="L1267">
        <v>0.8</v>
      </c>
      <c r="M1267">
        <v>0</v>
      </c>
      <c r="N1267" t="s">
        <v>71</v>
      </c>
      <c r="O1267" t="s">
        <v>106</v>
      </c>
      <c r="P1267" t="s">
        <v>112</v>
      </c>
      <c r="Q1267" t="s">
        <v>118</v>
      </c>
      <c r="R1267" t="s">
        <v>124</v>
      </c>
      <c r="S1267">
        <v>1265</v>
      </c>
      <c r="T1267">
        <v>1266</v>
      </c>
    </row>
    <row r="1268" spans="1:20" x14ac:dyDescent="0.2">
      <c r="A1268">
        <v>2086</v>
      </c>
      <c r="B1268" s="1">
        <v>45612</v>
      </c>
      <c r="C1268" s="2">
        <v>0.47916666666666669</v>
      </c>
      <c r="D1268" s="2">
        <v>0.54166666666666663</v>
      </c>
      <c r="E1268" t="s">
        <v>35</v>
      </c>
      <c r="F1268">
        <v>2</v>
      </c>
      <c r="G1268">
        <v>10</v>
      </c>
      <c r="H1268">
        <v>9</v>
      </c>
      <c r="I1268" t="s">
        <v>41</v>
      </c>
      <c r="J1268" t="s">
        <v>30</v>
      </c>
      <c r="K1268">
        <v>89.999999999999915</v>
      </c>
      <c r="L1268">
        <v>0.9</v>
      </c>
      <c r="M1268">
        <v>0</v>
      </c>
      <c r="N1268" t="s">
        <v>77</v>
      </c>
      <c r="O1268" t="s">
        <v>108</v>
      </c>
      <c r="P1268" t="s">
        <v>112</v>
      </c>
      <c r="Q1268" t="s">
        <v>118</v>
      </c>
      <c r="R1268" t="s">
        <v>118</v>
      </c>
      <c r="S1268">
        <v>1266</v>
      </c>
      <c r="T1268">
        <v>1267</v>
      </c>
    </row>
    <row r="1269" spans="1:20" x14ac:dyDescent="0.2">
      <c r="A1269">
        <v>1356</v>
      </c>
      <c r="B1269" s="1">
        <v>45350</v>
      </c>
      <c r="C1269" s="2">
        <v>0.47916666666666669</v>
      </c>
      <c r="D1269" s="2">
        <v>0.52083333333333337</v>
      </c>
      <c r="E1269" t="s">
        <v>35</v>
      </c>
      <c r="F1269">
        <v>2</v>
      </c>
      <c r="G1269">
        <v>10</v>
      </c>
      <c r="H1269">
        <v>9</v>
      </c>
      <c r="I1269" t="s">
        <v>42</v>
      </c>
      <c r="J1269" t="s">
        <v>40</v>
      </c>
      <c r="K1269">
        <v>60.000000000000028</v>
      </c>
      <c r="L1269">
        <v>0.9</v>
      </c>
      <c r="M1269">
        <v>0</v>
      </c>
      <c r="N1269" t="s">
        <v>74</v>
      </c>
      <c r="O1269" t="s">
        <v>99</v>
      </c>
      <c r="P1269" t="s">
        <v>112</v>
      </c>
      <c r="Q1269" t="s">
        <v>118</v>
      </c>
      <c r="R1269" t="s">
        <v>118</v>
      </c>
      <c r="S1269">
        <v>1267</v>
      </c>
      <c r="T1269">
        <v>1268</v>
      </c>
    </row>
    <row r="1270" spans="1:20" x14ac:dyDescent="0.2">
      <c r="A1270">
        <v>2785</v>
      </c>
      <c r="B1270" s="1">
        <v>45328</v>
      </c>
      <c r="C1270" s="2">
        <v>0.47916666666666669</v>
      </c>
      <c r="D1270" s="2">
        <v>0.52083333333333337</v>
      </c>
      <c r="E1270" t="s">
        <v>35</v>
      </c>
      <c r="F1270">
        <v>2</v>
      </c>
      <c r="G1270">
        <v>10</v>
      </c>
      <c r="H1270">
        <v>7</v>
      </c>
      <c r="I1270" t="s">
        <v>39</v>
      </c>
      <c r="J1270" t="s">
        <v>30</v>
      </c>
      <c r="K1270">
        <v>60.000000000000028</v>
      </c>
      <c r="L1270">
        <v>0.7</v>
      </c>
      <c r="M1270">
        <v>0</v>
      </c>
      <c r="N1270" t="s">
        <v>73</v>
      </c>
      <c r="O1270" t="s">
        <v>99</v>
      </c>
      <c r="P1270" t="s">
        <v>112</v>
      </c>
      <c r="Q1270" t="s">
        <v>118</v>
      </c>
      <c r="R1270" t="s">
        <v>118</v>
      </c>
      <c r="S1270">
        <v>1268</v>
      </c>
      <c r="T1270">
        <v>1269</v>
      </c>
    </row>
    <row r="1271" spans="1:20" x14ac:dyDescent="0.2">
      <c r="A1271">
        <v>1347</v>
      </c>
      <c r="B1271" s="1">
        <v>45447</v>
      </c>
      <c r="C1271" s="2">
        <v>0.47916666666666669</v>
      </c>
      <c r="D1271" s="2">
        <v>0.52083333333333337</v>
      </c>
      <c r="E1271" t="s">
        <v>35</v>
      </c>
      <c r="F1271">
        <v>2</v>
      </c>
      <c r="G1271">
        <v>10</v>
      </c>
      <c r="H1271">
        <v>12</v>
      </c>
      <c r="I1271" t="s">
        <v>39</v>
      </c>
      <c r="J1271" t="s">
        <v>40</v>
      </c>
      <c r="K1271">
        <v>60.000000000000028</v>
      </c>
      <c r="L1271">
        <v>1.2</v>
      </c>
      <c r="M1271">
        <v>1</v>
      </c>
      <c r="N1271" t="s">
        <v>73</v>
      </c>
      <c r="O1271" t="s">
        <v>103</v>
      </c>
      <c r="P1271" t="s">
        <v>112</v>
      </c>
      <c r="Q1271" t="s">
        <v>118</v>
      </c>
      <c r="R1271" t="s">
        <v>118</v>
      </c>
      <c r="S1271">
        <v>1269</v>
      </c>
      <c r="T1271">
        <v>1270</v>
      </c>
    </row>
    <row r="1272" spans="1:20" x14ac:dyDescent="0.2">
      <c r="A1272">
        <v>1484</v>
      </c>
      <c r="B1272" s="1">
        <v>45334</v>
      </c>
      <c r="C1272" s="2">
        <v>0.47916666666666669</v>
      </c>
      <c r="D1272" s="2">
        <v>0.52083333333333337</v>
      </c>
      <c r="E1272" t="s">
        <v>35</v>
      </c>
      <c r="F1272">
        <v>2</v>
      </c>
      <c r="G1272">
        <v>10</v>
      </c>
      <c r="H1272">
        <v>1</v>
      </c>
      <c r="I1272" t="s">
        <v>17</v>
      </c>
      <c r="J1272" t="s">
        <v>18</v>
      </c>
      <c r="K1272">
        <v>60.000000000000028</v>
      </c>
      <c r="L1272">
        <v>0.1</v>
      </c>
      <c r="M1272">
        <v>0</v>
      </c>
      <c r="N1272" t="s">
        <v>72</v>
      </c>
      <c r="O1272" t="s">
        <v>99</v>
      </c>
      <c r="P1272" t="s">
        <v>112</v>
      </c>
      <c r="Q1272" t="s">
        <v>117</v>
      </c>
      <c r="R1272" t="s">
        <v>118</v>
      </c>
      <c r="S1272">
        <v>1270</v>
      </c>
      <c r="T1272">
        <v>1271</v>
      </c>
    </row>
    <row r="1273" spans="1:20" x14ac:dyDescent="0.2">
      <c r="A1273">
        <v>524</v>
      </c>
      <c r="B1273" s="1">
        <v>45632</v>
      </c>
      <c r="C1273" s="2">
        <v>0.47916666666666669</v>
      </c>
      <c r="D1273" s="2">
        <v>0.5</v>
      </c>
      <c r="E1273" t="s">
        <v>35</v>
      </c>
      <c r="F1273">
        <v>2</v>
      </c>
      <c r="G1273">
        <v>10</v>
      </c>
      <c r="H1273">
        <v>4</v>
      </c>
      <c r="I1273" t="s">
        <v>27</v>
      </c>
      <c r="J1273" t="s">
        <v>40</v>
      </c>
      <c r="K1273">
        <v>29.999999999999972</v>
      </c>
      <c r="L1273">
        <v>0.4</v>
      </c>
      <c r="M1273">
        <v>0</v>
      </c>
      <c r="N1273" t="s">
        <v>76</v>
      </c>
      <c r="O1273" t="s">
        <v>109</v>
      </c>
      <c r="P1273" t="s">
        <v>112</v>
      </c>
      <c r="Q1273" t="s">
        <v>118</v>
      </c>
      <c r="R1273" t="s">
        <v>118</v>
      </c>
      <c r="S1273">
        <v>1271</v>
      </c>
      <c r="T1273">
        <v>1272</v>
      </c>
    </row>
    <row r="1274" spans="1:20" x14ac:dyDescent="0.2">
      <c r="A1274">
        <v>106</v>
      </c>
      <c r="B1274" s="1">
        <v>45533</v>
      </c>
      <c r="C1274" s="2">
        <v>0.47916666666666669</v>
      </c>
      <c r="D1274" s="2">
        <v>0.54166666666666663</v>
      </c>
      <c r="E1274" t="s">
        <v>35</v>
      </c>
      <c r="F1274">
        <v>2</v>
      </c>
      <c r="G1274">
        <v>10</v>
      </c>
      <c r="H1274">
        <v>6</v>
      </c>
      <c r="I1274" t="s">
        <v>39</v>
      </c>
      <c r="J1274" t="s">
        <v>23</v>
      </c>
      <c r="K1274">
        <v>89.999999999999915</v>
      </c>
      <c r="L1274">
        <v>0.6</v>
      </c>
      <c r="M1274">
        <v>0</v>
      </c>
      <c r="N1274" t="s">
        <v>75</v>
      </c>
      <c r="O1274" t="s">
        <v>105</v>
      </c>
      <c r="P1274" t="s">
        <v>112</v>
      </c>
      <c r="Q1274" t="s">
        <v>118</v>
      </c>
      <c r="R1274" t="s">
        <v>118</v>
      </c>
      <c r="S1274">
        <v>1272</v>
      </c>
      <c r="T1274">
        <v>1273</v>
      </c>
    </row>
    <row r="1275" spans="1:20" x14ac:dyDescent="0.2">
      <c r="A1275">
        <v>2895</v>
      </c>
      <c r="B1275" s="1">
        <v>45409</v>
      </c>
      <c r="C1275" s="2">
        <v>0.47916666666666669</v>
      </c>
      <c r="D1275" s="2">
        <v>0.5625</v>
      </c>
      <c r="E1275" t="s">
        <v>35</v>
      </c>
      <c r="F1275">
        <v>2</v>
      </c>
      <c r="G1275">
        <v>10</v>
      </c>
      <c r="H1275">
        <v>1</v>
      </c>
      <c r="I1275" t="s">
        <v>13</v>
      </c>
      <c r="J1275" t="s">
        <v>14</v>
      </c>
      <c r="K1275">
        <v>119.99999999999997</v>
      </c>
      <c r="L1275">
        <v>0.1</v>
      </c>
      <c r="M1275">
        <v>0</v>
      </c>
      <c r="N1275" t="s">
        <v>77</v>
      </c>
      <c r="O1275" t="s">
        <v>101</v>
      </c>
      <c r="P1275" t="s">
        <v>112</v>
      </c>
      <c r="Q1275" t="s">
        <v>117</v>
      </c>
      <c r="R1275" t="s">
        <v>124</v>
      </c>
      <c r="S1275">
        <v>1273</v>
      </c>
      <c r="T1275">
        <v>1274</v>
      </c>
    </row>
    <row r="1276" spans="1:20" x14ac:dyDescent="0.2">
      <c r="A1276">
        <v>614</v>
      </c>
      <c r="B1276" s="1">
        <v>45308</v>
      </c>
      <c r="C1276" s="2">
        <v>0.47916666666666669</v>
      </c>
      <c r="D1276" s="2">
        <v>0.5625</v>
      </c>
      <c r="E1276" t="s">
        <v>35</v>
      </c>
      <c r="F1276">
        <v>2</v>
      </c>
      <c r="G1276">
        <v>10</v>
      </c>
      <c r="H1276">
        <v>9</v>
      </c>
      <c r="I1276" t="s">
        <v>27</v>
      </c>
      <c r="J1276" t="s">
        <v>30</v>
      </c>
      <c r="K1276">
        <v>119.99999999999997</v>
      </c>
      <c r="L1276">
        <v>0.9</v>
      </c>
      <c r="M1276">
        <v>0</v>
      </c>
      <c r="N1276" t="s">
        <v>74</v>
      </c>
      <c r="O1276" t="s">
        <v>98</v>
      </c>
      <c r="P1276" t="s">
        <v>112</v>
      </c>
      <c r="Q1276" t="s">
        <v>118</v>
      </c>
      <c r="R1276" t="s">
        <v>124</v>
      </c>
      <c r="S1276">
        <v>1274</v>
      </c>
      <c r="T1276">
        <v>1275</v>
      </c>
    </row>
    <row r="1277" spans="1:20" x14ac:dyDescent="0.2">
      <c r="A1277">
        <v>1529</v>
      </c>
      <c r="B1277" s="1">
        <v>45546</v>
      </c>
      <c r="C1277" s="2">
        <v>0.47916666666666669</v>
      </c>
      <c r="D1277" s="2">
        <v>0.5</v>
      </c>
      <c r="E1277" t="s">
        <v>35</v>
      </c>
      <c r="F1277">
        <v>2</v>
      </c>
      <c r="G1277">
        <v>10</v>
      </c>
      <c r="H1277">
        <v>2</v>
      </c>
      <c r="I1277" t="s">
        <v>27</v>
      </c>
      <c r="J1277" t="s">
        <v>30</v>
      </c>
      <c r="K1277">
        <v>29.999999999999972</v>
      </c>
      <c r="L1277">
        <v>0.2</v>
      </c>
      <c r="M1277">
        <v>0</v>
      </c>
      <c r="N1277" t="s">
        <v>74</v>
      </c>
      <c r="O1277" t="s">
        <v>106</v>
      </c>
      <c r="P1277" t="s">
        <v>112</v>
      </c>
      <c r="Q1277" t="s">
        <v>117</v>
      </c>
      <c r="R1277" t="s">
        <v>118</v>
      </c>
      <c r="S1277">
        <v>1275</v>
      </c>
      <c r="T1277">
        <v>1276</v>
      </c>
    </row>
    <row r="1278" spans="1:20" x14ac:dyDescent="0.2">
      <c r="A1278">
        <v>2303</v>
      </c>
      <c r="B1278" s="1">
        <v>45626</v>
      </c>
      <c r="C1278" s="2">
        <v>0.47916666666666669</v>
      </c>
      <c r="D1278" s="2">
        <v>0.54166666666666663</v>
      </c>
      <c r="E1278" t="s">
        <v>35</v>
      </c>
      <c r="F1278">
        <v>2</v>
      </c>
      <c r="G1278">
        <v>10</v>
      </c>
      <c r="H1278">
        <v>3</v>
      </c>
      <c r="I1278" t="s">
        <v>22</v>
      </c>
      <c r="J1278" t="s">
        <v>23</v>
      </c>
      <c r="K1278">
        <v>89.999999999999915</v>
      </c>
      <c r="L1278">
        <v>0.3</v>
      </c>
      <c r="M1278">
        <v>0</v>
      </c>
      <c r="N1278" t="s">
        <v>77</v>
      </c>
      <c r="O1278" t="s">
        <v>108</v>
      </c>
      <c r="P1278" t="s">
        <v>112</v>
      </c>
      <c r="Q1278" t="s">
        <v>118</v>
      </c>
      <c r="R1278" t="s">
        <v>118</v>
      </c>
      <c r="S1278">
        <v>1276</v>
      </c>
      <c r="T1278">
        <v>1277</v>
      </c>
    </row>
    <row r="1279" spans="1:20" x14ac:dyDescent="0.2">
      <c r="A1279">
        <v>1550</v>
      </c>
      <c r="B1279" s="1">
        <v>45487</v>
      </c>
      <c r="C1279" s="2">
        <v>0.47916666666666669</v>
      </c>
      <c r="D1279" s="2">
        <v>0.5</v>
      </c>
      <c r="E1279" t="s">
        <v>35</v>
      </c>
      <c r="F1279">
        <v>2</v>
      </c>
      <c r="G1279">
        <v>10</v>
      </c>
      <c r="H1279">
        <v>4</v>
      </c>
      <c r="I1279" t="s">
        <v>27</v>
      </c>
      <c r="J1279" t="s">
        <v>18</v>
      </c>
      <c r="K1279">
        <v>29.999999999999972</v>
      </c>
      <c r="L1279">
        <v>0.4</v>
      </c>
      <c r="M1279">
        <v>0</v>
      </c>
      <c r="N1279" t="s">
        <v>71</v>
      </c>
      <c r="O1279" t="s">
        <v>104</v>
      </c>
      <c r="P1279" t="s">
        <v>112</v>
      </c>
      <c r="Q1279" t="s">
        <v>118</v>
      </c>
      <c r="R1279" t="s">
        <v>118</v>
      </c>
      <c r="S1279">
        <v>1277</v>
      </c>
      <c r="T1279">
        <v>1278</v>
      </c>
    </row>
    <row r="1280" spans="1:20" x14ac:dyDescent="0.2">
      <c r="A1280">
        <v>1002</v>
      </c>
      <c r="B1280" s="1">
        <v>45362</v>
      </c>
      <c r="C1280" s="2">
        <v>0.47916666666666669</v>
      </c>
      <c r="D1280" s="2">
        <v>0.5</v>
      </c>
      <c r="E1280" t="s">
        <v>35</v>
      </c>
      <c r="F1280">
        <v>2</v>
      </c>
      <c r="G1280">
        <v>10</v>
      </c>
      <c r="H1280">
        <v>5</v>
      </c>
      <c r="I1280" t="s">
        <v>13</v>
      </c>
      <c r="J1280" t="s">
        <v>40</v>
      </c>
      <c r="K1280">
        <v>29.999999999999972</v>
      </c>
      <c r="L1280">
        <v>0.5</v>
      </c>
      <c r="M1280">
        <v>0</v>
      </c>
      <c r="N1280" t="s">
        <v>72</v>
      </c>
      <c r="O1280" t="s">
        <v>100</v>
      </c>
      <c r="P1280" t="s">
        <v>112</v>
      </c>
      <c r="Q1280" t="s">
        <v>118</v>
      </c>
      <c r="R1280" t="s">
        <v>118</v>
      </c>
      <c r="S1280">
        <v>1278</v>
      </c>
      <c r="T1280">
        <v>1279</v>
      </c>
    </row>
    <row r="1281" spans="1:20" x14ac:dyDescent="0.2">
      <c r="A1281">
        <v>1707</v>
      </c>
      <c r="B1281" s="1">
        <v>45417</v>
      </c>
      <c r="C1281" s="2">
        <v>0.47916666666666669</v>
      </c>
      <c r="D1281" s="2">
        <v>0.54166666666666663</v>
      </c>
      <c r="E1281" t="s">
        <v>35</v>
      </c>
      <c r="F1281">
        <v>2</v>
      </c>
      <c r="G1281">
        <v>10</v>
      </c>
      <c r="H1281">
        <v>9</v>
      </c>
      <c r="I1281" t="s">
        <v>27</v>
      </c>
      <c r="J1281" t="s">
        <v>14</v>
      </c>
      <c r="K1281">
        <v>89.999999999999915</v>
      </c>
      <c r="L1281">
        <v>0.9</v>
      </c>
      <c r="M1281">
        <v>0</v>
      </c>
      <c r="N1281" t="s">
        <v>71</v>
      </c>
      <c r="O1281" t="s">
        <v>102</v>
      </c>
      <c r="P1281" t="s">
        <v>112</v>
      </c>
      <c r="Q1281" t="s">
        <v>118</v>
      </c>
      <c r="R1281" t="s">
        <v>118</v>
      </c>
      <c r="S1281">
        <v>1279</v>
      </c>
      <c r="T1281">
        <v>1280</v>
      </c>
    </row>
    <row r="1282" spans="1:20" x14ac:dyDescent="0.2">
      <c r="A1282">
        <v>1507</v>
      </c>
      <c r="B1282" s="1">
        <v>45500</v>
      </c>
      <c r="C1282" s="2">
        <v>0.47916666666666669</v>
      </c>
      <c r="D1282" s="2">
        <v>0.5</v>
      </c>
      <c r="E1282" t="s">
        <v>35</v>
      </c>
      <c r="F1282">
        <v>2</v>
      </c>
      <c r="G1282">
        <v>10</v>
      </c>
      <c r="H1282">
        <v>3</v>
      </c>
      <c r="I1282" t="s">
        <v>27</v>
      </c>
      <c r="J1282" t="s">
        <v>40</v>
      </c>
      <c r="K1282">
        <v>29.999999999999972</v>
      </c>
      <c r="L1282">
        <v>0.3</v>
      </c>
      <c r="M1282">
        <v>0</v>
      </c>
      <c r="N1282" t="s">
        <v>77</v>
      </c>
      <c r="O1282" t="s">
        <v>104</v>
      </c>
      <c r="P1282" t="s">
        <v>112</v>
      </c>
      <c r="Q1282" t="s">
        <v>118</v>
      </c>
      <c r="R1282" t="s">
        <v>118</v>
      </c>
      <c r="S1282">
        <v>1280</v>
      </c>
      <c r="T1282">
        <v>1281</v>
      </c>
    </row>
    <row r="1283" spans="1:20" x14ac:dyDescent="0.2">
      <c r="A1283">
        <v>2552</v>
      </c>
      <c r="B1283" s="1">
        <v>45568</v>
      </c>
      <c r="C1283" s="2">
        <v>0.47916666666666669</v>
      </c>
      <c r="D1283" s="2">
        <v>0.54166666666666663</v>
      </c>
      <c r="E1283" t="s">
        <v>35</v>
      </c>
      <c r="F1283">
        <v>2</v>
      </c>
      <c r="G1283">
        <v>10</v>
      </c>
      <c r="H1283">
        <v>7</v>
      </c>
      <c r="I1283" t="s">
        <v>42</v>
      </c>
      <c r="J1283" t="s">
        <v>40</v>
      </c>
      <c r="K1283">
        <v>89.999999999999915</v>
      </c>
      <c r="L1283">
        <v>0.7</v>
      </c>
      <c r="M1283">
        <v>0</v>
      </c>
      <c r="N1283" t="s">
        <v>75</v>
      </c>
      <c r="O1283" t="s">
        <v>107</v>
      </c>
      <c r="P1283" t="s">
        <v>112</v>
      </c>
      <c r="Q1283" t="s">
        <v>118</v>
      </c>
      <c r="R1283" t="s">
        <v>118</v>
      </c>
      <c r="S1283">
        <v>1281</v>
      </c>
      <c r="T1283">
        <v>1282</v>
      </c>
    </row>
    <row r="1284" spans="1:20" x14ac:dyDescent="0.2">
      <c r="A1284">
        <v>2675</v>
      </c>
      <c r="B1284" s="1">
        <v>45604</v>
      </c>
      <c r="C1284" s="2">
        <v>0.47916666666666669</v>
      </c>
      <c r="D1284" s="2">
        <v>0.54166666666666663</v>
      </c>
      <c r="E1284" t="s">
        <v>35</v>
      </c>
      <c r="F1284">
        <v>2</v>
      </c>
      <c r="G1284">
        <v>10</v>
      </c>
      <c r="H1284">
        <v>1</v>
      </c>
      <c r="I1284" t="s">
        <v>27</v>
      </c>
      <c r="J1284" t="s">
        <v>23</v>
      </c>
      <c r="K1284">
        <v>89.999999999999915</v>
      </c>
      <c r="L1284">
        <v>0.1</v>
      </c>
      <c r="M1284">
        <v>0</v>
      </c>
      <c r="N1284" t="s">
        <v>76</v>
      </c>
      <c r="O1284" t="s">
        <v>108</v>
      </c>
      <c r="P1284" t="s">
        <v>112</v>
      </c>
      <c r="Q1284" t="s">
        <v>117</v>
      </c>
      <c r="R1284" t="s">
        <v>118</v>
      </c>
      <c r="S1284">
        <v>1282</v>
      </c>
      <c r="T1284">
        <v>1283</v>
      </c>
    </row>
    <row r="1285" spans="1:20" x14ac:dyDescent="0.2">
      <c r="A1285">
        <v>2570</v>
      </c>
      <c r="B1285" s="1">
        <v>45525</v>
      </c>
      <c r="C1285" s="2">
        <v>0.47916666666666669</v>
      </c>
      <c r="D1285" s="2">
        <v>0.54166666666666663</v>
      </c>
      <c r="E1285" t="s">
        <v>35</v>
      </c>
      <c r="F1285">
        <v>2</v>
      </c>
      <c r="G1285">
        <v>10</v>
      </c>
      <c r="H1285">
        <v>5</v>
      </c>
      <c r="I1285" t="s">
        <v>22</v>
      </c>
      <c r="J1285" t="s">
        <v>14</v>
      </c>
      <c r="K1285">
        <v>89.999999999999915</v>
      </c>
      <c r="L1285">
        <v>0.5</v>
      </c>
      <c r="M1285">
        <v>0</v>
      </c>
      <c r="N1285" t="s">
        <v>74</v>
      </c>
      <c r="O1285" t="s">
        <v>105</v>
      </c>
      <c r="P1285" t="s">
        <v>112</v>
      </c>
      <c r="Q1285" t="s">
        <v>118</v>
      </c>
      <c r="R1285" t="s">
        <v>118</v>
      </c>
      <c r="S1285">
        <v>1283</v>
      </c>
      <c r="T1285">
        <v>1284</v>
      </c>
    </row>
    <row r="1286" spans="1:20" x14ac:dyDescent="0.2">
      <c r="A1286">
        <v>2845</v>
      </c>
      <c r="B1286" s="1">
        <v>45392</v>
      </c>
      <c r="C1286" s="2">
        <v>0.47916666666666669</v>
      </c>
      <c r="D1286" s="2">
        <v>0.5625</v>
      </c>
      <c r="E1286" t="s">
        <v>35</v>
      </c>
      <c r="F1286">
        <v>2</v>
      </c>
      <c r="G1286">
        <v>10</v>
      </c>
      <c r="H1286">
        <v>5</v>
      </c>
      <c r="I1286" t="s">
        <v>41</v>
      </c>
      <c r="J1286" t="s">
        <v>18</v>
      </c>
      <c r="K1286">
        <v>119.99999999999997</v>
      </c>
      <c r="L1286">
        <v>0.5</v>
      </c>
      <c r="M1286">
        <v>0</v>
      </c>
      <c r="N1286" t="s">
        <v>74</v>
      </c>
      <c r="O1286" t="s">
        <v>101</v>
      </c>
      <c r="P1286" t="s">
        <v>112</v>
      </c>
      <c r="Q1286" t="s">
        <v>118</v>
      </c>
      <c r="R1286" t="s">
        <v>124</v>
      </c>
      <c r="S1286">
        <v>1284</v>
      </c>
      <c r="T1286">
        <v>1285</v>
      </c>
    </row>
    <row r="1287" spans="1:20" x14ac:dyDescent="0.2">
      <c r="A1287">
        <v>285</v>
      </c>
      <c r="B1287" s="1">
        <v>45424</v>
      </c>
      <c r="C1287" s="2">
        <v>0.47916666666666669</v>
      </c>
      <c r="D1287" s="2">
        <v>0.54166666666666663</v>
      </c>
      <c r="E1287" t="s">
        <v>35</v>
      </c>
      <c r="F1287">
        <v>2</v>
      </c>
      <c r="G1287">
        <v>10</v>
      </c>
      <c r="H1287">
        <v>8</v>
      </c>
      <c r="I1287" t="s">
        <v>22</v>
      </c>
      <c r="J1287" t="s">
        <v>30</v>
      </c>
      <c r="K1287">
        <v>89.999999999999915</v>
      </c>
      <c r="L1287">
        <v>0.8</v>
      </c>
      <c r="M1287">
        <v>0</v>
      </c>
      <c r="N1287" t="s">
        <v>71</v>
      </c>
      <c r="O1287" t="s">
        <v>102</v>
      </c>
      <c r="P1287" t="s">
        <v>112</v>
      </c>
      <c r="Q1287" t="s">
        <v>118</v>
      </c>
      <c r="R1287" t="s">
        <v>118</v>
      </c>
      <c r="S1287">
        <v>1285</v>
      </c>
      <c r="T1287">
        <v>1286</v>
      </c>
    </row>
    <row r="1288" spans="1:20" x14ac:dyDescent="0.2">
      <c r="A1288">
        <v>2748</v>
      </c>
      <c r="B1288" s="1">
        <v>45398</v>
      </c>
      <c r="C1288" s="2">
        <v>0.45833333333333331</v>
      </c>
      <c r="D1288" s="2">
        <v>0.52083333333333337</v>
      </c>
      <c r="E1288" t="s">
        <v>35</v>
      </c>
      <c r="F1288">
        <v>2</v>
      </c>
      <c r="G1288">
        <v>10</v>
      </c>
      <c r="H1288">
        <v>2</v>
      </c>
      <c r="I1288" t="s">
        <v>42</v>
      </c>
      <c r="J1288" t="s">
        <v>28</v>
      </c>
      <c r="K1288">
        <v>90.000000000000085</v>
      </c>
      <c r="L1288">
        <v>0.2</v>
      </c>
      <c r="M1288">
        <v>0</v>
      </c>
      <c r="N1288" t="s">
        <v>73</v>
      </c>
      <c r="O1288" t="s">
        <v>101</v>
      </c>
      <c r="P1288" t="s">
        <v>112</v>
      </c>
      <c r="Q1288" t="s">
        <v>117</v>
      </c>
      <c r="R1288" t="s">
        <v>124</v>
      </c>
      <c r="S1288">
        <v>1286</v>
      </c>
      <c r="T1288">
        <v>1287</v>
      </c>
    </row>
    <row r="1289" spans="1:20" x14ac:dyDescent="0.2">
      <c r="A1289">
        <v>1860</v>
      </c>
      <c r="B1289" s="1">
        <v>45382</v>
      </c>
      <c r="C1289" s="2">
        <v>0.45833333333333331</v>
      </c>
      <c r="D1289" s="2">
        <v>0.54166666666666663</v>
      </c>
      <c r="E1289" t="s">
        <v>35</v>
      </c>
      <c r="F1289">
        <v>2</v>
      </c>
      <c r="G1289">
        <v>10</v>
      </c>
      <c r="H1289">
        <v>13</v>
      </c>
      <c r="I1289" t="s">
        <v>17</v>
      </c>
      <c r="J1289" t="s">
        <v>28</v>
      </c>
      <c r="K1289">
        <v>119.99999999999997</v>
      </c>
      <c r="L1289">
        <v>1.3</v>
      </c>
      <c r="M1289">
        <v>1</v>
      </c>
      <c r="N1289" t="s">
        <v>71</v>
      </c>
      <c r="O1289" t="s">
        <v>100</v>
      </c>
      <c r="P1289" t="s">
        <v>112</v>
      </c>
      <c r="Q1289" t="s">
        <v>118</v>
      </c>
      <c r="R1289" t="s">
        <v>124</v>
      </c>
      <c r="S1289">
        <v>1287</v>
      </c>
      <c r="T1289">
        <v>1288</v>
      </c>
    </row>
    <row r="1290" spans="1:20" x14ac:dyDescent="0.2">
      <c r="A1290">
        <v>2735</v>
      </c>
      <c r="B1290" s="1">
        <v>45584</v>
      </c>
      <c r="C1290" s="2">
        <v>0.45833333333333331</v>
      </c>
      <c r="D1290" s="2">
        <v>0.47916666666666669</v>
      </c>
      <c r="E1290" t="s">
        <v>35</v>
      </c>
      <c r="F1290">
        <v>2</v>
      </c>
      <c r="G1290">
        <v>10</v>
      </c>
      <c r="H1290">
        <v>10</v>
      </c>
      <c r="I1290" t="s">
        <v>13</v>
      </c>
      <c r="J1290" t="s">
        <v>23</v>
      </c>
      <c r="K1290">
        <v>30.000000000000053</v>
      </c>
      <c r="L1290">
        <v>1</v>
      </c>
      <c r="M1290">
        <v>0</v>
      </c>
      <c r="N1290" t="s">
        <v>77</v>
      </c>
      <c r="O1290" t="s">
        <v>107</v>
      </c>
      <c r="P1290" t="s">
        <v>112</v>
      </c>
      <c r="Q1290" t="s">
        <v>118</v>
      </c>
      <c r="R1290" t="s">
        <v>118</v>
      </c>
      <c r="S1290">
        <v>1288</v>
      </c>
      <c r="T1290">
        <v>1289</v>
      </c>
    </row>
    <row r="1291" spans="1:20" x14ac:dyDescent="0.2">
      <c r="A1291">
        <v>328</v>
      </c>
      <c r="B1291" s="1">
        <v>45493</v>
      </c>
      <c r="C1291" s="2">
        <v>0.45833333333333331</v>
      </c>
      <c r="D1291" s="2">
        <v>0.54166666666666663</v>
      </c>
      <c r="E1291" t="s">
        <v>35</v>
      </c>
      <c r="F1291">
        <v>2</v>
      </c>
      <c r="G1291">
        <v>10</v>
      </c>
      <c r="H1291">
        <v>12</v>
      </c>
      <c r="I1291" t="s">
        <v>39</v>
      </c>
      <c r="J1291" t="s">
        <v>40</v>
      </c>
      <c r="K1291">
        <v>119.99999999999997</v>
      </c>
      <c r="L1291">
        <v>1.2</v>
      </c>
      <c r="M1291">
        <v>1</v>
      </c>
      <c r="N1291" t="s">
        <v>77</v>
      </c>
      <c r="O1291" t="s">
        <v>104</v>
      </c>
      <c r="P1291" t="s">
        <v>112</v>
      </c>
      <c r="Q1291" t="s">
        <v>118</v>
      </c>
      <c r="R1291" t="s">
        <v>124</v>
      </c>
      <c r="S1291">
        <v>1289</v>
      </c>
      <c r="T1291">
        <v>1290</v>
      </c>
    </row>
    <row r="1292" spans="1:20" x14ac:dyDescent="0.2">
      <c r="A1292">
        <v>2123</v>
      </c>
      <c r="B1292" s="1">
        <v>45421</v>
      </c>
      <c r="C1292" s="2">
        <v>0.45833333333333331</v>
      </c>
      <c r="D1292" s="2">
        <v>0.5</v>
      </c>
      <c r="E1292" t="s">
        <v>35</v>
      </c>
      <c r="F1292">
        <v>2</v>
      </c>
      <c r="G1292">
        <v>10</v>
      </c>
      <c r="H1292">
        <v>8</v>
      </c>
      <c r="I1292" t="s">
        <v>13</v>
      </c>
      <c r="J1292" t="s">
        <v>40</v>
      </c>
      <c r="K1292">
        <v>60.000000000000028</v>
      </c>
      <c r="L1292">
        <v>0.8</v>
      </c>
      <c r="M1292">
        <v>0</v>
      </c>
      <c r="N1292" t="s">
        <v>75</v>
      </c>
      <c r="O1292" t="s">
        <v>102</v>
      </c>
      <c r="P1292" t="s">
        <v>112</v>
      </c>
      <c r="Q1292" t="s">
        <v>118</v>
      </c>
      <c r="R1292" t="s">
        <v>118</v>
      </c>
      <c r="S1292">
        <v>1290</v>
      </c>
      <c r="T1292">
        <v>1291</v>
      </c>
    </row>
    <row r="1293" spans="1:20" x14ac:dyDescent="0.2">
      <c r="A1293">
        <v>1959</v>
      </c>
      <c r="B1293" s="1">
        <v>45492</v>
      </c>
      <c r="C1293" s="2">
        <v>0.45833333333333331</v>
      </c>
      <c r="D1293" s="2">
        <v>0.54166666666666663</v>
      </c>
      <c r="E1293" t="s">
        <v>35</v>
      </c>
      <c r="F1293">
        <v>2</v>
      </c>
      <c r="G1293">
        <v>10</v>
      </c>
      <c r="H1293">
        <v>13</v>
      </c>
      <c r="I1293" t="s">
        <v>27</v>
      </c>
      <c r="J1293" t="s">
        <v>18</v>
      </c>
      <c r="K1293">
        <v>119.99999999999997</v>
      </c>
      <c r="L1293">
        <v>1.3</v>
      </c>
      <c r="M1293">
        <v>1</v>
      </c>
      <c r="N1293" t="s">
        <v>76</v>
      </c>
      <c r="O1293" t="s">
        <v>104</v>
      </c>
      <c r="P1293" t="s">
        <v>112</v>
      </c>
      <c r="Q1293" t="s">
        <v>118</v>
      </c>
      <c r="R1293" t="s">
        <v>124</v>
      </c>
      <c r="S1293">
        <v>1291</v>
      </c>
      <c r="T1293">
        <v>1292</v>
      </c>
    </row>
    <row r="1294" spans="1:20" x14ac:dyDescent="0.2">
      <c r="A1294">
        <v>1325</v>
      </c>
      <c r="B1294" s="1">
        <v>45467</v>
      </c>
      <c r="C1294" s="2">
        <v>0.45833333333333331</v>
      </c>
      <c r="D1294" s="2">
        <v>0.5</v>
      </c>
      <c r="E1294" t="s">
        <v>35</v>
      </c>
      <c r="F1294">
        <v>2</v>
      </c>
      <c r="G1294">
        <v>10</v>
      </c>
      <c r="H1294">
        <v>13</v>
      </c>
      <c r="I1294" t="s">
        <v>13</v>
      </c>
      <c r="J1294" t="s">
        <v>28</v>
      </c>
      <c r="K1294">
        <v>60.000000000000028</v>
      </c>
      <c r="L1294">
        <v>1.3</v>
      </c>
      <c r="M1294">
        <v>1</v>
      </c>
      <c r="N1294" t="s">
        <v>72</v>
      </c>
      <c r="O1294" t="s">
        <v>103</v>
      </c>
      <c r="P1294" t="s">
        <v>112</v>
      </c>
      <c r="Q1294" t="s">
        <v>118</v>
      </c>
      <c r="R1294" t="s">
        <v>118</v>
      </c>
      <c r="S1294">
        <v>1292</v>
      </c>
      <c r="T1294">
        <v>1293</v>
      </c>
    </row>
    <row r="1295" spans="1:20" x14ac:dyDescent="0.2">
      <c r="A1295">
        <v>232</v>
      </c>
      <c r="B1295" s="1">
        <v>45439</v>
      </c>
      <c r="C1295" s="2">
        <v>0.45833333333333331</v>
      </c>
      <c r="D1295" s="2">
        <v>0.47916666666666669</v>
      </c>
      <c r="E1295" t="s">
        <v>35</v>
      </c>
      <c r="F1295">
        <v>2</v>
      </c>
      <c r="G1295">
        <v>10</v>
      </c>
      <c r="H1295">
        <v>8</v>
      </c>
      <c r="I1295" t="s">
        <v>22</v>
      </c>
      <c r="J1295" t="s">
        <v>30</v>
      </c>
      <c r="K1295">
        <v>30.000000000000053</v>
      </c>
      <c r="L1295">
        <v>0.8</v>
      </c>
      <c r="M1295">
        <v>0</v>
      </c>
      <c r="N1295" t="s">
        <v>72</v>
      </c>
      <c r="O1295" t="s">
        <v>102</v>
      </c>
      <c r="P1295" t="s">
        <v>112</v>
      </c>
      <c r="Q1295" t="s">
        <v>118</v>
      </c>
      <c r="R1295" t="s">
        <v>118</v>
      </c>
      <c r="S1295">
        <v>1293</v>
      </c>
      <c r="T1295">
        <v>1294</v>
      </c>
    </row>
    <row r="1296" spans="1:20" x14ac:dyDescent="0.2">
      <c r="A1296">
        <v>956</v>
      </c>
      <c r="B1296" s="1">
        <v>45440</v>
      </c>
      <c r="C1296" s="2">
        <v>0.45833333333333331</v>
      </c>
      <c r="D1296" s="2">
        <v>0.47916666666666669</v>
      </c>
      <c r="E1296" t="s">
        <v>35</v>
      </c>
      <c r="F1296">
        <v>2</v>
      </c>
      <c r="G1296">
        <v>10</v>
      </c>
      <c r="H1296">
        <v>13</v>
      </c>
      <c r="I1296" t="s">
        <v>39</v>
      </c>
      <c r="J1296" t="s">
        <v>14</v>
      </c>
      <c r="K1296">
        <v>30.000000000000053</v>
      </c>
      <c r="L1296">
        <v>1.3</v>
      </c>
      <c r="M1296">
        <v>1</v>
      </c>
      <c r="N1296" t="s">
        <v>73</v>
      </c>
      <c r="O1296" t="s">
        <v>102</v>
      </c>
      <c r="P1296" t="s">
        <v>112</v>
      </c>
      <c r="Q1296" t="s">
        <v>118</v>
      </c>
      <c r="R1296" t="s">
        <v>118</v>
      </c>
      <c r="S1296">
        <v>1294</v>
      </c>
      <c r="T1296">
        <v>1295</v>
      </c>
    </row>
    <row r="1297" spans="1:20" x14ac:dyDescent="0.2">
      <c r="A1297">
        <v>2048</v>
      </c>
      <c r="B1297" s="1">
        <v>45457</v>
      </c>
      <c r="C1297" s="2">
        <v>0.45833333333333331</v>
      </c>
      <c r="D1297" s="2">
        <v>0.47916666666666669</v>
      </c>
      <c r="E1297" t="s">
        <v>35</v>
      </c>
      <c r="F1297">
        <v>2</v>
      </c>
      <c r="G1297">
        <v>10</v>
      </c>
      <c r="H1297">
        <v>6</v>
      </c>
      <c r="I1297" t="s">
        <v>41</v>
      </c>
      <c r="J1297" t="s">
        <v>18</v>
      </c>
      <c r="K1297">
        <v>30.000000000000053</v>
      </c>
      <c r="L1297">
        <v>0.6</v>
      </c>
      <c r="M1297">
        <v>0</v>
      </c>
      <c r="N1297" t="s">
        <v>76</v>
      </c>
      <c r="O1297" t="s">
        <v>103</v>
      </c>
      <c r="P1297" t="s">
        <v>112</v>
      </c>
      <c r="Q1297" t="s">
        <v>118</v>
      </c>
      <c r="R1297" t="s">
        <v>118</v>
      </c>
      <c r="S1297">
        <v>1295</v>
      </c>
      <c r="T1297">
        <v>1296</v>
      </c>
    </row>
    <row r="1298" spans="1:20" x14ac:dyDescent="0.2">
      <c r="A1298">
        <v>1094</v>
      </c>
      <c r="B1298" s="1">
        <v>45600</v>
      </c>
      <c r="C1298" s="2">
        <v>0.45833333333333331</v>
      </c>
      <c r="D1298" s="2">
        <v>0.47916666666666669</v>
      </c>
      <c r="E1298" t="s">
        <v>35</v>
      </c>
      <c r="F1298">
        <v>2</v>
      </c>
      <c r="G1298">
        <v>10</v>
      </c>
      <c r="H1298">
        <v>3</v>
      </c>
      <c r="I1298" t="s">
        <v>42</v>
      </c>
      <c r="J1298" t="s">
        <v>18</v>
      </c>
      <c r="K1298">
        <v>30.000000000000053</v>
      </c>
      <c r="L1298">
        <v>0.3</v>
      </c>
      <c r="M1298">
        <v>0</v>
      </c>
      <c r="N1298" t="s">
        <v>72</v>
      </c>
      <c r="O1298" t="s">
        <v>108</v>
      </c>
      <c r="P1298" t="s">
        <v>112</v>
      </c>
      <c r="Q1298" t="s">
        <v>118</v>
      </c>
      <c r="R1298" t="s">
        <v>118</v>
      </c>
      <c r="S1298">
        <v>1296</v>
      </c>
      <c r="T1298">
        <v>1297</v>
      </c>
    </row>
    <row r="1299" spans="1:20" x14ac:dyDescent="0.2">
      <c r="A1299">
        <v>966</v>
      </c>
      <c r="B1299" s="1">
        <v>45555</v>
      </c>
      <c r="C1299" s="2">
        <v>0.45833333333333331</v>
      </c>
      <c r="D1299" s="2">
        <v>0.52083333333333337</v>
      </c>
      <c r="E1299" t="s">
        <v>35</v>
      </c>
      <c r="F1299">
        <v>2</v>
      </c>
      <c r="G1299">
        <v>10</v>
      </c>
      <c r="H1299">
        <v>8</v>
      </c>
      <c r="I1299" t="s">
        <v>27</v>
      </c>
      <c r="J1299" t="s">
        <v>28</v>
      </c>
      <c r="K1299">
        <v>90.000000000000085</v>
      </c>
      <c r="L1299">
        <v>0.8</v>
      </c>
      <c r="M1299">
        <v>0</v>
      </c>
      <c r="N1299" t="s">
        <v>76</v>
      </c>
      <c r="O1299" t="s">
        <v>106</v>
      </c>
      <c r="P1299" t="s">
        <v>112</v>
      </c>
      <c r="Q1299" t="s">
        <v>118</v>
      </c>
      <c r="R1299" t="s">
        <v>124</v>
      </c>
      <c r="S1299">
        <v>1297</v>
      </c>
      <c r="T1299">
        <v>1298</v>
      </c>
    </row>
    <row r="1300" spans="1:20" x14ac:dyDescent="0.2">
      <c r="A1300">
        <v>2343</v>
      </c>
      <c r="B1300" s="1">
        <v>45647</v>
      </c>
      <c r="C1300" s="2">
        <v>0.45833333333333331</v>
      </c>
      <c r="D1300" s="2">
        <v>0.54166666666666663</v>
      </c>
      <c r="E1300" t="s">
        <v>35</v>
      </c>
      <c r="F1300">
        <v>2</v>
      </c>
      <c r="G1300">
        <v>10</v>
      </c>
      <c r="H1300">
        <v>12</v>
      </c>
      <c r="I1300" t="s">
        <v>42</v>
      </c>
      <c r="J1300" t="s">
        <v>30</v>
      </c>
      <c r="K1300">
        <v>119.99999999999997</v>
      </c>
      <c r="L1300">
        <v>1.2</v>
      </c>
      <c r="M1300">
        <v>1</v>
      </c>
      <c r="N1300" t="s">
        <v>77</v>
      </c>
      <c r="O1300" t="s">
        <v>109</v>
      </c>
      <c r="P1300" t="s">
        <v>112</v>
      </c>
      <c r="Q1300" t="s">
        <v>118</v>
      </c>
      <c r="R1300" t="s">
        <v>124</v>
      </c>
      <c r="S1300">
        <v>1298</v>
      </c>
      <c r="T1300">
        <v>1299</v>
      </c>
    </row>
    <row r="1301" spans="1:20" x14ac:dyDescent="0.2">
      <c r="A1301">
        <v>1241</v>
      </c>
      <c r="B1301" s="1">
        <v>45387</v>
      </c>
      <c r="C1301" s="2">
        <v>0.45833333333333331</v>
      </c>
      <c r="D1301" s="2">
        <v>0.47916666666666669</v>
      </c>
      <c r="E1301" t="s">
        <v>35</v>
      </c>
      <c r="F1301">
        <v>2</v>
      </c>
      <c r="G1301">
        <v>10</v>
      </c>
      <c r="H1301">
        <v>6</v>
      </c>
      <c r="I1301" t="s">
        <v>42</v>
      </c>
      <c r="J1301" t="s">
        <v>40</v>
      </c>
      <c r="K1301">
        <v>30.000000000000053</v>
      </c>
      <c r="L1301">
        <v>0.6</v>
      </c>
      <c r="M1301">
        <v>0</v>
      </c>
      <c r="N1301" t="s">
        <v>76</v>
      </c>
      <c r="O1301" t="s">
        <v>101</v>
      </c>
      <c r="P1301" t="s">
        <v>112</v>
      </c>
      <c r="Q1301" t="s">
        <v>118</v>
      </c>
      <c r="R1301" t="s">
        <v>118</v>
      </c>
      <c r="S1301">
        <v>1299</v>
      </c>
      <c r="T1301">
        <v>1300</v>
      </c>
    </row>
    <row r="1302" spans="1:20" x14ac:dyDescent="0.2">
      <c r="A1302">
        <v>2884</v>
      </c>
      <c r="B1302" s="1">
        <v>45609</v>
      </c>
      <c r="C1302" s="2">
        <v>0.45833333333333331</v>
      </c>
      <c r="D1302" s="2">
        <v>0.54166666666666663</v>
      </c>
      <c r="E1302" t="s">
        <v>35</v>
      </c>
      <c r="F1302">
        <v>2</v>
      </c>
      <c r="G1302">
        <v>10</v>
      </c>
      <c r="H1302">
        <v>13</v>
      </c>
      <c r="I1302" t="s">
        <v>22</v>
      </c>
      <c r="J1302" t="s">
        <v>30</v>
      </c>
      <c r="K1302">
        <v>119.99999999999997</v>
      </c>
      <c r="L1302">
        <v>1.3</v>
      </c>
      <c r="M1302">
        <v>1</v>
      </c>
      <c r="N1302" t="s">
        <v>74</v>
      </c>
      <c r="O1302" t="s">
        <v>108</v>
      </c>
      <c r="P1302" t="s">
        <v>112</v>
      </c>
      <c r="Q1302" t="s">
        <v>118</v>
      </c>
      <c r="R1302" t="s">
        <v>124</v>
      </c>
      <c r="S1302">
        <v>1300</v>
      </c>
      <c r="T1302">
        <v>1301</v>
      </c>
    </row>
    <row r="1303" spans="1:20" x14ac:dyDescent="0.2">
      <c r="A1303">
        <v>2674</v>
      </c>
      <c r="B1303" s="1">
        <v>45481</v>
      </c>
      <c r="C1303" s="2">
        <v>0.45833333333333331</v>
      </c>
      <c r="D1303" s="2">
        <v>0.54166666666666663</v>
      </c>
      <c r="E1303" t="s">
        <v>35</v>
      </c>
      <c r="F1303">
        <v>2</v>
      </c>
      <c r="G1303">
        <v>10</v>
      </c>
      <c r="H1303">
        <v>8</v>
      </c>
      <c r="I1303" t="s">
        <v>42</v>
      </c>
      <c r="J1303" t="s">
        <v>23</v>
      </c>
      <c r="K1303">
        <v>119.99999999999997</v>
      </c>
      <c r="L1303">
        <v>0.8</v>
      </c>
      <c r="M1303">
        <v>0</v>
      </c>
      <c r="N1303" t="s">
        <v>72</v>
      </c>
      <c r="O1303" t="s">
        <v>104</v>
      </c>
      <c r="P1303" t="s">
        <v>112</v>
      </c>
      <c r="Q1303" t="s">
        <v>118</v>
      </c>
      <c r="R1303" t="s">
        <v>124</v>
      </c>
      <c r="S1303">
        <v>1301</v>
      </c>
      <c r="T1303">
        <v>1302</v>
      </c>
    </row>
    <row r="1304" spans="1:20" x14ac:dyDescent="0.2">
      <c r="A1304">
        <v>2118</v>
      </c>
      <c r="B1304" s="1">
        <v>45500</v>
      </c>
      <c r="C1304" s="2">
        <v>0.45833333333333331</v>
      </c>
      <c r="D1304" s="2">
        <v>0.52083333333333337</v>
      </c>
      <c r="E1304" t="s">
        <v>35</v>
      </c>
      <c r="F1304">
        <v>2</v>
      </c>
      <c r="G1304">
        <v>10</v>
      </c>
      <c r="H1304">
        <v>5</v>
      </c>
      <c r="I1304" t="s">
        <v>17</v>
      </c>
      <c r="J1304" t="s">
        <v>28</v>
      </c>
      <c r="K1304">
        <v>90.000000000000085</v>
      </c>
      <c r="L1304">
        <v>0.5</v>
      </c>
      <c r="M1304">
        <v>0</v>
      </c>
      <c r="N1304" t="s">
        <v>77</v>
      </c>
      <c r="O1304" t="s">
        <v>104</v>
      </c>
      <c r="P1304" t="s">
        <v>112</v>
      </c>
      <c r="Q1304" t="s">
        <v>118</v>
      </c>
      <c r="R1304" t="s">
        <v>124</v>
      </c>
      <c r="S1304">
        <v>1302</v>
      </c>
      <c r="T1304">
        <v>1303</v>
      </c>
    </row>
    <row r="1305" spans="1:20" x14ac:dyDescent="0.2">
      <c r="A1305">
        <v>2318</v>
      </c>
      <c r="B1305" s="1">
        <v>45395</v>
      </c>
      <c r="C1305" s="2">
        <v>0.45833333333333331</v>
      </c>
      <c r="D1305" s="2">
        <v>0.5</v>
      </c>
      <c r="E1305" t="s">
        <v>35</v>
      </c>
      <c r="F1305">
        <v>2</v>
      </c>
      <c r="G1305">
        <v>10</v>
      </c>
      <c r="H1305">
        <v>4</v>
      </c>
      <c r="I1305" t="s">
        <v>41</v>
      </c>
      <c r="J1305" t="s">
        <v>14</v>
      </c>
      <c r="K1305">
        <v>60.000000000000028</v>
      </c>
      <c r="L1305">
        <v>0.4</v>
      </c>
      <c r="M1305">
        <v>0</v>
      </c>
      <c r="N1305" t="s">
        <v>77</v>
      </c>
      <c r="O1305" t="s">
        <v>101</v>
      </c>
      <c r="P1305" t="s">
        <v>112</v>
      </c>
      <c r="Q1305" t="s">
        <v>118</v>
      </c>
      <c r="R1305" t="s">
        <v>118</v>
      </c>
      <c r="S1305">
        <v>1303</v>
      </c>
      <c r="T1305">
        <v>1304</v>
      </c>
    </row>
    <row r="1306" spans="1:20" x14ac:dyDescent="0.2">
      <c r="A1306">
        <v>1179</v>
      </c>
      <c r="B1306" s="1">
        <v>45400</v>
      </c>
      <c r="C1306" s="2">
        <v>0.45833333333333331</v>
      </c>
      <c r="D1306" s="2">
        <v>0.54166666666666663</v>
      </c>
      <c r="E1306" t="s">
        <v>35</v>
      </c>
      <c r="F1306">
        <v>2</v>
      </c>
      <c r="G1306">
        <v>10</v>
      </c>
      <c r="H1306">
        <v>3</v>
      </c>
      <c r="I1306" t="s">
        <v>39</v>
      </c>
      <c r="J1306" t="s">
        <v>30</v>
      </c>
      <c r="K1306">
        <v>119.99999999999997</v>
      </c>
      <c r="L1306">
        <v>0.3</v>
      </c>
      <c r="M1306">
        <v>0</v>
      </c>
      <c r="N1306" t="s">
        <v>75</v>
      </c>
      <c r="O1306" t="s">
        <v>101</v>
      </c>
      <c r="P1306" t="s">
        <v>112</v>
      </c>
      <c r="Q1306" t="s">
        <v>118</v>
      </c>
      <c r="R1306" t="s">
        <v>124</v>
      </c>
      <c r="S1306">
        <v>1304</v>
      </c>
      <c r="T1306">
        <v>1305</v>
      </c>
    </row>
    <row r="1307" spans="1:20" x14ac:dyDescent="0.2">
      <c r="A1307">
        <v>2899</v>
      </c>
      <c r="B1307" s="1">
        <v>45383</v>
      </c>
      <c r="C1307" s="2">
        <v>0.45833333333333331</v>
      </c>
      <c r="D1307" s="2">
        <v>0.47916666666666669</v>
      </c>
      <c r="E1307" t="s">
        <v>35</v>
      </c>
      <c r="F1307">
        <v>2</v>
      </c>
      <c r="G1307">
        <v>10</v>
      </c>
      <c r="H1307">
        <v>3</v>
      </c>
      <c r="I1307" t="s">
        <v>13</v>
      </c>
      <c r="J1307" t="s">
        <v>14</v>
      </c>
      <c r="K1307">
        <v>30.000000000000053</v>
      </c>
      <c r="L1307">
        <v>0.3</v>
      </c>
      <c r="M1307">
        <v>0</v>
      </c>
      <c r="N1307" t="s">
        <v>72</v>
      </c>
      <c r="O1307" t="s">
        <v>101</v>
      </c>
      <c r="P1307" t="s">
        <v>112</v>
      </c>
      <c r="Q1307" t="s">
        <v>118</v>
      </c>
      <c r="R1307" t="s">
        <v>118</v>
      </c>
      <c r="S1307">
        <v>1305</v>
      </c>
      <c r="T1307">
        <v>1306</v>
      </c>
    </row>
    <row r="1308" spans="1:20" x14ac:dyDescent="0.2">
      <c r="A1308">
        <v>708</v>
      </c>
      <c r="B1308" s="1">
        <v>45482</v>
      </c>
      <c r="C1308" s="2">
        <v>0.45833333333333331</v>
      </c>
      <c r="D1308" s="2">
        <v>0.52083333333333337</v>
      </c>
      <c r="E1308" t="s">
        <v>35</v>
      </c>
      <c r="F1308">
        <v>2</v>
      </c>
      <c r="G1308">
        <v>10</v>
      </c>
      <c r="H1308">
        <v>8</v>
      </c>
      <c r="I1308" t="s">
        <v>22</v>
      </c>
      <c r="J1308" t="s">
        <v>14</v>
      </c>
      <c r="K1308">
        <v>90.000000000000085</v>
      </c>
      <c r="L1308">
        <v>0.8</v>
      </c>
      <c r="M1308">
        <v>0</v>
      </c>
      <c r="N1308" t="s">
        <v>73</v>
      </c>
      <c r="O1308" t="s">
        <v>104</v>
      </c>
      <c r="P1308" t="s">
        <v>112</v>
      </c>
      <c r="Q1308" t="s">
        <v>118</v>
      </c>
      <c r="R1308" t="s">
        <v>124</v>
      </c>
      <c r="S1308">
        <v>1306</v>
      </c>
      <c r="T1308">
        <v>1307</v>
      </c>
    </row>
    <row r="1309" spans="1:20" x14ac:dyDescent="0.2">
      <c r="A1309">
        <v>529</v>
      </c>
      <c r="B1309" s="1">
        <v>45379</v>
      </c>
      <c r="C1309" s="2">
        <v>0.45833333333333331</v>
      </c>
      <c r="D1309" s="2">
        <v>0.52083333333333337</v>
      </c>
      <c r="E1309" t="s">
        <v>35</v>
      </c>
      <c r="F1309">
        <v>2</v>
      </c>
      <c r="G1309">
        <v>10</v>
      </c>
      <c r="H1309">
        <v>9</v>
      </c>
      <c r="I1309" t="s">
        <v>17</v>
      </c>
      <c r="J1309" t="s">
        <v>14</v>
      </c>
      <c r="K1309">
        <v>90.000000000000085</v>
      </c>
      <c r="L1309">
        <v>0.9</v>
      </c>
      <c r="M1309">
        <v>0</v>
      </c>
      <c r="N1309" t="s">
        <v>75</v>
      </c>
      <c r="O1309" t="s">
        <v>100</v>
      </c>
      <c r="P1309" t="s">
        <v>112</v>
      </c>
      <c r="Q1309" t="s">
        <v>118</v>
      </c>
      <c r="R1309" t="s">
        <v>124</v>
      </c>
      <c r="S1309">
        <v>1307</v>
      </c>
      <c r="T1309">
        <v>1308</v>
      </c>
    </row>
    <row r="1310" spans="1:20" x14ac:dyDescent="0.2">
      <c r="A1310">
        <v>1829</v>
      </c>
      <c r="B1310" s="1">
        <v>45548</v>
      </c>
      <c r="C1310" s="2">
        <v>0.45833333333333331</v>
      </c>
      <c r="D1310" s="2">
        <v>0.52083333333333337</v>
      </c>
      <c r="E1310" t="s">
        <v>35</v>
      </c>
      <c r="F1310">
        <v>2</v>
      </c>
      <c r="G1310">
        <v>10</v>
      </c>
      <c r="H1310">
        <v>2</v>
      </c>
      <c r="I1310" t="s">
        <v>42</v>
      </c>
      <c r="J1310" t="s">
        <v>28</v>
      </c>
      <c r="K1310">
        <v>90.000000000000085</v>
      </c>
      <c r="L1310">
        <v>0.2</v>
      </c>
      <c r="M1310">
        <v>0</v>
      </c>
      <c r="N1310" t="s">
        <v>76</v>
      </c>
      <c r="O1310" t="s">
        <v>106</v>
      </c>
      <c r="P1310" t="s">
        <v>112</v>
      </c>
      <c r="Q1310" t="s">
        <v>117</v>
      </c>
      <c r="R1310" t="s">
        <v>124</v>
      </c>
      <c r="S1310">
        <v>1308</v>
      </c>
      <c r="T1310">
        <v>1309</v>
      </c>
    </row>
    <row r="1311" spans="1:20" x14ac:dyDescent="0.2">
      <c r="A1311">
        <v>1472</v>
      </c>
      <c r="B1311" s="1">
        <v>45337</v>
      </c>
      <c r="C1311" s="2">
        <v>0.45833333333333331</v>
      </c>
      <c r="D1311" s="2">
        <v>0.52083333333333337</v>
      </c>
      <c r="E1311" t="s">
        <v>35</v>
      </c>
      <c r="F1311">
        <v>2</v>
      </c>
      <c r="G1311">
        <v>10</v>
      </c>
      <c r="H1311">
        <v>1</v>
      </c>
      <c r="I1311" t="s">
        <v>42</v>
      </c>
      <c r="J1311" t="s">
        <v>30</v>
      </c>
      <c r="K1311">
        <v>90.000000000000085</v>
      </c>
      <c r="L1311">
        <v>0.1</v>
      </c>
      <c r="M1311">
        <v>0</v>
      </c>
      <c r="N1311" t="s">
        <v>75</v>
      </c>
      <c r="O1311" t="s">
        <v>99</v>
      </c>
      <c r="P1311" t="s">
        <v>112</v>
      </c>
      <c r="Q1311" t="s">
        <v>117</v>
      </c>
      <c r="R1311" t="s">
        <v>124</v>
      </c>
      <c r="S1311">
        <v>1309</v>
      </c>
      <c r="T1311">
        <v>1310</v>
      </c>
    </row>
    <row r="1312" spans="1:20" x14ac:dyDescent="0.2">
      <c r="A1312">
        <v>2434</v>
      </c>
      <c r="B1312" s="1">
        <v>45334</v>
      </c>
      <c r="C1312" s="2">
        <v>0.45833333333333331</v>
      </c>
      <c r="D1312" s="2">
        <v>0.5</v>
      </c>
      <c r="E1312" t="s">
        <v>35</v>
      </c>
      <c r="F1312">
        <v>2</v>
      </c>
      <c r="G1312">
        <v>10</v>
      </c>
      <c r="H1312">
        <v>4</v>
      </c>
      <c r="I1312" t="s">
        <v>22</v>
      </c>
      <c r="J1312" t="s">
        <v>18</v>
      </c>
      <c r="K1312">
        <v>60.000000000000028</v>
      </c>
      <c r="L1312">
        <v>0.4</v>
      </c>
      <c r="M1312">
        <v>0</v>
      </c>
      <c r="N1312" t="s">
        <v>72</v>
      </c>
      <c r="O1312" t="s">
        <v>99</v>
      </c>
      <c r="P1312" t="s">
        <v>112</v>
      </c>
      <c r="Q1312" t="s">
        <v>118</v>
      </c>
      <c r="R1312" t="s">
        <v>118</v>
      </c>
      <c r="S1312">
        <v>1310</v>
      </c>
      <c r="T1312">
        <v>1311</v>
      </c>
    </row>
    <row r="1313" spans="1:20" x14ac:dyDescent="0.2">
      <c r="A1313">
        <v>2508</v>
      </c>
      <c r="B1313" s="1">
        <v>45575</v>
      </c>
      <c r="C1313" s="2">
        <v>0.45833333333333331</v>
      </c>
      <c r="D1313" s="2">
        <v>0.5</v>
      </c>
      <c r="E1313" t="s">
        <v>35</v>
      </c>
      <c r="F1313">
        <v>2</v>
      </c>
      <c r="G1313">
        <v>10</v>
      </c>
      <c r="H1313">
        <v>11</v>
      </c>
      <c r="I1313" t="s">
        <v>22</v>
      </c>
      <c r="J1313" t="s">
        <v>28</v>
      </c>
      <c r="K1313">
        <v>60.000000000000028</v>
      </c>
      <c r="L1313">
        <v>1.1000000000000001</v>
      </c>
      <c r="M1313">
        <v>1</v>
      </c>
      <c r="N1313" t="s">
        <v>75</v>
      </c>
      <c r="O1313" t="s">
        <v>107</v>
      </c>
      <c r="P1313" t="s">
        <v>112</v>
      </c>
      <c r="Q1313" t="s">
        <v>118</v>
      </c>
      <c r="R1313" t="s">
        <v>118</v>
      </c>
      <c r="S1313">
        <v>1311</v>
      </c>
      <c r="T1313">
        <v>1312</v>
      </c>
    </row>
    <row r="1314" spans="1:20" x14ac:dyDescent="0.2">
      <c r="A1314">
        <v>2702</v>
      </c>
      <c r="B1314" s="1">
        <v>45609</v>
      </c>
      <c r="C1314" s="2">
        <v>0.45833333333333331</v>
      </c>
      <c r="D1314" s="2">
        <v>0.47916666666666669</v>
      </c>
      <c r="E1314" t="s">
        <v>35</v>
      </c>
      <c r="F1314">
        <v>2</v>
      </c>
      <c r="G1314">
        <v>10</v>
      </c>
      <c r="H1314">
        <v>10</v>
      </c>
      <c r="I1314" t="s">
        <v>13</v>
      </c>
      <c r="J1314" t="s">
        <v>18</v>
      </c>
      <c r="K1314">
        <v>30.000000000000053</v>
      </c>
      <c r="L1314">
        <v>1</v>
      </c>
      <c r="M1314">
        <v>0</v>
      </c>
      <c r="N1314" t="s">
        <v>74</v>
      </c>
      <c r="O1314" t="s">
        <v>108</v>
      </c>
      <c r="P1314" t="s">
        <v>112</v>
      </c>
      <c r="Q1314" t="s">
        <v>118</v>
      </c>
      <c r="R1314" t="s">
        <v>118</v>
      </c>
      <c r="S1314">
        <v>1312</v>
      </c>
      <c r="T1314">
        <v>1313</v>
      </c>
    </row>
    <row r="1315" spans="1:20" x14ac:dyDescent="0.2">
      <c r="A1315">
        <v>1764</v>
      </c>
      <c r="B1315" s="1">
        <v>45492</v>
      </c>
      <c r="C1315" s="2">
        <v>0.45833333333333331</v>
      </c>
      <c r="D1315" s="2">
        <v>0.54166666666666663</v>
      </c>
      <c r="E1315" t="s">
        <v>35</v>
      </c>
      <c r="F1315">
        <v>2</v>
      </c>
      <c r="G1315">
        <v>10</v>
      </c>
      <c r="H1315">
        <v>8</v>
      </c>
      <c r="I1315" t="s">
        <v>13</v>
      </c>
      <c r="J1315" t="s">
        <v>28</v>
      </c>
      <c r="K1315">
        <v>119.99999999999997</v>
      </c>
      <c r="L1315">
        <v>0.8</v>
      </c>
      <c r="M1315">
        <v>0</v>
      </c>
      <c r="N1315" t="s">
        <v>76</v>
      </c>
      <c r="O1315" t="s">
        <v>104</v>
      </c>
      <c r="P1315" t="s">
        <v>112</v>
      </c>
      <c r="Q1315" t="s">
        <v>118</v>
      </c>
      <c r="R1315" t="s">
        <v>124</v>
      </c>
      <c r="S1315">
        <v>1313</v>
      </c>
      <c r="T1315">
        <v>1314</v>
      </c>
    </row>
    <row r="1316" spans="1:20" x14ac:dyDescent="0.2">
      <c r="A1316">
        <v>248</v>
      </c>
      <c r="B1316" s="1">
        <v>45447</v>
      </c>
      <c r="C1316" s="2">
        <v>0.45833333333333331</v>
      </c>
      <c r="D1316" s="2">
        <v>0.54166666666666663</v>
      </c>
      <c r="E1316" t="s">
        <v>35</v>
      </c>
      <c r="F1316">
        <v>2</v>
      </c>
      <c r="G1316">
        <v>10</v>
      </c>
      <c r="H1316">
        <v>2</v>
      </c>
      <c r="I1316" t="s">
        <v>22</v>
      </c>
      <c r="J1316" t="s">
        <v>28</v>
      </c>
      <c r="K1316">
        <v>119.99999999999997</v>
      </c>
      <c r="L1316">
        <v>0.2</v>
      </c>
      <c r="M1316">
        <v>0</v>
      </c>
      <c r="N1316" t="s">
        <v>73</v>
      </c>
      <c r="O1316" t="s">
        <v>103</v>
      </c>
      <c r="P1316" t="s">
        <v>112</v>
      </c>
      <c r="Q1316" t="s">
        <v>117</v>
      </c>
      <c r="R1316" t="s">
        <v>124</v>
      </c>
      <c r="S1316">
        <v>1314</v>
      </c>
      <c r="T1316">
        <v>1315</v>
      </c>
    </row>
    <row r="1317" spans="1:20" x14ac:dyDescent="0.2">
      <c r="A1317">
        <v>104</v>
      </c>
      <c r="B1317" s="1">
        <v>45364</v>
      </c>
      <c r="C1317" s="2">
        <v>0.45833333333333331</v>
      </c>
      <c r="D1317" s="2">
        <v>0.54166666666666663</v>
      </c>
      <c r="E1317" t="s">
        <v>35</v>
      </c>
      <c r="F1317">
        <v>2</v>
      </c>
      <c r="G1317">
        <v>10</v>
      </c>
      <c r="H1317">
        <v>2</v>
      </c>
      <c r="I1317" t="s">
        <v>13</v>
      </c>
      <c r="J1317" t="s">
        <v>40</v>
      </c>
      <c r="K1317">
        <v>119.99999999999997</v>
      </c>
      <c r="L1317">
        <v>0.2</v>
      </c>
      <c r="M1317">
        <v>0</v>
      </c>
      <c r="N1317" t="s">
        <v>74</v>
      </c>
      <c r="O1317" t="s">
        <v>100</v>
      </c>
      <c r="P1317" t="s">
        <v>112</v>
      </c>
      <c r="Q1317" t="s">
        <v>117</v>
      </c>
      <c r="R1317" t="s">
        <v>124</v>
      </c>
      <c r="S1317">
        <v>1315</v>
      </c>
      <c r="T1317">
        <v>1316</v>
      </c>
    </row>
    <row r="1318" spans="1:20" x14ac:dyDescent="0.2">
      <c r="A1318">
        <v>2319</v>
      </c>
      <c r="B1318" s="1">
        <v>45318</v>
      </c>
      <c r="C1318" s="2">
        <v>0.45833333333333331</v>
      </c>
      <c r="D1318" s="2">
        <v>0.5</v>
      </c>
      <c r="E1318" t="s">
        <v>35</v>
      </c>
      <c r="F1318">
        <v>2</v>
      </c>
      <c r="G1318">
        <v>10</v>
      </c>
      <c r="H1318">
        <v>13</v>
      </c>
      <c r="I1318" t="s">
        <v>22</v>
      </c>
      <c r="J1318" t="s">
        <v>40</v>
      </c>
      <c r="K1318">
        <v>60.000000000000028</v>
      </c>
      <c r="L1318">
        <v>1.3</v>
      </c>
      <c r="M1318">
        <v>1</v>
      </c>
      <c r="N1318" t="s">
        <v>77</v>
      </c>
      <c r="O1318" t="s">
        <v>98</v>
      </c>
      <c r="P1318" t="s">
        <v>112</v>
      </c>
      <c r="Q1318" t="s">
        <v>118</v>
      </c>
      <c r="R1318" t="s">
        <v>118</v>
      </c>
      <c r="S1318">
        <v>1316</v>
      </c>
      <c r="T1318">
        <v>1317</v>
      </c>
    </row>
    <row r="1319" spans="1:20" x14ac:dyDescent="0.2">
      <c r="A1319">
        <v>1506</v>
      </c>
      <c r="B1319" s="1">
        <v>45306</v>
      </c>
      <c r="C1319" s="2">
        <v>0.45833333333333331</v>
      </c>
      <c r="D1319" s="2">
        <v>0.47916666666666669</v>
      </c>
      <c r="E1319" t="s">
        <v>35</v>
      </c>
      <c r="F1319">
        <v>2</v>
      </c>
      <c r="G1319">
        <v>10</v>
      </c>
      <c r="H1319">
        <v>2</v>
      </c>
      <c r="I1319" t="s">
        <v>41</v>
      </c>
      <c r="J1319" t="s">
        <v>14</v>
      </c>
      <c r="K1319">
        <v>30.000000000000053</v>
      </c>
      <c r="L1319">
        <v>0.2</v>
      </c>
      <c r="M1319">
        <v>0</v>
      </c>
      <c r="N1319" t="s">
        <v>72</v>
      </c>
      <c r="O1319" t="s">
        <v>98</v>
      </c>
      <c r="P1319" t="s">
        <v>112</v>
      </c>
      <c r="Q1319" t="s">
        <v>117</v>
      </c>
      <c r="R1319" t="s">
        <v>118</v>
      </c>
      <c r="S1319">
        <v>1317</v>
      </c>
      <c r="T1319">
        <v>1318</v>
      </c>
    </row>
    <row r="1320" spans="1:20" x14ac:dyDescent="0.2">
      <c r="A1320">
        <v>168</v>
      </c>
      <c r="B1320" s="1">
        <v>45428</v>
      </c>
      <c r="C1320" s="2">
        <v>0.45833333333333331</v>
      </c>
      <c r="D1320" s="2">
        <v>0.52083333333333337</v>
      </c>
      <c r="E1320" t="s">
        <v>35</v>
      </c>
      <c r="F1320">
        <v>2</v>
      </c>
      <c r="G1320">
        <v>10</v>
      </c>
      <c r="H1320">
        <v>3</v>
      </c>
      <c r="I1320" t="s">
        <v>13</v>
      </c>
      <c r="J1320" t="s">
        <v>40</v>
      </c>
      <c r="K1320">
        <v>90.000000000000085</v>
      </c>
      <c r="L1320">
        <v>0.3</v>
      </c>
      <c r="M1320">
        <v>0</v>
      </c>
      <c r="N1320" t="s">
        <v>75</v>
      </c>
      <c r="O1320" t="s">
        <v>102</v>
      </c>
      <c r="P1320" t="s">
        <v>112</v>
      </c>
      <c r="Q1320" t="s">
        <v>118</v>
      </c>
      <c r="R1320" t="s">
        <v>124</v>
      </c>
      <c r="S1320">
        <v>1318</v>
      </c>
      <c r="T1320">
        <v>1319</v>
      </c>
    </row>
    <row r="1321" spans="1:20" x14ac:dyDescent="0.2">
      <c r="A1321">
        <v>576</v>
      </c>
      <c r="B1321" s="1">
        <v>45321</v>
      </c>
      <c r="C1321" s="2">
        <v>0.4375</v>
      </c>
      <c r="D1321" s="2">
        <v>0.5</v>
      </c>
      <c r="E1321" t="s">
        <v>35</v>
      </c>
      <c r="F1321">
        <v>2</v>
      </c>
      <c r="G1321">
        <v>10</v>
      </c>
      <c r="H1321">
        <v>7</v>
      </c>
      <c r="I1321" t="s">
        <v>13</v>
      </c>
      <c r="J1321" t="s">
        <v>40</v>
      </c>
      <c r="K1321">
        <v>90</v>
      </c>
      <c r="L1321">
        <v>0.7</v>
      </c>
      <c r="M1321">
        <v>0</v>
      </c>
      <c r="N1321" t="s">
        <v>73</v>
      </c>
      <c r="O1321" t="s">
        <v>98</v>
      </c>
      <c r="P1321" t="s">
        <v>112</v>
      </c>
      <c r="Q1321" t="s">
        <v>118</v>
      </c>
      <c r="R1321" t="s">
        <v>118</v>
      </c>
      <c r="S1321">
        <v>1319</v>
      </c>
      <c r="T1321">
        <v>1320</v>
      </c>
    </row>
    <row r="1322" spans="1:20" x14ac:dyDescent="0.2">
      <c r="A1322">
        <v>492</v>
      </c>
      <c r="B1322" s="1">
        <v>45312</v>
      </c>
      <c r="C1322" s="2">
        <v>0.4375</v>
      </c>
      <c r="D1322" s="2">
        <v>0.5</v>
      </c>
      <c r="E1322" t="s">
        <v>35</v>
      </c>
      <c r="F1322">
        <v>2</v>
      </c>
      <c r="G1322">
        <v>10</v>
      </c>
      <c r="H1322">
        <v>11</v>
      </c>
      <c r="I1322" t="s">
        <v>27</v>
      </c>
      <c r="J1322" t="s">
        <v>14</v>
      </c>
      <c r="K1322">
        <v>90</v>
      </c>
      <c r="L1322">
        <v>1.1000000000000001</v>
      </c>
      <c r="M1322">
        <v>1</v>
      </c>
      <c r="N1322" t="s">
        <v>71</v>
      </c>
      <c r="O1322" t="s">
        <v>98</v>
      </c>
      <c r="P1322" t="s">
        <v>112</v>
      </c>
      <c r="Q1322" t="s">
        <v>118</v>
      </c>
      <c r="R1322" t="s">
        <v>118</v>
      </c>
      <c r="S1322">
        <v>1320</v>
      </c>
      <c r="T1322">
        <v>1321</v>
      </c>
    </row>
    <row r="1323" spans="1:20" x14ac:dyDescent="0.2">
      <c r="A1323">
        <v>2032</v>
      </c>
      <c r="B1323" s="1">
        <v>45652</v>
      </c>
      <c r="C1323" s="2">
        <v>0.4375</v>
      </c>
      <c r="D1323" s="2">
        <v>0.52083333333333337</v>
      </c>
      <c r="E1323" t="s">
        <v>35</v>
      </c>
      <c r="F1323">
        <v>2</v>
      </c>
      <c r="G1323">
        <v>10</v>
      </c>
      <c r="H1323">
        <v>10</v>
      </c>
      <c r="I1323" t="s">
        <v>13</v>
      </c>
      <c r="J1323" t="s">
        <v>23</v>
      </c>
      <c r="K1323">
        <v>120.00000000000006</v>
      </c>
      <c r="L1323">
        <v>1</v>
      </c>
      <c r="M1323">
        <v>0</v>
      </c>
      <c r="N1323" t="s">
        <v>75</v>
      </c>
      <c r="O1323" t="s">
        <v>109</v>
      </c>
      <c r="P1323" t="s">
        <v>112</v>
      </c>
      <c r="Q1323" t="s">
        <v>118</v>
      </c>
      <c r="R1323" t="s">
        <v>124</v>
      </c>
      <c r="S1323">
        <v>1321</v>
      </c>
      <c r="T1323">
        <v>1322</v>
      </c>
    </row>
    <row r="1324" spans="1:20" x14ac:dyDescent="0.2">
      <c r="A1324">
        <v>483</v>
      </c>
      <c r="B1324" s="1">
        <v>45653</v>
      </c>
      <c r="C1324" s="2">
        <v>0.4375</v>
      </c>
      <c r="D1324" s="2">
        <v>0.47916666666666669</v>
      </c>
      <c r="E1324" t="s">
        <v>35</v>
      </c>
      <c r="F1324">
        <v>2</v>
      </c>
      <c r="G1324">
        <v>10</v>
      </c>
      <c r="H1324">
        <v>13</v>
      </c>
      <c r="I1324" t="s">
        <v>17</v>
      </c>
      <c r="J1324" t="s">
        <v>30</v>
      </c>
      <c r="K1324">
        <v>60.000000000000028</v>
      </c>
      <c r="L1324">
        <v>1.3</v>
      </c>
      <c r="M1324">
        <v>1</v>
      </c>
      <c r="N1324" t="s">
        <v>76</v>
      </c>
      <c r="O1324" t="s">
        <v>109</v>
      </c>
      <c r="P1324" t="s">
        <v>112</v>
      </c>
      <c r="Q1324" t="s">
        <v>118</v>
      </c>
      <c r="R1324" t="s">
        <v>118</v>
      </c>
      <c r="S1324">
        <v>1322</v>
      </c>
      <c r="T1324">
        <v>1323</v>
      </c>
    </row>
    <row r="1325" spans="1:20" x14ac:dyDescent="0.2">
      <c r="A1325">
        <v>1732</v>
      </c>
      <c r="B1325" s="1">
        <v>45382</v>
      </c>
      <c r="C1325" s="2">
        <v>0.4375</v>
      </c>
      <c r="D1325" s="2">
        <v>0.52083333333333337</v>
      </c>
      <c r="E1325" t="s">
        <v>35</v>
      </c>
      <c r="F1325">
        <v>2</v>
      </c>
      <c r="G1325">
        <v>10</v>
      </c>
      <c r="H1325">
        <v>6</v>
      </c>
      <c r="I1325" t="s">
        <v>39</v>
      </c>
      <c r="J1325" t="s">
        <v>28</v>
      </c>
      <c r="K1325">
        <v>120.00000000000006</v>
      </c>
      <c r="L1325">
        <v>0.6</v>
      </c>
      <c r="M1325">
        <v>0</v>
      </c>
      <c r="N1325" t="s">
        <v>71</v>
      </c>
      <c r="O1325" t="s">
        <v>100</v>
      </c>
      <c r="P1325" t="s">
        <v>112</v>
      </c>
      <c r="Q1325" t="s">
        <v>118</v>
      </c>
      <c r="R1325" t="s">
        <v>124</v>
      </c>
      <c r="S1325">
        <v>1323</v>
      </c>
      <c r="T1325">
        <v>1324</v>
      </c>
    </row>
    <row r="1326" spans="1:20" x14ac:dyDescent="0.2">
      <c r="A1326">
        <v>1743</v>
      </c>
      <c r="B1326" s="1">
        <v>45341</v>
      </c>
      <c r="C1326" s="2">
        <v>0.4375</v>
      </c>
      <c r="D1326" s="2">
        <v>0.47916666666666669</v>
      </c>
      <c r="E1326" t="s">
        <v>35</v>
      </c>
      <c r="F1326">
        <v>2</v>
      </c>
      <c r="G1326">
        <v>10</v>
      </c>
      <c r="H1326">
        <v>12</v>
      </c>
      <c r="I1326" t="s">
        <v>17</v>
      </c>
      <c r="J1326" t="s">
        <v>40</v>
      </c>
      <c r="K1326">
        <v>60.000000000000028</v>
      </c>
      <c r="L1326">
        <v>1.2</v>
      </c>
      <c r="M1326">
        <v>1</v>
      </c>
      <c r="N1326" t="s">
        <v>72</v>
      </c>
      <c r="O1326" t="s">
        <v>99</v>
      </c>
      <c r="P1326" t="s">
        <v>112</v>
      </c>
      <c r="Q1326" t="s">
        <v>118</v>
      </c>
      <c r="R1326" t="s">
        <v>118</v>
      </c>
      <c r="S1326">
        <v>1324</v>
      </c>
      <c r="T1326">
        <v>1325</v>
      </c>
    </row>
    <row r="1327" spans="1:20" x14ac:dyDescent="0.2">
      <c r="A1327">
        <v>2484</v>
      </c>
      <c r="B1327" s="1">
        <v>45362</v>
      </c>
      <c r="C1327" s="2">
        <v>0.4375</v>
      </c>
      <c r="D1327" s="2">
        <v>0.45833333333333331</v>
      </c>
      <c r="E1327" t="s">
        <v>35</v>
      </c>
      <c r="F1327">
        <v>2</v>
      </c>
      <c r="G1327">
        <v>10</v>
      </c>
      <c r="H1327">
        <v>8</v>
      </c>
      <c r="I1327" t="s">
        <v>39</v>
      </c>
      <c r="J1327" t="s">
        <v>30</v>
      </c>
      <c r="K1327">
        <v>29.999999999999972</v>
      </c>
      <c r="L1327">
        <v>0.8</v>
      </c>
      <c r="M1327">
        <v>0</v>
      </c>
      <c r="N1327" t="s">
        <v>72</v>
      </c>
      <c r="O1327" t="s">
        <v>100</v>
      </c>
      <c r="P1327" t="s">
        <v>112</v>
      </c>
      <c r="Q1327" t="s">
        <v>118</v>
      </c>
      <c r="R1327" t="s">
        <v>118</v>
      </c>
      <c r="S1327">
        <v>1325</v>
      </c>
      <c r="T1327">
        <v>1326</v>
      </c>
    </row>
    <row r="1328" spans="1:20" x14ac:dyDescent="0.2">
      <c r="A1328">
        <v>334</v>
      </c>
      <c r="B1328" s="1">
        <v>45333</v>
      </c>
      <c r="C1328" s="2">
        <v>0.4375</v>
      </c>
      <c r="D1328" s="2">
        <v>0.5</v>
      </c>
      <c r="E1328" t="s">
        <v>35</v>
      </c>
      <c r="F1328">
        <v>2</v>
      </c>
      <c r="G1328">
        <v>10</v>
      </c>
      <c r="H1328">
        <v>13</v>
      </c>
      <c r="I1328" t="s">
        <v>39</v>
      </c>
      <c r="J1328" t="s">
        <v>30</v>
      </c>
      <c r="K1328">
        <v>90</v>
      </c>
      <c r="L1328">
        <v>1.3</v>
      </c>
      <c r="M1328">
        <v>1</v>
      </c>
      <c r="N1328" t="s">
        <v>71</v>
      </c>
      <c r="O1328" t="s">
        <v>99</v>
      </c>
      <c r="P1328" t="s">
        <v>112</v>
      </c>
      <c r="Q1328" t="s">
        <v>118</v>
      </c>
      <c r="R1328" t="s">
        <v>118</v>
      </c>
      <c r="S1328">
        <v>1326</v>
      </c>
      <c r="T1328">
        <v>1327</v>
      </c>
    </row>
    <row r="1329" spans="1:20" x14ac:dyDescent="0.2">
      <c r="A1329">
        <v>567</v>
      </c>
      <c r="B1329" s="1">
        <v>45377</v>
      </c>
      <c r="C1329" s="2">
        <v>0.4375</v>
      </c>
      <c r="D1329" s="2">
        <v>0.45833333333333331</v>
      </c>
      <c r="E1329" t="s">
        <v>35</v>
      </c>
      <c r="F1329">
        <v>2</v>
      </c>
      <c r="G1329">
        <v>10</v>
      </c>
      <c r="H1329">
        <v>8</v>
      </c>
      <c r="I1329" t="s">
        <v>22</v>
      </c>
      <c r="J1329" t="s">
        <v>40</v>
      </c>
      <c r="K1329">
        <v>29.999999999999972</v>
      </c>
      <c r="L1329">
        <v>0.8</v>
      </c>
      <c r="M1329">
        <v>0</v>
      </c>
      <c r="N1329" t="s">
        <v>73</v>
      </c>
      <c r="O1329" t="s">
        <v>100</v>
      </c>
      <c r="P1329" t="s">
        <v>112</v>
      </c>
      <c r="Q1329" t="s">
        <v>118</v>
      </c>
      <c r="R1329" t="s">
        <v>118</v>
      </c>
      <c r="S1329">
        <v>1327</v>
      </c>
      <c r="T1329">
        <v>1328</v>
      </c>
    </row>
    <row r="1330" spans="1:20" x14ac:dyDescent="0.2">
      <c r="A1330">
        <v>265</v>
      </c>
      <c r="B1330" s="1">
        <v>45618</v>
      </c>
      <c r="C1330" s="2">
        <v>0.4375</v>
      </c>
      <c r="D1330" s="2">
        <v>0.5</v>
      </c>
      <c r="E1330" t="s">
        <v>35</v>
      </c>
      <c r="F1330">
        <v>2</v>
      </c>
      <c r="G1330">
        <v>10</v>
      </c>
      <c r="H1330">
        <v>8</v>
      </c>
      <c r="I1330" t="s">
        <v>42</v>
      </c>
      <c r="J1330" t="s">
        <v>23</v>
      </c>
      <c r="K1330">
        <v>90</v>
      </c>
      <c r="L1330">
        <v>0.8</v>
      </c>
      <c r="M1330">
        <v>0</v>
      </c>
      <c r="N1330" t="s">
        <v>76</v>
      </c>
      <c r="O1330" t="s">
        <v>108</v>
      </c>
      <c r="P1330" t="s">
        <v>112</v>
      </c>
      <c r="Q1330" t="s">
        <v>118</v>
      </c>
      <c r="R1330" t="s">
        <v>118</v>
      </c>
      <c r="S1330">
        <v>1328</v>
      </c>
      <c r="T1330">
        <v>1329</v>
      </c>
    </row>
    <row r="1331" spans="1:20" x14ac:dyDescent="0.2">
      <c r="A1331">
        <v>257</v>
      </c>
      <c r="B1331" s="1">
        <v>45375</v>
      </c>
      <c r="C1331" s="2">
        <v>0.4375</v>
      </c>
      <c r="D1331" s="2">
        <v>0.47916666666666669</v>
      </c>
      <c r="E1331" t="s">
        <v>35</v>
      </c>
      <c r="F1331">
        <v>2</v>
      </c>
      <c r="G1331">
        <v>10</v>
      </c>
      <c r="H1331">
        <v>1</v>
      </c>
      <c r="I1331" t="s">
        <v>41</v>
      </c>
      <c r="J1331" t="s">
        <v>23</v>
      </c>
      <c r="K1331">
        <v>60.000000000000028</v>
      </c>
      <c r="L1331">
        <v>0.1</v>
      </c>
      <c r="M1331">
        <v>0</v>
      </c>
      <c r="N1331" t="s">
        <v>71</v>
      </c>
      <c r="O1331" t="s">
        <v>100</v>
      </c>
      <c r="P1331" t="s">
        <v>112</v>
      </c>
      <c r="Q1331" t="s">
        <v>117</v>
      </c>
      <c r="R1331" t="s">
        <v>118</v>
      </c>
      <c r="S1331">
        <v>1329</v>
      </c>
      <c r="T1331">
        <v>1330</v>
      </c>
    </row>
    <row r="1332" spans="1:20" x14ac:dyDescent="0.2">
      <c r="A1332">
        <v>2437</v>
      </c>
      <c r="B1332" s="1">
        <v>45626</v>
      </c>
      <c r="C1332" s="2">
        <v>0.4375</v>
      </c>
      <c r="D1332" s="2">
        <v>0.5</v>
      </c>
      <c r="E1332" t="s">
        <v>35</v>
      </c>
      <c r="F1332">
        <v>2</v>
      </c>
      <c r="G1332">
        <v>10</v>
      </c>
      <c r="H1332">
        <v>13</v>
      </c>
      <c r="I1332" t="s">
        <v>17</v>
      </c>
      <c r="J1332" t="s">
        <v>14</v>
      </c>
      <c r="K1332">
        <v>90</v>
      </c>
      <c r="L1332">
        <v>1.3</v>
      </c>
      <c r="M1332">
        <v>1</v>
      </c>
      <c r="N1332" t="s">
        <v>77</v>
      </c>
      <c r="O1332" t="s">
        <v>108</v>
      </c>
      <c r="P1332" t="s">
        <v>112</v>
      </c>
      <c r="Q1332" t="s">
        <v>118</v>
      </c>
      <c r="R1332" t="s">
        <v>118</v>
      </c>
      <c r="S1332">
        <v>1330</v>
      </c>
      <c r="T1332">
        <v>1331</v>
      </c>
    </row>
    <row r="1333" spans="1:20" x14ac:dyDescent="0.2">
      <c r="A1333">
        <v>262</v>
      </c>
      <c r="B1333" s="1">
        <v>45638</v>
      </c>
      <c r="C1333" s="2">
        <v>0.4375</v>
      </c>
      <c r="D1333" s="2">
        <v>0.52083333333333337</v>
      </c>
      <c r="E1333" t="s">
        <v>35</v>
      </c>
      <c r="F1333">
        <v>2</v>
      </c>
      <c r="G1333">
        <v>10</v>
      </c>
      <c r="H1333">
        <v>1</v>
      </c>
      <c r="I1333" t="s">
        <v>42</v>
      </c>
      <c r="J1333" t="s">
        <v>40</v>
      </c>
      <c r="K1333">
        <v>120.00000000000006</v>
      </c>
      <c r="L1333">
        <v>0.1</v>
      </c>
      <c r="M1333">
        <v>0</v>
      </c>
      <c r="N1333" t="s">
        <v>75</v>
      </c>
      <c r="O1333" t="s">
        <v>109</v>
      </c>
      <c r="P1333" t="s">
        <v>112</v>
      </c>
      <c r="Q1333" t="s">
        <v>117</v>
      </c>
      <c r="R1333" t="s">
        <v>124</v>
      </c>
      <c r="S1333">
        <v>1331</v>
      </c>
      <c r="T1333">
        <v>1332</v>
      </c>
    </row>
    <row r="1334" spans="1:20" x14ac:dyDescent="0.2">
      <c r="A1334">
        <v>1402</v>
      </c>
      <c r="B1334" s="1">
        <v>45577</v>
      </c>
      <c r="C1334" s="2">
        <v>0.4375</v>
      </c>
      <c r="D1334" s="2">
        <v>0.47916666666666669</v>
      </c>
      <c r="E1334" t="s">
        <v>35</v>
      </c>
      <c r="F1334">
        <v>2</v>
      </c>
      <c r="G1334">
        <v>10</v>
      </c>
      <c r="H1334">
        <v>1</v>
      </c>
      <c r="I1334" t="s">
        <v>22</v>
      </c>
      <c r="J1334" t="s">
        <v>14</v>
      </c>
      <c r="K1334">
        <v>60.000000000000028</v>
      </c>
      <c r="L1334">
        <v>0.1</v>
      </c>
      <c r="M1334">
        <v>0</v>
      </c>
      <c r="N1334" t="s">
        <v>77</v>
      </c>
      <c r="O1334" t="s">
        <v>107</v>
      </c>
      <c r="P1334" t="s">
        <v>112</v>
      </c>
      <c r="Q1334" t="s">
        <v>117</v>
      </c>
      <c r="R1334" t="s">
        <v>118</v>
      </c>
      <c r="S1334">
        <v>1332</v>
      </c>
      <c r="T1334">
        <v>1333</v>
      </c>
    </row>
    <row r="1335" spans="1:20" x14ac:dyDescent="0.2">
      <c r="A1335">
        <v>2258</v>
      </c>
      <c r="B1335" s="1">
        <v>45386</v>
      </c>
      <c r="C1335" s="2">
        <v>0.4375</v>
      </c>
      <c r="D1335" s="2">
        <v>0.52083333333333337</v>
      </c>
      <c r="E1335" t="s">
        <v>35</v>
      </c>
      <c r="F1335">
        <v>2</v>
      </c>
      <c r="G1335">
        <v>10</v>
      </c>
      <c r="H1335">
        <v>11</v>
      </c>
      <c r="I1335" t="s">
        <v>22</v>
      </c>
      <c r="J1335" t="s">
        <v>40</v>
      </c>
      <c r="K1335">
        <v>120.00000000000006</v>
      </c>
      <c r="L1335">
        <v>1.1000000000000001</v>
      </c>
      <c r="M1335">
        <v>1</v>
      </c>
      <c r="N1335" t="s">
        <v>75</v>
      </c>
      <c r="O1335" t="s">
        <v>101</v>
      </c>
      <c r="P1335" t="s">
        <v>112</v>
      </c>
      <c r="Q1335" t="s">
        <v>118</v>
      </c>
      <c r="R1335" t="s">
        <v>124</v>
      </c>
      <c r="S1335">
        <v>1333</v>
      </c>
      <c r="T1335">
        <v>1334</v>
      </c>
    </row>
    <row r="1336" spans="1:20" x14ac:dyDescent="0.2">
      <c r="A1336">
        <v>2717</v>
      </c>
      <c r="B1336" s="1">
        <v>45407</v>
      </c>
      <c r="C1336" s="2">
        <v>0.4375</v>
      </c>
      <c r="D1336" s="2">
        <v>0.47916666666666669</v>
      </c>
      <c r="E1336" t="s">
        <v>35</v>
      </c>
      <c r="F1336">
        <v>2</v>
      </c>
      <c r="G1336">
        <v>10</v>
      </c>
      <c r="H1336">
        <v>4</v>
      </c>
      <c r="I1336" t="s">
        <v>27</v>
      </c>
      <c r="J1336" t="s">
        <v>30</v>
      </c>
      <c r="K1336">
        <v>60.000000000000028</v>
      </c>
      <c r="L1336">
        <v>0.4</v>
      </c>
      <c r="M1336">
        <v>0</v>
      </c>
      <c r="N1336" t="s">
        <v>75</v>
      </c>
      <c r="O1336" t="s">
        <v>101</v>
      </c>
      <c r="P1336" t="s">
        <v>112</v>
      </c>
      <c r="Q1336" t="s">
        <v>118</v>
      </c>
      <c r="R1336" t="s">
        <v>118</v>
      </c>
      <c r="S1336">
        <v>1334</v>
      </c>
      <c r="T1336">
        <v>1335</v>
      </c>
    </row>
    <row r="1337" spans="1:20" x14ac:dyDescent="0.2">
      <c r="A1337">
        <v>2721</v>
      </c>
      <c r="B1337" s="1">
        <v>45303</v>
      </c>
      <c r="C1337" s="2">
        <v>0.4375</v>
      </c>
      <c r="D1337" s="2">
        <v>0.47916666666666669</v>
      </c>
      <c r="E1337" t="s">
        <v>35</v>
      </c>
      <c r="F1337">
        <v>2</v>
      </c>
      <c r="G1337">
        <v>10</v>
      </c>
      <c r="H1337">
        <v>13</v>
      </c>
      <c r="I1337" t="s">
        <v>17</v>
      </c>
      <c r="J1337" t="s">
        <v>14</v>
      </c>
      <c r="K1337">
        <v>60.000000000000028</v>
      </c>
      <c r="L1337">
        <v>1.3</v>
      </c>
      <c r="M1337">
        <v>1</v>
      </c>
      <c r="N1337" t="s">
        <v>76</v>
      </c>
      <c r="O1337" t="s">
        <v>98</v>
      </c>
      <c r="P1337" t="s">
        <v>112</v>
      </c>
      <c r="Q1337" t="s">
        <v>118</v>
      </c>
      <c r="R1337" t="s">
        <v>118</v>
      </c>
      <c r="S1337">
        <v>1335</v>
      </c>
      <c r="T1337">
        <v>1336</v>
      </c>
    </row>
    <row r="1338" spans="1:20" x14ac:dyDescent="0.2">
      <c r="A1338">
        <v>1896</v>
      </c>
      <c r="B1338" s="1">
        <v>45419</v>
      </c>
      <c r="C1338" s="2">
        <v>0.4375</v>
      </c>
      <c r="D1338" s="2">
        <v>0.52083333333333337</v>
      </c>
      <c r="E1338" t="s">
        <v>35</v>
      </c>
      <c r="F1338">
        <v>2</v>
      </c>
      <c r="G1338">
        <v>10</v>
      </c>
      <c r="H1338">
        <v>4</v>
      </c>
      <c r="I1338" t="s">
        <v>22</v>
      </c>
      <c r="J1338" t="s">
        <v>18</v>
      </c>
      <c r="K1338">
        <v>120.00000000000006</v>
      </c>
      <c r="L1338">
        <v>0.4</v>
      </c>
      <c r="M1338">
        <v>0</v>
      </c>
      <c r="N1338" t="s">
        <v>73</v>
      </c>
      <c r="O1338" t="s">
        <v>102</v>
      </c>
      <c r="P1338" t="s">
        <v>112</v>
      </c>
      <c r="Q1338" t="s">
        <v>118</v>
      </c>
      <c r="R1338" t="s">
        <v>124</v>
      </c>
      <c r="S1338">
        <v>1336</v>
      </c>
      <c r="T1338">
        <v>1337</v>
      </c>
    </row>
    <row r="1339" spans="1:20" x14ac:dyDescent="0.2">
      <c r="A1339">
        <v>1497</v>
      </c>
      <c r="B1339" s="1">
        <v>45620</v>
      </c>
      <c r="C1339" s="2">
        <v>0.4375</v>
      </c>
      <c r="D1339" s="2">
        <v>0.45833333333333331</v>
      </c>
      <c r="E1339" t="s">
        <v>35</v>
      </c>
      <c r="F1339">
        <v>2</v>
      </c>
      <c r="G1339">
        <v>10</v>
      </c>
      <c r="H1339">
        <v>8</v>
      </c>
      <c r="I1339" t="s">
        <v>39</v>
      </c>
      <c r="J1339" t="s">
        <v>30</v>
      </c>
      <c r="K1339">
        <v>29.999999999999972</v>
      </c>
      <c r="L1339">
        <v>0.8</v>
      </c>
      <c r="M1339">
        <v>0</v>
      </c>
      <c r="N1339" t="s">
        <v>71</v>
      </c>
      <c r="O1339" t="s">
        <v>108</v>
      </c>
      <c r="P1339" t="s">
        <v>112</v>
      </c>
      <c r="Q1339" t="s">
        <v>118</v>
      </c>
      <c r="R1339" t="s">
        <v>118</v>
      </c>
      <c r="S1339">
        <v>1337</v>
      </c>
      <c r="T1339">
        <v>1338</v>
      </c>
    </row>
    <row r="1340" spans="1:20" x14ac:dyDescent="0.2">
      <c r="A1340">
        <v>1509</v>
      </c>
      <c r="B1340" s="1">
        <v>45317</v>
      </c>
      <c r="C1340" s="2">
        <v>0.4375</v>
      </c>
      <c r="D1340" s="2">
        <v>0.45833333333333331</v>
      </c>
      <c r="E1340" t="s">
        <v>35</v>
      </c>
      <c r="F1340">
        <v>2</v>
      </c>
      <c r="G1340">
        <v>10</v>
      </c>
      <c r="H1340">
        <v>13</v>
      </c>
      <c r="I1340" t="s">
        <v>42</v>
      </c>
      <c r="J1340" t="s">
        <v>28</v>
      </c>
      <c r="K1340">
        <v>29.999999999999972</v>
      </c>
      <c r="L1340">
        <v>1.3</v>
      </c>
      <c r="M1340">
        <v>1</v>
      </c>
      <c r="N1340" t="s">
        <v>76</v>
      </c>
      <c r="O1340" t="s">
        <v>98</v>
      </c>
      <c r="P1340" t="s">
        <v>112</v>
      </c>
      <c r="Q1340" t="s">
        <v>118</v>
      </c>
      <c r="R1340" t="s">
        <v>118</v>
      </c>
      <c r="S1340">
        <v>1338</v>
      </c>
      <c r="T1340">
        <v>1339</v>
      </c>
    </row>
    <row r="1341" spans="1:20" x14ac:dyDescent="0.2">
      <c r="A1341">
        <v>2116</v>
      </c>
      <c r="B1341" s="1">
        <v>45554</v>
      </c>
      <c r="C1341" s="2">
        <v>0.4375</v>
      </c>
      <c r="D1341" s="2">
        <v>0.5</v>
      </c>
      <c r="E1341" t="s">
        <v>35</v>
      </c>
      <c r="F1341">
        <v>2</v>
      </c>
      <c r="G1341">
        <v>10</v>
      </c>
      <c r="H1341">
        <v>12</v>
      </c>
      <c r="I1341" t="s">
        <v>17</v>
      </c>
      <c r="J1341" t="s">
        <v>23</v>
      </c>
      <c r="K1341">
        <v>90</v>
      </c>
      <c r="L1341">
        <v>1.2</v>
      </c>
      <c r="M1341">
        <v>1</v>
      </c>
      <c r="N1341" t="s">
        <v>75</v>
      </c>
      <c r="O1341" t="s">
        <v>106</v>
      </c>
      <c r="P1341" t="s">
        <v>112</v>
      </c>
      <c r="Q1341" t="s">
        <v>118</v>
      </c>
      <c r="R1341" t="s">
        <v>118</v>
      </c>
      <c r="S1341">
        <v>1339</v>
      </c>
      <c r="T1341">
        <v>1340</v>
      </c>
    </row>
    <row r="1342" spans="1:20" x14ac:dyDescent="0.2">
      <c r="A1342">
        <v>2859</v>
      </c>
      <c r="B1342" s="1">
        <v>45350</v>
      </c>
      <c r="C1342" s="2">
        <v>0.4375</v>
      </c>
      <c r="D1342" s="2">
        <v>0.5</v>
      </c>
      <c r="E1342" t="s">
        <v>35</v>
      </c>
      <c r="F1342">
        <v>2</v>
      </c>
      <c r="G1342">
        <v>10</v>
      </c>
      <c r="H1342">
        <v>11</v>
      </c>
      <c r="I1342" t="s">
        <v>41</v>
      </c>
      <c r="J1342" t="s">
        <v>14</v>
      </c>
      <c r="K1342">
        <v>90</v>
      </c>
      <c r="L1342">
        <v>1.1000000000000001</v>
      </c>
      <c r="M1342">
        <v>1</v>
      </c>
      <c r="N1342" t="s">
        <v>74</v>
      </c>
      <c r="O1342" t="s">
        <v>99</v>
      </c>
      <c r="P1342" t="s">
        <v>112</v>
      </c>
      <c r="Q1342" t="s">
        <v>118</v>
      </c>
      <c r="R1342" t="s">
        <v>118</v>
      </c>
      <c r="S1342">
        <v>1340</v>
      </c>
      <c r="T1342">
        <v>1341</v>
      </c>
    </row>
    <row r="1343" spans="1:20" x14ac:dyDescent="0.2">
      <c r="A1343">
        <v>1328</v>
      </c>
      <c r="B1343" s="1">
        <v>45558</v>
      </c>
      <c r="C1343" s="2">
        <v>0.4375</v>
      </c>
      <c r="D1343" s="2">
        <v>0.52083333333333337</v>
      </c>
      <c r="E1343" t="s">
        <v>35</v>
      </c>
      <c r="F1343">
        <v>2</v>
      </c>
      <c r="G1343">
        <v>10</v>
      </c>
      <c r="H1343">
        <v>13</v>
      </c>
      <c r="I1343" t="s">
        <v>22</v>
      </c>
      <c r="J1343" t="s">
        <v>18</v>
      </c>
      <c r="K1343">
        <v>120.00000000000006</v>
      </c>
      <c r="L1343">
        <v>1.3</v>
      </c>
      <c r="M1343">
        <v>1</v>
      </c>
      <c r="N1343" t="s">
        <v>72</v>
      </c>
      <c r="O1343" t="s">
        <v>106</v>
      </c>
      <c r="P1343" t="s">
        <v>112</v>
      </c>
      <c r="Q1343" t="s">
        <v>118</v>
      </c>
      <c r="R1343" t="s">
        <v>124</v>
      </c>
      <c r="S1343">
        <v>1341</v>
      </c>
      <c r="T1343">
        <v>1342</v>
      </c>
    </row>
    <row r="1344" spans="1:20" x14ac:dyDescent="0.2">
      <c r="A1344">
        <v>41</v>
      </c>
      <c r="B1344" s="1">
        <v>45506</v>
      </c>
      <c r="C1344" s="2">
        <v>0.4375</v>
      </c>
      <c r="D1344" s="2">
        <v>0.45833333333333331</v>
      </c>
      <c r="E1344" t="s">
        <v>35</v>
      </c>
      <c r="F1344">
        <v>2</v>
      </c>
      <c r="G1344">
        <v>10</v>
      </c>
      <c r="H1344">
        <v>8</v>
      </c>
      <c r="I1344" t="s">
        <v>39</v>
      </c>
      <c r="J1344" t="s">
        <v>18</v>
      </c>
      <c r="K1344">
        <v>29.999999999999972</v>
      </c>
      <c r="L1344">
        <v>0.8</v>
      </c>
      <c r="M1344">
        <v>0</v>
      </c>
      <c r="N1344" t="s">
        <v>76</v>
      </c>
      <c r="O1344" t="s">
        <v>105</v>
      </c>
      <c r="P1344" t="s">
        <v>112</v>
      </c>
      <c r="Q1344" t="s">
        <v>118</v>
      </c>
      <c r="R1344" t="s">
        <v>118</v>
      </c>
      <c r="S1344">
        <v>1342</v>
      </c>
      <c r="T1344">
        <v>1343</v>
      </c>
    </row>
    <row r="1345" spans="1:20" x14ac:dyDescent="0.2">
      <c r="A1345">
        <v>1271</v>
      </c>
      <c r="B1345" s="1">
        <v>45551</v>
      </c>
      <c r="C1345" s="2">
        <v>0.4375</v>
      </c>
      <c r="D1345" s="2">
        <v>0.5</v>
      </c>
      <c r="E1345" t="s">
        <v>35</v>
      </c>
      <c r="F1345">
        <v>2</v>
      </c>
      <c r="G1345">
        <v>10</v>
      </c>
      <c r="H1345">
        <v>7</v>
      </c>
      <c r="I1345" t="s">
        <v>22</v>
      </c>
      <c r="J1345" t="s">
        <v>30</v>
      </c>
      <c r="K1345">
        <v>90</v>
      </c>
      <c r="L1345">
        <v>0.7</v>
      </c>
      <c r="M1345">
        <v>0</v>
      </c>
      <c r="N1345" t="s">
        <v>72</v>
      </c>
      <c r="O1345" t="s">
        <v>106</v>
      </c>
      <c r="P1345" t="s">
        <v>112</v>
      </c>
      <c r="Q1345" t="s">
        <v>118</v>
      </c>
      <c r="R1345" t="s">
        <v>118</v>
      </c>
      <c r="S1345">
        <v>1343</v>
      </c>
      <c r="T1345">
        <v>1344</v>
      </c>
    </row>
    <row r="1346" spans="1:20" x14ac:dyDescent="0.2">
      <c r="A1346">
        <v>596</v>
      </c>
      <c r="B1346" s="1">
        <v>45602</v>
      </c>
      <c r="C1346" s="2">
        <v>0.4375</v>
      </c>
      <c r="D1346" s="2">
        <v>0.47916666666666669</v>
      </c>
      <c r="E1346" t="s">
        <v>35</v>
      </c>
      <c r="F1346">
        <v>2</v>
      </c>
      <c r="G1346">
        <v>10</v>
      </c>
      <c r="H1346">
        <v>4</v>
      </c>
      <c r="I1346" t="s">
        <v>42</v>
      </c>
      <c r="J1346" t="s">
        <v>28</v>
      </c>
      <c r="K1346">
        <v>60.000000000000028</v>
      </c>
      <c r="L1346">
        <v>0.4</v>
      </c>
      <c r="M1346">
        <v>0</v>
      </c>
      <c r="N1346" t="s">
        <v>74</v>
      </c>
      <c r="O1346" t="s">
        <v>108</v>
      </c>
      <c r="P1346" t="s">
        <v>112</v>
      </c>
      <c r="Q1346" t="s">
        <v>118</v>
      </c>
      <c r="R1346" t="s">
        <v>118</v>
      </c>
      <c r="S1346">
        <v>1344</v>
      </c>
      <c r="T1346">
        <v>1345</v>
      </c>
    </row>
    <row r="1347" spans="1:20" x14ac:dyDescent="0.2">
      <c r="A1347">
        <v>587</v>
      </c>
      <c r="B1347" s="1">
        <v>45354</v>
      </c>
      <c r="C1347" s="2">
        <v>0.4375</v>
      </c>
      <c r="D1347" s="2">
        <v>0.5</v>
      </c>
      <c r="E1347" t="s">
        <v>35</v>
      </c>
      <c r="F1347">
        <v>2</v>
      </c>
      <c r="G1347">
        <v>10</v>
      </c>
      <c r="H1347">
        <v>5</v>
      </c>
      <c r="I1347" t="s">
        <v>13</v>
      </c>
      <c r="J1347" t="s">
        <v>18</v>
      </c>
      <c r="K1347">
        <v>90</v>
      </c>
      <c r="L1347">
        <v>0.5</v>
      </c>
      <c r="M1347">
        <v>0</v>
      </c>
      <c r="N1347" t="s">
        <v>71</v>
      </c>
      <c r="O1347" t="s">
        <v>100</v>
      </c>
      <c r="P1347" t="s">
        <v>112</v>
      </c>
      <c r="Q1347" t="s">
        <v>118</v>
      </c>
      <c r="R1347" t="s">
        <v>118</v>
      </c>
      <c r="S1347">
        <v>1345</v>
      </c>
      <c r="T1347">
        <v>1346</v>
      </c>
    </row>
    <row r="1348" spans="1:20" x14ac:dyDescent="0.2">
      <c r="A1348">
        <v>2112</v>
      </c>
      <c r="B1348" s="1">
        <v>45396</v>
      </c>
      <c r="C1348" s="2">
        <v>0.4375</v>
      </c>
      <c r="D1348" s="2">
        <v>0.52083333333333337</v>
      </c>
      <c r="E1348" t="s">
        <v>35</v>
      </c>
      <c r="F1348">
        <v>2</v>
      </c>
      <c r="G1348">
        <v>10</v>
      </c>
      <c r="H1348">
        <v>3</v>
      </c>
      <c r="I1348" t="s">
        <v>27</v>
      </c>
      <c r="J1348" t="s">
        <v>28</v>
      </c>
      <c r="K1348">
        <v>120.00000000000006</v>
      </c>
      <c r="L1348">
        <v>0.3</v>
      </c>
      <c r="M1348">
        <v>0</v>
      </c>
      <c r="N1348" t="s">
        <v>71</v>
      </c>
      <c r="O1348" t="s">
        <v>101</v>
      </c>
      <c r="P1348" t="s">
        <v>112</v>
      </c>
      <c r="Q1348" t="s">
        <v>118</v>
      </c>
      <c r="R1348" t="s">
        <v>124</v>
      </c>
      <c r="S1348">
        <v>1346</v>
      </c>
      <c r="T1348">
        <v>1347</v>
      </c>
    </row>
    <row r="1349" spans="1:20" x14ac:dyDescent="0.2">
      <c r="A1349">
        <v>2224</v>
      </c>
      <c r="B1349" s="1">
        <v>45436</v>
      </c>
      <c r="C1349" s="2">
        <v>0.4375</v>
      </c>
      <c r="D1349" s="2">
        <v>0.52083333333333337</v>
      </c>
      <c r="E1349" t="s">
        <v>35</v>
      </c>
      <c r="F1349">
        <v>2</v>
      </c>
      <c r="G1349">
        <v>10</v>
      </c>
      <c r="H1349">
        <v>13</v>
      </c>
      <c r="I1349" t="s">
        <v>41</v>
      </c>
      <c r="J1349" t="s">
        <v>14</v>
      </c>
      <c r="K1349">
        <v>120.00000000000006</v>
      </c>
      <c r="L1349">
        <v>1.3</v>
      </c>
      <c r="M1349">
        <v>1</v>
      </c>
      <c r="N1349" t="s">
        <v>76</v>
      </c>
      <c r="O1349" t="s">
        <v>102</v>
      </c>
      <c r="P1349" t="s">
        <v>112</v>
      </c>
      <c r="Q1349" t="s">
        <v>118</v>
      </c>
      <c r="R1349" t="s">
        <v>124</v>
      </c>
      <c r="S1349">
        <v>1347</v>
      </c>
      <c r="T1349">
        <v>1348</v>
      </c>
    </row>
    <row r="1350" spans="1:20" x14ac:dyDescent="0.2">
      <c r="A1350">
        <v>20</v>
      </c>
      <c r="B1350" s="1">
        <v>45314</v>
      </c>
      <c r="C1350" s="2">
        <v>0.4375</v>
      </c>
      <c r="D1350" s="2">
        <v>0.45833333333333331</v>
      </c>
      <c r="E1350" t="s">
        <v>35</v>
      </c>
      <c r="F1350">
        <v>2</v>
      </c>
      <c r="G1350">
        <v>10</v>
      </c>
      <c r="H1350">
        <v>3</v>
      </c>
      <c r="I1350" t="s">
        <v>27</v>
      </c>
      <c r="J1350" t="s">
        <v>28</v>
      </c>
      <c r="K1350">
        <v>29.999999999999972</v>
      </c>
      <c r="L1350">
        <v>0.3</v>
      </c>
      <c r="M1350">
        <v>0</v>
      </c>
      <c r="N1350" t="s">
        <v>73</v>
      </c>
      <c r="O1350" t="s">
        <v>98</v>
      </c>
      <c r="P1350" t="s">
        <v>112</v>
      </c>
      <c r="Q1350" t="s">
        <v>118</v>
      </c>
      <c r="R1350" t="s">
        <v>118</v>
      </c>
      <c r="S1350">
        <v>1348</v>
      </c>
      <c r="T1350">
        <v>1349</v>
      </c>
    </row>
    <row r="1351" spans="1:20" x14ac:dyDescent="0.2">
      <c r="A1351">
        <v>2976</v>
      </c>
      <c r="B1351" s="1">
        <v>45388</v>
      </c>
      <c r="C1351" s="2">
        <v>0.4375</v>
      </c>
      <c r="D1351" s="2">
        <v>0.45833333333333331</v>
      </c>
      <c r="E1351" t="s">
        <v>35</v>
      </c>
      <c r="F1351">
        <v>2</v>
      </c>
      <c r="G1351">
        <v>10</v>
      </c>
      <c r="H1351">
        <v>7</v>
      </c>
      <c r="I1351" t="s">
        <v>27</v>
      </c>
      <c r="J1351" t="s">
        <v>40</v>
      </c>
      <c r="K1351">
        <v>29.999999999999972</v>
      </c>
      <c r="L1351">
        <v>0.7</v>
      </c>
      <c r="M1351">
        <v>0</v>
      </c>
      <c r="N1351" t="s">
        <v>77</v>
      </c>
      <c r="O1351" t="s">
        <v>101</v>
      </c>
      <c r="P1351" t="s">
        <v>112</v>
      </c>
      <c r="Q1351" t="s">
        <v>118</v>
      </c>
      <c r="R1351" t="s">
        <v>118</v>
      </c>
      <c r="S1351">
        <v>1349</v>
      </c>
      <c r="T1351">
        <v>1350</v>
      </c>
    </row>
    <row r="1352" spans="1:20" x14ac:dyDescent="0.2">
      <c r="A1352">
        <v>2841</v>
      </c>
      <c r="B1352" s="1">
        <v>45638</v>
      </c>
      <c r="C1352" s="2">
        <v>0.4375</v>
      </c>
      <c r="D1352" s="2">
        <v>0.5</v>
      </c>
      <c r="E1352" t="s">
        <v>35</v>
      </c>
      <c r="F1352">
        <v>2</v>
      </c>
      <c r="G1352">
        <v>10</v>
      </c>
      <c r="H1352">
        <v>9</v>
      </c>
      <c r="I1352" t="s">
        <v>22</v>
      </c>
      <c r="J1352" t="s">
        <v>18</v>
      </c>
      <c r="K1352">
        <v>90</v>
      </c>
      <c r="L1352">
        <v>0.9</v>
      </c>
      <c r="M1352">
        <v>0</v>
      </c>
      <c r="N1352" t="s">
        <v>75</v>
      </c>
      <c r="O1352" t="s">
        <v>109</v>
      </c>
      <c r="P1352" t="s">
        <v>112</v>
      </c>
      <c r="Q1352" t="s">
        <v>118</v>
      </c>
      <c r="R1352" t="s">
        <v>118</v>
      </c>
      <c r="S1352">
        <v>1350</v>
      </c>
      <c r="T1352">
        <v>1351</v>
      </c>
    </row>
    <row r="1353" spans="1:20" x14ac:dyDescent="0.2">
      <c r="A1353">
        <v>433</v>
      </c>
      <c r="B1353" s="1">
        <v>45568</v>
      </c>
      <c r="C1353" s="2">
        <v>0.41666666666666669</v>
      </c>
      <c r="D1353" s="2">
        <v>0.4375</v>
      </c>
      <c r="E1353" t="s">
        <v>35</v>
      </c>
      <c r="F1353">
        <v>2</v>
      </c>
      <c r="G1353">
        <v>10</v>
      </c>
      <c r="H1353">
        <v>5</v>
      </c>
      <c r="I1353" t="s">
        <v>13</v>
      </c>
      <c r="J1353" t="s">
        <v>28</v>
      </c>
      <c r="K1353">
        <v>29.999999999999972</v>
      </c>
      <c r="L1353">
        <v>0.5</v>
      </c>
      <c r="M1353">
        <v>0</v>
      </c>
      <c r="N1353" t="s">
        <v>75</v>
      </c>
      <c r="O1353" t="s">
        <v>107</v>
      </c>
      <c r="P1353" t="s">
        <v>112</v>
      </c>
      <c r="Q1353" t="s">
        <v>118</v>
      </c>
      <c r="R1353" t="s">
        <v>118</v>
      </c>
      <c r="S1353">
        <v>1351</v>
      </c>
      <c r="T1353">
        <v>1352</v>
      </c>
    </row>
    <row r="1354" spans="1:20" x14ac:dyDescent="0.2">
      <c r="A1354">
        <v>2125</v>
      </c>
      <c r="B1354" s="1">
        <v>45607</v>
      </c>
      <c r="C1354" s="2">
        <v>0.41666666666666669</v>
      </c>
      <c r="D1354" s="2">
        <v>0.5</v>
      </c>
      <c r="E1354" t="s">
        <v>35</v>
      </c>
      <c r="F1354">
        <v>2</v>
      </c>
      <c r="G1354">
        <v>10</v>
      </c>
      <c r="H1354">
        <v>5</v>
      </c>
      <c r="I1354" t="s">
        <v>41</v>
      </c>
      <c r="J1354" t="s">
        <v>40</v>
      </c>
      <c r="K1354">
        <v>119.99999999999997</v>
      </c>
      <c r="L1354">
        <v>0.5</v>
      </c>
      <c r="M1354">
        <v>0</v>
      </c>
      <c r="N1354" t="s">
        <v>72</v>
      </c>
      <c r="O1354" t="s">
        <v>108</v>
      </c>
      <c r="P1354" t="s">
        <v>112</v>
      </c>
      <c r="Q1354" t="s">
        <v>118</v>
      </c>
      <c r="R1354" t="s">
        <v>124</v>
      </c>
      <c r="S1354">
        <v>1352</v>
      </c>
      <c r="T1354">
        <v>1353</v>
      </c>
    </row>
    <row r="1355" spans="1:20" x14ac:dyDescent="0.2">
      <c r="A1355">
        <v>90</v>
      </c>
      <c r="B1355" s="1">
        <v>45347</v>
      </c>
      <c r="C1355" s="2">
        <v>0.41666666666666669</v>
      </c>
      <c r="D1355" s="2">
        <v>0.4375</v>
      </c>
      <c r="E1355" t="s">
        <v>35</v>
      </c>
      <c r="F1355">
        <v>2</v>
      </c>
      <c r="G1355">
        <v>10</v>
      </c>
      <c r="H1355">
        <v>1</v>
      </c>
      <c r="I1355" t="s">
        <v>22</v>
      </c>
      <c r="J1355" t="s">
        <v>18</v>
      </c>
      <c r="K1355">
        <v>29.999999999999972</v>
      </c>
      <c r="L1355">
        <v>0.1</v>
      </c>
      <c r="M1355">
        <v>0</v>
      </c>
      <c r="N1355" t="s">
        <v>71</v>
      </c>
      <c r="O1355" t="s">
        <v>99</v>
      </c>
      <c r="P1355" t="s">
        <v>112</v>
      </c>
      <c r="Q1355" t="s">
        <v>117</v>
      </c>
      <c r="R1355" t="s">
        <v>118</v>
      </c>
      <c r="S1355">
        <v>1353</v>
      </c>
      <c r="T1355">
        <v>1354</v>
      </c>
    </row>
    <row r="1356" spans="1:20" x14ac:dyDescent="0.2">
      <c r="A1356">
        <v>1281</v>
      </c>
      <c r="B1356" s="1">
        <v>45620</v>
      </c>
      <c r="C1356" s="2">
        <v>0.41666666666666669</v>
      </c>
      <c r="D1356" s="2">
        <v>0.45833333333333331</v>
      </c>
      <c r="E1356" t="s">
        <v>35</v>
      </c>
      <c r="F1356">
        <v>2</v>
      </c>
      <c r="G1356">
        <v>10</v>
      </c>
      <c r="H1356">
        <v>2</v>
      </c>
      <c r="I1356" t="s">
        <v>27</v>
      </c>
      <c r="J1356" t="s">
        <v>14</v>
      </c>
      <c r="K1356">
        <v>59.999999999999943</v>
      </c>
      <c r="L1356">
        <v>0.2</v>
      </c>
      <c r="M1356">
        <v>0</v>
      </c>
      <c r="N1356" t="s">
        <v>71</v>
      </c>
      <c r="O1356" t="s">
        <v>108</v>
      </c>
      <c r="P1356" t="s">
        <v>112</v>
      </c>
      <c r="Q1356" t="s">
        <v>117</v>
      </c>
      <c r="R1356" t="s">
        <v>118</v>
      </c>
      <c r="S1356">
        <v>1354</v>
      </c>
      <c r="T1356">
        <v>1355</v>
      </c>
    </row>
    <row r="1357" spans="1:20" x14ac:dyDescent="0.2">
      <c r="A1357">
        <v>2239</v>
      </c>
      <c r="B1357" s="1">
        <v>45470</v>
      </c>
      <c r="C1357" s="2">
        <v>0.41666666666666669</v>
      </c>
      <c r="D1357" s="2">
        <v>0.5</v>
      </c>
      <c r="E1357" t="s">
        <v>35</v>
      </c>
      <c r="F1357">
        <v>2</v>
      </c>
      <c r="G1357">
        <v>10</v>
      </c>
      <c r="H1357">
        <v>7</v>
      </c>
      <c r="I1357" t="s">
        <v>27</v>
      </c>
      <c r="J1357" t="s">
        <v>14</v>
      </c>
      <c r="K1357">
        <v>119.99999999999997</v>
      </c>
      <c r="L1357">
        <v>0.7</v>
      </c>
      <c r="M1357">
        <v>0</v>
      </c>
      <c r="N1357" t="s">
        <v>75</v>
      </c>
      <c r="O1357" t="s">
        <v>103</v>
      </c>
      <c r="P1357" t="s">
        <v>112</v>
      </c>
      <c r="Q1357" t="s">
        <v>118</v>
      </c>
      <c r="R1357" t="s">
        <v>124</v>
      </c>
      <c r="S1357">
        <v>1355</v>
      </c>
      <c r="T1357">
        <v>1356</v>
      </c>
    </row>
    <row r="1358" spans="1:20" x14ac:dyDescent="0.2">
      <c r="A1358">
        <v>451</v>
      </c>
      <c r="B1358" s="1">
        <v>45481</v>
      </c>
      <c r="C1358" s="2">
        <v>0.41666666666666669</v>
      </c>
      <c r="D1358" s="2">
        <v>0.45833333333333331</v>
      </c>
      <c r="E1358" t="s">
        <v>35</v>
      </c>
      <c r="F1358">
        <v>2</v>
      </c>
      <c r="G1358">
        <v>10</v>
      </c>
      <c r="H1358">
        <v>6</v>
      </c>
      <c r="I1358" t="s">
        <v>13</v>
      </c>
      <c r="J1358" t="s">
        <v>28</v>
      </c>
      <c r="K1358">
        <v>59.999999999999943</v>
      </c>
      <c r="L1358">
        <v>0.6</v>
      </c>
      <c r="M1358">
        <v>0</v>
      </c>
      <c r="N1358" t="s">
        <v>72</v>
      </c>
      <c r="O1358" t="s">
        <v>104</v>
      </c>
      <c r="P1358" t="s">
        <v>112</v>
      </c>
      <c r="Q1358" t="s">
        <v>118</v>
      </c>
      <c r="R1358" t="s">
        <v>118</v>
      </c>
      <c r="S1358">
        <v>1356</v>
      </c>
      <c r="T1358">
        <v>1357</v>
      </c>
    </row>
    <row r="1359" spans="1:20" x14ac:dyDescent="0.2">
      <c r="A1359">
        <v>1193</v>
      </c>
      <c r="B1359" s="1">
        <v>45526</v>
      </c>
      <c r="C1359" s="2">
        <v>0.41666666666666669</v>
      </c>
      <c r="D1359" s="2">
        <v>0.45833333333333331</v>
      </c>
      <c r="E1359" t="s">
        <v>35</v>
      </c>
      <c r="F1359">
        <v>2</v>
      </c>
      <c r="G1359">
        <v>10</v>
      </c>
      <c r="H1359">
        <v>1</v>
      </c>
      <c r="I1359" t="s">
        <v>17</v>
      </c>
      <c r="J1359" t="s">
        <v>28</v>
      </c>
      <c r="K1359">
        <v>59.999999999999943</v>
      </c>
      <c r="L1359">
        <v>0.1</v>
      </c>
      <c r="M1359">
        <v>0</v>
      </c>
      <c r="N1359" t="s">
        <v>75</v>
      </c>
      <c r="O1359" t="s">
        <v>105</v>
      </c>
      <c r="P1359" t="s">
        <v>112</v>
      </c>
      <c r="Q1359" t="s">
        <v>117</v>
      </c>
      <c r="R1359" t="s">
        <v>118</v>
      </c>
      <c r="S1359">
        <v>1357</v>
      </c>
      <c r="T1359">
        <v>1358</v>
      </c>
    </row>
    <row r="1360" spans="1:20" x14ac:dyDescent="0.2">
      <c r="A1360">
        <v>871</v>
      </c>
      <c r="B1360" s="1">
        <v>45475</v>
      </c>
      <c r="C1360" s="2">
        <v>0.41666666666666669</v>
      </c>
      <c r="D1360" s="2">
        <v>0.47916666666666669</v>
      </c>
      <c r="E1360" t="s">
        <v>35</v>
      </c>
      <c r="F1360">
        <v>2</v>
      </c>
      <c r="G1360">
        <v>10</v>
      </c>
      <c r="H1360">
        <v>12</v>
      </c>
      <c r="I1360" t="s">
        <v>39</v>
      </c>
      <c r="J1360" t="s">
        <v>18</v>
      </c>
      <c r="K1360">
        <v>90</v>
      </c>
      <c r="L1360">
        <v>1.2</v>
      </c>
      <c r="M1360">
        <v>1</v>
      </c>
      <c r="N1360" t="s">
        <v>73</v>
      </c>
      <c r="O1360" t="s">
        <v>104</v>
      </c>
      <c r="P1360" t="s">
        <v>112</v>
      </c>
      <c r="Q1360" t="s">
        <v>118</v>
      </c>
      <c r="R1360" t="s">
        <v>118</v>
      </c>
      <c r="S1360">
        <v>1358</v>
      </c>
      <c r="T1360">
        <v>1359</v>
      </c>
    </row>
    <row r="1361" spans="1:20" x14ac:dyDescent="0.2">
      <c r="A1361">
        <v>123</v>
      </c>
      <c r="B1361" s="1">
        <v>45602</v>
      </c>
      <c r="C1361" s="2">
        <v>0.41666666666666669</v>
      </c>
      <c r="D1361" s="2">
        <v>0.45833333333333331</v>
      </c>
      <c r="E1361" t="s">
        <v>35</v>
      </c>
      <c r="F1361">
        <v>2</v>
      </c>
      <c r="G1361">
        <v>10</v>
      </c>
      <c r="H1361">
        <v>12</v>
      </c>
      <c r="I1361" t="s">
        <v>41</v>
      </c>
      <c r="J1361" t="s">
        <v>23</v>
      </c>
      <c r="K1361">
        <v>59.999999999999943</v>
      </c>
      <c r="L1361">
        <v>1.2</v>
      </c>
      <c r="M1361">
        <v>1</v>
      </c>
      <c r="N1361" t="s">
        <v>74</v>
      </c>
      <c r="O1361" t="s">
        <v>108</v>
      </c>
      <c r="P1361" t="s">
        <v>112</v>
      </c>
      <c r="Q1361" t="s">
        <v>118</v>
      </c>
      <c r="R1361" t="s">
        <v>118</v>
      </c>
      <c r="S1361">
        <v>1359</v>
      </c>
      <c r="T1361">
        <v>1360</v>
      </c>
    </row>
    <row r="1362" spans="1:20" x14ac:dyDescent="0.2">
      <c r="A1362">
        <v>1200</v>
      </c>
      <c r="B1362" s="1">
        <v>45324</v>
      </c>
      <c r="C1362" s="2">
        <v>0.41666666666666669</v>
      </c>
      <c r="D1362" s="2">
        <v>0.45833333333333331</v>
      </c>
      <c r="E1362" t="s">
        <v>35</v>
      </c>
      <c r="F1362">
        <v>2</v>
      </c>
      <c r="G1362">
        <v>10</v>
      </c>
      <c r="H1362">
        <v>4</v>
      </c>
      <c r="I1362" t="s">
        <v>39</v>
      </c>
      <c r="J1362" t="s">
        <v>40</v>
      </c>
      <c r="K1362">
        <v>59.999999999999943</v>
      </c>
      <c r="L1362">
        <v>0.4</v>
      </c>
      <c r="M1362">
        <v>0</v>
      </c>
      <c r="N1362" t="s">
        <v>76</v>
      </c>
      <c r="O1362" t="s">
        <v>99</v>
      </c>
      <c r="P1362" t="s">
        <v>112</v>
      </c>
      <c r="Q1362" t="s">
        <v>118</v>
      </c>
      <c r="R1362" t="s">
        <v>118</v>
      </c>
      <c r="S1362">
        <v>1360</v>
      </c>
      <c r="T1362">
        <v>1361</v>
      </c>
    </row>
    <row r="1363" spans="1:20" x14ac:dyDescent="0.2">
      <c r="A1363">
        <v>1233</v>
      </c>
      <c r="B1363" s="1">
        <v>45310</v>
      </c>
      <c r="C1363" s="2">
        <v>0.41666666666666669</v>
      </c>
      <c r="D1363" s="2">
        <v>0.4375</v>
      </c>
      <c r="E1363" t="s">
        <v>35</v>
      </c>
      <c r="F1363">
        <v>2</v>
      </c>
      <c r="G1363">
        <v>10</v>
      </c>
      <c r="H1363">
        <v>11</v>
      </c>
      <c r="I1363" t="s">
        <v>39</v>
      </c>
      <c r="J1363" t="s">
        <v>30</v>
      </c>
      <c r="K1363">
        <v>29.999999999999972</v>
      </c>
      <c r="L1363">
        <v>1.1000000000000001</v>
      </c>
      <c r="M1363">
        <v>1</v>
      </c>
      <c r="N1363" t="s">
        <v>76</v>
      </c>
      <c r="O1363" t="s">
        <v>98</v>
      </c>
      <c r="P1363" t="s">
        <v>112</v>
      </c>
      <c r="Q1363" t="s">
        <v>118</v>
      </c>
      <c r="R1363" t="s">
        <v>118</v>
      </c>
      <c r="S1363">
        <v>1361</v>
      </c>
      <c r="T1363">
        <v>1362</v>
      </c>
    </row>
    <row r="1364" spans="1:20" x14ac:dyDescent="0.2">
      <c r="A1364">
        <v>1688</v>
      </c>
      <c r="B1364" s="1">
        <v>45321</v>
      </c>
      <c r="C1364" s="2">
        <v>0.41666666666666669</v>
      </c>
      <c r="D1364" s="2">
        <v>0.45833333333333331</v>
      </c>
      <c r="E1364" t="s">
        <v>35</v>
      </c>
      <c r="F1364">
        <v>2</v>
      </c>
      <c r="G1364">
        <v>10</v>
      </c>
      <c r="H1364">
        <v>3</v>
      </c>
      <c r="I1364" t="s">
        <v>39</v>
      </c>
      <c r="J1364" t="s">
        <v>28</v>
      </c>
      <c r="K1364">
        <v>59.999999999999943</v>
      </c>
      <c r="L1364">
        <v>0.3</v>
      </c>
      <c r="M1364">
        <v>0</v>
      </c>
      <c r="N1364" t="s">
        <v>73</v>
      </c>
      <c r="O1364" t="s">
        <v>98</v>
      </c>
      <c r="P1364" t="s">
        <v>112</v>
      </c>
      <c r="Q1364" t="s">
        <v>118</v>
      </c>
      <c r="R1364" t="s">
        <v>118</v>
      </c>
      <c r="S1364">
        <v>1362</v>
      </c>
      <c r="T1364">
        <v>1363</v>
      </c>
    </row>
    <row r="1365" spans="1:20" x14ac:dyDescent="0.2">
      <c r="A1365">
        <v>152</v>
      </c>
      <c r="B1365" s="1">
        <v>45362</v>
      </c>
      <c r="C1365" s="2">
        <v>0.41666666666666669</v>
      </c>
      <c r="D1365" s="2">
        <v>0.47916666666666669</v>
      </c>
      <c r="E1365" t="s">
        <v>35</v>
      </c>
      <c r="F1365">
        <v>2</v>
      </c>
      <c r="G1365">
        <v>10</v>
      </c>
      <c r="H1365">
        <v>12</v>
      </c>
      <c r="I1365" t="s">
        <v>22</v>
      </c>
      <c r="J1365" t="s">
        <v>40</v>
      </c>
      <c r="K1365">
        <v>90</v>
      </c>
      <c r="L1365">
        <v>1.2</v>
      </c>
      <c r="M1365">
        <v>1</v>
      </c>
      <c r="N1365" t="s">
        <v>72</v>
      </c>
      <c r="O1365" t="s">
        <v>100</v>
      </c>
      <c r="P1365" t="s">
        <v>112</v>
      </c>
      <c r="Q1365" t="s">
        <v>118</v>
      </c>
      <c r="R1365" t="s">
        <v>118</v>
      </c>
      <c r="S1365">
        <v>1363</v>
      </c>
      <c r="T1365">
        <v>1364</v>
      </c>
    </row>
    <row r="1366" spans="1:20" x14ac:dyDescent="0.2">
      <c r="A1366">
        <v>535</v>
      </c>
      <c r="B1366" s="1">
        <v>45444</v>
      </c>
      <c r="C1366" s="2">
        <v>0.41666666666666669</v>
      </c>
      <c r="D1366" s="2">
        <v>0.45833333333333331</v>
      </c>
      <c r="E1366" t="s">
        <v>35</v>
      </c>
      <c r="F1366">
        <v>2</v>
      </c>
      <c r="G1366">
        <v>10</v>
      </c>
      <c r="H1366">
        <v>7</v>
      </c>
      <c r="I1366" t="s">
        <v>42</v>
      </c>
      <c r="J1366" t="s">
        <v>28</v>
      </c>
      <c r="K1366">
        <v>59.999999999999943</v>
      </c>
      <c r="L1366">
        <v>0.7</v>
      </c>
      <c r="M1366">
        <v>0</v>
      </c>
      <c r="N1366" t="s">
        <v>77</v>
      </c>
      <c r="O1366" t="s">
        <v>103</v>
      </c>
      <c r="P1366" t="s">
        <v>112</v>
      </c>
      <c r="Q1366" t="s">
        <v>118</v>
      </c>
      <c r="R1366" t="s">
        <v>118</v>
      </c>
      <c r="S1366">
        <v>1364</v>
      </c>
      <c r="T1366">
        <v>1365</v>
      </c>
    </row>
    <row r="1367" spans="1:20" x14ac:dyDescent="0.2">
      <c r="A1367">
        <v>2877</v>
      </c>
      <c r="B1367" s="1">
        <v>45365</v>
      </c>
      <c r="C1367" s="2">
        <v>0.41666666666666669</v>
      </c>
      <c r="D1367" s="2">
        <v>0.45833333333333331</v>
      </c>
      <c r="E1367" t="s">
        <v>35</v>
      </c>
      <c r="F1367">
        <v>2</v>
      </c>
      <c r="G1367">
        <v>10</v>
      </c>
      <c r="H1367">
        <v>2</v>
      </c>
      <c r="I1367" t="s">
        <v>17</v>
      </c>
      <c r="J1367" t="s">
        <v>18</v>
      </c>
      <c r="K1367">
        <v>59.999999999999943</v>
      </c>
      <c r="L1367">
        <v>0.2</v>
      </c>
      <c r="M1367">
        <v>0</v>
      </c>
      <c r="N1367" t="s">
        <v>75</v>
      </c>
      <c r="O1367" t="s">
        <v>100</v>
      </c>
      <c r="P1367" t="s">
        <v>112</v>
      </c>
      <c r="Q1367" t="s">
        <v>117</v>
      </c>
      <c r="R1367" t="s">
        <v>118</v>
      </c>
      <c r="S1367">
        <v>1365</v>
      </c>
      <c r="T1367">
        <v>1366</v>
      </c>
    </row>
    <row r="1368" spans="1:20" x14ac:dyDescent="0.2">
      <c r="A1368">
        <v>2612</v>
      </c>
      <c r="B1368" s="1">
        <v>45457</v>
      </c>
      <c r="C1368" s="2">
        <v>0.41666666666666669</v>
      </c>
      <c r="D1368" s="2">
        <v>0.4375</v>
      </c>
      <c r="E1368" t="s">
        <v>35</v>
      </c>
      <c r="F1368">
        <v>2</v>
      </c>
      <c r="G1368">
        <v>10</v>
      </c>
      <c r="H1368">
        <v>13</v>
      </c>
      <c r="I1368" t="s">
        <v>17</v>
      </c>
      <c r="J1368" t="s">
        <v>18</v>
      </c>
      <c r="K1368">
        <v>29.999999999999972</v>
      </c>
      <c r="L1368">
        <v>1.3</v>
      </c>
      <c r="M1368">
        <v>1</v>
      </c>
      <c r="N1368" t="s">
        <v>76</v>
      </c>
      <c r="O1368" t="s">
        <v>103</v>
      </c>
      <c r="P1368" t="s">
        <v>112</v>
      </c>
      <c r="Q1368" t="s">
        <v>118</v>
      </c>
      <c r="R1368" t="s">
        <v>118</v>
      </c>
      <c r="S1368">
        <v>1366</v>
      </c>
      <c r="T1368">
        <v>1367</v>
      </c>
    </row>
    <row r="1369" spans="1:20" x14ac:dyDescent="0.2">
      <c r="A1369">
        <v>273</v>
      </c>
      <c r="B1369" s="1">
        <v>45356</v>
      </c>
      <c r="C1369" s="2">
        <v>0.41666666666666669</v>
      </c>
      <c r="D1369" s="2">
        <v>0.45833333333333331</v>
      </c>
      <c r="E1369" t="s">
        <v>35</v>
      </c>
      <c r="F1369">
        <v>2</v>
      </c>
      <c r="G1369">
        <v>10</v>
      </c>
      <c r="H1369">
        <v>9</v>
      </c>
      <c r="I1369" t="s">
        <v>17</v>
      </c>
      <c r="J1369" t="s">
        <v>23</v>
      </c>
      <c r="K1369">
        <v>59.999999999999943</v>
      </c>
      <c r="L1369">
        <v>0.9</v>
      </c>
      <c r="M1369">
        <v>0</v>
      </c>
      <c r="N1369" t="s">
        <v>73</v>
      </c>
      <c r="O1369" t="s">
        <v>100</v>
      </c>
      <c r="P1369" t="s">
        <v>112</v>
      </c>
      <c r="Q1369" t="s">
        <v>118</v>
      </c>
      <c r="R1369" t="s">
        <v>118</v>
      </c>
      <c r="S1369">
        <v>1367</v>
      </c>
      <c r="T1369">
        <v>1368</v>
      </c>
    </row>
    <row r="1370" spans="1:20" x14ac:dyDescent="0.2">
      <c r="A1370">
        <v>1962</v>
      </c>
      <c r="B1370" s="1">
        <v>45411</v>
      </c>
      <c r="C1370" s="2">
        <v>0.41666666666666669</v>
      </c>
      <c r="D1370" s="2">
        <v>0.47916666666666669</v>
      </c>
      <c r="E1370" t="s">
        <v>35</v>
      </c>
      <c r="F1370">
        <v>2</v>
      </c>
      <c r="G1370">
        <v>10</v>
      </c>
      <c r="H1370">
        <v>1</v>
      </c>
      <c r="I1370" t="s">
        <v>22</v>
      </c>
      <c r="J1370" t="s">
        <v>40</v>
      </c>
      <c r="K1370">
        <v>90</v>
      </c>
      <c r="L1370">
        <v>0.1</v>
      </c>
      <c r="M1370">
        <v>0</v>
      </c>
      <c r="N1370" t="s">
        <v>72</v>
      </c>
      <c r="O1370" t="s">
        <v>101</v>
      </c>
      <c r="P1370" t="s">
        <v>112</v>
      </c>
      <c r="Q1370" t="s">
        <v>117</v>
      </c>
      <c r="R1370" t="s">
        <v>118</v>
      </c>
      <c r="S1370">
        <v>1368</v>
      </c>
      <c r="T1370">
        <v>1369</v>
      </c>
    </row>
    <row r="1371" spans="1:20" x14ac:dyDescent="0.2">
      <c r="A1371">
        <v>1425</v>
      </c>
      <c r="B1371" s="1">
        <v>45462</v>
      </c>
      <c r="C1371" s="2">
        <v>0.41666666666666669</v>
      </c>
      <c r="D1371" s="2">
        <v>0.5</v>
      </c>
      <c r="E1371" t="s">
        <v>35</v>
      </c>
      <c r="F1371">
        <v>2</v>
      </c>
      <c r="G1371">
        <v>10</v>
      </c>
      <c r="H1371">
        <v>6</v>
      </c>
      <c r="I1371" t="s">
        <v>39</v>
      </c>
      <c r="J1371" t="s">
        <v>18</v>
      </c>
      <c r="K1371">
        <v>119.99999999999997</v>
      </c>
      <c r="L1371">
        <v>0.6</v>
      </c>
      <c r="M1371">
        <v>0</v>
      </c>
      <c r="N1371" t="s">
        <v>74</v>
      </c>
      <c r="O1371" t="s">
        <v>103</v>
      </c>
      <c r="P1371" t="s">
        <v>112</v>
      </c>
      <c r="Q1371" t="s">
        <v>118</v>
      </c>
      <c r="R1371" t="s">
        <v>124</v>
      </c>
      <c r="S1371">
        <v>1369</v>
      </c>
      <c r="T1371">
        <v>1370</v>
      </c>
    </row>
    <row r="1372" spans="1:20" x14ac:dyDescent="0.2">
      <c r="A1372">
        <v>2816</v>
      </c>
      <c r="B1372" s="1">
        <v>45458</v>
      </c>
      <c r="C1372" s="2">
        <v>0.41666666666666669</v>
      </c>
      <c r="D1372" s="2">
        <v>0.5</v>
      </c>
      <c r="E1372" t="s">
        <v>35</v>
      </c>
      <c r="F1372">
        <v>2</v>
      </c>
      <c r="G1372">
        <v>10</v>
      </c>
      <c r="H1372">
        <v>12</v>
      </c>
      <c r="I1372" t="s">
        <v>22</v>
      </c>
      <c r="J1372" t="s">
        <v>28</v>
      </c>
      <c r="K1372">
        <v>119.99999999999997</v>
      </c>
      <c r="L1372">
        <v>1.2</v>
      </c>
      <c r="M1372">
        <v>1</v>
      </c>
      <c r="N1372" t="s">
        <v>77</v>
      </c>
      <c r="O1372" t="s">
        <v>103</v>
      </c>
      <c r="P1372" t="s">
        <v>112</v>
      </c>
      <c r="Q1372" t="s">
        <v>118</v>
      </c>
      <c r="R1372" t="s">
        <v>124</v>
      </c>
      <c r="S1372">
        <v>1370</v>
      </c>
      <c r="T1372">
        <v>1371</v>
      </c>
    </row>
    <row r="1373" spans="1:20" x14ac:dyDescent="0.2">
      <c r="A1373">
        <v>866</v>
      </c>
      <c r="B1373" s="1">
        <v>45491</v>
      </c>
      <c r="C1373" s="2">
        <v>0.41666666666666669</v>
      </c>
      <c r="D1373" s="2">
        <v>0.5</v>
      </c>
      <c r="E1373" t="s">
        <v>35</v>
      </c>
      <c r="F1373">
        <v>2</v>
      </c>
      <c r="G1373">
        <v>10</v>
      </c>
      <c r="H1373">
        <v>4</v>
      </c>
      <c r="I1373" t="s">
        <v>17</v>
      </c>
      <c r="J1373" t="s">
        <v>18</v>
      </c>
      <c r="K1373">
        <v>119.99999999999997</v>
      </c>
      <c r="L1373">
        <v>0.4</v>
      </c>
      <c r="M1373">
        <v>0</v>
      </c>
      <c r="N1373" t="s">
        <v>75</v>
      </c>
      <c r="O1373" t="s">
        <v>104</v>
      </c>
      <c r="P1373" t="s">
        <v>112</v>
      </c>
      <c r="Q1373" t="s">
        <v>118</v>
      </c>
      <c r="R1373" t="s">
        <v>124</v>
      </c>
      <c r="S1373">
        <v>1371</v>
      </c>
      <c r="T1373">
        <v>1372</v>
      </c>
    </row>
    <row r="1374" spans="1:20" x14ac:dyDescent="0.2">
      <c r="A1374">
        <v>69</v>
      </c>
      <c r="B1374" s="1">
        <v>45523</v>
      </c>
      <c r="C1374" s="2">
        <v>0.41666666666666669</v>
      </c>
      <c r="D1374" s="2">
        <v>0.4375</v>
      </c>
      <c r="E1374" t="s">
        <v>35</v>
      </c>
      <c r="F1374">
        <v>2</v>
      </c>
      <c r="G1374">
        <v>10</v>
      </c>
      <c r="H1374">
        <v>4</v>
      </c>
      <c r="I1374" t="s">
        <v>17</v>
      </c>
      <c r="J1374" t="s">
        <v>23</v>
      </c>
      <c r="K1374">
        <v>29.999999999999972</v>
      </c>
      <c r="L1374">
        <v>0.4</v>
      </c>
      <c r="M1374">
        <v>0</v>
      </c>
      <c r="N1374" t="s">
        <v>72</v>
      </c>
      <c r="O1374" t="s">
        <v>105</v>
      </c>
      <c r="P1374" t="s">
        <v>112</v>
      </c>
      <c r="Q1374" t="s">
        <v>118</v>
      </c>
      <c r="R1374" t="s">
        <v>118</v>
      </c>
      <c r="S1374">
        <v>1372</v>
      </c>
      <c r="T1374">
        <v>1373</v>
      </c>
    </row>
    <row r="1375" spans="1:20" x14ac:dyDescent="0.2">
      <c r="A1375">
        <v>1011</v>
      </c>
      <c r="B1375" s="1">
        <v>45468</v>
      </c>
      <c r="C1375" s="2">
        <v>0.41666666666666669</v>
      </c>
      <c r="D1375" s="2">
        <v>0.47916666666666669</v>
      </c>
      <c r="E1375" t="s">
        <v>35</v>
      </c>
      <c r="F1375">
        <v>2</v>
      </c>
      <c r="G1375">
        <v>10</v>
      </c>
      <c r="H1375">
        <v>8</v>
      </c>
      <c r="I1375" t="s">
        <v>22</v>
      </c>
      <c r="J1375" t="s">
        <v>23</v>
      </c>
      <c r="K1375">
        <v>90</v>
      </c>
      <c r="L1375">
        <v>0.8</v>
      </c>
      <c r="M1375">
        <v>0</v>
      </c>
      <c r="N1375" t="s">
        <v>73</v>
      </c>
      <c r="O1375" t="s">
        <v>103</v>
      </c>
      <c r="P1375" t="s">
        <v>112</v>
      </c>
      <c r="Q1375" t="s">
        <v>118</v>
      </c>
      <c r="R1375" t="s">
        <v>118</v>
      </c>
      <c r="S1375">
        <v>1373</v>
      </c>
      <c r="T1375">
        <v>1374</v>
      </c>
    </row>
    <row r="1376" spans="1:20" x14ac:dyDescent="0.2">
      <c r="A1376">
        <v>788</v>
      </c>
      <c r="B1376" s="1">
        <v>45361</v>
      </c>
      <c r="C1376" s="2">
        <v>0.41666666666666669</v>
      </c>
      <c r="D1376" s="2">
        <v>0.45833333333333331</v>
      </c>
      <c r="E1376" t="s">
        <v>35</v>
      </c>
      <c r="F1376">
        <v>2</v>
      </c>
      <c r="G1376">
        <v>10</v>
      </c>
      <c r="H1376">
        <v>6</v>
      </c>
      <c r="I1376" t="s">
        <v>42</v>
      </c>
      <c r="J1376" t="s">
        <v>14</v>
      </c>
      <c r="K1376">
        <v>59.999999999999943</v>
      </c>
      <c r="L1376">
        <v>0.6</v>
      </c>
      <c r="M1376">
        <v>0</v>
      </c>
      <c r="N1376" t="s">
        <v>71</v>
      </c>
      <c r="O1376" t="s">
        <v>100</v>
      </c>
      <c r="P1376" t="s">
        <v>112</v>
      </c>
      <c r="Q1376" t="s">
        <v>118</v>
      </c>
      <c r="R1376" t="s">
        <v>118</v>
      </c>
      <c r="S1376">
        <v>1374</v>
      </c>
      <c r="T1376">
        <v>1375</v>
      </c>
    </row>
    <row r="1377" spans="1:20" x14ac:dyDescent="0.2">
      <c r="A1377">
        <v>153</v>
      </c>
      <c r="B1377" s="1">
        <v>45324</v>
      </c>
      <c r="C1377" s="2">
        <v>0.39583333333333331</v>
      </c>
      <c r="D1377" s="2">
        <v>0.41666666666666669</v>
      </c>
      <c r="E1377" t="s">
        <v>35</v>
      </c>
      <c r="F1377">
        <v>2</v>
      </c>
      <c r="G1377">
        <v>10</v>
      </c>
      <c r="H1377">
        <v>11</v>
      </c>
      <c r="I1377" t="s">
        <v>22</v>
      </c>
      <c r="J1377" t="s">
        <v>30</v>
      </c>
      <c r="K1377">
        <v>30.000000000000053</v>
      </c>
      <c r="L1377">
        <v>1.1000000000000001</v>
      </c>
      <c r="M1377">
        <v>1</v>
      </c>
      <c r="N1377" t="s">
        <v>76</v>
      </c>
      <c r="O1377" t="s">
        <v>99</v>
      </c>
      <c r="P1377" t="s">
        <v>112</v>
      </c>
      <c r="Q1377" t="s">
        <v>118</v>
      </c>
      <c r="R1377" t="s">
        <v>118</v>
      </c>
      <c r="S1377">
        <v>1375</v>
      </c>
      <c r="T1377">
        <v>1376</v>
      </c>
    </row>
    <row r="1378" spans="1:20" x14ac:dyDescent="0.2">
      <c r="A1378">
        <v>145</v>
      </c>
      <c r="B1378" s="1">
        <v>45353</v>
      </c>
      <c r="C1378" s="2">
        <v>0.39583333333333331</v>
      </c>
      <c r="D1378" s="2">
        <v>0.45833333333333331</v>
      </c>
      <c r="E1378" t="s">
        <v>35</v>
      </c>
      <c r="F1378">
        <v>2</v>
      </c>
      <c r="G1378">
        <v>10</v>
      </c>
      <c r="H1378">
        <v>10</v>
      </c>
      <c r="I1378" t="s">
        <v>13</v>
      </c>
      <c r="J1378" t="s">
        <v>14</v>
      </c>
      <c r="K1378">
        <v>90</v>
      </c>
      <c r="L1378">
        <v>1</v>
      </c>
      <c r="M1378">
        <v>0</v>
      </c>
      <c r="N1378" t="s">
        <v>77</v>
      </c>
      <c r="O1378" t="s">
        <v>100</v>
      </c>
      <c r="P1378" t="s">
        <v>112</v>
      </c>
      <c r="Q1378" t="s">
        <v>118</v>
      </c>
      <c r="R1378" t="s">
        <v>118</v>
      </c>
      <c r="S1378">
        <v>1376</v>
      </c>
      <c r="T1378">
        <v>1377</v>
      </c>
    </row>
    <row r="1379" spans="1:20" x14ac:dyDescent="0.2">
      <c r="A1379">
        <v>687</v>
      </c>
      <c r="B1379" s="1">
        <v>45535</v>
      </c>
      <c r="C1379" s="2">
        <v>0.39583333333333331</v>
      </c>
      <c r="D1379" s="2">
        <v>0.45833333333333331</v>
      </c>
      <c r="E1379" t="s">
        <v>35</v>
      </c>
      <c r="F1379">
        <v>2</v>
      </c>
      <c r="G1379">
        <v>10</v>
      </c>
      <c r="H1379">
        <v>2</v>
      </c>
      <c r="I1379" t="s">
        <v>27</v>
      </c>
      <c r="J1379" t="s">
        <v>28</v>
      </c>
      <c r="K1379">
        <v>90</v>
      </c>
      <c r="L1379">
        <v>0.2</v>
      </c>
      <c r="M1379">
        <v>0</v>
      </c>
      <c r="N1379" t="s">
        <v>77</v>
      </c>
      <c r="O1379" t="s">
        <v>105</v>
      </c>
      <c r="P1379" t="s">
        <v>112</v>
      </c>
      <c r="Q1379" t="s">
        <v>117</v>
      </c>
      <c r="R1379" t="s">
        <v>118</v>
      </c>
      <c r="S1379">
        <v>1377</v>
      </c>
      <c r="T1379">
        <v>1378</v>
      </c>
    </row>
    <row r="1380" spans="1:20" x14ac:dyDescent="0.2">
      <c r="A1380">
        <v>2718</v>
      </c>
      <c r="B1380" s="1">
        <v>45404</v>
      </c>
      <c r="C1380" s="2">
        <v>0.39583333333333331</v>
      </c>
      <c r="D1380" s="2">
        <v>0.41666666666666669</v>
      </c>
      <c r="E1380" t="s">
        <v>35</v>
      </c>
      <c r="F1380">
        <v>2</v>
      </c>
      <c r="G1380">
        <v>10</v>
      </c>
      <c r="H1380">
        <v>12</v>
      </c>
      <c r="I1380" t="s">
        <v>41</v>
      </c>
      <c r="J1380" t="s">
        <v>23</v>
      </c>
      <c r="K1380">
        <v>30.000000000000053</v>
      </c>
      <c r="L1380">
        <v>1.2</v>
      </c>
      <c r="M1380">
        <v>1</v>
      </c>
      <c r="N1380" t="s">
        <v>72</v>
      </c>
      <c r="O1380" t="s">
        <v>101</v>
      </c>
      <c r="P1380" t="s">
        <v>112</v>
      </c>
      <c r="Q1380" t="s">
        <v>118</v>
      </c>
      <c r="R1380" t="s">
        <v>118</v>
      </c>
      <c r="S1380">
        <v>1378</v>
      </c>
      <c r="T1380">
        <v>1379</v>
      </c>
    </row>
    <row r="1381" spans="1:20" x14ac:dyDescent="0.2">
      <c r="A1381">
        <v>2673</v>
      </c>
      <c r="B1381" s="1">
        <v>45516</v>
      </c>
      <c r="C1381" s="2">
        <v>0.39583333333333331</v>
      </c>
      <c r="D1381" s="2">
        <v>0.41666666666666669</v>
      </c>
      <c r="E1381" t="s">
        <v>35</v>
      </c>
      <c r="F1381">
        <v>2</v>
      </c>
      <c r="G1381">
        <v>10</v>
      </c>
      <c r="H1381">
        <v>10</v>
      </c>
      <c r="I1381" t="s">
        <v>41</v>
      </c>
      <c r="J1381" t="s">
        <v>30</v>
      </c>
      <c r="K1381">
        <v>30.000000000000053</v>
      </c>
      <c r="L1381">
        <v>1</v>
      </c>
      <c r="M1381">
        <v>0</v>
      </c>
      <c r="N1381" t="s">
        <v>72</v>
      </c>
      <c r="O1381" t="s">
        <v>105</v>
      </c>
      <c r="P1381" t="s">
        <v>112</v>
      </c>
      <c r="Q1381" t="s">
        <v>118</v>
      </c>
      <c r="R1381" t="s">
        <v>118</v>
      </c>
      <c r="S1381">
        <v>1379</v>
      </c>
      <c r="T1381">
        <v>1380</v>
      </c>
    </row>
    <row r="1382" spans="1:20" x14ac:dyDescent="0.2">
      <c r="A1382">
        <v>948</v>
      </c>
      <c r="B1382" s="1">
        <v>45299</v>
      </c>
      <c r="C1382" s="2">
        <v>0.39583333333333331</v>
      </c>
      <c r="D1382" s="2">
        <v>0.41666666666666669</v>
      </c>
      <c r="E1382" t="s">
        <v>35</v>
      </c>
      <c r="F1382">
        <v>2</v>
      </c>
      <c r="G1382">
        <v>10</v>
      </c>
      <c r="H1382">
        <v>2</v>
      </c>
      <c r="I1382" t="s">
        <v>13</v>
      </c>
      <c r="J1382" t="s">
        <v>30</v>
      </c>
      <c r="K1382">
        <v>30.000000000000053</v>
      </c>
      <c r="L1382">
        <v>0.2</v>
      </c>
      <c r="M1382">
        <v>0</v>
      </c>
      <c r="N1382" t="s">
        <v>72</v>
      </c>
      <c r="O1382" t="s">
        <v>98</v>
      </c>
      <c r="P1382" t="s">
        <v>112</v>
      </c>
      <c r="Q1382" t="s">
        <v>117</v>
      </c>
      <c r="R1382" t="s">
        <v>118</v>
      </c>
      <c r="S1382">
        <v>1380</v>
      </c>
      <c r="T1382">
        <v>1381</v>
      </c>
    </row>
    <row r="1383" spans="1:20" x14ac:dyDescent="0.2">
      <c r="A1383">
        <v>2078</v>
      </c>
      <c r="B1383" s="1">
        <v>45557</v>
      </c>
      <c r="C1383" s="2">
        <v>0.39583333333333331</v>
      </c>
      <c r="D1383" s="2">
        <v>0.41666666666666669</v>
      </c>
      <c r="E1383" t="s">
        <v>35</v>
      </c>
      <c r="F1383">
        <v>2</v>
      </c>
      <c r="G1383">
        <v>10</v>
      </c>
      <c r="H1383">
        <v>10</v>
      </c>
      <c r="I1383" t="s">
        <v>17</v>
      </c>
      <c r="J1383" t="s">
        <v>23</v>
      </c>
      <c r="K1383">
        <v>30.000000000000053</v>
      </c>
      <c r="L1383">
        <v>1</v>
      </c>
      <c r="M1383">
        <v>0</v>
      </c>
      <c r="N1383" t="s">
        <v>71</v>
      </c>
      <c r="O1383" t="s">
        <v>106</v>
      </c>
      <c r="P1383" t="s">
        <v>112</v>
      </c>
      <c r="Q1383" t="s">
        <v>118</v>
      </c>
      <c r="R1383" t="s">
        <v>118</v>
      </c>
      <c r="S1383">
        <v>1381</v>
      </c>
      <c r="T1383">
        <v>1382</v>
      </c>
    </row>
    <row r="1384" spans="1:20" x14ac:dyDescent="0.2">
      <c r="A1384">
        <v>646</v>
      </c>
      <c r="B1384" s="1">
        <v>45593</v>
      </c>
      <c r="C1384" s="2">
        <v>0.39583333333333331</v>
      </c>
      <c r="D1384" s="2">
        <v>0.45833333333333331</v>
      </c>
      <c r="E1384" t="s">
        <v>35</v>
      </c>
      <c r="F1384">
        <v>2</v>
      </c>
      <c r="G1384">
        <v>10</v>
      </c>
      <c r="H1384">
        <v>8</v>
      </c>
      <c r="I1384" t="s">
        <v>22</v>
      </c>
      <c r="J1384" t="s">
        <v>40</v>
      </c>
      <c r="K1384">
        <v>90</v>
      </c>
      <c r="L1384">
        <v>0.8</v>
      </c>
      <c r="M1384">
        <v>0</v>
      </c>
      <c r="N1384" t="s">
        <v>72</v>
      </c>
      <c r="O1384" t="s">
        <v>107</v>
      </c>
      <c r="P1384" t="s">
        <v>112</v>
      </c>
      <c r="Q1384" t="s">
        <v>118</v>
      </c>
      <c r="R1384" t="s">
        <v>118</v>
      </c>
      <c r="S1384">
        <v>1382</v>
      </c>
      <c r="T1384">
        <v>1383</v>
      </c>
    </row>
    <row r="1385" spans="1:20" x14ac:dyDescent="0.2">
      <c r="A1385">
        <v>83</v>
      </c>
      <c r="B1385" s="1">
        <v>45419</v>
      </c>
      <c r="C1385" s="2">
        <v>0.39583333333333331</v>
      </c>
      <c r="D1385" s="2">
        <v>0.47916666666666669</v>
      </c>
      <c r="E1385" t="s">
        <v>35</v>
      </c>
      <c r="F1385">
        <v>2</v>
      </c>
      <c r="G1385">
        <v>10</v>
      </c>
      <c r="H1385">
        <v>2</v>
      </c>
      <c r="I1385" t="s">
        <v>22</v>
      </c>
      <c r="J1385" t="s">
        <v>28</v>
      </c>
      <c r="K1385">
        <v>120.00000000000006</v>
      </c>
      <c r="L1385">
        <v>0.2</v>
      </c>
      <c r="M1385">
        <v>0</v>
      </c>
      <c r="N1385" t="s">
        <v>73</v>
      </c>
      <c r="O1385" t="s">
        <v>102</v>
      </c>
      <c r="P1385" t="s">
        <v>112</v>
      </c>
      <c r="Q1385" t="s">
        <v>117</v>
      </c>
      <c r="R1385" t="s">
        <v>124</v>
      </c>
      <c r="S1385">
        <v>1383</v>
      </c>
      <c r="T1385">
        <v>1384</v>
      </c>
    </row>
    <row r="1386" spans="1:20" x14ac:dyDescent="0.2">
      <c r="A1386">
        <v>984</v>
      </c>
      <c r="B1386" s="1">
        <v>45396</v>
      </c>
      <c r="C1386" s="2">
        <v>0.39583333333333331</v>
      </c>
      <c r="D1386" s="2">
        <v>0.41666666666666669</v>
      </c>
      <c r="E1386" t="s">
        <v>35</v>
      </c>
      <c r="F1386">
        <v>2</v>
      </c>
      <c r="G1386">
        <v>10</v>
      </c>
      <c r="H1386">
        <v>9</v>
      </c>
      <c r="I1386" t="s">
        <v>22</v>
      </c>
      <c r="J1386" t="s">
        <v>28</v>
      </c>
      <c r="K1386">
        <v>30.000000000000053</v>
      </c>
      <c r="L1386">
        <v>0.9</v>
      </c>
      <c r="M1386">
        <v>0</v>
      </c>
      <c r="N1386" t="s">
        <v>71</v>
      </c>
      <c r="O1386" t="s">
        <v>101</v>
      </c>
      <c r="P1386" t="s">
        <v>112</v>
      </c>
      <c r="Q1386" t="s">
        <v>118</v>
      </c>
      <c r="R1386" t="s">
        <v>118</v>
      </c>
      <c r="S1386">
        <v>1384</v>
      </c>
      <c r="T1386">
        <v>1385</v>
      </c>
    </row>
    <row r="1387" spans="1:20" x14ac:dyDescent="0.2">
      <c r="A1387">
        <v>1293</v>
      </c>
      <c r="B1387" s="1">
        <v>45638</v>
      </c>
      <c r="C1387" s="2">
        <v>0.39583333333333331</v>
      </c>
      <c r="D1387" s="2">
        <v>0.47916666666666669</v>
      </c>
      <c r="E1387" t="s">
        <v>35</v>
      </c>
      <c r="F1387">
        <v>2</v>
      </c>
      <c r="G1387">
        <v>10</v>
      </c>
      <c r="H1387">
        <v>6</v>
      </c>
      <c r="I1387" t="s">
        <v>42</v>
      </c>
      <c r="J1387" t="s">
        <v>14</v>
      </c>
      <c r="K1387">
        <v>120.00000000000006</v>
      </c>
      <c r="L1387">
        <v>0.6</v>
      </c>
      <c r="M1387">
        <v>0</v>
      </c>
      <c r="N1387" t="s">
        <v>75</v>
      </c>
      <c r="O1387" t="s">
        <v>109</v>
      </c>
      <c r="P1387" t="s">
        <v>112</v>
      </c>
      <c r="Q1387" t="s">
        <v>118</v>
      </c>
      <c r="R1387" t="s">
        <v>124</v>
      </c>
      <c r="S1387">
        <v>1385</v>
      </c>
      <c r="T1387">
        <v>1386</v>
      </c>
    </row>
    <row r="1388" spans="1:20" x14ac:dyDescent="0.2">
      <c r="A1388">
        <v>881</v>
      </c>
      <c r="B1388" s="1">
        <v>45590</v>
      </c>
      <c r="C1388" s="2">
        <v>0.39583333333333331</v>
      </c>
      <c r="D1388" s="2">
        <v>0.41666666666666669</v>
      </c>
      <c r="E1388" t="s">
        <v>35</v>
      </c>
      <c r="F1388">
        <v>2</v>
      </c>
      <c r="G1388">
        <v>10</v>
      </c>
      <c r="H1388">
        <v>6</v>
      </c>
      <c r="I1388" t="s">
        <v>39</v>
      </c>
      <c r="J1388" t="s">
        <v>30</v>
      </c>
      <c r="K1388">
        <v>30.000000000000053</v>
      </c>
      <c r="L1388">
        <v>0.6</v>
      </c>
      <c r="M1388">
        <v>0</v>
      </c>
      <c r="N1388" t="s">
        <v>76</v>
      </c>
      <c r="O1388" t="s">
        <v>107</v>
      </c>
      <c r="P1388" t="s">
        <v>112</v>
      </c>
      <c r="Q1388" t="s">
        <v>118</v>
      </c>
      <c r="R1388" t="s">
        <v>118</v>
      </c>
      <c r="S1388">
        <v>1386</v>
      </c>
      <c r="T1388">
        <v>1387</v>
      </c>
    </row>
    <row r="1389" spans="1:20" x14ac:dyDescent="0.2">
      <c r="A1389">
        <v>721</v>
      </c>
      <c r="B1389" s="1">
        <v>45358</v>
      </c>
      <c r="C1389" s="2">
        <v>0.39583333333333331</v>
      </c>
      <c r="D1389" s="2">
        <v>0.41666666666666669</v>
      </c>
      <c r="E1389" t="s">
        <v>35</v>
      </c>
      <c r="F1389">
        <v>2</v>
      </c>
      <c r="G1389">
        <v>10</v>
      </c>
      <c r="H1389">
        <v>5</v>
      </c>
      <c r="I1389" t="s">
        <v>13</v>
      </c>
      <c r="J1389" t="s">
        <v>23</v>
      </c>
      <c r="K1389">
        <v>30.000000000000053</v>
      </c>
      <c r="L1389">
        <v>0.5</v>
      </c>
      <c r="M1389">
        <v>0</v>
      </c>
      <c r="N1389" t="s">
        <v>75</v>
      </c>
      <c r="O1389" t="s">
        <v>100</v>
      </c>
      <c r="P1389" t="s">
        <v>112</v>
      </c>
      <c r="Q1389" t="s">
        <v>118</v>
      </c>
      <c r="R1389" t="s">
        <v>118</v>
      </c>
      <c r="S1389">
        <v>1387</v>
      </c>
      <c r="T1389">
        <v>1388</v>
      </c>
    </row>
    <row r="1390" spans="1:20" x14ac:dyDescent="0.2">
      <c r="A1390">
        <v>1413</v>
      </c>
      <c r="B1390" s="1">
        <v>45464</v>
      </c>
      <c r="C1390" s="2">
        <v>0.39583333333333331</v>
      </c>
      <c r="D1390" s="2">
        <v>0.4375</v>
      </c>
      <c r="E1390" t="s">
        <v>35</v>
      </c>
      <c r="F1390">
        <v>2</v>
      </c>
      <c r="G1390">
        <v>10</v>
      </c>
      <c r="H1390">
        <v>11</v>
      </c>
      <c r="I1390" t="s">
        <v>41</v>
      </c>
      <c r="J1390" t="s">
        <v>18</v>
      </c>
      <c r="K1390">
        <v>60.000000000000028</v>
      </c>
      <c r="L1390">
        <v>1.1000000000000001</v>
      </c>
      <c r="M1390">
        <v>1</v>
      </c>
      <c r="N1390" t="s">
        <v>76</v>
      </c>
      <c r="O1390" t="s">
        <v>103</v>
      </c>
      <c r="P1390" t="s">
        <v>112</v>
      </c>
      <c r="Q1390" t="s">
        <v>118</v>
      </c>
      <c r="R1390" t="s">
        <v>118</v>
      </c>
      <c r="S1390">
        <v>1388</v>
      </c>
      <c r="T1390">
        <v>1389</v>
      </c>
    </row>
    <row r="1391" spans="1:20" x14ac:dyDescent="0.2">
      <c r="A1391">
        <v>2988</v>
      </c>
      <c r="B1391" s="1">
        <v>45351</v>
      </c>
      <c r="C1391" s="2">
        <v>0.39583333333333331</v>
      </c>
      <c r="D1391" s="2">
        <v>0.47916666666666669</v>
      </c>
      <c r="E1391" t="s">
        <v>35</v>
      </c>
      <c r="F1391">
        <v>2</v>
      </c>
      <c r="G1391">
        <v>10</v>
      </c>
      <c r="H1391">
        <v>11</v>
      </c>
      <c r="I1391" t="s">
        <v>42</v>
      </c>
      <c r="J1391" t="s">
        <v>14</v>
      </c>
      <c r="K1391">
        <v>120.00000000000006</v>
      </c>
      <c r="L1391">
        <v>1.1000000000000001</v>
      </c>
      <c r="M1391">
        <v>1</v>
      </c>
      <c r="N1391" t="s">
        <v>75</v>
      </c>
      <c r="O1391" t="s">
        <v>99</v>
      </c>
      <c r="P1391" t="s">
        <v>112</v>
      </c>
      <c r="Q1391" t="s">
        <v>118</v>
      </c>
      <c r="R1391" t="s">
        <v>124</v>
      </c>
      <c r="S1391">
        <v>1389</v>
      </c>
      <c r="T1391">
        <v>1390</v>
      </c>
    </row>
    <row r="1392" spans="1:20" x14ac:dyDescent="0.2">
      <c r="A1392">
        <v>2639</v>
      </c>
      <c r="B1392" s="1">
        <v>45413</v>
      </c>
      <c r="C1392" s="2">
        <v>0.39583333333333331</v>
      </c>
      <c r="D1392" s="2">
        <v>0.4375</v>
      </c>
      <c r="E1392" t="s">
        <v>35</v>
      </c>
      <c r="F1392">
        <v>2</v>
      </c>
      <c r="G1392">
        <v>10</v>
      </c>
      <c r="H1392">
        <v>10</v>
      </c>
      <c r="I1392" t="s">
        <v>22</v>
      </c>
      <c r="J1392" t="s">
        <v>23</v>
      </c>
      <c r="K1392">
        <v>60.000000000000028</v>
      </c>
      <c r="L1392">
        <v>1</v>
      </c>
      <c r="M1392">
        <v>0</v>
      </c>
      <c r="N1392" t="s">
        <v>74</v>
      </c>
      <c r="O1392" t="s">
        <v>102</v>
      </c>
      <c r="P1392" t="s">
        <v>112</v>
      </c>
      <c r="Q1392" t="s">
        <v>118</v>
      </c>
      <c r="R1392" t="s">
        <v>118</v>
      </c>
      <c r="S1392">
        <v>1390</v>
      </c>
      <c r="T1392">
        <v>1391</v>
      </c>
    </row>
    <row r="1393" spans="1:20" x14ac:dyDescent="0.2">
      <c r="A1393">
        <v>2325</v>
      </c>
      <c r="B1393" s="1">
        <v>45496</v>
      </c>
      <c r="C1393" s="2">
        <v>0.39583333333333331</v>
      </c>
      <c r="D1393" s="2">
        <v>0.47916666666666669</v>
      </c>
      <c r="E1393" t="s">
        <v>35</v>
      </c>
      <c r="F1393">
        <v>2</v>
      </c>
      <c r="G1393">
        <v>10</v>
      </c>
      <c r="H1393">
        <v>5</v>
      </c>
      <c r="I1393" t="s">
        <v>39</v>
      </c>
      <c r="J1393" t="s">
        <v>14</v>
      </c>
      <c r="K1393">
        <v>120.00000000000006</v>
      </c>
      <c r="L1393">
        <v>0.5</v>
      </c>
      <c r="M1393">
        <v>0</v>
      </c>
      <c r="N1393" t="s">
        <v>73</v>
      </c>
      <c r="O1393" t="s">
        <v>104</v>
      </c>
      <c r="P1393" t="s">
        <v>112</v>
      </c>
      <c r="Q1393" t="s">
        <v>118</v>
      </c>
      <c r="R1393" t="s">
        <v>124</v>
      </c>
      <c r="S1393">
        <v>1391</v>
      </c>
      <c r="T1393">
        <v>1392</v>
      </c>
    </row>
    <row r="1394" spans="1:20" x14ac:dyDescent="0.2">
      <c r="A1394">
        <v>408</v>
      </c>
      <c r="B1394" s="1">
        <v>45519</v>
      </c>
      <c r="C1394" s="2">
        <v>0.39583333333333331</v>
      </c>
      <c r="D1394" s="2">
        <v>0.47916666666666669</v>
      </c>
      <c r="E1394" t="s">
        <v>35</v>
      </c>
      <c r="F1394">
        <v>2</v>
      </c>
      <c r="G1394">
        <v>10</v>
      </c>
      <c r="H1394">
        <v>8</v>
      </c>
      <c r="I1394" t="s">
        <v>13</v>
      </c>
      <c r="J1394" t="s">
        <v>18</v>
      </c>
      <c r="K1394">
        <v>120.00000000000006</v>
      </c>
      <c r="L1394">
        <v>0.8</v>
      </c>
      <c r="M1394">
        <v>0</v>
      </c>
      <c r="N1394" t="s">
        <v>75</v>
      </c>
      <c r="O1394" t="s">
        <v>105</v>
      </c>
      <c r="P1394" t="s">
        <v>112</v>
      </c>
      <c r="Q1394" t="s">
        <v>118</v>
      </c>
      <c r="R1394" t="s">
        <v>124</v>
      </c>
      <c r="S1394">
        <v>1392</v>
      </c>
      <c r="T1394">
        <v>1393</v>
      </c>
    </row>
    <row r="1395" spans="1:20" x14ac:dyDescent="0.2">
      <c r="A1395">
        <v>593</v>
      </c>
      <c r="B1395" s="1">
        <v>45433</v>
      </c>
      <c r="C1395" s="2">
        <v>0.39583333333333331</v>
      </c>
      <c r="D1395" s="2">
        <v>0.47916666666666669</v>
      </c>
      <c r="E1395" t="s">
        <v>35</v>
      </c>
      <c r="F1395">
        <v>2</v>
      </c>
      <c r="G1395">
        <v>10</v>
      </c>
      <c r="H1395">
        <v>4</v>
      </c>
      <c r="I1395" t="s">
        <v>39</v>
      </c>
      <c r="J1395" t="s">
        <v>28</v>
      </c>
      <c r="K1395">
        <v>120.00000000000006</v>
      </c>
      <c r="L1395">
        <v>0.4</v>
      </c>
      <c r="M1395">
        <v>0</v>
      </c>
      <c r="N1395" t="s">
        <v>73</v>
      </c>
      <c r="O1395" t="s">
        <v>102</v>
      </c>
      <c r="P1395" t="s">
        <v>112</v>
      </c>
      <c r="Q1395" t="s">
        <v>118</v>
      </c>
      <c r="R1395" t="s">
        <v>124</v>
      </c>
      <c r="S1395">
        <v>1393</v>
      </c>
      <c r="T1395">
        <v>1394</v>
      </c>
    </row>
    <row r="1396" spans="1:20" x14ac:dyDescent="0.2">
      <c r="A1396">
        <v>2276</v>
      </c>
      <c r="B1396" s="1">
        <v>45346</v>
      </c>
      <c r="C1396" s="2">
        <v>0.39583333333333331</v>
      </c>
      <c r="D1396" s="2">
        <v>0.45833333333333331</v>
      </c>
      <c r="E1396" t="s">
        <v>35</v>
      </c>
      <c r="F1396">
        <v>2</v>
      </c>
      <c r="G1396">
        <v>10</v>
      </c>
      <c r="H1396">
        <v>6</v>
      </c>
      <c r="I1396" t="s">
        <v>42</v>
      </c>
      <c r="J1396" t="s">
        <v>18</v>
      </c>
      <c r="K1396">
        <v>90</v>
      </c>
      <c r="L1396">
        <v>0.6</v>
      </c>
      <c r="M1396">
        <v>0</v>
      </c>
      <c r="N1396" t="s">
        <v>77</v>
      </c>
      <c r="O1396" t="s">
        <v>99</v>
      </c>
      <c r="P1396" t="s">
        <v>112</v>
      </c>
      <c r="Q1396" t="s">
        <v>118</v>
      </c>
      <c r="R1396" t="s">
        <v>118</v>
      </c>
      <c r="S1396">
        <v>1394</v>
      </c>
      <c r="T1396">
        <v>1395</v>
      </c>
    </row>
    <row r="1397" spans="1:20" x14ac:dyDescent="0.2">
      <c r="A1397">
        <v>1360</v>
      </c>
      <c r="B1397" s="1">
        <v>45657</v>
      </c>
      <c r="C1397" s="2">
        <v>0.39583333333333331</v>
      </c>
      <c r="D1397" s="2">
        <v>0.45833333333333331</v>
      </c>
      <c r="E1397" t="s">
        <v>35</v>
      </c>
      <c r="F1397">
        <v>2</v>
      </c>
      <c r="G1397">
        <v>10</v>
      </c>
      <c r="H1397">
        <v>2</v>
      </c>
      <c r="I1397" t="s">
        <v>41</v>
      </c>
      <c r="J1397" t="s">
        <v>14</v>
      </c>
      <c r="K1397">
        <v>90</v>
      </c>
      <c r="L1397">
        <v>0.2</v>
      </c>
      <c r="M1397">
        <v>0</v>
      </c>
      <c r="N1397" t="s">
        <v>73</v>
      </c>
      <c r="O1397" t="s">
        <v>109</v>
      </c>
      <c r="P1397" t="s">
        <v>112</v>
      </c>
      <c r="Q1397" t="s">
        <v>117</v>
      </c>
      <c r="R1397" t="s">
        <v>118</v>
      </c>
      <c r="S1397">
        <v>1395</v>
      </c>
      <c r="T1397">
        <v>1396</v>
      </c>
    </row>
    <row r="1398" spans="1:20" x14ac:dyDescent="0.2">
      <c r="A1398">
        <v>80</v>
      </c>
      <c r="B1398" s="1">
        <v>45414</v>
      </c>
      <c r="C1398" s="2">
        <v>0.39583333333333331</v>
      </c>
      <c r="D1398" s="2">
        <v>0.4375</v>
      </c>
      <c r="E1398" t="s">
        <v>35</v>
      </c>
      <c r="F1398">
        <v>2</v>
      </c>
      <c r="G1398">
        <v>10</v>
      </c>
      <c r="H1398">
        <v>2</v>
      </c>
      <c r="I1398" t="s">
        <v>39</v>
      </c>
      <c r="J1398" t="s">
        <v>18</v>
      </c>
      <c r="K1398">
        <v>60.000000000000028</v>
      </c>
      <c r="L1398">
        <v>0.2</v>
      </c>
      <c r="M1398">
        <v>0</v>
      </c>
      <c r="N1398" t="s">
        <v>75</v>
      </c>
      <c r="O1398" t="s">
        <v>102</v>
      </c>
      <c r="P1398" t="s">
        <v>112</v>
      </c>
      <c r="Q1398" t="s">
        <v>117</v>
      </c>
      <c r="R1398" t="s">
        <v>118</v>
      </c>
      <c r="S1398">
        <v>1396</v>
      </c>
      <c r="T1398">
        <v>1397</v>
      </c>
    </row>
    <row r="1399" spans="1:20" x14ac:dyDescent="0.2">
      <c r="A1399">
        <v>1921</v>
      </c>
      <c r="B1399" s="1">
        <v>45490</v>
      </c>
      <c r="C1399" s="2">
        <v>0.39583333333333331</v>
      </c>
      <c r="D1399" s="2">
        <v>0.47916666666666669</v>
      </c>
      <c r="E1399" t="s">
        <v>35</v>
      </c>
      <c r="F1399">
        <v>2</v>
      </c>
      <c r="G1399">
        <v>10</v>
      </c>
      <c r="H1399">
        <v>3</v>
      </c>
      <c r="I1399" t="s">
        <v>39</v>
      </c>
      <c r="J1399" t="s">
        <v>23</v>
      </c>
      <c r="K1399">
        <v>120.00000000000006</v>
      </c>
      <c r="L1399">
        <v>0.3</v>
      </c>
      <c r="M1399">
        <v>0</v>
      </c>
      <c r="N1399" t="s">
        <v>74</v>
      </c>
      <c r="O1399" t="s">
        <v>104</v>
      </c>
      <c r="P1399" t="s">
        <v>112</v>
      </c>
      <c r="Q1399" t="s">
        <v>118</v>
      </c>
      <c r="R1399" t="s">
        <v>124</v>
      </c>
      <c r="S1399">
        <v>1397</v>
      </c>
      <c r="T1399">
        <v>1398</v>
      </c>
    </row>
    <row r="1400" spans="1:20" x14ac:dyDescent="0.2">
      <c r="A1400">
        <v>580</v>
      </c>
      <c r="B1400" s="1">
        <v>45350</v>
      </c>
      <c r="C1400" s="2">
        <v>0.39583333333333331</v>
      </c>
      <c r="D1400" s="2">
        <v>0.41666666666666669</v>
      </c>
      <c r="E1400" t="s">
        <v>35</v>
      </c>
      <c r="F1400">
        <v>2</v>
      </c>
      <c r="G1400">
        <v>10</v>
      </c>
      <c r="H1400">
        <v>12</v>
      </c>
      <c r="I1400" t="s">
        <v>39</v>
      </c>
      <c r="J1400" t="s">
        <v>30</v>
      </c>
      <c r="K1400">
        <v>30.000000000000053</v>
      </c>
      <c r="L1400">
        <v>1.2</v>
      </c>
      <c r="M1400">
        <v>1</v>
      </c>
      <c r="N1400" t="s">
        <v>74</v>
      </c>
      <c r="O1400" t="s">
        <v>99</v>
      </c>
      <c r="P1400" t="s">
        <v>112</v>
      </c>
      <c r="Q1400" t="s">
        <v>118</v>
      </c>
      <c r="R1400" t="s">
        <v>118</v>
      </c>
      <c r="S1400">
        <v>1398</v>
      </c>
      <c r="T1400">
        <v>1399</v>
      </c>
    </row>
    <row r="1401" spans="1:20" x14ac:dyDescent="0.2">
      <c r="A1401">
        <v>333</v>
      </c>
      <c r="B1401" s="1">
        <v>45441</v>
      </c>
      <c r="C1401" s="2">
        <v>0.39583333333333331</v>
      </c>
      <c r="D1401" s="2">
        <v>0.41666666666666669</v>
      </c>
      <c r="E1401" t="s">
        <v>35</v>
      </c>
      <c r="F1401">
        <v>2</v>
      </c>
      <c r="G1401">
        <v>10</v>
      </c>
      <c r="H1401">
        <v>7</v>
      </c>
      <c r="I1401" t="s">
        <v>22</v>
      </c>
      <c r="J1401" t="s">
        <v>40</v>
      </c>
      <c r="K1401">
        <v>30.000000000000053</v>
      </c>
      <c r="L1401">
        <v>0.7</v>
      </c>
      <c r="M1401">
        <v>0</v>
      </c>
      <c r="N1401" t="s">
        <v>74</v>
      </c>
      <c r="O1401" t="s">
        <v>102</v>
      </c>
      <c r="P1401" t="s">
        <v>112</v>
      </c>
      <c r="Q1401" t="s">
        <v>118</v>
      </c>
      <c r="R1401" t="s">
        <v>118</v>
      </c>
      <c r="S1401">
        <v>1399</v>
      </c>
      <c r="T1401">
        <v>1400</v>
      </c>
    </row>
    <row r="1402" spans="1:20" x14ac:dyDescent="0.2">
      <c r="A1402">
        <v>131</v>
      </c>
      <c r="B1402" s="1">
        <v>45428</v>
      </c>
      <c r="C1402" s="2">
        <v>0.39583333333333331</v>
      </c>
      <c r="D1402" s="2">
        <v>0.47916666666666669</v>
      </c>
      <c r="E1402" t="s">
        <v>35</v>
      </c>
      <c r="F1402">
        <v>2</v>
      </c>
      <c r="G1402">
        <v>10</v>
      </c>
      <c r="H1402">
        <v>11</v>
      </c>
      <c r="I1402" t="s">
        <v>39</v>
      </c>
      <c r="J1402" t="s">
        <v>14</v>
      </c>
      <c r="K1402">
        <v>120.00000000000006</v>
      </c>
      <c r="L1402">
        <v>1.1000000000000001</v>
      </c>
      <c r="M1402">
        <v>1</v>
      </c>
      <c r="N1402" t="s">
        <v>75</v>
      </c>
      <c r="O1402" t="s">
        <v>102</v>
      </c>
      <c r="P1402" t="s">
        <v>112</v>
      </c>
      <c r="Q1402" t="s">
        <v>118</v>
      </c>
      <c r="R1402" t="s">
        <v>124</v>
      </c>
      <c r="S1402">
        <v>1400</v>
      </c>
      <c r="T1402">
        <v>1401</v>
      </c>
    </row>
    <row r="1403" spans="1:20" x14ac:dyDescent="0.2">
      <c r="A1403">
        <v>2531</v>
      </c>
      <c r="B1403" s="1">
        <v>45357</v>
      </c>
      <c r="C1403" s="2">
        <v>0.39583333333333331</v>
      </c>
      <c r="D1403" s="2">
        <v>0.47916666666666669</v>
      </c>
      <c r="E1403" t="s">
        <v>35</v>
      </c>
      <c r="F1403">
        <v>2</v>
      </c>
      <c r="G1403">
        <v>10</v>
      </c>
      <c r="H1403">
        <v>1</v>
      </c>
      <c r="I1403" t="s">
        <v>42</v>
      </c>
      <c r="J1403" t="s">
        <v>40</v>
      </c>
      <c r="K1403">
        <v>120.00000000000006</v>
      </c>
      <c r="L1403">
        <v>0.1</v>
      </c>
      <c r="M1403">
        <v>0</v>
      </c>
      <c r="N1403" t="s">
        <v>74</v>
      </c>
      <c r="O1403" t="s">
        <v>100</v>
      </c>
      <c r="P1403" t="s">
        <v>112</v>
      </c>
      <c r="Q1403" t="s">
        <v>117</v>
      </c>
      <c r="R1403" t="s">
        <v>124</v>
      </c>
      <c r="S1403">
        <v>1401</v>
      </c>
      <c r="T1403">
        <v>1402</v>
      </c>
    </row>
    <row r="1404" spans="1:20" x14ac:dyDescent="0.2">
      <c r="A1404">
        <v>118</v>
      </c>
      <c r="B1404" s="1">
        <v>45590</v>
      </c>
      <c r="C1404" s="2">
        <v>0.39583333333333331</v>
      </c>
      <c r="D1404" s="2">
        <v>0.47916666666666669</v>
      </c>
      <c r="E1404" t="s">
        <v>35</v>
      </c>
      <c r="F1404">
        <v>2</v>
      </c>
      <c r="G1404">
        <v>10</v>
      </c>
      <c r="H1404">
        <v>2</v>
      </c>
      <c r="I1404" t="s">
        <v>41</v>
      </c>
      <c r="J1404" t="s">
        <v>14</v>
      </c>
      <c r="K1404">
        <v>120.00000000000006</v>
      </c>
      <c r="L1404">
        <v>0.2</v>
      </c>
      <c r="M1404">
        <v>0</v>
      </c>
      <c r="N1404" t="s">
        <v>76</v>
      </c>
      <c r="O1404" t="s">
        <v>107</v>
      </c>
      <c r="P1404" t="s">
        <v>112</v>
      </c>
      <c r="Q1404" t="s">
        <v>117</v>
      </c>
      <c r="R1404" t="s">
        <v>124</v>
      </c>
      <c r="S1404">
        <v>1402</v>
      </c>
      <c r="T1404">
        <v>1403</v>
      </c>
    </row>
    <row r="1405" spans="1:20" x14ac:dyDescent="0.2">
      <c r="A1405">
        <v>340</v>
      </c>
      <c r="B1405" s="1">
        <v>45305</v>
      </c>
      <c r="C1405" s="2">
        <v>0.39583333333333331</v>
      </c>
      <c r="D1405" s="2">
        <v>0.4375</v>
      </c>
      <c r="E1405" t="s">
        <v>35</v>
      </c>
      <c r="F1405">
        <v>2</v>
      </c>
      <c r="G1405">
        <v>10</v>
      </c>
      <c r="H1405">
        <v>1</v>
      </c>
      <c r="I1405" t="s">
        <v>39</v>
      </c>
      <c r="J1405" t="s">
        <v>18</v>
      </c>
      <c r="K1405">
        <v>60.000000000000028</v>
      </c>
      <c r="L1405">
        <v>0.1</v>
      </c>
      <c r="M1405">
        <v>0</v>
      </c>
      <c r="N1405" t="s">
        <v>71</v>
      </c>
      <c r="O1405" t="s">
        <v>98</v>
      </c>
      <c r="P1405" t="s">
        <v>112</v>
      </c>
      <c r="Q1405" t="s">
        <v>117</v>
      </c>
      <c r="R1405" t="s">
        <v>118</v>
      </c>
      <c r="S1405">
        <v>1403</v>
      </c>
      <c r="T1405">
        <v>1404</v>
      </c>
    </row>
    <row r="1406" spans="1:20" x14ac:dyDescent="0.2">
      <c r="A1406">
        <v>2069</v>
      </c>
      <c r="B1406" s="1">
        <v>45437</v>
      </c>
      <c r="C1406" s="2">
        <v>0.39583333333333331</v>
      </c>
      <c r="D1406" s="2">
        <v>0.45833333333333331</v>
      </c>
      <c r="E1406" t="s">
        <v>35</v>
      </c>
      <c r="F1406">
        <v>2</v>
      </c>
      <c r="G1406">
        <v>10</v>
      </c>
      <c r="H1406">
        <v>5</v>
      </c>
      <c r="I1406" t="s">
        <v>42</v>
      </c>
      <c r="J1406" t="s">
        <v>18</v>
      </c>
      <c r="K1406">
        <v>90</v>
      </c>
      <c r="L1406">
        <v>0.5</v>
      </c>
      <c r="M1406">
        <v>0</v>
      </c>
      <c r="N1406" t="s">
        <v>77</v>
      </c>
      <c r="O1406" t="s">
        <v>102</v>
      </c>
      <c r="P1406" t="s">
        <v>112</v>
      </c>
      <c r="Q1406" t="s">
        <v>118</v>
      </c>
      <c r="R1406" t="s">
        <v>118</v>
      </c>
      <c r="S1406">
        <v>1404</v>
      </c>
      <c r="T1406">
        <v>1405</v>
      </c>
    </row>
    <row r="1407" spans="1:20" x14ac:dyDescent="0.2">
      <c r="A1407">
        <v>561</v>
      </c>
      <c r="B1407" s="1">
        <v>45330</v>
      </c>
      <c r="C1407" s="2">
        <v>0.39583333333333331</v>
      </c>
      <c r="D1407" s="2">
        <v>0.45833333333333331</v>
      </c>
      <c r="E1407" t="s">
        <v>35</v>
      </c>
      <c r="F1407">
        <v>2</v>
      </c>
      <c r="G1407">
        <v>10</v>
      </c>
      <c r="H1407">
        <v>11</v>
      </c>
      <c r="I1407" t="s">
        <v>27</v>
      </c>
      <c r="J1407" t="s">
        <v>40</v>
      </c>
      <c r="K1407">
        <v>90</v>
      </c>
      <c r="L1407">
        <v>1.1000000000000001</v>
      </c>
      <c r="M1407">
        <v>1</v>
      </c>
      <c r="N1407" t="s">
        <v>75</v>
      </c>
      <c r="O1407" t="s">
        <v>99</v>
      </c>
      <c r="P1407" t="s">
        <v>112</v>
      </c>
      <c r="Q1407" t="s">
        <v>118</v>
      </c>
      <c r="R1407" t="s">
        <v>118</v>
      </c>
      <c r="S1407">
        <v>1405</v>
      </c>
      <c r="T1407">
        <v>1406</v>
      </c>
    </row>
    <row r="1408" spans="1:20" x14ac:dyDescent="0.2">
      <c r="A1408">
        <v>1839</v>
      </c>
      <c r="B1408" s="1">
        <v>45600</v>
      </c>
      <c r="C1408" s="2">
        <v>0.39583333333333331</v>
      </c>
      <c r="D1408" s="2">
        <v>0.45833333333333331</v>
      </c>
      <c r="E1408" t="s">
        <v>35</v>
      </c>
      <c r="F1408">
        <v>2</v>
      </c>
      <c r="G1408">
        <v>10</v>
      </c>
      <c r="H1408">
        <v>4</v>
      </c>
      <c r="I1408" t="s">
        <v>22</v>
      </c>
      <c r="J1408" t="s">
        <v>30</v>
      </c>
      <c r="K1408">
        <v>90</v>
      </c>
      <c r="L1408">
        <v>0.4</v>
      </c>
      <c r="M1408">
        <v>0</v>
      </c>
      <c r="N1408" t="s">
        <v>72</v>
      </c>
      <c r="O1408" t="s">
        <v>108</v>
      </c>
      <c r="P1408" t="s">
        <v>112</v>
      </c>
      <c r="Q1408" t="s">
        <v>118</v>
      </c>
      <c r="R1408" t="s">
        <v>118</v>
      </c>
      <c r="S1408">
        <v>1406</v>
      </c>
      <c r="T1408">
        <v>1407</v>
      </c>
    </row>
    <row r="1409" spans="1:20" x14ac:dyDescent="0.2">
      <c r="A1409">
        <v>167</v>
      </c>
      <c r="B1409" s="1">
        <v>45644</v>
      </c>
      <c r="C1409" s="2">
        <v>0.39583333333333331</v>
      </c>
      <c r="D1409" s="2">
        <v>0.4375</v>
      </c>
      <c r="E1409" t="s">
        <v>35</v>
      </c>
      <c r="F1409">
        <v>2</v>
      </c>
      <c r="G1409">
        <v>10</v>
      </c>
      <c r="H1409">
        <v>12</v>
      </c>
      <c r="I1409" t="s">
        <v>17</v>
      </c>
      <c r="J1409" t="s">
        <v>30</v>
      </c>
      <c r="K1409">
        <v>60.000000000000028</v>
      </c>
      <c r="L1409">
        <v>1.2</v>
      </c>
      <c r="M1409">
        <v>1</v>
      </c>
      <c r="N1409" t="s">
        <v>74</v>
      </c>
      <c r="O1409" t="s">
        <v>109</v>
      </c>
      <c r="P1409" t="s">
        <v>112</v>
      </c>
      <c r="Q1409" t="s">
        <v>118</v>
      </c>
      <c r="R1409" t="s">
        <v>118</v>
      </c>
      <c r="S1409">
        <v>1407</v>
      </c>
      <c r="T1409">
        <v>1408</v>
      </c>
    </row>
    <row r="1410" spans="1:20" x14ac:dyDescent="0.2">
      <c r="A1410">
        <v>1731</v>
      </c>
      <c r="B1410" s="1">
        <v>45529</v>
      </c>
      <c r="C1410" s="2">
        <v>0.39583333333333331</v>
      </c>
      <c r="D1410" s="2">
        <v>0.41666666666666669</v>
      </c>
      <c r="E1410" t="s">
        <v>35</v>
      </c>
      <c r="F1410">
        <v>2</v>
      </c>
      <c r="G1410">
        <v>10</v>
      </c>
      <c r="H1410">
        <v>7</v>
      </c>
      <c r="I1410" t="s">
        <v>27</v>
      </c>
      <c r="J1410" t="s">
        <v>40</v>
      </c>
      <c r="K1410">
        <v>30.000000000000053</v>
      </c>
      <c r="L1410">
        <v>0.7</v>
      </c>
      <c r="M1410">
        <v>0</v>
      </c>
      <c r="N1410" t="s">
        <v>71</v>
      </c>
      <c r="O1410" t="s">
        <v>105</v>
      </c>
      <c r="P1410" t="s">
        <v>112</v>
      </c>
      <c r="Q1410" t="s">
        <v>118</v>
      </c>
      <c r="R1410" t="s">
        <v>118</v>
      </c>
      <c r="S1410">
        <v>1408</v>
      </c>
      <c r="T1410">
        <v>1409</v>
      </c>
    </row>
    <row r="1411" spans="1:20" x14ac:dyDescent="0.2">
      <c r="A1411">
        <v>2758</v>
      </c>
      <c r="B1411" s="1">
        <v>45473</v>
      </c>
      <c r="C1411" s="2">
        <v>0.39583333333333331</v>
      </c>
      <c r="D1411" s="2">
        <v>0.4375</v>
      </c>
      <c r="E1411" t="s">
        <v>35</v>
      </c>
      <c r="F1411">
        <v>2</v>
      </c>
      <c r="G1411">
        <v>10</v>
      </c>
      <c r="H1411">
        <v>11</v>
      </c>
      <c r="I1411" t="s">
        <v>27</v>
      </c>
      <c r="J1411" t="s">
        <v>18</v>
      </c>
      <c r="K1411">
        <v>60.000000000000028</v>
      </c>
      <c r="L1411">
        <v>1.1000000000000001</v>
      </c>
      <c r="M1411">
        <v>1</v>
      </c>
      <c r="N1411" t="s">
        <v>71</v>
      </c>
      <c r="O1411" t="s">
        <v>103</v>
      </c>
      <c r="P1411" t="s">
        <v>112</v>
      </c>
      <c r="Q1411" t="s">
        <v>118</v>
      </c>
      <c r="R1411" t="s">
        <v>118</v>
      </c>
      <c r="S1411">
        <v>1409</v>
      </c>
      <c r="T1411">
        <v>1410</v>
      </c>
    </row>
    <row r="1412" spans="1:20" x14ac:dyDescent="0.2">
      <c r="A1412">
        <v>2073</v>
      </c>
      <c r="B1412" s="1">
        <v>45610</v>
      </c>
      <c r="C1412" s="2">
        <v>0.375</v>
      </c>
      <c r="D1412" s="2">
        <v>0.45833333333333331</v>
      </c>
      <c r="E1412" t="s">
        <v>35</v>
      </c>
      <c r="F1412">
        <v>2</v>
      </c>
      <c r="G1412">
        <v>10</v>
      </c>
      <c r="H1412">
        <v>11</v>
      </c>
      <c r="I1412" t="s">
        <v>17</v>
      </c>
      <c r="J1412" t="s">
        <v>30</v>
      </c>
      <c r="K1412">
        <v>119.99999999999997</v>
      </c>
      <c r="L1412">
        <v>1.1000000000000001</v>
      </c>
      <c r="M1412">
        <v>1</v>
      </c>
      <c r="N1412" t="s">
        <v>75</v>
      </c>
      <c r="O1412" t="s">
        <v>108</v>
      </c>
      <c r="P1412" t="s">
        <v>112</v>
      </c>
      <c r="Q1412" t="s">
        <v>118</v>
      </c>
      <c r="R1412" t="s">
        <v>124</v>
      </c>
      <c r="S1412">
        <v>1410</v>
      </c>
      <c r="T1412">
        <v>1411</v>
      </c>
    </row>
    <row r="1413" spans="1:20" x14ac:dyDescent="0.2">
      <c r="A1413">
        <v>1555</v>
      </c>
      <c r="B1413" s="1">
        <v>45371</v>
      </c>
      <c r="C1413" s="2">
        <v>0.375</v>
      </c>
      <c r="D1413" s="2">
        <v>0.45833333333333331</v>
      </c>
      <c r="E1413" t="s">
        <v>35</v>
      </c>
      <c r="F1413">
        <v>2</v>
      </c>
      <c r="G1413">
        <v>10</v>
      </c>
      <c r="H1413">
        <v>5</v>
      </c>
      <c r="I1413" t="s">
        <v>17</v>
      </c>
      <c r="J1413" t="s">
        <v>14</v>
      </c>
      <c r="K1413">
        <v>119.99999999999997</v>
      </c>
      <c r="L1413">
        <v>0.5</v>
      </c>
      <c r="M1413">
        <v>0</v>
      </c>
      <c r="N1413" t="s">
        <v>74</v>
      </c>
      <c r="O1413" t="s">
        <v>100</v>
      </c>
      <c r="P1413" t="s">
        <v>112</v>
      </c>
      <c r="Q1413" t="s">
        <v>118</v>
      </c>
      <c r="R1413" t="s">
        <v>124</v>
      </c>
      <c r="S1413">
        <v>1411</v>
      </c>
      <c r="T1413">
        <v>1412</v>
      </c>
    </row>
    <row r="1414" spans="1:20" x14ac:dyDescent="0.2">
      <c r="A1414">
        <v>56</v>
      </c>
      <c r="B1414" s="1">
        <v>45334</v>
      </c>
      <c r="C1414" s="2">
        <v>0.375</v>
      </c>
      <c r="D1414" s="2">
        <v>0.4375</v>
      </c>
      <c r="E1414" t="s">
        <v>35</v>
      </c>
      <c r="F1414">
        <v>2</v>
      </c>
      <c r="G1414">
        <v>10</v>
      </c>
      <c r="H1414">
        <v>8</v>
      </c>
      <c r="I1414" t="s">
        <v>27</v>
      </c>
      <c r="J1414" t="s">
        <v>28</v>
      </c>
      <c r="K1414">
        <v>90</v>
      </c>
      <c r="L1414">
        <v>0.8</v>
      </c>
      <c r="M1414">
        <v>0</v>
      </c>
      <c r="N1414" t="s">
        <v>72</v>
      </c>
      <c r="O1414" t="s">
        <v>99</v>
      </c>
      <c r="P1414" t="s">
        <v>112</v>
      </c>
      <c r="Q1414" t="s">
        <v>118</v>
      </c>
      <c r="R1414" t="s">
        <v>118</v>
      </c>
      <c r="S1414">
        <v>1412</v>
      </c>
      <c r="T1414">
        <v>1413</v>
      </c>
    </row>
    <row r="1415" spans="1:20" x14ac:dyDescent="0.2">
      <c r="A1415">
        <v>2400</v>
      </c>
      <c r="B1415" s="1">
        <v>45292</v>
      </c>
      <c r="C1415" s="2">
        <v>0.375</v>
      </c>
      <c r="D1415" s="2">
        <v>0.4375</v>
      </c>
      <c r="E1415" t="s">
        <v>35</v>
      </c>
      <c r="F1415">
        <v>2</v>
      </c>
      <c r="G1415">
        <v>10</v>
      </c>
      <c r="H1415">
        <v>1</v>
      </c>
      <c r="I1415" t="s">
        <v>17</v>
      </c>
      <c r="J1415" t="s">
        <v>18</v>
      </c>
      <c r="K1415">
        <v>90</v>
      </c>
      <c r="L1415">
        <v>0.1</v>
      </c>
      <c r="M1415">
        <v>0</v>
      </c>
      <c r="N1415" t="s">
        <v>72</v>
      </c>
      <c r="O1415" t="s">
        <v>98</v>
      </c>
      <c r="P1415" t="s">
        <v>112</v>
      </c>
      <c r="Q1415" t="s">
        <v>117</v>
      </c>
      <c r="R1415" t="s">
        <v>118</v>
      </c>
      <c r="S1415">
        <v>1413</v>
      </c>
      <c r="T1415">
        <v>1414</v>
      </c>
    </row>
    <row r="1416" spans="1:20" x14ac:dyDescent="0.2">
      <c r="A1416">
        <v>2047</v>
      </c>
      <c r="B1416" s="1">
        <v>45523</v>
      </c>
      <c r="C1416" s="2">
        <v>0.375</v>
      </c>
      <c r="D1416" s="2">
        <v>0.4375</v>
      </c>
      <c r="E1416" t="s">
        <v>35</v>
      </c>
      <c r="F1416">
        <v>2</v>
      </c>
      <c r="G1416">
        <v>10</v>
      </c>
      <c r="H1416">
        <v>8</v>
      </c>
      <c r="I1416" t="s">
        <v>39</v>
      </c>
      <c r="J1416" t="s">
        <v>18</v>
      </c>
      <c r="K1416">
        <v>90</v>
      </c>
      <c r="L1416">
        <v>0.8</v>
      </c>
      <c r="M1416">
        <v>0</v>
      </c>
      <c r="N1416" t="s">
        <v>72</v>
      </c>
      <c r="O1416" t="s">
        <v>105</v>
      </c>
      <c r="P1416" t="s">
        <v>112</v>
      </c>
      <c r="Q1416" t="s">
        <v>118</v>
      </c>
      <c r="R1416" t="s">
        <v>118</v>
      </c>
      <c r="S1416">
        <v>1414</v>
      </c>
      <c r="T1416">
        <v>1415</v>
      </c>
    </row>
    <row r="1417" spans="1:20" x14ac:dyDescent="0.2">
      <c r="A1417">
        <v>2341</v>
      </c>
      <c r="B1417" s="1">
        <v>45514</v>
      </c>
      <c r="C1417" s="2">
        <v>0.375</v>
      </c>
      <c r="D1417" s="2">
        <v>0.4375</v>
      </c>
      <c r="E1417" t="s">
        <v>35</v>
      </c>
      <c r="F1417">
        <v>2</v>
      </c>
      <c r="G1417">
        <v>10</v>
      </c>
      <c r="H1417">
        <v>1</v>
      </c>
      <c r="I1417" t="s">
        <v>22</v>
      </c>
      <c r="J1417" t="s">
        <v>30</v>
      </c>
      <c r="K1417">
        <v>90</v>
      </c>
      <c r="L1417">
        <v>0.1</v>
      </c>
      <c r="M1417">
        <v>0</v>
      </c>
      <c r="N1417" t="s">
        <v>77</v>
      </c>
      <c r="O1417" t="s">
        <v>105</v>
      </c>
      <c r="P1417" t="s">
        <v>112</v>
      </c>
      <c r="Q1417" t="s">
        <v>117</v>
      </c>
      <c r="R1417" t="s">
        <v>118</v>
      </c>
      <c r="S1417">
        <v>1415</v>
      </c>
      <c r="T1417">
        <v>1416</v>
      </c>
    </row>
    <row r="1418" spans="1:20" x14ac:dyDescent="0.2">
      <c r="A1418">
        <v>910</v>
      </c>
      <c r="B1418" s="1">
        <v>45529</v>
      </c>
      <c r="C1418" s="2">
        <v>0.375</v>
      </c>
      <c r="D1418" s="2">
        <v>0.4375</v>
      </c>
      <c r="E1418" t="s">
        <v>35</v>
      </c>
      <c r="F1418">
        <v>2</v>
      </c>
      <c r="G1418">
        <v>10</v>
      </c>
      <c r="H1418">
        <v>1</v>
      </c>
      <c r="I1418" t="s">
        <v>39</v>
      </c>
      <c r="J1418" t="s">
        <v>40</v>
      </c>
      <c r="K1418">
        <v>90</v>
      </c>
      <c r="L1418">
        <v>0.1</v>
      </c>
      <c r="M1418">
        <v>0</v>
      </c>
      <c r="N1418" t="s">
        <v>71</v>
      </c>
      <c r="O1418" t="s">
        <v>105</v>
      </c>
      <c r="P1418" t="s">
        <v>112</v>
      </c>
      <c r="Q1418" t="s">
        <v>117</v>
      </c>
      <c r="R1418" t="s">
        <v>118</v>
      </c>
      <c r="S1418">
        <v>1416</v>
      </c>
      <c r="T1418">
        <v>1417</v>
      </c>
    </row>
    <row r="1419" spans="1:20" x14ac:dyDescent="0.2">
      <c r="A1419">
        <v>730</v>
      </c>
      <c r="B1419" s="1">
        <v>45509</v>
      </c>
      <c r="C1419" s="2">
        <v>0.375</v>
      </c>
      <c r="D1419" s="2">
        <v>0.41666666666666669</v>
      </c>
      <c r="E1419" t="s">
        <v>35</v>
      </c>
      <c r="F1419">
        <v>2</v>
      </c>
      <c r="G1419">
        <v>10</v>
      </c>
      <c r="H1419">
        <v>13</v>
      </c>
      <c r="I1419" t="s">
        <v>42</v>
      </c>
      <c r="J1419" t="s">
        <v>40</v>
      </c>
      <c r="K1419">
        <v>60.000000000000028</v>
      </c>
      <c r="L1419">
        <v>1.3</v>
      </c>
      <c r="M1419">
        <v>1</v>
      </c>
      <c r="N1419" t="s">
        <v>72</v>
      </c>
      <c r="O1419" t="s">
        <v>105</v>
      </c>
      <c r="P1419" t="s">
        <v>112</v>
      </c>
      <c r="Q1419" t="s">
        <v>118</v>
      </c>
      <c r="R1419" t="s">
        <v>118</v>
      </c>
      <c r="S1419">
        <v>1417</v>
      </c>
      <c r="T1419">
        <v>1418</v>
      </c>
    </row>
    <row r="1420" spans="1:20" x14ac:dyDescent="0.2">
      <c r="A1420">
        <v>384</v>
      </c>
      <c r="B1420" s="1">
        <v>45584</v>
      </c>
      <c r="C1420" s="2">
        <v>0.375</v>
      </c>
      <c r="D1420" s="2">
        <v>0.4375</v>
      </c>
      <c r="E1420" t="s">
        <v>35</v>
      </c>
      <c r="F1420">
        <v>2</v>
      </c>
      <c r="G1420">
        <v>10</v>
      </c>
      <c r="H1420">
        <v>2</v>
      </c>
      <c r="I1420" t="s">
        <v>39</v>
      </c>
      <c r="J1420" t="s">
        <v>30</v>
      </c>
      <c r="K1420">
        <v>90</v>
      </c>
      <c r="L1420">
        <v>0.2</v>
      </c>
      <c r="M1420">
        <v>0</v>
      </c>
      <c r="N1420" t="s">
        <v>77</v>
      </c>
      <c r="O1420" t="s">
        <v>107</v>
      </c>
      <c r="P1420" t="s">
        <v>112</v>
      </c>
      <c r="Q1420" t="s">
        <v>117</v>
      </c>
      <c r="R1420" t="s">
        <v>118</v>
      </c>
      <c r="S1420">
        <v>1418</v>
      </c>
      <c r="T1420">
        <v>1419</v>
      </c>
    </row>
    <row r="1421" spans="1:20" x14ac:dyDescent="0.2">
      <c r="A1421">
        <v>1156</v>
      </c>
      <c r="B1421" s="1">
        <v>45583</v>
      </c>
      <c r="C1421" s="2">
        <v>0.375</v>
      </c>
      <c r="D1421" s="2">
        <v>0.4375</v>
      </c>
      <c r="E1421" t="s">
        <v>35</v>
      </c>
      <c r="F1421">
        <v>2</v>
      </c>
      <c r="G1421">
        <v>10</v>
      </c>
      <c r="H1421">
        <v>9</v>
      </c>
      <c r="I1421" t="s">
        <v>27</v>
      </c>
      <c r="J1421" t="s">
        <v>40</v>
      </c>
      <c r="K1421">
        <v>90</v>
      </c>
      <c r="L1421">
        <v>0.9</v>
      </c>
      <c r="M1421">
        <v>0</v>
      </c>
      <c r="N1421" t="s">
        <v>76</v>
      </c>
      <c r="O1421" t="s">
        <v>107</v>
      </c>
      <c r="P1421" t="s">
        <v>112</v>
      </c>
      <c r="Q1421" t="s">
        <v>118</v>
      </c>
      <c r="R1421" t="s">
        <v>118</v>
      </c>
      <c r="S1421">
        <v>1419</v>
      </c>
      <c r="T1421">
        <v>1420</v>
      </c>
    </row>
    <row r="1422" spans="1:20" x14ac:dyDescent="0.2">
      <c r="A1422">
        <v>2802</v>
      </c>
      <c r="B1422" s="1">
        <v>45595</v>
      </c>
      <c r="C1422" s="2">
        <v>0.375</v>
      </c>
      <c r="D1422" s="2">
        <v>0.45833333333333331</v>
      </c>
      <c r="E1422" t="s">
        <v>35</v>
      </c>
      <c r="F1422">
        <v>2</v>
      </c>
      <c r="G1422">
        <v>10</v>
      </c>
      <c r="H1422">
        <v>13</v>
      </c>
      <c r="I1422" t="s">
        <v>22</v>
      </c>
      <c r="J1422" t="s">
        <v>23</v>
      </c>
      <c r="K1422">
        <v>119.99999999999997</v>
      </c>
      <c r="L1422">
        <v>1.3</v>
      </c>
      <c r="M1422">
        <v>1</v>
      </c>
      <c r="N1422" t="s">
        <v>74</v>
      </c>
      <c r="O1422" t="s">
        <v>107</v>
      </c>
      <c r="P1422" t="s">
        <v>112</v>
      </c>
      <c r="Q1422" t="s">
        <v>118</v>
      </c>
      <c r="R1422" t="s">
        <v>124</v>
      </c>
      <c r="S1422">
        <v>1420</v>
      </c>
      <c r="T1422">
        <v>1421</v>
      </c>
    </row>
    <row r="1423" spans="1:20" x14ac:dyDescent="0.2">
      <c r="A1423">
        <v>833</v>
      </c>
      <c r="B1423" s="1">
        <v>45645</v>
      </c>
      <c r="C1423" s="2">
        <v>0.375</v>
      </c>
      <c r="D1423" s="2">
        <v>0.4375</v>
      </c>
      <c r="E1423" t="s">
        <v>35</v>
      </c>
      <c r="F1423">
        <v>2</v>
      </c>
      <c r="G1423">
        <v>10</v>
      </c>
      <c r="H1423">
        <v>9</v>
      </c>
      <c r="I1423" t="s">
        <v>13</v>
      </c>
      <c r="J1423" t="s">
        <v>40</v>
      </c>
      <c r="K1423">
        <v>90</v>
      </c>
      <c r="L1423">
        <v>0.9</v>
      </c>
      <c r="M1423">
        <v>0</v>
      </c>
      <c r="N1423" t="s">
        <v>75</v>
      </c>
      <c r="O1423" t="s">
        <v>109</v>
      </c>
      <c r="P1423" t="s">
        <v>112</v>
      </c>
      <c r="Q1423" t="s">
        <v>118</v>
      </c>
      <c r="R1423" t="s">
        <v>118</v>
      </c>
      <c r="S1423">
        <v>1421</v>
      </c>
      <c r="T1423">
        <v>1422</v>
      </c>
    </row>
    <row r="1424" spans="1:20" x14ac:dyDescent="0.2">
      <c r="A1424">
        <v>2544</v>
      </c>
      <c r="B1424" s="1">
        <v>45611</v>
      </c>
      <c r="C1424" s="2">
        <v>0.375</v>
      </c>
      <c r="D1424" s="2">
        <v>0.39583333333333331</v>
      </c>
      <c r="E1424" t="s">
        <v>35</v>
      </c>
      <c r="F1424">
        <v>2</v>
      </c>
      <c r="G1424">
        <v>10</v>
      </c>
      <c r="H1424">
        <v>5</v>
      </c>
      <c r="I1424" t="s">
        <v>39</v>
      </c>
      <c r="J1424" t="s">
        <v>18</v>
      </c>
      <c r="K1424">
        <v>29.999999999999972</v>
      </c>
      <c r="L1424">
        <v>0.5</v>
      </c>
      <c r="M1424">
        <v>0</v>
      </c>
      <c r="N1424" t="s">
        <v>76</v>
      </c>
      <c r="O1424" t="s">
        <v>108</v>
      </c>
      <c r="P1424" t="s">
        <v>112</v>
      </c>
      <c r="Q1424" t="s">
        <v>118</v>
      </c>
      <c r="R1424" t="s">
        <v>118</v>
      </c>
      <c r="S1424">
        <v>1422</v>
      </c>
      <c r="T1424">
        <v>1423</v>
      </c>
    </row>
    <row r="1425" spans="1:20" x14ac:dyDescent="0.2">
      <c r="A1425">
        <v>1854</v>
      </c>
      <c r="B1425" s="1">
        <v>45368</v>
      </c>
      <c r="C1425" s="2">
        <v>0.375</v>
      </c>
      <c r="D1425" s="2">
        <v>0.45833333333333331</v>
      </c>
      <c r="E1425" t="s">
        <v>35</v>
      </c>
      <c r="F1425">
        <v>2</v>
      </c>
      <c r="G1425">
        <v>10</v>
      </c>
      <c r="H1425">
        <v>11</v>
      </c>
      <c r="I1425" t="s">
        <v>39</v>
      </c>
      <c r="J1425" t="s">
        <v>14</v>
      </c>
      <c r="K1425">
        <v>119.99999999999997</v>
      </c>
      <c r="L1425">
        <v>1.1000000000000001</v>
      </c>
      <c r="M1425">
        <v>1</v>
      </c>
      <c r="N1425" t="s">
        <v>71</v>
      </c>
      <c r="O1425" t="s">
        <v>100</v>
      </c>
      <c r="P1425" t="s">
        <v>112</v>
      </c>
      <c r="Q1425" t="s">
        <v>118</v>
      </c>
      <c r="R1425" t="s">
        <v>124</v>
      </c>
      <c r="S1425">
        <v>1423</v>
      </c>
      <c r="T1425">
        <v>1424</v>
      </c>
    </row>
    <row r="1426" spans="1:20" x14ac:dyDescent="0.2">
      <c r="A1426">
        <v>37</v>
      </c>
      <c r="B1426" s="1">
        <v>45331</v>
      </c>
      <c r="C1426" s="2">
        <v>0.375</v>
      </c>
      <c r="D1426" s="2">
        <v>0.41666666666666669</v>
      </c>
      <c r="E1426" t="s">
        <v>35</v>
      </c>
      <c r="F1426">
        <v>2</v>
      </c>
      <c r="G1426">
        <v>10</v>
      </c>
      <c r="H1426">
        <v>1</v>
      </c>
      <c r="I1426" t="s">
        <v>42</v>
      </c>
      <c r="J1426" t="s">
        <v>30</v>
      </c>
      <c r="K1426">
        <v>60.000000000000028</v>
      </c>
      <c r="L1426">
        <v>0.1</v>
      </c>
      <c r="M1426">
        <v>0</v>
      </c>
      <c r="N1426" t="s">
        <v>76</v>
      </c>
      <c r="O1426" t="s">
        <v>99</v>
      </c>
      <c r="P1426" t="s">
        <v>112</v>
      </c>
      <c r="Q1426" t="s">
        <v>117</v>
      </c>
      <c r="R1426" t="s">
        <v>118</v>
      </c>
      <c r="S1426">
        <v>1424</v>
      </c>
      <c r="T1426">
        <v>1425</v>
      </c>
    </row>
    <row r="1427" spans="1:20" x14ac:dyDescent="0.2">
      <c r="A1427">
        <v>1039</v>
      </c>
      <c r="B1427" s="1">
        <v>45636</v>
      </c>
      <c r="C1427" s="2">
        <v>0.375</v>
      </c>
      <c r="D1427" s="2">
        <v>0.39583333333333331</v>
      </c>
      <c r="E1427" t="s">
        <v>35</v>
      </c>
      <c r="F1427">
        <v>2</v>
      </c>
      <c r="G1427">
        <v>10</v>
      </c>
      <c r="H1427">
        <v>5</v>
      </c>
      <c r="I1427" t="s">
        <v>41</v>
      </c>
      <c r="J1427" t="s">
        <v>18</v>
      </c>
      <c r="K1427">
        <v>29.999999999999972</v>
      </c>
      <c r="L1427">
        <v>0.5</v>
      </c>
      <c r="M1427">
        <v>0</v>
      </c>
      <c r="N1427" t="s">
        <v>73</v>
      </c>
      <c r="O1427" t="s">
        <v>109</v>
      </c>
      <c r="P1427" t="s">
        <v>112</v>
      </c>
      <c r="Q1427" t="s">
        <v>118</v>
      </c>
      <c r="R1427" t="s">
        <v>118</v>
      </c>
      <c r="S1427">
        <v>1425</v>
      </c>
      <c r="T1427">
        <v>1426</v>
      </c>
    </row>
    <row r="1428" spans="1:20" x14ac:dyDescent="0.2">
      <c r="A1428">
        <v>1154</v>
      </c>
      <c r="B1428" s="1">
        <v>45323</v>
      </c>
      <c r="C1428" s="2">
        <v>0.375</v>
      </c>
      <c r="D1428" s="2">
        <v>0.39583333333333331</v>
      </c>
      <c r="E1428" t="s">
        <v>35</v>
      </c>
      <c r="F1428">
        <v>2</v>
      </c>
      <c r="G1428">
        <v>10</v>
      </c>
      <c r="H1428">
        <v>10</v>
      </c>
      <c r="I1428" t="s">
        <v>13</v>
      </c>
      <c r="J1428" t="s">
        <v>23</v>
      </c>
      <c r="K1428">
        <v>29.999999999999972</v>
      </c>
      <c r="L1428">
        <v>1</v>
      </c>
      <c r="M1428">
        <v>0</v>
      </c>
      <c r="N1428" t="s">
        <v>75</v>
      </c>
      <c r="O1428" t="s">
        <v>99</v>
      </c>
      <c r="P1428" t="s">
        <v>112</v>
      </c>
      <c r="Q1428" t="s">
        <v>118</v>
      </c>
      <c r="R1428" t="s">
        <v>118</v>
      </c>
      <c r="S1428">
        <v>1426</v>
      </c>
      <c r="T1428">
        <v>1427</v>
      </c>
    </row>
    <row r="1429" spans="1:20" x14ac:dyDescent="0.2">
      <c r="A1429">
        <v>79</v>
      </c>
      <c r="B1429" s="1">
        <v>45491</v>
      </c>
      <c r="C1429" s="2">
        <v>0.375</v>
      </c>
      <c r="D1429" s="2">
        <v>0.41666666666666669</v>
      </c>
      <c r="E1429" t="s">
        <v>35</v>
      </c>
      <c r="F1429">
        <v>2</v>
      </c>
      <c r="G1429">
        <v>10</v>
      </c>
      <c r="H1429">
        <v>3</v>
      </c>
      <c r="I1429" t="s">
        <v>42</v>
      </c>
      <c r="J1429" t="s">
        <v>23</v>
      </c>
      <c r="K1429">
        <v>60.000000000000028</v>
      </c>
      <c r="L1429">
        <v>0.3</v>
      </c>
      <c r="M1429">
        <v>0</v>
      </c>
      <c r="N1429" t="s">
        <v>75</v>
      </c>
      <c r="O1429" t="s">
        <v>104</v>
      </c>
      <c r="P1429" t="s">
        <v>112</v>
      </c>
      <c r="Q1429" t="s">
        <v>118</v>
      </c>
      <c r="R1429" t="s">
        <v>118</v>
      </c>
      <c r="S1429">
        <v>1427</v>
      </c>
      <c r="T1429">
        <v>1428</v>
      </c>
    </row>
    <row r="1430" spans="1:20" x14ac:dyDescent="0.2">
      <c r="A1430">
        <v>108</v>
      </c>
      <c r="B1430" s="1">
        <v>45441</v>
      </c>
      <c r="C1430" s="2">
        <v>0.375</v>
      </c>
      <c r="D1430" s="2">
        <v>0.41666666666666669</v>
      </c>
      <c r="E1430" t="s">
        <v>35</v>
      </c>
      <c r="F1430">
        <v>2</v>
      </c>
      <c r="G1430">
        <v>10</v>
      </c>
      <c r="H1430">
        <v>1</v>
      </c>
      <c r="I1430" t="s">
        <v>22</v>
      </c>
      <c r="J1430" t="s">
        <v>30</v>
      </c>
      <c r="K1430">
        <v>60.000000000000028</v>
      </c>
      <c r="L1430">
        <v>0.1</v>
      </c>
      <c r="M1430">
        <v>0</v>
      </c>
      <c r="N1430" t="s">
        <v>74</v>
      </c>
      <c r="O1430" t="s">
        <v>102</v>
      </c>
      <c r="P1430" t="s">
        <v>112</v>
      </c>
      <c r="Q1430" t="s">
        <v>117</v>
      </c>
      <c r="R1430" t="s">
        <v>118</v>
      </c>
      <c r="S1430">
        <v>1428</v>
      </c>
      <c r="T1430">
        <v>1429</v>
      </c>
    </row>
    <row r="1431" spans="1:20" x14ac:dyDescent="0.2">
      <c r="A1431">
        <v>2585</v>
      </c>
      <c r="B1431" s="1">
        <v>45630</v>
      </c>
      <c r="C1431" s="2">
        <v>0.375</v>
      </c>
      <c r="D1431" s="2">
        <v>0.45833333333333331</v>
      </c>
      <c r="E1431" t="s">
        <v>35</v>
      </c>
      <c r="F1431">
        <v>2</v>
      </c>
      <c r="G1431">
        <v>10</v>
      </c>
      <c r="H1431">
        <v>1</v>
      </c>
      <c r="I1431" t="s">
        <v>42</v>
      </c>
      <c r="J1431" t="s">
        <v>23</v>
      </c>
      <c r="K1431">
        <v>119.99999999999997</v>
      </c>
      <c r="L1431">
        <v>0.1</v>
      </c>
      <c r="M1431">
        <v>0</v>
      </c>
      <c r="N1431" t="s">
        <v>74</v>
      </c>
      <c r="O1431" t="s">
        <v>109</v>
      </c>
      <c r="P1431" t="s">
        <v>112</v>
      </c>
      <c r="Q1431" t="s">
        <v>117</v>
      </c>
      <c r="R1431" t="s">
        <v>124</v>
      </c>
      <c r="S1431">
        <v>1429</v>
      </c>
      <c r="T1431">
        <v>1430</v>
      </c>
    </row>
    <row r="1432" spans="1:20" x14ac:dyDescent="0.2">
      <c r="A1432">
        <v>2751</v>
      </c>
      <c r="B1432" s="1">
        <v>45631</v>
      </c>
      <c r="C1432" s="2">
        <v>0.375</v>
      </c>
      <c r="D1432" s="2">
        <v>0.45833333333333331</v>
      </c>
      <c r="E1432" t="s">
        <v>35</v>
      </c>
      <c r="F1432">
        <v>2</v>
      </c>
      <c r="G1432">
        <v>10</v>
      </c>
      <c r="H1432">
        <v>13</v>
      </c>
      <c r="I1432" t="s">
        <v>41</v>
      </c>
      <c r="J1432" t="s">
        <v>14</v>
      </c>
      <c r="K1432">
        <v>119.99999999999997</v>
      </c>
      <c r="L1432">
        <v>1.3</v>
      </c>
      <c r="M1432">
        <v>1</v>
      </c>
      <c r="N1432" t="s">
        <v>75</v>
      </c>
      <c r="O1432" t="s">
        <v>109</v>
      </c>
      <c r="P1432" t="s">
        <v>112</v>
      </c>
      <c r="Q1432" t="s">
        <v>118</v>
      </c>
      <c r="R1432" t="s">
        <v>124</v>
      </c>
      <c r="S1432">
        <v>1430</v>
      </c>
      <c r="T1432">
        <v>1431</v>
      </c>
    </row>
    <row r="1433" spans="1:20" x14ac:dyDescent="0.2">
      <c r="A1433">
        <v>60</v>
      </c>
      <c r="B1433" s="1">
        <v>45519</v>
      </c>
      <c r="C1433" s="2">
        <v>0.375</v>
      </c>
      <c r="D1433" s="2">
        <v>0.4375</v>
      </c>
      <c r="E1433" t="s">
        <v>35</v>
      </c>
      <c r="F1433">
        <v>2</v>
      </c>
      <c r="G1433">
        <v>10</v>
      </c>
      <c r="H1433">
        <v>4</v>
      </c>
      <c r="I1433" t="s">
        <v>27</v>
      </c>
      <c r="J1433" t="s">
        <v>23</v>
      </c>
      <c r="K1433">
        <v>90</v>
      </c>
      <c r="L1433">
        <v>0.4</v>
      </c>
      <c r="M1433">
        <v>0</v>
      </c>
      <c r="N1433" t="s">
        <v>75</v>
      </c>
      <c r="O1433" t="s">
        <v>105</v>
      </c>
      <c r="P1433" t="s">
        <v>112</v>
      </c>
      <c r="Q1433" t="s">
        <v>118</v>
      </c>
      <c r="R1433" t="s">
        <v>118</v>
      </c>
      <c r="S1433">
        <v>1431</v>
      </c>
      <c r="T1433">
        <v>1432</v>
      </c>
    </row>
    <row r="1434" spans="1:20" x14ac:dyDescent="0.2">
      <c r="A1434">
        <v>2537</v>
      </c>
      <c r="B1434" s="1">
        <v>45464</v>
      </c>
      <c r="C1434" s="2">
        <v>0.375</v>
      </c>
      <c r="D1434" s="2">
        <v>0.4375</v>
      </c>
      <c r="E1434" t="s">
        <v>35</v>
      </c>
      <c r="F1434">
        <v>2</v>
      </c>
      <c r="G1434">
        <v>10</v>
      </c>
      <c r="H1434">
        <v>6</v>
      </c>
      <c r="I1434" t="s">
        <v>13</v>
      </c>
      <c r="J1434" t="s">
        <v>40</v>
      </c>
      <c r="K1434">
        <v>90</v>
      </c>
      <c r="L1434">
        <v>0.6</v>
      </c>
      <c r="M1434">
        <v>0</v>
      </c>
      <c r="N1434" t="s">
        <v>76</v>
      </c>
      <c r="O1434" t="s">
        <v>103</v>
      </c>
      <c r="P1434" t="s">
        <v>112</v>
      </c>
      <c r="Q1434" t="s">
        <v>118</v>
      </c>
      <c r="R1434" t="s">
        <v>118</v>
      </c>
      <c r="S1434">
        <v>1432</v>
      </c>
      <c r="T1434">
        <v>1433</v>
      </c>
    </row>
    <row r="1435" spans="1:20" x14ac:dyDescent="0.2">
      <c r="A1435">
        <v>1698</v>
      </c>
      <c r="B1435" s="1">
        <v>45600</v>
      </c>
      <c r="C1435" s="2">
        <v>0.375</v>
      </c>
      <c r="D1435" s="2">
        <v>0.45833333333333331</v>
      </c>
      <c r="E1435" t="s">
        <v>35</v>
      </c>
      <c r="F1435">
        <v>2</v>
      </c>
      <c r="G1435">
        <v>10</v>
      </c>
      <c r="H1435">
        <v>8</v>
      </c>
      <c r="I1435" t="s">
        <v>22</v>
      </c>
      <c r="J1435" t="s">
        <v>40</v>
      </c>
      <c r="K1435">
        <v>119.99999999999997</v>
      </c>
      <c r="L1435">
        <v>0.8</v>
      </c>
      <c r="M1435">
        <v>0</v>
      </c>
      <c r="N1435" t="s">
        <v>72</v>
      </c>
      <c r="O1435" t="s">
        <v>108</v>
      </c>
      <c r="P1435" t="s">
        <v>112</v>
      </c>
      <c r="Q1435" t="s">
        <v>118</v>
      </c>
      <c r="R1435" t="s">
        <v>124</v>
      </c>
      <c r="S1435">
        <v>1433</v>
      </c>
      <c r="T1435">
        <v>1434</v>
      </c>
    </row>
    <row r="1436" spans="1:20" x14ac:dyDescent="0.2">
      <c r="A1436">
        <v>128</v>
      </c>
      <c r="B1436" s="1">
        <v>45458</v>
      </c>
      <c r="C1436" s="2">
        <v>0.35416666666666669</v>
      </c>
      <c r="D1436" s="2">
        <v>0.41666666666666669</v>
      </c>
      <c r="E1436" t="s">
        <v>35</v>
      </c>
      <c r="F1436">
        <v>2</v>
      </c>
      <c r="G1436">
        <v>10</v>
      </c>
      <c r="H1436">
        <v>8</v>
      </c>
      <c r="I1436" t="s">
        <v>27</v>
      </c>
      <c r="J1436" t="s">
        <v>14</v>
      </c>
      <c r="K1436">
        <v>90</v>
      </c>
      <c r="L1436">
        <v>0.8</v>
      </c>
      <c r="M1436">
        <v>0</v>
      </c>
      <c r="N1436" t="s">
        <v>77</v>
      </c>
      <c r="O1436" t="s">
        <v>103</v>
      </c>
      <c r="P1436" t="s">
        <v>112</v>
      </c>
      <c r="Q1436" t="s">
        <v>118</v>
      </c>
      <c r="R1436" t="s">
        <v>118</v>
      </c>
      <c r="S1436">
        <v>1434</v>
      </c>
      <c r="T1436">
        <v>1435</v>
      </c>
    </row>
    <row r="1437" spans="1:20" x14ac:dyDescent="0.2">
      <c r="A1437">
        <v>1853</v>
      </c>
      <c r="B1437" s="1">
        <v>45406</v>
      </c>
      <c r="C1437" s="2">
        <v>0.35416666666666669</v>
      </c>
      <c r="D1437" s="2">
        <v>0.375</v>
      </c>
      <c r="E1437" t="s">
        <v>35</v>
      </c>
      <c r="F1437">
        <v>2</v>
      </c>
      <c r="G1437">
        <v>10</v>
      </c>
      <c r="H1437">
        <v>12</v>
      </c>
      <c r="I1437" t="s">
        <v>13</v>
      </c>
      <c r="J1437" t="s">
        <v>14</v>
      </c>
      <c r="K1437">
        <v>29.999999999999972</v>
      </c>
      <c r="L1437">
        <v>1.2</v>
      </c>
      <c r="M1437">
        <v>1</v>
      </c>
      <c r="N1437" t="s">
        <v>74</v>
      </c>
      <c r="O1437" t="s">
        <v>101</v>
      </c>
      <c r="P1437" t="s">
        <v>112</v>
      </c>
      <c r="Q1437" t="s">
        <v>118</v>
      </c>
      <c r="R1437" t="s">
        <v>118</v>
      </c>
      <c r="S1437">
        <v>1435</v>
      </c>
      <c r="T1437">
        <v>1436</v>
      </c>
    </row>
    <row r="1438" spans="1:20" x14ac:dyDescent="0.2">
      <c r="A1438">
        <v>1282</v>
      </c>
      <c r="B1438" s="1">
        <v>45329</v>
      </c>
      <c r="C1438" s="2">
        <v>0.35416666666666669</v>
      </c>
      <c r="D1438" s="2">
        <v>0.41666666666666669</v>
      </c>
      <c r="E1438" t="s">
        <v>35</v>
      </c>
      <c r="F1438">
        <v>2</v>
      </c>
      <c r="G1438">
        <v>10</v>
      </c>
      <c r="H1438">
        <v>10</v>
      </c>
      <c r="I1438" t="s">
        <v>41</v>
      </c>
      <c r="J1438" t="s">
        <v>18</v>
      </c>
      <c r="K1438">
        <v>90</v>
      </c>
      <c r="L1438">
        <v>1</v>
      </c>
      <c r="M1438">
        <v>0</v>
      </c>
      <c r="N1438" t="s">
        <v>74</v>
      </c>
      <c r="O1438" t="s">
        <v>99</v>
      </c>
      <c r="P1438" t="s">
        <v>112</v>
      </c>
      <c r="Q1438" t="s">
        <v>118</v>
      </c>
      <c r="R1438" t="s">
        <v>118</v>
      </c>
      <c r="S1438">
        <v>1436</v>
      </c>
      <c r="T1438">
        <v>1437</v>
      </c>
    </row>
    <row r="1439" spans="1:20" x14ac:dyDescent="0.2">
      <c r="A1439">
        <v>1229</v>
      </c>
      <c r="B1439" s="1">
        <v>45468</v>
      </c>
      <c r="C1439" s="2">
        <v>0.35416666666666669</v>
      </c>
      <c r="D1439" s="2">
        <v>0.4375</v>
      </c>
      <c r="E1439" t="s">
        <v>35</v>
      </c>
      <c r="F1439">
        <v>2</v>
      </c>
      <c r="G1439">
        <v>10</v>
      </c>
      <c r="H1439">
        <v>7</v>
      </c>
      <c r="I1439" t="s">
        <v>22</v>
      </c>
      <c r="J1439" t="s">
        <v>30</v>
      </c>
      <c r="K1439">
        <v>119.99999999999997</v>
      </c>
      <c r="L1439">
        <v>0.7</v>
      </c>
      <c r="M1439">
        <v>0</v>
      </c>
      <c r="N1439" t="s">
        <v>73</v>
      </c>
      <c r="O1439" t="s">
        <v>103</v>
      </c>
      <c r="P1439" t="s">
        <v>112</v>
      </c>
      <c r="Q1439" t="s">
        <v>118</v>
      </c>
      <c r="R1439" t="s">
        <v>124</v>
      </c>
      <c r="S1439">
        <v>1437</v>
      </c>
      <c r="T1439">
        <v>1438</v>
      </c>
    </row>
    <row r="1440" spans="1:20" x14ac:dyDescent="0.2">
      <c r="A1440">
        <v>2044</v>
      </c>
      <c r="B1440" s="1">
        <v>45519</v>
      </c>
      <c r="C1440" s="2">
        <v>0.35416666666666669</v>
      </c>
      <c r="D1440" s="2">
        <v>0.4375</v>
      </c>
      <c r="E1440" t="s">
        <v>35</v>
      </c>
      <c r="F1440">
        <v>2</v>
      </c>
      <c r="G1440">
        <v>10</v>
      </c>
      <c r="H1440">
        <v>4</v>
      </c>
      <c r="I1440" t="s">
        <v>41</v>
      </c>
      <c r="J1440" t="s">
        <v>18</v>
      </c>
      <c r="K1440">
        <v>119.99999999999997</v>
      </c>
      <c r="L1440">
        <v>0.4</v>
      </c>
      <c r="M1440">
        <v>0</v>
      </c>
      <c r="N1440" t="s">
        <v>75</v>
      </c>
      <c r="O1440" t="s">
        <v>105</v>
      </c>
      <c r="P1440" t="s">
        <v>112</v>
      </c>
      <c r="Q1440" t="s">
        <v>118</v>
      </c>
      <c r="R1440" t="s">
        <v>124</v>
      </c>
      <c r="S1440">
        <v>1438</v>
      </c>
      <c r="T1440">
        <v>1439</v>
      </c>
    </row>
    <row r="1441" spans="1:20" x14ac:dyDescent="0.2">
      <c r="A1441">
        <v>662</v>
      </c>
      <c r="B1441" s="1">
        <v>45466</v>
      </c>
      <c r="C1441" s="2">
        <v>0.35416666666666669</v>
      </c>
      <c r="D1441" s="2">
        <v>0.39583333333333331</v>
      </c>
      <c r="E1441" t="s">
        <v>35</v>
      </c>
      <c r="F1441">
        <v>2</v>
      </c>
      <c r="G1441">
        <v>10</v>
      </c>
      <c r="H1441">
        <v>2</v>
      </c>
      <c r="I1441" t="s">
        <v>41</v>
      </c>
      <c r="J1441" t="s">
        <v>28</v>
      </c>
      <c r="K1441">
        <v>59.999999999999943</v>
      </c>
      <c r="L1441">
        <v>0.2</v>
      </c>
      <c r="M1441">
        <v>0</v>
      </c>
      <c r="N1441" t="s">
        <v>71</v>
      </c>
      <c r="O1441" t="s">
        <v>103</v>
      </c>
      <c r="P1441" t="s">
        <v>112</v>
      </c>
      <c r="Q1441" t="s">
        <v>117</v>
      </c>
      <c r="R1441" t="s">
        <v>118</v>
      </c>
      <c r="S1441">
        <v>1439</v>
      </c>
      <c r="T1441">
        <v>1440</v>
      </c>
    </row>
    <row r="1442" spans="1:20" x14ac:dyDescent="0.2">
      <c r="A1442">
        <v>2583</v>
      </c>
      <c r="B1442" s="1">
        <v>45354</v>
      </c>
      <c r="C1442" s="2">
        <v>0.35416666666666669</v>
      </c>
      <c r="D1442" s="2">
        <v>0.41666666666666669</v>
      </c>
      <c r="E1442" t="s">
        <v>35</v>
      </c>
      <c r="F1442">
        <v>2</v>
      </c>
      <c r="G1442">
        <v>10</v>
      </c>
      <c r="H1442">
        <v>12</v>
      </c>
      <c r="I1442" t="s">
        <v>22</v>
      </c>
      <c r="J1442" t="s">
        <v>28</v>
      </c>
      <c r="K1442">
        <v>90</v>
      </c>
      <c r="L1442">
        <v>1.2</v>
      </c>
      <c r="M1442">
        <v>1</v>
      </c>
      <c r="N1442" t="s">
        <v>71</v>
      </c>
      <c r="O1442" t="s">
        <v>100</v>
      </c>
      <c r="P1442" t="s">
        <v>112</v>
      </c>
      <c r="Q1442" t="s">
        <v>118</v>
      </c>
      <c r="R1442" t="s">
        <v>118</v>
      </c>
      <c r="S1442">
        <v>1440</v>
      </c>
      <c r="T1442">
        <v>1441</v>
      </c>
    </row>
    <row r="1443" spans="1:20" x14ac:dyDescent="0.2">
      <c r="A1443">
        <v>1630</v>
      </c>
      <c r="B1443" s="1">
        <v>45378</v>
      </c>
      <c r="C1443" s="2">
        <v>0.35416666666666669</v>
      </c>
      <c r="D1443" s="2">
        <v>0.39583333333333331</v>
      </c>
      <c r="E1443" t="s">
        <v>35</v>
      </c>
      <c r="F1443">
        <v>2</v>
      </c>
      <c r="G1443">
        <v>10</v>
      </c>
      <c r="H1443">
        <v>13</v>
      </c>
      <c r="I1443" t="s">
        <v>42</v>
      </c>
      <c r="J1443" t="s">
        <v>28</v>
      </c>
      <c r="K1443">
        <v>59.999999999999943</v>
      </c>
      <c r="L1443">
        <v>1.3</v>
      </c>
      <c r="M1443">
        <v>1</v>
      </c>
      <c r="N1443" t="s">
        <v>74</v>
      </c>
      <c r="O1443" t="s">
        <v>100</v>
      </c>
      <c r="P1443" t="s">
        <v>112</v>
      </c>
      <c r="Q1443" t="s">
        <v>118</v>
      </c>
      <c r="R1443" t="s">
        <v>118</v>
      </c>
      <c r="S1443">
        <v>1441</v>
      </c>
      <c r="T1443">
        <v>1442</v>
      </c>
    </row>
    <row r="1444" spans="1:20" x14ac:dyDescent="0.2">
      <c r="A1444">
        <v>2451</v>
      </c>
      <c r="B1444" s="1">
        <v>45598</v>
      </c>
      <c r="C1444" s="2">
        <v>0.35416666666666669</v>
      </c>
      <c r="D1444" s="2">
        <v>0.41666666666666669</v>
      </c>
      <c r="E1444" t="s">
        <v>35</v>
      </c>
      <c r="F1444">
        <v>2</v>
      </c>
      <c r="G1444">
        <v>10</v>
      </c>
      <c r="H1444">
        <v>6</v>
      </c>
      <c r="I1444" t="s">
        <v>17</v>
      </c>
      <c r="J1444" t="s">
        <v>23</v>
      </c>
      <c r="K1444">
        <v>90</v>
      </c>
      <c r="L1444">
        <v>0.6</v>
      </c>
      <c r="M1444">
        <v>0</v>
      </c>
      <c r="N1444" t="s">
        <v>77</v>
      </c>
      <c r="O1444" t="s">
        <v>108</v>
      </c>
      <c r="P1444" t="s">
        <v>112</v>
      </c>
      <c r="Q1444" t="s">
        <v>118</v>
      </c>
      <c r="R1444" t="s">
        <v>118</v>
      </c>
      <c r="S1444">
        <v>1442</v>
      </c>
      <c r="T1444">
        <v>1443</v>
      </c>
    </row>
    <row r="1445" spans="1:20" x14ac:dyDescent="0.2">
      <c r="A1445">
        <v>2812</v>
      </c>
      <c r="B1445" s="1">
        <v>45457</v>
      </c>
      <c r="C1445" s="2">
        <v>0.35416666666666669</v>
      </c>
      <c r="D1445" s="2">
        <v>0.4375</v>
      </c>
      <c r="E1445" t="s">
        <v>35</v>
      </c>
      <c r="F1445">
        <v>2</v>
      </c>
      <c r="G1445">
        <v>10</v>
      </c>
      <c r="H1445">
        <v>12</v>
      </c>
      <c r="I1445" t="s">
        <v>41</v>
      </c>
      <c r="J1445" t="s">
        <v>30</v>
      </c>
      <c r="K1445">
        <v>119.99999999999997</v>
      </c>
      <c r="L1445">
        <v>1.2</v>
      </c>
      <c r="M1445">
        <v>1</v>
      </c>
      <c r="N1445" t="s">
        <v>76</v>
      </c>
      <c r="O1445" t="s">
        <v>103</v>
      </c>
      <c r="P1445" t="s">
        <v>112</v>
      </c>
      <c r="Q1445" t="s">
        <v>118</v>
      </c>
      <c r="R1445" t="s">
        <v>124</v>
      </c>
      <c r="S1445">
        <v>1443</v>
      </c>
      <c r="T1445">
        <v>1444</v>
      </c>
    </row>
    <row r="1446" spans="1:20" x14ac:dyDescent="0.2">
      <c r="A1446">
        <v>2046</v>
      </c>
      <c r="B1446" s="1">
        <v>45618</v>
      </c>
      <c r="C1446" s="2">
        <v>0.35416666666666669</v>
      </c>
      <c r="D1446" s="2">
        <v>0.41666666666666669</v>
      </c>
      <c r="E1446" t="s">
        <v>35</v>
      </c>
      <c r="F1446">
        <v>2</v>
      </c>
      <c r="G1446">
        <v>10</v>
      </c>
      <c r="H1446">
        <v>10</v>
      </c>
      <c r="I1446" t="s">
        <v>42</v>
      </c>
      <c r="J1446" t="s">
        <v>23</v>
      </c>
      <c r="K1446">
        <v>90</v>
      </c>
      <c r="L1446">
        <v>1</v>
      </c>
      <c r="M1446">
        <v>0</v>
      </c>
      <c r="N1446" t="s">
        <v>76</v>
      </c>
      <c r="O1446" t="s">
        <v>108</v>
      </c>
      <c r="P1446" t="s">
        <v>112</v>
      </c>
      <c r="Q1446" t="s">
        <v>118</v>
      </c>
      <c r="R1446" t="s">
        <v>118</v>
      </c>
      <c r="S1446">
        <v>1444</v>
      </c>
      <c r="T1446">
        <v>1445</v>
      </c>
    </row>
    <row r="1447" spans="1:20" x14ac:dyDescent="0.2">
      <c r="A1447">
        <v>1394</v>
      </c>
      <c r="B1447" s="1">
        <v>45401</v>
      </c>
      <c r="C1447" s="2">
        <v>0.35416666666666669</v>
      </c>
      <c r="D1447" s="2">
        <v>0.39583333333333331</v>
      </c>
      <c r="E1447" t="s">
        <v>35</v>
      </c>
      <c r="F1447">
        <v>2</v>
      </c>
      <c r="G1447">
        <v>10</v>
      </c>
      <c r="H1447">
        <v>2</v>
      </c>
      <c r="I1447" t="s">
        <v>42</v>
      </c>
      <c r="J1447" t="s">
        <v>40</v>
      </c>
      <c r="K1447">
        <v>59.999999999999943</v>
      </c>
      <c r="L1447">
        <v>0.2</v>
      </c>
      <c r="M1447">
        <v>0</v>
      </c>
      <c r="N1447" t="s">
        <v>76</v>
      </c>
      <c r="O1447" t="s">
        <v>101</v>
      </c>
      <c r="P1447" t="s">
        <v>112</v>
      </c>
      <c r="Q1447" t="s">
        <v>117</v>
      </c>
      <c r="R1447" t="s">
        <v>118</v>
      </c>
      <c r="S1447">
        <v>1445</v>
      </c>
      <c r="T1447">
        <v>1446</v>
      </c>
    </row>
    <row r="1448" spans="1:20" x14ac:dyDescent="0.2">
      <c r="A1448">
        <v>1525</v>
      </c>
      <c r="B1448" s="1">
        <v>45460</v>
      </c>
      <c r="C1448" s="2">
        <v>0.35416666666666669</v>
      </c>
      <c r="D1448" s="2">
        <v>0.39583333333333331</v>
      </c>
      <c r="E1448" t="s">
        <v>35</v>
      </c>
      <c r="F1448">
        <v>2</v>
      </c>
      <c r="G1448">
        <v>10</v>
      </c>
      <c r="H1448">
        <v>13</v>
      </c>
      <c r="I1448" t="s">
        <v>17</v>
      </c>
      <c r="J1448" t="s">
        <v>30</v>
      </c>
      <c r="K1448">
        <v>59.999999999999943</v>
      </c>
      <c r="L1448">
        <v>1.3</v>
      </c>
      <c r="M1448">
        <v>1</v>
      </c>
      <c r="N1448" t="s">
        <v>72</v>
      </c>
      <c r="O1448" t="s">
        <v>103</v>
      </c>
      <c r="P1448" t="s">
        <v>112</v>
      </c>
      <c r="Q1448" t="s">
        <v>118</v>
      </c>
      <c r="R1448" t="s">
        <v>118</v>
      </c>
      <c r="S1448">
        <v>1446</v>
      </c>
      <c r="T1448">
        <v>1447</v>
      </c>
    </row>
    <row r="1449" spans="1:20" x14ac:dyDescent="0.2">
      <c r="A1449">
        <v>2668</v>
      </c>
      <c r="B1449" s="1">
        <v>45634</v>
      </c>
      <c r="C1449" s="2">
        <v>0.35416666666666669</v>
      </c>
      <c r="D1449" s="2">
        <v>0.4375</v>
      </c>
      <c r="E1449" t="s">
        <v>35</v>
      </c>
      <c r="F1449">
        <v>2</v>
      </c>
      <c r="G1449">
        <v>10</v>
      </c>
      <c r="H1449">
        <v>11</v>
      </c>
      <c r="I1449" t="s">
        <v>39</v>
      </c>
      <c r="J1449" t="s">
        <v>40</v>
      </c>
      <c r="K1449">
        <v>119.99999999999997</v>
      </c>
      <c r="L1449">
        <v>1.1000000000000001</v>
      </c>
      <c r="M1449">
        <v>1</v>
      </c>
      <c r="N1449" t="s">
        <v>71</v>
      </c>
      <c r="O1449" t="s">
        <v>109</v>
      </c>
      <c r="P1449" t="s">
        <v>112</v>
      </c>
      <c r="Q1449" t="s">
        <v>118</v>
      </c>
      <c r="R1449" t="s">
        <v>124</v>
      </c>
      <c r="S1449">
        <v>1447</v>
      </c>
      <c r="T1449">
        <v>1448</v>
      </c>
    </row>
    <row r="1450" spans="1:20" x14ac:dyDescent="0.2">
      <c r="A1450">
        <v>938</v>
      </c>
      <c r="B1450" s="1">
        <v>45533</v>
      </c>
      <c r="C1450" s="2">
        <v>0.35416666666666669</v>
      </c>
      <c r="D1450" s="2">
        <v>0.375</v>
      </c>
      <c r="E1450" t="s">
        <v>35</v>
      </c>
      <c r="F1450">
        <v>2</v>
      </c>
      <c r="G1450">
        <v>10</v>
      </c>
      <c r="H1450">
        <v>1</v>
      </c>
      <c r="I1450" t="s">
        <v>22</v>
      </c>
      <c r="J1450" t="s">
        <v>28</v>
      </c>
      <c r="K1450">
        <v>29.999999999999972</v>
      </c>
      <c r="L1450">
        <v>0.1</v>
      </c>
      <c r="M1450">
        <v>0</v>
      </c>
      <c r="N1450" t="s">
        <v>75</v>
      </c>
      <c r="O1450" t="s">
        <v>105</v>
      </c>
      <c r="P1450" t="s">
        <v>112</v>
      </c>
      <c r="Q1450" t="s">
        <v>117</v>
      </c>
      <c r="R1450" t="s">
        <v>118</v>
      </c>
      <c r="S1450">
        <v>1448</v>
      </c>
      <c r="T1450">
        <v>1449</v>
      </c>
    </row>
    <row r="1451" spans="1:20" x14ac:dyDescent="0.2">
      <c r="A1451">
        <v>1741</v>
      </c>
      <c r="B1451" s="1">
        <v>45643</v>
      </c>
      <c r="C1451" s="2">
        <v>0.35416666666666669</v>
      </c>
      <c r="D1451" s="2">
        <v>0.41666666666666669</v>
      </c>
      <c r="E1451" t="s">
        <v>35</v>
      </c>
      <c r="F1451">
        <v>2</v>
      </c>
      <c r="G1451">
        <v>10</v>
      </c>
      <c r="H1451">
        <v>7</v>
      </c>
      <c r="I1451" t="s">
        <v>41</v>
      </c>
      <c r="J1451" t="s">
        <v>14</v>
      </c>
      <c r="K1451">
        <v>90</v>
      </c>
      <c r="L1451">
        <v>0.7</v>
      </c>
      <c r="M1451">
        <v>0</v>
      </c>
      <c r="N1451" t="s">
        <v>73</v>
      </c>
      <c r="O1451" t="s">
        <v>109</v>
      </c>
      <c r="P1451" t="s">
        <v>112</v>
      </c>
      <c r="Q1451" t="s">
        <v>118</v>
      </c>
      <c r="R1451" t="s">
        <v>118</v>
      </c>
      <c r="S1451">
        <v>1449</v>
      </c>
      <c r="T1451">
        <v>1450</v>
      </c>
    </row>
    <row r="1452" spans="1:20" x14ac:dyDescent="0.2">
      <c r="A1452">
        <v>2179</v>
      </c>
      <c r="B1452" s="1">
        <v>45586</v>
      </c>
      <c r="C1452" s="2">
        <v>0.35416666666666669</v>
      </c>
      <c r="D1452" s="2">
        <v>0.39583333333333331</v>
      </c>
      <c r="E1452" t="s">
        <v>35</v>
      </c>
      <c r="F1452">
        <v>2</v>
      </c>
      <c r="G1452">
        <v>10</v>
      </c>
      <c r="H1452">
        <v>8</v>
      </c>
      <c r="I1452" t="s">
        <v>22</v>
      </c>
      <c r="J1452" t="s">
        <v>14</v>
      </c>
      <c r="K1452">
        <v>59.999999999999943</v>
      </c>
      <c r="L1452">
        <v>0.8</v>
      </c>
      <c r="M1452">
        <v>0</v>
      </c>
      <c r="N1452" t="s">
        <v>72</v>
      </c>
      <c r="O1452" t="s">
        <v>107</v>
      </c>
      <c r="P1452" t="s">
        <v>112</v>
      </c>
      <c r="Q1452" t="s">
        <v>118</v>
      </c>
      <c r="R1452" t="s">
        <v>118</v>
      </c>
      <c r="S1452">
        <v>1450</v>
      </c>
      <c r="T1452">
        <v>1451</v>
      </c>
    </row>
    <row r="1453" spans="1:20" x14ac:dyDescent="0.2">
      <c r="A1453">
        <v>2664</v>
      </c>
      <c r="B1453" s="1">
        <v>45312</v>
      </c>
      <c r="C1453" s="2">
        <v>0.35416666666666669</v>
      </c>
      <c r="D1453" s="2">
        <v>0.41666666666666669</v>
      </c>
      <c r="E1453" t="s">
        <v>35</v>
      </c>
      <c r="F1453">
        <v>2</v>
      </c>
      <c r="G1453">
        <v>10</v>
      </c>
      <c r="H1453">
        <v>11</v>
      </c>
      <c r="I1453" t="s">
        <v>42</v>
      </c>
      <c r="J1453" t="s">
        <v>40</v>
      </c>
      <c r="K1453">
        <v>90</v>
      </c>
      <c r="L1453">
        <v>1.1000000000000001</v>
      </c>
      <c r="M1453">
        <v>1</v>
      </c>
      <c r="N1453" t="s">
        <v>71</v>
      </c>
      <c r="O1453" t="s">
        <v>98</v>
      </c>
      <c r="P1453" t="s">
        <v>112</v>
      </c>
      <c r="Q1453" t="s">
        <v>118</v>
      </c>
      <c r="R1453" t="s">
        <v>118</v>
      </c>
      <c r="S1453">
        <v>1451</v>
      </c>
      <c r="T1453">
        <v>1452</v>
      </c>
    </row>
    <row r="1454" spans="1:20" x14ac:dyDescent="0.2">
      <c r="A1454">
        <v>511</v>
      </c>
      <c r="B1454" s="1">
        <v>45354</v>
      </c>
      <c r="C1454" s="2">
        <v>0.35416666666666669</v>
      </c>
      <c r="D1454" s="2">
        <v>0.4375</v>
      </c>
      <c r="E1454" t="s">
        <v>35</v>
      </c>
      <c r="F1454">
        <v>2</v>
      </c>
      <c r="G1454">
        <v>10</v>
      </c>
      <c r="H1454">
        <v>6</v>
      </c>
      <c r="I1454" t="s">
        <v>39</v>
      </c>
      <c r="J1454" t="s">
        <v>18</v>
      </c>
      <c r="K1454">
        <v>119.99999999999997</v>
      </c>
      <c r="L1454">
        <v>0.6</v>
      </c>
      <c r="M1454">
        <v>0</v>
      </c>
      <c r="N1454" t="s">
        <v>71</v>
      </c>
      <c r="O1454" t="s">
        <v>100</v>
      </c>
      <c r="P1454" t="s">
        <v>112</v>
      </c>
      <c r="Q1454" t="s">
        <v>118</v>
      </c>
      <c r="R1454" t="s">
        <v>124</v>
      </c>
      <c r="S1454">
        <v>1452</v>
      </c>
      <c r="T1454">
        <v>1453</v>
      </c>
    </row>
    <row r="1455" spans="1:20" x14ac:dyDescent="0.2">
      <c r="A1455">
        <v>422</v>
      </c>
      <c r="B1455" s="1">
        <v>45498</v>
      </c>
      <c r="C1455" s="2">
        <v>0.35416666666666669</v>
      </c>
      <c r="D1455" s="2">
        <v>0.41666666666666669</v>
      </c>
      <c r="E1455" t="s">
        <v>35</v>
      </c>
      <c r="F1455">
        <v>2</v>
      </c>
      <c r="G1455">
        <v>10</v>
      </c>
      <c r="H1455">
        <v>7</v>
      </c>
      <c r="I1455" t="s">
        <v>39</v>
      </c>
      <c r="J1455" t="s">
        <v>40</v>
      </c>
      <c r="K1455">
        <v>90</v>
      </c>
      <c r="L1455">
        <v>0.7</v>
      </c>
      <c r="M1455">
        <v>0</v>
      </c>
      <c r="N1455" t="s">
        <v>75</v>
      </c>
      <c r="O1455" t="s">
        <v>104</v>
      </c>
      <c r="P1455" t="s">
        <v>112</v>
      </c>
      <c r="Q1455" t="s">
        <v>118</v>
      </c>
      <c r="R1455" t="s">
        <v>118</v>
      </c>
      <c r="S1455">
        <v>1453</v>
      </c>
      <c r="T1455">
        <v>1454</v>
      </c>
    </row>
    <row r="1456" spans="1:20" x14ac:dyDescent="0.2">
      <c r="A1456">
        <v>1763</v>
      </c>
      <c r="B1456" s="1">
        <v>45648</v>
      </c>
      <c r="C1456" s="2">
        <v>0.35416666666666669</v>
      </c>
      <c r="D1456" s="2">
        <v>0.375</v>
      </c>
      <c r="E1456" t="s">
        <v>35</v>
      </c>
      <c r="F1456">
        <v>2</v>
      </c>
      <c r="G1456">
        <v>10</v>
      </c>
      <c r="H1456">
        <v>12</v>
      </c>
      <c r="I1456" t="s">
        <v>22</v>
      </c>
      <c r="J1456" t="s">
        <v>14</v>
      </c>
      <c r="K1456">
        <v>29.999999999999972</v>
      </c>
      <c r="L1456">
        <v>1.2</v>
      </c>
      <c r="M1456">
        <v>1</v>
      </c>
      <c r="N1456" t="s">
        <v>71</v>
      </c>
      <c r="O1456" t="s">
        <v>109</v>
      </c>
      <c r="P1456" t="s">
        <v>112</v>
      </c>
      <c r="Q1456" t="s">
        <v>118</v>
      </c>
      <c r="R1456" t="s">
        <v>118</v>
      </c>
      <c r="S1456">
        <v>1454</v>
      </c>
      <c r="T1456">
        <v>1455</v>
      </c>
    </row>
    <row r="1457" spans="1:20" x14ac:dyDescent="0.2">
      <c r="A1457">
        <v>2911</v>
      </c>
      <c r="B1457" s="1">
        <v>45638</v>
      </c>
      <c r="C1457" s="2">
        <v>0.35416666666666669</v>
      </c>
      <c r="D1457" s="2">
        <v>0.39583333333333331</v>
      </c>
      <c r="E1457" t="s">
        <v>35</v>
      </c>
      <c r="F1457">
        <v>2</v>
      </c>
      <c r="G1457">
        <v>10</v>
      </c>
      <c r="H1457">
        <v>12</v>
      </c>
      <c r="I1457" t="s">
        <v>42</v>
      </c>
      <c r="J1457" t="s">
        <v>23</v>
      </c>
      <c r="K1457">
        <v>59.999999999999943</v>
      </c>
      <c r="L1457">
        <v>1.2</v>
      </c>
      <c r="M1457">
        <v>1</v>
      </c>
      <c r="N1457" t="s">
        <v>75</v>
      </c>
      <c r="O1457" t="s">
        <v>109</v>
      </c>
      <c r="P1457" t="s">
        <v>112</v>
      </c>
      <c r="Q1457" t="s">
        <v>118</v>
      </c>
      <c r="R1457" t="s">
        <v>118</v>
      </c>
      <c r="S1457">
        <v>1455</v>
      </c>
      <c r="T1457">
        <v>1456</v>
      </c>
    </row>
    <row r="1458" spans="1:20" x14ac:dyDescent="0.2">
      <c r="A1458">
        <v>256</v>
      </c>
      <c r="B1458" s="1">
        <v>45475</v>
      </c>
      <c r="C1458" s="2">
        <v>0.35416666666666669</v>
      </c>
      <c r="D1458" s="2">
        <v>0.375</v>
      </c>
      <c r="E1458" t="s">
        <v>35</v>
      </c>
      <c r="F1458">
        <v>2</v>
      </c>
      <c r="G1458">
        <v>10</v>
      </c>
      <c r="H1458">
        <v>4</v>
      </c>
      <c r="I1458" t="s">
        <v>13</v>
      </c>
      <c r="J1458" t="s">
        <v>18</v>
      </c>
      <c r="K1458">
        <v>29.999999999999972</v>
      </c>
      <c r="L1458">
        <v>0.4</v>
      </c>
      <c r="M1458">
        <v>0</v>
      </c>
      <c r="N1458" t="s">
        <v>73</v>
      </c>
      <c r="O1458" t="s">
        <v>104</v>
      </c>
      <c r="P1458" t="s">
        <v>112</v>
      </c>
      <c r="Q1458" t="s">
        <v>118</v>
      </c>
      <c r="R1458" t="s">
        <v>118</v>
      </c>
      <c r="S1458">
        <v>1456</v>
      </c>
      <c r="T1458">
        <v>1457</v>
      </c>
    </row>
    <row r="1459" spans="1:20" x14ac:dyDescent="0.2">
      <c r="A1459">
        <v>2201</v>
      </c>
      <c r="B1459" s="1">
        <v>45535</v>
      </c>
      <c r="C1459" s="2">
        <v>0.35416666666666669</v>
      </c>
      <c r="D1459" s="2">
        <v>0.4375</v>
      </c>
      <c r="E1459" t="s">
        <v>35</v>
      </c>
      <c r="F1459">
        <v>2</v>
      </c>
      <c r="G1459">
        <v>10</v>
      </c>
      <c r="H1459">
        <v>13</v>
      </c>
      <c r="I1459" t="s">
        <v>13</v>
      </c>
      <c r="J1459" t="s">
        <v>40</v>
      </c>
      <c r="K1459">
        <v>119.99999999999997</v>
      </c>
      <c r="L1459">
        <v>1.3</v>
      </c>
      <c r="M1459">
        <v>1</v>
      </c>
      <c r="N1459" t="s">
        <v>77</v>
      </c>
      <c r="O1459" t="s">
        <v>105</v>
      </c>
      <c r="P1459" t="s">
        <v>112</v>
      </c>
      <c r="Q1459" t="s">
        <v>118</v>
      </c>
      <c r="R1459" t="s">
        <v>124</v>
      </c>
      <c r="S1459">
        <v>1457</v>
      </c>
      <c r="T1459">
        <v>1458</v>
      </c>
    </row>
    <row r="1460" spans="1:20" x14ac:dyDescent="0.2">
      <c r="A1460">
        <v>633</v>
      </c>
      <c r="B1460" s="1">
        <v>45404</v>
      </c>
      <c r="C1460" s="2">
        <v>0.35416666666666669</v>
      </c>
      <c r="D1460" s="2">
        <v>0.4375</v>
      </c>
      <c r="E1460" t="s">
        <v>35</v>
      </c>
      <c r="F1460">
        <v>2</v>
      </c>
      <c r="G1460">
        <v>10</v>
      </c>
      <c r="H1460">
        <v>5</v>
      </c>
      <c r="I1460" t="s">
        <v>17</v>
      </c>
      <c r="J1460" t="s">
        <v>30</v>
      </c>
      <c r="K1460">
        <v>119.99999999999997</v>
      </c>
      <c r="L1460">
        <v>0.5</v>
      </c>
      <c r="M1460">
        <v>0</v>
      </c>
      <c r="N1460" t="s">
        <v>72</v>
      </c>
      <c r="O1460" t="s">
        <v>101</v>
      </c>
      <c r="P1460" t="s">
        <v>112</v>
      </c>
      <c r="Q1460" t="s">
        <v>118</v>
      </c>
      <c r="R1460" t="s">
        <v>124</v>
      </c>
      <c r="S1460">
        <v>1458</v>
      </c>
      <c r="T1460">
        <v>1459</v>
      </c>
    </row>
    <row r="1461" spans="1:20" x14ac:dyDescent="0.2">
      <c r="A1461">
        <v>2617</v>
      </c>
      <c r="B1461" s="1">
        <v>45521</v>
      </c>
      <c r="C1461" s="2">
        <v>0.33333333333333331</v>
      </c>
      <c r="D1461" s="2">
        <v>0.39583333333333331</v>
      </c>
      <c r="E1461" t="s">
        <v>35</v>
      </c>
      <c r="F1461">
        <v>2</v>
      </c>
      <c r="G1461">
        <v>10</v>
      </c>
      <c r="H1461">
        <v>3</v>
      </c>
      <c r="I1461" t="s">
        <v>27</v>
      </c>
      <c r="J1461" t="s">
        <v>40</v>
      </c>
      <c r="K1461">
        <v>90</v>
      </c>
      <c r="L1461">
        <v>0.3</v>
      </c>
      <c r="M1461">
        <v>0</v>
      </c>
      <c r="N1461" t="s">
        <v>77</v>
      </c>
      <c r="O1461" t="s">
        <v>105</v>
      </c>
      <c r="P1461" t="s">
        <v>112</v>
      </c>
      <c r="Q1461" t="s">
        <v>118</v>
      </c>
      <c r="R1461" t="s">
        <v>118</v>
      </c>
      <c r="S1461">
        <v>1459</v>
      </c>
      <c r="T1461">
        <v>1460</v>
      </c>
    </row>
    <row r="1462" spans="1:20" x14ac:dyDescent="0.2">
      <c r="A1462">
        <v>1695</v>
      </c>
      <c r="B1462" s="1">
        <v>45530</v>
      </c>
      <c r="C1462" s="2">
        <v>0.33333333333333331</v>
      </c>
      <c r="D1462" s="2">
        <v>0.39583333333333331</v>
      </c>
      <c r="E1462" t="s">
        <v>35</v>
      </c>
      <c r="F1462">
        <v>2</v>
      </c>
      <c r="G1462">
        <v>10</v>
      </c>
      <c r="H1462">
        <v>8</v>
      </c>
      <c r="I1462" t="s">
        <v>42</v>
      </c>
      <c r="J1462" t="s">
        <v>14</v>
      </c>
      <c r="K1462">
        <v>90</v>
      </c>
      <c r="L1462">
        <v>0.8</v>
      </c>
      <c r="M1462">
        <v>0</v>
      </c>
      <c r="N1462" t="s">
        <v>72</v>
      </c>
      <c r="O1462" t="s">
        <v>105</v>
      </c>
      <c r="P1462" t="s">
        <v>112</v>
      </c>
      <c r="Q1462" t="s">
        <v>118</v>
      </c>
      <c r="R1462" t="s">
        <v>118</v>
      </c>
      <c r="S1462">
        <v>1460</v>
      </c>
      <c r="T1462">
        <v>1461</v>
      </c>
    </row>
    <row r="1463" spans="1:20" x14ac:dyDescent="0.2">
      <c r="A1463">
        <v>1255</v>
      </c>
      <c r="B1463" s="1">
        <v>45492</v>
      </c>
      <c r="C1463" s="2">
        <v>0.33333333333333331</v>
      </c>
      <c r="D1463" s="2">
        <v>0.35416666666666669</v>
      </c>
      <c r="E1463" t="s">
        <v>35</v>
      </c>
      <c r="F1463">
        <v>2</v>
      </c>
      <c r="G1463">
        <v>10</v>
      </c>
      <c r="H1463">
        <v>13</v>
      </c>
      <c r="I1463" t="s">
        <v>13</v>
      </c>
      <c r="J1463" t="s">
        <v>14</v>
      </c>
      <c r="K1463">
        <v>30.000000000000053</v>
      </c>
      <c r="L1463">
        <v>1.3</v>
      </c>
      <c r="M1463">
        <v>1</v>
      </c>
      <c r="N1463" t="s">
        <v>76</v>
      </c>
      <c r="O1463" t="s">
        <v>104</v>
      </c>
      <c r="P1463" t="s">
        <v>112</v>
      </c>
      <c r="Q1463" t="s">
        <v>118</v>
      </c>
      <c r="R1463" t="s">
        <v>118</v>
      </c>
      <c r="S1463">
        <v>1461</v>
      </c>
      <c r="T1463">
        <v>1462</v>
      </c>
    </row>
    <row r="1464" spans="1:20" x14ac:dyDescent="0.2">
      <c r="A1464">
        <v>2994</v>
      </c>
      <c r="B1464" s="1">
        <v>45296</v>
      </c>
      <c r="C1464" s="2">
        <v>0.33333333333333331</v>
      </c>
      <c r="D1464" s="2">
        <v>0.35416666666666669</v>
      </c>
      <c r="E1464" t="s">
        <v>35</v>
      </c>
      <c r="F1464">
        <v>2</v>
      </c>
      <c r="G1464">
        <v>10</v>
      </c>
      <c r="H1464">
        <v>6</v>
      </c>
      <c r="I1464" t="s">
        <v>22</v>
      </c>
      <c r="J1464" t="s">
        <v>14</v>
      </c>
      <c r="K1464">
        <v>30.000000000000053</v>
      </c>
      <c r="L1464">
        <v>0.6</v>
      </c>
      <c r="M1464">
        <v>0</v>
      </c>
      <c r="N1464" t="s">
        <v>76</v>
      </c>
      <c r="O1464" t="s">
        <v>98</v>
      </c>
      <c r="P1464" t="s">
        <v>112</v>
      </c>
      <c r="Q1464" t="s">
        <v>118</v>
      </c>
      <c r="R1464" t="s">
        <v>118</v>
      </c>
      <c r="S1464">
        <v>1462</v>
      </c>
      <c r="T1464">
        <v>1463</v>
      </c>
    </row>
    <row r="1465" spans="1:20" x14ac:dyDescent="0.2">
      <c r="A1465">
        <v>1374</v>
      </c>
      <c r="B1465" s="1">
        <v>45557</v>
      </c>
      <c r="C1465" s="2">
        <v>0.33333333333333331</v>
      </c>
      <c r="D1465" s="2">
        <v>0.35416666666666669</v>
      </c>
      <c r="E1465" t="s">
        <v>35</v>
      </c>
      <c r="F1465">
        <v>2</v>
      </c>
      <c r="G1465">
        <v>10</v>
      </c>
      <c r="H1465">
        <v>4</v>
      </c>
      <c r="I1465" t="s">
        <v>39</v>
      </c>
      <c r="J1465" t="s">
        <v>23</v>
      </c>
      <c r="K1465">
        <v>30.000000000000053</v>
      </c>
      <c r="L1465">
        <v>0.4</v>
      </c>
      <c r="M1465">
        <v>0</v>
      </c>
      <c r="N1465" t="s">
        <v>71</v>
      </c>
      <c r="O1465" t="s">
        <v>106</v>
      </c>
      <c r="P1465" t="s">
        <v>112</v>
      </c>
      <c r="Q1465" t="s">
        <v>118</v>
      </c>
      <c r="R1465" t="s">
        <v>118</v>
      </c>
      <c r="S1465">
        <v>1463</v>
      </c>
      <c r="T1465">
        <v>1464</v>
      </c>
    </row>
    <row r="1466" spans="1:20" x14ac:dyDescent="0.2">
      <c r="A1466">
        <v>245</v>
      </c>
      <c r="B1466" s="1">
        <v>45512</v>
      </c>
      <c r="C1466" s="2">
        <v>0.33333333333333331</v>
      </c>
      <c r="D1466" s="2">
        <v>0.375</v>
      </c>
      <c r="E1466" t="s">
        <v>35</v>
      </c>
      <c r="F1466">
        <v>2</v>
      </c>
      <c r="G1466">
        <v>10</v>
      </c>
      <c r="H1466">
        <v>6</v>
      </c>
      <c r="I1466" t="s">
        <v>22</v>
      </c>
      <c r="J1466" t="s">
        <v>40</v>
      </c>
      <c r="K1466">
        <v>60.000000000000028</v>
      </c>
      <c r="L1466">
        <v>0.6</v>
      </c>
      <c r="M1466">
        <v>0</v>
      </c>
      <c r="N1466" t="s">
        <v>75</v>
      </c>
      <c r="O1466" t="s">
        <v>105</v>
      </c>
      <c r="P1466" t="s">
        <v>112</v>
      </c>
      <c r="Q1466" t="s">
        <v>118</v>
      </c>
      <c r="R1466" t="s">
        <v>118</v>
      </c>
      <c r="S1466">
        <v>1464</v>
      </c>
      <c r="T1466">
        <v>1465</v>
      </c>
    </row>
    <row r="1467" spans="1:20" x14ac:dyDescent="0.2">
      <c r="A1467">
        <v>1194</v>
      </c>
      <c r="B1467" s="1">
        <v>45485</v>
      </c>
      <c r="C1467" s="2">
        <v>0.33333333333333331</v>
      </c>
      <c r="D1467" s="2">
        <v>0.41666666666666669</v>
      </c>
      <c r="E1467" t="s">
        <v>35</v>
      </c>
      <c r="F1467">
        <v>2</v>
      </c>
      <c r="G1467">
        <v>10</v>
      </c>
      <c r="H1467">
        <v>6</v>
      </c>
      <c r="I1467" t="s">
        <v>13</v>
      </c>
      <c r="J1467" t="s">
        <v>28</v>
      </c>
      <c r="K1467">
        <v>120.00000000000006</v>
      </c>
      <c r="L1467">
        <v>0.6</v>
      </c>
      <c r="M1467">
        <v>0</v>
      </c>
      <c r="N1467" t="s">
        <v>76</v>
      </c>
      <c r="O1467" t="s">
        <v>104</v>
      </c>
      <c r="P1467" t="s">
        <v>112</v>
      </c>
      <c r="Q1467" t="s">
        <v>118</v>
      </c>
      <c r="R1467" t="s">
        <v>124</v>
      </c>
      <c r="S1467">
        <v>1465</v>
      </c>
      <c r="T1467">
        <v>1466</v>
      </c>
    </row>
    <row r="1468" spans="1:20" x14ac:dyDescent="0.2">
      <c r="A1468">
        <v>1242</v>
      </c>
      <c r="B1468" s="1">
        <v>45415</v>
      </c>
      <c r="C1468" s="2">
        <v>0.33333333333333331</v>
      </c>
      <c r="D1468" s="2">
        <v>0.375</v>
      </c>
      <c r="E1468" t="s">
        <v>35</v>
      </c>
      <c r="F1468">
        <v>2</v>
      </c>
      <c r="G1468">
        <v>10</v>
      </c>
      <c r="H1468">
        <v>3</v>
      </c>
      <c r="I1468" t="s">
        <v>27</v>
      </c>
      <c r="J1468" t="s">
        <v>18</v>
      </c>
      <c r="K1468">
        <v>60.000000000000028</v>
      </c>
      <c r="L1468">
        <v>0.3</v>
      </c>
      <c r="M1468">
        <v>0</v>
      </c>
      <c r="N1468" t="s">
        <v>76</v>
      </c>
      <c r="O1468" t="s">
        <v>102</v>
      </c>
      <c r="P1468" t="s">
        <v>112</v>
      </c>
      <c r="Q1468" t="s">
        <v>118</v>
      </c>
      <c r="R1468" t="s">
        <v>118</v>
      </c>
      <c r="S1468">
        <v>1466</v>
      </c>
      <c r="T1468">
        <v>1467</v>
      </c>
    </row>
    <row r="1469" spans="1:20" x14ac:dyDescent="0.2">
      <c r="A1469">
        <v>1388</v>
      </c>
      <c r="B1469" s="1">
        <v>45587</v>
      </c>
      <c r="C1469" s="2">
        <v>0.33333333333333331</v>
      </c>
      <c r="D1469" s="2">
        <v>0.35416666666666669</v>
      </c>
      <c r="E1469" t="s">
        <v>35</v>
      </c>
      <c r="F1469">
        <v>2</v>
      </c>
      <c r="G1469">
        <v>10</v>
      </c>
      <c r="H1469">
        <v>11</v>
      </c>
      <c r="I1469" t="s">
        <v>22</v>
      </c>
      <c r="J1469" t="s">
        <v>23</v>
      </c>
      <c r="K1469">
        <v>30.000000000000053</v>
      </c>
      <c r="L1469">
        <v>1.1000000000000001</v>
      </c>
      <c r="M1469">
        <v>1</v>
      </c>
      <c r="N1469" t="s">
        <v>73</v>
      </c>
      <c r="O1469" t="s">
        <v>107</v>
      </c>
      <c r="P1469" t="s">
        <v>112</v>
      </c>
      <c r="Q1469" t="s">
        <v>118</v>
      </c>
      <c r="R1469" t="s">
        <v>118</v>
      </c>
      <c r="S1469">
        <v>1467</v>
      </c>
      <c r="T1469">
        <v>1468</v>
      </c>
    </row>
    <row r="1470" spans="1:20" x14ac:dyDescent="0.2">
      <c r="A1470">
        <v>1183</v>
      </c>
      <c r="B1470" s="1">
        <v>45375</v>
      </c>
      <c r="C1470" s="2">
        <v>0.33333333333333331</v>
      </c>
      <c r="D1470" s="2">
        <v>0.35416666666666669</v>
      </c>
      <c r="E1470" t="s">
        <v>35</v>
      </c>
      <c r="F1470">
        <v>2</v>
      </c>
      <c r="G1470">
        <v>10</v>
      </c>
      <c r="H1470">
        <v>7</v>
      </c>
      <c r="I1470" t="s">
        <v>27</v>
      </c>
      <c r="J1470" t="s">
        <v>30</v>
      </c>
      <c r="K1470">
        <v>30.000000000000053</v>
      </c>
      <c r="L1470">
        <v>0.7</v>
      </c>
      <c r="M1470">
        <v>0</v>
      </c>
      <c r="N1470" t="s">
        <v>71</v>
      </c>
      <c r="O1470" t="s">
        <v>100</v>
      </c>
      <c r="P1470" t="s">
        <v>112</v>
      </c>
      <c r="Q1470" t="s">
        <v>118</v>
      </c>
      <c r="R1470" t="s">
        <v>118</v>
      </c>
      <c r="S1470">
        <v>1468</v>
      </c>
      <c r="T1470">
        <v>1469</v>
      </c>
    </row>
    <row r="1471" spans="1:20" x14ac:dyDescent="0.2">
      <c r="A1471">
        <v>2312</v>
      </c>
      <c r="B1471" s="1">
        <v>45550</v>
      </c>
      <c r="C1471" s="2">
        <v>0.33333333333333331</v>
      </c>
      <c r="D1471" s="2">
        <v>0.39583333333333331</v>
      </c>
      <c r="E1471" t="s">
        <v>35</v>
      </c>
      <c r="F1471">
        <v>2</v>
      </c>
      <c r="G1471">
        <v>10</v>
      </c>
      <c r="H1471">
        <v>12</v>
      </c>
      <c r="I1471" t="s">
        <v>42</v>
      </c>
      <c r="J1471" t="s">
        <v>18</v>
      </c>
      <c r="K1471">
        <v>90</v>
      </c>
      <c r="L1471">
        <v>1.2</v>
      </c>
      <c r="M1471">
        <v>1</v>
      </c>
      <c r="N1471" t="s">
        <v>71</v>
      </c>
      <c r="O1471" t="s">
        <v>106</v>
      </c>
      <c r="P1471" t="s">
        <v>112</v>
      </c>
      <c r="Q1471" t="s">
        <v>118</v>
      </c>
      <c r="R1471" t="s">
        <v>118</v>
      </c>
      <c r="S1471">
        <v>1469</v>
      </c>
      <c r="T1471">
        <v>1470</v>
      </c>
    </row>
    <row r="1472" spans="1:20" x14ac:dyDescent="0.2">
      <c r="A1472">
        <v>2681</v>
      </c>
      <c r="B1472" s="1">
        <v>45544</v>
      </c>
      <c r="C1472" s="2">
        <v>0.33333333333333331</v>
      </c>
      <c r="D1472" s="2">
        <v>0.35416666666666669</v>
      </c>
      <c r="E1472" t="s">
        <v>35</v>
      </c>
      <c r="F1472">
        <v>2</v>
      </c>
      <c r="G1472">
        <v>10</v>
      </c>
      <c r="H1472">
        <v>6</v>
      </c>
      <c r="I1472" t="s">
        <v>22</v>
      </c>
      <c r="J1472" t="s">
        <v>18</v>
      </c>
      <c r="K1472">
        <v>30.000000000000053</v>
      </c>
      <c r="L1472">
        <v>0.6</v>
      </c>
      <c r="M1472">
        <v>0</v>
      </c>
      <c r="N1472" t="s">
        <v>72</v>
      </c>
      <c r="O1472" t="s">
        <v>106</v>
      </c>
      <c r="P1472" t="s">
        <v>112</v>
      </c>
      <c r="Q1472" t="s">
        <v>118</v>
      </c>
      <c r="R1472" t="s">
        <v>118</v>
      </c>
      <c r="S1472">
        <v>1470</v>
      </c>
      <c r="T1472">
        <v>1471</v>
      </c>
    </row>
    <row r="1473" spans="1:20" x14ac:dyDescent="0.2">
      <c r="A1473">
        <v>107</v>
      </c>
      <c r="B1473" s="1">
        <v>45602</v>
      </c>
      <c r="C1473" s="2">
        <v>0.33333333333333331</v>
      </c>
      <c r="D1473" s="2">
        <v>0.35416666666666669</v>
      </c>
      <c r="E1473" t="s">
        <v>35</v>
      </c>
      <c r="F1473">
        <v>2</v>
      </c>
      <c r="G1473">
        <v>10</v>
      </c>
      <c r="H1473">
        <v>1</v>
      </c>
      <c r="I1473" t="s">
        <v>39</v>
      </c>
      <c r="J1473" t="s">
        <v>18</v>
      </c>
      <c r="K1473">
        <v>30.000000000000053</v>
      </c>
      <c r="L1473">
        <v>0.1</v>
      </c>
      <c r="M1473">
        <v>0</v>
      </c>
      <c r="N1473" t="s">
        <v>74</v>
      </c>
      <c r="O1473" t="s">
        <v>108</v>
      </c>
      <c r="P1473" t="s">
        <v>112</v>
      </c>
      <c r="Q1473" t="s">
        <v>117</v>
      </c>
      <c r="R1473" t="s">
        <v>118</v>
      </c>
      <c r="S1473">
        <v>1471</v>
      </c>
      <c r="T1473">
        <v>1472</v>
      </c>
    </row>
    <row r="1474" spans="1:20" x14ac:dyDescent="0.2">
      <c r="A1474">
        <v>2990</v>
      </c>
      <c r="B1474" s="1">
        <v>45366</v>
      </c>
      <c r="C1474" s="2">
        <v>0.33333333333333331</v>
      </c>
      <c r="D1474" s="2">
        <v>0.375</v>
      </c>
      <c r="E1474" t="s">
        <v>35</v>
      </c>
      <c r="F1474">
        <v>2</v>
      </c>
      <c r="G1474">
        <v>10</v>
      </c>
      <c r="H1474">
        <v>3</v>
      </c>
      <c r="I1474" t="s">
        <v>22</v>
      </c>
      <c r="J1474" t="s">
        <v>40</v>
      </c>
      <c r="K1474">
        <v>60.000000000000028</v>
      </c>
      <c r="L1474">
        <v>0.3</v>
      </c>
      <c r="M1474">
        <v>0</v>
      </c>
      <c r="N1474" t="s">
        <v>76</v>
      </c>
      <c r="O1474" t="s">
        <v>100</v>
      </c>
      <c r="P1474" t="s">
        <v>112</v>
      </c>
      <c r="Q1474" t="s">
        <v>118</v>
      </c>
      <c r="R1474" t="s">
        <v>118</v>
      </c>
      <c r="S1474">
        <v>1472</v>
      </c>
      <c r="T1474">
        <v>1473</v>
      </c>
    </row>
    <row r="1475" spans="1:20" x14ac:dyDescent="0.2">
      <c r="A1475">
        <v>2709</v>
      </c>
      <c r="B1475" s="1">
        <v>45392</v>
      </c>
      <c r="C1475" s="2">
        <v>0.33333333333333331</v>
      </c>
      <c r="D1475" s="2">
        <v>0.375</v>
      </c>
      <c r="E1475" t="s">
        <v>35</v>
      </c>
      <c r="F1475">
        <v>2</v>
      </c>
      <c r="G1475">
        <v>10</v>
      </c>
      <c r="H1475">
        <v>13</v>
      </c>
      <c r="I1475" t="s">
        <v>42</v>
      </c>
      <c r="J1475" t="s">
        <v>23</v>
      </c>
      <c r="K1475">
        <v>60.000000000000028</v>
      </c>
      <c r="L1475">
        <v>1.3</v>
      </c>
      <c r="M1475">
        <v>1</v>
      </c>
      <c r="N1475" t="s">
        <v>74</v>
      </c>
      <c r="O1475" t="s">
        <v>101</v>
      </c>
      <c r="P1475" t="s">
        <v>112</v>
      </c>
      <c r="Q1475" t="s">
        <v>118</v>
      </c>
      <c r="R1475" t="s">
        <v>118</v>
      </c>
      <c r="S1475">
        <v>1473</v>
      </c>
      <c r="T1475">
        <v>1474</v>
      </c>
    </row>
    <row r="1476" spans="1:20" x14ac:dyDescent="0.2">
      <c r="A1476">
        <v>1823</v>
      </c>
      <c r="B1476" s="1">
        <v>45635</v>
      </c>
      <c r="C1476" s="2">
        <v>0.33333333333333331</v>
      </c>
      <c r="D1476" s="2">
        <v>0.41666666666666669</v>
      </c>
      <c r="E1476" t="s">
        <v>35</v>
      </c>
      <c r="F1476">
        <v>2</v>
      </c>
      <c r="G1476">
        <v>10</v>
      </c>
      <c r="H1476">
        <v>5</v>
      </c>
      <c r="I1476" t="s">
        <v>17</v>
      </c>
      <c r="J1476" t="s">
        <v>14</v>
      </c>
      <c r="K1476">
        <v>120.00000000000006</v>
      </c>
      <c r="L1476">
        <v>0.5</v>
      </c>
      <c r="M1476">
        <v>0</v>
      </c>
      <c r="N1476" t="s">
        <v>72</v>
      </c>
      <c r="O1476" t="s">
        <v>109</v>
      </c>
      <c r="P1476" t="s">
        <v>112</v>
      </c>
      <c r="Q1476" t="s">
        <v>118</v>
      </c>
      <c r="R1476" t="s">
        <v>124</v>
      </c>
      <c r="S1476">
        <v>1474</v>
      </c>
      <c r="T1476">
        <v>1475</v>
      </c>
    </row>
    <row r="1477" spans="1:20" x14ac:dyDescent="0.2">
      <c r="A1477">
        <v>612</v>
      </c>
      <c r="B1477" s="1">
        <v>45365</v>
      </c>
      <c r="C1477" s="2">
        <v>0.33333333333333331</v>
      </c>
      <c r="D1477" s="2">
        <v>0.35416666666666669</v>
      </c>
      <c r="E1477" t="s">
        <v>35</v>
      </c>
      <c r="F1477">
        <v>2</v>
      </c>
      <c r="G1477">
        <v>10</v>
      </c>
      <c r="H1477">
        <v>5</v>
      </c>
      <c r="I1477" t="s">
        <v>13</v>
      </c>
      <c r="J1477" t="s">
        <v>23</v>
      </c>
      <c r="K1477">
        <v>30.000000000000053</v>
      </c>
      <c r="L1477">
        <v>0.5</v>
      </c>
      <c r="M1477">
        <v>0</v>
      </c>
      <c r="N1477" t="s">
        <v>75</v>
      </c>
      <c r="O1477" t="s">
        <v>100</v>
      </c>
      <c r="P1477" t="s">
        <v>112</v>
      </c>
      <c r="Q1477" t="s">
        <v>118</v>
      </c>
      <c r="R1477" t="s">
        <v>118</v>
      </c>
      <c r="S1477">
        <v>1475</v>
      </c>
      <c r="T1477">
        <v>1476</v>
      </c>
    </row>
    <row r="1478" spans="1:20" x14ac:dyDescent="0.2">
      <c r="A1478">
        <v>231</v>
      </c>
      <c r="B1478" s="1">
        <v>45426</v>
      </c>
      <c r="C1478" s="2">
        <v>0.33333333333333331</v>
      </c>
      <c r="D1478" s="2">
        <v>0.41666666666666669</v>
      </c>
      <c r="E1478" t="s">
        <v>35</v>
      </c>
      <c r="F1478">
        <v>2</v>
      </c>
      <c r="G1478">
        <v>10</v>
      </c>
      <c r="H1478">
        <v>2</v>
      </c>
      <c r="I1478" t="s">
        <v>13</v>
      </c>
      <c r="J1478" t="s">
        <v>18</v>
      </c>
      <c r="K1478">
        <v>120.00000000000006</v>
      </c>
      <c r="L1478">
        <v>0.2</v>
      </c>
      <c r="M1478">
        <v>0</v>
      </c>
      <c r="N1478" t="s">
        <v>73</v>
      </c>
      <c r="O1478" t="s">
        <v>102</v>
      </c>
      <c r="P1478" t="s">
        <v>112</v>
      </c>
      <c r="Q1478" t="s">
        <v>117</v>
      </c>
      <c r="R1478" t="s">
        <v>124</v>
      </c>
      <c r="S1478">
        <v>1476</v>
      </c>
      <c r="T1478">
        <v>1477</v>
      </c>
    </row>
    <row r="1479" spans="1:20" x14ac:dyDescent="0.2">
      <c r="A1479">
        <v>860</v>
      </c>
      <c r="B1479" s="1">
        <v>45642</v>
      </c>
      <c r="C1479" s="2">
        <v>0.33333333333333331</v>
      </c>
      <c r="D1479" s="2">
        <v>0.39583333333333331</v>
      </c>
      <c r="E1479" t="s">
        <v>35</v>
      </c>
      <c r="F1479">
        <v>2</v>
      </c>
      <c r="G1479">
        <v>10</v>
      </c>
      <c r="H1479">
        <v>2</v>
      </c>
      <c r="I1479" t="s">
        <v>22</v>
      </c>
      <c r="J1479" t="s">
        <v>23</v>
      </c>
      <c r="K1479">
        <v>90</v>
      </c>
      <c r="L1479">
        <v>0.2</v>
      </c>
      <c r="M1479">
        <v>0</v>
      </c>
      <c r="N1479" t="s">
        <v>72</v>
      </c>
      <c r="O1479" t="s">
        <v>109</v>
      </c>
      <c r="P1479" t="s">
        <v>112</v>
      </c>
      <c r="Q1479" t="s">
        <v>117</v>
      </c>
      <c r="R1479" t="s">
        <v>118</v>
      </c>
      <c r="S1479">
        <v>1477</v>
      </c>
      <c r="T1479">
        <v>1478</v>
      </c>
    </row>
    <row r="1480" spans="1:20" x14ac:dyDescent="0.2">
      <c r="A1480">
        <v>903</v>
      </c>
      <c r="B1480" s="1">
        <v>45337</v>
      </c>
      <c r="C1480" s="2">
        <v>0.33333333333333331</v>
      </c>
      <c r="D1480" s="2">
        <v>0.41666666666666669</v>
      </c>
      <c r="E1480" t="s">
        <v>35</v>
      </c>
      <c r="F1480">
        <v>2</v>
      </c>
      <c r="G1480">
        <v>10</v>
      </c>
      <c r="H1480">
        <v>13</v>
      </c>
      <c r="I1480" t="s">
        <v>13</v>
      </c>
      <c r="J1480" t="s">
        <v>30</v>
      </c>
      <c r="K1480">
        <v>120.00000000000006</v>
      </c>
      <c r="L1480">
        <v>1.3</v>
      </c>
      <c r="M1480">
        <v>1</v>
      </c>
      <c r="N1480" t="s">
        <v>75</v>
      </c>
      <c r="O1480" t="s">
        <v>99</v>
      </c>
      <c r="P1480" t="s">
        <v>112</v>
      </c>
      <c r="Q1480" t="s">
        <v>118</v>
      </c>
      <c r="R1480" t="s">
        <v>124</v>
      </c>
      <c r="S1480">
        <v>1478</v>
      </c>
      <c r="T1480">
        <v>1479</v>
      </c>
    </row>
    <row r="1481" spans="1:20" x14ac:dyDescent="0.2">
      <c r="A1481">
        <v>10</v>
      </c>
      <c r="B1481" s="1">
        <v>45521</v>
      </c>
      <c r="C1481" s="2">
        <v>0.33333333333333331</v>
      </c>
      <c r="D1481" s="2">
        <v>0.375</v>
      </c>
      <c r="E1481" t="s">
        <v>35</v>
      </c>
      <c r="F1481">
        <v>2</v>
      </c>
      <c r="G1481">
        <v>10</v>
      </c>
      <c r="H1481">
        <v>13</v>
      </c>
      <c r="I1481" t="s">
        <v>17</v>
      </c>
      <c r="J1481" t="s">
        <v>23</v>
      </c>
      <c r="K1481">
        <v>60.000000000000028</v>
      </c>
      <c r="L1481">
        <v>1.3</v>
      </c>
      <c r="M1481">
        <v>1</v>
      </c>
      <c r="N1481" t="s">
        <v>77</v>
      </c>
      <c r="O1481" t="s">
        <v>105</v>
      </c>
      <c r="P1481" t="s">
        <v>112</v>
      </c>
      <c r="Q1481" t="s">
        <v>118</v>
      </c>
      <c r="R1481" t="s">
        <v>118</v>
      </c>
      <c r="S1481">
        <v>1479</v>
      </c>
      <c r="T1481">
        <v>1480</v>
      </c>
    </row>
    <row r="1482" spans="1:20" x14ac:dyDescent="0.2">
      <c r="A1482">
        <v>1553</v>
      </c>
      <c r="B1482" s="1">
        <v>45530</v>
      </c>
      <c r="C1482" s="2">
        <v>0.33333333333333331</v>
      </c>
      <c r="D1482" s="2">
        <v>0.35416666666666669</v>
      </c>
      <c r="E1482" t="s">
        <v>35</v>
      </c>
      <c r="F1482">
        <v>2</v>
      </c>
      <c r="G1482">
        <v>10</v>
      </c>
      <c r="H1482">
        <v>9</v>
      </c>
      <c r="I1482" t="s">
        <v>13</v>
      </c>
      <c r="J1482" t="s">
        <v>30</v>
      </c>
      <c r="K1482">
        <v>30.000000000000053</v>
      </c>
      <c r="L1482">
        <v>0.9</v>
      </c>
      <c r="M1482">
        <v>0</v>
      </c>
      <c r="N1482" t="s">
        <v>72</v>
      </c>
      <c r="O1482" t="s">
        <v>105</v>
      </c>
      <c r="P1482" t="s">
        <v>112</v>
      </c>
      <c r="Q1482" t="s">
        <v>118</v>
      </c>
      <c r="R1482" t="s">
        <v>118</v>
      </c>
      <c r="S1482">
        <v>1480</v>
      </c>
      <c r="T1482">
        <v>1481</v>
      </c>
    </row>
    <row r="1483" spans="1:20" x14ac:dyDescent="0.2">
      <c r="A1483">
        <v>2454</v>
      </c>
      <c r="B1483" s="1">
        <v>45515</v>
      </c>
      <c r="C1483" s="2">
        <v>0.33333333333333331</v>
      </c>
      <c r="D1483" s="2">
        <v>0.375</v>
      </c>
      <c r="E1483" t="s">
        <v>35</v>
      </c>
      <c r="F1483">
        <v>2</v>
      </c>
      <c r="G1483">
        <v>10</v>
      </c>
      <c r="H1483">
        <v>4</v>
      </c>
      <c r="I1483" t="s">
        <v>17</v>
      </c>
      <c r="J1483" t="s">
        <v>40</v>
      </c>
      <c r="K1483">
        <v>60.000000000000028</v>
      </c>
      <c r="L1483">
        <v>0.4</v>
      </c>
      <c r="M1483">
        <v>0</v>
      </c>
      <c r="N1483" t="s">
        <v>71</v>
      </c>
      <c r="O1483" t="s">
        <v>105</v>
      </c>
      <c r="P1483" t="s">
        <v>112</v>
      </c>
      <c r="Q1483" t="s">
        <v>118</v>
      </c>
      <c r="R1483" t="s">
        <v>118</v>
      </c>
      <c r="S1483">
        <v>1481</v>
      </c>
      <c r="T1483">
        <v>1482</v>
      </c>
    </row>
    <row r="1484" spans="1:20" x14ac:dyDescent="0.2">
      <c r="A1484">
        <v>698</v>
      </c>
      <c r="B1484" s="1">
        <v>45483</v>
      </c>
      <c r="C1484" s="2">
        <v>0.33333333333333331</v>
      </c>
      <c r="D1484" s="2">
        <v>0.41666666666666669</v>
      </c>
      <c r="E1484" t="s">
        <v>35</v>
      </c>
      <c r="F1484">
        <v>2</v>
      </c>
      <c r="G1484">
        <v>10</v>
      </c>
      <c r="H1484">
        <v>4</v>
      </c>
      <c r="I1484" t="s">
        <v>17</v>
      </c>
      <c r="J1484" t="s">
        <v>18</v>
      </c>
      <c r="K1484">
        <v>120.00000000000006</v>
      </c>
      <c r="L1484">
        <v>0.4</v>
      </c>
      <c r="M1484">
        <v>0</v>
      </c>
      <c r="N1484" t="s">
        <v>74</v>
      </c>
      <c r="O1484" t="s">
        <v>104</v>
      </c>
      <c r="P1484" t="s">
        <v>112</v>
      </c>
      <c r="Q1484" t="s">
        <v>118</v>
      </c>
      <c r="R1484" t="s">
        <v>124</v>
      </c>
      <c r="S1484">
        <v>1482</v>
      </c>
      <c r="T1484">
        <v>1483</v>
      </c>
    </row>
    <row r="1485" spans="1:20" x14ac:dyDescent="0.2">
      <c r="A1485">
        <v>1681</v>
      </c>
      <c r="B1485" s="1">
        <v>45496</v>
      </c>
      <c r="C1485" s="2">
        <v>0.33333333333333331</v>
      </c>
      <c r="D1485" s="2">
        <v>0.35416666666666669</v>
      </c>
      <c r="E1485" t="s">
        <v>35</v>
      </c>
      <c r="F1485">
        <v>2</v>
      </c>
      <c r="G1485">
        <v>10</v>
      </c>
      <c r="H1485">
        <v>13</v>
      </c>
      <c r="I1485" t="s">
        <v>39</v>
      </c>
      <c r="J1485" t="s">
        <v>28</v>
      </c>
      <c r="K1485">
        <v>30.000000000000053</v>
      </c>
      <c r="L1485">
        <v>1.3</v>
      </c>
      <c r="M1485">
        <v>1</v>
      </c>
      <c r="N1485" t="s">
        <v>73</v>
      </c>
      <c r="O1485" t="s">
        <v>104</v>
      </c>
      <c r="P1485" t="s">
        <v>112</v>
      </c>
      <c r="Q1485" t="s">
        <v>118</v>
      </c>
      <c r="R1485" t="s">
        <v>118</v>
      </c>
      <c r="S1485">
        <v>1483</v>
      </c>
      <c r="T1485">
        <v>1484</v>
      </c>
    </row>
    <row r="1486" spans="1:20" x14ac:dyDescent="0.2">
      <c r="A1486">
        <v>1682</v>
      </c>
      <c r="B1486" s="1">
        <v>45419</v>
      </c>
      <c r="C1486" s="2">
        <v>0.33333333333333331</v>
      </c>
      <c r="D1486" s="2">
        <v>0.41666666666666669</v>
      </c>
      <c r="E1486" t="s">
        <v>35</v>
      </c>
      <c r="F1486">
        <v>2</v>
      </c>
      <c r="G1486">
        <v>10</v>
      </c>
      <c r="H1486">
        <v>12</v>
      </c>
      <c r="I1486" t="s">
        <v>17</v>
      </c>
      <c r="J1486" t="s">
        <v>18</v>
      </c>
      <c r="K1486">
        <v>120.00000000000006</v>
      </c>
      <c r="L1486">
        <v>1.2</v>
      </c>
      <c r="M1486">
        <v>1</v>
      </c>
      <c r="N1486" t="s">
        <v>73</v>
      </c>
      <c r="O1486" t="s">
        <v>102</v>
      </c>
      <c r="P1486" t="s">
        <v>112</v>
      </c>
      <c r="Q1486" t="s">
        <v>118</v>
      </c>
      <c r="R1486" t="s">
        <v>124</v>
      </c>
      <c r="S1486">
        <v>1484</v>
      </c>
      <c r="T1486">
        <v>1485</v>
      </c>
    </row>
    <row r="1487" spans="1:20" x14ac:dyDescent="0.2">
      <c r="A1487">
        <v>2534</v>
      </c>
      <c r="B1487" s="1">
        <v>45486</v>
      </c>
      <c r="C1487" s="2">
        <v>0.33333333333333331</v>
      </c>
      <c r="D1487" s="2">
        <v>0.39583333333333331</v>
      </c>
      <c r="E1487" t="s">
        <v>35</v>
      </c>
      <c r="F1487">
        <v>2</v>
      </c>
      <c r="G1487">
        <v>10</v>
      </c>
      <c r="H1487">
        <v>6</v>
      </c>
      <c r="I1487" t="s">
        <v>39</v>
      </c>
      <c r="J1487" t="s">
        <v>28</v>
      </c>
      <c r="K1487">
        <v>90</v>
      </c>
      <c r="L1487">
        <v>0.6</v>
      </c>
      <c r="M1487">
        <v>0</v>
      </c>
      <c r="N1487" t="s">
        <v>77</v>
      </c>
      <c r="O1487" t="s">
        <v>104</v>
      </c>
      <c r="P1487" t="s">
        <v>112</v>
      </c>
      <c r="Q1487" t="s">
        <v>118</v>
      </c>
      <c r="R1487" t="s">
        <v>118</v>
      </c>
      <c r="S1487">
        <v>1485</v>
      </c>
      <c r="T1487">
        <v>1486</v>
      </c>
    </row>
    <row r="1488" spans="1:20" x14ac:dyDescent="0.2">
      <c r="A1488">
        <v>1601</v>
      </c>
      <c r="B1488" s="1">
        <v>45350</v>
      </c>
      <c r="C1488" s="2">
        <v>0.33333333333333331</v>
      </c>
      <c r="D1488" s="2">
        <v>0.35416666666666669</v>
      </c>
      <c r="E1488" t="s">
        <v>35</v>
      </c>
      <c r="F1488">
        <v>2</v>
      </c>
      <c r="G1488">
        <v>10</v>
      </c>
      <c r="H1488">
        <v>12</v>
      </c>
      <c r="I1488" t="s">
        <v>22</v>
      </c>
      <c r="J1488" t="s">
        <v>23</v>
      </c>
      <c r="K1488">
        <v>30.000000000000053</v>
      </c>
      <c r="L1488">
        <v>1.2</v>
      </c>
      <c r="M1488">
        <v>1</v>
      </c>
      <c r="N1488" t="s">
        <v>74</v>
      </c>
      <c r="O1488" t="s">
        <v>99</v>
      </c>
      <c r="P1488" t="s">
        <v>112</v>
      </c>
      <c r="Q1488" t="s">
        <v>118</v>
      </c>
      <c r="R1488" t="s">
        <v>118</v>
      </c>
      <c r="S1488">
        <v>1486</v>
      </c>
      <c r="T1488">
        <v>1487</v>
      </c>
    </row>
    <row r="1489" spans="1:20" x14ac:dyDescent="0.2">
      <c r="A1489">
        <v>582</v>
      </c>
      <c r="B1489" s="1">
        <v>45457</v>
      </c>
      <c r="C1489" s="2">
        <v>0.33333333333333331</v>
      </c>
      <c r="D1489" s="2">
        <v>0.35416666666666669</v>
      </c>
      <c r="E1489" t="s">
        <v>35</v>
      </c>
      <c r="F1489">
        <v>2</v>
      </c>
      <c r="G1489">
        <v>10</v>
      </c>
      <c r="H1489">
        <v>4</v>
      </c>
      <c r="I1489" t="s">
        <v>17</v>
      </c>
      <c r="J1489" t="s">
        <v>28</v>
      </c>
      <c r="K1489">
        <v>30.000000000000053</v>
      </c>
      <c r="L1489">
        <v>0.4</v>
      </c>
      <c r="M1489">
        <v>0</v>
      </c>
      <c r="N1489" t="s">
        <v>76</v>
      </c>
      <c r="O1489" t="s">
        <v>103</v>
      </c>
      <c r="P1489" t="s">
        <v>112</v>
      </c>
      <c r="Q1489" t="s">
        <v>118</v>
      </c>
      <c r="R1489" t="s">
        <v>118</v>
      </c>
      <c r="S1489">
        <v>1487</v>
      </c>
      <c r="T1489">
        <v>1488</v>
      </c>
    </row>
    <row r="1490" spans="1:20" x14ac:dyDescent="0.2">
      <c r="A1490">
        <v>533</v>
      </c>
      <c r="B1490" s="1">
        <v>45549</v>
      </c>
      <c r="C1490" s="2">
        <v>0.33333333333333331</v>
      </c>
      <c r="D1490" s="2">
        <v>0.35416666666666669</v>
      </c>
      <c r="E1490" t="s">
        <v>35</v>
      </c>
      <c r="F1490">
        <v>2</v>
      </c>
      <c r="G1490">
        <v>10</v>
      </c>
      <c r="H1490">
        <v>11</v>
      </c>
      <c r="I1490" t="s">
        <v>27</v>
      </c>
      <c r="J1490" t="s">
        <v>18</v>
      </c>
      <c r="K1490">
        <v>30.000000000000053</v>
      </c>
      <c r="L1490">
        <v>1.1000000000000001</v>
      </c>
      <c r="M1490">
        <v>1</v>
      </c>
      <c r="N1490" t="s">
        <v>77</v>
      </c>
      <c r="O1490" t="s">
        <v>106</v>
      </c>
      <c r="P1490" t="s">
        <v>112</v>
      </c>
      <c r="Q1490" t="s">
        <v>118</v>
      </c>
      <c r="R1490" t="s">
        <v>118</v>
      </c>
      <c r="S1490">
        <v>1488</v>
      </c>
      <c r="T1490">
        <v>1489</v>
      </c>
    </row>
    <row r="1491" spans="1:20" x14ac:dyDescent="0.2">
      <c r="A1491">
        <v>1318</v>
      </c>
      <c r="B1491" s="1">
        <v>45313</v>
      </c>
      <c r="C1491" s="2">
        <v>0.33333333333333331</v>
      </c>
      <c r="D1491" s="2">
        <v>0.39583333333333331</v>
      </c>
      <c r="E1491" t="s">
        <v>35</v>
      </c>
      <c r="F1491">
        <v>2</v>
      </c>
      <c r="G1491">
        <v>10</v>
      </c>
      <c r="H1491">
        <v>6</v>
      </c>
      <c r="I1491" t="s">
        <v>22</v>
      </c>
      <c r="J1491" t="s">
        <v>30</v>
      </c>
      <c r="K1491">
        <v>90</v>
      </c>
      <c r="L1491">
        <v>0.6</v>
      </c>
      <c r="M1491">
        <v>0</v>
      </c>
      <c r="N1491" t="s">
        <v>72</v>
      </c>
      <c r="O1491" t="s">
        <v>98</v>
      </c>
      <c r="P1491" t="s">
        <v>112</v>
      </c>
      <c r="Q1491" t="s">
        <v>118</v>
      </c>
      <c r="R1491" t="s">
        <v>118</v>
      </c>
      <c r="S1491">
        <v>1489</v>
      </c>
      <c r="T1491">
        <v>1490</v>
      </c>
    </row>
    <row r="1492" spans="1:20" x14ac:dyDescent="0.2">
      <c r="A1492">
        <v>1098</v>
      </c>
      <c r="B1492" s="1">
        <v>45605</v>
      </c>
      <c r="C1492" s="2">
        <v>0.33333333333333331</v>
      </c>
      <c r="D1492" s="2">
        <v>0.35416666666666669</v>
      </c>
      <c r="E1492" t="s">
        <v>35</v>
      </c>
      <c r="F1492">
        <v>2</v>
      </c>
      <c r="G1492">
        <v>10</v>
      </c>
      <c r="H1492">
        <v>10</v>
      </c>
      <c r="I1492" t="s">
        <v>39</v>
      </c>
      <c r="J1492" t="s">
        <v>40</v>
      </c>
      <c r="K1492">
        <v>30.000000000000053</v>
      </c>
      <c r="L1492">
        <v>1</v>
      </c>
      <c r="M1492">
        <v>0</v>
      </c>
      <c r="N1492" t="s">
        <v>77</v>
      </c>
      <c r="O1492" t="s">
        <v>108</v>
      </c>
      <c r="P1492" t="s">
        <v>112</v>
      </c>
      <c r="Q1492" t="s">
        <v>118</v>
      </c>
      <c r="R1492" t="s">
        <v>118</v>
      </c>
      <c r="S1492">
        <v>1490</v>
      </c>
      <c r="T1492">
        <v>1491</v>
      </c>
    </row>
    <row r="1493" spans="1:20" x14ac:dyDescent="0.2">
      <c r="A1493">
        <v>616</v>
      </c>
      <c r="B1493" s="1">
        <v>45496</v>
      </c>
      <c r="C1493" s="2">
        <v>0.33333333333333331</v>
      </c>
      <c r="D1493" s="2">
        <v>0.35416666666666669</v>
      </c>
      <c r="E1493" t="s">
        <v>35</v>
      </c>
      <c r="F1493">
        <v>2</v>
      </c>
      <c r="G1493">
        <v>10</v>
      </c>
      <c r="H1493">
        <v>7</v>
      </c>
      <c r="I1493" t="s">
        <v>42</v>
      </c>
      <c r="J1493" t="s">
        <v>28</v>
      </c>
      <c r="K1493">
        <v>30.000000000000053</v>
      </c>
      <c r="L1493">
        <v>0.7</v>
      </c>
      <c r="M1493">
        <v>0</v>
      </c>
      <c r="N1493" t="s">
        <v>73</v>
      </c>
      <c r="O1493" t="s">
        <v>104</v>
      </c>
      <c r="P1493" t="s">
        <v>112</v>
      </c>
      <c r="Q1493" t="s">
        <v>118</v>
      </c>
      <c r="R1493" t="s">
        <v>118</v>
      </c>
      <c r="S1493">
        <v>1491</v>
      </c>
      <c r="T1493">
        <v>1492</v>
      </c>
    </row>
    <row r="1494" spans="1:20" x14ac:dyDescent="0.2">
      <c r="A1494">
        <v>1262</v>
      </c>
      <c r="B1494" s="1">
        <v>45578</v>
      </c>
      <c r="C1494" s="2">
        <v>0.6875</v>
      </c>
      <c r="D1494" s="2">
        <v>0.77083333333333337</v>
      </c>
      <c r="E1494" t="s">
        <v>21</v>
      </c>
      <c r="F1494">
        <v>1</v>
      </c>
      <c r="G1494">
        <v>6</v>
      </c>
      <c r="H1494">
        <v>3</v>
      </c>
      <c r="I1494" t="s">
        <v>13</v>
      </c>
      <c r="J1494" t="s">
        <v>40</v>
      </c>
      <c r="K1494">
        <v>120.00000000000006</v>
      </c>
      <c r="L1494">
        <v>0.5</v>
      </c>
      <c r="M1494">
        <v>0</v>
      </c>
      <c r="N1494" t="s">
        <v>71</v>
      </c>
      <c r="O1494" t="s">
        <v>107</v>
      </c>
      <c r="P1494" t="s">
        <v>113</v>
      </c>
      <c r="Q1494" t="s">
        <v>118</v>
      </c>
      <c r="R1494" t="s">
        <v>124</v>
      </c>
      <c r="S1494">
        <v>1492</v>
      </c>
      <c r="T1494">
        <v>1493</v>
      </c>
    </row>
    <row r="1495" spans="1:20" x14ac:dyDescent="0.2">
      <c r="A1495">
        <v>518</v>
      </c>
      <c r="B1495" s="1">
        <v>45469</v>
      </c>
      <c r="C1495" s="2">
        <v>0.6875</v>
      </c>
      <c r="D1495" s="2">
        <v>0.72916666666666663</v>
      </c>
      <c r="E1495" t="s">
        <v>21</v>
      </c>
      <c r="F1495">
        <v>1</v>
      </c>
      <c r="G1495">
        <v>6</v>
      </c>
      <c r="H1495">
        <v>4</v>
      </c>
      <c r="I1495" t="s">
        <v>41</v>
      </c>
      <c r="J1495" t="s">
        <v>40</v>
      </c>
      <c r="K1495">
        <v>59.999999999999943</v>
      </c>
      <c r="L1495">
        <v>0.66666666666666663</v>
      </c>
      <c r="M1495">
        <v>0</v>
      </c>
      <c r="N1495" t="s">
        <v>74</v>
      </c>
      <c r="O1495" t="s">
        <v>103</v>
      </c>
      <c r="P1495" t="s">
        <v>113</v>
      </c>
      <c r="Q1495" t="s">
        <v>118</v>
      </c>
      <c r="R1495" t="s">
        <v>118</v>
      </c>
      <c r="S1495">
        <v>1493</v>
      </c>
      <c r="T1495">
        <v>1494</v>
      </c>
    </row>
    <row r="1496" spans="1:20" x14ac:dyDescent="0.2">
      <c r="A1496">
        <v>2410</v>
      </c>
      <c r="B1496" s="1">
        <v>45608</v>
      </c>
      <c r="C1496" s="2">
        <v>0.6875</v>
      </c>
      <c r="D1496" s="2">
        <v>0.75</v>
      </c>
      <c r="E1496" t="s">
        <v>21</v>
      </c>
      <c r="F1496">
        <v>1</v>
      </c>
      <c r="G1496">
        <v>6</v>
      </c>
      <c r="H1496">
        <v>3</v>
      </c>
      <c r="I1496" t="s">
        <v>17</v>
      </c>
      <c r="J1496" t="s">
        <v>28</v>
      </c>
      <c r="K1496">
        <v>90</v>
      </c>
      <c r="L1496">
        <v>0.5</v>
      </c>
      <c r="M1496">
        <v>0</v>
      </c>
      <c r="N1496" t="s">
        <v>73</v>
      </c>
      <c r="O1496" t="s">
        <v>108</v>
      </c>
      <c r="P1496" t="s">
        <v>113</v>
      </c>
      <c r="Q1496" t="s">
        <v>118</v>
      </c>
      <c r="R1496" t="s">
        <v>118</v>
      </c>
      <c r="S1496">
        <v>1494</v>
      </c>
      <c r="T1496">
        <v>1495</v>
      </c>
    </row>
    <row r="1497" spans="1:20" x14ac:dyDescent="0.2">
      <c r="A1497">
        <v>1273</v>
      </c>
      <c r="B1497" s="1">
        <v>45547</v>
      </c>
      <c r="C1497" s="2">
        <v>0.6875</v>
      </c>
      <c r="D1497" s="2">
        <v>0.72916666666666663</v>
      </c>
      <c r="E1497" t="s">
        <v>21</v>
      </c>
      <c r="F1497">
        <v>1</v>
      </c>
      <c r="G1497">
        <v>6</v>
      </c>
      <c r="H1497">
        <v>4</v>
      </c>
      <c r="I1497" t="s">
        <v>41</v>
      </c>
      <c r="J1497" t="s">
        <v>30</v>
      </c>
      <c r="K1497">
        <v>59.999999999999943</v>
      </c>
      <c r="L1497">
        <v>0.66666666666666663</v>
      </c>
      <c r="M1497">
        <v>0</v>
      </c>
      <c r="N1497" t="s">
        <v>75</v>
      </c>
      <c r="O1497" t="s">
        <v>106</v>
      </c>
      <c r="P1497" t="s">
        <v>113</v>
      </c>
      <c r="Q1497" t="s">
        <v>118</v>
      </c>
      <c r="R1497" t="s">
        <v>118</v>
      </c>
      <c r="S1497">
        <v>1495</v>
      </c>
      <c r="T1497">
        <v>1496</v>
      </c>
    </row>
    <row r="1498" spans="1:20" x14ac:dyDescent="0.2">
      <c r="A1498">
        <v>244</v>
      </c>
      <c r="B1498" s="1">
        <v>45515</v>
      </c>
      <c r="C1498" s="2">
        <v>0.6875</v>
      </c>
      <c r="D1498" s="2">
        <v>0.72916666666666663</v>
      </c>
      <c r="E1498" t="s">
        <v>21</v>
      </c>
      <c r="F1498">
        <v>1</v>
      </c>
      <c r="G1498">
        <v>6</v>
      </c>
      <c r="H1498">
        <v>1</v>
      </c>
      <c r="I1498" t="s">
        <v>39</v>
      </c>
      <c r="J1498" t="s">
        <v>14</v>
      </c>
      <c r="K1498">
        <v>59.999999999999943</v>
      </c>
      <c r="L1498">
        <v>0.16666666666666666</v>
      </c>
      <c r="M1498">
        <v>0</v>
      </c>
      <c r="N1498" t="s">
        <v>71</v>
      </c>
      <c r="O1498" t="s">
        <v>105</v>
      </c>
      <c r="P1498" t="s">
        <v>113</v>
      </c>
      <c r="Q1498" t="s">
        <v>117</v>
      </c>
      <c r="R1498" t="s">
        <v>118</v>
      </c>
      <c r="S1498">
        <v>1496</v>
      </c>
      <c r="T1498">
        <v>1497</v>
      </c>
    </row>
    <row r="1499" spans="1:20" x14ac:dyDescent="0.2">
      <c r="A1499">
        <v>773</v>
      </c>
      <c r="B1499" s="1">
        <v>45601</v>
      </c>
      <c r="C1499" s="2">
        <v>0.6875</v>
      </c>
      <c r="D1499" s="2">
        <v>0.75</v>
      </c>
      <c r="E1499" t="s">
        <v>21</v>
      </c>
      <c r="F1499">
        <v>1</v>
      </c>
      <c r="G1499">
        <v>6</v>
      </c>
      <c r="H1499">
        <v>7</v>
      </c>
      <c r="I1499" t="s">
        <v>13</v>
      </c>
      <c r="J1499" t="s">
        <v>14</v>
      </c>
      <c r="K1499">
        <v>90</v>
      </c>
      <c r="L1499">
        <v>1.1666666666666667</v>
      </c>
      <c r="M1499">
        <v>1</v>
      </c>
      <c r="N1499" t="s">
        <v>73</v>
      </c>
      <c r="O1499" t="s">
        <v>108</v>
      </c>
      <c r="P1499" t="s">
        <v>113</v>
      </c>
      <c r="Q1499" t="s">
        <v>118</v>
      </c>
      <c r="R1499" t="s">
        <v>118</v>
      </c>
      <c r="S1499">
        <v>1497</v>
      </c>
      <c r="T1499">
        <v>1498</v>
      </c>
    </row>
    <row r="1500" spans="1:20" x14ac:dyDescent="0.2">
      <c r="A1500">
        <v>2917</v>
      </c>
      <c r="B1500" s="1">
        <v>45364</v>
      </c>
      <c r="C1500" s="2">
        <v>0.6875</v>
      </c>
      <c r="D1500" s="2">
        <v>0.72916666666666663</v>
      </c>
      <c r="E1500" t="s">
        <v>21</v>
      </c>
      <c r="F1500">
        <v>1</v>
      </c>
      <c r="G1500">
        <v>6</v>
      </c>
      <c r="H1500">
        <v>8</v>
      </c>
      <c r="I1500" t="s">
        <v>13</v>
      </c>
      <c r="J1500" t="s">
        <v>23</v>
      </c>
      <c r="K1500">
        <v>59.999999999999943</v>
      </c>
      <c r="L1500">
        <v>1.3333333333333333</v>
      </c>
      <c r="M1500">
        <v>1</v>
      </c>
      <c r="N1500" t="s">
        <v>74</v>
      </c>
      <c r="O1500" t="s">
        <v>100</v>
      </c>
      <c r="P1500" t="s">
        <v>113</v>
      </c>
      <c r="Q1500" t="s">
        <v>118</v>
      </c>
      <c r="R1500" t="s">
        <v>118</v>
      </c>
      <c r="S1500">
        <v>1498</v>
      </c>
      <c r="T1500">
        <v>1499</v>
      </c>
    </row>
    <row r="1501" spans="1:20" x14ac:dyDescent="0.2">
      <c r="A1501">
        <v>1277</v>
      </c>
      <c r="B1501" s="1">
        <v>45602</v>
      </c>
      <c r="C1501" s="2">
        <v>0.6875</v>
      </c>
      <c r="D1501" s="2">
        <v>0.77083333333333337</v>
      </c>
      <c r="E1501" t="s">
        <v>21</v>
      </c>
      <c r="F1501">
        <v>1</v>
      </c>
      <c r="G1501">
        <v>6</v>
      </c>
      <c r="H1501">
        <v>9</v>
      </c>
      <c r="I1501" t="s">
        <v>41</v>
      </c>
      <c r="J1501" t="s">
        <v>23</v>
      </c>
      <c r="K1501">
        <v>120.00000000000006</v>
      </c>
      <c r="L1501">
        <v>1.5</v>
      </c>
      <c r="M1501">
        <v>1</v>
      </c>
      <c r="N1501" t="s">
        <v>74</v>
      </c>
      <c r="O1501" t="s">
        <v>108</v>
      </c>
      <c r="P1501" t="s">
        <v>113</v>
      </c>
      <c r="Q1501" t="s">
        <v>118</v>
      </c>
      <c r="R1501" t="s">
        <v>124</v>
      </c>
      <c r="S1501">
        <v>1499</v>
      </c>
      <c r="T1501">
        <v>1500</v>
      </c>
    </row>
    <row r="1502" spans="1:20" x14ac:dyDescent="0.2">
      <c r="A1502">
        <v>1749</v>
      </c>
      <c r="B1502" s="1">
        <v>45528</v>
      </c>
      <c r="C1502" s="2">
        <v>0.6875</v>
      </c>
      <c r="D1502" s="2">
        <v>0.72916666666666663</v>
      </c>
      <c r="E1502" t="s">
        <v>21</v>
      </c>
      <c r="F1502">
        <v>1</v>
      </c>
      <c r="G1502">
        <v>6</v>
      </c>
      <c r="H1502">
        <v>3</v>
      </c>
      <c r="I1502" t="s">
        <v>17</v>
      </c>
      <c r="J1502" t="s">
        <v>23</v>
      </c>
      <c r="K1502">
        <v>59.999999999999943</v>
      </c>
      <c r="L1502">
        <v>0.5</v>
      </c>
      <c r="M1502">
        <v>0</v>
      </c>
      <c r="N1502" t="s">
        <v>77</v>
      </c>
      <c r="O1502" t="s">
        <v>105</v>
      </c>
      <c r="P1502" t="s">
        <v>113</v>
      </c>
      <c r="Q1502" t="s">
        <v>118</v>
      </c>
      <c r="R1502" t="s">
        <v>118</v>
      </c>
      <c r="S1502">
        <v>1500</v>
      </c>
      <c r="T1502">
        <v>1501</v>
      </c>
    </row>
    <row r="1503" spans="1:20" x14ac:dyDescent="0.2">
      <c r="A1503">
        <v>2488</v>
      </c>
      <c r="B1503" s="1">
        <v>45338</v>
      </c>
      <c r="C1503" s="2">
        <v>0.6875</v>
      </c>
      <c r="D1503" s="2">
        <v>0.75</v>
      </c>
      <c r="E1503" t="s">
        <v>21</v>
      </c>
      <c r="F1503">
        <v>1</v>
      </c>
      <c r="G1503">
        <v>6</v>
      </c>
      <c r="H1503">
        <v>9</v>
      </c>
      <c r="I1503" t="s">
        <v>22</v>
      </c>
      <c r="J1503" t="s">
        <v>14</v>
      </c>
      <c r="K1503">
        <v>90</v>
      </c>
      <c r="L1503">
        <v>1.5</v>
      </c>
      <c r="M1503">
        <v>1</v>
      </c>
      <c r="N1503" t="s">
        <v>76</v>
      </c>
      <c r="O1503" t="s">
        <v>99</v>
      </c>
      <c r="P1503" t="s">
        <v>113</v>
      </c>
      <c r="Q1503" t="s">
        <v>118</v>
      </c>
      <c r="R1503" t="s">
        <v>118</v>
      </c>
      <c r="S1503">
        <v>1501</v>
      </c>
      <c r="T1503">
        <v>1502</v>
      </c>
    </row>
    <row r="1504" spans="1:20" x14ac:dyDescent="0.2">
      <c r="A1504">
        <v>1109</v>
      </c>
      <c r="B1504" s="1">
        <v>45472</v>
      </c>
      <c r="C1504" s="2">
        <v>0.6875</v>
      </c>
      <c r="D1504" s="2">
        <v>0.70833333333333337</v>
      </c>
      <c r="E1504" t="s">
        <v>21</v>
      </c>
      <c r="F1504">
        <v>1</v>
      </c>
      <c r="G1504">
        <v>6</v>
      </c>
      <c r="H1504">
        <v>6</v>
      </c>
      <c r="I1504" t="s">
        <v>42</v>
      </c>
      <c r="J1504" t="s">
        <v>30</v>
      </c>
      <c r="K1504">
        <v>30.000000000000053</v>
      </c>
      <c r="L1504">
        <v>1</v>
      </c>
      <c r="M1504">
        <v>0</v>
      </c>
      <c r="N1504" t="s">
        <v>77</v>
      </c>
      <c r="O1504" t="s">
        <v>103</v>
      </c>
      <c r="P1504" t="s">
        <v>113</v>
      </c>
      <c r="Q1504" t="s">
        <v>118</v>
      </c>
      <c r="R1504" t="s">
        <v>118</v>
      </c>
      <c r="S1504">
        <v>1502</v>
      </c>
      <c r="T1504">
        <v>1503</v>
      </c>
    </row>
    <row r="1505" spans="1:20" x14ac:dyDescent="0.2">
      <c r="A1505">
        <v>2901</v>
      </c>
      <c r="B1505" s="1">
        <v>45609</v>
      </c>
      <c r="C1505" s="2">
        <v>0.6875</v>
      </c>
      <c r="D1505" s="2">
        <v>0.70833333333333337</v>
      </c>
      <c r="E1505" t="s">
        <v>21</v>
      </c>
      <c r="F1505">
        <v>1</v>
      </c>
      <c r="G1505">
        <v>6</v>
      </c>
      <c r="H1505">
        <v>6</v>
      </c>
      <c r="I1505" t="s">
        <v>42</v>
      </c>
      <c r="J1505" t="s">
        <v>23</v>
      </c>
      <c r="K1505">
        <v>30.000000000000053</v>
      </c>
      <c r="L1505">
        <v>1</v>
      </c>
      <c r="M1505">
        <v>0</v>
      </c>
      <c r="N1505" t="s">
        <v>74</v>
      </c>
      <c r="O1505" t="s">
        <v>108</v>
      </c>
      <c r="P1505" t="s">
        <v>113</v>
      </c>
      <c r="Q1505" t="s">
        <v>118</v>
      </c>
      <c r="R1505" t="s">
        <v>118</v>
      </c>
      <c r="S1505">
        <v>1503</v>
      </c>
      <c r="T1505">
        <v>1504</v>
      </c>
    </row>
    <row r="1506" spans="1:20" x14ac:dyDescent="0.2">
      <c r="A1506">
        <v>728</v>
      </c>
      <c r="B1506" s="1">
        <v>45644</v>
      </c>
      <c r="C1506" s="2">
        <v>0.6875</v>
      </c>
      <c r="D1506" s="2">
        <v>0.70833333333333337</v>
      </c>
      <c r="E1506" t="s">
        <v>21</v>
      </c>
      <c r="F1506">
        <v>1</v>
      </c>
      <c r="G1506">
        <v>6</v>
      </c>
      <c r="H1506">
        <v>7</v>
      </c>
      <c r="I1506" t="s">
        <v>42</v>
      </c>
      <c r="J1506" t="s">
        <v>23</v>
      </c>
      <c r="K1506">
        <v>30.000000000000053</v>
      </c>
      <c r="L1506">
        <v>1.1666666666666667</v>
      </c>
      <c r="M1506">
        <v>1</v>
      </c>
      <c r="N1506" t="s">
        <v>74</v>
      </c>
      <c r="O1506" t="s">
        <v>109</v>
      </c>
      <c r="P1506" t="s">
        <v>113</v>
      </c>
      <c r="Q1506" t="s">
        <v>118</v>
      </c>
      <c r="R1506" t="s">
        <v>118</v>
      </c>
      <c r="S1506">
        <v>1504</v>
      </c>
      <c r="T1506">
        <v>1505</v>
      </c>
    </row>
    <row r="1507" spans="1:20" x14ac:dyDescent="0.2">
      <c r="A1507">
        <v>850</v>
      </c>
      <c r="B1507" s="1">
        <v>45450</v>
      </c>
      <c r="C1507" s="2">
        <v>0.6875</v>
      </c>
      <c r="D1507" s="2">
        <v>0.72916666666666663</v>
      </c>
      <c r="E1507" t="s">
        <v>21</v>
      </c>
      <c r="F1507">
        <v>1</v>
      </c>
      <c r="G1507">
        <v>6</v>
      </c>
      <c r="H1507">
        <v>3</v>
      </c>
      <c r="I1507" t="s">
        <v>22</v>
      </c>
      <c r="J1507" t="s">
        <v>40</v>
      </c>
      <c r="K1507">
        <v>59.999999999999943</v>
      </c>
      <c r="L1507">
        <v>0.5</v>
      </c>
      <c r="M1507">
        <v>0</v>
      </c>
      <c r="N1507" t="s">
        <v>76</v>
      </c>
      <c r="O1507" t="s">
        <v>103</v>
      </c>
      <c r="P1507" t="s">
        <v>113</v>
      </c>
      <c r="Q1507" t="s">
        <v>118</v>
      </c>
      <c r="R1507" t="s">
        <v>118</v>
      </c>
      <c r="S1507">
        <v>1505</v>
      </c>
      <c r="T1507">
        <v>1506</v>
      </c>
    </row>
    <row r="1508" spans="1:20" x14ac:dyDescent="0.2">
      <c r="A1508">
        <v>121</v>
      </c>
      <c r="B1508" s="1">
        <v>45527</v>
      </c>
      <c r="C1508" s="2">
        <v>0.6875</v>
      </c>
      <c r="D1508" s="2">
        <v>0.72916666666666663</v>
      </c>
      <c r="E1508" t="s">
        <v>21</v>
      </c>
      <c r="F1508">
        <v>1</v>
      </c>
      <c r="G1508">
        <v>6</v>
      </c>
      <c r="H1508">
        <v>8</v>
      </c>
      <c r="I1508" t="s">
        <v>39</v>
      </c>
      <c r="J1508" t="s">
        <v>30</v>
      </c>
      <c r="K1508">
        <v>59.999999999999943</v>
      </c>
      <c r="L1508">
        <v>1.3333333333333333</v>
      </c>
      <c r="M1508">
        <v>1</v>
      </c>
      <c r="N1508" t="s">
        <v>76</v>
      </c>
      <c r="O1508" t="s">
        <v>105</v>
      </c>
      <c r="P1508" t="s">
        <v>113</v>
      </c>
      <c r="Q1508" t="s">
        <v>118</v>
      </c>
      <c r="R1508" t="s">
        <v>118</v>
      </c>
      <c r="S1508">
        <v>1506</v>
      </c>
      <c r="T1508">
        <v>1507</v>
      </c>
    </row>
    <row r="1509" spans="1:20" x14ac:dyDescent="0.2">
      <c r="A1509">
        <v>294</v>
      </c>
      <c r="B1509" s="1">
        <v>45397</v>
      </c>
      <c r="C1509" s="2">
        <v>0.6875</v>
      </c>
      <c r="D1509" s="2">
        <v>0.72916666666666663</v>
      </c>
      <c r="E1509" t="s">
        <v>21</v>
      </c>
      <c r="F1509">
        <v>1</v>
      </c>
      <c r="G1509">
        <v>6</v>
      </c>
      <c r="H1509">
        <v>4</v>
      </c>
      <c r="I1509" t="s">
        <v>42</v>
      </c>
      <c r="J1509" t="s">
        <v>30</v>
      </c>
      <c r="K1509">
        <v>59.999999999999943</v>
      </c>
      <c r="L1509">
        <v>0.66666666666666663</v>
      </c>
      <c r="M1509">
        <v>0</v>
      </c>
      <c r="N1509" t="s">
        <v>72</v>
      </c>
      <c r="O1509" t="s">
        <v>101</v>
      </c>
      <c r="P1509" t="s">
        <v>113</v>
      </c>
      <c r="Q1509" t="s">
        <v>118</v>
      </c>
      <c r="R1509" t="s">
        <v>118</v>
      </c>
      <c r="S1509">
        <v>1507</v>
      </c>
      <c r="T1509">
        <v>1508</v>
      </c>
    </row>
    <row r="1510" spans="1:20" x14ac:dyDescent="0.2">
      <c r="A1510">
        <v>297</v>
      </c>
      <c r="B1510" s="1">
        <v>45307</v>
      </c>
      <c r="C1510" s="2">
        <v>0.6875</v>
      </c>
      <c r="D1510" s="2">
        <v>0.75</v>
      </c>
      <c r="E1510" t="s">
        <v>21</v>
      </c>
      <c r="F1510">
        <v>1</v>
      </c>
      <c r="G1510">
        <v>6</v>
      </c>
      <c r="H1510">
        <v>9</v>
      </c>
      <c r="I1510" t="s">
        <v>39</v>
      </c>
      <c r="J1510" t="s">
        <v>28</v>
      </c>
      <c r="K1510">
        <v>90</v>
      </c>
      <c r="L1510">
        <v>1.5</v>
      </c>
      <c r="M1510">
        <v>1</v>
      </c>
      <c r="N1510" t="s">
        <v>73</v>
      </c>
      <c r="O1510" t="s">
        <v>98</v>
      </c>
      <c r="P1510" t="s">
        <v>113</v>
      </c>
      <c r="Q1510" t="s">
        <v>118</v>
      </c>
      <c r="R1510" t="s">
        <v>118</v>
      </c>
      <c r="S1510">
        <v>1508</v>
      </c>
      <c r="T1510">
        <v>1509</v>
      </c>
    </row>
    <row r="1511" spans="1:20" x14ac:dyDescent="0.2">
      <c r="A1511">
        <v>1333</v>
      </c>
      <c r="B1511" s="1">
        <v>45488</v>
      </c>
      <c r="C1511" s="2">
        <v>0.6875</v>
      </c>
      <c r="D1511" s="2">
        <v>0.75</v>
      </c>
      <c r="E1511" t="s">
        <v>21</v>
      </c>
      <c r="F1511">
        <v>1</v>
      </c>
      <c r="G1511">
        <v>6</v>
      </c>
      <c r="H1511">
        <v>5</v>
      </c>
      <c r="I1511" t="s">
        <v>27</v>
      </c>
      <c r="J1511" t="s">
        <v>14</v>
      </c>
      <c r="K1511">
        <v>90</v>
      </c>
      <c r="L1511">
        <v>0.83333333333333348</v>
      </c>
      <c r="M1511">
        <v>0</v>
      </c>
      <c r="N1511" t="s">
        <v>72</v>
      </c>
      <c r="O1511" t="s">
        <v>104</v>
      </c>
      <c r="P1511" t="s">
        <v>113</v>
      </c>
      <c r="Q1511" t="s">
        <v>118</v>
      </c>
      <c r="R1511" t="s">
        <v>118</v>
      </c>
      <c r="S1511">
        <v>1509</v>
      </c>
      <c r="T1511">
        <v>1510</v>
      </c>
    </row>
    <row r="1512" spans="1:20" x14ac:dyDescent="0.2">
      <c r="A1512">
        <v>1789</v>
      </c>
      <c r="B1512" s="1">
        <v>45472</v>
      </c>
      <c r="C1512" s="2">
        <v>0.6875</v>
      </c>
      <c r="D1512" s="2">
        <v>0.72916666666666663</v>
      </c>
      <c r="E1512" t="s">
        <v>21</v>
      </c>
      <c r="F1512">
        <v>1</v>
      </c>
      <c r="G1512">
        <v>6</v>
      </c>
      <c r="H1512">
        <v>2</v>
      </c>
      <c r="I1512" t="s">
        <v>39</v>
      </c>
      <c r="J1512" t="s">
        <v>28</v>
      </c>
      <c r="K1512">
        <v>59.999999999999943</v>
      </c>
      <c r="L1512">
        <v>0.33333333333333331</v>
      </c>
      <c r="M1512">
        <v>0</v>
      </c>
      <c r="N1512" t="s">
        <v>77</v>
      </c>
      <c r="O1512" t="s">
        <v>103</v>
      </c>
      <c r="P1512" t="s">
        <v>113</v>
      </c>
      <c r="Q1512" t="s">
        <v>118</v>
      </c>
      <c r="R1512" t="s">
        <v>118</v>
      </c>
      <c r="S1512">
        <v>1510</v>
      </c>
      <c r="T1512">
        <v>1511</v>
      </c>
    </row>
    <row r="1513" spans="1:20" x14ac:dyDescent="0.2">
      <c r="A1513">
        <v>2799</v>
      </c>
      <c r="B1513" s="1">
        <v>45348</v>
      </c>
      <c r="C1513" s="2">
        <v>0.6875</v>
      </c>
      <c r="D1513" s="2">
        <v>0.75</v>
      </c>
      <c r="E1513" t="s">
        <v>21</v>
      </c>
      <c r="F1513">
        <v>1</v>
      </c>
      <c r="G1513">
        <v>6</v>
      </c>
      <c r="H1513">
        <v>8</v>
      </c>
      <c r="I1513" t="s">
        <v>27</v>
      </c>
      <c r="J1513" t="s">
        <v>18</v>
      </c>
      <c r="K1513">
        <v>90</v>
      </c>
      <c r="L1513">
        <v>1.3333333333333333</v>
      </c>
      <c r="M1513">
        <v>1</v>
      </c>
      <c r="N1513" t="s">
        <v>72</v>
      </c>
      <c r="O1513" t="s">
        <v>99</v>
      </c>
      <c r="P1513" t="s">
        <v>113</v>
      </c>
      <c r="Q1513" t="s">
        <v>118</v>
      </c>
      <c r="R1513" t="s">
        <v>118</v>
      </c>
      <c r="S1513">
        <v>1511</v>
      </c>
      <c r="T1513">
        <v>1512</v>
      </c>
    </row>
    <row r="1514" spans="1:20" x14ac:dyDescent="0.2">
      <c r="A1514">
        <v>636</v>
      </c>
      <c r="B1514" s="1">
        <v>45524</v>
      </c>
      <c r="C1514" s="2">
        <v>0.6875</v>
      </c>
      <c r="D1514" s="2">
        <v>0.70833333333333337</v>
      </c>
      <c r="E1514" t="s">
        <v>21</v>
      </c>
      <c r="F1514">
        <v>1</v>
      </c>
      <c r="G1514">
        <v>6</v>
      </c>
      <c r="H1514">
        <v>8</v>
      </c>
      <c r="I1514" t="s">
        <v>22</v>
      </c>
      <c r="J1514" t="s">
        <v>14</v>
      </c>
      <c r="K1514">
        <v>30.000000000000053</v>
      </c>
      <c r="L1514">
        <v>1.3333333333333333</v>
      </c>
      <c r="M1514">
        <v>1</v>
      </c>
      <c r="N1514" t="s">
        <v>73</v>
      </c>
      <c r="O1514" t="s">
        <v>105</v>
      </c>
      <c r="P1514" t="s">
        <v>113</v>
      </c>
      <c r="Q1514" t="s">
        <v>118</v>
      </c>
      <c r="R1514" t="s">
        <v>118</v>
      </c>
      <c r="S1514">
        <v>1512</v>
      </c>
      <c r="T1514">
        <v>1513</v>
      </c>
    </row>
    <row r="1515" spans="1:20" x14ac:dyDescent="0.2">
      <c r="A1515">
        <v>700</v>
      </c>
      <c r="B1515" s="1">
        <v>45424</v>
      </c>
      <c r="C1515" s="2">
        <v>0.6875</v>
      </c>
      <c r="D1515" s="2">
        <v>0.72916666666666663</v>
      </c>
      <c r="E1515" t="s">
        <v>21</v>
      </c>
      <c r="F1515">
        <v>1</v>
      </c>
      <c r="G1515">
        <v>6</v>
      </c>
      <c r="H1515">
        <v>4</v>
      </c>
      <c r="I1515" t="s">
        <v>22</v>
      </c>
      <c r="J1515" t="s">
        <v>40</v>
      </c>
      <c r="K1515">
        <v>59.999999999999943</v>
      </c>
      <c r="L1515">
        <v>0.66666666666666663</v>
      </c>
      <c r="M1515">
        <v>0</v>
      </c>
      <c r="N1515" t="s">
        <v>71</v>
      </c>
      <c r="O1515" t="s">
        <v>102</v>
      </c>
      <c r="P1515" t="s">
        <v>113</v>
      </c>
      <c r="Q1515" t="s">
        <v>118</v>
      </c>
      <c r="R1515" t="s">
        <v>118</v>
      </c>
      <c r="S1515">
        <v>1513</v>
      </c>
      <c r="T1515">
        <v>1514</v>
      </c>
    </row>
    <row r="1516" spans="1:20" x14ac:dyDescent="0.2">
      <c r="A1516">
        <v>1884</v>
      </c>
      <c r="B1516" s="1">
        <v>45418</v>
      </c>
      <c r="C1516" s="2">
        <v>0.6875</v>
      </c>
      <c r="D1516" s="2">
        <v>0.72916666666666663</v>
      </c>
      <c r="E1516" t="s">
        <v>21</v>
      </c>
      <c r="F1516">
        <v>1</v>
      </c>
      <c r="G1516">
        <v>6</v>
      </c>
      <c r="H1516">
        <v>9</v>
      </c>
      <c r="I1516" t="s">
        <v>17</v>
      </c>
      <c r="J1516" t="s">
        <v>23</v>
      </c>
      <c r="K1516">
        <v>59.999999999999943</v>
      </c>
      <c r="L1516">
        <v>1.5</v>
      </c>
      <c r="M1516">
        <v>1</v>
      </c>
      <c r="N1516" t="s">
        <v>72</v>
      </c>
      <c r="O1516" t="s">
        <v>102</v>
      </c>
      <c r="P1516" t="s">
        <v>113</v>
      </c>
      <c r="Q1516" t="s">
        <v>118</v>
      </c>
      <c r="R1516" t="s">
        <v>118</v>
      </c>
      <c r="S1516">
        <v>1514</v>
      </c>
      <c r="T1516">
        <v>1515</v>
      </c>
    </row>
    <row r="1517" spans="1:20" x14ac:dyDescent="0.2">
      <c r="A1517">
        <v>1697</v>
      </c>
      <c r="B1517" s="1">
        <v>45560</v>
      </c>
      <c r="C1517" s="2">
        <v>0.6875</v>
      </c>
      <c r="D1517" s="2">
        <v>0.70833333333333337</v>
      </c>
      <c r="E1517" t="s">
        <v>21</v>
      </c>
      <c r="F1517">
        <v>1</v>
      </c>
      <c r="G1517">
        <v>6</v>
      </c>
      <c r="H1517">
        <v>2</v>
      </c>
      <c r="I1517" t="s">
        <v>13</v>
      </c>
      <c r="J1517" t="s">
        <v>14</v>
      </c>
      <c r="K1517">
        <v>30.000000000000053</v>
      </c>
      <c r="L1517">
        <v>0.33333333333333331</v>
      </c>
      <c r="M1517">
        <v>0</v>
      </c>
      <c r="N1517" t="s">
        <v>74</v>
      </c>
      <c r="O1517" t="s">
        <v>106</v>
      </c>
      <c r="P1517" t="s">
        <v>113</v>
      </c>
      <c r="Q1517" t="s">
        <v>118</v>
      </c>
      <c r="R1517" t="s">
        <v>118</v>
      </c>
      <c r="S1517">
        <v>1515</v>
      </c>
      <c r="T1517">
        <v>1516</v>
      </c>
    </row>
    <row r="1518" spans="1:20" x14ac:dyDescent="0.2">
      <c r="A1518">
        <v>2903</v>
      </c>
      <c r="B1518" s="1">
        <v>45520</v>
      </c>
      <c r="C1518" s="2">
        <v>0.66666666666666663</v>
      </c>
      <c r="D1518" s="2">
        <v>0.6875</v>
      </c>
      <c r="E1518" t="s">
        <v>21</v>
      </c>
      <c r="F1518">
        <v>1</v>
      </c>
      <c r="G1518">
        <v>6</v>
      </c>
      <c r="H1518">
        <v>7</v>
      </c>
      <c r="I1518" t="s">
        <v>13</v>
      </c>
      <c r="J1518" t="s">
        <v>14</v>
      </c>
      <c r="K1518">
        <v>30.000000000000053</v>
      </c>
      <c r="L1518">
        <v>1.1666666666666667</v>
      </c>
      <c r="M1518">
        <v>1</v>
      </c>
      <c r="N1518" t="s">
        <v>76</v>
      </c>
      <c r="O1518" t="s">
        <v>105</v>
      </c>
      <c r="P1518" t="s">
        <v>113</v>
      </c>
      <c r="Q1518" t="s">
        <v>118</v>
      </c>
      <c r="R1518" t="s">
        <v>118</v>
      </c>
      <c r="S1518">
        <v>1516</v>
      </c>
      <c r="T1518">
        <v>1517</v>
      </c>
    </row>
    <row r="1519" spans="1:20" x14ac:dyDescent="0.2">
      <c r="A1519">
        <v>169</v>
      </c>
      <c r="B1519" s="1">
        <v>45490</v>
      </c>
      <c r="C1519" s="2">
        <v>0.66666666666666663</v>
      </c>
      <c r="D1519" s="2">
        <v>0.70833333333333337</v>
      </c>
      <c r="E1519" t="s">
        <v>21</v>
      </c>
      <c r="F1519">
        <v>1</v>
      </c>
      <c r="G1519">
        <v>6</v>
      </c>
      <c r="H1519">
        <v>4</v>
      </c>
      <c r="I1519" t="s">
        <v>17</v>
      </c>
      <c r="J1519" t="s">
        <v>40</v>
      </c>
      <c r="K1519">
        <v>60.000000000000107</v>
      </c>
      <c r="L1519">
        <v>0.66666666666666663</v>
      </c>
      <c r="M1519">
        <v>0</v>
      </c>
      <c r="N1519" t="s">
        <v>74</v>
      </c>
      <c r="O1519" t="s">
        <v>104</v>
      </c>
      <c r="P1519" t="s">
        <v>113</v>
      </c>
      <c r="Q1519" t="s">
        <v>118</v>
      </c>
      <c r="R1519" t="s">
        <v>118</v>
      </c>
      <c r="S1519">
        <v>1517</v>
      </c>
      <c r="T1519">
        <v>1518</v>
      </c>
    </row>
    <row r="1520" spans="1:20" x14ac:dyDescent="0.2">
      <c r="A1520">
        <v>426</v>
      </c>
      <c r="B1520" s="1">
        <v>45475</v>
      </c>
      <c r="C1520" s="2">
        <v>0.66666666666666663</v>
      </c>
      <c r="D1520" s="2">
        <v>0.72916666666666663</v>
      </c>
      <c r="E1520" t="s">
        <v>21</v>
      </c>
      <c r="F1520">
        <v>1</v>
      </c>
      <c r="G1520">
        <v>6</v>
      </c>
      <c r="H1520">
        <v>2</v>
      </c>
      <c r="I1520" t="s">
        <v>41</v>
      </c>
      <c r="J1520" t="s">
        <v>30</v>
      </c>
      <c r="K1520">
        <v>90</v>
      </c>
      <c r="L1520">
        <v>0.33333333333333331</v>
      </c>
      <c r="M1520">
        <v>0</v>
      </c>
      <c r="N1520" t="s">
        <v>73</v>
      </c>
      <c r="O1520" t="s">
        <v>104</v>
      </c>
      <c r="P1520" t="s">
        <v>113</v>
      </c>
      <c r="Q1520" t="s">
        <v>118</v>
      </c>
      <c r="R1520" t="s">
        <v>118</v>
      </c>
      <c r="S1520">
        <v>1518</v>
      </c>
      <c r="T1520">
        <v>1519</v>
      </c>
    </row>
    <row r="1521" spans="1:20" x14ac:dyDescent="0.2">
      <c r="A1521">
        <v>1734</v>
      </c>
      <c r="B1521" s="1">
        <v>45576</v>
      </c>
      <c r="C1521" s="2">
        <v>0.66666666666666663</v>
      </c>
      <c r="D1521" s="2">
        <v>0.75</v>
      </c>
      <c r="E1521" t="s">
        <v>21</v>
      </c>
      <c r="F1521">
        <v>1</v>
      </c>
      <c r="G1521">
        <v>6</v>
      </c>
      <c r="H1521">
        <v>9</v>
      </c>
      <c r="I1521" t="s">
        <v>42</v>
      </c>
      <c r="J1521" t="s">
        <v>30</v>
      </c>
      <c r="K1521">
        <v>120.00000000000006</v>
      </c>
      <c r="L1521">
        <v>1.5</v>
      </c>
      <c r="M1521">
        <v>1</v>
      </c>
      <c r="N1521" t="s">
        <v>76</v>
      </c>
      <c r="O1521" t="s">
        <v>107</v>
      </c>
      <c r="P1521" t="s">
        <v>113</v>
      </c>
      <c r="Q1521" t="s">
        <v>118</v>
      </c>
      <c r="R1521" t="s">
        <v>124</v>
      </c>
      <c r="S1521">
        <v>1519</v>
      </c>
      <c r="T1521">
        <v>1520</v>
      </c>
    </row>
    <row r="1522" spans="1:20" x14ac:dyDescent="0.2">
      <c r="A1522">
        <v>2524</v>
      </c>
      <c r="B1522" s="1">
        <v>45513</v>
      </c>
      <c r="C1522" s="2">
        <v>0.66666666666666663</v>
      </c>
      <c r="D1522" s="2">
        <v>0.70833333333333337</v>
      </c>
      <c r="E1522" t="s">
        <v>21</v>
      </c>
      <c r="F1522">
        <v>1</v>
      </c>
      <c r="G1522">
        <v>6</v>
      </c>
      <c r="H1522">
        <v>5</v>
      </c>
      <c r="I1522" t="s">
        <v>13</v>
      </c>
      <c r="J1522" t="s">
        <v>30</v>
      </c>
      <c r="K1522">
        <v>60.000000000000107</v>
      </c>
      <c r="L1522">
        <v>0.83333333333333348</v>
      </c>
      <c r="M1522">
        <v>0</v>
      </c>
      <c r="N1522" t="s">
        <v>76</v>
      </c>
      <c r="O1522" t="s">
        <v>105</v>
      </c>
      <c r="P1522" t="s">
        <v>113</v>
      </c>
      <c r="Q1522" t="s">
        <v>118</v>
      </c>
      <c r="R1522" t="s">
        <v>118</v>
      </c>
      <c r="S1522">
        <v>1520</v>
      </c>
      <c r="T1522">
        <v>1521</v>
      </c>
    </row>
    <row r="1523" spans="1:20" x14ac:dyDescent="0.2">
      <c r="A1523">
        <v>454</v>
      </c>
      <c r="B1523" s="1">
        <v>45648</v>
      </c>
      <c r="C1523" s="2">
        <v>0.66666666666666663</v>
      </c>
      <c r="D1523" s="2">
        <v>0.70833333333333337</v>
      </c>
      <c r="E1523" t="s">
        <v>21</v>
      </c>
      <c r="F1523">
        <v>1</v>
      </c>
      <c r="G1523">
        <v>6</v>
      </c>
      <c r="H1523">
        <v>8</v>
      </c>
      <c r="I1523" t="s">
        <v>17</v>
      </c>
      <c r="J1523" t="s">
        <v>40</v>
      </c>
      <c r="K1523">
        <v>60.000000000000107</v>
      </c>
      <c r="L1523">
        <v>1.3333333333333333</v>
      </c>
      <c r="M1523">
        <v>1</v>
      </c>
      <c r="N1523" t="s">
        <v>71</v>
      </c>
      <c r="O1523" t="s">
        <v>109</v>
      </c>
      <c r="P1523" t="s">
        <v>113</v>
      </c>
      <c r="Q1523" t="s">
        <v>118</v>
      </c>
      <c r="R1523" t="s">
        <v>118</v>
      </c>
      <c r="S1523">
        <v>1521</v>
      </c>
      <c r="T1523">
        <v>1522</v>
      </c>
    </row>
    <row r="1524" spans="1:20" x14ac:dyDescent="0.2">
      <c r="A1524">
        <v>2495</v>
      </c>
      <c r="B1524" s="1">
        <v>45461</v>
      </c>
      <c r="C1524" s="2">
        <v>0.66666666666666663</v>
      </c>
      <c r="D1524" s="2">
        <v>0.72916666666666663</v>
      </c>
      <c r="E1524" t="s">
        <v>21</v>
      </c>
      <c r="F1524">
        <v>1</v>
      </c>
      <c r="G1524">
        <v>6</v>
      </c>
      <c r="H1524">
        <v>8</v>
      </c>
      <c r="I1524" t="s">
        <v>27</v>
      </c>
      <c r="J1524" t="s">
        <v>23</v>
      </c>
      <c r="K1524">
        <v>90</v>
      </c>
      <c r="L1524">
        <v>1.3333333333333333</v>
      </c>
      <c r="M1524">
        <v>1</v>
      </c>
      <c r="N1524" t="s">
        <v>73</v>
      </c>
      <c r="O1524" t="s">
        <v>103</v>
      </c>
      <c r="P1524" t="s">
        <v>113</v>
      </c>
      <c r="Q1524" t="s">
        <v>118</v>
      </c>
      <c r="R1524" t="s">
        <v>118</v>
      </c>
      <c r="S1524">
        <v>1522</v>
      </c>
      <c r="T1524">
        <v>1523</v>
      </c>
    </row>
    <row r="1525" spans="1:20" x14ac:dyDescent="0.2">
      <c r="A1525">
        <v>414</v>
      </c>
      <c r="B1525" s="1">
        <v>45594</v>
      </c>
      <c r="C1525" s="2">
        <v>0.66666666666666663</v>
      </c>
      <c r="D1525" s="2">
        <v>0.70833333333333337</v>
      </c>
      <c r="E1525" t="s">
        <v>21</v>
      </c>
      <c r="F1525">
        <v>1</v>
      </c>
      <c r="G1525">
        <v>6</v>
      </c>
      <c r="H1525">
        <v>4</v>
      </c>
      <c r="I1525" t="s">
        <v>27</v>
      </c>
      <c r="J1525" t="s">
        <v>40</v>
      </c>
      <c r="K1525">
        <v>60.000000000000107</v>
      </c>
      <c r="L1525">
        <v>0.66666666666666663</v>
      </c>
      <c r="M1525">
        <v>0</v>
      </c>
      <c r="N1525" t="s">
        <v>73</v>
      </c>
      <c r="O1525" t="s">
        <v>107</v>
      </c>
      <c r="P1525" t="s">
        <v>113</v>
      </c>
      <c r="Q1525" t="s">
        <v>118</v>
      </c>
      <c r="R1525" t="s">
        <v>118</v>
      </c>
      <c r="S1525">
        <v>1523</v>
      </c>
      <c r="T1525">
        <v>1524</v>
      </c>
    </row>
    <row r="1526" spans="1:20" x14ac:dyDescent="0.2">
      <c r="A1526">
        <v>1659</v>
      </c>
      <c r="B1526" s="1">
        <v>45650</v>
      </c>
      <c r="C1526" s="2">
        <v>0.66666666666666663</v>
      </c>
      <c r="D1526" s="2">
        <v>0.75</v>
      </c>
      <c r="E1526" t="s">
        <v>21</v>
      </c>
      <c r="F1526">
        <v>1</v>
      </c>
      <c r="G1526">
        <v>6</v>
      </c>
      <c r="H1526">
        <v>3</v>
      </c>
      <c r="I1526" t="s">
        <v>41</v>
      </c>
      <c r="J1526" t="s">
        <v>14</v>
      </c>
      <c r="K1526">
        <v>120.00000000000006</v>
      </c>
      <c r="L1526">
        <v>0.5</v>
      </c>
      <c r="M1526">
        <v>0</v>
      </c>
      <c r="N1526" t="s">
        <v>73</v>
      </c>
      <c r="O1526" t="s">
        <v>109</v>
      </c>
      <c r="P1526" t="s">
        <v>113</v>
      </c>
      <c r="Q1526" t="s">
        <v>118</v>
      </c>
      <c r="R1526" t="s">
        <v>124</v>
      </c>
      <c r="S1526">
        <v>1524</v>
      </c>
      <c r="T1526">
        <v>1525</v>
      </c>
    </row>
    <row r="1527" spans="1:20" x14ac:dyDescent="0.2">
      <c r="A1527">
        <v>657</v>
      </c>
      <c r="B1527" s="1">
        <v>45618</v>
      </c>
      <c r="C1527" s="2">
        <v>0.66666666666666663</v>
      </c>
      <c r="D1527" s="2">
        <v>0.75</v>
      </c>
      <c r="E1527" t="s">
        <v>21</v>
      </c>
      <c r="F1527">
        <v>1</v>
      </c>
      <c r="G1527">
        <v>6</v>
      </c>
      <c r="H1527">
        <v>2</v>
      </c>
      <c r="I1527" t="s">
        <v>42</v>
      </c>
      <c r="J1527" t="s">
        <v>23</v>
      </c>
      <c r="K1527">
        <v>120.00000000000006</v>
      </c>
      <c r="L1527">
        <v>0.33333333333333331</v>
      </c>
      <c r="M1527">
        <v>0</v>
      </c>
      <c r="N1527" t="s">
        <v>76</v>
      </c>
      <c r="O1527" t="s">
        <v>108</v>
      </c>
      <c r="P1527" t="s">
        <v>113</v>
      </c>
      <c r="Q1527" t="s">
        <v>118</v>
      </c>
      <c r="R1527" t="s">
        <v>124</v>
      </c>
      <c r="S1527">
        <v>1525</v>
      </c>
      <c r="T1527">
        <v>1526</v>
      </c>
    </row>
    <row r="1528" spans="1:20" x14ac:dyDescent="0.2">
      <c r="A1528">
        <v>178</v>
      </c>
      <c r="B1528" s="1">
        <v>45577</v>
      </c>
      <c r="C1528" s="2">
        <v>0.66666666666666663</v>
      </c>
      <c r="D1528" s="2">
        <v>0.75</v>
      </c>
      <c r="E1528" t="s">
        <v>21</v>
      </c>
      <c r="F1528">
        <v>1</v>
      </c>
      <c r="G1528">
        <v>6</v>
      </c>
      <c r="H1528">
        <v>4</v>
      </c>
      <c r="I1528" t="s">
        <v>41</v>
      </c>
      <c r="J1528" t="s">
        <v>30</v>
      </c>
      <c r="K1528">
        <v>120.00000000000006</v>
      </c>
      <c r="L1528">
        <v>0.66666666666666663</v>
      </c>
      <c r="M1528">
        <v>0</v>
      </c>
      <c r="N1528" t="s">
        <v>77</v>
      </c>
      <c r="O1528" t="s">
        <v>107</v>
      </c>
      <c r="P1528" t="s">
        <v>113</v>
      </c>
      <c r="Q1528" t="s">
        <v>118</v>
      </c>
      <c r="R1528" t="s">
        <v>124</v>
      </c>
      <c r="S1528">
        <v>1526</v>
      </c>
      <c r="T1528">
        <v>1527</v>
      </c>
    </row>
    <row r="1529" spans="1:20" x14ac:dyDescent="0.2">
      <c r="A1529">
        <v>460</v>
      </c>
      <c r="B1529" s="1">
        <v>45346</v>
      </c>
      <c r="C1529" s="2">
        <v>0.66666666666666663</v>
      </c>
      <c r="D1529" s="2">
        <v>0.75</v>
      </c>
      <c r="E1529" t="s">
        <v>21</v>
      </c>
      <c r="F1529">
        <v>1</v>
      </c>
      <c r="G1529">
        <v>6</v>
      </c>
      <c r="H1529">
        <v>1</v>
      </c>
      <c r="I1529" t="s">
        <v>41</v>
      </c>
      <c r="J1529" t="s">
        <v>23</v>
      </c>
      <c r="K1529">
        <v>120.00000000000006</v>
      </c>
      <c r="L1529">
        <v>0.16666666666666666</v>
      </c>
      <c r="M1529">
        <v>0</v>
      </c>
      <c r="N1529" t="s">
        <v>77</v>
      </c>
      <c r="O1529" t="s">
        <v>99</v>
      </c>
      <c r="P1529" t="s">
        <v>113</v>
      </c>
      <c r="Q1529" t="s">
        <v>117</v>
      </c>
      <c r="R1529" t="s">
        <v>124</v>
      </c>
      <c r="S1529">
        <v>1527</v>
      </c>
      <c r="T1529">
        <v>1528</v>
      </c>
    </row>
    <row r="1530" spans="1:20" x14ac:dyDescent="0.2">
      <c r="A1530">
        <v>27</v>
      </c>
      <c r="B1530" s="1">
        <v>45510</v>
      </c>
      <c r="C1530" s="2">
        <v>0.66666666666666663</v>
      </c>
      <c r="D1530" s="2">
        <v>0.72916666666666663</v>
      </c>
      <c r="E1530" t="s">
        <v>21</v>
      </c>
      <c r="F1530">
        <v>1</v>
      </c>
      <c r="G1530">
        <v>6</v>
      </c>
      <c r="H1530">
        <v>8</v>
      </c>
      <c r="I1530" t="s">
        <v>41</v>
      </c>
      <c r="J1530" t="s">
        <v>18</v>
      </c>
      <c r="K1530">
        <v>90</v>
      </c>
      <c r="L1530">
        <v>1.3333333333333333</v>
      </c>
      <c r="M1530">
        <v>1</v>
      </c>
      <c r="N1530" t="s">
        <v>73</v>
      </c>
      <c r="O1530" t="s">
        <v>105</v>
      </c>
      <c r="P1530" t="s">
        <v>113</v>
      </c>
      <c r="Q1530" t="s">
        <v>118</v>
      </c>
      <c r="R1530" t="s">
        <v>118</v>
      </c>
      <c r="S1530">
        <v>1528</v>
      </c>
      <c r="T1530">
        <v>1529</v>
      </c>
    </row>
    <row r="1531" spans="1:20" x14ac:dyDescent="0.2">
      <c r="A1531">
        <v>1986</v>
      </c>
      <c r="B1531" s="1">
        <v>45405</v>
      </c>
      <c r="C1531" s="2">
        <v>0.66666666666666663</v>
      </c>
      <c r="D1531" s="2">
        <v>0.72916666666666663</v>
      </c>
      <c r="E1531" t="s">
        <v>21</v>
      </c>
      <c r="F1531">
        <v>1</v>
      </c>
      <c r="G1531">
        <v>6</v>
      </c>
      <c r="H1531">
        <v>5</v>
      </c>
      <c r="I1531" t="s">
        <v>13</v>
      </c>
      <c r="J1531" t="s">
        <v>23</v>
      </c>
      <c r="K1531">
        <v>90</v>
      </c>
      <c r="L1531">
        <v>0.83333333333333348</v>
      </c>
      <c r="M1531">
        <v>0</v>
      </c>
      <c r="N1531" t="s">
        <v>73</v>
      </c>
      <c r="O1531" t="s">
        <v>101</v>
      </c>
      <c r="P1531" t="s">
        <v>113</v>
      </c>
      <c r="Q1531" t="s">
        <v>118</v>
      </c>
      <c r="R1531" t="s">
        <v>118</v>
      </c>
      <c r="S1531">
        <v>1529</v>
      </c>
      <c r="T1531">
        <v>1530</v>
      </c>
    </row>
    <row r="1532" spans="1:20" x14ac:dyDescent="0.2">
      <c r="A1532">
        <v>1561</v>
      </c>
      <c r="B1532" s="1">
        <v>45581</v>
      </c>
      <c r="C1532" s="2">
        <v>0.66666666666666663</v>
      </c>
      <c r="D1532" s="2">
        <v>0.6875</v>
      </c>
      <c r="E1532" t="s">
        <v>21</v>
      </c>
      <c r="F1532">
        <v>1</v>
      </c>
      <c r="G1532">
        <v>6</v>
      </c>
      <c r="H1532">
        <v>5</v>
      </c>
      <c r="I1532" t="s">
        <v>41</v>
      </c>
      <c r="J1532" t="s">
        <v>30</v>
      </c>
      <c r="K1532">
        <v>30.000000000000053</v>
      </c>
      <c r="L1532">
        <v>0.83333333333333348</v>
      </c>
      <c r="M1532">
        <v>0</v>
      </c>
      <c r="N1532" t="s">
        <v>74</v>
      </c>
      <c r="O1532" t="s">
        <v>107</v>
      </c>
      <c r="P1532" t="s">
        <v>113</v>
      </c>
      <c r="Q1532" t="s">
        <v>118</v>
      </c>
      <c r="R1532" t="s">
        <v>118</v>
      </c>
      <c r="S1532">
        <v>1530</v>
      </c>
      <c r="T1532">
        <v>1531</v>
      </c>
    </row>
    <row r="1533" spans="1:20" x14ac:dyDescent="0.2">
      <c r="A1533">
        <v>771</v>
      </c>
      <c r="B1533" s="1">
        <v>45340</v>
      </c>
      <c r="C1533" s="2">
        <v>0.66666666666666663</v>
      </c>
      <c r="D1533" s="2">
        <v>0.75</v>
      </c>
      <c r="E1533" t="s">
        <v>21</v>
      </c>
      <c r="F1533">
        <v>1</v>
      </c>
      <c r="G1533">
        <v>6</v>
      </c>
      <c r="H1533">
        <v>5</v>
      </c>
      <c r="I1533" t="s">
        <v>42</v>
      </c>
      <c r="J1533" t="s">
        <v>18</v>
      </c>
      <c r="K1533">
        <v>120.00000000000006</v>
      </c>
      <c r="L1533">
        <v>0.83333333333333348</v>
      </c>
      <c r="M1533">
        <v>0</v>
      </c>
      <c r="N1533" t="s">
        <v>71</v>
      </c>
      <c r="O1533" t="s">
        <v>99</v>
      </c>
      <c r="P1533" t="s">
        <v>113</v>
      </c>
      <c r="Q1533" t="s">
        <v>118</v>
      </c>
      <c r="R1533" t="s">
        <v>124</v>
      </c>
      <c r="S1533">
        <v>1531</v>
      </c>
      <c r="T1533">
        <v>1532</v>
      </c>
    </row>
    <row r="1534" spans="1:20" x14ac:dyDescent="0.2">
      <c r="A1534">
        <v>2609</v>
      </c>
      <c r="B1534" s="1">
        <v>45435</v>
      </c>
      <c r="C1534" s="2">
        <v>0.66666666666666663</v>
      </c>
      <c r="D1534" s="2">
        <v>0.70833333333333337</v>
      </c>
      <c r="E1534" t="s">
        <v>21</v>
      </c>
      <c r="F1534">
        <v>1</v>
      </c>
      <c r="G1534">
        <v>6</v>
      </c>
      <c r="H1534">
        <v>2</v>
      </c>
      <c r="I1534" t="s">
        <v>27</v>
      </c>
      <c r="J1534" t="s">
        <v>23</v>
      </c>
      <c r="K1534">
        <v>60.000000000000107</v>
      </c>
      <c r="L1534">
        <v>0.33333333333333331</v>
      </c>
      <c r="M1534">
        <v>0</v>
      </c>
      <c r="N1534" t="s">
        <v>75</v>
      </c>
      <c r="O1534" t="s">
        <v>102</v>
      </c>
      <c r="P1534" t="s">
        <v>113</v>
      </c>
      <c r="Q1534" t="s">
        <v>118</v>
      </c>
      <c r="R1534" t="s">
        <v>118</v>
      </c>
      <c r="S1534">
        <v>1532</v>
      </c>
      <c r="T1534">
        <v>1533</v>
      </c>
    </row>
    <row r="1535" spans="1:20" x14ac:dyDescent="0.2">
      <c r="A1535">
        <v>1582</v>
      </c>
      <c r="B1535" s="1">
        <v>45497</v>
      </c>
      <c r="C1535" s="2">
        <v>0.66666666666666663</v>
      </c>
      <c r="D1535" s="2">
        <v>0.72916666666666663</v>
      </c>
      <c r="E1535" t="s">
        <v>21</v>
      </c>
      <c r="F1535">
        <v>1</v>
      </c>
      <c r="G1535">
        <v>6</v>
      </c>
      <c r="H1535">
        <v>7</v>
      </c>
      <c r="I1535" t="s">
        <v>39</v>
      </c>
      <c r="J1535" t="s">
        <v>28</v>
      </c>
      <c r="K1535">
        <v>90</v>
      </c>
      <c r="L1535">
        <v>1.1666666666666667</v>
      </c>
      <c r="M1535">
        <v>1</v>
      </c>
      <c r="N1535" t="s">
        <v>74</v>
      </c>
      <c r="O1535" t="s">
        <v>104</v>
      </c>
      <c r="P1535" t="s">
        <v>113</v>
      </c>
      <c r="Q1535" t="s">
        <v>118</v>
      </c>
      <c r="R1535" t="s">
        <v>118</v>
      </c>
      <c r="S1535">
        <v>1533</v>
      </c>
      <c r="T1535">
        <v>1534</v>
      </c>
    </row>
    <row r="1536" spans="1:20" x14ac:dyDescent="0.2">
      <c r="A1536">
        <v>202</v>
      </c>
      <c r="B1536" s="1">
        <v>45361</v>
      </c>
      <c r="C1536" s="2">
        <v>0.66666666666666663</v>
      </c>
      <c r="D1536" s="2">
        <v>0.70833333333333337</v>
      </c>
      <c r="E1536" t="s">
        <v>21</v>
      </c>
      <c r="F1536">
        <v>1</v>
      </c>
      <c r="G1536">
        <v>6</v>
      </c>
      <c r="H1536">
        <v>1</v>
      </c>
      <c r="I1536" t="s">
        <v>13</v>
      </c>
      <c r="J1536" t="s">
        <v>30</v>
      </c>
      <c r="K1536">
        <v>60.000000000000107</v>
      </c>
      <c r="L1536">
        <v>0.16666666666666666</v>
      </c>
      <c r="M1536">
        <v>0</v>
      </c>
      <c r="N1536" t="s">
        <v>71</v>
      </c>
      <c r="O1536" t="s">
        <v>100</v>
      </c>
      <c r="P1536" t="s">
        <v>113</v>
      </c>
      <c r="Q1536" t="s">
        <v>117</v>
      </c>
      <c r="R1536" t="s">
        <v>118</v>
      </c>
      <c r="S1536">
        <v>1534</v>
      </c>
      <c r="T1536">
        <v>1535</v>
      </c>
    </row>
    <row r="1537" spans="1:20" x14ac:dyDescent="0.2">
      <c r="A1537">
        <v>2012</v>
      </c>
      <c r="B1537" s="1">
        <v>45587</v>
      </c>
      <c r="C1537" s="2">
        <v>0.66666666666666663</v>
      </c>
      <c r="D1537" s="2">
        <v>0.70833333333333337</v>
      </c>
      <c r="E1537" t="s">
        <v>21</v>
      </c>
      <c r="F1537">
        <v>1</v>
      </c>
      <c r="G1537">
        <v>6</v>
      </c>
      <c r="H1537">
        <v>2</v>
      </c>
      <c r="I1537" t="s">
        <v>42</v>
      </c>
      <c r="J1537" t="s">
        <v>23</v>
      </c>
      <c r="K1537">
        <v>60.000000000000107</v>
      </c>
      <c r="L1537">
        <v>0.33333333333333331</v>
      </c>
      <c r="M1537">
        <v>0</v>
      </c>
      <c r="N1537" t="s">
        <v>73</v>
      </c>
      <c r="O1537" t="s">
        <v>107</v>
      </c>
      <c r="P1537" t="s">
        <v>113</v>
      </c>
      <c r="Q1537" t="s">
        <v>118</v>
      </c>
      <c r="R1537" t="s">
        <v>118</v>
      </c>
      <c r="S1537">
        <v>1535</v>
      </c>
      <c r="T1537">
        <v>1536</v>
      </c>
    </row>
    <row r="1538" spans="1:20" x14ac:dyDescent="0.2">
      <c r="A1538">
        <v>2432</v>
      </c>
      <c r="B1538" s="1">
        <v>45468</v>
      </c>
      <c r="C1538" s="2">
        <v>0.66666666666666663</v>
      </c>
      <c r="D1538" s="2">
        <v>0.75</v>
      </c>
      <c r="E1538" t="s">
        <v>21</v>
      </c>
      <c r="F1538">
        <v>1</v>
      </c>
      <c r="G1538">
        <v>6</v>
      </c>
      <c r="H1538">
        <v>8</v>
      </c>
      <c r="I1538" t="s">
        <v>42</v>
      </c>
      <c r="J1538" t="s">
        <v>28</v>
      </c>
      <c r="K1538">
        <v>120.00000000000006</v>
      </c>
      <c r="L1538">
        <v>1.3333333333333333</v>
      </c>
      <c r="M1538">
        <v>1</v>
      </c>
      <c r="N1538" t="s">
        <v>73</v>
      </c>
      <c r="O1538" t="s">
        <v>103</v>
      </c>
      <c r="P1538" t="s">
        <v>113</v>
      </c>
      <c r="Q1538" t="s">
        <v>118</v>
      </c>
      <c r="R1538" t="s">
        <v>124</v>
      </c>
      <c r="S1538">
        <v>1536</v>
      </c>
      <c r="T1538">
        <v>1537</v>
      </c>
    </row>
    <row r="1539" spans="1:20" x14ac:dyDescent="0.2">
      <c r="A1539">
        <v>2659</v>
      </c>
      <c r="B1539" s="1">
        <v>45653</v>
      </c>
      <c r="C1539" s="2">
        <v>0.66666666666666663</v>
      </c>
      <c r="D1539" s="2">
        <v>0.72916666666666663</v>
      </c>
      <c r="E1539" t="s">
        <v>21</v>
      </c>
      <c r="F1539">
        <v>1</v>
      </c>
      <c r="G1539">
        <v>6</v>
      </c>
      <c r="H1539">
        <v>2</v>
      </c>
      <c r="I1539" t="s">
        <v>17</v>
      </c>
      <c r="J1539" t="s">
        <v>28</v>
      </c>
      <c r="K1539">
        <v>90</v>
      </c>
      <c r="L1539">
        <v>0.33333333333333331</v>
      </c>
      <c r="M1539">
        <v>0</v>
      </c>
      <c r="N1539" t="s">
        <v>76</v>
      </c>
      <c r="O1539" t="s">
        <v>109</v>
      </c>
      <c r="P1539" t="s">
        <v>113</v>
      </c>
      <c r="Q1539" t="s">
        <v>118</v>
      </c>
      <c r="R1539" t="s">
        <v>118</v>
      </c>
      <c r="S1539">
        <v>1537</v>
      </c>
      <c r="T1539">
        <v>1538</v>
      </c>
    </row>
    <row r="1540" spans="1:20" x14ac:dyDescent="0.2">
      <c r="A1540">
        <v>1079</v>
      </c>
      <c r="B1540" s="1">
        <v>45398</v>
      </c>
      <c r="C1540" s="2">
        <v>0.66666666666666663</v>
      </c>
      <c r="D1540" s="2">
        <v>0.72916666666666663</v>
      </c>
      <c r="E1540" t="s">
        <v>21</v>
      </c>
      <c r="F1540">
        <v>1</v>
      </c>
      <c r="G1540">
        <v>6</v>
      </c>
      <c r="H1540">
        <v>1</v>
      </c>
      <c r="I1540" t="s">
        <v>42</v>
      </c>
      <c r="J1540" t="s">
        <v>23</v>
      </c>
      <c r="K1540">
        <v>90</v>
      </c>
      <c r="L1540">
        <v>0.16666666666666666</v>
      </c>
      <c r="M1540">
        <v>0</v>
      </c>
      <c r="N1540" t="s">
        <v>73</v>
      </c>
      <c r="O1540" t="s">
        <v>101</v>
      </c>
      <c r="P1540" t="s">
        <v>113</v>
      </c>
      <c r="Q1540" t="s">
        <v>117</v>
      </c>
      <c r="R1540" t="s">
        <v>118</v>
      </c>
      <c r="S1540">
        <v>1538</v>
      </c>
      <c r="T1540">
        <v>1539</v>
      </c>
    </row>
    <row r="1541" spans="1:20" x14ac:dyDescent="0.2">
      <c r="A1541">
        <v>2767</v>
      </c>
      <c r="B1541" s="1">
        <v>45374</v>
      </c>
      <c r="C1541" s="2">
        <v>0.66666666666666663</v>
      </c>
      <c r="D1541" s="2">
        <v>0.75</v>
      </c>
      <c r="E1541" t="s">
        <v>21</v>
      </c>
      <c r="F1541">
        <v>1</v>
      </c>
      <c r="G1541">
        <v>6</v>
      </c>
      <c r="H1541">
        <v>9</v>
      </c>
      <c r="I1541" t="s">
        <v>17</v>
      </c>
      <c r="J1541" t="s">
        <v>14</v>
      </c>
      <c r="K1541">
        <v>120.00000000000006</v>
      </c>
      <c r="L1541">
        <v>1.5</v>
      </c>
      <c r="M1541">
        <v>1</v>
      </c>
      <c r="N1541" t="s">
        <v>77</v>
      </c>
      <c r="O1541" t="s">
        <v>100</v>
      </c>
      <c r="P1541" t="s">
        <v>113</v>
      </c>
      <c r="Q1541" t="s">
        <v>118</v>
      </c>
      <c r="R1541" t="s">
        <v>124</v>
      </c>
      <c r="S1541">
        <v>1539</v>
      </c>
      <c r="T1541">
        <v>1540</v>
      </c>
    </row>
    <row r="1542" spans="1:20" x14ac:dyDescent="0.2">
      <c r="A1542">
        <v>1279</v>
      </c>
      <c r="B1542" s="1">
        <v>45370</v>
      </c>
      <c r="C1542" s="2">
        <v>0.66666666666666663</v>
      </c>
      <c r="D1542" s="2">
        <v>0.6875</v>
      </c>
      <c r="E1542" t="s">
        <v>21</v>
      </c>
      <c r="F1542">
        <v>1</v>
      </c>
      <c r="G1542">
        <v>6</v>
      </c>
      <c r="H1542">
        <v>5</v>
      </c>
      <c r="I1542" t="s">
        <v>17</v>
      </c>
      <c r="J1542" t="s">
        <v>14</v>
      </c>
      <c r="K1542">
        <v>30.000000000000053</v>
      </c>
      <c r="L1542">
        <v>0.83333333333333348</v>
      </c>
      <c r="M1542">
        <v>0</v>
      </c>
      <c r="N1542" t="s">
        <v>73</v>
      </c>
      <c r="O1542" t="s">
        <v>100</v>
      </c>
      <c r="P1542" t="s">
        <v>113</v>
      </c>
      <c r="Q1542" t="s">
        <v>118</v>
      </c>
      <c r="R1542" t="s">
        <v>118</v>
      </c>
      <c r="S1542">
        <v>1540</v>
      </c>
      <c r="T1542">
        <v>1541</v>
      </c>
    </row>
    <row r="1543" spans="1:20" x14ac:dyDescent="0.2">
      <c r="A1543">
        <v>65</v>
      </c>
      <c r="B1543" s="1">
        <v>45571</v>
      </c>
      <c r="C1543" s="2">
        <v>0.66666666666666663</v>
      </c>
      <c r="D1543" s="2">
        <v>0.70833333333333337</v>
      </c>
      <c r="E1543" t="s">
        <v>21</v>
      </c>
      <c r="F1543">
        <v>1</v>
      </c>
      <c r="G1543">
        <v>6</v>
      </c>
      <c r="H1543">
        <v>6</v>
      </c>
      <c r="I1543" t="s">
        <v>17</v>
      </c>
      <c r="J1543" t="s">
        <v>23</v>
      </c>
      <c r="K1543">
        <v>60.000000000000107</v>
      </c>
      <c r="L1543">
        <v>1</v>
      </c>
      <c r="M1543">
        <v>0</v>
      </c>
      <c r="N1543" t="s">
        <v>71</v>
      </c>
      <c r="O1543" t="s">
        <v>107</v>
      </c>
      <c r="P1543" t="s">
        <v>113</v>
      </c>
      <c r="Q1543" t="s">
        <v>118</v>
      </c>
      <c r="R1543" t="s">
        <v>118</v>
      </c>
      <c r="S1543">
        <v>1541</v>
      </c>
      <c r="T1543">
        <v>1542</v>
      </c>
    </row>
    <row r="1544" spans="1:20" x14ac:dyDescent="0.2">
      <c r="A1544">
        <v>1421</v>
      </c>
      <c r="B1544" s="1">
        <v>45310</v>
      </c>
      <c r="C1544" s="2">
        <v>0.66666666666666663</v>
      </c>
      <c r="D1544" s="2">
        <v>0.75</v>
      </c>
      <c r="E1544" t="s">
        <v>21</v>
      </c>
      <c r="F1544">
        <v>1</v>
      </c>
      <c r="G1544">
        <v>6</v>
      </c>
      <c r="H1544">
        <v>6</v>
      </c>
      <c r="I1544" t="s">
        <v>42</v>
      </c>
      <c r="J1544" t="s">
        <v>28</v>
      </c>
      <c r="K1544">
        <v>120.00000000000006</v>
      </c>
      <c r="L1544">
        <v>1</v>
      </c>
      <c r="M1544">
        <v>0</v>
      </c>
      <c r="N1544" t="s">
        <v>76</v>
      </c>
      <c r="O1544" t="s">
        <v>98</v>
      </c>
      <c r="P1544" t="s">
        <v>113</v>
      </c>
      <c r="Q1544" t="s">
        <v>118</v>
      </c>
      <c r="R1544" t="s">
        <v>124</v>
      </c>
      <c r="S1544">
        <v>1542</v>
      </c>
      <c r="T1544">
        <v>1543</v>
      </c>
    </row>
    <row r="1545" spans="1:20" x14ac:dyDescent="0.2">
      <c r="A1545">
        <v>1418</v>
      </c>
      <c r="B1545" s="1">
        <v>45495</v>
      </c>
      <c r="C1545" s="2">
        <v>0.66666666666666663</v>
      </c>
      <c r="D1545" s="2">
        <v>0.72916666666666663</v>
      </c>
      <c r="E1545" t="s">
        <v>21</v>
      </c>
      <c r="F1545">
        <v>1</v>
      </c>
      <c r="G1545">
        <v>6</v>
      </c>
      <c r="H1545">
        <v>5</v>
      </c>
      <c r="I1545" t="s">
        <v>39</v>
      </c>
      <c r="J1545" t="s">
        <v>40</v>
      </c>
      <c r="K1545">
        <v>90</v>
      </c>
      <c r="L1545">
        <v>0.83333333333333348</v>
      </c>
      <c r="M1545">
        <v>0</v>
      </c>
      <c r="N1545" t="s">
        <v>72</v>
      </c>
      <c r="O1545" t="s">
        <v>104</v>
      </c>
      <c r="P1545" t="s">
        <v>113</v>
      </c>
      <c r="Q1545" t="s">
        <v>118</v>
      </c>
      <c r="R1545" t="s">
        <v>118</v>
      </c>
      <c r="S1545">
        <v>1543</v>
      </c>
      <c r="T1545">
        <v>1544</v>
      </c>
    </row>
    <row r="1546" spans="1:20" x14ac:dyDescent="0.2">
      <c r="A1546">
        <v>1911</v>
      </c>
      <c r="B1546" s="1">
        <v>45593</v>
      </c>
      <c r="C1546" s="2">
        <v>0.66666666666666663</v>
      </c>
      <c r="D1546" s="2">
        <v>0.6875</v>
      </c>
      <c r="E1546" t="s">
        <v>21</v>
      </c>
      <c r="F1546">
        <v>1</v>
      </c>
      <c r="G1546">
        <v>6</v>
      </c>
      <c r="H1546">
        <v>6</v>
      </c>
      <c r="I1546" t="s">
        <v>17</v>
      </c>
      <c r="J1546" t="s">
        <v>18</v>
      </c>
      <c r="K1546">
        <v>30.000000000000053</v>
      </c>
      <c r="L1546">
        <v>1</v>
      </c>
      <c r="M1546">
        <v>0</v>
      </c>
      <c r="N1546" t="s">
        <v>72</v>
      </c>
      <c r="O1546" t="s">
        <v>107</v>
      </c>
      <c r="P1546" t="s">
        <v>113</v>
      </c>
      <c r="Q1546" t="s">
        <v>118</v>
      </c>
      <c r="R1546" t="s">
        <v>118</v>
      </c>
      <c r="S1546">
        <v>1544</v>
      </c>
      <c r="T1546">
        <v>1545</v>
      </c>
    </row>
    <row r="1547" spans="1:20" x14ac:dyDescent="0.2">
      <c r="A1547">
        <v>595</v>
      </c>
      <c r="B1547" s="1">
        <v>45634</v>
      </c>
      <c r="C1547" s="2">
        <v>0.66666666666666663</v>
      </c>
      <c r="D1547" s="2">
        <v>0.6875</v>
      </c>
      <c r="E1547" t="s">
        <v>21</v>
      </c>
      <c r="F1547">
        <v>1</v>
      </c>
      <c r="G1547">
        <v>6</v>
      </c>
      <c r="H1547">
        <v>7</v>
      </c>
      <c r="I1547" t="s">
        <v>41</v>
      </c>
      <c r="J1547" t="s">
        <v>40</v>
      </c>
      <c r="K1547">
        <v>30.000000000000053</v>
      </c>
      <c r="L1547">
        <v>1.1666666666666667</v>
      </c>
      <c r="M1547">
        <v>1</v>
      </c>
      <c r="N1547" t="s">
        <v>71</v>
      </c>
      <c r="O1547" t="s">
        <v>109</v>
      </c>
      <c r="P1547" t="s">
        <v>113</v>
      </c>
      <c r="Q1547" t="s">
        <v>118</v>
      </c>
      <c r="R1547" t="s">
        <v>118</v>
      </c>
      <c r="S1547">
        <v>1545</v>
      </c>
      <c r="T1547">
        <v>1546</v>
      </c>
    </row>
    <row r="1548" spans="1:20" x14ac:dyDescent="0.2">
      <c r="A1548">
        <v>964</v>
      </c>
      <c r="B1548" s="1">
        <v>45380</v>
      </c>
      <c r="C1548" s="2">
        <v>0.66666666666666663</v>
      </c>
      <c r="D1548" s="2">
        <v>0.72916666666666663</v>
      </c>
      <c r="E1548" t="s">
        <v>21</v>
      </c>
      <c r="F1548">
        <v>1</v>
      </c>
      <c r="G1548">
        <v>6</v>
      </c>
      <c r="H1548">
        <v>2</v>
      </c>
      <c r="I1548" t="s">
        <v>41</v>
      </c>
      <c r="J1548" t="s">
        <v>18</v>
      </c>
      <c r="K1548">
        <v>90</v>
      </c>
      <c r="L1548">
        <v>0.33333333333333331</v>
      </c>
      <c r="M1548">
        <v>0</v>
      </c>
      <c r="N1548" t="s">
        <v>76</v>
      </c>
      <c r="O1548" t="s">
        <v>100</v>
      </c>
      <c r="P1548" t="s">
        <v>113</v>
      </c>
      <c r="Q1548" t="s">
        <v>118</v>
      </c>
      <c r="R1548" t="s">
        <v>118</v>
      </c>
      <c r="S1548">
        <v>1546</v>
      </c>
      <c r="T1548">
        <v>1547</v>
      </c>
    </row>
    <row r="1549" spans="1:20" x14ac:dyDescent="0.2">
      <c r="A1549">
        <v>264</v>
      </c>
      <c r="B1549" s="1">
        <v>45313</v>
      </c>
      <c r="C1549" s="2">
        <v>0.66666666666666663</v>
      </c>
      <c r="D1549" s="2">
        <v>0.75</v>
      </c>
      <c r="E1549" t="s">
        <v>21</v>
      </c>
      <c r="F1549">
        <v>1</v>
      </c>
      <c r="G1549">
        <v>6</v>
      </c>
      <c r="H1549">
        <v>1</v>
      </c>
      <c r="I1549" t="s">
        <v>27</v>
      </c>
      <c r="J1549" t="s">
        <v>23</v>
      </c>
      <c r="K1549">
        <v>120.00000000000006</v>
      </c>
      <c r="L1549">
        <v>0.16666666666666666</v>
      </c>
      <c r="M1549">
        <v>0</v>
      </c>
      <c r="N1549" t="s">
        <v>72</v>
      </c>
      <c r="O1549" t="s">
        <v>98</v>
      </c>
      <c r="P1549" t="s">
        <v>113</v>
      </c>
      <c r="Q1549" t="s">
        <v>117</v>
      </c>
      <c r="R1549" t="s">
        <v>124</v>
      </c>
      <c r="S1549">
        <v>1547</v>
      </c>
      <c r="T1549">
        <v>1548</v>
      </c>
    </row>
    <row r="1550" spans="1:20" x14ac:dyDescent="0.2">
      <c r="A1550">
        <v>2377</v>
      </c>
      <c r="B1550" s="1">
        <v>45645</v>
      </c>
      <c r="C1550" s="2">
        <v>0.66666666666666663</v>
      </c>
      <c r="D1550" s="2">
        <v>0.70833333333333337</v>
      </c>
      <c r="E1550" t="s">
        <v>21</v>
      </c>
      <c r="F1550">
        <v>1</v>
      </c>
      <c r="G1550">
        <v>6</v>
      </c>
      <c r="H1550">
        <v>5</v>
      </c>
      <c r="I1550" t="s">
        <v>17</v>
      </c>
      <c r="J1550" t="s">
        <v>28</v>
      </c>
      <c r="K1550">
        <v>60.000000000000107</v>
      </c>
      <c r="L1550">
        <v>0.83333333333333348</v>
      </c>
      <c r="M1550">
        <v>0</v>
      </c>
      <c r="N1550" t="s">
        <v>75</v>
      </c>
      <c r="O1550" t="s">
        <v>109</v>
      </c>
      <c r="P1550" t="s">
        <v>113</v>
      </c>
      <c r="Q1550" t="s">
        <v>118</v>
      </c>
      <c r="R1550" t="s">
        <v>118</v>
      </c>
      <c r="S1550">
        <v>1548</v>
      </c>
      <c r="T1550">
        <v>1549</v>
      </c>
    </row>
    <row r="1551" spans="1:20" x14ac:dyDescent="0.2">
      <c r="A1551">
        <v>1043</v>
      </c>
      <c r="B1551" s="1">
        <v>45491</v>
      </c>
      <c r="C1551" s="2">
        <v>0.66666666666666663</v>
      </c>
      <c r="D1551" s="2">
        <v>0.70833333333333337</v>
      </c>
      <c r="E1551" t="s">
        <v>21</v>
      </c>
      <c r="F1551">
        <v>1</v>
      </c>
      <c r="G1551">
        <v>6</v>
      </c>
      <c r="H1551">
        <v>9</v>
      </c>
      <c r="I1551" t="s">
        <v>17</v>
      </c>
      <c r="J1551" t="s">
        <v>18</v>
      </c>
      <c r="K1551">
        <v>60.000000000000107</v>
      </c>
      <c r="L1551">
        <v>1.5</v>
      </c>
      <c r="M1551">
        <v>1</v>
      </c>
      <c r="N1551" t="s">
        <v>75</v>
      </c>
      <c r="O1551" t="s">
        <v>104</v>
      </c>
      <c r="P1551" t="s">
        <v>113</v>
      </c>
      <c r="Q1551" t="s">
        <v>118</v>
      </c>
      <c r="R1551" t="s">
        <v>118</v>
      </c>
      <c r="S1551">
        <v>1549</v>
      </c>
      <c r="T1551">
        <v>1550</v>
      </c>
    </row>
    <row r="1552" spans="1:20" x14ac:dyDescent="0.2">
      <c r="A1552">
        <v>439</v>
      </c>
      <c r="B1552" s="1">
        <v>45397</v>
      </c>
      <c r="C1552" s="2">
        <v>0.64583333333333337</v>
      </c>
      <c r="D1552" s="2">
        <v>0.66666666666666663</v>
      </c>
      <c r="E1552" t="s">
        <v>21</v>
      </c>
      <c r="F1552">
        <v>1</v>
      </c>
      <c r="G1552">
        <v>6</v>
      </c>
      <c r="H1552">
        <v>3</v>
      </c>
      <c r="I1552" t="s">
        <v>13</v>
      </c>
      <c r="J1552" t="s">
        <v>40</v>
      </c>
      <c r="K1552">
        <v>29.999999999999893</v>
      </c>
      <c r="L1552">
        <v>0.5</v>
      </c>
      <c r="M1552">
        <v>0</v>
      </c>
      <c r="N1552" t="s">
        <v>72</v>
      </c>
      <c r="O1552" t="s">
        <v>101</v>
      </c>
      <c r="P1552" t="s">
        <v>113</v>
      </c>
      <c r="Q1552" t="s">
        <v>118</v>
      </c>
      <c r="R1552" t="s">
        <v>118</v>
      </c>
      <c r="S1552">
        <v>1550</v>
      </c>
      <c r="T1552">
        <v>1551</v>
      </c>
    </row>
    <row r="1553" spans="1:20" x14ac:dyDescent="0.2">
      <c r="A1553">
        <v>2066</v>
      </c>
      <c r="B1553" s="1">
        <v>45309</v>
      </c>
      <c r="C1553" s="2">
        <v>0.64583333333333337</v>
      </c>
      <c r="D1553" s="2">
        <v>0.66666666666666663</v>
      </c>
      <c r="E1553" t="s">
        <v>21</v>
      </c>
      <c r="F1553">
        <v>1</v>
      </c>
      <c r="G1553">
        <v>6</v>
      </c>
      <c r="H1553">
        <v>7</v>
      </c>
      <c r="I1553" t="s">
        <v>17</v>
      </c>
      <c r="J1553" t="s">
        <v>40</v>
      </c>
      <c r="K1553">
        <v>29.999999999999893</v>
      </c>
      <c r="L1553">
        <v>1.1666666666666667</v>
      </c>
      <c r="M1553">
        <v>1</v>
      </c>
      <c r="N1553" t="s">
        <v>75</v>
      </c>
      <c r="O1553" t="s">
        <v>98</v>
      </c>
      <c r="P1553" t="s">
        <v>113</v>
      </c>
      <c r="Q1553" t="s">
        <v>118</v>
      </c>
      <c r="R1553" t="s">
        <v>118</v>
      </c>
      <c r="S1553">
        <v>1551</v>
      </c>
      <c r="T1553">
        <v>1552</v>
      </c>
    </row>
    <row r="1554" spans="1:20" x14ac:dyDescent="0.2">
      <c r="A1554">
        <v>266</v>
      </c>
      <c r="B1554" s="1">
        <v>45651</v>
      </c>
      <c r="C1554" s="2">
        <v>0.64583333333333337</v>
      </c>
      <c r="D1554" s="2">
        <v>0.66666666666666663</v>
      </c>
      <c r="E1554" t="s">
        <v>21</v>
      </c>
      <c r="F1554">
        <v>1</v>
      </c>
      <c r="G1554">
        <v>6</v>
      </c>
      <c r="H1554">
        <v>9</v>
      </c>
      <c r="I1554" t="s">
        <v>17</v>
      </c>
      <c r="J1554" t="s">
        <v>18</v>
      </c>
      <c r="K1554">
        <v>29.999999999999893</v>
      </c>
      <c r="L1554">
        <v>1.5</v>
      </c>
      <c r="M1554">
        <v>1</v>
      </c>
      <c r="N1554" t="s">
        <v>74</v>
      </c>
      <c r="O1554" t="s">
        <v>109</v>
      </c>
      <c r="P1554" t="s">
        <v>113</v>
      </c>
      <c r="Q1554" t="s">
        <v>118</v>
      </c>
      <c r="R1554" t="s">
        <v>118</v>
      </c>
      <c r="S1554">
        <v>1552</v>
      </c>
      <c r="T1554">
        <v>1553</v>
      </c>
    </row>
    <row r="1555" spans="1:20" x14ac:dyDescent="0.2">
      <c r="A1555">
        <v>1696</v>
      </c>
      <c r="B1555" s="1">
        <v>45410</v>
      </c>
      <c r="C1555" s="2">
        <v>0.64583333333333337</v>
      </c>
      <c r="D1555" s="2">
        <v>0.66666666666666663</v>
      </c>
      <c r="E1555" t="s">
        <v>21</v>
      </c>
      <c r="F1555">
        <v>1</v>
      </c>
      <c r="G1555">
        <v>6</v>
      </c>
      <c r="H1555">
        <v>1</v>
      </c>
      <c r="I1555" t="s">
        <v>13</v>
      </c>
      <c r="J1555" t="s">
        <v>14</v>
      </c>
      <c r="K1555">
        <v>29.999999999999893</v>
      </c>
      <c r="L1555">
        <v>0.16666666666666666</v>
      </c>
      <c r="M1555">
        <v>0</v>
      </c>
      <c r="N1555" t="s">
        <v>71</v>
      </c>
      <c r="O1555" t="s">
        <v>101</v>
      </c>
      <c r="P1555" t="s">
        <v>113</v>
      </c>
      <c r="Q1555" t="s">
        <v>117</v>
      </c>
      <c r="R1555" t="s">
        <v>118</v>
      </c>
      <c r="S1555">
        <v>1553</v>
      </c>
      <c r="T1555">
        <v>1554</v>
      </c>
    </row>
    <row r="1556" spans="1:20" x14ac:dyDescent="0.2">
      <c r="A1556">
        <v>142</v>
      </c>
      <c r="B1556" s="1">
        <v>45548</v>
      </c>
      <c r="C1556" s="2">
        <v>0.64583333333333337</v>
      </c>
      <c r="D1556" s="2">
        <v>0.70833333333333337</v>
      </c>
      <c r="E1556" t="s">
        <v>21</v>
      </c>
      <c r="F1556">
        <v>1</v>
      </c>
      <c r="G1556">
        <v>6</v>
      </c>
      <c r="H1556">
        <v>9</v>
      </c>
      <c r="I1556" t="s">
        <v>42</v>
      </c>
      <c r="J1556" t="s">
        <v>23</v>
      </c>
      <c r="K1556">
        <v>90</v>
      </c>
      <c r="L1556">
        <v>1.5</v>
      </c>
      <c r="M1556">
        <v>1</v>
      </c>
      <c r="N1556" t="s">
        <v>76</v>
      </c>
      <c r="O1556" t="s">
        <v>106</v>
      </c>
      <c r="P1556" t="s">
        <v>113</v>
      </c>
      <c r="Q1556" t="s">
        <v>118</v>
      </c>
      <c r="R1556" t="s">
        <v>118</v>
      </c>
      <c r="S1556">
        <v>1554</v>
      </c>
      <c r="T1556">
        <v>1555</v>
      </c>
    </row>
    <row r="1557" spans="1:20" x14ac:dyDescent="0.2">
      <c r="A1557">
        <v>854</v>
      </c>
      <c r="B1557" s="1">
        <v>45338</v>
      </c>
      <c r="C1557" s="2">
        <v>0.64583333333333337</v>
      </c>
      <c r="D1557" s="2">
        <v>0.72916666666666663</v>
      </c>
      <c r="E1557" t="s">
        <v>21</v>
      </c>
      <c r="F1557">
        <v>1</v>
      </c>
      <c r="G1557">
        <v>6</v>
      </c>
      <c r="H1557">
        <v>9</v>
      </c>
      <c r="I1557" t="s">
        <v>27</v>
      </c>
      <c r="J1557" t="s">
        <v>18</v>
      </c>
      <c r="K1557">
        <v>119.99999999999989</v>
      </c>
      <c r="L1557">
        <v>1.5</v>
      </c>
      <c r="M1557">
        <v>1</v>
      </c>
      <c r="N1557" t="s">
        <v>76</v>
      </c>
      <c r="O1557" t="s">
        <v>99</v>
      </c>
      <c r="P1557" t="s">
        <v>113</v>
      </c>
      <c r="Q1557" t="s">
        <v>118</v>
      </c>
      <c r="R1557" t="s">
        <v>124</v>
      </c>
      <c r="S1557">
        <v>1555</v>
      </c>
      <c r="T1557">
        <v>1556</v>
      </c>
    </row>
    <row r="1558" spans="1:20" x14ac:dyDescent="0.2">
      <c r="A1558">
        <v>2811</v>
      </c>
      <c r="B1558" s="1">
        <v>45591</v>
      </c>
      <c r="C1558" s="2">
        <v>0.64583333333333337</v>
      </c>
      <c r="D1558" s="2">
        <v>0.6875</v>
      </c>
      <c r="E1558" t="s">
        <v>21</v>
      </c>
      <c r="F1558">
        <v>1</v>
      </c>
      <c r="G1558">
        <v>6</v>
      </c>
      <c r="H1558">
        <v>1</v>
      </c>
      <c r="I1558" t="s">
        <v>13</v>
      </c>
      <c r="J1558" t="s">
        <v>28</v>
      </c>
      <c r="K1558">
        <v>59.999999999999943</v>
      </c>
      <c r="L1558">
        <v>0.16666666666666666</v>
      </c>
      <c r="M1558">
        <v>0</v>
      </c>
      <c r="N1558" t="s">
        <v>77</v>
      </c>
      <c r="O1558" t="s">
        <v>107</v>
      </c>
      <c r="P1558" t="s">
        <v>113</v>
      </c>
      <c r="Q1558" t="s">
        <v>117</v>
      </c>
      <c r="R1558" t="s">
        <v>118</v>
      </c>
      <c r="S1558">
        <v>1556</v>
      </c>
      <c r="T1558">
        <v>1557</v>
      </c>
    </row>
    <row r="1559" spans="1:20" x14ac:dyDescent="0.2">
      <c r="A1559">
        <v>452</v>
      </c>
      <c r="B1559" s="1">
        <v>45503</v>
      </c>
      <c r="C1559" s="2">
        <v>0.64583333333333337</v>
      </c>
      <c r="D1559" s="2">
        <v>0.72916666666666663</v>
      </c>
      <c r="E1559" t="s">
        <v>21</v>
      </c>
      <c r="F1559">
        <v>1</v>
      </c>
      <c r="G1559">
        <v>6</v>
      </c>
      <c r="H1559">
        <v>7</v>
      </c>
      <c r="I1559" t="s">
        <v>22</v>
      </c>
      <c r="J1559" t="s">
        <v>23</v>
      </c>
      <c r="K1559">
        <v>119.99999999999989</v>
      </c>
      <c r="L1559">
        <v>1.1666666666666667</v>
      </c>
      <c r="M1559">
        <v>1</v>
      </c>
      <c r="N1559" t="s">
        <v>73</v>
      </c>
      <c r="O1559" t="s">
        <v>104</v>
      </c>
      <c r="P1559" t="s">
        <v>113</v>
      </c>
      <c r="Q1559" t="s">
        <v>118</v>
      </c>
      <c r="R1559" t="s">
        <v>124</v>
      </c>
      <c r="S1559">
        <v>1557</v>
      </c>
      <c r="T1559">
        <v>1558</v>
      </c>
    </row>
    <row r="1560" spans="1:20" x14ac:dyDescent="0.2">
      <c r="A1560">
        <v>2549</v>
      </c>
      <c r="B1560" s="1">
        <v>45562</v>
      </c>
      <c r="C1560" s="2">
        <v>0.64583333333333337</v>
      </c>
      <c r="D1560" s="2">
        <v>0.6875</v>
      </c>
      <c r="E1560" t="s">
        <v>21</v>
      </c>
      <c r="F1560">
        <v>1</v>
      </c>
      <c r="G1560">
        <v>6</v>
      </c>
      <c r="H1560">
        <v>4</v>
      </c>
      <c r="I1560" t="s">
        <v>13</v>
      </c>
      <c r="J1560" t="s">
        <v>14</v>
      </c>
      <c r="K1560">
        <v>59.999999999999943</v>
      </c>
      <c r="L1560">
        <v>0.66666666666666663</v>
      </c>
      <c r="M1560">
        <v>0</v>
      </c>
      <c r="N1560" t="s">
        <v>76</v>
      </c>
      <c r="O1560" t="s">
        <v>106</v>
      </c>
      <c r="P1560" t="s">
        <v>113</v>
      </c>
      <c r="Q1560" t="s">
        <v>118</v>
      </c>
      <c r="R1560" t="s">
        <v>118</v>
      </c>
      <c r="S1560">
        <v>1558</v>
      </c>
      <c r="T1560">
        <v>1559</v>
      </c>
    </row>
    <row r="1561" spans="1:20" x14ac:dyDescent="0.2">
      <c r="A1561">
        <v>1160</v>
      </c>
      <c r="B1561" s="1">
        <v>45304</v>
      </c>
      <c r="C1561" s="2">
        <v>0.64583333333333337</v>
      </c>
      <c r="D1561" s="2">
        <v>0.66666666666666663</v>
      </c>
      <c r="E1561" t="s">
        <v>21</v>
      </c>
      <c r="F1561">
        <v>1</v>
      </c>
      <c r="G1561">
        <v>6</v>
      </c>
      <c r="H1561">
        <v>6</v>
      </c>
      <c r="I1561" t="s">
        <v>42</v>
      </c>
      <c r="J1561" t="s">
        <v>28</v>
      </c>
      <c r="K1561">
        <v>29.999999999999893</v>
      </c>
      <c r="L1561">
        <v>1</v>
      </c>
      <c r="M1561">
        <v>0</v>
      </c>
      <c r="N1561" t="s">
        <v>77</v>
      </c>
      <c r="O1561" t="s">
        <v>98</v>
      </c>
      <c r="P1561" t="s">
        <v>113</v>
      </c>
      <c r="Q1561" t="s">
        <v>118</v>
      </c>
      <c r="R1561" t="s">
        <v>118</v>
      </c>
      <c r="S1561">
        <v>1559</v>
      </c>
      <c r="T1561">
        <v>1560</v>
      </c>
    </row>
    <row r="1562" spans="1:20" x14ac:dyDescent="0.2">
      <c r="A1562">
        <v>2566</v>
      </c>
      <c r="B1562" s="1">
        <v>45641</v>
      </c>
      <c r="C1562" s="2">
        <v>0.64583333333333337</v>
      </c>
      <c r="D1562" s="2">
        <v>0.6875</v>
      </c>
      <c r="E1562" t="s">
        <v>21</v>
      </c>
      <c r="F1562">
        <v>1</v>
      </c>
      <c r="G1562">
        <v>6</v>
      </c>
      <c r="H1562">
        <v>5</v>
      </c>
      <c r="I1562" t="s">
        <v>42</v>
      </c>
      <c r="J1562" t="s">
        <v>23</v>
      </c>
      <c r="K1562">
        <v>59.999999999999943</v>
      </c>
      <c r="L1562">
        <v>0.83333333333333348</v>
      </c>
      <c r="M1562">
        <v>0</v>
      </c>
      <c r="N1562" t="s">
        <v>71</v>
      </c>
      <c r="O1562" t="s">
        <v>109</v>
      </c>
      <c r="P1562" t="s">
        <v>113</v>
      </c>
      <c r="Q1562" t="s">
        <v>118</v>
      </c>
      <c r="R1562" t="s">
        <v>118</v>
      </c>
      <c r="S1562">
        <v>1560</v>
      </c>
      <c r="T1562">
        <v>1561</v>
      </c>
    </row>
    <row r="1563" spans="1:20" x14ac:dyDescent="0.2">
      <c r="A1563">
        <v>155</v>
      </c>
      <c r="B1563" s="1">
        <v>45491</v>
      </c>
      <c r="C1563" s="2">
        <v>0.64583333333333337</v>
      </c>
      <c r="D1563" s="2">
        <v>0.70833333333333337</v>
      </c>
      <c r="E1563" t="s">
        <v>21</v>
      </c>
      <c r="F1563">
        <v>1</v>
      </c>
      <c r="G1563">
        <v>6</v>
      </c>
      <c r="H1563">
        <v>1</v>
      </c>
      <c r="I1563" t="s">
        <v>17</v>
      </c>
      <c r="J1563" t="s">
        <v>14</v>
      </c>
      <c r="K1563">
        <v>90</v>
      </c>
      <c r="L1563">
        <v>0.16666666666666666</v>
      </c>
      <c r="M1563">
        <v>0</v>
      </c>
      <c r="N1563" t="s">
        <v>75</v>
      </c>
      <c r="O1563" t="s">
        <v>104</v>
      </c>
      <c r="P1563" t="s">
        <v>113</v>
      </c>
      <c r="Q1563" t="s">
        <v>117</v>
      </c>
      <c r="R1563" t="s">
        <v>118</v>
      </c>
      <c r="S1563">
        <v>1561</v>
      </c>
      <c r="T1563">
        <v>1562</v>
      </c>
    </row>
    <row r="1564" spans="1:20" x14ac:dyDescent="0.2">
      <c r="A1564">
        <v>990</v>
      </c>
      <c r="B1564" s="1">
        <v>45312</v>
      </c>
      <c r="C1564" s="2">
        <v>0.64583333333333337</v>
      </c>
      <c r="D1564" s="2">
        <v>0.66666666666666663</v>
      </c>
      <c r="E1564" t="s">
        <v>21</v>
      </c>
      <c r="F1564">
        <v>1</v>
      </c>
      <c r="G1564">
        <v>6</v>
      </c>
      <c r="H1564">
        <v>4</v>
      </c>
      <c r="I1564" t="s">
        <v>22</v>
      </c>
      <c r="J1564" t="s">
        <v>40</v>
      </c>
      <c r="K1564">
        <v>29.999999999999893</v>
      </c>
      <c r="L1564">
        <v>0.66666666666666663</v>
      </c>
      <c r="M1564">
        <v>0</v>
      </c>
      <c r="N1564" t="s">
        <v>71</v>
      </c>
      <c r="O1564" t="s">
        <v>98</v>
      </c>
      <c r="P1564" t="s">
        <v>113</v>
      </c>
      <c r="Q1564" t="s">
        <v>118</v>
      </c>
      <c r="R1564" t="s">
        <v>118</v>
      </c>
      <c r="S1564">
        <v>1562</v>
      </c>
      <c r="T1564">
        <v>1563</v>
      </c>
    </row>
    <row r="1565" spans="1:20" x14ac:dyDescent="0.2">
      <c r="A1565">
        <v>1499</v>
      </c>
      <c r="B1565" s="1">
        <v>45318</v>
      </c>
      <c r="C1565" s="2">
        <v>0.64583333333333337</v>
      </c>
      <c r="D1565" s="2">
        <v>0.66666666666666663</v>
      </c>
      <c r="E1565" t="s">
        <v>21</v>
      </c>
      <c r="F1565">
        <v>1</v>
      </c>
      <c r="G1565">
        <v>6</v>
      </c>
      <c r="H1565">
        <v>5</v>
      </c>
      <c r="I1565" t="s">
        <v>13</v>
      </c>
      <c r="J1565" t="s">
        <v>30</v>
      </c>
      <c r="K1565">
        <v>29.999999999999893</v>
      </c>
      <c r="L1565">
        <v>0.83333333333333348</v>
      </c>
      <c r="M1565">
        <v>0</v>
      </c>
      <c r="N1565" t="s">
        <v>77</v>
      </c>
      <c r="O1565" t="s">
        <v>98</v>
      </c>
      <c r="P1565" t="s">
        <v>113</v>
      </c>
      <c r="Q1565" t="s">
        <v>118</v>
      </c>
      <c r="R1565" t="s">
        <v>118</v>
      </c>
      <c r="S1565">
        <v>1563</v>
      </c>
      <c r="T1565">
        <v>1564</v>
      </c>
    </row>
    <row r="1566" spans="1:20" x14ac:dyDescent="0.2">
      <c r="A1566">
        <v>729</v>
      </c>
      <c r="B1566" s="1">
        <v>45644</v>
      </c>
      <c r="C1566" s="2">
        <v>0.64583333333333337</v>
      </c>
      <c r="D1566" s="2">
        <v>0.6875</v>
      </c>
      <c r="E1566" t="s">
        <v>21</v>
      </c>
      <c r="F1566">
        <v>1</v>
      </c>
      <c r="G1566">
        <v>6</v>
      </c>
      <c r="H1566">
        <v>8</v>
      </c>
      <c r="I1566" t="s">
        <v>42</v>
      </c>
      <c r="J1566" t="s">
        <v>23</v>
      </c>
      <c r="K1566">
        <v>59.999999999999943</v>
      </c>
      <c r="L1566">
        <v>1.3333333333333333</v>
      </c>
      <c r="M1566">
        <v>1</v>
      </c>
      <c r="N1566" t="s">
        <v>74</v>
      </c>
      <c r="O1566" t="s">
        <v>109</v>
      </c>
      <c r="P1566" t="s">
        <v>113</v>
      </c>
      <c r="Q1566" t="s">
        <v>118</v>
      </c>
      <c r="R1566" t="s">
        <v>118</v>
      </c>
      <c r="S1566">
        <v>1564</v>
      </c>
      <c r="T1566">
        <v>1565</v>
      </c>
    </row>
    <row r="1567" spans="1:20" x14ac:dyDescent="0.2">
      <c r="A1567">
        <v>1816</v>
      </c>
      <c r="B1567" s="1">
        <v>45577</v>
      </c>
      <c r="C1567" s="2">
        <v>0.64583333333333337</v>
      </c>
      <c r="D1567" s="2">
        <v>0.72916666666666663</v>
      </c>
      <c r="E1567" t="s">
        <v>21</v>
      </c>
      <c r="F1567">
        <v>1</v>
      </c>
      <c r="G1567">
        <v>6</v>
      </c>
      <c r="H1567">
        <v>4</v>
      </c>
      <c r="I1567" t="s">
        <v>41</v>
      </c>
      <c r="J1567" t="s">
        <v>18</v>
      </c>
      <c r="K1567">
        <v>119.99999999999989</v>
      </c>
      <c r="L1567">
        <v>0.66666666666666663</v>
      </c>
      <c r="M1567">
        <v>0</v>
      </c>
      <c r="N1567" t="s">
        <v>77</v>
      </c>
      <c r="O1567" t="s">
        <v>107</v>
      </c>
      <c r="P1567" t="s">
        <v>113</v>
      </c>
      <c r="Q1567" t="s">
        <v>118</v>
      </c>
      <c r="R1567" t="s">
        <v>124</v>
      </c>
      <c r="S1567">
        <v>1565</v>
      </c>
      <c r="T1567">
        <v>1566</v>
      </c>
    </row>
    <row r="1568" spans="1:20" x14ac:dyDescent="0.2">
      <c r="A1568">
        <v>1263</v>
      </c>
      <c r="B1568" s="1">
        <v>45294</v>
      </c>
      <c r="C1568" s="2">
        <v>0.64583333333333337</v>
      </c>
      <c r="D1568" s="2">
        <v>0.66666666666666663</v>
      </c>
      <c r="E1568" t="s">
        <v>21</v>
      </c>
      <c r="F1568">
        <v>1</v>
      </c>
      <c r="G1568">
        <v>6</v>
      </c>
      <c r="H1568">
        <v>5</v>
      </c>
      <c r="I1568" t="s">
        <v>13</v>
      </c>
      <c r="J1568" t="s">
        <v>18</v>
      </c>
      <c r="K1568">
        <v>29.999999999999893</v>
      </c>
      <c r="L1568">
        <v>0.83333333333333348</v>
      </c>
      <c r="M1568">
        <v>0</v>
      </c>
      <c r="N1568" t="s">
        <v>74</v>
      </c>
      <c r="O1568" t="s">
        <v>98</v>
      </c>
      <c r="P1568" t="s">
        <v>113</v>
      </c>
      <c r="Q1568" t="s">
        <v>118</v>
      </c>
      <c r="R1568" t="s">
        <v>118</v>
      </c>
      <c r="S1568">
        <v>1566</v>
      </c>
      <c r="T1568">
        <v>1567</v>
      </c>
    </row>
    <row r="1569" spans="1:20" x14ac:dyDescent="0.2">
      <c r="A1569">
        <v>2254</v>
      </c>
      <c r="B1569" s="1">
        <v>45348</v>
      </c>
      <c r="C1569" s="2">
        <v>0.64583333333333337</v>
      </c>
      <c r="D1569" s="2">
        <v>0.66666666666666663</v>
      </c>
      <c r="E1569" t="s">
        <v>21</v>
      </c>
      <c r="F1569">
        <v>1</v>
      </c>
      <c r="G1569">
        <v>6</v>
      </c>
      <c r="H1569">
        <v>7</v>
      </c>
      <c r="I1569" t="s">
        <v>17</v>
      </c>
      <c r="J1569" t="s">
        <v>40</v>
      </c>
      <c r="K1569">
        <v>29.999999999999893</v>
      </c>
      <c r="L1569">
        <v>1.1666666666666667</v>
      </c>
      <c r="M1569">
        <v>1</v>
      </c>
      <c r="N1569" t="s">
        <v>72</v>
      </c>
      <c r="O1569" t="s">
        <v>99</v>
      </c>
      <c r="P1569" t="s">
        <v>113</v>
      </c>
      <c r="Q1569" t="s">
        <v>118</v>
      </c>
      <c r="R1569" t="s">
        <v>118</v>
      </c>
      <c r="S1569">
        <v>1567</v>
      </c>
      <c r="T1569">
        <v>1568</v>
      </c>
    </row>
    <row r="1570" spans="1:20" x14ac:dyDescent="0.2">
      <c r="A1570">
        <v>2092</v>
      </c>
      <c r="B1570" s="1">
        <v>45486</v>
      </c>
      <c r="C1570" s="2">
        <v>0.64583333333333337</v>
      </c>
      <c r="D1570" s="2">
        <v>0.72916666666666663</v>
      </c>
      <c r="E1570" t="s">
        <v>21</v>
      </c>
      <c r="F1570">
        <v>1</v>
      </c>
      <c r="G1570">
        <v>6</v>
      </c>
      <c r="H1570">
        <v>6</v>
      </c>
      <c r="I1570" t="s">
        <v>17</v>
      </c>
      <c r="J1570" t="s">
        <v>40</v>
      </c>
      <c r="K1570">
        <v>119.99999999999989</v>
      </c>
      <c r="L1570">
        <v>1</v>
      </c>
      <c r="M1570">
        <v>0</v>
      </c>
      <c r="N1570" t="s">
        <v>77</v>
      </c>
      <c r="O1570" t="s">
        <v>104</v>
      </c>
      <c r="P1570" t="s">
        <v>113</v>
      </c>
      <c r="Q1570" t="s">
        <v>118</v>
      </c>
      <c r="R1570" t="s">
        <v>124</v>
      </c>
      <c r="S1570">
        <v>1568</v>
      </c>
      <c r="T1570">
        <v>1569</v>
      </c>
    </row>
    <row r="1571" spans="1:20" x14ac:dyDescent="0.2">
      <c r="A1571">
        <v>125</v>
      </c>
      <c r="B1571" s="1">
        <v>45548</v>
      </c>
      <c r="C1571" s="2">
        <v>0.64583333333333337</v>
      </c>
      <c r="D1571" s="2">
        <v>0.72916666666666663</v>
      </c>
      <c r="E1571" t="s">
        <v>21</v>
      </c>
      <c r="F1571">
        <v>1</v>
      </c>
      <c r="G1571">
        <v>6</v>
      </c>
      <c r="H1571">
        <v>7</v>
      </c>
      <c r="I1571" t="s">
        <v>42</v>
      </c>
      <c r="J1571" t="s">
        <v>23</v>
      </c>
      <c r="K1571">
        <v>119.99999999999989</v>
      </c>
      <c r="L1571">
        <v>1.1666666666666667</v>
      </c>
      <c r="M1571">
        <v>1</v>
      </c>
      <c r="N1571" t="s">
        <v>76</v>
      </c>
      <c r="O1571" t="s">
        <v>106</v>
      </c>
      <c r="P1571" t="s">
        <v>113</v>
      </c>
      <c r="Q1571" t="s">
        <v>118</v>
      </c>
      <c r="R1571" t="s">
        <v>124</v>
      </c>
      <c r="S1571">
        <v>1569</v>
      </c>
      <c r="T1571">
        <v>1570</v>
      </c>
    </row>
    <row r="1572" spans="1:20" x14ac:dyDescent="0.2">
      <c r="A1572">
        <v>819</v>
      </c>
      <c r="B1572" s="1">
        <v>45657</v>
      </c>
      <c r="C1572" s="2">
        <v>0.64583333333333337</v>
      </c>
      <c r="D1572" s="2">
        <v>0.6875</v>
      </c>
      <c r="E1572" t="s">
        <v>21</v>
      </c>
      <c r="F1572">
        <v>1</v>
      </c>
      <c r="G1572">
        <v>6</v>
      </c>
      <c r="H1572">
        <v>5</v>
      </c>
      <c r="I1572" t="s">
        <v>22</v>
      </c>
      <c r="J1572" t="s">
        <v>28</v>
      </c>
      <c r="K1572">
        <v>59.999999999999943</v>
      </c>
      <c r="L1572">
        <v>0.83333333333333348</v>
      </c>
      <c r="M1572">
        <v>0</v>
      </c>
      <c r="N1572" t="s">
        <v>73</v>
      </c>
      <c r="O1572" t="s">
        <v>109</v>
      </c>
      <c r="P1572" t="s">
        <v>113</v>
      </c>
      <c r="Q1572" t="s">
        <v>118</v>
      </c>
      <c r="R1572" t="s">
        <v>118</v>
      </c>
      <c r="S1572">
        <v>1570</v>
      </c>
      <c r="T1572">
        <v>1571</v>
      </c>
    </row>
    <row r="1573" spans="1:20" x14ac:dyDescent="0.2">
      <c r="A1573">
        <v>427</v>
      </c>
      <c r="B1573" s="1">
        <v>45621</v>
      </c>
      <c r="C1573" s="2">
        <v>0.64583333333333337</v>
      </c>
      <c r="D1573" s="2">
        <v>0.66666666666666663</v>
      </c>
      <c r="E1573" t="s">
        <v>21</v>
      </c>
      <c r="F1573">
        <v>1</v>
      </c>
      <c r="G1573">
        <v>6</v>
      </c>
      <c r="H1573">
        <v>7</v>
      </c>
      <c r="I1573" t="s">
        <v>27</v>
      </c>
      <c r="J1573" t="s">
        <v>40</v>
      </c>
      <c r="K1573">
        <v>29.999999999999893</v>
      </c>
      <c r="L1573">
        <v>1.1666666666666667</v>
      </c>
      <c r="M1573">
        <v>1</v>
      </c>
      <c r="N1573" t="s">
        <v>72</v>
      </c>
      <c r="O1573" t="s">
        <v>108</v>
      </c>
      <c r="P1573" t="s">
        <v>113</v>
      </c>
      <c r="Q1573" t="s">
        <v>118</v>
      </c>
      <c r="R1573" t="s">
        <v>118</v>
      </c>
      <c r="S1573">
        <v>1571</v>
      </c>
      <c r="T1573">
        <v>1572</v>
      </c>
    </row>
    <row r="1574" spans="1:20" x14ac:dyDescent="0.2">
      <c r="A1574">
        <v>2781</v>
      </c>
      <c r="B1574" s="1">
        <v>45508</v>
      </c>
      <c r="C1574" s="2">
        <v>0.64583333333333337</v>
      </c>
      <c r="D1574" s="2">
        <v>0.6875</v>
      </c>
      <c r="E1574" t="s">
        <v>21</v>
      </c>
      <c r="F1574">
        <v>1</v>
      </c>
      <c r="G1574">
        <v>6</v>
      </c>
      <c r="H1574">
        <v>8</v>
      </c>
      <c r="I1574" t="s">
        <v>41</v>
      </c>
      <c r="J1574" t="s">
        <v>30</v>
      </c>
      <c r="K1574">
        <v>59.999999999999943</v>
      </c>
      <c r="L1574">
        <v>1.3333333333333333</v>
      </c>
      <c r="M1574">
        <v>1</v>
      </c>
      <c r="N1574" t="s">
        <v>71</v>
      </c>
      <c r="O1574" t="s">
        <v>105</v>
      </c>
      <c r="P1574" t="s">
        <v>113</v>
      </c>
      <c r="Q1574" t="s">
        <v>118</v>
      </c>
      <c r="R1574" t="s">
        <v>118</v>
      </c>
      <c r="S1574">
        <v>1572</v>
      </c>
      <c r="T1574">
        <v>1573</v>
      </c>
    </row>
    <row r="1575" spans="1:20" x14ac:dyDescent="0.2">
      <c r="A1575">
        <v>953</v>
      </c>
      <c r="B1575" s="1">
        <v>45293</v>
      </c>
      <c r="C1575" s="2">
        <v>0.625</v>
      </c>
      <c r="D1575" s="2">
        <v>0.70833333333333337</v>
      </c>
      <c r="E1575" t="s">
        <v>21</v>
      </c>
      <c r="F1575">
        <v>1</v>
      </c>
      <c r="G1575">
        <v>6</v>
      </c>
      <c r="H1575">
        <v>1</v>
      </c>
      <c r="I1575" t="s">
        <v>42</v>
      </c>
      <c r="J1575" t="s">
        <v>18</v>
      </c>
      <c r="K1575">
        <v>120.00000000000006</v>
      </c>
      <c r="L1575">
        <v>0.16666666666666666</v>
      </c>
      <c r="M1575">
        <v>0</v>
      </c>
      <c r="N1575" t="s">
        <v>73</v>
      </c>
      <c r="O1575" t="s">
        <v>98</v>
      </c>
      <c r="P1575" t="s">
        <v>113</v>
      </c>
      <c r="Q1575" t="s">
        <v>117</v>
      </c>
      <c r="R1575" t="s">
        <v>124</v>
      </c>
      <c r="S1575">
        <v>1573</v>
      </c>
      <c r="T1575">
        <v>1574</v>
      </c>
    </row>
    <row r="1576" spans="1:20" x14ac:dyDescent="0.2">
      <c r="A1576">
        <v>2547</v>
      </c>
      <c r="B1576" s="1">
        <v>45379</v>
      </c>
      <c r="C1576" s="2">
        <v>0.625</v>
      </c>
      <c r="D1576" s="2">
        <v>0.70833333333333337</v>
      </c>
      <c r="E1576" t="s">
        <v>21</v>
      </c>
      <c r="F1576">
        <v>1</v>
      </c>
      <c r="G1576">
        <v>6</v>
      </c>
      <c r="H1576">
        <v>8</v>
      </c>
      <c r="I1576" t="s">
        <v>27</v>
      </c>
      <c r="J1576" t="s">
        <v>23</v>
      </c>
      <c r="K1576">
        <v>120.00000000000006</v>
      </c>
      <c r="L1576">
        <v>1.3333333333333333</v>
      </c>
      <c r="M1576">
        <v>1</v>
      </c>
      <c r="N1576" t="s">
        <v>75</v>
      </c>
      <c r="O1576" t="s">
        <v>100</v>
      </c>
      <c r="P1576" t="s">
        <v>113</v>
      </c>
      <c r="Q1576" t="s">
        <v>118</v>
      </c>
      <c r="R1576" t="s">
        <v>124</v>
      </c>
      <c r="S1576">
        <v>1574</v>
      </c>
      <c r="T1576">
        <v>1575</v>
      </c>
    </row>
    <row r="1577" spans="1:20" x14ac:dyDescent="0.2">
      <c r="A1577">
        <v>1869</v>
      </c>
      <c r="B1577" s="1">
        <v>45376</v>
      </c>
      <c r="C1577" s="2">
        <v>0.625</v>
      </c>
      <c r="D1577" s="2">
        <v>0.6875</v>
      </c>
      <c r="E1577" t="s">
        <v>21</v>
      </c>
      <c r="F1577">
        <v>1</v>
      </c>
      <c r="G1577">
        <v>6</v>
      </c>
      <c r="H1577">
        <v>8</v>
      </c>
      <c r="I1577" t="s">
        <v>17</v>
      </c>
      <c r="J1577" t="s">
        <v>18</v>
      </c>
      <c r="K1577">
        <v>90</v>
      </c>
      <c r="L1577">
        <v>1.3333333333333333</v>
      </c>
      <c r="M1577">
        <v>1</v>
      </c>
      <c r="N1577" t="s">
        <v>72</v>
      </c>
      <c r="O1577" t="s">
        <v>100</v>
      </c>
      <c r="P1577" t="s">
        <v>113</v>
      </c>
      <c r="Q1577" t="s">
        <v>118</v>
      </c>
      <c r="R1577" t="s">
        <v>118</v>
      </c>
      <c r="S1577">
        <v>1575</v>
      </c>
      <c r="T1577">
        <v>1576</v>
      </c>
    </row>
    <row r="1578" spans="1:20" x14ac:dyDescent="0.2">
      <c r="A1578">
        <v>1294</v>
      </c>
      <c r="B1578" s="1">
        <v>45339</v>
      </c>
      <c r="C1578" s="2">
        <v>0.625</v>
      </c>
      <c r="D1578" s="2">
        <v>0.6875</v>
      </c>
      <c r="E1578" t="s">
        <v>21</v>
      </c>
      <c r="F1578">
        <v>1</v>
      </c>
      <c r="G1578">
        <v>6</v>
      </c>
      <c r="H1578">
        <v>6</v>
      </c>
      <c r="I1578" t="s">
        <v>41</v>
      </c>
      <c r="J1578" t="s">
        <v>30</v>
      </c>
      <c r="K1578">
        <v>90</v>
      </c>
      <c r="L1578">
        <v>1</v>
      </c>
      <c r="M1578">
        <v>0</v>
      </c>
      <c r="N1578" t="s">
        <v>77</v>
      </c>
      <c r="O1578" t="s">
        <v>99</v>
      </c>
      <c r="P1578" t="s">
        <v>113</v>
      </c>
      <c r="Q1578" t="s">
        <v>118</v>
      </c>
      <c r="R1578" t="s">
        <v>118</v>
      </c>
      <c r="S1578">
        <v>1576</v>
      </c>
      <c r="T1578">
        <v>1577</v>
      </c>
    </row>
    <row r="1579" spans="1:20" x14ac:dyDescent="0.2">
      <c r="A1579">
        <v>1292</v>
      </c>
      <c r="B1579" s="1">
        <v>45618</v>
      </c>
      <c r="C1579" s="2">
        <v>0.625</v>
      </c>
      <c r="D1579" s="2">
        <v>0.66666666666666663</v>
      </c>
      <c r="E1579" t="s">
        <v>21</v>
      </c>
      <c r="F1579">
        <v>1</v>
      </c>
      <c r="G1579">
        <v>6</v>
      </c>
      <c r="H1579">
        <v>9</v>
      </c>
      <c r="I1579" t="s">
        <v>41</v>
      </c>
      <c r="J1579" t="s">
        <v>30</v>
      </c>
      <c r="K1579">
        <v>59.999999999999943</v>
      </c>
      <c r="L1579">
        <v>1.5</v>
      </c>
      <c r="M1579">
        <v>1</v>
      </c>
      <c r="N1579" t="s">
        <v>76</v>
      </c>
      <c r="O1579" t="s">
        <v>108</v>
      </c>
      <c r="P1579" t="s">
        <v>113</v>
      </c>
      <c r="Q1579" t="s">
        <v>118</v>
      </c>
      <c r="R1579" t="s">
        <v>118</v>
      </c>
      <c r="S1579">
        <v>1577</v>
      </c>
      <c r="T1579">
        <v>1578</v>
      </c>
    </row>
    <row r="1580" spans="1:20" x14ac:dyDescent="0.2">
      <c r="A1580">
        <v>5</v>
      </c>
      <c r="B1580" s="1">
        <v>45326</v>
      </c>
      <c r="C1580" s="2">
        <v>0.625</v>
      </c>
      <c r="D1580" s="2">
        <v>0.70833333333333337</v>
      </c>
      <c r="E1580" t="s">
        <v>21</v>
      </c>
      <c r="F1580">
        <v>1</v>
      </c>
      <c r="G1580">
        <v>6</v>
      </c>
      <c r="H1580">
        <v>5</v>
      </c>
      <c r="I1580" t="s">
        <v>27</v>
      </c>
      <c r="J1580" t="s">
        <v>28</v>
      </c>
      <c r="K1580">
        <v>120.00000000000006</v>
      </c>
      <c r="L1580">
        <v>0.83333333333333348</v>
      </c>
      <c r="M1580">
        <v>0</v>
      </c>
      <c r="N1580" t="s">
        <v>71</v>
      </c>
      <c r="O1580" t="s">
        <v>99</v>
      </c>
      <c r="P1580" t="s">
        <v>113</v>
      </c>
      <c r="Q1580" t="s">
        <v>118</v>
      </c>
      <c r="R1580" t="s">
        <v>124</v>
      </c>
      <c r="S1580">
        <v>1578</v>
      </c>
      <c r="T1580">
        <v>1579</v>
      </c>
    </row>
    <row r="1581" spans="1:20" x14ac:dyDescent="0.2">
      <c r="A1581">
        <v>442</v>
      </c>
      <c r="B1581" s="1">
        <v>45439</v>
      </c>
      <c r="C1581" s="2">
        <v>0.625</v>
      </c>
      <c r="D1581" s="2">
        <v>0.64583333333333337</v>
      </c>
      <c r="E1581" t="s">
        <v>21</v>
      </c>
      <c r="F1581">
        <v>1</v>
      </c>
      <c r="G1581">
        <v>6</v>
      </c>
      <c r="H1581">
        <v>1</v>
      </c>
      <c r="I1581" t="s">
        <v>42</v>
      </c>
      <c r="J1581" t="s">
        <v>14</v>
      </c>
      <c r="K1581">
        <v>30.000000000000053</v>
      </c>
      <c r="L1581">
        <v>0.16666666666666666</v>
      </c>
      <c r="M1581">
        <v>0</v>
      </c>
      <c r="N1581" t="s">
        <v>72</v>
      </c>
      <c r="O1581" t="s">
        <v>102</v>
      </c>
      <c r="P1581" t="s">
        <v>113</v>
      </c>
      <c r="Q1581" t="s">
        <v>117</v>
      </c>
      <c r="R1581" t="s">
        <v>118</v>
      </c>
      <c r="S1581">
        <v>1579</v>
      </c>
      <c r="T1581">
        <v>1580</v>
      </c>
    </row>
    <row r="1582" spans="1:20" x14ac:dyDescent="0.2">
      <c r="A1582">
        <v>2803</v>
      </c>
      <c r="B1582" s="1">
        <v>45471</v>
      </c>
      <c r="C1582" s="2">
        <v>0.625</v>
      </c>
      <c r="D1582" s="2">
        <v>0.70833333333333337</v>
      </c>
      <c r="E1582" t="s">
        <v>21</v>
      </c>
      <c r="F1582">
        <v>1</v>
      </c>
      <c r="G1582">
        <v>6</v>
      </c>
      <c r="H1582">
        <v>5</v>
      </c>
      <c r="I1582" t="s">
        <v>13</v>
      </c>
      <c r="J1582" t="s">
        <v>18</v>
      </c>
      <c r="K1582">
        <v>120.00000000000006</v>
      </c>
      <c r="L1582">
        <v>0.83333333333333348</v>
      </c>
      <c r="M1582">
        <v>0</v>
      </c>
      <c r="N1582" t="s">
        <v>76</v>
      </c>
      <c r="O1582" t="s">
        <v>103</v>
      </c>
      <c r="P1582" t="s">
        <v>113</v>
      </c>
      <c r="Q1582" t="s">
        <v>118</v>
      </c>
      <c r="R1582" t="s">
        <v>124</v>
      </c>
      <c r="S1582">
        <v>1580</v>
      </c>
      <c r="T1582">
        <v>1581</v>
      </c>
    </row>
    <row r="1583" spans="1:20" x14ac:dyDescent="0.2">
      <c r="A1583">
        <v>560</v>
      </c>
      <c r="B1583" s="1">
        <v>45306</v>
      </c>
      <c r="C1583" s="2">
        <v>0.625</v>
      </c>
      <c r="D1583" s="2">
        <v>0.64583333333333337</v>
      </c>
      <c r="E1583" t="s">
        <v>21</v>
      </c>
      <c r="F1583">
        <v>1</v>
      </c>
      <c r="G1583">
        <v>6</v>
      </c>
      <c r="H1583">
        <v>5</v>
      </c>
      <c r="I1583" t="s">
        <v>39</v>
      </c>
      <c r="J1583" t="s">
        <v>18</v>
      </c>
      <c r="K1583">
        <v>30.000000000000053</v>
      </c>
      <c r="L1583">
        <v>0.83333333333333348</v>
      </c>
      <c r="M1583">
        <v>0</v>
      </c>
      <c r="N1583" t="s">
        <v>72</v>
      </c>
      <c r="O1583" t="s">
        <v>98</v>
      </c>
      <c r="P1583" t="s">
        <v>113</v>
      </c>
      <c r="Q1583" t="s">
        <v>118</v>
      </c>
      <c r="R1583" t="s">
        <v>118</v>
      </c>
      <c r="S1583">
        <v>1581</v>
      </c>
      <c r="T1583">
        <v>1582</v>
      </c>
    </row>
    <row r="1584" spans="1:20" x14ac:dyDescent="0.2">
      <c r="A1584">
        <v>1076</v>
      </c>
      <c r="B1584" s="1">
        <v>45498</v>
      </c>
      <c r="C1584" s="2">
        <v>0.625</v>
      </c>
      <c r="D1584" s="2">
        <v>0.6875</v>
      </c>
      <c r="E1584" t="s">
        <v>21</v>
      </c>
      <c r="F1584">
        <v>1</v>
      </c>
      <c r="G1584">
        <v>6</v>
      </c>
      <c r="H1584">
        <v>8</v>
      </c>
      <c r="I1584" t="s">
        <v>22</v>
      </c>
      <c r="J1584" t="s">
        <v>23</v>
      </c>
      <c r="K1584">
        <v>90</v>
      </c>
      <c r="L1584">
        <v>1.3333333333333333</v>
      </c>
      <c r="M1584">
        <v>1</v>
      </c>
      <c r="N1584" t="s">
        <v>75</v>
      </c>
      <c r="O1584" t="s">
        <v>104</v>
      </c>
      <c r="P1584" t="s">
        <v>113</v>
      </c>
      <c r="Q1584" t="s">
        <v>118</v>
      </c>
      <c r="R1584" t="s">
        <v>118</v>
      </c>
      <c r="S1584">
        <v>1582</v>
      </c>
      <c r="T1584">
        <v>1583</v>
      </c>
    </row>
    <row r="1585" spans="1:20" x14ac:dyDescent="0.2">
      <c r="A1585">
        <v>2453</v>
      </c>
      <c r="B1585" s="1">
        <v>45539</v>
      </c>
      <c r="C1585" s="2">
        <v>0.625</v>
      </c>
      <c r="D1585" s="2">
        <v>0.64583333333333337</v>
      </c>
      <c r="E1585" t="s">
        <v>21</v>
      </c>
      <c r="F1585">
        <v>1</v>
      </c>
      <c r="G1585">
        <v>6</v>
      </c>
      <c r="H1585">
        <v>5</v>
      </c>
      <c r="I1585" t="s">
        <v>27</v>
      </c>
      <c r="J1585" t="s">
        <v>18</v>
      </c>
      <c r="K1585">
        <v>30.000000000000053</v>
      </c>
      <c r="L1585">
        <v>0.83333333333333348</v>
      </c>
      <c r="M1585">
        <v>0</v>
      </c>
      <c r="N1585" t="s">
        <v>74</v>
      </c>
      <c r="O1585" t="s">
        <v>106</v>
      </c>
      <c r="P1585" t="s">
        <v>113</v>
      </c>
      <c r="Q1585" t="s">
        <v>118</v>
      </c>
      <c r="R1585" t="s">
        <v>118</v>
      </c>
      <c r="S1585">
        <v>1583</v>
      </c>
      <c r="T1585">
        <v>1584</v>
      </c>
    </row>
    <row r="1586" spans="1:20" x14ac:dyDescent="0.2">
      <c r="A1586">
        <v>7</v>
      </c>
      <c r="B1586" s="1">
        <v>45508</v>
      </c>
      <c r="C1586" s="2">
        <v>0.625</v>
      </c>
      <c r="D1586" s="2">
        <v>0.6875</v>
      </c>
      <c r="E1586" t="s">
        <v>21</v>
      </c>
      <c r="F1586">
        <v>1</v>
      </c>
      <c r="G1586">
        <v>6</v>
      </c>
      <c r="H1586">
        <v>4</v>
      </c>
      <c r="I1586" t="s">
        <v>22</v>
      </c>
      <c r="J1586" t="s">
        <v>30</v>
      </c>
      <c r="K1586">
        <v>90</v>
      </c>
      <c r="L1586">
        <v>0.66666666666666663</v>
      </c>
      <c r="M1586">
        <v>0</v>
      </c>
      <c r="N1586" t="s">
        <v>71</v>
      </c>
      <c r="O1586" t="s">
        <v>105</v>
      </c>
      <c r="P1586" t="s">
        <v>113</v>
      </c>
      <c r="Q1586" t="s">
        <v>118</v>
      </c>
      <c r="R1586" t="s">
        <v>118</v>
      </c>
      <c r="S1586">
        <v>1584</v>
      </c>
      <c r="T1586">
        <v>1585</v>
      </c>
    </row>
    <row r="1587" spans="1:20" x14ac:dyDescent="0.2">
      <c r="A1587">
        <v>960</v>
      </c>
      <c r="B1587" s="1">
        <v>45630</v>
      </c>
      <c r="C1587" s="2">
        <v>0.625</v>
      </c>
      <c r="D1587" s="2">
        <v>0.6875</v>
      </c>
      <c r="E1587" t="s">
        <v>21</v>
      </c>
      <c r="F1587">
        <v>1</v>
      </c>
      <c r="G1587">
        <v>6</v>
      </c>
      <c r="H1587">
        <v>8</v>
      </c>
      <c r="I1587" t="s">
        <v>39</v>
      </c>
      <c r="J1587" t="s">
        <v>18</v>
      </c>
      <c r="K1587">
        <v>90</v>
      </c>
      <c r="L1587">
        <v>1.3333333333333333</v>
      </c>
      <c r="M1587">
        <v>1</v>
      </c>
      <c r="N1587" t="s">
        <v>74</v>
      </c>
      <c r="O1587" t="s">
        <v>109</v>
      </c>
      <c r="P1587" t="s">
        <v>113</v>
      </c>
      <c r="Q1587" t="s">
        <v>118</v>
      </c>
      <c r="R1587" t="s">
        <v>118</v>
      </c>
      <c r="S1587">
        <v>1585</v>
      </c>
      <c r="T1587">
        <v>1586</v>
      </c>
    </row>
    <row r="1588" spans="1:20" x14ac:dyDescent="0.2">
      <c r="A1588">
        <v>1025</v>
      </c>
      <c r="B1588" s="1">
        <v>45364</v>
      </c>
      <c r="C1588" s="2">
        <v>0.625</v>
      </c>
      <c r="D1588" s="2">
        <v>0.6875</v>
      </c>
      <c r="E1588" t="s">
        <v>21</v>
      </c>
      <c r="F1588">
        <v>1</v>
      </c>
      <c r="G1588">
        <v>6</v>
      </c>
      <c r="H1588">
        <v>8</v>
      </c>
      <c r="I1588" t="s">
        <v>17</v>
      </c>
      <c r="J1588" t="s">
        <v>40</v>
      </c>
      <c r="K1588">
        <v>90</v>
      </c>
      <c r="L1588">
        <v>1.3333333333333333</v>
      </c>
      <c r="M1588">
        <v>1</v>
      </c>
      <c r="N1588" t="s">
        <v>74</v>
      </c>
      <c r="O1588" t="s">
        <v>100</v>
      </c>
      <c r="P1588" t="s">
        <v>113</v>
      </c>
      <c r="Q1588" t="s">
        <v>118</v>
      </c>
      <c r="R1588" t="s">
        <v>118</v>
      </c>
      <c r="S1588">
        <v>1586</v>
      </c>
      <c r="T1588">
        <v>1587</v>
      </c>
    </row>
    <row r="1589" spans="1:20" x14ac:dyDescent="0.2">
      <c r="A1589">
        <v>2150</v>
      </c>
      <c r="B1589" s="1">
        <v>45367</v>
      </c>
      <c r="C1589" s="2">
        <v>0.625</v>
      </c>
      <c r="D1589" s="2">
        <v>0.66666666666666663</v>
      </c>
      <c r="E1589" t="s">
        <v>21</v>
      </c>
      <c r="F1589">
        <v>1</v>
      </c>
      <c r="G1589">
        <v>6</v>
      </c>
      <c r="H1589">
        <v>2</v>
      </c>
      <c r="I1589" t="s">
        <v>39</v>
      </c>
      <c r="J1589" t="s">
        <v>23</v>
      </c>
      <c r="K1589">
        <v>59.999999999999943</v>
      </c>
      <c r="L1589">
        <v>0.33333333333333331</v>
      </c>
      <c r="M1589">
        <v>0</v>
      </c>
      <c r="N1589" t="s">
        <v>77</v>
      </c>
      <c r="O1589" t="s">
        <v>100</v>
      </c>
      <c r="P1589" t="s">
        <v>113</v>
      </c>
      <c r="Q1589" t="s">
        <v>118</v>
      </c>
      <c r="R1589" t="s">
        <v>118</v>
      </c>
      <c r="S1589">
        <v>1587</v>
      </c>
      <c r="T1589">
        <v>1588</v>
      </c>
    </row>
    <row r="1590" spans="1:20" x14ac:dyDescent="0.2">
      <c r="A1590">
        <v>2200</v>
      </c>
      <c r="B1590" s="1">
        <v>45486</v>
      </c>
      <c r="C1590" s="2">
        <v>0.625</v>
      </c>
      <c r="D1590" s="2">
        <v>0.6875</v>
      </c>
      <c r="E1590" t="s">
        <v>21</v>
      </c>
      <c r="F1590">
        <v>1</v>
      </c>
      <c r="G1590">
        <v>6</v>
      </c>
      <c r="H1590">
        <v>3</v>
      </c>
      <c r="I1590" t="s">
        <v>22</v>
      </c>
      <c r="J1590" t="s">
        <v>14</v>
      </c>
      <c r="K1590">
        <v>90</v>
      </c>
      <c r="L1590">
        <v>0.5</v>
      </c>
      <c r="M1590">
        <v>0</v>
      </c>
      <c r="N1590" t="s">
        <v>77</v>
      </c>
      <c r="O1590" t="s">
        <v>104</v>
      </c>
      <c r="P1590" t="s">
        <v>113</v>
      </c>
      <c r="Q1590" t="s">
        <v>118</v>
      </c>
      <c r="R1590" t="s">
        <v>118</v>
      </c>
      <c r="S1590">
        <v>1588</v>
      </c>
      <c r="T1590">
        <v>1589</v>
      </c>
    </row>
    <row r="1591" spans="1:20" x14ac:dyDescent="0.2">
      <c r="A1591">
        <v>1651</v>
      </c>
      <c r="B1591" s="1">
        <v>45467</v>
      </c>
      <c r="C1591" s="2">
        <v>0.625</v>
      </c>
      <c r="D1591" s="2">
        <v>0.70833333333333337</v>
      </c>
      <c r="E1591" t="s">
        <v>21</v>
      </c>
      <c r="F1591">
        <v>1</v>
      </c>
      <c r="G1591">
        <v>6</v>
      </c>
      <c r="H1591">
        <v>2</v>
      </c>
      <c r="I1591" t="s">
        <v>41</v>
      </c>
      <c r="J1591" t="s">
        <v>23</v>
      </c>
      <c r="K1591">
        <v>120.00000000000006</v>
      </c>
      <c r="L1591">
        <v>0.33333333333333331</v>
      </c>
      <c r="M1591">
        <v>0</v>
      </c>
      <c r="N1591" t="s">
        <v>72</v>
      </c>
      <c r="O1591" t="s">
        <v>103</v>
      </c>
      <c r="P1591" t="s">
        <v>113</v>
      </c>
      <c r="Q1591" t="s">
        <v>118</v>
      </c>
      <c r="R1591" t="s">
        <v>124</v>
      </c>
      <c r="S1591">
        <v>1589</v>
      </c>
      <c r="T1591">
        <v>1590</v>
      </c>
    </row>
    <row r="1592" spans="1:20" x14ac:dyDescent="0.2">
      <c r="A1592">
        <v>1570</v>
      </c>
      <c r="B1592" s="1">
        <v>45563</v>
      </c>
      <c r="C1592" s="2">
        <v>0.625</v>
      </c>
      <c r="D1592" s="2">
        <v>0.6875</v>
      </c>
      <c r="E1592" t="s">
        <v>21</v>
      </c>
      <c r="F1592">
        <v>1</v>
      </c>
      <c r="G1592">
        <v>6</v>
      </c>
      <c r="H1592">
        <v>2</v>
      </c>
      <c r="I1592" t="s">
        <v>22</v>
      </c>
      <c r="J1592" t="s">
        <v>30</v>
      </c>
      <c r="K1592">
        <v>90</v>
      </c>
      <c r="L1592">
        <v>0.33333333333333331</v>
      </c>
      <c r="M1592">
        <v>0</v>
      </c>
      <c r="N1592" t="s">
        <v>77</v>
      </c>
      <c r="O1592" t="s">
        <v>106</v>
      </c>
      <c r="P1592" t="s">
        <v>113</v>
      </c>
      <c r="Q1592" t="s">
        <v>118</v>
      </c>
      <c r="R1592" t="s">
        <v>118</v>
      </c>
      <c r="S1592">
        <v>1590</v>
      </c>
      <c r="T1592">
        <v>1591</v>
      </c>
    </row>
    <row r="1593" spans="1:20" x14ac:dyDescent="0.2">
      <c r="A1593">
        <v>2804</v>
      </c>
      <c r="B1593" s="1">
        <v>45306</v>
      </c>
      <c r="C1593" s="2">
        <v>0.625</v>
      </c>
      <c r="D1593" s="2">
        <v>0.66666666666666663</v>
      </c>
      <c r="E1593" t="s">
        <v>21</v>
      </c>
      <c r="F1593">
        <v>1</v>
      </c>
      <c r="G1593">
        <v>6</v>
      </c>
      <c r="H1593">
        <v>2</v>
      </c>
      <c r="I1593" t="s">
        <v>42</v>
      </c>
      <c r="J1593" t="s">
        <v>23</v>
      </c>
      <c r="K1593">
        <v>59.999999999999943</v>
      </c>
      <c r="L1593">
        <v>0.33333333333333331</v>
      </c>
      <c r="M1593">
        <v>0</v>
      </c>
      <c r="N1593" t="s">
        <v>72</v>
      </c>
      <c r="O1593" t="s">
        <v>98</v>
      </c>
      <c r="P1593" t="s">
        <v>113</v>
      </c>
      <c r="Q1593" t="s">
        <v>118</v>
      </c>
      <c r="R1593" t="s">
        <v>118</v>
      </c>
      <c r="S1593">
        <v>1591</v>
      </c>
      <c r="T1593">
        <v>1592</v>
      </c>
    </row>
    <row r="1594" spans="1:20" x14ac:dyDescent="0.2">
      <c r="A1594">
        <v>816</v>
      </c>
      <c r="B1594" s="1">
        <v>45375</v>
      </c>
      <c r="C1594" s="2">
        <v>0.625</v>
      </c>
      <c r="D1594" s="2">
        <v>0.6875</v>
      </c>
      <c r="E1594" t="s">
        <v>21</v>
      </c>
      <c r="F1594">
        <v>1</v>
      </c>
      <c r="G1594">
        <v>6</v>
      </c>
      <c r="H1594">
        <v>1</v>
      </c>
      <c r="I1594" t="s">
        <v>22</v>
      </c>
      <c r="J1594" t="s">
        <v>18</v>
      </c>
      <c r="K1594">
        <v>90</v>
      </c>
      <c r="L1594">
        <v>0.16666666666666666</v>
      </c>
      <c r="M1594">
        <v>0</v>
      </c>
      <c r="N1594" t="s">
        <v>71</v>
      </c>
      <c r="O1594" t="s">
        <v>100</v>
      </c>
      <c r="P1594" t="s">
        <v>113</v>
      </c>
      <c r="Q1594" t="s">
        <v>117</v>
      </c>
      <c r="R1594" t="s">
        <v>118</v>
      </c>
      <c r="S1594">
        <v>1592</v>
      </c>
      <c r="T1594">
        <v>1593</v>
      </c>
    </row>
    <row r="1595" spans="1:20" x14ac:dyDescent="0.2">
      <c r="A1595">
        <v>968</v>
      </c>
      <c r="B1595" s="1">
        <v>45425</v>
      </c>
      <c r="C1595" s="2">
        <v>0.625</v>
      </c>
      <c r="D1595" s="2">
        <v>0.6875</v>
      </c>
      <c r="E1595" t="s">
        <v>21</v>
      </c>
      <c r="F1595">
        <v>1</v>
      </c>
      <c r="G1595">
        <v>6</v>
      </c>
      <c r="H1595">
        <v>6</v>
      </c>
      <c r="I1595" t="s">
        <v>17</v>
      </c>
      <c r="J1595" t="s">
        <v>40</v>
      </c>
      <c r="K1595">
        <v>90</v>
      </c>
      <c r="L1595">
        <v>1</v>
      </c>
      <c r="M1595">
        <v>0</v>
      </c>
      <c r="N1595" t="s">
        <v>72</v>
      </c>
      <c r="O1595" t="s">
        <v>102</v>
      </c>
      <c r="P1595" t="s">
        <v>113</v>
      </c>
      <c r="Q1595" t="s">
        <v>118</v>
      </c>
      <c r="R1595" t="s">
        <v>118</v>
      </c>
      <c r="S1595">
        <v>1593</v>
      </c>
      <c r="T1595">
        <v>1594</v>
      </c>
    </row>
    <row r="1596" spans="1:20" x14ac:dyDescent="0.2">
      <c r="A1596">
        <v>459</v>
      </c>
      <c r="B1596" s="1">
        <v>45626</v>
      </c>
      <c r="C1596" s="2">
        <v>0.625</v>
      </c>
      <c r="D1596" s="2">
        <v>0.64583333333333337</v>
      </c>
      <c r="E1596" t="s">
        <v>21</v>
      </c>
      <c r="F1596">
        <v>1</v>
      </c>
      <c r="G1596">
        <v>6</v>
      </c>
      <c r="H1596">
        <v>9</v>
      </c>
      <c r="I1596" t="s">
        <v>27</v>
      </c>
      <c r="J1596" t="s">
        <v>14</v>
      </c>
      <c r="K1596">
        <v>30.000000000000053</v>
      </c>
      <c r="L1596">
        <v>1.5</v>
      </c>
      <c r="M1596">
        <v>1</v>
      </c>
      <c r="N1596" t="s">
        <v>77</v>
      </c>
      <c r="O1596" t="s">
        <v>108</v>
      </c>
      <c r="P1596" t="s">
        <v>113</v>
      </c>
      <c r="Q1596" t="s">
        <v>118</v>
      </c>
      <c r="R1596" t="s">
        <v>118</v>
      </c>
      <c r="S1596">
        <v>1594</v>
      </c>
      <c r="T1596">
        <v>1595</v>
      </c>
    </row>
    <row r="1597" spans="1:20" x14ac:dyDescent="0.2">
      <c r="A1597">
        <v>1705</v>
      </c>
      <c r="B1597" s="1">
        <v>45502</v>
      </c>
      <c r="C1597" s="2">
        <v>0.625</v>
      </c>
      <c r="D1597" s="2">
        <v>0.6875</v>
      </c>
      <c r="E1597" t="s">
        <v>21</v>
      </c>
      <c r="F1597">
        <v>1</v>
      </c>
      <c r="G1597">
        <v>6</v>
      </c>
      <c r="H1597">
        <v>3</v>
      </c>
      <c r="I1597" t="s">
        <v>22</v>
      </c>
      <c r="J1597" t="s">
        <v>28</v>
      </c>
      <c r="K1597">
        <v>90</v>
      </c>
      <c r="L1597">
        <v>0.5</v>
      </c>
      <c r="M1597">
        <v>0</v>
      </c>
      <c r="N1597" t="s">
        <v>72</v>
      </c>
      <c r="O1597" t="s">
        <v>104</v>
      </c>
      <c r="P1597" t="s">
        <v>113</v>
      </c>
      <c r="Q1597" t="s">
        <v>118</v>
      </c>
      <c r="R1597" t="s">
        <v>118</v>
      </c>
      <c r="S1597">
        <v>1595</v>
      </c>
      <c r="T1597">
        <v>1596</v>
      </c>
    </row>
    <row r="1598" spans="1:20" x14ac:dyDescent="0.2">
      <c r="A1598">
        <v>166</v>
      </c>
      <c r="B1598" s="1">
        <v>45571</v>
      </c>
      <c r="C1598" s="2">
        <v>0.625</v>
      </c>
      <c r="D1598" s="2">
        <v>0.6875</v>
      </c>
      <c r="E1598" t="s">
        <v>21</v>
      </c>
      <c r="F1598">
        <v>1</v>
      </c>
      <c r="G1598">
        <v>6</v>
      </c>
      <c r="H1598">
        <v>7</v>
      </c>
      <c r="I1598" t="s">
        <v>39</v>
      </c>
      <c r="J1598" t="s">
        <v>18</v>
      </c>
      <c r="K1598">
        <v>90</v>
      </c>
      <c r="L1598">
        <v>1.1666666666666667</v>
      </c>
      <c r="M1598">
        <v>1</v>
      </c>
      <c r="N1598" t="s">
        <v>71</v>
      </c>
      <c r="O1598" t="s">
        <v>107</v>
      </c>
      <c r="P1598" t="s">
        <v>113</v>
      </c>
      <c r="Q1598" t="s">
        <v>118</v>
      </c>
      <c r="R1598" t="s">
        <v>118</v>
      </c>
      <c r="S1598">
        <v>1596</v>
      </c>
      <c r="T1598">
        <v>1597</v>
      </c>
    </row>
    <row r="1599" spans="1:20" x14ac:dyDescent="0.2">
      <c r="A1599">
        <v>621</v>
      </c>
      <c r="B1599" s="1">
        <v>45414</v>
      </c>
      <c r="C1599" s="2">
        <v>0.625</v>
      </c>
      <c r="D1599" s="2">
        <v>0.66666666666666663</v>
      </c>
      <c r="E1599" t="s">
        <v>21</v>
      </c>
      <c r="F1599">
        <v>1</v>
      </c>
      <c r="G1599">
        <v>6</v>
      </c>
      <c r="H1599">
        <v>1</v>
      </c>
      <c r="I1599" t="s">
        <v>22</v>
      </c>
      <c r="J1599" t="s">
        <v>30</v>
      </c>
      <c r="K1599">
        <v>59.999999999999943</v>
      </c>
      <c r="L1599">
        <v>0.16666666666666666</v>
      </c>
      <c r="M1599">
        <v>0</v>
      </c>
      <c r="N1599" t="s">
        <v>75</v>
      </c>
      <c r="O1599" t="s">
        <v>102</v>
      </c>
      <c r="P1599" t="s">
        <v>113</v>
      </c>
      <c r="Q1599" t="s">
        <v>117</v>
      </c>
      <c r="R1599" t="s">
        <v>118</v>
      </c>
      <c r="S1599">
        <v>1597</v>
      </c>
      <c r="T1599">
        <v>1598</v>
      </c>
    </row>
    <row r="1600" spans="1:20" x14ac:dyDescent="0.2">
      <c r="A1600">
        <v>1867</v>
      </c>
      <c r="B1600" s="1">
        <v>45393</v>
      </c>
      <c r="C1600" s="2">
        <v>0.625</v>
      </c>
      <c r="D1600" s="2">
        <v>0.64583333333333337</v>
      </c>
      <c r="E1600" t="s">
        <v>21</v>
      </c>
      <c r="F1600">
        <v>1</v>
      </c>
      <c r="G1600">
        <v>6</v>
      </c>
      <c r="H1600">
        <v>4</v>
      </c>
      <c r="I1600" t="s">
        <v>39</v>
      </c>
      <c r="J1600" t="s">
        <v>18</v>
      </c>
      <c r="K1600">
        <v>30.000000000000053</v>
      </c>
      <c r="L1600">
        <v>0.66666666666666663</v>
      </c>
      <c r="M1600">
        <v>0</v>
      </c>
      <c r="N1600" t="s">
        <v>75</v>
      </c>
      <c r="O1600" t="s">
        <v>101</v>
      </c>
      <c r="P1600" t="s">
        <v>113</v>
      </c>
      <c r="Q1600" t="s">
        <v>118</v>
      </c>
      <c r="R1600" t="s">
        <v>118</v>
      </c>
      <c r="S1600">
        <v>1598</v>
      </c>
      <c r="T1600">
        <v>1599</v>
      </c>
    </row>
    <row r="1601" spans="1:20" x14ac:dyDescent="0.2">
      <c r="A1601">
        <v>2065</v>
      </c>
      <c r="B1601" s="1">
        <v>45522</v>
      </c>
      <c r="C1601" s="2">
        <v>0.625</v>
      </c>
      <c r="D1601" s="2">
        <v>0.66666666666666663</v>
      </c>
      <c r="E1601" t="s">
        <v>21</v>
      </c>
      <c r="F1601">
        <v>1</v>
      </c>
      <c r="G1601">
        <v>6</v>
      </c>
      <c r="H1601">
        <v>5</v>
      </c>
      <c r="I1601" t="s">
        <v>22</v>
      </c>
      <c r="J1601" t="s">
        <v>40</v>
      </c>
      <c r="K1601">
        <v>59.999999999999943</v>
      </c>
      <c r="L1601">
        <v>0.83333333333333348</v>
      </c>
      <c r="M1601">
        <v>0</v>
      </c>
      <c r="N1601" t="s">
        <v>71</v>
      </c>
      <c r="O1601" t="s">
        <v>105</v>
      </c>
      <c r="P1601" t="s">
        <v>113</v>
      </c>
      <c r="Q1601" t="s">
        <v>118</v>
      </c>
      <c r="R1601" t="s">
        <v>118</v>
      </c>
      <c r="S1601">
        <v>1599</v>
      </c>
      <c r="T1601">
        <v>1600</v>
      </c>
    </row>
    <row r="1602" spans="1:20" x14ac:dyDescent="0.2">
      <c r="A1602">
        <v>2111</v>
      </c>
      <c r="B1602" s="1">
        <v>45435</v>
      </c>
      <c r="C1602" s="2">
        <v>0.625</v>
      </c>
      <c r="D1602" s="2">
        <v>0.64583333333333337</v>
      </c>
      <c r="E1602" t="s">
        <v>21</v>
      </c>
      <c r="F1602">
        <v>1</v>
      </c>
      <c r="G1602">
        <v>6</v>
      </c>
      <c r="H1602">
        <v>1</v>
      </c>
      <c r="I1602" t="s">
        <v>13</v>
      </c>
      <c r="J1602" t="s">
        <v>14</v>
      </c>
      <c r="K1602">
        <v>30.000000000000053</v>
      </c>
      <c r="L1602">
        <v>0.16666666666666666</v>
      </c>
      <c r="M1602">
        <v>0</v>
      </c>
      <c r="N1602" t="s">
        <v>75</v>
      </c>
      <c r="O1602" t="s">
        <v>102</v>
      </c>
      <c r="P1602" t="s">
        <v>113</v>
      </c>
      <c r="Q1602" t="s">
        <v>117</v>
      </c>
      <c r="R1602" t="s">
        <v>118</v>
      </c>
      <c r="S1602">
        <v>1600</v>
      </c>
      <c r="T1602">
        <v>1601</v>
      </c>
    </row>
    <row r="1603" spans="1:20" x14ac:dyDescent="0.2">
      <c r="A1603">
        <v>2890</v>
      </c>
      <c r="B1603" s="1">
        <v>45300</v>
      </c>
      <c r="C1603" s="2">
        <v>0.625</v>
      </c>
      <c r="D1603" s="2">
        <v>0.64583333333333337</v>
      </c>
      <c r="E1603" t="s">
        <v>21</v>
      </c>
      <c r="F1603">
        <v>1</v>
      </c>
      <c r="G1603">
        <v>6</v>
      </c>
      <c r="H1603">
        <v>8</v>
      </c>
      <c r="I1603" t="s">
        <v>27</v>
      </c>
      <c r="J1603" t="s">
        <v>23</v>
      </c>
      <c r="K1603">
        <v>30.000000000000053</v>
      </c>
      <c r="L1603">
        <v>1.3333333333333333</v>
      </c>
      <c r="M1603">
        <v>1</v>
      </c>
      <c r="N1603" t="s">
        <v>73</v>
      </c>
      <c r="O1603" t="s">
        <v>98</v>
      </c>
      <c r="P1603" t="s">
        <v>113</v>
      </c>
      <c r="Q1603" t="s">
        <v>118</v>
      </c>
      <c r="R1603" t="s">
        <v>118</v>
      </c>
      <c r="S1603">
        <v>1601</v>
      </c>
      <c r="T1603">
        <v>1602</v>
      </c>
    </row>
    <row r="1604" spans="1:20" x14ac:dyDescent="0.2">
      <c r="A1604">
        <v>1676</v>
      </c>
      <c r="B1604" s="1">
        <v>45353</v>
      </c>
      <c r="C1604" s="2">
        <v>0.625</v>
      </c>
      <c r="D1604" s="2">
        <v>0.6875</v>
      </c>
      <c r="E1604" t="s">
        <v>21</v>
      </c>
      <c r="F1604">
        <v>1</v>
      </c>
      <c r="G1604">
        <v>6</v>
      </c>
      <c r="H1604">
        <v>4</v>
      </c>
      <c r="I1604" t="s">
        <v>39</v>
      </c>
      <c r="J1604" t="s">
        <v>30</v>
      </c>
      <c r="K1604">
        <v>90</v>
      </c>
      <c r="L1604">
        <v>0.66666666666666663</v>
      </c>
      <c r="M1604">
        <v>0</v>
      </c>
      <c r="N1604" t="s">
        <v>77</v>
      </c>
      <c r="O1604" t="s">
        <v>100</v>
      </c>
      <c r="P1604" t="s">
        <v>113</v>
      </c>
      <c r="Q1604" t="s">
        <v>118</v>
      </c>
      <c r="R1604" t="s">
        <v>118</v>
      </c>
      <c r="S1604">
        <v>1602</v>
      </c>
      <c r="T1604">
        <v>1603</v>
      </c>
    </row>
    <row r="1605" spans="1:20" x14ac:dyDescent="0.2">
      <c r="A1605">
        <v>754</v>
      </c>
      <c r="B1605" s="1">
        <v>45371</v>
      </c>
      <c r="C1605" s="2">
        <v>0.60416666666666663</v>
      </c>
      <c r="D1605" s="2">
        <v>0.6875</v>
      </c>
      <c r="E1605" t="s">
        <v>21</v>
      </c>
      <c r="F1605">
        <v>1</v>
      </c>
      <c r="G1605">
        <v>6</v>
      </c>
      <c r="H1605">
        <v>8</v>
      </c>
      <c r="I1605" t="s">
        <v>42</v>
      </c>
      <c r="J1605" t="s">
        <v>14</v>
      </c>
      <c r="K1605">
        <v>120.00000000000006</v>
      </c>
      <c r="L1605">
        <v>1.3333333333333333</v>
      </c>
      <c r="M1605">
        <v>1</v>
      </c>
      <c r="N1605" t="s">
        <v>74</v>
      </c>
      <c r="O1605" t="s">
        <v>100</v>
      </c>
      <c r="P1605" t="s">
        <v>113</v>
      </c>
      <c r="Q1605" t="s">
        <v>118</v>
      </c>
      <c r="R1605" t="s">
        <v>124</v>
      </c>
      <c r="S1605">
        <v>1603</v>
      </c>
      <c r="T1605">
        <v>1604</v>
      </c>
    </row>
    <row r="1606" spans="1:20" x14ac:dyDescent="0.2">
      <c r="A1606">
        <v>1445</v>
      </c>
      <c r="B1606" s="1">
        <v>45426</v>
      </c>
      <c r="C1606" s="2">
        <v>0.60416666666666663</v>
      </c>
      <c r="D1606" s="2">
        <v>0.66666666666666663</v>
      </c>
      <c r="E1606" t="s">
        <v>21</v>
      </c>
      <c r="F1606">
        <v>1</v>
      </c>
      <c r="G1606">
        <v>6</v>
      </c>
      <c r="H1606">
        <v>2</v>
      </c>
      <c r="I1606" t="s">
        <v>22</v>
      </c>
      <c r="J1606" t="s">
        <v>40</v>
      </c>
      <c r="K1606">
        <v>90</v>
      </c>
      <c r="L1606">
        <v>0.33333333333333331</v>
      </c>
      <c r="M1606">
        <v>0</v>
      </c>
      <c r="N1606" t="s">
        <v>73</v>
      </c>
      <c r="O1606" t="s">
        <v>102</v>
      </c>
      <c r="P1606" t="s">
        <v>113</v>
      </c>
      <c r="Q1606" t="s">
        <v>118</v>
      </c>
      <c r="R1606" t="s">
        <v>118</v>
      </c>
      <c r="S1606">
        <v>1604</v>
      </c>
      <c r="T1606">
        <v>1605</v>
      </c>
    </row>
    <row r="1607" spans="1:20" x14ac:dyDescent="0.2">
      <c r="A1607">
        <v>1341</v>
      </c>
      <c r="B1607" s="1">
        <v>45549</v>
      </c>
      <c r="C1607" s="2">
        <v>0.60416666666666663</v>
      </c>
      <c r="D1607" s="2">
        <v>0.66666666666666663</v>
      </c>
      <c r="E1607" t="s">
        <v>21</v>
      </c>
      <c r="F1607">
        <v>1</v>
      </c>
      <c r="G1607">
        <v>6</v>
      </c>
      <c r="H1607">
        <v>9</v>
      </c>
      <c r="I1607" t="s">
        <v>22</v>
      </c>
      <c r="J1607" t="s">
        <v>23</v>
      </c>
      <c r="K1607">
        <v>90</v>
      </c>
      <c r="L1607">
        <v>1.5</v>
      </c>
      <c r="M1607">
        <v>1</v>
      </c>
      <c r="N1607" t="s">
        <v>77</v>
      </c>
      <c r="O1607" t="s">
        <v>106</v>
      </c>
      <c r="P1607" t="s">
        <v>113</v>
      </c>
      <c r="Q1607" t="s">
        <v>118</v>
      </c>
      <c r="R1607" t="s">
        <v>118</v>
      </c>
      <c r="S1607">
        <v>1605</v>
      </c>
      <c r="T1607">
        <v>1606</v>
      </c>
    </row>
    <row r="1608" spans="1:20" x14ac:dyDescent="0.2">
      <c r="A1608">
        <v>2352</v>
      </c>
      <c r="B1608" s="1">
        <v>45546</v>
      </c>
      <c r="C1608" s="2">
        <v>0.60416666666666663</v>
      </c>
      <c r="D1608" s="2">
        <v>0.64583333333333337</v>
      </c>
      <c r="E1608" t="s">
        <v>21</v>
      </c>
      <c r="F1608">
        <v>1</v>
      </c>
      <c r="G1608">
        <v>6</v>
      </c>
      <c r="H1608">
        <v>2</v>
      </c>
      <c r="I1608" t="s">
        <v>42</v>
      </c>
      <c r="J1608" t="s">
        <v>30</v>
      </c>
      <c r="K1608">
        <v>60.000000000000107</v>
      </c>
      <c r="L1608">
        <v>0.33333333333333331</v>
      </c>
      <c r="M1608">
        <v>0</v>
      </c>
      <c r="N1608" t="s">
        <v>74</v>
      </c>
      <c r="O1608" t="s">
        <v>106</v>
      </c>
      <c r="P1608" t="s">
        <v>113</v>
      </c>
      <c r="Q1608" t="s">
        <v>118</v>
      </c>
      <c r="R1608" t="s">
        <v>118</v>
      </c>
      <c r="S1608">
        <v>1606</v>
      </c>
      <c r="T1608">
        <v>1607</v>
      </c>
    </row>
    <row r="1609" spans="1:20" x14ac:dyDescent="0.2">
      <c r="A1609">
        <v>2648</v>
      </c>
      <c r="B1609" s="1">
        <v>45597</v>
      </c>
      <c r="C1609" s="2">
        <v>0.60416666666666663</v>
      </c>
      <c r="D1609" s="2">
        <v>0.66666666666666663</v>
      </c>
      <c r="E1609" t="s">
        <v>21</v>
      </c>
      <c r="F1609">
        <v>1</v>
      </c>
      <c r="G1609">
        <v>6</v>
      </c>
      <c r="H1609">
        <v>9</v>
      </c>
      <c r="I1609" t="s">
        <v>22</v>
      </c>
      <c r="J1609" t="s">
        <v>40</v>
      </c>
      <c r="K1609">
        <v>90</v>
      </c>
      <c r="L1609">
        <v>1.5</v>
      </c>
      <c r="M1609">
        <v>1</v>
      </c>
      <c r="N1609" t="s">
        <v>76</v>
      </c>
      <c r="O1609" t="s">
        <v>108</v>
      </c>
      <c r="P1609" t="s">
        <v>113</v>
      </c>
      <c r="Q1609" t="s">
        <v>118</v>
      </c>
      <c r="R1609" t="s">
        <v>118</v>
      </c>
      <c r="S1609">
        <v>1607</v>
      </c>
      <c r="T1609">
        <v>1608</v>
      </c>
    </row>
    <row r="1610" spans="1:20" x14ac:dyDescent="0.2">
      <c r="A1610">
        <v>855</v>
      </c>
      <c r="B1610" s="1">
        <v>45461</v>
      </c>
      <c r="C1610" s="2">
        <v>0.60416666666666663</v>
      </c>
      <c r="D1610" s="2">
        <v>0.64583333333333337</v>
      </c>
      <c r="E1610" t="s">
        <v>21</v>
      </c>
      <c r="F1610">
        <v>1</v>
      </c>
      <c r="G1610">
        <v>6</v>
      </c>
      <c r="H1610">
        <v>6</v>
      </c>
      <c r="I1610" t="s">
        <v>27</v>
      </c>
      <c r="J1610" t="s">
        <v>30</v>
      </c>
      <c r="K1610">
        <v>60.000000000000107</v>
      </c>
      <c r="L1610">
        <v>1</v>
      </c>
      <c r="M1610">
        <v>0</v>
      </c>
      <c r="N1610" t="s">
        <v>73</v>
      </c>
      <c r="O1610" t="s">
        <v>103</v>
      </c>
      <c r="P1610" t="s">
        <v>113</v>
      </c>
      <c r="Q1610" t="s">
        <v>118</v>
      </c>
      <c r="R1610" t="s">
        <v>118</v>
      </c>
      <c r="S1610">
        <v>1608</v>
      </c>
      <c r="T1610">
        <v>1609</v>
      </c>
    </row>
    <row r="1611" spans="1:20" x14ac:dyDescent="0.2">
      <c r="A1611">
        <v>1934</v>
      </c>
      <c r="B1611" s="1">
        <v>45527</v>
      </c>
      <c r="C1611" s="2">
        <v>0.60416666666666663</v>
      </c>
      <c r="D1611" s="2">
        <v>0.66666666666666663</v>
      </c>
      <c r="E1611" t="s">
        <v>21</v>
      </c>
      <c r="F1611">
        <v>1</v>
      </c>
      <c r="G1611">
        <v>6</v>
      </c>
      <c r="H1611">
        <v>2</v>
      </c>
      <c r="I1611" t="s">
        <v>41</v>
      </c>
      <c r="J1611" t="s">
        <v>23</v>
      </c>
      <c r="K1611">
        <v>90</v>
      </c>
      <c r="L1611">
        <v>0.33333333333333331</v>
      </c>
      <c r="M1611">
        <v>0</v>
      </c>
      <c r="N1611" t="s">
        <v>76</v>
      </c>
      <c r="O1611" t="s">
        <v>105</v>
      </c>
      <c r="P1611" t="s">
        <v>113</v>
      </c>
      <c r="Q1611" t="s">
        <v>118</v>
      </c>
      <c r="R1611" t="s">
        <v>118</v>
      </c>
      <c r="S1611">
        <v>1609</v>
      </c>
      <c r="T1611">
        <v>1610</v>
      </c>
    </row>
    <row r="1612" spans="1:20" x14ac:dyDescent="0.2">
      <c r="A1612">
        <v>1208</v>
      </c>
      <c r="B1612" s="1">
        <v>45539</v>
      </c>
      <c r="C1612" s="2">
        <v>0.60416666666666663</v>
      </c>
      <c r="D1612" s="2">
        <v>0.64583333333333337</v>
      </c>
      <c r="E1612" t="s">
        <v>21</v>
      </c>
      <c r="F1612">
        <v>1</v>
      </c>
      <c r="G1612">
        <v>6</v>
      </c>
      <c r="H1612">
        <v>6</v>
      </c>
      <c r="I1612" t="s">
        <v>22</v>
      </c>
      <c r="J1612" t="s">
        <v>14</v>
      </c>
      <c r="K1612">
        <v>60.000000000000107</v>
      </c>
      <c r="L1612">
        <v>1</v>
      </c>
      <c r="M1612">
        <v>0</v>
      </c>
      <c r="N1612" t="s">
        <v>74</v>
      </c>
      <c r="O1612" t="s">
        <v>106</v>
      </c>
      <c r="P1612" t="s">
        <v>113</v>
      </c>
      <c r="Q1612" t="s">
        <v>118</v>
      </c>
      <c r="R1612" t="s">
        <v>118</v>
      </c>
      <c r="S1612">
        <v>1610</v>
      </c>
      <c r="T1612">
        <v>1611</v>
      </c>
    </row>
    <row r="1613" spans="1:20" x14ac:dyDescent="0.2">
      <c r="A1613">
        <v>1114</v>
      </c>
      <c r="B1613" s="1">
        <v>45330</v>
      </c>
      <c r="C1613" s="2">
        <v>0.60416666666666663</v>
      </c>
      <c r="D1613" s="2">
        <v>0.66666666666666663</v>
      </c>
      <c r="E1613" t="s">
        <v>21</v>
      </c>
      <c r="F1613">
        <v>1</v>
      </c>
      <c r="G1613">
        <v>6</v>
      </c>
      <c r="H1613">
        <v>1</v>
      </c>
      <c r="I1613" t="s">
        <v>39</v>
      </c>
      <c r="J1613" t="s">
        <v>28</v>
      </c>
      <c r="K1613">
        <v>90</v>
      </c>
      <c r="L1613">
        <v>0.16666666666666666</v>
      </c>
      <c r="M1613">
        <v>0</v>
      </c>
      <c r="N1613" t="s">
        <v>75</v>
      </c>
      <c r="O1613" t="s">
        <v>99</v>
      </c>
      <c r="P1613" t="s">
        <v>113</v>
      </c>
      <c r="Q1613" t="s">
        <v>117</v>
      </c>
      <c r="R1613" t="s">
        <v>118</v>
      </c>
      <c r="S1613">
        <v>1611</v>
      </c>
      <c r="T1613">
        <v>1612</v>
      </c>
    </row>
    <row r="1614" spans="1:20" x14ac:dyDescent="0.2">
      <c r="A1614">
        <v>230</v>
      </c>
      <c r="B1614" s="1">
        <v>45334</v>
      </c>
      <c r="C1614" s="2">
        <v>0.60416666666666663</v>
      </c>
      <c r="D1614" s="2">
        <v>0.625</v>
      </c>
      <c r="E1614" t="s">
        <v>21</v>
      </c>
      <c r="F1614">
        <v>1</v>
      </c>
      <c r="G1614">
        <v>6</v>
      </c>
      <c r="H1614">
        <v>1</v>
      </c>
      <c r="I1614" t="s">
        <v>17</v>
      </c>
      <c r="J1614" t="s">
        <v>28</v>
      </c>
      <c r="K1614">
        <v>30.000000000000053</v>
      </c>
      <c r="L1614">
        <v>0.16666666666666666</v>
      </c>
      <c r="M1614">
        <v>0</v>
      </c>
      <c r="N1614" t="s">
        <v>72</v>
      </c>
      <c r="O1614" t="s">
        <v>99</v>
      </c>
      <c r="P1614" t="s">
        <v>113</v>
      </c>
      <c r="Q1614" t="s">
        <v>117</v>
      </c>
      <c r="R1614" t="s">
        <v>118</v>
      </c>
      <c r="S1614">
        <v>1612</v>
      </c>
      <c r="T1614">
        <v>1613</v>
      </c>
    </row>
    <row r="1615" spans="1:20" x14ac:dyDescent="0.2">
      <c r="A1615">
        <v>144</v>
      </c>
      <c r="B1615" s="1">
        <v>45522</v>
      </c>
      <c r="C1615" s="2">
        <v>0.60416666666666663</v>
      </c>
      <c r="D1615" s="2">
        <v>0.66666666666666663</v>
      </c>
      <c r="E1615" t="s">
        <v>21</v>
      </c>
      <c r="F1615">
        <v>1</v>
      </c>
      <c r="G1615">
        <v>6</v>
      </c>
      <c r="H1615">
        <v>4</v>
      </c>
      <c r="I1615" t="s">
        <v>41</v>
      </c>
      <c r="J1615" t="s">
        <v>40</v>
      </c>
      <c r="K1615">
        <v>90</v>
      </c>
      <c r="L1615">
        <v>0.66666666666666663</v>
      </c>
      <c r="M1615">
        <v>0</v>
      </c>
      <c r="N1615" t="s">
        <v>71</v>
      </c>
      <c r="O1615" t="s">
        <v>105</v>
      </c>
      <c r="P1615" t="s">
        <v>113</v>
      </c>
      <c r="Q1615" t="s">
        <v>118</v>
      </c>
      <c r="R1615" t="s">
        <v>118</v>
      </c>
      <c r="S1615">
        <v>1613</v>
      </c>
      <c r="T1615">
        <v>1614</v>
      </c>
    </row>
    <row r="1616" spans="1:20" x14ac:dyDescent="0.2">
      <c r="A1616">
        <v>1034</v>
      </c>
      <c r="B1616" s="1">
        <v>45395</v>
      </c>
      <c r="C1616" s="2">
        <v>0.60416666666666663</v>
      </c>
      <c r="D1616" s="2">
        <v>0.6875</v>
      </c>
      <c r="E1616" t="s">
        <v>21</v>
      </c>
      <c r="F1616">
        <v>1</v>
      </c>
      <c r="G1616">
        <v>6</v>
      </c>
      <c r="H1616">
        <v>7</v>
      </c>
      <c r="I1616" t="s">
        <v>39</v>
      </c>
      <c r="J1616" t="s">
        <v>40</v>
      </c>
      <c r="K1616">
        <v>120.00000000000006</v>
      </c>
      <c r="L1616">
        <v>1.1666666666666667</v>
      </c>
      <c r="M1616">
        <v>1</v>
      </c>
      <c r="N1616" t="s">
        <v>77</v>
      </c>
      <c r="O1616" t="s">
        <v>101</v>
      </c>
      <c r="P1616" t="s">
        <v>113</v>
      </c>
      <c r="Q1616" t="s">
        <v>118</v>
      </c>
      <c r="R1616" t="s">
        <v>124</v>
      </c>
      <c r="S1616">
        <v>1614</v>
      </c>
      <c r="T1616">
        <v>1615</v>
      </c>
    </row>
    <row r="1617" spans="1:20" x14ac:dyDescent="0.2">
      <c r="A1617">
        <v>130</v>
      </c>
      <c r="B1617" s="1">
        <v>45494</v>
      </c>
      <c r="C1617" s="2">
        <v>0.60416666666666663</v>
      </c>
      <c r="D1617" s="2">
        <v>0.6875</v>
      </c>
      <c r="E1617" t="s">
        <v>21</v>
      </c>
      <c r="F1617">
        <v>1</v>
      </c>
      <c r="G1617">
        <v>6</v>
      </c>
      <c r="H1617">
        <v>8</v>
      </c>
      <c r="I1617" t="s">
        <v>39</v>
      </c>
      <c r="J1617" t="s">
        <v>40</v>
      </c>
      <c r="K1617">
        <v>120.00000000000006</v>
      </c>
      <c r="L1617">
        <v>1.3333333333333333</v>
      </c>
      <c r="M1617">
        <v>1</v>
      </c>
      <c r="N1617" t="s">
        <v>71</v>
      </c>
      <c r="O1617" t="s">
        <v>104</v>
      </c>
      <c r="P1617" t="s">
        <v>113</v>
      </c>
      <c r="Q1617" t="s">
        <v>118</v>
      </c>
      <c r="R1617" t="s">
        <v>124</v>
      </c>
      <c r="S1617">
        <v>1615</v>
      </c>
      <c r="T1617">
        <v>1616</v>
      </c>
    </row>
    <row r="1618" spans="1:20" x14ac:dyDescent="0.2">
      <c r="A1618">
        <v>1120</v>
      </c>
      <c r="B1618" s="1">
        <v>45558</v>
      </c>
      <c r="C1618" s="2">
        <v>0.60416666666666663</v>
      </c>
      <c r="D1618" s="2">
        <v>0.6875</v>
      </c>
      <c r="E1618" t="s">
        <v>21</v>
      </c>
      <c r="F1618">
        <v>1</v>
      </c>
      <c r="G1618">
        <v>6</v>
      </c>
      <c r="H1618">
        <v>2</v>
      </c>
      <c r="I1618" t="s">
        <v>42</v>
      </c>
      <c r="J1618" t="s">
        <v>30</v>
      </c>
      <c r="K1618">
        <v>120.00000000000006</v>
      </c>
      <c r="L1618">
        <v>0.33333333333333331</v>
      </c>
      <c r="M1618">
        <v>0</v>
      </c>
      <c r="N1618" t="s">
        <v>72</v>
      </c>
      <c r="O1618" t="s">
        <v>106</v>
      </c>
      <c r="P1618" t="s">
        <v>113</v>
      </c>
      <c r="Q1618" t="s">
        <v>118</v>
      </c>
      <c r="R1618" t="s">
        <v>124</v>
      </c>
      <c r="S1618">
        <v>1616</v>
      </c>
      <c r="T1618">
        <v>1617</v>
      </c>
    </row>
    <row r="1619" spans="1:20" x14ac:dyDescent="0.2">
      <c r="A1619">
        <v>877</v>
      </c>
      <c r="B1619" s="1">
        <v>45453</v>
      </c>
      <c r="C1619" s="2">
        <v>0.60416666666666663</v>
      </c>
      <c r="D1619" s="2">
        <v>0.66666666666666663</v>
      </c>
      <c r="E1619" t="s">
        <v>21</v>
      </c>
      <c r="F1619">
        <v>1</v>
      </c>
      <c r="G1619">
        <v>6</v>
      </c>
      <c r="H1619">
        <v>5</v>
      </c>
      <c r="I1619" t="s">
        <v>22</v>
      </c>
      <c r="J1619" t="s">
        <v>30</v>
      </c>
      <c r="K1619">
        <v>90</v>
      </c>
      <c r="L1619">
        <v>0.83333333333333348</v>
      </c>
      <c r="M1619">
        <v>0</v>
      </c>
      <c r="N1619" t="s">
        <v>72</v>
      </c>
      <c r="O1619" t="s">
        <v>103</v>
      </c>
      <c r="P1619" t="s">
        <v>113</v>
      </c>
      <c r="Q1619" t="s">
        <v>118</v>
      </c>
      <c r="R1619" t="s">
        <v>118</v>
      </c>
      <c r="S1619">
        <v>1617</v>
      </c>
      <c r="T1619">
        <v>1618</v>
      </c>
    </row>
    <row r="1620" spans="1:20" x14ac:dyDescent="0.2">
      <c r="A1620">
        <v>1591</v>
      </c>
      <c r="B1620" s="1">
        <v>45313</v>
      </c>
      <c r="C1620" s="2">
        <v>0.60416666666666663</v>
      </c>
      <c r="D1620" s="2">
        <v>0.66666666666666663</v>
      </c>
      <c r="E1620" t="s">
        <v>21</v>
      </c>
      <c r="F1620">
        <v>1</v>
      </c>
      <c r="G1620">
        <v>6</v>
      </c>
      <c r="H1620">
        <v>7</v>
      </c>
      <c r="I1620" t="s">
        <v>22</v>
      </c>
      <c r="J1620" t="s">
        <v>30</v>
      </c>
      <c r="K1620">
        <v>90</v>
      </c>
      <c r="L1620">
        <v>1.1666666666666667</v>
      </c>
      <c r="M1620">
        <v>1</v>
      </c>
      <c r="N1620" t="s">
        <v>72</v>
      </c>
      <c r="O1620" t="s">
        <v>98</v>
      </c>
      <c r="P1620" t="s">
        <v>113</v>
      </c>
      <c r="Q1620" t="s">
        <v>118</v>
      </c>
      <c r="R1620" t="s">
        <v>118</v>
      </c>
      <c r="S1620">
        <v>1618</v>
      </c>
      <c r="T1620">
        <v>1619</v>
      </c>
    </row>
    <row r="1621" spans="1:20" x14ac:dyDescent="0.2">
      <c r="A1621">
        <v>609</v>
      </c>
      <c r="B1621" s="1">
        <v>45318</v>
      </c>
      <c r="C1621" s="2">
        <v>0.60416666666666663</v>
      </c>
      <c r="D1621" s="2">
        <v>0.66666666666666663</v>
      </c>
      <c r="E1621" t="s">
        <v>21</v>
      </c>
      <c r="F1621">
        <v>1</v>
      </c>
      <c r="G1621">
        <v>6</v>
      </c>
      <c r="H1621">
        <v>8</v>
      </c>
      <c r="I1621" t="s">
        <v>42</v>
      </c>
      <c r="J1621" t="s">
        <v>23</v>
      </c>
      <c r="K1621">
        <v>90</v>
      </c>
      <c r="L1621">
        <v>1.3333333333333333</v>
      </c>
      <c r="M1621">
        <v>1</v>
      </c>
      <c r="N1621" t="s">
        <v>77</v>
      </c>
      <c r="O1621" t="s">
        <v>98</v>
      </c>
      <c r="P1621" t="s">
        <v>113</v>
      </c>
      <c r="Q1621" t="s">
        <v>118</v>
      </c>
      <c r="R1621" t="s">
        <v>118</v>
      </c>
      <c r="S1621">
        <v>1619</v>
      </c>
      <c r="T1621">
        <v>1620</v>
      </c>
    </row>
    <row r="1622" spans="1:20" x14ac:dyDescent="0.2">
      <c r="A1622">
        <v>1031</v>
      </c>
      <c r="B1622" s="1">
        <v>45299</v>
      </c>
      <c r="C1622" s="2">
        <v>0.60416666666666663</v>
      </c>
      <c r="D1622" s="2">
        <v>0.6875</v>
      </c>
      <c r="E1622" t="s">
        <v>21</v>
      </c>
      <c r="F1622">
        <v>1</v>
      </c>
      <c r="G1622">
        <v>6</v>
      </c>
      <c r="H1622">
        <v>4</v>
      </c>
      <c r="I1622" t="s">
        <v>13</v>
      </c>
      <c r="J1622" t="s">
        <v>40</v>
      </c>
      <c r="K1622">
        <v>120.00000000000006</v>
      </c>
      <c r="L1622">
        <v>0.66666666666666663</v>
      </c>
      <c r="M1622">
        <v>0</v>
      </c>
      <c r="N1622" t="s">
        <v>72</v>
      </c>
      <c r="O1622" t="s">
        <v>98</v>
      </c>
      <c r="P1622" t="s">
        <v>113</v>
      </c>
      <c r="Q1622" t="s">
        <v>118</v>
      </c>
      <c r="R1622" t="s">
        <v>124</v>
      </c>
      <c r="S1622">
        <v>1620</v>
      </c>
      <c r="T1622">
        <v>1621</v>
      </c>
    </row>
    <row r="1623" spans="1:20" x14ac:dyDescent="0.2">
      <c r="A1623">
        <v>126</v>
      </c>
      <c r="B1623" s="1">
        <v>45587</v>
      </c>
      <c r="C1623" s="2">
        <v>0.60416666666666663</v>
      </c>
      <c r="D1623" s="2">
        <v>0.66666666666666663</v>
      </c>
      <c r="E1623" t="s">
        <v>21</v>
      </c>
      <c r="F1623">
        <v>1</v>
      </c>
      <c r="G1623">
        <v>6</v>
      </c>
      <c r="H1623">
        <v>1</v>
      </c>
      <c r="I1623" t="s">
        <v>17</v>
      </c>
      <c r="J1623" t="s">
        <v>30</v>
      </c>
      <c r="K1623">
        <v>90</v>
      </c>
      <c r="L1623">
        <v>0.16666666666666666</v>
      </c>
      <c r="M1623">
        <v>0</v>
      </c>
      <c r="N1623" t="s">
        <v>73</v>
      </c>
      <c r="O1623" t="s">
        <v>107</v>
      </c>
      <c r="P1623" t="s">
        <v>113</v>
      </c>
      <c r="Q1623" t="s">
        <v>117</v>
      </c>
      <c r="R1623" t="s">
        <v>118</v>
      </c>
      <c r="S1623">
        <v>1621</v>
      </c>
      <c r="T1623">
        <v>1622</v>
      </c>
    </row>
    <row r="1624" spans="1:20" x14ac:dyDescent="0.2">
      <c r="A1624">
        <v>1147</v>
      </c>
      <c r="B1624" s="1">
        <v>45469</v>
      </c>
      <c r="C1624" s="2">
        <v>0.60416666666666663</v>
      </c>
      <c r="D1624" s="2">
        <v>0.6875</v>
      </c>
      <c r="E1624" t="s">
        <v>21</v>
      </c>
      <c r="F1624">
        <v>1</v>
      </c>
      <c r="G1624">
        <v>6</v>
      </c>
      <c r="H1624">
        <v>1</v>
      </c>
      <c r="I1624" t="s">
        <v>17</v>
      </c>
      <c r="J1624" t="s">
        <v>28</v>
      </c>
      <c r="K1624">
        <v>120.00000000000006</v>
      </c>
      <c r="L1624">
        <v>0.16666666666666666</v>
      </c>
      <c r="M1624">
        <v>0</v>
      </c>
      <c r="N1624" t="s">
        <v>74</v>
      </c>
      <c r="O1624" t="s">
        <v>103</v>
      </c>
      <c r="P1624" t="s">
        <v>113</v>
      </c>
      <c r="Q1624" t="s">
        <v>117</v>
      </c>
      <c r="R1624" t="s">
        <v>124</v>
      </c>
      <c r="S1624">
        <v>1622</v>
      </c>
      <c r="T1624">
        <v>1623</v>
      </c>
    </row>
    <row r="1625" spans="1:20" x14ac:dyDescent="0.2">
      <c r="A1625">
        <v>2442</v>
      </c>
      <c r="B1625" s="1">
        <v>45374</v>
      </c>
      <c r="C1625" s="2">
        <v>0.60416666666666663</v>
      </c>
      <c r="D1625" s="2">
        <v>0.66666666666666663</v>
      </c>
      <c r="E1625" t="s">
        <v>21</v>
      </c>
      <c r="F1625">
        <v>1</v>
      </c>
      <c r="G1625">
        <v>6</v>
      </c>
      <c r="H1625">
        <v>4</v>
      </c>
      <c r="I1625" t="s">
        <v>27</v>
      </c>
      <c r="J1625" t="s">
        <v>23</v>
      </c>
      <c r="K1625">
        <v>90</v>
      </c>
      <c r="L1625">
        <v>0.66666666666666663</v>
      </c>
      <c r="M1625">
        <v>0</v>
      </c>
      <c r="N1625" t="s">
        <v>77</v>
      </c>
      <c r="O1625" t="s">
        <v>100</v>
      </c>
      <c r="P1625" t="s">
        <v>113</v>
      </c>
      <c r="Q1625" t="s">
        <v>118</v>
      </c>
      <c r="R1625" t="s">
        <v>118</v>
      </c>
      <c r="S1625">
        <v>1623</v>
      </c>
      <c r="T1625">
        <v>1624</v>
      </c>
    </row>
    <row r="1626" spans="1:20" x14ac:dyDescent="0.2">
      <c r="A1626">
        <v>2346</v>
      </c>
      <c r="B1626" s="1">
        <v>45402</v>
      </c>
      <c r="C1626" s="2">
        <v>0.60416666666666663</v>
      </c>
      <c r="D1626" s="2">
        <v>0.64583333333333337</v>
      </c>
      <c r="E1626" t="s">
        <v>21</v>
      </c>
      <c r="F1626">
        <v>1</v>
      </c>
      <c r="G1626">
        <v>6</v>
      </c>
      <c r="H1626">
        <v>9</v>
      </c>
      <c r="I1626" t="s">
        <v>27</v>
      </c>
      <c r="J1626" t="s">
        <v>14</v>
      </c>
      <c r="K1626">
        <v>60.000000000000107</v>
      </c>
      <c r="L1626">
        <v>1.5</v>
      </c>
      <c r="M1626">
        <v>1</v>
      </c>
      <c r="N1626" t="s">
        <v>77</v>
      </c>
      <c r="O1626" t="s">
        <v>101</v>
      </c>
      <c r="P1626" t="s">
        <v>113</v>
      </c>
      <c r="Q1626" t="s">
        <v>118</v>
      </c>
      <c r="R1626" t="s">
        <v>118</v>
      </c>
      <c r="S1626">
        <v>1624</v>
      </c>
      <c r="T1626">
        <v>1625</v>
      </c>
    </row>
    <row r="1627" spans="1:20" x14ac:dyDescent="0.2">
      <c r="A1627">
        <v>2450</v>
      </c>
      <c r="B1627" s="1">
        <v>45343</v>
      </c>
      <c r="C1627" s="2">
        <v>0.60416666666666663</v>
      </c>
      <c r="D1627" s="2">
        <v>0.66666666666666663</v>
      </c>
      <c r="E1627" t="s">
        <v>21</v>
      </c>
      <c r="F1627">
        <v>1</v>
      </c>
      <c r="G1627">
        <v>6</v>
      </c>
      <c r="H1627">
        <v>8</v>
      </c>
      <c r="I1627" t="s">
        <v>13</v>
      </c>
      <c r="J1627" t="s">
        <v>28</v>
      </c>
      <c r="K1627">
        <v>90</v>
      </c>
      <c r="L1627">
        <v>1.3333333333333333</v>
      </c>
      <c r="M1627">
        <v>1</v>
      </c>
      <c r="N1627" t="s">
        <v>74</v>
      </c>
      <c r="O1627" t="s">
        <v>99</v>
      </c>
      <c r="P1627" t="s">
        <v>113</v>
      </c>
      <c r="Q1627" t="s">
        <v>118</v>
      </c>
      <c r="R1627" t="s">
        <v>118</v>
      </c>
      <c r="S1627">
        <v>1625</v>
      </c>
      <c r="T1627">
        <v>1626</v>
      </c>
    </row>
    <row r="1628" spans="1:20" x14ac:dyDescent="0.2">
      <c r="A1628">
        <v>1556</v>
      </c>
      <c r="B1628" s="1">
        <v>45510</v>
      </c>
      <c r="C1628" s="2">
        <v>0.60416666666666663</v>
      </c>
      <c r="D1628" s="2">
        <v>0.6875</v>
      </c>
      <c r="E1628" t="s">
        <v>21</v>
      </c>
      <c r="F1628">
        <v>1</v>
      </c>
      <c r="G1628">
        <v>6</v>
      </c>
      <c r="H1628">
        <v>3</v>
      </c>
      <c r="I1628" t="s">
        <v>22</v>
      </c>
      <c r="J1628" t="s">
        <v>28</v>
      </c>
      <c r="K1628">
        <v>120.00000000000006</v>
      </c>
      <c r="L1628">
        <v>0.5</v>
      </c>
      <c r="M1628">
        <v>0</v>
      </c>
      <c r="N1628" t="s">
        <v>73</v>
      </c>
      <c r="O1628" t="s">
        <v>105</v>
      </c>
      <c r="P1628" t="s">
        <v>113</v>
      </c>
      <c r="Q1628" t="s">
        <v>118</v>
      </c>
      <c r="R1628" t="s">
        <v>124</v>
      </c>
      <c r="S1628">
        <v>1626</v>
      </c>
      <c r="T1628">
        <v>1627</v>
      </c>
    </row>
    <row r="1629" spans="1:20" x14ac:dyDescent="0.2">
      <c r="A1629">
        <v>915</v>
      </c>
      <c r="B1629" s="1">
        <v>45409</v>
      </c>
      <c r="C1629" s="2">
        <v>0.60416666666666663</v>
      </c>
      <c r="D1629" s="2">
        <v>0.6875</v>
      </c>
      <c r="E1629" t="s">
        <v>21</v>
      </c>
      <c r="F1629">
        <v>1</v>
      </c>
      <c r="G1629">
        <v>6</v>
      </c>
      <c r="H1629">
        <v>2</v>
      </c>
      <c r="I1629" t="s">
        <v>27</v>
      </c>
      <c r="J1629" t="s">
        <v>30</v>
      </c>
      <c r="K1629">
        <v>120.00000000000006</v>
      </c>
      <c r="L1629">
        <v>0.33333333333333331</v>
      </c>
      <c r="M1629">
        <v>0</v>
      </c>
      <c r="N1629" t="s">
        <v>77</v>
      </c>
      <c r="O1629" t="s">
        <v>101</v>
      </c>
      <c r="P1629" t="s">
        <v>113</v>
      </c>
      <c r="Q1629" t="s">
        <v>118</v>
      </c>
      <c r="R1629" t="s">
        <v>124</v>
      </c>
      <c r="S1629">
        <v>1627</v>
      </c>
      <c r="T1629">
        <v>1628</v>
      </c>
    </row>
    <row r="1630" spans="1:20" x14ac:dyDescent="0.2">
      <c r="A1630">
        <v>386</v>
      </c>
      <c r="B1630" s="1">
        <v>45505</v>
      </c>
      <c r="C1630" s="2">
        <v>0.60416666666666663</v>
      </c>
      <c r="D1630" s="2">
        <v>0.66666666666666663</v>
      </c>
      <c r="E1630" t="s">
        <v>21</v>
      </c>
      <c r="F1630">
        <v>1</v>
      </c>
      <c r="G1630">
        <v>6</v>
      </c>
      <c r="H1630">
        <v>3</v>
      </c>
      <c r="I1630" t="s">
        <v>22</v>
      </c>
      <c r="J1630" t="s">
        <v>14</v>
      </c>
      <c r="K1630">
        <v>90</v>
      </c>
      <c r="L1630">
        <v>0.5</v>
      </c>
      <c r="M1630">
        <v>0</v>
      </c>
      <c r="N1630" t="s">
        <v>75</v>
      </c>
      <c r="O1630" t="s">
        <v>105</v>
      </c>
      <c r="P1630" t="s">
        <v>113</v>
      </c>
      <c r="Q1630" t="s">
        <v>118</v>
      </c>
      <c r="R1630" t="s">
        <v>118</v>
      </c>
      <c r="S1630">
        <v>1628</v>
      </c>
      <c r="T1630">
        <v>1629</v>
      </c>
    </row>
    <row r="1631" spans="1:20" x14ac:dyDescent="0.2">
      <c r="A1631">
        <v>1403</v>
      </c>
      <c r="B1631" s="1">
        <v>45347</v>
      </c>
      <c r="C1631" s="2">
        <v>0.60416666666666663</v>
      </c>
      <c r="D1631" s="2">
        <v>0.66666666666666663</v>
      </c>
      <c r="E1631" t="s">
        <v>21</v>
      </c>
      <c r="F1631">
        <v>1</v>
      </c>
      <c r="G1631">
        <v>6</v>
      </c>
      <c r="H1631">
        <v>2</v>
      </c>
      <c r="I1631" t="s">
        <v>41</v>
      </c>
      <c r="J1631" t="s">
        <v>14</v>
      </c>
      <c r="K1631">
        <v>90</v>
      </c>
      <c r="L1631">
        <v>0.33333333333333331</v>
      </c>
      <c r="M1631">
        <v>0</v>
      </c>
      <c r="N1631" t="s">
        <v>71</v>
      </c>
      <c r="O1631" t="s">
        <v>99</v>
      </c>
      <c r="P1631" t="s">
        <v>113</v>
      </c>
      <c r="Q1631" t="s">
        <v>118</v>
      </c>
      <c r="R1631" t="s">
        <v>118</v>
      </c>
      <c r="S1631">
        <v>1629</v>
      </c>
      <c r="T1631">
        <v>1630</v>
      </c>
    </row>
    <row r="1632" spans="1:20" x14ac:dyDescent="0.2">
      <c r="A1632">
        <v>2776</v>
      </c>
      <c r="B1632" s="1">
        <v>45584</v>
      </c>
      <c r="C1632" s="2">
        <v>0.60416666666666663</v>
      </c>
      <c r="D1632" s="2">
        <v>0.64583333333333337</v>
      </c>
      <c r="E1632" t="s">
        <v>21</v>
      </c>
      <c r="F1632">
        <v>1</v>
      </c>
      <c r="G1632">
        <v>6</v>
      </c>
      <c r="H1632">
        <v>4</v>
      </c>
      <c r="I1632" t="s">
        <v>39</v>
      </c>
      <c r="J1632" t="s">
        <v>30</v>
      </c>
      <c r="K1632">
        <v>60.000000000000107</v>
      </c>
      <c r="L1632">
        <v>0.66666666666666663</v>
      </c>
      <c r="M1632">
        <v>0</v>
      </c>
      <c r="N1632" t="s">
        <v>77</v>
      </c>
      <c r="O1632" t="s">
        <v>107</v>
      </c>
      <c r="P1632" t="s">
        <v>113</v>
      </c>
      <c r="Q1632" t="s">
        <v>118</v>
      </c>
      <c r="R1632" t="s">
        <v>118</v>
      </c>
      <c r="S1632">
        <v>1630</v>
      </c>
      <c r="T1632">
        <v>1631</v>
      </c>
    </row>
    <row r="1633" spans="1:20" x14ac:dyDescent="0.2">
      <c r="A1633">
        <v>1196</v>
      </c>
      <c r="B1633" s="1">
        <v>45374</v>
      </c>
      <c r="C1633" s="2">
        <v>0.58333333333333337</v>
      </c>
      <c r="D1633" s="2">
        <v>0.625</v>
      </c>
      <c r="E1633" t="s">
        <v>21</v>
      </c>
      <c r="F1633">
        <v>1</v>
      </c>
      <c r="G1633">
        <v>6</v>
      </c>
      <c r="H1633">
        <v>2</v>
      </c>
      <c r="I1633" t="s">
        <v>22</v>
      </c>
      <c r="J1633" t="s">
        <v>14</v>
      </c>
      <c r="K1633">
        <v>59.999999999999943</v>
      </c>
      <c r="L1633">
        <v>0.33333333333333331</v>
      </c>
      <c r="M1633">
        <v>0</v>
      </c>
      <c r="N1633" t="s">
        <v>77</v>
      </c>
      <c r="O1633" t="s">
        <v>100</v>
      </c>
      <c r="P1633" t="s">
        <v>113</v>
      </c>
      <c r="Q1633" t="s">
        <v>118</v>
      </c>
      <c r="R1633" t="s">
        <v>118</v>
      </c>
      <c r="S1633">
        <v>1631</v>
      </c>
      <c r="T1633">
        <v>1632</v>
      </c>
    </row>
    <row r="1634" spans="1:20" x14ac:dyDescent="0.2">
      <c r="A1634">
        <v>1433</v>
      </c>
      <c r="B1634" s="1">
        <v>45511</v>
      </c>
      <c r="C1634" s="2">
        <v>0.58333333333333337</v>
      </c>
      <c r="D1634" s="2">
        <v>0.64583333333333337</v>
      </c>
      <c r="E1634" t="s">
        <v>21</v>
      </c>
      <c r="F1634">
        <v>1</v>
      </c>
      <c r="G1634">
        <v>6</v>
      </c>
      <c r="H1634">
        <v>6</v>
      </c>
      <c r="I1634" t="s">
        <v>13</v>
      </c>
      <c r="J1634" t="s">
        <v>30</v>
      </c>
      <c r="K1634">
        <v>90</v>
      </c>
      <c r="L1634">
        <v>1</v>
      </c>
      <c r="M1634">
        <v>0</v>
      </c>
      <c r="N1634" t="s">
        <v>74</v>
      </c>
      <c r="O1634" t="s">
        <v>105</v>
      </c>
      <c r="P1634" t="s">
        <v>113</v>
      </c>
      <c r="Q1634" t="s">
        <v>118</v>
      </c>
      <c r="R1634" t="s">
        <v>118</v>
      </c>
      <c r="S1634">
        <v>1632</v>
      </c>
      <c r="T1634">
        <v>1633</v>
      </c>
    </row>
    <row r="1635" spans="1:20" x14ac:dyDescent="0.2">
      <c r="A1635">
        <v>727</v>
      </c>
      <c r="B1635" s="1">
        <v>45601</v>
      </c>
      <c r="C1635" s="2">
        <v>0.58333333333333337</v>
      </c>
      <c r="D1635" s="2">
        <v>0.66666666666666663</v>
      </c>
      <c r="E1635" t="s">
        <v>21</v>
      </c>
      <c r="F1635">
        <v>1</v>
      </c>
      <c r="G1635">
        <v>6</v>
      </c>
      <c r="H1635">
        <v>4</v>
      </c>
      <c r="I1635" t="s">
        <v>42</v>
      </c>
      <c r="J1635" t="s">
        <v>30</v>
      </c>
      <c r="K1635">
        <v>119.99999999999989</v>
      </c>
      <c r="L1635">
        <v>0.66666666666666663</v>
      </c>
      <c r="M1635">
        <v>0</v>
      </c>
      <c r="N1635" t="s">
        <v>73</v>
      </c>
      <c r="O1635" t="s">
        <v>108</v>
      </c>
      <c r="P1635" t="s">
        <v>113</v>
      </c>
      <c r="Q1635" t="s">
        <v>118</v>
      </c>
      <c r="R1635" t="s">
        <v>124</v>
      </c>
      <c r="S1635">
        <v>1633</v>
      </c>
      <c r="T1635">
        <v>1634</v>
      </c>
    </row>
    <row r="1636" spans="1:20" x14ac:dyDescent="0.2">
      <c r="A1636">
        <v>1331</v>
      </c>
      <c r="B1636" s="1">
        <v>45296</v>
      </c>
      <c r="C1636" s="2">
        <v>0.58333333333333337</v>
      </c>
      <c r="D1636" s="2">
        <v>0.64583333333333337</v>
      </c>
      <c r="E1636" t="s">
        <v>21</v>
      </c>
      <c r="F1636">
        <v>1</v>
      </c>
      <c r="G1636">
        <v>6</v>
      </c>
      <c r="H1636">
        <v>4</v>
      </c>
      <c r="I1636" t="s">
        <v>41</v>
      </c>
      <c r="J1636" t="s">
        <v>23</v>
      </c>
      <c r="K1636">
        <v>90</v>
      </c>
      <c r="L1636">
        <v>0.66666666666666663</v>
      </c>
      <c r="M1636">
        <v>0</v>
      </c>
      <c r="N1636" t="s">
        <v>76</v>
      </c>
      <c r="O1636" t="s">
        <v>98</v>
      </c>
      <c r="P1636" t="s">
        <v>113</v>
      </c>
      <c r="Q1636" t="s">
        <v>118</v>
      </c>
      <c r="R1636" t="s">
        <v>118</v>
      </c>
      <c r="S1636">
        <v>1634</v>
      </c>
      <c r="T1636">
        <v>1635</v>
      </c>
    </row>
    <row r="1637" spans="1:20" x14ac:dyDescent="0.2">
      <c r="A1637">
        <v>1377</v>
      </c>
      <c r="B1637" s="1">
        <v>45559</v>
      </c>
      <c r="C1637" s="2">
        <v>0.58333333333333337</v>
      </c>
      <c r="D1637" s="2">
        <v>0.66666666666666663</v>
      </c>
      <c r="E1637" t="s">
        <v>21</v>
      </c>
      <c r="F1637">
        <v>1</v>
      </c>
      <c r="G1637">
        <v>6</v>
      </c>
      <c r="H1637">
        <v>9</v>
      </c>
      <c r="I1637" t="s">
        <v>42</v>
      </c>
      <c r="J1637" t="s">
        <v>28</v>
      </c>
      <c r="K1637">
        <v>119.99999999999989</v>
      </c>
      <c r="L1637">
        <v>1.5</v>
      </c>
      <c r="M1637">
        <v>1</v>
      </c>
      <c r="N1637" t="s">
        <v>73</v>
      </c>
      <c r="O1637" t="s">
        <v>106</v>
      </c>
      <c r="P1637" t="s">
        <v>113</v>
      </c>
      <c r="Q1637" t="s">
        <v>118</v>
      </c>
      <c r="R1637" t="s">
        <v>124</v>
      </c>
      <c r="S1637">
        <v>1635</v>
      </c>
      <c r="T1637">
        <v>1636</v>
      </c>
    </row>
    <row r="1638" spans="1:20" x14ac:dyDescent="0.2">
      <c r="A1638">
        <v>370</v>
      </c>
      <c r="B1638" s="1">
        <v>45373</v>
      </c>
      <c r="C1638" s="2">
        <v>0.58333333333333337</v>
      </c>
      <c r="D1638" s="2">
        <v>0.625</v>
      </c>
      <c r="E1638" t="s">
        <v>21</v>
      </c>
      <c r="F1638">
        <v>1</v>
      </c>
      <c r="G1638">
        <v>6</v>
      </c>
      <c r="H1638">
        <v>6</v>
      </c>
      <c r="I1638" t="s">
        <v>13</v>
      </c>
      <c r="J1638" t="s">
        <v>14</v>
      </c>
      <c r="K1638">
        <v>59.999999999999943</v>
      </c>
      <c r="L1638">
        <v>1</v>
      </c>
      <c r="M1638">
        <v>0</v>
      </c>
      <c r="N1638" t="s">
        <v>76</v>
      </c>
      <c r="O1638" t="s">
        <v>100</v>
      </c>
      <c r="P1638" t="s">
        <v>113</v>
      </c>
      <c r="Q1638" t="s">
        <v>118</v>
      </c>
      <c r="R1638" t="s">
        <v>118</v>
      </c>
      <c r="S1638">
        <v>1636</v>
      </c>
      <c r="T1638">
        <v>1637</v>
      </c>
    </row>
    <row r="1639" spans="1:20" x14ac:dyDescent="0.2">
      <c r="A1639">
        <v>2010</v>
      </c>
      <c r="B1639" s="1">
        <v>45432</v>
      </c>
      <c r="C1639" s="2">
        <v>0.58333333333333337</v>
      </c>
      <c r="D1639" s="2">
        <v>0.60416666666666663</v>
      </c>
      <c r="E1639" t="s">
        <v>21</v>
      </c>
      <c r="F1639">
        <v>1</v>
      </c>
      <c r="G1639">
        <v>6</v>
      </c>
      <c r="H1639">
        <v>5</v>
      </c>
      <c r="I1639" t="s">
        <v>22</v>
      </c>
      <c r="J1639" t="s">
        <v>14</v>
      </c>
      <c r="K1639">
        <v>29.999999999999893</v>
      </c>
      <c r="L1639">
        <v>0.83333333333333348</v>
      </c>
      <c r="M1639">
        <v>0</v>
      </c>
      <c r="N1639" t="s">
        <v>72</v>
      </c>
      <c r="O1639" t="s">
        <v>102</v>
      </c>
      <c r="P1639" t="s">
        <v>113</v>
      </c>
      <c r="Q1639" t="s">
        <v>118</v>
      </c>
      <c r="R1639" t="s">
        <v>118</v>
      </c>
      <c r="S1639">
        <v>1637</v>
      </c>
      <c r="T1639">
        <v>1638</v>
      </c>
    </row>
    <row r="1640" spans="1:20" x14ac:dyDescent="0.2">
      <c r="A1640">
        <v>1041</v>
      </c>
      <c r="B1640" s="1">
        <v>45541</v>
      </c>
      <c r="C1640" s="2">
        <v>0.58333333333333337</v>
      </c>
      <c r="D1640" s="2">
        <v>0.60416666666666663</v>
      </c>
      <c r="E1640" t="s">
        <v>21</v>
      </c>
      <c r="F1640">
        <v>1</v>
      </c>
      <c r="G1640">
        <v>6</v>
      </c>
      <c r="H1640">
        <v>4</v>
      </c>
      <c r="I1640" t="s">
        <v>17</v>
      </c>
      <c r="J1640" t="s">
        <v>28</v>
      </c>
      <c r="K1640">
        <v>29.999999999999893</v>
      </c>
      <c r="L1640">
        <v>0.66666666666666663</v>
      </c>
      <c r="M1640">
        <v>0</v>
      </c>
      <c r="N1640" t="s">
        <v>76</v>
      </c>
      <c r="O1640" t="s">
        <v>106</v>
      </c>
      <c r="P1640" t="s">
        <v>113</v>
      </c>
      <c r="Q1640" t="s">
        <v>118</v>
      </c>
      <c r="R1640" t="s">
        <v>118</v>
      </c>
      <c r="S1640">
        <v>1638</v>
      </c>
      <c r="T1640">
        <v>1639</v>
      </c>
    </row>
    <row r="1641" spans="1:20" x14ac:dyDescent="0.2">
      <c r="A1641">
        <v>2979</v>
      </c>
      <c r="B1641" s="1">
        <v>45366</v>
      </c>
      <c r="C1641" s="2">
        <v>0.58333333333333337</v>
      </c>
      <c r="D1641" s="2">
        <v>0.66666666666666663</v>
      </c>
      <c r="E1641" t="s">
        <v>21</v>
      </c>
      <c r="F1641">
        <v>1</v>
      </c>
      <c r="G1641">
        <v>6</v>
      </c>
      <c r="H1641">
        <v>2</v>
      </c>
      <c r="I1641" t="s">
        <v>13</v>
      </c>
      <c r="J1641" t="s">
        <v>23</v>
      </c>
      <c r="K1641">
        <v>119.99999999999989</v>
      </c>
      <c r="L1641">
        <v>0.33333333333333331</v>
      </c>
      <c r="M1641">
        <v>0</v>
      </c>
      <c r="N1641" t="s">
        <v>76</v>
      </c>
      <c r="O1641" t="s">
        <v>100</v>
      </c>
      <c r="P1641" t="s">
        <v>113</v>
      </c>
      <c r="Q1641" t="s">
        <v>118</v>
      </c>
      <c r="R1641" t="s">
        <v>124</v>
      </c>
      <c r="S1641">
        <v>1639</v>
      </c>
      <c r="T1641">
        <v>1640</v>
      </c>
    </row>
    <row r="1642" spans="1:20" x14ac:dyDescent="0.2">
      <c r="A1642">
        <v>76</v>
      </c>
      <c r="B1642" s="1">
        <v>45352</v>
      </c>
      <c r="C1642" s="2">
        <v>0.58333333333333337</v>
      </c>
      <c r="D1642" s="2">
        <v>0.625</v>
      </c>
      <c r="E1642" t="s">
        <v>21</v>
      </c>
      <c r="F1642">
        <v>1</v>
      </c>
      <c r="G1642">
        <v>6</v>
      </c>
      <c r="H1642">
        <v>9</v>
      </c>
      <c r="I1642" t="s">
        <v>39</v>
      </c>
      <c r="J1642" t="s">
        <v>23</v>
      </c>
      <c r="K1642">
        <v>59.999999999999943</v>
      </c>
      <c r="L1642">
        <v>1.5</v>
      </c>
      <c r="M1642">
        <v>1</v>
      </c>
      <c r="N1642" t="s">
        <v>76</v>
      </c>
      <c r="O1642" t="s">
        <v>100</v>
      </c>
      <c r="P1642" t="s">
        <v>113</v>
      </c>
      <c r="Q1642" t="s">
        <v>118</v>
      </c>
      <c r="R1642" t="s">
        <v>118</v>
      </c>
      <c r="S1642">
        <v>1640</v>
      </c>
      <c r="T1642">
        <v>1641</v>
      </c>
    </row>
    <row r="1643" spans="1:20" x14ac:dyDescent="0.2">
      <c r="A1643">
        <v>625</v>
      </c>
      <c r="B1643" s="1">
        <v>45550</v>
      </c>
      <c r="C1643" s="2">
        <v>0.58333333333333337</v>
      </c>
      <c r="D1643" s="2">
        <v>0.64583333333333337</v>
      </c>
      <c r="E1643" t="s">
        <v>21</v>
      </c>
      <c r="F1643">
        <v>1</v>
      </c>
      <c r="G1643">
        <v>6</v>
      </c>
      <c r="H1643">
        <v>1</v>
      </c>
      <c r="I1643" t="s">
        <v>39</v>
      </c>
      <c r="J1643" t="s">
        <v>28</v>
      </c>
      <c r="K1643">
        <v>90</v>
      </c>
      <c r="L1643">
        <v>0.16666666666666666</v>
      </c>
      <c r="M1643">
        <v>0</v>
      </c>
      <c r="N1643" t="s">
        <v>71</v>
      </c>
      <c r="O1643" t="s">
        <v>106</v>
      </c>
      <c r="P1643" t="s">
        <v>113</v>
      </c>
      <c r="Q1643" t="s">
        <v>117</v>
      </c>
      <c r="R1643" t="s">
        <v>118</v>
      </c>
      <c r="S1643">
        <v>1641</v>
      </c>
      <c r="T1643">
        <v>1642</v>
      </c>
    </row>
    <row r="1644" spans="1:20" x14ac:dyDescent="0.2">
      <c r="A1644">
        <v>1431</v>
      </c>
      <c r="B1644" s="1">
        <v>45491</v>
      </c>
      <c r="C1644" s="2">
        <v>0.58333333333333337</v>
      </c>
      <c r="D1644" s="2">
        <v>0.66666666666666663</v>
      </c>
      <c r="E1644" t="s">
        <v>21</v>
      </c>
      <c r="F1644">
        <v>1</v>
      </c>
      <c r="G1644">
        <v>6</v>
      </c>
      <c r="H1644">
        <v>1</v>
      </c>
      <c r="I1644" t="s">
        <v>42</v>
      </c>
      <c r="J1644" t="s">
        <v>18</v>
      </c>
      <c r="K1644">
        <v>119.99999999999989</v>
      </c>
      <c r="L1644">
        <v>0.16666666666666666</v>
      </c>
      <c r="M1644">
        <v>0</v>
      </c>
      <c r="N1644" t="s">
        <v>75</v>
      </c>
      <c r="O1644" t="s">
        <v>104</v>
      </c>
      <c r="P1644" t="s">
        <v>113</v>
      </c>
      <c r="Q1644" t="s">
        <v>117</v>
      </c>
      <c r="R1644" t="s">
        <v>124</v>
      </c>
      <c r="S1644">
        <v>1642</v>
      </c>
      <c r="T1644">
        <v>1643</v>
      </c>
    </row>
    <row r="1645" spans="1:20" x14ac:dyDescent="0.2">
      <c r="A1645">
        <v>1838</v>
      </c>
      <c r="B1645" s="1">
        <v>45511</v>
      </c>
      <c r="C1645" s="2">
        <v>0.58333333333333337</v>
      </c>
      <c r="D1645" s="2">
        <v>0.625</v>
      </c>
      <c r="E1645" t="s">
        <v>21</v>
      </c>
      <c r="F1645">
        <v>1</v>
      </c>
      <c r="G1645">
        <v>6</v>
      </c>
      <c r="H1645">
        <v>7</v>
      </c>
      <c r="I1645" t="s">
        <v>39</v>
      </c>
      <c r="J1645" t="s">
        <v>23</v>
      </c>
      <c r="K1645">
        <v>59.999999999999943</v>
      </c>
      <c r="L1645">
        <v>1.1666666666666667</v>
      </c>
      <c r="M1645">
        <v>1</v>
      </c>
      <c r="N1645" t="s">
        <v>74</v>
      </c>
      <c r="O1645" t="s">
        <v>105</v>
      </c>
      <c r="P1645" t="s">
        <v>113</v>
      </c>
      <c r="Q1645" t="s">
        <v>118</v>
      </c>
      <c r="R1645" t="s">
        <v>118</v>
      </c>
      <c r="S1645">
        <v>1643</v>
      </c>
      <c r="T1645">
        <v>1644</v>
      </c>
    </row>
    <row r="1646" spans="1:20" x14ac:dyDescent="0.2">
      <c r="A1646">
        <v>1299</v>
      </c>
      <c r="B1646" s="1">
        <v>45443</v>
      </c>
      <c r="C1646" s="2">
        <v>0.58333333333333337</v>
      </c>
      <c r="D1646" s="2">
        <v>0.60416666666666663</v>
      </c>
      <c r="E1646" t="s">
        <v>21</v>
      </c>
      <c r="F1646">
        <v>1</v>
      </c>
      <c r="G1646">
        <v>6</v>
      </c>
      <c r="H1646">
        <v>9</v>
      </c>
      <c r="I1646" t="s">
        <v>41</v>
      </c>
      <c r="J1646" t="s">
        <v>30</v>
      </c>
      <c r="K1646">
        <v>29.999999999999893</v>
      </c>
      <c r="L1646">
        <v>1.5</v>
      </c>
      <c r="M1646">
        <v>1</v>
      </c>
      <c r="N1646" t="s">
        <v>76</v>
      </c>
      <c r="O1646" t="s">
        <v>102</v>
      </c>
      <c r="P1646" t="s">
        <v>113</v>
      </c>
      <c r="Q1646" t="s">
        <v>118</v>
      </c>
      <c r="R1646" t="s">
        <v>118</v>
      </c>
      <c r="S1646">
        <v>1644</v>
      </c>
      <c r="T1646">
        <v>1645</v>
      </c>
    </row>
    <row r="1647" spans="1:20" x14ac:dyDescent="0.2">
      <c r="A1647">
        <v>1492</v>
      </c>
      <c r="B1647" s="1">
        <v>45358</v>
      </c>
      <c r="C1647" s="2">
        <v>0.58333333333333337</v>
      </c>
      <c r="D1647" s="2">
        <v>0.625</v>
      </c>
      <c r="E1647" t="s">
        <v>21</v>
      </c>
      <c r="F1647">
        <v>1</v>
      </c>
      <c r="G1647">
        <v>6</v>
      </c>
      <c r="H1647">
        <v>3</v>
      </c>
      <c r="I1647" t="s">
        <v>17</v>
      </c>
      <c r="J1647" t="s">
        <v>28</v>
      </c>
      <c r="K1647">
        <v>59.999999999999943</v>
      </c>
      <c r="L1647">
        <v>0.5</v>
      </c>
      <c r="M1647">
        <v>0</v>
      </c>
      <c r="N1647" t="s">
        <v>75</v>
      </c>
      <c r="O1647" t="s">
        <v>100</v>
      </c>
      <c r="P1647" t="s">
        <v>113</v>
      </c>
      <c r="Q1647" t="s">
        <v>118</v>
      </c>
      <c r="R1647" t="s">
        <v>118</v>
      </c>
      <c r="S1647">
        <v>1645</v>
      </c>
      <c r="T1647">
        <v>1646</v>
      </c>
    </row>
    <row r="1648" spans="1:20" x14ac:dyDescent="0.2">
      <c r="A1648">
        <v>218</v>
      </c>
      <c r="B1648" s="1">
        <v>45450</v>
      </c>
      <c r="C1648" s="2">
        <v>0.58333333333333337</v>
      </c>
      <c r="D1648" s="2">
        <v>0.60416666666666663</v>
      </c>
      <c r="E1648" t="s">
        <v>21</v>
      </c>
      <c r="F1648">
        <v>1</v>
      </c>
      <c r="G1648">
        <v>6</v>
      </c>
      <c r="H1648">
        <v>3</v>
      </c>
      <c r="I1648" t="s">
        <v>42</v>
      </c>
      <c r="J1648" t="s">
        <v>14</v>
      </c>
      <c r="K1648">
        <v>29.999999999999893</v>
      </c>
      <c r="L1648">
        <v>0.5</v>
      </c>
      <c r="M1648">
        <v>0</v>
      </c>
      <c r="N1648" t="s">
        <v>76</v>
      </c>
      <c r="O1648" t="s">
        <v>103</v>
      </c>
      <c r="P1648" t="s">
        <v>113</v>
      </c>
      <c r="Q1648" t="s">
        <v>118</v>
      </c>
      <c r="R1648" t="s">
        <v>118</v>
      </c>
      <c r="S1648">
        <v>1646</v>
      </c>
      <c r="T1648">
        <v>1647</v>
      </c>
    </row>
    <row r="1649" spans="1:20" x14ac:dyDescent="0.2">
      <c r="A1649">
        <v>411</v>
      </c>
      <c r="B1649" s="1">
        <v>45648</v>
      </c>
      <c r="C1649" s="2">
        <v>0.58333333333333337</v>
      </c>
      <c r="D1649" s="2">
        <v>0.66666666666666663</v>
      </c>
      <c r="E1649" t="s">
        <v>21</v>
      </c>
      <c r="F1649">
        <v>1</v>
      </c>
      <c r="G1649">
        <v>6</v>
      </c>
      <c r="H1649">
        <v>9</v>
      </c>
      <c r="I1649" t="s">
        <v>13</v>
      </c>
      <c r="J1649" t="s">
        <v>40</v>
      </c>
      <c r="K1649">
        <v>119.99999999999989</v>
      </c>
      <c r="L1649">
        <v>1.5</v>
      </c>
      <c r="M1649">
        <v>1</v>
      </c>
      <c r="N1649" t="s">
        <v>71</v>
      </c>
      <c r="O1649" t="s">
        <v>109</v>
      </c>
      <c r="P1649" t="s">
        <v>113</v>
      </c>
      <c r="Q1649" t="s">
        <v>118</v>
      </c>
      <c r="R1649" t="s">
        <v>124</v>
      </c>
      <c r="S1649">
        <v>1647</v>
      </c>
      <c r="T1649">
        <v>1648</v>
      </c>
    </row>
    <row r="1650" spans="1:20" x14ac:dyDescent="0.2">
      <c r="A1650">
        <v>844</v>
      </c>
      <c r="B1650" s="1">
        <v>45646</v>
      </c>
      <c r="C1650" s="2">
        <v>0.58333333333333337</v>
      </c>
      <c r="D1650" s="2">
        <v>0.625</v>
      </c>
      <c r="E1650" t="s">
        <v>21</v>
      </c>
      <c r="F1650">
        <v>1</v>
      </c>
      <c r="G1650">
        <v>6</v>
      </c>
      <c r="H1650">
        <v>6</v>
      </c>
      <c r="I1650" t="s">
        <v>17</v>
      </c>
      <c r="J1650" t="s">
        <v>23</v>
      </c>
      <c r="K1650">
        <v>59.999999999999943</v>
      </c>
      <c r="L1650">
        <v>1</v>
      </c>
      <c r="M1650">
        <v>0</v>
      </c>
      <c r="N1650" t="s">
        <v>76</v>
      </c>
      <c r="O1650" t="s">
        <v>109</v>
      </c>
      <c r="P1650" t="s">
        <v>113</v>
      </c>
      <c r="Q1650" t="s">
        <v>118</v>
      </c>
      <c r="R1650" t="s">
        <v>118</v>
      </c>
      <c r="S1650">
        <v>1648</v>
      </c>
      <c r="T1650">
        <v>1649</v>
      </c>
    </row>
    <row r="1651" spans="1:20" x14ac:dyDescent="0.2">
      <c r="A1651">
        <v>2818</v>
      </c>
      <c r="B1651" s="1">
        <v>45505</v>
      </c>
      <c r="C1651" s="2">
        <v>0.58333333333333337</v>
      </c>
      <c r="D1651" s="2">
        <v>0.64583333333333337</v>
      </c>
      <c r="E1651" t="s">
        <v>21</v>
      </c>
      <c r="F1651">
        <v>1</v>
      </c>
      <c r="G1651">
        <v>6</v>
      </c>
      <c r="H1651">
        <v>6</v>
      </c>
      <c r="I1651" t="s">
        <v>27</v>
      </c>
      <c r="J1651" t="s">
        <v>23</v>
      </c>
      <c r="K1651">
        <v>90</v>
      </c>
      <c r="L1651">
        <v>1</v>
      </c>
      <c r="M1651">
        <v>0</v>
      </c>
      <c r="N1651" t="s">
        <v>75</v>
      </c>
      <c r="O1651" t="s">
        <v>105</v>
      </c>
      <c r="P1651" t="s">
        <v>113</v>
      </c>
      <c r="Q1651" t="s">
        <v>118</v>
      </c>
      <c r="R1651" t="s">
        <v>118</v>
      </c>
      <c r="S1651">
        <v>1649</v>
      </c>
      <c r="T1651">
        <v>1650</v>
      </c>
    </row>
    <row r="1652" spans="1:20" x14ac:dyDescent="0.2">
      <c r="A1652">
        <v>2965</v>
      </c>
      <c r="B1652" s="1">
        <v>45608</v>
      </c>
      <c r="C1652" s="2">
        <v>0.58333333333333337</v>
      </c>
      <c r="D1652" s="2">
        <v>0.66666666666666663</v>
      </c>
      <c r="E1652" t="s">
        <v>21</v>
      </c>
      <c r="F1652">
        <v>1</v>
      </c>
      <c r="G1652">
        <v>6</v>
      </c>
      <c r="H1652">
        <v>3</v>
      </c>
      <c r="I1652" t="s">
        <v>41</v>
      </c>
      <c r="J1652" t="s">
        <v>23</v>
      </c>
      <c r="K1652">
        <v>119.99999999999989</v>
      </c>
      <c r="L1652">
        <v>0.5</v>
      </c>
      <c r="M1652">
        <v>0</v>
      </c>
      <c r="N1652" t="s">
        <v>73</v>
      </c>
      <c r="O1652" t="s">
        <v>108</v>
      </c>
      <c r="P1652" t="s">
        <v>113</v>
      </c>
      <c r="Q1652" t="s">
        <v>118</v>
      </c>
      <c r="R1652" t="s">
        <v>124</v>
      </c>
      <c r="S1652">
        <v>1650</v>
      </c>
      <c r="T1652">
        <v>1651</v>
      </c>
    </row>
    <row r="1653" spans="1:20" x14ac:dyDescent="0.2">
      <c r="A1653">
        <v>1270</v>
      </c>
      <c r="B1653" s="1">
        <v>45652</v>
      </c>
      <c r="C1653" s="2">
        <v>0.58333333333333337</v>
      </c>
      <c r="D1653" s="2">
        <v>0.66666666666666663</v>
      </c>
      <c r="E1653" t="s">
        <v>21</v>
      </c>
      <c r="F1653">
        <v>1</v>
      </c>
      <c r="G1653">
        <v>6</v>
      </c>
      <c r="H1653">
        <v>6</v>
      </c>
      <c r="I1653" t="s">
        <v>39</v>
      </c>
      <c r="J1653" t="s">
        <v>14</v>
      </c>
      <c r="K1653">
        <v>119.99999999999989</v>
      </c>
      <c r="L1653">
        <v>1</v>
      </c>
      <c r="M1653">
        <v>0</v>
      </c>
      <c r="N1653" t="s">
        <v>75</v>
      </c>
      <c r="O1653" t="s">
        <v>109</v>
      </c>
      <c r="P1653" t="s">
        <v>113</v>
      </c>
      <c r="Q1653" t="s">
        <v>118</v>
      </c>
      <c r="R1653" t="s">
        <v>124</v>
      </c>
      <c r="S1653">
        <v>1651</v>
      </c>
      <c r="T1653">
        <v>1652</v>
      </c>
    </row>
    <row r="1654" spans="1:20" x14ac:dyDescent="0.2">
      <c r="A1654">
        <v>18</v>
      </c>
      <c r="B1654" s="1">
        <v>45319</v>
      </c>
      <c r="C1654" s="2">
        <v>0.58333333333333337</v>
      </c>
      <c r="D1654" s="2">
        <v>0.64583333333333337</v>
      </c>
      <c r="E1654" t="s">
        <v>21</v>
      </c>
      <c r="F1654">
        <v>1</v>
      </c>
      <c r="G1654">
        <v>6</v>
      </c>
      <c r="H1654">
        <v>7</v>
      </c>
      <c r="I1654" t="s">
        <v>17</v>
      </c>
      <c r="J1654" t="s">
        <v>18</v>
      </c>
      <c r="K1654">
        <v>90</v>
      </c>
      <c r="L1654">
        <v>1.1666666666666667</v>
      </c>
      <c r="M1654">
        <v>1</v>
      </c>
      <c r="N1654" t="s">
        <v>71</v>
      </c>
      <c r="O1654" t="s">
        <v>98</v>
      </c>
      <c r="P1654" t="s">
        <v>113</v>
      </c>
      <c r="Q1654" t="s">
        <v>118</v>
      </c>
      <c r="R1654" t="s">
        <v>118</v>
      </c>
      <c r="S1654">
        <v>1652</v>
      </c>
      <c r="T1654">
        <v>1653</v>
      </c>
    </row>
    <row r="1655" spans="1:20" x14ac:dyDescent="0.2">
      <c r="A1655">
        <v>1465</v>
      </c>
      <c r="B1655" s="1">
        <v>45320</v>
      </c>
      <c r="C1655" s="2">
        <v>0.58333333333333337</v>
      </c>
      <c r="D1655" s="2">
        <v>0.60416666666666663</v>
      </c>
      <c r="E1655" t="s">
        <v>21</v>
      </c>
      <c r="F1655">
        <v>1</v>
      </c>
      <c r="G1655">
        <v>6</v>
      </c>
      <c r="H1655">
        <v>9</v>
      </c>
      <c r="I1655" t="s">
        <v>17</v>
      </c>
      <c r="J1655" t="s">
        <v>28</v>
      </c>
      <c r="K1655">
        <v>29.999999999999893</v>
      </c>
      <c r="L1655">
        <v>1.5</v>
      </c>
      <c r="M1655">
        <v>1</v>
      </c>
      <c r="N1655" t="s">
        <v>72</v>
      </c>
      <c r="O1655" t="s">
        <v>98</v>
      </c>
      <c r="P1655" t="s">
        <v>113</v>
      </c>
      <c r="Q1655" t="s">
        <v>118</v>
      </c>
      <c r="R1655" t="s">
        <v>118</v>
      </c>
      <c r="S1655">
        <v>1653</v>
      </c>
      <c r="T1655">
        <v>1654</v>
      </c>
    </row>
    <row r="1656" spans="1:20" x14ac:dyDescent="0.2">
      <c r="A1656">
        <v>19</v>
      </c>
      <c r="B1656" s="1">
        <v>45369</v>
      </c>
      <c r="C1656" s="2">
        <v>0.58333333333333337</v>
      </c>
      <c r="D1656" s="2">
        <v>0.64583333333333337</v>
      </c>
      <c r="E1656" t="s">
        <v>21</v>
      </c>
      <c r="F1656">
        <v>1</v>
      </c>
      <c r="G1656">
        <v>6</v>
      </c>
      <c r="H1656">
        <v>1</v>
      </c>
      <c r="I1656" t="s">
        <v>41</v>
      </c>
      <c r="J1656" t="s">
        <v>28</v>
      </c>
      <c r="K1656">
        <v>90</v>
      </c>
      <c r="L1656">
        <v>0.16666666666666666</v>
      </c>
      <c r="M1656">
        <v>0</v>
      </c>
      <c r="N1656" t="s">
        <v>72</v>
      </c>
      <c r="O1656" t="s">
        <v>100</v>
      </c>
      <c r="P1656" t="s">
        <v>113</v>
      </c>
      <c r="Q1656" t="s">
        <v>117</v>
      </c>
      <c r="R1656" t="s">
        <v>118</v>
      </c>
      <c r="S1656">
        <v>1654</v>
      </c>
      <c r="T1656">
        <v>1655</v>
      </c>
    </row>
    <row r="1657" spans="1:20" x14ac:dyDescent="0.2">
      <c r="A1657">
        <v>1442</v>
      </c>
      <c r="B1657" s="1">
        <v>45591</v>
      </c>
      <c r="C1657" s="2">
        <v>0.58333333333333337</v>
      </c>
      <c r="D1657" s="2">
        <v>0.60416666666666663</v>
      </c>
      <c r="E1657" t="s">
        <v>21</v>
      </c>
      <c r="F1657">
        <v>1</v>
      </c>
      <c r="G1657">
        <v>6</v>
      </c>
      <c r="H1657">
        <v>5</v>
      </c>
      <c r="I1657" t="s">
        <v>42</v>
      </c>
      <c r="J1657" t="s">
        <v>40</v>
      </c>
      <c r="K1657">
        <v>29.999999999999893</v>
      </c>
      <c r="L1657">
        <v>0.83333333333333348</v>
      </c>
      <c r="M1657">
        <v>0</v>
      </c>
      <c r="N1657" t="s">
        <v>77</v>
      </c>
      <c r="O1657" t="s">
        <v>107</v>
      </c>
      <c r="P1657" t="s">
        <v>113</v>
      </c>
      <c r="Q1657" t="s">
        <v>118</v>
      </c>
      <c r="R1657" t="s">
        <v>118</v>
      </c>
      <c r="S1657">
        <v>1655</v>
      </c>
      <c r="T1657">
        <v>1656</v>
      </c>
    </row>
    <row r="1658" spans="1:20" x14ac:dyDescent="0.2">
      <c r="A1658">
        <v>946</v>
      </c>
      <c r="B1658" s="1">
        <v>45527</v>
      </c>
      <c r="C1658" s="2">
        <v>0.58333333333333337</v>
      </c>
      <c r="D1658" s="2">
        <v>0.60416666666666663</v>
      </c>
      <c r="E1658" t="s">
        <v>21</v>
      </c>
      <c r="F1658">
        <v>1</v>
      </c>
      <c r="G1658">
        <v>6</v>
      </c>
      <c r="H1658">
        <v>4</v>
      </c>
      <c r="I1658" t="s">
        <v>27</v>
      </c>
      <c r="J1658" t="s">
        <v>40</v>
      </c>
      <c r="K1658">
        <v>29.999999999999893</v>
      </c>
      <c r="L1658">
        <v>0.66666666666666663</v>
      </c>
      <c r="M1658">
        <v>0</v>
      </c>
      <c r="N1658" t="s">
        <v>76</v>
      </c>
      <c r="O1658" t="s">
        <v>105</v>
      </c>
      <c r="P1658" t="s">
        <v>113</v>
      </c>
      <c r="Q1658" t="s">
        <v>118</v>
      </c>
      <c r="R1658" t="s">
        <v>118</v>
      </c>
      <c r="S1658">
        <v>1656</v>
      </c>
      <c r="T1658">
        <v>1657</v>
      </c>
    </row>
    <row r="1659" spans="1:20" x14ac:dyDescent="0.2">
      <c r="A1659">
        <v>912</v>
      </c>
      <c r="B1659" s="1">
        <v>45609</v>
      </c>
      <c r="C1659" s="2">
        <v>0.5625</v>
      </c>
      <c r="D1659" s="2">
        <v>0.625</v>
      </c>
      <c r="E1659" t="s">
        <v>21</v>
      </c>
      <c r="F1659">
        <v>1</v>
      </c>
      <c r="G1659">
        <v>6</v>
      </c>
      <c r="H1659">
        <v>5</v>
      </c>
      <c r="I1659" t="s">
        <v>39</v>
      </c>
      <c r="J1659" t="s">
        <v>28</v>
      </c>
      <c r="K1659">
        <v>90</v>
      </c>
      <c r="L1659">
        <v>0.83333333333333348</v>
      </c>
      <c r="M1659">
        <v>0</v>
      </c>
      <c r="N1659" t="s">
        <v>74</v>
      </c>
      <c r="O1659" t="s">
        <v>108</v>
      </c>
      <c r="P1659" t="s">
        <v>113</v>
      </c>
      <c r="Q1659" t="s">
        <v>118</v>
      </c>
      <c r="R1659" t="s">
        <v>118</v>
      </c>
      <c r="S1659">
        <v>1657</v>
      </c>
      <c r="T1659">
        <v>1658</v>
      </c>
    </row>
    <row r="1660" spans="1:20" x14ac:dyDescent="0.2">
      <c r="A1660">
        <v>720</v>
      </c>
      <c r="B1660" s="1">
        <v>45297</v>
      </c>
      <c r="C1660" s="2">
        <v>0.5625</v>
      </c>
      <c r="D1660" s="2">
        <v>0.625</v>
      </c>
      <c r="E1660" t="s">
        <v>21</v>
      </c>
      <c r="F1660">
        <v>1</v>
      </c>
      <c r="G1660">
        <v>6</v>
      </c>
      <c r="H1660">
        <v>7</v>
      </c>
      <c r="I1660" t="s">
        <v>17</v>
      </c>
      <c r="J1660" t="s">
        <v>30</v>
      </c>
      <c r="K1660">
        <v>90</v>
      </c>
      <c r="L1660">
        <v>1.1666666666666667</v>
      </c>
      <c r="M1660">
        <v>1</v>
      </c>
      <c r="N1660" t="s">
        <v>77</v>
      </c>
      <c r="O1660" t="s">
        <v>98</v>
      </c>
      <c r="P1660" t="s">
        <v>113</v>
      </c>
      <c r="Q1660" t="s">
        <v>118</v>
      </c>
      <c r="R1660" t="s">
        <v>118</v>
      </c>
      <c r="S1660">
        <v>1658</v>
      </c>
      <c r="T1660">
        <v>1659</v>
      </c>
    </row>
    <row r="1661" spans="1:20" x14ac:dyDescent="0.2">
      <c r="A1661">
        <v>161</v>
      </c>
      <c r="B1661" s="1">
        <v>45334</v>
      </c>
      <c r="C1661" s="2">
        <v>0.5625</v>
      </c>
      <c r="D1661" s="2">
        <v>0.64583333333333337</v>
      </c>
      <c r="E1661" t="s">
        <v>21</v>
      </c>
      <c r="F1661">
        <v>1</v>
      </c>
      <c r="G1661">
        <v>6</v>
      </c>
      <c r="H1661">
        <v>3</v>
      </c>
      <c r="I1661" t="s">
        <v>22</v>
      </c>
      <c r="J1661" t="s">
        <v>23</v>
      </c>
      <c r="K1661">
        <v>120.00000000000006</v>
      </c>
      <c r="L1661">
        <v>0.5</v>
      </c>
      <c r="M1661">
        <v>0</v>
      </c>
      <c r="N1661" t="s">
        <v>72</v>
      </c>
      <c r="O1661" t="s">
        <v>99</v>
      </c>
      <c r="P1661" t="s">
        <v>113</v>
      </c>
      <c r="Q1661" t="s">
        <v>118</v>
      </c>
      <c r="R1661" t="s">
        <v>124</v>
      </c>
      <c r="S1661">
        <v>1659</v>
      </c>
      <c r="T1661">
        <v>1660</v>
      </c>
    </row>
    <row r="1662" spans="1:20" x14ac:dyDescent="0.2">
      <c r="A1662">
        <v>2595</v>
      </c>
      <c r="B1662" s="1">
        <v>45295</v>
      </c>
      <c r="C1662" s="2">
        <v>0.5625</v>
      </c>
      <c r="D1662" s="2">
        <v>0.58333333333333337</v>
      </c>
      <c r="E1662" t="s">
        <v>21</v>
      </c>
      <c r="F1662">
        <v>1</v>
      </c>
      <c r="G1662">
        <v>6</v>
      </c>
      <c r="H1662">
        <v>2</v>
      </c>
      <c r="I1662" t="s">
        <v>42</v>
      </c>
      <c r="J1662" t="s">
        <v>40</v>
      </c>
      <c r="K1662">
        <v>30.000000000000053</v>
      </c>
      <c r="L1662">
        <v>0.33333333333333331</v>
      </c>
      <c r="M1662">
        <v>0</v>
      </c>
      <c r="N1662" t="s">
        <v>75</v>
      </c>
      <c r="O1662" t="s">
        <v>98</v>
      </c>
      <c r="P1662" t="s">
        <v>113</v>
      </c>
      <c r="Q1662" t="s">
        <v>118</v>
      </c>
      <c r="R1662" t="s">
        <v>118</v>
      </c>
      <c r="S1662">
        <v>1660</v>
      </c>
      <c r="T1662">
        <v>1661</v>
      </c>
    </row>
    <row r="1663" spans="1:20" x14ac:dyDescent="0.2">
      <c r="A1663">
        <v>2533</v>
      </c>
      <c r="B1663" s="1">
        <v>45517</v>
      </c>
      <c r="C1663" s="2">
        <v>0.5625</v>
      </c>
      <c r="D1663" s="2">
        <v>0.625</v>
      </c>
      <c r="E1663" t="s">
        <v>21</v>
      </c>
      <c r="F1663">
        <v>1</v>
      </c>
      <c r="G1663">
        <v>6</v>
      </c>
      <c r="H1663">
        <v>4</v>
      </c>
      <c r="I1663" t="s">
        <v>17</v>
      </c>
      <c r="J1663" t="s">
        <v>18</v>
      </c>
      <c r="K1663">
        <v>90</v>
      </c>
      <c r="L1663">
        <v>0.66666666666666663</v>
      </c>
      <c r="M1663">
        <v>0</v>
      </c>
      <c r="N1663" t="s">
        <v>73</v>
      </c>
      <c r="O1663" t="s">
        <v>105</v>
      </c>
      <c r="P1663" t="s">
        <v>113</v>
      </c>
      <c r="Q1663" t="s">
        <v>118</v>
      </c>
      <c r="R1663" t="s">
        <v>118</v>
      </c>
      <c r="S1663">
        <v>1661</v>
      </c>
      <c r="T1663">
        <v>1662</v>
      </c>
    </row>
    <row r="1664" spans="1:20" x14ac:dyDescent="0.2">
      <c r="A1664">
        <v>1805</v>
      </c>
      <c r="B1664" s="1">
        <v>45488</v>
      </c>
      <c r="C1664" s="2">
        <v>0.5625</v>
      </c>
      <c r="D1664" s="2">
        <v>0.64583333333333337</v>
      </c>
      <c r="E1664" t="s">
        <v>21</v>
      </c>
      <c r="F1664">
        <v>1</v>
      </c>
      <c r="G1664">
        <v>6</v>
      </c>
      <c r="H1664">
        <v>3</v>
      </c>
      <c r="I1664" t="s">
        <v>17</v>
      </c>
      <c r="J1664" t="s">
        <v>23</v>
      </c>
      <c r="K1664">
        <v>120.00000000000006</v>
      </c>
      <c r="L1664">
        <v>0.5</v>
      </c>
      <c r="M1664">
        <v>0</v>
      </c>
      <c r="N1664" t="s">
        <v>72</v>
      </c>
      <c r="O1664" t="s">
        <v>104</v>
      </c>
      <c r="P1664" t="s">
        <v>113</v>
      </c>
      <c r="Q1664" t="s">
        <v>118</v>
      </c>
      <c r="R1664" t="s">
        <v>124</v>
      </c>
      <c r="S1664">
        <v>1662</v>
      </c>
      <c r="T1664">
        <v>1663</v>
      </c>
    </row>
    <row r="1665" spans="1:20" x14ac:dyDescent="0.2">
      <c r="A1665">
        <v>1215</v>
      </c>
      <c r="B1665" s="1">
        <v>45323</v>
      </c>
      <c r="C1665" s="2">
        <v>0.5625</v>
      </c>
      <c r="D1665" s="2">
        <v>0.58333333333333337</v>
      </c>
      <c r="E1665" t="s">
        <v>21</v>
      </c>
      <c r="F1665">
        <v>1</v>
      </c>
      <c r="G1665">
        <v>6</v>
      </c>
      <c r="H1665">
        <v>2</v>
      </c>
      <c r="I1665" t="s">
        <v>13</v>
      </c>
      <c r="J1665" t="s">
        <v>23</v>
      </c>
      <c r="K1665">
        <v>30.000000000000053</v>
      </c>
      <c r="L1665">
        <v>0.33333333333333331</v>
      </c>
      <c r="M1665">
        <v>0</v>
      </c>
      <c r="N1665" t="s">
        <v>75</v>
      </c>
      <c r="O1665" t="s">
        <v>99</v>
      </c>
      <c r="P1665" t="s">
        <v>113</v>
      </c>
      <c r="Q1665" t="s">
        <v>118</v>
      </c>
      <c r="R1665" t="s">
        <v>118</v>
      </c>
      <c r="S1665">
        <v>1663</v>
      </c>
      <c r="T1665">
        <v>1664</v>
      </c>
    </row>
    <row r="1666" spans="1:20" x14ac:dyDescent="0.2">
      <c r="A1666">
        <v>1490</v>
      </c>
      <c r="B1666" s="1">
        <v>45445</v>
      </c>
      <c r="C1666" s="2">
        <v>0.5625</v>
      </c>
      <c r="D1666" s="2">
        <v>0.625</v>
      </c>
      <c r="E1666" t="s">
        <v>21</v>
      </c>
      <c r="F1666">
        <v>1</v>
      </c>
      <c r="G1666">
        <v>6</v>
      </c>
      <c r="H1666">
        <v>9</v>
      </c>
      <c r="I1666" t="s">
        <v>42</v>
      </c>
      <c r="J1666" t="s">
        <v>40</v>
      </c>
      <c r="K1666">
        <v>90</v>
      </c>
      <c r="L1666">
        <v>1.5</v>
      </c>
      <c r="M1666">
        <v>1</v>
      </c>
      <c r="N1666" t="s">
        <v>71</v>
      </c>
      <c r="O1666" t="s">
        <v>103</v>
      </c>
      <c r="P1666" t="s">
        <v>113</v>
      </c>
      <c r="Q1666" t="s">
        <v>118</v>
      </c>
      <c r="R1666" t="s">
        <v>118</v>
      </c>
      <c r="S1666">
        <v>1664</v>
      </c>
      <c r="T1666">
        <v>1665</v>
      </c>
    </row>
    <row r="1667" spans="1:20" x14ac:dyDescent="0.2">
      <c r="A1667">
        <v>217</v>
      </c>
      <c r="B1667" s="1">
        <v>45439</v>
      </c>
      <c r="C1667" s="2">
        <v>0.5625</v>
      </c>
      <c r="D1667" s="2">
        <v>0.60416666666666663</v>
      </c>
      <c r="E1667" t="s">
        <v>21</v>
      </c>
      <c r="F1667">
        <v>1</v>
      </c>
      <c r="G1667">
        <v>6</v>
      </c>
      <c r="H1667">
        <v>6</v>
      </c>
      <c r="I1667" t="s">
        <v>39</v>
      </c>
      <c r="J1667" t="s">
        <v>40</v>
      </c>
      <c r="K1667">
        <v>59.999999999999943</v>
      </c>
      <c r="L1667">
        <v>1</v>
      </c>
      <c r="M1667">
        <v>0</v>
      </c>
      <c r="N1667" t="s">
        <v>72</v>
      </c>
      <c r="O1667" t="s">
        <v>102</v>
      </c>
      <c r="P1667" t="s">
        <v>113</v>
      </c>
      <c r="Q1667" t="s">
        <v>118</v>
      </c>
      <c r="R1667" t="s">
        <v>118</v>
      </c>
      <c r="S1667">
        <v>1665</v>
      </c>
      <c r="T1667">
        <v>1666</v>
      </c>
    </row>
    <row r="1668" spans="1:20" x14ac:dyDescent="0.2">
      <c r="A1668">
        <v>1398</v>
      </c>
      <c r="B1668" s="1">
        <v>45434</v>
      </c>
      <c r="C1668" s="2">
        <v>0.5625</v>
      </c>
      <c r="D1668" s="2">
        <v>0.60416666666666663</v>
      </c>
      <c r="E1668" t="s">
        <v>21</v>
      </c>
      <c r="F1668">
        <v>1</v>
      </c>
      <c r="G1668">
        <v>6</v>
      </c>
      <c r="H1668">
        <v>9</v>
      </c>
      <c r="I1668" t="s">
        <v>13</v>
      </c>
      <c r="J1668" t="s">
        <v>40</v>
      </c>
      <c r="K1668">
        <v>59.999999999999943</v>
      </c>
      <c r="L1668">
        <v>1.5</v>
      </c>
      <c r="M1668">
        <v>1</v>
      </c>
      <c r="N1668" t="s">
        <v>74</v>
      </c>
      <c r="O1668" t="s">
        <v>102</v>
      </c>
      <c r="P1668" t="s">
        <v>113</v>
      </c>
      <c r="Q1668" t="s">
        <v>118</v>
      </c>
      <c r="R1668" t="s">
        <v>118</v>
      </c>
      <c r="S1668">
        <v>1666</v>
      </c>
      <c r="T1668">
        <v>1667</v>
      </c>
    </row>
    <row r="1669" spans="1:20" x14ac:dyDescent="0.2">
      <c r="A1669">
        <v>1371</v>
      </c>
      <c r="B1669" s="1">
        <v>45397</v>
      </c>
      <c r="C1669" s="2">
        <v>0.5625</v>
      </c>
      <c r="D1669" s="2">
        <v>0.60416666666666663</v>
      </c>
      <c r="E1669" t="s">
        <v>21</v>
      </c>
      <c r="F1669">
        <v>1</v>
      </c>
      <c r="G1669">
        <v>6</v>
      </c>
      <c r="H1669">
        <v>8</v>
      </c>
      <c r="I1669" t="s">
        <v>39</v>
      </c>
      <c r="J1669" t="s">
        <v>40</v>
      </c>
      <c r="K1669">
        <v>59.999999999999943</v>
      </c>
      <c r="L1669">
        <v>1.3333333333333333</v>
      </c>
      <c r="M1669">
        <v>1</v>
      </c>
      <c r="N1669" t="s">
        <v>72</v>
      </c>
      <c r="O1669" t="s">
        <v>101</v>
      </c>
      <c r="P1669" t="s">
        <v>113</v>
      </c>
      <c r="Q1669" t="s">
        <v>118</v>
      </c>
      <c r="R1669" t="s">
        <v>118</v>
      </c>
      <c r="S1669">
        <v>1667</v>
      </c>
      <c r="T1669">
        <v>1668</v>
      </c>
    </row>
    <row r="1670" spans="1:20" x14ac:dyDescent="0.2">
      <c r="A1670">
        <v>1123</v>
      </c>
      <c r="B1670" s="1">
        <v>45652</v>
      </c>
      <c r="C1670" s="2">
        <v>0.5625</v>
      </c>
      <c r="D1670" s="2">
        <v>0.625</v>
      </c>
      <c r="E1670" t="s">
        <v>21</v>
      </c>
      <c r="F1670">
        <v>1</v>
      </c>
      <c r="G1670">
        <v>6</v>
      </c>
      <c r="H1670">
        <v>9</v>
      </c>
      <c r="I1670" t="s">
        <v>22</v>
      </c>
      <c r="J1670" t="s">
        <v>14</v>
      </c>
      <c r="K1670">
        <v>90</v>
      </c>
      <c r="L1670">
        <v>1.5</v>
      </c>
      <c r="M1670">
        <v>1</v>
      </c>
      <c r="N1670" t="s">
        <v>75</v>
      </c>
      <c r="O1670" t="s">
        <v>109</v>
      </c>
      <c r="P1670" t="s">
        <v>113</v>
      </c>
      <c r="Q1670" t="s">
        <v>118</v>
      </c>
      <c r="R1670" t="s">
        <v>118</v>
      </c>
      <c r="S1670">
        <v>1668</v>
      </c>
      <c r="T1670">
        <v>1669</v>
      </c>
    </row>
    <row r="1671" spans="1:20" x14ac:dyDescent="0.2">
      <c r="A1671">
        <v>2251</v>
      </c>
      <c r="B1671" s="1">
        <v>45494</v>
      </c>
      <c r="C1671" s="2">
        <v>0.5625</v>
      </c>
      <c r="D1671" s="2">
        <v>0.64583333333333337</v>
      </c>
      <c r="E1671" t="s">
        <v>21</v>
      </c>
      <c r="F1671">
        <v>1</v>
      </c>
      <c r="G1671">
        <v>6</v>
      </c>
      <c r="H1671">
        <v>9</v>
      </c>
      <c r="I1671" t="s">
        <v>41</v>
      </c>
      <c r="J1671" t="s">
        <v>23</v>
      </c>
      <c r="K1671">
        <v>120.00000000000006</v>
      </c>
      <c r="L1671">
        <v>1.5</v>
      </c>
      <c r="M1671">
        <v>1</v>
      </c>
      <c r="N1671" t="s">
        <v>71</v>
      </c>
      <c r="O1671" t="s">
        <v>104</v>
      </c>
      <c r="P1671" t="s">
        <v>113</v>
      </c>
      <c r="Q1671" t="s">
        <v>118</v>
      </c>
      <c r="R1671" t="s">
        <v>124</v>
      </c>
      <c r="S1671">
        <v>1669</v>
      </c>
      <c r="T1671">
        <v>1670</v>
      </c>
    </row>
    <row r="1672" spans="1:20" x14ac:dyDescent="0.2">
      <c r="A1672">
        <v>1365</v>
      </c>
      <c r="B1672" s="1">
        <v>45416</v>
      </c>
      <c r="C1672" s="2">
        <v>0.5625</v>
      </c>
      <c r="D1672" s="2">
        <v>0.64583333333333337</v>
      </c>
      <c r="E1672" t="s">
        <v>21</v>
      </c>
      <c r="F1672">
        <v>1</v>
      </c>
      <c r="G1672">
        <v>6</v>
      </c>
      <c r="H1672">
        <v>3</v>
      </c>
      <c r="I1672" t="s">
        <v>17</v>
      </c>
      <c r="J1672" t="s">
        <v>40</v>
      </c>
      <c r="K1672">
        <v>120.00000000000006</v>
      </c>
      <c r="L1672">
        <v>0.5</v>
      </c>
      <c r="M1672">
        <v>0</v>
      </c>
      <c r="N1672" t="s">
        <v>77</v>
      </c>
      <c r="O1672" t="s">
        <v>102</v>
      </c>
      <c r="P1672" t="s">
        <v>113</v>
      </c>
      <c r="Q1672" t="s">
        <v>118</v>
      </c>
      <c r="R1672" t="s">
        <v>124</v>
      </c>
      <c r="S1672">
        <v>1670</v>
      </c>
      <c r="T1672">
        <v>1671</v>
      </c>
    </row>
    <row r="1673" spans="1:20" x14ac:dyDescent="0.2">
      <c r="A1673">
        <v>2677</v>
      </c>
      <c r="B1673" s="1">
        <v>45389</v>
      </c>
      <c r="C1673" s="2">
        <v>0.5625</v>
      </c>
      <c r="D1673" s="2">
        <v>0.625</v>
      </c>
      <c r="E1673" t="s">
        <v>21</v>
      </c>
      <c r="F1673">
        <v>1</v>
      </c>
      <c r="G1673">
        <v>6</v>
      </c>
      <c r="H1673">
        <v>3</v>
      </c>
      <c r="I1673" t="s">
        <v>22</v>
      </c>
      <c r="J1673" t="s">
        <v>14</v>
      </c>
      <c r="K1673">
        <v>90</v>
      </c>
      <c r="L1673">
        <v>0.5</v>
      </c>
      <c r="M1673">
        <v>0</v>
      </c>
      <c r="N1673" t="s">
        <v>71</v>
      </c>
      <c r="O1673" t="s">
        <v>101</v>
      </c>
      <c r="P1673" t="s">
        <v>113</v>
      </c>
      <c r="Q1673" t="s">
        <v>118</v>
      </c>
      <c r="R1673" t="s">
        <v>118</v>
      </c>
      <c r="S1673">
        <v>1671</v>
      </c>
      <c r="T1673">
        <v>1672</v>
      </c>
    </row>
    <row r="1674" spans="1:20" x14ac:dyDescent="0.2">
      <c r="A1674">
        <v>288</v>
      </c>
      <c r="B1674" s="1">
        <v>45510</v>
      </c>
      <c r="C1674" s="2">
        <v>0.5625</v>
      </c>
      <c r="D1674" s="2">
        <v>0.60416666666666663</v>
      </c>
      <c r="E1674" t="s">
        <v>21</v>
      </c>
      <c r="F1674">
        <v>1</v>
      </c>
      <c r="G1674">
        <v>6</v>
      </c>
      <c r="H1674">
        <v>5</v>
      </c>
      <c r="I1674" t="s">
        <v>39</v>
      </c>
      <c r="J1674" t="s">
        <v>28</v>
      </c>
      <c r="K1674">
        <v>59.999999999999943</v>
      </c>
      <c r="L1674">
        <v>0.83333333333333348</v>
      </c>
      <c r="M1674">
        <v>0</v>
      </c>
      <c r="N1674" t="s">
        <v>73</v>
      </c>
      <c r="O1674" t="s">
        <v>105</v>
      </c>
      <c r="P1674" t="s">
        <v>113</v>
      </c>
      <c r="Q1674" t="s">
        <v>118</v>
      </c>
      <c r="R1674" t="s">
        <v>118</v>
      </c>
      <c r="S1674">
        <v>1672</v>
      </c>
      <c r="T1674">
        <v>1673</v>
      </c>
    </row>
    <row r="1675" spans="1:20" x14ac:dyDescent="0.2">
      <c r="A1675">
        <v>508</v>
      </c>
      <c r="B1675" s="1">
        <v>45391</v>
      </c>
      <c r="C1675" s="2">
        <v>0.5625</v>
      </c>
      <c r="D1675" s="2">
        <v>0.58333333333333337</v>
      </c>
      <c r="E1675" t="s">
        <v>21</v>
      </c>
      <c r="F1675">
        <v>1</v>
      </c>
      <c r="G1675">
        <v>6</v>
      </c>
      <c r="H1675">
        <v>5</v>
      </c>
      <c r="I1675" t="s">
        <v>41</v>
      </c>
      <c r="J1675" t="s">
        <v>28</v>
      </c>
      <c r="K1675">
        <v>30.000000000000053</v>
      </c>
      <c r="L1675">
        <v>0.83333333333333348</v>
      </c>
      <c r="M1675">
        <v>0</v>
      </c>
      <c r="N1675" t="s">
        <v>73</v>
      </c>
      <c r="O1675" t="s">
        <v>101</v>
      </c>
      <c r="P1675" t="s">
        <v>113</v>
      </c>
      <c r="Q1675" t="s">
        <v>118</v>
      </c>
      <c r="R1675" t="s">
        <v>118</v>
      </c>
      <c r="S1675">
        <v>1673</v>
      </c>
      <c r="T1675">
        <v>1674</v>
      </c>
    </row>
    <row r="1676" spans="1:20" x14ac:dyDescent="0.2">
      <c r="A1676">
        <v>282</v>
      </c>
      <c r="B1676" s="1">
        <v>45492</v>
      </c>
      <c r="C1676" s="2">
        <v>0.5625</v>
      </c>
      <c r="D1676" s="2">
        <v>0.64583333333333337</v>
      </c>
      <c r="E1676" t="s">
        <v>21</v>
      </c>
      <c r="F1676">
        <v>1</v>
      </c>
      <c r="G1676">
        <v>6</v>
      </c>
      <c r="H1676">
        <v>5</v>
      </c>
      <c r="I1676" t="s">
        <v>41</v>
      </c>
      <c r="J1676" t="s">
        <v>30</v>
      </c>
      <c r="K1676">
        <v>120.00000000000006</v>
      </c>
      <c r="L1676">
        <v>0.83333333333333348</v>
      </c>
      <c r="M1676">
        <v>0</v>
      </c>
      <c r="N1676" t="s">
        <v>76</v>
      </c>
      <c r="O1676" t="s">
        <v>104</v>
      </c>
      <c r="P1676" t="s">
        <v>113</v>
      </c>
      <c r="Q1676" t="s">
        <v>118</v>
      </c>
      <c r="R1676" t="s">
        <v>124</v>
      </c>
      <c r="S1676">
        <v>1674</v>
      </c>
      <c r="T1676">
        <v>1675</v>
      </c>
    </row>
    <row r="1677" spans="1:20" x14ac:dyDescent="0.2">
      <c r="A1677">
        <v>198</v>
      </c>
      <c r="B1677" s="1">
        <v>45596</v>
      </c>
      <c r="C1677" s="2">
        <v>0.5625</v>
      </c>
      <c r="D1677" s="2">
        <v>0.625</v>
      </c>
      <c r="E1677" t="s">
        <v>21</v>
      </c>
      <c r="F1677">
        <v>1</v>
      </c>
      <c r="G1677">
        <v>6</v>
      </c>
      <c r="H1677">
        <v>2</v>
      </c>
      <c r="I1677" t="s">
        <v>13</v>
      </c>
      <c r="J1677" t="s">
        <v>18</v>
      </c>
      <c r="K1677">
        <v>90</v>
      </c>
      <c r="L1677">
        <v>0.33333333333333331</v>
      </c>
      <c r="M1677">
        <v>0</v>
      </c>
      <c r="N1677" t="s">
        <v>75</v>
      </c>
      <c r="O1677" t="s">
        <v>107</v>
      </c>
      <c r="P1677" t="s">
        <v>113</v>
      </c>
      <c r="Q1677" t="s">
        <v>118</v>
      </c>
      <c r="R1677" t="s">
        <v>118</v>
      </c>
      <c r="S1677">
        <v>1675</v>
      </c>
      <c r="T1677">
        <v>1676</v>
      </c>
    </row>
    <row r="1678" spans="1:20" x14ac:dyDescent="0.2">
      <c r="A1678">
        <v>2223</v>
      </c>
      <c r="B1678" s="1">
        <v>45462</v>
      </c>
      <c r="C1678" s="2">
        <v>0.5625</v>
      </c>
      <c r="D1678" s="2">
        <v>0.64583333333333337</v>
      </c>
      <c r="E1678" t="s">
        <v>21</v>
      </c>
      <c r="F1678">
        <v>1</v>
      </c>
      <c r="G1678">
        <v>6</v>
      </c>
      <c r="H1678">
        <v>7</v>
      </c>
      <c r="I1678" t="s">
        <v>17</v>
      </c>
      <c r="J1678" t="s">
        <v>28</v>
      </c>
      <c r="K1678">
        <v>120.00000000000006</v>
      </c>
      <c r="L1678">
        <v>1.1666666666666667</v>
      </c>
      <c r="M1678">
        <v>1</v>
      </c>
      <c r="N1678" t="s">
        <v>74</v>
      </c>
      <c r="O1678" t="s">
        <v>103</v>
      </c>
      <c r="P1678" t="s">
        <v>113</v>
      </c>
      <c r="Q1678" t="s">
        <v>118</v>
      </c>
      <c r="R1678" t="s">
        <v>124</v>
      </c>
      <c r="S1678">
        <v>1676</v>
      </c>
      <c r="T1678">
        <v>1677</v>
      </c>
    </row>
    <row r="1679" spans="1:20" x14ac:dyDescent="0.2">
      <c r="A1679">
        <v>476</v>
      </c>
      <c r="B1679" s="1">
        <v>45407</v>
      </c>
      <c r="C1679" s="2">
        <v>0.5625</v>
      </c>
      <c r="D1679" s="2">
        <v>0.625</v>
      </c>
      <c r="E1679" t="s">
        <v>21</v>
      </c>
      <c r="F1679">
        <v>1</v>
      </c>
      <c r="G1679">
        <v>6</v>
      </c>
      <c r="H1679">
        <v>4</v>
      </c>
      <c r="I1679" t="s">
        <v>17</v>
      </c>
      <c r="J1679" t="s">
        <v>23</v>
      </c>
      <c r="K1679">
        <v>90</v>
      </c>
      <c r="L1679">
        <v>0.66666666666666663</v>
      </c>
      <c r="M1679">
        <v>0</v>
      </c>
      <c r="N1679" t="s">
        <v>75</v>
      </c>
      <c r="O1679" t="s">
        <v>101</v>
      </c>
      <c r="P1679" t="s">
        <v>113</v>
      </c>
      <c r="Q1679" t="s">
        <v>118</v>
      </c>
      <c r="R1679" t="s">
        <v>118</v>
      </c>
      <c r="S1679">
        <v>1677</v>
      </c>
      <c r="T1679">
        <v>1678</v>
      </c>
    </row>
    <row r="1680" spans="1:20" x14ac:dyDescent="0.2">
      <c r="A1680">
        <v>2149</v>
      </c>
      <c r="B1680" s="1">
        <v>45530</v>
      </c>
      <c r="C1680" s="2">
        <v>0.5625</v>
      </c>
      <c r="D1680" s="2">
        <v>0.60416666666666663</v>
      </c>
      <c r="E1680" t="s">
        <v>21</v>
      </c>
      <c r="F1680">
        <v>1</v>
      </c>
      <c r="G1680">
        <v>6</v>
      </c>
      <c r="H1680">
        <v>4</v>
      </c>
      <c r="I1680" t="s">
        <v>22</v>
      </c>
      <c r="J1680" t="s">
        <v>14</v>
      </c>
      <c r="K1680">
        <v>59.999999999999943</v>
      </c>
      <c r="L1680">
        <v>0.66666666666666663</v>
      </c>
      <c r="M1680">
        <v>0</v>
      </c>
      <c r="N1680" t="s">
        <v>72</v>
      </c>
      <c r="O1680" t="s">
        <v>105</v>
      </c>
      <c r="P1680" t="s">
        <v>113</v>
      </c>
      <c r="Q1680" t="s">
        <v>118</v>
      </c>
      <c r="R1680" t="s">
        <v>118</v>
      </c>
      <c r="S1680">
        <v>1678</v>
      </c>
      <c r="T1680">
        <v>1679</v>
      </c>
    </row>
    <row r="1681" spans="1:20" x14ac:dyDescent="0.2">
      <c r="A1681">
        <v>2031</v>
      </c>
      <c r="B1681" s="1">
        <v>45654</v>
      </c>
      <c r="C1681" s="2">
        <v>0.5625</v>
      </c>
      <c r="D1681" s="2">
        <v>0.60416666666666663</v>
      </c>
      <c r="E1681" t="s">
        <v>21</v>
      </c>
      <c r="F1681">
        <v>1</v>
      </c>
      <c r="G1681">
        <v>6</v>
      </c>
      <c r="H1681">
        <v>4</v>
      </c>
      <c r="I1681" t="s">
        <v>22</v>
      </c>
      <c r="J1681" t="s">
        <v>23</v>
      </c>
      <c r="K1681">
        <v>59.999999999999943</v>
      </c>
      <c r="L1681">
        <v>0.66666666666666663</v>
      </c>
      <c r="M1681">
        <v>0</v>
      </c>
      <c r="N1681" t="s">
        <v>77</v>
      </c>
      <c r="O1681" t="s">
        <v>109</v>
      </c>
      <c r="P1681" t="s">
        <v>113</v>
      </c>
      <c r="Q1681" t="s">
        <v>118</v>
      </c>
      <c r="R1681" t="s">
        <v>118</v>
      </c>
      <c r="S1681">
        <v>1679</v>
      </c>
      <c r="T1681">
        <v>1680</v>
      </c>
    </row>
    <row r="1682" spans="1:20" x14ac:dyDescent="0.2">
      <c r="A1682">
        <v>994</v>
      </c>
      <c r="B1682" s="1">
        <v>45554</v>
      </c>
      <c r="C1682" s="2">
        <v>0.5625</v>
      </c>
      <c r="D1682" s="2">
        <v>0.64583333333333337</v>
      </c>
      <c r="E1682" t="s">
        <v>21</v>
      </c>
      <c r="F1682">
        <v>1</v>
      </c>
      <c r="G1682">
        <v>6</v>
      </c>
      <c r="H1682">
        <v>3</v>
      </c>
      <c r="I1682" t="s">
        <v>13</v>
      </c>
      <c r="J1682" t="s">
        <v>28</v>
      </c>
      <c r="K1682">
        <v>120.00000000000006</v>
      </c>
      <c r="L1682">
        <v>0.5</v>
      </c>
      <c r="M1682">
        <v>0</v>
      </c>
      <c r="N1682" t="s">
        <v>75</v>
      </c>
      <c r="O1682" t="s">
        <v>106</v>
      </c>
      <c r="P1682" t="s">
        <v>113</v>
      </c>
      <c r="Q1682" t="s">
        <v>118</v>
      </c>
      <c r="R1682" t="s">
        <v>124</v>
      </c>
      <c r="S1682">
        <v>1680</v>
      </c>
      <c r="T1682">
        <v>1681</v>
      </c>
    </row>
    <row r="1683" spans="1:20" x14ac:dyDescent="0.2">
      <c r="A1683">
        <v>648</v>
      </c>
      <c r="B1683" s="1">
        <v>45425</v>
      </c>
      <c r="C1683" s="2">
        <v>0.5625</v>
      </c>
      <c r="D1683" s="2">
        <v>0.64583333333333337</v>
      </c>
      <c r="E1683" t="s">
        <v>21</v>
      </c>
      <c r="F1683">
        <v>1</v>
      </c>
      <c r="G1683">
        <v>6</v>
      </c>
      <c r="H1683">
        <v>7</v>
      </c>
      <c r="I1683" t="s">
        <v>22</v>
      </c>
      <c r="J1683" t="s">
        <v>40</v>
      </c>
      <c r="K1683">
        <v>120.00000000000006</v>
      </c>
      <c r="L1683">
        <v>1.1666666666666667</v>
      </c>
      <c r="M1683">
        <v>1</v>
      </c>
      <c r="N1683" t="s">
        <v>72</v>
      </c>
      <c r="O1683" t="s">
        <v>102</v>
      </c>
      <c r="P1683" t="s">
        <v>113</v>
      </c>
      <c r="Q1683" t="s">
        <v>118</v>
      </c>
      <c r="R1683" t="s">
        <v>124</v>
      </c>
      <c r="S1683">
        <v>1681</v>
      </c>
      <c r="T1683">
        <v>1682</v>
      </c>
    </row>
    <row r="1684" spans="1:20" x14ac:dyDescent="0.2">
      <c r="A1684">
        <v>1780</v>
      </c>
      <c r="B1684" s="1">
        <v>45595</v>
      </c>
      <c r="C1684" s="2">
        <v>0.5625</v>
      </c>
      <c r="D1684" s="2">
        <v>0.60416666666666663</v>
      </c>
      <c r="E1684" t="s">
        <v>21</v>
      </c>
      <c r="F1684">
        <v>1</v>
      </c>
      <c r="G1684">
        <v>6</v>
      </c>
      <c r="H1684">
        <v>5</v>
      </c>
      <c r="I1684" t="s">
        <v>41</v>
      </c>
      <c r="J1684" t="s">
        <v>23</v>
      </c>
      <c r="K1684">
        <v>59.999999999999943</v>
      </c>
      <c r="L1684">
        <v>0.83333333333333348</v>
      </c>
      <c r="M1684">
        <v>0</v>
      </c>
      <c r="N1684" t="s">
        <v>74</v>
      </c>
      <c r="O1684" t="s">
        <v>107</v>
      </c>
      <c r="P1684" t="s">
        <v>113</v>
      </c>
      <c r="Q1684" t="s">
        <v>118</v>
      </c>
      <c r="R1684" t="s">
        <v>118</v>
      </c>
      <c r="S1684">
        <v>1682</v>
      </c>
      <c r="T1684">
        <v>1683</v>
      </c>
    </row>
    <row r="1685" spans="1:20" x14ac:dyDescent="0.2">
      <c r="A1685">
        <v>1617</v>
      </c>
      <c r="B1685" s="1">
        <v>45414</v>
      </c>
      <c r="C1685" s="2">
        <v>0.5625</v>
      </c>
      <c r="D1685" s="2">
        <v>0.58333333333333337</v>
      </c>
      <c r="E1685" t="s">
        <v>21</v>
      </c>
      <c r="F1685">
        <v>1</v>
      </c>
      <c r="G1685">
        <v>6</v>
      </c>
      <c r="H1685">
        <v>8</v>
      </c>
      <c r="I1685" t="s">
        <v>17</v>
      </c>
      <c r="J1685" t="s">
        <v>14</v>
      </c>
      <c r="K1685">
        <v>30.000000000000053</v>
      </c>
      <c r="L1685">
        <v>1.3333333333333333</v>
      </c>
      <c r="M1685">
        <v>1</v>
      </c>
      <c r="N1685" t="s">
        <v>75</v>
      </c>
      <c r="O1685" t="s">
        <v>102</v>
      </c>
      <c r="P1685" t="s">
        <v>113</v>
      </c>
      <c r="Q1685" t="s">
        <v>118</v>
      </c>
      <c r="R1685" t="s">
        <v>118</v>
      </c>
      <c r="S1685">
        <v>1683</v>
      </c>
      <c r="T1685">
        <v>1684</v>
      </c>
    </row>
    <row r="1686" spans="1:20" x14ac:dyDescent="0.2">
      <c r="A1686">
        <v>48</v>
      </c>
      <c r="B1686" s="1">
        <v>45521</v>
      </c>
      <c r="C1686" s="2">
        <v>0.5625</v>
      </c>
      <c r="D1686" s="2">
        <v>0.625</v>
      </c>
      <c r="E1686" t="s">
        <v>21</v>
      </c>
      <c r="F1686">
        <v>1</v>
      </c>
      <c r="G1686">
        <v>6</v>
      </c>
      <c r="H1686">
        <v>8</v>
      </c>
      <c r="I1686" t="s">
        <v>42</v>
      </c>
      <c r="J1686" t="s">
        <v>30</v>
      </c>
      <c r="K1686">
        <v>90</v>
      </c>
      <c r="L1686">
        <v>1.3333333333333333</v>
      </c>
      <c r="M1686">
        <v>1</v>
      </c>
      <c r="N1686" t="s">
        <v>77</v>
      </c>
      <c r="O1686" t="s">
        <v>105</v>
      </c>
      <c r="P1686" t="s">
        <v>113</v>
      </c>
      <c r="Q1686" t="s">
        <v>118</v>
      </c>
      <c r="R1686" t="s">
        <v>118</v>
      </c>
      <c r="S1686">
        <v>1684</v>
      </c>
      <c r="T1686">
        <v>1685</v>
      </c>
    </row>
    <row r="1687" spans="1:20" x14ac:dyDescent="0.2">
      <c r="A1687">
        <v>1444</v>
      </c>
      <c r="B1687" s="1">
        <v>45647</v>
      </c>
      <c r="C1687" s="2">
        <v>0.5625</v>
      </c>
      <c r="D1687" s="2">
        <v>0.60416666666666663</v>
      </c>
      <c r="E1687" t="s">
        <v>21</v>
      </c>
      <c r="F1687">
        <v>1</v>
      </c>
      <c r="G1687">
        <v>6</v>
      </c>
      <c r="H1687">
        <v>1</v>
      </c>
      <c r="I1687" t="s">
        <v>17</v>
      </c>
      <c r="J1687" t="s">
        <v>18</v>
      </c>
      <c r="K1687">
        <v>59.999999999999943</v>
      </c>
      <c r="L1687">
        <v>0.16666666666666666</v>
      </c>
      <c r="M1687">
        <v>0</v>
      </c>
      <c r="N1687" t="s">
        <v>77</v>
      </c>
      <c r="O1687" t="s">
        <v>109</v>
      </c>
      <c r="P1687" t="s">
        <v>113</v>
      </c>
      <c r="Q1687" t="s">
        <v>117</v>
      </c>
      <c r="R1687" t="s">
        <v>118</v>
      </c>
      <c r="S1687">
        <v>1685</v>
      </c>
      <c r="T1687">
        <v>1686</v>
      </c>
    </row>
    <row r="1688" spans="1:20" x14ac:dyDescent="0.2">
      <c r="A1688">
        <v>2347</v>
      </c>
      <c r="B1688" s="1">
        <v>45486</v>
      </c>
      <c r="C1688" s="2">
        <v>0.5625</v>
      </c>
      <c r="D1688" s="2">
        <v>0.625</v>
      </c>
      <c r="E1688" t="s">
        <v>21</v>
      </c>
      <c r="F1688">
        <v>1</v>
      </c>
      <c r="G1688">
        <v>6</v>
      </c>
      <c r="H1688">
        <v>4</v>
      </c>
      <c r="I1688" t="s">
        <v>27</v>
      </c>
      <c r="J1688" t="s">
        <v>18</v>
      </c>
      <c r="K1688">
        <v>90</v>
      </c>
      <c r="L1688">
        <v>0.66666666666666663</v>
      </c>
      <c r="M1688">
        <v>0</v>
      </c>
      <c r="N1688" t="s">
        <v>77</v>
      </c>
      <c r="O1688" t="s">
        <v>104</v>
      </c>
      <c r="P1688" t="s">
        <v>113</v>
      </c>
      <c r="Q1688" t="s">
        <v>118</v>
      </c>
      <c r="R1688" t="s">
        <v>118</v>
      </c>
      <c r="S1688">
        <v>1686</v>
      </c>
      <c r="T1688">
        <v>1687</v>
      </c>
    </row>
    <row r="1689" spans="1:20" x14ac:dyDescent="0.2">
      <c r="A1689">
        <v>1773</v>
      </c>
      <c r="B1689" s="1">
        <v>45446</v>
      </c>
      <c r="C1689" s="2">
        <v>0.5625</v>
      </c>
      <c r="D1689" s="2">
        <v>0.625</v>
      </c>
      <c r="E1689" t="s">
        <v>21</v>
      </c>
      <c r="F1689">
        <v>1</v>
      </c>
      <c r="G1689">
        <v>6</v>
      </c>
      <c r="H1689">
        <v>3</v>
      </c>
      <c r="I1689" t="s">
        <v>42</v>
      </c>
      <c r="J1689" t="s">
        <v>18</v>
      </c>
      <c r="K1689">
        <v>90</v>
      </c>
      <c r="L1689">
        <v>0.5</v>
      </c>
      <c r="M1689">
        <v>0</v>
      </c>
      <c r="N1689" t="s">
        <v>72</v>
      </c>
      <c r="O1689" t="s">
        <v>103</v>
      </c>
      <c r="P1689" t="s">
        <v>113</v>
      </c>
      <c r="Q1689" t="s">
        <v>118</v>
      </c>
      <c r="R1689" t="s">
        <v>118</v>
      </c>
      <c r="S1689">
        <v>1687</v>
      </c>
      <c r="T1689">
        <v>1688</v>
      </c>
    </row>
    <row r="1690" spans="1:20" x14ac:dyDescent="0.2">
      <c r="A1690">
        <v>2700</v>
      </c>
      <c r="B1690" s="1">
        <v>45429</v>
      </c>
      <c r="C1690" s="2">
        <v>0.5625</v>
      </c>
      <c r="D1690" s="2">
        <v>0.60416666666666663</v>
      </c>
      <c r="E1690" t="s">
        <v>21</v>
      </c>
      <c r="F1690">
        <v>1</v>
      </c>
      <c r="G1690">
        <v>6</v>
      </c>
      <c r="H1690">
        <v>6</v>
      </c>
      <c r="I1690" t="s">
        <v>39</v>
      </c>
      <c r="J1690" t="s">
        <v>18</v>
      </c>
      <c r="K1690">
        <v>59.999999999999943</v>
      </c>
      <c r="L1690">
        <v>1</v>
      </c>
      <c r="M1690">
        <v>0</v>
      </c>
      <c r="N1690" t="s">
        <v>76</v>
      </c>
      <c r="O1690" t="s">
        <v>102</v>
      </c>
      <c r="P1690" t="s">
        <v>113</v>
      </c>
      <c r="Q1690" t="s">
        <v>118</v>
      </c>
      <c r="R1690" t="s">
        <v>118</v>
      </c>
      <c r="S1690">
        <v>1688</v>
      </c>
      <c r="T1690">
        <v>1689</v>
      </c>
    </row>
    <row r="1691" spans="1:20" x14ac:dyDescent="0.2">
      <c r="A1691">
        <v>2744</v>
      </c>
      <c r="B1691" s="1">
        <v>45372</v>
      </c>
      <c r="C1691" s="2">
        <v>0.5625</v>
      </c>
      <c r="D1691" s="2">
        <v>0.64583333333333337</v>
      </c>
      <c r="E1691" t="s">
        <v>21</v>
      </c>
      <c r="F1691">
        <v>1</v>
      </c>
      <c r="G1691">
        <v>6</v>
      </c>
      <c r="H1691">
        <v>9</v>
      </c>
      <c r="I1691" t="s">
        <v>13</v>
      </c>
      <c r="J1691" t="s">
        <v>28</v>
      </c>
      <c r="K1691">
        <v>120.00000000000006</v>
      </c>
      <c r="L1691">
        <v>1.5</v>
      </c>
      <c r="M1691">
        <v>1</v>
      </c>
      <c r="N1691" t="s">
        <v>75</v>
      </c>
      <c r="O1691" t="s">
        <v>100</v>
      </c>
      <c r="P1691" t="s">
        <v>113</v>
      </c>
      <c r="Q1691" t="s">
        <v>118</v>
      </c>
      <c r="R1691" t="s">
        <v>124</v>
      </c>
      <c r="S1691">
        <v>1689</v>
      </c>
      <c r="T1691">
        <v>1690</v>
      </c>
    </row>
    <row r="1692" spans="1:20" x14ac:dyDescent="0.2">
      <c r="A1692">
        <v>996</v>
      </c>
      <c r="B1692" s="1">
        <v>45292</v>
      </c>
      <c r="C1692" s="2">
        <v>0.5625</v>
      </c>
      <c r="D1692" s="2">
        <v>0.60416666666666663</v>
      </c>
      <c r="E1692" t="s">
        <v>21</v>
      </c>
      <c r="F1692">
        <v>1</v>
      </c>
      <c r="G1692">
        <v>6</v>
      </c>
      <c r="H1692">
        <v>2</v>
      </c>
      <c r="I1692" t="s">
        <v>42</v>
      </c>
      <c r="J1692" t="s">
        <v>18</v>
      </c>
      <c r="K1692">
        <v>59.999999999999943</v>
      </c>
      <c r="L1692">
        <v>0.33333333333333331</v>
      </c>
      <c r="M1692">
        <v>0</v>
      </c>
      <c r="N1692" t="s">
        <v>72</v>
      </c>
      <c r="O1692" t="s">
        <v>98</v>
      </c>
      <c r="P1692" t="s">
        <v>113</v>
      </c>
      <c r="Q1692" t="s">
        <v>118</v>
      </c>
      <c r="R1692" t="s">
        <v>118</v>
      </c>
      <c r="S1692">
        <v>1690</v>
      </c>
      <c r="T1692">
        <v>1691</v>
      </c>
    </row>
    <row r="1693" spans="1:20" x14ac:dyDescent="0.2">
      <c r="A1693">
        <v>949</v>
      </c>
      <c r="B1693" s="1">
        <v>45350</v>
      </c>
      <c r="C1693" s="2">
        <v>0.5625</v>
      </c>
      <c r="D1693" s="2">
        <v>0.625</v>
      </c>
      <c r="E1693" t="s">
        <v>21</v>
      </c>
      <c r="F1693">
        <v>1</v>
      </c>
      <c r="G1693">
        <v>6</v>
      </c>
      <c r="H1693">
        <v>9</v>
      </c>
      <c r="I1693" t="s">
        <v>17</v>
      </c>
      <c r="J1693" t="s">
        <v>14</v>
      </c>
      <c r="K1693">
        <v>90</v>
      </c>
      <c r="L1693">
        <v>1.5</v>
      </c>
      <c r="M1693">
        <v>1</v>
      </c>
      <c r="N1693" t="s">
        <v>74</v>
      </c>
      <c r="O1693" t="s">
        <v>99</v>
      </c>
      <c r="P1693" t="s">
        <v>113</v>
      </c>
      <c r="Q1693" t="s">
        <v>118</v>
      </c>
      <c r="R1693" t="s">
        <v>118</v>
      </c>
      <c r="S1693">
        <v>1691</v>
      </c>
      <c r="T1693">
        <v>1692</v>
      </c>
    </row>
    <row r="1694" spans="1:20" x14ac:dyDescent="0.2">
      <c r="A1694">
        <v>29</v>
      </c>
      <c r="B1694" s="1">
        <v>45626</v>
      </c>
      <c r="C1694" s="2">
        <v>0.54166666666666663</v>
      </c>
      <c r="D1694" s="2">
        <v>0.58333333333333337</v>
      </c>
      <c r="E1694" t="s">
        <v>21</v>
      </c>
      <c r="F1694">
        <v>1</v>
      </c>
      <c r="G1694">
        <v>6</v>
      </c>
      <c r="H1694">
        <v>3</v>
      </c>
      <c r="I1694" t="s">
        <v>27</v>
      </c>
      <c r="J1694" t="s">
        <v>30</v>
      </c>
      <c r="K1694">
        <v>60.000000000000107</v>
      </c>
      <c r="L1694">
        <v>0.5</v>
      </c>
      <c r="M1694">
        <v>0</v>
      </c>
      <c r="N1694" t="s">
        <v>77</v>
      </c>
      <c r="O1694" t="s">
        <v>108</v>
      </c>
      <c r="P1694" t="s">
        <v>113</v>
      </c>
      <c r="Q1694" t="s">
        <v>118</v>
      </c>
      <c r="R1694" t="s">
        <v>118</v>
      </c>
      <c r="S1694">
        <v>1692</v>
      </c>
      <c r="T1694">
        <v>1693</v>
      </c>
    </row>
    <row r="1695" spans="1:20" x14ac:dyDescent="0.2">
      <c r="A1695">
        <v>822</v>
      </c>
      <c r="B1695" s="1">
        <v>45329</v>
      </c>
      <c r="C1695" s="2">
        <v>0.54166666666666663</v>
      </c>
      <c r="D1695" s="2">
        <v>0.60416666666666663</v>
      </c>
      <c r="E1695" t="s">
        <v>21</v>
      </c>
      <c r="F1695">
        <v>1</v>
      </c>
      <c r="G1695">
        <v>6</v>
      </c>
      <c r="H1695">
        <v>4</v>
      </c>
      <c r="I1695" t="s">
        <v>39</v>
      </c>
      <c r="J1695" t="s">
        <v>30</v>
      </c>
      <c r="K1695">
        <v>90</v>
      </c>
      <c r="L1695">
        <v>0.66666666666666663</v>
      </c>
      <c r="M1695">
        <v>0</v>
      </c>
      <c r="N1695" t="s">
        <v>74</v>
      </c>
      <c r="O1695" t="s">
        <v>99</v>
      </c>
      <c r="P1695" t="s">
        <v>113</v>
      </c>
      <c r="Q1695" t="s">
        <v>118</v>
      </c>
      <c r="R1695" t="s">
        <v>118</v>
      </c>
      <c r="S1695">
        <v>1693</v>
      </c>
      <c r="T1695">
        <v>1694</v>
      </c>
    </row>
    <row r="1696" spans="1:20" x14ac:dyDescent="0.2">
      <c r="A1696">
        <v>1634</v>
      </c>
      <c r="B1696" s="1">
        <v>45437</v>
      </c>
      <c r="C1696" s="2">
        <v>0.54166666666666663</v>
      </c>
      <c r="D1696" s="2">
        <v>0.5625</v>
      </c>
      <c r="E1696" t="s">
        <v>21</v>
      </c>
      <c r="F1696">
        <v>1</v>
      </c>
      <c r="G1696">
        <v>6</v>
      </c>
      <c r="H1696">
        <v>8</v>
      </c>
      <c r="I1696" t="s">
        <v>13</v>
      </c>
      <c r="J1696" t="s">
        <v>30</v>
      </c>
      <c r="K1696">
        <v>30.000000000000053</v>
      </c>
      <c r="L1696">
        <v>1.3333333333333333</v>
      </c>
      <c r="M1696">
        <v>1</v>
      </c>
      <c r="N1696" t="s">
        <v>77</v>
      </c>
      <c r="O1696" t="s">
        <v>102</v>
      </c>
      <c r="P1696" t="s">
        <v>113</v>
      </c>
      <c r="Q1696" t="s">
        <v>118</v>
      </c>
      <c r="R1696" t="s">
        <v>118</v>
      </c>
      <c r="S1696">
        <v>1694</v>
      </c>
      <c r="T1696">
        <v>1695</v>
      </c>
    </row>
    <row r="1697" spans="1:20" x14ac:dyDescent="0.2">
      <c r="A1697">
        <v>1877</v>
      </c>
      <c r="B1697" s="1">
        <v>45645</v>
      </c>
      <c r="C1697" s="2">
        <v>0.54166666666666663</v>
      </c>
      <c r="D1697" s="2">
        <v>0.58333333333333337</v>
      </c>
      <c r="E1697" t="s">
        <v>21</v>
      </c>
      <c r="F1697">
        <v>1</v>
      </c>
      <c r="G1697">
        <v>6</v>
      </c>
      <c r="H1697">
        <v>9</v>
      </c>
      <c r="I1697" t="s">
        <v>22</v>
      </c>
      <c r="J1697" t="s">
        <v>30</v>
      </c>
      <c r="K1697">
        <v>60.000000000000107</v>
      </c>
      <c r="L1697">
        <v>1.5</v>
      </c>
      <c r="M1697">
        <v>1</v>
      </c>
      <c r="N1697" t="s">
        <v>75</v>
      </c>
      <c r="O1697" t="s">
        <v>109</v>
      </c>
      <c r="P1697" t="s">
        <v>113</v>
      </c>
      <c r="Q1697" t="s">
        <v>118</v>
      </c>
      <c r="R1697" t="s">
        <v>118</v>
      </c>
      <c r="S1697">
        <v>1695</v>
      </c>
      <c r="T1697">
        <v>1696</v>
      </c>
    </row>
    <row r="1698" spans="1:20" x14ac:dyDescent="0.2">
      <c r="A1698">
        <v>347</v>
      </c>
      <c r="B1698" s="1">
        <v>45474</v>
      </c>
      <c r="C1698" s="2">
        <v>0.54166666666666663</v>
      </c>
      <c r="D1698" s="2">
        <v>0.625</v>
      </c>
      <c r="E1698" t="s">
        <v>21</v>
      </c>
      <c r="F1698">
        <v>1</v>
      </c>
      <c r="G1698">
        <v>6</v>
      </c>
      <c r="H1698">
        <v>4</v>
      </c>
      <c r="I1698" t="s">
        <v>13</v>
      </c>
      <c r="J1698" t="s">
        <v>40</v>
      </c>
      <c r="K1698">
        <v>120.00000000000006</v>
      </c>
      <c r="L1698">
        <v>0.66666666666666663</v>
      </c>
      <c r="M1698">
        <v>0</v>
      </c>
      <c r="N1698" t="s">
        <v>72</v>
      </c>
      <c r="O1698" t="s">
        <v>104</v>
      </c>
      <c r="P1698" t="s">
        <v>113</v>
      </c>
      <c r="Q1698" t="s">
        <v>118</v>
      </c>
      <c r="R1698" t="s">
        <v>124</v>
      </c>
      <c r="S1698">
        <v>1696</v>
      </c>
      <c r="T1698">
        <v>1697</v>
      </c>
    </row>
    <row r="1699" spans="1:20" x14ac:dyDescent="0.2">
      <c r="A1699">
        <v>1334</v>
      </c>
      <c r="B1699" s="1">
        <v>45422</v>
      </c>
      <c r="C1699" s="2">
        <v>0.54166666666666663</v>
      </c>
      <c r="D1699" s="2">
        <v>0.58333333333333337</v>
      </c>
      <c r="E1699" t="s">
        <v>21</v>
      </c>
      <c r="F1699">
        <v>1</v>
      </c>
      <c r="G1699">
        <v>6</v>
      </c>
      <c r="H1699">
        <v>2</v>
      </c>
      <c r="I1699" t="s">
        <v>13</v>
      </c>
      <c r="J1699" t="s">
        <v>14</v>
      </c>
      <c r="K1699">
        <v>60.000000000000107</v>
      </c>
      <c r="L1699">
        <v>0.33333333333333331</v>
      </c>
      <c r="M1699">
        <v>0</v>
      </c>
      <c r="N1699" t="s">
        <v>76</v>
      </c>
      <c r="O1699" t="s">
        <v>102</v>
      </c>
      <c r="P1699" t="s">
        <v>113</v>
      </c>
      <c r="Q1699" t="s">
        <v>118</v>
      </c>
      <c r="R1699" t="s">
        <v>118</v>
      </c>
      <c r="S1699">
        <v>1697</v>
      </c>
      <c r="T1699">
        <v>1698</v>
      </c>
    </row>
    <row r="1700" spans="1:20" x14ac:dyDescent="0.2">
      <c r="A1700">
        <v>2002</v>
      </c>
      <c r="B1700" s="1">
        <v>45481</v>
      </c>
      <c r="C1700" s="2">
        <v>0.54166666666666663</v>
      </c>
      <c r="D1700" s="2">
        <v>0.625</v>
      </c>
      <c r="E1700" t="s">
        <v>21</v>
      </c>
      <c r="F1700">
        <v>1</v>
      </c>
      <c r="G1700">
        <v>6</v>
      </c>
      <c r="H1700">
        <v>4</v>
      </c>
      <c r="I1700" t="s">
        <v>42</v>
      </c>
      <c r="J1700" t="s">
        <v>30</v>
      </c>
      <c r="K1700">
        <v>120.00000000000006</v>
      </c>
      <c r="L1700">
        <v>0.66666666666666663</v>
      </c>
      <c r="M1700">
        <v>0</v>
      </c>
      <c r="N1700" t="s">
        <v>72</v>
      </c>
      <c r="O1700" t="s">
        <v>104</v>
      </c>
      <c r="P1700" t="s">
        <v>113</v>
      </c>
      <c r="Q1700" t="s">
        <v>118</v>
      </c>
      <c r="R1700" t="s">
        <v>124</v>
      </c>
      <c r="S1700">
        <v>1698</v>
      </c>
      <c r="T1700">
        <v>1699</v>
      </c>
    </row>
    <row r="1701" spans="1:20" x14ac:dyDescent="0.2">
      <c r="A1701">
        <v>1224</v>
      </c>
      <c r="B1701" s="1">
        <v>45486</v>
      </c>
      <c r="C1701" s="2">
        <v>0.54166666666666663</v>
      </c>
      <c r="D1701" s="2">
        <v>0.625</v>
      </c>
      <c r="E1701" t="s">
        <v>21</v>
      </c>
      <c r="F1701">
        <v>1</v>
      </c>
      <c r="G1701">
        <v>6</v>
      </c>
      <c r="H1701">
        <v>3</v>
      </c>
      <c r="I1701" t="s">
        <v>27</v>
      </c>
      <c r="J1701" t="s">
        <v>40</v>
      </c>
      <c r="K1701">
        <v>120.00000000000006</v>
      </c>
      <c r="L1701">
        <v>0.5</v>
      </c>
      <c r="M1701">
        <v>0</v>
      </c>
      <c r="N1701" t="s">
        <v>77</v>
      </c>
      <c r="O1701" t="s">
        <v>104</v>
      </c>
      <c r="P1701" t="s">
        <v>113</v>
      </c>
      <c r="Q1701" t="s">
        <v>118</v>
      </c>
      <c r="R1701" t="s">
        <v>124</v>
      </c>
      <c r="S1701">
        <v>1699</v>
      </c>
      <c r="T1701">
        <v>1700</v>
      </c>
    </row>
    <row r="1702" spans="1:20" x14ac:dyDescent="0.2">
      <c r="A1702">
        <v>835</v>
      </c>
      <c r="B1702" s="1">
        <v>45325</v>
      </c>
      <c r="C1702" s="2">
        <v>0.54166666666666663</v>
      </c>
      <c r="D1702" s="2">
        <v>0.58333333333333337</v>
      </c>
      <c r="E1702" t="s">
        <v>21</v>
      </c>
      <c r="F1702">
        <v>1</v>
      </c>
      <c r="G1702">
        <v>6</v>
      </c>
      <c r="H1702">
        <v>5</v>
      </c>
      <c r="I1702" t="s">
        <v>39</v>
      </c>
      <c r="J1702" t="s">
        <v>28</v>
      </c>
      <c r="K1702">
        <v>60.000000000000107</v>
      </c>
      <c r="L1702">
        <v>0.83333333333333348</v>
      </c>
      <c r="M1702">
        <v>0</v>
      </c>
      <c r="N1702" t="s">
        <v>77</v>
      </c>
      <c r="O1702" t="s">
        <v>99</v>
      </c>
      <c r="P1702" t="s">
        <v>113</v>
      </c>
      <c r="Q1702" t="s">
        <v>118</v>
      </c>
      <c r="R1702" t="s">
        <v>118</v>
      </c>
      <c r="S1702">
        <v>1700</v>
      </c>
      <c r="T1702">
        <v>1701</v>
      </c>
    </row>
    <row r="1703" spans="1:20" x14ac:dyDescent="0.2">
      <c r="A1703">
        <v>2288</v>
      </c>
      <c r="B1703" s="1">
        <v>45368</v>
      </c>
      <c r="C1703" s="2">
        <v>0.54166666666666663</v>
      </c>
      <c r="D1703" s="2">
        <v>0.625</v>
      </c>
      <c r="E1703" t="s">
        <v>21</v>
      </c>
      <c r="F1703">
        <v>1</v>
      </c>
      <c r="G1703">
        <v>6</v>
      </c>
      <c r="H1703">
        <v>9</v>
      </c>
      <c r="I1703" t="s">
        <v>22</v>
      </c>
      <c r="J1703" t="s">
        <v>18</v>
      </c>
      <c r="K1703">
        <v>120.00000000000006</v>
      </c>
      <c r="L1703">
        <v>1.5</v>
      </c>
      <c r="M1703">
        <v>1</v>
      </c>
      <c r="N1703" t="s">
        <v>71</v>
      </c>
      <c r="O1703" t="s">
        <v>100</v>
      </c>
      <c r="P1703" t="s">
        <v>113</v>
      </c>
      <c r="Q1703" t="s">
        <v>118</v>
      </c>
      <c r="R1703" t="s">
        <v>124</v>
      </c>
      <c r="S1703">
        <v>1701</v>
      </c>
      <c r="T1703">
        <v>1702</v>
      </c>
    </row>
    <row r="1704" spans="1:20" x14ac:dyDescent="0.2">
      <c r="A1704">
        <v>2661</v>
      </c>
      <c r="B1704" s="1">
        <v>45567</v>
      </c>
      <c r="C1704" s="2">
        <v>0.54166666666666663</v>
      </c>
      <c r="D1704" s="2">
        <v>0.58333333333333337</v>
      </c>
      <c r="E1704" t="s">
        <v>21</v>
      </c>
      <c r="F1704">
        <v>1</v>
      </c>
      <c r="G1704">
        <v>6</v>
      </c>
      <c r="H1704">
        <v>1</v>
      </c>
      <c r="I1704" t="s">
        <v>17</v>
      </c>
      <c r="J1704" t="s">
        <v>23</v>
      </c>
      <c r="K1704">
        <v>60.000000000000107</v>
      </c>
      <c r="L1704">
        <v>0.16666666666666666</v>
      </c>
      <c r="M1704">
        <v>0</v>
      </c>
      <c r="N1704" t="s">
        <v>74</v>
      </c>
      <c r="O1704" t="s">
        <v>107</v>
      </c>
      <c r="P1704" t="s">
        <v>113</v>
      </c>
      <c r="Q1704" t="s">
        <v>117</v>
      </c>
      <c r="R1704" t="s">
        <v>118</v>
      </c>
      <c r="S1704">
        <v>1702</v>
      </c>
      <c r="T1704">
        <v>1703</v>
      </c>
    </row>
    <row r="1705" spans="1:20" x14ac:dyDescent="0.2">
      <c r="A1705">
        <v>1736</v>
      </c>
      <c r="B1705" s="1">
        <v>45620</v>
      </c>
      <c r="C1705" s="2">
        <v>0.54166666666666663</v>
      </c>
      <c r="D1705" s="2">
        <v>0.5625</v>
      </c>
      <c r="E1705" t="s">
        <v>21</v>
      </c>
      <c r="F1705">
        <v>1</v>
      </c>
      <c r="G1705">
        <v>6</v>
      </c>
      <c r="H1705">
        <v>2</v>
      </c>
      <c r="I1705" t="s">
        <v>13</v>
      </c>
      <c r="J1705" t="s">
        <v>14</v>
      </c>
      <c r="K1705">
        <v>30.000000000000053</v>
      </c>
      <c r="L1705">
        <v>0.33333333333333331</v>
      </c>
      <c r="M1705">
        <v>0</v>
      </c>
      <c r="N1705" t="s">
        <v>71</v>
      </c>
      <c r="O1705" t="s">
        <v>108</v>
      </c>
      <c r="P1705" t="s">
        <v>113</v>
      </c>
      <c r="Q1705" t="s">
        <v>118</v>
      </c>
      <c r="R1705" t="s">
        <v>118</v>
      </c>
      <c r="S1705">
        <v>1703</v>
      </c>
      <c r="T1705">
        <v>1704</v>
      </c>
    </row>
    <row r="1706" spans="1:20" x14ac:dyDescent="0.2">
      <c r="A1706">
        <v>1744</v>
      </c>
      <c r="B1706" s="1">
        <v>45407</v>
      </c>
      <c r="C1706" s="2">
        <v>0.54166666666666663</v>
      </c>
      <c r="D1706" s="2">
        <v>0.58333333333333337</v>
      </c>
      <c r="E1706" t="s">
        <v>21</v>
      </c>
      <c r="F1706">
        <v>1</v>
      </c>
      <c r="G1706">
        <v>6</v>
      </c>
      <c r="H1706">
        <v>8</v>
      </c>
      <c r="I1706" t="s">
        <v>42</v>
      </c>
      <c r="J1706" t="s">
        <v>18</v>
      </c>
      <c r="K1706">
        <v>60.000000000000107</v>
      </c>
      <c r="L1706">
        <v>1.3333333333333333</v>
      </c>
      <c r="M1706">
        <v>1</v>
      </c>
      <c r="N1706" t="s">
        <v>75</v>
      </c>
      <c r="O1706" t="s">
        <v>101</v>
      </c>
      <c r="P1706" t="s">
        <v>113</v>
      </c>
      <c r="Q1706" t="s">
        <v>118</v>
      </c>
      <c r="R1706" t="s">
        <v>118</v>
      </c>
      <c r="S1706">
        <v>1704</v>
      </c>
      <c r="T1706">
        <v>1705</v>
      </c>
    </row>
    <row r="1707" spans="1:20" x14ac:dyDescent="0.2">
      <c r="A1707">
        <v>49</v>
      </c>
      <c r="B1707" s="1">
        <v>45334</v>
      </c>
      <c r="C1707" s="2">
        <v>0.54166666666666663</v>
      </c>
      <c r="D1707" s="2">
        <v>0.60416666666666663</v>
      </c>
      <c r="E1707" t="s">
        <v>21</v>
      </c>
      <c r="F1707">
        <v>1</v>
      </c>
      <c r="G1707">
        <v>6</v>
      </c>
      <c r="H1707">
        <v>4</v>
      </c>
      <c r="I1707" t="s">
        <v>42</v>
      </c>
      <c r="J1707" t="s">
        <v>23</v>
      </c>
      <c r="K1707">
        <v>90</v>
      </c>
      <c r="L1707">
        <v>0.66666666666666663</v>
      </c>
      <c r="M1707">
        <v>0</v>
      </c>
      <c r="N1707" t="s">
        <v>72</v>
      </c>
      <c r="O1707" t="s">
        <v>99</v>
      </c>
      <c r="P1707" t="s">
        <v>113</v>
      </c>
      <c r="Q1707" t="s">
        <v>118</v>
      </c>
      <c r="R1707" t="s">
        <v>118</v>
      </c>
      <c r="S1707">
        <v>1705</v>
      </c>
      <c r="T1707">
        <v>1706</v>
      </c>
    </row>
    <row r="1708" spans="1:20" x14ac:dyDescent="0.2">
      <c r="A1708">
        <v>2189</v>
      </c>
      <c r="B1708" s="1">
        <v>45641</v>
      </c>
      <c r="C1708" s="2">
        <v>0.54166666666666663</v>
      </c>
      <c r="D1708" s="2">
        <v>0.625</v>
      </c>
      <c r="E1708" t="s">
        <v>21</v>
      </c>
      <c r="F1708">
        <v>1</v>
      </c>
      <c r="G1708">
        <v>6</v>
      </c>
      <c r="H1708">
        <v>4</v>
      </c>
      <c r="I1708" t="s">
        <v>17</v>
      </c>
      <c r="J1708" t="s">
        <v>30</v>
      </c>
      <c r="K1708">
        <v>120.00000000000006</v>
      </c>
      <c r="L1708">
        <v>0.66666666666666663</v>
      </c>
      <c r="M1708">
        <v>0</v>
      </c>
      <c r="N1708" t="s">
        <v>71</v>
      </c>
      <c r="O1708" t="s">
        <v>109</v>
      </c>
      <c r="P1708" t="s">
        <v>113</v>
      </c>
      <c r="Q1708" t="s">
        <v>118</v>
      </c>
      <c r="R1708" t="s">
        <v>124</v>
      </c>
      <c r="S1708">
        <v>1706</v>
      </c>
      <c r="T1708">
        <v>1707</v>
      </c>
    </row>
    <row r="1709" spans="1:20" x14ac:dyDescent="0.2">
      <c r="A1709">
        <v>557</v>
      </c>
      <c r="B1709" s="1">
        <v>45380</v>
      </c>
      <c r="C1709" s="2">
        <v>0.54166666666666663</v>
      </c>
      <c r="D1709" s="2">
        <v>0.58333333333333337</v>
      </c>
      <c r="E1709" t="s">
        <v>21</v>
      </c>
      <c r="F1709">
        <v>1</v>
      </c>
      <c r="G1709">
        <v>6</v>
      </c>
      <c r="H1709">
        <v>4</v>
      </c>
      <c r="I1709" t="s">
        <v>27</v>
      </c>
      <c r="J1709" t="s">
        <v>14</v>
      </c>
      <c r="K1709">
        <v>60.000000000000107</v>
      </c>
      <c r="L1709">
        <v>0.66666666666666663</v>
      </c>
      <c r="M1709">
        <v>0</v>
      </c>
      <c r="N1709" t="s">
        <v>76</v>
      </c>
      <c r="O1709" t="s">
        <v>100</v>
      </c>
      <c r="P1709" t="s">
        <v>113</v>
      </c>
      <c r="Q1709" t="s">
        <v>118</v>
      </c>
      <c r="R1709" t="s">
        <v>118</v>
      </c>
      <c r="S1709">
        <v>1707</v>
      </c>
      <c r="T1709">
        <v>1708</v>
      </c>
    </row>
    <row r="1710" spans="1:20" x14ac:dyDescent="0.2">
      <c r="A1710">
        <v>63</v>
      </c>
      <c r="B1710" s="1">
        <v>45470</v>
      </c>
      <c r="C1710" s="2">
        <v>0.54166666666666663</v>
      </c>
      <c r="D1710" s="2">
        <v>0.60416666666666663</v>
      </c>
      <c r="E1710" t="s">
        <v>21</v>
      </c>
      <c r="F1710">
        <v>1</v>
      </c>
      <c r="G1710">
        <v>6</v>
      </c>
      <c r="H1710">
        <v>5</v>
      </c>
      <c r="I1710" t="s">
        <v>22</v>
      </c>
      <c r="J1710" t="s">
        <v>28</v>
      </c>
      <c r="K1710">
        <v>90</v>
      </c>
      <c r="L1710">
        <v>0.83333333333333348</v>
      </c>
      <c r="M1710">
        <v>0</v>
      </c>
      <c r="N1710" t="s">
        <v>75</v>
      </c>
      <c r="O1710" t="s">
        <v>103</v>
      </c>
      <c r="P1710" t="s">
        <v>113</v>
      </c>
      <c r="Q1710" t="s">
        <v>118</v>
      </c>
      <c r="R1710" t="s">
        <v>118</v>
      </c>
      <c r="S1710">
        <v>1708</v>
      </c>
      <c r="T1710">
        <v>1709</v>
      </c>
    </row>
    <row r="1711" spans="1:20" x14ac:dyDescent="0.2">
      <c r="A1711">
        <v>2041</v>
      </c>
      <c r="B1711" s="1">
        <v>45639</v>
      </c>
      <c r="C1711" s="2">
        <v>0.54166666666666663</v>
      </c>
      <c r="D1711" s="2">
        <v>0.58333333333333337</v>
      </c>
      <c r="E1711" t="s">
        <v>21</v>
      </c>
      <c r="F1711">
        <v>1</v>
      </c>
      <c r="G1711">
        <v>6</v>
      </c>
      <c r="H1711">
        <v>5</v>
      </c>
      <c r="I1711" t="s">
        <v>41</v>
      </c>
      <c r="J1711" t="s">
        <v>30</v>
      </c>
      <c r="K1711">
        <v>60.000000000000107</v>
      </c>
      <c r="L1711">
        <v>0.83333333333333348</v>
      </c>
      <c r="M1711">
        <v>0</v>
      </c>
      <c r="N1711" t="s">
        <v>76</v>
      </c>
      <c r="O1711" t="s">
        <v>109</v>
      </c>
      <c r="P1711" t="s">
        <v>113</v>
      </c>
      <c r="Q1711" t="s">
        <v>118</v>
      </c>
      <c r="R1711" t="s">
        <v>118</v>
      </c>
      <c r="S1711">
        <v>1709</v>
      </c>
      <c r="T1711">
        <v>1710</v>
      </c>
    </row>
    <row r="1712" spans="1:20" x14ac:dyDescent="0.2">
      <c r="A1712">
        <v>1964</v>
      </c>
      <c r="B1712" s="1">
        <v>45317</v>
      </c>
      <c r="C1712" s="2">
        <v>0.54166666666666663</v>
      </c>
      <c r="D1712" s="2">
        <v>0.60416666666666663</v>
      </c>
      <c r="E1712" t="s">
        <v>21</v>
      </c>
      <c r="F1712">
        <v>1</v>
      </c>
      <c r="G1712">
        <v>6</v>
      </c>
      <c r="H1712">
        <v>9</v>
      </c>
      <c r="I1712" t="s">
        <v>27</v>
      </c>
      <c r="J1712" t="s">
        <v>28</v>
      </c>
      <c r="K1712">
        <v>90</v>
      </c>
      <c r="L1712">
        <v>1.5</v>
      </c>
      <c r="M1712">
        <v>1</v>
      </c>
      <c r="N1712" t="s">
        <v>76</v>
      </c>
      <c r="O1712" t="s">
        <v>98</v>
      </c>
      <c r="P1712" t="s">
        <v>113</v>
      </c>
      <c r="Q1712" t="s">
        <v>118</v>
      </c>
      <c r="R1712" t="s">
        <v>118</v>
      </c>
      <c r="S1712">
        <v>1710</v>
      </c>
      <c r="T1712">
        <v>1711</v>
      </c>
    </row>
    <row r="1713" spans="1:20" x14ac:dyDescent="0.2">
      <c r="A1713">
        <v>2581</v>
      </c>
      <c r="B1713" s="1">
        <v>45305</v>
      </c>
      <c r="C1713" s="2">
        <v>0.54166666666666663</v>
      </c>
      <c r="D1713" s="2">
        <v>0.60416666666666663</v>
      </c>
      <c r="E1713" t="s">
        <v>21</v>
      </c>
      <c r="F1713">
        <v>1</v>
      </c>
      <c r="G1713">
        <v>6</v>
      </c>
      <c r="H1713">
        <v>8</v>
      </c>
      <c r="I1713" t="s">
        <v>27</v>
      </c>
      <c r="J1713" t="s">
        <v>28</v>
      </c>
      <c r="K1713">
        <v>90</v>
      </c>
      <c r="L1713">
        <v>1.3333333333333333</v>
      </c>
      <c r="M1713">
        <v>1</v>
      </c>
      <c r="N1713" t="s">
        <v>71</v>
      </c>
      <c r="O1713" t="s">
        <v>98</v>
      </c>
      <c r="P1713" t="s">
        <v>113</v>
      </c>
      <c r="Q1713" t="s">
        <v>118</v>
      </c>
      <c r="R1713" t="s">
        <v>118</v>
      </c>
      <c r="S1713">
        <v>1711</v>
      </c>
      <c r="T1713">
        <v>1712</v>
      </c>
    </row>
    <row r="1714" spans="1:20" x14ac:dyDescent="0.2">
      <c r="A1714">
        <v>1875</v>
      </c>
      <c r="B1714" s="1">
        <v>45472</v>
      </c>
      <c r="C1714" s="2">
        <v>0.54166666666666663</v>
      </c>
      <c r="D1714" s="2">
        <v>0.60416666666666663</v>
      </c>
      <c r="E1714" t="s">
        <v>21</v>
      </c>
      <c r="F1714">
        <v>1</v>
      </c>
      <c r="G1714">
        <v>6</v>
      </c>
      <c r="H1714">
        <v>2</v>
      </c>
      <c r="I1714" t="s">
        <v>27</v>
      </c>
      <c r="J1714" t="s">
        <v>18</v>
      </c>
      <c r="K1714">
        <v>90</v>
      </c>
      <c r="L1714">
        <v>0.33333333333333331</v>
      </c>
      <c r="M1714">
        <v>0</v>
      </c>
      <c r="N1714" t="s">
        <v>77</v>
      </c>
      <c r="O1714" t="s">
        <v>103</v>
      </c>
      <c r="P1714" t="s">
        <v>113</v>
      </c>
      <c r="Q1714" t="s">
        <v>118</v>
      </c>
      <c r="R1714" t="s">
        <v>118</v>
      </c>
      <c r="S1714">
        <v>1712</v>
      </c>
      <c r="T1714">
        <v>1713</v>
      </c>
    </row>
    <row r="1715" spans="1:20" x14ac:dyDescent="0.2">
      <c r="A1715">
        <v>2082</v>
      </c>
      <c r="B1715" s="1">
        <v>45551</v>
      </c>
      <c r="C1715" s="2">
        <v>0.54166666666666663</v>
      </c>
      <c r="D1715" s="2">
        <v>0.5625</v>
      </c>
      <c r="E1715" t="s">
        <v>21</v>
      </c>
      <c r="F1715">
        <v>1</v>
      </c>
      <c r="G1715">
        <v>6</v>
      </c>
      <c r="H1715">
        <v>6</v>
      </c>
      <c r="I1715" t="s">
        <v>17</v>
      </c>
      <c r="J1715" t="s">
        <v>14</v>
      </c>
      <c r="K1715">
        <v>30.000000000000053</v>
      </c>
      <c r="L1715">
        <v>1</v>
      </c>
      <c r="M1715">
        <v>0</v>
      </c>
      <c r="N1715" t="s">
        <v>72</v>
      </c>
      <c r="O1715" t="s">
        <v>106</v>
      </c>
      <c r="P1715" t="s">
        <v>113</v>
      </c>
      <c r="Q1715" t="s">
        <v>118</v>
      </c>
      <c r="R1715" t="s">
        <v>118</v>
      </c>
      <c r="S1715">
        <v>1713</v>
      </c>
      <c r="T1715">
        <v>1714</v>
      </c>
    </row>
    <row r="1716" spans="1:20" x14ac:dyDescent="0.2">
      <c r="A1716">
        <v>824</v>
      </c>
      <c r="B1716" s="1">
        <v>45533</v>
      </c>
      <c r="C1716" s="2">
        <v>0.54166666666666663</v>
      </c>
      <c r="D1716" s="2">
        <v>0.5625</v>
      </c>
      <c r="E1716" t="s">
        <v>21</v>
      </c>
      <c r="F1716">
        <v>1</v>
      </c>
      <c r="G1716">
        <v>6</v>
      </c>
      <c r="H1716">
        <v>1</v>
      </c>
      <c r="I1716" t="s">
        <v>13</v>
      </c>
      <c r="J1716" t="s">
        <v>18</v>
      </c>
      <c r="K1716">
        <v>30.000000000000053</v>
      </c>
      <c r="L1716">
        <v>0.16666666666666666</v>
      </c>
      <c r="M1716">
        <v>0</v>
      </c>
      <c r="N1716" t="s">
        <v>75</v>
      </c>
      <c r="O1716" t="s">
        <v>105</v>
      </c>
      <c r="P1716" t="s">
        <v>113</v>
      </c>
      <c r="Q1716" t="s">
        <v>117</v>
      </c>
      <c r="R1716" t="s">
        <v>118</v>
      </c>
      <c r="S1716">
        <v>1714</v>
      </c>
      <c r="T1716">
        <v>1715</v>
      </c>
    </row>
    <row r="1717" spans="1:20" x14ac:dyDescent="0.2">
      <c r="A1717">
        <v>1321</v>
      </c>
      <c r="B1717" s="1">
        <v>45400</v>
      </c>
      <c r="C1717" s="2">
        <v>0.54166666666666663</v>
      </c>
      <c r="D1717" s="2">
        <v>0.58333333333333337</v>
      </c>
      <c r="E1717" t="s">
        <v>21</v>
      </c>
      <c r="F1717">
        <v>1</v>
      </c>
      <c r="G1717">
        <v>6</v>
      </c>
      <c r="H1717">
        <v>4</v>
      </c>
      <c r="I1717" t="s">
        <v>13</v>
      </c>
      <c r="J1717" t="s">
        <v>40</v>
      </c>
      <c r="K1717">
        <v>60.000000000000107</v>
      </c>
      <c r="L1717">
        <v>0.66666666666666663</v>
      </c>
      <c r="M1717">
        <v>0</v>
      </c>
      <c r="N1717" t="s">
        <v>75</v>
      </c>
      <c r="O1717" t="s">
        <v>101</v>
      </c>
      <c r="P1717" t="s">
        <v>113</v>
      </c>
      <c r="Q1717" t="s">
        <v>118</v>
      </c>
      <c r="R1717" t="s">
        <v>118</v>
      </c>
      <c r="S1717">
        <v>1715</v>
      </c>
      <c r="T1717">
        <v>1716</v>
      </c>
    </row>
    <row r="1718" spans="1:20" x14ac:dyDescent="0.2">
      <c r="A1718">
        <v>1814</v>
      </c>
      <c r="B1718" s="1">
        <v>45548</v>
      </c>
      <c r="C1718" s="2">
        <v>0.54166666666666663</v>
      </c>
      <c r="D1718" s="2">
        <v>0.60416666666666663</v>
      </c>
      <c r="E1718" t="s">
        <v>21</v>
      </c>
      <c r="F1718">
        <v>1</v>
      </c>
      <c r="G1718">
        <v>6</v>
      </c>
      <c r="H1718">
        <v>6</v>
      </c>
      <c r="I1718" t="s">
        <v>22</v>
      </c>
      <c r="J1718" t="s">
        <v>18</v>
      </c>
      <c r="K1718">
        <v>90</v>
      </c>
      <c r="L1718">
        <v>1</v>
      </c>
      <c r="M1718">
        <v>0</v>
      </c>
      <c r="N1718" t="s">
        <v>76</v>
      </c>
      <c r="O1718" t="s">
        <v>106</v>
      </c>
      <c r="P1718" t="s">
        <v>113</v>
      </c>
      <c r="Q1718" t="s">
        <v>118</v>
      </c>
      <c r="R1718" t="s">
        <v>118</v>
      </c>
      <c r="S1718">
        <v>1716</v>
      </c>
      <c r="T1718">
        <v>1717</v>
      </c>
    </row>
    <row r="1719" spans="1:20" x14ac:dyDescent="0.2">
      <c r="A1719">
        <v>2015</v>
      </c>
      <c r="B1719" s="1">
        <v>45398</v>
      </c>
      <c r="C1719" s="2">
        <v>0.54166666666666663</v>
      </c>
      <c r="D1719" s="2">
        <v>0.60416666666666663</v>
      </c>
      <c r="E1719" t="s">
        <v>21</v>
      </c>
      <c r="F1719">
        <v>1</v>
      </c>
      <c r="G1719">
        <v>6</v>
      </c>
      <c r="H1719">
        <v>3</v>
      </c>
      <c r="I1719" t="s">
        <v>27</v>
      </c>
      <c r="J1719" t="s">
        <v>40</v>
      </c>
      <c r="K1719">
        <v>90</v>
      </c>
      <c r="L1719">
        <v>0.5</v>
      </c>
      <c r="M1719">
        <v>0</v>
      </c>
      <c r="N1719" t="s">
        <v>73</v>
      </c>
      <c r="O1719" t="s">
        <v>101</v>
      </c>
      <c r="P1719" t="s">
        <v>113</v>
      </c>
      <c r="Q1719" t="s">
        <v>118</v>
      </c>
      <c r="R1719" t="s">
        <v>118</v>
      </c>
      <c r="S1719">
        <v>1717</v>
      </c>
      <c r="T1719">
        <v>1718</v>
      </c>
    </row>
    <row r="1720" spans="1:20" x14ac:dyDescent="0.2">
      <c r="A1720">
        <v>2345</v>
      </c>
      <c r="B1720" s="1">
        <v>45316</v>
      </c>
      <c r="C1720" s="2">
        <v>0.54166666666666663</v>
      </c>
      <c r="D1720" s="2">
        <v>0.5625</v>
      </c>
      <c r="E1720" t="s">
        <v>21</v>
      </c>
      <c r="F1720">
        <v>1</v>
      </c>
      <c r="G1720">
        <v>6</v>
      </c>
      <c r="H1720">
        <v>5</v>
      </c>
      <c r="I1720" t="s">
        <v>39</v>
      </c>
      <c r="J1720" t="s">
        <v>40</v>
      </c>
      <c r="K1720">
        <v>30.000000000000053</v>
      </c>
      <c r="L1720">
        <v>0.83333333333333348</v>
      </c>
      <c r="M1720">
        <v>0</v>
      </c>
      <c r="N1720" t="s">
        <v>75</v>
      </c>
      <c r="O1720" t="s">
        <v>98</v>
      </c>
      <c r="P1720" t="s">
        <v>113</v>
      </c>
      <c r="Q1720" t="s">
        <v>118</v>
      </c>
      <c r="R1720" t="s">
        <v>118</v>
      </c>
      <c r="S1720">
        <v>1718</v>
      </c>
      <c r="T1720">
        <v>1719</v>
      </c>
    </row>
    <row r="1721" spans="1:20" x14ac:dyDescent="0.2">
      <c r="A1721">
        <v>2864</v>
      </c>
      <c r="B1721" s="1">
        <v>45417</v>
      </c>
      <c r="C1721" s="2">
        <v>0.54166666666666663</v>
      </c>
      <c r="D1721" s="2">
        <v>0.625</v>
      </c>
      <c r="E1721" t="s">
        <v>21</v>
      </c>
      <c r="F1721">
        <v>1</v>
      </c>
      <c r="G1721">
        <v>6</v>
      </c>
      <c r="H1721">
        <v>1</v>
      </c>
      <c r="I1721" t="s">
        <v>41</v>
      </c>
      <c r="J1721" t="s">
        <v>40</v>
      </c>
      <c r="K1721">
        <v>120.00000000000006</v>
      </c>
      <c r="L1721">
        <v>0.16666666666666666</v>
      </c>
      <c r="M1721">
        <v>0</v>
      </c>
      <c r="N1721" t="s">
        <v>71</v>
      </c>
      <c r="O1721" t="s">
        <v>102</v>
      </c>
      <c r="P1721" t="s">
        <v>113</v>
      </c>
      <c r="Q1721" t="s">
        <v>117</v>
      </c>
      <c r="R1721" t="s">
        <v>124</v>
      </c>
      <c r="S1721">
        <v>1719</v>
      </c>
      <c r="T1721">
        <v>1720</v>
      </c>
    </row>
    <row r="1722" spans="1:20" x14ac:dyDescent="0.2">
      <c r="A1722">
        <v>2037</v>
      </c>
      <c r="B1722" s="1">
        <v>45481</v>
      </c>
      <c r="C1722" s="2">
        <v>0.54166666666666663</v>
      </c>
      <c r="D1722" s="2">
        <v>0.5625</v>
      </c>
      <c r="E1722" t="s">
        <v>21</v>
      </c>
      <c r="F1722">
        <v>1</v>
      </c>
      <c r="G1722">
        <v>6</v>
      </c>
      <c r="H1722">
        <v>8</v>
      </c>
      <c r="I1722" t="s">
        <v>22</v>
      </c>
      <c r="J1722" t="s">
        <v>30</v>
      </c>
      <c r="K1722">
        <v>30.000000000000053</v>
      </c>
      <c r="L1722">
        <v>1.3333333333333333</v>
      </c>
      <c r="M1722">
        <v>1</v>
      </c>
      <c r="N1722" t="s">
        <v>72</v>
      </c>
      <c r="O1722" t="s">
        <v>104</v>
      </c>
      <c r="P1722" t="s">
        <v>113</v>
      </c>
      <c r="Q1722" t="s">
        <v>118</v>
      </c>
      <c r="R1722" t="s">
        <v>118</v>
      </c>
      <c r="S1722">
        <v>1720</v>
      </c>
      <c r="T1722">
        <v>1721</v>
      </c>
    </row>
    <row r="1723" spans="1:20" x14ac:dyDescent="0.2">
      <c r="A1723">
        <v>1760</v>
      </c>
      <c r="B1723" s="1">
        <v>45415</v>
      </c>
      <c r="C1723" s="2">
        <v>0.52083333333333337</v>
      </c>
      <c r="D1723" s="2">
        <v>0.5625</v>
      </c>
      <c r="E1723" t="s">
        <v>21</v>
      </c>
      <c r="F1723">
        <v>1</v>
      </c>
      <c r="G1723">
        <v>6</v>
      </c>
      <c r="H1723">
        <v>4</v>
      </c>
      <c r="I1723" t="s">
        <v>39</v>
      </c>
      <c r="J1723" t="s">
        <v>14</v>
      </c>
      <c r="K1723">
        <v>59.999999999999943</v>
      </c>
      <c r="L1723">
        <v>0.66666666666666663</v>
      </c>
      <c r="M1723">
        <v>0</v>
      </c>
      <c r="N1723" t="s">
        <v>76</v>
      </c>
      <c r="O1723" t="s">
        <v>102</v>
      </c>
      <c r="P1723" t="s">
        <v>113</v>
      </c>
      <c r="Q1723" t="s">
        <v>118</v>
      </c>
      <c r="R1723" t="s">
        <v>118</v>
      </c>
      <c r="S1723">
        <v>1721</v>
      </c>
      <c r="T1723">
        <v>1722</v>
      </c>
    </row>
    <row r="1724" spans="1:20" x14ac:dyDescent="0.2">
      <c r="A1724">
        <v>1971</v>
      </c>
      <c r="B1724" s="1">
        <v>45529</v>
      </c>
      <c r="C1724" s="2">
        <v>0.52083333333333337</v>
      </c>
      <c r="D1724" s="2">
        <v>0.5625</v>
      </c>
      <c r="E1724" t="s">
        <v>21</v>
      </c>
      <c r="F1724">
        <v>1</v>
      </c>
      <c r="G1724">
        <v>6</v>
      </c>
      <c r="H1724">
        <v>3</v>
      </c>
      <c r="I1724" t="s">
        <v>27</v>
      </c>
      <c r="J1724" t="s">
        <v>14</v>
      </c>
      <c r="K1724">
        <v>59.999999999999943</v>
      </c>
      <c r="L1724">
        <v>0.5</v>
      </c>
      <c r="M1724">
        <v>0</v>
      </c>
      <c r="N1724" t="s">
        <v>71</v>
      </c>
      <c r="O1724" t="s">
        <v>105</v>
      </c>
      <c r="P1724" t="s">
        <v>113</v>
      </c>
      <c r="Q1724" t="s">
        <v>118</v>
      </c>
      <c r="R1724" t="s">
        <v>118</v>
      </c>
      <c r="S1724">
        <v>1722</v>
      </c>
      <c r="T1724">
        <v>1723</v>
      </c>
    </row>
    <row r="1725" spans="1:20" x14ac:dyDescent="0.2">
      <c r="A1725">
        <v>25</v>
      </c>
      <c r="B1725" s="1">
        <v>45461</v>
      </c>
      <c r="C1725" s="2">
        <v>0.52083333333333337</v>
      </c>
      <c r="D1725" s="2">
        <v>0.60416666666666663</v>
      </c>
      <c r="E1725" t="s">
        <v>21</v>
      </c>
      <c r="F1725">
        <v>1</v>
      </c>
      <c r="G1725">
        <v>6</v>
      </c>
      <c r="H1725">
        <v>1</v>
      </c>
      <c r="I1725" t="s">
        <v>13</v>
      </c>
      <c r="J1725" t="s">
        <v>23</v>
      </c>
      <c r="K1725">
        <v>119.99999999999989</v>
      </c>
      <c r="L1725">
        <v>0.16666666666666666</v>
      </c>
      <c r="M1725">
        <v>0</v>
      </c>
      <c r="N1725" t="s">
        <v>73</v>
      </c>
      <c r="O1725" t="s">
        <v>103</v>
      </c>
      <c r="P1725" t="s">
        <v>113</v>
      </c>
      <c r="Q1725" t="s">
        <v>117</v>
      </c>
      <c r="R1725" t="s">
        <v>124</v>
      </c>
      <c r="S1725">
        <v>1723</v>
      </c>
      <c r="T1725">
        <v>1724</v>
      </c>
    </row>
    <row r="1726" spans="1:20" x14ac:dyDescent="0.2">
      <c r="A1726">
        <v>1847</v>
      </c>
      <c r="B1726" s="1">
        <v>45300</v>
      </c>
      <c r="C1726" s="2">
        <v>0.52083333333333337</v>
      </c>
      <c r="D1726" s="2">
        <v>0.58333333333333337</v>
      </c>
      <c r="E1726" t="s">
        <v>21</v>
      </c>
      <c r="F1726">
        <v>1</v>
      </c>
      <c r="G1726">
        <v>6</v>
      </c>
      <c r="H1726">
        <v>7</v>
      </c>
      <c r="I1726" t="s">
        <v>41</v>
      </c>
      <c r="J1726" t="s">
        <v>18</v>
      </c>
      <c r="K1726">
        <v>90</v>
      </c>
      <c r="L1726">
        <v>1.1666666666666667</v>
      </c>
      <c r="M1726">
        <v>1</v>
      </c>
      <c r="N1726" t="s">
        <v>73</v>
      </c>
      <c r="O1726" t="s">
        <v>98</v>
      </c>
      <c r="P1726" t="s">
        <v>113</v>
      </c>
      <c r="Q1726" t="s">
        <v>118</v>
      </c>
      <c r="R1726" t="s">
        <v>118</v>
      </c>
      <c r="S1726">
        <v>1724</v>
      </c>
      <c r="T1726">
        <v>1725</v>
      </c>
    </row>
    <row r="1727" spans="1:20" x14ac:dyDescent="0.2">
      <c r="A1727">
        <v>348</v>
      </c>
      <c r="B1727" s="1">
        <v>45504</v>
      </c>
      <c r="C1727" s="2">
        <v>0.52083333333333337</v>
      </c>
      <c r="D1727" s="2">
        <v>0.58333333333333337</v>
      </c>
      <c r="E1727" t="s">
        <v>21</v>
      </c>
      <c r="F1727">
        <v>1</v>
      </c>
      <c r="G1727">
        <v>6</v>
      </c>
      <c r="H1727">
        <v>6</v>
      </c>
      <c r="I1727" t="s">
        <v>41</v>
      </c>
      <c r="J1727" t="s">
        <v>14</v>
      </c>
      <c r="K1727">
        <v>90</v>
      </c>
      <c r="L1727">
        <v>1</v>
      </c>
      <c r="M1727">
        <v>0</v>
      </c>
      <c r="N1727" t="s">
        <v>74</v>
      </c>
      <c r="O1727" t="s">
        <v>104</v>
      </c>
      <c r="P1727" t="s">
        <v>113</v>
      </c>
      <c r="Q1727" t="s">
        <v>118</v>
      </c>
      <c r="R1727" t="s">
        <v>118</v>
      </c>
      <c r="S1727">
        <v>1725</v>
      </c>
      <c r="T1727">
        <v>1726</v>
      </c>
    </row>
    <row r="1728" spans="1:20" x14ac:dyDescent="0.2">
      <c r="A1728">
        <v>205</v>
      </c>
      <c r="B1728" s="1">
        <v>45656</v>
      </c>
      <c r="C1728" s="2">
        <v>0.52083333333333337</v>
      </c>
      <c r="D1728" s="2">
        <v>0.5625</v>
      </c>
      <c r="E1728" t="s">
        <v>21</v>
      </c>
      <c r="F1728">
        <v>1</v>
      </c>
      <c r="G1728">
        <v>6</v>
      </c>
      <c r="H1728">
        <v>1</v>
      </c>
      <c r="I1728" t="s">
        <v>13</v>
      </c>
      <c r="J1728" t="s">
        <v>23</v>
      </c>
      <c r="K1728">
        <v>59.999999999999943</v>
      </c>
      <c r="L1728">
        <v>0.16666666666666666</v>
      </c>
      <c r="M1728">
        <v>0</v>
      </c>
      <c r="N1728" t="s">
        <v>72</v>
      </c>
      <c r="O1728" t="s">
        <v>109</v>
      </c>
      <c r="P1728" t="s">
        <v>113</v>
      </c>
      <c r="Q1728" t="s">
        <v>117</v>
      </c>
      <c r="R1728" t="s">
        <v>118</v>
      </c>
      <c r="S1728">
        <v>1726</v>
      </c>
      <c r="T1728">
        <v>1727</v>
      </c>
    </row>
    <row r="1729" spans="1:20" x14ac:dyDescent="0.2">
      <c r="A1729">
        <v>396</v>
      </c>
      <c r="B1729" s="1">
        <v>45571</v>
      </c>
      <c r="C1729" s="2">
        <v>0.52083333333333337</v>
      </c>
      <c r="D1729" s="2">
        <v>0.5625</v>
      </c>
      <c r="E1729" t="s">
        <v>21</v>
      </c>
      <c r="F1729">
        <v>1</v>
      </c>
      <c r="G1729">
        <v>6</v>
      </c>
      <c r="H1729">
        <v>2</v>
      </c>
      <c r="I1729" t="s">
        <v>13</v>
      </c>
      <c r="J1729" t="s">
        <v>30</v>
      </c>
      <c r="K1729">
        <v>59.999999999999943</v>
      </c>
      <c r="L1729">
        <v>0.33333333333333331</v>
      </c>
      <c r="M1729">
        <v>0</v>
      </c>
      <c r="N1729" t="s">
        <v>71</v>
      </c>
      <c r="O1729" t="s">
        <v>107</v>
      </c>
      <c r="P1729" t="s">
        <v>113</v>
      </c>
      <c r="Q1729" t="s">
        <v>118</v>
      </c>
      <c r="R1729" t="s">
        <v>118</v>
      </c>
      <c r="S1729">
        <v>1727</v>
      </c>
      <c r="T1729">
        <v>1728</v>
      </c>
    </row>
    <row r="1730" spans="1:20" x14ac:dyDescent="0.2">
      <c r="A1730">
        <v>1750</v>
      </c>
      <c r="B1730" s="1">
        <v>45330</v>
      </c>
      <c r="C1730" s="2">
        <v>0.52083333333333337</v>
      </c>
      <c r="D1730" s="2">
        <v>0.54166666666666663</v>
      </c>
      <c r="E1730" t="s">
        <v>21</v>
      </c>
      <c r="F1730">
        <v>1</v>
      </c>
      <c r="G1730">
        <v>6</v>
      </c>
      <c r="H1730">
        <v>4</v>
      </c>
      <c r="I1730" t="s">
        <v>27</v>
      </c>
      <c r="J1730" t="s">
        <v>30</v>
      </c>
      <c r="K1730">
        <v>29.999999999999893</v>
      </c>
      <c r="L1730">
        <v>0.66666666666666663</v>
      </c>
      <c r="M1730">
        <v>0</v>
      </c>
      <c r="N1730" t="s">
        <v>75</v>
      </c>
      <c r="O1730" t="s">
        <v>99</v>
      </c>
      <c r="P1730" t="s">
        <v>113</v>
      </c>
      <c r="Q1730" t="s">
        <v>118</v>
      </c>
      <c r="R1730" t="s">
        <v>118</v>
      </c>
      <c r="S1730">
        <v>1728</v>
      </c>
      <c r="T1730">
        <v>1729</v>
      </c>
    </row>
    <row r="1731" spans="1:20" x14ac:dyDescent="0.2">
      <c r="A1731">
        <v>2561</v>
      </c>
      <c r="B1731" s="1">
        <v>45430</v>
      </c>
      <c r="C1731" s="2">
        <v>0.52083333333333337</v>
      </c>
      <c r="D1731" s="2">
        <v>0.58333333333333337</v>
      </c>
      <c r="E1731" t="s">
        <v>21</v>
      </c>
      <c r="F1731">
        <v>1</v>
      </c>
      <c r="G1731">
        <v>6</v>
      </c>
      <c r="H1731">
        <v>7</v>
      </c>
      <c r="I1731" t="s">
        <v>17</v>
      </c>
      <c r="J1731" t="s">
        <v>28</v>
      </c>
      <c r="K1731">
        <v>90</v>
      </c>
      <c r="L1731">
        <v>1.1666666666666667</v>
      </c>
      <c r="M1731">
        <v>1</v>
      </c>
      <c r="N1731" t="s">
        <v>77</v>
      </c>
      <c r="O1731" t="s">
        <v>102</v>
      </c>
      <c r="P1731" t="s">
        <v>113</v>
      </c>
      <c r="Q1731" t="s">
        <v>118</v>
      </c>
      <c r="R1731" t="s">
        <v>118</v>
      </c>
      <c r="S1731">
        <v>1729</v>
      </c>
      <c r="T1731">
        <v>1730</v>
      </c>
    </row>
    <row r="1732" spans="1:20" x14ac:dyDescent="0.2">
      <c r="A1732">
        <v>2575</v>
      </c>
      <c r="B1732" s="1">
        <v>45585</v>
      </c>
      <c r="C1732" s="2">
        <v>0.52083333333333337</v>
      </c>
      <c r="D1732" s="2">
        <v>0.60416666666666663</v>
      </c>
      <c r="E1732" t="s">
        <v>21</v>
      </c>
      <c r="F1732">
        <v>1</v>
      </c>
      <c r="G1732">
        <v>6</v>
      </c>
      <c r="H1732">
        <v>4</v>
      </c>
      <c r="I1732" t="s">
        <v>39</v>
      </c>
      <c r="J1732" t="s">
        <v>23</v>
      </c>
      <c r="K1732">
        <v>119.99999999999989</v>
      </c>
      <c r="L1732">
        <v>0.66666666666666663</v>
      </c>
      <c r="M1732">
        <v>0</v>
      </c>
      <c r="N1732" t="s">
        <v>71</v>
      </c>
      <c r="O1732" t="s">
        <v>107</v>
      </c>
      <c r="P1732" t="s">
        <v>113</v>
      </c>
      <c r="Q1732" t="s">
        <v>118</v>
      </c>
      <c r="R1732" t="s">
        <v>124</v>
      </c>
      <c r="S1732">
        <v>1730</v>
      </c>
      <c r="T1732">
        <v>1731</v>
      </c>
    </row>
    <row r="1733" spans="1:20" x14ac:dyDescent="0.2">
      <c r="A1733">
        <v>1176</v>
      </c>
      <c r="B1733" s="1">
        <v>45388</v>
      </c>
      <c r="C1733" s="2">
        <v>0.52083333333333337</v>
      </c>
      <c r="D1733" s="2">
        <v>0.58333333333333337</v>
      </c>
      <c r="E1733" t="s">
        <v>21</v>
      </c>
      <c r="F1733">
        <v>1</v>
      </c>
      <c r="G1733">
        <v>6</v>
      </c>
      <c r="H1733">
        <v>2</v>
      </c>
      <c r="I1733" t="s">
        <v>39</v>
      </c>
      <c r="J1733" t="s">
        <v>23</v>
      </c>
      <c r="K1733">
        <v>90</v>
      </c>
      <c r="L1733">
        <v>0.33333333333333331</v>
      </c>
      <c r="M1733">
        <v>0</v>
      </c>
      <c r="N1733" t="s">
        <v>77</v>
      </c>
      <c r="O1733" t="s">
        <v>101</v>
      </c>
      <c r="P1733" t="s">
        <v>113</v>
      </c>
      <c r="Q1733" t="s">
        <v>118</v>
      </c>
      <c r="R1733" t="s">
        <v>118</v>
      </c>
      <c r="S1733">
        <v>1731</v>
      </c>
      <c r="T1733">
        <v>1732</v>
      </c>
    </row>
    <row r="1734" spans="1:20" x14ac:dyDescent="0.2">
      <c r="A1734">
        <v>611</v>
      </c>
      <c r="B1734" s="1">
        <v>45585</v>
      </c>
      <c r="C1734" s="2">
        <v>0.52083333333333337</v>
      </c>
      <c r="D1734" s="2">
        <v>0.58333333333333337</v>
      </c>
      <c r="E1734" t="s">
        <v>21</v>
      </c>
      <c r="F1734">
        <v>1</v>
      </c>
      <c r="G1734">
        <v>6</v>
      </c>
      <c r="H1734">
        <v>4</v>
      </c>
      <c r="I1734" t="s">
        <v>39</v>
      </c>
      <c r="J1734" t="s">
        <v>30</v>
      </c>
      <c r="K1734">
        <v>90</v>
      </c>
      <c r="L1734">
        <v>0.66666666666666663</v>
      </c>
      <c r="M1734">
        <v>0</v>
      </c>
      <c r="N1734" t="s">
        <v>71</v>
      </c>
      <c r="O1734" t="s">
        <v>107</v>
      </c>
      <c r="P1734" t="s">
        <v>113</v>
      </c>
      <c r="Q1734" t="s">
        <v>118</v>
      </c>
      <c r="R1734" t="s">
        <v>118</v>
      </c>
      <c r="S1734">
        <v>1732</v>
      </c>
      <c r="T1734">
        <v>1733</v>
      </c>
    </row>
    <row r="1735" spans="1:20" x14ac:dyDescent="0.2">
      <c r="A1735">
        <v>1593</v>
      </c>
      <c r="B1735" s="1">
        <v>45592</v>
      </c>
      <c r="C1735" s="2">
        <v>0.52083333333333337</v>
      </c>
      <c r="D1735" s="2">
        <v>0.5625</v>
      </c>
      <c r="E1735" t="s">
        <v>21</v>
      </c>
      <c r="F1735">
        <v>1</v>
      </c>
      <c r="G1735">
        <v>6</v>
      </c>
      <c r="H1735">
        <v>4</v>
      </c>
      <c r="I1735" t="s">
        <v>22</v>
      </c>
      <c r="J1735" t="s">
        <v>30</v>
      </c>
      <c r="K1735">
        <v>59.999999999999943</v>
      </c>
      <c r="L1735">
        <v>0.66666666666666663</v>
      </c>
      <c r="M1735">
        <v>0</v>
      </c>
      <c r="N1735" t="s">
        <v>71</v>
      </c>
      <c r="O1735" t="s">
        <v>107</v>
      </c>
      <c r="P1735" t="s">
        <v>113</v>
      </c>
      <c r="Q1735" t="s">
        <v>118</v>
      </c>
      <c r="R1735" t="s">
        <v>118</v>
      </c>
      <c r="S1735">
        <v>1733</v>
      </c>
      <c r="T1735">
        <v>1734</v>
      </c>
    </row>
    <row r="1736" spans="1:20" x14ac:dyDescent="0.2">
      <c r="A1736">
        <v>930</v>
      </c>
      <c r="B1736" s="1">
        <v>45307</v>
      </c>
      <c r="C1736" s="2">
        <v>0.52083333333333337</v>
      </c>
      <c r="D1736" s="2">
        <v>0.60416666666666663</v>
      </c>
      <c r="E1736" t="s">
        <v>21</v>
      </c>
      <c r="F1736">
        <v>1</v>
      </c>
      <c r="G1736">
        <v>6</v>
      </c>
      <c r="H1736">
        <v>5</v>
      </c>
      <c r="I1736" t="s">
        <v>17</v>
      </c>
      <c r="J1736" t="s">
        <v>18</v>
      </c>
      <c r="K1736">
        <v>119.99999999999989</v>
      </c>
      <c r="L1736">
        <v>0.83333333333333348</v>
      </c>
      <c r="M1736">
        <v>0</v>
      </c>
      <c r="N1736" t="s">
        <v>73</v>
      </c>
      <c r="O1736" t="s">
        <v>98</v>
      </c>
      <c r="P1736" t="s">
        <v>113</v>
      </c>
      <c r="Q1736" t="s">
        <v>118</v>
      </c>
      <c r="R1736" t="s">
        <v>124</v>
      </c>
      <c r="S1736">
        <v>1734</v>
      </c>
      <c r="T1736">
        <v>1735</v>
      </c>
    </row>
    <row r="1737" spans="1:20" x14ac:dyDescent="0.2">
      <c r="A1737">
        <v>1004</v>
      </c>
      <c r="B1737" s="1">
        <v>45439</v>
      </c>
      <c r="C1737" s="2">
        <v>0.52083333333333337</v>
      </c>
      <c r="D1737" s="2">
        <v>0.5625</v>
      </c>
      <c r="E1737" t="s">
        <v>21</v>
      </c>
      <c r="F1737">
        <v>1</v>
      </c>
      <c r="G1737">
        <v>6</v>
      </c>
      <c r="H1737">
        <v>5</v>
      </c>
      <c r="I1737" t="s">
        <v>39</v>
      </c>
      <c r="J1737" t="s">
        <v>40</v>
      </c>
      <c r="K1737">
        <v>59.999999999999943</v>
      </c>
      <c r="L1737">
        <v>0.83333333333333348</v>
      </c>
      <c r="M1737">
        <v>0</v>
      </c>
      <c r="N1737" t="s">
        <v>72</v>
      </c>
      <c r="O1737" t="s">
        <v>102</v>
      </c>
      <c r="P1737" t="s">
        <v>113</v>
      </c>
      <c r="Q1737" t="s">
        <v>118</v>
      </c>
      <c r="R1737" t="s">
        <v>118</v>
      </c>
      <c r="S1737">
        <v>1735</v>
      </c>
      <c r="T1737">
        <v>1736</v>
      </c>
    </row>
    <row r="1738" spans="1:20" x14ac:dyDescent="0.2">
      <c r="A1738">
        <v>55</v>
      </c>
      <c r="B1738" s="1">
        <v>45460</v>
      </c>
      <c r="C1738" s="2">
        <v>0.52083333333333337</v>
      </c>
      <c r="D1738" s="2">
        <v>0.58333333333333337</v>
      </c>
      <c r="E1738" t="s">
        <v>21</v>
      </c>
      <c r="F1738">
        <v>1</v>
      </c>
      <c r="G1738">
        <v>6</v>
      </c>
      <c r="H1738">
        <v>2</v>
      </c>
      <c r="I1738" t="s">
        <v>22</v>
      </c>
      <c r="J1738" t="s">
        <v>28</v>
      </c>
      <c r="K1738">
        <v>90</v>
      </c>
      <c r="L1738">
        <v>0.33333333333333331</v>
      </c>
      <c r="M1738">
        <v>0</v>
      </c>
      <c r="N1738" t="s">
        <v>72</v>
      </c>
      <c r="O1738" t="s">
        <v>103</v>
      </c>
      <c r="P1738" t="s">
        <v>113</v>
      </c>
      <c r="Q1738" t="s">
        <v>118</v>
      </c>
      <c r="R1738" t="s">
        <v>118</v>
      </c>
      <c r="S1738">
        <v>1736</v>
      </c>
      <c r="T1738">
        <v>1737</v>
      </c>
    </row>
    <row r="1739" spans="1:20" x14ac:dyDescent="0.2">
      <c r="A1739">
        <v>504</v>
      </c>
      <c r="B1739" s="1">
        <v>45512</v>
      </c>
      <c r="C1739" s="2">
        <v>0.52083333333333337</v>
      </c>
      <c r="D1739" s="2">
        <v>0.54166666666666663</v>
      </c>
      <c r="E1739" t="s">
        <v>21</v>
      </c>
      <c r="F1739">
        <v>1</v>
      </c>
      <c r="G1739">
        <v>6</v>
      </c>
      <c r="H1739">
        <v>9</v>
      </c>
      <c r="I1739" t="s">
        <v>39</v>
      </c>
      <c r="J1739" t="s">
        <v>23</v>
      </c>
      <c r="K1739">
        <v>29.999999999999893</v>
      </c>
      <c r="L1739">
        <v>1.5</v>
      </c>
      <c r="M1739">
        <v>1</v>
      </c>
      <c r="N1739" t="s">
        <v>75</v>
      </c>
      <c r="O1739" t="s">
        <v>105</v>
      </c>
      <c r="P1739" t="s">
        <v>113</v>
      </c>
      <c r="Q1739" t="s">
        <v>118</v>
      </c>
      <c r="R1739" t="s">
        <v>118</v>
      </c>
      <c r="S1739">
        <v>1737</v>
      </c>
      <c r="T1739">
        <v>1738</v>
      </c>
    </row>
    <row r="1740" spans="1:20" x14ac:dyDescent="0.2">
      <c r="A1740">
        <v>1267</v>
      </c>
      <c r="B1740" s="1">
        <v>45443</v>
      </c>
      <c r="C1740" s="2">
        <v>0.52083333333333337</v>
      </c>
      <c r="D1740" s="2">
        <v>0.58333333333333337</v>
      </c>
      <c r="E1740" t="s">
        <v>21</v>
      </c>
      <c r="F1740">
        <v>1</v>
      </c>
      <c r="G1740">
        <v>6</v>
      </c>
      <c r="H1740">
        <v>1</v>
      </c>
      <c r="I1740" t="s">
        <v>22</v>
      </c>
      <c r="J1740" t="s">
        <v>23</v>
      </c>
      <c r="K1740">
        <v>90</v>
      </c>
      <c r="L1740">
        <v>0.16666666666666666</v>
      </c>
      <c r="M1740">
        <v>0</v>
      </c>
      <c r="N1740" t="s">
        <v>76</v>
      </c>
      <c r="O1740" t="s">
        <v>102</v>
      </c>
      <c r="P1740" t="s">
        <v>113</v>
      </c>
      <c r="Q1740" t="s">
        <v>117</v>
      </c>
      <c r="R1740" t="s">
        <v>118</v>
      </c>
      <c r="S1740">
        <v>1738</v>
      </c>
      <c r="T1740">
        <v>1739</v>
      </c>
    </row>
    <row r="1741" spans="1:20" x14ac:dyDescent="0.2">
      <c r="A1741">
        <v>525</v>
      </c>
      <c r="B1741" s="1">
        <v>45620</v>
      </c>
      <c r="C1741" s="2">
        <v>0.52083333333333337</v>
      </c>
      <c r="D1741" s="2">
        <v>0.58333333333333337</v>
      </c>
      <c r="E1741" t="s">
        <v>21</v>
      </c>
      <c r="F1741">
        <v>1</v>
      </c>
      <c r="G1741">
        <v>6</v>
      </c>
      <c r="H1741">
        <v>6</v>
      </c>
      <c r="I1741" t="s">
        <v>22</v>
      </c>
      <c r="J1741" t="s">
        <v>30</v>
      </c>
      <c r="K1741">
        <v>90</v>
      </c>
      <c r="L1741">
        <v>1</v>
      </c>
      <c r="M1741">
        <v>0</v>
      </c>
      <c r="N1741" t="s">
        <v>71</v>
      </c>
      <c r="O1741" t="s">
        <v>108</v>
      </c>
      <c r="P1741" t="s">
        <v>113</v>
      </c>
      <c r="Q1741" t="s">
        <v>118</v>
      </c>
      <c r="R1741" t="s">
        <v>118</v>
      </c>
      <c r="S1741">
        <v>1739</v>
      </c>
      <c r="T1741">
        <v>1740</v>
      </c>
    </row>
    <row r="1742" spans="1:20" x14ac:dyDescent="0.2">
      <c r="A1742">
        <v>888</v>
      </c>
      <c r="B1742" s="1">
        <v>45397</v>
      </c>
      <c r="C1742" s="2">
        <v>0.52083333333333337</v>
      </c>
      <c r="D1742" s="2">
        <v>0.60416666666666663</v>
      </c>
      <c r="E1742" t="s">
        <v>21</v>
      </c>
      <c r="F1742">
        <v>1</v>
      </c>
      <c r="G1742">
        <v>6</v>
      </c>
      <c r="H1742">
        <v>5</v>
      </c>
      <c r="I1742" t="s">
        <v>27</v>
      </c>
      <c r="J1742" t="s">
        <v>23</v>
      </c>
      <c r="K1742">
        <v>119.99999999999989</v>
      </c>
      <c r="L1742">
        <v>0.83333333333333348</v>
      </c>
      <c r="M1742">
        <v>0</v>
      </c>
      <c r="N1742" t="s">
        <v>72</v>
      </c>
      <c r="O1742" t="s">
        <v>101</v>
      </c>
      <c r="P1742" t="s">
        <v>113</v>
      </c>
      <c r="Q1742" t="s">
        <v>118</v>
      </c>
      <c r="R1742" t="s">
        <v>124</v>
      </c>
      <c r="S1742">
        <v>1740</v>
      </c>
      <c r="T1742">
        <v>1741</v>
      </c>
    </row>
    <row r="1743" spans="1:20" x14ac:dyDescent="0.2">
      <c r="A1743">
        <v>164</v>
      </c>
      <c r="B1743" s="1">
        <v>45412</v>
      </c>
      <c r="C1743" s="2">
        <v>0.52083333333333337</v>
      </c>
      <c r="D1743" s="2">
        <v>0.54166666666666663</v>
      </c>
      <c r="E1743" t="s">
        <v>21</v>
      </c>
      <c r="F1743">
        <v>1</v>
      </c>
      <c r="G1743">
        <v>6</v>
      </c>
      <c r="H1743">
        <v>4</v>
      </c>
      <c r="I1743" t="s">
        <v>27</v>
      </c>
      <c r="J1743" t="s">
        <v>23</v>
      </c>
      <c r="K1743">
        <v>29.999999999999893</v>
      </c>
      <c r="L1743">
        <v>0.66666666666666663</v>
      </c>
      <c r="M1743">
        <v>0</v>
      </c>
      <c r="N1743" t="s">
        <v>73</v>
      </c>
      <c r="O1743" t="s">
        <v>101</v>
      </c>
      <c r="P1743" t="s">
        <v>113</v>
      </c>
      <c r="Q1743" t="s">
        <v>118</v>
      </c>
      <c r="R1743" t="s">
        <v>118</v>
      </c>
      <c r="S1743">
        <v>1741</v>
      </c>
      <c r="T1743">
        <v>1742</v>
      </c>
    </row>
    <row r="1744" spans="1:20" x14ac:dyDescent="0.2">
      <c r="A1744">
        <v>2734</v>
      </c>
      <c r="B1744" s="1">
        <v>45654</v>
      </c>
      <c r="C1744" s="2">
        <v>0.52083333333333337</v>
      </c>
      <c r="D1744" s="2">
        <v>0.60416666666666663</v>
      </c>
      <c r="E1744" t="s">
        <v>21</v>
      </c>
      <c r="F1744">
        <v>1</v>
      </c>
      <c r="G1744">
        <v>6</v>
      </c>
      <c r="H1744">
        <v>9</v>
      </c>
      <c r="I1744" t="s">
        <v>13</v>
      </c>
      <c r="J1744" t="s">
        <v>40</v>
      </c>
      <c r="K1744">
        <v>119.99999999999989</v>
      </c>
      <c r="L1744">
        <v>1.5</v>
      </c>
      <c r="M1744">
        <v>1</v>
      </c>
      <c r="N1744" t="s">
        <v>77</v>
      </c>
      <c r="O1744" t="s">
        <v>109</v>
      </c>
      <c r="P1744" t="s">
        <v>113</v>
      </c>
      <c r="Q1744" t="s">
        <v>118</v>
      </c>
      <c r="R1744" t="s">
        <v>124</v>
      </c>
      <c r="S1744">
        <v>1742</v>
      </c>
      <c r="T1744">
        <v>1743</v>
      </c>
    </row>
    <row r="1745" spans="1:20" x14ac:dyDescent="0.2">
      <c r="A1745">
        <v>2016</v>
      </c>
      <c r="B1745" s="1">
        <v>45292</v>
      </c>
      <c r="C1745" s="2">
        <v>0.52083333333333337</v>
      </c>
      <c r="D1745" s="2">
        <v>0.60416666666666663</v>
      </c>
      <c r="E1745" t="s">
        <v>21</v>
      </c>
      <c r="F1745">
        <v>1</v>
      </c>
      <c r="G1745">
        <v>6</v>
      </c>
      <c r="H1745">
        <v>2</v>
      </c>
      <c r="I1745" t="s">
        <v>17</v>
      </c>
      <c r="J1745" t="s">
        <v>30</v>
      </c>
      <c r="K1745">
        <v>119.99999999999989</v>
      </c>
      <c r="L1745">
        <v>0.33333333333333331</v>
      </c>
      <c r="M1745">
        <v>0</v>
      </c>
      <c r="N1745" t="s">
        <v>72</v>
      </c>
      <c r="O1745" t="s">
        <v>98</v>
      </c>
      <c r="P1745" t="s">
        <v>113</v>
      </c>
      <c r="Q1745" t="s">
        <v>118</v>
      </c>
      <c r="R1745" t="s">
        <v>124</v>
      </c>
      <c r="S1745">
        <v>1743</v>
      </c>
      <c r="T1745">
        <v>1744</v>
      </c>
    </row>
    <row r="1746" spans="1:20" x14ac:dyDescent="0.2">
      <c r="A1746">
        <v>2093</v>
      </c>
      <c r="B1746" s="1">
        <v>45424</v>
      </c>
      <c r="C1746" s="2">
        <v>0.52083333333333337</v>
      </c>
      <c r="D1746" s="2">
        <v>0.5625</v>
      </c>
      <c r="E1746" t="s">
        <v>21</v>
      </c>
      <c r="F1746">
        <v>1</v>
      </c>
      <c r="G1746">
        <v>6</v>
      </c>
      <c r="H1746">
        <v>8</v>
      </c>
      <c r="I1746" t="s">
        <v>41</v>
      </c>
      <c r="J1746" t="s">
        <v>30</v>
      </c>
      <c r="K1746">
        <v>59.999999999999943</v>
      </c>
      <c r="L1746">
        <v>1.3333333333333333</v>
      </c>
      <c r="M1746">
        <v>1</v>
      </c>
      <c r="N1746" t="s">
        <v>71</v>
      </c>
      <c r="O1746" t="s">
        <v>102</v>
      </c>
      <c r="P1746" t="s">
        <v>113</v>
      </c>
      <c r="Q1746" t="s">
        <v>118</v>
      </c>
      <c r="R1746" t="s">
        <v>118</v>
      </c>
      <c r="S1746">
        <v>1744</v>
      </c>
      <c r="T1746">
        <v>1745</v>
      </c>
    </row>
    <row r="1747" spans="1:20" x14ac:dyDescent="0.2">
      <c r="A1747">
        <v>1843</v>
      </c>
      <c r="B1747" s="1">
        <v>45430</v>
      </c>
      <c r="C1747" s="2">
        <v>0.5</v>
      </c>
      <c r="D1747" s="2">
        <v>0.58333333333333337</v>
      </c>
      <c r="E1747" t="s">
        <v>21</v>
      </c>
      <c r="F1747">
        <v>1</v>
      </c>
      <c r="G1747">
        <v>6</v>
      </c>
      <c r="H1747">
        <v>3</v>
      </c>
      <c r="I1747" t="s">
        <v>39</v>
      </c>
      <c r="J1747" t="s">
        <v>30</v>
      </c>
      <c r="K1747">
        <v>120.00000000000006</v>
      </c>
      <c r="L1747">
        <v>0.5</v>
      </c>
      <c r="M1747">
        <v>0</v>
      </c>
      <c r="N1747" t="s">
        <v>77</v>
      </c>
      <c r="O1747" t="s">
        <v>102</v>
      </c>
      <c r="P1747" t="s">
        <v>113</v>
      </c>
      <c r="Q1747" t="s">
        <v>118</v>
      </c>
      <c r="R1747" t="s">
        <v>124</v>
      </c>
      <c r="S1747">
        <v>1745</v>
      </c>
      <c r="T1747">
        <v>1746</v>
      </c>
    </row>
    <row r="1748" spans="1:20" x14ac:dyDescent="0.2">
      <c r="A1748">
        <v>1385</v>
      </c>
      <c r="B1748" s="1">
        <v>45359</v>
      </c>
      <c r="C1748" s="2">
        <v>0.5</v>
      </c>
      <c r="D1748" s="2">
        <v>0.58333333333333337</v>
      </c>
      <c r="E1748" t="s">
        <v>21</v>
      </c>
      <c r="F1748">
        <v>1</v>
      </c>
      <c r="G1748">
        <v>6</v>
      </c>
      <c r="H1748">
        <v>4</v>
      </c>
      <c r="I1748" t="s">
        <v>41</v>
      </c>
      <c r="J1748" t="s">
        <v>14</v>
      </c>
      <c r="K1748">
        <v>120.00000000000006</v>
      </c>
      <c r="L1748">
        <v>0.66666666666666663</v>
      </c>
      <c r="M1748">
        <v>0</v>
      </c>
      <c r="N1748" t="s">
        <v>76</v>
      </c>
      <c r="O1748" t="s">
        <v>100</v>
      </c>
      <c r="P1748" t="s">
        <v>113</v>
      </c>
      <c r="Q1748" t="s">
        <v>118</v>
      </c>
      <c r="R1748" t="s">
        <v>124</v>
      </c>
      <c r="S1748">
        <v>1746</v>
      </c>
      <c r="T1748">
        <v>1747</v>
      </c>
    </row>
    <row r="1749" spans="1:20" x14ac:dyDescent="0.2">
      <c r="A1749">
        <v>8</v>
      </c>
      <c r="B1749" s="1">
        <v>45465</v>
      </c>
      <c r="C1749" s="2">
        <v>0.5</v>
      </c>
      <c r="D1749" s="2">
        <v>0.54166666666666663</v>
      </c>
      <c r="E1749" t="s">
        <v>21</v>
      </c>
      <c r="F1749">
        <v>1</v>
      </c>
      <c r="G1749">
        <v>6</v>
      </c>
      <c r="H1749">
        <v>9</v>
      </c>
      <c r="I1749" t="s">
        <v>13</v>
      </c>
      <c r="J1749" t="s">
        <v>30</v>
      </c>
      <c r="K1749">
        <v>59.999999999999943</v>
      </c>
      <c r="L1749">
        <v>1.5</v>
      </c>
      <c r="M1749">
        <v>1</v>
      </c>
      <c r="N1749" t="s">
        <v>77</v>
      </c>
      <c r="O1749" t="s">
        <v>103</v>
      </c>
      <c r="P1749" t="s">
        <v>113</v>
      </c>
      <c r="Q1749" t="s">
        <v>118</v>
      </c>
      <c r="R1749" t="s">
        <v>118</v>
      </c>
      <c r="S1749">
        <v>1747</v>
      </c>
      <c r="T1749">
        <v>1748</v>
      </c>
    </row>
    <row r="1750" spans="1:20" x14ac:dyDescent="0.2">
      <c r="A1750">
        <v>1733</v>
      </c>
      <c r="B1750" s="1">
        <v>45359</v>
      </c>
      <c r="C1750" s="2">
        <v>0.5</v>
      </c>
      <c r="D1750" s="2">
        <v>0.5625</v>
      </c>
      <c r="E1750" t="s">
        <v>21</v>
      </c>
      <c r="F1750">
        <v>1</v>
      </c>
      <c r="G1750">
        <v>6</v>
      </c>
      <c r="H1750">
        <v>2</v>
      </c>
      <c r="I1750" t="s">
        <v>41</v>
      </c>
      <c r="J1750" t="s">
        <v>28</v>
      </c>
      <c r="K1750">
        <v>90</v>
      </c>
      <c r="L1750">
        <v>0.33333333333333331</v>
      </c>
      <c r="M1750">
        <v>0</v>
      </c>
      <c r="N1750" t="s">
        <v>76</v>
      </c>
      <c r="O1750" t="s">
        <v>100</v>
      </c>
      <c r="P1750" t="s">
        <v>113</v>
      </c>
      <c r="Q1750" t="s">
        <v>118</v>
      </c>
      <c r="R1750" t="s">
        <v>118</v>
      </c>
      <c r="S1750">
        <v>1748</v>
      </c>
      <c r="T1750">
        <v>1749</v>
      </c>
    </row>
    <row r="1751" spans="1:20" x14ac:dyDescent="0.2">
      <c r="A1751">
        <v>2504</v>
      </c>
      <c r="B1751" s="1">
        <v>45476</v>
      </c>
      <c r="C1751" s="2">
        <v>0.5</v>
      </c>
      <c r="D1751" s="2">
        <v>0.5625</v>
      </c>
      <c r="E1751" t="s">
        <v>21</v>
      </c>
      <c r="F1751">
        <v>1</v>
      </c>
      <c r="G1751">
        <v>6</v>
      </c>
      <c r="H1751">
        <v>1</v>
      </c>
      <c r="I1751" t="s">
        <v>42</v>
      </c>
      <c r="J1751" t="s">
        <v>18</v>
      </c>
      <c r="K1751">
        <v>90</v>
      </c>
      <c r="L1751">
        <v>0.16666666666666666</v>
      </c>
      <c r="M1751">
        <v>0</v>
      </c>
      <c r="N1751" t="s">
        <v>74</v>
      </c>
      <c r="O1751" t="s">
        <v>104</v>
      </c>
      <c r="P1751" t="s">
        <v>113</v>
      </c>
      <c r="Q1751" t="s">
        <v>117</v>
      </c>
      <c r="R1751" t="s">
        <v>118</v>
      </c>
      <c r="S1751">
        <v>1749</v>
      </c>
      <c r="T1751">
        <v>1750</v>
      </c>
    </row>
    <row r="1752" spans="1:20" x14ac:dyDescent="0.2">
      <c r="A1752">
        <v>1558</v>
      </c>
      <c r="B1752" s="1">
        <v>45441</v>
      </c>
      <c r="C1752" s="2">
        <v>0.5</v>
      </c>
      <c r="D1752" s="2">
        <v>0.54166666666666663</v>
      </c>
      <c r="E1752" t="s">
        <v>21</v>
      </c>
      <c r="F1752">
        <v>1</v>
      </c>
      <c r="G1752">
        <v>6</v>
      </c>
      <c r="H1752">
        <v>6</v>
      </c>
      <c r="I1752" t="s">
        <v>27</v>
      </c>
      <c r="J1752" t="s">
        <v>18</v>
      </c>
      <c r="K1752">
        <v>59.999999999999943</v>
      </c>
      <c r="L1752">
        <v>1</v>
      </c>
      <c r="M1752">
        <v>0</v>
      </c>
      <c r="N1752" t="s">
        <v>74</v>
      </c>
      <c r="O1752" t="s">
        <v>102</v>
      </c>
      <c r="P1752" t="s">
        <v>113</v>
      </c>
      <c r="Q1752" t="s">
        <v>118</v>
      </c>
      <c r="R1752" t="s">
        <v>118</v>
      </c>
      <c r="S1752">
        <v>1750</v>
      </c>
      <c r="T1752">
        <v>1751</v>
      </c>
    </row>
    <row r="1753" spans="1:20" x14ac:dyDescent="0.2">
      <c r="A1753">
        <v>2028</v>
      </c>
      <c r="B1753" s="1">
        <v>45602</v>
      </c>
      <c r="C1753" s="2">
        <v>0.5</v>
      </c>
      <c r="D1753" s="2">
        <v>0.54166666666666663</v>
      </c>
      <c r="E1753" t="s">
        <v>21</v>
      </c>
      <c r="F1753">
        <v>1</v>
      </c>
      <c r="G1753">
        <v>6</v>
      </c>
      <c r="H1753">
        <v>9</v>
      </c>
      <c r="I1753" t="s">
        <v>27</v>
      </c>
      <c r="J1753" t="s">
        <v>28</v>
      </c>
      <c r="K1753">
        <v>59.999999999999943</v>
      </c>
      <c r="L1753">
        <v>1.5</v>
      </c>
      <c r="M1753">
        <v>1</v>
      </c>
      <c r="N1753" t="s">
        <v>74</v>
      </c>
      <c r="O1753" t="s">
        <v>108</v>
      </c>
      <c r="P1753" t="s">
        <v>113</v>
      </c>
      <c r="Q1753" t="s">
        <v>118</v>
      </c>
      <c r="R1753" t="s">
        <v>118</v>
      </c>
      <c r="S1753">
        <v>1751</v>
      </c>
      <c r="T1753">
        <v>1752</v>
      </c>
    </row>
    <row r="1754" spans="1:20" x14ac:dyDescent="0.2">
      <c r="A1754">
        <v>2860</v>
      </c>
      <c r="B1754" s="1">
        <v>45295</v>
      </c>
      <c r="C1754" s="2">
        <v>0.5</v>
      </c>
      <c r="D1754" s="2">
        <v>0.52083333333333337</v>
      </c>
      <c r="E1754" t="s">
        <v>21</v>
      </c>
      <c r="F1754">
        <v>1</v>
      </c>
      <c r="G1754">
        <v>6</v>
      </c>
      <c r="H1754">
        <v>2</v>
      </c>
      <c r="I1754" t="s">
        <v>41</v>
      </c>
      <c r="J1754" t="s">
        <v>40</v>
      </c>
      <c r="K1754">
        <v>30.000000000000053</v>
      </c>
      <c r="L1754">
        <v>0.33333333333333331</v>
      </c>
      <c r="M1754">
        <v>0</v>
      </c>
      <c r="N1754" t="s">
        <v>75</v>
      </c>
      <c r="O1754" t="s">
        <v>98</v>
      </c>
      <c r="P1754" t="s">
        <v>113</v>
      </c>
      <c r="Q1754" t="s">
        <v>118</v>
      </c>
      <c r="R1754" t="s">
        <v>118</v>
      </c>
      <c r="S1754">
        <v>1752</v>
      </c>
      <c r="T1754">
        <v>1753</v>
      </c>
    </row>
    <row r="1755" spans="1:20" x14ac:dyDescent="0.2">
      <c r="A1755">
        <v>913</v>
      </c>
      <c r="B1755" s="1">
        <v>45625</v>
      </c>
      <c r="C1755" s="2">
        <v>0.5</v>
      </c>
      <c r="D1755" s="2">
        <v>0.58333333333333337</v>
      </c>
      <c r="E1755" t="s">
        <v>21</v>
      </c>
      <c r="F1755">
        <v>1</v>
      </c>
      <c r="G1755">
        <v>6</v>
      </c>
      <c r="H1755">
        <v>8</v>
      </c>
      <c r="I1755" t="s">
        <v>13</v>
      </c>
      <c r="J1755" t="s">
        <v>30</v>
      </c>
      <c r="K1755">
        <v>120.00000000000006</v>
      </c>
      <c r="L1755">
        <v>1.3333333333333333</v>
      </c>
      <c r="M1755">
        <v>1</v>
      </c>
      <c r="N1755" t="s">
        <v>76</v>
      </c>
      <c r="O1755" t="s">
        <v>108</v>
      </c>
      <c r="P1755" t="s">
        <v>113</v>
      </c>
      <c r="Q1755" t="s">
        <v>118</v>
      </c>
      <c r="R1755" t="s">
        <v>124</v>
      </c>
      <c r="S1755">
        <v>1753</v>
      </c>
      <c r="T1755">
        <v>1754</v>
      </c>
    </row>
    <row r="1756" spans="1:20" x14ac:dyDescent="0.2">
      <c r="A1756">
        <v>785</v>
      </c>
      <c r="B1756" s="1">
        <v>45555</v>
      </c>
      <c r="C1756" s="2">
        <v>0.5</v>
      </c>
      <c r="D1756" s="2">
        <v>0.52083333333333337</v>
      </c>
      <c r="E1756" t="s">
        <v>21</v>
      </c>
      <c r="F1756">
        <v>1</v>
      </c>
      <c r="G1756">
        <v>6</v>
      </c>
      <c r="H1756">
        <v>9</v>
      </c>
      <c r="I1756" t="s">
        <v>41</v>
      </c>
      <c r="J1756" t="s">
        <v>28</v>
      </c>
      <c r="K1756">
        <v>30.000000000000053</v>
      </c>
      <c r="L1756">
        <v>1.5</v>
      </c>
      <c r="M1756">
        <v>1</v>
      </c>
      <c r="N1756" t="s">
        <v>76</v>
      </c>
      <c r="O1756" t="s">
        <v>106</v>
      </c>
      <c r="P1756" t="s">
        <v>113</v>
      </c>
      <c r="Q1756" t="s">
        <v>118</v>
      </c>
      <c r="R1756" t="s">
        <v>118</v>
      </c>
      <c r="S1756">
        <v>1754</v>
      </c>
      <c r="T1756">
        <v>1755</v>
      </c>
    </row>
    <row r="1757" spans="1:20" x14ac:dyDescent="0.2">
      <c r="A1757">
        <v>1239</v>
      </c>
      <c r="B1757" s="1">
        <v>45613</v>
      </c>
      <c r="C1757" s="2">
        <v>0.5</v>
      </c>
      <c r="D1757" s="2">
        <v>0.52083333333333337</v>
      </c>
      <c r="E1757" t="s">
        <v>21</v>
      </c>
      <c r="F1757">
        <v>1</v>
      </c>
      <c r="G1757">
        <v>6</v>
      </c>
      <c r="H1757">
        <v>3</v>
      </c>
      <c r="I1757" t="s">
        <v>39</v>
      </c>
      <c r="J1757" t="s">
        <v>14</v>
      </c>
      <c r="K1757">
        <v>30.000000000000053</v>
      </c>
      <c r="L1757">
        <v>0.5</v>
      </c>
      <c r="M1757">
        <v>0</v>
      </c>
      <c r="N1757" t="s">
        <v>71</v>
      </c>
      <c r="O1757" t="s">
        <v>108</v>
      </c>
      <c r="P1757" t="s">
        <v>113</v>
      </c>
      <c r="Q1757" t="s">
        <v>118</v>
      </c>
      <c r="R1757" t="s">
        <v>118</v>
      </c>
      <c r="S1757">
        <v>1755</v>
      </c>
      <c r="T1757">
        <v>1756</v>
      </c>
    </row>
    <row r="1758" spans="1:20" x14ac:dyDescent="0.2">
      <c r="A1758">
        <v>2446</v>
      </c>
      <c r="B1758" s="1">
        <v>45480</v>
      </c>
      <c r="C1758" s="2">
        <v>0.5</v>
      </c>
      <c r="D1758" s="2">
        <v>0.5625</v>
      </c>
      <c r="E1758" t="s">
        <v>21</v>
      </c>
      <c r="F1758">
        <v>1</v>
      </c>
      <c r="G1758">
        <v>6</v>
      </c>
      <c r="H1758">
        <v>6</v>
      </c>
      <c r="I1758" t="s">
        <v>27</v>
      </c>
      <c r="J1758" t="s">
        <v>28</v>
      </c>
      <c r="K1758">
        <v>90</v>
      </c>
      <c r="L1758">
        <v>1</v>
      </c>
      <c r="M1758">
        <v>0</v>
      </c>
      <c r="N1758" t="s">
        <v>71</v>
      </c>
      <c r="O1758" t="s">
        <v>104</v>
      </c>
      <c r="P1758" t="s">
        <v>113</v>
      </c>
      <c r="Q1758" t="s">
        <v>118</v>
      </c>
      <c r="R1758" t="s">
        <v>118</v>
      </c>
      <c r="S1758">
        <v>1756</v>
      </c>
      <c r="T1758">
        <v>1757</v>
      </c>
    </row>
    <row r="1759" spans="1:20" x14ac:dyDescent="0.2">
      <c r="A1759">
        <v>406</v>
      </c>
      <c r="B1759" s="1">
        <v>45366</v>
      </c>
      <c r="C1759" s="2">
        <v>0.5</v>
      </c>
      <c r="D1759" s="2">
        <v>0.52083333333333337</v>
      </c>
      <c r="E1759" t="s">
        <v>21</v>
      </c>
      <c r="F1759">
        <v>1</v>
      </c>
      <c r="G1759">
        <v>6</v>
      </c>
      <c r="H1759">
        <v>8</v>
      </c>
      <c r="I1759" t="s">
        <v>39</v>
      </c>
      <c r="J1759" t="s">
        <v>40</v>
      </c>
      <c r="K1759">
        <v>30.000000000000053</v>
      </c>
      <c r="L1759">
        <v>1.3333333333333333</v>
      </c>
      <c r="M1759">
        <v>1</v>
      </c>
      <c r="N1759" t="s">
        <v>76</v>
      </c>
      <c r="O1759" t="s">
        <v>100</v>
      </c>
      <c r="P1759" t="s">
        <v>113</v>
      </c>
      <c r="Q1759" t="s">
        <v>118</v>
      </c>
      <c r="R1759" t="s">
        <v>118</v>
      </c>
      <c r="S1759">
        <v>1757</v>
      </c>
      <c r="T1759">
        <v>1758</v>
      </c>
    </row>
    <row r="1760" spans="1:20" x14ac:dyDescent="0.2">
      <c r="A1760">
        <v>2204</v>
      </c>
      <c r="B1760" s="1">
        <v>45360</v>
      </c>
      <c r="C1760" s="2">
        <v>0.5</v>
      </c>
      <c r="D1760" s="2">
        <v>0.58333333333333337</v>
      </c>
      <c r="E1760" t="s">
        <v>21</v>
      </c>
      <c r="F1760">
        <v>1</v>
      </c>
      <c r="G1760">
        <v>6</v>
      </c>
      <c r="H1760">
        <v>6</v>
      </c>
      <c r="I1760" t="s">
        <v>27</v>
      </c>
      <c r="J1760" t="s">
        <v>40</v>
      </c>
      <c r="K1760">
        <v>120.00000000000006</v>
      </c>
      <c r="L1760">
        <v>1</v>
      </c>
      <c r="M1760">
        <v>0</v>
      </c>
      <c r="N1760" t="s">
        <v>77</v>
      </c>
      <c r="O1760" t="s">
        <v>100</v>
      </c>
      <c r="P1760" t="s">
        <v>113</v>
      </c>
      <c r="Q1760" t="s">
        <v>118</v>
      </c>
      <c r="R1760" t="s">
        <v>124</v>
      </c>
      <c r="S1760">
        <v>1758</v>
      </c>
      <c r="T1760">
        <v>1759</v>
      </c>
    </row>
    <row r="1761" spans="1:20" x14ac:dyDescent="0.2">
      <c r="A1761">
        <v>1608</v>
      </c>
      <c r="B1761" s="1">
        <v>45306</v>
      </c>
      <c r="C1761" s="2">
        <v>0.5</v>
      </c>
      <c r="D1761" s="2">
        <v>0.52083333333333337</v>
      </c>
      <c r="E1761" t="s">
        <v>21</v>
      </c>
      <c r="F1761">
        <v>1</v>
      </c>
      <c r="G1761">
        <v>6</v>
      </c>
      <c r="H1761">
        <v>3</v>
      </c>
      <c r="I1761" t="s">
        <v>42</v>
      </c>
      <c r="J1761" t="s">
        <v>40</v>
      </c>
      <c r="K1761">
        <v>30.000000000000053</v>
      </c>
      <c r="L1761">
        <v>0.5</v>
      </c>
      <c r="M1761">
        <v>0</v>
      </c>
      <c r="N1761" t="s">
        <v>72</v>
      </c>
      <c r="O1761" t="s">
        <v>98</v>
      </c>
      <c r="P1761" t="s">
        <v>113</v>
      </c>
      <c r="Q1761" t="s">
        <v>118</v>
      </c>
      <c r="R1761" t="s">
        <v>118</v>
      </c>
      <c r="S1761">
        <v>1759</v>
      </c>
      <c r="T1761">
        <v>1760</v>
      </c>
    </row>
    <row r="1762" spans="1:20" x14ac:dyDescent="0.2">
      <c r="A1762">
        <v>2876</v>
      </c>
      <c r="B1762" s="1">
        <v>45292</v>
      </c>
      <c r="C1762" s="2">
        <v>0.5</v>
      </c>
      <c r="D1762" s="2">
        <v>0.54166666666666663</v>
      </c>
      <c r="E1762" t="s">
        <v>21</v>
      </c>
      <c r="F1762">
        <v>1</v>
      </c>
      <c r="G1762">
        <v>6</v>
      </c>
      <c r="H1762">
        <v>9</v>
      </c>
      <c r="I1762" t="s">
        <v>41</v>
      </c>
      <c r="J1762" t="s">
        <v>28</v>
      </c>
      <c r="K1762">
        <v>59.999999999999943</v>
      </c>
      <c r="L1762">
        <v>1.5</v>
      </c>
      <c r="M1762">
        <v>1</v>
      </c>
      <c r="N1762" t="s">
        <v>72</v>
      </c>
      <c r="O1762" t="s">
        <v>98</v>
      </c>
      <c r="P1762" t="s">
        <v>113</v>
      </c>
      <c r="Q1762" t="s">
        <v>118</v>
      </c>
      <c r="R1762" t="s">
        <v>118</v>
      </c>
      <c r="S1762">
        <v>1760</v>
      </c>
      <c r="T1762">
        <v>1761</v>
      </c>
    </row>
    <row r="1763" spans="1:20" x14ac:dyDescent="0.2">
      <c r="A1763">
        <v>1514</v>
      </c>
      <c r="B1763" s="1">
        <v>45482</v>
      </c>
      <c r="C1763" s="2">
        <v>0.5</v>
      </c>
      <c r="D1763" s="2">
        <v>0.54166666666666663</v>
      </c>
      <c r="E1763" t="s">
        <v>21</v>
      </c>
      <c r="F1763">
        <v>1</v>
      </c>
      <c r="G1763">
        <v>6</v>
      </c>
      <c r="H1763">
        <v>7</v>
      </c>
      <c r="I1763" t="s">
        <v>41</v>
      </c>
      <c r="J1763" t="s">
        <v>40</v>
      </c>
      <c r="K1763">
        <v>59.999999999999943</v>
      </c>
      <c r="L1763">
        <v>1.1666666666666667</v>
      </c>
      <c r="M1763">
        <v>1</v>
      </c>
      <c r="N1763" t="s">
        <v>73</v>
      </c>
      <c r="O1763" t="s">
        <v>104</v>
      </c>
      <c r="P1763" t="s">
        <v>113</v>
      </c>
      <c r="Q1763" t="s">
        <v>118</v>
      </c>
      <c r="R1763" t="s">
        <v>118</v>
      </c>
      <c r="S1763">
        <v>1761</v>
      </c>
      <c r="T1763">
        <v>1762</v>
      </c>
    </row>
    <row r="1764" spans="1:20" x14ac:dyDescent="0.2">
      <c r="A1764">
        <v>409</v>
      </c>
      <c r="B1764" s="1">
        <v>45548</v>
      </c>
      <c r="C1764" s="2">
        <v>0.5</v>
      </c>
      <c r="D1764" s="2">
        <v>0.52083333333333337</v>
      </c>
      <c r="E1764" t="s">
        <v>21</v>
      </c>
      <c r="F1764">
        <v>1</v>
      </c>
      <c r="G1764">
        <v>6</v>
      </c>
      <c r="H1764">
        <v>7</v>
      </c>
      <c r="I1764" t="s">
        <v>27</v>
      </c>
      <c r="J1764" t="s">
        <v>30</v>
      </c>
      <c r="K1764">
        <v>30.000000000000053</v>
      </c>
      <c r="L1764">
        <v>1.1666666666666667</v>
      </c>
      <c r="M1764">
        <v>1</v>
      </c>
      <c r="N1764" t="s">
        <v>76</v>
      </c>
      <c r="O1764" t="s">
        <v>106</v>
      </c>
      <c r="P1764" t="s">
        <v>113</v>
      </c>
      <c r="Q1764" t="s">
        <v>118</v>
      </c>
      <c r="R1764" t="s">
        <v>118</v>
      </c>
      <c r="S1764">
        <v>1762</v>
      </c>
      <c r="T1764">
        <v>1763</v>
      </c>
    </row>
    <row r="1765" spans="1:20" x14ac:dyDescent="0.2">
      <c r="A1765">
        <v>480</v>
      </c>
      <c r="B1765" s="1">
        <v>45617</v>
      </c>
      <c r="C1765" s="2">
        <v>0.5</v>
      </c>
      <c r="D1765" s="2">
        <v>0.5625</v>
      </c>
      <c r="E1765" t="s">
        <v>21</v>
      </c>
      <c r="F1765">
        <v>1</v>
      </c>
      <c r="G1765">
        <v>6</v>
      </c>
      <c r="H1765">
        <v>7</v>
      </c>
      <c r="I1765" t="s">
        <v>27</v>
      </c>
      <c r="J1765" t="s">
        <v>28</v>
      </c>
      <c r="K1765">
        <v>90</v>
      </c>
      <c r="L1765">
        <v>1.1666666666666667</v>
      </c>
      <c r="M1765">
        <v>1</v>
      </c>
      <c r="N1765" t="s">
        <v>75</v>
      </c>
      <c r="O1765" t="s">
        <v>108</v>
      </c>
      <c r="P1765" t="s">
        <v>113</v>
      </c>
      <c r="Q1765" t="s">
        <v>118</v>
      </c>
      <c r="R1765" t="s">
        <v>118</v>
      </c>
      <c r="S1765">
        <v>1763</v>
      </c>
      <c r="T1765">
        <v>1764</v>
      </c>
    </row>
    <row r="1766" spans="1:20" x14ac:dyDescent="0.2">
      <c r="A1766">
        <v>2729</v>
      </c>
      <c r="B1766" s="1">
        <v>45506</v>
      </c>
      <c r="C1766" s="2">
        <v>0.5</v>
      </c>
      <c r="D1766" s="2">
        <v>0.52083333333333337</v>
      </c>
      <c r="E1766" t="s">
        <v>21</v>
      </c>
      <c r="F1766">
        <v>1</v>
      </c>
      <c r="G1766">
        <v>6</v>
      </c>
      <c r="H1766">
        <v>3</v>
      </c>
      <c r="I1766" t="s">
        <v>17</v>
      </c>
      <c r="J1766" t="s">
        <v>30</v>
      </c>
      <c r="K1766">
        <v>30.000000000000053</v>
      </c>
      <c r="L1766">
        <v>0.5</v>
      </c>
      <c r="M1766">
        <v>0</v>
      </c>
      <c r="N1766" t="s">
        <v>76</v>
      </c>
      <c r="O1766" t="s">
        <v>105</v>
      </c>
      <c r="P1766" t="s">
        <v>113</v>
      </c>
      <c r="Q1766" t="s">
        <v>118</v>
      </c>
      <c r="R1766" t="s">
        <v>118</v>
      </c>
      <c r="S1766">
        <v>1764</v>
      </c>
      <c r="T1766">
        <v>1765</v>
      </c>
    </row>
    <row r="1767" spans="1:20" x14ac:dyDescent="0.2">
      <c r="A1767">
        <v>2823</v>
      </c>
      <c r="B1767" s="1">
        <v>45403</v>
      </c>
      <c r="C1767" s="2">
        <v>0.5</v>
      </c>
      <c r="D1767" s="2">
        <v>0.54166666666666663</v>
      </c>
      <c r="E1767" t="s">
        <v>21</v>
      </c>
      <c r="F1767">
        <v>1</v>
      </c>
      <c r="G1767">
        <v>6</v>
      </c>
      <c r="H1767">
        <v>1</v>
      </c>
      <c r="I1767" t="s">
        <v>39</v>
      </c>
      <c r="J1767" t="s">
        <v>28</v>
      </c>
      <c r="K1767">
        <v>59.999999999999943</v>
      </c>
      <c r="L1767">
        <v>0.16666666666666666</v>
      </c>
      <c r="M1767">
        <v>0</v>
      </c>
      <c r="N1767" t="s">
        <v>71</v>
      </c>
      <c r="O1767" t="s">
        <v>101</v>
      </c>
      <c r="P1767" t="s">
        <v>113</v>
      </c>
      <c r="Q1767" t="s">
        <v>117</v>
      </c>
      <c r="R1767" t="s">
        <v>118</v>
      </c>
      <c r="S1767">
        <v>1765</v>
      </c>
      <c r="T1767">
        <v>1766</v>
      </c>
    </row>
    <row r="1768" spans="1:20" x14ac:dyDescent="0.2">
      <c r="A1768">
        <v>585</v>
      </c>
      <c r="B1768" s="1">
        <v>45425</v>
      </c>
      <c r="C1768" s="2">
        <v>0.5</v>
      </c>
      <c r="D1768" s="2">
        <v>0.54166666666666663</v>
      </c>
      <c r="E1768" t="s">
        <v>21</v>
      </c>
      <c r="F1768">
        <v>1</v>
      </c>
      <c r="G1768">
        <v>6</v>
      </c>
      <c r="H1768">
        <v>8</v>
      </c>
      <c r="I1768" t="s">
        <v>13</v>
      </c>
      <c r="J1768" t="s">
        <v>28</v>
      </c>
      <c r="K1768">
        <v>59.999999999999943</v>
      </c>
      <c r="L1768">
        <v>1.3333333333333333</v>
      </c>
      <c r="M1768">
        <v>1</v>
      </c>
      <c r="N1768" t="s">
        <v>72</v>
      </c>
      <c r="O1768" t="s">
        <v>102</v>
      </c>
      <c r="P1768" t="s">
        <v>113</v>
      </c>
      <c r="Q1768" t="s">
        <v>118</v>
      </c>
      <c r="R1768" t="s">
        <v>118</v>
      </c>
      <c r="S1768">
        <v>1766</v>
      </c>
      <c r="T1768">
        <v>1767</v>
      </c>
    </row>
    <row r="1769" spans="1:20" x14ac:dyDescent="0.2">
      <c r="A1769">
        <v>156</v>
      </c>
      <c r="B1769" s="1">
        <v>45579</v>
      </c>
      <c r="C1769" s="2">
        <v>0.5</v>
      </c>
      <c r="D1769" s="2">
        <v>0.52083333333333337</v>
      </c>
      <c r="E1769" t="s">
        <v>21</v>
      </c>
      <c r="F1769">
        <v>1</v>
      </c>
      <c r="G1769">
        <v>6</v>
      </c>
      <c r="H1769">
        <v>1</v>
      </c>
      <c r="I1769" t="s">
        <v>13</v>
      </c>
      <c r="J1769" t="s">
        <v>23</v>
      </c>
      <c r="K1769">
        <v>30.000000000000053</v>
      </c>
      <c r="L1769">
        <v>0.16666666666666666</v>
      </c>
      <c r="M1769">
        <v>0</v>
      </c>
      <c r="N1769" t="s">
        <v>72</v>
      </c>
      <c r="O1769" t="s">
        <v>107</v>
      </c>
      <c r="P1769" t="s">
        <v>113</v>
      </c>
      <c r="Q1769" t="s">
        <v>117</v>
      </c>
      <c r="R1769" t="s">
        <v>118</v>
      </c>
      <c r="S1769">
        <v>1767</v>
      </c>
      <c r="T1769">
        <v>1768</v>
      </c>
    </row>
    <row r="1770" spans="1:20" x14ac:dyDescent="0.2">
      <c r="A1770">
        <v>544</v>
      </c>
      <c r="B1770" s="1">
        <v>45579</v>
      </c>
      <c r="C1770" s="2">
        <v>0.5</v>
      </c>
      <c r="D1770" s="2">
        <v>0.52083333333333337</v>
      </c>
      <c r="E1770" t="s">
        <v>21</v>
      </c>
      <c r="F1770">
        <v>1</v>
      </c>
      <c r="G1770">
        <v>6</v>
      </c>
      <c r="H1770">
        <v>4</v>
      </c>
      <c r="I1770" t="s">
        <v>42</v>
      </c>
      <c r="J1770" t="s">
        <v>28</v>
      </c>
      <c r="K1770">
        <v>30.000000000000053</v>
      </c>
      <c r="L1770">
        <v>0.66666666666666663</v>
      </c>
      <c r="M1770">
        <v>0</v>
      </c>
      <c r="N1770" t="s">
        <v>72</v>
      </c>
      <c r="O1770" t="s">
        <v>107</v>
      </c>
      <c r="P1770" t="s">
        <v>113</v>
      </c>
      <c r="Q1770" t="s">
        <v>118</v>
      </c>
      <c r="R1770" t="s">
        <v>118</v>
      </c>
      <c r="S1770">
        <v>1768</v>
      </c>
      <c r="T1770">
        <v>1769</v>
      </c>
    </row>
    <row r="1771" spans="1:20" x14ac:dyDescent="0.2">
      <c r="A1771">
        <v>1467</v>
      </c>
      <c r="B1771" s="1">
        <v>45434</v>
      </c>
      <c r="C1771" s="2">
        <v>0.5</v>
      </c>
      <c r="D1771" s="2">
        <v>0.52083333333333337</v>
      </c>
      <c r="E1771" t="s">
        <v>21</v>
      </c>
      <c r="F1771">
        <v>1</v>
      </c>
      <c r="G1771">
        <v>6</v>
      </c>
      <c r="H1771">
        <v>2</v>
      </c>
      <c r="I1771" t="s">
        <v>42</v>
      </c>
      <c r="J1771" t="s">
        <v>23</v>
      </c>
      <c r="K1771">
        <v>30.000000000000053</v>
      </c>
      <c r="L1771">
        <v>0.33333333333333331</v>
      </c>
      <c r="M1771">
        <v>0</v>
      </c>
      <c r="N1771" t="s">
        <v>74</v>
      </c>
      <c r="O1771" t="s">
        <v>102</v>
      </c>
      <c r="P1771" t="s">
        <v>113</v>
      </c>
      <c r="Q1771" t="s">
        <v>118</v>
      </c>
      <c r="R1771" t="s">
        <v>118</v>
      </c>
      <c r="S1771">
        <v>1769</v>
      </c>
      <c r="T1771">
        <v>1770</v>
      </c>
    </row>
    <row r="1772" spans="1:20" x14ac:dyDescent="0.2">
      <c r="A1772">
        <v>905</v>
      </c>
      <c r="B1772" s="1">
        <v>45354</v>
      </c>
      <c r="C1772" s="2">
        <v>0.5</v>
      </c>
      <c r="D1772" s="2">
        <v>0.58333333333333337</v>
      </c>
      <c r="E1772" t="s">
        <v>21</v>
      </c>
      <c r="F1772">
        <v>1</v>
      </c>
      <c r="G1772">
        <v>6</v>
      </c>
      <c r="H1772">
        <v>3</v>
      </c>
      <c r="I1772" t="s">
        <v>22</v>
      </c>
      <c r="J1772" t="s">
        <v>14</v>
      </c>
      <c r="K1772">
        <v>120.00000000000006</v>
      </c>
      <c r="L1772">
        <v>0.5</v>
      </c>
      <c r="M1772">
        <v>0</v>
      </c>
      <c r="N1772" t="s">
        <v>71</v>
      </c>
      <c r="O1772" t="s">
        <v>100</v>
      </c>
      <c r="P1772" t="s">
        <v>113</v>
      </c>
      <c r="Q1772" t="s">
        <v>118</v>
      </c>
      <c r="R1772" t="s">
        <v>124</v>
      </c>
      <c r="S1772">
        <v>1770</v>
      </c>
      <c r="T1772">
        <v>1771</v>
      </c>
    </row>
    <row r="1773" spans="1:20" x14ac:dyDescent="0.2">
      <c r="A1773">
        <v>536</v>
      </c>
      <c r="B1773" s="1">
        <v>45432</v>
      </c>
      <c r="C1773" s="2">
        <v>0.5</v>
      </c>
      <c r="D1773" s="2">
        <v>0.52083333333333337</v>
      </c>
      <c r="E1773" t="s">
        <v>21</v>
      </c>
      <c r="F1773">
        <v>1</v>
      </c>
      <c r="G1773">
        <v>6</v>
      </c>
      <c r="H1773">
        <v>2</v>
      </c>
      <c r="I1773" t="s">
        <v>17</v>
      </c>
      <c r="J1773" t="s">
        <v>18</v>
      </c>
      <c r="K1773">
        <v>30.000000000000053</v>
      </c>
      <c r="L1773">
        <v>0.33333333333333331</v>
      </c>
      <c r="M1773">
        <v>0</v>
      </c>
      <c r="N1773" t="s">
        <v>72</v>
      </c>
      <c r="O1773" t="s">
        <v>102</v>
      </c>
      <c r="P1773" t="s">
        <v>113</v>
      </c>
      <c r="Q1773" t="s">
        <v>118</v>
      </c>
      <c r="R1773" t="s">
        <v>118</v>
      </c>
      <c r="S1773">
        <v>1771</v>
      </c>
      <c r="T1773">
        <v>1772</v>
      </c>
    </row>
    <row r="1774" spans="1:20" x14ac:dyDescent="0.2">
      <c r="A1774">
        <v>2060</v>
      </c>
      <c r="B1774" s="1">
        <v>45545</v>
      </c>
      <c r="C1774" s="2">
        <v>0.5</v>
      </c>
      <c r="D1774" s="2">
        <v>0.52083333333333337</v>
      </c>
      <c r="E1774" t="s">
        <v>21</v>
      </c>
      <c r="F1774">
        <v>1</v>
      </c>
      <c r="G1774">
        <v>6</v>
      </c>
      <c r="H1774">
        <v>2</v>
      </c>
      <c r="I1774" t="s">
        <v>42</v>
      </c>
      <c r="J1774" t="s">
        <v>28</v>
      </c>
      <c r="K1774">
        <v>30.000000000000053</v>
      </c>
      <c r="L1774">
        <v>0.33333333333333331</v>
      </c>
      <c r="M1774">
        <v>0</v>
      </c>
      <c r="N1774" t="s">
        <v>73</v>
      </c>
      <c r="O1774" t="s">
        <v>106</v>
      </c>
      <c r="P1774" t="s">
        <v>113</v>
      </c>
      <c r="Q1774" t="s">
        <v>118</v>
      </c>
      <c r="R1774" t="s">
        <v>118</v>
      </c>
      <c r="S1774">
        <v>1772</v>
      </c>
      <c r="T1774">
        <v>1773</v>
      </c>
    </row>
    <row r="1775" spans="1:20" x14ac:dyDescent="0.2">
      <c r="A1775">
        <v>1678</v>
      </c>
      <c r="B1775" s="1">
        <v>45440</v>
      </c>
      <c r="C1775" s="2">
        <v>0.5</v>
      </c>
      <c r="D1775" s="2">
        <v>0.5625</v>
      </c>
      <c r="E1775" t="s">
        <v>21</v>
      </c>
      <c r="F1775">
        <v>1</v>
      </c>
      <c r="G1775">
        <v>6</v>
      </c>
      <c r="H1775">
        <v>3</v>
      </c>
      <c r="I1775" t="s">
        <v>17</v>
      </c>
      <c r="J1775" t="s">
        <v>40</v>
      </c>
      <c r="K1775">
        <v>90</v>
      </c>
      <c r="L1775">
        <v>0.5</v>
      </c>
      <c r="M1775">
        <v>0</v>
      </c>
      <c r="N1775" t="s">
        <v>73</v>
      </c>
      <c r="O1775" t="s">
        <v>102</v>
      </c>
      <c r="P1775" t="s">
        <v>113</v>
      </c>
      <c r="Q1775" t="s">
        <v>118</v>
      </c>
      <c r="R1775" t="s">
        <v>118</v>
      </c>
      <c r="S1775">
        <v>1773</v>
      </c>
      <c r="T1775">
        <v>1774</v>
      </c>
    </row>
    <row r="1776" spans="1:20" x14ac:dyDescent="0.2">
      <c r="A1776">
        <v>2144</v>
      </c>
      <c r="B1776" s="1">
        <v>45492</v>
      </c>
      <c r="C1776" s="2">
        <v>0.47916666666666669</v>
      </c>
      <c r="D1776" s="2">
        <v>0.5</v>
      </c>
      <c r="E1776" t="s">
        <v>21</v>
      </c>
      <c r="F1776">
        <v>1</v>
      </c>
      <c r="G1776">
        <v>6</v>
      </c>
      <c r="H1776">
        <v>4</v>
      </c>
      <c r="I1776" t="s">
        <v>27</v>
      </c>
      <c r="J1776" t="s">
        <v>23</v>
      </c>
      <c r="K1776">
        <v>29.999999999999972</v>
      </c>
      <c r="L1776">
        <v>0.66666666666666663</v>
      </c>
      <c r="M1776">
        <v>0</v>
      </c>
      <c r="N1776" t="s">
        <v>76</v>
      </c>
      <c r="O1776" t="s">
        <v>104</v>
      </c>
      <c r="P1776" t="s">
        <v>113</v>
      </c>
      <c r="Q1776" t="s">
        <v>118</v>
      </c>
      <c r="R1776" t="s">
        <v>118</v>
      </c>
      <c r="S1776">
        <v>1774</v>
      </c>
      <c r="T1776">
        <v>1775</v>
      </c>
    </row>
    <row r="1777" spans="1:20" x14ac:dyDescent="0.2">
      <c r="A1777">
        <v>959</v>
      </c>
      <c r="B1777" s="1">
        <v>45503</v>
      </c>
      <c r="C1777" s="2">
        <v>0.47916666666666669</v>
      </c>
      <c r="D1777" s="2">
        <v>0.54166666666666663</v>
      </c>
      <c r="E1777" t="s">
        <v>21</v>
      </c>
      <c r="F1777">
        <v>1</v>
      </c>
      <c r="G1777">
        <v>6</v>
      </c>
      <c r="H1777">
        <v>2</v>
      </c>
      <c r="I1777" t="s">
        <v>27</v>
      </c>
      <c r="J1777" t="s">
        <v>40</v>
      </c>
      <c r="K1777">
        <v>89.999999999999915</v>
      </c>
      <c r="L1777">
        <v>0.33333333333333331</v>
      </c>
      <c r="M1777">
        <v>0</v>
      </c>
      <c r="N1777" t="s">
        <v>73</v>
      </c>
      <c r="O1777" t="s">
        <v>104</v>
      </c>
      <c r="P1777" t="s">
        <v>113</v>
      </c>
      <c r="Q1777" t="s">
        <v>118</v>
      </c>
      <c r="R1777" t="s">
        <v>118</v>
      </c>
      <c r="S1777">
        <v>1775</v>
      </c>
      <c r="T1777">
        <v>1776</v>
      </c>
    </row>
    <row r="1778" spans="1:20" x14ac:dyDescent="0.2">
      <c r="A1778">
        <v>23</v>
      </c>
      <c r="B1778" s="1">
        <v>45613</v>
      </c>
      <c r="C1778" s="2">
        <v>0.47916666666666669</v>
      </c>
      <c r="D1778" s="2">
        <v>0.5</v>
      </c>
      <c r="E1778" t="s">
        <v>21</v>
      </c>
      <c r="F1778">
        <v>1</v>
      </c>
      <c r="G1778">
        <v>6</v>
      </c>
      <c r="H1778">
        <v>6</v>
      </c>
      <c r="I1778" t="s">
        <v>39</v>
      </c>
      <c r="J1778" t="s">
        <v>40</v>
      </c>
      <c r="K1778">
        <v>29.999999999999972</v>
      </c>
      <c r="L1778">
        <v>1</v>
      </c>
      <c r="M1778">
        <v>0</v>
      </c>
      <c r="N1778" t="s">
        <v>71</v>
      </c>
      <c r="O1778" t="s">
        <v>108</v>
      </c>
      <c r="P1778" t="s">
        <v>113</v>
      </c>
      <c r="Q1778" t="s">
        <v>118</v>
      </c>
      <c r="R1778" t="s">
        <v>118</v>
      </c>
      <c r="S1778">
        <v>1776</v>
      </c>
      <c r="T1778">
        <v>1777</v>
      </c>
    </row>
    <row r="1779" spans="1:20" x14ac:dyDescent="0.2">
      <c r="A1779">
        <v>1459</v>
      </c>
      <c r="B1779" s="1">
        <v>45444</v>
      </c>
      <c r="C1779" s="2">
        <v>0.47916666666666669</v>
      </c>
      <c r="D1779" s="2">
        <v>0.5</v>
      </c>
      <c r="E1779" t="s">
        <v>21</v>
      </c>
      <c r="F1779">
        <v>1</v>
      </c>
      <c r="G1779">
        <v>6</v>
      </c>
      <c r="H1779">
        <v>6</v>
      </c>
      <c r="I1779" t="s">
        <v>17</v>
      </c>
      <c r="J1779" t="s">
        <v>18</v>
      </c>
      <c r="K1779">
        <v>29.999999999999972</v>
      </c>
      <c r="L1779">
        <v>1</v>
      </c>
      <c r="M1779">
        <v>0</v>
      </c>
      <c r="N1779" t="s">
        <v>77</v>
      </c>
      <c r="O1779" t="s">
        <v>103</v>
      </c>
      <c r="P1779" t="s">
        <v>113</v>
      </c>
      <c r="Q1779" t="s">
        <v>118</v>
      </c>
      <c r="R1779" t="s">
        <v>118</v>
      </c>
      <c r="S1779">
        <v>1777</v>
      </c>
      <c r="T1779">
        <v>1778</v>
      </c>
    </row>
    <row r="1780" spans="1:20" x14ac:dyDescent="0.2">
      <c r="A1780">
        <v>711</v>
      </c>
      <c r="B1780" s="1">
        <v>45425</v>
      </c>
      <c r="C1780" s="2">
        <v>0.47916666666666669</v>
      </c>
      <c r="D1780" s="2">
        <v>0.52083333333333337</v>
      </c>
      <c r="E1780" t="s">
        <v>21</v>
      </c>
      <c r="F1780">
        <v>1</v>
      </c>
      <c r="G1780">
        <v>6</v>
      </c>
      <c r="H1780">
        <v>2</v>
      </c>
      <c r="I1780" t="s">
        <v>27</v>
      </c>
      <c r="J1780" t="s">
        <v>30</v>
      </c>
      <c r="K1780">
        <v>60.000000000000028</v>
      </c>
      <c r="L1780">
        <v>0.33333333333333331</v>
      </c>
      <c r="M1780">
        <v>0</v>
      </c>
      <c r="N1780" t="s">
        <v>72</v>
      </c>
      <c r="O1780" t="s">
        <v>102</v>
      </c>
      <c r="P1780" t="s">
        <v>113</v>
      </c>
      <c r="Q1780" t="s">
        <v>118</v>
      </c>
      <c r="R1780" t="s">
        <v>118</v>
      </c>
      <c r="S1780">
        <v>1778</v>
      </c>
      <c r="T1780">
        <v>1779</v>
      </c>
    </row>
    <row r="1781" spans="1:20" x14ac:dyDescent="0.2">
      <c r="A1781">
        <v>2697</v>
      </c>
      <c r="B1781" s="1">
        <v>45619</v>
      </c>
      <c r="C1781" s="2">
        <v>0.47916666666666669</v>
      </c>
      <c r="D1781" s="2">
        <v>0.5625</v>
      </c>
      <c r="E1781" t="s">
        <v>21</v>
      </c>
      <c r="F1781">
        <v>1</v>
      </c>
      <c r="G1781">
        <v>6</v>
      </c>
      <c r="H1781">
        <v>5</v>
      </c>
      <c r="I1781" t="s">
        <v>17</v>
      </c>
      <c r="J1781" t="s">
        <v>14</v>
      </c>
      <c r="K1781">
        <v>119.99999999999997</v>
      </c>
      <c r="L1781">
        <v>0.83333333333333348</v>
      </c>
      <c r="M1781">
        <v>0</v>
      </c>
      <c r="N1781" t="s">
        <v>77</v>
      </c>
      <c r="O1781" t="s">
        <v>108</v>
      </c>
      <c r="P1781" t="s">
        <v>113</v>
      </c>
      <c r="Q1781" t="s">
        <v>118</v>
      </c>
      <c r="R1781" t="s">
        <v>124</v>
      </c>
      <c r="S1781">
        <v>1779</v>
      </c>
      <c r="T1781">
        <v>1780</v>
      </c>
    </row>
    <row r="1782" spans="1:20" x14ac:dyDescent="0.2">
      <c r="A1782">
        <v>598</v>
      </c>
      <c r="B1782" s="1">
        <v>45624</v>
      </c>
      <c r="C1782" s="2">
        <v>0.47916666666666669</v>
      </c>
      <c r="D1782" s="2">
        <v>0.54166666666666663</v>
      </c>
      <c r="E1782" t="s">
        <v>21</v>
      </c>
      <c r="F1782">
        <v>1</v>
      </c>
      <c r="G1782">
        <v>6</v>
      </c>
      <c r="H1782">
        <v>7</v>
      </c>
      <c r="I1782" t="s">
        <v>17</v>
      </c>
      <c r="J1782" t="s">
        <v>18</v>
      </c>
      <c r="K1782">
        <v>89.999999999999915</v>
      </c>
      <c r="L1782">
        <v>1.1666666666666667</v>
      </c>
      <c r="M1782">
        <v>1</v>
      </c>
      <c r="N1782" t="s">
        <v>75</v>
      </c>
      <c r="O1782" t="s">
        <v>108</v>
      </c>
      <c r="P1782" t="s">
        <v>113</v>
      </c>
      <c r="Q1782" t="s">
        <v>118</v>
      </c>
      <c r="R1782" t="s">
        <v>118</v>
      </c>
      <c r="S1782">
        <v>1780</v>
      </c>
      <c r="T1782">
        <v>1781</v>
      </c>
    </row>
    <row r="1783" spans="1:20" x14ac:dyDescent="0.2">
      <c r="A1783">
        <v>2637</v>
      </c>
      <c r="B1783" s="1">
        <v>45648</v>
      </c>
      <c r="C1783" s="2">
        <v>0.47916666666666669</v>
      </c>
      <c r="D1783" s="2">
        <v>0.54166666666666663</v>
      </c>
      <c r="E1783" t="s">
        <v>21</v>
      </c>
      <c r="F1783">
        <v>1</v>
      </c>
      <c r="G1783">
        <v>6</v>
      </c>
      <c r="H1783">
        <v>2</v>
      </c>
      <c r="I1783" t="s">
        <v>22</v>
      </c>
      <c r="J1783" t="s">
        <v>30</v>
      </c>
      <c r="K1783">
        <v>89.999999999999915</v>
      </c>
      <c r="L1783">
        <v>0.33333333333333331</v>
      </c>
      <c r="M1783">
        <v>0</v>
      </c>
      <c r="N1783" t="s">
        <v>71</v>
      </c>
      <c r="O1783" t="s">
        <v>109</v>
      </c>
      <c r="P1783" t="s">
        <v>113</v>
      </c>
      <c r="Q1783" t="s">
        <v>118</v>
      </c>
      <c r="R1783" t="s">
        <v>118</v>
      </c>
      <c r="S1783">
        <v>1781</v>
      </c>
      <c r="T1783">
        <v>1782</v>
      </c>
    </row>
    <row r="1784" spans="1:20" x14ac:dyDescent="0.2">
      <c r="A1784">
        <v>1944</v>
      </c>
      <c r="B1784" s="1">
        <v>45400</v>
      </c>
      <c r="C1784" s="2">
        <v>0.47916666666666669</v>
      </c>
      <c r="D1784" s="2">
        <v>0.5625</v>
      </c>
      <c r="E1784" t="s">
        <v>21</v>
      </c>
      <c r="F1784">
        <v>1</v>
      </c>
      <c r="G1784">
        <v>6</v>
      </c>
      <c r="H1784">
        <v>2</v>
      </c>
      <c r="I1784" t="s">
        <v>22</v>
      </c>
      <c r="J1784" t="s">
        <v>40</v>
      </c>
      <c r="K1784">
        <v>119.99999999999997</v>
      </c>
      <c r="L1784">
        <v>0.33333333333333331</v>
      </c>
      <c r="M1784">
        <v>0</v>
      </c>
      <c r="N1784" t="s">
        <v>75</v>
      </c>
      <c r="O1784" t="s">
        <v>101</v>
      </c>
      <c r="P1784" t="s">
        <v>113</v>
      </c>
      <c r="Q1784" t="s">
        <v>118</v>
      </c>
      <c r="R1784" t="s">
        <v>124</v>
      </c>
      <c r="S1784">
        <v>1782</v>
      </c>
      <c r="T1784">
        <v>1783</v>
      </c>
    </row>
    <row r="1785" spans="1:20" x14ac:dyDescent="0.2">
      <c r="A1785">
        <v>1836</v>
      </c>
      <c r="B1785" s="1">
        <v>45581</v>
      </c>
      <c r="C1785" s="2">
        <v>0.47916666666666669</v>
      </c>
      <c r="D1785" s="2">
        <v>0.52083333333333337</v>
      </c>
      <c r="E1785" t="s">
        <v>21</v>
      </c>
      <c r="F1785">
        <v>1</v>
      </c>
      <c r="G1785">
        <v>6</v>
      </c>
      <c r="H1785">
        <v>2</v>
      </c>
      <c r="I1785" t="s">
        <v>39</v>
      </c>
      <c r="J1785" t="s">
        <v>14</v>
      </c>
      <c r="K1785">
        <v>60.000000000000028</v>
      </c>
      <c r="L1785">
        <v>0.33333333333333331</v>
      </c>
      <c r="M1785">
        <v>0</v>
      </c>
      <c r="N1785" t="s">
        <v>74</v>
      </c>
      <c r="O1785" t="s">
        <v>107</v>
      </c>
      <c r="P1785" t="s">
        <v>113</v>
      </c>
      <c r="Q1785" t="s">
        <v>118</v>
      </c>
      <c r="R1785" t="s">
        <v>118</v>
      </c>
      <c r="S1785">
        <v>1783</v>
      </c>
      <c r="T1785">
        <v>1784</v>
      </c>
    </row>
    <row r="1786" spans="1:20" x14ac:dyDescent="0.2">
      <c r="A1786">
        <v>367</v>
      </c>
      <c r="B1786" s="1">
        <v>45351</v>
      </c>
      <c r="C1786" s="2">
        <v>0.47916666666666669</v>
      </c>
      <c r="D1786" s="2">
        <v>0.52083333333333337</v>
      </c>
      <c r="E1786" t="s">
        <v>21</v>
      </c>
      <c r="F1786">
        <v>1</v>
      </c>
      <c r="G1786">
        <v>6</v>
      </c>
      <c r="H1786">
        <v>1</v>
      </c>
      <c r="I1786" t="s">
        <v>22</v>
      </c>
      <c r="J1786" t="s">
        <v>18</v>
      </c>
      <c r="K1786">
        <v>60.000000000000028</v>
      </c>
      <c r="L1786">
        <v>0.16666666666666666</v>
      </c>
      <c r="M1786">
        <v>0</v>
      </c>
      <c r="N1786" t="s">
        <v>75</v>
      </c>
      <c r="O1786" t="s">
        <v>99</v>
      </c>
      <c r="P1786" t="s">
        <v>113</v>
      </c>
      <c r="Q1786" t="s">
        <v>117</v>
      </c>
      <c r="R1786" t="s">
        <v>118</v>
      </c>
      <c r="S1786">
        <v>1784</v>
      </c>
      <c r="T1786">
        <v>1785</v>
      </c>
    </row>
    <row r="1787" spans="1:20" x14ac:dyDescent="0.2">
      <c r="A1787">
        <v>2972</v>
      </c>
      <c r="B1787" s="1">
        <v>45514</v>
      </c>
      <c r="C1787" s="2">
        <v>0.47916666666666669</v>
      </c>
      <c r="D1787" s="2">
        <v>0.52083333333333337</v>
      </c>
      <c r="E1787" t="s">
        <v>21</v>
      </c>
      <c r="F1787">
        <v>1</v>
      </c>
      <c r="G1787">
        <v>6</v>
      </c>
      <c r="H1787">
        <v>3</v>
      </c>
      <c r="I1787" t="s">
        <v>42</v>
      </c>
      <c r="J1787" t="s">
        <v>40</v>
      </c>
      <c r="K1787">
        <v>60.000000000000028</v>
      </c>
      <c r="L1787">
        <v>0.5</v>
      </c>
      <c r="M1787">
        <v>0</v>
      </c>
      <c r="N1787" t="s">
        <v>77</v>
      </c>
      <c r="O1787" t="s">
        <v>105</v>
      </c>
      <c r="P1787" t="s">
        <v>113</v>
      </c>
      <c r="Q1787" t="s">
        <v>118</v>
      </c>
      <c r="R1787" t="s">
        <v>118</v>
      </c>
      <c r="S1787">
        <v>1785</v>
      </c>
      <c r="T1787">
        <v>1786</v>
      </c>
    </row>
    <row r="1788" spans="1:20" x14ac:dyDescent="0.2">
      <c r="A1788">
        <v>2339</v>
      </c>
      <c r="B1788" s="1">
        <v>45428</v>
      </c>
      <c r="C1788" s="2">
        <v>0.47916666666666669</v>
      </c>
      <c r="D1788" s="2">
        <v>0.5625</v>
      </c>
      <c r="E1788" t="s">
        <v>21</v>
      </c>
      <c r="F1788">
        <v>1</v>
      </c>
      <c r="G1788">
        <v>6</v>
      </c>
      <c r="H1788">
        <v>1</v>
      </c>
      <c r="I1788" t="s">
        <v>27</v>
      </c>
      <c r="J1788" t="s">
        <v>30</v>
      </c>
      <c r="K1788">
        <v>119.99999999999997</v>
      </c>
      <c r="L1788">
        <v>0.16666666666666666</v>
      </c>
      <c r="M1788">
        <v>0</v>
      </c>
      <c r="N1788" t="s">
        <v>75</v>
      </c>
      <c r="O1788" t="s">
        <v>102</v>
      </c>
      <c r="P1788" t="s">
        <v>113</v>
      </c>
      <c r="Q1788" t="s">
        <v>117</v>
      </c>
      <c r="R1788" t="s">
        <v>124</v>
      </c>
      <c r="S1788">
        <v>1786</v>
      </c>
      <c r="T1788">
        <v>1787</v>
      </c>
    </row>
    <row r="1789" spans="1:20" x14ac:dyDescent="0.2">
      <c r="A1789">
        <v>376</v>
      </c>
      <c r="B1789" s="1">
        <v>45637</v>
      </c>
      <c r="C1789" s="2">
        <v>0.47916666666666669</v>
      </c>
      <c r="D1789" s="2">
        <v>0.52083333333333337</v>
      </c>
      <c r="E1789" t="s">
        <v>21</v>
      </c>
      <c r="F1789">
        <v>1</v>
      </c>
      <c r="G1789">
        <v>6</v>
      </c>
      <c r="H1789">
        <v>1</v>
      </c>
      <c r="I1789" t="s">
        <v>13</v>
      </c>
      <c r="J1789" t="s">
        <v>28</v>
      </c>
      <c r="K1789">
        <v>60.000000000000028</v>
      </c>
      <c r="L1789">
        <v>0.16666666666666666</v>
      </c>
      <c r="M1789">
        <v>0</v>
      </c>
      <c r="N1789" t="s">
        <v>74</v>
      </c>
      <c r="O1789" t="s">
        <v>109</v>
      </c>
      <c r="P1789" t="s">
        <v>113</v>
      </c>
      <c r="Q1789" t="s">
        <v>117</v>
      </c>
      <c r="R1789" t="s">
        <v>118</v>
      </c>
      <c r="S1789">
        <v>1787</v>
      </c>
      <c r="T1789">
        <v>1788</v>
      </c>
    </row>
    <row r="1790" spans="1:20" x14ac:dyDescent="0.2">
      <c r="A1790">
        <v>2099</v>
      </c>
      <c r="B1790" s="1">
        <v>45299</v>
      </c>
      <c r="C1790" s="2">
        <v>0.47916666666666669</v>
      </c>
      <c r="D1790" s="2">
        <v>0.5</v>
      </c>
      <c r="E1790" t="s">
        <v>21</v>
      </c>
      <c r="F1790">
        <v>1</v>
      </c>
      <c r="G1790">
        <v>6</v>
      </c>
      <c r="H1790">
        <v>8</v>
      </c>
      <c r="I1790" t="s">
        <v>17</v>
      </c>
      <c r="J1790" t="s">
        <v>30</v>
      </c>
      <c r="K1790">
        <v>29.999999999999972</v>
      </c>
      <c r="L1790">
        <v>1.3333333333333333</v>
      </c>
      <c r="M1790">
        <v>1</v>
      </c>
      <c r="N1790" t="s">
        <v>72</v>
      </c>
      <c r="O1790" t="s">
        <v>98</v>
      </c>
      <c r="P1790" t="s">
        <v>113</v>
      </c>
      <c r="Q1790" t="s">
        <v>118</v>
      </c>
      <c r="R1790" t="s">
        <v>118</v>
      </c>
      <c r="S1790">
        <v>1788</v>
      </c>
      <c r="T1790">
        <v>1789</v>
      </c>
    </row>
    <row r="1791" spans="1:20" x14ac:dyDescent="0.2">
      <c r="A1791">
        <v>1061</v>
      </c>
      <c r="B1791" s="1">
        <v>45580</v>
      </c>
      <c r="C1791" s="2">
        <v>0.47916666666666669</v>
      </c>
      <c r="D1791" s="2">
        <v>0.54166666666666663</v>
      </c>
      <c r="E1791" t="s">
        <v>21</v>
      </c>
      <c r="F1791">
        <v>1</v>
      </c>
      <c r="G1791">
        <v>6</v>
      </c>
      <c r="H1791">
        <v>7</v>
      </c>
      <c r="I1791" t="s">
        <v>42</v>
      </c>
      <c r="J1791" t="s">
        <v>14</v>
      </c>
      <c r="K1791">
        <v>89.999999999999915</v>
      </c>
      <c r="L1791">
        <v>1.1666666666666667</v>
      </c>
      <c r="M1791">
        <v>1</v>
      </c>
      <c r="N1791" t="s">
        <v>73</v>
      </c>
      <c r="O1791" t="s">
        <v>107</v>
      </c>
      <c r="P1791" t="s">
        <v>113</v>
      </c>
      <c r="Q1791" t="s">
        <v>118</v>
      </c>
      <c r="R1791" t="s">
        <v>118</v>
      </c>
      <c r="S1791">
        <v>1789</v>
      </c>
      <c r="T1791">
        <v>1790</v>
      </c>
    </row>
    <row r="1792" spans="1:20" x14ac:dyDescent="0.2">
      <c r="A1792">
        <v>2011</v>
      </c>
      <c r="B1792" s="1">
        <v>45644</v>
      </c>
      <c r="C1792" s="2">
        <v>0.47916666666666669</v>
      </c>
      <c r="D1792" s="2">
        <v>0.5625</v>
      </c>
      <c r="E1792" t="s">
        <v>21</v>
      </c>
      <c r="F1792">
        <v>1</v>
      </c>
      <c r="G1792">
        <v>6</v>
      </c>
      <c r="H1792">
        <v>1</v>
      </c>
      <c r="I1792" t="s">
        <v>22</v>
      </c>
      <c r="J1792" t="s">
        <v>28</v>
      </c>
      <c r="K1792">
        <v>119.99999999999997</v>
      </c>
      <c r="L1792">
        <v>0.16666666666666666</v>
      </c>
      <c r="M1792">
        <v>0</v>
      </c>
      <c r="N1792" t="s">
        <v>74</v>
      </c>
      <c r="O1792" t="s">
        <v>109</v>
      </c>
      <c r="P1792" t="s">
        <v>113</v>
      </c>
      <c r="Q1792" t="s">
        <v>117</v>
      </c>
      <c r="R1792" t="s">
        <v>124</v>
      </c>
      <c r="S1792">
        <v>1790</v>
      </c>
      <c r="T1792">
        <v>1791</v>
      </c>
    </row>
    <row r="1793" spans="1:20" x14ac:dyDescent="0.2">
      <c r="A1793">
        <v>714</v>
      </c>
      <c r="B1793" s="1">
        <v>45563</v>
      </c>
      <c r="C1793" s="2">
        <v>0.47916666666666669</v>
      </c>
      <c r="D1793" s="2">
        <v>0.5</v>
      </c>
      <c r="E1793" t="s">
        <v>21</v>
      </c>
      <c r="F1793">
        <v>1</v>
      </c>
      <c r="G1793">
        <v>6</v>
      </c>
      <c r="H1793">
        <v>9</v>
      </c>
      <c r="I1793" t="s">
        <v>41</v>
      </c>
      <c r="J1793" t="s">
        <v>14</v>
      </c>
      <c r="K1793">
        <v>29.999999999999972</v>
      </c>
      <c r="L1793">
        <v>1.5</v>
      </c>
      <c r="M1793">
        <v>1</v>
      </c>
      <c r="N1793" t="s">
        <v>77</v>
      </c>
      <c r="O1793" t="s">
        <v>106</v>
      </c>
      <c r="P1793" t="s">
        <v>113</v>
      </c>
      <c r="Q1793" t="s">
        <v>118</v>
      </c>
      <c r="R1793" t="s">
        <v>118</v>
      </c>
      <c r="S1793">
        <v>1791</v>
      </c>
      <c r="T1793">
        <v>1792</v>
      </c>
    </row>
    <row r="1794" spans="1:20" x14ac:dyDescent="0.2">
      <c r="A1794">
        <v>892</v>
      </c>
      <c r="B1794" s="1">
        <v>45406</v>
      </c>
      <c r="C1794" s="2">
        <v>0.47916666666666669</v>
      </c>
      <c r="D1794" s="2">
        <v>0.52083333333333337</v>
      </c>
      <c r="E1794" t="s">
        <v>21</v>
      </c>
      <c r="F1794">
        <v>1</v>
      </c>
      <c r="G1794">
        <v>6</v>
      </c>
      <c r="H1794">
        <v>3</v>
      </c>
      <c r="I1794" t="s">
        <v>22</v>
      </c>
      <c r="J1794" t="s">
        <v>30</v>
      </c>
      <c r="K1794">
        <v>60.000000000000028</v>
      </c>
      <c r="L1794">
        <v>0.5</v>
      </c>
      <c r="M1794">
        <v>0</v>
      </c>
      <c r="N1794" t="s">
        <v>74</v>
      </c>
      <c r="O1794" t="s">
        <v>101</v>
      </c>
      <c r="P1794" t="s">
        <v>113</v>
      </c>
      <c r="Q1794" t="s">
        <v>118</v>
      </c>
      <c r="R1794" t="s">
        <v>118</v>
      </c>
      <c r="S1794">
        <v>1792</v>
      </c>
      <c r="T1794">
        <v>1793</v>
      </c>
    </row>
    <row r="1795" spans="1:20" x14ac:dyDescent="0.2">
      <c r="A1795">
        <v>2133</v>
      </c>
      <c r="B1795" s="1">
        <v>45346</v>
      </c>
      <c r="C1795" s="2">
        <v>0.47916666666666669</v>
      </c>
      <c r="D1795" s="2">
        <v>0.5625</v>
      </c>
      <c r="E1795" t="s">
        <v>21</v>
      </c>
      <c r="F1795">
        <v>1</v>
      </c>
      <c r="G1795">
        <v>6</v>
      </c>
      <c r="H1795">
        <v>9</v>
      </c>
      <c r="I1795" t="s">
        <v>39</v>
      </c>
      <c r="J1795" t="s">
        <v>23</v>
      </c>
      <c r="K1795">
        <v>119.99999999999997</v>
      </c>
      <c r="L1795">
        <v>1.5</v>
      </c>
      <c r="M1795">
        <v>1</v>
      </c>
      <c r="N1795" t="s">
        <v>77</v>
      </c>
      <c r="O1795" t="s">
        <v>99</v>
      </c>
      <c r="P1795" t="s">
        <v>113</v>
      </c>
      <c r="Q1795" t="s">
        <v>118</v>
      </c>
      <c r="R1795" t="s">
        <v>124</v>
      </c>
      <c r="S1795">
        <v>1793</v>
      </c>
      <c r="T1795">
        <v>1794</v>
      </c>
    </row>
    <row r="1796" spans="1:20" x14ac:dyDescent="0.2">
      <c r="A1796">
        <v>1662</v>
      </c>
      <c r="B1796" s="1">
        <v>45545</v>
      </c>
      <c r="C1796" s="2">
        <v>0.47916666666666669</v>
      </c>
      <c r="D1796" s="2">
        <v>0.54166666666666663</v>
      </c>
      <c r="E1796" t="s">
        <v>21</v>
      </c>
      <c r="F1796">
        <v>1</v>
      </c>
      <c r="G1796">
        <v>6</v>
      </c>
      <c r="H1796">
        <v>9</v>
      </c>
      <c r="I1796" t="s">
        <v>17</v>
      </c>
      <c r="J1796" t="s">
        <v>40</v>
      </c>
      <c r="K1796">
        <v>89.999999999999915</v>
      </c>
      <c r="L1796">
        <v>1.5</v>
      </c>
      <c r="M1796">
        <v>1</v>
      </c>
      <c r="N1796" t="s">
        <v>73</v>
      </c>
      <c r="O1796" t="s">
        <v>106</v>
      </c>
      <c r="P1796" t="s">
        <v>113</v>
      </c>
      <c r="Q1796" t="s">
        <v>118</v>
      </c>
      <c r="R1796" t="s">
        <v>118</v>
      </c>
      <c r="S1796">
        <v>1794</v>
      </c>
      <c r="T1796">
        <v>1795</v>
      </c>
    </row>
    <row r="1797" spans="1:20" x14ac:dyDescent="0.2">
      <c r="A1797">
        <v>2126</v>
      </c>
      <c r="B1797" s="1">
        <v>45469</v>
      </c>
      <c r="C1797" s="2">
        <v>0.45833333333333331</v>
      </c>
      <c r="D1797" s="2">
        <v>0.54166666666666663</v>
      </c>
      <c r="E1797" t="s">
        <v>21</v>
      </c>
      <c r="F1797">
        <v>1</v>
      </c>
      <c r="G1797">
        <v>6</v>
      </c>
      <c r="H1797">
        <v>3</v>
      </c>
      <c r="I1797" t="s">
        <v>42</v>
      </c>
      <c r="J1797" t="s">
        <v>30</v>
      </c>
      <c r="K1797">
        <v>119.99999999999997</v>
      </c>
      <c r="L1797">
        <v>0.5</v>
      </c>
      <c r="M1797">
        <v>0</v>
      </c>
      <c r="N1797" t="s">
        <v>74</v>
      </c>
      <c r="O1797" t="s">
        <v>103</v>
      </c>
      <c r="P1797" t="s">
        <v>113</v>
      </c>
      <c r="Q1797" t="s">
        <v>118</v>
      </c>
      <c r="R1797" t="s">
        <v>124</v>
      </c>
      <c r="S1797">
        <v>1795</v>
      </c>
      <c r="T1797">
        <v>1796</v>
      </c>
    </row>
    <row r="1798" spans="1:20" x14ac:dyDescent="0.2">
      <c r="A1798">
        <v>2698</v>
      </c>
      <c r="B1798" s="1">
        <v>45424</v>
      </c>
      <c r="C1798" s="2">
        <v>0.45833333333333331</v>
      </c>
      <c r="D1798" s="2">
        <v>0.52083333333333337</v>
      </c>
      <c r="E1798" t="s">
        <v>21</v>
      </c>
      <c r="F1798">
        <v>1</v>
      </c>
      <c r="G1798">
        <v>6</v>
      </c>
      <c r="H1798">
        <v>8</v>
      </c>
      <c r="I1798" t="s">
        <v>42</v>
      </c>
      <c r="J1798" t="s">
        <v>40</v>
      </c>
      <c r="K1798">
        <v>90.000000000000085</v>
      </c>
      <c r="L1798">
        <v>1.3333333333333333</v>
      </c>
      <c r="M1798">
        <v>1</v>
      </c>
      <c r="N1798" t="s">
        <v>71</v>
      </c>
      <c r="O1798" t="s">
        <v>102</v>
      </c>
      <c r="P1798" t="s">
        <v>113</v>
      </c>
      <c r="Q1798" t="s">
        <v>118</v>
      </c>
      <c r="R1798" t="s">
        <v>124</v>
      </c>
      <c r="S1798">
        <v>1796</v>
      </c>
      <c r="T1798">
        <v>1797</v>
      </c>
    </row>
    <row r="1799" spans="1:20" x14ac:dyDescent="0.2">
      <c r="A1799">
        <v>2572</v>
      </c>
      <c r="B1799" s="1">
        <v>45545</v>
      </c>
      <c r="C1799" s="2">
        <v>0.45833333333333331</v>
      </c>
      <c r="D1799" s="2">
        <v>0.52083333333333337</v>
      </c>
      <c r="E1799" t="s">
        <v>21</v>
      </c>
      <c r="F1799">
        <v>1</v>
      </c>
      <c r="G1799">
        <v>6</v>
      </c>
      <c r="H1799">
        <v>8</v>
      </c>
      <c r="I1799" t="s">
        <v>39</v>
      </c>
      <c r="J1799" t="s">
        <v>28</v>
      </c>
      <c r="K1799">
        <v>90.000000000000085</v>
      </c>
      <c r="L1799">
        <v>1.3333333333333333</v>
      </c>
      <c r="M1799">
        <v>1</v>
      </c>
      <c r="N1799" t="s">
        <v>73</v>
      </c>
      <c r="O1799" t="s">
        <v>106</v>
      </c>
      <c r="P1799" t="s">
        <v>113</v>
      </c>
      <c r="Q1799" t="s">
        <v>118</v>
      </c>
      <c r="R1799" t="s">
        <v>124</v>
      </c>
      <c r="S1799">
        <v>1797</v>
      </c>
      <c r="T1799">
        <v>1798</v>
      </c>
    </row>
    <row r="1800" spans="1:20" x14ac:dyDescent="0.2">
      <c r="A1800">
        <v>1978</v>
      </c>
      <c r="B1800" s="1">
        <v>45418</v>
      </c>
      <c r="C1800" s="2">
        <v>0.45833333333333331</v>
      </c>
      <c r="D1800" s="2">
        <v>0.47916666666666669</v>
      </c>
      <c r="E1800" t="s">
        <v>21</v>
      </c>
      <c r="F1800">
        <v>1</v>
      </c>
      <c r="G1800">
        <v>6</v>
      </c>
      <c r="H1800">
        <v>9</v>
      </c>
      <c r="I1800" t="s">
        <v>13</v>
      </c>
      <c r="J1800" t="s">
        <v>28</v>
      </c>
      <c r="K1800">
        <v>30.000000000000053</v>
      </c>
      <c r="L1800">
        <v>1.5</v>
      </c>
      <c r="M1800">
        <v>1</v>
      </c>
      <c r="N1800" t="s">
        <v>72</v>
      </c>
      <c r="O1800" t="s">
        <v>102</v>
      </c>
      <c r="P1800" t="s">
        <v>113</v>
      </c>
      <c r="Q1800" t="s">
        <v>118</v>
      </c>
      <c r="R1800" t="s">
        <v>118</v>
      </c>
      <c r="S1800">
        <v>1798</v>
      </c>
      <c r="T1800">
        <v>1799</v>
      </c>
    </row>
    <row r="1801" spans="1:20" x14ac:dyDescent="0.2">
      <c r="A1801">
        <v>1249</v>
      </c>
      <c r="B1801" s="1">
        <v>45390</v>
      </c>
      <c r="C1801" s="2">
        <v>0.45833333333333331</v>
      </c>
      <c r="D1801" s="2">
        <v>0.47916666666666669</v>
      </c>
      <c r="E1801" t="s">
        <v>21</v>
      </c>
      <c r="F1801">
        <v>1</v>
      </c>
      <c r="G1801">
        <v>6</v>
      </c>
      <c r="H1801">
        <v>5</v>
      </c>
      <c r="I1801" t="s">
        <v>27</v>
      </c>
      <c r="J1801" t="s">
        <v>23</v>
      </c>
      <c r="K1801">
        <v>30.000000000000053</v>
      </c>
      <c r="L1801">
        <v>0.83333333333333348</v>
      </c>
      <c r="M1801">
        <v>0</v>
      </c>
      <c r="N1801" t="s">
        <v>72</v>
      </c>
      <c r="O1801" t="s">
        <v>101</v>
      </c>
      <c r="P1801" t="s">
        <v>113</v>
      </c>
      <c r="Q1801" t="s">
        <v>118</v>
      </c>
      <c r="R1801" t="s">
        <v>118</v>
      </c>
      <c r="S1801">
        <v>1799</v>
      </c>
      <c r="T1801">
        <v>1800</v>
      </c>
    </row>
    <row r="1802" spans="1:20" x14ac:dyDescent="0.2">
      <c r="A1802">
        <v>2647</v>
      </c>
      <c r="B1802" s="1">
        <v>45552</v>
      </c>
      <c r="C1802" s="2">
        <v>0.45833333333333331</v>
      </c>
      <c r="D1802" s="2">
        <v>0.52083333333333337</v>
      </c>
      <c r="E1802" t="s">
        <v>21</v>
      </c>
      <c r="F1802">
        <v>1</v>
      </c>
      <c r="G1802">
        <v>6</v>
      </c>
      <c r="H1802">
        <v>8</v>
      </c>
      <c r="I1802" t="s">
        <v>17</v>
      </c>
      <c r="J1802" t="s">
        <v>40</v>
      </c>
      <c r="K1802">
        <v>90.000000000000085</v>
      </c>
      <c r="L1802">
        <v>1.3333333333333333</v>
      </c>
      <c r="M1802">
        <v>1</v>
      </c>
      <c r="N1802" t="s">
        <v>73</v>
      </c>
      <c r="O1802" t="s">
        <v>106</v>
      </c>
      <c r="P1802" t="s">
        <v>113</v>
      </c>
      <c r="Q1802" t="s">
        <v>118</v>
      </c>
      <c r="R1802" t="s">
        <v>124</v>
      </c>
      <c r="S1802">
        <v>1800</v>
      </c>
      <c r="T1802">
        <v>1801</v>
      </c>
    </row>
    <row r="1803" spans="1:20" x14ac:dyDescent="0.2">
      <c r="A1803">
        <v>1543</v>
      </c>
      <c r="B1803" s="1">
        <v>45309</v>
      </c>
      <c r="C1803" s="2">
        <v>0.45833333333333331</v>
      </c>
      <c r="D1803" s="2">
        <v>0.52083333333333337</v>
      </c>
      <c r="E1803" t="s">
        <v>21</v>
      </c>
      <c r="F1803">
        <v>1</v>
      </c>
      <c r="G1803">
        <v>6</v>
      </c>
      <c r="H1803">
        <v>5</v>
      </c>
      <c r="I1803" t="s">
        <v>22</v>
      </c>
      <c r="J1803" t="s">
        <v>28</v>
      </c>
      <c r="K1803">
        <v>90.000000000000085</v>
      </c>
      <c r="L1803">
        <v>0.83333333333333348</v>
      </c>
      <c r="M1803">
        <v>0</v>
      </c>
      <c r="N1803" t="s">
        <v>75</v>
      </c>
      <c r="O1803" t="s">
        <v>98</v>
      </c>
      <c r="P1803" t="s">
        <v>113</v>
      </c>
      <c r="Q1803" t="s">
        <v>118</v>
      </c>
      <c r="R1803" t="s">
        <v>124</v>
      </c>
      <c r="S1803">
        <v>1801</v>
      </c>
      <c r="T1803">
        <v>1802</v>
      </c>
    </row>
    <row r="1804" spans="1:20" x14ac:dyDescent="0.2">
      <c r="A1804">
        <v>1611</v>
      </c>
      <c r="B1804" s="1">
        <v>45581</v>
      </c>
      <c r="C1804" s="2">
        <v>0.45833333333333331</v>
      </c>
      <c r="D1804" s="2">
        <v>0.54166666666666663</v>
      </c>
      <c r="E1804" t="s">
        <v>21</v>
      </c>
      <c r="F1804">
        <v>1</v>
      </c>
      <c r="G1804">
        <v>6</v>
      </c>
      <c r="H1804">
        <v>6</v>
      </c>
      <c r="I1804" t="s">
        <v>17</v>
      </c>
      <c r="J1804" t="s">
        <v>23</v>
      </c>
      <c r="K1804">
        <v>119.99999999999997</v>
      </c>
      <c r="L1804">
        <v>1</v>
      </c>
      <c r="M1804">
        <v>0</v>
      </c>
      <c r="N1804" t="s">
        <v>74</v>
      </c>
      <c r="O1804" t="s">
        <v>107</v>
      </c>
      <c r="P1804" t="s">
        <v>113</v>
      </c>
      <c r="Q1804" t="s">
        <v>118</v>
      </c>
      <c r="R1804" t="s">
        <v>124</v>
      </c>
      <c r="S1804">
        <v>1802</v>
      </c>
      <c r="T1804">
        <v>1803</v>
      </c>
    </row>
    <row r="1805" spans="1:20" x14ac:dyDescent="0.2">
      <c r="A1805">
        <v>1022</v>
      </c>
      <c r="B1805" s="1">
        <v>45545</v>
      </c>
      <c r="C1805" s="2">
        <v>0.45833333333333331</v>
      </c>
      <c r="D1805" s="2">
        <v>0.52083333333333337</v>
      </c>
      <c r="E1805" t="s">
        <v>21</v>
      </c>
      <c r="F1805">
        <v>1</v>
      </c>
      <c r="G1805">
        <v>6</v>
      </c>
      <c r="H1805">
        <v>4</v>
      </c>
      <c r="I1805" t="s">
        <v>17</v>
      </c>
      <c r="J1805" t="s">
        <v>23</v>
      </c>
      <c r="K1805">
        <v>90.000000000000085</v>
      </c>
      <c r="L1805">
        <v>0.66666666666666663</v>
      </c>
      <c r="M1805">
        <v>0</v>
      </c>
      <c r="N1805" t="s">
        <v>73</v>
      </c>
      <c r="O1805" t="s">
        <v>106</v>
      </c>
      <c r="P1805" t="s">
        <v>113</v>
      </c>
      <c r="Q1805" t="s">
        <v>118</v>
      </c>
      <c r="R1805" t="s">
        <v>124</v>
      </c>
      <c r="S1805">
        <v>1803</v>
      </c>
      <c r="T1805">
        <v>1804</v>
      </c>
    </row>
    <row r="1806" spans="1:20" x14ac:dyDescent="0.2">
      <c r="A1806">
        <v>2569</v>
      </c>
      <c r="B1806" s="1">
        <v>45402</v>
      </c>
      <c r="C1806" s="2">
        <v>0.45833333333333331</v>
      </c>
      <c r="D1806" s="2">
        <v>0.52083333333333337</v>
      </c>
      <c r="E1806" t="s">
        <v>21</v>
      </c>
      <c r="F1806">
        <v>1</v>
      </c>
      <c r="G1806">
        <v>6</v>
      </c>
      <c r="H1806">
        <v>9</v>
      </c>
      <c r="I1806" t="s">
        <v>17</v>
      </c>
      <c r="J1806" t="s">
        <v>18</v>
      </c>
      <c r="K1806">
        <v>90.000000000000085</v>
      </c>
      <c r="L1806">
        <v>1.5</v>
      </c>
      <c r="M1806">
        <v>1</v>
      </c>
      <c r="N1806" t="s">
        <v>77</v>
      </c>
      <c r="O1806" t="s">
        <v>101</v>
      </c>
      <c r="P1806" t="s">
        <v>113</v>
      </c>
      <c r="Q1806" t="s">
        <v>118</v>
      </c>
      <c r="R1806" t="s">
        <v>124</v>
      </c>
      <c r="S1806">
        <v>1804</v>
      </c>
      <c r="T1806">
        <v>1805</v>
      </c>
    </row>
    <row r="1807" spans="1:20" x14ac:dyDescent="0.2">
      <c r="A1807">
        <v>110</v>
      </c>
      <c r="B1807" s="1">
        <v>45558</v>
      </c>
      <c r="C1807" s="2">
        <v>0.45833333333333331</v>
      </c>
      <c r="D1807" s="2">
        <v>0.47916666666666669</v>
      </c>
      <c r="E1807" t="s">
        <v>21</v>
      </c>
      <c r="F1807">
        <v>1</v>
      </c>
      <c r="G1807">
        <v>6</v>
      </c>
      <c r="H1807">
        <v>2</v>
      </c>
      <c r="I1807" t="s">
        <v>41</v>
      </c>
      <c r="J1807" t="s">
        <v>14</v>
      </c>
      <c r="K1807">
        <v>30.000000000000053</v>
      </c>
      <c r="L1807">
        <v>0.33333333333333331</v>
      </c>
      <c r="M1807">
        <v>0</v>
      </c>
      <c r="N1807" t="s">
        <v>72</v>
      </c>
      <c r="O1807" t="s">
        <v>106</v>
      </c>
      <c r="P1807" t="s">
        <v>113</v>
      </c>
      <c r="Q1807" t="s">
        <v>118</v>
      </c>
      <c r="R1807" t="s">
        <v>118</v>
      </c>
      <c r="S1807">
        <v>1805</v>
      </c>
      <c r="T1807">
        <v>1806</v>
      </c>
    </row>
    <row r="1808" spans="1:20" x14ac:dyDescent="0.2">
      <c r="A1808">
        <v>954</v>
      </c>
      <c r="B1808" s="1">
        <v>45536</v>
      </c>
      <c r="C1808" s="2">
        <v>0.45833333333333331</v>
      </c>
      <c r="D1808" s="2">
        <v>0.5</v>
      </c>
      <c r="E1808" t="s">
        <v>21</v>
      </c>
      <c r="F1808">
        <v>1</v>
      </c>
      <c r="G1808">
        <v>6</v>
      </c>
      <c r="H1808">
        <v>6</v>
      </c>
      <c r="I1808" t="s">
        <v>41</v>
      </c>
      <c r="J1808" t="s">
        <v>30</v>
      </c>
      <c r="K1808">
        <v>60.000000000000028</v>
      </c>
      <c r="L1808">
        <v>1</v>
      </c>
      <c r="M1808">
        <v>0</v>
      </c>
      <c r="N1808" t="s">
        <v>71</v>
      </c>
      <c r="O1808" t="s">
        <v>106</v>
      </c>
      <c r="P1808" t="s">
        <v>113</v>
      </c>
      <c r="Q1808" t="s">
        <v>118</v>
      </c>
      <c r="R1808" t="s">
        <v>118</v>
      </c>
      <c r="S1808">
        <v>1806</v>
      </c>
      <c r="T1808">
        <v>1807</v>
      </c>
    </row>
    <row r="1809" spans="1:20" x14ac:dyDescent="0.2">
      <c r="A1809">
        <v>2886</v>
      </c>
      <c r="B1809" s="1">
        <v>45335</v>
      </c>
      <c r="C1809" s="2">
        <v>0.45833333333333331</v>
      </c>
      <c r="D1809" s="2">
        <v>0.54166666666666663</v>
      </c>
      <c r="E1809" t="s">
        <v>21</v>
      </c>
      <c r="F1809">
        <v>1</v>
      </c>
      <c r="G1809">
        <v>6</v>
      </c>
      <c r="H1809">
        <v>2</v>
      </c>
      <c r="I1809" t="s">
        <v>17</v>
      </c>
      <c r="J1809" t="s">
        <v>30</v>
      </c>
      <c r="K1809">
        <v>119.99999999999997</v>
      </c>
      <c r="L1809">
        <v>0.33333333333333331</v>
      </c>
      <c r="M1809">
        <v>0</v>
      </c>
      <c r="N1809" t="s">
        <v>73</v>
      </c>
      <c r="O1809" t="s">
        <v>99</v>
      </c>
      <c r="P1809" t="s">
        <v>113</v>
      </c>
      <c r="Q1809" t="s">
        <v>118</v>
      </c>
      <c r="R1809" t="s">
        <v>124</v>
      </c>
      <c r="S1809">
        <v>1807</v>
      </c>
      <c r="T1809">
        <v>1808</v>
      </c>
    </row>
    <row r="1810" spans="1:20" x14ac:dyDescent="0.2">
      <c r="A1810">
        <v>519</v>
      </c>
      <c r="B1810" s="1">
        <v>45536</v>
      </c>
      <c r="C1810" s="2">
        <v>0.45833333333333331</v>
      </c>
      <c r="D1810" s="2">
        <v>0.52083333333333337</v>
      </c>
      <c r="E1810" t="s">
        <v>21</v>
      </c>
      <c r="F1810">
        <v>1</v>
      </c>
      <c r="G1810">
        <v>6</v>
      </c>
      <c r="H1810">
        <v>7</v>
      </c>
      <c r="I1810" t="s">
        <v>27</v>
      </c>
      <c r="J1810" t="s">
        <v>40</v>
      </c>
      <c r="K1810">
        <v>90.000000000000085</v>
      </c>
      <c r="L1810">
        <v>1.1666666666666667</v>
      </c>
      <c r="M1810">
        <v>1</v>
      </c>
      <c r="N1810" t="s">
        <v>71</v>
      </c>
      <c r="O1810" t="s">
        <v>106</v>
      </c>
      <c r="P1810" t="s">
        <v>113</v>
      </c>
      <c r="Q1810" t="s">
        <v>118</v>
      </c>
      <c r="R1810" t="s">
        <v>124</v>
      </c>
      <c r="S1810">
        <v>1808</v>
      </c>
      <c r="T1810">
        <v>1809</v>
      </c>
    </row>
    <row r="1811" spans="1:20" x14ac:dyDescent="0.2">
      <c r="A1811">
        <v>782</v>
      </c>
      <c r="B1811" s="1">
        <v>45519</v>
      </c>
      <c r="C1811" s="2">
        <v>0.45833333333333331</v>
      </c>
      <c r="D1811" s="2">
        <v>0.54166666666666663</v>
      </c>
      <c r="E1811" t="s">
        <v>21</v>
      </c>
      <c r="F1811">
        <v>1</v>
      </c>
      <c r="G1811">
        <v>6</v>
      </c>
      <c r="H1811">
        <v>9</v>
      </c>
      <c r="I1811" t="s">
        <v>13</v>
      </c>
      <c r="J1811" t="s">
        <v>23</v>
      </c>
      <c r="K1811">
        <v>119.99999999999997</v>
      </c>
      <c r="L1811">
        <v>1.5</v>
      </c>
      <c r="M1811">
        <v>1</v>
      </c>
      <c r="N1811" t="s">
        <v>75</v>
      </c>
      <c r="O1811" t="s">
        <v>105</v>
      </c>
      <c r="P1811" t="s">
        <v>113</v>
      </c>
      <c r="Q1811" t="s">
        <v>118</v>
      </c>
      <c r="R1811" t="s">
        <v>124</v>
      </c>
      <c r="S1811">
        <v>1809</v>
      </c>
      <c r="T1811">
        <v>1810</v>
      </c>
    </row>
    <row r="1812" spans="1:20" x14ac:dyDescent="0.2">
      <c r="A1812">
        <v>668</v>
      </c>
      <c r="B1812" s="1">
        <v>45598</v>
      </c>
      <c r="C1812" s="2">
        <v>0.45833333333333331</v>
      </c>
      <c r="D1812" s="2">
        <v>0.54166666666666663</v>
      </c>
      <c r="E1812" t="s">
        <v>21</v>
      </c>
      <c r="F1812">
        <v>1</v>
      </c>
      <c r="G1812">
        <v>6</v>
      </c>
      <c r="H1812">
        <v>3</v>
      </c>
      <c r="I1812" t="s">
        <v>22</v>
      </c>
      <c r="J1812" t="s">
        <v>40</v>
      </c>
      <c r="K1812">
        <v>119.99999999999997</v>
      </c>
      <c r="L1812">
        <v>0.5</v>
      </c>
      <c r="M1812">
        <v>0</v>
      </c>
      <c r="N1812" t="s">
        <v>77</v>
      </c>
      <c r="O1812" t="s">
        <v>108</v>
      </c>
      <c r="P1812" t="s">
        <v>113</v>
      </c>
      <c r="Q1812" t="s">
        <v>118</v>
      </c>
      <c r="R1812" t="s">
        <v>124</v>
      </c>
      <c r="S1812">
        <v>1810</v>
      </c>
      <c r="T1812">
        <v>1811</v>
      </c>
    </row>
    <row r="1813" spans="1:20" x14ac:dyDescent="0.2">
      <c r="A1813">
        <v>1437</v>
      </c>
      <c r="B1813" s="1">
        <v>45424</v>
      </c>
      <c r="C1813" s="2">
        <v>0.45833333333333331</v>
      </c>
      <c r="D1813" s="2">
        <v>0.47916666666666669</v>
      </c>
      <c r="E1813" t="s">
        <v>21</v>
      </c>
      <c r="F1813">
        <v>1</v>
      </c>
      <c r="G1813">
        <v>6</v>
      </c>
      <c r="H1813">
        <v>8</v>
      </c>
      <c r="I1813" t="s">
        <v>39</v>
      </c>
      <c r="J1813" t="s">
        <v>30</v>
      </c>
      <c r="K1813">
        <v>30.000000000000053</v>
      </c>
      <c r="L1813">
        <v>1.3333333333333333</v>
      </c>
      <c r="M1813">
        <v>1</v>
      </c>
      <c r="N1813" t="s">
        <v>71</v>
      </c>
      <c r="O1813" t="s">
        <v>102</v>
      </c>
      <c r="P1813" t="s">
        <v>113</v>
      </c>
      <c r="Q1813" t="s">
        <v>118</v>
      </c>
      <c r="R1813" t="s">
        <v>118</v>
      </c>
      <c r="S1813">
        <v>1811</v>
      </c>
      <c r="T1813">
        <v>1812</v>
      </c>
    </row>
    <row r="1814" spans="1:20" x14ac:dyDescent="0.2">
      <c r="A1814">
        <v>1993</v>
      </c>
      <c r="B1814" s="1">
        <v>45646</v>
      </c>
      <c r="C1814" s="2">
        <v>0.45833333333333331</v>
      </c>
      <c r="D1814" s="2">
        <v>0.5</v>
      </c>
      <c r="E1814" t="s">
        <v>21</v>
      </c>
      <c r="F1814">
        <v>1</v>
      </c>
      <c r="G1814">
        <v>6</v>
      </c>
      <c r="H1814">
        <v>6</v>
      </c>
      <c r="I1814" t="s">
        <v>41</v>
      </c>
      <c r="J1814" t="s">
        <v>23</v>
      </c>
      <c r="K1814">
        <v>60.000000000000028</v>
      </c>
      <c r="L1814">
        <v>1</v>
      </c>
      <c r="M1814">
        <v>0</v>
      </c>
      <c r="N1814" t="s">
        <v>76</v>
      </c>
      <c r="O1814" t="s">
        <v>109</v>
      </c>
      <c r="P1814" t="s">
        <v>113</v>
      </c>
      <c r="Q1814" t="s">
        <v>118</v>
      </c>
      <c r="R1814" t="s">
        <v>118</v>
      </c>
      <c r="S1814">
        <v>1812</v>
      </c>
      <c r="T1814">
        <v>1813</v>
      </c>
    </row>
    <row r="1815" spans="1:20" x14ac:dyDescent="0.2">
      <c r="A1815">
        <v>2520</v>
      </c>
      <c r="B1815" s="1">
        <v>45573</v>
      </c>
      <c r="C1815" s="2">
        <v>0.45833333333333331</v>
      </c>
      <c r="D1815" s="2">
        <v>0.5</v>
      </c>
      <c r="E1815" t="s">
        <v>21</v>
      </c>
      <c r="F1815">
        <v>1</v>
      </c>
      <c r="G1815">
        <v>6</v>
      </c>
      <c r="H1815">
        <v>9</v>
      </c>
      <c r="I1815" t="s">
        <v>42</v>
      </c>
      <c r="J1815" t="s">
        <v>40</v>
      </c>
      <c r="K1815">
        <v>60.000000000000028</v>
      </c>
      <c r="L1815">
        <v>1.5</v>
      </c>
      <c r="M1815">
        <v>1</v>
      </c>
      <c r="N1815" t="s">
        <v>73</v>
      </c>
      <c r="O1815" t="s">
        <v>107</v>
      </c>
      <c r="P1815" t="s">
        <v>113</v>
      </c>
      <c r="Q1815" t="s">
        <v>118</v>
      </c>
      <c r="R1815" t="s">
        <v>118</v>
      </c>
      <c r="S1815">
        <v>1813</v>
      </c>
      <c r="T1815">
        <v>1814</v>
      </c>
    </row>
    <row r="1816" spans="1:20" x14ac:dyDescent="0.2">
      <c r="A1816">
        <v>89</v>
      </c>
      <c r="B1816" s="1">
        <v>45480</v>
      </c>
      <c r="C1816" s="2">
        <v>0.45833333333333331</v>
      </c>
      <c r="D1816" s="2">
        <v>0.47916666666666669</v>
      </c>
      <c r="E1816" t="s">
        <v>21</v>
      </c>
      <c r="F1816">
        <v>1</v>
      </c>
      <c r="G1816">
        <v>6</v>
      </c>
      <c r="H1816">
        <v>6</v>
      </c>
      <c r="I1816" t="s">
        <v>39</v>
      </c>
      <c r="J1816" t="s">
        <v>30</v>
      </c>
      <c r="K1816">
        <v>30.000000000000053</v>
      </c>
      <c r="L1816">
        <v>1</v>
      </c>
      <c r="M1816">
        <v>0</v>
      </c>
      <c r="N1816" t="s">
        <v>71</v>
      </c>
      <c r="O1816" t="s">
        <v>104</v>
      </c>
      <c r="P1816" t="s">
        <v>113</v>
      </c>
      <c r="Q1816" t="s">
        <v>118</v>
      </c>
      <c r="R1816" t="s">
        <v>118</v>
      </c>
      <c r="S1816">
        <v>1814</v>
      </c>
      <c r="T1816">
        <v>1815</v>
      </c>
    </row>
    <row r="1817" spans="1:20" x14ac:dyDescent="0.2">
      <c r="A1817">
        <v>2517</v>
      </c>
      <c r="B1817" s="1">
        <v>45313</v>
      </c>
      <c r="C1817" s="2">
        <v>0.45833333333333331</v>
      </c>
      <c r="D1817" s="2">
        <v>0.54166666666666663</v>
      </c>
      <c r="E1817" t="s">
        <v>21</v>
      </c>
      <c r="F1817">
        <v>1</v>
      </c>
      <c r="G1817">
        <v>6</v>
      </c>
      <c r="H1817">
        <v>8</v>
      </c>
      <c r="I1817" t="s">
        <v>41</v>
      </c>
      <c r="J1817" t="s">
        <v>28</v>
      </c>
      <c r="K1817">
        <v>119.99999999999997</v>
      </c>
      <c r="L1817">
        <v>1.3333333333333333</v>
      </c>
      <c r="M1817">
        <v>1</v>
      </c>
      <c r="N1817" t="s">
        <v>72</v>
      </c>
      <c r="O1817" t="s">
        <v>98</v>
      </c>
      <c r="P1817" t="s">
        <v>113</v>
      </c>
      <c r="Q1817" t="s">
        <v>118</v>
      </c>
      <c r="R1817" t="s">
        <v>124</v>
      </c>
      <c r="S1817">
        <v>1815</v>
      </c>
      <c r="T1817">
        <v>1816</v>
      </c>
    </row>
    <row r="1818" spans="1:20" x14ac:dyDescent="0.2">
      <c r="A1818">
        <v>2608</v>
      </c>
      <c r="B1818" s="1">
        <v>45507</v>
      </c>
      <c r="C1818" s="2">
        <v>0.45833333333333331</v>
      </c>
      <c r="D1818" s="2">
        <v>0.47916666666666669</v>
      </c>
      <c r="E1818" t="s">
        <v>21</v>
      </c>
      <c r="F1818">
        <v>1</v>
      </c>
      <c r="G1818">
        <v>6</v>
      </c>
      <c r="H1818">
        <v>2</v>
      </c>
      <c r="I1818" t="s">
        <v>13</v>
      </c>
      <c r="J1818" t="s">
        <v>28</v>
      </c>
      <c r="K1818">
        <v>30.000000000000053</v>
      </c>
      <c r="L1818">
        <v>0.33333333333333331</v>
      </c>
      <c r="M1818">
        <v>0</v>
      </c>
      <c r="N1818" t="s">
        <v>77</v>
      </c>
      <c r="O1818" t="s">
        <v>105</v>
      </c>
      <c r="P1818" t="s">
        <v>113</v>
      </c>
      <c r="Q1818" t="s">
        <v>118</v>
      </c>
      <c r="R1818" t="s">
        <v>118</v>
      </c>
      <c r="S1818">
        <v>1816</v>
      </c>
      <c r="T1818">
        <v>1817</v>
      </c>
    </row>
    <row r="1819" spans="1:20" x14ac:dyDescent="0.2">
      <c r="A1819">
        <v>81</v>
      </c>
      <c r="B1819" s="1">
        <v>45357</v>
      </c>
      <c r="C1819" s="2">
        <v>0.45833333333333331</v>
      </c>
      <c r="D1819" s="2">
        <v>0.5</v>
      </c>
      <c r="E1819" t="s">
        <v>21</v>
      </c>
      <c r="F1819">
        <v>1</v>
      </c>
      <c r="G1819">
        <v>6</v>
      </c>
      <c r="H1819">
        <v>1</v>
      </c>
      <c r="I1819" t="s">
        <v>22</v>
      </c>
      <c r="J1819" t="s">
        <v>23</v>
      </c>
      <c r="K1819">
        <v>60.000000000000028</v>
      </c>
      <c r="L1819">
        <v>0.16666666666666666</v>
      </c>
      <c r="M1819">
        <v>0</v>
      </c>
      <c r="N1819" t="s">
        <v>74</v>
      </c>
      <c r="O1819" t="s">
        <v>100</v>
      </c>
      <c r="P1819" t="s">
        <v>113</v>
      </c>
      <c r="Q1819" t="s">
        <v>117</v>
      </c>
      <c r="R1819" t="s">
        <v>118</v>
      </c>
      <c r="S1819">
        <v>1817</v>
      </c>
      <c r="T1819">
        <v>1818</v>
      </c>
    </row>
    <row r="1820" spans="1:20" x14ac:dyDescent="0.2">
      <c r="A1820">
        <v>893</v>
      </c>
      <c r="B1820" s="1">
        <v>45567</v>
      </c>
      <c r="C1820" s="2">
        <v>0.45833333333333331</v>
      </c>
      <c r="D1820" s="2">
        <v>0.54166666666666663</v>
      </c>
      <c r="E1820" t="s">
        <v>21</v>
      </c>
      <c r="F1820">
        <v>1</v>
      </c>
      <c r="G1820">
        <v>6</v>
      </c>
      <c r="H1820">
        <v>2</v>
      </c>
      <c r="I1820" t="s">
        <v>42</v>
      </c>
      <c r="J1820" t="s">
        <v>14</v>
      </c>
      <c r="K1820">
        <v>119.99999999999997</v>
      </c>
      <c r="L1820">
        <v>0.33333333333333331</v>
      </c>
      <c r="M1820">
        <v>0</v>
      </c>
      <c r="N1820" t="s">
        <v>74</v>
      </c>
      <c r="O1820" t="s">
        <v>107</v>
      </c>
      <c r="P1820" t="s">
        <v>113</v>
      </c>
      <c r="Q1820" t="s">
        <v>118</v>
      </c>
      <c r="R1820" t="s">
        <v>124</v>
      </c>
      <c r="S1820">
        <v>1818</v>
      </c>
      <c r="T1820">
        <v>1819</v>
      </c>
    </row>
    <row r="1821" spans="1:20" x14ac:dyDescent="0.2">
      <c r="A1821">
        <v>839</v>
      </c>
      <c r="B1821" s="1">
        <v>45626</v>
      </c>
      <c r="C1821" s="2">
        <v>0.45833333333333331</v>
      </c>
      <c r="D1821" s="2">
        <v>0.5</v>
      </c>
      <c r="E1821" t="s">
        <v>21</v>
      </c>
      <c r="F1821">
        <v>1</v>
      </c>
      <c r="G1821">
        <v>6</v>
      </c>
      <c r="H1821">
        <v>6</v>
      </c>
      <c r="I1821" t="s">
        <v>41</v>
      </c>
      <c r="J1821" t="s">
        <v>40</v>
      </c>
      <c r="K1821">
        <v>60.000000000000028</v>
      </c>
      <c r="L1821">
        <v>1</v>
      </c>
      <c r="M1821">
        <v>0</v>
      </c>
      <c r="N1821" t="s">
        <v>77</v>
      </c>
      <c r="O1821" t="s">
        <v>108</v>
      </c>
      <c r="P1821" t="s">
        <v>113</v>
      </c>
      <c r="Q1821" t="s">
        <v>118</v>
      </c>
      <c r="R1821" t="s">
        <v>118</v>
      </c>
      <c r="S1821">
        <v>1819</v>
      </c>
      <c r="T1821">
        <v>1820</v>
      </c>
    </row>
    <row r="1822" spans="1:20" x14ac:dyDescent="0.2">
      <c r="A1822">
        <v>2316</v>
      </c>
      <c r="B1822" s="1">
        <v>45627</v>
      </c>
      <c r="C1822" s="2">
        <v>0.45833333333333331</v>
      </c>
      <c r="D1822" s="2">
        <v>0.54166666666666663</v>
      </c>
      <c r="E1822" t="s">
        <v>21</v>
      </c>
      <c r="F1822">
        <v>1</v>
      </c>
      <c r="G1822">
        <v>6</v>
      </c>
      <c r="H1822">
        <v>2</v>
      </c>
      <c r="I1822" t="s">
        <v>22</v>
      </c>
      <c r="J1822" t="s">
        <v>28</v>
      </c>
      <c r="K1822">
        <v>119.99999999999997</v>
      </c>
      <c r="L1822">
        <v>0.33333333333333331</v>
      </c>
      <c r="M1822">
        <v>0</v>
      </c>
      <c r="N1822" t="s">
        <v>71</v>
      </c>
      <c r="O1822" t="s">
        <v>109</v>
      </c>
      <c r="P1822" t="s">
        <v>113</v>
      </c>
      <c r="Q1822" t="s">
        <v>118</v>
      </c>
      <c r="R1822" t="s">
        <v>124</v>
      </c>
      <c r="S1822">
        <v>1820</v>
      </c>
      <c r="T1822">
        <v>1821</v>
      </c>
    </row>
    <row r="1823" spans="1:20" x14ac:dyDescent="0.2">
      <c r="A1823">
        <v>1350</v>
      </c>
      <c r="B1823" s="1">
        <v>45518</v>
      </c>
      <c r="C1823" s="2">
        <v>0.45833333333333331</v>
      </c>
      <c r="D1823" s="2">
        <v>0.54166666666666663</v>
      </c>
      <c r="E1823" t="s">
        <v>21</v>
      </c>
      <c r="F1823">
        <v>1</v>
      </c>
      <c r="G1823">
        <v>6</v>
      </c>
      <c r="H1823">
        <v>5</v>
      </c>
      <c r="I1823" t="s">
        <v>39</v>
      </c>
      <c r="J1823" t="s">
        <v>40</v>
      </c>
      <c r="K1823">
        <v>119.99999999999997</v>
      </c>
      <c r="L1823">
        <v>0.83333333333333348</v>
      </c>
      <c r="M1823">
        <v>0</v>
      </c>
      <c r="N1823" t="s">
        <v>74</v>
      </c>
      <c r="O1823" t="s">
        <v>105</v>
      </c>
      <c r="P1823" t="s">
        <v>113</v>
      </c>
      <c r="Q1823" t="s">
        <v>118</v>
      </c>
      <c r="R1823" t="s">
        <v>124</v>
      </c>
      <c r="S1823">
        <v>1821</v>
      </c>
      <c r="T1823">
        <v>1822</v>
      </c>
    </row>
    <row r="1824" spans="1:20" x14ac:dyDescent="0.2">
      <c r="A1824">
        <v>2798</v>
      </c>
      <c r="B1824" s="1">
        <v>45657</v>
      </c>
      <c r="C1824" s="2">
        <v>0.45833333333333331</v>
      </c>
      <c r="D1824" s="2">
        <v>0.47916666666666669</v>
      </c>
      <c r="E1824" t="s">
        <v>21</v>
      </c>
      <c r="F1824">
        <v>1</v>
      </c>
      <c r="G1824">
        <v>6</v>
      </c>
      <c r="H1824">
        <v>6</v>
      </c>
      <c r="I1824" t="s">
        <v>41</v>
      </c>
      <c r="J1824" t="s">
        <v>14</v>
      </c>
      <c r="K1824">
        <v>30.000000000000053</v>
      </c>
      <c r="L1824">
        <v>1</v>
      </c>
      <c r="M1824">
        <v>0</v>
      </c>
      <c r="N1824" t="s">
        <v>73</v>
      </c>
      <c r="O1824" t="s">
        <v>109</v>
      </c>
      <c r="P1824" t="s">
        <v>113</v>
      </c>
      <c r="Q1824" t="s">
        <v>118</v>
      </c>
      <c r="R1824" t="s">
        <v>118</v>
      </c>
      <c r="S1824">
        <v>1822</v>
      </c>
      <c r="T1824">
        <v>1823</v>
      </c>
    </row>
    <row r="1825" spans="1:20" x14ac:dyDescent="0.2">
      <c r="A1825">
        <v>2872</v>
      </c>
      <c r="B1825" s="1">
        <v>45478</v>
      </c>
      <c r="C1825" s="2">
        <v>0.45833333333333331</v>
      </c>
      <c r="D1825" s="2">
        <v>0.54166666666666663</v>
      </c>
      <c r="E1825" t="s">
        <v>21</v>
      </c>
      <c r="F1825">
        <v>1</v>
      </c>
      <c r="G1825">
        <v>6</v>
      </c>
      <c r="H1825">
        <v>5</v>
      </c>
      <c r="I1825" t="s">
        <v>41</v>
      </c>
      <c r="J1825" t="s">
        <v>14</v>
      </c>
      <c r="K1825">
        <v>119.99999999999997</v>
      </c>
      <c r="L1825">
        <v>0.83333333333333348</v>
      </c>
      <c r="M1825">
        <v>0</v>
      </c>
      <c r="N1825" t="s">
        <v>76</v>
      </c>
      <c r="O1825" t="s">
        <v>104</v>
      </c>
      <c r="P1825" t="s">
        <v>113</v>
      </c>
      <c r="Q1825" t="s">
        <v>118</v>
      </c>
      <c r="R1825" t="s">
        <v>124</v>
      </c>
      <c r="S1825">
        <v>1823</v>
      </c>
      <c r="T1825">
        <v>1824</v>
      </c>
    </row>
    <row r="1826" spans="1:20" x14ac:dyDescent="0.2">
      <c r="A1826">
        <v>795</v>
      </c>
      <c r="B1826" s="1">
        <v>45567</v>
      </c>
      <c r="C1826" s="2">
        <v>0.45833333333333331</v>
      </c>
      <c r="D1826" s="2">
        <v>0.52083333333333337</v>
      </c>
      <c r="E1826" t="s">
        <v>21</v>
      </c>
      <c r="F1826">
        <v>1</v>
      </c>
      <c r="G1826">
        <v>6</v>
      </c>
      <c r="H1826">
        <v>3</v>
      </c>
      <c r="I1826" t="s">
        <v>27</v>
      </c>
      <c r="J1826" t="s">
        <v>40</v>
      </c>
      <c r="K1826">
        <v>90.000000000000085</v>
      </c>
      <c r="L1826">
        <v>0.5</v>
      </c>
      <c r="M1826">
        <v>0</v>
      </c>
      <c r="N1826" t="s">
        <v>74</v>
      </c>
      <c r="O1826" t="s">
        <v>107</v>
      </c>
      <c r="P1826" t="s">
        <v>113</v>
      </c>
      <c r="Q1826" t="s">
        <v>118</v>
      </c>
      <c r="R1826" t="s">
        <v>124</v>
      </c>
      <c r="S1826">
        <v>1824</v>
      </c>
      <c r="T1826">
        <v>1825</v>
      </c>
    </row>
    <row r="1827" spans="1:20" x14ac:dyDescent="0.2">
      <c r="A1827">
        <v>1902</v>
      </c>
      <c r="B1827" s="1">
        <v>45299</v>
      </c>
      <c r="C1827" s="2">
        <v>0.45833333333333331</v>
      </c>
      <c r="D1827" s="2">
        <v>0.54166666666666663</v>
      </c>
      <c r="E1827" t="s">
        <v>21</v>
      </c>
      <c r="F1827">
        <v>1</v>
      </c>
      <c r="G1827">
        <v>6</v>
      </c>
      <c r="H1827">
        <v>2</v>
      </c>
      <c r="I1827" t="s">
        <v>39</v>
      </c>
      <c r="J1827" t="s">
        <v>18</v>
      </c>
      <c r="K1827">
        <v>119.99999999999997</v>
      </c>
      <c r="L1827">
        <v>0.33333333333333331</v>
      </c>
      <c r="M1827">
        <v>0</v>
      </c>
      <c r="N1827" t="s">
        <v>72</v>
      </c>
      <c r="O1827" t="s">
        <v>98</v>
      </c>
      <c r="P1827" t="s">
        <v>113</v>
      </c>
      <c r="Q1827" t="s">
        <v>118</v>
      </c>
      <c r="R1827" t="s">
        <v>124</v>
      </c>
      <c r="S1827">
        <v>1825</v>
      </c>
      <c r="T1827">
        <v>1826</v>
      </c>
    </row>
    <row r="1828" spans="1:20" x14ac:dyDescent="0.2">
      <c r="A1828">
        <v>2101</v>
      </c>
      <c r="B1828" s="1">
        <v>45583</v>
      </c>
      <c r="C1828" s="2">
        <v>0.45833333333333331</v>
      </c>
      <c r="D1828" s="2">
        <v>0.5</v>
      </c>
      <c r="E1828" t="s">
        <v>21</v>
      </c>
      <c r="F1828">
        <v>1</v>
      </c>
      <c r="G1828">
        <v>6</v>
      </c>
      <c r="H1828">
        <v>3</v>
      </c>
      <c r="I1828" t="s">
        <v>17</v>
      </c>
      <c r="J1828" t="s">
        <v>23</v>
      </c>
      <c r="K1828">
        <v>60.000000000000028</v>
      </c>
      <c r="L1828">
        <v>0.5</v>
      </c>
      <c r="M1828">
        <v>0</v>
      </c>
      <c r="N1828" t="s">
        <v>76</v>
      </c>
      <c r="O1828" t="s">
        <v>107</v>
      </c>
      <c r="P1828" t="s">
        <v>113</v>
      </c>
      <c r="Q1828" t="s">
        <v>118</v>
      </c>
      <c r="R1828" t="s">
        <v>118</v>
      </c>
      <c r="S1828">
        <v>1826</v>
      </c>
      <c r="T1828">
        <v>1827</v>
      </c>
    </row>
    <row r="1829" spans="1:20" x14ac:dyDescent="0.2">
      <c r="A1829">
        <v>1720</v>
      </c>
      <c r="B1829" s="1">
        <v>45311</v>
      </c>
      <c r="C1829" s="2">
        <v>0.4375</v>
      </c>
      <c r="D1829" s="2">
        <v>0.47916666666666669</v>
      </c>
      <c r="E1829" t="s">
        <v>21</v>
      </c>
      <c r="F1829">
        <v>1</v>
      </c>
      <c r="G1829">
        <v>6</v>
      </c>
      <c r="H1829">
        <v>1</v>
      </c>
      <c r="I1829" t="s">
        <v>42</v>
      </c>
      <c r="J1829" t="s">
        <v>23</v>
      </c>
      <c r="K1829">
        <v>60.000000000000028</v>
      </c>
      <c r="L1829">
        <v>0.16666666666666666</v>
      </c>
      <c r="M1829">
        <v>0</v>
      </c>
      <c r="N1829" t="s">
        <v>77</v>
      </c>
      <c r="O1829" t="s">
        <v>98</v>
      </c>
      <c r="P1829" t="s">
        <v>113</v>
      </c>
      <c r="Q1829" t="s">
        <v>117</v>
      </c>
      <c r="R1829" t="s">
        <v>118</v>
      </c>
      <c r="S1829">
        <v>1827</v>
      </c>
      <c r="T1829">
        <v>1828</v>
      </c>
    </row>
    <row r="1830" spans="1:20" x14ac:dyDescent="0.2">
      <c r="A1830">
        <v>1017</v>
      </c>
      <c r="B1830" s="1">
        <v>45576</v>
      </c>
      <c r="C1830" s="2">
        <v>0.4375</v>
      </c>
      <c r="D1830" s="2">
        <v>0.45833333333333331</v>
      </c>
      <c r="E1830" t="s">
        <v>21</v>
      </c>
      <c r="F1830">
        <v>1</v>
      </c>
      <c r="G1830">
        <v>6</v>
      </c>
      <c r="H1830">
        <v>1</v>
      </c>
      <c r="I1830" t="s">
        <v>42</v>
      </c>
      <c r="J1830" t="s">
        <v>23</v>
      </c>
      <c r="K1830">
        <v>29.999999999999972</v>
      </c>
      <c r="L1830">
        <v>0.16666666666666666</v>
      </c>
      <c r="M1830">
        <v>0</v>
      </c>
      <c r="N1830" t="s">
        <v>76</v>
      </c>
      <c r="O1830" t="s">
        <v>107</v>
      </c>
      <c r="P1830" t="s">
        <v>113</v>
      </c>
      <c r="Q1830" t="s">
        <v>117</v>
      </c>
      <c r="R1830" t="s">
        <v>118</v>
      </c>
      <c r="S1830">
        <v>1828</v>
      </c>
      <c r="T1830">
        <v>1829</v>
      </c>
    </row>
    <row r="1831" spans="1:20" x14ac:dyDescent="0.2">
      <c r="A1831">
        <v>239</v>
      </c>
      <c r="B1831" s="1">
        <v>45324</v>
      </c>
      <c r="C1831" s="2">
        <v>0.4375</v>
      </c>
      <c r="D1831" s="2">
        <v>0.45833333333333331</v>
      </c>
      <c r="E1831" t="s">
        <v>21</v>
      </c>
      <c r="F1831">
        <v>1</v>
      </c>
      <c r="G1831">
        <v>6</v>
      </c>
      <c r="H1831">
        <v>4</v>
      </c>
      <c r="I1831" t="s">
        <v>22</v>
      </c>
      <c r="J1831" t="s">
        <v>40</v>
      </c>
      <c r="K1831">
        <v>29.999999999999972</v>
      </c>
      <c r="L1831">
        <v>0.66666666666666663</v>
      </c>
      <c r="M1831">
        <v>0</v>
      </c>
      <c r="N1831" t="s">
        <v>76</v>
      </c>
      <c r="O1831" t="s">
        <v>99</v>
      </c>
      <c r="P1831" t="s">
        <v>113</v>
      </c>
      <c r="Q1831" t="s">
        <v>118</v>
      </c>
      <c r="R1831" t="s">
        <v>118</v>
      </c>
      <c r="S1831">
        <v>1829</v>
      </c>
      <c r="T1831">
        <v>1830</v>
      </c>
    </row>
    <row r="1832" spans="1:20" x14ac:dyDescent="0.2">
      <c r="A1832">
        <v>214</v>
      </c>
      <c r="B1832" s="1">
        <v>45472</v>
      </c>
      <c r="C1832" s="2">
        <v>0.4375</v>
      </c>
      <c r="D1832" s="2">
        <v>0.52083333333333337</v>
      </c>
      <c r="E1832" t="s">
        <v>21</v>
      </c>
      <c r="F1832">
        <v>1</v>
      </c>
      <c r="G1832">
        <v>6</v>
      </c>
      <c r="H1832">
        <v>6</v>
      </c>
      <c r="I1832" t="s">
        <v>17</v>
      </c>
      <c r="J1832" t="s">
        <v>40</v>
      </c>
      <c r="K1832">
        <v>120.00000000000006</v>
      </c>
      <c r="L1832">
        <v>1</v>
      </c>
      <c r="M1832">
        <v>0</v>
      </c>
      <c r="N1832" t="s">
        <v>77</v>
      </c>
      <c r="O1832" t="s">
        <v>103</v>
      </c>
      <c r="P1832" t="s">
        <v>113</v>
      </c>
      <c r="Q1832" t="s">
        <v>118</v>
      </c>
      <c r="R1832" t="s">
        <v>124</v>
      </c>
      <c r="S1832">
        <v>1830</v>
      </c>
      <c r="T1832">
        <v>1831</v>
      </c>
    </row>
    <row r="1833" spans="1:20" x14ac:dyDescent="0.2">
      <c r="A1833">
        <v>2738</v>
      </c>
      <c r="B1833" s="1">
        <v>45309</v>
      </c>
      <c r="C1833" s="2">
        <v>0.4375</v>
      </c>
      <c r="D1833" s="2">
        <v>0.52083333333333337</v>
      </c>
      <c r="E1833" t="s">
        <v>21</v>
      </c>
      <c r="F1833">
        <v>1</v>
      </c>
      <c r="G1833">
        <v>6</v>
      </c>
      <c r="H1833">
        <v>4</v>
      </c>
      <c r="I1833" t="s">
        <v>39</v>
      </c>
      <c r="J1833" t="s">
        <v>14</v>
      </c>
      <c r="K1833">
        <v>120.00000000000006</v>
      </c>
      <c r="L1833">
        <v>0.66666666666666663</v>
      </c>
      <c r="M1833">
        <v>0</v>
      </c>
      <c r="N1833" t="s">
        <v>75</v>
      </c>
      <c r="O1833" t="s">
        <v>98</v>
      </c>
      <c r="P1833" t="s">
        <v>113</v>
      </c>
      <c r="Q1833" t="s">
        <v>118</v>
      </c>
      <c r="R1833" t="s">
        <v>124</v>
      </c>
      <c r="S1833">
        <v>1831</v>
      </c>
      <c r="T1833">
        <v>1832</v>
      </c>
    </row>
    <row r="1834" spans="1:20" x14ac:dyDescent="0.2">
      <c r="A1834">
        <v>2925</v>
      </c>
      <c r="B1834" s="1">
        <v>45512</v>
      </c>
      <c r="C1834" s="2">
        <v>0.4375</v>
      </c>
      <c r="D1834" s="2">
        <v>0.47916666666666669</v>
      </c>
      <c r="E1834" t="s">
        <v>21</v>
      </c>
      <c r="F1834">
        <v>1</v>
      </c>
      <c r="G1834">
        <v>6</v>
      </c>
      <c r="H1834">
        <v>7</v>
      </c>
      <c r="I1834" t="s">
        <v>13</v>
      </c>
      <c r="J1834" t="s">
        <v>40</v>
      </c>
      <c r="K1834">
        <v>60.000000000000028</v>
      </c>
      <c r="L1834">
        <v>1.1666666666666667</v>
      </c>
      <c r="M1834">
        <v>1</v>
      </c>
      <c r="N1834" t="s">
        <v>75</v>
      </c>
      <c r="O1834" t="s">
        <v>105</v>
      </c>
      <c r="P1834" t="s">
        <v>113</v>
      </c>
      <c r="Q1834" t="s">
        <v>118</v>
      </c>
      <c r="R1834" t="s">
        <v>118</v>
      </c>
      <c r="S1834">
        <v>1832</v>
      </c>
      <c r="T1834">
        <v>1833</v>
      </c>
    </row>
    <row r="1835" spans="1:20" x14ac:dyDescent="0.2">
      <c r="A1835">
        <v>597</v>
      </c>
      <c r="B1835" s="1">
        <v>45299</v>
      </c>
      <c r="C1835" s="2">
        <v>0.4375</v>
      </c>
      <c r="D1835" s="2">
        <v>0.47916666666666669</v>
      </c>
      <c r="E1835" t="s">
        <v>21</v>
      </c>
      <c r="F1835">
        <v>1</v>
      </c>
      <c r="G1835">
        <v>6</v>
      </c>
      <c r="H1835">
        <v>1</v>
      </c>
      <c r="I1835" t="s">
        <v>41</v>
      </c>
      <c r="J1835" t="s">
        <v>40</v>
      </c>
      <c r="K1835">
        <v>60.000000000000028</v>
      </c>
      <c r="L1835">
        <v>0.16666666666666666</v>
      </c>
      <c r="M1835">
        <v>0</v>
      </c>
      <c r="N1835" t="s">
        <v>72</v>
      </c>
      <c r="O1835" t="s">
        <v>98</v>
      </c>
      <c r="P1835" t="s">
        <v>113</v>
      </c>
      <c r="Q1835" t="s">
        <v>117</v>
      </c>
      <c r="R1835" t="s">
        <v>118</v>
      </c>
      <c r="S1835">
        <v>1833</v>
      </c>
      <c r="T1835">
        <v>1834</v>
      </c>
    </row>
    <row r="1836" spans="1:20" x14ac:dyDescent="0.2">
      <c r="A1836">
        <v>2826</v>
      </c>
      <c r="B1836" s="1">
        <v>45645</v>
      </c>
      <c r="C1836" s="2">
        <v>0.4375</v>
      </c>
      <c r="D1836" s="2">
        <v>0.45833333333333331</v>
      </c>
      <c r="E1836" t="s">
        <v>21</v>
      </c>
      <c r="F1836">
        <v>1</v>
      </c>
      <c r="G1836">
        <v>6</v>
      </c>
      <c r="H1836">
        <v>8</v>
      </c>
      <c r="I1836" t="s">
        <v>39</v>
      </c>
      <c r="J1836" t="s">
        <v>18</v>
      </c>
      <c r="K1836">
        <v>29.999999999999972</v>
      </c>
      <c r="L1836">
        <v>1.3333333333333333</v>
      </c>
      <c r="M1836">
        <v>1</v>
      </c>
      <c r="N1836" t="s">
        <v>75</v>
      </c>
      <c r="O1836" t="s">
        <v>109</v>
      </c>
      <c r="P1836" t="s">
        <v>113</v>
      </c>
      <c r="Q1836" t="s">
        <v>118</v>
      </c>
      <c r="R1836" t="s">
        <v>118</v>
      </c>
      <c r="S1836">
        <v>1834</v>
      </c>
      <c r="T1836">
        <v>1835</v>
      </c>
    </row>
    <row r="1837" spans="1:20" x14ac:dyDescent="0.2">
      <c r="A1837">
        <v>380</v>
      </c>
      <c r="B1837" s="1">
        <v>45506</v>
      </c>
      <c r="C1837" s="2">
        <v>0.4375</v>
      </c>
      <c r="D1837" s="2">
        <v>0.47916666666666669</v>
      </c>
      <c r="E1837" t="s">
        <v>21</v>
      </c>
      <c r="F1837">
        <v>1</v>
      </c>
      <c r="G1837">
        <v>6</v>
      </c>
      <c r="H1837">
        <v>8</v>
      </c>
      <c r="I1837" t="s">
        <v>41</v>
      </c>
      <c r="J1837" t="s">
        <v>14</v>
      </c>
      <c r="K1837">
        <v>60.000000000000028</v>
      </c>
      <c r="L1837">
        <v>1.3333333333333333</v>
      </c>
      <c r="M1837">
        <v>1</v>
      </c>
      <c r="N1837" t="s">
        <v>76</v>
      </c>
      <c r="O1837" t="s">
        <v>105</v>
      </c>
      <c r="P1837" t="s">
        <v>113</v>
      </c>
      <c r="Q1837" t="s">
        <v>118</v>
      </c>
      <c r="R1837" t="s">
        <v>118</v>
      </c>
      <c r="S1837">
        <v>1835</v>
      </c>
      <c r="T1837">
        <v>1836</v>
      </c>
    </row>
    <row r="1838" spans="1:20" x14ac:dyDescent="0.2">
      <c r="A1838">
        <v>456</v>
      </c>
      <c r="B1838" s="1">
        <v>45603</v>
      </c>
      <c r="C1838" s="2">
        <v>0.4375</v>
      </c>
      <c r="D1838" s="2">
        <v>0.45833333333333331</v>
      </c>
      <c r="E1838" t="s">
        <v>21</v>
      </c>
      <c r="F1838">
        <v>1</v>
      </c>
      <c r="G1838">
        <v>6</v>
      </c>
      <c r="H1838">
        <v>7</v>
      </c>
      <c r="I1838" t="s">
        <v>22</v>
      </c>
      <c r="J1838" t="s">
        <v>40</v>
      </c>
      <c r="K1838">
        <v>29.999999999999972</v>
      </c>
      <c r="L1838">
        <v>1.1666666666666667</v>
      </c>
      <c r="M1838">
        <v>1</v>
      </c>
      <c r="N1838" t="s">
        <v>75</v>
      </c>
      <c r="O1838" t="s">
        <v>108</v>
      </c>
      <c r="P1838" t="s">
        <v>113</v>
      </c>
      <c r="Q1838" t="s">
        <v>118</v>
      </c>
      <c r="R1838" t="s">
        <v>118</v>
      </c>
      <c r="S1838">
        <v>1836</v>
      </c>
      <c r="T1838">
        <v>1837</v>
      </c>
    </row>
    <row r="1839" spans="1:20" x14ac:dyDescent="0.2">
      <c r="A1839">
        <v>1417</v>
      </c>
      <c r="B1839" s="1">
        <v>45490</v>
      </c>
      <c r="C1839" s="2">
        <v>0.4375</v>
      </c>
      <c r="D1839" s="2">
        <v>0.52083333333333337</v>
      </c>
      <c r="E1839" t="s">
        <v>21</v>
      </c>
      <c r="F1839">
        <v>1</v>
      </c>
      <c r="G1839">
        <v>6</v>
      </c>
      <c r="H1839">
        <v>2</v>
      </c>
      <c r="I1839" t="s">
        <v>13</v>
      </c>
      <c r="J1839" t="s">
        <v>30</v>
      </c>
      <c r="K1839">
        <v>120.00000000000006</v>
      </c>
      <c r="L1839">
        <v>0.33333333333333331</v>
      </c>
      <c r="M1839">
        <v>0</v>
      </c>
      <c r="N1839" t="s">
        <v>74</v>
      </c>
      <c r="O1839" t="s">
        <v>104</v>
      </c>
      <c r="P1839" t="s">
        <v>113</v>
      </c>
      <c r="Q1839" t="s">
        <v>118</v>
      </c>
      <c r="R1839" t="s">
        <v>124</v>
      </c>
      <c r="S1839">
        <v>1837</v>
      </c>
      <c r="T1839">
        <v>1838</v>
      </c>
    </row>
    <row r="1840" spans="1:20" x14ac:dyDescent="0.2">
      <c r="A1840">
        <v>626</v>
      </c>
      <c r="B1840" s="1">
        <v>45473</v>
      </c>
      <c r="C1840" s="2">
        <v>0.4375</v>
      </c>
      <c r="D1840" s="2">
        <v>0.47916666666666669</v>
      </c>
      <c r="E1840" t="s">
        <v>21</v>
      </c>
      <c r="F1840">
        <v>1</v>
      </c>
      <c r="G1840">
        <v>6</v>
      </c>
      <c r="H1840">
        <v>2</v>
      </c>
      <c r="I1840" t="s">
        <v>27</v>
      </c>
      <c r="J1840" t="s">
        <v>40</v>
      </c>
      <c r="K1840">
        <v>60.000000000000028</v>
      </c>
      <c r="L1840">
        <v>0.33333333333333331</v>
      </c>
      <c r="M1840">
        <v>0</v>
      </c>
      <c r="N1840" t="s">
        <v>71</v>
      </c>
      <c r="O1840" t="s">
        <v>103</v>
      </c>
      <c r="P1840" t="s">
        <v>113</v>
      </c>
      <c r="Q1840" t="s">
        <v>118</v>
      </c>
      <c r="R1840" t="s">
        <v>118</v>
      </c>
      <c r="S1840">
        <v>1838</v>
      </c>
      <c r="T1840">
        <v>1839</v>
      </c>
    </row>
    <row r="1841" spans="1:20" x14ac:dyDescent="0.2">
      <c r="A1841">
        <v>936</v>
      </c>
      <c r="B1841" s="1">
        <v>45499</v>
      </c>
      <c r="C1841" s="2">
        <v>0.4375</v>
      </c>
      <c r="D1841" s="2">
        <v>0.47916666666666669</v>
      </c>
      <c r="E1841" t="s">
        <v>21</v>
      </c>
      <c r="F1841">
        <v>1</v>
      </c>
      <c r="G1841">
        <v>6</v>
      </c>
      <c r="H1841">
        <v>9</v>
      </c>
      <c r="I1841" t="s">
        <v>17</v>
      </c>
      <c r="J1841" t="s">
        <v>23</v>
      </c>
      <c r="K1841">
        <v>60.000000000000028</v>
      </c>
      <c r="L1841">
        <v>1.5</v>
      </c>
      <c r="M1841">
        <v>1</v>
      </c>
      <c r="N1841" t="s">
        <v>76</v>
      </c>
      <c r="O1841" t="s">
        <v>104</v>
      </c>
      <c r="P1841" t="s">
        <v>113</v>
      </c>
      <c r="Q1841" t="s">
        <v>118</v>
      </c>
      <c r="R1841" t="s">
        <v>118</v>
      </c>
      <c r="S1841">
        <v>1839</v>
      </c>
      <c r="T1841">
        <v>1840</v>
      </c>
    </row>
    <row r="1842" spans="1:20" x14ac:dyDescent="0.2">
      <c r="A1842">
        <v>2725</v>
      </c>
      <c r="B1842" s="1">
        <v>45476</v>
      </c>
      <c r="C1842" s="2">
        <v>0.4375</v>
      </c>
      <c r="D1842" s="2">
        <v>0.5</v>
      </c>
      <c r="E1842" t="s">
        <v>21</v>
      </c>
      <c r="F1842">
        <v>1</v>
      </c>
      <c r="G1842">
        <v>6</v>
      </c>
      <c r="H1842">
        <v>2</v>
      </c>
      <c r="I1842" t="s">
        <v>41</v>
      </c>
      <c r="J1842" t="s">
        <v>30</v>
      </c>
      <c r="K1842">
        <v>90</v>
      </c>
      <c r="L1842">
        <v>0.33333333333333331</v>
      </c>
      <c r="M1842">
        <v>0</v>
      </c>
      <c r="N1842" t="s">
        <v>74</v>
      </c>
      <c r="O1842" t="s">
        <v>104</v>
      </c>
      <c r="P1842" t="s">
        <v>113</v>
      </c>
      <c r="Q1842" t="s">
        <v>118</v>
      </c>
      <c r="R1842" t="s">
        <v>118</v>
      </c>
      <c r="S1842">
        <v>1840</v>
      </c>
      <c r="T1842">
        <v>1841</v>
      </c>
    </row>
    <row r="1843" spans="1:20" x14ac:dyDescent="0.2">
      <c r="A1843">
        <v>978</v>
      </c>
      <c r="B1843" s="1">
        <v>45361</v>
      </c>
      <c r="C1843" s="2">
        <v>0.4375</v>
      </c>
      <c r="D1843" s="2">
        <v>0.47916666666666669</v>
      </c>
      <c r="E1843" t="s">
        <v>21</v>
      </c>
      <c r="F1843">
        <v>1</v>
      </c>
      <c r="G1843">
        <v>6</v>
      </c>
      <c r="H1843">
        <v>5</v>
      </c>
      <c r="I1843" t="s">
        <v>13</v>
      </c>
      <c r="J1843" t="s">
        <v>40</v>
      </c>
      <c r="K1843">
        <v>60.000000000000028</v>
      </c>
      <c r="L1843">
        <v>0.83333333333333348</v>
      </c>
      <c r="M1843">
        <v>0</v>
      </c>
      <c r="N1843" t="s">
        <v>71</v>
      </c>
      <c r="O1843" t="s">
        <v>100</v>
      </c>
      <c r="P1843" t="s">
        <v>113</v>
      </c>
      <c r="Q1843" t="s">
        <v>118</v>
      </c>
      <c r="R1843" t="s">
        <v>118</v>
      </c>
      <c r="S1843">
        <v>1841</v>
      </c>
      <c r="T1843">
        <v>1842</v>
      </c>
    </row>
    <row r="1844" spans="1:20" x14ac:dyDescent="0.2">
      <c r="A1844">
        <v>2627</v>
      </c>
      <c r="B1844" s="1">
        <v>45654</v>
      </c>
      <c r="C1844" s="2">
        <v>0.4375</v>
      </c>
      <c r="D1844" s="2">
        <v>0.45833333333333331</v>
      </c>
      <c r="E1844" t="s">
        <v>21</v>
      </c>
      <c r="F1844">
        <v>1</v>
      </c>
      <c r="G1844">
        <v>6</v>
      </c>
      <c r="H1844">
        <v>1</v>
      </c>
      <c r="I1844" t="s">
        <v>13</v>
      </c>
      <c r="J1844" t="s">
        <v>40</v>
      </c>
      <c r="K1844">
        <v>29.999999999999972</v>
      </c>
      <c r="L1844">
        <v>0.16666666666666666</v>
      </c>
      <c r="M1844">
        <v>0</v>
      </c>
      <c r="N1844" t="s">
        <v>77</v>
      </c>
      <c r="O1844" t="s">
        <v>109</v>
      </c>
      <c r="P1844" t="s">
        <v>113</v>
      </c>
      <c r="Q1844" t="s">
        <v>117</v>
      </c>
      <c r="R1844" t="s">
        <v>118</v>
      </c>
      <c r="S1844">
        <v>1842</v>
      </c>
      <c r="T1844">
        <v>1843</v>
      </c>
    </row>
    <row r="1845" spans="1:20" x14ac:dyDescent="0.2">
      <c r="A1845">
        <v>2567</v>
      </c>
      <c r="B1845" s="1">
        <v>45336</v>
      </c>
      <c r="C1845" s="2">
        <v>0.4375</v>
      </c>
      <c r="D1845" s="2">
        <v>0.47916666666666669</v>
      </c>
      <c r="E1845" t="s">
        <v>21</v>
      </c>
      <c r="F1845">
        <v>1</v>
      </c>
      <c r="G1845">
        <v>6</v>
      </c>
      <c r="H1845">
        <v>2</v>
      </c>
      <c r="I1845" t="s">
        <v>27</v>
      </c>
      <c r="J1845" t="s">
        <v>14</v>
      </c>
      <c r="K1845">
        <v>60.000000000000028</v>
      </c>
      <c r="L1845">
        <v>0.33333333333333331</v>
      </c>
      <c r="M1845">
        <v>0</v>
      </c>
      <c r="N1845" t="s">
        <v>74</v>
      </c>
      <c r="O1845" t="s">
        <v>99</v>
      </c>
      <c r="P1845" t="s">
        <v>113</v>
      </c>
      <c r="Q1845" t="s">
        <v>118</v>
      </c>
      <c r="R1845" t="s">
        <v>118</v>
      </c>
      <c r="S1845">
        <v>1843</v>
      </c>
      <c r="T1845">
        <v>1844</v>
      </c>
    </row>
    <row r="1846" spans="1:20" x14ac:dyDescent="0.2">
      <c r="A1846">
        <v>2666</v>
      </c>
      <c r="B1846" s="1">
        <v>45547</v>
      </c>
      <c r="C1846" s="2">
        <v>0.4375</v>
      </c>
      <c r="D1846" s="2">
        <v>0.45833333333333331</v>
      </c>
      <c r="E1846" t="s">
        <v>21</v>
      </c>
      <c r="F1846">
        <v>1</v>
      </c>
      <c r="G1846">
        <v>6</v>
      </c>
      <c r="H1846">
        <v>5</v>
      </c>
      <c r="I1846" t="s">
        <v>42</v>
      </c>
      <c r="J1846" t="s">
        <v>14</v>
      </c>
      <c r="K1846">
        <v>29.999999999999972</v>
      </c>
      <c r="L1846">
        <v>0.83333333333333348</v>
      </c>
      <c r="M1846">
        <v>0</v>
      </c>
      <c r="N1846" t="s">
        <v>75</v>
      </c>
      <c r="O1846" t="s">
        <v>106</v>
      </c>
      <c r="P1846" t="s">
        <v>113</v>
      </c>
      <c r="Q1846" t="s">
        <v>118</v>
      </c>
      <c r="R1846" t="s">
        <v>118</v>
      </c>
      <c r="S1846">
        <v>1844</v>
      </c>
      <c r="T1846">
        <v>1845</v>
      </c>
    </row>
    <row r="1847" spans="1:20" x14ac:dyDescent="0.2">
      <c r="A1847">
        <v>1985</v>
      </c>
      <c r="B1847" s="1">
        <v>45477</v>
      </c>
      <c r="C1847" s="2">
        <v>0.4375</v>
      </c>
      <c r="D1847" s="2">
        <v>0.45833333333333331</v>
      </c>
      <c r="E1847" t="s">
        <v>21</v>
      </c>
      <c r="F1847">
        <v>1</v>
      </c>
      <c r="G1847">
        <v>6</v>
      </c>
      <c r="H1847">
        <v>3</v>
      </c>
      <c r="I1847" t="s">
        <v>13</v>
      </c>
      <c r="J1847" t="s">
        <v>40</v>
      </c>
      <c r="K1847">
        <v>29.999999999999972</v>
      </c>
      <c r="L1847">
        <v>0.5</v>
      </c>
      <c r="M1847">
        <v>0</v>
      </c>
      <c r="N1847" t="s">
        <v>75</v>
      </c>
      <c r="O1847" t="s">
        <v>104</v>
      </c>
      <c r="P1847" t="s">
        <v>113</v>
      </c>
      <c r="Q1847" t="s">
        <v>118</v>
      </c>
      <c r="R1847" t="s">
        <v>118</v>
      </c>
      <c r="S1847">
        <v>1845</v>
      </c>
      <c r="T1847">
        <v>1846</v>
      </c>
    </row>
    <row r="1848" spans="1:20" x14ac:dyDescent="0.2">
      <c r="A1848">
        <v>2135</v>
      </c>
      <c r="B1848" s="1">
        <v>45534</v>
      </c>
      <c r="C1848" s="2">
        <v>0.4375</v>
      </c>
      <c r="D1848" s="2">
        <v>0.52083333333333337</v>
      </c>
      <c r="E1848" t="s">
        <v>21</v>
      </c>
      <c r="F1848">
        <v>1</v>
      </c>
      <c r="G1848">
        <v>6</v>
      </c>
      <c r="H1848">
        <v>8</v>
      </c>
      <c r="I1848" t="s">
        <v>39</v>
      </c>
      <c r="J1848" t="s">
        <v>18</v>
      </c>
      <c r="K1848">
        <v>120.00000000000006</v>
      </c>
      <c r="L1848">
        <v>1.3333333333333333</v>
      </c>
      <c r="M1848">
        <v>1</v>
      </c>
      <c r="N1848" t="s">
        <v>76</v>
      </c>
      <c r="O1848" t="s">
        <v>105</v>
      </c>
      <c r="P1848" t="s">
        <v>113</v>
      </c>
      <c r="Q1848" t="s">
        <v>118</v>
      </c>
      <c r="R1848" t="s">
        <v>124</v>
      </c>
      <c r="S1848">
        <v>1846</v>
      </c>
      <c r="T1848">
        <v>1847</v>
      </c>
    </row>
    <row r="1849" spans="1:20" x14ac:dyDescent="0.2">
      <c r="A1849">
        <v>1826</v>
      </c>
      <c r="B1849" s="1">
        <v>45528</v>
      </c>
      <c r="C1849" s="2">
        <v>0.4375</v>
      </c>
      <c r="D1849" s="2">
        <v>0.52083333333333337</v>
      </c>
      <c r="E1849" t="s">
        <v>21</v>
      </c>
      <c r="F1849">
        <v>1</v>
      </c>
      <c r="G1849">
        <v>6</v>
      </c>
      <c r="H1849">
        <v>5</v>
      </c>
      <c r="I1849" t="s">
        <v>27</v>
      </c>
      <c r="J1849" t="s">
        <v>14</v>
      </c>
      <c r="K1849">
        <v>120.00000000000006</v>
      </c>
      <c r="L1849">
        <v>0.83333333333333348</v>
      </c>
      <c r="M1849">
        <v>0</v>
      </c>
      <c r="N1849" t="s">
        <v>77</v>
      </c>
      <c r="O1849" t="s">
        <v>105</v>
      </c>
      <c r="P1849" t="s">
        <v>113</v>
      </c>
      <c r="Q1849" t="s">
        <v>118</v>
      </c>
      <c r="R1849" t="s">
        <v>124</v>
      </c>
      <c r="S1849">
        <v>1847</v>
      </c>
      <c r="T1849">
        <v>1848</v>
      </c>
    </row>
    <row r="1850" spans="1:20" x14ac:dyDescent="0.2">
      <c r="A1850">
        <v>2946</v>
      </c>
      <c r="B1850" s="1">
        <v>45471</v>
      </c>
      <c r="C1850" s="2">
        <v>0.4375</v>
      </c>
      <c r="D1850" s="2">
        <v>0.52083333333333337</v>
      </c>
      <c r="E1850" t="s">
        <v>21</v>
      </c>
      <c r="F1850">
        <v>1</v>
      </c>
      <c r="G1850">
        <v>6</v>
      </c>
      <c r="H1850">
        <v>1</v>
      </c>
      <c r="I1850" t="s">
        <v>27</v>
      </c>
      <c r="J1850" t="s">
        <v>28</v>
      </c>
      <c r="K1850">
        <v>120.00000000000006</v>
      </c>
      <c r="L1850">
        <v>0.16666666666666666</v>
      </c>
      <c r="M1850">
        <v>0</v>
      </c>
      <c r="N1850" t="s">
        <v>76</v>
      </c>
      <c r="O1850" t="s">
        <v>103</v>
      </c>
      <c r="P1850" t="s">
        <v>113</v>
      </c>
      <c r="Q1850" t="s">
        <v>117</v>
      </c>
      <c r="R1850" t="s">
        <v>124</v>
      </c>
      <c r="S1850">
        <v>1848</v>
      </c>
      <c r="T1850">
        <v>1849</v>
      </c>
    </row>
    <row r="1851" spans="1:20" x14ac:dyDescent="0.2">
      <c r="A1851">
        <v>865</v>
      </c>
      <c r="B1851" s="1">
        <v>45617</v>
      </c>
      <c r="C1851" s="2">
        <v>0.4375</v>
      </c>
      <c r="D1851" s="2">
        <v>0.45833333333333331</v>
      </c>
      <c r="E1851" t="s">
        <v>21</v>
      </c>
      <c r="F1851">
        <v>1</v>
      </c>
      <c r="G1851">
        <v>6</v>
      </c>
      <c r="H1851">
        <v>5</v>
      </c>
      <c r="I1851" t="s">
        <v>41</v>
      </c>
      <c r="J1851" t="s">
        <v>23</v>
      </c>
      <c r="K1851">
        <v>29.999999999999972</v>
      </c>
      <c r="L1851">
        <v>0.83333333333333348</v>
      </c>
      <c r="M1851">
        <v>0</v>
      </c>
      <c r="N1851" t="s">
        <v>75</v>
      </c>
      <c r="O1851" t="s">
        <v>108</v>
      </c>
      <c r="P1851" t="s">
        <v>113</v>
      </c>
      <c r="Q1851" t="s">
        <v>118</v>
      </c>
      <c r="R1851" t="s">
        <v>118</v>
      </c>
      <c r="S1851">
        <v>1849</v>
      </c>
      <c r="T1851">
        <v>1850</v>
      </c>
    </row>
    <row r="1852" spans="1:20" x14ac:dyDescent="0.2">
      <c r="A1852">
        <v>136</v>
      </c>
      <c r="B1852" s="1">
        <v>45331</v>
      </c>
      <c r="C1852" s="2">
        <v>0.41666666666666669</v>
      </c>
      <c r="D1852" s="2">
        <v>0.4375</v>
      </c>
      <c r="E1852" t="s">
        <v>21</v>
      </c>
      <c r="F1852">
        <v>1</v>
      </c>
      <c r="G1852">
        <v>6</v>
      </c>
      <c r="H1852">
        <v>5</v>
      </c>
      <c r="I1852" t="s">
        <v>22</v>
      </c>
      <c r="J1852" t="s">
        <v>23</v>
      </c>
      <c r="K1852">
        <v>29.999999999999972</v>
      </c>
      <c r="L1852">
        <v>0.83333333333333348</v>
      </c>
      <c r="M1852">
        <v>0</v>
      </c>
      <c r="N1852" t="s">
        <v>76</v>
      </c>
      <c r="O1852" t="s">
        <v>99</v>
      </c>
      <c r="P1852" t="s">
        <v>113</v>
      </c>
      <c r="Q1852" t="s">
        <v>118</v>
      </c>
      <c r="R1852" t="s">
        <v>118</v>
      </c>
      <c r="S1852">
        <v>1850</v>
      </c>
      <c r="T1852">
        <v>1851</v>
      </c>
    </row>
    <row r="1853" spans="1:20" x14ac:dyDescent="0.2">
      <c r="A1853">
        <v>159</v>
      </c>
      <c r="B1853" s="1">
        <v>45552</v>
      </c>
      <c r="C1853" s="2">
        <v>0.41666666666666669</v>
      </c>
      <c r="D1853" s="2">
        <v>0.47916666666666669</v>
      </c>
      <c r="E1853" t="s">
        <v>21</v>
      </c>
      <c r="F1853">
        <v>1</v>
      </c>
      <c r="G1853">
        <v>6</v>
      </c>
      <c r="H1853">
        <v>9</v>
      </c>
      <c r="I1853" t="s">
        <v>27</v>
      </c>
      <c r="J1853" t="s">
        <v>18</v>
      </c>
      <c r="K1853">
        <v>90</v>
      </c>
      <c r="L1853">
        <v>1.5</v>
      </c>
      <c r="M1853">
        <v>1</v>
      </c>
      <c r="N1853" t="s">
        <v>73</v>
      </c>
      <c r="O1853" t="s">
        <v>106</v>
      </c>
      <c r="P1853" t="s">
        <v>113</v>
      </c>
      <c r="Q1853" t="s">
        <v>118</v>
      </c>
      <c r="R1853" t="s">
        <v>118</v>
      </c>
      <c r="S1853">
        <v>1851</v>
      </c>
      <c r="T1853">
        <v>1852</v>
      </c>
    </row>
    <row r="1854" spans="1:20" x14ac:dyDescent="0.2">
      <c r="A1854">
        <v>1415</v>
      </c>
      <c r="B1854" s="1">
        <v>45645</v>
      </c>
      <c r="C1854" s="2">
        <v>0.41666666666666669</v>
      </c>
      <c r="D1854" s="2">
        <v>0.47916666666666669</v>
      </c>
      <c r="E1854" t="s">
        <v>21</v>
      </c>
      <c r="F1854">
        <v>1</v>
      </c>
      <c r="G1854">
        <v>6</v>
      </c>
      <c r="H1854">
        <v>6</v>
      </c>
      <c r="I1854" t="s">
        <v>41</v>
      </c>
      <c r="J1854" t="s">
        <v>40</v>
      </c>
      <c r="K1854">
        <v>90</v>
      </c>
      <c r="L1854">
        <v>1</v>
      </c>
      <c r="M1854">
        <v>0</v>
      </c>
      <c r="N1854" t="s">
        <v>75</v>
      </c>
      <c r="O1854" t="s">
        <v>109</v>
      </c>
      <c r="P1854" t="s">
        <v>113</v>
      </c>
      <c r="Q1854" t="s">
        <v>118</v>
      </c>
      <c r="R1854" t="s">
        <v>118</v>
      </c>
      <c r="S1854">
        <v>1852</v>
      </c>
      <c r="T1854">
        <v>1853</v>
      </c>
    </row>
    <row r="1855" spans="1:20" x14ac:dyDescent="0.2">
      <c r="A1855">
        <v>1756</v>
      </c>
      <c r="B1855" s="1">
        <v>45557</v>
      </c>
      <c r="C1855" s="2">
        <v>0.41666666666666669</v>
      </c>
      <c r="D1855" s="2">
        <v>0.45833333333333331</v>
      </c>
      <c r="E1855" t="s">
        <v>21</v>
      </c>
      <c r="F1855">
        <v>1</v>
      </c>
      <c r="G1855">
        <v>6</v>
      </c>
      <c r="H1855">
        <v>4</v>
      </c>
      <c r="I1855" t="s">
        <v>39</v>
      </c>
      <c r="J1855" t="s">
        <v>28</v>
      </c>
      <c r="K1855">
        <v>59.999999999999943</v>
      </c>
      <c r="L1855">
        <v>0.66666666666666663</v>
      </c>
      <c r="M1855">
        <v>0</v>
      </c>
      <c r="N1855" t="s">
        <v>71</v>
      </c>
      <c r="O1855" t="s">
        <v>106</v>
      </c>
      <c r="P1855" t="s">
        <v>113</v>
      </c>
      <c r="Q1855" t="s">
        <v>118</v>
      </c>
      <c r="R1855" t="s">
        <v>118</v>
      </c>
      <c r="S1855">
        <v>1853</v>
      </c>
      <c r="T1855">
        <v>1854</v>
      </c>
    </row>
    <row r="1856" spans="1:20" x14ac:dyDescent="0.2">
      <c r="A1856">
        <v>1864</v>
      </c>
      <c r="B1856" s="1">
        <v>45566</v>
      </c>
      <c r="C1856" s="2">
        <v>0.41666666666666669</v>
      </c>
      <c r="D1856" s="2">
        <v>0.45833333333333331</v>
      </c>
      <c r="E1856" t="s">
        <v>21</v>
      </c>
      <c r="F1856">
        <v>1</v>
      </c>
      <c r="G1856">
        <v>6</v>
      </c>
      <c r="H1856">
        <v>4</v>
      </c>
      <c r="I1856" t="s">
        <v>41</v>
      </c>
      <c r="J1856" t="s">
        <v>30</v>
      </c>
      <c r="K1856">
        <v>59.999999999999943</v>
      </c>
      <c r="L1856">
        <v>0.66666666666666663</v>
      </c>
      <c r="M1856">
        <v>0</v>
      </c>
      <c r="N1856" t="s">
        <v>73</v>
      </c>
      <c r="O1856" t="s">
        <v>107</v>
      </c>
      <c r="P1856" t="s">
        <v>113</v>
      </c>
      <c r="Q1856" t="s">
        <v>118</v>
      </c>
      <c r="R1856" t="s">
        <v>118</v>
      </c>
      <c r="S1856">
        <v>1854</v>
      </c>
      <c r="T1856">
        <v>1855</v>
      </c>
    </row>
    <row r="1857" spans="1:20" x14ac:dyDescent="0.2">
      <c r="A1857">
        <v>2331</v>
      </c>
      <c r="B1857" s="1">
        <v>45560</v>
      </c>
      <c r="C1857" s="2">
        <v>0.41666666666666669</v>
      </c>
      <c r="D1857" s="2">
        <v>0.4375</v>
      </c>
      <c r="E1857" t="s">
        <v>21</v>
      </c>
      <c r="F1857">
        <v>1</v>
      </c>
      <c r="G1857">
        <v>6</v>
      </c>
      <c r="H1857">
        <v>9</v>
      </c>
      <c r="I1857" t="s">
        <v>22</v>
      </c>
      <c r="J1857" t="s">
        <v>40</v>
      </c>
      <c r="K1857">
        <v>29.999999999999972</v>
      </c>
      <c r="L1857">
        <v>1.5</v>
      </c>
      <c r="M1857">
        <v>1</v>
      </c>
      <c r="N1857" t="s">
        <v>74</v>
      </c>
      <c r="O1857" t="s">
        <v>106</v>
      </c>
      <c r="P1857" t="s">
        <v>113</v>
      </c>
      <c r="Q1857" t="s">
        <v>118</v>
      </c>
      <c r="R1857" t="s">
        <v>118</v>
      </c>
      <c r="S1857">
        <v>1855</v>
      </c>
      <c r="T1857">
        <v>1856</v>
      </c>
    </row>
    <row r="1858" spans="1:20" x14ac:dyDescent="0.2">
      <c r="A1858">
        <v>606</v>
      </c>
      <c r="B1858" s="1">
        <v>45471</v>
      </c>
      <c r="C1858" s="2">
        <v>0.41666666666666669</v>
      </c>
      <c r="D1858" s="2">
        <v>0.47916666666666669</v>
      </c>
      <c r="E1858" t="s">
        <v>21</v>
      </c>
      <c r="F1858">
        <v>1</v>
      </c>
      <c r="G1858">
        <v>6</v>
      </c>
      <c r="H1858">
        <v>8</v>
      </c>
      <c r="I1858" t="s">
        <v>17</v>
      </c>
      <c r="J1858" t="s">
        <v>30</v>
      </c>
      <c r="K1858">
        <v>90</v>
      </c>
      <c r="L1858">
        <v>1.3333333333333333</v>
      </c>
      <c r="M1858">
        <v>1</v>
      </c>
      <c r="N1858" t="s">
        <v>76</v>
      </c>
      <c r="O1858" t="s">
        <v>103</v>
      </c>
      <c r="P1858" t="s">
        <v>113</v>
      </c>
      <c r="Q1858" t="s">
        <v>118</v>
      </c>
      <c r="R1858" t="s">
        <v>118</v>
      </c>
      <c r="S1858">
        <v>1856</v>
      </c>
      <c r="T1858">
        <v>1857</v>
      </c>
    </row>
    <row r="1859" spans="1:20" x14ac:dyDescent="0.2">
      <c r="A1859">
        <v>2701</v>
      </c>
      <c r="B1859" s="1">
        <v>45475</v>
      </c>
      <c r="C1859" s="2">
        <v>0.41666666666666669</v>
      </c>
      <c r="D1859" s="2">
        <v>0.47916666666666669</v>
      </c>
      <c r="E1859" t="s">
        <v>21</v>
      </c>
      <c r="F1859">
        <v>1</v>
      </c>
      <c r="G1859">
        <v>6</v>
      </c>
      <c r="H1859">
        <v>4</v>
      </c>
      <c r="I1859" t="s">
        <v>13</v>
      </c>
      <c r="J1859" t="s">
        <v>18</v>
      </c>
      <c r="K1859">
        <v>90</v>
      </c>
      <c r="L1859">
        <v>0.66666666666666663</v>
      </c>
      <c r="M1859">
        <v>0</v>
      </c>
      <c r="N1859" t="s">
        <v>73</v>
      </c>
      <c r="O1859" t="s">
        <v>104</v>
      </c>
      <c r="P1859" t="s">
        <v>113</v>
      </c>
      <c r="Q1859" t="s">
        <v>118</v>
      </c>
      <c r="R1859" t="s">
        <v>118</v>
      </c>
      <c r="S1859">
        <v>1857</v>
      </c>
      <c r="T1859">
        <v>1858</v>
      </c>
    </row>
    <row r="1860" spans="1:20" x14ac:dyDescent="0.2">
      <c r="A1860">
        <v>1882</v>
      </c>
      <c r="B1860" s="1">
        <v>45371</v>
      </c>
      <c r="C1860" s="2">
        <v>0.41666666666666669</v>
      </c>
      <c r="D1860" s="2">
        <v>0.4375</v>
      </c>
      <c r="E1860" t="s">
        <v>21</v>
      </c>
      <c r="F1860">
        <v>1</v>
      </c>
      <c r="G1860">
        <v>6</v>
      </c>
      <c r="H1860">
        <v>8</v>
      </c>
      <c r="I1860" t="s">
        <v>41</v>
      </c>
      <c r="J1860" t="s">
        <v>28</v>
      </c>
      <c r="K1860">
        <v>29.999999999999972</v>
      </c>
      <c r="L1860">
        <v>1.3333333333333333</v>
      </c>
      <c r="M1860">
        <v>1</v>
      </c>
      <c r="N1860" t="s">
        <v>74</v>
      </c>
      <c r="O1860" t="s">
        <v>100</v>
      </c>
      <c r="P1860" t="s">
        <v>113</v>
      </c>
      <c r="Q1860" t="s">
        <v>118</v>
      </c>
      <c r="R1860" t="s">
        <v>118</v>
      </c>
      <c r="S1860">
        <v>1858</v>
      </c>
      <c r="T1860">
        <v>1859</v>
      </c>
    </row>
    <row r="1861" spans="1:20" x14ac:dyDescent="0.2">
      <c r="A1861">
        <v>2430</v>
      </c>
      <c r="B1861" s="1">
        <v>45506</v>
      </c>
      <c r="C1861" s="2">
        <v>0.41666666666666669</v>
      </c>
      <c r="D1861" s="2">
        <v>0.45833333333333331</v>
      </c>
      <c r="E1861" t="s">
        <v>21</v>
      </c>
      <c r="F1861">
        <v>1</v>
      </c>
      <c r="G1861">
        <v>6</v>
      </c>
      <c r="H1861">
        <v>9</v>
      </c>
      <c r="I1861" t="s">
        <v>41</v>
      </c>
      <c r="J1861" t="s">
        <v>30</v>
      </c>
      <c r="K1861">
        <v>59.999999999999943</v>
      </c>
      <c r="L1861">
        <v>1.5</v>
      </c>
      <c r="M1861">
        <v>1</v>
      </c>
      <c r="N1861" t="s">
        <v>76</v>
      </c>
      <c r="O1861" t="s">
        <v>105</v>
      </c>
      <c r="P1861" t="s">
        <v>113</v>
      </c>
      <c r="Q1861" t="s">
        <v>118</v>
      </c>
      <c r="R1861" t="s">
        <v>118</v>
      </c>
      <c r="S1861">
        <v>1859</v>
      </c>
      <c r="T1861">
        <v>1860</v>
      </c>
    </row>
    <row r="1862" spans="1:20" x14ac:dyDescent="0.2">
      <c r="A1862">
        <v>1312</v>
      </c>
      <c r="B1862" s="1">
        <v>45422</v>
      </c>
      <c r="C1862" s="2">
        <v>0.41666666666666669</v>
      </c>
      <c r="D1862" s="2">
        <v>0.5</v>
      </c>
      <c r="E1862" t="s">
        <v>21</v>
      </c>
      <c r="F1862">
        <v>1</v>
      </c>
      <c r="G1862">
        <v>6</v>
      </c>
      <c r="H1862">
        <v>6</v>
      </c>
      <c r="I1862" t="s">
        <v>42</v>
      </c>
      <c r="J1862" t="s">
        <v>28</v>
      </c>
      <c r="K1862">
        <v>119.99999999999997</v>
      </c>
      <c r="L1862">
        <v>1</v>
      </c>
      <c r="M1862">
        <v>0</v>
      </c>
      <c r="N1862" t="s">
        <v>76</v>
      </c>
      <c r="O1862" t="s">
        <v>102</v>
      </c>
      <c r="P1862" t="s">
        <v>113</v>
      </c>
      <c r="Q1862" t="s">
        <v>118</v>
      </c>
      <c r="R1862" t="s">
        <v>124</v>
      </c>
      <c r="S1862">
        <v>1860</v>
      </c>
      <c r="T1862">
        <v>1861</v>
      </c>
    </row>
    <row r="1863" spans="1:20" x14ac:dyDescent="0.2">
      <c r="A1863">
        <v>1817</v>
      </c>
      <c r="B1863" s="1">
        <v>45599</v>
      </c>
      <c r="C1863" s="2">
        <v>0.41666666666666669</v>
      </c>
      <c r="D1863" s="2">
        <v>0.47916666666666669</v>
      </c>
      <c r="E1863" t="s">
        <v>21</v>
      </c>
      <c r="F1863">
        <v>1</v>
      </c>
      <c r="G1863">
        <v>6</v>
      </c>
      <c r="H1863">
        <v>1</v>
      </c>
      <c r="I1863" t="s">
        <v>17</v>
      </c>
      <c r="J1863" t="s">
        <v>18</v>
      </c>
      <c r="K1863">
        <v>90</v>
      </c>
      <c r="L1863">
        <v>0.16666666666666666</v>
      </c>
      <c r="M1863">
        <v>0</v>
      </c>
      <c r="N1863" t="s">
        <v>71</v>
      </c>
      <c r="O1863" t="s">
        <v>108</v>
      </c>
      <c r="P1863" t="s">
        <v>113</v>
      </c>
      <c r="Q1863" t="s">
        <v>117</v>
      </c>
      <c r="R1863" t="s">
        <v>118</v>
      </c>
      <c r="S1863">
        <v>1861</v>
      </c>
      <c r="T1863">
        <v>1862</v>
      </c>
    </row>
    <row r="1864" spans="1:20" x14ac:dyDescent="0.2">
      <c r="A1864">
        <v>1574</v>
      </c>
      <c r="B1864" s="1">
        <v>45629</v>
      </c>
      <c r="C1864" s="2">
        <v>0.41666666666666669</v>
      </c>
      <c r="D1864" s="2">
        <v>0.45833333333333331</v>
      </c>
      <c r="E1864" t="s">
        <v>21</v>
      </c>
      <c r="F1864">
        <v>1</v>
      </c>
      <c r="G1864">
        <v>6</v>
      </c>
      <c r="H1864">
        <v>7</v>
      </c>
      <c r="I1864" t="s">
        <v>27</v>
      </c>
      <c r="J1864" t="s">
        <v>18</v>
      </c>
      <c r="K1864">
        <v>59.999999999999943</v>
      </c>
      <c r="L1864">
        <v>1.1666666666666667</v>
      </c>
      <c r="M1864">
        <v>1</v>
      </c>
      <c r="N1864" t="s">
        <v>73</v>
      </c>
      <c r="O1864" t="s">
        <v>109</v>
      </c>
      <c r="P1864" t="s">
        <v>113</v>
      </c>
      <c r="Q1864" t="s">
        <v>118</v>
      </c>
      <c r="R1864" t="s">
        <v>118</v>
      </c>
      <c r="S1864">
        <v>1862</v>
      </c>
      <c r="T1864">
        <v>1863</v>
      </c>
    </row>
    <row r="1865" spans="1:20" x14ac:dyDescent="0.2">
      <c r="A1865">
        <v>1578</v>
      </c>
      <c r="B1865" s="1">
        <v>45541</v>
      </c>
      <c r="C1865" s="2">
        <v>0.41666666666666669</v>
      </c>
      <c r="D1865" s="2">
        <v>0.4375</v>
      </c>
      <c r="E1865" t="s">
        <v>21</v>
      </c>
      <c r="F1865">
        <v>1</v>
      </c>
      <c r="G1865">
        <v>6</v>
      </c>
      <c r="H1865">
        <v>8</v>
      </c>
      <c r="I1865" t="s">
        <v>13</v>
      </c>
      <c r="J1865" t="s">
        <v>18</v>
      </c>
      <c r="K1865">
        <v>29.999999999999972</v>
      </c>
      <c r="L1865">
        <v>1.3333333333333333</v>
      </c>
      <c r="M1865">
        <v>1</v>
      </c>
      <c r="N1865" t="s">
        <v>76</v>
      </c>
      <c r="O1865" t="s">
        <v>106</v>
      </c>
      <c r="P1865" t="s">
        <v>113</v>
      </c>
      <c r="Q1865" t="s">
        <v>118</v>
      </c>
      <c r="R1865" t="s">
        <v>118</v>
      </c>
      <c r="S1865">
        <v>1863</v>
      </c>
      <c r="T1865">
        <v>1864</v>
      </c>
    </row>
    <row r="1866" spans="1:20" x14ac:dyDescent="0.2">
      <c r="A1866">
        <v>1305</v>
      </c>
      <c r="B1866" s="1">
        <v>45341</v>
      </c>
      <c r="C1866" s="2">
        <v>0.41666666666666669</v>
      </c>
      <c r="D1866" s="2">
        <v>0.47916666666666669</v>
      </c>
      <c r="E1866" t="s">
        <v>21</v>
      </c>
      <c r="F1866">
        <v>1</v>
      </c>
      <c r="G1866">
        <v>6</v>
      </c>
      <c r="H1866">
        <v>5</v>
      </c>
      <c r="I1866" t="s">
        <v>13</v>
      </c>
      <c r="J1866" t="s">
        <v>23</v>
      </c>
      <c r="K1866">
        <v>90</v>
      </c>
      <c r="L1866">
        <v>0.83333333333333348</v>
      </c>
      <c r="M1866">
        <v>0</v>
      </c>
      <c r="N1866" t="s">
        <v>72</v>
      </c>
      <c r="O1866" t="s">
        <v>99</v>
      </c>
      <c r="P1866" t="s">
        <v>113</v>
      </c>
      <c r="Q1866" t="s">
        <v>118</v>
      </c>
      <c r="R1866" t="s">
        <v>118</v>
      </c>
      <c r="S1866">
        <v>1864</v>
      </c>
      <c r="T1866">
        <v>1865</v>
      </c>
    </row>
    <row r="1867" spans="1:20" x14ac:dyDescent="0.2">
      <c r="A1867">
        <v>305</v>
      </c>
      <c r="B1867" s="1">
        <v>45604</v>
      </c>
      <c r="C1867" s="2">
        <v>0.41666666666666669</v>
      </c>
      <c r="D1867" s="2">
        <v>0.5</v>
      </c>
      <c r="E1867" t="s">
        <v>21</v>
      </c>
      <c r="F1867">
        <v>1</v>
      </c>
      <c r="G1867">
        <v>6</v>
      </c>
      <c r="H1867">
        <v>7</v>
      </c>
      <c r="I1867" t="s">
        <v>13</v>
      </c>
      <c r="J1867" t="s">
        <v>23</v>
      </c>
      <c r="K1867">
        <v>119.99999999999997</v>
      </c>
      <c r="L1867">
        <v>1.1666666666666667</v>
      </c>
      <c r="M1867">
        <v>1</v>
      </c>
      <c r="N1867" t="s">
        <v>76</v>
      </c>
      <c r="O1867" t="s">
        <v>108</v>
      </c>
      <c r="P1867" t="s">
        <v>113</v>
      </c>
      <c r="Q1867" t="s">
        <v>118</v>
      </c>
      <c r="R1867" t="s">
        <v>124</v>
      </c>
      <c r="S1867">
        <v>1865</v>
      </c>
      <c r="T1867">
        <v>1866</v>
      </c>
    </row>
    <row r="1868" spans="1:20" x14ac:dyDescent="0.2">
      <c r="A1868">
        <v>2653</v>
      </c>
      <c r="B1868" s="1">
        <v>45538</v>
      </c>
      <c r="C1868" s="2">
        <v>0.41666666666666669</v>
      </c>
      <c r="D1868" s="2">
        <v>0.5</v>
      </c>
      <c r="E1868" t="s">
        <v>21</v>
      </c>
      <c r="F1868">
        <v>1</v>
      </c>
      <c r="G1868">
        <v>6</v>
      </c>
      <c r="H1868">
        <v>4</v>
      </c>
      <c r="I1868" t="s">
        <v>13</v>
      </c>
      <c r="J1868" t="s">
        <v>23</v>
      </c>
      <c r="K1868">
        <v>119.99999999999997</v>
      </c>
      <c r="L1868">
        <v>0.66666666666666663</v>
      </c>
      <c r="M1868">
        <v>0</v>
      </c>
      <c r="N1868" t="s">
        <v>73</v>
      </c>
      <c r="O1868" t="s">
        <v>106</v>
      </c>
      <c r="P1868" t="s">
        <v>113</v>
      </c>
      <c r="Q1868" t="s">
        <v>118</v>
      </c>
      <c r="R1868" t="s">
        <v>124</v>
      </c>
      <c r="S1868">
        <v>1866</v>
      </c>
      <c r="T1868">
        <v>1867</v>
      </c>
    </row>
    <row r="1869" spans="1:20" x14ac:dyDescent="0.2">
      <c r="A1869">
        <v>109</v>
      </c>
      <c r="B1869" s="1">
        <v>45442</v>
      </c>
      <c r="C1869" s="2">
        <v>0.41666666666666669</v>
      </c>
      <c r="D1869" s="2">
        <v>0.4375</v>
      </c>
      <c r="E1869" t="s">
        <v>21</v>
      </c>
      <c r="F1869">
        <v>1</v>
      </c>
      <c r="G1869">
        <v>6</v>
      </c>
      <c r="H1869">
        <v>7</v>
      </c>
      <c r="I1869" t="s">
        <v>27</v>
      </c>
      <c r="J1869" t="s">
        <v>28</v>
      </c>
      <c r="K1869">
        <v>29.999999999999972</v>
      </c>
      <c r="L1869">
        <v>1.1666666666666667</v>
      </c>
      <c r="M1869">
        <v>1</v>
      </c>
      <c r="N1869" t="s">
        <v>75</v>
      </c>
      <c r="O1869" t="s">
        <v>102</v>
      </c>
      <c r="P1869" t="s">
        <v>113</v>
      </c>
      <c r="Q1869" t="s">
        <v>118</v>
      </c>
      <c r="R1869" t="s">
        <v>118</v>
      </c>
      <c r="S1869">
        <v>1867</v>
      </c>
      <c r="T1869">
        <v>1868</v>
      </c>
    </row>
    <row r="1870" spans="1:20" x14ac:dyDescent="0.2">
      <c r="A1870">
        <v>2390</v>
      </c>
      <c r="B1870" s="1">
        <v>45572</v>
      </c>
      <c r="C1870" s="2">
        <v>0.41666666666666669</v>
      </c>
      <c r="D1870" s="2">
        <v>0.4375</v>
      </c>
      <c r="E1870" t="s">
        <v>21</v>
      </c>
      <c r="F1870">
        <v>1</v>
      </c>
      <c r="G1870">
        <v>6</v>
      </c>
      <c r="H1870">
        <v>5</v>
      </c>
      <c r="I1870" t="s">
        <v>22</v>
      </c>
      <c r="J1870" t="s">
        <v>30</v>
      </c>
      <c r="K1870">
        <v>29.999999999999972</v>
      </c>
      <c r="L1870">
        <v>0.83333333333333348</v>
      </c>
      <c r="M1870">
        <v>0</v>
      </c>
      <c r="N1870" t="s">
        <v>72</v>
      </c>
      <c r="O1870" t="s">
        <v>107</v>
      </c>
      <c r="P1870" t="s">
        <v>113</v>
      </c>
      <c r="Q1870" t="s">
        <v>118</v>
      </c>
      <c r="R1870" t="s">
        <v>118</v>
      </c>
      <c r="S1870">
        <v>1868</v>
      </c>
      <c r="T1870">
        <v>1869</v>
      </c>
    </row>
    <row r="1871" spans="1:20" x14ac:dyDescent="0.2">
      <c r="A1871">
        <v>432</v>
      </c>
      <c r="B1871" s="1">
        <v>45513</v>
      </c>
      <c r="C1871" s="2">
        <v>0.41666666666666669</v>
      </c>
      <c r="D1871" s="2">
        <v>0.5</v>
      </c>
      <c r="E1871" t="s">
        <v>21</v>
      </c>
      <c r="F1871">
        <v>1</v>
      </c>
      <c r="G1871">
        <v>6</v>
      </c>
      <c r="H1871">
        <v>6</v>
      </c>
      <c r="I1871" t="s">
        <v>39</v>
      </c>
      <c r="J1871" t="s">
        <v>14</v>
      </c>
      <c r="K1871">
        <v>119.99999999999997</v>
      </c>
      <c r="L1871">
        <v>1</v>
      </c>
      <c r="M1871">
        <v>0</v>
      </c>
      <c r="N1871" t="s">
        <v>76</v>
      </c>
      <c r="O1871" t="s">
        <v>105</v>
      </c>
      <c r="P1871" t="s">
        <v>113</v>
      </c>
      <c r="Q1871" t="s">
        <v>118</v>
      </c>
      <c r="R1871" t="s">
        <v>124</v>
      </c>
      <c r="S1871">
        <v>1869</v>
      </c>
      <c r="T1871">
        <v>1870</v>
      </c>
    </row>
    <row r="1872" spans="1:20" x14ac:dyDescent="0.2">
      <c r="A1872">
        <v>2759</v>
      </c>
      <c r="B1872" s="1">
        <v>45527</v>
      </c>
      <c r="C1872" s="2">
        <v>0.41666666666666669</v>
      </c>
      <c r="D1872" s="2">
        <v>0.5</v>
      </c>
      <c r="E1872" t="s">
        <v>21</v>
      </c>
      <c r="F1872">
        <v>1</v>
      </c>
      <c r="G1872">
        <v>6</v>
      </c>
      <c r="H1872">
        <v>9</v>
      </c>
      <c r="I1872" t="s">
        <v>13</v>
      </c>
      <c r="J1872" t="s">
        <v>18</v>
      </c>
      <c r="K1872">
        <v>119.99999999999997</v>
      </c>
      <c r="L1872">
        <v>1.5</v>
      </c>
      <c r="M1872">
        <v>1</v>
      </c>
      <c r="N1872" t="s">
        <v>76</v>
      </c>
      <c r="O1872" t="s">
        <v>105</v>
      </c>
      <c r="P1872" t="s">
        <v>113</v>
      </c>
      <c r="Q1872" t="s">
        <v>118</v>
      </c>
      <c r="R1872" t="s">
        <v>124</v>
      </c>
      <c r="S1872">
        <v>1870</v>
      </c>
      <c r="T1872">
        <v>1871</v>
      </c>
    </row>
    <row r="1873" spans="1:20" x14ac:dyDescent="0.2">
      <c r="A1873">
        <v>2834</v>
      </c>
      <c r="B1873" s="1">
        <v>45350</v>
      </c>
      <c r="C1873" s="2">
        <v>0.41666666666666669</v>
      </c>
      <c r="D1873" s="2">
        <v>0.5</v>
      </c>
      <c r="E1873" t="s">
        <v>21</v>
      </c>
      <c r="F1873">
        <v>1</v>
      </c>
      <c r="G1873">
        <v>6</v>
      </c>
      <c r="H1873">
        <v>4</v>
      </c>
      <c r="I1873" t="s">
        <v>27</v>
      </c>
      <c r="J1873" t="s">
        <v>28</v>
      </c>
      <c r="K1873">
        <v>119.99999999999997</v>
      </c>
      <c r="L1873">
        <v>0.66666666666666663</v>
      </c>
      <c r="M1873">
        <v>0</v>
      </c>
      <c r="N1873" t="s">
        <v>74</v>
      </c>
      <c r="O1873" t="s">
        <v>99</v>
      </c>
      <c r="P1873" t="s">
        <v>113</v>
      </c>
      <c r="Q1873" t="s">
        <v>118</v>
      </c>
      <c r="R1873" t="s">
        <v>124</v>
      </c>
      <c r="S1873">
        <v>1871</v>
      </c>
      <c r="T1873">
        <v>1872</v>
      </c>
    </row>
    <row r="1874" spans="1:20" x14ac:dyDescent="0.2">
      <c r="A1874">
        <v>581</v>
      </c>
      <c r="B1874" s="1">
        <v>45484</v>
      </c>
      <c r="C1874" s="2">
        <v>0.41666666666666669</v>
      </c>
      <c r="D1874" s="2">
        <v>0.4375</v>
      </c>
      <c r="E1874" t="s">
        <v>21</v>
      </c>
      <c r="F1874">
        <v>1</v>
      </c>
      <c r="G1874">
        <v>6</v>
      </c>
      <c r="H1874">
        <v>7</v>
      </c>
      <c r="I1874" t="s">
        <v>17</v>
      </c>
      <c r="J1874" t="s">
        <v>28</v>
      </c>
      <c r="K1874">
        <v>29.999999999999972</v>
      </c>
      <c r="L1874">
        <v>1.1666666666666667</v>
      </c>
      <c r="M1874">
        <v>1</v>
      </c>
      <c r="N1874" t="s">
        <v>75</v>
      </c>
      <c r="O1874" t="s">
        <v>104</v>
      </c>
      <c r="P1874" t="s">
        <v>113</v>
      </c>
      <c r="Q1874" t="s">
        <v>118</v>
      </c>
      <c r="R1874" t="s">
        <v>118</v>
      </c>
      <c r="S1874">
        <v>1872</v>
      </c>
      <c r="T1874">
        <v>1873</v>
      </c>
    </row>
    <row r="1875" spans="1:20" x14ac:dyDescent="0.2">
      <c r="A1875">
        <v>2909</v>
      </c>
      <c r="B1875" s="1">
        <v>45295</v>
      </c>
      <c r="C1875" s="2">
        <v>0.41666666666666669</v>
      </c>
      <c r="D1875" s="2">
        <v>0.47916666666666669</v>
      </c>
      <c r="E1875" t="s">
        <v>21</v>
      </c>
      <c r="F1875">
        <v>1</v>
      </c>
      <c r="G1875">
        <v>6</v>
      </c>
      <c r="H1875">
        <v>9</v>
      </c>
      <c r="I1875" t="s">
        <v>41</v>
      </c>
      <c r="J1875" t="s">
        <v>14</v>
      </c>
      <c r="K1875">
        <v>90</v>
      </c>
      <c r="L1875">
        <v>1.5</v>
      </c>
      <c r="M1875">
        <v>1</v>
      </c>
      <c r="N1875" t="s">
        <v>75</v>
      </c>
      <c r="O1875" t="s">
        <v>98</v>
      </c>
      <c r="P1875" t="s">
        <v>113</v>
      </c>
      <c r="Q1875" t="s">
        <v>118</v>
      </c>
      <c r="R1875" t="s">
        <v>118</v>
      </c>
      <c r="S1875">
        <v>1873</v>
      </c>
      <c r="T1875">
        <v>1874</v>
      </c>
    </row>
    <row r="1876" spans="1:20" x14ac:dyDescent="0.2">
      <c r="A1876">
        <v>2036</v>
      </c>
      <c r="B1876" s="1">
        <v>45602</v>
      </c>
      <c r="C1876" s="2">
        <v>0.41666666666666669</v>
      </c>
      <c r="D1876" s="2">
        <v>0.47916666666666669</v>
      </c>
      <c r="E1876" t="s">
        <v>21</v>
      </c>
      <c r="F1876">
        <v>1</v>
      </c>
      <c r="G1876">
        <v>6</v>
      </c>
      <c r="H1876">
        <v>6</v>
      </c>
      <c r="I1876" t="s">
        <v>17</v>
      </c>
      <c r="J1876" t="s">
        <v>40</v>
      </c>
      <c r="K1876">
        <v>90</v>
      </c>
      <c r="L1876">
        <v>1</v>
      </c>
      <c r="M1876">
        <v>0</v>
      </c>
      <c r="N1876" t="s">
        <v>74</v>
      </c>
      <c r="O1876" t="s">
        <v>108</v>
      </c>
      <c r="P1876" t="s">
        <v>113</v>
      </c>
      <c r="Q1876" t="s">
        <v>118</v>
      </c>
      <c r="R1876" t="s">
        <v>118</v>
      </c>
      <c r="S1876">
        <v>1874</v>
      </c>
      <c r="T1876">
        <v>1875</v>
      </c>
    </row>
    <row r="1877" spans="1:20" x14ac:dyDescent="0.2">
      <c r="A1877">
        <v>2513</v>
      </c>
      <c r="B1877" s="1">
        <v>45561</v>
      </c>
      <c r="C1877" s="2">
        <v>0.41666666666666669</v>
      </c>
      <c r="D1877" s="2">
        <v>0.47916666666666669</v>
      </c>
      <c r="E1877" t="s">
        <v>21</v>
      </c>
      <c r="F1877">
        <v>1</v>
      </c>
      <c r="G1877">
        <v>6</v>
      </c>
      <c r="H1877">
        <v>7</v>
      </c>
      <c r="I1877" t="s">
        <v>22</v>
      </c>
      <c r="J1877" t="s">
        <v>18</v>
      </c>
      <c r="K1877">
        <v>90</v>
      </c>
      <c r="L1877">
        <v>1.1666666666666667</v>
      </c>
      <c r="M1877">
        <v>1</v>
      </c>
      <c r="N1877" t="s">
        <v>75</v>
      </c>
      <c r="O1877" t="s">
        <v>106</v>
      </c>
      <c r="P1877" t="s">
        <v>113</v>
      </c>
      <c r="Q1877" t="s">
        <v>118</v>
      </c>
      <c r="R1877" t="s">
        <v>118</v>
      </c>
      <c r="S1877">
        <v>1875</v>
      </c>
      <c r="T1877">
        <v>1876</v>
      </c>
    </row>
    <row r="1878" spans="1:20" x14ac:dyDescent="0.2">
      <c r="A1878">
        <v>1740</v>
      </c>
      <c r="B1878" s="1">
        <v>45596</v>
      </c>
      <c r="C1878" s="2">
        <v>0.41666666666666669</v>
      </c>
      <c r="D1878" s="2">
        <v>0.45833333333333331</v>
      </c>
      <c r="E1878" t="s">
        <v>21</v>
      </c>
      <c r="F1878">
        <v>1</v>
      </c>
      <c r="G1878">
        <v>6</v>
      </c>
      <c r="H1878">
        <v>5</v>
      </c>
      <c r="I1878" t="s">
        <v>22</v>
      </c>
      <c r="J1878" t="s">
        <v>14</v>
      </c>
      <c r="K1878">
        <v>59.999999999999943</v>
      </c>
      <c r="L1878">
        <v>0.83333333333333348</v>
      </c>
      <c r="M1878">
        <v>0</v>
      </c>
      <c r="N1878" t="s">
        <v>75</v>
      </c>
      <c r="O1878" t="s">
        <v>107</v>
      </c>
      <c r="P1878" t="s">
        <v>113</v>
      </c>
      <c r="Q1878" t="s">
        <v>118</v>
      </c>
      <c r="R1878" t="s">
        <v>118</v>
      </c>
      <c r="S1878">
        <v>1876</v>
      </c>
      <c r="T1878">
        <v>1877</v>
      </c>
    </row>
    <row r="1879" spans="1:20" x14ac:dyDescent="0.2">
      <c r="A1879">
        <v>572</v>
      </c>
      <c r="B1879" s="1">
        <v>45501</v>
      </c>
      <c r="C1879" s="2">
        <v>0.41666666666666669</v>
      </c>
      <c r="D1879" s="2">
        <v>0.47916666666666669</v>
      </c>
      <c r="E1879" t="s">
        <v>21</v>
      </c>
      <c r="F1879">
        <v>1</v>
      </c>
      <c r="G1879">
        <v>6</v>
      </c>
      <c r="H1879">
        <v>2</v>
      </c>
      <c r="I1879" t="s">
        <v>41</v>
      </c>
      <c r="J1879" t="s">
        <v>14</v>
      </c>
      <c r="K1879">
        <v>90</v>
      </c>
      <c r="L1879">
        <v>0.33333333333333331</v>
      </c>
      <c r="M1879">
        <v>0</v>
      </c>
      <c r="N1879" t="s">
        <v>71</v>
      </c>
      <c r="O1879" t="s">
        <v>104</v>
      </c>
      <c r="P1879" t="s">
        <v>113</v>
      </c>
      <c r="Q1879" t="s">
        <v>118</v>
      </c>
      <c r="R1879" t="s">
        <v>118</v>
      </c>
      <c r="S1879">
        <v>1877</v>
      </c>
      <c r="T1879">
        <v>1878</v>
      </c>
    </row>
    <row r="1880" spans="1:20" x14ac:dyDescent="0.2">
      <c r="A1880">
        <v>2789</v>
      </c>
      <c r="B1880" s="1">
        <v>45336</v>
      </c>
      <c r="C1880" s="2">
        <v>0.39583333333333331</v>
      </c>
      <c r="D1880" s="2">
        <v>0.45833333333333331</v>
      </c>
      <c r="E1880" t="s">
        <v>21</v>
      </c>
      <c r="F1880">
        <v>1</v>
      </c>
      <c r="G1880">
        <v>6</v>
      </c>
      <c r="H1880">
        <v>8</v>
      </c>
      <c r="I1880" t="s">
        <v>27</v>
      </c>
      <c r="J1880" t="s">
        <v>18</v>
      </c>
      <c r="K1880">
        <v>90</v>
      </c>
      <c r="L1880">
        <v>1.3333333333333333</v>
      </c>
      <c r="M1880">
        <v>1</v>
      </c>
      <c r="N1880" t="s">
        <v>74</v>
      </c>
      <c r="O1880" t="s">
        <v>99</v>
      </c>
      <c r="P1880" t="s">
        <v>113</v>
      </c>
      <c r="Q1880" t="s">
        <v>118</v>
      </c>
      <c r="R1880" t="s">
        <v>118</v>
      </c>
      <c r="S1880">
        <v>1878</v>
      </c>
      <c r="T1880">
        <v>1879</v>
      </c>
    </row>
    <row r="1881" spans="1:20" x14ac:dyDescent="0.2">
      <c r="A1881">
        <v>1776</v>
      </c>
      <c r="B1881" s="1">
        <v>45586</v>
      </c>
      <c r="C1881" s="2">
        <v>0.39583333333333331</v>
      </c>
      <c r="D1881" s="2">
        <v>0.45833333333333331</v>
      </c>
      <c r="E1881" t="s">
        <v>21</v>
      </c>
      <c r="F1881">
        <v>1</v>
      </c>
      <c r="G1881">
        <v>6</v>
      </c>
      <c r="H1881">
        <v>5</v>
      </c>
      <c r="I1881" t="s">
        <v>27</v>
      </c>
      <c r="J1881" t="s">
        <v>40</v>
      </c>
      <c r="K1881">
        <v>90</v>
      </c>
      <c r="L1881">
        <v>0.83333333333333348</v>
      </c>
      <c r="M1881">
        <v>0</v>
      </c>
      <c r="N1881" t="s">
        <v>72</v>
      </c>
      <c r="O1881" t="s">
        <v>107</v>
      </c>
      <c r="P1881" t="s">
        <v>113</v>
      </c>
      <c r="Q1881" t="s">
        <v>118</v>
      </c>
      <c r="R1881" t="s">
        <v>118</v>
      </c>
      <c r="S1881">
        <v>1879</v>
      </c>
      <c r="T1881">
        <v>1880</v>
      </c>
    </row>
    <row r="1882" spans="1:20" x14ac:dyDescent="0.2">
      <c r="A1882">
        <v>2329</v>
      </c>
      <c r="B1882" s="1">
        <v>45587</v>
      </c>
      <c r="C1882" s="2">
        <v>0.39583333333333331</v>
      </c>
      <c r="D1882" s="2">
        <v>0.47916666666666669</v>
      </c>
      <c r="E1882" t="s">
        <v>21</v>
      </c>
      <c r="F1882">
        <v>1</v>
      </c>
      <c r="G1882">
        <v>6</v>
      </c>
      <c r="H1882">
        <v>1</v>
      </c>
      <c r="I1882" t="s">
        <v>41</v>
      </c>
      <c r="J1882" t="s">
        <v>30</v>
      </c>
      <c r="K1882">
        <v>120.00000000000006</v>
      </c>
      <c r="L1882">
        <v>0.16666666666666666</v>
      </c>
      <c r="M1882">
        <v>0</v>
      </c>
      <c r="N1882" t="s">
        <v>73</v>
      </c>
      <c r="O1882" t="s">
        <v>107</v>
      </c>
      <c r="P1882" t="s">
        <v>113</v>
      </c>
      <c r="Q1882" t="s">
        <v>117</v>
      </c>
      <c r="R1882" t="s">
        <v>124</v>
      </c>
      <c r="S1882">
        <v>1880</v>
      </c>
      <c r="T1882">
        <v>1881</v>
      </c>
    </row>
    <row r="1883" spans="1:20" x14ac:dyDescent="0.2">
      <c r="A1883">
        <v>2077</v>
      </c>
      <c r="B1883" s="1">
        <v>45563</v>
      </c>
      <c r="C1883" s="2">
        <v>0.39583333333333331</v>
      </c>
      <c r="D1883" s="2">
        <v>0.45833333333333331</v>
      </c>
      <c r="E1883" t="s">
        <v>21</v>
      </c>
      <c r="F1883">
        <v>1</v>
      </c>
      <c r="G1883">
        <v>6</v>
      </c>
      <c r="H1883">
        <v>5</v>
      </c>
      <c r="I1883" t="s">
        <v>13</v>
      </c>
      <c r="J1883" t="s">
        <v>30</v>
      </c>
      <c r="K1883">
        <v>90</v>
      </c>
      <c r="L1883">
        <v>0.83333333333333348</v>
      </c>
      <c r="M1883">
        <v>0</v>
      </c>
      <c r="N1883" t="s">
        <v>77</v>
      </c>
      <c r="O1883" t="s">
        <v>106</v>
      </c>
      <c r="P1883" t="s">
        <v>113</v>
      </c>
      <c r="Q1883" t="s">
        <v>118</v>
      </c>
      <c r="R1883" t="s">
        <v>118</v>
      </c>
      <c r="S1883">
        <v>1881</v>
      </c>
      <c r="T1883">
        <v>1882</v>
      </c>
    </row>
    <row r="1884" spans="1:20" x14ac:dyDescent="0.2">
      <c r="A1884">
        <v>2238</v>
      </c>
      <c r="B1884" s="1">
        <v>45314</v>
      </c>
      <c r="C1884" s="2">
        <v>0.39583333333333331</v>
      </c>
      <c r="D1884" s="2">
        <v>0.47916666666666669</v>
      </c>
      <c r="E1884" t="s">
        <v>21</v>
      </c>
      <c r="F1884">
        <v>1</v>
      </c>
      <c r="G1884">
        <v>6</v>
      </c>
      <c r="H1884">
        <v>7</v>
      </c>
      <c r="I1884" t="s">
        <v>17</v>
      </c>
      <c r="J1884" t="s">
        <v>23</v>
      </c>
      <c r="K1884">
        <v>120.00000000000006</v>
      </c>
      <c r="L1884">
        <v>1.1666666666666667</v>
      </c>
      <c r="M1884">
        <v>1</v>
      </c>
      <c r="N1884" t="s">
        <v>73</v>
      </c>
      <c r="O1884" t="s">
        <v>98</v>
      </c>
      <c r="P1884" t="s">
        <v>113</v>
      </c>
      <c r="Q1884" t="s">
        <v>118</v>
      </c>
      <c r="R1884" t="s">
        <v>124</v>
      </c>
      <c r="S1884">
        <v>1882</v>
      </c>
      <c r="T1884">
        <v>1883</v>
      </c>
    </row>
    <row r="1885" spans="1:20" x14ac:dyDescent="0.2">
      <c r="A1885">
        <v>434</v>
      </c>
      <c r="B1885" s="1">
        <v>45350</v>
      </c>
      <c r="C1885" s="2">
        <v>0.39583333333333331</v>
      </c>
      <c r="D1885" s="2">
        <v>0.45833333333333331</v>
      </c>
      <c r="E1885" t="s">
        <v>21</v>
      </c>
      <c r="F1885">
        <v>1</v>
      </c>
      <c r="G1885">
        <v>6</v>
      </c>
      <c r="H1885">
        <v>6</v>
      </c>
      <c r="I1885" t="s">
        <v>42</v>
      </c>
      <c r="J1885" t="s">
        <v>30</v>
      </c>
      <c r="K1885">
        <v>90</v>
      </c>
      <c r="L1885">
        <v>1</v>
      </c>
      <c r="M1885">
        <v>0</v>
      </c>
      <c r="N1885" t="s">
        <v>74</v>
      </c>
      <c r="O1885" t="s">
        <v>99</v>
      </c>
      <c r="P1885" t="s">
        <v>113</v>
      </c>
      <c r="Q1885" t="s">
        <v>118</v>
      </c>
      <c r="R1885" t="s">
        <v>118</v>
      </c>
      <c r="S1885">
        <v>1883</v>
      </c>
      <c r="T1885">
        <v>1884</v>
      </c>
    </row>
    <row r="1886" spans="1:20" x14ac:dyDescent="0.2">
      <c r="A1886">
        <v>1166</v>
      </c>
      <c r="B1886" s="1">
        <v>45629</v>
      </c>
      <c r="C1886" s="2">
        <v>0.39583333333333331</v>
      </c>
      <c r="D1886" s="2">
        <v>0.41666666666666669</v>
      </c>
      <c r="E1886" t="s">
        <v>21</v>
      </c>
      <c r="F1886">
        <v>1</v>
      </c>
      <c r="G1886">
        <v>6</v>
      </c>
      <c r="H1886">
        <v>2</v>
      </c>
      <c r="I1886" t="s">
        <v>13</v>
      </c>
      <c r="J1886" t="s">
        <v>28</v>
      </c>
      <c r="K1886">
        <v>30.000000000000053</v>
      </c>
      <c r="L1886">
        <v>0.33333333333333331</v>
      </c>
      <c r="M1886">
        <v>0</v>
      </c>
      <c r="N1886" t="s">
        <v>73</v>
      </c>
      <c r="O1886" t="s">
        <v>109</v>
      </c>
      <c r="P1886" t="s">
        <v>113</v>
      </c>
      <c r="Q1886" t="s">
        <v>118</v>
      </c>
      <c r="R1886" t="s">
        <v>118</v>
      </c>
      <c r="S1886">
        <v>1884</v>
      </c>
      <c r="T1886">
        <v>1885</v>
      </c>
    </row>
    <row r="1887" spans="1:20" x14ac:dyDescent="0.2">
      <c r="A1887">
        <v>1941</v>
      </c>
      <c r="B1887" s="1">
        <v>45506</v>
      </c>
      <c r="C1887" s="2">
        <v>0.39583333333333331</v>
      </c>
      <c r="D1887" s="2">
        <v>0.45833333333333331</v>
      </c>
      <c r="E1887" t="s">
        <v>21</v>
      </c>
      <c r="F1887">
        <v>1</v>
      </c>
      <c r="G1887">
        <v>6</v>
      </c>
      <c r="H1887">
        <v>6</v>
      </c>
      <c r="I1887" t="s">
        <v>39</v>
      </c>
      <c r="J1887" t="s">
        <v>18</v>
      </c>
      <c r="K1887">
        <v>90</v>
      </c>
      <c r="L1887">
        <v>1</v>
      </c>
      <c r="M1887">
        <v>0</v>
      </c>
      <c r="N1887" t="s">
        <v>76</v>
      </c>
      <c r="O1887" t="s">
        <v>105</v>
      </c>
      <c r="P1887" t="s">
        <v>113</v>
      </c>
      <c r="Q1887" t="s">
        <v>118</v>
      </c>
      <c r="R1887" t="s">
        <v>118</v>
      </c>
      <c r="S1887">
        <v>1885</v>
      </c>
      <c r="T1887">
        <v>1886</v>
      </c>
    </row>
    <row r="1888" spans="1:20" x14ac:dyDescent="0.2">
      <c r="A1888">
        <v>312</v>
      </c>
      <c r="B1888" s="1">
        <v>45400</v>
      </c>
      <c r="C1888" s="2">
        <v>0.39583333333333331</v>
      </c>
      <c r="D1888" s="2">
        <v>0.41666666666666669</v>
      </c>
      <c r="E1888" t="s">
        <v>21</v>
      </c>
      <c r="F1888">
        <v>1</v>
      </c>
      <c r="G1888">
        <v>6</v>
      </c>
      <c r="H1888">
        <v>2</v>
      </c>
      <c r="I1888" t="s">
        <v>17</v>
      </c>
      <c r="J1888" t="s">
        <v>23</v>
      </c>
      <c r="K1888">
        <v>30.000000000000053</v>
      </c>
      <c r="L1888">
        <v>0.33333333333333331</v>
      </c>
      <c r="M1888">
        <v>0</v>
      </c>
      <c r="N1888" t="s">
        <v>75</v>
      </c>
      <c r="O1888" t="s">
        <v>101</v>
      </c>
      <c r="P1888" t="s">
        <v>113</v>
      </c>
      <c r="Q1888" t="s">
        <v>118</v>
      </c>
      <c r="R1888" t="s">
        <v>118</v>
      </c>
      <c r="S1888">
        <v>1886</v>
      </c>
      <c r="T1888">
        <v>1887</v>
      </c>
    </row>
    <row r="1889" spans="1:20" x14ac:dyDescent="0.2">
      <c r="A1889">
        <v>317</v>
      </c>
      <c r="B1889" s="1">
        <v>45352</v>
      </c>
      <c r="C1889" s="2">
        <v>0.39583333333333331</v>
      </c>
      <c r="D1889" s="2">
        <v>0.47916666666666669</v>
      </c>
      <c r="E1889" t="s">
        <v>21</v>
      </c>
      <c r="F1889">
        <v>1</v>
      </c>
      <c r="G1889">
        <v>6</v>
      </c>
      <c r="H1889">
        <v>3</v>
      </c>
      <c r="I1889" t="s">
        <v>42</v>
      </c>
      <c r="J1889" t="s">
        <v>18</v>
      </c>
      <c r="K1889">
        <v>120.00000000000006</v>
      </c>
      <c r="L1889">
        <v>0.5</v>
      </c>
      <c r="M1889">
        <v>0</v>
      </c>
      <c r="N1889" t="s">
        <v>76</v>
      </c>
      <c r="O1889" t="s">
        <v>100</v>
      </c>
      <c r="P1889" t="s">
        <v>113</v>
      </c>
      <c r="Q1889" t="s">
        <v>118</v>
      </c>
      <c r="R1889" t="s">
        <v>124</v>
      </c>
      <c r="S1889">
        <v>1887</v>
      </c>
      <c r="T1889">
        <v>1888</v>
      </c>
    </row>
    <row r="1890" spans="1:20" x14ac:dyDescent="0.2">
      <c r="A1890">
        <v>1104</v>
      </c>
      <c r="B1890" s="1">
        <v>45326</v>
      </c>
      <c r="C1890" s="2">
        <v>0.39583333333333331</v>
      </c>
      <c r="D1890" s="2">
        <v>0.47916666666666669</v>
      </c>
      <c r="E1890" t="s">
        <v>21</v>
      </c>
      <c r="F1890">
        <v>1</v>
      </c>
      <c r="G1890">
        <v>6</v>
      </c>
      <c r="H1890">
        <v>8</v>
      </c>
      <c r="I1890" t="s">
        <v>39</v>
      </c>
      <c r="J1890" t="s">
        <v>18</v>
      </c>
      <c r="K1890">
        <v>120.00000000000006</v>
      </c>
      <c r="L1890">
        <v>1.3333333333333333</v>
      </c>
      <c r="M1890">
        <v>1</v>
      </c>
      <c r="N1890" t="s">
        <v>71</v>
      </c>
      <c r="O1890" t="s">
        <v>99</v>
      </c>
      <c r="P1890" t="s">
        <v>113</v>
      </c>
      <c r="Q1890" t="s">
        <v>118</v>
      </c>
      <c r="R1890" t="s">
        <v>124</v>
      </c>
      <c r="S1890">
        <v>1888</v>
      </c>
      <c r="T1890">
        <v>1889</v>
      </c>
    </row>
    <row r="1891" spans="1:20" x14ac:dyDescent="0.2">
      <c r="A1891">
        <v>2035</v>
      </c>
      <c r="B1891" s="1">
        <v>45410</v>
      </c>
      <c r="C1891" s="2">
        <v>0.39583333333333331</v>
      </c>
      <c r="D1891" s="2">
        <v>0.4375</v>
      </c>
      <c r="E1891" t="s">
        <v>21</v>
      </c>
      <c r="F1891">
        <v>1</v>
      </c>
      <c r="G1891">
        <v>6</v>
      </c>
      <c r="H1891">
        <v>5</v>
      </c>
      <c r="I1891" t="s">
        <v>27</v>
      </c>
      <c r="J1891" t="s">
        <v>23</v>
      </c>
      <c r="K1891">
        <v>60.000000000000028</v>
      </c>
      <c r="L1891">
        <v>0.83333333333333348</v>
      </c>
      <c r="M1891">
        <v>0</v>
      </c>
      <c r="N1891" t="s">
        <v>71</v>
      </c>
      <c r="O1891" t="s">
        <v>101</v>
      </c>
      <c r="P1891" t="s">
        <v>113</v>
      </c>
      <c r="Q1891" t="s">
        <v>118</v>
      </c>
      <c r="R1891" t="s">
        <v>118</v>
      </c>
      <c r="S1891">
        <v>1889</v>
      </c>
      <c r="T1891">
        <v>1890</v>
      </c>
    </row>
    <row r="1892" spans="1:20" x14ac:dyDescent="0.2">
      <c r="A1892">
        <v>749</v>
      </c>
      <c r="B1892" s="1">
        <v>45340</v>
      </c>
      <c r="C1892" s="2">
        <v>0.39583333333333331</v>
      </c>
      <c r="D1892" s="2">
        <v>0.41666666666666669</v>
      </c>
      <c r="E1892" t="s">
        <v>21</v>
      </c>
      <c r="F1892">
        <v>1</v>
      </c>
      <c r="G1892">
        <v>6</v>
      </c>
      <c r="H1892">
        <v>6</v>
      </c>
      <c r="I1892" t="s">
        <v>17</v>
      </c>
      <c r="J1892" t="s">
        <v>40</v>
      </c>
      <c r="K1892">
        <v>30.000000000000053</v>
      </c>
      <c r="L1892">
        <v>1</v>
      </c>
      <c r="M1892">
        <v>0</v>
      </c>
      <c r="N1892" t="s">
        <v>71</v>
      </c>
      <c r="O1892" t="s">
        <v>99</v>
      </c>
      <c r="P1892" t="s">
        <v>113</v>
      </c>
      <c r="Q1892" t="s">
        <v>118</v>
      </c>
      <c r="R1892" t="s">
        <v>118</v>
      </c>
      <c r="S1892">
        <v>1890</v>
      </c>
      <c r="T1892">
        <v>1891</v>
      </c>
    </row>
    <row r="1893" spans="1:20" x14ac:dyDescent="0.2">
      <c r="A1893">
        <v>1493</v>
      </c>
      <c r="B1893" s="1">
        <v>45547</v>
      </c>
      <c r="C1893" s="2">
        <v>0.39583333333333331</v>
      </c>
      <c r="D1893" s="2">
        <v>0.4375</v>
      </c>
      <c r="E1893" t="s">
        <v>21</v>
      </c>
      <c r="F1893">
        <v>1</v>
      </c>
      <c r="G1893">
        <v>6</v>
      </c>
      <c r="H1893">
        <v>2</v>
      </c>
      <c r="I1893" t="s">
        <v>13</v>
      </c>
      <c r="J1893" t="s">
        <v>30</v>
      </c>
      <c r="K1893">
        <v>60.000000000000028</v>
      </c>
      <c r="L1893">
        <v>0.33333333333333331</v>
      </c>
      <c r="M1893">
        <v>0</v>
      </c>
      <c r="N1893" t="s">
        <v>75</v>
      </c>
      <c r="O1893" t="s">
        <v>106</v>
      </c>
      <c r="P1893" t="s">
        <v>113</v>
      </c>
      <c r="Q1893" t="s">
        <v>118</v>
      </c>
      <c r="R1893" t="s">
        <v>118</v>
      </c>
      <c r="S1893">
        <v>1891</v>
      </c>
      <c r="T1893">
        <v>1892</v>
      </c>
    </row>
    <row r="1894" spans="1:20" x14ac:dyDescent="0.2">
      <c r="A1894">
        <v>1758</v>
      </c>
      <c r="B1894" s="1">
        <v>45376</v>
      </c>
      <c r="C1894" s="2">
        <v>0.39583333333333331</v>
      </c>
      <c r="D1894" s="2">
        <v>0.4375</v>
      </c>
      <c r="E1894" t="s">
        <v>21</v>
      </c>
      <c r="F1894">
        <v>1</v>
      </c>
      <c r="G1894">
        <v>6</v>
      </c>
      <c r="H1894">
        <v>6</v>
      </c>
      <c r="I1894" t="s">
        <v>22</v>
      </c>
      <c r="J1894" t="s">
        <v>28</v>
      </c>
      <c r="K1894">
        <v>60.000000000000028</v>
      </c>
      <c r="L1894">
        <v>1</v>
      </c>
      <c r="M1894">
        <v>0</v>
      </c>
      <c r="N1894" t="s">
        <v>72</v>
      </c>
      <c r="O1894" t="s">
        <v>100</v>
      </c>
      <c r="P1894" t="s">
        <v>113</v>
      </c>
      <c r="Q1894" t="s">
        <v>118</v>
      </c>
      <c r="R1894" t="s">
        <v>118</v>
      </c>
      <c r="S1894">
        <v>1892</v>
      </c>
      <c r="T1894">
        <v>1893</v>
      </c>
    </row>
    <row r="1895" spans="1:20" x14ac:dyDescent="0.2">
      <c r="A1895">
        <v>1003</v>
      </c>
      <c r="B1895" s="1">
        <v>45323</v>
      </c>
      <c r="C1895" s="2">
        <v>0.39583333333333331</v>
      </c>
      <c r="D1895" s="2">
        <v>0.4375</v>
      </c>
      <c r="E1895" t="s">
        <v>21</v>
      </c>
      <c r="F1895">
        <v>1</v>
      </c>
      <c r="G1895">
        <v>6</v>
      </c>
      <c r="H1895">
        <v>7</v>
      </c>
      <c r="I1895" t="s">
        <v>17</v>
      </c>
      <c r="J1895" t="s">
        <v>18</v>
      </c>
      <c r="K1895">
        <v>60.000000000000028</v>
      </c>
      <c r="L1895">
        <v>1.1666666666666667</v>
      </c>
      <c r="M1895">
        <v>1</v>
      </c>
      <c r="N1895" t="s">
        <v>75</v>
      </c>
      <c r="O1895" t="s">
        <v>99</v>
      </c>
      <c r="P1895" t="s">
        <v>113</v>
      </c>
      <c r="Q1895" t="s">
        <v>118</v>
      </c>
      <c r="R1895" t="s">
        <v>118</v>
      </c>
      <c r="S1895">
        <v>1893</v>
      </c>
      <c r="T1895">
        <v>1894</v>
      </c>
    </row>
    <row r="1896" spans="1:20" x14ac:dyDescent="0.2">
      <c r="A1896">
        <v>58</v>
      </c>
      <c r="B1896" s="1">
        <v>45492</v>
      </c>
      <c r="C1896" s="2">
        <v>0.39583333333333331</v>
      </c>
      <c r="D1896" s="2">
        <v>0.41666666666666669</v>
      </c>
      <c r="E1896" t="s">
        <v>21</v>
      </c>
      <c r="F1896">
        <v>1</v>
      </c>
      <c r="G1896">
        <v>6</v>
      </c>
      <c r="H1896">
        <v>4</v>
      </c>
      <c r="I1896" t="s">
        <v>22</v>
      </c>
      <c r="J1896" t="s">
        <v>30</v>
      </c>
      <c r="K1896">
        <v>30.000000000000053</v>
      </c>
      <c r="L1896">
        <v>0.66666666666666663</v>
      </c>
      <c r="M1896">
        <v>0</v>
      </c>
      <c r="N1896" t="s">
        <v>76</v>
      </c>
      <c r="O1896" t="s">
        <v>104</v>
      </c>
      <c r="P1896" t="s">
        <v>113</v>
      </c>
      <c r="Q1896" t="s">
        <v>118</v>
      </c>
      <c r="R1896" t="s">
        <v>118</v>
      </c>
      <c r="S1896">
        <v>1894</v>
      </c>
      <c r="T1896">
        <v>1895</v>
      </c>
    </row>
    <row r="1897" spans="1:20" x14ac:dyDescent="0.2">
      <c r="A1897">
        <v>2187</v>
      </c>
      <c r="B1897" s="1">
        <v>45296</v>
      </c>
      <c r="C1897" s="2">
        <v>0.39583333333333331</v>
      </c>
      <c r="D1897" s="2">
        <v>0.47916666666666669</v>
      </c>
      <c r="E1897" t="s">
        <v>21</v>
      </c>
      <c r="F1897">
        <v>1</v>
      </c>
      <c r="G1897">
        <v>6</v>
      </c>
      <c r="H1897">
        <v>4</v>
      </c>
      <c r="I1897" t="s">
        <v>42</v>
      </c>
      <c r="J1897" t="s">
        <v>18</v>
      </c>
      <c r="K1897">
        <v>120.00000000000006</v>
      </c>
      <c r="L1897">
        <v>0.66666666666666663</v>
      </c>
      <c r="M1897">
        <v>0</v>
      </c>
      <c r="N1897" t="s">
        <v>76</v>
      </c>
      <c r="O1897" t="s">
        <v>98</v>
      </c>
      <c r="P1897" t="s">
        <v>113</v>
      </c>
      <c r="Q1897" t="s">
        <v>118</v>
      </c>
      <c r="R1897" t="s">
        <v>124</v>
      </c>
      <c r="S1897">
        <v>1895</v>
      </c>
      <c r="T1897">
        <v>1896</v>
      </c>
    </row>
    <row r="1898" spans="1:20" x14ac:dyDescent="0.2">
      <c r="A1898">
        <v>2422</v>
      </c>
      <c r="B1898" s="1">
        <v>45657</v>
      </c>
      <c r="C1898" s="2">
        <v>0.39583333333333331</v>
      </c>
      <c r="D1898" s="2">
        <v>0.4375</v>
      </c>
      <c r="E1898" t="s">
        <v>21</v>
      </c>
      <c r="F1898">
        <v>1</v>
      </c>
      <c r="G1898">
        <v>6</v>
      </c>
      <c r="H1898">
        <v>9</v>
      </c>
      <c r="I1898" t="s">
        <v>13</v>
      </c>
      <c r="J1898" t="s">
        <v>18</v>
      </c>
      <c r="K1898">
        <v>60.000000000000028</v>
      </c>
      <c r="L1898">
        <v>1.5</v>
      </c>
      <c r="M1898">
        <v>1</v>
      </c>
      <c r="N1898" t="s">
        <v>73</v>
      </c>
      <c r="O1898" t="s">
        <v>109</v>
      </c>
      <c r="P1898" t="s">
        <v>113</v>
      </c>
      <c r="Q1898" t="s">
        <v>118</v>
      </c>
      <c r="R1898" t="s">
        <v>118</v>
      </c>
      <c r="S1898">
        <v>1896</v>
      </c>
      <c r="T1898">
        <v>1897</v>
      </c>
    </row>
    <row r="1899" spans="1:20" x14ac:dyDescent="0.2">
      <c r="A1899">
        <v>221</v>
      </c>
      <c r="B1899" s="1">
        <v>45491</v>
      </c>
      <c r="C1899" s="2">
        <v>0.39583333333333331</v>
      </c>
      <c r="D1899" s="2">
        <v>0.47916666666666669</v>
      </c>
      <c r="E1899" t="s">
        <v>21</v>
      </c>
      <c r="F1899">
        <v>1</v>
      </c>
      <c r="G1899">
        <v>6</v>
      </c>
      <c r="H1899">
        <v>6</v>
      </c>
      <c r="I1899" t="s">
        <v>27</v>
      </c>
      <c r="J1899" t="s">
        <v>30</v>
      </c>
      <c r="K1899">
        <v>120.00000000000006</v>
      </c>
      <c r="L1899">
        <v>1</v>
      </c>
      <c r="M1899">
        <v>0</v>
      </c>
      <c r="N1899" t="s">
        <v>75</v>
      </c>
      <c r="O1899" t="s">
        <v>104</v>
      </c>
      <c r="P1899" t="s">
        <v>113</v>
      </c>
      <c r="Q1899" t="s">
        <v>118</v>
      </c>
      <c r="R1899" t="s">
        <v>124</v>
      </c>
      <c r="S1899">
        <v>1897</v>
      </c>
      <c r="T1899">
        <v>1898</v>
      </c>
    </row>
    <row r="1900" spans="1:20" x14ac:dyDescent="0.2">
      <c r="A1900">
        <v>1256</v>
      </c>
      <c r="B1900" s="1">
        <v>45522</v>
      </c>
      <c r="C1900" s="2">
        <v>0.39583333333333331</v>
      </c>
      <c r="D1900" s="2">
        <v>0.47916666666666669</v>
      </c>
      <c r="E1900" t="s">
        <v>21</v>
      </c>
      <c r="F1900">
        <v>1</v>
      </c>
      <c r="G1900">
        <v>6</v>
      </c>
      <c r="H1900">
        <v>9</v>
      </c>
      <c r="I1900" t="s">
        <v>39</v>
      </c>
      <c r="J1900" t="s">
        <v>23</v>
      </c>
      <c r="K1900">
        <v>120.00000000000006</v>
      </c>
      <c r="L1900">
        <v>1.5</v>
      </c>
      <c r="M1900">
        <v>1</v>
      </c>
      <c r="N1900" t="s">
        <v>71</v>
      </c>
      <c r="O1900" t="s">
        <v>105</v>
      </c>
      <c r="P1900" t="s">
        <v>113</v>
      </c>
      <c r="Q1900" t="s">
        <v>118</v>
      </c>
      <c r="R1900" t="s">
        <v>124</v>
      </c>
      <c r="S1900">
        <v>1898</v>
      </c>
      <c r="T1900">
        <v>1899</v>
      </c>
    </row>
    <row r="1901" spans="1:20" x14ac:dyDescent="0.2">
      <c r="A1901">
        <v>2633</v>
      </c>
      <c r="B1901" s="1">
        <v>45414</v>
      </c>
      <c r="C1901" s="2">
        <v>0.39583333333333331</v>
      </c>
      <c r="D1901" s="2">
        <v>0.47916666666666669</v>
      </c>
      <c r="E1901" t="s">
        <v>21</v>
      </c>
      <c r="F1901">
        <v>1</v>
      </c>
      <c r="G1901">
        <v>6</v>
      </c>
      <c r="H1901">
        <v>5</v>
      </c>
      <c r="I1901" t="s">
        <v>27</v>
      </c>
      <c r="J1901" t="s">
        <v>18</v>
      </c>
      <c r="K1901">
        <v>120.00000000000006</v>
      </c>
      <c r="L1901">
        <v>0.83333333333333348</v>
      </c>
      <c r="M1901">
        <v>0</v>
      </c>
      <c r="N1901" t="s">
        <v>75</v>
      </c>
      <c r="O1901" t="s">
        <v>102</v>
      </c>
      <c r="P1901" t="s">
        <v>113</v>
      </c>
      <c r="Q1901" t="s">
        <v>118</v>
      </c>
      <c r="R1901" t="s">
        <v>124</v>
      </c>
      <c r="S1901">
        <v>1899</v>
      </c>
      <c r="T1901">
        <v>1900</v>
      </c>
    </row>
    <row r="1902" spans="1:20" x14ac:dyDescent="0.2">
      <c r="A1902">
        <v>538</v>
      </c>
      <c r="B1902" s="1">
        <v>45377</v>
      </c>
      <c r="C1902" s="2">
        <v>0.39583333333333331</v>
      </c>
      <c r="D1902" s="2">
        <v>0.45833333333333331</v>
      </c>
      <c r="E1902" t="s">
        <v>21</v>
      </c>
      <c r="F1902">
        <v>1</v>
      </c>
      <c r="G1902">
        <v>6</v>
      </c>
      <c r="H1902">
        <v>5</v>
      </c>
      <c r="I1902" t="s">
        <v>22</v>
      </c>
      <c r="J1902" t="s">
        <v>18</v>
      </c>
      <c r="K1902">
        <v>90</v>
      </c>
      <c r="L1902">
        <v>0.83333333333333348</v>
      </c>
      <c r="M1902">
        <v>0</v>
      </c>
      <c r="N1902" t="s">
        <v>73</v>
      </c>
      <c r="O1902" t="s">
        <v>100</v>
      </c>
      <c r="P1902" t="s">
        <v>113</v>
      </c>
      <c r="Q1902" t="s">
        <v>118</v>
      </c>
      <c r="R1902" t="s">
        <v>118</v>
      </c>
      <c r="S1902">
        <v>1900</v>
      </c>
      <c r="T1902">
        <v>1901</v>
      </c>
    </row>
    <row r="1903" spans="1:20" x14ac:dyDescent="0.2">
      <c r="A1903">
        <v>737</v>
      </c>
      <c r="B1903" s="1">
        <v>45647</v>
      </c>
      <c r="C1903" s="2">
        <v>0.39583333333333331</v>
      </c>
      <c r="D1903" s="2">
        <v>0.45833333333333331</v>
      </c>
      <c r="E1903" t="s">
        <v>21</v>
      </c>
      <c r="F1903">
        <v>1</v>
      </c>
      <c r="G1903">
        <v>6</v>
      </c>
      <c r="H1903">
        <v>8</v>
      </c>
      <c r="I1903" t="s">
        <v>13</v>
      </c>
      <c r="J1903" t="s">
        <v>18</v>
      </c>
      <c r="K1903">
        <v>90</v>
      </c>
      <c r="L1903">
        <v>1.3333333333333333</v>
      </c>
      <c r="M1903">
        <v>1</v>
      </c>
      <c r="N1903" t="s">
        <v>77</v>
      </c>
      <c r="O1903" t="s">
        <v>109</v>
      </c>
      <c r="P1903" t="s">
        <v>113</v>
      </c>
      <c r="Q1903" t="s">
        <v>118</v>
      </c>
      <c r="R1903" t="s">
        <v>118</v>
      </c>
      <c r="S1903">
        <v>1901</v>
      </c>
      <c r="T1903">
        <v>1902</v>
      </c>
    </row>
    <row r="1904" spans="1:20" x14ac:dyDescent="0.2">
      <c r="A1904">
        <v>2216</v>
      </c>
      <c r="B1904" s="1">
        <v>45548</v>
      </c>
      <c r="C1904" s="2">
        <v>0.39583333333333331</v>
      </c>
      <c r="D1904" s="2">
        <v>0.47916666666666669</v>
      </c>
      <c r="E1904" t="s">
        <v>21</v>
      </c>
      <c r="F1904">
        <v>1</v>
      </c>
      <c r="G1904">
        <v>6</v>
      </c>
      <c r="H1904">
        <v>1</v>
      </c>
      <c r="I1904" t="s">
        <v>17</v>
      </c>
      <c r="J1904" t="s">
        <v>14</v>
      </c>
      <c r="K1904">
        <v>120.00000000000006</v>
      </c>
      <c r="L1904">
        <v>0.16666666666666666</v>
      </c>
      <c r="M1904">
        <v>0</v>
      </c>
      <c r="N1904" t="s">
        <v>76</v>
      </c>
      <c r="O1904" t="s">
        <v>106</v>
      </c>
      <c r="P1904" t="s">
        <v>113</v>
      </c>
      <c r="Q1904" t="s">
        <v>117</v>
      </c>
      <c r="R1904" t="s">
        <v>124</v>
      </c>
      <c r="S1904">
        <v>1902</v>
      </c>
      <c r="T1904">
        <v>1903</v>
      </c>
    </row>
    <row r="1905" spans="1:20" x14ac:dyDescent="0.2">
      <c r="A1905">
        <v>550</v>
      </c>
      <c r="B1905" s="1">
        <v>45424</v>
      </c>
      <c r="C1905" s="2">
        <v>0.39583333333333331</v>
      </c>
      <c r="D1905" s="2">
        <v>0.45833333333333331</v>
      </c>
      <c r="E1905" t="s">
        <v>21</v>
      </c>
      <c r="F1905">
        <v>1</v>
      </c>
      <c r="G1905">
        <v>6</v>
      </c>
      <c r="H1905">
        <v>5</v>
      </c>
      <c r="I1905" t="s">
        <v>27</v>
      </c>
      <c r="J1905" t="s">
        <v>18</v>
      </c>
      <c r="K1905">
        <v>90</v>
      </c>
      <c r="L1905">
        <v>0.83333333333333348</v>
      </c>
      <c r="M1905">
        <v>0</v>
      </c>
      <c r="N1905" t="s">
        <v>71</v>
      </c>
      <c r="O1905" t="s">
        <v>102</v>
      </c>
      <c r="P1905" t="s">
        <v>113</v>
      </c>
      <c r="Q1905" t="s">
        <v>118</v>
      </c>
      <c r="R1905" t="s">
        <v>118</v>
      </c>
      <c r="S1905">
        <v>1903</v>
      </c>
      <c r="T1905">
        <v>1904</v>
      </c>
    </row>
    <row r="1906" spans="1:20" x14ac:dyDescent="0.2">
      <c r="A1906">
        <v>2663</v>
      </c>
      <c r="B1906" s="1">
        <v>45446</v>
      </c>
      <c r="C1906" s="2">
        <v>0.39583333333333331</v>
      </c>
      <c r="D1906" s="2">
        <v>0.4375</v>
      </c>
      <c r="E1906" t="s">
        <v>21</v>
      </c>
      <c r="F1906">
        <v>1</v>
      </c>
      <c r="G1906">
        <v>6</v>
      </c>
      <c r="H1906">
        <v>2</v>
      </c>
      <c r="I1906" t="s">
        <v>13</v>
      </c>
      <c r="J1906" t="s">
        <v>18</v>
      </c>
      <c r="K1906">
        <v>60.000000000000028</v>
      </c>
      <c r="L1906">
        <v>0.33333333333333331</v>
      </c>
      <c r="M1906">
        <v>0</v>
      </c>
      <c r="N1906" t="s">
        <v>72</v>
      </c>
      <c r="O1906" t="s">
        <v>103</v>
      </c>
      <c r="P1906" t="s">
        <v>113</v>
      </c>
      <c r="Q1906" t="s">
        <v>118</v>
      </c>
      <c r="R1906" t="s">
        <v>118</v>
      </c>
      <c r="S1906">
        <v>1904</v>
      </c>
      <c r="T1906">
        <v>1905</v>
      </c>
    </row>
    <row r="1907" spans="1:20" x14ac:dyDescent="0.2">
      <c r="A1907">
        <v>902</v>
      </c>
      <c r="B1907" s="1">
        <v>45338</v>
      </c>
      <c r="C1907" s="2">
        <v>0.39583333333333331</v>
      </c>
      <c r="D1907" s="2">
        <v>0.4375</v>
      </c>
      <c r="E1907" t="s">
        <v>21</v>
      </c>
      <c r="F1907">
        <v>1</v>
      </c>
      <c r="G1907">
        <v>6</v>
      </c>
      <c r="H1907">
        <v>7</v>
      </c>
      <c r="I1907" t="s">
        <v>27</v>
      </c>
      <c r="J1907" t="s">
        <v>18</v>
      </c>
      <c r="K1907">
        <v>60.000000000000028</v>
      </c>
      <c r="L1907">
        <v>1.1666666666666667</v>
      </c>
      <c r="M1907">
        <v>1</v>
      </c>
      <c r="N1907" t="s">
        <v>76</v>
      </c>
      <c r="O1907" t="s">
        <v>99</v>
      </c>
      <c r="P1907" t="s">
        <v>113</v>
      </c>
      <c r="Q1907" t="s">
        <v>118</v>
      </c>
      <c r="R1907" t="s">
        <v>118</v>
      </c>
      <c r="S1907">
        <v>1905</v>
      </c>
      <c r="T1907">
        <v>1906</v>
      </c>
    </row>
    <row r="1908" spans="1:20" x14ac:dyDescent="0.2">
      <c r="A1908">
        <v>1018</v>
      </c>
      <c r="B1908" s="1">
        <v>45573</v>
      </c>
      <c r="C1908" s="2">
        <v>0.39583333333333331</v>
      </c>
      <c r="D1908" s="2">
        <v>0.4375</v>
      </c>
      <c r="E1908" t="s">
        <v>21</v>
      </c>
      <c r="F1908">
        <v>1</v>
      </c>
      <c r="G1908">
        <v>6</v>
      </c>
      <c r="H1908">
        <v>4</v>
      </c>
      <c r="I1908" t="s">
        <v>17</v>
      </c>
      <c r="J1908" t="s">
        <v>14</v>
      </c>
      <c r="K1908">
        <v>60.000000000000028</v>
      </c>
      <c r="L1908">
        <v>0.66666666666666663</v>
      </c>
      <c r="M1908">
        <v>0</v>
      </c>
      <c r="N1908" t="s">
        <v>73</v>
      </c>
      <c r="O1908" t="s">
        <v>107</v>
      </c>
      <c r="P1908" t="s">
        <v>113</v>
      </c>
      <c r="Q1908" t="s">
        <v>118</v>
      </c>
      <c r="R1908" t="s">
        <v>118</v>
      </c>
      <c r="S1908">
        <v>1906</v>
      </c>
      <c r="T1908">
        <v>1907</v>
      </c>
    </row>
    <row r="1909" spans="1:20" x14ac:dyDescent="0.2">
      <c r="A1909">
        <v>1379</v>
      </c>
      <c r="B1909" s="1">
        <v>45427</v>
      </c>
      <c r="C1909" s="2">
        <v>0.375</v>
      </c>
      <c r="D1909" s="2">
        <v>0.39583333333333331</v>
      </c>
      <c r="E1909" t="s">
        <v>21</v>
      </c>
      <c r="F1909">
        <v>1</v>
      </c>
      <c r="G1909">
        <v>6</v>
      </c>
      <c r="H1909">
        <v>5</v>
      </c>
      <c r="I1909" t="s">
        <v>42</v>
      </c>
      <c r="J1909" t="s">
        <v>18</v>
      </c>
      <c r="K1909">
        <v>29.999999999999972</v>
      </c>
      <c r="L1909">
        <v>0.83333333333333348</v>
      </c>
      <c r="M1909">
        <v>0</v>
      </c>
      <c r="N1909" t="s">
        <v>74</v>
      </c>
      <c r="O1909" t="s">
        <v>102</v>
      </c>
      <c r="P1909" t="s">
        <v>113</v>
      </c>
      <c r="Q1909" t="s">
        <v>118</v>
      </c>
      <c r="R1909" t="s">
        <v>118</v>
      </c>
      <c r="S1909">
        <v>1907</v>
      </c>
      <c r="T1909">
        <v>1908</v>
      </c>
    </row>
    <row r="1910" spans="1:20" x14ac:dyDescent="0.2">
      <c r="A1910">
        <v>2682</v>
      </c>
      <c r="B1910" s="1">
        <v>45373</v>
      </c>
      <c r="C1910" s="2">
        <v>0.375</v>
      </c>
      <c r="D1910" s="2">
        <v>0.41666666666666669</v>
      </c>
      <c r="E1910" t="s">
        <v>21</v>
      </c>
      <c r="F1910">
        <v>1</v>
      </c>
      <c r="G1910">
        <v>6</v>
      </c>
      <c r="H1910">
        <v>2</v>
      </c>
      <c r="I1910" t="s">
        <v>42</v>
      </c>
      <c r="J1910" t="s">
        <v>28</v>
      </c>
      <c r="K1910">
        <v>60.000000000000028</v>
      </c>
      <c r="L1910">
        <v>0.33333333333333331</v>
      </c>
      <c r="M1910">
        <v>0</v>
      </c>
      <c r="N1910" t="s">
        <v>76</v>
      </c>
      <c r="O1910" t="s">
        <v>100</v>
      </c>
      <c r="P1910" t="s">
        <v>113</v>
      </c>
      <c r="Q1910" t="s">
        <v>118</v>
      </c>
      <c r="R1910" t="s">
        <v>118</v>
      </c>
      <c r="S1910">
        <v>1908</v>
      </c>
      <c r="T1910">
        <v>1909</v>
      </c>
    </row>
    <row r="1911" spans="1:20" x14ac:dyDescent="0.2">
      <c r="A1911">
        <v>277</v>
      </c>
      <c r="B1911" s="1">
        <v>45326</v>
      </c>
      <c r="C1911" s="2">
        <v>0.375</v>
      </c>
      <c r="D1911" s="2">
        <v>0.41666666666666669</v>
      </c>
      <c r="E1911" t="s">
        <v>21</v>
      </c>
      <c r="F1911">
        <v>1</v>
      </c>
      <c r="G1911">
        <v>6</v>
      </c>
      <c r="H1911">
        <v>2</v>
      </c>
      <c r="I1911" t="s">
        <v>42</v>
      </c>
      <c r="J1911" t="s">
        <v>23</v>
      </c>
      <c r="K1911">
        <v>60.000000000000028</v>
      </c>
      <c r="L1911">
        <v>0.33333333333333331</v>
      </c>
      <c r="M1911">
        <v>0</v>
      </c>
      <c r="N1911" t="s">
        <v>71</v>
      </c>
      <c r="O1911" t="s">
        <v>99</v>
      </c>
      <c r="P1911" t="s">
        <v>113</v>
      </c>
      <c r="Q1911" t="s">
        <v>118</v>
      </c>
      <c r="R1911" t="s">
        <v>118</v>
      </c>
      <c r="S1911">
        <v>1909</v>
      </c>
      <c r="T1911">
        <v>1910</v>
      </c>
    </row>
    <row r="1912" spans="1:20" x14ac:dyDescent="0.2">
      <c r="A1912">
        <v>1983</v>
      </c>
      <c r="B1912" s="1">
        <v>45510</v>
      </c>
      <c r="C1912" s="2">
        <v>0.375</v>
      </c>
      <c r="D1912" s="2">
        <v>0.41666666666666669</v>
      </c>
      <c r="E1912" t="s">
        <v>21</v>
      </c>
      <c r="F1912">
        <v>1</v>
      </c>
      <c r="G1912">
        <v>6</v>
      </c>
      <c r="H1912">
        <v>1</v>
      </c>
      <c r="I1912" t="s">
        <v>13</v>
      </c>
      <c r="J1912" t="s">
        <v>30</v>
      </c>
      <c r="K1912">
        <v>60.000000000000028</v>
      </c>
      <c r="L1912">
        <v>0.16666666666666666</v>
      </c>
      <c r="M1912">
        <v>0</v>
      </c>
      <c r="N1912" t="s">
        <v>73</v>
      </c>
      <c r="O1912" t="s">
        <v>105</v>
      </c>
      <c r="P1912" t="s">
        <v>113</v>
      </c>
      <c r="Q1912" t="s">
        <v>117</v>
      </c>
      <c r="R1912" t="s">
        <v>118</v>
      </c>
      <c r="S1912">
        <v>1910</v>
      </c>
      <c r="T1912">
        <v>1911</v>
      </c>
    </row>
    <row r="1913" spans="1:20" x14ac:dyDescent="0.2">
      <c r="A1913">
        <v>931</v>
      </c>
      <c r="B1913" s="1">
        <v>45486</v>
      </c>
      <c r="C1913" s="2">
        <v>0.375</v>
      </c>
      <c r="D1913" s="2">
        <v>0.4375</v>
      </c>
      <c r="E1913" t="s">
        <v>21</v>
      </c>
      <c r="F1913">
        <v>1</v>
      </c>
      <c r="G1913">
        <v>6</v>
      </c>
      <c r="H1913">
        <v>2</v>
      </c>
      <c r="I1913" t="s">
        <v>27</v>
      </c>
      <c r="J1913" t="s">
        <v>23</v>
      </c>
      <c r="K1913">
        <v>90</v>
      </c>
      <c r="L1913">
        <v>0.33333333333333331</v>
      </c>
      <c r="M1913">
        <v>0</v>
      </c>
      <c r="N1913" t="s">
        <v>77</v>
      </c>
      <c r="O1913" t="s">
        <v>104</v>
      </c>
      <c r="P1913" t="s">
        <v>113</v>
      </c>
      <c r="Q1913" t="s">
        <v>118</v>
      </c>
      <c r="R1913" t="s">
        <v>118</v>
      </c>
      <c r="S1913">
        <v>1911</v>
      </c>
      <c r="T1913">
        <v>1912</v>
      </c>
    </row>
    <row r="1914" spans="1:20" x14ac:dyDescent="0.2">
      <c r="A1914">
        <v>2267</v>
      </c>
      <c r="B1914" s="1">
        <v>45604</v>
      </c>
      <c r="C1914" s="2">
        <v>0.375</v>
      </c>
      <c r="D1914" s="2">
        <v>0.4375</v>
      </c>
      <c r="E1914" t="s">
        <v>21</v>
      </c>
      <c r="F1914">
        <v>1</v>
      </c>
      <c r="G1914">
        <v>6</v>
      </c>
      <c r="H1914">
        <v>2</v>
      </c>
      <c r="I1914" t="s">
        <v>39</v>
      </c>
      <c r="J1914" t="s">
        <v>40</v>
      </c>
      <c r="K1914">
        <v>90</v>
      </c>
      <c r="L1914">
        <v>0.33333333333333331</v>
      </c>
      <c r="M1914">
        <v>0</v>
      </c>
      <c r="N1914" t="s">
        <v>76</v>
      </c>
      <c r="O1914" t="s">
        <v>108</v>
      </c>
      <c r="P1914" t="s">
        <v>113</v>
      </c>
      <c r="Q1914" t="s">
        <v>118</v>
      </c>
      <c r="R1914" t="s">
        <v>118</v>
      </c>
      <c r="S1914">
        <v>1912</v>
      </c>
      <c r="T1914">
        <v>1913</v>
      </c>
    </row>
    <row r="1915" spans="1:20" x14ac:dyDescent="0.2">
      <c r="A1915">
        <v>1612</v>
      </c>
      <c r="B1915" s="1">
        <v>45642</v>
      </c>
      <c r="C1915" s="2">
        <v>0.375</v>
      </c>
      <c r="D1915" s="2">
        <v>0.41666666666666669</v>
      </c>
      <c r="E1915" t="s">
        <v>21</v>
      </c>
      <c r="F1915">
        <v>1</v>
      </c>
      <c r="G1915">
        <v>6</v>
      </c>
      <c r="H1915">
        <v>6</v>
      </c>
      <c r="I1915" t="s">
        <v>17</v>
      </c>
      <c r="J1915" t="s">
        <v>28</v>
      </c>
      <c r="K1915">
        <v>60.000000000000028</v>
      </c>
      <c r="L1915">
        <v>1</v>
      </c>
      <c r="M1915">
        <v>0</v>
      </c>
      <c r="N1915" t="s">
        <v>72</v>
      </c>
      <c r="O1915" t="s">
        <v>109</v>
      </c>
      <c r="P1915" t="s">
        <v>113</v>
      </c>
      <c r="Q1915" t="s">
        <v>118</v>
      </c>
      <c r="R1915" t="s">
        <v>118</v>
      </c>
      <c r="S1915">
        <v>1913</v>
      </c>
      <c r="T1915">
        <v>1914</v>
      </c>
    </row>
    <row r="1916" spans="1:20" x14ac:dyDescent="0.2">
      <c r="A1916">
        <v>757</v>
      </c>
      <c r="B1916" s="1">
        <v>45524</v>
      </c>
      <c r="C1916" s="2">
        <v>0.375</v>
      </c>
      <c r="D1916" s="2">
        <v>0.39583333333333331</v>
      </c>
      <c r="E1916" t="s">
        <v>21</v>
      </c>
      <c r="F1916">
        <v>1</v>
      </c>
      <c r="G1916">
        <v>6</v>
      </c>
      <c r="H1916">
        <v>7</v>
      </c>
      <c r="I1916" t="s">
        <v>22</v>
      </c>
      <c r="J1916" t="s">
        <v>14</v>
      </c>
      <c r="K1916">
        <v>29.999999999999972</v>
      </c>
      <c r="L1916">
        <v>1.1666666666666667</v>
      </c>
      <c r="M1916">
        <v>1</v>
      </c>
      <c r="N1916" t="s">
        <v>73</v>
      </c>
      <c r="O1916" t="s">
        <v>105</v>
      </c>
      <c r="P1916" t="s">
        <v>113</v>
      </c>
      <c r="Q1916" t="s">
        <v>118</v>
      </c>
      <c r="R1916" t="s">
        <v>118</v>
      </c>
      <c r="S1916">
        <v>1914</v>
      </c>
      <c r="T1916">
        <v>1915</v>
      </c>
    </row>
    <row r="1917" spans="1:20" x14ac:dyDescent="0.2">
      <c r="A1917">
        <v>607</v>
      </c>
      <c r="B1917" s="1">
        <v>45551</v>
      </c>
      <c r="C1917" s="2">
        <v>0.375</v>
      </c>
      <c r="D1917" s="2">
        <v>0.39583333333333331</v>
      </c>
      <c r="E1917" t="s">
        <v>21</v>
      </c>
      <c r="F1917">
        <v>1</v>
      </c>
      <c r="G1917">
        <v>6</v>
      </c>
      <c r="H1917">
        <v>4</v>
      </c>
      <c r="I1917" t="s">
        <v>41</v>
      </c>
      <c r="J1917" t="s">
        <v>40</v>
      </c>
      <c r="K1917">
        <v>29.999999999999972</v>
      </c>
      <c r="L1917">
        <v>0.66666666666666663</v>
      </c>
      <c r="M1917">
        <v>0</v>
      </c>
      <c r="N1917" t="s">
        <v>72</v>
      </c>
      <c r="O1917" t="s">
        <v>106</v>
      </c>
      <c r="P1917" t="s">
        <v>113</v>
      </c>
      <c r="Q1917" t="s">
        <v>118</v>
      </c>
      <c r="R1917" t="s">
        <v>118</v>
      </c>
      <c r="S1917">
        <v>1915</v>
      </c>
      <c r="T1917">
        <v>1916</v>
      </c>
    </row>
    <row r="1918" spans="1:20" x14ac:dyDescent="0.2">
      <c r="A1918">
        <v>1976</v>
      </c>
      <c r="B1918" s="1">
        <v>45625</v>
      </c>
      <c r="C1918" s="2">
        <v>0.375</v>
      </c>
      <c r="D1918" s="2">
        <v>0.4375</v>
      </c>
      <c r="E1918" t="s">
        <v>21</v>
      </c>
      <c r="F1918">
        <v>1</v>
      </c>
      <c r="G1918">
        <v>6</v>
      </c>
      <c r="H1918">
        <v>9</v>
      </c>
      <c r="I1918" t="s">
        <v>27</v>
      </c>
      <c r="J1918" t="s">
        <v>14</v>
      </c>
      <c r="K1918">
        <v>90</v>
      </c>
      <c r="L1918">
        <v>1.5</v>
      </c>
      <c r="M1918">
        <v>1</v>
      </c>
      <c r="N1918" t="s">
        <v>76</v>
      </c>
      <c r="O1918" t="s">
        <v>108</v>
      </c>
      <c r="P1918" t="s">
        <v>113</v>
      </c>
      <c r="Q1918" t="s">
        <v>118</v>
      </c>
      <c r="R1918" t="s">
        <v>118</v>
      </c>
      <c r="S1918">
        <v>1916</v>
      </c>
      <c r="T1918">
        <v>1917</v>
      </c>
    </row>
    <row r="1919" spans="1:20" x14ac:dyDescent="0.2">
      <c r="A1919">
        <v>1209</v>
      </c>
      <c r="B1919" s="1">
        <v>45471</v>
      </c>
      <c r="C1919" s="2">
        <v>0.375</v>
      </c>
      <c r="D1919" s="2">
        <v>0.39583333333333331</v>
      </c>
      <c r="E1919" t="s">
        <v>21</v>
      </c>
      <c r="F1919">
        <v>1</v>
      </c>
      <c r="G1919">
        <v>6</v>
      </c>
      <c r="H1919">
        <v>8</v>
      </c>
      <c r="I1919" t="s">
        <v>39</v>
      </c>
      <c r="J1919" t="s">
        <v>23</v>
      </c>
      <c r="K1919">
        <v>29.999999999999972</v>
      </c>
      <c r="L1919">
        <v>1.3333333333333333</v>
      </c>
      <c r="M1919">
        <v>1</v>
      </c>
      <c r="N1919" t="s">
        <v>76</v>
      </c>
      <c r="O1919" t="s">
        <v>103</v>
      </c>
      <c r="P1919" t="s">
        <v>113</v>
      </c>
      <c r="Q1919" t="s">
        <v>118</v>
      </c>
      <c r="R1919" t="s">
        <v>118</v>
      </c>
      <c r="S1919">
        <v>1917</v>
      </c>
      <c r="T1919">
        <v>1918</v>
      </c>
    </row>
    <row r="1920" spans="1:20" x14ac:dyDescent="0.2">
      <c r="A1920">
        <v>1996</v>
      </c>
      <c r="B1920" s="1">
        <v>45630</v>
      </c>
      <c r="C1920" s="2">
        <v>0.375</v>
      </c>
      <c r="D1920" s="2">
        <v>0.4375</v>
      </c>
      <c r="E1920" t="s">
        <v>21</v>
      </c>
      <c r="F1920">
        <v>1</v>
      </c>
      <c r="G1920">
        <v>6</v>
      </c>
      <c r="H1920">
        <v>2</v>
      </c>
      <c r="I1920" t="s">
        <v>41</v>
      </c>
      <c r="J1920" t="s">
        <v>14</v>
      </c>
      <c r="K1920">
        <v>90</v>
      </c>
      <c r="L1920">
        <v>0.33333333333333331</v>
      </c>
      <c r="M1920">
        <v>0</v>
      </c>
      <c r="N1920" t="s">
        <v>74</v>
      </c>
      <c r="O1920" t="s">
        <v>109</v>
      </c>
      <c r="P1920" t="s">
        <v>113</v>
      </c>
      <c r="Q1920" t="s">
        <v>118</v>
      </c>
      <c r="R1920" t="s">
        <v>118</v>
      </c>
      <c r="S1920">
        <v>1918</v>
      </c>
      <c r="T1920">
        <v>1919</v>
      </c>
    </row>
    <row r="1921" spans="1:20" x14ac:dyDescent="0.2">
      <c r="A1921">
        <v>100</v>
      </c>
      <c r="B1921" s="1">
        <v>45562</v>
      </c>
      <c r="C1921" s="2">
        <v>0.375</v>
      </c>
      <c r="D1921" s="2">
        <v>0.39583333333333331</v>
      </c>
      <c r="E1921" t="s">
        <v>21</v>
      </c>
      <c r="F1921">
        <v>1</v>
      </c>
      <c r="G1921">
        <v>6</v>
      </c>
      <c r="H1921">
        <v>2</v>
      </c>
      <c r="I1921" t="s">
        <v>13</v>
      </c>
      <c r="J1921" t="s">
        <v>14</v>
      </c>
      <c r="K1921">
        <v>29.999999999999972</v>
      </c>
      <c r="L1921">
        <v>0.33333333333333331</v>
      </c>
      <c r="M1921">
        <v>0</v>
      </c>
      <c r="N1921" t="s">
        <v>76</v>
      </c>
      <c r="O1921" t="s">
        <v>106</v>
      </c>
      <c r="P1921" t="s">
        <v>113</v>
      </c>
      <c r="Q1921" t="s">
        <v>118</v>
      </c>
      <c r="R1921" t="s">
        <v>118</v>
      </c>
      <c r="S1921">
        <v>1919</v>
      </c>
      <c r="T1921">
        <v>1920</v>
      </c>
    </row>
    <row r="1922" spans="1:20" x14ac:dyDescent="0.2">
      <c r="A1922">
        <v>825</v>
      </c>
      <c r="B1922" s="1">
        <v>45335</v>
      </c>
      <c r="C1922" s="2">
        <v>0.375</v>
      </c>
      <c r="D1922" s="2">
        <v>0.39583333333333331</v>
      </c>
      <c r="E1922" t="s">
        <v>21</v>
      </c>
      <c r="F1922">
        <v>1</v>
      </c>
      <c r="G1922">
        <v>6</v>
      </c>
      <c r="H1922">
        <v>2</v>
      </c>
      <c r="I1922" t="s">
        <v>41</v>
      </c>
      <c r="J1922" t="s">
        <v>18</v>
      </c>
      <c r="K1922">
        <v>29.999999999999972</v>
      </c>
      <c r="L1922">
        <v>0.33333333333333331</v>
      </c>
      <c r="M1922">
        <v>0</v>
      </c>
      <c r="N1922" t="s">
        <v>73</v>
      </c>
      <c r="O1922" t="s">
        <v>99</v>
      </c>
      <c r="P1922" t="s">
        <v>113</v>
      </c>
      <c r="Q1922" t="s">
        <v>118</v>
      </c>
      <c r="R1922" t="s">
        <v>118</v>
      </c>
      <c r="S1922">
        <v>1920</v>
      </c>
      <c r="T1922">
        <v>1921</v>
      </c>
    </row>
    <row r="1923" spans="1:20" x14ac:dyDescent="0.2">
      <c r="A1923">
        <v>1946</v>
      </c>
      <c r="B1923" s="1">
        <v>45447</v>
      </c>
      <c r="C1923" s="2">
        <v>0.375</v>
      </c>
      <c r="D1923" s="2">
        <v>0.45833333333333331</v>
      </c>
      <c r="E1923" t="s">
        <v>21</v>
      </c>
      <c r="F1923">
        <v>1</v>
      </c>
      <c r="G1923">
        <v>6</v>
      </c>
      <c r="H1923">
        <v>6</v>
      </c>
      <c r="I1923" t="s">
        <v>13</v>
      </c>
      <c r="J1923" t="s">
        <v>40</v>
      </c>
      <c r="K1923">
        <v>119.99999999999997</v>
      </c>
      <c r="L1923">
        <v>1</v>
      </c>
      <c r="M1923">
        <v>0</v>
      </c>
      <c r="N1923" t="s">
        <v>73</v>
      </c>
      <c r="O1923" t="s">
        <v>103</v>
      </c>
      <c r="P1923" t="s">
        <v>113</v>
      </c>
      <c r="Q1923" t="s">
        <v>118</v>
      </c>
      <c r="R1923" t="s">
        <v>124</v>
      </c>
      <c r="S1923">
        <v>1921</v>
      </c>
      <c r="T1923">
        <v>1922</v>
      </c>
    </row>
    <row r="1924" spans="1:20" x14ac:dyDescent="0.2">
      <c r="A1924">
        <v>271</v>
      </c>
      <c r="B1924" s="1">
        <v>45327</v>
      </c>
      <c r="C1924" s="2">
        <v>0.375</v>
      </c>
      <c r="D1924" s="2">
        <v>0.45833333333333331</v>
      </c>
      <c r="E1924" t="s">
        <v>21</v>
      </c>
      <c r="F1924">
        <v>1</v>
      </c>
      <c r="G1924">
        <v>6</v>
      </c>
      <c r="H1924">
        <v>5</v>
      </c>
      <c r="I1924" t="s">
        <v>41</v>
      </c>
      <c r="J1924" t="s">
        <v>14</v>
      </c>
      <c r="K1924">
        <v>119.99999999999997</v>
      </c>
      <c r="L1924">
        <v>0.83333333333333348</v>
      </c>
      <c r="M1924">
        <v>0</v>
      </c>
      <c r="N1924" t="s">
        <v>72</v>
      </c>
      <c r="O1924" t="s">
        <v>99</v>
      </c>
      <c r="P1924" t="s">
        <v>113</v>
      </c>
      <c r="Q1924" t="s">
        <v>118</v>
      </c>
      <c r="R1924" t="s">
        <v>124</v>
      </c>
      <c r="S1924">
        <v>1922</v>
      </c>
      <c r="T1924">
        <v>1923</v>
      </c>
    </row>
    <row r="1925" spans="1:20" x14ac:dyDescent="0.2">
      <c r="A1925">
        <v>1966</v>
      </c>
      <c r="B1925" s="1">
        <v>45362</v>
      </c>
      <c r="C1925" s="2">
        <v>0.375</v>
      </c>
      <c r="D1925" s="2">
        <v>0.39583333333333331</v>
      </c>
      <c r="E1925" t="s">
        <v>21</v>
      </c>
      <c r="F1925">
        <v>1</v>
      </c>
      <c r="G1925">
        <v>6</v>
      </c>
      <c r="H1925">
        <v>2</v>
      </c>
      <c r="I1925" t="s">
        <v>41</v>
      </c>
      <c r="J1925" t="s">
        <v>40</v>
      </c>
      <c r="K1925">
        <v>29.999999999999972</v>
      </c>
      <c r="L1925">
        <v>0.33333333333333331</v>
      </c>
      <c r="M1925">
        <v>0</v>
      </c>
      <c r="N1925" t="s">
        <v>72</v>
      </c>
      <c r="O1925" t="s">
        <v>100</v>
      </c>
      <c r="P1925" t="s">
        <v>113</v>
      </c>
      <c r="Q1925" t="s">
        <v>118</v>
      </c>
      <c r="R1925" t="s">
        <v>118</v>
      </c>
      <c r="S1925">
        <v>1923</v>
      </c>
      <c r="T1925">
        <v>1924</v>
      </c>
    </row>
    <row r="1926" spans="1:20" x14ac:dyDescent="0.2">
      <c r="A1926">
        <v>1524</v>
      </c>
      <c r="B1926" s="1">
        <v>45613</v>
      </c>
      <c r="C1926" s="2">
        <v>0.375</v>
      </c>
      <c r="D1926" s="2">
        <v>0.41666666666666669</v>
      </c>
      <c r="E1926" t="s">
        <v>21</v>
      </c>
      <c r="F1926">
        <v>1</v>
      </c>
      <c r="G1926">
        <v>6</v>
      </c>
      <c r="H1926">
        <v>7</v>
      </c>
      <c r="I1926" t="s">
        <v>39</v>
      </c>
      <c r="J1926" t="s">
        <v>18</v>
      </c>
      <c r="K1926">
        <v>60.000000000000028</v>
      </c>
      <c r="L1926">
        <v>1.1666666666666667</v>
      </c>
      <c r="M1926">
        <v>1</v>
      </c>
      <c r="N1926" t="s">
        <v>71</v>
      </c>
      <c r="O1926" t="s">
        <v>108</v>
      </c>
      <c r="P1926" t="s">
        <v>113</v>
      </c>
      <c r="Q1926" t="s">
        <v>118</v>
      </c>
      <c r="R1926" t="s">
        <v>118</v>
      </c>
      <c r="S1926">
        <v>1924</v>
      </c>
      <c r="T1926">
        <v>1925</v>
      </c>
    </row>
    <row r="1927" spans="1:20" x14ac:dyDescent="0.2">
      <c r="A1927">
        <v>2445</v>
      </c>
      <c r="B1927" s="1">
        <v>45292</v>
      </c>
      <c r="C1927" s="2">
        <v>0.375</v>
      </c>
      <c r="D1927" s="2">
        <v>0.45833333333333331</v>
      </c>
      <c r="E1927" t="s">
        <v>21</v>
      </c>
      <c r="F1927">
        <v>1</v>
      </c>
      <c r="G1927">
        <v>6</v>
      </c>
      <c r="H1927">
        <v>5</v>
      </c>
      <c r="I1927" t="s">
        <v>13</v>
      </c>
      <c r="J1927" t="s">
        <v>18</v>
      </c>
      <c r="K1927">
        <v>119.99999999999997</v>
      </c>
      <c r="L1927">
        <v>0.83333333333333348</v>
      </c>
      <c r="M1927">
        <v>0</v>
      </c>
      <c r="N1927" t="s">
        <v>72</v>
      </c>
      <c r="O1927" t="s">
        <v>98</v>
      </c>
      <c r="P1927" t="s">
        <v>113</v>
      </c>
      <c r="Q1927" t="s">
        <v>118</v>
      </c>
      <c r="R1927" t="s">
        <v>124</v>
      </c>
      <c r="S1927">
        <v>1925</v>
      </c>
      <c r="T1927">
        <v>1926</v>
      </c>
    </row>
    <row r="1928" spans="1:20" x14ac:dyDescent="0.2">
      <c r="A1928">
        <v>2389</v>
      </c>
      <c r="B1928" s="1">
        <v>45525</v>
      </c>
      <c r="C1928" s="2">
        <v>0.375</v>
      </c>
      <c r="D1928" s="2">
        <v>0.41666666666666669</v>
      </c>
      <c r="E1928" t="s">
        <v>21</v>
      </c>
      <c r="F1928">
        <v>1</v>
      </c>
      <c r="G1928">
        <v>6</v>
      </c>
      <c r="H1928">
        <v>8</v>
      </c>
      <c r="I1928" t="s">
        <v>42</v>
      </c>
      <c r="J1928" t="s">
        <v>40</v>
      </c>
      <c r="K1928">
        <v>60.000000000000028</v>
      </c>
      <c r="L1928">
        <v>1.3333333333333333</v>
      </c>
      <c r="M1928">
        <v>1</v>
      </c>
      <c r="N1928" t="s">
        <v>74</v>
      </c>
      <c r="O1928" t="s">
        <v>105</v>
      </c>
      <c r="P1928" t="s">
        <v>113</v>
      </c>
      <c r="Q1928" t="s">
        <v>118</v>
      </c>
      <c r="R1928" t="s">
        <v>118</v>
      </c>
      <c r="S1928">
        <v>1926</v>
      </c>
      <c r="T1928">
        <v>1927</v>
      </c>
    </row>
    <row r="1929" spans="1:20" x14ac:dyDescent="0.2">
      <c r="A1929">
        <v>1137</v>
      </c>
      <c r="B1929" s="1">
        <v>45431</v>
      </c>
      <c r="C1929" s="2">
        <v>0.375</v>
      </c>
      <c r="D1929" s="2">
        <v>0.4375</v>
      </c>
      <c r="E1929" t="s">
        <v>21</v>
      </c>
      <c r="F1929">
        <v>1</v>
      </c>
      <c r="G1929">
        <v>6</v>
      </c>
      <c r="H1929">
        <v>7</v>
      </c>
      <c r="I1929" t="s">
        <v>22</v>
      </c>
      <c r="J1929" t="s">
        <v>18</v>
      </c>
      <c r="K1929">
        <v>90</v>
      </c>
      <c r="L1929">
        <v>1.1666666666666667</v>
      </c>
      <c r="M1929">
        <v>1</v>
      </c>
      <c r="N1929" t="s">
        <v>71</v>
      </c>
      <c r="O1929" t="s">
        <v>102</v>
      </c>
      <c r="P1929" t="s">
        <v>113</v>
      </c>
      <c r="Q1929" t="s">
        <v>118</v>
      </c>
      <c r="R1929" t="s">
        <v>118</v>
      </c>
      <c r="S1929">
        <v>1927</v>
      </c>
      <c r="T1929">
        <v>1928</v>
      </c>
    </row>
    <row r="1930" spans="1:20" x14ac:dyDescent="0.2">
      <c r="A1930">
        <v>674</v>
      </c>
      <c r="B1930" s="1">
        <v>45393</v>
      </c>
      <c r="C1930" s="2">
        <v>0.375</v>
      </c>
      <c r="D1930" s="2">
        <v>0.39583333333333331</v>
      </c>
      <c r="E1930" t="s">
        <v>21</v>
      </c>
      <c r="F1930">
        <v>1</v>
      </c>
      <c r="G1930">
        <v>6</v>
      </c>
      <c r="H1930">
        <v>3</v>
      </c>
      <c r="I1930" t="s">
        <v>39</v>
      </c>
      <c r="J1930" t="s">
        <v>30</v>
      </c>
      <c r="K1930">
        <v>29.999999999999972</v>
      </c>
      <c r="L1930">
        <v>0.5</v>
      </c>
      <c r="M1930">
        <v>0</v>
      </c>
      <c r="N1930" t="s">
        <v>75</v>
      </c>
      <c r="O1930" t="s">
        <v>101</v>
      </c>
      <c r="P1930" t="s">
        <v>113</v>
      </c>
      <c r="Q1930" t="s">
        <v>118</v>
      </c>
      <c r="R1930" t="s">
        <v>118</v>
      </c>
      <c r="S1930">
        <v>1928</v>
      </c>
      <c r="T1930">
        <v>1929</v>
      </c>
    </row>
    <row r="1931" spans="1:20" x14ac:dyDescent="0.2">
      <c r="A1931">
        <v>1616</v>
      </c>
      <c r="B1931" s="1">
        <v>45394</v>
      </c>
      <c r="C1931" s="2">
        <v>0.375</v>
      </c>
      <c r="D1931" s="2">
        <v>0.41666666666666669</v>
      </c>
      <c r="E1931" t="s">
        <v>21</v>
      </c>
      <c r="F1931">
        <v>1</v>
      </c>
      <c r="G1931">
        <v>6</v>
      </c>
      <c r="H1931">
        <v>9</v>
      </c>
      <c r="I1931" t="s">
        <v>27</v>
      </c>
      <c r="J1931" t="s">
        <v>23</v>
      </c>
      <c r="K1931">
        <v>60.000000000000028</v>
      </c>
      <c r="L1931">
        <v>1.5</v>
      </c>
      <c r="M1931">
        <v>1</v>
      </c>
      <c r="N1931" t="s">
        <v>76</v>
      </c>
      <c r="O1931" t="s">
        <v>101</v>
      </c>
      <c r="P1931" t="s">
        <v>113</v>
      </c>
      <c r="Q1931" t="s">
        <v>118</v>
      </c>
      <c r="R1931" t="s">
        <v>118</v>
      </c>
      <c r="S1931">
        <v>1929</v>
      </c>
      <c r="T1931">
        <v>1930</v>
      </c>
    </row>
    <row r="1932" spans="1:20" x14ac:dyDescent="0.2">
      <c r="A1932">
        <v>2952</v>
      </c>
      <c r="B1932" s="1">
        <v>45308</v>
      </c>
      <c r="C1932" s="2">
        <v>0.375</v>
      </c>
      <c r="D1932" s="2">
        <v>0.39583333333333331</v>
      </c>
      <c r="E1932" t="s">
        <v>21</v>
      </c>
      <c r="F1932">
        <v>1</v>
      </c>
      <c r="G1932">
        <v>6</v>
      </c>
      <c r="H1932">
        <v>2</v>
      </c>
      <c r="I1932" t="s">
        <v>13</v>
      </c>
      <c r="J1932" t="s">
        <v>40</v>
      </c>
      <c r="K1932">
        <v>29.999999999999972</v>
      </c>
      <c r="L1932">
        <v>0.33333333333333331</v>
      </c>
      <c r="M1932">
        <v>0</v>
      </c>
      <c r="N1932" t="s">
        <v>74</v>
      </c>
      <c r="O1932" t="s">
        <v>98</v>
      </c>
      <c r="P1932" t="s">
        <v>113</v>
      </c>
      <c r="Q1932" t="s">
        <v>118</v>
      </c>
      <c r="R1932" t="s">
        <v>118</v>
      </c>
      <c r="S1932">
        <v>1930</v>
      </c>
      <c r="T1932">
        <v>1931</v>
      </c>
    </row>
    <row r="1933" spans="1:20" x14ac:dyDescent="0.2">
      <c r="A1933">
        <v>731</v>
      </c>
      <c r="B1933" s="1">
        <v>45427</v>
      </c>
      <c r="C1933" s="2">
        <v>0.35416666666666669</v>
      </c>
      <c r="D1933" s="2">
        <v>0.39583333333333331</v>
      </c>
      <c r="E1933" t="s">
        <v>21</v>
      </c>
      <c r="F1933">
        <v>1</v>
      </c>
      <c r="G1933">
        <v>6</v>
      </c>
      <c r="H1933">
        <v>7</v>
      </c>
      <c r="I1933" t="s">
        <v>22</v>
      </c>
      <c r="J1933" t="s">
        <v>28</v>
      </c>
      <c r="K1933">
        <v>59.999999999999943</v>
      </c>
      <c r="L1933">
        <v>1.1666666666666667</v>
      </c>
      <c r="M1933">
        <v>1</v>
      </c>
      <c r="N1933" t="s">
        <v>74</v>
      </c>
      <c r="O1933" t="s">
        <v>102</v>
      </c>
      <c r="P1933" t="s">
        <v>113</v>
      </c>
      <c r="Q1933" t="s">
        <v>118</v>
      </c>
      <c r="R1933" t="s">
        <v>118</v>
      </c>
      <c r="S1933">
        <v>1931</v>
      </c>
      <c r="T1933">
        <v>1932</v>
      </c>
    </row>
    <row r="1934" spans="1:20" x14ac:dyDescent="0.2">
      <c r="A1934">
        <v>2289</v>
      </c>
      <c r="B1934" s="1">
        <v>45418</v>
      </c>
      <c r="C1934" s="2">
        <v>0.35416666666666669</v>
      </c>
      <c r="D1934" s="2">
        <v>0.375</v>
      </c>
      <c r="E1934" t="s">
        <v>21</v>
      </c>
      <c r="F1934">
        <v>1</v>
      </c>
      <c r="G1934">
        <v>6</v>
      </c>
      <c r="H1934">
        <v>2</v>
      </c>
      <c r="I1934" t="s">
        <v>27</v>
      </c>
      <c r="J1934" t="s">
        <v>30</v>
      </c>
      <c r="K1934">
        <v>29.999999999999972</v>
      </c>
      <c r="L1934">
        <v>0.33333333333333331</v>
      </c>
      <c r="M1934">
        <v>0</v>
      </c>
      <c r="N1934" t="s">
        <v>72</v>
      </c>
      <c r="O1934" t="s">
        <v>102</v>
      </c>
      <c r="P1934" t="s">
        <v>113</v>
      </c>
      <c r="Q1934" t="s">
        <v>118</v>
      </c>
      <c r="R1934" t="s">
        <v>118</v>
      </c>
      <c r="S1934">
        <v>1932</v>
      </c>
      <c r="T1934">
        <v>1933</v>
      </c>
    </row>
    <row r="1935" spans="1:20" x14ac:dyDescent="0.2">
      <c r="A1935">
        <v>1990</v>
      </c>
      <c r="B1935" s="1">
        <v>45295</v>
      </c>
      <c r="C1935" s="2">
        <v>0.35416666666666669</v>
      </c>
      <c r="D1935" s="2">
        <v>0.39583333333333331</v>
      </c>
      <c r="E1935" t="s">
        <v>21</v>
      </c>
      <c r="F1935">
        <v>1</v>
      </c>
      <c r="G1935">
        <v>6</v>
      </c>
      <c r="H1935">
        <v>9</v>
      </c>
      <c r="I1935" t="s">
        <v>39</v>
      </c>
      <c r="J1935" t="s">
        <v>18</v>
      </c>
      <c r="K1935">
        <v>59.999999999999943</v>
      </c>
      <c r="L1935">
        <v>1.5</v>
      </c>
      <c r="M1935">
        <v>1</v>
      </c>
      <c r="N1935" t="s">
        <v>75</v>
      </c>
      <c r="O1935" t="s">
        <v>98</v>
      </c>
      <c r="P1935" t="s">
        <v>113</v>
      </c>
      <c r="Q1935" t="s">
        <v>118</v>
      </c>
      <c r="R1935" t="s">
        <v>118</v>
      </c>
      <c r="S1935">
        <v>1933</v>
      </c>
      <c r="T1935">
        <v>1934</v>
      </c>
    </row>
    <row r="1936" spans="1:20" x14ac:dyDescent="0.2">
      <c r="A1936">
        <v>2168</v>
      </c>
      <c r="B1936" s="1">
        <v>45503</v>
      </c>
      <c r="C1936" s="2">
        <v>0.35416666666666669</v>
      </c>
      <c r="D1936" s="2">
        <v>0.39583333333333331</v>
      </c>
      <c r="E1936" t="s">
        <v>21</v>
      </c>
      <c r="F1936">
        <v>1</v>
      </c>
      <c r="G1936">
        <v>6</v>
      </c>
      <c r="H1936">
        <v>2</v>
      </c>
      <c r="I1936" t="s">
        <v>13</v>
      </c>
      <c r="J1936" t="s">
        <v>28</v>
      </c>
      <c r="K1936">
        <v>59.999999999999943</v>
      </c>
      <c r="L1936">
        <v>0.33333333333333331</v>
      </c>
      <c r="M1936">
        <v>0</v>
      </c>
      <c r="N1936" t="s">
        <v>73</v>
      </c>
      <c r="O1936" t="s">
        <v>104</v>
      </c>
      <c r="P1936" t="s">
        <v>113</v>
      </c>
      <c r="Q1936" t="s">
        <v>118</v>
      </c>
      <c r="R1936" t="s">
        <v>118</v>
      </c>
      <c r="S1936">
        <v>1934</v>
      </c>
      <c r="T1936">
        <v>1935</v>
      </c>
    </row>
    <row r="1937" spans="1:20" x14ac:dyDescent="0.2">
      <c r="A1937">
        <v>1116</v>
      </c>
      <c r="B1937" s="1">
        <v>45530</v>
      </c>
      <c r="C1937" s="2">
        <v>0.35416666666666669</v>
      </c>
      <c r="D1937" s="2">
        <v>0.41666666666666669</v>
      </c>
      <c r="E1937" t="s">
        <v>21</v>
      </c>
      <c r="F1937">
        <v>1</v>
      </c>
      <c r="G1937">
        <v>6</v>
      </c>
      <c r="H1937">
        <v>4</v>
      </c>
      <c r="I1937" t="s">
        <v>22</v>
      </c>
      <c r="J1937" t="s">
        <v>18</v>
      </c>
      <c r="K1937">
        <v>90</v>
      </c>
      <c r="L1937">
        <v>0.66666666666666663</v>
      </c>
      <c r="M1937">
        <v>0</v>
      </c>
      <c r="N1937" t="s">
        <v>72</v>
      </c>
      <c r="O1937" t="s">
        <v>105</v>
      </c>
      <c r="P1937" t="s">
        <v>113</v>
      </c>
      <c r="Q1937" t="s">
        <v>118</v>
      </c>
      <c r="R1937" t="s">
        <v>118</v>
      </c>
      <c r="S1937">
        <v>1935</v>
      </c>
      <c r="T1937">
        <v>1936</v>
      </c>
    </row>
    <row r="1938" spans="1:20" x14ac:dyDescent="0.2">
      <c r="A1938">
        <v>2875</v>
      </c>
      <c r="B1938" s="1">
        <v>45618</v>
      </c>
      <c r="C1938" s="2">
        <v>0.35416666666666669</v>
      </c>
      <c r="D1938" s="2">
        <v>0.4375</v>
      </c>
      <c r="E1938" t="s">
        <v>21</v>
      </c>
      <c r="F1938">
        <v>1</v>
      </c>
      <c r="G1938">
        <v>6</v>
      </c>
      <c r="H1938">
        <v>9</v>
      </c>
      <c r="I1938" t="s">
        <v>39</v>
      </c>
      <c r="J1938" t="s">
        <v>30</v>
      </c>
      <c r="K1938">
        <v>119.99999999999997</v>
      </c>
      <c r="L1938">
        <v>1.5</v>
      </c>
      <c r="M1938">
        <v>1</v>
      </c>
      <c r="N1938" t="s">
        <v>76</v>
      </c>
      <c r="O1938" t="s">
        <v>108</v>
      </c>
      <c r="P1938" t="s">
        <v>113</v>
      </c>
      <c r="Q1938" t="s">
        <v>118</v>
      </c>
      <c r="R1938" t="s">
        <v>124</v>
      </c>
      <c r="S1938">
        <v>1936</v>
      </c>
      <c r="T1938">
        <v>1937</v>
      </c>
    </row>
    <row r="1939" spans="1:20" x14ac:dyDescent="0.2">
      <c r="A1939">
        <v>1782</v>
      </c>
      <c r="B1939" s="1">
        <v>45300</v>
      </c>
      <c r="C1939" s="2">
        <v>0.35416666666666669</v>
      </c>
      <c r="D1939" s="2">
        <v>0.41666666666666669</v>
      </c>
      <c r="E1939" t="s">
        <v>21</v>
      </c>
      <c r="F1939">
        <v>1</v>
      </c>
      <c r="G1939">
        <v>6</v>
      </c>
      <c r="H1939">
        <v>1</v>
      </c>
      <c r="I1939" t="s">
        <v>41</v>
      </c>
      <c r="J1939" t="s">
        <v>28</v>
      </c>
      <c r="K1939">
        <v>90</v>
      </c>
      <c r="L1939">
        <v>0.16666666666666666</v>
      </c>
      <c r="M1939">
        <v>0</v>
      </c>
      <c r="N1939" t="s">
        <v>73</v>
      </c>
      <c r="O1939" t="s">
        <v>98</v>
      </c>
      <c r="P1939" t="s">
        <v>113</v>
      </c>
      <c r="Q1939" t="s">
        <v>117</v>
      </c>
      <c r="R1939" t="s">
        <v>118</v>
      </c>
      <c r="S1939">
        <v>1937</v>
      </c>
      <c r="T1939">
        <v>1938</v>
      </c>
    </row>
    <row r="1940" spans="1:20" x14ac:dyDescent="0.2">
      <c r="A1940">
        <v>170</v>
      </c>
      <c r="B1940" s="1">
        <v>45600</v>
      </c>
      <c r="C1940" s="2">
        <v>0.35416666666666669</v>
      </c>
      <c r="D1940" s="2">
        <v>0.39583333333333331</v>
      </c>
      <c r="E1940" t="s">
        <v>21</v>
      </c>
      <c r="F1940">
        <v>1</v>
      </c>
      <c r="G1940">
        <v>6</v>
      </c>
      <c r="H1940">
        <v>4</v>
      </c>
      <c r="I1940" t="s">
        <v>17</v>
      </c>
      <c r="J1940" t="s">
        <v>14</v>
      </c>
      <c r="K1940">
        <v>59.999999999999943</v>
      </c>
      <c r="L1940">
        <v>0.66666666666666663</v>
      </c>
      <c r="M1940">
        <v>0</v>
      </c>
      <c r="N1940" t="s">
        <v>72</v>
      </c>
      <c r="O1940" t="s">
        <v>108</v>
      </c>
      <c r="P1940" t="s">
        <v>113</v>
      </c>
      <c r="Q1940" t="s">
        <v>118</v>
      </c>
      <c r="R1940" t="s">
        <v>118</v>
      </c>
      <c r="S1940">
        <v>1938</v>
      </c>
      <c r="T1940">
        <v>1939</v>
      </c>
    </row>
    <row r="1941" spans="1:20" x14ac:dyDescent="0.2">
      <c r="A1941">
        <v>1690</v>
      </c>
      <c r="B1941" s="1">
        <v>45560</v>
      </c>
      <c r="C1941" s="2">
        <v>0.35416666666666669</v>
      </c>
      <c r="D1941" s="2">
        <v>0.375</v>
      </c>
      <c r="E1941" t="s">
        <v>21</v>
      </c>
      <c r="F1941">
        <v>1</v>
      </c>
      <c r="G1941">
        <v>6</v>
      </c>
      <c r="H1941">
        <v>6</v>
      </c>
      <c r="I1941" t="s">
        <v>13</v>
      </c>
      <c r="J1941" t="s">
        <v>23</v>
      </c>
      <c r="K1941">
        <v>29.999999999999972</v>
      </c>
      <c r="L1941">
        <v>1</v>
      </c>
      <c r="M1941">
        <v>0</v>
      </c>
      <c r="N1941" t="s">
        <v>74</v>
      </c>
      <c r="O1941" t="s">
        <v>106</v>
      </c>
      <c r="P1941" t="s">
        <v>113</v>
      </c>
      <c r="Q1941" t="s">
        <v>118</v>
      </c>
      <c r="R1941" t="s">
        <v>118</v>
      </c>
      <c r="S1941">
        <v>1939</v>
      </c>
      <c r="T1941">
        <v>1940</v>
      </c>
    </row>
    <row r="1942" spans="1:20" x14ac:dyDescent="0.2">
      <c r="A1942">
        <v>993</v>
      </c>
      <c r="B1942" s="1">
        <v>45348</v>
      </c>
      <c r="C1942" s="2">
        <v>0.35416666666666669</v>
      </c>
      <c r="D1942" s="2">
        <v>0.39583333333333331</v>
      </c>
      <c r="E1942" t="s">
        <v>21</v>
      </c>
      <c r="F1942">
        <v>1</v>
      </c>
      <c r="G1942">
        <v>6</v>
      </c>
      <c r="H1942">
        <v>3</v>
      </c>
      <c r="I1942" t="s">
        <v>27</v>
      </c>
      <c r="J1942" t="s">
        <v>30</v>
      </c>
      <c r="K1942">
        <v>59.999999999999943</v>
      </c>
      <c r="L1942">
        <v>0.5</v>
      </c>
      <c r="M1942">
        <v>0</v>
      </c>
      <c r="N1942" t="s">
        <v>72</v>
      </c>
      <c r="O1942" t="s">
        <v>99</v>
      </c>
      <c r="P1942" t="s">
        <v>113</v>
      </c>
      <c r="Q1942" t="s">
        <v>118</v>
      </c>
      <c r="R1942" t="s">
        <v>118</v>
      </c>
      <c r="S1942">
        <v>1940</v>
      </c>
      <c r="T1942">
        <v>1941</v>
      </c>
    </row>
    <row r="1943" spans="1:20" x14ac:dyDescent="0.2">
      <c r="A1943">
        <v>849</v>
      </c>
      <c r="B1943" s="1">
        <v>45335</v>
      </c>
      <c r="C1943" s="2">
        <v>0.35416666666666669</v>
      </c>
      <c r="D1943" s="2">
        <v>0.41666666666666669</v>
      </c>
      <c r="E1943" t="s">
        <v>21</v>
      </c>
      <c r="F1943">
        <v>1</v>
      </c>
      <c r="G1943">
        <v>6</v>
      </c>
      <c r="H1943">
        <v>3</v>
      </c>
      <c r="I1943" t="s">
        <v>39</v>
      </c>
      <c r="J1943" t="s">
        <v>40</v>
      </c>
      <c r="K1943">
        <v>90</v>
      </c>
      <c r="L1943">
        <v>0.5</v>
      </c>
      <c r="M1943">
        <v>0</v>
      </c>
      <c r="N1943" t="s">
        <v>73</v>
      </c>
      <c r="O1943" t="s">
        <v>99</v>
      </c>
      <c r="P1943" t="s">
        <v>113</v>
      </c>
      <c r="Q1943" t="s">
        <v>118</v>
      </c>
      <c r="R1943" t="s">
        <v>118</v>
      </c>
      <c r="S1943">
        <v>1941</v>
      </c>
      <c r="T1943">
        <v>1942</v>
      </c>
    </row>
    <row r="1944" spans="1:20" x14ac:dyDescent="0.2">
      <c r="A1944">
        <v>1656</v>
      </c>
      <c r="B1944" s="1">
        <v>45501</v>
      </c>
      <c r="C1944" s="2">
        <v>0.35416666666666669</v>
      </c>
      <c r="D1944" s="2">
        <v>0.4375</v>
      </c>
      <c r="E1944" t="s">
        <v>21</v>
      </c>
      <c r="F1944">
        <v>1</v>
      </c>
      <c r="G1944">
        <v>6</v>
      </c>
      <c r="H1944">
        <v>1</v>
      </c>
      <c r="I1944" t="s">
        <v>27</v>
      </c>
      <c r="J1944" t="s">
        <v>23</v>
      </c>
      <c r="K1944">
        <v>119.99999999999997</v>
      </c>
      <c r="L1944">
        <v>0.16666666666666666</v>
      </c>
      <c r="M1944">
        <v>0</v>
      </c>
      <c r="N1944" t="s">
        <v>71</v>
      </c>
      <c r="O1944" t="s">
        <v>104</v>
      </c>
      <c r="P1944" t="s">
        <v>113</v>
      </c>
      <c r="Q1944" t="s">
        <v>117</v>
      </c>
      <c r="R1944" t="s">
        <v>124</v>
      </c>
      <c r="S1944">
        <v>1942</v>
      </c>
      <c r="T1944">
        <v>1943</v>
      </c>
    </row>
    <row r="1945" spans="1:20" x14ac:dyDescent="0.2">
      <c r="A1945">
        <v>1647</v>
      </c>
      <c r="B1945" s="1">
        <v>45592</v>
      </c>
      <c r="C1945" s="2">
        <v>0.35416666666666669</v>
      </c>
      <c r="D1945" s="2">
        <v>0.4375</v>
      </c>
      <c r="E1945" t="s">
        <v>21</v>
      </c>
      <c r="F1945">
        <v>1</v>
      </c>
      <c r="G1945">
        <v>6</v>
      </c>
      <c r="H1945">
        <v>8</v>
      </c>
      <c r="I1945" t="s">
        <v>39</v>
      </c>
      <c r="J1945" t="s">
        <v>18</v>
      </c>
      <c r="K1945">
        <v>119.99999999999997</v>
      </c>
      <c r="L1945">
        <v>1.3333333333333333</v>
      </c>
      <c r="M1945">
        <v>1</v>
      </c>
      <c r="N1945" t="s">
        <v>71</v>
      </c>
      <c r="O1945" t="s">
        <v>107</v>
      </c>
      <c r="P1945" t="s">
        <v>113</v>
      </c>
      <c r="Q1945" t="s">
        <v>118</v>
      </c>
      <c r="R1945" t="s">
        <v>124</v>
      </c>
      <c r="S1945">
        <v>1943</v>
      </c>
      <c r="T1945">
        <v>1944</v>
      </c>
    </row>
    <row r="1946" spans="1:20" x14ac:dyDescent="0.2">
      <c r="A1946">
        <v>1638</v>
      </c>
      <c r="B1946" s="1">
        <v>45605</v>
      </c>
      <c r="C1946" s="2">
        <v>0.35416666666666669</v>
      </c>
      <c r="D1946" s="2">
        <v>0.4375</v>
      </c>
      <c r="E1946" t="s">
        <v>21</v>
      </c>
      <c r="F1946">
        <v>1</v>
      </c>
      <c r="G1946">
        <v>6</v>
      </c>
      <c r="H1946">
        <v>7</v>
      </c>
      <c r="I1946" t="s">
        <v>17</v>
      </c>
      <c r="J1946" t="s">
        <v>14</v>
      </c>
      <c r="K1946">
        <v>119.99999999999997</v>
      </c>
      <c r="L1946">
        <v>1.1666666666666667</v>
      </c>
      <c r="M1946">
        <v>1</v>
      </c>
      <c r="N1946" t="s">
        <v>77</v>
      </c>
      <c r="O1946" t="s">
        <v>108</v>
      </c>
      <c r="P1946" t="s">
        <v>113</v>
      </c>
      <c r="Q1946" t="s">
        <v>118</v>
      </c>
      <c r="R1946" t="s">
        <v>124</v>
      </c>
      <c r="S1946">
        <v>1944</v>
      </c>
      <c r="T1946">
        <v>1945</v>
      </c>
    </row>
    <row r="1947" spans="1:20" x14ac:dyDescent="0.2">
      <c r="A1947">
        <v>1594</v>
      </c>
      <c r="B1947" s="1">
        <v>45621</v>
      </c>
      <c r="C1947" s="2">
        <v>0.35416666666666669</v>
      </c>
      <c r="D1947" s="2">
        <v>0.41666666666666669</v>
      </c>
      <c r="E1947" t="s">
        <v>21</v>
      </c>
      <c r="F1947">
        <v>1</v>
      </c>
      <c r="G1947">
        <v>6</v>
      </c>
      <c r="H1947">
        <v>2</v>
      </c>
      <c r="I1947" t="s">
        <v>42</v>
      </c>
      <c r="J1947" t="s">
        <v>40</v>
      </c>
      <c r="K1947">
        <v>90</v>
      </c>
      <c r="L1947">
        <v>0.33333333333333331</v>
      </c>
      <c r="M1947">
        <v>0</v>
      </c>
      <c r="N1947" t="s">
        <v>72</v>
      </c>
      <c r="O1947" t="s">
        <v>108</v>
      </c>
      <c r="P1947" t="s">
        <v>113</v>
      </c>
      <c r="Q1947" t="s">
        <v>118</v>
      </c>
      <c r="R1947" t="s">
        <v>118</v>
      </c>
      <c r="S1947">
        <v>1945</v>
      </c>
      <c r="T1947">
        <v>1946</v>
      </c>
    </row>
    <row r="1948" spans="1:20" x14ac:dyDescent="0.2">
      <c r="A1948">
        <v>1117</v>
      </c>
      <c r="B1948" s="1">
        <v>45423</v>
      </c>
      <c r="C1948" s="2">
        <v>0.35416666666666669</v>
      </c>
      <c r="D1948" s="2">
        <v>0.39583333333333331</v>
      </c>
      <c r="E1948" t="s">
        <v>21</v>
      </c>
      <c r="F1948">
        <v>1</v>
      </c>
      <c r="G1948">
        <v>6</v>
      </c>
      <c r="H1948">
        <v>9</v>
      </c>
      <c r="I1948" t="s">
        <v>13</v>
      </c>
      <c r="J1948" t="s">
        <v>30</v>
      </c>
      <c r="K1948">
        <v>59.999999999999943</v>
      </c>
      <c r="L1948">
        <v>1.5</v>
      </c>
      <c r="M1948">
        <v>1</v>
      </c>
      <c r="N1948" t="s">
        <v>77</v>
      </c>
      <c r="O1948" t="s">
        <v>102</v>
      </c>
      <c r="P1948" t="s">
        <v>113</v>
      </c>
      <c r="Q1948" t="s">
        <v>118</v>
      </c>
      <c r="R1948" t="s">
        <v>118</v>
      </c>
      <c r="S1948">
        <v>1946</v>
      </c>
      <c r="T1948">
        <v>1947</v>
      </c>
    </row>
    <row r="1949" spans="1:20" x14ac:dyDescent="0.2">
      <c r="A1949">
        <v>2604</v>
      </c>
      <c r="B1949" s="1">
        <v>45435</v>
      </c>
      <c r="C1949" s="2">
        <v>0.35416666666666669</v>
      </c>
      <c r="D1949" s="2">
        <v>0.41666666666666669</v>
      </c>
      <c r="E1949" t="s">
        <v>21</v>
      </c>
      <c r="F1949">
        <v>1</v>
      </c>
      <c r="G1949">
        <v>6</v>
      </c>
      <c r="H1949">
        <v>2</v>
      </c>
      <c r="I1949" t="s">
        <v>17</v>
      </c>
      <c r="J1949" t="s">
        <v>30</v>
      </c>
      <c r="K1949">
        <v>90</v>
      </c>
      <c r="L1949">
        <v>0.33333333333333331</v>
      </c>
      <c r="M1949">
        <v>0</v>
      </c>
      <c r="N1949" t="s">
        <v>75</v>
      </c>
      <c r="O1949" t="s">
        <v>102</v>
      </c>
      <c r="P1949" t="s">
        <v>113</v>
      </c>
      <c r="Q1949" t="s">
        <v>118</v>
      </c>
      <c r="R1949" t="s">
        <v>118</v>
      </c>
      <c r="S1949">
        <v>1947</v>
      </c>
      <c r="T1949">
        <v>1948</v>
      </c>
    </row>
    <row r="1950" spans="1:20" x14ac:dyDescent="0.2">
      <c r="A1950">
        <v>1518</v>
      </c>
      <c r="B1950" s="1">
        <v>45584</v>
      </c>
      <c r="C1950" s="2">
        <v>0.35416666666666669</v>
      </c>
      <c r="D1950" s="2">
        <v>0.41666666666666669</v>
      </c>
      <c r="E1950" t="s">
        <v>21</v>
      </c>
      <c r="F1950">
        <v>1</v>
      </c>
      <c r="G1950">
        <v>6</v>
      </c>
      <c r="H1950">
        <v>6</v>
      </c>
      <c r="I1950" t="s">
        <v>39</v>
      </c>
      <c r="J1950" t="s">
        <v>28</v>
      </c>
      <c r="K1950">
        <v>90</v>
      </c>
      <c r="L1950">
        <v>1</v>
      </c>
      <c r="M1950">
        <v>0</v>
      </c>
      <c r="N1950" t="s">
        <v>77</v>
      </c>
      <c r="O1950" t="s">
        <v>107</v>
      </c>
      <c r="P1950" t="s">
        <v>113</v>
      </c>
      <c r="Q1950" t="s">
        <v>118</v>
      </c>
      <c r="R1950" t="s">
        <v>118</v>
      </c>
      <c r="S1950">
        <v>1948</v>
      </c>
      <c r="T1950">
        <v>1949</v>
      </c>
    </row>
    <row r="1951" spans="1:20" x14ac:dyDescent="0.2">
      <c r="A1951">
        <v>1513</v>
      </c>
      <c r="B1951" s="1">
        <v>45417</v>
      </c>
      <c r="C1951" s="2">
        <v>0.35416666666666669</v>
      </c>
      <c r="D1951" s="2">
        <v>0.41666666666666669</v>
      </c>
      <c r="E1951" t="s">
        <v>21</v>
      </c>
      <c r="F1951">
        <v>1</v>
      </c>
      <c r="G1951">
        <v>6</v>
      </c>
      <c r="H1951">
        <v>6</v>
      </c>
      <c r="I1951" t="s">
        <v>13</v>
      </c>
      <c r="J1951" t="s">
        <v>30</v>
      </c>
      <c r="K1951">
        <v>90</v>
      </c>
      <c r="L1951">
        <v>1</v>
      </c>
      <c r="M1951">
        <v>0</v>
      </c>
      <c r="N1951" t="s">
        <v>71</v>
      </c>
      <c r="O1951" t="s">
        <v>102</v>
      </c>
      <c r="P1951" t="s">
        <v>113</v>
      </c>
      <c r="Q1951" t="s">
        <v>118</v>
      </c>
      <c r="R1951" t="s">
        <v>118</v>
      </c>
      <c r="S1951">
        <v>1949</v>
      </c>
      <c r="T1951">
        <v>1950</v>
      </c>
    </row>
    <row r="1952" spans="1:20" x14ac:dyDescent="0.2">
      <c r="A1952">
        <v>528</v>
      </c>
      <c r="B1952" s="1">
        <v>45523</v>
      </c>
      <c r="C1952" s="2">
        <v>0.35416666666666669</v>
      </c>
      <c r="D1952" s="2">
        <v>0.39583333333333331</v>
      </c>
      <c r="E1952" t="s">
        <v>21</v>
      </c>
      <c r="F1952">
        <v>1</v>
      </c>
      <c r="G1952">
        <v>6</v>
      </c>
      <c r="H1952">
        <v>7</v>
      </c>
      <c r="I1952" t="s">
        <v>42</v>
      </c>
      <c r="J1952" t="s">
        <v>14</v>
      </c>
      <c r="K1952">
        <v>59.999999999999943</v>
      </c>
      <c r="L1952">
        <v>1.1666666666666667</v>
      </c>
      <c r="M1952">
        <v>1</v>
      </c>
      <c r="N1952" t="s">
        <v>72</v>
      </c>
      <c r="O1952" t="s">
        <v>105</v>
      </c>
      <c r="P1952" t="s">
        <v>113</v>
      </c>
      <c r="Q1952" t="s">
        <v>118</v>
      </c>
      <c r="R1952" t="s">
        <v>118</v>
      </c>
      <c r="S1952">
        <v>1950</v>
      </c>
      <c r="T1952">
        <v>1951</v>
      </c>
    </row>
    <row r="1953" spans="1:20" x14ac:dyDescent="0.2">
      <c r="A1953">
        <v>1410</v>
      </c>
      <c r="B1953" s="1">
        <v>45519</v>
      </c>
      <c r="C1953" s="2">
        <v>0.35416666666666669</v>
      </c>
      <c r="D1953" s="2">
        <v>0.39583333333333331</v>
      </c>
      <c r="E1953" t="s">
        <v>21</v>
      </c>
      <c r="F1953">
        <v>1</v>
      </c>
      <c r="G1953">
        <v>6</v>
      </c>
      <c r="H1953">
        <v>9</v>
      </c>
      <c r="I1953" t="s">
        <v>42</v>
      </c>
      <c r="J1953" t="s">
        <v>30</v>
      </c>
      <c r="K1953">
        <v>59.999999999999943</v>
      </c>
      <c r="L1953">
        <v>1.5</v>
      </c>
      <c r="M1953">
        <v>1</v>
      </c>
      <c r="N1953" t="s">
        <v>75</v>
      </c>
      <c r="O1953" t="s">
        <v>105</v>
      </c>
      <c r="P1953" t="s">
        <v>113</v>
      </c>
      <c r="Q1953" t="s">
        <v>118</v>
      </c>
      <c r="R1953" t="s">
        <v>118</v>
      </c>
      <c r="S1953">
        <v>1951</v>
      </c>
      <c r="T1953">
        <v>1952</v>
      </c>
    </row>
    <row r="1954" spans="1:20" x14ac:dyDescent="0.2">
      <c r="A1954">
        <v>2771</v>
      </c>
      <c r="B1954" s="1">
        <v>45635</v>
      </c>
      <c r="C1954" s="2">
        <v>0.35416666666666669</v>
      </c>
      <c r="D1954" s="2">
        <v>0.375</v>
      </c>
      <c r="E1954" t="s">
        <v>21</v>
      </c>
      <c r="F1954">
        <v>1</v>
      </c>
      <c r="G1954">
        <v>6</v>
      </c>
      <c r="H1954">
        <v>5</v>
      </c>
      <c r="I1954" t="s">
        <v>39</v>
      </c>
      <c r="J1954" t="s">
        <v>18</v>
      </c>
      <c r="K1954">
        <v>29.999999999999972</v>
      </c>
      <c r="L1954">
        <v>0.83333333333333348</v>
      </c>
      <c r="M1954">
        <v>0</v>
      </c>
      <c r="N1954" t="s">
        <v>72</v>
      </c>
      <c r="O1954" t="s">
        <v>109</v>
      </c>
      <c r="P1954" t="s">
        <v>113</v>
      </c>
      <c r="Q1954" t="s">
        <v>118</v>
      </c>
      <c r="R1954" t="s">
        <v>118</v>
      </c>
      <c r="S1954">
        <v>1952</v>
      </c>
      <c r="T1954">
        <v>1953</v>
      </c>
    </row>
    <row r="1955" spans="1:20" x14ac:dyDescent="0.2">
      <c r="A1955">
        <v>2817</v>
      </c>
      <c r="B1955" s="1">
        <v>45437</v>
      </c>
      <c r="C1955" s="2">
        <v>0.35416666666666669</v>
      </c>
      <c r="D1955" s="2">
        <v>0.39583333333333331</v>
      </c>
      <c r="E1955" t="s">
        <v>21</v>
      </c>
      <c r="F1955">
        <v>1</v>
      </c>
      <c r="G1955">
        <v>6</v>
      </c>
      <c r="H1955">
        <v>6</v>
      </c>
      <c r="I1955" t="s">
        <v>13</v>
      </c>
      <c r="J1955" t="s">
        <v>23</v>
      </c>
      <c r="K1955">
        <v>59.999999999999943</v>
      </c>
      <c r="L1955">
        <v>1</v>
      </c>
      <c r="M1955">
        <v>0</v>
      </c>
      <c r="N1955" t="s">
        <v>77</v>
      </c>
      <c r="O1955" t="s">
        <v>102</v>
      </c>
      <c r="P1955" t="s">
        <v>113</v>
      </c>
      <c r="Q1955" t="s">
        <v>118</v>
      </c>
      <c r="R1955" t="s">
        <v>118</v>
      </c>
      <c r="S1955">
        <v>1953</v>
      </c>
      <c r="T1955">
        <v>1954</v>
      </c>
    </row>
    <row r="1956" spans="1:20" x14ac:dyDescent="0.2">
      <c r="A1956">
        <v>1070</v>
      </c>
      <c r="B1956" s="1">
        <v>45623</v>
      </c>
      <c r="C1956" s="2">
        <v>0.35416666666666669</v>
      </c>
      <c r="D1956" s="2">
        <v>0.375</v>
      </c>
      <c r="E1956" t="s">
        <v>21</v>
      </c>
      <c r="F1956">
        <v>1</v>
      </c>
      <c r="G1956">
        <v>6</v>
      </c>
      <c r="H1956">
        <v>9</v>
      </c>
      <c r="I1956" t="s">
        <v>17</v>
      </c>
      <c r="J1956" t="s">
        <v>40</v>
      </c>
      <c r="K1956">
        <v>29.999999999999972</v>
      </c>
      <c r="L1956">
        <v>1.5</v>
      </c>
      <c r="M1956">
        <v>1</v>
      </c>
      <c r="N1956" t="s">
        <v>74</v>
      </c>
      <c r="O1956" t="s">
        <v>108</v>
      </c>
      <c r="P1956" t="s">
        <v>113</v>
      </c>
      <c r="Q1956" t="s">
        <v>118</v>
      </c>
      <c r="R1956" t="s">
        <v>118</v>
      </c>
      <c r="S1956">
        <v>1954</v>
      </c>
      <c r="T1956">
        <v>1955</v>
      </c>
    </row>
    <row r="1957" spans="1:20" x14ac:dyDescent="0.2">
      <c r="A1957">
        <v>1148</v>
      </c>
      <c r="B1957" s="1">
        <v>45334</v>
      </c>
      <c r="C1957" s="2">
        <v>0.35416666666666669</v>
      </c>
      <c r="D1957" s="2">
        <v>0.39583333333333331</v>
      </c>
      <c r="E1957" t="s">
        <v>21</v>
      </c>
      <c r="F1957">
        <v>1</v>
      </c>
      <c r="G1957">
        <v>6</v>
      </c>
      <c r="H1957">
        <v>4</v>
      </c>
      <c r="I1957" t="s">
        <v>22</v>
      </c>
      <c r="J1957" t="s">
        <v>30</v>
      </c>
      <c r="K1957">
        <v>59.999999999999943</v>
      </c>
      <c r="L1957">
        <v>0.66666666666666663</v>
      </c>
      <c r="M1957">
        <v>0</v>
      </c>
      <c r="N1957" t="s">
        <v>72</v>
      </c>
      <c r="O1957" t="s">
        <v>99</v>
      </c>
      <c r="P1957" t="s">
        <v>113</v>
      </c>
      <c r="Q1957" t="s">
        <v>118</v>
      </c>
      <c r="R1957" t="s">
        <v>118</v>
      </c>
      <c r="S1957">
        <v>1955</v>
      </c>
      <c r="T1957">
        <v>1956</v>
      </c>
    </row>
    <row r="1958" spans="1:20" x14ac:dyDescent="0.2">
      <c r="A1958">
        <v>879</v>
      </c>
      <c r="B1958" s="1">
        <v>45539</v>
      </c>
      <c r="C1958" s="2">
        <v>0.35416666666666669</v>
      </c>
      <c r="D1958" s="2">
        <v>0.39583333333333331</v>
      </c>
      <c r="E1958" t="s">
        <v>21</v>
      </c>
      <c r="F1958">
        <v>1</v>
      </c>
      <c r="G1958">
        <v>6</v>
      </c>
      <c r="H1958">
        <v>4</v>
      </c>
      <c r="I1958" t="s">
        <v>22</v>
      </c>
      <c r="J1958" t="s">
        <v>30</v>
      </c>
      <c r="K1958">
        <v>59.999999999999943</v>
      </c>
      <c r="L1958">
        <v>0.66666666666666663</v>
      </c>
      <c r="M1958">
        <v>0</v>
      </c>
      <c r="N1958" t="s">
        <v>74</v>
      </c>
      <c r="O1958" t="s">
        <v>106</v>
      </c>
      <c r="P1958" t="s">
        <v>113</v>
      </c>
      <c r="Q1958" t="s">
        <v>118</v>
      </c>
      <c r="R1958" t="s">
        <v>118</v>
      </c>
      <c r="S1958">
        <v>1956</v>
      </c>
      <c r="T1958">
        <v>1957</v>
      </c>
    </row>
    <row r="1959" spans="1:20" x14ac:dyDescent="0.2">
      <c r="A1959">
        <v>1322</v>
      </c>
      <c r="B1959" s="1">
        <v>45549</v>
      </c>
      <c r="C1959" s="2">
        <v>0.35416666666666669</v>
      </c>
      <c r="D1959" s="2">
        <v>0.41666666666666669</v>
      </c>
      <c r="E1959" t="s">
        <v>21</v>
      </c>
      <c r="F1959">
        <v>1</v>
      </c>
      <c r="G1959">
        <v>6</v>
      </c>
      <c r="H1959">
        <v>7</v>
      </c>
      <c r="I1959" t="s">
        <v>42</v>
      </c>
      <c r="J1959" t="s">
        <v>14</v>
      </c>
      <c r="K1959">
        <v>90</v>
      </c>
      <c r="L1959">
        <v>1.1666666666666667</v>
      </c>
      <c r="M1959">
        <v>1</v>
      </c>
      <c r="N1959" t="s">
        <v>77</v>
      </c>
      <c r="O1959" t="s">
        <v>106</v>
      </c>
      <c r="P1959" t="s">
        <v>113</v>
      </c>
      <c r="Q1959" t="s">
        <v>118</v>
      </c>
      <c r="R1959" t="s">
        <v>118</v>
      </c>
      <c r="S1959">
        <v>1957</v>
      </c>
      <c r="T1959">
        <v>1958</v>
      </c>
    </row>
    <row r="1960" spans="1:20" x14ac:dyDescent="0.2">
      <c r="A1960">
        <v>622</v>
      </c>
      <c r="B1960" s="1">
        <v>45386</v>
      </c>
      <c r="C1960" s="2">
        <v>0.35416666666666669</v>
      </c>
      <c r="D1960" s="2">
        <v>0.39583333333333331</v>
      </c>
      <c r="E1960" t="s">
        <v>21</v>
      </c>
      <c r="F1960">
        <v>1</v>
      </c>
      <c r="G1960">
        <v>6</v>
      </c>
      <c r="H1960">
        <v>3</v>
      </c>
      <c r="I1960" t="s">
        <v>27</v>
      </c>
      <c r="J1960" t="s">
        <v>28</v>
      </c>
      <c r="K1960">
        <v>59.999999999999943</v>
      </c>
      <c r="L1960">
        <v>0.5</v>
      </c>
      <c r="M1960">
        <v>0</v>
      </c>
      <c r="N1960" t="s">
        <v>75</v>
      </c>
      <c r="O1960" t="s">
        <v>101</v>
      </c>
      <c r="P1960" t="s">
        <v>113</v>
      </c>
      <c r="Q1960" t="s">
        <v>118</v>
      </c>
      <c r="R1960" t="s">
        <v>118</v>
      </c>
      <c r="S1960">
        <v>1958</v>
      </c>
      <c r="T1960">
        <v>1959</v>
      </c>
    </row>
    <row r="1961" spans="1:20" x14ac:dyDescent="0.2">
      <c r="A1961">
        <v>1901</v>
      </c>
      <c r="B1961" s="1">
        <v>45459</v>
      </c>
      <c r="C1961" s="2">
        <v>0.33333333333333331</v>
      </c>
      <c r="D1961" s="2">
        <v>0.375</v>
      </c>
      <c r="E1961" t="s">
        <v>21</v>
      </c>
      <c r="F1961">
        <v>1</v>
      </c>
      <c r="G1961">
        <v>6</v>
      </c>
      <c r="H1961">
        <v>1</v>
      </c>
      <c r="I1961" t="s">
        <v>17</v>
      </c>
      <c r="J1961" t="s">
        <v>28</v>
      </c>
      <c r="K1961">
        <v>60.000000000000028</v>
      </c>
      <c r="L1961">
        <v>0.16666666666666666</v>
      </c>
      <c r="M1961">
        <v>0</v>
      </c>
      <c r="N1961" t="s">
        <v>71</v>
      </c>
      <c r="O1961" t="s">
        <v>103</v>
      </c>
      <c r="P1961" t="s">
        <v>113</v>
      </c>
      <c r="Q1961" t="s">
        <v>117</v>
      </c>
      <c r="R1961" t="s">
        <v>118</v>
      </c>
      <c r="S1961">
        <v>1959</v>
      </c>
      <c r="T1961">
        <v>1960</v>
      </c>
    </row>
    <row r="1962" spans="1:20" x14ac:dyDescent="0.2">
      <c r="A1962">
        <v>2934</v>
      </c>
      <c r="B1962" s="1">
        <v>45402</v>
      </c>
      <c r="C1962" s="2">
        <v>0.33333333333333331</v>
      </c>
      <c r="D1962" s="2">
        <v>0.41666666666666669</v>
      </c>
      <c r="E1962" t="s">
        <v>21</v>
      </c>
      <c r="F1962">
        <v>1</v>
      </c>
      <c r="G1962">
        <v>6</v>
      </c>
      <c r="H1962">
        <v>5</v>
      </c>
      <c r="I1962" t="s">
        <v>27</v>
      </c>
      <c r="J1962" t="s">
        <v>30</v>
      </c>
      <c r="K1962">
        <v>120.00000000000006</v>
      </c>
      <c r="L1962">
        <v>0.83333333333333348</v>
      </c>
      <c r="M1962">
        <v>0</v>
      </c>
      <c r="N1962" t="s">
        <v>77</v>
      </c>
      <c r="O1962" t="s">
        <v>101</v>
      </c>
      <c r="P1962" t="s">
        <v>113</v>
      </c>
      <c r="Q1962" t="s">
        <v>118</v>
      </c>
      <c r="R1962" t="s">
        <v>124</v>
      </c>
      <c r="S1962">
        <v>1960</v>
      </c>
      <c r="T1962">
        <v>1961</v>
      </c>
    </row>
    <row r="1963" spans="1:20" x14ac:dyDescent="0.2">
      <c r="A1963">
        <v>887</v>
      </c>
      <c r="B1963" s="1">
        <v>45497</v>
      </c>
      <c r="C1963" s="2">
        <v>0.33333333333333331</v>
      </c>
      <c r="D1963" s="2">
        <v>0.39583333333333331</v>
      </c>
      <c r="E1963" t="s">
        <v>21</v>
      </c>
      <c r="F1963">
        <v>1</v>
      </c>
      <c r="G1963">
        <v>6</v>
      </c>
      <c r="H1963">
        <v>7</v>
      </c>
      <c r="I1963" t="s">
        <v>27</v>
      </c>
      <c r="J1963" t="s">
        <v>23</v>
      </c>
      <c r="K1963">
        <v>90</v>
      </c>
      <c r="L1963">
        <v>1.1666666666666667</v>
      </c>
      <c r="M1963">
        <v>1</v>
      </c>
      <c r="N1963" t="s">
        <v>74</v>
      </c>
      <c r="O1963" t="s">
        <v>104</v>
      </c>
      <c r="P1963" t="s">
        <v>113</v>
      </c>
      <c r="Q1963" t="s">
        <v>118</v>
      </c>
      <c r="R1963" t="s">
        <v>118</v>
      </c>
      <c r="S1963">
        <v>1961</v>
      </c>
      <c r="T1963">
        <v>1962</v>
      </c>
    </row>
    <row r="1964" spans="1:20" x14ac:dyDescent="0.2">
      <c r="A1964">
        <v>1571</v>
      </c>
      <c r="B1964" s="1">
        <v>45476</v>
      </c>
      <c r="C1964" s="2">
        <v>0.33333333333333331</v>
      </c>
      <c r="D1964" s="2">
        <v>0.375</v>
      </c>
      <c r="E1964" t="s">
        <v>21</v>
      </c>
      <c r="F1964">
        <v>1</v>
      </c>
      <c r="G1964">
        <v>6</v>
      </c>
      <c r="H1964">
        <v>2</v>
      </c>
      <c r="I1964" t="s">
        <v>42</v>
      </c>
      <c r="J1964" t="s">
        <v>30</v>
      </c>
      <c r="K1964">
        <v>60.000000000000028</v>
      </c>
      <c r="L1964">
        <v>0.33333333333333331</v>
      </c>
      <c r="M1964">
        <v>0</v>
      </c>
      <c r="N1964" t="s">
        <v>74</v>
      </c>
      <c r="O1964" t="s">
        <v>104</v>
      </c>
      <c r="P1964" t="s">
        <v>113</v>
      </c>
      <c r="Q1964" t="s">
        <v>118</v>
      </c>
      <c r="R1964" t="s">
        <v>118</v>
      </c>
      <c r="S1964">
        <v>1962</v>
      </c>
      <c r="T1964">
        <v>1963</v>
      </c>
    </row>
    <row r="1965" spans="1:20" x14ac:dyDescent="0.2">
      <c r="A1965">
        <v>830</v>
      </c>
      <c r="B1965" s="1">
        <v>45651</v>
      </c>
      <c r="C1965" s="2">
        <v>0.33333333333333331</v>
      </c>
      <c r="D1965" s="2">
        <v>0.41666666666666669</v>
      </c>
      <c r="E1965" t="s">
        <v>21</v>
      </c>
      <c r="F1965">
        <v>1</v>
      </c>
      <c r="G1965">
        <v>6</v>
      </c>
      <c r="H1965">
        <v>7</v>
      </c>
      <c r="I1965" t="s">
        <v>41</v>
      </c>
      <c r="J1965" t="s">
        <v>30</v>
      </c>
      <c r="K1965">
        <v>120.00000000000006</v>
      </c>
      <c r="L1965">
        <v>1.1666666666666667</v>
      </c>
      <c r="M1965">
        <v>1</v>
      </c>
      <c r="N1965" t="s">
        <v>74</v>
      </c>
      <c r="O1965" t="s">
        <v>109</v>
      </c>
      <c r="P1965" t="s">
        <v>113</v>
      </c>
      <c r="Q1965" t="s">
        <v>118</v>
      </c>
      <c r="R1965" t="s">
        <v>124</v>
      </c>
      <c r="S1965">
        <v>1963</v>
      </c>
      <c r="T1965">
        <v>1964</v>
      </c>
    </row>
    <row r="1966" spans="1:20" x14ac:dyDescent="0.2">
      <c r="A1966">
        <v>2973</v>
      </c>
      <c r="B1966" s="1">
        <v>45292</v>
      </c>
      <c r="C1966" s="2">
        <v>0.33333333333333331</v>
      </c>
      <c r="D1966" s="2">
        <v>0.35416666666666669</v>
      </c>
      <c r="E1966" t="s">
        <v>21</v>
      </c>
      <c r="F1966">
        <v>1</v>
      </c>
      <c r="G1966">
        <v>6</v>
      </c>
      <c r="H1966">
        <v>8</v>
      </c>
      <c r="I1966" t="s">
        <v>42</v>
      </c>
      <c r="J1966" t="s">
        <v>30</v>
      </c>
      <c r="K1966">
        <v>30.000000000000053</v>
      </c>
      <c r="L1966">
        <v>1.3333333333333333</v>
      </c>
      <c r="M1966">
        <v>1</v>
      </c>
      <c r="N1966" t="s">
        <v>72</v>
      </c>
      <c r="O1966" t="s">
        <v>98</v>
      </c>
      <c r="P1966" t="s">
        <v>113</v>
      </c>
      <c r="Q1966" t="s">
        <v>118</v>
      </c>
      <c r="R1966" t="s">
        <v>118</v>
      </c>
      <c r="S1966">
        <v>1964</v>
      </c>
      <c r="T1966">
        <v>1965</v>
      </c>
    </row>
    <row r="1967" spans="1:20" x14ac:dyDescent="0.2">
      <c r="A1967">
        <v>608</v>
      </c>
      <c r="B1967" s="1">
        <v>45505</v>
      </c>
      <c r="C1967" s="2">
        <v>0.33333333333333331</v>
      </c>
      <c r="D1967" s="2">
        <v>0.41666666666666669</v>
      </c>
      <c r="E1967" t="s">
        <v>21</v>
      </c>
      <c r="F1967">
        <v>1</v>
      </c>
      <c r="G1967">
        <v>6</v>
      </c>
      <c r="H1967">
        <v>4</v>
      </c>
      <c r="I1967" t="s">
        <v>41</v>
      </c>
      <c r="J1967" t="s">
        <v>23</v>
      </c>
      <c r="K1967">
        <v>120.00000000000006</v>
      </c>
      <c r="L1967">
        <v>0.66666666666666663</v>
      </c>
      <c r="M1967">
        <v>0</v>
      </c>
      <c r="N1967" t="s">
        <v>75</v>
      </c>
      <c r="O1967" t="s">
        <v>105</v>
      </c>
      <c r="P1967" t="s">
        <v>113</v>
      </c>
      <c r="Q1967" t="s">
        <v>118</v>
      </c>
      <c r="R1967" t="s">
        <v>124</v>
      </c>
      <c r="S1967">
        <v>1965</v>
      </c>
      <c r="T1967">
        <v>1966</v>
      </c>
    </row>
    <row r="1968" spans="1:20" x14ac:dyDescent="0.2">
      <c r="A1968">
        <v>2183</v>
      </c>
      <c r="B1968" s="1">
        <v>45368</v>
      </c>
      <c r="C1968" s="2">
        <v>0.33333333333333331</v>
      </c>
      <c r="D1968" s="2">
        <v>0.39583333333333331</v>
      </c>
      <c r="E1968" t="s">
        <v>21</v>
      </c>
      <c r="F1968">
        <v>1</v>
      </c>
      <c r="G1968">
        <v>6</v>
      </c>
      <c r="H1968">
        <v>1</v>
      </c>
      <c r="I1968" t="s">
        <v>27</v>
      </c>
      <c r="J1968" t="s">
        <v>28</v>
      </c>
      <c r="K1968">
        <v>90</v>
      </c>
      <c r="L1968">
        <v>0.16666666666666666</v>
      </c>
      <c r="M1968">
        <v>0</v>
      </c>
      <c r="N1968" t="s">
        <v>71</v>
      </c>
      <c r="O1968" t="s">
        <v>100</v>
      </c>
      <c r="P1968" t="s">
        <v>113</v>
      </c>
      <c r="Q1968" t="s">
        <v>117</v>
      </c>
      <c r="R1968" t="s">
        <v>118</v>
      </c>
      <c r="S1968">
        <v>1966</v>
      </c>
      <c r="T1968">
        <v>1967</v>
      </c>
    </row>
    <row r="1969" spans="1:20" x14ac:dyDescent="0.2">
      <c r="A1969">
        <v>858</v>
      </c>
      <c r="B1969" s="1">
        <v>45468</v>
      </c>
      <c r="C1969" s="2">
        <v>0.33333333333333331</v>
      </c>
      <c r="D1969" s="2">
        <v>0.35416666666666669</v>
      </c>
      <c r="E1969" t="s">
        <v>21</v>
      </c>
      <c r="F1969">
        <v>1</v>
      </c>
      <c r="G1969">
        <v>6</v>
      </c>
      <c r="H1969">
        <v>2</v>
      </c>
      <c r="I1969" t="s">
        <v>41</v>
      </c>
      <c r="J1969" t="s">
        <v>30</v>
      </c>
      <c r="K1969">
        <v>30.000000000000053</v>
      </c>
      <c r="L1969">
        <v>0.33333333333333331</v>
      </c>
      <c r="M1969">
        <v>0</v>
      </c>
      <c r="N1969" t="s">
        <v>73</v>
      </c>
      <c r="O1969" t="s">
        <v>103</v>
      </c>
      <c r="P1969" t="s">
        <v>113</v>
      </c>
      <c r="Q1969" t="s">
        <v>118</v>
      </c>
      <c r="R1969" t="s">
        <v>118</v>
      </c>
      <c r="S1969">
        <v>1967</v>
      </c>
      <c r="T1969">
        <v>1968</v>
      </c>
    </row>
    <row r="1970" spans="1:20" x14ac:dyDescent="0.2">
      <c r="A1970">
        <v>3</v>
      </c>
      <c r="B1970" s="1">
        <v>45541</v>
      </c>
      <c r="C1970" s="2">
        <v>0.33333333333333331</v>
      </c>
      <c r="D1970" s="2">
        <v>0.39583333333333331</v>
      </c>
      <c r="E1970" t="s">
        <v>21</v>
      </c>
      <c r="F1970">
        <v>1</v>
      </c>
      <c r="G1970">
        <v>6</v>
      </c>
      <c r="H1970">
        <v>7</v>
      </c>
      <c r="I1970" t="s">
        <v>22</v>
      </c>
      <c r="J1970" t="s">
        <v>23</v>
      </c>
      <c r="K1970">
        <v>90</v>
      </c>
      <c r="L1970">
        <v>1.1666666666666667</v>
      </c>
      <c r="M1970">
        <v>1</v>
      </c>
      <c r="N1970" t="s">
        <v>76</v>
      </c>
      <c r="O1970" t="s">
        <v>106</v>
      </c>
      <c r="P1970" t="s">
        <v>113</v>
      </c>
      <c r="Q1970" t="s">
        <v>118</v>
      </c>
      <c r="R1970" t="s">
        <v>118</v>
      </c>
      <c r="S1970">
        <v>1968</v>
      </c>
      <c r="T1970">
        <v>1969</v>
      </c>
    </row>
    <row r="1971" spans="1:20" x14ac:dyDescent="0.2">
      <c r="A1971">
        <v>88</v>
      </c>
      <c r="B1971" s="1">
        <v>45542</v>
      </c>
      <c r="C1971" s="2">
        <v>0.33333333333333331</v>
      </c>
      <c r="D1971" s="2">
        <v>0.39583333333333331</v>
      </c>
      <c r="E1971" t="s">
        <v>21</v>
      </c>
      <c r="F1971">
        <v>1</v>
      </c>
      <c r="G1971">
        <v>6</v>
      </c>
      <c r="H1971">
        <v>9</v>
      </c>
      <c r="I1971" t="s">
        <v>17</v>
      </c>
      <c r="J1971" t="s">
        <v>40</v>
      </c>
      <c r="K1971">
        <v>90</v>
      </c>
      <c r="L1971">
        <v>1.5</v>
      </c>
      <c r="M1971">
        <v>1</v>
      </c>
      <c r="N1971" t="s">
        <v>77</v>
      </c>
      <c r="O1971" t="s">
        <v>106</v>
      </c>
      <c r="P1971" t="s">
        <v>113</v>
      </c>
      <c r="Q1971" t="s">
        <v>118</v>
      </c>
      <c r="R1971" t="s">
        <v>118</v>
      </c>
      <c r="S1971">
        <v>1969</v>
      </c>
      <c r="T1971">
        <v>1970</v>
      </c>
    </row>
    <row r="1972" spans="1:20" x14ac:dyDescent="0.2">
      <c r="A1972">
        <v>1844</v>
      </c>
      <c r="B1972" s="1">
        <v>45319</v>
      </c>
      <c r="C1972" s="2">
        <v>0.33333333333333331</v>
      </c>
      <c r="D1972" s="2">
        <v>0.35416666666666669</v>
      </c>
      <c r="E1972" t="s">
        <v>21</v>
      </c>
      <c r="F1972">
        <v>1</v>
      </c>
      <c r="G1972">
        <v>6</v>
      </c>
      <c r="H1972">
        <v>9</v>
      </c>
      <c r="I1972" t="s">
        <v>42</v>
      </c>
      <c r="J1972" t="s">
        <v>18</v>
      </c>
      <c r="K1972">
        <v>30.000000000000053</v>
      </c>
      <c r="L1972">
        <v>1.5</v>
      </c>
      <c r="M1972">
        <v>1</v>
      </c>
      <c r="N1972" t="s">
        <v>71</v>
      </c>
      <c r="O1972" t="s">
        <v>98</v>
      </c>
      <c r="P1972" t="s">
        <v>113</v>
      </c>
      <c r="Q1972" t="s">
        <v>118</v>
      </c>
      <c r="R1972" t="s">
        <v>118</v>
      </c>
      <c r="S1972">
        <v>1970</v>
      </c>
      <c r="T1972">
        <v>1971</v>
      </c>
    </row>
    <row r="1973" spans="1:20" x14ac:dyDescent="0.2">
      <c r="A1973">
        <v>894</v>
      </c>
      <c r="B1973" s="1">
        <v>45609</v>
      </c>
      <c r="C1973" s="2">
        <v>0.33333333333333331</v>
      </c>
      <c r="D1973" s="2">
        <v>0.35416666666666669</v>
      </c>
      <c r="E1973" t="s">
        <v>21</v>
      </c>
      <c r="F1973">
        <v>1</v>
      </c>
      <c r="G1973">
        <v>6</v>
      </c>
      <c r="H1973">
        <v>4</v>
      </c>
      <c r="I1973" t="s">
        <v>39</v>
      </c>
      <c r="J1973" t="s">
        <v>23</v>
      </c>
      <c r="K1973">
        <v>30.000000000000053</v>
      </c>
      <c r="L1973">
        <v>0.66666666666666663</v>
      </c>
      <c r="M1973">
        <v>0</v>
      </c>
      <c r="N1973" t="s">
        <v>74</v>
      </c>
      <c r="O1973" t="s">
        <v>108</v>
      </c>
      <c r="P1973" t="s">
        <v>113</v>
      </c>
      <c r="Q1973" t="s">
        <v>118</v>
      </c>
      <c r="R1973" t="s">
        <v>118</v>
      </c>
      <c r="S1973">
        <v>1971</v>
      </c>
      <c r="T1973">
        <v>1972</v>
      </c>
    </row>
    <row r="1974" spans="1:20" x14ac:dyDescent="0.2">
      <c r="A1974">
        <v>1363</v>
      </c>
      <c r="B1974" s="1">
        <v>45441</v>
      </c>
      <c r="C1974" s="2">
        <v>0.33333333333333331</v>
      </c>
      <c r="D1974" s="2">
        <v>0.35416666666666669</v>
      </c>
      <c r="E1974" t="s">
        <v>21</v>
      </c>
      <c r="F1974">
        <v>1</v>
      </c>
      <c r="G1974">
        <v>6</v>
      </c>
      <c r="H1974">
        <v>3</v>
      </c>
      <c r="I1974" t="s">
        <v>17</v>
      </c>
      <c r="J1974" t="s">
        <v>23</v>
      </c>
      <c r="K1974">
        <v>30.000000000000053</v>
      </c>
      <c r="L1974">
        <v>0.5</v>
      </c>
      <c r="M1974">
        <v>0</v>
      </c>
      <c r="N1974" t="s">
        <v>74</v>
      </c>
      <c r="O1974" t="s">
        <v>102</v>
      </c>
      <c r="P1974" t="s">
        <v>113</v>
      </c>
      <c r="Q1974" t="s">
        <v>118</v>
      </c>
      <c r="R1974" t="s">
        <v>118</v>
      </c>
      <c r="S1974">
        <v>1972</v>
      </c>
      <c r="T1974">
        <v>1973</v>
      </c>
    </row>
    <row r="1975" spans="1:20" x14ac:dyDescent="0.2">
      <c r="A1975">
        <v>2351</v>
      </c>
      <c r="B1975" s="1">
        <v>45444</v>
      </c>
      <c r="C1975" s="2">
        <v>0.33333333333333331</v>
      </c>
      <c r="D1975" s="2">
        <v>0.41666666666666669</v>
      </c>
      <c r="E1975" t="s">
        <v>21</v>
      </c>
      <c r="F1975">
        <v>1</v>
      </c>
      <c r="G1975">
        <v>6</v>
      </c>
      <c r="H1975">
        <v>2</v>
      </c>
      <c r="I1975" t="s">
        <v>41</v>
      </c>
      <c r="J1975" t="s">
        <v>30</v>
      </c>
      <c r="K1975">
        <v>120.00000000000006</v>
      </c>
      <c r="L1975">
        <v>0.33333333333333331</v>
      </c>
      <c r="M1975">
        <v>0</v>
      </c>
      <c r="N1975" t="s">
        <v>77</v>
      </c>
      <c r="O1975" t="s">
        <v>103</v>
      </c>
      <c r="P1975" t="s">
        <v>113</v>
      </c>
      <c r="Q1975" t="s">
        <v>118</v>
      </c>
      <c r="R1975" t="s">
        <v>124</v>
      </c>
      <c r="S1975">
        <v>1973</v>
      </c>
      <c r="T1975">
        <v>1974</v>
      </c>
    </row>
    <row r="1976" spans="1:20" x14ac:dyDescent="0.2">
      <c r="A1976">
        <v>2311</v>
      </c>
      <c r="B1976" s="1">
        <v>45598</v>
      </c>
      <c r="C1976" s="2">
        <v>0.33333333333333331</v>
      </c>
      <c r="D1976" s="2">
        <v>0.41666666666666669</v>
      </c>
      <c r="E1976" t="s">
        <v>21</v>
      </c>
      <c r="F1976">
        <v>1</v>
      </c>
      <c r="G1976">
        <v>6</v>
      </c>
      <c r="H1976">
        <v>9</v>
      </c>
      <c r="I1976" t="s">
        <v>27</v>
      </c>
      <c r="J1976" t="s">
        <v>30</v>
      </c>
      <c r="K1976">
        <v>120.00000000000006</v>
      </c>
      <c r="L1976">
        <v>1.5</v>
      </c>
      <c r="M1976">
        <v>1</v>
      </c>
      <c r="N1976" t="s">
        <v>77</v>
      </c>
      <c r="O1976" t="s">
        <v>108</v>
      </c>
      <c r="P1976" t="s">
        <v>113</v>
      </c>
      <c r="Q1976" t="s">
        <v>118</v>
      </c>
      <c r="R1976" t="s">
        <v>124</v>
      </c>
      <c r="S1976">
        <v>1974</v>
      </c>
      <c r="T1976">
        <v>1975</v>
      </c>
    </row>
    <row r="1977" spans="1:20" x14ac:dyDescent="0.2">
      <c r="A1977">
        <v>2598</v>
      </c>
      <c r="B1977" s="1">
        <v>45569</v>
      </c>
      <c r="C1977" s="2">
        <v>0.33333333333333331</v>
      </c>
      <c r="D1977" s="2">
        <v>0.41666666666666669</v>
      </c>
      <c r="E1977" t="s">
        <v>21</v>
      </c>
      <c r="F1977">
        <v>1</v>
      </c>
      <c r="G1977">
        <v>6</v>
      </c>
      <c r="H1977">
        <v>5</v>
      </c>
      <c r="I1977" t="s">
        <v>22</v>
      </c>
      <c r="J1977" t="s">
        <v>14</v>
      </c>
      <c r="K1977">
        <v>120.00000000000006</v>
      </c>
      <c r="L1977">
        <v>0.83333333333333348</v>
      </c>
      <c r="M1977">
        <v>0</v>
      </c>
      <c r="N1977" t="s">
        <v>76</v>
      </c>
      <c r="O1977" t="s">
        <v>107</v>
      </c>
      <c r="P1977" t="s">
        <v>113</v>
      </c>
      <c r="Q1977" t="s">
        <v>118</v>
      </c>
      <c r="R1977" t="s">
        <v>124</v>
      </c>
      <c r="S1977">
        <v>1975</v>
      </c>
      <c r="T1977">
        <v>1976</v>
      </c>
    </row>
    <row r="1978" spans="1:20" x14ac:dyDescent="0.2">
      <c r="A1978">
        <v>2384</v>
      </c>
      <c r="B1978" s="1">
        <v>45454</v>
      </c>
      <c r="C1978" s="2">
        <v>0.33333333333333331</v>
      </c>
      <c r="D1978" s="2">
        <v>0.35416666666666669</v>
      </c>
      <c r="E1978" t="s">
        <v>21</v>
      </c>
      <c r="F1978">
        <v>1</v>
      </c>
      <c r="G1978">
        <v>6</v>
      </c>
      <c r="H1978">
        <v>1</v>
      </c>
      <c r="I1978" t="s">
        <v>13</v>
      </c>
      <c r="J1978" t="s">
        <v>14</v>
      </c>
      <c r="K1978">
        <v>30.000000000000053</v>
      </c>
      <c r="L1978">
        <v>0.16666666666666666</v>
      </c>
      <c r="M1978">
        <v>0</v>
      </c>
      <c r="N1978" t="s">
        <v>73</v>
      </c>
      <c r="O1978" t="s">
        <v>103</v>
      </c>
      <c r="P1978" t="s">
        <v>113</v>
      </c>
      <c r="Q1978" t="s">
        <v>117</v>
      </c>
      <c r="R1978" t="s">
        <v>118</v>
      </c>
      <c r="S1978">
        <v>1976</v>
      </c>
      <c r="T1978">
        <v>1977</v>
      </c>
    </row>
    <row r="1979" spans="1:20" x14ac:dyDescent="0.2">
      <c r="A1979">
        <v>1872</v>
      </c>
      <c r="B1979" s="1">
        <v>45652</v>
      </c>
      <c r="C1979" s="2">
        <v>0.33333333333333331</v>
      </c>
      <c r="D1979" s="2">
        <v>0.375</v>
      </c>
      <c r="E1979" t="s">
        <v>21</v>
      </c>
      <c r="F1979">
        <v>1</v>
      </c>
      <c r="G1979">
        <v>6</v>
      </c>
      <c r="H1979">
        <v>3</v>
      </c>
      <c r="I1979" t="s">
        <v>42</v>
      </c>
      <c r="J1979" t="s">
        <v>23</v>
      </c>
      <c r="K1979">
        <v>60.000000000000028</v>
      </c>
      <c r="L1979">
        <v>0.5</v>
      </c>
      <c r="M1979">
        <v>0</v>
      </c>
      <c r="N1979" t="s">
        <v>75</v>
      </c>
      <c r="O1979" t="s">
        <v>109</v>
      </c>
      <c r="P1979" t="s">
        <v>113</v>
      </c>
      <c r="Q1979" t="s">
        <v>118</v>
      </c>
      <c r="R1979" t="s">
        <v>118</v>
      </c>
      <c r="S1979">
        <v>1977</v>
      </c>
      <c r="T1979">
        <v>1978</v>
      </c>
    </row>
    <row r="1980" spans="1:20" x14ac:dyDescent="0.2">
      <c r="A1980">
        <v>1712</v>
      </c>
      <c r="B1980" s="1">
        <v>45328</v>
      </c>
      <c r="C1980" s="2">
        <v>0.6875</v>
      </c>
      <c r="D1980" s="2">
        <v>0.75</v>
      </c>
      <c r="E1980" t="s">
        <v>49</v>
      </c>
      <c r="F1980">
        <v>3</v>
      </c>
      <c r="G1980">
        <v>12</v>
      </c>
      <c r="H1980">
        <v>11</v>
      </c>
      <c r="I1980" t="s">
        <v>27</v>
      </c>
      <c r="J1980" t="s">
        <v>23</v>
      </c>
      <c r="K1980">
        <v>90</v>
      </c>
      <c r="L1980">
        <v>0.91666666666666652</v>
      </c>
      <c r="M1980">
        <v>0</v>
      </c>
      <c r="N1980" t="s">
        <v>73</v>
      </c>
      <c r="O1980" t="s">
        <v>99</v>
      </c>
      <c r="P1980" t="s">
        <v>112</v>
      </c>
      <c r="Q1980" t="s">
        <v>118</v>
      </c>
      <c r="R1980" t="s">
        <v>118</v>
      </c>
      <c r="S1980">
        <v>1978</v>
      </c>
      <c r="T1980">
        <v>1979</v>
      </c>
    </row>
    <row r="1981" spans="1:20" x14ac:dyDescent="0.2">
      <c r="A1981">
        <v>1259</v>
      </c>
      <c r="B1981" s="1">
        <v>45539</v>
      </c>
      <c r="C1981" s="2">
        <v>0.6875</v>
      </c>
      <c r="D1981" s="2">
        <v>0.72916666666666663</v>
      </c>
      <c r="E1981" t="s">
        <v>49</v>
      </c>
      <c r="F1981">
        <v>3</v>
      </c>
      <c r="G1981">
        <v>12</v>
      </c>
      <c r="H1981">
        <v>8</v>
      </c>
      <c r="I1981" t="s">
        <v>22</v>
      </c>
      <c r="J1981" t="s">
        <v>30</v>
      </c>
      <c r="K1981">
        <v>59.999999999999943</v>
      </c>
      <c r="L1981">
        <v>0.66666666666666663</v>
      </c>
      <c r="M1981">
        <v>0</v>
      </c>
      <c r="N1981" t="s">
        <v>74</v>
      </c>
      <c r="O1981" t="s">
        <v>106</v>
      </c>
      <c r="P1981" t="s">
        <v>112</v>
      </c>
      <c r="Q1981" t="s">
        <v>118</v>
      </c>
      <c r="R1981" t="s">
        <v>118</v>
      </c>
      <c r="S1981">
        <v>1979</v>
      </c>
      <c r="T1981">
        <v>1980</v>
      </c>
    </row>
    <row r="1982" spans="1:20" x14ac:dyDescent="0.2">
      <c r="A1982">
        <v>2842</v>
      </c>
      <c r="B1982" s="1">
        <v>45365</v>
      </c>
      <c r="C1982" s="2">
        <v>0.6875</v>
      </c>
      <c r="D1982" s="2">
        <v>0.72916666666666663</v>
      </c>
      <c r="E1982" t="s">
        <v>49</v>
      </c>
      <c r="F1982">
        <v>3</v>
      </c>
      <c r="G1982">
        <v>12</v>
      </c>
      <c r="H1982">
        <v>9</v>
      </c>
      <c r="I1982" t="s">
        <v>42</v>
      </c>
      <c r="J1982" t="s">
        <v>23</v>
      </c>
      <c r="K1982">
        <v>59.999999999999943</v>
      </c>
      <c r="L1982">
        <v>0.75</v>
      </c>
      <c r="M1982">
        <v>0</v>
      </c>
      <c r="N1982" t="s">
        <v>75</v>
      </c>
      <c r="O1982" t="s">
        <v>100</v>
      </c>
      <c r="P1982" t="s">
        <v>112</v>
      </c>
      <c r="Q1982" t="s">
        <v>118</v>
      </c>
      <c r="R1982" t="s">
        <v>118</v>
      </c>
      <c r="S1982">
        <v>1980</v>
      </c>
      <c r="T1982">
        <v>1981</v>
      </c>
    </row>
    <row r="1983" spans="1:20" x14ac:dyDescent="0.2">
      <c r="A1983">
        <v>236</v>
      </c>
      <c r="B1983" s="1">
        <v>45417</v>
      </c>
      <c r="C1983" s="2">
        <v>0.6875</v>
      </c>
      <c r="D1983" s="2">
        <v>0.70833333333333337</v>
      </c>
      <c r="E1983" t="s">
        <v>49</v>
      </c>
      <c r="F1983">
        <v>3</v>
      </c>
      <c r="G1983">
        <v>12</v>
      </c>
      <c r="H1983">
        <v>4</v>
      </c>
      <c r="I1983" t="s">
        <v>22</v>
      </c>
      <c r="J1983" t="s">
        <v>23</v>
      </c>
      <c r="K1983">
        <v>30.000000000000053</v>
      </c>
      <c r="L1983">
        <v>0.33333333333333331</v>
      </c>
      <c r="M1983">
        <v>0</v>
      </c>
      <c r="N1983" t="s">
        <v>71</v>
      </c>
      <c r="O1983" t="s">
        <v>102</v>
      </c>
      <c r="P1983" t="s">
        <v>112</v>
      </c>
      <c r="Q1983" t="s">
        <v>118</v>
      </c>
      <c r="R1983" t="s">
        <v>118</v>
      </c>
      <c r="S1983">
        <v>1981</v>
      </c>
      <c r="T1983">
        <v>1982</v>
      </c>
    </row>
    <row r="1984" spans="1:20" x14ac:dyDescent="0.2">
      <c r="A1984">
        <v>499</v>
      </c>
      <c r="B1984" s="1">
        <v>45626</v>
      </c>
      <c r="C1984" s="2">
        <v>0.6875</v>
      </c>
      <c r="D1984" s="2">
        <v>0.70833333333333337</v>
      </c>
      <c r="E1984" t="s">
        <v>49</v>
      </c>
      <c r="F1984">
        <v>3</v>
      </c>
      <c r="G1984">
        <v>12</v>
      </c>
      <c r="H1984">
        <v>2</v>
      </c>
      <c r="I1984" t="s">
        <v>13</v>
      </c>
      <c r="J1984" t="s">
        <v>18</v>
      </c>
      <c r="K1984">
        <v>30.000000000000053</v>
      </c>
      <c r="L1984">
        <v>0.16666666666666666</v>
      </c>
      <c r="M1984">
        <v>0</v>
      </c>
      <c r="N1984" t="s">
        <v>77</v>
      </c>
      <c r="O1984" t="s">
        <v>108</v>
      </c>
      <c r="P1984" t="s">
        <v>112</v>
      </c>
      <c r="Q1984" t="s">
        <v>117</v>
      </c>
      <c r="R1984" t="s">
        <v>118</v>
      </c>
      <c r="S1984">
        <v>1982</v>
      </c>
      <c r="T1984">
        <v>1983</v>
      </c>
    </row>
    <row r="1985" spans="1:20" x14ac:dyDescent="0.2">
      <c r="A1985">
        <v>2514</v>
      </c>
      <c r="B1985" s="1">
        <v>45608</v>
      </c>
      <c r="C1985" s="2">
        <v>0.6875</v>
      </c>
      <c r="D1985" s="2">
        <v>0.77083333333333337</v>
      </c>
      <c r="E1985" t="s">
        <v>49</v>
      </c>
      <c r="F1985">
        <v>3</v>
      </c>
      <c r="G1985">
        <v>12</v>
      </c>
      <c r="H1985">
        <v>11</v>
      </c>
      <c r="I1985" t="s">
        <v>42</v>
      </c>
      <c r="J1985" t="s">
        <v>40</v>
      </c>
      <c r="K1985">
        <v>120.00000000000006</v>
      </c>
      <c r="L1985">
        <v>0.91666666666666652</v>
      </c>
      <c r="M1985">
        <v>0</v>
      </c>
      <c r="N1985" t="s">
        <v>73</v>
      </c>
      <c r="O1985" t="s">
        <v>108</v>
      </c>
      <c r="P1985" t="s">
        <v>112</v>
      </c>
      <c r="Q1985" t="s">
        <v>118</v>
      </c>
      <c r="R1985" t="s">
        <v>124</v>
      </c>
      <c r="S1985">
        <v>1983</v>
      </c>
      <c r="T1985">
        <v>1984</v>
      </c>
    </row>
    <row r="1986" spans="1:20" x14ac:dyDescent="0.2">
      <c r="A1986">
        <v>1885</v>
      </c>
      <c r="B1986" s="1">
        <v>45544</v>
      </c>
      <c r="C1986" s="2">
        <v>0.6875</v>
      </c>
      <c r="D1986" s="2">
        <v>0.72916666666666663</v>
      </c>
      <c r="E1986" t="s">
        <v>49</v>
      </c>
      <c r="F1986">
        <v>3</v>
      </c>
      <c r="G1986">
        <v>12</v>
      </c>
      <c r="H1986">
        <v>10</v>
      </c>
      <c r="I1986" t="s">
        <v>22</v>
      </c>
      <c r="J1986" t="s">
        <v>30</v>
      </c>
      <c r="K1986">
        <v>59.999999999999943</v>
      </c>
      <c r="L1986">
        <v>0.83333333333333348</v>
      </c>
      <c r="M1986">
        <v>0</v>
      </c>
      <c r="N1986" t="s">
        <v>72</v>
      </c>
      <c r="O1986" t="s">
        <v>106</v>
      </c>
      <c r="P1986" t="s">
        <v>112</v>
      </c>
      <c r="Q1986" t="s">
        <v>118</v>
      </c>
      <c r="R1986" t="s">
        <v>118</v>
      </c>
      <c r="S1986">
        <v>1984</v>
      </c>
      <c r="T1986">
        <v>1985</v>
      </c>
    </row>
    <row r="1987" spans="1:20" x14ac:dyDescent="0.2">
      <c r="A1987">
        <v>133</v>
      </c>
      <c r="B1987" s="1">
        <v>45511</v>
      </c>
      <c r="C1987" s="2">
        <v>0.6875</v>
      </c>
      <c r="D1987" s="2">
        <v>0.72916666666666663</v>
      </c>
      <c r="E1987" t="s">
        <v>49</v>
      </c>
      <c r="F1987">
        <v>3</v>
      </c>
      <c r="G1987">
        <v>12</v>
      </c>
      <c r="H1987">
        <v>10</v>
      </c>
      <c r="I1987" t="s">
        <v>39</v>
      </c>
      <c r="J1987" t="s">
        <v>30</v>
      </c>
      <c r="K1987">
        <v>59.999999999999943</v>
      </c>
      <c r="L1987">
        <v>0.83333333333333348</v>
      </c>
      <c r="M1987">
        <v>0</v>
      </c>
      <c r="N1987" t="s">
        <v>74</v>
      </c>
      <c r="O1987" t="s">
        <v>105</v>
      </c>
      <c r="P1987" t="s">
        <v>112</v>
      </c>
      <c r="Q1987" t="s">
        <v>118</v>
      </c>
      <c r="R1987" t="s">
        <v>118</v>
      </c>
      <c r="S1987">
        <v>1985</v>
      </c>
      <c r="T1987">
        <v>1986</v>
      </c>
    </row>
    <row r="1988" spans="1:20" x14ac:dyDescent="0.2">
      <c r="A1988">
        <v>756</v>
      </c>
      <c r="B1988" s="1">
        <v>45409</v>
      </c>
      <c r="C1988" s="2">
        <v>0.6875</v>
      </c>
      <c r="D1988" s="2">
        <v>0.70833333333333337</v>
      </c>
      <c r="E1988" t="s">
        <v>49</v>
      </c>
      <c r="F1988">
        <v>3</v>
      </c>
      <c r="G1988">
        <v>12</v>
      </c>
      <c r="H1988">
        <v>14</v>
      </c>
      <c r="I1988" t="s">
        <v>42</v>
      </c>
      <c r="J1988" t="s">
        <v>30</v>
      </c>
      <c r="K1988">
        <v>30.000000000000053</v>
      </c>
      <c r="L1988">
        <v>1.1666666666666667</v>
      </c>
      <c r="M1988">
        <v>1</v>
      </c>
      <c r="N1988" t="s">
        <v>77</v>
      </c>
      <c r="O1988" t="s">
        <v>101</v>
      </c>
      <c r="P1988" t="s">
        <v>112</v>
      </c>
      <c r="Q1988" t="s">
        <v>118</v>
      </c>
      <c r="R1988" t="s">
        <v>118</v>
      </c>
      <c r="S1988">
        <v>1986</v>
      </c>
      <c r="T1988">
        <v>1987</v>
      </c>
    </row>
    <row r="1989" spans="1:20" x14ac:dyDescent="0.2">
      <c r="A1989">
        <v>1566</v>
      </c>
      <c r="B1989" s="1">
        <v>45396</v>
      </c>
      <c r="C1989" s="2">
        <v>0.6875</v>
      </c>
      <c r="D1989" s="2">
        <v>0.72916666666666663</v>
      </c>
      <c r="E1989" t="s">
        <v>49</v>
      </c>
      <c r="F1989">
        <v>3</v>
      </c>
      <c r="G1989">
        <v>12</v>
      </c>
      <c r="H1989">
        <v>13</v>
      </c>
      <c r="I1989" t="s">
        <v>27</v>
      </c>
      <c r="J1989" t="s">
        <v>23</v>
      </c>
      <c r="K1989">
        <v>59.999999999999943</v>
      </c>
      <c r="L1989">
        <v>1.0833333333333333</v>
      </c>
      <c r="M1989">
        <v>1</v>
      </c>
      <c r="N1989" t="s">
        <v>71</v>
      </c>
      <c r="O1989" t="s">
        <v>101</v>
      </c>
      <c r="P1989" t="s">
        <v>112</v>
      </c>
      <c r="Q1989" t="s">
        <v>118</v>
      </c>
      <c r="R1989" t="s">
        <v>118</v>
      </c>
      <c r="S1989">
        <v>1987</v>
      </c>
      <c r="T1989">
        <v>1988</v>
      </c>
    </row>
    <row r="1990" spans="1:20" x14ac:dyDescent="0.2">
      <c r="A1990">
        <v>798</v>
      </c>
      <c r="B1990" s="1">
        <v>45406</v>
      </c>
      <c r="C1990" s="2">
        <v>0.6875</v>
      </c>
      <c r="D1990" s="2">
        <v>0.77083333333333337</v>
      </c>
      <c r="E1990" t="s">
        <v>49</v>
      </c>
      <c r="F1990">
        <v>3</v>
      </c>
      <c r="G1990">
        <v>12</v>
      </c>
      <c r="H1990">
        <v>9</v>
      </c>
      <c r="I1990" t="s">
        <v>42</v>
      </c>
      <c r="J1990" t="s">
        <v>30</v>
      </c>
      <c r="K1990">
        <v>120.00000000000006</v>
      </c>
      <c r="L1990">
        <v>0.75</v>
      </c>
      <c r="M1990">
        <v>0</v>
      </c>
      <c r="N1990" t="s">
        <v>74</v>
      </c>
      <c r="O1990" t="s">
        <v>101</v>
      </c>
      <c r="P1990" t="s">
        <v>112</v>
      </c>
      <c r="Q1990" t="s">
        <v>118</v>
      </c>
      <c r="R1990" t="s">
        <v>124</v>
      </c>
      <c r="S1990">
        <v>1988</v>
      </c>
      <c r="T1990">
        <v>1989</v>
      </c>
    </row>
    <row r="1991" spans="1:20" x14ac:dyDescent="0.2">
      <c r="A1991">
        <v>1319</v>
      </c>
      <c r="B1991" s="1">
        <v>45479</v>
      </c>
      <c r="C1991" s="2">
        <v>0.6875</v>
      </c>
      <c r="D1991" s="2">
        <v>0.77083333333333337</v>
      </c>
      <c r="E1991" t="s">
        <v>49</v>
      </c>
      <c r="F1991">
        <v>3</v>
      </c>
      <c r="G1991">
        <v>12</v>
      </c>
      <c r="H1991">
        <v>7</v>
      </c>
      <c r="I1991" t="s">
        <v>42</v>
      </c>
      <c r="J1991" t="s">
        <v>28</v>
      </c>
      <c r="K1991">
        <v>120.00000000000006</v>
      </c>
      <c r="L1991">
        <v>0.58333333333333337</v>
      </c>
      <c r="M1991">
        <v>0</v>
      </c>
      <c r="N1991" t="s">
        <v>77</v>
      </c>
      <c r="O1991" t="s">
        <v>104</v>
      </c>
      <c r="P1991" t="s">
        <v>112</v>
      </c>
      <c r="Q1991" t="s">
        <v>118</v>
      </c>
      <c r="R1991" t="s">
        <v>124</v>
      </c>
      <c r="S1991">
        <v>1989</v>
      </c>
      <c r="T1991">
        <v>1990</v>
      </c>
    </row>
    <row r="1992" spans="1:20" x14ac:dyDescent="0.2">
      <c r="A1992">
        <v>1577</v>
      </c>
      <c r="B1992" s="1">
        <v>45415</v>
      </c>
      <c r="C1992" s="2">
        <v>0.6875</v>
      </c>
      <c r="D1992" s="2">
        <v>0.77083333333333337</v>
      </c>
      <c r="E1992" t="s">
        <v>49</v>
      </c>
      <c r="F1992">
        <v>3</v>
      </c>
      <c r="G1992">
        <v>12</v>
      </c>
      <c r="H1992">
        <v>9</v>
      </c>
      <c r="I1992" t="s">
        <v>42</v>
      </c>
      <c r="J1992" t="s">
        <v>23</v>
      </c>
      <c r="K1992">
        <v>120.00000000000006</v>
      </c>
      <c r="L1992">
        <v>0.75</v>
      </c>
      <c r="M1992">
        <v>0</v>
      </c>
      <c r="N1992" t="s">
        <v>76</v>
      </c>
      <c r="O1992" t="s">
        <v>102</v>
      </c>
      <c r="P1992" t="s">
        <v>112</v>
      </c>
      <c r="Q1992" t="s">
        <v>118</v>
      </c>
      <c r="R1992" t="s">
        <v>124</v>
      </c>
      <c r="S1992">
        <v>1990</v>
      </c>
      <c r="T1992">
        <v>1991</v>
      </c>
    </row>
    <row r="1993" spans="1:20" x14ac:dyDescent="0.2">
      <c r="A1993">
        <v>1119</v>
      </c>
      <c r="B1993" s="1">
        <v>45310</v>
      </c>
      <c r="C1993" s="2">
        <v>0.6875</v>
      </c>
      <c r="D1993" s="2">
        <v>0.77083333333333337</v>
      </c>
      <c r="E1993" t="s">
        <v>49</v>
      </c>
      <c r="F1993">
        <v>3</v>
      </c>
      <c r="G1993">
        <v>12</v>
      </c>
      <c r="H1993">
        <v>11</v>
      </c>
      <c r="I1993" t="s">
        <v>41</v>
      </c>
      <c r="J1993" t="s">
        <v>14</v>
      </c>
      <c r="K1993">
        <v>120.00000000000006</v>
      </c>
      <c r="L1993">
        <v>0.91666666666666652</v>
      </c>
      <c r="M1993">
        <v>0</v>
      </c>
      <c r="N1993" t="s">
        <v>76</v>
      </c>
      <c r="O1993" t="s">
        <v>98</v>
      </c>
      <c r="P1993" t="s">
        <v>112</v>
      </c>
      <c r="Q1993" t="s">
        <v>118</v>
      </c>
      <c r="R1993" t="s">
        <v>124</v>
      </c>
      <c r="S1993">
        <v>1991</v>
      </c>
      <c r="T1993">
        <v>1992</v>
      </c>
    </row>
    <row r="1994" spans="1:20" x14ac:dyDescent="0.2">
      <c r="A1994">
        <v>2557</v>
      </c>
      <c r="B1994" s="1">
        <v>45320</v>
      </c>
      <c r="C1994" s="2">
        <v>0.6875</v>
      </c>
      <c r="D1994" s="2">
        <v>0.75</v>
      </c>
      <c r="E1994" t="s">
        <v>49</v>
      </c>
      <c r="F1994">
        <v>3</v>
      </c>
      <c r="G1994">
        <v>12</v>
      </c>
      <c r="H1994">
        <v>7</v>
      </c>
      <c r="I1994" t="s">
        <v>27</v>
      </c>
      <c r="J1994" t="s">
        <v>30</v>
      </c>
      <c r="K1994">
        <v>90</v>
      </c>
      <c r="L1994">
        <v>0.58333333333333337</v>
      </c>
      <c r="M1994">
        <v>0</v>
      </c>
      <c r="N1994" t="s">
        <v>72</v>
      </c>
      <c r="O1994" t="s">
        <v>98</v>
      </c>
      <c r="P1994" t="s">
        <v>112</v>
      </c>
      <c r="Q1994" t="s">
        <v>118</v>
      </c>
      <c r="R1994" t="s">
        <v>118</v>
      </c>
      <c r="S1994">
        <v>1992</v>
      </c>
      <c r="T1994">
        <v>1993</v>
      </c>
    </row>
    <row r="1995" spans="1:20" x14ac:dyDescent="0.2">
      <c r="A1995">
        <v>1643</v>
      </c>
      <c r="B1995" s="1">
        <v>45576</v>
      </c>
      <c r="C1995" s="2">
        <v>0.6875</v>
      </c>
      <c r="D1995" s="2">
        <v>0.70833333333333337</v>
      </c>
      <c r="E1995" t="s">
        <v>49</v>
      </c>
      <c r="F1995">
        <v>3</v>
      </c>
      <c r="G1995">
        <v>12</v>
      </c>
      <c r="H1995">
        <v>4</v>
      </c>
      <c r="I1995" t="s">
        <v>17</v>
      </c>
      <c r="J1995" t="s">
        <v>28</v>
      </c>
      <c r="K1995">
        <v>30.000000000000053</v>
      </c>
      <c r="L1995">
        <v>0.33333333333333331</v>
      </c>
      <c r="M1995">
        <v>0</v>
      </c>
      <c r="N1995" t="s">
        <v>76</v>
      </c>
      <c r="O1995" t="s">
        <v>107</v>
      </c>
      <c r="P1995" t="s">
        <v>112</v>
      </c>
      <c r="Q1995" t="s">
        <v>118</v>
      </c>
      <c r="R1995" t="s">
        <v>118</v>
      </c>
      <c r="S1995">
        <v>1993</v>
      </c>
      <c r="T1995">
        <v>1994</v>
      </c>
    </row>
    <row r="1996" spans="1:20" x14ac:dyDescent="0.2">
      <c r="A1996">
        <v>148</v>
      </c>
      <c r="B1996" s="1">
        <v>45503</v>
      </c>
      <c r="C1996" s="2">
        <v>0.6875</v>
      </c>
      <c r="D1996" s="2">
        <v>0.77083333333333337</v>
      </c>
      <c r="E1996" t="s">
        <v>49</v>
      </c>
      <c r="F1996">
        <v>3</v>
      </c>
      <c r="G1996">
        <v>12</v>
      </c>
      <c r="H1996">
        <v>15</v>
      </c>
      <c r="I1996" t="s">
        <v>27</v>
      </c>
      <c r="J1996" t="s">
        <v>30</v>
      </c>
      <c r="K1996">
        <v>120.00000000000006</v>
      </c>
      <c r="L1996">
        <v>1.25</v>
      </c>
      <c r="M1996">
        <v>1</v>
      </c>
      <c r="N1996" t="s">
        <v>73</v>
      </c>
      <c r="O1996" t="s">
        <v>104</v>
      </c>
      <c r="P1996" t="s">
        <v>112</v>
      </c>
      <c r="Q1996" t="s">
        <v>118</v>
      </c>
      <c r="R1996" t="s">
        <v>124</v>
      </c>
      <c r="S1996">
        <v>1994</v>
      </c>
      <c r="T1996">
        <v>1995</v>
      </c>
    </row>
    <row r="1997" spans="1:20" x14ac:dyDescent="0.2">
      <c r="A1997">
        <v>787</v>
      </c>
      <c r="B1997" s="1">
        <v>45609</v>
      </c>
      <c r="C1997" s="2">
        <v>0.6875</v>
      </c>
      <c r="D1997" s="2">
        <v>0.77083333333333337</v>
      </c>
      <c r="E1997" t="s">
        <v>49</v>
      </c>
      <c r="F1997">
        <v>3</v>
      </c>
      <c r="G1997">
        <v>12</v>
      </c>
      <c r="H1997">
        <v>14</v>
      </c>
      <c r="I1997" t="s">
        <v>27</v>
      </c>
      <c r="J1997" t="s">
        <v>40</v>
      </c>
      <c r="K1997">
        <v>120.00000000000006</v>
      </c>
      <c r="L1997">
        <v>1.1666666666666667</v>
      </c>
      <c r="M1997">
        <v>1</v>
      </c>
      <c r="N1997" t="s">
        <v>74</v>
      </c>
      <c r="O1997" t="s">
        <v>108</v>
      </c>
      <c r="P1997" t="s">
        <v>112</v>
      </c>
      <c r="Q1997" t="s">
        <v>118</v>
      </c>
      <c r="R1997" t="s">
        <v>124</v>
      </c>
      <c r="S1997">
        <v>1995</v>
      </c>
      <c r="T1997">
        <v>1996</v>
      </c>
    </row>
    <row r="1998" spans="1:20" x14ac:dyDescent="0.2">
      <c r="A1998">
        <v>497</v>
      </c>
      <c r="B1998" s="1">
        <v>45464</v>
      </c>
      <c r="C1998" s="2">
        <v>0.6875</v>
      </c>
      <c r="D1998" s="2">
        <v>0.77083333333333337</v>
      </c>
      <c r="E1998" t="s">
        <v>49</v>
      </c>
      <c r="F1998">
        <v>3</v>
      </c>
      <c r="G1998">
        <v>12</v>
      </c>
      <c r="H1998">
        <v>12</v>
      </c>
      <c r="I1998" t="s">
        <v>22</v>
      </c>
      <c r="J1998" t="s">
        <v>23</v>
      </c>
      <c r="K1998">
        <v>120.00000000000006</v>
      </c>
      <c r="L1998">
        <v>1</v>
      </c>
      <c r="M1998">
        <v>0</v>
      </c>
      <c r="N1998" t="s">
        <v>76</v>
      </c>
      <c r="O1998" t="s">
        <v>103</v>
      </c>
      <c r="P1998" t="s">
        <v>112</v>
      </c>
      <c r="Q1998" t="s">
        <v>118</v>
      </c>
      <c r="R1998" t="s">
        <v>124</v>
      </c>
      <c r="S1998">
        <v>1996</v>
      </c>
      <c r="T1998">
        <v>1997</v>
      </c>
    </row>
    <row r="1999" spans="1:20" x14ac:dyDescent="0.2">
      <c r="A1999">
        <v>759</v>
      </c>
      <c r="B1999" s="1">
        <v>45528</v>
      </c>
      <c r="C1999" s="2">
        <v>0.6875</v>
      </c>
      <c r="D1999" s="2">
        <v>0.77083333333333337</v>
      </c>
      <c r="E1999" t="s">
        <v>49</v>
      </c>
      <c r="F1999">
        <v>3</v>
      </c>
      <c r="G1999">
        <v>12</v>
      </c>
      <c r="H1999">
        <v>15</v>
      </c>
      <c r="I1999" t="s">
        <v>17</v>
      </c>
      <c r="J1999" t="s">
        <v>30</v>
      </c>
      <c r="K1999">
        <v>120.00000000000006</v>
      </c>
      <c r="L1999">
        <v>1.25</v>
      </c>
      <c r="M1999">
        <v>1</v>
      </c>
      <c r="N1999" t="s">
        <v>77</v>
      </c>
      <c r="O1999" t="s">
        <v>105</v>
      </c>
      <c r="P1999" t="s">
        <v>112</v>
      </c>
      <c r="Q1999" t="s">
        <v>118</v>
      </c>
      <c r="R1999" t="s">
        <v>124</v>
      </c>
      <c r="S1999">
        <v>1997</v>
      </c>
      <c r="T1999">
        <v>1998</v>
      </c>
    </row>
    <row r="2000" spans="1:20" x14ac:dyDescent="0.2">
      <c r="A2000">
        <v>291</v>
      </c>
      <c r="B2000" s="1">
        <v>45602</v>
      </c>
      <c r="C2000" s="2">
        <v>0.6875</v>
      </c>
      <c r="D2000" s="2">
        <v>0.75</v>
      </c>
      <c r="E2000" t="s">
        <v>49</v>
      </c>
      <c r="F2000">
        <v>3</v>
      </c>
      <c r="G2000">
        <v>12</v>
      </c>
      <c r="H2000">
        <v>10</v>
      </c>
      <c r="I2000" t="s">
        <v>39</v>
      </c>
      <c r="J2000" t="s">
        <v>14</v>
      </c>
      <c r="K2000">
        <v>90</v>
      </c>
      <c r="L2000">
        <v>0.83333333333333348</v>
      </c>
      <c r="M2000">
        <v>0</v>
      </c>
      <c r="N2000" t="s">
        <v>74</v>
      </c>
      <c r="O2000" t="s">
        <v>108</v>
      </c>
      <c r="P2000" t="s">
        <v>112</v>
      </c>
      <c r="Q2000" t="s">
        <v>118</v>
      </c>
      <c r="R2000" t="s">
        <v>118</v>
      </c>
      <c r="S2000">
        <v>1998</v>
      </c>
      <c r="T2000">
        <v>1999</v>
      </c>
    </row>
    <row r="2001" spans="1:20" x14ac:dyDescent="0.2">
      <c r="A2001">
        <v>1485</v>
      </c>
      <c r="B2001" s="1">
        <v>45423</v>
      </c>
      <c r="C2001" s="2">
        <v>0.6875</v>
      </c>
      <c r="D2001" s="2">
        <v>0.77083333333333337</v>
      </c>
      <c r="E2001" t="s">
        <v>49</v>
      </c>
      <c r="F2001">
        <v>3</v>
      </c>
      <c r="G2001">
        <v>12</v>
      </c>
      <c r="H2001">
        <v>11</v>
      </c>
      <c r="I2001" t="s">
        <v>13</v>
      </c>
      <c r="J2001" t="s">
        <v>30</v>
      </c>
      <c r="K2001">
        <v>120.00000000000006</v>
      </c>
      <c r="L2001">
        <v>0.91666666666666652</v>
      </c>
      <c r="M2001">
        <v>0</v>
      </c>
      <c r="N2001" t="s">
        <v>77</v>
      </c>
      <c r="O2001" t="s">
        <v>102</v>
      </c>
      <c r="P2001" t="s">
        <v>112</v>
      </c>
      <c r="Q2001" t="s">
        <v>118</v>
      </c>
      <c r="R2001" t="s">
        <v>124</v>
      </c>
      <c r="S2001">
        <v>1999</v>
      </c>
      <c r="T2001">
        <v>2000</v>
      </c>
    </row>
    <row r="2002" spans="1:20" x14ac:dyDescent="0.2">
      <c r="A2002">
        <v>67</v>
      </c>
      <c r="B2002" s="1">
        <v>45366</v>
      </c>
      <c r="C2002" s="2">
        <v>0.6875</v>
      </c>
      <c r="D2002" s="2">
        <v>0.75</v>
      </c>
      <c r="E2002" t="s">
        <v>49</v>
      </c>
      <c r="F2002">
        <v>3</v>
      </c>
      <c r="G2002">
        <v>12</v>
      </c>
      <c r="H2002">
        <v>4</v>
      </c>
      <c r="I2002" t="s">
        <v>13</v>
      </c>
      <c r="J2002" t="s">
        <v>40</v>
      </c>
      <c r="K2002">
        <v>90</v>
      </c>
      <c r="L2002">
        <v>0.33333333333333331</v>
      </c>
      <c r="M2002">
        <v>0</v>
      </c>
      <c r="N2002" t="s">
        <v>76</v>
      </c>
      <c r="O2002" t="s">
        <v>100</v>
      </c>
      <c r="P2002" t="s">
        <v>112</v>
      </c>
      <c r="Q2002" t="s">
        <v>118</v>
      </c>
      <c r="R2002" t="s">
        <v>118</v>
      </c>
      <c r="S2002">
        <v>2000</v>
      </c>
      <c r="T2002">
        <v>2001</v>
      </c>
    </row>
    <row r="2003" spans="1:20" x14ac:dyDescent="0.2">
      <c r="A2003">
        <v>1354</v>
      </c>
      <c r="B2003" s="1">
        <v>45397</v>
      </c>
      <c r="C2003" s="2">
        <v>0.6875</v>
      </c>
      <c r="D2003" s="2">
        <v>0.77083333333333337</v>
      </c>
      <c r="E2003" t="s">
        <v>49</v>
      </c>
      <c r="F2003">
        <v>3</v>
      </c>
      <c r="G2003">
        <v>12</v>
      </c>
      <c r="H2003">
        <v>12</v>
      </c>
      <c r="I2003" t="s">
        <v>17</v>
      </c>
      <c r="J2003" t="s">
        <v>28</v>
      </c>
      <c r="K2003">
        <v>120.00000000000006</v>
      </c>
      <c r="L2003">
        <v>1</v>
      </c>
      <c r="M2003">
        <v>0</v>
      </c>
      <c r="N2003" t="s">
        <v>72</v>
      </c>
      <c r="O2003" t="s">
        <v>101</v>
      </c>
      <c r="P2003" t="s">
        <v>112</v>
      </c>
      <c r="Q2003" t="s">
        <v>118</v>
      </c>
      <c r="R2003" t="s">
        <v>124</v>
      </c>
      <c r="S2003">
        <v>2001</v>
      </c>
      <c r="T2003">
        <v>2002</v>
      </c>
    </row>
    <row r="2004" spans="1:20" x14ac:dyDescent="0.2">
      <c r="A2004">
        <v>1841</v>
      </c>
      <c r="B2004" s="1">
        <v>45541</v>
      </c>
      <c r="C2004" s="2">
        <v>0.6875</v>
      </c>
      <c r="D2004" s="2">
        <v>0.75</v>
      </c>
      <c r="E2004" t="s">
        <v>49</v>
      </c>
      <c r="F2004">
        <v>3</v>
      </c>
      <c r="G2004">
        <v>12</v>
      </c>
      <c r="H2004">
        <v>13</v>
      </c>
      <c r="I2004" t="s">
        <v>22</v>
      </c>
      <c r="J2004" t="s">
        <v>23</v>
      </c>
      <c r="K2004">
        <v>90</v>
      </c>
      <c r="L2004">
        <v>1.0833333333333333</v>
      </c>
      <c r="M2004">
        <v>1</v>
      </c>
      <c r="N2004" t="s">
        <v>76</v>
      </c>
      <c r="O2004" t="s">
        <v>106</v>
      </c>
      <c r="P2004" t="s">
        <v>112</v>
      </c>
      <c r="Q2004" t="s">
        <v>118</v>
      </c>
      <c r="R2004" t="s">
        <v>118</v>
      </c>
      <c r="S2004">
        <v>2002</v>
      </c>
      <c r="T2004">
        <v>2003</v>
      </c>
    </row>
    <row r="2005" spans="1:20" x14ac:dyDescent="0.2">
      <c r="A2005">
        <v>1835</v>
      </c>
      <c r="B2005" s="1">
        <v>45460</v>
      </c>
      <c r="C2005" s="2">
        <v>0.6875</v>
      </c>
      <c r="D2005" s="2">
        <v>0.72916666666666663</v>
      </c>
      <c r="E2005" t="s">
        <v>49</v>
      </c>
      <c r="F2005">
        <v>3</v>
      </c>
      <c r="G2005">
        <v>12</v>
      </c>
      <c r="H2005">
        <v>11</v>
      </c>
      <c r="I2005" t="s">
        <v>22</v>
      </c>
      <c r="J2005" t="s">
        <v>28</v>
      </c>
      <c r="K2005">
        <v>59.999999999999943</v>
      </c>
      <c r="L2005">
        <v>0.91666666666666652</v>
      </c>
      <c r="M2005">
        <v>0</v>
      </c>
      <c r="N2005" t="s">
        <v>72</v>
      </c>
      <c r="O2005" t="s">
        <v>103</v>
      </c>
      <c r="P2005" t="s">
        <v>112</v>
      </c>
      <c r="Q2005" t="s">
        <v>118</v>
      </c>
      <c r="R2005" t="s">
        <v>118</v>
      </c>
      <c r="S2005">
        <v>2003</v>
      </c>
      <c r="T2005">
        <v>2004</v>
      </c>
    </row>
    <row r="2006" spans="1:20" x14ac:dyDescent="0.2">
      <c r="A2006">
        <v>2991</v>
      </c>
      <c r="B2006" s="1">
        <v>45442</v>
      </c>
      <c r="C2006" s="2">
        <v>0.6875</v>
      </c>
      <c r="D2006" s="2">
        <v>0.72916666666666663</v>
      </c>
      <c r="E2006" t="s">
        <v>49</v>
      </c>
      <c r="F2006">
        <v>3</v>
      </c>
      <c r="G2006">
        <v>12</v>
      </c>
      <c r="H2006">
        <v>7</v>
      </c>
      <c r="I2006" t="s">
        <v>13</v>
      </c>
      <c r="J2006" t="s">
        <v>18</v>
      </c>
      <c r="K2006">
        <v>59.999999999999943</v>
      </c>
      <c r="L2006">
        <v>0.58333333333333337</v>
      </c>
      <c r="M2006">
        <v>0</v>
      </c>
      <c r="N2006" t="s">
        <v>75</v>
      </c>
      <c r="O2006" t="s">
        <v>102</v>
      </c>
      <c r="P2006" t="s">
        <v>112</v>
      </c>
      <c r="Q2006" t="s">
        <v>118</v>
      </c>
      <c r="R2006" t="s">
        <v>118</v>
      </c>
      <c r="S2006">
        <v>2004</v>
      </c>
      <c r="T2006">
        <v>2005</v>
      </c>
    </row>
    <row r="2007" spans="1:20" x14ac:dyDescent="0.2">
      <c r="A2007">
        <v>599</v>
      </c>
      <c r="B2007" s="1">
        <v>45531</v>
      </c>
      <c r="C2007" s="2">
        <v>0.6875</v>
      </c>
      <c r="D2007" s="2">
        <v>0.70833333333333337</v>
      </c>
      <c r="E2007" t="s">
        <v>49</v>
      </c>
      <c r="F2007">
        <v>3</v>
      </c>
      <c r="G2007">
        <v>12</v>
      </c>
      <c r="H2007">
        <v>12</v>
      </c>
      <c r="I2007" t="s">
        <v>17</v>
      </c>
      <c r="J2007" t="s">
        <v>14</v>
      </c>
      <c r="K2007">
        <v>30.000000000000053</v>
      </c>
      <c r="L2007">
        <v>1</v>
      </c>
      <c r="M2007">
        <v>0</v>
      </c>
      <c r="N2007" t="s">
        <v>73</v>
      </c>
      <c r="O2007" t="s">
        <v>105</v>
      </c>
      <c r="P2007" t="s">
        <v>112</v>
      </c>
      <c r="Q2007" t="s">
        <v>118</v>
      </c>
      <c r="R2007" t="s">
        <v>118</v>
      </c>
      <c r="S2007">
        <v>2005</v>
      </c>
      <c r="T2007">
        <v>2006</v>
      </c>
    </row>
    <row r="2008" spans="1:20" x14ac:dyDescent="0.2">
      <c r="A2008">
        <v>302</v>
      </c>
      <c r="B2008" s="1">
        <v>45537</v>
      </c>
      <c r="C2008" s="2">
        <v>0.6875</v>
      </c>
      <c r="D2008" s="2">
        <v>0.75</v>
      </c>
      <c r="E2008" t="s">
        <v>49</v>
      </c>
      <c r="F2008">
        <v>3</v>
      </c>
      <c r="G2008">
        <v>12</v>
      </c>
      <c r="H2008">
        <v>3</v>
      </c>
      <c r="I2008" t="s">
        <v>27</v>
      </c>
      <c r="J2008" t="s">
        <v>40</v>
      </c>
      <c r="K2008">
        <v>90</v>
      </c>
      <c r="L2008">
        <v>0.25</v>
      </c>
      <c r="M2008">
        <v>0</v>
      </c>
      <c r="N2008" t="s">
        <v>72</v>
      </c>
      <c r="O2008" t="s">
        <v>106</v>
      </c>
      <c r="P2008" t="s">
        <v>112</v>
      </c>
      <c r="Q2008" t="s">
        <v>118</v>
      </c>
      <c r="R2008" t="s">
        <v>118</v>
      </c>
      <c r="S2008">
        <v>2006</v>
      </c>
      <c r="T2008">
        <v>2007</v>
      </c>
    </row>
    <row r="2009" spans="1:20" x14ac:dyDescent="0.2">
      <c r="A2009">
        <v>2983</v>
      </c>
      <c r="B2009" s="1">
        <v>45594</v>
      </c>
      <c r="C2009" s="2">
        <v>0.6875</v>
      </c>
      <c r="D2009" s="2">
        <v>0.70833333333333337</v>
      </c>
      <c r="E2009" t="s">
        <v>49</v>
      </c>
      <c r="F2009">
        <v>3</v>
      </c>
      <c r="G2009">
        <v>12</v>
      </c>
      <c r="H2009">
        <v>12</v>
      </c>
      <c r="I2009" t="s">
        <v>39</v>
      </c>
      <c r="J2009" t="s">
        <v>18</v>
      </c>
      <c r="K2009">
        <v>30.000000000000053</v>
      </c>
      <c r="L2009">
        <v>1</v>
      </c>
      <c r="M2009">
        <v>0</v>
      </c>
      <c r="N2009" t="s">
        <v>73</v>
      </c>
      <c r="O2009" t="s">
        <v>107</v>
      </c>
      <c r="P2009" t="s">
        <v>112</v>
      </c>
      <c r="Q2009" t="s">
        <v>118</v>
      </c>
      <c r="R2009" t="s">
        <v>118</v>
      </c>
      <c r="S2009">
        <v>2007</v>
      </c>
      <c r="T2009">
        <v>2008</v>
      </c>
    </row>
    <row r="2010" spans="1:20" x14ac:dyDescent="0.2">
      <c r="A2010">
        <v>2182</v>
      </c>
      <c r="B2010" s="1">
        <v>45500</v>
      </c>
      <c r="C2010" s="2">
        <v>0.6875</v>
      </c>
      <c r="D2010" s="2">
        <v>0.70833333333333337</v>
      </c>
      <c r="E2010" t="s">
        <v>49</v>
      </c>
      <c r="F2010">
        <v>3</v>
      </c>
      <c r="G2010">
        <v>12</v>
      </c>
      <c r="H2010">
        <v>1</v>
      </c>
      <c r="I2010" t="s">
        <v>13</v>
      </c>
      <c r="J2010" t="s">
        <v>14</v>
      </c>
      <c r="K2010">
        <v>30.000000000000053</v>
      </c>
      <c r="L2010">
        <v>8.3333333333333329E-2</v>
      </c>
      <c r="M2010">
        <v>0</v>
      </c>
      <c r="N2010" t="s">
        <v>77</v>
      </c>
      <c r="O2010" t="s">
        <v>104</v>
      </c>
      <c r="P2010" t="s">
        <v>112</v>
      </c>
      <c r="Q2010" t="s">
        <v>117</v>
      </c>
      <c r="R2010" t="s">
        <v>118</v>
      </c>
      <c r="S2010">
        <v>2008</v>
      </c>
      <c r="T2010">
        <v>2009</v>
      </c>
    </row>
    <row r="2011" spans="1:20" x14ac:dyDescent="0.2">
      <c r="A2011">
        <v>2079</v>
      </c>
      <c r="B2011" s="1">
        <v>45390</v>
      </c>
      <c r="C2011" s="2">
        <v>0.6875</v>
      </c>
      <c r="D2011" s="2">
        <v>0.70833333333333337</v>
      </c>
      <c r="E2011" t="s">
        <v>49</v>
      </c>
      <c r="F2011">
        <v>3</v>
      </c>
      <c r="G2011">
        <v>12</v>
      </c>
      <c r="H2011">
        <v>14</v>
      </c>
      <c r="I2011" t="s">
        <v>41</v>
      </c>
      <c r="J2011" t="s">
        <v>40</v>
      </c>
      <c r="K2011">
        <v>30.000000000000053</v>
      </c>
      <c r="L2011">
        <v>1.1666666666666667</v>
      </c>
      <c r="M2011">
        <v>1</v>
      </c>
      <c r="N2011" t="s">
        <v>72</v>
      </c>
      <c r="O2011" t="s">
        <v>101</v>
      </c>
      <c r="P2011" t="s">
        <v>112</v>
      </c>
      <c r="Q2011" t="s">
        <v>118</v>
      </c>
      <c r="R2011" t="s">
        <v>118</v>
      </c>
      <c r="S2011">
        <v>2009</v>
      </c>
      <c r="T2011">
        <v>2010</v>
      </c>
    </row>
    <row r="2012" spans="1:20" x14ac:dyDescent="0.2">
      <c r="A2012">
        <v>1429</v>
      </c>
      <c r="B2012" s="1">
        <v>45332</v>
      </c>
      <c r="C2012" s="2">
        <v>0.6875</v>
      </c>
      <c r="D2012" s="2">
        <v>0.72916666666666663</v>
      </c>
      <c r="E2012" t="s">
        <v>49</v>
      </c>
      <c r="F2012">
        <v>3</v>
      </c>
      <c r="G2012">
        <v>12</v>
      </c>
      <c r="H2012">
        <v>5</v>
      </c>
      <c r="I2012" t="s">
        <v>27</v>
      </c>
      <c r="J2012" t="s">
        <v>40</v>
      </c>
      <c r="K2012">
        <v>59.999999999999943</v>
      </c>
      <c r="L2012">
        <v>0.41666666666666674</v>
      </c>
      <c r="M2012">
        <v>0</v>
      </c>
      <c r="N2012" t="s">
        <v>77</v>
      </c>
      <c r="O2012" t="s">
        <v>99</v>
      </c>
      <c r="P2012" t="s">
        <v>112</v>
      </c>
      <c r="Q2012" t="s">
        <v>118</v>
      </c>
      <c r="R2012" t="s">
        <v>118</v>
      </c>
      <c r="S2012">
        <v>2010</v>
      </c>
      <c r="T2012">
        <v>2011</v>
      </c>
    </row>
    <row r="2013" spans="1:20" x14ac:dyDescent="0.2">
      <c r="A2013">
        <v>1770</v>
      </c>
      <c r="B2013" s="1">
        <v>45517</v>
      </c>
      <c r="C2013" s="2">
        <v>0.6875</v>
      </c>
      <c r="D2013" s="2">
        <v>0.75</v>
      </c>
      <c r="E2013" t="s">
        <v>49</v>
      </c>
      <c r="F2013">
        <v>3</v>
      </c>
      <c r="G2013">
        <v>12</v>
      </c>
      <c r="H2013">
        <v>15</v>
      </c>
      <c r="I2013" t="s">
        <v>22</v>
      </c>
      <c r="J2013" t="s">
        <v>40</v>
      </c>
      <c r="K2013">
        <v>90</v>
      </c>
      <c r="L2013">
        <v>1.25</v>
      </c>
      <c r="M2013">
        <v>1</v>
      </c>
      <c r="N2013" t="s">
        <v>73</v>
      </c>
      <c r="O2013" t="s">
        <v>105</v>
      </c>
      <c r="P2013" t="s">
        <v>112</v>
      </c>
      <c r="Q2013" t="s">
        <v>118</v>
      </c>
      <c r="R2013" t="s">
        <v>118</v>
      </c>
      <c r="S2013">
        <v>2011</v>
      </c>
      <c r="T2013">
        <v>2012</v>
      </c>
    </row>
    <row r="2014" spans="1:20" x14ac:dyDescent="0.2">
      <c r="A2014">
        <v>1412</v>
      </c>
      <c r="B2014" s="1">
        <v>45499</v>
      </c>
      <c r="C2014" s="2">
        <v>0.6875</v>
      </c>
      <c r="D2014" s="2">
        <v>0.72916666666666663</v>
      </c>
      <c r="E2014" t="s">
        <v>49</v>
      </c>
      <c r="F2014">
        <v>3</v>
      </c>
      <c r="G2014">
        <v>12</v>
      </c>
      <c r="H2014">
        <v>7</v>
      </c>
      <c r="I2014" t="s">
        <v>13</v>
      </c>
      <c r="J2014" t="s">
        <v>23</v>
      </c>
      <c r="K2014">
        <v>59.999999999999943</v>
      </c>
      <c r="L2014">
        <v>0.58333333333333337</v>
      </c>
      <c r="M2014">
        <v>0</v>
      </c>
      <c r="N2014" t="s">
        <v>76</v>
      </c>
      <c r="O2014" t="s">
        <v>104</v>
      </c>
      <c r="P2014" t="s">
        <v>112</v>
      </c>
      <c r="Q2014" t="s">
        <v>118</v>
      </c>
      <c r="R2014" t="s">
        <v>118</v>
      </c>
      <c r="S2014">
        <v>2012</v>
      </c>
      <c r="T2014">
        <v>2013</v>
      </c>
    </row>
    <row r="2015" spans="1:20" x14ac:dyDescent="0.2">
      <c r="A2015">
        <v>2689</v>
      </c>
      <c r="B2015" s="1">
        <v>45570</v>
      </c>
      <c r="C2015" s="2">
        <v>0.6875</v>
      </c>
      <c r="D2015" s="2">
        <v>0.77083333333333337</v>
      </c>
      <c r="E2015" t="s">
        <v>49</v>
      </c>
      <c r="F2015">
        <v>3</v>
      </c>
      <c r="G2015">
        <v>12</v>
      </c>
      <c r="H2015">
        <v>5</v>
      </c>
      <c r="I2015" t="s">
        <v>13</v>
      </c>
      <c r="J2015" t="s">
        <v>30</v>
      </c>
      <c r="K2015">
        <v>120.00000000000006</v>
      </c>
      <c r="L2015">
        <v>0.41666666666666674</v>
      </c>
      <c r="M2015">
        <v>0</v>
      </c>
      <c r="N2015" t="s">
        <v>77</v>
      </c>
      <c r="O2015" t="s">
        <v>107</v>
      </c>
      <c r="P2015" t="s">
        <v>112</v>
      </c>
      <c r="Q2015" t="s">
        <v>118</v>
      </c>
      <c r="R2015" t="s">
        <v>124</v>
      </c>
      <c r="S2015">
        <v>2013</v>
      </c>
      <c r="T2015">
        <v>2014</v>
      </c>
    </row>
    <row r="2016" spans="1:20" x14ac:dyDescent="0.2">
      <c r="A2016">
        <v>755</v>
      </c>
      <c r="B2016" s="1">
        <v>45394</v>
      </c>
      <c r="C2016" s="2">
        <v>0.6875</v>
      </c>
      <c r="D2016" s="2">
        <v>0.70833333333333337</v>
      </c>
      <c r="E2016" t="s">
        <v>49</v>
      </c>
      <c r="F2016">
        <v>3</v>
      </c>
      <c r="G2016">
        <v>12</v>
      </c>
      <c r="H2016">
        <v>1</v>
      </c>
      <c r="I2016" t="s">
        <v>22</v>
      </c>
      <c r="J2016" t="s">
        <v>28</v>
      </c>
      <c r="K2016">
        <v>30.000000000000053</v>
      </c>
      <c r="L2016">
        <v>8.3333333333333329E-2</v>
      </c>
      <c r="M2016">
        <v>0</v>
      </c>
      <c r="N2016" t="s">
        <v>76</v>
      </c>
      <c r="O2016" t="s">
        <v>101</v>
      </c>
      <c r="P2016" t="s">
        <v>112</v>
      </c>
      <c r="Q2016" t="s">
        <v>117</v>
      </c>
      <c r="R2016" t="s">
        <v>118</v>
      </c>
      <c r="S2016">
        <v>2014</v>
      </c>
      <c r="T2016">
        <v>2015</v>
      </c>
    </row>
    <row r="2017" spans="1:20" x14ac:dyDescent="0.2">
      <c r="A2017">
        <v>981</v>
      </c>
      <c r="B2017" s="1">
        <v>45640</v>
      </c>
      <c r="C2017" s="2">
        <v>0.6875</v>
      </c>
      <c r="D2017" s="2">
        <v>0.75</v>
      </c>
      <c r="E2017" t="s">
        <v>49</v>
      </c>
      <c r="F2017">
        <v>3</v>
      </c>
      <c r="G2017">
        <v>12</v>
      </c>
      <c r="H2017">
        <v>13</v>
      </c>
      <c r="I2017" t="s">
        <v>41</v>
      </c>
      <c r="J2017" t="s">
        <v>23</v>
      </c>
      <c r="K2017">
        <v>90</v>
      </c>
      <c r="L2017">
        <v>1.0833333333333333</v>
      </c>
      <c r="M2017">
        <v>1</v>
      </c>
      <c r="N2017" t="s">
        <v>77</v>
      </c>
      <c r="O2017" t="s">
        <v>109</v>
      </c>
      <c r="P2017" t="s">
        <v>112</v>
      </c>
      <c r="Q2017" t="s">
        <v>118</v>
      </c>
      <c r="R2017" t="s">
        <v>118</v>
      </c>
      <c r="S2017">
        <v>2015</v>
      </c>
      <c r="T2017">
        <v>2016</v>
      </c>
    </row>
    <row r="2018" spans="1:20" x14ac:dyDescent="0.2">
      <c r="A2018">
        <v>2793</v>
      </c>
      <c r="B2018" s="1">
        <v>45395</v>
      </c>
      <c r="C2018" s="2">
        <v>0.66666666666666663</v>
      </c>
      <c r="D2018" s="2">
        <v>0.72916666666666663</v>
      </c>
      <c r="E2018" t="s">
        <v>49</v>
      </c>
      <c r="F2018">
        <v>3</v>
      </c>
      <c r="G2018">
        <v>12</v>
      </c>
      <c r="H2018">
        <v>5</v>
      </c>
      <c r="I2018" t="s">
        <v>42</v>
      </c>
      <c r="J2018" t="s">
        <v>23</v>
      </c>
      <c r="K2018">
        <v>90</v>
      </c>
      <c r="L2018">
        <v>0.41666666666666674</v>
      </c>
      <c r="M2018">
        <v>0</v>
      </c>
      <c r="N2018" t="s">
        <v>77</v>
      </c>
      <c r="O2018" t="s">
        <v>101</v>
      </c>
      <c r="P2018" t="s">
        <v>112</v>
      </c>
      <c r="Q2018" t="s">
        <v>118</v>
      </c>
      <c r="R2018" t="s">
        <v>118</v>
      </c>
      <c r="S2018">
        <v>2016</v>
      </c>
      <c r="T2018">
        <v>2017</v>
      </c>
    </row>
    <row r="2019" spans="1:20" x14ac:dyDescent="0.2">
      <c r="A2019">
        <v>2787</v>
      </c>
      <c r="B2019" s="1">
        <v>45475</v>
      </c>
      <c r="C2019" s="2">
        <v>0.66666666666666663</v>
      </c>
      <c r="D2019" s="2">
        <v>0.6875</v>
      </c>
      <c r="E2019" t="s">
        <v>49</v>
      </c>
      <c r="F2019">
        <v>3</v>
      </c>
      <c r="G2019">
        <v>12</v>
      </c>
      <c r="H2019">
        <v>3</v>
      </c>
      <c r="I2019" t="s">
        <v>17</v>
      </c>
      <c r="J2019" t="s">
        <v>14</v>
      </c>
      <c r="K2019">
        <v>30.000000000000053</v>
      </c>
      <c r="L2019">
        <v>0.25</v>
      </c>
      <c r="M2019">
        <v>0</v>
      </c>
      <c r="N2019" t="s">
        <v>73</v>
      </c>
      <c r="O2019" t="s">
        <v>104</v>
      </c>
      <c r="P2019" t="s">
        <v>112</v>
      </c>
      <c r="Q2019" t="s">
        <v>118</v>
      </c>
      <c r="R2019" t="s">
        <v>118</v>
      </c>
      <c r="S2019">
        <v>2017</v>
      </c>
      <c r="T2019">
        <v>2018</v>
      </c>
    </row>
    <row r="2020" spans="1:20" x14ac:dyDescent="0.2">
      <c r="A2020">
        <v>1940</v>
      </c>
      <c r="B2020" s="1">
        <v>45648</v>
      </c>
      <c r="C2020" s="2">
        <v>0.66666666666666663</v>
      </c>
      <c r="D2020" s="2">
        <v>0.72916666666666663</v>
      </c>
      <c r="E2020" t="s">
        <v>49</v>
      </c>
      <c r="F2020">
        <v>3</v>
      </c>
      <c r="G2020">
        <v>12</v>
      </c>
      <c r="H2020">
        <v>5</v>
      </c>
      <c r="I2020" t="s">
        <v>42</v>
      </c>
      <c r="J2020" t="s">
        <v>30</v>
      </c>
      <c r="K2020">
        <v>90</v>
      </c>
      <c r="L2020">
        <v>0.41666666666666674</v>
      </c>
      <c r="M2020">
        <v>0</v>
      </c>
      <c r="N2020" t="s">
        <v>71</v>
      </c>
      <c r="O2020" t="s">
        <v>109</v>
      </c>
      <c r="P2020" t="s">
        <v>112</v>
      </c>
      <c r="Q2020" t="s">
        <v>118</v>
      </c>
      <c r="R2020" t="s">
        <v>118</v>
      </c>
      <c r="S2020">
        <v>2018</v>
      </c>
      <c r="T2020">
        <v>2019</v>
      </c>
    </row>
    <row r="2021" spans="1:20" x14ac:dyDescent="0.2">
      <c r="A2021">
        <v>1440</v>
      </c>
      <c r="B2021" s="1">
        <v>45640</v>
      </c>
      <c r="C2021" s="2">
        <v>0.66666666666666663</v>
      </c>
      <c r="D2021" s="2">
        <v>0.75</v>
      </c>
      <c r="E2021" t="s">
        <v>49</v>
      </c>
      <c r="F2021">
        <v>3</v>
      </c>
      <c r="G2021">
        <v>12</v>
      </c>
      <c r="H2021">
        <v>4</v>
      </c>
      <c r="I2021" t="s">
        <v>17</v>
      </c>
      <c r="J2021" t="s">
        <v>23</v>
      </c>
      <c r="K2021">
        <v>120.00000000000006</v>
      </c>
      <c r="L2021">
        <v>0.33333333333333331</v>
      </c>
      <c r="M2021">
        <v>0</v>
      </c>
      <c r="N2021" t="s">
        <v>77</v>
      </c>
      <c r="O2021" t="s">
        <v>109</v>
      </c>
      <c r="P2021" t="s">
        <v>112</v>
      </c>
      <c r="Q2021" t="s">
        <v>118</v>
      </c>
      <c r="R2021" t="s">
        <v>124</v>
      </c>
      <c r="S2021">
        <v>2019</v>
      </c>
      <c r="T2021">
        <v>2020</v>
      </c>
    </row>
    <row r="2022" spans="1:20" x14ac:dyDescent="0.2">
      <c r="A2022">
        <v>1170</v>
      </c>
      <c r="B2022" s="1">
        <v>45460</v>
      </c>
      <c r="C2022" s="2">
        <v>0.66666666666666663</v>
      </c>
      <c r="D2022" s="2">
        <v>0.72916666666666663</v>
      </c>
      <c r="E2022" t="s">
        <v>49</v>
      </c>
      <c r="F2022">
        <v>3</v>
      </c>
      <c r="G2022">
        <v>12</v>
      </c>
      <c r="H2022">
        <v>11</v>
      </c>
      <c r="I2022" t="s">
        <v>22</v>
      </c>
      <c r="J2022" t="s">
        <v>40</v>
      </c>
      <c r="K2022">
        <v>90</v>
      </c>
      <c r="L2022">
        <v>0.91666666666666652</v>
      </c>
      <c r="M2022">
        <v>0</v>
      </c>
      <c r="N2022" t="s">
        <v>72</v>
      </c>
      <c r="O2022" t="s">
        <v>103</v>
      </c>
      <c r="P2022" t="s">
        <v>112</v>
      </c>
      <c r="Q2022" t="s">
        <v>118</v>
      </c>
      <c r="R2022" t="s">
        <v>118</v>
      </c>
      <c r="S2022">
        <v>2020</v>
      </c>
      <c r="T2022">
        <v>2021</v>
      </c>
    </row>
    <row r="2023" spans="1:20" x14ac:dyDescent="0.2">
      <c r="A2023">
        <v>2757</v>
      </c>
      <c r="B2023" s="1">
        <v>45606</v>
      </c>
      <c r="C2023" s="2">
        <v>0.66666666666666663</v>
      </c>
      <c r="D2023" s="2">
        <v>0.72916666666666663</v>
      </c>
      <c r="E2023" t="s">
        <v>49</v>
      </c>
      <c r="F2023">
        <v>3</v>
      </c>
      <c r="G2023">
        <v>12</v>
      </c>
      <c r="H2023">
        <v>14</v>
      </c>
      <c r="I2023" t="s">
        <v>13</v>
      </c>
      <c r="J2023" t="s">
        <v>18</v>
      </c>
      <c r="K2023">
        <v>90</v>
      </c>
      <c r="L2023">
        <v>1.1666666666666667</v>
      </c>
      <c r="M2023">
        <v>1</v>
      </c>
      <c r="N2023" t="s">
        <v>71</v>
      </c>
      <c r="O2023" t="s">
        <v>108</v>
      </c>
      <c r="P2023" t="s">
        <v>112</v>
      </c>
      <c r="Q2023" t="s">
        <v>118</v>
      </c>
      <c r="R2023" t="s">
        <v>118</v>
      </c>
      <c r="S2023">
        <v>2021</v>
      </c>
      <c r="T2023">
        <v>2022</v>
      </c>
    </row>
    <row r="2024" spans="1:20" x14ac:dyDescent="0.2">
      <c r="A2024">
        <v>922</v>
      </c>
      <c r="B2024" s="1">
        <v>45474</v>
      </c>
      <c r="C2024" s="2">
        <v>0.66666666666666663</v>
      </c>
      <c r="D2024" s="2">
        <v>0.75</v>
      </c>
      <c r="E2024" t="s">
        <v>49</v>
      </c>
      <c r="F2024">
        <v>3</v>
      </c>
      <c r="G2024">
        <v>12</v>
      </c>
      <c r="H2024">
        <v>2</v>
      </c>
      <c r="I2024" t="s">
        <v>41</v>
      </c>
      <c r="J2024" t="s">
        <v>40</v>
      </c>
      <c r="K2024">
        <v>120.00000000000006</v>
      </c>
      <c r="L2024">
        <v>0.16666666666666666</v>
      </c>
      <c r="M2024">
        <v>0</v>
      </c>
      <c r="N2024" t="s">
        <v>72</v>
      </c>
      <c r="O2024" t="s">
        <v>104</v>
      </c>
      <c r="P2024" t="s">
        <v>112</v>
      </c>
      <c r="Q2024" t="s">
        <v>117</v>
      </c>
      <c r="R2024" t="s">
        <v>124</v>
      </c>
      <c r="S2024">
        <v>2022</v>
      </c>
      <c r="T2024">
        <v>2023</v>
      </c>
    </row>
    <row r="2025" spans="1:20" x14ac:dyDescent="0.2">
      <c r="A2025">
        <v>2732</v>
      </c>
      <c r="B2025" s="1">
        <v>45346</v>
      </c>
      <c r="C2025" s="2">
        <v>0.66666666666666663</v>
      </c>
      <c r="D2025" s="2">
        <v>0.75</v>
      </c>
      <c r="E2025" t="s">
        <v>49</v>
      </c>
      <c r="F2025">
        <v>3</v>
      </c>
      <c r="G2025">
        <v>12</v>
      </c>
      <c r="H2025">
        <v>7</v>
      </c>
      <c r="I2025" t="s">
        <v>42</v>
      </c>
      <c r="J2025" t="s">
        <v>23</v>
      </c>
      <c r="K2025">
        <v>120.00000000000006</v>
      </c>
      <c r="L2025">
        <v>0.58333333333333337</v>
      </c>
      <c r="M2025">
        <v>0</v>
      </c>
      <c r="N2025" t="s">
        <v>77</v>
      </c>
      <c r="O2025" t="s">
        <v>99</v>
      </c>
      <c r="P2025" t="s">
        <v>112</v>
      </c>
      <c r="Q2025" t="s">
        <v>118</v>
      </c>
      <c r="R2025" t="s">
        <v>124</v>
      </c>
      <c r="S2025">
        <v>2023</v>
      </c>
      <c r="T2025">
        <v>2024</v>
      </c>
    </row>
    <row r="2026" spans="1:20" x14ac:dyDescent="0.2">
      <c r="A2026">
        <v>1298</v>
      </c>
      <c r="B2026" s="1">
        <v>45377</v>
      </c>
      <c r="C2026" s="2">
        <v>0.66666666666666663</v>
      </c>
      <c r="D2026" s="2">
        <v>0.72916666666666663</v>
      </c>
      <c r="E2026" t="s">
        <v>49</v>
      </c>
      <c r="F2026">
        <v>3</v>
      </c>
      <c r="G2026">
        <v>12</v>
      </c>
      <c r="H2026">
        <v>11</v>
      </c>
      <c r="I2026" t="s">
        <v>41</v>
      </c>
      <c r="J2026" t="s">
        <v>30</v>
      </c>
      <c r="K2026">
        <v>90</v>
      </c>
      <c r="L2026">
        <v>0.91666666666666652</v>
      </c>
      <c r="M2026">
        <v>0</v>
      </c>
      <c r="N2026" t="s">
        <v>73</v>
      </c>
      <c r="O2026" t="s">
        <v>100</v>
      </c>
      <c r="P2026" t="s">
        <v>112</v>
      </c>
      <c r="Q2026" t="s">
        <v>118</v>
      </c>
      <c r="R2026" t="s">
        <v>118</v>
      </c>
      <c r="S2026">
        <v>2024</v>
      </c>
      <c r="T2026">
        <v>2025</v>
      </c>
    </row>
    <row r="2027" spans="1:20" x14ac:dyDescent="0.2">
      <c r="A2027">
        <v>1406</v>
      </c>
      <c r="B2027" s="1">
        <v>45441</v>
      </c>
      <c r="C2027" s="2">
        <v>0.66666666666666663</v>
      </c>
      <c r="D2027" s="2">
        <v>0.6875</v>
      </c>
      <c r="E2027" t="s">
        <v>49</v>
      </c>
      <c r="F2027">
        <v>3</v>
      </c>
      <c r="G2027">
        <v>12</v>
      </c>
      <c r="H2027">
        <v>4</v>
      </c>
      <c r="I2027" t="s">
        <v>42</v>
      </c>
      <c r="J2027" t="s">
        <v>40</v>
      </c>
      <c r="K2027">
        <v>30.000000000000053</v>
      </c>
      <c r="L2027">
        <v>0.33333333333333331</v>
      </c>
      <c r="M2027">
        <v>0</v>
      </c>
      <c r="N2027" t="s">
        <v>74</v>
      </c>
      <c r="O2027" t="s">
        <v>102</v>
      </c>
      <c r="P2027" t="s">
        <v>112</v>
      </c>
      <c r="Q2027" t="s">
        <v>118</v>
      </c>
      <c r="R2027" t="s">
        <v>118</v>
      </c>
      <c r="S2027">
        <v>2025</v>
      </c>
      <c r="T2027">
        <v>2026</v>
      </c>
    </row>
    <row r="2028" spans="1:20" x14ac:dyDescent="0.2">
      <c r="A2028">
        <v>2212</v>
      </c>
      <c r="B2028" s="1">
        <v>45368</v>
      </c>
      <c r="C2028" s="2">
        <v>0.66666666666666663</v>
      </c>
      <c r="D2028" s="2">
        <v>0.70833333333333337</v>
      </c>
      <c r="E2028" t="s">
        <v>49</v>
      </c>
      <c r="F2028">
        <v>3</v>
      </c>
      <c r="G2028">
        <v>12</v>
      </c>
      <c r="H2028">
        <v>10</v>
      </c>
      <c r="I2028" t="s">
        <v>41</v>
      </c>
      <c r="J2028" t="s">
        <v>18</v>
      </c>
      <c r="K2028">
        <v>60.000000000000107</v>
      </c>
      <c r="L2028">
        <v>0.83333333333333348</v>
      </c>
      <c r="M2028">
        <v>0</v>
      </c>
      <c r="N2028" t="s">
        <v>71</v>
      </c>
      <c r="O2028" t="s">
        <v>100</v>
      </c>
      <c r="P2028" t="s">
        <v>112</v>
      </c>
      <c r="Q2028" t="s">
        <v>118</v>
      </c>
      <c r="R2028" t="s">
        <v>118</v>
      </c>
      <c r="S2028">
        <v>2026</v>
      </c>
      <c r="T2028">
        <v>2027</v>
      </c>
    </row>
    <row r="2029" spans="1:20" x14ac:dyDescent="0.2">
      <c r="A2029">
        <v>323</v>
      </c>
      <c r="B2029" s="1">
        <v>45526</v>
      </c>
      <c r="C2029" s="2">
        <v>0.66666666666666663</v>
      </c>
      <c r="D2029" s="2">
        <v>0.72916666666666663</v>
      </c>
      <c r="E2029" t="s">
        <v>49</v>
      </c>
      <c r="F2029">
        <v>3</v>
      </c>
      <c r="G2029">
        <v>12</v>
      </c>
      <c r="H2029">
        <v>10</v>
      </c>
      <c r="I2029" t="s">
        <v>27</v>
      </c>
      <c r="J2029" t="s">
        <v>18</v>
      </c>
      <c r="K2029">
        <v>90</v>
      </c>
      <c r="L2029">
        <v>0.83333333333333348</v>
      </c>
      <c r="M2029">
        <v>0</v>
      </c>
      <c r="N2029" t="s">
        <v>75</v>
      </c>
      <c r="O2029" t="s">
        <v>105</v>
      </c>
      <c r="P2029" t="s">
        <v>112</v>
      </c>
      <c r="Q2029" t="s">
        <v>118</v>
      </c>
      <c r="R2029" t="s">
        <v>118</v>
      </c>
      <c r="S2029">
        <v>2027</v>
      </c>
      <c r="T2029">
        <v>2028</v>
      </c>
    </row>
    <row r="2030" spans="1:20" x14ac:dyDescent="0.2">
      <c r="A2030">
        <v>2579</v>
      </c>
      <c r="B2030" s="1">
        <v>45312</v>
      </c>
      <c r="C2030" s="2">
        <v>0.66666666666666663</v>
      </c>
      <c r="D2030" s="2">
        <v>0.75</v>
      </c>
      <c r="E2030" t="s">
        <v>49</v>
      </c>
      <c r="F2030">
        <v>3</v>
      </c>
      <c r="G2030">
        <v>12</v>
      </c>
      <c r="H2030">
        <v>15</v>
      </c>
      <c r="I2030" t="s">
        <v>22</v>
      </c>
      <c r="J2030" t="s">
        <v>18</v>
      </c>
      <c r="K2030">
        <v>120.00000000000006</v>
      </c>
      <c r="L2030">
        <v>1.25</v>
      </c>
      <c r="M2030">
        <v>1</v>
      </c>
      <c r="N2030" t="s">
        <v>71</v>
      </c>
      <c r="O2030" t="s">
        <v>98</v>
      </c>
      <c r="P2030" t="s">
        <v>112</v>
      </c>
      <c r="Q2030" t="s">
        <v>118</v>
      </c>
      <c r="R2030" t="s">
        <v>124</v>
      </c>
      <c r="S2030">
        <v>2028</v>
      </c>
      <c r="T2030">
        <v>2029</v>
      </c>
    </row>
    <row r="2031" spans="1:20" x14ac:dyDescent="0.2">
      <c r="A2031">
        <v>1624</v>
      </c>
      <c r="B2031" s="1">
        <v>45327</v>
      </c>
      <c r="C2031" s="2">
        <v>0.66666666666666663</v>
      </c>
      <c r="D2031" s="2">
        <v>0.72916666666666663</v>
      </c>
      <c r="E2031" t="s">
        <v>49</v>
      </c>
      <c r="F2031">
        <v>3</v>
      </c>
      <c r="G2031">
        <v>12</v>
      </c>
      <c r="H2031">
        <v>15</v>
      </c>
      <c r="I2031" t="s">
        <v>39</v>
      </c>
      <c r="J2031" t="s">
        <v>30</v>
      </c>
      <c r="K2031">
        <v>90</v>
      </c>
      <c r="L2031">
        <v>1.25</v>
      </c>
      <c r="M2031">
        <v>1</v>
      </c>
      <c r="N2031" t="s">
        <v>72</v>
      </c>
      <c r="O2031" t="s">
        <v>99</v>
      </c>
      <c r="P2031" t="s">
        <v>112</v>
      </c>
      <c r="Q2031" t="s">
        <v>118</v>
      </c>
      <c r="R2031" t="s">
        <v>118</v>
      </c>
      <c r="S2031">
        <v>2029</v>
      </c>
      <c r="T2031">
        <v>2030</v>
      </c>
    </row>
    <row r="2032" spans="1:20" x14ac:dyDescent="0.2">
      <c r="A2032">
        <v>1960</v>
      </c>
      <c r="B2032" s="1">
        <v>45582</v>
      </c>
      <c r="C2032" s="2">
        <v>0.66666666666666663</v>
      </c>
      <c r="D2032" s="2">
        <v>0.75</v>
      </c>
      <c r="E2032" t="s">
        <v>49</v>
      </c>
      <c r="F2032">
        <v>3</v>
      </c>
      <c r="G2032">
        <v>12</v>
      </c>
      <c r="H2032">
        <v>1</v>
      </c>
      <c r="I2032" t="s">
        <v>42</v>
      </c>
      <c r="J2032" t="s">
        <v>14</v>
      </c>
      <c r="K2032">
        <v>120.00000000000006</v>
      </c>
      <c r="L2032">
        <v>8.3333333333333329E-2</v>
      </c>
      <c r="M2032">
        <v>0</v>
      </c>
      <c r="N2032" t="s">
        <v>75</v>
      </c>
      <c r="O2032" t="s">
        <v>107</v>
      </c>
      <c r="P2032" t="s">
        <v>112</v>
      </c>
      <c r="Q2032" t="s">
        <v>117</v>
      </c>
      <c r="R2032" t="s">
        <v>124</v>
      </c>
      <c r="S2032">
        <v>2030</v>
      </c>
      <c r="T2032">
        <v>2031</v>
      </c>
    </row>
    <row r="2033" spans="1:20" x14ac:dyDescent="0.2">
      <c r="A2033">
        <v>735</v>
      </c>
      <c r="B2033" s="1">
        <v>45642</v>
      </c>
      <c r="C2033" s="2">
        <v>0.66666666666666663</v>
      </c>
      <c r="D2033" s="2">
        <v>0.72916666666666663</v>
      </c>
      <c r="E2033" t="s">
        <v>49</v>
      </c>
      <c r="F2033">
        <v>3</v>
      </c>
      <c r="G2033">
        <v>12</v>
      </c>
      <c r="H2033">
        <v>5</v>
      </c>
      <c r="I2033" t="s">
        <v>42</v>
      </c>
      <c r="J2033" t="s">
        <v>14</v>
      </c>
      <c r="K2033">
        <v>90</v>
      </c>
      <c r="L2033">
        <v>0.41666666666666674</v>
      </c>
      <c r="M2033">
        <v>0</v>
      </c>
      <c r="N2033" t="s">
        <v>72</v>
      </c>
      <c r="O2033" t="s">
        <v>109</v>
      </c>
      <c r="P2033" t="s">
        <v>112</v>
      </c>
      <c r="Q2033" t="s">
        <v>118</v>
      </c>
      <c r="R2033" t="s">
        <v>118</v>
      </c>
      <c r="S2033">
        <v>2031</v>
      </c>
      <c r="T2033">
        <v>2032</v>
      </c>
    </row>
    <row r="2034" spans="1:20" x14ac:dyDescent="0.2">
      <c r="A2034">
        <v>973</v>
      </c>
      <c r="B2034" s="1">
        <v>45596</v>
      </c>
      <c r="C2034" s="2">
        <v>0.66666666666666663</v>
      </c>
      <c r="D2034" s="2">
        <v>0.75</v>
      </c>
      <c r="E2034" t="s">
        <v>49</v>
      </c>
      <c r="F2034">
        <v>3</v>
      </c>
      <c r="G2034">
        <v>12</v>
      </c>
      <c r="H2034">
        <v>11</v>
      </c>
      <c r="I2034" t="s">
        <v>39</v>
      </c>
      <c r="J2034" t="s">
        <v>18</v>
      </c>
      <c r="K2034">
        <v>120.00000000000006</v>
      </c>
      <c r="L2034">
        <v>0.91666666666666652</v>
      </c>
      <c r="M2034">
        <v>0</v>
      </c>
      <c r="N2034" t="s">
        <v>75</v>
      </c>
      <c r="O2034" t="s">
        <v>107</v>
      </c>
      <c r="P2034" t="s">
        <v>112</v>
      </c>
      <c r="Q2034" t="s">
        <v>118</v>
      </c>
      <c r="R2034" t="s">
        <v>124</v>
      </c>
      <c r="S2034">
        <v>2032</v>
      </c>
      <c r="T2034">
        <v>2033</v>
      </c>
    </row>
    <row r="2035" spans="1:20" x14ac:dyDescent="0.2">
      <c r="A2035">
        <v>1834</v>
      </c>
      <c r="B2035" s="1">
        <v>45303</v>
      </c>
      <c r="C2035" s="2">
        <v>0.66666666666666663</v>
      </c>
      <c r="D2035" s="2">
        <v>0.75</v>
      </c>
      <c r="E2035" t="s">
        <v>49</v>
      </c>
      <c r="F2035">
        <v>3</v>
      </c>
      <c r="G2035">
        <v>12</v>
      </c>
      <c r="H2035">
        <v>12</v>
      </c>
      <c r="I2035" t="s">
        <v>39</v>
      </c>
      <c r="J2035" t="s">
        <v>30</v>
      </c>
      <c r="K2035">
        <v>120.00000000000006</v>
      </c>
      <c r="L2035">
        <v>1</v>
      </c>
      <c r="M2035">
        <v>0</v>
      </c>
      <c r="N2035" t="s">
        <v>76</v>
      </c>
      <c r="O2035" t="s">
        <v>98</v>
      </c>
      <c r="P2035" t="s">
        <v>112</v>
      </c>
      <c r="Q2035" t="s">
        <v>118</v>
      </c>
      <c r="R2035" t="s">
        <v>124</v>
      </c>
      <c r="S2035">
        <v>2033</v>
      </c>
      <c r="T2035">
        <v>2034</v>
      </c>
    </row>
    <row r="2036" spans="1:20" x14ac:dyDescent="0.2">
      <c r="A2036">
        <v>394</v>
      </c>
      <c r="B2036" s="1">
        <v>45518</v>
      </c>
      <c r="C2036" s="2">
        <v>0.66666666666666663</v>
      </c>
      <c r="D2036" s="2">
        <v>0.6875</v>
      </c>
      <c r="E2036" t="s">
        <v>49</v>
      </c>
      <c r="F2036">
        <v>3</v>
      </c>
      <c r="G2036">
        <v>12</v>
      </c>
      <c r="H2036">
        <v>5</v>
      </c>
      <c r="I2036" t="s">
        <v>39</v>
      </c>
      <c r="J2036" t="s">
        <v>30</v>
      </c>
      <c r="K2036">
        <v>30.000000000000053</v>
      </c>
      <c r="L2036">
        <v>0.41666666666666674</v>
      </c>
      <c r="M2036">
        <v>0</v>
      </c>
      <c r="N2036" t="s">
        <v>74</v>
      </c>
      <c r="O2036" t="s">
        <v>105</v>
      </c>
      <c r="P2036" t="s">
        <v>112</v>
      </c>
      <c r="Q2036" t="s">
        <v>118</v>
      </c>
      <c r="R2036" t="s">
        <v>118</v>
      </c>
      <c r="S2036">
        <v>2034</v>
      </c>
      <c r="T2036">
        <v>2035</v>
      </c>
    </row>
    <row r="2037" spans="1:20" x14ac:dyDescent="0.2">
      <c r="A2037">
        <v>2424</v>
      </c>
      <c r="B2037" s="1">
        <v>45316</v>
      </c>
      <c r="C2037" s="2">
        <v>0.66666666666666663</v>
      </c>
      <c r="D2037" s="2">
        <v>0.72916666666666663</v>
      </c>
      <c r="E2037" t="s">
        <v>49</v>
      </c>
      <c r="F2037">
        <v>3</v>
      </c>
      <c r="G2037">
        <v>12</v>
      </c>
      <c r="H2037">
        <v>12</v>
      </c>
      <c r="I2037" t="s">
        <v>39</v>
      </c>
      <c r="J2037" t="s">
        <v>23</v>
      </c>
      <c r="K2037">
        <v>90</v>
      </c>
      <c r="L2037">
        <v>1</v>
      </c>
      <c r="M2037">
        <v>0</v>
      </c>
      <c r="N2037" t="s">
        <v>75</v>
      </c>
      <c r="O2037" t="s">
        <v>98</v>
      </c>
      <c r="P2037" t="s">
        <v>112</v>
      </c>
      <c r="Q2037" t="s">
        <v>118</v>
      </c>
      <c r="R2037" t="s">
        <v>118</v>
      </c>
      <c r="S2037">
        <v>2035</v>
      </c>
      <c r="T2037">
        <v>2036</v>
      </c>
    </row>
    <row r="2038" spans="1:20" x14ac:dyDescent="0.2">
      <c r="A2038">
        <v>2473</v>
      </c>
      <c r="B2038" s="1">
        <v>45330</v>
      </c>
      <c r="C2038" s="2">
        <v>0.66666666666666663</v>
      </c>
      <c r="D2038" s="2">
        <v>0.70833333333333337</v>
      </c>
      <c r="E2038" t="s">
        <v>49</v>
      </c>
      <c r="F2038">
        <v>3</v>
      </c>
      <c r="G2038">
        <v>12</v>
      </c>
      <c r="H2038">
        <v>10</v>
      </c>
      <c r="I2038" t="s">
        <v>13</v>
      </c>
      <c r="J2038" t="s">
        <v>30</v>
      </c>
      <c r="K2038">
        <v>60.000000000000107</v>
      </c>
      <c r="L2038">
        <v>0.83333333333333348</v>
      </c>
      <c r="M2038">
        <v>0</v>
      </c>
      <c r="N2038" t="s">
        <v>75</v>
      </c>
      <c r="O2038" t="s">
        <v>99</v>
      </c>
      <c r="P2038" t="s">
        <v>112</v>
      </c>
      <c r="Q2038" t="s">
        <v>118</v>
      </c>
      <c r="R2038" t="s">
        <v>118</v>
      </c>
      <c r="S2038">
        <v>2036</v>
      </c>
      <c r="T2038">
        <v>2037</v>
      </c>
    </row>
    <row r="2039" spans="1:20" x14ac:dyDescent="0.2">
      <c r="A2039">
        <v>234</v>
      </c>
      <c r="B2039" s="1">
        <v>45326</v>
      </c>
      <c r="C2039" s="2">
        <v>0.66666666666666663</v>
      </c>
      <c r="D2039" s="2">
        <v>0.6875</v>
      </c>
      <c r="E2039" t="s">
        <v>49</v>
      </c>
      <c r="F2039">
        <v>3</v>
      </c>
      <c r="G2039">
        <v>12</v>
      </c>
      <c r="H2039">
        <v>2</v>
      </c>
      <c r="I2039" t="s">
        <v>39</v>
      </c>
      <c r="J2039" t="s">
        <v>14</v>
      </c>
      <c r="K2039">
        <v>30.000000000000053</v>
      </c>
      <c r="L2039">
        <v>0.16666666666666666</v>
      </c>
      <c r="M2039">
        <v>0</v>
      </c>
      <c r="N2039" t="s">
        <v>71</v>
      </c>
      <c r="O2039" t="s">
        <v>99</v>
      </c>
      <c r="P2039" t="s">
        <v>112</v>
      </c>
      <c r="Q2039" t="s">
        <v>117</v>
      </c>
      <c r="R2039" t="s">
        <v>118</v>
      </c>
      <c r="S2039">
        <v>2037</v>
      </c>
      <c r="T2039">
        <v>2038</v>
      </c>
    </row>
    <row r="2040" spans="1:20" x14ac:dyDescent="0.2">
      <c r="A2040">
        <v>2501</v>
      </c>
      <c r="B2040" s="1">
        <v>45335</v>
      </c>
      <c r="C2040" s="2">
        <v>0.66666666666666663</v>
      </c>
      <c r="D2040" s="2">
        <v>0.72916666666666663</v>
      </c>
      <c r="E2040" t="s">
        <v>49</v>
      </c>
      <c r="F2040">
        <v>3</v>
      </c>
      <c r="G2040">
        <v>12</v>
      </c>
      <c r="H2040">
        <v>15</v>
      </c>
      <c r="I2040" t="s">
        <v>39</v>
      </c>
      <c r="J2040" t="s">
        <v>28</v>
      </c>
      <c r="K2040">
        <v>90</v>
      </c>
      <c r="L2040">
        <v>1.25</v>
      </c>
      <c r="M2040">
        <v>1</v>
      </c>
      <c r="N2040" t="s">
        <v>73</v>
      </c>
      <c r="O2040" t="s">
        <v>99</v>
      </c>
      <c r="P2040" t="s">
        <v>112</v>
      </c>
      <c r="Q2040" t="s">
        <v>118</v>
      </c>
      <c r="R2040" t="s">
        <v>118</v>
      </c>
      <c r="S2040">
        <v>2038</v>
      </c>
      <c r="T2040">
        <v>2039</v>
      </c>
    </row>
    <row r="2041" spans="1:20" x14ac:dyDescent="0.2">
      <c r="A2041">
        <v>1999</v>
      </c>
      <c r="B2041" s="1">
        <v>45626</v>
      </c>
      <c r="C2041" s="2">
        <v>0.66666666666666663</v>
      </c>
      <c r="D2041" s="2">
        <v>0.75</v>
      </c>
      <c r="E2041" t="s">
        <v>49</v>
      </c>
      <c r="F2041">
        <v>3</v>
      </c>
      <c r="G2041">
        <v>12</v>
      </c>
      <c r="H2041">
        <v>8</v>
      </c>
      <c r="I2041" t="s">
        <v>17</v>
      </c>
      <c r="J2041" t="s">
        <v>30</v>
      </c>
      <c r="K2041">
        <v>120.00000000000006</v>
      </c>
      <c r="L2041">
        <v>0.66666666666666663</v>
      </c>
      <c r="M2041">
        <v>0</v>
      </c>
      <c r="N2041" t="s">
        <v>77</v>
      </c>
      <c r="O2041" t="s">
        <v>108</v>
      </c>
      <c r="P2041" t="s">
        <v>112</v>
      </c>
      <c r="Q2041" t="s">
        <v>118</v>
      </c>
      <c r="R2041" t="s">
        <v>124</v>
      </c>
      <c r="S2041">
        <v>2039</v>
      </c>
      <c r="T2041">
        <v>2040</v>
      </c>
    </row>
    <row r="2042" spans="1:20" x14ac:dyDescent="0.2">
      <c r="A2042">
        <v>337</v>
      </c>
      <c r="B2042" s="1">
        <v>45546</v>
      </c>
      <c r="C2042" s="2">
        <v>0.66666666666666663</v>
      </c>
      <c r="D2042" s="2">
        <v>0.6875</v>
      </c>
      <c r="E2042" t="s">
        <v>49</v>
      </c>
      <c r="F2042">
        <v>3</v>
      </c>
      <c r="G2042">
        <v>12</v>
      </c>
      <c r="H2042">
        <v>15</v>
      </c>
      <c r="I2042" t="s">
        <v>13</v>
      </c>
      <c r="J2042" t="s">
        <v>18</v>
      </c>
      <c r="K2042">
        <v>30.000000000000053</v>
      </c>
      <c r="L2042">
        <v>1.25</v>
      </c>
      <c r="M2042">
        <v>1</v>
      </c>
      <c r="N2042" t="s">
        <v>74</v>
      </c>
      <c r="O2042" t="s">
        <v>106</v>
      </c>
      <c r="P2042" t="s">
        <v>112</v>
      </c>
      <c r="Q2042" t="s">
        <v>118</v>
      </c>
      <c r="R2042" t="s">
        <v>118</v>
      </c>
      <c r="S2042">
        <v>2040</v>
      </c>
      <c r="T2042">
        <v>2041</v>
      </c>
    </row>
    <row r="2043" spans="1:20" x14ac:dyDescent="0.2">
      <c r="A2043">
        <v>1710</v>
      </c>
      <c r="B2043" s="1">
        <v>45649</v>
      </c>
      <c r="C2043" s="2">
        <v>0.66666666666666663</v>
      </c>
      <c r="D2043" s="2">
        <v>0.72916666666666663</v>
      </c>
      <c r="E2043" t="s">
        <v>49</v>
      </c>
      <c r="F2043">
        <v>3</v>
      </c>
      <c r="G2043">
        <v>12</v>
      </c>
      <c r="H2043">
        <v>15</v>
      </c>
      <c r="I2043" t="s">
        <v>41</v>
      </c>
      <c r="J2043" t="s">
        <v>40</v>
      </c>
      <c r="K2043">
        <v>90</v>
      </c>
      <c r="L2043">
        <v>1.25</v>
      </c>
      <c r="M2043">
        <v>1</v>
      </c>
      <c r="N2043" t="s">
        <v>72</v>
      </c>
      <c r="O2043" t="s">
        <v>109</v>
      </c>
      <c r="P2043" t="s">
        <v>112</v>
      </c>
      <c r="Q2043" t="s">
        <v>118</v>
      </c>
      <c r="R2043" t="s">
        <v>118</v>
      </c>
      <c r="S2043">
        <v>2041</v>
      </c>
      <c r="T2043">
        <v>2042</v>
      </c>
    </row>
    <row r="2044" spans="1:20" x14ac:dyDescent="0.2">
      <c r="A2044">
        <v>2528</v>
      </c>
      <c r="B2044" s="1">
        <v>45429</v>
      </c>
      <c r="C2044" s="2">
        <v>0.66666666666666663</v>
      </c>
      <c r="D2044" s="2">
        <v>0.6875</v>
      </c>
      <c r="E2044" t="s">
        <v>49</v>
      </c>
      <c r="F2044">
        <v>3</v>
      </c>
      <c r="G2044">
        <v>12</v>
      </c>
      <c r="H2044">
        <v>7</v>
      </c>
      <c r="I2044" t="s">
        <v>41</v>
      </c>
      <c r="J2044" t="s">
        <v>28</v>
      </c>
      <c r="K2044">
        <v>30.000000000000053</v>
      </c>
      <c r="L2044">
        <v>0.58333333333333337</v>
      </c>
      <c r="M2044">
        <v>0</v>
      </c>
      <c r="N2044" t="s">
        <v>76</v>
      </c>
      <c r="O2044" t="s">
        <v>102</v>
      </c>
      <c r="P2044" t="s">
        <v>112</v>
      </c>
      <c r="Q2044" t="s">
        <v>118</v>
      </c>
      <c r="R2044" t="s">
        <v>118</v>
      </c>
      <c r="S2044">
        <v>2042</v>
      </c>
      <c r="T2044">
        <v>2043</v>
      </c>
    </row>
    <row r="2045" spans="1:20" x14ac:dyDescent="0.2">
      <c r="A2045">
        <v>2530</v>
      </c>
      <c r="B2045" s="1">
        <v>45307</v>
      </c>
      <c r="C2045" s="2">
        <v>0.66666666666666663</v>
      </c>
      <c r="D2045" s="2">
        <v>0.70833333333333337</v>
      </c>
      <c r="E2045" t="s">
        <v>49</v>
      </c>
      <c r="F2045">
        <v>3</v>
      </c>
      <c r="G2045">
        <v>12</v>
      </c>
      <c r="H2045">
        <v>8</v>
      </c>
      <c r="I2045" t="s">
        <v>17</v>
      </c>
      <c r="J2045" t="s">
        <v>40</v>
      </c>
      <c r="K2045">
        <v>60.000000000000107</v>
      </c>
      <c r="L2045">
        <v>0.66666666666666663</v>
      </c>
      <c r="M2045">
        <v>0</v>
      </c>
      <c r="N2045" t="s">
        <v>73</v>
      </c>
      <c r="O2045" t="s">
        <v>98</v>
      </c>
      <c r="P2045" t="s">
        <v>112</v>
      </c>
      <c r="Q2045" t="s">
        <v>118</v>
      </c>
      <c r="R2045" t="s">
        <v>118</v>
      </c>
      <c r="S2045">
        <v>2043</v>
      </c>
      <c r="T2045">
        <v>2044</v>
      </c>
    </row>
    <row r="2046" spans="1:20" x14ac:dyDescent="0.2">
      <c r="A2046">
        <v>669</v>
      </c>
      <c r="B2046" s="1">
        <v>45653</v>
      </c>
      <c r="C2046" s="2">
        <v>0.66666666666666663</v>
      </c>
      <c r="D2046" s="2">
        <v>0.75</v>
      </c>
      <c r="E2046" t="s">
        <v>49</v>
      </c>
      <c r="F2046">
        <v>3</v>
      </c>
      <c r="G2046">
        <v>12</v>
      </c>
      <c r="H2046">
        <v>8</v>
      </c>
      <c r="I2046" t="s">
        <v>39</v>
      </c>
      <c r="J2046" t="s">
        <v>40</v>
      </c>
      <c r="K2046">
        <v>120.00000000000006</v>
      </c>
      <c r="L2046">
        <v>0.66666666666666663</v>
      </c>
      <c r="M2046">
        <v>0</v>
      </c>
      <c r="N2046" t="s">
        <v>76</v>
      </c>
      <c r="O2046" t="s">
        <v>109</v>
      </c>
      <c r="P2046" t="s">
        <v>112</v>
      </c>
      <c r="Q2046" t="s">
        <v>118</v>
      </c>
      <c r="R2046" t="s">
        <v>124</v>
      </c>
      <c r="S2046">
        <v>2044</v>
      </c>
      <c r="T2046">
        <v>2045</v>
      </c>
    </row>
    <row r="2047" spans="1:20" x14ac:dyDescent="0.2">
      <c r="A2047">
        <v>2281</v>
      </c>
      <c r="B2047" s="1">
        <v>45513</v>
      </c>
      <c r="C2047" s="2">
        <v>0.66666666666666663</v>
      </c>
      <c r="D2047" s="2">
        <v>0.70833333333333337</v>
      </c>
      <c r="E2047" t="s">
        <v>49</v>
      </c>
      <c r="F2047">
        <v>3</v>
      </c>
      <c r="G2047">
        <v>12</v>
      </c>
      <c r="H2047">
        <v>6</v>
      </c>
      <c r="I2047" t="s">
        <v>39</v>
      </c>
      <c r="J2047" t="s">
        <v>14</v>
      </c>
      <c r="K2047">
        <v>60.000000000000107</v>
      </c>
      <c r="L2047">
        <v>0.5</v>
      </c>
      <c r="M2047">
        <v>0</v>
      </c>
      <c r="N2047" t="s">
        <v>76</v>
      </c>
      <c r="O2047" t="s">
        <v>105</v>
      </c>
      <c r="P2047" t="s">
        <v>112</v>
      </c>
      <c r="Q2047" t="s">
        <v>118</v>
      </c>
      <c r="R2047" t="s">
        <v>118</v>
      </c>
      <c r="S2047">
        <v>2045</v>
      </c>
      <c r="T2047">
        <v>2046</v>
      </c>
    </row>
    <row r="2048" spans="1:20" x14ac:dyDescent="0.2">
      <c r="A2048">
        <v>2023</v>
      </c>
      <c r="B2048" s="1">
        <v>45556</v>
      </c>
      <c r="C2048" s="2">
        <v>0.66666666666666663</v>
      </c>
      <c r="D2048" s="2">
        <v>0.6875</v>
      </c>
      <c r="E2048" t="s">
        <v>49</v>
      </c>
      <c r="F2048">
        <v>3</v>
      </c>
      <c r="G2048">
        <v>12</v>
      </c>
      <c r="H2048">
        <v>10</v>
      </c>
      <c r="I2048" t="s">
        <v>27</v>
      </c>
      <c r="J2048" t="s">
        <v>23</v>
      </c>
      <c r="K2048">
        <v>30.000000000000053</v>
      </c>
      <c r="L2048">
        <v>0.83333333333333348</v>
      </c>
      <c r="M2048">
        <v>0</v>
      </c>
      <c r="N2048" t="s">
        <v>77</v>
      </c>
      <c r="O2048" t="s">
        <v>106</v>
      </c>
      <c r="P2048" t="s">
        <v>112</v>
      </c>
      <c r="Q2048" t="s">
        <v>118</v>
      </c>
      <c r="R2048" t="s">
        <v>118</v>
      </c>
      <c r="S2048">
        <v>2046</v>
      </c>
      <c r="T2048">
        <v>2047</v>
      </c>
    </row>
    <row r="2049" spans="1:20" x14ac:dyDescent="0.2">
      <c r="A2049">
        <v>918</v>
      </c>
      <c r="B2049" s="1">
        <v>45484</v>
      </c>
      <c r="C2049" s="2">
        <v>0.66666666666666663</v>
      </c>
      <c r="D2049" s="2">
        <v>0.6875</v>
      </c>
      <c r="E2049" t="s">
        <v>49</v>
      </c>
      <c r="F2049">
        <v>3</v>
      </c>
      <c r="G2049">
        <v>12</v>
      </c>
      <c r="H2049">
        <v>4</v>
      </c>
      <c r="I2049" t="s">
        <v>42</v>
      </c>
      <c r="J2049" t="s">
        <v>30</v>
      </c>
      <c r="K2049">
        <v>30.000000000000053</v>
      </c>
      <c r="L2049">
        <v>0.33333333333333331</v>
      </c>
      <c r="M2049">
        <v>0</v>
      </c>
      <c r="N2049" t="s">
        <v>75</v>
      </c>
      <c r="O2049" t="s">
        <v>104</v>
      </c>
      <c r="P2049" t="s">
        <v>112</v>
      </c>
      <c r="Q2049" t="s">
        <v>118</v>
      </c>
      <c r="R2049" t="s">
        <v>118</v>
      </c>
      <c r="S2049">
        <v>2047</v>
      </c>
      <c r="T2049">
        <v>2048</v>
      </c>
    </row>
    <row r="2050" spans="1:20" x14ac:dyDescent="0.2">
      <c r="A2050">
        <v>2624</v>
      </c>
      <c r="B2050" s="1">
        <v>45361</v>
      </c>
      <c r="C2050" s="2">
        <v>0.64583333333333337</v>
      </c>
      <c r="D2050" s="2">
        <v>0.72916666666666663</v>
      </c>
      <c r="E2050" t="s">
        <v>49</v>
      </c>
      <c r="F2050">
        <v>3</v>
      </c>
      <c r="G2050">
        <v>12</v>
      </c>
      <c r="H2050">
        <v>3</v>
      </c>
      <c r="I2050" t="s">
        <v>27</v>
      </c>
      <c r="J2050" t="s">
        <v>30</v>
      </c>
      <c r="K2050">
        <v>119.99999999999989</v>
      </c>
      <c r="L2050">
        <v>0.25</v>
      </c>
      <c r="M2050">
        <v>0</v>
      </c>
      <c r="N2050" t="s">
        <v>71</v>
      </c>
      <c r="O2050" t="s">
        <v>100</v>
      </c>
      <c r="P2050" t="s">
        <v>112</v>
      </c>
      <c r="Q2050" t="s">
        <v>118</v>
      </c>
      <c r="R2050" t="s">
        <v>124</v>
      </c>
      <c r="S2050">
        <v>2048</v>
      </c>
      <c r="T2050">
        <v>2049</v>
      </c>
    </row>
    <row r="2051" spans="1:20" x14ac:dyDescent="0.2">
      <c r="A2051">
        <v>982</v>
      </c>
      <c r="B2051" s="1">
        <v>45422</v>
      </c>
      <c r="C2051" s="2">
        <v>0.64583333333333337</v>
      </c>
      <c r="D2051" s="2">
        <v>0.66666666666666663</v>
      </c>
      <c r="E2051" t="s">
        <v>49</v>
      </c>
      <c r="F2051">
        <v>3</v>
      </c>
      <c r="G2051">
        <v>12</v>
      </c>
      <c r="H2051">
        <v>8</v>
      </c>
      <c r="I2051" t="s">
        <v>27</v>
      </c>
      <c r="J2051" t="s">
        <v>18</v>
      </c>
      <c r="K2051">
        <v>29.999999999999893</v>
      </c>
      <c r="L2051">
        <v>0.66666666666666663</v>
      </c>
      <c r="M2051">
        <v>0</v>
      </c>
      <c r="N2051" t="s">
        <v>76</v>
      </c>
      <c r="O2051" t="s">
        <v>102</v>
      </c>
      <c r="P2051" t="s">
        <v>112</v>
      </c>
      <c r="Q2051" t="s">
        <v>118</v>
      </c>
      <c r="R2051" t="s">
        <v>118</v>
      </c>
      <c r="S2051">
        <v>2049</v>
      </c>
      <c r="T2051">
        <v>2050</v>
      </c>
    </row>
    <row r="2052" spans="1:20" x14ac:dyDescent="0.2">
      <c r="A2052">
        <v>1903</v>
      </c>
      <c r="B2052" s="1">
        <v>45570</v>
      </c>
      <c r="C2052" s="2">
        <v>0.64583333333333337</v>
      </c>
      <c r="D2052" s="2">
        <v>0.72916666666666663</v>
      </c>
      <c r="E2052" t="s">
        <v>49</v>
      </c>
      <c r="F2052">
        <v>3</v>
      </c>
      <c r="G2052">
        <v>12</v>
      </c>
      <c r="H2052">
        <v>6</v>
      </c>
      <c r="I2052" t="s">
        <v>22</v>
      </c>
      <c r="J2052" t="s">
        <v>18</v>
      </c>
      <c r="K2052">
        <v>119.99999999999989</v>
      </c>
      <c r="L2052">
        <v>0.5</v>
      </c>
      <c r="M2052">
        <v>0</v>
      </c>
      <c r="N2052" t="s">
        <v>77</v>
      </c>
      <c r="O2052" t="s">
        <v>107</v>
      </c>
      <c r="P2052" t="s">
        <v>112</v>
      </c>
      <c r="Q2052" t="s">
        <v>118</v>
      </c>
      <c r="R2052" t="s">
        <v>124</v>
      </c>
      <c r="S2052">
        <v>2050</v>
      </c>
      <c r="T2052">
        <v>2051</v>
      </c>
    </row>
    <row r="2053" spans="1:20" x14ac:dyDescent="0.2">
      <c r="A2053">
        <v>2326</v>
      </c>
      <c r="B2053" s="1">
        <v>45597</v>
      </c>
      <c r="C2053" s="2">
        <v>0.64583333333333337</v>
      </c>
      <c r="D2053" s="2">
        <v>0.70833333333333337</v>
      </c>
      <c r="E2053" t="s">
        <v>49</v>
      </c>
      <c r="F2053">
        <v>3</v>
      </c>
      <c r="G2053">
        <v>12</v>
      </c>
      <c r="H2053">
        <v>14</v>
      </c>
      <c r="I2053" t="s">
        <v>27</v>
      </c>
      <c r="J2053" t="s">
        <v>14</v>
      </c>
      <c r="K2053">
        <v>90</v>
      </c>
      <c r="L2053">
        <v>1.1666666666666667</v>
      </c>
      <c r="M2053">
        <v>1</v>
      </c>
      <c r="N2053" t="s">
        <v>76</v>
      </c>
      <c r="O2053" t="s">
        <v>108</v>
      </c>
      <c r="P2053" t="s">
        <v>112</v>
      </c>
      <c r="Q2053" t="s">
        <v>118</v>
      </c>
      <c r="R2053" t="s">
        <v>118</v>
      </c>
      <c r="S2053">
        <v>2051</v>
      </c>
      <c r="T2053">
        <v>2052</v>
      </c>
    </row>
    <row r="2054" spans="1:20" x14ac:dyDescent="0.2">
      <c r="A2054">
        <v>1006</v>
      </c>
      <c r="B2054" s="1">
        <v>45624</v>
      </c>
      <c r="C2054" s="2">
        <v>0.64583333333333337</v>
      </c>
      <c r="D2054" s="2">
        <v>0.66666666666666663</v>
      </c>
      <c r="E2054" t="s">
        <v>49</v>
      </c>
      <c r="F2054">
        <v>3</v>
      </c>
      <c r="G2054">
        <v>12</v>
      </c>
      <c r="H2054">
        <v>14</v>
      </c>
      <c r="I2054" t="s">
        <v>13</v>
      </c>
      <c r="J2054" t="s">
        <v>14</v>
      </c>
      <c r="K2054">
        <v>29.999999999999893</v>
      </c>
      <c r="L2054">
        <v>1.1666666666666667</v>
      </c>
      <c r="M2054">
        <v>1</v>
      </c>
      <c r="N2054" t="s">
        <v>75</v>
      </c>
      <c r="O2054" t="s">
        <v>108</v>
      </c>
      <c r="P2054" t="s">
        <v>112</v>
      </c>
      <c r="Q2054" t="s">
        <v>118</v>
      </c>
      <c r="R2054" t="s">
        <v>118</v>
      </c>
      <c r="S2054">
        <v>2052</v>
      </c>
      <c r="T2054">
        <v>2053</v>
      </c>
    </row>
    <row r="2055" spans="1:20" x14ac:dyDescent="0.2">
      <c r="A2055">
        <v>2084</v>
      </c>
      <c r="B2055" s="1">
        <v>45587</v>
      </c>
      <c r="C2055" s="2">
        <v>0.64583333333333337</v>
      </c>
      <c r="D2055" s="2">
        <v>0.66666666666666663</v>
      </c>
      <c r="E2055" t="s">
        <v>49</v>
      </c>
      <c r="F2055">
        <v>3</v>
      </c>
      <c r="G2055">
        <v>12</v>
      </c>
      <c r="H2055">
        <v>7</v>
      </c>
      <c r="I2055" t="s">
        <v>13</v>
      </c>
      <c r="J2055" t="s">
        <v>23</v>
      </c>
      <c r="K2055">
        <v>29.999999999999893</v>
      </c>
      <c r="L2055">
        <v>0.58333333333333337</v>
      </c>
      <c r="M2055">
        <v>0</v>
      </c>
      <c r="N2055" t="s">
        <v>73</v>
      </c>
      <c r="O2055" t="s">
        <v>107</v>
      </c>
      <c r="P2055" t="s">
        <v>112</v>
      </c>
      <c r="Q2055" t="s">
        <v>118</v>
      </c>
      <c r="R2055" t="s">
        <v>118</v>
      </c>
      <c r="S2055">
        <v>2053</v>
      </c>
      <c r="T2055">
        <v>2054</v>
      </c>
    </row>
    <row r="2056" spans="1:20" x14ac:dyDescent="0.2">
      <c r="A2056">
        <v>2475</v>
      </c>
      <c r="B2056" s="1">
        <v>45492</v>
      </c>
      <c r="C2056" s="2">
        <v>0.64583333333333337</v>
      </c>
      <c r="D2056" s="2">
        <v>0.70833333333333337</v>
      </c>
      <c r="E2056" t="s">
        <v>49</v>
      </c>
      <c r="F2056">
        <v>3</v>
      </c>
      <c r="G2056">
        <v>12</v>
      </c>
      <c r="H2056">
        <v>13</v>
      </c>
      <c r="I2056" t="s">
        <v>13</v>
      </c>
      <c r="J2056" t="s">
        <v>40</v>
      </c>
      <c r="K2056">
        <v>90</v>
      </c>
      <c r="L2056">
        <v>1.0833333333333333</v>
      </c>
      <c r="M2056">
        <v>1</v>
      </c>
      <c r="N2056" t="s">
        <v>76</v>
      </c>
      <c r="O2056" t="s">
        <v>104</v>
      </c>
      <c r="P2056" t="s">
        <v>112</v>
      </c>
      <c r="Q2056" t="s">
        <v>118</v>
      </c>
      <c r="R2056" t="s">
        <v>118</v>
      </c>
      <c r="S2056">
        <v>2054</v>
      </c>
      <c r="T2056">
        <v>2055</v>
      </c>
    </row>
    <row r="2057" spans="1:20" x14ac:dyDescent="0.2">
      <c r="A2057">
        <v>1991</v>
      </c>
      <c r="B2057" s="1">
        <v>45429</v>
      </c>
      <c r="C2057" s="2">
        <v>0.64583333333333337</v>
      </c>
      <c r="D2057" s="2">
        <v>0.70833333333333337</v>
      </c>
      <c r="E2057" t="s">
        <v>49</v>
      </c>
      <c r="F2057">
        <v>3</v>
      </c>
      <c r="G2057">
        <v>12</v>
      </c>
      <c r="H2057">
        <v>9</v>
      </c>
      <c r="I2057" t="s">
        <v>41</v>
      </c>
      <c r="J2057" t="s">
        <v>40</v>
      </c>
      <c r="K2057">
        <v>90</v>
      </c>
      <c r="L2057">
        <v>0.75</v>
      </c>
      <c r="M2057">
        <v>0</v>
      </c>
      <c r="N2057" t="s">
        <v>76</v>
      </c>
      <c r="O2057" t="s">
        <v>102</v>
      </c>
      <c r="P2057" t="s">
        <v>112</v>
      </c>
      <c r="Q2057" t="s">
        <v>118</v>
      </c>
      <c r="R2057" t="s">
        <v>118</v>
      </c>
      <c r="S2057">
        <v>2055</v>
      </c>
      <c r="T2057">
        <v>2056</v>
      </c>
    </row>
    <row r="2058" spans="1:20" x14ac:dyDescent="0.2">
      <c r="A2058">
        <v>1367</v>
      </c>
      <c r="B2058" s="1">
        <v>45436</v>
      </c>
      <c r="C2058" s="2">
        <v>0.64583333333333337</v>
      </c>
      <c r="D2058" s="2">
        <v>0.72916666666666663</v>
      </c>
      <c r="E2058" t="s">
        <v>49</v>
      </c>
      <c r="F2058">
        <v>3</v>
      </c>
      <c r="G2058">
        <v>12</v>
      </c>
      <c r="H2058">
        <v>2</v>
      </c>
      <c r="I2058" t="s">
        <v>39</v>
      </c>
      <c r="J2058" t="s">
        <v>30</v>
      </c>
      <c r="K2058">
        <v>119.99999999999989</v>
      </c>
      <c r="L2058">
        <v>0.16666666666666666</v>
      </c>
      <c r="M2058">
        <v>0</v>
      </c>
      <c r="N2058" t="s">
        <v>76</v>
      </c>
      <c r="O2058" t="s">
        <v>102</v>
      </c>
      <c r="P2058" t="s">
        <v>112</v>
      </c>
      <c r="Q2058" t="s">
        <v>117</v>
      </c>
      <c r="R2058" t="s">
        <v>124</v>
      </c>
      <c r="S2058">
        <v>2056</v>
      </c>
      <c r="T2058">
        <v>2057</v>
      </c>
    </row>
    <row r="2059" spans="1:20" x14ac:dyDescent="0.2">
      <c r="A2059">
        <v>2236</v>
      </c>
      <c r="B2059" s="1">
        <v>45469</v>
      </c>
      <c r="C2059" s="2">
        <v>0.64583333333333337</v>
      </c>
      <c r="D2059" s="2">
        <v>0.72916666666666663</v>
      </c>
      <c r="E2059" t="s">
        <v>49</v>
      </c>
      <c r="F2059">
        <v>3</v>
      </c>
      <c r="G2059">
        <v>12</v>
      </c>
      <c r="H2059">
        <v>3</v>
      </c>
      <c r="I2059" t="s">
        <v>17</v>
      </c>
      <c r="J2059" t="s">
        <v>14</v>
      </c>
      <c r="K2059">
        <v>119.99999999999989</v>
      </c>
      <c r="L2059">
        <v>0.25</v>
      </c>
      <c r="M2059">
        <v>0</v>
      </c>
      <c r="N2059" t="s">
        <v>74</v>
      </c>
      <c r="O2059" t="s">
        <v>103</v>
      </c>
      <c r="P2059" t="s">
        <v>112</v>
      </c>
      <c r="Q2059" t="s">
        <v>118</v>
      </c>
      <c r="R2059" t="s">
        <v>124</v>
      </c>
      <c r="S2059">
        <v>2057</v>
      </c>
      <c r="T2059">
        <v>2058</v>
      </c>
    </row>
    <row r="2060" spans="1:20" x14ac:dyDescent="0.2">
      <c r="A2060">
        <v>1359</v>
      </c>
      <c r="B2060" s="1">
        <v>45510</v>
      </c>
      <c r="C2060" s="2">
        <v>0.64583333333333337</v>
      </c>
      <c r="D2060" s="2">
        <v>0.70833333333333337</v>
      </c>
      <c r="E2060" t="s">
        <v>49</v>
      </c>
      <c r="F2060">
        <v>3</v>
      </c>
      <c r="G2060">
        <v>12</v>
      </c>
      <c r="H2060">
        <v>11</v>
      </c>
      <c r="I2060" t="s">
        <v>39</v>
      </c>
      <c r="J2060" t="s">
        <v>18</v>
      </c>
      <c r="K2060">
        <v>90</v>
      </c>
      <c r="L2060">
        <v>0.91666666666666652</v>
      </c>
      <c r="M2060">
        <v>0</v>
      </c>
      <c r="N2060" t="s">
        <v>73</v>
      </c>
      <c r="O2060" t="s">
        <v>105</v>
      </c>
      <c r="P2060" t="s">
        <v>112</v>
      </c>
      <c r="Q2060" t="s">
        <v>118</v>
      </c>
      <c r="R2060" t="s">
        <v>118</v>
      </c>
      <c r="S2060">
        <v>2058</v>
      </c>
      <c r="T2060">
        <v>2059</v>
      </c>
    </row>
    <row r="2061" spans="1:20" x14ac:dyDescent="0.2">
      <c r="A2061">
        <v>2780</v>
      </c>
      <c r="B2061" s="1">
        <v>45527</v>
      </c>
      <c r="C2061" s="2">
        <v>0.64583333333333337</v>
      </c>
      <c r="D2061" s="2">
        <v>0.72916666666666663</v>
      </c>
      <c r="E2061" t="s">
        <v>49</v>
      </c>
      <c r="F2061">
        <v>3</v>
      </c>
      <c r="G2061">
        <v>12</v>
      </c>
      <c r="H2061">
        <v>9</v>
      </c>
      <c r="I2061" t="s">
        <v>39</v>
      </c>
      <c r="J2061" t="s">
        <v>18</v>
      </c>
      <c r="K2061">
        <v>119.99999999999989</v>
      </c>
      <c r="L2061">
        <v>0.75</v>
      </c>
      <c r="M2061">
        <v>0</v>
      </c>
      <c r="N2061" t="s">
        <v>76</v>
      </c>
      <c r="O2061" t="s">
        <v>105</v>
      </c>
      <c r="P2061" t="s">
        <v>112</v>
      </c>
      <c r="Q2061" t="s">
        <v>118</v>
      </c>
      <c r="R2061" t="s">
        <v>124</v>
      </c>
      <c r="S2061">
        <v>2059</v>
      </c>
      <c r="T2061">
        <v>2060</v>
      </c>
    </row>
    <row r="2062" spans="1:20" x14ac:dyDescent="0.2">
      <c r="A2062">
        <v>1072</v>
      </c>
      <c r="B2062" s="1">
        <v>45340</v>
      </c>
      <c r="C2062" s="2">
        <v>0.64583333333333337</v>
      </c>
      <c r="D2062" s="2">
        <v>0.70833333333333337</v>
      </c>
      <c r="E2062" t="s">
        <v>49</v>
      </c>
      <c r="F2062">
        <v>3</v>
      </c>
      <c r="G2062">
        <v>12</v>
      </c>
      <c r="H2062">
        <v>14</v>
      </c>
      <c r="I2062" t="s">
        <v>22</v>
      </c>
      <c r="J2062" t="s">
        <v>40</v>
      </c>
      <c r="K2062">
        <v>90</v>
      </c>
      <c r="L2062">
        <v>1.1666666666666667</v>
      </c>
      <c r="M2062">
        <v>1</v>
      </c>
      <c r="N2062" t="s">
        <v>71</v>
      </c>
      <c r="O2062" t="s">
        <v>99</v>
      </c>
      <c r="P2062" t="s">
        <v>112</v>
      </c>
      <c r="Q2062" t="s">
        <v>118</v>
      </c>
      <c r="R2062" t="s">
        <v>118</v>
      </c>
      <c r="S2062">
        <v>2060</v>
      </c>
      <c r="T2062">
        <v>2061</v>
      </c>
    </row>
    <row r="2063" spans="1:20" x14ac:dyDescent="0.2">
      <c r="A2063">
        <v>215</v>
      </c>
      <c r="B2063" s="1">
        <v>45559</v>
      </c>
      <c r="C2063" s="2">
        <v>0.64583333333333337</v>
      </c>
      <c r="D2063" s="2">
        <v>0.72916666666666663</v>
      </c>
      <c r="E2063" t="s">
        <v>49</v>
      </c>
      <c r="F2063">
        <v>3</v>
      </c>
      <c r="G2063">
        <v>12</v>
      </c>
      <c r="H2063">
        <v>2</v>
      </c>
      <c r="I2063" t="s">
        <v>42</v>
      </c>
      <c r="J2063" t="s">
        <v>14</v>
      </c>
      <c r="K2063">
        <v>119.99999999999989</v>
      </c>
      <c r="L2063">
        <v>0.16666666666666666</v>
      </c>
      <c r="M2063">
        <v>0</v>
      </c>
      <c r="N2063" t="s">
        <v>73</v>
      </c>
      <c r="O2063" t="s">
        <v>106</v>
      </c>
      <c r="P2063" t="s">
        <v>112</v>
      </c>
      <c r="Q2063" t="s">
        <v>117</v>
      </c>
      <c r="R2063" t="s">
        <v>124</v>
      </c>
      <c r="S2063">
        <v>2061</v>
      </c>
      <c r="T2063">
        <v>2062</v>
      </c>
    </row>
    <row r="2064" spans="1:20" x14ac:dyDescent="0.2">
      <c r="A2064">
        <v>2385</v>
      </c>
      <c r="B2064" s="1">
        <v>45552</v>
      </c>
      <c r="C2064" s="2">
        <v>0.64583333333333337</v>
      </c>
      <c r="D2064" s="2">
        <v>0.66666666666666663</v>
      </c>
      <c r="E2064" t="s">
        <v>49</v>
      </c>
      <c r="F2064">
        <v>3</v>
      </c>
      <c r="G2064">
        <v>12</v>
      </c>
      <c r="H2064">
        <v>4</v>
      </c>
      <c r="I2064" t="s">
        <v>42</v>
      </c>
      <c r="J2064" t="s">
        <v>23</v>
      </c>
      <c r="K2064">
        <v>29.999999999999893</v>
      </c>
      <c r="L2064">
        <v>0.33333333333333331</v>
      </c>
      <c r="M2064">
        <v>0</v>
      </c>
      <c r="N2064" t="s">
        <v>73</v>
      </c>
      <c r="O2064" t="s">
        <v>106</v>
      </c>
      <c r="P2064" t="s">
        <v>112</v>
      </c>
      <c r="Q2064" t="s">
        <v>118</v>
      </c>
      <c r="R2064" t="s">
        <v>118</v>
      </c>
      <c r="S2064">
        <v>2062</v>
      </c>
      <c r="T2064">
        <v>2063</v>
      </c>
    </row>
    <row r="2065" spans="1:20" x14ac:dyDescent="0.2">
      <c r="A2065">
        <v>1315</v>
      </c>
      <c r="B2065" s="1">
        <v>45453</v>
      </c>
      <c r="C2065" s="2">
        <v>0.64583333333333337</v>
      </c>
      <c r="D2065" s="2">
        <v>0.6875</v>
      </c>
      <c r="E2065" t="s">
        <v>49</v>
      </c>
      <c r="F2065">
        <v>3</v>
      </c>
      <c r="G2065">
        <v>12</v>
      </c>
      <c r="H2065">
        <v>3</v>
      </c>
      <c r="I2065" t="s">
        <v>22</v>
      </c>
      <c r="J2065" t="s">
        <v>40</v>
      </c>
      <c r="K2065">
        <v>59.999999999999943</v>
      </c>
      <c r="L2065">
        <v>0.25</v>
      </c>
      <c r="M2065">
        <v>0</v>
      </c>
      <c r="N2065" t="s">
        <v>72</v>
      </c>
      <c r="O2065" t="s">
        <v>103</v>
      </c>
      <c r="P2065" t="s">
        <v>112</v>
      </c>
      <c r="Q2065" t="s">
        <v>118</v>
      </c>
      <c r="R2065" t="s">
        <v>118</v>
      </c>
      <c r="S2065">
        <v>2063</v>
      </c>
      <c r="T2065">
        <v>2064</v>
      </c>
    </row>
    <row r="2066" spans="1:20" x14ac:dyDescent="0.2">
      <c r="A2066">
        <v>2772</v>
      </c>
      <c r="B2066" s="1">
        <v>45559</v>
      </c>
      <c r="C2066" s="2">
        <v>0.64583333333333337</v>
      </c>
      <c r="D2066" s="2">
        <v>0.72916666666666663</v>
      </c>
      <c r="E2066" t="s">
        <v>49</v>
      </c>
      <c r="F2066">
        <v>3</v>
      </c>
      <c r="G2066">
        <v>12</v>
      </c>
      <c r="H2066">
        <v>14</v>
      </c>
      <c r="I2066" t="s">
        <v>17</v>
      </c>
      <c r="J2066" t="s">
        <v>23</v>
      </c>
      <c r="K2066">
        <v>119.99999999999989</v>
      </c>
      <c r="L2066">
        <v>1.1666666666666667</v>
      </c>
      <c r="M2066">
        <v>1</v>
      </c>
      <c r="N2066" t="s">
        <v>73</v>
      </c>
      <c r="O2066" t="s">
        <v>106</v>
      </c>
      <c r="P2066" t="s">
        <v>112</v>
      </c>
      <c r="Q2066" t="s">
        <v>118</v>
      </c>
      <c r="R2066" t="s">
        <v>124</v>
      </c>
      <c r="S2066">
        <v>2064</v>
      </c>
      <c r="T2066">
        <v>2065</v>
      </c>
    </row>
    <row r="2067" spans="1:20" x14ac:dyDescent="0.2">
      <c r="A2067">
        <v>1186</v>
      </c>
      <c r="B2067" s="1">
        <v>45477</v>
      </c>
      <c r="C2067" s="2">
        <v>0.64583333333333337</v>
      </c>
      <c r="D2067" s="2">
        <v>0.66666666666666663</v>
      </c>
      <c r="E2067" t="s">
        <v>49</v>
      </c>
      <c r="F2067">
        <v>3</v>
      </c>
      <c r="G2067">
        <v>12</v>
      </c>
      <c r="H2067">
        <v>12</v>
      </c>
      <c r="I2067" t="s">
        <v>41</v>
      </c>
      <c r="J2067" t="s">
        <v>40</v>
      </c>
      <c r="K2067">
        <v>29.999999999999893</v>
      </c>
      <c r="L2067">
        <v>1</v>
      </c>
      <c r="M2067">
        <v>0</v>
      </c>
      <c r="N2067" t="s">
        <v>75</v>
      </c>
      <c r="O2067" t="s">
        <v>104</v>
      </c>
      <c r="P2067" t="s">
        <v>112</v>
      </c>
      <c r="Q2067" t="s">
        <v>118</v>
      </c>
      <c r="R2067" t="s">
        <v>118</v>
      </c>
      <c r="S2067">
        <v>2065</v>
      </c>
      <c r="T2067">
        <v>2066</v>
      </c>
    </row>
    <row r="2068" spans="1:20" x14ac:dyDescent="0.2">
      <c r="A2068">
        <v>1480</v>
      </c>
      <c r="B2068" s="1">
        <v>45311</v>
      </c>
      <c r="C2068" s="2">
        <v>0.64583333333333337</v>
      </c>
      <c r="D2068" s="2">
        <v>0.6875</v>
      </c>
      <c r="E2068" t="s">
        <v>49</v>
      </c>
      <c r="F2068">
        <v>3</v>
      </c>
      <c r="G2068">
        <v>12</v>
      </c>
      <c r="H2068">
        <v>4</v>
      </c>
      <c r="I2068" t="s">
        <v>17</v>
      </c>
      <c r="J2068" t="s">
        <v>40</v>
      </c>
      <c r="K2068">
        <v>59.999999999999943</v>
      </c>
      <c r="L2068">
        <v>0.33333333333333331</v>
      </c>
      <c r="M2068">
        <v>0</v>
      </c>
      <c r="N2068" t="s">
        <v>77</v>
      </c>
      <c r="O2068" t="s">
        <v>98</v>
      </c>
      <c r="P2068" t="s">
        <v>112</v>
      </c>
      <c r="Q2068" t="s">
        <v>118</v>
      </c>
      <c r="R2068" t="s">
        <v>118</v>
      </c>
      <c r="S2068">
        <v>2066</v>
      </c>
      <c r="T2068">
        <v>2067</v>
      </c>
    </row>
    <row r="2069" spans="1:20" x14ac:dyDescent="0.2">
      <c r="A2069">
        <v>718</v>
      </c>
      <c r="B2069" s="1">
        <v>45349</v>
      </c>
      <c r="C2069" s="2">
        <v>0.64583333333333337</v>
      </c>
      <c r="D2069" s="2">
        <v>0.72916666666666663</v>
      </c>
      <c r="E2069" t="s">
        <v>49</v>
      </c>
      <c r="F2069">
        <v>3</v>
      </c>
      <c r="G2069">
        <v>12</v>
      </c>
      <c r="H2069">
        <v>1</v>
      </c>
      <c r="I2069" t="s">
        <v>41</v>
      </c>
      <c r="J2069" t="s">
        <v>40</v>
      </c>
      <c r="K2069">
        <v>119.99999999999989</v>
      </c>
      <c r="L2069">
        <v>8.3333333333333329E-2</v>
      </c>
      <c r="M2069">
        <v>0</v>
      </c>
      <c r="N2069" t="s">
        <v>73</v>
      </c>
      <c r="O2069" t="s">
        <v>99</v>
      </c>
      <c r="P2069" t="s">
        <v>112</v>
      </c>
      <c r="Q2069" t="s">
        <v>117</v>
      </c>
      <c r="R2069" t="s">
        <v>124</v>
      </c>
      <c r="S2069">
        <v>2067</v>
      </c>
      <c r="T2069">
        <v>2068</v>
      </c>
    </row>
    <row r="2070" spans="1:20" x14ac:dyDescent="0.2">
      <c r="A2070">
        <v>2340</v>
      </c>
      <c r="B2070" s="1">
        <v>45567</v>
      </c>
      <c r="C2070" s="2">
        <v>0.64583333333333337</v>
      </c>
      <c r="D2070" s="2">
        <v>0.6875</v>
      </c>
      <c r="E2070" t="s">
        <v>49</v>
      </c>
      <c r="F2070">
        <v>3</v>
      </c>
      <c r="G2070">
        <v>12</v>
      </c>
      <c r="H2070">
        <v>15</v>
      </c>
      <c r="I2070" t="s">
        <v>17</v>
      </c>
      <c r="J2070" t="s">
        <v>14</v>
      </c>
      <c r="K2070">
        <v>59.999999999999943</v>
      </c>
      <c r="L2070">
        <v>1.25</v>
      </c>
      <c r="M2070">
        <v>1</v>
      </c>
      <c r="N2070" t="s">
        <v>74</v>
      </c>
      <c r="O2070" t="s">
        <v>107</v>
      </c>
      <c r="P2070" t="s">
        <v>112</v>
      </c>
      <c r="Q2070" t="s">
        <v>118</v>
      </c>
      <c r="R2070" t="s">
        <v>118</v>
      </c>
      <c r="S2070">
        <v>2068</v>
      </c>
      <c r="T2070">
        <v>2069</v>
      </c>
    </row>
    <row r="2071" spans="1:20" x14ac:dyDescent="0.2">
      <c r="A2071">
        <v>530</v>
      </c>
      <c r="B2071" s="1">
        <v>45407</v>
      </c>
      <c r="C2071" s="2">
        <v>0.64583333333333337</v>
      </c>
      <c r="D2071" s="2">
        <v>0.6875</v>
      </c>
      <c r="E2071" t="s">
        <v>49</v>
      </c>
      <c r="F2071">
        <v>3</v>
      </c>
      <c r="G2071">
        <v>12</v>
      </c>
      <c r="H2071">
        <v>8</v>
      </c>
      <c r="I2071" t="s">
        <v>41</v>
      </c>
      <c r="J2071" t="s">
        <v>23</v>
      </c>
      <c r="K2071">
        <v>59.999999999999943</v>
      </c>
      <c r="L2071">
        <v>0.66666666666666663</v>
      </c>
      <c r="M2071">
        <v>0</v>
      </c>
      <c r="N2071" t="s">
        <v>75</v>
      </c>
      <c r="O2071" t="s">
        <v>101</v>
      </c>
      <c r="P2071" t="s">
        <v>112</v>
      </c>
      <c r="Q2071" t="s">
        <v>118</v>
      </c>
      <c r="R2071" t="s">
        <v>118</v>
      </c>
      <c r="S2071">
        <v>2069</v>
      </c>
      <c r="T2071">
        <v>2070</v>
      </c>
    </row>
    <row r="2072" spans="1:20" x14ac:dyDescent="0.2">
      <c r="A2072">
        <v>1998</v>
      </c>
      <c r="B2072" s="1">
        <v>45533</v>
      </c>
      <c r="C2072" s="2">
        <v>0.64583333333333337</v>
      </c>
      <c r="D2072" s="2">
        <v>0.66666666666666663</v>
      </c>
      <c r="E2072" t="s">
        <v>49</v>
      </c>
      <c r="F2072">
        <v>3</v>
      </c>
      <c r="G2072">
        <v>12</v>
      </c>
      <c r="H2072">
        <v>12</v>
      </c>
      <c r="I2072" t="s">
        <v>41</v>
      </c>
      <c r="J2072" t="s">
        <v>18</v>
      </c>
      <c r="K2072">
        <v>29.999999999999893</v>
      </c>
      <c r="L2072">
        <v>1</v>
      </c>
      <c r="M2072">
        <v>0</v>
      </c>
      <c r="N2072" t="s">
        <v>75</v>
      </c>
      <c r="O2072" t="s">
        <v>105</v>
      </c>
      <c r="P2072" t="s">
        <v>112</v>
      </c>
      <c r="Q2072" t="s">
        <v>118</v>
      </c>
      <c r="R2072" t="s">
        <v>118</v>
      </c>
      <c r="S2072">
        <v>2070</v>
      </c>
      <c r="T2072">
        <v>2071</v>
      </c>
    </row>
    <row r="2073" spans="1:20" x14ac:dyDescent="0.2">
      <c r="A2073">
        <v>2506</v>
      </c>
      <c r="B2073" s="1">
        <v>45566</v>
      </c>
      <c r="C2073" s="2">
        <v>0.64583333333333337</v>
      </c>
      <c r="D2073" s="2">
        <v>0.66666666666666663</v>
      </c>
      <c r="E2073" t="s">
        <v>49</v>
      </c>
      <c r="F2073">
        <v>3</v>
      </c>
      <c r="G2073">
        <v>12</v>
      </c>
      <c r="H2073">
        <v>9</v>
      </c>
      <c r="I2073" t="s">
        <v>13</v>
      </c>
      <c r="J2073" t="s">
        <v>23</v>
      </c>
      <c r="K2073">
        <v>29.999999999999893</v>
      </c>
      <c r="L2073">
        <v>0.75</v>
      </c>
      <c r="M2073">
        <v>0</v>
      </c>
      <c r="N2073" t="s">
        <v>73</v>
      </c>
      <c r="O2073" t="s">
        <v>107</v>
      </c>
      <c r="P2073" t="s">
        <v>112</v>
      </c>
      <c r="Q2073" t="s">
        <v>118</v>
      </c>
      <c r="R2073" t="s">
        <v>118</v>
      </c>
      <c r="S2073">
        <v>2071</v>
      </c>
      <c r="T2073">
        <v>2072</v>
      </c>
    </row>
    <row r="2074" spans="1:20" x14ac:dyDescent="0.2">
      <c r="A2074">
        <v>2356</v>
      </c>
      <c r="B2074" s="1">
        <v>45350</v>
      </c>
      <c r="C2074" s="2">
        <v>0.64583333333333337</v>
      </c>
      <c r="D2074" s="2">
        <v>0.72916666666666663</v>
      </c>
      <c r="E2074" t="s">
        <v>49</v>
      </c>
      <c r="F2074">
        <v>3</v>
      </c>
      <c r="G2074">
        <v>12</v>
      </c>
      <c r="H2074">
        <v>13</v>
      </c>
      <c r="I2074" t="s">
        <v>22</v>
      </c>
      <c r="J2074" t="s">
        <v>14</v>
      </c>
      <c r="K2074">
        <v>119.99999999999989</v>
      </c>
      <c r="L2074">
        <v>1.0833333333333333</v>
      </c>
      <c r="M2074">
        <v>1</v>
      </c>
      <c r="N2074" t="s">
        <v>74</v>
      </c>
      <c r="O2074" t="s">
        <v>99</v>
      </c>
      <c r="P2074" t="s">
        <v>112</v>
      </c>
      <c r="Q2074" t="s">
        <v>118</v>
      </c>
      <c r="R2074" t="s">
        <v>124</v>
      </c>
      <c r="S2074">
        <v>2072</v>
      </c>
      <c r="T2074">
        <v>2073</v>
      </c>
    </row>
    <row r="2075" spans="1:20" x14ac:dyDescent="0.2">
      <c r="A2075">
        <v>1623</v>
      </c>
      <c r="B2075" s="1">
        <v>45557</v>
      </c>
      <c r="C2075" s="2">
        <v>0.64583333333333337</v>
      </c>
      <c r="D2075" s="2">
        <v>0.66666666666666663</v>
      </c>
      <c r="E2075" t="s">
        <v>49</v>
      </c>
      <c r="F2075">
        <v>3</v>
      </c>
      <c r="G2075">
        <v>12</v>
      </c>
      <c r="H2075">
        <v>11</v>
      </c>
      <c r="I2075" t="s">
        <v>42</v>
      </c>
      <c r="J2075" t="s">
        <v>14</v>
      </c>
      <c r="K2075">
        <v>29.999999999999893</v>
      </c>
      <c r="L2075">
        <v>0.91666666666666652</v>
      </c>
      <c r="M2075">
        <v>0</v>
      </c>
      <c r="N2075" t="s">
        <v>71</v>
      </c>
      <c r="O2075" t="s">
        <v>106</v>
      </c>
      <c r="P2075" t="s">
        <v>112</v>
      </c>
      <c r="Q2075" t="s">
        <v>118</v>
      </c>
      <c r="R2075" t="s">
        <v>118</v>
      </c>
      <c r="S2075">
        <v>2073</v>
      </c>
      <c r="T2075">
        <v>2074</v>
      </c>
    </row>
    <row r="2076" spans="1:20" x14ac:dyDescent="0.2">
      <c r="A2076">
        <v>1953</v>
      </c>
      <c r="B2076" s="1">
        <v>45536</v>
      </c>
      <c r="C2076" s="2">
        <v>0.625</v>
      </c>
      <c r="D2076" s="2">
        <v>0.70833333333333337</v>
      </c>
      <c r="E2076" t="s">
        <v>49</v>
      </c>
      <c r="F2076">
        <v>3</v>
      </c>
      <c r="G2076">
        <v>12</v>
      </c>
      <c r="H2076">
        <v>9</v>
      </c>
      <c r="I2076" t="s">
        <v>27</v>
      </c>
      <c r="J2076" t="s">
        <v>18</v>
      </c>
      <c r="K2076">
        <v>120.00000000000006</v>
      </c>
      <c r="L2076">
        <v>0.75</v>
      </c>
      <c r="M2076">
        <v>0</v>
      </c>
      <c r="N2076" t="s">
        <v>71</v>
      </c>
      <c r="O2076" t="s">
        <v>106</v>
      </c>
      <c r="P2076" t="s">
        <v>112</v>
      </c>
      <c r="Q2076" t="s">
        <v>118</v>
      </c>
      <c r="R2076" t="s">
        <v>124</v>
      </c>
      <c r="S2076">
        <v>2074</v>
      </c>
      <c r="T2076">
        <v>2075</v>
      </c>
    </row>
    <row r="2077" spans="1:20" x14ac:dyDescent="0.2">
      <c r="A2077">
        <v>2173</v>
      </c>
      <c r="B2077" s="1">
        <v>45319</v>
      </c>
      <c r="C2077" s="2">
        <v>0.625</v>
      </c>
      <c r="D2077" s="2">
        <v>0.70833333333333337</v>
      </c>
      <c r="E2077" t="s">
        <v>49</v>
      </c>
      <c r="F2077">
        <v>3</v>
      </c>
      <c r="G2077">
        <v>12</v>
      </c>
      <c r="H2077">
        <v>1</v>
      </c>
      <c r="I2077" t="s">
        <v>22</v>
      </c>
      <c r="J2077" t="s">
        <v>18</v>
      </c>
      <c r="K2077">
        <v>120.00000000000006</v>
      </c>
      <c r="L2077">
        <v>8.3333333333333329E-2</v>
      </c>
      <c r="M2077">
        <v>0</v>
      </c>
      <c r="N2077" t="s">
        <v>71</v>
      </c>
      <c r="O2077" t="s">
        <v>98</v>
      </c>
      <c r="P2077" t="s">
        <v>112</v>
      </c>
      <c r="Q2077" t="s">
        <v>117</v>
      </c>
      <c r="R2077" t="s">
        <v>124</v>
      </c>
      <c r="S2077">
        <v>2075</v>
      </c>
      <c r="T2077">
        <v>2076</v>
      </c>
    </row>
    <row r="2078" spans="1:20" x14ac:dyDescent="0.2">
      <c r="A2078">
        <v>2660</v>
      </c>
      <c r="B2078" s="1">
        <v>45657</v>
      </c>
      <c r="C2078" s="2">
        <v>0.625</v>
      </c>
      <c r="D2078" s="2">
        <v>0.6875</v>
      </c>
      <c r="E2078" t="s">
        <v>49</v>
      </c>
      <c r="F2078">
        <v>3</v>
      </c>
      <c r="G2078">
        <v>12</v>
      </c>
      <c r="H2078">
        <v>7</v>
      </c>
      <c r="I2078" t="s">
        <v>42</v>
      </c>
      <c r="J2078" t="s">
        <v>30</v>
      </c>
      <c r="K2078">
        <v>90</v>
      </c>
      <c r="L2078">
        <v>0.58333333333333337</v>
      </c>
      <c r="M2078">
        <v>0</v>
      </c>
      <c r="N2078" t="s">
        <v>73</v>
      </c>
      <c r="O2078" t="s">
        <v>109</v>
      </c>
      <c r="P2078" t="s">
        <v>112</v>
      </c>
      <c r="Q2078" t="s">
        <v>118</v>
      </c>
      <c r="R2078" t="s">
        <v>118</v>
      </c>
      <c r="S2078">
        <v>2076</v>
      </c>
      <c r="T2078">
        <v>2077</v>
      </c>
    </row>
    <row r="2079" spans="1:20" x14ac:dyDescent="0.2">
      <c r="A2079">
        <v>1849</v>
      </c>
      <c r="B2079" s="1">
        <v>45620</v>
      </c>
      <c r="C2079" s="2">
        <v>0.625</v>
      </c>
      <c r="D2079" s="2">
        <v>0.6875</v>
      </c>
      <c r="E2079" t="s">
        <v>49</v>
      </c>
      <c r="F2079">
        <v>3</v>
      </c>
      <c r="G2079">
        <v>12</v>
      </c>
      <c r="H2079">
        <v>9</v>
      </c>
      <c r="I2079" t="s">
        <v>41</v>
      </c>
      <c r="J2079" t="s">
        <v>40</v>
      </c>
      <c r="K2079">
        <v>90</v>
      </c>
      <c r="L2079">
        <v>0.75</v>
      </c>
      <c r="M2079">
        <v>0</v>
      </c>
      <c r="N2079" t="s">
        <v>71</v>
      </c>
      <c r="O2079" t="s">
        <v>108</v>
      </c>
      <c r="P2079" t="s">
        <v>112</v>
      </c>
      <c r="Q2079" t="s">
        <v>118</v>
      </c>
      <c r="R2079" t="s">
        <v>118</v>
      </c>
      <c r="S2079">
        <v>2077</v>
      </c>
      <c r="T2079">
        <v>2078</v>
      </c>
    </row>
    <row r="2080" spans="1:20" x14ac:dyDescent="0.2">
      <c r="A2080">
        <v>2154</v>
      </c>
      <c r="B2080" s="1">
        <v>45642</v>
      </c>
      <c r="C2080" s="2">
        <v>0.625</v>
      </c>
      <c r="D2080" s="2">
        <v>0.64583333333333337</v>
      </c>
      <c r="E2080" t="s">
        <v>49</v>
      </c>
      <c r="F2080">
        <v>3</v>
      </c>
      <c r="G2080">
        <v>12</v>
      </c>
      <c r="H2080">
        <v>14</v>
      </c>
      <c r="I2080" t="s">
        <v>41</v>
      </c>
      <c r="J2080" t="s">
        <v>40</v>
      </c>
      <c r="K2080">
        <v>30.000000000000053</v>
      </c>
      <c r="L2080">
        <v>1.1666666666666667</v>
      </c>
      <c r="M2080">
        <v>1</v>
      </c>
      <c r="N2080" t="s">
        <v>72</v>
      </c>
      <c r="O2080" t="s">
        <v>109</v>
      </c>
      <c r="P2080" t="s">
        <v>112</v>
      </c>
      <c r="Q2080" t="s">
        <v>118</v>
      </c>
      <c r="R2080" t="s">
        <v>118</v>
      </c>
      <c r="S2080">
        <v>2078</v>
      </c>
      <c r="T2080">
        <v>2079</v>
      </c>
    </row>
    <row r="2081" spans="1:20" x14ac:dyDescent="0.2">
      <c r="A2081">
        <v>2522</v>
      </c>
      <c r="B2081" s="1">
        <v>45523</v>
      </c>
      <c r="C2081" s="2">
        <v>0.625</v>
      </c>
      <c r="D2081" s="2">
        <v>0.6875</v>
      </c>
      <c r="E2081" t="s">
        <v>49</v>
      </c>
      <c r="F2081">
        <v>3</v>
      </c>
      <c r="G2081">
        <v>12</v>
      </c>
      <c r="H2081">
        <v>12</v>
      </c>
      <c r="I2081" t="s">
        <v>42</v>
      </c>
      <c r="J2081" t="s">
        <v>14</v>
      </c>
      <c r="K2081">
        <v>90</v>
      </c>
      <c r="L2081">
        <v>1</v>
      </c>
      <c r="M2081">
        <v>0</v>
      </c>
      <c r="N2081" t="s">
        <v>72</v>
      </c>
      <c r="O2081" t="s">
        <v>105</v>
      </c>
      <c r="P2081" t="s">
        <v>112</v>
      </c>
      <c r="Q2081" t="s">
        <v>118</v>
      </c>
      <c r="R2081" t="s">
        <v>118</v>
      </c>
      <c r="S2081">
        <v>2079</v>
      </c>
      <c r="T2081">
        <v>2080</v>
      </c>
    </row>
    <row r="2082" spans="1:20" x14ac:dyDescent="0.2">
      <c r="A2082">
        <v>212</v>
      </c>
      <c r="B2082" s="1">
        <v>45591</v>
      </c>
      <c r="C2082" s="2">
        <v>0.625</v>
      </c>
      <c r="D2082" s="2">
        <v>0.64583333333333337</v>
      </c>
      <c r="E2082" t="s">
        <v>49</v>
      </c>
      <c r="F2082">
        <v>3</v>
      </c>
      <c r="G2082">
        <v>12</v>
      </c>
      <c r="H2082">
        <v>6</v>
      </c>
      <c r="I2082" t="s">
        <v>27</v>
      </c>
      <c r="J2082" t="s">
        <v>28</v>
      </c>
      <c r="K2082">
        <v>30.000000000000053</v>
      </c>
      <c r="L2082">
        <v>0.5</v>
      </c>
      <c r="M2082">
        <v>0</v>
      </c>
      <c r="N2082" t="s">
        <v>77</v>
      </c>
      <c r="O2082" t="s">
        <v>107</v>
      </c>
      <c r="P2082" t="s">
        <v>112</v>
      </c>
      <c r="Q2082" t="s">
        <v>118</v>
      </c>
      <c r="R2082" t="s">
        <v>118</v>
      </c>
      <c r="S2082">
        <v>2080</v>
      </c>
      <c r="T2082">
        <v>2081</v>
      </c>
    </row>
    <row r="2083" spans="1:20" x14ac:dyDescent="0.2">
      <c r="A2083">
        <v>358</v>
      </c>
      <c r="B2083" s="1">
        <v>45546</v>
      </c>
      <c r="C2083" s="2">
        <v>0.625</v>
      </c>
      <c r="D2083" s="2">
        <v>0.66666666666666663</v>
      </c>
      <c r="E2083" t="s">
        <v>49</v>
      </c>
      <c r="F2083">
        <v>3</v>
      </c>
      <c r="G2083">
        <v>12</v>
      </c>
      <c r="H2083">
        <v>14</v>
      </c>
      <c r="I2083" t="s">
        <v>39</v>
      </c>
      <c r="J2083" t="s">
        <v>30</v>
      </c>
      <c r="K2083">
        <v>59.999999999999943</v>
      </c>
      <c r="L2083">
        <v>1.1666666666666667</v>
      </c>
      <c r="M2083">
        <v>1</v>
      </c>
      <c r="N2083" t="s">
        <v>74</v>
      </c>
      <c r="O2083" t="s">
        <v>106</v>
      </c>
      <c r="P2083" t="s">
        <v>112</v>
      </c>
      <c r="Q2083" t="s">
        <v>118</v>
      </c>
      <c r="R2083" t="s">
        <v>118</v>
      </c>
      <c r="S2083">
        <v>2081</v>
      </c>
      <c r="T2083">
        <v>2082</v>
      </c>
    </row>
    <row r="2084" spans="1:20" x14ac:dyDescent="0.2">
      <c r="A2084">
        <v>1216</v>
      </c>
      <c r="B2084" s="1">
        <v>45383</v>
      </c>
      <c r="C2084" s="2">
        <v>0.625</v>
      </c>
      <c r="D2084" s="2">
        <v>0.70833333333333337</v>
      </c>
      <c r="E2084" t="s">
        <v>49</v>
      </c>
      <c r="F2084">
        <v>3</v>
      </c>
      <c r="G2084">
        <v>12</v>
      </c>
      <c r="H2084">
        <v>7</v>
      </c>
      <c r="I2084" t="s">
        <v>17</v>
      </c>
      <c r="J2084" t="s">
        <v>30</v>
      </c>
      <c r="K2084">
        <v>120.00000000000006</v>
      </c>
      <c r="L2084">
        <v>0.58333333333333337</v>
      </c>
      <c r="M2084">
        <v>0</v>
      </c>
      <c r="N2084" t="s">
        <v>72</v>
      </c>
      <c r="O2084" t="s">
        <v>101</v>
      </c>
      <c r="P2084" t="s">
        <v>112</v>
      </c>
      <c r="Q2084" t="s">
        <v>118</v>
      </c>
      <c r="R2084" t="s">
        <v>124</v>
      </c>
      <c r="S2084">
        <v>2082</v>
      </c>
      <c r="T2084">
        <v>2083</v>
      </c>
    </row>
    <row r="2085" spans="1:20" x14ac:dyDescent="0.2">
      <c r="A2085">
        <v>293</v>
      </c>
      <c r="B2085" s="1">
        <v>45416</v>
      </c>
      <c r="C2085" s="2">
        <v>0.625</v>
      </c>
      <c r="D2085" s="2">
        <v>0.6875</v>
      </c>
      <c r="E2085" t="s">
        <v>49</v>
      </c>
      <c r="F2085">
        <v>3</v>
      </c>
      <c r="G2085">
        <v>12</v>
      </c>
      <c r="H2085">
        <v>1</v>
      </c>
      <c r="I2085" t="s">
        <v>17</v>
      </c>
      <c r="J2085" t="s">
        <v>40</v>
      </c>
      <c r="K2085">
        <v>90</v>
      </c>
      <c r="L2085">
        <v>8.3333333333333329E-2</v>
      </c>
      <c r="M2085">
        <v>0</v>
      </c>
      <c r="N2085" t="s">
        <v>77</v>
      </c>
      <c r="O2085" t="s">
        <v>102</v>
      </c>
      <c r="P2085" t="s">
        <v>112</v>
      </c>
      <c r="Q2085" t="s">
        <v>117</v>
      </c>
      <c r="R2085" t="s">
        <v>118</v>
      </c>
      <c r="S2085">
        <v>2083</v>
      </c>
      <c r="T2085">
        <v>2084</v>
      </c>
    </row>
    <row r="2086" spans="1:20" x14ac:dyDescent="0.2">
      <c r="A2086">
        <v>995</v>
      </c>
      <c r="B2086" s="1">
        <v>45363</v>
      </c>
      <c r="C2086" s="2">
        <v>0.625</v>
      </c>
      <c r="D2086" s="2">
        <v>0.64583333333333337</v>
      </c>
      <c r="E2086" t="s">
        <v>49</v>
      </c>
      <c r="F2086">
        <v>3</v>
      </c>
      <c r="G2086">
        <v>12</v>
      </c>
      <c r="H2086">
        <v>7</v>
      </c>
      <c r="I2086" t="s">
        <v>13</v>
      </c>
      <c r="J2086" t="s">
        <v>40</v>
      </c>
      <c r="K2086">
        <v>30.000000000000053</v>
      </c>
      <c r="L2086">
        <v>0.58333333333333337</v>
      </c>
      <c r="M2086">
        <v>0</v>
      </c>
      <c r="N2086" t="s">
        <v>73</v>
      </c>
      <c r="O2086" t="s">
        <v>100</v>
      </c>
      <c r="P2086" t="s">
        <v>112</v>
      </c>
      <c r="Q2086" t="s">
        <v>118</v>
      </c>
      <c r="R2086" t="s">
        <v>118</v>
      </c>
      <c r="S2086">
        <v>2084</v>
      </c>
      <c r="T2086">
        <v>2085</v>
      </c>
    </row>
    <row r="2087" spans="1:20" x14ac:dyDescent="0.2">
      <c r="A2087">
        <v>965</v>
      </c>
      <c r="B2087" s="1">
        <v>45520</v>
      </c>
      <c r="C2087" s="2">
        <v>0.625</v>
      </c>
      <c r="D2087" s="2">
        <v>0.70833333333333337</v>
      </c>
      <c r="E2087" t="s">
        <v>49</v>
      </c>
      <c r="F2087">
        <v>3</v>
      </c>
      <c r="G2087">
        <v>12</v>
      </c>
      <c r="H2087">
        <v>14</v>
      </c>
      <c r="I2087" t="s">
        <v>22</v>
      </c>
      <c r="J2087" t="s">
        <v>14</v>
      </c>
      <c r="K2087">
        <v>120.00000000000006</v>
      </c>
      <c r="L2087">
        <v>1.1666666666666667</v>
      </c>
      <c r="M2087">
        <v>1</v>
      </c>
      <c r="N2087" t="s">
        <v>76</v>
      </c>
      <c r="O2087" t="s">
        <v>105</v>
      </c>
      <c r="P2087" t="s">
        <v>112</v>
      </c>
      <c r="Q2087" t="s">
        <v>118</v>
      </c>
      <c r="R2087" t="s">
        <v>124</v>
      </c>
      <c r="S2087">
        <v>2085</v>
      </c>
      <c r="T2087">
        <v>2086</v>
      </c>
    </row>
    <row r="2088" spans="1:20" x14ac:dyDescent="0.2">
      <c r="A2088">
        <v>2680</v>
      </c>
      <c r="B2088" s="1">
        <v>45484</v>
      </c>
      <c r="C2088" s="2">
        <v>0.625</v>
      </c>
      <c r="D2088" s="2">
        <v>0.64583333333333337</v>
      </c>
      <c r="E2088" t="s">
        <v>49</v>
      </c>
      <c r="F2088">
        <v>3</v>
      </c>
      <c r="G2088">
        <v>12</v>
      </c>
      <c r="H2088">
        <v>1</v>
      </c>
      <c r="I2088" t="s">
        <v>42</v>
      </c>
      <c r="J2088" t="s">
        <v>23</v>
      </c>
      <c r="K2088">
        <v>30.000000000000053</v>
      </c>
      <c r="L2088">
        <v>8.3333333333333329E-2</v>
      </c>
      <c r="M2088">
        <v>0</v>
      </c>
      <c r="N2088" t="s">
        <v>75</v>
      </c>
      <c r="O2088" t="s">
        <v>104</v>
      </c>
      <c r="P2088" t="s">
        <v>112</v>
      </c>
      <c r="Q2088" t="s">
        <v>117</v>
      </c>
      <c r="R2088" t="s">
        <v>118</v>
      </c>
      <c r="S2088">
        <v>2086</v>
      </c>
      <c r="T2088">
        <v>2087</v>
      </c>
    </row>
    <row r="2089" spans="1:20" x14ac:dyDescent="0.2">
      <c r="A2089">
        <v>1503</v>
      </c>
      <c r="B2089" s="1">
        <v>45621</v>
      </c>
      <c r="C2089" s="2">
        <v>0.625</v>
      </c>
      <c r="D2089" s="2">
        <v>0.64583333333333337</v>
      </c>
      <c r="E2089" t="s">
        <v>49</v>
      </c>
      <c r="F2089">
        <v>3</v>
      </c>
      <c r="G2089">
        <v>12</v>
      </c>
      <c r="H2089">
        <v>1</v>
      </c>
      <c r="I2089" t="s">
        <v>42</v>
      </c>
      <c r="J2089" t="s">
        <v>18</v>
      </c>
      <c r="K2089">
        <v>30.000000000000053</v>
      </c>
      <c r="L2089">
        <v>8.3333333333333329E-2</v>
      </c>
      <c r="M2089">
        <v>0</v>
      </c>
      <c r="N2089" t="s">
        <v>72</v>
      </c>
      <c r="O2089" t="s">
        <v>108</v>
      </c>
      <c r="P2089" t="s">
        <v>112</v>
      </c>
      <c r="Q2089" t="s">
        <v>117</v>
      </c>
      <c r="R2089" t="s">
        <v>118</v>
      </c>
      <c r="S2089">
        <v>2087</v>
      </c>
      <c r="T2089">
        <v>2088</v>
      </c>
    </row>
    <row r="2090" spans="1:20" x14ac:dyDescent="0.2">
      <c r="A2090">
        <v>2511</v>
      </c>
      <c r="B2090" s="1">
        <v>45398</v>
      </c>
      <c r="C2090" s="2">
        <v>0.625</v>
      </c>
      <c r="D2090" s="2">
        <v>0.66666666666666663</v>
      </c>
      <c r="E2090" t="s">
        <v>49</v>
      </c>
      <c r="F2090">
        <v>3</v>
      </c>
      <c r="G2090">
        <v>12</v>
      </c>
      <c r="H2090">
        <v>13</v>
      </c>
      <c r="I2090" t="s">
        <v>42</v>
      </c>
      <c r="J2090" t="s">
        <v>28</v>
      </c>
      <c r="K2090">
        <v>59.999999999999943</v>
      </c>
      <c r="L2090">
        <v>1.0833333333333333</v>
      </c>
      <c r="M2090">
        <v>1</v>
      </c>
      <c r="N2090" t="s">
        <v>73</v>
      </c>
      <c r="O2090" t="s">
        <v>101</v>
      </c>
      <c r="P2090" t="s">
        <v>112</v>
      </c>
      <c r="Q2090" t="s">
        <v>118</v>
      </c>
      <c r="R2090" t="s">
        <v>118</v>
      </c>
      <c r="S2090">
        <v>2088</v>
      </c>
      <c r="T2090">
        <v>2089</v>
      </c>
    </row>
    <row r="2091" spans="1:20" x14ac:dyDescent="0.2">
      <c r="A2091">
        <v>1100</v>
      </c>
      <c r="B2091" s="1">
        <v>45425</v>
      </c>
      <c r="C2091" s="2">
        <v>0.625</v>
      </c>
      <c r="D2091" s="2">
        <v>0.64583333333333337</v>
      </c>
      <c r="E2091" t="s">
        <v>49</v>
      </c>
      <c r="F2091">
        <v>3</v>
      </c>
      <c r="G2091">
        <v>12</v>
      </c>
      <c r="H2091">
        <v>4</v>
      </c>
      <c r="I2091" t="s">
        <v>22</v>
      </c>
      <c r="J2091" t="s">
        <v>23</v>
      </c>
      <c r="K2091">
        <v>30.000000000000053</v>
      </c>
      <c r="L2091">
        <v>0.33333333333333331</v>
      </c>
      <c r="M2091">
        <v>0</v>
      </c>
      <c r="N2091" t="s">
        <v>72</v>
      </c>
      <c r="O2091" t="s">
        <v>102</v>
      </c>
      <c r="P2091" t="s">
        <v>112</v>
      </c>
      <c r="Q2091" t="s">
        <v>118</v>
      </c>
      <c r="R2091" t="s">
        <v>118</v>
      </c>
      <c r="S2091">
        <v>2089</v>
      </c>
      <c r="T2091">
        <v>2090</v>
      </c>
    </row>
    <row r="2092" spans="1:20" x14ac:dyDescent="0.2">
      <c r="A2092">
        <v>2020</v>
      </c>
      <c r="B2092" s="1">
        <v>45567</v>
      </c>
      <c r="C2092" s="2">
        <v>0.625</v>
      </c>
      <c r="D2092" s="2">
        <v>0.64583333333333337</v>
      </c>
      <c r="E2092" t="s">
        <v>49</v>
      </c>
      <c r="F2092">
        <v>3</v>
      </c>
      <c r="G2092">
        <v>12</v>
      </c>
      <c r="H2092">
        <v>8</v>
      </c>
      <c r="I2092" t="s">
        <v>42</v>
      </c>
      <c r="J2092" t="s">
        <v>14</v>
      </c>
      <c r="K2092">
        <v>30.000000000000053</v>
      </c>
      <c r="L2092">
        <v>0.66666666666666663</v>
      </c>
      <c r="M2092">
        <v>0</v>
      </c>
      <c r="N2092" t="s">
        <v>74</v>
      </c>
      <c r="O2092" t="s">
        <v>107</v>
      </c>
      <c r="P2092" t="s">
        <v>112</v>
      </c>
      <c r="Q2092" t="s">
        <v>118</v>
      </c>
      <c r="R2092" t="s">
        <v>118</v>
      </c>
      <c r="S2092">
        <v>2090</v>
      </c>
      <c r="T2092">
        <v>2091</v>
      </c>
    </row>
    <row r="2093" spans="1:20" x14ac:dyDescent="0.2">
      <c r="A2093">
        <v>1411</v>
      </c>
      <c r="B2093" s="1">
        <v>45486</v>
      </c>
      <c r="C2093" s="2">
        <v>0.625</v>
      </c>
      <c r="D2093" s="2">
        <v>0.70833333333333337</v>
      </c>
      <c r="E2093" t="s">
        <v>49</v>
      </c>
      <c r="F2093">
        <v>3</v>
      </c>
      <c r="G2093">
        <v>12</v>
      </c>
      <c r="H2093">
        <v>5</v>
      </c>
      <c r="I2093" t="s">
        <v>42</v>
      </c>
      <c r="J2093" t="s">
        <v>14</v>
      </c>
      <c r="K2093">
        <v>120.00000000000006</v>
      </c>
      <c r="L2093">
        <v>0.41666666666666674</v>
      </c>
      <c r="M2093">
        <v>0</v>
      </c>
      <c r="N2093" t="s">
        <v>77</v>
      </c>
      <c r="O2093" t="s">
        <v>104</v>
      </c>
      <c r="P2093" t="s">
        <v>112</v>
      </c>
      <c r="Q2093" t="s">
        <v>118</v>
      </c>
      <c r="R2093" t="s">
        <v>124</v>
      </c>
      <c r="S2093">
        <v>2091</v>
      </c>
      <c r="T2093">
        <v>2092</v>
      </c>
    </row>
    <row r="2094" spans="1:20" x14ac:dyDescent="0.2">
      <c r="A2094">
        <v>1769</v>
      </c>
      <c r="B2094" s="1">
        <v>45514</v>
      </c>
      <c r="C2094" s="2">
        <v>0.625</v>
      </c>
      <c r="D2094" s="2">
        <v>0.70833333333333337</v>
      </c>
      <c r="E2094" t="s">
        <v>49</v>
      </c>
      <c r="F2094">
        <v>3</v>
      </c>
      <c r="G2094">
        <v>12</v>
      </c>
      <c r="H2094">
        <v>9</v>
      </c>
      <c r="I2094" t="s">
        <v>17</v>
      </c>
      <c r="J2094" t="s">
        <v>30</v>
      </c>
      <c r="K2094">
        <v>120.00000000000006</v>
      </c>
      <c r="L2094">
        <v>0.75</v>
      </c>
      <c r="M2094">
        <v>0</v>
      </c>
      <c r="N2094" t="s">
        <v>77</v>
      </c>
      <c r="O2094" t="s">
        <v>105</v>
      </c>
      <c r="P2094" t="s">
        <v>112</v>
      </c>
      <c r="Q2094" t="s">
        <v>118</v>
      </c>
      <c r="R2094" t="s">
        <v>124</v>
      </c>
      <c r="S2094">
        <v>2092</v>
      </c>
      <c r="T2094">
        <v>2093</v>
      </c>
    </row>
    <row r="2095" spans="1:20" x14ac:dyDescent="0.2">
      <c r="A2095">
        <v>2477</v>
      </c>
      <c r="B2095" s="1">
        <v>45439</v>
      </c>
      <c r="C2095" s="2">
        <v>0.625</v>
      </c>
      <c r="D2095" s="2">
        <v>0.64583333333333337</v>
      </c>
      <c r="E2095" t="s">
        <v>49</v>
      </c>
      <c r="F2095">
        <v>3</v>
      </c>
      <c r="G2095">
        <v>12</v>
      </c>
      <c r="H2095">
        <v>2</v>
      </c>
      <c r="I2095" t="s">
        <v>41</v>
      </c>
      <c r="J2095" t="s">
        <v>40</v>
      </c>
      <c r="K2095">
        <v>30.000000000000053</v>
      </c>
      <c r="L2095">
        <v>0.16666666666666666</v>
      </c>
      <c r="M2095">
        <v>0</v>
      </c>
      <c r="N2095" t="s">
        <v>72</v>
      </c>
      <c r="O2095" t="s">
        <v>102</v>
      </c>
      <c r="P2095" t="s">
        <v>112</v>
      </c>
      <c r="Q2095" t="s">
        <v>117</v>
      </c>
      <c r="R2095" t="s">
        <v>118</v>
      </c>
      <c r="S2095">
        <v>2093</v>
      </c>
      <c r="T2095">
        <v>2094</v>
      </c>
    </row>
    <row r="2096" spans="1:20" x14ac:dyDescent="0.2">
      <c r="A2096">
        <v>2907</v>
      </c>
      <c r="B2096" s="1">
        <v>45509</v>
      </c>
      <c r="C2096" s="2">
        <v>0.625</v>
      </c>
      <c r="D2096" s="2">
        <v>0.6875</v>
      </c>
      <c r="E2096" t="s">
        <v>49</v>
      </c>
      <c r="F2096">
        <v>3</v>
      </c>
      <c r="G2096">
        <v>12</v>
      </c>
      <c r="H2096">
        <v>4</v>
      </c>
      <c r="I2096" t="s">
        <v>41</v>
      </c>
      <c r="J2096" t="s">
        <v>23</v>
      </c>
      <c r="K2096">
        <v>90</v>
      </c>
      <c r="L2096">
        <v>0.33333333333333331</v>
      </c>
      <c r="M2096">
        <v>0</v>
      </c>
      <c r="N2096" t="s">
        <v>72</v>
      </c>
      <c r="O2096" t="s">
        <v>105</v>
      </c>
      <c r="P2096" t="s">
        <v>112</v>
      </c>
      <c r="Q2096" t="s">
        <v>118</v>
      </c>
      <c r="R2096" t="s">
        <v>118</v>
      </c>
      <c r="S2096">
        <v>2094</v>
      </c>
      <c r="T2096">
        <v>2095</v>
      </c>
    </row>
    <row r="2097" spans="1:20" x14ac:dyDescent="0.2">
      <c r="A2097">
        <v>2998</v>
      </c>
      <c r="B2097" s="1">
        <v>45626</v>
      </c>
      <c r="C2097" s="2">
        <v>0.625</v>
      </c>
      <c r="D2097" s="2">
        <v>0.64583333333333337</v>
      </c>
      <c r="E2097" t="s">
        <v>49</v>
      </c>
      <c r="F2097">
        <v>3</v>
      </c>
      <c r="G2097">
        <v>12</v>
      </c>
      <c r="H2097">
        <v>9</v>
      </c>
      <c r="I2097" t="s">
        <v>13</v>
      </c>
      <c r="J2097" t="s">
        <v>40</v>
      </c>
      <c r="K2097">
        <v>30.000000000000053</v>
      </c>
      <c r="L2097">
        <v>0.75</v>
      </c>
      <c r="M2097">
        <v>0</v>
      </c>
      <c r="N2097" t="s">
        <v>77</v>
      </c>
      <c r="O2097" t="s">
        <v>108</v>
      </c>
      <c r="P2097" t="s">
        <v>112</v>
      </c>
      <c r="Q2097" t="s">
        <v>118</v>
      </c>
      <c r="R2097" t="s">
        <v>118</v>
      </c>
      <c r="S2097">
        <v>2095</v>
      </c>
      <c r="T2097">
        <v>2096</v>
      </c>
    </row>
    <row r="2098" spans="1:20" x14ac:dyDescent="0.2">
      <c r="A2098">
        <v>656</v>
      </c>
      <c r="B2098" s="1">
        <v>45627</v>
      </c>
      <c r="C2098" s="2">
        <v>0.60416666666666663</v>
      </c>
      <c r="D2098" s="2">
        <v>0.6875</v>
      </c>
      <c r="E2098" t="s">
        <v>49</v>
      </c>
      <c r="F2098">
        <v>3</v>
      </c>
      <c r="G2098">
        <v>12</v>
      </c>
      <c r="H2098">
        <v>15</v>
      </c>
      <c r="I2098" t="s">
        <v>41</v>
      </c>
      <c r="J2098" t="s">
        <v>18</v>
      </c>
      <c r="K2098">
        <v>120.00000000000006</v>
      </c>
      <c r="L2098">
        <v>1.25</v>
      </c>
      <c r="M2098">
        <v>1</v>
      </c>
      <c r="N2098" t="s">
        <v>71</v>
      </c>
      <c r="O2098" t="s">
        <v>109</v>
      </c>
      <c r="P2098" t="s">
        <v>112</v>
      </c>
      <c r="Q2098" t="s">
        <v>118</v>
      </c>
      <c r="R2098" t="s">
        <v>124</v>
      </c>
      <c r="S2098">
        <v>2096</v>
      </c>
      <c r="T2098">
        <v>2097</v>
      </c>
    </row>
    <row r="2099" spans="1:20" x14ac:dyDescent="0.2">
      <c r="A2099">
        <v>2953</v>
      </c>
      <c r="B2099" s="1">
        <v>45439</v>
      </c>
      <c r="C2099" s="2">
        <v>0.60416666666666663</v>
      </c>
      <c r="D2099" s="2">
        <v>0.64583333333333337</v>
      </c>
      <c r="E2099" t="s">
        <v>49</v>
      </c>
      <c r="F2099">
        <v>3</v>
      </c>
      <c r="G2099">
        <v>12</v>
      </c>
      <c r="H2099">
        <v>8</v>
      </c>
      <c r="I2099" t="s">
        <v>13</v>
      </c>
      <c r="J2099" t="s">
        <v>40</v>
      </c>
      <c r="K2099">
        <v>60.000000000000107</v>
      </c>
      <c r="L2099">
        <v>0.66666666666666663</v>
      </c>
      <c r="M2099">
        <v>0</v>
      </c>
      <c r="N2099" t="s">
        <v>72</v>
      </c>
      <c r="O2099" t="s">
        <v>102</v>
      </c>
      <c r="P2099" t="s">
        <v>112</v>
      </c>
      <c r="Q2099" t="s">
        <v>118</v>
      </c>
      <c r="R2099" t="s">
        <v>118</v>
      </c>
      <c r="S2099">
        <v>2097</v>
      </c>
      <c r="T2099">
        <v>2098</v>
      </c>
    </row>
    <row r="2100" spans="1:20" x14ac:dyDescent="0.2">
      <c r="A2100">
        <v>2861</v>
      </c>
      <c r="B2100" s="1">
        <v>45486</v>
      </c>
      <c r="C2100" s="2">
        <v>0.60416666666666663</v>
      </c>
      <c r="D2100" s="2">
        <v>0.64583333333333337</v>
      </c>
      <c r="E2100" t="s">
        <v>49</v>
      </c>
      <c r="F2100">
        <v>3</v>
      </c>
      <c r="G2100">
        <v>12</v>
      </c>
      <c r="H2100">
        <v>2</v>
      </c>
      <c r="I2100" t="s">
        <v>42</v>
      </c>
      <c r="J2100" t="s">
        <v>14</v>
      </c>
      <c r="K2100">
        <v>60.000000000000107</v>
      </c>
      <c r="L2100">
        <v>0.16666666666666666</v>
      </c>
      <c r="M2100">
        <v>0</v>
      </c>
      <c r="N2100" t="s">
        <v>77</v>
      </c>
      <c r="O2100" t="s">
        <v>104</v>
      </c>
      <c r="P2100" t="s">
        <v>112</v>
      </c>
      <c r="Q2100" t="s">
        <v>117</v>
      </c>
      <c r="R2100" t="s">
        <v>118</v>
      </c>
      <c r="S2100">
        <v>2098</v>
      </c>
      <c r="T2100">
        <v>2099</v>
      </c>
    </row>
    <row r="2101" spans="1:20" x14ac:dyDescent="0.2">
      <c r="A2101">
        <v>1930</v>
      </c>
      <c r="B2101" s="1">
        <v>45304</v>
      </c>
      <c r="C2101" s="2">
        <v>0.60416666666666663</v>
      </c>
      <c r="D2101" s="2">
        <v>0.6875</v>
      </c>
      <c r="E2101" t="s">
        <v>49</v>
      </c>
      <c r="F2101">
        <v>3</v>
      </c>
      <c r="G2101">
        <v>12</v>
      </c>
      <c r="H2101">
        <v>7</v>
      </c>
      <c r="I2101" t="s">
        <v>39</v>
      </c>
      <c r="J2101" t="s">
        <v>23</v>
      </c>
      <c r="K2101">
        <v>120.00000000000006</v>
      </c>
      <c r="L2101">
        <v>0.58333333333333337</v>
      </c>
      <c r="M2101">
        <v>0</v>
      </c>
      <c r="N2101" t="s">
        <v>77</v>
      </c>
      <c r="O2101" t="s">
        <v>98</v>
      </c>
      <c r="P2101" t="s">
        <v>112</v>
      </c>
      <c r="Q2101" t="s">
        <v>118</v>
      </c>
      <c r="R2101" t="s">
        <v>124</v>
      </c>
      <c r="S2101">
        <v>2099</v>
      </c>
      <c r="T2101">
        <v>2100</v>
      </c>
    </row>
    <row r="2102" spans="1:20" x14ac:dyDescent="0.2">
      <c r="A2102">
        <v>1568</v>
      </c>
      <c r="B2102" s="1">
        <v>45479</v>
      </c>
      <c r="C2102" s="2">
        <v>0.60416666666666663</v>
      </c>
      <c r="D2102" s="2">
        <v>0.64583333333333337</v>
      </c>
      <c r="E2102" t="s">
        <v>49</v>
      </c>
      <c r="F2102">
        <v>3</v>
      </c>
      <c r="G2102">
        <v>12</v>
      </c>
      <c r="H2102">
        <v>13</v>
      </c>
      <c r="I2102" t="s">
        <v>42</v>
      </c>
      <c r="J2102" t="s">
        <v>30</v>
      </c>
      <c r="K2102">
        <v>60.000000000000107</v>
      </c>
      <c r="L2102">
        <v>1.0833333333333333</v>
      </c>
      <c r="M2102">
        <v>1</v>
      </c>
      <c r="N2102" t="s">
        <v>77</v>
      </c>
      <c r="O2102" t="s">
        <v>104</v>
      </c>
      <c r="P2102" t="s">
        <v>112</v>
      </c>
      <c r="Q2102" t="s">
        <v>118</v>
      </c>
      <c r="R2102" t="s">
        <v>118</v>
      </c>
      <c r="S2102">
        <v>2100</v>
      </c>
      <c r="T2102">
        <v>2101</v>
      </c>
    </row>
    <row r="2103" spans="1:20" x14ac:dyDescent="0.2">
      <c r="A2103">
        <v>1922</v>
      </c>
      <c r="B2103" s="1">
        <v>45314</v>
      </c>
      <c r="C2103" s="2">
        <v>0.60416666666666663</v>
      </c>
      <c r="D2103" s="2">
        <v>0.6875</v>
      </c>
      <c r="E2103" t="s">
        <v>49</v>
      </c>
      <c r="F2103">
        <v>3</v>
      </c>
      <c r="G2103">
        <v>12</v>
      </c>
      <c r="H2103">
        <v>7</v>
      </c>
      <c r="I2103" t="s">
        <v>17</v>
      </c>
      <c r="J2103" t="s">
        <v>23</v>
      </c>
      <c r="K2103">
        <v>120.00000000000006</v>
      </c>
      <c r="L2103">
        <v>0.58333333333333337</v>
      </c>
      <c r="M2103">
        <v>0</v>
      </c>
      <c r="N2103" t="s">
        <v>73</v>
      </c>
      <c r="O2103" t="s">
        <v>98</v>
      </c>
      <c r="P2103" t="s">
        <v>112</v>
      </c>
      <c r="Q2103" t="s">
        <v>118</v>
      </c>
      <c r="R2103" t="s">
        <v>124</v>
      </c>
      <c r="S2103">
        <v>2101</v>
      </c>
      <c r="T2103">
        <v>2102</v>
      </c>
    </row>
    <row r="2104" spans="1:20" x14ac:dyDescent="0.2">
      <c r="A2104">
        <v>1920</v>
      </c>
      <c r="B2104" s="1">
        <v>45562</v>
      </c>
      <c r="C2104" s="2">
        <v>0.60416666666666663</v>
      </c>
      <c r="D2104" s="2">
        <v>0.64583333333333337</v>
      </c>
      <c r="E2104" t="s">
        <v>49</v>
      </c>
      <c r="F2104">
        <v>3</v>
      </c>
      <c r="G2104">
        <v>12</v>
      </c>
      <c r="H2104">
        <v>2</v>
      </c>
      <c r="I2104" t="s">
        <v>13</v>
      </c>
      <c r="J2104" t="s">
        <v>23</v>
      </c>
      <c r="K2104">
        <v>60.000000000000107</v>
      </c>
      <c r="L2104">
        <v>0.16666666666666666</v>
      </c>
      <c r="M2104">
        <v>0</v>
      </c>
      <c r="N2104" t="s">
        <v>76</v>
      </c>
      <c r="O2104" t="s">
        <v>106</v>
      </c>
      <c r="P2104" t="s">
        <v>112</v>
      </c>
      <c r="Q2104" t="s">
        <v>117</v>
      </c>
      <c r="R2104" t="s">
        <v>118</v>
      </c>
      <c r="S2104">
        <v>2102</v>
      </c>
      <c r="T2104">
        <v>2103</v>
      </c>
    </row>
    <row r="2105" spans="1:20" x14ac:dyDescent="0.2">
      <c r="A2105">
        <v>1906</v>
      </c>
      <c r="B2105" s="1">
        <v>45535</v>
      </c>
      <c r="C2105" s="2">
        <v>0.60416666666666663</v>
      </c>
      <c r="D2105" s="2">
        <v>0.625</v>
      </c>
      <c r="E2105" t="s">
        <v>49</v>
      </c>
      <c r="F2105">
        <v>3</v>
      </c>
      <c r="G2105">
        <v>12</v>
      </c>
      <c r="H2105">
        <v>11</v>
      </c>
      <c r="I2105" t="s">
        <v>41</v>
      </c>
      <c r="J2105" t="s">
        <v>23</v>
      </c>
      <c r="K2105">
        <v>30.000000000000053</v>
      </c>
      <c r="L2105">
        <v>0.91666666666666652</v>
      </c>
      <c r="M2105">
        <v>0</v>
      </c>
      <c r="N2105" t="s">
        <v>77</v>
      </c>
      <c r="O2105" t="s">
        <v>105</v>
      </c>
      <c r="P2105" t="s">
        <v>112</v>
      </c>
      <c r="Q2105" t="s">
        <v>118</v>
      </c>
      <c r="R2105" t="s">
        <v>118</v>
      </c>
      <c r="S2105">
        <v>2103</v>
      </c>
      <c r="T2105">
        <v>2104</v>
      </c>
    </row>
    <row r="2106" spans="1:20" x14ac:dyDescent="0.2">
      <c r="A2106">
        <v>2330</v>
      </c>
      <c r="B2106" s="1">
        <v>45294</v>
      </c>
      <c r="C2106" s="2">
        <v>0.60416666666666663</v>
      </c>
      <c r="D2106" s="2">
        <v>0.64583333333333337</v>
      </c>
      <c r="E2106" t="s">
        <v>49</v>
      </c>
      <c r="F2106">
        <v>3</v>
      </c>
      <c r="G2106">
        <v>12</v>
      </c>
      <c r="H2106">
        <v>7</v>
      </c>
      <c r="I2106" t="s">
        <v>22</v>
      </c>
      <c r="J2106" t="s">
        <v>28</v>
      </c>
      <c r="K2106">
        <v>60.000000000000107</v>
      </c>
      <c r="L2106">
        <v>0.58333333333333337</v>
      </c>
      <c r="M2106">
        <v>0</v>
      </c>
      <c r="N2106" t="s">
        <v>74</v>
      </c>
      <c r="O2106" t="s">
        <v>98</v>
      </c>
      <c r="P2106" t="s">
        <v>112</v>
      </c>
      <c r="Q2106" t="s">
        <v>118</v>
      </c>
      <c r="R2106" t="s">
        <v>118</v>
      </c>
      <c r="S2106">
        <v>2104</v>
      </c>
      <c r="T2106">
        <v>2105</v>
      </c>
    </row>
    <row r="2107" spans="1:20" x14ac:dyDescent="0.2">
      <c r="A2107">
        <v>2366</v>
      </c>
      <c r="B2107" s="1">
        <v>45319</v>
      </c>
      <c r="C2107" s="2">
        <v>0.60416666666666663</v>
      </c>
      <c r="D2107" s="2">
        <v>0.625</v>
      </c>
      <c r="E2107" t="s">
        <v>49</v>
      </c>
      <c r="F2107">
        <v>3</v>
      </c>
      <c r="G2107">
        <v>12</v>
      </c>
      <c r="H2107">
        <v>5</v>
      </c>
      <c r="I2107" t="s">
        <v>39</v>
      </c>
      <c r="J2107" t="s">
        <v>30</v>
      </c>
      <c r="K2107">
        <v>30.000000000000053</v>
      </c>
      <c r="L2107">
        <v>0.41666666666666674</v>
      </c>
      <c r="M2107">
        <v>0</v>
      </c>
      <c r="N2107" t="s">
        <v>71</v>
      </c>
      <c r="O2107" t="s">
        <v>98</v>
      </c>
      <c r="P2107" t="s">
        <v>112</v>
      </c>
      <c r="Q2107" t="s">
        <v>118</v>
      </c>
      <c r="R2107" t="s">
        <v>118</v>
      </c>
      <c r="S2107">
        <v>2105</v>
      </c>
      <c r="T2107">
        <v>2106</v>
      </c>
    </row>
    <row r="2108" spans="1:20" x14ac:dyDescent="0.2">
      <c r="A2108">
        <v>1970</v>
      </c>
      <c r="B2108" s="1">
        <v>45310</v>
      </c>
      <c r="C2108" s="2">
        <v>0.60416666666666663</v>
      </c>
      <c r="D2108" s="2">
        <v>0.6875</v>
      </c>
      <c r="E2108" t="s">
        <v>49</v>
      </c>
      <c r="F2108">
        <v>3</v>
      </c>
      <c r="G2108">
        <v>12</v>
      </c>
      <c r="H2108">
        <v>5</v>
      </c>
      <c r="I2108" t="s">
        <v>27</v>
      </c>
      <c r="J2108" t="s">
        <v>30</v>
      </c>
      <c r="K2108">
        <v>120.00000000000006</v>
      </c>
      <c r="L2108">
        <v>0.41666666666666674</v>
      </c>
      <c r="M2108">
        <v>0</v>
      </c>
      <c r="N2108" t="s">
        <v>76</v>
      </c>
      <c r="O2108" t="s">
        <v>98</v>
      </c>
      <c r="P2108" t="s">
        <v>112</v>
      </c>
      <c r="Q2108" t="s">
        <v>118</v>
      </c>
      <c r="R2108" t="s">
        <v>124</v>
      </c>
      <c r="S2108">
        <v>2106</v>
      </c>
      <c r="T2108">
        <v>2107</v>
      </c>
    </row>
    <row r="2109" spans="1:20" x14ac:dyDescent="0.2">
      <c r="A2109">
        <v>2995</v>
      </c>
      <c r="B2109" s="1">
        <v>45510</v>
      </c>
      <c r="C2109" s="2">
        <v>0.60416666666666663</v>
      </c>
      <c r="D2109" s="2">
        <v>0.625</v>
      </c>
      <c r="E2109" t="s">
        <v>49</v>
      </c>
      <c r="F2109">
        <v>3</v>
      </c>
      <c r="G2109">
        <v>12</v>
      </c>
      <c r="H2109">
        <v>12</v>
      </c>
      <c r="I2109" t="s">
        <v>27</v>
      </c>
      <c r="J2109" t="s">
        <v>18</v>
      </c>
      <c r="K2109">
        <v>30.000000000000053</v>
      </c>
      <c r="L2109">
        <v>1</v>
      </c>
      <c r="M2109">
        <v>0</v>
      </c>
      <c r="N2109" t="s">
        <v>73</v>
      </c>
      <c r="O2109" t="s">
        <v>105</v>
      </c>
      <c r="P2109" t="s">
        <v>112</v>
      </c>
      <c r="Q2109" t="s">
        <v>118</v>
      </c>
      <c r="R2109" t="s">
        <v>118</v>
      </c>
      <c r="S2109">
        <v>2107</v>
      </c>
      <c r="T2109">
        <v>2108</v>
      </c>
    </row>
    <row r="2110" spans="1:20" x14ac:dyDescent="0.2">
      <c r="A2110">
        <v>247</v>
      </c>
      <c r="B2110" s="1">
        <v>45482</v>
      </c>
      <c r="C2110" s="2">
        <v>0.60416666666666663</v>
      </c>
      <c r="D2110" s="2">
        <v>0.66666666666666663</v>
      </c>
      <c r="E2110" t="s">
        <v>49</v>
      </c>
      <c r="F2110">
        <v>3</v>
      </c>
      <c r="G2110">
        <v>12</v>
      </c>
      <c r="H2110">
        <v>13</v>
      </c>
      <c r="I2110" t="s">
        <v>13</v>
      </c>
      <c r="J2110" t="s">
        <v>18</v>
      </c>
      <c r="K2110">
        <v>90</v>
      </c>
      <c r="L2110">
        <v>1.0833333333333333</v>
      </c>
      <c r="M2110">
        <v>1</v>
      </c>
      <c r="N2110" t="s">
        <v>73</v>
      </c>
      <c r="O2110" t="s">
        <v>104</v>
      </c>
      <c r="P2110" t="s">
        <v>112</v>
      </c>
      <c r="Q2110" t="s">
        <v>118</v>
      </c>
      <c r="R2110" t="s">
        <v>118</v>
      </c>
      <c r="S2110">
        <v>2108</v>
      </c>
      <c r="T2110">
        <v>2109</v>
      </c>
    </row>
    <row r="2111" spans="1:20" x14ac:dyDescent="0.2">
      <c r="A2111">
        <v>2512</v>
      </c>
      <c r="B2111" s="1">
        <v>45498</v>
      </c>
      <c r="C2111" s="2">
        <v>0.60416666666666663</v>
      </c>
      <c r="D2111" s="2">
        <v>0.66666666666666663</v>
      </c>
      <c r="E2111" t="s">
        <v>49</v>
      </c>
      <c r="F2111">
        <v>3</v>
      </c>
      <c r="G2111">
        <v>12</v>
      </c>
      <c r="H2111">
        <v>10</v>
      </c>
      <c r="I2111" t="s">
        <v>13</v>
      </c>
      <c r="J2111" t="s">
        <v>28</v>
      </c>
      <c r="K2111">
        <v>90</v>
      </c>
      <c r="L2111">
        <v>0.83333333333333348</v>
      </c>
      <c r="M2111">
        <v>0</v>
      </c>
      <c r="N2111" t="s">
        <v>75</v>
      </c>
      <c r="O2111" t="s">
        <v>104</v>
      </c>
      <c r="P2111" t="s">
        <v>112</v>
      </c>
      <c r="Q2111" t="s">
        <v>118</v>
      </c>
      <c r="R2111" t="s">
        <v>118</v>
      </c>
      <c r="S2111">
        <v>2109</v>
      </c>
      <c r="T2111">
        <v>2110</v>
      </c>
    </row>
    <row r="2112" spans="1:20" x14ac:dyDescent="0.2">
      <c r="A2112">
        <v>1711</v>
      </c>
      <c r="B2112" s="1">
        <v>45640</v>
      </c>
      <c r="C2112" s="2">
        <v>0.60416666666666663</v>
      </c>
      <c r="D2112" s="2">
        <v>0.625</v>
      </c>
      <c r="E2112" t="s">
        <v>49</v>
      </c>
      <c r="F2112">
        <v>3</v>
      </c>
      <c r="G2112">
        <v>12</v>
      </c>
      <c r="H2112">
        <v>8</v>
      </c>
      <c r="I2112" t="s">
        <v>22</v>
      </c>
      <c r="J2112" t="s">
        <v>30</v>
      </c>
      <c r="K2112">
        <v>30.000000000000053</v>
      </c>
      <c r="L2112">
        <v>0.66666666666666663</v>
      </c>
      <c r="M2112">
        <v>0</v>
      </c>
      <c r="N2112" t="s">
        <v>77</v>
      </c>
      <c r="O2112" t="s">
        <v>109</v>
      </c>
      <c r="P2112" t="s">
        <v>112</v>
      </c>
      <c r="Q2112" t="s">
        <v>118</v>
      </c>
      <c r="R2112" t="s">
        <v>118</v>
      </c>
      <c r="S2112">
        <v>2110</v>
      </c>
      <c r="T2112">
        <v>2111</v>
      </c>
    </row>
    <row r="2113" spans="1:20" x14ac:dyDescent="0.2">
      <c r="A2113">
        <v>2809</v>
      </c>
      <c r="B2113" s="1">
        <v>45302</v>
      </c>
      <c r="C2113" s="2">
        <v>0.60416666666666663</v>
      </c>
      <c r="D2113" s="2">
        <v>0.6875</v>
      </c>
      <c r="E2113" t="s">
        <v>49</v>
      </c>
      <c r="F2113">
        <v>3</v>
      </c>
      <c r="G2113">
        <v>12</v>
      </c>
      <c r="H2113">
        <v>9</v>
      </c>
      <c r="I2113" t="s">
        <v>13</v>
      </c>
      <c r="J2113" t="s">
        <v>30</v>
      </c>
      <c r="K2113">
        <v>120.00000000000006</v>
      </c>
      <c r="L2113">
        <v>0.75</v>
      </c>
      <c r="M2113">
        <v>0</v>
      </c>
      <c r="N2113" t="s">
        <v>75</v>
      </c>
      <c r="O2113" t="s">
        <v>98</v>
      </c>
      <c r="P2113" t="s">
        <v>112</v>
      </c>
      <c r="Q2113" t="s">
        <v>118</v>
      </c>
      <c r="R2113" t="s">
        <v>124</v>
      </c>
      <c r="S2113">
        <v>2111</v>
      </c>
      <c r="T2113">
        <v>2112</v>
      </c>
    </row>
    <row r="2114" spans="1:20" x14ac:dyDescent="0.2">
      <c r="A2114">
        <v>331</v>
      </c>
      <c r="B2114" s="1">
        <v>45308</v>
      </c>
      <c r="C2114" s="2">
        <v>0.60416666666666663</v>
      </c>
      <c r="D2114" s="2">
        <v>0.6875</v>
      </c>
      <c r="E2114" t="s">
        <v>49</v>
      </c>
      <c r="F2114">
        <v>3</v>
      </c>
      <c r="G2114">
        <v>12</v>
      </c>
      <c r="H2114">
        <v>14</v>
      </c>
      <c r="I2114" t="s">
        <v>39</v>
      </c>
      <c r="J2114" t="s">
        <v>30</v>
      </c>
      <c r="K2114">
        <v>120.00000000000006</v>
      </c>
      <c r="L2114">
        <v>1.1666666666666667</v>
      </c>
      <c r="M2114">
        <v>1</v>
      </c>
      <c r="N2114" t="s">
        <v>74</v>
      </c>
      <c r="O2114" t="s">
        <v>98</v>
      </c>
      <c r="P2114" t="s">
        <v>112</v>
      </c>
      <c r="Q2114" t="s">
        <v>118</v>
      </c>
      <c r="R2114" t="s">
        <v>124</v>
      </c>
      <c r="S2114">
        <v>2112</v>
      </c>
      <c r="T2114">
        <v>2113</v>
      </c>
    </row>
    <row r="2115" spans="1:20" x14ac:dyDescent="0.2">
      <c r="A2115">
        <v>644</v>
      </c>
      <c r="B2115" s="1">
        <v>45411</v>
      </c>
      <c r="C2115" s="2">
        <v>0.60416666666666663</v>
      </c>
      <c r="D2115" s="2">
        <v>0.66666666666666663</v>
      </c>
      <c r="E2115" t="s">
        <v>49</v>
      </c>
      <c r="F2115">
        <v>3</v>
      </c>
      <c r="G2115">
        <v>12</v>
      </c>
      <c r="H2115">
        <v>4</v>
      </c>
      <c r="I2115" t="s">
        <v>39</v>
      </c>
      <c r="J2115" t="s">
        <v>30</v>
      </c>
      <c r="K2115">
        <v>90</v>
      </c>
      <c r="L2115">
        <v>0.33333333333333331</v>
      </c>
      <c r="M2115">
        <v>0</v>
      </c>
      <c r="N2115" t="s">
        <v>72</v>
      </c>
      <c r="O2115" t="s">
        <v>101</v>
      </c>
      <c r="P2115" t="s">
        <v>112</v>
      </c>
      <c r="Q2115" t="s">
        <v>118</v>
      </c>
      <c r="R2115" t="s">
        <v>118</v>
      </c>
      <c r="S2115">
        <v>2113</v>
      </c>
      <c r="T2115">
        <v>2114</v>
      </c>
    </row>
    <row r="2116" spans="1:20" x14ac:dyDescent="0.2">
      <c r="A2116">
        <v>702</v>
      </c>
      <c r="B2116" s="1">
        <v>45388</v>
      </c>
      <c r="C2116" s="2">
        <v>0.60416666666666663</v>
      </c>
      <c r="D2116" s="2">
        <v>0.625</v>
      </c>
      <c r="E2116" t="s">
        <v>49</v>
      </c>
      <c r="F2116">
        <v>3</v>
      </c>
      <c r="G2116">
        <v>12</v>
      </c>
      <c r="H2116">
        <v>3</v>
      </c>
      <c r="I2116" t="s">
        <v>39</v>
      </c>
      <c r="J2116" t="s">
        <v>40</v>
      </c>
      <c r="K2116">
        <v>30.000000000000053</v>
      </c>
      <c r="L2116">
        <v>0.25</v>
      </c>
      <c r="M2116">
        <v>0</v>
      </c>
      <c r="N2116" t="s">
        <v>77</v>
      </c>
      <c r="O2116" t="s">
        <v>101</v>
      </c>
      <c r="P2116" t="s">
        <v>112</v>
      </c>
      <c r="Q2116" t="s">
        <v>118</v>
      </c>
      <c r="R2116" t="s">
        <v>118</v>
      </c>
      <c r="S2116">
        <v>2114</v>
      </c>
      <c r="T2116">
        <v>2115</v>
      </c>
    </row>
    <row r="2117" spans="1:20" x14ac:dyDescent="0.2">
      <c r="A2117">
        <v>1511</v>
      </c>
      <c r="B2117" s="1">
        <v>45329</v>
      </c>
      <c r="C2117" s="2">
        <v>0.60416666666666663</v>
      </c>
      <c r="D2117" s="2">
        <v>0.66666666666666663</v>
      </c>
      <c r="E2117" t="s">
        <v>49</v>
      </c>
      <c r="F2117">
        <v>3</v>
      </c>
      <c r="G2117">
        <v>12</v>
      </c>
      <c r="H2117">
        <v>7</v>
      </c>
      <c r="I2117" t="s">
        <v>13</v>
      </c>
      <c r="J2117" t="s">
        <v>30</v>
      </c>
      <c r="K2117">
        <v>90</v>
      </c>
      <c r="L2117">
        <v>0.58333333333333337</v>
      </c>
      <c r="M2117">
        <v>0</v>
      </c>
      <c r="N2117" t="s">
        <v>74</v>
      </c>
      <c r="O2117" t="s">
        <v>99</v>
      </c>
      <c r="P2117" t="s">
        <v>112</v>
      </c>
      <c r="Q2117" t="s">
        <v>118</v>
      </c>
      <c r="R2117" t="s">
        <v>118</v>
      </c>
      <c r="S2117">
        <v>2115</v>
      </c>
      <c r="T2117">
        <v>2116</v>
      </c>
    </row>
    <row r="2118" spans="1:20" x14ac:dyDescent="0.2">
      <c r="A2118">
        <v>829</v>
      </c>
      <c r="B2118" s="1">
        <v>45323</v>
      </c>
      <c r="C2118" s="2">
        <v>0.60416666666666663</v>
      </c>
      <c r="D2118" s="2">
        <v>0.625</v>
      </c>
      <c r="E2118" t="s">
        <v>49</v>
      </c>
      <c r="F2118">
        <v>3</v>
      </c>
      <c r="G2118">
        <v>12</v>
      </c>
      <c r="H2118">
        <v>1</v>
      </c>
      <c r="I2118" t="s">
        <v>22</v>
      </c>
      <c r="J2118" t="s">
        <v>40</v>
      </c>
      <c r="K2118">
        <v>30.000000000000053</v>
      </c>
      <c r="L2118">
        <v>8.3333333333333329E-2</v>
      </c>
      <c r="M2118">
        <v>0</v>
      </c>
      <c r="N2118" t="s">
        <v>75</v>
      </c>
      <c r="O2118" t="s">
        <v>99</v>
      </c>
      <c r="P2118" t="s">
        <v>112</v>
      </c>
      <c r="Q2118" t="s">
        <v>117</v>
      </c>
      <c r="R2118" t="s">
        <v>118</v>
      </c>
      <c r="S2118">
        <v>2116</v>
      </c>
      <c r="T2118">
        <v>2117</v>
      </c>
    </row>
    <row r="2119" spans="1:20" x14ac:dyDescent="0.2">
      <c r="A2119">
        <v>1028</v>
      </c>
      <c r="B2119" s="1">
        <v>45352</v>
      </c>
      <c r="C2119" s="2">
        <v>0.60416666666666663</v>
      </c>
      <c r="D2119" s="2">
        <v>0.6875</v>
      </c>
      <c r="E2119" t="s">
        <v>49</v>
      </c>
      <c r="F2119">
        <v>3</v>
      </c>
      <c r="G2119">
        <v>12</v>
      </c>
      <c r="H2119">
        <v>14</v>
      </c>
      <c r="I2119" t="s">
        <v>17</v>
      </c>
      <c r="J2119" t="s">
        <v>18</v>
      </c>
      <c r="K2119">
        <v>120.00000000000006</v>
      </c>
      <c r="L2119">
        <v>1.1666666666666667</v>
      </c>
      <c r="M2119">
        <v>1</v>
      </c>
      <c r="N2119" t="s">
        <v>76</v>
      </c>
      <c r="O2119" t="s">
        <v>100</v>
      </c>
      <c r="P2119" t="s">
        <v>112</v>
      </c>
      <c r="Q2119" t="s">
        <v>118</v>
      </c>
      <c r="R2119" t="s">
        <v>124</v>
      </c>
      <c r="S2119">
        <v>2117</v>
      </c>
      <c r="T2119">
        <v>2118</v>
      </c>
    </row>
    <row r="2120" spans="1:20" x14ac:dyDescent="0.2">
      <c r="A2120">
        <v>2743</v>
      </c>
      <c r="B2120" s="1">
        <v>45540</v>
      </c>
      <c r="C2120" s="2">
        <v>0.60416666666666663</v>
      </c>
      <c r="D2120" s="2">
        <v>0.6875</v>
      </c>
      <c r="E2120" t="s">
        <v>49</v>
      </c>
      <c r="F2120">
        <v>3</v>
      </c>
      <c r="G2120">
        <v>12</v>
      </c>
      <c r="H2120">
        <v>1</v>
      </c>
      <c r="I2120" t="s">
        <v>27</v>
      </c>
      <c r="J2120" t="s">
        <v>23</v>
      </c>
      <c r="K2120">
        <v>120.00000000000006</v>
      </c>
      <c r="L2120">
        <v>8.3333333333333329E-2</v>
      </c>
      <c r="M2120">
        <v>0</v>
      </c>
      <c r="N2120" t="s">
        <v>75</v>
      </c>
      <c r="O2120" t="s">
        <v>106</v>
      </c>
      <c r="P2120" t="s">
        <v>112</v>
      </c>
      <c r="Q2120" t="s">
        <v>117</v>
      </c>
      <c r="R2120" t="s">
        <v>124</v>
      </c>
      <c r="S2120">
        <v>2118</v>
      </c>
      <c r="T2120">
        <v>2119</v>
      </c>
    </row>
    <row r="2121" spans="1:20" x14ac:dyDescent="0.2">
      <c r="A2121">
        <v>563</v>
      </c>
      <c r="B2121" s="1">
        <v>45577</v>
      </c>
      <c r="C2121" s="2">
        <v>0.60416666666666663</v>
      </c>
      <c r="D2121" s="2">
        <v>0.64583333333333337</v>
      </c>
      <c r="E2121" t="s">
        <v>49</v>
      </c>
      <c r="F2121">
        <v>3</v>
      </c>
      <c r="G2121">
        <v>12</v>
      </c>
      <c r="H2121">
        <v>11</v>
      </c>
      <c r="I2121" t="s">
        <v>39</v>
      </c>
      <c r="J2121" t="s">
        <v>28</v>
      </c>
      <c r="K2121">
        <v>60.000000000000107</v>
      </c>
      <c r="L2121">
        <v>0.91666666666666652</v>
      </c>
      <c r="M2121">
        <v>0</v>
      </c>
      <c r="N2121" t="s">
        <v>77</v>
      </c>
      <c r="O2121" t="s">
        <v>107</v>
      </c>
      <c r="P2121" t="s">
        <v>112</v>
      </c>
      <c r="Q2121" t="s">
        <v>118</v>
      </c>
      <c r="R2121" t="s">
        <v>118</v>
      </c>
      <c r="S2121">
        <v>2119</v>
      </c>
      <c r="T2121">
        <v>2120</v>
      </c>
    </row>
    <row r="2122" spans="1:20" x14ac:dyDescent="0.2">
      <c r="A2122">
        <v>2089</v>
      </c>
      <c r="B2122" s="1">
        <v>45528</v>
      </c>
      <c r="C2122" s="2">
        <v>0.60416666666666663</v>
      </c>
      <c r="D2122" s="2">
        <v>0.64583333333333337</v>
      </c>
      <c r="E2122" t="s">
        <v>49</v>
      </c>
      <c r="F2122">
        <v>3</v>
      </c>
      <c r="G2122">
        <v>12</v>
      </c>
      <c r="H2122">
        <v>4</v>
      </c>
      <c r="I2122" t="s">
        <v>17</v>
      </c>
      <c r="J2122" t="s">
        <v>18</v>
      </c>
      <c r="K2122">
        <v>60.000000000000107</v>
      </c>
      <c r="L2122">
        <v>0.33333333333333331</v>
      </c>
      <c r="M2122">
        <v>0</v>
      </c>
      <c r="N2122" t="s">
        <v>77</v>
      </c>
      <c r="O2122" t="s">
        <v>105</v>
      </c>
      <c r="P2122" t="s">
        <v>112</v>
      </c>
      <c r="Q2122" t="s">
        <v>118</v>
      </c>
      <c r="R2122" t="s">
        <v>118</v>
      </c>
      <c r="S2122">
        <v>2120</v>
      </c>
      <c r="T2122">
        <v>2121</v>
      </c>
    </row>
    <row r="2123" spans="1:20" x14ac:dyDescent="0.2">
      <c r="A2123">
        <v>74</v>
      </c>
      <c r="B2123" s="1">
        <v>45394</v>
      </c>
      <c r="C2123" s="2">
        <v>0.60416666666666663</v>
      </c>
      <c r="D2123" s="2">
        <v>0.66666666666666663</v>
      </c>
      <c r="E2123" t="s">
        <v>49</v>
      </c>
      <c r="F2123">
        <v>3</v>
      </c>
      <c r="G2123">
        <v>12</v>
      </c>
      <c r="H2123">
        <v>13</v>
      </c>
      <c r="I2123" t="s">
        <v>27</v>
      </c>
      <c r="J2123" t="s">
        <v>40</v>
      </c>
      <c r="K2123">
        <v>90</v>
      </c>
      <c r="L2123">
        <v>1.0833333333333333</v>
      </c>
      <c r="M2123">
        <v>1</v>
      </c>
      <c r="N2123" t="s">
        <v>76</v>
      </c>
      <c r="O2123" t="s">
        <v>101</v>
      </c>
      <c r="P2123" t="s">
        <v>112</v>
      </c>
      <c r="Q2123" t="s">
        <v>118</v>
      </c>
      <c r="R2123" t="s">
        <v>118</v>
      </c>
      <c r="S2123">
        <v>2121</v>
      </c>
      <c r="T2123">
        <v>2122</v>
      </c>
    </row>
    <row r="2124" spans="1:20" x14ac:dyDescent="0.2">
      <c r="A2124">
        <v>2959</v>
      </c>
      <c r="B2124" s="1">
        <v>45408</v>
      </c>
      <c r="C2124" s="2">
        <v>0.60416666666666663</v>
      </c>
      <c r="D2124" s="2">
        <v>0.64583333333333337</v>
      </c>
      <c r="E2124" t="s">
        <v>49</v>
      </c>
      <c r="F2124">
        <v>3</v>
      </c>
      <c r="G2124">
        <v>12</v>
      </c>
      <c r="H2124">
        <v>3</v>
      </c>
      <c r="I2124" t="s">
        <v>13</v>
      </c>
      <c r="J2124" t="s">
        <v>14</v>
      </c>
      <c r="K2124">
        <v>60.000000000000107</v>
      </c>
      <c r="L2124">
        <v>0.25</v>
      </c>
      <c r="M2124">
        <v>0</v>
      </c>
      <c r="N2124" t="s">
        <v>76</v>
      </c>
      <c r="O2124" t="s">
        <v>101</v>
      </c>
      <c r="P2124" t="s">
        <v>112</v>
      </c>
      <c r="Q2124" t="s">
        <v>118</v>
      </c>
      <c r="R2124" t="s">
        <v>118</v>
      </c>
      <c r="S2124">
        <v>2122</v>
      </c>
      <c r="T2124">
        <v>2123</v>
      </c>
    </row>
    <row r="2125" spans="1:20" x14ac:dyDescent="0.2">
      <c r="A2125">
        <v>2196</v>
      </c>
      <c r="B2125" s="1">
        <v>45379</v>
      </c>
      <c r="C2125" s="2">
        <v>0.60416666666666663</v>
      </c>
      <c r="D2125" s="2">
        <v>0.625</v>
      </c>
      <c r="E2125" t="s">
        <v>49</v>
      </c>
      <c r="F2125">
        <v>3</v>
      </c>
      <c r="G2125">
        <v>12</v>
      </c>
      <c r="H2125">
        <v>7</v>
      </c>
      <c r="I2125" t="s">
        <v>42</v>
      </c>
      <c r="J2125" t="s">
        <v>28</v>
      </c>
      <c r="K2125">
        <v>30.000000000000053</v>
      </c>
      <c r="L2125">
        <v>0.58333333333333337</v>
      </c>
      <c r="M2125">
        <v>0</v>
      </c>
      <c r="N2125" t="s">
        <v>75</v>
      </c>
      <c r="O2125" t="s">
        <v>100</v>
      </c>
      <c r="P2125" t="s">
        <v>112</v>
      </c>
      <c r="Q2125" t="s">
        <v>118</v>
      </c>
      <c r="R2125" t="s">
        <v>118</v>
      </c>
      <c r="S2125">
        <v>2123</v>
      </c>
      <c r="T2125">
        <v>2124</v>
      </c>
    </row>
    <row r="2126" spans="1:20" x14ac:dyDescent="0.2">
      <c r="A2126">
        <v>2951</v>
      </c>
      <c r="B2126" s="1">
        <v>45355</v>
      </c>
      <c r="C2126" s="2">
        <v>0.58333333333333337</v>
      </c>
      <c r="D2126" s="2">
        <v>0.60416666666666663</v>
      </c>
      <c r="E2126" t="s">
        <v>49</v>
      </c>
      <c r="F2126">
        <v>3</v>
      </c>
      <c r="G2126">
        <v>12</v>
      </c>
      <c r="H2126">
        <v>1</v>
      </c>
      <c r="I2126" t="s">
        <v>41</v>
      </c>
      <c r="J2126" t="s">
        <v>28</v>
      </c>
      <c r="K2126">
        <v>29.999999999999893</v>
      </c>
      <c r="L2126">
        <v>8.3333333333333329E-2</v>
      </c>
      <c r="M2126">
        <v>0</v>
      </c>
      <c r="N2126" t="s">
        <v>72</v>
      </c>
      <c r="O2126" t="s">
        <v>100</v>
      </c>
      <c r="P2126" t="s">
        <v>112</v>
      </c>
      <c r="Q2126" t="s">
        <v>117</v>
      </c>
      <c r="R2126" t="s">
        <v>118</v>
      </c>
      <c r="S2126">
        <v>2124</v>
      </c>
      <c r="T2126">
        <v>2125</v>
      </c>
    </row>
    <row r="2127" spans="1:20" x14ac:dyDescent="0.2">
      <c r="A2127">
        <v>2970</v>
      </c>
      <c r="B2127" s="1">
        <v>45656</v>
      </c>
      <c r="C2127" s="2">
        <v>0.58333333333333337</v>
      </c>
      <c r="D2127" s="2">
        <v>0.625</v>
      </c>
      <c r="E2127" t="s">
        <v>49</v>
      </c>
      <c r="F2127">
        <v>3</v>
      </c>
      <c r="G2127">
        <v>12</v>
      </c>
      <c r="H2127">
        <v>12</v>
      </c>
      <c r="I2127" t="s">
        <v>13</v>
      </c>
      <c r="J2127" t="s">
        <v>40</v>
      </c>
      <c r="K2127">
        <v>59.999999999999943</v>
      </c>
      <c r="L2127">
        <v>1</v>
      </c>
      <c r="M2127">
        <v>0</v>
      </c>
      <c r="N2127" t="s">
        <v>72</v>
      </c>
      <c r="O2127" t="s">
        <v>109</v>
      </c>
      <c r="P2127" t="s">
        <v>112</v>
      </c>
      <c r="Q2127" t="s">
        <v>118</v>
      </c>
      <c r="R2127" t="s">
        <v>118</v>
      </c>
      <c r="S2127">
        <v>2125</v>
      </c>
      <c r="T2127">
        <v>2126</v>
      </c>
    </row>
    <row r="2128" spans="1:20" x14ac:dyDescent="0.2">
      <c r="A2128">
        <v>676</v>
      </c>
      <c r="B2128" s="1">
        <v>45584</v>
      </c>
      <c r="C2128" s="2">
        <v>0.58333333333333337</v>
      </c>
      <c r="D2128" s="2">
        <v>0.60416666666666663</v>
      </c>
      <c r="E2128" t="s">
        <v>49</v>
      </c>
      <c r="F2128">
        <v>3</v>
      </c>
      <c r="G2128">
        <v>12</v>
      </c>
      <c r="H2128">
        <v>14</v>
      </c>
      <c r="I2128" t="s">
        <v>13</v>
      </c>
      <c r="J2128" t="s">
        <v>40</v>
      </c>
      <c r="K2128">
        <v>29.999999999999893</v>
      </c>
      <c r="L2128">
        <v>1.1666666666666667</v>
      </c>
      <c r="M2128">
        <v>1</v>
      </c>
      <c r="N2128" t="s">
        <v>77</v>
      </c>
      <c r="O2128" t="s">
        <v>107</v>
      </c>
      <c r="P2128" t="s">
        <v>112</v>
      </c>
      <c r="Q2128" t="s">
        <v>118</v>
      </c>
      <c r="R2128" t="s">
        <v>118</v>
      </c>
      <c r="S2128">
        <v>2126</v>
      </c>
      <c r="T2128">
        <v>2127</v>
      </c>
    </row>
    <row r="2129" spans="1:20" x14ac:dyDescent="0.2">
      <c r="A2129">
        <v>1153</v>
      </c>
      <c r="B2129" s="1">
        <v>45578</v>
      </c>
      <c r="C2129" s="2">
        <v>0.58333333333333337</v>
      </c>
      <c r="D2129" s="2">
        <v>0.66666666666666663</v>
      </c>
      <c r="E2129" t="s">
        <v>49</v>
      </c>
      <c r="F2129">
        <v>3</v>
      </c>
      <c r="G2129">
        <v>12</v>
      </c>
      <c r="H2129">
        <v>5</v>
      </c>
      <c r="I2129" t="s">
        <v>22</v>
      </c>
      <c r="J2129" t="s">
        <v>28</v>
      </c>
      <c r="K2129">
        <v>119.99999999999989</v>
      </c>
      <c r="L2129">
        <v>0.41666666666666674</v>
      </c>
      <c r="M2129">
        <v>0</v>
      </c>
      <c r="N2129" t="s">
        <v>71</v>
      </c>
      <c r="O2129" t="s">
        <v>107</v>
      </c>
      <c r="P2129" t="s">
        <v>112</v>
      </c>
      <c r="Q2129" t="s">
        <v>118</v>
      </c>
      <c r="R2129" t="s">
        <v>124</v>
      </c>
      <c r="S2129">
        <v>2127</v>
      </c>
      <c r="T2129">
        <v>2128</v>
      </c>
    </row>
    <row r="2130" spans="1:20" x14ac:dyDescent="0.2">
      <c r="A2130">
        <v>920</v>
      </c>
      <c r="B2130" s="1">
        <v>45546</v>
      </c>
      <c r="C2130" s="2">
        <v>0.58333333333333337</v>
      </c>
      <c r="D2130" s="2">
        <v>0.64583333333333337</v>
      </c>
      <c r="E2130" t="s">
        <v>49</v>
      </c>
      <c r="F2130">
        <v>3</v>
      </c>
      <c r="G2130">
        <v>12</v>
      </c>
      <c r="H2130">
        <v>7</v>
      </c>
      <c r="I2130" t="s">
        <v>39</v>
      </c>
      <c r="J2130" t="s">
        <v>30</v>
      </c>
      <c r="K2130">
        <v>90</v>
      </c>
      <c r="L2130">
        <v>0.58333333333333337</v>
      </c>
      <c r="M2130">
        <v>0</v>
      </c>
      <c r="N2130" t="s">
        <v>74</v>
      </c>
      <c r="O2130" t="s">
        <v>106</v>
      </c>
      <c r="P2130" t="s">
        <v>112</v>
      </c>
      <c r="Q2130" t="s">
        <v>118</v>
      </c>
      <c r="R2130" t="s">
        <v>118</v>
      </c>
      <c r="S2130">
        <v>2128</v>
      </c>
      <c r="T2130">
        <v>2129</v>
      </c>
    </row>
    <row r="2131" spans="1:20" x14ac:dyDescent="0.2">
      <c r="A2131">
        <v>2957</v>
      </c>
      <c r="B2131" s="1">
        <v>45509</v>
      </c>
      <c r="C2131" s="2">
        <v>0.58333333333333337</v>
      </c>
      <c r="D2131" s="2">
        <v>0.60416666666666663</v>
      </c>
      <c r="E2131" t="s">
        <v>49</v>
      </c>
      <c r="F2131">
        <v>3</v>
      </c>
      <c r="G2131">
        <v>12</v>
      </c>
      <c r="H2131">
        <v>1</v>
      </c>
      <c r="I2131" t="s">
        <v>13</v>
      </c>
      <c r="J2131" t="s">
        <v>30</v>
      </c>
      <c r="K2131">
        <v>29.999999999999893</v>
      </c>
      <c r="L2131">
        <v>8.3333333333333329E-2</v>
      </c>
      <c r="M2131">
        <v>0</v>
      </c>
      <c r="N2131" t="s">
        <v>72</v>
      </c>
      <c r="O2131" t="s">
        <v>105</v>
      </c>
      <c r="P2131" t="s">
        <v>112</v>
      </c>
      <c r="Q2131" t="s">
        <v>117</v>
      </c>
      <c r="R2131" t="s">
        <v>118</v>
      </c>
      <c r="S2131">
        <v>2129</v>
      </c>
      <c r="T2131">
        <v>2130</v>
      </c>
    </row>
    <row r="2132" spans="1:20" x14ac:dyDescent="0.2">
      <c r="A2132">
        <v>1014</v>
      </c>
      <c r="B2132" s="1">
        <v>45639</v>
      </c>
      <c r="C2132" s="2">
        <v>0.58333333333333337</v>
      </c>
      <c r="D2132" s="2">
        <v>0.66666666666666663</v>
      </c>
      <c r="E2132" t="s">
        <v>49</v>
      </c>
      <c r="F2132">
        <v>3</v>
      </c>
      <c r="G2132">
        <v>12</v>
      </c>
      <c r="H2132">
        <v>2</v>
      </c>
      <c r="I2132" t="s">
        <v>27</v>
      </c>
      <c r="J2132" t="s">
        <v>28</v>
      </c>
      <c r="K2132">
        <v>119.99999999999989</v>
      </c>
      <c r="L2132">
        <v>0.16666666666666666</v>
      </c>
      <c r="M2132">
        <v>0</v>
      </c>
      <c r="N2132" t="s">
        <v>76</v>
      </c>
      <c r="O2132" t="s">
        <v>109</v>
      </c>
      <c r="P2132" t="s">
        <v>112</v>
      </c>
      <c r="Q2132" t="s">
        <v>117</v>
      </c>
      <c r="R2132" t="s">
        <v>124</v>
      </c>
      <c r="S2132">
        <v>2130</v>
      </c>
      <c r="T2132">
        <v>2131</v>
      </c>
    </row>
    <row r="2133" spans="1:20" x14ac:dyDescent="0.2">
      <c r="A2133">
        <v>1211</v>
      </c>
      <c r="B2133" s="1">
        <v>45415</v>
      </c>
      <c r="C2133" s="2">
        <v>0.58333333333333337</v>
      </c>
      <c r="D2133" s="2">
        <v>0.625</v>
      </c>
      <c r="E2133" t="s">
        <v>49</v>
      </c>
      <c r="F2133">
        <v>3</v>
      </c>
      <c r="G2133">
        <v>12</v>
      </c>
      <c r="H2133">
        <v>14</v>
      </c>
      <c r="I2133" t="s">
        <v>13</v>
      </c>
      <c r="J2133" t="s">
        <v>28</v>
      </c>
      <c r="K2133">
        <v>59.999999999999943</v>
      </c>
      <c r="L2133">
        <v>1.1666666666666667</v>
      </c>
      <c r="M2133">
        <v>1</v>
      </c>
      <c r="N2133" t="s">
        <v>76</v>
      </c>
      <c r="O2133" t="s">
        <v>102</v>
      </c>
      <c r="P2133" t="s">
        <v>112</v>
      </c>
      <c r="Q2133" t="s">
        <v>118</v>
      </c>
      <c r="R2133" t="s">
        <v>118</v>
      </c>
      <c r="S2133">
        <v>2131</v>
      </c>
      <c r="T2133">
        <v>2132</v>
      </c>
    </row>
    <row r="2134" spans="1:20" x14ac:dyDescent="0.2">
      <c r="A2134">
        <v>237</v>
      </c>
      <c r="B2134" s="1">
        <v>45312</v>
      </c>
      <c r="C2134" s="2">
        <v>0.58333333333333337</v>
      </c>
      <c r="D2134" s="2">
        <v>0.64583333333333337</v>
      </c>
      <c r="E2134" t="s">
        <v>49</v>
      </c>
      <c r="F2134">
        <v>3</v>
      </c>
      <c r="G2134">
        <v>12</v>
      </c>
      <c r="H2134">
        <v>13</v>
      </c>
      <c r="I2134" t="s">
        <v>13</v>
      </c>
      <c r="J2134" t="s">
        <v>28</v>
      </c>
      <c r="K2134">
        <v>90</v>
      </c>
      <c r="L2134">
        <v>1.0833333333333333</v>
      </c>
      <c r="M2134">
        <v>1</v>
      </c>
      <c r="N2134" t="s">
        <v>71</v>
      </c>
      <c r="O2134" t="s">
        <v>98</v>
      </c>
      <c r="P2134" t="s">
        <v>112</v>
      </c>
      <c r="Q2134" t="s">
        <v>118</v>
      </c>
      <c r="R2134" t="s">
        <v>118</v>
      </c>
      <c r="S2134">
        <v>2132</v>
      </c>
      <c r="T2134">
        <v>2133</v>
      </c>
    </row>
    <row r="2135" spans="1:20" x14ac:dyDescent="0.2">
      <c r="A2135">
        <v>1912</v>
      </c>
      <c r="B2135" s="1">
        <v>45370</v>
      </c>
      <c r="C2135" s="2">
        <v>0.58333333333333337</v>
      </c>
      <c r="D2135" s="2">
        <v>0.625</v>
      </c>
      <c r="E2135" t="s">
        <v>49</v>
      </c>
      <c r="F2135">
        <v>3</v>
      </c>
      <c r="G2135">
        <v>12</v>
      </c>
      <c r="H2135">
        <v>13</v>
      </c>
      <c r="I2135" t="s">
        <v>42</v>
      </c>
      <c r="J2135" t="s">
        <v>40</v>
      </c>
      <c r="K2135">
        <v>59.999999999999943</v>
      </c>
      <c r="L2135">
        <v>1.0833333333333333</v>
      </c>
      <c r="M2135">
        <v>1</v>
      </c>
      <c r="N2135" t="s">
        <v>73</v>
      </c>
      <c r="O2135" t="s">
        <v>100</v>
      </c>
      <c r="P2135" t="s">
        <v>112</v>
      </c>
      <c r="Q2135" t="s">
        <v>118</v>
      </c>
      <c r="R2135" t="s">
        <v>118</v>
      </c>
      <c r="S2135">
        <v>2133</v>
      </c>
      <c r="T2135">
        <v>2134</v>
      </c>
    </row>
    <row r="2136" spans="1:20" x14ac:dyDescent="0.2">
      <c r="A2136">
        <v>233</v>
      </c>
      <c r="B2136" s="1">
        <v>45344</v>
      </c>
      <c r="C2136" s="2">
        <v>0.58333333333333337</v>
      </c>
      <c r="D2136" s="2">
        <v>0.625</v>
      </c>
      <c r="E2136" t="s">
        <v>49</v>
      </c>
      <c r="F2136">
        <v>3</v>
      </c>
      <c r="G2136">
        <v>12</v>
      </c>
      <c r="H2136">
        <v>4</v>
      </c>
      <c r="I2136" t="s">
        <v>13</v>
      </c>
      <c r="J2136" t="s">
        <v>14</v>
      </c>
      <c r="K2136">
        <v>59.999999999999943</v>
      </c>
      <c r="L2136">
        <v>0.33333333333333331</v>
      </c>
      <c r="M2136">
        <v>0</v>
      </c>
      <c r="N2136" t="s">
        <v>75</v>
      </c>
      <c r="O2136" t="s">
        <v>99</v>
      </c>
      <c r="P2136" t="s">
        <v>112</v>
      </c>
      <c r="Q2136" t="s">
        <v>118</v>
      </c>
      <c r="R2136" t="s">
        <v>118</v>
      </c>
      <c r="S2136">
        <v>2134</v>
      </c>
      <c r="T2136">
        <v>2135</v>
      </c>
    </row>
    <row r="2137" spans="1:20" x14ac:dyDescent="0.2">
      <c r="A2137">
        <v>2418</v>
      </c>
      <c r="B2137" s="1">
        <v>45354</v>
      </c>
      <c r="C2137" s="2">
        <v>0.58333333333333337</v>
      </c>
      <c r="D2137" s="2">
        <v>0.64583333333333337</v>
      </c>
      <c r="E2137" t="s">
        <v>49</v>
      </c>
      <c r="F2137">
        <v>3</v>
      </c>
      <c r="G2137">
        <v>12</v>
      </c>
      <c r="H2137">
        <v>10</v>
      </c>
      <c r="I2137" t="s">
        <v>17</v>
      </c>
      <c r="J2137" t="s">
        <v>28</v>
      </c>
      <c r="K2137">
        <v>90</v>
      </c>
      <c r="L2137">
        <v>0.83333333333333348</v>
      </c>
      <c r="M2137">
        <v>0</v>
      </c>
      <c r="N2137" t="s">
        <v>71</v>
      </c>
      <c r="O2137" t="s">
        <v>100</v>
      </c>
      <c r="P2137" t="s">
        <v>112</v>
      </c>
      <c r="Q2137" t="s">
        <v>118</v>
      </c>
      <c r="R2137" t="s">
        <v>118</v>
      </c>
      <c r="S2137">
        <v>2135</v>
      </c>
      <c r="T2137">
        <v>2136</v>
      </c>
    </row>
    <row r="2138" spans="1:20" x14ac:dyDescent="0.2">
      <c r="A2138">
        <v>1800</v>
      </c>
      <c r="B2138" s="1">
        <v>45639</v>
      </c>
      <c r="C2138" s="2">
        <v>0.58333333333333337</v>
      </c>
      <c r="D2138" s="2">
        <v>0.625</v>
      </c>
      <c r="E2138" t="s">
        <v>49</v>
      </c>
      <c r="F2138">
        <v>3</v>
      </c>
      <c r="G2138">
        <v>12</v>
      </c>
      <c r="H2138">
        <v>10</v>
      </c>
      <c r="I2138" t="s">
        <v>39</v>
      </c>
      <c r="J2138" t="s">
        <v>30</v>
      </c>
      <c r="K2138">
        <v>59.999999999999943</v>
      </c>
      <c r="L2138">
        <v>0.83333333333333348</v>
      </c>
      <c r="M2138">
        <v>0</v>
      </c>
      <c r="N2138" t="s">
        <v>76</v>
      </c>
      <c r="O2138" t="s">
        <v>109</v>
      </c>
      <c r="P2138" t="s">
        <v>112</v>
      </c>
      <c r="Q2138" t="s">
        <v>118</v>
      </c>
      <c r="R2138" t="s">
        <v>118</v>
      </c>
      <c r="S2138">
        <v>2136</v>
      </c>
      <c r="T2138">
        <v>2137</v>
      </c>
    </row>
    <row r="2139" spans="1:20" x14ac:dyDescent="0.2">
      <c r="A2139">
        <v>2478</v>
      </c>
      <c r="B2139" s="1">
        <v>45449</v>
      </c>
      <c r="C2139" s="2">
        <v>0.58333333333333337</v>
      </c>
      <c r="D2139" s="2">
        <v>0.625</v>
      </c>
      <c r="E2139" t="s">
        <v>49</v>
      </c>
      <c r="F2139">
        <v>3</v>
      </c>
      <c r="G2139">
        <v>12</v>
      </c>
      <c r="H2139">
        <v>10</v>
      </c>
      <c r="I2139" t="s">
        <v>42</v>
      </c>
      <c r="J2139" t="s">
        <v>18</v>
      </c>
      <c r="K2139">
        <v>59.999999999999943</v>
      </c>
      <c r="L2139">
        <v>0.83333333333333348</v>
      </c>
      <c r="M2139">
        <v>0</v>
      </c>
      <c r="N2139" t="s">
        <v>75</v>
      </c>
      <c r="O2139" t="s">
        <v>103</v>
      </c>
      <c r="P2139" t="s">
        <v>112</v>
      </c>
      <c r="Q2139" t="s">
        <v>118</v>
      </c>
      <c r="R2139" t="s">
        <v>118</v>
      </c>
      <c r="S2139">
        <v>2137</v>
      </c>
      <c r="T2139">
        <v>2138</v>
      </c>
    </row>
    <row r="2140" spans="1:20" x14ac:dyDescent="0.2">
      <c r="A2140">
        <v>2013</v>
      </c>
      <c r="B2140" s="1">
        <v>45525</v>
      </c>
      <c r="C2140" s="2">
        <v>0.58333333333333337</v>
      </c>
      <c r="D2140" s="2">
        <v>0.625</v>
      </c>
      <c r="E2140" t="s">
        <v>49</v>
      </c>
      <c r="F2140">
        <v>3</v>
      </c>
      <c r="G2140">
        <v>12</v>
      </c>
      <c r="H2140">
        <v>6</v>
      </c>
      <c r="I2140" t="s">
        <v>17</v>
      </c>
      <c r="J2140" t="s">
        <v>28</v>
      </c>
      <c r="K2140">
        <v>59.999999999999943</v>
      </c>
      <c r="L2140">
        <v>0.5</v>
      </c>
      <c r="M2140">
        <v>0</v>
      </c>
      <c r="N2140" t="s">
        <v>74</v>
      </c>
      <c r="O2140" t="s">
        <v>105</v>
      </c>
      <c r="P2140" t="s">
        <v>112</v>
      </c>
      <c r="Q2140" t="s">
        <v>118</v>
      </c>
      <c r="R2140" t="s">
        <v>118</v>
      </c>
      <c r="S2140">
        <v>2138</v>
      </c>
      <c r="T2140">
        <v>2139</v>
      </c>
    </row>
    <row r="2141" spans="1:20" x14ac:dyDescent="0.2">
      <c r="A2141">
        <v>2017</v>
      </c>
      <c r="B2141" s="1">
        <v>45538</v>
      </c>
      <c r="C2141" s="2">
        <v>0.58333333333333337</v>
      </c>
      <c r="D2141" s="2">
        <v>0.60416666666666663</v>
      </c>
      <c r="E2141" t="s">
        <v>49</v>
      </c>
      <c r="F2141">
        <v>3</v>
      </c>
      <c r="G2141">
        <v>12</v>
      </c>
      <c r="H2141">
        <v>9</v>
      </c>
      <c r="I2141" t="s">
        <v>17</v>
      </c>
      <c r="J2141" t="s">
        <v>23</v>
      </c>
      <c r="K2141">
        <v>29.999999999999893</v>
      </c>
      <c r="L2141">
        <v>0.75</v>
      </c>
      <c r="M2141">
        <v>0</v>
      </c>
      <c r="N2141" t="s">
        <v>73</v>
      </c>
      <c r="O2141" t="s">
        <v>106</v>
      </c>
      <c r="P2141" t="s">
        <v>112</v>
      </c>
      <c r="Q2141" t="s">
        <v>118</v>
      </c>
      <c r="R2141" t="s">
        <v>118</v>
      </c>
      <c r="S2141">
        <v>2139</v>
      </c>
      <c r="T2141">
        <v>2140</v>
      </c>
    </row>
    <row r="2142" spans="1:20" x14ac:dyDescent="0.2">
      <c r="A2142">
        <v>624</v>
      </c>
      <c r="B2142" s="1">
        <v>45650</v>
      </c>
      <c r="C2142" s="2">
        <v>0.58333333333333337</v>
      </c>
      <c r="D2142" s="2">
        <v>0.625</v>
      </c>
      <c r="E2142" t="s">
        <v>49</v>
      </c>
      <c r="F2142">
        <v>3</v>
      </c>
      <c r="G2142">
        <v>12</v>
      </c>
      <c r="H2142">
        <v>3</v>
      </c>
      <c r="I2142" t="s">
        <v>27</v>
      </c>
      <c r="J2142" t="s">
        <v>40</v>
      </c>
      <c r="K2142">
        <v>59.999999999999943</v>
      </c>
      <c r="L2142">
        <v>0.25</v>
      </c>
      <c r="M2142">
        <v>0</v>
      </c>
      <c r="N2142" t="s">
        <v>73</v>
      </c>
      <c r="O2142" t="s">
        <v>109</v>
      </c>
      <c r="P2142" t="s">
        <v>112</v>
      </c>
      <c r="Q2142" t="s">
        <v>118</v>
      </c>
      <c r="R2142" t="s">
        <v>118</v>
      </c>
      <c r="S2142">
        <v>2140</v>
      </c>
      <c r="T2142">
        <v>2141</v>
      </c>
    </row>
    <row r="2143" spans="1:20" x14ac:dyDescent="0.2">
      <c r="A2143">
        <v>2280</v>
      </c>
      <c r="B2143" s="1">
        <v>45474</v>
      </c>
      <c r="C2143" s="2">
        <v>0.58333333333333337</v>
      </c>
      <c r="D2143" s="2">
        <v>0.64583333333333337</v>
      </c>
      <c r="E2143" t="s">
        <v>49</v>
      </c>
      <c r="F2143">
        <v>3</v>
      </c>
      <c r="G2143">
        <v>12</v>
      </c>
      <c r="H2143">
        <v>5</v>
      </c>
      <c r="I2143" t="s">
        <v>39</v>
      </c>
      <c r="J2143" t="s">
        <v>30</v>
      </c>
      <c r="K2143">
        <v>90</v>
      </c>
      <c r="L2143">
        <v>0.41666666666666674</v>
      </c>
      <c r="M2143">
        <v>0</v>
      </c>
      <c r="N2143" t="s">
        <v>72</v>
      </c>
      <c r="O2143" t="s">
        <v>104</v>
      </c>
      <c r="P2143" t="s">
        <v>112</v>
      </c>
      <c r="Q2143" t="s">
        <v>118</v>
      </c>
      <c r="R2143" t="s">
        <v>118</v>
      </c>
      <c r="S2143">
        <v>2141</v>
      </c>
      <c r="T2143">
        <v>2142</v>
      </c>
    </row>
    <row r="2144" spans="1:20" x14ac:dyDescent="0.2">
      <c r="A2144">
        <v>1618</v>
      </c>
      <c r="B2144" s="1">
        <v>45514</v>
      </c>
      <c r="C2144" s="2">
        <v>0.58333333333333337</v>
      </c>
      <c r="D2144" s="2">
        <v>0.64583333333333337</v>
      </c>
      <c r="E2144" t="s">
        <v>49</v>
      </c>
      <c r="F2144">
        <v>3</v>
      </c>
      <c r="G2144">
        <v>12</v>
      </c>
      <c r="H2144">
        <v>6</v>
      </c>
      <c r="I2144" t="s">
        <v>42</v>
      </c>
      <c r="J2144" t="s">
        <v>18</v>
      </c>
      <c r="K2144">
        <v>90</v>
      </c>
      <c r="L2144">
        <v>0.5</v>
      </c>
      <c r="M2144">
        <v>0</v>
      </c>
      <c r="N2144" t="s">
        <v>77</v>
      </c>
      <c r="O2144" t="s">
        <v>105</v>
      </c>
      <c r="P2144" t="s">
        <v>112</v>
      </c>
      <c r="Q2144" t="s">
        <v>118</v>
      </c>
      <c r="R2144" t="s">
        <v>118</v>
      </c>
      <c r="S2144">
        <v>2142</v>
      </c>
      <c r="T2144">
        <v>2143</v>
      </c>
    </row>
    <row r="2145" spans="1:20" x14ac:dyDescent="0.2">
      <c r="A2145">
        <v>485</v>
      </c>
      <c r="B2145" s="1">
        <v>45575</v>
      </c>
      <c r="C2145" s="2">
        <v>0.58333333333333337</v>
      </c>
      <c r="D2145" s="2">
        <v>0.64583333333333337</v>
      </c>
      <c r="E2145" t="s">
        <v>49</v>
      </c>
      <c r="F2145">
        <v>3</v>
      </c>
      <c r="G2145">
        <v>12</v>
      </c>
      <c r="H2145">
        <v>2</v>
      </c>
      <c r="I2145" t="s">
        <v>13</v>
      </c>
      <c r="J2145" t="s">
        <v>30</v>
      </c>
      <c r="K2145">
        <v>90</v>
      </c>
      <c r="L2145">
        <v>0.16666666666666666</v>
      </c>
      <c r="M2145">
        <v>0</v>
      </c>
      <c r="N2145" t="s">
        <v>75</v>
      </c>
      <c r="O2145" t="s">
        <v>107</v>
      </c>
      <c r="P2145" t="s">
        <v>112</v>
      </c>
      <c r="Q2145" t="s">
        <v>117</v>
      </c>
      <c r="R2145" t="s">
        <v>118</v>
      </c>
      <c r="S2145">
        <v>2143</v>
      </c>
      <c r="T2145">
        <v>2144</v>
      </c>
    </row>
    <row r="2146" spans="1:20" x14ac:dyDescent="0.2">
      <c r="A2146">
        <v>1650</v>
      </c>
      <c r="B2146" s="1">
        <v>45390</v>
      </c>
      <c r="C2146" s="2">
        <v>0.58333333333333337</v>
      </c>
      <c r="D2146" s="2">
        <v>0.64583333333333337</v>
      </c>
      <c r="E2146" t="s">
        <v>49</v>
      </c>
      <c r="F2146">
        <v>3</v>
      </c>
      <c r="G2146">
        <v>12</v>
      </c>
      <c r="H2146">
        <v>10</v>
      </c>
      <c r="I2146" t="s">
        <v>27</v>
      </c>
      <c r="J2146" t="s">
        <v>30</v>
      </c>
      <c r="K2146">
        <v>90</v>
      </c>
      <c r="L2146">
        <v>0.83333333333333348</v>
      </c>
      <c r="M2146">
        <v>0</v>
      </c>
      <c r="N2146" t="s">
        <v>72</v>
      </c>
      <c r="O2146" t="s">
        <v>101</v>
      </c>
      <c r="P2146" t="s">
        <v>112</v>
      </c>
      <c r="Q2146" t="s">
        <v>118</v>
      </c>
      <c r="R2146" t="s">
        <v>118</v>
      </c>
      <c r="S2146">
        <v>2144</v>
      </c>
      <c r="T2146">
        <v>2145</v>
      </c>
    </row>
    <row r="2147" spans="1:20" x14ac:dyDescent="0.2">
      <c r="A2147">
        <v>2043</v>
      </c>
      <c r="B2147" s="1">
        <v>45315</v>
      </c>
      <c r="C2147" s="2">
        <v>0.58333333333333337</v>
      </c>
      <c r="D2147" s="2">
        <v>0.625</v>
      </c>
      <c r="E2147" t="s">
        <v>49</v>
      </c>
      <c r="F2147">
        <v>3</v>
      </c>
      <c r="G2147">
        <v>12</v>
      </c>
      <c r="H2147">
        <v>2</v>
      </c>
      <c r="I2147" t="s">
        <v>41</v>
      </c>
      <c r="J2147" t="s">
        <v>40</v>
      </c>
      <c r="K2147">
        <v>59.999999999999943</v>
      </c>
      <c r="L2147">
        <v>0.16666666666666666</v>
      </c>
      <c r="M2147">
        <v>0</v>
      </c>
      <c r="N2147" t="s">
        <v>74</v>
      </c>
      <c r="O2147" t="s">
        <v>98</v>
      </c>
      <c r="P2147" t="s">
        <v>112</v>
      </c>
      <c r="Q2147" t="s">
        <v>117</v>
      </c>
      <c r="R2147" t="s">
        <v>118</v>
      </c>
      <c r="S2147">
        <v>2145</v>
      </c>
      <c r="T2147">
        <v>2146</v>
      </c>
    </row>
    <row r="2148" spans="1:20" x14ac:dyDescent="0.2">
      <c r="A2148">
        <v>1213</v>
      </c>
      <c r="B2148" s="1">
        <v>45551</v>
      </c>
      <c r="C2148" s="2">
        <v>0.58333333333333337</v>
      </c>
      <c r="D2148" s="2">
        <v>0.625</v>
      </c>
      <c r="E2148" t="s">
        <v>49</v>
      </c>
      <c r="F2148">
        <v>3</v>
      </c>
      <c r="G2148">
        <v>12</v>
      </c>
      <c r="H2148">
        <v>3</v>
      </c>
      <c r="I2148" t="s">
        <v>13</v>
      </c>
      <c r="J2148" t="s">
        <v>28</v>
      </c>
      <c r="K2148">
        <v>59.999999999999943</v>
      </c>
      <c r="L2148">
        <v>0.25</v>
      </c>
      <c r="M2148">
        <v>0</v>
      </c>
      <c r="N2148" t="s">
        <v>72</v>
      </c>
      <c r="O2148" t="s">
        <v>106</v>
      </c>
      <c r="P2148" t="s">
        <v>112</v>
      </c>
      <c r="Q2148" t="s">
        <v>118</v>
      </c>
      <c r="R2148" t="s">
        <v>118</v>
      </c>
      <c r="S2148">
        <v>2146</v>
      </c>
      <c r="T2148">
        <v>2147</v>
      </c>
    </row>
    <row r="2149" spans="1:20" x14ac:dyDescent="0.2">
      <c r="A2149">
        <v>602</v>
      </c>
      <c r="B2149" s="1">
        <v>45561</v>
      </c>
      <c r="C2149" s="2">
        <v>0.58333333333333337</v>
      </c>
      <c r="D2149" s="2">
        <v>0.625</v>
      </c>
      <c r="E2149" t="s">
        <v>49</v>
      </c>
      <c r="F2149">
        <v>3</v>
      </c>
      <c r="G2149">
        <v>12</v>
      </c>
      <c r="H2149">
        <v>15</v>
      </c>
      <c r="I2149" t="s">
        <v>41</v>
      </c>
      <c r="J2149" t="s">
        <v>14</v>
      </c>
      <c r="K2149">
        <v>59.999999999999943</v>
      </c>
      <c r="L2149">
        <v>1.25</v>
      </c>
      <c r="M2149">
        <v>1</v>
      </c>
      <c r="N2149" t="s">
        <v>75</v>
      </c>
      <c r="O2149" t="s">
        <v>106</v>
      </c>
      <c r="P2149" t="s">
        <v>112</v>
      </c>
      <c r="Q2149" t="s">
        <v>118</v>
      </c>
      <c r="R2149" t="s">
        <v>118</v>
      </c>
      <c r="S2149">
        <v>2147</v>
      </c>
      <c r="T2149">
        <v>2148</v>
      </c>
    </row>
    <row r="2150" spans="1:20" x14ac:dyDescent="0.2">
      <c r="A2150">
        <v>1342</v>
      </c>
      <c r="B2150" s="1">
        <v>45465</v>
      </c>
      <c r="C2150" s="2">
        <v>0.58333333333333337</v>
      </c>
      <c r="D2150" s="2">
        <v>0.66666666666666663</v>
      </c>
      <c r="E2150" t="s">
        <v>49</v>
      </c>
      <c r="F2150">
        <v>3</v>
      </c>
      <c r="G2150">
        <v>12</v>
      </c>
      <c r="H2150">
        <v>11</v>
      </c>
      <c r="I2150" t="s">
        <v>17</v>
      </c>
      <c r="J2150" t="s">
        <v>23</v>
      </c>
      <c r="K2150">
        <v>119.99999999999989</v>
      </c>
      <c r="L2150">
        <v>0.91666666666666652</v>
      </c>
      <c r="M2150">
        <v>0</v>
      </c>
      <c r="N2150" t="s">
        <v>77</v>
      </c>
      <c r="O2150" t="s">
        <v>103</v>
      </c>
      <c r="P2150" t="s">
        <v>112</v>
      </c>
      <c r="Q2150" t="s">
        <v>118</v>
      </c>
      <c r="R2150" t="s">
        <v>124</v>
      </c>
      <c r="S2150">
        <v>2148</v>
      </c>
      <c r="T2150">
        <v>2149</v>
      </c>
    </row>
    <row r="2151" spans="1:20" x14ac:dyDescent="0.2">
      <c r="A2151">
        <v>774</v>
      </c>
      <c r="B2151" s="1">
        <v>45334</v>
      </c>
      <c r="C2151" s="2">
        <v>0.58333333333333337</v>
      </c>
      <c r="D2151" s="2">
        <v>0.60416666666666663</v>
      </c>
      <c r="E2151" t="s">
        <v>49</v>
      </c>
      <c r="F2151">
        <v>3</v>
      </c>
      <c r="G2151">
        <v>12</v>
      </c>
      <c r="H2151">
        <v>13</v>
      </c>
      <c r="I2151" t="s">
        <v>27</v>
      </c>
      <c r="J2151" t="s">
        <v>14</v>
      </c>
      <c r="K2151">
        <v>29.999999999999893</v>
      </c>
      <c r="L2151">
        <v>1.0833333333333333</v>
      </c>
      <c r="M2151">
        <v>1</v>
      </c>
      <c r="N2151" t="s">
        <v>72</v>
      </c>
      <c r="O2151" t="s">
        <v>99</v>
      </c>
      <c r="P2151" t="s">
        <v>112</v>
      </c>
      <c r="Q2151" t="s">
        <v>118</v>
      </c>
      <c r="R2151" t="s">
        <v>118</v>
      </c>
      <c r="S2151">
        <v>2149</v>
      </c>
      <c r="T2151">
        <v>2150</v>
      </c>
    </row>
    <row r="2152" spans="1:20" x14ac:dyDescent="0.2">
      <c r="A2152">
        <v>1471</v>
      </c>
      <c r="B2152" s="1">
        <v>45297</v>
      </c>
      <c r="C2152" s="2">
        <v>0.58333333333333337</v>
      </c>
      <c r="D2152" s="2">
        <v>0.625</v>
      </c>
      <c r="E2152" t="s">
        <v>49</v>
      </c>
      <c r="F2152">
        <v>3</v>
      </c>
      <c r="G2152">
        <v>12</v>
      </c>
      <c r="H2152">
        <v>15</v>
      </c>
      <c r="I2152" t="s">
        <v>27</v>
      </c>
      <c r="J2152" t="s">
        <v>14</v>
      </c>
      <c r="K2152">
        <v>59.999999999999943</v>
      </c>
      <c r="L2152">
        <v>1.25</v>
      </c>
      <c r="M2152">
        <v>1</v>
      </c>
      <c r="N2152" t="s">
        <v>77</v>
      </c>
      <c r="O2152" t="s">
        <v>98</v>
      </c>
      <c r="P2152" t="s">
        <v>112</v>
      </c>
      <c r="Q2152" t="s">
        <v>118</v>
      </c>
      <c r="R2152" t="s">
        <v>118</v>
      </c>
      <c r="S2152">
        <v>2150</v>
      </c>
      <c r="T2152">
        <v>2151</v>
      </c>
    </row>
    <row r="2153" spans="1:20" x14ac:dyDescent="0.2">
      <c r="A2153">
        <v>1016</v>
      </c>
      <c r="B2153" s="1">
        <v>45401</v>
      </c>
      <c r="C2153" s="2">
        <v>0.58333333333333337</v>
      </c>
      <c r="D2153" s="2">
        <v>0.625</v>
      </c>
      <c r="E2153" t="s">
        <v>49</v>
      </c>
      <c r="F2153">
        <v>3</v>
      </c>
      <c r="G2153">
        <v>12</v>
      </c>
      <c r="H2153">
        <v>11</v>
      </c>
      <c r="I2153" t="s">
        <v>39</v>
      </c>
      <c r="J2153" t="s">
        <v>23</v>
      </c>
      <c r="K2153">
        <v>59.999999999999943</v>
      </c>
      <c r="L2153">
        <v>0.91666666666666652</v>
      </c>
      <c r="M2153">
        <v>0</v>
      </c>
      <c r="N2153" t="s">
        <v>76</v>
      </c>
      <c r="O2153" t="s">
        <v>101</v>
      </c>
      <c r="P2153" t="s">
        <v>112</v>
      </c>
      <c r="Q2153" t="s">
        <v>118</v>
      </c>
      <c r="R2153" t="s">
        <v>118</v>
      </c>
      <c r="S2153">
        <v>2151</v>
      </c>
      <c r="T2153">
        <v>2152</v>
      </c>
    </row>
    <row r="2154" spans="1:20" x14ac:dyDescent="0.2">
      <c r="A2154">
        <v>2259</v>
      </c>
      <c r="B2154" s="1">
        <v>45485</v>
      </c>
      <c r="C2154" s="2">
        <v>0.58333333333333337</v>
      </c>
      <c r="D2154" s="2">
        <v>0.66666666666666663</v>
      </c>
      <c r="E2154" t="s">
        <v>49</v>
      </c>
      <c r="F2154">
        <v>3</v>
      </c>
      <c r="G2154">
        <v>12</v>
      </c>
      <c r="H2154">
        <v>14</v>
      </c>
      <c r="I2154" t="s">
        <v>13</v>
      </c>
      <c r="J2154" t="s">
        <v>14</v>
      </c>
      <c r="K2154">
        <v>119.99999999999989</v>
      </c>
      <c r="L2154">
        <v>1.1666666666666667</v>
      </c>
      <c r="M2154">
        <v>1</v>
      </c>
      <c r="N2154" t="s">
        <v>76</v>
      </c>
      <c r="O2154" t="s">
        <v>104</v>
      </c>
      <c r="P2154" t="s">
        <v>112</v>
      </c>
      <c r="Q2154" t="s">
        <v>118</v>
      </c>
      <c r="R2154" t="s">
        <v>124</v>
      </c>
      <c r="S2154">
        <v>2152</v>
      </c>
      <c r="T2154">
        <v>2153</v>
      </c>
    </row>
    <row r="2155" spans="1:20" x14ac:dyDescent="0.2">
      <c r="A2155">
        <v>2228</v>
      </c>
      <c r="B2155" s="1">
        <v>45453</v>
      </c>
      <c r="C2155" s="2">
        <v>0.58333333333333337</v>
      </c>
      <c r="D2155" s="2">
        <v>0.64583333333333337</v>
      </c>
      <c r="E2155" t="s">
        <v>49</v>
      </c>
      <c r="F2155">
        <v>3</v>
      </c>
      <c r="G2155">
        <v>12</v>
      </c>
      <c r="H2155">
        <v>13</v>
      </c>
      <c r="I2155" t="s">
        <v>41</v>
      </c>
      <c r="J2155" t="s">
        <v>23</v>
      </c>
      <c r="K2155">
        <v>90</v>
      </c>
      <c r="L2155">
        <v>1.0833333333333333</v>
      </c>
      <c r="M2155">
        <v>1</v>
      </c>
      <c r="N2155" t="s">
        <v>72</v>
      </c>
      <c r="O2155" t="s">
        <v>103</v>
      </c>
      <c r="P2155" t="s">
        <v>112</v>
      </c>
      <c r="Q2155" t="s">
        <v>118</v>
      </c>
      <c r="R2155" t="s">
        <v>118</v>
      </c>
      <c r="S2155">
        <v>2153</v>
      </c>
      <c r="T2155">
        <v>2154</v>
      </c>
    </row>
    <row r="2156" spans="1:20" x14ac:dyDescent="0.2">
      <c r="A2156">
        <v>2977</v>
      </c>
      <c r="B2156" s="1">
        <v>45391</v>
      </c>
      <c r="C2156" s="2">
        <v>0.5625</v>
      </c>
      <c r="D2156" s="2">
        <v>0.60416666666666663</v>
      </c>
      <c r="E2156" t="s">
        <v>49</v>
      </c>
      <c r="F2156">
        <v>3</v>
      </c>
      <c r="G2156">
        <v>12</v>
      </c>
      <c r="H2156">
        <v>9</v>
      </c>
      <c r="I2156" t="s">
        <v>13</v>
      </c>
      <c r="J2156" t="s">
        <v>18</v>
      </c>
      <c r="K2156">
        <v>59.999999999999943</v>
      </c>
      <c r="L2156">
        <v>0.75</v>
      </c>
      <c r="M2156">
        <v>0</v>
      </c>
      <c r="N2156" t="s">
        <v>73</v>
      </c>
      <c r="O2156" t="s">
        <v>101</v>
      </c>
      <c r="P2156" t="s">
        <v>112</v>
      </c>
      <c r="Q2156" t="s">
        <v>118</v>
      </c>
      <c r="R2156" t="s">
        <v>118</v>
      </c>
      <c r="S2156">
        <v>2154</v>
      </c>
      <c r="T2156">
        <v>2155</v>
      </c>
    </row>
    <row r="2157" spans="1:20" x14ac:dyDescent="0.2">
      <c r="A2157">
        <v>2796</v>
      </c>
      <c r="B2157" s="1">
        <v>45470</v>
      </c>
      <c r="C2157" s="2">
        <v>0.5625</v>
      </c>
      <c r="D2157" s="2">
        <v>0.60416666666666663</v>
      </c>
      <c r="E2157" t="s">
        <v>49</v>
      </c>
      <c r="F2157">
        <v>3</v>
      </c>
      <c r="G2157">
        <v>12</v>
      </c>
      <c r="H2157">
        <v>8</v>
      </c>
      <c r="I2157" t="s">
        <v>27</v>
      </c>
      <c r="J2157" t="s">
        <v>23</v>
      </c>
      <c r="K2157">
        <v>59.999999999999943</v>
      </c>
      <c r="L2157">
        <v>0.66666666666666663</v>
      </c>
      <c r="M2157">
        <v>0</v>
      </c>
      <c r="N2157" t="s">
        <v>75</v>
      </c>
      <c r="O2157" t="s">
        <v>103</v>
      </c>
      <c r="P2157" t="s">
        <v>112</v>
      </c>
      <c r="Q2157" t="s">
        <v>118</v>
      </c>
      <c r="R2157" t="s">
        <v>118</v>
      </c>
      <c r="S2157">
        <v>2155</v>
      </c>
      <c r="T2157">
        <v>2156</v>
      </c>
    </row>
    <row r="2158" spans="1:20" x14ac:dyDescent="0.2">
      <c r="A2158">
        <v>189</v>
      </c>
      <c r="B2158" s="1">
        <v>45628</v>
      </c>
      <c r="C2158" s="2">
        <v>0.5625</v>
      </c>
      <c r="D2158" s="2">
        <v>0.60416666666666663</v>
      </c>
      <c r="E2158" t="s">
        <v>49</v>
      </c>
      <c r="F2158">
        <v>3</v>
      </c>
      <c r="G2158">
        <v>12</v>
      </c>
      <c r="H2158">
        <v>6</v>
      </c>
      <c r="I2158" t="s">
        <v>22</v>
      </c>
      <c r="J2158" t="s">
        <v>40</v>
      </c>
      <c r="K2158">
        <v>59.999999999999943</v>
      </c>
      <c r="L2158">
        <v>0.5</v>
      </c>
      <c r="M2158">
        <v>0</v>
      </c>
      <c r="N2158" t="s">
        <v>72</v>
      </c>
      <c r="O2158" t="s">
        <v>109</v>
      </c>
      <c r="P2158" t="s">
        <v>112</v>
      </c>
      <c r="Q2158" t="s">
        <v>118</v>
      </c>
      <c r="R2158" t="s">
        <v>118</v>
      </c>
      <c r="S2158">
        <v>2156</v>
      </c>
      <c r="T2158">
        <v>2157</v>
      </c>
    </row>
    <row r="2159" spans="1:20" x14ac:dyDescent="0.2">
      <c r="A2159">
        <v>814</v>
      </c>
      <c r="B2159" s="1">
        <v>45591</v>
      </c>
      <c r="C2159" s="2">
        <v>0.5625</v>
      </c>
      <c r="D2159" s="2">
        <v>0.64583333333333337</v>
      </c>
      <c r="E2159" t="s">
        <v>49</v>
      </c>
      <c r="F2159">
        <v>3</v>
      </c>
      <c r="G2159">
        <v>12</v>
      </c>
      <c r="H2159">
        <v>1</v>
      </c>
      <c r="I2159" t="s">
        <v>41</v>
      </c>
      <c r="J2159" t="s">
        <v>23</v>
      </c>
      <c r="K2159">
        <v>120.00000000000006</v>
      </c>
      <c r="L2159">
        <v>8.3333333333333329E-2</v>
      </c>
      <c r="M2159">
        <v>0</v>
      </c>
      <c r="N2159" t="s">
        <v>77</v>
      </c>
      <c r="O2159" t="s">
        <v>107</v>
      </c>
      <c r="P2159" t="s">
        <v>112</v>
      </c>
      <c r="Q2159" t="s">
        <v>117</v>
      </c>
      <c r="R2159" t="s">
        <v>124</v>
      </c>
      <c r="S2159">
        <v>2157</v>
      </c>
      <c r="T2159">
        <v>2158</v>
      </c>
    </row>
    <row r="2160" spans="1:20" x14ac:dyDescent="0.2">
      <c r="A2160">
        <v>2613</v>
      </c>
      <c r="B2160" s="1">
        <v>45439</v>
      </c>
      <c r="C2160" s="2">
        <v>0.5625</v>
      </c>
      <c r="D2160" s="2">
        <v>0.64583333333333337</v>
      </c>
      <c r="E2160" t="s">
        <v>49</v>
      </c>
      <c r="F2160">
        <v>3</v>
      </c>
      <c r="G2160">
        <v>12</v>
      </c>
      <c r="H2160">
        <v>13</v>
      </c>
      <c r="I2160" t="s">
        <v>41</v>
      </c>
      <c r="J2160" t="s">
        <v>14</v>
      </c>
      <c r="K2160">
        <v>120.00000000000006</v>
      </c>
      <c r="L2160">
        <v>1.0833333333333333</v>
      </c>
      <c r="M2160">
        <v>1</v>
      </c>
      <c r="N2160" t="s">
        <v>72</v>
      </c>
      <c r="O2160" t="s">
        <v>102</v>
      </c>
      <c r="P2160" t="s">
        <v>112</v>
      </c>
      <c r="Q2160" t="s">
        <v>118</v>
      </c>
      <c r="R2160" t="s">
        <v>124</v>
      </c>
      <c r="S2160">
        <v>2158</v>
      </c>
      <c r="T2160">
        <v>2159</v>
      </c>
    </row>
    <row r="2161" spans="1:20" x14ac:dyDescent="0.2">
      <c r="A2161">
        <v>739</v>
      </c>
      <c r="B2161" s="1">
        <v>45443</v>
      </c>
      <c r="C2161" s="2">
        <v>0.5625</v>
      </c>
      <c r="D2161" s="2">
        <v>0.64583333333333337</v>
      </c>
      <c r="E2161" t="s">
        <v>49</v>
      </c>
      <c r="F2161">
        <v>3</v>
      </c>
      <c r="G2161">
        <v>12</v>
      </c>
      <c r="H2161">
        <v>6</v>
      </c>
      <c r="I2161" t="s">
        <v>42</v>
      </c>
      <c r="J2161" t="s">
        <v>18</v>
      </c>
      <c r="K2161">
        <v>120.00000000000006</v>
      </c>
      <c r="L2161">
        <v>0.5</v>
      </c>
      <c r="M2161">
        <v>0</v>
      </c>
      <c r="N2161" t="s">
        <v>76</v>
      </c>
      <c r="O2161" t="s">
        <v>102</v>
      </c>
      <c r="P2161" t="s">
        <v>112</v>
      </c>
      <c r="Q2161" t="s">
        <v>118</v>
      </c>
      <c r="R2161" t="s">
        <v>124</v>
      </c>
      <c r="S2161">
        <v>2159</v>
      </c>
      <c r="T2161">
        <v>2160</v>
      </c>
    </row>
    <row r="2162" spans="1:20" x14ac:dyDescent="0.2">
      <c r="A2162">
        <v>2419</v>
      </c>
      <c r="B2162" s="1">
        <v>45325</v>
      </c>
      <c r="C2162" s="2">
        <v>0.5625</v>
      </c>
      <c r="D2162" s="2">
        <v>0.60416666666666663</v>
      </c>
      <c r="E2162" t="s">
        <v>49</v>
      </c>
      <c r="F2162">
        <v>3</v>
      </c>
      <c r="G2162">
        <v>12</v>
      </c>
      <c r="H2162">
        <v>11</v>
      </c>
      <c r="I2162" t="s">
        <v>13</v>
      </c>
      <c r="J2162" t="s">
        <v>18</v>
      </c>
      <c r="K2162">
        <v>59.999999999999943</v>
      </c>
      <c r="L2162">
        <v>0.91666666666666652</v>
      </c>
      <c r="M2162">
        <v>0</v>
      </c>
      <c r="N2162" t="s">
        <v>77</v>
      </c>
      <c r="O2162" t="s">
        <v>99</v>
      </c>
      <c r="P2162" t="s">
        <v>112</v>
      </c>
      <c r="Q2162" t="s">
        <v>118</v>
      </c>
      <c r="R2162" t="s">
        <v>118</v>
      </c>
      <c r="S2162">
        <v>2160</v>
      </c>
      <c r="T2162">
        <v>2161</v>
      </c>
    </row>
    <row r="2163" spans="1:20" x14ac:dyDescent="0.2">
      <c r="A2163">
        <v>734</v>
      </c>
      <c r="B2163" s="1">
        <v>45592</v>
      </c>
      <c r="C2163" s="2">
        <v>0.5625</v>
      </c>
      <c r="D2163" s="2">
        <v>0.64583333333333337</v>
      </c>
      <c r="E2163" t="s">
        <v>49</v>
      </c>
      <c r="F2163">
        <v>3</v>
      </c>
      <c r="G2163">
        <v>12</v>
      </c>
      <c r="H2163">
        <v>11</v>
      </c>
      <c r="I2163" t="s">
        <v>41</v>
      </c>
      <c r="J2163" t="s">
        <v>28</v>
      </c>
      <c r="K2163">
        <v>120.00000000000006</v>
      </c>
      <c r="L2163">
        <v>0.91666666666666652</v>
      </c>
      <c r="M2163">
        <v>0</v>
      </c>
      <c r="N2163" t="s">
        <v>71</v>
      </c>
      <c r="O2163" t="s">
        <v>107</v>
      </c>
      <c r="P2163" t="s">
        <v>112</v>
      </c>
      <c r="Q2163" t="s">
        <v>118</v>
      </c>
      <c r="R2163" t="s">
        <v>124</v>
      </c>
      <c r="S2163">
        <v>2161</v>
      </c>
      <c r="T2163">
        <v>2162</v>
      </c>
    </row>
    <row r="2164" spans="1:20" x14ac:dyDescent="0.2">
      <c r="A2164">
        <v>2838</v>
      </c>
      <c r="B2164" s="1">
        <v>45646</v>
      </c>
      <c r="C2164" s="2">
        <v>0.5625</v>
      </c>
      <c r="D2164" s="2">
        <v>0.64583333333333337</v>
      </c>
      <c r="E2164" t="s">
        <v>49</v>
      </c>
      <c r="F2164">
        <v>3</v>
      </c>
      <c r="G2164">
        <v>12</v>
      </c>
      <c r="H2164">
        <v>13</v>
      </c>
      <c r="I2164" t="s">
        <v>22</v>
      </c>
      <c r="J2164" t="s">
        <v>14</v>
      </c>
      <c r="K2164">
        <v>120.00000000000006</v>
      </c>
      <c r="L2164">
        <v>1.0833333333333333</v>
      </c>
      <c r="M2164">
        <v>1</v>
      </c>
      <c r="N2164" t="s">
        <v>76</v>
      </c>
      <c r="O2164" t="s">
        <v>109</v>
      </c>
      <c r="P2164" t="s">
        <v>112</v>
      </c>
      <c r="Q2164" t="s">
        <v>118</v>
      </c>
      <c r="R2164" t="s">
        <v>124</v>
      </c>
      <c r="S2164">
        <v>2162</v>
      </c>
      <c r="T2164">
        <v>2163</v>
      </c>
    </row>
    <row r="2165" spans="1:20" x14ac:dyDescent="0.2">
      <c r="A2165">
        <v>2332</v>
      </c>
      <c r="B2165" s="1">
        <v>45383</v>
      </c>
      <c r="C2165" s="2">
        <v>0.5625</v>
      </c>
      <c r="D2165" s="2">
        <v>0.625</v>
      </c>
      <c r="E2165" t="s">
        <v>49</v>
      </c>
      <c r="F2165">
        <v>3</v>
      </c>
      <c r="G2165">
        <v>12</v>
      </c>
      <c r="H2165">
        <v>12</v>
      </c>
      <c r="I2165" t="s">
        <v>17</v>
      </c>
      <c r="J2165" t="s">
        <v>30</v>
      </c>
      <c r="K2165">
        <v>90</v>
      </c>
      <c r="L2165">
        <v>1</v>
      </c>
      <c r="M2165">
        <v>0</v>
      </c>
      <c r="N2165" t="s">
        <v>72</v>
      </c>
      <c r="O2165" t="s">
        <v>101</v>
      </c>
      <c r="P2165" t="s">
        <v>112</v>
      </c>
      <c r="Q2165" t="s">
        <v>118</v>
      </c>
      <c r="R2165" t="s">
        <v>118</v>
      </c>
      <c r="S2165">
        <v>2163</v>
      </c>
      <c r="T2165">
        <v>2164</v>
      </c>
    </row>
    <row r="2166" spans="1:20" x14ac:dyDescent="0.2">
      <c r="A2166">
        <v>2865</v>
      </c>
      <c r="B2166" s="1">
        <v>45650</v>
      </c>
      <c r="C2166" s="2">
        <v>0.5625</v>
      </c>
      <c r="D2166" s="2">
        <v>0.58333333333333337</v>
      </c>
      <c r="E2166" t="s">
        <v>49</v>
      </c>
      <c r="F2166">
        <v>3</v>
      </c>
      <c r="G2166">
        <v>12</v>
      </c>
      <c r="H2166">
        <v>8</v>
      </c>
      <c r="I2166" t="s">
        <v>42</v>
      </c>
      <c r="J2166" t="s">
        <v>23</v>
      </c>
      <c r="K2166">
        <v>30.000000000000053</v>
      </c>
      <c r="L2166">
        <v>0.66666666666666663</v>
      </c>
      <c r="M2166">
        <v>0</v>
      </c>
      <c r="N2166" t="s">
        <v>73</v>
      </c>
      <c r="O2166" t="s">
        <v>109</v>
      </c>
      <c r="P2166" t="s">
        <v>112</v>
      </c>
      <c r="Q2166" t="s">
        <v>118</v>
      </c>
      <c r="R2166" t="s">
        <v>118</v>
      </c>
      <c r="S2166">
        <v>2164</v>
      </c>
      <c r="T2166">
        <v>2165</v>
      </c>
    </row>
    <row r="2167" spans="1:20" x14ac:dyDescent="0.2">
      <c r="A2167">
        <v>194</v>
      </c>
      <c r="B2167" s="1">
        <v>45626</v>
      </c>
      <c r="C2167" s="2">
        <v>0.5625</v>
      </c>
      <c r="D2167" s="2">
        <v>0.58333333333333337</v>
      </c>
      <c r="E2167" t="s">
        <v>49</v>
      </c>
      <c r="F2167">
        <v>3</v>
      </c>
      <c r="G2167">
        <v>12</v>
      </c>
      <c r="H2167">
        <v>7</v>
      </c>
      <c r="I2167" t="s">
        <v>17</v>
      </c>
      <c r="J2167" t="s">
        <v>18</v>
      </c>
      <c r="K2167">
        <v>30.000000000000053</v>
      </c>
      <c r="L2167">
        <v>0.58333333333333337</v>
      </c>
      <c r="M2167">
        <v>0</v>
      </c>
      <c r="N2167" t="s">
        <v>77</v>
      </c>
      <c r="O2167" t="s">
        <v>108</v>
      </c>
      <c r="P2167" t="s">
        <v>112</v>
      </c>
      <c r="Q2167" t="s">
        <v>118</v>
      </c>
      <c r="R2167" t="s">
        <v>118</v>
      </c>
      <c r="S2167">
        <v>2165</v>
      </c>
      <c r="T2167">
        <v>2166</v>
      </c>
    </row>
    <row r="2168" spans="1:20" x14ac:dyDescent="0.2">
      <c r="A2168">
        <v>1082</v>
      </c>
      <c r="B2168" s="1">
        <v>45585</v>
      </c>
      <c r="C2168" s="2">
        <v>0.5625</v>
      </c>
      <c r="D2168" s="2">
        <v>0.58333333333333337</v>
      </c>
      <c r="E2168" t="s">
        <v>49</v>
      </c>
      <c r="F2168">
        <v>3</v>
      </c>
      <c r="G2168">
        <v>12</v>
      </c>
      <c r="H2168">
        <v>6</v>
      </c>
      <c r="I2168" t="s">
        <v>22</v>
      </c>
      <c r="J2168" t="s">
        <v>23</v>
      </c>
      <c r="K2168">
        <v>30.000000000000053</v>
      </c>
      <c r="L2168">
        <v>0.5</v>
      </c>
      <c r="M2168">
        <v>0</v>
      </c>
      <c r="N2168" t="s">
        <v>71</v>
      </c>
      <c r="O2168" t="s">
        <v>107</v>
      </c>
      <c r="P2168" t="s">
        <v>112</v>
      </c>
      <c r="Q2168" t="s">
        <v>118</v>
      </c>
      <c r="R2168" t="s">
        <v>118</v>
      </c>
      <c r="S2168">
        <v>2166</v>
      </c>
      <c r="T2168">
        <v>2167</v>
      </c>
    </row>
    <row r="2169" spans="1:20" x14ac:dyDescent="0.2">
      <c r="A2169">
        <v>1037</v>
      </c>
      <c r="B2169" s="1">
        <v>45595</v>
      </c>
      <c r="C2169" s="2">
        <v>0.5625</v>
      </c>
      <c r="D2169" s="2">
        <v>0.625</v>
      </c>
      <c r="E2169" t="s">
        <v>49</v>
      </c>
      <c r="F2169">
        <v>3</v>
      </c>
      <c r="G2169">
        <v>12</v>
      </c>
      <c r="H2169">
        <v>6</v>
      </c>
      <c r="I2169" t="s">
        <v>13</v>
      </c>
      <c r="J2169" t="s">
        <v>23</v>
      </c>
      <c r="K2169">
        <v>90</v>
      </c>
      <c r="L2169">
        <v>0.5</v>
      </c>
      <c r="M2169">
        <v>0</v>
      </c>
      <c r="N2169" t="s">
        <v>74</v>
      </c>
      <c r="O2169" t="s">
        <v>107</v>
      </c>
      <c r="P2169" t="s">
        <v>112</v>
      </c>
      <c r="Q2169" t="s">
        <v>118</v>
      </c>
      <c r="R2169" t="s">
        <v>118</v>
      </c>
      <c r="S2169">
        <v>2167</v>
      </c>
      <c r="T2169">
        <v>2168</v>
      </c>
    </row>
    <row r="2170" spans="1:20" x14ac:dyDescent="0.2">
      <c r="A2170">
        <v>1661</v>
      </c>
      <c r="B2170" s="1">
        <v>45546</v>
      </c>
      <c r="C2170" s="2">
        <v>0.5625</v>
      </c>
      <c r="D2170" s="2">
        <v>0.625</v>
      </c>
      <c r="E2170" t="s">
        <v>49</v>
      </c>
      <c r="F2170">
        <v>3</v>
      </c>
      <c r="G2170">
        <v>12</v>
      </c>
      <c r="H2170">
        <v>13</v>
      </c>
      <c r="I2170" t="s">
        <v>17</v>
      </c>
      <c r="J2170" t="s">
        <v>30</v>
      </c>
      <c r="K2170">
        <v>90</v>
      </c>
      <c r="L2170">
        <v>1.0833333333333333</v>
      </c>
      <c r="M2170">
        <v>1</v>
      </c>
      <c r="N2170" t="s">
        <v>74</v>
      </c>
      <c r="O2170" t="s">
        <v>106</v>
      </c>
      <c r="P2170" t="s">
        <v>112</v>
      </c>
      <c r="Q2170" t="s">
        <v>118</v>
      </c>
      <c r="R2170" t="s">
        <v>118</v>
      </c>
      <c r="S2170">
        <v>2168</v>
      </c>
      <c r="T2170">
        <v>2169</v>
      </c>
    </row>
    <row r="2171" spans="1:20" x14ac:dyDescent="0.2">
      <c r="A2171">
        <v>591</v>
      </c>
      <c r="B2171" s="1">
        <v>45599</v>
      </c>
      <c r="C2171" s="2">
        <v>0.5625</v>
      </c>
      <c r="D2171" s="2">
        <v>0.625</v>
      </c>
      <c r="E2171" t="s">
        <v>49</v>
      </c>
      <c r="F2171">
        <v>3</v>
      </c>
      <c r="G2171">
        <v>12</v>
      </c>
      <c r="H2171">
        <v>10</v>
      </c>
      <c r="I2171" t="s">
        <v>41</v>
      </c>
      <c r="J2171" t="s">
        <v>23</v>
      </c>
      <c r="K2171">
        <v>90</v>
      </c>
      <c r="L2171">
        <v>0.83333333333333348</v>
      </c>
      <c r="M2171">
        <v>0</v>
      </c>
      <c r="N2171" t="s">
        <v>71</v>
      </c>
      <c r="O2171" t="s">
        <v>108</v>
      </c>
      <c r="P2171" t="s">
        <v>112</v>
      </c>
      <c r="Q2171" t="s">
        <v>118</v>
      </c>
      <c r="R2171" t="s">
        <v>118</v>
      </c>
      <c r="S2171">
        <v>2169</v>
      </c>
      <c r="T2171">
        <v>2170</v>
      </c>
    </row>
    <row r="2172" spans="1:20" x14ac:dyDescent="0.2">
      <c r="A2172">
        <v>477</v>
      </c>
      <c r="B2172" s="1">
        <v>45316</v>
      </c>
      <c r="C2172" s="2">
        <v>0.5625</v>
      </c>
      <c r="D2172" s="2">
        <v>0.625</v>
      </c>
      <c r="E2172" t="s">
        <v>49</v>
      </c>
      <c r="F2172">
        <v>3</v>
      </c>
      <c r="G2172">
        <v>12</v>
      </c>
      <c r="H2172">
        <v>8</v>
      </c>
      <c r="I2172" t="s">
        <v>13</v>
      </c>
      <c r="J2172" t="s">
        <v>28</v>
      </c>
      <c r="K2172">
        <v>90</v>
      </c>
      <c r="L2172">
        <v>0.66666666666666663</v>
      </c>
      <c r="M2172">
        <v>0</v>
      </c>
      <c r="N2172" t="s">
        <v>75</v>
      </c>
      <c r="O2172" t="s">
        <v>98</v>
      </c>
      <c r="P2172" t="s">
        <v>112</v>
      </c>
      <c r="Q2172" t="s">
        <v>118</v>
      </c>
      <c r="R2172" t="s">
        <v>118</v>
      </c>
      <c r="S2172">
        <v>2170</v>
      </c>
      <c r="T2172">
        <v>2171</v>
      </c>
    </row>
    <row r="2173" spans="1:20" x14ac:dyDescent="0.2">
      <c r="A2173">
        <v>1663</v>
      </c>
      <c r="B2173" s="1">
        <v>45339</v>
      </c>
      <c r="C2173" s="2">
        <v>0.5625</v>
      </c>
      <c r="D2173" s="2">
        <v>0.58333333333333337</v>
      </c>
      <c r="E2173" t="s">
        <v>49</v>
      </c>
      <c r="F2173">
        <v>3</v>
      </c>
      <c r="G2173">
        <v>12</v>
      </c>
      <c r="H2173">
        <v>13</v>
      </c>
      <c r="I2173" t="s">
        <v>41</v>
      </c>
      <c r="J2173" t="s">
        <v>30</v>
      </c>
      <c r="K2173">
        <v>30.000000000000053</v>
      </c>
      <c r="L2173">
        <v>1.0833333333333333</v>
      </c>
      <c r="M2173">
        <v>1</v>
      </c>
      <c r="N2173" t="s">
        <v>77</v>
      </c>
      <c r="O2173" t="s">
        <v>99</v>
      </c>
      <c r="P2173" t="s">
        <v>112</v>
      </c>
      <c r="Q2173" t="s">
        <v>118</v>
      </c>
      <c r="R2173" t="s">
        <v>118</v>
      </c>
      <c r="S2173">
        <v>2171</v>
      </c>
      <c r="T2173">
        <v>2172</v>
      </c>
    </row>
    <row r="2174" spans="1:20" x14ac:dyDescent="0.2">
      <c r="A2174">
        <v>1947</v>
      </c>
      <c r="B2174" s="1">
        <v>45443</v>
      </c>
      <c r="C2174" s="2">
        <v>0.5625</v>
      </c>
      <c r="D2174" s="2">
        <v>0.58333333333333337</v>
      </c>
      <c r="E2174" t="s">
        <v>49</v>
      </c>
      <c r="F2174">
        <v>3</v>
      </c>
      <c r="G2174">
        <v>12</v>
      </c>
      <c r="H2174">
        <v>11</v>
      </c>
      <c r="I2174" t="s">
        <v>41</v>
      </c>
      <c r="J2174" t="s">
        <v>40</v>
      </c>
      <c r="K2174">
        <v>30.000000000000053</v>
      </c>
      <c r="L2174">
        <v>0.91666666666666652</v>
      </c>
      <c r="M2174">
        <v>0</v>
      </c>
      <c r="N2174" t="s">
        <v>76</v>
      </c>
      <c r="O2174" t="s">
        <v>102</v>
      </c>
      <c r="P2174" t="s">
        <v>112</v>
      </c>
      <c r="Q2174" t="s">
        <v>118</v>
      </c>
      <c r="R2174" t="s">
        <v>118</v>
      </c>
      <c r="S2174">
        <v>2172</v>
      </c>
      <c r="T2174">
        <v>2173</v>
      </c>
    </row>
    <row r="2175" spans="1:20" x14ac:dyDescent="0.2">
      <c r="A2175">
        <v>1943</v>
      </c>
      <c r="B2175" s="1">
        <v>45517</v>
      </c>
      <c r="C2175" s="2">
        <v>0.5625</v>
      </c>
      <c r="D2175" s="2">
        <v>0.58333333333333337</v>
      </c>
      <c r="E2175" t="s">
        <v>49</v>
      </c>
      <c r="F2175">
        <v>3</v>
      </c>
      <c r="G2175">
        <v>12</v>
      </c>
      <c r="H2175">
        <v>12</v>
      </c>
      <c r="I2175" t="s">
        <v>17</v>
      </c>
      <c r="J2175" t="s">
        <v>14</v>
      </c>
      <c r="K2175">
        <v>30.000000000000053</v>
      </c>
      <c r="L2175">
        <v>1</v>
      </c>
      <c r="M2175">
        <v>0</v>
      </c>
      <c r="N2175" t="s">
        <v>73</v>
      </c>
      <c r="O2175" t="s">
        <v>105</v>
      </c>
      <c r="P2175" t="s">
        <v>112</v>
      </c>
      <c r="Q2175" t="s">
        <v>118</v>
      </c>
      <c r="R2175" t="s">
        <v>118</v>
      </c>
      <c r="S2175">
        <v>2173</v>
      </c>
      <c r="T2175">
        <v>2174</v>
      </c>
    </row>
    <row r="2176" spans="1:20" x14ac:dyDescent="0.2">
      <c r="A2176">
        <v>1268</v>
      </c>
      <c r="B2176" s="1">
        <v>45570</v>
      </c>
      <c r="C2176" s="2">
        <v>0.5625</v>
      </c>
      <c r="D2176" s="2">
        <v>0.60416666666666663</v>
      </c>
      <c r="E2176" t="s">
        <v>49</v>
      </c>
      <c r="F2176">
        <v>3</v>
      </c>
      <c r="G2176">
        <v>12</v>
      </c>
      <c r="H2176">
        <v>1</v>
      </c>
      <c r="I2176" t="s">
        <v>39</v>
      </c>
      <c r="J2176" t="s">
        <v>28</v>
      </c>
      <c r="K2176">
        <v>59.999999999999943</v>
      </c>
      <c r="L2176">
        <v>8.3333333333333329E-2</v>
      </c>
      <c r="M2176">
        <v>0</v>
      </c>
      <c r="N2176" t="s">
        <v>77</v>
      </c>
      <c r="O2176" t="s">
        <v>107</v>
      </c>
      <c r="P2176" t="s">
        <v>112</v>
      </c>
      <c r="Q2176" t="s">
        <v>117</v>
      </c>
      <c r="R2176" t="s">
        <v>118</v>
      </c>
      <c r="S2176">
        <v>2174</v>
      </c>
      <c r="T2176">
        <v>2175</v>
      </c>
    </row>
    <row r="2177" spans="1:20" x14ac:dyDescent="0.2">
      <c r="A2177">
        <v>484</v>
      </c>
      <c r="B2177" s="1">
        <v>45555</v>
      </c>
      <c r="C2177" s="2">
        <v>0.5625</v>
      </c>
      <c r="D2177" s="2">
        <v>0.625</v>
      </c>
      <c r="E2177" t="s">
        <v>49</v>
      </c>
      <c r="F2177">
        <v>3</v>
      </c>
      <c r="G2177">
        <v>12</v>
      </c>
      <c r="H2177">
        <v>1</v>
      </c>
      <c r="I2177" t="s">
        <v>17</v>
      </c>
      <c r="J2177" t="s">
        <v>40</v>
      </c>
      <c r="K2177">
        <v>90</v>
      </c>
      <c r="L2177">
        <v>8.3333333333333329E-2</v>
      </c>
      <c r="M2177">
        <v>0</v>
      </c>
      <c r="N2177" t="s">
        <v>76</v>
      </c>
      <c r="O2177" t="s">
        <v>106</v>
      </c>
      <c r="P2177" t="s">
        <v>112</v>
      </c>
      <c r="Q2177" t="s">
        <v>117</v>
      </c>
      <c r="R2177" t="s">
        <v>118</v>
      </c>
      <c r="S2177">
        <v>2175</v>
      </c>
      <c r="T2177">
        <v>2176</v>
      </c>
    </row>
    <row r="2178" spans="1:20" x14ac:dyDescent="0.2">
      <c r="A2178">
        <v>1029</v>
      </c>
      <c r="B2178" s="1">
        <v>45606</v>
      </c>
      <c r="C2178" s="2">
        <v>0.5625</v>
      </c>
      <c r="D2178" s="2">
        <v>0.58333333333333337</v>
      </c>
      <c r="E2178" t="s">
        <v>49</v>
      </c>
      <c r="F2178">
        <v>3</v>
      </c>
      <c r="G2178">
        <v>12</v>
      </c>
      <c r="H2178">
        <v>9</v>
      </c>
      <c r="I2178" t="s">
        <v>27</v>
      </c>
      <c r="J2178" t="s">
        <v>18</v>
      </c>
      <c r="K2178">
        <v>30.000000000000053</v>
      </c>
      <c r="L2178">
        <v>0.75</v>
      </c>
      <c r="M2178">
        <v>0</v>
      </c>
      <c r="N2178" t="s">
        <v>71</v>
      </c>
      <c r="O2178" t="s">
        <v>108</v>
      </c>
      <c r="P2178" t="s">
        <v>112</v>
      </c>
      <c r="Q2178" t="s">
        <v>118</v>
      </c>
      <c r="R2178" t="s">
        <v>118</v>
      </c>
      <c r="S2178">
        <v>2176</v>
      </c>
      <c r="T2178">
        <v>2177</v>
      </c>
    </row>
    <row r="2179" spans="1:20" x14ac:dyDescent="0.2">
      <c r="A2179">
        <v>1786</v>
      </c>
      <c r="B2179" s="1">
        <v>45455</v>
      </c>
      <c r="C2179" s="2">
        <v>0.5625</v>
      </c>
      <c r="D2179" s="2">
        <v>0.625</v>
      </c>
      <c r="E2179" t="s">
        <v>49</v>
      </c>
      <c r="F2179">
        <v>3</v>
      </c>
      <c r="G2179">
        <v>12</v>
      </c>
      <c r="H2179">
        <v>6</v>
      </c>
      <c r="I2179" t="s">
        <v>22</v>
      </c>
      <c r="J2179" t="s">
        <v>28</v>
      </c>
      <c r="K2179">
        <v>90</v>
      </c>
      <c r="L2179">
        <v>0.5</v>
      </c>
      <c r="M2179">
        <v>0</v>
      </c>
      <c r="N2179" t="s">
        <v>74</v>
      </c>
      <c r="O2179" t="s">
        <v>103</v>
      </c>
      <c r="P2179" t="s">
        <v>112</v>
      </c>
      <c r="Q2179" t="s">
        <v>118</v>
      </c>
      <c r="R2179" t="s">
        <v>118</v>
      </c>
      <c r="S2179">
        <v>2177</v>
      </c>
      <c r="T2179">
        <v>2178</v>
      </c>
    </row>
    <row r="2180" spans="1:20" x14ac:dyDescent="0.2">
      <c r="A2180">
        <v>2057</v>
      </c>
      <c r="B2180" s="1">
        <v>45572</v>
      </c>
      <c r="C2180" s="2">
        <v>0.5625</v>
      </c>
      <c r="D2180" s="2">
        <v>0.625</v>
      </c>
      <c r="E2180" t="s">
        <v>49</v>
      </c>
      <c r="F2180">
        <v>3</v>
      </c>
      <c r="G2180">
        <v>12</v>
      </c>
      <c r="H2180">
        <v>13</v>
      </c>
      <c r="I2180" t="s">
        <v>13</v>
      </c>
      <c r="J2180" t="s">
        <v>14</v>
      </c>
      <c r="K2180">
        <v>90</v>
      </c>
      <c r="L2180">
        <v>1.0833333333333333</v>
      </c>
      <c r="M2180">
        <v>1</v>
      </c>
      <c r="N2180" t="s">
        <v>72</v>
      </c>
      <c r="O2180" t="s">
        <v>107</v>
      </c>
      <c r="P2180" t="s">
        <v>112</v>
      </c>
      <c r="Q2180" t="s">
        <v>118</v>
      </c>
      <c r="R2180" t="s">
        <v>118</v>
      </c>
      <c r="S2180">
        <v>2178</v>
      </c>
      <c r="T2180">
        <v>2179</v>
      </c>
    </row>
    <row r="2181" spans="1:20" x14ac:dyDescent="0.2">
      <c r="A2181">
        <v>2107</v>
      </c>
      <c r="B2181" s="1">
        <v>45537</v>
      </c>
      <c r="C2181" s="2">
        <v>0.54166666666666663</v>
      </c>
      <c r="D2181" s="2">
        <v>0.60416666666666663</v>
      </c>
      <c r="E2181" t="s">
        <v>49</v>
      </c>
      <c r="F2181">
        <v>3</v>
      </c>
      <c r="G2181">
        <v>12</v>
      </c>
      <c r="H2181">
        <v>3</v>
      </c>
      <c r="I2181" t="s">
        <v>13</v>
      </c>
      <c r="J2181" t="s">
        <v>18</v>
      </c>
      <c r="K2181">
        <v>90</v>
      </c>
      <c r="L2181">
        <v>0.25</v>
      </c>
      <c r="M2181">
        <v>0</v>
      </c>
      <c r="N2181" t="s">
        <v>72</v>
      </c>
      <c r="O2181" t="s">
        <v>106</v>
      </c>
      <c r="P2181" t="s">
        <v>112</v>
      </c>
      <c r="Q2181" t="s">
        <v>118</v>
      </c>
      <c r="R2181" t="s">
        <v>118</v>
      </c>
      <c r="S2181">
        <v>2179</v>
      </c>
      <c r="T2181">
        <v>2180</v>
      </c>
    </row>
    <row r="2182" spans="1:20" x14ac:dyDescent="0.2">
      <c r="A2182">
        <v>2769</v>
      </c>
      <c r="B2182" s="1">
        <v>45292</v>
      </c>
      <c r="C2182" s="2">
        <v>0.54166666666666663</v>
      </c>
      <c r="D2182" s="2">
        <v>0.58333333333333337</v>
      </c>
      <c r="E2182" t="s">
        <v>49</v>
      </c>
      <c r="F2182">
        <v>3</v>
      </c>
      <c r="G2182">
        <v>12</v>
      </c>
      <c r="H2182">
        <v>13</v>
      </c>
      <c r="I2182" t="s">
        <v>42</v>
      </c>
      <c r="J2182" t="s">
        <v>18</v>
      </c>
      <c r="K2182">
        <v>60.000000000000107</v>
      </c>
      <c r="L2182">
        <v>1.0833333333333333</v>
      </c>
      <c r="M2182">
        <v>1</v>
      </c>
      <c r="N2182" t="s">
        <v>72</v>
      </c>
      <c r="O2182" t="s">
        <v>98</v>
      </c>
      <c r="P2182" t="s">
        <v>112</v>
      </c>
      <c r="Q2182" t="s">
        <v>118</v>
      </c>
      <c r="R2182" t="s">
        <v>118</v>
      </c>
      <c r="S2182">
        <v>2180</v>
      </c>
      <c r="T2182">
        <v>2181</v>
      </c>
    </row>
    <row r="2183" spans="1:20" x14ac:dyDescent="0.2">
      <c r="A2183">
        <v>43</v>
      </c>
      <c r="B2183" s="1">
        <v>45535</v>
      </c>
      <c r="C2183" s="2">
        <v>0.54166666666666663</v>
      </c>
      <c r="D2183" s="2">
        <v>0.5625</v>
      </c>
      <c r="E2183" t="s">
        <v>49</v>
      </c>
      <c r="F2183">
        <v>3</v>
      </c>
      <c r="G2183">
        <v>12</v>
      </c>
      <c r="H2183">
        <v>1</v>
      </c>
      <c r="I2183" t="s">
        <v>22</v>
      </c>
      <c r="J2183" t="s">
        <v>14</v>
      </c>
      <c r="K2183">
        <v>30.000000000000053</v>
      </c>
      <c r="L2183">
        <v>8.3333333333333329E-2</v>
      </c>
      <c r="M2183">
        <v>0</v>
      </c>
      <c r="N2183" t="s">
        <v>77</v>
      </c>
      <c r="O2183" t="s">
        <v>105</v>
      </c>
      <c r="P2183" t="s">
        <v>112</v>
      </c>
      <c r="Q2183" t="s">
        <v>117</v>
      </c>
      <c r="R2183" t="s">
        <v>118</v>
      </c>
      <c r="S2183">
        <v>2181</v>
      </c>
      <c r="T2183">
        <v>2182</v>
      </c>
    </row>
    <row r="2184" spans="1:20" x14ac:dyDescent="0.2">
      <c r="A2184">
        <v>1699</v>
      </c>
      <c r="B2184" s="1">
        <v>45428</v>
      </c>
      <c r="C2184" s="2">
        <v>0.54166666666666663</v>
      </c>
      <c r="D2184" s="2">
        <v>0.60416666666666663</v>
      </c>
      <c r="E2184" t="s">
        <v>49</v>
      </c>
      <c r="F2184">
        <v>3</v>
      </c>
      <c r="G2184">
        <v>12</v>
      </c>
      <c r="H2184">
        <v>9</v>
      </c>
      <c r="I2184" t="s">
        <v>13</v>
      </c>
      <c r="J2184" t="s">
        <v>30</v>
      </c>
      <c r="K2184">
        <v>90</v>
      </c>
      <c r="L2184">
        <v>0.75</v>
      </c>
      <c r="M2184">
        <v>0</v>
      </c>
      <c r="N2184" t="s">
        <v>75</v>
      </c>
      <c r="O2184" t="s">
        <v>102</v>
      </c>
      <c r="P2184" t="s">
        <v>112</v>
      </c>
      <c r="Q2184" t="s">
        <v>118</v>
      </c>
      <c r="R2184" t="s">
        <v>118</v>
      </c>
      <c r="S2184">
        <v>2182</v>
      </c>
      <c r="T2184">
        <v>2183</v>
      </c>
    </row>
    <row r="2185" spans="1:20" x14ac:dyDescent="0.2">
      <c r="A2185">
        <v>436</v>
      </c>
      <c r="B2185" s="1">
        <v>45633</v>
      </c>
      <c r="C2185" s="2">
        <v>0.54166666666666663</v>
      </c>
      <c r="D2185" s="2">
        <v>0.5625</v>
      </c>
      <c r="E2185" t="s">
        <v>49</v>
      </c>
      <c r="F2185">
        <v>3</v>
      </c>
      <c r="G2185">
        <v>12</v>
      </c>
      <c r="H2185">
        <v>11</v>
      </c>
      <c r="I2185" t="s">
        <v>27</v>
      </c>
      <c r="J2185" t="s">
        <v>23</v>
      </c>
      <c r="K2185">
        <v>30.000000000000053</v>
      </c>
      <c r="L2185">
        <v>0.91666666666666652</v>
      </c>
      <c r="M2185">
        <v>0</v>
      </c>
      <c r="N2185" t="s">
        <v>77</v>
      </c>
      <c r="O2185" t="s">
        <v>109</v>
      </c>
      <c r="P2185" t="s">
        <v>112</v>
      </c>
      <c r="Q2185" t="s">
        <v>118</v>
      </c>
      <c r="R2185" t="s">
        <v>118</v>
      </c>
      <c r="S2185">
        <v>2183</v>
      </c>
      <c r="T2185">
        <v>2184</v>
      </c>
    </row>
    <row r="2186" spans="1:20" x14ac:dyDescent="0.2">
      <c r="A2186">
        <v>589</v>
      </c>
      <c r="B2186" s="1">
        <v>45454</v>
      </c>
      <c r="C2186" s="2">
        <v>0.54166666666666663</v>
      </c>
      <c r="D2186" s="2">
        <v>0.58333333333333337</v>
      </c>
      <c r="E2186" t="s">
        <v>49</v>
      </c>
      <c r="F2186">
        <v>3</v>
      </c>
      <c r="G2186">
        <v>12</v>
      </c>
      <c r="H2186">
        <v>1</v>
      </c>
      <c r="I2186" t="s">
        <v>42</v>
      </c>
      <c r="J2186" t="s">
        <v>30</v>
      </c>
      <c r="K2186">
        <v>60.000000000000107</v>
      </c>
      <c r="L2186">
        <v>8.3333333333333329E-2</v>
      </c>
      <c r="M2186">
        <v>0</v>
      </c>
      <c r="N2186" t="s">
        <v>73</v>
      </c>
      <c r="O2186" t="s">
        <v>103</v>
      </c>
      <c r="P2186" t="s">
        <v>112</v>
      </c>
      <c r="Q2186" t="s">
        <v>117</v>
      </c>
      <c r="R2186" t="s">
        <v>118</v>
      </c>
      <c r="S2186">
        <v>2184</v>
      </c>
      <c r="T2186">
        <v>2185</v>
      </c>
    </row>
    <row r="2187" spans="1:20" x14ac:dyDescent="0.2">
      <c r="A2187">
        <v>2209</v>
      </c>
      <c r="B2187" s="1">
        <v>45589</v>
      </c>
      <c r="C2187" s="2">
        <v>0.54166666666666663</v>
      </c>
      <c r="D2187" s="2">
        <v>0.60416666666666663</v>
      </c>
      <c r="E2187" t="s">
        <v>49</v>
      </c>
      <c r="F2187">
        <v>3</v>
      </c>
      <c r="G2187">
        <v>12</v>
      </c>
      <c r="H2187">
        <v>6</v>
      </c>
      <c r="I2187" t="s">
        <v>39</v>
      </c>
      <c r="J2187" t="s">
        <v>14</v>
      </c>
      <c r="K2187">
        <v>90</v>
      </c>
      <c r="L2187">
        <v>0.5</v>
      </c>
      <c r="M2187">
        <v>0</v>
      </c>
      <c r="N2187" t="s">
        <v>75</v>
      </c>
      <c r="O2187" t="s">
        <v>107</v>
      </c>
      <c r="P2187" t="s">
        <v>112</v>
      </c>
      <c r="Q2187" t="s">
        <v>118</v>
      </c>
      <c r="R2187" t="s">
        <v>118</v>
      </c>
      <c r="S2187">
        <v>2185</v>
      </c>
      <c r="T2187">
        <v>2186</v>
      </c>
    </row>
    <row r="2188" spans="1:20" x14ac:dyDescent="0.2">
      <c r="A2188">
        <v>1112</v>
      </c>
      <c r="B2188" s="1">
        <v>45608</v>
      </c>
      <c r="C2188" s="2">
        <v>0.54166666666666663</v>
      </c>
      <c r="D2188" s="2">
        <v>0.625</v>
      </c>
      <c r="E2188" t="s">
        <v>49</v>
      </c>
      <c r="F2188">
        <v>3</v>
      </c>
      <c r="G2188">
        <v>12</v>
      </c>
      <c r="H2188">
        <v>1</v>
      </c>
      <c r="I2188" t="s">
        <v>42</v>
      </c>
      <c r="J2188" t="s">
        <v>40</v>
      </c>
      <c r="K2188">
        <v>120.00000000000006</v>
      </c>
      <c r="L2188">
        <v>8.3333333333333329E-2</v>
      </c>
      <c r="M2188">
        <v>0</v>
      </c>
      <c r="N2188" t="s">
        <v>73</v>
      </c>
      <c r="O2188" t="s">
        <v>108</v>
      </c>
      <c r="P2188" t="s">
        <v>112</v>
      </c>
      <c r="Q2188" t="s">
        <v>117</v>
      </c>
      <c r="R2188" t="s">
        <v>124</v>
      </c>
      <c r="S2188">
        <v>2186</v>
      </c>
      <c r="T2188">
        <v>2187</v>
      </c>
    </row>
    <row r="2189" spans="1:20" x14ac:dyDescent="0.2">
      <c r="A2189">
        <v>2283</v>
      </c>
      <c r="B2189" s="1">
        <v>45417</v>
      </c>
      <c r="C2189" s="2">
        <v>0.54166666666666663</v>
      </c>
      <c r="D2189" s="2">
        <v>0.625</v>
      </c>
      <c r="E2189" t="s">
        <v>49</v>
      </c>
      <c r="F2189">
        <v>3</v>
      </c>
      <c r="G2189">
        <v>12</v>
      </c>
      <c r="H2189">
        <v>4</v>
      </c>
      <c r="I2189" t="s">
        <v>27</v>
      </c>
      <c r="J2189" t="s">
        <v>18</v>
      </c>
      <c r="K2189">
        <v>120.00000000000006</v>
      </c>
      <c r="L2189">
        <v>0.33333333333333331</v>
      </c>
      <c r="M2189">
        <v>0</v>
      </c>
      <c r="N2189" t="s">
        <v>71</v>
      </c>
      <c r="O2189" t="s">
        <v>102</v>
      </c>
      <c r="P2189" t="s">
        <v>112</v>
      </c>
      <c r="Q2189" t="s">
        <v>118</v>
      </c>
      <c r="R2189" t="s">
        <v>124</v>
      </c>
      <c r="S2189">
        <v>2187</v>
      </c>
      <c r="T2189">
        <v>2188</v>
      </c>
    </row>
    <row r="2190" spans="1:20" x14ac:dyDescent="0.2">
      <c r="A2190">
        <v>2703</v>
      </c>
      <c r="B2190" s="1">
        <v>45640</v>
      </c>
      <c r="C2190" s="2">
        <v>0.54166666666666663</v>
      </c>
      <c r="D2190" s="2">
        <v>0.58333333333333337</v>
      </c>
      <c r="E2190" t="s">
        <v>49</v>
      </c>
      <c r="F2190">
        <v>3</v>
      </c>
      <c r="G2190">
        <v>12</v>
      </c>
      <c r="H2190">
        <v>15</v>
      </c>
      <c r="I2190" t="s">
        <v>13</v>
      </c>
      <c r="J2190" t="s">
        <v>40</v>
      </c>
      <c r="K2190">
        <v>60.000000000000107</v>
      </c>
      <c r="L2190">
        <v>1.25</v>
      </c>
      <c r="M2190">
        <v>1</v>
      </c>
      <c r="N2190" t="s">
        <v>77</v>
      </c>
      <c r="O2190" t="s">
        <v>109</v>
      </c>
      <c r="P2190" t="s">
        <v>112</v>
      </c>
      <c r="Q2190" t="s">
        <v>118</v>
      </c>
      <c r="R2190" t="s">
        <v>118</v>
      </c>
      <c r="S2190">
        <v>2188</v>
      </c>
      <c r="T2190">
        <v>2189</v>
      </c>
    </row>
    <row r="2191" spans="1:20" x14ac:dyDescent="0.2">
      <c r="A2191">
        <v>2030</v>
      </c>
      <c r="B2191" s="1">
        <v>45538</v>
      </c>
      <c r="C2191" s="2">
        <v>0.54166666666666663</v>
      </c>
      <c r="D2191" s="2">
        <v>0.58333333333333337</v>
      </c>
      <c r="E2191" t="s">
        <v>49</v>
      </c>
      <c r="F2191">
        <v>3</v>
      </c>
      <c r="G2191">
        <v>12</v>
      </c>
      <c r="H2191">
        <v>15</v>
      </c>
      <c r="I2191" t="s">
        <v>27</v>
      </c>
      <c r="J2191" t="s">
        <v>23</v>
      </c>
      <c r="K2191">
        <v>60.000000000000107</v>
      </c>
      <c r="L2191">
        <v>1.25</v>
      </c>
      <c r="M2191">
        <v>1</v>
      </c>
      <c r="N2191" t="s">
        <v>73</v>
      </c>
      <c r="O2191" t="s">
        <v>106</v>
      </c>
      <c r="P2191" t="s">
        <v>112</v>
      </c>
      <c r="Q2191" t="s">
        <v>118</v>
      </c>
      <c r="R2191" t="s">
        <v>118</v>
      </c>
      <c r="S2191">
        <v>2189</v>
      </c>
      <c r="T2191">
        <v>2190</v>
      </c>
    </row>
    <row r="2192" spans="1:20" x14ac:dyDescent="0.2">
      <c r="A2192">
        <v>1457</v>
      </c>
      <c r="B2192" s="1">
        <v>45324</v>
      </c>
      <c r="C2192" s="2">
        <v>0.54166666666666663</v>
      </c>
      <c r="D2192" s="2">
        <v>0.5625</v>
      </c>
      <c r="E2192" t="s">
        <v>49</v>
      </c>
      <c r="F2192">
        <v>3</v>
      </c>
      <c r="G2192">
        <v>12</v>
      </c>
      <c r="H2192">
        <v>9</v>
      </c>
      <c r="I2192" t="s">
        <v>41</v>
      </c>
      <c r="J2192" t="s">
        <v>28</v>
      </c>
      <c r="K2192">
        <v>30.000000000000053</v>
      </c>
      <c r="L2192">
        <v>0.75</v>
      </c>
      <c r="M2192">
        <v>0</v>
      </c>
      <c r="N2192" t="s">
        <v>76</v>
      </c>
      <c r="O2192" t="s">
        <v>99</v>
      </c>
      <c r="P2192" t="s">
        <v>112</v>
      </c>
      <c r="Q2192" t="s">
        <v>118</v>
      </c>
      <c r="R2192" t="s">
        <v>118</v>
      </c>
      <c r="S2192">
        <v>2190</v>
      </c>
      <c r="T2192">
        <v>2191</v>
      </c>
    </row>
    <row r="2193" spans="1:20" x14ac:dyDescent="0.2">
      <c r="A2193">
        <v>2502</v>
      </c>
      <c r="B2193" s="1">
        <v>45442</v>
      </c>
      <c r="C2193" s="2">
        <v>0.54166666666666663</v>
      </c>
      <c r="D2193" s="2">
        <v>0.5625</v>
      </c>
      <c r="E2193" t="s">
        <v>49</v>
      </c>
      <c r="F2193">
        <v>3</v>
      </c>
      <c r="G2193">
        <v>12</v>
      </c>
      <c r="H2193">
        <v>15</v>
      </c>
      <c r="I2193" t="s">
        <v>41</v>
      </c>
      <c r="J2193" t="s">
        <v>30</v>
      </c>
      <c r="K2193">
        <v>30.000000000000053</v>
      </c>
      <c r="L2193">
        <v>1.25</v>
      </c>
      <c r="M2193">
        <v>1</v>
      </c>
      <c r="N2193" t="s">
        <v>75</v>
      </c>
      <c r="O2193" t="s">
        <v>102</v>
      </c>
      <c r="P2193" t="s">
        <v>112</v>
      </c>
      <c r="Q2193" t="s">
        <v>118</v>
      </c>
      <c r="R2193" t="s">
        <v>118</v>
      </c>
      <c r="S2193">
        <v>2191</v>
      </c>
      <c r="T2193">
        <v>2192</v>
      </c>
    </row>
    <row r="2194" spans="1:20" x14ac:dyDescent="0.2">
      <c r="A2194">
        <v>2949</v>
      </c>
      <c r="B2194" s="1">
        <v>45315</v>
      </c>
      <c r="C2194" s="2">
        <v>0.54166666666666663</v>
      </c>
      <c r="D2194" s="2">
        <v>0.625</v>
      </c>
      <c r="E2194" t="s">
        <v>49</v>
      </c>
      <c r="F2194">
        <v>3</v>
      </c>
      <c r="G2194">
        <v>12</v>
      </c>
      <c r="H2194">
        <v>1</v>
      </c>
      <c r="I2194" t="s">
        <v>17</v>
      </c>
      <c r="J2194" t="s">
        <v>18</v>
      </c>
      <c r="K2194">
        <v>120.00000000000006</v>
      </c>
      <c r="L2194">
        <v>8.3333333333333329E-2</v>
      </c>
      <c r="M2194">
        <v>0</v>
      </c>
      <c r="N2194" t="s">
        <v>74</v>
      </c>
      <c r="O2194" t="s">
        <v>98</v>
      </c>
      <c r="P2194" t="s">
        <v>112</v>
      </c>
      <c r="Q2194" t="s">
        <v>117</v>
      </c>
      <c r="R2194" t="s">
        <v>124</v>
      </c>
      <c r="S2194">
        <v>2192</v>
      </c>
      <c r="T2194">
        <v>2193</v>
      </c>
    </row>
    <row r="2195" spans="1:20" x14ac:dyDescent="0.2">
      <c r="A2195">
        <v>2260</v>
      </c>
      <c r="B2195" s="1">
        <v>45564</v>
      </c>
      <c r="C2195" s="2">
        <v>0.54166666666666663</v>
      </c>
      <c r="D2195" s="2">
        <v>0.58333333333333337</v>
      </c>
      <c r="E2195" t="s">
        <v>49</v>
      </c>
      <c r="F2195">
        <v>3</v>
      </c>
      <c r="G2195">
        <v>12</v>
      </c>
      <c r="H2195">
        <v>7</v>
      </c>
      <c r="I2195" t="s">
        <v>27</v>
      </c>
      <c r="J2195" t="s">
        <v>14</v>
      </c>
      <c r="K2195">
        <v>60.000000000000107</v>
      </c>
      <c r="L2195">
        <v>0.58333333333333337</v>
      </c>
      <c r="M2195">
        <v>0</v>
      </c>
      <c r="N2195" t="s">
        <v>71</v>
      </c>
      <c r="O2195" t="s">
        <v>106</v>
      </c>
      <c r="P2195" t="s">
        <v>112</v>
      </c>
      <c r="Q2195" t="s">
        <v>118</v>
      </c>
      <c r="R2195" t="s">
        <v>118</v>
      </c>
      <c r="S2195">
        <v>2193</v>
      </c>
      <c r="T2195">
        <v>2194</v>
      </c>
    </row>
    <row r="2196" spans="1:20" x14ac:dyDescent="0.2">
      <c r="A2196">
        <v>2539</v>
      </c>
      <c r="B2196" s="1">
        <v>45554</v>
      </c>
      <c r="C2196" s="2">
        <v>0.54166666666666663</v>
      </c>
      <c r="D2196" s="2">
        <v>0.58333333333333337</v>
      </c>
      <c r="E2196" t="s">
        <v>49</v>
      </c>
      <c r="F2196">
        <v>3</v>
      </c>
      <c r="G2196">
        <v>12</v>
      </c>
      <c r="H2196">
        <v>11</v>
      </c>
      <c r="I2196" t="s">
        <v>39</v>
      </c>
      <c r="J2196" t="s">
        <v>28</v>
      </c>
      <c r="K2196">
        <v>60.000000000000107</v>
      </c>
      <c r="L2196">
        <v>0.91666666666666652</v>
      </c>
      <c r="M2196">
        <v>0</v>
      </c>
      <c r="N2196" t="s">
        <v>75</v>
      </c>
      <c r="O2196" t="s">
        <v>106</v>
      </c>
      <c r="P2196" t="s">
        <v>112</v>
      </c>
      <c r="Q2196" t="s">
        <v>118</v>
      </c>
      <c r="R2196" t="s">
        <v>118</v>
      </c>
      <c r="S2196">
        <v>2194</v>
      </c>
      <c r="T2196">
        <v>2195</v>
      </c>
    </row>
    <row r="2197" spans="1:20" x14ac:dyDescent="0.2">
      <c r="A2197">
        <v>610</v>
      </c>
      <c r="B2197" s="1">
        <v>45622</v>
      </c>
      <c r="C2197" s="2">
        <v>0.54166666666666663</v>
      </c>
      <c r="D2197" s="2">
        <v>0.58333333333333337</v>
      </c>
      <c r="E2197" t="s">
        <v>49</v>
      </c>
      <c r="F2197">
        <v>3</v>
      </c>
      <c r="G2197">
        <v>12</v>
      </c>
      <c r="H2197">
        <v>11</v>
      </c>
      <c r="I2197" t="s">
        <v>42</v>
      </c>
      <c r="J2197" t="s">
        <v>18</v>
      </c>
      <c r="K2197">
        <v>60.000000000000107</v>
      </c>
      <c r="L2197">
        <v>0.91666666666666652</v>
      </c>
      <c r="M2197">
        <v>0</v>
      </c>
      <c r="N2197" t="s">
        <v>73</v>
      </c>
      <c r="O2197" t="s">
        <v>108</v>
      </c>
      <c r="P2197" t="s">
        <v>112</v>
      </c>
      <c r="Q2197" t="s">
        <v>118</v>
      </c>
      <c r="R2197" t="s">
        <v>118</v>
      </c>
      <c r="S2197">
        <v>2195</v>
      </c>
      <c r="T2197">
        <v>2196</v>
      </c>
    </row>
    <row r="2198" spans="1:20" x14ac:dyDescent="0.2">
      <c r="A2198">
        <v>73</v>
      </c>
      <c r="B2198" s="1">
        <v>45454</v>
      </c>
      <c r="C2198" s="2">
        <v>0.54166666666666663</v>
      </c>
      <c r="D2198" s="2">
        <v>0.58333333333333337</v>
      </c>
      <c r="E2198" t="s">
        <v>49</v>
      </c>
      <c r="F2198">
        <v>3</v>
      </c>
      <c r="G2198">
        <v>12</v>
      </c>
      <c r="H2198">
        <v>3</v>
      </c>
      <c r="I2198" t="s">
        <v>27</v>
      </c>
      <c r="J2198" t="s">
        <v>40</v>
      </c>
      <c r="K2198">
        <v>60.000000000000107</v>
      </c>
      <c r="L2198">
        <v>0.25</v>
      </c>
      <c r="M2198">
        <v>0</v>
      </c>
      <c r="N2198" t="s">
        <v>73</v>
      </c>
      <c r="O2198" t="s">
        <v>103</v>
      </c>
      <c r="P2198" t="s">
        <v>112</v>
      </c>
      <c r="Q2198" t="s">
        <v>118</v>
      </c>
      <c r="R2198" t="s">
        <v>118</v>
      </c>
      <c r="S2198">
        <v>2196</v>
      </c>
      <c r="T2198">
        <v>2197</v>
      </c>
    </row>
    <row r="2199" spans="1:20" x14ac:dyDescent="0.2">
      <c r="A2199">
        <v>488</v>
      </c>
      <c r="B2199" s="1">
        <v>45520</v>
      </c>
      <c r="C2199" s="2">
        <v>0.54166666666666663</v>
      </c>
      <c r="D2199" s="2">
        <v>0.5625</v>
      </c>
      <c r="E2199" t="s">
        <v>49</v>
      </c>
      <c r="F2199">
        <v>3</v>
      </c>
      <c r="G2199">
        <v>12</v>
      </c>
      <c r="H2199">
        <v>5</v>
      </c>
      <c r="I2199" t="s">
        <v>39</v>
      </c>
      <c r="J2199" t="s">
        <v>30</v>
      </c>
      <c r="K2199">
        <v>30.000000000000053</v>
      </c>
      <c r="L2199">
        <v>0.41666666666666674</v>
      </c>
      <c r="M2199">
        <v>0</v>
      </c>
      <c r="N2199" t="s">
        <v>76</v>
      </c>
      <c r="O2199" t="s">
        <v>105</v>
      </c>
      <c r="P2199" t="s">
        <v>112</v>
      </c>
      <c r="Q2199" t="s">
        <v>118</v>
      </c>
      <c r="R2199" t="s">
        <v>118</v>
      </c>
      <c r="S2199">
        <v>2197</v>
      </c>
      <c r="T2199">
        <v>2198</v>
      </c>
    </row>
    <row r="2200" spans="1:20" x14ac:dyDescent="0.2">
      <c r="A2200">
        <v>2881</v>
      </c>
      <c r="B2200" s="1">
        <v>45500</v>
      </c>
      <c r="C2200" s="2">
        <v>0.54166666666666663</v>
      </c>
      <c r="D2200" s="2">
        <v>0.5625</v>
      </c>
      <c r="E2200" t="s">
        <v>49</v>
      </c>
      <c r="F2200">
        <v>3</v>
      </c>
      <c r="G2200">
        <v>12</v>
      </c>
      <c r="H2200">
        <v>2</v>
      </c>
      <c r="I2200" t="s">
        <v>13</v>
      </c>
      <c r="J2200" t="s">
        <v>23</v>
      </c>
      <c r="K2200">
        <v>30.000000000000053</v>
      </c>
      <c r="L2200">
        <v>0.16666666666666666</v>
      </c>
      <c r="M2200">
        <v>0</v>
      </c>
      <c r="N2200" t="s">
        <v>77</v>
      </c>
      <c r="O2200" t="s">
        <v>104</v>
      </c>
      <c r="P2200" t="s">
        <v>112</v>
      </c>
      <c r="Q2200" t="s">
        <v>117</v>
      </c>
      <c r="R2200" t="s">
        <v>118</v>
      </c>
      <c r="S2200">
        <v>2198</v>
      </c>
      <c r="T2200">
        <v>2199</v>
      </c>
    </row>
    <row r="2201" spans="1:20" x14ac:dyDescent="0.2">
      <c r="A2201">
        <v>1155</v>
      </c>
      <c r="B2201" s="1">
        <v>45441</v>
      </c>
      <c r="C2201" s="2">
        <v>0.54166666666666663</v>
      </c>
      <c r="D2201" s="2">
        <v>0.60416666666666663</v>
      </c>
      <c r="E2201" t="s">
        <v>49</v>
      </c>
      <c r="F2201">
        <v>3</v>
      </c>
      <c r="G2201">
        <v>12</v>
      </c>
      <c r="H2201">
        <v>3</v>
      </c>
      <c r="I2201" t="s">
        <v>39</v>
      </c>
      <c r="J2201" t="s">
        <v>23</v>
      </c>
      <c r="K2201">
        <v>90</v>
      </c>
      <c r="L2201">
        <v>0.25</v>
      </c>
      <c r="M2201">
        <v>0</v>
      </c>
      <c r="N2201" t="s">
        <v>74</v>
      </c>
      <c r="O2201" t="s">
        <v>102</v>
      </c>
      <c r="P2201" t="s">
        <v>112</v>
      </c>
      <c r="Q2201" t="s">
        <v>118</v>
      </c>
      <c r="R2201" t="s">
        <v>118</v>
      </c>
      <c r="S2201">
        <v>2199</v>
      </c>
      <c r="T2201">
        <v>2200</v>
      </c>
    </row>
    <row r="2202" spans="1:20" x14ac:dyDescent="0.2">
      <c r="A2202">
        <v>1812</v>
      </c>
      <c r="B2202" s="1">
        <v>45467</v>
      </c>
      <c r="C2202" s="2">
        <v>0.54166666666666663</v>
      </c>
      <c r="D2202" s="2">
        <v>0.625</v>
      </c>
      <c r="E2202" t="s">
        <v>49</v>
      </c>
      <c r="F2202">
        <v>3</v>
      </c>
      <c r="G2202">
        <v>12</v>
      </c>
      <c r="H2202">
        <v>1</v>
      </c>
      <c r="I2202" t="s">
        <v>17</v>
      </c>
      <c r="J2202" t="s">
        <v>23</v>
      </c>
      <c r="K2202">
        <v>120.00000000000006</v>
      </c>
      <c r="L2202">
        <v>8.3333333333333329E-2</v>
      </c>
      <c r="M2202">
        <v>0</v>
      </c>
      <c r="N2202" t="s">
        <v>72</v>
      </c>
      <c r="O2202" t="s">
        <v>103</v>
      </c>
      <c r="P2202" t="s">
        <v>112</v>
      </c>
      <c r="Q2202" t="s">
        <v>117</v>
      </c>
      <c r="R2202" t="s">
        <v>124</v>
      </c>
      <c r="S2202">
        <v>2200</v>
      </c>
      <c r="T2202">
        <v>2201</v>
      </c>
    </row>
    <row r="2203" spans="1:20" x14ac:dyDescent="0.2">
      <c r="A2203">
        <v>2151</v>
      </c>
      <c r="B2203" s="1">
        <v>45393</v>
      </c>
      <c r="C2203" s="2">
        <v>0.54166666666666663</v>
      </c>
      <c r="D2203" s="2">
        <v>0.60416666666666663</v>
      </c>
      <c r="E2203" t="s">
        <v>49</v>
      </c>
      <c r="F2203">
        <v>3</v>
      </c>
      <c r="G2203">
        <v>12</v>
      </c>
      <c r="H2203">
        <v>9</v>
      </c>
      <c r="I2203" t="s">
        <v>22</v>
      </c>
      <c r="J2203" t="s">
        <v>14</v>
      </c>
      <c r="K2203">
        <v>90</v>
      </c>
      <c r="L2203">
        <v>0.75</v>
      </c>
      <c r="M2203">
        <v>0</v>
      </c>
      <c r="N2203" t="s">
        <v>75</v>
      </c>
      <c r="O2203" t="s">
        <v>101</v>
      </c>
      <c r="P2203" t="s">
        <v>112</v>
      </c>
      <c r="Q2203" t="s">
        <v>118</v>
      </c>
      <c r="R2203" t="s">
        <v>118</v>
      </c>
      <c r="S2203">
        <v>2201</v>
      </c>
      <c r="T2203">
        <v>2202</v>
      </c>
    </row>
    <row r="2204" spans="1:20" x14ac:dyDescent="0.2">
      <c r="A2204">
        <v>967</v>
      </c>
      <c r="B2204" s="1">
        <v>45451</v>
      </c>
      <c r="C2204" s="2">
        <v>0.54166666666666663</v>
      </c>
      <c r="D2204" s="2">
        <v>0.625</v>
      </c>
      <c r="E2204" t="s">
        <v>49</v>
      </c>
      <c r="F2204">
        <v>3</v>
      </c>
      <c r="G2204">
        <v>12</v>
      </c>
      <c r="H2204">
        <v>9</v>
      </c>
      <c r="I2204" t="s">
        <v>42</v>
      </c>
      <c r="J2204" t="s">
        <v>28</v>
      </c>
      <c r="K2204">
        <v>120.00000000000006</v>
      </c>
      <c r="L2204">
        <v>0.75</v>
      </c>
      <c r="M2204">
        <v>0</v>
      </c>
      <c r="N2204" t="s">
        <v>77</v>
      </c>
      <c r="O2204" t="s">
        <v>103</v>
      </c>
      <c r="P2204" t="s">
        <v>112</v>
      </c>
      <c r="Q2204" t="s">
        <v>118</v>
      </c>
      <c r="R2204" t="s">
        <v>124</v>
      </c>
      <c r="S2204">
        <v>2202</v>
      </c>
      <c r="T2204">
        <v>2203</v>
      </c>
    </row>
    <row r="2205" spans="1:20" x14ac:dyDescent="0.2">
      <c r="A2205">
        <v>2562</v>
      </c>
      <c r="B2205" s="1">
        <v>45614</v>
      </c>
      <c r="C2205" s="2">
        <v>0.54166666666666663</v>
      </c>
      <c r="D2205" s="2">
        <v>0.58333333333333337</v>
      </c>
      <c r="E2205" t="s">
        <v>49</v>
      </c>
      <c r="F2205">
        <v>3</v>
      </c>
      <c r="G2205">
        <v>12</v>
      </c>
      <c r="H2205">
        <v>6</v>
      </c>
      <c r="I2205" t="s">
        <v>17</v>
      </c>
      <c r="J2205" t="s">
        <v>23</v>
      </c>
      <c r="K2205">
        <v>60.000000000000107</v>
      </c>
      <c r="L2205">
        <v>0.5</v>
      </c>
      <c r="M2205">
        <v>0</v>
      </c>
      <c r="N2205" t="s">
        <v>72</v>
      </c>
      <c r="O2205" t="s">
        <v>108</v>
      </c>
      <c r="P2205" t="s">
        <v>112</v>
      </c>
      <c r="Q2205" t="s">
        <v>118</v>
      </c>
      <c r="R2205" t="s">
        <v>118</v>
      </c>
      <c r="S2205">
        <v>2203</v>
      </c>
      <c r="T2205">
        <v>2204</v>
      </c>
    </row>
    <row r="2206" spans="1:20" x14ac:dyDescent="0.2">
      <c r="A2206">
        <v>1654</v>
      </c>
      <c r="B2206" s="1">
        <v>45606</v>
      </c>
      <c r="C2206" s="2">
        <v>0.54166666666666663</v>
      </c>
      <c r="D2206" s="2">
        <v>0.60416666666666663</v>
      </c>
      <c r="E2206" t="s">
        <v>49</v>
      </c>
      <c r="F2206">
        <v>3</v>
      </c>
      <c r="G2206">
        <v>12</v>
      </c>
      <c r="H2206">
        <v>1</v>
      </c>
      <c r="I2206" t="s">
        <v>17</v>
      </c>
      <c r="J2206" t="s">
        <v>23</v>
      </c>
      <c r="K2206">
        <v>90</v>
      </c>
      <c r="L2206">
        <v>8.3333333333333329E-2</v>
      </c>
      <c r="M2206">
        <v>0</v>
      </c>
      <c r="N2206" t="s">
        <v>71</v>
      </c>
      <c r="O2206" t="s">
        <v>108</v>
      </c>
      <c r="P2206" t="s">
        <v>112</v>
      </c>
      <c r="Q2206" t="s">
        <v>117</v>
      </c>
      <c r="R2206" t="s">
        <v>118</v>
      </c>
      <c r="S2206">
        <v>2204</v>
      </c>
      <c r="T2206">
        <v>2205</v>
      </c>
    </row>
    <row r="2207" spans="1:20" x14ac:dyDescent="0.2">
      <c r="A2207">
        <v>1162</v>
      </c>
      <c r="B2207" s="1">
        <v>45499</v>
      </c>
      <c r="C2207" s="2">
        <v>0.54166666666666663</v>
      </c>
      <c r="D2207" s="2">
        <v>0.60416666666666663</v>
      </c>
      <c r="E2207" t="s">
        <v>49</v>
      </c>
      <c r="F2207">
        <v>3</v>
      </c>
      <c r="G2207">
        <v>12</v>
      </c>
      <c r="H2207">
        <v>3</v>
      </c>
      <c r="I2207" t="s">
        <v>22</v>
      </c>
      <c r="J2207" t="s">
        <v>28</v>
      </c>
      <c r="K2207">
        <v>90</v>
      </c>
      <c r="L2207">
        <v>0.25</v>
      </c>
      <c r="M2207">
        <v>0</v>
      </c>
      <c r="N2207" t="s">
        <v>76</v>
      </c>
      <c r="O2207" t="s">
        <v>104</v>
      </c>
      <c r="P2207" t="s">
        <v>112</v>
      </c>
      <c r="Q2207" t="s">
        <v>118</v>
      </c>
      <c r="R2207" t="s">
        <v>118</v>
      </c>
      <c r="S2207">
        <v>2205</v>
      </c>
      <c r="T2207">
        <v>2206</v>
      </c>
    </row>
    <row r="2208" spans="1:20" x14ac:dyDescent="0.2">
      <c r="A2208">
        <v>1801</v>
      </c>
      <c r="B2208" s="1">
        <v>45323</v>
      </c>
      <c r="C2208" s="2">
        <v>0.54166666666666663</v>
      </c>
      <c r="D2208" s="2">
        <v>0.58333333333333337</v>
      </c>
      <c r="E2208" t="s">
        <v>49</v>
      </c>
      <c r="F2208">
        <v>3</v>
      </c>
      <c r="G2208">
        <v>12</v>
      </c>
      <c r="H2208">
        <v>10</v>
      </c>
      <c r="I2208" t="s">
        <v>42</v>
      </c>
      <c r="J2208" t="s">
        <v>14</v>
      </c>
      <c r="K2208">
        <v>60.000000000000107</v>
      </c>
      <c r="L2208">
        <v>0.83333333333333348</v>
      </c>
      <c r="M2208">
        <v>0</v>
      </c>
      <c r="N2208" t="s">
        <v>75</v>
      </c>
      <c r="O2208" t="s">
        <v>99</v>
      </c>
      <c r="P2208" t="s">
        <v>112</v>
      </c>
      <c r="Q2208" t="s">
        <v>118</v>
      </c>
      <c r="R2208" t="s">
        <v>118</v>
      </c>
      <c r="S2208">
        <v>2206</v>
      </c>
      <c r="T2208">
        <v>2207</v>
      </c>
    </row>
    <row r="2209" spans="1:20" x14ac:dyDescent="0.2">
      <c r="A2209">
        <v>2456</v>
      </c>
      <c r="B2209" s="1">
        <v>45455</v>
      </c>
      <c r="C2209" s="2">
        <v>0.54166666666666663</v>
      </c>
      <c r="D2209" s="2">
        <v>0.60416666666666663</v>
      </c>
      <c r="E2209" t="s">
        <v>49</v>
      </c>
      <c r="F2209">
        <v>3</v>
      </c>
      <c r="G2209">
        <v>12</v>
      </c>
      <c r="H2209">
        <v>9</v>
      </c>
      <c r="I2209" t="s">
        <v>41</v>
      </c>
      <c r="J2209" t="s">
        <v>18</v>
      </c>
      <c r="K2209">
        <v>90</v>
      </c>
      <c r="L2209">
        <v>0.75</v>
      </c>
      <c r="M2209">
        <v>0</v>
      </c>
      <c r="N2209" t="s">
        <v>74</v>
      </c>
      <c r="O2209" t="s">
        <v>103</v>
      </c>
      <c r="P2209" t="s">
        <v>112</v>
      </c>
      <c r="Q2209" t="s">
        <v>118</v>
      </c>
      <c r="R2209" t="s">
        <v>118</v>
      </c>
      <c r="S2209">
        <v>2207</v>
      </c>
      <c r="T2209">
        <v>2208</v>
      </c>
    </row>
    <row r="2210" spans="1:20" x14ac:dyDescent="0.2">
      <c r="A2210">
        <v>1573</v>
      </c>
      <c r="B2210" s="1">
        <v>45423</v>
      </c>
      <c r="C2210" s="2">
        <v>0.52083333333333337</v>
      </c>
      <c r="D2210" s="2">
        <v>0.60416666666666663</v>
      </c>
      <c r="E2210" t="s">
        <v>49</v>
      </c>
      <c r="F2210">
        <v>3</v>
      </c>
      <c r="G2210">
        <v>12</v>
      </c>
      <c r="H2210">
        <v>14</v>
      </c>
      <c r="I2210" t="s">
        <v>27</v>
      </c>
      <c r="J2210" t="s">
        <v>14</v>
      </c>
      <c r="K2210">
        <v>119.99999999999989</v>
      </c>
      <c r="L2210">
        <v>1.1666666666666667</v>
      </c>
      <c r="M2210">
        <v>1</v>
      </c>
      <c r="N2210" t="s">
        <v>77</v>
      </c>
      <c r="O2210" t="s">
        <v>102</v>
      </c>
      <c r="P2210" t="s">
        <v>112</v>
      </c>
      <c r="Q2210" t="s">
        <v>118</v>
      </c>
      <c r="R2210" t="s">
        <v>124</v>
      </c>
      <c r="S2210">
        <v>2208</v>
      </c>
      <c r="T2210">
        <v>2209</v>
      </c>
    </row>
    <row r="2211" spans="1:20" x14ac:dyDescent="0.2">
      <c r="A2211">
        <v>2252</v>
      </c>
      <c r="B2211" s="1">
        <v>45549</v>
      </c>
      <c r="C2211" s="2">
        <v>0.52083333333333337</v>
      </c>
      <c r="D2211" s="2">
        <v>0.60416666666666663</v>
      </c>
      <c r="E2211" t="s">
        <v>49</v>
      </c>
      <c r="F2211">
        <v>3</v>
      </c>
      <c r="G2211">
        <v>12</v>
      </c>
      <c r="H2211">
        <v>11</v>
      </c>
      <c r="I2211" t="s">
        <v>41</v>
      </c>
      <c r="J2211" t="s">
        <v>14</v>
      </c>
      <c r="K2211">
        <v>119.99999999999989</v>
      </c>
      <c r="L2211">
        <v>0.91666666666666652</v>
      </c>
      <c r="M2211">
        <v>0</v>
      </c>
      <c r="N2211" t="s">
        <v>77</v>
      </c>
      <c r="O2211" t="s">
        <v>106</v>
      </c>
      <c r="P2211" t="s">
        <v>112</v>
      </c>
      <c r="Q2211" t="s">
        <v>118</v>
      </c>
      <c r="R2211" t="s">
        <v>124</v>
      </c>
      <c r="S2211">
        <v>2209</v>
      </c>
      <c r="T2211">
        <v>2210</v>
      </c>
    </row>
    <row r="2212" spans="1:20" x14ac:dyDescent="0.2">
      <c r="A2212">
        <v>2056</v>
      </c>
      <c r="B2212" s="1">
        <v>45334</v>
      </c>
      <c r="C2212" s="2">
        <v>0.52083333333333337</v>
      </c>
      <c r="D2212" s="2">
        <v>0.5625</v>
      </c>
      <c r="E2212" t="s">
        <v>49</v>
      </c>
      <c r="F2212">
        <v>3</v>
      </c>
      <c r="G2212">
        <v>12</v>
      </c>
      <c r="H2212">
        <v>10</v>
      </c>
      <c r="I2212" t="s">
        <v>17</v>
      </c>
      <c r="J2212" t="s">
        <v>28</v>
      </c>
      <c r="K2212">
        <v>59.999999999999943</v>
      </c>
      <c r="L2212">
        <v>0.83333333333333348</v>
      </c>
      <c r="M2212">
        <v>0</v>
      </c>
      <c r="N2212" t="s">
        <v>72</v>
      </c>
      <c r="O2212" t="s">
        <v>99</v>
      </c>
      <c r="P2212" t="s">
        <v>112</v>
      </c>
      <c r="Q2212" t="s">
        <v>118</v>
      </c>
      <c r="R2212" t="s">
        <v>118</v>
      </c>
      <c r="S2212">
        <v>2210</v>
      </c>
      <c r="T2212">
        <v>2211</v>
      </c>
    </row>
    <row r="2213" spans="1:20" x14ac:dyDescent="0.2">
      <c r="A2213">
        <v>1190</v>
      </c>
      <c r="B2213" s="1">
        <v>45351</v>
      </c>
      <c r="C2213" s="2">
        <v>0.52083333333333337</v>
      </c>
      <c r="D2213" s="2">
        <v>0.60416666666666663</v>
      </c>
      <c r="E2213" t="s">
        <v>49</v>
      </c>
      <c r="F2213">
        <v>3</v>
      </c>
      <c r="G2213">
        <v>12</v>
      </c>
      <c r="H2213">
        <v>4</v>
      </c>
      <c r="I2213" t="s">
        <v>17</v>
      </c>
      <c r="J2213" t="s">
        <v>18</v>
      </c>
      <c r="K2213">
        <v>119.99999999999989</v>
      </c>
      <c r="L2213">
        <v>0.33333333333333331</v>
      </c>
      <c r="M2213">
        <v>0</v>
      </c>
      <c r="N2213" t="s">
        <v>75</v>
      </c>
      <c r="O2213" t="s">
        <v>99</v>
      </c>
      <c r="P2213" t="s">
        <v>112</v>
      </c>
      <c r="Q2213" t="s">
        <v>118</v>
      </c>
      <c r="R2213" t="s">
        <v>124</v>
      </c>
      <c r="S2213">
        <v>2211</v>
      </c>
      <c r="T2213">
        <v>2212</v>
      </c>
    </row>
    <row r="2214" spans="1:20" x14ac:dyDescent="0.2">
      <c r="A2214">
        <v>229</v>
      </c>
      <c r="B2214" s="1">
        <v>45583</v>
      </c>
      <c r="C2214" s="2">
        <v>0.52083333333333337</v>
      </c>
      <c r="D2214" s="2">
        <v>0.58333333333333337</v>
      </c>
      <c r="E2214" t="s">
        <v>49</v>
      </c>
      <c r="F2214">
        <v>3</v>
      </c>
      <c r="G2214">
        <v>12</v>
      </c>
      <c r="H2214">
        <v>10</v>
      </c>
      <c r="I2214" t="s">
        <v>41</v>
      </c>
      <c r="J2214" t="s">
        <v>23</v>
      </c>
      <c r="K2214">
        <v>90</v>
      </c>
      <c r="L2214">
        <v>0.83333333333333348</v>
      </c>
      <c r="M2214">
        <v>0</v>
      </c>
      <c r="N2214" t="s">
        <v>76</v>
      </c>
      <c r="O2214" t="s">
        <v>107</v>
      </c>
      <c r="P2214" t="s">
        <v>112</v>
      </c>
      <c r="Q2214" t="s">
        <v>118</v>
      </c>
      <c r="R2214" t="s">
        <v>118</v>
      </c>
      <c r="S2214">
        <v>2212</v>
      </c>
      <c r="T2214">
        <v>2213</v>
      </c>
    </row>
    <row r="2215" spans="1:20" x14ac:dyDescent="0.2">
      <c r="A2215">
        <v>1785</v>
      </c>
      <c r="B2215" s="1">
        <v>45430</v>
      </c>
      <c r="C2215" s="2">
        <v>0.52083333333333337</v>
      </c>
      <c r="D2215" s="2">
        <v>0.58333333333333337</v>
      </c>
      <c r="E2215" t="s">
        <v>49</v>
      </c>
      <c r="F2215">
        <v>3</v>
      </c>
      <c r="G2215">
        <v>12</v>
      </c>
      <c r="H2215">
        <v>3</v>
      </c>
      <c r="I2215" t="s">
        <v>27</v>
      </c>
      <c r="J2215" t="s">
        <v>28</v>
      </c>
      <c r="K2215">
        <v>90</v>
      </c>
      <c r="L2215">
        <v>0.25</v>
      </c>
      <c r="M2215">
        <v>0</v>
      </c>
      <c r="N2215" t="s">
        <v>77</v>
      </c>
      <c r="O2215" t="s">
        <v>102</v>
      </c>
      <c r="P2215" t="s">
        <v>112</v>
      </c>
      <c r="Q2215" t="s">
        <v>118</v>
      </c>
      <c r="R2215" t="s">
        <v>118</v>
      </c>
      <c r="S2215">
        <v>2213</v>
      </c>
      <c r="T2215">
        <v>2214</v>
      </c>
    </row>
    <row r="2216" spans="1:20" x14ac:dyDescent="0.2">
      <c r="A2216">
        <v>2359</v>
      </c>
      <c r="B2216" s="1">
        <v>45416</v>
      </c>
      <c r="C2216" s="2">
        <v>0.52083333333333337</v>
      </c>
      <c r="D2216" s="2">
        <v>0.54166666666666663</v>
      </c>
      <c r="E2216" t="s">
        <v>49</v>
      </c>
      <c r="F2216">
        <v>3</v>
      </c>
      <c r="G2216">
        <v>12</v>
      </c>
      <c r="H2216">
        <v>10</v>
      </c>
      <c r="I2216" t="s">
        <v>39</v>
      </c>
      <c r="J2216" t="s">
        <v>14</v>
      </c>
      <c r="K2216">
        <v>29.999999999999893</v>
      </c>
      <c r="L2216">
        <v>0.83333333333333348</v>
      </c>
      <c r="M2216">
        <v>0</v>
      </c>
      <c r="N2216" t="s">
        <v>77</v>
      </c>
      <c r="O2216" t="s">
        <v>102</v>
      </c>
      <c r="P2216" t="s">
        <v>112</v>
      </c>
      <c r="Q2216" t="s">
        <v>118</v>
      </c>
      <c r="R2216" t="s">
        <v>118</v>
      </c>
      <c r="S2216">
        <v>2214</v>
      </c>
      <c r="T2216">
        <v>2215</v>
      </c>
    </row>
    <row r="2217" spans="1:20" x14ac:dyDescent="0.2">
      <c r="A2217">
        <v>326</v>
      </c>
      <c r="B2217" s="1">
        <v>45382</v>
      </c>
      <c r="C2217" s="2">
        <v>0.52083333333333337</v>
      </c>
      <c r="D2217" s="2">
        <v>0.60416666666666663</v>
      </c>
      <c r="E2217" t="s">
        <v>49</v>
      </c>
      <c r="F2217">
        <v>3</v>
      </c>
      <c r="G2217">
        <v>12</v>
      </c>
      <c r="H2217">
        <v>7</v>
      </c>
      <c r="I2217" t="s">
        <v>17</v>
      </c>
      <c r="J2217" t="s">
        <v>30</v>
      </c>
      <c r="K2217">
        <v>119.99999999999989</v>
      </c>
      <c r="L2217">
        <v>0.58333333333333337</v>
      </c>
      <c r="M2217">
        <v>0</v>
      </c>
      <c r="N2217" t="s">
        <v>71</v>
      </c>
      <c r="O2217" t="s">
        <v>100</v>
      </c>
      <c r="P2217" t="s">
        <v>112</v>
      </c>
      <c r="Q2217" t="s">
        <v>118</v>
      </c>
      <c r="R2217" t="s">
        <v>124</v>
      </c>
      <c r="S2217">
        <v>2215</v>
      </c>
      <c r="T2217">
        <v>2216</v>
      </c>
    </row>
    <row r="2218" spans="1:20" x14ac:dyDescent="0.2">
      <c r="A2218">
        <v>1549</v>
      </c>
      <c r="B2218" s="1">
        <v>45293</v>
      </c>
      <c r="C2218" s="2">
        <v>0.52083333333333337</v>
      </c>
      <c r="D2218" s="2">
        <v>0.58333333333333337</v>
      </c>
      <c r="E2218" t="s">
        <v>49</v>
      </c>
      <c r="F2218">
        <v>3</v>
      </c>
      <c r="G2218">
        <v>12</v>
      </c>
      <c r="H2218">
        <v>8</v>
      </c>
      <c r="I2218" t="s">
        <v>17</v>
      </c>
      <c r="J2218" t="s">
        <v>40</v>
      </c>
      <c r="K2218">
        <v>90</v>
      </c>
      <c r="L2218">
        <v>0.66666666666666663</v>
      </c>
      <c r="M2218">
        <v>0</v>
      </c>
      <c r="N2218" t="s">
        <v>73</v>
      </c>
      <c r="O2218" t="s">
        <v>98</v>
      </c>
      <c r="P2218" t="s">
        <v>112</v>
      </c>
      <c r="Q2218" t="s">
        <v>118</v>
      </c>
      <c r="R2218" t="s">
        <v>118</v>
      </c>
      <c r="S2218">
        <v>2216</v>
      </c>
      <c r="T2218">
        <v>2217</v>
      </c>
    </row>
    <row r="2219" spans="1:20" x14ac:dyDescent="0.2">
      <c r="A2219">
        <v>862</v>
      </c>
      <c r="B2219" s="1">
        <v>45410</v>
      </c>
      <c r="C2219" s="2">
        <v>0.52083333333333337</v>
      </c>
      <c r="D2219" s="2">
        <v>0.5625</v>
      </c>
      <c r="E2219" t="s">
        <v>49</v>
      </c>
      <c r="F2219">
        <v>3</v>
      </c>
      <c r="G2219">
        <v>12</v>
      </c>
      <c r="H2219">
        <v>4</v>
      </c>
      <c r="I2219" t="s">
        <v>42</v>
      </c>
      <c r="J2219" t="s">
        <v>14</v>
      </c>
      <c r="K2219">
        <v>59.999999999999943</v>
      </c>
      <c r="L2219">
        <v>0.33333333333333331</v>
      </c>
      <c r="M2219">
        <v>0</v>
      </c>
      <c r="N2219" t="s">
        <v>71</v>
      </c>
      <c r="O2219" t="s">
        <v>101</v>
      </c>
      <c r="P2219" t="s">
        <v>112</v>
      </c>
      <c r="Q2219" t="s">
        <v>118</v>
      </c>
      <c r="R2219" t="s">
        <v>118</v>
      </c>
      <c r="S2219">
        <v>2217</v>
      </c>
      <c r="T2219">
        <v>2218</v>
      </c>
    </row>
    <row r="2220" spans="1:20" x14ac:dyDescent="0.2">
      <c r="A2220">
        <v>686</v>
      </c>
      <c r="B2220" s="1">
        <v>45312</v>
      </c>
      <c r="C2220" s="2">
        <v>0.52083333333333337</v>
      </c>
      <c r="D2220" s="2">
        <v>0.5625</v>
      </c>
      <c r="E2220" t="s">
        <v>49</v>
      </c>
      <c r="F2220">
        <v>3</v>
      </c>
      <c r="G2220">
        <v>12</v>
      </c>
      <c r="H2220">
        <v>1</v>
      </c>
      <c r="I2220" t="s">
        <v>39</v>
      </c>
      <c r="J2220" t="s">
        <v>18</v>
      </c>
      <c r="K2220">
        <v>59.999999999999943</v>
      </c>
      <c r="L2220">
        <v>8.3333333333333329E-2</v>
      </c>
      <c r="M2220">
        <v>0</v>
      </c>
      <c r="N2220" t="s">
        <v>71</v>
      </c>
      <c r="O2220" t="s">
        <v>98</v>
      </c>
      <c r="P2220" t="s">
        <v>112</v>
      </c>
      <c r="Q2220" t="s">
        <v>117</v>
      </c>
      <c r="R2220" t="s">
        <v>118</v>
      </c>
      <c r="S2220">
        <v>2218</v>
      </c>
      <c r="T2220">
        <v>2219</v>
      </c>
    </row>
    <row r="2221" spans="1:20" x14ac:dyDescent="0.2">
      <c r="A2221">
        <v>2849</v>
      </c>
      <c r="B2221" s="1">
        <v>45348</v>
      </c>
      <c r="C2221" s="2">
        <v>0.52083333333333337</v>
      </c>
      <c r="D2221" s="2">
        <v>0.54166666666666663</v>
      </c>
      <c r="E2221" t="s">
        <v>49</v>
      </c>
      <c r="F2221">
        <v>3</v>
      </c>
      <c r="G2221">
        <v>12</v>
      </c>
      <c r="H2221">
        <v>6</v>
      </c>
      <c r="I2221" t="s">
        <v>17</v>
      </c>
      <c r="J2221" t="s">
        <v>18</v>
      </c>
      <c r="K2221">
        <v>29.999999999999893</v>
      </c>
      <c r="L2221">
        <v>0.5</v>
      </c>
      <c r="M2221">
        <v>0</v>
      </c>
      <c r="N2221" t="s">
        <v>72</v>
      </c>
      <c r="O2221" t="s">
        <v>99</v>
      </c>
      <c r="P2221" t="s">
        <v>112</v>
      </c>
      <c r="Q2221" t="s">
        <v>118</v>
      </c>
      <c r="R2221" t="s">
        <v>118</v>
      </c>
      <c r="S2221">
        <v>2219</v>
      </c>
      <c r="T2221">
        <v>2220</v>
      </c>
    </row>
    <row r="2222" spans="1:20" x14ac:dyDescent="0.2">
      <c r="A2222">
        <v>2656</v>
      </c>
      <c r="B2222" s="1">
        <v>45563</v>
      </c>
      <c r="C2222" s="2">
        <v>0.52083333333333337</v>
      </c>
      <c r="D2222" s="2">
        <v>0.5625</v>
      </c>
      <c r="E2222" t="s">
        <v>49</v>
      </c>
      <c r="F2222">
        <v>3</v>
      </c>
      <c r="G2222">
        <v>12</v>
      </c>
      <c r="H2222">
        <v>1</v>
      </c>
      <c r="I2222" t="s">
        <v>27</v>
      </c>
      <c r="J2222" t="s">
        <v>14</v>
      </c>
      <c r="K2222">
        <v>59.999999999999943</v>
      </c>
      <c r="L2222">
        <v>8.3333333333333329E-2</v>
      </c>
      <c r="M2222">
        <v>0</v>
      </c>
      <c r="N2222" t="s">
        <v>77</v>
      </c>
      <c r="O2222" t="s">
        <v>106</v>
      </c>
      <c r="P2222" t="s">
        <v>112</v>
      </c>
      <c r="Q2222" t="s">
        <v>117</v>
      </c>
      <c r="R2222" t="s">
        <v>118</v>
      </c>
      <c r="S2222">
        <v>2220</v>
      </c>
      <c r="T2222">
        <v>2221</v>
      </c>
    </row>
    <row r="2223" spans="1:20" x14ac:dyDescent="0.2">
      <c r="A2223">
        <v>619</v>
      </c>
      <c r="B2223" s="1">
        <v>45346</v>
      </c>
      <c r="C2223" s="2">
        <v>0.52083333333333337</v>
      </c>
      <c r="D2223" s="2">
        <v>0.60416666666666663</v>
      </c>
      <c r="E2223" t="s">
        <v>49</v>
      </c>
      <c r="F2223">
        <v>3</v>
      </c>
      <c r="G2223">
        <v>12</v>
      </c>
      <c r="H2223">
        <v>7</v>
      </c>
      <c r="I2223" t="s">
        <v>13</v>
      </c>
      <c r="J2223" t="s">
        <v>30</v>
      </c>
      <c r="K2223">
        <v>119.99999999999989</v>
      </c>
      <c r="L2223">
        <v>0.58333333333333337</v>
      </c>
      <c r="M2223">
        <v>0</v>
      </c>
      <c r="N2223" t="s">
        <v>77</v>
      </c>
      <c r="O2223" t="s">
        <v>99</v>
      </c>
      <c r="P2223" t="s">
        <v>112</v>
      </c>
      <c r="Q2223" t="s">
        <v>118</v>
      </c>
      <c r="R2223" t="s">
        <v>124</v>
      </c>
      <c r="S2223">
        <v>2221</v>
      </c>
      <c r="T2223">
        <v>2222</v>
      </c>
    </row>
    <row r="2224" spans="1:20" x14ac:dyDescent="0.2">
      <c r="A2224">
        <v>2745</v>
      </c>
      <c r="B2224" s="1">
        <v>45302</v>
      </c>
      <c r="C2224" s="2">
        <v>0.52083333333333337</v>
      </c>
      <c r="D2224" s="2">
        <v>0.60416666666666663</v>
      </c>
      <c r="E2224" t="s">
        <v>49</v>
      </c>
      <c r="F2224">
        <v>3</v>
      </c>
      <c r="G2224">
        <v>12</v>
      </c>
      <c r="H2224">
        <v>15</v>
      </c>
      <c r="I2224" t="s">
        <v>22</v>
      </c>
      <c r="J2224" t="s">
        <v>30</v>
      </c>
      <c r="K2224">
        <v>119.99999999999989</v>
      </c>
      <c r="L2224">
        <v>1.25</v>
      </c>
      <c r="M2224">
        <v>1</v>
      </c>
      <c r="N2224" t="s">
        <v>75</v>
      </c>
      <c r="O2224" t="s">
        <v>98</v>
      </c>
      <c r="P2224" t="s">
        <v>112</v>
      </c>
      <c r="Q2224" t="s">
        <v>118</v>
      </c>
      <c r="R2224" t="s">
        <v>124</v>
      </c>
      <c r="S2224">
        <v>2222</v>
      </c>
      <c r="T2224">
        <v>2223</v>
      </c>
    </row>
    <row r="2225" spans="1:20" x14ac:dyDescent="0.2">
      <c r="A2225">
        <v>1954</v>
      </c>
      <c r="B2225" s="1">
        <v>45620</v>
      </c>
      <c r="C2225" s="2">
        <v>0.52083333333333337</v>
      </c>
      <c r="D2225" s="2">
        <v>0.54166666666666663</v>
      </c>
      <c r="E2225" t="s">
        <v>49</v>
      </c>
      <c r="F2225">
        <v>3</v>
      </c>
      <c r="G2225">
        <v>12</v>
      </c>
      <c r="H2225">
        <v>12</v>
      </c>
      <c r="I2225" t="s">
        <v>22</v>
      </c>
      <c r="J2225" t="s">
        <v>14</v>
      </c>
      <c r="K2225">
        <v>29.999999999999893</v>
      </c>
      <c r="L2225">
        <v>1</v>
      </c>
      <c r="M2225">
        <v>0</v>
      </c>
      <c r="N2225" t="s">
        <v>71</v>
      </c>
      <c r="O2225" t="s">
        <v>108</v>
      </c>
      <c r="P2225" t="s">
        <v>112</v>
      </c>
      <c r="Q2225" t="s">
        <v>118</v>
      </c>
      <c r="R2225" t="s">
        <v>118</v>
      </c>
      <c r="S2225">
        <v>2223</v>
      </c>
      <c r="T2225">
        <v>2224</v>
      </c>
    </row>
    <row r="2226" spans="1:20" x14ac:dyDescent="0.2">
      <c r="A2226">
        <v>1146</v>
      </c>
      <c r="B2226" s="1">
        <v>45505</v>
      </c>
      <c r="C2226" s="2">
        <v>0.52083333333333337</v>
      </c>
      <c r="D2226" s="2">
        <v>0.58333333333333337</v>
      </c>
      <c r="E2226" t="s">
        <v>49</v>
      </c>
      <c r="F2226">
        <v>3</v>
      </c>
      <c r="G2226">
        <v>12</v>
      </c>
      <c r="H2226">
        <v>11</v>
      </c>
      <c r="I2226" t="s">
        <v>13</v>
      </c>
      <c r="J2226" t="s">
        <v>18</v>
      </c>
      <c r="K2226">
        <v>90</v>
      </c>
      <c r="L2226">
        <v>0.91666666666666652</v>
      </c>
      <c r="M2226">
        <v>0</v>
      </c>
      <c r="N2226" t="s">
        <v>75</v>
      </c>
      <c r="O2226" t="s">
        <v>105</v>
      </c>
      <c r="P2226" t="s">
        <v>112</v>
      </c>
      <c r="Q2226" t="s">
        <v>118</v>
      </c>
      <c r="R2226" t="s">
        <v>118</v>
      </c>
      <c r="S2226">
        <v>2224</v>
      </c>
      <c r="T2226">
        <v>2225</v>
      </c>
    </row>
    <row r="2227" spans="1:20" x14ac:dyDescent="0.2">
      <c r="A2227">
        <v>356</v>
      </c>
      <c r="B2227" s="1">
        <v>45464</v>
      </c>
      <c r="C2227" s="2">
        <v>0.52083333333333337</v>
      </c>
      <c r="D2227" s="2">
        <v>0.60416666666666663</v>
      </c>
      <c r="E2227" t="s">
        <v>49</v>
      </c>
      <c r="F2227">
        <v>3</v>
      </c>
      <c r="G2227">
        <v>12</v>
      </c>
      <c r="H2227">
        <v>6</v>
      </c>
      <c r="I2227" t="s">
        <v>41</v>
      </c>
      <c r="J2227" t="s">
        <v>30</v>
      </c>
      <c r="K2227">
        <v>119.99999999999989</v>
      </c>
      <c r="L2227">
        <v>0.5</v>
      </c>
      <c r="M2227">
        <v>0</v>
      </c>
      <c r="N2227" t="s">
        <v>76</v>
      </c>
      <c r="O2227" t="s">
        <v>103</v>
      </c>
      <c r="P2227" t="s">
        <v>112</v>
      </c>
      <c r="Q2227" t="s">
        <v>118</v>
      </c>
      <c r="R2227" t="s">
        <v>124</v>
      </c>
      <c r="S2227">
        <v>2225</v>
      </c>
      <c r="T2227">
        <v>2226</v>
      </c>
    </row>
    <row r="2228" spans="1:20" x14ac:dyDescent="0.2">
      <c r="A2228">
        <v>1151</v>
      </c>
      <c r="B2228" s="1">
        <v>45513</v>
      </c>
      <c r="C2228" s="2">
        <v>0.52083333333333337</v>
      </c>
      <c r="D2228" s="2">
        <v>0.60416666666666663</v>
      </c>
      <c r="E2228" t="s">
        <v>49</v>
      </c>
      <c r="F2228">
        <v>3</v>
      </c>
      <c r="G2228">
        <v>12</v>
      </c>
      <c r="H2228">
        <v>12</v>
      </c>
      <c r="I2228" t="s">
        <v>22</v>
      </c>
      <c r="J2228" t="s">
        <v>14</v>
      </c>
      <c r="K2228">
        <v>119.99999999999989</v>
      </c>
      <c r="L2228">
        <v>1</v>
      </c>
      <c r="M2228">
        <v>0</v>
      </c>
      <c r="N2228" t="s">
        <v>76</v>
      </c>
      <c r="O2228" t="s">
        <v>105</v>
      </c>
      <c r="P2228" t="s">
        <v>112</v>
      </c>
      <c r="Q2228" t="s">
        <v>118</v>
      </c>
      <c r="R2228" t="s">
        <v>124</v>
      </c>
      <c r="S2228">
        <v>2226</v>
      </c>
      <c r="T2228">
        <v>2227</v>
      </c>
    </row>
    <row r="2229" spans="1:20" x14ac:dyDescent="0.2">
      <c r="A2229">
        <v>2829</v>
      </c>
      <c r="B2229" s="1">
        <v>45642</v>
      </c>
      <c r="C2229" s="2">
        <v>0.52083333333333337</v>
      </c>
      <c r="D2229" s="2">
        <v>0.54166666666666663</v>
      </c>
      <c r="E2229" t="s">
        <v>49</v>
      </c>
      <c r="F2229">
        <v>3</v>
      </c>
      <c r="G2229">
        <v>12</v>
      </c>
      <c r="H2229">
        <v>14</v>
      </c>
      <c r="I2229" t="s">
        <v>13</v>
      </c>
      <c r="J2229" t="s">
        <v>14</v>
      </c>
      <c r="K2229">
        <v>29.999999999999893</v>
      </c>
      <c r="L2229">
        <v>1.1666666666666667</v>
      </c>
      <c r="M2229">
        <v>1</v>
      </c>
      <c r="N2229" t="s">
        <v>72</v>
      </c>
      <c r="O2229" t="s">
        <v>109</v>
      </c>
      <c r="P2229" t="s">
        <v>112</v>
      </c>
      <c r="Q2229" t="s">
        <v>118</v>
      </c>
      <c r="R2229" t="s">
        <v>118</v>
      </c>
      <c r="S2229">
        <v>2227</v>
      </c>
      <c r="T2229">
        <v>2228</v>
      </c>
    </row>
    <row r="2230" spans="1:20" x14ac:dyDescent="0.2">
      <c r="A2230">
        <v>2643</v>
      </c>
      <c r="B2230" s="1">
        <v>45344</v>
      </c>
      <c r="C2230" s="2">
        <v>0.52083333333333337</v>
      </c>
      <c r="D2230" s="2">
        <v>0.60416666666666663</v>
      </c>
      <c r="E2230" t="s">
        <v>49</v>
      </c>
      <c r="F2230">
        <v>3</v>
      </c>
      <c r="G2230">
        <v>12</v>
      </c>
      <c r="H2230">
        <v>15</v>
      </c>
      <c r="I2230" t="s">
        <v>39</v>
      </c>
      <c r="J2230" t="s">
        <v>28</v>
      </c>
      <c r="K2230">
        <v>119.99999999999989</v>
      </c>
      <c r="L2230">
        <v>1.25</v>
      </c>
      <c r="M2230">
        <v>1</v>
      </c>
      <c r="N2230" t="s">
        <v>75</v>
      </c>
      <c r="O2230" t="s">
        <v>99</v>
      </c>
      <c r="P2230" t="s">
        <v>112</v>
      </c>
      <c r="Q2230" t="s">
        <v>118</v>
      </c>
      <c r="R2230" t="s">
        <v>124</v>
      </c>
      <c r="S2230">
        <v>2228</v>
      </c>
      <c r="T2230">
        <v>2229</v>
      </c>
    </row>
    <row r="2231" spans="1:20" x14ac:dyDescent="0.2">
      <c r="A2231">
        <v>1422</v>
      </c>
      <c r="B2231" s="1">
        <v>45431</v>
      </c>
      <c r="C2231" s="2">
        <v>0.52083333333333337</v>
      </c>
      <c r="D2231" s="2">
        <v>0.58333333333333337</v>
      </c>
      <c r="E2231" t="s">
        <v>49</v>
      </c>
      <c r="F2231">
        <v>3</v>
      </c>
      <c r="G2231">
        <v>12</v>
      </c>
      <c r="H2231">
        <v>5</v>
      </c>
      <c r="I2231" t="s">
        <v>39</v>
      </c>
      <c r="J2231" t="s">
        <v>28</v>
      </c>
      <c r="K2231">
        <v>90</v>
      </c>
      <c r="L2231">
        <v>0.41666666666666674</v>
      </c>
      <c r="M2231">
        <v>0</v>
      </c>
      <c r="N2231" t="s">
        <v>71</v>
      </c>
      <c r="O2231" t="s">
        <v>102</v>
      </c>
      <c r="P2231" t="s">
        <v>112</v>
      </c>
      <c r="Q2231" t="s">
        <v>118</v>
      </c>
      <c r="R2231" t="s">
        <v>118</v>
      </c>
      <c r="S2231">
        <v>2229</v>
      </c>
      <c r="T2231">
        <v>2230</v>
      </c>
    </row>
    <row r="2232" spans="1:20" x14ac:dyDescent="0.2">
      <c r="A2232">
        <v>586</v>
      </c>
      <c r="B2232" s="1">
        <v>45314</v>
      </c>
      <c r="C2232" s="2">
        <v>0.52083333333333337</v>
      </c>
      <c r="D2232" s="2">
        <v>0.54166666666666663</v>
      </c>
      <c r="E2232" t="s">
        <v>49</v>
      </c>
      <c r="F2232">
        <v>3</v>
      </c>
      <c r="G2232">
        <v>12</v>
      </c>
      <c r="H2232">
        <v>12</v>
      </c>
      <c r="I2232" t="s">
        <v>13</v>
      </c>
      <c r="J2232" t="s">
        <v>14</v>
      </c>
      <c r="K2232">
        <v>29.999999999999893</v>
      </c>
      <c r="L2232">
        <v>1</v>
      </c>
      <c r="M2232">
        <v>0</v>
      </c>
      <c r="N2232" t="s">
        <v>73</v>
      </c>
      <c r="O2232" t="s">
        <v>98</v>
      </c>
      <c r="P2232" t="s">
        <v>112</v>
      </c>
      <c r="Q2232" t="s">
        <v>118</v>
      </c>
      <c r="R2232" t="s">
        <v>118</v>
      </c>
      <c r="S2232">
        <v>2230</v>
      </c>
      <c r="T2232">
        <v>2231</v>
      </c>
    </row>
    <row r="2233" spans="1:20" x14ac:dyDescent="0.2">
      <c r="A2233">
        <v>489</v>
      </c>
      <c r="B2233" s="1">
        <v>45567</v>
      </c>
      <c r="C2233" s="2">
        <v>0.52083333333333337</v>
      </c>
      <c r="D2233" s="2">
        <v>0.58333333333333337</v>
      </c>
      <c r="E2233" t="s">
        <v>49</v>
      </c>
      <c r="F2233">
        <v>3</v>
      </c>
      <c r="G2233">
        <v>12</v>
      </c>
      <c r="H2233">
        <v>7</v>
      </c>
      <c r="I2233" t="s">
        <v>13</v>
      </c>
      <c r="J2233" t="s">
        <v>28</v>
      </c>
      <c r="K2233">
        <v>90</v>
      </c>
      <c r="L2233">
        <v>0.58333333333333337</v>
      </c>
      <c r="M2233">
        <v>0</v>
      </c>
      <c r="N2233" t="s">
        <v>74</v>
      </c>
      <c r="O2233" t="s">
        <v>107</v>
      </c>
      <c r="P2233" t="s">
        <v>112</v>
      </c>
      <c r="Q2233" t="s">
        <v>118</v>
      </c>
      <c r="R2233" t="s">
        <v>118</v>
      </c>
      <c r="S2233">
        <v>2231</v>
      </c>
      <c r="T2233">
        <v>2232</v>
      </c>
    </row>
    <row r="2234" spans="1:20" x14ac:dyDescent="0.2">
      <c r="A2234">
        <v>2134</v>
      </c>
      <c r="B2234" s="1">
        <v>45554</v>
      </c>
      <c r="C2234" s="2">
        <v>0.52083333333333337</v>
      </c>
      <c r="D2234" s="2">
        <v>0.58333333333333337</v>
      </c>
      <c r="E2234" t="s">
        <v>49</v>
      </c>
      <c r="F2234">
        <v>3</v>
      </c>
      <c r="G2234">
        <v>12</v>
      </c>
      <c r="H2234">
        <v>15</v>
      </c>
      <c r="I2234" t="s">
        <v>27</v>
      </c>
      <c r="J2234" t="s">
        <v>23</v>
      </c>
      <c r="K2234">
        <v>90</v>
      </c>
      <c r="L2234">
        <v>1.25</v>
      </c>
      <c r="M2234">
        <v>1</v>
      </c>
      <c r="N2234" t="s">
        <v>75</v>
      </c>
      <c r="O2234" t="s">
        <v>106</v>
      </c>
      <c r="P2234" t="s">
        <v>112</v>
      </c>
      <c r="Q2234" t="s">
        <v>118</v>
      </c>
      <c r="R2234" t="s">
        <v>118</v>
      </c>
      <c r="S2234">
        <v>2232</v>
      </c>
      <c r="T2234">
        <v>2233</v>
      </c>
    </row>
    <row r="2235" spans="1:20" x14ac:dyDescent="0.2">
      <c r="A2235">
        <v>2619</v>
      </c>
      <c r="B2235" s="1">
        <v>45440</v>
      </c>
      <c r="C2235" s="2">
        <v>0.52083333333333337</v>
      </c>
      <c r="D2235" s="2">
        <v>0.60416666666666663</v>
      </c>
      <c r="E2235" t="s">
        <v>49</v>
      </c>
      <c r="F2235">
        <v>3</v>
      </c>
      <c r="G2235">
        <v>12</v>
      </c>
      <c r="H2235">
        <v>9</v>
      </c>
      <c r="I2235" t="s">
        <v>42</v>
      </c>
      <c r="J2235" t="s">
        <v>23</v>
      </c>
      <c r="K2235">
        <v>119.99999999999989</v>
      </c>
      <c r="L2235">
        <v>0.75</v>
      </c>
      <c r="M2235">
        <v>0</v>
      </c>
      <c r="N2235" t="s">
        <v>73</v>
      </c>
      <c r="O2235" t="s">
        <v>102</v>
      </c>
      <c r="P2235" t="s">
        <v>112</v>
      </c>
      <c r="Q2235" t="s">
        <v>118</v>
      </c>
      <c r="R2235" t="s">
        <v>124</v>
      </c>
      <c r="S2235">
        <v>2233</v>
      </c>
      <c r="T2235">
        <v>2234</v>
      </c>
    </row>
    <row r="2236" spans="1:20" x14ac:dyDescent="0.2">
      <c r="A2236">
        <v>2987</v>
      </c>
      <c r="B2236" s="1">
        <v>45474</v>
      </c>
      <c r="C2236" s="2">
        <v>0.52083333333333337</v>
      </c>
      <c r="D2236" s="2">
        <v>0.5625</v>
      </c>
      <c r="E2236" t="s">
        <v>49</v>
      </c>
      <c r="F2236">
        <v>3</v>
      </c>
      <c r="G2236">
        <v>12</v>
      </c>
      <c r="H2236">
        <v>8</v>
      </c>
      <c r="I2236" t="s">
        <v>39</v>
      </c>
      <c r="J2236" t="s">
        <v>40</v>
      </c>
      <c r="K2236">
        <v>59.999999999999943</v>
      </c>
      <c r="L2236">
        <v>0.66666666666666663</v>
      </c>
      <c r="M2236">
        <v>0</v>
      </c>
      <c r="N2236" t="s">
        <v>72</v>
      </c>
      <c r="O2236" t="s">
        <v>104</v>
      </c>
      <c r="P2236" t="s">
        <v>112</v>
      </c>
      <c r="Q2236" t="s">
        <v>118</v>
      </c>
      <c r="R2236" t="s">
        <v>118</v>
      </c>
      <c r="S2236">
        <v>2234</v>
      </c>
      <c r="T2236">
        <v>2235</v>
      </c>
    </row>
    <row r="2237" spans="1:20" x14ac:dyDescent="0.2">
      <c r="A2237">
        <v>2536</v>
      </c>
      <c r="B2237" s="1">
        <v>45566</v>
      </c>
      <c r="C2237" s="2">
        <v>0.52083333333333337</v>
      </c>
      <c r="D2237" s="2">
        <v>0.5625</v>
      </c>
      <c r="E2237" t="s">
        <v>49</v>
      </c>
      <c r="F2237">
        <v>3</v>
      </c>
      <c r="G2237">
        <v>12</v>
      </c>
      <c r="H2237">
        <v>2</v>
      </c>
      <c r="I2237" t="s">
        <v>22</v>
      </c>
      <c r="J2237" t="s">
        <v>28</v>
      </c>
      <c r="K2237">
        <v>59.999999999999943</v>
      </c>
      <c r="L2237">
        <v>0.16666666666666666</v>
      </c>
      <c r="M2237">
        <v>0</v>
      </c>
      <c r="N2237" t="s">
        <v>73</v>
      </c>
      <c r="O2237" t="s">
        <v>107</v>
      </c>
      <c r="P2237" t="s">
        <v>112</v>
      </c>
      <c r="Q2237" t="s">
        <v>117</v>
      </c>
      <c r="R2237" t="s">
        <v>118</v>
      </c>
      <c r="S2237">
        <v>2235</v>
      </c>
      <c r="T2237">
        <v>2236</v>
      </c>
    </row>
    <row r="2238" spans="1:20" x14ac:dyDescent="0.2">
      <c r="A2238">
        <v>664</v>
      </c>
      <c r="B2238" s="1">
        <v>45523</v>
      </c>
      <c r="C2238" s="2">
        <v>0.52083333333333337</v>
      </c>
      <c r="D2238" s="2">
        <v>0.54166666666666663</v>
      </c>
      <c r="E2238" t="s">
        <v>49</v>
      </c>
      <c r="F2238">
        <v>3</v>
      </c>
      <c r="G2238">
        <v>12</v>
      </c>
      <c r="H2238">
        <v>9</v>
      </c>
      <c r="I2238" t="s">
        <v>42</v>
      </c>
      <c r="J2238" t="s">
        <v>18</v>
      </c>
      <c r="K2238">
        <v>29.999999999999893</v>
      </c>
      <c r="L2238">
        <v>0.75</v>
      </c>
      <c r="M2238">
        <v>0</v>
      </c>
      <c r="N2238" t="s">
        <v>72</v>
      </c>
      <c r="O2238" t="s">
        <v>105</v>
      </c>
      <c r="P2238" t="s">
        <v>112</v>
      </c>
      <c r="Q2238" t="s">
        <v>118</v>
      </c>
      <c r="R2238" t="s">
        <v>118</v>
      </c>
      <c r="S2238">
        <v>2236</v>
      </c>
      <c r="T2238">
        <v>2237</v>
      </c>
    </row>
    <row r="2239" spans="1:20" x14ac:dyDescent="0.2">
      <c r="A2239">
        <v>1091</v>
      </c>
      <c r="B2239" s="1">
        <v>45341</v>
      </c>
      <c r="C2239" s="2">
        <v>0.52083333333333337</v>
      </c>
      <c r="D2239" s="2">
        <v>0.58333333333333337</v>
      </c>
      <c r="E2239" t="s">
        <v>49</v>
      </c>
      <c r="F2239">
        <v>3</v>
      </c>
      <c r="G2239">
        <v>12</v>
      </c>
      <c r="H2239">
        <v>7</v>
      </c>
      <c r="I2239" t="s">
        <v>41</v>
      </c>
      <c r="J2239" t="s">
        <v>40</v>
      </c>
      <c r="K2239">
        <v>90</v>
      </c>
      <c r="L2239">
        <v>0.58333333333333337</v>
      </c>
      <c r="M2239">
        <v>0</v>
      </c>
      <c r="N2239" t="s">
        <v>72</v>
      </c>
      <c r="O2239" t="s">
        <v>99</v>
      </c>
      <c r="P2239" t="s">
        <v>112</v>
      </c>
      <c r="Q2239" t="s">
        <v>118</v>
      </c>
      <c r="R2239" t="s">
        <v>118</v>
      </c>
      <c r="S2239">
        <v>2237</v>
      </c>
      <c r="T2239">
        <v>2238</v>
      </c>
    </row>
    <row r="2240" spans="1:20" x14ac:dyDescent="0.2">
      <c r="A2240">
        <v>308</v>
      </c>
      <c r="B2240" s="1">
        <v>45467</v>
      </c>
      <c r="C2240" s="2">
        <v>0.52083333333333337</v>
      </c>
      <c r="D2240" s="2">
        <v>0.54166666666666663</v>
      </c>
      <c r="E2240" t="s">
        <v>49</v>
      </c>
      <c r="F2240">
        <v>3</v>
      </c>
      <c r="G2240">
        <v>12</v>
      </c>
      <c r="H2240">
        <v>15</v>
      </c>
      <c r="I2240" t="s">
        <v>42</v>
      </c>
      <c r="J2240" t="s">
        <v>40</v>
      </c>
      <c r="K2240">
        <v>29.999999999999893</v>
      </c>
      <c r="L2240">
        <v>1.25</v>
      </c>
      <c r="M2240">
        <v>1</v>
      </c>
      <c r="N2240" t="s">
        <v>72</v>
      </c>
      <c r="O2240" t="s">
        <v>103</v>
      </c>
      <c r="P2240" t="s">
        <v>112</v>
      </c>
      <c r="Q2240" t="s">
        <v>118</v>
      </c>
      <c r="R2240" t="s">
        <v>118</v>
      </c>
      <c r="S2240">
        <v>2238</v>
      </c>
      <c r="T2240">
        <v>2239</v>
      </c>
    </row>
    <row r="2241" spans="1:20" x14ac:dyDescent="0.2">
      <c r="A2241">
        <v>779</v>
      </c>
      <c r="B2241" s="1">
        <v>45655</v>
      </c>
      <c r="C2241" s="2">
        <v>0.52083333333333337</v>
      </c>
      <c r="D2241" s="2">
        <v>0.60416666666666663</v>
      </c>
      <c r="E2241" t="s">
        <v>49</v>
      </c>
      <c r="F2241">
        <v>3</v>
      </c>
      <c r="G2241">
        <v>12</v>
      </c>
      <c r="H2241">
        <v>12</v>
      </c>
      <c r="I2241" t="s">
        <v>27</v>
      </c>
      <c r="J2241" t="s">
        <v>14</v>
      </c>
      <c r="K2241">
        <v>119.99999999999989</v>
      </c>
      <c r="L2241">
        <v>1</v>
      </c>
      <c r="M2241">
        <v>0</v>
      </c>
      <c r="N2241" t="s">
        <v>71</v>
      </c>
      <c r="O2241" t="s">
        <v>109</v>
      </c>
      <c r="P2241" t="s">
        <v>112</v>
      </c>
      <c r="Q2241" t="s">
        <v>118</v>
      </c>
      <c r="R2241" t="s">
        <v>124</v>
      </c>
      <c r="S2241">
        <v>2239</v>
      </c>
      <c r="T2241">
        <v>2240</v>
      </c>
    </row>
    <row r="2242" spans="1:20" x14ac:dyDescent="0.2">
      <c r="A2242">
        <v>2172</v>
      </c>
      <c r="B2242" s="1">
        <v>45593</v>
      </c>
      <c r="C2242" s="2">
        <v>0.52083333333333337</v>
      </c>
      <c r="D2242" s="2">
        <v>0.58333333333333337</v>
      </c>
      <c r="E2242" t="s">
        <v>49</v>
      </c>
      <c r="F2242">
        <v>3</v>
      </c>
      <c r="G2242">
        <v>12</v>
      </c>
      <c r="H2242">
        <v>14</v>
      </c>
      <c r="I2242" t="s">
        <v>17</v>
      </c>
      <c r="J2242" t="s">
        <v>40</v>
      </c>
      <c r="K2242">
        <v>90</v>
      </c>
      <c r="L2242">
        <v>1.1666666666666667</v>
      </c>
      <c r="M2242">
        <v>1</v>
      </c>
      <c r="N2242" t="s">
        <v>72</v>
      </c>
      <c r="O2242" t="s">
        <v>107</v>
      </c>
      <c r="P2242" t="s">
        <v>112</v>
      </c>
      <c r="Q2242" t="s">
        <v>118</v>
      </c>
      <c r="R2242" t="s">
        <v>118</v>
      </c>
      <c r="S2242">
        <v>2240</v>
      </c>
      <c r="T2242">
        <v>2241</v>
      </c>
    </row>
    <row r="2243" spans="1:20" x14ac:dyDescent="0.2">
      <c r="A2243">
        <v>2855</v>
      </c>
      <c r="B2243" s="1">
        <v>45429</v>
      </c>
      <c r="C2243" s="2">
        <v>0.5</v>
      </c>
      <c r="D2243" s="2">
        <v>0.58333333333333337</v>
      </c>
      <c r="E2243" t="s">
        <v>49</v>
      </c>
      <c r="F2243">
        <v>3</v>
      </c>
      <c r="G2243">
        <v>12</v>
      </c>
      <c r="H2243">
        <v>5</v>
      </c>
      <c r="I2243" t="s">
        <v>41</v>
      </c>
      <c r="J2243" t="s">
        <v>28</v>
      </c>
      <c r="K2243">
        <v>120.00000000000006</v>
      </c>
      <c r="L2243">
        <v>0.41666666666666674</v>
      </c>
      <c r="M2243">
        <v>0</v>
      </c>
      <c r="N2243" t="s">
        <v>76</v>
      </c>
      <c r="O2243" t="s">
        <v>102</v>
      </c>
      <c r="P2243" t="s">
        <v>112</v>
      </c>
      <c r="Q2243" t="s">
        <v>118</v>
      </c>
      <c r="R2243" t="s">
        <v>124</v>
      </c>
      <c r="S2243">
        <v>2241</v>
      </c>
      <c r="T2243">
        <v>2242</v>
      </c>
    </row>
    <row r="2244" spans="1:20" x14ac:dyDescent="0.2">
      <c r="A2244">
        <v>462</v>
      </c>
      <c r="B2244" s="1">
        <v>45295</v>
      </c>
      <c r="C2244" s="2">
        <v>0.5</v>
      </c>
      <c r="D2244" s="2">
        <v>0.54166666666666663</v>
      </c>
      <c r="E2244" t="s">
        <v>49</v>
      </c>
      <c r="F2244">
        <v>3</v>
      </c>
      <c r="G2244">
        <v>12</v>
      </c>
      <c r="H2244">
        <v>15</v>
      </c>
      <c r="I2244" t="s">
        <v>27</v>
      </c>
      <c r="J2244" t="s">
        <v>28</v>
      </c>
      <c r="K2244">
        <v>59.999999999999943</v>
      </c>
      <c r="L2244">
        <v>1.25</v>
      </c>
      <c r="M2244">
        <v>1</v>
      </c>
      <c r="N2244" t="s">
        <v>75</v>
      </c>
      <c r="O2244" t="s">
        <v>98</v>
      </c>
      <c r="P2244" t="s">
        <v>112</v>
      </c>
      <c r="Q2244" t="s">
        <v>118</v>
      </c>
      <c r="R2244" t="s">
        <v>118</v>
      </c>
      <c r="S2244">
        <v>2242</v>
      </c>
      <c r="T2244">
        <v>2243</v>
      </c>
    </row>
    <row r="2245" spans="1:20" x14ac:dyDescent="0.2">
      <c r="A2245">
        <v>1008</v>
      </c>
      <c r="B2245" s="1">
        <v>45349</v>
      </c>
      <c r="C2245" s="2">
        <v>0.5</v>
      </c>
      <c r="D2245" s="2">
        <v>0.5625</v>
      </c>
      <c r="E2245" t="s">
        <v>49</v>
      </c>
      <c r="F2245">
        <v>3</v>
      </c>
      <c r="G2245">
        <v>12</v>
      </c>
      <c r="H2245">
        <v>4</v>
      </c>
      <c r="I2245" t="s">
        <v>39</v>
      </c>
      <c r="J2245" t="s">
        <v>18</v>
      </c>
      <c r="K2245">
        <v>90</v>
      </c>
      <c r="L2245">
        <v>0.33333333333333331</v>
      </c>
      <c r="M2245">
        <v>0</v>
      </c>
      <c r="N2245" t="s">
        <v>73</v>
      </c>
      <c r="O2245" t="s">
        <v>99</v>
      </c>
      <c r="P2245" t="s">
        <v>112</v>
      </c>
      <c r="Q2245" t="s">
        <v>118</v>
      </c>
      <c r="R2245" t="s">
        <v>118</v>
      </c>
      <c r="S2245">
        <v>2243</v>
      </c>
      <c r="T2245">
        <v>2244</v>
      </c>
    </row>
    <row r="2246" spans="1:20" x14ac:dyDescent="0.2">
      <c r="A2246">
        <v>1655</v>
      </c>
      <c r="B2246" s="1">
        <v>45397</v>
      </c>
      <c r="C2246" s="2">
        <v>0.5</v>
      </c>
      <c r="D2246" s="2">
        <v>0.5625</v>
      </c>
      <c r="E2246" t="s">
        <v>49</v>
      </c>
      <c r="F2246">
        <v>3</v>
      </c>
      <c r="G2246">
        <v>12</v>
      </c>
      <c r="H2246">
        <v>7</v>
      </c>
      <c r="I2246" t="s">
        <v>42</v>
      </c>
      <c r="J2246" t="s">
        <v>30</v>
      </c>
      <c r="K2246">
        <v>90</v>
      </c>
      <c r="L2246">
        <v>0.58333333333333337</v>
      </c>
      <c r="M2246">
        <v>0</v>
      </c>
      <c r="N2246" t="s">
        <v>72</v>
      </c>
      <c r="O2246" t="s">
        <v>101</v>
      </c>
      <c r="P2246" t="s">
        <v>112</v>
      </c>
      <c r="Q2246" t="s">
        <v>118</v>
      </c>
      <c r="R2246" t="s">
        <v>118</v>
      </c>
      <c r="S2246">
        <v>2244</v>
      </c>
      <c r="T2246">
        <v>2245</v>
      </c>
    </row>
    <row r="2247" spans="1:20" x14ac:dyDescent="0.2">
      <c r="A2247">
        <v>983</v>
      </c>
      <c r="B2247" s="1">
        <v>45392</v>
      </c>
      <c r="C2247" s="2">
        <v>0.5</v>
      </c>
      <c r="D2247" s="2">
        <v>0.5625</v>
      </c>
      <c r="E2247" t="s">
        <v>49</v>
      </c>
      <c r="F2247">
        <v>3</v>
      </c>
      <c r="G2247">
        <v>12</v>
      </c>
      <c r="H2247">
        <v>1</v>
      </c>
      <c r="I2247" t="s">
        <v>13</v>
      </c>
      <c r="J2247" t="s">
        <v>28</v>
      </c>
      <c r="K2247">
        <v>90</v>
      </c>
      <c r="L2247">
        <v>8.3333333333333329E-2</v>
      </c>
      <c r="M2247">
        <v>0</v>
      </c>
      <c r="N2247" t="s">
        <v>74</v>
      </c>
      <c r="O2247" t="s">
        <v>101</v>
      </c>
      <c r="P2247" t="s">
        <v>112</v>
      </c>
      <c r="Q2247" t="s">
        <v>117</v>
      </c>
      <c r="R2247" t="s">
        <v>118</v>
      </c>
      <c r="S2247">
        <v>2245</v>
      </c>
      <c r="T2247">
        <v>2246</v>
      </c>
    </row>
    <row r="2248" spans="1:20" x14ac:dyDescent="0.2">
      <c r="A2248">
        <v>1980</v>
      </c>
      <c r="B2248" s="1">
        <v>45324</v>
      </c>
      <c r="C2248" s="2">
        <v>0.5</v>
      </c>
      <c r="D2248" s="2">
        <v>0.58333333333333337</v>
      </c>
      <c r="E2248" t="s">
        <v>49</v>
      </c>
      <c r="F2248">
        <v>3</v>
      </c>
      <c r="G2248">
        <v>12</v>
      </c>
      <c r="H2248">
        <v>9</v>
      </c>
      <c r="I2248" t="s">
        <v>42</v>
      </c>
      <c r="J2248" t="s">
        <v>28</v>
      </c>
      <c r="K2248">
        <v>120.00000000000006</v>
      </c>
      <c r="L2248">
        <v>0.75</v>
      </c>
      <c r="M2248">
        <v>0</v>
      </c>
      <c r="N2248" t="s">
        <v>76</v>
      </c>
      <c r="O2248" t="s">
        <v>99</v>
      </c>
      <c r="P2248" t="s">
        <v>112</v>
      </c>
      <c r="Q2248" t="s">
        <v>118</v>
      </c>
      <c r="R2248" t="s">
        <v>124</v>
      </c>
      <c r="S2248">
        <v>2246</v>
      </c>
      <c r="T2248">
        <v>2247</v>
      </c>
    </row>
    <row r="2249" spans="1:20" x14ac:dyDescent="0.2">
      <c r="A2249">
        <v>401</v>
      </c>
      <c r="B2249" s="1">
        <v>45586</v>
      </c>
      <c r="C2249" s="2">
        <v>0.5</v>
      </c>
      <c r="D2249" s="2">
        <v>0.58333333333333337</v>
      </c>
      <c r="E2249" t="s">
        <v>49</v>
      </c>
      <c r="F2249">
        <v>3</v>
      </c>
      <c r="G2249">
        <v>12</v>
      </c>
      <c r="H2249">
        <v>12</v>
      </c>
      <c r="I2249" t="s">
        <v>27</v>
      </c>
      <c r="J2249" t="s">
        <v>23</v>
      </c>
      <c r="K2249">
        <v>120.00000000000006</v>
      </c>
      <c r="L2249">
        <v>1</v>
      </c>
      <c r="M2249">
        <v>0</v>
      </c>
      <c r="N2249" t="s">
        <v>72</v>
      </c>
      <c r="O2249" t="s">
        <v>107</v>
      </c>
      <c r="P2249" t="s">
        <v>112</v>
      </c>
      <c r="Q2249" t="s">
        <v>118</v>
      </c>
      <c r="R2249" t="s">
        <v>124</v>
      </c>
      <c r="S2249">
        <v>2247</v>
      </c>
      <c r="T2249">
        <v>2248</v>
      </c>
    </row>
    <row r="2250" spans="1:20" x14ac:dyDescent="0.2">
      <c r="A2250">
        <v>494</v>
      </c>
      <c r="B2250" s="1">
        <v>45371</v>
      </c>
      <c r="C2250" s="2">
        <v>0.5</v>
      </c>
      <c r="D2250" s="2">
        <v>0.5625</v>
      </c>
      <c r="E2250" t="s">
        <v>49</v>
      </c>
      <c r="F2250">
        <v>3</v>
      </c>
      <c r="G2250">
        <v>12</v>
      </c>
      <c r="H2250">
        <v>9</v>
      </c>
      <c r="I2250" t="s">
        <v>13</v>
      </c>
      <c r="J2250" t="s">
        <v>23</v>
      </c>
      <c r="K2250">
        <v>90</v>
      </c>
      <c r="L2250">
        <v>0.75</v>
      </c>
      <c r="M2250">
        <v>0</v>
      </c>
      <c r="N2250" t="s">
        <v>74</v>
      </c>
      <c r="O2250" t="s">
        <v>100</v>
      </c>
      <c r="P2250" t="s">
        <v>112</v>
      </c>
      <c r="Q2250" t="s">
        <v>118</v>
      </c>
      <c r="R2250" t="s">
        <v>118</v>
      </c>
      <c r="S2250">
        <v>2248</v>
      </c>
      <c r="T2250">
        <v>2249</v>
      </c>
    </row>
    <row r="2251" spans="1:20" x14ac:dyDescent="0.2">
      <c r="A2251">
        <v>1585</v>
      </c>
      <c r="B2251" s="1">
        <v>45657</v>
      </c>
      <c r="C2251" s="2">
        <v>0.5</v>
      </c>
      <c r="D2251" s="2">
        <v>0.54166666666666663</v>
      </c>
      <c r="E2251" t="s">
        <v>49</v>
      </c>
      <c r="F2251">
        <v>3</v>
      </c>
      <c r="G2251">
        <v>12</v>
      </c>
      <c r="H2251">
        <v>13</v>
      </c>
      <c r="I2251" t="s">
        <v>22</v>
      </c>
      <c r="J2251" t="s">
        <v>28</v>
      </c>
      <c r="K2251">
        <v>59.999999999999943</v>
      </c>
      <c r="L2251">
        <v>1.0833333333333333</v>
      </c>
      <c r="M2251">
        <v>1</v>
      </c>
      <c r="N2251" t="s">
        <v>73</v>
      </c>
      <c r="O2251" t="s">
        <v>109</v>
      </c>
      <c r="P2251" t="s">
        <v>112</v>
      </c>
      <c r="Q2251" t="s">
        <v>118</v>
      </c>
      <c r="R2251" t="s">
        <v>118</v>
      </c>
      <c r="S2251">
        <v>2249</v>
      </c>
      <c r="T2251">
        <v>2250</v>
      </c>
    </row>
    <row r="2252" spans="1:20" x14ac:dyDescent="0.2">
      <c r="A2252">
        <v>2936</v>
      </c>
      <c r="B2252" s="1">
        <v>45609</v>
      </c>
      <c r="C2252" s="2">
        <v>0.5</v>
      </c>
      <c r="D2252" s="2">
        <v>0.52083333333333337</v>
      </c>
      <c r="E2252" t="s">
        <v>49</v>
      </c>
      <c r="F2252">
        <v>3</v>
      </c>
      <c r="G2252">
        <v>12</v>
      </c>
      <c r="H2252">
        <v>7</v>
      </c>
      <c r="I2252" t="s">
        <v>39</v>
      </c>
      <c r="J2252" t="s">
        <v>40</v>
      </c>
      <c r="K2252">
        <v>30.000000000000053</v>
      </c>
      <c r="L2252">
        <v>0.58333333333333337</v>
      </c>
      <c r="M2252">
        <v>0</v>
      </c>
      <c r="N2252" t="s">
        <v>74</v>
      </c>
      <c r="O2252" t="s">
        <v>108</v>
      </c>
      <c r="P2252" t="s">
        <v>112</v>
      </c>
      <c r="Q2252" t="s">
        <v>118</v>
      </c>
      <c r="R2252" t="s">
        <v>118</v>
      </c>
      <c r="S2252">
        <v>2250</v>
      </c>
      <c r="T2252">
        <v>2251</v>
      </c>
    </row>
    <row r="2253" spans="1:20" x14ac:dyDescent="0.2">
      <c r="A2253">
        <v>259</v>
      </c>
      <c r="B2253" s="1">
        <v>45602</v>
      </c>
      <c r="C2253" s="2">
        <v>0.5</v>
      </c>
      <c r="D2253" s="2">
        <v>0.54166666666666663</v>
      </c>
      <c r="E2253" t="s">
        <v>49</v>
      </c>
      <c r="F2253">
        <v>3</v>
      </c>
      <c r="G2253">
        <v>12</v>
      </c>
      <c r="H2253">
        <v>2</v>
      </c>
      <c r="I2253" t="s">
        <v>22</v>
      </c>
      <c r="J2253" t="s">
        <v>18</v>
      </c>
      <c r="K2253">
        <v>59.999999999999943</v>
      </c>
      <c r="L2253">
        <v>0.16666666666666666</v>
      </c>
      <c r="M2253">
        <v>0</v>
      </c>
      <c r="N2253" t="s">
        <v>74</v>
      </c>
      <c r="O2253" t="s">
        <v>108</v>
      </c>
      <c r="P2253" t="s">
        <v>112</v>
      </c>
      <c r="Q2253" t="s">
        <v>117</v>
      </c>
      <c r="R2253" t="s">
        <v>118</v>
      </c>
      <c r="S2253">
        <v>2251</v>
      </c>
      <c r="T2253">
        <v>2252</v>
      </c>
    </row>
    <row r="2254" spans="1:20" x14ac:dyDescent="0.2">
      <c r="A2254">
        <v>2429</v>
      </c>
      <c r="B2254" s="1">
        <v>45601</v>
      </c>
      <c r="C2254" s="2">
        <v>0.5</v>
      </c>
      <c r="D2254" s="2">
        <v>0.58333333333333337</v>
      </c>
      <c r="E2254" t="s">
        <v>49</v>
      </c>
      <c r="F2254">
        <v>3</v>
      </c>
      <c r="G2254">
        <v>12</v>
      </c>
      <c r="H2254">
        <v>11</v>
      </c>
      <c r="I2254" t="s">
        <v>42</v>
      </c>
      <c r="J2254" t="s">
        <v>40</v>
      </c>
      <c r="K2254">
        <v>120.00000000000006</v>
      </c>
      <c r="L2254">
        <v>0.91666666666666652</v>
      </c>
      <c r="M2254">
        <v>0</v>
      </c>
      <c r="N2254" t="s">
        <v>73</v>
      </c>
      <c r="O2254" t="s">
        <v>108</v>
      </c>
      <c r="P2254" t="s">
        <v>112</v>
      </c>
      <c r="Q2254" t="s">
        <v>118</v>
      </c>
      <c r="R2254" t="s">
        <v>124</v>
      </c>
      <c r="S2254">
        <v>2252</v>
      </c>
      <c r="T2254">
        <v>2253</v>
      </c>
    </row>
    <row r="2255" spans="1:20" x14ac:dyDescent="0.2">
      <c r="A2255">
        <v>2025</v>
      </c>
      <c r="B2255" s="1">
        <v>45297</v>
      </c>
      <c r="C2255" s="2">
        <v>0.5</v>
      </c>
      <c r="D2255" s="2">
        <v>0.52083333333333337</v>
      </c>
      <c r="E2255" t="s">
        <v>49</v>
      </c>
      <c r="F2255">
        <v>3</v>
      </c>
      <c r="G2255">
        <v>12</v>
      </c>
      <c r="H2255">
        <v>2</v>
      </c>
      <c r="I2255" t="s">
        <v>27</v>
      </c>
      <c r="J2255" t="s">
        <v>23</v>
      </c>
      <c r="K2255">
        <v>30.000000000000053</v>
      </c>
      <c r="L2255">
        <v>0.16666666666666666</v>
      </c>
      <c r="M2255">
        <v>0</v>
      </c>
      <c r="N2255" t="s">
        <v>77</v>
      </c>
      <c r="O2255" t="s">
        <v>98</v>
      </c>
      <c r="P2255" t="s">
        <v>112</v>
      </c>
      <c r="Q2255" t="s">
        <v>117</v>
      </c>
      <c r="R2255" t="s">
        <v>118</v>
      </c>
      <c r="S2255">
        <v>2253</v>
      </c>
      <c r="T2255">
        <v>2254</v>
      </c>
    </row>
    <row r="2256" spans="1:20" x14ac:dyDescent="0.2">
      <c r="A2256">
        <v>1468</v>
      </c>
      <c r="B2256" s="1">
        <v>45491</v>
      </c>
      <c r="C2256" s="2">
        <v>0.5</v>
      </c>
      <c r="D2256" s="2">
        <v>0.52083333333333337</v>
      </c>
      <c r="E2256" t="s">
        <v>49</v>
      </c>
      <c r="F2256">
        <v>3</v>
      </c>
      <c r="G2256">
        <v>12</v>
      </c>
      <c r="H2256">
        <v>6</v>
      </c>
      <c r="I2256" t="s">
        <v>42</v>
      </c>
      <c r="J2256" t="s">
        <v>23</v>
      </c>
      <c r="K2256">
        <v>30.000000000000053</v>
      </c>
      <c r="L2256">
        <v>0.5</v>
      </c>
      <c r="M2256">
        <v>0</v>
      </c>
      <c r="N2256" t="s">
        <v>75</v>
      </c>
      <c r="O2256" t="s">
        <v>104</v>
      </c>
      <c r="P2256" t="s">
        <v>112</v>
      </c>
      <c r="Q2256" t="s">
        <v>118</v>
      </c>
      <c r="R2256" t="s">
        <v>118</v>
      </c>
      <c r="S2256">
        <v>2254</v>
      </c>
      <c r="T2256">
        <v>2255</v>
      </c>
    </row>
    <row r="2257" spans="1:20" x14ac:dyDescent="0.2">
      <c r="A2257">
        <v>1766</v>
      </c>
      <c r="B2257" s="1">
        <v>45558</v>
      </c>
      <c r="C2257" s="2">
        <v>0.5</v>
      </c>
      <c r="D2257" s="2">
        <v>0.5625</v>
      </c>
      <c r="E2257" t="s">
        <v>49</v>
      </c>
      <c r="F2257">
        <v>3</v>
      </c>
      <c r="G2257">
        <v>12</v>
      </c>
      <c r="H2257">
        <v>7</v>
      </c>
      <c r="I2257" t="s">
        <v>42</v>
      </c>
      <c r="J2257" t="s">
        <v>18</v>
      </c>
      <c r="K2257">
        <v>90</v>
      </c>
      <c r="L2257">
        <v>0.58333333333333337</v>
      </c>
      <c r="M2257">
        <v>0</v>
      </c>
      <c r="N2257" t="s">
        <v>72</v>
      </c>
      <c r="O2257" t="s">
        <v>106</v>
      </c>
      <c r="P2257" t="s">
        <v>112</v>
      </c>
      <c r="Q2257" t="s">
        <v>118</v>
      </c>
      <c r="R2257" t="s">
        <v>118</v>
      </c>
      <c r="S2257">
        <v>2255</v>
      </c>
      <c r="T2257">
        <v>2256</v>
      </c>
    </row>
    <row r="2258" spans="1:20" x14ac:dyDescent="0.2">
      <c r="A2258">
        <v>1106</v>
      </c>
      <c r="B2258" s="1">
        <v>45412</v>
      </c>
      <c r="C2258" s="2">
        <v>0.5</v>
      </c>
      <c r="D2258" s="2">
        <v>0.54166666666666663</v>
      </c>
      <c r="E2258" t="s">
        <v>49</v>
      </c>
      <c r="F2258">
        <v>3</v>
      </c>
      <c r="G2258">
        <v>12</v>
      </c>
      <c r="H2258">
        <v>7</v>
      </c>
      <c r="I2258" t="s">
        <v>22</v>
      </c>
      <c r="J2258" t="s">
        <v>28</v>
      </c>
      <c r="K2258">
        <v>59.999999999999943</v>
      </c>
      <c r="L2258">
        <v>0.58333333333333337</v>
      </c>
      <c r="M2258">
        <v>0</v>
      </c>
      <c r="N2258" t="s">
        <v>73</v>
      </c>
      <c r="O2258" t="s">
        <v>101</v>
      </c>
      <c r="P2258" t="s">
        <v>112</v>
      </c>
      <c r="Q2258" t="s">
        <v>118</v>
      </c>
      <c r="R2258" t="s">
        <v>118</v>
      </c>
      <c r="S2258">
        <v>2256</v>
      </c>
      <c r="T2258">
        <v>2257</v>
      </c>
    </row>
    <row r="2259" spans="1:20" x14ac:dyDescent="0.2">
      <c r="A2259">
        <v>709</v>
      </c>
      <c r="B2259" s="1">
        <v>45528</v>
      </c>
      <c r="C2259" s="2">
        <v>0.5</v>
      </c>
      <c r="D2259" s="2">
        <v>0.58333333333333337</v>
      </c>
      <c r="E2259" t="s">
        <v>49</v>
      </c>
      <c r="F2259">
        <v>3</v>
      </c>
      <c r="G2259">
        <v>12</v>
      </c>
      <c r="H2259">
        <v>6</v>
      </c>
      <c r="I2259" t="s">
        <v>39</v>
      </c>
      <c r="J2259" t="s">
        <v>14</v>
      </c>
      <c r="K2259">
        <v>120.00000000000006</v>
      </c>
      <c r="L2259">
        <v>0.5</v>
      </c>
      <c r="M2259">
        <v>0</v>
      </c>
      <c r="N2259" t="s">
        <v>77</v>
      </c>
      <c r="O2259" t="s">
        <v>105</v>
      </c>
      <c r="P2259" t="s">
        <v>112</v>
      </c>
      <c r="Q2259" t="s">
        <v>118</v>
      </c>
      <c r="R2259" t="s">
        <v>124</v>
      </c>
      <c r="S2259">
        <v>2257</v>
      </c>
      <c r="T2259">
        <v>2258</v>
      </c>
    </row>
    <row r="2260" spans="1:20" x14ac:dyDescent="0.2">
      <c r="A2260">
        <v>1669</v>
      </c>
      <c r="B2260" s="1">
        <v>45305</v>
      </c>
      <c r="C2260" s="2">
        <v>0.5</v>
      </c>
      <c r="D2260" s="2">
        <v>0.58333333333333337</v>
      </c>
      <c r="E2260" t="s">
        <v>49</v>
      </c>
      <c r="F2260">
        <v>3</v>
      </c>
      <c r="G2260">
        <v>12</v>
      </c>
      <c r="H2260">
        <v>15</v>
      </c>
      <c r="I2260" t="s">
        <v>13</v>
      </c>
      <c r="J2260" t="s">
        <v>40</v>
      </c>
      <c r="K2260">
        <v>120.00000000000006</v>
      </c>
      <c r="L2260">
        <v>1.25</v>
      </c>
      <c r="M2260">
        <v>1</v>
      </c>
      <c r="N2260" t="s">
        <v>71</v>
      </c>
      <c r="O2260" t="s">
        <v>98</v>
      </c>
      <c r="P2260" t="s">
        <v>112</v>
      </c>
      <c r="Q2260" t="s">
        <v>118</v>
      </c>
      <c r="R2260" t="s">
        <v>124</v>
      </c>
      <c r="S2260">
        <v>2258</v>
      </c>
      <c r="T2260">
        <v>2259</v>
      </c>
    </row>
    <row r="2261" spans="1:20" x14ac:dyDescent="0.2">
      <c r="A2261">
        <v>1631</v>
      </c>
      <c r="B2261" s="1">
        <v>45321</v>
      </c>
      <c r="C2261" s="2">
        <v>0.5</v>
      </c>
      <c r="D2261" s="2">
        <v>0.5625</v>
      </c>
      <c r="E2261" t="s">
        <v>49</v>
      </c>
      <c r="F2261">
        <v>3</v>
      </c>
      <c r="G2261">
        <v>12</v>
      </c>
      <c r="H2261">
        <v>4</v>
      </c>
      <c r="I2261" t="s">
        <v>39</v>
      </c>
      <c r="J2261" t="s">
        <v>30</v>
      </c>
      <c r="K2261">
        <v>90</v>
      </c>
      <c r="L2261">
        <v>0.33333333333333331</v>
      </c>
      <c r="M2261">
        <v>0</v>
      </c>
      <c r="N2261" t="s">
        <v>73</v>
      </c>
      <c r="O2261" t="s">
        <v>98</v>
      </c>
      <c r="P2261" t="s">
        <v>112</v>
      </c>
      <c r="Q2261" t="s">
        <v>118</v>
      </c>
      <c r="R2261" t="s">
        <v>118</v>
      </c>
      <c r="S2261">
        <v>2259</v>
      </c>
      <c r="T2261">
        <v>2260</v>
      </c>
    </row>
    <row r="2262" spans="1:20" x14ac:dyDescent="0.2">
      <c r="A2262">
        <v>493</v>
      </c>
      <c r="B2262" s="1">
        <v>45422</v>
      </c>
      <c r="C2262" s="2">
        <v>0.5</v>
      </c>
      <c r="D2262" s="2">
        <v>0.5625</v>
      </c>
      <c r="E2262" t="s">
        <v>49</v>
      </c>
      <c r="F2262">
        <v>3</v>
      </c>
      <c r="G2262">
        <v>12</v>
      </c>
      <c r="H2262">
        <v>8</v>
      </c>
      <c r="I2262" t="s">
        <v>22</v>
      </c>
      <c r="J2262" t="s">
        <v>30</v>
      </c>
      <c r="K2262">
        <v>90</v>
      </c>
      <c r="L2262">
        <v>0.66666666666666663</v>
      </c>
      <c r="M2262">
        <v>0</v>
      </c>
      <c r="N2262" t="s">
        <v>76</v>
      </c>
      <c r="O2262" t="s">
        <v>102</v>
      </c>
      <c r="P2262" t="s">
        <v>112</v>
      </c>
      <c r="Q2262" t="s">
        <v>118</v>
      </c>
      <c r="R2262" t="s">
        <v>118</v>
      </c>
      <c r="S2262">
        <v>2260</v>
      </c>
      <c r="T2262">
        <v>2261</v>
      </c>
    </row>
    <row r="2263" spans="1:20" x14ac:dyDescent="0.2">
      <c r="A2263">
        <v>1900</v>
      </c>
      <c r="B2263" s="1">
        <v>45452</v>
      </c>
      <c r="C2263" s="2">
        <v>0.5</v>
      </c>
      <c r="D2263" s="2">
        <v>0.52083333333333337</v>
      </c>
      <c r="E2263" t="s">
        <v>49</v>
      </c>
      <c r="F2263">
        <v>3</v>
      </c>
      <c r="G2263">
        <v>12</v>
      </c>
      <c r="H2263">
        <v>9</v>
      </c>
      <c r="I2263" t="s">
        <v>41</v>
      </c>
      <c r="J2263" t="s">
        <v>18</v>
      </c>
      <c r="K2263">
        <v>30.000000000000053</v>
      </c>
      <c r="L2263">
        <v>0.75</v>
      </c>
      <c r="M2263">
        <v>0</v>
      </c>
      <c r="N2263" t="s">
        <v>71</v>
      </c>
      <c r="O2263" t="s">
        <v>103</v>
      </c>
      <c r="P2263" t="s">
        <v>112</v>
      </c>
      <c r="Q2263" t="s">
        <v>118</v>
      </c>
      <c r="R2263" t="s">
        <v>118</v>
      </c>
      <c r="S2263">
        <v>2261</v>
      </c>
      <c r="T2263">
        <v>2262</v>
      </c>
    </row>
    <row r="2264" spans="1:20" x14ac:dyDescent="0.2">
      <c r="A2264">
        <v>1257</v>
      </c>
      <c r="B2264" s="1">
        <v>45411</v>
      </c>
      <c r="C2264" s="2">
        <v>0.5</v>
      </c>
      <c r="D2264" s="2">
        <v>0.5625</v>
      </c>
      <c r="E2264" t="s">
        <v>49</v>
      </c>
      <c r="F2264">
        <v>3</v>
      </c>
      <c r="G2264">
        <v>12</v>
      </c>
      <c r="H2264">
        <v>7</v>
      </c>
      <c r="I2264" t="s">
        <v>17</v>
      </c>
      <c r="J2264" t="s">
        <v>30</v>
      </c>
      <c r="K2264">
        <v>90</v>
      </c>
      <c r="L2264">
        <v>0.58333333333333337</v>
      </c>
      <c r="M2264">
        <v>0</v>
      </c>
      <c r="N2264" t="s">
        <v>72</v>
      </c>
      <c r="O2264" t="s">
        <v>101</v>
      </c>
      <c r="P2264" t="s">
        <v>112</v>
      </c>
      <c r="Q2264" t="s">
        <v>118</v>
      </c>
      <c r="R2264" t="s">
        <v>118</v>
      </c>
      <c r="S2264">
        <v>2262</v>
      </c>
      <c r="T2264">
        <v>2263</v>
      </c>
    </row>
    <row r="2265" spans="1:20" x14ac:dyDescent="0.2">
      <c r="A2265">
        <v>579</v>
      </c>
      <c r="B2265" s="1">
        <v>45549</v>
      </c>
      <c r="C2265" s="2">
        <v>0.5</v>
      </c>
      <c r="D2265" s="2">
        <v>0.52083333333333337</v>
      </c>
      <c r="E2265" t="s">
        <v>49</v>
      </c>
      <c r="F2265">
        <v>3</v>
      </c>
      <c r="G2265">
        <v>12</v>
      </c>
      <c r="H2265">
        <v>1</v>
      </c>
      <c r="I2265" t="s">
        <v>39</v>
      </c>
      <c r="J2265" t="s">
        <v>18</v>
      </c>
      <c r="K2265">
        <v>30.000000000000053</v>
      </c>
      <c r="L2265">
        <v>8.3333333333333329E-2</v>
      </c>
      <c r="M2265">
        <v>0</v>
      </c>
      <c r="N2265" t="s">
        <v>77</v>
      </c>
      <c r="O2265" t="s">
        <v>106</v>
      </c>
      <c r="P2265" t="s">
        <v>112</v>
      </c>
      <c r="Q2265" t="s">
        <v>117</v>
      </c>
      <c r="R2265" t="s">
        <v>118</v>
      </c>
      <c r="S2265">
        <v>2263</v>
      </c>
      <c r="T2265">
        <v>2264</v>
      </c>
    </row>
    <row r="2266" spans="1:20" x14ac:dyDescent="0.2">
      <c r="A2266">
        <v>2726</v>
      </c>
      <c r="B2266" s="1">
        <v>45308</v>
      </c>
      <c r="C2266" s="2">
        <v>0.5</v>
      </c>
      <c r="D2266" s="2">
        <v>0.5625</v>
      </c>
      <c r="E2266" t="s">
        <v>49</v>
      </c>
      <c r="F2266">
        <v>3</v>
      </c>
      <c r="G2266">
        <v>12</v>
      </c>
      <c r="H2266">
        <v>1</v>
      </c>
      <c r="I2266" t="s">
        <v>41</v>
      </c>
      <c r="J2266" t="s">
        <v>28</v>
      </c>
      <c r="K2266">
        <v>90</v>
      </c>
      <c r="L2266">
        <v>8.3333333333333329E-2</v>
      </c>
      <c r="M2266">
        <v>0</v>
      </c>
      <c r="N2266" t="s">
        <v>74</v>
      </c>
      <c r="O2266" t="s">
        <v>98</v>
      </c>
      <c r="P2266" t="s">
        <v>112</v>
      </c>
      <c r="Q2266" t="s">
        <v>117</v>
      </c>
      <c r="R2266" t="s">
        <v>118</v>
      </c>
      <c r="S2266">
        <v>2264</v>
      </c>
      <c r="T2266">
        <v>2265</v>
      </c>
    </row>
    <row r="2267" spans="1:20" x14ac:dyDescent="0.2">
      <c r="A2267">
        <v>1928</v>
      </c>
      <c r="B2267" s="1">
        <v>45485</v>
      </c>
      <c r="C2267" s="2">
        <v>0.5</v>
      </c>
      <c r="D2267" s="2">
        <v>0.54166666666666663</v>
      </c>
      <c r="E2267" t="s">
        <v>49</v>
      </c>
      <c r="F2267">
        <v>3</v>
      </c>
      <c r="G2267">
        <v>12</v>
      </c>
      <c r="H2267">
        <v>2</v>
      </c>
      <c r="I2267" t="s">
        <v>22</v>
      </c>
      <c r="J2267" t="s">
        <v>28</v>
      </c>
      <c r="K2267">
        <v>59.999999999999943</v>
      </c>
      <c r="L2267">
        <v>0.16666666666666666</v>
      </c>
      <c r="M2267">
        <v>0</v>
      </c>
      <c r="N2267" t="s">
        <v>76</v>
      </c>
      <c r="O2267" t="s">
        <v>104</v>
      </c>
      <c r="P2267" t="s">
        <v>112</v>
      </c>
      <c r="Q2267" t="s">
        <v>117</v>
      </c>
      <c r="R2267" t="s">
        <v>118</v>
      </c>
      <c r="S2267">
        <v>2265</v>
      </c>
      <c r="T2267">
        <v>2266</v>
      </c>
    </row>
    <row r="2268" spans="1:20" x14ac:dyDescent="0.2">
      <c r="A2268">
        <v>2433</v>
      </c>
      <c r="B2268" s="1">
        <v>45427</v>
      </c>
      <c r="C2268" s="2">
        <v>0.5</v>
      </c>
      <c r="D2268" s="2">
        <v>0.58333333333333337</v>
      </c>
      <c r="E2268" t="s">
        <v>49</v>
      </c>
      <c r="F2268">
        <v>3</v>
      </c>
      <c r="G2268">
        <v>12</v>
      </c>
      <c r="H2268">
        <v>15</v>
      </c>
      <c r="I2268" t="s">
        <v>42</v>
      </c>
      <c r="J2268" t="s">
        <v>40</v>
      </c>
      <c r="K2268">
        <v>120.00000000000006</v>
      </c>
      <c r="L2268">
        <v>1.25</v>
      </c>
      <c r="M2268">
        <v>1</v>
      </c>
      <c r="N2268" t="s">
        <v>74</v>
      </c>
      <c r="O2268" t="s">
        <v>102</v>
      </c>
      <c r="P2268" t="s">
        <v>112</v>
      </c>
      <c r="Q2268" t="s">
        <v>118</v>
      </c>
      <c r="R2268" t="s">
        <v>124</v>
      </c>
      <c r="S2268">
        <v>2266</v>
      </c>
      <c r="T2268">
        <v>2267</v>
      </c>
    </row>
    <row r="2269" spans="1:20" x14ac:dyDescent="0.2">
      <c r="A2269">
        <v>863</v>
      </c>
      <c r="B2269" s="1">
        <v>45481</v>
      </c>
      <c r="C2269" s="2">
        <v>0.5</v>
      </c>
      <c r="D2269" s="2">
        <v>0.5625</v>
      </c>
      <c r="E2269" t="s">
        <v>49</v>
      </c>
      <c r="F2269">
        <v>3</v>
      </c>
      <c r="G2269">
        <v>12</v>
      </c>
      <c r="H2269">
        <v>13</v>
      </c>
      <c r="I2269" t="s">
        <v>13</v>
      </c>
      <c r="J2269" t="s">
        <v>28</v>
      </c>
      <c r="K2269">
        <v>90</v>
      </c>
      <c r="L2269">
        <v>1.0833333333333333</v>
      </c>
      <c r="M2269">
        <v>1</v>
      </c>
      <c r="N2269" t="s">
        <v>72</v>
      </c>
      <c r="O2269" t="s">
        <v>104</v>
      </c>
      <c r="P2269" t="s">
        <v>112</v>
      </c>
      <c r="Q2269" t="s">
        <v>118</v>
      </c>
      <c r="R2269" t="s">
        <v>118</v>
      </c>
      <c r="S2269">
        <v>2267</v>
      </c>
      <c r="T2269">
        <v>2268</v>
      </c>
    </row>
    <row r="2270" spans="1:20" x14ac:dyDescent="0.2">
      <c r="A2270">
        <v>254</v>
      </c>
      <c r="B2270" s="1">
        <v>45332</v>
      </c>
      <c r="C2270" s="2">
        <v>0.47916666666666669</v>
      </c>
      <c r="D2270" s="2">
        <v>0.52083333333333337</v>
      </c>
      <c r="E2270" t="s">
        <v>49</v>
      </c>
      <c r="F2270">
        <v>3</v>
      </c>
      <c r="G2270">
        <v>12</v>
      </c>
      <c r="H2270">
        <v>2</v>
      </c>
      <c r="I2270" t="s">
        <v>13</v>
      </c>
      <c r="J2270" t="s">
        <v>14</v>
      </c>
      <c r="K2270">
        <v>60.000000000000028</v>
      </c>
      <c r="L2270">
        <v>0.16666666666666666</v>
      </c>
      <c r="M2270">
        <v>0</v>
      </c>
      <c r="N2270" t="s">
        <v>77</v>
      </c>
      <c r="O2270" t="s">
        <v>99</v>
      </c>
      <c r="P2270" t="s">
        <v>112</v>
      </c>
      <c r="Q2270" t="s">
        <v>117</v>
      </c>
      <c r="R2270" t="s">
        <v>118</v>
      </c>
      <c r="S2270">
        <v>2268</v>
      </c>
      <c r="T2270">
        <v>2269</v>
      </c>
    </row>
    <row r="2271" spans="1:20" x14ac:dyDescent="0.2">
      <c r="A2271">
        <v>590</v>
      </c>
      <c r="B2271" s="1">
        <v>45577</v>
      </c>
      <c r="C2271" s="2">
        <v>0.47916666666666669</v>
      </c>
      <c r="D2271" s="2">
        <v>0.5</v>
      </c>
      <c r="E2271" t="s">
        <v>49</v>
      </c>
      <c r="F2271">
        <v>3</v>
      </c>
      <c r="G2271">
        <v>12</v>
      </c>
      <c r="H2271">
        <v>7</v>
      </c>
      <c r="I2271" t="s">
        <v>17</v>
      </c>
      <c r="J2271" t="s">
        <v>14</v>
      </c>
      <c r="K2271">
        <v>29.999999999999972</v>
      </c>
      <c r="L2271">
        <v>0.58333333333333337</v>
      </c>
      <c r="M2271">
        <v>0</v>
      </c>
      <c r="N2271" t="s">
        <v>77</v>
      </c>
      <c r="O2271" t="s">
        <v>107</v>
      </c>
      <c r="P2271" t="s">
        <v>112</v>
      </c>
      <c r="Q2271" t="s">
        <v>118</v>
      </c>
      <c r="R2271" t="s">
        <v>118</v>
      </c>
      <c r="S2271">
        <v>2269</v>
      </c>
      <c r="T2271">
        <v>2270</v>
      </c>
    </row>
    <row r="2272" spans="1:20" x14ac:dyDescent="0.2">
      <c r="A2272">
        <v>495</v>
      </c>
      <c r="B2272" s="1">
        <v>45558</v>
      </c>
      <c r="C2272" s="2">
        <v>0.47916666666666669</v>
      </c>
      <c r="D2272" s="2">
        <v>0.52083333333333337</v>
      </c>
      <c r="E2272" t="s">
        <v>49</v>
      </c>
      <c r="F2272">
        <v>3</v>
      </c>
      <c r="G2272">
        <v>12</v>
      </c>
      <c r="H2272">
        <v>9</v>
      </c>
      <c r="I2272" t="s">
        <v>42</v>
      </c>
      <c r="J2272" t="s">
        <v>30</v>
      </c>
      <c r="K2272">
        <v>60.000000000000028</v>
      </c>
      <c r="L2272">
        <v>0.75</v>
      </c>
      <c r="M2272">
        <v>0</v>
      </c>
      <c r="N2272" t="s">
        <v>72</v>
      </c>
      <c r="O2272" t="s">
        <v>106</v>
      </c>
      <c r="P2272" t="s">
        <v>112</v>
      </c>
      <c r="Q2272" t="s">
        <v>118</v>
      </c>
      <c r="R2272" t="s">
        <v>118</v>
      </c>
      <c r="S2272">
        <v>2270</v>
      </c>
      <c r="T2272">
        <v>2271</v>
      </c>
    </row>
    <row r="2273" spans="1:20" x14ac:dyDescent="0.2">
      <c r="A2273">
        <v>468</v>
      </c>
      <c r="B2273" s="1">
        <v>45546</v>
      </c>
      <c r="C2273" s="2">
        <v>0.47916666666666669</v>
      </c>
      <c r="D2273" s="2">
        <v>0.52083333333333337</v>
      </c>
      <c r="E2273" t="s">
        <v>49</v>
      </c>
      <c r="F2273">
        <v>3</v>
      </c>
      <c r="G2273">
        <v>12</v>
      </c>
      <c r="H2273">
        <v>6</v>
      </c>
      <c r="I2273" t="s">
        <v>39</v>
      </c>
      <c r="J2273" t="s">
        <v>14</v>
      </c>
      <c r="K2273">
        <v>60.000000000000028</v>
      </c>
      <c r="L2273">
        <v>0.5</v>
      </c>
      <c r="M2273">
        <v>0</v>
      </c>
      <c r="N2273" t="s">
        <v>74</v>
      </c>
      <c r="O2273" t="s">
        <v>106</v>
      </c>
      <c r="P2273" t="s">
        <v>112</v>
      </c>
      <c r="Q2273" t="s">
        <v>118</v>
      </c>
      <c r="R2273" t="s">
        <v>118</v>
      </c>
      <c r="S2273">
        <v>2271</v>
      </c>
      <c r="T2273">
        <v>2272</v>
      </c>
    </row>
    <row r="2274" spans="1:20" x14ac:dyDescent="0.2">
      <c r="A2274">
        <v>778</v>
      </c>
      <c r="B2274" s="1">
        <v>45472</v>
      </c>
      <c r="C2274" s="2">
        <v>0.47916666666666669</v>
      </c>
      <c r="D2274" s="2">
        <v>0.5</v>
      </c>
      <c r="E2274" t="s">
        <v>49</v>
      </c>
      <c r="F2274">
        <v>3</v>
      </c>
      <c r="G2274">
        <v>12</v>
      </c>
      <c r="H2274">
        <v>1</v>
      </c>
      <c r="I2274" t="s">
        <v>42</v>
      </c>
      <c r="J2274" t="s">
        <v>40</v>
      </c>
      <c r="K2274">
        <v>29.999999999999972</v>
      </c>
      <c r="L2274">
        <v>8.3333333333333329E-2</v>
      </c>
      <c r="M2274">
        <v>0</v>
      </c>
      <c r="N2274" t="s">
        <v>77</v>
      </c>
      <c r="O2274" t="s">
        <v>103</v>
      </c>
      <c r="P2274" t="s">
        <v>112</v>
      </c>
      <c r="Q2274" t="s">
        <v>117</v>
      </c>
      <c r="R2274" t="s">
        <v>118</v>
      </c>
      <c r="S2274">
        <v>2272</v>
      </c>
      <c r="T2274">
        <v>2273</v>
      </c>
    </row>
    <row r="2275" spans="1:20" x14ac:dyDescent="0.2">
      <c r="A2275">
        <v>2157</v>
      </c>
      <c r="B2275" s="1">
        <v>45305</v>
      </c>
      <c r="C2275" s="2">
        <v>0.47916666666666669</v>
      </c>
      <c r="D2275" s="2">
        <v>0.5</v>
      </c>
      <c r="E2275" t="s">
        <v>49</v>
      </c>
      <c r="F2275">
        <v>3</v>
      </c>
      <c r="G2275">
        <v>12</v>
      </c>
      <c r="H2275">
        <v>3</v>
      </c>
      <c r="I2275" t="s">
        <v>42</v>
      </c>
      <c r="J2275" t="s">
        <v>23</v>
      </c>
      <c r="K2275">
        <v>29.999999999999972</v>
      </c>
      <c r="L2275">
        <v>0.25</v>
      </c>
      <c r="M2275">
        <v>0</v>
      </c>
      <c r="N2275" t="s">
        <v>71</v>
      </c>
      <c r="O2275" t="s">
        <v>98</v>
      </c>
      <c r="P2275" t="s">
        <v>112</v>
      </c>
      <c r="Q2275" t="s">
        <v>118</v>
      </c>
      <c r="R2275" t="s">
        <v>118</v>
      </c>
      <c r="S2275">
        <v>2273</v>
      </c>
      <c r="T2275">
        <v>2274</v>
      </c>
    </row>
    <row r="2276" spans="1:20" x14ac:dyDescent="0.2">
      <c r="A2276">
        <v>1988</v>
      </c>
      <c r="B2276" s="1">
        <v>45308</v>
      </c>
      <c r="C2276" s="2">
        <v>0.47916666666666669</v>
      </c>
      <c r="D2276" s="2">
        <v>0.52083333333333337</v>
      </c>
      <c r="E2276" t="s">
        <v>49</v>
      </c>
      <c r="F2276">
        <v>3</v>
      </c>
      <c r="G2276">
        <v>12</v>
      </c>
      <c r="H2276">
        <v>10</v>
      </c>
      <c r="I2276" t="s">
        <v>42</v>
      </c>
      <c r="J2276" t="s">
        <v>40</v>
      </c>
      <c r="K2276">
        <v>60.000000000000028</v>
      </c>
      <c r="L2276">
        <v>0.83333333333333348</v>
      </c>
      <c r="M2276">
        <v>0</v>
      </c>
      <c r="N2276" t="s">
        <v>74</v>
      </c>
      <c r="O2276" t="s">
        <v>98</v>
      </c>
      <c r="P2276" t="s">
        <v>112</v>
      </c>
      <c r="Q2276" t="s">
        <v>118</v>
      </c>
      <c r="R2276" t="s">
        <v>118</v>
      </c>
      <c r="S2276">
        <v>2274</v>
      </c>
      <c r="T2276">
        <v>2275</v>
      </c>
    </row>
    <row r="2277" spans="1:20" x14ac:dyDescent="0.2">
      <c r="A2277">
        <v>304</v>
      </c>
      <c r="B2277" s="1">
        <v>45591</v>
      </c>
      <c r="C2277" s="2">
        <v>0.47916666666666669</v>
      </c>
      <c r="D2277" s="2">
        <v>0.5625</v>
      </c>
      <c r="E2277" t="s">
        <v>49</v>
      </c>
      <c r="F2277">
        <v>3</v>
      </c>
      <c r="G2277">
        <v>12</v>
      </c>
      <c r="H2277">
        <v>15</v>
      </c>
      <c r="I2277" t="s">
        <v>39</v>
      </c>
      <c r="J2277" t="s">
        <v>28</v>
      </c>
      <c r="K2277">
        <v>119.99999999999997</v>
      </c>
      <c r="L2277">
        <v>1.25</v>
      </c>
      <c r="M2277">
        <v>1</v>
      </c>
      <c r="N2277" t="s">
        <v>77</v>
      </c>
      <c r="O2277" t="s">
        <v>107</v>
      </c>
      <c r="P2277" t="s">
        <v>112</v>
      </c>
      <c r="Q2277" t="s">
        <v>118</v>
      </c>
      <c r="R2277" t="s">
        <v>124</v>
      </c>
      <c r="S2277">
        <v>2275</v>
      </c>
      <c r="T2277">
        <v>2276</v>
      </c>
    </row>
    <row r="2278" spans="1:20" x14ac:dyDescent="0.2">
      <c r="A2278">
        <v>681</v>
      </c>
      <c r="B2278" s="1">
        <v>45546</v>
      </c>
      <c r="C2278" s="2">
        <v>0.47916666666666669</v>
      </c>
      <c r="D2278" s="2">
        <v>0.52083333333333337</v>
      </c>
      <c r="E2278" t="s">
        <v>49</v>
      </c>
      <c r="F2278">
        <v>3</v>
      </c>
      <c r="G2278">
        <v>12</v>
      </c>
      <c r="H2278">
        <v>12</v>
      </c>
      <c r="I2278" t="s">
        <v>13</v>
      </c>
      <c r="J2278" t="s">
        <v>14</v>
      </c>
      <c r="K2278">
        <v>60.000000000000028</v>
      </c>
      <c r="L2278">
        <v>1</v>
      </c>
      <c r="M2278">
        <v>0</v>
      </c>
      <c r="N2278" t="s">
        <v>74</v>
      </c>
      <c r="O2278" t="s">
        <v>106</v>
      </c>
      <c r="P2278" t="s">
        <v>112</v>
      </c>
      <c r="Q2278" t="s">
        <v>118</v>
      </c>
      <c r="R2278" t="s">
        <v>118</v>
      </c>
      <c r="S2278">
        <v>2276</v>
      </c>
      <c r="T2278">
        <v>2277</v>
      </c>
    </row>
    <row r="2279" spans="1:20" x14ac:dyDescent="0.2">
      <c r="A2279">
        <v>2161</v>
      </c>
      <c r="B2279" s="1">
        <v>45343</v>
      </c>
      <c r="C2279" s="2">
        <v>0.47916666666666669</v>
      </c>
      <c r="D2279" s="2">
        <v>0.54166666666666663</v>
      </c>
      <c r="E2279" t="s">
        <v>49</v>
      </c>
      <c r="F2279">
        <v>3</v>
      </c>
      <c r="G2279">
        <v>12</v>
      </c>
      <c r="H2279">
        <v>6</v>
      </c>
      <c r="I2279" t="s">
        <v>17</v>
      </c>
      <c r="J2279" t="s">
        <v>23</v>
      </c>
      <c r="K2279">
        <v>89.999999999999915</v>
      </c>
      <c r="L2279">
        <v>0.5</v>
      </c>
      <c r="M2279">
        <v>0</v>
      </c>
      <c r="N2279" t="s">
        <v>74</v>
      </c>
      <c r="O2279" t="s">
        <v>99</v>
      </c>
      <c r="P2279" t="s">
        <v>112</v>
      </c>
      <c r="Q2279" t="s">
        <v>118</v>
      </c>
      <c r="R2279" t="s">
        <v>118</v>
      </c>
      <c r="S2279">
        <v>2277</v>
      </c>
      <c r="T2279">
        <v>2278</v>
      </c>
    </row>
    <row r="2280" spans="1:20" x14ac:dyDescent="0.2">
      <c r="A2280">
        <v>362</v>
      </c>
      <c r="B2280" s="1">
        <v>45575</v>
      </c>
      <c r="C2280" s="2">
        <v>0.47916666666666669</v>
      </c>
      <c r="D2280" s="2">
        <v>0.52083333333333337</v>
      </c>
      <c r="E2280" t="s">
        <v>49</v>
      </c>
      <c r="F2280">
        <v>3</v>
      </c>
      <c r="G2280">
        <v>12</v>
      </c>
      <c r="H2280">
        <v>10</v>
      </c>
      <c r="I2280" t="s">
        <v>13</v>
      </c>
      <c r="J2280" t="s">
        <v>40</v>
      </c>
      <c r="K2280">
        <v>60.000000000000028</v>
      </c>
      <c r="L2280">
        <v>0.83333333333333348</v>
      </c>
      <c r="M2280">
        <v>0</v>
      </c>
      <c r="N2280" t="s">
        <v>75</v>
      </c>
      <c r="O2280" t="s">
        <v>107</v>
      </c>
      <c r="P2280" t="s">
        <v>112</v>
      </c>
      <c r="Q2280" t="s">
        <v>118</v>
      </c>
      <c r="R2280" t="s">
        <v>118</v>
      </c>
      <c r="S2280">
        <v>2278</v>
      </c>
      <c r="T2280">
        <v>2279</v>
      </c>
    </row>
    <row r="2281" spans="1:20" x14ac:dyDescent="0.2">
      <c r="A2281">
        <v>2413</v>
      </c>
      <c r="B2281" s="1">
        <v>45646</v>
      </c>
      <c r="C2281" s="2">
        <v>0.47916666666666669</v>
      </c>
      <c r="D2281" s="2">
        <v>0.52083333333333337</v>
      </c>
      <c r="E2281" t="s">
        <v>49</v>
      </c>
      <c r="F2281">
        <v>3</v>
      </c>
      <c r="G2281">
        <v>12</v>
      </c>
      <c r="H2281">
        <v>15</v>
      </c>
      <c r="I2281" t="s">
        <v>42</v>
      </c>
      <c r="J2281" t="s">
        <v>23</v>
      </c>
      <c r="K2281">
        <v>60.000000000000028</v>
      </c>
      <c r="L2281">
        <v>1.25</v>
      </c>
      <c r="M2281">
        <v>1</v>
      </c>
      <c r="N2281" t="s">
        <v>76</v>
      </c>
      <c r="O2281" t="s">
        <v>109</v>
      </c>
      <c r="P2281" t="s">
        <v>112</v>
      </c>
      <c r="Q2281" t="s">
        <v>118</v>
      </c>
      <c r="R2281" t="s">
        <v>118</v>
      </c>
      <c r="S2281">
        <v>2279</v>
      </c>
      <c r="T2281">
        <v>2280</v>
      </c>
    </row>
    <row r="2282" spans="1:20" x14ac:dyDescent="0.2">
      <c r="A2282">
        <v>696</v>
      </c>
      <c r="B2282" s="1">
        <v>45614</v>
      </c>
      <c r="C2282" s="2">
        <v>0.47916666666666669</v>
      </c>
      <c r="D2282" s="2">
        <v>0.54166666666666663</v>
      </c>
      <c r="E2282" t="s">
        <v>49</v>
      </c>
      <c r="F2282">
        <v>3</v>
      </c>
      <c r="G2282">
        <v>12</v>
      </c>
      <c r="H2282">
        <v>5</v>
      </c>
      <c r="I2282" t="s">
        <v>22</v>
      </c>
      <c r="J2282" t="s">
        <v>40</v>
      </c>
      <c r="K2282">
        <v>89.999999999999915</v>
      </c>
      <c r="L2282">
        <v>0.41666666666666674</v>
      </c>
      <c r="M2282">
        <v>0</v>
      </c>
      <c r="N2282" t="s">
        <v>72</v>
      </c>
      <c r="O2282" t="s">
        <v>108</v>
      </c>
      <c r="P2282" t="s">
        <v>112</v>
      </c>
      <c r="Q2282" t="s">
        <v>118</v>
      </c>
      <c r="R2282" t="s">
        <v>118</v>
      </c>
      <c r="S2282">
        <v>2280</v>
      </c>
      <c r="T2282">
        <v>2281</v>
      </c>
    </row>
    <row r="2283" spans="1:20" x14ac:dyDescent="0.2">
      <c r="A2283">
        <v>147</v>
      </c>
      <c r="B2283" s="1">
        <v>45330</v>
      </c>
      <c r="C2283" s="2">
        <v>0.47916666666666669</v>
      </c>
      <c r="D2283" s="2">
        <v>0.54166666666666663</v>
      </c>
      <c r="E2283" t="s">
        <v>49</v>
      </c>
      <c r="F2283">
        <v>3</v>
      </c>
      <c r="G2283">
        <v>12</v>
      </c>
      <c r="H2283">
        <v>12</v>
      </c>
      <c r="I2283" t="s">
        <v>27</v>
      </c>
      <c r="J2283" t="s">
        <v>40</v>
      </c>
      <c r="K2283">
        <v>89.999999999999915</v>
      </c>
      <c r="L2283">
        <v>1</v>
      </c>
      <c r="M2283">
        <v>0</v>
      </c>
      <c r="N2283" t="s">
        <v>75</v>
      </c>
      <c r="O2283" t="s">
        <v>99</v>
      </c>
      <c r="P2283" t="s">
        <v>112</v>
      </c>
      <c r="Q2283" t="s">
        <v>118</v>
      </c>
      <c r="R2283" t="s">
        <v>118</v>
      </c>
      <c r="S2283">
        <v>2281</v>
      </c>
      <c r="T2283">
        <v>2282</v>
      </c>
    </row>
    <row r="2284" spans="1:20" x14ac:dyDescent="0.2">
      <c r="A2284">
        <v>1716</v>
      </c>
      <c r="B2284" s="1">
        <v>45367</v>
      </c>
      <c r="C2284" s="2">
        <v>0.47916666666666669</v>
      </c>
      <c r="D2284" s="2">
        <v>0.54166666666666663</v>
      </c>
      <c r="E2284" t="s">
        <v>49</v>
      </c>
      <c r="F2284">
        <v>3</v>
      </c>
      <c r="G2284">
        <v>12</v>
      </c>
      <c r="H2284">
        <v>14</v>
      </c>
      <c r="I2284" t="s">
        <v>22</v>
      </c>
      <c r="J2284" t="s">
        <v>14</v>
      </c>
      <c r="K2284">
        <v>89.999999999999915</v>
      </c>
      <c r="L2284">
        <v>1.1666666666666667</v>
      </c>
      <c r="M2284">
        <v>1</v>
      </c>
      <c r="N2284" t="s">
        <v>77</v>
      </c>
      <c r="O2284" t="s">
        <v>100</v>
      </c>
      <c r="P2284" t="s">
        <v>112</v>
      </c>
      <c r="Q2284" t="s">
        <v>118</v>
      </c>
      <c r="R2284" t="s">
        <v>118</v>
      </c>
      <c r="S2284">
        <v>2282</v>
      </c>
      <c r="T2284">
        <v>2283</v>
      </c>
    </row>
    <row r="2285" spans="1:20" x14ac:dyDescent="0.2">
      <c r="A2285">
        <v>2262</v>
      </c>
      <c r="B2285" s="1">
        <v>45428</v>
      </c>
      <c r="C2285" s="2">
        <v>0.47916666666666669</v>
      </c>
      <c r="D2285" s="2">
        <v>0.5</v>
      </c>
      <c r="E2285" t="s">
        <v>49</v>
      </c>
      <c r="F2285">
        <v>3</v>
      </c>
      <c r="G2285">
        <v>12</v>
      </c>
      <c r="H2285">
        <v>12</v>
      </c>
      <c r="I2285" t="s">
        <v>17</v>
      </c>
      <c r="J2285" t="s">
        <v>28</v>
      </c>
      <c r="K2285">
        <v>29.999999999999972</v>
      </c>
      <c r="L2285">
        <v>1</v>
      </c>
      <c r="M2285">
        <v>0</v>
      </c>
      <c r="N2285" t="s">
        <v>75</v>
      </c>
      <c r="O2285" t="s">
        <v>102</v>
      </c>
      <c r="P2285" t="s">
        <v>112</v>
      </c>
      <c r="Q2285" t="s">
        <v>118</v>
      </c>
      <c r="R2285" t="s">
        <v>118</v>
      </c>
      <c r="S2285">
        <v>2283</v>
      </c>
      <c r="T2285">
        <v>2284</v>
      </c>
    </row>
    <row r="2286" spans="1:20" x14ac:dyDescent="0.2">
      <c r="A2286">
        <v>1694</v>
      </c>
      <c r="B2286" s="1">
        <v>45422</v>
      </c>
      <c r="C2286" s="2">
        <v>0.47916666666666669</v>
      </c>
      <c r="D2286" s="2">
        <v>0.5</v>
      </c>
      <c r="E2286" t="s">
        <v>49</v>
      </c>
      <c r="F2286">
        <v>3</v>
      </c>
      <c r="G2286">
        <v>12</v>
      </c>
      <c r="H2286">
        <v>1</v>
      </c>
      <c r="I2286" t="s">
        <v>42</v>
      </c>
      <c r="J2286" t="s">
        <v>30</v>
      </c>
      <c r="K2286">
        <v>29.999999999999972</v>
      </c>
      <c r="L2286">
        <v>8.3333333333333329E-2</v>
      </c>
      <c r="M2286">
        <v>0</v>
      </c>
      <c r="N2286" t="s">
        <v>76</v>
      </c>
      <c r="O2286" t="s">
        <v>102</v>
      </c>
      <c r="P2286" t="s">
        <v>112</v>
      </c>
      <c r="Q2286" t="s">
        <v>117</v>
      </c>
      <c r="R2286" t="s">
        <v>118</v>
      </c>
      <c r="S2286">
        <v>2284</v>
      </c>
      <c r="T2286">
        <v>2285</v>
      </c>
    </row>
    <row r="2287" spans="1:20" x14ac:dyDescent="0.2">
      <c r="A2287">
        <v>568</v>
      </c>
      <c r="B2287" s="1">
        <v>45587</v>
      </c>
      <c r="C2287" s="2">
        <v>0.47916666666666669</v>
      </c>
      <c r="D2287" s="2">
        <v>0.54166666666666663</v>
      </c>
      <c r="E2287" t="s">
        <v>49</v>
      </c>
      <c r="F2287">
        <v>3</v>
      </c>
      <c r="G2287">
        <v>12</v>
      </c>
      <c r="H2287">
        <v>7</v>
      </c>
      <c r="I2287" t="s">
        <v>41</v>
      </c>
      <c r="J2287" t="s">
        <v>28</v>
      </c>
      <c r="K2287">
        <v>89.999999999999915</v>
      </c>
      <c r="L2287">
        <v>0.58333333333333337</v>
      </c>
      <c r="M2287">
        <v>0</v>
      </c>
      <c r="N2287" t="s">
        <v>73</v>
      </c>
      <c r="O2287" t="s">
        <v>107</v>
      </c>
      <c r="P2287" t="s">
        <v>112</v>
      </c>
      <c r="Q2287" t="s">
        <v>118</v>
      </c>
      <c r="R2287" t="s">
        <v>118</v>
      </c>
      <c r="S2287">
        <v>2285</v>
      </c>
      <c r="T2287">
        <v>2286</v>
      </c>
    </row>
    <row r="2288" spans="1:20" x14ac:dyDescent="0.2">
      <c r="A2288">
        <v>2406</v>
      </c>
      <c r="B2288" s="1">
        <v>45481</v>
      </c>
      <c r="C2288" s="2">
        <v>0.47916666666666669</v>
      </c>
      <c r="D2288" s="2">
        <v>0.52083333333333337</v>
      </c>
      <c r="E2288" t="s">
        <v>49</v>
      </c>
      <c r="F2288">
        <v>3</v>
      </c>
      <c r="G2288">
        <v>12</v>
      </c>
      <c r="H2288">
        <v>14</v>
      </c>
      <c r="I2288" t="s">
        <v>17</v>
      </c>
      <c r="J2288" t="s">
        <v>28</v>
      </c>
      <c r="K2288">
        <v>60.000000000000028</v>
      </c>
      <c r="L2288">
        <v>1.1666666666666667</v>
      </c>
      <c r="M2288">
        <v>1</v>
      </c>
      <c r="N2288" t="s">
        <v>72</v>
      </c>
      <c r="O2288" t="s">
        <v>104</v>
      </c>
      <c r="P2288" t="s">
        <v>112</v>
      </c>
      <c r="Q2288" t="s">
        <v>118</v>
      </c>
      <c r="R2288" t="s">
        <v>118</v>
      </c>
      <c r="S2288">
        <v>2286</v>
      </c>
      <c r="T2288">
        <v>2287</v>
      </c>
    </row>
    <row r="2289" spans="1:20" x14ac:dyDescent="0.2">
      <c r="A2289">
        <v>2746</v>
      </c>
      <c r="B2289" s="1">
        <v>45438</v>
      </c>
      <c r="C2289" s="2">
        <v>0.45833333333333331</v>
      </c>
      <c r="D2289" s="2">
        <v>0.52083333333333337</v>
      </c>
      <c r="E2289" t="s">
        <v>49</v>
      </c>
      <c r="F2289">
        <v>3</v>
      </c>
      <c r="G2289">
        <v>12</v>
      </c>
      <c r="H2289">
        <v>6</v>
      </c>
      <c r="I2289" t="s">
        <v>17</v>
      </c>
      <c r="J2289" t="s">
        <v>18</v>
      </c>
      <c r="K2289">
        <v>90.000000000000085</v>
      </c>
      <c r="L2289">
        <v>0.5</v>
      </c>
      <c r="M2289">
        <v>0</v>
      </c>
      <c r="N2289" t="s">
        <v>71</v>
      </c>
      <c r="O2289" t="s">
        <v>102</v>
      </c>
      <c r="P2289" t="s">
        <v>112</v>
      </c>
      <c r="Q2289" t="s">
        <v>118</v>
      </c>
      <c r="R2289" t="s">
        <v>124</v>
      </c>
      <c r="S2289">
        <v>2287</v>
      </c>
      <c r="T2289">
        <v>2288</v>
      </c>
    </row>
    <row r="2290" spans="1:20" x14ac:dyDescent="0.2">
      <c r="A2290">
        <v>2992</v>
      </c>
      <c r="B2290" s="1">
        <v>45524</v>
      </c>
      <c r="C2290" s="2">
        <v>0.45833333333333331</v>
      </c>
      <c r="D2290" s="2">
        <v>0.47916666666666669</v>
      </c>
      <c r="E2290" t="s">
        <v>49</v>
      </c>
      <c r="F2290">
        <v>3</v>
      </c>
      <c r="G2290">
        <v>12</v>
      </c>
      <c r="H2290">
        <v>9</v>
      </c>
      <c r="I2290" t="s">
        <v>41</v>
      </c>
      <c r="J2290" t="s">
        <v>18</v>
      </c>
      <c r="K2290">
        <v>30.000000000000053</v>
      </c>
      <c r="L2290">
        <v>0.75</v>
      </c>
      <c r="M2290">
        <v>0</v>
      </c>
      <c r="N2290" t="s">
        <v>73</v>
      </c>
      <c r="O2290" t="s">
        <v>105</v>
      </c>
      <c r="P2290" t="s">
        <v>112</v>
      </c>
      <c r="Q2290" t="s">
        <v>118</v>
      </c>
      <c r="R2290" t="s">
        <v>118</v>
      </c>
      <c r="S2290">
        <v>2288</v>
      </c>
      <c r="T2290">
        <v>2289</v>
      </c>
    </row>
    <row r="2291" spans="1:20" x14ac:dyDescent="0.2">
      <c r="A2291">
        <v>399</v>
      </c>
      <c r="B2291" s="1">
        <v>45588</v>
      </c>
      <c r="C2291" s="2">
        <v>0.45833333333333331</v>
      </c>
      <c r="D2291" s="2">
        <v>0.54166666666666663</v>
      </c>
      <c r="E2291" t="s">
        <v>49</v>
      </c>
      <c r="F2291">
        <v>3</v>
      </c>
      <c r="G2291">
        <v>12</v>
      </c>
      <c r="H2291">
        <v>11</v>
      </c>
      <c r="I2291" t="s">
        <v>22</v>
      </c>
      <c r="J2291" t="s">
        <v>14</v>
      </c>
      <c r="K2291">
        <v>119.99999999999997</v>
      </c>
      <c r="L2291">
        <v>0.91666666666666652</v>
      </c>
      <c r="M2291">
        <v>0</v>
      </c>
      <c r="N2291" t="s">
        <v>74</v>
      </c>
      <c r="O2291" t="s">
        <v>107</v>
      </c>
      <c r="P2291" t="s">
        <v>112</v>
      </c>
      <c r="Q2291" t="s">
        <v>118</v>
      </c>
      <c r="R2291" t="s">
        <v>124</v>
      </c>
      <c r="S2291">
        <v>2289</v>
      </c>
      <c r="T2291">
        <v>2290</v>
      </c>
    </row>
    <row r="2292" spans="1:20" x14ac:dyDescent="0.2">
      <c r="A2292">
        <v>2885</v>
      </c>
      <c r="B2292" s="1">
        <v>45327</v>
      </c>
      <c r="C2292" s="2">
        <v>0.45833333333333331</v>
      </c>
      <c r="D2292" s="2">
        <v>0.54166666666666663</v>
      </c>
      <c r="E2292" t="s">
        <v>49</v>
      </c>
      <c r="F2292">
        <v>3</v>
      </c>
      <c r="G2292">
        <v>12</v>
      </c>
      <c r="H2292">
        <v>14</v>
      </c>
      <c r="I2292" t="s">
        <v>13</v>
      </c>
      <c r="J2292" t="s">
        <v>30</v>
      </c>
      <c r="K2292">
        <v>119.99999999999997</v>
      </c>
      <c r="L2292">
        <v>1.1666666666666667</v>
      </c>
      <c r="M2292">
        <v>1</v>
      </c>
      <c r="N2292" t="s">
        <v>72</v>
      </c>
      <c r="O2292" t="s">
        <v>99</v>
      </c>
      <c r="P2292" t="s">
        <v>112</v>
      </c>
      <c r="Q2292" t="s">
        <v>118</v>
      </c>
      <c r="R2292" t="s">
        <v>124</v>
      </c>
      <c r="S2292">
        <v>2290</v>
      </c>
      <c r="T2292">
        <v>2291</v>
      </c>
    </row>
    <row r="2293" spans="1:20" x14ac:dyDescent="0.2">
      <c r="A2293">
        <v>659</v>
      </c>
      <c r="B2293" s="1">
        <v>45314</v>
      </c>
      <c r="C2293" s="2">
        <v>0.45833333333333331</v>
      </c>
      <c r="D2293" s="2">
        <v>0.52083333333333337</v>
      </c>
      <c r="E2293" t="s">
        <v>49</v>
      </c>
      <c r="F2293">
        <v>3</v>
      </c>
      <c r="G2293">
        <v>12</v>
      </c>
      <c r="H2293">
        <v>7</v>
      </c>
      <c r="I2293" t="s">
        <v>13</v>
      </c>
      <c r="J2293" t="s">
        <v>23</v>
      </c>
      <c r="K2293">
        <v>90.000000000000085</v>
      </c>
      <c r="L2293">
        <v>0.58333333333333337</v>
      </c>
      <c r="M2293">
        <v>0</v>
      </c>
      <c r="N2293" t="s">
        <v>73</v>
      </c>
      <c r="O2293" t="s">
        <v>98</v>
      </c>
      <c r="P2293" t="s">
        <v>112</v>
      </c>
      <c r="Q2293" t="s">
        <v>118</v>
      </c>
      <c r="R2293" t="s">
        <v>124</v>
      </c>
      <c r="S2293">
        <v>2291</v>
      </c>
      <c r="T2293">
        <v>2292</v>
      </c>
    </row>
    <row r="2294" spans="1:20" x14ac:dyDescent="0.2">
      <c r="A2294">
        <v>1278</v>
      </c>
      <c r="B2294" s="1">
        <v>45626</v>
      </c>
      <c r="C2294" s="2">
        <v>0.45833333333333331</v>
      </c>
      <c r="D2294" s="2">
        <v>0.47916666666666669</v>
      </c>
      <c r="E2294" t="s">
        <v>49</v>
      </c>
      <c r="F2294">
        <v>3</v>
      </c>
      <c r="G2294">
        <v>12</v>
      </c>
      <c r="H2294">
        <v>3</v>
      </c>
      <c r="I2294" t="s">
        <v>41</v>
      </c>
      <c r="J2294" t="s">
        <v>30</v>
      </c>
      <c r="K2294">
        <v>30.000000000000053</v>
      </c>
      <c r="L2294">
        <v>0.25</v>
      </c>
      <c r="M2294">
        <v>0</v>
      </c>
      <c r="N2294" t="s">
        <v>77</v>
      </c>
      <c r="O2294" t="s">
        <v>108</v>
      </c>
      <c r="P2294" t="s">
        <v>112</v>
      </c>
      <c r="Q2294" t="s">
        <v>118</v>
      </c>
      <c r="R2294" t="s">
        <v>118</v>
      </c>
      <c r="S2294">
        <v>2292</v>
      </c>
      <c r="T2294">
        <v>2293</v>
      </c>
    </row>
    <row r="2295" spans="1:20" x14ac:dyDescent="0.2">
      <c r="A2295">
        <v>1285</v>
      </c>
      <c r="B2295" s="1">
        <v>45515</v>
      </c>
      <c r="C2295" s="2">
        <v>0.45833333333333331</v>
      </c>
      <c r="D2295" s="2">
        <v>0.5</v>
      </c>
      <c r="E2295" t="s">
        <v>49</v>
      </c>
      <c r="F2295">
        <v>3</v>
      </c>
      <c r="G2295">
        <v>12</v>
      </c>
      <c r="H2295">
        <v>12</v>
      </c>
      <c r="I2295" t="s">
        <v>42</v>
      </c>
      <c r="J2295" t="s">
        <v>18</v>
      </c>
      <c r="K2295">
        <v>60.000000000000028</v>
      </c>
      <c r="L2295">
        <v>1</v>
      </c>
      <c r="M2295">
        <v>0</v>
      </c>
      <c r="N2295" t="s">
        <v>71</v>
      </c>
      <c r="O2295" t="s">
        <v>105</v>
      </c>
      <c r="P2295" t="s">
        <v>112</v>
      </c>
      <c r="Q2295" t="s">
        <v>118</v>
      </c>
      <c r="R2295" t="s">
        <v>118</v>
      </c>
      <c r="S2295">
        <v>2293</v>
      </c>
      <c r="T2295">
        <v>2294</v>
      </c>
    </row>
    <row r="2296" spans="1:20" x14ac:dyDescent="0.2">
      <c r="A2296">
        <v>336</v>
      </c>
      <c r="B2296" s="1">
        <v>45533</v>
      </c>
      <c r="C2296" s="2">
        <v>0.45833333333333331</v>
      </c>
      <c r="D2296" s="2">
        <v>0.47916666666666669</v>
      </c>
      <c r="E2296" t="s">
        <v>49</v>
      </c>
      <c r="F2296">
        <v>3</v>
      </c>
      <c r="G2296">
        <v>12</v>
      </c>
      <c r="H2296">
        <v>2</v>
      </c>
      <c r="I2296" t="s">
        <v>41</v>
      </c>
      <c r="J2296" t="s">
        <v>18</v>
      </c>
      <c r="K2296">
        <v>30.000000000000053</v>
      </c>
      <c r="L2296">
        <v>0.16666666666666666</v>
      </c>
      <c r="M2296">
        <v>0</v>
      </c>
      <c r="N2296" t="s">
        <v>75</v>
      </c>
      <c r="O2296" t="s">
        <v>105</v>
      </c>
      <c r="P2296" t="s">
        <v>112</v>
      </c>
      <c r="Q2296" t="s">
        <v>117</v>
      </c>
      <c r="R2296" t="s">
        <v>118</v>
      </c>
      <c r="S2296">
        <v>2294</v>
      </c>
      <c r="T2296">
        <v>2295</v>
      </c>
    </row>
    <row r="2297" spans="1:20" x14ac:dyDescent="0.2">
      <c r="A2297">
        <v>1030</v>
      </c>
      <c r="B2297" s="1">
        <v>45391</v>
      </c>
      <c r="C2297" s="2">
        <v>0.45833333333333331</v>
      </c>
      <c r="D2297" s="2">
        <v>0.54166666666666663</v>
      </c>
      <c r="E2297" t="s">
        <v>49</v>
      </c>
      <c r="F2297">
        <v>3</v>
      </c>
      <c r="G2297">
        <v>12</v>
      </c>
      <c r="H2297">
        <v>3</v>
      </c>
      <c r="I2297" t="s">
        <v>13</v>
      </c>
      <c r="J2297" t="s">
        <v>23</v>
      </c>
      <c r="K2297">
        <v>119.99999999999997</v>
      </c>
      <c r="L2297">
        <v>0.25</v>
      </c>
      <c r="M2297">
        <v>0</v>
      </c>
      <c r="N2297" t="s">
        <v>73</v>
      </c>
      <c r="O2297" t="s">
        <v>101</v>
      </c>
      <c r="P2297" t="s">
        <v>112</v>
      </c>
      <c r="Q2297" t="s">
        <v>118</v>
      </c>
      <c r="R2297" t="s">
        <v>124</v>
      </c>
      <c r="S2297">
        <v>2295</v>
      </c>
      <c r="T2297">
        <v>2296</v>
      </c>
    </row>
    <row r="2298" spans="1:20" x14ac:dyDescent="0.2">
      <c r="A2298">
        <v>1397</v>
      </c>
      <c r="B2298" s="1">
        <v>45657</v>
      </c>
      <c r="C2298" s="2">
        <v>0.45833333333333331</v>
      </c>
      <c r="D2298" s="2">
        <v>0.54166666666666663</v>
      </c>
      <c r="E2298" t="s">
        <v>49</v>
      </c>
      <c r="F2298">
        <v>3</v>
      </c>
      <c r="G2298">
        <v>12</v>
      </c>
      <c r="H2298">
        <v>2</v>
      </c>
      <c r="I2298" t="s">
        <v>41</v>
      </c>
      <c r="J2298" t="s">
        <v>28</v>
      </c>
      <c r="K2298">
        <v>119.99999999999997</v>
      </c>
      <c r="L2298">
        <v>0.16666666666666666</v>
      </c>
      <c r="M2298">
        <v>0</v>
      </c>
      <c r="N2298" t="s">
        <v>73</v>
      </c>
      <c r="O2298" t="s">
        <v>109</v>
      </c>
      <c r="P2298" t="s">
        <v>112</v>
      </c>
      <c r="Q2298" t="s">
        <v>117</v>
      </c>
      <c r="R2298" t="s">
        <v>124</v>
      </c>
      <c r="S2298">
        <v>2296</v>
      </c>
      <c r="T2298">
        <v>2297</v>
      </c>
    </row>
    <row r="2299" spans="1:20" x14ac:dyDescent="0.2">
      <c r="A2299">
        <v>1560</v>
      </c>
      <c r="B2299" s="1">
        <v>45529</v>
      </c>
      <c r="C2299" s="2">
        <v>0.45833333333333331</v>
      </c>
      <c r="D2299" s="2">
        <v>0.54166666666666663</v>
      </c>
      <c r="E2299" t="s">
        <v>49</v>
      </c>
      <c r="F2299">
        <v>3</v>
      </c>
      <c r="G2299">
        <v>12</v>
      </c>
      <c r="H2299">
        <v>13</v>
      </c>
      <c r="I2299" t="s">
        <v>27</v>
      </c>
      <c r="J2299" t="s">
        <v>28</v>
      </c>
      <c r="K2299">
        <v>119.99999999999997</v>
      </c>
      <c r="L2299">
        <v>1.0833333333333333</v>
      </c>
      <c r="M2299">
        <v>1</v>
      </c>
      <c r="N2299" t="s">
        <v>71</v>
      </c>
      <c r="O2299" t="s">
        <v>105</v>
      </c>
      <c r="P2299" t="s">
        <v>112</v>
      </c>
      <c r="Q2299" t="s">
        <v>118</v>
      </c>
      <c r="R2299" t="s">
        <v>124</v>
      </c>
      <c r="S2299">
        <v>2297</v>
      </c>
      <c r="T2299">
        <v>2298</v>
      </c>
    </row>
    <row r="2300" spans="1:20" x14ac:dyDescent="0.2">
      <c r="A2300">
        <v>1580</v>
      </c>
      <c r="B2300" s="1">
        <v>45515</v>
      </c>
      <c r="C2300" s="2">
        <v>0.45833333333333331</v>
      </c>
      <c r="D2300" s="2">
        <v>0.52083333333333337</v>
      </c>
      <c r="E2300" t="s">
        <v>49</v>
      </c>
      <c r="F2300">
        <v>3</v>
      </c>
      <c r="G2300">
        <v>12</v>
      </c>
      <c r="H2300">
        <v>14</v>
      </c>
      <c r="I2300" t="s">
        <v>17</v>
      </c>
      <c r="J2300" t="s">
        <v>40</v>
      </c>
      <c r="K2300">
        <v>90.000000000000085</v>
      </c>
      <c r="L2300">
        <v>1.1666666666666667</v>
      </c>
      <c r="M2300">
        <v>1</v>
      </c>
      <c r="N2300" t="s">
        <v>71</v>
      </c>
      <c r="O2300" t="s">
        <v>105</v>
      </c>
      <c r="P2300" t="s">
        <v>112</v>
      </c>
      <c r="Q2300" t="s">
        <v>118</v>
      </c>
      <c r="R2300" t="s">
        <v>124</v>
      </c>
      <c r="S2300">
        <v>2298</v>
      </c>
      <c r="T2300">
        <v>2299</v>
      </c>
    </row>
    <row r="2301" spans="1:20" x14ac:dyDescent="0.2">
      <c r="A2301">
        <v>875</v>
      </c>
      <c r="B2301" s="1">
        <v>45543</v>
      </c>
      <c r="C2301" s="2">
        <v>0.45833333333333331</v>
      </c>
      <c r="D2301" s="2">
        <v>0.52083333333333337</v>
      </c>
      <c r="E2301" t="s">
        <v>49</v>
      </c>
      <c r="F2301">
        <v>3</v>
      </c>
      <c r="G2301">
        <v>12</v>
      </c>
      <c r="H2301">
        <v>2</v>
      </c>
      <c r="I2301" t="s">
        <v>27</v>
      </c>
      <c r="J2301" t="s">
        <v>14</v>
      </c>
      <c r="K2301">
        <v>90.000000000000085</v>
      </c>
      <c r="L2301">
        <v>0.16666666666666666</v>
      </c>
      <c r="M2301">
        <v>0</v>
      </c>
      <c r="N2301" t="s">
        <v>71</v>
      </c>
      <c r="O2301" t="s">
        <v>106</v>
      </c>
      <c r="P2301" t="s">
        <v>112</v>
      </c>
      <c r="Q2301" t="s">
        <v>117</v>
      </c>
      <c r="R2301" t="s">
        <v>124</v>
      </c>
      <c r="S2301">
        <v>2299</v>
      </c>
      <c r="T2301">
        <v>2300</v>
      </c>
    </row>
    <row r="2302" spans="1:20" x14ac:dyDescent="0.2">
      <c r="A2302">
        <v>111</v>
      </c>
      <c r="B2302" s="1">
        <v>45421</v>
      </c>
      <c r="C2302" s="2">
        <v>0.45833333333333331</v>
      </c>
      <c r="D2302" s="2">
        <v>0.47916666666666669</v>
      </c>
      <c r="E2302" t="s">
        <v>49</v>
      </c>
      <c r="F2302">
        <v>3</v>
      </c>
      <c r="G2302">
        <v>12</v>
      </c>
      <c r="H2302">
        <v>15</v>
      </c>
      <c r="I2302" t="s">
        <v>27</v>
      </c>
      <c r="J2302" t="s">
        <v>30</v>
      </c>
      <c r="K2302">
        <v>30.000000000000053</v>
      </c>
      <c r="L2302">
        <v>1.25</v>
      </c>
      <c r="M2302">
        <v>1</v>
      </c>
      <c r="N2302" t="s">
        <v>75</v>
      </c>
      <c r="O2302" t="s">
        <v>102</v>
      </c>
      <c r="P2302" t="s">
        <v>112</v>
      </c>
      <c r="Q2302" t="s">
        <v>118</v>
      </c>
      <c r="R2302" t="s">
        <v>118</v>
      </c>
      <c r="S2302">
        <v>2300</v>
      </c>
      <c r="T2302">
        <v>2301</v>
      </c>
    </row>
    <row r="2303" spans="1:20" x14ac:dyDescent="0.2">
      <c r="A2303">
        <v>200</v>
      </c>
      <c r="B2303" s="1">
        <v>45503</v>
      </c>
      <c r="C2303" s="2">
        <v>0.45833333333333331</v>
      </c>
      <c r="D2303" s="2">
        <v>0.52083333333333337</v>
      </c>
      <c r="E2303" t="s">
        <v>49</v>
      </c>
      <c r="F2303">
        <v>3</v>
      </c>
      <c r="G2303">
        <v>12</v>
      </c>
      <c r="H2303">
        <v>6</v>
      </c>
      <c r="I2303" t="s">
        <v>13</v>
      </c>
      <c r="J2303" t="s">
        <v>14</v>
      </c>
      <c r="K2303">
        <v>90.000000000000085</v>
      </c>
      <c r="L2303">
        <v>0.5</v>
      </c>
      <c r="M2303">
        <v>0</v>
      </c>
      <c r="N2303" t="s">
        <v>73</v>
      </c>
      <c r="O2303" t="s">
        <v>104</v>
      </c>
      <c r="P2303" t="s">
        <v>112</v>
      </c>
      <c r="Q2303" t="s">
        <v>118</v>
      </c>
      <c r="R2303" t="s">
        <v>124</v>
      </c>
      <c r="S2303">
        <v>2301</v>
      </c>
      <c r="T2303">
        <v>2302</v>
      </c>
    </row>
    <row r="2304" spans="1:20" x14ac:dyDescent="0.2">
      <c r="A2304">
        <v>1380</v>
      </c>
      <c r="B2304" s="1">
        <v>45643</v>
      </c>
      <c r="C2304" s="2">
        <v>0.45833333333333331</v>
      </c>
      <c r="D2304" s="2">
        <v>0.54166666666666663</v>
      </c>
      <c r="E2304" t="s">
        <v>49</v>
      </c>
      <c r="F2304">
        <v>3</v>
      </c>
      <c r="G2304">
        <v>12</v>
      </c>
      <c r="H2304">
        <v>3</v>
      </c>
      <c r="I2304" t="s">
        <v>22</v>
      </c>
      <c r="J2304" t="s">
        <v>40</v>
      </c>
      <c r="K2304">
        <v>119.99999999999997</v>
      </c>
      <c r="L2304">
        <v>0.25</v>
      </c>
      <c r="M2304">
        <v>0</v>
      </c>
      <c r="N2304" t="s">
        <v>73</v>
      </c>
      <c r="O2304" t="s">
        <v>109</v>
      </c>
      <c r="P2304" t="s">
        <v>112</v>
      </c>
      <c r="Q2304" t="s">
        <v>118</v>
      </c>
      <c r="R2304" t="s">
        <v>124</v>
      </c>
      <c r="S2304">
        <v>2302</v>
      </c>
      <c r="T2304">
        <v>2303</v>
      </c>
    </row>
    <row r="2305" spans="1:20" x14ac:dyDescent="0.2">
      <c r="A2305">
        <v>2724</v>
      </c>
      <c r="B2305" s="1">
        <v>45367</v>
      </c>
      <c r="C2305" s="2">
        <v>0.45833333333333331</v>
      </c>
      <c r="D2305" s="2">
        <v>0.47916666666666669</v>
      </c>
      <c r="E2305" t="s">
        <v>49</v>
      </c>
      <c r="F2305">
        <v>3</v>
      </c>
      <c r="G2305">
        <v>12</v>
      </c>
      <c r="H2305">
        <v>9</v>
      </c>
      <c r="I2305" t="s">
        <v>42</v>
      </c>
      <c r="J2305" t="s">
        <v>30</v>
      </c>
      <c r="K2305">
        <v>30.000000000000053</v>
      </c>
      <c r="L2305">
        <v>0.75</v>
      </c>
      <c r="M2305">
        <v>0</v>
      </c>
      <c r="N2305" t="s">
        <v>77</v>
      </c>
      <c r="O2305" t="s">
        <v>100</v>
      </c>
      <c r="P2305" t="s">
        <v>112</v>
      </c>
      <c r="Q2305" t="s">
        <v>118</v>
      </c>
      <c r="R2305" t="s">
        <v>118</v>
      </c>
      <c r="S2305">
        <v>2303</v>
      </c>
      <c r="T2305">
        <v>2304</v>
      </c>
    </row>
    <row r="2306" spans="1:20" x14ac:dyDescent="0.2">
      <c r="A2306">
        <v>2948</v>
      </c>
      <c r="B2306" s="1">
        <v>45626</v>
      </c>
      <c r="C2306" s="2">
        <v>0.45833333333333331</v>
      </c>
      <c r="D2306" s="2">
        <v>0.52083333333333337</v>
      </c>
      <c r="E2306" t="s">
        <v>49</v>
      </c>
      <c r="F2306">
        <v>3</v>
      </c>
      <c r="G2306">
        <v>12</v>
      </c>
      <c r="H2306">
        <v>2</v>
      </c>
      <c r="I2306" t="s">
        <v>41</v>
      </c>
      <c r="J2306" t="s">
        <v>23</v>
      </c>
      <c r="K2306">
        <v>90.000000000000085</v>
      </c>
      <c r="L2306">
        <v>0.16666666666666666</v>
      </c>
      <c r="M2306">
        <v>0</v>
      </c>
      <c r="N2306" t="s">
        <v>77</v>
      </c>
      <c r="O2306" t="s">
        <v>108</v>
      </c>
      <c r="P2306" t="s">
        <v>112</v>
      </c>
      <c r="Q2306" t="s">
        <v>117</v>
      </c>
      <c r="R2306" t="s">
        <v>124</v>
      </c>
      <c r="S2306">
        <v>2304</v>
      </c>
      <c r="T2306">
        <v>2305</v>
      </c>
    </row>
    <row r="2307" spans="1:20" x14ac:dyDescent="0.2">
      <c r="A2307">
        <v>501</v>
      </c>
      <c r="B2307" s="1">
        <v>45596</v>
      </c>
      <c r="C2307" s="2">
        <v>0.45833333333333331</v>
      </c>
      <c r="D2307" s="2">
        <v>0.52083333333333337</v>
      </c>
      <c r="E2307" t="s">
        <v>49</v>
      </c>
      <c r="F2307">
        <v>3</v>
      </c>
      <c r="G2307">
        <v>12</v>
      </c>
      <c r="H2307">
        <v>6</v>
      </c>
      <c r="I2307" t="s">
        <v>22</v>
      </c>
      <c r="J2307" t="s">
        <v>28</v>
      </c>
      <c r="K2307">
        <v>90.000000000000085</v>
      </c>
      <c r="L2307">
        <v>0.5</v>
      </c>
      <c r="M2307">
        <v>0</v>
      </c>
      <c r="N2307" t="s">
        <v>75</v>
      </c>
      <c r="O2307" t="s">
        <v>107</v>
      </c>
      <c r="P2307" t="s">
        <v>112</v>
      </c>
      <c r="Q2307" t="s">
        <v>118</v>
      </c>
      <c r="R2307" t="s">
        <v>124</v>
      </c>
      <c r="S2307">
        <v>2305</v>
      </c>
      <c r="T2307">
        <v>2306</v>
      </c>
    </row>
    <row r="2308" spans="1:20" x14ac:dyDescent="0.2">
      <c r="A2308">
        <v>54</v>
      </c>
      <c r="B2308" s="1">
        <v>45349</v>
      </c>
      <c r="C2308" s="2">
        <v>0.45833333333333331</v>
      </c>
      <c r="D2308" s="2">
        <v>0.5</v>
      </c>
      <c r="E2308" t="s">
        <v>49</v>
      </c>
      <c r="F2308">
        <v>3</v>
      </c>
      <c r="G2308">
        <v>12</v>
      </c>
      <c r="H2308">
        <v>9</v>
      </c>
      <c r="I2308" t="s">
        <v>39</v>
      </c>
      <c r="J2308" t="s">
        <v>18</v>
      </c>
      <c r="K2308">
        <v>60.000000000000028</v>
      </c>
      <c r="L2308">
        <v>0.75</v>
      </c>
      <c r="M2308">
        <v>0</v>
      </c>
      <c r="N2308" t="s">
        <v>73</v>
      </c>
      <c r="O2308" t="s">
        <v>99</v>
      </c>
      <c r="P2308" t="s">
        <v>112</v>
      </c>
      <c r="Q2308" t="s">
        <v>118</v>
      </c>
      <c r="R2308" t="s">
        <v>118</v>
      </c>
      <c r="S2308">
        <v>2306</v>
      </c>
      <c r="T2308">
        <v>2307</v>
      </c>
    </row>
    <row r="2309" spans="1:20" x14ac:dyDescent="0.2">
      <c r="A2309">
        <v>1253</v>
      </c>
      <c r="B2309" s="1">
        <v>45654</v>
      </c>
      <c r="C2309" s="2">
        <v>0.45833333333333331</v>
      </c>
      <c r="D2309" s="2">
        <v>0.54166666666666663</v>
      </c>
      <c r="E2309" t="s">
        <v>49</v>
      </c>
      <c r="F2309">
        <v>3</v>
      </c>
      <c r="G2309">
        <v>12</v>
      </c>
      <c r="H2309">
        <v>2</v>
      </c>
      <c r="I2309" t="s">
        <v>17</v>
      </c>
      <c r="J2309" t="s">
        <v>40</v>
      </c>
      <c r="K2309">
        <v>119.99999999999997</v>
      </c>
      <c r="L2309">
        <v>0.16666666666666666</v>
      </c>
      <c r="M2309">
        <v>0</v>
      </c>
      <c r="N2309" t="s">
        <v>77</v>
      </c>
      <c r="O2309" t="s">
        <v>109</v>
      </c>
      <c r="P2309" t="s">
        <v>112</v>
      </c>
      <c r="Q2309" t="s">
        <v>117</v>
      </c>
      <c r="R2309" t="s">
        <v>124</v>
      </c>
      <c r="S2309">
        <v>2307</v>
      </c>
      <c r="T2309">
        <v>2308</v>
      </c>
    </row>
    <row r="2310" spans="1:20" x14ac:dyDescent="0.2">
      <c r="A2310">
        <v>1081</v>
      </c>
      <c r="B2310" s="1">
        <v>45647</v>
      </c>
      <c r="C2310" s="2">
        <v>0.45833333333333331</v>
      </c>
      <c r="D2310" s="2">
        <v>0.54166666666666663</v>
      </c>
      <c r="E2310" t="s">
        <v>49</v>
      </c>
      <c r="F2310">
        <v>3</v>
      </c>
      <c r="G2310">
        <v>12</v>
      </c>
      <c r="H2310">
        <v>7</v>
      </c>
      <c r="I2310" t="s">
        <v>41</v>
      </c>
      <c r="J2310" t="s">
        <v>40</v>
      </c>
      <c r="K2310">
        <v>119.99999999999997</v>
      </c>
      <c r="L2310">
        <v>0.58333333333333337</v>
      </c>
      <c r="M2310">
        <v>0</v>
      </c>
      <c r="N2310" t="s">
        <v>77</v>
      </c>
      <c r="O2310" t="s">
        <v>109</v>
      </c>
      <c r="P2310" t="s">
        <v>112</v>
      </c>
      <c r="Q2310" t="s">
        <v>118</v>
      </c>
      <c r="R2310" t="s">
        <v>124</v>
      </c>
      <c r="S2310">
        <v>2308</v>
      </c>
      <c r="T2310">
        <v>2309</v>
      </c>
    </row>
    <row r="2311" spans="1:20" x14ac:dyDescent="0.2">
      <c r="A2311">
        <v>2014</v>
      </c>
      <c r="B2311" s="1">
        <v>45477</v>
      </c>
      <c r="C2311" s="2">
        <v>0.45833333333333331</v>
      </c>
      <c r="D2311" s="2">
        <v>0.54166666666666663</v>
      </c>
      <c r="E2311" t="s">
        <v>49</v>
      </c>
      <c r="F2311">
        <v>3</v>
      </c>
      <c r="G2311">
        <v>12</v>
      </c>
      <c r="H2311">
        <v>4</v>
      </c>
      <c r="I2311" t="s">
        <v>17</v>
      </c>
      <c r="J2311" t="s">
        <v>30</v>
      </c>
      <c r="K2311">
        <v>119.99999999999997</v>
      </c>
      <c r="L2311">
        <v>0.33333333333333331</v>
      </c>
      <c r="M2311">
        <v>0</v>
      </c>
      <c r="N2311" t="s">
        <v>75</v>
      </c>
      <c r="O2311" t="s">
        <v>104</v>
      </c>
      <c r="P2311" t="s">
        <v>112</v>
      </c>
      <c r="Q2311" t="s">
        <v>118</v>
      </c>
      <c r="R2311" t="s">
        <v>124</v>
      </c>
      <c r="S2311">
        <v>2309</v>
      </c>
      <c r="T2311">
        <v>2310</v>
      </c>
    </row>
    <row r="2312" spans="1:20" x14ac:dyDescent="0.2">
      <c r="A2312">
        <v>1677</v>
      </c>
      <c r="B2312" s="1">
        <v>45424</v>
      </c>
      <c r="C2312" s="2">
        <v>0.45833333333333331</v>
      </c>
      <c r="D2312" s="2">
        <v>0.5</v>
      </c>
      <c r="E2312" t="s">
        <v>49</v>
      </c>
      <c r="F2312">
        <v>3</v>
      </c>
      <c r="G2312">
        <v>12</v>
      </c>
      <c r="H2312">
        <v>5</v>
      </c>
      <c r="I2312" t="s">
        <v>27</v>
      </c>
      <c r="J2312" t="s">
        <v>28</v>
      </c>
      <c r="K2312">
        <v>60.000000000000028</v>
      </c>
      <c r="L2312">
        <v>0.41666666666666674</v>
      </c>
      <c r="M2312">
        <v>0</v>
      </c>
      <c r="N2312" t="s">
        <v>71</v>
      </c>
      <c r="O2312" t="s">
        <v>102</v>
      </c>
      <c r="P2312" t="s">
        <v>112</v>
      </c>
      <c r="Q2312" t="s">
        <v>118</v>
      </c>
      <c r="R2312" t="s">
        <v>118</v>
      </c>
      <c r="S2312">
        <v>2310</v>
      </c>
      <c r="T2312">
        <v>2311</v>
      </c>
    </row>
    <row r="2313" spans="1:20" x14ac:dyDescent="0.2">
      <c r="A2313">
        <v>900</v>
      </c>
      <c r="B2313" s="1">
        <v>45419</v>
      </c>
      <c r="C2313" s="2">
        <v>0.4375</v>
      </c>
      <c r="D2313" s="2">
        <v>0.47916666666666669</v>
      </c>
      <c r="E2313" t="s">
        <v>49</v>
      </c>
      <c r="F2313">
        <v>3</v>
      </c>
      <c r="G2313">
        <v>12</v>
      </c>
      <c r="H2313">
        <v>10</v>
      </c>
      <c r="I2313" t="s">
        <v>42</v>
      </c>
      <c r="J2313" t="s">
        <v>40</v>
      </c>
      <c r="K2313">
        <v>60.000000000000028</v>
      </c>
      <c r="L2313">
        <v>0.83333333333333348</v>
      </c>
      <c r="M2313">
        <v>0</v>
      </c>
      <c r="N2313" t="s">
        <v>73</v>
      </c>
      <c r="O2313" t="s">
        <v>102</v>
      </c>
      <c r="P2313" t="s">
        <v>112</v>
      </c>
      <c r="Q2313" t="s">
        <v>118</v>
      </c>
      <c r="R2313" t="s">
        <v>118</v>
      </c>
      <c r="S2313">
        <v>2311</v>
      </c>
      <c r="T2313">
        <v>2312</v>
      </c>
    </row>
    <row r="2314" spans="1:20" x14ac:dyDescent="0.2">
      <c r="A2314">
        <v>747</v>
      </c>
      <c r="B2314" s="1">
        <v>45522</v>
      </c>
      <c r="C2314" s="2">
        <v>0.4375</v>
      </c>
      <c r="D2314" s="2">
        <v>0.47916666666666669</v>
      </c>
      <c r="E2314" t="s">
        <v>49</v>
      </c>
      <c r="F2314">
        <v>3</v>
      </c>
      <c r="G2314">
        <v>12</v>
      </c>
      <c r="H2314">
        <v>4</v>
      </c>
      <c r="I2314" t="s">
        <v>41</v>
      </c>
      <c r="J2314" t="s">
        <v>28</v>
      </c>
      <c r="K2314">
        <v>60.000000000000028</v>
      </c>
      <c r="L2314">
        <v>0.33333333333333331</v>
      </c>
      <c r="M2314">
        <v>0</v>
      </c>
      <c r="N2314" t="s">
        <v>71</v>
      </c>
      <c r="O2314" t="s">
        <v>105</v>
      </c>
      <c r="P2314" t="s">
        <v>112</v>
      </c>
      <c r="Q2314" t="s">
        <v>118</v>
      </c>
      <c r="R2314" t="s">
        <v>118</v>
      </c>
      <c r="S2314">
        <v>2312</v>
      </c>
      <c r="T2314">
        <v>2313</v>
      </c>
    </row>
    <row r="2315" spans="1:20" x14ac:dyDescent="0.2">
      <c r="A2315">
        <v>997</v>
      </c>
      <c r="B2315" s="1">
        <v>45341</v>
      </c>
      <c r="C2315" s="2">
        <v>0.4375</v>
      </c>
      <c r="D2315" s="2">
        <v>0.5</v>
      </c>
      <c r="E2315" t="s">
        <v>49</v>
      </c>
      <c r="F2315">
        <v>3</v>
      </c>
      <c r="G2315">
        <v>12</v>
      </c>
      <c r="H2315">
        <v>6</v>
      </c>
      <c r="I2315" t="s">
        <v>17</v>
      </c>
      <c r="J2315" t="s">
        <v>28</v>
      </c>
      <c r="K2315">
        <v>90</v>
      </c>
      <c r="L2315">
        <v>0.5</v>
      </c>
      <c r="M2315">
        <v>0</v>
      </c>
      <c r="N2315" t="s">
        <v>72</v>
      </c>
      <c r="O2315" t="s">
        <v>99</v>
      </c>
      <c r="P2315" t="s">
        <v>112</v>
      </c>
      <c r="Q2315" t="s">
        <v>118</v>
      </c>
      <c r="R2315" t="s">
        <v>118</v>
      </c>
      <c r="S2315">
        <v>2313</v>
      </c>
      <c r="T2315">
        <v>2314</v>
      </c>
    </row>
    <row r="2316" spans="1:20" x14ac:dyDescent="0.2">
      <c r="A2316">
        <v>1214</v>
      </c>
      <c r="B2316" s="1">
        <v>45361</v>
      </c>
      <c r="C2316" s="2">
        <v>0.4375</v>
      </c>
      <c r="D2316" s="2">
        <v>0.52083333333333337</v>
      </c>
      <c r="E2316" t="s">
        <v>49</v>
      </c>
      <c r="F2316">
        <v>3</v>
      </c>
      <c r="G2316">
        <v>12</v>
      </c>
      <c r="H2316">
        <v>10</v>
      </c>
      <c r="I2316" t="s">
        <v>13</v>
      </c>
      <c r="J2316" t="s">
        <v>14</v>
      </c>
      <c r="K2316">
        <v>120.00000000000006</v>
      </c>
      <c r="L2316">
        <v>0.83333333333333348</v>
      </c>
      <c r="M2316">
        <v>0</v>
      </c>
      <c r="N2316" t="s">
        <v>71</v>
      </c>
      <c r="O2316" t="s">
        <v>100</v>
      </c>
      <c r="P2316" t="s">
        <v>112</v>
      </c>
      <c r="Q2316" t="s">
        <v>118</v>
      </c>
      <c r="R2316" t="s">
        <v>124</v>
      </c>
      <c r="S2316">
        <v>2314</v>
      </c>
      <c r="T2316">
        <v>2315</v>
      </c>
    </row>
    <row r="2317" spans="1:20" x14ac:dyDescent="0.2">
      <c r="A2317">
        <v>57</v>
      </c>
      <c r="B2317" s="1">
        <v>45356</v>
      </c>
      <c r="C2317" s="2">
        <v>0.4375</v>
      </c>
      <c r="D2317" s="2">
        <v>0.5</v>
      </c>
      <c r="E2317" t="s">
        <v>49</v>
      </c>
      <c r="F2317">
        <v>3</v>
      </c>
      <c r="G2317">
        <v>12</v>
      </c>
      <c r="H2317">
        <v>7</v>
      </c>
      <c r="I2317" t="s">
        <v>22</v>
      </c>
      <c r="J2317" t="s">
        <v>40</v>
      </c>
      <c r="K2317">
        <v>90</v>
      </c>
      <c r="L2317">
        <v>0.58333333333333337</v>
      </c>
      <c r="M2317">
        <v>0</v>
      </c>
      <c r="N2317" t="s">
        <v>73</v>
      </c>
      <c r="O2317" t="s">
        <v>100</v>
      </c>
      <c r="P2317" t="s">
        <v>112</v>
      </c>
      <c r="Q2317" t="s">
        <v>118</v>
      </c>
      <c r="R2317" t="s">
        <v>118</v>
      </c>
      <c r="S2317">
        <v>2315</v>
      </c>
      <c r="T2317">
        <v>2316</v>
      </c>
    </row>
    <row r="2318" spans="1:20" x14ac:dyDescent="0.2">
      <c r="A2318">
        <v>2888</v>
      </c>
      <c r="B2318" s="1">
        <v>45546</v>
      </c>
      <c r="C2318" s="2">
        <v>0.4375</v>
      </c>
      <c r="D2318" s="2">
        <v>0.52083333333333337</v>
      </c>
      <c r="E2318" t="s">
        <v>49</v>
      </c>
      <c r="F2318">
        <v>3</v>
      </c>
      <c r="G2318">
        <v>12</v>
      </c>
      <c r="H2318">
        <v>14</v>
      </c>
      <c r="I2318" t="s">
        <v>17</v>
      </c>
      <c r="J2318" t="s">
        <v>28</v>
      </c>
      <c r="K2318">
        <v>120.00000000000006</v>
      </c>
      <c r="L2318">
        <v>1.1666666666666667</v>
      </c>
      <c r="M2318">
        <v>1</v>
      </c>
      <c r="N2318" t="s">
        <v>74</v>
      </c>
      <c r="O2318" t="s">
        <v>106</v>
      </c>
      <c r="P2318" t="s">
        <v>112</v>
      </c>
      <c r="Q2318" t="s">
        <v>118</v>
      </c>
      <c r="R2318" t="s">
        <v>124</v>
      </c>
      <c r="S2318">
        <v>2316</v>
      </c>
      <c r="T2318">
        <v>2317</v>
      </c>
    </row>
    <row r="2319" spans="1:20" x14ac:dyDescent="0.2">
      <c r="A2319">
        <v>1581</v>
      </c>
      <c r="B2319" s="1">
        <v>45428</v>
      </c>
      <c r="C2319" s="2">
        <v>0.4375</v>
      </c>
      <c r="D2319" s="2">
        <v>0.52083333333333337</v>
      </c>
      <c r="E2319" t="s">
        <v>49</v>
      </c>
      <c r="F2319">
        <v>3</v>
      </c>
      <c r="G2319">
        <v>12</v>
      </c>
      <c r="H2319">
        <v>10</v>
      </c>
      <c r="I2319" t="s">
        <v>41</v>
      </c>
      <c r="J2319" t="s">
        <v>30</v>
      </c>
      <c r="K2319">
        <v>120.00000000000006</v>
      </c>
      <c r="L2319">
        <v>0.83333333333333348</v>
      </c>
      <c r="M2319">
        <v>0</v>
      </c>
      <c r="N2319" t="s">
        <v>75</v>
      </c>
      <c r="O2319" t="s">
        <v>102</v>
      </c>
      <c r="P2319" t="s">
        <v>112</v>
      </c>
      <c r="Q2319" t="s">
        <v>118</v>
      </c>
      <c r="R2319" t="s">
        <v>124</v>
      </c>
      <c r="S2319">
        <v>2317</v>
      </c>
      <c r="T2319">
        <v>2318</v>
      </c>
    </row>
    <row r="2320" spans="1:20" x14ac:dyDescent="0.2">
      <c r="A2320">
        <v>1185</v>
      </c>
      <c r="B2320" s="1">
        <v>45317</v>
      </c>
      <c r="C2320" s="2">
        <v>0.4375</v>
      </c>
      <c r="D2320" s="2">
        <v>0.52083333333333337</v>
      </c>
      <c r="E2320" t="s">
        <v>49</v>
      </c>
      <c r="F2320">
        <v>3</v>
      </c>
      <c r="G2320">
        <v>12</v>
      </c>
      <c r="H2320">
        <v>14</v>
      </c>
      <c r="I2320" t="s">
        <v>39</v>
      </c>
      <c r="J2320" t="s">
        <v>40</v>
      </c>
      <c r="K2320">
        <v>120.00000000000006</v>
      </c>
      <c r="L2320">
        <v>1.1666666666666667</v>
      </c>
      <c r="M2320">
        <v>1</v>
      </c>
      <c r="N2320" t="s">
        <v>76</v>
      </c>
      <c r="O2320" t="s">
        <v>98</v>
      </c>
      <c r="P2320" t="s">
        <v>112</v>
      </c>
      <c r="Q2320" t="s">
        <v>118</v>
      </c>
      <c r="R2320" t="s">
        <v>124</v>
      </c>
      <c r="S2320">
        <v>2318</v>
      </c>
      <c r="T2320">
        <v>2319</v>
      </c>
    </row>
    <row r="2321" spans="1:20" x14ac:dyDescent="0.2">
      <c r="A2321">
        <v>1372</v>
      </c>
      <c r="B2321" s="1">
        <v>45607</v>
      </c>
      <c r="C2321" s="2">
        <v>0.4375</v>
      </c>
      <c r="D2321" s="2">
        <v>0.47916666666666669</v>
      </c>
      <c r="E2321" t="s">
        <v>49</v>
      </c>
      <c r="F2321">
        <v>3</v>
      </c>
      <c r="G2321">
        <v>12</v>
      </c>
      <c r="H2321">
        <v>8</v>
      </c>
      <c r="I2321" t="s">
        <v>42</v>
      </c>
      <c r="J2321" t="s">
        <v>18</v>
      </c>
      <c r="K2321">
        <v>60.000000000000028</v>
      </c>
      <c r="L2321">
        <v>0.66666666666666663</v>
      </c>
      <c r="M2321">
        <v>0</v>
      </c>
      <c r="N2321" t="s">
        <v>72</v>
      </c>
      <c r="O2321" t="s">
        <v>108</v>
      </c>
      <c r="P2321" t="s">
        <v>112</v>
      </c>
      <c r="Q2321" t="s">
        <v>118</v>
      </c>
      <c r="R2321" t="s">
        <v>118</v>
      </c>
      <c r="S2321">
        <v>2319</v>
      </c>
      <c r="T2321">
        <v>2320</v>
      </c>
    </row>
    <row r="2322" spans="1:20" x14ac:dyDescent="0.2">
      <c r="A2322">
        <v>240</v>
      </c>
      <c r="B2322" s="1">
        <v>45402</v>
      </c>
      <c r="C2322" s="2">
        <v>0.4375</v>
      </c>
      <c r="D2322" s="2">
        <v>0.52083333333333337</v>
      </c>
      <c r="E2322" t="s">
        <v>49</v>
      </c>
      <c r="F2322">
        <v>3</v>
      </c>
      <c r="G2322">
        <v>12</v>
      </c>
      <c r="H2322">
        <v>10</v>
      </c>
      <c r="I2322" t="s">
        <v>42</v>
      </c>
      <c r="J2322" t="s">
        <v>28</v>
      </c>
      <c r="K2322">
        <v>120.00000000000006</v>
      </c>
      <c r="L2322">
        <v>0.83333333333333348</v>
      </c>
      <c r="M2322">
        <v>0</v>
      </c>
      <c r="N2322" t="s">
        <v>77</v>
      </c>
      <c r="O2322" t="s">
        <v>101</v>
      </c>
      <c r="P2322" t="s">
        <v>112</v>
      </c>
      <c r="Q2322" t="s">
        <v>118</v>
      </c>
      <c r="R2322" t="s">
        <v>124</v>
      </c>
      <c r="S2322">
        <v>2320</v>
      </c>
      <c r="T2322">
        <v>2321</v>
      </c>
    </row>
    <row r="2323" spans="1:20" x14ac:dyDescent="0.2">
      <c r="A2323">
        <v>2386</v>
      </c>
      <c r="B2323" s="1">
        <v>45400</v>
      </c>
      <c r="C2323" s="2">
        <v>0.4375</v>
      </c>
      <c r="D2323" s="2">
        <v>0.52083333333333337</v>
      </c>
      <c r="E2323" t="s">
        <v>49</v>
      </c>
      <c r="F2323">
        <v>3</v>
      </c>
      <c r="G2323">
        <v>12</v>
      </c>
      <c r="H2323">
        <v>11</v>
      </c>
      <c r="I2323" t="s">
        <v>22</v>
      </c>
      <c r="J2323" t="s">
        <v>14</v>
      </c>
      <c r="K2323">
        <v>120.00000000000006</v>
      </c>
      <c r="L2323">
        <v>0.91666666666666652</v>
      </c>
      <c r="M2323">
        <v>0</v>
      </c>
      <c r="N2323" t="s">
        <v>75</v>
      </c>
      <c r="O2323" t="s">
        <v>101</v>
      </c>
      <c r="P2323" t="s">
        <v>112</v>
      </c>
      <c r="Q2323" t="s">
        <v>118</v>
      </c>
      <c r="R2323" t="s">
        <v>124</v>
      </c>
      <c r="S2323">
        <v>2321</v>
      </c>
      <c r="T2323">
        <v>2322</v>
      </c>
    </row>
    <row r="2324" spans="1:20" x14ac:dyDescent="0.2">
      <c r="A2324">
        <v>943</v>
      </c>
      <c r="B2324" s="1">
        <v>45376</v>
      </c>
      <c r="C2324" s="2">
        <v>0.4375</v>
      </c>
      <c r="D2324" s="2">
        <v>0.47916666666666669</v>
      </c>
      <c r="E2324" t="s">
        <v>49</v>
      </c>
      <c r="F2324">
        <v>3</v>
      </c>
      <c r="G2324">
        <v>12</v>
      </c>
      <c r="H2324">
        <v>9</v>
      </c>
      <c r="I2324" t="s">
        <v>42</v>
      </c>
      <c r="J2324" t="s">
        <v>23</v>
      </c>
      <c r="K2324">
        <v>60.000000000000028</v>
      </c>
      <c r="L2324">
        <v>0.75</v>
      </c>
      <c r="M2324">
        <v>0</v>
      </c>
      <c r="N2324" t="s">
        <v>72</v>
      </c>
      <c r="O2324" t="s">
        <v>100</v>
      </c>
      <c r="P2324" t="s">
        <v>112</v>
      </c>
      <c r="Q2324" t="s">
        <v>118</v>
      </c>
      <c r="R2324" t="s">
        <v>118</v>
      </c>
      <c r="S2324">
        <v>2322</v>
      </c>
      <c r="T2324">
        <v>2323</v>
      </c>
    </row>
    <row r="2325" spans="1:20" x14ac:dyDescent="0.2">
      <c r="A2325">
        <v>2195</v>
      </c>
      <c r="B2325" s="1">
        <v>45543</v>
      </c>
      <c r="C2325" s="2">
        <v>0.4375</v>
      </c>
      <c r="D2325" s="2">
        <v>0.45833333333333331</v>
      </c>
      <c r="E2325" t="s">
        <v>49</v>
      </c>
      <c r="F2325">
        <v>3</v>
      </c>
      <c r="G2325">
        <v>12</v>
      </c>
      <c r="H2325">
        <v>8</v>
      </c>
      <c r="I2325" t="s">
        <v>13</v>
      </c>
      <c r="J2325" t="s">
        <v>28</v>
      </c>
      <c r="K2325">
        <v>29.999999999999972</v>
      </c>
      <c r="L2325">
        <v>0.66666666666666663</v>
      </c>
      <c r="M2325">
        <v>0</v>
      </c>
      <c r="N2325" t="s">
        <v>71</v>
      </c>
      <c r="O2325" t="s">
        <v>106</v>
      </c>
      <c r="P2325" t="s">
        <v>112</v>
      </c>
      <c r="Q2325" t="s">
        <v>118</v>
      </c>
      <c r="R2325" t="s">
        <v>118</v>
      </c>
      <c r="S2325">
        <v>2323</v>
      </c>
      <c r="T2325">
        <v>2324</v>
      </c>
    </row>
    <row r="2326" spans="1:20" x14ac:dyDescent="0.2">
      <c r="A2326">
        <v>1307</v>
      </c>
      <c r="B2326" s="1">
        <v>45407</v>
      </c>
      <c r="C2326" s="2">
        <v>0.4375</v>
      </c>
      <c r="D2326" s="2">
        <v>0.47916666666666669</v>
      </c>
      <c r="E2326" t="s">
        <v>49</v>
      </c>
      <c r="F2326">
        <v>3</v>
      </c>
      <c r="G2326">
        <v>12</v>
      </c>
      <c r="H2326">
        <v>3</v>
      </c>
      <c r="I2326" t="s">
        <v>22</v>
      </c>
      <c r="J2326" t="s">
        <v>23</v>
      </c>
      <c r="K2326">
        <v>60.000000000000028</v>
      </c>
      <c r="L2326">
        <v>0.25</v>
      </c>
      <c r="M2326">
        <v>0</v>
      </c>
      <c r="N2326" t="s">
        <v>75</v>
      </c>
      <c r="O2326" t="s">
        <v>101</v>
      </c>
      <c r="P2326" t="s">
        <v>112</v>
      </c>
      <c r="Q2326" t="s">
        <v>118</v>
      </c>
      <c r="R2326" t="s">
        <v>118</v>
      </c>
      <c r="S2326">
        <v>2324</v>
      </c>
      <c r="T2326">
        <v>2325</v>
      </c>
    </row>
    <row r="2327" spans="1:20" x14ac:dyDescent="0.2">
      <c r="A2327">
        <v>923</v>
      </c>
      <c r="B2327" s="1">
        <v>45547</v>
      </c>
      <c r="C2327" s="2">
        <v>0.4375</v>
      </c>
      <c r="D2327" s="2">
        <v>0.52083333333333337</v>
      </c>
      <c r="E2327" t="s">
        <v>49</v>
      </c>
      <c r="F2327">
        <v>3</v>
      </c>
      <c r="G2327">
        <v>12</v>
      </c>
      <c r="H2327">
        <v>3</v>
      </c>
      <c r="I2327" t="s">
        <v>13</v>
      </c>
      <c r="J2327" t="s">
        <v>23</v>
      </c>
      <c r="K2327">
        <v>120.00000000000006</v>
      </c>
      <c r="L2327">
        <v>0.25</v>
      </c>
      <c r="M2327">
        <v>0</v>
      </c>
      <c r="N2327" t="s">
        <v>75</v>
      </c>
      <c r="O2327" t="s">
        <v>106</v>
      </c>
      <c r="P2327" t="s">
        <v>112</v>
      </c>
      <c r="Q2327" t="s">
        <v>118</v>
      </c>
      <c r="R2327" t="s">
        <v>124</v>
      </c>
      <c r="S2327">
        <v>2325</v>
      </c>
      <c r="T2327">
        <v>2326</v>
      </c>
    </row>
    <row r="2328" spans="1:20" x14ac:dyDescent="0.2">
      <c r="A2328">
        <v>2778</v>
      </c>
      <c r="B2328" s="1">
        <v>45634</v>
      </c>
      <c r="C2328" s="2">
        <v>0.4375</v>
      </c>
      <c r="D2328" s="2">
        <v>0.45833333333333331</v>
      </c>
      <c r="E2328" t="s">
        <v>49</v>
      </c>
      <c r="F2328">
        <v>3</v>
      </c>
      <c r="G2328">
        <v>12</v>
      </c>
      <c r="H2328">
        <v>13</v>
      </c>
      <c r="I2328" t="s">
        <v>17</v>
      </c>
      <c r="J2328" t="s">
        <v>23</v>
      </c>
      <c r="K2328">
        <v>29.999999999999972</v>
      </c>
      <c r="L2328">
        <v>1.0833333333333333</v>
      </c>
      <c r="M2328">
        <v>1</v>
      </c>
      <c r="N2328" t="s">
        <v>71</v>
      </c>
      <c r="O2328" t="s">
        <v>109</v>
      </c>
      <c r="P2328" t="s">
        <v>112</v>
      </c>
      <c r="Q2328" t="s">
        <v>118</v>
      </c>
      <c r="R2328" t="s">
        <v>118</v>
      </c>
      <c r="S2328">
        <v>2326</v>
      </c>
      <c r="T2328">
        <v>2327</v>
      </c>
    </row>
    <row r="2329" spans="1:20" x14ac:dyDescent="0.2">
      <c r="A2329">
        <v>253</v>
      </c>
      <c r="B2329" s="1">
        <v>45451</v>
      </c>
      <c r="C2329" s="2">
        <v>0.4375</v>
      </c>
      <c r="D2329" s="2">
        <v>0.5</v>
      </c>
      <c r="E2329" t="s">
        <v>49</v>
      </c>
      <c r="F2329">
        <v>3</v>
      </c>
      <c r="G2329">
        <v>12</v>
      </c>
      <c r="H2329">
        <v>12</v>
      </c>
      <c r="I2329" t="s">
        <v>27</v>
      </c>
      <c r="J2329" t="s">
        <v>18</v>
      </c>
      <c r="K2329">
        <v>90</v>
      </c>
      <c r="L2329">
        <v>1</v>
      </c>
      <c r="M2329">
        <v>0</v>
      </c>
      <c r="N2329" t="s">
        <v>77</v>
      </c>
      <c r="O2329" t="s">
        <v>103</v>
      </c>
      <c r="P2329" t="s">
        <v>112</v>
      </c>
      <c r="Q2329" t="s">
        <v>118</v>
      </c>
      <c r="R2329" t="s">
        <v>118</v>
      </c>
      <c r="S2329">
        <v>2327</v>
      </c>
      <c r="T2329">
        <v>2328</v>
      </c>
    </row>
    <row r="2330" spans="1:20" x14ac:dyDescent="0.2">
      <c r="A2330">
        <v>1658</v>
      </c>
      <c r="B2330" s="1">
        <v>45470</v>
      </c>
      <c r="C2330" s="2">
        <v>0.4375</v>
      </c>
      <c r="D2330" s="2">
        <v>0.5</v>
      </c>
      <c r="E2330" t="s">
        <v>49</v>
      </c>
      <c r="F2330">
        <v>3</v>
      </c>
      <c r="G2330">
        <v>12</v>
      </c>
      <c r="H2330">
        <v>14</v>
      </c>
      <c r="I2330" t="s">
        <v>42</v>
      </c>
      <c r="J2330" t="s">
        <v>14</v>
      </c>
      <c r="K2330">
        <v>90</v>
      </c>
      <c r="L2330">
        <v>1.1666666666666667</v>
      </c>
      <c r="M2330">
        <v>1</v>
      </c>
      <c r="N2330" t="s">
        <v>75</v>
      </c>
      <c r="O2330" t="s">
        <v>103</v>
      </c>
      <c r="P2330" t="s">
        <v>112</v>
      </c>
      <c r="Q2330" t="s">
        <v>118</v>
      </c>
      <c r="R2330" t="s">
        <v>118</v>
      </c>
      <c r="S2330">
        <v>2328</v>
      </c>
      <c r="T2330">
        <v>2329</v>
      </c>
    </row>
    <row r="2331" spans="1:20" x14ac:dyDescent="0.2">
      <c r="A2331">
        <v>149</v>
      </c>
      <c r="B2331" s="1">
        <v>45378</v>
      </c>
      <c r="C2331" s="2">
        <v>0.4375</v>
      </c>
      <c r="D2331" s="2">
        <v>0.45833333333333331</v>
      </c>
      <c r="E2331" t="s">
        <v>49</v>
      </c>
      <c r="F2331">
        <v>3</v>
      </c>
      <c r="G2331">
        <v>12</v>
      </c>
      <c r="H2331">
        <v>6</v>
      </c>
      <c r="I2331" t="s">
        <v>41</v>
      </c>
      <c r="J2331" t="s">
        <v>14</v>
      </c>
      <c r="K2331">
        <v>29.999999999999972</v>
      </c>
      <c r="L2331">
        <v>0.5</v>
      </c>
      <c r="M2331">
        <v>0</v>
      </c>
      <c r="N2331" t="s">
        <v>74</v>
      </c>
      <c r="O2331" t="s">
        <v>100</v>
      </c>
      <c r="P2331" t="s">
        <v>112</v>
      </c>
      <c r="Q2331" t="s">
        <v>118</v>
      </c>
      <c r="R2331" t="s">
        <v>118</v>
      </c>
      <c r="S2331">
        <v>2329</v>
      </c>
      <c r="T2331">
        <v>2330</v>
      </c>
    </row>
    <row r="2332" spans="1:20" x14ac:dyDescent="0.2">
      <c r="A2332">
        <v>338</v>
      </c>
      <c r="B2332" s="1">
        <v>45487</v>
      </c>
      <c r="C2332" s="2">
        <v>0.4375</v>
      </c>
      <c r="D2332" s="2">
        <v>0.5</v>
      </c>
      <c r="E2332" t="s">
        <v>49</v>
      </c>
      <c r="F2332">
        <v>3</v>
      </c>
      <c r="G2332">
        <v>12</v>
      </c>
      <c r="H2332">
        <v>3</v>
      </c>
      <c r="I2332" t="s">
        <v>39</v>
      </c>
      <c r="J2332" t="s">
        <v>40</v>
      </c>
      <c r="K2332">
        <v>90</v>
      </c>
      <c r="L2332">
        <v>0.25</v>
      </c>
      <c r="M2332">
        <v>0</v>
      </c>
      <c r="N2332" t="s">
        <v>71</v>
      </c>
      <c r="O2332" t="s">
        <v>104</v>
      </c>
      <c r="P2332" t="s">
        <v>112</v>
      </c>
      <c r="Q2332" t="s">
        <v>118</v>
      </c>
      <c r="R2332" t="s">
        <v>118</v>
      </c>
      <c r="S2332">
        <v>2330</v>
      </c>
      <c r="T2332">
        <v>2331</v>
      </c>
    </row>
    <row r="2333" spans="1:20" x14ac:dyDescent="0.2">
      <c r="A2333">
        <v>2305</v>
      </c>
      <c r="B2333" s="1">
        <v>45451</v>
      </c>
      <c r="C2333" s="2">
        <v>0.4375</v>
      </c>
      <c r="D2333" s="2">
        <v>0.45833333333333331</v>
      </c>
      <c r="E2333" t="s">
        <v>49</v>
      </c>
      <c r="F2333">
        <v>3</v>
      </c>
      <c r="G2333">
        <v>12</v>
      </c>
      <c r="H2333">
        <v>5</v>
      </c>
      <c r="I2333" t="s">
        <v>27</v>
      </c>
      <c r="J2333" t="s">
        <v>40</v>
      </c>
      <c r="K2333">
        <v>29.999999999999972</v>
      </c>
      <c r="L2333">
        <v>0.41666666666666674</v>
      </c>
      <c r="M2333">
        <v>0</v>
      </c>
      <c r="N2333" t="s">
        <v>77</v>
      </c>
      <c r="O2333" t="s">
        <v>103</v>
      </c>
      <c r="P2333" t="s">
        <v>112</v>
      </c>
      <c r="Q2333" t="s">
        <v>118</v>
      </c>
      <c r="R2333" t="s">
        <v>118</v>
      </c>
      <c r="S2333">
        <v>2331</v>
      </c>
      <c r="T2333">
        <v>2332</v>
      </c>
    </row>
    <row r="2334" spans="1:20" x14ac:dyDescent="0.2">
      <c r="A2334">
        <v>1508</v>
      </c>
      <c r="B2334" s="1">
        <v>45355</v>
      </c>
      <c r="C2334" s="2">
        <v>0.4375</v>
      </c>
      <c r="D2334" s="2">
        <v>0.5</v>
      </c>
      <c r="E2334" t="s">
        <v>49</v>
      </c>
      <c r="F2334">
        <v>3</v>
      </c>
      <c r="G2334">
        <v>12</v>
      </c>
      <c r="H2334">
        <v>3</v>
      </c>
      <c r="I2334" t="s">
        <v>17</v>
      </c>
      <c r="J2334" t="s">
        <v>14</v>
      </c>
      <c r="K2334">
        <v>90</v>
      </c>
      <c r="L2334">
        <v>0.25</v>
      </c>
      <c r="M2334">
        <v>0</v>
      </c>
      <c r="N2334" t="s">
        <v>72</v>
      </c>
      <c r="O2334" t="s">
        <v>100</v>
      </c>
      <c r="P2334" t="s">
        <v>112</v>
      </c>
      <c r="Q2334" t="s">
        <v>118</v>
      </c>
      <c r="R2334" t="s">
        <v>118</v>
      </c>
      <c r="S2334">
        <v>2332</v>
      </c>
      <c r="T2334">
        <v>2333</v>
      </c>
    </row>
    <row r="2335" spans="1:20" x14ac:dyDescent="0.2">
      <c r="A2335">
        <v>418</v>
      </c>
      <c r="B2335" s="1">
        <v>45431</v>
      </c>
      <c r="C2335" s="2">
        <v>0.4375</v>
      </c>
      <c r="D2335" s="2">
        <v>0.52083333333333337</v>
      </c>
      <c r="E2335" t="s">
        <v>49</v>
      </c>
      <c r="F2335">
        <v>3</v>
      </c>
      <c r="G2335">
        <v>12</v>
      </c>
      <c r="H2335">
        <v>6</v>
      </c>
      <c r="I2335" t="s">
        <v>42</v>
      </c>
      <c r="J2335" t="s">
        <v>30</v>
      </c>
      <c r="K2335">
        <v>120.00000000000006</v>
      </c>
      <c r="L2335">
        <v>0.5</v>
      </c>
      <c r="M2335">
        <v>0</v>
      </c>
      <c r="N2335" t="s">
        <v>71</v>
      </c>
      <c r="O2335" t="s">
        <v>102</v>
      </c>
      <c r="P2335" t="s">
        <v>112</v>
      </c>
      <c r="Q2335" t="s">
        <v>118</v>
      </c>
      <c r="R2335" t="s">
        <v>124</v>
      </c>
      <c r="S2335">
        <v>2333</v>
      </c>
      <c r="T2335">
        <v>2334</v>
      </c>
    </row>
    <row r="2336" spans="1:20" x14ac:dyDescent="0.2">
      <c r="A2336">
        <v>2401</v>
      </c>
      <c r="B2336" s="1">
        <v>45649</v>
      </c>
      <c r="C2336" s="2">
        <v>0.4375</v>
      </c>
      <c r="D2336" s="2">
        <v>0.45833333333333331</v>
      </c>
      <c r="E2336" t="s">
        <v>49</v>
      </c>
      <c r="F2336">
        <v>3</v>
      </c>
      <c r="G2336">
        <v>12</v>
      </c>
      <c r="H2336">
        <v>11</v>
      </c>
      <c r="I2336" t="s">
        <v>41</v>
      </c>
      <c r="J2336" t="s">
        <v>30</v>
      </c>
      <c r="K2336">
        <v>29.999999999999972</v>
      </c>
      <c r="L2336">
        <v>0.91666666666666652</v>
      </c>
      <c r="M2336">
        <v>0</v>
      </c>
      <c r="N2336" t="s">
        <v>72</v>
      </c>
      <c r="O2336" t="s">
        <v>109</v>
      </c>
      <c r="P2336" t="s">
        <v>112</v>
      </c>
      <c r="Q2336" t="s">
        <v>118</v>
      </c>
      <c r="R2336" t="s">
        <v>118</v>
      </c>
      <c r="S2336">
        <v>2334</v>
      </c>
      <c r="T2336">
        <v>2335</v>
      </c>
    </row>
    <row r="2337" spans="1:20" x14ac:dyDescent="0.2">
      <c r="A2337">
        <v>1128</v>
      </c>
      <c r="B2337" s="1">
        <v>45421</v>
      </c>
      <c r="C2337" s="2">
        <v>0.4375</v>
      </c>
      <c r="D2337" s="2">
        <v>0.52083333333333337</v>
      </c>
      <c r="E2337" t="s">
        <v>49</v>
      </c>
      <c r="F2337">
        <v>3</v>
      </c>
      <c r="G2337">
        <v>12</v>
      </c>
      <c r="H2337">
        <v>9</v>
      </c>
      <c r="I2337" t="s">
        <v>17</v>
      </c>
      <c r="J2337" t="s">
        <v>40</v>
      </c>
      <c r="K2337">
        <v>120.00000000000006</v>
      </c>
      <c r="L2337">
        <v>0.75</v>
      </c>
      <c r="M2337">
        <v>0</v>
      </c>
      <c r="N2337" t="s">
        <v>75</v>
      </c>
      <c r="O2337" t="s">
        <v>102</v>
      </c>
      <c r="P2337" t="s">
        <v>112</v>
      </c>
      <c r="Q2337" t="s">
        <v>118</v>
      </c>
      <c r="R2337" t="s">
        <v>124</v>
      </c>
      <c r="S2337">
        <v>2335</v>
      </c>
      <c r="T2337">
        <v>2336</v>
      </c>
    </row>
    <row r="2338" spans="1:20" x14ac:dyDescent="0.2">
      <c r="A2338">
        <v>141</v>
      </c>
      <c r="B2338" s="1">
        <v>45582</v>
      </c>
      <c r="C2338" s="2">
        <v>0.4375</v>
      </c>
      <c r="D2338" s="2">
        <v>0.5</v>
      </c>
      <c r="E2338" t="s">
        <v>49</v>
      </c>
      <c r="F2338">
        <v>3</v>
      </c>
      <c r="G2338">
        <v>12</v>
      </c>
      <c r="H2338">
        <v>5</v>
      </c>
      <c r="I2338" t="s">
        <v>42</v>
      </c>
      <c r="J2338" t="s">
        <v>40</v>
      </c>
      <c r="K2338">
        <v>90</v>
      </c>
      <c r="L2338">
        <v>0.41666666666666674</v>
      </c>
      <c r="M2338">
        <v>0</v>
      </c>
      <c r="N2338" t="s">
        <v>75</v>
      </c>
      <c r="O2338" t="s">
        <v>107</v>
      </c>
      <c r="P2338" t="s">
        <v>112</v>
      </c>
      <c r="Q2338" t="s">
        <v>118</v>
      </c>
      <c r="R2338" t="s">
        <v>118</v>
      </c>
      <c r="S2338">
        <v>2336</v>
      </c>
      <c r="T2338">
        <v>2337</v>
      </c>
    </row>
    <row r="2339" spans="1:20" x14ac:dyDescent="0.2">
      <c r="A2339">
        <v>1414</v>
      </c>
      <c r="B2339" s="1">
        <v>45364</v>
      </c>
      <c r="C2339" s="2">
        <v>0.4375</v>
      </c>
      <c r="D2339" s="2">
        <v>0.52083333333333337</v>
      </c>
      <c r="E2339" t="s">
        <v>49</v>
      </c>
      <c r="F2339">
        <v>3</v>
      </c>
      <c r="G2339">
        <v>12</v>
      </c>
      <c r="H2339">
        <v>8</v>
      </c>
      <c r="I2339" t="s">
        <v>27</v>
      </c>
      <c r="J2339" t="s">
        <v>23</v>
      </c>
      <c r="K2339">
        <v>120.00000000000006</v>
      </c>
      <c r="L2339">
        <v>0.66666666666666663</v>
      </c>
      <c r="M2339">
        <v>0</v>
      </c>
      <c r="N2339" t="s">
        <v>74</v>
      </c>
      <c r="O2339" t="s">
        <v>100</v>
      </c>
      <c r="P2339" t="s">
        <v>112</v>
      </c>
      <c r="Q2339" t="s">
        <v>118</v>
      </c>
      <c r="R2339" t="s">
        <v>124</v>
      </c>
      <c r="S2339">
        <v>2337</v>
      </c>
      <c r="T2339">
        <v>2338</v>
      </c>
    </row>
    <row r="2340" spans="1:20" x14ac:dyDescent="0.2">
      <c r="A2340">
        <v>2394</v>
      </c>
      <c r="B2340" s="1">
        <v>45588</v>
      </c>
      <c r="C2340" s="2">
        <v>0.4375</v>
      </c>
      <c r="D2340" s="2">
        <v>0.45833333333333331</v>
      </c>
      <c r="E2340" t="s">
        <v>49</v>
      </c>
      <c r="F2340">
        <v>3</v>
      </c>
      <c r="G2340">
        <v>12</v>
      </c>
      <c r="H2340">
        <v>2</v>
      </c>
      <c r="I2340" t="s">
        <v>41</v>
      </c>
      <c r="J2340" t="s">
        <v>40</v>
      </c>
      <c r="K2340">
        <v>29.999999999999972</v>
      </c>
      <c r="L2340">
        <v>0.16666666666666666</v>
      </c>
      <c r="M2340">
        <v>0</v>
      </c>
      <c r="N2340" t="s">
        <v>74</v>
      </c>
      <c r="O2340" t="s">
        <v>107</v>
      </c>
      <c r="P2340" t="s">
        <v>112</v>
      </c>
      <c r="Q2340" t="s">
        <v>117</v>
      </c>
      <c r="R2340" t="s">
        <v>118</v>
      </c>
      <c r="S2340">
        <v>2338</v>
      </c>
      <c r="T2340">
        <v>2339</v>
      </c>
    </row>
    <row r="2341" spans="1:20" x14ac:dyDescent="0.2">
      <c r="A2341">
        <v>1458</v>
      </c>
      <c r="B2341" s="1">
        <v>45651</v>
      </c>
      <c r="C2341" s="2">
        <v>0.4375</v>
      </c>
      <c r="D2341" s="2">
        <v>0.47916666666666669</v>
      </c>
      <c r="E2341" t="s">
        <v>49</v>
      </c>
      <c r="F2341">
        <v>3</v>
      </c>
      <c r="G2341">
        <v>12</v>
      </c>
      <c r="H2341">
        <v>11</v>
      </c>
      <c r="I2341" t="s">
        <v>27</v>
      </c>
      <c r="J2341" t="s">
        <v>14</v>
      </c>
      <c r="K2341">
        <v>60.000000000000028</v>
      </c>
      <c r="L2341">
        <v>0.91666666666666652</v>
      </c>
      <c r="M2341">
        <v>0</v>
      </c>
      <c r="N2341" t="s">
        <v>74</v>
      </c>
      <c r="O2341" t="s">
        <v>109</v>
      </c>
      <c r="P2341" t="s">
        <v>112</v>
      </c>
      <c r="Q2341" t="s">
        <v>118</v>
      </c>
      <c r="R2341" t="s">
        <v>118</v>
      </c>
      <c r="S2341">
        <v>2339</v>
      </c>
      <c r="T2341">
        <v>2340</v>
      </c>
    </row>
    <row r="2342" spans="1:20" x14ac:dyDescent="0.2">
      <c r="A2342">
        <v>2806</v>
      </c>
      <c r="B2342" s="1">
        <v>45528</v>
      </c>
      <c r="C2342" s="2">
        <v>0.41666666666666669</v>
      </c>
      <c r="D2342" s="2">
        <v>0.45833333333333331</v>
      </c>
      <c r="E2342" t="s">
        <v>49</v>
      </c>
      <c r="F2342">
        <v>3</v>
      </c>
      <c r="G2342">
        <v>12</v>
      </c>
      <c r="H2342">
        <v>11</v>
      </c>
      <c r="I2342" t="s">
        <v>22</v>
      </c>
      <c r="J2342" t="s">
        <v>23</v>
      </c>
      <c r="K2342">
        <v>59.999999999999943</v>
      </c>
      <c r="L2342">
        <v>0.91666666666666652</v>
      </c>
      <c r="M2342">
        <v>0</v>
      </c>
      <c r="N2342" t="s">
        <v>77</v>
      </c>
      <c r="O2342" t="s">
        <v>105</v>
      </c>
      <c r="P2342" t="s">
        <v>112</v>
      </c>
      <c r="Q2342" t="s">
        <v>118</v>
      </c>
      <c r="R2342" t="s">
        <v>118</v>
      </c>
      <c r="S2342">
        <v>2340</v>
      </c>
      <c r="T2342">
        <v>2341</v>
      </c>
    </row>
    <row r="2343" spans="1:20" x14ac:dyDescent="0.2">
      <c r="A2343">
        <v>272</v>
      </c>
      <c r="B2343" s="1">
        <v>45419</v>
      </c>
      <c r="C2343" s="2">
        <v>0.41666666666666669</v>
      </c>
      <c r="D2343" s="2">
        <v>0.45833333333333331</v>
      </c>
      <c r="E2343" t="s">
        <v>49</v>
      </c>
      <c r="F2343">
        <v>3</v>
      </c>
      <c r="G2343">
        <v>12</v>
      </c>
      <c r="H2343">
        <v>5</v>
      </c>
      <c r="I2343" t="s">
        <v>42</v>
      </c>
      <c r="J2343" t="s">
        <v>30</v>
      </c>
      <c r="K2343">
        <v>59.999999999999943</v>
      </c>
      <c r="L2343">
        <v>0.41666666666666674</v>
      </c>
      <c r="M2343">
        <v>0</v>
      </c>
      <c r="N2343" t="s">
        <v>73</v>
      </c>
      <c r="O2343" t="s">
        <v>102</v>
      </c>
      <c r="P2343" t="s">
        <v>112</v>
      </c>
      <c r="Q2343" t="s">
        <v>118</v>
      </c>
      <c r="R2343" t="s">
        <v>118</v>
      </c>
      <c r="S2343">
        <v>2341</v>
      </c>
      <c r="T2343">
        <v>2342</v>
      </c>
    </row>
    <row r="2344" spans="1:20" x14ac:dyDescent="0.2">
      <c r="A2344">
        <v>1464</v>
      </c>
      <c r="B2344" s="1">
        <v>45309</v>
      </c>
      <c r="C2344" s="2">
        <v>0.41666666666666669</v>
      </c>
      <c r="D2344" s="2">
        <v>0.4375</v>
      </c>
      <c r="E2344" t="s">
        <v>49</v>
      </c>
      <c r="F2344">
        <v>3</v>
      </c>
      <c r="G2344">
        <v>12</v>
      </c>
      <c r="H2344">
        <v>4</v>
      </c>
      <c r="I2344" t="s">
        <v>42</v>
      </c>
      <c r="J2344" t="s">
        <v>28</v>
      </c>
      <c r="K2344">
        <v>29.999999999999972</v>
      </c>
      <c r="L2344">
        <v>0.33333333333333331</v>
      </c>
      <c r="M2344">
        <v>0</v>
      </c>
      <c r="N2344" t="s">
        <v>75</v>
      </c>
      <c r="O2344" t="s">
        <v>98</v>
      </c>
      <c r="P2344" t="s">
        <v>112</v>
      </c>
      <c r="Q2344" t="s">
        <v>118</v>
      </c>
      <c r="R2344" t="s">
        <v>118</v>
      </c>
      <c r="S2344">
        <v>2342</v>
      </c>
      <c r="T2344">
        <v>2343</v>
      </c>
    </row>
    <row r="2345" spans="1:20" x14ac:dyDescent="0.2">
      <c r="A2345">
        <v>102</v>
      </c>
      <c r="B2345" s="1">
        <v>45342</v>
      </c>
      <c r="C2345" s="2">
        <v>0.41666666666666669</v>
      </c>
      <c r="D2345" s="2">
        <v>0.47916666666666669</v>
      </c>
      <c r="E2345" t="s">
        <v>49</v>
      </c>
      <c r="F2345">
        <v>3</v>
      </c>
      <c r="G2345">
        <v>12</v>
      </c>
      <c r="H2345">
        <v>1</v>
      </c>
      <c r="I2345" t="s">
        <v>13</v>
      </c>
      <c r="J2345" t="s">
        <v>14</v>
      </c>
      <c r="K2345">
        <v>90</v>
      </c>
      <c r="L2345">
        <v>8.3333333333333329E-2</v>
      </c>
      <c r="M2345">
        <v>0</v>
      </c>
      <c r="N2345" t="s">
        <v>73</v>
      </c>
      <c r="O2345" t="s">
        <v>99</v>
      </c>
      <c r="P2345" t="s">
        <v>112</v>
      </c>
      <c r="Q2345" t="s">
        <v>117</v>
      </c>
      <c r="R2345" t="s">
        <v>118</v>
      </c>
      <c r="S2345">
        <v>2343</v>
      </c>
      <c r="T2345">
        <v>2344</v>
      </c>
    </row>
    <row r="2346" spans="1:20" x14ac:dyDescent="0.2">
      <c r="A2346">
        <v>1784</v>
      </c>
      <c r="B2346" s="1">
        <v>45376</v>
      </c>
      <c r="C2346" s="2">
        <v>0.41666666666666669</v>
      </c>
      <c r="D2346" s="2">
        <v>0.45833333333333331</v>
      </c>
      <c r="E2346" t="s">
        <v>49</v>
      </c>
      <c r="F2346">
        <v>3</v>
      </c>
      <c r="G2346">
        <v>12</v>
      </c>
      <c r="H2346">
        <v>2</v>
      </c>
      <c r="I2346" t="s">
        <v>39</v>
      </c>
      <c r="J2346" t="s">
        <v>14</v>
      </c>
      <c r="K2346">
        <v>59.999999999999943</v>
      </c>
      <c r="L2346">
        <v>0.16666666666666666</v>
      </c>
      <c r="M2346">
        <v>0</v>
      </c>
      <c r="N2346" t="s">
        <v>72</v>
      </c>
      <c r="O2346" t="s">
        <v>100</v>
      </c>
      <c r="P2346" t="s">
        <v>112</v>
      </c>
      <c r="Q2346" t="s">
        <v>117</v>
      </c>
      <c r="R2346" t="s">
        <v>118</v>
      </c>
      <c r="S2346">
        <v>2344</v>
      </c>
      <c r="T2346">
        <v>2345</v>
      </c>
    </row>
    <row r="2347" spans="1:20" x14ac:dyDescent="0.2">
      <c r="A2347">
        <v>710</v>
      </c>
      <c r="B2347" s="1">
        <v>45358</v>
      </c>
      <c r="C2347" s="2">
        <v>0.41666666666666669</v>
      </c>
      <c r="D2347" s="2">
        <v>0.5</v>
      </c>
      <c r="E2347" t="s">
        <v>49</v>
      </c>
      <c r="F2347">
        <v>3</v>
      </c>
      <c r="G2347">
        <v>12</v>
      </c>
      <c r="H2347">
        <v>11</v>
      </c>
      <c r="I2347" t="s">
        <v>17</v>
      </c>
      <c r="J2347" t="s">
        <v>23</v>
      </c>
      <c r="K2347">
        <v>119.99999999999997</v>
      </c>
      <c r="L2347">
        <v>0.91666666666666652</v>
      </c>
      <c r="M2347">
        <v>0</v>
      </c>
      <c r="N2347" t="s">
        <v>75</v>
      </c>
      <c r="O2347" t="s">
        <v>100</v>
      </c>
      <c r="P2347" t="s">
        <v>112</v>
      </c>
      <c r="Q2347" t="s">
        <v>118</v>
      </c>
      <c r="R2347" t="s">
        <v>124</v>
      </c>
      <c r="S2347">
        <v>2345</v>
      </c>
      <c r="T2347">
        <v>2346</v>
      </c>
    </row>
    <row r="2348" spans="1:20" x14ac:dyDescent="0.2">
      <c r="A2348">
        <v>127</v>
      </c>
      <c r="B2348" s="1">
        <v>45580</v>
      </c>
      <c r="C2348" s="2">
        <v>0.41666666666666669</v>
      </c>
      <c r="D2348" s="2">
        <v>0.4375</v>
      </c>
      <c r="E2348" t="s">
        <v>49</v>
      </c>
      <c r="F2348">
        <v>3</v>
      </c>
      <c r="G2348">
        <v>12</v>
      </c>
      <c r="H2348">
        <v>2</v>
      </c>
      <c r="I2348" t="s">
        <v>17</v>
      </c>
      <c r="J2348" t="s">
        <v>40</v>
      </c>
      <c r="K2348">
        <v>29.999999999999972</v>
      </c>
      <c r="L2348">
        <v>0.16666666666666666</v>
      </c>
      <c r="M2348">
        <v>0</v>
      </c>
      <c r="N2348" t="s">
        <v>73</v>
      </c>
      <c r="O2348" t="s">
        <v>107</v>
      </c>
      <c r="P2348" t="s">
        <v>112</v>
      </c>
      <c r="Q2348" t="s">
        <v>117</v>
      </c>
      <c r="R2348" t="s">
        <v>118</v>
      </c>
      <c r="S2348">
        <v>2346</v>
      </c>
      <c r="T2348">
        <v>2347</v>
      </c>
    </row>
    <row r="2349" spans="1:20" x14ac:dyDescent="0.2">
      <c r="A2349">
        <v>93</v>
      </c>
      <c r="B2349" s="1">
        <v>45536</v>
      </c>
      <c r="C2349" s="2">
        <v>0.41666666666666669</v>
      </c>
      <c r="D2349" s="2">
        <v>0.45833333333333331</v>
      </c>
      <c r="E2349" t="s">
        <v>49</v>
      </c>
      <c r="F2349">
        <v>3</v>
      </c>
      <c r="G2349">
        <v>12</v>
      </c>
      <c r="H2349">
        <v>2</v>
      </c>
      <c r="I2349" t="s">
        <v>22</v>
      </c>
      <c r="J2349" t="s">
        <v>30</v>
      </c>
      <c r="K2349">
        <v>59.999999999999943</v>
      </c>
      <c r="L2349">
        <v>0.16666666666666666</v>
      </c>
      <c r="M2349">
        <v>0</v>
      </c>
      <c r="N2349" t="s">
        <v>71</v>
      </c>
      <c r="O2349" t="s">
        <v>106</v>
      </c>
      <c r="P2349" t="s">
        <v>112</v>
      </c>
      <c r="Q2349" t="s">
        <v>117</v>
      </c>
      <c r="R2349" t="s">
        <v>118</v>
      </c>
      <c r="S2349">
        <v>2347</v>
      </c>
      <c r="T2349">
        <v>2348</v>
      </c>
    </row>
    <row r="2350" spans="1:20" x14ac:dyDescent="0.2">
      <c r="A2350">
        <v>2147</v>
      </c>
      <c r="B2350" s="1">
        <v>45626</v>
      </c>
      <c r="C2350" s="2">
        <v>0.41666666666666669</v>
      </c>
      <c r="D2350" s="2">
        <v>0.5</v>
      </c>
      <c r="E2350" t="s">
        <v>49</v>
      </c>
      <c r="F2350">
        <v>3</v>
      </c>
      <c r="G2350">
        <v>12</v>
      </c>
      <c r="H2350">
        <v>10</v>
      </c>
      <c r="I2350" t="s">
        <v>41</v>
      </c>
      <c r="J2350" t="s">
        <v>28</v>
      </c>
      <c r="K2350">
        <v>119.99999999999997</v>
      </c>
      <c r="L2350">
        <v>0.83333333333333348</v>
      </c>
      <c r="M2350">
        <v>0</v>
      </c>
      <c r="N2350" t="s">
        <v>77</v>
      </c>
      <c r="O2350" t="s">
        <v>108</v>
      </c>
      <c r="P2350" t="s">
        <v>112</v>
      </c>
      <c r="Q2350" t="s">
        <v>118</v>
      </c>
      <c r="R2350" t="s">
        <v>124</v>
      </c>
      <c r="S2350">
        <v>2348</v>
      </c>
      <c r="T2350">
        <v>2349</v>
      </c>
    </row>
    <row r="2351" spans="1:20" x14ac:dyDescent="0.2">
      <c r="A2351">
        <v>182</v>
      </c>
      <c r="B2351" s="1">
        <v>45347</v>
      </c>
      <c r="C2351" s="2">
        <v>0.41666666666666669</v>
      </c>
      <c r="D2351" s="2">
        <v>0.45833333333333331</v>
      </c>
      <c r="E2351" t="s">
        <v>49</v>
      </c>
      <c r="F2351">
        <v>3</v>
      </c>
      <c r="G2351">
        <v>12</v>
      </c>
      <c r="H2351">
        <v>7</v>
      </c>
      <c r="I2351" t="s">
        <v>22</v>
      </c>
      <c r="J2351" t="s">
        <v>23</v>
      </c>
      <c r="K2351">
        <v>59.999999999999943</v>
      </c>
      <c r="L2351">
        <v>0.58333333333333337</v>
      </c>
      <c r="M2351">
        <v>0</v>
      </c>
      <c r="N2351" t="s">
        <v>71</v>
      </c>
      <c r="O2351" t="s">
        <v>99</v>
      </c>
      <c r="P2351" t="s">
        <v>112</v>
      </c>
      <c r="Q2351" t="s">
        <v>118</v>
      </c>
      <c r="R2351" t="s">
        <v>118</v>
      </c>
      <c r="S2351">
        <v>2349</v>
      </c>
      <c r="T2351">
        <v>2350</v>
      </c>
    </row>
    <row r="2352" spans="1:20" x14ac:dyDescent="0.2">
      <c r="A2352">
        <v>2815</v>
      </c>
      <c r="B2352" s="1">
        <v>45564</v>
      </c>
      <c r="C2352" s="2">
        <v>0.41666666666666669</v>
      </c>
      <c r="D2352" s="2">
        <v>0.4375</v>
      </c>
      <c r="E2352" t="s">
        <v>49</v>
      </c>
      <c r="F2352">
        <v>3</v>
      </c>
      <c r="G2352">
        <v>12</v>
      </c>
      <c r="H2352">
        <v>8</v>
      </c>
      <c r="I2352" t="s">
        <v>41</v>
      </c>
      <c r="J2352" t="s">
        <v>23</v>
      </c>
      <c r="K2352">
        <v>29.999999999999972</v>
      </c>
      <c r="L2352">
        <v>0.66666666666666663</v>
      </c>
      <c r="M2352">
        <v>0</v>
      </c>
      <c r="N2352" t="s">
        <v>71</v>
      </c>
      <c r="O2352" t="s">
        <v>106</v>
      </c>
      <c r="P2352" t="s">
        <v>112</v>
      </c>
      <c r="Q2352" t="s">
        <v>118</v>
      </c>
      <c r="R2352" t="s">
        <v>118</v>
      </c>
      <c r="S2352">
        <v>2350</v>
      </c>
      <c r="T2352">
        <v>2351</v>
      </c>
    </row>
    <row r="2353" spans="1:20" x14ac:dyDescent="0.2">
      <c r="A2353">
        <v>1218</v>
      </c>
      <c r="B2353" s="1">
        <v>45465</v>
      </c>
      <c r="C2353" s="2">
        <v>0.41666666666666669</v>
      </c>
      <c r="D2353" s="2">
        <v>0.45833333333333331</v>
      </c>
      <c r="E2353" t="s">
        <v>49</v>
      </c>
      <c r="F2353">
        <v>3</v>
      </c>
      <c r="G2353">
        <v>12</v>
      </c>
      <c r="H2353">
        <v>4</v>
      </c>
      <c r="I2353" t="s">
        <v>17</v>
      </c>
      <c r="J2353" t="s">
        <v>28</v>
      </c>
      <c r="K2353">
        <v>59.999999999999943</v>
      </c>
      <c r="L2353">
        <v>0.33333333333333331</v>
      </c>
      <c r="M2353">
        <v>0</v>
      </c>
      <c r="N2353" t="s">
        <v>77</v>
      </c>
      <c r="O2353" t="s">
        <v>103</v>
      </c>
      <c r="P2353" t="s">
        <v>112</v>
      </c>
      <c r="Q2353" t="s">
        <v>118</v>
      </c>
      <c r="R2353" t="s">
        <v>118</v>
      </c>
      <c r="S2353">
        <v>2351</v>
      </c>
      <c r="T2353">
        <v>2352</v>
      </c>
    </row>
    <row r="2354" spans="1:20" x14ac:dyDescent="0.2">
      <c r="A2354">
        <v>2733</v>
      </c>
      <c r="B2354" s="1">
        <v>45317</v>
      </c>
      <c r="C2354" s="2">
        <v>0.41666666666666669</v>
      </c>
      <c r="D2354" s="2">
        <v>0.4375</v>
      </c>
      <c r="E2354" t="s">
        <v>49</v>
      </c>
      <c r="F2354">
        <v>3</v>
      </c>
      <c r="G2354">
        <v>12</v>
      </c>
      <c r="H2354">
        <v>11</v>
      </c>
      <c r="I2354" t="s">
        <v>13</v>
      </c>
      <c r="J2354" t="s">
        <v>18</v>
      </c>
      <c r="K2354">
        <v>29.999999999999972</v>
      </c>
      <c r="L2354">
        <v>0.91666666666666652</v>
      </c>
      <c r="M2354">
        <v>0</v>
      </c>
      <c r="N2354" t="s">
        <v>76</v>
      </c>
      <c r="O2354" t="s">
        <v>98</v>
      </c>
      <c r="P2354" t="s">
        <v>112</v>
      </c>
      <c r="Q2354" t="s">
        <v>118</v>
      </c>
      <c r="R2354" t="s">
        <v>118</v>
      </c>
      <c r="S2354">
        <v>2352</v>
      </c>
      <c r="T2354">
        <v>2353</v>
      </c>
    </row>
    <row r="2355" spans="1:20" x14ac:dyDescent="0.2">
      <c r="A2355">
        <v>114</v>
      </c>
      <c r="B2355" s="1">
        <v>45414</v>
      </c>
      <c r="C2355" s="2">
        <v>0.41666666666666669</v>
      </c>
      <c r="D2355" s="2">
        <v>0.4375</v>
      </c>
      <c r="E2355" t="s">
        <v>49</v>
      </c>
      <c r="F2355">
        <v>3</v>
      </c>
      <c r="G2355">
        <v>12</v>
      </c>
      <c r="H2355">
        <v>2</v>
      </c>
      <c r="I2355" t="s">
        <v>17</v>
      </c>
      <c r="J2355" t="s">
        <v>28</v>
      </c>
      <c r="K2355">
        <v>29.999999999999972</v>
      </c>
      <c r="L2355">
        <v>0.16666666666666666</v>
      </c>
      <c r="M2355">
        <v>0</v>
      </c>
      <c r="N2355" t="s">
        <v>75</v>
      </c>
      <c r="O2355" t="s">
        <v>102</v>
      </c>
      <c r="P2355" t="s">
        <v>112</v>
      </c>
      <c r="Q2355" t="s">
        <v>117</v>
      </c>
      <c r="R2355" t="s">
        <v>118</v>
      </c>
      <c r="S2355">
        <v>2353</v>
      </c>
      <c r="T2355">
        <v>2354</v>
      </c>
    </row>
    <row r="2356" spans="1:20" x14ac:dyDescent="0.2">
      <c r="A2356">
        <v>2140</v>
      </c>
      <c r="B2356" s="1">
        <v>45329</v>
      </c>
      <c r="C2356" s="2">
        <v>0.41666666666666669</v>
      </c>
      <c r="D2356" s="2">
        <v>0.5</v>
      </c>
      <c r="E2356" t="s">
        <v>49</v>
      </c>
      <c r="F2356">
        <v>3</v>
      </c>
      <c r="G2356">
        <v>12</v>
      </c>
      <c r="H2356">
        <v>13</v>
      </c>
      <c r="I2356" t="s">
        <v>17</v>
      </c>
      <c r="J2356" t="s">
        <v>14</v>
      </c>
      <c r="K2356">
        <v>119.99999999999997</v>
      </c>
      <c r="L2356">
        <v>1.0833333333333333</v>
      </c>
      <c r="M2356">
        <v>1</v>
      </c>
      <c r="N2356" t="s">
        <v>74</v>
      </c>
      <c r="O2356" t="s">
        <v>99</v>
      </c>
      <c r="P2356" t="s">
        <v>112</v>
      </c>
      <c r="Q2356" t="s">
        <v>118</v>
      </c>
      <c r="R2356" t="s">
        <v>124</v>
      </c>
      <c r="S2356">
        <v>2354</v>
      </c>
      <c r="T2356">
        <v>2355</v>
      </c>
    </row>
    <row r="2357" spans="1:20" x14ac:dyDescent="0.2">
      <c r="A2357">
        <v>2551</v>
      </c>
      <c r="B2357" s="1">
        <v>45639</v>
      </c>
      <c r="C2357" s="2">
        <v>0.41666666666666669</v>
      </c>
      <c r="D2357" s="2">
        <v>0.5</v>
      </c>
      <c r="E2357" t="s">
        <v>49</v>
      </c>
      <c r="F2357">
        <v>3</v>
      </c>
      <c r="G2357">
        <v>12</v>
      </c>
      <c r="H2357">
        <v>9</v>
      </c>
      <c r="I2357" t="s">
        <v>22</v>
      </c>
      <c r="J2357" t="s">
        <v>14</v>
      </c>
      <c r="K2357">
        <v>119.99999999999997</v>
      </c>
      <c r="L2357">
        <v>0.75</v>
      </c>
      <c r="M2357">
        <v>0</v>
      </c>
      <c r="N2357" t="s">
        <v>76</v>
      </c>
      <c r="O2357" t="s">
        <v>109</v>
      </c>
      <c r="P2357" t="s">
        <v>112</v>
      </c>
      <c r="Q2357" t="s">
        <v>118</v>
      </c>
      <c r="R2357" t="s">
        <v>124</v>
      </c>
      <c r="S2357">
        <v>2355</v>
      </c>
      <c r="T2357">
        <v>2356</v>
      </c>
    </row>
    <row r="2358" spans="1:20" x14ac:dyDescent="0.2">
      <c r="A2358">
        <v>2827</v>
      </c>
      <c r="B2358" s="1">
        <v>45621</v>
      </c>
      <c r="C2358" s="2">
        <v>0.41666666666666669</v>
      </c>
      <c r="D2358" s="2">
        <v>0.4375</v>
      </c>
      <c r="E2358" t="s">
        <v>49</v>
      </c>
      <c r="F2358">
        <v>3</v>
      </c>
      <c r="G2358">
        <v>12</v>
      </c>
      <c r="H2358">
        <v>13</v>
      </c>
      <c r="I2358" t="s">
        <v>13</v>
      </c>
      <c r="J2358" t="s">
        <v>40</v>
      </c>
      <c r="K2358">
        <v>29.999999999999972</v>
      </c>
      <c r="L2358">
        <v>1.0833333333333333</v>
      </c>
      <c r="M2358">
        <v>1</v>
      </c>
      <c r="N2358" t="s">
        <v>72</v>
      </c>
      <c r="O2358" t="s">
        <v>108</v>
      </c>
      <c r="P2358" t="s">
        <v>112</v>
      </c>
      <c r="Q2358" t="s">
        <v>118</v>
      </c>
      <c r="R2358" t="s">
        <v>118</v>
      </c>
      <c r="S2358">
        <v>2356</v>
      </c>
      <c r="T2358">
        <v>2357</v>
      </c>
    </row>
    <row r="2359" spans="1:20" x14ac:dyDescent="0.2">
      <c r="A2359">
        <v>1717</v>
      </c>
      <c r="B2359" s="1">
        <v>45368</v>
      </c>
      <c r="C2359" s="2">
        <v>0.41666666666666669</v>
      </c>
      <c r="D2359" s="2">
        <v>0.45833333333333331</v>
      </c>
      <c r="E2359" t="s">
        <v>49</v>
      </c>
      <c r="F2359">
        <v>3</v>
      </c>
      <c r="G2359">
        <v>12</v>
      </c>
      <c r="H2359">
        <v>1</v>
      </c>
      <c r="I2359" t="s">
        <v>27</v>
      </c>
      <c r="J2359" t="s">
        <v>23</v>
      </c>
      <c r="K2359">
        <v>59.999999999999943</v>
      </c>
      <c r="L2359">
        <v>8.3333333333333329E-2</v>
      </c>
      <c r="M2359">
        <v>0</v>
      </c>
      <c r="N2359" t="s">
        <v>71</v>
      </c>
      <c r="O2359" t="s">
        <v>100</v>
      </c>
      <c r="P2359" t="s">
        <v>112</v>
      </c>
      <c r="Q2359" t="s">
        <v>117</v>
      </c>
      <c r="R2359" t="s">
        <v>118</v>
      </c>
      <c r="S2359">
        <v>2357</v>
      </c>
      <c r="T2359">
        <v>2358</v>
      </c>
    </row>
    <row r="2360" spans="1:20" x14ac:dyDescent="0.2">
      <c r="A2360">
        <v>435</v>
      </c>
      <c r="B2360" s="1">
        <v>45400</v>
      </c>
      <c r="C2360" s="2">
        <v>0.41666666666666669</v>
      </c>
      <c r="D2360" s="2">
        <v>0.4375</v>
      </c>
      <c r="E2360" t="s">
        <v>49</v>
      </c>
      <c r="F2360">
        <v>3</v>
      </c>
      <c r="G2360">
        <v>12</v>
      </c>
      <c r="H2360">
        <v>10</v>
      </c>
      <c r="I2360" t="s">
        <v>41</v>
      </c>
      <c r="J2360" t="s">
        <v>30</v>
      </c>
      <c r="K2360">
        <v>29.999999999999972</v>
      </c>
      <c r="L2360">
        <v>0.83333333333333348</v>
      </c>
      <c r="M2360">
        <v>0</v>
      </c>
      <c r="N2360" t="s">
        <v>75</v>
      </c>
      <c r="O2360" t="s">
        <v>101</v>
      </c>
      <c r="P2360" t="s">
        <v>112</v>
      </c>
      <c r="Q2360" t="s">
        <v>118</v>
      </c>
      <c r="R2360" t="s">
        <v>118</v>
      </c>
      <c r="S2360">
        <v>2358</v>
      </c>
      <c r="T2360">
        <v>2359</v>
      </c>
    </row>
    <row r="2361" spans="1:20" x14ac:dyDescent="0.2">
      <c r="A2361">
        <v>1286</v>
      </c>
      <c r="B2361" s="1">
        <v>45449</v>
      </c>
      <c r="C2361" s="2">
        <v>0.41666666666666669</v>
      </c>
      <c r="D2361" s="2">
        <v>0.4375</v>
      </c>
      <c r="E2361" t="s">
        <v>49</v>
      </c>
      <c r="F2361">
        <v>3</v>
      </c>
      <c r="G2361">
        <v>12</v>
      </c>
      <c r="H2361">
        <v>14</v>
      </c>
      <c r="I2361" t="s">
        <v>17</v>
      </c>
      <c r="J2361" t="s">
        <v>30</v>
      </c>
      <c r="K2361">
        <v>29.999999999999972</v>
      </c>
      <c r="L2361">
        <v>1.1666666666666667</v>
      </c>
      <c r="M2361">
        <v>1</v>
      </c>
      <c r="N2361" t="s">
        <v>75</v>
      </c>
      <c r="O2361" t="s">
        <v>103</v>
      </c>
      <c r="P2361" t="s">
        <v>112</v>
      </c>
      <c r="Q2361" t="s">
        <v>118</v>
      </c>
      <c r="R2361" t="s">
        <v>118</v>
      </c>
      <c r="S2361">
        <v>2359</v>
      </c>
      <c r="T2361">
        <v>2360</v>
      </c>
    </row>
    <row r="2362" spans="1:20" x14ac:dyDescent="0.2">
      <c r="A2362">
        <v>2263</v>
      </c>
      <c r="B2362" s="1">
        <v>45357</v>
      </c>
      <c r="C2362" s="2">
        <v>0.41666666666666669</v>
      </c>
      <c r="D2362" s="2">
        <v>0.4375</v>
      </c>
      <c r="E2362" t="s">
        <v>49</v>
      </c>
      <c r="F2362">
        <v>3</v>
      </c>
      <c r="G2362">
        <v>12</v>
      </c>
      <c r="H2362">
        <v>1</v>
      </c>
      <c r="I2362" t="s">
        <v>13</v>
      </c>
      <c r="J2362" t="s">
        <v>23</v>
      </c>
      <c r="K2362">
        <v>29.999999999999972</v>
      </c>
      <c r="L2362">
        <v>8.3333333333333329E-2</v>
      </c>
      <c r="M2362">
        <v>0</v>
      </c>
      <c r="N2362" t="s">
        <v>74</v>
      </c>
      <c r="O2362" t="s">
        <v>100</v>
      </c>
      <c r="P2362" t="s">
        <v>112</v>
      </c>
      <c r="Q2362" t="s">
        <v>117</v>
      </c>
      <c r="R2362" t="s">
        <v>118</v>
      </c>
      <c r="S2362">
        <v>2360</v>
      </c>
      <c r="T2362">
        <v>2361</v>
      </c>
    </row>
    <row r="2363" spans="1:20" x14ac:dyDescent="0.2">
      <c r="A2363">
        <v>1945</v>
      </c>
      <c r="B2363" s="1">
        <v>45517</v>
      </c>
      <c r="C2363" s="2">
        <v>0.41666666666666669</v>
      </c>
      <c r="D2363" s="2">
        <v>0.45833333333333331</v>
      </c>
      <c r="E2363" t="s">
        <v>49</v>
      </c>
      <c r="F2363">
        <v>3</v>
      </c>
      <c r="G2363">
        <v>12</v>
      </c>
      <c r="H2363">
        <v>4</v>
      </c>
      <c r="I2363" t="s">
        <v>17</v>
      </c>
      <c r="J2363" t="s">
        <v>28</v>
      </c>
      <c r="K2363">
        <v>59.999999999999943</v>
      </c>
      <c r="L2363">
        <v>0.33333333333333331</v>
      </c>
      <c r="M2363">
        <v>0</v>
      </c>
      <c r="N2363" t="s">
        <v>73</v>
      </c>
      <c r="O2363" t="s">
        <v>105</v>
      </c>
      <c r="P2363" t="s">
        <v>112</v>
      </c>
      <c r="Q2363" t="s">
        <v>118</v>
      </c>
      <c r="R2363" t="s">
        <v>118</v>
      </c>
      <c r="S2363">
        <v>2361</v>
      </c>
      <c r="T2363">
        <v>2362</v>
      </c>
    </row>
    <row r="2364" spans="1:20" x14ac:dyDescent="0.2">
      <c r="A2364">
        <v>2416</v>
      </c>
      <c r="B2364" s="1">
        <v>45539</v>
      </c>
      <c r="C2364" s="2">
        <v>0.41666666666666669</v>
      </c>
      <c r="D2364" s="2">
        <v>0.5</v>
      </c>
      <c r="E2364" t="s">
        <v>49</v>
      </c>
      <c r="F2364">
        <v>3</v>
      </c>
      <c r="G2364">
        <v>12</v>
      </c>
      <c r="H2364">
        <v>4</v>
      </c>
      <c r="I2364" t="s">
        <v>17</v>
      </c>
      <c r="J2364" t="s">
        <v>18</v>
      </c>
      <c r="K2364">
        <v>119.99999999999997</v>
      </c>
      <c r="L2364">
        <v>0.33333333333333331</v>
      </c>
      <c r="M2364">
        <v>0</v>
      </c>
      <c r="N2364" t="s">
        <v>74</v>
      </c>
      <c r="O2364" t="s">
        <v>106</v>
      </c>
      <c r="P2364" t="s">
        <v>112</v>
      </c>
      <c r="Q2364" t="s">
        <v>118</v>
      </c>
      <c r="R2364" t="s">
        <v>124</v>
      </c>
      <c r="S2364">
        <v>2362</v>
      </c>
      <c r="T2364">
        <v>2363</v>
      </c>
    </row>
    <row r="2365" spans="1:20" x14ac:dyDescent="0.2">
      <c r="A2365">
        <v>1131</v>
      </c>
      <c r="B2365" s="1">
        <v>45508</v>
      </c>
      <c r="C2365" s="2">
        <v>0.41666666666666669</v>
      </c>
      <c r="D2365" s="2">
        <v>0.47916666666666669</v>
      </c>
      <c r="E2365" t="s">
        <v>49</v>
      </c>
      <c r="F2365">
        <v>3</v>
      </c>
      <c r="G2365">
        <v>12</v>
      </c>
      <c r="H2365">
        <v>3</v>
      </c>
      <c r="I2365" t="s">
        <v>39</v>
      </c>
      <c r="J2365" t="s">
        <v>14</v>
      </c>
      <c r="K2365">
        <v>90</v>
      </c>
      <c r="L2365">
        <v>0.25</v>
      </c>
      <c r="M2365">
        <v>0</v>
      </c>
      <c r="N2365" t="s">
        <v>71</v>
      </c>
      <c r="O2365" t="s">
        <v>105</v>
      </c>
      <c r="P2365" t="s">
        <v>112</v>
      </c>
      <c r="Q2365" t="s">
        <v>118</v>
      </c>
      <c r="R2365" t="s">
        <v>118</v>
      </c>
      <c r="S2365">
        <v>2363</v>
      </c>
      <c r="T2365">
        <v>2364</v>
      </c>
    </row>
    <row r="2366" spans="1:20" x14ac:dyDescent="0.2">
      <c r="A2366">
        <v>1110</v>
      </c>
      <c r="B2366" s="1">
        <v>45334</v>
      </c>
      <c r="C2366" s="2">
        <v>0.41666666666666669</v>
      </c>
      <c r="D2366" s="2">
        <v>0.47916666666666669</v>
      </c>
      <c r="E2366" t="s">
        <v>49</v>
      </c>
      <c r="F2366">
        <v>3</v>
      </c>
      <c r="G2366">
        <v>12</v>
      </c>
      <c r="H2366">
        <v>13</v>
      </c>
      <c r="I2366" t="s">
        <v>41</v>
      </c>
      <c r="J2366" t="s">
        <v>23</v>
      </c>
      <c r="K2366">
        <v>90</v>
      </c>
      <c r="L2366">
        <v>1.0833333333333333</v>
      </c>
      <c r="M2366">
        <v>1</v>
      </c>
      <c r="N2366" t="s">
        <v>72</v>
      </c>
      <c r="O2366" t="s">
        <v>99</v>
      </c>
      <c r="P2366" t="s">
        <v>112</v>
      </c>
      <c r="Q2366" t="s">
        <v>118</v>
      </c>
      <c r="R2366" t="s">
        <v>118</v>
      </c>
      <c r="S2366">
        <v>2364</v>
      </c>
      <c r="T2366">
        <v>2365</v>
      </c>
    </row>
    <row r="2367" spans="1:20" x14ac:dyDescent="0.2">
      <c r="A2367">
        <v>1266</v>
      </c>
      <c r="B2367" s="1">
        <v>45320</v>
      </c>
      <c r="C2367" s="2">
        <v>0.41666666666666669</v>
      </c>
      <c r="D2367" s="2">
        <v>0.5</v>
      </c>
      <c r="E2367" t="s">
        <v>49</v>
      </c>
      <c r="F2367">
        <v>3</v>
      </c>
      <c r="G2367">
        <v>12</v>
      </c>
      <c r="H2367">
        <v>8</v>
      </c>
      <c r="I2367" t="s">
        <v>13</v>
      </c>
      <c r="J2367" t="s">
        <v>18</v>
      </c>
      <c r="K2367">
        <v>119.99999999999997</v>
      </c>
      <c r="L2367">
        <v>0.66666666666666663</v>
      </c>
      <c r="M2367">
        <v>0</v>
      </c>
      <c r="N2367" t="s">
        <v>72</v>
      </c>
      <c r="O2367" t="s">
        <v>98</v>
      </c>
      <c r="P2367" t="s">
        <v>112</v>
      </c>
      <c r="Q2367" t="s">
        <v>118</v>
      </c>
      <c r="R2367" t="s">
        <v>124</v>
      </c>
      <c r="S2367">
        <v>2365</v>
      </c>
      <c r="T2367">
        <v>2366</v>
      </c>
    </row>
    <row r="2368" spans="1:20" x14ac:dyDescent="0.2">
      <c r="A2368">
        <v>1197</v>
      </c>
      <c r="B2368" s="1">
        <v>45531</v>
      </c>
      <c r="C2368" s="2">
        <v>0.41666666666666669</v>
      </c>
      <c r="D2368" s="2">
        <v>0.45833333333333331</v>
      </c>
      <c r="E2368" t="s">
        <v>49</v>
      </c>
      <c r="F2368">
        <v>3</v>
      </c>
      <c r="G2368">
        <v>12</v>
      </c>
      <c r="H2368">
        <v>3</v>
      </c>
      <c r="I2368" t="s">
        <v>41</v>
      </c>
      <c r="J2368" t="s">
        <v>23</v>
      </c>
      <c r="K2368">
        <v>59.999999999999943</v>
      </c>
      <c r="L2368">
        <v>0.25</v>
      </c>
      <c r="M2368">
        <v>0</v>
      </c>
      <c r="N2368" t="s">
        <v>73</v>
      </c>
      <c r="O2368" t="s">
        <v>105</v>
      </c>
      <c r="P2368" t="s">
        <v>112</v>
      </c>
      <c r="Q2368" t="s">
        <v>118</v>
      </c>
      <c r="R2368" t="s">
        <v>118</v>
      </c>
      <c r="S2368">
        <v>2366</v>
      </c>
      <c r="T2368">
        <v>2367</v>
      </c>
    </row>
    <row r="2369" spans="1:20" x14ac:dyDescent="0.2">
      <c r="A2369">
        <v>2388</v>
      </c>
      <c r="B2369" s="1">
        <v>45322</v>
      </c>
      <c r="C2369" s="2">
        <v>0.39583333333333331</v>
      </c>
      <c r="D2369" s="2">
        <v>0.47916666666666669</v>
      </c>
      <c r="E2369" t="s">
        <v>49</v>
      </c>
      <c r="F2369">
        <v>3</v>
      </c>
      <c r="G2369">
        <v>12</v>
      </c>
      <c r="H2369">
        <v>12</v>
      </c>
      <c r="I2369" t="s">
        <v>42</v>
      </c>
      <c r="J2369" t="s">
        <v>23</v>
      </c>
      <c r="K2369">
        <v>120.00000000000006</v>
      </c>
      <c r="L2369">
        <v>1</v>
      </c>
      <c r="M2369">
        <v>0</v>
      </c>
      <c r="N2369" t="s">
        <v>74</v>
      </c>
      <c r="O2369" t="s">
        <v>98</v>
      </c>
      <c r="P2369" t="s">
        <v>112</v>
      </c>
      <c r="Q2369" t="s">
        <v>118</v>
      </c>
      <c r="R2369" t="s">
        <v>124</v>
      </c>
      <c r="S2369">
        <v>2367</v>
      </c>
      <c r="T2369">
        <v>2368</v>
      </c>
    </row>
    <row r="2370" spans="1:20" x14ac:dyDescent="0.2">
      <c r="A2370">
        <v>2628</v>
      </c>
      <c r="B2370" s="1">
        <v>45546</v>
      </c>
      <c r="C2370" s="2">
        <v>0.39583333333333331</v>
      </c>
      <c r="D2370" s="2">
        <v>0.41666666666666669</v>
      </c>
      <c r="E2370" t="s">
        <v>49</v>
      </c>
      <c r="F2370">
        <v>3</v>
      </c>
      <c r="G2370">
        <v>12</v>
      </c>
      <c r="H2370">
        <v>5</v>
      </c>
      <c r="I2370" t="s">
        <v>39</v>
      </c>
      <c r="J2370" t="s">
        <v>18</v>
      </c>
      <c r="K2370">
        <v>30.000000000000053</v>
      </c>
      <c r="L2370">
        <v>0.41666666666666674</v>
      </c>
      <c r="M2370">
        <v>0</v>
      </c>
      <c r="N2370" t="s">
        <v>74</v>
      </c>
      <c r="O2370" t="s">
        <v>106</v>
      </c>
      <c r="P2370" t="s">
        <v>112</v>
      </c>
      <c r="Q2370" t="s">
        <v>118</v>
      </c>
      <c r="R2370" t="s">
        <v>118</v>
      </c>
      <c r="S2370">
        <v>2368</v>
      </c>
      <c r="T2370">
        <v>2369</v>
      </c>
    </row>
    <row r="2371" spans="1:20" x14ac:dyDescent="0.2">
      <c r="A2371">
        <v>1010</v>
      </c>
      <c r="B2371" s="1">
        <v>45473</v>
      </c>
      <c r="C2371" s="2">
        <v>0.39583333333333331</v>
      </c>
      <c r="D2371" s="2">
        <v>0.4375</v>
      </c>
      <c r="E2371" t="s">
        <v>49</v>
      </c>
      <c r="F2371">
        <v>3</v>
      </c>
      <c r="G2371">
        <v>12</v>
      </c>
      <c r="H2371">
        <v>3</v>
      </c>
      <c r="I2371" t="s">
        <v>17</v>
      </c>
      <c r="J2371" t="s">
        <v>23</v>
      </c>
      <c r="K2371">
        <v>60.000000000000028</v>
      </c>
      <c r="L2371">
        <v>0.25</v>
      </c>
      <c r="M2371">
        <v>0</v>
      </c>
      <c r="N2371" t="s">
        <v>71</v>
      </c>
      <c r="O2371" t="s">
        <v>103</v>
      </c>
      <c r="P2371" t="s">
        <v>112</v>
      </c>
      <c r="Q2371" t="s">
        <v>118</v>
      </c>
      <c r="R2371" t="s">
        <v>118</v>
      </c>
      <c r="S2371">
        <v>2369</v>
      </c>
      <c r="T2371">
        <v>2370</v>
      </c>
    </row>
    <row r="2372" spans="1:20" x14ac:dyDescent="0.2">
      <c r="A2372">
        <v>2851</v>
      </c>
      <c r="B2372" s="1">
        <v>45339</v>
      </c>
      <c r="C2372" s="2">
        <v>0.39583333333333331</v>
      </c>
      <c r="D2372" s="2">
        <v>0.45833333333333331</v>
      </c>
      <c r="E2372" t="s">
        <v>49</v>
      </c>
      <c r="F2372">
        <v>3</v>
      </c>
      <c r="G2372">
        <v>12</v>
      </c>
      <c r="H2372">
        <v>5</v>
      </c>
      <c r="I2372" t="s">
        <v>17</v>
      </c>
      <c r="J2372" t="s">
        <v>28</v>
      </c>
      <c r="K2372">
        <v>90</v>
      </c>
      <c r="L2372">
        <v>0.41666666666666674</v>
      </c>
      <c r="M2372">
        <v>0</v>
      </c>
      <c r="N2372" t="s">
        <v>77</v>
      </c>
      <c r="O2372" t="s">
        <v>99</v>
      </c>
      <c r="P2372" t="s">
        <v>112</v>
      </c>
      <c r="Q2372" t="s">
        <v>118</v>
      </c>
      <c r="R2372" t="s">
        <v>118</v>
      </c>
      <c r="S2372">
        <v>2370</v>
      </c>
      <c r="T2372">
        <v>2371</v>
      </c>
    </row>
    <row r="2373" spans="1:20" x14ac:dyDescent="0.2">
      <c r="A2373">
        <v>1237</v>
      </c>
      <c r="B2373" s="1">
        <v>45478</v>
      </c>
      <c r="C2373" s="2">
        <v>0.39583333333333331</v>
      </c>
      <c r="D2373" s="2">
        <v>0.45833333333333331</v>
      </c>
      <c r="E2373" t="s">
        <v>49</v>
      </c>
      <c r="F2373">
        <v>3</v>
      </c>
      <c r="G2373">
        <v>12</v>
      </c>
      <c r="H2373">
        <v>8</v>
      </c>
      <c r="I2373" t="s">
        <v>22</v>
      </c>
      <c r="J2373" t="s">
        <v>14</v>
      </c>
      <c r="K2373">
        <v>90</v>
      </c>
      <c r="L2373">
        <v>0.66666666666666663</v>
      </c>
      <c r="M2373">
        <v>0</v>
      </c>
      <c r="N2373" t="s">
        <v>76</v>
      </c>
      <c r="O2373" t="s">
        <v>104</v>
      </c>
      <c r="P2373" t="s">
        <v>112</v>
      </c>
      <c r="Q2373" t="s">
        <v>118</v>
      </c>
      <c r="R2373" t="s">
        <v>118</v>
      </c>
      <c r="S2373">
        <v>2371</v>
      </c>
      <c r="T2373">
        <v>2372</v>
      </c>
    </row>
    <row r="2374" spans="1:20" x14ac:dyDescent="0.2">
      <c r="A2374">
        <v>1865</v>
      </c>
      <c r="B2374" s="1">
        <v>45392</v>
      </c>
      <c r="C2374" s="2">
        <v>0.39583333333333331</v>
      </c>
      <c r="D2374" s="2">
        <v>0.47916666666666669</v>
      </c>
      <c r="E2374" t="s">
        <v>49</v>
      </c>
      <c r="F2374">
        <v>3</v>
      </c>
      <c r="G2374">
        <v>12</v>
      </c>
      <c r="H2374">
        <v>5</v>
      </c>
      <c r="I2374" t="s">
        <v>17</v>
      </c>
      <c r="J2374" t="s">
        <v>23</v>
      </c>
      <c r="K2374">
        <v>120.00000000000006</v>
      </c>
      <c r="L2374">
        <v>0.41666666666666674</v>
      </c>
      <c r="M2374">
        <v>0</v>
      </c>
      <c r="N2374" t="s">
        <v>74</v>
      </c>
      <c r="O2374" t="s">
        <v>101</v>
      </c>
      <c r="P2374" t="s">
        <v>112</v>
      </c>
      <c r="Q2374" t="s">
        <v>118</v>
      </c>
      <c r="R2374" t="s">
        <v>124</v>
      </c>
      <c r="S2374">
        <v>2372</v>
      </c>
      <c r="T2374">
        <v>2373</v>
      </c>
    </row>
    <row r="2375" spans="1:20" x14ac:dyDescent="0.2">
      <c r="A2375">
        <v>1746</v>
      </c>
      <c r="B2375" s="1">
        <v>45345</v>
      </c>
      <c r="C2375" s="2">
        <v>0.39583333333333331</v>
      </c>
      <c r="D2375" s="2">
        <v>0.41666666666666669</v>
      </c>
      <c r="E2375" t="s">
        <v>49</v>
      </c>
      <c r="F2375">
        <v>3</v>
      </c>
      <c r="G2375">
        <v>12</v>
      </c>
      <c r="H2375">
        <v>10</v>
      </c>
      <c r="I2375" t="s">
        <v>41</v>
      </c>
      <c r="J2375" t="s">
        <v>40</v>
      </c>
      <c r="K2375">
        <v>30.000000000000053</v>
      </c>
      <c r="L2375">
        <v>0.83333333333333348</v>
      </c>
      <c r="M2375">
        <v>0</v>
      </c>
      <c r="N2375" t="s">
        <v>76</v>
      </c>
      <c r="O2375" t="s">
        <v>99</v>
      </c>
      <c r="P2375" t="s">
        <v>112</v>
      </c>
      <c r="Q2375" t="s">
        <v>118</v>
      </c>
      <c r="R2375" t="s">
        <v>118</v>
      </c>
      <c r="S2375">
        <v>2373</v>
      </c>
      <c r="T2375">
        <v>2374</v>
      </c>
    </row>
    <row r="2376" spans="1:20" x14ac:dyDescent="0.2">
      <c r="A2376">
        <v>342</v>
      </c>
      <c r="B2376" s="1">
        <v>45501</v>
      </c>
      <c r="C2376" s="2">
        <v>0.39583333333333331</v>
      </c>
      <c r="D2376" s="2">
        <v>0.41666666666666669</v>
      </c>
      <c r="E2376" t="s">
        <v>49</v>
      </c>
      <c r="F2376">
        <v>3</v>
      </c>
      <c r="G2376">
        <v>12</v>
      </c>
      <c r="H2376">
        <v>6</v>
      </c>
      <c r="I2376" t="s">
        <v>22</v>
      </c>
      <c r="J2376" t="s">
        <v>30</v>
      </c>
      <c r="K2376">
        <v>30.000000000000053</v>
      </c>
      <c r="L2376">
        <v>0.5</v>
      </c>
      <c r="M2376">
        <v>0</v>
      </c>
      <c r="N2376" t="s">
        <v>71</v>
      </c>
      <c r="O2376" t="s">
        <v>104</v>
      </c>
      <c r="P2376" t="s">
        <v>112</v>
      </c>
      <c r="Q2376" t="s">
        <v>118</v>
      </c>
      <c r="R2376" t="s">
        <v>118</v>
      </c>
      <c r="S2376">
        <v>2374</v>
      </c>
      <c r="T2376">
        <v>2375</v>
      </c>
    </row>
    <row r="2377" spans="1:20" x14ac:dyDescent="0.2">
      <c r="A2377">
        <v>1619</v>
      </c>
      <c r="B2377" s="1">
        <v>45387</v>
      </c>
      <c r="C2377" s="2">
        <v>0.39583333333333331</v>
      </c>
      <c r="D2377" s="2">
        <v>0.4375</v>
      </c>
      <c r="E2377" t="s">
        <v>49</v>
      </c>
      <c r="F2377">
        <v>3</v>
      </c>
      <c r="G2377">
        <v>12</v>
      </c>
      <c r="H2377">
        <v>3</v>
      </c>
      <c r="I2377" t="s">
        <v>13</v>
      </c>
      <c r="J2377" t="s">
        <v>28</v>
      </c>
      <c r="K2377">
        <v>60.000000000000028</v>
      </c>
      <c r="L2377">
        <v>0.25</v>
      </c>
      <c r="M2377">
        <v>0</v>
      </c>
      <c r="N2377" t="s">
        <v>76</v>
      </c>
      <c r="O2377" t="s">
        <v>101</v>
      </c>
      <c r="P2377" t="s">
        <v>112</v>
      </c>
      <c r="Q2377" t="s">
        <v>118</v>
      </c>
      <c r="R2377" t="s">
        <v>118</v>
      </c>
      <c r="S2377">
        <v>2375</v>
      </c>
      <c r="T2377">
        <v>2376</v>
      </c>
    </row>
    <row r="2378" spans="1:20" x14ac:dyDescent="0.2">
      <c r="A2378">
        <v>1693</v>
      </c>
      <c r="B2378" s="1">
        <v>45353</v>
      </c>
      <c r="C2378" s="2">
        <v>0.39583333333333331</v>
      </c>
      <c r="D2378" s="2">
        <v>0.41666666666666669</v>
      </c>
      <c r="E2378" t="s">
        <v>49</v>
      </c>
      <c r="F2378">
        <v>3</v>
      </c>
      <c r="G2378">
        <v>12</v>
      </c>
      <c r="H2378">
        <v>2</v>
      </c>
      <c r="I2378" t="s">
        <v>42</v>
      </c>
      <c r="J2378" t="s">
        <v>40</v>
      </c>
      <c r="K2378">
        <v>30.000000000000053</v>
      </c>
      <c r="L2378">
        <v>0.16666666666666666</v>
      </c>
      <c r="M2378">
        <v>0</v>
      </c>
      <c r="N2378" t="s">
        <v>77</v>
      </c>
      <c r="O2378" t="s">
        <v>100</v>
      </c>
      <c r="P2378" t="s">
        <v>112</v>
      </c>
      <c r="Q2378" t="s">
        <v>117</v>
      </c>
      <c r="R2378" t="s">
        <v>118</v>
      </c>
      <c r="S2378">
        <v>2376</v>
      </c>
      <c r="T2378">
        <v>2377</v>
      </c>
    </row>
    <row r="2379" spans="1:20" x14ac:dyDescent="0.2">
      <c r="A2379">
        <v>2233</v>
      </c>
      <c r="B2379" s="1">
        <v>45413</v>
      </c>
      <c r="C2379" s="2">
        <v>0.39583333333333331</v>
      </c>
      <c r="D2379" s="2">
        <v>0.4375</v>
      </c>
      <c r="E2379" t="s">
        <v>49</v>
      </c>
      <c r="F2379">
        <v>3</v>
      </c>
      <c r="G2379">
        <v>12</v>
      </c>
      <c r="H2379">
        <v>7</v>
      </c>
      <c r="I2379" t="s">
        <v>41</v>
      </c>
      <c r="J2379" t="s">
        <v>23</v>
      </c>
      <c r="K2379">
        <v>60.000000000000028</v>
      </c>
      <c r="L2379">
        <v>0.58333333333333337</v>
      </c>
      <c r="M2379">
        <v>0</v>
      </c>
      <c r="N2379" t="s">
        <v>74</v>
      </c>
      <c r="O2379" t="s">
        <v>102</v>
      </c>
      <c r="P2379" t="s">
        <v>112</v>
      </c>
      <c r="Q2379" t="s">
        <v>118</v>
      </c>
      <c r="R2379" t="s">
        <v>118</v>
      </c>
      <c r="S2379">
        <v>2377</v>
      </c>
      <c r="T2379">
        <v>2378</v>
      </c>
    </row>
    <row r="2380" spans="1:20" x14ac:dyDescent="0.2">
      <c r="A2380">
        <v>1735</v>
      </c>
      <c r="B2380" s="1">
        <v>45311</v>
      </c>
      <c r="C2380" s="2">
        <v>0.39583333333333331</v>
      </c>
      <c r="D2380" s="2">
        <v>0.4375</v>
      </c>
      <c r="E2380" t="s">
        <v>49</v>
      </c>
      <c r="F2380">
        <v>3</v>
      </c>
      <c r="G2380">
        <v>12</v>
      </c>
      <c r="H2380">
        <v>14</v>
      </c>
      <c r="I2380" t="s">
        <v>42</v>
      </c>
      <c r="J2380" t="s">
        <v>18</v>
      </c>
      <c r="K2380">
        <v>60.000000000000028</v>
      </c>
      <c r="L2380">
        <v>1.1666666666666667</v>
      </c>
      <c r="M2380">
        <v>1</v>
      </c>
      <c r="N2380" t="s">
        <v>77</v>
      </c>
      <c r="O2380" t="s">
        <v>98</v>
      </c>
      <c r="P2380" t="s">
        <v>112</v>
      </c>
      <c r="Q2380" t="s">
        <v>118</v>
      </c>
      <c r="R2380" t="s">
        <v>118</v>
      </c>
      <c r="S2380">
        <v>2378</v>
      </c>
      <c r="T2380">
        <v>2379</v>
      </c>
    </row>
    <row r="2381" spans="1:20" x14ac:dyDescent="0.2">
      <c r="A2381">
        <v>2018</v>
      </c>
      <c r="B2381" s="1">
        <v>45369</v>
      </c>
      <c r="C2381" s="2">
        <v>0.39583333333333331</v>
      </c>
      <c r="D2381" s="2">
        <v>0.41666666666666669</v>
      </c>
      <c r="E2381" t="s">
        <v>49</v>
      </c>
      <c r="F2381">
        <v>3</v>
      </c>
      <c r="G2381">
        <v>12</v>
      </c>
      <c r="H2381">
        <v>7</v>
      </c>
      <c r="I2381" t="s">
        <v>22</v>
      </c>
      <c r="J2381" t="s">
        <v>14</v>
      </c>
      <c r="K2381">
        <v>30.000000000000053</v>
      </c>
      <c r="L2381">
        <v>0.58333333333333337</v>
      </c>
      <c r="M2381">
        <v>0</v>
      </c>
      <c r="N2381" t="s">
        <v>72</v>
      </c>
      <c r="O2381" t="s">
        <v>100</v>
      </c>
      <c r="P2381" t="s">
        <v>112</v>
      </c>
      <c r="Q2381" t="s">
        <v>118</v>
      </c>
      <c r="R2381" t="s">
        <v>118</v>
      </c>
      <c r="S2381">
        <v>2379</v>
      </c>
      <c r="T2381">
        <v>2380</v>
      </c>
    </row>
    <row r="2382" spans="1:20" x14ac:dyDescent="0.2">
      <c r="A2382">
        <v>116</v>
      </c>
      <c r="B2382" s="1">
        <v>45415</v>
      </c>
      <c r="C2382" s="2">
        <v>0.39583333333333331</v>
      </c>
      <c r="D2382" s="2">
        <v>0.45833333333333331</v>
      </c>
      <c r="E2382" t="s">
        <v>49</v>
      </c>
      <c r="F2382">
        <v>3</v>
      </c>
      <c r="G2382">
        <v>12</v>
      </c>
      <c r="H2382">
        <v>4</v>
      </c>
      <c r="I2382" t="s">
        <v>17</v>
      </c>
      <c r="J2382" t="s">
        <v>28</v>
      </c>
      <c r="K2382">
        <v>90</v>
      </c>
      <c r="L2382">
        <v>0.33333333333333331</v>
      </c>
      <c r="M2382">
        <v>0</v>
      </c>
      <c r="N2382" t="s">
        <v>76</v>
      </c>
      <c r="O2382" t="s">
        <v>102</v>
      </c>
      <c r="P2382" t="s">
        <v>112</v>
      </c>
      <c r="Q2382" t="s">
        <v>118</v>
      </c>
      <c r="R2382" t="s">
        <v>118</v>
      </c>
      <c r="S2382">
        <v>2380</v>
      </c>
      <c r="T2382">
        <v>2381</v>
      </c>
    </row>
    <row r="2383" spans="1:20" x14ac:dyDescent="0.2">
      <c r="A2383">
        <v>1666</v>
      </c>
      <c r="B2383" s="1">
        <v>45298</v>
      </c>
      <c r="C2383" s="2">
        <v>0.39583333333333331</v>
      </c>
      <c r="D2383" s="2">
        <v>0.41666666666666669</v>
      </c>
      <c r="E2383" t="s">
        <v>49</v>
      </c>
      <c r="F2383">
        <v>3</v>
      </c>
      <c r="G2383">
        <v>12</v>
      </c>
      <c r="H2383">
        <v>9</v>
      </c>
      <c r="I2383" t="s">
        <v>39</v>
      </c>
      <c r="J2383" t="s">
        <v>28</v>
      </c>
      <c r="K2383">
        <v>30.000000000000053</v>
      </c>
      <c r="L2383">
        <v>0.75</v>
      </c>
      <c r="M2383">
        <v>0</v>
      </c>
      <c r="N2383" t="s">
        <v>71</v>
      </c>
      <c r="O2383" t="s">
        <v>98</v>
      </c>
      <c r="P2383" t="s">
        <v>112</v>
      </c>
      <c r="Q2383" t="s">
        <v>118</v>
      </c>
      <c r="R2383" t="s">
        <v>118</v>
      </c>
      <c r="S2383">
        <v>2381</v>
      </c>
      <c r="T2383">
        <v>2382</v>
      </c>
    </row>
    <row r="2384" spans="1:20" x14ac:dyDescent="0.2">
      <c r="A2384">
        <v>1595</v>
      </c>
      <c r="B2384" s="1">
        <v>45340</v>
      </c>
      <c r="C2384" s="2">
        <v>0.39583333333333331</v>
      </c>
      <c r="D2384" s="2">
        <v>0.47916666666666669</v>
      </c>
      <c r="E2384" t="s">
        <v>49</v>
      </c>
      <c r="F2384">
        <v>3</v>
      </c>
      <c r="G2384">
        <v>12</v>
      </c>
      <c r="H2384">
        <v>14</v>
      </c>
      <c r="I2384" t="s">
        <v>42</v>
      </c>
      <c r="J2384" t="s">
        <v>28</v>
      </c>
      <c r="K2384">
        <v>120.00000000000006</v>
      </c>
      <c r="L2384">
        <v>1.1666666666666667</v>
      </c>
      <c r="M2384">
        <v>1</v>
      </c>
      <c r="N2384" t="s">
        <v>71</v>
      </c>
      <c r="O2384" t="s">
        <v>99</v>
      </c>
      <c r="P2384" t="s">
        <v>112</v>
      </c>
      <c r="Q2384" t="s">
        <v>118</v>
      </c>
      <c r="R2384" t="s">
        <v>124</v>
      </c>
      <c r="S2384">
        <v>2382</v>
      </c>
      <c r="T2384">
        <v>2383</v>
      </c>
    </row>
    <row r="2385" spans="1:20" x14ac:dyDescent="0.2">
      <c r="A2385">
        <v>2483</v>
      </c>
      <c r="B2385" s="1">
        <v>45638</v>
      </c>
      <c r="C2385" s="2">
        <v>0.39583333333333331</v>
      </c>
      <c r="D2385" s="2">
        <v>0.4375</v>
      </c>
      <c r="E2385" t="s">
        <v>49</v>
      </c>
      <c r="F2385">
        <v>3</v>
      </c>
      <c r="G2385">
        <v>12</v>
      </c>
      <c r="H2385">
        <v>15</v>
      </c>
      <c r="I2385" t="s">
        <v>22</v>
      </c>
      <c r="J2385" t="s">
        <v>28</v>
      </c>
      <c r="K2385">
        <v>60.000000000000028</v>
      </c>
      <c r="L2385">
        <v>1.25</v>
      </c>
      <c r="M2385">
        <v>1</v>
      </c>
      <c r="N2385" t="s">
        <v>75</v>
      </c>
      <c r="O2385" t="s">
        <v>109</v>
      </c>
      <c r="P2385" t="s">
        <v>112</v>
      </c>
      <c r="Q2385" t="s">
        <v>118</v>
      </c>
      <c r="R2385" t="s">
        <v>118</v>
      </c>
      <c r="S2385">
        <v>2383</v>
      </c>
      <c r="T2385">
        <v>2384</v>
      </c>
    </row>
    <row r="2386" spans="1:20" x14ac:dyDescent="0.2">
      <c r="A2386">
        <v>1019</v>
      </c>
      <c r="B2386" s="1">
        <v>45402</v>
      </c>
      <c r="C2386" s="2">
        <v>0.39583333333333331</v>
      </c>
      <c r="D2386" s="2">
        <v>0.4375</v>
      </c>
      <c r="E2386" t="s">
        <v>49</v>
      </c>
      <c r="F2386">
        <v>3</v>
      </c>
      <c r="G2386">
        <v>12</v>
      </c>
      <c r="H2386">
        <v>6</v>
      </c>
      <c r="I2386" t="s">
        <v>39</v>
      </c>
      <c r="J2386" t="s">
        <v>28</v>
      </c>
      <c r="K2386">
        <v>60.000000000000028</v>
      </c>
      <c r="L2386">
        <v>0.5</v>
      </c>
      <c r="M2386">
        <v>0</v>
      </c>
      <c r="N2386" t="s">
        <v>77</v>
      </c>
      <c r="O2386" t="s">
        <v>101</v>
      </c>
      <c r="P2386" t="s">
        <v>112</v>
      </c>
      <c r="Q2386" t="s">
        <v>118</v>
      </c>
      <c r="R2386" t="s">
        <v>118</v>
      </c>
      <c r="S2386">
        <v>2384</v>
      </c>
      <c r="T2386">
        <v>2385</v>
      </c>
    </row>
    <row r="2387" spans="1:20" x14ac:dyDescent="0.2">
      <c r="A2387">
        <v>1276</v>
      </c>
      <c r="B2387" s="1">
        <v>45459</v>
      </c>
      <c r="C2387" s="2">
        <v>0.39583333333333331</v>
      </c>
      <c r="D2387" s="2">
        <v>0.45833333333333331</v>
      </c>
      <c r="E2387" t="s">
        <v>49</v>
      </c>
      <c r="F2387">
        <v>3</v>
      </c>
      <c r="G2387">
        <v>12</v>
      </c>
      <c r="H2387">
        <v>3</v>
      </c>
      <c r="I2387" t="s">
        <v>41</v>
      </c>
      <c r="J2387" t="s">
        <v>23</v>
      </c>
      <c r="K2387">
        <v>90</v>
      </c>
      <c r="L2387">
        <v>0.25</v>
      </c>
      <c r="M2387">
        <v>0</v>
      </c>
      <c r="N2387" t="s">
        <v>71</v>
      </c>
      <c r="O2387" t="s">
        <v>103</v>
      </c>
      <c r="P2387" t="s">
        <v>112</v>
      </c>
      <c r="Q2387" t="s">
        <v>118</v>
      </c>
      <c r="R2387" t="s">
        <v>118</v>
      </c>
      <c r="S2387">
        <v>2385</v>
      </c>
      <c r="T2387">
        <v>2386</v>
      </c>
    </row>
    <row r="2388" spans="1:20" x14ac:dyDescent="0.2">
      <c r="A2388">
        <v>2364</v>
      </c>
      <c r="B2388" s="1">
        <v>45414</v>
      </c>
      <c r="C2388" s="2">
        <v>0.39583333333333331</v>
      </c>
      <c r="D2388" s="2">
        <v>0.41666666666666669</v>
      </c>
      <c r="E2388" t="s">
        <v>49</v>
      </c>
      <c r="F2388">
        <v>3</v>
      </c>
      <c r="G2388">
        <v>12</v>
      </c>
      <c r="H2388">
        <v>10</v>
      </c>
      <c r="I2388" t="s">
        <v>39</v>
      </c>
      <c r="J2388" t="s">
        <v>18</v>
      </c>
      <c r="K2388">
        <v>30.000000000000053</v>
      </c>
      <c r="L2388">
        <v>0.83333333333333348</v>
      </c>
      <c r="M2388">
        <v>0</v>
      </c>
      <c r="N2388" t="s">
        <v>75</v>
      </c>
      <c r="O2388" t="s">
        <v>102</v>
      </c>
      <c r="P2388" t="s">
        <v>112</v>
      </c>
      <c r="Q2388" t="s">
        <v>118</v>
      </c>
      <c r="R2388" t="s">
        <v>118</v>
      </c>
      <c r="S2388">
        <v>2386</v>
      </c>
      <c r="T2388">
        <v>2387</v>
      </c>
    </row>
    <row r="2389" spans="1:20" x14ac:dyDescent="0.2">
      <c r="A2389">
        <v>1057</v>
      </c>
      <c r="B2389" s="1">
        <v>45586</v>
      </c>
      <c r="C2389" s="2">
        <v>0.39583333333333331</v>
      </c>
      <c r="D2389" s="2">
        <v>0.4375</v>
      </c>
      <c r="E2389" t="s">
        <v>49</v>
      </c>
      <c r="F2389">
        <v>3</v>
      </c>
      <c r="G2389">
        <v>12</v>
      </c>
      <c r="H2389">
        <v>1</v>
      </c>
      <c r="I2389" t="s">
        <v>39</v>
      </c>
      <c r="J2389" t="s">
        <v>14</v>
      </c>
      <c r="K2389">
        <v>60.000000000000028</v>
      </c>
      <c r="L2389">
        <v>8.3333333333333329E-2</v>
      </c>
      <c r="M2389">
        <v>0</v>
      </c>
      <c r="N2389" t="s">
        <v>72</v>
      </c>
      <c r="O2389" t="s">
        <v>107</v>
      </c>
      <c r="P2389" t="s">
        <v>112</v>
      </c>
      <c r="Q2389" t="s">
        <v>117</v>
      </c>
      <c r="R2389" t="s">
        <v>118</v>
      </c>
      <c r="S2389">
        <v>2387</v>
      </c>
      <c r="T2389">
        <v>2388</v>
      </c>
    </row>
    <row r="2390" spans="1:20" x14ac:dyDescent="0.2">
      <c r="A2390">
        <v>2164</v>
      </c>
      <c r="B2390" s="1">
        <v>45484</v>
      </c>
      <c r="C2390" s="2">
        <v>0.39583333333333331</v>
      </c>
      <c r="D2390" s="2">
        <v>0.45833333333333331</v>
      </c>
      <c r="E2390" t="s">
        <v>49</v>
      </c>
      <c r="F2390">
        <v>3</v>
      </c>
      <c r="G2390">
        <v>12</v>
      </c>
      <c r="H2390">
        <v>10</v>
      </c>
      <c r="I2390" t="s">
        <v>41</v>
      </c>
      <c r="J2390" t="s">
        <v>40</v>
      </c>
      <c r="K2390">
        <v>90</v>
      </c>
      <c r="L2390">
        <v>0.83333333333333348</v>
      </c>
      <c r="M2390">
        <v>0</v>
      </c>
      <c r="N2390" t="s">
        <v>75</v>
      </c>
      <c r="O2390" t="s">
        <v>104</v>
      </c>
      <c r="P2390" t="s">
        <v>112</v>
      </c>
      <c r="Q2390" t="s">
        <v>118</v>
      </c>
      <c r="R2390" t="s">
        <v>118</v>
      </c>
      <c r="S2390">
        <v>2388</v>
      </c>
      <c r="T2390">
        <v>2389</v>
      </c>
    </row>
    <row r="2391" spans="1:20" x14ac:dyDescent="0.2">
      <c r="A2391">
        <v>2176</v>
      </c>
      <c r="B2391" s="1">
        <v>45498</v>
      </c>
      <c r="C2391" s="2">
        <v>0.39583333333333331</v>
      </c>
      <c r="D2391" s="2">
        <v>0.47916666666666669</v>
      </c>
      <c r="E2391" t="s">
        <v>49</v>
      </c>
      <c r="F2391">
        <v>3</v>
      </c>
      <c r="G2391">
        <v>12</v>
      </c>
      <c r="H2391">
        <v>10</v>
      </c>
      <c r="I2391" t="s">
        <v>27</v>
      </c>
      <c r="J2391" t="s">
        <v>30</v>
      </c>
      <c r="K2391">
        <v>120.00000000000006</v>
      </c>
      <c r="L2391">
        <v>0.83333333333333348</v>
      </c>
      <c r="M2391">
        <v>0</v>
      </c>
      <c r="N2391" t="s">
        <v>75</v>
      </c>
      <c r="O2391" t="s">
        <v>104</v>
      </c>
      <c r="P2391" t="s">
        <v>112</v>
      </c>
      <c r="Q2391" t="s">
        <v>118</v>
      </c>
      <c r="R2391" t="s">
        <v>124</v>
      </c>
      <c r="S2391">
        <v>2389</v>
      </c>
      <c r="T2391">
        <v>2390</v>
      </c>
    </row>
    <row r="2392" spans="1:20" x14ac:dyDescent="0.2">
      <c r="A2392">
        <v>1376</v>
      </c>
      <c r="B2392" s="1">
        <v>45500</v>
      </c>
      <c r="C2392" s="2">
        <v>0.375</v>
      </c>
      <c r="D2392" s="2">
        <v>0.45833333333333331</v>
      </c>
      <c r="E2392" t="s">
        <v>49</v>
      </c>
      <c r="F2392">
        <v>3</v>
      </c>
      <c r="G2392">
        <v>12</v>
      </c>
      <c r="H2392">
        <v>14</v>
      </c>
      <c r="I2392" t="s">
        <v>22</v>
      </c>
      <c r="J2392" t="s">
        <v>40</v>
      </c>
      <c r="K2392">
        <v>119.99999999999997</v>
      </c>
      <c r="L2392">
        <v>1.1666666666666667</v>
      </c>
      <c r="M2392">
        <v>1</v>
      </c>
      <c r="N2392" t="s">
        <v>77</v>
      </c>
      <c r="O2392" t="s">
        <v>104</v>
      </c>
      <c r="P2392" t="s">
        <v>112</v>
      </c>
      <c r="Q2392" t="s">
        <v>118</v>
      </c>
      <c r="R2392" t="s">
        <v>124</v>
      </c>
      <c r="S2392">
        <v>2390</v>
      </c>
      <c r="T2392">
        <v>2391</v>
      </c>
    </row>
    <row r="2393" spans="1:20" x14ac:dyDescent="0.2">
      <c r="A2393">
        <v>2109</v>
      </c>
      <c r="B2393" s="1">
        <v>45579</v>
      </c>
      <c r="C2393" s="2">
        <v>0.375</v>
      </c>
      <c r="D2393" s="2">
        <v>0.45833333333333331</v>
      </c>
      <c r="E2393" t="s">
        <v>49</v>
      </c>
      <c r="F2393">
        <v>3</v>
      </c>
      <c r="G2393">
        <v>12</v>
      </c>
      <c r="H2393">
        <v>15</v>
      </c>
      <c r="I2393" t="s">
        <v>22</v>
      </c>
      <c r="J2393" t="s">
        <v>18</v>
      </c>
      <c r="K2393">
        <v>119.99999999999997</v>
      </c>
      <c r="L2393">
        <v>1.25</v>
      </c>
      <c r="M2393">
        <v>1</v>
      </c>
      <c r="N2393" t="s">
        <v>72</v>
      </c>
      <c r="O2393" t="s">
        <v>107</v>
      </c>
      <c r="P2393" t="s">
        <v>112</v>
      </c>
      <c r="Q2393" t="s">
        <v>118</v>
      </c>
      <c r="R2393" t="s">
        <v>124</v>
      </c>
      <c r="S2393">
        <v>2391</v>
      </c>
      <c r="T2393">
        <v>2392</v>
      </c>
    </row>
    <row r="2394" spans="1:20" x14ac:dyDescent="0.2">
      <c r="A2394">
        <v>438</v>
      </c>
      <c r="B2394" s="1">
        <v>45325</v>
      </c>
      <c r="C2394" s="2">
        <v>0.375</v>
      </c>
      <c r="D2394" s="2">
        <v>0.45833333333333331</v>
      </c>
      <c r="E2394" t="s">
        <v>49</v>
      </c>
      <c r="F2394">
        <v>3</v>
      </c>
      <c r="G2394">
        <v>12</v>
      </c>
      <c r="H2394">
        <v>6</v>
      </c>
      <c r="I2394" t="s">
        <v>13</v>
      </c>
      <c r="J2394" t="s">
        <v>28</v>
      </c>
      <c r="K2394">
        <v>119.99999999999997</v>
      </c>
      <c r="L2394">
        <v>0.5</v>
      </c>
      <c r="M2394">
        <v>0</v>
      </c>
      <c r="N2394" t="s">
        <v>77</v>
      </c>
      <c r="O2394" t="s">
        <v>99</v>
      </c>
      <c r="P2394" t="s">
        <v>112</v>
      </c>
      <c r="Q2394" t="s">
        <v>118</v>
      </c>
      <c r="R2394" t="s">
        <v>124</v>
      </c>
      <c r="S2394">
        <v>2392</v>
      </c>
      <c r="T2394">
        <v>2393</v>
      </c>
    </row>
    <row r="2395" spans="1:20" x14ac:dyDescent="0.2">
      <c r="A2395">
        <v>671</v>
      </c>
      <c r="B2395" s="1">
        <v>45511</v>
      </c>
      <c r="C2395" s="2">
        <v>0.375</v>
      </c>
      <c r="D2395" s="2">
        <v>0.41666666666666669</v>
      </c>
      <c r="E2395" t="s">
        <v>49</v>
      </c>
      <c r="F2395">
        <v>3</v>
      </c>
      <c r="G2395">
        <v>12</v>
      </c>
      <c r="H2395">
        <v>11</v>
      </c>
      <c r="I2395" t="s">
        <v>22</v>
      </c>
      <c r="J2395" t="s">
        <v>30</v>
      </c>
      <c r="K2395">
        <v>60.000000000000028</v>
      </c>
      <c r="L2395">
        <v>0.91666666666666652</v>
      </c>
      <c r="M2395">
        <v>0</v>
      </c>
      <c r="N2395" t="s">
        <v>74</v>
      </c>
      <c r="O2395" t="s">
        <v>105</v>
      </c>
      <c r="P2395" t="s">
        <v>112</v>
      </c>
      <c r="Q2395" t="s">
        <v>118</v>
      </c>
      <c r="R2395" t="s">
        <v>118</v>
      </c>
      <c r="S2395">
        <v>2393</v>
      </c>
      <c r="T2395">
        <v>2394</v>
      </c>
    </row>
    <row r="2396" spans="1:20" x14ac:dyDescent="0.2">
      <c r="A2396">
        <v>1626</v>
      </c>
      <c r="B2396" s="1">
        <v>45576</v>
      </c>
      <c r="C2396" s="2">
        <v>0.375</v>
      </c>
      <c r="D2396" s="2">
        <v>0.39583333333333331</v>
      </c>
      <c r="E2396" t="s">
        <v>49</v>
      </c>
      <c r="F2396">
        <v>3</v>
      </c>
      <c r="G2396">
        <v>12</v>
      </c>
      <c r="H2396">
        <v>10</v>
      </c>
      <c r="I2396" t="s">
        <v>27</v>
      </c>
      <c r="J2396" t="s">
        <v>40</v>
      </c>
      <c r="K2396">
        <v>29.999999999999972</v>
      </c>
      <c r="L2396">
        <v>0.83333333333333348</v>
      </c>
      <c r="M2396">
        <v>0</v>
      </c>
      <c r="N2396" t="s">
        <v>76</v>
      </c>
      <c r="O2396" t="s">
        <v>107</v>
      </c>
      <c r="P2396" t="s">
        <v>112</v>
      </c>
      <c r="Q2396" t="s">
        <v>118</v>
      </c>
      <c r="R2396" t="s">
        <v>118</v>
      </c>
      <c r="S2396">
        <v>2394</v>
      </c>
      <c r="T2396">
        <v>2395</v>
      </c>
    </row>
    <row r="2397" spans="1:20" x14ac:dyDescent="0.2">
      <c r="A2397">
        <v>1456</v>
      </c>
      <c r="B2397" s="1">
        <v>45420</v>
      </c>
      <c r="C2397" s="2">
        <v>0.375</v>
      </c>
      <c r="D2397" s="2">
        <v>0.39583333333333331</v>
      </c>
      <c r="E2397" t="s">
        <v>49</v>
      </c>
      <c r="F2397">
        <v>3</v>
      </c>
      <c r="G2397">
        <v>12</v>
      </c>
      <c r="H2397">
        <v>6</v>
      </c>
      <c r="I2397" t="s">
        <v>13</v>
      </c>
      <c r="J2397" t="s">
        <v>18</v>
      </c>
      <c r="K2397">
        <v>29.999999999999972</v>
      </c>
      <c r="L2397">
        <v>0.5</v>
      </c>
      <c r="M2397">
        <v>0</v>
      </c>
      <c r="N2397" t="s">
        <v>74</v>
      </c>
      <c r="O2397" t="s">
        <v>102</v>
      </c>
      <c r="P2397" t="s">
        <v>112</v>
      </c>
      <c r="Q2397" t="s">
        <v>118</v>
      </c>
      <c r="R2397" t="s">
        <v>118</v>
      </c>
      <c r="S2397">
        <v>2395</v>
      </c>
      <c r="T2397">
        <v>2396</v>
      </c>
    </row>
    <row r="2398" spans="1:20" x14ac:dyDescent="0.2">
      <c r="A2398">
        <v>1684</v>
      </c>
      <c r="B2398" s="1">
        <v>45350</v>
      </c>
      <c r="C2398" s="2">
        <v>0.375</v>
      </c>
      <c r="D2398" s="2">
        <v>0.39583333333333331</v>
      </c>
      <c r="E2398" t="s">
        <v>49</v>
      </c>
      <c r="F2398">
        <v>3</v>
      </c>
      <c r="G2398">
        <v>12</v>
      </c>
      <c r="H2398">
        <v>7</v>
      </c>
      <c r="I2398" t="s">
        <v>41</v>
      </c>
      <c r="J2398" t="s">
        <v>40</v>
      </c>
      <c r="K2398">
        <v>29.999999999999972</v>
      </c>
      <c r="L2398">
        <v>0.58333333333333337</v>
      </c>
      <c r="M2398">
        <v>0</v>
      </c>
      <c r="N2398" t="s">
        <v>74</v>
      </c>
      <c r="O2398" t="s">
        <v>99</v>
      </c>
      <c r="P2398" t="s">
        <v>112</v>
      </c>
      <c r="Q2398" t="s">
        <v>118</v>
      </c>
      <c r="R2398" t="s">
        <v>118</v>
      </c>
      <c r="S2398">
        <v>2396</v>
      </c>
      <c r="T2398">
        <v>2397</v>
      </c>
    </row>
    <row r="2399" spans="1:20" x14ac:dyDescent="0.2">
      <c r="A2399">
        <v>2094</v>
      </c>
      <c r="B2399" s="1">
        <v>45361</v>
      </c>
      <c r="C2399" s="2">
        <v>0.375</v>
      </c>
      <c r="D2399" s="2">
        <v>0.39583333333333331</v>
      </c>
      <c r="E2399" t="s">
        <v>49</v>
      </c>
      <c r="F2399">
        <v>3</v>
      </c>
      <c r="G2399">
        <v>12</v>
      </c>
      <c r="H2399">
        <v>10</v>
      </c>
      <c r="I2399" t="s">
        <v>41</v>
      </c>
      <c r="J2399" t="s">
        <v>28</v>
      </c>
      <c r="K2399">
        <v>29.999999999999972</v>
      </c>
      <c r="L2399">
        <v>0.83333333333333348</v>
      </c>
      <c r="M2399">
        <v>0</v>
      </c>
      <c r="N2399" t="s">
        <v>71</v>
      </c>
      <c r="O2399" t="s">
        <v>100</v>
      </c>
      <c r="P2399" t="s">
        <v>112</v>
      </c>
      <c r="Q2399" t="s">
        <v>118</v>
      </c>
      <c r="R2399" t="s">
        <v>118</v>
      </c>
      <c r="S2399">
        <v>2397</v>
      </c>
      <c r="T2399">
        <v>2398</v>
      </c>
    </row>
    <row r="2400" spans="1:20" x14ac:dyDescent="0.2">
      <c r="A2400">
        <v>1348</v>
      </c>
      <c r="B2400" s="1">
        <v>45540</v>
      </c>
      <c r="C2400" s="2">
        <v>0.375</v>
      </c>
      <c r="D2400" s="2">
        <v>0.39583333333333331</v>
      </c>
      <c r="E2400" t="s">
        <v>49</v>
      </c>
      <c r="F2400">
        <v>3</v>
      </c>
      <c r="G2400">
        <v>12</v>
      </c>
      <c r="H2400">
        <v>14</v>
      </c>
      <c r="I2400" t="s">
        <v>42</v>
      </c>
      <c r="J2400" t="s">
        <v>23</v>
      </c>
      <c r="K2400">
        <v>29.999999999999972</v>
      </c>
      <c r="L2400">
        <v>1.1666666666666667</v>
      </c>
      <c r="M2400">
        <v>1</v>
      </c>
      <c r="N2400" t="s">
        <v>75</v>
      </c>
      <c r="O2400" t="s">
        <v>106</v>
      </c>
      <c r="P2400" t="s">
        <v>112</v>
      </c>
      <c r="Q2400" t="s">
        <v>118</v>
      </c>
      <c r="R2400" t="s">
        <v>118</v>
      </c>
      <c r="S2400">
        <v>2398</v>
      </c>
      <c r="T2400">
        <v>2399</v>
      </c>
    </row>
    <row r="2401" spans="1:20" x14ac:dyDescent="0.2">
      <c r="A2401">
        <v>678</v>
      </c>
      <c r="B2401" s="1">
        <v>45583</v>
      </c>
      <c r="C2401" s="2">
        <v>0.375</v>
      </c>
      <c r="D2401" s="2">
        <v>0.4375</v>
      </c>
      <c r="E2401" t="s">
        <v>49</v>
      </c>
      <c r="F2401">
        <v>3</v>
      </c>
      <c r="G2401">
        <v>12</v>
      </c>
      <c r="H2401">
        <v>11</v>
      </c>
      <c r="I2401" t="s">
        <v>13</v>
      </c>
      <c r="J2401" t="s">
        <v>23</v>
      </c>
      <c r="K2401">
        <v>90</v>
      </c>
      <c r="L2401">
        <v>0.91666666666666652</v>
      </c>
      <c r="M2401">
        <v>0</v>
      </c>
      <c r="N2401" t="s">
        <v>76</v>
      </c>
      <c r="O2401" t="s">
        <v>107</v>
      </c>
      <c r="P2401" t="s">
        <v>112</v>
      </c>
      <c r="Q2401" t="s">
        <v>118</v>
      </c>
      <c r="R2401" t="s">
        <v>118</v>
      </c>
      <c r="S2401">
        <v>2399</v>
      </c>
      <c r="T2401">
        <v>2400</v>
      </c>
    </row>
    <row r="2402" spans="1:20" x14ac:dyDescent="0.2">
      <c r="A2402">
        <v>531</v>
      </c>
      <c r="B2402" s="1">
        <v>45422</v>
      </c>
      <c r="C2402" s="2">
        <v>0.375</v>
      </c>
      <c r="D2402" s="2">
        <v>0.4375</v>
      </c>
      <c r="E2402" t="s">
        <v>49</v>
      </c>
      <c r="F2402">
        <v>3</v>
      </c>
      <c r="G2402">
        <v>12</v>
      </c>
      <c r="H2402">
        <v>4</v>
      </c>
      <c r="I2402" t="s">
        <v>27</v>
      </c>
      <c r="J2402" t="s">
        <v>30</v>
      </c>
      <c r="K2402">
        <v>90</v>
      </c>
      <c r="L2402">
        <v>0.33333333333333331</v>
      </c>
      <c r="M2402">
        <v>0</v>
      </c>
      <c r="N2402" t="s">
        <v>76</v>
      </c>
      <c r="O2402" t="s">
        <v>102</v>
      </c>
      <c r="P2402" t="s">
        <v>112</v>
      </c>
      <c r="Q2402" t="s">
        <v>118</v>
      </c>
      <c r="R2402" t="s">
        <v>118</v>
      </c>
      <c r="S2402">
        <v>2400</v>
      </c>
      <c r="T2402">
        <v>2401</v>
      </c>
    </row>
    <row r="2403" spans="1:20" x14ac:dyDescent="0.2">
      <c r="A2403">
        <v>2145</v>
      </c>
      <c r="B2403" s="1">
        <v>45381</v>
      </c>
      <c r="C2403" s="2">
        <v>0.375</v>
      </c>
      <c r="D2403" s="2">
        <v>0.41666666666666669</v>
      </c>
      <c r="E2403" t="s">
        <v>49</v>
      </c>
      <c r="F2403">
        <v>3</v>
      </c>
      <c r="G2403">
        <v>12</v>
      </c>
      <c r="H2403">
        <v>11</v>
      </c>
      <c r="I2403" t="s">
        <v>39</v>
      </c>
      <c r="J2403" t="s">
        <v>18</v>
      </c>
      <c r="K2403">
        <v>60.000000000000028</v>
      </c>
      <c r="L2403">
        <v>0.91666666666666652</v>
      </c>
      <c r="M2403">
        <v>0</v>
      </c>
      <c r="N2403" t="s">
        <v>77</v>
      </c>
      <c r="O2403" t="s">
        <v>100</v>
      </c>
      <c r="P2403" t="s">
        <v>112</v>
      </c>
      <c r="Q2403" t="s">
        <v>118</v>
      </c>
      <c r="R2403" t="s">
        <v>118</v>
      </c>
      <c r="S2403">
        <v>2401</v>
      </c>
      <c r="T2403">
        <v>2402</v>
      </c>
    </row>
    <row r="2404" spans="1:20" x14ac:dyDescent="0.2">
      <c r="A2404">
        <v>1639</v>
      </c>
      <c r="B2404" s="1">
        <v>45514</v>
      </c>
      <c r="C2404" s="2">
        <v>0.375</v>
      </c>
      <c r="D2404" s="2">
        <v>0.45833333333333331</v>
      </c>
      <c r="E2404" t="s">
        <v>49</v>
      </c>
      <c r="F2404">
        <v>3</v>
      </c>
      <c r="G2404">
        <v>12</v>
      </c>
      <c r="H2404">
        <v>15</v>
      </c>
      <c r="I2404" t="s">
        <v>42</v>
      </c>
      <c r="J2404" t="s">
        <v>30</v>
      </c>
      <c r="K2404">
        <v>119.99999999999997</v>
      </c>
      <c r="L2404">
        <v>1.25</v>
      </c>
      <c r="M2404">
        <v>1</v>
      </c>
      <c r="N2404" t="s">
        <v>77</v>
      </c>
      <c r="O2404" t="s">
        <v>105</v>
      </c>
      <c r="P2404" t="s">
        <v>112</v>
      </c>
      <c r="Q2404" t="s">
        <v>118</v>
      </c>
      <c r="R2404" t="s">
        <v>124</v>
      </c>
      <c r="S2404">
        <v>2402</v>
      </c>
      <c r="T2404">
        <v>2403</v>
      </c>
    </row>
    <row r="2405" spans="1:20" x14ac:dyDescent="0.2">
      <c r="A2405">
        <v>1874</v>
      </c>
      <c r="B2405" s="1">
        <v>45396</v>
      </c>
      <c r="C2405" s="2">
        <v>0.375</v>
      </c>
      <c r="D2405" s="2">
        <v>0.41666666666666669</v>
      </c>
      <c r="E2405" t="s">
        <v>49</v>
      </c>
      <c r="F2405">
        <v>3</v>
      </c>
      <c r="G2405">
        <v>12</v>
      </c>
      <c r="H2405">
        <v>9</v>
      </c>
      <c r="I2405" t="s">
        <v>22</v>
      </c>
      <c r="J2405" t="s">
        <v>23</v>
      </c>
      <c r="K2405">
        <v>60.000000000000028</v>
      </c>
      <c r="L2405">
        <v>0.75</v>
      </c>
      <c r="M2405">
        <v>0</v>
      </c>
      <c r="N2405" t="s">
        <v>71</v>
      </c>
      <c r="O2405" t="s">
        <v>101</v>
      </c>
      <c r="P2405" t="s">
        <v>112</v>
      </c>
      <c r="Q2405" t="s">
        <v>118</v>
      </c>
      <c r="R2405" t="s">
        <v>118</v>
      </c>
      <c r="S2405">
        <v>2403</v>
      </c>
      <c r="T2405">
        <v>2404</v>
      </c>
    </row>
    <row r="2406" spans="1:20" x14ac:dyDescent="0.2">
      <c r="A2406">
        <v>1068</v>
      </c>
      <c r="B2406" s="1">
        <v>45334</v>
      </c>
      <c r="C2406" s="2">
        <v>0.375</v>
      </c>
      <c r="D2406" s="2">
        <v>0.41666666666666669</v>
      </c>
      <c r="E2406" t="s">
        <v>49</v>
      </c>
      <c r="F2406">
        <v>3</v>
      </c>
      <c r="G2406">
        <v>12</v>
      </c>
      <c r="H2406">
        <v>7</v>
      </c>
      <c r="I2406" t="s">
        <v>27</v>
      </c>
      <c r="J2406" t="s">
        <v>28</v>
      </c>
      <c r="K2406">
        <v>60.000000000000028</v>
      </c>
      <c r="L2406">
        <v>0.58333333333333337</v>
      </c>
      <c r="M2406">
        <v>0</v>
      </c>
      <c r="N2406" t="s">
        <v>72</v>
      </c>
      <c r="O2406" t="s">
        <v>99</v>
      </c>
      <c r="P2406" t="s">
        <v>112</v>
      </c>
      <c r="Q2406" t="s">
        <v>118</v>
      </c>
      <c r="R2406" t="s">
        <v>118</v>
      </c>
      <c r="S2406">
        <v>2404</v>
      </c>
      <c r="T2406">
        <v>2405</v>
      </c>
    </row>
    <row r="2407" spans="1:20" x14ac:dyDescent="0.2">
      <c r="A2407">
        <v>490</v>
      </c>
      <c r="B2407" s="1">
        <v>45549</v>
      </c>
      <c r="C2407" s="2">
        <v>0.375</v>
      </c>
      <c r="D2407" s="2">
        <v>0.45833333333333331</v>
      </c>
      <c r="E2407" t="s">
        <v>49</v>
      </c>
      <c r="F2407">
        <v>3</v>
      </c>
      <c r="G2407">
        <v>12</v>
      </c>
      <c r="H2407">
        <v>9</v>
      </c>
      <c r="I2407" t="s">
        <v>41</v>
      </c>
      <c r="J2407" t="s">
        <v>28</v>
      </c>
      <c r="K2407">
        <v>119.99999999999997</v>
      </c>
      <c r="L2407">
        <v>0.75</v>
      </c>
      <c r="M2407">
        <v>0</v>
      </c>
      <c r="N2407" t="s">
        <v>77</v>
      </c>
      <c r="O2407" t="s">
        <v>106</v>
      </c>
      <c r="P2407" t="s">
        <v>112</v>
      </c>
      <c r="Q2407" t="s">
        <v>118</v>
      </c>
      <c r="R2407" t="s">
        <v>124</v>
      </c>
      <c r="S2407">
        <v>2405</v>
      </c>
      <c r="T2407">
        <v>2406</v>
      </c>
    </row>
    <row r="2408" spans="1:20" x14ac:dyDescent="0.2">
      <c r="A2408">
        <v>801</v>
      </c>
      <c r="B2408" s="1">
        <v>45585</v>
      </c>
      <c r="C2408" s="2">
        <v>0.375</v>
      </c>
      <c r="D2408" s="2">
        <v>0.39583333333333331</v>
      </c>
      <c r="E2408" t="s">
        <v>49</v>
      </c>
      <c r="F2408">
        <v>3</v>
      </c>
      <c r="G2408">
        <v>12</v>
      </c>
      <c r="H2408">
        <v>9</v>
      </c>
      <c r="I2408" t="s">
        <v>17</v>
      </c>
      <c r="J2408" t="s">
        <v>14</v>
      </c>
      <c r="K2408">
        <v>29.999999999999972</v>
      </c>
      <c r="L2408">
        <v>0.75</v>
      </c>
      <c r="M2408">
        <v>0</v>
      </c>
      <c r="N2408" t="s">
        <v>71</v>
      </c>
      <c r="O2408" t="s">
        <v>107</v>
      </c>
      <c r="P2408" t="s">
        <v>112</v>
      </c>
      <c r="Q2408" t="s">
        <v>118</v>
      </c>
      <c r="R2408" t="s">
        <v>118</v>
      </c>
      <c r="S2408">
        <v>2406</v>
      </c>
      <c r="T2408">
        <v>2407</v>
      </c>
    </row>
    <row r="2409" spans="1:20" x14ac:dyDescent="0.2">
      <c r="A2409">
        <v>2354</v>
      </c>
      <c r="B2409" s="1">
        <v>45426</v>
      </c>
      <c r="C2409" s="2">
        <v>0.375</v>
      </c>
      <c r="D2409" s="2">
        <v>0.39583333333333331</v>
      </c>
      <c r="E2409" t="s">
        <v>49</v>
      </c>
      <c r="F2409">
        <v>3</v>
      </c>
      <c r="G2409">
        <v>12</v>
      </c>
      <c r="H2409">
        <v>11</v>
      </c>
      <c r="I2409" t="s">
        <v>22</v>
      </c>
      <c r="J2409" t="s">
        <v>28</v>
      </c>
      <c r="K2409">
        <v>29.999999999999972</v>
      </c>
      <c r="L2409">
        <v>0.91666666666666652</v>
      </c>
      <c r="M2409">
        <v>0</v>
      </c>
      <c r="N2409" t="s">
        <v>73</v>
      </c>
      <c r="O2409" t="s">
        <v>102</v>
      </c>
      <c r="P2409" t="s">
        <v>112</v>
      </c>
      <c r="Q2409" t="s">
        <v>118</v>
      </c>
      <c r="R2409" t="s">
        <v>118</v>
      </c>
      <c r="S2409">
        <v>2407</v>
      </c>
      <c r="T2409">
        <v>2408</v>
      </c>
    </row>
    <row r="2410" spans="1:20" x14ac:dyDescent="0.2">
      <c r="A2410">
        <v>975</v>
      </c>
      <c r="B2410" s="1">
        <v>45388</v>
      </c>
      <c r="C2410" s="2">
        <v>0.375</v>
      </c>
      <c r="D2410" s="2">
        <v>0.4375</v>
      </c>
      <c r="E2410" t="s">
        <v>49</v>
      </c>
      <c r="F2410">
        <v>3</v>
      </c>
      <c r="G2410">
        <v>12</v>
      </c>
      <c r="H2410">
        <v>6</v>
      </c>
      <c r="I2410" t="s">
        <v>41</v>
      </c>
      <c r="J2410" t="s">
        <v>14</v>
      </c>
      <c r="K2410">
        <v>90</v>
      </c>
      <c r="L2410">
        <v>0.5</v>
      </c>
      <c r="M2410">
        <v>0</v>
      </c>
      <c r="N2410" t="s">
        <v>77</v>
      </c>
      <c r="O2410" t="s">
        <v>101</v>
      </c>
      <c r="P2410" t="s">
        <v>112</v>
      </c>
      <c r="Q2410" t="s">
        <v>118</v>
      </c>
      <c r="R2410" t="s">
        <v>118</v>
      </c>
      <c r="S2410">
        <v>2408</v>
      </c>
      <c r="T2410">
        <v>2409</v>
      </c>
    </row>
    <row r="2411" spans="1:20" x14ac:dyDescent="0.2">
      <c r="A2411">
        <v>1501</v>
      </c>
      <c r="B2411" s="1">
        <v>45604</v>
      </c>
      <c r="C2411" s="2">
        <v>0.375</v>
      </c>
      <c r="D2411" s="2">
        <v>0.45833333333333331</v>
      </c>
      <c r="E2411" t="s">
        <v>49</v>
      </c>
      <c r="F2411">
        <v>3</v>
      </c>
      <c r="G2411">
        <v>12</v>
      </c>
      <c r="H2411">
        <v>1</v>
      </c>
      <c r="I2411" t="s">
        <v>13</v>
      </c>
      <c r="J2411" t="s">
        <v>30</v>
      </c>
      <c r="K2411">
        <v>119.99999999999997</v>
      </c>
      <c r="L2411">
        <v>8.3333333333333329E-2</v>
      </c>
      <c r="M2411">
        <v>0</v>
      </c>
      <c r="N2411" t="s">
        <v>76</v>
      </c>
      <c r="O2411" t="s">
        <v>108</v>
      </c>
      <c r="P2411" t="s">
        <v>112</v>
      </c>
      <c r="Q2411" t="s">
        <v>117</v>
      </c>
      <c r="R2411" t="s">
        <v>124</v>
      </c>
      <c r="S2411">
        <v>2409</v>
      </c>
      <c r="T2411">
        <v>2410</v>
      </c>
    </row>
    <row r="2412" spans="1:20" x14ac:dyDescent="0.2">
      <c r="A2412">
        <v>2273</v>
      </c>
      <c r="B2412" s="1">
        <v>45293</v>
      </c>
      <c r="C2412" s="2">
        <v>0.375</v>
      </c>
      <c r="D2412" s="2">
        <v>0.39583333333333331</v>
      </c>
      <c r="E2412" t="s">
        <v>49</v>
      </c>
      <c r="F2412">
        <v>3</v>
      </c>
      <c r="G2412">
        <v>12</v>
      </c>
      <c r="H2412">
        <v>2</v>
      </c>
      <c r="I2412" t="s">
        <v>42</v>
      </c>
      <c r="J2412" t="s">
        <v>23</v>
      </c>
      <c r="K2412">
        <v>29.999999999999972</v>
      </c>
      <c r="L2412">
        <v>0.16666666666666666</v>
      </c>
      <c r="M2412">
        <v>0</v>
      </c>
      <c r="N2412" t="s">
        <v>73</v>
      </c>
      <c r="O2412" t="s">
        <v>98</v>
      </c>
      <c r="P2412" t="s">
        <v>112</v>
      </c>
      <c r="Q2412" t="s">
        <v>117</v>
      </c>
      <c r="R2412" t="s">
        <v>118</v>
      </c>
      <c r="S2412">
        <v>2410</v>
      </c>
      <c r="T2412">
        <v>2411</v>
      </c>
    </row>
    <row r="2413" spans="1:20" x14ac:dyDescent="0.2">
      <c r="A2413">
        <v>2275</v>
      </c>
      <c r="B2413" s="1">
        <v>45482</v>
      </c>
      <c r="C2413" s="2">
        <v>0.375</v>
      </c>
      <c r="D2413" s="2">
        <v>0.39583333333333331</v>
      </c>
      <c r="E2413" t="s">
        <v>49</v>
      </c>
      <c r="F2413">
        <v>3</v>
      </c>
      <c r="G2413">
        <v>12</v>
      </c>
      <c r="H2413">
        <v>6</v>
      </c>
      <c r="I2413" t="s">
        <v>13</v>
      </c>
      <c r="J2413" t="s">
        <v>14</v>
      </c>
      <c r="K2413">
        <v>29.999999999999972</v>
      </c>
      <c r="L2413">
        <v>0.5</v>
      </c>
      <c r="M2413">
        <v>0</v>
      </c>
      <c r="N2413" t="s">
        <v>73</v>
      </c>
      <c r="O2413" t="s">
        <v>104</v>
      </c>
      <c r="P2413" t="s">
        <v>112</v>
      </c>
      <c r="Q2413" t="s">
        <v>118</v>
      </c>
      <c r="R2413" t="s">
        <v>118</v>
      </c>
      <c r="S2413">
        <v>2411</v>
      </c>
      <c r="T2413">
        <v>2412</v>
      </c>
    </row>
    <row r="2414" spans="1:20" x14ac:dyDescent="0.2">
      <c r="A2414">
        <v>185</v>
      </c>
      <c r="B2414" s="1">
        <v>45317</v>
      </c>
      <c r="C2414" s="2">
        <v>0.375</v>
      </c>
      <c r="D2414" s="2">
        <v>0.41666666666666669</v>
      </c>
      <c r="E2414" t="s">
        <v>49</v>
      </c>
      <c r="F2414">
        <v>3</v>
      </c>
      <c r="G2414">
        <v>12</v>
      </c>
      <c r="H2414">
        <v>9</v>
      </c>
      <c r="I2414" t="s">
        <v>13</v>
      </c>
      <c r="J2414" t="s">
        <v>40</v>
      </c>
      <c r="K2414">
        <v>60.000000000000028</v>
      </c>
      <c r="L2414">
        <v>0.75</v>
      </c>
      <c r="M2414">
        <v>0</v>
      </c>
      <c r="N2414" t="s">
        <v>76</v>
      </c>
      <c r="O2414" t="s">
        <v>98</v>
      </c>
      <c r="P2414" t="s">
        <v>112</v>
      </c>
      <c r="Q2414" t="s">
        <v>118</v>
      </c>
      <c r="R2414" t="s">
        <v>118</v>
      </c>
      <c r="S2414">
        <v>2412</v>
      </c>
      <c r="T2414">
        <v>2413</v>
      </c>
    </row>
    <row r="2415" spans="1:20" x14ac:dyDescent="0.2">
      <c r="A2415">
        <v>513</v>
      </c>
      <c r="B2415" s="1">
        <v>45510</v>
      </c>
      <c r="C2415" s="2">
        <v>0.375</v>
      </c>
      <c r="D2415" s="2">
        <v>0.45833333333333331</v>
      </c>
      <c r="E2415" t="s">
        <v>49</v>
      </c>
      <c r="F2415">
        <v>3</v>
      </c>
      <c r="G2415">
        <v>12</v>
      </c>
      <c r="H2415">
        <v>13</v>
      </c>
      <c r="I2415" t="s">
        <v>27</v>
      </c>
      <c r="J2415" t="s">
        <v>14</v>
      </c>
      <c r="K2415">
        <v>119.99999999999997</v>
      </c>
      <c r="L2415">
        <v>1.0833333333333333</v>
      </c>
      <c r="M2415">
        <v>1</v>
      </c>
      <c r="N2415" t="s">
        <v>73</v>
      </c>
      <c r="O2415" t="s">
        <v>105</v>
      </c>
      <c r="P2415" t="s">
        <v>112</v>
      </c>
      <c r="Q2415" t="s">
        <v>118</v>
      </c>
      <c r="R2415" t="s">
        <v>124</v>
      </c>
      <c r="S2415">
        <v>2413</v>
      </c>
      <c r="T2415">
        <v>2414</v>
      </c>
    </row>
    <row r="2416" spans="1:20" x14ac:dyDescent="0.2">
      <c r="A2416">
        <v>1063</v>
      </c>
      <c r="B2416" s="1">
        <v>45390</v>
      </c>
      <c r="C2416" s="2">
        <v>0.375</v>
      </c>
      <c r="D2416" s="2">
        <v>0.39583333333333331</v>
      </c>
      <c r="E2416" t="s">
        <v>49</v>
      </c>
      <c r="F2416">
        <v>3</v>
      </c>
      <c r="G2416">
        <v>12</v>
      </c>
      <c r="H2416">
        <v>5</v>
      </c>
      <c r="I2416" t="s">
        <v>42</v>
      </c>
      <c r="J2416" t="s">
        <v>40</v>
      </c>
      <c r="K2416">
        <v>29.999999999999972</v>
      </c>
      <c r="L2416">
        <v>0.41666666666666674</v>
      </c>
      <c r="M2416">
        <v>0</v>
      </c>
      <c r="N2416" t="s">
        <v>72</v>
      </c>
      <c r="O2416" t="s">
        <v>101</v>
      </c>
      <c r="P2416" t="s">
        <v>112</v>
      </c>
      <c r="Q2416" t="s">
        <v>118</v>
      </c>
      <c r="R2416" t="s">
        <v>118</v>
      </c>
      <c r="S2416">
        <v>2414</v>
      </c>
      <c r="T2416">
        <v>2415</v>
      </c>
    </row>
    <row r="2417" spans="1:20" x14ac:dyDescent="0.2">
      <c r="A2417">
        <v>1775</v>
      </c>
      <c r="B2417" s="1">
        <v>45337</v>
      </c>
      <c r="C2417" s="2">
        <v>0.375</v>
      </c>
      <c r="D2417" s="2">
        <v>0.4375</v>
      </c>
      <c r="E2417" t="s">
        <v>49</v>
      </c>
      <c r="F2417">
        <v>3</v>
      </c>
      <c r="G2417">
        <v>12</v>
      </c>
      <c r="H2417">
        <v>13</v>
      </c>
      <c r="I2417" t="s">
        <v>17</v>
      </c>
      <c r="J2417" t="s">
        <v>18</v>
      </c>
      <c r="K2417">
        <v>90</v>
      </c>
      <c r="L2417">
        <v>1.0833333333333333</v>
      </c>
      <c r="M2417">
        <v>1</v>
      </c>
      <c r="N2417" t="s">
        <v>75</v>
      </c>
      <c r="O2417" t="s">
        <v>99</v>
      </c>
      <c r="P2417" t="s">
        <v>112</v>
      </c>
      <c r="Q2417" t="s">
        <v>118</v>
      </c>
      <c r="R2417" t="s">
        <v>118</v>
      </c>
      <c r="S2417">
        <v>2415</v>
      </c>
      <c r="T2417">
        <v>2416</v>
      </c>
    </row>
    <row r="2418" spans="1:20" x14ac:dyDescent="0.2">
      <c r="A2418">
        <v>2323</v>
      </c>
      <c r="B2418" s="1">
        <v>45501</v>
      </c>
      <c r="C2418" s="2">
        <v>0.375</v>
      </c>
      <c r="D2418" s="2">
        <v>0.4375</v>
      </c>
      <c r="E2418" t="s">
        <v>49</v>
      </c>
      <c r="F2418">
        <v>3</v>
      </c>
      <c r="G2418">
        <v>12</v>
      </c>
      <c r="H2418">
        <v>3</v>
      </c>
      <c r="I2418" t="s">
        <v>13</v>
      </c>
      <c r="J2418" t="s">
        <v>40</v>
      </c>
      <c r="K2418">
        <v>90</v>
      </c>
      <c r="L2418">
        <v>0.25</v>
      </c>
      <c r="M2418">
        <v>0</v>
      </c>
      <c r="N2418" t="s">
        <v>71</v>
      </c>
      <c r="O2418" t="s">
        <v>104</v>
      </c>
      <c r="P2418" t="s">
        <v>112</v>
      </c>
      <c r="Q2418" t="s">
        <v>118</v>
      </c>
      <c r="R2418" t="s">
        <v>118</v>
      </c>
      <c r="S2418">
        <v>2416</v>
      </c>
      <c r="T2418">
        <v>2417</v>
      </c>
    </row>
    <row r="2419" spans="1:20" x14ac:dyDescent="0.2">
      <c r="A2419">
        <v>2921</v>
      </c>
      <c r="B2419" s="1">
        <v>45415</v>
      </c>
      <c r="C2419" s="2">
        <v>0.375</v>
      </c>
      <c r="D2419" s="2">
        <v>0.4375</v>
      </c>
      <c r="E2419" t="s">
        <v>49</v>
      </c>
      <c r="F2419">
        <v>3</v>
      </c>
      <c r="G2419">
        <v>12</v>
      </c>
      <c r="H2419">
        <v>14</v>
      </c>
      <c r="I2419" t="s">
        <v>27</v>
      </c>
      <c r="J2419" t="s">
        <v>23</v>
      </c>
      <c r="K2419">
        <v>90</v>
      </c>
      <c r="L2419">
        <v>1.1666666666666667</v>
      </c>
      <c r="M2419">
        <v>1</v>
      </c>
      <c r="N2419" t="s">
        <v>76</v>
      </c>
      <c r="O2419" t="s">
        <v>102</v>
      </c>
      <c r="P2419" t="s">
        <v>112</v>
      </c>
      <c r="Q2419" t="s">
        <v>118</v>
      </c>
      <c r="R2419" t="s">
        <v>118</v>
      </c>
      <c r="S2419">
        <v>2417</v>
      </c>
      <c r="T2419">
        <v>2418</v>
      </c>
    </row>
    <row r="2420" spans="1:20" x14ac:dyDescent="0.2">
      <c r="A2420">
        <v>1400</v>
      </c>
      <c r="B2420" s="1">
        <v>45474</v>
      </c>
      <c r="C2420" s="2">
        <v>0.375</v>
      </c>
      <c r="D2420" s="2">
        <v>0.4375</v>
      </c>
      <c r="E2420" t="s">
        <v>49</v>
      </c>
      <c r="F2420">
        <v>3</v>
      </c>
      <c r="G2420">
        <v>12</v>
      </c>
      <c r="H2420">
        <v>10</v>
      </c>
      <c r="I2420" t="s">
        <v>22</v>
      </c>
      <c r="J2420" t="s">
        <v>18</v>
      </c>
      <c r="K2420">
        <v>90</v>
      </c>
      <c r="L2420">
        <v>0.83333333333333348</v>
      </c>
      <c r="M2420">
        <v>0</v>
      </c>
      <c r="N2420" t="s">
        <v>72</v>
      </c>
      <c r="O2420" t="s">
        <v>104</v>
      </c>
      <c r="P2420" t="s">
        <v>112</v>
      </c>
      <c r="Q2420" t="s">
        <v>118</v>
      </c>
      <c r="R2420" t="s">
        <v>118</v>
      </c>
      <c r="S2420">
        <v>2418</v>
      </c>
      <c r="T2420">
        <v>2419</v>
      </c>
    </row>
    <row r="2421" spans="1:20" x14ac:dyDescent="0.2">
      <c r="A2421">
        <v>2602</v>
      </c>
      <c r="B2421" s="1">
        <v>45637</v>
      </c>
      <c r="C2421" s="2">
        <v>0.35416666666666669</v>
      </c>
      <c r="D2421" s="2">
        <v>0.375</v>
      </c>
      <c r="E2421" t="s">
        <v>49</v>
      </c>
      <c r="F2421">
        <v>3</v>
      </c>
      <c r="G2421">
        <v>12</v>
      </c>
      <c r="H2421">
        <v>15</v>
      </c>
      <c r="I2421" t="s">
        <v>42</v>
      </c>
      <c r="J2421" t="s">
        <v>30</v>
      </c>
      <c r="K2421">
        <v>29.999999999999972</v>
      </c>
      <c r="L2421">
        <v>1.25</v>
      </c>
      <c r="M2421">
        <v>1</v>
      </c>
      <c r="N2421" t="s">
        <v>74</v>
      </c>
      <c r="O2421" t="s">
        <v>109</v>
      </c>
      <c r="P2421" t="s">
        <v>112</v>
      </c>
      <c r="Q2421" t="s">
        <v>118</v>
      </c>
      <c r="R2421" t="s">
        <v>118</v>
      </c>
      <c r="S2421">
        <v>2419</v>
      </c>
      <c r="T2421">
        <v>2420</v>
      </c>
    </row>
    <row r="2422" spans="1:20" x14ac:dyDescent="0.2">
      <c r="A2422">
        <v>2542</v>
      </c>
      <c r="B2422" s="1">
        <v>45588</v>
      </c>
      <c r="C2422" s="2">
        <v>0.35416666666666669</v>
      </c>
      <c r="D2422" s="2">
        <v>0.4375</v>
      </c>
      <c r="E2422" t="s">
        <v>49</v>
      </c>
      <c r="F2422">
        <v>3</v>
      </c>
      <c r="G2422">
        <v>12</v>
      </c>
      <c r="H2422">
        <v>15</v>
      </c>
      <c r="I2422" t="s">
        <v>41</v>
      </c>
      <c r="J2422" t="s">
        <v>18</v>
      </c>
      <c r="K2422">
        <v>119.99999999999997</v>
      </c>
      <c r="L2422">
        <v>1.25</v>
      </c>
      <c r="M2422">
        <v>1</v>
      </c>
      <c r="N2422" t="s">
        <v>74</v>
      </c>
      <c r="O2422" t="s">
        <v>107</v>
      </c>
      <c r="P2422" t="s">
        <v>112</v>
      </c>
      <c r="Q2422" t="s">
        <v>118</v>
      </c>
      <c r="R2422" t="s">
        <v>124</v>
      </c>
      <c r="S2422">
        <v>2420</v>
      </c>
      <c r="T2422">
        <v>2421</v>
      </c>
    </row>
    <row r="2423" spans="1:20" x14ac:dyDescent="0.2">
      <c r="A2423">
        <v>1620</v>
      </c>
      <c r="B2423" s="1">
        <v>45398</v>
      </c>
      <c r="C2423" s="2">
        <v>0.35416666666666669</v>
      </c>
      <c r="D2423" s="2">
        <v>0.375</v>
      </c>
      <c r="E2423" t="s">
        <v>49</v>
      </c>
      <c r="F2423">
        <v>3</v>
      </c>
      <c r="G2423">
        <v>12</v>
      </c>
      <c r="H2423">
        <v>12</v>
      </c>
      <c r="I2423" t="s">
        <v>13</v>
      </c>
      <c r="J2423" t="s">
        <v>23</v>
      </c>
      <c r="K2423">
        <v>29.999999999999972</v>
      </c>
      <c r="L2423">
        <v>1</v>
      </c>
      <c r="M2423">
        <v>0</v>
      </c>
      <c r="N2423" t="s">
        <v>73</v>
      </c>
      <c r="O2423" t="s">
        <v>101</v>
      </c>
      <c r="P2423" t="s">
        <v>112</v>
      </c>
      <c r="Q2423" t="s">
        <v>118</v>
      </c>
      <c r="R2423" t="s">
        <v>118</v>
      </c>
      <c r="S2423">
        <v>2421</v>
      </c>
      <c r="T2423">
        <v>2422</v>
      </c>
    </row>
    <row r="2424" spans="1:20" x14ac:dyDescent="0.2">
      <c r="A2424">
        <v>1368</v>
      </c>
      <c r="B2424" s="1">
        <v>45394</v>
      </c>
      <c r="C2424" s="2">
        <v>0.35416666666666669</v>
      </c>
      <c r="D2424" s="2">
        <v>0.39583333333333331</v>
      </c>
      <c r="E2424" t="s">
        <v>49</v>
      </c>
      <c r="F2424">
        <v>3</v>
      </c>
      <c r="G2424">
        <v>12</v>
      </c>
      <c r="H2424">
        <v>10</v>
      </c>
      <c r="I2424" t="s">
        <v>17</v>
      </c>
      <c r="J2424" t="s">
        <v>23</v>
      </c>
      <c r="K2424">
        <v>59.999999999999943</v>
      </c>
      <c r="L2424">
        <v>0.83333333333333348</v>
      </c>
      <c r="M2424">
        <v>0</v>
      </c>
      <c r="N2424" t="s">
        <v>76</v>
      </c>
      <c r="O2424" t="s">
        <v>101</v>
      </c>
      <c r="P2424" t="s">
        <v>112</v>
      </c>
      <c r="Q2424" t="s">
        <v>118</v>
      </c>
      <c r="R2424" t="s">
        <v>118</v>
      </c>
      <c r="S2424">
        <v>2422</v>
      </c>
      <c r="T2424">
        <v>2423</v>
      </c>
    </row>
    <row r="2425" spans="1:20" x14ac:dyDescent="0.2">
      <c r="A2425">
        <v>2510</v>
      </c>
      <c r="B2425" s="1">
        <v>45403</v>
      </c>
      <c r="C2425" s="2">
        <v>0.35416666666666669</v>
      </c>
      <c r="D2425" s="2">
        <v>0.41666666666666669</v>
      </c>
      <c r="E2425" t="s">
        <v>49</v>
      </c>
      <c r="F2425">
        <v>3</v>
      </c>
      <c r="G2425">
        <v>12</v>
      </c>
      <c r="H2425">
        <v>6</v>
      </c>
      <c r="I2425" t="s">
        <v>27</v>
      </c>
      <c r="J2425" t="s">
        <v>30</v>
      </c>
      <c r="K2425">
        <v>90</v>
      </c>
      <c r="L2425">
        <v>0.5</v>
      </c>
      <c r="M2425">
        <v>0</v>
      </c>
      <c r="N2425" t="s">
        <v>71</v>
      </c>
      <c r="O2425" t="s">
        <v>101</v>
      </c>
      <c r="P2425" t="s">
        <v>112</v>
      </c>
      <c r="Q2425" t="s">
        <v>118</v>
      </c>
      <c r="R2425" t="s">
        <v>118</v>
      </c>
      <c r="S2425">
        <v>2423</v>
      </c>
      <c r="T2425">
        <v>2424</v>
      </c>
    </row>
    <row r="2426" spans="1:20" x14ac:dyDescent="0.2">
      <c r="A2426">
        <v>810</v>
      </c>
      <c r="B2426" s="1">
        <v>45292</v>
      </c>
      <c r="C2426" s="2">
        <v>0.35416666666666669</v>
      </c>
      <c r="D2426" s="2">
        <v>0.41666666666666669</v>
      </c>
      <c r="E2426" t="s">
        <v>49</v>
      </c>
      <c r="F2426">
        <v>3</v>
      </c>
      <c r="G2426">
        <v>12</v>
      </c>
      <c r="H2426">
        <v>8</v>
      </c>
      <c r="I2426" t="s">
        <v>27</v>
      </c>
      <c r="J2426" t="s">
        <v>23</v>
      </c>
      <c r="K2426">
        <v>90</v>
      </c>
      <c r="L2426">
        <v>0.66666666666666663</v>
      </c>
      <c r="M2426">
        <v>0</v>
      </c>
      <c r="N2426" t="s">
        <v>72</v>
      </c>
      <c r="O2426" t="s">
        <v>98</v>
      </c>
      <c r="P2426" t="s">
        <v>112</v>
      </c>
      <c r="Q2426" t="s">
        <v>118</v>
      </c>
      <c r="R2426" t="s">
        <v>118</v>
      </c>
      <c r="S2426">
        <v>2424</v>
      </c>
      <c r="T2426">
        <v>2425</v>
      </c>
    </row>
    <row r="2427" spans="1:20" x14ac:dyDescent="0.2">
      <c r="A2427">
        <v>2523</v>
      </c>
      <c r="B2427" s="1">
        <v>45656</v>
      </c>
      <c r="C2427" s="2">
        <v>0.35416666666666669</v>
      </c>
      <c r="D2427" s="2">
        <v>0.41666666666666669</v>
      </c>
      <c r="E2427" t="s">
        <v>49</v>
      </c>
      <c r="F2427">
        <v>3</v>
      </c>
      <c r="G2427">
        <v>12</v>
      </c>
      <c r="H2427">
        <v>12</v>
      </c>
      <c r="I2427" t="s">
        <v>41</v>
      </c>
      <c r="J2427" t="s">
        <v>14</v>
      </c>
      <c r="K2427">
        <v>90</v>
      </c>
      <c r="L2427">
        <v>1</v>
      </c>
      <c r="M2427">
        <v>0</v>
      </c>
      <c r="N2427" t="s">
        <v>72</v>
      </c>
      <c r="O2427" t="s">
        <v>109</v>
      </c>
      <c r="P2427" t="s">
        <v>112</v>
      </c>
      <c r="Q2427" t="s">
        <v>118</v>
      </c>
      <c r="R2427" t="s">
        <v>118</v>
      </c>
      <c r="S2427">
        <v>2425</v>
      </c>
      <c r="T2427">
        <v>2426</v>
      </c>
    </row>
    <row r="2428" spans="1:20" x14ac:dyDescent="0.2">
      <c r="A2428">
        <v>1646</v>
      </c>
      <c r="B2428" s="1">
        <v>45443</v>
      </c>
      <c r="C2428" s="2">
        <v>0.35416666666666669</v>
      </c>
      <c r="D2428" s="2">
        <v>0.4375</v>
      </c>
      <c r="E2428" t="s">
        <v>49</v>
      </c>
      <c r="F2428">
        <v>3</v>
      </c>
      <c r="G2428">
        <v>12</v>
      </c>
      <c r="H2428">
        <v>9</v>
      </c>
      <c r="I2428" t="s">
        <v>17</v>
      </c>
      <c r="J2428" t="s">
        <v>28</v>
      </c>
      <c r="K2428">
        <v>119.99999999999997</v>
      </c>
      <c r="L2428">
        <v>0.75</v>
      </c>
      <c r="M2428">
        <v>0</v>
      </c>
      <c r="N2428" t="s">
        <v>76</v>
      </c>
      <c r="O2428" t="s">
        <v>102</v>
      </c>
      <c r="P2428" t="s">
        <v>112</v>
      </c>
      <c r="Q2428" t="s">
        <v>118</v>
      </c>
      <c r="R2428" t="s">
        <v>124</v>
      </c>
      <c r="S2428">
        <v>2426</v>
      </c>
      <c r="T2428">
        <v>2427</v>
      </c>
    </row>
    <row r="2429" spans="1:20" x14ac:dyDescent="0.2">
      <c r="A2429">
        <v>2713</v>
      </c>
      <c r="B2429" s="1">
        <v>45333</v>
      </c>
      <c r="C2429" s="2">
        <v>0.35416666666666669</v>
      </c>
      <c r="D2429" s="2">
        <v>0.41666666666666669</v>
      </c>
      <c r="E2429" t="s">
        <v>49</v>
      </c>
      <c r="F2429">
        <v>3</v>
      </c>
      <c r="G2429">
        <v>12</v>
      </c>
      <c r="H2429">
        <v>13</v>
      </c>
      <c r="I2429" t="s">
        <v>39</v>
      </c>
      <c r="J2429" t="s">
        <v>28</v>
      </c>
      <c r="K2429">
        <v>90</v>
      </c>
      <c r="L2429">
        <v>1.0833333333333333</v>
      </c>
      <c r="M2429">
        <v>1</v>
      </c>
      <c r="N2429" t="s">
        <v>71</v>
      </c>
      <c r="O2429" t="s">
        <v>99</v>
      </c>
      <c r="P2429" t="s">
        <v>112</v>
      </c>
      <c r="Q2429" t="s">
        <v>118</v>
      </c>
      <c r="R2429" t="s">
        <v>118</v>
      </c>
      <c r="S2429">
        <v>2427</v>
      </c>
      <c r="T2429">
        <v>2428</v>
      </c>
    </row>
    <row r="2430" spans="1:20" x14ac:dyDescent="0.2">
      <c r="A2430">
        <v>2638</v>
      </c>
      <c r="B2430" s="1">
        <v>45563</v>
      </c>
      <c r="C2430" s="2">
        <v>0.35416666666666669</v>
      </c>
      <c r="D2430" s="2">
        <v>0.4375</v>
      </c>
      <c r="E2430" t="s">
        <v>49</v>
      </c>
      <c r="F2430">
        <v>3</v>
      </c>
      <c r="G2430">
        <v>12</v>
      </c>
      <c r="H2430">
        <v>14</v>
      </c>
      <c r="I2430" t="s">
        <v>41</v>
      </c>
      <c r="J2430" t="s">
        <v>14</v>
      </c>
      <c r="K2430">
        <v>119.99999999999997</v>
      </c>
      <c r="L2430">
        <v>1.1666666666666667</v>
      </c>
      <c r="M2430">
        <v>1</v>
      </c>
      <c r="N2430" t="s">
        <v>77</v>
      </c>
      <c r="O2430" t="s">
        <v>106</v>
      </c>
      <c r="P2430" t="s">
        <v>112</v>
      </c>
      <c r="Q2430" t="s">
        <v>118</v>
      </c>
      <c r="R2430" t="s">
        <v>124</v>
      </c>
      <c r="S2430">
        <v>2428</v>
      </c>
      <c r="T2430">
        <v>2429</v>
      </c>
    </row>
    <row r="2431" spans="1:20" x14ac:dyDescent="0.2">
      <c r="A2431">
        <v>2324</v>
      </c>
      <c r="B2431" s="1">
        <v>45546</v>
      </c>
      <c r="C2431" s="2">
        <v>0.35416666666666669</v>
      </c>
      <c r="D2431" s="2">
        <v>0.375</v>
      </c>
      <c r="E2431" t="s">
        <v>49</v>
      </c>
      <c r="F2431">
        <v>3</v>
      </c>
      <c r="G2431">
        <v>12</v>
      </c>
      <c r="H2431">
        <v>11</v>
      </c>
      <c r="I2431" t="s">
        <v>27</v>
      </c>
      <c r="J2431" t="s">
        <v>30</v>
      </c>
      <c r="K2431">
        <v>29.999999999999972</v>
      </c>
      <c r="L2431">
        <v>0.91666666666666652</v>
      </c>
      <c r="M2431">
        <v>0</v>
      </c>
      <c r="N2431" t="s">
        <v>74</v>
      </c>
      <c r="O2431" t="s">
        <v>106</v>
      </c>
      <c r="P2431" t="s">
        <v>112</v>
      </c>
      <c r="Q2431" t="s">
        <v>118</v>
      </c>
      <c r="R2431" t="s">
        <v>118</v>
      </c>
      <c r="S2431">
        <v>2429</v>
      </c>
      <c r="T2431">
        <v>2430</v>
      </c>
    </row>
    <row r="2432" spans="1:20" x14ac:dyDescent="0.2">
      <c r="A2432">
        <v>2960</v>
      </c>
      <c r="B2432" s="1">
        <v>45320</v>
      </c>
      <c r="C2432" s="2">
        <v>0.35416666666666669</v>
      </c>
      <c r="D2432" s="2">
        <v>0.375</v>
      </c>
      <c r="E2432" t="s">
        <v>49</v>
      </c>
      <c r="F2432">
        <v>3</v>
      </c>
      <c r="G2432">
        <v>12</v>
      </c>
      <c r="H2432">
        <v>15</v>
      </c>
      <c r="I2432" t="s">
        <v>13</v>
      </c>
      <c r="J2432" t="s">
        <v>23</v>
      </c>
      <c r="K2432">
        <v>29.999999999999972</v>
      </c>
      <c r="L2432">
        <v>1.25</v>
      </c>
      <c r="M2432">
        <v>1</v>
      </c>
      <c r="N2432" t="s">
        <v>72</v>
      </c>
      <c r="O2432" t="s">
        <v>98</v>
      </c>
      <c r="P2432" t="s">
        <v>112</v>
      </c>
      <c r="Q2432" t="s">
        <v>118</v>
      </c>
      <c r="R2432" t="s">
        <v>118</v>
      </c>
      <c r="S2432">
        <v>2430</v>
      </c>
      <c r="T2432">
        <v>2431</v>
      </c>
    </row>
    <row r="2433" spans="1:20" x14ac:dyDescent="0.2">
      <c r="A2433">
        <v>1496</v>
      </c>
      <c r="B2433" s="1">
        <v>45506</v>
      </c>
      <c r="C2433" s="2">
        <v>0.35416666666666669</v>
      </c>
      <c r="D2433" s="2">
        <v>0.4375</v>
      </c>
      <c r="E2433" t="s">
        <v>49</v>
      </c>
      <c r="F2433">
        <v>3</v>
      </c>
      <c r="G2433">
        <v>12</v>
      </c>
      <c r="H2433">
        <v>5</v>
      </c>
      <c r="I2433" t="s">
        <v>13</v>
      </c>
      <c r="J2433" t="s">
        <v>14</v>
      </c>
      <c r="K2433">
        <v>119.99999999999997</v>
      </c>
      <c r="L2433">
        <v>0.41666666666666674</v>
      </c>
      <c r="M2433">
        <v>0</v>
      </c>
      <c r="N2433" t="s">
        <v>76</v>
      </c>
      <c r="O2433" t="s">
        <v>105</v>
      </c>
      <c r="P2433" t="s">
        <v>112</v>
      </c>
      <c r="Q2433" t="s">
        <v>118</v>
      </c>
      <c r="R2433" t="s">
        <v>124</v>
      </c>
      <c r="S2433">
        <v>2431</v>
      </c>
      <c r="T2433">
        <v>2432</v>
      </c>
    </row>
    <row r="2434" spans="1:20" x14ac:dyDescent="0.2">
      <c r="A2434">
        <v>1430</v>
      </c>
      <c r="B2434" s="1">
        <v>45342</v>
      </c>
      <c r="C2434" s="2">
        <v>0.35416666666666669</v>
      </c>
      <c r="D2434" s="2">
        <v>0.41666666666666669</v>
      </c>
      <c r="E2434" t="s">
        <v>49</v>
      </c>
      <c r="F2434">
        <v>3</v>
      </c>
      <c r="G2434">
        <v>12</v>
      </c>
      <c r="H2434">
        <v>14</v>
      </c>
      <c r="I2434" t="s">
        <v>39</v>
      </c>
      <c r="J2434" t="s">
        <v>18</v>
      </c>
      <c r="K2434">
        <v>90</v>
      </c>
      <c r="L2434">
        <v>1.1666666666666667</v>
      </c>
      <c r="M2434">
        <v>1</v>
      </c>
      <c r="N2434" t="s">
        <v>73</v>
      </c>
      <c r="O2434" t="s">
        <v>99</v>
      </c>
      <c r="P2434" t="s">
        <v>112</v>
      </c>
      <c r="Q2434" t="s">
        <v>118</v>
      </c>
      <c r="R2434" t="s">
        <v>118</v>
      </c>
      <c r="S2434">
        <v>2432</v>
      </c>
      <c r="T2434">
        <v>2433</v>
      </c>
    </row>
    <row r="2435" spans="1:20" x14ac:dyDescent="0.2">
      <c r="A2435">
        <v>2355</v>
      </c>
      <c r="B2435" s="1">
        <v>45655</v>
      </c>
      <c r="C2435" s="2">
        <v>0.35416666666666669</v>
      </c>
      <c r="D2435" s="2">
        <v>0.4375</v>
      </c>
      <c r="E2435" t="s">
        <v>49</v>
      </c>
      <c r="F2435">
        <v>3</v>
      </c>
      <c r="G2435">
        <v>12</v>
      </c>
      <c r="H2435">
        <v>2</v>
      </c>
      <c r="I2435" t="s">
        <v>39</v>
      </c>
      <c r="J2435" t="s">
        <v>28</v>
      </c>
      <c r="K2435">
        <v>119.99999999999997</v>
      </c>
      <c r="L2435">
        <v>0.16666666666666666</v>
      </c>
      <c r="M2435">
        <v>0</v>
      </c>
      <c r="N2435" t="s">
        <v>71</v>
      </c>
      <c r="O2435" t="s">
        <v>109</v>
      </c>
      <c r="P2435" t="s">
        <v>112</v>
      </c>
      <c r="Q2435" t="s">
        <v>117</v>
      </c>
      <c r="R2435" t="s">
        <v>124</v>
      </c>
      <c r="S2435">
        <v>2433</v>
      </c>
      <c r="T2435">
        <v>2434</v>
      </c>
    </row>
    <row r="2436" spans="1:20" x14ac:dyDescent="0.2">
      <c r="A2436">
        <v>2357</v>
      </c>
      <c r="B2436" s="1">
        <v>45611</v>
      </c>
      <c r="C2436" s="2">
        <v>0.35416666666666669</v>
      </c>
      <c r="D2436" s="2">
        <v>0.39583333333333331</v>
      </c>
      <c r="E2436" t="s">
        <v>49</v>
      </c>
      <c r="F2436">
        <v>3</v>
      </c>
      <c r="G2436">
        <v>12</v>
      </c>
      <c r="H2436">
        <v>3</v>
      </c>
      <c r="I2436" t="s">
        <v>22</v>
      </c>
      <c r="J2436" t="s">
        <v>14</v>
      </c>
      <c r="K2436">
        <v>59.999999999999943</v>
      </c>
      <c r="L2436">
        <v>0.25</v>
      </c>
      <c r="M2436">
        <v>0</v>
      </c>
      <c r="N2436" t="s">
        <v>76</v>
      </c>
      <c r="O2436" t="s">
        <v>108</v>
      </c>
      <c r="P2436" t="s">
        <v>112</v>
      </c>
      <c r="Q2436" t="s">
        <v>118</v>
      </c>
      <c r="R2436" t="s">
        <v>118</v>
      </c>
      <c r="S2436">
        <v>2434</v>
      </c>
      <c r="T2436">
        <v>2435</v>
      </c>
    </row>
    <row r="2437" spans="1:20" x14ac:dyDescent="0.2">
      <c r="A2437">
        <v>629</v>
      </c>
      <c r="B2437" s="1">
        <v>45535</v>
      </c>
      <c r="C2437" s="2">
        <v>0.35416666666666669</v>
      </c>
      <c r="D2437" s="2">
        <v>0.4375</v>
      </c>
      <c r="E2437" t="s">
        <v>49</v>
      </c>
      <c r="F2437">
        <v>3</v>
      </c>
      <c r="G2437">
        <v>12</v>
      </c>
      <c r="H2437">
        <v>8</v>
      </c>
      <c r="I2437" t="s">
        <v>22</v>
      </c>
      <c r="J2437" t="s">
        <v>14</v>
      </c>
      <c r="K2437">
        <v>119.99999999999997</v>
      </c>
      <c r="L2437">
        <v>0.66666666666666663</v>
      </c>
      <c r="M2437">
        <v>0</v>
      </c>
      <c r="N2437" t="s">
        <v>77</v>
      </c>
      <c r="O2437" t="s">
        <v>105</v>
      </c>
      <c r="P2437" t="s">
        <v>112</v>
      </c>
      <c r="Q2437" t="s">
        <v>118</v>
      </c>
      <c r="R2437" t="s">
        <v>124</v>
      </c>
      <c r="S2437">
        <v>2435</v>
      </c>
      <c r="T2437">
        <v>2436</v>
      </c>
    </row>
    <row r="2438" spans="1:20" x14ac:dyDescent="0.2">
      <c r="A2438">
        <v>1881</v>
      </c>
      <c r="B2438" s="1">
        <v>45608</v>
      </c>
      <c r="C2438" s="2">
        <v>0.35416666666666669</v>
      </c>
      <c r="D2438" s="2">
        <v>0.375</v>
      </c>
      <c r="E2438" t="s">
        <v>49</v>
      </c>
      <c r="F2438">
        <v>3</v>
      </c>
      <c r="G2438">
        <v>12</v>
      </c>
      <c r="H2438">
        <v>13</v>
      </c>
      <c r="I2438" t="s">
        <v>17</v>
      </c>
      <c r="J2438" t="s">
        <v>18</v>
      </c>
      <c r="K2438">
        <v>29.999999999999972</v>
      </c>
      <c r="L2438">
        <v>1.0833333333333333</v>
      </c>
      <c r="M2438">
        <v>1</v>
      </c>
      <c r="N2438" t="s">
        <v>73</v>
      </c>
      <c r="O2438" t="s">
        <v>108</v>
      </c>
      <c r="P2438" t="s">
        <v>112</v>
      </c>
      <c r="Q2438" t="s">
        <v>118</v>
      </c>
      <c r="R2438" t="s">
        <v>118</v>
      </c>
      <c r="S2438">
        <v>2436</v>
      </c>
      <c r="T2438">
        <v>2437</v>
      </c>
    </row>
    <row r="2439" spans="1:20" x14ac:dyDescent="0.2">
      <c r="A2439">
        <v>86</v>
      </c>
      <c r="B2439" s="1">
        <v>45419</v>
      </c>
      <c r="C2439" s="2">
        <v>0.35416666666666669</v>
      </c>
      <c r="D2439" s="2">
        <v>0.4375</v>
      </c>
      <c r="E2439" t="s">
        <v>49</v>
      </c>
      <c r="F2439">
        <v>3</v>
      </c>
      <c r="G2439">
        <v>12</v>
      </c>
      <c r="H2439">
        <v>3</v>
      </c>
      <c r="I2439" t="s">
        <v>13</v>
      </c>
      <c r="J2439" t="s">
        <v>18</v>
      </c>
      <c r="K2439">
        <v>119.99999999999997</v>
      </c>
      <c r="L2439">
        <v>0.25</v>
      </c>
      <c r="M2439">
        <v>0</v>
      </c>
      <c r="N2439" t="s">
        <v>73</v>
      </c>
      <c r="O2439" t="s">
        <v>102</v>
      </c>
      <c r="P2439" t="s">
        <v>112</v>
      </c>
      <c r="Q2439" t="s">
        <v>118</v>
      </c>
      <c r="R2439" t="s">
        <v>124</v>
      </c>
      <c r="S2439">
        <v>2437</v>
      </c>
      <c r="T2439">
        <v>2438</v>
      </c>
    </row>
    <row r="2440" spans="1:20" x14ac:dyDescent="0.2">
      <c r="A2440">
        <v>2132</v>
      </c>
      <c r="B2440" s="1">
        <v>45555</v>
      </c>
      <c r="C2440" s="2">
        <v>0.35416666666666669</v>
      </c>
      <c r="D2440" s="2">
        <v>0.41666666666666669</v>
      </c>
      <c r="E2440" t="s">
        <v>49</v>
      </c>
      <c r="F2440">
        <v>3</v>
      </c>
      <c r="G2440">
        <v>12</v>
      </c>
      <c r="H2440">
        <v>5</v>
      </c>
      <c r="I2440" t="s">
        <v>27</v>
      </c>
      <c r="J2440" t="s">
        <v>14</v>
      </c>
      <c r="K2440">
        <v>90</v>
      </c>
      <c r="L2440">
        <v>0.41666666666666674</v>
      </c>
      <c r="M2440">
        <v>0</v>
      </c>
      <c r="N2440" t="s">
        <v>76</v>
      </c>
      <c r="O2440" t="s">
        <v>106</v>
      </c>
      <c r="P2440" t="s">
        <v>112</v>
      </c>
      <c r="Q2440" t="s">
        <v>118</v>
      </c>
      <c r="R2440" t="s">
        <v>118</v>
      </c>
      <c r="S2440">
        <v>2438</v>
      </c>
      <c r="T2440">
        <v>2439</v>
      </c>
    </row>
    <row r="2441" spans="1:20" x14ac:dyDescent="0.2">
      <c r="A2441">
        <v>2076</v>
      </c>
      <c r="B2441" s="1">
        <v>45359</v>
      </c>
      <c r="C2441" s="2">
        <v>0.35416666666666669</v>
      </c>
      <c r="D2441" s="2">
        <v>0.375</v>
      </c>
      <c r="E2441" t="s">
        <v>49</v>
      </c>
      <c r="F2441">
        <v>3</v>
      </c>
      <c r="G2441">
        <v>12</v>
      </c>
      <c r="H2441">
        <v>1</v>
      </c>
      <c r="I2441" t="s">
        <v>22</v>
      </c>
      <c r="J2441" t="s">
        <v>23</v>
      </c>
      <c r="K2441">
        <v>29.999999999999972</v>
      </c>
      <c r="L2441">
        <v>8.3333333333333329E-2</v>
      </c>
      <c r="M2441">
        <v>0</v>
      </c>
      <c r="N2441" t="s">
        <v>76</v>
      </c>
      <c r="O2441" t="s">
        <v>100</v>
      </c>
      <c r="P2441" t="s">
        <v>112</v>
      </c>
      <c r="Q2441" t="s">
        <v>117</v>
      </c>
      <c r="R2441" t="s">
        <v>118</v>
      </c>
      <c r="S2441">
        <v>2439</v>
      </c>
      <c r="T2441">
        <v>2440</v>
      </c>
    </row>
    <row r="2442" spans="1:20" x14ac:dyDescent="0.2">
      <c r="A2442">
        <v>1105</v>
      </c>
      <c r="B2442" s="1">
        <v>45648</v>
      </c>
      <c r="C2442" s="2">
        <v>0.35416666666666669</v>
      </c>
      <c r="D2442" s="2">
        <v>0.39583333333333331</v>
      </c>
      <c r="E2442" t="s">
        <v>49</v>
      </c>
      <c r="F2442">
        <v>3</v>
      </c>
      <c r="G2442">
        <v>12</v>
      </c>
      <c r="H2442">
        <v>6</v>
      </c>
      <c r="I2442" t="s">
        <v>17</v>
      </c>
      <c r="J2442" t="s">
        <v>30</v>
      </c>
      <c r="K2442">
        <v>59.999999999999943</v>
      </c>
      <c r="L2442">
        <v>0.5</v>
      </c>
      <c r="M2442">
        <v>0</v>
      </c>
      <c r="N2442" t="s">
        <v>71</v>
      </c>
      <c r="O2442" t="s">
        <v>109</v>
      </c>
      <c r="P2442" t="s">
        <v>112</v>
      </c>
      <c r="Q2442" t="s">
        <v>118</v>
      </c>
      <c r="R2442" t="s">
        <v>118</v>
      </c>
      <c r="S2442">
        <v>2440</v>
      </c>
      <c r="T2442">
        <v>2441</v>
      </c>
    </row>
    <row r="2443" spans="1:20" x14ac:dyDescent="0.2">
      <c r="A2443">
        <v>786</v>
      </c>
      <c r="B2443" s="1">
        <v>45503</v>
      </c>
      <c r="C2443" s="2">
        <v>0.35416666666666669</v>
      </c>
      <c r="D2443" s="2">
        <v>0.39583333333333331</v>
      </c>
      <c r="E2443" t="s">
        <v>49</v>
      </c>
      <c r="F2443">
        <v>3</v>
      </c>
      <c r="G2443">
        <v>12</v>
      </c>
      <c r="H2443">
        <v>15</v>
      </c>
      <c r="I2443" t="s">
        <v>13</v>
      </c>
      <c r="J2443" t="s">
        <v>23</v>
      </c>
      <c r="K2443">
        <v>59.999999999999943</v>
      </c>
      <c r="L2443">
        <v>1.25</v>
      </c>
      <c r="M2443">
        <v>1</v>
      </c>
      <c r="N2443" t="s">
        <v>73</v>
      </c>
      <c r="O2443" t="s">
        <v>104</v>
      </c>
      <c r="P2443" t="s">
        <v>112</v>
      </c>
      <c r="Q2443" t="s">
        <v>118</v>
      </c>
      <c r="R2443" t="s">
        <v>118</v>
      </c>
      <c r="S2443">
        <v>2441</v>
      </c>
      <c r="T2443">
        <v>2442</v>
      </c>
    </row>
    <row r="2444" spans="1:20" x14ac:dyDescent="0.2">
      <c r="A2444">
        <v>2705</v>
      </c>
      <c r="B2444" s="1">
        <v>45317</v>
      </c>
      <c r="C2444" s="2">
        <v>0.35416666666666669</v>
      </c>
      <c r="D2444" s="2">
        <v>0.375</v>
      </c>
      <c r="E2444" t="s">
        <v>49</v>
      </c>
      <c r="F2444">
        <v>3</v>
      </c>
      <c r="G2444">
        <v>12</v>
      </c>
      <c r="H2444">
        <v>3</v>
      </c>
      <c r="I2444" t="s">
        <v>39</v>
      </c>
      <c r="J2444" t="s">
        <v>30</v>
      </c>
      <c r="K2444">
        <v>29.999999999999972</v>
      </c>
      <c r="L2444">
        <v>0.25</v>
      </c>
      <c r="M2444">
        <v>0</v>
      </c>
      <c r="N2444" t="s">
        <v>76</v>
      </c>
      <c r="O2444" t="s">
        <v>98</v>
      </c>
      <c r="P2444" t="s">
        <v>112</v>
      </c>
      <c r="Q2444" t="s">
        <v>118</v>
      </c>
      <c r="R2444" t="s">
        <v>118</v>
      </c>
      <c r="S2444">
        <v>2442</v>
      </c>
      <c r="T2444">
        <v>2443</v>
      </c>
    </row>
    <row r="2445" spans="1:20" x14ac:dyDescent="0.2">
      <c r="A2445">
        <v>1473</v>
      </c>
      <c r="B2445" s="1">
        <v>45415</v>
      </c>
      <c r="C2445" s="2">
        <v>0.35416666666666669</v>
      </c>
      <c r="D2445" s="2">
        <v>0.39583333333333331</v>
      </c>
      <c r="E2445" t="s">
        <v>49</v>
      </c>
      <c r="F2445">
        <v>3</v>
      </c>
      <c r="G2445">
        <v>12</v>
      </c>
      <c r="H2445">
        <v>10</v>
      </c>
      <c r="I2445" t="s">
        <v>42</v>
      </c>
      <c r="J2445" t="s">
        <v>23</v>
      </c>
      <c r="K2445">
        <v>59.999999999999943</v>
      </c>
      <c r="L2445">
        <v>0.83333333333333348</v>
      </c>
      <c r="M2445">
        <v>0</v>
      </c>
      <c r="N2445" t="s">
        <v>76</v>
      </c>
      <c r="O2445" t="s">
        <v>102</v>
      </c>
      <c r="P2445" t="s">
        <v>112</v>
      </c>
      <c r="Q2445" t="s">
        <v>118</v>
      </c>
      <c r="R2445" t="s">
        <v>118</v>
      </c>
      <c r="S2445">
        <v>2443</v>
      </c>
      <c r="T2445">
        <v>2444</v>
      </c>
    </row>
    <row r="2446" spans="1:20" x14ac:dyDescent="0.2">
      <c r="A2446">
        <v>2402</v>
      </c>
      <c r="B2446" s="1">
        <v>45633</v>
      </c>
      <c r="C2446" s="2">
        <v>0.35416666666666669</v>
      </c>
      <c r="D2446" s="2">
        <v>0.375</v>
      </c>
      <c r="E2446" t="s">
        <v>49</v>
      </c>
      <c r="F2446">
        <v>3</v>
      </c>
      <c r="G2446">
        <v>12</v>
      </c>
      <c r="H2446">
        <v>15</v>
      </c>
      <c r="I2446" t="s">
        <v>41</v>
      </c>
      <c r="J2446" t="s">
        <v>23</v>
      </c>
      <c r="K2446">
        <v>29.999999999999972</v>
      </c>
      <c r="L2446">
        <v>1.25</v>
      </c>
      <c r="M2446">
        <v>1</v>
      </c>
      <c r="N2446" t="s">
        <v>77</v>
      </c>
      <c r="O2446" t="s">
        <v>109</v>
      </c>
      <c r="P2446" t="s">
        <v>112</v>
      </c>
      <c r="Q2446" t="s">
        <v>118</v>
      </c>
      <c r="R2446" t="s">
        <v>118</v>
      </c>
      <c r="S2446">
        <v>2444</v>
      </c>
      <c r="T2446">
        <v>2445</v>
      </c>
    </row>
    <row r="2447" spans="1:20" x14ac:dyDescent="0.2">
      <c r="A2447">
        <v>1095</v>
      </c>
      <c r="B2447" s="1">
        <v>45635</v>
      </c>
      <c r="C2447" s="2">
        <v>0.35416666666666669</v>
      </c>
      <c r="D2447" s="2">
        <v>0.4375</v>
      </c>
      <c r="E2447" t="s">
        <v>49</v>
      </c>
      <c r="F2447">
        <v>3</v>
      </c>
      <c r="G2447">
        <v>12</v>
      </c>
      <c r="H2447">
        <v>3</v>
      </c>
      <c r="I2447" t="s">
        <v>17</v>
      </c>
      <c r="J2447" t="s">
        <v>28</v>
      </c>
      <c r="K2447">
        <v>119.99999999999997</v>
      </c>
      <c r="L2447">
        <v>0.25</v>
      </c>
      <c r="M2447">
        <v>0</v>
      </c>
      <c r="N2447" t="s">
        <v>72</v>
      </c>
      <c r="O2447" t="s">
        <v>109</v>
      </c>
      <c r="P2447" t="s">
        <v>112</v>
      </c>
      <c r="Q2447" t="s">
        <v>118</v>
      </c>
      <c r="R2447" t="s">
        <v>124</v>
      </c>
      <c r="S2447">
        <v>2445</v>
      </c>
      <c r="T2447">
        <v>2446</v>
      </c>
    </row>
    <row r="2448" spans="1:20" x14ac:dyDescent="0.2">
      <c r="A2448">
        <v>673</v>
      </c>
      <c r="B2448" s="1">
        <v>45634</v>
      </c>
      <c r="C2448" s="2">
        <v>0.35416666666666669</v>
      </c>
      <c r="D2448" s="2">
        <v>0.4375</v>
      </c>
      <c r="E2448" t="s">
        <v>49</v>
      </c>
      <c r="F2448">
        <v>3</v>
      </c>
      <c r="G2448">
        <v>12</v>
      </c>
      <c r="H2448">
        <v>15</v>
      </c>
      <c r="I2448" t="s">
        <v>22</v>
      </c>
      <c r="J2448" t="s">
        <v>30</v>
      </c>
      <c r="K2448">
        <v>119.99999999999997</v>
      </c>
      <c r="L2448">
        <v>1.25</v>
      </c>
      <c r="M2448">
        <v>1</v>
      </c>
      <c r="N2448" t="s">
        <v>71</v>
      </c>
      <c r="O2448" t="s">
        <v>109</v>
      </c>
      <c r="P2448" t="s">
        <v>112</v>
      </c>
      <c r="Q2448" t="s">
        <v>118</v>
      </c>
      <c r="R2448" t="s">
        <v>124</v>
      </c>
      <c r="S2448">
        <v>2446</v>
      </c>
      <c r="T2448">
        <v>2447</v>
      </c>
    </row>
    <row r="2449" spans="1:20" x14ac:dyDescent="0.2">
      <c r="A2449">
        <v>2287</v>
      </c>
      <c r="B2449" s="1">
        <v>45600</v>
      </c>
      <c r="C2449" s="2">
        <v>0.35416666666666669</v>
      </c>
      <c r="D2449" s="2">
        <v>0.4375</v>
      </c>
      <c r="E2449" t="s">
        <v>49</v>
      </c>
      <c r="F2449">
        <v>3</v>
      </c>
      <c r="G2449">
        <v>12</v>
      </c>
      <c r="H2449">
        <v>13</v>
      </c>
      <c r="I2449" t="s">
        <v>13</v>
      </c>
      <c r="J2449" t="s">
        <v>23</v>
      </c>
      <c r="K2449">
        <v>119.99999999999997</v>
      </c>
      <c r="L2449">
        <v>1.0833333333333333</v>
      </c>
      <c r="M2449">
        <v>1</v>
      </c>
      <c r="N2449" t="s">
        <v>72</v>
      </c>
      <c r="O2449" t="s">
        <v>108</v>
      </c>
      <c r="P2449" t="s">
        <v>112</v>
      </c>
      <c r="Q2449" t="s">
        <v>118</v>
      </c>
      <c r="R2449" t="s">
        <v>124</v>
      </c>
      <c r="S2449">
        <v>2447</v>
      </c>
      <c r="T2449">
        <v>2448</v>
      </c>
    </row>
    <row r="2450" spans="1:20" x14ac:dyDescent="0.2">
      <c r="A2450">
        <v>1048</v>
      </c>
      <c r="B2450" s="1">
        <v>45562</v>
      </c>
      <c r="C2450" s="2">
        <v>0.35416666666666669</v>
      </c>
      <c r="D2450" s="2">
        <v>0.39583333333333331</v>
      </c>
      <c r="E2450" t="s">
        <v>49</v>
      </c>
      <c r="F2450">
        <v>3</v>
      </c>
      <c r="G2450">
        <v>12</v>
      </c>
      <c r="H2450">
        <v>15</v>
      </c>
      <c r="I2450" t="s">
        <v>17</v>
      </c>
      <c r="J2450" t="s">
        <v>40</v>
      </c>
      <c r="K2450">
        <v>59.999999999999943</v>
      </c>
      <c r="L2450">
        <v>1.25</v>
      </c>
      <c r="M2450">
        <v>1</v>
      </c>
      <c r="N2450" t="s">
        <v>76</v>
      </c>
      <c r="O2450" t="s">
        <v>106</v>
      </c>
      <c r="P2450" t="s">
        <v>112</v>
      </c>
      <c r="Q2450" t="s">
        <v>118</v>
      </c>
      <c r="R2450" t="s">
        <v>118</v>
      </c>
      <c r="S2450">
        <v>2448</v>
      </c>
      <c r="T2450">
        <v>2449</v>
      </c>
    </row>
    <row r="2451" spans="1:20" x14ac:dyDescent="0.2">
      <c r="A2451">
        <v>78</v>
      </c>
      <c r="B2451" s="1">
        <v>45412</v>
      </c>
      <c r="C2451" s="2">
        <v>0.35416666666666669</v>
      </c>
      <c r="D2451" s="2">
        <v>0.375</v>
      </c>
      <c r="E2451" t="s">
        <v>49</v>
      </c>
      <c r="F2451">
        <v>3</v>
      </c>
      <c r="G2451">
        <v>12</v>
      </c>
      <c r="H2451">
        <v>7</v>
      </c>
      <c r="I2451" t="s">
        <v>39</v>
      </c>
      <c r="J2451" t="s">
        <v>18</v>
      </c>
      <c r="K2451">
        <v>29.999999999999972</v>
      </c>
      <c r="L2451">
        <v>0.58333333333333337</v>
      </c>
      <c r="M2451">
        <v>0</v>
      </c>
      <c r="N2451" t="s">
        <v>73</v>
      </c>
      <c r="O2451" t="s">
        <v>101</v>
      </c>
      <c r="P2451" t="s">
        <v>112</v>
      </c>
      <c r="Q2451" t="s">
        <v>118</v>
      </c>
      <c r="R2451" t="s">
        <v>118</v>
      </c>
      <c r="S2451">
        <v>2449</v>
      </c>
      <c r="T2451">
        <v>2450</v>
      </c>
    </row>
    <row r="2452" spans="1:20" x14ac:dyDescent="0.2">
      <c r="A2452">
        <v>2294</v>
      </c>
      <c r="B2452" s="1">
        <v>45367</v>
      </c>
      <c r="C2452" s="2">
        <v>0.35416666666666669</v>
      </c>
      <c r="D2452" s="2">
        <v>0.375</v>
      </c>
      <c r="E2452" t="s">
        <v>49</v>
      </c>
      <c r="F2452">
        <v>3</v>
      </c>
      <c r="G2452">
        <v>12</v>
      </c>
      <c r="H2452">
        <v>15</v>
      </c>
      <c r="I2452" t="s">
        <v>27</v>
      </c>
      <c r="J2452" t="s">
        <v>23</v>
      </c>
      <c r="K2452">
        <v>29.999999999999972</v>
      </c>
      <c r="L2452">
        <v>1.25</v>
      </c>
      <c r="M2452">
        <v>1</v>
      </c>
      <c r="N2452" t="s">
        <v>77</v>
      </c>
      <c r="O2452" t="s">
        <v>100</v>
      </c>
      <c r="P2452" t="s">
        <v>112</v>
      </c>
      <c r="Q2452" t="s">
        <v>118</v>
      </c>
      <c r="R2452" t="s">
        <v>118</v>
      </c>
      <c r="S2452">
        <v>2450</v>
      </c>
      <c r="T2452">
        <v>2451</v>
      </c>
    </row>
    <row r="2453" spans="1:20" x14ac:dyDescent="0.2">
      <c r="A2453">
        <v>507</v>
      </c>
      <c r="B2453" s="1">
        <v>45436</v>
      </c>
      <c r="C2453" s="2">
        <v>0.35416666666666669</v>
      </c>
      <c r="D2453" s="2">
        <v>0.375</v>
      </c>
      <c r="E2453" t="s">
        <v>49</v>
      </c>
      <c r="F2453">
        <v>3</v>
      </c>
      <c r="G2453">
        <v>12</v>
      </c>
      <c r="H2453">
        <v>14</v>
      </c>
      <c r="I2453" t="s">
        <v>17</v>
      </c>
      <c r="J2453" t="s">
        <v>18</v>
      </c>
      <c r="K2453">
        <v>29.999999999999972</v>
      </c>
      <c r="L2453">
        <v>1.1666666666666667</v>
      </c>
      <c r="M2453">
        <v>1</v>
      </c>
      <c r="N2453" t="s">
        <v>76</v>
      </c>
      <c r="O2453" t="s">
        <v>102</v>
      </c>
      <c r="P2453" t="s">
        <v>112</v>
      </c>
      <c r="Q2453" t="s">
        <v>118</v>
      </c>
      <c r="R2453" t="s">
        <v>118</v>
      </c>
      <c r="S2453">
        <v>2451</v>
      </c>
      <c r="T2453">
        <v>2452</v>
      </c>
    </row>
    <row r="2454" spans="1:20" x14ac:dyDescent="0.2">
      <c r="A2454">
        <v>2188</v>
      </c>
      <c r="B2454" s="1">
        <v>45568</v>
      </c>
      <c r="C2454" s="2">
        <v>0.35416666666666669</v>
      </c>
      <c r="D2454" s="2">
        <v>0.39583333333333331</v>
      </c>
      <c r="E2454" t="s">
        <v>49</v>
      </c>
      <c r="F2454">
        <v>3</v>
      </c>
      <c r="G2454">
        <v>12</v>
      </c>
      <c r="H2454">
        <v>14</v>
      </c>
      <c r="I2454" t="s">
        <v>39</v>
      </c>
      <c r="J2454" t="s">
        <v>40</v>
      </c>
      <c r="K2454">
        <v>59.999999999999943</v>
      </c>
      <c r="L2454">
        <v>1.1666666666666667</v>
      </c>
      <c r="M2454">
        <v>1</v>
      </c>
      <c r="N2454" t="s">
        <v>75</v>
      </c>
      <c r="O2454" t="s">
        <v>107</v>
      </c>
      <c r="P2454" t="s">
        <v>112</v>
      </c>
      <c r="Q2454" t="s">
        <v>118</v>
      </c>
      <c r="R2454" t="s">
        <v>118</v>
      </c>
      <c r="S2454">
        <v>2452</v>
      </c>
      <c r="T2454">
        <v>2453</v>
      </c>
    </row>
    <row r="2455" spans="1:20" x14ac:dyDescent="0.2">
      <c r="A2455">
        <v>1519</v>
      </c>
      <c r="B2455" s="1">
        <v>45429</v>
      </c>
      <c r="C2455" s="2">
        <v>0.35416666666666669</v>
      </c>
      <c r="D2455" s="2">
        <v>0.375</v>
      </c>
      <c r="E2455" t="s">
        <v>49</v>
      </c>
      <c r="F2455">
        <v>3</v>
      </c>
      <c r="G2455">
        <v>12</v>
      </c>
      <c r="H2455">
        <v>2</v>
      </c>
      <c r="I2455" t="s">
        <v>17</v>
      </c>
      <c r="J2455" t="s">
        <v>30</v>
      </c>
      <c r="K2455">
        <v>29.999999999999972</v>
      </c>
      <c r="L2455">
        <v>0.16666666666666666</v>
      </c>
      <c r="M2455">
        <v>0</v>
      </c>
      <c r="N2455" t="s">
        <v>76</v>
      </c>
      <c r="O2455" t="s">
        <v>102</v>
      </c>
      <c r="P2455" t="s">
        <v>112</v>
      </c>
      <c r="Q2455" t="s">
        <v>117</v>
      </c>
      <c r="R2455" t="s">
        <v>118</v>
      </c>
      <c r="S2455">
        <v>2453</v>
      </c>
      <c r="T2455">
        <v>2454</v>
      </c>
    </row>
    <row r="2456" spans="1:20" x14ac:dyDescent="0.2">
      <c r="A2456">
        <v>1482</v>
      </c>
      <c r="B2456" s="1">
        <v>45312</v>
      </c>
      <c r="C2456" s="2">
        <v>0.33333333333333331</v>
      </c>
      <c r="D2456" s="2">
        <v>0.39583333333333331</v>
      </c>
      <c r="E2456" t="s">
        <v>49</v>
      </c>
      <c r="F2456">
        <v>3</v>
      </c>
      <c r="G2456">
        <v>12</v>
      </c>
      <c r="H2456">
        <v>11</v>
      </c>
      <c r="I2456" t="s">
        <v>39</v>
      </c>
      <c r="J2456" t="s">
        <v>28</v>
      </c>
      <c r="K2456">
        <v>90</v>
      </c>
      <c r="L2456">
        <v>0.91666666666666652</v>
      </c>
      <c r="M2456">
        <v>0</v>
      </c>
      <c r="N2456" t="s">
        <v>71</v>
      </c>
      <c r="O2456" t="s">
        <v>98</v>
      </c>
      <c r="P2456" t="s">
        <v>112</v>
      </c>
      <c r="Q2456" t="s">
        <v>118</v>
      </c>
      <c r="R2456" t="s">
        <v>118</v>
      </c>
      <c r="S2456">
        <v>2454</v>
      </c>
      <c r="T2456">
        <v>2455</v>
      </c>
    </row>
    <row r="2457" spans="1:20" x14ac:dyDescent="0.2">
      <c r="A2457">
        <v>1547</v>
      </c>
      <c r="B2457" s="1">
        <v>45479</v>
      </c>
      <c r="C2457" s="2">
        <v>0.33333333333333331</v>
      </c>
      <c r="D2457" s="2">
        <v>0.39583333333333331</v>
      </c>
      <c r="E2457" t="s">
        <v>49</v>
      </c>
      <c r="F2457">
        <v>3</v>
      </c>
      <c r="G2457">
        <v>12</v>
      </c>
      <c r="H2457">
        <v>8</v>
      </c>
      <c r="I2457" t="s">
        <v>13</v>
      </c>
      <c r="J2457" t="s">
        <v>28</v>
      </c>
      <c r="K2457">
        <v>90</v>
      </c>
      <c r="L2457">
        <v>0.66666666666666663</v>
      </c>
      <c r="M2457">
        <v>0</v>
      </c>
      <c r="N2457" t="s">
        <v>77</v>
      </c>
      <c r="O2457" t="s">
        <v>104</v>
      </c>
      <c r="P2457" t="s">
        <v>112</v>
      </c>
      <c r="Q2457" t="s">
        <v>118</v>
      </c>
      <c r="R2457" t="s">
        <v>118</v>
      </c>
      <c r="S2457">
        <v>2455</v>
      </c>
      <c r="T2457">
        <v>2456</v>
      </c>
    </row>
    <row r="2458" spans="1:20" x14ac:dyDescent="0.2">
      <c r="A2458">
        <v>2600</v>
      </c>
      <c r="B2458" s="1">
        <v>45634</v>
      </c>
      <c r="C2458" s="2">
        <v>0.33333333333333331</v>
      </c>
      <c r="D2458" s="2">
        <v>0.41666666666666669</v>
      </c>
      <c r="E2458" t="s">
        <v>49</v>
      </c>
      <c r="F2458">
        <v>3</v>
      </c>
      <c r="G2458">
        <v>12</v>
      </c>
      <c r="H2458">
        <v>6</v>
      </c>
      <c r="I2458" t="s">
        <v>42</v>
      </c>
      <c r="J2458" t="s">
        <v>30</v>
      </c>
      <c r="K2458">
        <v>120.00000000000006</v>
      </c>
      <c r="L2458">
        <v>0.5</v>
      </c>
      <c r="M2458">
        <v>0</v>
      </c>
      <c r="N2458" t="s">
        <v>71</v>
      </c>
      <c r="O2458" t="s">
        <v>109</v>
      </c>
      <c r="P2458" t="s">
        <v>112</v>
      </c>
      <c r="Q2458" t="s">
        <v>118</v>
      </c>
      <c r="R2458" t="s">
        <v>124</v>
      </c>
      <c r="S2458">
        <v>2456</v>
      </c>
      <c r="T2458">
        <v>2457</v>
      </c>
    </row>
    <row r="2459" spans="1:20" x14ac:dyDescent="0.2">
      <c r="A2459">
        <v>2266</v>
      </c>
      <c r="B2459" s="1">
        <v>45460</v>
      </c>
      <c r="C2459" s="2">
        <v>0.33333333333333331</v>
      </c>
      <c r="D2459" s="2">
        <v>0.41666666666666669</v>
      </c>
      <c r="E2459" t="s">
        <v>49</v>
      </c>
      <c r="F2459">
        <v>3</v>
      </c>
      <c r="G2459">
        <v>12</v>
      </c>
      <c r="H2459">
        <v>12</v>
      </c>
      <c r="I2459" t="s">
        <v>27</v>
      </c>
      <c r="J2459" t="s">
        <v>14</v>
      </c>
      <c r="K2459">
        <v>120.00000000000006</v>
      </c>
      <c r="L2459">
        <v>1</v>
      </c>
      <c r="M2459">
        <v>0</v>
      </c>
      <c r="N2459" t="s">
        <v>72</v>
      </c>
      <c r="O2459" t="s">
        <v>103</v>
      </c>
      <c r="P2459" t="s">
        <v>112</v>
      </c>
      <c r="Q2459" t="s">
        <v>118</v>
      </c>
      <c r="R2459" t="s">
        <v>124</v>
      </c>
      <c r="S2459">
        <v>2457</v>
      </c>
      <c r="T2459">
        <v>2458</v>
      </c>
    </row>
    <row r="2460" spans="1:20" x14ac:dyDescent="0.2">
      <c r="A2460">
        <v>2741</v>
      </c>
      <c r="B2460" s="1">
        <v>45538</v>
      </c>
      <c r="C2460" s="2">
        <v>0.33333333333333331</v>
      </c>
      <c r="D2460" s="2">
        <v>0.35416666666666669</v>
      </c>
      <c r="E2460" t="s">
        <v>49</v>
      </c>
      <c r="F2460">
        <v>3</v>
      </c>
      <c r="G2460">
        <v>12</v>
      </c>
      <c r="H2460">
        <v>4</v>
      </c>
      <c r="I2460" t="s">
        <v>39</v>
      </c>
      <c r="J2460" t="s">
        <v>23</v>
      </c>
      <c r="K2460">
        <v>30.000000000000053</v>
      </c>
      <c r="L2460">
        <v>0.33333333333333331</v>
      </c>
      <c r="M2460">
        <v>0</v>
      </c>
      <c r="N2460" t="s">
        <v>73</v>
      </c>
      <c r="O2460" t="s">
        <v>106</v>
      </c>
      <c r="P2460" t="s">
        <v>112</v>
      </c>
      <c r="Q2460" t="s">
        <v>118</v>
      </c>
      <c r="R2460" t="s">
        <v>118</v>
      </c>
      <c r="S2460">
        <v>2458</v>
      </c>
      <c r="T2460">
        <v>2459</v>
      </c>
    </row>
    <row r="2461" spans="1:20" x14ac:dyDescent="0.2">
      <c r="A2461">
        <v>2024</v>
      </c>
      <c r="B2461" s="1">
        <v>45627</v>
      </c>
      <c r="C2461" s="2">
        <v>0.33333333333333331</v>
      </c>
      <c r="D2461" s="2">
        <v>0.375</v>
      </c>
      <c r="E2461" t="s">
        <v>49</v>
      </c>
      <c r="F2461">
        <v>3</v>
      </c>
      <c r="G2461">
        <v>12</v>
      </c>
      <c r="H2461">
        <v>5</v>
      </c>
      <c r="I2461" t="s">
        <v>22</v>
      </c>
      <c r="J2461" t="s">
        <v>28</v>
      </c>
      <c r="K2461">
        <v>60.000000000000028</v>
      </c>
      <c r="L2461">
        <v>0.41666666666666674</v>
      </c>
      <c r="M2461">
        <v>0</v>
      </c>
      <c r="N2461" t="s">
        <v>71</v>
      </c>
      <c r="O2461" t="s">
        <v>109</v>
      </c>
      <c r="P2461" t="s">
        <v>112</v>
      </c>
      <c r="Q2461" t="s">
        <v>118</v>
      </c>
      <c r="R2461" t="s">
        <v>118</v>
      </c>
      <c r="S2461">
        <v>2459</v>
      </c>
      <c r="T2461">
        <v>2460</v>
      </c>
    </row>
    <row r="2462" spans="1:20" x14ac:dyDescent="0.2">
      <c r="A2462">
        <v>1724</v>
      </c>
      <c r="B2462" s="1">
        <v>45602</v>
      </c>
      <c r="C2462" s="2">
        <v>0.33333333333333331</v>
      </c>
      <c r="D2462" s="2">
        <v>0.35416666666666669</v>
      </c>
      <c r="E2462" t="s">
        <v>49</v>
      </c>
      <c r="F2462">
        <v>3</v>
      </c>
      <c r="G2462">
        <v>12</v>
      </c>
      <c r="H2462">
        <v>14</v>
      </c>
      <c r="I2462" t="s">
        <v>13</v>
      </c>
      <c r="J2462" t="s">
        <v>14</v>
      </c>
      <c r="K2462">
        <v>30.000000000000053</v>
      </c>
      <c r="L2462">
        <v>1.1666666666666667</v>
      </c>
      <c r="M2462">
        <v>1</v>
      </c>
      <c r="N2462" t="s">
        <v>74</v>
      </c>
      <c r="O2462" t="s">
        <v>108</v>
      </c>
      <c r="P2462" t="s">
        <v>112</v>
      </c>
      <c r="Q2462" t="s">
        <v>118</v>
      </c>
      <c r="R2462" t="s">
        <v>118</v>
      </c>
      <c r="S2462">
        <v>2460</v>
      </c>
      <c r="T2462">
        <v>2461</v>
      </c>
    </row>
    <row r="2463" spans="1:20" x14ac:dyDescent="0.2">
      <c r="A2463">
        <v>2782</v>
      </c>
      <c r="B2463" s="1">
        <v>45530</v>
      </c>
      <c r="C2463" s="2">
        <v>0.33333333333333331</v>
      </c>
      <c r="D2463" s="2">
        <v>0.375</v>
      </c>
      <c r="E2463" t="s">
        <v>49</v>
      </c>
      <c r="F2463">
        <v>3</v>
      </c>
      <c r="G2463">
        <v>12</v>
      </c>
      <c r="H2463">
        <v>13</v>
      </c>
      <c r="I2463" t="s">
        <v>13</v>
      </c>
      <c r="J2463" t="s">
        <v>28</v>
      </c>
      <c r="K2463">
        <v>60.000000000000028</v>
      </c>
      <c r="L2463">
        <v>1.0833333333333333</v>
      </c>
      <c r="M2463">
        <v>1</v>
      </c>
      <c r="N2463" t="s">
        <v>72</v>
      </c>
      <c r="O2463" t="s">
        <v>105</v>
      </c>
      <c r="P2463" t="s">
        <v>112</v>
      </c>
      <c r="Q2463" t="s">
        <v>118</v>
      </c>
      <c r="R2463" t="s">
        <v>118</v>
      </c>
      <c r="S2463">
        <v>2461</v>
      </c>
      <c r="T2463">
        <v>2462</v>
      </c>
    </row>
    <row r="2464" spans="1:20" x14ac:dyDescent="0.2">
      <c r="A2464">
        <v>1405</v>
      </c>
      <c r="B2464" s="1">
        <v>45511</v>
      </c>
      <c r="C2464" s="2">
        <v>0.33333333333333331</v>
      </c>
      <c r="D2464" s="2">
        <v>0.41666666666666669</v>
      </c>
      <c r="E2464" t="s">
        <v>49</v>
      </c>
      <c r="F2464">
        <v>3</v>
      </c>
      <c r="G2464">
        <v>12</v>
      </c>
      <c r="H2464">
        <v>3</v>
      </c>
      <c r="I2464" t="s">
        <v>22</v>
      </c>
      <c r="J2464" t="s">
        <v>18</v>
      </c>
      <c r="K2464">
        <v>120.00000000000006</v>
      </c>
      <c r="L2464">
        <v>0.25</v>
      </c>
      <c r="M2464">
        <v>0</v>
      </c>
      <c r="N2464" t="s">
        <v>74</v>
      </c>
      <c r="O2464" t="s">
        <v>105</v>
      </c>
      <c r="P2464" t="s">
        <v>112</v>
      </c>
      <c r="Q2464" t="s">
        <v>118</v>
      </c>
      <c r="R2464" t="s">
        <v>124</v>
      </c>
      <c r="S2464">
        <v>2462</v>
      </c>
      <c r="T2464">
        <v>2463</v>
      </c>
    </row>
    <row r="2465" spans="1:20" x14ac:dyDescent="0.2">
      <c r="A2465">
        <v>1516</v>
      </c>
      <c r="B2465" s="1">
        <v>45329</v>
      </c>
      <c r="C2465" s="2">
        <v>0.33333333333333331</v>
      </c>
      <c r="D2465" s="2">
        <v>0.39583333333333331</v>
      </c>
      <c r="E2465" t="s">
        <v>49</v>
      </c>
      <c r="F2465">
        <v>3</v>
      </c>
      <c r="G2465">
        <v>12</v>
      </c>
      <c r="H2465">
        <v>1</v>
      </c>
      <c r="I2465" t="s">
        <v>17</v>
      </c>
      <c r="J2465" t="s">
        <v>14</v>
      </c>
      <c r="K2465">
        <v>90</v>
      </c>
      <c r="L2465">
        <v>8.3333333333333329E-2</v>
      </c>
      <c r="M2465">
        <v>0</v>
      </c>
      <c r="N2465" t="s">
        <v>74</v>
      </c>
      <c r="O2465" t="s">
        <v>99</v>
      </c>
      <c r="P2465" t="s">
        <v>112</v>
      </c>
      <c r="Q2465" t="s">
        <v>117</v>
      </c>
      <c r="R2465" t="s">
        <v>118</v>
      </c>
      <c r="S2465">
        <v>2463</v>
      </c>
      <c r="T2465">
        <v>2464</v>
      </c>
    </row>
    <row r="2466" spans="1:20" x14ac:dyDescent="0.2">
      <c r="A2466">
        <v>2486</v>
      </c>
      <c r="B2466" s="1">
        <v>45621</v>
      </c>
      <c r="C2466" s="2">
        <v>0.33333333333333331</v>
      </c>
      <c r="D2466" s="2">
        <v>0.41666666666666669</v>
      </c>
      <c r="E2466" t="s">
        <v>49</v>
      </c>
      <c r="F2466">
        <v>3</v>
      </c>
      <c r="G2466">
        <v>12</v>
      </c>
      <c r="H2466">
        <v>5</v>
      </c>
      <c r="I2466" t="s">
        <v>42</v>
      </c>
      <c r="J2466" t="s">
        <v>30</v>
      </c>
      <c r="K2466">
        <v>120.00000000000006</v>
      </c>
      <c r="L2466">
        <v>0.41666666666666674</v>
      </c>
      <c r="M2466">
        <v>0</v>
      </c>
      <c r="N2466" t="s">
        <v>72</v>
      </c>
      <c r="O2466" t="s">
        <v>108</v>
      </c>
      <c r="P2466" t="s">
        <v>112</v>
      </c>
      <c r="Q2466" t="s">
        <v>118</v>
      </c>
      <c r="R2466" t="s">
        <v>124</v>
      </c>
      <c r="S2466">
        <v>2464</v>
      </c>
      <c r="T2466">
        <v>2465</v>
      </c>
    </row>
    <row r="2467" spans="1:20" x14ac:dyDescent="0.2">
      <c r="A2467">
        <v>344</v>
      </c>
      <c r="B2467" s="1">
        <v>45628</v>
      </c>
      <c r="C2467" s="2">
        <v>0.33333333333333331</v>
      </c>
      <c r="D2467" s="2">
        <v>0.35416666666666669</v>
      </c>
      <c r="E2467" t="s">
        <v>49</v>
      </c>
      <c r="F2467">
        <v>3</v>
      </c>
      <c r="G2467">
        <v>12</v>
      </c>
      <c r="H2467">
        <v>7</v>
      </c>
      <c r="I2467" t="s">
        <v>13</v>
      </c>
      <c r="J2467" t="s">
        <v>18</v>
      </c>
      <c r="K2467">
        <v>30.000000000000053</v>
      </c>
      <c r="L2467">
        <v>0.58333333333333337</v>
      </c>
      <c r="M2467">
        <v>0</v>
      </c>
      <c r="N2467" t="s">
        <v>72</v>
      </c>
      <c r="O2467" t="s">
        <v>109</v>
      </c>
      <c r="P2467" t="s">
        <v>112</v>
      </c>
      <c r="Q2467" t="s">
        <v>118</v>
      </c>
      <c r="R2467" t="s">
        <v>118</v>
      </c>
      <c r="S2467">
        <v>2465</v>
      </c>
      <c r="T2467">
        <v>2466</v>
      </c>
    </row>
    <row r="2468" spans="1:20" x14ac:dyDescent="0.2">
      <c r="A2468">
        <v>2573</v>
      </c>
      <c r="B2468" s="1">
        <v>45387</v>
      </c>
      <c r="C2468" s="2">
        <v>0.33333333333333331</v>
      </c>
      <c r="D2468" s="2">
        <v>0.35416666666666669</v>
      </c>
      <c r="E2468" t="s">
        <v>49</v>
      </c>
      <c r="F2468">
        <v>3</v>
      </c>
      <c r="G2468">
        <v>12</v>
      </c>
      <c r="H2468">
        <v>1</v>
      </c>
      <c r="I2468" t="s">
        <v>13</v>
      </c>
      <c r="J2468" t="s">
        <v>28</v>
      </c>
      <c r="K2468">
        <v>30.000000000000053</v>
      </c>
      <c r="L2468">
        <v>8.3333333333333329E-2</v>
      </c>
      <c r="M2468">
        <v>0</v>
      </c>
      <c r="N2468" t="s">
        <v>76</v>
      </c>
      <c r="O2468" t="s">
        <v>101</v>
      </c>
      <c r="P2468" t="s">
        <v>112</v>
      </c>
      <c r="Q2468" t="s">
        <v>117</v>
      </c>
      <c r="R2468" t="s">
        <v>118</v>
      </c>
      <c r="S2468">
        <v>2466</v>
      </c>
      <c r="T2468">
        <v>2467</v>
      </c>
    </row>
    <row r="2469" spans="1:20" x14ac:dyDescent="0.2">
      <c r="A2469">
        <v>1751</v>
      </c>
      <c r="B2469" s="1">
        <v>45460</v>
      </c>
      <c r="C2469" s="2">
        <v>0.33333333333333331</v>
      </c>
      <c r="D2469" s="2">
        <v>0.375</v>
      </c>
      <c r="E2469" t="s">
        <v>49</v>
      </c>
      <c r="F2469">
        <v>3</v>
      </c>
      <c r="G2469">
        <v>12</v>
      </c>
      <c r="H2469">
        <v>6</v>
      </c>
      <c r="I2469" t="s">
        <v>39</v>
      </c>
      <c r="J2469" t="s">
        <v>14</v>
      </c>
      <c r="K2469">
        <v>60.000000000000028</v>
      </c>
      <c r="L2469">
        <v>0.5</v>
      </c>
      <c r="M2469">
        <v>0</v>
      </c>
      <c r="N2469" t="s">
        <v>72</v>
      </c>
      <c r="O2469" t="s">
        <v>103</v>
      </c>
      <c r="P2469" t="s">
        <v>112</v>
      </c>
      <c r="Q2469" t="s">
        <v>118</v>
      </c>
      <c r="R2469" t="s">
        <v>118</v>
      </c>
      <c r="S2469">
        <v>2467</v>
      </c>
      <c r="T2469">
        <v>2468</v>
      </c>
    </row>
    <row r="2470" spans="1:20" x14ac:dyDescent="0.2">
      <c r="A2470">
        <v>1562</v>
      </c>
      <c r="B2470" s="1">
        <v>45567</v>
      </c>
      <c r="C2470" s="2">
        <v>0.33333333333333331</v>
      </c>
      <c r="D2470" s="2">
        <v>0.375</v>
      </c>
      <c r="E2470" t="s">
        <v>49</v>
      </c>
      <c r="F2470">
        <v>3</v>
      </c>
      <c r="G2470">
        <v>12</v>
      </c>
      <c r="H2470">
        <v>7</v>
      </c>
      <c r="I2470" t="s">
        <v>13</v>
      </c>
      <c r="J2470" t="s">
        <v>18</v>
      </c>
      <c r="K2470">
        <v>60.000000000000028</v>
      </c>
      <c r="L2470">
        <v>0.58333333333333337</v>
      </c>
      <c r="M2470">
        <v>0</v>
      </c>
      <c r="N2470" t="s">
        <v>74</v>
      </c>
      <c r="O2470" t="s">
        <v>107</v>
      </c>
      <c r="P2470" t="s">
        <v>112</v>
      </c>
      <c r="Q2470" t="s">
        <v>118</v>
      </c>
      <c r="R2470" t="s">
        <v>118</v>
      </c>
      <c r="S2470">
        <v>2468</v>
      </c>
      <c r="T2470">
        <v>2469</v>
      </c>
    </row>
    <row r="2471" spans="1:20" x14ac:dyDescent="0.2">
      <c r="A2471">
        <v>274</v>
      </c>
      <c r="B2471" s="1">
        <v>45447</v>
      </c>
      <c r="C2471" s="2">
        <v>0.33333333333333331</v>
      </c>
      <c r="D2471" s="2">
        <v>0.375</v>
      </c>
      <c r="E2471" t="s">
        <v>49</v>
      </c>
      <c r="F2471">
        <v>3</v>
      </c>
      <c r="G2471">
        <v>12</v>
      </c>
      <c r="H2471">
        <v>9</v>
      </c>
      <c r="I2471" t="s">
        <v>22</v>
      </c>
      <c r="J2471" t="s">
        <v>40</v>
      </c>
      <c r="K2471">
        <v>60.000000000000028</v>
      </c>
      <c r="L2471">
        <v>0.75</v>
      </c>
      <c r="M2471">
        <v>0</v>
      </c>
      <c r="N2471" t="s">
        <v>73</v>
      </c>
      <c r="O2471" t="s">
        <v>103</v>
      </c>
      <c r="P2471" t="s">
        <v>112</v>
      </c>
      <c r="Q2471" t="s">
        <v>118</v>
      </c>
      <c r="R2471" t="s">
        <v>118</v>
      </c>
      <c r="S2471">
        <v>2469</v>
      </c>
      <c r="T2471">
        <v>2470</v>
      </c>
    </row>
    <row r="2472" spans="1:20" x14ac:dyDescent="0.2">
      <c r="A2472">
        <v>51</v>
      </c>
      <c r="B2472" s="1">
        <v>45478</v>
      </c>
      <c r="C2472" s="2">
        <v>0.33333333333333331</v>
      </c>
      <c r="D2472" s="2">
        <v>0.41666666666666669</v>
      </c>
      <c r="E2472" t="s">
        <v>49</v>
      </c>
      <c r="F2472">
        <v>3</v>
      </c>
      <c r="G2472">
        <v>12</v>
      </c>
      <c r="H2472">
        <v>12</v>
      </c>
      <c r="I2472" t="s">
        <v>27</v>
      </c>
      <c r="J2472" t="s">
        <v>18</v>
      </c>
      <c r="K2472">
        <v>120.00000000000006</v>
      </c>
      <c r="L2472">
        <v>1</v>
      </c>
      <c r="M2472">
        <v>0</v>
      </c>
      <c r="N2472" t="s">
        <v>76</v>
      </c>
      <c r="O2472" t="s">
        <v>104</v>
      </c>
      <c r="P2472" t="s">
        <v>112</v>
      </c>
      <c r="Q2472" t="s">
        <v>118</v>
      </c>
      <c r="R2472" t="s">
        <v>124</v>
      </c>
      <c r="S2472">
        <v>2470</v>
      </c>
      <c r="T2472">
        <v>2471</v>
      </c>
    </row>
    <row r="2473" spans="1:20" x14ac:dyDescent="0.2">
      <c r="A2473">
        <v>1667</v>
      </c>
      <c r="B2473" s="1">
        <v>45477</v>
      </c>
      <c r="C2473" s="2">
        <v>0.33333333333333331</v>
      </c>
      <c r="D2473" s="2">
        <v>0.39583333333333331</v>
      </c>
      <c r="E2473" t="s">
        <v>49</v>
      </c>
      <c r="F2473">
        <v>3</v>
      </c>
      <c r="G2473">
        <v>12</v>
      </c>
      <c r="H2473">
        <v>4</v>
      </c>
      <c r="I2473" t="s">
        <v>27</v>
      </c>
      <c r="J2473" t="s">
        <v>14</v>
      </c>
      <c r="K2473">
        <v>90</v>
      </c>
      <c r="L2473">
        <v>0.33333333333333331</v>
      </c>
      <c r="M2473">
        <v>0</v>
      </c>
      <c r="N2473" t="s">
        <v>75</v>
      </c>
      <c r="O2473" t="s">
        <v>104</v>
      </c>
      <c r="P2473" t="s">
        <v>112</v>
      </c>
      <c r="Q2473" t="s">
        <v>118</v>
      </c>
      <c r="R2473" t="s">
        <v>118</v>
      </c>
      <c r="S2473">
        <v>2471</v>
      </c>
      <c r="T2473">
        <v>2472</v>
      </c>
    </row>
    <row r="2474" spans="1:20" x14ac:dyDescent="0.2">
      <c r="A2474">
        <v>688</v>
      </c>
      <c r="B2474" s="1">
        <v>45469</v>
      </c>
      <c r="C2474" s="2">
        <v>0.33333333333333331</v>
      </c>
      <c r="D2474" s="2">
        <v>0.35416666666666669</v>
      </c>
      <c r="E2474" t="s">
        <v>49</v>
      </c>
      <c r="F2474">
        <v>3</v>
      </c>
      <c r="G2474">
        <v>12</v>
      </c>
      <c r="H2474">
        <v>6</v>
      </c>
      <c r="I2474" t="s">
        <v>13</v>
      </c>
      <c r="J2474" t="s">
        <v>14</v>
      </c>
      <c r="K2474">
        <v>30.000000000000053</v>
      </c>
      <c r="L2474">
        <v>0.5</v>
      </c>
      <c r="M2474">
        <v>0</v>
      </c>
      <c r="N2474" t="s">
        <v>74</v>
      </c>
      <c r="O2474" t="s">
        <v>103</v>
      </c>
      <c r="P2474" t="s">
        <v>112</v>
      </c>
      <c r="Q2474" t="s">
        <v>118</v>
      </c>
      <c r="R2474" t="s">
        <v>118</v>
      </c>
      <c r="S2474">
        <v>2472</v>
      </c>
      <c r="T2474">
        <v>2473</v>
      </c>
    </row>
    <row r="2475" spans="1:20" x14ac:dyDescent="0.2">
      <c r="A2475">
        <v>2704</v>
      </c>
      <c r="B2475" s="1">
        <v>45406</v>
      </c>
      <c r="C2475" s="2">
        <v>0.33333333333333331</v>
      </c>
      <c r="D2475" s="2">
        <v>0.375</v>
      </c>
      <c r="E2475" t="s">
        <v>49</v>
      </c>
      <c r="F2475">
        <v>3</v>
      </c>
      <c r="G2475">
        <v>12</v>
      </c>
      <c r="H2475">
        <v>9</v>
      </c>
      <c r="I2475" t="s">
        <v>42</v>
      </c>
      <c r="J2475" t="s">
        <v>30</v>
      </c>
      <c r="K2475">
        <v>60.000000000000028</v>
      </c>
      <c r="L2475">
        <v>0.75</v>
      </c>
      <c r="M2475">
        <v>0</v>
      </c>
      <c r="N2475" t="s">
        <v>74</v>
      </c>
      <c r="O2475" t="s">
        <v>101</v>
      </c>
      <c r="P2475" t="s">
        <v>112</v>
      </c>
      <c r="Q2475" t="s">
        <v>118</v>
      </c>
      <c r="R2475" t="s">
        <v>118</v>
      </c>
      <c r="S2475">
        <v>2473</v>
      </c>
      <c r="T2475">
        <v>2474</v>
      </c>
    </row>
    <row r="2476" spans="1:20" x14ac:dyDescent="0.2">
      <c r="A2476">
        <v>1810</v>
      </c>
      <c r="B2476" s="1">
        <v>45483</v>
      </c>
      <c r="C2476" s="2">
        <v>0.33333333333333331</v>
      </c>
      <c r="D2476" s="2">
        <v>0.35416666666666669</v>
      </c>
      <c r="E2476" t="s">
        <v>49</v>
      </c>
      <c r="F2476">
        <v>3</v>
      </c>
      <c r="G2476">
        <v>12</v>
      </c>
      <c r="H2476">
        <v>8</v>
      </c>
      <c r="I2476" t="s">
        <v>27</v>
      </c>
      <c r="J2476" t="s">
        <v>28</v>
      </c>
      <c r="K2476">
        <v>30.000000000000053</v>
      </c>
      <c r="L2476">
        <v>0.66666666666666663</v>
      </c>
      <c r="M2476">
        <v>0</v>
      </c>
      <c r="N2476" t="s">
        <v>74</v>
      </c>
      <c r="O2476" t="s">
        <v>104</v>
      </c>
      <c r="P2476" t="s">
        <v>112</v>
      </c>
      <c r="Q2476" t="s">
        <v>118</v>
      </c>
      <c r="R2476" t="s">
        <v>118</v>
      </c>
      <c r="S2476">
        <v>2474</v>
      </c>
      <c r="T2476">
        <v>2475</v>
      </c>
    </row>
    <row r="2477" spans="1:20" x14ac:dyDescent="0.2">
      <c r="A2477">
        <v>1809</v>
      </c>
      <c r="B2477" s="1">
        <v>45413</v>
      </c>
      <c r="C2477" s="2">
        <v>0.33333333333333331</v>
      </c>
      <c r="D2477" s="2">
        <v>0.375</v>
      </c>
      <c r="E2477" t="s">
        <v>49</v>
      </c>
      <c r="F2477">
        <v>3</v>
      </c>
      <c r="G2477">
        <v>12</v>
      </c>
      <c r="H2477">
        <v>12</v>
      </c>
      <c r="I2477" t="s">
        <v>17</v>
      </c>
      <c r="J2477" t="s">
        <v>14</v>
      </c>
      <c r="K2477">
        <v>60.000000000000028</v>
      </c>
      <c r="L2477">
        <v>1</v>
      </c>
      <c r="M2477">
        <v>0</v>
      </c>
      <c r="N2477" t="s">
        <v>74</v>
      </c>
      <c r="O2477" t="s">
        <v>102</v>
      </c>
      <c r="P2477" t="s">
        <v>112</v>
      </c>
      <c r="Q2477" t="s">
        <v>118</v>
      </c>
      <c r="R2477" t="s">
        <v>118</v>
      </c>
      <c r="S2477">
        <v>2475</v>
      </c>
      <c r="T2477">
        <v>2476</v>
      </c>
    </row>
    <row r="2478" spans="1:20" x14ac:dyDescent="0.2">
      <c r="A2478">
        <v>393</v>
      </c>
      <c r="B2478" s="1">
        <v>45602</v>
      </c>
      <c r="C2478" s="2">
        <v>0.33333333333333331</v>
      </c>
      <c r="D2478" s="2">
        <v>0.375</v>
      </c>
      <c r="E2478" t="s">
        <v>49</v>
      </c>
      <c r="F2478">
        <v>3</v>
      </c>
      <c r="G2478">
        <v>12</v>
      </c>
      <c r="H2478">
        <v>11</v>
      </c>
      <c r="I2478" t="s">
        <v>27</v>
      </c>
      <c r="J2478" t="s">
        <v>28</v>
      </c>
      <c r="K2478">
        <v>60.000000000000028</v>
      </c>
      <c r="L2478">
        <v>0.91666666666666652</v>
      </c>
      <c r="M2478">
        <v>0</v>
      </c>
      <c r="N2478" t="s">
        <v>74</v>
      </c>
      <c r="O2478" t="s">
        <v>108</v>
      </c>
      <c r="P2478" t="s">
        <v>112</v>
      </c>
      <c r="Q2478" t="s">
        <v>118</v>
      </c>
      <c r="R2478" t="s">
        <v>118</v>
      </c>
      <c r="S2478">
        <v>2476</v>
      </c>
      <c r="T2478">
        <v>2477</v>
      </c>
    </row>
    <row r="2479" spans="1:20" x14ac:dyDescent="0.2">
      <c r="A2479">
        <v>2166</v>
      </c>
      <c r="B2479" s="1">
        <v>45381</v>
      </c>
      <c r="C2479" s="2">
        <v>0.33333333333333331</v>
      </c>
      <c r="D2479" s="2">
        <v>0.35416666666666669</v>
      </c>
      <c r="E2479" t="s">
        <v>49</v>
      </c>
      <c r="F2479">
        <v>3</v>
      </c>
      <c r="G2479">
        <v>12</v>
      </c>
      <c r="H2479">
        <v>13</v>
      </c>
      <c r="I2479" t="s">
        <v>41</v>
      </c>
      <c r="J2479" t="s">
        <v>23</v>
      </c>
      <c r="K2479">
        <v>30.000000000000053</v>
      </c>
      <c r="L2479">
        <v>1.0833333333333333</v>
      </c>
      <c r="M2479">
        <v>1</v>
      </c>
      <c r="N2479" t="s">
        <v>77</v>
      </c>
      <c r="O2479" t="s">
        <v>100</v>
      </c>
      <c r="P2479" t="s">
        <v>112</v>
      </c>
      <c r="Q2479" t="s">
        <v>118</v>
      </c>
      <c r="R2479" t="s">
        <v>118</v>
      </c>
      <c r="S2479">
        <v>2477</v>
      </c>
      <c r="T2479">
        <v>2478</v>
      </c>
    </row>
    <row r="2480" spans="1:20" x14ac:dyDescent="0.2">
      <c r="A2480">
        <v>2162</v>
      </c>
      <c r="B2480" s="1">
        <v>45452</v>
      </c>
      <c r="C2480" s="2">
        <v>0.33333333333333331</v>
      </c>
      <c r="D2480" s="2">
        <v>0.35416666666666669</v>
      </c>
      <c r="E2480" t="s">
        <v>49</v>
      </c>
      <c r="F2480">
        <v>3</v>
      </c>
      <c r="G2480">
        <v>12</v>
      </c>
      <c r="H2480">
        <v>4</v>
      </c>
      <c r="I2480" t="s">
        <v>41</v>
      </c>
      <c r="J2480" t="s">
        <v>18</v>
      </c>
      <c r="K2480">
        <v>30.000000000000053</v>
      </c>
      <c r="L2480">
        <v>0.33333333333333331</v>
      </c>
      <c r="M2480">
        <v>0</v>
      </c>
      <c r="N2480" t="s">
        <v>71</v>
      </c>
      <c r="O2480" t="s">
        <v>103</v>
      </c>
      <c r="P2480" t="s">
        <v>112</v>
      </c>
      <c r="Q2480" t="s">
        <v>118</v>
      </c>
      <c r="R2480" t="s">
        <v>118</v>
      </c>
      <c r="S2480">
        <v>2478</v>
      </c>
      <c r="T2480">
        <v>2479</v>
      </c>
    </row>
    <row r="2481" spans="1:20" x14ac:dyDescent="0.2">
      <c r="A2481">
        <v>1338</v>
      </c>
      <c r="B2481" s="1">
        <v>45301</v>
      </c>
      <c r="C2481" s="2">
        <v>0.33333333333333331</v>
      </c>
      <c r="D2481" s="2">
        <v>0.375</v>
      </c>
      <c r="E2481" t="s">
        <v>49</v>
      </c>
      <c r="F2481">
        <v>3</v>
      </c>
      <c r="G2481">
        <v>12</v>
      </c>
      <c r="H2481">
        <v>2</v>
      </c>
      <c r="I2481" t="s">
        <v>22</v>
      </c>
      <c r="J2481" t="s">
        <v>18</v>
      </c>
      <c r="K2481">
        <v>60.000000000000028</v>
      </c>
      <c r="L2481">
        <v>0.16666666666666666</v>
      </c>
      <c r="M2481">
        <v>0</v>
      </c>
      <c r="N2481" t="s">
        <v>74</v>
      </c>
      <c r="O2481" t="s">
        <v>98</v>
      </c>
      <c r="P2481" t="s">
        <v>112</v>
      </c>
      <c r="Q2481" t="s">
        <v>117</v>
      </c>
      <c r="R2481" t="s">
        <v>118</v>
      </c>
      <c r="S2481">
        <v>2479</v>
      </c>
      <c r="T2481">
        <v>2480</v>
      </c>
    </row>
    <row r="2482" spans="1:20" x14ac:dyDescent="0.2">
      <c r="A2482">
        <v>832</v>
      </c>
      <c r="B2482" s="1">
        <v>45557</v>
      </c>
      <c r="C2482" s="2">
        <v>0.6875</v>
      </c>
      <c r="D2482" s="2">
        <v>0.75</v>
      </c>
      <c r="E2482" t="s">
        <v>38</v>
      </c>
      <c r="F2482">
        <v>3</v>
      </c>
      <c r="G2482">
        <v>16</v>
      </c>
      <c r="H2482">
        <v>15</v>
      </c>
      <c r="I2482" t="s">
        <v>17</v>
      </c>
      <c r="J2482" t="s">
        <v>40</v>
      </c>
      <c r="K2482">
        <v>90</v>
      </c>
      <c r="L2482">
        <v>0.9375</v>
      </c>
      <c r="M2482">
        <v>0</v>
      </c>
      <c r="N2482" t="s">
        <v>71</v>
      </c>
      <c r="O2482" t="s">
        <v>106</v>
      </c>
      <c r="P2482" t="s">
        <v>112</v>
      </c>
      <c r="Q2482" t="s">
        <v>118</v>
      </c>
      <c r="R2482" t="s">
        <v>118</v>
      </c>
      <c r="S2482">
        <v>2480</v>
      </c>
      <c r="T2482">
        <v>2481</v>
      </c>
    </row>
    <row r="2483" spans="1:20" x14ac:dyDescent="0.2">
      <c r="A2483">
        <v>823</v>
      </c>
      <c r="B2483" s="1">
        <v>45619</v>
      </c>
      <c r="C2483" s="2">
        <v>0.6875</v>
      </c>
      <c r="D2483" s="2">
        <v>0.77083333333333337</v>
      </c>
      <c r="E2483" t="s">
        <v>38</v>
      </c>
      <c r="F2483">
        <v>3</v>
      </c>
      <c r="G2483">
        <v>16</v>
      </c>
      <c r="H2483">
        <v>19</v>
      </c>
      <c r="I2483" t="s">
        <v>41</v>
      </c>
      <c r="J2483" t="s">
        <v>28</v>
      </c>
      <c r="K2483">
        <v>120.00000000000006</v>
      </c>
      <c r="L2483">
        <v>1.1875</v>
      </c>
      <c r="M2483">
        <v>1</v>
      </c>
      <c r="N2483" t="s">
        <v>77</v>
      </c>
      <c r="O2483" t="s">
        <v>108</v>
      </c>
      <c r="P2483" t="s">
        <v>112</v>
      </c>
      <c r="Q2483" t="s">
        <v>118</v>
      </c>
      <c r="R2483" t="s">
        <v>124</v>
      </c>
      <c r="S2483">
        <v>2481</v>
      </c>
      <c r="T2483">
        <v>2482</v>
      </c>
    </row>
    <row r="2484" spans="1:20" x14ac:dyDescent="0.2">
      <c r="A2484">
        <v>1346</v>
      </c>
      <c r="B2484" s="1">
        <v>45629</v>
      </c>
      <c r="C2484" s="2">
        <v>0.6875</v>
      </c>
      <c r="D2484" s="2">
        <v>0.70833333333333337</v>
      </c>
      <c r="E2484" t="s">
        <v>38</v>
      </c>
      <c r="F2484">
        <v>3</v>
      </c>
      <c r="G2484">
        <v>16</v>
      </c>
      <c r="H2484">
        <v>1</v>
      </c>
      <c r="I2484" t="s">
        <v>41</v>
      </c>
      <c r="J2484" t="s">
        <v>30</v>
      </c>
      <c r="K2484">
        <v>30.000000000000053</v>
      </c>
      <c r="L2484">
        <v>6.25E-2</v>
      </c>
      <c r="M2484">
        <v>0</v>
      </c>
      <c r="N2484" t="s">
        <v>73</v>
      </c>
      <c r="O2484" t="s">
        <v>109</v>
      </c>
      <c r="P2484" t="s">
        <v>112</v>
      </c>
      <c r="Q2484" t="s">
        <v>117</v>
      </c>
      <c r="R2484" t="s">
        <v>118</v>
      </c>
      <c r="S2484">
        <v>2482</v>
      </c>
      <c r="T2484">
        <v>2483</v>
      </c>
    </row>
    <row r="2485" spans="1:20" x14ac:dyDescent="0.2">
      <c r="A2485">
        <v>914</v>
      </c>
      <c r="B2485" s="1">
        <v>45539</v>
      </c>
      <c r="C2485" s="2">
        <v>0.6875</v>
      </c>
      <c r="D2485" s="2">
        <v>0.70833333333333337</v>
      </c>
      <c r="E2485" t="s">
        <v>38</v>
      </c>
      <c r="F2485">
        <v>3</v>
      </c>
      <c r="G2485">
        <v>16</v>
      </c>
      <c r="H2485">
        <v>10</v>
      </c>
      <c r="I2485" t="s">
        <v>41</v>
      </c>
      <c r="J2485" t="s">
        <v>18</v>
      </c>
      <c r="K2485">
        <v>30.000000000000053</v>
      </c>
      <c r="L2485">
        <v>0.625</v>
      </c>
      <c r="M2485">
        <v>0</v>
      </c>
      <c r="N2485" t="s">
        <v>74</v>
      </c>
      <c r="O2485" t="s">
        <v>106</v>
      </c>
      <c r="P2485" t="s">
        <v>112</v>
      </c>
      <c r="Q2485" t="s">
        <v>118</v>
      </c>
      <c r="R2485" t="s">
        <v>118</v>
      </c>
      <c r="S2485">
        <v>2483</v>
      </c>
      <c r="T2485">
        <v>2484</v>
      </c>
    </row>
    <row r="2486" spans="1:20" x14ac:dyDescent="0.2">
      <c r="A2486">
        <v>934</v>
      </c>
      <c r="B2486" s="1">
        <v>45583</v>
      </c>
      <c r="C2486" s="2">
        <v>0.6875</v>
      </c>
      <c r="D2486" s="2">
        <v>0.72916666666666663</v>
      </c>
      <c r="E2486" t="s">
        <v>38</v>
      </c>
      <c r="F2486">
        <v>3</v>
      </c>
      <c r="G2486">
        <v>16</v>
      </c>
      <c r="H2486">
        <v>14</v>
      </c>
      <c r="I2486" t="s">
        <v>41</v>
      </c>
      <c r="J2486" t="s">
        <v>30</v>
      </c>
      <c r="K2486">
        <v>59.999999999999943</v>
      </c>
      <c r="L2486">
        <v>0.875</v>
      </c>
      <c r="M2486">
        <v>0</v>
      </c>
      <c r="N2486" t="s">
        <v>76</v>
      </c>
      <c r="O2486" t="s">
        <v>107</v>
      </c>
      <c r="P2486" t="s">
        <v>112</v>
      </c>
      <c r="Q2486" t="s">
        <v>118</v>
      </c>
      <c r="R2486" t="s">
        <v>118</v>
      </c>
      <c r="S2486">
        <v>2484</v>
      </c>
      <c r="T2486">
        <v>2485</v>
      </c>
    </row>
    <row r="2487" spans="1:20" x14ac:dyDescent="0.2">
      <c r="A2487">
        <v>2967</v>
      </c>
      <c r="B2487" s="1">
        <v>45310</v>
      </c>
      <c r="C2487" s="2">
        <v>0.6875</v>
      </c>
      <c r="D2487" s="2">
        <v>0.75</v>
      </c>
      <c r="E2487" t="s">
        <v>38</v>
      </c>
      <c r="F2487">
        <v>3</v>
      </c>
      <c r="G2487">
        <v>16</v>
      </c>
      <c r="H2487">
        <v>1</v>
      </c>
      <c r="I2487" t="s">
        <v>13</v>
      </c>
      <c r="J2487" t="s">
        <v>14</v>
      </c>
      <c r="K2487">
        <v>90</v>
      </c>
      <c r="L2487">
        <v>6.25E-2</v>
      </c>
      <c r="M2487">
        <v>0</v>
      </c>
      <c r="N2487" t="s">
        <v>76</v>
      </c>
      <c r="O2487" t="s">
        <v>98</v>
      </c>
      <c r="P2487" t="s">
        <v>112</v>
      </c>
      <c r="Q2487" t="s">
        <v>117</v>
      </c>
      <c r="R2487" t="s">
        <v>118</v>
      </c>
      <c r="S2487">
        <v>2485</v>
      </c>
      <c r="T2487">
        <v>2486</v>
      </c>
    </row>
    <row r="2488" spans="1:20" x14ac:dyDescent="0.2">
      <c r="A2488">
        <v>1664</v>
      </c>
      <c r="B2488" s="1">
        <v>45610</v>
      </c>
      <c r="C2488" s="2">
        <v>0.6875</v>
      </c>
      <c r="D2488" s="2">
        <v>0.75</v>
      </c>
      <c r="E2488" t="s">
        <v>38</v>
      </c>
      <c r="F2488">
        <v>3</v>
      </c>
      <c r="G2488">
        <v>16</v>
      </c>
      <c r="H2488">
        <v>16</v>
      </c>
      <c r="I2488" t="s">
        <v>39</v>
      </c>
      <c r="J2488" t="s">
        <v>30</v>
      </c>
      <c r="K2488">
        <v>90</v>
      </c>
      <c r="L2488">
        <v>1</v>
      </c>
      <c r="M2488">
        <v>0</v>
      </c>
      <c r="N2488" t="s">
        <v>75</v>
      </c>
      <c r="O2488" t="s">
        <v>108</v>
      </c>
      <c r="P2488" t="s">
        <v>112</v>
      </c>
      <c r="Q2488" t="s">
        <v>118</v>
      </c>
      <c r="R2488" t="s">
        <v>118</v>
      </c>
      <c r="S2488">
        <v>2486</v>
      </c>
      <c r="T2488">
        <v>2487</v>
      </c>
    </row>
    <row r="2489" spans="1:20" x14ac:dyDescent="0.2">
      <c r="A2489">
        <v>286</v>
      </c>
      <c r="B2489" s="1">
        <v>45352</v>
      </c>
      <c r="C2489" s="2">
        <v>0.6875</v>
      </c>
      <c r="D2489" s="2">
        <v>0.70833333333333337</v>
      </c>
      <c r="E2489" t="s">
        <v>38</v>
      </c>
      <c r="F2489">
        <v>3</v>
      </c>
      <c r="G2489">
        <v>16</v>
      </c>
      <c r="H2489">
        <v>9</v>
      </c>
      <c r="I2489" t="s">
        <v>13</v>
      </c>
      <c r="J2489" t="s">
        <v>40</v>
      </c>
      <c r="K2489">
        <v>30.000000000000053</v>
      </c>
      <c r="L2489">
        <v>0.5625</v>
      </c>
      <c r="M2489">
        <v>0</v>
      </c>
      <c r="N2489" t="s">
        <v>76</v>
      </c>
      <c r="O2489" t="s">
        <v>100</v>
      </c>
      <c r="P2489" t="s">
        <v>112</v>
      </c>
      <c r="Q2489" t="s">
        <v>118</v>
      </c>
      <c r="R2489" t="s">
        <v>118</v>
      </c>
      <c r="S2489">
        <v>2487</v>
      </c>
      <c r="T2489">
        <v>2488</v>
      </c>
    </row>
    <row r="2490" spans="1:20" x14ac:dyDescent="0.2">
      <c r="A2490">
        <v>716</v>
      </c>
      <c r="B2490" s="1">
        <v>45421</v>
      </c>
      <c r="C2490" s="2">
        <v>0.6875</v>
      </c>
      <c r="D2490" s="2">
        <v>0.72916666666666663</v>
      </c>
      <c r="E2490" t="s">
        <v>38</v>
      </c>
      <c r="F2490">
        <v>3</v>
      </c>
      <c r="G2490">
        <v>16</v>
      </c>
      <c r="H2490">
        <v>4</v>
      </c>
      <c r="I2490" t="s">
        <v>13</v>
      </c>
      <c r="J2490" t="s">
        <v>28</v>
      </c>
      <c r="K2490">
        <v>59.999999999999943</v>
      </c>
      <c r="L2490">
        <v>0.25</v>
      </c>
      <c r="M2490">
        <v>0</v>
      </c>
      <c r="N2490" t="s">
        <v>75</v>
      </c>
      <c r="O2490" t="s">
        <v>102</v>
      </c>
      <c r="P2490" t="s">
        <v>112</v>
      </c>
      <c r="Q2490" t="s">
        <v>118</v>
      </c>
      <c r="R2490" t="s">
        <v>118</v>
      </c>
      <c r="S2490">
        <v>2488</v>
      </c>
      <c r="T2490">
        <v>2489</v>
      </c>
    </row>
    <row r="2491" spans="1:20" x14ac:dyDescent="0.2">
      <c r="A2491">
        <v>2129</v>
      </c>
      <c r="B2491" s="1">
        <v>45374</v>
      </c>
      <c r="C2491" s="2">
        <v>0.6875</v>
      </c>
      <c r="D2491" s="2">
        <v>0.75</v>
      </c>
      <c r="E2491" t="s">
        <v>38</v>
      </c>
      <c r="F2491">
        <v>3</v>
      </c>
      <c r="G2491">
        <v>16</v>
      </c>
      <c r="H2491">
        <v>14</v>
      </c>
      <c r="I2491" t="s">
        <v>42</v>
      </c>
      <c r="J2491" t="s">
        <v>28</v>
      </c>
      <c r="K2491">
        <v>90</v>
      </c>
      <c r="L2491">
        <v>0.875</v>
      </c>
      <c r="M2491">
        <v>0</v>
      </c>
      <c r="N2491" t="s">
        <v>77</v>
      </c>
      <c r="O2491" t="s">
        <v>100</v>
      </c>
      <c r="P2491" t="s">
        <v>112</v>
      </c>
      <c r="Q2491" t="s">
        <v>118</v>
      </c>
      <c r="R2491" t="s">
        <v>118</v>
      </c>
      <c r="S2491">
        <v>2489</v>
      </c>
      <c r="T2491">
        <v>2490</v>
      </c>
    </row>
    <row r="2492" spans="1:20" x14ac:dyDescent="0.2">
      <c r="A2492">
        <v>157</v>
      </c>
      <c r="B2492" s="1">
        <v>45357</v>
      </c>
      <c r="C2492" s="2">
        <v>0.6875</v>
      </c>
      <c r="D2492" s="2">
        <v>0.70833333333333337</v>
      </c>
      <c r="E2492" t="s">
        <v>38</v>
      </c>
      <c r="F2492">
        <v>3</v>
      </c>
      <c r="G2492">
        <v>16</v>
      </c>
      <c r="H2492">
        <v>3</v>
      </c>
      <c r="I2492" t="s">
        <v>17</v>
      </c>
      <c r="J2492" t="s">
        <v>28</v>
      </c>
      <c r="K2492">
        <v>30.000000000000053</v>
      </c>
      <c r="L2492">
        <v>0.1875</v>
      </c>
      <c r="M2492">
        <v>0</v>
      </c>
      <c r="N2492" t="s">
        <v>74</v>
      </c>
      <c r="O2492" t="s">
        <v>100</v>
      </c>
      <c r="P2492" t="s">
        <v>112</v>
      </c>
      <c r="Q2492" t="s">
        <v>117</v>
      </c>
      <c r="R2492" t="s">
        <v>118</v>
      </c>
      <c r="S2492">
        <v>2490</v>
      </c>
      <c r="T2492">
        <v>2491</v>
      </c>
    </row>
    <row r="2493" spans="1:20" x14ac:dyDescent="0.2">
      <c r="A2493">
        <v>2950</v>
      </c>
      <c r="B2493" s="1">
        <v>45569</v>
      </c>
      <c r="C2493" s="2">
        <v>0.6875</v>
      </c>
      <c r="D2493" s="2">
        <v>0.75</v>
      </c>
      <c r="E2493" t="s">
        <v>38</v>
      </c>
      <c r="F2493">
        <v>3</v>
      </c>
      <c r="G2493">
        <v>16</v>
      </c>
      <c r="H2493">
        <v>4</v>
      </c>
      <c r="I2493" t="s">
        <v>27</v>
      </c>
      <c r="J2493" t="s">
        <v>28</v>
      </c>
      <c r="K2493">
        <v>90</v>
      </c>
      <c r="L2493">
        <v>0.25</v>
      </c>
      <c r="M2493">
        <v>0</v>
      </c>
      <c r="N2493" t="s">
        <v>76</v>
      </c>
      <c r="O2493" t="s">
        <v>107</v>
      </c>
      <c r="P2493" t="s">
        <v>112</v>
      </c>
      <c r="Q2493" t="s">
        <v>118</v>
      </c>
      <c r="R2493" t="s">
        <v>118</v>
      </c>
      <c r="S2493">
        <v>2491</v>
      </c>
      <c r="T2493">
        <v>2492</v>
      </c>
    </row>
    <row r="2494" spans="1:20" x14ac:dyDescent="0.2">
      <c r="A2494">
        <v>279</v>
      </c>
      <c r="B2494" s="1">
        <v>45621</v>
      </c>
      <c r="C2494" s="2">
        <v>0.6875</v>
      </c>
      <c r="D2494" s="2">
        <v>0.72916666666666663</v>
      </c>
      <c r="E2494" t="s">
        <v>38</v>
      </c>
      <c r="F2494">
        <v>3</v>
      </c>
      <c r="G2494">
        <v>16</v>
      </c>
      <c r="H2494">
        <v>15</v>
      </c>
      <c r="I2494" t="s">
        <v>22</v>
      </c>
      <c r="J2494" t="s">
        <v>23</v>
      </c>
      <c r="K2494">
        <v>59.999999999999943</v>
      </c>
      <c r="L2494">
        <v>0.9375</v>
      </c>
      <c r="M2494">
        <v>0</v>
      </c>
      <c r="N2494" t="s">
        <v>72</v>
      </c>
      <c r="O2494" t="s">
        <v>108</v>
      </c>
      <c r="P2494" t="s">
        <v>112</v>
      </c>
      <c r="Q2494" t="s">
        <v>118</v>
      </c>
      <c r="R2494" t="s">
        <v>118</v>
      </c>
      <c r="S2494">
        <v>2492</v>
      </c>
      <c r="T2494">
        <v>2493</v>
      </c>
    </row>
    <row r="2495" spans="1:20" x14ac:dyDescent="0.2">
      <c r="A2495">
        <v>2136</v>
      </c>
      <c r="B2495" s="1">
        <v>45570</v>
      </c>
      <c r="C2495" s="2">
        <v>0.6875</v>
      </c>
      <c r="D2495" s="2">
        <v>0.75</v>
      </c>
      <c r="E2495" t="s">
        <v>38</v>
      </c>
      <c r="F2495">
        <v>3</v>
      </c>
      <c r="G2495">
        <v>16</v>
      </c>
      <c r="H2495">
        <v>11</v>
      </c>
      <c r="I2495" t="s">
        <v>27</v>
      </c>
      <c r="J2495" t="s">
        <v>28</v>
      </c>
      <c r="K2495">
        <v>90</v>
      </c>
      <c r="L2495">
        <v>0.6875</v>
      </c>
      <c r="M2495">
        <v>0</v>
      </c>
      <c r="N2495" t="s">
        <v>77</v>
      </c>
      <c r="O2495" t="s">
        <v>107</v>
      </c>
      <c r="P2495" t="s">
        <v>112</v>
      </c>
      <c r="Q2495" t="s">
        <v>118</v>
      </c>
      <c r="R2495" t="s">
        <v>118</v>
      </c>
      <c r="S2495">
        <v>2493</v>
      </c>
      <c r="T2495">
        <v>2494</v>
      </c>
    </row>
    <row r="2496" spans="1:20" x14ac:dyDescent="0.2">
      <c r="A2496">
        <v>1813</v>
      </c>
      <c r="B2496" s="1">
        <v>45541</v>
      </c>
      <c r="C2496" s="2">
        <v>0.6875</v>
      </c>
      <c r="D2496" s="2">
        <v>0.72916666666666663</v>
      </c>
      <c r="E2496" t="s">
        <v>38</v>
      </c>
      <c r="F2496">
        <v>3</v>
      </c>
      <c r="G2496">
        <v>16</v>
      </c>
      <c r="H2496">
        <v>18</v>
      </c>
      <c r="I2496" t="s">
        <v>41</v>
      </c>
      <c r="J2496" t="s">
        <v>23</v>
      </c>
      <c r="K2496">
        <v>59.999999999999943</v>
      </c>
      <c r="L2496">
        <v>1.125</v>
      </c>
      <c r="M2496">
        <v>1</v>
      </c>
      <c r="N2496" t="s">
        <v>76</v>
      </c>
      <c r="O2496" t="s">
        <v>106</v>
      </c>
      <c r="P2496" t="s">
        <v>112</v>
      </c>
      <c r="Q2496" t="s">
        <v>118</v>
      </c>
      <c r="R2496" t="s">
        <v>118</v>
      </c>
      <c r="S2496">
        <v>2494</v>
      </c>
      <c r="T2496">
        <v>2495</v>
      </c>
    </row>
    <row r="2497" spans="1:20" x14ac:dyDescent="0.2">
      <c r="A2497">
        <v>1632</v>
      </c>
      <c r="B2497" s="1">
        <v>45325</v>
      </c>
      <c r="C2497" s="2">
        <v>0.6875</v>
      </c>
      <c r="D2497" s="2">
        <v>0.77083333333333337</v>
      </c>
      <c r="E2497" t="s">
        <v>38</v>
      </c>
      <c r="F2497">
        <v>3</v>
      </c>
      <c r="G2497">
        <v>16</v>
      </c>
      <c r="H2497">
        <v>5</v>
      </c>
      <c r="I2497" t="s">
        <v>39</v>
      </c>
      <c r="J2497" t="s">
        <v>28</v>
      </c>
      <c r="K2497">
        <v>120.00000000000006</v>
      </c>
      <c r="L2497">
        <v>0.3125</v>
      </c>
      <c r="M2497">
        <v>0</v>
      </c>
      <c r="N2497" t="s">
        <v>77</v>
      </c>
      <c r="O2497" t="s">
        <v>99</v>
      </c>
      <c r="P2497" t="s">
        <v>112</v>
      </c>
      <c r="Q2497" t="s">
        <v>118</v>
      </c>
      <c r="R2497" t="s">
        <v>124</v>
      </c>
      <c r="S2497">
        <v>2495</v>
      </c>
      <c r="T2497">
        <v>2496</v>
      </c>
    </row>
    <row r="2498" spans="1:20" x14ac:dyDescent="0.2">
      <c r="A2498">
        <v>766</v>
      </c>
      <c r="B2498" s="1">
        <v>45304</v>
      </c>
      <c r="C2498" s="2">
        <v>0.6875</v>
      </c>
      <c r="D2498" s="2">
        <v>0.72916666666666663</v>
      </c>
      <c r="E2498" t="s">
        <v>38</v>
      </c>
      <c r="F2498">
        <v>3</v>
      </c>
      <c r="G2498">
        <v>16</v>
      </c>
      <c r="H2498">
        <v>3</v>
      </c>
      <c r="I2498" t="s">
        <v>27</v>
      </c>
      <c r="J2498" t="s">
        <v>30</v>
      </c>
      <c r="K2498">
        <v>59.999999999999943</v>
      </c>
      <c r="L2498">
        <v>0.1875</v>
      </c>
      <c r="M2498">
        <v>0</v>
      </c>
      <c r="N2498" t="s">
        <v>77</v>
      </c>
      <c r="O2498" t="s">
        <v>98</v>
      </c>
      <c r="P2498" t="s">
        <v>112</v>
      </c>
      <c r="Q2498" t="s">
        <v>117</v>
      </c>
      <c r="R2498" t="s">
        <v>118</v>
      </c>
      <c r="S2498">
        <v>2496</v>
      </c>
      <c r="T2498">
        <v>2497</v>
      </c>
    </row>
    <row r="2499" spans="1:20" x14ac:dyDescent="0.2">
      <c r="A2499">
        <v>750</v>
      </c>
      <c r="B2499" s="1">
        <v>45531</v>
      </c>
      <c r="C2499" s="2">
        <v>0.6875</v>
      </c>
      <c r="D2499" s="2">
        <v>0.70833333333333337</v>
      </c>
      <c r="E2499" t="s">
        <v>38</v>
      </c>
      <c r="F2499">
        <v>3</v>
      </c>
      <c r="G2499">
        <v>16</v>
      </c>
      <c r="H2499">
        <v>8</v>
      </c>
      <c r="I2499" t="s">
        <v>13</v>
      </c>
      <c r="J2499" t="s">
        <v>40</v>
      </c>
      <c r="K2499">
        <v>30.000000000000053</v>
      </c>
      <c r="L2499">
        <v>0.5</v>
      </c>
      <c r="M2499">
        <v>0</v>
      </c>
      <c r="N2499" t="s">
        <v>73</v>
      </c>
      <c r="O2499" t="s">
        <v>105</v>
      </c>
      <c r="P2499" t="s">
        <v>112</v>
      </c>
      <c r="Q2499" t="s">
        <v>118</v>
      </c>
      <c r="R2499" t="s">
        <v>118</v>
      </c>
      <c r="S2499">
        <v>2497</v>
      </c>
      <c r="T2499">
        <v>2498</v>
      </c>
    </row>
    <row r="2500" spans="1:20" x14ac:dyDescent="0.2">
      <c r="A2500">
        <v>1777</v>
      </c>
      <c r="B2500" s="1">
        <v>45526</v>
      </c>
      <c r="C2500" s="2">
        <v>0.6875</v>
      </c>
      <c r="D2500" s="2">
        <v>0.70833333333333337</v>
      </c>
      <c r="E2500" t="s">
        <v>38</v>
      </c>
      <c r="F2500">
        <v>3</v>
      </c>
      <c r="G2500">
        <v>16</v>
      </c>
      <c r="H2500">
        <v>5</v>
      </c>
      <c r="I2500" t="s">
        <v>17</v>
      </c>
      <c r="J2500" t="s">
        <v>23</v>
      </c>
      <c r="K2500">
        <v>30.000000000000053</v>
      </c>
      <c r="L2500">
        <v>0.3125</v>
      </c>
      <c r="M2500">
        <v>0</v>
      </c>
      <c r="N2500" t="s">
        <v>75</v>
      </c>
      <c r="O2500" t="s">
        <v>105</v>
      </c>
      <c r="P2500" t="s">
        <v>112</v>
      </c>
      <c r="Q2500" t="s">
        <v>118</v>
      </c>
      <c r="R2500" t="s">
        <v>118</v>
      </c>
      <c r="S2500">
        <v>2498</v>
      </c>
      <c r="T2500">
        <v>2499</v>
      </c>
    </row>
    <row r="2501" spans="1:20" x14ac:dyDescent="0.2">
      <c r="A2501">
        <v>222</v>
      </c>
      <c r="B2501" s="1">
        <v>45546</v>
      </c>
      <c r="C2501" s="2">
        <v>0.6875</v>
      </c>
      <c r="D2501" s="2">
        <v>0.75</v>
      </c>
      <c r="E2501" t="s">
        <v>38</v>
      </c>
      <c r="F2501">
        <v>3</v>
      </c>
      <c r="G2501">
        <v>16</v>
      </c>
      <c r="H2501">
        <v>16</v>
      </c>
      <c r="I2501" t="s">
        <v>22</v>
      </c>
      <c r="J2501" t="s">
        <v>40</v>
      </c>
      <c r="K2501">
        <v>90</v>
      </c>
      <c r="L2501">
        <v>1</v>
      </c>
      <c r="M2501">
        <v>0</v>
      </c>
      <c r="N2501" t="s">
        <v>74</v>
      </c>
      <c r="O2501" t="s">
        <v>106</v>
      </c>
      <c r="P2501" t="s">
        <v>112</v>
      </c>
      <c r="Q2501" t="s">
        <v>118</v>
      </c>
      <c r="R2501" t="s">
        <v>118</v>
      </c>
      <c r="S2501">
        <v>2499</v>
      </c>
      <c r="T2501">
        <v>2500</v>
      </c>
    </row>
    <row r="2502" spans="1:20" x14ac:dyDescent="0.2">
      <c r="A2502">
        <v>2481</v>
      </c>
      <c r="B2502" s="1">
        <v>45528</v>
      </c>
      <c r="C2502" s="2">
        <v>0.6875</v>
      </c>
      <c r="D2502" s="2">
        <v>0.72916666666666663</v>
      </c>
      <c r="E2502" t="s">
        <v>38</v>
      </c>
      <c r="F2502">
        <v>3</v>
      </c>
      <c r="G2502">
        <v>16</v>
      </c>
      <c r="H2502">
        <v>12</v>
      </c>
      <c r="I2502" t="s">
        <v>42</v>
      </c>
      <c r="J2502" t="s">
        <v>28</v>
      </c>
      <c r="K2502">
        <v>59.999999999999943</v>
      </c>
      <c r="L2502">
        <v>0.75</v>
      </c>
      <c r="M2502">
        <v>0</v>
      </c>
      <c r="N2502" t="s">
        <v>77</v>
      </c>
      <c r="O2502" t="s">
        <v>105</v>
      </c>
      <c r="P2502" t="s">
        <v>112</v>
      </c>
      <c r="Q2502" t="s">
        <v>118</v>
      </c>
      <c r="R2502" t="s">
        <v>118</v>
      </c>
      <c r="S2502">
        <v>2500</v>
      </c>
      <c r="T2502">
        <v>2501</v>
      </c>
    </row>
    <row r="2503" spans="1:20" x14ac:dyDescent="0.2">
      <c r="A2503">
        <v>692</v>
      </c>
      <c r="B2503" s="1">
        <v>45395</v>
      </c>
      <c r="C2503" s="2">
        <v>0.6875</v>
      </c>
      <c r="D2503" s="2">
        <v>0.70833333333333337</v>
      </c>
      <c r="E2503" t="s">
        <v>38</v>
      </c>
      <c r="F2503">
        <v>3</v>
      </c>
      <c r="G2503">
        <v>16</v>
      </c>
      <c r="H2503">
        <v>9</v>
      </c>
      <c r="I2503" t="s">
        <v>27</v>
      </c>
      <c r="J2503" t="s">
        <v>30</v>
      </c>
      <c r="K2503">
        <v>30.000000000000053</v>
      </c>
      <c r="L2503">
        <v>0.5625</v>
      </c>
      <c r="M2503">
        <v>0</v>
      </c>
      <c r="N2503" t="s">
        <v>77</v>
      </c>
      <c r="O2503" t="s">
        <v>101</v>
      </c>
      <c r="P2503" t="s">
        <v>112</v>
      </c>
      <c r="Q2503" t="s">
        <v>118</v>
      </c>
      <c r="R2503" t="s">
        <v>118</v>
      </c>
      <c r="S2503">
        <v>2501</v>
      </c>
      <c r="T2503">
        <v>2502</v>
      </c>
    </row>
    <row r="2504" spans="1:20" x14ac:dyDescent="0.2">
      <c r="A2504">
        <v>365</v>
      </c>
      <c r="B2504" s="1">
        <v>45479</v>
      </c>
      <c r="C2504" s="2">
        <v>0.6875</v>
      </c>
      <c r="D2504" s="2">
        <v>0.75</v>
      </c>
      <c r="E2504" t="s">
        <v>38</v>
      </c>
      <c r="F2504">
        <v>3</v>
      </c>
      <c r="G2504">
        <v>16</v>
      </c>
      <c r="H2504">
        <v>18</v>
      </c>
      <c r="I2504" t="s">
        <v>22</v>
      </c>
      <c r="J2504" t="s">
        <v>40</v>
      </c>
      <c r="K2504">
        <v>90</v>
      </c>
      <c r="L2504">
        <v>1.125</v>
      </c>
      <c r="M2504">
        <v>1</v>
      </c>
      <c r="N2504" t="s">
        <v>77</v>
      </c>
      <c r="O2504" t="s">
        <v>104</v>
      </c>
      <c r="P2504" t="s">
        <v>112</v>
      </c>
      <c r="Q2504" t="s">
        <v>118</v>
      </c>
      <c r="R2504" t="s">
        <v>118</v>
      </c>
      <c r="S2504">
        <v>2502</v>
      </c>
      <c r="T2504">
        <v>2503</v>
      </c>
    </row>
    <row r="2505" spans="1:20" x14ac:dyDescent="0.2">
      <c r="A2505">
        <v>500</v>
      </c>
      <c r="B2505" s="1">
        <v>45373</v>
      </c>
      <c r="C2505" s="2">
        <v>0.6875</v>
      </c>
      <c r="D2505" s="2">
        <v>0.77083333333333337</v>
      </c>
      <c r="E2505" t="s">
        <v>38</v>
      </c>
      <c r="F2505">
        <v>3</v>
      </c>
      <c r="G2505">
        <v>16</v>
      </c>
      <c r="H2505">
        <v>6</v>
      </c>
      <c r="I2505" t="s">
        <v>41</v>
      </c>
      <c r="J2505" t="s">
        <v>14</v>
      </c>
      <c r="K2505">
        <v>120.00000000000006</v>
      </c>
      <c r="L2505">
        <v>0.375</v>
      </c>
      <c r="M2505">
        <v>0</v>
      </c>
      <c r="N2505" t="s">
        <v>76</v>
      </c>
      <c r="O2505" t="s">
        <v>100</v>
      </c>
      <c r="P2505" t="s">
        <v>112</v>
      </c>
      <c r="Q2505" t="s">
        <v>118</v>
      </c>
      <c r="R2505" t="s">
        <v>124</v>
      </c>
      <c r="S2505">
        <v>2503</v>
      </c>
      <c r="T2505">
        <v>2504</v>
      </c>
    </row>
    <row r="2506" spans="1:20" x14ac:dyDescent="0.2">
      <c r="A2506">
        <v>1264</v>
      </c>
      <c r="B2506" s="1">
        <v>45607</v>
      </c>
      <c r="C2506" s="2">
        <v>0.6875</v>
      </c>
      <c r="D2506" s="2">
        <v>0.77083333333333337</v>
      </c>
      <c r="E2506" t="s">
        <v>38</v>
      </c>
      <c r="F2506">
        <v>3</v>
      </c>
      <c r="G2506">
        <v>16</v>
      </c>
      <c r="H2506">
        <v>14</v>
      </c>
      <c r="I2506" t="s">
        <v>41</v>
      </c>
      <c r="J2506" t="s">
        <v>40</v>
      </c>
      <c r="K2506">
        <v>120.00000000000006</v>
      </c>
      <c r="L2506">
        <v>0.875</v>
      </c>
      <c r="M2506">
        <v>0</v>
      </c>
      <c r="N2506" t="s">
        <v>72</v>
      </c>
      <c r="O2506" t="s">
        <v>108</v>
      </c>
      <c r="P2506" t="s">
        <v>112</v>
      </c>
      <c r="Q2506" t="s">
        <v>118</v>
      </c>
      <c r="R2506" t="s">
        <v>124</v>
      </c>
      <c r="S2506">
        <v>2504</v>
      </c>
      <c r="T2506">
        <v>2505</v>
      </c>
    </row>
    <row r="2507" spans="1:20" x14ac:dyDescent="0.2">
      <c r="A2507">
        <v>1527</v>
      </c>
      <c r="B2507" s="1">
        <v>45504</v>
      </c>
      <c r="C2507" s="2">
        <v>0.6875</v>
      </c>
      <c r="D2507" s="2">
        <v>0.77083333333333337</v>
      </c>
      <c r="E2507" t="s">
        <v>38</v>
      </c>
      <c r="F2507">
        <v>3</v>
      </c>
      <c r="G2507">
        <v>16</v>
      </c>
      <c r="H2507">
        <v>9</v>
      </c>
      <c r="I2507" t="s">
        <v>39</v>
      </c>
      <c r="J2507" t="s">
        <v>23</v>
      </c>
      <c r="K2507">
        <v>120.00000000000006</v>
      </c>
      <c r="L2507">
        <v>0.5625</v>
      </c>
      <c r="M2507">
        <v>0</v>
      </c>
      <c r="N2507" t="s">
        <v>74</v>
      </c>
      <c r="O2507" t="s">
        <v>104</v>
      </c>
      <c r="P2507" t="s">
        <v>112</v>
      </c>
      <c r="Q2507" t="s">
        <v>118</v>
      </c>
      <c r="R2507" t="s">
        <v>124</v>
      </c>
      <c r="S2507">
        <v>2505</v>
      </c>
      <c r="T2507">
        <v>2506</v>
      </c>
    </row>
    <row r="2508" spans="1:20" x14ac:dyDescent="0.2">
      <c r="A2508">
        <v>617</v>
      </c>
      <c r="B2508" s="1">
        <v>45508</v>
      </c>
      <c r="C2508" s="2">
        <v>0.6875</v>
      </c>
      <c r="D2508" s="2">
        <v>0.75</v>
      </c>
      <c r="E2508" t="s">
        <v>38</v>
      </c>
      <c r="F2508">
        <v>3</v>
      </c>
      <c r="G2508">
        <v>16</v>
      </c>
      <c r="H2508">
        <v>18</v>
      </c>
      <c r="I2508" t="s">
        <v>42</v>
      </c>
      <c r="J2508" t="s">
        <v>14</v>
      </c>
      <c r="K2508">
        <v>90</v>
      </c>
      <c r="L2508">
        <v>1.125</v>
      </c>
      <c r="M2508">
        <v>1</v>
      </c>
      <c r="N2508" t="s">
        <v>71</v>
      </c>
      <c r="O2508" t="s">
        <v>105</v>
      </c>
      <c r="P2508" t="s">
        <v>112</v>
      </c>
      <c r="Q2508" t="s">
        <v>118</v>
      </c>
      <c r="R2508" t="s">
        <v>118</v>
      </c>
      <c r="S2508">
        <v>2506</v>
      </c>
      <c r="T2508">
        <v>2507</v>
      </c>
    </row>
    <row r="2509" spans="1:20" x14ac:dyDescent="0.2">
      <c r="A2509">
        <v>2601</v>
      </c>
      <c r="B2509" s="1">
        <v>45315</v>
      </c>
      <c r="C2509" s="2">
        <v>0.6875</v>
      </c>
      <c r="D2509" s="2">
        <v>0.75</v>
      </c>
      <c r="E2509" t="s">
        <v>38</v>
      </c>
      <c r="F2509">
        <v>3</v>
      </c>
      <c r="G2509">
        <v>16</v>
      </c>
      <c r="H2509">
        <v>18</v>
      </c>
      <c r="I2509" t="s">
        <v>39</v>
      </c>
      <c r="J2509" t="s">
        <v>28</v>
      </c>
      <c r="K2509">
        <v>90</v>
      </c>
      <c r="L2509">
        <v>1.125</v>
      </c>
      <c r="M2509">
        <v>1</v>
      </c>
      <c r="N2509" t="s">
        <v>74</v>
      </c>
      <c r="O2509" t="s">
        <v>98</v>
      </c>
      <c r="P2509" t="s">
        <v>112</v>
      </c>
      <c r="Q2509" t="s">
        <v>118</v>
      </c>
      <c r="R2509" t="s">
        <v>118</v>
      </c>
      <c r="S2509">
        <v>2507</v>
      </c>
      <c r="T2509">
        <v>2508</v>
      </c>
    </row>
    <row r="2510" spans="1:20" x14ac:dyDescent="0.2">
      <c r="A2510">
        <v>2930</v>
      </c>
      <c r="B2510" s="1">
        <v>45582</v>
      </c>
      <c r="C2510" s="2">
        <v>0.6875</v>
      </c>
      <c r="D2510" s="2">
        <v>0.70833333333333337</v>
      </c>
      <c r="E2510" t="s">
        <v>38</v>
      </c>
      <c r="F2510">
        <v>3</v>
      </c>
      <c r="G2510">
        <v>16</v>
      </c>
      <c r="H2510">
        <v>11</v>
      </c>
      <c r="I2510" t="s">
        <v>22</v>
      </c>
      <c r="J2510" t="s">
        <v>30</v>
      </c>
      <c r="K2510">
        <v>30.000000000000053</v>
      </c>
      <c r="L2510">
        <v>0.6875</v>
      </c>
      <c r="M2510">
        <v>0</v>
      </c>
      <c r="N2510" t="s">
        <v>75</v>
      </c>
      <c r="O2510" t="s">
        <v>107</v>
      </c>
      <c r="P2510" t="s">
        <v>112</v>
      </c>
      <c r="Q2510" t="s">
        <v>118</v>
      </c>
      <c r="R2510" t="s">
        <v>118</v>
      </c>
      <c r="S2510">
        <v>2508</v>
      </c>
      <c r="T2510">
        <v>2509</v>
      </c>
    </row>
    <row r="2511" spans="1:20" x14ac:dyDescent="0.2">
      <c r="A2511">
        <v>2471</v>
      </c>
      <c r="B2511" s="1">
        <v>45298</v>
      </c>
      <c r="C2511" s="2">
        <v>0.6875</v>
      </c>
      <c r="D2511" s="2">
        <v>0.70833333333333337</v>
      </c>
      <c r="E2511" t="s">
        <v>38</v>
      </c>
      <c r="F2511">
        <v>3</v>
      </c>
      <c r="G2511">
        <v>16</v>
      </c>
      <c r="H2511">
        <v>2</v>
      </c>
      <c r="I2511" t="s">
        <v>17</v>
      </c>
      <c r="J2511" t="s">
        <v>40</v>
      </c>
      <c r="K2511">
        <v>30.000000000000053</v>
      </c>
      <c r="L2511">
        <v>0.125</v>
      </c>
      <c r="M2511">
        <v>0</v>
      </c>
      <c r="N2511" t="s">
        <v>71</v>
      </c>
      <c r="O2511" t="s">
        <v>98</v>
      </c>
      <c r="P2511" t="s">
        <v>112</v>
      </c>
      <c r="Q2511" t="s">
        <v>117</v>
      </c>
      <c r="R2511" t="s">
        <v>118</v>
      </c>
      <c r="S2511">
        <v>2509</v>
      </c>
      <c r="T2511">
        <v>2510</v>
      </c>
    </row>
    <row r="2512" spans="1:20" x14ac:dyDescent="0.2">
      <c r="A2512">
        <v>2220</v>
      </c>
      <c r="B2512" s="1">
        <v>45316</v>
      </c>
      <c r="C2512" s="2">
        <v>0.66666666666666663</v>
      </c>
      <c r="D2512" s="2">
        <v>0.72916666666666663</v>
      </c>
      <c r="E2512" t="s">
        <v>38</v>
      </c>
      <c r="F2512">
        <v>3</v>
      </c>
      <c r="G2512">
        <v>16</v>
      </c>
      <c r="H2512">
        <v>15</v>
      </c>
      <c r="I2512" t="s">
        <v>39</v>
      </c>
      <c r="J2512" t="s">
        <v>30</v>
      </c>
      <c r="K2512">
        <v>90</v>
      </c>
      <c r="L2512">
        <v>0.9375</v>
      </c>
      <c r="M2512">
        <v>0</v>
      </c>
      <c r="N2512" t="s">
        <v>75</v>
      </c>
      <c r="O2512" t="s">
        <v>98</v>
      </c>
      <c r="P2512" t="s">
        <v>112</v>
      </c>
      <c r="Q2512" t="s">
        <v>118</v>
      </c>
      <c r="R2512" t="s">
        <v>118</v>
      </c>
      <c r="S2512">
        <v>2510</v>
      </c>
      <c r="T2512">
        <v>2511</v>
      </c>
    </row>
    <row r="2513" spans="1:20" x14ac:dyDescent="0.2">
      <c r="A2513">
        <v>321</v>
      </c>
      <c r="B2513" s="1">
        <v>45311</v>
      </c>
      <c r="C2513" s="2">
        <v>0.66666666666666663</v>
      </c>
      <c r="D2513" s="2">
        <v>0.72916666666666663</v>
      </c>
      <c r="E2513" t="s">
        <v>38</v>
      </c>
      <c r="F2513">
        <v>3</v>
      </c>
      <c r="G2513">
        <v>16</v>
      </c>
      <c r="H2513">
        <v>6</v>
      </c>
      <c r="I2513" t="s">
        <v>41</v>
      </c>
      <c r="J2513" t="s">
        <v>14</v>
      </c>
      <c r="K2513">
        <v>90</v>
      </c>
      <c r="L2513">
        <v>0.375</v>
      </c>
      <c r="M2513">
        <v>0</v>
      </c>
      <c r="N2513" t="s">
        <v>77</v>
      </c>
      <c r="O2513" t="s">
        <v>98</v>
      </c>
      <c r="P2513" t="s">
        <v>112</v>
      </c>
      <c r="Q2513" t="s">
        <v>118</v>
      </c>
      <c r="R2513" t="s">
        <v>118</v>
      </c>
      <c r="S2513">
        <v>2511</v>
      </c>
      <c r="T2513">
        <v>2512</v>
      </c>
    </row>
    <row r="2514" spans="1:20" x14ac:dyDescent="0.2">
      <c r="A2514">
        <v>2113</v>
      </c>
      <c r="B2514" s="1">
        <v>45629</v>
      </c>
      <c r="C2514" s="2">
        <v>0.66666666666666663</v>
      </c>
      <c r="D2514" s="2">
        <v>0.6875</v>
      </c>
      <c r="E2514" t="s">
        <v>38</v>
      </c>
      <c r="F2514">
        <v>3</v>
      </c>
      <c r="G2514">
        <v>16</v>
      </c>
      <c r="H2514">
        <v>4</v>
      </c>
      <c r="I2514" t="s">
        <v>13</v>
      </c>
      <c r="J2514" t="s">
        <v>28</v>
      </c>
      <c r="K2514">
        <v>30.000000000000053</v>
      </c>
      <c r="L2514">
        <v>0.25</v>
      </c>
      <c r="M2514">
        <v>0</v>
      </c>
      <c r="N2514" t="s">
        <v>73</v>
      </c>
      <c r="O2514" t="s">
        <v>109</v>
      </c>
      <c r="P2514" t="s">
        <v>112</v>
      </c>
      <c r="Q2514" t="s">
        <v>118</v>
      </c>
      <c r="R2514" t="s">
        <v>118</v>
      </c>
      <c r="S2514">
        <v>2512</v>
      </c>
      <c r="T2514">
        <v>2513</v>
      </c>
    </row>
    <row r="2515" spans="1:20" x14ac:dyDescent="0.2">
      <c r="A2515">
        <v>2098</v>
      </c>
      <c r="B2515" s="1">
        <v>45515</v>
      </c>
      <c r="C2515" s="2">
        <v>0.66666666666666663</v>
      </c>
      <c r="D2515" s="2">
        <v>0.6875</v>
      </c>
      <c r="E2515" t="s">
        <v>38</v>
      </c>
      <c r="F2515">
        <v>3</v>
      </c>
      <c r="G2515">
        <v>16</v>
      </c>
      <c r="H2515">
        <v>12</v>
      </c>
      <c r="I2515" t="s">
        <v>39</v>
      </c>
      <c r="J2515" t="s">
        <v>23</v>
      </c>
      <c r="K2515">
        <v>30.000000000000053</v>
      </c>
      <c r="L2515">
        <v>0.75</v>
      </c>
      <c r="M2515">
        <v>0</v>
      </c>
      <c r="N2515" t="s">
        <v>71</v>
      </c>
      <c r="O2515" t="s">
        <v>105</v>
      </c>
      <c r="P2515" t="s">
        <v>112</v>
      </c>
      <c r="Q2515" t="s">
        <v>118</v>
      </c>
      <c r="R2515" t="s">
        <v>118</v>
      </c>
      <c r="S2515">
        <v>2513</v>
      </c>
      <c r="T2515">
        <v>2514</v>
      </c>
    </row>
    <row r="2516" spans="1:20" x14ac:dyDescent="0.2">
      <c r="A2516">
        <v>2777</v>
      </c>
      <c r="B2516" s="1">
        <v>45307</v>
      </c>
      <c r="C2516" s="2">
        <v>0.66666666666666663</v>
      </c>
      <c r="D2516" s="2">
        <v>0.72916666666666663</v>
      </c>
      <c r="E2516" t="s">
        <v>38</v>
      </c>
      <c r="F2516">
        <v>3</v>
      </c>
      <c r="G2516">
        <v>16</v>
      </c>
      <c r="H2516">
        <v>16</v>
      </c>
      <c r="I2516" t="s">
        <v>27</v>
      </c>
      <c r="J2516" t="s">
        <v>30</v>
      </c>
      <c r="K2516">
        <v>90</v>
      </c>
      <c r="L2516">
        <v>1</v>
      </c>
      <c r="M2516">
        <v>0</v>
      </c>
      <c r="N2516" t="s">
        <v>73</v>
      </c>
      <c r="O2516" t="s">
        <v>98</v>
      </c>
      <c r="P2516" t="s">
        <v>112</v>
      </c>
      <c r="Q2516" t="s">
        <v>118</v>
      </c>
      <c r="R2516" t="s">
        <v>118</v>
      </c>
      <c r="S2516">
        <v>2514</v>
      </c>
      <c r="T2516">
        <v>2515</v>
      </c>
    </row>
    <row r="2517" spans="1:20" x14ac:dyDescent="0.2">
      <c r="A2517">
        <v>628</v>
      </c>
      <c r="B2517" s="1">
        <v>45303</v>
      </c>
      <c r="C2517" s="2">
        <v>0.66666666666666663</v>
      </c>
      <c r="D2517" s="2">
        <v>0.6875</v>
      </c>
      <c r="E2517" t="s">
        <v>38</v>
      </c>
      <c r="F2517">
        <v>3</v>
      </c>
      <c r="G2517">
        <v>16</v>
      </c>
      <c r="H2517">
        <v>14</v>
      </c>
      <c r="I2517" t="s">
        <v>13</v>
      </c>
      <c r="J2517" t="s">
        <v>23</v>
      </c>
      <c r="K2517">
        <v>30.000000000000053</v>
      </c>
      <c r="L2517">
        <v>0.875</v>
      </c>
      <c r="M2517">
        <v>0</v>
      </c>
      <c r="N2517" t="s">
        <v>76</v>
      </c>
      <c r="O2517" t="s">
        <v>98</v>
      </c>
      <c r="P2517" t="s">
        <v>112</v>
      </c>
      <c r="Q2517" t="s">
        <v>118</v>
      </c>
      <c r="R2517" t="s">
        <v>118</v>
      </c>
      <c r="S2517">
        <v>2515</v>
      </c>
      <c r="T2517">
        <v>2516</v>
      </c>
    </row>
    <row r="2518" spans="1:20" x14ac:dyDescent="0.2">
      <c r="A2518">
        <v>2981</v>
      </c>
      <c r="B2518" s="1">
        <v>45549</v>
      </c>
      <c r="C2518" s="2">
        <v>0.66666666666666663</v>
      </c>
      <c r="D2518" s="2">
        <v>0.70833333333333337</v>
      </c>
      <c r="E2518" t="s">
        <v>38</v>
      </c>
      <c r="F2518">
        <v>3</v>
      </c>
      <c r="G2518">
        <v>16</v>
      </c>
      <c r="H2518">
        <v>2</v>
      </c>
      <c r="I2518" t="s">
        <v>39</v>
      </c>
      <c r="J2518" t="s">
        <v>28</v>
      </c>
      <c r="K2518">
        <v>60.000000000000107</v>
      </c>
      <c r="L2518">
        <v>0.125</v>
      </c>
      <c r="M2518">
        <v>0</v>
      </c>
      <c r="N2518" t="s">
        <v>77</v>
      </c>
      <c r="O2518" t="s">
        <v>106</v>
      </c>
      <c r="P2518" t="s">
        <v>112</v>
      </c>
      <c r="Q2518" t="s">
        <v>117</v>
      </c>
      <c r="R2518" t="s">
        <v>118</v>
      </c>
      <c r="S2518">
        <v>2516</v>
      </c>
      <c r="T2518">
        <v>2517</v>
      </c>
    </row>
    <row r="2519" spans="1:20" x14ac:dyDescent="0.2">
      <c r="A2519">
        <v>306</v>
      </c>
      <c r="B2519" s="1">
        <v>45490</v>
      </c>
      <c r="C2519" s="2">
        <v>0.66666666666666663</v>
      </c>
      <c r="D2519" s="2">
        <v>0.70833333333333337</v>
      </c>
      <c r="E2519" t="s">
        <v>38</v>
      </c>
      <c r="F2519">
        <v>3</v>
      </c>
      <c r="G2519">
        <v>16</v>
      </c>
      <c r="H2519">
        <v>11</v>
      </c>
      <c r="I2519" t="s">
        <v>42</v>
      </c>
      <c r="J2519" t="s">
        <v>23</v>
      </c>
      <c r="K2519">
        <v>60.000000000000107</v>
      </c>
      <c r="L2519">
        <v>0.6875</v>
      </c>
      <c r="M2519">
        <v>0</v>
      </c>
      <c r="N2519" t="s">
        <v>74</v>
      </c>
      <c r="O2519" t="s">
        <v>104</v>
      </c>
      <c r="P2519" t="s">
        <v>112</v>
      </c>
      <c r="Q2519" t="s">
        <v>118</v>
      </c>
      <c r="R2519" t="s">
        <v>118</v>
      </c>
      <c r="S2519">
        <v>2517</v>
      </c>
      <c r="T2519">
        <v>2518</v>
      </c>
    </row>
    <row r="2520" spans="1:20" x14ac:dyDescent="0.2">
      <c r="A2520">
        <v>2556</v>
      </c>
      <c r="B2520" s="1">
        <v>45644</v>
      </c>
      <c r="C2520" s="2">
        <v>0.66666666666666663</v>
      </c>
      <c r="D2520" s="2">
        <v>0.6875</v>
      </c>
      <c r="E2520" t="s">
        <v>38</v>
      </c>
      <c r="F2520">
        <v>3</v>
      </c>
      <c r="G2520">
        <v>16</v>
      </c>
      <c r="H2520">
        <v>4</v>
      </c>
      <c r="I2520" t="s">
        <v>41</v>
      </c>
      <c r="J2520" t="s">
        <v>14</v>
      </c>
      <c r="K2520">
        <v>30.000000000000053</v>
      </c>
      <c r="L2520">
        <v>0.25</v>
      </c>
      <c r="M2520">
        <v>0</v>
      </c>
      <c r="N2520" t="s">
        <v>74</v>
      </c>
      <c r="O2520" t="s">
        <v>109</v>
      </c>
      <c r="P2520" t="s">
        <v>112</v>
      </c>
      <c r="Q2520" t="s">
        <v>118</v>
      </c>
      <c r="R2520" t="s">
        <v>118</v>
      </c>
      <c r="S2520">
        <v>2518</v>
      </c>
      <c r="T2520">
        <v>2519</v>
      </c>
    </row>
    <row r="2521" spans="1:20" x14ac:dyDescent="0.2">
      <c r="A2521">
        <v>2152</v>
      </c>
      <c r="B2521" s="1">
        <v>45421</v>
      </c>
      <c r="C2521" s="2">
        <v>0.66666666666666663</v>
      </c>
      <c r="D2521" s="2">
        <v>0.75</v>
      </c>
      <c r="E2521" t="s">
        <v>38</v>
      </c>
      <c r="F2521">
        <v>3</v>
      </c>
      <c r="G2521">
        <v>16</v>
      </c>
      <c r="H2521">
        <v>9</v>
      </c>
      <c r="I2521" t="s">
        <v>41</v>
      </c>
      <c r="J2521" t="s">
        <v>14</v>
      </c>
      <c r="K2521">
        <v>120.00000000000006</v>
      </c>
      <c r="L2521">
        <v>0.5625</v>
      </c>
      <c r="M2521">
        <v>0</v>
      </c>
      <c r="N2521" t="s">
        <v>75</v>
      </c>
      <c r="O2521" t="s">
        <v>102</v>
      </c>
      <c r="P2521" t="s">
        <v>112</v>
      </c>
      <c r="Q2521" t="s">
        <v>118</v>
      </c>
      <c r="R2521" t="s">
        <v>124</v>
      </c>
      <c r="S2521">
        <v>2519</v>
      </c>
      <c r="T2521">
        <v>2520</v>
      </c>
    </row>
    <row r="2522" spans="1:20" x14ac:dyDescent="0.2">
      <c r="A2522">
        <v>1387</v>
      </c>
      <c r="B2522" s="1">
        <v>45303</v>
      </c>
      <c r="C2522" s="2">
        <v>0.66666666666666663</v>
      </c>
      <c r="D2522" s="2">
        <v>0.72916666666666663</v>
      </c>
      <c r="E2522" t="s">
        <v>38</v>
      </c>
      <c r="F2522">
        <v>3</v>
      </c>
      <c r="G2522">
        <v>16</v>
      </c>
      <c r="H2522">
        <v>3</v>
      </c>
      <c r="I2522" t="s">
        <v>41</v>
      </c>
      <c r="J2522" t="s">
        <v>40</v>
      </c>
      <c r="K2522">
        <v>90</v>
      </c>
      <c r="L2522">
        <v>0.1875</v>
      </c>
      <c r="M2522">
        <v>0</v>
      </c>
      <c r="N2522" t="s">
        <v>76</v>
      </c>
      <c r="O2522" t="s">
        <v>98</v>
      </c>
      <c r="P2522" t="s">
        <v>112</v>
      </c>
      <c r="Q2522" t="s">
        <v>117</v>
      </c>
      <c r="R2522" t="s">
        <v>118</v>
      </c>
      <c r="S2522">
        <v>2520</v>
      </c>
      <c r="T2522">
        <v>2521</v>
      </c>
    </row>
    <row r="2523" spans="1:20" x14ac:dyDescent="0.2">
      <c r="A2523">
        <v>2760</v>
      </c>
      <c r="B2523" s="1">
        <v>45521</v>
      </c>
      <c r="C2523" s="2">
        <v>0.66666666666666663</v>
      </c>
      <c r="D2523" s="2">
        <v>0.70833333333333337</v>
      </c>
      <c r="E2523" t="s">
        <v>38</v>
      </c>
      <c r="F2523">
        <v>3</v>
      </c>
      <c r="G2523">
        <v>16</v>
      </c>
      <c r="H2523">
        <v>9</v>
      </c>
      <c r="I2523" t="s">
        <v>39</v>
      </c>
      <c r="J2523" t="s">
        <v>23</v>
      </c>
      <c r="K2523">
        <v>60.000000000000107</v>
      </c>
      <c r="L2523">
        <v>0.5625</v>
      </c>
      <c r="M2523">
        <v>0</v>
      </c>
      <c r="N2523" t="s">
        <v>77</v>
      </c>
      <c r="O2523" t="s">
        <v>105</v>
      </c>
      <c r="P2523" t="s">
        <v>112</v>
      </c>
      <c r="Q2523" t="s">
        <v>118</v>
      </c>
      <c r="R2523" t="s">
        <v>118</v>
      </c>
      <c r="S2523">
        <v>2521</v>
      </c>
      <c r="T2523">
        <v>2522</v>
      </c>
    </row>
    <row r="2524" spans="1:20" x14ac:dyDescent="0.2">
      <c r="A2524">
        <v>1001</v>
      </c>
      <c r="B2524" s="1">
        <v>45601</v>
      </c>
      <c r="C2524" s="2">
        <v>0.66666666666666663</v>
      </c>
      <c r="D2524" s="2">
        <v>0.75</v>
      </c>
      <c r="E2524" t="s">
        <v>38</v>
      </c>
      <c r="F2524">
        <v>3</v>
      </c>
      <c r="G2524">
        <v>16</v>
      </c>
      <c r="H2524">
        <v>19</v>
      </c>
      <c r="I2524" t="s">
        <v>27</v>
      </c>
      <c r="J2524" t="s">
        <v>30</v>
      </c>
      <c r="K2524">
        <v>120.00000000000006</v>
      </c>
      <c r="L2524">
        <v>1.1875</v>
      </c>
      <c r="M2524">
        <v>1</v>
      </c>
      <c r="N2524" t="s">
        <v>73</v>
      </c>
      <c r="O2524" t="s">
        <v>108</v>
      </c>
      <c r="P2524" t="s">
        <v>112</v>
      </c>
      <c r="Q2524" t="s">
        <v>118</v>
      </c>
      <c r="R2524" t="s">
        <v>124</v>
      </c>
      <c r="S2524">
        <v>2522</v>
      </c>
      <c r="T2524">
        <v>2523</v>
      </c>
    </row>
    <row r="2525" spans="1:20" x14ac:dyDescent="0.2">
      <c r="A2525">
        <v>2081</v>
      </c>
      <c r="B2525" s="1">
        <v>45628</v>
      </c>
      <c r="C2525" s="2">
        <v>0.66666666666666663</v>
      </c>
      <c r="D2525" s="2">
        <v>0.70833333333333337</v>
      </c>
      <c r="E2525" t="s">
        <v>38</v>
      </c>
      <c r="F2525">
        <v>3</v>
      </c>
      <c r="G2525">
        <v>16</v>
      </c>
      <c r="H2525">
        <v>9</v>
      </c>
      <c r="I2525" t="s">
        <v>13</v>
      </c>
      <c r="J2525" t="s">
        <v>23</v>
      </c>
      <c r="K2525">
        <v>60.000000000000107</v>
      </c>
      <c r="L2525">
        <v>0.5625</v>
      </c>
      <c r="M2525">
        <v>0</v>
      </c>
      <c r="N2525" t="s">
        <v>72</v>
      </c>
      <c r="O2525" t="s">
        <v>109</v>
      </c>
      <c r="P2525" t="s">
        <v>112</v>
      </c>
      <c r="Q2525" t="s">
        <v>118</v>
      </c>
      <c r="R2525" t="s">
        <v>118</v>
      </c>
      <c r="S2525">
        <v>2523</v>
      </c>
      <c r="T2525">
        <v>2524</v>
      </c>
    </row>
    <row r="2526" spans="1:20" x14ac:dyDescent="0.2">
      <c r="A2526">
        <v>420</v>
      </c>
      <c r="B2526" s="1">
        <v>45443</v>
      </c>
      <c r="C2526" s="2">
        <v>0.66666666666666663</v>
      </c>
      <c r="D2526" s="2">
        <v>0.75</v>
      </c>
      <c r="E2526" t="s">
        <v>38</v>
      </c>
      <c r="F2526">
        <v>3</v>
      </c>
      <c r="G2526">
        <v>16</v>
      </c>
      <c r="H2526">
        <v>5</v>
      </c>
      <c r="I2526" t="s">
        <v>27</v>
      </c>
      <c r="J2526" t="s">
        <v>23</v>
      </c>
      <c r="K2526">
        <v>120.00000000000006</v>
      </c>
      <c r="L2526">
        <v>0.3125</v>
      </c>
      <c r="M2526">
        <v>0</v>
      </c>
      <c r="N2526" t="s">
        <v>76</v>
      </c>
      <c r="O2526" t="s">
        <v>102</v>
      </c>
      <c r="P2526" t="s">
        <v>112</v>
      </c>
      <c r="Q2526" t="s">
        <v>118</v>
      </c>
      <c r="R2526" t="s">
        <v>124</v>
      </c>
      <c r="S2526">
        <v>2524</v>
      </c>
      <c r="T2526">
        <v>2525</v>
      </c>
    </row>
    <row r="2527" spans="1:20" x14ac:dyDescent="0.2">
      <c r="A2527">
        <v>2658</v>
      </c>
      <c r="B2527" s="1">
        <v>45545</v>
      </c>
      <c r="C2527" s="2">
        <v>0.66666666666666663</v>
      </c>
      <c r="D2527" s="2">
        <v>0.70833333333333337</v>
      </c>
      <c r="E2527" t="s">
        <v>38</v>
      </c>
      <c r="F2527">
        <v>3</v>
      </c>
      <c r="G2527">
        <v>16</v>
      </c>
      <c r="H2527">
        <v>11</v>
      </c>
      <c r="I2527" t="s">
        <v>22</v>
      </c>
      <c r="J2527" t="s">
        <v>23</v>
      </c>
      <c r="K2527">
        <v>60.000000000000107</v>
      </c>
      <c r="L2527">
        <v>0.6875</v>
      </c>
      <c r="M2527">
        <v>0</v>
      </c>
      <c r="N2527" t="s">
        <v>73</v>
      </c>
      <c r="O2527" t="s">
        <v>106</v>
      </c>
      <c r="P2527" t="s">
        <v>112</v>
      </c>
      <c r="Q2527" t="s">
        <v>118</v>
      </c>
      <c r="R2527" t="s">
        <v>118</v>
      </c>
      <c r="S2527">
        <v>2525</v>
      </c>
      <c r="T2527">
        <v>2526</v>
      </c>
    </row>
    <row r="2528" spans="1:20" x14ac:dyDescent="0.2">
      <c r="A2528">
        <v>1537</v>
      </c>
      <c r="B2528" s="1">
        <v>45436</v>
      </c>
      <c r="C2528" s="2">
        <v>0.66666666666666663</v>
      </c>
      <c r="D2528" s="2">
        <v>0.70833333333333337</v>
      </c>
      <c r="E2528" t="s">
        <v>38</v>
      </c>
      <c r="F2528">
        <v>3</v>
      </c>
      <c r="G2528">
        <v>16</v>
      </c>
      <c r="H2528">
        <v>5</v>
      </c>
      <c r="I2528" t="s">
        <v>41</v>
      </c>
      <c r="J2528" t="s">
        <v>28</v>
      </c>
      <c r="K2528">
        <v>60.000000000000107</v>
      </c>
      <c r="L2528">
        <v>0.3125</v>
      </c>
      <c r="M2528">
        <v>0</v>
      </c>
      <c r="N2528" t="s">
        <v>76</v>
      </c>
      <c r="O2528" t="s">
        <v>102</v>
      </c>
      <c r="P2528" t="s">
        <v>112</v>
      </c>
      <c r="Q2528" t="s">
        <v>118</v>
      </c>
      <c r="R2528" t="s">
        <v>118</v>
      </c>
      <c r="S2528">
        <v>2526</v>
      </c>
      <c r="T2528">
        <v>2527</v>
      </c>
    </row>
    <row r="2529" spans="1:20" x14ac:dyDescent="0.2">
      <c r="A2529">
        <v>68</v>
      </c>
      <c r="B2529" s="1">
        <v>45617</v>
      </c>
      <c r="C2529" s="2">
        <v>0.66666666666666663</v>
      </c>
      <c r="D2529" s="2">
        <v>0.75</v>
      </c>
      <c r="E2529" t="s">
        <v>38</v>
      </c>
      <c r="F2529">
        <v>3</v>
      </c>
      <c r="G2529">
        <v>16</v>
      </c>
      <c r="H2529">
        <v>6</v>
      </c>
      <c r="I2529" t="s">
        <v>42</v>
      </c>
      <c r="J2529" t="s">
        <v>30</v>
      </c>
      <c r="K2529">
        <v>120.00000000000006</v>
      </c>
      <c r="L2529">
        <v>0.375</v>
      </c>
      <c r="M2529">
        <v>0</v>
      </c>
      <c r="N2529" t="s">
        <v>75</v>
      </c>
      <c r="O2529" t="s">
        <v>108</v>
      </c>
      <c r="P2529" t="s">
        <v>112</v>
      </c>
      <c r="Q2529" t="s">
        <v>118</v>
      </c>
      <c r="R2529" t="s">
        <v>124</v>
      </c>
      <c r="S2529">
        <v>2527</v>
      </c>
      <c r="T2529">
        <v>2528</v>
      </c>
    </row>
    <row r="2530" spans="1:20" x14ac:dyDescent="0.2">
      <c r="A2530">
        <v>2944</v>
      </c>
      <c r="B2530" s="1">
        <v>45606</v>
      </c>
      <c r="C2530" s="2">
        <v>0.66666666666666663</v>
      </c>
      <c r="D2530" s="2">
        <v>0.70833333333333337</v>
      </c>
      <c r="E2530" t="s">
        <v>38</v>
      </c>
      <c r="F2530">
        <v>3</v>
      </c>
      <c r="G2530">
        <v>16</v>
      </c>
      <c r="H2530">
        <v>18</v>
      </c>
      <c r="I2530" t="s">
        <v>39</v>
      </c>
      <c r="J2530" t="s">
        <v>18</v>
      </c>
      <c r="K2530">
        <v>60.000000000000107</v>
      </c>
      <c r="L2530">
        <v>1.125</v>
      </c>
      <c r="M2530">
        <v>1</v>
      </c>
      <c r="N2530" t="s">
        <v>71</v>
      </c>
      <c r="O2530" t="s">
        <v>108</v>
      </c>
      <c r="P2530" t="s">
        <v>112</v>
      </c>
      <c r="Q2530" t="s">
        <v>118</v>
      </c>
      <c r="R2530" t="s">
        <v>118</v>
      </c>
      <c r="S2530">
        <v>2528</v>
      </c>
      <c r="T2530">
        <v>2529</v>
      </c>
    </row>
    <row r="2531" spans="1:20" x14ac:dyDescent="0.2">
      <c r="A2531">
        <v>1290</v>
      </c>
      <c r="B2531" s="1">
        <v>45619</v>
      </c>
      <c r="C2531" s="2">
        <v>0.66666666666666663</v>
      </c>
      <c r="D2531" s="2">
        <v>0.72916666666666663</v>
      </c>
      <c r="E2531" t="s">
        <v>38</v>
      </c>
      <c r="F2531">
        <v>3</v>
      </c>
      <c r="G2531">
        <v>16</v>
      </c>
      <c r="H2531">
        <v>16</v>
      </c>
      <c r="I2531" t="s">
        <v>22</v>
      </c>
      <c r="J2531" t="s">
        <v>18</v>
      </c>
      <c r="K2531">
        <v>90</v>
      </c>
      <c r="L2531">
        <v>1</v>
      </c>
      <c r="M2531">
        <v>0</v>
      </c>
      <c r="N2531" t="s">
        <v>77</v>
      </c>
      <c r="O2531" t="s">
        <v>108</v>
      </c>
      <c r="P2531" t="s">
        <v>112</v>
      </c>
      <c r="Q2531" t="s">
        <v>118</v>
      </c>
      <c r="R2531" t="s">
        <v>118</v>
      </c>
      <c r="S2531">
        <v>2529</v>
      </c>
      <c r="T2531">
        <v>2530</v>
      </c>
    </row>
    <row r="2532" spans="1:20" x14ac:dyDescent="0.2">
      <c r="A2532">
        <v>660</v>
      </c>
      <c r="B2532" s="1">
        <v>45391</v>
      </c>
      <c r="C2532" s="2">
        <v>0.66666666666666663</v>
      </c>
      <c r="D2532" s="2">
        <v>0.6875</v>
      </c>
      <c r="E2532" t="s">
        <v>38</v>
      </c>
      <c r="F2532">
        <v>3</v>
      </c>
      <c r="G2532">
        <v>16</v>
      </c>
      <c r="H2532">
        <v>16</v>
      </c>
      <c r="I2532" t="s">
        <v>17</v>
      </c>
      <c r="J2532" t="s">
        <v>23</v>
      </c>
      <c r="K2532">
        <v>30.000000000000053</v>
      </c>
      <c r="L2532">
        <v>1</v>
      </c>
      <c r="M2532">
        <v>0</v>
      </c>
      <c r="N2532" t="s">
        <v>73</v>
      </c>
      <c r="O2532" t="s">
        <v>101</v>
      </c>
      <c r="P2532" t="s">
        <v>112</v>
      </c>
      <c r="Q2532" t="s">
        <v>118</v>
      </c>
      <c r="R2532" t="s">
        <v>118</v>
      </c>
      <c r="S2532">
        <v>2530</v>
      </c>
      <c r="T2532">
        <v>2531</v>
      </c>
    </row>
    <row r="2533" spans="1:20" x14ac:dyDescent="0.2">
      <c r="A2533">
        <v>1909</v>
      </c>
      <c r="B2533" s="1">
        <v>45594</v>
      </c>
      <c r="C2533" s="2">
        <v>0.66666666666666663</v>
      </c>
      <c r="D2533" s="2">
        <v>0.70833333333333337</v>
      </c>
      <c r="E2533" t="s">
        <v>38</v>
      </c>
      <c r="F2533">
        <v>3</v>
      </c>
      <c r="G2533">
        <v>16</v>
      </c>
      <c r="H2533">
        <v>4</v>
      </c>
      <c r="I2533" t="s">
        <v>22</v>
      </c>
      <c r="J2533" t="s">
        <v>28</v>
      </c>
      <c r="K2533">
        <v>60.000000000000107</v>
      </c>
      <c r="L2533">
        <v>0.25</v>
      </c>
      <c r="M2533">
        <v>0</v>
      </c>
      <c r="N2533" t="s">
        <v>73</v>
      </c>
      <c r="O2533" t="s">
        <v>107</v>
      </c>
      <c r="P2533" t="s">
        <v>112</v>
      </c>
      <c r="Q2533" t="s">
        <v>118</v>
      </c>
      <c r="R2533" t="s">
        <v>118</v>
      </c>
      <c r="S2533">
        <v>2531</v>
      </c>
      <c r="T2533">
        <v>2532</v>
      </c>
    </row>
    <row r="2534" spans="1:20" x14ac:dyDescent="0.2">
      <c r="A2534">
        <v>1534</v>
      </c>
      <c r="B2534" s="1">
        <v>45600</v>
      </c>
      <c r="C2534" s="2">
        <v>0.66666666666666663</v>
      </c>
      <c r="D2534" s="2">
        <v>0.75</v>
      </c>
      <c r="E2534" t="s">
        <v>38</v>
      </c>
      <c r="F2534">
        <v>3</v>
      </c>
      <c r="G2534">
        <v>16</v>
      </c>
      <c r="H2534">
        <v>17</v>
      </c>
      <c r="I2534" t="s">
        <v>13</v>
      </c>
      <c r="J2534" t="s">
        <v>23</v>
      </c>
      <c r="K2534">
        <v>120.00000000000006</v>
      </c>
      <c r="L2534">
        <v>1.0625</v>
      </c>
      <c r="M2534">
        <v>1</v>
      </c>
      <c r="N2534" t="s">
        <v>72</v>
      </c>
      <c r="O2534" t="s">
        <v>108</v>
      </c>
      <c r="P2534" t="s">
        <v>112</v>
      </c>
      <c r="Q2534" t="s">
        <v>118</v>
      </c>
      <c r="R2534" t="s">
        <v>124</v>
      </c>
      <c r="S2534">
        <v>2532</v>
      </c>
      <c r="T2534">
        <v>2533</v>
      </c>
    </row>
    <row r="2535" spans="1:20" x14ac:dyDescent="0.2">
      <c r="A2535">
        <v>1958</v>
      </c>
      <c r="B2535" s="1">
        <v>45472</v>
      </c>
      <c r="C2535" s="2">
        <v>0.66666666666666663</v>
      </c>
      <c r="D2535" s="2">
        <v>0.75</v>
      </c>
      <c r="E2535" t="s">
        <v>38</v>
      </c>
      <c r="F2535">
        <v>3</v>
      </c>
      <c r="G2535">
        <v>16</v>
      </c>
      <c r="H2535">
        <v>8</v>
      </c>
      <c r="I2535" t="s">
        <v>22</v>
      </c>
      <c r="J2535" t="s">
        <v>23</v>
      </c>
      <c r="K2535">
        <v>120.00000000000006</v>
      </c>
      <c r="L2535">
        <v>0.5</v>
      </c>
      <c r="M2535">
        <v>0</v>
      </c>
      <c r="N2535" t="s">
        <v>77</v>
      </c>
      <c r="O2535" t="s">
        <v>103</v>
      </c>
      <c r="P2535" t="s">
        <v>112</v>
      </c>
      <c r="Q2535" t="s">
        <v>118</v>
      </c>
      <c r="R2535" t="s">
        <v>124</v>
      </c>
      <c r="S2535">
        <v>2533</v>
      </c>
      <c r="T2535">
        <v>2534</v>
      </c>
    </row>
    <row r="2536" spans="1:20" x14ac:dyDescent="0.2">
      <c r="A2536">
        <v>375</v>
      </c>
      <c r="B2536" s="1">
        <v>45319</v>
      </c>
      <c r="C2536" s="2">
        <v>0.66666666666666663</v>
      </c>
      <c r="D2536" s="2">
        <v>0.6875</v>
      </c>
      <c r="E2536" t="s">
        <v>38</v>
      </c>
      <c r="F2536">
        <v>3</v>
      </c>
      <c r="G2536">
        <v>16</v>
      </c>
      <c r="H2536">
        <v>2</v>
      </c>
      <c r="I2536" t="s">
        <v>22</v>
      </c>
      <c r="J2536" t="s">
        <v>40</v>
      </c>
      <c r="K2536">
        <v>30.000000000000053</v>
      </c>
      <c r="L2536">
        <v>0.125</v>
      </c>
      <c r="M2536">
        <v>0</v>
      </c>
      <c r="N2536" t="s">
        <v>71</v>
      </c>
      <c r="O2536" t="s">
        <v>98</v>
      </c>
      <c r="P2536" t="s">
        <v>112</v>
      </c>
      <c r="Q2536" t="s">
        <v>117</v>
      </c>
      <c r="R2536" t="s">
        <v>118</v>
      </c>
      <c r="S2536">
        <v>2534</v>
      </c>
      <c r="T2536">
        <v>2535</v>
      </c>
    </row>
    <row r="2537" spans="1:20" x14ac:dyDescent="0.2">
      <c r="A2537">
        <v>474</v>
      </c>
      <c r="B2537" s="1">
        <v>45307</v>
      </c>
      <c r="C2537" s="2">
        <v>0.66666666666666663</v>
      </c>
      <c r="D2537" s="2">
        <v>0.75</v>
      </c>
      <c r="E2537" t="s">
        <v>38</v>
      </c>
      <c r="F2537">
        <v>3</v>
      </c>
      <c r="G2537">
        <v>16</v>
      </c>
      <c r="H2537">
        <v>12</v>
      </c>
      <c r="I2537" t="s">
        <v>41</v>
      </c>
      <c r="J2537" t="s">
        <v>14</v>
      </c>
      <c r="K2537">
        <v>120.00000000000006</v>
      </c>
      <c r="L2537">
        <v>0.75</v>
      </c>
      <c r="M2537">
        <v>0</v>
      </c>
      <c r="N2537" t="s">
        <v>73</v>
      </c>
      <c r="O2537" t="s">
        <v>98</v>
      </c>
      <c r="P2537" t="s">
        <v>112</v>
      </c>
      <c r="Q2537" t="s">
        <v>118</v>
      </c>
      <c r="R2537" t="s">
        <v>124</v>
      </c>
      <c r="S2537">
        <v>2535</v>
      </c>
      <c r="T2537">
        <v>2536</v>
      </c>
    </row>
    <row r="2538" spans="1:20" x14ac:dyDescent="0.2">
      <c r="A2538">
        <v>1768</v>
      </c>
      <c r="B2538" s="1">
        <v>45648</v>
      </c>
      <c r="C2538" s="2">
        <v>0.66666666666666663</v>
      </c>
      <c r="D2538" s="2">
        <v>0.72916666666666663</v>
      </c>
      <c r="E2538" t="s">
        <v>38</v>
      </c>
      <c r="F2538">
        <v>3</v>
      </c>
      <c r="G2538">
        <v>16</v>
      </c>
      <c r="H2538">
        <v>8</v>
      </c>
      <c r="I2538" t="s">
        <v>17</v>
      </c>
      <c r="J2538" t="s">
        <v>14</v>
      </c>
      <c r="K2538">
        <v>90</v>
      </c>
      <c r="L2538">
        <v>0.5</v>
      </c>
      <c r="M2538">
        <v>0</v>
      </c>
      <c r="N2538" t="s">
        <v>71</v>
      </c>
      <c r="O2538" t="s">
        <v>109</v>
      </c>
      <c r="P2538" t="s">
        <v>112</v>
      </c>
      <c r="Q2538" t="s">
        <v>118</v>
      </c>
      <c r="R2538" t="s">
        <v>118</v>
      </c>
      <c r="S2538">
        <v>2536</v>
      </c>
      <c r="T2538">
        <v>2537</v>
      </c>
    </row>
    <row r="2539" spans="1:20" x14ac:dyDescent="0.2">
      <c r="A2539">
        <v>1851</v>
      </c>
      <c r="B2539" s="1">
        <v>45376</v>
      </c>
      <c r="C2539" s="2">
        <v>0.64583333333333337</v>
      </c>
      <c r="D2539" s="2">
        <v>0.72916666666666663</v>
      </c>
      <c r="E2539" t="s">
        <v>38</v>
      </c>
      <c r="F2539">
        <v>3</v>
      </c>
      <c r="G2539">
        <v>16</v>
      </c>
      <c r="H2539">
        <v>8</v>
      </c>
      <c r="I2539" t="s">
        <v>13</v>
      </c>
      <c r="J2539" t="s">
        <v>14</v>
      </c>
      <c r="K2539">
        <v>119.99999999999989</v>
      </c>
      <c r="L2539">
        <v>0.5</v>
      </c>
      <c r="M2539">
        <v>0</v>
      </c>
      <c r="N2539" t="s">
        <v>72</v>
      </c>
      <c r="O2539" t="s">
        <v>100</v>
      </c>
      <c r="P2539" t="s">
        <v>112</v>
      </c>
      <c r="Q2539" t="s">
        <v>118</v>
      </c>
      <c r="R2539" t="s">
        <v>124</v>
      </c>
      <c r="S2539">
        <v>2537</v>
      </c>
      <c r="T2539">
        <v>2538</v>
      </c>
    </row>
    <row r="2540" spans="1:20" x14ac:dyDescent="0.2">
      <c r="A2540">
        <v>1609</v>
      </c>
      <c r="B2540" s="1">
        <v>45569</v>
      </c>
      <c r="C2540" s="2">
        <v>0.64583333333333337</v>
      </c>
      <c r="D2540" s="2">
        <v>0.6875</v>
      </c>
      <c r="E2540" t="s">
        <v>38</v>
      </c>
      <c r="F2540">
        <v>3</v>
      </c>
      <c r="G2540">
        <v>16</v>
      </c>
      <c r="H2540">
        <v>17</v>
      </c>
      <c r="I2540" t="s">
        <v>27</v>
      </c>
      <c r="J2540" t="s">
        <v>30</v>
      </c>
      <c r="K2540">
        <v>59.999999999999943</v>
      </c>
      <c r="L2540">
        <v>1.0625</v>
      </c>
      <c r="M2540">
        <v>1</v>
      </c>
      <c r="N2540" t="s">
        <v>76</v>
      </c>
      <c r="O2540" t="s">
        <v>107</v>
      </c>
      <c r="P2540" t="s">
        <v>112</v>
      </c>
      <c r="Q2540" t="s">
        <v>118</v>
      </c>
      <c r="R2540" t="s">
        <v>118</v>
      </c>
      <c r="S2540">
        <v>2538</v>
      </c>
      <c r="T2540">
        <v>2539</v>
      </c>
    </row>
    <row r="2541" spans="1:20" x14ac:dyDescent="0.2">
      <c r="A2541">
        <v>1446</v>
      </c>
      <c r="B2541" s="1">
        <v>45589</v>
      </c>
      <c r="C2541" s="2">
        <v>0.64583333333333337</v>
      </c>
      <c r="D2541" s="2">
        <v>0.70833333333333337</v>
      </c>
      <c r="E2541" t="s">
        <v>38</v>
      </c>
      <c r="F2541">
        <v>3</v>
      </c>
      <c r="G2541">
        <v>16</v>
      </c>
      <c r="H2541">
        <v>15</v>
      </c>
      <c r="I2541" t="s">
        <v>17</v>
      </c>
      <c r="J2541" t="s">
        <v>14</v>
      </c>
      <c r="K2541">
        <v>90</v>
      </c>
      <c r="L2541">
        <v>0.9375</v>
      </c>
      <c r="M2541">
        <v>0</v>
      </c>
      <c r="N2541" t="s">
        <v>75</v>
      </c>
      <c r="O2541" t="s">
        <v>107</v>
      </c>
      <c r="P2541" t="s">
        <v>112</v>
      </c>
      <c r="Q2541" t="s">
        <v>118</v>
      </c>
      <c r="R2541" t="s">
        <v>118</v>
      </c>
      <c r="S2541">
        <v>2539</v>
      </c>
      <c r="T2541">
        <v>2540</v>
      </c>
    </row>
    <row r="2542" spans="1:20" x14ac:dyDescent="0.2">
      <c r="A2542">
        <v>1803</v>
      </c>
      <c r="B2542" s="1">
        <v>45551</v>
      </c>
      <c r="C2542" s="2">
        <v>0.64583333333333337</v>
      </c>
      <c r="D2542" s="2">
        <v>0.72916666666666663</v>
      </c>
      <c r="E2542" t="s">
        <v>38</v>
      </c>
      <c r="F2542">
        <v>3</v>
      </c>
      <c r="G2542">
        <v>16</v>
      </c>
      <c r="H2542">
        <v>16</v>
      </c>
      <c r="I2542" t="s">
        <v>42</v>
      </c>
      <c r="J2542" t="s">
        <v>23</v>
      </c>
      <c r="K2542">
        <v>119.99999999999989</v>
      </c>
      <c r="L2542">
        <v>1</v>
      </c>
      <c r="M2542">
        <v>0</v>
      </c>
      <c r="N2542" t="s">
        <v>72</v>
      </c>
      <c r="O2542" t="s">
        <v>106</v>
      </c>
      <c r="P2542" t="s">
        <v>112</v>
      </c>
      <c r="Q2542" t="s">
        <v>118</v>
      </c>
      <c r="R2542" t="s">
        <v>124</v>
      </c>
      <c r="S2542">
        <v>2540</v>
      </c>
      <c r="T2542">
        <v>2541</v>
      </c>
    </row>
    <row r="2543" spans="1:20" x14ac:dyDescent="0.2">
      <c r="A2543">
        <v>2852</v>
      </c>
      <c r="B2543" s="1">
        <v>45317</v>
      </c>
      <c r="C2543" s="2">
        <v>0.64583333333333337</v>
      </c>
      <c r="D2543" s="2">
        <v>0.66666666666666663</v>
      </c>
      <c r="E2543" t="s">
        <v>38</v>
      </c>
      <c r="F2543">
        <v>3</v>
      </c>
      <c r="G2543">
        <v>16</v>
      </c>
      <c r="H2543">
        <v>2</v>
      </c>
      <c r="I2543" t="s">
        <v>41</v>
      </c>
      <c r="J2543" t="s">
        <v>30</v>
      </c>
      <c r="K2543">
        <v>29.999999999999893</v>
      </c>
      <c r="L2543">
        <v>0.125</v>
      </c>
      <c r="M2543">
        <v>0</v>
      </c>
      <c r="N2543" t="s">
        <v>76</v>
      </c>
      <c r="O2543" t="s">
        <v>98</v>
      </c>
      <c r="P2543" t="s">
        <v>112</v>
      </c>
      <c r="Q2543" t="s">
        <v>117</v>
      </c>
      <c r="R2543" t="s">
        <v>118</v>
      </c>
      <c r="S2543">
        <v>2541</v>
      </c>
      <c r="T2543">
        <v>2542</v>
      </c>
    </row>
    <row r="2544" spans="1:20" x14ac:dyDescent="0.2">
      <c r="A2544">
        <v>2299</v>
      </c>
      <c r="B2544" s="1">
        <v>45622</v>
      </c>
      <c r="C2544" s="2">
        <v>0.64583333333333337</v>
      </c>
      <c r="D2544" s="2">
        <v>0.6875</v>
      </c>
      <c r="E2544" t="s">
        <v>38</v>
      </c>
      <c r="F2544">
        <v>3</v>
      </c>
      <c r="G2544">
        <v>16</v>
      </c>
      <c r="H2544">
        <v>6</v>
      </c>
      <c r="I2544" t="s">
        <v>41</v>
      </c>
      <c r="J2544" t="s">
        <v>30</v>
      </c>
      <c r="K2544">
        <v>59.999999999999943</v>
      </c>
      <c r="L2544">
        <v>0.375</v>
      </c>
      <c r="M2544">
        <v>0</v>
      </c>
      <c r="N2544" t="s">
        <v>73</v>
      </c>
      <c r="O2544" t="s">
        <v>108</v>
      </c>
      <c r="P2544" t="s">
        <v>112</v>
      </c>
      <c r="Q2544" t="s">
        <v>118</v>
      </c>
      <c r="R2544" t="s">
        <v>118</v>
      </c>
      <c r="S2544">
        <v>2542</v>
      </c>
      <c r="T2544">
        <v>2543</v>
      </c>
    </row>
    <row r="2545" spans="1:20" x14ac:dyDescent="0.2">
      <c r="A2545">
        <v>1230</v>
      </c>
      <c r="B2545" s="1">
        <v>45568</v>
      </c>
      <c r="C2545" s="2">
        <v>0.64583333333333337</v>
      </c>
      <c r="D2545" s="2">
        <v>0.72916666666666663</v>
      </c>
      <c r="E2545" t="s">
        <v>38</v>
      </c>
      <c r="F2545">
        <v>3</v>
      </c>
      <c r="G2545">
        <v>16</v>
      </c>
      <c r="H2545">
        <v>17</v>
      </c>
      <c r="I2545" t="s">
        <v>17</v>
      </c>
      <c r="J2545" t="s">
        <v>28</v>
      </c>
      <c r="K2545">
        <v>119.99999999999989</v>
      </c>
      <c r="L2545">
        <v>1.0625</v>
      </c>
      <c r="M2545">
        <v>1</v>
      </c>
      <c r="N2545" t="s">
        <v>75</v>
      </c>
      <c r="O2545" t="s">
        <v>107</v>
      </c>
      <c r="P2545" t="s">
        <v>112</v>
      </c>
      <c r="Q2545" t="s">
        <v>118</v>
      </c>
      <c r="R2545" t="s">
        <v>124</v>
      </c>
      <c r="S2545">
        <v>2543</v>
      </c>
      <c r="T2545">
        <v>2544</v>
      </c>
    </row>
    <row r="2546" spans="1:20" x14ac:dyDescent="0.2">
      <c r="A2546">
        <v>2927</v>
      </c>
      <c r="B2546" s="1">
        <v>45420</v>
      </c>
      <c r="C2546" s="2">
        <v>0.64583333333333337</v>
      </c>
      <c r="D2546" s="2">
        <v>0.66666666666666663</v>
      </c>
      <c r="E2546" t="s">
        <v>38</v>
      </c>
      <c r="F2546">
        <v>3</v>
      </c>
      <c r="G2546">
        <v>16</v>
      </c>
      <c r="H2546">
        <v>1</v>
      </c>
      <c r="I2546" t="s">
        <v>42</v>
      </c>
      <c r="J2546" t="s">
        <v>23</v>
      </c>
      <c r="K2546">
        <v>29.999999999999893</v>
      </c>
      <c r="L2546">
        <v>6.25E-2</v>
      </c>
      <c r="M2546">
        <v>0</v>
      </c>
      <c r="N2546" t="s">
        <v>74</v>
      </c>
      <c r="O2546" t="s">
        <v>102</v>
      </c>
      <c r="P2546" t="s">
        <v>112</v>
      </c>
      <c r="Q2546" t="s">
        <v>117</v>
      </c>
      <c r="R2546" t="s">
        <v>118</v>
      </c>
      <c r="S2546">
        <v>2544</v>
      </c>
      <c r="T2546">
        <v>2545</v>
      </c>
    </row>
    <row r="2547" spans="1:20" x14ac:dyDescent="0.2">
      <c r="A2547">
        <v>392</v>
      </c>
      <c r="B2547" s="1">
        <v>45457</v>
      </c>
      <c r="C2547" s="2">
        <v>0.64583333333333337</v>
      </c>
      <c r="D2547" s="2">
        <v>0.72916666666666663</v>
      </c>
      <c r="E2547" t="s">
        <v>38</v>
      </c>
      <c r="F2547">
        <v>3</v>
      </c>
      <c r="G2547">
        <v>16</v>
      </c>
      <c r="H2547">
        <v>8</v>
      </c>
      <c r="I2547" t="s">
        <v>27</v>
      </c>
      <c r="J2547" t="s">
        <v>30</v>
      </c>
      <c r="K2547">
        <v>119.99999999999989</v>
      </c>
      <c r="L2547">
        <v>0.5</v>
      </c>
      <c r="M2547">
        <v>0</v>
      </c>
      <c r="N2547" t="s">
        <v>76</v>
      </c>
      <c r="O2547" t="s">
        <v>103</v>
      </c>
      <c r="P2547" t="s">
        <v>112</v>
      </c>
      <c r="Q2547" t="s">
        <v>118</v>
      </c>
      <c r="R2547" t="s">
        <v>124</v>
      </c>
      <c r="S2547">
        <v>2545</v>
      </c>
      <c r="T2547">
        <v>2546</v>
      </c>
    </row>
    <row r="2548" spans="1:20" x14ac:dyDescent="0.2">
      <c r="A2548">
        <v>1635</v>
      </c>
      <c r="B2548" s="1">
        <v>45502</v>
      </c>
      <c r="C2548" s="2">
        <v>0.64583333333333337</v>
      </c>
      <c r="D2548" s="2">
        <v>0.72916666666666663</v>
      </c>
      <c r="E2548" t="s">
        <v>38</v>
      </c>
      <c r="F2548">
        <v>3</v>
      </c>
      <c r="G2548">
        <v>16</v>
      </c>
      <c r="H2548">
        <v>8</v>
      </c>
      <c r="I2548" t="s">
        <v>41</v>
      </c>
      <c r="J2548" t="s">
        <v>40</v>
      </c>
      <c r="K2548">
        <v>119.99999999999989</v>
      </c>
      <c r="L2548">
        <v>0.5</v>
      </c>
      <c r="M2548">
        <v>0</v>
      </c>
      <c r="N2548" t="s">
        <v>72</v>
      </c>
      <c r="O2548" t="s">
        <v>104</v>
      </c>
      <c r="P2548" t="s">
        <v>112</v>
      </c>
      <c r="Q2548" t="s">
        <v>118</v>
      </c>
      <c r="R2548" t="s">
        <v>124</v>
      </c>
      <c r="S2548">
        <v>2546</v>
      </c>
      <c r="T2548">
        <v>2547</v>
      </c>
    </row>
    <row r="2549" spans="1:20" x14ac:dyDescent="0.2">
      <c r="A2549">
        <v>1074</v>
      </c>
      <c r="B2549" s="1">
        <v>45436</v>
      </c>
      <c r="C2549" s="2">
        <v>0.64583333333333337</v>
      </c>
      <c r="D2549" s="2">
        <v>0.66666666666666663</v>
      </c>
      <c r="E2549" t="s">
        <v>38</v>
      </c>
      <c r="F2549">
        <v>3</v>
      </c>
      <c r="G2549">
        <v>16</v>
      </c>
      <c r="H2549">
        <v>8</v>
      </c>
      <c r="I2549" t="s">
        <v>17</v>
      </c>
      <c r="J2549" t="s">
        <v>23</v>
      </c>
      <c r="K2549">
        <v>29.999999999999893</v>
      </c>
      <c r="L2549">
        <v>0.5</v>
      </c>
      <c r="M2549">
        <v>0</v>
      </c>
      <c r="N2549" t="s">
        <v>76</v>
      </c>
      <c r="O2549" t="s">
        <v>102</v>
      </c>
      <c r="P2549" t="s">
        <v>112</v>
      </c>
      <c r="Q2549" t="s">
        <v>118</v>
      </c>
      <c r="R2549" t="s">
        <v>118</v>
      </c>
      <c r="S2549">
        <v>2547</v>
      </c>
      <c r="T2549">
        <v>2548</v>
      </c>
    </row>
    <row r="2550" spans="1:20" x14ac:dyDescent="0.2">
      <c r="A2550">
        <v>2754</v>
      </c>
      <c r="B2550" s="1">
        <v>45381</v>
      </c>
      <c r="C2550" s="2">
        <v>0.64583333333333337</v>
      </c>
      <c r="D2550" s="2">
        <v>0.70833333333333337</v>
      </c>
      <c r="E2550" t="s">
        <v>38</v>
      </c>
      <c r="F2550">
        <v>3</v>
      </c>
      <c r="G2550">
        <v>16</v>
      </c>
      <c r="H2550">
        <v>10</v>
      </c>
      <c r="I2550" t="s">
        <v>27</v>
      </c>
      <c r="J2550" t="s">
        <v>28</v>
      </c>
      <c r="K2550">
        <v>90</v>
      </c>
      <c r="L2550">
        <v>0.625</v>
      </c>
      <c r="M2550">
        <v>0</v>
      </c>
      <c r="N2550" t="s">
        <v>77</v>
      </c>
      <c r="O2550" t="s">
        <v>100</v>
      </c>
      <c r="P2550" t="s">
        <v>112</v>
      </c>
      <c r="Q2550" t="s">
        <v>118</v>
      </c>
      <c r="R2550" t="s">
        <v>118</v>
      </c>
      <c r="S2550">
        <v>2548</v>
      </c>
      <c r="T2550">
        <v>2549</v>
      </c>
    </row>
    <row r="2551" spans="1:20" x14ac:dyDescent="0.2">
      <c r="A2551">
        <v>1044</v>
      </c>
      <c r="B2551" s="1">
        <v>45332</v>
      </c>
      <c r="C2551" s="2">
        <v>0.64583333333333337</v>
      </c>
      <c r="D2551" s="2">
        <v>0.72916666666666663</v>
      </c>
      <c r="E2551" t="s">
        <v>38</v>
      </c>
      <c r="F2551">
        <v>3</v>
      </c>
      <c r="G2551">
        <v>16</v>
      </c>
      <c r="H2551">
        <v>6</v>
      </c>
      <c r="I2551" t="s">
        <v>39</v>
      </c>
      <c r="J2551" t="s">
        <v>23</v>
      </c>
      <c r="K2551">
        <v>119.99999999999989</v>
      </c>
      <c r="L2551">
        <v>0.375</v>
      </c>
      <c r="M2551">
        <v>0</v>
      </c>
      <c r="N2551" t="s">
        <v>77</v>
      </c>
      <c r="O2551" t="s">
        <v>99</v>
      </c>
      <c r="P2551" t="s">
        <v>112</v>
      </c>
      <c r="Q2551" t="s">
        <v>118</v>
      </c>
      <c r="R2551" t="s">
        <v>124</v>
      </c>
      <c r="S2551">
        <v>2549</v>
      </c>
      <c r="T2551">
        <v>2550</v>
      </c>
    </row>
    <row r="2552" spans="1:20" x14ac:dyDescent="0.2">
      <c r="A2552">
        <v>820</v>
      </c>
      <c r="B2552" s="1">
        <v>45304</v>
      </c>
      <c r="C2552" s="2">
        <v>0.64583333333333337</v>
      </c>
      <c r="D2552" s="2">
        <v>0.70833333333333337</v>
      </c>
      <c r="E2552" t="s">
        <v>38</v>
      </c>
      <c r="F2552">
        <v>3</v>
      </c>
      <c r="G2552">
        <v>16</v>
      </c>
      <c r="H2552">
        <v>19</v>
      </c>
      <c r="I2552" t="s">
        <v>22</v>
      </c>
      <c r="J2552" t="s">
        <v>28</v>
      </c>
      <c r="K2552">
        <v>90</v>
      </c>
      <c r="L2552">
        <v>1.1875</v>
      </c>
      <c r="M2552">
        <v>1</v>
      </c>
      <c r="N2552" t="s">
        <v>77</v>
      </c>
      <c r="O2552" t="s">
        <v>98</v>
      </c>
      <c r="P2552" t="s">
        <v>112</v>
      </c>
      <c r="Q2552" t="s">
        <v>118</v>
      </c>
      <c r="R2552" t="s">
        <v>118</v>
      </c>
      <c r="S2552">
        <v>2550</v>
      </c>
      <c r="T2552">
        <v>2551</v>
      </c>
    </row>
    <row r="2553" spans="1:20" x14ac:dyDescent="0.2">
      <c r="A2553">
        <v>2645</v>
      </c>
      <c r="B2553" s="1">
        <v>45491</v>
      </c>
      <c r="C2553" s="2">
        <v>0.64583333333333337</v>
      </c>
      <c r="D2553" s="2">
        <v>0.6875</v>
      </c>
      <c r="E2553" t="s">
        <v>38</v>
      </c>
      <c r="F2553">
        <v>3</v>
      </c>
      <c r="G2553">
        <v>16</v>
      </c>
      <c r="H2553">
        <v>16</v>
      </c>
      <c r="I2553" t="s">
        <v>39</v>
      </c>
      <c r="J2553" t="s">
        <v>23</v>
      </c>
      <c r="K2553">
        <v>59.999999999999943</v>
      </c>
      <c r="L2553">
        <v>1</v>
      </c>
      <c r="M2553">
        <v>0</v>
      </c>
      <c r="N2553" t="s">
        <v>75</v>
      </c>
      <c r="O2553" t="s">
        <v>104</v>
      </c>
      <c r="P2553" t="s">
        <v>112</v>
      </c>
      <c r="Q2553" t="s">
        <v>118</v>
      </c>
      <c r="R2553" t="s">
        <v>118</v>
      </c>
      <c r="S2553">
        <v>2551</v>
      </c>
      <c r="T2553">
        <v>2552</v>
      </c>
    </row>
    <row r="2554" spans="1:20" x14ac:dyDescent="0.2">
      <c r="A2554">
        <v>315</v>
      </c>
      <c r="B2554" s="1">
        <v>45326</v>
      </c>
      <c r="C2554" s="2">
        <v>0.64583333333333337</v>
      </c>
      <c r="D2554" s="2">
        <v>0.72916666666666663</v>
      </c>
      <c r="E2554" t="s">
        <v>38</v>
      </c>
      <c r="F2554">
        <v>3</v>
      </c>
      <c r="G2554">
        <v>16</v>
      </c>
      <c r="H2554">
        <v>5</v>
      </c>
      <c r="I2554" t="s">
        <v>39</v>
      </c>
      <c r="J2554" t="s">
        <v>23</v>
      </c>
      <c r="K2554">
        <v>119.99999999999989</v>
      </c>
      <c r="L2554">
        <v>0.3125</v>
      </c>
      <c r="M2554">
        <v>0</v>
      </c>
      <c r="N2554" t="s">
        <v>71</v>
      </c>
      <c r="O2554" t="s">
        <v>99</v>
      </c>
      <c r="P2554" t="s">
        <v>112</v>
      </c>
      <c r="Q2554" t="s">
        <v>118</v>
      </c>
      <c r="R2554" t="s">
        <v>124</v>
      </c>
      <c r="S2554">
        <v>2552</v>
      </c>
      <c r="T2554">
        <v>2553</v>
      </c>
    </row>
    <row r="2555" spans="1:20" x14ac:dyDescent="0.2">
      <c r="A2555">
        <v>1907</v>
      </c>
      <c r="B2555" s="1">
        <v>45326</v>
      </c>
      <c r="C2555" s="2">
        <v>0.64583333333333337</v>
      </c>
      <c r="D2555" s="2">
        <v>0.70833333333333337</v>
      </c>
      <c r="E2555" t="s">
        <v>38</v>
      </c>
      <c r="F2555">
        <v>3</v>
      </c>
      <c r="G2555">
        <v>16</v>
      </c>
      <c r="H2555">
        <v>15</v>
      </c>
      <c r="I2555" t="s">
        <v>41</v>
      </c>
      <c r="J2555" t="s">
        <v>23</v>
      </c>
      <c r="K2555">
        <v>90</v>
      </c>
      <c r="L2555">
        <v>0.9375</v>
      </c>
      <c r="M2555">
        <v>0</v>
      </c>
      <c r="N2555" t="s">
        <v>71</v>
      </c>
      <c r="O2555" t="s">
        <v>99</v>
      </c>
      <c r="P2555" t="s">
        <v>112</v>
      </c>
      <c r="Q2555" t="s">
        <v>118</v>
      </c>
      <c r="R2555" t="s">
        <v>118</v>
      </c>
      <c r="S2555">
        <v>2553</v>
      </c>
      <c r="T2555">
        <v>2554</v>
      </c>
    </row>
    <row r="2556" spans="1:20" x14ac:dyDescent="0.2">
      <c r="A2556">
        <v>2097</v>
      </c>
      <c r="B2556" s="1">
        <v>45608</v>
      </c>
      <c r="C2556" s="2">
        <v>0.64583333333333337</v>
      </c>
      <c r="D2556" s="2">
        <v>0.6875</v>
      </c>
      <c r="E2556" t="s">
        <v>38</v>
      </c>
      <c r="F2556">
        <v>3</v>
      </c>
      <c r="G2556">
        <v>16</v>
      </c>
      <c r="H2556">
        <v>12</v>
      </c>
      <c r="I2556" t="s">
        <v>41</v>
      </c>
      <c r="J2556" t="s">
        <v>30</v>
      </c>
      <c r="K2556">
        <v>59.999999999999943</v>
      </c>
      <c r="L2556">
        <v>0.75</v>
      </c>
      <c r="M2556">
        <v>0</v>
      </c>
      <c r="N2556" t="s">
        <v>73</v>
      </c>
      <c r="O2556" t="s">
        <v>108</v>
      </c>
      <c r="P2556" t="s">
        <v>112</v>
      </c>
      <c r="Q2556" t="s">
        <v>118</v>
      </c>
      <c r="R2556" t="s">
        <v>118</v>
      </c>
      <c r="S2556">
        <v>2554</v>
      </c>
      <c r="T2556">
        <v>2555</v>
      </c>
    </row>
    <row r="2557" spans="1:20" x14ac:dyDescent="0.2">
      <c r="A2557">
        <v>341</v>
      </c>
      <c r="B2557" s="1">
        <v>45388</v>
      </c>
      <c r="C2557" s="2">
        <v>0.64583333333333337</v>
      </c>
      <c r="D2557" s="2">
        <v>0.66666666666666663</v>
      </c>
      <c r="E2557" t="s">
        <v>38</v>
      </c>
      <c r="F2557">
        <v>3</v>
      </c>
      <c r="G2557">
        <v>16</v>
      </c>
      <c r="H2557">
        <v>1</v>
      </c>
      <c r="I2557" t="s">
        <v>22</v>
      </c>
      <c r="J2557" t="s">
        <v>23</v>
      </c>
      <c r="K2557">
        <v>29.999999999999893</v>
      </c>
      <c r="L2557">
        <v>6.25E-2</v>
      </c>
      <c r="M2557">
        <v>0</v>
      </c>
      <c r="N2557" t="s">
        <v>77</v>
      </c>
      <c r="O2557" t="s">
        <v>101</v>
      </c>
      <c r="P2557" t="s">
        <v>112</v>
      </c>
      <c r="Q2557" t="s">
        <v>117</v>
      </c>
      <c r="R2557" t="s">
        <v>118</v>
      </c>
      <c r="S2557">
        <v>2555</v>
      </c>
      <c r="T2557">
        <v>2556</v>
      </c>
    </row>
    <row r="2558" spans="1:20" x14ac:dyDescent="0.2">
      <c r="A2558">
        <v>2800</v>
      </c>
      <c r="B2558" s="1">
        <v>45520</v>
      </c>
      <c r="C2558" s="2">
        <v>0.64583333333333337</v>
      </c>
      <c r="D2558" s="2">
        <v>0.70833333333333337</v>
      </c>
      <c r="E2558" t="s">
        <v>38</v>
      </c>
      <c r="F2558">
        <v>3</v>
      </c>
      <c r="G2558">
        <v>16</v>
      </c>
      <c r="H2558">
        <v>17</v>
      </c>
      <c r="I2558" t="s">
        <v>17</v>
      </c>
      <c r="J2558" t="s">
        <v>30</v>
      </c>
      <c r="K2558">
        <v>90</v>
      </c>
      <c r="L2558">
        <v>1.0625</v>
      </c>
      <c r="M2558">
        <v>1</v>
      </c>
      <c r="N2558" t="s">
        <v>76</v>
      </c>
      <c r="O2558" t="s">
        <v>105</v>
      </c>
      <c r="P2558" t="s">
        <v>112</v>
      </c>
      <c r="Q2558" t="s">
        <v>118</v>
      </c>
      <c r="R2558" t="s">
        <v>118</v>
      </c>
      <c r="S2558">
        <v>2556</v>
      </c>
      <c r="T2558">
        <v>2557</v>
      </c>
    </row>
    <row r="2559" spans="1:20" x14ac:dyDescent="0.2">
      <c r="A2559">
        <v>276</v>
      </c>
      <c r="B2559" s="1">
        <v>45542</v>
      </c>
      <c r="C2559" s="2">
        <v>0.64583333333333337</v>
      </c>
      <c r="D2559" s="2">
        <v>0.66666666666666663</v>
      </c>
      <c r="E2559" t="s">
        <v>38</v>
      </c>
      <c r="F2559">
        <v>3</v>
      </c>
      <c r="G2559">
        <v>16</v>
      </c>
      <c r="H2559">
        <v>11</v>
      </c>
      <c r="I2559" t="s">
        <v>41</v>
      </c>
      <c r="J2559" t="s">
        <v>14</v>
      </c>
      <c r="K2559">
        <v>29.999999999999893</v>
      </c>
      <c r="L2559">
        <v>0.6875</v>
      </c>
      <c r="M2559">
        <v>0</v>
      </c>
      <c r="N2559" t="s">
        <v>77</v>
      </c>
      <c r="O2559" t="s">
        <v>106</v>
      </c>
      <c r="P2559" t="s">
        <v>112</v>
      </c>
      <c r="Q2559" t="s">
        <v>118</v>
      </c>
      <c r="R2559" t="s">
        <v>118</v>
      </c>
      <c r="S2559">
        <v>2557</v>
      </c>
      <c r="T2559">
        <v>2558</v>
      </c>
    </row>
    <row r="2560" spans="1:20" x14ac:dyDescent="0.2">
      <c r="A2560">
        <v>941</v>
      </c>
      <c r="B2560" s="1">
        <v>45644</v>
      </c>
      <c r="C2560" s="2">
        <v>0.64583333333333337</v>
      </c>
      <c r="D2560" s="2">
        <v>0.72916666666666663</v>
      </c>
      <c r="E2560" t="s">
        <v>38</v>
      </c>
      <c r="F2560">
        <v>3</v>
      </c>
      <c r="G2560">
        <v>16</v>
      </c>
      <c r="H2560">
        <v>7</v>
      </c>
      <c r="I2560" t="s">
        <v>27</v>
      </c>
      <c r="J2560" t="s">
        <v>28</v>
      </c>
      <c r="K2560">
        <v>119.99999999999989</v>
      </c>
      <c r="L2560">
        <v>0.4375</v>
      </c>
      <c r="M2560">
        <v>0</v>
      </c>
      <c r="N2560" t="s">
        <v>74</v>
      </c>
      <c r="O2560" t="s">
        <v>109</v>
      </c>
      <c r="P2560" t="s">
        <v>112</v>
      </c>
      <c r="Q2560" t="s">
        <v>118</v>
      </c>
      <c r="R2560" t="s">
        <v>124</v>
      </c>
      <c r="S2560">
        <v>2558</v>
      </c>
      <c r="T2560">
        <v>2559</v>
      </c>
    </row>
    <row r="2561" spans="1:20" x14ac:dyDescent="0.2">
      <c r="A2561">
        <v>2349</v>
      </c>
      <c r="B2561" s="1">
        <v>45428</v>
      </c>
      <c r="C2561" s="2">
        <v>0.64583333333333337</v>
      </c>
      <c r="D2561" s="2">
        <v>0.70833333333333337</v>
      </c>
      <c r="E2561" t="s">
        <v>38</v>
      </c>
      <c r="F2561">
        <v>3</v>
      </c>
      <c r="G2561">
        <v>16</v>
      </c>
      <c r="H2561">
        <v>1</v>
      </c>
      <c r="I2561" t="s">
        <v>22</v>
      </c>
      <c r="J2561" t="s">
        <v>23</v>
      </c>
      <c r="K2561">
        <v>90</v>
      </c>
      <c r="L2561">
        <v>6.25E-2</v>
      </c>
      <c r="M2561">
        <v>0</v>
      </c>
      <c r="N2561" t="s">
        <v>75</v>
      </c>
      <c r="O2561" t="s">
        <v>102</v>
      </c>
      <c r="P2561" t="s">
        <v>112</v>
      </c>
      <c r="Q2561" t="s">
        <v>117</v>
      </c>
      <c r="R2561" t="s">
        <v>118</v>
      </c>
      <c r="S2561">
        <v>2559</v>
      </c>
      <c r="T2561">
        <v>2560</v>
      </c>
    </row>
    <row r="2562" spans="1:20" x14ac:dyDescent="0.2">
      <c r="A2562">
        <v>2882</v>
      </c>
      <c r="B2562" s="1">
        <v>45491</v>
      </c>
      <c r="C2562" s="2">
        <v>0.64583333333333337</v>
      </c>
      <c r="D2562" s="2">
        <v>0.66666666666666663</v>
      </c>
      <c r="E2562" t="s">
        <v>38</v>
      </c>
      <c r="F2562">
        <v>3</v>
      </c>
      <c r="G2562">
        <v>16</v>
      </c>
      <c r="H2562">
        <v>17</v>
      </c>
      <c r="I2562" t="s">
        <v>22</v>
      </c>
      <c r="J2562" t="s">
        <v>14</v>
      </c>
      <c r="K2562">
        <v>29.999999999999893</v>
      </c>
      <c r="L2562">
        <v>1.0625</v>
      </c>
      <c r="M2562">
        <v>1</v>
      </c>
      <c r="N2562" t="s">
        <v>75</v>
      </c>
      <c r="O2562" t="s">
        <v>104</v>
      </c>
      <c r="P2562" t="s">
        <v>112</v>
      </c>
      <c r="Q2562" t="s">
        <v>118</v>
      </c>
      <c r="R2562" t="s">
        <v>118</v>
      </c>
      <c r="S2562">
        <v>2560</v>
      </c>
      <c r="T2562">
        <v>2561</v>
      </c>
    </row>
    <row r="2563" spans="1:20" x14ac:dyDescent="0.2">
      <c r="A2563">
        <v>1260</v>
      </c>
      <c r="B2563" s="1">
        <v>45492</v>
      </c>
      <c r="C2563" s="2">
        <v>0.64583333333333337</v>
      </c>
      <c r="D2563" s="2">
        <v>0.6875</v>
      </c>
      <c r="E2563" t="s">
        <v>38</v>
      </c>
      <c r="F2563">
        <v>3</v>
      </c>
      <c r="G2563">
        <v>16</v>
      </c>
      <c r="H2563">
        <v>4</v>
      </c>
      <c r="I2563" t="s">
        <v>42</v>
      </c>
      <c r="J2563" t="s">
        <v>14</v>
      </c>
      <c r="K2563">
        <v>59.999999999999943</v>
      </c>
      <c r="L2563">
        <v>0.25</v>
      </c>
      <c r="M2563">
        <v>0</v>
      </c>
      <c r="N2563" t="s">
        <v>76</v>
      </c>
      <c r="O2563" t="s">
        <v>104</v>
      </c>
      <c r="P2563" t="s">
        <v>112</v>
      </c>
      <c r="Q2563" t="s">
        <v>118</v>
      </c>
      <c r="R2563" t="s">
        <v>118</v>
      </c>
      <c r="S2563">
        <v>2561</v>
      </c>
      <c r="T2563">
        <v>2562</v>
      </c>
    </row>
    <row r="2564" spans="1:20" x14ac:dyDescent="0.2">
      <c r="A2564">
        <v>2770</v>
      </c>
      <c r="B2564" s="1">
        <v>45473</v>
      </c>
      <c r="C2564" s="2">
        <v>0.625</v>
      </c>
      <c r="D2564" s="2">
        <v>0.64583333333333337</v>
      </c>
      <c r="E2564" t="s">
        <v>38</v>
      </c>
      <c r="F2564">
        <v>3</v>
      </c>
      <c r="G2564">
        <v>16</v>
      </c>
      <c r="H2564">
        <v>1</v>
      </c>
      <c r="I2564" t="s">
        <v>17</v>
      </c>
      <c r="J2564" t="s">
        <v>40</v>
      </c>
      <c r="K2564">
        <v>30.000000000000053</v>
      </c>
      <c r="L2564">
        <v>6.25E-2</v>
      </c>
      <c r="M2564">
        <v>0</v>
      </c>
      <c r="N2564" t="s">
        <v>71</v>
      </c>
      <c r="O2564" t="s">
        <v>103</v>
      </c>
      <c r="P2564" t="s">
        <v>112</v>
      </c>
      <c r="Q2564" t="s">
        <v>117</v>
      </c>
      <c r="R2564" t="s">
        <v>118</v>
      </c>
      <c r="S2564">
        <v>2562</v>
      </c>
      <c r="T2564">
        <v>2563</v>
      </c>
    </row>
    <row r="2565" spans="1:20" x14ac:dyDescent="0.2">
      <c r="A2565">
        <v>1352</v>
      </c>
      <c r="B2565" s="1">
        <v>45507</v>
      </c>
      <c r="C2565" s="2">
        <v>0.625</v>
      </c>
      <c r="D2565" s="2">
        <v>0.6875</v>
      </c>
      <c r="E2565" t="s">
        <v>38</v>
      </c>
      <c r="F2565">
        <v>3</v>
      </c>
      <c r="G2565">
        <v>16</v>
      </c>
      <c r="H2565">
        <v>17</v>
      </c>
      <c r="I2565" t="s">
        <v>41</v>
      </c>
      <c r="J2565" t="s">
        <v>23</v>
      </c>
      <c r="K2565">
        <v>90</v>
      </c>
      <c r="L2565">
        <v>1.0625</v>
      </c>
      <c r="M2565">
        <v>1</v>
      </c>
      <c r="N2565" t="s">
        <v>77</v>
      </c>
      <c r="O2565" t="s">
        <v>105</v>
      </c>
      <c r="P2565" t="s">
        <v>112</v>
      </c>
      <c r="Q2565" t="s">
        <v>118</v>
      </c>
      <c r="R2565" t="s">
        <v>118</v>
      </c>
      <c r="S2565">
        <v>2563</v>
      </c>
      <c r="T2565">
        <v>2564</v>
      </c>
    </row>
    <row r="2566" spans="1:20" x14ac:dyDescent="0.2">
      <c r="A2566">
        <v>139</v>
      </c>
      <c r="B2566" s="1">
        <v>45548</v>
      </c>
      <c r="C2566" s="2">
        <v>0.625</v>
      </c>
      <c r="D2566" s="2">
        <v>0.66666666666666663</v>
      </c>
      <c r="E2566" t="s">
        <v>38</v>
      </c>
      <c r="F2566">
        <v>3</v>
      </c>
      <c r="G2566">
        <v>16</v>
      </c>
      <c r="H2566">
        <v>5</v>
      </c>
      <c r="I2566" t="s">
        <v>17</v>
      </c>
      <c r="J2566" t="s">
        <v>23</v>
      </c>
      <c r="K2566">
        <v>59.999999999999943</v>
      </c>
      <c r="L2566">
        <v>0.3125</v>
      </c>
      <c r="M2566">
        <v>0</v>
      </c>
      <c r="N2566" t="s">
        <v>76</v>
      </c>
      <c r="O2566" t="s">
        <v>106</v>
      </c>
      <c r="P2566" t="s">
        <v>112</v>
      </c>
      <c r="Q2566" t="s">
        <v>118</v>
      </c>
      <c r="R2566" t="s">
        <v>118</v>
      </c>
      <c r="S2566">
        <v>2564</v>
      </c>
      <c r="T2566">
        <v>2565</v>
      </c>
    </row>
    <row r="2567" spans="1:20" x14ac:dyDescent="0.2">
      <c r="A2567">
        <v>2574</v>
      </c>
      <c r="B2567" s="1">
        <v>45362</v>
      </c>
      <c r="C2567" s="2">
        <v>0.625</v>
      </c>
      <c r="D2567" s="2">
        <v>0.6875</v>
      </c>
      <c r="E2567" t="s">
        <v>38</v>
      </c>
      <c r="F2567">
        <v>3</v>
      </c>
      <c r="G2567">
        <v>16</v>
      </c>
      <c r="H2567">
        <v>2</v>
      </c>
      <c r="I2567" t="s">
        <v>13</v>
      </c>
      <c r="J2567" t="s">
        <v>30</v>
      </c>
      <c r="K2567">
        <v>90</v>
      </c>
      <c r="L2567">
        <v>0.125</v>
      </c>
      <c r="M2567">
        <v>0</v>
      </c>
      <c r="N2567" t="s">
        <v>72</v>
      </c>
      <c r="O2567" t="s">
        <v>100</v>
      </c>
      <c r="P2567" t="s">
        <v>112</v>
      </c>
      <c r="Q2567" t="s">
        <v>117</v>
      </c>
      <c r="R2567" t="s">
        <v>118</v>
      </c>
      <c r="S2567">
        <v>2565</v>
      </c>
      <c r="T2567">
        <v>2566</v>
      </c>
    </row>
    <row r="2568" spans="1:20" x14ac:dyDescent="0.2">
      <c r="A2568">
        <v>842</v>
      </c>
      <c r="B2568" s="1">
        <v>45425</v>
      </c>
      <c r="C2568" s="2">
        <v>0.625</v>
      </c>
      <c r="D2568" s="2">
        <v>0.70833333333333337</v>
      </c>
      <c r="E2568" t="s">
        <v>38</v>
      </c>
      <c r="F2568">
        <v>3</v>
      </c>
      <c r="G2568">
        <v>16</v>
      </c>
      <c r="H2568">
        <v>12</v>
      </c>
      <c r="I2568" t="s">
        <v>39</v>
      </c>
      <c r="J2568" t="s">
        <v>14</v>
      </c>
      <c r="K2568">
        <v>120.00000000000006</v>
      </c>
      <c r="L2568">
        <v>0.75</v>
      </c>
      <c r="M2568">
        <v>0</v>
      </c>
      <c r="N2568" t="s">
        <v>72</v>
      </c>
      <c r="O2568" t="s">
        <v>102</v>
      </c>
      <c r="P2568" t="s">
        <v>112</v>
      </c>
      <c r="Q2568" t="s">
        <v>118</v>
      </c>
      <c r="R2568" t="s">
        <v>124</v>
      </c>
      <c r="S2568">
        <v>2566</v>
      </c>
      <c r="T2568">
        <v>2567</v>
      </c>
    </row>
    <row r="2569" spans="1:20" x14ac:dyDescent="0.2">
      <c r="A2569">
        <v>2122</v>
      </c>
      <c r="B2569" s="1">
        <v>45406</v>
      </c>
      <c r="C2569" s="2">
        <v>0.625</v>
      </c>
      <c r="D2569" s="2">
        <v>0.6875</v>
      </c>
      <c r="E2569" t="s">
        <v>38</v>
      </c>
      <c r="F2569">
        <v>3</v>
      </c>
      <c r="G2569">
        <v>16</v>
      </c>
      <c r="H2569">
        <v>17</v>
      </c>
      <c r="I2569" t="s">
        <v>39</v>
      </c>
      <c r="J2569" t="s">
        <v>28</v>
      </c>
      <c r="K2569">
        <v>90</v>
      </c>
      <c r="L2569">
        <v>1.0625</v>
      </c>
      <c r="M2569">
        <v>1</v>
      </c>
      <c r="N2569" t="s">
        <v>74</v>
      </c>
      <c r="O2569" t="s">
        <v>101</v>
      </c>
      <c r="P2569" t="s">
        <v>112</v>
      </c>
      <c r="Q2569" t="s">
        <v>118</v>
      </c>
      <c r="R2569" t="s">
        <v>118</v>
      </c>
      <c r="S2569">
        <v>2567</v>
      </c>
      <c r="T2569">
        <v>2568</v>
      </c>
    </row>
    <row r="2570" spans="1:20" x14ac:dyDescent="0.2">
      <c r="A2570">
        <v>1296</v>
      </c>
      <c r="B2570" s="1">
        <v>45444</v>
      </c>
      <c r="C2570" s="2">
        <v>0.625</v>
      </c>
      <c r="D2570" s="2">
        <v>0.64583333333333337</v>
      </c>
      <c r="E2570" t="s">
        <v>38</v>
      </c>
      <c r="F2570">
        <v>3</v>
      </c>
      <c r="G2570">
        <v>16</v>
      </c>
      <c r="H2570">
        <v>11</v>
      </c>
      <c r="I2570" t="s">
        <v>22</v>
      </c>
      <c r="J2570" t="s">
        <v>14</v>
      </c>
      <c r="K2570">
        <v>30.000000000000053</v>
      </c>
      <c r="L2570">
        <v>0.6875</v>
      </c>
      <c r="M2570">
        <v>0</v>
      </c>
      <c r="N2570" t="s">
        <v>77</v>
      </c>
      <c r="O2570" t="s">
        <v>103</v>
      </c>
      <c r="P2570" t="s">
        <v>112</v>
      </c>
      <c r="Q2570" t="s">
        <v>118</v>
      </c>
      <c r="R2570" t="s">
        <v>118</v>
      </c>
      <c r="S2570">
        <v>2568</v>
      </c>
      <c r="T2570">
        <v>2569</v>
      </c>
    </row>
    <row r="2571" spans="1:20" x14ac:dyDescent="0.2">
      <c r="A2571">
        <v>1245</v>
      </c>
      <c r="B2571" s="1">
        <v>45474</v>
      </c>
      <c r="C2571" s="2">
        <v>0.625</v>
      </c>
      <c r="D2571" s="2">
        <v>0.64583333333333337</v>
      </c>
      <c r="E2571" t="s">
        <v>38</v>
      </c>
      <c r="F2571">
        <v>3</v>
      </c>
      <c r="G2571">
        <v>16</v>
      </c>
      <c r="H2571">
        <v>14</v>
      </c>
      <c r="I2571" t="s">
        <v>41</v>
      </c>
      <c r="J2571" t="s">
        <v>40</v>
      </c>
      <c r="K2571">
        <v>30.000000000000053</v>
      </c>
      <c r="L2571">
        <v>0.875</v>
      </c>
      <c r="M2571">
        <v>0</v>
      </c>
      <c r="N2571" t="s">
        <v>72</v>
      </c>
      <c r="O2571" t="s">
        <v>104</v>
      </c>
      <c r="P2571" t="s">
        <v>112</v>
      </c>
      <c r="Q2571" t="s">
        <v>118</v>
      </c>
      <c r="R2571" t="s">
        <v>118</v>
      </c>
      <c r="S2571">
        <v>2569</v>
      </c>
      <c r="T2571">
        <v>2570</v>
      </c>
    </row>
    <row r="2572" spans="1:20" x14ac:dyDescent="0.2">
      <c r="A2572">
        <v>1824</v>
      </c>
      <c r="B2572" s="1">
        <v>45606</v>
      </c>
      <c r="C2572" s="2">
        <v>0.625</v>
      </c>
      <c r="D2572" s="2">
        <v>0.6875</v>
      </c>
      <c r="E2572" t="s">
        <v>38</v>
      </c>
      <c r="F2572">
        <v>3</v>
      </c>
      <c r="G2572">
        <v>16</v>
      </c>
      <c r="H2572">
        <v>15</v>
      </c>
      <c r="I2572" t="s">
        <v>42</v>
      </c>
      <c r="J2572" t="s">
        <v>28</v>
      </c>
      <c r="K2572">
        <v>90</v>
      </c>
      <c r="L2572">
        <v>0.9375</v>
      </c>
      <c r="M2572">
        <v>0</v>
      </c>
      <c r="N2572" t="s">
        <v>71</v>
      </c>
      <c r="O2572" t="s">
        <v>108</v>
      </c>
      <c r="P2572" t="s">
        <v>112</v>
      </c>
      <c r="Q2572" t="s">
        <v>118</v>
      </c>
      <c r="R2572" t="s">
        <v>118</v>
      </c>
      <c r="S2572">
        <v>2570</v>
      </c>
      <c r="T2572">
        <v>2571</v>
      </c>
    </row>
    <row r="2573" spans="1:20" x14ac:dyDescent="0.2">
      <c r="A2573">
        <v>1125</v>
      </c>
      <c r="B2573" s="1">
        <v>45525</v>
      </c>
      <c r="C2573" s="2">
        <v>0.625</v>
      </c>
      <c r="D2573" s="2">
        <v>0.6875</v>
      </c>
      <c r="E2573" t="s">
        <v>38</v>
      </c>
      <c r="F2573">
        <v>3</v>
      </c>
      <c r="G2573">
        <v>16</v>
      </c>
      <c r="H2573">
        <v>4</v>
      </c>
      <c r="I2573" t="s">
        <v>17</v>
      </c>
      <c r="J2573" t="s">
        <v>28</v>
      </c>
      <c r="K2573">
        <v>90</v>
      </c>
      <c r="L2573">
        <v>0.25</v>
      </c>
      <c r="M2573">
        <v>0</v>
      </c>
      <c r="N2573" t="s">
        <v>74</v>
      </c>
      <c r="O2573" t="s">
        <v>105</v>
      </c>
      <c r="P2573" t="s">
        <v>112</v>
      </c>
      <c r="Q2573" t="s">
        <v>118</v>
      </c>
      <c r="R2573" t="s">
        <v>118</v>
      </c>
      <c r="S2573">
        <v>2571</v>
      </c>
      <c r="T2573">
        <v>2572</v>
      </c>
    </row>
    <row r="2574" spans="1:20" x14ac:dyDescent="0.2">
      <c r="A2574">
        <v>2492</v>
      </c>
      <c r="B2574" s="1">
        <v>45597</v>
      </c>
      <c r="C2574" s="2">
        <v>0.625</v>
      </c>
      <c r="D2574" s="2">
        <v>0.64583333333333337</v>
      </c>
      <c r="E2574" t="s">
        <v>38</v>
      </c>
      <c r="F2574">
        <v>3</v>
      </c>
      <c r="G2574">
        <v>16</v>
      </c>
      <c r="H2574">
        <v>15</v>
      </c>
      <c r="I2574" t="s">
        <v>42</v>
      </c>
      <c r="J2574" t="s">
        <v>18</v>
      </c>
      <c r="K2574">
        <v>30.000000000000053</v>
      </c>
      <c r="L2574">
        <v>0.9375</v>
      </c>
      <c r="M2574">
        <v>0</v>
      </c>
      <c r="N2574" t="s">
        <v>76</v>
      </c>
      <c r="O2574" t="s">
        <v>108</v>
      </c>
      <c r="P2574" t="s">
        <v>112</v>
      </c>
      <c r="Q2574" t="s">
        <v>118</v>
      </c>
      <c r="R2574" t="s">
        <v>118</v>
      </c>
      <c r="S2574">
        <v>2572</v>
      </c>
      <c r="T2574">
        <v>2573</v>
      </c>
    </row>
    <row r="2575" spans="1:20" x14ac:dyDescent="0.2">
      <c r="A2575">
        <v>1942</v>
      </c>
      <c r="B2575" s="1">
        <v>45618</v>
      </c>
      <c r="C2575" s="2">
        <v>0.625</v>
      </c>
      <c r="D2575" s="2">
        <v>0.64583333333333337</v>
      </c>
      <c r="E2575" t="s">
        <v>38</v>
      </c>
      <c r="F2575">
        <v>3</v>
      </c>
      <c r="G2575">
        <v>16</v>
      </c>
      <c r="H2575">
        <v>17</v>
      </c>
      <c r="I2575" t="s">
        <v>17</v>
      </c>
      <c r="J2575" t="s">
        <v>14</v>
      </c>
      <c r="K2575">
        <v>30.000000000000053</v>
      </c>
      <c r="L2575">
        <v>1.0625</v>
      </c>
      <c r="M2575">
        <v>1</v>
      </c>
      <c r="N2575" t="s">
        <v>76</v>
      </c>
      <c r="O2575" t="s">
        <v>108</v>
      </c>
      <c r="P2575" t="s">
        <v>112</v>
      </c>
      <c r="Q2575" t="s">
        <v>118</v>
      </c>
      <c r="R2575" t="s">
        <v>118</v>
      </c>
      <c r="S2575">
        <v>2573</v>
      </c>
      <c r="T2575">
        <v>2574</v>
      </c>
    </row>
    <row r="2576" spans="1:20" x14ac:dyDescent="0.2">
      <c r="A2576">
        <v>1719</v>
      </c>
      <c r="B2576" s="1">
        <v>45351</v>
      </c>
      <c r="C2576" s="2">
        <v>0.625</v>
      </c>
      <c r="D2576" s="2">
        <v>0.6875</v>
      </c>
      <c r="E2576" t="s">
        <v>38</v>
      </c>
      <c r="F2576">
        <v>3</v>
      </c>
      <c r="G2576">
        <v>16</v>
      </c>
      <c r="H2576">
        <v>7</v>
      </c>
      <c r="I2576" t="s">
        <v>39</v>
      </c>
      <c r="J2576" t="s">
        <v>14</v>
      </c>
      <c r="K2576">
        <v>90</v>
      </c>
      <c r="L2576">
        <v>0.4375</v>
      </c>
      <c r="M2576">
        <v>0</v>
      </c>
      <c r="N2576" t="s">
        <v>75</v>
      </c>
      <c r="O2576" t="s">
        <v>99</v>
      </c>
      <c r="P2576" t="s">
        <v>112</v>
      </c>
      <c r="Q2576" t="s">
        <v>118</v>
      </c>
      <c r="R2576" t="s">
        <v>118</v>
      </c>
      <c r="S2576">
        <v>2574</v>
      </c>
      <c r="T2576">
        <v>2575</v>
      </c>
    </row>
    <row r="2577" spans="1:20" x14ac:dyDescent="0.2">
      <c r="A2577">
        <v>974</v>
      </c>
      <c r="B2577" s="1">
        <v>45509</v>
      </c>
      <c r="C2577" s="2">
        <v>0.625</v>
      </c>
      <c r="D2577" s="2">
        <v>0.6875</v>
      </c>
      <c r="E2577" t="s">
        <v>38</v>
      </c>
      <c r="F2577">
        <v>3</v>
      </c>
      <c r="G2577">
        <v>16</v>
      </c>
      <c r="H2577">
        <v>12</v>
      </c>
      <c r="I2577" t="s">
        <v>27</v>
      </c>
      <c r="J2577" t="s">
        <v>14</v>
      </c>
      <c r="K2577">
        <v>90</v>
      </c>
      <c r="L2577">
        <v>0.75</v>
      </c>
      <c r="M2577">
        <v>0</v>
      </c>
      <c r="N2577" t="s">
        <v>72</v>
      </c>
      <c r="O2577" t="s">
        <v>105</v>
      </c>
      <c r="P2577" t="s">
        <v>112</v>
      </c>
      <c r="Q2577" t="s">
        <v>118</v>
      </c>
      <c r="R2577" t="s">
        <v>118</v>
      </c>
      <c r="S2577">
        <v>2575</v>
      </c>
      <c r="T2577">
        <v>2576</v>
      </c>
    </row>
    <row r="2578" spans="1:20" x14ac:dyDescent="0.2">
      <c r="A2578">
        <v>268</v>
      </c>
      <c r="B2578" s="1">
        <v>45316</v>
      </c>
      <c r="C2578" s="2">
        <v>0.625</v>
      </c>
      <c r="D2578" s="2">
        <v>0.64583333333333337</v>
      </c>
      <c r="E2578" t="s">
        <v>38</v>
      </c>
      <c r="F2578">
        <v>3</v>
      </c>
      <c r="G2578">
        <v>16</v>
      </c>
      <c r="H2578">
        <v>14</v>
      </c>
      <c r="I2578" t="s">
        <v>27</v>
      </c>
      <c r="J2578" t="s">
        <v>23</v>
      </c>
      <c r="K2578">
        <v>30.000000000000053</v>
      </c>
      <c r="L2578">
        <v>0.875</v>
      </c>
      <c r="M2578">
        <v>0</v>
      </c>
      <c r="N2578" t="s">
        <v>75</v>
      </c>
      <c r="O2578" t="s">
        <v>98</v>
      </c>
      <c r="P2578" t="s">
        <v>112</v>
      </c>
      <c r="Q2578" t="s">
        <v>118</v>
      </c>
      <c r="R2578" t="s">
        <v>118</v>
      </c>
      <c r="S2578">
        <v>2576</v>
      </c>
      <c r="T2578">
        <v>2577</v>
      </c>
    </row>
    <row r="2579" spans="1:20" x14ac:dyDescent="0.2">
      <c r="A2579">
        <v>876</v>
      </c>
      <c r="B2579" s="1">
        <v>45545</v>
      </c>
      <c r="C2579" s="2">
        <v>0.625</v>
      </c>
      <c r="D2579" s="2">
        <v>0.6875</v>
      </c>
      <c r="E2579" t="s">
        <v>38</v>
      </c>
      <c r="F2579">
        <v>3</v>
      </c>
      <c r="G2579">
        <v>16</v>
      </c>
      <c r="H2579">
        <v>14</v>
      </c>
      <c r="I2579" t="s">
        <v>22</v>
      </c>
      <c r="J2579" t="s">
        <v>18</v>
      </c>
      <c r="K2579">
        <v>90</v>
      </c>
      <c r="L2579">
        <v>0.875</v>
      </c>
      <c r="M2579">
        <v>0</v>
      </c>
      <c r="N2579" t="s">
        <v>73</v>
      </c>
      <c r="O2579" t="s">
        <v>106</v>
      </c>
      <c r="P2579" t="s">
        <v>112</v>
      </c>
      <c r="Q2579" t="s">
        <v>118</v>
      </c>
      <c r="R2579" t="s">
        <v>118</v>
      </c>
      <c r="S2579">
        <v>2577</v>
      </c>
      <c r="T2579">
        <v>2578</v>
      </c>
    </row>
    <row r="2580" spans="1:20" x14ac:dyDescent="0.2">
      <c r="A2580">
        <v>2412</v>
      </c>
      <c r="B2580" s="1">
        <v>45602</v>
      </c>
      <c r="C2580" s="2">
        <v>0.625</v>
      </c>
      <c r="D2580" s="2">
        <v>0.64583333333333337</v>
      </c>
      <c r="E2580" t="s">
        <v>38</v>
      </c>
      <c r="F2580">
        <v>3</v>
      </c>
      <c r="G2580">
        <v>16</v>
      </c>
      <c r="H2580">
        <v>15</v>
      </c>
      <c r="I2580" t="s">
        <v>17</v>
      </c>
      <c r="J2580" t="s">
        <v>40</v>
      </c>
      <c r="K2580">
        <v>30.000000000000053</v>
      </c>
      <c r="L2580">
        <v>0.9375</v>
      </c>
      <c r="M2580">
        <v>0</v>
      </c>
      <c r="N2580" t="s">
        <v>74</v>
      </c>
      <c r="O2580" t="s">
        <v>108</v>
      </c>
      <c r="P2580" t="s">
        <v>112</v>
      </c>
      <c r="Q2580" t="s">
        <v>118</v>
      </c>
      <c r="R2580" t="s">
        <v>118</v>
      </c>
      <c r="S2580">
        <v>2578</v>
      </c>
      <c r="T2580">
        <v>2579</v>
      </c>
    </row>
    <row r="2581" spans="1:20" x14ac:dyDescent="0.2">
      <c r="A2581">
        <v>1164</v>
      </c>
      <c r="B2581" s="1">
        <v>45319</v>
      </c>
      <c r="C2581" s="2">
        <v>0.625</v>
      </c>
      <c r="D2581" s="2">
        <v>0.6875</v>
      </c>
      <c r="E2581" t="s">
        <v>38</v>
      </c>
      <c r="F2581">
        <v>3</v>
      </c>
      <c r="G2581">
        <v>16</v>
      </c>
      <c r="H2581">
        <v>19</v>
      </c>
      <c r="I2581" t="s">
        <v>27</v>
      </c>
      <c r="J2581" t="s">
        <v>18</v>
      </c>
      <c r="K2581">
        <v>90</v>
      </c>
      <c r="L2581">
        <v>1.1875</v>
      </c>
      <c r="M2581">
        <v>1</v>
      </c>
      <c r="N2581" t="s">
        <v>71</v>
      </c>
      <c r="O2581" t="s">
        <v>98</v>
      </c>
      <c r="P2581" t="s">
        <v>112</v>
      </c>
      <c r="Q2581" t="s">
        <v>118</v>
      </c>
      <c r="R2581" t="s">
        <v>118</v>
      </c>
      <c r="S2581">
        <v>2579</v>
      </c>
      <c r="T2581">
        <v>2580</v>
      </c>
    </row>
    <row r="2582" spans="1:20" x14ac:dyDescent="0.2">
      <c r="A2582">
        <v>2439</v>
      </c>
      <c r="B2582" s="1">
        <v>45645</v>
      </c>
      <c r="C2582" s="2">
        <v>0.625</v>
      </c>
      <c r="D2582" s="2">
        <v>0.6875</v>
      </c>
      <c r="E2582" t="s">
        <v>38</v>
      </c>
      <c r="F2582">
        <v>3</v>
      </c>
      <c r="G2582">
        <v>16</v>
      </c>
      <c r="H2582">
        <v>14</v>
      </c>
      <c r="I2582" t="s">
        <v>13</v>
      </c>
      <c r="J2582" t="s">
        <v>14</v>
      </c>
      <c r="K2582">
        <v>90</v>
      </c>
      <c r="L2582">
        <v>0.875</v>
      </c>
      <c r="M2582">
        <v>0</v>
      </c>
      <c r="N2582" t="s">
        <v>75</v>
      </c>
      <c r="O2582" t="s">
        <v>109</v>
      </c>
      <c r="P2582" t="s">
        <v>112</v>
      </c>
      <c r="Q2582" t="s">
        <v>118</v>
      </c>
      <c r="R2582" t="s">
        <v>118</v>
      </c>
      <c r="S2582">
        <v>2580</v>
      </c>
      <c r="T2582">
        <v>2581</v>
      </c>
    </row>
    <row r="2583" spans="1:20" x14ac:dyDescent="0.2">
      <c r="A2583">
        <v>2966</v>
      </c>
      <c r="B2583" s="1">
        <v>45479</v>
      </c>
      <c r="C2583" s="2">
        <v>0.625</v>
      </c>
      <c r="D2583" s="2">
        <v>0.70833333333333337</v>
      </c>
      <c r="E2583" t="s">
        <v>38</v>
      </c>
      <c r="F2583">
        <v>3</v>
      </c>
      <c r="G2583">
        <v>16</v>
      </c>
      <c r="H2583">
        <v>18</v>
      </c>
      <c r="I2583" t="s">
        <v>13</v>
      </c>
      <c r="J2583" t="s">
        <v>23</v>
      </c>
      <c r="K2583">
        <v>120.00000000000006</v>
      </c>
      <c r="L2583">
        <v>1.125</v>
      </c>
      <c r="M2583">
        <v>1</v>
      </c>
      <c r="N2583" t="s">
        <v>77</v>
      </c>
      <c r="O2583" t="s">
        <v>104</v>
      </c>
      <c r="P2583" t="s">
        <v>112</v>
      </c>
      <c r="Q2583" t="s">
        <v>118</v>
      </c>
      <c r="R2583" t="s">
        <v>124</v>
      </c>
      <c r="S2583">
        <v>2581</v>
      </c>
      <c r="T2583">
        <v>2582</v>
      </c>
    </row>
    <row r="2584" spans="1:20" x14ac:dyDescent="0.2">
      <c r="A2584">
        <v>1089</v>
      </c>
      <c r="B2584" s="1">
        <v>45477</v>
      </c>
      <c r="C2584" s="2">
        <v>0.625</v>
      </c>
      <c r="D2584" s="2">
        <v>0.66666666666666663</v>
      </c>
      <c r="E2584" t="s">
        <v>38</v>
      </c>
      <c r="F2584">
        <v>3</v>
      </c>
      <c r="G2584">
        <v>16</v>
      </c>
      <c r="H2584">
        <v>19</v>
      </c>
      <c r="I2584" t="s">
        <v>13</v>
      </c>
      <c r="J2584" t="s">
        <v>18</v>
      </c>
      <c r="K2584">
        <v>59.999999999999943</v>
      </c>
      <c r="L2584">
        <v>1.1875</v>
      </c>
      <c r="M2584">
        <v>1</v>
      </c>
      <c r="N2584" t="s">
        <v>75</v>
      </c>
      <c r="O2584" t="s">
        <v>104</v>
      </c>
      <c r="P2584" t="s">
        <v>112</v>
      </c>
      <c r="Q2584" t="s">
        <v>118</v>
      </c>
      <c r="R2584" t="s">
        <v>118</v>
      </c>
      <c r="S2584">
        <v>2582</v>
      </c>
      <c r="T2584">
        <v>2583</v>
      </c>
    </row>
    <row r="2585" spans="1:20" x14ac:dyDescent="0.2">
      <c r="A2585">
        <v>2404</v>
      </c>
      <c r="B2585" s="1">
        <v>45538</v>
      </c>
      <c r="C2585" s="2">
        <v>0.625</v>
      </c>
      <c r="D2585" s="2">
        <v>0.66666666666666663</v>
      </c>
      <c r="E2585" t="s">
        <v>38</v>
      </c>
      <c r="F2585">
        <v>3</v>
      </c>
      <c r="G2585">
        <v>16</v>
      </c>
      <c r="H2585">
        <v>2</v>
      </c>
      <c r="I2585" t="s">
        <v>22</v>
      </c>
      <c r="J2585" t="s">
        <v>28</v>
      </c>
      <c r="K2585">
        <v>59.999999999999943</v>
      </c>
      <c r="L2585">
        <v>0.125</v>
      </c>
      <c r="M2585">
        <v>0</v>
      </c>
      <c r="N2585" t="s">
        <v>73</v>
      </c>
      <c r="O2585" t="s">
        <v>106</v>
      </c>
      <c r="P2585" t="s">
        <v>112</v>
      </c>
      <c r="Q2585" t="s">
        <v>117</v>
      </c>
      <c r="R2585" t="s">
        <v>118</v>
      </c>
      <c r="S2585">
        <v>2583</v>
      </c>
      <c r="T2585">
        <v>2584</v>
      </c>
    </row>
    <row r="2586" spans="1:20" x14ac:dyDescent="0.2">
      <c r="A2586">
        <v>14</v>
      </c>
      <c r="B2586" s="1">
        <v>45294</v>
      </c>
      <c r="C2586" s="2">
        <v>0.625</v>
      </c>
      <c r="D2586" s="2">
        <v>0.64583333333333337</v>
      </c>
      <c r="E2586" t="s">
        <v>38</v>
      </c>
      <c r="F2586">
        <v>3</v>
      </c>
      <c r="G2586">
        <v>16</v>
      </c>
      <c r="H2586">
        <v>17</v>
      </c>
      <c r="I2586" t="s">
        <v>41</v>
      </c>
      <c r="J2586" t="s">
        <v>14</v>
      </c>
      <c r="K2586">
        <v>30.000000000000053</v>
      </c>
      <c r="L2586">
        <v>1.0625</v>
      </c>
      <c r="M2586">
        <v>1</v>
      </c>
      <c r="N2586" t="s">
        <v>74</v>
      </c>
      <c r="O2586" t="s">
        <v>98</v>
      </c>
      <c r="P2586" t="s">
        <v>112</v>
      </c>
      <c r="Q2586" t="s">
        <v>118</v>
      </c>
      <c r="R2586" t="s">
        <v>118</v>
      </c>
      <c r="S2586">
        <v>2584</v>
      </c>
      <c r="T2586">
        <v>2585</v>
      </c>
    </row>
    <row r="2587" spans="1:20" x14ac:dyDescent="0.2">
      <c r="A2587">
        <v>790</v>
      </c>
      <c r="B2587" s="1">
        <v>45442</v>
      </c>
      <c r="C2587" s="2">
        <v>0.625</v>
      </c>
      <c r="D2587" s="2">
        <v>0.66666666666666663</v>
      </c>
      <c r="E2587" t="s">
        <v>38</v>
      </c>
      <c r="F2587">
        <v>3</v>
      </c>
      <c r="G2587">
        <v>16</v>
      </c>
      <c r="H2587">
        <v>5</v>
      </c>
      <c r="I2587" t="s">
        <v>42</v>
      </c>
      <c r="J2587" t="s">
        <v>14</v>
      </c>
      <c r="K2587">
        <v>59.999999999999943</v>
      </c>
      <c r="L2587">
        <v>0.3125</v>
      </c>
      <c r="M2587">
        <v>0</v>
      </c>
      <c r="N2587" t="s">
        <v>75</v>
      </c>
      <c r="O2587" t="s">
        <v>102</v>
      </c>
      <c r="P2587" t="s">
        <v>112</v>
      </c>
      <c r="Q2587" t="s">
        <v>118</v>
      </c>
      <c r="R2587" t="s">
        <v>118</v>
      </c>
      <c r="S2587">
        <v>2585</v>
      </c>
      <c r="T2587">
        <v>2586</v>
      </c>
    </row>
    <row r="2588" spans="1:20" x14ac:dyDescent="0.2">
      <c r="A2588">
        <v>551</v>
      </c>
      <c r="B2588" s="1">
        <v>45362</v>
      </c>
      <c r="C2588" s="2">
        <v>0.60416666666666663</v>
      </c>
      <c r="D2588" s="2">
        <v>0.64583333333333337</v>
      </c>
      <c r="E2588" t="s">
        <v>38</v>
      </c>
      <c r="F2588">
        <v>3</v>
      </c>
      <c r="G2588">
        <v>16</v>
      </c>
      <c r="H2588">
        <v>13</v>
      </c>
      <c r="I2588" t="s">
        <v>41</v>
      </c>
      <c r="J2588" t="s">
        <v>18</v>
      </c>
      <c r="K2588">
        <v>60.000000000000107</v>
      </c>
      <c r="L2588">
        <v>0.8125</v>
      </c>
      <c r="M2588">
        <v>0</v>
      </c>
      <c r="N2588" t="s">
        <v>72</v>
      </c>
      <c r="O2588" t="s">
        <v>100</v>
      </c>
      <c r="P2588" t="s">
        <v>112</v>
      </c>
      <c r="Q2588" t="s">
        <v>118</v>
      </c>
      <c r="R2588" t="s">
        <v>118</v>
      </c>
      <c r="S2588">
        <v>2586</v>
      </c>
      <c r="T2588">
        <v>2587</v>
      </c>
    </row>
    <row r="2589" spans="1:20" x14ac:dyDescent="0.2">
      <c r="A2589">
        <v>2096</v>
      </c>
      <c r="B2589" s="1">
        <v>45609</v>
      </c>
      <c r="C2589" s="2">
        <v>0.60416666666666663</v>
      </c>
      <c r="D2589" s="2">
        <v>0.625</v>
      </c>
      <c r="E2589" t="s">
        <v>38</v>
      </c>
      <c r="F2589">
        <v>3</v>
      </c>
      <c r="G2589">
        <v>16</v>
      </c>
      <c r="H2589">
        <v>16</v>
      </c>
      <c r="I2589" t="s">
        <v>41</v>
      </c>
      <c r="J2589" t="s">
        <v>40</v>
      </c>
      <c r="K2589">
        <v>30.000000000000053</v>
      </c>
      <c r="L2589">
        <v>1</v>
      </c>
      <c r="M2589">
        <v>0</v>
      </c>
      <c r="N2589" t="s">
        <v>74</v>
      </c>
      <c r="O2589" t="s">
        <v>108</v>
      </c>
      <c r="P2589" t="s">
        <v>112</v>
      </c>
      <c r="Q2589" t="s">
        <v>118</v>
      </c>
      <c r="R2589" t="s">
        <v>118</v>
      </c>
      <c r="S2589">
        <v>2587</v>
      </c>
      <c r="T2589">
        <v>2588</v>
      </c>
    </row>
    <row r="2590" spans="1:20" x14ac:dyDescent="0.2">
      <c r="A2590">
        <v>1880</v>
      </c>
      <c r="B2590" s="1">
        <v>45616</v>
      </c>
      <c r="C2590" s="2">
        <v>0.60416666666666663</v>
      </c>
      <c r="D2590" s="2">
        <v>0.66666666666666663</v>
      </c>
      <c r="E2590" t="s">
        <v>38</v>
      </c>
      <c r="F2590">
        <v>3</v>
      </c>
      <c r="G2590">
        <v>16</v>
      </c>
      <c r="H2590">
        <v>3</v>
      </c>
      <c r="I2590" t="s">
        <v>22</v>
      </c>
      <c r="J2590" t="s">
        <v>40</v>
      </c>
      <c r="K2590">
        <v>90</v>
      </c>
      <c r="L2590">
        <v>0.1875</v>
      </c>
      <c r="M2590">
        <v>0</v>
      </c>
      <c r="N2590" t="s">
        <v>74</v>
      </c>
      <c r="O2590" t="s">
        <v>108</v>
      </c>
      <c r="P2590" t="s">
        <v>112</v>
      </c>
      <c r="Q2590" t="s">
        <v>117</v>
      </c>
      <c r="R2590" t="s">
        <v>118</v>
      </c>
      <c r="S2590">
        <v>2588</v>
      </c>
      <c r="T2590">
        <v>2589</v>
      </c>
    </row>
    <row r="2591" spans="1:20" x14ac:dyDescent="0.2">
      <c r="A2591">
        <v>802</v>
      </c>
      <c r="B2591" s="1">
        <v>45616</v>
      </c>
      <c r="C2591" s="2">
        <v>0.60416666666666663</v>
      </c>
      <c r="D2591" s="2">
        <v>0.625</v>
      </c>
      <c r="E2591" t="s">
        <v>38</v>
      </c>
      <c r="F2591">
        <v>3</v>
      </c>
      <c r="G2591">
        <v>16</v>
      </c>
      <c r="H2591">
        <v>3</v>
      </c>
      <c r="I2591" t="s">
        <v>27</v>
      </c>
      <c r="J2591" t="s">
        <v>14</v>
      </c>
      <c r="K2591">
        <v>30.000000000000053</v>
      </c>
      <c r="L2591">
        <v>0.1875</v>
      </c>
      <c r="M2591">
        <v>0</v>
      </c>
      <c r="N2591" t="s">
        <v>74</v>
      </c>
      <c r="O2591" t="s">
        <v>108</v>
      </c>
      <c r="P2591" t="s">
        <v>112</v>
      </c>
      <c r="Q2591" t="s">
        <v>117</v>
      </c>
      <c r="R2591" t="s">
        <v>118</v>
      </c>
      <c r="S2591">
        <v>2589</v>
      </c>
      <c r="T2591">
        <v>2590</v>
      </c>
    </row>
    <row r="2592" spans="1:20" x14ac:dyDescent="0.2">
      <c r="A2592">
        <v>1133</v>
      </c>
      <c r="B2592" s="1">
        <v>45422</v>
      </c>
      <c r="C2592" s="2">
        <v>0.60416666666666663</v>
      </c>
      <c r="D2592" s="2">
        <v>0.64583333333333337</v>
      </c>
      <c r="E2592" t="s">
        <v>38</v>
      </c>
      <c r="F2592">
        <v>3</v>
      </c>
      <c r="G2592">
        <v>16</v>
      </c>
      <c r="H2592">
        <v>2</v>
      </c>
      <c r="I2592" t="s">
        <v>42</v>
      </c>
      <c r="J2592" t="s">
        <v>40</v>
      </c>
      <c r="K2592">
        <v>60.000000000000107</v>
      </c>
      <c r="L2592">
        <v>0.125</v>
      </c>
      <c r="M2592">
        <v>0</v>
      </c>
      <c r="N2592" t="s">
        <v>76</v>
      </c>
      <c r="O2592" t="s">
        <v>102</v>
      </c>
      <c r="P2592" t="s">
        <v>112</v>
      </c>
      <c r="Q2592" t="s">
        <v>117</v>
      </c>
      <c r="R2592" t="s">
        <v>118</v>
      </c>
      <c r="S2592">
        <v>2590</v>
      </c>
      <c r="T2592">
        <v>2591</v>
      </c>
    </row>
    <row r="2593" spans="1:20" x14ac:dyDescent="0.2">
      <c r="A2593">
        <v>1879</v>
      </c>
      <c r="B2593" s="1">
        <v>45602</v>
      </c>
      <c r="C2593" s="2">
        <v>0.60416666666666663</v>
      </c>
      <c r="D2593" s="2">
        <v>0.64583333333333337</v>
      </c>
      <c r="E2593" t="s">
        <v>38</v>
      </c>
      <c r="F2593">
        <v>3</v>
      </c>
      <c r="G2593">
        <v>16</v>
      </c>
      <c r="H2593">
        <v>18</v>
      </c>
      <c r="I2593" t="s">
        <v>17</v>
      </c>
      <c r="J2593" t="s">
        <v>28</v>
      </c>
      <c r="K2593">
        <v>60.000000000000107</v>
      </c>
      <c r="L2593">
        <v>1.125</v>
      </c>
      <c r="M2593">
        <v>1</v>
      </c>
      <c r="N2593" t="s">
        <v>74</v>
      </c>
      <c r="O2593" t="s">
        <v>108</v>
      </c>
      <c r="P2593" t="s">
        <v>112</v>
      </c>
      <c r="Q2593" t="s">
        <v>118</v>
      </c>
      <c r="R2593" t="s">
        <v>118</v>
      </c>
      <c r="S2593">
        <v>2591</v>
      </c>
      <c r="T2593">
        <v>2592</v>
      </c>
    </row>
    <row r="2594" spans="1:20" x14ac:dyDescent="0.2">
      <c r="A2594">
        <v>1845</v>
      </c>
      <c r="B2594" s="1">
        <v>45512</v>
      </c>
      <c r="C2594" s="2">
        <v>0.60416666666666663</v>
      </c>
      <c r="D2594" s="2">
        <v>0.6875</v>
      </c>
      <c r="E2594" t="s">
        <v>38</v>
      </c>
      <c r="F2594">
        <v>3</v>
      </c>
      <c r="G2594">
        <v>16</v>
      </c>
      <c r="H2594">
        <v>12</v>
      </c>
      <c r="I2594" t="s">
        <v>22</v>
      </c>
      <c r="J2594" t="s">
        <v>14</v>
      </c>
      <c r="K2594">
        <v>120.00000000000006</v>
      </c>
      <c r="L2594">
        <v>0.75</v>
      </c>
      <c r="M2594">
        <v>0</v>
      </c>
      <c r="N2594" t="s">
        <v>75</v>
      </c>
      <c r="O2594" t="s">
        <v>105</v>
      </c>
      <c r="P2594" t="s">
        <v>112</v>
      </c>
      <c r="Q2594" t="s">
        <v>118</v>
      </c>
      <c r="R2594" t="s">
        <v>124</v>
      </c>
      <c r="S2594">
        <v>2592</v>
      </c>
      <c r="T2594">
        <v>2593</v>
      </c>
    </row>
    <row r="2595" spans="1:20" x14ac:dyDescent="0.2">
      <c r="A2595">
        <v>2968</v>
      </c>
      <c r="B2595" s="1">
        <v>45331</v>
      </c>
      <c r="C2595" s="2">
        <v>0.60416666666666663</v>
      </c>
      <c r="D2595" s="2">
        <v>0.64583333333333337</v>
      </c>
      <c r="E2595" t="s">
        <v>38</v>
      </c>
      <c r="F2595">
        <v>3</v>
      </c>
      <c r="G2595">
        <v>16</v>
      </c>
      <c r="H2595">
        <v>9</v>
      </c>
      <c r="I2595" t="s">
        <v>27</v>
      </c>
      <c r="J2595" t="s">
        <v>23</v>
      </c>
      <c r="K2595">
        <v>60.000000000000107</v>
      </c>
      <c r="L2595">
        <v>0.5625</v>
      </c>
      <c r="M2595">
        <v>0</v>
      </c>
      <c r="N2595" t="s">
        <v>76</v>
      </c>
      <c r="O2595" t="s">
        <v>99</v>
      </c>
      <c r="P2595" t="s">
        <v>112</v>
      </c>
      <c r="Q2595" t="s">
        <v>118</v>
      </c>
      <c r="R2595" t="s">
        <v>118</v>
      </c>
      <c r="S2595">
        <v>2593</v>
      </c>
      <c r="T2595">
        <v>2594</v>
      </c>
    </row>
    <row r="2596" spans="1:20" x14ac:dyDescent="0.2">
      <c r="A2596">
        <v>2372</v>
      </c>
      <c r="B2596" s="1">
        <v>45553</v>
      </c>
      <c r="C2596" s="2">
        <v>0.60416666666666663</v>
      </c>
      <c r="D2596" s="2">
        <v>0.64583333333333337</v>
      </c>
      <c r="E2596" t="s">
        <v>38</v>
      </c>
      <c r="F2596">
        <v>3</v>
      </c>
      <c r="G2596">
        <v>16</v>
      </c>
      <c r="H2596">
        <v>8</v>
      </c>
      <c r="I2596" t="s">
        <v>27</v>
      </c>
      <c r="J2596" t="s">
        <v>14</v>
      </c>
      <c r="K2596">
        <v>60.000000000000107</v>
      </c>
      <c r="L2596">
        <v>0.5</v>
      </c>
      <c r="M2596">
        <v>0</v>
      </c>
      <c r="N2596" t="s">
        <v>74</v>
      </c>
      <c r="O2596" t="s">
        <v>106</v>
      </c>
      <c r="P2596" t="s">
        <v>112</v>
      </c>
      <c r="Q2596" t="s">
        <v>118</v>
      </c>
      <c r="R2596" t="s">
        <v>118</v>
      </c>
      <c r="S2596">
        <v>2594</v>
      </c>
      <c r="T2596">
        <v>2595</v>
      </c>
    </row>
    <row r="2597" spans="1:20" x14ac:dyDescent="0.2">
      <c r="A2597">
        <v>857</v>
      </c>
      <c r="B2597" s="1">
        <v>45316</v>
      </c>
      <c r="C2597" s="2">
        <v>0.60416666666666663</v>
      </c>
      <c r="D2597" s="2">
        <v>0.66666666666666663</v>
      </c>
      <c r="E2597" t="s">
        <v>38</v>
      </c>
      <c r="F2597">
        <v>3</v>
      </c>
      <c r="G2597">
        <v>16</v>
      </c>
      <c r="H2597">
        <v>17</v>
      </c>
      <c r="I2597" t="s">
        <v>22</v>
      </c>
      <c r="J2597" t="s">
        <v>14</v>
      </c>
      <c r="K2597">
        <v>90</v>
      </c>
      <c r="L2597">
        <v>1.0625</v>
      </c>
      <c r="M2597">
        <v>1</v>
      </c>
      <c r="N2597" t="s">
        <v>75</v>
      </c>
      <c r="O2597" t="s">
        <v>98</v>
      </c>
      <c r="P2597" t="s">
        <v>112</v>
      </c>
      <c r="Q2597" t="s">
        <v>118</v>
      </c>
      <c r="R2597" t="s">
        <v>118</v>
      </c>
      <c r="S2597">
        <v>2595</v>
      </c>
      <c r="T2597">
        <v>2596</v>
      </c>
    </row>
    <row r="2598" spans="1:20" x14ac:dyDescent="0.2">
      <c r="A2598">
        <v>413</v>
      </c>
      <c r="B2598" s="1">
        <v>45653</v>
      </c>
      <c r="C2598" s="2">
        <v>0.60416666666666663</v>
      </c>
      <c r="D2598" s="2">
        <v>0.625</v>
      </c>
      <c r="E2598" t="s">
        <v>38</v>
      </c>
      <c r="F2598">
        <v>3</v>
      </c>
      <c r="G2598">
        <v>16</v>
      </c>
      <c r="H2598">
        <v>9</v>
      </c>
      <c r="I2598" t="s">
        <v>27</v>
      </c>
      <c r="J2598" t="s">
        <v>18</v>
      </c>
      <c r="K2598">
        <v>30.000000000000053</v>
      </c>
      <c r="L2598">
        <v>0.5625</v>
      </c>
      <c r="M2598">
        <v>0</v>
      </c>
      <c r="N2598" t="s">
        <v>76</v>
      </c>
      <c r="O2598" t="s">
        <v>109</v>
      </c>
      <c r="P2598" t="s">
        <v>112</v>
      </c>
      <c r="Q2598" t="s">
        <v>118</v>
      </c>
      <c r="R2598" t="s">
        <v>118</v>
      </c>
      <c r="S2598">
        <v>2596</v>
      </c>
      <c r="T2598">
        <v>2597</v>
      </c>
    </row>
    <row r="2599" spans="1:20" x14ac:dyDescent="0.2">
      <c r="A2599">
        <v>620</v>
      </c>
      <c r="B2599" s="1">
        <v>45413</v>
      </c>
      <c r="C2599" s="2">
        <v>0.60416666666666663</v>
      </c>
      <c r="D2599" s="2">
        <v>0.64583333333333337</v>
      </c>
      <c r="E2599" t="s">
        <v>38</v>
      </c>
      <c r="F2599">
        <v>3</v>
      </c>
      <c r="G2599">
        <v>16</v>
      </c>
      <c r="H2599">
        <v>2</v>
      </c>
      <c r="I2599" t="s">
        <v>41</v>
      </c>
      <c r="J2599" t="s">
        <v>30</v>
      </c>
      <c r="K2599">
        <v>60.000000000000107</v>
      </c>
      <c r="L2599">
        <v>0.125</v>
      </c>
      <c r="M2599">
        <v>0</v>
      </c>
      <c r="N2599" t="s">
        <v>74</v>
      </c>
      <c r="O2599" t="s">
        <v>102</v>
      </c>
      <c r="P2599" t="s">
        <v>112</v>
      </c>
      <c r="Q2599" t="s">
        <v>117</v>
      </c>
      <c r="R2599" t="s">
        <v>118</v>
      </c>
      <c r="S2599">
        <v>2597</v>
      </c>
      <c r="T2599">
        <v>2598</v>
      </c>
    </row>
    <row r="2600" spans="1:20" x14ac:dyDescent="0.2">
      <c r="A2600">
        <v>26</v>
      </c>
      <c r="B2600" s="1">
        <v>45407</v>
      </c>
      <c r="C2600" s="2">
        <v>0.60416666666666663</v>
      </c>
      <c r="D2600" s="2">
        <v>0.625</v>
      </c>
      <c r="E2600" t="s">
        <v>38</v>
      </c>
      <c r="F2600">
        <v>3</v>
      </c>
      <c r="G2600">
        <v>16</v>
      </c>
      <c r="H2600">
        <v>19</v>
      </c>
      <c r="I2600" t="s">
        <v>39</v>
      </c>
      <c r="J2600" t="s">
        <v>23</v>
      </c>
      <c r="K2600">
        <v>30.000000000000053</v>
      </c>
      <c r="L2600">
        <v>1.1875</v>
      </c>
      <c r="M2600">
        <v>1</v>
      </c>
      <c r="N2600" t="s">
        <v>75</v>
      </c>
      <c r="O2600" t="s">
        <v>101</v>
      </c>
      <c r="P2600" t="s">
        <v>112</v>
      </c>
      <c r="Q2600" t="s">
        <v>118</v>
      </c>
      <c r="R2600" t="s">
        <v>118</v>
      </c>
      <c r="S2600">
        <v>2598</v>
      </c>
      <c r="T2600">
        <v>2599</v>
      </c>
    </row>
    <row r="2601" spans="1:20" x14ac:dyDescent="0.2">
      <c r="A2601">
        <v>1064</v>
      </c>
      <c r="B2601" s="1">
        <v>45379</v>
      </c>
      <c r="C2601" s="2">
        <v>0.60416666666666663</v>
      </c>
      <c r="D2601" s="2">
        <v>0.66666666666666663</v>
      </c>
      <c r="E2601" t="s">
        <v>38</v>
      </c>
      <c r="F2601">
        <v>3</v>
      </c>
      <c r="G2601">
        <v>16</v>
      </c>
      <c r="H2601">
        <v>15</v>
      </c>
      <c r="I2601" t="s">
        <v>41</v>
      </c>
      <c r="J2601" t="s">
        <v>14</v>
      </c>
      <c r="K2601">
        <v>90</v>
      </c>
      <c r="L2601">
        <v>0.9375</v>
      </c>
      <c r="M2601">
        <v>0</v>
      </c>
      <c r="N2601" t="s">
        <v>75</v>
      </c>
      <c r="O2601" t="s">
        <v>100</v>
      </c>
      <c r="P2601" t="s">
        <v>112</v>
      </c>
      <c r="Q2601" t="s">
        <v>118</v>
      </c>
      <c r="R2601" t="s">
        <v>118</v>
      </c>
      <c r="S2601">
        <v>2599</v>
      </c>
      <c r="T2601">
        <v>2600</v>
      </c>
    </row>
    <row r="2602" spans="1:20" x14ac:dyDescent="0.2">
      <c r="A2602">
        <v>2943</v>
      </c>
      <c r="B2602" s="1">
        <v>45447</v>
      </c>
      <c r="C2602" s="2">
        <v>0.60416666666666663</v>
      </c>
      <c r="D2602" s="2">
        <v>0.625</v>
      </c>
      <c r="E2602" t="s">
        <v>38</v>
      </c>
      <c r="F2602">
        <v>3</v>
      </c>
      <c r="G2602">
        <v>16</v>
      </c>
      <c r="H2602">
        <v>18</v>
      </c>
      <c r="I2602" t="s">
        <v>41</v>
      </c>
      <c r="J2602" t="s">
        <v>23</v>
      </c>
      <c r="K2602">
        <v>30.000000000000053</v>
      </c>
      <c r="L2602">
        <v>1.125</v>
      </c>
      <c r="M2602">
        <v>1</v>
      </c>
      <c r="N2602" t="s">
        <v>73</v>
      </c>
      <c r="O2602" t="s">
        <v>103</v>
      </c>
      <c r="P2602" t="s">
        <v>112</v>
      </c>
      <c r="Q2602" t="s">
        <v>118</v>
      </c>
      <c r="R2602" t="s">
        <v>118</v>
      </c>
      <c r="S2602">
        <v>2600</v>
      </c>
      <c r="T2602">
        <v>2601</v>
      </c>
    </row>
    <row r="2603" spans="1:20" x14ac:dyDescent="0.2">
      <c r="A2603">
        <v>2920</v>
      </c>
      <c r="B2603" s="1">
        <v>45547</v>
      </c>
      <c r="C2603" s="2">
        <v>0.60416666666666663</v>
      </c>
      <c r="D2603" s="2">
        <v>0.64583333333333337</v>
      </c>
      <c r="E2603" t="s">
        <v>38</v>
      </c>
      <c r="F2603">
        <v>3</v>
      </c>
      <c r="G2603">
        <v>16</v>
      </c>
      <c r="H2603">
        <v>6</v>
      </c>
      <c r="I2603" t="s">
        <v>22</v>
      </c>
      <c r="J2603" t="s">
        <v>18</v>
      </c>
      <c r="K2603">
        <v>60.000000000000107</v>
      </c>
      <c r="L2603">
        <v>0.375</v>
      </c>
      <c r="M2603">
        <v>0</v>
      </c>
      <c r="N2603" t="s">
        <v>75</v>
      </c>
      <c r="O2603" t="s">
        <v>106</v>
      </c>
      <c r="P2603" t="s">
        <v>112</v>
      </c>
      <c r="Q2603" t="s">
        <v>118</v>
      </c>
      <c r="R2603" t="s">
        <v>118</v>
      </c>
      <c r="S2603">
        <v>2601</v>
      </c>
      <c r="T2603">
        <v>2602</v>
      </c>
    </row>
    <row r="2604" spans="1:20" x14ac:dyDescent="0.2">
      <c r="A2604">
        <v>1173</v>
      </c>
      <c r="B2604" s="1">
        <v>45553</v>
      </c>
      <c r="C2604" s="2">
        <v>0.60416666666666663</v>
      </c>
      <c r="D2604" s="2">
        <v>0.625</v>
      </c>
      <c r="E2604" t="s">
        <v>38</v>
      </c>
      <c r="F2604">
        <v>3</v>
      </c>
      <c r="G2604">
        <v>16</v>
      </c>
      <c r="H2604">
        <v>16</v>
      </c>
      <c r="I2604" t="s">
        <v>17</v>
      </c>
      <c r="J2604" t="s">
        <v>23</v>
      </c>
      <c r="K2604">
        <v>30.000000000000053</v>
      </c>
      <c r="L2604">
        <v>1</v>
      </c>
      <c r="M2604">
        <v>0</v>
      </c>
      <c r="N2604" t="s">
        <v>74</v>
      </c>
      <c r="O2604" t="s">
        <v>106</v>
      </c>
      <c r="P2604" t="s">
        <v>112</v>
      </c>
      <c r="Q2604" t="s">
        <v>118</v>
      </c>
      <c r="R2604" t="s">
        <v>118</v>
      </c>
      <c r="S2604">
        <v>2602</v>
      </c>
      <c r="T2604">
        <v>2603</v>
      </c>
    </row>
    <row r="2605" spans="1:20" x14ac:dyDescent="0.2">
      <c r="A2605">
        <v>1725</v>
      </c>
      <c r="B2605" s="1">
        <v>45456</v>
      </c>
      <c r="C2605" s="2">
        <v>0.60416666666666663</v>
      </c>
      <c r="D2605" s="2">
        <v>0.66666666666666663</v>
      </c>
      <c r="E2605" t="s">
        <v>38</v>
      </c>
      <c r="F2605">
        <v>3</v>
      </c>
      <c r="G2605">
        <v>16</v>
      </c>
      <c r="H2605">
        <v>1</v>
      </c>
      <c r="I2605" t="s">
        <v>42</v>
      </c>
      <c r="J2605" t="s">
        <v>14</v>
      </c>
      <c r="K2605">
        <v>90</v>
      </c>
      <c r="L2605">
        <v>6.25E-2</v>
      </c>
      <c r="M2605">
        <v>0</v>
      </c>
      <c r="N2605" t="s">
        <v>75</v>
      </c>
      <c r="O2605" t="s">
        <v>103</v>
      </c>
      <c r="P2605" t="s">
        <v>112</v>
      </c>
      <c r="Q2605" t="s">
        <v>117</v>
      </c>
      <c r="R2605" t="s">
        <v>118</v>
      </c>
      <c r="S2605">
        <v>2603</v>
      </c>
      <c r="T2605">
        <v>2604</v>
      </c>
    </row>
    <row r="2606" spans="1:20" x14ac:dyDescent="0.2">
      <c r="A2606">
        <v>1423</v>
      </c>
      <c r="B2606" s="1">
        <v>45485</v>
      </c>
      <c r="C2606" s="2">
        <v>0.60416666666666663</v>
      </c>
      <c r="D2606" s="2">
        <v>0.6875</v>
      </c>
      <c r="E2606" t="s">
        <v>38</v>
      </c>
      <c r="F2606">
        <v>3</v>
      </c>
      <c r="G2606">
        <v>16</v>
      </c>
      <c r="H2606">
        <v>19</v>
      </c>
      <c r="I2606" t="s">
        <v>39</v>
      </c>
      <c r="J2606" t="s">
        <v>14</v>
      </c>
      <c r="K2606">
        <v>120.00000000000006</v>
      </c>
      <c r="L2606">
        <v>1.1875</v>
      </c>
      <c r="M2606">
        <v>1</v>
      </c>
      <c r="N2606" t="s">
        <v>76</v>
      </c>
      <c r="O2606" t="s">
        <v>104</v>
      </c>
      <c r="P2606" t="s">
        <v>112</v>
      </c>
      <c r="Q2606" t="s">
        <v>118</v>
      </c>
      <c r="R2606" t="s">
        <v>124</v>
      </c>
      <c r="S2606">
        <v>2604</v>
      </c>
      <c r="T2606">
        <v>2605</v>
      </c>
    </row>
    <row r="2607" spans="1:20" x14ac:dyDescent="0.2">
      <c r="A2607">
        <v>2832</v>
      </c>
      <c r="B2607" s="1">
        <v>45576</v>
      </c>
      <c r="C2607" s="2">
        <v>0.60416666666666663</v>
      </c>
      <c r="D2607" s="2">
        <v>0.6875</v>
      </c>
      <c r="E2607" t="s">
        <v>38</v>
      </c>
      <c r="F2607">
        <v>3</v>
      </c>
      <c r="G2607">
        <v>16</v>
      </c>
      <c r="H2607">
        <v>14</v>
      </c>
      <c r="I2607" t="s">
        <v>39</v>
      </c>
      <c r="J2607" t="s">
        <v>40</v>
      </c>
      <c r="K2607">
        <v>120.00000000000006</v>
      </c>
      <c r="L2607">
        <v>0.875</v>
      </c>
      <c r="M2607">
        <v>0</v>
      </c>
      <c r="N2607" t="s">
        <v>76</v>
      </c>
      <c r="O2607" t="s">
        <v>107</v>
      </c>
      <c r="P2607" t="s">
        <v>112</v>
      </c>
      <c r="Q2607" t="s">
        <v>118</v>
      </c>
      <c r="R2607" t="s">
        <v>124</v>
      </c>
      <c r="S2607">
        <v>2605</v>
      </c>
      <c r="T2607">
        <v>2606</v>
      </c>
    </row>
    <row r="2608" spans="1:20" x14ac:dyDescent="0.2">
      <c r="A2608">
        <v>2914</v>
      </c>
      <c r="B2608" s="1">
        <v>45451</v>
      </c>
      <c r="C2608" s="2">
        <v>0.60416666666666663</v>
      </c>
      <c r="D2608" s="2">
        <v>0.625</v>
      </c>
      <c r="E2608" t="s">
        <v>38</v>
      </c>
      <c r="F2608">
        <v>3</v>
      </c>
      <c r="G2608">
        <v>16</v>
      </c>
      <c r="H2608">
        <v>8</v>
      </c>
      <c r="I2608" t="s">
        <v>13</v>
      </c>
      <c r="J2608" t="s">
        <v>23</v>
      </c>
      <c r="K2608">
        <v>30.000000000000053</v>
      </c>
      <c r="L2608">
        <v>0.5</v>
      </c>
      <c r="M2608">
        <v>0</v>
      </c>
      <c r="N2608" t="s">
        <v>77</v>
      </c>
      <c r="O2608" t="s">
        <v>103</v>
      </c>
      <c r="P2608" t="s">
        <v>112</v>
      </c>
      <c r="Q2608" t="s">
        <v>118</v>
      </c>
      <c r="R2608" t="s">
        <v>118</v>
      </c>
      <c r="S2608">
        <v>2606</v>
      </c>
      <c r="T2608">
        <v>2607</v>
      </c>
    </row>
    <row r="2609" spans="1:20" x14ac:dyDescent="0.2">
      <c r="A2609">
        <v>284</v>
      </c>
      <c r="B2609" s="1">
        <v>45341</v>
      </c>
      <c r="C2609" s="2">
        <v>0.60416666666666663</v>
      </c>
      <c r="D2609" s="2">
        <v>0.6875</v>
      </c>
      <c r="E2609" t="s">
        <v>38</v>
      </c>
      <c r="F2609">
        <v>3</v>
      </c>
      <c r="G2609">
        <v>16</v>
      </c>
      <c r="H2609">
        <v>5</v>
      </c>
      <c r="I2609" t="s">
        <v>13</v>
      </c>
      <c r="J2609" t="s">
        <v>14</v>
      </c>
      <c r="K2609">
        <v>120.00000000000006</v>
      </c>
      <c r="L2609">
        <v>0.3125</v>
      </c>
      <c r="M2609">
        <v>0</v>
      </c>
      <c r="N2609" t="s">
        <v>72</v>
      </c>
      <c r="O2609" t="s">
        <v>99</v>
      </c>
      <c r="P2609" t="s">
        <v>112</v>
      </c>
      <c r="Q2609" t="s">
        <v>118</v>
      </c>
      <c r="R2609" t="s">
        <v>124</v>
      </c>
      <c r="S2609">
        <v>2607</v>
      </c>
      <c r="T2609">
        <v>2608</v>
      </c>
    </row>
    <row r="2610" spans="1:20" x14ac:dyDescent="0.2">
      <c r="A2610">
        <v>2045</v>
      </c>
      <c r="B2610" s="1">
        <v>45344</v>
      </c>
      <c r="C2610" s="2">
        <v>0.60416666666666663</v>
      </c>
      <c r="D2610" s="2">
        <v>0.64583333333333337</v>
      </c>
      <c r="E2610" t="s">
        <v>38</v>
      </c>
      <c r="F2610">
        <v>3</v>
      </c>
      <c r="G2610">
        <v>16</v>
      </c>
      <c r="H2610">
        <v>16</v>
      </c>
      <c r="I2610" t="s">
        <v>13</v>
      </c>
      <c r="J2610" t="s">
        <v>14</v>
      </c>
      <c r="K2610">
        <v>60.000000000000107</v>
      </c>
      <c r="L2610">
        <v>1</v>
      </c>
      <c r="M2610">
        <v>0</v>
      </c>
      <c r="N2610" t="s">
        <v>75</v>
      </c>
      <c r="O2610" t="s">
        <v>99</v>
      </c>
      <c r="P2610" t="s">
        <v>112</v>
      </c>
      <c r="Q2610" t="s">
        <v>118</v>
      </c>
      <c r="R2610" t="s">
        <v>118</v>
      </c>
      <c r="S2610">
        <v>2608</v>
      </c>
      <c r="T2610">
        <v>2609</v>
      </c>
    </row>
    <row r="2611" spans="1:20" x14ac:dyDescent="0.2">
      <c r="A2611">
        <v>2649</v>
      </c>
      <c r="B2611" s="1">
        <v>45544</v>
      </c>
      <c r="C2611" s="2">
        <v>0.60416666666666663</v>
      </c>
      <c r="D2611" s="2">
        <v>0.66666666666666663</v>
      </c>
      <c r="E2611" t="s">
        <v>38</v>
      </c>
      <c r="F2611">
        <v>3</v>
      </c>
      <c r="G2611">
        <v>16</v>
      </c>
      <c r="H2611">
        <v>8</v>
      </c>
      <c r="I2611" t="s">
        <v>39</v>
      </c>
      <c r="J2611" t="s">
        <v>23</v>
      </c>
      <c r="K2611">
        <v>90</v>
      </c>
      <c r="L2611">
        <v>0.5</v>
      </c>
      <c r="M2611">
        <v>0</v>
      </c>
      <c r="N2611" t="s">
        <v>72</v>
      </c>
      <c r="O2611" t="s">
        <v>106</v>
      </c>
      <c r="P2611" t="s">
        <v>112</v>
      </c>
      <c r="Q2611" t="s">
        <v>118</v>
      </c>
      <c r="R2611" t="s">
        <v>118</v>
      </c>
      <c r="S2611">
        <v>2609</v>
      </c>
      <c r="T2611">
        <v>2610</v>
      </c>
    </row>
    <row r="2612" spans="1:20" x14ac:dyDescent="0.2">
      <c r="A2612">
        <v>552</v>
      </c>
      <c r="B2612" s="1">
        <v>45322</v>
      </c>
      <c r="C2612" s="2">
        <v>0.60416666666666663</v>
      </c>
      <c r="D2612" s="2">
        <v>0.6875</v>
      </c>
      <c r="E2612" t="s">
        <v>38</v>
      </c>
      <c r="F2612">
        <v>3</v>
      </c>
      <c r="G2612">
        <v>16</v>
      </c>
      <c r="H2612">
        <v>19</v>
      </c>
      <c r="I2612" t="s">
        <v>42</v>
      </c>
      <c r="J2612" t="s">
        <v>30</v>
      </c>
      <c r="K2612">
        <v>120.00000000000006</v>
      </c>
      <c r="L2612">
        <v>1.1875</v>
      </c>
      <c r="M2612">
        <v>1</v>
      </c>
      <c r="N2612" t="s">
        <v>74</v>
      </c>
      <c r="O2612" t="s">
        <v>98</v>
      </c>
      <c r="P2612" t="s">
        <v>112</v>
      </c>
      <c r="Q2612" t="s">
        <v>118</v>
      </c>
      <c r="R2612" t="s">
        <v>124</v>
      </c>
      <c r="S2612">
        <v>2610</v>
      </c>
      <c r="T2612">
        <v>2611</v>
      </c>
    </row>
    <row r="2613" spans="1:20" x14ac:dyDescent="0.2">
      <c r="A2613">
        <v>2104</v>
      </c>
      <c r="B2613" s="1">
        <v>45473</v>
      </c>
      <c r="C2613" s="2">
        <v>0.60416666666666663</v>
      </c>
      <c r="D2613" s="2">
        <v>0.66666666666666663</v>
      </c>
      <c r="E2613" t="s">
        <v>38</v>
      </c>
      <c r="F2613">
        <v>3</v>
      </c>
      <c r="G2613">
        <v>16</v>
      </c>
      <c r="H2613">
        <v>9</v>
      </c>
      <c r="I2613" t="s">
        <v>39</v>
      </c>
      <c r="J2613" t="s">
        <v>14</v>
      </c>
      <c r="K2613">
        <v>90</v>
      </c>
      <c r="L2613">
        <v>0.5625</v>
      </c>
      <c r="M2613">
        <v>0</v>
      </c>
      <c r="N2613" t="s">
        <v>71</v>
      </c>
      <c r="O2613" t="s">
        <v>103</v>
      </c>
      <c r="P2613" t="s">
        <v>112</v>
      </c>
      <c r="Q2613" t="s">
        <v>118</v>
      </c>
      <c r="R2613" t="s">
        <v>118</v>
      </c>
      <c r="S2613">
        <v>2611</v>
      </c>
      <c r="T2613">
        <v>2612</v>
      </c>
    </row>
    <row r="2614" spans="1:20" x14ac:dyDescent="0.2">
      <c r="A2614">
        <v>640</v>
      </c>
      <c r="B2614" s="1">
        <v>45345</v>
      </c>
      <c r="C2614" s="2">
        <v>0.60416666666666663</v>
      </c>
      <c r="D2614" s="2">
        <v>0.66666666666666663</v>
      </c>
      <c r="E2614" t="s">
        <v>38</v>
      </c>
      <c r="F2614">
        <v>3</v>
      </c>
      <c r="G2614">
        <v>16</v>
      </c>
      <c r="H2614">
        <v>12</v>
      </c>
      <c r="I2614" t="s">
        <v>13</v>
      </c>
      <c r="J2614" t="s">
        <v>14</v>
      </c>
      <c r="K2614">
        <v>90</v>
      </c>
      <c r="L2614">
        <v>0.75</v>
      </c>
      <c r="M2614">
        <v>0</v>
      </c>
      <c r="N2614" t="s">
        <v>76</v>
      </c>
      <c r="O2614" t="s">
        <v>99</v>
      </c>
      <c r="P2614" t="s">
        <v>112</v>
      </c>
      <c r="Q2614" t="s">
        <v>118</v>
      </c>
      <c r="R2614" t="s">
        <v>118</v>
      </c>
      <c r="S2614">
        <v>2612</v>
      </c>
      <c r="T2614">
        <v>2613</v>
      </c>
    </row>
    <row r="2615" spans="1:20" x14ac:dyDescent="0.2">
      <c r="A2615">
        <v>2396</v>
      </c>
      <c r="B2615" s="1">
        <v>45397</v>
      </c>
      <c r="C2615" s="2">
        <v>0.60416666666666663</v>
      </c>
      <c r="D2615" s="2">
        <v>0.64583333333333337</v>
      </c>
      <c r="E2615" t="s">
        <v>38</v>
      </c>
      <c r="F2615">
        <v>3</v>
      </c>
      <c r="G2615">
        <v>16</v>
      </c>
      <c r="H2615">
        <v>4</v>
      </c>
      <c r="I2615" t="s">
        <v>22</v>
      </c>
      <c r="J2615" t="s">
        <v>28</v>
      </c>
      <c r="K2615">
        <v>60.000000000000107</v>
      </c>
      <c r="L2615">
        <v>0.25</v>
      </c>
      <c r="M2615">
        <v>0</v>
      </c>
      <c r="N2615" t="s">
        <v>72</v>
      </c>
      <c r="O2615" t="s">
        <v>101</v>
      </c>
      <c r="P2615" t="s">
        <v>112</v>
      </c>
      <c r="Q2615" t="s">
        <v>118</v>
      </c>
      <c r="R2615" t="s">
        <v>118</v>
      </c>
      <c r="S2615">
        <v>2613</v>
      </c>
      <c r="T2615">
        <v>2614</v>
      </c>
    </row>
    <row r="2616" spans="1:20" x14ac:dyDescent="0.2">
      <c r="A2616">
        <v>2636</v>
      </c>
      <c r="B2616" s="1">
        <v>45492</v>
      </c>
      <c r="C2616" s="2">
        <v>0.58333333333333337</v>
      </c>
      <c r="D2616" s="2">
        <v>0.64583333333333337</v>
      </c>
      <c r="E2616" t="s">
        <v>38</v>
      </c>
      <c r="F2616">
        <v>3</v>
      </c>
      <c r="G2616">
        <v>16</v>
      </c>
      <c r="H2616">
        <v>13</v>
      </c>
      <c r="I2616" t="s">
        <v>41</v>
      </c>
      <c r="J2616" t="s">
        <v>18</v>
      </c>
      <c r="K2616">
        <v>90</v>
      </c>
      <c r="L2616">
        <v>0.8125</v>
      </c>
      <c r="M2616">
        <v>0</v>
      </c>
      <c r="N2616" t="s">
        <v>76</v>
      </c>
      <c r="O2616" t="s">
        <v>104</v>
      </c>
      <c r="P2616" t="s">
        <v>112</v>
      </c>
      <c r="Q2616" t="s">
        <v>118</v>
      </c>
      <c r="R2616" t="s">
        <v>118</v>
      </c>
      <c r="S2616">
        <v>2614</v>
      </c>
      <c r="T2616">
        <v>2615</v>
      </c>
    </row>
    <row r="2617" spans="1:20" x14ac:dyDescent="0.2">
      <c r="A2617">
        <v>85</v>
      </c>
      <c r="B2617" s="1">
        <v>45433</v>
      </c>
      <c r="C2617" s="2">
        <v>0.58333333333333337</v>
      </c>
      <c r="D2617" s="2">
        <v>0.625</v>
      </c>
      <c r="E2617" t="s">
        <v>38</v>
      </c>
      <c r="F2617">
        <v>3</v>
      </c>
      <c r="G2617">
        <v>16</v>
      </c>
      <c r="H2617">
        <v>15</v>
      </c>
      <c r="I2617" t="s">
        <v>22</v>
      </c>
      <c r="J2617" t="s">
        <v>30</v>
      </c>
      <c r="K2617">
        <v>59.999999999999943</v>
      </c>
      <c r="L2617">
        <v>0.9375</v>
      </c>
      <c r="M2617">
        <v>0</v>
      </c>
      <c r="N2617" t="s">
        <v>73</v>
      </c>
      <c r="O2617" t="s">
        <v>102</v>
      </c>
      <c r="P2617" t="s">
        <v>112</v>
      </c>
      <c r="Q2617" t="s">
        <v>118</v>
      </c>
      <c r="R2617" t="s">
        <v>118</v>
      </c>
      <c r="S2617">
        <v>2615</v>
      </c>
      <c r="T2617">
        <v>2616</v>
      </c>
    </row>
    <row r="2618" spans="1:20" x14ac:dyDescent="0.2">
      <c r="A2618">
        <v>378</v>
      </c>
      <c r="B2618" s="1">
        <v>45496</v>
      </c>
      <c r="C2618" s="2">
        <v>0.58333333333333337</v>
      </c>
      <c r="D2618" s="2">
        <v>0.60416666666666663</v>
      </c>
      <c r="E2618" t="s">
        <v>38</v>
      </c>
      <c r="F2618">
        <v>3</v>
      </c>
      <c r="G2618">
        <v>16</v>
      </c>
      <c r="H2618">
        <v>4</v>
      </c>
      <c r="I2618" t="s">
        <v>42</v>
      </c>
      <c r="J2618" t="s">
        <v>28</v>
      </c>
      <c r="K2618">
        <v>29.999999999999893</v>
      </c>
      <c r="L2618">
        <v>0.25</v>
      </c>
      <c r="M2618">
        <v>0</v>
      </c>
      <c r="N2618" t="s">
        <v>73</v>
      </c>
      <c r="O2618" t="s">
        <v>104</v>
      </c>
      <c r="P2618" t="s">
        <v>112</v>
      </c>
      <c r="Q2618" t="s">
        <v>118</v>
      </c>
      <c r="R2618" t="s">
        <v>118</v>
      </c>
      <c r="S2618">
        <v>2616</v>
      </c>
      <c r="T2618">
        <v>2617</v>
      </c>
    </row>
    <row r="2619" spans="1:20" x14ac:dyDescent="0.2">
      <c r="A2619">
        <v>1552</v>
      </c>
      <c r="B2619" s="1">
        <v>45446</v>
      </c>
      <c r="C2619" s="2">
        <v>0.58333333333333337</v>
      </c>
      <c r="D2619" s="2">
        <v>0.60416666666666663</v>
      </c>
      <c r="E2619" t="s">
        <v>38</v>
      </c>
      <c r="F2619">
        <v>3</v>
      </c>
      <c r="G2619">
        <v>16</v>
      </c>
      <c r="H2619">
        <v>19</v>
      </c>
      <c r="I2619" t="s">
        <v>39</v>
      </c>
      <c r="J2619" t="s">
        <v>40</v>
      </c>
      <c r="K2619">
        <v>29.999999999999893</v>
      </c>
      <c r="L2619">
        <v>1.1875</v>
      </c>
      <c r="M2619">
        <v>1</v>
      </c>
      <c r="N2619" t="s">
        <v>72</v>
      </c>
      <c r="O2619" t="s">
        <v>103</v>
      </c>
      <c r="P2619" t="s">
        <v>112</v>
      </c>
      <c r="Q2619" t="s">
        <v>118</v>
      </c>
      <c r="R2619" t="s">
        <v>118</v>
      </c>
      <c r="S2619">
        <v>2617</v>
      </c>
      <c r="T2619">
        <v>2618</v>
      </c>
    </row>
    <row r="2620" spans="1:20" x14ac:dyDescent="0.2">
      <c r="A2620">
        <v>2064</v>
      </c>
      <c r="B2620" s="1">
        <v>45311</v>
      </c>
      <c r="C2620" s="2">
        <v>0.58333333333333337</v>
      </c>
      <c r="D2620" s="2">
        <v>0.64583333333333337</v>
      </c>
      <c r="E2620" t="s">
        <v>38</v>
      </c>
      <c r="F2620">
        <v>3</v>
      </c>
      <c r="G2620">
        <v>16</v>
      </c>
      <c r="H2620">
        <v>8</v>
      </c>
      <c r="I2620" t="s">
        <v>42</v>
      </c>
      <c r="J2620" t="s">
        <v>14</v>
      </c>
      <c r="K2620">
        <v>90</v>
      </c>
      <c r="L2620">
        <v>0.5</v>
      </c>
      <c r="M2620">
        <v>0</v>
      </c>
      <c r="N2620" t="s">
        <v>77</v>
      </c>
      <c r="O2620" t="s">
        <v>98</v>
      </c>
      <c r="P2620" t="s">
        <v>112</v>
      </c>
      <c r="Q2620" t="s">
        <v>118</v>
      </c>
      <c r="R2620" t="s">
        <v>118</v>
      </c>
      <c r="S2620">
        <v>2618</v>
      </c>
      <c r="T2620">
        <v>2619</v>
      </c>
    </row>
    <row r="2621" spans="1:20" x14ac:dyDescent="0.2">
      <c r="A2621">
        <v>554</v>
      </c>
      <c r="B2621" s="1">
        <v>45442</v>
      </c>
      <c r="C2621" s="2">
        <v>0.58333333333333337</v>
      </c>
      <c r="D2621" s="2">
        <v>0.625</v>
      </c>
      <c r="E2621" t="s">
        <v>38</v>
      </c>
      <c r="F2621">
        <v>3</v>
      </c>
      <c r="G2621">
        <v>16</v>
      </c>
      <c r="H2621">
        <v>11</v>
      </c>
      <c r="I2621" t="s">
        <v>13</v>
      </c>
      <c r="J2621" t="s">
        <v>14</v>
      </c>
      <c r="K2621">
        <v>59.999999999999943</v>
      </c>
      <c r="L2621">
        <v>0.6875</v>
      </c>
      <c r="M2621">
        <v>0</v>
      </c>
      <c r="N2621" t="s">
        <v>75</v>
      </c>
      <c r="O2621" t="s">
        <v>102</v>
      </c>
      <c r="P2621" t="s">
        <v>112</v>
      </c>
      <c r="Q2621" t="s">
        <v>118</v>
      </c>
      <c r="R2621" t="s">
        <v>118</v>
      </c>
      <c r="S2621">
        <v>2619</v>
      </c>
      <c r="T2621">
        <v>2620</v>
      </c>
    </row>
    <row r="2622" spans="1:20" x14ac:dyDescent="0.2">
      <c r="A2622">
        <v>2019</v>
      </c>
      <c r="B2622" s="1">
        <v>45578</v>
      </c>
      <c r="C2622" s="2">
        <v>0.58333333333333337</v>
      </c>
      <c r="D2622" s="2">
        <v>0.66666666666666663</v>
      </c>
      <c r="E2622" t="s">
        <v>38</v>
      </c>
      <c r="F2622">
        <v>3</v>
      </c>
      <c r="G2622">
        <v>16</v>
      </c>
      <c r="H2622">
        <v>4</v>
      </c>
      <c r="I2622" t="s">
        <v>27</v>
      </c>
      <c r="J2622" t="s">
        <v>40</v>
      </c>
      <c r="K2622">
        <v>119.99999999999989</v>
      </c>
      <c r="L2622">
        <v>0.25</v>
      </c>
      <c r="M2622">
        <v>0</v>
      </c>
      <c r="N2622" t="s">
        <v>71</v>
      </c>
      <c r="O2622" t="s">
        <v>107</v>
      </c>
      <c r="P2622" t="s">
        <v>112</v>
      </c>
      <c r="Q2622" t="s">
        <v>118</v>
      </c>
      <c r="R2622" t="s">
        <v>124</v>
      </c>
      <c r="S2622">
        <v>2620</v>
      </c>
      <c r="T2622">
        <v>2621</v>
      </c>
    </row>
    <row r="2623" spans="1:20" x14ac:dyDescent="0.2">
      <c r="A2623">
        <v>2387</v>
      </c>
      <c r="B2623" s="1">
        <v>45478</v>
      </c>
      <c r="C2623" s="2">
        <v>0.58333333333333337</v>
      </c>
      <c r="D2623" s="2">
        <v>0.60416666666666663</v>
      </c>
      <c r="E2623" t="s">
        <v>38</v>
      </c>
      <c r="F2623">
        <v>3</v>
      </c>
      <c r="G2623">
        <v>16</v>
      </c>
      <c r="H2623">
        <v>8</v>
      </c>
      <c r="I2623" t="s">
        <v>42</v>
      </c>
      <c r="J2623" t="s">
        <v>40</v>
      </c>
      <c r="K2623">
        <v>29.999999999999893</v>
      </c>
      <c r="L2623">
        <v>0.5</v>
      </c>
      <c r="M2623">
        <v>0</v>
      </c>
      <c r="N2623" t="s">
        <v>76</v>
      </c>
      <c r="O2623" t="s">
        <v>104</v>
      </c>
      <c r="P2623" t="s">
        <v>112</v>
      </c>
      <c r="Q2623" t="s">
        <v>118</v>
      </c>
      <c r="R2623" t="s">
        <v>118</v>
      </c>
      <c r="S2623">
        <v>2621</v>
      </c>
      <c r="T2623">
        <v>2622</v>
      </c>
    </row>
    <row r="2624" spans="1:20" x14ac:dyDescent="0.2">
      <c r="A2624">
        <v>339</v>
      </c>
      <c r="B2624" s="1">
        <v>45464</v>
      </c>
      <c r="C2624" s="2">
        <v>0.58333333333333337</v>
      </c>
      <c r="D2624" s="2">
        <v>0.66666666666666663</v>
      </c>
      <c r="E2624" t="s">
        <v>38</v>
      </c>
      <c r="F2624">
        <v>3</v>
      </c>
      <c r="G2624">
        <v>16</v>
      </c>
      <c r="H2624">
        <v>17</v>
      </c>
      <c r="I2624" t="s">
        <v>13</v>
      </c>
      <c r="J2624" t="s">
        <v>14</v>
      </c>
      <c r="K2624">
        <v>119.99999999999989</v>
      </c>
      <c r="L2624">
        <v>1.0625</v>
      </c>
      <c r="M2624">
        <v>1</v>
      </c>
      <c r="N2624" t="s">
        <v>76</v>
      </c>
      <c r="O2624" t="s">
        <v>103</v>
      </c>
      <c r="P2624" t="s">
        <v>112</v>
      </c>
      <c r="Q2624" t="s">
        <v>118</v>
      </c>
      <c r="R2624" t="s">
        <v>124</v>
      </c>
      <c r="S2624">
        <v>2622</v>
      </c>
      <c r="T2624">
        <v>2623</v>
      </c>
    </row>
    <row r="2625" spans="1:20" x14ac:dyDescent="0.2">
      <c r="A2625">
        <v>689</v>
      </c>
      <c r="B2625" s="1">
        <v>45477</v>
      </c>
      <c r="C2625" s="2">
        <v>0.58333333333333337</v>
      </c>
      <c r="D2625" s="2">
        <v>0.64583333333333337</v>
      </c>
      <c r="E2625" t="s">
        <v>38</v>
      </c>
      <c r="F2625">
        <v>3</v>
      </c>
      <c r="G2625">
        <v>16</v>
      </c>
      <c r="H2625">
        <v>5</v>
      </c>
      <c r="I2625" t="s">
        <v>42</v>
      </c>
      <c r="J2625" t="s">
        <v>14</v>
      </c>
      <c r="K2625">
        <v>90</v>
      </c>
      <c r="L2625">
        <v>0.3125</v>
      </c>
      <c r="M2625">
        <v>0</v>
      </c>
      <c r="N2625" t="s">
        <v>75</v>
      </c>
      <c r="O2625" t="s">
        <v>104</v>
      </c>
      <c r="P2625" t="s">
        <v>112</v>
      </c>
      <c r="Q2625" t="s">
        <v>118</v>
      </c>
      <c r="R2625" t="s">
        <v>118</v>
      </c>
      <c r="S2625">
        <v>2623</v>
      </c>
      <c r="T2625">
        <v>2624</v>
      </c>
    </row>
    <row r="2626" spans="1:20" x14ac:dyDescent="0.2">
      <c r="A2626">
        <v>1047</v>
      </c>
      <c r="B2626" s="1">
        <v>45351</v>
      </c>
      <c r="C2626" s="2">
        <v>0.58333333333333337</v>
      </c>
      <c r="D2626" s="2">
        <v>0.60416666666666663</v>
      </c>
      <c r="E2626" t="s">
        <v>38</v>
      </c>
      <c r="F2626">
        <v>3</v>
      </c>
      <c r="G2626">
        <v>16</v>
      </c>
      <c r="H2626">
        <v>7</v>
      </c>
      <c r="I2626" t="s">
        <v>22</v>
      </c>
      <c r="J2626" t="s">
        <v>30</v>
      </c>
      <c r="K2626">
        <v>29.999999999999893</v>
      </c>
      <c r="L2626">
        <v>0.4375</v>
      </c>
      <c r="M2626">
        <v>0</v>
      </c>
      <c r="N2626" t="s">
        <v>75</v>
      </c>
      <c r="O2626" t="s">
        <v>99</v>
      </c>
      <c r="P2626" t="s">
        <v>112</v>
      </c>
      <c r="Q2626" t="s">
        <v>118</v>
      </c>
      <c r="R2626" t="s">
        <v>118</v>
      </c>
      <c r="S2626">
        <v>2624</v>
      </c>
      <c r="T2626">
        <v>2625</v>
      </c>
    </row>
    <row r="2627" spans="1:20" x14ac:dyDescent="0.2">
      <c r="A2627">
        <v>1781</v>
      </c>
      <c r="B2627" s="1">
        <v>45426</v>
      </c>
      <c r="C2627" s="2">
        <v>0.58333333333333337</v>
      </c>
      <c r="D2627" s="2">
        <v>0.60416666666666663</v>
      </c>
      <c r="E2627" t="s">
        <v>38</v>
      </c>
      <c r="F2627">
        <v>3</v>
      </c>
      <c r="G2627">
        <v>16</v>
      </c>
      <c r="H2627">
        <v>7</v>
      </c>
      <c r="I2627" t="s">
        <v>13</v>
      </c>
      <c r="J2627" t="s">
        <v>30</v>
      </c>
      <c r="K2627">
        <v>29.999999999999893</v>
      </c>
      <c r="L2627">
        <v>0.4375</v>
      </c>
      <c r="M2627">
        <v>0</v>
      </c>
      <c r="N2627" t="s">
        <v>73</v>
      </c>
      <c r="O2627" t="s">
        <v>102</v>
      </c>
      <c r="P2627" t="s">
        <v>112</v>
      </c>
      <c r="Q2627" t="s">
        <v>118</v>
      </c>
      <c r="R2627" t="s">
        <v>118</v>
      </c>
      <c r="S2627">
        <v>2625</v>
      </c>
      <c r="T2627">
        <v>2626</v>
      </c>
    </row>
    <row r="2628" spans="1:20" x14ac:dyDescent="0.2">
      <c r="A2628">
        <v>2467</v>
      </c>
      <c r="B2628" s="1">
        <v>45352</v>
      </c>
      <c r="C2628" s="2">
        <v>0.58333333333333337</v>
      </c>
      <c r="D2628" s="2">
        <v>0.625</v>
      </c>
      <c r="E2628" t="s">
        <v>38</v>
      </c>
      <c r="F2628">
        <v>3</v>
      </c>
      <c r="G2628">
        <v>16</v>
      </c>
      <c r="H2628">
        <v>1</v>
      </c>
      <c r="I2628" t="s">
        <v>22</v>
      </c>
      <c r="J2628" t="s">
        <v>28</v>
      </c>
      <c r="K2628">
        <v>59.999999999999943</v>
      </c>
      <c r="L2628">
        <v>6.25E-2</v>
      </c>
      <c r="M2628">
        <v>0</v>
      </c>
      <c r="N2628" t="s">
        <v>76</v>
      </c>
      <c r="O2628" t="s">
        <v>100</v>
      </c>
      <c r="P2628" t="s">
        <v>112</v>
      </c>
      <c r="Q2628" t="s">
        <v>117</v>
      </c>
      <c r="R2628" t="s">
        <v>118</v>
      </c>
      <c r="S2628">
        <v>2626</v>
      </c>
      <c r="T2628">
        <v>2627</v>
      </c>
    </row>
    <row r="2629" spans="1:20" x14ac:dyDescent="0.2">
      <c r="A2629">
        <v>77</v>
      </c>
      <c r="B2629" s="1">
        <v>45477</v>
      </c>
      <c r="C2629" s="2">
        <v>0.58333333333333337</v>
      </c>
      <c r="D2629" s="2">
        <v>0.66666666666666663</v>
      </c>
      <c r="E2629" t="s">
        <v>38</v>
      </c>
      <c r="F2629">
        <v>3</v>
      </c>
      <c r="G2629">
        <v>16</v>
      </c>
      <c r="H2629">
        <v>1</v>
      </c>
      <c r="I2629" t="s">
        <v>39</v>
      </c>
      <c r="J2629" t="s">
        <v>40</v>
      </c>
      <c r="K2629">
        <v>119.99999999999989</v>
      </c>
      <c r="L2629">
        <v>6.25E-2</v>
      </c>
      <c r="M2629">
        <v>0</v>
      </c>
      <c r="N2629" t="s">
        <v>75</v>
      </c>
      <c r="O2629" t="s">
        <v>104</v>
      </c>
      <c r="P2629" t="s">
        <v>112</v>
      </c>
      <c r="Q2629" t="s">
        <v>117</v>
      </c>
      <c r="R2629" t="s">
        <v>124</v>
      </c>
      <c r="S2629">
        <v>2627</v>
      </c>
      <c r="T2629">
        <v>2628</v>
      </c>
    </row>
    <row r="2630" spans="1:20" x14ac:dyDescent="0.2">
      <c r="A2630">
        <v>96</v>
      </c>
      <c r="B2630" s="1">
        <v>45505</v>
      </c>
      <c r="C2630" s="2">
        <v>0.58333333333333337</v>
      </c>
      <c r="D2630" s="2">
        <v>0.625</v>
      </c>
      <c r="E2630" t="s">
        <v>38</v>
      </c>
      <c r="F2630">
        <v>3</v>
      </c>
      <c r="G2630">
        <v>16</v>
      </c>
      <c r="H2630">
        <v>2</v>
      </c>
      <c r="I2630" t="s">
        <v>41</v>
      </c>
      <c r="J2630" t="s">
        <v>30</v>
      </c>
      <c r="K2630">
        <v>59.999999999999943</v>
      </c>
      <c r="L2630">
        <v>0.125</v>
      </c>
      <c r="M2630">
        <v>0</v>
      </c>
      <c r="N2630" t="s">
        <v>75</v>
      </c>
      <c r="O2630" t="s">
        <v>105</v>
      </c>
      <c r="P2630" t="s">
        <v>112</v>
      </c>
      <c r="Q2630" t="s">
        <v>117</v>
      </c>
      <c r="R2630" t="s">
        <v>118</v>
      </c>
      <c r="S2630">
        <v>2628</v>
      </c>
      <c r="T2630">
        <v>2629</v>
      </c>
    </row>
    <row r="2631" spans="1:20" x14ac:dyDescent="0.2">
      <c r="A2631">
        <v>280</v>
      </c>
      <c r="B2631" s="1">
        <v>45534</v>
      </c>
      <c r="C2631" s="2">
        <v>0.58333333333333337</v>
      </c>
      <c r="D2631" s="2">
        <v>0.66666666666666663</v>
      </c>
      <c r="E2631" t="s">
        <v>38</v>
      </c>
      <c r="F2631">
        <v>3</v>
      </c>
      <c r="G2631">
        <v>16</v>
      </c>
      <c r="H2631">
        <v>17</v>
      </c>
      <c r="I2631" t="s">
        <v>41</v>
      </c>
      <c r="J2631" t="s">
        <v>30</v>
      </c>
      <c r="K2631">
        <v>119.99999999999989</v>
      </c>
      <c r="L2631">
        <v>1.0625</v>
      </c>
      <c r="M2631">
        <v>1</v>
      </c>
      <c r="N2631" t="s">
        <v>76</v>
      </c>
      <c r="O2631" t="s">
        <v>105</v>
      </c>
      <c r="P2631" t="s">
        <v>112</v>
      </c>
      <c r="Q2631" t="s">
        <v>118</v>
      </c>
      <c r="R2631" t="s">
        <v>124</v>
      </c>
      <c r="S2631">
        <v>2629</v>
      </c>
      <c r="T2631">
        <v>2630</v>
      </c>
    </row>
    <row r="2632" spans="1:20" x14ac:dyDescent="0.2">
      <c r="A2632">
        <v>697</v>
      </c>
      <c r="B2632" s="1">
        <v>45369</v>
      </c>
      <c r="C2632" s="2">
        <v>0.58333333333333337</v>
      </c>
      <c r="D2632" s="2">
        <v>0.64583333333333337</v>
      </c>
      <c r="E2632" t="s">
        <v>38</v>
      </c>
      <c r="F2632">
        <v>3</v>
      </c>
      <c r="G2632">
        <v>16</v>
      </c>
      <c r="H2632">
        <v>2</v>
      </c>
      <c r="I2632" t="s">
        <v>27</v>
      </c>
      <c r="J2632" t="s">
        <v>30</v>
      </c>
      <c r="K2632">
        <v>90</v>
      </c>
      <c r="L2632">
        <v>0.125</v>
      </c>
      <c r="M2632">
        <v>0</v>
      </c>
      <c r="N2632" t="s">
        <v>72</v>
      </c>
      <c r="O2632" t="s">
        <v>100</v>
      </c>
      <c r="P2632" t="s">
        <v>112</v>
      </c>
      <c r="Q2632" t="s">
        <v>117</v>
      </c>
      <c r="R2632" t="s">
        <v>118</v>
      </c>
      <c r="S2632">
        <v>2630</v>
      </c>
      <c r="T2632">
        <v>2631</v>
      </c>
    </row>
    <row r="2633" spans="1:20" x14ac:dyDescent="0.2">
      <c r="A2633">
        <v>2830</v>
      </c>
      <c r="B2633" s="1">
        <v>45454</v>
      </c>
      <c r="C2633" s="2">
        <v>0.58333333333333337</v>
      </c>
      <c r="D2633" s="2">
        <v>0.66666666666666663</v>
      </c>
      <c r="E2633" t="s">
        <v>38</v>
      </c>
      <c r="F2633">
        <v>3</v>
      </c>
      <c r="G2633">
        <v>16</v>
      </c>
      <c r="H2633">
        <v>17</v>
      </c>
      <c r="I2633" t="s">
        <v>41</v>
      </c>
      <c r="J2633" t="s">
        <v>30</v>
      </c>
      <c r="K2633">
        <v>119.99999999999989</v>
      </c>
      <c r="L2633">
        <v>1.0625</v>
      </c>
      <c r="M2633">
        <v>1</v>
      </c>
      <c r="N2633" t="s">
        <v>73</v>
      </c>
      <c r="O2633" t="s">
        <v>103</v>
      </c>
      <c r="P2633" t="s">
        <v>112</v>
      </c>
      <c r="Q2633" t="s">
        <v>118</v>
      </c>
      <c r="R2633" t="s">
        <v>124</v>
      </c>
      <c r="S2633">
        <v>2631</v>
      </c>
      <c r="T2633">
        <v>2632</v>
      </c>
    </row>
    <row r="2634" spans="1:20" x14ac:dyDescent="0.2">
      <c r="A2634">
        <v>97</v>
      </c>
      <c r="B2634" s="1">
        <v>45527</v>
      </c>
      <c r="C2634" s="2">
        <v>0.58333333333333337</v>
      </c>
      <c r="D2634" s="2">
        <v>0.64583333333333337</v>
      </c>
      <c r="E2634" t="s">
        <v>38</v>
      </c>
      <c r="F2634">
        <v>3</v>
      </c>
      <c r="G2634">
        <v>16</v>
      </c>
      <c r="H2634">
        <v>14</v>
      </c>
      <c r="I2634" t="s">
        <v>42</v>
      </c>
      <c r="J2634" t="s">
        <v>40</v>
      </c>
      <c r="K2634">
        <v>90</v>
      </c>
      <c r="L2634">
        <v>0.875</v>
      </c>
      <c r="M2634">
        <v>0</v>
      </c>
      <c r="N2634" t="s">
        <v>76</v>
      </c>
      <c r="O2634" t="s">
        <v>105</v>
      </c>
      <c r="P2634" t="s">
        <v>112</v>
      </c>
      <c r="Q2634" t="s">
        <v>118</v>
      </c>
      <c r="R2634" t="s">
        <v>118</v>
      </c>
      <c r="S2634">
        <v>2632</v>
      </c>
      <c r="T2634">
        <v>2633</v>
      </c>
    </row>
    <row r="2635" spans="1:20" x14ac:dyDescent="0.2">
      <c r="A2635">
        <v>872</v>
      </c>
      <c r="B2635" s="1">
        <v>45575</v>
      </c>
      <c r="C2635" s="2">
        <v>0.58333333333333337</v>
      </c>
      <c r="D2635" s="2">
        <v>0.64583333333333337</v>
      </c>
      <c r="E2635" t="s">
        <v>38</v>
      </c>
      <c r="F2635">
        <v>3</v>
      </c>
      <c r="G2635">
        <v>16</v>
      </c>
      <c r="H2635">
        <v>4</v>
      </c>
      <c r="I2635" t="s">
        <v>39</v>
      </c>
      <c r="J2635" t="s">
        <v>40</v>
      </c>
      <c r="K2635">
        <v>90</v>
      </c>
      <c r="L2635">
        <v>0.25</v>
      </c>
      <c r="M2635">
        <v>0</v>
      </c>
      <c r="N2635" t="s">
        <v>75</v>
      </c>
      <c r="O2635" t="s">
        <v>107</v>
      </c>
      <c r="P2635" t="s">
        <v>112</v>
      </c>
      <c r="Q2635" t="s">
        <v>118</v>
      </c>
      <c r="R2635" t="s">
        <v>118</v>
      </c>
      <c r="S2635">
        <v>2633</v>
      </c>
      <c r="T2635">
        <v>2634</v>
      </c>
    </row>
    <row r="2636" spans="1:20" x14ac:dyDescent="0.2">
      <c r="A2636">
        <v>2765</v>
      </c>
      <c r="B2636" s="1">
        <v>45412</v>
      </c>
      <c r="C2636" s="2">
        <v>0.58333333333333337</v>
      </c>
      <c r="D2636" s="2">
        <v>0.64583333333333337</v>
      </c>
      <c r="E2636" t="s">
        <v>38</v>
      </c>
      <c r="F2636">
        <v>3</v>
      </c>
      <c r="G2636">
        <v>16</v>
      </c>
      <c r="H2636">
        <v>12</v>
      </c>
      <c r="I2636" t="s">
        <v>27</v>
      </c>
      <c r="J2636" t="s">
        <v>40</v>
      </c>
      <c r="K2636">
        <v>90</v>
      </c>
      <c r="L2636">
        <v>0.75</v>
      </c>
      <c r="M2636">
        <v>0</v>
      </c>
      <c r="N2636" t="s">
        <v>73</v>
      </c>
      <c r="O2636" t="s">
        <v>101</v>
      </c>
      <c r="P2636" t="s">
        <v>112</v>
      </c>
      <c r="Q2636" t="s">
        <v>118</v>
      </c>
      <c r="R2636" t="s">
        <v>118</v>
      </c>
      <c r="S2636">
        <v>2634</v>
      </c>
      <c r="T2636">
        <v>2635</v>
      </c>
    </row>
    <row r="2637" spans="1:20" x14ac:dyDescent="0.2">
      <c r="A2637">
        <v>389</v>
      </c>
      <c r="B2637" s="1">
        <v>45302</v>
      </c>
      <c r="C2637" s="2">
        <v>0.58333333333333337</v>
      </c>
      <c r="D2637" s="2">
        <v>0.66666666666666663</v>
      </c>
      <c r="E2637" t="s">
        <v>38</v>
      </c>
      <c r="F2637">
        <v>3</v>
      </c>
      <c r="G2637">
        <v>16</v>
      </c>
      <c r="H2637">
        <v>2</v>
      </c>
      <c r="I2637" t="s">
        <v>39</v>
      </c>
      <c r="J2637" t="s">
        <v>14</v>
      </c>
      <c r="K2637">
        <v>119.99999999999989</v>
      </c>
      <c r="L2637">
        <v>0.125</v>
      </c>
      <c r="M2637">
        <v>0</v>
      </c>
      <c r="N2637" t="s">
        <v>75</v>
      </c>
      <c r="O2637" t="s">
        <v>98</v>
      </c>
      <c r="P2637" t="s">
        <v>112</v>
      </c>
      <c r="Q2637" t="s">
        <v>117</v>
      </c>
      <c r="R2637" t="s">
        <v>124</v>
      </c>
      <c r="S2637">
        <v>2635</v>
      </c>
      <c r="T2637">
        <v>2636</v>
      </c>
    </row>
    <row r="2638" spans="1:20" x14ac:dyDescent="0.2">
      <c r="A2638">
        <v>2870</v>
      </c>
      <c r="B2638" s="1">
        <v>45507</v>
      </c>
      <c r="C2638" s="2">
        <v>0.58333333333333337</v>
      </c>
      <c r="D2638" s="2">
        <v>0.64583333333333337</v>
      </c>
      <c r="E2638" t="s">
        <v>38</v>
      </c>
      <c r="F2638">
        <v>3</v>
      </c>
      <c r="G2638">
        <v>16</v>
      </c>
      <c r="H2638">
        <v>10</v>
      </c>
      <c r="I2638" t="s">
        <v>17</v>
      </c>
      <c r="J2638" t="s">
        <v>28</v>
      </c>
      <c r="K2638">
        <v>90</v>
      </c>
      <c r="L2638">
        <v>0.625</v>
      </c>
      <c r="M2638">
        <v>0</v>
      </c>
      <c r="N2638" t="s">
        <v>77</v>
      </c>
      <c r="O2638" t="s">
        <v>105</v>
      </c>
      <c r="P2638" t="s">
        <v>112</v>
      </c>
      <c r="Q2638" t="s">
        <v>118</v>
      </c>
      <c r="R2638" t="s">
        <v>118</v>
      </c>
      <c r="S2638">
        <v>2636</v>
      </c>
      <c r="T2638">
        <v>2637</v>
      </c>
    </row>
    <row r="2639" spans="1:20" x14ac:dyDescent="0.2">
      <c r="A2639">
        <v>988</v>
      </c>
      <c r="B2639" s="1">
        <v>45598</v>
      </c>
      <c r="C2639" s="2">
        <v>0.58333333333333337</v>
      </c>
      <c r="D2639" s="2">
        <v>0.60416666666666663</v>
      </c>
      <c r="E2639" t="s">
        <v>38</v>
      </c>
      <c r="F2639">
        <v>3</v>
      </c>
      <c r="G2639">
        <v>16</v>
      </c>
      <c r="H2639">
        <v>14</v>
      </c>
      <c r="I2639" t="s">
        <v>17</v>
      </c>
      <c r="J2639" t="s">
        <v>23</v>
      </c>
      <c r="K2639">
        <v>29.999999999999893</v>
      </c>
      <c r="L2639">
        <v>0.875</v>
      </c>
      <c r="M2639">
        <v>0</v>
      </c>
      <c r="N2639" t="s">
        <v>77</v>
      </c>
      <c r="O2639" t="s">
        <v>108</v>
      </c>
      <c r="P2639" t="s">
        <v>112</v>
      </c>
      <c r="Q2639" t="s">
        <v>118</v>
      </c>
      <c r="R2639" t="s">
        <v>118</v>
      </c>
      <c r="S2639">
        <v>2637</v>
      </c>
      <c r="T2639">
        <v>2638</v>
      </c>
    </row>
    <row r="2640" spans="1:20" x14ac:dyDescent="0.2">
      <c r="A2640">
        <v>2538</v>
      </c>
      <c r="B2640" s="1">
        <v>45397</v>
      </c>
      <c r="C2640" s="2">
        <v>0.58333333333333337</v>
      </c>
      <c r="D2640" s="2">
        <v>0.66666666666666663</v>
      </c>
      <c r="E2640" t="s">
        <v>38</v>
      </c>
      <c r="F2640">
        <v>3</v>
      </c>
      <c r="G2640">
        <v>16</v>
      </c>
      <c r="H2640">
        <v>2</v>
      </c>
      <c r="I2640" t="s">
        <v>42</v>
      </c>
      <c r="J2640" t="s">
        <v>40</v>
      </c>
      <c r="K2640">
        <v>119.99999999999989</v>
      </c>
      <c r="L2640">
        <v>0.125</v>
      </c>
      <c r="M2640">
        <v>0</v>
      </c>
      <c r="N2640" t="s">
        <v>72</v>
      </c>
      <c r="O2640" t="s">
        <v>101</v>
      </c>
      <c r="P2640" t="s">
        <v>112</v>
      </c>
      <c r="Q2640" t="s">
        <v>117</v>
      </c>
      <c r="R2640" t="s">
        <v>124</v>
      </c>
      <c r="S2640">
        <v>2638</v>
      </c>
      <c r="T2640">
        <v>2639</v>
      </c>
    </row>
    <row r="2641" spans="1:20" x14ac:dyDescent="0.2">
      <c r="A2641">
        <v>2190</v>
      </c>
      <c r="B2641" s="1">
        <v>45413</v>
      </c>
      <c r="C2641" s="2">
        <v>0.58333333333333337</v>
      </c>
      <c r="D2641" s="2">
        <v>0.60416666666666663</v>
      </c>
      <c r="E2641" t="s">
        <v>38</v>
      </c>
      <c r="F2641">
        <v>3</v>
      </c>
      <c r="G2641">
        <v>16</v>
      </c>
      <c r="H2641">
        <v>18</v>
      </c>
      <c r="I2641" t="s">
        <v>13</v>
      </c>
      <c r="J2641" t="s">
        <v>23</v>
      </c>
      <c r="K2641">
        <v>29.999999999999893</v>
      </c>
      <c r="L2641">
        <v>1.125</v>
      </c>
      <c r="M2641">
        <v>1</v>
      </c>
      <c r="N2641" t="s">
        <v>74</v>
      </c>
      <c r="O2641" t="s">
        <v>102</v>
      </c>
      <c r="P2641" t="s">
        <v>112</v>
      </c>
      <c r="Q2641" t="s">
        <v>118</v>
      </c>
      <c r="R2641" t="s">
        <v>118</v>
      </c>
      <c r="S2641">
        <v>2639</v>
      </c>
      <c r="T2641">
        <v>2640</v>
      </c>
    </row>
    <row r="2642" spans="1:20" x14ac:dyDescent="0.2">
      <c r="A2642">
        <v>1139</v>
      </c>
      <c r="B2642" s="1">
        <v>45519</v>
      </c>
      <c r="C2642" s="2">
        <v>0.5625</v>
      </c>
      <c r="D2642" s="2">
        <v>0.625</v>
      </c>
      <c r="E2642" t="s">
        <v>38</v>
      </c>
      <c r="F2642">
        <v>3</v>
      </c>
      <c r="G2642">
        <v>16</v>
      </c>
      <c r="H2642">
        <v>17</v>
      </c>
      <c r="I2642" t="s">
        <v>39</v>
      </c>
      <c r="J2642" t="s">
        <v>30</v>
      </c>
      <c r="K2642">
        <v>90</v>
      </c>
      <c r="L2642">
        <v>1.0625</v>
      </c>
      <c r="M2642">
        <v>1</v>
      </c>
      <c r="N2642" t="s">
        <v>75</v>
      </c>
      <c r="O2642" t="s">
        <v>105</v>
      </c>
      <c r="P2642" t="s">
        <v>112</v>
      </c>
      <c r="Q2642" t="s">
        <v>118</v>
      </c>
      <c r="R2642" t="s">
        <v>118</v>
      </c>
      <c r="S2642">
        <v>2640</v>
      </c>
      <c r="T2642">
        <v>2641</v>
      </c>
    </row>
    <row r="2643" spans="1:20" x14ac:dyDescent="0.2">
      <c r="A2643">
        <v>2706</v>
      </c>
      <c r="B2643" s="1">
        <v>45465</v>
      </c>
      <c r="C2643" s="2">
        <v>0.5625</v>
      </c>
      <c r="D2643" s="2">
        <v>0.64583333333333337</v>
      </c>
      <c r="E2643" t="s">
        <v>38</v>
      </c>
      <c r="F2643">
        <v>3</v>
      </c>
      <c r="G2643">
        <v>16</v>
      </c>
      <c r="H2643">
        <v>6</v>
      </c>
      <c r="I2643" t="s">
        <v>22</v>
      </c>
      <c r="J2643" t="s">
        <v>28</v>
      </c>
      <c r="K2643">
        <v>120.00000000000006</v>
      </c>
      <c r="L2643">
        <v>0.375</v>
      </c>
      <c r="M2643">
        <v>0</v>
      </c>
      <c r="N2643" t="s">
        <v>77</v>
      </c>
      <c r="O2643" t="s">
        <v>103</v>
      </c>
      <c r="P2643" t="s">
        <v>112</v>
      </c>
      <c r="Q2643" t="s">
        <v>118</v>
      </c>
      <c r="R2643" t="s">
        <v>124</v>
      </c>
      <c r="S2643">
        <v>2641</v>
      </c>
      <c r="T2643">
        <v>2642</v>
      </c>
    </row>
    <row r="2644" spans="1:20" x14ac:dyDescent="0.2">
      <c r="A2644">
        <v>955</v>
      </c>
      <c r="B2644" s="1">
        <v>45596</v>
      </c>
      <c r="C2644" s="2">
        <v>0.5625</v>
      </c>
      <c r="D2644" s="2">
        <v>0.625</v>
      </c>
      <c r="E2644" t="s">
        <v>38</v>
      </c>
      <c r="F2644">
        <v>3</v>
      </c>
      <c r="G2644">
        <v>16</v>
      </c>
      <c r="H2644">
        <v>14</v>
      </c>
      <c r="I2644" t="s">
        <v>39</v>
      </c>
      <c r="J2644" t="s">
        <v>40</v>
      </c>
      <c r="K2644">
        <v>90</v>
      </c>
      <c r="L2644">
        <v>0.875</v>
      </c>
      <c r="M2644">
        <v>0</v>
      </c>
      <c r="N2644" t="s">
        <v>75</v>
      </c>
      <c r="O2644" t="s">
        <v>107</v>
      </c>
      <c r="P2644" t="s">
        <v>112</v>
      </c>
      <c r="Q2644" t="s">
        <v>118</v>
      </c>
      <c r="R2644" t="s">
        <v>118</v>
      </c>
      <c r="S2644">
        <v>2642</v>
      </c>
      <c r="T2644">
        <v>2643</v>
      </c>
    </row>
    <row r="2645" spans="1:20" x14ac:dyDescent="0.2">
      <c r="A2645">
        <v>1522</v>
      </c>
      <c r="B2645" s="1">
        <v>45462</v>
      </c>
      <c r="C2645" s="2">
        <v>0.5625</v>
      </c>
      <c r="D2645" s="2">
        <v>0.58333333333333337</v>
      </c>
      <c r="E2645" t="s">
        <v>38</v>
      </c>
      <c r="F2645">
        <v>3</v>
      </c>
      <c r="G2645">
        <v>16</v>
      </c>
      <c r="H2645">
        <v>7</v>
      </c>
      <c r="I2645" t="s">
        <v>39</v>
      </c>
      <c r="J2645" t="s">
        <v>14</v>
      </c>
      <c r="K2645">
        <v>30.000000000000053</v>
      </c>
      <c r="L2645">
        <v>0.4375</v>
      </c>
      <c r="M2645">
        <v>0</v>
      </c>
      <c r="N2645" t="s">
        <v>74</v>
      </c>
      <c r="O2645" t="s">
        <v>103</v>
      </c>
      <c r="P2645" t="s">
        <v>112</v>
      </c>
      <c r="Q2645" t="s">
        <v>118</v>
      </c>
      <c r="R2645" t="s">
        <v>118</v>
      </c>
      <c r="S2645">
        <v>2643</v>
      </c>
      <c r="T2645">
        <v>2644</v>
      </c>
    </row>
    <row r="2646" spans="1:20" x14ac:dyDescent="0.2">
      <c r="A2646">
        <v>2678</v>
      </c>
      <c r="B2646" s="1">
        <v>45410</v>
      </c>
      <c r="C2646" s="2">
        <v>0.5625</v>
      </c>
      <c r="D2646" s="2">
        <v>0.64583333333333337</v>
      </c>
      <c r="E2646" t="s">
        <v>38</v>
      </c>
      <c r="F2646">
        <v>3</v>
      </c>
      <c r="G2646">
        <v>16</v>
      </c>
      <c r="H2646">
        <v>11</v>
      </c>
      <c r="I2646" t="s">
        <v>42</v>
      </c>
      <c r="J2646" t="s">
        <v>30</v>
      </c>
      <c r="K2646">
        <v>120.00000000000006</v>
      </c>
      <c r="L2646">
        <v>0.6875</v>
      </c>
      <c r="M2646">
        <v>0</v>
      </c>
      <c r="N2646" t="s">
        <v>71</v>
      </c>
      <c r="O2646" t="s">
        <v>101</v>
      </c>
      <c r="P2646" t="s">
        <v>112</v>
      </c>
      <c r="Q2646" t="s">
        <v>118</v>
      </c>
      <c r="R2646" t="s">
        <v>124</v>
      </c>
      <c r="S2646">
        <v>2644</v>
      </c>
      <c r="T2646">
        <v>2645</v>
      </c>
    </row>
    <row r="2647" spans="1:20" x14ac:dyDescent="0.2">
      <c r="A2647">
        <v>2577</v>
      </c>
      <c r="B2647" s="1">
        <v>45452</v>
      </c>
      <c r="C2647" s="2">
        <v>0.5625</v>
      </c>
      <c r="D2647" s="2">
        <v>0.58333333333333337</v>
      </c>
      <c r="E2647" t="s">
        <v>38</v>
      </c>
      <c r="F2647">
        <v>3</v>
      </c>
      <c r="G2647">
        <v>16</v>
      </c>
      <c r="H2647">
        <v>14</v>
      </c>
      <c r="I2647" t="s">
        <v>41</v>
      </c>
      <c r="J2647" t="s">
        <v>18</v>
      </c>
      <c r="K2647">
        <v>30.000000000000053</v>
      </c>
      <c r="L2647">
        <v>0.875</v>
      </c>
      <c r="M2647">
        <v>0</v>
      </c>
      <c r="N2647" t="s">
        <v>71</v>
      </c>
      <c r="O2647" t="s">
        <v>103</v>
      </c>
      <c r="P2647" t="s">
        <v>112</v>
      </c>
      <c r="Q2647" t="s">
        <v>118</v>
      </c>
      <c r="R2647" t="s">
        <v>118</v>
      </c>
      <c r="S2647">
        <v>2645</v>
      </c>
      <c r="T2647">
        <v>2646</v>
      </c>
    </row>
    <row r="2648" spans="1:20" x14ac:dyDescent="0.2">
      <c r="A2648">
        <v>2193</v>
      </c>
      <c r="B2648" s="1">
        <v>45387</v>
      </c>
      <c r="C2648" s="2">
        <v>0.5625</v>
      </c>
      <c r="D2648" s="2">
        <v>0.64583333333333337</v>
      </c>
      <c r="E2648" t="s">
        <v>38</v>
      </c>
      <c r="F2648">
        <v>3</v>
      </c>
      <c r="G2648">
        <v>16</v>
      </c>
      <c r="H2648">
        <v>18</v>
      </c>
      <c r="I2648" t="s">
        <v>27</v>
      </c>
      <c r="J2648" t="s">
        <v>14</v>
      </c>
      <c r="K2648">
        <v>120.00000000000006</v>
      </c>
      <c r="L2648">
        <v>1.125</v>
      </c>
      <c r="M2648">
        <v>1</v>
      </c>
      <c r="N2648" t="s">
        <v>76</v>
      </c>
      <c r="O2648" t="s">
        <v>101</v>
      </c>
      <c r="P2648" t="s">
        <v>112</v>
      </c>
      <c r="Q2648" t="s">
        <v>118</v>
      </c>
      <c r="R2648" t="s">
        <v>124</v>
      </c>
      <c r="S2648">
        <v>2646</v>
      </c>
      <c r="T2648">
        <v>2647</v>
      </c>
    </row>
    <row r="2649" spans="1:20" x14ac:dyDescent="0.2">
      <c r="A2649">
        <v>1975</v>
      </c>
      <c r="B2649" s="1">
        <v>45329</v>
      </c>
      <c r="C2649" s="2">
        <v>0.5625</v>
      </c>
      <c r="D2649" s="2">
        <v>0.58333333333333337</v>
      </c>
      <c r="E2649" t="s">
        <v>38</v>
      </c>
      <c r="F2649">
        <v>3</v>
      </c>
      <c r="G2649">
        <v>16</v>
      </c>
      <c r="H2649">
        <v>3</v>
      </c>
      <c r="I2649" t="s">
        <v>41</v>
      </c>
      <c r="J2649" t="s">
        <v>14</v>
      </c>
      <c r="K2649">
        <v>30.000000000000053</v>
      </c>
      <c r="L2649">
        <v>0.1875</v>
      </c>
      <c r="M2649">
        <v>0</v>
      </c>
      <c r="N2649" t="s">
        <v>74</v>
      </c>
      <c r="O2649" t="s">
        <v>99</v>
      </c>
      <c r="P2649" t="s">
        <v>112</v>
      </c>
      <c r="Q2649" t="s">
        <v>117</v>
      </c>
      <c r="R2649" t="s">
        <v>118</v>
      </c>
      <c r="S2649">
        <v>2647</v>
      </c>
      <c r="T2649">
        <v>2648</v>
      </c>
    </row>
    <row r="2650" spans="1:20" x14ac:dyDescent="0.2">
      <c r="A2650">
        <v>1329</v>
      </c>
      <c r="B2650" s="1">
        <v>45566</v>
      </c>
      <c r="C2650" s="2">
        <v>0.5625</v>
      </c>
      <c r="D2650" s="2">
        <v>0.625</v>
      </c>
      <c r="E2650" t="s">
        <v>38</v>
      </c>
      <c r="F2650">
        <v>3</v>
      </c>
      <c r="G2650">
        <v>16</v>
      </c>
      <c r="H2650">
        <v>7</v>
      </c>
      <c r="I2650" t="s">
        <v>27</v>
      </c>
      <c r="J2650" t="s">
        <v>28</v>
      </c>
      <c r="K2650">
        <v>90</v>
      </c>
      <c r="L2650">
        <v>0.4375</v>
      </c>
      <c r="M2650">
        <v>0</v>
      </c>
      <c r="N2650" t="s">
        <v>73</v>
      </c>
      <c r="O2650" t="s">
        <v>107</v>
      </c>
      <c r="P2650" t="s">
        <v>112</v>
      </c>
      <c r="Q2650" t="s">
        <v>118</v>
      </c>
      <c r="R2650" t="s">
        <v>118</v>
      </c>
      <c r="S2650">
        <v>2648</v>
      </c>
      <c r="T2650">
        <v>2649</v>
      </c>
    </row>
    <row r="2651" spans="1:20" x14ac:dyDescent="0.2">
      <c r="A2651">
        <v>250</v>
      </c>
      <c r="B2651" s="1">
        <v>45488</v>
      </c>
      <c r="C2651" s="2">
        <v>0.5625</v>
      </c>
      <c r="D2651" s="2">
        <v>0.625</v>
      </c>
      <c r="E2651" t="s">
        <v>38</v>
      </c>
      <c r="F2651">
        <v>3</v>
      </c>
      <c r="G2651">
        <v>16</v>
      </c>
      <c r="H2651">
        <v>9</v>
      </c>
      <c r="I2651" t="s">
        <v>42</v>
      </c>
      <c r="J2651" t="s">
        <v>28</v>
      </c>
      <c r="K2651">
        <v>90</v>
      </c>
      <c r="L2651">
        <v>0.5625</v>
      </c>
      <c r="M2651">
        <v>0</v>
      </c>
      <c r="N2651" t="s">
        <v>72</v>
      </c>
      <c r="O2651" t="s">
        <v>104</v>
      </c>
      <c r="P2651" t="s">
        <v>112</v>
      </c>
      <c r="Q2651" t="s">
        <v>118</v>
      </c>
      <c r="R2651" t="s">
        <v>118</v>
      </c>
      <c r="S2651">
        <v>2649</v>
      </c>
      <c r="T2651">
        <v>2650</v>
      </c>
    </row>
    <row r="2652" spans="1:20" x14ac:dyDescent="0.2">
      <c r="A2652">
        <v>1339</v>
      </c>
      <c r="B2652" s="1">
        <v>45456</v>
      </c>
      <c r="C2652" s="2">
        <v>0.5625</v>
      </c>
      <c r="D2652" s="2">
        <v>0.625</v>
      </c>
      <c r="E2652" t="s">
        <v>38</v>
      </c>
      <c r="F2652">
        <v>3</v>
      </c>
      <c r="G2652">
        <v>16</v>
      </c>
      <c r="H2652">
        <v>10</v>
      </c>
      <c r="I2652" t="s">
        <v>41</v>
      </c>
      <c r="J2652" t="s">
        <v>28</v>
      </c>
      <c r="K2652">
        <v>90</v>
      </c>
      <c r="L2652">
        <v>0.625</v>
      </c>
      <c r="M2652">
        <v>0</v>
      </c>
      <c r="N2652" t="s">
        <v>75</v>
      </c>
      <c r="O2652" t="s">
        <v>103</v>
      </c>
      <c r="P2652" t="s">
        <v>112</v>
      </c>
      <c r="Q2652" t="s">
        <v>118</v>
      </c>
      <c r="R2652" t="s">
        <v>118</v>
      </c>
      <c r="S2652">
        <v>2650</v>
      </c>
      <c r="T2652">
        <v>2651</v>
      </c>
    </row>
    <row r="2653" spans="1:20" x14ac:dyDescent="0.2">
      <c r="A2653">
        <v>243</v>
      </c>
      <c r="B2653" s="1">
        <v>45559</v>
      </c>
      <c r="C2653" s="2">
        <v>0.5625</v>
      </c>
      <c r="D2653" s="2">
        <v>0.58333333333333337</v>
      </c>
      <c r="E2653" t="s">
        <v>38</v>
      </c>
      <c r="F2653">
        <v>3</v>
      </c>
      <c r="G2653">
        <v>16</v>
      </c>
      <c r="H2653">
        <v>13</v>
      </c>
      <c r="I2653" t="s">
        <v>17</v>
      </c>
      <c r="J2653" t="s">
        <v>28</v>
      </c>
      <c r="K2653">
        <v>30.000000000000053</v>
      </c>
      <c r="L2653">
        <v>0.8125</v>
      </c>
      <c r="M2653">
        <v>0</v>
      </c>
      <c r="N2653" t="s">
        <v>73</v>
      </c>
      <c r="O2653" t="s">
        <v>106</v>
      </c>
      <c r="P2653" t="s">
        <v>112</v>
      </c>
      <c r="Q2653" t="s">
        <v>118</v>
      </c>
      <c r="R2653" t="s">
        <v>118</v>
      </c>
      <c r="S2653">
        <v>2651</v>
      </c>
      <c r="T2653">
        <v>2652</v>
      </c>
    </row>
    <row r="2654" spans="1:20" x14ac:dyDescent="0.2">
      <c r="A2654">
        <v>2916</v>
      </c>
      <c r="B2654" s="1">
        <v>45355</v>
      </c>
      <c r="C2654" s="2">
        <v>0.5625</v>
      </c>
      <c r="D2654" s="2">
        <v>0.625</v>
      </c>
      <c r="E2654" t="s">
        <v>38</v>
      </c>
      <c r="F2654">
        <v>3</v>
      </c>
      <c r="G2654">
        <v>16</v>
      </c>
      <c r="H2654">
        <v>8</v>
      </c>
      <c r="I2654" t="s">
        <v>39</v>
      </c>
      <c r="J2654" t="s">
        <v>40</v>
      </c>
      <c r="K2654">
        <v>90</v>
      </c>
      <c r="L2654">
        <v>0.5</v>
      </c>
      <c r="M2654">
        <v>0</v>
      </c>
      <c r="N2654" t="s">
        <v>72</v>
      </c>
      <c r="O2654" t="s">
        <v>100</v>
      </c>
      <c r="P2654" t="s">
        <v>112</v>
      </c>
      <c r="Q2654" t="s">
        <v>118</v>
      </c>
      <c r="R2654" t="s">
        <v>118</v>
      </c>
      <c r="S2654">
        <v>2652</v>
      </c>
      <c r="T2654">
        <v>2653</v>
      </c>
    </row>
    <row r="2655" spans="1:20" x14ac:dyDescent="0.2">
      <c r="A2655">
        <v>853</v>
      </c>
      <c r="B2655" s="1">
        <v>45437</v>
      </c>
      <c r="C2655" s="2">
        <v>0.5625</v>
      </c>
      <c r="D2655" s="2">
        <v>0.64583333333333337</v>
      </c>
      <c r="E2655" t="s">
        <v>38</v>
      </c>
      <c r="F2655">
        <v>3</v>
      </c>
      <c r="G2655">
        <v>16</v>
      </c>
      <c r="H2655">
        <v>4</v>
      </c>
      <c r="I2655" t="s">
        <v>41</v>
      </c>
      <c r="J2655" t="s">
        <v>30</v>
      </c>
      <c r="K2655">
        <v>120.00000000000006</v>
      </c>
      <c r="L2655">
        <v>0.25</v>
      </c>
      <c r="M2655">
        <v>0</v>
      </c>
      <c r="N2655" t="s">
        <v>77</v>
      </c>
      <c r="O2655" t="s">
        <v>102</v>
      </c>
      <c r="P2655" t="s">
        <v>112</v>
      </c>
      <c r="Q2655" t="s">
        <v>118</v>
      </c>
      <c r="R2655" t="s">
        <v>124</v>
      </c>
      <c r="S2655">
        <v>2653</v>
      </c>
      <c r="T2655">
        <v>2654</v>
      </c>
    </row>
    <row r="2656" spans="1:20" x14ac:dyDescent="0.2">
      <c r="A2656">
        <v>1723</v>
      </c>
      <c r="B2656" s="1">
        <v>45445</v>
      </c>
      <c r="C2656" s="2">
        <v>0.5625</v>
      </c>
      <c r="D2656" s="2">
        <v>0.60416666666666663</v>
      </c>
      <c r="E2656" t="s">
        <v>38</v>
      </c>
      <c r="F2656">
        <v>3</v>
      </c>
      <c r="G2656">
        <v>16</v>
      </c>
      <c r="H2656">
        <v>2</v>
      </c>
      <c r="I2656" t="s">
        <v>41</v>
      </c>
      <c r="J2656" t="s">
        <v>30</v>
      </c>
      <c r="K2656">
        <v>59.999999999999943</v>
      </c>
      <c r="L2656">
        <v>0.125</v>
      </c>
      <c r="M2656">
        <v>0</v>
      </c>
      <c r="N2656" t="s">
        <v>71</v>
      </c>
      <c r="O2656" t="s">
        <v>103</v>
      </c>
      <c r="P2656" t="s">
        <v>112</v>
      </c>
      <c r="Q2656" t="s">
        <v>117</v>
      </c>
      <c r="R2656" t="s">
        <v>118</v>
      </c>
      <c r="S2656">
        <v>2654</v>
      </c>
      <c r="T2656">
        <v>2655</v>
      </c>
    </row>
    <row r="2657" spans="1:20" x14ac:dyDescent="0.2">
      <c r="A2657">
        <v>1871</v>
      </c>
      <c r="B2657" s="1">
        <v>45409</v>
      </c>
      <c r="C2657" s="2">
        <v>0.5625</v>
      </c>
      <c r="D2657" s="2">
        <v>0.64583333333333337</v>
      </c>
      <c r="E2657" t="s">
        <v>38</v>
      </c>
      <c r="F2657">
        <v>3</v>
      </c>
      <c r="G2657">
        <v>16</v>
      </c>
      <c r="H2657">
        <v>16</v>
      </c>
      <c r="I2657" t="s">
        <v>13</v>
      </c>
      <c r="J2657" t="s">
        <v>18</v>
      </c>
      <c r="K2657">
        <v>120.00000000000006</v>
      </c>
      <c r="L2657">
        <v>1</v>
      </c>
      <c r="M2657">
        <v>0</v>
      </c>
      <c r="N2657" t="s">
        <v>77</v>
      </c>
      <c r="O2657" t="s">
        <v>101</v>
      </c>
      <c r="P2657" t="s">
        <v>112</v>
      </c>
      <c r="Q2657" t="s">
        <v>118</v>
      </c>
      <c r="R2657" t="s">
        <v>124</v>
      </c>
      <c r="S2657">
        <v>2655</v>
      </c>
      <c r="T2657">
        <v>2656</v>
      </c>
    </row>
    <row r="2658" spans="1:20" x14ac:dyDescent="0.2">
      <c r="A2658">
        <v>2630</v>
      </c>
      <c r="B2658" s="1">
        <v>45342</v>
      </c>
      <c r="C2658" s="2">
        <v>0.5625</v>
      </c>
      <c r="D2658" s="2">
        <v>0.58333333333333337</v>
      </c>
      <c r="E2658" t="s">
        <v>38</v>
      </c>
      <c r="F2658">
        <v>3</v>
      </c>
      <c r="G2658">
        <v>16</v>
      </c>
      <c r="H2658">
        <v>10</v>
      </c>
      <c r="I2658" t="s">
        <v>17</v>
      </c>
      <c r="J2658" t="s">
        <v>30</v>
      </c>
      <c r="K2658">
        <v>30.000000000000053</v>
      </c>
      <c r="L2658">
        <v>0.625</v>
      </c>
      <c r="M2658">
        <v>0</v>
      </c>
      <c r="N2658" t="s">
        <v>73</v>
      </c>
      <c r="O2658" t="s">
        <v>99</v>
      </c>
      <c r="P2658" t="s">
        <v>112</v>
      </c>
      <c r="Q2658" t="s">
        <v>118</v>
      </c>
      <c r="R2658" t="s">
        <v>118</v>
      </c>
      <c r="S2658">
        <v>2656</v>
      </c>
      <c r="T2658">
        <v>2657</v>
      </c>
    </row>
    <row r="2659" spans="1:20" x14ac:dyDescent="0.2">
      <c r="A2659">
        <v>1819</v>
      </c>
      <c r="B2659" s="1">
        <v>45295</v>
      </c>
      <c r="C2659" s="2">
        <v>0.5625</v>
      </c>
      <c r="D2659" s="2">
        <v>0.625</v>
      </c>
      <c r="E2659" t="s">
        <v>38</v>
      </c>
      <c r="F2659">
        <v>3</v>
      </c>
      <c r="G2659">
        <v>16</v>
      </c>
      <c r="H2659">
        <v>16</v>
      </c>
      <c r="I2659" t="s">
        <v>27</v>
      </c>
      <c r="J2659" t="s">
        <v>18</v>
      </c>
      <c r="K2659">
        <v>90</v>
      </c>
      <c r="L2659">
        <v>1</v>
      </c>
      <c r="M2659">
        <v>0</v>
      </c>
      <c r="N2659" t="s">
        <v>75</v>
      </c>
      <c r="O2659" t="s">
        <v>98</v>
      </c>
      <c r="P2659" t="s">
        <v>112</v>
      </c>
      <c r="Q2659" t="s">
        <v>118</v>
      </c>
      <c r="R2659" t="s">
        <v>118</v>
      </c>
      <c r="S2659">
        <v>2657</v>
      </c>
      <c r="T2659">
        <v>2658</v>
      </c>
    </row>
    <row r="2660" spans="1:20" x14ac:dyDescent="0.2">
      <c r="A2660">
        <v>1373</v>
      </c>
      <c r="B2660" s="1">
        <v>45612</v>
      </c>
      <c r="C2660" s="2">
        <v>0.5625</v>
      </c>
      <c r="D2660" s="2">
        <v>0.625</v>
      </c>
      <c r="E2660" t="s">
        <v>38</v>
      </c>
      <c r="F2660">
        <v>3</v>
      </c>
      <c r="G2660">
        <v>16</v>
      </c>
      <c r="H2660">
        <v>13</v>
      </c>
      <c r="I2660" t="s">
        <v>27</v>
      </c>
      <c r="J2660" t="s">
        <v>18</v>
      </c>
      <c r="K2660">
        <v>90</v>
      </c>
      <c r="L2660">
        <v>0.8125</v>
      </c>
      <c r="M2660">
        <v>0</v>
      </c>
      <c r="N2660" t="s">
        <v>77</v>
      </c>
      <c r="O2660" t="s">
        <v>108</v>
      </c>
      <c r="P2660" t="s">
        <v>112</v>
      </c>
      <c r="Q2660" t="s">
        <v>118</v>
      </c>
      <c r="R2660" t="s">
        <v>118</v>
      </c>
      <c r="S2660">
        <v>2658</v>
      </c>
      <c r="T2660">
        <v>2659</v>
      </c>
    </row>
    <row r="2661" spans="1:20" x14ac:dyDescent="0.2">
      <c r="A2661">
        <v>1794</v>
      </c>
      <c r="B2661" s="1">
        <v>45391</v>
      </c>
      <c r="C2661" s="2">
        <v>0.5625</v>
      </c>
      <c r="D2661" s="2">
        <v>0.625</v>
      </c>
      <c r="E2661" t="s">
        <v>38</v>
      </c>
      <c r="F2661">
        <v>3</v>
      </c>
      <c r="G2661">
        <v>16</v>
      </c>
      <c r="H2661">
        <v>18</v>
      </c>
      <c r="I2661" t="s">
        <v>17</v>
      </c>
      <c r="J2661" t="s">
        <v>23</v>
      </c>
      <c r="K2661">
        <v>90</v>
      </c>
      <c r="L2661">
        <v>1.125</v>
      </c>
      <c r="M2661">
        <v>1</v>
      </c>
      <c r="N2661" t="s">
        <v>73</v>
      </c>
      <c r="O2661" t="s">
        <v>101</v>
      </c>
      <c r="P2661" t="s">
        <v>112</v>
      </c>
      <c r="Q2661" t="s">
        <v>118</v>
      </c>
      <c r="R2661" t="s">
        <v>118</v>
      </c>
      <c r="S2661">
        <v>2659</v>
      </c>
      <c r="T2661">
        <v>2660</v>
      </c>
    </row>
    <row r="2662" spans="1:20" x14ac:dyDescent="0.2">
      <c r="A2662">
        <v>1441</v>
      </c>
      <c r="B2662" s="1">
        <v>45449</v>
      </c>
      <c r="C2662" s="2">
        <v>0.5625</v>
      </c>
      <c r="D2662" s="2">
        <v>0.625</v>
      </c>
      <c r="E2662" t="s">
        <v>38</v>
      </c>
      <c r="F2662">
        <v>3</v>
      </c>
      <c r="G2662">
        <v>16</v>
      </c>
      <c r="H2662">
        <v>11</v>
      </c>
      <c r="I2662" t="s">
        <v>13</v>
      </c>
      <c r="J2662" t="s">
        <v>30</v>
      </c>
      <c r="K2662">
        <v>90</v>
      </c>
      <c r="L2662">
        <v>0.6875</v>
      </c>
      <c r="M2662">
        <v>0</v>
      </c>
      <c r="N2662" t="s">
        <v>75</v>
      </c>
      <c r="O2662" t="s">
        <v>103</v>
      </c>
      <c r="P2662" t="s">
        <v>112</v>
      </c>
      <c r="Q2662" t="s">
        <v>118</v>
      </c>
      <c r="R2662" t="s">
        <v>118</v>
      </c>
      <c r="S2662">
        <v>2660</v>
      </c>
      <c r="T2662">
        <v>2661</v>
      </c>
    </row>
    <row r="2663" spans="1:20" x14ac:dyDescent="0.2">
      <c r="A2663">
        <v>2337</v>
      </c>
      <c r="B2663" s="1">
        <v>45399</v>
      </c>
      <c r="C2663" s="2">
        <v>0.5625</v>
      </c>
      <c r="D2663" s="2">
        <v>0.625</v>
      </c>
      <c r="E2663" t="s">
        <v>38</v>
      </c>
      <c r="F2663">
        <v>3</v>
      </c>
      <c r="G2663">
        <v>16</v>
      </c>
      <c r="H2663">
        <v>11</v>
      </c>
      <c r="I2663" t="s">
        <v>41</v>
      </c>
      <c r="J2663" t="s">
        <v>30</v>
      </c>
      <c r="K2663">
        <v>90</v>
      </c>
      <c r="L2663">
        <v>0.6875</v>
      </c>
      <c r="M2663">
        <v>0</v>
      </c>
      <c r="N2663" t="s">
        <v>74</v>
      </c>
      <c r="O2663" t="s">
        <v>101</v>
      </c>
      <c r="P2663" t="s">
        <v>112</v>
      </c>
      <c r="Q2663" t="s">
        <v>118</v>
      </c>
      <c r="R2663" t="s">
        <v>118</v>
      </c>
      <c r="S2663">
        <v>2661</v>
      </c>
      <c r="T2663">
        <v>2662</v>
      </c>
    </row>
    <row r="2664" spans="1:20" x14ac:dyDescent="0.2">
      <c r="A2664">
        <v>2293</v>
      </c>
      <c r="B2664" s="1">
        <v>45421</v>
      </c>
      <c r="C2664" s="2">
        <v>0.5625</v>
      </c>
      <c r="D2664" s="2">
        <v>0.625</v>
      </c>
      <c r="E2664" t="s">
        <v>38</v>
      </c>
      <c r="F2664">
        <v>3</v>
      </c>
      <c r="G2664">
        <v>16</v>
      </c>
      <c r="H2664">
        <v>15</v>
      </c>
      <c r="I2664" t="s">
        <v>42</v>
      </c>
      <c r="J2664" t="s">
        <v>30</v>
      </c>
      <c r="K2664">
        <v>90</v>
      </c>
      <c r="L2664">
        <v>0.9375</v>
      </c>
      <c r="M2664">
        <v>0</v>
      </c>
      <c r="N2664" t="s">
        <v>75</v>
      </c>
      <c r="O2664" t="s">
        <v>102</v>
      </c>
      <c r="P2664" t="s">
        <v>112</v>
      </c>
      <c r="Q2664" t="s">
        <v>118</v>
      </c>
      <c r="R2664" t="s">
        <v>118</v>
      </c>
      <c r="S2664">
        <v>2662</v>
      </c>
      <c r="T2664">
        <v>2663</v>
      </c>
    </row>
    <row r="2665" spans="1:20" x14ac:dyDescent="0.2">
      <c r="A2665">
        <v>1905</v>
      </c>
      <c r="B2665" s="1">
        <v>45433</v>
      </c>
      <c r="C2665" s="2">
        <v>0.5625</v>
      </c>
      <c r="D2665" s="2">
        <v>0.625</v>
      </c>
      <c r="E2665" t="s">
        <v>38</v>
      </c>
      <c r="F2665">
        <v>3</v>
      </c>
      <c r="G2665">
        <v>16</v>
      </c>
      <c r="H2665">
        <v>16</v>
      </c>
      <c r="I2665" t="s">
        <v>22</v>
      </c>
      <c r="J2665" t="s">
        <v>30</v>
      </c>
      <c r="K2665">
        <v>90</v>
      </c>
      <c r="L2665">
        <v>1</v>
      </c>
      <c r="M2665">
        <v>0</v>
      </c>
      <c r="N2665" t="s">
        <v>73</v>
      </c>
      <c r="O2665" t="s">
        <v>102</v>
      </c>
      <c r="P2665" t="s">
        <v>112</v>
      </c>
      <c r="Q2665" t="s">
        <v>118</v>
      </c>
      <c r="R2665" t="s">
        <v>118</v>
      </c>
      <c r="S2665">
        <v>2663</v>
      </c>
      <c r="T2665">
        <v>2664</v>
      </c>
    </row>
    <row r="2666" spans="1:20" x14ac:dyDescent="0.2">
      <c r="A2666">
        <v>1134</v>
      </c>
      <c r="B2666" s="1">
        <v>45359</v>
      </c>
      <c r="C2666" s="2">
        <v>0.5625</v>
      </c>
      <c r="D2666" s="2">
        <v>0.60416666666666663</v>
      </c>
      <c r="E2666" t="s">
        <v>38</v>
      </c>
      <c r="F2666">
        <v>3</v>
      </c>
      <c r="G2666">
        <v>16</v>
      </c>
      <c r="H2666">
        <v>4</v>
      </c>
      <c r="I2666" t="s">
        <v>17</v>
      </c>
      <c r="J2666" t="s">
        <v>18</v>
      </c>
      <c r="K2666">
        <v>59.999999999999943</v>
      </c>
      <c r="L2666">
        <v>0.25</v>
      </c>
      <c r="M2666">
        <v>0</v>
      </c>
      <c r="N2666" t="s">
        <v>76</v>
      </c>
      <c r="O2666" t="s">
        <v>100</v>
      </c>
      <c r="P2666" t="s">
        <v>112</v>
      </c>
      <c r="Q2666" t="s">
        <v>118</v>
      </c>
      <c r="R2666" t="s">
        <v>118</v>
      </c>
      <c r="S2666">
        <v>2664</v>
      </c>
      <c r="T2666">
        <v>2665</v>
      </c>
    </row>
    <row r="2667" spans="1:20" x14ac:dyDescent="0.2">
      <c r="A2667">
        <v>316</v>
      </c>
      <c r="B2667" s="1">
        <v>45565</v>
      </c>
      <c r="C2667" s="2">
        <v>0.5625</v>
      </c>
      <c r="D2667" s="2">
        <v>0.58333333333333337</v>
      </c>
      <c r="E2667" t="s">
        <v>38</v>
      </c>
      <c r="F2667">
        <v>3</v>
      </c>
      <c r="G2667">
        <v>16</v>
      </c>
      <c r="H2667">
        <v>14</v>
      </c>
      <c r="I2667" t="s">
        <v>42</v>
      </c>
      <c r="J2667" t="s">
        <v>30</v>
      </c>
      <c r="K2667">
        <v>30.000000000000053</v>
      </c>
      <c r="L2667">
        <v>0.875</v>
      </c>
      <c r="M2667">
        <v>0</v>
      </c>
      <c r="N2667" t="s">
        <v>72</v>
      </c>
      <c r="O2667" t="s">
        <v>106</v>
      </c>
      <c r="P2667" t="s">
        <v>112</v>
      </c>
      <c r="Q2667" t="s">
        <v>118</v>
      </c>
      <c r="R2667" t="s">
        <v>118</v>
      </c>
      <c r="S2667">
        <v>2665</v>
      </c>
      <c r="T2667">
        <v>2666</v>
      </c>
    </row>
    <row r="2668" spans="1:20" x14ac:dyDescent="0.2">
      <c r="A2668">
        <v>1605</v>
      </c>
      <c r="B2668" s="1">
        <v>45620</v>
      </c>
      <c r="C2668" s="2">
        <v>0.5625</v>
      </c>
      <c r="D2668" s="2">
        <v>0.60416666666666663</v>
      </c>
      <c r="E2668" t="s">
        <v>38</v>
      </c>
      <c r="F2668">
        <v>3</v>
      </c>
      <c r="G2668">
        <v>16</v>
      </c>
      <c r="H2668">
        <v>6</v>
      </c>
      <c r="I2668" t="s">
        <v>22</v>
      </c>
      <c r="J2668" t="s">
        <v>23</v>
      </c>
      <c r="K2668">
        <v>59.999999999999943</v>
      </c>
      <c r="L2668">
        <v>0.375</v>
      </c>
      <c r="M2668">
        <v>0</v>
      </c>
      <c r="N2668" t="s">
        <v>71</v>
      </c>
      <c r="O2668" t="s">
        <v>108</v>
      </c>
      <c r="P2668" t="s">
        <v>112</v>
      </c>
      <c r="Q2668" t="s">
        <v>118</v>
      </c>
      <c r="R2668" t="s">
        <v>118</v>
      </c>
      <c r="S2668">
        <v>2666</v>
      </c>
      <c r="T2668">
        <v>2667</v>
      </c>
    </row>
    <row r="2669" spans="1:20" x14ac:dyDescent="0.2">
      <c r="A2669">
        <v>2980</v>
      </c>
      <c r="B2669" s="1">
        <v>45324</v>
      </c>
      <c r="C2669" s="2">
        <v>0.5625</v>
      </c>
      <c r="D2669" s="2">
        <v>0.58333333333333337</v>
      </c>
      <c r="E2669" t="s">
        <v>38</v>
      </c>
      <c r="F2669">
        <v>3</v>
      </c>
      <c r="G2669">
        <v>16</v>
      </c>
      <c r="H2669">
        <v>14</v>
      </c>
      <c r="I2669" t="s">
        <v>22</v>
      </c>
      <c r="J2669" t="s">
        <v>40</v>
      </c>
      <c r="K2669">
        <v>30.000000000000053</v>
      </c>
      <c r="L2669">
        <v>0.875</v>
      </c>
      <c r="M2669">
        <v>0</v>
      </c>
      <c r="N2669" t="s">
        <v>76</v>
      </c>
      <c r="O2669" t="s">
        <v>99</v>
      </c>
      <c r="P2669" t="s">
        <v>112</v>
      </c>
      <c r="Q2669" t="s">
        <v>118</v>
      </c>
      <c r="R2669" t="s">
        <v>118</v>
      </c>
      <c r="S2669">
        <v>2667</v>
      </c>
      <c r="T2669">
        <v>2668</v>
      </c>
    </row>
    <row r="2670" spans="1:20" x14ac:dyDescent="0.2">
      <c r="A2670">
        <v>574</v>
      </c>
      <c r="B2670" s="1">
        <v>45577</v>
      </c>
      <c r="C2670" s="2">
        <v>0.5625</v>
      </c>
      <c r="D2670" s="2">
        <v>0.625</v>
      </c>
      <c r="E2670" t="s">
        <v>38</v>
      </c>
      <c r="F2670">
        <v>3</v>
      </c>
      <c r="G2670">
        <v>16</v>
      </c>
      <c r="H2670">
        <v>19</v>
      </c>
      <c r="I2670" t="s">
        <v>27</v>
      </c>
      <c r="J2670" t="s">
        <v>40</v>
      </c>
      <c r="K2670">
        <v>90</v>
      </c>
      <c r="L2670">
        <v>1.1875</v>
      </c>
      <c r="M2670">
        <v>1</v>
      </c>
      <c r="N2670" t="s">
        <v>77</v>
      </c>
      <c r="O2670" t="s">
        <v>107</v>
      </c>
      <c r="P2670" t="s">
        <v>112</v>
      </c>
      <c r="Q2670" t="s">
        <v>118</v>
      </c>
      <c r="R2670" t="s">
        <v>118</v>
      </c>
      <c r="S2670">
        <v>2668</v>
      </c>
      <c r="T2670">
        <v>2669</v>
      </c>
    </row>
    <row r="2671" spans="1:20" x14ac:dyDescent="0.2">
      <c r="A2671">
        <v>1898</v>
      </c>
      <c r="B2671" s="1">
        <v>45333</v>
      </c>
      <c r="C2671" s="2">
        <v>0.5625</v>
      </c>
      <c r="D2671" s="2">
        <v>0.60416666666666663</v>
      </c>
      <c r="E2671" t="s">
        <v>38</v>
      </c>
      <c r="F2671">
        <v>3</v>
      </c>
      <c r="G2671">
        <v>16</v>
      </c>
      <c r="H2671">
        <v>7</v>
      </c>
      <c r="I2671" t="s">
        <v>13</v>
      </c>
      <c r="J2671" t="s">
        <v>30</v>
      </c>
      <c r="K2671">
        <v>59.999999999999943</v>
      </c>
      <c r="L2671">
        <v>0.4375</v>
      </c>
      <c r="M2671">
        <v>0</v>
      </c>
      <c r="N2671" t="s">
        <v>71</v>
      </c>
      <c r="O2671" t="s">
        <v>99</v>
      </c>
      <c r="P2671" t="s">
        <v>112</v>
      </c>
      <c r="Q2671" t="s">
        <v>118</v>
      </c>
      <c r="R2671" t="s">
        <v>118</v>
      </c>
      <c r="S2671">
        <v>2669</v>
      </c>
      <c r="T2671">
        <v>2670</v>
      </c>
    </row>
    <row r="2672" spans="1:20" x14ac:dyDescent="0.2">
      <c r="A2672">
        <v>935</v>
      </c>
      <c r="B2672" s="1">
        <v>45498</v>
      </c>
      <c r="C2672" s="2">
        <v>0.54166666666666663</v>
      </c>
      <c r="D2672" s="2">
        <v>0.58333333333333337</v>
      </c>
      <c r="E2672" t="s">
        <v>38</v>
      </c>
      <c r="F2672">
        <v>3</v>
      </c>
      <c r="G2672">
        <v>16</v>
      </c>
      <c r="H2672">
        <v>5</v>
      </c>
      <c r="I2672" t="s">
        <v>17</v>
      </c>
      <c r="J2672" t="s">
        <v>14</v>
      </c>
      <c r="K2672">
        <v>60.000000000000107</v>
      </c>
      <c r="L2672">
        <v>0.3125</v>
      </c>
      <c r="M2672">
        <v>0</v>
      </c>
      <c r="N2672" t="s">
        <v>75</v>
      </c>
      <c r="O2672" t="s">
        <v>104</v>
      </c>
      <c r="P2672" t="s">
        <v>112</v>
      </c>
      <c r="Q2672" t="s">
        <v>118</v>
      </c>
      <c r="R2672" t="s">
        <v>118</v>
      </c>
      <c r="S2672">
        <v>2670</v>
      </c>
      <c r="T2672">
        <v>2671</v>
      </c>
    </row>
    <row r="2673" spans="1:20" x14ac:dyDescent="0.2">
      <c r="A2673">
        <v>1026</v>
      </c>
      <c r="B2673" s="1">
        <v>45606</v>
      </c>
      <c r="C2673" s="2">
        <v>0.54166666666666663</v>
      </c>
      <c r="D2673" s="2">
        <v>0.5625</v>
      </c>
      <c r="E2673" t="s">
        <v>38</v>
      </c>
      <c r="F2673">
        <v>3</v>
      </c>
      <c r="G2673">
        <v>16</v>
      </c>
      <c r="H2673">
        <v>18</v>
      </c>
      <c r="I2673" t="s">
        <v>17</v>
      </c>
      <c r="J2673" t="s">
        <v>28</v>
      </c>
      <c r="K2673">
        <v>30.000000000000053</v>
      </c>
      <c r="L2673">
        <v>1.125</v>
      </c>
      <c r="M2673">
        <v>1</v>
      </c>
      <c r="N2673" t="s">
        <v>71</v>
      </c>
      <c r="O2673" t="s">
        <v>108</v>
      </c>
      <c r="P2673" t="s">
        <v>112</v>
      </c>
      <c r="Q2673" t="s">
        <v>118</v>
      </c>
      <c r="R2673" t="s">
        <v>118</v>
      </c>
      <c r="S2673">
        <v>2671</v>
      </c>
      <c r="T2673">
        <v>2672</v>
      </c>
    </row>
    <row r="2674" spans="1:20" x14ac:dyDescent="0.2">
      <c r="A2674">
        <v>1892</v>
      </c>
      <c r="B2674" s="1">
        <v>45488</v>
      </c>
      <c r="C2674" s="2">
        <v>0.54166666666666663</v>
      </c>
      <c r="D2674" s="2">
        <v>0.58333333333333337</v>
      </c>
      <c r="E2674" t="s">
        <v>38</v>
      </c>
      <c r="F2674">
        <v>3</v>
      </c>
      <c r="G2674">
        <v>16</v>
      </c>
      <c r="H2674">
        <v>9</v>
      </c>
      <c r="I2674" t="s">
        <v>22</v>
      </c>
      <c r="J2674" t="s">
        <v>14</v>
      </c>
      <c r="K2674">
        <v>60.000000000000107</v>
      </c>
      <c r="L2674">
        <v>0.5625</v>
      </c>
      <c r="M2674">
        <v>0</v>
      </c>
      <c r="N2674" t="s">
        <v>72</v>
      </c>
      <c r="O2674" t="s">
        <v>104</v>
      </c>
      <c r="P2674" t="s">
        <v>112</v>
      </c>
      <c r="Q2674" t="s">
        <v>118</v>
      </c>
      <c r="R2674" t="s">
        <v>118</v>
      </c>
      <c r="S2674">
        <v>2672</v>
      </c>
      <c r="T2674">
        <v>2673</v>
      </c>
    </row>
    <row r="2675" spans="1:20" x14ac:dyDescent="0.2">
      <c r="A2675">
        <v>2310</v>
      </c>
      <c r="B2675" s="1">
        <v>45354</v>
      </c>
      <c r="C2675" s="2">
        <v>0.54166666666666663</v>
      </c>
      <c r="D2675" s="2">
        <v>0.60416666666666663</v>
      </c>
      <c r="E2675" t="s">
        <v>38</v>
      </c>
      <c r="F2675">
        <v>3</v>
      </c>
      <c r="G2675">
        <v>16</v>
      </c>
      <c r="H2675">
        <v>3</v>
      </c>
      <c r="I2675" t="s">
        <v>41</v>
      </c>
      <c r="J2675" t="s">
        <v>30</v>
      </c>
      <c r="K2675">
        <v>90</v>
      </c>
      <c r="L2675">
        <v>0.1875</v>
      </c>
      <c r="M2675">
        <v>0</v>
      </c>
      <c r="N2675" t="s">
        <v>71</v>
      </c>
      <c r="O2675" t="s">
        <v>100</v>
      </c>
      <c r="P2675" t="s">
        <v>112</v>
      </c>
      <c r="Q2675" t="s">
        <v>117</v>
      </c>
      <c r="R2675" t="s">
        <v>118</v>
      </c>
      <c r="S2675">
        <v>2673</v>
      </c>
      <c r="T2675">
        <v>2674</v>
      </c>
    </row>
    <row r="2676" spans="1:20" x14ac:dyDescent="0.2">
      <c r="A2676">
        <v>140</v>
      </c>
      <c r="B2676" s="1">
        <v>45297</v>
      </c>
      <c r="C2676" s="2">
        <v>0.54166666666666663</v>
      </c>
      <c r="D2676" s="2">
        <v>0.5625</v>
      </c>
      <c r="E2676" t="s">
        <v>38</v>
      </c>
      <c r="F2676">
        <v>3</v>
      </c>
      <c r="G2676">
        <v>16</v>
      </c>
      <c r="H2676">
        <v>12</v>
      </c>
      <c r="I2676" t="s">
        <v>13</v>
      </c>
      <c r="J2676" t="s">
        <v>30</v>
      </c>
      <c r="K2676">
        <v>30.000000000000053</v>
      </c>
      <c r="L2676">
        <v>0.75</v>
      </c>
      <c r="M2676">
        <v>0</v>
      </c>
      <c r="N2676" t="s">
        <v>77</v>
      </c>
      <c r="O2676" t="s">
        <v>98</v>
      </c>
      <c r="P2676" t="s">
        <v>112</v>
      </c>
      <c r="Q2676" t="s">
        <v>118</v>
      </c>
      <c r="R2676" t="s">
        <v>118</v>
      </c>
      <c r="S2676">
        <v>2674</v>
      </c>
      <c r="T2676">
        <v>2675</v>
      </c>
    </row>
    <row r="2677" spans="1:20" x14ac:dyDescent="0.2">
      <c r="A2677">
        <v>1759</v>
      </c>
      <c r="B2677" s="1">
        <v>45311</v>
      </c>
      <c r="C2677" s="2">
        <v>0.54166666666666663</v>
      </c>
      <c r="D2677" s="2">
        <v>0.625</v>
      </c>
      <c r="E2677" t="s">
        <v>38</v>
      </c>
      <c r="F2677">
        <v>3</v>
      </c>
      <c r="G2677">
        <v>16</v>
      </c>
      <c r="H2677">
        <v>9</v>
      </c>
      <c r="I2677" t="s">
        <v>27</v>
      </c>
      <c r="J2677" t="s">
        <v>40</v>
      </c>
      <c r="K2677">
        <v>120.00000000000006</v>
      </c>
      <c r="L2677">
        <v>0.5625</v>
      </c>
      <c r="M2677">
        <v>0</v>
      </c>
      <c r="N2677" t="s">
        <v>77</v>
      </c>
      <c r="O2677" t="s">
        <v>98</v>
      </c>
      <c r="P2677" t="s">
        <v>112</v>
      </c>
      <c r="Q2677" t="s">
        <v>118</v>
      </c>
      <c r="R2677" t="s">
        <v>124</v>
      </c>
      <c r="S2677">
        <v>2675</v>
      </c>
      <c r="T2677">
        <v>2676</v>
      </c>
    </row>
    <row r="2678" spans="1:20" x14ac:dyDescent="0.2">
      <c r="A2678">
        <v>1258</v>
      </c>
      <c r="B2678" s="1">
        <v>45393</v>
      </c>
      <c r="C2678" s="2">
        <v>0.54166666666666663</v>
      </c>
      <c r="D2678" s="2">
        <v>0.58333333333333337</v>
      </c>
      <c r="E2678" t="s">
        <v>38</v>
      </c>
      <c r="F2678">
        <v>3</v>
      </c>
      <c r="G2678">
        <v>16</v>
      </c>
      <c r="H2678">
        <v>7</v>
      </c>
      <c r="I2678" t="s">
        <v>22</v>
      </c>
      <c r="J2678" t="s">
        <v>23</v>
      </c>
      <c r="K2678">
        <v>60.000000000000107</v>
      </c>
      <c r="L2678">
        <v>0.4375</v>
      </c>
      <c r="M2678">
        <v>0</v>
      </c>
      <c r="N2678" t="s">
        <v>75</v>
      </c>
      <c r="O2678" t="s">
        <v>101</v>
      </c>
      <c r="P2678" t="s">
        <v>112</v>
      </c>
      <c r="Q2678" t="s">
        <v>118</v>
      </c>
      <c r="R2678" t="s">
        <v>118</v>
      </c>
      <c r="S2678">
        <v>2676</v>
      </c>
      <c r="T2678">
        <v>2677</v>
      </c>
    </row>
    <row r="2679" spans="1:20" x14ac:dyDescent="0.2">
      <c r="A2679">
        <v>407</v>
      </c>
      <c r="B2679" s="1">
        <v>45394</v>
      </c>
      <c r="C2679" s="2">
        <v>0.54166666666666663</v>
      </c>
      <c r="D2679" s="2">
        <v>0.5625</v>
      </c>
      <c r="E2679" t="s">
        <v>38</v>
      </c>
      <c r="F2679">
        <v>3</v>
      </c>
      <c r="G2679">
        <v>16</v>
      </c>
      <c r="H2679">
        <v>17</v>
      </c>
      <c r="I2679" t="s">
        <v>17</v>
      </c>
      <c r="J2679" t="s">
        <v>28</v>
      </c>
      <c r="K2679">
        <v>30.000000000000053</v>
      </c>
      <c r="L2679">
        <v>1.0625</v>
      </c>
      <c r="M2679">
        <v>1</v>
      </c>
      <c r="N2679" t="s">
        <v>76</v>
      </c>
      <c r="O2679" t="s">
        <v>101</v>
      </c>
      <c r="P2679" t="s">
        <v>112</v>
      </c>
      <c r="Q2679" t="s">
        <v>118</v>
      </c>
      <c r="R2679" t="s">
        <v>118</v>
      </c>
      <c r="S2679">
        <v>2677</v>
      </c>
      <c r="T2679">
        <v>2678</v>
      </c>
    </row>
    <row r="2680" spans="1:20" x14ac:dyDescent="0.2">
      <c r="A2680">
        <v>1818</v>
      </c>
      <c r="B2680" s="1">
        <v>45589</v>
      </c>
      <c r="C2680" s="2">
        <v>0.54166666666666663</v>
      </c>
      <c r="D2680" s="2">
        <v>0.625</v>
      </c>
      <c r="E2680" t="s">
        <v>38</v>
      </c>
      <c r="F2680">
        <v>3</v>
      </c>
      <c r="G2680">
        <v>16</v>
      </c>
      <c r="H2680">
        <v>7</v>
      </c>
      <c r="I2680" t="s">
        <v>42</v>
      </c>
      <c r="J2680" t="s">
        <v>30</v>
      </c>
      <c r="K2680">
        <v>120.00000000000006</v>
      </c>
      <c r="L2680">
        <v>0.4375</v>
      </c>
      <c r="M2680">
        <v>0</v>
      </c>
      <c r="N2680" t="s">
        <v>75</v>
      </c>
      <c r="O2680" t="s">
        <v>107</v>
      </c>
      <c r="P2680" t="s">
        <v>112</v>
      </c>
      <c r="Q2680" t="s">
        <v>118</v>
      </c>
      <c r="R2680" t="s">
        <v>124</v>
      </c>
      <c r="S2680">
        <v>2678</v>
      </c>
      <c r="T2680">
        <v>2679</v>
      </c>
    </row>
    <row r="2681" spans="1:20" x14ac:dyDescent="0.2">
      <c r="A2681">
        <v>813</v>
      </c>
      <c r="B2681" s="1">
        <v>45580</v>
      </c>
      <c r="C2681" s="2">
        <v>0.54166666666666663</v>
      </c>
      <c r="D2681" s="2">
        <v>0.58333333333333337</v>
      </c>
      <c r="E2681" t="s">
        <v>38</v>
      </c>
      <c r="F2681">
        <v>3</v>
      </c>
      <c r="G2681">
        <v>16</v>
      </c>
      <c r="H2681">
        <v>4</v>
      </c>
      <c r="I2681" t="s">
        <v>17</v>
      </c>
      <c r="J2681" t="s">
        <v>28</v>
      </c>
      <c r="K2681">
        <v>60.000000000000107</v>
      </c>
      <c r="L2681">
        <v>0.25</v>
      </c>
      <c r="M2681">
        <v>0</v>
      </c>
      <c r="N2681" t="s">
        <v>73</v>
      </c>
      <c r="O2681" t="s">
        <v>107</v>
      </c>
      <c r="P2681" t="s">
        <v>112</v>
      </c>
      <c r="Q2681" t="s">
        <v>118</v>
      </c>
      <c r="R2681" t="s">
        <v>118</v>
      </c>
      <c r="S2681">
        <v>2679</v>
      </c>
      <c r="T2681">
        <v>2680</v>
      </c>
    </row>
    <row r="2682" spans="1:20" x14ac:dyDescent="0.2">
      <c r="A2682">
        <v>805</v>
      </c>
      <c r="B2682" s="1">
        <v>45562</v>
      </c>
      <c r="C2682" s="2">
        <v>0.54166666666666663</v>
      </c>
      <c r="D2682" s="2">
        <v>0.60416666666666663</v>
      </c>
      <c r="E2682" t="s">
        <v>38</v>
      </c>
      <c r="F2682">
        <v>3</v>
      </c>
      <c r="G2682">
        <v>16</v>
      </c>
      <c r="H2682">
        <v>19</v>
      </c>
      <c r="I2682" t="s">
        <v>27</v>
      </c>
      <c r="J2682" t="s">
        <v>18</v>
      </c>
      <c r="K2682">
        <v>90</v>
      </c>
      <c r="L2682">
        <v>1.1875</v>
      </c>
      <c r="M2682">
        <v>1</v>
      </c>
      <c r="N2682" t="s">
        <v>76</v>
      </c>
      <c r="O2682" t="s">
        <v>106</v>
      </c>
      <c r="P2682" t="s">
        <v>112</v>
      </c>
      <c r="Q2682" t="s">
        <v>118</v>
      </c>
      <c r="R2682" t="s">
        <v>118</v>
      </c>
      <c r="S2682">
        <v>2680</v>
      </c>
      <c r="T2682">
        <v>2681</v>
      </c>
    </row>
    <row r="2683" spans="1:20" x14ac:dyDescent="0.2">
      <c r="A2683">
        <v>693</v>
      </c>
      <c r="B2683" s="1">
        <v>45640</v>
      </c>
      <c r="C2683" s="2">
        <v>0.54166666666666663</v>
      </c>
      <c r="D2683" s="2">
        <v>0.58333333333333337</v>
      </c>
      <c r="E2683" t="s">
        <v>38</v>
      </c>
      <c r="F2683">
        <v>3</v>
      </c>
      <c r="G2683">
        <v>16</v>
      </c>
      <c r="H2683">
        <v>14</v>
      </c>
      <c r="I2683" t="s">
        <v>41</v>
      </c>
      <c r="J2683" t="s">
        <v>28</v>
      </c>
      <c r="K2683">
        <v>60.000000000000107</v>
      </c>
      <c r="L2683">
        <v>0.875</v>
      </c>
      <c r="M2683">
        <v>0</v>
      </c>
      <c r="N2683" t="s">
        <v>77</v>
      </c>
      <c r="O2683" t="s">
        <v>109</v>
      </c>
      <c r="P2683" t="s">
        <v>112</v>
      </c>
      <c r="Q2683" t="s">
        <v>118</v>
      </c>
      <c r="R2683" t="s">
        <v>118</v>
      </c>
      <c r="S2683">
        <v>2681</v>
      </c>
      <c r="T2683">
        <v>2682</v>
      </c>
    </row>
    <row r="2684" spans="1:20" x14ac:dyDescent="0.2">
      <c r="A2684">
        <v>1221</v>
      </c>
      <c r="B2684" s="1">
        <v>45508</v>
      </c>
      <c r="C2684" s="2">
        <v>0.54166666666666663</v>
      </c>
      <c r="D2684" s="2">
        <v>0.60416666666666663</v>
      </c>
      <c r="E2684" t="s">
        <v>38</v>
      </c>
      <c r="F2684">
        <v>3</v>
      </c>
      <c r="G2684">
        <v>16</v>
      </c>
      <c r="H2684">
        <v>7</v>
      </c>
      <c r="I2684" t="s">
        <v>22</v>
      </c>
      <c r="J2684" t="s">
        <v>28</v>
      </c>
      <c r="K2684">
        <v>90</v>
      </c>
      <c r="L2684">
        <v>0.4375</v>
      </c>
      <c r="M2684">
        <v>0</v>
      </c>
      <c r="N2684" t="s">
        <v>71</v>
      </c>
      <c r="O2684" t="s">
        <v>105</v>
      </c>
      <c r="P2684" t="s">
        <v>112</v>
      </c>
      <c r="Q2684" t="s">
        <v>118</v>
      </c>
      <c r="R2684" t="s">
        <v>118</v>
      </c>
      <c r="S2684">
        <v>2682</v>
      </c>
      <c r="T2684">
        <v>2683</v>
      </c>
    </row>
    <row r="2685" spans="1:20" x14ac:dyDescent="0.2">
      <c r="A2685">
        <v>2169</v>
      </c>
      <c r="B2685" s="1">
        <v>45574</v>
      </c>
      <c r="C2685" s="2">
        <v>0.54166666666666663</v>
      </c>
      <c r="D2685" s="2">
        <v>0.58333333333333337</v>
      </c>
      <c r="E2685" t="s">
        <v>38</v>
      </c>
      <c r="F2685">
        <v>3</v>
      </c>
      <c r="G2685">
        <v>16</v>
      </c>
      <c r="H2685">
        <v>15</v>
      </c>
      <c r="I2685" t="s">
        <v>22</v>
      </c>
      <c r="J2685" t="s">
        <v>23</v>
      </c>
      <c r="K2685">
        <v>60.000000000000107</v>
      </c>
      <c r="L2685">
        <v>0.9375</v>
      </c>
      <c r="M2685">
        <v>0</v>
      </c>
      <c r="N2685" t="s">
        <v>74</v>
      </c>
      <c r="O2685" t="s">
        <v>107</v>
      </c>
      <c r="P2685" t="s">
        <v>112</v>
      </c>
      <c r="Q2685" t="s">
        <v>118</v>
      </c>
      <c r="R2685" t="s">
        <v>118</v>
      </c>
      <c r="S2685">
        <v>2683</v>
      </c>
      <c r="T2685">
        <v>2684</v>
      </c>
    </row>
    <row r="2686" spans="1:20" x14ac:dyDescent="0.2">
      <c r="A2686">
        <v>2634</v>
      </c>
      <c r="B2686" s="1">
        <v>45558</v>
      </c>
      <c r="C2686" s="2">
        <v>0.54166666666666663</v>
      </c>
      <c r="D2686" s="2">
        <v>0.58333333333333337</v>
      </c>
      <c r="E2686" t="s">
        <v>38</v>
      </c>
      <c r="F2686">
        <v>3</v>
      </c>
      <c r="G2686">
        <v>16</v>
      </c>
      <c r="H2686">
        <v>1</v>
      </c>
      <c r="I2686" t="s">
        <v>22</v>
      </c>
      <c r="J2686" t="s">
        <v>28</v>
      </c>
      <c r="K2686">
        <v>60.000000000000107</v>
      </c>
      <c r="L2686">
        <v>6.25E-2</v>
      </c>
      <c r="M2686">
        <v>0</v>
      </c>
      <c r="N2686" t="s">
        <v>72</v>
      </c>
      <c r="O2686" t="s">
        <v>106</v>
      </c>
      <c r="P2686" t="s">
        <v>112</v>
      </c>
      <c r="Q2686" t="s">
        <v>117</v>
      </c>
      <c r="R2686" t="s">
        <v>118</v>
      </c>
      <c r="S2686">
        <v>2684</v>
      </c>
      <c r="T2686">
        <v>2685</v>
      </c>
    </row>
    <row r="2687" spans="1:20" x14ac:dyDescent="0.2">
      <c r="A2687">
        <v>1035</v>
      </c>
      <c r="B2687" s="1">
        <v>45293</v>
      </c>
      <c r="C2687" s="2">
        <v>0.54166666666666663</v>
      </c>
      <c r="D2687" s="2">
        <v>0.58333333333333337</v>
      </c>
      <c r="E2687" t="s">
        <v>38</v>
      </c>
      <c r="F2687">
        <v>3</v>
      </c>
      <c r="G2687">
        <v>16</v>
      </c>
      <c r="H2687">
        <v>9</v>
      </c>
      <c r="I2687" t="s">
        <v>42</v>
      </c>
      <c r="J2687" t="s">
        <v>23</v>
      </c>
      <c r="K2687">
        <v>60.000000000000107</v>
      </c>
      <c r="L2687">
        <v>0.5625</v>
      </c>
      <c r="M2687">
        <v>0</v>
      </c>
      <c r="N2687" t="s">
        <v>73</v>
      </c>
      <c r="O2687" t="s">
        <v>98</v>
      </c>
      <c r="P2687" t="s">
        <v>112</v>
      </c>
      <c r="Q2687" t="s">
        <v>118</v>
      </c>
      <c r="R2687" t="s">
        <v>118</v>
      </c>
      <c r="S2687">
        <v>2685</v>
      </c>
      <c r="T2687">
        <v>2686</v>
      </c>
    </row>
    <row r="2688" spans="1:20" x14ac:dyDescent="0.2">
      <c r="A2688">
        <v>1192</v>
      </c>
      <c r="B2688" s="1">
        <v>45370</v>
      </c>
      <c r="C2688" s="2">
        <v>0.54166666666666663</v>
      </c>
      <c r="D2688" s="2">
        <v>0.5625</v>
      </c>
      <c r="E2688" t="s">
        <v>38</v>
      </c>
      <c r="F2688">
        <v>3</v>
      </c>
      <c r="G2688">
        <v>16</v>
      </c>
      <c r="H2688">
        <v>6</v>
      </c>
      <c r="I2688" t="s">
        <v>17</v>
      </c>
      <c r="J2688" t="s">
        <v>23</v>
      </c>
      <c r="K2688">
        <v>30.000000000000053</v>
      </c>
      <c r="L2688">
        <v>0.375</v>
      </c>
      <c r="M2688">
        <v>0</v>
      </c>
      <c r="N2688" t="s">
        <v>73</v>
      </c>
      <c r="O2688" t="s">
        <v>100</v>
      </c>
      <c r="P2688" t="s">
        <v>112</v>
      </c>
      <c r="Q2688" t="s">
        <v>118</v>
      </c>
      <c r="R2688" t="s">
        <v>118</v>
      </c>
      <c r="S2688">
        <v>2686</v>
      </c>
      <c r="T2688">
        <v>2687</v>
      </c>
    </row>
    <row r="2689" spans="1:20" x14ac:dyDescent="0.2">
      <c r="A2689">
        <v>815</v>
      </c>
      <c r="B2689" s="1">
        <v>45506</v>
      </c>
      <c r="C2689" s="2">
        <v>0.54166666666666663</v>
      </c>
      <c r="D2689" s="2">
        <v>0.5625</v>
      </c>
      <c r="E2689" t="s">
        <v>38</v>
      </c>
      <c r="F2689">
        <v>3</v>
      </c>
      <c r="G2689">
        <v>16</v>
      </c>
      <c r="H2689">
        <v>9</v>
      </c>
      <c r="I2689" t="s">
        <v>39</v>
      </c>
      <c r="J2689" t="s">
        <v>30</v>
      </c>
      <c r="K2689">
        <v>30.000000000000053</v>
      </c>
      <c r="L2689">
        <v>0.5625</v>
      </c>
      <c r="M2689">
        <v>0</v>
      </c>
      <c r="N2689" t="s">
        <v>76</v>
      </c>
      <c r="O2689" t="s">
        <v>105</v>
      </c>
      <c r="P2689" t="s">
        <v>112</v>
      </c>
      <c r="Q2689" t="s">
        <v>118</v>
      </c>
      <c r="R2689" t="s">
        <v>118</v>
      </c>
      <c r="S2689">
        <v>2687</v>
      </c>
      <c r="T2689">
        <v>2688</v>
      </c>
    </row>
    <row r="2690" spans="1:20" x14ac:dyDescent="0.2">
      <c r="A2690">
        <v>496</v>
      </c>
      <c r="B2690" s="1">
        <v>45337</v>
      </c>
      <c r="C2690" s="2">
        <v>0.54166666666666663</v>
      </c>
      <c r="D2690" s="2">
        <v>0.60416666666666663</v>
      </c>
      <c r="E2690" t="s">
        <v>38</v>
      </c>
      <c r="F2690">
        <v>3</v>
      </c>
      <c r="G2690">
        <v>16</v>
      </c>
      <c r="H2690">
        <v>6</v>
      </c>
      <c r="I2690" t="s">
        <v>17</v>
      </c>
      <c r="J2690" t="s">
        <v>14</v>
      </c>
      <c r="K2690">
        <v>90</v>
      </c>
      <c r="L2690">
        <v>0.375</v>
      </c>
      <c r="M2690">
        <v>0</v>
      </c>
      <c r="N2690" t="s">
        <v>75</v>
      </c>
      <c r="O2690" t="s">
        <v>99</v>
      </c>
      <c r="P2690" t="s">
        <v>112</v>
      </c>
      <c r="Q2690" t="s">
        <v>118</v>
      </c>
      <c r="R2690" t="s">
        <v>118</v>
      </c>
      <c r="S2690">
        <v>2688</v>
      </c>
      <c r="T2690">
        <v>2689</v>
      </c>
    </row>
    <row r="2691" spans="1:20" x14ac:dyDescent="0.2">
      <c r="A2691">
        <v>1916</v>
      </c>
      <c r="B2691" s="1">
        <v>45441</v>
      </c>
      <c r="C2691" s="2">
        <v>0.54166666666666663</v>
      </c>
      <c r="D2691" s="2">
        <v>0.58333333333333337</v>
      </c>
      <c r="E2691" t="s">
        <v>38</v>
      </c>
      <c r="F2691">
        <v>3</v>
      </c>
      <c r="G2691">
        <v>16</v>
      </c>
      <c r="H2691">
        <v>6</v>
      </c>
      <c r="I2691" t="s">
        <v>39</v>
      </c>
      <c r="J2691" t="s">
        <v>30</v>
      </c>
      <c r="K2691">
        <v>60.000000000000107</v>
      </c>
      <c r="L2691">
        <v>0.375</v>
      </c>
      <c r="M2691">
        <v>0</v>
      </c>
      <c r="N2691" t="s">
        <v>74</v>
      </c>
      <c r="O2691" t="s">
        <v>102</v>
      </c>
      <c r="P2691" t="s">
        <v>112</v>
      </c>
      <c r="Q2691" t="s">
        <v>118</v>
      </c>
      <c r="R2691" t="s">
        <v>118</v>
      </c>
      <c r="S2691">
        <v>2689</v>
      </c>
      <c r="T2691">
        <v>2690</v>
      </c>
    </row>
    <row r="2692" spans="1:20" x14ac:dyDescent="0.2">
      <c r="A2692">
        <v>372</v>
      </c>
      <c r="B2692" s="1">
        <v>45501</v>
      </c>
      <c r="C2692" s="2">
        <v>0.54166666666666663</v>
      </c>
      <c r="D2692" s="2">
        <v>0.5625</v>
      </c>
      <c r="E2692" t="s">
        <v>38</v>
      </c>
      <c r="F2692">
        <v>3</v>
      </c>
      <c r="G2692">
        <v>16</v>
      </c>
      <c r="H2692">
        <v>18</v>
      </c>
      <c r="I2692" t="s">
        <v>22</v>
      </c>
      <c r="J2692" t="s">
        <v>30</v>
      </c>
      <c r="K2692">
        <v>30.000000000000053</v>
      </c>
      <c r="L2692">
        <v>1.125</v>
      </c>
      <c r="M2692">
        <v>1</v>
      </c>
      <c r="N2692" t="s">
        <v>71</v>
      </c>
      <c r="O2692" t="s">
        <v>104</v>
      </c>
      <c r="P2692" t="s">
        <v>112</v>
      </c>
      <c r="Q2692" t="s">
        <v>118</v>
      </c>
      <c r="R2692" t="s">
        <v>118</v>
      </c>
      <c r="S2692">
        <v>2690</v>
      </c>
      <c r="T2692">
        <v>2691</v>
      </c>
    </row>
    <row r="2693" spans="1:20" x14ac:dyDescent="0.2">
      <c r="A2693">
        <v>2529</v>
      </c>
      <c r="B2693" s="1">
        <v>45642</v>
      </c>
      <c r="C2693" s="2">
        <v>0.54166666666666663</v>
      </c>
      <c r="D2693" s="2">
        <v>0.5625</v>
      </c>
      <c r="E2693" t="s">
        <v>38</v>
      </c>
      <c r="F2693">
        <v>3</v>
      </c>
      <c r="G2693">
        <v>16</v>
      </c>
      <c r="H2693">
        <v>5</v>
      </c>
      <c r="I2693" t="s">
        <v>17</v>
      </c>
      <c r="J2693" t="s">
        <v>28</v>
      </c>
      <c r="K2693">
        <v>30.000000000000053</v>
      </c>
      <c r="L2693">
        <v>0.3125</v>
      </c>
      <c r="M2693">
        <v>0</v>
      </c>
      <c r="N2693" t="s">
        <v>72</v>
      </c>
      <c r="O2693" t="s">
        <v>109</v>
      </c>
      <c r="P2693" t="s">
        <v>112</v>
      </c>
      <c r="Q2693" t="s">
        <v>118</v>
      </c>
      <c r="R2693" t="s">
        <v>118</v>
      </c>
      <c r="S2693">
        <v>2691</v>
      </c>
      <c r="T2693">
        <v>2692</v>
      </c>
    </row>
    <row r="2694" spans="1:20" x14ac:dyDescent="0.2">
      <c r="A2694">
        <v>1957</v>
      </c>
      <c r="B2694" s="1">
        <v>45612</v>
      </c>
      <c r="C2694" s="2">
        <v>0.54166666666666663</v>
      </c>
      <c r="D2694" s="2">
        <v>0.625</v>
      </c>
      <c r="E2694" t="s">
        <v>38</v>
      </c>
      <c r="F2694">
        <v>3</v>
      </c>
      <c r="G2694">
        <v>16</v>
      </c>
      <c r="H2694">
        <v>8</v>
      </c>
      <c r="I2694" t="s">
        <v>42</v>
      </c>
      <c r="J2694" t="s">
        <v>23</v>
      </c>
      <c r="K2694">
        <v>120.00000000000006</v>
      </c>
      <c r="L2694">
        <v>0.5</v>
      </c>
      <c r="M2694">
        <v>0</v>
      </c>
      <c r="N2694" t="s">
        <v>77</v>
      </c>
      <c r="O2694" t="s">
        <v>108</v>
      </c>
      <c r="P2694" t="s">
        <v>112</v>
      </c>
      <c r="Q2694" t="s">
        <v>118</v>
      </c>
      <c r="R2694" t="s">
        <v>124</v>
      </c>
      <c r="S2694">
        <v>2692</v>
      </c>
      <c r="T2694">
        <v>2693</v>
      </c>
    </row>
    <row r="2695" spans="1:20" x14ac:dyDescent="0.2">
      <c r="A2695">
        <v>713</v>
      </c>
      <c r="B2695" s="1">
        <v>45409</v>
      </c>
      <c r="C2695" s="2">
        <v>0.54166666666666663</v>
      </c>
      <c r="D2695" s="2">
        <v>0.58333333333333337</v>
      </c>
      <c r="E2695" t="s">
        <v>38</v>
      </c>
      <c r="F2695">
        <v>3</v>
      </c>
      <c r="G2695">
        <v>16</v>
      </c>
      <c r="H2695">
        <v>12</v>
      </c>
      <c r="I2695" t="s">
        <v>27</v>
      </c>
      <c r="J2695" t="s">
        <v>28</v>
      </c>
      <c r="K2695">
        <v>60.000000000000107</v>
      </c>
      <c r="L2695">
        <v>0.75</v>
      </c>
      <c r="M2695">
        <v>0</v>
      </c>
      <c r="N2695" t="s">
        <v>77</v>
      </c>
      <c r="O2695" t="s">
        <v>101</v>
      </c>
      <c r="P2695" t="s">
        <v>112</v>
      </c>
      <c r="Q2695" t="s">
        <v>118</v>
      </c>
      <c r="R2695" t="s">
        <v>118</v>
      </c>
      <c r="S2695">
        <v>2693</v>
      </c>
      <c r="T2695">
        <v>2694</v>
      </c>
    </row>
    <row r="2696" spans="1:20" x14ac:dyDescent="0.2">
      <c r="A2696">
        <v>1665</v>
      </c>
      <c r="B2696" s="1">
        <v>45395</v>
      </c>
      <c r="C2696" s="2">
        <v>0.54166666666666663</v>
      </c>
      <c r="D2696" s="2">
        <v>0.58333333333333337</v>
      </c>
      <c r="E2696" t="s">
        <v>38</v>
      </c>
      <c r="F2696">
        <v>3</v>
      </c>
      <c r="G2696">
        <v>16</v>
      </c>
      <c r="H2696">
        <v>15</v>
      </c>
      <c r="I2696" t="s">
        <v>41</v>
      </c>
      <c r="J2696" t="s">
        <v>40</v>
      </c>
      <c r="K2696">
        <v>60.000000000000107</v>
      </c>
      <c r="L2696">
        <v>0.9375</v>
      </c>
      <c r="M2696">
        <v>0</v>
      </c>
      <c r="N2696" t="s">
        <v>77</v>
      </c>
      <c r="O2696" t="s">
        <v>101</v>
      </c>
      <c r="P2696" t="s">
        <v>112</v>
      </c>
      <c r="Q2696" t="s">
        <v>118</v>
      </c>
      <c r="R2696" t="s">
        <v>118</v>
      </c>
      <c r="S2696">
        <v>2694</v>
      </c>
      <c r="T2696">
        <v>2695</v>
      </c>
    </row>
    <row r="2697" spans="1:20" x14ac:dyDescent="0.2">
      <c r="A2697">
        <v>2594</v>
      </c>
      <c r="B2697" s="1">
        <v>45539</v>
      </c>
      <c r="C2697" s="2">
        <v>0.54166666666666663</v>
      </c>
      <c r="D2697" s="2">
        <v>0.625</v>
      </c>
      <c r="E2697" t="s">
        <v>38</v>
      </c>
      <c r="F2697">
        <v>3</v>
      </c>
      <c r="G2697">
        <v>16</v>
      </c>
      <c r="H2697">
        <v>2</v>
      </c>
      <c r="I2697" t="s">
        <v>13</v>
      </c>
      <c r="J2697" t="s">
        <v>18</v>
      </c>
      <c r="K2697">
        <v>120.00000000000006</v>
      </c>
      <c r="L2697">
        <v>0.125</v>
      </c>
      <c r="M2697">
        <v>0</v>
      </c>
      <c r="N2697" t="s">
        <v>74</v>
      </c>
      <c r="O2697" t="s">
        <v>106</v>
      </c>
      <c r="P2697" t="s">
        <v>112</v>
      </c>
      <c r="Q2697" t="s">
        <v>117</v>
      </c>
      <c r="R2697" t="s">
        <v>124</v>
      </c>
      <c r="S2697">
        <v>2695</v>
      </c>
      <c r="T2697">
        <v>2696</v>
      </c>
    </row>
    <row r="2698" spans="1:20" x14ac:dyDescent="0.2">
      <c r="A2698">
        <v>1040</v>
      </c>
      <c r="B2698" s="1">
        <v>45379</v>
      </c>
      <c r="C2698" s="2">
        <v>0.52083333333333337</v>
      </c>
      <c r="D2698" s="2">
        <v>0.60416666666666663</v>
      </c>
      <c r="E2698" t="s">
        <v>38</v>
      </c>
      <c r="F2698">
        <v>3</v>
      </c>
      <c r="G2698">
        <v>16</v>
      </c>
      <c r="H2698">
        <v>15</v>
      </c>
      <c r="I2698" t="s">
        <v>22</v>
      </c>
      <c r="J2698" t="s">
        <v>14</v>
      </c>
      <c r="K2698">
        <v>119.99999999999989</v>
      </c>
      <c r="L2698">
        <v>0.9375</v>
      </c>
      <c r="M2698">
        <v>0</v>
      </c>
      <c r="N2698" t="s">
        <v>75</v>
      </c>
      <c r="O2698" t="s">
        <v>100</v>
      </c>
      <c r="P2698" t="s">
        <v>112</v>
      </c>
      <c r="Q2698" t="s">
        <v>118</v>
      </c>
      <c r="R2698" t="s">
        <v>124</v>
      </c>
      <c r="S2698">
        <v>2696</v>
      </c>
      <c r="T2698">
        <v>2697</v>
      </c>
    </row>
    <row r="2699" spans="1:20" x14ac:dyDescent="0.2">
      <c r="A2699">
        <v>578</v>
      </c>
      <c r="B2699" s="1">
        <v>45489</v>
      </c>
      <c r="C2699" s="2">
        <v>0.52083333333333337</v>
      </c>
      <c r="D2699" s="2">
        <v>0.58333333333333337</v>
      </c>
      <c r="E2699" t="s">
        <v>38</v>
      </c>
      <c r="F2699">
        <v>3</v>
      </c>
      <c r="G2699">
        <v>16</v>
      </c>
      <c r="H2699">
        <v>16</v>
      </c>
      <c r="I2699" t="s">
        <v>42</v>
      </c>
      <c r="J2699" t="s">
        <v>40</v>
      </c>
      <c r="K2699">
        <v>90</v>
      </c>
      <c r="L2699">
        <v>1</v>
      </c>
      <c r="M2699">
        <v>0</v>
      </c>
      <c r="N2699" t="s">
        <v>73</v>
      </c>
      <c r="O2699" t="s">
        <v>104</v>
      </c>
      <c r="P2699" t="s">
        <v>112</v>
      </c>
      <c r="Q2699" t="s">
        <v>118</v>
      </c>
      <c r="R2699" t="s">
        <v>118</v>
      </c>
      <c r="S2699">
        <v>2697</v>
      </c>
      <c r="T2699">
        <v>2698</v>
      </c>
    </row>
    <row r="2700" spans="1:20" x14ac:dyDescent="0.2">
      <c r="A2700">
        <v>1364</v>
      </c>
      <c r="B2700" s="1">
        <v>45565</v>
      </c>
      <c r="C2700" s="2">
        <v>0.52083333333333337</v>
      </c>
      <c r="D2700" s="2">
        <v>0.54166666666666663</v>
      </c>
      <c r="E2700" t="s">
        <v>38</v>
      </c>
      <c r="F2700">
        <v>3</v>
      </c>
      <c r="G2700">
        <v>16</v>
      </c>
      <c r="H2700">
        <v>2</v>
      </c>
      <c r="I2700" t="s">
        <v>27</v>
      </c>
      <c r="J2700" t="s">
        <v>28</v>
      </c>
      <c r="K2700">
        <v>29.999999999999893</v>
      </c>
      <c r="L2700">
        <v>0.125</v>
      </c>
      <c r="M2700">
        <v>0</v>
      </c>
      <c r="N2700" t="s">
        <v>72</v>
      </c>
      <c r="O2700" t="s">
        <v>106</v>
      </c>
      <c r="P2700" t="s">
        <v>112</v>
      </c>
      <c r="Q2700" t="s">
        <v>117</v>
      </c>
      <c r="R2700" t="s">
        <v>118</v>
      </c>
      <c r="S2700">
        <v>2698</v>
      </c>
      <c r="T2700">
        <v>2699</v>
      </c>
    </row>
    <row r="2701" spans="1:20" x14ac:dyDescent="0.2">
      <c r="A2701">
        <v>1246</v>
      </c>
      <c r="B2701" s="1">
        <v>45597</v>
      </c>
      <c r="C2701" s="2">
        <v>0.52083333333333337</v>
      </c>
      <c r="D2701" s="2">
        <v>0.58333333333333337</v>
      </c>
      <c r="E2701" t="s">
        <v>38</v>
      </c>
      <c r="F2701">
        <v>3</v>
      </c>
      <c r="G2701">
        <v>16</v>
      </c>
      <c r="H2701">
        <v>11</v>
      </c>
      <c r="I2701" t="s">
        <v>27</v>
      </c>
      <c r="J2701" t="s">
        <v>40</v>
      </c>
      <c r="K2701">
        <v>90</v>
      </c>
      <c r="L2701">
        <v>0.6875</v>
      </c>
      <c r="M2701">
        <v>0</v>
      </c>
      <c r="N2701" t="s">
        <v>76</v>
      </c>
      <c r="O2701" t="s">
        <v>108</v>
      </c>
      <c r="P2701" t="s">
        <v>112</v>
      </c>
      <c r="Q2701" t="s">
        <v>118</v>
      </c>
      <c r="R2701" t="s">
        <v>118</v>
      </c>
      <c r="S2701">
        <v>2699</v>
      </c>
      <c r="T2701">
        <v>2700</v>
      </c>
    </row>
    <row r="2702" spans="1:20" x14ac:dyDescent="0.2">
      <c r="A2702">
        <v>649</v>
      </c>
      <c r="B2702" s="1">
        <v>45306</v>
      </c>
      <c r="C2702" s="2">
        <v>0.52083333333333337</v>
      </c>
      <c r="D2702" s="2">
        <v>0.58333333333333337</v>
      </c>
      <c r="E2702" t="s">
        <v>38</v>
      </c>
      <c r="F2702">
        <v>3</v>
      </c>
      <c r="G2702">
        <v>16</v>
      </c>
      <c r="H2702">
        <v>19</v>
      </c>
      <c r="I2702" t="s">
        <v>42</v>
      </c>
      <c r="J2702" t="s">
        <v>28</v>
      </c>
      <c r="K2702">
        <v>90</v>
      </c>
      <c r="L2702">
        <v>1.1875</v>
      </c>
      <c r="M2702">
        <v>1</v>
      </c>
      <c r="N2702" t="s">
        <v>72</v>
      </c>
      <c r="O2702" t="s">
        <v>98</v>
      </c>
      <c r="P2702" t="s">
        <v>112</v>
      </c>
      <c r="Q2702" t="s">
        <v>118</v>
      </c>
      <c r="R2702" t="s">
        <v>118</v>
      </c>
      <c r="S2702">
        <v>2700</v>
      </c>
      <c r="T2702">
        <v>2701</v>
      </c>
    </row>
    <row r="2703" spans="1:20" x14ac:dyDescent="0.2">
      <c r="A2703">
        <v>691</v>
      </c>
      <c r="B2703" s="1">
        <v>45318</v>
      </c>
      <c r="C2703" s="2">
        <v>0.52083333333333337</v>
      </c>
      <c r="D2703" s="2">
        <v>0.58333333333333337</v>
      </c>
      <c r="E2703" t="s">
        <v>38</v>
      </c>
      <c r="F2703">
        <v>3</v>
      </c>
      <c r="G2703">
        <v>16</v>
      </c>
      <c r="H2703">
        <v>4</v>
      </c>
      <c r="I2703" t="s">
        <v>13</v>
      </c>
      <c r="J2703" t="s">
        <v>18</v>
      </c>
      <c r="K2703">
        <v>90</v>
      </c>
      <c r="L2703">
        <v>0.25</v>
      </c>
      <c r="M2703">
        <v>0</v>
      </c>
      <c r="N2703" t="s">
        <v>77</v>
      </c>
      <c r="O2703" t="s">
        <v>98</v>
      </c>
      <c r="P2703" t="s">
        <v>112</v>
      </c>
      <c r="Q2703" t="s">
        <v>118</v>
      </c>
      <c r="R2703" t="s">
        <v>118</v>
      </c>
      <c r="S2703">
        <v>2701</v>
      </c>
      <c r="T2703">
        <v>2702</v>
      </c>
    </row>
    <row r="2704" spans="1:20" x14ac:dyDescent="0.2">
      <c r="A2704">
        <v>2964</v>
      </c>
      <c r="B2704" s="1">
        <v>45324</v>
      </c>
      <c r="C2704" s="2">
        <v>0.52083333333333337</v>
      </c>
      <c r="D2704" s="2">
        <v>0.54166666666666663</v>
      </c>
      <c r="E2704" t="s">
        <v>38</v>
      </c>
      <c r="F2704">
        <v>3</v>
      </c>
      <c r="G2704">
        <v>16</v>
      </c>
      <c r="H2704">
        <v>7</v>
      </c>
      <c r="I2704" t="s">
        <v>22</v>
      </c>
      <c r="J2704" t="s">
        <v>18</v>
      </c>
      <c r="K2704">
        <v>29.999999999999893</v>
      </c>
      <c r="L2704">
        <v>0.4375</v>
      </c>
      <c r="M2704">
        <v>0</v>
      </c>
      <c r="N2704" t="s">
        <v>76</v>
      </c>
      <c r="O2704" t="s">
        <v>99</v>
      </c>
      <c r="P2704" t="s">
        <v>112</v>
      </c>
      <c r="Q2704" t="s">
        <v>118</v>
      </c>
      <c r="R2704" t="s">
        <v>118</v>
      </c>
      <c r="S2704">
        <v>2702</v>
      </c>
      <c r="T2704">
        <v>2703</v>
      </c>
    </row>
    <row r="2705" spans="1:20" x14ac:dyDescent="0.2">
      <c r="A2705">
        <v>577</v>
      </c>
      <c r="B2705" s="1">
        <v>45521</v>
      </c>
      <c r="C2705" s="2">
        <v>0.52083333333333337</v>
      </c>
      <c r="D2705" s="2">
        <v>0.60416666666666663</v>
      </c>
      <c r="E2705" t="s">
        <v>38</v>
      </c>
      <c r="F2705">
        <v>3</v>
      </c>
      <c r="G2705">
        <v>16</v>
      </c>
      <c r="H2705">
        <v>18</v>
      </c>
      <c r="I2705" t="s">
        <v>39</v>
      </c>
      <c r="J2705" t="s">
        <v>40</v>
      </c>
      <c r="K2705">
        <v>119.99999999999989</v>
      </c>
      <c r="L2705">
        <v>1.125</v>
      </c>
      <c r="M2705">
        <v>1</v>
      </c>
      <c r="N2705" t="s">
        <v>77</v>
      </c>
      <c r="O2705" t="s">
        <v>105</v>
      </c>
      <c r="P2705" t="s">
        <v>112</v>
      </c>
      <c r="Q2705" t="s">
        <v>118</v>
      </c>
      <c r="R2705" t="s">
        <v>124</v>
      </c>
      <c r="S2705">
        <v>2703</v>
      </c>
      <c r="T2705">
        <v>2704</v>
      </c>
    </row>
    <row r="2706" spans="1:20" x14ac:dyDescent="0.2">
      <c r="A2706">
        <v>1401</v>
      </c>
      <c r="B2706" s="1">
        <v>45458</v>
      </c>
      <c r="C2706" s="2">
        <v>0.52083333333333337</v>
      </c>
      <c r="D2706" s="2">
        <v>0.58333333333333337</v>
      </c>
      <c r="E2706" t="s">
        <v>38</v>
      </c>
      <c r="F2706">
        <v>3</v>
      </c>
      <c r="G2706">
        <v>16</v>
      </c>
      <c r="H2706">
        <v>14</v>
      </c>
      <c r="I2706" t="s">
        <v>39</v>
      </c>
      <c r="J2706" t="s">
        <v>23</v>
      </c>
      <c r="K2706">
        <v>90</v>
      </c>
      <c r="L2706">
        <v>0.875</v>
      </c>
      <c r="M2706">
        <v>0</v>
      </c>
      <c r="N2706" t="s">
        <v>77</v>
      </c>
      <c r="O2706" t="s">
        <v>103</v>
      </c>
      <c r="P2706" t="s">
        <v>112</v>
      </c>
      <c r="Q2706" t="s">
        <v>118</v>
      </c>
      <c r="R2706" t="s">
        <v>118</v>
      </c>
      <c r="S2706">
        <v>2704</v>
      </c>
      <c r="T2706">
        <v>2705</v>
      </c>
    </row>
    <row r="2707" spans="1:20" x14ac:dyDescent="0.2">
      <c r="A2707">
        <v>2747</v>
      </c>
      <c r="B2707" s="1">
        <v>45459</v>
      </c>
      <c r="C2707" s="2">
        <v>0.52083333333333337</v>
      </c>
      <c r="D2707" s="2">
        <v>0.58333333333333337</v>
      </c>
      <c r="E2707" t="s">
        <v>38</v>
      </c>
      <c r="F2707">
        <v>3</v>
      </c>
      <c r="G2707">
        <v>16</v>
      </c>
      <c r="H2707">
        <v>7</v>
      </c>
      <c r="I2707" t="s">
        <v>17</v>
      </c>
      <c r="J2707" t="s">
        <v>40</v>
      </c>
      <c r="K2707">
        <v>90</v>
      </c>
      <c r="L2707">
        <v>0.4375</v>
      </c>
      <c r="M2707">
        <v>0</v>
      </c>
      <c r="N2707" t="s">
        <v>71</v>
      </c>
      <c r="O2707" t="s">
        <v>103</v>
      </c>
      <c r="P2707" t="s">
        <v>112</v>
      </c>
      <c r="Q2707" t="s">
        <v>118</v>
      </c>
      <c r="R2707" t="s">
        <v>118</v>
      </c>
      <c r="S2707">
        <v>2705</v>
      </c>
      <c r="T2707">
        <v>2706</v>
      </c>
    </row>
    <row r="2708" spans="1:20" x14ac:dyDescent="0.2">
      <c r="A2708">
        <v>821</v>
      </c>
      <c r="B2708" s="1">
        <v>45402</v>
      </c>
      <c r="C2708" s="2">
        <v>0.52083333333333337</v>
      </c>
      <c r="D2708" s="2">
        <v>0.58333333333333337</v>
      </c>
      <c r="E2708" t="s">
        <v>38</v>
      </c>
      <c r="F2708">
        <v>3</v>
      </c>
      <c r="G2708">
        <v>16</v>
      </c>
      <c r="H2708">
        <v>16</v>
      </c>
      <c r="I2708" t="s">
        <v>17</v>
      </c>
      <c r="J2708" t="s">
        <v>40</v>
      </c>
      <c r="K2708">
        <v>90</v>
      </c>
      <c r="L2708">
        <v>1</v>
      </c>
      <c r="M2708">
        <v>0</v>
      </c>
      <c r="N2708" t="s">
        <v>77</v>
      </c>
      <c r="O2708" t="s">
        <v>101</v>
      </c>
      <c r="P2708" t="s">
        <v>112</v>
      </c>
      <c r="Q2708" t="s">
        <v>118</v>
      </c>
      <c r="R2708" t="s">
        <v>118</v>
      </c>
      <c r="S2708">
        <v>2706</v>
      </c>
      <c r="T2708">
        <v>2707</v>
      </c>
    </row>
    <row r="2709" spans="1:20" x14ac:dyDescent="0.2">
      <c r="A2709">
        <v>1409</v>
      </c>
      <c r="B2709" s="1">
        <v>45356</v>
      </c>
      <c r="C2709" s="2">
        <v>0.52083333333333337</v>
      </c>
      <c r="D2709" s="2">
        <v>0.5625</v>
      </c>
      <c r="E2709" t="s">
        <v>38</v>
      </c>
      <c r="F2709">
        <v>3</v>
      </c>
      <c r="G2709">
        <v>16</v>
      </c>
      <c r="H2709">
        <v>2</v>
      </c>
      <c r="I2709" t="s">
        <v>27</v>
      </c>
      <c r="J2709" t="s">
        <v>28</v>
      </c>
      <c r="K2709">
        <v>59.999999999999943</v>
      </c>
      <c r="L2709">
        <v>0.125</v>
      </c>
      <c r="M2709">
        <v>0</v>
      </c>
      <c r="N2709" t="s">
        <v>73</v>
      </c>
      <c r="O2709" t="s">
        <v>100</v>
      </c>
      <c r="P2709" t="s">
        <v>112</v>
      </c>
      <c r="Q2709" t="s">
        <v>117</v>
      </c>
      <c r="R2709" t="s">
        <v>118</v>
      </c>
      <c r="S2709">
        <v>2707</v>
      </c>
      <c r="T2709">
        <v>2708</v>
      </c>
    </row>
    <row r="2710" spans="1:20" x14ac:dyDescent="0.2">
      <c r="A2710">
        <v>2978</v>
      </c>
      <c r="B2710" s="1">
        <v>45381</v>
      </c>
      <c r="C2710" s="2">
        <v>0.52083333333333337</v>
      </c>
      <c r="D2710" s="2">
        <v>0.54166666666666663</v>
      </c>
      <c r="E2710" t="s">
        <v>38</v>
      </c>
      <c r="F2710">
        <v>3</v>
      </c>
      <c r="G2710">
        <v>16</v>
      </c>
      <c r="H2710">
        <v>9</v>
      </c>
      <c r="I2710" t="s">
        <v>41</v>
      </c>
      <c r="J2710" t="s">
        <v>18</v>
      </c>
      <c r="K2710">
        <v>29.999999999999893</v>
      </c>
      <c r="L2710">
        <v>0.5625</v>
      </c>
      <c r="M2710">
        <v>0</v>
      </c>
      <c r="N2710" t="s">
        <v>77</v>
      </c>
      <c r="O2710" t="s">
        <v>100</v>
      </c>
      <c r="P2710" t="s">
        <v>112</v>
      </c>
      <c r="Q2710" t="s">
        <v>118</v>
      </c>
      <c r="R2710" t="s">
        <v>118</v>
      </c>
      <c r="S2710">
        <v>2708</v>
      </c>
      <c r="T2710">
        <v>2709</v>
      </c>
    </row>
    <row r="2711" spans="1:20" x14ac:dyDescent="0.2">
      <c r="A2711">
        <v>2794</v>
      </c>
      <c r="B2711" s="1">
        <v>45640</v>
      </c>
      <c r="C2711" s="2">
        <v>0.52083333333333337</v>
      </c>
      <c r="D2711" s="2">
        <v>0.60416666666666663</v>
      </c>
      <c r="E2711" t="s">
        <v>38</v>
      </c>
      <c r="F2711">
        <v>3</v>
      </c>
      <c r="G2711">
        <v>16</v>
      </c>
      <c r="H2711">
        <v>15</v>
      </c>
      <c r="I2711" t="s">
        <v>13</v>
      </c>
      <c r="J2711" t="s">
        <v>23</v>
      </c>
      <c r="K2711">
        <v>119.99999999999989</v>
      </c>
      <c r="L2711">
        <v>0.9375</v>
      </c>
      <c r="M2711">
        <v>0</v>
      </c>
      <c r="N2711" t="s">
        <v>77</v>
      </c>
      <c r="O2711" t="s">
        <v>109</v>
      </c>
      <c r="P2711" t="s">
        <v>112</v>
      </c>
      <c r="Q2711" t="s">
        <v>118</v>
      </c>
      <c r="R2711" t="s">
        <v>124</v>
      </c>
      <c r="S2711">
        <v>2709</v>
      </c>
      <c r="T2711">
        <v>2710</v>
      </c>
    </row>
    <row r="2712" spans="1:20" x14ac:dyDescent="0.2">
      <c r="A2712">
        <v>298</v>
      </c>
      <c r="B2712" s="1">
        <v>45346</v>
      </c>
      <c r="C2712" s="2">
        <v>0.52083333333333337</v>
      </c>
      <c r="D2712" s="2">
        <v>0.54166666666666663</v>
      </c>
      <c r="E2712" t="s">
        <v>38</v>
      </c>
      <c r="F2712">
        <v>3</v>
      </c>
      <c r="G2712">
        <v>16</v>
      </c>
      <c r="H2712">
        <v>11</v>
      </c>
      <c r="I2712" t="s">
        <v>41</v>
      </c>
      <c r="J2712" t="s">
        <v>28</v>
      </c>
      <c r="K2712">
        <v>29.999999999999893</v>
      </c>
      <c r="L2712">
        <v>0.6875</v>
      </c>
      <c r="M2712">
        <v>0</v>
      </c>
      <c r="N2712" t="s">
        <v>77</v>
      </c>
      <c r="O2712" t="s">
        <v>99</v>
      </c>
      <c r="P2712" t="s">
        <v>112</v>
      </c>
      <c r="Q2712" t="s">
        <v>118</v>
      </c>
      <c r="R2712" t="s">
        <v>118</v>
      </c>
      <c r="S2712">
        <v>2710</v>
      </c>
      <c r="T2712">
        <v>2711</v>
      </c>
    </row>
    <row r="2713" spans="1:20" x14ac:dyDescent="0.2">
      <c r="A2713">
        <v>2431</v>
      </c>
      <c r="B2713" s="1">
        <v>45389</v>
      </c>
      <c r="C2713" s="2">
        <v>0.52083333333333337</v>
      </c>
      <c r="D2713" s="2">
        <v>0.5625</v>
      </c>
      <c r="E2713" t="s">
        <v>38</v>
      </c>
      <c r="F2713">
        <v>3</v>
      </c>
      <c r="G2713">
        <v>16</v>
      </c>
      <c r="H2713">
        <v>7</v>
      </c>
      <c r="I2713" t="s">
        <v>27</v>
      </c>
      <c r="J2713" t="s">
        <v>23</v>
      </c>
      <c r="K2713">
        <v>59.999999999999943</v>
      </c>
      <c r="L2713">
        <v>0.4375</v>
      </c>
      <c r="M2713">
        <v>0</v>
      </c>
      <c r="N2713" t="s">
        <v>71</v>
      </c>
      <c r="O2713" t="s">
        <v>101</v>
      </c>
      <c r="P2713" t="s">
        <v>112</v>
      </c>
      <c r="Q2713" t="s">
        <v>118</v>
      </c>
      <c r="R2713" t="s">
        <v>118</v>
      </c>
      <c r="S2713">
        <v>2711</v>
      </c>
      <c r="T2713">
        <v>2712</v>
      </c>
    </row>
    <row r="2714" spans="1:20" x14ac:dyDescent="0.2">
      <c r="A2714">
        <v>1531</v>
      </c>
      <c r="B2714" s="1">
        <v>45411</v>
      </c>
      <c r="C2714" s="2">
        <v>0.52083333333333337</v>
      </c>
      <c r="D2714" s="2">
        <v>0.54166666666666663</v>
      </c>
      <c r="E2714" t="s">
        <v>38</v>
      </c>
      <c r="F2714">
        <v>3</v>
      </c>
      <c r="G2714">
        <v>16</v>
      </c>
      <c r="H2714">
        <v>2</v>
      </c>
      <c r="I2714" t="s">
        <v>39</v>
      </c>
      <c r="J2714" t="s">
        <v>14</v>
      </c>
      <c r="K2714">
        <v>29.999999999999893</v>
      </c>
      <c r="L2714">
        <v>0.125</v>
      </c>
      <c r="M2714">
        <v>0</v>
      </c>
      <c r="N2714" t="s">
        <v>72</v>
      </c>
      <c r="O2714" t="s">
        <v>101</v>
      </c>
      <c r="P2714" t="s">
        <v>112</v>
      </c>
      <c r="Q2714" t="s">
        <v>117</v>
      </c>
      <c r="R2714" t="s">
        <v>118</v>
      </c>
      <c r="S2714">
        <v>2712</v>
      </c>
      <c r="T2714">
        <v>2713</v>
      </c>
    </row>
    <row r="2715" spans="1:20" x14ac:dyDescent="0.2">
      <c r="A2715">
        <v>249</v>
      </c>
      <c r="B2715" s="1">
        <v>45419</v>
      </c>
      <c r="C2715" s="2">
        <v>0.52083333333333337</v>
      </c>
      <c r="D2715" s="2">
        <v>0.60416666666666663</v>
      </c>
      <c r="E2715" t="s">
        <v>38</v>
      </c>
      <c r="F2715">
        <v>3</v>
      </c>
      <c r="G2715">
        <v>16</v>
      </c>
      <c r="H2715">
        <v>13</v>
      </c>
      <c r="I2715" t="s">
        <v>22</v>
      </c>
      <c r="J2715" t="s">
        <v>23</v>
      </c>
      <c r="K2715">
        <v>119.99999999999989</v>
      </c>
      <c r="L2715">
        <v>0.8125</v>
      </c>
      <c r="M2715">
        <v>0</v>
      </c>
      <c r="N2715" t="s">
        <v>73</v>
      </c>
      <c r="O2715" t="s">
        <v>102</v>
      </c>
      <c r="P2715" t="s">
        <v>112</v>
      </c>
      <c r="Q2715" t="s">
        <v>118</v>
      </c>
      <c r="R2715" t="s">
        <v>124</v>
      </c>
      <c r="S2715">
        <v>2713</v>
      </c>
      <c r="T2715">
        <v>2714</v>
      </c>
    </row>
    <row r="2716" spans="1:20" x14ac:dyDescent="0.2">
      <c r="A2716">
        <v>2009</v>
      </c>
      <c r="B2716" s="1">
        <v>45649</v>
      </c>
      <c r="C2716" s="2">
        <v>0.52083333333333337</v>
      </c>
      <c r="D2716" s="2">
        <v>0.58333333333333337</v>
      </c>
      <c r="E2716" t="s">
        <v>38</v>
      </c>
      <c r="F2716">
        <v>3</v>
      </c>
      <c r="G2716">
        <v>16</v>
      </c>
      <c r="H2716">
        <v>17</v>
      </c>
      <c r="I2716" t="s">
        <v>22</v>
      </c>
      <c r="J2716" t="s">
        <v>23</v>
      </c>
      <c r="K2716">
        <v>90</v>
      </c>
      <c r="L2716">
        <v>1.0625</v>
      </c>
      <c r="M2716">
        <v>1</v>
      </c>
      <c r="N2716" t="s">
        <v>72</v>
      </c>
      <c r="O2716" t="s">
        <v>109</v>
      </c>
      <c r="P2716" t="s">
        <v>112</v>
      </c>
      <c r="Q2716" t="s">
        <v>118</v>
      </c>
      <c r="R2716" t="s">
        <v>118</v>
      </c>
      <c r="S2716">
        <v>2714</v>
      </c>
      <c r="T2716">
        <v>2715</v>
      </c>
    </row>
    <row r="2717" spans="1:20" x14ac:dyDescent="0.2">
      <c r="A2717">
        <v>112</v>
      </c>
      <c r="B2717" s="1">
        <v>45530</v>
      </c>
      <c r="C2717" s="2">
        <v>0.52083333333333337</v>
      </c>
      <c r="D2717" s="2">
        <v>0.58333333333333337</v>
      </c>
      <c r="E2717" t="s">
        <v>38</v>
      </c>
      <c r="F2717">
        <v>3</v>
      </c>
      <c r="G2717">
        <v>16</v>
      </c>
      <c r="H2717">
        <v>13</v>
      </c>
      <c r="I2717" t="s">
        <v>22</v>
      </c>
      <c r="J2717" t="s">
        <v>30</v>
      </c>
      <c r="K2717">
        <v>90</v>
      </c>
      <c r="L2717">
        <v>0.8125</v>
      </c>
      <c r="M2717">
        <v>0</v>
      </c>
      <c r="N2717" t="s">
        <v>72</v>
      </c>
      <c r="O2717" t="s">
        <v>105</v>
      </c>
      <c r="P2717" t="s">
        <v>112</v>
      </c>
      <c r="Q2717" t="s">
        <v>118</v>
      </c>
      <c r="R2717" t="s">
        <v>118</v>
      </c>
      <c r="S2717">
        <v>2715</v>
      </c>
      <c r="T2717">
        <v>2716</v>
      </c>
    </row>
    <row r="2718" spans="1:20" x14ac:dyDescent="0.2">
      <c r="A2718">
        <v>2021</v>
      </c>
      <c r="B2718" s="1">
        <v>45397</v>
      </c>
      <c r="C2718" s="2">
        <v>0.52083333333333337</v>
      </c>
      <c r="D2718" s="2">
        <v>0.58333333333333337</v>
      </c>
      <c r="E2718" t="s">
        <v>38</v>
      </c>
      <c r="F2718">
        <v>3</v>
      </c>
      <c r="G2718">
        <v>16</v>
      </c>
      <c r="H2718">
        <v>9</v>
      </c>
      <c r="I2718" t="s">
        <v>17</v>
      </c>
      <c r="J2718" t="s">
        <v>18</v>
      </c>
      <c r="K2718">
        <v>90</v>
      </c>
      <c r="L2718">
        <v>0.5625</v>
      </c>
      <c r="M2718">
        <v>0</v>
      </c>
      <c r="N2718" t="s">
        <v>72</v>
      </c>
      <c r="O2718" t="s">
        <v>101</v>
      </c>
      <c r="P2718" t="s">
        <v>112</v>
      </c>
      <c r="Q2718" t="s">
        <v>118</v>
      </c>
      <c r="R2718" t="s">
        <v>118</v>
      </c>
      <c r="S2718">
        <v>2716</v>
      </c>
      <c r="T2718">
        <v>2717</v>
      </c>
    </row>
    <row r="2719" spans="1:20" x14ac:dyDescent="0.2">
      <c r="A2719">
        <v>1576</v>
      </c>
      <c r="B2719" s="1">
        <v>45435</v>
      </c>
      <c r="C2719" s="2">
        <v>0.52083333333333337</v>
      </c>
      <c r="D2719" s="2">
        <v>0.60416666666666663</v>
      </c>
      <c r="E2719" t="s">
        <v>38</v>
      </c>
      <c r="F2719">
        <v>3</v>
      </c>
      <c r="G2719">
        <v>16</v>
      </c>
      <c r="H2719">
        <v>17</v>
      </c>
      <c r="I2719" t="s">
        <v>22</v>
      </c>
      <c r="J2719" t="s">
        <v>14</v>
      </c>
      <c r="K2719">
        <v>119.99999999999989</v>
      </c>
      <c r="L2719">
        <v>1.0625</v>
      </c>
      <c r="M2719">
        <v>1</v>
      </c>
      <c r="N2719" t="s">
        <v>75</v>
      </c>
      <c r="O2719" t="s">
        <v>102</v>
      </c>
      <c r="P2719" t="s">
        <v>112</v>
      </c>
      <c r="Q2719" t="s">
        <v>118</v>
      </c>
      <c r="R2719" t="s">
        <v>124</v>
      </c>
      <c r="S2719">
        <v>2717</v>
      </c>
      <c r="T2719">
        <v>2718</v>
      </c>
    </row>
    <row r="2720" spans="1:20" x14ac:dyDescent="0.2">
      <c r="A2720">
        <v>1589</v>
      </c>
      <c r="B2720" s="1">
        <v>45489</v>
      </c>
      <c r="C2720" s="2">
        <v>0.52083333333333337</v>
      </c>
      <c r="D2720" s="2">
        <v>0.5625</v>
      </c>
      <c r="E2720" t="s">
        <v>38</v>
      </c>
      <c r="F2720">
        <v>3</v>
      </c>
      <c r="G2720">
        <v>16</v>
      </c>
      <c r="H2720">
        <v>1</v>
      </c>
      <c r="I2720" t="s">
        <v>42</v>
      </c>
      <c r="J2720" t="s">
        <v>14</v>
      </c>
      <c r="K2720">
        <v>59.999999999999943</v>
      </c>
      <c r="L2720">
        <v>6.25E-2</v>
      </c>
      <c r="M2720">
        <v>0</v>
      </c>
      <c r="N2720" t="s">
        <v>73</v>
      </c>
      <c r="O2720" t="s">
        <v>104</v>
      </c>
      <c r="P2720" t="s">
        <v>112</v>
      </c>
      <c r="Q2720" t="s">
        <v>117</v>
      </c>
      <c r="R2720" t="s">
        <v>118</v>
      </c>
      <c r="S2720">
        <v>2718</v>
      </c>
      <c r="T2720">
        <v>2719</v>
      </c>
    </row>
    <row r="2721" spans="1:20" x14ac:dyDescent="0.2">
      <c r="A2721">
        <v>400</v>
      </c>
      <c r="B2721" s="1">
        <v>45393</v>
      </c>
      <c r="C2721" s="2">
        <v>0.52083333333333337</v>
      </c>
      <c r="D2721" s="2">
        <v>0.60416666666666663</v>
      </c>
      <c r="E2721" t="s">
        <v>38</v>
      </c>
      <c r="F2721">
        <v>3</v>
      </c>
      <c r="G2721">
        <v>16</v>
      </c>
      <c r="H2721">
        <v>14</v>
      </c>
      <c r="I2721" t="s">
        <v>13</v>
      </c>
      <c r="J2721" t="s">
        <v>28</v>
      </c>
      <c r="K2721">
        <v>119.99999999999989</v>
      </c>
      <c r="L2721">
        <v>0.875</v>
      </c>
      <c r="M2721">
        <v>0</v>
      </c>
      <c r="N2721" t="s">
        <v>75</v>
      </c>
      <c r="O2721" t="s">
        <v>101</v>
      </c>
      <c r="P2721" t="s">
        <v>112</v>
      </c>
      <c r="Q2721" t="s">
        <v>118</v>
      </c>
      <c r="R2721" t="s">
        <v>124</v>
      </c>
      <c r="S2721">
        <v>2719</v>
      </c>
      <c r="T2721">
        <v>2720</v>
      </c>
    </row>
    <row r="2722" spans="1:20" x14ac:dyDescent="0.2">
      <c r="A2722">
        <v>883</v>
      </c>
      <c r="B2722" s="1">
        <v>45402</v>
      </c>
      <c r="C2722" s="2">
        <v>0.52083333333333337</v>
      </c>
      <c r="D2722" s="2">
        <v>0.5625</v>
      </c>
      <c r="E2722" t="s">
        <v>38</v>
      </c>
      <c r="F2722">
        <v>3</v>
      </c>
      <c r="G2722">
        <v>16</v>
      </c>
      <c r="H2722">
        <v>3</v>
      </c>
      <c r="I2722" t="s">
        <v>22</v>
      </c>
      <c r="J2722" t="s">
        <v>28</v>
      </c>
      <c r="K2722">
        <v>59.999999999999943</v>
      </c>
      <c r="L2722">
        <v>0.1875</v>
      </c>
      <c r="M2722">
        <v>0</v>
      </c>
      <c r="N2722" t="s">
        <v>77</v>
      </c>
      <c r="O2722" t="s">
        <v>101</v>
      </c>
      <c r="P2722" t="s">
        <v>112</v>
      </c>
      <c r="Q2722" t="s">
        <v>117</v>
      </c>
      <c r="R2722" t="s">
        <v>118</v>
      </c>
      <c r="S2722">
        <v>2720</v>
      </c>
      <c r="T2722">
        <v>2721</v>
      </c>
    </row>
    <row r="2723" spans="1:20" x14ac:dyDescent="0.2">
      <c r="A2723">
        <v>101</v>
      </c>
      <c r="B2723" s="1">
        <v>45622</v>
      </c>
      <c r="C2723" s="2">
        <v>0.52083333333333337</v>
      </c>
      <c r="D2723" s="2">
        <v>0.58333333333333337</v>
      </c>
      <c r="E2723" t="s">
        <v>38</v>
      </c>
      <c r="F2723">
        <v>3</v>
      </c>
      <c r="G2723">
        <v>16</v>
      </c>
      <c r="H2723">
        <v>17</v>
      </c>
      <c r="I2723" t="s">
        <v>13</v>
      </c>
      <c r="J2723" t="s">
        <v>14</v>
      </c>
      <c r="K2723">
        <v>90</v>
      </c>
      <c r="L2723">
        <v>1.0625</v>
      </c>
      <c r="M2723">
        <v>1</v>
      </c>
      <c r="N2723" t="s">
        <v>73</v>
      </c>
      <c r="O2723" t="s">
        <v>108</v>
      </c>
      <c r="P2723" t="s">
        <v>112</v>
      </c>
      <c r="Q2723" t="s">
        <v>118</v>
      </c>
      <c r="R2723" t="s">
        <v>118</v>
      </c>
      <c r="S2723">
        <v>2721</v>
      </c>
      <c r="T2723">
        <v>2722</v>
      </c>
    </row>
    <row r="2724" spans="1:20" x14ac:dyDescent="0.2">
      <c r="A2724">
        <v>1767</v>
      </c>
      <c r="B2724" s="1">
        <v>45388</v>
      </c>
      <c r="C2724" s="2">
        <v>0.52083333333333337</v>
      </c>
      <c r="D2724" s="2">
        <v>0.58333333333333337</v>
      </c>
      <c r="E2724" t="s">
        <v>38</v>
      </c>
      <c r="F2724">
        <v>3</v>
      </c>
      <c r="G2724">
        <v>16</v>
      </c>
      <c r="H2724">
        <v>9</v>
      </c>
      <c r="I2724" t="s">
        <v>22</v>
      </c>
      <c r="J2724" t="s">
        <v>23</v>
      </c>
      <c r="K2724">
        <v>90</v>
      </c>
      <c r="L2724">
        <v>0.5625</v>
      </c>
      <c r="M2724">
        <v>0</v>
      </c>
      <c r="N2724" t="s">
        <v>77</v>
      </c>
      <c r="O2724" t="s">
        <v>101</v>
      </c>
      <c r="P2724" t="s">
        <v>112</v>
      </c>
      <c r="Q2724" t="s">
        <v>118</v>
      </c>
      <c r="R2724" t="s">
        <v>118</v>
      </c>
      <c r="S2724">
        <v>2722</v>
      </c>
      <c r="T2724">
        <v>2723</v>
      </c>
    </row>
    <row r="2725" spans="1:20" x14ac:dyDescent="0.2">
      <c r="A2725">
        <v>2219</v>
      </c>
      <c r="B2725" s="1">
        <v>45548</v>
      </c>
      <c r="C2725" s="2">
        <v>0.52083333333333337</v>
      </c>
      <c r="D2725" s="2">
        <v>0.54166666666666663</v>
      </c>
      <c r="E2725" t="s">
        <v>38</v>
      </c>
      <c r="F2725">
        <v>3</v>
      </c>
      <c r="G2725">
        <v>16</v>
      </c>
      <c r="H2725">
        <v>6</v>
      </c>
      <c r="I2725" t="s">
        <v>41</v>
      </c>
      <c r="J2725" t="s">
        <v>23</v>
      </c>
      <c r="K2725">
        <v>29.999999999999893</v>
      </c>
      <c r="L2725">
        <v>0.375</v>
      </c>
      <c r="M2725">
        <v>0</v>
      </c>
      <c r="N2725" t="s">
        <v>76</v>
      </c>
      <c r="O2725" t="s">
        <v>106</v>
      </c>
      <c r="P2725" t="s">
        <v>112</v>
      </c>
      <c r="Q2725" t="s">
        <v>118</v>
      </c>
      <c r="R2725" t="s">
        <v>118</v>
      </c>
      <c r="S2725">
        <v>2723</v>
      </c>
      <c r="T2725">
        <v>2724</v>
      </c>
    </row>
    <row r="2726" spans="1:20" x14ac:dyDescent="0.2">
      <c r="A2726">
        <v>2175</v>
      </c>
      <c r="B2726" s="1">
        <v>45446</v>
      </c>
      <c r="C2726" s="2">
        <v>0.52083333333333337</v>
      </c>
      <c r="D2726" s="2">
        <v>0.58333333333333337</v>
      </c>
      <c r="E2726" t="s">
        <v>38</v>
      </c>
      <c r="F2726">
        <v>3</v>
      </c>
      <c r="G2726">
        <v>16</v>
      </c>
      <c r="H2726">
        <v>17</v>
      </c>
      <c r="I2726" t="s">
        <v>41</v>
      </c>
      <c r="J2726" t="s">
        <v>30</v>
      </c>
      <c r="K2726">
        <v>90</v>
      </c>
      <c r="L2726">
        <v>1.0625</v>
      </c>
      <c r="M2726">
        <v>1</v>
      </c>
      <c r="N2726" t="s">
        <v>72</v>
      </c>
      <c r="O2726" t="s">
        <v>103</v>
      </c>
      <c r="P2726" t="s">
        <v>112</v>
      </c>
      <c r="Q2726" t="s">
        <v>118</v>
      </c>
      <c r="R2726" t="s">
        <v>118</v>
      </c>
      <c r="S2726">
        <v>2724</v>
      </c>
      <c r="T2726">
        <v>2725</v>
      </c>
    </row>
    <row r="2727" spans="1:20" x14ac:dyDescent="0.2">
      <c r="A2727">
        <v>2067</v>
      </c>
      <c r="B2727" s="1">
        <v>45582</v>
      </c>
      <c r="C2727" s="2">
        <v>0.52083333333333337</v>
      </c>
      <c r="D2727" s="2">
        <v>0.5625</v>
      </c>
      <c r="E2727" t="s">
        <v>38</v>
      </c>
      <c r="F2727">
        <v>3</v>
      </c>
      <c r="G2727">
        <v>16</v>
      </c>
      <c r="H2727">
        <v>9</v>
      </c>
      <c r="I2727" t="s">
        <v>39</v>
      </c>
      <c r="J2727" t="s">
        <v>23</v>
      </c>
      <c r="K2727">
        <v>59.999999999999943</v>
      </c>
      <c r="L2727">
        <v>0.5625</v>
      </c>
      <c r="M2727">
        <v>0</v>
      </c>
      <c r="N2727" t="s">
        <v>75</v>
      </c>
      <c r="O2727" t="s">
        <v>107</v>
      </c>
      <c r="P2727" t="s">
        <v>112</v>
      </c>
      <c r="Q2727" t="s">
        <v>118</v>
      </c>
      <c r="R2727" t="s">
        <v>118</v>
      </c>
      <c r="S2727">
        <v>2725</v>
      </c>
      <c r="T2727">
        <v>2726</v>
      </c>
    </row>
    <row r="2728" spans="1:20" x14ac:dyDescent="0.2">
      <c r="A2728">
        <v>1927</v>
      </c>
      <c r="B2728" s="1">
        <v>45431</v>
      </c>
      <c r="C2728" s="2">
        <v>0.5</v>
      </c>
      <c r="D2728" s="2">
        <v>0.5625</v>
      </c>
      <c r="E2728" t="s">
        <v>38</v>
      </c>
      <c r="F2728">
        <v>3</v>
      </c>
      <c r="G2728">
        <v>16</v>
      </c>
      <c r="H2728">
        <v>12</v>
      </c>
      <c r="I2728" t="s">
        <v>13</v>
      </c>
      <c r="J2728" t="s">
        <v>40</v>
      </c>
      <c r="K2728">
        <v>90</v>
      </c>
      <c r="L2728">
        <v>0.75</v>
      </c>
      <c r="M2728">
        <v>0</v>
      </c>
      <c r="N2728" t="s">
        <v>71</v>
      </c>
      <c r="O2728" t="s">
        <v>102</v>
      </c>
      <c r="P2728" t="s">
        <v>112</v>
      </c>
      <c r="Q2728" t="s">
        <v>118</v>
      </c>
      <c r="R2728" t="s">
        <v>118</v>
      </c>
      <c r="S2728">
        <v>2726</v>
      </c>
      <c r="T2728">
        <v>2727</v>
      </c>
    </row>
    <row r="2729" spans="1:20" x14ac:dyDescent="0.2">
      <c r="A2729">
        <v>1181</v>
      </c>
      <c r="B2729" s="1">
        <v>45417</v>
      </c>
      <c r="C2729" s="2">
        <v>0.5</v>
      </c>
      <c r="D2729" s="2">
        <v>0.52083333333333337</v>
      </c>
      <c r="E2729" t="s">
        <v>38</v>
      </c>
      <c r="F2729">
        <v>3</v>
      </c>
      <c r="G2729">
        <v>16</v>
      </c>
      <c r="H2729">
        <v>15</v>
      </c>
      <c r="I2729" t="s">
        <v>13</v>
      </c>
      <c r="J2729" t="s">
        <v>28</v>
      </c>
      <c r="K2729">
        <v>30.000000000000053</v>
      </c>
      <c r="L2729">
        <v>0.9375</v>
      </c>
      <c r="M2729">
        <v>0</v>
      </c>
      <c r="N2729" t="s">
        <v>71</v>
      </c>
      <c r="O2729" t="s">
        <v>102</v>
      </c>
      <c r="P2729" t="s">
        <v>112</v>
      </c>
      <c r="Q2729" t="s">
        <v>118</v>
      </c>
      <c r="R2729" t="s">
        <v>118</v>
      </c>
      <c r="S2729">
        <v>2727</v>
      </c>
      <c r="T2729">
        <v>2728</v>
      </c>
    </row>
    <row r="2730" spans="1:20" x14ac:dyDescent="0.2">
      <c r="A2730">
        <v>443</v>
      </c>
      <c r="B2730" s="1">
        <v>45349</v>
      </c>
      <c r="C2730" s="2">
        <v>0.5</v>
      </c>
      <c r="D2730" s="2">
        <v>0.58333333333333337</v>
      </c>
      <c r="E2730" t="s">
        <v>38</v>
      </c>
      <c r="F2730">
        <v>3</v>
      </c>
      <c r="G2730">
        <v>16</v>
      </c>
      <c r="H2730">
        <v>6</v>
      </c>
      <c r="I2730" t="s">
        <v>17</v>
      </c>
      <c r="J2730" t="s">
        <v>14</v>
      </c>
      <c r="K2730">
        <v>120.00000000000006</v>
      </c>
      <c r="L2730">
        <v>0.375</v>
      </c>
      <c r="M2730">
        <v>0</v>
      </c>
      <c r="N2730" t="s">
        <v>73</v>
      </c>
      <c r="O2730" t="s">
        <v>99</v>
      </c>
      <c r="P2730" t="s">
        <v>112</v>
      </c>
      <c r="Q2730" t="s">
        <v>118</v>
      </c>
      <c r="R2730" t="s">
        <v>124</v>
      </c>
      <c r="S2730">
        <v>2728</v>
      </c>
      <c r="T2730">
        <v>2729</v>
      </c>
    </row>
    <row r="2731" spans="1:20" x14ac:dyDescent="0.2">
      <c r="A2731">
        <v>1894</v>
      </c>
      <c r="B2731" s="1">
        <v>45328</v>
      </c>
      <c r="C2731" s="2">
        <v>0.5</v>
      </c>
      <c r="D2731" s="2">
        <v>0.5625</v>
      </c>
      <c r="E2731" t="s">
        <v>38</v>
      </c>
      <c r="F2731">
        <v>3</v>
      </c>
      <c r="G2731">
        <v>16</v>
      </c>
      <c r="H2731">
        <v>14</v>
      </c>
      <c r="I2731" t="s">
        <v>13</v>
      </c>
      <c r="J2731" t="s">
        <v>23</v>
      </c>
      <c r="K2731">
        <v>90</v>
      </c>
      <c r="L2731">
        <v>0.875</v>
      </c>
      <c r="M2731">
        <v>0</v>
      </c>
      <c r="N2731" t="s">
        <v>73</v>
      </c>
      <c r="O2731" t="s">
        <v>99</v>
      </c>
      <c r="P2731" t="s">
        <v>112</v>
      </c>
      <c r="Q2731" t="s">
        <v>118</v>
      </c>
      <c r="R2731" t="s">
        <v>118</v>
      </c>
      <c r="S2731">
        <v>2729</v>
      </c>
      <c r="T2731">
        <v>2730</v>
      </c>
    </row>
    <row r="2732" spans="1:20" x14ac:dyDescent="0.2">
      <c r="A2732">
        <v>2369</v>
      </c>
      <c r="B2732" s="1">
        <v>45433</v>
      </c>
      <c r="C2732" s="2">
        <v>0.5</v>
      </c>
      <c r="D2732" s="2">
        <v>0.5625</v>
      </c>
      <c r="E2732" t="s">
        <v>38</v>
      </c>
      <c r="F2732">
        <v>3</v>
      </c>
      <c r="G2732">
        <v>16</v>
      </c>
      <c r="H2732">
        <v>3</v>
      </c>
      <c r="I2732" t="s">
        <v>13</v>
      </c>
      <c r="J2732" t="s">
        <v>23</v>
      </c>
      <c r="K2732">
        <v>90</v>
      </c>
      <c r="L2732">
        <v>0.1875</v>
      </c>
      <c r="M2732">
        <v>0</v>
      </c>
      <c r="N2732" t="s">
        <v>73</v>
      </c>
      <c r="O2732" t="s">
        <v>102</v>
      </c>
      <c r="P2732" t="s">
        <v>112</v>
      </c>
      <c r="Q2732" t="s">
        <v>117</v>
      </c>
      <c r="R2732" t="s">
        <v>118</v>
      </c>
      <c r="S2732">
        <v>2730</v>
      </c>
      <c r="T2732">
        <v>2731</v>
      </c>
    </row>
    <row r="2733" spans="1:20" x14ac:dyDescent="0.2">
      <c r="A2733">
        <v>1557</v>
      </c>
      <c r="B2733" s="1">
        <v>45556</v>
      </c>
      <c r="C2733" s="2">
        <v>0.5</v>
      </c>
      <c r="D2733" s="2">
        <v>0.58333333333333337</v>
      </c>
      <c r="E2733" t="s">
        <v>38</v>
      </c>
      <c r="F2733">
        <v>3</v>
      </c>
      <c r="G2733">
        <v>16</v>
      </c>
      <c r="H2733">
        <v>19</v>
      </c>
      <c r="I2733" t="s">
        <v>41</v>
      </c>
      <c r="J2733" t="s">
        <v>14</v>
      </c>
      <c r="K2733">
        <v>120.00000000000006</v>
      </c>
      <c r="L2733">
        <v>1.1875</v>
      </c>
      <c r="M2733">
        <v>1</v>
      </c>
      <c r="N2733" t="s">
        <v>77</v>
      </c>
      <c r="O2733" t="s">
        <v>106</v>
      </c>
      <c r="P2733" t="s">
        <v>112</v>
      </c>
      <c r="Q2733" t="s">
        <v>118</v>
      </c>
      <c r="R2733" t="s">
        <v>124</v>
      </c>
      <c r="S2733">
        <v>2731</v>
      </c>
      <c r="T2733">
        <v>2732</v>
      </c>
    </row>
    <row r="2734" spans="1:20" x14ac:dyDescent="0.2">
      <c r="A2734">
        <v>1050</v>
      </c>
      <c r="B2734" s="1">
        <v>45629</v>
      </c>
      <c r="C2734" s="2">
        <v>0.5</v>
      </c>
      <c r="D2734" s="2">
        <v>0.54166666666666663</v>
      </c>
      <c r="E2734" t="s">
        <v>38</v>
      </c>
      <c r="F2734">
        <v>3</v>
      </c>
      <c r="G2734">
        <v>16</v>
      </c>
      <c r="H2734">
        <v>12</v>
      </c>
      <c r="I2734" t="s">
        <v>13</v>
      </c>
      <c r="J2734" t="s">
        <v>14</v>
      </c>
      <c r="K2734">
        <v>59.999999999999943</v>
      </c>
      <c r="L2734">
        <v>0.75</v>
      </c>
      <c r="M2734">
        <v>0</v>
      </c>
      <c r="N2734" t="s">
        <v>73</v>
      </c>
      <c r="O2734" t="s">
        <v>109</v>
      </c>
      <c r="P2734" t="s">
        <v>112</v>
      </c>
      <c r="Q2734" t="s">
        <v>118</v>
      </c>
      <c r="R2734" t="s">
        <v>118</v>
      </c>
      <c r="S2734">
        <v>2732</v>
      </c>
      <c r="T2734">
        <v>2733</v>
      </c>
    </row>
    <row r="2735" spans="1:20" x14ac:dyDescent="0.2">
      <c r="A2735">
        <v>2474</v>
      </c>
      <c r="B2735" s="1">
        <v>45360</v>
      </c>
      <c r="C2735" s="2">
        <v>0.5</v>
      </c>
      <c r="D2735" s="2">
        <v>0.52083333333333337</v>
      </c>
      <c r="E2735" t="s">
        <v>38</v>
      </c>
      <c r="F2735">
        <v>3</v>
      </c>
      <c r="G2735">
        <v>16</v>
      </c>
      <c r="H2735">
        <v>4</v>
      </c>
      <c r="I2735" t="s">
        <v>42</v>
      </c>
      <c r="J2735" t="s">
        <v>23</v>
      </c>
      <c r="K2735">
        <v>30.000000000000053</v>
      </c>
      <c r="L2735">
        <v>0.25</v>
      </c>
      <c r="M2735">
        <v>0</v>
      </c>
      <c r="N2735" t="s">
        <v>77</v>
      </c>
      <c r="O2735" t="s">
        <v>100</v>
      </c>
      <c r="P2735" t="s">
        <v>112</v>
      </c>
      <c r="Q2735" t="s">
        <v>118</v>
      </c>
      <c r="R2735" t="s">
        <v>118</v>
      </c>
      <c r="S2735">
        <v>2733</v>
      </c>
      <c r="T2735">
        <v>2734</v>
      </c>
    </row>
    <row r="2736" spans="1:20" x14ac:dyDescent="0.2">
      <c r="A2736">
        <v>2480</v>
      </c>
      <c r="B2736" s="1">
        <v>45448</v>
      </c>
      <c r="C2736" s="2">
        <v>0.5</v>
      </c>
      <c r="D2736" s="2">
        <v>0.58333333333333337</v>
      </c>
      <c r="E2736" t="s">
        <v>38</v>
      </c>
      <c r="F2736">
        <v>3</v>
      </c>
      <c r="G2736">
        <v>16</v>
      </c>
      <c r="H2736">
        <v>11</v>
      </c>
      <c r="I2736" t="s">
        <v>22</v>
      </c>
      <c r="J2736" t="s">
        <v>18</v>
      </c>
      <c r="K2736">
        <v>120.00000000000006</v>
      </c>
      <c r="L2736">
        <v>0.6875</v>
      </c>
      <c r="M2736">
        <v>0</v>
      </c>
      <c r="N2736" t="s">
        <v>74</v>
      </c>
      <c r="O2736" t="s">
        <v>103</v>
      </c>
      <c r="P2736" t="s">
        <v>112</v>
      </c>
      <c r="Q2736" t="s">
        <v>118</v>
      </c>
      <c r="R2736" t="s">
        <v>124</v>
      </c>
      <c r="S2736">
        <v>2734</v>
      </c>
      <c r="T2736">
        <v>2735</v>
      </c>
    </row>
    <row r="2737" spans="1:20" x14ac:dyDescent="0.2">
      <c r="A2737">
        <v>1689</v>
      </c>
      <c r="B2737" s="1">
        <v>45413</v>
      </c>
      <c r="C2737" s="2">
        <v>0.5</v>
      </c>
      <c r="D2737" s="2">
        <v>0.52083333333333337</v>
      </c>
      <c r="E2737" t="s">
        <v>38</v>
      </c>
      <c r="F2737">
        <v>3</v>
      </c>
      <c r="G2737">
        <v>16</v>
      </c>
      <c r="H2737">
        <v>16</v>
      </c>
      <c r="I2737" t="s">
        <v>22</v>
      </c>
      <c r="J2737" t="s">
        <v>40</v>
      </c>
      <c r="K2737">
        <v>30.000000000000053</v>
      </c>
      <c r="L2737">
        <v>1</v>
      </c>
      <c r="M2737">
        <v>0</v>
      </c>
      <c r="N2737" t="s">
        <v>74</v>
      </c>
      <c r="O2737" t="s">
        <v>102</v>
      </c>
      <c r="P2737" t="s">
        <v>112</v>
      </c>
      <c r="Q2737" t="s">
        <v>118</v>
      </c>
      <c r="R2737" t="s">
        <v>118</v>
      </c>
      <c r="S2737">
        <v>2735</v>
      </c>
      <c r="T2737">
        <v>2736</v>
      </c>
    </row>
    <row r="2738" spans="1:20" x14ac:dyDescent="0.2">
      <c r="A2738">
        <v>1235</v>
      </c>
      <c r="B2738" s="1">
        <v>45351</v>
      </c>
      <c r="C2738" s="2">
        <v>0.5</v>
      </c>
      <c r="D2738" s="2">
        <v>0.52083333333333337</v>
      </c>
      <c r="E2738" t="s">
        <v>38</v>
      </c>
      <c r="F2738">
        <v>3</v>
      </c>
      <c r="G2738">
        <v>16</v>
      </c>
      <c r="H2738">
        <v>11</v>
      </c>
      <c r="I2738" t="s">
        <v>39</v>
      </c>
      <c r="J2738" t="s">
        <v>18</v>
      </c>
      <c r="K2738">
        <v>30.000000000000053</v>
      </c>
      <c r="L2738">
        <v>0.6875</v>
      </c>
      <c r="M2738">
        <v>0</v>
      </c>
      <c r="N2738" t="s">
        <v>75</v>
      </c>
      <c r="O2738" t="s">
        <v>99</v>
      </c>
      <c r="P2738" t="s">
        <v>112</v>
      </c>
      <c r="Q2738" t="s">
        <v>118</v>
      </c>
      <c r="R2738" t="s">
        <v>118</v>
      </c>
      <c r="S2738">
        <v>2736</v>
      </c>
      <c r="T2738">
        <v>2737</v>
      </c>
    </row>
    <row r="2739" spans="1:20" x14ac:dyDescent="0.2">
      <c r="A2739">
        <v>753</v>
      </c>
      <c r="B2739" s="1">
        <v>45376</v>
      </c>
      <c r="C2739" s="2">
        <v>0.5</v>
      </c>
      <c r="D2739" s="2">
        <v>0.5625</v>
      </c>
      <c r="E2739" t="s">
        <v>38</v>
      </c>
      <c r="F2739">
        <v>3</v>
      </c>
      <c r="G2739">
        <v>16</v>
      </c>
      <c r="H2739">
        <v>3</v>
      </c>
      <c r="I2739" t="s">
        <v>41</v>
      </c>
      <c r="J2739" t="s">
        <v>23</v>
      </c>
      <c r="K2739">
        <v>90</v>
      </c>
      <c r="L2739">
        <v>0.1875</v>
      </c>
      <c r="M2739">
        <v>0</v>
      </c>
      <c r="N2739" t="s">
        <v>72</v>
      </c>
      <c r="O2739" t="s">
        <v>100</v>
      </c>
      <c r="P2739" t="s">
        <v>112</v>
      </c>
      <c r="Q2739" t="s">
        <v>117</v>
      </c>
      <c r="R2739" t="s">
        <v>118</v>
      </c>
      <c r="S2739">
        <v>2737</v>
      </c>
      <c r="T2739">
        <v>2738</v>
      </c>
    </row>
    <row r="2740" spans="1:20" x14ac:dyDescent="0.2">
      <c r="A2740">
        <v>2592</v>
      </c>
      <c r="B2740" s="1">
        <v>45342</v>
      </c>
      <c r="C2740" s="2">
        <v>0.5</v>
      </c>
      <c r="D2740" s="2">
        <v>0.52083333333333337</v>
      </c>
      <c r="E2740" t="s">
        <v>38</v>
      </c>
      <c r="F2740">
        <v>3</v>
      </c>
      <c r="G2740">
        <v>16</v>
      </c>
      <c r="H2740">
        <v>15</v>
      </c>
      <c r="I2740" t="s">
        <v>39</v>
      </c>
      <c r="J2740" t="s">
        <v>14</v>
      </c>
      <c r="K2740">
        <v>30.000000000000053</v>
      </c>
      <c r="L2740">
        <v>0.9375</v>
      </c>
      <c r="M2740">
        <v>0</v>
      </c>
      <c r="N2740" t="s">
        <v>73</v>
      </c>
      <c r="O2740" t="s">
        <v>99</v>
      </c>
      <c r="P2740" t="s">
        <v>112</v>
      </c>
      <c r="Q2740" t="s">
        <v>118</v>
      </c>
      <c r="R2740" t="s">
        <v>118</v>
      </c>
      <c r="S2740">
        <v>2738</v>
      </c>
      <c r="T2740">
        <v>2739</v>
      </c>
    </row>
    <row r="2741" spans="1:20" x14ac:dyDescent="0.2">
      <c r="A2741">
        <v>2788</v>
      </c>
      <c r="B2741" s="1">
        <v>45385</v>
      </c>
      <c r="C2741" s="2">
        <v>0.5</v>
      </c>
      <c r="D2741" s="2">
        <v>0.5625</v>
      </c>
      <c r="E2741" t="s">
        <v>38</v>
      </c>
      <c r="F2741">
        <v>3</v>
      </c>
      <c r="G2741">
        <v>16</v>
      </c>
      <c r="H2741">
        <v>5</v>
      </c>
      <c r="I2741" t="s">
        <v>41</v>
      </c>
      <c r="J2741" t="s">
        <v>18</v>
      </c>
      <c r="K2741">
        <v>90</v>
      </c>
      <c r="L2741">
        <v>0.3125</v>
      </c>
      <c r="M2741">
        <v>0</v>
      </c>
      <c r="N2741" t="s">
        <v>74</v>
      </c>
      <c r="O2741" t="s">
        <v>101</v>
      </c>
      <c r="P2741" t="s">
        <v>112</v>
      </c>
      <c r="Q2741" t="s">
        <v>118</v>
      </c>
      <c r="R2741" t="s">
        <v>118</v>
      </c>
      <c r="S2741">
        <v>2739</v>
      </c>
      <c r="T2741">
        <v>2740</v>
      </c>
    </row>
    <row r="2742" spans="1:20" x14ac:dyDescent="0.2">
      <c r="A2742">
        <v>1802</v>
      </c>
      <c r="B2742" s="1">
        <v>45503</v>
      </c>
      <c r="C2742" s="2">
        <v>0.5</v>
      </c>
      <c r="D2742" s="2">
        <v>0.5625</v>
      </c>
      <c r="E2742" t="s">
        <v>38</v>
      </c>
      <c r="F2742">
        <v>3</v>
      </c>
      <c r="G2742">
        <v>16</v>
      </c>
      <c r="H2742">
        <v>3</v>
      </c>
      <c r="I2742" t="s">
        <v>39</v>
      </c>
      <c r="J2742" t="s">
        <v>18</v>
      </c>
      <c r="K2742">
        <v>90</v>
      </c>
      <c r="L2742">
        <v>0.1875</v>
      </c>
      <c r="M2742">
        <v>0</v>
      </c>
      <c r="N2742" t="s">
        <v>73</v>
      </c>
      <c r="O2742" t="s">
        <v>104</v>
      </c>
      <c r="P2742" t="s">
        <v>112</v>
      </c>
      <c r="Q2742" t="s">
        <v>117</v>
      </c>
      <c r="R2742" t="s">
        <v>118</v>
      </c>
      <c r="S2742">
        <v>2740</v>
      </c>
      <c r="T2742">
        <v>2741</v>
      </c>
    </row>
    <row r="2743" spans="1:20" x14ac:dyDescent="0.2">
      <c r="A2743">
        <v>2490</v>
      </c>
      <c r="B2743" s="1">
        <v>45415</v>
      </c>
      <c r="C2743" s="2">
        <v>0.5</v>
      </c>
      <c r="D2743" s="2">
        <v>0.5625</v>
      </c>
      <c r="E2743" t="s">
        <v>38</v>
      </c>
      <c r="F2743">
        <v>3</v>
      </c>
      <c r="G2743">
        <v>16</v>
      </c>
      <c r="H2743">
        <v>14</v>
      </c>
      <c r="I2743" t="s">
        <v>27</v>
      </c>
      <c r="J2743" t="s">
        <v>40</v>
      </c>
      <c r="K2743">
        <v>90</v>
      </c>
      <c r="L2743">
        <v>0.875</v>
      </c>
      <c r="M2743">
        <v>0</v>
      </c>
      <c r="N2743" t="s">
        <v>76</v>
      </c>
      <c r="O2743" t="s">
        <v>102</v>
      </c>
      <c r="P2743" t="s">
        <v>112</v>
      </c>
      <c r="Q2743" t="s">
        <v>118</v>
      </c>
      <c r="R2743" t="s">
        <v>118</v>
      </c>
      <c r="S2743">
        <v>2741</v>
      </c>
      <c r="T2743">
        <v>2742</v>
      </c>
    </row>
    <row r="2744" spans="1:20" x14ac:dyDescent="0.2">
      <c r="A2744">
        <v>2862</v>
      </c>
      <c r="B2744" s="1">
        <v>45515</v>
      </c>
      <c r="C2744" s="2">
        <v>0.5</v>
      </c>
      <c r="D2744" s="2">
        <v>0.5625</v>
      </c>
      <c r="E2744" t="s">
        <v>38</v>
      </c>
      <c r="F2744">
        <v>3</v>
      </c>
      <c r="G2744">
        <v>16</v>
      </c>
      <c r="H2744">
        <v>1</v>
      </c>
      <c r="I2744" t="s">
        <v>22</v>
      </c>
      <c r="J2744" t="s">
        <v>18</v>
      </c>
      <c r="K2744">
        <v>90</v>
      </c>
      <c r="L2744">
        <v>6.25E-2</v>
      </c>
      <c r="M2744">
        <v>0</v>
      </c>
      <c r="N2744" t="s">
        <v>71</v>
      </c>
      <c r="O2744" t="s">
        <v>105</v>
      </c>
      <c r="P2744" t="s">
        <v>112</v>
      </c>
      <c r="Q2744" t="s">
        <v>117</v>
      </c>
      <c r="R2744" t="s">
        <v>118</v>
      </c>
      <c r="S2744">
        <v>2742</v>
      </c>
      <c r="T2744">
        <v>2743</v>
      </c>
    </row>
    <row r="2745" spans="1:20" x14ac:dyDescent="0.2">
      <c r="A2745">
        <v>2807</v>
      </c>
      <c r="B2745" s="1">
        <v>45392</v>
      </c>
      <c r="C2745" s="2">
        <v>0.5</v>
      </c>
      <c r="D2745" s="2">
        <v>0.5625</v>
      </c>
      <c r="E2745" t="s">
        <v>38</v>
      </c>
      <c r="F2745">
        <v>3</v>
      </c>
      <c r="G2745">
        <v>16</v>
      </c>
      <c r="H2745">
        <v>6</v>
      </c>
      <c r="I2745" t="s">
        <v>22</v>
      </c>
      <c r="J2745" t="s">
        <v>30</v>
      </c>
      <c r="K2745">
        <v>90</v>
      </c>
      <c r="L2745">
        <v>0.375</v>
      </c>
      <c r="M2745">
        <v>0</v>
      </c>
      <c r="N2745" t="s">
        <v>74</v>
      </c>
      <c r="O2745" t="s">
        <v>101</v>
      </c>
      <c r="P2745" t="s">
        <v>112</v>
      </c>
      <c r="Q2745" t="s">
        <v>118</v>
      </c>
      <c r="R2745" t="s">
        <v>118</v>
      </c>
      <c r="S2745">
        <v>2743</v>
      </c>
      <c r="T2745">
        <v>2744</v>
      </c>
    </row>
    <row r="2746" spans="1:20" x14ac:dyDescent="0.2">
      <c r="A2746">
        <v>241</v>
      </c>
      <c r="B2746" s="1">
        <v>45342</v>
      </c>
      <c r="C2746" s="2">
        <v>0.5</v>
      </c>
      <c r="D2746" s="2">
        <v>0.54166666666666663</v>
      </c>
      <c r="E2746" t="s">
        <v>38</v>
      </c>
      <c r="F2746">
        <v>3</v>
      </c>
      <c r="G2746">
        <v>16</v>
      </c>
      <c r="H2746">
        <v>19</v>
      </c>
      <c r="I2746" t="s">
        <v>42</v>
      </c>
      <c r="J2746" t="s">
        <v>40</v>
      </c>
      <c r="K2746">
        <v>59.999999999999943</v>
      </c>
      <c r="L2746">
        <v>1.1875</v>
      </c>
      <c r="M2746">
        <v>1</v>
      </c>
      <c r="N2746" t="s">
        <v>73</v>
      </c>
      <c r="O2746" t="s">
        <v>99</v>
      </c>
      <c r="P2746" t="s">
        <v>112</v>
      </c>
      <c r="Q2746" t="s">
        <v>118</v>
      </c>
      <c r="R2746" t="s">
        <v>118</v>
      </c>
      <c r="S2746">
        <v>2744</v>
      </c>
      <c r="T2746">
        <v>2745</v>
      </c>
    </row>
    <row r="2747" spans="1:20" x14ac:dyDescent="0.2">
      <c r="A2747">
        <v>325</v>
      </c>
      <c r="B2747" s="1">
        <v>45644</v>
      </c>
      <c r="C2747" s="2">
        <v>0.5</v>
      </c>
      <c r="D2747" s="2">
        <v>0.52083333333333337</v>
      </c>
      <c r="E2747" t="s">
        <v>38</v>
      </c>
      <c r="F2747">
        <v>3</v>
      </c>
      <c r="G2747">
        <v>16</v>
      </c>
      <c r="H2747">
        <v>15</v>
      </c>
      <c r="I2747" t="s">
        <v>13</v>
      </c>
      <c r="J2747" t="s">
        <v>23</v>
      </c>
      <c r="K2747">
        <v>30.000000000000053</v>
      </c>
      <c r="L2747">
        <v>0.9375</v>
      </c>
      <c r="M2747">
        <v>0</v>
      </c>
      <c r="N2747" t="s">
        <v>74</v>
      </c>
      <c r="O2747" t="s">
        <v>109</v>
      </c>
      <c r="P2747" t="s">
        <v>112</v>
      </c>
      <c r="Q2747" t="s">
        <v>118</v>
      </c>
      <c r="R2747" t="s">
        <v>118</v>
      </c>
      <c r="S2747">
        <v>2745</v>
      </c>
      <c r="T2747">
        <v>2746</v>
      </c>
    </row>
    <row r="2748" spans="1:20" x14ac:dyDescent="0.2">
      <c r="A2748">
        <v>2279</v>
      </c>
      <c r="B2748" s="1">
        <v>45546</v>
      </c>
      <c r="C2748" s="2">
        <v>0.5</v>
      </c>
      <c r="D2748" s="2">
        <v>0.54166666666666663</v>
      </c>
      <c r="E2748" t="s">
        <v>38</v>
      </c>
      <c r="F2748">
        <v>3</v>
      </c>
      <c r="G2748">
        <v>16</v>
      </c>
      <c r="H2748">
        <v>7</v>
      </c>
      <c r="I2748" t="s">
        <v>17</v>
      </c>
      <c r="J2748" t="s">
        <v>14</v>
      </c>
      <c r="K2748">
        <v>59.999999999999943</v>
      </c>
      <c r="L2748">
        <v>0.4375</v>
      </c>
      <c r="M2748">
        <v>0</v>
      </c>
      <c r="N2748" t="s">
        <v>74</v>
      </c>
      <c r="O2748" t="s">
        <v>106</v>
      </c>
      <c r="P2748" t="s">
        <v>112</v>
      </c>
      <c r="Q2748" t="s">
        <v>118</v>
      </c>
      <c r="R2748" t="s">
        <v>118</v>
      </c>
      <c r="S2748">
        <v>2746</v>
      </c>
      <c r="T2748">
        <v>2747</v>
      </c>
    </row>
    <row r="2749" spans="1:20" x14ac:dyDescent="0.2">
      <c r="A2749">
        <v>2008</v>
      </c>
      <c r="B2749" s="1">
        <v>45571</v>
      </c>
      <c r="C2749" s="2">
        <v>0.5</v>
      </c>
      <c r="D2749" s="2">
        <v>0.52083333333333337</v>
      </c>
      <c r="E2749" t="s">
        <v>38</v>
      </c>
      <c r="F2749">
        <v>3</v>
      </c>
      <c r="G2749">
        <v>16</v>
      </c>
      <c r="H2749">
        <v>13</v>
      </c>
      <c r="I2749" t="s">
        <v>41</v>
      </c>
      <c r="J2749" t="s">
        <v>40</v>
      </c>
      <c r="K2749">
        <v>30.000000000000053</v>
      </c>
      <c r="L2749">
        <v>0.8125</v>
      </c>
      <c r="M2749">
        <v>0</v>
      </c>
      <c r="N2749" t="s">
        <v>71</v>
      </c>
      <c r="O2749" t="s">
        <v>107</v>
      </c>
      <c r="P2749" t="s">
        <v>112</v>
      </c>
      <c r="Q2749" t="s">
        <v>118</v>
      </c>
      <c r="R2749" t="s">
        <v>118</v>
      </c>
      <c r="S2749">
        <v>2747</v>
      </c>
      <c r="T2749">
        <v>2748</v>
      </c>
    </row>
    <row r="2750" spans="1:20" x14ac:dyDescent="0.2">
      <c r="A2750">
        <v>1013</v>
      </c>
      <c r="B2750" s="1">
        <v>45602</v>
      </c>
      <c r="C2750" s="2">
        <v>0.5</v>
      </c>
      <c r="D2750" s="2">
        <v>0.58333333333333337</v>
      </c>
      <c r="E2750" t="s">
        <v>38</v>
      </c>
      <c r="F2750">
        <v>3</v>
      </c>
      <c r="G2750">
        <v>16</v>
      </c>
      <c r="H2750">
        <v>16</v>
      </c>
      <c r="I2750" t="s">
        <v>41</v>
      </c>
      <c r="J2750" t="s">
        <v>30</v>
      </c>
      <c r="K2750">
        <v>120.00000000000006</v>
      </c>
      <c r="L2750">
        <v>1</v>
      </c>
      <c r="M2750">
        <v>0</v>
      </c>
      <c r="N2750" t="s">
        <v>74</v>
      </c>
      <c r="O2750" t="s">
        <v>108</v>
      </c>
      <c r="P2750" t="s">
        <v>112</v>
      </c>
      <c r="Q2750" t="s">
        <v>118</v>
      </c>
      <c r="R2750" t="s">
        <v>124</v>
      </c>
      <c r="S2750">
        <v>2748</v>
      </c>
      <c r="T2750">
        <v>2749</v>
      </c>
    </row>
    <row r="2751" spans="1:20" x14ac:dyDescent="0.2">
      <c r="A2751">
        <v>772</v>
      </c>
      <c r="B2751" s="1">
        <v>45395</v>
      </c>
      <c r="C2751" s="2">
        <v>0.5</v>
      </c>
      <c r="D2751" s="2">
        <v>0.52083333333333337</v>
      </c>
      <c r="E2751" t="s">
        <v>38</v>
      </c>
      <c r="F2751">
        <v>3</v>
      </c>
      <c r="G2751">
        <v>16</v>
      </c>
      <c r="H2751">
        <v>8</v>
      </c>
      <c r="I2751" t="s">
        <v>27</v>
      </c>
      <c r="J2751" t="s">
        <v>18</v>
      </c>
      <c r="K2751">
        <v>30.000000000000053</v>
      </c>
      <c r="L2751">
        <v>0.5</v>
      </c>
      <c r="M2751">
        <v>0</v>
      </c>
      <c r="N2751" t="s">
        <v>77</v>
      </c>
      <c r="O2751" t="s">
        <v>101</v>
      </c>
      <c r="P2751" t="s">
        <v>112</v>
      </c>
      <c r="Q2751" t="s">
        <v>118</v>
      </c>
      <c r="R2751" t="s">
        <v>118</v>
      </c>
      <c r="S2751">
        <v>2749</v>
      </c>
      <c r="T2751">
        <v>2750</v>
      </c>
    </row>
    <row r="2752" spans="1:20" x14ac:dyDescent="0.2">
      <c r="A2752">
        <v>1088</v>
      </c>
      <c r="B2752" s="1">
        <v>45514</v>
      </c>
      <c r="C2752" s="2">
        <v>0.5</v>
      </c>
      <c r="D2752" s="2">
        <v>0.58333333333333337</v>
      </c>
      <c r="E2752" t="s">
        <v>38</v>
      </c>
      <c r="F2752">
        <v>3</v>
      </c>
      <c r="G2752">
        <v>16</v>
      </c>
      <c r="H2752">
        <v>11</v>
      </c>
      <c r="I2752" t="s">
        <v>27</v>
      </c>
      <c r="J2752" t="s">
        <v>28</v>
      </c>
      <c r="K2752">
        <v>120.00000000000006</v>
      </c>
      <c r="L2752">
        <v>0.6875</v>
      </c>
      <c r="M2752">
        <v>0</v>
      </c>
      <c r="N2752" t="s">
        <v>77</v>
      </c>
      <c r="O2752" t="s">
        <v>105</v>
      </c>
      <c r="P2752" t="s">
        <v>112</v>
      </c>
      <c r="Q2752" t="s">
        <v>118</v>
      </c>
      <c r="R2752" t="s">
        <v>124</v>
      </c>
      <c r="S2752">
        <v>2750</v>
      </c>
      <c r="T2752">
        <v>2751</v>
      </c>
    </row>
    <row r="2753" spans="1:20" x14ac:dyDescent="0.2">
      <c r="A2753">
        <v>1997</v>
      </c>
      <c r="B2753" s="1">
        <v>45498</v>
      </c>
      <c r="C2753" s="2">
        <v>0.5</v>
      </c>
      <c r="D2753" s="2">
        <v>0.5625</v>
      </c>
      <c r="E2753" t="s">
        <v>38</v>
      </c>
      <c r="F2753">
        <v>3</v>
      </c>
      <c r="G2753">
        <v>16</v>
      </c>
      <c r="H2753">
        <v>9</v>
      </c>
      <c r="I2753" t="s">
        <v>13</v>
      </c>
      <c r="J2753" t="s">
        <v>40</v>
      </c>
      <c r="K2753">
        <v>90</v>
      </c>
      <c r="L2753">
        <v>0.5625</v>
      </c>
      <c r="M2753">
        <v>0</v>
      </c>
      <c r="N2753" t="s">
        <v>75</v>
      </c>
      <c r="O2753" t="s">
        <v>104</v>
      </c>
      <c r="P2753" t="s">
        <v>112</v>
      </c>
      <c r="Q2753" t="s">
        <v>118</v>
      </c>
      <c r="R2753" t="s">
        <v>118</v>
      </c>
      <c r="S2753">
        <v>2751</v>
      </c>
      <c r="T2753">
        <v>2752</v>
      </c>
    </row>
    <row r="2754" spans="1:20" x14ac:dyDescent="0.2">
      <c r="A2754">
        <v>2440</v>
      </c>
      <c r="B2754" s="1">
        <v>45436</v>
      </c>
      <c r="C2754" s="2">
        <v>0.47916666666666669</v>
      </c>
      <c r="D2754" s="2">
        <v>0.54166666666666663</v>
      </c>
      <c r="E2754" t="s">
        <v>38</v>
      </c>
      <c r="F2754">
        <v>3</v>
      </c>
      <c r="G2754">
        <v>16</v>
      </c>
      <c r="H2754">
        <v>19</v>
      </c>
      <c r="I2754" t="s">
        <v>41</v>
      </c>
      <c r="J2754" t="s">
        <v>14</v>
      </c>
      <c r="K2754">
        <v>89.999999999999915</v>
      </c>
      <c r="L2754">
        <v>1.1875</v>
      </c>
      <c r="M2754">
        <v>1</v>
      </c>
      <c r="N2754" t="s">
        <v>76</v>
      </c>
      <c r="O2754" t="s">
        <v>102</v>
      </c>
      <c r="P2754" t="s">
        <v>112</v>
      </c>
      <c r="Q2754" t="s">
        <v>118</v>
      </c>
      <c r="R2754" t="s">
        <v>118</v>
      </c>
      <c r="S2754">
        <v>2752</v>
      </c>
      <c r="T2754">
        <v>2753</v>
      </c>
    </row>
    <row r="2755" spans="1:20" x14ac:dyDescent="0.2">
      <c r="A2755">
        <v>2334</v>
      </c>
      <c r="B2755" s="1">
        <v>45502</v>
      </c>
      <c r="C2755" s="2">
        <v>0.47916666666666669</v>
      </c>
      <c r="D2755" s="2">
        <v>0.5</v>
      </c>
      <c r="E2755" t="s">
        <v>38</v>
      </c>
      <c r="F2755">
        <v>3</v>
      </c>
      <c r="G2755">
        <v>16</v>
      </c>
      <c r="H2755">
        <v>13</v>
      </c>
      <c r="I2755" t="s">
        <v>41</v>
      </c>
      <c r="J2755" t="s">
        <v>30</v>
      </c>
      <c r="K2755">
        <v>29.999999999999972</v>
      </c>
      <c r="L2755">
        <v>0.8125</v>
      </c>
      <c r="M2755">
        <v>0</v>
      </c>
      <c r="N2755" t="s">
        <v>72</v>
      </c>
      <c r="O2755" t="s">
        <v>104</v>
      </c>
      <c r="P2755" t="s">
        <v>112</v>
      </c>
      <c r="Q2755" t="s">
        <v>118</v>
      </c>
      <c r="R2755" t="s">
        <v>118</v>
      </c>
      <c r="S2755">
        <v>2753</v>
      </c>
      <c r="T2755">
        <v>2754</v>
      </c>
    </row>
    <row r="2756" spans="1:20" x14ac:dyDescent="0.2">
      <c r="A2756">
        <v>584</v>
      </c>
      <c r="B2756" s="1">
        <v>45372</v>
      </c>
      <c r="C2756" s="2">
        <v>0.47916666666666669</v>
      </c>
      <c r="D2756" s="2">
        <v>0.5625</v>
      </c>
      <c r="E2756" t="s">
        <v>38</v>
      </c>
      <c r="F2756">
        <v>3</v>
      </c>
      <c r="G2756">
        <v>16</v>
      </c>
      <c r="H2756">
        <v>16</v>
      </c>
      <c r="I2756" t="s">
        <v>41</v>
      </c>
      <c r="J2756" t="s">
        <v>14</v>
      </c>
      <c r="K2756">
        <v>119.99999999999997</v>
      </c>
      <c r="L2756">
        <v>1</v>
      </c>
      <c r="M2756">
        <v>0</v>
      </c>
      <c r="N2756" t="s">
        <v>75</v>
      </c>
      <c r="O2756" t="s">
        <v>100</v>
      </c>
      <c r="P2756" t="s">
        <v>112</v>
      </c>
      <c r="Q2756" t="s">
        <v>118</v>
      </c>
      <c r="R2756" t="s">
        <v>124</v>
      </c>
      <c r="S2756">
        <v>2754</v>
      </c>
      <c r="T2756">
        <v>2755</v>
      </c>
    </row>
    <row r="2757" spans="1:20" x14ac:dyDescent="0.2">
      <c r="A2757">
        <v>475</v>
      </c>
      <c r="B2757" s="1">
        <v>45386</v>
      </c>
      <c r="C2757" s="2">
        <v>0.47916666666666669</v>
      </c>
      <c r="D2757" s="2">
        <v>0.52083333333333337</v>
      </c>
      <c r="E2757" t="s">
        <v>38</v>
      </c>
      <c r="F2757">
        <v>3</v>
      </c>
      <c r="G2757">
        <v>16</v>
      </c>
      <c r="H2757">
        <v>1</v>
      </c>
      <c r="I2757" t="s">
        <v>13</v>
      </c>
      <c r="J2757" t="s">
        <v>23</v>
      </c>
      <c r="K2757">
        <v>60.000000000000028</v>
      </c>
      <c r="L2757">
        <v>6.25E-2</v>
      </c>
      <c r="M2757">
        <v>0</v>
      </c>
      <c r="N2757" t="s">
        <v>75</v>
      </c>
      <c r="O2757" t="s">
        <v>101</v>
      </c>
      <c r="P2757" t="s">
        <v>112</v>
      </c>
      <c r="Q2757" t="s">
        <v>117</v>
      </c>
      <c r="R2757" t="s">
        <v>118</v>
      </c>
      <c r="S2757">
        <v>2755</v>
      </c>
      <c r="T2757">
        <v>2756</v>
      </c>
    </row>
    <row r="2758" spans="1:20" x14ac:dyDescent="0.2">
      <c r="A2758">
        <v>2587</v>
      </c>
      <c r="B2758" s="1">
        <v>45502</v>
      </c>
      <c r="C2758" s="2">
        <v>0.47916666666666669</v>
      </c>
      <c r="D2758" s="2">
        <v>0.52083333333333337</v>
      </c>
      <c r="E2758" t="s">
        <v>38</v>
      </c>
      <c r="F2758">
        <v>3</v>
      </c>
      <c r="G2758">
        <v>16</v>
      </c>
      <c r="H2758">
        <v>2</v>
      </c>
      <c r="I2758" t="s">
        <v>22</v>
      </c>
      <c r="J2758" t="s">
        <v>18</v>
      </c>
      <c r="K2758">
        <v>60.000000000000028</v>
      </c>
      <c r="L2758">
        <v>0.125</v>
      </c>
      <c r="M2758">
        <v>0</v>
      </c>
      <c r="N2758" t="s">
        <v>72</v>
      </c>
      <c r="O2758" t="s">
        <v>104</v>
      </c>
      <c r="P2758" t="s">
        <v>112</v>
      </c>
      <c r="Q2758" t="s">
        <v>117</v>
      </c>
      <c r="R2758" t="s">
        <v>118</v>
      </c>
      <c r="S2758">
        <v>2756</v>
      </c>
      <c r="T2758">
        <v>2757</v>
      </c>
    </row>
    <row r="2759" spans="1:20" x14ac:dyDescent="0.2">
      <c r="A2759">
        <v>1434</v>
      </c>
      <c r="B2759" s="1">
        <v>45500</v>
      </c>
      <c r="C2759" s="2">
        <v>0.47916666666666669</v>
      </c>
      <c r="D2759" s="2">
        <v>0.5625</v>
      </c>
      <c r="E2759" t="s">
        <v>38</v>
      </c>
      <c r="F2759">
        <v>3</v>
      </c>
      <c r="G2759">
        <v>16</v>
      </c>
      <c r="H2759">
        <v>3</v>
      </c>
      <c r="I2759" t="s">
        <v>17</v>
      </c>
      <c r="J2759" t="s">
        <v>14</v>
      </c>
      <c r="K2759">
        <v>119.99999999999997</v>
      </c>
      <c r="L2759">
        <v>0.1875</v>
      </c>
      <c r="M2759">
        <v>0</v>
      </c>
      <c r="N2759" t="s">
        <v>77</v>
      </c>
      <c r="O2759" t="s">
        <v>104</v>
      </c>
      <c r="P2759" t="s">
        <v>112</v>
      </c>
      <c r="Q2759" t="s">
        <v>117</v>
      </c>
      <c r="R2759" t="s">
        <v>124</v>
      </c>
      <c r="S2759">
        <v>2757</v>
      </c>
      <c r="T2759">
        <v>2758</v>
      </c>
    </row>
    <row r="2760" spans="1:20" x14ac:dyDescent="0.2">
      <c r="A2760">
        <v>2447</v>
      </c>
      <c r="B2760" s="1">
        <v>45629</v>
      </c>
      <c r="C2760" s="2">
        <v>0.47916666666666669</v>
      </c>
      <c r="D2760" s="2">
        <v>0.52083333333333337</v>
      </c>
      <c r="E2760" t="s">
        <v>38</v>
      </c>
      <c r="F2760">
        <v>3</v>
      </c>
      <c r="G2760">
        <v>16</v>
      </c>
      <c r="H2760">
        <v>7</v>
      </c>
      <c r="I2760" t="s">
        <v>27</v>
      </c>
      <c r="J2760" t="s">
        <v>28</v>
      </c>
      <c r="K2760">
        <v>60.000000000000028</v>
      </c>
      <c r="L2760">
        <v>0.4375</v>
      </c>
      <c r="M2760">
        <v>0</v>
      </c>
      <c r="N2760" t="s">
        <v>73</v>
      </c>
      <c r="O2760" t="s">
        <v>109</v>
      </c>
      <c r="P2760" t="s">
        <v>112</v>
      </c>
      <c r="Q2760" t="s">
        <v>118</v>
      </c>
      <c r="R2760" t="s">
        <v>118</v>
      </c>
      <c r="S2760">
        <v>2758</v>
      </c>
      <c r="T2760">
        <v>2759</v>
      </c>
    </row>
    <row r="2761" spans="1:20" x14ac:dyDescent="0.2">
      <c r="A2761">
        <v>2465</v>
      </c>
      <c r="B2761" s="1">
        <v>45491</v>
      </c>
      <c r="C2761" s="2">
        <v>0.47916666666666669</v>
      </c>
      <c r="D2761" s="2">
        <v>0.54166666666666663</v>
      </c>
      <c r="E2761" t="s">
        <v>38</v>
      </c>
      <c r="F2761">
        <v>3</v>
      </c>
      <c r="G2761">
        <v>16</v>
      </c>
      <c r="H2761">
        <v>15</v>
      </c>
      <c r="I2761" t="s">
        <v>42</v>
      </c>
      <c r="J2761" t="s">
        <v>28</v>
      </c>
      <c r="K2761">
        <v>89.999999999999915</v>
      </c>
      <c r="L2761">
        <v>0.9375</v>
      </c>
      <c r="M2761">
        <v>0</v>
      </c>
      <c r="N2761" t="s">
        <v>75</v>
      </c>
      <c r="O2761" t="s">
        <v>104</v>
      </c>
      <c r="P2761" t="s">
        <v>112</v>
      </c>
      <c r="Q2761" t="s">
        <v>118</v>
      </c>
      <c r="R2761" t="s">
        <v>118</v>
      </c>
      <c r="S2761">
        <v>2759</v>
      </c>
      <c r="T2761">
        <v>2760</v>
      </c>
    </row>
    <row r="2762" spans="1:20" x14ac:dyDescent="0.2">
      <c r="A2762">
        <v>2469</v>
      </c>
      <c r="B2762" s="1">
        <v>45500</v>
      </c>
      <c r="C2762" s="2">
        <v>0.47916666666666669</v>
      </c>
      <c r="D2762" s="2">
        <v>0.52083333333333337</v>
      </c>
      <c r="E2762" t="s">
        <v>38</v>
      </c>
      <c r="F2762">
        <v>3</v>
      </c>
      <c r="G2762">
        <v>16</v>
      </c>
      <c r="H2762">
        <v>15</v>
      </c>
      <c r="I2762" t="s">
        <v>17</v>
      </c>
      <c r="J2762" t="s">
        <v>28</v>
      </c>
      <c r="K2762">
        <v>60.000000000000028</v>
      </c>
      <c r="L2762">
        <v>0.9375</v>
      </c>
      <c r="M2762">
        <v>0</v>
      </c>
      <c r="N2762" t="s">
        <v>77</v>
      </c>
      <c r="O2762" t="s">
        <v>104</v>
      </c>
      <c r="P2762" t="s">
        <v>112</v>
      </c>
      <c r="Q2762" t="s">
        <v>118</v>
      </c>
      <c r="R2762" t="s">
        <v>118</v>
      </c>
      <c r="S2762">
        <v>2760</v>
      </c>
      <c r="T2762">
        <v>2761</v>
      </c>
    </row>
    <row r="2763" spans="1:20" x14ac:dyDescent="0.2">
      <c r="A2763">
        <v>146</v>
      </c>
      <c r="B2763" s="1">
        <v>45311</v>
      </c>
      <c r="C2763" s="2">
        <v>0.47916666666666669</v>
      </c>
      <c r="D2763" s="2">
        <v>0.5625</v>
      </c>
      <c r="E2763" t="s">
        <v>38</v>
      </c>
      <c r="F2763">
        <v>3</v>
      </c>
      <c r="G2763">
        <v>16</v>
      </c>
      <c r="H2763">
        <v>1</v>
      </c>
      <c r="I2763" t="s">
        <v>17</v>
      </c>
      <c r="J2763" t="s">
        <v>30</v>
      </c>
      <c r="K2763">
        <v>119.99999999999997</v>
      </c>
      <c r="L2763">
        <v>6.25E-2</v>
      </c>
      <c r="M2763">
        <v>0</v>
      </c>
      <c r="N2763" t="s">
        <v>77</v>
      </c>
      <c r="O2763" t="s">
        <v>98</v>
      </c>
      <c r="P2763" t="s">
        <v>112</v>
      </c>
      <c r="Q2763" t="s">
        <v>117</v>
      </c>
      <c r="R2763" t="s">
        <v>124</v>
      </c>
      <c r="S2763">
        <v>2761</v>
      </c>
      <c r="T2763">
        <v>2762</v>
      </c>
    </row>
    <row r="2764" spans="1:20" x14ac:dyDescent="0.2">
      <c r="A2764">
        <v>986</v>
      </c>
      <c r="B2764" s="1">
        <v>45327</v>
      </c>
      <c r="C2764" s="2">
        <v>0.47916666666666669</v>
      </c>
      <c r="D2764" s="2">
        <v>0.5625</v>
      </c>
      <c r="E2764" t="s">
        <v>38</v>
      </c>
      <c r="F2764">
        <v>3</v>
      </c>
      <c r="G2764">
        <v>16</v>
      </c>
      <c r="H2764">
        <v>10</v>
      </c>
      <c r="I2764" t="s">
        <v>17</v>
      </c>
      <c r="J2764" t="s">
        <v>23</v>
      </c>
      <c r="K2764">
        <v>119.99999999999997</v>
      </c>
      <c r="L2764">
        <v>0.625</v>
      </c>
      <c r="M2764">
        <v>0</v>
      </c>
      <c r="N2764" t="s">
        <v>72</v>
      </c>
      <c r="O2764" t="s">
        <v>99</v>
      </c>
      <c r="P2764" t="s">
        <v>112</v>
      </c>
      <c r="Q2764" t="s">
        <v>118</v>
      </c>
      <c r="R2764" t="s">
        <v>124</v>
      </c>
      <c r="S2764">
        <v>2762</v>
      </c>
      <c r="T2764">
        <v>2763</v>
      </c>
    </row>
    <row r="2765" spans="1:20" x14ac:dyDescent="0.2">
      <c r="A2765">
        <v>2249</v>
      </c>
      <c r="B2765" s="1">
        <v>45538</v>
      </c>
      <c r="C2765" s="2">
        <v>0.47916666666666669</v>
      </c>
      <c r="D2765" s="2">
        <v>0.52083333333333337</v>
      </c>
      <c r="E2765" t="s">
        <v>38</v>
      </c>
      <c r="F2765">
        <v>3</v>
      </c>
      <c r="G2765">
        <v>16</v>
      </c>
      <c r="H2765">
        <v>8</v>
      </c>
      <c r="I2765" t="s">
        <v>42</v>
      </c>
      <c r="J2765" t="s">
        <v>14</v>
      </c>
      <c r="K2765">
        <v>60.000000000000028</v>
      </c>
      <c r="L2765">
        <v>0.5</v>
      </c>
      <c r="M2765">
        <v>0</v>
      </c>
      <c r="N2765" t="s">
        <v>73</v>
      </c>
      <c r="O2765" t="s">
        <v>106</v>
      </c>
      <c r="P2765" t="s">
        <v>112</v>
      </c>
      <c r="Q2765" t="s">
        <v>118</v>
      </c>
      <c r="R2765" t="s">
        <v>118</v>
      </c>
      <c r="S2765">
        <v>2763</v>
      </c>
      <c r="T2765">
        <v>2764</v>
      </c>
    </row>
    <row r="2766" spans="1:20" x14ac:dyDescent="0.2">
      <c r="A2766">
        <v>355</v>
      </c>
      <c r="B2766" s="1">
        <v>45375</v>
      </c>
      <c r="C2766" s="2">
        <v>0.47916666666666669</v>
      </c>
      <c r="D2766" s="2">
        <v>0.52083333333333337</v>
      </c>
      <c r="E2766" t="s">
        <v>38</v>
      </c>
      <c r="F2766">
        <v>3</v>
      </c>
      <c r="G2766">
        <v>16</v>
      </c>
      <c r="H2766">
        <v>9</v>
      </c>
      <c r="I2766" t="s">
        <v>42</v>
      </c>
      <c r="J2766" t="s">
        <v>14</v>
      </c>
      <c r="K2766">
        <v>60.000000000000028</v>
      </c>
      <c r="L2766">
        <v>0.5625</v>
      </c>
      <c r="M2766">
        <v>0</v>
      </c>
      <c r="N2766" t="s">
        <v>71</v>
      </c>
      <c r="O2766" t="s">
        <v>100</v>
      </c>
      <c r="P2766" t="s">
        <v>112</v>
      </c>
      <c r="Q2766" t="s">
        <v>118</v>
      </c>
      <c r="R2766" t="s">
        <v>118</v>
      </c>
      <c r="S2766">
        <v>2764</v>
      </c>
      <c r="T2766">
        <v>2765</v>
      </c>
    </row>
    <row r="2767" spans="1:20" x14ac:dyDescent="0.2">
      <c r="A2767">
        <v>2143</v>
      </c>
      <c r="B2767" s="1">
        <v>45619</v>
      </c>
      <c r="C2767" s="2">
        <v>0.47916666666666669</v>
      </c>
      <c r="D2767" s="2">
        <v>0.54166666666666663</v>
      </c>
      <c r="E2767" t="s">
        <v>38</v>
      </c>
      <c r="F2767">
        <v>3</v>
      </c>
      <c r="G2767">
        <v>16</v>
      </c>
      <c r="H2767">
        <v>3</v>
      </c>
      <c r="I2767" t="s">
        <v>41</v>
      </c>
      <c r="J2767" t="s">
        <v>30</v>
      </c>
      <c r="K2767">
        <v>89.999999999999915</v>
      </c>
      <c r="L2767">
        <v>0.1875</v>
      </c>
      <c r="M2767">
        <v>0</v>
      </c>
      <c r="N2767" t="s">
        <v>77</v>
      </c>
      <c r="O2767" t="s">
        <v>108</v>
      </c>
      <c r="P2767" t="s">
        <v>112</v>
      </c>
      <c r="Q2767" t="s">
        <v>117</v>
      </c>
      <c r="R2767" t="s">
        <v>118</v>
      </c>
      <c r="S2767">
        <v>2765</v>
      </c>
      <c r="T2767">
        <v>2766</v>
      </c>
    </row>
    <row r="2768" spans="1:20" x14ac:dyDescent="0.2">
      <c r="A2768">
        <v>330</v>
      </c>
      <c r="B2768" s="1">
        <v>45486</v>
      </c>
      <c r="C2768" s="2">
        <v>0.47916666666666669</v>
      </c>
      <c r="D2768" s="2">
        <v>0.52083333333333337</v>
      </c>
      <c r="E2768" t="s">
        <v>38</v>
      </c>
      <c r="F2768">
        <v>3</v>
      </c>
      <c r="G2768">
        <v>16</v>
      </c>
      <c r="H2768">
        <v>9</v>
      </c>
      <c r="I2768" t="s">
        <v>22</v>
      </c>
      <c r="J2768" t="s">
        <v>18</v>
      </c>
      <c r="K2768">
        <v>60.000000000000028</v>
      </c>
      <c r="L2768">
        <v>0.5625</v>
      </c>
      <c r="M2768">
        <v>0</v>
      </c>
      <c r="N2768" t="s">
        <v>77</v>
      </c>
      <c r="O2768" t="s">
        <v>104</v>
      </c>
      <c r="P2768" t="s">
        <v>112</v>
      </c>
      <c r="Q2768" t="s">
        <v>118</v>
      </c>
      <c r="R2768" t="s">
        <v>118</v>
      </c>
      <c r="S2768">
        <v>2766</v>
      </c>
      <c r="T2768">
        <v>2767</v>
      </c>
    </row>
    <row r="2769" spans="1:20" x14ac:dyDescent="0.2">
      <c r="A2769">
        <v>1564</v>
      </c>
      <c r="B2769" s="1">
        <v>45638</v>
      </c>
      <c r="C2769" s="2">
        <v>0.47916666666666669</v>
      </c>
      <c r="D2769" s="2">
        <v>0.5625</v>
      </c>
      <c r="E2769" t="s">
        <v>38</v>
      </c>
      <c r="F2769">
        <v>3</v>
      </c>
      <c r="G2769">
        <v>16</v>
      </c>
      <c r="H2769">
        <v>10</v>
      </c>
      <c r="I2769" t="s">
        <v>41</v>
      </c>
      <c r="J2769" t="s">
        <v>14</v>
      </c>
      <c r="K2769">
        <v>119.99999999999997</v>
      </c>
      <c r="L2769">
        <v>0.625</v>
      </c>
      <c r="M2769">
        <v>0</v>
      </c>
      <c r="N2769" t="s">
        <v>75</v>
      </c>
      <c r="O2769" t="s">
        <v>109</v>
      </c>
      <c r="P2769" t="s">
        <v>112</v>
      </c>
      <c r="Q2769" t="s">
        <v>118</v>
      </c>
      <c r="R2769" t="s">
        <v>124</v>
      </c>
      <c r="S2769">
        <v>2767</v>
      </c>
      <c r="T2769">
        <v>2768</v>
      </c>
    </row>
    <row r="2770" spans="1:20" x14ac:dyDescent="0.2">
      <c r="A2770">
        <v>2159</v>
      </c>
      <c r="B2770" s="1">
        <v>45428</v>
      </c>
      <c r="C2770" s="2">
        <v>0.47916666666666669</v>
      </c>
      <c r="D2770" s="2">
        <v>0.54166666666666663</v>
      </c>
      <c r="E2770" t="s">
        <v>38</v>
      </c>
      <c r="F2770">
        <v>3</v>
      </c>
      <c r="G2770">
        <v>16</v>
      </c>
      <c r="H2770">
        <v>1</v>
      </c>
      <c r="I2770" t="s">
        <v>41</v>
      </c>
      <c r="J2770" t="s">
        <v>18</v>
      </c>
      <c r="K2770">
        <v>89.999999999999915</v>
      </c>
      <c r="L2770">
        <v>6.25E-2</v>
      </c>
      <c r="M2770">
        <v>0</v>
      </c>
      <c r="N2770" t="s">
        <v>75</v>
      </c>
      <c r="O2770" t="s">
        <v>102</v>
      </c>
      <c r="P2770" t="s">
        <v>112</v>
      </c>
      <c r="Q2770" t="s">
        <v>117</v>
      </c>
      <c r="R2770" t="s">
        <v>118</v>
      </c>
      <c r="S2770">
        <v>2768</v>
      </c>
      <c r="T2770">
        <v>2769</v>
      </c>
    </row>
    <row r="2771" spans="1:20" x14ac:dyDescent="0.2">
      <c r="A2771">
        <v>1683</v>
      </c>
      <c r="B2771" s="1">
        <v>45649</v>
      </c>
      <c r="C2771" s="2">
        <v>0.47916666666666669</v>
      </c>
      <c r="D2771" s="2">
        <v>0.52083333333333337</v>
      </c>
      <c r="E2771" t="s">
        <v>38</v>
      </c>
      <c r="F2771">
        <v>3</v>
      </c>
      <c r="G2771">
        <v>16</v>
      </c>
      <c r="H2771">
        <v>10</v>
      </c>
      <c r="I2771" t="s">
        <v>17</v>
      </c>
      <c r="J2771" t="s">
        <v>14</v>
      </c>
      <c r="K2771">
        <v>60.000000000000028</v>
      </c>
      <c r="L2771">
        <v>0.625</v>
      </c>
      <c r="M2771">
        <v>0</v>
      </c>
      <c r="N2771" t="s">
        <v>72</v>
      </c>
      <c r="O2771" t="s">
        <v>109</v>
      </c>
      <c r="P2771" t="s">
        <v>112</v>
      </c>
      <c r="Q2771" t="s">
        <v>118</v>
      </c>
      <c r="R2771" t="s">
        <v>118</v>
      </c>
      <c r="S2771">
        <v>2769</v>
      </c>
      <c r="T2771">
        <v>2770</v>
      </c>
    </row>
    <row r="2772" spans="1:20" x14ac:dyDescent="0.2">
      <c r="A2772">
        <v>791</v>
      </c>
      <c r="B2772" s="1">
        <v>45630</v>
      </c>
      <c r="C2772" s="2">
        <v>0.47916666666666669</v>
      </c>
      <c r="D2772" s="2">
        <v>0.54166666666666663</v>
      </c>
      <c r="E2772" t="s">
        <v>38</v>
      </c>
      <c r="F2772">
        <v>3</v>
      </c>
      <c r="G2772">
        <v>16</v>
      </c>
      <c r="H2772">
        <v>7</v>
      </c>
      <c r="I2772" t="s">
        <v>42</v>
      </c>
      <c r="J2772" t="s">
        <v>30</v>
      </c>
      <c r="K2772">
        <v>89.999999999999915</v>
      </c>
      <c r="L2772">
        <v>0.4375</v>
      </c>
      <c r="M2772">
        <v>0</v>
      </c>
      <c r="N2772" t="s">
        <v>74</v>
      </c>
      <c r="O2772" t="s">
        <v>109</v>
      </c>
      <c r="P2772" t="s">
        <v>112</v>
      </c>
      <c r="Q2772" t="s">
        <v>118</v>
      </c>
      <c r="R2772" t="s">
        <v>118</v>
      </c>
      <c r="S2772">
        <v>2770</v>
      </c>
      <c r="T2772">
        <v>2771</v>
      </c>
    </row>
    <row r="2773" spans="1:20" x14ac:dyDescent="0.2">
      <c r="A2773">
        <v>2889</v>
      </c>
      <c r="B2773" s="1">
        <v>45476</v>
      </c>
      <c r="C2773" s="2">
        <v>0.47916666666666669</v>
      </c>
      <c r="D2773" s="2">
        <v>0.5625</v>
      </c>
      <c r="E2773" t="s">
        <v>38</v>
      </c>
      <c r="F2773">
        <v>3</v>
      </c>
      <c r="G2773">
        <v>16</v>
      </c>
      <c r="H2773">
        <v>6</v>
      </c>
      <c r="I2773" t="s">
        <v>17</v>
      </c>
      <c r="J2773" t="s">
        <v>23</v>
      </c>
      <c r="K2773">
        <v>119.99999999999997</v>
      </c>
      <c r="L2773">
        <v>0.375</v>
      </c>
      <c r="M2773">
        <v>0</v>
      </c>
      <c r="N2773" t="s">
        <v>74</v>
      </c>
      <c r="O2773" t="s">
        <v>104</v>
      </c>
      <c r="P2773" t="s">
        <v>112</v>
      </c>
      <c r="Q2773" t="s">
        <v>118</v>
      </c>
      <c r="R2773" t="s">
        <v>124</v>
      </c>
      <c r="S2773">
        <v>2771</v>
      </c>
      <c r="T2773">
        <v>2772</v>
      </c>
    </row>
    <row r="2774" spans="1:20" x14ac:dyDescent="0.2">
      <c r="A2774">
        <v>2285</v>
      </c>
      <c r="B2774" s="1">
        <v>45584</v>
      </c>
      <c r="C2774" s="2">
        <v>0.47916666666666669</v>
      </c>
      <c r="D2774" s="2">
        <v>0.5</v>
      </c>
      <c r="E2774" t="s">
        <v>38</v>
      </c>
      <c r="F2774">
        <v>3</v>
      </c>
      <c r="G2774">
        <v>16</v>
      </c>
      <c r="H2774">
        <v>12</v>
      </c>
      <c r="I2774" t="s">
        <v>39</v>
      </c>
      <c r="J2774" t="s">
        <v>30</v>
      </c>
      <c r="K2774">
        <v>29.999999999999972</v>
      </c>
      <c r="L2774">
        <v>0.75</v>
      </c>
      <c r="M2774">
        <v>0</v>
      </c>
      <c r="N2774" t="s">
        <v>77</v>
      </c>
      <c r="O2774" t="s">
        <v>107</v>
      </c>
      <c r="P2774" t="s">
        <v>112</v>
      </c>
      <c r="Q2774" t="s">
        <v>118</v>
      </c>
      <c r="R2774" t="s">
        <v>118</v>
      </c>
      <c r="S2774">
        <v>2772</v>
      </c>
      <c r="T2774">
        <v>2773</v>
      </c>
    </row>
    <row r="2775" spans="1:20" x14ac:dyDescent="0.2">
      <c r="A2775">
        <v>2620</v>
      </c>
      <c r="B2775" s="1">
        <v>45404</v>
      </c>
      <c r="C2775" s="2">
        <v>0.47916666666666669</v>
      </c>
      <c r="D2775" s="2">
        <v>0.5625</v>
      </c>
      <c r="E2775" t="s">
        <v>38</v>
      </c>
      <c r="F2775">
        <v>3</v>
      </c>
      <c r="G2775">
        <v>16</v>
      </c>
      <c r="H2775">
        <v>12</v>
      </c>
      <c r="I2775" t="s">
        <v>13</v>
      </c>
      <c r="J2775" t="s">
        <v>18</v>
      </c>
      <c r="K2775">
        <v>119.99999999999997</v>
      </c>
      <c r="L2775">
        <v>0.75</v>
      </c>
      <c r="M2775">
        <v>0</v>
      </c>
      <c r="N2775" t="s">
        <v>72</v>
      </c>
      <c r="O2775" t="s">
        <v>101</v>
      </c>
      <c r="P2775" t="s">
        <v>112</v>
      </c>
      <c r="Q2775" t="s">
        <v>118</v>
      </c>
      <c r="R2775" t="s">
        <v>124</v>
      </c>
      <c r="S2775">
        <v>2773</v>
      </c>
      <c r="T2775">
        <v>2774</v>
      </c>
    </row>
    <row r="2776" spans="1:20" x14ac:dyDescent="0.2">
      <c r="A2776">
        <v>2033</v>
      </c>
      <c r="B2776" s="1">
        <v>45585</v>
      </c>
      <c r="C2776" s="2">
        <v>0.47916666666666669</v>
      </c>
      <c r="D2776" s="2">
        <v>0.5625</v>
      </c>
      <c r="E2776" t="s">
        <v>38</v>
      </c>
      <c r="F2776">
        <v>3</v>
      </c>
      <c r="G2776">
        <v>16</v>
      </c>
      <c r="H2776">
        <v>16</v>
      </c>
      <c r="I2776" t="s">
        <v>17</v>
      </c>
      <c r="J2776" t="s">
        <v>28</v>
      </c>
      <c r="K2776">
        <v>119.99999999999997</v>
      </c>
      <c r="L2776">
        <v>1</v>
      </c>
      <c r="M2776">
        <v>0</v>
      </c>
      <c r="N2776" t="s">
        <v>71</v>
      </c>
      <c r="O2776" t="s">
        <v>107</v>
      </c>
      <c r="P2776" t="s">
        <v>112</v>
      </c>
      <c r="Q2776" t="s">
        <v>118</v>
      </c>
      <c r="R2776" t="s">
        <v>124</v>
      </c>
      <c r="S2776">
        <v>2774</v>
      </c>
      <c r="T2776">
        <v>2775</v>
      </c>
    </row>
    <row r="2777" spans="1:20" x14ac:dyDescent="0.2">
      <c r="A2777">
        <v>1202</v>
      </c>
      <c r="B2777" s="1">
        <v>45317</v>
      </c>
      <c r="C2777" s="2">
        <v>0.47916666666666669</v>
      </c>
      <c r="D2777" s="2">
        <v>0.5625</v>
      </c>
      <c r="E2777" t="s">
        <v>38</v>
      </c>
      <c r="F2777">
        <v>3</v>
      </c>
      <c r="G2777">
        <v>16</v>
      </c>
      <c r="H2777">
        <v>7</v>
      </c>
      <c r="I2777" t="s">
        <v>39</v>
      </c>
      <c r="J2777" t="s">
        <v>14</v>
      </c>
      <c r="K2777">
        <v>119.99999999999997</v>
      </c>
      <c r="L2777">
        <v>0.4375</v>
      </c>
      <c r="M2777">
        <v>0</v>
      </c>
      <c r="N2777" t="s">
        <v>76</v>
      </c>
      <c r="O2777" t="s">
        <v>98</v>
      </c>
      <c r="P2777" t="s">
        <v>112</v>
      </c>
      <c r="Q2777" t="s">
        <v>118</v>
      </c>
      <c r="R2777" t="s">
        <v>124</v>
      </c>
      <c r="S2777">
        <v>2775</v>
      </c>
      <c r="T2777">
        <v>2776</v>
      </c>
    </row>
    <row r="2778" spans="1:20" x14ac:dyDescent="0.2">
      <c r="A2778">
        <v>2893</v>
      </c>
      <c r="B2778" s="1">
        <v>45498</v>
      </c>
      <c r="C2778" s="2">
        <v>0.47916666666666669</v>
      </c>
      <c r="D2778" s="2">
        <v>0.5625</v>
      </c>
      <c r="E2778" t="s">
        <v>38</v>
      </c>
      <c r="F2778">
        <v>3</v>
      </c>
      <c r="G2778">
        <v>16</v>
      </c>
      <c r="H2778">
        <v>11</v>
      </c>
      <c r="I2778" t="s">
        <v>17</v>
      </c>
      <c r="J2778" t="s">
        <v>28</v>
      </c>
      <c r="K2778">
        <v>119.99999999999997</v>
      </c>
      <c r="L2778">
        <v>0.6875</v>
      </c>
      <c r="M2778">
        <v>0</v>
      </c>
      <c r="N2778" t="s">
        <v>75</v>
      </c>
      <c r="O2778" t="s">
        <v>104</v>
      </c>
      <c r="P2778" t="s">
        <v>112</v>
      </c>
      <c r="Q2778" t="s">
        <v>118</v>
      </c>
      <c r="R2778" t="s">
        <v>124</v>
      </c>
      <c r="S2778">
        <v>2776</v>
      </c>
      <c r="T2778">
        <v>2777</v>
      </c>
    </row>
    <row r="2779" spans="1:20" x14ac:dyDescent="0.2">
      <c r="A2779">
        <v>42</v>
      </c>
      <c r="B2779" s="1">
        <v>45329</v>
      </c>
      <c r="C2779" s="2">
        <v>0.47916666666666669</v>
      </c>
      <c r="D2779" s="2">
        <v>0.5</v>
      </c>
      <c r="E2779" t="s">
        <v>38</v>
      </c>
      <c r="F2779">
        <v>3</v>
      </c>
      <c r="G2779">
        <v>16</v>
      </c>
      <c r="H2779">
        <v>6</v>
      </c>
      <c r="I2779" t="s">
        <v>17</v>
      </c>
      <c r="J2779" t="s">
        <v>14</v>
      </c>
      <c r="K2779">
        <v>29.999999999999972</v>
      </c>
      <c r="L2779">
        <v>0.375</v>
      </c>
      <c r="M2779">
        <v>0</v>
      </c>
      <c r="N2779" t="s">
        <v>74</v>
      </c>
      <c r="O2779" t="s">
        <v>99</v>
      </c>
      <c r="P2779" t="s">
        <v>112</v>
      </c>
      <c r="Q2779" t="s">
        <v>118</v>
      </c>
      <c r="R2779" t="s">
        <v>118</v>
      </c>
      <c r="S2779">
        <v>2777</v>
      </c>
      <c r="T2779">
        <v>2778</v>
      </c>
    </row>
    <row r="2780" spans="1:20" x14ac:dyDescent="0.2">
      <c r="A2780">
        <v>163</v>
      </c>
      <c r="B2780" s="1">
        <v>45563</v>
      </c>
      <c r="C2780" s="2">
        <v>0.47916666666666669</v>
      </c>
      <c r="D2780" s="2">
        <v>0.52083333333333337</v>
      </c>
      <c r="E2780" t="s">
        <v>38</v>
      </c>
      <c r="F2780">
        <v>3</v>
      </c>
      <c r="G2780">
        <v>16</v>
      </c>
      <c r="H2780">
        <v>7</v>
      </c>
      <c r="I2780" t="s">
        <v>27</v>
      </c>
      <c r="J2780" t="s">
        <v>30</v>
      </c>
      <c r="K2780">
        <v>60.000000000000028</v>
      </c>
      <c r="L2780">
        <v>0.4375</v>
      </c>
      <c r="M2780">
        <v>0</v>
      </c>
      <c r="N2780" t="s">
        <v>77</v>
      </c>
      <c r="O2780" t="s">
        <v>106</v>
      </c>
      <c r="P2780" t="s">
        <v>112</v>
      </c>
      <c r="Q2780" t="s">
        <v>118</v>
      </c>
      <c r="R2780" t="s">
        <v>118</v>
      </c>
      <c r="S2780">
        <v>2778</v>
      </c>
      <c r="T2780">
        <v>2779</v>
      </c>
    </row>
    <row r="2781" spans="1:20" x14ac:dyDescent="0.2">
      <c r="A2781">
        <v>445</v>
      </c>
      <c r="B2781" s="1">
        <v>45513</v>
      </c>
      <c r="C2781" s="2">
        <v>0.47916666666666669</v>
      </c>
      <c r="D2781" s="2">
        <v>0.52083333333333337</v>
      </c>
      <c r="E2781" t="s">
        <v>38</v>
      </c>
      <c r="F2781">
        <v>3</v>
      </c>
      <c r="G2781">
        <v>16</v>
      </c>
      <c r="H2781">
        <v>11</v>
      </c>
      <c r="I2781" t="s">
        <v>17</v>
      </c>
      <c r="J2781" t="s">
        <v>30</v>
      </c>
      <c r="K2781">
        <v>60.000000000000028</v>
      </c>
      <c r="L2781">
        <v>0.6875</v>
      </c>
      <c r="M2781">
        <v>0</v>
      </c>
      <c r="N2781" t="s">
        <v>76</v>
      </c>
      <c r="O2781" t="s">
        <v>105</v>
      </c>
      <c r="P2781" t="s">
        <v>112</v>
      </c>
      <c r="Q2781" t="s">
        <v>118</v>
      </c>
      <c r="R2781" t="s">
        <v>118</v>
      </c>
      <c r="S2781">
        <v>2779</v>
      </c>
      <c r="T2781">
        <v>2780</v>
      </c>
    </row>
    <row r="2782" spans="1:20" x14ac:dyDescent="0.2">
      <c r="A2782">
        <v>2615</v>
      </c>
      <c r="B2782" s="1">
        <v>45477</v>
      </c>
      <c r="C2782" s="2">
        <v>0.47916666666666669</v>
      </c>
      <c r="D2782" s="2">
        <v>0.52083333333333337</v>
      </c>
      <c r="E2782" t="s">
        <v>38</v>
      </c>
      <c r="F2782">
        <v>3</v>
      </c>
      <c r="G2782">
        <v>16</v>
      </c>
      <c r="H2782">
        <v>3</v>
      </c>
      <c r="I2782" t="s">
        <v>39</v>
      </c>
      <c r="J2782" t="s">
        <v>23</v>
      </c>
      <c r="K2782">
        <v>60.000000000000028</v>
      </c>
      <c r="L2782">
        <v>0.1875</v>
      </c>
      <c r="M2782">
        <v>0</v>
      </c>
      <c r="N2782" t="s">
        <v>75</v>
      </c>
      <c r="O2782" t="s">
        <v>104</v>
      </c>
      <c r="P2782" t="s">
        <v>112</v>
      </c>
      <c r="Q2782" t="s">
        <v>117</v>
      </c>
      <c r="R2782" t="s">
        <v>118</v>
      </c>
      <c r="S2782">
        <v>2780</v>
      </c>
      <c r="T2782">
        <v>2781</v>
      </c>
    </row>
    <row r="2783" spans="1:20" x14ac:dyDescent="0.2">
      <c r="A2783">
        <v>1842</v>
      </c>
      <c r="B2783" s="1">
        <v>45645</v>
      </c>
      <c r="C2783" s="2">
        <v>0.47916666666666669</v>
      </c>
      <c r="D2783" s="2">
        <v>0.52083333333333337</v>
      </c>
      <c r="E2783" t="s">
        <v>38</v>
      </c>
      <c r="F2783">
        <v>3</v>
      </c>
      <c r="G2783">
        <v>16</v>
      </c>
      <c r="H2783">
        <v>7</v>
      </c>
      <c r="I2783" t="s">
        <v>42</v>
      </c>
      <c r="J2783" t="s">
        <v>23</v>
      </c>
      <c r="K2783">
        <v>60.000000000000028</v>
      </c>
      <c r="L2783">
        <v>0.4375</v>
      </c>
      <c r="M2783">
        <v>0</v>
      </c>
      <c r="N2783" t="s">
        <v>75</v>
      </c>
      <c r="O2783" t="s">
        <v>109</v>
      </c>
      <c r="P2783" t="s">
        <v>112</v>
      </c>
      <c r="Q2783" t="s">
        <v>118</v>
      </c>
      <c r="R2783" t="s">
        <v>118</v>
      </c>
      <c r="S2783">
        <v>2781</v>
      </c>
      <c r="T2783">
        <v>2782</v>
      </c>
    </row>
    <row r="2784" spans="1:20" x14ac:dyDescent="0.2">
      <c r="A2784">
        <v>704</v>
      </c>
      <c r="B2784" s="1">
        <v>45457</v>
      </c>
      <c r="C2784" s="2">
        <v>0.47916666666666669</v>
      </c>
      <c r="D2784" s="2">
        <v>0.54166666666666663</v>
      </c>
      <c r="E2784" t="s">
        <v>38</v>
      </c>
      <c r="F2784">
        <v>3</v>
      </c>
      <c r="G2784">
        <v>16</v>
      </c>
      <c r="H2784">
        <v>2</v>
      </c>
      <c r="I2784" t="s">
        <v>22</v>
      </c>
      <c r="J2784" t="s">
        <v>30</v>
      </c>
      <c r="K2784">
        <v>89.999999999999915</v>
      </c>
      <c r="L2784">
        <v>0.125</v>
      </c>
      <c r="M2784">
        <v>0</v>
      </c>
      <c r="N2784" t="s">
        <v>76</v>
      </c>
      <c r="O2784" t="s">
        <v>103</v>
      </c>
      <c r="P2784" t="s">
        <v>112</v>
      </c>
      <c r="Q2784" t="s">
        <v>117</v>
      </c>
      <c r="R2784" t="s">
        <v>118</v>
      </c>
      <c r="S2784">
        <v>2782</v>
      </c>
      <c r="T2784">
        <v>2783</v>
      </c>
    </row>
    <row r="2785" spans="1:20" x14ac:dyDescent="0.2">
      <c r="A2785">
        <v>412</v>
      </c>
      <c r="B2785" s="1">
        <v>45557</v>
      </c>
      <c r="C2785" s="2">
        <v>0.47916666666666669</v>
      </c>
      <c r="D2785" s="2">
        <v>0.5625</v>
      </c>
      <c r="E2785" t="s">
        <v>38</v>
      </c>
      <c r="F2785">
        <v>3</v>
      </c>
      <c r="G2785">
        <v>16</v>
      </c>
      <c r="H2785">
        <v>19</v>
      </c>
      <c r="I2785" t="s">
        <v>39</v>
      </c>
      <c r="J2785" t="s">
        <v>28</v>
      </c>
      <c r="K2785">
        <v>119.99999999999997</v>
      </c>
      <c r="L2785">
        <v>1.1875</v>
      </c>
      <c r="M2785">
        <v>1</v>
      </c>
      <c r="N2785" t="s">
        <v>71</v>
      </c>
      <c r="O2785" t="s">
        <v>106</v>
      </c>
      <c r="P2785" t="s">
        <v>112</v>
      </c>
      <c r="Q2785" t="s">
        <v>118</v>
      </c>
      <c r="R2785" t="s">
        <v>124</v>
      </c>
      <c r="S2785">
        <v>2783</v>
      </c>
      <c r="T2785">
        <v>2784</v>
      </c>
    </row>
    <row r="2786" spans="1:20" x14ac:dyDescent="0.2">
      <c r="A2786">
        <v>2284</v>
      </c>
      <c r="B2786" s="1">
        <v>45638</v>
      </c>
      <c r="C2786" s="2">
        <v>0.47916666666666669</v>
      </c>
      <c r="D2786" s="2">
        <v>0.52083333333333337</v>
      </c>
      <c r="E2786" t="s">
        <v>38</v>
      </c>
      <c r="F2786">
        <v>3</v>
      </c>
      <c r="G2786">
        <v>16</v>
      </c>
      <c r="H2786">
        <v>9</v>
      </c>
      <c r="I2786" t="s">
        <v>22</v>
      </c>
      <c r="J2786" t="s">
        <v>40</v>
      </c>
      <c r="K2786">
        <v>60.000000000000028</v>
      </c>
      <c r="L2786">
        <v>0.5625</v>
      </c>
      <c r="M2786">
        <v>0</v>
      </c>
      <c r="N2786" t="s">
        <v>75</v>
      </c>
      <c r="O2786" t="s">
        <v>109</v>
      </c>
      <c r="P2786" t="s">
        <v>112</v>
      </c>
      <c r="Q2786" t="s">
        <v>118</v>
      </c>
      <c r="R2786" t="s">
        <v>118</v>
      </c>
      <c r="S2786">
        <v>2784</v>
      </c>
      <c r="T2786">
        <v>2785</v>
      </c>
    </row>
    <row r="2787" spans="1:20" x14ac:dyDescent="0.2">
      <c r="A2787">
        <v>1206</v>
      </c>
      <c r="B2787" s="1">
        <v>45466</v>
      </c>
      <c r="C2787" s="2">
        <v>0.47916666666666669</v>
      </c>
      <c r="D2787" s="2">
        <v>0.5</v>
      </c>
      <c r="E2787" t="s">
        <v>38</v>
      </c>
      <c r="F2787">
        <v>3</v>
      </c>
      <c r="G2787">
        <v>16</v>
      </c>
      <c r="H2787">
        <v>1</v>
      </c>
      <c r="I2787" t="s">
        <v>22</v>
      </c>
      <c r="J2787" t="s">
        <v>23</v>
      </c>
      <c r="K2787">
        <v>29.999999999999972</v>
      </c>
      <c r="L2787">
        <v>6.25E-2</v>
      </c>
      <c r="M2787">
        <v>0</v>
      </c>
      <c r="N2787" t="s">
        <v>71</v>
      </c>
      <c r="O2787" t="s">
        <v>103</v>
      </c>
      <c r="P2787" t="s">
        <v>112</v>
      </c>
      <c r="Q2787" t="s">
        <v>117</v>
      </c>
      <c r="R2787" t="s">
        <v>118</v>
      </c>
      <c r="S2787">
        <v>2785</v>
      </c>
      <c r="T2787">
        <v>2786</v>
      </c>
    </row>
    <row r="2788" spans="1:20" x14ac:dyDescent="0.2">
      <c r="A2788">
        <v>1722</v>
      </c>
      <c r="B2788" s="1">
        <v>45620</v>
      </c>
      <c r="C2788" s="2">
        <v>0.45833333333333331</v>
      </c>
      <c r="D2788" s="2">
        <v>0.47916666666666669</v>
      </c>
      <c r="E2788" t="s">
        <v>38</v>
      </c>
      <c r="F2788">
        <v>3</v>
      </c>
      <c r="G2788">
        <v>16</v>
      </c>
      <c r="H2788">
        <v>15</v>
      </c>
      <c r="I2788" t="s">
        <v>42</v>
      </c>
      <c r="J2788" t="s">
        <v>28</v>
      </c>
      <c r="K2788">
        <v>30.000000000000053</v>
      </c>
      <c r="L2788">
        <v>0.9375</v>
      </c>
      <c r="M2788">
        <v>0</v>
      </c>
      <c r="N2788" t="s">
        <v>71</v>
      </c>
      <c r="O2788" t="s">
        <v>108</v>
      </c>
      <c r="P2788" t="s">
        <v>112</v>
      </c>
      <c r="Q2788" t="s">
        <v>118</v>
      </c>
      <c r="R2788" t="s">
        <v>118</v>
      </c>
      <c r="S2788">
        <v>2786</v>
      </c>
      <c r="T2788">
        <v>2787</v>
      </c>
    </row>
    <row r="2789" spans="1:20" x14ac:dyDescent="0.2">
      <c r="A2789">
        <v>2515</v>
      </c>
      <c r="B2789" s="1">
        <v>45625</v>
      </c>
      <c r="C2789" s="2">
        <v>0.45833333333333331</v>
      </c>
      <c r="D2789" s="2">
        <v>0.47916666666666669</v>
      </c>
      <c r="E2789" t="s">
        <v>38</v>
      </c>
      <c r="F2789">
        <v>3</v>
      </c>
      <c r="G2789">
        <v>16</v>
      </c>
      <c r="H2789">
        <v>4</v>
      </c>
      <c r="I2789" t="s">
        <v>41</v>
      </c>
      <c r="J2789" t="s">
        <v>40</v>
      </c>
      <c r="K2789">
        <v>30.000000000000053</v>
      </c>
      <c r="L2789">
        <v>0.25</v>
      </c>
      <c r="M2789">
        <v>0</v>
      </c>
      <c r="N2789" t="s">
        <v>76</v>
      </c>
      <c r="O2789" t="s">
        <v>108</v>
      </c>
      <c r="P2789" t="s">
        <v>112</v>
      </c>
      <c r="Q2789" t="s">
        <v>118</v>
      </c>
      <c r="R2789" t="s">
        <v>118</v>
      </c>
      <c r="S2789">
        <v>2787</v>
      </c>
      <c r="T2789">
        <v>2788</v>
      </c>
    </row>
    <row r="2790" spans="1:20" x14ac:dyDescent="0.2">
      <c r="A2790">
        <v>2824</v>
      </c>
      <c r="B2790" s="1">
        <v>45552</v>
      </c>
      <c r="C2790" s="2">
        <v>0.45833333333333331</v>
      </c>
      <c r="D2790" s="2">
        <v>0.5</v>
      </c>
      <c r="E2790" t="s">
        <v>38</v>
      </c>
      <c r="F2790">
        <v>3</v>
      </c>
      <c r="G2790">
        <v>16</v>
      </c>
      <c r="H2790">
        <v>9</v>
      </c>
      <c r="I2790" t="s">
        <v>41</v>
      </c>
      <c r="J2790" t="s">
        <v>23</v>
      </c>
      <c r="K2790">
        <v>60.000000000000028</v>
      </c>
      <c r="L2790">
        <v>0.5625</v>
      </c>
      <c r="M2790">
        <v>0</v>
      </c>
      <c r="N2790" t="s">
        <v>73</v>
      </c>
      <c r="O2790" t="s">
        <v>106</v>
      </c>
      <c r="P2790" t="s">
        <v>112</v>
      </c>
      <c r="Q2790" t="s">
        <v>118</v>
      </c>
      <c r="R2790" t="s">
        <v>118</v>
      </c>
      <c r="S2790">
        <v>2788</v>
      </c>
      <c r="T2790">
        <v>2789</v>
      </c>
    </row>
    <row r="2791" spans="1:20" x14ac:dyDescent="0.2">
      <c r="A2791">
        <v>437</v>
      </c>
      <c r="B2791" s="1">
        <v>45507</v>
      </c>
      <c r="C2791" s="2">
        <v>0.45833333333333331</v>
      </c>
      <c r="D2791" s="2">
        <v>0.54166666666666663</v>
      </c>
      <c r="E2791" t="s">
        <v>38</v>
      </c>
      <c r="F2791">
        <v>3</v>
      </c>
      <c r="G2791">
        <v>16</v>
      </c>
      <c r="H2791">
        <v>15</v>
      </c>
      <c r="I2791" t="s">
        <v>39</v>
      </c>
      <c r="J2791" t="s">
        <v>30</v>
      </c>
      <c r="K2791">
        <v>119.99999999999997</v>
      </c>
      <c r="L2791">
        <v>0.9375</v>
      </c>
      <c r="M2791">
        <v>0</v>
      </c>
      <c r="N2791" t="s">
        <v>77</v>
      </c>
      <c r="O2791" t="s">
        <v>105</v>
      </c>
      <c r="P2791" t="s">
        <v>112</v>
      </c>
      <c r="Q2791" t="s">
        <v>118</v>
      </c>
      <c r="R2791" t="s">
        <v>124</v>
      </c>
      <c r="S2791">
        <v>2789</v>
      </c>
      <c r="T2791">
        <v>2790</v>
      </c>
    </row>
    <row r="2792" spans="1:20" x14ac:dyDescent="0.2">
      <c r="A2792">
        <v>199</v>
      </c>
      <c r="B2792" s="1">
        <v>45644</v>
      </c>
      <c r="C2792" s="2">
        <v>0.45833333333333331</v>
      </c>
      <c r="D2792" s="2">
        <v>0.5</v>
      </c>
      <c r="E2792" t="s">
        <v>38</v>
      </c>
      <c r="F2792">
        <v>3</v>
      </c>
      <c r="G2792">
        <v>16</v>
      </c>
      <c r="H2792">
        <v>1</v>
      </c>
      <c r="I2792" t="s">
        <v>42</v>
      </c>
      <c r="J2792" t="s">
        <v>23</v>
      </c>
      <c r="K2792">
        <v>60.000000000000028</v>
      </c>
      <c r="L2792">
        <v>6.25E-2</v>
      </c>
      <c r="M2792">
        <v>0</v>
      </c>
      <c r="N2792" t="s">
        <v>74</v>
      </c>
      <c r="O2792" t="s">
        <v>109</v>
      </c>
      <c r="P2792" t="s">
        <v>112</v>
      </c>
      <c r="Q2792" t="s">
        <v>117</v>
      </c>
      <c r="R2792" t="s">
        <v>118</v>
      </c>
      <c r="S2792">
        <v>2790</v>
      </c>
      <c r="T2792">
        <v>2791</v>
      </c>
    </row>
    <row r="2793" spans="1:20" x14ac:dyDescent="0.2">
      <c r="A2793">
        <v>1771</v>
      </c>
      <c r="B2793" s="1">
        <v>45520</v>
      </c>
      <c r="C2793" s="2">
        <v>0.45833333333333331</v>
      </c>
      <c r="D2793" s="2">
        <v>0.5</v>
      </c>
      <c r="E2793" t="s">
        <v>38</v>
      </c>
      <c r="F2793">
        <v>3</v>
      </c>
      <c r="G2793">
        <v>16</v>
      </c>
      <c r="H2793">
        <v>2</v>
      </c>
      <c r="I2793" t="s">
        <v>39</v>
      </c>
      <c r="J2793" t="s">
        <v>30</v>
      </c>
      <c r="K2793">
        <v>60.000000000000028</v>
      </c>
      <c r="L2793">
        <v>0.125</v>
      </c>
      <c r="M2793">
        <v>0</v>
      </c>
      <c r="N2793" t="s">
        <v>76</v>
      </c>
      <c r="O2793" t="s">
        <v>105</v>
      </c>
      <c r="P2793" t="s">
        <v>112</v>
      </c>
      <c r="Q2793" t="s">
        <v>117</v>
      </c>
      <c r="R2793" t="s">
        <v>118</v>
      </c>
      <c r="S2793">
        <v>2791</v>
      </c>
      <c r="T2793">
        <v>2792</v>
      </c>
    </row>
    <row r="2794" spans="1:20" x14ac:dyDescent="0.2">
      <c r="A2794">
        <v>2455</v>
      </c>
      <c r="B2794" s="1">
        <v>45378</v>
      </c>
      <c r="C2794" s="2">
        <v>0.45833333333333331</v>
      </c>
      <c r="D2794" s="2">
        <v>0.47916666666666669</v>
      </c>
      <c r="E2794" t="s">
        <v>38</v>
      </c>
      <c r="F2794">
        <v>3</v>
      </c>
      <c r="G2794">
        <v>16</v>
      </c>
      <c r="H2794">
        <v>7</v>
      </c>
      <c r="I2794" t="s">
        <v>13</v>
      </c>
      <c r="J2794" t="s">
        <v>18</v>
      </c>
      <c r="K2794">
        <v>30.000000000000053</v>
      </c>
      <c r="L2794">
        <v>0.4375</v>
      </c>
      <c r="M2794">
        <v>0</v>
      </c>
      <c r="N2794" t="s">
        <v>74</v>
      </c>
      <c r="O2794" t="s">
        <v>100</v>
      </c>
      <c r="P2794" t="s">
        <v>112</v>
      </c>
      <c r="Q2794" t="s">
        <v>118</v>
      </c>
      <c r="R2794" t="s">
        <v>118</v>
      </c>
      <c r="S2794">
        <v>2792</v>
      </c>
      <c r="T2794">
        <v>2793</v>
      </c>
    </row>
    <row r="2795" spans="1:20" x14ac:dyDescent="0.2">
      <c r="A2795">
        <v>404</v>
      </c>
      <c r="B2795" s="1">
        <v>45353</v>
      </c>
      <c r="C2795" s="2">
        <v>0.45833333333333331</v>
      </c>
      <c r="D2795" s="2">
        <v>0.52083333333333337</v>
      </c>
      <c r="E2795" t="s">
        <v>38</v>
      </c>
      <c r="F2795">
        <v>3</v>
      </c>
      <c r="G2795">
        <v>16</v>
      </c>
      <c r="H2795">
        <v>13</v>
      </c>
      <c r="I2795" t="s">
        <v>42</v>
      </c>
      <c r="J2795" t="s">
        <v>14</v>
      </c>
      <c r="K2795">
        <v>90.000000000000085</v>
      </c>
      <c r="L2795">
        <v>0.8125</v>
      </c>
      <c r="M2795">
        <v>0</v>
      </c>
      <c r="N2795" t="s">
        <v>77</v>
      </c>
      <c r="O2795" t="s">
        <v>100</v>
      </c>
      <c r="P2795" t="s">
        <v>112</v>
      </c>
      <c r="Q2795" t="s">
        <v>118</v>
      </c>
      <c r="R2795" t="s">
        <v>124</v>
      </c>
      <c r="S2795">
        <v>2793</v>
      </c>
      <c r="T2795">
        <v>2794</v>
      </c>
    </row>
    <row r="2796" spans="1:20" x14ac:dyDescent="0.2">
      <c r="A2796">
        <v>2958</v>
      </c>
      <c r="B2796" s="1">
        <v>45312</v>
      </c>
      <c r="C2796" s="2">
        <v>0.45833333333333331</v>
      </c>
      <c r="D2796" s="2">
        <v>0.52083333333333337</v>
      </c>
      <c r="E2796" t="s">
        <v>38</v>
      </c>
      <c r="F2796">
        <v>3</v>
      </c>
      <c r="G2796">
        <v>16</v>
      </c>
      <c r="H2796">
        <v>3</v>
      </c>
      <c r="I2796" t="s">
        <v>22</v>
      </c>
      <c r="J2796" t="s">
        <v>23</v>
      </c>
      <c r="K2796">
        <v>90.000000000000085</v>
      </c>
      <c r="L2796">
        <v>0.1875</v>
      </c>
      <c r="M2796">
        <v>0</v>
      </c>
      <c r="N2796" t="s">
        <v>71</v>
      </c>
      <c r="O2796" t="s">
        <v>98</v>
      </c>
      <c r="P2796" t="s">
        <v>112</v>
      </c>
      <c r="Q2796" t="s">
        <v>117</v>
      </c>
      <c r="R2796" t="s">
        <v>124</v>
      </c>
      <c r="S2796">
        <v>2794</v>
      </c>
      <c r="T2796">
        <v>2795</v>
      </c>
    </row>
    <row r="2797" spans="1:20" x14ac:dyDescent="0.2">
      <c r="A2797">
        <v>1251</v>
      </c>
      <c r="B2797" s="1">
        <v>45519</v>
      </c>
      <c r="C2797" s="2">
        <v>0.45833333333333331</v>
      </c>
      <c r="D2797" s="2">
        <v>0.52083333333333337</v>
      </c>
      <c r="E2797" t="s">
        <v>38</v>
      </c>
      <c r="F2797">
        <v>3</v>
      </c>
      <c r="G2797">
        <v>16</v>
      </c>
      <c r="H2797">
        <v>5</v>
      </c>
      <c r="I2797" t="s">
        <v>17</v>
      </c>
      <c r="J2797" t="s">
        <v>14</v>
      </c>
      <c r="K2797">
        <v>90.000000000000085</v>
      </c>
      <c r="L2797">
        <v>0.3125</v>
      </c>
      <c r="M2797">
        <v>0</v>
      </c>
      <c r="N2797" t="s">
        <v>75</v>
      </c>
      <c r="O2797" t="s">
        <v>105</v>
      </c>
      <c r="P2797" t="s">
        <v>112</v>
      </c>
      <c r="Q2797" t="s">
        <v>118</v>
      </c>
      <c r="R2797" t="s">
        <v>124</v>
      </c>
      <c r="S2797">
        <v>2795</v>
      </c>
      <c r="T2797">
        <v>2796</v>
      </c>
    </row>
    <row r="2798" spans="1:20" x14ac:dyDescent="0.2">
      <c r="A2798">
        <v>1822</v>
      </c>
      <c r="B2798" s="1">
        <v>45644</v>
      </c>
      <c r="C2798" s="2">
        <v>0.45833333333333331</v>
      </c>
      <c r="D2798" s="2">
        <v>0.5</v>
      </c>
      <c r="E2798" t="s">
        <v>38</v>
      </c>
      <c r="F2798">
        <v>3</v>
      </c>
      <c r="G2798">
        <v>16</v>
      </c>
      <c r="H2798">
        <v>13</v>
      </c>
      <c r="I2798" t="s">
        <v>17</v>
      </c>
      <c r="J2798" t="s">
        <v>28</v>
      </c>
      <c r="K2798">
        <v>60.000000000000028</v>
      </c>
      <c r="L2798">
        <v>0.8125</v>
      </c>
      <c r="M2798">
        <v>0</v>
      </c>
      <c r="N2798" t="s">
        <v>74</v>
      </c>
      <c r="O2798" t="s">
        <v>109</v>
      </c>
      <c r="P2798" t="s">
        <v>112</v>
      </c>
      <c r="Q2798" t="s">
        <v>118</v>
      </c>
      <c r="R2798" t="s">
        <v>118</v>
      </c>
      <c r="S2798">
        <v>2796</v>
      </c>
      <c r="T2798">
        <v>2797</v>
      </c>
    </row>
    <row r="2799" spans="1:20" x14ac:dyDescent="0.2">
      <c r="A2799">
        <v>613</v>
      </c>
      <c r="B2799" s="1">
        <v>45414</v>
      </c>
      <c r="C2799" s="2">
        <v>0.45833333333333331</v>
      </c>
      <c r="D2799" s="2">
        <v>0.47916666666666669</v>
      </c>
      <c r="E2799" t="s">
        <v>38</v>
      </c>
      <c r="F2799">
        <v>3</v>
      </c>
      <c r="G2799">
        <v>16</v>
      </c>
      <c r="H2799">
        <v>5</v>
      </c>
      <c r="I2799" t="s">
        <v>22</v>
      </c>
      <c r="J2799" t="s">
        <v>28</v>
      </c>
      <c r="K2799">
        <v>30.000000000000053</v>
      </c>
      <c r="L2799">
        <v>0.3125</v>
      </c>
      <c r="M2799">
        <v>0</v>
      </c>
      <c r="N2799" t="s">
        <v>75</v>
      </c>
      <c r="O2799" t="s">
        <v>102</v>
      </c>
      <c r="P2799" t="s">
        <v>112</v>
      </c>
      <c r="Q2799" t="s">
        <v>118</v>
      </c>
      <c r="R2799" t="s">
        <v>118</v>
      </c>
      <c r="S2799">
        <v>2797</v>
      </c>
      <c r="T2799">
        <v>2798</v>
      </c>
    </row>
    <row r="2800" spans="1:20" x14ac:dyDescent="0.2">
      <c r="A2800">
        <v>2393</v>
      </c>
      <c r="B2800" s="1">
        <v>45559</v>
      </c>
      <c r="C2800" s="2">
        <v>0.45833333333333331</v>
      </c>
      <c r="D2800" s="2">
        <v>0.5</v>
      </c>
      <c r="E2800" t="s">
        <v>38</v>
      </c>
      <c r="F2800">
        <v>3</v>
      </c>
      <c r="G2800">
        <v>16</v>
      </c>
      <c r="H2800">
        <v>2</v>
      </c>
      <c r="I2800" t="s">
        <v>22</v>
      </c>
      <c r="J2800" t="s">
        <v>30</v>
      </c>
      <c r="K2800">
        <v>60.000000000000028</v>
      </c>
      <c r="L2800">
        <v>0.125</v>
      </c>
      <c r="M2800">
        <v>0</v>
      </c>
      <c r="N2800" t="s">
        <v>73</v>
      </c>
      <c r="O2800" t="s">
        <v>106</v>
      </c>
      <c r="P2800" t="s">
        <v>112</v>
      </c>
      <c r="Q2800" t="s">
        <v>117</v>
      </c>
      <c r="R2800" t="s">
        <v>118</v>
      </c>
      <c r="S2800">
        <v>2798</v>
      </c>
      <c r="T2800">
        <v>2799</v>
      </c>
    </row>
    <row r="2801" spans="1:20" x14ac:dyDescent="0.2">
      <c r="A2801">
        <v>2308</v>
      </c>
      <c r="B2801" s="1">
        <v>45606</v>
      </c>
      <c r="C2801" s="2">
        <v>0.45833333333333331</v>
      </c>
      <c r="D2801" s="2">
        <v>0.52083333333333337</v>
      </c>
      <c r="E2801" t="s">
        <v>38</v>
      </c>
      <c r="F2801">
        <v>3</v>
      </c>
      <c r="G2801">
        <v>16</v>
      </c>
      <c r="H2801">
        <v>15</v>
      </c>
      <c r="I2801" t="s">
        <v>13</v>
      </c>
      <c r="J2801" t="s">
        <v>40</v>
      </c>
      <c r="K2801">
        <v>90.000000000000085</v>
      </c>
      <c r="L2801">
        <v>0.9375</v>
      </c>
      <c r="M2801">
        <v>0</v>
      </c>
      <c r="N2801" t="s">
        <v>71</v>
      </c>
      <c r="O2801" t="s">
        <v>108</v>
      </c>
      <c r="P2801" t="s">
        <v>112</v>
      </c>
      <c r="Q2801" t="s">
        <v>118</v>
      </c>
      <c r="R2801" t="s">
        <v>124</v>
      </c>
      <c r="S2801">
        <v>2799</v>
      </c>
      <c r="T2801">
        <v>2800</v>
      </c>
    </row>
    <row r="2802" spans="1:20" x14ac:dyDescent="0.2">
      <c r="A2802">
        <v>2062</v>
      </c>
      <c r="B2802" s="1">
        <v>45596</v>
      </c>
      <c r="C2802" s="2">
        <v>0.45833333333333331</v>
      </c>
      <c r="D2802" s="2">
        <v>0.54166666666666663</v>
      </c>
      <c r="E2802" t="s">
        <v>38</v>
      </c>
      <c r="F2802">
        <v>3</v>
      </c>
      <c r="G2802">
        <v>16</v>
      </c>
      <c r="H2802">
        <v>6</v>
      </c>
      <c r="I2802" t="s">
        <v>41</v>
      </c>
      <c r="J2802" t="s">
        <v>14</v>
      </c>
      <c r="K2802">
        <v>119.99999999999997</v>
      </c>
      <c r="L2802">
        <v>0.375</v>
      </c>
      <c r="M2802">
        <v>0</v>
      </c>
      <c r="N2802" t="s">
        <v>75</v>
      </c>
      <c r="O2802" t="s">
        <v>107</v>
      </c>
      <c r="P2802" t="s">
        <v>112</v>
      </c>
      <c r="Q2802" t="s">
        <v>118</v>
      </c>
      <c r="R2802" t="s">
        <v>124</v>
      </c>
      <c r="S2802">
        <v>2800</v>
      </c>
      <c r="T2802">
        <v>2801</v>
      </c>
    </row>
    <row r="2803" spans="1:20" x14ac:dyDescent="0.2">
      <c r="A2803">
        <v>1862</v>
      </c>
      <c r="B2803" s="1">
        <v>45603</v>
      </c>
      <c r="C2803" s="2">
        <v>0.45833333333333331</v>
      </c>
      <c r="D2803" s="2">
        <v>0.52083333333333337</v>
      </c>
      <c r="E2803" t="s">
        <v>38</v>
      </c>
      <c r="F2803">
        <v>3</v>
      </c>
      <c r="G2803">
        <v>16</v>
      </c>
      <c r="H2803">
        <v>11</v>
      </c>
      <c r="I2803" t="s">
        <v>17</v>
      </c>
      <c r="J2803" t="s">
        <v>40</v>
      </c>
      <c r="K2803">
        <v>90.000000000000085</v>
      </c>
      <c r="L2803">
        <v>0.6875</v>
      </c>
      <c r="M2803">
        <v>0</v>
      </c>
      <c r="N2803" t="s">
        <v>75</v>
      </c>
      <c r="O2803" t="s">
        <v>108</v>
      </c>
      <c r="P2803" t="s">
        <v>112</v>
      </c>
      <c r="Q2803" t="s">
        <v>118</v>
      </c>
      <c r="R2803" t="s">
        <v>124</v>
      </c>
      <c r="S2803">
        <v>2801</v>
      </c>
      <c r="T2803">
        <v>2802</v>
      </c>
    </row>
    <row r="2804" spans="1:20" x14ac:dyDescent="0.2">
      <c r="A2804">
        <v>944</v>
      </c>
      <c r="B2804" s="1">
        <v>45628</v>
      </c>
      <c r="C2804" s="2">
        <v>0.45833333333333331</v>
      </c>
      <c r="D2804" s="2">
        <v>0.5</v>
      </c>
      <c r="E2804" t="s">
        <v>38</v>
      </c>
      <c r="F2804">
        <v>3</v>
      </c>
      <c r="G2804">
        <v>16</v>
      </c>
      <c r="H2804">
        <v>8</v>
      </c>
      <c r="I2804" t="s">
        <v>13</v>
      </c>
      <c r="J2804" t="s">
        <v>14</v>
      </c>
      <c r="K2804">
        <v>60.000000000000028</v>
      </c>
      <c r="L2804">
        <v>0.5</v>
      </c>
      <c r="M2804">
        <v>0</v>
      </c>
      <c r="N2804" t="s">
        <v>72</v>
      </c>
      <c r="O2804" t="s">
        <v>109</v>
      </c>
      <c r="P2804" t="s">
        <v>112</v>
      </c>
      <c r="Q2804" t="s">
        <v>118</v>
      </c>
      <c r="R2804" t="s">
        <v>118</v>
      </c>
      <c r="S2804">
        <v>2802</v>
      </c>
      <c r="T2804">
        <v>2803</v>
      </c>
    </row>
    <row r="2805" spans="1:20" x14ac:dyDescent="0.2">
      <c r="A2805">
        <v>1370</v>
      </c>
      <c r="B2805" s="1">
        <v>45425</v>
      </c>
      <c r="C2805" s="2">
        <v>0.45833333333333331</v>
      </c>
      <c r="D2805" s="2">
        <v>0.47916666666666669</v>
      </c>
      <c r="E2805" t="s">
        <v>38</v>
      </c>
      <c r="F2805">
        <v>3</v>
      </c>
      <c r="G2805">
        <v>16</v>
      </c>
      <c r="H2805">
        <v>9</v>
      </c>
      <c r="I2805" t="s">
        <v>13</v>
      </c>
      <c r="J2805" t="s">
        <v>14</v>
      </c>
      <c r="K2805">
        <v>30.000000000000053</v>
      </c>
      <c r="L2805">
        <v>0.5625</v>
      </c>
      <c r="M2805">
        <v>0</v>
      </c>
      <c r="N2805" t="s">
        <v>72</v>
      </c>
      <c r="O2805" t="s">
        <v>102</v>
      </c>
      <c r="P2805" t="s">
        <v>112</v>
      </c>
      <c r="Q2805" t="s">
        <v>118</v>
      </c>
      <c r="R2805" t="s">
        <v>118</v>
      </c>
      <c r="S2805">
        <v>2803</v>
      </c>
      <c r="T2805">
        <v>2804</v>
      </c>
    </row>
    <row r="2806" spans="1:20" x14ac:dyDescent="0.2">
      <c r="A2806">
        <v>1416</v>
      </c>
      <c r="B2806" s="1">
        <v>45509</v>
      </c>
      <c r="C2806" s="2">
        <v>0.45833333333333331</v>
      </c>
      <c r="D2806" s="2">
        <v>0.47916666666666669</v>
      </c>
      <c r="E2806" t="s">
        <v>38</v>
      </c>
      <c r="F2806">
        <v>3</v>
      </c>
      <c r="G2806">
        <v>16</v>
      </c>
      <c r="H2806">
        <v>6</v>
      </c>
      <c r="I2806" t="s">
        <v>39</v>
      </c>
      <c r="J2806" t="s">
        <v>28</v>
      </c>
      <c r="K2806">
        <v>30.000000000000053</v>
      </c>
      <c r="L2806">
        <v>0.375</v>
      </c>
      <c r="M2806">
        <v>0</v>
      </c>
      <c r="N2806" t="s">
        <v>72</v>
      </c>
      <c r="O2806" t="s">
        <v>105</v>
      </c>
      <c r="P2806" t="s">
        <v>112</v>
      </c>
      <c r="Q2806" t="s">
        <v>118</v>
      </c>
      <c r="R2806" t="s">
        <v>118</v>
      </c>
      <c r="S2806">
        <v>2804</v>
      </c>
      <c r="T2806">
        <v>2805</v>
      </c>
    </row>
    <row r="2807" spans="1:20" x14ac:dyDescent="0.2">
      <c r="A2807">
        <v>503</v>
      </c>
      <c r="B2807" s="1">
        <v>45639</v>
      </c>
      <c r="C2807" s="2">
        <v>0.45833333333333331</v>
      </c>
      <c r="D2807" s="2">
        <v>0.5</v>
      </c>
      <c r="E2807" t="s">
        <v>38</v>
      </c>
      <c r="F2807">
        <v>3</v>
      </c>
      <c r="G2807">
        <v>16</v>
      </c>
      <c r="H2807">
        <v>14</v>
      </c>
      <c r="I2807" t="s">
        <v>27</v>
      </c>
      <c r="J2807" t="s">
        <v>23</v>
      </c>
      <c r="K2807">
        <v>60.000000000000028</v>
      </c>
      <c r="L2807">
        <v>0.875</v>
      </c>
      <c r="M2807">
        <v>0</v>
      </c>
      <c r="N2807" t="s">
        <v>76</v>
      </c>
      <c r="O2807" t="s">
        <v>109</v>
      </c>
      <c r="P2807" t="s">
        <v>112</v>
      </c>
      <c r="Q2807" t="s">
        <v>118</v>
      </c>
      <c r="R2807" t="s">
        <v>118</v>
      </c>
      <c r="S2807">
        <v>2805</v>
      </c>
      <c r="T2807">
        <v>2806</v>
      </c>
    </row>
    <row r="2808" spans="1:20" x14ac:dyDescent="0.2">
      <c r="A2808">
        <v>573</v>
      </c>
      <c r="B2808" s="1">
        <v>45647</v>
      </c>
      <c r="C2808" s="2">
        <v>0.45833333333333331</v>
      </c>
      <c r="D2808" s="2">
        <v>0.5</v>
      </c>
      <c r="E2808" t="s">
        <v>38</v>
      </c>
      <c r="F2808">
        <v>3</v>
      </c>
      <c r="G2808">
        <v>16</v>
      </c>
      <c r="H2808">
        <v>11</v>
      </c>
      <c r="I2808" t="s">
        <v>39</v>
      </c>
      <c r="J2808" t="s">
        <v>30</v>
      </c>
      <c r="K2808">
        <v>60.000000000000028</v>
      </c>
      <c r="L2808">
        <v>0.6875</v>
      </c>
      <c r="M2808">
        <v>0</v>
      </c>
      <c r="N2808" t="s">
        <v>77</v>
      </c>
      <c r="O2808" t="s">
        <v>109</v>
      </c>
      <c r="P2808" t="s">
        <v>112</v>
      </c>
      <c r="Q2808" t="s">
        <v>118</v>
      </c>
      <c r="R2808" t="s">
        <v>118</v>
      </c>
      <c r="S2808">
        <v>2806</v>
      </c>
      <c r="T2808">
        <v>2807</v>
      </c>
    </row>
    <row r="2809" spans="1:20" x14ac:dyDescent="0.2">
      <c r="A2809">
        <v>2763</v>
      </c>
      <c r="B2809" s="1">
        <v>45335</v>
      </c>
      <c r="C2809" s="2">
        <v>0.45833333333333331</v>
      </c>
      <c r="D2809" s="2">
        <v>0.5</v>
      </c>
      <c r="E2809" t="s">
        <v>38</v>
      </c>
      <c r="F2809">
        <v>3</v>
      </c>
      <c r="G2809">
        <v>16</v>
      </c>
      <c r="H2809">
        <v>13</v>
      </c>
      <c r="I2809" t="s">
        <v>39</v>
      </c>
      <c r="J2809" t="s">
        <v>40</v>
      </c>
      <c r="K2809">
        <v>60.000000000000028</v>
      </c>
      <c r="L2809">
        <v>0.8125</v>
      </c>
      <c r="M2809">
        <v>0</v>
      </c>
      <c r="N2809" t="s">
        <v>73</v>
      </c>
      <c r="O2809" t="s">
        <v>99</v>
      </c>
      <c r="P2809" t="s">
        <v>112</v>
      </c>
      <c r="Q2809" t="s">
        <v>118</v>
      </c>
      <c r="R2809" t="s">
        <v>118</v>
      </c>
      <c r="S2809">
        <v>2807</v>
      </c>
      <c r="T2809">
        <v>2808</v>
      </c>
    </row>
    <row r="2810" spans="1:20" x14ac:dyDescent="0.2">
      <c r="A2810">
        <v>2622</v>
      </c>
      <c r="B2810" s="1">
        <v>45327</v>
      </c>
      <c r="C2810" s="2">
        <v>0.45833333333333331</v>
      </c>
      <c r="D2810" s="2">
        <v>0.47916666666666669</v>
      </c>
      <c r="E2810" t="s">
        <v>38</v>
      </c>
      <c r="F2810">
        <v>3</v>
      </c>
      <c r="G2810">
        <v>16</v>
      </c>
      <c r="H2810">
        <v>10</v>
      </c>
      <c r="I2810" t="s">
        <v>42</v>
      </c>
      <c r="J2810" t="s">
        <v>28</v>
      </c>
      <c r="K2810">
        <v>30.000000000000053</v>
      </c>
      <c r="L2810">
        <v>0.625</v>
      </c>
      <c r="M2810">
        <v>0</v>
      </c>
      <c r="N2810" t="s">
        <v>72</v>
      </c>
      <c r="O2810" t="s">
        <v>99</v>
      </c>
      <c r="P2810" t="s">
        <v>112</v>
      </c>
      <c r="Q2810" t="s">
        <v>118</v>
      </c>
      <c r="R2810" t="s">
        <v>118</v>
      </c>
      <c r="S2810">
        <v>2808</v>
      </c>
      <c r="T2810">
        <v>2809</v>
      </c>
    </row>
    <row r="2811" spans="1:20" x14ac:dyDescent="0.2">
      <c r="A2811">
        <v>1407</v>
      </c>
      <c r="B2811" s="1">
        <v>45527</v>
      </c>
      <c r="C2811" s="2">
        <v>0.45833333333333331</v>
      </c>
      <c r="D2811" s="2">
        <v>0.52083333333333337</v>
      </c>
      <c r="E2811" t="s">
        <v>38</v>
      </c>
      <c r="F2811">
        <v>3</v>
      </c>
      <c r="G2811">
        <v>16</v>
      </c>
      <c r="H2811">
        <v>10</v>
      </c>
      <c r="I2811" t="s">
        <v>13</v>
      </c>
      <c r="J2811" t="s">
        <v>40</v>
      </c>
      <c r="K2811">
        <v>90.000000000000085</v>
      </c>
      <c r="L2811">
        <v>0.625</v>
      </c>
      <c r="M2811">
        <v>0</v>
      </c>
      <c r="N2811" t="s">
        <v>76</v>
      </c>
      <c r="O2811" t="s">
        <v>105</v>
      </c>
      <c r="P2811" t="s">
        <v>112</v>
      </c>
      <c r="Q2811" t="s">
        <v>118</v>
      </c>
      <c r="R2811" t="s">
        <v>124</v>
      </c>
      <c r="S2811">
        <v>2809</v>
      </c>
      <c r="T2811">
        <v>2810</v>
      </c>
    </row>
    <row r="2812" spans="1:20" x14ac:dyDescent="0.2">
      <c r="A2812">
        <v>1036</v>
      </c>
      <c r="B2812" s="1">
        <v>45629</v>
      </c>
      <c r="C2812" s="2">
        <v>0.45833333333333331</v>
      </c>
      <c r="D2812" s="2">
        <v>0.54166666666666663</v>
      </c>
      <c r="E2812" t="s">
        <v>38</v>
      </c>
      <c r="F2812">
        <v>3</v>
      </c>
      <c r="G2812">
        <v>16</v>
      </c>
      <c r="H2812">
        <v>4</v>
      </c>
      <c r="I2812" t="s">
        <v>22</v>
      </c>
      <c r="J2812" t="s">
        <v>40</v>
      </c>
      <c r="K2812">
        <v>119.99999999999997</v>
      </c>
      <c r="L2812">
        <v>0.25</v>
      </c>
      <c r="M2812">
        <v>0</v>
      </c>
      <c r="N2812" t="s">
        <v>73</v>
      </c>
      <c r="O2812" t="s">
        <v>109</v>
      </c>
      <c r="P2812" t="s">
        <v>112</v>
      </c>
      <c r="Q2812" t="s">
        <v>118</v>
      </c>
      <c r="R2812" t="s">
        <v>124</v>
      </c>
      <c r="S2812">
        <v>2810</v>
      </c>
      <c r="T2812">
        <v>2811</v>
      </c>
    </row>
    <row r="2813" spans="1:20" x14ac:dyDescent="0.2">
      <c r="A2813">
        <v>575</v>
      </c>
      <c r="B2813" s="1">
        <v>45449</v>
      </c>
      <c r="C2813" s="2">
        <v>0.45833333333333331</v>
      </c>
      <c r="D2813" s="2">
        <v>0.5</v>
      </c>
      <c r="E2813" t="s">
        <v>38</v>
      </c>
      <c r="F2813">
        <v>3</v>
      </c>
      <c r="G2813">
        <v>16</v>
      </c>
      <c r="H2813">
        <v>8</v>
      </c>
      <c r="I2813" t="s">
        <v>27</v>
      </c>
      <c r="J2813" t="s">
        <v>18</v>
      </c>
      <c r="K2813">
        <v>60.000000000000028</v>
      </c>
      <c r="L2813">
        <v>0.5</v>
      </c>
      <c r="M2813">
        <v>0</v>
      </c>
      <c r="N2813" t="s">
        <v>75</v>
      </c>
      <c r="O2813" t="s">
        <v>103</v>
      </c>
      <c r="P2813" t="s">
        <v>112</v>
      </c>
      <c r="Q2813" t="s">
        <v>118</v>
      </c>
      <c r="R2813" t="s">
        <v>118</v>
      </c>
      <c r="S2813">
        <v>2811</v>
      </c>
      <c r="T2813">
        <v>2812</v>
      </c>
    </row>
    <row r="2814" spans="1:20" x14ac:dyDescent="0.2">
      <c r="A2814">
        <v>2974</v>
      </c>
      <c r="B2814" s="1">
        <v>45572</v>
      </c>
      <c r="C2814" s="2">
        <v>0.4375</v>
      </c>
      <c r="D2814" s="2">
        <v>0.52083333333333337</v>
      </c>
      <c r="E2814" t="s">
        <v>38</v>
      </c>
      <c r="F2814">
        <v>3</v>
      </c>
      <c r="G2814">
        <v>16</v>
      </c>
      <c r="H2814">
        <v>7</v>
      </c>
      <c r="I2814" t="s">
        <v>39</v>
      </c>
      <c r="J2814" t="s">
        <v>23</v>
      </c>
      <c r="K2814">
        <v>120.00000000000006</v>
      </c>
      <c r="L2814">
        <v>0.4375</v>
      </c>
      <c r="M2814">
        <v>0</v>
      </c>
      <c r="N2814" t="s">
        <v>72</v>
      </c>
      <c r="O2814" t="s">
        <v>107</v>
      </c>
      <c r="P2814" t="s">
        <v>112</v>
      </c>
      <c r="Q2814" t="s">
        <v>118</v>
      </c>
      <c r="R2814" t="s">
        <v>124</v>
      </c>
      <c r="S2814">
        <v>2812</v>
      </c>
      <c r="T2814">
        <v>2813</v>
      </c>
    </row>
    <row r="2815" spans="1:20" x14ac:dyDescent="0.2">
      <c r="A2815">
        <v>1861</v>
      </c>
      <c r="B2815" s="1">
        <v>45544</v>
      </c>
      <c r="C2815" s="2">
        <v>0.4375</v>
      </c>
      <c r="D2815" s="2">
        <v>0.45833333333333331</v>
      </c>
      <c r="E2815" t="s">
        <v>38</v>
      </c>
      <c r="F2815">
        <v>3</v>
      </c>
      <c r="G2815">
        <v>16</v>
      </c>
      <c r="H2815">
        <v>8</v>
      </c>
      <c r="I2815" t="s">
        <v>39</v>
      </c>
      <c r="J2815" t="s">
        <v>23</v>
      </c>
      <c r="K2815">
        <v>29.999999999999972</v>
      </c>
      <c r="L2815">
        <v>0.5</v>
      </c>
      <c r="M2815">
        <v>0</v>
      </c>
      <c r="N2815" t="s">
        <v>72</v>
      </c>
      <c r="O2815" t="s">
        <v>106</v>
      </c>
      <c r="P2815" t="s">
        <v>112</v>
      </c>
      <c r="Q2815" t="s">
        <v>118</v>
      </c>
      <c r="R2815" t="s">
        <v>118</v>
      </c>
      <c r="S2815">
        <v>2813</v>
      </c>
      <c r="T2815">
        <v>2814</v>
      </c>
    </row>
    <row r="2816" spans="1:20" x14ac:dyDescent="0.2">
      <c r="A2816">
        <v>845</v>
      </c>
      <c r="B2816" s="1">
        <v>45348</v>
      </c>
      <c r="C2816" s="2">
        <v>0.4375</v>
      </c>
      <c r="D2816" s="2">
        <v>0.47916666666666669</v>
      </c>
      <c r="E2816" t="s">
        <v>38</v>
      </c>
      <c r="F2816">
        <v>3</v>
      </c>
      <c r="G2816">
        <v>16</v>
      </c>
      <c r="H2816">
        <v>2</v>
      </c>
      <c r="I2816" t="s">
        <v>13</v>
      </c>
      <c r="J2816" t="s">
        <v>23</v>
      </c>
      <c r="K2816">
        <v>60.000000000000028</v>
      </c>
      <c r="L2816">
        <v>0.125</v>
      </c>
      <c r="M2816">
        <v>0</v>
      </c>
      <c r="N2816" t="s">
        <v>72</v>
      </c>
      <c r="O2816" t="s">
        <v>99</v>
      </c>
      <c r="P2816" t="s">
        <v>112</v>
      </c>
      <c r="Q2816" t="s">
        <v>117</v>
      </c>
      <c r="R2816" t="s">
        <v>118</v>
      </c>
      <c r="S2816">
        <v>2814</v>
      </c>
      <c r="T2816">
        <v>2815</v>
      </c>
    </row>
    <row r="2817" spans="1:20" x14ac:dyDescent="0.2">
      <c r="A2817">
        <v>1481</v>
      </c>
      <c r="B2817" s="1">
        <v>45623</v>
      </c>
      <c r="C2817" s="2">
        <v>0.4375</v>
      </c>
      <c r="D2817" s="2">
        <v>0.52083333333333337</v>
      </c>
      <c r="E2817" t="s">
        <v>38</v>
      </c>
      <c r="F2817">
        <v>3</v>
      </c>
      <c r="G2817">
        <v>16</v>
      </c>
      <c r="H2817">
        <v>6</v>
      </c>
      <c r="I2817" t="s">
        <v>42</v>
      </c>
      <c r="J2817" t="s">
        <v>28</v>
      </c>
      <c r="K2817">
        <v>120.00000000000006</v>
      </c>
      <c r="L2817">
        <v>0.375</v>
      </c>
      <c r="M2817">
        <v>0</v>
      </c>
      <c r="N2817" t="s">
        <v>74</v>
      </c>
      <c r="O2817" t="s">
        <v>108</v>
      </c>
      <c r="P2817" t="s">
        <v>112</v>
      </c>
      <c r="Q2817" t="s">
        <v>118</v>
      </c>
      <c r="R2817" t="s">
        <v>124</v>
      </c>
      <c r="S2817">
        <v>2815</v>
      </c>
      <c r="T2817">
        <v>2816</v>
      </c>
    </row>
    <row r="2818" spans="1:20" x14ac:dyDescent="0.2">
      <c r="A2818">
        <v>2217</v>
      </c>
      <c r="B2818" s="1">
        <v>45335</v>
      </c>
      <c r="C2818" s="2">
        <v>0.4375</v>
      </c>
      <c r="D2818" s="2">
        <v>0.52083333333333337</v>
      </c>
      <c r="E2818" t="s">
        <v>38</v>
      </c>
      <c r="F2818">
        <v>3</v>
      </c>
      <c r="G2818">
        <v>16</v>
      </c>
      <c r="H2818">
        <v>19</v>
      </c>
      <c r="I2818" t="s">
        <v>22</v>
      </c>
      <c r="J2818" t="s">
        <v>18</v>
      </c>
      <c r="K2818">
        <v>120.00000000000006</v>
      </c>
      <c r="L2818">
        <v>1.1875</v>
      </c>
      <c r="M2818">
        <v>1</v>
      </c>
      <c r="N2818" t="s">
        <v>73</v>
      </c>
      <c r="O2818" t="s">
        <v>99</v>
      </c>
      <c r="P2818" t="s">
        <v>112</v>
      </c>
      <c r="Q2818" t="s">
        <v>118</v>
      </c>
      <c r="R2818" t="s">
        <v>124</v>
      </c>
      <c r="S2818">
        <v>2816</v>
      </c>
      <c r="T2818">
        <v>2817</v>
      </c>
    </row>
    <row r="2819" spans="1:20" x14ac:dyDescent="0.2">
      <c r="A2819">
        <v>207</v>
      </c>
      <c r="B2819" s="1">
        <v>45545</v>
      </c>
      <c r="C2819" s="2">
        <v>0.4375</v>
      </c>
      <c r="D2819" s="2">
        <v>0.52083333333333337</v>
      </c>
      <c r="E2819" t="s">
        <v>38</v>
      </c>
      <c r="F2819">
        <v>3</v>
      </c>
      <c r="G2819">
        <v>16</v>
      </c>
      <c r="H2819">
        <v>6</v>
      </c>
      <c r="I2819" t="s">
        <v>42</v>
      </c>
      <c r="J2819" t="s">
        <v>30</v>
      </c>
      <c r="K2819">
        <v>120.00000000000006</v>
      </c>
      <c r="L2819">
        <v>0.375</v>
      </c>
      <c r="M2819">
        <v>0</v>
      </c>
      <c r="N2819" t="s">
        <v>73</v>
      </c>
      <c r="O2819" t="s">
        <v>106</v>
      </c>
      <c r="P2819" t="s">
        <v>112</v>
      </c>
      <c r="Q2819" t="s">
        <v>118</v>
      </c>
      <c r="R2819" t="s">
        <v>124</v>
      </c>
      <c r="S2819">
        <v>2817</v>
      </c>
      <c r="T2819">
        <v>2818</v>
      </c>
    </row>
    <row r="2820" spans="1:20" x14ac:dyDescent="0.2">
      <c r="A2820">
        <v>1498</v>
      </c>
      <c r="B2820" s="1">
        <v>45429</v>
      </c>
      <c r="C2820" s="2">
        <v>0.4375</v>
      </c>
      <c r="D2820" s="2">
        <v>0.52083333333333337</v>
      </c>
      <c r="E2820" t="s">
        <v>38</v>
      </c>
      <c r="F2820">
        <v>3</v>
      </c>
      <c r="G2820">
        <v>16</v>
      </c>
      <c r="H2820">
        <v>9</v>
      </c>
      <c r="I2820" t="s">
        <v>39</v>
      </c>
      <c r="J2820" t="s">
        <v>18</v>
      </c>
      <c r="K2820">
        <v>120.00000000000006</v>
      </c>
      <c r="L2820">
        <v>0.5625</v>
      </c>
      <c r="M2820">
        <v>0</v>
      </c>
      <c r="N2820" t="s">
        <v>76</v>
      </c>
      <c r="O2820" t="s">
        <v>102</v>
      </c>
      <c r="P2820" t="s">
        <v>112</v>
      </c>
      <c r="Q2820" t="s">
        <v>118</v>
      </c>
      <c r="R2820" t="s">
        <v>124</v>
      </c>
      <c r="S2820">
        <v>2818</v>
      </c>
      <c r="T2820">
        <v>2819</v>
      </c>
    </row>
    <row r="2821" spans="1:20" x14ac:dyDescent="0.2">
      <c r="A2821">
        <v>1831</v>
      </c>
      <c r="B2821" s="1">
        <v>45597</v>
      </c>
      <c r="C2821" s="2">
        <v>0.4375</v>
      </c>
      <c r="D2821" s="2">
        <v>0.47916666666666669</v>
      </c>
      <c r="E2821" t="s">
        <v>38</v>
      </c>
      <c r="F2821">
        <v>3</v>
      </c>
      <c r="G2821">
        <v>16</v>
      </c>
      <c r="H2821">
        <v>17</v>
      </c>
      <c r="I2821" t="s">
        <v>41</v>
      </c>
      <c r="J2821" t="s">
        <v>28</v>
      </c>
      <c r="K2821">
        <v>60.000000000000028</v>
      </c>
      <c r="L2821">
        <v>1.0625</v>
      </c>
      <c r="M2821">
        <v>1</v>
      </c>
      <c r="N2821" t="s">
        <v>76</v>
      </c>
      <c r="O2821" t="s">
        <v>108</v>
      </c>
      <c r="P2821" t="s">
        <v>112</v>
      </c>
      <c r="Q2821" t="s">
        <v>118</v>
      </c>
      <c r="R2821" t="s">
        <v>118</v>
      </c>
      <c r="S2821">
        <v>2819</v>
      </c>
      <c r="T2821">
        <v>2820</v>
      </c>
    </row>
    <row r="2822" spans="1:20" x14ac:dyDescent="0.2">
      <c r="A2822">
        <v>2042</v>
      </c>
      <c r="B2822" s="1">
        <v>45481</v>
      </c>
      <c r="C2822" s="2">
        <v>0.4375</v>
      </c>
      <c r="D2822" s="2">
        <v>0.52083333333333337</v>
      </c>
      <c r="E2822" t="s">
        <v>38</v>
      </c>
      <c r="F2822">
        <v>3</v>
      </c>
      <c r="G2822">
        <v>16</v>
      </c>
      <c r="H2822">
        <v>11</v>
      </c>
      <c r="I2822" t="s">
        <v>42</v>
      </c>
      <c r="J2822" t="s">
        <v>40</v>
      </c>
      <c r="K2822">
        <v>120.00000000000006</v>
      </c>
      <c r="L2822">
        <v>0.6875</v>
      </c>
      <c r="M2822">
        <v>0</v>
      </c>
      <c r="N2822" t="s">
        <v>72</v>
      </c>
      <c r="O2822" t="s">
        <v>104</v>
      </c>
      <c r="P2822" t="s">
        <v>112</v>
      </c>
      <c r="Q2822" t="s">
        <v>118</v>
      </c>
      <c r="R2822" t="s">
        <v>124</v>
      </c>
      <c r="S2822">
        <v>2820</v>
      </c>
      <c r="T2822">
        <v>2821</v>
      </c>
    </row>
    <row r="2823" spans="1:20" x14ac:dyDescent="0.2">
      <c r="A2823">
        <v>1023</v>
      </c>
      <c r="B2823" s="1">
        <v>45433</v>
      </c>
      <c r="C2823" s="2">
        <v>0.4375</v>
      </c>
      <c r="D2823" s="2">
        <v>0.45833333333333331</v>
      </c>
      <c r="E2823" t="s">
        <v>38</v>
      </c>
      <c r="F2823">
        <v>3</v>
      </c>
      <c r="G2823">
        <v>16</v>
      </c>
      <c r="H2823">
        <v>13</v>
      </c>
      <c r="I2823" t="s">
        <v>41</v>
      </c>
      <c r="J2823" t="s">
        <v>40</v>
      </c>
      <c r="K2823">
        <v>29.999999999999972</v>
      </c>
      <c r="L2823">
        <v>0.8125</v>
      </c>
      <c r="M2823">
        <v>0</v>
      </c>
      <c r="N2823" t="s">
        <v>73</v>
      </c>
      <c r="O2823" t="s">
        <v>102</v>
      </c>
      <c r="P2823" t="s">
        <v>112</v>
      </c>
      <c r="Q2823" t="s">
        <v>118</v>
      </c>
      <c r="R2823" t="s">
        <v>118</v>
      </c>
      <c r="S2823">
        <v>2821</v>
      </c>
      <c r="T2823">
        <v>2822</v>
      </c>
    </row>
    <row r="2824" spans="1:20" x14ac:dyDescent="0.2">
      <c r="A2824">
        <v>2054</v>
      </c>
      <c r="B2824" s="1">
        <v>45630</v>
      </c>
      <c r="C2824" s="2">
        <v>0.4375</v>
      </c>
      <c r="D2824" s="2">
        <v>0.45833333333333331</v>
      </c>
      <c r="E2824" t="s">
        <v>38</v>
      </c>
      <c r="F2824">
        <v>3</v>
      </c>
      <c r="G2824">
        <v>16</v>
      </c>
      <c r="H2824">
        <v>19</v>
      </c>
      <c r="I2824" t="s">
        <v>42</v>
      </c>
      <c r="J2824" t="s">
        <v>18</v>
      </c>
      <c r="K2824">
        <v>29.999999999999972</v>
      </c>
      <c r="L2824">
        <v>1.1875</v>
      </c>
      <c r="M2824">
        <v>1</v>
      </c>
      <c r="N2824" t="s">
        <v>74</v>
      </c>
      <c r="O2824" t="s">
        <v>109</v>
      </c>
      <c r="P2824" t="s">
        <v>112</v>
      </c>
      <c r="Q2824" t="s">
        <v>118</v>
      </c>
      <c r="R2824" t="s">
        <v>118</v>
      </c>
      <c r="S2824">
        <v>2822</v>
      </c>
      <c r="T2824">
        <v>2823</v>
      </c>
    </row>
    <row r="2825" spans="1:20" x14ac:dyDescent="0.2">
      <c r="A2825">
        <v>1067</v>
      </c>
      <c r="B2825" s="1">
        <v>45626</v>
      </c>
      <c r="C2825" s="2">
        <v>0.4375</v>
      </c>
      <c r="D2825" s="2">
        <v>0.5</v>
      </c>
      <c r="E2825" t="s">
        <v>38</v>
      </c>
      <c r="F2825">
        <v>3</v>
      </c>
      <c r="G2825">
        <v>16</v>
      </c>
      <c r="H2825">
        <v>15</v>
      </c>
      <c r="I2825" t="s">
        <v>27</v>
      </c>
      <c r="J2825" t="s">
        <v>40</v>
      </c>
      <c r="K2825">
        <v>90</v>
      </c>
      <c r="L2825">
        <v>0.9375</v>
      </c>
      <c r="M2825">
        <v>0</v>
      </c>
      <c r="N2825" t="s">
        <v>77</v>
      </c>
      <c r="O2825" t="s">
        <v>108</v>
      </c>
      <c r="P2825" t="s">
        <v>112</v>
      </c>
      <c r="Q2825" t="s">
        <v>118</v>
      </c>
      <c r="R2825" t="s">
        <v>118</v>
      </c>
      <c r="S2825">
        <v>2823</v>
      </c>
      <c r="T2825">
        <v>2824</v>
      </c>
    </row>
    <row r="2826" spans="1:20" x14ac:dyDescent="0.2">
      <c r="A2826">
        <v>314</v>
      </c>
      <c r="B2826" s="1">
        <v>45507</v>
      </c>
      <c r="C2826" s="2">
        <v>0.4375</v>
      </c>
      <c r="D2826" s="2">
        <v>0.52083333333333337</v>
      </c>
      <c r="E2826" t="s">
        <v>38</v>
      </c>
      <c r="F2826">
        <v>3</v>
      </c>
      <c r="G2826">
        <v>16</v>
      </c>
      <c r="H2826">
        <v>18</v>
      </c>
      <c r="I2826" t="s">
        <v>22</v>
      </c>
      <c r="J2826" t="s">
        <v>18</v>
      </c>
      <c r="K2826">
        <v>120.00000000000006</v>
      </c>
      <c r="L2826">
        <v>1.125</v>
      </c>
      <c r="M2826">
        <v>1</v>
      </c>
      <c r="N2826" t="s">
        <v>77</v>
      </c>
      <c r="O2826" t="s">
        <v>105</v>
      </c>
      <c r="P2826" t="s">
        <v>112</v>
      </c>
      <c r="Q2826" t="s">
        <v>118</v>
      </c>
      <c r="R2826" t="s">
        <v>124</v>
      </c>
      <c r="S2826">
        <v>2824</v>
      </c>
      <c r="T2826">
        <v>2825</v>
      </c>
    </row>
    <row r="2827" spans="1:20" x14ac:dyDescent="0.2">
      <c r="A2827">
        <v>509</v>
      </c>
      <c r="B2827" s="1">
        <v>45306</v>
      </c>
      <c r="C2827" s="2">
        <v>0.4375</v>
      </c>
      <c r="D2827" s="2">
        <v>0.47916666666666669</v>
      </c>
      <c r="E2827" t="s">
        <v>38</v>
      </c>
      <c r="F2827">
        <v>3</v>
      </c>
      <c r="G2827">
        <v>16</v>
      </c>
      <c r="H2827">
        <v>17</v>
      </c>
      <c r="I2827" t="s">
        <v>27</v>
      </c>
      <c r="J2827" t="s">
        <v>40</v>
      </c>
      <c r="K2827">
        <v>60.000000000000028</v>
      </c>
      <c r="L2827">
        <v>1.0625</v>
      </c>
      <c r="M2827">
        <v>1</v>
      </c>
      <c r="N2827" t="s">
        <v>72</v>
      </c>
      <c r="O2827" t="s">
        <v>98</v>
      </c>
      <c r="P2827" t="s">
        <v>112</v>
      </c>
      <c r="Q2827" t="s">
        <v>118</v>
      </c>
      <c r="R2827" t="s">
        <v>118</v>
      </c>
      <c r="S2827">
        <v>2825</v>
      </c>
      <c r="T2827">
        <v>2826</v>
      </c>
    </row>
    <row r="2828" spans="1:20" x14ac:dyDescent="0.2">
      <c r="A2828">
        <v>2184</v>
      </c>
      <c r="B2828" s="1">
        <v>45337</v>
      </c>
      <c r="C2828" s="2">
        <v>0.4375</v>
      </c>
      <c r="D2828" s="2">
        <v>0.52083333333333337</v>
      </c>
      <c r="E2828" t="s">
        <v>38</v>
      </c>
      <c r="F2828">
        <v>3</v>
      </c>
      <c r="G2828">
        <v>16</v>
      </c>
      <c r="H2828">
        <v>2</v>
      </c>
      <c r="I2828" t="s">
        <v>39</v>
      </c>
      <c r="J2828" t="s">
        <v>14</v>
      </c>
      <c r="K2828">
        <v>120.00000000000006</v>
      </c>
      <c r="L2828">
        <v>0.125</v>
      </c>
      <c r="M2828">
        <v>0</v>
      </c>
      <c r="N2828" t="s">
        <v>75</v>
      </c>
      <c r="O2828" t="s">
        <v>99</v>
      </c>
      <c r="P2828" t="s">
        <v>112</v>
      </c>
      <c r="Q2828" t="s">
        <v>117</v>
      </c>
      <c r="R2828" t="s">
        <v>124</v>
      </c>
      <c r="S2828">
        <v>2826</v>
      </c>
      <c r="T2828">
        <v>2827</v>
      </c>
    </row>
    <row r="2829" spans="1:20" x14ac:dyDescent="0.2">
      <c r="A2829">
        <v>917</v>
      </c>
      <c r="B2829" s="1">
        <v>45301</v>
      </c>
      <c r="C2829" s="2">
        <v>0.4375</v>
      </c>
      <c r="D2829" s="2">
        <v>0.5</v>
      </c>
      <c r="E2829" t="s">
        <v>38</v>
      </c>
      <c r="F2829">
        <v>3</v>
      </c>
      <c r="G2829">
        <v>16</v>
      </c>
      <c r="H2829">
        <v>17</v>
      </c>
      <c r="I2829" t="s">
        <v>22</v>
      </c>
      <c r="J2829" t="s">
        <v>28</v>
      </c>
      <c r="K2829">
        <v>90</v>
      </c>
      <c r="L2829">
        <v>1.0625</v>
      </c>
      <c r="M2829">
        <v>1</v>
      </c>
      <c r="N2829" t="s">
        <v>74</v>
      </c>
      <c r="O2829" t="s">
        <v>98</v>
      </c>
      <c r="P2829" t="s">
        <v>112</v>
      </c>
      <c r="Q2829" t="s">
        <v>118</v>
      </c>
      <c r="R2829" t="s">
        <v>118</v>
      </c>
      <c r="S2829">
        <v>2827</v>
      </c>
      <c r="T2829">
        <v>2828</v>
      </c>
    </row>
    <row r="2830" spans="1:20" x14ac:dyDescent="0.2">
      <c r="A2830">
        <v>2708</v>
      </c>
      <c r="B2830" s="1">
        <v>45588</v>
      </c>
      <c r="C2830" s="2">
        <v>0.4375</v>
      </c>
      <c r="D2830" s="2">
        <v>0.52083333333333337</v>
      </c>
      <c r="E2830" t="s">
        <v>38</v>
      </c>
      <c r="F2830">
        <v>3</v>
      </c>
      <c r="G2830">
        <v>16</v>
      </c>
      <c r="H2830">
        <v>2</v>
      </c>
      <c r="I2830" t="s">
        <v>39</v>
      </c>
      <c r="J2830" t="s">
        <v>23</v>
      </c>
      <c r="K2830">
        <v>120.00000000000006</v>
      </c>
      <c r="L2830">
        <v>0.125</v>
      </c>
      <c r="M2830">
        <v>0</v>
      </c>
      <c r="N2830" t="s">
        <v>74</v>
      </c>
      <c r="O2830" t="s">
        <v>107</v>
      </c>
      <c r="P2830" t="s">
        <v>112</v>
      </c>
      <c r="Q2830" t="s">
        <v>117</v>
      </c>
      <c r="R2830" t="s">
        <v>124</v>
      </c>
      <c r="S2830">
        <v>2828</v>
      </c>
      <c r="T2830">
        <v>2829</v>
      </c>
    </row>
    <row r="2831" spans="1:20" x14ac:dyDescent="0.2">
      <c r="A2831">
        <v>1536</v>
      </c>
      <c r="B2831" s="1">
        <v>45480</v>
      </c>
      <c r="C2831" s="2">
        <v>0.4375</v>
      </c>
      <c r="D2831" s="2">
        <v>0.5</v>
      </c>
      <c r="E2831" t="s">
        <v>38</v>
      </c>
      <c r="F2831">
        <v>3</v>
      </c>
      <c r="G2831">
        <v>16</v>
      </c>
      <c r="H2831">
        <v>14</v>
      </c>
      <c r="I2831" t="s">
        <v>13</v>
      </c>
      <c r="J2831" t="s">
        <v>18</v>
      </c>
      <c r="K2831">
        <v>90</v>
      </c>
      <c r="L2831">
        <v>0.875</v>
      </c>
      <c r="M2831">
        <v>0</v>
      </c>
      <c r="N2831" t="s">
        <v>71</v>
      </c>
      <c r="O2831" t="s">
        <v>104</v>
      </c>
      <c r="P2831" t="s">
        <v>112</v>
      </c>
      <c r="Q2831" t="s">
        <v>118</v>
      </c>
      <c r="R2831" t="s">
        <v>118</v>
      </c>
      <c r="S2831">
        <v>2829</v>
      </c>
      <c r="T2831">
        <v>2830</v>
      </c>
    </row>
    <row r="2832" spans="1:20" x14ac:dyDescent="0.2">
      <c r="A2832">
        <v>1548</v>
      </c>
      <c r="B2832" s="1">
        <v>45371</v>
      </c>
      <c r="C2832" s="2">
        <v>0.4375</v>
      </c>
      <c r="D2832" s="2">
        <v>0.45833333333333331</v>
      </c>
      <c r="E2832" t="s">
        <v>38</v>
      </c>
      <c r="F2832">
        <v>3</v>
      </c>
      <c r="G2832">
        <v>16</v>
      </c>
      <c r="H2832">
        <v>12</v>
      </c>
      <c r="I2832" t="s">
        <v>17</v>
      </c>
      <c r="J2832" t="s">
        <v>14</v>
      </c>
      <c r="K2832">
        <v>29.999999999999972</v>
      </c>
      <c r="L2832">
        <v>0.75</v>
      </c>
      <c r="M2832">
        <v>0</v>
      </c>
      <c r="N2832" t="s">
        <v>74</v>
      </c>
      <c r="O2832" t="s">
        <v>100</v>
      </c>
      <c r="P2832" t="s">
        <v>112</v>
      </c>
      <c r="Q2832" t="s">
        <v>118</v>
      </c>
      <c r="R2832" t="s">
        <v>118</v>
      </c>
      <c r="S2832">
        <v>2830</v>
      </c>
      <c r="T2832">
        <v>2831</v>
      </c>
    </row>
    <row r="2833" spans="1:20" x14ac:dyDescent="0.2">
      <c r="A2833">
        <v>2375</v>
      </c>
      <c r="B2833" s="1">
        <v>45441</v>
      </c>
      <c r="C2833" s="2">
        <v>0.4375</v>
      </c>
      <c r="D2833" s="2">
        <v>0.52083333333333337</v>
      </c>
      <c r="E2833" t="s">
        <v>38</v>
      </c>
      <c r="F2833">
        <v>3</v>
      </c>
      <c r="G2833">
        <v>16</v>
      </c>
      <c r="H2833">
        <v>14</v>
      </c>
      <c r="I2833" t="s">
        <v>22</v>
      </c>
      <c r="J2833" t="s">
        <v>40</v>
      </c>
      <c r="K2833">
        <v>120.00000000000006</v>
      </c>
      <c r="L2833">
        <v>0.875</v>
      </c>
      <c r="M2833">
        <v>0</v>
      </c>
      <c r="N2833" t="s">
        <v>74</v>
      </c>
      <c r="O2833" t="s">
        <v>102</v>
      </c>
      <c r="P2833" t="s">
        <v>112</v>
      </c>
      <c r="Q2833" t="s">
        <v>118</v>
      </c>
      <c r="R2833" t="s">
        <v>124</v>
      </c>
      <c r="S2833">
        <v>2831</v>
      </c>
      <c r="T2833">
        <v>2832</v>
      </c>
    </row>
    <row r="2834" spans="1:20" x14ac:dyDescent="0.2">
      <c r="A2834">
        <v>383</v>
      </c>
      <c r="B2834" s="1">
        <v>45316</v>
      </c>
      <c r="C2834" s="2">
        <v>0.4375</v>
      </c>
      <c r="D2834" s="2">
        <v>0.47916666666666669</v>
      </c>
      <c r="E2834" t="s">
        <v>38</v>
      </c>
      <c r="F2834">
        <v>3</v>
      </c>
      <c r="G2834">
        <v>16</v>
      </c>
      <c r="H2834">
        <v>18</v>
      </c>
      <c r="I2834" t="s">
        <v>42</v>
      </c>
      <c r="J2834" t="s">
        <v>28</v>
      </c>
      <c r="K2834">
        <v>60.000000000000028</v>
      </c>
      <c r="L2834">
        <v>1.125</v>
      </c>
      <c r="M2834">
        <v>1</v>
      </c>
      <c r="N2834" t="s">
        <v>75</v>
      </c>
      <c r="O2834" t="s">
        <v>98</v>
      </c>
      <c r="P2834" t="s">
        <v>112</v>
      </c>
      <c r="Q2834" t="s">
        <v>118</v>
      </c>
      <c r="R2834" t="s">
        <v>118</v>
      </c>
      <c r="S2834">
        <v>2832</v>
      </c>
      <c r="T2834">
        <v>2833</v>
      </c>
    </row>
    <row r="2835" spans="1:20" x14ac:dyDescent="0.2">
      <c r="A2835">
        <v>225</v>
      </c>
      <c r="B2835" s="1">
        <v>45336</v>
      </c>
      <c r="C2835" s="2">
        <v>0.4375</v>
      </c>
      <c r="D2835" s="2">
        <v>0.5</v>
      </c>
      <c r="E2835" t="s">
        <v>38</v>
      </c>
      <c r="F2835">
        <v>3</v>
      </c>
      <c r="G2835">
        <v>16</v>
      </c>
      <c r="H2835">
        <v>12</v>
      </c>
      <c r="I2835" t="s">
        <v>39</v>
      </c>
      <c r="J2835" t="s">
        <v>14</v>
      </c>
      <c r="K2835">
        <v>90</v>
      </c>
      <c r="L2835">
        <v>0.75</v>
      </c>
      <c r="M2835">
        <v>0</v>
      </c>
      <c r="N2835" t="s">
        <v>74</v>
      </c>
      <c r="O2835" t="s">
        <v>99</v>
      </c>
      <c r="P2835" t="s">
        <v>112</v>
      </c>
      <c r="Q2835" t="s">
        <v>118</v>
      </c>
      <c r="R2835" t="s">
        <v>118</v>
      </c>
      <c r="S2835">
        <v>2833</v>
      </c>
      <c r="T2835">
        <v>2834</v>
      </c>
    </row>
    <row r="2836" spans="1:20" x14ac:dyDescent="0.2">
      <c r="A2836">
        <v>2362</v>
      </c>
      <c r="B2836" s="1">
        <v>45336</v>
      </c>
      <c r="C2836" s="2">
        <v>0.4375</v>
      </c>
      <c r="D2836" s="2">
        <v>0.47916666666666669</v>
      </c>
      <c r="E2836" t="s">
        <v>38</v>
      </c>
      <c r="F2836">
        <v>3</v>
      </c>
      <c r="G2836">
        <v>16</v>
      </c>
      <c r="H2836">
        <v>4</v>
      </c>
      <c r="I2836" t="s">
        <v>42</v>
      </c>
      <c r="J2836" t="s">
        <v>28</v>
      </c>
      <c r="K2836">
        <v>60.000000000000028</v>
      </c>
      <c r="L2836">
        <v>0.25</v>
      </c>
      <c r="M2836">
        <v>0</v>
      </c>
      <c r="N2836" t="s">
        <v>74</v>
      </c>
      <c r="O2836" t="s">
        <v>99</v>
      </c>
      <c r="P2836" t="s">
        <v>112</v>
      </c>
      <c r="Q2836" t="s">
        <v>118</v>
      </c>
      <c r="R2836" t="s">
        <v>118</v>
      </c>
      <c r="S2836">
        <v>2834</v>
      </c>
      <c r="T2836">
        <v>2835</v>
      </c>
    </row>
    <row r="2837" spans="1:20" x14ac:dyDescent="0.2">
      <c r="A2837">
        <v>1567</v>
      </c>
      <c r="B2837" s="1">
        <v>45397</v>
      </c>
      <c r="C2837" s="2">
        <v>0.4375</v>
      </c>
      <c r="D2837" s="2">
        <v>0.5</v>
      </c>
      <c r="E2837" t="s">
        <v>38</v>
      </c>
      <c r="F2837">
        <v>3</v>
      </c>
      <c r="G2837">
        <v>16</v>
      </c>
      <c r="H2837">
        <v>2</v>
      </c>
      <c r="I2837" t="s">
        <v>17</v>
      </c>
      <c r="J2837" t="s">
        <v>28</v>
      </c>
      <c r="K2837">
        <v>90</v>
      </c>
      <c r="L2837">
        <v>0.125</v>
      </c>
      <c r="M2837">
        <v>0</v>
      </c>
      <c r="N2837" t="s">
        <v>72</v>
      </c>
      <c r="O2837" t="s">
        <v>101</v>
      </c>
      <c r="P2837" t="s">
        <v>112</v>
      </c>
      <c r="Q2837" t="s">
        <v>117</v>
      </c>
      <c r="R2837" t="s">
        <v>118</v>
      </c>
      <c r="S2837">
        <v>2835</v>
      </c>
      <c r="T2837">
        <v>2836</v>
      </c>
    </row>
    <row r="2838" spans="1:20" x14ac:dyDescent="0.2">
      <c r="A2838">
        <v>2141</v>
      </c>
      <c r="B2838" s="1">
        <v>45356</v>
      </c>
      <c r="C2838" s="2">
        <v>0.4375</v>
      </c>
      <c r="D2838" s="2">
        <v>0.5</v>
      </c>
      <c r="E2838" t="s">
        <v>38</v>
      </c>
      <c r="F2838">
        <v>3</v>
      </c>
      <c r="G2838">
        <v>16</v>
      </c>
      <c r="H2838">
        <v>19</v>
      </c>
      <c r="I2838" t="s">
        <v>39</v>
      </c>
      <c r="J2838" t="s">
        <v>30</v>
      </c>
      <c r="K2838">
        <v>90</v>
      </c>
      <c r="L2838">
        <v>1.1875</v>
      </c>
      <c r="M2838">
        <v>1</v>
      </c>
      <c r="N2838" t="s">
        <v>73</v>
      </c>
      <c r="O2838" t="s">
        <v>100</v>
      </c>
      <c r="P2838" t="s">
        <v>112</v>
      </c>
      <c r="Q2838" t="s">
        <v>118</v>
      </c>
      <c r="R2838" t="s">
        <v>118</v>
      </c>
      <c r="S2838">
        <v>2836</v>
      </c>
      <c r="T2838">
        <v>2837</v>
      </c>
    </row>
    <row r="2839" spans="1:20" x14ac:dyDescent="0.2">
      <c r="A2839">
        <v>11</v>
      </c>
      <c r="B2839" s="1">
        <v>45655</v>
      </c>
      <c r="C2839" s="2">
        <v>0.4375</v>
      </c>
      <c r="D2839" s="2">
        <v>0.52083333333333337</v>
      </c>
      <c r="E2839" t="s">
        <v>38</v>
      </c>
      <c r="F2839">
        <v>3</v>
      </c>
      <c r="G2839">
        <v>16</v>
      </c>
      <c r="H2839">
        <v>19</v>
      </c>
      <c r="I2839" t="s">
        <v>39</v>
      </c>
      <c r="J2839" t="s">
        <v>23</v>
      </c>
      <c r="K2839">
        <v>120.00000000000006</v>
      </c>
      <c r="L2839">
        <v>1.1875</v>
      </c>
      <c r="M2839">
        <v>1</v>
      </c>
      <c r="N2839" t="s">
        <v>71</v>
      </c>
      <c r="O2839" t="s">
        <v>109</v>
      </c>
      <c r="P2839" t="s">
        <v>112</v>
      </c>
      <c r="Q2839" t="s">
        <v>118</v>
      </c>
      <c r="R2839" t="s">
        <v>124</v>
      </c>
      <c r="S2839">
        <v>2837</v>
      </c>
      <c r="T2839">
        <v>2838</v>
      </c>
    </row>
    <row r="2840" spans="1:20" x14ac:dyDescent="0.2">
      <c r="A2840">
        <v>651</v>
      </c>
      <c r="B2840" s="1">
        <v>45329</v>
      </c>
      <c r="C2840" s="2">
        <v>0.41666666666666669</v>
      </c>
      <c r="D2840" s="2">
        <v>0.5</v>
      </c>
      <c r="E2840" t="s">
        <v>38</v>
      </c>
      <c r="F2840">
        <v>3</v>
      </c>
      <c r="G2840">
        <v>16</v>
      </c>
      <c r="H2840">
        <v>3</v>
      </c>
      <c r="I2840" t="s">
        <v>42</v>
      </c>
      <c r="J2840" t="s">
        <v>28</v>
      </c>
      <c r="K2840">
        <v>119.99999999999997</v>
      </c>
      <c r="L2840">
        <v>0.1875</v>
      </c>
      <c r="M2840">
        <v>0</v>
      </c>
      <c r="N2840" t="s">
        <v>74</v>
      </c>
      <c r="O2840" t="s">
        <v>99</v>
      </c>
      <c r="P2840" t="s">
        <v>112</v>
      </c>
      <c r="Q2840" t="s">
        <v>117</v>
      </c>
      <c r="R2840" t="s">
        <v>124</v>
      </c>
      <c r="S2840">
        <v>2838</v>
      </c>
      <c r="T2840">
        <v>2839</v>
      </c>
    </row>
    <row r="2841" spans="1:20" x14ac:dyDescent="0.2">
      <c r="A2841">
        <v>654</v>
      </c>
      <c r="B2841" s="1">
        <v>45558</v>
      </c>
      <c r="C2841" s="2">
        <v>0.41666666666666669</v>
      </c>
      <c r="D2841" s="2">
        <v>0.5</v>
      </c>
      <c r="E2841" t="s">
        <v>38</v>
      </c>
      <c r="F2841">
        <v>3</v>
      </c>
      <c r="G2841">
        <v>16</v>
      </c>
      <c r="H2841">
        <v>17</v>
      </c>
      <c r="I2841" t="s">
        <v>13</v>
      </c>
      <c r="J2841" t="s">
        <v>18</v>
      </c>
      <c r="K2841">
        <v>119.99999999999997</v>
      </c>
      <c r="L2841">
        <v>1.0625</v>
      </c>
      <c r="M2841">
        <v>1</v>
      </c>
      <c r="N2841" t="s">
        <v>72</v>
      </c>
      <c r="O2841" t="s">
        <v>106</v>
      </c>
      <c r="P2841" t="s">
        <v>112</v>
      </c>
      <c r="Q2841" t="s">
        <v>118</v>
      </c>
      <c r="R2841" t="s">
        <v>124</v>
      </c>
      <c r="S2841">
        <v>2839</v>
      </c>
      <c r="T2841">
        <v>2840</v>
      </c>
    </row>
    <row r="2842" spans="1:20" x14ac:dyDescent="0.2">
      <c r="A2842">
        <v>2868</v>
      </c>
      <c r="B2842" s="1">
        <v>45639</v>
      </c>
      <c r="C2842" s="2">
        <v>0.41666666666666669</v>
      </c>
      <c r="D2842" s="2">
        <v>0.45833333333333331</v>
      </c>
      <c r="E2842" t="s">
        <v>38</v>
      </c>
      <c r="F2842">
        <v>3</v>
      </c>
      <c r="G2842">
        <v>16</v>
      </c>
      <c r="H2842">
        <v>1</v>
      </c>
      <c r="I2842" t="s">
        <v>13</v>
      </c>
      <c r="J2842" t="s">
        <v>23</v>
      </c>
      <c r="K2842">
        <v>59.999999999999943</v>
      </c>
      <c r="L2842">
        <v>6.25E-2</v>
      </c>
      <c r="M2842">
        <v>0</v>
      </c>
      <c r="N2842" t="s">
        <v>76</v>
      </c>
      <c r="O2842" t="s">
        <v>109</v>
      </c>
      <c r="P2842" t="s">
        <v>112</v>
      </c>
      <c r="Q2842" t="s">
        <v>117</v>
      </c>
      <c r="R2842" t="s">
        <v>118</v>
      </c>
      <c r="S2842">
        <v>2840</v>
      </c>
      <c r="T2842">
        <v>2841</v>
      </c>
    </row>
    <row r="2843" spans="1:20" x14ac:dyDescent="0.2">
      <c r="A2843">
        <v>47</v>
      </c>
      <c r="B2843" s="1">
        <v>45532</v>
      </c>
      <c r="C2843" s="2">
        <v>0.41666666666666669</v>
      </c>
      <c r="D2843" s="2">
        <v>0.4375</v>
      </c>
      <c r="E2843" t="s">
        <v>38</v>
      </c>
      <c r="F2843">
        <v>3</v>
      </c>
      <c r="G2843">
        <v>16</v>
      </c>
      <c r="H2843">
        <v>11</v>
      </c>
      <c r="I2843" t="s">
        <v>13</v>
      </c>
      <c r="J2843" t="s">
        <v>40</v>
      </c>
      <c r="K2843">
        <v>29.999999999999972</v>
      </c>
      <c r="L2843">
        <v>0.6875</v>
      </c>
      <c r="M2843">
        <v>0</v>
      </c>
      <c r="N2843" t="s">
        <v>74</v>
      </c>
      <c r="O2843" t="s">
        <v>105</v>
      </c>
      <c r="P2843" t="s">
        <v>112</v>
      </c>
      <c r="Q2843" t="s">
        <v>118</v>
      </c>
      <c r="R2843" t="s">
        <v>118</v>
      </c>
      <c r="S2843">
        <v>2841</v>
      </c>
      <c r="T2843">
        <v>2842</v>
      </c>
    </row>
    <row r="2844" spans="1:20" x14ac:dyDescent="0.2">
      <c r="A2844">
        <v>886</v>
      </c>
      <c r="B2844" s="1">
        <v>45508</v>
      </c>
      <c r="C2844" s="2">
        <v>0.41666666666666669</v>
      </c>
      <c r="D2844" s="2">
        <v>0.45833333333333331</v>
      </c>
      <c r="E2844" t="s">
        <v>38</v>
      </c>
      <c r="F2844">
        <v>3</v>
      </c>
      <c r="G2844">
        <v>16</v>
      </c>
      <c r="H2844">
        <v>4</v>
      </c>
      <c r="I2844" t="s">
        <v>39</v>
      </c>
      <c r="J2844" t="s">
        <v>14</v>
      </c>
      <c r="K2844">
        <v>59.999999999999943</v>
      </c>
      <c r="L2844">
        <v>0.25</v>
      </c>
      <c r="M2844">
        <v>0</v>
      </c>
      <c r="N2844" t="s">
        <v>71</v>
      </c>
      <c r="O2844" t="s">
        <v>105</v>
      </c>
      <c r="P2844" t="s">
        <v>112</v>
      </c>
      <c r="Q2844" t="s">
        <v>118</v>
      </c>
      <c r="R2844" t="s">
        <v>118</v>
      </c>
      <c r="S2844">
        <v>2842</v>
      </c>
      <c r="T2844">
        <v>2843</v>
      </c>
    </row>
    <row r="2845" spans="1:20" x14ac:dyDescent="0.2">
      <c r="A2845">
        <v>227</v>
      </c>
      <c r="B2845" s="1">
        <v>45486</v>
      </c>
      <c r="C2845" s="2">
        <v>0.41666666666666669</v>
      </c>
      <c r="D2845" s="2">
        <v>0.5</v>
      </c>
      <c r="E2845" t="s">
        <v>38</v>
      </c>
      <c r="F2845">
        <v>3</v>
      </c>
      <c r="G2845">
        <v>16</v>
      </c>
      <c r="H2845">
        <v>5</v>
      </c>
      <c r="I2845" t="s">
        <v>22</v>
      </c>
      <c r="J2845" t="s">
        <v>40</v>
      </c>
      <c r="K2845">
        <v>119.99999999999997</v>
      </c>
      <c r="L2845">
        <v>0.3125</v>
      </c>
      <c r="M2845">
        <v>0</v>
      </c>
      <c r="N2845" t="s">
        <v>77</v>
      </c>
      <c r="O2845" t="s">
        <v>104</v>
      </c>
      <c r="P2845" t="s">
        <v>112</v>
      </c>
      <c r="Q2845" t="s">
        <v>118</v>
      </c>
      <c r="R2845" t="s">
        <v>124</v>
      </c>
      <c r="S2845">
        <v>2843</v>
      </c>
      <c r="T2845">
        <v>2844</v>
      </c>
    </row>
    <row r="2846" spans="1:20" x14ac:dyDescent="0.2">
      <c r="A2846">
        <v>377</v>
      </c>
      <c r="B2846" s="1">
        <v>45605</v>
      </c>
      <c r="C2846" s="2">
        <v>0.41666666666666669</v>
      </c>
      <c r="D2846" s="2">
        <v>0.4375</v>
      </c>
      <c r="E2846" t="s">
        <v>38</v>
      </c>
      <c r="F2846">
        <v>3</v>
      </c>
      <c r="G2846">
        <v>16</v>
      </c>
      <c r="H2846">
        <v>15</v>
      </c>
      <c r="I2846" t="s">
        <v>13</v>
      </c>
      <c r="J2846" t="s">
        <v>40</v>
      </c>
      <c r="K2846">
        <v>29.999999999999972</v>
      </c>
      <c r="L2846">
        <v>0.9375</v>
      </c>
      <c r="M2846">
        <v>0</v>
      </c>
      <c r="N2846" t="s">
        <v>77</v>
      </c>
      <c r="O2846" t="s">
        <v>108</v>
      </c>
      <c r="P2846" t="s">
        <v>112</v>
      </c>
      <c r="Q2846" t="s">
        <v>118</v>
      </c>
      <c r="R2846" t="s">
        <v>118</v>
      </c>
      <c r="S2846">
        <v>2844</v>
      </c>
      <c r="T2846">
        <v>2845</v>
      </c>
    </row>
    <row r="2847" spans="1:20" x14ac:dyDescent="0.2">
      <c r="A2847">
        <v>2887</v>
      </c>
      <c r="B2847" s="1">
        <v>45387</v>
      </c>
      <c r="C2847" s="2">
        <v>0.41666666666666669</v>
      </c>
      <c r="D2847" s="2">
        <v>0.5</v>
      </c>
      <c r="E2847" t="s">
        <v>38</v>
      </c>
      <c r="F2847">
        <v>3</v>
      </c>
      <c r="G2847">
        <v>16</v>
      </c>
      <c r="H2847">
        <v>16</v>
      </c>
      <c r="I2847" t="s">
        <v>17</v>
      </c>
      <c r="J2847" t="s">
        <v>40</v>
      </c>
      <c r="K2847">
        <v>119.99999999999997</v>
      </c>
      <c r="L2847">
        <v>1</v>
      </c>
      <c r="M2847">
        <v>0</v>
      </c>
      <c r="N2847" t="s">
        <v>76</v>
      </c>
      <c r="O2847" t="s">
        <v>101</v>
      </c>
      <c r="P2847" t="s">
        <v>112</v>
      </c>
      <c r="Q2847" t="s">
        <v>118</v>
      </c>
      <c r="R2847" t="s">
        <v>124</v>
      </c>
      <c r="S2847">
        <v>2845</v>
      </c>
      <c r="T2847">
        <v>2846</v>
      </c>
    </row>
    <row r="2848" spans="1:20" x14ac:dyDescent="0.2">
      <c r="A2848">
        <v>703</v>
      </c>
      <c r="B2848" s="1">
        <v>45450</v>
      </c>
      <c r="C2848" s="2">
        <v>0.41666666666666669</v>
      </c>
      <c r="D2848" s="2">
        <v>0.47916666666666669</v>
      </c>
      <c r="E2848" t="s">
        <v>38</v>
      </c>
      <c r="F2848">
        <v>3</v>
      </c>
      <c r="G2848">
        <v>16</v>
      </c>
      <c r="H2848">
        <v>17</v>
      </c>
      <c r="I2848" t="s">
        <v>41</v>
      </c>
      <c r="J2848" t="s">
        <v>40</v>
      </c>
      <c r="K2848">
        <v>90</v>
      </c>
      <c r="L2848">
        <v>1.0625</v>
      </c>
      <c r="M2848">
        <v>1</v>
      </c>
      <c r="N2848" t="s">
        <v>76</v>
      </c>
      <c r="O2848" t="s">
        <v>103</v>
      </c>
      <c r="P2848" t="s">
        <v>112</v>
      </c>
      <c r="Q2848" t="s">
        <v>118</v>
      </c>
      <c r="R2848" t="s">
        <v>118</v>
      </c>
      <c r="S2848">
        <v>2846</v>
      </c>
      <c r="T2848">
        <v>2847</v>
      </c>
    </row>
    <row r="2849" spans="1:20" x14ac:dyDescent="0.2">
      <c r="A2849">
        <v>2654</v>
      </c>
      <c r="B2849" s="1">
        <v>45312</v>
      </c>
      <c r="C2849" s="2">
        <v>0.41666666666666669</v>
      </c>
      <c r="D2849" s="2">
        <v>0.5</v>
      </c>
      <c r="E2849" t="s">
        <v>38</v>
      </c>
      <c r="F2849">
        <v>3</v>
      </c>
      <c r="G2849">
        <v>16</v>
      </c>
      <c r="H2849">
        <v>14</v>
      </c>
      <c r="I2849" t="s">
        <v>13</v>
      </c>
      <c r="J2849" t="s">
        <v>18</v>
      </c>
      <c r="K2849">
        <v>119.99999999999997</v>
      </c>
      <c r="L2849">
        <v>0.875</v>
      </c>
      <c r="M2849">
        <v>0</v>
      </c>
      <c r="N2849" t="s">
        <v>71</v>
      </c>
      <c r="O2849" t="s">
        <v>98</v>
      </c>
      <c r="P2849" t="s">
        <v>112</v>
      </c>
      <c r="Q2849" t="s">
        <v>118</v>
      </c>
      <c r="R2849" t="s">
        <v>124</v>
      </c>
      <c r="S2849">
        <v>2847</v>
      </c>
      <c r="T2849">
        <v>2848</v>
      </c>
    </row>
    <row r="2850" spans="1:20" x14ac:dyDescent="0.2">
      <c r="A2850">
        <v>1820</v>
      </c>
      <c r="B2850" s="1">
        <v>45500</v>
      </c>
      <c r="C2850" s="2">
        <v>0.41666666666666669</v>
      </c>
      <c r="D2850" s="2">
        <v>0.5</v>
      </c>
      <c r="E2850" t="s">
        <v>38</v>
      </c>
      <c r="F2850">
        <v>3</v>
      </c>
      <c r="G2850">
        <v>16</v>
      </c>
      <c r="H2850">
        <v>15</v>
      </c>
      <c r="I2850" t="s">
        <v>13</v>
      </c>
      <c r="J2850" t="s">
        <v>18</v>
      </c>
      <c r="K2850">
        <v>119.99999999999997</v>
      </c>
      <c r="L2850">
        <v>0.9375</v>
      </c>
      <c r="M2850">
        <v>0</v>
      </c>
      <c r="N2850" t="s">
        <v>77</v>
      </c>
      <c r="O2850" t="s">
        <v>104</v>
      </c>
      <c r="P2850" t="s">
        <v>112</v>
      </c>
      <c r="Q2850" t="s">
        <v>118</v>
      </c>
      <c r="R2850" t="s">
        <v>124</v>
      </c>
      <c r="S2850">
        <v>2848</v>
      </c>
      <c r="T2850">
        <v>2849</v>
      </c>
    </row>
    <row r="2851" spans="1:20" x14ac:dyDescent="0.2">
      <c r="A2851">
        <v>2408</v>
      </c>
      <c r="B2851" s="1">
        <v>45502</v>
      </c>
      <c r="C2851" s="2">
        <v>0.41666666666666669</v>
      </c>
      <c r="D2851" s="2">
        <v>0.45833333333333331</v>
      </c>
      <c r="E2851" t="s">
        <v>38</v>
      </c>
      <c r="F2851">
        <v>3</v>
      </c>
      <c r="G2851">
        <v>16</v>
      </c>
      <c r="H2851">
        <v>2</v>
      </c>
      <c r="I2851" t="s">
        <v>22</v>
      </c>
      <c r="J2851" t="s">
        <v>18</v>
      </c>
      <c r="K2851">
        <v>59.999999999999943</v>
      </c>
      <c r="L2851">
        <v>0.125</v>
      </c>
      <c r="M2851">
        <v>0</v>
      </c>
      <c r="N2851" t="s">
        <v>72</v>
      </c>
      <c r="O2851" t="s">
        <v>104</v>
      </c>
      <c r="P2851" t="s">
        <v>112</v>
      </c>
      <c r="Q2851" t="s">
        <v>117</v>
      </c>
      <c r="R2851" t="s">
        <v>118</v>
      </c>
      <c r="S2851">
        <v>2849</v>
      </c>
      <c r="T2851">
        <v>2850</v>
      </c>
    </row>
    <row r="2852" spans="1:20" x14ac:dyDescent="0.2">
      <c r="A2852">
        <v>828</v>
      </c>
      <c r="B2852" s="1">
        <v>45363</v>
      </c>
      <c r="C2852" s="2">
        <v>0.41666666666666669</v>
      </c>
      <c r="D2852" s="2">
        <v>0.47916666666666669</v>
      </c>
      <c r="E2852" t="s">
        <v>38</v>
      </c>
      <c r="F2852">
        <v>3</v>
      </c>
      <c r="G2852">
        <v>16</v>
      </c>
      <c r="H2852">
        <v>18</v>
      </c>
      <c r="I2852" t="s">
        <v>13</v>
      </c>
      <c r="J2852" t="s">
        <v>30</v>
      </c>
      <c r="K2852">
        <v>90</v>
      </c>
      <c r="L2852">
        <v>1.125</v>
      </c>
      <c r="M2852">
        <v>1</v>
      </c>
      <c r="N2852" t="s">
        <v>73</v>
      </c>
      <c r="O2852" t="s">
        <v>100</v>
      </c>
      <c r="P2852" t="s">
        <v>112</v>
      </c>
      <c r="Q2852" t="s">
        <v>118</v>
      </c>
      <c r="R2852" t="s">
        <v>118</v>
      </c>
      <c r="S2852">
        <v>2850</v>
      </c>
      <c r="T2852">
        <v>2851</v>
      </c>
    </row>
    <row r="2853" spans="1:20" x14ac:dyDescent="0.2">
      <c r="A2853">
        <v>2268</v>
      </c>
      <c r="B2853" s="1">
        <v>45615</v>
      </c>
      <c r="C2853" s="2">
        <v>0.41666666666666669</v>
      </c>
      <c r="D2853" s="2">
        <v>0.45833333333333331</v>
      </c>
      <c r="E2853" t="s">
        <v>38</v>
      </c>
      <c r="F2853">
        <v>3</v>
      </c>
      <c r="G2853">
        <v>16</v>
      </c>
      <c r="H2853">
        <v>6</v>
      </c>
      <c r="I2853" t="s">
        <v>39</v>
      </c>
      <c r="J2853" t="s">
        <v>23</v>
      </c>
      <c r="K2853">
        <v>59.999999999999943</v>
      </c>
      <c r="L2853">
        <v>0.375</v>
      </c>
      <c r="M2853">
        <v>0</v>
      </c>
      <c r="N2853" t="s">
        <v>73</v>
      </c>
      <c r="O2853" t="s">
        <v>108</v>
      </c>
      <c r="P2853" t="s">
        <v>112</v>
      </c>
      <c r="Q2853" t="s">
        <v>118</v>
      </c>
      <c r="R2853" t="s">
        <v>118</v>
      </c>
      <c r="S2853">
        <v>2851</v>
      </c>
      <c r="T2853">
        <v>2852</v>
      </c>
    </row>
    <row r="2854" spans="1:20" x14ac:dyDescent="0.2">
      <c r="A2854">
        <v>2961</v>
      </c>
      <c r="B2854" s="1">
        <v>45511</v>
      </c>
      <c r="C2854" s="2">
        <v>0.41666666666666669</v>
      </c>
      <c r="D2854" s="2">
        <v>0.5</v>
      </c>
      <c r="E2854" t="s">
        <v>38</v>
      </c>
      <c r="F2854">
        <v>3</v>
      </c>
      <c r="G2854">
        <v>16</v>
      </c>
      <c r="H2854">
        <v>4</v>
      </c>
      <c r="I2854" t="s">
        <v>13</v>
      </c>
      <c r="J2854" t="s">
        <v>28</v>
      </c>
      <c r="K2854">
        <v>119.99999999999997</v>
      </c>
      <c r="L2854">
        <v>0.25</v>
      </c>
      <c r="M2854">
        <v>0</v>
      </c>
      <c r="N2854" t="s">
        <v>74</v>
      </c>
      <c r="O2854" t="s">
        <v>105</v>
      </c>
      <c r="P2854" t="s">
        <v>112</v>
      </c>
      <c r="Q2854" t="s">
        <v>118</v>
      </c>
      <c r="R2854" t="s">
        <v>124</v>
      </c>
      <c r="S2854">
        <v>2852</v>
      </c>
      <c r="T2854">
        <v>2853</v>
      </c>
    </row>
    <row r="2855" spans="1:20" x14ac:dyDescent="0.2">
      <c r="A2855">
        <v>1042</v>
      </c>
      <c r="B2855" s="1">
        <v>45437</v>
      </c>
      <c r="C2855" s="2">
        <v>0.41666666666666669</v>
      </c>
      <c r="D2855" s="2">
        <v>0.4375</v>
      </c>
      <c r="E2855" t="s">
        <v>38</v>
      </c>
      <c r="F2855">
        <v>3</v>
      </c>
      <c r="G2855">
        <v>16</v>
      </c>
      <c r="H2855">
        <v>12</v>
      </c>
      <c r="I2855" t="s">
        <v>27</v>
      </c>
      <c r="J2855" t="s">
        <v>40</v>
      </c>
      <c r="K2855">
        <v>29.999999999999972</v>
      </c>
      <c r="L2855">
        <v>0.75</v>
      </c>
      <c r="M2855">
        <v>0</v>
      </c>
      <c r="N2855" t="s">
        <v>77</v>
      </c>
      <c r="O2855" t="s">
        <v>102</v>
      </c>
      <c r="P2855" t="s">
        <v>112</v>
      </c>
      <c r="Q2855" t="s">
        <v>118</v>
      </c>
      <c r="R2855" t="s">
        <v>118</v>
      </c>
      <c r="S2855">
        <v>2853</v>
      </c>
      <c r="T2855">
        <v>2854</v>
      </c>
    </row>
    <row r="2856" spans="1:20" x14ac:dyDescent="0.2">
      <c r="A2856">
        <v>1726</v>
      </c>
      <c r="B2856" s="1">
        <v>45480</v>
      </c>
      <c r="C2856" s="2">
        <v>0.41666666666666669</v>
      </c>
      <c r="D2856" s="2">
        <v>0.45833333333333331</v>
      </c>
      <c r="E2856" t="s">
        <v>38</v>
      </c>
      <c r="F2856">
        <v>3</v>
      </c>
      <c r="G2856">
        <v>16</v>
      </c>
      <c r="H2856">
        <v>15</v>
      </c>
      <c r="I2856" t="s">
        <v>13</v>
      </c>
      <c r="J2856" t="s">
        <v>18</v>
      </c>
      <c r="K2856">
        <v>59.999999999999943</v>
      </c>
      <c r="L2856">
        <v>0.9375</v>
      </c>
      <c r="M2856">
        <v>0</v>
      </c>
      <c r="N2856" t="s">
        <v>71</v>
      </c>
      <c r="O2856" t="s">
        <v>104</v>
      </c>
      <c r="P2856" t="s">
        <v>112</v>
      </c>
      <c r="Q2856" t="s">
        <v>118</v>
      </c>
      <c r="R2856" t="s">
        <v>118</v>
      </c>
      <c r="S2856">
        <v>2854</v>
      </c>
      <c r="T2856">
        <v>2855</v>
      </c>
    </row>
    <row r="2857" spans="1:20" x14ac:dyDescent="0.2">
      <c r="A2857">
        <v>1344</v>
      </c>
      <c r="B2857" s="1">
        <v>45561</v>
      </c>
      <c r="C2857" s="2">
        <v>0.41666666666666669</v>
      </c>
      <c r="D2857" s="2">
        <v>0.47916666666666669</v>
      </c>
      <c r="E2857" t="s">
        <v>38</v>
      </c>
      <c r="F2857">
        <v>3</v>
      </c>
      <c r="G2857">
        <v>16</v>
      </c>
      <c r="H2857">
        <v>3</v>
      </c>
      <c r="I2857" t="s">
        <v>39</v>
      </c>
      <c r="J2857" t="s">
        <v>30</v>
      </c>
      <c r="K2857">
        <v>90</v>
      </c>
      <c r="L2857">
        <v>0.1875</v>
      </c>
      <c r="M2857">
        <v>0</v>
      </c>
      <c r="N2857" t="s">
        <v>75</v>
      </c>
      <c r="O2857" t="s">
        <v>106</v>
      </c>
      <c r="P2857" t="s">
        <v>112</v>
      </c>
      <c r="Q2857" t="s">
        <v>117</v>
      </c>
      <c r="R2857" t="s">
        <v>118</v>
      </c>
      <c r="S2857">
        <v>2855</v>
      </c>
      <c r="T2857">
        <v>2856</v>
      </c>
    </row>
    <row r="2858" spans="1:20" x14ac:dyDescent="0.2">
      <c r="A2858">
        <v>1625</v>
      </c>
      <c r="B2858" s="1">
        <v>45604</v>
      </c>
      <c r="C2858" s="2">
        <v>0.41666666666666669</v>
      </c>
      <c r="D2858" s="2">
        <v>0.47916666666666669</v>
      </c>
      <c r="E2858" t="s">
        <v>38</v>
      </c>
      <c r="F2858">
        <v>3</v>
      </c>
      <c r="G2858">
        <v>16</v>
      </c>
      <c r="H2858">
        <v>9</v>
      </c>
      <c r="I2858" t="s">
        <v>42</v>
      </c>
      <c r="J2858" t="s">
        <v>23</v>
      </c>
      <c r="K2858">
        <v>90</v>
      </c>
      <c r="L2858">
        <v>0.5625</v>
      </c>
      <c r="M2858">
        <v>0</v>
      </c>
      <c r="N2858" t="s">
        <v>76</v>
      </c>
      <c r="O2858" t="s">
        <v>108</v>
      </c>
      <c r="P2858" t="s">
        <v>112</v>
      </c>
      <c r="Q2858" t="s">
        <v>118</v>
      </c>
      <c r="R2858" t="s">
        <v>118</v>
      </c>
      <c r="S2858">
        <v>2856</v>
      </c>
      <c r="T2858">
        <v>2857</v>
      </c>
    </row>
    <row r="2859" spans="1:20" x14ac:dyDescent="0.2">
      <c r="A2859">
        <v>72</v>
      </c>
      <c r="B2859" s="1">
        <v>45510</v>
      </c>
      <c r="C2859" s="2">
        <v>0.41666666666666669</v>
      </c>
      <c r="D2859" s="2">
        <v>0.5</v>
      </c>
      <c r="E2859" t="s">
        <v>38</v>
      </c>
      <c r="F2859">
        <v>3</v>
      </c>
      <c r="G2859">
        <v>16</v>
      </c>
      <c r="H2859">
        <v>6</v>
      </c>
      <c r="I2859" t="s">
        <v>22</v>
      </c>
      <c r="J2859" t="s">
        <v>14</v>
      </c>
      <c r="K2859">
        <v>119.99999999999997</v>
      </c>
      <c r="L2859">
        <v>0.375</v>
      </c>
      <c r="M2859">
        <v>0</v>
      </c>
      <c r="N2859" t="s">
        <v>73</v>
      </c>
      <c r="O2859" t="s">
        <v>105</v>
      </c>
      <c r="P2859" t="s">
        <v>112</v>
      </c>
      <c r="Q2859" t="s">
        <v>118</v>
      </c>
      <c r="R2859" t="s">
        <v>124</v>
      </c>
      <c r="S2859">
        <v>2857</v>
      </c>
      <c r="T2859">
        <v>2858</v>
      </c>
    </row>
    <row r="2860" spans="1:20" x14ac:dyDescent="0.2">
      <c r="A2860">
        <v>1311</v>
      </c>
      <c r="B2860" s="1">
        <v>45653</v>
      </c>
      <c r="C2860" s="2">
        <v>0.41666666666666669</v>
      </c>
      <c r="D2860" s="2">
        <v>0.45833333333333331</v>
      </c>
      <c r="E2860" t="s">
        <v>38</v>
      </c>
      <c r="F2860">
        <v>3</v>
      </c>
      <c r="G2860">
        <v>16</v>
      </c>
      <c r="H2860">
        <v>5</v>
      </c>
      <c r="I2860" t="s">
        <v>17</v>
      </c>
      <c r="J2860" t="s">
        <v>30</v>
      </c>
      <c r="K2860">
        <v>59.999999999999943</v>
      </c>
      <c r="L2860">
        <v>0.3125</v>
      </c>
      <c r="M2860">
        <v>0</v>
      </c>
      <c r="N2860" t="s">
        <v>76</v>
      </c>
      <c r="O2860" t="s">
        <v>109</v>
      </c>
      <c r="P2860" t="s">
        <v>112</v>
      </c>
      <c r="Q2860" t="s">
        <v>118</v>
      </c>
      <c r="R2860" t="s">
        <v>118</v>
      </c>
      <c r="S2860">
        <v>2858</v>
      </c>
      <c r="T2860">
        <v>2859</v>
      </c>
    </row>
    <row r="2861" spans="1:20" x14ac:dyDescent="0.2">
      <c r="A2861">
        <v>1613</v>
      </c>
      <c r="B2861" s="1">
        <v>45478</v>
      </c>
      <c r="C2861" s="2">
        <v>0.41666666666666669</v>
      </c>
      <c r="D2861" s="2">
        <v>0.5</v>
      </c>
      <c r="E2861" t="s">
        <v>38</v>
      </c>
      <c r="F2861">
        <v>3</v>
      </c>
      <c r="G2861">
        <v>16</v>
      </c>
      <c r="H2861">
        <v>18</v>
      </c>
      <c r="I2861" t="s">
        <v>39</v>
      </c>
      <c r="J2861" t="s">
        <v>14</v>
      </c>
      <c r="K2861">
        <v>119.99999999999997</v>
      </c>
      <c r="L2861">
        <v>1.125</v>
      </c>
      <c r="M2861">
        <v>1</v>
      </c>
      <c r="N2861" t="s">
        <v>76</v>
      </c>
      <c r="O2861" t="s">
        <v>104</v>
      </c>
      <c r="P2861" t="s">
        <v>112</v>
      </c>
      <c r="Q2861" t="s">
        <v>118</v>
      </c>
      <c r="R2861" t="s">
        <v>124</v>
      </c>
      <c r="S2861">
        <v>2859</v>
      </c>
      <c r="T2861">
        <v>2860</v>
      </c>
    </row>
    <row r="2862" spans="1:20" x14ac:dyDescent="0.2">
      <c r="A2862">
        <v>429</v>
      </c>
      <c r="B2862" s="1">
        <v>45597</v>
      </c>
      <c r="C2862" s="2">
        <v>0.41666666666666669</v>
      </c>
      <c r="D2862" s="2">
        <v>0.45833333333333331</v>
      </c>
      <c r="E2862" t="s">
        <v>38</v>
      </c>
      <c r="F2862">
        <v>3</v>
      </c>
      <c r="G2862">
        <v>16</v>
      </c>
      <c r="H2862">
        <v>14</v>
      </c>
      <c r="I2862" t="s">
        <v>41</v>
      </c>
      <c r="J2862" t="s">
        <v>40</v>
      </c>
      <c r="K2862">
        <v>59.999999999999943</v>
      </c>
      <c r="L2862">
        <v>0.875</v>
      </c>
      <c r="M2862">
        <v>0</v>
      </c>
      <c r="N2862" t="s">
        <v>76</v>
      </c>
      <c r="O2862" t="s">
        <v>108</v>
      </c>
      <c r="P2862" t="s">
        <v>112</v>
      </c>
      <c r="Q2862" t="s">
        <v>118</v>
      </c>
      <c r="R2862" t="s">
        <v>118</v>
      </c>
      <c r="S2862">
        <v>2860</v>
      </c>
      <c r="T2862">
        <v>2861</v>
      </c>
    </row>
    <row r="2863" spans="1:20" x14ac:dyDescent="0.2">
      <c r="A2863">
        <v>985</v>
      </c>
      <c r="B2863" s="1">
        <v>45566</v>
      </c>
      <c r="C2863" s="2">
        <v>0.41666666666666669</v>
      </c>
      <c r="D2863" s="2">
        <v>0.5</v>
      </c>
      <c r="E2863" t="s">
        <v>38</v>
      </c>
      <c r="F2863">
        <v>3</v>
      </c>
      <c r="G2863">
        <v>16</v>
      </c>
      <c r="H2863">
        <v>15</v>
      </c>
      <c r="I2863" t="s">
        <v>13</v>
      </c>
      <c r="J2863" t="s">
        <v>28</v>
      </c>
      <c r="K2863">
        <v>119.99999999999997</v>
      </c>
      <c r="L2863">
        <v>0.9375</v>
      </c>
      <c r="M2863">
        <v>0</v>
      </c>
      <c r="N2863" t="s">
        <v>73</v>
      </c>
      <c r="O2863" t="s">
        <v>107</v>
      </c>
      <c r="P2863" t="s">
        <v>112</v>
      </c>
      <c r="Q2863" t="s">
        <v>118</v>
      </c>
      <c r="R2863" t="s">
        <v>124</v>
      </c>
      <c r="S2863">
        <v>2861</v>
      </c>
      <c r="T2863">
        <v>2862</v>
      </c>
    </row>
    <row r="2864" spans="1:20" x14ac:dyDescent="0.2">
      <c r="A2864">
        <v>419</v>
      </c>
      <c r="B2864" s="1">
        <v>45368</v>
      </c>
      <c r="C2864" s="2">
        <v>0.41666666666666669</v>
      </c>
      <c r="D2864" s="2">
        <v>0.47916666666666669</v>
      </c>
      <c r="E2864" t="s">
        <v>38</v>
      </c>
      <c r="F2864">
        <v>3</v>
      </c>
      <c r="G2864">
        <v>16</v>
      </c>
      <c r="H2864">
        <v>6</v>
      </c>
      <c r="I2864" t="s">
        <v>17</v>
      </c>
      <c r="J2864" t="s">
        <v>18</v>
      </c>
      <c r="K2864">
        <v>90</v>
      </c>
      <c r="L2864">
        <v>0.375</v>
      </c>
      <c r="M2864">
        <v>0</v>
      </c>
      <c r="N2864" t="s">
        <v>71</v>
      </c>
      <c r="O2864" t="s">
        <v>100</v>
      </c>
      <c r="P2864" t="s">
        <v>112</v>
      </c>
      <c r="Q2864" t="s">
        <v>118</v>
      </c>
      <c r="R2864" t="s">
        <v>118</v>
      </c>
      <c r="S2864">
        <v>2862</v>
      </c>
      <c r="T2864">
        <v>2863</v>
      </c>
    </row>
    <row r="2865" spans="1:20" x14ac:dyDescent="0.2">
      <c r="A2865">
        <v>1610</v>
      </c>
      <c r="B2865" s="1">
        <v>45558</v>
      </c>
      <c r="C2865" s="2">
        <v>0.41666666666666669</v>
      </c>
      <c r="D2865" s="2">
        <v>0.47916666666666669</v>
      </c>
      <c r="E2865" t="s">
        <v>38</v>
      </c>
      <c r="F2865">
        <v>3</v>
      </c>
      <c r="G2865">
        <v>16</v>
      </c>
      <c r="H2865">
        <v>17</v>
      </c>
      <c r="I2865" t="s">
        <v>41</v>
      </c>
      <c r="J2865" t="s">
        <v>28</v>
      </c>
      <c r="K2865">
        <v>90</v>
      </c>
      <c r="L2865">
        <v>1.0625</v>
      </c>
      <c r="M2865">
        <v>1</v>
      </c>
      <c r="N2865" t="s">
        <v>72</v>
      </c>
      <c r="O2865" t="s">
        <v>106</v>
      </c>
      <c r="P2865" t="s">
        <v>112</v>
      </c>
      <c r="Q2865" t="s">
        <v>118</v>
      </c>
      <c r="R2865" t="s">
        <v>118</v>
      </c>
      <c r="S2865">
        <v>2863</v>
      </c>
      <c r="T2865">
        <v>2864</v>
      </c>
    </row>
    <row r="2866" spans="1:20" x14ac:dyDescent="0.2">
      <c r="A2866">
        <v>1679</v>
      </c>
      <c r="B2866" s="1">
        <v>45303</v>
      </c>
      <c r="C2866" s="2">
        <v>0.41666666666666669</v>
      </c>
      <c r="D2866" s="2">
        <v>0.5</v>
      </c>
      <c r="E2866" t="s">
        <v>38</v>
      </c>
      <c r="F2866">
        <v>3</v>
      </c>
      <c r="G2866">
        <v>16</v>
      </c>
      <c r="H2866">
        <v>5</v>
      </c>
      <c r="I2866" t="s">
        <v>27</v>
      </c>
      <c r="J2866" t="s">
        <v>23</v>
      </c>
      <c r="K2866">
        <v>119.99999999999997</v>
      </c>
      <c r="L2866">
        <v>0.3125</v>
      </c>
      <c r="M2866">
        <v>0</v>
      </c>
      <c r="N2866" t="s">
        <v>76</v>
      </c>
      <c r="O2866" t="s">
        <v>98</v>
      </c>
      <c r="P2866" t="s">
        <v>112</v>
      </c>
      <c r="Q2866" t="s">
        <v>118</v>
      </c>
      <c r="R2866" t="s">
        <v>124</v>
      </c>
      <c r="S2866">
        <v>2864</v>
      </c>
      <c r="T2866">
        <v>2865</v>
      </c>
    </row>
    <row r="2867" spans="1:20" x14ac:dyDescent="0.2">
      <c r="A2867">
        <v>329</v>
      </c>
      <c r="B2867" s="1">
        <v>45423</v>
      </c>
      <c r="C2867" s="2">
        <v>0.41666666666666669</v>
      </c>
      <c r="D2867" s="2">
        <v>0.47916666666666669</v>
      </c>
      <c r="E2867" t="s">
        <v>38</v>
      </c>
      <c r="F2867">
        <v>3</v>
      </c>
      <c r="G2867">
        <v>16</v>
      </c>
      <c r="H2867">
        <v>15</v>
      </c>
      <c r="I2867" t="s">
        <v>41</v>
      </c>
      <c r="J2867" t="s">
        <v>23</v>
      </c>
      <c r="K2867">
        <v>90</v>
      </c>
      <c r="L2867">
        <v>0.9375</v>
      </c>
      <c r="M2867">
        <v>0</v>
      </c>
      <c r="N2867" t="s">
        <v>77</v>
      </c>
      <c r="O2867" t="s">
        <v>102</v>
      </c>
      <c r="P2867" t="s">
        <v>112</v>
      </c>
      <c r="Q2867" t="s">
        <v>118</v>
      </c>
      <c r="R2867" t="s">
        <v>118</v>
      </c>
      <c r="S2867">
        <v>2865</v>
      </c>
      <c r="T2867">
        <v>2866</v>
      </c>
    </row>
    <row r="2868" spans="1:20" x14ac:dyDescent="0.2">
      <c r="A2868">
        <v>677</v>
      </c>
      <c r="B2868" s="1">
        <v>45576</v>
      </c>
      <c r="C2868" s="2">
        <v>0.41666666666666669</v>
      </c>
      <c r="D2868" s="2">
        <v>0.47916666666666669</v>
      </c>
      <c r="E2868" t="s">
        <v>38</v>
      </c>
      <c r="F2868">
        <v>3</v>
      </c>
      <c r="G2868">
        <v>16</v>
      </c>
      <c r="H2868">
        <v>3</v>
      </c>
      <c r="I2868" t="s">
        <v>27</v>
      </c>
      <c r="J2868" t="s">
        <v>23</v>
      </c>
      <c r="K2868">
        <v>90</v>
      </c>
      <c r="L2868">
        <v>0.1875</v>
      </c>
      <c r="M2868">
        <v>0</v>
      </c>
      <c r="N2868" t="s">
        <v>76</v>
      </c>
      <c r="O2868" t="s">
        <v>107</v>
      </c>
      <c r="P2868" t="s">
        <v>112</v>
      </c>
      <c r="Q2868" t="s">
        <v>117</v>
      </c>
      <c r="R2868" t="s">
        <v>118</v>
      </c>
      <c r="S2868">
        <v>2866</v>
      </c>
      <c r="T2868">
        <v>2867</v>
      </c>
    </row>
    <row r="2869" spans="1:20" x14ac:dyDescent="0.2">
      <c r="A2869">
        <v>605</v>
      </c>
      <c r="B2869" s="1">
        <v>45385</v>
      </c>
      <c r="C2869" s="2">
        <v>0.41666666666666669</v>
      </c>
      <c r="D2869" s="2">
        <v>0.45833333333333331</v>
      </c>
      <c r="E2869" t="s">
        <v>38</v>
      </c>
      <c r="F2869">
        <v>3</v>
      </c>
      <c r="G2869">
        <v>16</v>
      </c>
      <c r="H2869">
        <v>16</v>
      </c>
      <c r="I2869" t="s">
        <v>22</v>
      </c>
      <c r="J2869" t="s">
        <v>30</v>
      </c>
      <c r="K2869">
        <v>59.999999999999943</v>
      </c>
      <c r="L2869">
        <v>1</v>
      </c>
      <c r="M2869">
        <v>0</v>
      </c>
      <c r="N2869" t="s">
        <v>74</v>
      </c>
      <c r="O2869" t="s">
        <v>101</v>
      </c>
      <c r="P2869" t="s">
        <v>112</v>
      </c>
      <c r="Q2869" t="s">
        <v>118</v>
      </c>
      <c r="R2869" t="s">
        <v>118</v>
      </c>
      <c r="S2869">
        <v>2867</v>
      </c>
      <c r="T2869">
        <v>2868</v>
      </c>
    </row>
    <row r="2870" spans="1:20" x14ac:dyDescent="0.2">
      <c r="A2870">
        <v>2148</v>
      </c>
      <c r="B2870" s="1">
        <v>45373</v>
      </c>
      <c r="C2870" s="2">
        <v>0.41666666666666669</v>
      </c>
      <c r="D2870" s="2">
        <v>0.45833333333333331</v>
      </c>
      <c r="E2870" t="s">
        <v>38</v>
      </c>
      <c r="F2870">
        <v>3</v>
      </c>
      <c r="G2870">
        <v>16</v>
      </c>
      <c r="H2870">
        <v>19</v>
      </c>
      <c r="I2870" t="s">
        <v>17</v>
      </c>
      <c r="J2870" t="s">
        <v>18</v>
      </c>
      <c r="K2870">
        <v>59.999999999999943</v>
      </c>
      <c r="L2870">
        <v>1.1875</v>
      </c>
      <c r="M2870">
        <v>1</v>
      </c>
      <c r="N2870" t="s">
        <v>76</v>
      </c>
      <c r="O2870" t="s">
        <v>100</v>
      </c>
      <c r="P2870" t="s">
        <v>112</v>
      </c>
      <c r="Q2870" t="s">
        <v>118</v>
      </c>
      <c r="R2870" t="s">
        <v>118</v>
      </c>
      <c r="S2870">
        <v>2868</v>
      </c>
      <c r="T2870">
        <v>2869</v>
      </c>
    </row>
    <row r="2871" spans="1:20" x14ac:dyDescent="0.2">
      <c r="A2871">
        <v>2821</v>
      </c>
      <c r="B2871" s="1">
        <v>45583</v>
      </c>
      <c r="C2871" s="2">
        <v>0.39583333333333331</v>
      </c>
      <c r="D2871" s="2">
        <v>0.47916666666666669</v>
      </c>
      <c r="E2871" t="s">
        <v>38</v>
      </c>
      <c r="F2871">
        <v>3</v>
      </c>
      <c r="G2871">
        <v>16</v>
      </c>
      <c r="H2871">
        <v>15</v>
      </c>
      <c r="I2871" t="s">
        <v>41</v>
      </c>
      <c r="J2871" t="s">
        <v>30</v>
      </c>
      <c r="K2871">
        <v>120.00000000000006</v>
      </c>
      <c r="L2871">
        <v>0.9375</v>
      </c>
      <c r="M2871">
        <v>0</v>
      </c>
      <c r="N2871" t="s">
        <v>76</v>
      </c>
      <c r="O2871" t="s">
        <v>107</v>
      </c>
      <c r="P2871" t="s">
        <v>112</v>
      </c>
      <c r="Q2871" t="s">
        <v>118</v>
      </c>
      <c r="R2871" t="s">
        <v>124</v>
      </c>
      <c r="S2871">
        <v>2869</v>
      </c>
      <c r="T2871">
        <v>2870</v>
      </c>
    </row>
    <row r="2872" spans="1:20" x14ac:dyDescent="0.2">
      <c r="A2872">
        <v>2313</v>
      </c>
      <c r="B2872" s="1">
        <v>45560</v>
      </c>
      <c r="C2872" s="2">
        <v>0.39583333333333331</v>
      </c>
      <c r="D2872" s="2">
        <v>0.45833333333333331</v>
      </c>
      <c r="E2872" t="s">
        <v>38</v>
      </c>
      <c r="F2872">
        <v>3</v>
      </c>
      <c r="G2872">
        <v>16</v>
      </c>
      <c r="H2872">
        <v>2</v>
      </c>
      <c r="I2872" t="s">
        <v>42</v>
      </c>
      <c r="J2872" t="s">
        <v>28</v>
      </c>
      <c r="K2872">
        <v>90</v>
      </c>
      <c r="L2872">
        <v>0.125</v>
      </c>
      <c r="M2872">
        <v>0</v>
      </c>
      <c r="N2872" t="s">
        <v>74</v>
      </c>
      <c r="O2872" t="s">
        <v>106</v>
      </c>
      <c r="P2872" t="s">
        <v>112</v>
      </c>
      <c r="Q2872" t="s">
        <v>117</v>
      </c>
      <c r="R2872" t="s">
        <v>118</v>
      </c>
      <c r="S2872">
        <v>2870</v>
      </c>
      <c r="T2872">
        <v>2871</v>
      </c>
    </row>
    <row r="2873" spans="1:20" x14ac:dyDescent="0.2">
      <c r="A2873">
        <v>2625</v>
      </c>
      <c r="B2873" s="1">
        <v>45494</v>
      </c>
      <c r="C2873" s="2">
        <v>0.39583333333333331</v>
      </c>
      <c r="D2873" s="2">
        <v>0.47916666666666669</v>
      </c>
      <c r="E2873" t="s">
        <v>38</v>
      </c>
      <c r="F2873">
        <v>3</v>
      </c>
      <c r="G2873">
        <v>16</v>
      </c>
      <c r="H2873">
        <v>6</v>
      </c>
      <c r="I2873" t="s">
        <v>22</v>
      </c>
      <c r="J2873" t="s">
        <v>18</v>
      </c>
      <c r="K2873">
        <v>120.00000000000006</v>
      </c>
      <c r="L2873">
        <v>0.375</v>
      </c>
      <c r="M2873">
        <v>0</v>
      </c>
      <c r="N2873" t="s">
        <v>71</v>
      </c>
      <c r="O2873" t="s">
        <v>104</v>
      </c>
      <c r="P2873" t="s">
        <v>112</v>
      </c>
      <c r="Q2873" t="s">
        <v>118</v>
      </c>
      <c r="R2873" t="s">
        <v>124</v>
      </c>
      <c r="S2873">
        <v>2871</v>
      </c>
      <c r="T2873">
        <v>2872</v>
      </c>
    </row>
    <row r="2874" spans="1:20" x14ac:dyDescent="0.2">
      <c r="A2874">
        <v>87</v>
      </c>
      <c r="B2874" s="1">
        <v>45425</v>
      </c>
      <c r="C2874" s="2">
        <v>0.39583333333333331</v>
      </c>
      <c r="D2874" s="2">
        <v>0.47916666666666669</v>
      </c>
      <c r="E2874" t="s">
        <v>38</v>
      </c>
      <c r="F2874">
        <v>3</v>
      </c>
      <c r="G2874">
        <v>16</v>
      </c>
      <c r="H2874">
        <v>1</v>
      </c>
      <c r="I2874" t="s">
        <v>41</v>
      </c>
      <c r="J2874" t="s">
        <v>18</v>
      </c>
      <c r="K2874">
        <v>120.00000000000006</v>
      </c>
      <c r="L2874">
        <v>6.25E-2</v>
      </c>
      <c r="M2874">
        <v>0</v>
      </c>
      <c r="N2874" t="s">
        <v>72</v>
      </c>
      <c r="O2874" t="s">
        <v>102</v>
      </c>
      <c r="P2874" t="s">
        <v>112</v>
      </c>
      <c r="Q2874" t="s">
        <v>117</v>
      </c>
      <c r="R2874" t="s">
        <v>124</v>
      </c>
      <c r="S2874">
        <v>2872</v>
      </c>
      <c r="T2874">
        <v>2873</v>
      </c>
    </row>
    <row r="2875" spans="1:20" x14ac:dyDescent="0.2">
      <c r="A2875">
        <v>642</v>
      </c>
      <c r="B2875" s="1">
        <v>45459</v>
      </c>
      <c r="C2875" s="2">
        <v>0.39583333333333331</v>
      </c>
      <c r="D2875" s="2">
        <v>0.47916666666666669</v>
      </c>
      <c r="E2875" t="s">
        <v>38</v>
      </c>
      <c r="F2875">
        <v>3</v>
      </c>
      <c r="G2875">
        <v>16</v>
      </c>
      <c r="H2875">
        <v>9</v>
      </c>
      <c r="I2875" t="s">
        <v>22</v>
      </c>
      <c r="J2875" t="s">
        <v>28</v>
      </c>
      <c r="K2875">
        <v>120.00000000000006</v>
      </c>
      <c r="L2875">
        <v>0.5625</v>
      </c>
      <c r="M2875">
        <v>0</v>
      </c>
      <c r="N2875" t="s">
        <v>71</v>
      </c>
      <c r="O2875" t="s">
        <v>103</v>
      </c>
      <c r="P2875" t="s">
        <v>112</v>
      </c>
      <c r="Q2875" t="s">
        <v>118</v>
      </c>
      <c r="R2875" t="s">
        <v>124</v>
      </c>
      <c r="S2875">
        <v>2873</v>
      </c>
      <c r="T2875">
        <v>2874</v>
      </c>
    </row>
    <row r="2876" spans="1:20" x14ac:dyDescent="0.2">
      <c r="A2876">
        <v>1452</v>
      </c>
      <c r="B2876" s="1">
        <v>45438</v>
      </c>
      <c r="C2876" s="2">
        <v>0.39583333333333331</v>
      </c>
      <c r="D2876" s="2">
        <v>0.4375</v>
      </c>
      <c r="E2876" t="s">
        <v>38</v>
      </c>
      <c r="F2876">
        <v>3</v>
      </c>
      <c r="G2876">
        <v>16</v>
      </c>
      <c r="H2876">
        <v>10</v>
      </c>
      <c r="I2876" t="s">
        <v>22</v>
      </c>
      <c r="J2876" t="s">
        <v>30</v>
      </c>
      <c r="K2876">
        <v>60.000000000000028</v>
      </c>
      <c r="L2876">
        <v>0.625</v>
      </c>
      <c r="M2876">
        <v>0</v>
      </c>
      <c r="N2876" t="s">
        <v>71</v>
      </c>
      <c r="O2876" t="s">
        <v>102</v>
      </c>
      <c r="P2876" t="s">
        <v>112</v>
      </c>
      <c r="Q2876" t="s">
        <v>118</v>
      </c>
      <c r="R2876" t="s">
        <v>118</v>
      </c>
      <c r="S2876">
        <v>2874</v>
      </c>
      <c r="T2876">
        <v>2875</v>
      </c>
    </row>
    <row r="2877" spans="1:20" x14ac:dyDescent="0.2">
      <c r="A2877">
        <v>1038</v>
      </c>
      <c r="B2877" s="1">
        <v>45448</v>
      </c>
      <c r="C2877" s="2">
        <v>0.39583333333333331</v>
      </c>
      <c r="D2877" s="2">
        <v>0.4375</v>
      </c>
      <c r="E2877" t="s">
        <v>38</v>
      </c>
      <c r="F2877">
        <v>3</v>
      </c>
      <c r="G2877">
        <v>16</v>
      </c>
      <c r="H2877">
        <v>12</v>
      </c>
      <c r="I2877" t="s">
        <v>27</v>
      </c>
      <c r="J2877" t="s">
        <v>40</v>
      </c>
      <c r="K2877">
        <v>60.000000000000028</v>
      </c>
      <c r="L2877">
        <v>0.75</v>
      </c>
      <c r="M2877">
        <v>0</v>
      </c>
      <c r="N2877" t="s">
        <v>74</v>
      </c>
      <c r="O2877" t="s">
        <v>103</v>
      </c>
      <c r="P2877" t="s">
        <v>112</v>
      </c>
      <c r="Q2877" t="s">
        <v>118</v>
      </c>
      <c r="R2877" t="s">
        <v>118</v>
      </c>
      <c r="S2877">
        <v>2875</v>
      </c>
      <c r="T2877">
        <v>2876</v>
      </c>
    </row>
    <row r="2878" spans="1:20" x14ac:dyDescent="0.2">
      <c r="A2878">
        <v>2165</v>
      </c>
      <c r="B2878" s="1">
        <v>45526</v>
      </c>
      <c r="C2878" s="2">
        <v>0.39583333333333331</v>
      </c>
      <c r="D2878" s="2">
        <v>0.41666666666666669</v>
      </c>
      <c r="E2878" t="s">
        <v>38</v>
      </c>
      <c r="F2878">
        <v>3</v>
      </c>
      <c r="G2878">
        <v>16</v>
      </c>
      <c r="H2878">
        <v>9</v>
      </c>
      <c r="I2878" t="s">
        <v>13</v>
      </c>
      <c r="J2878" t="s">
        <v>14</v>
      </c>
      <c r="K2878">
        <v>30.000000000000053</v>
      </c>
      <c r="L2878">
        <v>0.5625</v>
      </c>
      <c r="M2878">
        <v>0</v>
      </c>
      <c r="N2878" t="s">
        <v>75</v>
      </c>
      <c r="O2878" t="s">
        <v>105</v>
      </c>
      <c r="P2878" t="s">
        <v>112</v>
      </c>
      <c r="Q2878" t="s">
        <v>118</v>
      </c>
      <c r="R2878" t="s">
        <v>118</v>
      </c>
      <c r="S2878">
        <v>2876</v>
      </c>
      <c r="T2878">
        <v>2877</v>
      </c>
    </row>
    <row r="2879" spans="1:20" x14ac:dyDescent="0.2">
      <c r="A2879">
        <v>1948</v>
      </c>
      <c r="B2879" s="1">
        <v>45322</v>
      </c>
      <c r="C2879" s="2">
        <v>0.39583333333333331</v>
      </c>
      <c r="D2879" s="2">
        <v>0.45833333333333331</v>
      </c>
      <c r="E2879" t="s">
        <v>38</v>
      </c>
      <c r="F2879">
        <v>3</v>
      </c>
      <c r="G2879">
        <v>16</v>
      </c>
      <c r="H2879">
        <v>9</v>
      </c>
      <c r="I2879" t="s">
        <v>39</v>
      </c>
      <c r="J2879" t="s">
        <v>28</v>
      </c>
      <c r="K2879">
        <v>90</v>
      </c>
      <c r="L2879">
        <v>0.5625</v>
      </c>
      <c r="M2879">
        <v>0</v>
      </c>
      <c r="N2879" t="s">
        <v>74</v>
      </c>
      <c r="O2879" t="s">
        <v>98</v>
      </c>
      <c r="P2879" t="s">
        <v>112</v>
      </c>
      <c r="Q2879" t="s">
        <v>118</v>
      </c>
      <c r="R2879" t="s">
        <v>118</v>
      </c>
      <c r="S2879">
        <v>2877</v>
      </c>
      <c r="T2879">
        <v>2878</v>
      </c>
    </row>
    <row r="2880" spans="1:20" x14ac:dyDescent="0.2">
      <c r="A2880">
        <v>1897</v>
      </c>
      <c r="B2880" s="1">
        <v>45538</v>
      </c>
      <c r="C2880" s="2">
        <v>0.39583333333333331</v>
      </c>
      <c r="D2880" s="2">
        <v>0.4375</v>
      </c>
      <c r="E2880" t="s">
        <v>38</v>
      </c>
      <c r="F2880">
        <v>3</v>
      </c>
      <c r="G2880">
        <v>16</v>
      </c>
      <c r="H2880">
        <v>7</v>
      </c>
      <c r="I2880" t="s">
        <v>13</v>
      </c>
      <c r="J2880" t="s">
        <v>23</v>
      </c>
      <c r="K2880">
        <v>60.000000000000028</v>
      </c>
      <c r="L2880">
        <v>0.4375</v>
      </c>
      <c r="M2880">
        <v>0</v>
      </c>
      <c r="N2880" t="s">
        <v>73</v>
      </c>
      <c r="O2880" t="s">
        <v>106</v>
      </c>
      <c r="P2880" t="s">
        <v>112</v>
      </c>
      <c r="Q2880" t="s">
        <v>118</v>
      </c>
      <c r="R2880" t="s">
        <v>118</v>
      </c>
      <c r="S2880">
        <v>2878</v>
      </c>
      <c r="T2880">
        <v>2879</v>
      </c>
    </row>
    <row r="2881" spans="1:20" x14ac:dyDescent="0.2">
      <c r="A2881">
        <v>1899</v>
      </c>
      <c r="B2881" s="1">
        <v>45462</v>
      </c>
      <c r="C2881" s="2">
        <v>0.39583333333333331</v>
      </c>
      <c r="D2881" s="2">
        <v>0.45833333333333331</v>
      </c>
      <c r="E2881" t="s">
        <v>38</v>
      </c>
      <c r="F2881">
        <v>3</v>
      </c>
      <c r="G2881">
        <v>16</v>
      </c>
      <c r="H2881">
        <v>10</v>
      </c>
      <c r="I2881" t="s">
        <v>41</v>
      </c>
      <c r="J2881" t="s">
        <v>28</v>
      </c>
      <c r="K2881">
        <v>90</v>
      </c>
      <c r="L2881">
        <v>0.625</v>
      </c>
      <c r="M2881">
        <v>0</v>
      </c>
      <c r="N2881" t="s">
        <v>74</v>
      </c>
      <c r="O2881" t="s">
        <v>103</v>
      </c>
      <c r="P2881" t="s">
        <v>112</v>
      </c>
      <c r="Q2881" t="s">
        <v>118</v>
      </c>
      <c r="R2881" t="s">
        <v>118</v>
      </c>
      <c r="S2881">
        <v>2879</v>
      </c>
      <c r="T2881">
        <v>2880</v>
      </c>
    </row>
    <row r="2882" spans="1:20" x14ac:dyDescent="0.2">
      <c r="A2882">
        <v>1878</v>
      </c>
      <c r="B2882" s="1">
        <v>45483</v>
      </c>
      <c r="C2882" s="2">
        <v>0.39583333333333331</v>
      </c>
      <c r="D2882" s="2">
        <v>0.47916666666666669</v>
      </c>
      <c r="E2882" t="s">
        <v>38</v>
      </c>
      <c r="F2882">
        <v>3</v>
      </c>
      <c r="G2882">
        <v>16</v>
      </c>
      <c r="H2882">
        <v>1</v>
      </c>
      <c r="I2882" t="s">
        <v>39</v>
      </c>
      <c r="J2882" t="s">
        <v>40</v>
      </c>
      <c r="K2882">
        <v>120.00000000000006</v>
      </c>
      <c r="L2882">
        <v>6.25E-2</v>
      </c>
      <c r="M2882">
        <v>0</v>
      </c>
      <c r="N2882" t="s">
        <v>74</v>
      </c>
      <c r="O2882" t="s">
        <v>104</v>
      </c>
      <c r="P2882" t="s">
        <v>112</v>
      </c>
      <c r="Q2882" t="s">
        <v>117</v>
      </c>
      <c r="R2882" t="s">
        <v>124</v>
      </c>
      <c r="S2882">
        <v>2880</v>
      </c>
      <c r="T2882">
        <v>2881</v>
      </c>
    </row>
    <row r="2883" spans="1:20" x14ac:dyDescent="0.2">
      <c r="A2883">
        <v>999</v>
      </c>
      <c r="B2883" s="1">
        <v>45628</v>
      </c>
      <c r="C2883" s="2">
        <v>0.39583333333333331</v>
      </c>
      <c r="D2883" s="2">
        <v>0.41666666666666669</v>
      </c>
      <c r="E2883" t="s">
        <v>38</v>
      </c>
      <c r="F2883">
        <v>3</v>
      </c>
      <c r="G2883">
        <v>16</v>
      </c>
      <c r="H2883">
        <v>3</v>
      </c>
      <c r="I2883" t="s">
        <v>41</v>
      </c>
      <c r="J2883" t="s">
        <v>28</v>
      </c>
      <c r="K2883">
        <v>30.000000000000053</v>
      </c>
      <c r="L2883">
        <v>0.1875</v>
      </c>
      <c r="M2883">
        <v>0</v>
      </c>
      <c r="N2883" t="s">
        <v>72</v>
      </c>
      <c r="O2883" t="s">
        <v>109</v>
      </c>
      <c r="P2883" t="s">
        <v>112</v>
      </c>
      <c r="Q2883" t="s">
        <v>117</v>
      </c>
      <c r="R2883" t="s">
        <v>118</v>
      </c>
      <c r="S2883">
        <v>2881</v>
      </c>
      <c r="T2883">
        <v>2882</v>
      </c>
    </row>
    <row r="2884" spans="1:20" x14ac:dyDescent="0.2">
      <c r="A2884">
        <v>2138</v>
      </c>
      <c r="B2884" s="1">
        <v>45421</v>
      </c>
      <c r="C2884" s="2">
        <v>0.39583333333333331</v>
      </c>
      <c r="D2884" s="2">
        <v>0.41666666666666669</v>
      </c>
      <c r="E2884" t="s">
        <v>38</v>
      </c>
      <c r="F2884">
        <v>3</v>
      </c>
      <c r="G2884">
        <v>16</v>
      </c>
      <c r="H2884">
        <v>1</v>
      </c>
      <c r="I2884" t="s">
        <v>13</v>
      </c>
      <c r="J2884" t="s">
        <v>18</v>
      </c>
      <c r="K2884">
        <v>30.000000000000053</v>
      </c>
      <c r="L2884">
        <v>6.25E-2</v>
      </c>
      <c r="M2884">
        <v>0</v>
      </c>
      <c r="N2884" t="s">
        <v>75</v>
      </c>
      <c r="O2884" t="s">
        <v>102</v>
      </c>
      <c r="P2884" t="s">
        <v>112</v>
      </c>
      <c r="Q2884" t="s">
        <v>117</v>
      </c>
      <c r="R2884" t="s">
        <v>118</v>
      </c>
      <c r="S2884">
        <v>2882</v>
      </c>
      <c r="T2884">
        <v>2883</v>
      </c>
    </row>
    <row r="2885" spans="1:20" x14ac:dyDescent="0.2">
      <c r="A2885">
        <v>2055</v>
      </c>
      <c r="B2885" s="1">
        <v>45576</v>
      </c>
      <c r="C2885" s="2">
        <v>0.39583333333333331</v>
      </c>
      <c r="D2885" s="2">
        <v>0.41666666666666669</v>
      </c>
      <c r="E2885" t="s">
        <v>38</v>
      </c>
      <c r="F2885">
        <v>3</v>
      </c>
      <c r="G2885">
        <v>16</v>
      </c>
      <c r="H2885">
        <v>5</v>
      </c>
      <c r="I2885" t="s">
        <v>42</v>
      </c>
      <c r="J2885" t="s">
        <v>28</v>
      </c>
      <c r="K2885">
        <v>30.000000000000053</v>
      </c>
      <c r="L2885">
        <v>0.3125</v>
      </c>
      <c r="M2885">
        <v>0</v>
      </c>
      <c r="N2885" t="s">
        <v>76</v>
      </c>
      <c r="O2885" t="s">
        <v>107</v>
      </c>
      <c r="P2885" t="s">
        <v>112</v>
      </c>
      <c r="Q2885" t="s">
        <v>118</v>
      </c>
      <c r="R2885" t="s">
        <v>118</v>
      </c>
      <c r="S2885">
        <v>2883</v>
      </c>
      <c r="T2885">
        <v>2884</v>
      </c>
    </row>
    <row r="2886" spans="1:20" x14ac:dyDescent="0.2">
      <c r="A2886">
        <v>2589</v>
      </c>
      <c r="B2886" s="1">
        <v>45324</v>
      </c>
      <c r="C2886" s="2">
        <v>0.39583333333333331</v>
      </c>
      <c r="D2886" s="2">
        <v>0.4375</v>
      </c>
      <c r="E2886" t="s">
        <v>38</v>
      </c>
      <c r="F2886">
        <v>3</v>
      </c>
      <c r="G2886">
        <v>16</v>
      </c>
      <c r="H2886">
        <v>11</v>
      </c>
      <c r="I2886" t="s">
        <v>27</v>
      </c>
      <c r="J2886" t="s">
        <v>40</v>
      </c>
      <c r="K2886">
        <v>60.000000000000028</v>
      </c>
      <c r="L2886">
        <v>0.6875</v>
      </c>
      <c r="M2886">
        <v>0</v>
      </c>
      <c r="N2886" t="s">
        <v>76</v>
      </c>
      <c r="O2886" t="s">
        <v>99</v>
      </c>
      <c r="P2886" t="s">
        <v>112</v>
      </c>
      <c r="Q2886" t="s">
        <v>118</v>
      </c>
      <c r="R2886" t="s">
        <v>118</v>
      </c>
      <c r="S2886">
        <v>2884</v>
      </c>
      <c r="T2886">
        <v>2885</v>
      </c>
    </row>
    <row r="2887" spans="1:20" x14ac:dyDescent="0.2">
      <c r="A2887">
        <v>2779</v>
      </c>
      <c r="B2887" s="1">
        <v>45537</v>
      </c>
      <c r="C2887" s="2">
        <v>0.39583333333333331</v>
      </c>
      <c r="D2887" s="2">
        <v>0.41666666666666669</v>
      </c>
      <c r="E2887" t="s">
        <v>38</v>
      </c>
      <c r="F2887">
        <v>3</v>
      </c>
      <c r="G2887">
        <v>16</v>
      </c>
      <c r="H2887">
        <v>3</v>
      </c>
      <c r="I2887" t="s">
        <v>22</v>
      </c>
      <c r="J2887" t="s">
        <v>23</v>
      </c>
      <c r="K2887">
        <v>30.000000000000053</v>
      </c>
      <c r="L2887">
        <v>0.1875</v>
      </c>
      <c r="M2887">
        <v>0</v>
      </c>
      <c r="N2887" t="s">
        <v>72</v>
      </c>
      <c r="O2887" t="s">
        <v>106</v>
      </c>
      <c r="P2887" t="s">
        <v>112</v>
      </c>
      <c r="Q2887" t="s">
        <v>117</v>
      </c>
      <c r="R2887" t="s">
        <v>118</v>
      </c>
      <c r="S2887">
        <v>2885</v>
      </c>
      <c r="T2887">
        <v>2886</v>
      </c>
    </row>
    <row r="2888" spans="1:20" x14ac:dyDescent="0.2">
      <c r="A2888">
        <v>361</v>
      </c>
      <c r="B2888" s="1">
        <v>45333</v>
      </c>
      <c r="C2888" s="2">
        <v>0.39583333333333331</v>
      </c>
      <c r="D2888" s="2">
        <v>0.41666666666666669</v>
      </c>
      <c r="E2888" t="s">
        <v>38</v>
      </c>
      <c r="F2888">
        <v>3</v>
      </c>
      <c r="G2888">
        <v>16</v>
      </c>
      <c r="H2888">
        <v>12</v>
      </c>
      <c r="I2888" t="s">
        <v>42</v>
      </c>
      <c r="J2888" t="s">
        <v>14</v>
      </c>
      <c r="K2888">
        <v>30.000000000000053</v>
      </c>
      <c r="L2888">
        <v>0.75</v>
      </c>
      <c r="M2888">
        <v>0</v>
      </c>
      <c r="N2888" t="s">
        <v>71</v>
      </c>
      <c r="O2888" t="s">
        <v>99</v>
      </c>
      <c r="P2888" t="s">
        <v>112</v>
      </c>
      <c r="Q2888" t="s">
        <v>118</v>
      </c>
      <c r="R2888" t="s">
        <v>118</v>
      </c>
      <c r="S2888">
        <v>2886</v>
      </c>
      <c r="T2888">
        <v>2887</v>
      </c>
    </row>
    <row r="2889" spans="1:20" x14ac:dyDescent="0.2">
      <c r="A2889">
        <v>1787</v>
      </c>
      <c r="B2889" s="1">
        <v>45589</v>
      </c>
      <c r="C2889" s="2">
        <v>0.39583333333333331</v>
      </c>
      <c r="D2889" s="2">
        <v>0.45833333333333331</v>
      </c>
      <c r="E2889" t="s">
        <v>38</v>
      </c>
      <c r="F2889">
        <v>3</v>
      </c>
      <c r="G2889">
        <v>16</v>
      </c>
      <c r="H2889">
        <v>14</v>
      </c>
      <c r="I2889" t="s">
        <v>27</v>
      </c>
      <c r="J2889" t="s">
        <v>40</v>
      </c>
      <c r="K2889">
        <v>90</v>
      </c>
      <c r="L2889">
        <v>0.875</v>
      </c>
      <c r="M2889">
        <v>0</v>
      </c>
      <c r="N2889" t="s">
        <v>75</v>
      </c>
      <c r="O2889" t="s">
        <v>107</v>
      </c>
      <c r="P2889" t="s">
        <v>112</v>
      </c>
      <c r="Q2889" t="s">
        <v>118</v>
      </c>
      <c r="R2889" t="s">
        <v>118</v>
      </c>
      <c r="S2889">
        <v>2887</v>
      </c>
      <c r="T2889">
        <v>2888</v>
      </c>
    </row>
    <row r="2890" spans="1:20" x14ac:dyDescent="0.2">
      <c r="A2890">
        <v>335</v>
      </c>
      <c r="B2890" s="1">
        <v>45643</v>
      </c>
      <c r="C2890" s="2">
        <v>0.39583333333333331</v>
      </c>
      <c r="D2890" s="2">
        <v>0.4375</v>
      </c>
      <c r="E2890" t="s">
        <v>38</v>
      </c>
      <c r="F2890">
        <v>3</v>
      </c>
      <c r="G2890">
        <v>16</v>
      </c>
      <c r="H2890">
        <v>11</v>
      </c>
      <c r="I2890" t="s">
        <v>27</v>
      </c>
      <c r="J2890" t="s">
        <v>30</v>
      </c>
      <c r="K2890">
        <v>60.000000000000028</v>
      </c>
      <c r="L2890">
        <v>0.6875</v>
      </c>
      <c r="M2890">
        <v>0</v>
      </c>
      <c r="N2890" t="s">
        <v>73</v>
      </c>
      <c r="O2890" t="s">
        <v>109</v>
      </c>
      <c r="P2890" t="s">
        <v>112</v>
      </c>
      <c r="Q2890" t="s">
        <v>118</v>
      </c>
      <c r="R2890" t="s">
        <v>118</v>
      </c>
      <c r="S2890">
        <v>2888</v>
      </c>
      <c r="T2890">
        <v>2889</v>
      </c>
    </row>
    <row r="2891" spans="1:20" x14ac:dyDescent="0.2">
      <c r="A2891">
        <v>2457</v>
      </c>
      <c r="B2891" s="1">
        <v>45604</v>
      </c>
      <c r="C2891" s="2">
        <v>0.39583333333333331</v>
      </c>
      <c r="D2891" s="2">
        <v>0.47916666666666669</v>
      </c>
      <c r="E2891" t="s">
        <v>38</v>
      </c>
      <c r="F2891">
        <v>3</v>
      </c>
      <c r="G2891">
        <v>16</v>
      </c>
      <c r="H2891">
        <v>2</v>
      </c>
      <c r="I2891" t="s">
        <v>39</v>
      </c>
      <c r="J2891" t="s">
        <v>18</v>
      </c>
      <c r="K2891">
        <v>120.00000000000006</v>
      </c>
      <c r="L2891">
        <v>0.125</v>
      </c>
      <c r="M2891">
        <v>0</v>
      </c>
      <c r="N2891" t="s">
        <v>76</v>
      </c>
      <c r="O2891" t="s">
        <v>108</v>
      </c>
      <c r="P2891" t="s">
        <v>112</v>
      </c>
      <c r="Q2891" t="s">
        <v>117</v>
      </c>
      <c r="R2891" t="s">
        <v>124</v>
      </c>
      <c r="S2891">
        <v>2889</v>
      </c>
      <c r="T2891">
        <v>2890</v>
      </c>
    </row>
    <row r="2892" spans="1:20" x14ac:dyDescent="0.2">
      <c r="A2892">
        <v>94</v>
      </c>
      <c r="B2892" s="1">
        <v>45512</v>
      </c>
      <c r="C2892" s="2">
        <v>0.39583333333333331</v>
      </c>
      <c r="D2892" s="2">
        <v>0.4375</v>
      </c>
      <c r="E2892" t="s">
        <v>38</v>
      </c>
      <c r="F2892">
        <v>3</v>
      </c>
      <c r="G2892">
        <v>16</v>
      </c>
      <c r="H2892">
        <v>15</v>
      </c>
      <c r="I2892" t="s">
        <v>22</v>
      </c>
      <c r="J2892" t="s">
        <v>23</v>
      </c>
      <c r="K2892">
        <v>60.000000000000028</v>
      </c>
      <c r="L2892">
        <v>0.9375</v>
      </c>
      <c r="M2892">
        <v>0</v>
      </c>
      <c r="N2892" t="s">
        <v>75</v>
      </c>
      <c r="O2892" t="s">
        <v>105</v>
      </c>
      <c r="P2892" t="s">
        <v>112</v>
      </c>
      <c r="Q2892" t="s">
        <v>118</v>
      </c>
      <c r="R2892" t="s">
        <v>118</v>
      </c>
      <c r="S2892">
        <v>2890</v>
      </c>
      <c r="T2892">
        <v>2891</v>
      </c>
    </row>
    <row r="2893" spans="1:20" x14ac:dyDescent="0.2">
      <c r="A2893">
        <v>1005</v>
      </c>
      <c r="B2893" s="1">
        <v>45423</v>
      </c>
      <c r="C2893" s="2">
        <v>0.39583333333333331</v>
      </c>
      <c r="D2893" s="2">
        <v>0.41666666666666669</v>
      </c>
      <c r="E2893" t="s">
        <v>38</v>
      </c>
      <c r="F2893">
        <v>3</v>
      </c>
      <c r="G2893">
        <v>16</v>
      </c>
      <c r="H2893">
        <v>8</v>
      </c>
      <c r="I2893" t="s">
        <v>22</v>
      </c>
      <c r="J2893" t="s">
        <v>30</v>
      </c>
      <c r="K2893">
        <v>30.000000000000053</v>
      </c>
      <c r="L2893">
        <v>0.5</v>
      </c>
      <c r="M2893">
        <v>0</v>
      </c>
      <c r="N2893" t="s">
        <v>77</v>
      </c>
      <c r="O2893" t="s">
        <v>102</v>
      </c>
      <c r="P2893" t="s">
        <v>112</v>
      </c>
      <c r="Q2893" t="s">
        <v>118</v>
      </c>
      <c r="R2893" t="s">
        <v>118</v>
      </c>
      <c r="S2893">
        <v>2891</v>
      </c>
      <c r="T2893">
        <v>2892</v>
      </c>
    </row>
    <row r="2894" spans="1:20" x14ac:dyDescent="0.2">
      <c r="A2894">
        <v>135</v>
      </c>
      <c r="B2894" s="1">
        <v>45415</v>
      </c>
      <c r="C2894" s="2">
        <v>0.39583333333333331</v>
      </c>
      <c r="D2894" s="2">
        <v>0.45833333333333331</v>
      </c>
      <c r="E2894" t="s">
        <v>38</v>
      </c>
      <c r="F2894">
        <v>3</v>
      </c>
      <c r="G2894">
        <v>16</v>
      </c>
      <c r="H2894">
        <v>11</v>
      </c>
      <c r="I2894" t="s">
        <v>13</v>
      </c>
      <c r="J2894" t="s">
        <v>30</v>
      </c>
      <c r="K2894">
        <v>90</v>
      </c>
      <c r="L2894">
        <v>0.6875</v>
      </c>
      <c r="M2894">
        <v>0</v>
      </c>
      <c r="N2894" t="s">
        <v>76</v>
      </c>
      <c r="O2894" t="s">
        <v>102</v>
      </c>
      <c r="P2894" t="s">
        <v>112</v>
      </c>
      <c r="Q2894" t="s">
        <v>118</v>
      </c>
      <c r="R2894" t="s">
        <v>118</v>
      </c>
      <c r="S2894">
        <v>2892</v>
      </c>
      <c r="T2894">
        <v>2893</v>
      </c>
    </row>
    <row r="2895" spans="1:20" x14ac:dyDescent="0.2">
      <c r="A2895">
        <v>972</v>
      </c>
      <c r="B2895" s="1">
        <v>45657</v>
      </c>
      <c r="C2895" s="2">
        <v>0.39583333333333331</v>
      </c>
      <c r="D2895" s="2">
        <v>0.45833333333333331</v>
      </c>
      <c r="E2895" t="s">
        <v>38</v>
      </c>
      <c r="F2895">
        <v>3</v>
      </c>
      <c r="G2895">
        <v>16</v>
      </c>
      <c r="H2895">
        <v>15</v>
      </c>
      <c r="I2895" t="s">
        <v>39</v>
      </c>
      <c r="J2895" t="s">
        <v>30</v>
      </c>
      <c r="K2895">
        <v>90</v>
      </c>
      <c r="L2895">
        <v>0.9375</v>
      </c>
      <c r="M2895">
        <v>0</v>
      </c>
      <c r="N2895" t="s">
        <v>73</v>
      </c>
      <c r="O2895" t="s">
        <v>109</v>
      </c>
      <c r="P2895" t="s">
        <v>112</v>
      </c>
      <c r="Q2895" t="s">
        <v>118</v>
      </c>
      <c r="R2895" t="s">
        <v>118</v>
      </c>
      <c r="S2895">
        <v>2893</v>
      </c>
      <c r="T2895">
        <v>2894</v>
      </c>
    </row>
    <row r="2896" spans="1:20" x14ac:dyDescent="0.2">
      <c r="A2896">
        <v>1427</v>
      </c>
      <c r="B2896" s="1">
        <v>45426</v>
      </c>
      <c r="C2896" s="2">
        <v>0.39583333333333331</v>
      </c>
      <c r="D2896" s="2">
        <v>0.45833333333333331</v>
      </c>
      <c r="E2896" t="s">
        <v>38</v>
      </c>
      <c r="F2896">
        <v>3</v>
      </c>
      <c r="G2896">
        <v>16</v>
      </c>
      <c r="H2896">
        <v>14</v>
      </c>
      <c r="I2896" t="s">
        <v>41</v>
      </c>
      <c r="J2896" t="s">
        <v>40</v>
      </c>
      <c r="K2896">
        <v>90</v>
      </c>
      <c r="L2896">
        <v>0.875</v>
      </c>
      <c r="M2896">
        <v>0</v>
      </c>
      <c r="N2896" t="s">
        <v>73</v>
      </c>
      <c r="O2896" t="s">
        <v>102</v>
      </c>
      <c r="P2896" t="s">
        <v>112</v>
      </c>
      <c r="Q2896" t="s">
        <v>118</v>
      </c>
      <c r="R2896" t="s">
        <v>118</v>
      </c>
      <c r="S2896">
        <v>2894</v>
      </c>
      <c r="T2896">
        <v>2895</v>
      </c>
    </row>
    <row r="2897" spans="1:20" x14ac:dyDescent="0.2">
      <c r="A2897">
        <v>1866</v>
      </c>
      <c r="B2897" s="1">
        <v>45343</v>
      </c>
      <c r="C2897" s="2">
        <v>0.39583333333333331</v>
      </c>
      <c r="D2897" s="2">
        <v>0.4375</v>
      </c>
      <c r="E2897" t="s">
        <v>38</v>
      </c>
      <c r="F2897">
        <v>3</v>
      </c>
      <c r="G2897">
        <v>16</v>
      </c>
      <c r="H2897">
        <v>9</v>
      </c>
      <c r="I2897" t="s">
        <v>39</v>
      </c>
      <c r="J2897" t="s">
        <v>18</v>
      </c>
      <c r="K2897">
        <v>60.000000000000028</v>
      </c>
      <c r="L2897">
        <v>0.5625</v>
      </c>
      <c r="M2897">
        <v>0</v>
      </c>
      <c r="N2897" t="s">
        <v>74</v>
      </c>
      <c r="O2897" t="s">
        <v>99</v>
      </c>
      <c r="P2897" t="s">
        <v>112</v>
      </c>
      <c r="Q2897" t="s">
        <v>118</v>
      </c>
      <c r="R2897" t="s">
        <v>118</v>
      </c>
      <c r="S2897">
        <v>2895</v>
      </c>
      <c r="T2897">
        <v>2896</v>
      </c>
    </row>
    <row r="2898" spans="1:20" x14ac:dyDescent="0.2">
      <c r="A2898">
        <v>556</v>
      </c>
      <c r="B2898" s="1">
        <v>45421</v>
      </c>
      <c r="C2898" s="2">
        <v>0.39583333333333331</v>
      </c>
      <c r="D2898" s="2">
        <v>0.47916666666666669</v>
      </c>
      <c r="E2898" t="s">
        <v>38</v>
      </c>
      <c r="F2898">
        <v>3</v>
      </c>
      <c r="G2898">
        <v>16</v>
      </c>
      <c r="H2898">
        <v>9</v>
      </c>
      <c r="I2898" t="s">
        <v>27</v>
      </c>
      <c r="J2898" t="s">
        <v>40</v>
      </c>
      <c r="K2898">
        <v>120.00000000000006</v>
      </c>
      <c r="L2898">
        <v>0.5625</v>
      </c>
      <c r="M2898">
        <v>0</v>
      </c>
      <c r="N2898" t="s">
        <v>75</v>
      </c>
      <c r="O2898" t="s">
        <v>102</v>
      </c>
      <c r="P2898" t="s">
        <v>112</v>
      </c>
      <c r="Q2898" t="s">
        <v>118</v>
      </c>
      <c r="R2898" t="s">
        <v>124</v>
      </c>
      <c r="S2898">
        <v>2896</v>
      </c>
      <c r="T2898">
        <v>2897</v>
      </c>
    </row>
    <row r="2899" spans="1:20" x14ac:dyDescent="0.2">
      <c r="A2899">
        <v>2095</v>
      </c>
      <c r="B2899" s="1">
        <v>45520</v>
      </c>
      <c r="C2899" s="2">
        <v>0.39583333333333331</v>
      </c>
      <c r="D2899" s="2">
        <v>0.45833333333333331</v>
      </c>
      <c r="E2899" t="s">
        <v>38</v>
      </c>
      <c r="F2899">
        <v>3</v>
      </c>
      <c r="G2899">
        <v>16</v>
      </c>
      <c r="H2899">
        <v>13</v>
      </c>
      <c r="I2899" t="s">
        <v>42</v>
      </c>
      <c r="J2899" t="s">
        <v>28</v>
      </c>
      <c r="K2899">
        <v>90</v>
      </c>
      <c r="L2899">
        <v>0.8125</v>
      </c>
      <c r="M2899">
        <v>0</v>
      </c>
      <c r="N2899" t="s">
        <v>76</v>
      </c>
      <c r="O2899" t="s">
        <v>105</v>
      </c>
      <c r="P2899" t="s">
        <v>112</v>
      </c>
      <c r="Q2899" t="s">
        <v>118</v>
      </c>
      <c r="R2899" t="s">
        <v>118</v>
      </c>
      <c r="S2899">
        <v>2897</v>
      </c>
      <c r="T2899">
        <v>2898</v>
      </c>
    </row>
    <row r="2900" spans="1:20" x14ac:dyDescent="0.2">
      <c r="A2900">
        <v>2296</v>
      </c>
      <c r="B2900" s="1">
        <v>45504</v>
      </c>
      <c r="C2900" s="2">
        <v>0.39583333333333331</v>
      </c>
      <c r="D2900" s="2">
        <v>0.4375</v>
      </c>
      <c r="E2900" t="s">
        <v>38</v>
      </c>
      <c r="F2900">
        <v>3</v>
      </c>
      <c r="G2900">
        <v>16</v>
      </c>
      <c r="H2900">
        <v>9</v>
      </c>
      <c r="I2900" t="s">
        <v>27</v>
      </c>
      <c r="J2900" t="s">
        <v>14</v>
      </c>
      <c r="K2900">
        <v>60.000000000000028</v>
      </c>
      <c r="L2900">
        <v>0.5625</v>
      </c>
      <c r="M2900">
        <v>0</v>
      </c>
      <c r="N2900" t="s">
        <v>74</v>
      </c>
      <c r="O2900" t="s">
        <v>104</v>
      </c>
      <c r="P2900" t="s">
        <v>112</v>
      </c>
      <c r="Q2900" t="s">
        <v>118</v>
      </c>
      <c r="R2900" t="s">
        <v>118</v>
      </c>
      <c r="S2900">
        <v>2898</v>
      </c>
      <c r="T2900">
        <v>2899</v>
      </c>
    </row>
    <row r="2901" spans="1:20" x14ac:dyDescent="0.2">
      <c r="A2901">
        <v>1858</v>
      </c>
      <c r="B2901" s="1">
        <v>45402</v>
      </c>
      <c r="C2901" s="2">
        <v>0.39583333333333331</v>
      </c>
      <c r="D2901" s="2">
        <v>0.47916666666666669</v>
      </c>
      <c r="E2901" t="s">
        <v>38</v>
      </c>
      <c r="F2901">
        <v>3</v>
      </c>
      <c r="G2901">
        <v>16</v>
      </c>
      <c r="H2901">
        <v>10</v>
      </c>
      <c r="I2901" t="s">
        <v>13</v>
      </c>
      <c r="J2901" t="s">
        <v>18</v>
      </c>
      <c r="K2901">
        <v>120.00000000000006</v>
      </c>
      <c r="L2901">
        <v>0.625</v>
      </c>
      <c r="M2901">
        <v>0</v>
      </c>
      <c r="N2901" t="s">
        <v>77</v>
      </c>
      <c r="O2901" t="s">
        <v>101</v>
      </c>
      <c r="P2901" t="s">
        <v>112</v>
      </c>
      <c r="Q2901" t="s">
        <v>118</v>
      </c>
      <c r="R2901" t="s">
        <v>124</v>
      </c>
      <c r="S2901">
        <v>2899</v>
      </c>
      <c r="T2901">
        <v>2900</v>
      </c>
    </row>
    <row r="2902" spans="1:20" x14ac:dyDescent="0.2">
      <c r="A2902">
        <v>2835</v>
      </c>
      <c r="B2902" s="1">
        <v>45435</v>
      </c>
      <c r="C2902" s="2">
        <v>0.39583333333333331</v>
      </c>
      <c r="D2902" s="2">
        <v>0.41666666666666669</v>
      </c>
      <c r="E2902" t="s">
        <v>38</v>
      </c>
      <c r="F2902">
        <v>3</v>
      </c>
      <c r="G2902">
        <v>16</v>
      </c>
      <c r="H2902">
        <v>13</v>
      </c>
      <c r="I2902" t="s">
        <v>17</v>
      </c>
      <c r="J2902" t="s">
        <v>23</v>
      </c>
      <c r="K2902">
        <v>30.000000000000053</v>
      </c>
      <c r="L2902">
        <v>0.8125</v>
      </c>
      <c r="M2902">
        <v>0</v>
      </c>
      <c r="N2902" t="s">
        <v>75</v>
      </c>
      <c r="O2902" t="s">
        <v>102</v>
      </c>
      <c r="P2902" t="s">
        <v>112</v>
      </c>
      <c r="Q2902" t="s">
        <v>118</v>
      </c>
      <c r="R2902" t="s">
        <v>118</v>
      </c>
      <c r="S2902">
        <v>2900</v>
      </c>
      <c r="T2902">
        <v>2901</v>
      </c>
    </row>
    <row r="2903" spans="1:20" x14ac:dyDescent="0.2">
      <c r="A2903">
        <v>318</v>
      </c>
      <c r="B2903" s="1">
        <v>45626</v>
      </c>
      <c r="C2903" s="2">
        <v>0.39583333333333331</v>
      </c>
      <c r="D2903" s="2">
        <v>0.4375</v>
      </c>
      <c r="E2903" t="s">
        <v>38</v>
      </c>
      <c r="F2903">
        <v>3</v>
      </c>
      <c r="G2903">
        <v>16</v>
      </c>
      <c r="H2903">
        <v>17</v>
      </c>
      <c r="I2903" t="s">
        <v>22</v>
      </c>
      <c r="J2903" t="s">
        <v>23</v>
      </c>
      <c r="K2903">
        <v>60.000000000000028</v>
      </c>
      <c r="L2903">
        <v>1.0625</v>
      </c>
      <c r="M2903">
        <v>1</v>
      </c>
      <c r="N2903" t="s">
        <v>77</v>
      </c>
      <c r="O2903" t="s">
        <v>108</v>
      </c>
      <c r="P2903" t="s">
        <v>112</v>
      </c>
      <c r="Q2903" t="s">
        <v>118</v>
      </c>
      <c r="R2903" t="s">
        <v>118</v>
      </c>
      <c r="S2903">
        <v>2901</v>
      </c>
      <c r="T2903">
        <v>2902</v>
      </c>
    </row>
    <row r="2904" spans="1:20" x14ac:dyDescent="0.2">
      <c r="A2904">
        <v>2730</v>
      </c>
      <c r="B2904" s="1">
        <v>45644</v>
      </c>
      <c r="C2904" s="2">
        <v>0.375</v>
      </c>
      <c r="D2904" s="2">
        <v>0.41666666666666669</v>
      </c>
      <c r="E2904" t="s">
        <v>38</v>
      </c>
      <c r="F2904">
        <v>3</v>
      </c>
      <c r="G2904">
        <v>16</v>
      </c>
      <c r="H2904">
        <v>8</v>
      </c>
      <c r="I2904" t="s">
        <v>17</v>
      </c>
      <c r="J2904" t="s">
        <v>14</v>
      </c>
      <c r="K2904">
        <v>60.000000000000028</v>
      </c>
      <c r="L2904">
        <v>0.5</v>
      </c>
      <c r="M2904">
        <v>0</v>
      </c>
      <c r="N2904" t="s">
        <v>74</v>
      </c>
      <c r="O2904" t="s">
        <v>109</v>
      </c>
      <c r="P2904" t="s">
        <v>112</v>
      </c>
      <c r="Q2904" t="s">
        <v>118</v>
      </c>
      <c r="R2904" t="s">
        <v>118</v>
      </c>
      <c r="S2904">
        <v>2902</v>
      </c>
      <c r="T2904">
        <v>2903</v>
      </c>
    </row>
    <row r="2905" spans="1:20" x14ac:dyDescent="0.2">
      <c r="A2905">
        <v>119</v>
      </c>
      <c r="B2905" s="1">
        <v>45454</v>
      </c>
      <c r="C2905" s="2">
        <v>0.375</v>
      </c>
      <c r="D2905" s="2">
        <v>0.41666666666666669</v>
      </c>
      <c r="E2905" t="s">
        <v>38</v>
      </c>
      <c r="F2905">
        <v>3</v>
      </c>
      <c r="G2905">
        <v>16</v>
      </c>
      <c r="H2905">
        <v>17</v>
      </c>
      <c r="I2905" t="s">
        <v>17</v>
      </c>
      <c r="J2905" t="s">
        <v>28</v>
      </c>
      <c r="K2905">
        <v>60.000000000000028</v>
      </c>
      <c r="L2905">
        <v>1.0625</v>
      </c>
      <c r="M2905">
        <v>1</v>
      </c>
      <c r="N2905" t="s">
        <v>73</v>
      </c>
      <c r="O2905" t="s">
        <v>103</v>
      </c>
      <c r="P2905" t="s">
        <v>112</v>
      </c>
      <c r="Q2905" t="s">
        <v>118</v>
      </c>
      <c r="R2905" t="s">
        <v>118</v>
      </c>
      <c r="S2905">
        <v>2903</v>
      </c>
      <c r="T2905">
        <v>2904</v>
      </c>
    </row>
    <row r="2906" spans="1:20" x14ac:dyDescent="0.2">
      <c r="A2906">
        <v>1981</v>
      </c>
      <c r="B2906" s="1">
        <v>45354</v>
      </c>
      <c r="C2906" s="2">
        <v>0.375</v>
      </c>
      <c r="D2906" s="2">
        <v>0.45833333333333331</v>
      </c>
      <c r="E2906" t="s">
        <v>38</v>
      </c>
      <c r="F2906">
        <v>3</v>
      </c>
      <c r="G2906">
        <v>16</v>
      </c>
      <c r="H2906">
        <v>16</v>
      </c>
      <c r="I2906" t="s">
        <v>27</v>
      </c>
      <c r="J2906" t="s">
        <v>28</v>
      </c>
      <c r="K2906">
        <v>119.99999999999997</v>
      </c>
      <c r="L2906">
        <v>1</v>
      </c>
      <c r="M2906">
        <v>0</v>
      </c>
      <c r="N2906" t="s">
        <v>71</v>
      </c>
      <c r="O2906" t="s">
        <v>100</v>
      </c>
      <c r="P2906" t="s">
        <v>112</v>
      </c>
      <c r="Q2906" t="s">
        <v>118</v>
      </c>
      <c r="R2906" t="s">
        <v>124</v>
      </c>
      <c r="S2906">
        <v>2904</v>
      </c>
      <c r="T2906">
        <v>2905</v>
      </c>
    </row>
    <row r="2907" spans="1:20" x14ac:dyDescent="0.2">
      <c r="A2907">
        <v>831</v>
      </c>
      <c r="B2907" s="1">
        <v>45301</v>
      </c>
      <c r="C2907" s="2">
        <v>0.375</v>
      </c>
      <c r="D2907" s="2">
        <v>0.41666666666666669</v>
      </c>
      <c r="E2907" t="s">
        <v>38</v>
      </c>
      <c r="F2907">
        <v>3</v>
      </c>
      <c r="G2907">
        <v>16</v>
      </c>
      <c r="H2907">
        <v>6</v>
      </c>
      <c r="I2907" t="s">
        <v>42</v>
      </c>
      <c r="J2907" t="s">
        <v>23</v>
      </c>
      <c r="K2907">
        <v>60.000000000000028</v>
      </c>
      <c r="L2907">
        <v>0.375</v>
      </c>
      <c r="M2907">
        <v>0</v>
      </c>
      <c r="N2907" t="s">
        <v>74</v>
      </c>
      <c r="O2907" t="s">
        <v>98</v>
      </c>
      <c r="P2907" t="s">
        <v>112</v>
      </c>
      <c r="Q2907" t="s">
        <v>118</v>
      </c>
      <c r="R2907" t="s">
        <v>118</v>
      </c>
      <c r="S2907">
        <v>2905</v>
      </c>
      <c r="T2907">
        <v>2906</v>
      </c>
    </row>
    <row r="2908" spans="1:20" x14ac:dyDescent="0.2">
      <c r="A2908">
        <v>2719</v>
      </c>
      <c r="B2908" s="1">
        <v>45391</v>
      </c>
      <c r="C2908" s="2">
        <v>0.375</v>
      </c>
      <c r="D2908" s="2">
        <v>0.4375</v>
      </c>
      <c r="E2908" t="s">
        <v>38</v>
      </c>
      <c r="F2908">
        <v>3</v>
      </c>
      <c r="G2908">
        <v>16</v>
      </c>
      <c r="H2908">
        <v>7</v>
      </c>
      <c r="I2908" t="s">
        <v>41</v>
      </c>
      <c r="J2908" t="s">
        <v>18</v>
      </c>
      <c r="K2908">
        <v>90</v>
      </c>
      <c r="L2908">
        <v>0.4375</v>
      </c>
      <c r="M2908">
        <v>0</v>
      </c>
      <c r="N2908" t="s">
        <v>73</v>
      </c>
      <c r="O2908" t="s">
        <v>101</v>
      </c>
      <c r="P2908" t="s">
        <v>112</v>
      </c>
      <c r="Q2908" t="s">
        <v>118</v>
      </c>
      <c r="R2908" t="s">
        <v>118</v>
      </c>
      <c r="S2908">
        <v>2906</v>
      </c>
      <c r="T2908">
        <v>2907</v>
      </c>
    </row>
    <row r="2909" spans="1:20" x14ac:dyDescent="0.2">
      <c r="A2909">
        <v>1526</v>
      </c>
      <c r="B2909" s="1">
        <v>45611</v>
      </c>
      <c r="C2909" s="2">
        <v>0.375</v>
      </c>
      <c r="D2909" s="2">
        <v>0.39583333333333331</v>
      </c>
      <c r="E2909" t="s">
        <v>38</v>
      </c>
      <c r="F2909">
        <v>3</v>
      </c>
      <c r="G2909">
        <v>16</v>
      </c>
      <c r="H2909">
        <v>7</v>
      </c>
      <c r="I2909" t="s">
        <v>13</v>
      </c>
      <c r="J2909" t="s">
        <v>14</v>
      </c>
      <c r="K2909">
        <v>29.999999999999972</v>
      </c>
      <c r="L2909">
        <v>0.4375</v>
      </c>
      <c r="M2909">
        <v>0</v>
      </c>
      <c r="N2909" t="s">
        <v>76</v>
      </c>
      <c r="O2909" t="s">
        <v>108</v>
      </c>
      <c r="P2909" t="s">
        <v>112</v>
      </c>
      <c r="Q2909" t="s">
        <v>118</v>
      </c>
      <c r="R2909" t="s">
        <v>118</v>
      </c>
      <c r="S2909">
        <v>2907</v>
      </c>
      <c r="T2909">
        <v>2908</v>
      </c>
    </row>
    <row r="2910" spans="1:20" x14ac:dyDescent="0.2">
      <c r="A2910">
        <v>932</v>
      </c>
      <c r="B2910" s="1">
        <v>45624</v>
      </c>
      <c r="C2910" s="2">
        <v>0.375</v>
      </c>
      <c r="D2910" s="2">
        <v>0.45833333333333331</v>
      </c>
      <c r="E2910" t="s">
        <v>38</v>
      </c>
      <c r="F2910">
        <v>3</v>
      </c>
      <c r="G2910">
        <v>16</v>
      </c>
      <c r="H2910">
        <v>19</v>
      </c>
      <c r="I2910" t="s">
        <v>42</v>
      </c>
      <c r="J2910" t="s">
        <v>30</v>
      </c>
      <c r="K2910">
        <v>119.99999999999997</v>
      </c>
      <c r="L2910">
        <v>1.1875</v>
      </c>
      <c r="M2910">
        <v>1</v>
      </c>
      <c r="N2910" t="s">
        <v>75</v>
      </c>
      <c r="O2910" t="s">
        <v>108</v>
      </c>
      <c r="P2910" t="s">
        <v>112</v>
      </c>
      <c r="Q2910" t="s">
        <v>118</v>
      </c>
      <c r="R2910" t="s">
        <v>124</v>
      </c>
      <c r="S2910">
        <v>2908</v>
      </c>
      <c r="T2910">
        <v>2909</v>
      </c>
    </row>
    <row r="2911" spans="1:20" x14ac:dyDescent="0.2">
      <c r="A2911">
        <v>2933</v>
      </c>
      <c r="B2911" s="1">
        <v>45435</v>
      </c>
      <c r="C2911" s="2">
        <v>0.375</v>
      </c>
      <c r="D2911" s="2">
        <v>0.4375</v>
      </c>
      <c r="E2911" t="s">
        <v>38</v>
      </c>
      <c r="F2911">
        <v>3</v>
      </c>
      <c r="G2911">
        <v>16</v>
      </c>
      <c r="H2911">
        <v>3</v>
      </c>
      <c r="I2911" t="s">
        <v>42</v>
      </c>
      <c r="J2911" t="s">
        <v>14</v>
      </c>
      <c r="K2911">
        <v>90</v>
      </c>
      <c r="L2911">
        <v>0.1875</v>
      </c>
      <c r="M2911">
        <v>0</v>
      </c>
      <c r="N2911" t="s">
        <v>75</v>
      </c>
      <c r="O2911" t="s">
        <v>102</v>
      </c>
      <c r="P2911" t="s">
        <v>112</v>
      </c>
      <c r="Q2911" t="s">
        <v>117</v>
      </c>
      <c r="R2911" t="s">
        <v>118</v>
      </c>
      <c r="S2911">
        <v>2909</v>
      </c>
      <c r="T2911">
        <v>2910</v>
      </c>
    </row>
    <row r="2912" spans="1:20" x14ac:dyDescent="0.2">
      <c r="A2912">
        <v>1124</v>
      </c>
      <c r="B2912" s="1">
        <v>45575</v>
      </c>
      <c r="C2912" s="2">
        <v>0.375</v>
      </c>
      <c r="D2912" s="2">
        <v>0.41666666666666669</v>
      </c>
      <c r="E2912" t="s">
        <v>38</v>
      </c>
      <c r="F2912">
        <v>3</v>
      </c>
      <c r="G2912">
        <v>16</v>
      </c>
      <c r="H2912">
        <v>3</v>
      </c>
      <c r="I2912" t="s">
        <v>27</v>
      </c>
      <c r="J2912" t="s">
        <v>14</v>
      </c>
      <c r="K2912">
        <v>60.000000000000028</v>
      </c>
      <c r="L2912">
        <v>0.1875</v>
      </c>
      <c r="M2912">
        <v>0</v>
      </c>
      <c r="N2912" t="s">
        <v>75</v>
      </c>
      <c r="O2912" t="s">
        <v>107</v>
      </c>
      <c r="P2912" t="s">
        <v>112</v>
      </c>
      <c r="Q2912" t="s">
        <v>117</v>
      </c>
      <c r="R2912" t="s">
        <v>118</v>
      </c>
      <c r="S2912">
        <v>2910</v>
      </c>
      <c r="T2912">
        <v>2911</v>
      </c>
    </row>
    <row r="2913" spans="1:20" x14ac:dyDescent="0.2">
      <c r="A2913">
        <v>643</v>
      </c>
      <c r="B2913" s="1">
        <v>45617</v>
      </c>
      <c r="C2913" s="2">
        <v>0.375</v>
      </c>
      <c r="D2913" s="2">
        <v>0.39583333333333331</v>
      </c>
      <c r="E2913" t="s">
        <v>38</v>
      </c>
      <c r="F2913">
        <v>3</v>
      </c>
      <c r="G2913">
        <v>16</v>
      </c>
      <c r="H2913">
        <v>11</v>
      </c>
      <c r="I2913" t="s">
        <v>17</v>
      </c>
      <c r="J2913" t="s">
        <v>14</v>
      </c>
      <c r="K2913">
        <v>29.999999999999972</v>
      </c>
      <c r="L2913">
        <v>0.6875</v>
      </c>
      <c r="M2913">
        <v>0</v>
      </c>
      <c r="N2913" t="s">
        <v>75</v>
      </c>
      <c r="O2913" t="s">
        <v>108</v>
      </c>
      <c r="P2913" t="s">
        <v>112</v>
      </c>
      <c r="Q2913" t="s">
        <v>118</v>
      </c>
      <c r="R2913" t="s">
        <v>118</v>
      </c>
      <c r="S2913">
        <v>2911</v>
      </c>
      <c r="T2913">
        <v>2912</v>
      </c>
    </row>
    <row r="2914" spans="1:20" x14ac:dyDescent="0.2">
      <c r="A2914">
        <v>1450</v>
      </c>
      <c r="B2914" s="1">
        <v>45597</v>
      </c>
      <c r="C2914" s="2">
        <v>0.375</v>
      </c>
      <c r="D2914" s="2">
        <v>0.41666666666666669</v>
      </c>
      <c r="E2914" t="s">
        <v>38</v>
      </c>
      <c r="F2914">
        <v>3</v>
      </c>
      <c r="G2914">
        <v>16</v>
      </c>
      <c r="H2914">
        <v>5</v>
      </c>
      <c r="I2914" t="s">
        <v>13</v>
      </c>
      <c r="J2914" t="s">
        <v>28</v>
      </c>
      <c r="K2914">
        <v>60.000000000000028</v>
      </c>
      <c r="L2914">
        <v>0.3125</v>
      </c>
      <c r="M2914">
        <v>0</v>
      </c>
      <c r="N2914" t="s">
        <v>76</v>
      </c>
      <c r="O2914" t="s">
        <v>108</v>
      </c>
      <c r="P2914" t="s">
        <v>112</v>
      </c>
      <c r="Q2914" t="s">
        <v>118</v>
      </c>
      <c r="R2914" t="s">
        <v>118</v>
      </c>
      <c r="S2914">
        <v>2912</v>
      </c>
      <c r="T2914">
        <v>2913</v>
      </c>
    </row>
    <row r="2915" spans="1:20" x14ac:dyDescent="0.2">
      <c r="A2915">
        <v>634</v>
      </c>
      <c r="B2915" s="1">
        <v>45557</v>
      </c>
      <c r="C2915" s="2">
        <v>0.375</v>
      </c>
      <c r="D2915" s="2">
        <v>0.39583333333333331</v>
      </c>
      <c r="E2915" t="s">
        <v>38</v>
      </c>
      <c r="F2915">
        <v>3</v>
      </c>
      <c r="G2915">
        <v>16</v>
      </c>
      <c r="H2915">
        <v>16</v>
      </c>
      <c r="I2915" t="s">
        <v>39</v>
      </c>
      <c r="J2915" t="s">
        <v>40</v>
      </c>
      <c r="K2915">
        <v>29.999999999999972</v>
      </c>
      <c r="L2915">
        <v>1</v>
      </c>
      <c r="M2915">
        <v>0</v>
      </c>
      <c r="N2915" t="s">
        <v>71</v>
      </c>
      <c r="O2915" t="s">
        <v>106</v>
      </c>
      <c r="P2915" t="s">
        <v>112</v>
      </c>
      <c r="Q2915" t="s">
        <v>118</v>
      </c>
      <c r="R2915" t="s">
        <v>118</v>
      </c>
      <c r="S2915">
        <v>2913</v>
      </c>
      <c r="T2915">
        <v>2914</v>
      </c>
    </row>
    <row r="2916" spans="1:20" x14ac:dyDescent="0.2">
      <c r="A2916">
        <v>2548</v>
      </c>
      <c r="B2916" s="1">
        <v>45633</v>
      </c>
      <c r="C2916" s="2">
        <v>0.375</v>
      </c>
      <c r="D2916" s="2">
        <v>0.45833333333333331</v>
      </c>
      <c r="E2916" t="s">
        <v>38</v>
      </c>
      <c r="F2916">
        <v>3</v>
      </c>
      <c r="G2916">
        <v>16</v>
      </c>
      <c r="H2916">
        <v>10</v>
      </c>
      <c r="I2916" t="s">
        <v>41</v>
      </c>
      <c r="J2916" t="s">
        <v>28</v>
      </c>
      <c r="K2916">
        <v>119.99999999999997</v>
      </c>
      <c r="L2916">
        <v>0.625</v>
      </c>
      <c r="M2916">
        <v>0</v>
      </c>
      <c r="N2916" t="s">
        <v>77</v>
      </c>
      <c r="O2916" t="s">
        <v>109</v>
      </c>
      <c r="P2916" t="s">
        <v>112</v>
      </c>
      <c r="Q2916" t="s">
        <v>118</v>
      </c>
      <c r="R2916" t="s">
        <v>124</v>
      </c>
      <c r="S2916">
        <v>2914</v>
      </c>
      <c r="T2916">
        <v>2915</v>
      </c>
    </row>
    <row r="2917" spans="1:20" x14ac:dyDescent="0.2">
      <c r="A2917">
        <v>846</v>
      </c>
      <c r="B2917" s="1">
        <v>45512</v>
      </c>
      <c r="C2917" s="2">
        <v>0.375</v>
      </c>
      <c r="D2917" s="2">
        <v>0.39583333333333331</v>
      </c>
      <c r="E2917" t="s">
        <v>38</v>
      </c>
      <c r="F2917">
        <v>3</v>
      </c>
      <c r="G2917">
        <v>16</v>
      </c>
      <c r="H2917">
        <v>17</v>
      </c>
      <c r="I2917" t="s">
        <v>42</v>
      </c>
      <c r="J2917" t="s">
        <v>40</v>
      </c>
      <c r="K2917">
        <v>29.999999999999972</v>
      </c>
      <c r="L2917">
        <v>1.0625</v>
      </c>
      <c r="M2917">
        <v>1</v>
      </c>
      <c r="N2917" t="s">
        <v>75</v>
      </c>
      <c r="O2917" t="s">
        <v>105</v>
      </c>
      <c r="P2917" t="s">
        <v>112</v>
      </c>
      <c r="Q2917" t="s">
        <v>118</v>
      </c>
      <c r="R2917" t="s">
        <v>118</v>
      </c>
      <c r="S2917">
        <v>2915</v>
      </c>
      <c r="T2917">
        <v>2916</v>
      </c>
    </row>
    <row r="2918" spans="1:20" x14ac:dyDescent="0.2">
      <c r="A2918">
        <v>2828</v>
      </c>
      <c r="B2918" s="1">
        <v>45438</v>
      </c>
      <c r="C2918" s="2">
        <v>0.375</v>
      </c>
      <c r="D2918" s="2">
        <v>0.45833333333333331</v>
      </c>
      <c r="E2918" t="s">
        <v>38</v>
      </c>
      <c r="F2918">
        <v>3</v>
      </c>
      <c r="G2918">
        <v>16</v>
      </c>
      <c r="H2918">
        <v>13</v>
      </c>
      <c r="I2918" t="s">
        <v>41</v>
      </c>
      <c r="J2918" t="s">
        <v>40</v>
      </c>
      <c r="K2918">
        <v>119.99999999999997</v>
      </c>
      <c r="L2918">
        <v>0.8125</v>
      </c>
      <c r="M2918">
        <v>0</v>
      </c>
      <c r="N2918" t="s">
        <v>71</v>
      </c>
      <c r="O2918" t="s">
        <v>102</v>
      </c>
      <c r="P2918" t="s">
        <v>112</v>
      </c>
      <c r="Q2918" t="s">
        <v>118</v>
      </c>
      <c r="R2918" t="s">
        <v>124</v>
      </c>
      <c r="S2918">
        <v>2916</v>
      </c>
      <c r="T2918">
        <v>2917</v>
      </c>
    </row>
    <row r="2919" spans="1:20" x14ac:dyDescent="0.2">
      <c r="A2919">
        <v>1628</v>
      </c>
      <c r="B2919" s="1">
        <v>45615</v>
      </c>
      <c r="C2919" s="2">
        <v>0.375</v>
      </c>
      <c r="D2919" s="2">
        <v>0.4375</v>
      </c>
      <c r="E2919" t="s">
        <v>38</v>
      </c>
      <c r="F2919">
        <v>3</v>
      </c>
      <c r="G2919">
        <v>16</v>
      </c>
      <c r="H2919">
        <v>1</v>
      </c>
      <c r="I2919" t="s">
        <v>39</v>
      </c>
      <c r="J2919" t="s">
        <v>18</v>
      </c>
      <c r="K2919">
        <v>90</v>
      </c>
      <c r="L2919">
        <v>6.25E-2</v>
      </c>
      <c r="M2919">
        <v>0</v>
      </c>
      <c r="N2919" t="s">
        <v>73</v>
      </c>
      <c r="O2919" t="s">
        <v>108</v>
      </c>
      <c r="P2919" t="s">
        <v>112</v>
      </c>
      <c r="Q2919" t="s">
        <v>117</v>
      </c>
      <c r="R2919" t="s">
        <v>118</v>
      </c>
      <c r="S2919">
        <v>2917</v>
      </c>
      <c r="T2919">
        <v>2918</v>
      </c>
    </row>
    <row r="2920" spans="1:20" x14ac:dyDescent="0.2">
      <c r="A2920">
        <v>570</v>
      </c>
      <c r="B2920" s="1">
        <v>45350</v>
      </c>
      <c r="C2920" s="2">
        <v>0.375</v>
      </c>
      <c r="D2920" s="2">
        <v>0.41666666666666669</v>
      </c>
      <c r="E2920" t="s">
        <v>38</v>
      </c>
      <c r="F2920">
        <v>3</v>
      </c>
      <c r="G2920">
        <v>16</v>
      </c>
      <c r="H2920">
        <v>4</v>
      </c>
      <c r="I2920" t="s">
        <v>17</v>
      </c>
      <c r="J2920" t="s">
        <v>18</v>
      </c>
      <c r="K2920">
        <v>60.000000000000028</v>
      </c>
      <c r="L2920">
        <v>0.25</v>
      </c>
      <c r="M2920">
        <v>0</v>
      </c>
      <c r="N2920" t="s">
        <v>74</v>
      </c>
      <c r="O2920" t="s">
        <v>99</v>
      </c>
      <c r="P2920" t="s">
        <v>112</v>
      </c>
      <c r="Q2920" t="s">
        <v>118</v>
      </c>
      <c r="R2920" t="s">
        <v>118</v>
      </c>
      <c r="S2920">
        <v>2918</v>
      </c>
      <c r="T2920">
        <v>2919</v>
      </c>
    </row>
    <row r="2921" spans="1:20" x14ac:dyDescent="0.2">
      <c r="A2921">
        <v>2915</v>
      </c>
      <c r="B2921" s="1">
        <v>45564</v>
      </c>
      <c r="C2921" s="2">
        <v>0.375</v>
      </c>
      <c r="D2921" s="2">
        <v>0.39583333333333331</v>
      </c>
      <c r="E2921" t="s">
        <v>38</v>
      </c>
      <c r="F2921">
        <v>3</v>
      </c>
      <c r="G2921">
        <v>16</v>
      </c>
      <c r="H2921">
        <v>11</v>
      </c>
      <c r="I2921" t="s">
        <v>39</v>
      </c>
      <c r="J2921" t="s">
        <v>23</v>
      </c>
      <c r="K2921">
        <v>29.999999999999972</v>
      </c>
      <c r="L2921">
        <v>0.6875</v>
      </c>
      <c r="M2921">
        <v>0</v>
      </c>
      <c r="N2921" t="s">
        <v>71</v>
      </c>
      <c r="O2921" t="s">
        <v>106</v>
      </c>
      <c r="P2921" t="s">
        <v>112</v>
      </c>
      <c r="Q2921" t="s">
        <v>118</v>
      </c>
      <c r="R2921" t="s">
        <v>118</v>
      </c>
      <c r="S2921">
        <v>2919</v>
      </c>
      <c r="T2921">
        <v>2920</v>
      </c>
    </row>
    <row r="2922" spans="1:20" x14ac:dyDescent="0.2">
      <c r="A2922">
        <v>98</v>
      </c>
      <c r="B2922" s="1">
        <v>45381</v>
      </c>
      <c r="C2922" s="2">
        <v>0.375</v>
      </c>
      <c r="D2922" s="2">
        <v>0.45833333333333331</v>
      </c>
      <c r="E2922" t="s">
        <v>38</v>
      </c>
      <c r="F2922">
        <v>3</v>
      </c>
      <c r="G2922">
        <v>16</v>
      </c>
      <c r="H2922">
        <v>13</v>
      </c>
      <c r="I2922" t="s">
        <v>22</v>
      </c>
      <c r="J2922" t="s">
        <v>30</v>
      </c>
      <c r="K2922">
        <v>119.99999999999997</v>
      </c>
      <c r="L2922">
        <v>0.8125</v>
      </c>
      <c r="M2922">
        <v>0</v>
      </c>
      <c r="N2922" t="s">
        <v>77</v>
      </c>
      <c r="O2922" t="s">
        <v>100</v>
      </c>
      <c r="P2922" t="s">
        <v>112</v>
      </c>
      <c r="Q2922" t="s">
        <v>118</v>
      </c>
      <c r="R2922" t="s">
        <v>124</v>
      </c>
      <c r="S2922">
        <v>2920</v>
      </c>
      <c r="T2922">
        <v>2921</v>
      </c>
    </row>
    <row r="2923" spans="1:20" x14ac:dyDescent="0.2">
      <c r="A2923">
        <v>1243</v>
      </c>
      <c r="B2923" s="1">
        <v>45326</v>
      </c>
      <c r="C2923" s="2">
        <v>0.375</v>
      </c>
      <c r="D2923" s="2">
        <v>0.45833333333333331</v>
      </c>
      <c r="E2923" t="s">
        <v>38</v>
      </c>
      <c r="F2923">
        <v>3</v>
      </c>
      <c r="G2923">
        <v>16</v>
      </c>
      <c r="H2923">
        <v>13</v>
      </c>
      <c r="I2923" t="s">
        <v>13</v>
      </c>
      <c r="J2923" t="s">
        <v>30</v>
      </c>
      <c r="K2923">
        <v>119.99999999999997</v>
      </c>
      <c r="L2923">
        <v>0.8125</v>
      </c>
      <c r="M2923">
        <v>0</v>
      </c>
      <c r="N2923" t="s">
        <v>71</v>
      </c>
      <c r="O2923" t="s">
        <v>99</v>
      </c>
      <c r="P2923" t="s">
        <v>112</v>
      </c>
      <c r="Q2923" t="s">
        <v>118</v>
      </c>
      <c r="R2923" t="s">
        <v>124</v>
      </c>
      <c r="S2923">
        <v>2921</v>
      </c>
      <c r="T2923">
        <v>2922</v>
      </c>
    </row>
    <row r="2924" spans="1:20" x14ac:dyDescent="0.2">
      <c r="A2924">
        <v>487</v>
      </c>
      <c r="B2924" s="1">
        <v>45354</v>
      </c>
      <c r="C2924" s="2">
        <v>0.375</v>
      </c>
      <c r="D2924" s="2">
        <v>0.39583333333333331</v>
      </c>
      <c r="E2924" t="s">
        <v>38</v>
      </c>
      <c r="F2924">
        <v>3</v>
      </c>
      <c r="G2924">
        <v>16</v>
      </c>
      <c r="H2924">
        <v>14</v>
      </c>
      <c r="I2924" t="s">
        <v>22</v>
      </c>
      <c r="J2924" t="s">
        <v>14</v>
      </c>
      <c r="K2924">
        <v>29.999999999999972</v>
      </c>
      <c r="L2924">
        <v>0.875</v>
      </c>
      <c r="M2924">
        <v>0</v>
      </c>
      <c r="N2924" t="s">
        <v>71</v>
      </c>
      <c r="O2924" t="s">
        <v>100</v>
      </c>
      <c r="P2924" t="s">
        <v>112</v>
      </c>
      <c r="Q2924" t="s">
        <v>118</v>
      </c>
      <c r="R2924" t="s">
        <v>118</v>
      </c>
      <c r="S2924">
        <v>2922</v>
      </c>
      <c r="T2924">
        <v>2923</v>
      </c>
    </row>
    <row r="2925" spans="1:20" x14ac:dyDescent="0.2">
      <c r="A2925">
        <v>1236</v>
      </c>
      <c r="B2925" s="1">
        <v>45510</v>
      </c>
      <c r="C2925" s="2">
        <v>0.375</v>
      </c>
      <c r="D2925" s="2">
        <v>0.45833333333333331</v>
      </c>
      <c r="E2925" t="s">
        <v>38</v>
      </c>
      <c r="F2925">
        <v>3</v>
      </c>
      <c r="G2925">
        <v>16</v>
      </c>
      <c r="H2925">
        <v>6</v>
      </c>
      <c r="I2925" t="s">
        <v>13</v>
      </c>
      <c r="J2925" t="s">
        <v>14</v>
      </c>
      <c r="K2925">
        <v>119.99999999999997</v>
      </c>
      <c r="L2925">
        <v>0.375</v>
      </c>
      <c r="M2925">
        <v>0</v>
      </c>
      <c r="N2925" t="s">
        <v>73</v>
      </c>
      <c r="O2925" t="s">
        <v>105</v>
      </c>
      <c r="P2925" t="s">
        <v>112</v>
      </c>
      <c r="Q2925" t="s">
        <v>118</v>
      </c>
      <c r="R2925" t="s">
        <v>124</v>
      </c>
      <c r="S2925">
        <v>2923</v>
      </c>
      <c r="T2925">
        <v>2924</v>
      </c>
    </row>
    <row r="2926" spans="1:20" x14ac:dyDescent="0.2">
      <c r="A2926">
        <v>2768</v>
      </c>
      <c r="B2926" s="1">
        <v>45620</v>
      </c>
      <c r="C2926" s="2">
        <v>0.375</v>
      </c>
      <c r="D2926" s="2">
        <v>0.45833333333333331</v>
      </c>
      <c r="E2926" t="s">
        <v>38</v>
      </c>
      <c r="F2926">
        <v>3</v>
      </c>
      <c r="G2926">
        <v>16</v>
      </c>
      <c r="H2926">
        <v>16</v>
      </c>
      <c r="I2926" t="s">
        <v>41</v>
      </c>
      <c r="J2926" t="s">
        <v>28</v>
      </c>
      <c r="K2926">
        <v>119.99999999999997</v>
      </c>
      <c r="L2926">
        <v>1</v>
      </c>
      <c r="M2926">
        <v>0</v>
      </c>
      <c r="N2926" t="s">
        <v>71</v>
      </c>
      <c r="O2926" t="s">
        <v>108</v>
      </c>
      <c r="P2926" t="s">
        <v>112</v>
      </c>
      <c r="Q2926" t="s">
        <v>118</v>
      </c>
      <c r="R2926" t="s">
        <v>124</v>
      </c>
      <c r="S2926">
        <v>2924</v>
      </c>
      <c r="T2926">
        <v>2925</v>
      </c>
    </row>
    <row r="2927" spans="1:20" x14ac:dyDescent="0.2">
      <c r="A2927">
        <v>874</v>
      </c>
      <c r="B2927" s="1">
        <v>45611</v>
      </c>
      <c r="C2927" s="2">
        <v>0.375</v>
      </c>
      <c r="D2927" s="2">
        <v>0.4375</v>
      </c>
      <c r="E2927" t="s">
        <v>38</v>
      </c>
      <c r="F2927">
        <v>3</v>
      </c>
      <c r="G2927">
        <v>16</v>
      </c>
      <c r="H2927">
        <v>18</v>
      </c>
      <c r="I2927" t="s">
        <v>27</v>
      </c>
      <c r="J2927" t="s">
        <v>18</v>
      </c>
      <c r="K2927">
        <v>90</v>
      </c>
      <c r="L2927">
        <v>1.125</v>
      </c>
      <c r="M2927">
        <v>1</v>
      </c>
      <c r="N2927" t="s">
        <v>76</v>
      </c>
      <c r="O2927" t="s">
        <v>108</v>
      </c>
      <c r="P2927" t="s">
        <v>112</v>
      </c>
      <c r="Q2927" t="s">
        <v>118</v>
      </c>
      <c r="R2927" t="s">
        <v>118</v>
      </c>
      <c r="S2927">
        <v>2925</v>
      </c>
      <c r="T2927">
        <v>2926</v>
      </c>
    </row>
    <row r="2928" spans="1:20" x14ac:dyDescent="0.2">
      <c r="A2928">
        <v>970</v>
      </c>
      <c r="B2928" s="1">
        <v>45523</v>
      </c>
      <c r="C2928" s="2">
        <v>0.375</v>
      </c>
      <c r="D2928" s="2">
        <v>0.45833333333333331</v>
      </c>
      <c r="E2928" t="s">
        <v>38</v>
      </c>
      <c r="F2928">
        <v>3</v>
      </c>
      <c r="G2928">
        <v>16</v>
      </c>
      <c r="H2928">
        <v>13</v>
      </c>
      <c r="I2928" t="s">
        <v>39</v>
      </c>
      <c r="J2928" t="s">
        <v>23</v>
      </c>
      <c r="K2928">
        <v>119.99999999999997</v>
      </c>
      <c r="L2928">
        <v>0.8125</v>
      </c>
      <c r="M2928">
        <v>0</v>
      </c>
      <c r="N2928" t="s">
        <v>72</v>
      </c>
      <c r="O2928" t="s">
        <v>105</v>
      </c>
      <c r="P2928" t="s">
        <v>112</v>
      </c>
      <c r="Q2928" t="s">
        <v>118</v>
      </c>
      <c r="R2928" t="s">
        <v>124</v>
      </c>
      <c r="S2928">
        <v>2926</v>
      </c>
      <c r="T2928">
        <v>2927</v>
      </c>
    </row>
    <row r="2929" spans="1:20" x14ac:dyDescent="0.2">
      <c r="A2929">
        <v>1575</v>
      </c>
      <c r="B2929" s="1">
        <v>45459</v>
      </c>
      <c r="C2929" s="2">
        <v>0.375</v>
      </c>
      <c r="D2929" s="2">
        <v>0.39583333333333331</v>
      </c>
      <c r="E2929" t="s">
        <v>38</v>
      </c>
      <c r="F2929">
        <v>3</v>
      </c>
      <c r="G2929">
        <v>16</v>
      </c>
      <c r="H2929">
        <v>13</v>
      </c>
      <c r="I2929" t="s">
        <v>42</v>
      </c>
      <c r="J2929" t="s">
        <v>40</v>
      </c>
      <c r="K2929">
        <v>29.999999999999972</v>
      </c>
      <c r="L2929">
        <v>0.8125</v>
      </c>
      <c r="M2929">
        <v>0</v>
      </c>
      <c r="N2929" t="s">
        <v>71</v>
      </c>
      <c r="O2929" t="s">
        <v>103</v>
      </c>
      <c r="P2929" t="s">
        <v>112</v>
      </c>
      <c r="Q2929" t="s">
        <v>118</v>
      </c>
      <c r="R2929" t="s">
        <v>118</v>
      </c>
      <c r="S2929">
        <v>2927</v>
      </c>
      <c r="T2929">
        <v>2928</v>
      </c>
    </row>
    <row r="2930" spans="1:20" x14ac:dyDescent="0.2">
      <c r="A2930">
        <v>1383</v>
      </c>
      <c r="B2930" s="1">
        <v>45543</v>
      </c>
      <c r="C2930" s="2">
        <v>0.375</v>
      </c>
      <c r="D2930" s="2">
        <v>0.41666666666666669</v>
      </c>
      <c r="E2930" t="s">
        <v>38</v>
      </c>
      <c r="F2930">
        <v>3</v>
      </c>
      <c r="G2930">
        <v>16</v>
      </c>
      <c r="H2930">
        <v>14</v>
      </c>
      <c r="I2930" t="s">
        <v>27</v>
      </c>
      <c r="J2930" t="s">
        <v>40</v>
      </c>
      <c r="K2930">
        <v>60.000000000000028</v>
      </c>
      <c r="L2930">
        <v>0.875</v>
      </c>
      <c r="M2930">
        <v>0</v>
      </c>
      <c r="N2930" t="s">
        <v>71</v>
      </c>
      <c r="O2930" t="s">
        <v>106</v>
      </c>
      <c r="P2930" t="s">
        <v>112</v>
      </c>
      <c r="Q2930" t="s">
        <v>118</v>
      </c>
      <c r="R2930" t="s">
        <v>118</v>
      </c>
      <c r="S2930">
        <v>2928</v>
      </c>
      <c r="T2930">
        <v>2929</v>
      </c>
    </row>
    <row r="2931" spans="1:20" x14ac:dyDescent="0.2">
      <c r="A2931">
        <v>143</v>
      </c>
      <c r="B2931" s="1">
        <v>45548</v>
      </c>
      <c r="C2931" s="2">
        <v>0.375</v>
      </c>
      <c r="D2931" s="2">
        <v>0.39583333333333331</v>
      </c>
      <c r="E2931" t="s">
        <v>38</v>
      </c>
      <c r="F2931">
        <v>3</v>
      </c>
      <c r="G2931">
        <v>16</v>
      </c>
      <c r="H2931">
        <v>6</v>
      </c>
      <c r="I2931" t="s">
        <v>13</v>
      </c>
      <c r="J2931" t="s">
        <v>23</v>
      </c>
      <c r="K2931">
        <v>29.999999999999972</v>
      </c>
      <c r="L2931">
        <v>0.375</v>
      </c>
      <c r="M2931">
        <v>0</v>
      </c>
      <c r="N2931" t="s">
        <v>76</v>
      </c>
      <c r="O2931" t="s">
        <v>106</v>
      </c>
      <c r="P2931" t="s">
        <v>112</v>
      </c>
      <c r="Q2931" t="s">
        <v>118</v>
      </c>
      <c r="R2931" t="s">
        <v>118</v>
      </c>
      <c r="S2931">
        <v>2929</v>
      </c>
      <c r="T2931">
        <v>2930</v>
      </c>
    </row>
    <row r="2932" spans="1:20" x14ac:dyDescent="0.2">
      <c r="A2932">
        <v>381</v>
      </c>
      <c r="B2932" s="1">
        <v>45645</v>
      </c>
      <c r="C2932" s="2">
        <v>0.375</v>
      </c>
      <c r="D2932" s="2">
        <v>0.39583333333333331</v>
      </c>
      <c r="E2932" t="s">
        <v>38</v>
      </c>
      <c r="F2932">
        <v>3</v>
      </c>
      <c r="G2932">
        <v>16</v>
      </c>
      <c r="H2932">
        <v>12</v>
      </c>
      <c r="I2932" t="s">
        <v>17</v>
      </c>
      <c r="J2932" t="s">
        <v>28</v>
      </c>
      <c r="K2932">
        <v>29.999999999999972</v>
      </c>
      <c r="L2932">
        <v>0.75</v>
      </c>
      <c r="M2932">
        <v>0</v>
      </c>
      <c r="N2932" t="s">
        <v>75</v>
      </c>
      <c r="O2932" t="s">
        <v>109</v>
      </c>
      <c r="P2932" t="s">
        <v>112</v>
      </c>
      <c r="Q2932" t="s">
        <v>118</v>
      </c>
      <c r="R2932" t="s">
        <v>118</v>
      </c>
      <c r="S2932">
        <v>2930</v>
      </c>
      <c r="T2932">
        <v>2931</v>
      </c>
    </row>
    <row r="2933" spans="1:20" x14ac:dyDescent="0.2">
      <c r="A2933">
        <v>1187</v>
      </c>
      <c r="B2933" s="1">
        <v>45446</v>
      </c>
      <c r="C2933" s="2">
        <v>0.375</v>
      </c>
      <c r="D2933" s="2">
        <v>0.41666666666666669</v>
      </c>
      <c r="E2933" t="s">
        <v>38</v>
      </c>
      <c r="F2933">
        <v>3</v>
      </c>
      <c r="G2933">
        <v>16</v>
      </c>
      <c r="H2933">
        <v>3</v>
      </c>
      <c r="I2933" t="s">
        <v>42</v>
      </c>
      <c r="J2933" t="s">
        <v>14</v>
      </c>
      <c r="K2933">
        <v>60.000000000000028</v>
      </c>
      <c r="L2933">
        <v>0.1875</v>
      </c>
      <c r="M2933">
        <v>0</v>
      </c>
      <c r="N2933" t="s">
        <v>72</v>
      </c>
      <c r="O2933" t="s">
        <v>103</v>
      </c>
      <c r="P2933" t="s">
        <v>112</v>
      </c>
      <c r="Q2933" t="s">
        <v>117</v>
      </c>
      <c r="R2933" t="s">
        <v>118</v>
      </c>
      <c r="S2933">
        <v>2931</v>
      </c>
      <c r="T2933">
        <v>2932</v>
      </c>
    </row>
    <row r="2934" spans="1:20" x14ac:dyDescent="0.2">
      <c r="A2934">
        <v>1565</v>
      </c>
      <c r="B2934" s="1">
        <v>45565</v>
      </c>
      <c r="C2934" s="2">
        <v>0.375</v>
      </c>
      <c r="D2934" s="2">
        <v>0.39583333333333331</v>
      </c>
      <c r="E2934" t="s">
        <v>38</v>
      </c>
      <c r="F2934">
        <v>3</v>
      </c>
      <c r="G2934">
        <v>16</v>
      </c>
      <c r="H2934">
        <v>10</v>
      </c>
      <c r="I2934" t="s">
        <v>22</v>
      </c>
      <c r="J2934" t="s">
        <v>30</v>
      </c>
      <c r="K2934">
        <v>29.999999999999972</v>
      </c>
      <c r="L2934">
        <v>0.625</v>
      </c>
      <c r="M2934">
        <v>0</v>
      </c>
      <c r="N2934" t="s">
        <v>72</v>
      </c>
      <c r="O2934" t="s">
        <v>106</v>
      </c>
      <c r="P2934" t="s">
        <v>112</v>
      </c>
      <c r="Q2934" t="s">
        <v>118</v>
      </c>
      <c r="R2934" t="s">
        <v>118</v>
      </c>
      <c r="S2934">
        <v>2932</v>
      </c>
      <c r="T2934">
        <v>2933</v>
      </c>
    </row>
    <row r="2935" spans="1:20" x14ac:dyDescent="0.2">
      <c r="A2935">
        <v>1172</v>
      </c>
      <c r="B2935" s="1">
        <v>45317</v>
      </c>
      <c r="C2935" s="2">
        <v>0.35416666666666669</v>
      </c>
      <c r="D2935" s="2">
        <v>0.39583333333333331</v>
      </c>
      <c r="E2935" t="s">
        <v>38</v>
      </c>
      <c r="F2935">
        <v>3</v>
      </c>
      <c r="G2935">
        <v>16</v>
      </c>
      <c r="H2935">
        <v>16</v>
      </c>
      <c r="I2935" t="s">
        <v>39</v>
      </c>
      <c r="J2935" t="s">
        <v>14</v>
      </c>
      <c r="K2935">
        <v>59.999999999999943</v>
      </c>
      <c r="L2935">
        <v>1</v>
      </c>
      <c r="M2935">
        <v>0</v>
      </c>
      <c r="N2935" t="s">
        <v>76</v>
      </c>
      <c r="O2935" t="s">
        <v>98</v>
      </c>
      <c r="P2935" t="s">
        <v>112</v>
      </c>
      <c r="Q2935" t="s">
        <v>118</v>
      </c>
      <c r="R2935" t="s">
        <v>118</v>
      </c>
      <c r="S2935">
        <v>2933</v>
      </c>
      <c r="T2935">
        <v>2934</v>
      </c>
    </row>
    <row r="2936" spans="1:20" x14ac:dyDescent="0.2">
      <c r="A2936">
        <v>1778</v>
      </c>
      <c r="B2936" s="1">
        <v>45451</v>
      </c>
      <c r="C2936" s="2">
        <v>0.35416666666666669</v>
      </c>
      <c r="D2936" s="2">
        <v>0.375</v>
      </c>
      <c r="E2936" t="s">
        <v>38</v>
      </c>
      <c r="F2936">
        <v>3</v>
      </c>
      <c r="G2936">
        <v>16</v>
      </c>
      <c r="H2936">
        <v>7</v>
      </c>
      <c r="I2936" t="s">
        <v>42</v>
      </c>
      <c r="J2936" t="s">
        <v>23</v>
      </c>
      <c r="K2936">
        <v>29.999999999999972</v>
      </c>
      <c r="L2936">
        <v>0.4375</v>
      </c>
      <c r="M2936">
        <v>0</v>
      </c>
      <c r="N2936" t="s">
        <v>77</v>
      </c>
      <c r="O2936" t="s">
        <v>103</v>
      </c>
      <c r="P2936" t="s">
        <v>112</v>
      </c>
      <c r="Q2936" t="s">
        <v>118</v>
      </c>
      <c r="R2936" t="s">
        <v>118</v>
      </c>
      <c r="S2936">
        <v>2934</v>
      </c>
      <c r="T2936">
        <v>2935</v>
      </c>
    </row>
    <row r="2937" spans="1:20" x14ac:dyDescent="0.2">
      <c r="A2937">
        <v>2242</v>
      </c>
      <c r="B2937" s="1">
        <v>45398</v>
      </c>
      <c r="C2937" s="2">
        <v>0.35416666666666669</v>
      </c>
      <c r="D2937" s="2">
        <v>0.375</v>
      </c>
      <c r="E2937" t="s">
        <v>38</v>
      </c>
      <c r="F2937">
        <v>3</v>
      </c>
      <c r="G2937">
        <v>16</v>
      </c>
      <c r="H2937">
        <v>5</v>
      </c>
      <c r="I2937" t="s">
        <v>22</v>
      </c>
      <c r="J2937" t="s">
        <v>14</v>
      </c>
      <c r="K2937">
        <v>29.999999999999972</v>
      </c>
      <c r="L2937">
        <v>0.3125</v>
      </c>
      <c r="M2937">
        <v>0</v>
      </c>
      <c r="N2937" t="s">
        <v>73</v>
      </c>
      <c r="O2937" t="s">
        <v>101</v>
      </c>
      <c r="P2937" t="s">
        <v>112</v>
      </c>
      <c r="Q2937" t="s">
        <v>118</v>
      </c>
      <c r="R2937" t="s">
        <v>118</v>
      </c>
      <c r="S2937">
        <v>2935</v>
      </c>
      <c r="T2937">
        <v>2936</v>
      </c>
    </row>
    <row r="2938" spans="1:20" x14ac:dyDescent="0.2">
      <c r="A2938">
        <v>937</v>
      </c>
      <c r="B2938" s="1">
        <v>45626</v>
      </c>
      <c r="C2938" s="2">
        <v>0.35416666666666669</v>
      </c>
      <c r="D2938" s="2">
        <v>0.4375</v>
      </c>
      <c r="E2938" t="s">
        <v>38</v>
      </c>
      <c r="F2938">
        <v>3</v>
      </c>
      <c r="G2938">
        <v>16</v>
      </c>
      <c r="H2938">
        <v>13</v>
      </c>
      <c r="I2938" t="s">
        <v>41</v>
      </c>
      <c r="J2938" t="s">
        <v>23</v>
      </c>
      <c r="K2938">
        <v>119.99999999999997</v>
      </c>
      <c r="L2938">
        <v>0.8125</v>
      </c>
      <c r="M2938">
        <v>0</v>
      </c>
      <c r="N2938" t="s">
        <v>77</v>
      </c>
      <c r="O2938" t="s">
        <v>108</v>
      </c>
      <c r="P2938" t="s">
        <v>112</v>
      </c>
      <c r="Q2938" t="s">
        <v>118</v>
      </c>
      <c r="R2938" t="s">
        <v>124</v>
      </c>
      <c r="S2938">
        <v>2936</v>
      </c>
      <c r="T2938">
        <v>2937</v>
      </c>
    </row>
    <row r="2939" spans="1:20" x14ac:dyDescent="0.2">
      <c r="A2939">
        <v>120</v>
      </c>
      <c r="B2939" s="1">
        <v>45444</v>
      </c>
      <c r="C2939" s="2">
        <v>0.35416666666666669</v>
      </c>
      <c r="D2939" s="2">
        <v>0.39583333333333331</v>
      </c>
      <c r="E2939" t="s">
        <v>38</v>
      </c>
      <c r="F2939">
        <v>3</v>
      </c>
      <c r="G2939">
        <v>16</v>
      </c>
      <c r="H2939">
        <v>19</v>
      </c>
      <c r="I2939" t="s">
        <v>39</v>
      </c>
      <c r="J2939" t="s">
        <v>28</v>
      </c>
      <c r="K2939">
        <v>59.999999999999943</v>
      </c>
      <c r="L2939">
        <v>1.1875</v>
      </c>
      <c r="M2939">
        <v>1</v>
      </c>
      <c r="N2939" t="s">
        <v>77</v>
      </c>
      <c r="O2939" t="s">
        <v>103</v>
      </c>
      <c r="P2939" t="s">
        <v>112</v>
      </c>
      <c r="Q2939" t="s">
        <v>118</v>
      </c>
      <c r="R2939" t="s">
        <v>118</v>
      </c>
      <c r="S2939">
        <v>2937</v>
      </c>
      <c r="T2939">
        <v>2938</v>
      </c>
    </row>
    <row r="2940" spans="1:20" x14ac:dyDescent="0.2">
      <c r="A2940">
        <v>907</v>
      </c>
      <c r="B2940" s="1">
        <v>45349</v>
      </c>
      <c r="C2940" s="2">
        <v>0.35416666666666669</v>
      </c>
      <c r="D2940" s="2">
        <v>0.4375</v>
      </c>
      <c r="E2940" t="s">
        <v>38</v>
      </c>
      <c r="F2940">
        <v>3</v>
      </c>
      <c r="G2940">
        <v>16</v>
      </c>
      <c r="H2940">
        <v>1</v>
      </c>
      <c r="I2940" t="s">
        <v>13</v>
      </c>
      <c r="J2940" t="s">
        <v>18</v>
      </c>
      <c r="K2940">
        <v>119.99999999999997</v>
      </c>
      <c r="L2940">
        <v>6.25E-2</v>
      </c>
      <c r="M2940">
        <v>0</v>
      </c>
      <c r="N2940" t="s">
        <v>73</v>
      </c>
      <c r="O2940" t="s">
        <v>99</v>
      </c>
      <c r="P2940" t="s">
        <v>112</v>
      </c>
      <c r="Q2940" t="s">
        <v>117</v>
      </c>
      <c r="R2940" t="s">
        <v>124</v>
      </c>
      <c r="S2940">
        <v>2938</v>
      </c>
      <c r="T2940">
        <v>2939</v>
      </c>
    </row>
    <row r="2941" spans="1:20" x14ac:dyDescent="0.2">
      <c r="A2941">
        <v>1118</v>
      </c>
      <c r="B2941" s="1">
        <v>45561</v>
      </c>
      <c r="C2941" s="2">
        <v>0.35416666666666669</v>
      </c>
      <c r="D2941" s="2">
        <v>0.375</v>
      </c>
      <c r="E2941" t="s">
        <v>38</v>
      </c>
      <c r="F2941">
        <v>3</v>
      </c>
      <c r="G2941">
        <v>16</v>
      </c>
      <c r="H2941">
        <v>2</v>
      </c>
      <c r="I2941" t="s">
        <v>39</v>
      </c>
      <c r="J2941" t="s">
        <v>23</v>
      </c>
      <c r="K2941">
        <v>29.999999999999972</v>
      </c>
      <c r="L2941">
        <v>0.125</v>
      </c>
      <c r="M2941">
        <v>0</v>
      </c>
      <c r="N2941" t="s">
        <v>75</v>
      </c>
      <c r="O2941" t="s">
        <v>106</v>
      </c>
      <c r="P2941" t="s">
        <v>112</v>
      </c>
      <c r="Q2941" t="s">
        <v>117</v>
      </c>
      <c r="R2941" t="s">
        <v>118</v>
      </c>
      <c r="S2941">
        <v>2939</v>
      </c>
      <c r="T2941">
        <v>2940</v>
      </c>
    </row>
    <row r="2942" spans="1:20" x14ac:dyDescent="0.2">
      <c r="A2942">
        <v>359</v>
      </c>
      <c r="B2942" s="1">
        <v>45558</v>
      </c>
      <c r="C2942" s="2">
        <v>0.35416666666666669</v>
      </c>
      <c r="D2942" s="2">
        <v>0.4375</v>
      </c>
      <c r="E2942" t="s">
        <v>38</v>
      </c>
      <c r="F2942">
        <v>3</v>
      </c>
      <c r="G2942">
        <v>16</v>
      </c>
      <c r="H2942">
        <v>15</v>
      </c>
      <c r="I2942" t="s">
        <v>13</v>
      </c>
      <c r="J2942" t="s">
        <v>18</v>
      </c>
      <c r="K2942">
        <v>119.99999999999997</v>
      </c>
      <c r="L2942">
        <v>0.9375</v>
      </c>
      <c r="M2942">
        <v>0</v>
      </c>
      <c r="N2942" t="s">
        <v>72</v>
      </c>
      <c r="O2942" t="s">
        <v>106</v>
      </c>
      <c r="P2942" t="s">
        <v>112</v>
      </c>
      <c r="Q2942" t="s">
        <v>118</v>
      </c>
      <c r="R2942" t="s">
        <v>124</v>
      </c>
      <c r="S2942">
        <v>2940</v>
      </c>
      <c r="T2942">
        <v>2941</v>
      </c>
    </row>
    <row r="2943" spans="1:20" x14ac:dyDescent="0.2">
      <c r="A2943">
        <v>174</v>
      </c>
      <c r="B2943" s="1">
        <v>45300</v>
      </c>
      <c r="C2943" s="2">
        <v>0.35416666666666669</v>
      </c>
      <c r="D2943" s="2">
        <v>0.375</v>
      </c>
      <c r="E2943" t="s">
        <v>38</v>
      </c>
      <c r="F2943">
        <v>3</v>
      </c>
      <c r="G2943">
        <v>16</v>
      </c>
      <c r="H2943">
        <v>8</v>
      </c>
      <c r="I2943" t="s">
        <v>27</v>
      </c>
      <c r="J2943" t="s">
        <v>23</v>
      </c>
      <c r="K2943">
        <v>29.999999999999972</v>
      </c>
      <c r="L2943">
        <v>0.5</v>
      </c>
      <c r="M2943">
        <v>0</v>
      </c>
      <c r="N2943" t="s">
        <v>73</v>
      </c>
      <c r="O2943" t="s">
        <v>98</v>
      </c>
      <c r="P2943" t="s">
        <v>112</v>
      </c>
      <c r="Q2943" t="s">
        <v>118</v>
      </c>
      <c r="R2943" t="s">
        <v>118</v>
      </c>
      <c r="S2943">
        <v>2941</v>
      </c>
      <c r="T2943">
        <v>2942</v>
      </c>
    </row>
    <row r="2944" spans="1:20" x14ac:dyDescent="0.2">
      <c r="A2944">
        <v>1753</v>
      </c>
      <c r="B2944" s="1">
        <v>45354</v>
      </c>
      <c r="C2944" s="2">
        <v>0.35416666666666669</v>
      </c>
      <c r="D2944" s="2">
        <v>0.4375</v>
      </c>
      <c r="E2944" t="s">
        <v>38</v>
      </c>
      <c r="F2944">
        <v>3</v>
      </c>
      <c r="G2944">
        <v>16</v>
      </c>
      <c r="H2944">
        <v>4</v>
      </c>
      <c r="I2944" t="s">
        <v>42</v>
      </c>
      <c r="J2944" t="s">
        <v>28</v>
      </c>
      <c r="K2944">
        <v>119.99999999999997</v>
      </c>
      <c r="L2944">
        <v>0.25</v>
      </c>
      <c r="M2944">
        <v>0</v>
      </c>
      <c r="N2944" t="s">
        <v>71</v>
      </c>
      <c r="O2944" t="s">
        <v>100</v>
      </c>
      <c r="P2944" t="s">
        <v>112</v>
      </c>
      <c r="Q2944" t="s">
        <v>118</v>
      </c>
      <c r="R2944" t="s">
        <v>124</v>
      </c>
      <c r="S2944">
        <v>2942</v>
      </c>
      <c r="T2944">
        <v>2943</v>
      </c>
    </row>
    <row r="2945" spans="1:20" x14ac:dyDescent="0.2">
      <c r="A2945">
        <v>1103</v>
      </c>
      <c r="B2945" s="1">
        <v>45451</v>
      </c>
      <c r="C2945" s="2">
        <v>0.35416666666666669</v>
      </c>
      <c r="D2945" s="2">
        <v>0.41666666666666669</v>
      </c>
      <c r="E2945" t="s">
        <v>38</v>
      </c>
      <c r="F2945">
        <v>3</v>
      </c>
      <c r="G2945">
        <v>16</v>
      </c>
      <c r="H2945">
        <v>10</v>
      </c>
      <c r="I2945" t="s">
        <v>41</v>
      </c>
      <c r="J2945" t="s">
        <v>18</v>
      </c>
      <c r="K2945">
        <v>90</v>
      </c>
      <c r="L2945">
        <v>0.625</v>
      </c>
      <c r="M2945">
        <v>0</v>
      </c>
      <c r="N2945" t="s">
        <v>77</v>
      </c>
      <c r="O2945" t="s">
        <v>103</v>
      </c>
      <c r="P2945" t="s">
        <v>112</v>
      </c>
      <c r="Q2945" t="s">
        <v>118</v>
      </c>
      <c r="R2945" t="s">
        <v>118</v>
      </c>
      <c r="S2945">
        <v>2943</v>
      </c>
      <c r="T2945">
        <v>2944</v>
      </c>
    </row>
    <row r="2946" spans="1:20" x14ac:dyDescent="0.2">
      <c r="A2946">
        <v>31</v>
      </c>
      <c r="B2946" s="1">
        <v>45487</v>
      </c>
      <c r="C2946" s="2">
        <v>0.35416666666666669</v>
      </c>
      <c r="D2946" s="2">
        <v>0.39583333333333331</v>
      </c>
      <c r="E2946" t="s">
        <v>38</v>
      </c>
      <c r="F2946">
        <v>3</v>
      </c>
      <c r="G2946">
        <v>16</v>
      </c>
      <c r="H2946">
        <v>10</v>
      </c>
      <c r="I2946" t="s">
        <v>42</v>
      </c>
      <c r="J2946" t="s">
        <v>30</v>
      </c>
      <c r="K2946">
        <v>59.999999999999943</v>
      </c>
      <c r="L2946">
        <v>0.625</v>
      </c>
      <c r="M2946">
        <v>0</v>
      </c>
      <c r="N2946" t="s">
        <v>71</v>
      </c>
      <c r="O2946" t="s">
        <v>104</v>
      </c>
      <c r="P2946" t="s">
        <v>112</v>
      </c>
      <c r="Q2946" t="s">
        <v>118</v>
      </c>
      <c r="R2946" t="s">
        <v>118</v>
      </c>
      <c r="S2946">
        <v>2944</v>
      </c>
      <c r="T2946">
        <v>2945</v>
      </c>
    </row>
    <row r="2947" spans="1:20" x14ac:dyDescent="0.2">
      <c r="A2947">
        <v>1730</v>
      </c>
      <c r="B2947" s="1">
        <v>45514</v>
      </c>
      <c r="C2947" s="2">
        <v>0.35416666666666669</v>
      </c>
      <c r="D2947" s="2">
        <v>0.4375</v>
      </c>
      <c r="E2947" t="s">
        <v>38</v>
      </c>
      <c r="F2947">
        <v>3</v>
      </c>
      <c r="G2947">
        <v>16</v>
      </c>
      <c r="H2947">
        <v>7</v>
      </c>
      <c r="I2947" t="s">
        <v>13</v>
      </c>
      <c r="J2947" t="s">
        <v>14</v>
      </c>
      <c r="K2947">
        <v>119.99999999999997</v>
      </c>
      <c r="L2947">
        <v>0.4375</v>
      </c>
      <c r="M2947">
        <v>0</v>
      </c>
      <c r="N2947" t="s">
        <v>77</v>
      </c>
      <c r="O2947" t="s">
        <v>105</v>
      </c>
      <c r="P2947" t="s">
        <v>112</v>
      </c>
      <c r="Q2947" t="s">
        <v>118</v>
      </c>
      <c r="R2947" t="s">
        <v>124</v>
      </c>
      <c r="S2947">
        <v>2945</v>
      </c>
      <c r="T2947">
        <v>2946</v>
      </c>
    </row>
    <row r="2948" spans="1:20" x14ac:dyDescent="0.2">
      <c r="A2948">
        <v>921</v>
      </c>
      <c r="B2948" s="1">
        <v>45391</v>
      </c>
      <c r="C2948" s="2">
        <v>0.35416666666666669</v>
      </c>
      <c r="D2948" s="2">
        <v>0.41666666666666669</v>
      </c>
      <c r="E2948" t="s">
        <v>38</v>
      </c>
      <c r="F2948">
        <v>3</v>
      </c>
      <c r="G2948">
        <v>16</v>
      </c>
      <c r="H2948">
        <v>11</v>
      </c>
      <c r="I2948" t="s">
        <v>39</v>
      </c>
      <c r="J2948" t="s">
        <v>40</v>
      </c>
      <c r="K2948">
        <v>90</v>
      </c>
      <c r="L2948">
        <v>0.6875</v>
      </c>
      <c r="M2948">
        <v>0</v>
      </c>
      <c r="N2948" t="s">
        <v>73</v>
      </c>
      <c r="O2948" t="s">
        <v>101</v>
      </c>
      <c r="P2948" t="s">
        <v>112</v>
      </c>
      <c r="Q2948" t="s">
        <v>118</v>
      </c>
      <c r="R2948" t="s">
        <v>118</v>
      </c>
      <c r="S2948">
        <v>2946</v>
      </c>
      <c r="T2948">
        <v>2947</v>
      </c>
    </row>
    <row r="2949" spans="1:20" x14ac:dyDescent="0.2">
      <c r="A2949">
        <v>2918</v>
      </c>
      <c r="B2949" s="1">
        <v>45442</v>
      </c>
      <c r="C2949" s="2">
        <v>0.35416666666666669</v>
      </c>
      <c r="D2949" s="2">
        <v>0.4375</v>
      </c>
      <c r="E2949" t="s">
        <v>38</v>
      </c>
      <c r="F2949">
        <v>3</v>
      </c>
      <c r="G2949">
        <v>16</v>
      </c>
      <c r="H2949">
        <v>1</v>
      </c>
      <c r="I2949" t="s">
        <v>17</v>
      </c>
      <c r="J2949" t="s">
        <v>28</v>
      </c>
      <c r="K2949">
        <v>119.99999999999997</v>
      </c>
      <c r="L2949">
        <v>6.25E-2</v>
      </c>
      <c r="M2949">
        <v>0</v>
      </c>
      <c r="N2949" t="s">
        <v>75</v>
      </c>
      <c r="O2949" t="s">
        <v>102</v>
      </c>
      <c r="P2949" t="s">
        <v>112</v>
      </c>
      <c r="Q2949" t="s">
        <v>117</v>
      </c>
      <c r="R2949" t="s">
        <v>124</v>
      </c>
      <c r="S2949">
        <v>2947</v>
      </c>
      <c r="T2949">
        <v>2948</v>
      </c>
    </row>
    <row r="2950" spans="1:20" x14ac:dyDescent="0.2">
      <c r="A2950">
        <v>1891</v>
      </c>
      <c r="B2950" s="1">
        <v>45420</v>
      </c>
      <c r="C2950" s="2">
        <v>0.35416666666666669</v>
      </c>
      <c r="D2950" s="2">
        <v>0.4375</v>
      </c>
      <c r="E2950" t="s">
        <v>38</v>
      </c>
      <c r="F2950">
        <v>3</v>
      </c>
      <c r="G2950">
        <v>16</v>
      </c>
      <c r="H2950">
        <v>5</v>
      </c>
      <c r="I2950" t="s">
        <v>13</v>
      </c>
      <c r="J2950" t="s">
        <v>18</v>
      </c>
      <c r="K2950">
        <v>119.99999999999997</v>
      </c>
      <c r="L2950">
        <v>0.3125</v>
      </c>
      <c r="M2950">
        <v>0</v>
      </c>
      <c r="N2950" t="s">
        <v>74</v>
      </c>
      <c r="O2950" t="s">
        <v>102</v>
      </c>
      <c r="P2950" t="s">
        <v>112</v>
      </c>
      <c r="Q2950" t="s">
        <v>118</v>
      </c>
      <c r="R2950" t="s">
        <v>124</v>
      </c>
      <c r="S2950">
        <v>2948</v>
      </c>
      <c r="T2950">
        <v>2949</v>
      </c>
    </row>
    <row r="2951" spans="1:20" x14ac:dyDescent="0.2">
      <c r="A2951">
        <v>2605</v>
      </c>
      <c r="B2951" s="1">
        <v>45579</v>
      </c>
      <c r="C2951" s="2">
        <v>0.35416666666666669</v>
      </c>
      <c r="D2951" s="2">
        <v>0.4375</v>
      </c>
      <c r="E2951" t="s">
        <v>38</v>
      </c>
      <c r="F2951">
        <v>3</v>
      </c>
      <c r="G2951">
        <v>16</v>
      </c>
      <c r="H2951">
        <v>9</v>
      </c>
      <c r="I2951" t="s">
        <v>22</v>
      </c>
      <c r="J2951" t="s">
        <v>40</v>
      </c>
      <c r="K2951">
        <v>119.99999999999997</v>
      </c>
      <c r="L2951">
        <v>0.5625</v>
      </c>
      <c r="M2951">
        <v>0</v>
      </c>
      <c r="N2951" t="s">
        <v>72</v>
      </c>
      <c r="O2951" t="s">
        <v>107</v>
      </c>
      <c r="P2951" t="s">
        <v>112</v>
      </c>
      <c r="Q2951" t="s">
        <v>118</v>
      </c>
      <c r="R2951" t="s">
        <v>124</v>
      </c>
      <c r="S2951">
        <v>2949</v>
      </c>
      <c r="T2951">
        <v>2950</v>
      </c>
    </row>
    <row r="2952" spans="1:20" x14ac:dyDescent="0.2">
      <c r="A2952">
        <v>2527</v>
      </c>
      <c r="B2952" s="1">
        <v>45515</v>
      </c>
      <c r="C2952" s="2">
        <v>0.35416666666666669</v>
      </c>
      <c r="D2952" s="2">
        <v>0.41666666666666669</v>
      </c>
      <c r="E2952" t="s">
        <v>38</v>
      </c>
      <c r="F2952">
        <v>3</v>
      </c>
      <c r="G2952">
        <v>16</v>
      </c>
      <c r="H2952">
        <v>1</v>
      </c>
      <c r="I2952" t="s">
        <v>17</v>
      </c>
      <c r="J2952" t="s">
        <v>30</v>
      </c>
      <c r="K2952">
        <v>90</v>
      </c>
      <c r="L2952">
        <v>6.25E-2</v>
      </c>
      <c r="M2952">
        <v>0</v>
      </c>
      <c r="N2952" t="s">
        <v>71</v>
      </c>
      <c r="O2952" t="s">
        <v>105</v>
      </c>
      <c r="P2952" t="s">
        <v>112</v>
      </c>
      <c r="Q2952" t="s">
        <v>117</v>
      </c>
      <c r="R2952" t="s">
        <v>118</v>
      </c>
      <c r="S2952">
        <v>2950</v>
      </c>
      <c r="T2952">
        <v>2951</v>
      </c>
    </row>
    <row r="2953" spans="1:20" x14ac:dyDescent="0.2">
      <c r="A2953">
        <v>2646</v>
      </c>
      <c r="B2953" s="1">
        <v>45341</v>
      </c>
      <c r="C2953" s="2">
        <v>0.35416666666666669</v>
      </c>
      <c r="D2953" s="2">
        <v>0.41666666666666669</v>
      </c>
      <c r="E2953" t="s">
        <v>38</v>
      </c>
      <c r="F2953">
        <v>3</v>
      </c>
      <c r="G2953">
        <v>16</v>
      </c>
      <c r="H2953">
        <v>14</v>
      </c>
      <c r="I2953" t="s">
        <v>41</v>
      </c>
      <c r="J2953" t="s">
        <v>28</v>
      </c>
      <c r="K2953">
        <v>90</v>
      </c>
      <c r="L2953">
        <v>0.875</v>
      </c>
      <c r="M2953">
        <v>0</v>
      </c>
      <c r="N2953" t="s">
        <v>72</v>
      </c>
      <c r="O2953" t="s">
        <v>99</v>
      </c>
      <c r="P2953" t="s">
        <v>112</v>
      </c>
      <c r="Q2953" t="s">
        <v>118</v>
      </c>
      <c r="R2953" t="s">
        <v>118</v>
      </c>
      <c r="S2953">
        <v>2951</v>
      </c>
      <c r="T2953">
        <v>2952</v>
      </c>
    </row>
    <row r="2954" spans="1:20" x14ac:dyDescent="0.2">
      <c r="A2954">
        <v>896</v>
      </c>
      <c r="B2954" s="1">
        <v>45352</v>
      </c>
      <c r="C2954" s="2">
        <v>0.35416666666666669</v>
      </c>
      <c r="D2954" s="2">
        <v>0.41666666666666669</v>
      </c>
      <c r="E2954" t="s">
        <v>38</v>
      </c>
      <c r="F2954">
        <v>3</v>
      </c>
      <c r="G2954">
        <v>16</v>
      </c>
      <c r="H2954">
        <v>5</v>
      </c>
      <c r="I2954" t="s">
        <v>17</v>
      </c>
      <c r="J2954" t="s">
        <v>28</v>
      </c>
      <c r="K2954">
        <v>90</v>
      </c>
      <c r="L2954">
        <v>0.3125</v>
      </c>
      <c r="M2954">
        <v>0</v>
      </c>
      <c r="N2954" t="s">
        <v>76</v>
      </c>
      <c r="O2954" t="s">
        <v>100</v>
      </c>
      <c r="P2954" t="s">
        <v>112</v>
      </c>
      <c r="Q2954" t="s">
        <v>118</v>
      </c>
      <c r="R2954" t="s">
        <v>118</v>
      </c>
      <c r="S2954">
        <v>2952</v>
      </c>
      <c r="T2954">
        <v>2953</v>
      </c>
    </row>
    <row r="2955" spans="1:20" x14ac:dyDescent="0.2">
      <c r="A2955">
        <v>2683</v>
      </c>
      <c r="B2955" s="1">
        <v>45304</v>
      </c>
      <c r="C2955" s="2">
        <v>0.35416666666666669</v>
      </c>
      <c r="D2955" s="2">
        <v>0.41666666666666669</v>
      </c>
      <c r="E2955" t="s">
        <v>38</v>
      </c>
      <c r="F2955">
        <v>3</v>
      </c>
      <c r="G2955">
        <v>16</v>
      </c>
      <c r="H2955">
        <v>4</v>
      </c>
      <c r="I2955" t="s">
        <v>22</v>
      </c>
      <c r="J2955" t="s">
        <v>18</v>
      </c>
      <c r="K2955">
        <v>90</v>
      </c>
      <c r="L2955">
        <v>0.25</v>
      </c>
      <c r="M2955">
        <v>0</v>
      </c>
      <c r="N2955" t="s">
        <v>77</v>
      </c>
      <c r="O2955" t="s">
        <v>98</v>
      </c>
      <c r="P2955" t="s">
        <v>112</v>
      </c>
      <c r="Q2955" t="s">
        <v>118</v>
      </c>
      <c r="R2955" t="s">
        <v>118</v>
      </c>
      <c r="S2955">
        <v>2953</v>
      </c>
      <c r="T2955">
        <v>2954</v>
      </c>
    </row>
    <row r="2956" spans="1:20" x14ac:dyDescent="0.2">
      <c r="A2956">
        <v>1579</v>
      </c>
      <c r="B2956" s="1">
        <v>45371</v>
      </c>
      <c r="C2956" s="2">
        <v>0.35416666666666669</v>
      </c>
      <c r="D2956" s="2">
        <v>0.39583333333333331</v>
      </c>
      <c r="E2956" t="s">
        <v>38</v>
      </c>
      <c r="F2956">
        <v>3</v>
      </c>
      <c r="G2956">
        <v>16</v>
      </c>
      <c r="H2956">
        <v>12</v>
      </c>
      <c r="I2956" t="s">
        <v>27</v>
      </c>
      <c r="J2956" t="s">
        <v>28</v>
      </c>
      <c r="K2956">
        <v>59.999999999999943</v>
      </c>
      <c r="L2956">
        <v>0.75</v>
      </c>
      <c r="M2956">
        <v>0</v>
      </c>
      <c r="N2956" t="s">
        <v>74</v>
      </c>
      <c r="O2956" t="s">
        <v>100</v>
      </c>
      <c r="P2956" t="s">
        <v>112</v>
      </c>
      <c r="Q2956" t="s">
        <v>118</v>
      </c>
      <c r="R2956" t="s">
        <v>118</v>
      </c>
      <c r="S2956">
        <v>2954</v>
      </c>
      <c r="T2956">
        <v>2955</v>
      </c>
    </row>
    <row r="2957" spans="1:20" x14ac:dyDescent="0.2">
      <c r="A2957">
        <v>1848</v>
      </c>
      <c r="B2957" s="1">
        <v>45650</v>
      </c>
      <c r="C2957" s="2">
        <v>0.35416666666666669</v>
      </c>
      <c r="D2957" s="2">
        <v>0.4375</v>
      </c>
      <c r="E2957" t="s">
        <v>38</v>
      </c>
      <c r="F2957">
        <v>3</v>
      </c>
      <c r="G2957">
        <v>16</v>
      </c>
      <c r="H2957">
        <v>3</v>
      </c>
      <c r="I2957" t="s">
        <v>41</v>
      </c>
      <c r="J2957" t="s">
        <v>14</v>
      </c>
      <c r="K2957">
        <v>119.99999999999997</v>
      </c>
      <c r="L2957">
        <v>0.1875</v>
      </c>
      <c r="M2957">
        <v>0</v>
      </c>
      <c r="N2957" t="s">
        <v>73</v>
      </c>
      <c r="O2957" t="s">
        <v>109</v>
      </c>
      <c r="P2957" t="s">
        <v>112</v>
      </c>
      <c r="Q2957" t="s">
        <v>117</v>
      </c>
      <c r="R2957" t="s">
        <v>124</v>
      </c>
      <c r="S2957">
        <v>2955</v>
      </c>
      <c r="T2957">
        <v>2956</v>
      </c>
    </row>
    <row r="2958" spans="1:20" x14ac:dyDescent="0.2">
      <c r="A2958">
        <v>216</v>
      </c>
      <c r="B2958" s="1">
        <v>45611</v>
      </c>
      <c r="C2958" s="2">
        <v>0.35416666666666669</v>
      </c>
      <c r="D2958" s="2">
        <v>0.39583333333333331</v>
      </c>
      <c r="E2958" t="s">
        <v>38</v>
      </c>
      <c r="F2958">
        <v>3</v>
      </c>
      <c r="G2958">
        <v>16</v>
      </c>
      <c r="H2958">
        <v>16</v>
      </c>
      <c r="I2958" t="s">
        <v>42</v>
      </c>
      <c r="J2958" t="s">
        <v>18</v>
      </c>
      <c r="K2958">
        <v>59.999999999999943</v>
      </c>
      <c r="L2958">
        <v>1</v>
      </c>
      <c r="M2958">
        <v>0</v>
      </c>
      <c r="N2958" t="s">
        <v>76</v>
      </c>
      <c r="O2958" t="s">
        <v>108</v>
      </c>
      <c r="P2958" t="s">
        <v>112</v>
      </c>
      <c r="Q2958" t="s">
        <v>118</v>
      </c>
      <c r="R2958" t="s">
        <v>118</v>
      </c>
      <c r="S2958">
        <v>2956</v>
      </c>
      <c r="T2958">
        <v>2957</v>
      </c>
    </row>
    <row r="2959" spans="1:20" x14ac:dyDescent="0.2">
      <c r="A2959">
        <v>2931</v>
      </c>
      <c r="B2959" s="1">
        <v>45482</v>
      </c>
      <c r="C2959" s="2">
        <v>0.35416666666666669</v>
      </c>
      <c r="D2959" s="2">
        <v>0.39583333333333331</v>
      </c>
      <c r="E2959" t="s">
        <v>38</v>
      </c>
      <c r="F2959">
        <v>3</v>
      </c>
      <c r="G2959">
        <v>16</v>
      </c>
      <c r="H2959">
        <v>13</v>
      </c>
      <c r="I2959" t="s">
        <v>13</v>
      </c>
      <c r="J2959" t="s">
        <v>40</v>
      </c>
      <c r="K2959">
        <v>59.999999999999943</v>
      </c>
      <c r="L2959">
        <v>0.8125</v>
      </c>
      <c r="M2959">
        <v>0</v>
      </c>
      <c r="N2959" t="s">
        <v>73</v>
      </c>
      <c r="O2959" t="s">
        <v>104</v>
      </c>
      <c r="P2959" t="s">
        <v>112</v>
      </c>
      <c r="Q2959" t="s">
        <v>118</v>
      </c>
      <c r="R2959" t="s">
        <v>118</v>
      </c>
      <c r="S2959">
        <v>2957</v>
      </c>
      <c r="T2959">
        <v>2958</v>
      </c>
    </row>
    <row r="2960" spans="1:20" x14ac:dyDescent="0.2">
      <c r="A2960">
        <v>521</v>
      </c>
      <c r="B2960" s="1">
        <v>45398</v>
      </c>
      <c r="C2960" s="2">
        <v>0.35416666666666669</v>
      </c>
      <c r="D2960" s="2">
        <v>0.375</v>
      </c>
      <c r="E2960" t="s">
        <v>38</v>
      </c>
      <c r="F2960">
        <v>3</v>
      </c>
      <c r="G2960">
        <v>16</v>
      </c>
      <c r="H2960">
        <v>19</v>
      </c>
      <c r="I2960" t="s">
        <v>41</v>
      </c>
      <c r="J2960" t="s">
        <v>23</v>
      </c>
      <c r="K2960">
        <v>29.999999999999972</v>
      </c>
      <c r="L2960">
        <v>1.1875</v>
      </c>
      <c r="M2960">
        <v>1</v>
      </c>
      <c r="N2960" t="s">
        <v>73</v>
      </c>
      <c r="O2960" t="s">
        <v>101</v>
      </c>
      <c r="P2960" t="s">
        <v>112</v>
      </c>
      <c r="Q2960" t="s">
        <v>118</v>
      </c>
      <c r="R2960" t="s">
        <v>118</v>
      </c>
      <c r="S2960">
        <v>2958</v>
      </c>
      <c r="T2960">
        <v>2959</v>
      </c>
    </row>
    <row r="2961" spans="1:20" x14ac:dyDescent="0.2">
      <c r="A2961">
        <v>39</v>
      </c>
      <c r="B2961" s="1">
        <v>45339</v>
      </c>
      <c r="C2961" s="2">
        <v>0.35416666666666669</v>
      </c>
      <c r="D2961" s="2">
        <v>0.41666666666666669</v>
      </c>
      <c r="E2961" t="s">
        <v>38</v>
      </c>
      <c r="F2961">
        <v>3</v>
      </c>
      <c r="G2961">
        <v>16</v>
      </c>
      <c r="H2961">
        <v>17</v>
      </c>
      <c r="I2961" t="s">
        <v>27</v>
      </c>
      <c r="J2961" t="s">
        <v>23</v>
      </c>
      <c r="K2961">
        <v>90</v>
      </c>
      <c r="L2961">
        <v>1.0625</v>
      </c>
      <c r="M2961">
        <v>1</v>
      </c>
      <c r="N2961" t="s">
        <v>77</v>
      </c>
      <c r="O2961" t="s">
        <v>99</v>
      </c>
      <c r="P2961" t="s">
        <v>112</v>
      </c>
      <c r="Q2961" t="s">
        <v>118</v>
      </c>
      <c r="R2961" t="s">
        <v>118</v>
      </c>
      <c r="S2961">
        <v>2959</v>
      </c>
      <c r="T2961">
        <v>2960</v>
      </c>
    </row>
    <row r="2962" spans="1:20" x14ac:dyDescent="0.2">
      <c r="A2962">
        <v>2272</v>
      </c>
      <c r="B2962" s="1">
        <v>45295</v>
      </c>
      <c r="C2962" s="2">
        <v>0.35416666666666669</v>
      </c>
      <c r="D2962" s="2">
        <v>0.4375</v>
      </c>
      <c r="E2962" t="s">
        <v>38</v>
      </c>
      <c r="F2962">
        <v>3</v>
      </c>
      <c r="G2962">
        <v>16</v>
      </c>
      <c r="H2962">
        <v>18</v>
      </c>
      <c r="I2962" t="s">
        <v>41</v>
      </c>
      <c r="J2962" t="s">
        <v>28</v>
      </c>
      <c r="K2962">
        <v>119.99999999999997</v>
      </c>
      <c r="L2962">
        <v>1.125</v>
      </c>
      <c r="M2962">
        <v>1</v>
      </c>
      <c r="N2962" t="s">
        <v>75</v>
      </c>
      <c r="O2962" t="s">
        <v>98</v>
      </c>
      <c r="P2962" t="s">
        <v>112</v>
      </c>
      <c r="Q2962" t="s">
        <v>118</v>
      </c>
      <c r="R2962" t="s">
        <v>124</v>
      </c>
      <c r="S2962">
        <v>2960</v>
      </c>
      <c r="T2962">
        <v>2961</v>
      </c>
    </row>
    <row r="2963" spans="1:20" x14ac:dyDescent="0.2">
      <c r="A2963">
        <v>2935</v>
      </c>
      <c r="B2963" s="1">
        <v>45467</v>
      </c>
      <c r="C2963" s="2">
        <v>0.35416666666666669</v>
      </c>
      <c r="D2963" s="2">
        <v>0.375</v>
      </c>
      <c r="E2963" t="s">
        <v>38</v>
      </c>
      <c r="F2963">
        <v>3</v>
      </c>
      <c r="G2963">
        <v>16</v>
      </c>
      <c r="H2963">
        <v>15</v>
      </c>
      <c r="I2963" t="s">
        <v>22</v>
      </c>
      <c r="J2963" t="s">
        <v>40</v>
      </c>
      <c r="K2963">
        <v>29.999999999999972</v>
      </c>
      <c r="L2963">
        <v>0.9375</v>
      </c>
      <c r="M2963">
        <v>0</v>
      </c>
      <c r="N2963" t="s">
        <v>72</v>
      </c>
      <c r="O2963" t="s">
        <v>103</v>
      </c>
      <c r="P2963" t="s">
        <v>112</v>
      </c>
      <c r="Q2963" t="s">
        <v>118</v>
      </c>
      <c r="R2963" t="s">
        <v>118</v>
      </c>
      <c r="S2963">
        <v>2961</v>
      </c>
      <c r="T2963">
        <v>2962</v>
      </c>
    </row>
    <row r="2964" spans="1:20" x14ac:dyDescent="0.2">
      <c r="A2964">
        <v>1327</v>
      </c>
      <c r="B2964" s="1">
        <v>45317</v>
      </c>
      <c r="C2964" s="2">
        <v>0.33333333333333331</v>
      </c>
      <c r="D2964" s="2">
        <v>0.35416666666666669</v>
      </c>
      <c r="E2964" t="s">
        <v>38</v>
      </c>
      <c r="F2964">
        <v>3</v>
      </c>
      <c r="G2964">
        <v>16</v>
      </c>
      <c r="H2964">
        <v>2</v>
      </c>
      <c r="I2964" t="s">
        <v>27</v>
      </c>
      <c r="J2964" t="s">
        <v>30</v>
      </c>
      <c r="K2964">
        <v>30.000000000000053</v>
      </c>
      <c r="L2964">
        <v>0.125</v>
      </c>
      <c r="M2964">
        <v>0</v>
      </c>
      <c r="N2964" t="s">
        <v>76</v>
      </c>
      <c r="O2964" t="s">
        <v>98</v>
      </c>
      <c r="P2964" t="s">
        <v>112</v>
      </c>
      <c r="Q2964" t="s">
        <v>117</v>
      </c>
      <c r="R2964" t="s">
        <v>118</v>
      </c>
      <c r="S2964">
        <v>2962</v>
      </c>
      <c r="T2964">
        <v>2963</v>
      </c>
    </row>
    <row r="2965" spans="1:20" x14ac:dyDescent="0.2">
      <c r="A2965">
        <v>175</v>
      </c>
      <c r="B2965" s="1">
        <v>45557</v>
      </c>
      <c r="C2965" s="2">
        <v>0.33333333333333331</v>
      </c>
      <c r="D2965" s="2">
        <v>0.375</v>
      </c>
      <c r="E2965" t="s">
        <v>38</v>
      </c>
      <c r="F2965">
        <v>3</v>
      </c>
      <c r="G2965">
        <v>16</v>
      </c>
      <c r="H2965">
        <v>12</v>
      </c>
      <c r="I2965" t="s">
        <v>39</v>
      </c>
      <c r="J2965" t="s">
        <v>40</v>
      </c>
      <c r="K2965">
        <v>60.000000000000028</v>
      </c>
      <c r="L2965">
        <v>0.75</v>
      </c>
      <c r="M2965">
        <v>0</v>
      </c>
      <c r="N2965" t="s">
        <v>71</v>
      </c>
      <c r="O2965" t="s">
        <v>106</v>
      </c>
      <c r="P2965" t="s">
        <v>112</v>
      </c>
      <c r="Q2965" t="s">
        <v>118</v>
      </c>
      <c r="R2965" t="s">
        <v>118</v>
      </c>
      <c r="S2965">
        <v>2963</v>
      </c>
      <c r="T2965">
        <v>2964</v>
      </c>
    </row>
    <row r="2966" spans="1:20" x14ac:dyDescent="0.2">
      <c r="A2966">
        <v>2286</v>
      </c>
      <c r="B2966" s="1">
        <v>45461</v>
      </c>
      <c r="C2966" s="2">
        <v>0.33333333333333331</v>
      </c>
      <c r="D2966" s="2">
        <v>0.375</v>
      </c>
      <c r="E2966" t="s">
        <v>38</v>
      </c>
      <c r="F2966">
        <v>3</v>
      </c>
      <c r="G2966">
        <v>16</v>
      </c>
      <c r="H2966">
        <v>8</v>
      </c>
      <c r="I2966" t="s">
        <v>13</v>
      </c>
      <c r="J2966" t="s">
        <v>40</v>
      </c>
      <c r="K2966">
        <v>60.000000000000028</v>
      </c>
      <c r="L2966">
        <v>0.5</v>
      </c>
      <c r="M2966">
        <v>0</v>
      </c>
      <c r="N2966" t="s">
        <v>73</v>
      </c>
      <c r="O2966" t="s">
        <v>103</v>
      </c>
      <c r="P2966" t="s">
        <v>112</v>
      </c>
      <c r="Q2966" t="s">
        <v>118</v>
      </c>
      <c r="R2966" t="s">
        <v>118</v>
      </c>
      <c r="S2966">
        <v>2964</v>
      </c>
      <c r="T2966">
        <v>2965</v>
      </c>
    </row>
    <row r="2967" spans="1:20" x14ac:dyDescent="0.2">
      <c r="A2967">
        <v>817</v>
      </c>
      <c r="B2967" s="1">
        <v>45457</v>
      </c>
      <c r="C2967" s="2">
        <v>0.33333333333333331</v>
      </c>
      <c r="D2967" s="2">
        <v>0.41666666666666669</v>
      </c>
      <c r="E2967" t="s">
        <v>38</v>
      </c>
      <c r="F2967">
        <v>3</v>
      </c>
      <c r="G2967">
        <v>16</v>
      </c>
      <c r="H2967">
        <v>12</v>
      </c>
      <c r="I2967" t="s">
        <v>41</v>
      </c>
      <c r="J2967" t="s">
        <v>14</v>
      </c>
      <c r="K2967">
        <v>120.00000000000006</v>
      </c>
      <c r="L2967">
        <v>0.75</v>
      </c>
      <c r="M2967">
        <v>0</v>
      </c>
      <c r="N2967" t="s">
        <v>76</v>
      </c>
      <c r="O2967" t="s">
        <v>103</v>
      </c>
      <c r="P2967" t="s">
        <v>112</v>
      </c>
      <c r="Q2967" t="s">
        <v>118</v>
      </c>
      <c r="R2967" t="s">
        <v>124</v>
      </c>
      <c r="S2967">
        <v>2965</v>
      </c>
      <c r="T2967">
        <v>2966</v>
      </c>
    </row>
    <row r="2968" spans="1:20" x14ac:dyDescent="0.2">
      <c r="A2968">
        <v>213</v>
      </c>
      <c r="B2968" s="1">
        <v>45410</v>
      </c>
      <c r="C2968" s="2">
        <v>0.33333333333333331</v>
      </c>
      <c r="D2968" s="2">
        <v>0.39583333333333331</v>
      </c>
      <c r="E2968" t="s">
        <v>38</v>
      </c>
      <c r="F2968">
        <v>3</v>
      </c>
      <c r="G2968">
        <v>16</v>
      </c>
      <c r="H2968">
        <v>9</v>
      </c>
      <c r="I2968" t="s">
        <v>13</v>
      </c>
      <c r="J2968" t="s">
        <v>18</v>
      </c>
      <c r="K2968">
        <v>90</v>
      </c>
      <c r="L2968">
        <v>0.5625</v>
      </c>
      <c r="M2968">
        <v>0</v>
      </c>
      <c r="N2968" t="s">
        <v>71</v>
      </c>
      <c r="O2968" t="s">
        <v>101</v>
      </c>
      <c r="P2968" t="s">
        <v>112</v>
      </c>
      <c r="Q2968" t="s">
        <v>118</v>
      </c>
      <c r="R2968" t="s">
        <v>118</v>
      </c>
      <c r="S2968">
        <v>2966</v>
      </c>
      <c r="T2968">
        <v>2967</v>
      </c>
    </row>
    <row r="2969" spans="1:20" x14ac:dyDescent="0.2">
      <c r="A2969">
        <v>223</v>
      </c>
      <c r="B2969" s="1">
        <v>45442</v>
      </c>
      <c r="C2969" s="2">
        <v>0.33333333333333331</v>
      </c>
      <c r="D2969" s="2">
        <v>0.39583333333333331</v>
      </c>
      <c r="E2969" t="s">
        <v>38</v>
      </c>
      <c r="F2969">
        <v>3</v>
      </c>
      <c r="G2969">
        <v>16</v>
      </c>
      <c r="H2969">
        <v>19</v>
      </c>
      <c r="I2969" t="s">
        <v>27</v>
      </c>
      <c r="J2969" t="s">
        <v>23</v>
      </c>
      <c r="K2969">
        <v>90</v>
      </c>
      <c r="L2969">
        <v>1.1875</v>
      </c>
      <c r="M2969">
        <v>1</v>
      </c>
      <c r="N2969" t="s">
        <v>75</v>
      </c>
      <c r="O2969" t="s">
        <v>102</v>
      </c>
      <c r="P2969" t="s">
        <v>112</v>
      </c>
      <c r="Q2969" t="s">
        <v>118</v>
      </c>
      <c r="R2969" t="s">
        <v>118</v>
      </c>
      <c r="S2969">
        <v>2967</v>
      </c>
      <c r="T2969">
        <v>2968</v>
      </c>
    </row>
    <row r="2970" spans="1:20" x14ac:dyDescent="0.2">
      <c r="A2970">
        <v>548</v>
      </c>
      <c r="B2970" s="1">
        <v>45470</v>
      </c>
      <c r="C2970" s="2">
        <v>0.33333333333333331</v>
      </c>
      <c r="D2970" s="2">
        <v>0.39583333333333331</v>
      </c>
      <c r="E2970" t="s">
        <v>38</v>
      </c>
      <c r="F2970">
        <v>3</v>
      </c>
      <c r="G2970">
        <v>16</v>
      </c>
      <c r="H2970">
        <v>10</v>
      </c>
      <c r="I2970" t="s">
        <v>22</v>
      </c>
      <c r="J2970" t="s">
        <v>40</v>
      </c>
      <c r="K2970">
        <v>90</v>
      </c>
      <c r="L2970">
        <v>0.625</v>
      </c>
      <c r="M2970">
        <v>0</v>
      </c>
      <c r="N2970" t="s">
        <v>75</v>
      </c>
      <c r="O2970" t="s">
        <v>103</v>
      </c>
      <c r="P2970" t="s">
        <v>112</v>
      </c>
      <c r="Q2970" t="s">
        <v>118</v>
      </c>
      <c r="R2970" t="s">
        <v>118</v>
      </c>
      <c r="S2970">
        <v>2968</v>
      </c>
      <c r="T2970">
        <v>2969</v>
      </c>
    </row>
    <row r="2971" spans="1:20" x14ac:dyDescent="0.2">
      <c r="A2971">
        <v>2755</v>
      </c>
      <c r="B2971" s="1">
        <v>45468</v>
      </c>
      <c r="C2971" s="2">
        <v>0.33333333333333331</v>
      </c>
      <c r="D2971" s="2">
        <v>0.35416666666666669</v>
      </c>
      <c r="E2971" t="s">
        <v>38</v>
      </c>
      <c r="F2971">
        <v>3</v>
      </c>
      <c r="G2971">
        <v>16</v>
      </c>
      <c r="H2971">
        <v>12</v>
      </c>
      <c r="I2971" t="s">
        <v>27</v>
      </c>
      <c r="J2971" t="s">
        <v>14</v>
      </c>
      <c r="K2971">
        <v>30.000000000000053</v>
      </c>
      <c r="L2971">
        <v>0.75</v>
      </c>
      <c r="M2971">
        <v>0</v>
      </c>
      <c r="N2971" t="s">
        <v>73</v>
      </c>
      <c r="O2971" t="s">
        <v>103</v>
      </c>
      <c r="P2971" t="s">
        <v>112</v>
      </c>
      <c r="Q2971" t="s">
        <v>118</v>
      </c>
      <c r="R2971" t="s">
        <v>118</v>
      </c>
      <c r="S2971">
        <v>2969</v>
      </c>
      <c r="T2971">
        <v>2970</v>
      </c>
    </row>
    <row r="2972" spans="1:20" x14ac:dyDescent="0.2">
      <c r="A2972">
        <v>777</v>
      </c>
      <c r="B2972" s="1">
        <v>45470</v>
      </c>
      <c r="C2972" s="2">
        <v>0.33333333333333331</v>
      </c>
      <c r="D2972" s="2">
        <v>0.41666666666666669</v>
      </c>
      <c r="E2972" t="s">
        <v>38</v>
      </c>
      <c r="F2972">
        <v>3</v>
      </c>
      <c r="G2972">
        <v>16</v>
      </c>
      <c r="H2972">
        <v>7</v>
      </c>
      <c r="I2972" t="s">
        <v>13</v>
      </c>
      <c r="J2972" t="s">
        <v>28</v>
      </c>
      <c r="K2972">
        <v>120.00000000000006</v>
      </c>
      <c r="L2972">
        <v>0.4375</v>
      </c>
      <c r="M2972">
        <v>0</v>
      </c>
      <c r="N2972" t="s">
        <v>75</v>
      </c>
      <c r="O2972" t="s">
        <v>103</v>
      </c>
      <c r="P2972" t="s">
        <v>112</v>
      </c>
      <c r="Q2972" t="s">
        <v>118</v>
      </c>
      <c r="R2972" t="s">
        <v>124</v>
      </c>
      <c r="S2972">
        <v>2970</v>
      </c>
      <c r="T2972">
        <v>2971</v>
      </c>
    </row>
    <row r="2973" spans="1:20" x14ac:dyDescent="0.2">
      <c r="A2973">
        <v>2137</v>
      </c>
      <c r="B2973" s="1">
        <v>45361</v>
      </c>
      <c r="C2973" s="2">
        <v>0.33333333333333331</v>
      </c>
      <c r="D2973" s="2">
        <v>0.41666666666666669</v>
      </c>
      <c r="E2973" t="s">
        <v>38</v>
      </c>
      <c r="F2973">
        <v>3</v>
      </c>
      <c r="G2973">
        <v>16</v>
      </c>
      <c r="H2973">
        <v>1</v>
      </c>
      <c r="I2973" t="s">
        <v>22</v>
      </c>
      <c r="J2973" t="s">
        <v>18</v>
      </c>
      <c r="K2973">
        <v>120.00000000000006</v>
      </c>
      <c r="L2973">
        <v>6.25E-2</v>
      </c>
      <c r="M2973">
        <v>0</v>
      </c>
      <c r="N2973" t="s">
        <v>71</v>
      </c>
      <c r="O2973" t="s">
        <v>100</v>
      </c>
      <c r="P2973" t="s">
        <v>112</v>
      </c>
      <c r="Q2973" t="s">
        <v>117</v>
      </c>
      <c r="R2973" t="s">
        <v>124</v>
      </c>
      <c r="S2973">
        <v>2971</v>
      </c>
      <c r="T2973">
        <v>2972</v>
      </c>
    </row>
    <row r="2974" spans="1:20" x14ac:dyDescent="0.2">
      <c r="A2974">
        <v>1302</v>
      </c>
      <c r="B2974" s="1">
        <v>45431</v>
      </c>
      <c r="C2974" s="2">
        <v>0.33333333333333331</v>
      </c>
      <c r="D2974" s="2">
        <v>0.35416666666666669</v>
      </c>
      <c r="E2974" t="s">
        <v>38</v>
      </c>
      <c r="F2974">
        <v>3</v>
      </c>
      <c r="G2974">
        <v>16</v>
      </c>
      <c r="H2974">
        <v>5</v>
      </c>
      <c r="I2974" t="s">
        <v>22</v>
      </c>
      <c r="J2974" t="s">
        <v>40</v>
      </c>
      <c r="K2974">
        <v>30.000000000000053</v>
      </c>
      <c r="L2974">
        <v>0.3125</v>
      </c>
      <c r="M2974">
        <v>0</v>
      </c>
      <c r="N2974" t="s">
        <v>71</v>
      </c>
      <c r="O2974" t="s">
        <v>102</v>
      </c>
      <c r="P2974" t="s">
        <v>112</v>
      </c>
      <c r="Q2974" t="s">
        <v>118</v>
      </c>
      <c r="R2974" t="s">
        <v>118</v>
      </c>
      <c r="S2974">
        <v>2972</v>
      </c>
      <c r="T2974">
        <v>2973</v>
      </c>
    </row>
    <row r="2975" spans="1:20" x14ac:dyDescent="0.2">
      <c r="A2975">
        <v>1306</v>
      </c>
      <c r="B2975" s="1">
        <v>45420</v>
      </c>
      <c r="C2975" s="2">
        <v>0.33333333333333331</v>
      </c>
      <c r="D2975" s="2">
        <v>0.39583333333333331</v>
      </c>
      <c r="E2975" t="s">
        <v>38</v>
      </c>
      <c r="F2975">
        <v>3</v>
      </c>
      <c r="G2975">
        <v>16</v>
      </c>
      <c r="H2975">
        <v>2</v>
      </c>
      <c r="I2975" t="s">
        <v>22</v>
      </c>
      <c r="J2975" t="s">
        <v>23</v>
      </c>
      <c r="K2975">
        <v>90</v>
      </c>
      <c r="L2975">
        <v>0.125</v>
      </c>
      <c r="M2975">
        <v>0</v>
      </c>
      <c r="N2975" t="s">
        <v>74</v>
      </c>
      <c r="O2975" t="s">
        <v>102</v>
      </c>
      <c r="P2975" t="s">
        <v>112</v>
      </c>
      <c r="Q2975" t="s">
        <v>117</v>
      </c>
      <c r="R2975" t="s">
        <v>118</v>
      </c>
      <c r="S2975">
        <v>2973</v>
      </c>
      <c r="T2975">
        <v>2974</v>
      </c>
    </row>
    <row r="2976" spans="1:20" x14ac:dyDescent="0.2">
      <c r="A2976">
        <v>2560</v>
      </c>
      <c r="B2976" s="1">
        <v>45339</v>
      </c>
      <c r="C2976" s="2">
        <v>0.33333333333333331</v>
      </c>
      <c r="D2976" s="2">
        <v>0.41666666666666669</v>
      </c>
      <c r="E2976" t="s">
        <v>38</v>
      </c>
      <c r="F2976">
        <v>3</v>
      </c>
      <c r="G2976">
        <v>16</v>
      </c>
      <c r="H2976">
        <v>7</v>
      </c>
      <c r="I2976" t="s">
        <v>13</v>
      </c>
      <c r="J2976" t="s">
        <v>18</v>
      </c>
      <c r="K2976">
        <v>120.00000000000006</v>
      </c>
      <c r="L2976">
        <v>0.4375</v>
      </c>
      <c r="M2976">
        <v>0</v>
      </c>
      <c r="N2976" t="s">
        <v>77</v>
      </c>
      <c r="O2976" t="s">
        <v>99</v>
      </c>
      <c r="P2976" t="s">
        <v>112</v>
      </c>
      <c r="Q2976" t="s">
        <v>118</v>
      </c>
      <c r="R2976" t="s">
        <v>124</v>
      </c>
      <c r="S2976">
        <v>2974</v>
      </c>
      <c r="T2976">
        <v>2975</v>
      </c>
    </row>
    <row r="2977" spans="1:20" x14ac:dyDescent="0.2">
      <c r="A2977">
        <v>2186</v>
      </c>
      <c r="B2977" s="1">
        <v>45651</v>
      </c>
      <c r="C2977" s="2">
        <v>0.33333333333333331</v>
      </c>
      <c r="D2977" s="2">
        <v>0.35416666666666669</v>
      </c>
      <c r="E2977" t="s">
        <v>38</v>
      </c>
      <c r="F2977">
        <v>3</v>
      </c>
      <c r="G2977">
        <v>16</v>
      </c>
      <c r="H2977">
        <v>1</v>
      </c>
      <c r="I2977" t="s">
        <v>39</v>
      </c>
      <c r="J2977" t="s">
        <v>28</v>
      </c>
      <c r="K2977">
        <v>30.000000000000053</v>
      </c>
      <c r="L2977">
        <v>6.25E-2</v>
      </c>
      <c r="M2977">
        <v>0</v>
      </c>
      <c r="N2977" t="s">
        <v>74</v>
      </c>
      <c r="O2977" t="s">
        <v>109</v>
      </c>
      <c r="P2977" t="s">
        <v>112</v>
      </c>
      <c r="Q2977" t="s">
        <v>117</v>
      </c>
      <c r="R2977" t="s">
        <v>118</v>
      </c>
      <c r="S2977">
        <v>2975</v>
      </c>
      <c r="T2977">
        <v>2976</v>
      </c>
    </row>
    <row r="2978" spans="1:20" x14ac:dyDescent="0.2">
      <c r="A2978">
        <v>95</v>
      </c>
      <c r="B2978" s="1">
        <v>45513</v>
      </c>
      <c r="C2978" s="2">
        <v>0.33333333333333331</v>
      </c>
      <c r="D2978" s="2">
        <v>0.39583333333333331</v>
      </c>
      <c r="E2978" t="s">
        <v>38</v>
      </c>
      <c r="F2978">
        <v>3</v>
      </c>
      <c r="G2978">
        <v>16</v>
      </c>
      <c r="H2978">
        <v>12</v>
      </c>
      <c r="I2978" t="s">
        <v>27</v>
      </c>
      <c r="J2978" t="s">
        <v>14</v>
      </c>
      <c r="K2978">
        <v>90</v>
      </c>
      <c r="L2978">
        <v>0.75</v>
      </c>
      <c r="M2978">
        <v>0</v>
      </c>
      <c r="N2978" t="s">
        <v>76</v>
      </c>
      <c r="O2978" t="s">
        <v>105</v>
      </c>
      <c r="P2978" t="s">
        <v>112</v>
      </c>
      <c r="Q2978" t="s">
        <v>118</v>
      </c>
      <c r="R2978" t="s">
        <v>118</v>
      </c>
      <c r="S2978">
        <v>2976</v>
      </c>
      <c r="T2978">
        <v>2977</v>
      </c>
    </row>
    <row r="2979" spans="1:20" x14ac:dyDescent="0.2">
      <c r="A2979">
        <v>2489</v>
      </c>
      <c r="B2979" s="1">
        <v>45480</v>
      </c>
      <c r="C2979" s="2">
        <v>0.33333333333333331</v>
      </c>
      <c r="D2979" s="2">
        <v>0.39583333333333331</v>
      </c>
      <c r="E2979" t="s">
        <v>38</v>
      </c>
      <c r="F2979">
        <v>3</v>
      </c>
      <c r="G2979">
        <v>16</v>
      </c>
      <c r="H2979">
        <v>8</v>
      </c>
      <c r="I2979" t="s">
        <v>17</v>
      </c>
      <c r="J2979" t="s">
        <v>23</v>
      </c>
      <c r="K2979">
        <v>90</v>
      </c>
      <c r="L2979">
        <v>0.5</v>
      </c>
      <c r="M2979">
        <v>0</v>
      </c>
      <c r="N2979" t="s">
        <v>71</v>
      </c>
      <c r="O2979" t="s">
        <v>104</v>
      </c>
      <c r="P2979" t="s">
        <v>112</v>
      </c>
      <c r="Q2979" t="s">
        <v>118</v>
      </c>
      <c r="R2979" t="s">
        <v>118</v>
      </c>
      <c r="S2979">
        <v>2977</v>
      </c>
      <c r="T2979">
        <v>2978</v>
      </c>
    </row>
    <row r="2980" spans="1:20" x14ac:dyDescent="0.2">
      <c r="A2980">
        <v>2425</v>
      </c>
      <c r="B2980" s="1">
        <v>45423</v>
      </c>
      <c r="C2980" s="2">
        <v>0.33333333333333331</v>
      </c>
      <c r="D2980" s="2">
        <v>0.41666666666666669</v>
      </c>
      <c r="E2980" t="s">
        <v>38</v>
      </c>
      <c r="F2980">
        <v>3</v>
      </c>
      <c r="G2980">
        <v>16</v>
      </c>
      <c r="H2980">
        <v>14</v>
      </c>
      <c r="I2980" t="s">
        <v>42</v>
      </c>
      <c r="J2980" t="s">
        <v>18</v>
      </c>
      <c r="K2980">
        <v>120.00000000000006</v>
      </c>
      <c r="L2980">
        <v>0.875</v>
      </c>
      <c r="M2980">
        <v>0</v>
      </c>
      <c r="N2980" t="s">
        <v>77</v>
      </c>
      <c r="O2980" t="s">
        <v>102</v>
      </c>
      <c r="P2980" t="s">
        <v>112</v>
      </c>
      <c r="Q2980" t="s">
        <v>118</v>
      </c>
      <c r="R2980" t="s">
        <v>124</v>
      </c>
      <c r="S2980">
        <v>2978</v>
      </c>
      <c r="T2980">
        <v>2979</v>
      </c>
    </row>
    <row r="2981" spans="1:20" x14ac:dyDescent="0.2">
      <c r="A2981">
        <v>2050</v>
      </c>
      <c r="B2981" s="1">
        <v>45297</v>
      </c>
      <c r="C2981" s="2">
        <v>0.33333333333333331</v>
      </c>
      <c r="D2981" s="2">
        <v>0.39583333333333331</v>
      </c>
      <c r="E2981" t="s">
        <v>38</v>
      </c>
      <c r="F2981">
        <v>3</v>
      </c>
      <c r="G2981">
        <v>16</v>
      </c>
      <c r="H2981">
        <v>7</v>
      </c>
      <c r="I2981" t="s">
        <v>13</v>
      </c>
      <c r="J2981" t="s">
        <v>23</v>
      </c>
      <c r="K2981">
        <v>90</v>
      </c>
      <c r="L2981">
        <v>0.4375</v>
      </c>
      <c r="M2981">
        <v>0</v>
      </c>
      <c r="N2981" t="s">
        <v>77</v>
      </c>
      <c r="O2981" t="s">
        <v>98</v>
      </c>
      <c r="P2981" t="s">
        <v>112</v>
      </c>
      <c r="Q2981" t="s">
        <v>118</v>
      </c>
      <c r="R2981" t="s">
        <v>118</v>
      </c>
      <c r="S2981">
        <v>2979</v>
      </c>
      <c r="T2981">
        <v>2980</v>
      </c>
    </row>
    <row r="2982" spans="1:20" x14ac:dyDescent="0.2">
      <c r="A2982">
        <v>899</v>
      </c>
      <c r="B2982" s="1">
        <v>45292</v>
      </c>
      <c r="C2982" s="2">
        <v>0.33333333333333331</v>
      </c>
      <c r="D2982" s="2">
        <v>0.35416666666666669</v>
      </c>
      <c r="E2982" t="s">
        <v>38</v>
      </c>
      <c r="F2982">
        <v>3</v>
      </c>
      <c r="G2982">
        <v>16</v>
      </c>
      <c r="H2982">
        <v>3</v>
      </c>
      <c r="I2982" t="s">
        <v>17</v>
      </c>
      <c r="J2982" t="s">
        <v>40</v>
      </c>
      <c r="K2982">
        <v>30.000000000000053</v>
      </c>
      <c r="L2982">
        <v>0.1875</v>
      </c>
      <c r="M2982">
        <v>0</v>
      </c>
      <c r="N2982" t="s">
        <v>72</v>
      </c>
      <c r="O2982" t="s">
        <v>98</v>
      </c>
      <c r="P2982" t="s">
        <v>112</v>
      </c>
      <c r="Q2982" t="s">
        <v>117</v>
      </c>
      <c r="R2982" t="s">
        <v>118</v>
      </c>
      <c r="S2982">
        <v>2980</v>
      </c>
      <c r="T2982">
        <v>2981</v>
      </c>
    </row>
    <row r="2983" spans="1:20" x14ac:dyDescent="0.2">
      <c r="A2983">
        <v>52</v>
      </c>
      <c r="B2983" s="1">
        <v>45436</v>
      </c>
      <c r="C2983" s="2">
        <v>0.33333333333333331</v>
      </c>
      <c r="D2983" s="2">
        <v>0.39583333333333331</v>
      </c>
      <c r="E2983" t="s">
        <v>38</v>
      </c>
      <c r="F2983">
        <v>3</v>
      </c>
      <c r="G2983">
        <v>16</v>
      </c>
      <c r="H2983">
        <v>2</v>
      </c>
      <c r="I2983" t="s">
        <v>41</v>
      </c>
      <c r="J2983" t="s">
        <v>14</v>
      </c>
      <c r="K2983">
        <v>90</v>
      </c>
      <c r="L2983">
        <v>0.125</v>
      </c>
      <c r="M2983">
        <v>0</v>
      </c>
      <c r="N2983" t="s">
        <v>76</v>
      </c>
      <c r="O2983" t="s">
        <v>102</v>
      </c>
      <c r="P2983" t="s">
        <v>112</v>
      </c>
      <c r="Q2983" t="s">
        <v>117</v>
      </c>
      <c r="R2983" t="s">
        <v>118</v>
      </c>
      <c r="S2983">
        <v>2981</v>
      </c>
      <c r="T2983">
        <v>2982</v>
      </c>
    </row>
    <row r="2984" spans="1:20" x14ac:dyDescent="0.2">
      <c r="A2984">
        <v>184</v>
      </c>
      <c r="B2984" s="1">
        <v>45560</v>
      </c>
      <c r="C2984" s="2">
        <v>0.33333333333333331</v>
      </c>
      <c r="D2984" s="2">
        <v>0.39583333333333331</v>
      </c>
      <c r="E2984" t="s">
        <v>38</v>
      </c>
      <c r="F2984">
        <v>3</v>
      </c>
      <c r="G2984">
        <v>16</v>
      </c>
      <c r="H2984">
        <v>18</v>
      </c>
      <c r="I2984" t="s">
        <v>22</v>
      </c>
      <c r="J2984" t="s">
        <v>28</v>
      </c>
      <c r="K2984">
        <v>90</v>
      </c>
      <c r="L2984">
        <v>1.125</v>
      </c>
      <c r="M2984">
        <v>1</v>
      </c>
      <c r="N2984" t="s">
        <v>74</v>
      </c>
      <c r="O2984" t="s">
        <v>106</v>
      </c>
      <c r="P2984" t="s">
        <v>112</v>
      </c>
      <c r="Q2984" t="s">
        <v>118</v>
      </c>
      <c r="R2984" t="s">
        <v>118</v>
      </c>
      <c r="S2984">
        <v>2982</v>
      </c>
      <c r="T2984">
        <v>2983</v>
      </c>
    </row>
    <row r="2985" spans="1:20" x14ac:dyDescent="0.2">
      <c r="A2985">
        <v>1466</v>
      </c>
      <c r="B2985" s="1">
        <v>45346</v>
      </c>
      <c r="C2985" s="2">
        <v>0.33333333333333331</v>
      </c>
      <c r="D2985" s="2">
        <v>0.41666666666666669</v>
      </c>
      <c r="E2985" t="s">
        <v>38</v>
      </c>
      <c r="F2985">
        <v>3</v>
      </c>
      <c r="G2985">
        <v>16</v>
      </c>
      <c r="H2985">
        <v>17</v>
      </c>
      <c r="I2985" t="s">
        <v>42</v>
      </c>
      <c r="J2985" t="s">
        <v>14</v>
      </c>
      <c r="K2985">
        <v>120.00000000000006</v>
      </c>
      <c r="L2985">
        <v>1.0625</v>
      </c>
      <c r="M2985">
        <v>1</v>
      </c>
      <c r="N2985" t="s">
        <v>77</v>
      </c>
      <c r="O2985" t="s">
        <v>99</v>
      </c>
      <c r="P2985" t="s">
        <v>112</v>
      </c>
      <c r="Q2985" t="s">
        <v>118</v>
      </c>
      <c r="R2985" t="s">
        <v>124</v>
      </c>
      <c r="S2985">
        <v>2983</v>
      </c>
      <c r="T2985">
        <v>2984</v>
      </c>
    </row>
    <row r="2986" spans="1:20" x14ac:dyDescent="0.2">
      <c r="A2986">
        <v>2863</v>
      </c>
      <c r="B2986" s="1">
        <v>45559</v>
      </c>
      <c r="C2986" s="2">
        <v>0.33333333333333331</v>
      </c>
      <c r="D2986" s="2">
        <v>0.41666666666666669</v>
      </c>
      <c r="E2986" t="s">
        <v>38</v>
      </c>
      <c r="F2986">
        <v>3</v>
      </c>
      <c r="G2986">
        <v>16</v>
      </c>
      <c r="H2986">
        <v>7</v>
      </c>
      <c r="I2986" t="s">
        <v>13</v>
      </c>
      <c r="J2986" t="s">
        <v>28</v>
      </c>
      <c r="K2986">
        <v>120.00000000000006</v>
      </c>
      <c r="L2986">
        <v>0.4375</v>
      </c>
      <c r="M2986">
        <v>0</v>
      </c>
      <c r="N2986" t="s">
        <v>73</v>
      </c>
      <c r="O2986" t="s">
        <v>106</v>
      </c>
      <c r="P2986" t="s">
        <v>112</v>
      </c>
      <c r="Q2986" t="s">
        <v>118</v>
      </c>
      <c r="R2986" t="s">
        <v>124</v>
      </c>
      <c r="S2986">
        <v>2984</v>
      </c>
      <c r="T2986">
        <v>2985</v>
      </c>
    </row>
    <row r="2987" spans="1:20" x14ac:dyDescent="0.2">
      <c r="A2987">
        <v>287</v>
      </c>
      <c r="B2987" s="1">
        <v>45419</v>
      </c>
      <c r="C2987" s="2">
        <v>0.33333333333333331</v>
      </c>
      <c r="D2987" s="2">
        <v>0.41666666666666669</v>
      </c>
      <c r="E2987" t="s">
        <v>38</v>
      </c>
      <c r="F2987">
        <v>3</v>
      </c>
      <c r="G2987">
        <v>16</v>
      </c>
      <c r="H2987">
        <v>16</v>
      </c>
      <c r="I2987" t="s">
        <v>17</v>
      </c>
      <c r="J2987" t="s">
        <v>30</v>
      </c>
      <c r="K2987">
        <v>120.00000000000006</v>
      </c>
      <c r="L2987">
        <v>1</v>
      </c>
      <c r="M2987">
        <v>0</v>
      </c>
      <c r="N2987" t="s">
        <v>73</v>
      </c>
      <c r="O2987" t="s">
        <v>102</v>
      </c>
      <c r="P2987" t="s">
        <v>112</v>
      </c>
      <c r="Q2987" t="s">
        <v>118</v>
      </c>
      <c r="R2987" t="s">
        <v>124</v>
      </c>
      <c r="S2987">
        <v>2985</v>
      </c>
      <c r="T2987">
        <v>2986</v>
      </c>
    </row>
    <row r="2988" spans="1:20" x14ac:dyDescent="0.2">
      <c r="A2988">
        <v>2072</v>
      </c>
      <c r="B2988" s="1">
        <v>45301</v>
      </c>
      <c r="C2988" s="2">
        <v>0.33333333333333331</v>
      </c>
      <c r="D2988" s="2">
        <v>0.41666666666666669</v>
      </c>
      <c r="E2988" t="s">
        <v>38</v>
      </c>
      <c r="F2988">
        <v>3</v>
      </c>
      <c r="G2988">
        <v>16</v>
      </c>
      <c r="H2988">
        <v>17</v>
      </c>
      <c r="I2988" t="s">
        <v>13</v>
      </c>
      <c r="J2988" t="s">
        <v>30</v>
      </c>
      <c r="K2988">
        <v>120.00000000000006</v>
      </c>
      <c r="L2988">
        <v>1.0625</v>
      </c>
      <c r="M2988">
        <v>1</v>
      </c>
      <c r="N2988" t="s">
        <v>74</v>
      </c>
      <c r="O2988" t="s">
        <v>98</v>
      </c>
      <c r="P2988" t="s">
        <v>112</v>
      </c>
      <c r="Q2988" t="s">
        <v>118</v>
      </c>
      <c r="R2988" t="s">
        <v>124</v>
      </c>
      <c r="S2988">
        <v>2986</v>
      </c>
      <c r="T2988">
        <v>2987</v>
      </c>
    </row>
    <row r="2989" spans="1:20" x14ac:dyDescent="0.2">
      <c r="A2989">
        <v>1163</v>
      </c>
      <c r="B2989" s="1">
        <v>45440</v>
      </c>
      <c r="C2989" s="2">
        <v>0.33333333333333331</v>
      </c>
      <c r="D2989" s="2">
        <v>0.41666666666666669</v>
      </c>
      <c r="E2989" t="s">
        <v>38</v>
      </c>
      <c r="F2989">
        <v>3</v>
      </c>
      <c r="G2989">
        <v>16</v>
      </c>
      <c r="H2989">
        <v>11</v>
      </c>
      <c r="I2989" t="s">
        <v>13</v>
      </c>
      <c r="J2989" t="s">
        <v>40</v>
      </c>
      <c r="K2989">
        <v>120.00000000000006</v>
      </c>
      <c r="L2989">
        <v>0.6875</v>
      </c>
      <c r="M2989">
        <v>0</v>
      </c>
      <c r="N2989" t="s">
        <v>73</v>
      </c>
      <c r="O2989" t="s">
        <v>102</v>
      </c>
      <c r="P2989" t="s">
        <v>112</v>
      </c>
      <c r="Q2989" t="s">
        <v>118</v>
      </c>
      <c r="R2989" t="s">
        <v>124</v>
      </c>
      <c r="S2989">
        <v>2987</v>
      </c>
      <c r="T2989">
        <v>2988</v>
      </c>
    </row>
    <row r="2990" spans="1:20" x14ac:dyDescent="0.2">
      <c r="A2990">
        <v>208</v>
      </c>
      <c r="B2990" s="1">
        <v>45392</v>
      </c>
      <c r="C2990" s="2">
        <v>0.33333333333333331</v>
      </c>
      <c r="D2990" s="2">
        <v>0.41666666666666669</v>
      </c>
      <c r="E2990" t="s">
        <v>38</v>
      </c>
      <c r="F2990">
        <v>3</v>
      </c>
      <c r="G2990">
        <v>16</v>
      </c>
      <c r="H2990">
        <v>9</v>
      </c>
      <c r="I2990" t="s">
        <v>27</v>
      </c>
      <c r="J2990" t="s">
        <v>18</v>
      </c>
      <c r="K2990">
        <v>120.00000000000006</v>
      </c>
      <c r="L2990">
        <v>0.5625</v>
      </c>
      <c r="M2990">
        <v>0</v>
      </c>
      <c r="N2990" t="s">
        <v>74</v>
      </c>
      <c r="O2990" t="s">
        <v>101</v>
      </c>
      <c r="P2990" t="s">
        <v>112</v>
      </c>
      <c r="Q2990" t="s">
        <v>118</v>
      </c>
      <c r="R2990" t="s">
        <v>124</v>
      </c>
      <c r="S2990">
        <v>2988</v>
      </c>
      <c r="T2990">
        <v>2989</v>
      </c>
    </row>
    <row r="2991" spans="1:20" x14ac:dyDescent="0.2">
      <c r="A2991">
        <v>2479</v>
      </c>
      <c r="B2991" s="1">
        <v>45513</v>
      </c>
      <c r="C2991" s="2">
        <v>0.33333333333333331</v>
      </c>
      <c r="D2991" s="2">
        <v>0.375</v>
      </c>
      <c r="E2991" t="s">
        <v>38</v>
      </c>
      <c r="F2991">
        <v>3</v>
      </c>
      <c r="G2991">
        <v>16</v>
      </c>
      <c r="H2991">
        <v>18</v>
      </c>
      <c r="I2991" t="s">
        <v>27</v>
      </c>
      <c r="J2991" t="s">
        <v>30</v>
      </c>
      <c r="K2991">
        <v>60.000000000000028</v>
      </c>
      <c r="L2991">
        <v>1.125</v>
      </c>
      <c r="M2991">
        <v>1</v>
      </c>
      <c r="N2991" t="s">
        <v>76</v>
      </c>
      <c r="O2991" t="s">
        <v>105</v>
      </c>
      <c r="P2991" t="s">
        <v>112</v>
      </c>
      <c r="Q2991" t="s">
        <v>118</v>
      </c>
      <c r="R2991" t="s">
        <v>118</v>
      </c>
      <c r="S2991">
        <v>2989</v>
      </c>
      <c r="T2991">
        <v>2990</v>
      </c>
    </row>
    <row r="2992" spans="1:20" x14ac:dyDescent="0.2">
      <c r="A2992">
        <v>667</v>
      </c>
      <c r="B2992" s="1">
        <v>45381</v>
      </c>
      <c r="C2992" s="2">
        <v>0.33333333333333331</v>
      </c>
      <c r="D2992" s="2">
        <v>0.375</v>
      </c>
      <c r="E2992" t="s">
        <v>38</v>
      </c>
      <c r="F2992">
        <v>3</v>
      </c>
      <c r="G2992">
        <v>16</v>
      </c>
      <c r="H2992">
        <v>19</v>
      </c>
      <c r="I2992" t="s">
        <v>13</v>
      </c>
      <c r="J2992" t="s">
        <v>28</v>
      </c>
      <c r="K2992">
        <v>60.000000000000028</v>
      </c>
      <c r="L2992">
        <v>1.1875</v>
      </c>
      <c r="M2992">
        <v>1</v>
      </c>
      <c r="N2992" t="s">
        <v>77</v>
      </c>
      <c r="O2992" t="s">
        <v>100</v>
      </c>
      <c r="P2992" t="s">
        <v>112</v>
      </c>
      <c r="Q2992" t="s">
        <v>118</v>
      </c>
      <c r="R2992" t="s">
        <v>118</v>
      </c>
      <c r="S2992">
        <v>2990</v>
      </c>
      <c r="T2992">
        <v>2991</v>
      </c>
    </row>
    <row r="2993" spans="1:20" x14ac:dyDescent="0.2">
      <c r="A2993">
        <v>2482</v>
      </c>
      <c r="B2993" s="1">
        <v>45644</v>
      </c>
      <c r="C2993" s="2">
        <v>0.33333333333333331</v>
      </c>
      <c r="D2993" s="2">
        <v>0.375</v>
      </c>
      <c r="E2993" t="s">
        <v>38</v>
      </c>
      <c r="F2993">
        <v>3</v>
      </c>
      <c r="G2993">
        <v>16</v>
      </c>
      <c r="H2993">
        <v>9</v>
      </c>
      <c r="I2993" t="s">
        <v>39</v>
      </c>
      <c r="J2993" t="s">
        <v>14</v>
      </c>
      <c r="K2993">
        <v>60.000000000000028</v>
      </c>
      <c r="L2993">
        <v>0.5625</v>
      </c>
      <c r="M2993">
        <v>0</v>
      </c>
      <c r="N2993" t="s">
        <v>74</v>
      </c>
      <c r="O2993" t="s">
        <v>109</v>
      </c>
      <c r="P2993" t="s">
        <v>112</v>
      </c>
      <c r="Q2993" t="s">
        <v>118</v>
      </c>
      <c r="R2993" t="s">
        <v>118</v>
      </c>
      <c r="S2993">
        <v>2991</v>
      </c>
      <c r="T2993">
        <v>2992</v>
      </c>
    </row>
    <row r="2994" spans="1:20" x14ac:dyDescent="0.2">
      <c r="A2994">
        <v>71</v>
      </c>
      <c r="B2994" s="1">
        <v>45654</v>
      </c>
      <c r="C2994" s="2">
        <v>0.33333333333333331</v>
      </c>
      <c r="D2994" s="2">
        <v>0.39583333333333331</v>
      </c>
      <c r="E2994" t="s">
        <v>38</v>
      </c>
      <c r="F2994">
        <v>3</v>
      </c>
      <c r="G2994">
        <v>16</v>
      </c>
      <c r="H2994">
        <v>9</v>
      </c>
      <c r="I2994" t="s">
        <v>39</v>
      </c>
      <c r="J2994" t="s">
        <v>28</v>
      </c>
      <c r="K2994">
        <v>90</v>
      </c>
      <c r="L2994">
        <v>0.5625</v>
      </c>
      <c r="M2994">
        <v>0</v>
      </c>
      <c r="N2994" t="s">
        <v>77</v>
      </c>
      <c r="O2994" t="s">
        <v>109</v>
      </c>
      <c r="P2994" t="s">
        <v>112</v>
      </c>
      <c r="Q2994" t="s">
        <v>118</v>
      </c>
      <c r="R2994" t="s">
        <v>118</v>
      </c>
      <c r="S2994">
        <v>2992</v>
      </c>
      <c r="T2994">
        <v>2993</v>
      </c>
    </row>
    <row r="2995" spans="1:20" x14ac:dyDescent="0.2">
      <c r="A2995">
        <v>179</v>
      </c>
      <c r="B2995" s="1">
        <v>45571</v>
      </c>
      <c r="C2995" s="2">
        <v>0.33333333333333331</v>
      </c>
      <c r="D2995" s="2">
        <v>0.35416666666666669</v>
      </c>
      <c r="E2995" t="s">
        <v>38</v>
      </c>
      <c r="F2995">
        <v>3</v>
      </c>
      <c r="G2995">
        <v>16</v>
      </c>
      <c r="H2995">
        <v>18</v>
      </c>
      <c r="I2995" t="s">
        <v>39</v>
      </c>
      <c r="J2995" t="s">
        <v>28</v>
      </c>
      <c r="K2995">
        <v>30.000000000000053</v>
      </c>
      <c r="L2995">
        <v>1.125</v>
      </c>
      <c r="M2995">
        <v>1</v>
      </c>
      <c r="N2995" t="s">
        <v>71</v>
      </c>
      <c r="O2995" t="s">
        <v>107</v>
      </c>
      <c r="P2995" t="s">
        <v>112</v>
      </c>
      <c r="Q2995" t="s">
        <v>118</v>
      </c>
      <c r="R2995" t="s">
        <v>118</v>
      </c>
      <c r="S2995">
        <v>2993</v>
      </c>
      <c r="T2995">
        <v>2994</v>
      </c>
    </row>
    <row r="2996" spans="1:20" x14ac:dyDescent="0.2">
      <c r="A2996">
        <v>382</v>
      </c>
      <c r="B2996" s="1">
        <v>45407</v>
      </c>
      <c r="C2996" s="2">
        <v>0.33333333333333331</v>
      </c>
      <c r="D2996" s="2">
        <v>0.39583333333333331</v>
      </c>
      <c r="E2996" t="s">
        <v>38</v>
      </c>
      <c r="F2996">
        <v>3</v>
      </c>
      <c r="G2996">
        <v>16</v>
      </c>
      <c r="H2996">
        <v>10</v>
      </c>
      <c r="I2996" t="s">
        <v>39</v>
      </c>
      <c r="J2996" t="s">
        <v>30</v>
      </c>
      <c r="K2996">
        <v>90</v>
      </c>
      <c r="L2996">
        <v>0.625</v>
      </c>
      <c r="M2996">
        <v>0</v>
      </c>
      <c r="N2996" t="s">
        <v>75</v>
      </c>
      <c r="O2996" t="s">
        <v>101</v>
      </c>
      <c r="P2996" t="s">
        <v>112</v>
      </c>
      <c r="Q2996" t="s">
        <v>118</v>
      </c>
      <c r="R2996" t="s">
        <v>118</v>
      </c>
      <c r="S2996">
        <v>2994</v>
      </c>
      <c r="T2996">
        <v>2995</v>
      </c>
    </row>
    <row r="2997" spans="1:20" x14ac:dyDescent="0.2">
      <c r="A2997">
        <v>1436</v>
      </c>
      <c r="B2997" s="1">
        <v>45329</v>
      </c>
      <c r="C2997" s="2">
        <v>0.33333333333333331</v>
      </c>
      <c r="D2997" s="2">
        <v>0.39583333333333331</v>
      </c>
      <c r="E2997" t="s">
        <v>38</v>
      </c>
      <c r="F2997">
        <v>3</v>
      </c>
      <c r="G2997">
        <v>16</v>
      </c>
      <c r="H2997">
        <v>16</v>
      </c>
      <c r="I2997" t="s">
        <v>17</v>
      </c>
      <c r="J2997" t="s">
        <v>18</v>
      </c>
      <c r="K2997">
        <v>90</v>
      </c>
      <c r="L2997">
        <v>1</v>
      </c>
      <c r="M2997">
        <v>0</v>
      </c>
      <c r="N2997" t="s">
        <v>74</v>
      </c>
      <c r="O2997" t="s">
        <v>99</v>
      </c>
      <c r="P2997" t="s">
        <v>112</v>
      </c>
      <c r="Q2997" t="s">
        <v>118</v>
      </c>
      <c r="R2997" t="s">
        <v>118</v>
      </c>
      <c r="S2997">
        <v>2995</v>
      </c>
      <c r="T2997">
        <v>2996</v>
      </c>
    </row>
  </sheetData>
  <phoneticPr fontId="3"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D829-72E1-1148-B8DF-CF0500F77566}">
  <dimension ref="A1:S2997"/>
  <sheetViews>
    <sheetView tabSelected="1" workbookViewId="0"/>
  </sheetViews>
  <sheetFormatPr baseColWidth="10" defaultRowHeight="15" x14ac:dyDescent="0.2"/>
  <cols>
    <col min="1" max="1" width="11.5" bestFit="1" customWidth="1"/>
    <col min="2" max="2" width="10.1640625" bestFit="1" customWidth="1"/>
    <col min="3" max="3" width="11.1640625" bestFit="1" customWidth="1"/>
    <col min="4" max="4" width="11" bestFit="1" customWidth="1"/>
    <col min="5" max="5" width="12.6640625" bestFit="1" customWidth="1"/>
    <col min="6" max="6" width="7.6640625" bestFit="1" customWidth="1"/>
    <col min="7" max="7" width="10.1640625" bestFit="1" customWidth="1"/>
    <col min="8" max="8" width="11.83203125" bestFit="1" customWidth="1"/>
    <col min="9" max="9" width="11" bestFit="1" customWidth="1"/>
    <col min="10" max="10" width="14" bestFit="1" customWidth="1"/>
    <col min="11" max="11" width="22.5" bestFit="1" customWidth="1"/>
    <col min="12" max="12" width="13.33203125" bestFit="1" customWidth="1"/>
    <col min="13" max="13" width="13.6640625" bestFit="1" customWidth="1"/>
    <col min="14" max="14" width="6.5" bestFit="1" customWidth="1"/>
    <col min="15" max="15" width="9" bestFit="1" customWidth="1"/>
    <col min="16" max="16" width="18.83203125" bestFit="1" customWidth="1"/>
    <col min="17" max="17" width="19.83203125" bestFit="1" customWidth="1"/>
    <col min="18" max="18" width="17" bestFit="1" customWidth="1"/>
    <col min="19" max="19" width="8" customWidth="1"/>
  </cols>
  <sheetData>
    <row r="1" spans="1:19" x14ac:dyDescent="0.2">
      <c r="A1" t="s">
        <v>0</v>
      </c>
      <c r="B1" t="s">
        <v>1</v>
      </c>
      <c r="C1" t="s">
        <v>2</v>
      </c>
      <c r="D1" t="s">
        <v>3</v>
      </c>
      <c r="E1" t="s">
        <v>4</v>
      </c>
      <c r="F1" t="s">
        <v>5</v>
      </c>
      <c r="G1" t="s">
        <v>6</v>
      </c>
      <c r="H1" t="s">
        <v>7</v>
      </c>
      <c r="I1" t="s">
        <v>8</v>
      </c>
      <c r="J1" t="s">
        <v>9</v>
      </c>
      <c r="K1" t="s">
        <v>51</v>
      </c>
      <c r="L1" t="s">
        <v>52</v>
      </c>
      <c r="M1" t="s">
        <v>53</v>
      </c>
      <c r="N1" t="s">
        <v>54</v>
      </c>
      <c r="O1" t="s">
        <v>55</v>
      </c>
      <c r="P1" t="s">
        <v>111</v>
      </c>
      <c r="Q1" t="s">
        <v>121</v>
      </c>
      <c r="R1" t="s">
        <v>122</v>
      </c>
      <c r="S1" t="s">
        <v>126</v>
      </c>
    </row>
    <row r="2" spans="1:19" x14ac:dyDescent="0.2">
      <c r="A2">
        <v>1799</v>
      </c>
      <c r="B2" s="1">
        <v>45368</v>
      </c>
      <c r="C2" s="2">
        <v>0.6875</v>
      </c>
      <c r="D2" s="2">
        <v>0.70833333333333337</v>
      </c>
      <c r="E2" t="s">
        <v>12</v>
      </c>
      <c r="F2">
        <v>2</v>
      </c>
      <c r="G2">
        <v>8</v>
      </c>
      <c r="H2">
        <v>1</v>
      </c>
      <c r="I2" t="s">
        <v>42</v>
      </c>
      <c r="J2" t="s">
        <v>28</v>
      </c>
      <c r="K2">
        <v>30.000000000000053</v>
      </c>
      <c r="L2">
        <v>0.125</v>
      </c>
      <c r="M2">
        <v>0</v>
      </c>
      <c r="N2" t="s">
        <v>71</v>
      </c>
      <c r="O2" t="s">
        <v>100</v>
      </c>
      <c r="P2" t="s">
        <v>113</v>
      </c>
      <c r="Q2" t="s">
        <v>117</v>
      </c>
      <c r="R2" t="s">
        <v>118</v>
      </c>
      <c r="S2">
        <v>0</v>
      </c>
    </row>
    <row r="3" spans="1:19" x14ac:dyDescent="0.2">
      <c r="A3">
        <v>2360</v>
      </c>
      <c r="B3" s="1">
        <v>45562</v>
      </c>
      <c r="C3" s="2">
        <v>0.6875</v>
      </c>
      <c r="D3" s="2">
        <v>0.72916666666666663</v>
      </c>
      <c r="E3" t="s">
        <v>12</v>
      </c>
      <c r="F3">
        <v>2</v>
      </c>
      <c r="G3">
        <v>8</v>
      </c>
      <c r="H3">
        <v>1</v>
      </c>
      <c r="I3" t="s">
        <v>13</v>
      </c>
      <c r="J3" t="s">
        <v>18</v>
      </c>
      <c r="K3">
        <v>59.999999999999943</v>
      </c>
      <c r="L3">
        <v>0.125</v>
      </c>
      <c r="M3">
        <v>0</v>
      </c>
      <c r="N3" t="s">
        <v>76</v>
      </c>
      <c r="O3" t="s">
        <v>106</v>
      </c>
      <c r="P3" t="s">
        <v>113</v>
      </c>
      <c r="Q3" t="s">
        <v>117</v>
      </c>
      <c r="R3" t="s">
        <v>118</v>
      </c>
      <c r="S3">
        <v>1</v>
      </c>
    </row>
    <row r="4" spans="1:19" x14ac:dyDescent="0.2">
      <c r="A4">
        <v>2940</v>
      </c>
      <c r="B4" s="1">
        <v>45298</v>
      </c>
      <c r="C4" s="2">
        <v>0.6875</v>
      </c>
      <c r="D4" s="2">
        <v>0.70833333333333337</v>
      </c>
      <c r="E4" t="s">
        <v>12</v>
      </c>
      <c r="F4">
        <v>2</v>
      </c>
      <c r="G4">
        <v>8</v>
      </c>
      <c r="H4">
        <v>9</v>
      </c>
      <c r="I4" t="s">
        <v>41</v>
      </c>
      <c r="J4" t="s">
        <v>14</v>
      </c>
      <c r="K4">
        <v>30.000000000000053</v>
      </c>
      <c r="L4">
        <v>1.125</v>
      </c>
      <c r="M4">
        <v>1</v>
      </c>
      <c r="N4" t="s">
        <v>71</v>
      </c>
      <c r="O4" t="s">
        <v>98</v>
      </c>
      <c r="P4" t="s">
        <v>113</v>
      </c>
      <c r="Q4" t="s">
        <v>118</v>
      </c>
      <c r="R4" t="s">
        <v>118</v>
      </c>
      <c r="S4">
        <v>2</v>
      </c>
    </row>
    <row r="5" spans="1:19" x14ac:dyDescent="0.2">
      <c r="A5">
        <v>1528</v>
      </c>
      <c r="B5" s="1">
        <v>45518</v>
      </c>
      <c r="C5" s="2">
        <v>0.6875</v>
      </c>
      <c r="D5" s="2">
        <v>0.77083333333333337</v>
      </c>
      <c r="E5" t="s">
        <v>12</v>
      </c>
      <c r="F5">
        <v>2</v>
      </c>
      <c r="G5">
        <v>8</v>
      </c>
      <c r="H5">
        <v>8</v>
      </c>
      <c r="I5" t="s">
        <v>39</v>
      </c>
      <c r="J5" t="s">
        <v>18</v>
      </c>
      <c r="K5">
        <v>120.00000000000006</v>
      </c>
      <c r="L5">
        <v>1</v>
      </c>
      <c r="M5">
        <v>0</v>
      </c>
      <c r="N5" t="s">
        <v>74</v>
      </c>
      <c r="O5" t="s">
        <v>105</v>
      </c>
      <c r="P5" t="s">
        <v>113</v>
      </c>
      <c r="Q5" t="s">
        <v>118</v>
      </c>
      <c r="R5" t="s">
        <v>124</v>
      </c>
      <c r="S5">
        <v>3</v>
      </c>
    </row>
    <row r="6" spans="1:19" x14ac:dyDescent="0.2">
      <c r="A6">
        <v>2320</v>
      </c>
      <c r="B6" s="1">
        <v>45440</v>
      </c>
      <c r="C6" s="2">
        <v>0.6875</v>
      </c>
      <c r="D6" s="2">
        <v>0.75</v>
      </c>
      <c r="E6" t="s">
        <v>12</v>
      </c>
      <c r="F6">
        <v>2</v>
      </c>
      <c r="G6">
        <v>8</v>
      </c>
      <c r="H6">
        <v>1</v>
      </c>
      <c r="I6" t="s">
        <v>27</v>
      </c>
      <c r="J6" t="s">
        <v>30</v>
      </c>
      <c r="K6">
        <v>90</v>
      </c>
      <c r="L6">
        <v>0.125</v>
      </c>
      <c r="M6">
        <v>0</v>
      </c>
      <c r="N6" t="s">
        <v>73</v>
      </c>
      <c r="O6" t="s">
        <v>102</v>
      </c>
      <c r="P6" t="s">
        <v>113</v>
      </c>
      <c r="Q6" t="s">
        <v>117</v>
      </c>
      <c r="R6" t="s">
        <v>118</v>
      </c>
      <c r="S6">
        <v>4</v>
      </c>
    </row>
    <row r="7" spans="1:19" x14ac:dyDescent="0.2">
      <c r="A7">
        <v>635</v>
      </c>
      <c r="B7" s="1">
        <v>45436</v>
      </c>
      <c r="C7" s="2">
        <v>0.6875</v>
      </c>
      <c r="D7" s="2">
        <v>0.72916666666666663</v>
      </c>
      <c r="E7" t="s">
        <v>12</v>
      </c>
      <c r="F7">
        <v>2</v>
      </c>
      <c r="G7">
        <v>8</v>
      </c>
      <c r="H7">
        <v>9</v>
      </c>
      <c r="I7" t="s">
        <v>27</v>
      </c>
      <c r="J7" t="s">
        <v>40</v>
      </c>
      <c r="K7">
        <v>59.999999999999943</v>
      </c>
      <c r="L7">
        <v>1.125</v>
      </c>
      <c r="M7">
        <v>1</v>
      </c>
      <c r="N7" t="s">
        <v>76</v>
      </c>
      <c r="O7" t="s">
        <v>102</v>
      </c>
      <c r="P7" t="s">
        <v>113</v>
      </c>
      <c r="Q7" t="s">
        <v>118</v>
      </c>
      <c r="R7" t="s">
        <v>118</v>
      </c>
      <c r="S7">
        <v>5</v>
      </c>
    </row>
    <row r="8" spans="1:19" x14ac:dyDescent="0.2">
      <c r="A8">
        <v>2342</v>
      </c>
      <c r="B8" s="1">
        <v>45537</v>
      </c>
      <c r="C8" s="2">
        <v>0.6875</v>
      </c>
      <c r="D8" s="2">
        <v>0.70833333333333337</v>
      </c>
      <c r="E8" t="s">
        <v>12</v>
      </c>
      <c r="F8">
        <v>2</v>
      </c>
      <c r="G8">
        <v>8</v>
      </c>
      <c r="H8">
        <v>2</v>
      </c>
      <c r="I8" t="s">
        <v>41</v>
      </c>
      <c r="J8" t="s">
        <v>30</v>
      </c>
      <c r="K8">
        <v>30.000000000000053</v>
      </c>
      <c r="L8">
        <v>0.25</v>
      </c>
      <c r="M8">
        <v>0</v>
      </c>
      <c r="N8" t="s">
        <v>72</v>
      </c>
      <c r="O8" t="s">
        <v>106</v>
      </c>
      <c r="P8" t="s">
        <v>113</v>
      </c>
      <c r="Q8" t="s">
        <v>118</v>
      </c>
      <c r="R8" t="s">
        <v>118</v>
      </c>
      <c r="S8">
        <v>6</v>
      </c>
    </row>
    <row r="9" spans="1:19" x14ac:dyDescent="0.2">
      <c r="A9">
        <v>989</v>
      </c>
      <c r="B9" s="1">
        <v>45574</v>
      </c>
      <c r="C9" s="2">
        <v>0.6875</v>
      </c>
      <c r="D9" s="2">
        <v>0.75</v>
      </c>
      <c r="E9" t="s">
        <v>12</v>
      </c>
      <c r="F9">
        <v>2</v>
      </c>
      <c r="G9">
        <v>8</v>
      </c>
      <c r="H9">
        <v>2</v>
      </c>
      <c r="I9" t="s">
        <v>42</v>
      </c>
      <c r="J9" t="s">
        <v>30</v>
      </c>
      <c r="K9">
        <v>90</v>
      </c>
      <c r="L9">
        <v>0.25</v>
      </c>
      <c r="M9">
        <v>0</v>
      </c>
      <c r="N9" t="s">
        <v>74</v>
      </c>
      <c r="O9" t="s">
        <v>107</v>
      </c>
      <c r="P9" t="s">
        <v>113</v>
      </c>
      <c r="Q9" t="s">
        <v>118</v>
      </c>
      <c r="R9" t="s">
        <v>118</v>
      </c>
      <c r="S9">
        <v>7</v>
      </c>
    </row>
    <row r="10" spans="1:19" x14ac:dyDescent="0.2">
      <c r="A10">
        <v>463</v>
      </c>
      <c r="B10" s="1">
        <v>45589</v>
      </c>
      <c r="C10" s="2">
        <v>0.6875</v>
      </c>
      <c r="D10" s="2">
        <v>0.72916666666666663</v>
      </c>
      <c r="E10" t="s">
        <v>12</v>
      </c>
      <c r="F10">
        <v>2</v>
      </c>
      <c r="G10">
        <v>8</v>
      </c>
      <c r="H10">
        <v>2</v>
      </c>
      <c r="I10" t="s">
        <v>13</v>
      </c>
      <c r="J10" t="s">
        <v>23</v>
      </c>
      <c r="K10">
        <v>59.999999999999943</v>
      </c>
      <c r="L10">
        <v>0.25</v>
      </c>
      <c r="M10">
        <v>0</v>
      </c>
      <c r="N10" t="s">
        <v>75</v>
      </c>
      <c r="O10" t="s">
        <v>107</v>
      </c>
      <c r="P10" t="s">
        <v>113</v>
      </c>
      <c r="Q10" t="s">
        <v>118</v>
      </c>
      <c r="R10" t="s">
        <v>118</v>
      </c>
      <c r="S10">
        <v>8</v>
      </c>
    </row>
    <row r="11" spans="1:19" x14ac:dyDescent="0.2">
      <c r="A11">
        <v>1815</v>
      </c>
      <c r="B11" s="1">
        <v>45435</v>
      </c>
      <c r="C11" s="2">
        <v>0.6875</v>
      </c>
      <c r="D11" s="2">
        <v>0.75</v>
      </c>
      <c r="E11" t="s">
        <v>12</v>
      </c>
      <c r="F11">
        <v>2</v>
      </c>
      <c r="G11">
        <v>8</v>
      </c>
      <c r="H11">
        <v>11</v>
      </c>
      <c r="I11" t="s">
        <v>13</v>
      </c>
      <c r="J11" t="s">
        <v>18</v>
      </c>
      <c r="K11">
        <v>90</v>
      </c>
      <c r="L11">
        <v>1.375</v>
      </c>
      <c r="M11">
        <v>1</v>
      </c>
      <c r="N11" t="s">
        <v>75</v>
      </c>
      <c r="O11" t="s">
        <v>102</v>
      </c>
      <c r="P11" t="s">
        <v>113</v>
      </c>
      <c r="Q11" t="s">
        <v>118</v>
      </c>
      <c r="R11" t="s">
        <v>118</v>
      </c>
      <c r="S11">
        <v>9</v>
      </c>
    </row>
    <row r="12" spans="1:19" x14ac:dyDescent="0.2">
      <c r="A12">
        <v>916</v>
      </c>
      <c r="B12" s="1">
        <v>45503</v>
      </c>
      <c r="C12" s="2">
        <v>0.6875</v>
      </c>
      <c r="D12" s="2">
        <v>0.77083333333333337</v>
      </c>
      <c r="E12" t="s">
        <v>12</v>
      </c>
      <c r="F12">
        <v>2</v>
      </c>
      <c r="G12">
        <v>8</v>
      </c>
      <c r="H12">
        <v>5</v>
      </c>
      <c r="I12" t="s">
        <v>17</v>
      </c>
      <c r="J12" t="s">
        <v>40</v>
      </c>
      <c r="K12">
        <v>120.00000000000006</v>
      </c>
      <c r="L12">
        <v>0.625</v>
      </c>
      <c r="M12">
        <v>0</v>
      </c>
      <c r="N12" t="s">
        <v>73</v>
      </c>
      <c r="O12" t="s">
        <v>104</v>
      </c>
      <c r="P12" t="s">
        <v>113</v>
      </c>
      <c r="Q12" t="s">
        <v>118</v>
      </c>
      <c r="R12" t="s">
        <v>124</v>
      </c>
      <c r="S12">
        <v>10</v>
      </c>
    </row>
    <row r="13" spans="1:19" x14ac:dyDescent="0.2">
      <c r="A13">
        <v>1653</v>
      </c>
      <c r="B13" s="1">
        <v>45523</v>
      </c>
      <c r="C13" s="2">
        <v>0.6875</v>
      </c>
      <c r="D13" s="2">
        <v>0.72916666666666663</v>
      </c>
      <c r="E13" t="s">
        <v>12</v>
      </c>
      <c r="F13">
        <v>2</v>
      </c>
      <c r="G13">
        <v>8</v>
      </c>
      <c r="H13">
        <v>2</v>
      </c>
      <c r="I13" t="s">
        <v>27</v>
      </c>
      <c r="J13" t="s">
        <v>18</v>
      </c>
      <c r="K13">
        <v>59.999999999999943</v>
      </c>
      <c r="L13">
        <v>0.25</v>
      </c>
      <c r="M13">
        <v>0</v>
      </c>
      <c r="N13" t="s">
        <v>72</v>
      </c>
      <c r="O13" t="s">
        <v>105</v>
      </c>
      <c r="P13" t="s">
        <v>113</v>
      </c>
      <c r="Q13" t="s">
        <v>118</v>
      </c>
      <c r="R13" t="s">
        <v>118</v>
      </c>
      <c r="S13">
        <v>11</v>
      </c>
    </row>
    <row r="14" spans="1:19" x14ac:dyDescent="0.2">
      <c r="A14">
        <v>2105</v>
      </c>
      <c r="B14" s="1">
        <v>45618</v>
      </c>
      <c r="C14" s="2">
        <v>0.6875</v>
      </c>
      <c r="D14" s="2">
        <v>0.77083333333333337</v>
      </c>
      <c r="E14" t="s">
        <v>12</v>
      </c>
      <c r="F14">
        <v>2</v>
      </c>
      <c r="G14">
        <v>8</v>
      </c>
      <c r="H14">
        <v>6</v>
      </c>
      <c r="I14" t="s">
        <v>41</v>
      </c>
      <c r="J14" t="s">
        <v>28</v>
      </c>
      <c r="K14">
        <v>120.00000000000006</v>
      </c>
      <c r="L14">
        <v>0.75</v>
      </c>
      <c r="M14">
        <v>0</v>
      </c>
      <c r="N14" t="s">
        <v>76</v>
      </c>
      <c r="O14" t="s">
        <v>108</v>
      </c>
      <c r="P14" t="s">
        <v>113</v>
      </c>
      <c r="Q14" t="s">
        <v>118</v>
      </c>
      <c r="R14" t="s">
        <v>124</v>
      </c>
      <c r="S14">
        <v>12</v>
      </c>
    </row>
    <row r="15" spans="1:19" x14ac:dyDescent="0.2">
      <c r="A15">
        <v>2487</v>
      </c>
      <c r="B15" s="1">
        <v>45446</v>
      </c>
      <c r="C15" s="2">
        <v>0.6875</v>
      </c>
      <c r="D15" s="2">
        <v>0.77083333333333337</v>
      </c>
      <c r="E15" t="s">
        <v>12</v>
      </c>
      <c r="F15">
        <v>2</v>
      </c>
      <c r="G15">
        <v>8</v>
      </c>
      <c r="H15">
        <v>5</v>
      </c>
      <c r="I15" t="s">
        <v>22</v>
      </c>
      <c r="J15" t="s">
        <v>14</v>
      </c>
      <c r="K15">
        <v>120.00000000000006</v>
      </c>
      <c r="L15">
        <v>0.625</v>
      </c>
      <c r="M15">
        <v>0</v>
      </c>
      <c r="N15" t="s">
        <v>72</v>
      </c>
      <c r="O15" t="s">
        <v>103</v>
      </c>
      <c r="P15" t="s">
        <v>113</v>
      </c>
      <c r="Q15" t="s">
        <v>118</v>
      </c>
      <c r="R15" t="s">
        <v>124</v>
      </c>
      <c r="S15">
        <v>13</v>
      </c>
    </row>
    <row r="16" spans="1:19" x14ac:dyDescent="0.2">
      <c r="A16">
        <v>1489</v>
      </c>
      <c r="B16" s="1">
        <v>45530</v>
      </c>
      <c r="C16" s="2">
        <v>0.6875</v>
      </c>
      <c r="D16" s="2">
        <v>0.70833333333333337</v>
      </c>
      <c r="E16" t="s">
        <v>12</v>
      </c>
      <c r="F16">
        <v>2</v>
      </c>
      <c r="G16">
        <v>8</v>
      </c>
      <c r="H16">
        <v>5</v>
      </c>
      <c r="I16" t="s">
        <v>27</v>
      </c>
      <c r="J16" t="s">
        <v>18</v>
      </c>
      <c r="K16">
        <v>30.000000000000053</v>
      </c>
      <c r="L16">
        <v>0.625</v>
      </c>
      <c r="M16">
        <v>0</v>
      </c>
      <c r="N16" t="s">
        <v>72</v>
      </c>
      <c r="O16" t="s">
        <v>105</v>
      </c>
      <c r="P16" t="s">
        <v>113</v>
      </c>
      <c r="Q16" t="s">
        <v>118</v>
      </c>
      <c r="R16" t="s">
        <v>118</v>
      </c>
      <c r="S16">
        <v>14</v>
      </c>
    </row>
    <row r="17" spans="1:19" x14ac:dyDescent="0.2">
      <c r="A17">
        <v>527</v>
      </c>
      <c r="B17" s="1">
        <v>45404</v>
      </c>
      <c r="C17" s="2">
        <v>0.6875</v>
      </c>
      <c r="D17" s="2">
        <v>0.72916666666666663</v>
      </c>
      <c r="E17" t="s">
        <v>12</v>
      </c>
      <c r="F17">
        <v>2</v>
      </c>
      <c r="G17">
        <v>8</v>
      </c>
      <c r="H17">
        <v>7</v>
      </c>
      <c r="I17" t="s">
        <v>41</v>
      </c>
      <c r="J17" t="s">
        <v>18</v>
      </c>
      <c r="K17">
        <v>59.999999999999943</v>
      </c>
      <c r="L17">
        <v>0.875</v>
      </c>
      <c r="M17">
        <v>0</v>
      </c>
      <c r="N17" t="s">
        <v>72</v>
      </c>
      <c r="O17" t="s">
        <v>101</v>
      </c>
      <c r="P17" t="s">
        <v>113</v>
      </c>
      <c r="Q17" t="s">
        <v>118</v>
      </c>
      <c r="R17" t="s">
        <v>118</v>
      </c>
      <c r="S17">
        <v>15</v>
      </c>
    </row>
    <row r="18" spans="1:19" x14ac:dyDescent="0.2">
      <c r="A18">
        <v>2463</v>
      </c>
      <c r="B18" s="1">
        <v>45515</v>
      </c>
      <c r="C18" s="2">
        <v>0.6875</v>
      </c>
      <c r="D18" s="2">
        <v>0.70833333333333337</v>
      </c>
      <c r="E18" t="s">
        <v>12</v>
      </c>
      <c r="F18">
        <v>2</v>
      </c>
      <c r="G18">
        <v>8</v>
      </c>
      <c r="H18">
        <v>2</v>
      </c>
      <c r="I18" t="s">
        <v>22</v>
      </c>
      <c r="J18" t="s">
        <v>14</v>
      </c>
      <c r="K18">
        <v>30.000000000000053</v>
      </c>
      <c r="L18">
        <v>0.25</v>
      </c>
      <c r="M18">
        <v>0</v>
      </c>
      <c r="N18" t="s">
        <v>71</v>
      </c>
      <c r="O18" t="s">
        <v>105</v>
      </c>
      <c r="P18" t="s">
        <v>113</v>
      </c>
      <c r="Q18" t="s">
        <v>118</v>
      </c>
      <c r="R18" t="s">
        <v>118</v>
      </c>
      <c r="S18">
        <v>16</v>
      </c>
    </row>
    <row r="19" spans="1:19" x14ac:dyDescent="0.2">
      <c r="A19">
        <v>506</v>
      </c>
      <c r="B19" s="1">
        <v>45612</v>
      </c>
      <c r="C19" s="2">
        <v>0.6875</v>
      </c>
      <c r="D19" s="2">
        <v>0.72916666666666663</v>
      </c>
      <c r="E19" t="s">
        <v>12</v>
      </c>
      <c r="F19">
        <v>2</v>
      </c>
      <c r="G19">
        <v>8</v>
      </c>
      <c r="H19">
        <v>2</v>
      </c>
      <c r="I19" t="s">
        <v>27</v>
      </c>
      <c r="J19" t="s">
        <v>28</v>
      </c>
      <c r="K19">
        <v>59.999999999999943</v>
      </c>
      <c r="L19">
        <v>0.25</v>
      </c>
      <c r="M19">
        <v>0</v>
      </c>
      <c r="N19" t="s">
        <v>77</v>
      </c>
      <c r="O19" t="s">
        <v>108</v>
      </c>
      <c r="P19" t="s">
        <v>113</v>
      </c>
      <c r="Q19" t="s">
        <v>118</v>
      </c>
      <c r="R19" t="s">
        <v>118</v>
      </c>
      <c r="S19">
        <v>17</v>
      </c>
    </row>
    <row r="20" spans="1:19" x14ac:dyDescent="0.2">
      <c r="A20">
        <v>2124</v>
      </c>
      <c r="B20" s="1">
        <v>45407</v>
      </c>
      <c r="C20" s="2">
        <v>0.6875</v>
      </c>
      <c r="D20" s="2">
        <v>0.77083333333333337</v>
      </c>
      <c r="E20" t="s">
        <v>12</v>
      </c>
      <c r="F20">
        <v>2</v>
      </c>
      <c r="G20">
        <v>8</v>
      </c>
      <c r="H20">
        <v>3</v>
      </c>
      <c r="I20" t="s">
        <v>17</v>
      </c>
      <c r="J20" t="s">
        <v>30</v>
      </c>
      <c r="K20">
        <v>120.00000000000006</v>
      </c>
      <c r="L20">
        <v>0.375</v>
      </c>
      <c r="M20">
        <v>0</v>
      </c>
      <c r="N20" t="s">
        <v>75</v>
      </c>
      <c r="O20" t="s">
        <v>101</v>
      </c>
      <c r="P20" t="s">
        <v>113</v>
      </c>
      <c r="Q20" t="s">
        <v>118</v>
      </c>
      <c r="R20" t="s">
        <v>124</v>
      </c>
      <c r="S20">
        <v>18</v>
      </c>
    </row>
    <row r="21" spans="1:19" x14ac:dyDescent="0.2">
      <c r="A21">
        <v>1049</v>
      </c>
      <c r="B21" s="1">
        <v>45614</v>
      </c>
      <c r="C21" s="2">
        <v>0.6875</v>
      </c>
      <c r="D21" s="2">
        <v>0.70833333333333337</v>
      </c>
      <c r="E21" t="s">
        <v>12</v>
      </c>
      <c r="F21">
        <v>2</v>
      </c>
      <c r="G21">
        <v>8</v>
      </c>
      <c r="H21">
        <v>1</v>
      </c>
      <c r="I21" t="s">
        <v>22</v>
      </c>
      <c r="J21" t="s">
        <v>23</v>
      </c>
      <c r="K21">
        <v>30.000000000000053</v>
      </c>
      <c r="L21">
        <v>0.125</v>
      </c>
      <c r="M21">
        <v>0</v>
      </c>
      <c r="N21" t="s">
        <v>72</v>
      </c>
      <c r="O21" t="s">
        <v>108</v>
      </c>
      <c r="P21" t="s">
        <v>113</v>
      </c>
      <c r="Q21" t="s">
        <v>117</v>
      </c>
      <c r="R21" t="s">
        <v>118</v>
      </c>
      <c r="S21">
        <v>19</v>
      </c>
    </row>
    <row r="22" spans="1:19" x14ac:dyDescent="0.2">
      <c r="A22">
        <v>1863</v>
      </c>
      <c r="B22" s="1">
        <v>45421</v>
      </c>
      <c r="C22" s="2">
        <v>0.6875</v>
      </c>
      <c r="D22" s="2">
        <v>0.72916666666666663</v>
      </c>
      <c r="E22" t="s">
        <v>12</v>
      </c>
      <c r="F22">
        <v>2</v>
      </c>
      <c r="G22">
        <v>8</v>
      </c>
      <c r="H22">
        <v>9</v>
      </c>
      <c r="I22" t="s">
        <v>17</v>
      </c>
      <c r="J22" t="s">
        <v>40</v>
      </c>
      <c r="K22">
        <v>59.999999999999943</v>
      </c>
      <c r="L22">
        <v>1.125</v>
      </c>
      <c r="M22">
        <v>1</v>
      </c>
      <c r="N22" t="s">
        <v>75</v>
      </c>
      <c r="O22" t="s">
        <v>102</v>
      </c>
      <c r="P22" t="s">
        <v>113</v>
      </c>
      <c r="Q22" t="s">
        <v>118</v>
      </c>
      <c r="R22" t="s">
        <v>118</v>
      </c>
      <c r="S22">
        <v>20</v>
      </c>
    </row>
    <row r="23" spans="1:19" x14ac:dyDescent="0.2">
      <c r="A23">
        <v>1447</v>
      </c>
      <c r="B23" s="1">
        <v>45494</v>
      </c>
      <c r="C23" s="2">
        <v>0.6875</v>
      </c>
      <c r="D23" s="2">
        <v>0.70833333333333337</v>
      </c>
      <c r="E23" t="s">
        <v>12</v>
      </c>
      <c r="F23">
        <v>2</v>
      </c>
      <c r="G23">
        <v>8</v>
      </c>
      <c r="H23">
        <v>9</v>
      </c>
      <c r="I23" t="s">
        <v>22</v>
      </c>
      <c r="J23" t="s">
        <v>30</v>
      </c>
      <c r="K23">
        <v>30.000000000000053</v>
      </c>
      <c r="L23">
        <v>1.125</v>
      </c>
      <c r="M23">
        <v>1</v>
      </c>
      <c r="N23" t="s">
        <v>71</v>
      </c>
      <c r="O23" t="s">
        <v>104</v>
      </c>
      <c r="P23" t="s">
        <v>113</v>
      </c>
      <c r="Q23" t="s">
        <v>118</v>
      </c>
      <c r="R23" t="s">
        <v>118</v>
      </c>
      <c r="S23">
        <v>21</v>
      </c>
    </row>
    <row r="24" spans="1:19" x14ac:dyDescent="0.2">
      <c r="A24">
        <v>1317</v>
      </c>
      <c r="B24" s="1">
        <v>45395</v>
      </c>
      <c r="C24" s="2">
        <v>0.6875</v>
      </c>
      <c r="D24" s="2">
        <v>0.75</v>
      </c>
      <c r="E24" t="s">
        <v>12</v>
      </c>
      <c r="F24">
        <v>2</v>
      </c>
      <c r="G24">
        <v>8</v>
      </c>
      <c r="H24">
        <v>3</v>
      </c>
      <c r="I24" t="s">
        <v>42</v>
      </c>
      <c r="J24" t="s">
        <v>23</v>
      </c>
      <c r="K24">
        <v>90</v>
      </c>
      <c r="L24">
        <v>0.375</v>
      </c>
      <c r="M24">
        <v>0</v>
      </c>
      <c r="N24" t="s">
        <v>77</v>
      </c>
      <c r="O24" t="s">
        <v>101</v>
      </c>
      <c r="P24" t="s">
        <v>113</v>
      </c>
      <c r="Q24" t="s">
        <v>118</v>
      </c>
      <c r="R24" t="s">
        <v>118</v>
      </c>
      <c r="S24">
        <v>22</v>
      </c>
    </row>
    <row r="25" spans="1:19" x14ac:dyDescent="0.2">
      <c r="A25">
        <v>220</v>
      </c>
      <c r="B25" s="1">
        <v>45365</v>
      </c>
      <c r="C25" s="2">
        <v>0.6875</v>
      </c>
      <c r="D25" s="2">
        <v>0.70833333333333337</v>
      </c>
      <c r="E25" t="s">
        <v>12</v>
      </c>
      <c r="F25">
        <v>2</v>
      </c>
      <c r="G25">
        <v>8</v>
      </c>
      <c r="H25">
        <v>1</v>
      </c>
      <c r="I25" t="s">
        <v>39</v>
      </c>
      <c r="J25" t="s">
        <v>18</v>
      </c>
      <c r="K25">
        <v>30.000000000000053</v>
      </c>
      <c r="L25">
        <v>0.125</v>
      </c>
      <c r="M25">
        <v>0</v>
      </c>
      <c r="N25" t="s">
        <v>75</v>
      </c>
      <c r="O25" t="s">
        <v>100</v>
      </c>
      <c r="P25" t="s">
        <v>113</v>
      </c>
      <c r="Q25" t="s">
        <v>117</v>
      </c>
      <c r="R25" t="s">
        <v>118</v>
      </c>
      <c r="S25">
        <v>23</v>
      </c>
    </row>
    <row r="26" spans="1:19" x14ac:dyDescent="0.2">
      <c r="A26">
        <v>615</v>
      </c>
      <c r="B26" s="1">
        <v>45524</v>
      </c>
      <c r="C26" s="2">
        <v>0.6875</v>
      </c>
      <c r="D26" s="2">
        <v>0.70833333333333337</v>
      </c>
      <c r="E26" t="s">
        <v>12</v>
      </c>
      <c r="F26">
        <v>2</v>
      </c>
      <c r="G26">
        <v>8</v>
      </c>
      <c r="H26">
        <v>7</v>
      </c>
      <c r="I26" t="s">
        <v>39</v>
      </c>
      <c r="J26" t="s">
        <v>18</v>
      </c>
      <c r="K26">
        <v>30.000000000000053</v>
      </c>
      <c r="L26">
        <v>0.875</v>
      </c>
      <c r="M26">
        <v>0</v>
      </c>
      <c r="N26" t="s">
        <v>73</v>
      </c>
      <c r="O26" t="s">
        <v>105</v>
      </c>
      <c r="P26" t="s">
        <v>113</v>
      </c>
      <c r="Q26" t="s">
        <v>118</v>
      </c>
      <c r="R26" t="s">
        <v>118</v>
      </c>
      <c r="S26">
        <v>24</v>
      </c>
    </row>
    <row r="27" spans="1:19" x14ac:dyDescent="0.2">
      <c r="A27">
        <v>1657</v>
      </c>
      <c r="B27" s="1">
        <v>45649</v>
      </c>
      <c r="C27" s="2">
        <v>0.6875</v>
      </c>
      <c r="D27" s="2">
        <v>0.70833333333333337</v>
      </c>
      <c r="E27" t="s">
        <v>12</v>
      </c>
      <c r="F27">
        <v>2</v>
      </c>
      <c r="G27">
        <v>8</v>
      </c>
      <c r="H27">
        <v>7</v>
      </c>
      <c r="I27" t="s">
        <v>13</v>
      </c>
      <c r="J27" t="s">
        <v>28</v>
      </c>
      <c r="K27">
        <v>30.000000000000053</v>
      </c>
      <c r="L27">
        <v>0.875</v>
      </c>
      <c r="M27">
        <v>0</v>
      </c>
      <c r="N27" t="s">
        <v>72</v>
      </c>
      <c r="O27" t="s">
        <v>109</v>
      </c>
      <c r="P27" t="s">
        <v>113</v>
      </c>
      <c r="Q27" t="s">
        <v>118</v>
      </c>
      <c r="R27" t="s">
        <v>118</v>
      </c>
      <c r="S27">
        <v>25</v>
      </c>
    </row>
    <row r="28" spans="1:19" x14ac:dyDescent="0.2">
      <c r="A28">
        <v>219</v>
      </c>
      <c r="B28" s="1">
        <v>45409</v>
      </c>
      <c r="C28" s="2">
        <v>0.6875</v>
      </c>
      <c r="D28" s="2">
        <v>0.75</v>
      </c>
      <c r="E28" t="s">
        <v>12</v>
      </c>
      <c r="F28">
        <v>2</v>
      </c>
      <c r="G28">
        <v>8</v>
      </c>
      <c r="H28">
        <v>10</v>
      </c>
      <c r="I28" t="s">
        <v>42</v>
      </c>
      <c r="J28" t="s">
        <v>40</v>
      </c>
      <c r="K28">
        <v>90</v>
      </c>
      <c r="L28">
        <v>1.25</v>
      </c>
      <c r="M28">
        <v>1</v>
      </c>
      <c r="N28" t="s">
        <v>77</v>
      </c>
      <c r="O28" t="s">
        <v>101</v>
      </c>
      <c r="P28" t="s">
        <v>113</v>
      </c>
      <c r="Q28" t="s">
        <v>118</v>
      </c>
      <c r="R28" t="s">
        <v>118</v>
      </c>
      <c r="S28">
        <v>26</v>
      </c>
    </row>
    <row r="29" spans="1:19" x14ac:dyDescent="0.2">
      <c r="A29">
        <v>762</v>
      </c>
      <c r="B29" s="1">
        <v>45363</v>
      </c>
      <c r="C29" s="2">
        <v>0.6875</v>
      </c>
      <c r="D29" s="2">
        <v>0.75</v>
      </c>
      <c r="E29" t="s">
        <v>12</v>
      </c>
      <c r="F29">
        <v>2</v>
      </c>
      <c r="G29">
        <v>8</v>
      </c>
      <c r="H29">
        <v>5</v>
      </c>
      <c r="I29" t="s">
        <v>17</v>
      </c>
      <c r="J29" t="s">
        <v>40</v>
      </c>
      <c r="K29">
        <v>90</v>
      </c>
      <c r="L29">
        <v>0.625</v>
      </c>
      <c r="M29">
        <v>0</v>
      </c>
      <c r="N29" t="s">
        <v>73</v>
      </c>
      <c r="O29" t="s">
        <v>100</v>
      </c>
      <c r="P29" t="s">
        <v>113</v>
      </c>
      <c r="Q29" t="s">
        <v>118</v>
      </c>
      <c r="R29" t="s">
        <v>118</v>
      </c>
      <c r="S29">
        <v>27</v>
      </c>
    </row>
    <row r="30" spans="1:19" x14ac:dyDescent="0.2">
      <c r="A30">
        <v>1984</v>
      </c>
      <c r="B30" s="1">
        <v>45365</v>
      </c>
      <c r="C30" s="2">
        <v>0.6875</v>
      </c>
      <c r="D30" s="2">
        <v>0.75</v>
      </c>
      <c r="E30" t="s">
        <v>12</v>
      </c>
      <c r="F30">
        <v>2</v>
      </c>
      <c r="G30">
        <v>8</v>
      </c>
      <c r="H30">
        <v>5</v>
      </c>
      <c r="I30" t="s">
        <v>22</v>
      </c>
      <c r="J30" t="s">
        <v>30</v>
      </c>
      <c r="K30">
        <v>90</v>
      </c>
      <c r="L30">
        <v>0.625</v>
      </c>
      <c r="M30">
        <v>0</v>
      </c>
      <c r="N30" t="s">
        <v>75</v>
      </c>
      <c r="O30" t="s">
        <v>100</v>
      </c>
      <c r="P30" t="s">
        <v>113</v>
      </c>
      <c r="Q30" t="s">
        <v>118</v>
      </c>
      <c r="R30" t="s">
        <v>118</v>
      </c>
      <c r="S30">
        <v>28</v>
      </c>
    </row>
    <row r="31" spans="1:19" x14ac:dyDescent="0.2">
      <c r="A31">
        <v>2993</v>
      </c>
      <c r="B31" s="1">
        <v>45648</v>
      </c>
      <c r="C31" s="2">
        <v>0.6875</v>
      </c>
      <c r="D31" s="2">
        <v>0.70833333333333337</v>
      </c>
      <c r="E31" t="s">
        <v>12</v>
      </c>
      <c r="F31">
        <v>2</v>
      </c>
      <c r="G31">
        <v>8</v>
      </c>
      <c r="H31">
        <v>5</v>
      </c>
      <c r="I31" t="s">
        <v>22</v>
      </c>
      <c r="J31" t="s">
        <v>18</v>
      </c>
      <c r="K31">
        <v>30.000000000000053</v>
      </c>
      <c r="L31">
        <v>0.625</v>
      </c>
      <c r="M31">
        <v>0</v>
      </c>
      <c r="N31" t="s">
        <v>71</v>
      </c>
      <c r="O31" t="s">
        <v>109</v>
      </c>
      <c r="P31" t="s">
        <v>113</v>
      </c>
      <c r="Q31" t="s">
        <v>118</v>
      </c>
      <c r="R31" t="s">
        <v>118</v>
      </c>
      <c r="S31">
        <v>29</v>
      </c>
    </row>
    <row r="32" spans="1:19" x14ac:dyDescent="0.2">
      <c r="A32">
        <v>1454</v>
      </c>
      <c r="B32" s="1">
        <v>45549</v>
      </c>
      <c r="C32" s="2">
        <v>0.66666666666666663</v>
      </c>
      <c r="D32" s="2">
        <v>0.70833333333333337</v>
      </c>
      <c r="E32" t="s">
        <v>12</v>
      </c>
      <c r="F32">
        <v>2</v>
      </c>
      <c r="G32">
        <v>8</v>
      </c>
      <c r="H32">
        <v>8</v>
      </c>
      <c r="I32" t="s">
        <v>17</v>
      </c>
      <c r="J32" t="s">
        <v>23</v>
      </c>
      <c r="K32">
        <v>60.000000000000107</v>
      </c>
      <c r="L32">
        <v>1</v>
      </c>
      <c r="M32">
        <v>0</v>
      </c>
      <c r="N32" t="s">
        <v>77</v>
      </c>
      <c r="O32" t="s">
        <v>106</v>
      </c>
      <c r="P32" t="s">
        <v>113</v>
      </c>
      <c r="Q32" t="s">
        <v>118</v>
      </c>
      <c r="R32" t="s">
        <v>118</v>
      </c>
      <c r="S32">
        <v>30</v>
      </c>
    </row>
    <row r="33" spans="1:19" x14ac:dyDescent="0.2">
      <c r="A33">
        <v>1883</v>
      </c>
      <c r="B33" s="1">
        <v>45556</v>
      </c>
      <c r="C33" s="2">
        <v>0.66666666666666663</v>
      </c>
      <c r="D33" s="2">
        <v>0.6875</v>
      </c>
      <c r="E33" t="s">
        <v>12</v>
      </c>
      <c r="F33">
        <v>2</v>
      </c>
      <c r="G33">
        <v>8</v>
      </c>
      <c r="H33">
        <v>8</v>
      </c>
      <c r="I33" t="s">
        <v>22</v>
      </c>
      <c r="J33" t="s">
        <v>30</v>
      </c>
      <c r="K33">
        <v>30.000000000000053</v>
      </c>
      <c r="L33">
        <v>1</v>
      </c>
      <c r="M33">
        <v>0</v>
      </c>
      <c r="N33" t="s">
        <v>77</v>
      </c>
      <c r="O33" t="s">
        <v>106</v>
      </c>
      <c r="P33" t="s">
        <v>113</v>
      </c>
      <c r="Q33" t="s">
        <v>118</v>
      </c>
      <c r="R33" t="s">
        <v>118</v>
      </c>
      <c r="S33">
        <v>31</v>
      </c>
    </row>
    <row r="34" spans="1:19" x14ac:dyDescent="0.2">
      <c r="A34">
        <v>1378</v>
      </c>
      <c r="B34" s="1">
        <v>45646</v>
      </c>
      <c r="C34" s="2">
        <v>0.66666666666666663</v>
      </c>
      <c r="D34" s="2">
        <v>0.6875</v>
      </c>
      <c r="E34" t="s">
        <v>12</v>
      </c>
      <c r="F34">
        <v>2</v>
      </c>
      <c r="G34">
        <v>8</v>
      </c>
      <c r="H34">
        <v>8</v>
      </c>
      <c r="I34" t="s">
        <v>22</v>
      </c>
      <c r="J34" t="s">
        <v>30</v>
      </c>
      <c r="K34">
        <v>30.000000000000053</v>
      </c>
      <c r="L34">
        <v>1</v>
      </c>
      <c r="M34">
        <v>0</v>
      </c>
      <c r="N34" t="s">
        <v>76</v>
      </c>
      <c r="O34" t="s">
        <v>109</v>
      </c>
      <c r="P34" t="s">
        <v>113</v>
      </c>
      <c r="Q34" t="s">
        <v>118</v>
      </c>
      <c r="R34" t="s">
        <v>118</v>
      </c>
      <c r="S34">
        <v>32</v>
      </c>
    </row>
    <row r="35" spans="1:19" x14ac:dyDescent="0.2">
      <c r="A35">
        <v>1633</v>
      </c>
      <c r="B35" s="1">
        <v>45480</v>
      </c>
      <c r="C35" s="2">
        <v>0.66666666666666663</v>
      </c>
      <c r="D35" s="2">
        <v>0.6875</v>
      </c>
      <c r="E35" t="s">
        <v>12</v>
      </c>
      <c r="F35">
        <v>2</v>
      </c>
      <c r="G35">
        <v>8</v>
      </c>
      <c r="H35">
        <v>5</v>
      </c>
      <c r="I35" t="s">
        <v>17</v>
      </c>
      <c r="J35" t="s">
        <v>30</v>
      </c>
      <c r="K35">
        <v>30.000000000000053</v>
      </c>
      <c r="L35">
        <v>0.625</v>
      </c>
      <c r="M35">
        <v>0</v>
      </c>
      <c r="N35" t="s">
        <v>71</v>
      </c>
      <c r="O35" t="s">
        <v>104</v>
      </c>
      <c r="P35" t="s">
        <v>113</v>
      </c>
      <c r="Q35" t="s">
        <v>118</v>
      </c>
      <c r="R35" t="s">
        <v>118</v>
      </c>
      <c r="S35">
        <v>33</v>
      </c>
    </row>
    <row r="36" spans="1:19" x14ac:dyDescent="0.2">
      <c r="A36">
        <v>537</v>
      </c>
      <c r="B36" s="1">
        <v>45601</v>
      </c>
      <c r="C36" s="2">
        <v>0.66666666666666663</v>
      </c>
      <c r="D36" s="2">
        <v>0.70833333333333337</v>
      </c>
      <c r="E36" t="s">
        <v>12</v>
      </c>
      <c r="F36">
        <v>2</v>
      </c>
      <c r="G36">
        <v>8</v>
      </c>
      <c r="H36">
        <v>10</v>
      </c>
      <c r="I36" t="s">
        <v>39</v>
      </c>
      <c r="J36" t="s">
        <v>23</v>
      </c>
      <c r="K36">
        <v>60.000000000000107</v>
      </c>
      <c r="L36">
        <v>1.25</v>
      </c>
      <c r="M36">
        <v>1</v>
      </c>
      <c r="N36" t="s">
        <v>73</v>
      </c>
      <c r="O36" t="s">
        <v>108</v>
      </c>
      <c r="P36" t="s">
        <v>113</v>
      </c>
      <c r="Q36" t="s">
        <v>118</v>
      </c>
      <c r="R36" t="s">
        <v>118</v>
      </c>
      <c r="S36">
        <v>34</v>
      </c>
    </row>
    <row r="37" spans="1:19" x14ac:dyDescent="0.2">
      <c r="A37">
        <v>1451</v>
      </c>
      <c r="B37" s="1">
        <v>45624</v>
      </c>
      <c r="C37" s="2">
        <v>0.66666666666666663</v>
      </c>
      <c r="D37" s="2">
        <v>0.70833333333333337</v>
      </c>
      <c r="E37" t="s">
        <v>12</v>
      </c>
      <c r="F37">
        <v>2</v>
      </c>
      <c r="G37">
        <v>8</v>
      </c>
      <c r="H37">
        <v>1</v>
      </c>
      <c r="I37" t="s">
        <v>13</v>
      </c>
      <c r="J37" t="s">
        <v>23</v>
      </c>
      <c r="K37">
        <v>60.000000000000107</v>
      </c>
      <c r="L37">
        <v>0.125</v>
      </c>
      <c r="M37">
        <v>0</v>
      </c>
      <c r="N37" t="s">
        <v>75</v>
      </c>
      <c r="O37" t="s">
        <v>108</v>
      </c>
      <c r="P37" t="s">
        <v>113</v>
      </c>
      <c r="Q37" t="s">
        <v>117</v>
      </c>
      <c r="R37" t="s">
        <v>118</v>
      </c>
      <c r="S37">
        <v>35</v>
      </c>
    </row>
    <row r="38" spans="1:19" x14ac:dyDescent="0.2">
      <c r="A38">
        <v>2822</v>
      </c>
      <c r="B38" s="1">
        <v>45434</v>
      </c>
      <c r="C38" s="2">
        <v>0.66666666666666663</v>
      </c>
      <c r="D38" s="2">
        <v>0.6875</v>
      </c>
      <c r="E38" t="s">
        <v>12</v>
      </c>
      <c r="F38">
        <v>2</v>
      </c>
      <c r="G38">
        <v>8</v>
      </c>
      <c r="H38">
        <v>4</v>
      </c>
      <c r="I38" t="s">
        <v>27</v>
      </c>
      <c r="J38" t="s">
        <v>40</v>
      </c>
      <c r="K38">
        <v>30.000000000000053</v>
      </c>
      <c r="L38">
        <v>0.5</v>
      </c>
      <c r="M38">
        <v>0</v>
      </c>
      <c r="N38" t="s">
        <v>74</v>
      </c>
      <c r="O38" t="s">
        <v>102</v>
      </c>
      <c r="P38" t="s">
        <v>113</v>
      </c>
      <c r="Q38" t="s">
        <v>118</v>
      </c>
      <c r="R38" t="s">
        <v>118</v>
      </c>
      <c r="S38">
        <v>36</v>
      </c>
    </row>
    <row r="39" spans="1:19" x14ac:dyDescent="0.2">
      <c r="A39">
        <v>1420</v>
      </c>
      <c r="B39" s="1">
        <v>45513</v>
      </c>
      <c r="C39" s="2">
        <v>0.66666666666666663</v>
      </c>
      <c r="D39" s="2">
        <v>0.72916666666666663</v>
      </c>
      <c r="E39" t="s">
        <v>12</v>
      </c>
      <c r="F39">
        <v>2</v>
      </c>
      <c r="G39">
        <v>8</v>
      </c>
      <c r="H39">
        <v>2</v>
      </c>
      <c r="I39" t="s">
        <v>27</v>
      </c>
      <c r="J39" t="s">
        <v>28</v>
      </c>
      <c r="K39">
        <v>90</v>
      </c>
      <c r="L39">
        <v>0.25</v>
      </c>
      <c r="M39">
        <v>0</v>
      </c>
      <c r="N39" t="s">
        <v>76</v>
      </c>
      <c r="O39" t="s">
        <v>105</v>
      </c>
      <c r="P39" t="s">
        <v>113</v>
      </c>
      <c r="Q39" t="s">
        <v>118</v>
      </c>
      <c r="R39" t="s">
        <v>118</v>
      </c>
      <c r="S39">
        <v>37</v>
      </c>
    </row>
    <row r="40" spans="1:19" x14ac:dyDescent="0.2">
      <c r="A40">
        <v>1024</v>
      </c>
      <c r="B40" s="1">
        <v>45415</v>
      </c>
      <c r="C40" s="2">
        <v>0.66666666666666663</v>
      </c>
      <c r="D40" s="2">
        <v>0.72916666666666663</v>
      </c>
      <c r="E40" t="s">
        <v>12</v>
      </c>
      <c r="F40">
        <v>2</v>
      </c>
      <c r="G40">
        <v>8</v>
      </c>
      <c r="H40">
        <v>11</v>
      </c>
      <c r="I40" t="s">
        <v>13</v>
      </c>
      <c r="J40" t="s">
        <v>23</v>
      </c>
      <c r="K40">
        <v>90</v>
      </c>
      <c r="L40">
        <v>1.375</v>
      </c>
      <c r="M40">
        <v>1</v>
      </c>
      <c r="N40" t="s">
        <v>76</v>
      </c>
      <c r="O40" t="s">
        <v>102</v>
      </c>
      <c r="P40" t="s">
        <v>113</v>
      </c>
      <c r="Q40" t="s">
        <v>118</v>
      </c>
      <c r="R40" t="s">
        <v>118</v>
      </c>
      <c r="S40">
        <v>38</v>
      </c>
    </row>
    <row r="41" spans="1:19" x14ac:dyDescent="0.2">
      <c r="A41">
        <v>1382</v>
      </c>
      <c r="B41" s="1">
        <v>45466</v>
      </c>
      <c r="C41" s="2">
        <v>0.66666666666666663</v>
      </c>
      <c r="D41" s="2">
        <v>0.70833333333333337</v>
      </c>
      <c r="E41" t="s">
        <v>12</v>
      </c>
      <c r="F41">
        <v>2</v>
      </c>
      <c r="G41">
        <v>8</v>
      </c>
      <c r="H41">
        <v>5</v>
      </c>
      <c r="I41" t="s">
        <v>42</v>
      </c>
      <c r="J41" t="s">
        <v>23</v>
      </c>
      <c r="K41">
        <v>60.000000000000107</v>
      </c>
      <c r="L41">
        <v>0.625</v>
      </c>
      <c r="M41">
        <v>0</v>
      </c>
      <c r="N41" t="s">
        <v>71</v>
      </c>
      <c r="O41" t="s">
        <v>103</v>
      </c>
      <c r="P41" t="s">
        <v>113</v>
      </c>
      <c r="Q41" t="s">
        <v>118</v>
      </c>
      <c r="R41" t="s">
        <v>118</v>
      </c>
      <c r="S41">
        <v>39</v>
      </c>
    </row>
    <row r="42" spans="1:19" x14ac:dyDescent="0.2">
      <c r="A42">
        <v>1175</v>
      </c>
      <c r="B42" s="1">
        <v>45310</v>
      </c>
      <c r="C42" s="2">
        <v>0.66666666666666663</v>
      </c>
      <c r="D42" s="2">
        <v>0.75</v>
      </c>
      <c r="E42" t="s">
        <v>12</v>
      </c>
      <c r="F42">
        <v>2</v>
      </c>
      <c r="G42">
        <v>8</v>
      </c>
      <c r="H42">
        <v>7</v>
      </c>
      <c r="I42" t="s">
        <v>41</v>
      </c>
      <c r="J42" t="s">
        <v>28</v>
      </c>
      <c r="K42">
        <v>120.00000000000006</v>
      </c>
      <c r="L42">
        <v>0.875</v>
      </c>
      <c r="M42">
        <v>0</v>
      </c>
      <c r="N42" t="s">
        <v>76</v>
      </c>
      <c r="O42" t="s">
        <v>98</v>
      </c>
      <c r="P42" t="s">
        <v>113</v>
      </c>
      <c r="Q42" t="s">
        <v>118</v>
      </c>
      <c r="R42" t="s">
        <v>124</v>
      </c>
      <c r="S42">
        <v>40</v>
      </c>
    </row>
    <row r="43" spans="1:19" x14ac:dyDescent="0.2">
      <c r="A43">
        <v>2298</v>
      </c>
      <c r="B43" s="1">
        <v>45448</v>
      </c>
      <c r="C43" s="2">
        <v>0.66666666666666663</v>
      </c>
      <c r="D43" s="2">
        <v>0.75</v>
      </c>
      <c r="E43" t="s">
        <v>12</v>
      </c>
      <c r="F43">
        <v>2</v>
      </c>
      <c r="G43">
        <v>8</v>
      </c>
      <c r="H43">
        <v>3</v>
      </c>
      <c r="I43" t="s">
        <v>27</v>
      </c>
      <c r="J43" t="s">
        <v>40</v>
      </c>
      <c r="K43">
        <v>120.00000000000006</v>
      </c>
      <c r="L43">
        <v>0.375</v>
      </c>
      <c r="M43">
        <v>0</v>
      </c>
      <c r="N43" t="s">
        <v>74</v>
      </c>
      <c r="O43" t="s">
        <v>103</v>
      </c>
      <c r="P43" t="s">
        <v>113</v>
      </c>
      <c r="Q43" t="s">
        <v>118</v>
      </c>
      <c r="R43" t="s">
        <v>124</v>
      </c>
      <c r="S43">
        <v>41</v>
      </c>
    </row>
    <row r="44" spans="1:19" x14ac:dyDescent="0.2">
      <c r="A44">
        <v>117</v>
      </c>
      <c r="B44" s="1">
        <v>45350</v>
      </c>
      <c r="C44" s="2">
        <v>0.66666666666666663</v>
      </c>
      <c r="D44" s="2">
        <v>0.75</v>
      </c>
      <c r="E44" t="s">
        <v>12</v>
      </c>
      <c r="F44">
        <v>2</v>
      </c>
      <c r="G44">
        <v>8</v>
      </c>
      <c r="H44">
        <v>2</v>
      </c>
      <c r="I44" t="s">
        <v>22</v>
      </c>
      <c r="J44" t="s">
        <v>14</v>
      </c>
      <c r="K44">
        <v>120.00000000000006</v>
      </c>
      <c r="L44">
        <v>0.25</v>
      </c>
      <c r="M44">
        <v>0</v>
      </c>
      <c r="N44" t="s">
        <v>74</v>
      </c>
      <c r="O44" t="s">
        <v>99</v>
      </c>
      <c r="P44" t="s">
        <v>113</v>
      </c>
      <c r="Q44" t="s">
        <v>118</v>
      </c>
      <c r="R44" t="s">
        <v>124</v>
      </c>
      <c r="S44">
        <v>42</v>
      </c>
    </row>
    <row r="45" spans="1:19" x14ac:dyDescent="0.2">
      <c r="A45">
        <v>2397</v>
      </c>
      <c r="B45" s="1">
        <v>45298</v>
      </c>
      <c r="C45" s="2">
        <v>0.66666666666666663</v>
      </c>
      <c r="D45" s="2">
        <v>0.75</v>
      </c>
      <c r="E45" t="s">
        <v>12</v>
      </c>
      <c r="F45">
        <v>2</v>
      </c>
      <c r="G45">
        <v>8</v>
      </c>
      <c r="H45">
        <v>3</v>
      </c>
      <c r="I45" t="s">
        <v>17</v>
      </c>
      <c r="J45" t="s">
        <v>23</v>
      </c>
      <c r="K45">
        <v>120.00000000000006</v>
      </c>
      <c r="L45">
        <v>0.375</v>
      </c>
      <c r="M45">
        <v>0</v>
      </c>
      <c r="N45" t="s">
        <v>71</v>
      </c>
      <c r="O45" t="s">
        <v>98</v>
      </c>
      <c r="P45" t="s">
        <v>113</v>
      </c>
      <c r="Q45" t="s">
        <v>118</v>
      </c>
      <c r="R45" t="s">
        <v>124</v>
      </c>
      <c r="S45">
        <v>43</v>
      </c>
    </row>
    <row r="46" spans="1:19" x14ac:dyDescent="0.2">
      <c r="A46">
        <v>421</v>
      </c>
      <c r="B46" s="1">
        <v>45635</v>
      </c>
      <c r="C46" s="2">
        <v>0.66666666666666663</v>
      </c>
      <c r="D46" s="2">
        <v>0.70833333333333337</v>
      </c>
      <c r="E46" t="s">
        <v>12</v>
      </c>
      <c r="F46">
        <v>2</v>
      </c>
      <c r="G46">
        <v>8</v>
      </c>
      <c r="H46">
        <v>6</v>
      </c>
      <c r="I46" t="s">
        <v>39</v>
      </c>
      <c r="J46" t="s">
        <v>23</v>
      </c>
      <c r="K46">
        <v>60.000000000000107</v>
      </c>
      <c r="L46">
        <v>0.75</v>
      </c>
      <c r="M46">
        <v>0</v>
      </c>
      <c r="N46" t="s">
        <v>72</v>
      </c>
      <c r="O46" t="s">
        <v>109</v>
      </c>
      <c r="P46" t="s">
        <v>113</v>
      </c>
      <c r="Q46" t="s">
        <v>118</v>
      </c>
      <c r="R46" t="s">
        <v>118</v>
      </c>
      <c r="S46">
        <v>44</v>
      </c>
    </row>
    <row r="47" spans="1:19" x14ac:dyDescent="0.2">
      <c r="A47">
        <v>491</v>
      </c>
      <c r="B47" s="1">
        <v>45603</v>
      </c>
      <c r="C47" s="2">
        <v>0.66666666666666663</v>
      </c>
      <c r="D47" s="2">
        <v>0.72916666666666663</v>
      </c>
      <c r="E47" t="s">
        <v>12</v>
      </c>
      <c r="F47">
        <v>2</v>
      </c>
      <c r="G47">
        <v>8</v>
      </c>
      <c r="H47">
        <v>2</v>
      </c>
      <c r="I47" t="s">
        <v>22</v>
      </c>
      <c r="J47" t="s">
        <v>40</v>
      </c>
      <c r="K47">
        <v>90</v>
      </c>
      <c r="L47">
        <v>0.25</v>
      </c>
      <c r="M47">
        <v>0</v>
      </c>
      <c r="N47" t="s">
        <v>75</v>
      </c>
      <c r="O47" t="s">
        <v>108</v>
      </c>
      <c r="P47" t="s">
        <v>113</v>
      </c>
      <c r="Q47" t="s">
        <v>118</v>
      </c>
      <c r="R47" t="s">
        <v>118</v>
      </c>
      <c r="S47">
        <v>45</v>
      </c>
    </row>
    <row r="48" spans="1:19" x14ac:dyDescent="0.2">
      <c r="A48">
        <v>1648</v>
      </c>
      <c r="B48" s="1">
        <v>45574</v>
      </c>
      <c r="C48" s="2">
        <v>0.66666666666666663</v>
      </c>
      <c r="D48" s="2">
        <v>0.72916666666666663</v>
      </c>
      <c r="E48" t="s">
        <v>12</v>
      </c>
      <c r="F48">
        <v>2</v>
      </c>
      <c r="G48">
        <v>8</v>
      </c>
      <c r="H48">
        <v>11</v>
      </c>
      <c r="I48" t="s">
        <v>42</v>
      </c>
      <c r="J48" t="s">
        <v>14</v>
      </c>
      <c r="K48">
        <v>90</v>
      </c>
      <c r="L48">
        <v>1.375</v>
      </c>
      <c r="M48">
        <v>1</v>
      </c>
      <c r="N48" t="s">
        <v>74</v>
      </c>
      <c r="O48" t="s">
        <v>107</v>
      </c>
      <c r="P48" t="s">
        <v>113</v>
      </c>
      <c r="Q48" t="s">
        <v>118</v>
      </c>
      <c r="R48" t="s">
        <v>118</v>
      </c>
      <c r="S48">
        <v>46</v>
      </c>
    </row>
    <row r="49" spans="1:19" x14ac:dyDescent="0.2">
      <c r="A49">
        <v>2739</v>
      </c>
      <c r="B49" s="1">
        <v>45523</v>
      </c>
      <c r="C49" s="2">
        <v>0.66666666666666663</v>
      </c>
      <c r="D49" s="2">
        <v>0.75</v>
      </c>
      <c r="E49" t="s">
        <v>12</v>
      </c>
      <c r="F49">
        <v>2</v>
      </c>
      <c r="G49">
        <v>8</v>
      </c>
      <c r="H49">
        <v>10</v>
      </c>
      <c r="I49" t="s">
        <v>17</v>
      </c>
      <c r="J49" t="s">
        <v>40</v>
      </c>
      <c r="K49">
        <v>120.00000000000006</v>
      </c>
      <c r="L49">
        <v>1.25</v>
      </c>
      <c r="M49">
        <v>1</v>
      </c>
      <c r="N49" t="s">
        <v>72</v>
      </c>
      <c r="O49" t="s">
        <v>105</v>
      </c>
      <c r="P49" t="s">
        <v>113</v>
      </c>
      <c r="Q49" t="s">
        <v>118</v>
      </c>
      <c r="R49" t="s">
        <v>124</v>
      </c>
      <c r="S49">
        <v>47</v>
      </c>
    </row>
    <row r="50" spans="1:19" x14ac:dyDescent="0.2">
      <c r="A50">
        <v>1703</v>
      </c>
      <c r="B50" s="1">
        <v>45527</v>
      </c>
      <c r="C50" s="2">
        <v>0.66666666666666663</v>
      </c>
      <c r="D50" s="2">
        <v>0.75</v>
      </c>
      <c r="E50" t="s">
        <v>12</v>
      </c>
      <c r="F50">
        <v>2</v>
      </c>
      <c r="G50">
        <v>8</v>
      </c>
      <c r="H50">
        <v>8</v>
      </c>
      <c r="I50" t="s">
        <v>17</v>
      </c>
      <c r="J50" t="s">
        <v>28</v>
      </c>
      <c r="K50">
        <v>120.00000000000006</v>
      </c>
      <c r="L50">
        <v>1</v>
      </c>
      <c r="M50">
        <v>0</v>
      </c>
      <c r="N50" t="s">
        <v>76</v>
      </c>
      <c r="O50" t="s">
        <v>105</v>
      </c>
      <c r="P50" t="s">
        <v>113</v>
      </c>
      <c r="Q50" t="s">
        <v>118</v>
      </c>
      <c r="R50" t="s">
        <v>124</v>
      </c>
      <c r="S50">
        <v>48</v>
      </c>
    </row>
    <row r="51" spans="1:19" x14ac:dyDescent="0.2">
      <c r="A51">
        <v>1226</v>
      </c>
      <c r="B51" s="1">
        <v>45374</v>
      </c>
      <c r="C51" s="2">
        <v>0.66666666666666663</v>
      </c>
      <c r="D51" s="2">
        <v>0.75</v>
      </c>
      <c r="E51" t="s">
        <v>12</v>
      </c>
      <c r="F51">
        <v>2</v>
      </c>
      <c r="G51">
        <v>8</v>
      </c>
      <c r="H51">
        <v>7</v>
      </c>
      <c r="I51" t="s">
        <v>42</v>
      </c>
      <c r="J51" t="s">
        <v>23</v>
      </c>
      <c r="K51">
        <v>120.00000000000006</v>
      </c>
      <c r="L51">
        <v>0.875</v>
      </c>
      <c r="M51">
        <v>0</v>
      </c>
      <c r="N51" t="s">
        <v>77</v>
      </c>
      <c r="O51" t="s">
        <v>100</v>
      </c>
      <c r="P51" t="s">
        <v>113</v>
      </c>
      <c r="Q51" t="s">
        <v>118</v>
      </c>
      <c r="R51" t="s">
        <v>124</v>
      </c>
      <c r="S51">
        <v>49</v>
      </c>
    </row>
    <row r="52" spans="1:19" x14ac:dyDescent="0.2">
      <c r="A52">
        <v>1144</v>
      </c>
      <c r="B52" s="1">
        <v>45654</v>
      </c>
      <c r="C52" s="2">
        <v>0.66666666666666663</v>
      </c>
      <c r="D52" s="2">
        <v>0.70833333333333337</v>
      </c>
      <c r="E52" t="s">
        <v>12</v>
      </c>
      <c r="F52">
        <v>2</v>
      </c>
      <c r="G52">
        <v>8</v>
      </c>
      <c r="H52">
        <v>4</v>
      </c>
      <c r="I52" t="s">
        <v>13</v>
      </c>
      <c r="J52" t="s">
        <v>40</v>
      </c>
      <c r="K52">
        <v>60.000000000000107</v>
      </c>
      <c r="L52">
        <v>0.5</v>
      </c>
      <c r="M52">
        <v>0</v>
      </c>
      <c r="N52" t="s">
        <v>77</v>
      </c>
      <c r="O52" t="s">
        <v>109</v>
      </c>
      <c r="P52" t="s">
        <v>113</v>
      </c>
      <c r="Q52" t="s">
        <v>118</v>
      </c>
      <c r="R52" t="s">
        <v>118</v>
      </c>
      <c r="S52">
        <v>50</v>
      </c>
    </row>
    <row r="53" spans="1:19" x14ac:dyDescent="0.2">
      <c r="A53">
        <v>1825</v>
      </c>
      <c r="B53" s="1">
        <v>45442</v>
      </c>
      <c r="C53" s="2">
        <v>0.66666666666666663</v>
      </c>
      <c r="D53" s="2">
        <v>0.70833333333333337</v>
      </c>
      <c r="E53" t="s">
        <v>12</v>
      </c>
      <c r="F53">
        <v>2</v>
      </c>
      <c r="G53">
        <v>8</v>
      </c>
      <c r="H53">
        <v>10</v>
      </c>
      <c r="I53" t="s">
        <v>13</v>
      </c>
      <c r="J53" t="s">
        <v>14</v>
      </c>
      <c r="K53">
        <v>60.000000000000107</v>
      </c>
      <c r="L53">
        <v>1.25</v>
      </c>
      <c r="M53">
        <v>1</v>
      </c>
      <c r="N53" t="s">
        <v>75</v>
      </c>
      <c r="O53" t="s">
        <v>102</v>
      </c>
      <c r="P53" t="s">
        <v>113</v>
      </c>
      <c r="Q53" t="s">
        <v>118</v>
      </c>
      <c r="R53" t="s">
        <v>118</v>
      </c>
      <c r="S53">
        <v>51</v>
      </c>
    </row>
    <row r="54" spans="1:19" x14ac:dyDescent="0.2">
      <c r="A54">
        <v>1533</v>
      </c>
      <c r="B54" s="1">
        <v>45374</v>
      </c>
      <c r="C54" s="2">
        <v>0.66666666666666663</v>
      </c>
      <c r="D54" s="2">
        <v>0.75</v>
      </c>
      <c r="E54" t="s">
        <v>12</v>
      </c>
      <c r="F54">
        <v>2</v>
      </c>
      <c r="G54">
        <v>8</v>
      </c>
      <c r="H54">
        <v>4</v>
      </c>
      <c r="I54" t="s">
        <v>22</v>
      </c>
      <c r="J54" t="s">
        <v>40</v>
      </c>
      <c r="K54">
        <v>120.00000000000006</v>
      </c>
      <c r="L54">
        <v>0.5</v>
      </c>
      <c r="M54">
        <v>0</v>
      </c>
      <c r="N54" t="s">
        <v>77</v>
      </c>
      <c r="O54" t="s">
        <v>100</v>
      </c>
      <c r="P54" t="s">
        <v>113</v>
      </c>
      <c r="Q54" t="s">
        <v>118</v>
      </c>
      <c r="R54" t="s">
        <v>124</v>
      </c>
      <c r="S54">
        <v>52</v>
      </c>
    </row>
    <row r="55" spans="1:19" x14ac:dyDescent="0.2">
      <c r="A55">
        <v>295</v>
      </c>
      <c r="B55" s="1">
        <v>45610</v>
      </c>
      <c r="C55" s="2">
        <v>0.66666666666666663</v>
      </c>
      <c r="D55" s="2">
        <v>0.72916666666666663</v>
      </c>
      <c r="E55" t="s">
        <v>12</v>
      </c>
      <c r="F55">
        <v>2</v>
      </c>
      <c r="G55">
        <v>8</v>
      </c>
      <c r="H55">
        <v>6</v>
      </c>
      <c r="I55" t="s">
        <v>41</v>
      </c>
      <c r="J55" t="s">
        <v>28</v>
      </c>
      <c r="K55">
        <v>90</v>
      </c>
      <c r="L55">
        <v>0.75</v>
      </c>
      <c r="M55">
        <v>0</v>
      </c>
      <c r="N55" t="s">
        <v>75</v>
      </c>
      <c r="O55" t="s">
        <v>108</v>
      </c>
      <c r="P55" t="s">
        <v>113</v>
      </c>
      <c r="Q55" t="s">
        <v>118</v>
      </c>
      <c r="R55" t="s">
        <v>118</v>
      </c>
      <c r="S55">
        <v>53</v>
      </c>
    </row>
    <row r="56" spans="1:19" x14ac:dyDescent="0.2">
      <c r="A56">
        <v>1523</v>
      </c>
      <c r="B56" s="1">
        <v>45489</v>
      </c>
      <c r="C56" s="2">
        <v>0.66666666666666663</v>
      </c>
      <c r="D56" s="2">
        <v>0.75</v>
      </c>
      <c r="E56" t="s">
        <v>12</v>
      </c>
      <c r="F56">
        <v>2</v>
      </c>
      <c r="G56">
        <v>8</v>
      </c>
      <c r="H56">
        <v>3</v>
      </c>
      <c r="I56" t="s">
        <v>41</v>
      </c>
      <c r="J56" t="s">
        <v>18</v>
      </c>
      <c r="K56">
        <v>120.00000000000006</v>
      </c>
      <c r="L56">
        <v>0.375</v>
      </c>
      <c r="M56">
        <v>0</v>
      </c>
      <c r="N56" t="s">
        <v>73</v>
      </c>
      <c r="O56" t="s">
        <v>104</v>
      </c>
      <c r="P56" t="s">
        <v>113</v>
      </c>
      <c r="Q56" t="s">
        <v>118</v>
      </c>
      <c r="R56" t="s">
        <v>124</v>
      </c>
      <c r="S56">
        <v>54</v>
      </c>
    </row>
    <row r="57" spans="1:19" x14ac:dyDescent="0.2">
      <c r="A57">
        <v>736</v>
      </c>
      <c r="B57" s="1">
        <v>45331</v>
      </c>
      <c r="C57" s="2">
        <v>0.66666666666666663</v>
      </c>
      <c r="D57" s="2">
        <v>0.6875</v>
      </c>
      <c r="E57" t="s">
        <v>12</v>
      </c>
      <c r="F57">
        <v>2</v>
      </c>
      <c r="G57">
        <v>8</v>
      </c>
      <c r="H57">
        <v>8</v>
      </c>
      <c r="I57" t="s">
        <v>17</v>
      </c>
      <c r="J57" t="s">
        <v>23</v>
      </c>
      <c r="K57">
        <v>30.000000000000053</v>
      </c>
      <c r="L57">
        <v>1</v>
      </c>
      <c r="M57">
        <v>0</v>
      </c>
      <c r="N57" t="s">
        <v>76</v>
      </c>
      <c r="O57" t="s">
        <v>99</v>
      </c>
      <c r="P57" t="s">
        <v>113</v>
      </c>
      <c r="Q57" t="s">
        <v>118</v>
      </c>
      <c r="R57" t="s">
        <v>118</v>
      </c>
      <c r="S57">
        <v>55</v>
      </c>
    </row>
    <row r="58" spans="1:19" x14ac:dyDescent="0.2">
      <c r="A58">
        <v>313</v>
      </c>
      <c r="B58" s="1">
        <v>45430</v>
      </c>
      <c r="C58" s="2">
        <v>0.66666666666666663</v>
      </c>
      <c r="D58" s="2">
        <v>0.72916666666666663</v>
      </c>
      <c r="E58" t="s">
        <v>12</v>
      </c>
      <c r="F58">
        <v>2</v>
      </c>
      <c r="G58">
        <v>8</v>
      </c>
      <c r="H58">
        <v>11</v>
      </c>
      <c r="I58" t="s">
        <v>42</v>
      </c>
      <c r="J58" t="s">
        <v>28</v>
      </c>
      <c r="K58">
        <v>90</v>
      </c>
      <c r="L58">
        <v>1.375</v>
      </c>
      <c r="M58">
        <v>1</v>
      </c>
      <c r="N58" t="s">
        <v>77</v>
      </c>
      <c r="O58" t="s">
        <v>102</v>
      </c>
      <c r="P58" t="s">
        <v>113</v>
      </c>
      <c r="Q58" t="s">
        <v>118</v>
      </c>
      <c r="R58" t="s">
        <v>118</v>
      </c>
      <c r="S58">
        <v>56</v>
      </c>
    </row>
    <row r="59" spans="1:19" x14ac:dyDescent="0.2">
      <c r="A59">
        <v>873</v>
      </c>
      <c r="B59" s="1">
        <v>45340</v>
      </c>
      <c r="C59" s="2">
        <v>0.66666666666666663</v>
      </c>
      <c r="D59" s="2">
        <v>0.6875</v>
      </c>
      <c r="E59" t="s">
        <v>12</v>
      </c>
      <c r="F59">
        <v>2</v>
      </c>
      <c r="G59">
        <v>8</v>
      </c>
      <c r="H59">
        <v>2</v>
      </c>
      <c r="I59" t="s">
        <v>39</v>
      </c>
      <c r="J59" t="s">
        <v>40</v>
      </c>
      <c r="K59">
        <v>30.000000000000053</v>
      </c>
      <c r="L59">
        <v>0.25</v>
      </c>
      <c r="M59">
        <v>0</v>
      </c>
      <c r="N59" t="s">
        <v>71</v>
      </c>
      <c r="O59" t="s">
        <v>99</v>
      </c>
      <c r="P59" t="s">
        <v>113</v>
      </c>
      <c r="Q59" t="s">
        <v>118</v>
      </c>
      <c r="R59" t="s">
        <v>118</v>
      </c>
      <c r="S59">
        <v>57</v>
      </c>
    </row>
    <row r="60" spans="1:19" x14ac:dyDescent="0.2">
      <c r="A60">
        <v>33</v>
      </c>
      <c r="B60" s="1">
        <v>45512</v>
      </c>
      <c r="C60" s="2">
        <v>0.66666666666666663</v>
      </c>
      <c r="D60" s="2">
        <v>0.75</v>
      </c>
      <c r="E60" t="s">
        <v>12</v>
      </c>
      <c r="F60">
        <v>2</v>
      </c>
      <c r="G60">
        <v>8</v>
      </c>
      <c r="H60">
        <v>11</v>
      </c>
      <c r="I60" t="s">
        <v>13</v>
      </c>
      <c r="J60" t="s">
        <v>28</v>
      </c>
      <c r="K60">
        <v>120.00000000000006</v>
      </c>
      <c r="L60">
        <v>1.375</v>
      </c>
      <c r="M60">
        <v>1</v>
      </c>
      <c r="N60" t="s">
        <v>75</v>
      </c>
      <c r="O60" t="s">
        <v>105</v>
      </c>
      <c r="P60" t="s">
        <v>113</v>
      </c>
      <c r="Q60" t="s">
        <v>118</v>
      </c>
      <c r="R60" t="s">
        <v>124</v>
      </c>
      <c r="S60">
        <v>58</v>
      </c>
    </row>
    <row r="61" spans="1:19" x14ac:dyDescent="0.2">
      <c r="A61">
        <v>924</v>
      </c>
      <c r="B61" s="1">
        <v>45414</v>
      </c>
      <c r="C61" s="2">
        <v>0.66666666666666663</v>
      </c>
      <c r="D61" s="2">
        <v>0.72916666666666663</v>
      </c>
      <c r="E61" t="s">
        <v>12</v>
      </c>
      <c r="F61">
        <v>2</v>
      </c>
      <c r="G61">
        <v>8</v>
      </c>
      <c r="H61">
        <v>1</v>
      </c>
      <c r="I61" t="s">
        <v>17</v>
      </c>
      <c r="J61" t="s">
        <v>30</v>
      </c>
      <c r="K61">
        <v>90</v>
      </c>
      <c r="L61">
        <v>0.125</v>
      </c>
      <c r="M61">
        <v>0</v>
      </c>
      <c r="N61" t="s">
        <v>75</v>
      </c>
      <c r="O61" t="s">
        <v>102</v>
      </c>
      <c r="P61" t="s">
        <v>113</v>
      </c>
      <c r="Q61" t="s">
        <v>117</v>
      </c>
      <c r="R61" t="s">
        <v>118</v>
      </c>
      <c r="S61">
        <v>59</v>
      </c>
    </row>
    <row r="62" spans="1:19" x14ac:dyDescent="0.2">
      <c r="A62">
        <v>2130</v>
      </c>
      <c r="B62" s="1">
        <v>45315</v>
      </c>
      <c r="C62" s="2">
        <v>0.66666666666666663</v>
      </c>
      <c r="D62" s="2">
        <v>0.70833333333333337</v>
      </c>
      <c r="E62" t="s">
        <v>12</v>
      </c>
      <c r="F62">
        <v>2</v>
      </c>
      <c r="G62">
        <v>8</v>
      </c>
      <c r="H62">
        <v>11</v>
      </c>
      <c r="I62" t="s">
        <v>22</v>
      </c>
      <c r="J62" t="s">
        <v>23</v>
      </c>
      <c r="K62">
        <v>60.000000000000107</v>
      </c>
      <c r="L62">
        <v>1.375</v>
      </c>
      <c r="M62">
        <v>1</v>
      </c>
      <c r="N62" t="s">
        <v>74</v>
      </c>
      <c r="O62" t="s">
        <v>98</v>
      </c>
      <c r="P62" t="s">
        <v>113</v>
      </c>
      <c r="Q62" t="s">
        <v>118</v>
      </c>
      <c r="R62" t="s">
        <v>118</v>
      </c>
      <c r="S62">
        <v>60</v>
      </c>
    </row>
    <row r="63" spans="1:19" x14ac:dyDescent="0.2">
      <c r="A63">
        <v>952</v>
      </c>
      <c r="B63" s="1">
        <v>45630</v>
      </c>
      <c r="C63" s="2">
        <v>0.66666666666666663</v>
      </c>
      <c r="D63" s="2">
        <v>0.70833333333333337</v>
      </c>
      <c r="E63" t="s">
        <v>12</v>
      </c>
      <c r="F63">
        <v>2</v>
      </c>
      <c r="G63">
        <v>8</v>
      </c>
      <c r="H63">
        <v>4</v>
      </c>
      <c r="I63" t="s">
        <v>22</v>
      </c>
      <c r="J63" t="s">
        <v>14</v>
      </c>
      <c r="K63">
        <v>60.000000000000107</v>
      </c>
      <c r="L63">
        <v>0.5</v>
      </c>
      <c r="M63">
        <v>0</v>
      </c>
      <c r="N63" t="s">
        <v>74</v>
      </c>
      <c r="O63" t="s">
        <v>109</v>
      </c>
      <c r="P63" t="s">
        <v>113</v>
      </c>
      <c r="Q63" t="s">
        <v>118</v>
      </c>
      <c r="R63" t="s">
        <v>118</v>
      </c>
      <c r="S63">
        <v>61</v>
      </c>
    </row>
    <row r="64" spans="1:19" x14ac:dyDescent="0.2">
      <c r="A64">
        <v>2941</v>
      </c>
      <c r="B64" s="1">
        <v>45575</v>
      </c>
      <c r="C64" s="2">
        <v>0.66666666666666663</v>
      </c>
      <c r="D64" s="2">
        <v>0.70833333333333337</v>
      </c>
      <c r="E64" t="s">
        <v>12</v>
      </c>
      <c r="F64">
        <v>2</v>
      </c>
      <c r="G64">
        <v>8</v>
      </c>
      <c r="H64">
        <v>11</v>
      </c>
      <c r="I64" t="s">
        <v>22</v>
      </c>
      <c r="J64" t="s">
        <v>18</v>
      </c>
      <c r="K64">
        <v>60.000000000000107</v>
      </c>
      <c r="L64">
        <v>1.375</v>
      </c>
      <c r="M64">
        <v>1</v>
      </c>
      <c r="N64" t="s">
        <v>75</v>
      </c>
      <c r="O64" t="s">
        <v>107</v>
      </c>
      <c r="P64" t="s">
        <v>113</v>
      </c>
      <c r="Q64" t="s">
        <v>118</v>
      </c>
      <c r="R64" t="s">
        <v>118</v>
      </c>
      <c r="S64">
        <v>62</v>
      </c>
    </row>
    <row r="65" spans="1:19" x14ac:dyDescent="0.2">
      <c r="A65">
        <v>1130</v>
      </c>
      <c r="B65" s="1">
        <v>45524</v>
      </c>
      <c r="C65" s="2">
        <v>0.64583333333333337</v>
      </c>
      <c r="D65" s="2">
        <v>0.6875</v>
      </c>
      <c r="E65" t="s">
        <v>12</v>
      </c>
      <c r="F65">
        <v>2</v>
      </c>
      <c r="G65">
        <v>8</v>
      </c>
      <c r="H65">
        <v>6</v>
      </c>
      <c r="I65" t="s">
        <v>41</v>
      </c>
      <c r="J65" t="s">
        <v>28</v>
      </c>
      <c r="K65">
        <v>59.999999999999943</v>
      </c>
      <c r="L65">
        <v>0.75</v>
      </c>
      <c r="M65">
        <v>0</v>
      </c>
      <c r="N65" t="s">
        <v>73</v>
      </c>
      <c r="O65" t="s">
        <v>105</v>
      </c>
      <c r="P65" t="s">
        <v>113</v>
      </c>
      <c r="Q65" t="s">
        <v>118</v>
      </c>
      <c r="R65" t="s">
        <v>118</v>
      </c>
      <c r="S65">
        <v>63</v>
      </c>
    </row>
    <row r="66" spans="1:19" x14ac:dyDescent="0.2">
      <c r="A66">
        <v>1645</v>
      </c>
      <c r="B66" s="1">
        <v>45522</v>
      </c>
      <c r="C66" s="2">
        <v>0.64583333333333337</v>
      </c>
      <c r="D66" s="2">
        <v>0.6875</v>
      </c>
      <c r="E66" t="s">
        <v>12</v>
      </c>
      <c r="F66">
        <v>2</v>
      </c>
      <c r="G66">
        <v>8</v>
      </c>
      <c r="H66">
        <v>9</v>
      </c>
      <c r="I66" t="s">
        <v>42</v>
      </c>
      <c r="J66" t="s">
        <v>14</v>
      </c>
      <c r="K66">
        <v>59.999999999999943</v>
      </c>
      <c r="L66">
        <v>1.125</v>
      </c>
      <c r="M66">
        <v>1</v>
      </c>
      <c r="N66" t="s">
        <v>71</v>
      </c>
      <c r="O66" t="s">
        <v>105</v>
      </c>
      <c r="P66" t="s">
        <v>113</v>
      </c>
      <c r="Q66" t="s">
        <v>118</v>
      </c>
      <c r="R66" t="s">
        <v>118</v>
      </c>
      <c r="S66">
        <v>64</v>
      </c>
    </row>
    <row r="67" spans="1:19" x14ac:dyDescent="0.2">
      <c r="A67">
        <v>2784</v>
      </c>
      <c r="B67" s="1">
        <v>45295</v>
      </c>
      <c r="C67" s="2">
        <v>0.64583333333333337</v>
      </c>
      <c r="D67" s="2">
        <v>0.66666666666666663</v>
      </c>
      <c r="E67" t="s">
        <v>12</v>
      </c>
      <c r="F67">
        <v>2</v>
      </c>
      <c r="G67">
        <v>8</v>
      </c>
      <c r="H67">
        <v>3</v>
      </c>
      <c r="I67" t="s">
        <v>42</v>
      </c>
      <c r="J67" t="s">
        <v>40</v>
      </c>
      <c r="K67">
        <v>29.999999999999893</v>
      </c>
      <c r="L67">
        <v>0.375</v>
      </c>
      <c r="M67">
        <v>0</v>
      </c>
      <c r="N67" t="s">
        <v>75</v>
      </c>
      <c r="O67" t="s">
        <v>98</v>
      </c>
      <c r="P67" t="s">
        <v>113</v>
      </c>
      <c r="Q67" t="s">
        <v>118</v>
      </c>
      <c r="R67" t="s">
        <v>118</v>
      </c>
      <c r="S67">
        <v>65</v>
      </c>
    </row>
    <row r="68" spans="1:19" x14ac:dyDescent="0.2">
      <c r="A68">
        <v>1223</v>
      </c>
      <c r="B68" s="1">
        <v>45480</v>
      </c>
      <c r="C68" s="2">
        <v>0.64583333333333337</v>
      </c>
      <c r="D68" s="2">
        <v>0.6875</v>
      </c>
      <c r="E68" t="s">
        <v>12</v>
      </c>
      <c r="F68">
        <v>2</v>
      </c>
      <c r="G68">
        <v>8</v>
      </c>
      <c r="H68">
        <v>3</v>
      </c>
      <c r="I68" t="s">
        <v>17</v>
      </c>
      <c r="J68" t="s">
        <v>40</v>
      </c>
      <c r="K68">
        <v>59.999999999999943</v>
      </c>
      <c r="L68">
        <v>0.375</v>
      </c>
      <c r="M68">
        <v>0</v>
      </c>
      <c r="N68" t="s">
        <v>71</v>
      </c>
      <c r="O68" t="s">
        <v>104</v>
      </c>
      <c r="P68" t="s">
        <v>113</v>
      </c>
      <c r="Q68" t="s">
        <v>118</v>
      </c>
      <c r="R68" t="s">
        <v>118</v>
      </c>
      <c r="S68">
        <v>66</v>
      </c>
    </row>
    <row r="69" spans="1:19" x14ac:dyDescent="0.2">
      <c r="A69">
        <v>1254</v>
      </c>
      <c r="B69" s="1">
        <v>45514</v>
      </c>
      <c r="C69" s="2">
        <v>0.64583333333333337</v>
      </c>
      <c r="D69" s="2">
        <v>0.6875</v>
      </c>
      <c r="E69" t="s">
        <v>12</v>
      </c>
      <c r="F69">
        <v>2</v>
      </c>
      <c r="G69">
        <v>8</v>
      </c>
      <c r="H69">
        <v>4</v>
      </c>
      <c r="I69" t="s">
        <v>17</v>
      </c>
      <c r="J69" t="s">
        <v>28</v>
      </c>
      <c r="K69">
        <v>59.999999999999943</v>
      </c>
      <c r="L69">
        <v>0.5</v>
      </c>
      <c r="M69">
        <v>0</v>
      </c>
      <c r="N69" t="s">
        <v>77</v>
      </c>
      <c r="O69" t="s">
        <v>105</v>
      </c>
      <c r="P69" t="s">
        <v>113</v>
      </c>
      <c r="Q69" t="s">
        <v>118</v>
      </c>
      <c r="R69" t="s">
        <v>118</v>
      </c>
      <c r="S69">
        <v>67</v>
      </c>
    </row>
    <row r="70" spans="1:19" x14ac:dyDescent="0.2">
      <c r="A70">
        <v>2652</v>
      </c>
      <c r="B70" s="1">
        <v>45610</v>
      </c>
      <c r="C70" s="2">
        <v>0.64583333333333337</v>
      </c>
      <c r="D70" s="2">
        <v>0.72916666666666663</v>
      </c>
      <c r="E70" t="s">
        <v>12</v>
      </c>
      <c r="F70">
        <v>2</v>
      </c>
      <c r="G70">
        <v>8</v>
      </c>
      <c r="H70">
        <v>4</v>
      </c>
      <c r="I70" t="s">
        <v>27</v>
      </c>
      <c r="J70" t="s">
        <v>23</v>
      </c>
      <c r="K70">
        <v>119.99999999999989</v>
      </c>
      <c r="L70">
        <v>0.5</v>
      </c>
      <c r="M70">
        <v>0</v>
      </c>
      <c r="N70" t="s">
        <v>75</v>
      </c>
      <c r="O70" t="s">
        <v>108</v>
      </c>
      <c r="P70" t="s">
        <v>113</v>
      </c>
      <c r="Q70" t="s">
        <v>118</v>
      </c>
      <c r="R70" t="s">
        <v>124</v>
      </c>
      <c r="S70">
        <v>68</v>
      </c>
    </row>
    <row r="71" spans="1:19" x14ac:dyDescent="0.2">
      <c r="A71">
        <v>2723</v>
      </c>
      <c r="B71" s="1">
        <v>45656</v>
      </c>
      <c r="C71" s="2">
        <v>0.64583333333333337</v>
      </c>
      <c r="D71" s="2">
        <v>0.6875</v>
      </c>
      <c r="E71" t="s">
        <v>12</v>
      </c>
      <c r="F71">
        <v>2</v>
      </c>
      <c r="G71">
        <v>8</v>
      </c>
      <c r="H71">
        <v>11</v>
      </c>
      <c r="I71" t="s">
        <v>39</v>
      </c>
      <c r="J71" t="s">
        <v>40</v>
      </c>
      <c r="K71">
        <v>59.999999999999943</v>
      </c>
      <c r="L71">
        <v>1.375</v>
      </c>
      <c r="M71">
        <v>1</v>
      </c>
      <c r="N71" t="s">
        <v>72</v>
      </c>
      <c r="O71" t="s">
        <v>109</v>
      </c>
      <c r="P71" t="s">
        <v>113</v>
      </c>
      <c r="Q71" t="s">
        <v>118</v>
      </c>
      <c r="R71" t="s">
        <v>118</v>
      </c>
      <c r="S71">
        <v>69</v>
      </c>
    </row>
    <row r="72" spans="1:19" x14ac:dyDescent="0.2">
      <c r="A72">
        <v>1462</v>
      </c>
      <c r="B72" s="1">
        <v>45475</v>
      </c>
      <c r="C72" s="2">
        <v>0.64583333333333337</v>
      </c>
      <c r="D72" s="2">
        <v>0.72916666666666663</v>
      </c>
      <c r="E72" t="s">
        <v>12</v>
      </c>
      <c r="F72">
        <v>2</v>
      </c>
      <c r="G72">
        <v>8</v>
      </c>
      <c r="H72">
        <v>7</v>
      </c>
      <c r="I72" t="s">
        <v>39</v>
      </c>
      <c r="J72" t="s">
        <v>23</v>
      </c>
      <c r="K72">
        <v>119.99999999999989</v>
      </c>
      <c r="L72">
        <v>0.875</v>
      </c>
      <c r="M72">
        <v>0</v>
      </c>
      <c r="N72" t="s">
        <v>73</v>
      </c>
      <c r="O72" t="s">
        <v>104</v>
      </c>
      <c r="P72" t="s">
        <v>113</v>
      </c>
      <c r="Q72" t="s">
        <v>118</v>
      </c>
      <c r="R72" t="s">
        <v>124</v>
      </c>
      <c r="S72">
        <v>70</v>
      </c>
    </row>
    <row r="73" spans="1:19" x14ac:dyDescent="0.2">
      <c r="A73">
        <v>1361</v>
      </c>
      <c r="B73" s="1">
        <v>45500</v>
      </c>
      <c r="C73" s="2">
        <v>0.64583333333333337</v>
      </c>
      <c r="D73" s="2">
        <v>0.70833333333333337</v>
      </c>
      <c r="E73" t="s">
        <v>12</v>
      </c>
      <c r="F73">
        <v>2</v>
      </c>
      <c r="G73">
        <v>8</v>
      </c>
      <c r="H73">
        <v>3</v>
      </c>
      <c r="I73" t="s">
        <v>17</v>
      </c>
      <c r="J73" t="s">
        <v>40</v>
      </c>
      <c r="K73">
        <v>90</v>
      </c>
      <c r="L73">
        <v>0.375</v>
      </c>
      <c r="M73">
        <v>0</v>
      </c>
      <c r="N73" t="s">
        <v>77</v>
      </c>
      <c r="O73" t="s">
        <v>104</v>
      </c>
      <c r="P73" t="s">
        <v>113</v>
      </c>
      <c r="Q73" t="s">
        <v>118</v>
      </c>
      <c r="R73" t="s">
        <v>118</v>
      </c>
      <c r="S73">
        <v>71</v>
      </c>
    </row>
    <row r="74" spans="1:19" x14ac:dyDescent="0.2">
      <c r="A74">
        <v>403</v>
      </c>
      <c r="B74" s="1">
        <v>45657</v>
      </c>
      <c r="C74" s="2">
        <v>0.64583333333333337</v>
      </c>
      <c r="D74" s="2">
        <v>0.72916666666666663</v>
      </c>
      <c r="E74" t="s">
        <v>12</v>
      </c>
      <c r="F74">
        <v>2</v>
      </c>
      <c r="G74">
        <v>8</v>
      </c>
      <c r="H74">
        <v>2</v>
      </c>
      <c r="I74" t="s">
        <v>39</v>
      </c>
      <c r="J74" t="s">
        <v>23</v>
      </c>
      <c r="K74">
        <v>119.99999999999989</v>
      </c>
      <c r="L74">
        <v>0.25</v>
      </c>
      <c r="M74">
        <v>0</v>
      </c>
      <c r="N74" t="s">
        <v>73</v>
      </c>
      <c r="O74" t="s">
        <v>109</v>
      </c>
      <c r="P74" t="s">
        <v>113</v>
      </c>
      <c r="Q74" t="s">
        <v>118</v>
      </c>
      <c r="R74" t="s">
        <v>124</v>
      </c>
      <c r="S74">
        <v>72</v>
      </c>
    </row>
    <row r="75" spans="1:19" x14ac:dyDescent="0.2">
      <c r="A75">
        <v>760</v>
      </c>
      <c r="B75" s="1">
        <v>45542</v>
      </c>
      <c r="C75" s="2">
        <v>0.64583333333333337</v>
      </c>
      <c r="D75" s="2">
        <v>0.72916666666666663</v>
      </c>
      <c r="E75" t="s">
        <v>12</v>
      </c>
      <c r="F75">
        <v>2</v>
      </c>
      <c r="G75">
        <v>8</v>
      </c>
      <c r="H75">
        <v>10</v>
      </c>
      <c r="I75" t="s">
        <v>17</v>
      </c>
      <c r="J75" t="s">
        <v>28</v>
      </c>
      <c r="K75">
        <v>119.99999999999989</v>
      </c>
      <c r="L75">
        <v>1.25</v>
      </c>
      <c r="M75">
        <v>1</v>
      </c>
      <c r="N75" t="s">
        <v>77</v>
      </c>
      <c r="O75" t="s">
        <v>106</v>
      </c>
      <c r="P75" t="s">
        <v>113</v>
      </c>
      <c r="Q75" t="s">
        <v>118</v>
      </c>
      <c r="R75" t="s">
        <v>124</v>
      </c>
      <c r="S75">
        <v>73</v>
      </c>
    </row>
    <row r="76" spans="1:19" x14ac:dyDescent="0.2">
      <c r="A76">
        <v>758</v>
      </c>
      <c r="B76" s="1">
        <v>45425</v>
      </c>
      <c r="C76" s="2">
        <v>0.64583333333333337</v>
      </c>
      <c r="D76" s="2">
        <v>0.66666666666666663</v>
      </c>
      <c r="E76" t="s">
        <v>12</v>
      </c>
      <c r="F76">
        <v>2</v>
      </c>
      <c r="G76">
        <v>8</v>
      </c>
      <c r="H76">
        <v>11</v>
      </c>
      <c r="I76" t="s">
        <v>22</v>
      </c>
      <c r="J76" t="s">
        <v>23</v>
      </c>
      <c r="K76">
        <v>29.999999999999893</v>
      </c>
      <c r="L76">
        <v>1.375</v>
      </c>
      <c r="M76">
        <v>1</v>
      </c>
      <c r="N76" t="s">
        <v>72</v>
      </c>
      <c r="O76" t="s">
        <v>102</v>
      </c>
      <c r="P76" t="s">
        <v>113</v>
      </c>
      <c r="Q76" t="s">
        <v>118</v>
      </c>
      <c r="R76" t="s">
        <v>118</v>
      </c>
      <c r="S76">
        <v>74</v>
      </c>
    </row>
    <row r="77" spans="1:19" x14ac:dyDescent="0.2">
      <c r="A77">
        <v>1592</v>
      </c>
      <c r="B77" s="1">
        <v>45393</v>
      </c>
      <c r="C77" s="2">
        <v>0.64583333333333337</v>
      </c>
      <c r="D77" s="2">
        <v>0.66666666666666663</v>
      </c>
      <c r="E77" t="s">
        <v>12</v>
      </c>
      <c r="F77">
        <v>2</v>
      </c>
      <c r="G77">
        <v>8</v>
      </c>
      <c r="H77">
        <v>7</v>
      </c>
      <c r="I77" t="s">
        <v>17</v>
      </c>
      <c r="J77" t="s">
        <v>40</v>
      </c>
      <c r="K77">
        <v>29.999999999999893</v>
      </c>
      <c r="L77">
        <v>0.875</v>
      </c>
      <c r="M77">
        <v>0</v>
      </c>
      <c r="N77" t="s">
        <v>75</v>
      </c>
      <c r="O77" t="s">
        <v>101</v>
      </c>
      <c r="P77" t="s">
        <v>113</v>
      </c>
      <c r="Q77" t="s">
        <v>118</v>
      </c>
      <c r="R77" t="s">
        <v>118</v>
      </c>
      <c r="S77">
        <v>75</v>
      </c>
    </row>
    <row r="78" spans="1:19" x14ac:dyDescent="0.2">
      <c r="A78">
        <v>17</v>
      </c>
      <c r="B78" s="1">
        <v>45374</v>
      </c>
      <c r="C78" s="2">
        <v>0.64583333333333337</v>
      </c>
      <c r="D78" s="2">
        <v>0.66666666666666663</v>
      </c>
      <c r="E78" t="s">
        <v>12</v>
      </c>
      <c r="F78">
        <v>2</v>
      </c>
      <c r="G78">
        <v>8</v>
      </c>
      <c r="H78">
        <v>10</v>
      </c>
      <c r="I78" t="s">
        <v>13</v>
      </c>
      <c r="J78" t="s">
        <v>28</v>
      </c>
      <c r="K78">
        <v>29.999999999999893</v>
      </c>
      <c r="L78">
        <v>1.25</v>
      </c>
      <c r="M78">
        <v>1</v>
      </c>
      <c r="N78" t="s">
        <v>77</v>
      </c>
      <c r="O78" t="s">
        <v>100</v>
      </c>
      <c r="P78" t="s">
        <v>113</v>
      </c>
      <c r="Q78" t="s">
        <v>118</v>
      </c>
      <c r="R78" t="s">
        <v>118</v>
      </c>
      <c r="S78">
        <v>76</v>
      </c>
    </row>
    <row r="79" spans="1:19" x14ac:dyDescent="0.2">
      <c r="A79">
        <v>1177</v>
      </c>
      <c r="B79" s="1">
        <v>45473</v>
      </c>
      <c r="C79" s="2">
        <v>0.64583333333333337</v>
      </c>
      <c r="D79" s="2">
        <v>0.6875</v>
      </c>
      <c r="E79" t="s">
        <v>12</v>
      </c>
      <c r="F79">
        <v>2</v>
      </c>
      <c r="G79">
        <v>8</v>
      </c>
      <c r="H79">
        <v>11</v>
      </c>
      <c r="I79" t="s">
        <v>13</v>
      </c>
      <c r="J79" t="s">
        <v>40</v>
      </c>
      <c r="K79">
        <v>59.999999999999943</v>
      </c>
      <c r="L79">
        <v>1.375</v>
      </c>
      <c r="M79">
        <v>1</v>
      </c>
      <c r="N79" t="s">
        <v>71</v>
      </c>
      <c r="O79" t="s">
        <v>103</v>
      </c>
      <c r="P79" t="s">
        <v>113</v>
      </c>
      <c r="Q79" t="s">
        <v>118</v>
      </c>
      <c r="R79" t="s">
        <v>118</v>
      </c>
      <c r="S79">
        <v>77</v>
      </c>
    </row>
    <row r="80" spans="1:19" x14ac:dyDescent="0.2">
      <c r="A80">
        <v>2720</v>
      </c>
      <c r="B80" s="1">
        <v>45477</v>
      </c>
      <c r="C80" s="2">
        <v>0.64583333333333337</v>
      </c>
      <c r="D80" s="2">
        <v>0.66666666666666663</v>
      </c>
      <c r="E80" t="s">
        <v>12</v>
      </c>
      <c r="F80">
        <v>2</v>
      </c>
      <c r="G80">
        <v>8</v>
      </c>
      <c r="H80">
        <v>6</v>
      </c>
      <c r="I80" t="s">
        <v>42</v>
      </c>
      <c r="J80" t="s">
        <v>23</v>
      </c>
      <c r="K80">
        <v>29.999999999999893</v>
      </c>
      <c r="L80">
        <v>0.75</v>
      </c>
      <c r="M80">
        <v>0</v>
      </c>
      <c r="N80" t="s">
        <v>75</v>
      </c>
      <c r="O80" t="s">
        <v>104</v>
      </c>
      <c r="P80" t="s">
        <v>113</v>
      </c>
      <c r="Q80" t="s">
        <v>118</v>
      </c>
      <c r="R80" t="s">
        <v>118</v>
      </c>
      <c r="S80">
        <v>78</v>
      </c>
    </row>
    <row r="81" spans="1:19" x14ac:dyDescent="0.2">
      <c r="A81">
        <v>1680</v>
      </c>
      <c r="B81" s="1">
        <v>45476</v>
      </c>
      <c r="C81" s="2">
        <v>0.64583333333333337</v>
      </c>
      <c r="D81" s="2">
        <v>0.6875</v>
      </c>
      <c r="E81" t="s">
        <v>12</v>
      </c>
      <c r="F81">
        <v>2</v>
      </c>
      <c r="G81">
        <v>8</v>
      </c>
      <c r="H81">
        <v>1</v>
      </c>
      <c r="I81" t="s">
        <v>27</v>
      </c>
      <c r="J81" t="s">
        <v>14</v>
      </c>
      <c r="K81">
        <v>59.999999999999943</v>
      </c>
      <c r="L81">
        <v>0.125</v>
      </c>
      <c r="M81">
        <v>0</v>
      </c>
      <c r="N81" t="s">
        <v>74</v>
      </c>
      <c r="O81" t="s">
        <v>104</v>
      </c>
      <c r="P81" t="s">
        <v>113</v>
      </c>
      <c r="Q81" t="s">
        <v>117</v>
      </c>
      <c r="R81" t="s">
        <v>118</v>
      </c>
      <c r="S81">
        <v>79</v>
      </c>
    </row>
    <row r="82" spans="1:19" x14ac:dyDescent="0.2">
      <c r="A82">
        <v>1827</v>
      </c>
      <c r="B82" s="1">
        <v>45362</v>
      </c>
      <c r="C82" s="2">
        <v>0.64583333333333337</v>
      </c>
      <c r="D82" s="2">
        <v>0.6875</v>
      </c>
      <c r="E82" t="s">
        <v>12</v>
      </c>
      <c r="F82">
        <v>2</v>
      </c>
      <c r="G82">
        <v>8</v>
      </c>
      <c r="H82">
        <v>7</v>
      </c>
      <c r="I82" t="s">
        <v>41</v>
      </c>
      <c r="J82" t="s">
        <v>40</v>
      </c>
      <c r="K82">
        <v>59.999999999999943</v>
      </c>
      <c r="L82">
        <v>0.875</v>
      </c>
      <c r="M82">
        <v>0</v>
      </c>
      <c r="N82" t="s">
        <v>72</v>
      </c>
      <c r="O82" t="s">
        <v>100</v>
      </c>
      <c r="P82" t="s">
        <v>113</v>
      </c>
      <c r="Q82" t="s">
        <v>118</v>
      </c>
      <c r="R82" t="s">
        <v>118</v>
      </c>
      <c r="S82">
        <v>80</v>
      </c>
    </row>
    <row r="83" spans="1:19" x14ac:dyDescent="0.2">
      <c r="A83">
        <v>322</v>
      </c>
      <c r="B83" s="1">
        <v>45463</v>
      </c>
      <c r="C83" s="2">
        <v>0.64583333333333337</v>
      </c>
      <c r="D83" s="2">
        <v>0.6875</v>
      </c>
      <c r="E83" t="s">
        <v>12</v>
      </c>
      <c r="F83">
        <v>2</v>
      </c>
      <c r="G83">
        <v>8</v>
      </c>
      <c r="H83">
        <v>11</v>
      </c>
      <c r="I83" t="s">
        <v>13</v>
      </c>
      <c r="J83" t="s">
        <v>30</v>
      </c>
      <c r="K83">
        <v>59.999999999999943</v>
      </c>
      <c r="L83">
        <v>1.375</v>
      </c>
      <c r="M83">
        <v>1</v>
      </c>
      <c r="N83" t="s">
        <v>75</v>
      </c>
      <c r="O83" t="s">
        <v>103</v>
      </c>
      <c r="P83" t="s">
        <v>113</v>
      </c>
      <c r="Q83" t="s">
        <v>118</v>
      </c>
      <c r="R83" t="s">
        <v>118</v>
      </c>
      <c r="S83">
        <v>81</v>
      </c>
    </row>
    <row r="84" spans="1:19" x14ac:dyDescent="0.2">
      <c r="A84">
        <v>2194</v>
      </c>
      <c r="B84" s="1">
        <v>45540</v>
      </c>
      <c r="C84" s="2">
        <v>0.64583333333333337</v>
      </c>
      <c r="D84" s="2">
        <v>0.66666666666666663</v>
      </c>
      <c r="E84" t="s">
        <v>12</v>
      </c>
      <c r="F84">
        <v>2</v>
      </c>
      <c r="G84">
        <v>8</v>
      </c>
      <c r="H84">
        <v>11</v>
      </c>
      <c r="I84" t="s">
        <v>22</v>
      </c>
      <c r="J84" t="s">
        <v>23</v>
      </c>
      <c r="K84">
        <v>29.999999999999893</v>
      </c>
      <c r="L84">
        <v>1.375</v>
      </c>
      <c r="M84">
        <v>1</v>
      </c>
      <c r="N84" t="s">
        <v>75</v>
      </c>
      <c r="O84" t="s">
        <v>106</v>
      </c>
      <c r="P84" t="s">
        <v>113</v>
      </c>
      <c r="Q84" t="s">
        <v>118</v>
      </c>
      <c r="R84" t="s">
        <v>118</v>
      </c>
      <c r="S84">
        <v>82</v>
      </c>
    </row>
    <row r="85" spans="1:19" x14ac:dyDescent="0.2">
      <c r="A85">
        <v>2505</v>
      </c>
      <c r="B85" s="1">
        <v>45343</v>
      </c>
      <c r="C85" s="2">
        <v>0.64583333333333337</v>
      </c>
      <c r="D85" s="2">
        <v>0.66666666666666663</v>
      </c>
      <c r="E85" t="s">
        <v>12</v>
      </c>
      <c r="F85">
        <v>2</v>
      </c>
      <c r="G85">
        <v>8</v>
      </c>
      <c r="H85">
        <v>8</v>
      </c>
      <c r="I85" t="s">
        <v>39</v>
      </c>
      <c r="J85" t="s">
        <v>30</v>
      </c>
      <c r="K85">
        <v>29.999999999999893</v>
      </c>
      <c r="L85">
        <v>1</v>
      </c>
      <c r="M85">
        <v>0</v>
      </c>
      <c r="N85" t="s">
        <v>74</v>
      </c>
      <c r="O85" t="s">
        <v>99</v>
      </c>
      <c r="P85" t="s">
        <v>113</v>
      </c>
      <c r="Q85" t="s">
        <v>118</v>
      </c>
      <c r="R85" t="s">
        <v>118</v>
      </c>
      <c r="S85">
        <v>83</v>
      </c>
    </row>
    <row r="86" spans="1:19" x14ac:dyDescent="0.2">
      <c r="A86">
        <v>1060</v>
      </c>
      <c r="B86" s="1">
        <v>45452</v>
      </c>
      <c r="C86" s="2">
        <v>0.64583333333333337</v>
      </c>
      <c r="D86" s="2">
        <v>0.72916666666666663</v>
      </c>
      <c r="E86" t="s">
        <v>12</v>
      </c>
      <c r="F86">
        <v>2</v>
      </c>
      <c r="G86">
        <v>8</v>
      </c>
      <c r="H86">
        <v>3</v>
      </c>
      <c r="I86" t="s">
        <v>42</v>
      </c>
      <c r="J86" t="s">
        <v>40</v>
      </c>
      <c r="K86">
        <v>119.99999999999989</v>
      </c>
      <c r="L86">
        <v>0.375</v>
      </c>
      <c r="M86">
        <v>0</v>
      </c>
      <c r="N86" t="s">
        <v>71</v>
      </c>
      <c r="O86" t="s">
        <v>103</v>
      </c>
      <c r="P86" t="s">
        <v>113</v>
      </c>
      <c r="Q86" t="s">
        <v>118</v>
      </c>
      <c r="R86" t="s">
        <v>124</v>
      </c>
      <c r="S86">
        <v>84</v>
      </c>
    </row>
    <row r="87" spans="1:19" x14ac:dyDescent="0.2">
      <c r="A87">
        <v>543</v>
      </c>
      <c r="B87" s="1">
        <v>45355</v>
      </c>
      <c r="C87" s="2">
        <v>0.64583333333333337</v>
      </c>
      <c r="D87" s="2">
        <v>0.72916666666666663</v>
      </c>
      <c r="E87" t="s">
        <v>12</v>
      </c>
      <c r="F87">
        <v>2</v>
      </c>
      <c r="G87">
        <v>8</v>
      </c>
      <c r="H87">
        <v>11</v>
      </c>
      <c r="I87" t="s">
        <v>27</v>
      </c>
      <c r="J87" t="s">
        <v>18</v>
      </c>
      <c r="K87">
        <v>119.99999999999989</v>
      </c>
      <c r="L87">
        <v>1.375</v>
      </c>
      <c r="M87">
        <v>1</v>
      </c>
      <c r="N87" t="s">
        <v>72</v>
      </c>
      <c r="O87" t="s">
        <v>100</v>
      </c>
      <c r="P87" t="s">
        <v>113</v>
      </c>
      <c r="Q87" t="s">
        <v>118</v>
      </c>
      <c r="R87" t="s">
        <v>124</v>
      </c>
      <c r="S87">
        <v>85</v>
      </c>
    </row>
    <row r="88" spans="1:19" x14ac:dyDescent="0.2">
      <c r="A88">
        <v>2532</v>
      </c>
      <c r="B88" s="1">
        <v>45459</v>
      </c>
      <c r="C88" s="2">
        <v>0.64583333333333337</v>
      </c>
      <c r="D88" s="2">
        <v>0.72916666666666663</v>
      </c>
      <c r="E88" t="s">
        <v>12</v>
      </c>
      <c r="F88">
        <v>2</v>
      </c>
      <c r="G88">
        <v>8</v>
      </c>
      <c r="H88">
        <v>2</v>
      </c>
      <c r="I88" t="s">
        <v>39</v>
      </c>
      <c r="J88" t="s">
        <v>40</v>
      </c>
      <c r="K88">
        <v>119.99999999999989</v>
      </c>
      <c r="L88">
        <v>0.25</v>
      </c>
      <c r="M88">
        <v>0</v>
      </c>
      <c r="N88" t="s">
        <v>71</v>
      </c>
      <c r="O88" t="s">
        <v>103</v>
      </c>
      <c r="P88" t="s">
        <v>113</v>
      </c>
      <c r="Q88" t="s">
        <v>118</v>
      </c>
      <c r="R88" t="s">
        <v>124</v>
      </c>
      <c r="S88">
        <v>86</v>
      </c>
    </row>
    <row r="89" spans="1:19" x14ac:dyDescent="0.2">
      <c r="A89">
        <v>1174</v>
      </c>
      <c r="B89" s="1">
        <v>45380</v>
      </c>
      <c r="C89" s="2">
        <v>0.64583333333333337</v>
      </c>
      <c r="D89" s="2">
        <v>0.70833333333333337</v>
      </c>
      <c r="E89" t="s">
        <v>12</v>
      </c>
      <c r="F89">
        <v>2</v>
      </c>
      <c r="G89">
        <v>8</v>
      </c>
      <c r="H89">
        <v>4</v>
      </c>
      <c r="I89" t="s">
        <v>27</v>
      </c>
      <c r="J89" t="s">
        <v>18</v>
      </c>
      <c r="K89">
        <v>90</v>
      </c>
      <c r="L89">
        <v>0.5</v>
      </c>
      <c r="M89">
        <v>0</v>
      </c>
      <c r="N89" t="s">
        <v>76</v>
      </c>
      <c r="O89" t="s">
        <v>100</v>
      </c>
      <c r="P89" t="s">
        <v>113</v>
      </c>
      <c r="Q89" t="s">
        <v>118</v>
      </c>
      <c r="R89" t="s">
        <v>118</v>
      </c>
      <c r="S89">
        <v>87</v>
      </c>
    </row>
    <row r="90" spans="1:19" x14ac:dyDescent="0.2">
      <c r="A90">
        <v>1033</v>
      </c>
      <c r="B90" s="1">
        <v>45438</v>
      </c>
      <c r="C90" s="2">
        <v>0.64583333333333337</v>
      </c>
      <c r="D90" s="2">
        <v>0.70833333333333337</v>
      </c>
      <c r="E90" t="s">
        <v>12</v>
      </c>
      <c r="F90">
        <v>2</v>
      </c>
      <c r="G90">
        <v>8</v>
      </c>
      <c r="H90">
        <v>6</v>
      </c>
      <c r="I90" t="s">
        <v>41</v>
      </c>
      <c r="J90" t="s">
        <v>40</v>
      </c>
      <c r="K90">
        <v>90</v>
      </c>
      <c r="L90">
        <v>0.75</v>
      </c>
      <c r="M90">
        <v>0</v>
      </c>
      <c r="N90" t="s">
        <v>71</v>
      </c>
      <c r="O90" t="s">
        <v>102</v>
      </c>
      <c r="P90" t="s">
        <v>113</v>
      </c>
      <c r="Q90" t="s">
        <v>118</v>
      </c>
      <c r="R90" t="s">
        <v>118</v>
      </c>
      <c r="S90">
        <v>88</v>
      </c>
    </row>
    <row r="91" spans="1:19" x14ac:dyDescent="0.2">
      <c r="A91">
        <v>1222</v>
      </c>
      <c r="B91" s="1">
        <v>45513</v>
      </c>
      <c r="C91" s="2">
        <v>0.625</v>
      </c>
      <c r="D91" s="2">
        <v>0.6875</v>
      </c>
      <c r="E91" t="s">
        <v>12</v>
      </c>
      <c r="F91">
        <v>2</v>
      </c>
      <c r="G91">
        <v>8</v>
      </c>
      <c r="H91">
        <v>1</v>
      </c>
      <c r="I91" t="s">
        <v>22</v>
      </c>
      <c r="J91" t="s">
        <v>23</v>
      </c>
      <c r="K91">
        <v>90</v>
      </c>
      <c r="L91">
        <v>0.125</v>
      </c>
      <c r="M91">
        <v>0</v>
      </c>
      <c r="N91" t="s">
        <v>76</v>
      </c>
      <c r="O91" t="s">
        <v>105</v>
      </c>
      <c r="P91" t="s">
        <v>113</v>
      </c>
      <c r="Q91" t="s">
        <v>117</v>
      </c>
      <c r="R91" t="s">
        <v>118</v>
      </c>
      <c r="S91">
        <v>89</v>
      </c>
    </row>
    <row r="92" spans="1:19" x14ac:dyDescent="0.2">
      <c r="A92">
        <v>1212</v>
      </c>
      <c r="B92" s="1">
        <v>45533</v>
      </c>
      <c r="C92" s="2">
        <v>0.625</v>
      </c>
      <c r="D92" s="2">
        <v>0.66666666666666663</v>
      </c>
      <c r="E92" t="s">
        <v>12</v>
      </c>
      <c r="F92">
        <v>2</v>
      </c>
      <c r="G92">
        <v>8</v>
      </c>
      <c r="H92">
        <v>3</v>
      </c>
      <c r="I92" t="s">
        <v>41</v>
      </c>
      <c r="J92" t="s">
        <v>40</v>
      </c>
      <c r="K92">
        <v>59.999999999999943</v>
      </c>
      <c r="L92">
        <v>0.375</v>
      </c>
      <c r="M92">
        <v>0</v>
      </c>
      <c r="N92" t="s">
        <v>75</v>
      </c>
      <c r="O92" t="s">
        <v>105</v>
      </c>
      <c r="P92" t="s">
        <v>113</v>
      </c>
      <c r="Q92" t="s">
        <v>118</v>
      </c>
      <c r="R92" t="s">
        <v>118</v>
      </c>
      <c r="S92">
        <v>90</v>
      </c>
    </row>
    <row r="93" spans="1:19" x14ac:dyDescent="0.2">
      <c r="A93">
        <v>1199</v>
      </c>
      <c r="B93" s="1">
        <v>45506</v>
      </c>
      <c r="C93" s="2">
        <v>0.625</v>
      </c>
      <c r="D93" s="2">
        <v>0.6875</v>
      </c>
      <c r="E93" t="s">
        <v>12</v>
      </c>
      <c r="F93">
        <v>2</v>
      </c>
      <c r="G93">
        <v>8</v>
      </c>
      <c r="H93">
        <v>8</v>
      </c>
      <c r="I93" t="s">
        <v>42</v>
      </c>
      <c r="J93" t="s">
        <v>30</v>
      </c>
      <c r="K93">
        <v>90</v>
      </c>
      <c r="L93">
        <v>1</v>
      </c>
      <c r="M93">
        <v>0</v>
      </c>
      <c r="N93" t="s">
        <v>76</v>
      </c>
      <c r="O93" t="s">
        <v>105</v>
      </c>
      <c r="P93" t="s">
        <v>113</v>
      </c>
      <c r="Q93" t="s">
        <v>118</v>
      </c>
      <c r="R93" t="s">
        <v>118</v>
      </c>
      <c r="S93">
        <v>91</v>
      </c>
    </row>
    <row r="94" spans="1:19" x14ac:dyDescent="0.2">
      <c r="A94">
        <v>416</v>
      </c>
      <c r="B94" s="1">
        <v>45575</v>
      </c>
      <c r="C94" s="2">
        <v>0.625</v>
      </c>
      <c r="D94" s="2">
        <v>0.70833333333333337</v>
      </c>
      <c r="E94" t="s">
        <v>12</v>
      </c>
      <c r="F94">
        <v>2</v>
      </c>
      <c r="G94">
        <v>8</v>
      </c>
      <c r="H94">
        <v>4</v>
      </c>
      <c r="I94" t="s">
        <v>41</v>
      </c>
      <c r="J94" t="s">
        <v>23</v>
      </c>
      <c r="K94">
        <v>120.00000000000006</v>
      </c>
      <c r="L94">
        <v>0.5</v>
      </c>
      <c r="M94">
        <v>0</v>
      </c>
      <c r="N94" t="s">
        <v>75</v>
      </c>
      <c r="O94" t="s">
        <v>107</v>
      </c>
      <c r="P94" t="s">
        <v>113</v>
      </c>
      <c r="Q94" t="s">
        <v>118</v>
      </c>
      <c r="R94" t="s">
        <v>124</v>
      </c>
      <c r="S94">
        <v>92</v>
      </c>
    </row>
    <row r="95" spans="1:19" x14ac:dyDescent="0.2">
      <c r="A95">
        <v>2597</v>
      </c>
      <c r="B95" s="1">
        <v>45539</v>
      </c>
      <c r="C95" s="2">
        <v>0.625</v>
      </c>
      <c r="D95" s="2">
        <v>0.66666666666666663</v>
      </c>
      <c r="E95" t="s">
        <v>12</v>
      </c>
      <c r="F95">
        <v>2</v>
      </c>
      <c r="G95">
        <v>8</v>
      </c>
      <c r="H95">
        <v>6</v>
      </c>
      <c r="I95" t="s">
        <v>39</v>
      </c>
      <c r="J95" t="s">
        <v>30</v>
      </c>
      <c r="K95">
        <v>59.999999999999943</v>
      </c>
      <c r="L95">
        <v>0.75</v>
      </c>
      <c r="M95">
        <v>0</v>
      </c>
      <c r="N95" t="s">
        <v>74</v>
      </c>
      <c r="O95" t="s">
        <v>106</v>
      </c>
      <c r="P95" t="s">
        <v>113</v>
      </c>
      <c r="Q95" t="s">
        <v>118</v>
      </c>
      <c r="R95" t="s">
        <v>118</v>
      </c>
      <c r="S95">
        <v>93</v>
      </c>
    </row>
    <row r="96" spans="1:19" x14ac:dyDescent="0.2">
      <c r="A96">
        <v>1336</v>
      </c>
      <c r="B96" s="1">
        <v>45479</v>
      </c>
      <c r="C96" s="2">
        <v>0.625</v>
      </c>
      <c r="D96" s="2">
        <v>0.70833333333333337</v>
      </c>
      <c r="E96" t="s">
        <v>12</v>
      </c>
      <c r="F96">
        <v>2</v>
      </c>
      <c r="G96">
        <v>8</v>
      </c>
      <c r="H96">
        <v>8</v>
      </c>
      <c r="I96" t="s">
        <v>22</v>
      </c>
      <c r="J96" t="s">
        <v>18</v>
      </c>
      <c r="K96">
        <v>120.00000000000006</v>
      </c>
      <c r="L96">
        <v>1</v>
      </c>
      <c r="M96">
        <v>0</v>
      </c>
      <c r="N96" t="s">
        <v>77</v>
      </c>
      <c r="O96" t="s">
        <v>104</v>
      </c>
      <c r="P96" t="s">
        <v>113</v>
      </c>
      <c r="Q96" t="s">
        <v>118</v>
      </c>
      <c r="R96" t="s">
        <v>124</v>
      </c>
      <c r="S96">
        <v>94</v>
      </c>
    </row>
    <row r="97" spans="1:19" x14ac:dyDescent="0.2">
      <c r="A97">
        <v>1830</v>
      </c>
      <c r="B97" s="1">
        <v>45431</v>
      </c>
      <c r="C97" s="2">
        <v>0.625</v>
      </c>
      <c r="D97" s="2">
        <v>0.64583333333333337</v>
      </c>
      <c r="E97" t="s">
        <v>12</v>
      </c>
      <c r="F97">
        <v>2</v>
      </c>
      <c r="G97">
        <v>8</v>
      </c>
      <c r="H97">
        <v>8</v>
      </c>
      <c r="I97" t="s">
        <v>17</v>
      </c>
      <c r="J97" t="s">
        <v>28</v>
      </c>
      <c r="K97">
        <v>30.000000000000053</v>
      </c>
      <c r="L97">
        <v>1</v>
      </c>
      <c r="M97">
        <v>0</v>
      </c>
      <c r="N97" t="s">
        <v>71</v>
      </c>
      <c r="O97" t="s">
        <v>102</v>
      </c>
      <c r="P97" t="s">
        <v>113</v>
      </c>
      <c r="Q97" t="s">
        <v>118</v>
      </c>
      <c r="R97" t="s">
        <v>118</v>
      </c>
      <c r="S97">
        <v>95</v>
      </c>
    </row>
    <row r="98" spans="1:19" x14ac:dyDescent="0.2">
      <c r="A98">
        <v>2485</v>
      </c>
      <c r="B98" s="1">
        <v>45521</v>
      </c>
      <c r="C98" s="2">
        <v>0.625</v>
      </c>
      <c r="D98" s="2">
        <v>0.64583333333333337</v>
      </c>
      <c r="E98" t="s">
        <v>12</v>
      </c>
      <c r="F98">
        <v>2</v>
      </c>
      <c r="G98">
        <v>8</v>
      </c>
      <c r="H98">
        <v>1</v>
      </c>
      <c r="I98" t="s">
        <v>41</v>
      </c>
      <c r="J98" t="s">
        <v>40</v>
      </c>
      <c r="K98">
        <v>30.000000000000053</v>
      </c>
      <c r="L98">
        <v>0.125</v>
      </c>
      <c r="M98">
        <v>0</v>
      </c>
      <c r="N98" t="s">
        <v>77</v>
      </c>
      <c r="O98" t="s">
        <v>105</v>
      </c>
      <c r="P98" t="s">
        <v>113</v>
      </c>
      <c r="Q98" t="s">
        <v>117</v>
      </c>
      <c r="R98" t="s">
        <v>118</v>
      </c>
      <c r="S98">
        <v>96</v>
      </c>
    </row>
    <row r="99" spans="1:19" x14ac:dyDescent="0.2">
      <c r="A99">
        <v>2472</v>
      </c>
      <c r="B99" s="1">
        <v>45627</v>
      </c>
      <c r="C99" s="2">
        <v>0.625</v>
      </c>
      <c r="D99" s="2">
        <v>0.6875</v>
      </c>
      <c r="E99" t="s">
        <v>12</v>
      </c>
      <c r="F99">
        <v>2</v>
      </c>
      <c r="G99">
        <v>8</v>
      </c>
      <c r="H99">
        <v>6</v>
      </c>
      <c r="I99" t="s">
        <v>22</v>
      </c>
      <c r="J99" t="s">
        <v>18</v>
      </c>
      <c r="K99">
        <v>90</v>
      </c>
      <c r="L99">
        <v>0.75</v>
      </c>
      <c r="M99">
        <v>0</v>
      </c>
      <c r="N99" t="s">
        <v>71</v>
      </c>
      <c r="O99" t="s">
        <v>109</v>
      </c>
      <c r="P99" t="s">
        <v>113</v>
      </c>
      <c r="Q99" t="s">
        <v>118</v>
      </c>
      <c r="R99" t="s">
        <v>118</v>
      </c>
      <c r="S99">
        <v>97</v>
      </c>
    </row>
    <row r="100" spans="1:19" x14ac:dyDescent="0.2">
      <c r="A100">
        <v>1502</v>
      </c>
      <c r="B100" s="1">
        <v>45582</v>
      </c>
      <c r="C100" s="2">
        <v>0.625</v>
      </c>
      <c r="D100" s="2">
        <v>0.70833333333333337</v>
      </c>
      <c r="E100" t="s">
        <v>12</v>
      </c>
      <c r="F100">
        <v>2</v>
      </c>
      <c r="G100">
        <v>8</v>
      </c>
      <c r="H100">
        <v>2</v>
      </c>
      <c r="I100" t="s">
        <v>17</v>
      </c>
      <c r="J100" t="s">
        <v>14</v>
      </c>
      <c r="K100">
        <v>120.00000000000006</v>
      </c>
      <c r="L100">
        <v>0.25</v>
      </c>
      <c r="M100">
        <v>0</v>
      </c>
      <c r="N100" t="s">
        <v>75</v>
      </c>
      <c r="O100" t="s">
        <v>107</v>
      </c>
      <c r="P100" t="s">
        <v>113</v>
      </c>
      <c r="Q100" t="s">
        <v>118</v>
      </c>
      <c r="R100" t="s">
        <v>124</v>
      </c>
      <c r="S100">
        <v>98</v>
      </c>
    </row>
    <row r="101" spans="1:19" x14ac:dyDescent="0.2">
      <c r="A101">
        <v>224</v>
      </c>
      <c r="B101" s="1">
        <v>45540</v>
      </c>
      <c r="C101" s="2">
        <v>0.625</v>
      </c>
      <c r="D101" s="2">
        <v>0.66666666666666663</v>
      </c>
      <c r="E101" t="s">
        <v>12</v>
      </c>
      <c r="F101">
        <v>2</v>
      </c>
      <c r="G101">
        <v>8</v>
      </c>
      <c r="H101">
        <v>9</v>
      </c>
      <c r="I101" t="s">
        <v>42</v>
      </c>
      <c r="J101" t="s">
        <v>14</v>
      </c>
      <c r="K101">
        <v>59.999999999999943</v>
      </c>
      <c r="L101">
        <v>1.125</v>
      </c>
      <c r="M101">
        <v>1</v>
      </c>
      <c r="N101" t="s">
        <v>75</v>
      </c>
      <c r="O101" t="s">
        <v>106</v>
      </c>
      <c r="P101" t="s">
        <v>113</v>
      </c>
      <c r="Q101" t="s">
        <v>118</v>
      </c>
      <c r="R101" t="s">
        <v>118</v>
      </c>
      <c r="S101">
        <v>99</v>
      </c>
    </row>
    <row r="102" spans="1:19" x14ac:dyDescent="0.2">
      <c r="A102">
        <v>193</v>
      </c>
      <c r="B102" s="1">
        <v>45554</v>
      </c>
      <c r="C102" s="2">
        <v>0.625</v>
      </c>
      <c r="D102" s="2">
        <v>0.70833333333333337</v>
      </c>
      <c r="E102" t="s">
        <v>12</v>
      </c>
      <c r="F102">
        <v>2</v>
      </c>
      <c r="G102">
        <v>8</v>
      </c>
      <c r="H102">
        <v>4</v>
      </c>
      <c r="I102" t="s">
        <v>17</v>
      </c>
      <c r="J102" t="s">
        <v>40</v>
      </c>
      <c r="K102">
        <v>120.00000000000006</v>
      </c>
      <c r="L102">
        <v>0.5</v>
      </c>
      <c r="M102">
        <v>0</v>
      </c>
      <c r="N102" t="s">
        <v>75</v>
      </c>
      <c r="O102" t="s">
        <v>106</v>
      </c>
      <c r="P102" t="s">
        <v>113</v>
      </c>
      <c r="Q102" t="s">
        <v>118</v>
      </c>
      <c r="R102" t="s">
        <v>124</v>
      </c>
      <c r="S102">
        <v>100</v>
      </c>
    </row>
    <row r="103" spans="1:19" x14ac:dyDescent="0.2">
      <c r="A103">
        <v>195</v>
      </c>
      <c r="B103" s="1">
        <v>45344</v>
      </c>
      <c r="C103" s="2">
        <v>0.625</v>
      </c>
      <c r="D103" s="2">
        <v>0.64583333333333337</v>
      </c>
      <c r="E103" t="s">
        <v>12</v>
      </c>
      <c r="F103">
        <v>2</v>
      </c>
      <c r="G103">
        <v>8</v>
      </c>
      <c r="H103">
        <v>8</v>
      </c>
      <c r="I103" t="s">
        <v>17</v>
      </c>
      <c r="J103" t="s">
        <v>18</v>
      </c>
      <c r="K103">
        <v>30.000000000000053</v>
      </c>
      <c r="L103">
        <v>1</v>
      </c>
      <c r="M103">
        <v>0</v>
      </c>
      <c r="N103" t="s">
        <v>75</v>
      </c>
      <c r="O103" t="s">
        <v>99</v>
      </c>
      <c r="P103" t="s">
        <v>113</v>
      </c>
      <c r="Q103" t="s">
        <v>118</v>
      </c>
      <c r="R103" t="s">
        <v>118</v>
      </c>
      <c r="S103">
        <v>101</v>
      </c>
    </row>
    <row r="104" spans="1:19" x14ac:dyDescent="0.2">
      <c r="A104">
        <v>2426</v>
      </c>
      <c r="B104" s="1">
        <v>45383</v>
      </c>
      <c r="C104" s="2">
        <v>0.625</v>
      </c>
      <c r="D104" s="2">
        <v>0.66666666666666663</v>
      </c>
      <c r="E104" t="s">
        <v>12</v>
      </c>
      <c r="F104">
        <v>2</v>
      </c>
      <c r="G104">
        <v>8</v>
      </c>
      <c r="H104">
        <v>5</v>
      </c>
      <c r="I104" t="s">
        <v>42</v>
      </c>
      <c r="J104" t="s">
        <v>30</v>
      </c>
      <c r="K104">
        <v>59.999999999999943</v>
      </c>
      <c r="L104">
        <v>0.625</v>
      </c>
      <c r="M104">
        <v>0</v>
      </c>
      <c r="N104" t="s">
        <v>72</v>
      </c>
      <c r="O104" t="s">
        <v>101</v>
      </c>
      <c r="P104" t="s">
        <v>113</v>
      </c>
      <c r="Q104" t="s">
        <v>118</v>
      </c>
      <c r="R104" t="s">
        <v>118</v>
      </c>
      <c r="S104">
        <v>102</v>
      </c>
    </row>
    <row r="105" spans="1:19" x14ac:dyDescent="0.2">
      <c r="A105">
        <v>1546</v>
      </c>
      <c r="B105" s="1">
        <v>45593</v>
      </c>
      <c r="C105" s="2">
        <v>0.625</v>
      </c>
      <c r="D105" s="2">
        <v>0.70833333333333337</v>
      </c>
      <c r="E105" t="s">
        <v>12</v>
      </c>
      <c r="F105">
        <v>2</v>
      </c>
      <c r="G105">
        <v>8</v>
      </c>
      <c r="H105">
        <v>5</v>
      </c>
      <c r="I105" t="s">
        <v>17</v>
      </c>
      <c r="J105" t="s">
        <v>14</v>
      </c>
      <c r="K105">
        <v>120.00000000000006</v>
      </c>
      <c r="L105">
        <v>0.625</v>
      </c>
      <c r="M105">
        <v>0</v>
      </c>
      <c r="N105" t="s">
        <v>72</v>
      </c>
      <c r="O105" t="s">
        <v>107</v>
      </c>
      <c r="P105" t="s">
        <v>113</v>
      </c>
      <c r="Q105" t="s">
        <v>118</v>
      </c>
      <c r="R105" t="s">
        <v>124</v>
      </c>
      <c r="S105">
        <v>103</v>
      </c>
    </row>
    <row r="106" spans="1:19" x14ac:dyDescent="0.2">
      <c r="A106">
        <v>2398</v>
      </c>
      <c r="B106" s="1">
        <v>45581</v>
      </c>
      <c r="C106" s="2">
        <v>0.625</v>
      </c>
      <c r="D106" s="2">
        <v>0.66666666666666663</v>
      </c>
      <c r="E106" t="s">
        <v>12</v>
      </c>
      <c r="F106">
        <v>2</v>
      </c>
      <c r="G106">
        <v>8</v>
      </c>
      <c r="H106">
        <v>10</v>
      </c>
      <c r="I106" t="s">
        <v>27</v>
      </c>
      <c r="J106" t="s">
        <v>18</v>
      </c>
      <c r="K106">
        <v>59.999999999999943</v>
      </c>
      <c r="L106">
        <v>1.25</v>
      </c>
      <c r="M106">
        <v>1</v>
      </c>
      <c r="N106" t="s">
        <v>74</v>
      </c>
      <c r="O106" t="s">
        <v>107</v>
      </c>
      <c r="P106" t="s">
        <v>113</v>
      </c>
      <c r="Q106" t="s">
        <v>118</v>
      </c>
      <c r="R106" t="s">
        <v>118</v>
      </c>
      <c r="S106">
        <v>104</v>
      </c>
    </row>
    <row r="107" spans="1:19" x14ac:dyDescent="0.2">
      <c r="A107">
        <v>1790</v>
      </c>
      <c r="B107" s="1">
        <v>45642</v>
      </c>
      <c r="C107" s="2">
        <v>0.625</v>
      </c>
      <c r="D107" s="2">
        <v>0.70833333333333337</v>
      </c>
      <c r="E107" t="s">
        <v>12</v>
      </c>
      <c r="F107">
        <v>2</v>
      </c>
      <c r="G107">
        <v>8</v>
      </c>
      <c r="H107">
        <v>6</v>
      </c>
      <c r="I107" t="s">
        <v>17</v>
      </c>
      <c r="J107" t="s">
        <v>18</v>
      </c>
      <c r="K107">
        <v>120.00000000000006</v>
      </c>
      <c r="L107">
        <v>0.75</v>
      </c>
      <c r="M107">
        <v>0</v>
      </c>
      <c r="N107" t="s">
        <v>72</v>
      </c>
      <c r="O107" t="s">
        <v>109</v>
      </c>
      <c r="P107" t="s">
        <v>113</v>
      </c>
      <c r="Q107" t="s">
        <v>118</v>
      </c>
      <c r="R107" t="s">
        <v>124</v>
      </c>
      <c r="S107">
        <v>105</v>
      </c>
    </row>
    <row r="108" spans="1:19" x14ac:dyDescent="0.2">
      <c r="A108">
        <v>1587</v>
      </c>
      <c r="B108" s="1">
        <v>45615</v>
      </c>
      <c r="C108" s="2">
        <v>0.625</v>
      </c>
      <c r="D108" s="2">
        <v>0.6875</v>
      </c>
      <c r="E108" t="s">
        <v>12</v>
      </c>
      <c r="F108">
        <v>2</v>
      </c>
      <c r="G108">
        <v>8</v>
      </c>
      <c r="H108">
        <v>7</v>
      </c>
      <c r="I108" t="s">
        <v>22</v>
      </c>
      <c r="J108" t="s">
        <v>30</v>
      </c>
      <c r="K108">
        <v>90</v>
      </c>
      <c r="L108">
        <v>0.875</v>
      </c>
      <c r="M108">
        <v>0</v>
      </c>
      <c r="N108" t="s">
        <v>73</v>
      </c>
      <c r="O108" t="s">
        <v>108</v>
      </c>
      <c r="P108" t="s">
        <v>113</v>
      </c>
      <c r="Q108" t="s">
        <v>118</v>
      </c>
      <c r="R108" t="s">
        <v>118</v>
      </c>
      <c r="S108">
        <v>106</v>
      </c>
    </row>
    <row r="109" spans="1:19" x14ac:dyDescent="0.2">
      <c r="A109">
        <v>2391</v>
      </c>
      <c r="B109" s="1">
        <v>45332</v>
      </c>
      <c r="C109" s="2">
        <v>0.625</v>
      </c>
      <c r="D109" s="2">
        <v>0.66666666666666663</v>
      </c>
      <c r="E109" t="s">
        <v>12</v>
      </c>
      <c r="F109">
        <v>2</v>
      </c>
      <c r="G109">
        <v>8</v>
      </c>
      <c r="H109">
        <v>8</v>
      </c>
      <c r="I109" t="s">
        <v>17</v>
      </c>
      <c r="J109" t="s">
        <v>28</v>
      </c>
      <c r="K109">
        <v>59.999999999999943</v>
      </c>
      <c r="L109">
        <v>1</v>
      </c>
      <c r="M109">
        <v>0</v>
      </c>
      <c r="N109" t="s">
        <v>77</v>
      </c>
      <c r="O109" t="s">
        <v>99</v>
      </c>
      <c r="P109" t="s">
        <v>113</v>
      </c>
      <c r="Q109" t="s">
        <v>118</v>
      </c>
      <c r="R109" t="s">
        <v>118</v>
      </c>
      <c r="S109">
        <v>107</v>
      </c>
    </row>
    <row r="110" spans="1:19" x14ac:dyDescent="0.2">
      <c r="A110">
        <v>2756</v>
      </c>
      <c r="B110" s="1">
        <v>45572</v>
      </c>
      <c r="C110" s="2">
        <v>0.625</v>
      </c>
      <c r="D110" s="2">
        <v>0.6875</v>
      </c>
      <c r="E110" t="s">
        <v>12</v>
      </c>
      <c r="F110">
        <v>2</v>
      </c>
      <c r="G110">
        <v>8</v>
      </c>
      <c r="H110">
        <v>9</v>
      </c>
      <c r="I110" t="s">
        <v>13</v>
      </c>
      <c r="J110" t="s">
        <v>28</v>
      </c>
      <c r="K110">
        <v>90</v>
      </c>
      <c r="L110">
        <v>1.125</v>
      </c>
      <c r="M110">
        <v>1</v>
      </c>
      <c r="N110" t="s">
        <v>72</v>
      </c>
      <c r="O110" t="s">
        <v>107</v>
      </c>
      <c r="P110" t="s">
        <v>113</v>
      </c>
      <c r="Q110" t="s">
        <v>118</v>
      </c>
      <c r="R110" t="s">
        <v>118</v>
      </c>
      <c r="S110">
        <v>108</v>
      </c>
    </row>
    <row r="111" spans="1:19" x14ac:dyDescent="0.2">
      <c r="A111">
        <v>1754</v>
      </c>
      <c r="B111" s="1">
        <v>45504</v>
      </c>
      <c r="C111" s="2">
        <v>0.625</v>
      </c>
      <c r="D111" s="2">
        <v>0.70833333333333337</v>
      </c>
      <c r="E111" t="s">
        <v>12</v>
      </c>
      <c r="F111">
        <v>2</v>
      </c>
      <c r="G111">
        <v>8</v>
      </c>
      <c r="H111">
        <v>2</v>
      </c>
      <c r="I111" t="s">
        <v>27</v>
      </c>
      <c r="J111" t="s">
        <v>30</v>
      </c>
      <c r="K111">
        <v>120.00000000000006</v>
      </c>
      <c r="L111">
        <v>0.25</v>
      </c>
      <c r="M111">
        <v>0</v>
      </c>
      <c r="N111" t="s">
        <v>74</v>
      </c>
      <c r="O111" t="s">
        <v>104</v>
      </c>
      <c r="P111" t="s">
        <v>113</v>
      </c>
      <c r="Q111" t="s">
        <v>118</v>
      </c>
      <c r="R111" t="s">
        <v>124</v>
      </c>
      <c r="S111">
        <v>109</v>
      </c>
    </row>
    <row r="112" spans="1:19" x14ac:dyDescent="0.2">
      <c r="A112">
        <v>1169</v>
      </c>
      <c r="B112" s="1">
        <v>45305</v>
      </c>
      <c r="C112" s="2">
        <v>0.625</v>
      </c>
      <c r="D112" s="2">
        <v>0.66666666666666663</v>
      </c>
      <c r="E112" t="s">
        <v>12</v>
      </c>
      <c r="F112">
        <v>2</v>
      </c>
      <c r="G112">
        <v>8</v>
      </c>
      <c r="H112">
        <v>11</v>
      </c>
      <c r="I112" t="s">
        <v>27</v>
      </c>
      <c r="J112" t="s">
        <v>30</v>
      </c>
      <c r="K112">
        <v>59.999999999999943</v>
      </c>
      <c r="L112">
        <v>1.375</v>
      </c>
      <c r="M112">
        <v>1</v>
      </c>
      <c r="N112" t="s">
        <v>71</v>
      </c>
      <c r="O112" t="s">
        <v>98</v>
      </c>
      <c r="P112" t="s">
        <v>113</v>
      </c>
      <c r="Q112" t="s">
        <v>118</v>
      </c>
      <c r="R112" t="s">
        <v>118</v>
      </c>
      <c r="S112">
        <v>110</v>
      </c>
    </row>
    <row r="113" spans="1:19" x14ac:dyDescent="0.2">
      <c r="A113">
        <v>712</v>
      </c>
      <c r="B113" s="1">
        <v>45434</v>
      </c>
      <c r="C113" s="2">
        <v>0.625</v>
      </c>
      <c r="D113" s="2">
        <v>0.70833333333333337</v>
      </c>
      <c r="E113" t="s">
        <v>12</v>
      </c>
      <c r="F113">
        <v>2</v>
      </c>
      <c r="G113">
        <v>8</v>
      </c>
      <c r="H113">
        <v>7</v>
      </c>
      <c r="I113" t="s">
        <v>17</v>
      </c>
      <c r="J113" t="s">
        <v>40</v>
      </c>
      <c r="K113">
        <v>120.00000000000006</v>
      </c>
      <c r="L113">
        <v>0.875</v>
      </c>
      <c r="M113">
        <v>0</v>
      </c>
      <c r="N113" t="s">
        <v>74</v>
      </c>
      <c r="O113" t="s">
        <v>102</v>
      </c>
      <c r="P113" t="s">
        <v>113</v>
      </c>
      <c r="Q113" t="s">
        <v>118</v>
      </c>
      <c r="R113" t="s">
        <v>124</v>
      </c>
      <c r="S113">
        <v>111</v>
      </c>
    </row>
    <row r="114" spans="1:19" x14ac:dyDescent="0.2">
      <c r="A114">
        <v>971</v>
      </c>
      <c r="B114" s="1">
        <v>45609</v>
      </c>
      <c r="C114" s="2">
        <v>0.625</v>
      </c>
      <c r="D114" s="2">
        <v>0.70833333333333337</v>
      </c>
      <c r="E114" t="s">
        <v>12</v>
      </c>
      <c r="F114">
        <v>2</v>
      </c>
      <c r="G114">
        <v>8</v>
      </c>
      <c r="H114">
        <v>1</v>
      </c>
      <c r="I114" t="s">
        <v>13</v>
      </c>
      <c r="J114" t="s">
        <v>30</v>
      </c>
      <c r="K114">
        <v>120.00000000000006</v>
      </c>
      <c r="L114">
        <v>0.125</v>
      </c>
      <c r="M114">
        <v>0</v>
      </c>
      <c r="N114" t="s">
        <v>74</v>
      </c>
      <c r="O114" t="s">
        <v>108</v>
      </c>
      <c r="P114" t="s">
        <v>113</v>
      </c>
      <c r="Q114" t="s">
        <v>117</v>
      </c>
      <c r="R114" t="s">
        <v>124</v>
      </c>
      <c r="S114">
        <v>112</v>
      </c>
    </row>
    <row r="115" spans="1:19" x14ac:dyDescent="0.2">
      <c r="A115">
        <v>24</v>
      </c>
      <c r="B115" s="1">
        <v>45500</v>
      </c>
      <c r="C115" s="2">
        <v>0.625</v>
      </c>
      <c r="D115" s="2">
        <v>0.66666666666666663</v>
      </c>
      <c r="E115" t="s">
        <v>12</v>
      </c>
      <c r="F115">
        <v>2</v>
      </c>
      <c r="G115">
        <v>8</v>
      </c>
      <c r="H115">
        <v>3</v>
      </c>
      <c r="I115" t="s">
        <v>42</v>
      </c>
      <c r="J115" t="s">
        <v>14</v>
      </c>
      <c r="K115">
        <v>59.999999999999943</v>
      </c>
      <c r="L115">
        <v>0.375</v>
      </c>
      <c r="M115">
        <v>0</v>
      </c>
      <c r="N115" t="s">
        <v>77</v>
      </c>
      <c r="O115" t="s">
        <v>104</v>
      </c>
      <c r="P115" t="s">
        <v>113</v>
      </c>
      <c r="Q115" t="s">
        <v>118</v>
      </c>
      <c r="R115" t="s">
        <v>118</v>
      </c>
      <c r="S115">
        <v>113</v>
      </c>
    </row>
    <row r="116" spans="1:19" x14ac:dyDescent="0.2">
      <c r="A116">
        <v>1080</v>
      </c>
      <c r="B116" s="1">
        <v>45452</v>
      </c>
      <c r="C116" s="2">
        <v>0.625</v>
      </c>
      <c r="D116" s="2">
        <v>0.6875</v>
      </c>
      <c r="E116" t="s">
        <v>12</v>
      </c>
      <c r="F116">
        <v>2</v>
      </c>
      <c r="G116">
        <v>8</v>
      </c>
      <c r="H116">
        <v>1</v>
      </c>
      <c r="I116" t="s">
        <v>22</v>
      </c>
      <c r="J116" t="s">
        <v>18</v>
      </c>
      <c r="K116">
        <v>90</v>
      </c>
      <c r="L116">
        <v>0.125</v>
      </c>
      <c r="M116">
        <v>0</v>
      </c>
      <c r="N116" t="s">
        <v>71</v>
      </c>
      <c r="O116" t="s">
        <v>103</v>
      </c>
      <c r="P116" t="s">
        <v>113</v>
      </c>
      <c r="Q116" t="s">
        <v>117</v>
      </c>
      <c r="R116" t="s">
        <v>118</v>
      </c>
      <c r="S116">
        <v>114</v>
      </c>
    </row>
    <row r="117" spans="1:19" x14ac:dyDescent="0.2">
      <c r="A117">
        <v>1917</v>
      </c>
      <c r="B117" s="1">
        <v>45380</v>
      </c>
      <c r="C117" s="2">
        <v>0.625</v>
      </c>
      <c r="D117" s="2">
        <v>0.66666666666666663</v>
      </c>
      <c r="E117" t="s">
        <v>12</v>
      </c>
      <c r="F117">
        <v>2</v>
      </c>
      <c r="G117">
        <v>8</v>
      </c>
      <c r="H117">
        <v>5</v>
      </c>
      <c r="I117" t="s">
        <v>13</v>
      </c>
      <c r="J117" t="s">
        <v>14</v>
      </c>
      <c r="K117">
        <v>59.999999999999943</v>
      </c>
      <c r="L117">
        <v>0.625</v>
      </c>
      <c r="M117">
        <v>0</v>
      </c>
      <c r="N117" t="s">
        <v>76</v>
      </c>
      <c r="O117" t="s">
        <v>100</v>
      </c>
      <c r="P117" t="s">
        <v>113</v>
      </c>
      <c r="Q117" t="s">
        <v>118</v>
      </c>
      <c r="R117" t="s">
        <v>118</v>
      </c>
      <c r="S117">
        <v>115</v>
      </c>
    </row>
    <row r="118" spans="1:19" x14ac:dyDescent="0.2">
      <c r="A118">
        <v>1951</v>
      </c>
      <c r="B118" s="1">
        <v>45632</v>
      </c>
      <c r="C118" s="2">
        <v>0.60416666666666663</v>
      </c>
      <c r="D118" s="2">
        <v>0.64583333333333337</v>
      </c>
      <c r="E118" t="s">
        <v>12</v>
      </c>
      <c r="F118">
        <v>2</v>
      </c>
      <c r="G118">
        <v>8</v>
      </c>
      <c r="H118">
        <v>7</v>
      </c>
      <c r="I118" t="s">
        <v>13</v>
      </c>
      <c r="J118" t="s">
        <v>23</v>
      </c>
      <c r="K118">
        <v>60.000000000000107</v>
      </c>
      <c r="L118">
        <v>0.875</v>
      </c>
      <c r="M118">
        <v>0</v>
      </c>
      <c r="N118" t="s">
        <v>76</v>
      </c>
      <c r="O118" t="s">
        <v>109</v>
      </c>
      <c r="P118" t="s">
        <v>113</v>
      </c>
      <c r="Q118" t="s">
        <v>118</v>
      </c>
      <c r="R118" t="s">
        <v>118</v>
      </c>
      <c r="S118">
        <v>116</v>
      </c>
    </row>
    <row r="119" spans="1:19" x14ac:dyDescent="0.2">
      <c r="A119">
        <v>251</v>
      </c>
      <c r="B119" s="1">
        <v>45382</v>
      </c>
      <c r="C119" s="2">
        <v>0.60416666666666663</v>
      </c>
      <c r="D119" s="2">
        <v>0.66666666666666663</v>
      </c>
      <c r="E119" t="s">
        <v>12</v>
      </c>
      <c r="F119">
        <v>2</v>
      </c>
      <c r="G119">
        <v>8</v>
      </c>
      <c r="H119">
        <v>8</v>
      </c>
      <c r="I119" t="s">
        <v>41</v>
      </c>
      <c r="J119" t="s">
        <v>28</v>
      </c>
      <c r="K119">
        <v>90</v>
      </c>
      <c r="L119">
        <v>1</v>
      </c>
      <c r="M119">
        <v>0</v>
      </c>
      <c r="N119" t="s">
        <v>71</v>
      </c>
      <c r="O119" t="s">
        <v>100</v>
      </c>
      <c r="P119" t="s">
        <v>113</v>
      </c>
      <c r="Q119" t="s">
        <v>118</v>
      </c>
      <c r="R119" t="s">
        <v>118</v>
      </c>
      <c r="S119">
        <v>117</v>
      </c>
    </row>
    <row r="120" spans="1:19" x14ac:dyDescent="0.2">
      <c r="A120">
        <v>752</v>
      </c>
      <c r="B120" s="1">
        <v>45520</v>
      </c>
      <c r="C120" s="2">
        <v>0.60416666666666663</v>
      </c>
      <c r="D120" s="2">
        <v>0.64583333333333337</v>
      </c>
      <c r="E120" t="s">
        <v>12</v>
      </c>
      <c r="F120">
        <v>2</v>
      </c>
      <c r="G120">
        <v>8</v>
      </c>
      <c r="H120">
        <v>6</v>
      </c>
      <c r="I120" t="s">
        <v>41</v>
      </c>
      <c r="J120" t="s">
        <v>28</v>
      </c>
      <c r="K120">
        <v>60.000000000000107</v>
      </c>
      <c r="L120">
        <v>0.75</v>
      </c>
      <c r="M120">
        <v>0</v>
      </c>
      <c r="N120" t="s">
        <v>76</v>
      </c>
      <c r="O120" t="s">
        <v>105</v>
      </c>
      <c r="P120" t="s">
        <v>113</v>
      </c>
      <c r="Q120" t="s">
        <v>118</v>
      </c>
      <c r="R120" t="s">
        <v>118</v>
      </c>
      <c r="S120">
        <v>118</v>
      </c>
    </row>
    <row r="121" spans="1:19" x14ac:dyDescent="0.2">
      <c r="A121">
        <v>803</v>
      </c>
      <c r="B121" s="1">
        <v>45473</v>
      </c>
      <c r="C121" s="2">
        <v>0.60416666666666663</v>
      </c>
      <c r="D121" s="2">
        <v>0.64583333333333337</v>
      </c>
      <c r="E121" t="s">
        <v>12</v>
      </c>
      <c r="F121">
        <v>2</v>
      </c>
      <c r="G121">
        <v>8</v>
      </c>
      <c r="H121">
        <v>9</v>
      </c>
      <c r="I121" t="s">
        <v>27</v>
      </c>
      <c r="J121" t="s">
        <v>14</v>
      </c>
      <c r="K121">
        <v>60.000000000000107</v>
      </c>
      <c r="L121">
        <v>1.125</v>
      </c>
      <c r="M121">
        <v>1</v>
      </c>
      <c r="N121" t="s">
        <v>71</v>
      </c>
      <c r="O121" t="s">
        <v>103</v>
      </c>
      <c r="P121" t="s">
        <v>113</v>
      </c>
      <c r="Q121" t="s">
        <v>118</v>
      </c>
      <c r="R121" t="s">
        <v>118</v>
      </c>
      <c r="S121">
        <v>119</v>
      </c>
    </row>
    <row r="122" spans="1:19" x14ac:dyDescent="0.2">
      <c r="A122">
        <v>1737</v>
      </c>
      <c r="B122" s="1">
        <v>45459</v>
      </c>
      <c r="C122" s="2">
        <v>0.60416666666666663</v>
      </c>
      <c r="D122" s="2">
        <v>0.66666666666666663</v>
      </c>
      <c r="E122" t="s">
        <v>12</v>
      </c>
      <c r="F122">
        <v>2</v>
      </c>
      <c r="G122">
        <v>8</v>
      </c>
      <c r="H122">
        <v>1</v>
      </c>
      <c r="I122" t="s">
        <v>42</v>
      </c>
      <c r="J122" t="s">
        <v>18</v>
      </c>
      <c r="K122">
        <v>90</v>
      </c>
      <c r="L122">
        <v>0.125</v>
      </c>
      <c r="M122">
        <v>0</v>
      </c>
      <c r="N122" t="s">
        <v>71</v>
      </c>
      <c r="O122" t="s">
        <v>103</v>
      </c>
      <c r="P122" t="s">
        <v>113</v>
      </c>
      <c r="Q122" t="s">
        <v>117</v>
      </c>
      <c r="R122" t="s">
        <v>118</v>
      </c>
      <c r="S122">
        <v>120</v>
      </c>
    </row>
    <row r="123" spans="1:19" x14ac:dyDescent="0.2">
      <c r="A123">
        <v>1545</v>
      </c>
      <c r="B123" s="1">
        <v>45430</v>
      </c>
      <c r="C123" s="2">
        <v>0.60416666666666663</v>
      </c>
      <c r="D123" s="2">
        <v>0.66666666666666663</v>
      </c>
      <c r="E123" t="s">
        <v>12</v>
      </c>
      <c r="F123">
        <v>2</v>
      </c>
      <c r="G123">
        <v>8</v>
      </c>
      <c r="H123">
        <v>8</v>
      </c>
      <c r="I123" t="s">
        <v>22</v>
      </c>
      <c r="J123" t="s">
        <v>23</v>
      </c>
      <c r="K123">
        <v>90</v>
      </c>
      <c r="L123">
        <v>1</v>
      </c>
      <c r="M123">
        <v>0</v>
      </c>
      <c r="N123" t="s">
        <v>77</v>
      </c>
      <c r="O123" t="s">
        <v>102</v>
      </c>
      <c r="P123" t="s">
        <v>113</v>
      </c>
      <c r="Q123" t="s">
        <v>118</v>
      </c>
      <c r="R123" t="s">
        <v>118</v>
      </c>
      <c r="S123">
        <v>121</v>
      </c>
    </row>
    <row r="124" spans="1:19" x14ac:dyDescent="0.2">
      <c r="A124">
        <v>1142</v>
      </c>
      <c r="B124" s="1">
        <v>45508</v>
      </c>
      <c r="C124" s="2">
        <v>0.60416666666666663</v>
      </c>
      <c r="D124" s="2">
        <v>0.625</v>
      </c>
      <c r="E124" t="s">
        <v>12</v>
      </c>
      <c r="F124">
        <v>2</v>
      </c>
      <c r="G124">
        <v>8</v>
      </c>
      <c r="H124">
        <v>8</v>
      </c>
      <c r="I124" t="s">
        <v>13</v>
      </c>
      <c r="J124" t="s">
        <v>18</v>
      </c>
      <c r="K124">
        <v>30.000000000000053</v>
      </c>
      <c r="L124">
        <v>1</v>
      </c>
      <c r="M124">
        <v>0</v>
      </c>
      <c r="N124" t="s">
        <v>71</v>
      </c>
      <c r="O124" t="s">
        <v>105</v>
      </c>
      <c r="P124" t="s">
        <v>113</v>
      </c>
      <c r="Q124" t="s">
        <v>118</v>
      </c>
      <c r="R124" t="s">
        <v>118</v>
      </c>
      <c r="S124">
        <v>122</v>
      </c>
    </row>
    <row r="125" spans="1:19" x14ac:dyDescent="0.2">
      <c r="A125">
        <v>895</v>
      </c>
      <c r="B125" s="1">
        <v>45557</v>
      </c>
      <c r="C125" s="2">
        <v>0.60416666666666663</v>
      </c>
      <c r="D125" s="2">
        <v>0.6875</v>
      </c>
      <c r="E125" t="s">
        <v>12</v>
      </c>
      <c r="F125">
        <v>2</v>
      </c>
      <c r="G125">
        <v>8</v>
      </c>
      <c r="H125">
        <v>4</v>
      </c>
      <c r="I125" t="s">
        <v>27</v>
      </c>
      <c r="J125" t="s">
        <v>23</v>
      </c>
      <c r="K125">
        <v>120.00000000000006</v>
      </c>
      <c r="L125">
        <v>0.5</v>
      </c>
      <c r="M125">
        <v>0</v>
      </c>
      <c r="N125" t="s">
        <v>71</v>
      </c>
      <c r="O125" t="s">
        <v>106</v>
      </c>
      <c r="P125" t="s">
        <v>113</v>
      </c>
      <c r="Q125" t="s">
        <v>118</v>
      </c>
      <c r="R125" t="s">
        <v>124</v>
      </c>
      <c r="S125">
        <v>123</v>
      </c>
    </row>
    <row r="126" spans="1:19" x14ac:dyDescent="0.2">
      <c r="A126">
        <v>2240</v>
      </c>
      <c r="B126" s="1">
        <v>45309</v>
      </c>
      <c r="C126" s="2">
        <v>0.60416666666666663</v>
      </c>
      <c r="D126" s="2">
        <v>0.66666666666666663</v>
      </c>
      <c r="E126" t="s">
        <v>12</v>
      </c>
      <c r="F126">
        <v>2</v>
      </c>
      <c r="G126">
        <v>8</v>
      </c>
      <c r="H126">
        <v>1</v>
      </c>
      <c r="I126" t="s">
        <v>22</v>
      </c>
      <c r="J126" t="s">
        <v>23</v>
      </c>
      <c r="K126">
        <v>90</v>
      </c>
      <c r="L126">
        <v>0.125</v>
      </c>
      <c r="M126">
        <v>0</v>
      </c>
      <c r="N126" t="s">
        <v>75</v>
      </c>
      <c r="O126" t="s">
        <v>98</v>
      </c>
      <c r="P126" t="s">
        <v>113</v>
      </c>
      <c r="Q126" t="s">
        <v>117</v>
      </c>
      <c r="R126" t="s">
        <v>118</v>
      </c>
      <c r="S126">
        <v>124</v>
      </c>
    </row>
    <row r="127" spans="1:19" x14ac:dyDescent="0.2">
      <c r="A127">
        <v>1952</v>
      </c>
      <c r="B127" s="1">
        <v>45318</v>
      </c>
      <c r="C127" s="2">
        <v>0.60416666666666663</v>
      </c>
      <c r="D127" s="2">
        <v>0.6875</v>
      </c>
      <c r="E127" t="s">
        <v>12</v>
      </c>
      <c r="F127">
        <v>2</v>
      </c>
      <c r="G127">
        <v>8</v>
      </c>
      <c r="H127">
        <v>7</v>
      </c>
      <c r="I127" t="s">
        <v>27</v>
      </c>
      <c r="J127" t="s">
        <v>14</v>
      </c>
      <c r="K127">
        <v>120.00000000000006</v>
      </c>
      <c r="L127">
        <v>0.875</v>
      </c>
      <c r="M127">
        <v>0</v>
      </c>
      <c r="N127" t="s">
        <v>77</v>
      </c>
      <c r="O127" t="s">
        <v>98</v>
      </c>
      <c r="P127" t="s">
        <v>113</v>
      </c>
      <c r="Q127" t="s">
        <v>118</v>
      </c>
      <c r="R127" t="s">
        <v>124</v>
      </c>
      <c r="S127">
        <v>125</v>
      </c>
    </row>
    <row r="128" spans="1:19" x14ac:dyDescent="0.2">
      <c r="A128">
        <v>2040</v>
      </c>
      <c r="B128" s="1">
        <v>45618</v>
      </c>
      <c r="C128" s="2">
        <v>0.60416666666666663</v>
      </c>
      <c r="D128" s="2">
        <v>0.6875</v>
      </c>
      <c r="E128" t="s">
        <v>12</v>
      </c>
      <c r="F128">
        <v>2</v>
      </c>
      <c r="G128">
        <v>8</v>
      </c>
      <c r="H128">
        <v>3</v>
      </c>
      <c r="I128" t="s">
        <v>27</v>
      </c>
      <c r="J128" t="s">
        <v>23</v>
      </c>
      <c r="K128">
        <v>120.00000000000006</v>
      </c>
      <c r="L128">
        <v>0.375</v>
      </c>
      <c r="M128">
        <v>0</v>
      </c>
      <c r="N128" t="s">
        <v>76</v>
      </c>
      <c r="O128" t="s">
        <v>108</v>
      </c>
      <c r="P128" t="s">
        <v>113</v>
      </c>
      <c r="Q128" t="s">
        <v>118</v>
      </c>
      <c r="R128" t="s">
        <v>124</v>
      </c>
      <c r="S128">
        <v>126</v>
      </c>
    </row>
    <row r="129" spans="1:19" x14ac:dyDescent="0.2">
      <c r="A129">
        <v>1395</v>
      </c>
      <c r="B129" s="1">
        <v>45308</v>
      </c>
      <c r="C129" s="2">
        <v>0.60416666666666663</v>
      </c>
      <c r="D129" s="2">
        <v>0.6875</v>
      </c>
      <c r="E129" t="s">
        <v>12</v>
      </c>
      <c r="F129">
        <v>2</v>
      </c>
      <c r="G129">
        <v>8</v>
      </c>
      <c r="H129">
        <v>5</v>
      </c>
      <c r="I129" t="s">
        <v>42</v>
      </c>
      <c r="J129" t="s">
        <v>28</v>
      </c>
      <c r="K129">
        <v>120.00000000000006</v>
      </c>
      <c r="L129">
        <v>0.625</v>
      </c>
      <c r="M129">
        <v>0</v>
      </c>
      <c r="N129" t="s">
        <v>74</v>
      </c>
      <c r="O129" t="s">
        <v>98</v>
      </c>
      <c r="P129" t="s">
        <v>113</v>
      </c>
      <c r="Q129" t="s">
        <v>118</v>
      </c>
      <c r="R129" t="s">
        <v>124</v>
      </c>
      <c r="S129">
        <v>127</v>
      </c>
    </row>
    <row r="130" spans="1:19" x14ac:dyDescent="0.2">
      <c r="A130">
        <v>1158</v>
      </c>
      <c r="B130" s="1">
        <v>45626</v>
      </c>
      <c r="C130" s="2">
        <v>0.60416666666666663</v>
      </c>
      <c r="D130" s="2">
        <v>0.625</v>
      </c>
      <c r="E130" t="s">
        <v>12</v>
      </c>
      <c r="F130">
        <v>2</v>
      </c>
      <c r="G130">
        <v>8</v>
      </c>
      <c r="H130">
        <v>4</v>
      </c>
      <c r="I130" t="s">
        <v>17</v>
      </c>
      <c r="J130" t="s">
        <v>14</v>
      </c>
      <c r="K130">
        <v>30.000000000000053</v>
      </c>
      <c r="L130">
        <v>0.5</v>
      </c>
      <c r="M130">
        <v>0</v>
      </c>
      <c r="N130" t="s">
        <v>77</v>
      </c>
      <c r="O130" t="s">
        <v>108</v>
      </c>
      <c r="P130" t="s">
        <v>113</v>
      </c>
      <c r="Q130" t="s">
        <v>118</v>
      </c>
      <c r="R130" t="s">
        <v>118</v>
      </c>
      <c r="S130">
        <v>128</v>
      </c>
    </row>
    <row r="131" spans="1:19" x14ac:dyDescent="0.2">
      <c r="A131">
        <v>545</v>
      </c>
      <c r="B131" s="1">
        <v>45398</v>
      </c>
      <c r="C131" s="2">
        <v>0.60416666666666663</v>
      </c>
      <c r="D131" s="2">
        <v>0.625</v>
      </c>
      <c r="E131" t="s">
        <v>12</v>
      </c>
      <c r="F131">
        <v>2</v>
      </c>
      <c r="G131">
        <v>8</v>
      </c>
      <c r="H131">
        <v>11</v>
      </c>
      <c r="I131" t="s">
        <v>27</v>
      </c>
      <c r="J131" t="s">
        <v>18</v>
      </c>
      <c r="K131">
        <v>30.000000000000053</v>
      </c>
      <c r="L131">
        <v>1.375</v>
      </c>
      <c r="M131">
        <v>1</v>
      </c>
      <c r="N131" t="s">
        <v>73</v>
      </c>
      <c r="O131" t="s">
        <v>101</v>
      </c>
      <c r="P131" t="s">
        <v>113</v>
      </c>
      <c r="Q131" t="s">
        <v>118</v>
      </c>
      <c r="R131" t="s">
        <v>118</v>
      </c>
      <c r="S131">
        <v>129</v>
      </c>
    </row>
    <row r="132" spans="1:19" x14ac:dyDescent="0.2">
      <c r="A132">
        <v>1062</v>
      </c>
      <c r="B132" s="1">
        <v>45462</v>
      </c>
      <c r="C132" s="2">
        <v>0.60416666666666663</v>
      </c>
      <c r="D132" s="2">
        <v>0.6875</v>
      </c>
      <c r="E132" t="s">
        <v>12</v>
      </c>
      <c r="F132">
        <v>2</v>
      </c>
      <c r="G132">
        <v>8</v>
      </c>
      <c r="H132">
        <v>11</v>
      </c>
      <c r="I132" t="s">
        <v>13</v>
      </c>
      <c r="J132" t="s">
        <v>14</v>
      </c>
      <c r="K132">
        <v>120.00000000000006</v>
      </c>
      <c r="L132">
        <v>1.375</v>
      </c>
      <c r="M132">
        <v>1</v>
      </c>
      <c r="N132" t="s">
        <v>74</v>
      </c>
      <c r="O132" t="s">
        <v>103</v>
      </c>
      <c r="P132" t="s">
        <v>113</v>
      </c>
      <c r="Q132" t="s">
        <v>118</v>
      </c>
      <c r="R132" t="s">
        <v>124</v>
      </c>
      <c r="S132">
        <v>130</v>
      </c>
    </row>
    <row r="133" spans="1:19" x14ac:dyDescent="0.2">
      <c r="A133">
        <v>1668</v>
      </c>
      <c r="B133" s="1">
        <v>45495</v>
      </c>
      <c r="C133" s="2">
        <v>0.60416666666666663</v>
      </c>
      <c r="D133" s="2">
        <v>0.66666666666666663</v>
      </c>
      <c r="E133" t="s">
        <v>12</v>
      </c>
      <c r="F133">
        <v>2</v>
      </c>
      <c r="G133">
        <v>8</v>
      </c>
      <c r="H133">
        <v>2</v>
      </c>
      <c r="I133" t="s">
        <v>42</v>
      </c>
      <c r="J133" t="s">
        <v>40</v>
      </c>
      <c r="K133">
        <v>90</v>
      </c>
      <c r="L133">
        <v>0.25</v>
      </c>
      <c r="M133">
        <v>0</v>
      </c>
      <c r="N133" t="s">
        <v>72</v>
      </c>
      <c r="O133" t="s">
        <v>104</v>
      </c>
      <c r="P133" t="s">
        <v>113</v>
      </c>
      <c r="Q133" t="s">
        <v>118</v>
      </c>
      <c r="R133" t="s">
        <v>118</v>
      </c>
      <c r="S133">
        <v>131</v>
      </c>
    </row>
    <row r="134" spans="1:19" x14ac:dyDescent="0.2">
      <c r="A134">
        <v>2580</v>
      </c>
      <c r="B134" s="1">
        <v>45506</v>
      </c>
      <c r="C134" s="2">
        <v>0.60416666666666663</v>
      </c>
      <c r="D134" s="2">
        <v>0.6875</v>
      </c>
      <c r="E134" t="s">
        <v>12</v>
      </c>
      <c r="F134">
        <v>2</v>
      </c>
      <c r="G134">
        <v>8</v>
      </c>
      <c r="H134">
        <v>8</v>
      </c>
      <c r="I134" t="s">
        <v>27</v>
      </c>
      <c r="J134" t="s">
        <v>14</v>
      </c>
      <c r="K134">
        <v>120.00000000000006</v>
      </c>
      <c r="L134">
        <v>1</v>
      </c>
      <c r="M134">
        <v>0</v>
      </c>
      <c r="N134" t="s">
        <v>76</v>
      </c>
      <c r="O134" t="s">
        <v>105</v>
      </c>
      <c r="P134" t="s">
        <v>113</v>
      </c>
      <c r="Q134" t="s">
        <v>118</v>
      </c>
      <c r="R134" t="s">
        <v>124</v>
      </c>
      <c r="S134">
        <v>132</v>
      </c>
    </row>
    <row r="135" spans="1:19" x14ac:dyDescent="0.2">
      <c r="A135">
        <v>1220</v>
      </c>
      <c r="B135" s="1">
        <v>45478</v>
      </c>
      <c r="C135" s="2">
        <v>0.60416666666666663</v>
      </c>
      <c r="D135" s="2">
        <v>0.64583333333333337</v>
      </c>
      <c r="E135" t="s">
        <v>12</v>
      </c>
      <c r="F135">
        <v>2</v>
      </c>
      <c r="G135">
        <v>8</v>
      </c>
      <c r="H135">
        <v>7</v>
      </c>
      <c r="I135" t="s">
        <v>39</v>
      </c>
      <c r="J135" t="s">
        <v>40</v>
      </c>
      <c r="K135">
        <v>60.000000000000107</v>
      </c>
      <c r="L135">
        <v>0.875</v>
      </c>
      <c r="M135">
        <v>0</v>
      </c>
      <c r="N135" t="s">
        <v>76</v>
      </c>
      <c r="O135" t="s">
        <v>104</v>
      </c>
      <c r="P135" t="s">
        <v>113</v>
      </c>
      <c r="Q135" t="s">
        <v>118</v>
      </c>
      <c r="R135" t="s">
        <v>118</v>
      </c>
      <c r="S135">
        <v>133</v>
      </c>
    </row>
    <row r="136" spans="1:19" x14ac:dyDescent="0.2">
      <c r="A136">
        <v>2001</v>
      </c>
      <c r="B136" s="1">
        <v>45474</v>
      </c>
      <c r="C136" s="2">
        <v>0.60416666666666663</v>
      </c>
      <c r="D136" s="2">
        <v>0.625</v>
      </c>
      <c r="E136" t="s">
        <v>12</v>
      </c>
      <c r="F136">
        <v>2</v>
      </c>
      <c r="G136">
        <v>8</v>
      </c>
      <c r="H136">
        <v>8</v>
      </c>
      <c r="I136" t="s">
        <v>39</v>
      </c>
      <c r="J136" t="s">
        <v>30</v>
      </c>
      <c r="K136">
        <v>30.000000000000053</v>
      </c>
      <c r="L136">
        <v>1</v>
      </c>
      <c r="M136">
        <v>0</v>
      </c>
      <c r="N136" t="s">
        <v>72</v>
      </c>
      <c r="O136" t="s">
        <v>104</v>
      </c>
      <c r="P136" t="s">
        <v>113</v>
      </c>
      <c r="Q136" t="s">
        <v>118</v>
      </c>
      <c r="R136" t="s">
        <v>118</v>
      </c>
      <c r="S136">
        <v>134</v>
      </c>
    </row>
    <row r="137" spans="1:19" x14ac:dyDescent="0.2">
      <c r="A137">
        <v>2235</v>
      </c>
      <c r="B137" s="1">
        <v>45614</v>
      </c>
      <c r="C137" s="2">
        <v>0.60416666666666663</v>
      </c>
      <c r="D137" s="2">
        <v>0.625</v>
      </c>
      <c r="E137" t="s">
        <v>12</v>
      </c>
      <c r="F137">
        <v>2</v>
      </c>
      <c r="G137">
        <v>8</v>
      </c>
      <c r="H137">
        <v>11</v>
      </c>
      <c r="I137" t="s">
        <v>42</v>
      </c>
      <c r="J137" t="s">
        <v>18</v>
      </c>
      <c r="K137">
        <v>30.000000000000053</v>
      </c>
      <c r="L137">
        <v>1.375</v>
      </c>
      <c r="M137">
        <v>1</v>
      </c>
      <c r="N137" t="s">
        <v>72</v>
      </c>
      <c r="O137" t="s">
        <v>108</v>
      </c>
      <c r="P137" t="s">
        <v>113</v>
      </c>
      <c r="Q137" t="s">
        <v>118</v>
      </c>
      <c r="R137" t="s">
        <v>118</v>
      </c>
      <c r="S137">
        <v>135</v>
      </c>
    </row>
    <row r="138" spans="1:19" x14ac:dyDescent="0.2">
      <c r="A138">
        <v>1204</v>
      </c>
      <c r="B138" s="1">
        <v>45499</v>
      </c>
      <c r="C138" s="2">
        <v>0.60416666666666663</v>
      </c>
      <c r="D138" s="2">
        <v>0.66666666666666663</v>
      </c>
      <c r="E138" t="s">
        <v>12</v>
      </c>
      <c r="F138">
        <v>2</v>
      </c>
      <c r="G138">
        <v>8</v>
      </c>
      <c r="H138">
        <v>8</v>
      </c>
      <c r="I138" t="s">
        <v>22</v>
      </c>
      <c r="J138" t="s">
        <v>23</v>
      </c>
      <c r="K138">
        <v>90</v>
      </c>
      <c r="L138">
        <v>1</v>
      </c>
      <c r="M138">
        <v>0</v>
      </c>
      <c r="N138" t="s">
        <v>76</v>
      </c>
      <c r="O138" t="s">
        <v>104</v>
      </c>
      <c r="P138" t="s">
        <v>113</v>
      </c>
      <c r="Q138" t="s">
        <v>118</v>
      </c>
      <c r="R138" t="s">
        <v>118</v>
      </c>
      <c r="S138">
        <v>136</v>
      </c>
    </row>
    <row r="139" spans="1:19" x14ac:dyDescent="0.2">
      <c r="A139">
        <v>2038</v>
      </c>
      <c r="B139" s="1">
        <v>45309</v>
      </c>
      <c r="C139" s="2">
        <v>0.60416666666666663</v>
      </c>
      <c r="D139" s="2">
        <v>0.66666666666666663</v>
      </c>
      <c r="E139" t="s">
        <v>12</v>
      </c>
      <c r="F139">
        <v>2</v>
      </c>
      <c r="G139">
        <v>8</v>
      </c>
      <c r="H139">
        <v>5</v>
      </c>
      <c r="I139" t="s">
        <v>42</v>
      </c>
      <c r="J139" t="s">
        <v>18</v>
      </c>
      <c r="K139">
        <v>90</v>
      </c>
      <c r="L139">
        <v>0.625</v>
      </c>
      <c r="M139">
        <v>0</v>
      </c>
      <c r="N139" t="s">
        <v>75</v>
      </c>
      <c r="O139" t="s">
        <v>98</v>
      </c>
      <c r="P139" t="s">
        <v>113</v>
      </c>
      <c r="Q139" t="s">
        <v>118</v>
      </c>
      <c r="R139" t="s">
        <v>118</v>
      </c>
      <c r="S139">
        <v>137</v>
      </c>
    </row>
    <row r="140" spans="1:19" x14ac:dyDescent="0.2">
      <c r="A140">
        <v>1846</v>
      </c>
      <c r="B140" s="1">
        <v>45531</v>
      </c>
      <c r="C140" s="2">
        <v>0.60416666666666663</v>
      </c>
      <c r="D140" s="2">
        <v>0.64583333333333337</v>
      </c>
      <c r="E140" t="s">
        <v>12</v>
      </c>
      <c r="F140">
        <v>2</v>
      </c>
      <c r="G140">
        <v>8</v>
      </c>
      <c r="H140">
        <v>2</v>
      </c>
      <c r="I140" t="s">
        <v>17</v>
      </c>
      <c r="J140" t="s">
        <v>14</v>
      </c>
      <c r="K140">
        <v>60.000000000000107</v>
      </c>
      <c r="L140">
        <v>0.25</v>
      </c>
      <c r="M140">
        <v>0</v>
      </c>
      <c r="N140" t="s">
        <v>73</v>
      </c>
      <c r="O140" t="s">
        <v>105</v>
      </c>
      <c r="P140" t="s">
        <v>113</v>
      </c>
      <c r="Q140" t="s">
        <v>118</v>
      </c>
      <c r="R140" t="s">
        <v>118</v>
      </c>
      <c r="S140">
        <v>138</v>
      </c>
    </row>
    <row r="141" spans="1:19" x14ac:dyDescent="0.2">
      <c r="A141">
        <v>562</v>
      </c>
      <c r="B141" s="1">
        <v>45602</v>
      </c>
      <c r="C141" s="2">
        <v>0.60416666666666663</v>
      </c>
      <c r="D141" s="2">
        <v>0.625</v>
      </c>
      <c r="E141" t="s">
        <v>12</v>
      </c>
      <c r="F141">
        <v>2</v>
      </c>
      <c r="G141">
        <v>8</v>
      </c>
      <c r="H141">
        <v>5</v>
      </c>
      <c r="I141" t="s">
        <v>41</v>
      </c>
      <c r="J141" t="s">
        <v>40</v>
      </c>
      <c r="K141">
        <v>30.000000000000053</v>
      </c>
      <c r="L141">
        <v>0.625</v>
      </c>
      <c r="M141">
        <v>0</v>
      </c>
      <c r="N141" t="s">
        <v>74</v>
      </c>
      <c r="O141" t="s">
        <v>108</v>
      </c>
      <c r="P141" t="s">
        <v>113</v>
      </c>
      <c r="Q141" t="s">
        <v>118</v>
      </c>
      <c r="R141" t="s">
        <v>118</v>
      </c>
      <c r="S141">
        <v>139</v>
      </c>
    </row>
    <row r="142" spans="1:19" x14ac:dyDescent="0.2">
      <c r="A142">
        <v>1515</v>
      </c>
      <c r="B142" s="1">
        <v>45338</v>
      </c>
      <c r="C142" s="2">
        <v>0.58333333333333337</v>
      </c>
      <c r="D142" s="2">
        <v>0.60416666666666663</v>
      </c>
      <c r="E142" t="s">
        <v>12</v>
      </c>
      <c r="F142">
        <v>2</v>
      </c>
      <c r="G142">
        <v>8</v>
      </c>
      <c r="H142">
        <v>2</v>
      </c>
      <c r="I142" t="s">
        <v>17</v>
      </c>
      <c r="J142" t="s">
        <v>18</v>
      </c>
      <c r="K142">
        <v>29.999999999999893</v>
      </c>
      <c r="L142">
        <v>0.25</v>
      </c>
      <c r="M142">
        <v>0</v>
      </c>
      <c r="N142" t="s">
        <v>76</v>
      </c>
      <c r="O142" t="s">
        <v>99</v>
      </c>
      <c r="P142" t="s">
        <v>113</v>
      </c>
      <c r="Q142" t="s">
        <v>118</v>
      </c>
      <c r="R142" t="s">
        <v>118</v>
      </c>
      <c r="S142">
        <v>140</v>
      </c>
    </row>
    <row r="143" spans="1:19" x14ac:dyDescent="0.2">
      <c r="A143">
        <v>1</v>
      </c>
      <c r="B143" s="1">
        <v>45593</v>
      </c>
      <c r="C143" s="2">
        <v>0.58333333333333337</v>
      </c>
      <c r="D143" s="2">
        <v>0.64583333333333337</v>
      </c>
      <c r="E143" t="s">
        <v>12</v>
      </c>
      <c r="F143">
        <v>2</v>
      </c>
      <c r="G143">
        <v>8</v>
      </c>
      <c r="H143">
        <v>11</v>
      </c>
      <c r="I143" t="s">
        <v>13</v>
      </c>
      <c r="J143" t="s">
        <v>14</v>
      </c>
      <c r="K143">
        <v>90</v>
      </c>
      <c r="L143">
        <v>1.375</v>
      </c>
      <c r="M143">
        <v>1</v>
      </c>
      <c r="N143" t="s">
        <v>72</v>
      </c>
      <c r="O143" t="s">
        <v>107</v>
      </c>
      <c r="P143" t="s">
        <v>113</v>
      </c>
      <c r="Q143" t="s">
        <v>118</v>
      </c>
      <c r="R143" t="s">
        <v>118</v>
      </c>
      <c r="S143">
        <v>141</v>
      </c>
    </row>
    <row r="144" spans="1:19" x14ac:dyDescent="0.2">
      <c r="A144">
        <v>2904</v>
      </c>
      <c r="B144" s="1">
        <v>45360</v>
      </c>
      <c r="C144" s="2">
        <v>0.58333333333333337</v>
      </c>
      <c r="D144" s="2">
        <v>0.60416666666666663</v>
      </c>
      <c r="E144" t="s">
        <v>12</v>
      </c>
      <c r="F144">
        <v>2</v>
      </c>
      <c r="G144">
        <v>8</v>
      </c>
      <c r="H144">
        <v>10</v>
      </c>
      <c r="I144" t="s">
        <v>42</v>
      </c>
      <c r="J144" t="s">
        <v>23</v>
      </c>
      <c r="K144">
        <v>29.999999999999893</v>
      </c>
      <c r="L144">
        <v>1.25</v>
      </c>
      <c r="M144">
        <v>1</v>
      </c>
      <c r="N144" t="s">
        <v>77</v>
      </c>
      <c r="O144" t="s">
        <v>100</v>
      </c>
      <c r="P144" t="s">
        <v>113</v>
      </c>
      <c r="Q144" t="s">
        <v>118</v>
      </c>
      <c r="R144" t="s">
        <v>118</v>
      </c>
      <c r="S144">
        <v>142</v>
      </c>
    </row>
    <row r="145" spans="1:19" x14ac:dyDescent="0.2">
      <c r="A145">
        <v>566</v>
      </c>
      <c r="B145" s="1">
        <v>45304</v>
      </c>
      <c r="C145" s="2">
        <v>0.58333333333333337</v>
      </c>
      <c r="D145" s="2">
        <v>0.66666666666666663</v>
      </c>
      <c r="E145" t="s">
        <v>12</v>
      </c>
      <c r="F145">
        <v>2</v>
      </c>
      <c r="G145">
        <v>8</v>
      </c>
      <c r="H145">
        <v>7</v>
      </c>
      <c r="I145" t="s">
        <v>17</v>
      </c>
      <c r="J145" t="s">
        <v>30</v>
      </c>
      <c r="K145">
        <v>119.99999999999989</v>
      </c>
      <c r="L145">
        <v>0.875</v>
      </c>
      <c r="M145">
        <v>0</v>
      </c>
      <c r="N145" t="s">
        <v>77</v>
      </c>
      <c r="O145" t="s">
        <v>98</v>
      </c>
      <c r="P145" t="s">
        <v>113</v>
      </c>
      <c r="Q145" t="s">
        <v>118</v>
      </c>
      <c r="R145" t="s">
        <v>124</v>
      </c>
      <c r="S145">
        <v>143</v>
      </c>
    </row>
    <row r="146" spans="1:19" x14ac:dyDescent="0.2">
      <c r="A146">
        <v>62</v>
      </c>
      <c r="B146" s="1">
        <v>45483</v>
      </c>
      <c r="C146" s="2">
        <v>0.58333333333333337</v>
      </c>
      <c r="D146" s="2">
        <v>0.60416666666666663</v>
      </c>
      <c r="E146" t="s">
        <v>12</v>
      </c>
      <c r="F146">
        <v>2</v>
      </c>
      <c r="G146">
        <v>8</v>
      </c>
      <c r="H146">
        <v>4</v>
      </c>
      <c r="I146" t="s">
        <v>42</v>
      </c>
      <c r="J146" t="s">
        <v>18</v>
      </c>
      <c r="K146">
        <v>29.999999999999893</v>
      </c>
      <c r="L146">
        <v>0.5</v>
      </c>
      <c r="M146">
        <v>0</v>
      </c>
      <c r="N146" t="s">
        <v>74</v>
      </c>
      <c r="O146" t="s">
        <v>104</v>
      </c>
      <c r="P146" t="s">
        <v>113</v>
      </c>
      <c r="Q146" t="s">
        <v>118</v>
      </c>
      <c r="R146" t="s">
        <v>118</v>
      </c>
      <c r="S146">
        <v>144</v>
      </c>
    </row>
    <row r="147" spans="1:19" x14ac:dyDescent="0.2">
      <c r="A147">
        <v>350</v>
      </c>
      <c r="B147" s="1">
        <v>45554</v>
      </c>
      <c r="C147" s="2">
        <v>0.58333333333333337</v>
      </c>
      <c r="D147" s="2">
        <v>0.64583333333333337</v>
      </c>
      <c r="E147" t="s">
        <v>12</v>
      </c>
      <c r="F147">
        <v>2</v>
      </c>
      <c r="G147">
        <v>8</v>
      </c>
      <c r="H147">
        <v>11</v>
      </c>
      <c r="I147" t="s">
        <v>41</v>
      </c>
      <c r="J147" t="s">
        <v>14</v>
      </c>
      <c r="K147">
        <v>90</v>
      </c>
      <c r="L147">
        <v>1.375</v>
      </c>
      <c r="M147">
        <v>1</v>
      </c>
      <c r="N147" t="s">
        <v>75</v>
      </c>
      <c r="O147" t="s">
        <v>106</v>
      </c>
      <c r="P147" t="s">
        <v>113</v>
      </c>
      <c r="Q147" t="s">
        <v>118</v>
      </c>
      <c r="R147" t="s">
        <v>118</v>
      </c>
      <c r="S147">
        <v>145</v>
      </c>
    </row>
    <row r="148" spans="1:19" x14ac:dyDescent="0.2">
      <c r="A148">
        <v>349</v>
      </c>
      <c r="B148" s="1">
        <v>45586</v>
      </c>
      <c r="C148" s="2">
        <v>0.58333333333333337</v>
      </c>
      <c r="D148" s="2">
        <v>0.64583333333333337</v>
      </c>
      <c r="E148" t="s">
        <v>12</v>
      </c>
      <c r="F148">
        <v>2</v>
      </c>
      <c r="G148">
        <v>8</v>
      </c>
      <c r="H148">
        <v>11</v>
      </c>
      <c r="I148" t="s">
        <v>13</v>
      </c>
      <c r="J148" t="s">
        <v>40</v>
      </c>
      <c r="K148">
        <v>90</v>
      </c>
      <c r="L148">
        <v>1.375</v>
      </c>
      <c r="M148">
        <v>1</v>
      </c>
      <c r="N148" t="s">
        <v>72</v>
      </c>
      <c r="O148" t="s">
        <v>107</v>
      </c>
      <c r="P148" t="s">
        <v>113</v>
      </c>
      <c r="Q148" t="s">
        <v>118</v>
      </c>
      <c r="R148" t="s">
        <v>118</v>
      </c>
      <c r="S148">
        <v>146</v>
      </c>
    </row>
    <row r="149" spans="1:19" x14ac:dyDescent="0.2">
      <c r="A149">
        <v>2458</v>
      </c>
      <c r="B149" s="1">
        <v>45639</v>
      </c>
      <c r="C149" s="2">
        <v>0.58333333333333337</v>
      </c>
      <c r="D149" s="2">
        <v>0.60416666666666663</v>
      </c>
      <c r="E149" t="s">
        <v>12</v>
      </c>
      <c r="F149">
        <v>2</v>
      </c>
      <c r="G149">
        <v>8</v>
      </c>
      <c r="H149">
        <v>5</v>
      </c>
      <c r="I149" t="s">
        <v>22</v>
      </c>
      <c r="J149" t="s">
        <v>18</v>
      </c>
      <c r="K149">
        <v>29.999999999999893</v>
      </c>
      <c r="L149">
        <v>0.625</v>
      </c>
      <c r="M149">
        <v>0</v>
      </c>
      <c r="N149" t="s">
        <v>76</v>
      </c>
      <c r="O149" t="s">
        <v>109</v>
      </c>
      <c r="P149" t="s">
        <v>113</v>
      </c>
      <c r="Q149" t="s">
        <v>118</v>
      </c>
      <c r="R149" t="s">
        <v>118</v>
      </c>
      <c r="S149">
        <v>147</v>
      </c>
    </row>
    <row r="150" spans="1:19" x14ac:dyDescent="0.2">
      <c r="A150">
        <v>1073</v>
      </c>
      <c r="B150" s="1">
        <v>45589</v>
      </c>
      <c r="C150" s="2">
        <v>0.58333333333333337</v>
      </c>
      <c r="D150" s="2">
        <v>0.64583333333333337</v>
      </c>
      <c r="E150" t="s">
        <v>12</v>
      </c>
      <c r="F150">
        <v>2</v>
      </c>
      <c r="G150">
        <v>8</v>
      </c>
      <c r="H150">
        <v>3</v>
      </c>
      <c r="I150" t="s">
        <v>39</v>
      </c>
      <c r="J150" t="s">
        <v>14</v>
      </c>
      <c r="K150">
        <v>90</v>
      </c>
      <c r="L150">
        <v>0.375</v>
      </c>
      <c r="M150">
        <v>0</v>
      </c>
      <c r="N150" t="s">
        <v>75</v>
      </c>
      <c r="O150" t="s">
        <v>107</v>
      </c>
      <c r="P150" t="s">
        <v>113</v>
      </c>
      <c r="Q150" t="s">
        <v>118</v>
      </c>
      <c r="R150" t="s">
        <v>118</v>
      </c>
      <c r="S150">
        <v>148</v>
      </c>
    </row>
    <row r="151" spans="1:19" x14ac:dyDescent="0.2">
      <c r="A151">
        <v>1532</v>
      </c>
      <c r="B151" s="1">
        <v>45617</v>
      </c>
      <c r="C151" s="2">
        <v>0.58333333333333337</v>
      </c>
      <c r="D151" s="2">
        <v>0.60416666666666663</v>
      </c>
      <c r="E151" t="s">
        <v>12</v>
      </c>
      <c r="F151">
        <v>2</v>
      </c>
      <c r="G151">
        <v>8</v>
      </c>
      <c r="H151">
        <v>9</v>
      </c>
      <c r="I151" t="s">
        <v>42</v>
      </c>
      <c r="J151" t="s">
        <v>30</v>
      </c>
      <c r="K151">
        <v>29.999999999999893</v>
      </c>
      <c r="L151">
        <v>1.125</v>
      </c>
      <c r="M151">
        <v>1</v>
      </c>
      <c r="N151" t="s">
        <v>75</v>
      </c>
      <c r="O151" t="s">
        <v>108</v>
      </c>
      <c r="P151" t="s">
        <v>113</v>
      </c>
      <c r="Q151" t="s">
        <v>118</v>
      </c>
      <c r="R151" t="s">
        <v>118</v>
      </c>
      <c r="S151">
        <v>149</v>
      </c>
    </row>
    <row r="152" spans="1:19" x14ac:dyDescent="0.2">
      <c r="A152">
        <v>976</v>
      </c>
      <c r="B152" s="1">
        <v>45608</v>
      </c>
      <c r="C152" s="2">
        <v>0.58333333333333337</v>
      </c>
      <c r="D152" s="2">
        <v>0.60416666666666663</v>
      </c>
      <c r="E152" t="s">
        <v>12</v>
      </c>
      <c r="F152">
        <v>2</v>
      </c>
      <c r="G152">
        <v>8</v>
      </c>
      <c r="H152">
        <v>8</v>
      </c>
      <c r="I152" t="s">
        <v>17</v>
      </c>
      <c r="J152" t="s">
        <v>23</v>
      </c>
      <c r="K152">
        <v>29.999999999999893</v>
      </c>
      <c r="L152">
        <v>1</v>
      </c>
      <c r="M152">
        <v>0</v>
      </c>
      <c r="N152" t="s">
        <v>73</v>
      </c>
      <c r="O152" t="s">
        <v>108</v>
      </c>
      <c r="P152" t="s">
        <v>113</v>
      </c>
      <c r="Q152" t="s">
        <v>118</v>
      </c>
      <c r="R152" t="s">
        <v>118</v>
      </c>
      <c r="S152">
        <v>150</v>
      </c>
    </row>
    <row r="153" spans="1:19" x14ac:dyDescent="0.2">
      <c r="A153">
        <v>9</v>
      </c>
      <c r="B153" s="1">
        <v>45601</v>
      </c>
      <c r="C153" s="2">
        <v>0.58333333333333337</v>
      </c>
      <c r="D153" s="2">
        <v>0.66666666666666663</v>
      </c>
      <c r="E153" t="s">
        <v>12</v>
      </c>
      <c r="F153">
        <v>2</v>
      </c>
      <c r="G153">
        <v>8</v>
      </c>
      <c r="H153">
        <v>8</v>
      </c>
      <c r="I153" t="s">
        <v>22</v>
      </c>
      <c r="J153" t="s">
        <v>28</v>
      </c>
      <c r="K153">
        <v>119.99999999999989</v>
      </c>
      <c r="L153">
        <v>1</v>
      </c>
      <c r="M153">
        <v>0</v>
      </c>
      <c r="N153" t="s">
        <v>73</v>
      </c>
      <c r="O153" t="s">
        <v>108</v>
      </c>
      <c r="P153" t="s">
        <v>113</v>
      </c>
      <c r="Q153" t="s">
        <v>118</v>
      </c>
      <c r="R153" t="s">
        <v>124</v>
      </c>
      <c r="S153">
        <v>151</v>
      </c>
    </row>
    <row r="154" spans="1:19" x14ac:dyDescent="0.2">
      <c r="A154">
        <v>122</v>
      </c>
      <c r="B154" s="1">
        <v>45298</v>
      </c>
      <c r="C154" s="2">
        <v>0.58333333333333337</v>
      </c>
      <c r="D154" s="2">
        <v>0.625</v>
      </c>
      <c r="E154" t="s">
        <v>12</v>
      </c>
      <c r="F154">
        <v>2</v>
      </c>
      <c r="G154">
        <v>8</v>
      </c>
      <c r="H154">
        <v>7</v>
      </c>
      <c r="I154" t="s">
        <v>39</v>
      </c>
      <c r="J154" t="s">
        <v>14</v>
      </c>
      <c r="K154">
        <v>59.999999999999943</v>
      </c>
      <c r="L154">
        <v>0.875</v>
      </c>
      <c r="M154">
        <v>0</v>
      </c>
      <c r="N154" t="s">
        <v>71</v>
      </c>
      <c r="O154" t="s">
        <v>98</v>
      </c>
      <c r="P154" t="s">
        <v>113</v>
      </c>
      <c r="Q154" t="s">
        <v>118</v>
      </c>
      <c r="R154" t="s">
        <v>118</v>
      </c>
      <c r="S154">
        <v>152</v>
      </c>
    </row>
    <row r="155" spans="1:19" x14ac:dyDescent="0.2">
      <c r="A155">
        <v>2750</v>
      </c>
      <c r="B155" s="1">
        <v>45550</v>
      </c>
      <c r="C155" s="2">
        <v>0.58333333333333337</v>
      </c>
      <c r="D155" s="2">
        <v>0.66666666666666663</v>
      </c>
      <c r="E155" t="s">
        <v>12</v>
      </c>
      <c r="F155">
        <v>2</v>
      </c>
      <c r="G155">
        <v>8</v>
      </c>
      <c r="H155">
        <v>1</v>
      </c>
      <c r="I155" t="s">
        <v>39</v>
      </c>
      <c r="J155" t="s">
        <v>18</v>
      </c>
      <c r="K155">
        <v>119.99999999999989</v>
      </c>
      <c r="L155">
        <v>0.125</v>
      </c>
      <c r="M155">
        <v>0</v>
      </c>
      <c r="N155" t="s">
        <v>71</v>
      </c>
      <c r="O155" t="s">
        <v>106</v>
      </c>
      <c r="P155" t="s">
        <v>113</v>
      </c>
      <c r="Q155" t="s">
        <v>117</v>
      </c>
      <c r="R155" t="s">
        <v>124</v>
      </c>
      <c r="S155">
        <v>153</v>
      </c>
    </row>
    <row r="156" spans="1:19" x14ac:dyDescent="0.2">
      <c r="A156">
        <v>2292</v>
      </c>
      <c r="B156" s="1">
        <v>45518</v>
      </c>
      <c r="C156" s="2">
        <v>0.58333333333333337</v>
      </c>
      <c r="D156" s="2">
        <v>0.64583333333333337</v>
      </c>
      <c r="E156" t="s">
        <v>12</v>
      </c>
      <c r="F156">
        <v>2</v>
      </c>
      <c r="G156">
        <v>8</v>
      </c>
      <c r="H156">
        <v>7</v>
      </c>
      <c r="I156" t="s">
        <v>39</v>
      </c>
      <c r="J156" t="s">
        <v>30</v>
      </c>
      <c r="K156">
        <v>90</v>
      </c>
      <c r="L156">
        <v>0.875</v>
      </c>
      <c r="M156">
        <v>0</v>
      </c>
      <c r="N156" t="s">
        <v>74</v>
      </c>
      <c r="O156" t="s">
        <v>105</v>
      </c>
      <c r="P156" t="s">
        <v>113</v>
      </c>
      <c r="Q156" t="s">
        <v>118</v>
      </c>
      <c r="R156" t="s">
        <v>118</v>
      </c>
      <c r="S156">
        <v>154</v>
      </c>
    </row>
    <row r="157" spans="1:19" x14ac:dyDescent="0.2">
      <c r="A157">
        <v>1232</v>
      </c>
      <c r="B157" s="1">
        <v>45600</v>
      </c>
      <c r="C157" s="2">
        <v>0.58333333333333337</v>
      </c>
      <c r="D157" s="2">
        <v>0.66666666666666663</v>
      </c>
      <c r="E157" t="s">
        <v>12</v>
      </c>
      <c r="F157">
        <v>2</v>
      </c>
      <c r="G157">
        <v>8</v>
      </c>
      <c r="H157">
        <v>6</v>
      </c>
      <c r="I157" t="s">
        <v>41</v>
      </c>
      <c r="J157" t="s">
        <v>40</v>
      </c>
      <c r="K157">
        <v>119.99999999999989</v>
      </c>
      <c r="L157">
        <v>0.75</v>
      </c>
      <c r="M157">
        <v>0</v>
      </c>
      <c r="N157" t="s">
        <v>72</v>
      </c>
      <c r="O157" t="s">
        <v>108</v>
      </c>
      <c r="P157" t="s">
        <v>113</v>
      </c>
      <c r="Q157" t="s">
        <v>118</v>
      </c>
      <c r="R157" t="s">
        <v>124</v>
      </c>
      <c r="S157">
        <v>155</v>
      </c>
    </row>
    <row r="158" spans="1:19" x14ac:dyDescent="0.2">
      <c r="A158">
        <v>1143</v>
      </c>
      <c r="B158" s="1">
        <v>45480</v>
      </c>
      <c r="C158" s="2">
        <v>0.58333333333333337</v>
      </c>
      <c r="D158" s="2">
        <v>0.64583333333333337</v>
      </c>
      <c r="E158" t="s">
        <v>12</v>
      </c>
      <c r="F158">
        <v>2</v>
      </c>
      <c r="G158">
        <v>8</v>
      </c>
      <c r="H158">
        <v>7</v>
      </c>
      <c r="I158" t="s">
        <v>27</v>
      </c>
      <c r="J158" t="s">
        <v>28</v>
      </c>
      <c r="K158">
        <v>90</v>
      </c>
      <c r="L158">
        <v>0.875</v>
      </c>
      <c r="M158">
        <v>0</v>
      </c>
      <c r="N158" t="s">
        <v>71</v>
      </c>
      <c r="O158" t="s">
        <v>104</v>
      </c>
      <c r="P158" t="s">
        <v>113</v>
      </c>
      <c r="Q158" t="s">
        <v>118</v>
      </c>
      <c r="R158" t="s">
        <v>118</v>
      </c>
      <c r="S158">
        <v>156</v>
      </c>
    </row>
    <row r="159" spans="1:19" x14ac:dyDescent="0.2">
      <c r="A159">
        <v>2662</v>
      </c>
      <c r="B159" s="1">
        <v>45475</v>
      </c>
      <c r="C159" s="2">
        <v>0.58333333333333337</v>
      </c>
      <c r="D159" s="2">
        <v>0.64583333333333337</v>
      </c>
      <c r="E159" t="s">
        <v>12</v>
      </c>
      <c r="F159">
        <v>2</v>
      </c>
      <c r="G159">
        <v>8</v>
      </c>
      <c r="H159">
        <v>4</v>
      </c>
      <c r="I159" t="s">
        <v>27</v>
      </c>
      <c r="J159" t="s">
        <v>14</v>
      </c>
      <c r="K159">
        <v>90</v>
      </c>
      <c r="L159">
        <v>0.5</v>
      </c>
      <c r="M159">
        <v>0</v>
      </c>
      <c r="N159" t="s">
        <v>73</v>
      </c>
      <c r="O159" t="s">
        <v>104</v>
      </c>
      <c r="P159" t="s">
        <v>113</v>
      </c>
      <c r="Q159" t="s">
        <v>118</v>
      </c>
      <c r="R159" t="s">
        <v>118</v>
      </c>
      <c r="S159">
        <v>157</v>
      </c>
    </row>
    <row r="160" spans="1:19" x14ac:dyDescent="0.2">
      <c r="A160">
        <v>2631</v>
      </c>
      <c r="B160" s="1">
        <v>45600</v>
      </c>
      <c r="C160" s="2">
        <v>0.58333333333333337</v>
      </c>
      <c r="D160" s="2">
        <v>0.60416666666666663</v>
      </c>
      <c r="E160" t="s">
        <v>12</v>
      </c>
      <c r="F160">
        <v>2</v>
      </c>
      <c r="G160">
        <v>8</v>
      </c>
      <c r="H160">
        <v>9</v>
      </c>
      <c r="I160" t="s">
        <v>41</v>
      </c>
      <c r="J160" t="s">
        <v>28</v>
      </c>
      <c r="K160">
        <v>29.999999999999893</v>
      </c>
      <c r="L160">
        <v>1.125</v>
      </c>
      <c r="M160">
        <v>1</v>
      </c>
      <c r="N160" t="s">
        <v>72</v>
      </c>
      <c r="O160" t="s">
        <v>108</v>
      </c>
      <c r="P160" t="s">
        <v>113</v>
      </c>
      <c r="Q160" t="s">
        <v>118</v>
      </c>
      <c r="R160" t="s">
        <v>118</v>
      </c>
      <c r="S160">
        <v>158</v>
      </c>
    </row>
    <row r="161" spans="1:19" x14ac:dyDescent="0.2">
      <c r="A161">
        <v>1283</v>
      </c>
      <c r="B161" s="1">
        <v>45324</v>
      </c>
      <c r="C161" s="2">
        <v>0.58333333333333337</v>
      </c>
      <c r="D161" s="2">
        <v>0.60416666666666663</v>
      </c>
      <c r="E161" t="s">
        <v>12</v>
      </c>
      <c r="F161">
        <v>2</v>
      </c>
      <c r="G161">
        <v>8</v>
      </c>
      <c r="H161">
        <v>1</v>
      </c>
      <c r="I161" t="s">
        <v>41</v>
      </c>
      <c r="J161" t="s">
        <v>14</v>
      </c>
      <c r="K161">
        <v>29.999999999999893</v>
      </c>
      <c r="L161">
        <v>0.125</v>
      </c>
      <c r="M161">
        <v>0</v>
      </c>
      <c r="N161" t="s">
        <v>76</v>
      </c>
      <c r="O161" t="s">
        <v>99</v>
      </c>
      <c r="P161" t="s">
        <v>113</v>
      </c>
      <c r="Q161" t="s">
        <v>117</v>
      </c>
      <c r="R161" t="s">
        <v>118</v>
      </c>
      <c r="S161">
        <v>159</v>
      </c>
    </row>
    <row r="162" spans="1:19" x14ac:dyDescent="0.2">
      <c r="A162">
        <v>2596</v>
      </c>
      <c r="B162" s="1">
        <v>45326</v>
      </c>
      <c r="C162" s="2">
        <v>0.58333333333333337</v>
      </c>
      <c r="D162" s="2">
        <v>0.60416666666666663</v>
      </c>
      <c r="E162" t="s">
        <v>12</v>
      </c>
      <c r="F162">
        <v>2</v>
      </c>
      <c r="G162">
        <v>8</v>
      </c>
      <c r="H162">
        <v>3</v>
      </c>
      <c r="I162" t="s">
        <v>39</v>
      </c>
      <c r="J162" t="s">
        <v>40</v>
      </c>
      <c r="K162">
        <v>29.999999999999893</v>
      </c>
      <c r="L162">
        <v>0.375</v>
      </c>
      <c r="M162">
        <v>0</v>
      </c>
      <c r="N162" t="s">
        <v>71</v>
      </c>
      <c r="O162" t="s">
        <v>99</v>
      </c>
      <c r="P162" t="s">
        <v>113</v>
      </c>
      <c r="Q162" t="s">
        <v>118</v>
      </c>
      <c r="R162" t="s">
        <v>118</v>
      </c>
      <c r="S162">
        <v>160</v>
      </c>
    </row>
    <row r="163" spans="1:19" x14ac:dyDescent="0.2">
      <c r="A163">
        <v>2427</v>
      </c>
      <c r="B163" s="1">
        <v>45387</v>
      </c>
      <c r="C163" s="2">
        <v>0.58333333333333337</v>
      </c>
      <c r="D163" s="2">
        <v>0.64583333333333337</v>
      </c>
      <c r="E163" t="s">
        <v>12</v>
      </c>
      <c r="F163">
        <v>2</v>
      </c>
      <c r="G163">
        <v>8</v>
      </c>
      <c r="H163">
        <v>1</v>
      </c>
      <c r="I163" t="s">
        <v>42</v>
      </c>
      <c r="J163" t="s">
        <v>30</v>
      </c>
      <c r="K163">
        <v>90</v>
      </c>
      <c r="L163">
        <v>0.125</v>
      </c>
      <c r="M163">
        <v>0</v>
      </c>
      <c r="N163" t="s">
        <v>76</v>
      </c>
      <c r="O163" t="s">
        <v>101</v>
      </c>
      <c r="P163" t="s">
        <v>113</v>
      </c>
      <c r="Q163" t="s">
        <v>117</v>
      </c>
      <c r="R163" t="s">
        <v>118</v>
      </c>
      <c r="S163">
        <v>161</v>
      </c>
    </row>
    <row r="164" spans="1:19" x14ac:dyDescent="0.2">
      <c r="A164">
        <v>1182</v>
      </c>
      <c r="B164" s="1">
        <v>45475</v>
      </c>
      <c r="C164" s="2">
        <v>0.58333333333333337</v>
      </c>
      <c r="D164" s="2">
        <v>0.625</v>
      </c>
      <c r="E164" t="s">
        <v>12</v>
      </c>
      <c r="F164">
        <v>2</v>
      </c>
      <c r="G164">
        <v>8</v>
      </c>
      <c r="H164">
        <v>3</v>
      </c>
      <c r="I164" t="s">
        <v>13</v>
      </c>
      <c r="J164" t="s">
        <v>30</v>
      </c>
      <c r="K164">
        <v>59.999999999999943</v>
      </c>
      <c r="L164">
        <v>0.375</v>
      </c>
      <c r="M164">
        <v>0</v>
      </c>
      <c r="N164" t="s">
        <v>73</v>
      </c>
      <c r="O164" t="s">
        <v>104</v>
      </c>
      <c r="P164" t="s">
        <v>113</v>
      </c>
      <c r="Q164" t="s">
        <v>118</v>
      </c>
      <c r="R164" t="s">
        <v>118</v>
      </c>
      <c r="S164">
        <v>162</v>
      </c>
    </row>
    <row r="165" spans="1:19" x14ac:dyDescent="0.2">
      <c r="A165">
        <v>2371</v>
      </c>
      <c r="B165" s="1">
        <v>45562</v>
      </c>
      <c r="C165" s="2">
        <v>0.58333333333333337</v>
      </c>
      <c r="D165" s="2">
        <v>0.66666666666666663</v>
      </c>
      <c r="E165" t="s">
        <v>12</v>
      </c>
      <c r="F165">
        <v>2</v>
      </c>
      <c r="G165">
        <v>8</v>
      </c>
      <c r="H165">
        <v>8</v>
      </c>
      <c r="I165" t="s">
        <v>13</v>
      </c>
      <c r="J165" t="s">
        <v>30</v>
      </c>
      <c r="K165">
        <v>119.99999999999989</v>
      </c>
      <c r="L165">
        <v>1</v>
      </c>
      <c r="M165">
        <v>0</v>
      </c>
      <c r="N165" t="s">
        <v>76</v>
      </c>
      <c r="O165" t="s">
        <v>106</v>
      </c>
      <c r="P165" t="s">
        <v>113</v>
      </c>
      <c r="Q165" t="s">
        <v>118</v>
      </c>
      <c r="R165" t="s">
        <v>124</v>
      </c>
      <c r="S165">
        <v>163</v>
      </c>
    </row>
    <row r="166" spans="1:19" x14ac:dyDescent="0.2">
      <c r="A166">
        <v>837</v>
      </c>
      <c r="B166" s="1">
        <v>45340</v>
      </c>
      <c r="C166" s="2">
        <v>0.58333333333333337</v>
      </c>
      <c r="D166" s="2">
        <v>0.60416666666666663</v>
      </c>
      <c r="E166" t="s">
        <v>12</v>
      </c>
      <c r="F166">
        <v>2</v>
      </c>
      <c r="G166">
        <v>8</v>
      </c>
      <c r="H166">
        <v>7</v>
      </c>
      <c r="I166" t="s">
        <v>42</v>
      </c>
      <c r="J166" t="s">
        <v>18</v>
      </c>
      <c r="K166">
        <v>29.999999999999893</v>
      </c>
      <c r="L166">
        <v>0.875</v>
      </c>
      <c r="M166">
        <v>0</v>
      </c>
      <c r="N166" t="s">
        <v>71</v>
      </c>
      <c r="O166" t="s">
        <v>99</v>
      </c>
      <c r="P166" t="s">
        <v>113</v>
      </c>
      <c r="Q166" t="s">
        <v>118</v>
      </c>
      <c r="R166" t="s">
        <v>118</v>
      </c>
      <c r="S166">
        <v>164</v>
      </c>
    </row>
    <row r="167" spans="1:19" x14ac:dyDescent="0.2">
      <c r="A167">
        <v>843</v>
      </c>
      <c r="B167" s="1">
        <v>45478</v>
      </c>
      <c r="C167" s="2">
        <v>0.58333333333333337</v>
      </c>
      <c r="D167" s="2">
        <v>0.64583333333333337</v>
      </c>
      <c r="E167" t="s">
        <v>12</v>
      </c>
      <c r="F167">
        <v>2</v>
      </c>
      <c r="G167">
        <v>8</v>
      </c>
      <c r="H167">
        <v>3</v>
      </c>
      <c r="I167" t="s">
        <v>42</v>
      </c>
      <c r="J167" t="s">
        <v>23</v>
      </c>
      <c r="K167">
        <v>90</v>
      </c>
      <c r="L167">
        <v>0.375</v>
      </c>
      <c r="M167">
        <v>0</v>
      </c>
      <c r="N167" t="s">
        <v>76</v>
      </c>
      <c r="O167" t="s">
        <v>104</v>
      </c>
      <c r="P167" t="s">
        <v>113</v>
      </c>
      <c r="Q167" t="s">
        <v>118</v>
      </c>
      <c r="R167" t="s">
        <v>118</v>
      </c>
      <c r="S167">
        <v>165</v>
      </c>
    </row>
    <row r="168" spans="1:19" x14ac:dyDescent="0.2">
      <c r="A168">
        <v>618</v>
      </c>
      <c r="B168" s="1">
        <v>45625</v>
      </c>
      <c r="C168" s="2">
        <v>0.58333333333333337</v>
      </c>
      <c r="D168" s="2">
        <v>0.60416666666666663</v>
      </c>
      <c r="E168" t="s">
        <v>12</v>
      </c>
      <c r="F168">
        <v>2</v>
      </c>
      <c r="G168">
        <v>8</v>
      </c>
      <c r="H168">
        <v>8</v>
      </c>
      <c r="I168" t="s">
        <v>42</v>
      </c>
      <c r="J168" t="s">
        <v>40</v>
      </c>
      <c r="K168">
        <v>29.999999999999893</v>
      </c>
      <c r="L168">
        <v>1</v>
      </c>
      <c r="M168">
        <v>0</v>
      </c>
      <c r="N168" t="s">
        <v>76</v>
      </c>
      <c r="O168" t="s">
        <v>108</v>
      </c>
      <c r="P168" t="s">
        <v>113</v>
      </c>
      <c r="Q168" t="s">
        <v>118</v>
      </c>
      <c r="R168" t="s">
        <v>118</v>
      </c>
      <c r="S168">
        <v>166</v>
      </c>
    </row>
    <row r="169" spans="1:19" x14ac:dyDescent="0.2">
      <c r="A169">
        <v>2225</v>
      </c>
      <c r="B169" s="1">
        <v>45634</v>
      </c>
      <c r="C169" s="2">
        <v>0.58333333333333337</v>
      </c>
      <c r="D169" s="2">
        <v>0.60416666666666663</v>
      </c>
      <c r="E169" t="s">
        <v>12</v>
      </c>
      <c r="F169">
        <v>2</v>
      </c>
      <c r="G169">
        <v>8</v>
      </c>
      <c r="H169">
        <v>1</v>
      </c>
      <c r="I169" t="s">
        <v>41</v>
      </c>
      <c r="J169" t="s">
        <v>28</v>
      </c>
      <c r="K169">
        <v>29.999999999999893</v>
      </c>
      <c r="L169">
        <v>0.125</v>
      </c>
      <c r="M169">
        <v>0</v>
      </c>
      <c r="N169" t="s">
        <v>71</v>
      </c>
      <c r="O169" t="s">
        <v>109</v>
      </c>
      <c r="P169" t="s">
        <v>113</v>
      </c>
      <c r="Q169" t="s">
        <v>117</v>
      </c>
      <c r="R169" t="s">
        <v>118</v>
      </c>
      <c r="S169">
        <v>167</v>
      </c>
    </row>
    <row r="170" spans="1:19" x14ac:dyDescent="0.2">
      <c r="A170">
        <v>2476</v>
      </c>
      <c r="B170" s="1">
        <v>45552</v>
      </c>
      <c r="C170" s="2">
        <v>0.5625</v>
      </c>
      <c r="D170" s="2">
        <v>0.60416666666666663</v>
      </c>
      <c r="E170" t="s">
        <v>12</v>
      </c>
      <c r="F170">
        <v>2</v>
      </c>
      <c r="G170">
        <v>8</v>
      </c>
      <c r="H170">
        <v>2</v>
      </c>
      <c r="I170" t="s">
        <v>22</v>
      </c>
      <c r="J170" t="s">
        <v>18</v>
      </c>
      <c r="K170">
        <v>59.999999999999943</v>
      </c>
      <c r="L170">
        <v>0.25</v>
      </c>
      <c r="M170">
        <v>0</v>
      </c>
      <c r="N170" t="s">
        <v>73</v>
      </c>
      <c r="O170" t="s">
        <v>106</v>
      </c>
      <c r="P170" t="s">
        <v>113</v>
      </c>
      <c r="Q170" t="s">
        <v>118</v>
      </c>
      <c r="R170" t="s">
        <v>118</v>
      </c>
      <c r="S170">
        <v>168</v>
      </c>
    </row>
    <row r="171" spans="1:19" x14ac:dyDescent="0.2">
      <c r="A171">
        <v>1477</v>
      </c>
      <c r="B171" s="1">
        <v>45650</v>
      </c>
      <c r="C171" s="2">
        <v>0.5625</v>
      </c>
      <c r="D171" s="2">
        <v>0.60416666666666663</v>
      </c>
      <c r="E171" t="s">
        <v>12</v>
      </c>
      <c r="F171">
        <v>2</v>
      </c>
      <c r="G171">
        <v>8</v>
      </c>
      <c r="H171">
        <v>5</v>
      </c>
      <c r="I171" t="s">
        <v>39</v>
      </c>
      <c r="J171" t="s">
        <v>30</v>
      </c>
      <c r="K171">
        <v>59.999999999999943</v>
      </c>
      <c r="L171">
        <v>0.625</v>
      </c>
      <c r="M171">
        <v>0</v>
      </c>
      <c r="N171" t="s">
        <v>73</v>
      </c>
      <c r="O171" t="s">
        <v>109</v>
      </c>
      <c r="P171" t="s">
        <v>113</v>
      </c>
      <c r="Q171" t="s">
        <v>118</v>
      </c>
      <c r="R171" t="s">
        <v>118</v>
      </c>
      <c r="S171">
        <v>169</v>
      </c>
    </row>
    <row r="172" spans="1:19" x14ac:dyDescent="0.2">
      <c r="A172">
        <v>963</v>
      </c>
      <c r="B172" s="1">
        <v>45541</v>
      </c>
      <c r="C172" s="2">
        <v>0.5625</v>
      </c>
      <c r="D172" s="2">
        <v>0.58333333333333337</v>
      </c>
      <c r="E172" t="s">
        <v>12</v>
      </c>
      <c r="F172">
        <v>2</v>
      </c>
      <c r="G172">
        <v>8</v>
      </c>
      <c r="H172">
        <v>10</v>
      </c>
      <c r="I172" t="s">
        <v>27</v>
      </c>
      <c r="J172" t="s">
        <v>28</v>
      </c>
      <c r="K172">
        <v>30.000000000000053</v>
      </c>
      <c r="L172">
        <v>1.25</v>
      </c>
      <c r="M172">
        <v>1</v>
      </c>
      <c r="N172" t="s">
        <v>76</v>
      </c>
      <c r="O172" t="s">
        <v>106</v>
      </c>
      <c r="P172" t="s">
        <v>113</v>
      </c>
      <c r="Q172" t="s">
        <v>118</v>
      </c>
      <c r="R172" t="s">
        <v>118</v>
      </c>
      <c r="S172">
        <v>170</v>
      </c>
    </row>
    <row r="173" spans="1:19" x14ac:dyDescent="0.2">
      <c r="A173">
        <v>1701</v>
      </c>
      <c r="B173" s="1">
        <v>45364</v>
      </c>
      <c r="C173" s="2">
        <v>0.5625</v>
      </c>
      <c r="D173" s="2">
        <v>0.60416666666666663</v>
      </c>
      <c r="E173" t="s">
        <v>12</v>
      </c>
      <c r="F173">
        <v>2</v>
      </c>
      <c r="G173">
        <v>8</v>
      </c>
      <c r="H173">
        <v>7</v>
      </c>
      <c r="I173" t="s">
        <v>27</v>
      </c>
      <c r="J173" t="s">
        <v>28</v>
      </c>
      <c r="K173">
        <v>59.999999999999943</v>
      </c>
      <c r="L173">
        <v>0.875</v>
      </c>
      <c r="M173">
        <v>0</v>
      </c>
      <c r="N173" t="s">
        <v>74</v>
      </c>
      <c r="O173" t="s">
        <v>100</v>
      </c>
      <c r="P173" t="s">
        <v>113</v>
      </c>
      <c r="Q173" t="s">
        <v>118</v>
      </c>
      <c r="R173" t="s">
        <v>118</v>
      </c>
      <c r="S173">
        <v>171</v>
      </c>
    </row>
    <row r="174" spans="1:19" x14ac:dyDescent="0.2">
      <c r="A174">
        <v>176</v>
      </c>
      <c r="B174" s="1">
        <v>45337</v>
      </c>
      <c r="C174" s="2">
        <v>0.5625</v>
      </c>
      <c r="D174" s="2">
        <v>0.60416666666666663</v>
      </c>
      <c r="E174" t="s">
        <v>12</v>
      </c>
      <c r="F174">
        <v>2</v>
      </c>
      <c r="G174">
        <v>8</v>
      </c>
      <c r="H174">
        <v>8</v>
      </c>
      <c r="I174" t="s">
        <v>22</v>
      </c>
      <c r="J174" t="s">
        <v>14</v>
      </c>
      <c r="K174">
        <v>59.999999999999943</v>
      </c>
      <c r="L174">
        <v>1</v>
      </c>
      <c r="M174">
        <v>0</v>
      </c>
      <c r="N174" t="s">
        <v>75</v>
      </c>
      <c r="O174" t="s">
        <v>99</v>
      </c>
      <c r="P174" t="s">
        <v>113</v>
      </c>
      <c r="Q174" t="s">
        <v>118</v>
      </c>
      <c r="R174" t="s">
        <v>118</v>
      </c>
      <c r="S174">
        <v>172</v>
      </c>
    </row>
    <row r="175" spans="1:19" x14ac:dyDescent="0.2">
      <c r="A175">
        <v>2975</v>
      </c>
      <c r="B175" s="1">
        <v>45488</v>
      </c>
      <c r="C175" s="2">
        <v>0.5625</v>
      </c>
      <c r="D175" s="2">
        <v>0.625</v>
      </c>
      <c r="E175" t="s">
        <v>12</v>
      </c>
      <c r="F175">
        <v>2</v>
      </c>
      <c r="G175">
        <v>8</v>
      </c>
      <c r="H175">
        <v>1</v>
      </c>
      <c r="I175" t="s">
        <v>42</v>
      </c>
      <c r="J175" t="s">
        <v>23</v>
      </c>
      <c r="K175">
        <v>90</v>
      </c>
      <c r="L175">
        <v>0.125</v>
      </c>
      <c r="M175">
        <v>0</v>
      </c>
      <c r="N175" t="s">
        <v>72</v>
      </c>
      <c r="O175" t="s">
        <v>104</v>
      </c>
      <c r="P175" t="s">
        <v>113</v>
      </c>
      <c r="Q175" t="s">
        <v>117</v>
      </c>
      <c r="R175" t="s">
        <v>118</v>
      </c>
      <c r="S175">
        <v>173</v>
      </c>
    </row>
    <row r="176" spans="1:19" x14ac:dyDescent="0.2">
      <c r="A176">
        <v>869</v>
      </c>
      <c r="B176" s="1">
        <v>45579</v>
      </c>
      <c r="C176" s="2">
        <v>0.5625</v>
      </c>
      <c r="D176" s="2">
        <v>0.58333333333333337</v>
      </c>
      <c r="E176" t="s">
        <v>12</v>
      </c>
      <c r="F176">
        <v>2</v>
      </c>
      <c r="G176">
        <v>8</v>
      </c>
      <c r="H176">
        <v>6</v>
      </c>
      <c r="I176" t="s">
        <v>17</v>
      </c>
      <c r="J176" t="s">
        <v>30</v>
      </c>
      <c r="K176">
        <v>30.000000000000053</v>
      </c>
      <c r="L176">
        <v>0.75</v>
      </c>
      <c r="M176">
        <v>0</v>
      </c>
      <c r="N176" t="s">
        <v>72</v>
      </c>
      <c r="O176" t="s">
        <v>107</v>
      </c>
      <c r="P176" t="s">
        <v>113</v>
      </c>
      <c r="Q176" t="s">
        <v>118</v>
      </c>
      <c r="R176" t="s">
        <v>118</v>
      </c>
      <c r="S176">
        <v>174</v>
      </c>
    </row>
    <row r="177" spans="1:19" x14ac:dyDescent="0.2">
      <c r="A177">
        <v>685</v>
      </c>
      <c r="B177" s="1">
        <v>45648</v>
      </c>
      <c r="C177" s="2">
        <v>0.5625</v>
      </c>
      <c r="D177" s="2">
        <v>0.625</v>
      </c>
      <c r="E177" t="s">
        <v>12</v>
      </c>
      <c r="F177">
        <v>2</v>
      </c>
      <c r="G177">
        <v>8</v>
      </c>
      <c r="H177">
        <v>4</v>
      </c>
      <c r="I177" t="s">
        <v>22</v>
      </c>
      <c r="J177" t="s">
        <v>18</v>
      </c>
      <c r="K177">
        <v>90</v>
      </c>
      <c r="L177">
        <v>0.5</v>
      </c>
      <c r="M177">
        <v>0</v>
      </c>
      <c r="N177" t="s">
        <v>71</v>
      </c>
      <c r="O177" t="s">
        <v>109</v>
      </c>
      <c r="P177" t="s">
        <v>113</v>
      </c>
      <c r="Q177" t="s">
        <v>118</v>
      </c>
      <c r="R177" t="s">
        <v>118</v>
      </c>
      <c r="S177">
        <v>175</v>
      </c>
    </row>
    <row r="178" spans="1:19" x14ac:dyDescent="0.2">
      <c r="A178">
        <v>2858</v>
      </c>
      <c r="B178" s="1">
        <v>45326</v>
      </c>
      <c r="C178" s="2">
        <v>0.5625</v>
      </c>
      <c r="D178" s="2">
        <v>0.58333333333333337</v>
      </c>
      <c r="E178" t="s">
        <v>12</v>
      </c>
      <c r="F178">
        <v>2</v>
      </c>
      <c r="G178">
        <v>8</v>
      </c>
      <c r="H178">
        <v>1</v>
      </c>
      <c r="I178" t="s">
        <v>27</v>
      </c>
      <c r="J178" t="s">
        <v>23</v>
      </c>
      <c r="K178">
        <v>30.000000000000053</v>
      </c>
      <c r="L178">
        <v>0.125</v>
      </c>
      <c r="M178">
        <v>0</v>
      </c>
      <c r="N178" t="s">
        <v>71</v>
      </c>
      <c r="O178" t="s">
        <v>99</v>
      </c>
      <c r="P178" t="s">
        <v>113</v>
      </c>
      <c r="Q178" t="s">
        <v>117</v>
      </c>
      <c r="R178" t="s">
        <v>118</v>
      </c>
      <c r="S178">
        <v>176</v>
      </c>
    </row>
    <row r="179" spans="1:19" x14ac:dyDescent="0.2">
      <c r="A179">
        <v>478</v>
      </c>
      <c r="B179" s="1">
        <v>45322</v>
      </c>
      <c r="C179" s="2">
        <v>0.5625</v>
      </c>
      <c r="D179" s="2">
        <v>0.625</v>
      </c>
      <c r="E179" t="s">
        <v>12</v>
      </c>
      <c r="F179">
        <v>2</v>
      </c>
      <c r="G179">
        <v>8</v>
      </c>
      <c r="H179">
        <v>9</v>
      </c>
      <c r="I179" t="s">
        <v>41</v>
      </c>
      <c r="J179" t="s">
        <v>18</v>
      </c>
      <c r="K179">
        <v>90</v>
      </c>
      <c r="L179">
        <v>1.125</v>
      </c>
      <c r="M179">
        <v>1</v>
      </c>
      <c r="N179" t="s">
        <v>74</v>
      </c>
      <c r="O179" t="s">
        <v>98</v>
      </c>
      <c r="P179" t="s">
        <v>113</v>
      </c>
      <c r="Q179" t="s">
        <v>118</v>
      </c>
      <c r="R179" t="s">
        <v>118</v>
      </c>
      <c r="S179">
        <v>177</v>
      </c>
    </row>
    <row r="180" spans="1:19" x14ac:dyDescent="0.2">
      <c r="A180">
        <v>1644</v>
      </c>
      <c r="B180" s="1">
        <v>45485</v>
      </c>
      <c r="C180" s="2">
        <v>0.5625</v>
      </c>
      <c r="D180" s="2">
        <v>0.64583333333333337</v>
      </c>
      <c r="E180" t="s">
        <v>12</v>
      </c>
      <c r="F180">
        <v>2</v>
      </c>
      <c r="G180">
        <v>8</v>
      </c>
      <c r="H180">
        <v>3</v>
      </c>
      <c r="I180" t="s">
        <v>42</v>
      </c>
      <c r="J180" t="s">
        <v>14</v>
      </c>
      <c r="K180">
        <v>120.00000000000006</v>
      </c>
      <c r="L180">
        <v>0.375</v>
      </c>
      <c r="M180">
        <v>0</v>
      </c>
      <c r="N180" t="s">
        <v>76</v>
      </c>
      <c r="O180" t="s">
        <v>104</v>
      </c>
      <c r="P180" t="s">
        <v>113</v>
      </c>
      <c r="Q180" t="s">
        <v>118</v>
      </c>
      <c r="R180" t="s">
        <v>124</v>
      </c>
      <c r="S180">
        <v>178</v>
      </c>
    </row>
    <row r="181" spans="1:19" x14ac:dyDescent="0.2">
      <c r="A181">
        <v>2850</v>
      </c>
      <c r="B181" s="1">
        <v>45529</v>
      </c>
      <c r="C181" s="2">
        <v>0.5625</v>
      </c>
      <c r="D181" s="2">
        <v>0.58333333333333337</v>
      </c>
      <c r="E181" t="s">
        <v>12</v>
      </c>
      <c r="F181">
        <v>2</v>
      </c>
      <c r="G181">
        <v>8</v>
      </c>
      <c r="H181">
        <v>1</v>
      </c>
      <c r="I181" t="s">
        <v>42</v>
      </c>
      <c r="J181" t="s">
        <v>14</v>
      </c>
      <c r="K181">
        <v>30.000000000000053</v>
      </c>
      <c r="L181">
        <v>0.125</v>
      </c>
      <c r="M181">
        <v>0</v>
      </c>
      <c r="N181" t="s">
        <v>71</v>
      </c>
      <c r="O181" t="s">
        <v>105</v>
      </c>
      <c r="P181" t="s">
        <v>113</v>
      </c>
      <c r="Q181" t="s">
        <v>117</v>
      </c>
      <c r="R181" t="s">
        <v>118</v>
      </c>
      <c r="S181">
        <v>179</v>
      </c>
    </row>
    <row r="182" spans="1:19" x14ac:dyDescent="0.2">
      <c r="A182">
        <v>1180</v>
      </c>
      <c r="B182" s="1">
        <v>45513</v>
      </c>
      <c r="C182" s="2">
        <v>0.5625</v>
      </c>
      <c r="D182" s="2">
        <v>0.60416666666666663</v>
      </c>
      <c r="E182" t="s">
        <v>12</v>
      </c>
      <c r="F182">
        <v>2</v>
      </c>
      <c r="G182">
        <v>8</v>
      </c>
      <c r="H182">
        <v>10</v>
      </c>
      <c r="I182" t="s">
        <v>27</v>
      </c>
      <c r="J182" t="s">
        <v>40</v>
      </c>
      <c r="K182">
        <v>59.999999999999943</v>
      </c>
      <c r="L182">
        <v>1.25</v>
      </c>
      <c r="M182">
        <v>1</v>
      </c>
      <c r="N182" t="s">
        <v>76</v>
      </c>
      <c r="O182" t="s">
        <v>105</v>
      </c>
      <c r="P182" t="s">
        <v>113</v>
      </c>
      <c r="Q182" t="s">
        <v>118</v>
      </c>
      <c r="R182" t="s">
        <v>118</v>
      </c>
      <c r="S182">
        <v>180</v>
      </c>
    </row>
    <row r="183" spans="1:19" x14ac:dyDescent="0.2">
      <c r="A183">
        <v>2690</v>
      </c>
      <c r="B183" s="1">
        <v>45427</v>
      </c>
      <c r="C183" s="2">
        <v>0.5625</v>
      </c>
      <c r="D183" s="2">
        <v>0.58333333333333337</v>
      </c>
      <c r="E183" t="s">
        <v>12</v>
      </c>
      <c r="F183">
        <v>2</v>
      </c>
      <c r="G183">
        <v>8</v>
      </c>
      <c r="H183">
        <v>1</v>
      </c>
      <c r="I183" t="s">
        <v>17</v>
      </c>
      <c r="J183" t="s">
        <v>28</v>
      </c>
      <c r="K183">
        <v>30.000000000000053</v>
      </c>
      <c r="L183">
        <v>0.125</v>
      </c>
      <c r="M183">
        <v>0</v>
      </c>
      <c r="N183" t="s">
        <v>74</v>
      </c>
      <c r="O183" t="s">
        <v>102</v>
      </c>
      <c r="P183" t="s">
        <v>113</v>
      </c>
      <c r="Q183" t="s">
        <v>117</v>
      </c>
      <c r="R183" t="s">
        <v>118</v>
      </c>
      <c r="S183">
        <v>181</v>
      </c>
    </row>
    <row r="184" spans="1:19" x14ac:dyDescent="0.2">
      <c r="A184">
        <v>303</v>
      </c>
      <c r="B184" s="1">
        <v>45633</v>
      </c>
      <c r="C184" s="2">
        <v>0.5625</v>
      </c>
      <c r="D184" s="2">
        <v>0.625</v>
      </c>
      <c r="E184" t="s">
        <v>12</v>
      </c>
      <c r="F184">
        <v>2</v>
      </c>
      <c r="G184">
        <v>8</v>
      </c>
      <c r="H184">
        <v>1</v>
      </c>
      <c r="I184" t="s">
        <v>17</v>
      </c>
      <c r="J184" t="s">
        <v>30</v>
      </c>
      <c r="K184">
        <v>90</v>
      </c>
      <c r="L184">
        <v>0.125</v>
      </c>
      <c r="M184">
        <v>0</v>
      </c>
      <c r="N184" t="s">
        <v>77</v>
      </c>
      <c r="O184" t="s">
        <v>109</v>
      </c>
      <c r="P184" t="s">
        <v>113</v>
      </c>
      <c r="Q184" t="s">
        <v>117</v>
      </c>
      <c r="R184" t="s">
        <v>118</v>
      </c>
      <c r="S184">
        <v>182</v>
      </c>
    </row>
    <row r="185" spans="1:19" x14ac:dyDescent="0.2">
      <c r="A185">
        <v>473</v>
      </c>
      <c r="B185" s="1">
        <v>45302</v>
      </c>
      <c r="C185" s="2">
        <v>0.5625</v>
      </c>
      <c r="D185" s="2">
        <v>0.625</v>
      </c>
      <c r="E185" t="s">
        <v>12</v>
      </c>
      <c r="F185">
        <v>2</v>
      </c>
      <c r="G185">
        <v>8</v>
      </c>
      <c r="H185">
        <v>11</v>
      </c>
      <c r="I185" t="s">
        <v>22</v>
      </c>
      <c r="J185" t="s">
        <v>40</v>
      </c>
      <c r="K185">
        <v>90</v>
      </c>
      <c r="L185">
        <v>1.375</v>
      </c>
      <c r="M185">
        <v>1</v>
      </c>
      <c r="N185" t="s">
        <v>75</v>
      </c>
      <c r="O185" t="s">
        <v>98</v>
      </c>
      <c r="P185" t="s">
        <v>113</v>
      </c>
      <c r="Q185" t="s">
        <v>118</v>
      </c>
      <c r="R185" t="s">
        <v>118</v>
      </c>
      <c r="S185">
        <v>183</v>
      </c>
    </row>
    <row r="186" spans="1:19" x14ac:dyDescent="0.2">
      <c r="A186">
        <v>1287</v>
      </c>
      <c r="B186" s="1">
        <v>45545</v>
      </c>
      <c r="C186" s="2">
        <v>0.5625</v>
      </c>
      <c r="D186" s="2">
        <v>0.64583333333333337</v>
      </c>
      <c r="E186" t="s">
        <v>12</v>
      </c>
      <c r="F186">
        <v>2</v>
      </c>
      <c r="G186">
        <v>8</v>
      </c>
      <c r="H186">
        <v>5</v>
      </c>
      <c r="I186" t="s">
        <v>13</v>
      </c>
      <c r="J186" t="s">
        <v>23</v>
      </c>
      <c r="K186">
        <v>120.00000000000006</v>
      </c>
      <c r="L186">
        <v>0.625</v>
      </c>
      <c r="M186">
        <v>0</v>
      </c>
      <c r="N186" t="s">
        <v>73</v>
      </c>
      <c r="O186" t="s">
        <v>106</v>
      </c>
      <c r="P186" t="s">
        <v>113</v>
      </c>
      <c r="Q186" t="s">
        <v>118</v>
      </c>
      <c r="R186" t="s">
        <v>124</v>
      </c>
      <c r="S186">
        <v>184</v>
      </c>
    </row>
    <row r="187" spans="1:19" x14ac:dyDescent="0.2">
      <c r="A187">
        <v>684</v>
      </c>
      <c r="B187" s="1">
        <v>45420</v>
      </c>
      <c r="C187" s="2">
        <v>0.5625</v>
      </c>
      <c r="D187" s="2">
        <v>0.625</v>
      </c>
      <c r="E187" t="s">
        <v>12</v>
      </c>
      <c r="F187">
        <v>2</v>
      </c>
      <c r="G187">
        <v>8</v>
      </c>
      <c r="H187">
        <v>10</v>
      </c>
      <c r="I187" t="s">
        <v>41</v>
      </c>
      <c r="J187" t="s">
        <v>23</v>
      </c>
      <c r="K187">
        <v>90</v>
      </c>
      <c r="L187">
        <v>1.25</v>
      </c>
      <c r="M187">
        <v>1</v>
      </c>
      <c r="N187" t="s">
        <v>74</v>
      </c>
      <c r="O187" t="s">
        <v>102</v>
      </c>
      <c r="P187" t="s">
        <v>113</v>
      </c>
      <c r="Q187" t="s">
        <v>118</v>
      </c>
      <c r="R187" t="s">
        <v>118</v>
      </c>
      <c r="S187">
        <v>185</v>
      </c>
    </row>
    <row r="188" spans="1:19" x14ac:dyDescent="0.2">
      <c r="A188">
        <v>600</v>
      </c>
      <c r="B188" s="1">
        <v>45425</v>
      </c>
      <c r="C188" s="2">
        <v>0.5625</v>
      </c>
      <c r="D188" s="2">
        <v>0.60416666666666663</v>
      </c>
      <c r="E188" t="s">
        <v>12</v>
      </c>
      <c r="F188">
        <v>2</v>
      </c>
      <c r="G188">
        <v>8</v>
      </c>
      <c r="H188">
        <v>3</v>
      </c>
      <c r="I188" t="s">
        <v>42</v>
      </c>
      <c r="J188" t="s">
        <v>18</v>
      </c>
      <c r="K188">
        <v>59.999999999999943</v>
      </c>
      <c r="L188">
        <v>0.375</v>
      </c>
      <c r="M188">
        <v>0</v>
      </c>
      <c r="N188" t="s">
        <v>72</v>
      </c>
      <c r="O188" t="s">
        <v>102</v>
      </c>
      <c r="P188" t="s">
        <v>113</v>
      </c>
      <c r="Q188" t="s">
        <v>118</v>
      </c>
      <c r="R188" t="s">
        <v>118</v>
      </c>
      <c r="S188">
        <v>186</v>
      </c>
    </row>
    <row r="189" spans="1:19" x14ac:dyDescent="0.2">
      <c r="A189">
        <v>1687</v>
      </c>
      <c r="B189" s="1">
        <v>45377</v>
      </c>
      <c r="C189" s="2">
        <v>0.54166666666666663</v>
      </c>
      <c r="D189" s="2">
        <v>0.60416666666666663</v>
      </c>
      <c r="E189" t="s">
        <v>12</v>
      </c>
      <c r="F189">
        <v>2</v>
      </c>
      <c r="G189">
        <v>8</v>
      </c>
      <c r="H189">
        <v>11</v>
      </c>
      <c r="I189" t="s">
        <v>17</v>
      </c>
      <c r="J189" t="s">
        <v>23</v>
      </c>
      <c r="K189">
        <v>90</v>
      </c>
      <c r="L189">
        <v>1.375</v>
      </c>
      <c r="M189">
        <v>1</v>
      </c>
      <c r="N189" t="s">
        <v>73</v>
      </c>
      <c r="O189" t="s">
        <v>100</v>
      </c>
      <c r="P189" t="s">
        <v>113</v>
      </c>
      <c r="Q189" t="s">
        <v>118</v>
      </c>
      <c r="R189" t="s">
        <v>118</v>
      </c>
      <c r="S189">
        <v>187</v>
      </c>
    </row>
    <row r="190" spans="1:19" x14ac:dyDescent="0.2">
      <c r="A190">
        <v>466</v>
      </c>
      <c r="B190" s="1">
        <v>45653</v>
      </c>
      <c r="C190" s="2">
        <v>0.54166666666666663</v>
      </c>
      <c r="D190" s="2">
        <v>0.58333333333333337</v>
      </c>
      <c r="E190" t="s">
        <v>12</v>
      </c>
      <c r="F190">
        <v>2</v>
      </c>
      <c r="G190">
        <v>8</v>
      </c>
      <c r="H190">
        <v>10</v>
      </c>
      <c r="I190" t="s">
        <v>42</v>
      </c>
      <c r="J190" t="s">
        <v>28</v>
      </c>
      <c r="K190">
        <v>60.000000000000107</v>
      </c>
      <c r="L190">
        <v>1.25</v>
      </c>
      <c r="M190">
        <v>1</v>
      </c>
      <c r="N190" t="s">
        <v>76</v>
      </c>
      <c r="O190" t="s">
        <v>109</v>
      </c>
      <c r="P190" t="s">
        <v>113</v>
      </c>
      <c r="Q190" t="s">
        <v>118</v>
      </c>
      <c r="R190" t="s">
        <v>118</v>
      </c>
      <c r="S190">
        <v>188</v>
      </c>
    </row>
    <row r="191" spans="1:19" x14ac:dyDescent="0.2">
      <c r="A191">
        <v>1535</v>
      </c>
      <c r="B191" s="1">
        <v>45470</v>
      </c>
      <c r="C191" s="2">
        <v>0.54166666666666663</v>
      </c>
      <c r="D191" s="2">
        <v>0.625</v>
      </c>
      <c r="E191" t="s">
        <v>12</v>
      </c>
      <c r="F191">
        <v>2</v>
      </c>
      <c r="G191">
        <v>8</v>
      </c>
      <c r="H191">
        <v>5</v>
      </c>
      <c r="I191" t="s">
        <v>42</v>
      </c>
      <c r="J191" t="s">
        <v>40</v>
      </c>
      <c r="K191">
        <v>120.00000000000006</v>
      </c>
      <c r="L191">
        <v>0.625</v>
      </c>
      <c r="M191">
        <v>0</v>
      </c>
      <c r="N191" t="s">
        <v>75</v>
      </c>
      <c r="O191" t="s">
        <v>103</v>
      </c>
      <c r="P191" t="s">
        <v>113</v>
      </c>
      <c r="Q191" t="s">
        <v>118</v>
      </c>
      <c r="R191" t="s">
        <v>124</v>
      </c>
      <c r="S191">
        <v>189</v>
      </c>
    </row>
    <row r="192" spans="1:19" x14ac:dyDescent="0.2">
      <c r="A192">
        <v>1870</v>
      </c>
      <c r="B192" s="1">
        <v>45296</v>
      </c>
      <c r="C192" s="2">
        <v>0.54166666666666663</v>
      </c>
      <c r="D192" s="2">
        <v>0.5625</v>
      </c>
      <c r="E192" t="s">
        <v>12</v>
      </c>
      <c r="F192">
        <v>2</v>
      </c>
      <c r="G192">
        <v>8</v>
      </c>
      <c r="H192">
        <v>10</v>
      </c>
      <c r="I192" t="s">
        <v>27</v>
      </c>
      <c r="J192" t="s">
        <v>18</v>
      </c>
      <c r="K192">
        <v>30.000000000000053</v>
      </c>
      <c r="L192">
        <v>1.25</v>
      </c>
      <c r="M192">
        <v>1</v>
      </c>
      <c r="N192" t="s">
        <v>76</v>
      </c>
      <c r="O192" t="s">
        <v>98</v>
      </c>
      <c r="P192" t="s">
        <v>113</v>
      </c>
      <c r="Q192" t="s">
        <v>118</v>
      </c>
      <c r="R192" t="s">
        <v>118</v>
      </c>
      <c r="S192">
        <v>190</v>
      </c>
    </row>
    <row r="193" spans="1:19" x14ac:dyDescent="0.2">
      <c r="A193">
        <v>2618</v>
      </c>
      <c r="B193" s="1">
        <v>45374</v>
      </c>
      <c r="C193" s="2">
        <v>0.54166666666666663</v>
      </c>
      <c r="D193" s="2">
        <v>0.60416666666666663</v>
      </c>
      <c r="E193" t="s">
        <v>12</v>
      </c>
      <c r="F193">
        <v>2</v>
      </c>
      <c r="G193">
        <v>8</v>
      </c>
      <c r="H193">
        <v>6</v>
      </c>
      <c r="I193" t="s">
        <v>27</v>
      </c>
      <c r="J193" t="s">
        <v>14</v>
      </c>
      <c r="K193">
        <v>90</v>
      </c>
      <c r="L193">
        <v>0.75</v>
      </c>
      <c r="M193">
        <v>0</v>
      </c>
      <c r="N193" t="s">
        <v>77</v>
      </c>
      <c r="O193" t="s">
        <v>100</v>
      </c>
      <c r="P193" t="s">
        <v>113</v>
      </c>
      <c r="Q193" t="s">
        <v>118</v>
      </c>
      <c r="R193" t="s">
        <v>118</v>
      </c>
      <c r="S193">
        <v>191</v>
      </c>
    </row>
    <row r="194" spans="1:19" x14ac:dyDescent="0.2">
      <c r="A194">
        <v>583</v>
      </c>
      <c r="B194" s="1">
        <v>45618</v>
      </c>
      <c r="C194" s="2">
        <v>0.54166666666666663</v>
      </c>
      <c r="D194" s="2">
        <v>0.5625</v>
      </c>
      <c r="E194" t="s">
        <v>12</v>
      </c>
      <c r="F194">
        <v>2</v>
      </c>
      <c r="G194">
        <v>8</v>
      </c>
      <c r="H194">
        <v>4</v>
      </c>
      <c r="I194" t="s">
        <v>27</v>
      </c>
      <c r="J194" t="s">
        <v>18</v>
      </c>
      <c r="K194">
        <v>30.000000000000053</v>
      </c>
      <c r="L194">
        <v>0.5</v>
      </c>
      <c r="M194">
        <v>0</v>
      </c>
      <c r="N194" t="s">
        <v>76</v>
      </c>
      <c r="O194" t="s">
        <v>108</v>
      </c>
      <c r="P194" t="s">
        <v>113</v>
      </c>
      <c r="Q194" t="s">
        <v>118</v>
      </c>
      <c r="R194" t="s">
        <v>118</v>
      </c>
      <c r="S194">
        <v>192</v>
      </c>
    </row>
    <row r="195" spans="1:19" x14ac:dyDescent="0.2">
      <c r="A195">
        <v>2714</v>
      </c>
      <c r="B195" s="1">
        <v>45647</v>
      </c>
      <c r="C195" s="2">
        <v>0.54166666666666663</v>
      </c>
      <c r="D195" s="2">
        <v>0.60416666666666663</v>
      </c>
      <c r="E195" t="s">
        <v>12</v>
      </c>
      <c r="F195">
        <v>2</v>
      </c>
      <c r="G195">
        <v>8</v>
      </c>
      <c r="H195">
        <v>5</v>
      </c>
      <c r="I195" t="s">
        <v>13</v>
      </c>
      <c r="J195" t="s">
        <v>30</v>
      </c>
      <c r="K195">
        <v>90</v>
      </c>
      <c r="L195">
        <v>0.625</v>
      </c>
      <c r="M195">
        <v>0</v>
      </c>
      <c r="N195" t="s">
        <v>77</v>
      </c>
      <c r="O195" t="s">
        <v>109</v>
      </c>
      <c r="P195" t="s">
        <v>113</v>
      </c>
      <c r="Q195" t="s">
        <v>118</v>
      </c>
      <c r="R195" t="s">
        <v>118</v>
      </c>
      <c r="S195">
        <v>193</v>
      </c>
    </row>
    <row r="196" spans="1:19" x14ac:dyDescent="0.2">
      <c r="A196">
        <v>2985</v>
      </c>
      <c r="B196" s="1">
        <v>45332</v>
      </c>
      <c r="C196" s="2">
        <v>0.54166666666666663</v>
      </c>
      <c r="D196" s="2">
        <v>0.58333333333333337</v>
      </c>
      <c r="E196" t="s">
        <v>12</v>
      </c>
      <c r="F196">
        <v>2</v>
      </c>
      <c r="G196">
        <v>8</v>
      </c>
      <c r="H196">
        <v>5</v>
      </c>
      <c r="I196" t="s">
        <v>22</v>
      </c>
      <c r="J196" t="s">
        <v>40</v>
      </c>
      <c r="K196">
        <v>60.000000000000107</v>
      </c>
      <c r="L196">
        <v>0.625</v>
      </c>
      <c r="M196">
        <v>0</v>
      </c>
      <c r="N196" t="s">
        <v>77</v>
      </c>
      <c r="O196" t="s">
        <v>99</v>
      </c>
      <c r="P196" t="s">
        <v>113</v>
      </c>
      <c r="Q196" t="s">
        <v>118</v>
      </c>
      <c r="R196" t="s">
        <v>118</v>
      </c>
      <c r="S196">
        <v>194</v>
      </c>
    </row>
    <row r="197" spans="1:19" x14ac:dyDescent="0.2">
      <c r="A197">
        <v>1275</v>
      </c>
      <c r="B197" s="1">
        <v>45438</v>
      </c>
      <c r="C197" s="2">
        <v>0.54166666666666663</v>
      </c>
      <c r="D197" s="2">
        <v>0.60416666666666663</v>
      </c>
      <c r="E197" t="s">
        <v>12</v>
      </c>
      <c r="F197">
        <v>2</v>
      </c>
      <c r="G197">
        <v>8</v>
      </c>
      <c r="H197">
        <v>7</v>
      </c>
      <c r="I197" t="s">
        <v>27</v>
      </c>
      <c r="J197" t="s">
        <v>30</v>
      </c>
      <c r="K197">
        <v>90</v>
      </c>
      <c r="L197">
        <v>0.875</v>
      </c>
      <c r="M197">
        <v>0</v>
      </c>
      <c r="N197" t="s">
        <v>71</v>
      </c>
      <c r="O197" t="s">
        <v>102</v>
      </c>
      <c r="P197" t="s">
        <v>113</v>
      </c>
      <c r="Q197" t="s">
        <v>118</v>
      </c>
      <c r="R197" t="s">
        <v>118</v>
      </c>
      <c r="S197">
        <v>195</v>
      </c>
    </row>
    <row r="198" spans="1:19" x14ac:dyDescent="0.2">
      <c r="A198">
        <v>679</v>
      </c>
      <c r="B198" s="1">
        <v>45427</v>
      </c>
      <c r="C198" s="2">
        <v>0.54166666666666663</v>
      </c>
      <c r="D198" s="2">
        <v>0.5625</v>
      </c>
      <c r="E198" t="s">
        <v>12</v>
      </c>
      <c r="F198">
        <v>2</v>
      </c>
      <c r="G198">
        <v>8</v>
      </c>
      <c r="H198">
        <v>8</v>
      </c>
      <c r="I198" t="s">
        <v>39</v>
      </c>
      <c r="J198" t="s">
        <v>14</v>
      </c>
      <c r="K198">
        <v>30.000000000000053</v>
      </c>
      <c r="L198">
        <v>1</v>
      </c>
      <c r="M198">
        <v>0</v>
      </c>
      <c r="N198" t="s">
        <v>74</v>
      </c>
      <c r="O198" t="s">
        <v>102</v>
      </c>
      <c r="P198" t="s">
        <v>113</v>
      </c>
      <c r="Q198" t="s">
        <v>118</v>
      </c>
      <c r="R198" t="s">
        <v>118</v>
      </c>
      <c r="S198">
        <v>196</v>
      </c>
    </row>
    <row r="199" spans="1:19" x14ac:dyDescent="0.2">
      <c r="A199">
        <v>2177</v>
      </c>
      <c r="B199" s="1">
        <v>45551</v>
      </c>
      <c r="C199" s="2">
        <v>0.54166666666666663</v>
      </c>
      <c r="D199" s="2">
        <v>0.625</v>
      </c>
      <c r="E199" t="s">
        <v>12</v>
      </c>
      <c r="F199">
        <v>2</v>
      </c>
      <c r="G199">
        <v>8</v>
      </c>
      <c r="H199">
        <v>11</v>
      </c>
      <c r="I199" t="s">
        <v>39</v>
      </c>
      <c r="J199" t="s">
        <v>14</v>
      </c>
      <c r="K199">
        <v>120.00000000000006</v>
      </c>
      <c r="L199">
        <v>1.375</v>
      </c>
      <c r="M199">
        <v>1</v>
      </c>
      <c r="N199" t="s">
        <v>72</v>
      </c>
      <c r="O199" t="s">
        <v>106</v>
      </c>
      <c r="P199" t="s">
        <v>113</v>
      </c>
      <c r="Q199" t="s">
        <v>118</v>
      </c>
      <c r="R199" t="s">
        <v>124</v>
      </c>
      <c r="S199">
        <v>197</v>
      </c>
    </row>
    <row r="200" spans="1:19" x14ac:dyDescent="0.2">
      <c r="A200">
        <v>2878</v>
      </c>
      <c r="B200" s="1">
        <v>45428</v>
      </c>
      <c r="C200" s="2">
        <v>0.54166666666666663</v>
      </c>
      <c r="D200" s="2">
        <v>0.60416666666666663</v>
      </c>
      <c r="E200" t="s">
        <v>12</v>
      </c>
      <c r="F200">
        <v>2</v>
      </c>
      <c r="G200">
        <v>8</v>
      </c>
      <c r="H200">
        <v>3</v>
      </c>
      <c r="I200" t="s">
        <v>39</v>
      </c>
      <c r="J200" t="s">
        <v>30</v>
      </c>
      <c r="K200">
        <v>90</v>
      </c>
      <c r="L200">
        <v>0.375</v>
      </c>
      <c r="M200">
        <v>0</v>
      </c>
      <c r="N200" t="s">
        <v>75</v>
      </c>
      <c r="O200" t="s">
        <v>102</v>
      </c>
      <c r="P200" t="s">
        <v>113</v>
      </c>
      <c r="Q200" t="s">
        <v>118</v>
      </c>
      <c r="R200" t="s">
        <v>118</v>
      </c>
      <c r="S200">
        <v>198</v>
      </c>
    </row>
    <row r="201" spans="1:19" x14ac:dyDescent="0.2">
      <c r="A201">
        <v>1448</v>
      </c>
      <c r="B201" s="1">
        <v>45558</v>
      </c>
      <c r="C201" s="2">
        <v>0.54166666666666663</v>
      </c>
      <c r="D201" s="2">
        <v>0.625</v>
      </c>
      <c r="E201" t="s">
        <v>12</v>
      </c>
      <c r="F201">
        <v>2</v>
      </c>
      <c r="G201">
        <v>8</v>
      </c>
      <c r="H201">
        <v>9</v>
      </c>
      <c r="I201" t="s">
        <v>13</v>
      </c>
      <c r="J201" t="s">
        <v>23</v>
      </c>
      <c r="K201">
        <v>120.00000000000006</v>
      </c>
      <c r="L201">
        <v>1.125</v>
      </c>
      <c r="M201">
        <v>1</v>
      </c>
      <c r="N201" t="s">
        <v>72</v>
      </c>
      <c r="O201" t="s">
        <v>106</v>
      </c>
      <c r="P201" t="s">
        <v>113</v>
      </c>
      <c r="Q201" t="s">
        <v>118</v>
      </c>
      <c r="R201" t="s">
        <v>124</v>
      </c>
      <c r="S201">
        <v>199</v>
      </c>
    </row>
    <row r="202" spans="1:19" x14ac:dyDescent="0.2">
      <c r="A202">
        <v>2470</v>
      </c>
      <c r="B202" s="1">
        <v>45402</v>
      </c>
      <c r="C202" s="2">
        <v>0.54166666666666663</v>
      </c>
      <c r="D202" s="2">
        <v>0.58333333333333337</v>
      </c>
      <c r="E202" t="s">
        <v>12</v>
      </c>
      <c r="F202">
        <v>2</v>
      </c>
      <c r="G202">
        <v>8</v>
      </c>
      <c r="H202">
        <v>8</v>
      </c>
      <c r="I202" t="s">
        <v>17</v>
      </c>
      <c r="J202" t="s">
        <v>23</v>
      </c>
      <c r="K202">
        <v>60.000000000000107</v>
      </c>
      <c r="L202">
        <v>1</v>
      </c>
      <c r="M202">
        <v>0</v>
      </c>
      <c r="N202" t="s">
        <v>77</v>
      </c>
      <c r="O202" t="s">
        <v>101</v>
      </c>
      <c r="P202" t="s">
        <v>113</v>
      </c>
      <c r="Q202" t="s">
        <v>118</v>
      </c>
      <c r="R202" t="s">
        <v>118</v>
      </c>
      <c r="S202">
        <v>200</v>
      </c>
    </row>
    <row r="203" spans="1:19" x14ac:dyDescent="0.2">
      <c r="A203">
        <v>2883</v>
      </c>
      <c r="B203" s="1">
        <v>45462</v>
      </c>
      <c r="C203" s="2">
        <v>0.54166666666666663</v>
      </c>
      <c r="D203" s="2">
        <v>0.58333333333333337</v>
      </c>
      <c r="E203" t="s">
        <v>12</v>
      </c>
      <c r="F203">
        <v>2</v>
      </c>
      <c r="G203">
        <v>8</v>
      </c>
      <c r="H203">
        <v>2</v>
      </c>
      <c r="I203" t="s">
        <v>17</v>
      </c>
      <c r="J203" t="s">
        <v>30</v>
      </c>
      <c r="K203">
        <v>60.000000000000107</v>
      </c>
      <c r="L203">
        <v>0.25</v>
      </c>
      <c r="M203">
        <v>0</v>
      </c>
      <c r="N203" t="s">
        <v>74</v>
      </c>
      <c r="O203" t="s">
        <v>103</v>
      </c>
      <c r="P203" t="s">
        <v>113</v>
      </c>
      <c r="Q203" t="s">
        <v>118</v>
      </c>
      <c r="R203" t="s">
        <v>118</v>
      </c>
      <c r="S203">
        <v>201</v>
      </c>
    </row>
    <row r="204" spans="1:19" x14ac:dyDescent="0.2">
      <c r="A204">
        <v>2825</v>
      </c>
      <c r="B204" s="1">
        <v>45370</v>
      </c>
      <c r="C204" s="2">
        <v>0.54166666666666663</v>
      </c>
      <c r="D204" s="2">
        <v>0.58333333333333337</v>
      </c>
      <c r="E204" t="s">
        <v>12</v>
      </c>
      <c r="F204">
        <v>2</v>
      </c>
      <c r="G204">
        <v>8</v>
      </c>
      <c r="H204">
        <v>4</v>
      </c>
      <c r="I204" t="s">
        <v>41</v>
      </c>
      <c r="J204" t="s">
        <v>18</v>
      </c>
      <c r="K204">
        <v>60.000000000000107</v>
      </c>
      <c r="L204">
        <v>0.5</v>
      </c>
      <c r="M204">
        <v>0</v>
      </c>
      <c r="N204" t="s">
        <v>73</v>
      </c>
      <c r="O204" t="s">
        <v>100</v>
      </c>
      <c r="P204" t="s">
        <v>113</v>
      </c>
      <c r="Q204" t="s">
        <v>118</v>
      </c>
      <c r="R204" t="s">
        <v>118</v>
      </c>
      <c r="S204">
        <v>202</v>
      </c>
    </row>
    <row r="205" spans="1:19" x14ac:dyDescent="0.2">
      <c r="A205">
        <v>2381</v>
      </c>
      <c r="B205" s="1">
        <v>45630</v>
      </c>
      <c r="C205" s="2">
        <v>0.54166666666666663</v>
      </c>
      <c r="D205" s="2">
        <v>0.58333333333333337</v>
      </c>
      <c r="E205" t="s">
        <v>12</v>
      </c>
      <c r="F205">
        <v>2</v>
      </c>
      <c r="G205">
        <v>8</v>
      </c>
      <c r="H205">
        <v>11</v>
      </c>
      <c r="I205" t="s">
        <v>13</v>
      </c>
      <c r="J205" t="s">
        <v>18</v>
      </c>
      <c r="K205">
        <v>60.000000000000107</v>
      </c>
      <c r="L205">
        <v>1.375</v>
      </c>
      <c r="M205">
        <v>1</v>
      </c>
      <c r="N205" t="s">
        <v>74</v>
      </c>
      <c r="O205" t="s">
        <v>109</v>
      </c>
      <c r="P205" t="s">
        <v>113</v>
      </c>
      <c r="Q205" t="s">
        <v>118</v>
      </c>
      <c r="R205" t="s">
        <v>118</v>
      </c>
      <c r="S205">
        <v>203</v>
      </c>
    </row>
    <row r="206" spans="1:19" x14ac:dyDescent="0.2">
      <c r="A206">
        <v>1979</v>
      </c>
      <c r="B206" s="1">
        <v>45407</v>
      </c>
      <c r="C206" s="2">
        <v>0.54166666666666663</v>
      </c>
      <c r="D206" s="2">
        <v>0.5625</v>
      </c>
      <c r="E206" t="s">
        <v>12</v>
      </c>
      <c r="F206">
        <v>2</v>
      </c>
      <c r="G206">
        <v>8</v>
      </c>
      <c r="H206">
        <v>11</v>
      </c>
      <c r="I206" t="s">
        <v>22</v>
      </c>
      <c r="J206" t="s">
        <v>23</v>
      </c>
      <c r="K206">
        <v>30.000000000000053</v>
      </c>
      <c r="L206">
        <v>1.375</v>
      </c>
      <c r="M206">
        <v>1</v>
      </c>
      <c r="N206" t="s">
        <v>75</v>
      </c>
      <c r="O206" t="s">
        <v>101</v>
      </c>
      <c r="P206" t="s">
        <v>113</v>
      </c>
      <c r="Q206" t="s">
        <v>118</v>
      </c>
      <c r="R206" t="s">
        <v>118</v>
      </c>
      <c r="S206">
        <v>204</v>
      </c>
    </row>
    <row r="207" spans="1:19" x14ac:dyDescent="0.2">
      <c r="A207">
        <v>1404</v>
      </c>
      <c r="B207" s="1">
        <v>45487</v>
      </c>
      <c r="C207" s="2">
        <v>0.54166666666666663</v>
      </c>
      <c r="D207" s="2">
        <v>0.58333333333333337</v>
      </c>
      <c r="E207" t="s">
        <v>12</v>
      </c>
      <c r="F207">
        <v>2</v>
      </c>
      <c r="G207">
        <v>8</v>
      </c>
      <c r="H207">
        <v>9</v>
      </c>
      <c r="I207" t="s">
        <v>17</v>
      </c>
      <c r="J207" t="s">
        <v>28</v>
      </c>
      <c r="K207">
        <v>60.000000000000107</v>
      </c>
      <c r="L207">
        <v>1.125</v>
      </c>
      <c r="M207">
        <v>1</v>
      </c>
      <c r="N207" t="s">
        <v>71</v>
      </c>
      <c r="O207" t="s">
        <v>104</v>
      </c>
      <c r="P207" t="s">
        <v>113</v>
      </c>
      <c r="Q207" t="s">
        <v>118</v>
      </c>
      <c r="R207" t="s">
        <v>118</v>
      </c>
      <c r="S207">
        <v>205</v>
      </c>
    </row>
    <row r="208" spans="1:19" x14ac:dyDescent="0.2">
      <c r="A208">
        <v>2554</v>
      </c>
      <c r="B208" s="1">
        <v>45400</v>
      </c>
      <c r="C208" s="2">
        <v>0.54166666666666663</v>
      </c>
      <c r="D208" s="2">
        <v>0.60416666666666663</v>
      </c>
      <c r="E208" t="s">
        <v>12</v>
      </c>
      <c r="F208">
        <v>2</v>
      </c>
      <c r="G208">
        <v>8</v>
      </c>
      <c r="H208">
        <v>6</v>
      </c>
      <c r="I208" t="s">
        <v>27</v>
      </c>
      <c r="J208" t="s">
        <v>18</v>
      </c>
      <c r="K208">
        <v>90</v>
      </c>
      <c r="L208">
        <v>0.75</v>
      </c>
      <c r="M208">
        <v>0</v>
      </c>
      <c r="N208" t="s">
        <v>75</v>
      </c>
      <c r="O208" t="s">
        <v>101</v>
      </c>
      <c r="P208" t="s">
        <v>113</v>
      </c>
      <c r="Q208" t="s">
        <v>118</v>
      </c>
      <c r="R208" t="s">
        <v>118</v>
      </c>
      <c r="S208">
        <v>206</v>
      </c>
    </row>
    <row r="209" spans="1:19" x14ac:dyDescent="0.2">
      <c r="A209">
        <v>2808</v>
      </c>
      <c r="B209" s="1">
        <v>45302</v>
      </c>
      <c r="C209" s="2">
        <v>0.54166666666666663</v>
      </c>
      <c r="D209" s="2">
        <v>0.5625</v>
      </c>
      <c r="E209" t="s">
        <v>12</v>
      </c>
      <c r="F209">
        <v>2</v>
      </c>
      <c r="G209">
        <v>8</v>
      </c>
      <c r="H209">
        <v>3</v>
      </c>
      <c r="I209" t="s">
        <v>22</v>
      </c>
      <c r="J209" t="s">
        <v>28</v>
      </c>
      <c r="K209">
        <v>30.000000000000053</v>
      </c>
      <c r="L209">
        <v>0.375</v>
      </c>
      <c r="M209">
        <v>0</v>
      </c>
      <c r="N209" t="s">
        <v>75</v>
      </c>
      <c r="O209" t="s">
        <v>98</v>
      </c>
      <c r="P209" t="s">
        <v>113</v>
      </c>
      <c r="Q209" t="s">
        <v>118</v>
      </c>
      <c r="R209" t="s">
        <v>118</v>
      </c>
      <c r="S209">
        <v>207</v>
      </c>
    </row>
    <row r="210" spans="1:19" x14ac:dyDescent="0.2">
      <c r="A210">
        <v>482</v>
      </c>
      <c r="B210" s="1">
        <v>45606</v>
      </c>
      <c r="C210" s="2">
        <v>0.54166666666666663</v>
      </c>
      <c r="D210" s="2">
        <v>0.60416666666666663</v>
      </c>
      <c r="E210" t="s">
        <v>12</v>
      </c>
      <c r="F210">
        <v>2</v>
      </c>
      <c r="G210">
        <v>8</v>
      </c>
      <c r="H210">
        <v>9</v>
      </c>
      <c r="I210" t="s">
        <v>27</v>
      </c>
      <c r="J210" t="s">
        <v>40</v>
      </c>
      <c r="K210">
        <v>90</v>
      </c>
      <c r="L210">
        <v>1.125</v>
      </c>
      <c r="M210">
        <v>1</v>
      </c>
      <c r="N210" t="s">
        <v>71</v>
      </c>
      <c r="O210" t="s">
        <v>108</v>
      </c>
      <c r="P210" t="s">
        <v>113</v>
      </c>
      <c r="Q210" t="s">
        <v>118</v>
      </c>
      <c r="R210" t="s">
        <v>118</v>
      </c>
      <c r="S210">
        <v>208</v>
      </c>
    </row>
    <row r="211" spans="1:19" x14ac:dyDescent="0.2">
      <c r="A211">
        <v>2797</v>
      </c>
      <c r="B211" s="1">
        <v>45586</v>
      </c>
      <c r="C211" s="2">
        <v>0.54166666666666663</v>
      </c>
      <c r="D211" s="2">
        <v>0.5625</v>
      </c>
      <c r="E211" t="s">
        <v>12</v>
      </c>
      <c r="F211">
        <v>2</v>
      </c>
      <c r="G211">
        <v>8</v>
      </c>
      <c r="H211">
        <v>6</v>
      </c>
      <c r="I211" t="s">
        <v>27</v>
      </c>
      <c r="J211" t="s">
        <v>18</v>
      </c>
      <c r="K211">
        <v>30.000000000000053</v>
      </c>
      <c r="L211">
        <v>0.75</v>
      </c>
      <c r="M211">
        <v>0</v>
      </c>
      <c r="N211" t="s">
        <v>72</v>
      </c>
      <c r="O211" t="s">
        <v>107</v>
      </c>
      <c r="P211" t="s">
        <v>113</v>
      </c>
      <c r="Q211" t="s">
        <v>118</v>
      </c>
      <c r="R211" t="s">
        <v>118</v>
      </c>
      <c r="S211">
        <v>209</v>
      </c>
    </row>
    <row r="212" spans="1:19" x14ac:dyDescent="0.2">
      <c r="A212">
        <v>2102</v>
      </c>
      <c r="B212" s="1">
        <v>45580</v>
      </c>
      <c r="C212" s="2">
        <v>0.54166666666666663</v>
      </c>
      <c r="D212" s="2">
        <v>0.60416666666666663</v>
      </c>
      <c r="E212" t="s">
        <v>12</v>
      </c>
      <c r="F212">
        <v>2</v>
      </c>
      <c r="G212">
        <v>8</v>
      </c>
      <c r="H212">
        <v>9</v>
      </c>
      <c r="I212" t="s">
        <v>13</v>
      </c>
      <c r="J212" t="s">
        <v>30</v>
      </c>
      <c r="K212">
        <v>90</v>
      </c>
      <c r="L212">
        <v>1.125</v>
      </c>
      <c r="M212">
        <v>1</v>
      </c>
      <c r="N212" t="s">
        <v>73</v>
      </c>
      <c r="O212" t="s">
        <v>107</v>
      </c>
      <c r="P212" t="s">
        <v>113</v>
      </c>
      <c r="Q212" t="s">
        <v>118</v>
      </c>
      <c r="R212" t="s">
        <v>118</v>
      </c>
      <c r="S212">
        <v>210</v>
      </c>
    </row>
    <row r="213" spans="1:19" x14ac:dyDescent="0.2">
      <c r="A213">
        <v>1857</v>
      </c>
      <c r="B213" s="1">
        <v>45498</v>
      </c>
      <c r="C213" s="2">
        <v>0.54166666666666663</v>
      </c>
      <c r="D213" s="2">
        <v>0.5625</v>
      </c>
      <c r="E213" t="s">
        <v>12</v>
      </c>
      <c r="F213">
        <v>2</v>
      </c>
      <c r="G213">
        <v>8</v>
      </c>
      <c r="H213">
        <v>6</v>
      </c>
      <c r="I213" t="s">
        <v>13</v>
      </c>
      <c r="J213" t="s">
        <v>23</v>
      </c>
      <c r="K213">
        <v>30.000000000000053</v>
      </c>
      <c r="L213">
        <v>0.75</v>
      </c>
      <c r="M213">
        <v>0</v>
      </c>
      <c r="N213" t="s">
        <v>75</v>
      </c>
      <c r="O213" t="s">
        <v>104</v>
      </c>
      <c r="P213" t="s">
        <v>113</v>
      </c>
      <c r="Q213" t="s">
        <v>118</v>
      </c>
      <c r="R213" t="s">
        <v>118</v>
      </c>
      <c r="S213">
        <v>211</v>
      </c>
    </row>
    <row r="214" spans="1:19" x14ac:dyDescent="0.2">
      <c r="A214">
        <v>2237</v>
      </c>
      <c r="B214" s="1">
        <v>45654</v>
      </c>
      <c r="C214" s="2">
        <v>0.52083333333333337</v>
      </c>
      <c r="D214" s="2">
        <v>0.58333333333333337</v>
      </c>
      <c r="E214" t="s">
        <v>12</v>
      </c>
      <c r="F214">
        <v>2</v>
      </c>
      <c r="G214">
        <v>8</v>
      </c>
      <c r="H214">
        <v>11</v>
      </c>
      <c r="I214" t="s">
        <v>17</v>
      </c>
      <c r="J214" t="s">
        <v>40</v>
      </c>
      <c r="K214">
        <v>90</v>
      </c>
      <c r="L214">
        <v>1.375</v>
      </c>
      <c r="M214">
        <v>1</v>
      </c>
      <c r="N214" t="s">
        <v>77</v>
      </c>
      <c r="O214" t="s">
        <v>109</v>
      </c>
      <c r="P214" t="s">
        <v>113</v>
      </c>
      <c r="Q214" t="s">
        <v>118</v>
      </c>
      <c r="R214" t="s">
        <v>118</v>
      </c>
      <c r="S214">
        <v>212</v>
      </c>
    </row>
    <row r="215" spans="1:19" x14ac:dyDescent="0.2">
      <c r="A215">
        <v>2361</v>
      </c>
      <c r="B215" s="1">
        <v>45534</v>
      </c>
      <c r="C215" s="2">
        <v>0.52083333333333337</v>
      </c>
      <c r="D215" s="2">
        <v>0.60416666666666663</v>
      </c>
      <c r="E215" t="s">
        <v>12</v>
      </c>
      <c r="F215">
        <v>2</v>
      </c>
      <c r="G215">
        <v>8</v>
      </c>
      <c r="H215">
        <v>4</v>
      </c>
      <c r="I215" t="s">
        <v>42</v>
      </c>
      <c r="J215" t="s">
        <v>40</v>
      </c>
      <c r="K215">
        <v>119.99999999999989</v>
      </c>
      <c r="L215">
        <v>0.5</v>
      </c>
      <c r="M215">
        <v>0</v>
      </c>
      <c r="N215" t="s">
        <v>76</v>
      </c>
      <c r="O215" t="s">
        <v>105</v>
      </c>
      <c r="P215" t="s">
        <v>113</v>
      </c>
      <c r="Q215" t="s">
        <v>118</v>
      </c>
      <c r="R215" t="s">
        <v>124</v>
      </c>
      <c r="S215">
        <v>213</v>
      </c>
    </row>
    <row r="216" spans="1:19" x14ac:dyDescent="0.2">
      <c r="A216">
        <v>2269</v>
      </c>
      <c r="B216" s="1">
        <v>45628</v>
      </c>
      <c r="C216" s="2">
        <v>0.52083333333333337</v>
      </c>
      <c r="D216" s="2">
        <v>0.54166666666666663</v>
      </c>
      <c r="E216" t="s">
        <v>12</v>
      </c>
      <c r="F216">
        <v>2</v>
      </c>
      <c r="G216">
        <v>8</v>
      </c>
      <c r="H216">
        <v>8</v>
      </c>
      <c r="I216" t="s">
        <v>42</v>
      </c>
      <c r="J216" t="s">
        <v>28</v>
      </c>
      <c r="K216">
        <v>29.999999999999893</v>
      </c>
      <c r="L216">
        <v>1</v>
      </c>
      <c r="M216">
        <v>0</v>
      </c>
      <c r="N216" t="s">
        <v>72</v>
      </c>
      <c r="O216" t="s">
        <v>109</v>
      </c>
      <c r="P216" t="s">
        <v>113</v>
      </c>
      <c r="Q216" t="s">
        <v>118</v>
      </c>
      <c r="R216" t="s">
        <v>118</v>
      </c>
      <c r="S216">
        <v>214</v>
      </c>
    </row>
    <row r="217" spans="1:19" x14ac:dyDescent="0.2">
      <c r="A217">
        <v>1674</v>
      </c>
      <c r="B217" s="1">
        <v>45656</v>
      </c>
      <c r="C217" s="2">
        <v>0.52083333333333337</v>
      </c>
      <c r="D217" s="2">
        <v>0.5625</v>
      </c>
      <c r="E217" t="s">
        <v>12</v>
      </c>
      <c r="F217">
        <v>2</v>
      </c>
      <c r="G217">
        <v>8</v>
      </c>
      <c r="H217">
        <v>8</v>
      </c>
      <c r="I217" t="s">
        <v>17</v>
      </c>
      <c r="J217" t="s">
        <v>14</v>
      </c>
      <c r="K217">
        <v>59.999999999999943</v>
      </c>
      <c r="L217">
        <v>1</v>
      </c>
      <c r="M217">
        <v>0</v>
      </c>
      <c r="N217" t="s">
        <v>72</v>
      </c>
      <c r="O217" t="s">
        <v>109</v>
      </c>
      <c r="P217" t="s">
        <v>113</v>
      </c>
      <c r="Q217" t="s">
        <v>118</v>
      </c>
      <c r="R217" t="s">
        <v>118</v>
      </c>
      <c r="S217">
        <v>215</v>
      </c>
    </row>
    <row r="218" spans="1:19" x14ac:dyDescent="0.2">
      <c r="A218">
        <v>2350</v>
      </c>
      <c r="B218" s="1">
        <v>45362</v>
      </c>
      <c r="C218" s="2">
        <v>0.52083333333333337</v>
      </c>
      <c r="D218" s="2">
        <v>0.5625</v>
      </c>
      <c r="E218" t="s">
        <v>12</v>
      </c>
      <c r="F218">
        <v>2</v>
      </c>
      <c r="G218">
        <v>8</v>
      </c>
      <c r="H218">
        <v>11</v>
      </c>
      <c r="I218" t="s">
        <v>17</v>
      </c>
      <c r="J218" t="s">
        <v>14</v>
      </c>
      <c r="K218">
        <v>59.999999999999943</v>
      </c>
      <c r="L218">
        <v>1.375</v>
      </c>
      <c r="M218">
        <v>1</v>
      </c>
      <c r="N218" t="s">
        <v>72</v>
      </c>
      <c r="O218" t="s">
        <v>100</v>
      </c>
      <c r="P218" t="s">
        <v>113</v>
      </c>
      <c r="Q218" t="s">
        <v>118</v>
      </c>
      <c r="R218" t="s">
        <v>118</v>
      </c>
      <c r="S218">
        <v>216</v>
      </c>
    </row>
    <row r="219" spans="1:19" x14ac:dyDescent="0.2">
      <c r="A219">
        <v>1272</v>
      </c>
      <c r="B219" s="1">
        <v>45516</v>
      </c>
      <c r="C219" s="2">
        <v>0.52083333333333337</v>
      </c>
      <c r="D219" s="2">
        <v>0.60416666666666663</v>
      </c>
      <c r="E219" t="s">
        <v>12</v>
      </c>
      <c r="F219">
        <v>2</v>
      </c>
      <c r="G219">
        <v>8</v>
      </c>
      <c r="H219">
        <v>6</v>
      </c>
      <c r="I219" t="s">
        <v>17</v>
      </c>
      <c r="J219" t="s">
        <v>40</v>
      </c>
      <c r="K219">
        <v>119.99999999999989</v>
      </c>
      <c r="L219">
        <v>0.75</v>
      </c>
      <c r="M219">
        <v>0</v>
      </c>
      <c r="N219" t="s">
        <v>72</v>
      </c>
      <c r="O219" t="s">
        <v>105</v>
      </c>
      <c r="P219" t="s">
        <v>113</v>
      </c>
      <c r="Q219" t="s">
        <v>118</v>
      </c>
      <c r="R219" t="s">
        <v>124</v>
      </c>
      <c r="S219">
        <v>217</v>
      </c>
    </row>
    <row r="220" spans="1:19" x14ac:dyDescent="0.2">
      <c r="A220">
        <v>647</v>
      </c>
      <c r="B220" s="1">
        <v>45400</v>
      </c>
      <c r="C220" s="2">
        <v>0.52083333333333337</v>
      </c>
      <c r="D220" s="2">
        <v>0.54166666666666663</v>
      </c>
      <c r="E220" t="s">
        <v>12</v>
      </c>
      <c r="F220">
        <v>2</v>
      </c>
      <c r="G220">
        <v>8</v>
      </c>
      <c r="H220">
        <v>6</v>
      </c>
      <c r="I220" t="s">
        <v>17</v>
      </c>
      <c r="J220" t="s">
        <v>23</v>
      </c>
      <c r="K220">
        <v>29.999999999999893</v>
      </c>
      <c r="L220">
        <v>0.75</v>
      </c>
      <c r="M220">
        <v>0</v>
      </c>
      <c r="N220" t="s">
        <v>75</v>
      </c>
      <c r="O220" t="s">
        <v>101</v>
      </c>
      <c r="P220" t="s">
        <v>113</v>
      </c>
      <c r="Q220" t="s">
        <v>118</v>
      </c>
      <c r="R220" t="s">
        <v>118</v>
      </c>
      <c r="S220">
        <v>218</v>
      </c>
    </row>
    <row r="221" spans="1:19" x14ac:dyDescent="0.2">
      <c r="A221">
        <v>811</v>
      </c>
      <c r="B221" s="1">
        <v>45556</v>
      </c>
      <c r="C221" s="2">
        <v>0.52083333333333337</v>
      </c>
      <c r="D221" s="2">
        <v>0.60416666666666663</v>
      </c>
      <c r="E221" t="s">
        <v>12</v>
      </c>
      <c r="F221">
        <v>2</v>
      </c>
      <c r="G221">
        <v>8</v>
      </c>
      <c r="H221">
        <v>10</v>
      </c>
      <c r="I221" t="s">
        <v>27</v>
      </c>
      <c r="J221" t="s">
        <v>30</v>
      </c>
      <c r="K221">
        <v>119.99999999999989</v>
      </c>
      <c r="L221">
        <v>1.25</v>
      </c>
      <c r="M221">
        <v>1</v>
      </c>
      <c r="N221" t="s">
        <v>77</v>
      </c>
      <c r="O221" t="s">
        <v>106</v>
      </c>
      <c r="P221" t="s">
        <v>113</v>
      </c>
      <c r="Q221" t="s">
        <v>118</v>
      </c>
      <c r="R221" t="s">
        <v>124</v>
      </c>
      <c r="S221">
        <v>219</v>
      </c>
    </row>
    <row r="222" spans="1:19" x14ac:dyDescent="0.2">
      <c r="A222">
        <v>834</v>
      </c>
      <c r="B222" s="1">
        <v>45414</v>
      </c>
      <c r="C222" s="2">
        <v>0.52083333333333337</v>
      </c>
      <c r="D222" s="2">
        <v>0.58333333333333337</v>
      </c>
      <c r="E222" t="s">
        <v>12</v>
      </c>
      <c r="F222">
        <v>2</v>
      </c>
      <c r="G222">
        <v>8</v>
      </c>
      <c r="H222">
        <v>6</v>
      </c>
      <c r="I222" t="s">
        <v>17</v>
      </c>
      <c r="J222" t="s">
        <v>40</v>
      </c>
      <c r="K222">
        <v>90</v>
      </c>
      <c r="L222">
        <v>0.75</v>
      </c>
      <c r="M222">
        <v>0</v>
      </c>
      <c r="N222" t="s">
        <v>75</v>
      </c>
      <c r="O222" t="s">
        <v>102</v>
      </c>
      <c r="P222" t="s">
        <v>113</v>
      </c>
      <c r="Q222" t="s">
        <v>118</v>
      </c>
      <c r="R222" t="s">
        <v>118</v>
      </c>
      <c r="S222">
        <v>220</v>
      </c>
    </row>
    <row r="223" spans="1:19" x14ac:dyDescent="0.2">
      <c r="A223">
        <v>28</v>
      </c>
      <c r="B223" s="1">
        <v>45480</v>
      </c>
      <c r="C223" s="2">
        <v>0.52083333333333337</v>
      </c>
      <c r="D223" s="2">
        <v>0.60416666666666663</v>
      </c>
      <c r="E223" t="s">
        <v>12</v>
      </c>
      <c r="F223">
        <v>2</v>
      </c>
      <c r="G223">
        <v>8</v>
      </c>
      <c r="H223">
        <v>5</v>
      </c>
      <c r="I223" t="s">
        <v>27</v>
      </c>
      <c r="J223" t="s">
        <v>30</v>
      </c>
      <c r="K223">
        <v>119.99999999999989</v>
      </c>
      <c r="L223">
        <v>0.625</v>
      </c>
      <c r="M223">
        <v>0</v>
      </c>
      <c r="N223" t="s">
        <v>71</v>
      </c>
      <c r="O223" t="s">
        <v>104</v>
      </c>
      <c r="P223" t="s">
        <v>113</v>
      </c>
      <c r="Q223" t="s">
        <v>118</v>
      </c>
      <c r="R223" t="s">
        <v>124</v>
      </c>
      <c r="S223">
        <v>221</v>
      </c>
    </row>
    <row r="224" spans="1:19" x14ac:dyDescent="0.2">
      <c r="A224">
        <v>44</v>
      </c>
      <c r="B224" s="1">
        <v>45608</v>
      </c>
      <c r="C224" s="2">
        <v>0.52083333333333337</v>
      </c>
      <c r="D224" s="2">
        <v>0.60416666666666663</v>
      </c>
      <c r="E224" t="s">
        <v>12</v>
      </c>
      <c r="F224">
        <v>2</v>
      </c>
      <c r="G224">
        <v>8</v>
      </c>
      <c r="H224">
        <v>10</v>
      </c>
      <c r="I224" t="s">
        <v>39</v>
      </c>
      <c r="J224" t="s">
        <v>18</v>
      </c>
      <c r="K224">
        <v>119.99999999999989</v>
      </c>
      <c r="L224">
        <v>1.25</v>
      </c>
      <c r="M224">
        <v>1</v>
      </c>
      <c r="N224" t="s">
        <v>73</v>
      </c>
      <c r="O224" t="s">
        <v>108</v>
      </c>
      <c r="P224" t="s">
        <v>113</v>
      </c>
      <c r="Q224" t="s">
        <v>118</v>
      </c>
      <c r="R224" t="s">
        <v>124</v>
      </c>
      <c r="S224">
        <v>222</v>
      </c>
    </row>
    <row r="225" spans="1:19" x14ac:dyDescent="0.2">
      <c r="A225">
        <v>307</v>
      </c>
      <c r="B225" s="1">
        <v>45566</v>
      </c>
      <c r="C225" s="2">
        <v>0.52083333333333337</v>
      </c>
      <c r="D225" s="2">
        <v>0.5625</v>
      </c>
      <c r="E225" t="s">
        <v>12</v>
      </c>
      <c r="F225">
        <v>2</v>
      </c>
      <c r="G225">
        <v>8</v>
      </c>
      <c r="H225">
        <v>2</v>
      </c>
      <c r="I225" t="s">
        <v>39</v>
      </c>
      <c r="J225" t="s">
        <v>40</v>
      </c>
      <c r="K225">
        <v>59.999999999999943</v>
      </c>
      <c r="L225">
        <v>0.25</v>
      </c>
      <c r="M225">
        <v>0</v>
      </c>
      <c r="N225" t="s">
        <v>73</v>
      </c>
      <c r="O225" t="s">
        <v>107</v>
      </c>
      <c r="P225" t="s">
        <v>113</v>
      </c>
      <c r="Q225" t="s">
        <v>118</v>
      </c>
      <c r="R225" t="s">
        <v>118</v>
      </c>
      <c r="S225">
        <v>223</v>
      </c>
    </row>
    <row r="226" spans="1:19" x14ac:dyDescent="0.2">
      <c r="A226">
        <v>1189</v>
      </c>
      <c r="B226" s="1">
        <v>45596</v>
      </c>
      <c r="C226" s="2">
        <v>0.52083333333333337</v>
      </c>
      <c r="D226" s="2">
        <v>0.54166666666666663</v>
      </c>
      <c r="E226" t="s">
        <v>12</v>
      </c>
      <c r="F226">
        <v>2</v>
      </c>
      <c r="G226">
        <v>8</v>
      </c>
      <c r="H226">
        <v>1</v>
      </c>
      <c r="I226" t="s">
        <v>27</v>
      </c>
      <c r="J226" t="s">
        <v>30</v>
      </c>
      <c r="K226">
        <v>29.999999999999893</v>
      </c>
      <c r="L226">
        <v>0.125</v>
      </c>
      <c r="M226">
        <v>0</v>
      </c>
      <c r="N226" t="s">
        <v>75</v>
      </c>
      <c r="O226" t="s">
        <v>107</v>
      </c>
      <c r="P226" t="s">
        <v>113</v>
      </c>
      <c r="Q226" t="s">
        <v>117</v>
      </c>
      <c r="R226" t="s">
        <v>118</v>
      </c>
      <c r="S226">
        <v>224</v>
      </c>
    </row>
    <row r="227" spans="1:19" x14ac:dyDescent="0.2">
      <c r="A227">
        <v>1195</v>
      </c>
      <c r="B227" s="1">
        <v>45442</v>
      </c>
      <c r="C227" s="2">
        <v>0.52083333333333337</v>
      </c>
      <c r="D227" s="2">
        <v>0.54166666666666663</v>
      </c>
      <c r="E227" t="s">
        <v>12</v>
      </c>
      <c r="F227">
        <v>2</v>
      </c>
      <c r="G227">
        <v>8</v>
      </c>
      <c r="H227">
        <v>1</v>
      </c>
      <c r="I227" t="s">
        <v>22</v>
      </c>
      <c r="J227" t="s">
        <v>30</v>
      </c>
      <c r="K227">
        <v>29.999999999999893</v>
      </c>
      <c r="L227">
        <v>0.125</v>
      </c>
      <c r="M227">
        <v>0</v>
      </c>
      <c r="N227" t="s">
        <v>75</v>
      </c>
      <c r="O227" t="s">
        <v>102</v>
      </c>
      <c r="P227" t="s">
        <v>113</v>
      </c>
      <c r="Q227" t="s">
        <v>117</v>
      </c>
      <c r="R227" t="s">
        <v>118</v>
      </c>
      <c r="S227">
        <v>225</v>
      </c>
    </row>
    <row r="228" spans="1:19" x14ac:dyDescent="0.2">
      <c r="A228">
        <v>1289</v>
      </c>
      <c r="B228" s="1">
        <v>45466</v>
      </c>
      <c r="C228" s="2">
        <v>0.52083333333333337</v>
      </c>
      <c r="D228" s="2">
        <v>0.54166666666666663</v>
      </c>
      <c r="E228" t="s">
        <v>12</v>
      </c>
      <c r="F228">
        <v>2</v>
      </c>
      <c r="G228">
        <v>8</v>
      </c>
      <c r="H228">
        <v>7</v>
      </c>
      <c r="I228" t="s">
        <v>41</v>
      </c>
      <c r="J228" t="s">
        <v>40</v>
      </c>
      <c r="K228">
        <v>29.999999999999893</v>
      </c>
      <c r="L228">
        <v>0.875</v>
      </c>
      <c r="M228">
        <v>0</v>
      </c>
      <c r="N228" t="s">
        <v>71</v>
      </c>
      <c r="O228" t="s">
        <v>103</v>
      </c>
      <c r="P228" t="s">
        <v>113</v>
      </c>
      <c r="Q228" t="s">
        <v>118</v>
      </c>
      <c r="R228" t="s">
        <v>118</v>
      </c>
      <c r="S228">
        <v>226</v>
      </c>
    </row>
    <row r="229" spans="1:19" x14ac:dyDescent="0.2">
      <c r="A229">
        <v>267</v>
      </c>
      <c r="B229" s="1">
        <v>45307</v>
      </c>
      <c r="C229" s="2">
        <v>0.52083333333333337</v>
      </c>
      <c r="D229" s="2">
        <v>0.54166666666666663</v>
      </c>
      <c r="E229" t="s">
        <v>12</v>
      </c>
      <c r="F229">
        <v>2</v>
      </c>
      <c r="G229">
        <v>8</v>
      </c>
      <c r="H229">
        <v>2</v>
      </c>
      <c r="I229" t="s">
        <v>22</v>
      </c>
      <c r="J229" t="s">
        <v>18</v>
      </c>
      <c r="K229">
        <v>29.999999999999893</v>
      </c>
      <c r="L229">
        <v>0.25</v>
      </c>
      <c r="M229">
        <v>0</v>
      </c>
      <c r="N229" t="s">
        <v>73</v>
      </c>
      <c r="O229" t="s">
        <v>98</v>
      </c>
      <c r="P229" t="s">
        <v>113</v>
      </c>
      <c r="Q229" t="s">
        <v>118</v>
      </c>
      <c r="R229" t="s">
        <v>118</v>
      </c>
      <c r="S229">
        <v>227</v>
      </c>
    </row>
    <row r="230" spans="1:19" x14ac:dyDescent="0.2">
      <c r="A230">
        <v>1538</v>
      </c>
      <c r="B230" s="1">
        <v>45437</v>
      </c>
      <c r="C230" s="2">
        <v>0.52083333333333337</v>
      </c>
      <c r="D230" s="2">
        <v>0.54166666666666663</v>
      </c>
      <c r="E230" t="s">
        <v>12</v>
      </c>
      <c r="F230">
        <v>2</v>
      </c>
      <c r="G230">
        <v>8</v>
      </c>
      <c r="H230">
        <v>4</v>
      </c>
      <c r="I230" t="s">
        <v>22</v>
      </c>
      <c r="J230" t="s">
        <v>18</v>
      </c>
      <c r="K230">
        <v>29.999999999999893</v>
      </c>
      <c r="L230">
        <v>0.5</v>
      </c>
      <c r="M230">
        <v>0</v>
      </c>
      <c r="N230" t="s">
        <v>77</v>
      </c>
      <c r="O230" t="s">
        <v>102</v>
      </c>
      <c r="P230" t="s">
        <v>113</v>
      </c>
      <c r="Q230" t="s">
        <v>118</v>
      </c>
      <c r="R230" t="s">
        <v>118</v>
      </c>
      <c r="S230">
        <v>228</v>
      </c>
    </row>
    <row r="231" spans="1:19" x14ac:dyDescent="0.2">
      <c r="A231">
        <v>2443</v>
      </c>
      <c r="B231" s="1">
        <v>45386</v>
      </c>
      <c r="C231" s="2">
        <v>0.52083333333333337</v>
      </c>
      <c r="D231" s="2">
        <v>0.54166666666666663</v>
      </c>
      <c r="E231" t="s">
        <v>12</v>
      </c>
      <c r="F231">
        <v>2</v>
      </c>
      <c r="G231">
        <v>8</v>
      </c>
      <c r="H231">
        <v>1</v>
      </c>
      <c r="I231" t="s">
        <v>22</v>
      </c>
      <c r="J231" t="s">
        <v>23</v>
      </c>
      <c r="K231">
        <v>29.999999999999893</v>
      </c>
      <c r="L231">
        <v>0.125</v>
      </c>
      <c r="M231">
        <v>0</v>
      </c>
      <c r="N231" t="s">
        <v>75</v>
      </c>
      <c r="O231" t="s">
        <v>101</v>
      </c>
      <c r="P231" t="s">
        <v>113</v>
      </c>
      <c r="Q231" t="s">
        <v>117</v>
      </c>
      <c r="R231" t="s">
        <v>118</v>
      </c>
      <c r="S231">
        <v>229</v>
      </c>
    </row>
    <row r="232" spans="1:19" x14ac:dyDescent="0.2">
      <c r="A232">
        <v>1806</v>
      </c>
      <c r="B232" s="1">
        <v>45575</v>
      </c>
      <c r="C232" s="2">
        <v>0.52083333333333337</v>
      </c>
      <c r="D232" s="2">
        <v>0.60416666666666663</v>
      </c>
      <c r="E232" t="s">
        <v>12</v>
      </c>
      <c r="F232">
        <v>2</v>
      </c>
      <c r="G232">
        <v>8</v>
      </c>
      <c r="H232">
        <v>5</v>
      </c>
      <c r="I232" t="s">
        <v>41</v>
      </c>
      <c r="J232" t="s">
        <v>28</v>
      </c>
      <c r="K232">
        <v>119.99999999999989</v>
      </c>
      <c r="L232">
        <v>0.625</v>
      </c>
      <c r="M232">
        <v>0</v>
      </c>
      <c r="N232" t="s">
        <v>75</v>
      </c>
      <c r="O232" t="s">
        <v>107</v>
      </c>
      <c r="P232" t="s">
        <v>113</v>
      </c>
      <c r="Q232" t="s">
        <v>118</v>
      </c>
      <c r="R232" t="s">
        <v>124</v>
      </c>
      <c r="S232">
        <v>230</v>
      </c>
    </row>
    <row r="233" spans="1:19" x14ac:dyDescent="0.2">
      <c r="A233">
        <v>2498</v>
      </c>
      <c r="B233" s="1">
        <v>45451</v>
      </c>
      <c r="C233" s="2">
        <v>0.52083333333333337</v>
      </c>
      <c r="D233" s="2">
        <v>0.54166666666666663</v>
      </c>
      <c r="E233" t="s">
        <v>12</v>
      </c>
      <c r="F233">
        <v>2</v>
      </c>
      <c r="G233">
        <v>8</v>
      </c>
      <c r="H233">
        <v>5</v>
      </c>
      <c r="I233" t="s">
        <v>27</v>
      </c>
      <c r="J233" t="s">
        <v>40</v>
      </c>
      <c r="K233">
        <v>29.999999999999893</v>
      </c>
      <c r="L233">
        <v>0.625</v>
      </c>
      <c r="M233">
        <v>0</v>
      </c>
      <c r="N233" t="s">
        <v>77</v>
      </c>
      <c r="O233" t="s">
        <v>103</v>
      </c>
      <c r="P233" t="s">
        <v>113</v>
      </c>
      <c r="Q233" t="s">
        <v>118</v>
      </c>
      <c r="R233" t="s">
        <v>118</v>
      </c>
      <c r="S233">
        <v>231</v>
      </c>
    </row>
    <row r="234" spans="1:19" x14ac:dyDescent="0.2">
      <c r="A234">
        <v>2558</v>
      </c>
      <c r="B234" s="1">
        <v>45504</v>
      </c>
      <c r="C234" s="2">
        <v>0.52083333333333337</v>
      </c>
      <c r="D234" s="2">
        <v>0.60416666666666663</v>
      </c>
      <c r="E234" t="s">
        <v>12</v>
      </c>
      <c r="F234">
        <v>2</v>
      </c>
      <c r="G234">
        <v>8</v>
      </c>
      <c r="H234">
        <v>6</v>
      </c>
      <c r="I234" t="s">
        <v>17</v>
      </c>
      <c r="J234" t="s">
        <v>28</v>
      </c>
      <c r="K234">
        <v>119.99999999999989</v>
      </c>
      <c r="L234">
        <v>0.75</v>
      </c>
      <c r="M234">
        <v>0</v>
      </c>
      <c r="N234" t="s">
        <v>74</v>
      </c>
      <c r="O234" t="s">
        <v>104</v>
      </c>
      <c r="P234" t="s">
        <v>113</v>
      </c>
      <c r="Q234" t="s">
        <v>118</v>
      </c>
      <c r="R234" t="s">
        <v>124</v>
      </c>
      <c r="S234">
        <v>232</v>
      </c>
    </row>
    <row r="235" spans="1:19" x14ac:dyDescent="0.2">
      <c r="A235">
        <v>555</v>
      </c>
      <c r="B235" s="1">
        <v>45481</v>
      </c>
      <c r="C235" s="2">
        <v>0.52083333333333337</v>
      </c>
      <c r="D235" s="2">
        <v>0.54166666666666663</v>
      </c>
      <c r="E235" t="s">
        <v>12</v>
      </c>
      <c r="F235">
        <v>2</v>
      </c>
      <c r="G235">
        <v>8</v>
      </c>
      <c r="H235">
        <v>11</v>
      </c>
      <c r="I235" t="s">
        <v>22</v>
      </c>
      <c r="J235" t="s">
        <v>14</v>
      </c>
      <c r="K235">
        <v>29.999999999999893</v>
      </c>
      <c r="L235">
        <v>1.375</v>
      </c>
      <c r="M235">
        <v>1</v>
      </c>
      <c r="N235" t="s">
        <v>72</v>
      </c>
      <c r="O235" t="s">
        <v>104</v>
      </c>
      <c r="P235" t="s">
        <v>113</v>
      </c>
      <c r="Q235" t="s">
        <v>118</v>
      </c>
      <c r="R235" t="s">
        <v>118</v>
      </c>
      <c r="S235">
        <v>233</v>
      </c>
    </row>
    <row r="236" spans="1:19" x14ac:dyDescent="0.2">
      <c r="A236">
        <v>1544</v>
      </c>
      <c r="B236" s="1">
        <v>45450</v>
      </c>
      <c r="C236" s="2">
        <v>0.52083333333333337</v>
      </c>
      <c r="D236" s="2">
        <v>0.58333333333333337</v>
      </c>
      <c r="E236" t="s">
        <v>12</v>
      </c>
      <c r="F236">
        <v>2</v>
      </c>
      <c r="G236">
        <v>8</v>
      </c>
      <c r="H236">
        <v>5</v>
      </c>
      <c r="I236" t="s">
        <v>17</v>
      </c>
      <c r="J236" t="s">
        <v>23</v>
      </c>
      <c r="K236">
        <v>90</v>
      </c>
      <c r="L236">
        <v>0.625</v>
      </c>
      <c r="M236">
        <v>0</v>
      </c>
      <c r="N236" t="s">
        <v>76</v>
      </c>
      <c r="O236" t="s">
        <v>103</v>
      </c>
      <c r="P236" t="s">
        <v>113</v>
      </c>
      <c r="Q236" t="s">
        <v>118</v>
      </c>
      <c r="R236" t="s">
        <v>118</v>
      </c>
      <c r="S236">
        <v>234</v>
      </c>
    </row>
    <row r="237" spans="1:19" x14ac:dyDescent="0.2">
      <c r="A237">
        <v>2969</v>
      </c>
      <c r="B237" s="1">
        <v>45407</v>
      </c>
      <c r="C237" s="2">
        <v>0.5</v>
      </c>
      <c r="D237" s="2">
        <v>0.52083333333333337</v>
      </c>
      <c r="E237" t="s">
        <v>12</v>
      </c>
      <c r="F237">
        <v>2</v>
      </c>
      <c r="G237">
        <v>8</v>
      </c>
      <c r="H237">
        <v>1</v>
      </c>
      <c r="I237" t="s">
        <v>39</v>
      </c>
      <c r="J237" t="s">
        <v>40</v>
      </c>
      <c r="K237">
        <v>30.000000000000053</v>
      </c>
      <c r="L237">
        <v>0.125</v>
      </c>
      <c r="M237">
        <v>0</v>
      </c>
      <c r="N237" t="s">
        <v>75</v>
      </c>
      <c r="O237" t="s">
        <v>101</v>
      </c>
      <c r="P237" t="s">
        <v>113</v>
      </c>
      <c r="Q237" t="s">
        <v>117</v>
      </c>
      <c r="R237" t="s">
        <v>118</v>
      </c>
      <c r="S237">
        <v>235</v>
      </c>
    </row>
    <row r="238" spans="1:19" x14ac:dyDescent="0.2">
      <c r="A238">
        <v>440</v>
      </c>
      <c r="B238" s="1">
        <v>45463</v>
      </c>
      <c r="C238" s="2">
        <v>0.5</v>
      </c>
      <c r="D238" s="2">
        <v>0.52083333333333337</v>
      </c>
      <c r="E238" t="s">
        <v>12</v>
      </c>
      <c r="F238">
        <v>2</v>
      </c>
      <c r="G238">
        <v>8</v>
      </c>
      <c r="H238">
        <v>7</v>
      </c>
      <c r="I238" t="s">
        <v>17</v>
      </c>
      <c r="J238" t="s">
        <v>28</v>
      </c>
      <c r="K238">
        <v>30.000000000000053</v>
      </c>
      <c r="L238">
        <v>0.875</v>
      </c>
      <c r="M238">
        <v>0</v>
      </c>
      <c r="N238" t="s">
        <v>75</v>
      </c>
      <c r="O238" t="s">
        <v>103</v>
      </c>
      <c r="P238" t="s">
        <v>113</v>
      </c>
      <c r="Q238" t="s">
        <v>118</v>
      </c>
      <c r="R238" t="s">
        <v>118</v>
      </c>
      <c r="S238">
        <v>236</v>
      </c>
    </row>
    <row r="239" spans="1:19" x14ac:dyDescent="0.2">
      <c r="A239">
        <v>2282</v>
      </c>
      <c r="B239" s="1">
        <v>45374</v>
      </c>
      <c r="C239" s="2">
        <v>0.5</v>
      </c>
      <c r="D239" s="2">
        <v>0.58333333333333337</v>
      </c>
      <c r="E239" t="s">
        <v>12</v>
      </c>
      <c r="F239">
        <v>2</v>
      </c>
      <c r="G239">
        <v>8</v>
      </c>
      <c r="H239">
        <v>6</v>
      </c>
      <c r="I239" t="s">
        <v>17</v>
      </c>
      <c r="J239" t="s">
        <v>28</v>
      </c>
      <c r="K239">
        <v>120.00000000000006</v>
      </c>
      <c r="L239">
        <v>0.75</v>
      </c>
      <c r="M239">
        <v>0</v>
      </c>
      <c r="N239" t="s">
        <v>77</v>
      </c>
      <c r="O239" t="s">
        <v>100</v>
      </c>
      <c r="P239" t="s">
        <v>113</v>
      </c>
      <c r="Q239" t="s">
        <v>118</v>
      </c>
      <c r="R239" t="s">
        <v>124</v>
      </c>
      <c r="S239">
        <v>237</v>
      </c>
    </row>
    <row r="240" spans="1:19" x14ac:dyDescent="0.2">
      <c r="A240">
        <v>6</v>
      </c>
      <c r="B240" s="1">
        <v>45467</v>
      </c>
      <c r="C240" s="2">
        <v>0.5</v>
      </c>
      <c r="D240" s="2">
        <v>0.5625</v>
      </c>
      <c r="E240" t="s">
        <v>12</v>
      </c>
      <c r="F240">
        <v>2</v>
      </c>
      <c r="G240">
        <v>8</v>
      </c>
      <c r="H240">
        <v>1</v>
      </c>
      <c r="I240" t="s">
        <v>17</v>
      </c>
      <c r="J240" t="s">
        <v>30</v>
      </c>
      <c r="K240">
        <v>90</v>
      </c>
      <c r="L240">
        <v>0.125</v>
      </c>
      <c r="M240">
        <v>0</v>
      </c>
      <c r="N240" t="s">
        <v>72</v>
      </c>
      <c r="O240" t="s">
        <v>103</v>
      </c>
      <c r="P240" t="s">
        <v>113</v>
      </c>
      <c r="Q240" t="s">
        <v>117</v>
      </c>
      <c r="R240" t="s">
        <v>118</v>
      </c>
      <c r="S240">
        <v>238</v>
      </c>
    </row>
    <row r="241" spans="1:19" x14ac:dyDescent="0.2">
      <c r="A241">
        <v>751</v>
      </c>
      <c r="B241" s="1">
        <v>45506</v>
      </c>
      <c r="C241" s="2">
        <v>0.5</v>
      </c>
      <c r="D241" s="2">
        <v>0.54166666666666663</v>
      </c>
      <c r="E241" t="s">
        <v>12</v>
      </c>
      <c r="F241">
        <v>2</v>
      </c>
      <c r="G241">
        <v>8</v>
      </c>
      <c r="H241">
        <v>7</v>
      </c>
      <c r="I241" t="s">
        <v>39</v>
      </c>
      <c r="J241" t="s">
        <v>23</v>
      </c>
      <c r="K241">
        <v>59.999999999999943</v>
      </c>
      <c r="L241">
        <v>0.875</v>
      </c>
      <c r="M241">
        <v>0</v>
      </c>
      <c r="N241" t="s">
        <v>76</v>
      </c>
      <c r="O241" t="s">
        <v>105</v>
      </c>
      <c r="P241" t="s">
        <v>113</v>
      </c>
      <c r="Q241" t="s">
        <v>118</v>
      </c>
      <c r="R241" t="s">
        <v>118</v>
      </c>
      <c r="S241">
        <v>239</v>
      </c>
    </row>
    <row r="242" spans="1:19" x14ac:dyDescent="0.2">
      <c r="A242">
        <v>908</v>
      </c>
      <c r="B242" s="1">
        <v>45514</v>
      </c>
      <c r="C242" s="2">
        <v>0.5</v>
      </c>
      <c r="D242" s="2">
        <v>0.54166666666666663</v>
      </c>
      <c r="E242" t="s">
        <v>12</v>
      </c>
      <c r="F242">
        <v>2</v>
      </c>
      <c r="G242">
        <v>8</v>
      </c>
      <c r="H242">
        <v>4</v>
      </c>
      <c r="I242" t="s">
        <v>17</v>
      </c>
      <c r="J242" t="s">
        <v>40</v>
      </c>
      <c r="K242">
        <v>59.999999999999943</v>
      </c>
      <c r="L242">
        <v>0.5</v>
      </c>
      <c r="M242">
        <v>0</v>
      </c>
      <c r="N242" t="s">
        <v>77</v>
      </c>
      <c r="O242" t="s">
        <v>105</v>
      </c>
      <c r="P242" t="s">
        <v>113</v>
      </c>
      <c r="Q242" t="s">
        <v>118</v>
      </c>
      <c r="R242" t="s">
        <v>118</v>
      </c>
      <c r="S242">
        <v>240</v>
      </c>
    </row>
    <row r="243" spans="1:19" x14ac:dyDescent="0.2">
      <c r="A243">
        <v>724</v>
      </c>
      <c r="B243" s="1">
        <v>45296</v>
      </c>
      <c r="C243" s="2">
        <v>0.5</v>
      </c>
      <c r="D243" s="2">
        <v>0.52083333333333337</v>
      </c>
      <c r="E243" t="s">
        <v>12</v>
      </c>
      <c r="F243">
        <v>2</v>
      </c>
      <c r="G243">
        <v>8</v>
      </c>
      <c r="H243">
        <v>6</v>
      </c>
      <c r="I243" t="s">
        <v>27</v>
      </c>
      <c r="J243" t="s">
        <v>14</v>
      </c>
      <c r="K243">
        <v>30.000000000000053</v>
      </c>
      <c r="L243">
        <v>0.75</v>
      </c>
      <c r="M243">
        <v>0</v>
      </c>
      <c r="N243" t="s">
        <v>76</v>
      </c>
      <c r="O243" t="s">
        <v>98</v>
      </c>
      <c r="P243" t="s">
        <v>113</v>
      </c>
      <c r="Q243" t="s">
        <v>118</v>
      </c>
      <c r="R243" t="s">
        <v>118</v>
      </c>
      <c r="S243">
        <v>241</v>
      </c>
    </row>
    <row r="244" spans="1:19" x14ac:dyDescent="0.2">
      <c r="A244">
        <v>717</v>
      </c>
      <c r="B244" s="1">
        <v>45448</v>
      </c>
      <c r="C244" s="2">
        <v>0.5</v>
      </c>
      <c r="D244" s="2">
        <v>0.54166666666666663</v>
      </c>
      <c r="E244" t="s">
        <v>12</v>
      </c>
      <c r="F244">
        <v>2</v>
      </c>
      <c r="G244">
        <v>8</v>
      </c>
      <c r="H244">
        <v>4</v>
      </c>
      <c r="I244" t="s">
        <v>27</v>
      </c>
      <c r="J244" t="s">
        <v>40</v>
      </c>
      <c r="K244">
        <v>59.999999999999943</v>
      </c>
      <c r="L244">
        <v>0.5</v>
      </c>
      <c r="M244">
        <v>0</v>
      </c>
      <c r="N244" t="s">
        <v>74</v>
      </c>
      <c r="O244" t="s">
        <v>103</v>
      </c>
      <c r="P244" t="s">
        <v>113</v>
      </c>
      <c r="Q244" t="s">
        <v>118</v>
      </c>
      <c r="R244" t="s">
        <v>118</v>
      </c>
      <c r="S244">
        <v>242</v>
      </c>
    </row>
    <row r="245" spans="1:19" x14ac:dyDescent="0.2">
      <c r="A245">
        <v>2891</v>
      </c>
      <c r="B245" s="1">
        <v>45648</v>
      </c>
      <c r="C245" s="2">
        <v>0.5</v>
      </c>
      <c r="D245" s="2">
        <v>0.5625</v>
      </c>
      <c r="E245" t="s">
        <v>12</v>
      </c>
      <c r="F245">
        <v>2</v>
      </c>
      <c r="G245">
        <v>8</v>
      </c>
      <c r="H245">
        <v>5</v>
      </c>
      <c r="I245" t="s">
        <v>39</v>
      </c>
      <c r="J245" t="s">
        <v>23</v>
      </c>
      <c r="K245">
        <v>90</v>
      </c>
      <c r="L245">
        <v>0.625</v>
      </c>
      <c r="M245">
        <v>0</v>
      </c>
      <c r="N245" t="s">
        <v>71</v>
      </c>
      <c r="O245" t="s">
        <v>109</v>
      </c>
      <c r="P245" t="s">
        <v>113</v>
      </c>
      <c r="Q245" t="s">
        <v>118</v>
      </c>
      <c r="R245" t="s">
        <v>118</v>
      </c>
      <c r="S245">
        <v>243</v>
      </c>
    </row>
    <row r="246" spans="1:19" x14ac:dyDescent="0.2">
      <c r="A246">
        <v>2304</v>
      </c>
      <c r="B246" s="1">
        <v>45567</v>
      </c>
      <c r="C246" s="2">
        <v>0.5</v>
      </c>
      <c r="D246" s="2">
        <v>0.5625</v>
      </c>
      <c r="E246" t="s">
        <v>12</v>
      </c>
      <c r="F246">
        <v>2</v>
      </c>
      <c r="G246">
        <v>8</v>
      </c>
      <c r="H246">
        <v>8</v>
      </c>
      <c r="I246" t="s">
        <v>27</v>
      </c>
      <c r="J246" t="s">
        <v>40</v>
      </c>
      <c r="K246">
        <v>90</v>
      </c>
      <c r="L246">
        <v>1</v>
      </c>
      <c r="M246">
        <v>0</v>
      </c>
      <c r="N246" t="s">
        <v>74</v>
      </c>
      <c r="O246" t="s">
        <v>107</v>
      </c>
      <c r="P246" t="s">
        <v>113</v>
      </c>
      <c r="Q246" t="s">
        <v>118</v>
      </c>
      <c r="R246" t="s">
        <v>118</v>
      </c>
      <c r="S246">
        <v>244</v>
      </c>
    </row>
    <row r="247" spans="1:19" x14ac:dyDescent="0.2">
      <c r="A247">
        <v>2590</v>
      </c>
      <c r="B247" s="1">
        <v>45318</v>
      </c>
      <c r="C247" s="2">
        <v>0.5</v>
      </c>
      <c r="D247" s="2">
        <v>0.5625</v>
      </c>
      <c r="E247" t="s">
        <v>12</v>
      </c>
      <c r="F247">
        <v>2</v>
      </c>
      <c r="G247">
        <v>8</v>
      </c>
      <c r="H247">
        <v>11</v>
      </c>
      <c r="I247" t="s">
        <v>41</v>
      </c>
      <c r="J247" t="s">
        <v>40</v>
      </c>
      <c r="K247">
        <v>90</v>
      </c>
      <c r="L247">
        <v>1.375</v>
      </c>
      <c r="M247">
        <v>1</v>
      </c>
      <c r="N247" t="s">
        <v>77</v>
      </c>
      <c r="O247" t="s">
        <v>98</v>
      </c>
      <c r="P247" t="s">
        <v>113</v>
      </c>
      <c r="Q247" t="s">
        <v>118</v>
      </c>
      <c r="R247" t="s">
        <v>118</v>
      </c>
      <c r="S247">
        <v>245</v>
      </c>
    </row>
    <row r="248" spans="1:19" x14ac:dyDescent="0.2">
      <c r="A248">
        <v>455</v>
      </c>
      <c r="B248" s="1">
        <v>45372</v>
      </c>
      <c r="C248" s="2">
        <v>0.5</v>
      </c>
      <c r="D248" s="2">
        <v>0.54166666666666663</v>
      </c>
      <c r="E248" t="s">
        <v>12</v>
      </c>
      <c r="F248">
        <v>2</v>
      </c>
      <c r="G248">
        <v>8</v>
      </c>
      <c r="H248">
        <v>1</v>
      </c>
      <c r="I248" t="s">
        <v>27</v>
      </c>
      <c r="J248" t="s">
        <v>40</v>
      </c>
      <c r="K248">
        <v>59.999999999999943</v>
      </c>
      <c r="L248">
        <v>0.125</v>
      </c>
      <c r="M248">
        <v>0</v>
      </c>
      <c r="N248" t="s">
        <v>75</v>
      </c>
      <c r="O248" t="s">
        <v>100</v>
      </c>
      <c r="P248" t="s">
        <v>113</v>
      </c>
      <c r="Q248" t="s">
        <v>117</v>
      </c>
      <c r="R248" t="s">
        <v>118</v>
      </c>
      <c r="S248">
        <v>246</v>
      </c>
    </row>
    <row r="249" spans="1:19" x14ac:dyDescent="0.2">
      <c r="A249">
        <v>1056</v>
      </c>
      <c r="B249" s="1">
        <v>45423</v>
      </c>
      <c r="C249" s="2">
        <v>0.5</v>
      </c>
      <c r="D249" s="2">
        <v>0.58333333333333337</v>
      </c>
      <c r="E249" t="s">
        <v>12</v>
      </c>
      <c r="F249">
        <v>2</v>
      </c>
      <c r="G249">
        <v>8</v>
      </c>
      <c r="H249">
        <v>8</v>
      </c>
      <c r="I249" t="s">
        <v>13</v>
      </c>
      <c r="J249" t="s">
        <v>40</v>
      </c>
      <c r="K249">
        <v>120.00000000000006</v>
      </c>
      <c r="L249">
        <v>1</v>
      </c>
      <c r="M249">
        <v>0</v>
      </c>
      <c r="N249" t="s">
        <v>77</v>
      </c>
      <c r="O249" t="s">
        <v>102</v>
      </c>
      <c r="P249" t="s">
        <v>113</v>
      </c>
      <c r="Q249" t="s">
        <v>118</v>
      </c>
      <c r="R249" t="s">
        <v>124</v>
      </c>
      <c r="S249">
        <v>247</v>
      </c>
    </row>
    <row r="250" spans="1:19" x14ac:dyDescent="0.2">
      <c r="A250">
        <v>1895</v>
      </c>
      <c r="B250" s="1">
        <v>45426</v>
      </c>
      <c r="C250" s="2">
        <v>0.5</v>
      </c>
      <c r="D250" s="2">
        <v>0.52083333333333337</v>
      </c>
      <c r="E250" t="s">
        <v>12</v>
      </c>
      <c r="F250">
        <v>2</v>
      </c>
      <c r="G250">
        <v>8</v>
      </c>
      <c r="H250">
        <v>3</v>
      </c>
      <c r="I250" t="s">
        <v>39</v>
      </c>
      <c r="J250" t="s">
        <v>18</v>
      </c>
      <c r="K250">
        <v>30.000000000000053</v>
      </c>
      <c r="L250">
        <v>0.375</v>
      </c>
      <c r="M250">
        <v>0</v>
      </c>
      <c r="N250" t="s">
        <v>73</v>
      </c>
      <c r="O250" t="s">
        <v>102</v>
      </c>
      <c r="P250" t="s">
        <v>113</v>
      </c>
      <c r="Q250" t="s">
        <v>118</v>
      </c>
      <c r="R250" t="s">
        <v>118</v>
      </c>
      <c r="S250">
        <v>248</v>
      </c>
    </row>
    <row r="251" spans="1:19" x14ac:dyDescent="0.2">
      <c r="A251">
        <v>1791</v>
      </c>
      <c r="B251" s="1">
        <v>45314</v>
      </c>
      <c r="C251" s="2">
        <v>0.5</v>
      </c>
      <c r="D251" s="2">
        <v>0.5625</v>
      </c>
      <c r="E251" t="s">
        <v>12</v>
      </c>
      <c r="F251">
        <v>2</v>
      </c>
      <c r="G251">
        <v>8</v>
      </c>
      <c r="H251">
        <v>9</v>
      </c>
      <c r="I251" t="s">
        <v>39</v>
      </c>
      <c r="J251" t="s">
        <v>18</v>
      </c>
      <c r="K251">
        <v>90</v>
      </c>
      <c r="L251">
        <v>1.125</v>
      </c>
      <c r="M251">
        <v>1</v>
      </c>
      <c r="N251" t="s">
        <v>73</v>
      </c>
      <c r="O251" t="s">
        <v>98</v>
      </c>
      <c r="P251" t="s">
        <v>113</v>
      </c>
      <c r="Q251" t="s">
        <v>118</v>
      </c>
      <c r="R251" t="s">
        <v>118</v>
      </c>
      <c r="S251">
        <v>249</v>
      </c>
    </row>
    <row r="252" spans="1:19" x14ac:dyDescent="0.2">
      <c r="A252">
        <v>105</v>
      </c>
      <c r="B252" s="1">
        <v>45349</v>
      </c>
      <c r="C252" s="2">
        <v>0.5</v>
      </c>
      <c r="D252" s="2">
        <v>0.52083333333333337</v>
      </c>
      <c r="E252" t="s">
        <v>12</v>
      </c>
      <c r="F252">
        <v>2</v>
      </c>
      <c r="G252">
        <v>8</v>
      </c>
      <c r="H252">
        <v>4</v>
      </c>
      <c r="I252" t="s">
        <v>22</v>
      </c>
      <c r="J252" t="s">
        <v>23</v>
      </c>
      <c r="K252">
        <v>30.000000000000053</v>
      </c>
      <c r="L252">
        <v>0.5</v>
      </c>
      <c r="M252">
        <v>0</v>
      </c>
      <c r="N252" t="s">
        <v>73</v>
      </c>
      <c r="O252" t="s">
        <v>99</v>
      </c>
      <c r="P252" t="s">
        <v>113</v>
      </c>
      <c r="Q252" t="s">
        <v>118</v>
      </c>
      <c r="R252" t="s">
        <v>118</v>
      </c>
      <c r="S252">
        <v>250</v>
      </c>
    </row>
    <row r="253" spans="1:19" x14ac:dyDescent="0.2">
      <c r="A253">
        <v>364</v>
      </c>
      <c r="B253" s="1">
        <v>45320</v>
      </c>
      <c r="C253" s="2">
        <v>0.5</v>
      </c>
      <c r="D253" s="2">
        <v>0.5625</v>
      </c>
      <c r="E253" t="s">
        <v>12</v>
      </c>
      <c r="F253">
        <v>2</v>
      </c>
      <c r="G253">
        <v>8</v>
      </c>
      <c r="H253">
        <v>8</v>
      </c>
      <c r="I253" t="s">
        <v>39</v>
      </c>
      <c r="J253" t="s">
        <v>14</v>
      </c>
      <c r="K253">
        <v>90</v>
      </c>
      <c r="L253">
        <v>1</v>
      </c>
      <c r="M253">
        <v>0</v>
      </c>
      <c r="N253" t="s">
        <v>72</v>
      </c>
      <c r="O253" t="s">
        <v>98</v>
      </c>
      <c r="P253" t="s">
        <v>113</v>
      </c>
      <c r="Q253" t="s">
        <v>118</v>
      </c>
      <c r="R253" t="s">
        <v>118</v>
      </c>
      <c r="S253">
        <v>251</v>
      </c>
    </row>
    <row r="254" spans="1:19" x14ac:dyDescent="0.2">
      <c r="A254">
        <v>2722</v>
      </c>
      <c r="B254" s="1">
        <v>45347</v>
      </c>
      <c r="C254" s="2">
        <v>0.5</v>
      </c>
      <c r="D254" s="2">
        <v>0.58333333333333337</v>
      </c>
      <c r="E254" t="s">
        <v>12</v>
      </c>
      <c r="F254">
        <v>2</v>
      </c>
      <c r="G254">
        <v>8</v>
      </c>
      <c r="H254">
        <v>11</v>
      </c>
      <c r="I254" t="s">
        <v>42</v>
      </c>
      <c r="J254" t="s">
        <v>18</v>
      </c>
      <c r="K254">
        <v>120.00000000000006</v>
      </c>
      <c r="L254">
        <v>1.375</v>
      </c>
      <c r="M254">
        <v>1</v>
      </c>
      <c r="N254" t="s">
        <v>71</v>
      </c>
      <c r="O254" t="s">
        <v>99</v>
      </c>
      <c r="P254" t="s">
        <v>113</v>
      </c>
      <c r="Q254" t="s">
        <v>118</v>
      </c>
      <c r="R254" t="s">
        <v>124</v>
      </c>
      <c r="S254">
        <v>252</v>
      </c>
    </row>
    <row r="255" spans="1:19" x14ac:dyDescent="0.2">
      <c r="A255">
        <v>1583</v>
      </c>
      <c r="B255" s="1">
        <v>45595</v>
      </c>
      <c r="C255" s="2">
        <v>0.5</v>
      </c>
      <c r="D255" s="2">
        <v>0.58333333333333337</v>
      </c>
      <c r="E255" t="s">
        <v>12</v>
      </c>
      <c r="F255">
        <v>2</v>
      </c>
      <c r="G255">
        <v>8</v>
      </c>
      <c r="H255">
        <v>10</v>
      </c>
      <c r="I255" t="s">
        <v>42</v>
      </c>
      <c r="J255" t="s">
        <v>18</v>
      </c>
      <c r="K255">
        <v>120.00000000000006</v>
      </c>
      <c r="L255">
        <v>1.25</v>
      </c>
      <c r="M255">
        <v>1</v>
      </c>
      <c r="N255" t="s">
        <v>74</v>
      </c>
      <c r="O255" t="s">
        <v>107</v>
      </c>
      <c r="P255" t="s">
        <v>113</v>
      </c>
      <c r="Q255" t="s">
        <v>118</v>
      </c>
      <c r="R255" t="s">
        <v>124</v>
      </c>
      <c r="S255">
        <v>253</v>
      </c>
    </row>
    <row r="256" spans="1:19" x14ac:dyDescent="0.2">
      <c r="A256">
        <v>1795</v>
      </c>
      <c r="B256" s="1">
        <v>45341</v>
      </c>
      <c r="C256" s="2">
        <v>0.5</v>
      </c>
      <c r="D256" s="2">
        <v>0.52083333333333337</v>
      </c>
      <c r="E256" t="s">
        <v>12</v>
      </c>
      <c r="F256">
        <v>2</v>
      </c>
      <c r="G256">
        <v>8</v>
      </c>
      <c r="H256">
        <v>2</v>
      </c>
      <c r="I256" t="s">
        <v>27</v>
      </c>
      <c r="J256" t="s">
        <v>23</v>
      </c>
      <c r="K256">
        <v>30.000000000000053</v>
      </c>
      <c r="L256">
        <v>0.25</v>
      </c>
      <c r="M256">
        <v>0</v>
      </c>
      <c r="N256" t="s">
        <v>72</v>
      </c>
      <c r="O256" t="s">
        <v>99</v>
      </c>
      <c r="P256" t="s">
        <v>113</v>
      </c>
      <c r="Q256" t="s">
        <v>118</v>
      </c>
      <c r="R256" t="s">
        <v>118</v>
      </c>
      <c r="S256">
        <v>254</v>
      </c>
    </row>
    <row r="257" spans="1:19" x14ac:dyDescent="0.2">
      <c r="A257">
        <v>658</v>
      </c>
      <c r="B257" s="1">
        <v>45610</v>
      </c>
      <c r="C257" s="2">
        <v>0.5</v>
      </c>
      <c r="D257" s="2">
        <v>0.5625</v>
      </c>
      <c r="E257" t="s">
        <v>12</v>
      </c>
      <c r="F257">
        <v>2</v>
      </c>
      <c r="G257">
        <v>8</v>
      </c>
      <c r="H257">
        <v>4</v>
      </c>
      <c r="I257" t="s">
        <v>13</v>
      </c>
      <c r="J257" t="s">
        <v>28</v>
      </c>
      <c r="K257">
        <v>90</v>
      </c>
      <c r="L257">
        <v>0.5</v>
      </c>
      <c r="M257">
        <v>0</v>
      </c>
      <c r="N257" t="s">
        <v>75</v>
      </c>
      <c r="O257" t="s">
        <v>108</v>
      </c>
      <c r="P257" t="s">
        <v>113</v>
      </c>
      <c r="Q257" t="s">
        <v>118</v>
      </c>
      <c r="R257" t="s">
        <v>118</v>
      </c>
      <c r="S257">
        <v>255</v>
      </c>
    </row>
    <row r="258" spans="1:19" x14ac:dyDescent="0.2">
      <c r="A258">
        <v>1950</v>
      </c>
      <c r="B258" s="1">
        <v>45360</v>
      </c>
      <c r="C258" s="2">
        <v>0.5</v>
      </c>
      <c r="D258" s="2">
        <v>0.58333333333333337</v>
      </c>
      <c r="E258" t="s">
        <v>12</v>
      </c>
      <c r="F258">
        <v>2</v>
      </c>
      <c r="G258">
        <v>8</v>
      </c>
      <c r="H258">
        <v>6</v>
      </c>
      <c r="I258" t="s">
        <v>27</v>
      </c>
      <c r="J258" t="s">
        <v>28</v>
      </c>
      <c r="K258">
        <v>120.00000000000006</v>
      </c>
      <c r="L258">
        <v>0.75</v>
      </c>
      <c r="M258">
        <v>0</v>
      </c>
      <c r="N258" t="s">
        <v>77</v>
      </c>
      <c r="O258" t="s">
        <v>100</v>
      </c>
      <c r="P258" t="s">
        <v>113</v>
      </c>
      <c r="Q258" t="s">
        <v>118</v>
      </c>
      <c r="R258" t="s">
        <v>124</v>
      </c>
      <c r="S258">
        <v>256</v>
      </c>
    </row>
    <row r="259" spans="1:19" x14ac:dyDescent="0.2">
      <c r="A259">
        <v>1972</v>
      </c>
      <c r="B259" s="1">
        <v>45542</v>
      </c>
      <c r="C259" s="2">
        <v>0.47916666666666669</v>
      </c>
      <c r="D259" s="2">
        <v>0.5625</v>
      </c>
      <c r="E259" t="s">
        <v>12</v>
      </c>
      <c r="F259">
        <v>2</v>
      </c>
      <c r="G259">
        <v>8</v>
      </c>
      <c r="H259">
        <v>2</v>
      </c>
      <c r="I259" t="s">
        <v>39</v>
      </c>
      <c r="J259" t="s">
        <v>40</v>
      </c>
      <c r="K259">
        <v>119.99999999999997</v>
      </c>
      <c r="L259">
        <v>0.25</v>
      </c>
      <c r="M259">
        <v>0</v>
      </c>
      <c r="N259" t="s">
        <v>77</v>
      </c>
      <c r="O259" t="s">
        <v>106</v>
      </c>
      <c r="P259" t="s">
        <v>113</v>
      </c>
      <c r="Q259" t="s">
        <v>118</v>
      </c>
      <c r="R259" t="s">
        <v>124</v>
      </c>
      <c r="S259">
        <v>257</v>
      </c>
    </row>
    <row r="260" spans="1:19" x14ac:dyDescent="0.2">
      <c r="A260">
        <v>2153</v>
      </c>
      <c r="B260" s="1">
        <v>45546</v>
      </c>
      <c r="C260" s="2">
        <v>0.47916666666666669</v>
      </c>
      <c r="D260" s="2">
        <v>0.5</v>
      </c>
      <c r="E260" t="s">
        <v>12</v>
      </c>
      <c r="F260">
        <v>2</v>
      </c>
      <c r="G260">
        <v>8</v>
      </c>
      <c r="H260">
        <v>8</v>
      </c>
      <c r="I260" t="s">
        <v>39</v>
      </c>
      <c r="J260" t="s">
        <v>18</v>
      </c>
      <c r="K260">
        <v>29.999999999999972</v>
      </c>
      <c r="L260">
        <v>1</v>
      </c>
      <c r="M260">
        <v>0</v>
      </c>
      <c r="N260" t="s">
        <v>74</v>
      </c>
      <c r="O260" t="s">
        <v>106</v>
      </c>
      <c r="P260" t="s">
        <v>113</v>
      </c>
      <c r="Q260" t="s">
        <v>118</v>
      </c>
      <c r="R260" t="s">
        <v>118</v>
      </c>
      <c r="S260">
        <v>258</v>
      </c>
    </row>
    <row r="261" spans="1:19" x14ac:dyDescent="0.2">
      <c r="A261">
        <v>1913</v>
      </c>
      <c r="B261" s="1">
        <v>45312</v>
      </c>
      <c r="C261" s="2">
        <v>0.47916666666666669</v>
      </c>
      <c r="D261" s="2">
        <v>0.54166666666666663</v>
      </c>
      <c r="E261" t="s">
        <v>12</v>
      </c>
      <c r="F261">
        <v>2</v>
      </c>
      <c r="G261">
        <v>8</v>
      </c>
      <c r="H261">
        <v>10</v>
      </c>
      <c r="I261" t="s">
        <v>42</v>
      </c>
      <c r="J261" t="s">
        <v>14</v>
      </c>
      <c r="K261">
        <v>89.999999999999915</v>
      </c>
      <c r="L261">
        <v>1.25</v>
      </c>
      <c r="M261">
        <v>1</v>
      </c>
      <c r="N261" t="s">
        <v>71</v>
      </c>
      <c r="O261" t="s">
        <v>98</v>
      </c>
      <c r="P261" t="s">
        <v>113</v>
      </c>
      <c r="Q261" t="s">
        <v>118</v>
      </c>
      <c r="R261" t="s">
        <v>118</v>
      </c>
      <c r="S261">
        <v>259</v>
      </c>
    </row>
    <row r="262" spans="1:19" x14ac:dyDescent="0.2">
      <c r="A262">
        <v>353</v>
      </c>
      <c r="B262" s="1">
        <v>45466</v>
      </c>
      <c r="C262" s="2">
        <v>0.47916666666666669</v>
      </c>
      <c r="D262" s="2">
        <v>0.54166666666666663</v>
      </c>
      <c r="E262" t="s">
        <v>12</v>
      </c>
      <c r="F262">
        <v>2</v>
      </c>
      <c r="G262">
        <v>8</v>
      </c>
      <c r="H262">
        <v>8</v>
      </c>
      <c r="I262" t="s">
        <v>41</v>
      </c>
      <c r="J262" t="s">
        <v>30</v>
      </c>
      <c r="K262">
        <v>89.999999999999915</v>
      </c>
      <c r="L262">
        <v>1</v>
      </c>
      <c r="M262">
        <v>0</v>
      </c>
      <c r="N262" t="s">
        <v>71</v>
      </c>
      <c r="O262" t="s">
        <v>103</v>
      </c>
      <c r="P262" t="s">
        <v>113</v>
      </c>
      <c r="Q262" t="s">
        <v>118</v>
      </c>
      <c r="R262" t="s">
        <v>118</v>
      </c>
      <c r="S262">
        <v>260</v>
      </c>
    </row>
    <row r="263" spans="1:19" x14ac:dyDescent="0.2">
      <c r="A263">
        <v>2006</v>
      </c>
      <c r="B263" s="1">
        <v>45432</v>
      </c>
      <c r="C263" s="2">
        <v>0.47916666666666669</v>
      </c>
      <c r="D263" s="2">
        <v>0.5</v>
      </c>
      <c r="E263" t="s">
        <v>12</v>
      </c>
      <c r="F263">
        <v>2</v>
      </c>
      <c r="G263">
        <v>8</v>
      </c>
      <c r="H263">
        <v>1</v>
      </c>
      <c r="I263" t="s">
        <v>22</v>
      </c>
      <c r="J263" t="s">
        <v>28</v>
      </c>
      <c r="K263">
        <v>29.999999999999972</v>
      </c>
      <c r="L263">
        <v>0.125</v>
      </c>
      <c r="M263">
        <v>0</v>
      </c>
      <c r="N263" t="s">
        <v>72</v>
      </c>
      <c r="O263" t="s">
        <v>102</v>
      </c>
      <c r="P263" t="s">
        <v>113</v>
      </c>
      <c r="Q263" t="s">
        <v>117</v>
      </c>
      <c r="R263" t="s">
        <v>118</v>
      </c>
      <c r="S263">
        <v>261</v>
      </c>
    </row>
    <row r="264" spans="1:19" x14ac:dyDescent="0.2">
      <c r="A264">
        <v>363</v>
      </c>
      <c r="B264" s="1">
        <v>45382</v>
      </c>
      <c r="C264" s="2">
        <v>0.47916666666666669</v>
      </c>
      <c r="D264" s="2">
        <v>0.5625</v>
      </c>
      <c r="E264" t="s">
        <v>12</v>
      </c>
      <c r="F264">
        <v>2</v>
      </c>
      <c r="G264">
        <v>8</v>
      </c>
      <c r="H264">
        <v>4</v>
      </c>
      <c r="I264" t="s">
        <v>13</v>
      </c>
      <c r="J264" t="s">
        <v>14</v>
      </c>
      <c r="K264">
        <v>119.99999999999997</v>
      </c>
      <c r="L264">
        <v>0.5</v>
      </c>
      <c r="M264">
        <v>0</v>
      </c>
      <c r="N264" t="s">
        <v>71</v>
      </c>
      <c r="O264" t="s">
        <v>100</v>
      </c>
      <c r="P264" t="s">
        <v>113</v>
      </c>
      <c r="Q264" t="s">
        <v>118</v>
      </c>
      <c r="R264" t="s">
        <v>124</v>
      </c>
      <c r="S264">
        <v>262</v>
      </c>
    </row>
    <row r="265" spans="1:19" x14ac:dyDescent="0.2">
      <c r="A265">
        <v>2208</v>
      </c>
      <c r="B265" s="1">
        <v>45635</v>
      </c>
      <c r="C265" s="2">
        <v>0.47916666666666669</v>
      </c>
      <c r="D265" s="2">
        <v>0.5625</v>
      </c>
      <c r="E265" t="s">
        <v>12</v>
      </c>
      <c r="F265">
        <v>2</v>
      </c>
      <c r="G265">
        <v>8</v>
      </c>
      <c r="H265">
        <v>8</v>
      </c>
      <c r="I265" t="s">
        <v>42</v>
      </c>
      <c r="J265" t="s">
        <v>23</v>
      </c>
      <c r="K265">
        <v>119.99999999999997</v>
      </c>
      <c r="L265">
        <v>1</v>
      </c>
      <c r="M265">
        <v>0</v>
      </c>
      <c r="N265" t="s">
        <v>72</v>
      </c>
      <c r="O265" t="s">
        <v>109</v>
      </c>
      <c r="P265" t="s">
        <v>113</v>
      </c>
      <c r="Q265" t="s">
        <v>118</v>
      </c>
      <c r="R265" t="s">
        <v>124</v>
      </c>
      <c r="S265">
        <v>263</v>
      </c>
    </row>
    <row r="266" spans="1:19" x14ac:dyDescent="0.2">
      <c r="A266">
        <v>2519</v>
      </c>
      <c r="B266" s="1">
        <v>45630</v>
      </c>
      <c r="C266" s="2">
        <v>0.47916666666666669</v>
      </c>
      <c r="D266" s="2">
        <v>0.5625</v>
      </c>
      <c r="E266" t="s">
        <v>12</v>
      </c>
      <c r="F266">
        <v>2</v>
      </c>
      <c r="G266">
        <v>8</v>
      </c>
      <c r="H266">
        <v>5</v>
      </c>
      <c r="I266" t="s">
        <v>17</v>
      </c>
      <c r="J266" t="s">
        <v>40</v>
      </c>
      <c r="K266">
        <v>119.99999999999997</v>
      </c>
      <c r="L266">
        <v>0.625</v>
      </c>
      <c r="M266">
        <v>0</v>
      </c>
      <c r="N266" t="s">
        <v>74</v>
      </c>
      <c r="O266" t="s">
        <v>109</v>
      </c>
      <c r="P266" t="s">
        <v>113</v>
      </c>
      <c r="Q266" t="s">
        <v>118</v>
      </c>
      <c r="R266" t="s">
        <v>124</v>
      </c>
      <c r="S266">
        <v>264</v>
      </c>
    </row>
    <row r="267" spans="1:19" x14ac:dyDescent="0.2">
      <c r="A267">
        <v>2049</v>
      </c>
      <c r="B267" s="1">
        <v>45384</v>
      </c>
      <c r="C267" s="2">
        <v>0.47916666666666669</v>
      </c>
      <c r="D267" s="2">
        <v>0.5625</v>
      </c>
      <c r="E267" t="s">
        <v>12</v>
      </c>
      <c r="F267">
        <v>2</v>
      </c>
      <c r="G267">
        <v>8</v>
      </c>
      <c r="H267">
        <v>10</v>
      </c>
      <c r="I267" t="s">
        <v>39</v>
      </c>
      <c r="J267" t="s">
        <v>28</v>
      </c>
      <c r="K267">
        <v>119.99999999999997</v>
      </c>
      <c r="L267">
        <v>1.25</v>
      </c>
      <c r="M267">
        <v>1</v>
      </c>
      <c r="N267" t="s">
        <v>73</v>
      </c>
      <c r="O267" t="s">
        <v>101</v>
      </c>
      <c r="P267" t="s">
        <v>113</v>
      </c>
      <c r="Q267" t="s">
        <v>118</v>
      </c>
      <c r="R267" t="s">
        <v>124</v>
      </c>
      <c r="S267">
        <v>265</v>
      </c>
    </row>
    <row r="268" spans="1:19" x14ac:dyDescent="0.2">
      <c r="A268">
        <v>115</v>
      </c>
      <c r="B268" s="1">
        <v>45461</v>
      </c>
      <c r="C268" s="2">
        <v>0.47916666666666669</v>
      </c>
      <c r="D268" s="2">
        <v>0.54166666666666663</v>
      </c>
      <c r="E268" t="s">
        <v>12</v>
      </c>
      <c r="F268">
        <v>2</v>
      </c>
      <c r="G268">
        <v>8</v>
      </c>
      <c r="H268">
        <v>6</v>
      </c>
      <c r="I268" t="s">
        <v>22</v>
      </c>
      <c r="J268" t="s">
        <v>40</v>
      </c>
      <c r="K268">
        <v>89.999999999999915</v>
      </c>
      <c r="L268">
        <v>0.75</v>
      </c>
      <c r="M268">
        <v>0</v>
      </c>
      <c r="N268" t="s">
        <v>73</v>
      </c>
      <c r="O268" t="s">
        <v>103</v>
      </c>
      <c r="P268" t="s">
        <v>113</v>
      </c>
      <c r="Q268" t="s">
        <v>118</v>
      </c>
      <c r="R268" t="s">
        <v>118</v>
      </c>
      <c r="S268">
        <v>266</v>
      </c>
    </row>
    <row r="269" spans="1:19" x14ac:dyDescent="0.2">
      <c r="A269">
        <v>630</v>
      </c>
      <c r="B269" s="1">
        <v>45522</v>
      </c>
      <c r="C269" s="2">
        <v>0.47916666666666669</v>
      </c>
      <c r="D269" s="2">
        <v>0.5</v>
      </c>
      <c r="E269" t="s">
        <v>12</v>
      </c>
      <c r="F269">
        <v>2</v>
      </c>
      <c r="G269">
        <v>8</v>
      </c>
      <c r="H269">
        <v>7</v>
      </c>
      <c r="I269" t="s">
        <v>17</v>
      </c>
      <c r="J269" t="s">
        <v>30</v>
      </c>
      <c r="K269">
        <v>29.999999999999972</v>
      </c>
      <c r="L269">
        <v>0.875</v>
      </c>
      <c r="M269">
        <v>0</v>
      </c>
      <c r="N269" t="s">
        <v>71</v>
      </c>
      <c r="O269" t="s">
        <v>105</v>
      </c>
      <c r="P269" t="s">
        <v>113</v>
      </c>
      <c r="Q269" t="s">
        <v>118</v>
      </c>
      <c r="R269" t="s">
        <v>118</v>
      </c>
      <c r="S269">
        <v>267</v>
      </c>
    </row>
    <row r="270" spans="1:19" x14ac:dyDescent="0.2">
      <c r="A270">
        <v>2692</v>
      </c>
      <c r="B270" s="1">
        <v>45524</v>
      </c>
      <c r="C270" s="2">
        <v>0.47916666666666669</v>
      </c>
      <c r="D270" s="2">
        <v>0.5625</v>
      </c>
      <c r="E270" t="s">
        <v>12</v>
      </c>
      <c r="F270">
        <v>2</v>
      </c>
      <c r="G270">
        <v>8</v>
      </c>
      <c r="H270">
        <v>8</v>
      </c>
      <c r="I270" t="s">
        <v>41</v>
      </c>
      <c r="J270" t="s">
        <v>23</v>
      </c>
      <c r="K270">
        <v>119.99999999999997</v>
      </c>
      <c r="L270">
        <v>1</v>
      </c>
      <c r="M270">
        <v>0</v>
      </c>
      <c r="N270" t="s">
        <v>73</v>
      </c>
      <c r="O270" t="s">
        <v>105</v>
      </c>
      <c r="P270" t="s">
        <v>113</v>
      </c>
      <c r="Q270" t="s">
        <v>118</v>
      </c>
      <c r="R270" t="s">
        <v>124</v>
      </c>
      <c r="S270">
        <v>268</v>
      </c>
    </row>
    <row r="271" spans="1:19" x14ac:dyDescent="0.2">
      <c r="A271">
        <v>2699</v>
      </c>
      <c r="B271" s="1">
        <v>45619</v>
      </c>
      <c r="C271" s="2">
        <v>0.47916666666666669</v>
      </c>
      <c r="D271" s="2">
        <v>0.52083333333333337</v>
      </c>
      <c r="E271" t="s">
        <v>12</v>
      </c>
      <c r="F271">
        <v>2</v>
      </c>
      <c r="G271">
        <v>8</v>
      </c>
      <c r="H271">
        <v>8</v>
      </c>
      <c r="I271" t="s">
        <v>22</v>
      </c>
      <c r="J271" t="s">
        <v>23</v>
      </c>
      <c r="K271">
        <v>60.000000000000028</v>
      </c>
      <c r="L271">
        <v>1</v>
      </c>
      <c r="M271">
        <v>0</v>
      </c>
      <c r="N271" t="s">
        <v>77</v>
      </c>
      <c r="O271" t="s">
        <v>108</v>
      </c>
      <c r="P271" t="s">
        <v>113</v>
      </c>
      <c r="Q271" t="s">
        <v>118</v>
      </c>
      <c r="R271" t="s">
        <v>118</v>
      </c>
      <c r="S271">
        <v>269</v>
      </c>
    </row>
    <row r="272" spans="1:19" x14ac:dyDescent="0.2">
      <c r="A272">
        <v>171</v>
      </c>
      <c r="B272" s="1">
        <v>45359</v>
      </c>
      <c r="C272" s="2">
        <v>0.47916666666666669</v>
      </c>
      <c r="D272" s="2">
        <v>0.52083333333333337</v>
      </c>
      <c r="E272" t="s">
        <v>12</v>
      </c>
      <c r="F272">
        <v>2</v>
      </c>
      <c r="G272">
        <v>8</v>
      </c>
      <c r="H272">
        <v>5</v>
      </c>
      <c r="I272" t="s">
        <v>27</v>
      </c>
      <c r="J272" t="s">
        <v>30</v>
      </c>
      <c r="K272">
        <v>60.000000000000028</v>
      </c>
      <c r="L272">
        <v>0.625</v>
      </c>
      <c r="M272">
        <v>0</v>
      </c>
      <c r="N272" t="s">
        <v>76</v>
      </c>
      <c r="O272" t="s">
        <v>100</v>
      </c>
      <c r="P272" t="s">
        <v>113</v>
      </c>
      <c r="Q272" t="s">
        <v>118</v>
      </c>
      <c r="R272" t="s">
        <v>118</v>
      </c>
      <c r="S272">
        <v>270</v>
      </c>
    </row>
    <row r="273" spans="1:19" x14ac:dyDescent="0.2">
      <c r="A273">
        <v>1455</v>
      </c>
      <c r="B273" s="1">
        <v>45428</v>
      </c>
      <c r="C273" s="2">
        <v>0.47916666666666669</v>
      </c>
      <c r="D273" s="2">
        <v>0.5625</v>
      </c>
      <c r="E273" t="s">
        <v>12</v>
      </c>
      <c r="F273">
        <v>2</v>
      </c>
      <c r="G273">
        <v>8</v>
      </c>
      <c r="H273">
        <v>9</v>
      </c>
      <c r="I273" t="s">
        <v>13</v>
      </c>
      <c r="J273" t="s">
        <v>18</v>
      </c>
      <c r="K273">
        <v>119.99999999999997</v>
      </c>
      <c r="L273">
        <v>1.125</v>
      </c>
      <c r="M273">
        <v>1</v>
      </c>
      <c r="N273" t="s">
        <v>75</v>
      </c>
      <c r="O273" t="s">
        <v>102</v>
      </c>
      <c r="P273" t="s">
        <v>113</v>
      </c>
      <c r="Q273" t="s">
        <v>118</v>
      </c>
      <c r="R273" t="s">
        <v>124</v>
      </c>
      <c r="S273">
        <v>271</v>
      </c>
    </row>
    <row r="274" spans="1:19" x14ac:dyDescent="0.2">
      <c r="A274">
        <v>1461</v>
      </c>
      <c r="B274" s="1">
        <v>45451</v>
      </c>
      <c r="C274" s="2">
        <v>0.47916666666666669</v>
      </c>
      <c r="D274" s="2">
        <v>0.52083333333333337</v>
      </c>
      <c r="E274" t="s">
        <v>12</v>
      </c>
      <c r="F274">
        <v>2</v>
      </c>
      <c r="G274">
        <v>8</v>
      </c>
      <c r="H274">
        <v>10</v>
      </c>
      <c r="I274" t="s">
        <v>22</v>
      </c>
      <c r="J274" t="s">
        <v>40</v>
      </c>
      <c r="K274">
        <v>60.000000000000028</v>
      </c>
      <c r="L274">
        <v>1.25</v>
      </c>
      <c r="M274">
        <v>1</v>
      </c>
      <c r="N274" t="s">
        <v>77</v>
      </c>
      <c r="O274" t="s">
        <v>103</v>
      </c>
      <c r="P274" t="s">
        <v>113</v>
      </c>
      <c r="Q274" t="s">
        <v>118</v>
      </c>
      <c r="R274" t="s">
        <v>118</v>
      </c>
      <c r="S274">
        <v>272</v>
      </c>
    </row>
    <row r="275" spans="1:19" x14ac:dyDescent="0.2">
      <c r="A275">
        <v>2712</v>
      </c>
      <c r="B275" s="1">
        <v>45372</v>
      </c>
      <c r="C275" s="2">
        <v>0.47916666666666669</v>
      </c>
      <c r="D275" s="2">
        <v>0.54166666666666663</v>
      </c>
      <c r="E275" t="s">
        <v>12</v>
      </c>
      <c r="F275">
        <v>2</v>
      </c>
      <c r="G275">
        <v>8</v>
      </c>
      <c r="H275">
        <v>8</v>
      </c>
      <c r="I275" t="s">
        <v>42</v>
      </c>
      <c r="J275" t="s">
        <v>18</v>
      </c>
      <c r="K275">
        <v>89.999999999999915</v>
      </c>
      <c r="L275">
        <v>1</v>
      </c>
      <c r="M275">
        <v>0</v>
      </c>
      <c r="N275" t="s">
        <v>75</v>
      </c>
      <c r="O275" t="s">
        <v>100</v>
      </c>
      <c r="P275" t="s">
        <v>113</v>
      </c>
      <c r="Q275" t="s">
        <v>118</v>
      </c>
      <c r="R275" t="s">
        <v>118</v>
      </c>
      <c r="S275">
        <v>273</v>
      </c>
    </row>
    <row r="276" spans="1:19" x14ac:dyDescent="0.2">
      <c r="A276">
        <v>637</v>
      </c>
      <c r="B276" s="1">
        <v>45574</v>
      </c>
      <c r="C276" s="2">
        <v>0.47916666666666669</v>
      </c>
      <c r="D276" s="2">
        <v>0.5</v>
      </c>
      <c r="E276" t="s">
        <v>12</v>
      </c>
      <c r="F276">
        <v>2</v>
      </c>
      <c r="G276">
        <v>8</v>
      </c>
      <c r="H276">
        <v>8</v>
      </c>
      <c r="I276" t="s">
        <v>42</v>
      </c>
      <c r="J276" t="s">
        <v>14</v>
      </c>
      <c r="K276">
        <v>29.999999999999972</v>
      </c>
      <c r="L276">
        <v>1</v>
      </c>
      <c r="M276">
        <v>0</v>
      </c>
      <c r="N276" t="s">
        <v>74</v>
      </c>
      <c r="O276" t="s">
        <v>107</v>
      </c>
      <c r="P276" t="s">
        <v>113</v>
      </c>
      <c r="Q276" t="s">
        <v>118</v>
      </c>
      <c r="R276" t="s">
        <v>118</v>
      </c>
      <c r="S276">
        <v>274</v>
      </c>
    </row>
    <row r="277" spans="1:19" x14ac:dyDescent="0.2">
      <c r="A277">
        <v>1520</v>
      </c>
      <c r="B277" s="1">
        <v>45532</v>
      </c>
      <c r="C277" s="2">
        <v>0.47916666666666669</v>
      </c>
      <c r="D277" s="2">
        <v>0.5625</v>
      </c>
      <c r="E277" t="s">
        <v>12</v>
      </c>
      <c r="F277">
        <v>2</v>
      </c>
      <c r="G277">
        <v>8</v>
      </c>
      <c r="H277">
        <v>5</v>
      </c>
      <c r="I277" t="s">
        <v>17</v>
      </c>
      <c r="J277" t="s">
        <v>40</v>
      </c>
      <c r="K277">
        <v>119.99999999999997</v>
      </c>
      <c r="L277">
        <v>0.625</v>
      </c>
      <c r="M277">
        <v>0</v>
      </c>
      <c r="N277" t="s">
        <v>74</v>
      </c>
      <c r="O277" t="s">
        <v>105</v>
      </c>
      <c r="P277" t="s">
        <v>113</v>
      </c>
      <c r="Q277" t="s">
        <v>118</v>
      </c>
      <c r="R277" t="s">
        <v>124</v>
      </c>
      <c r="S277">
        <v>275</v>
      </c>
    </row>
    <row r="278" spans="1:19" x14ac:dyDescent="0.2">
      <c r="A278">
        <v>1168</v>
      </c>
      <c r="B278" s="1">
        <v>45452</v>
      </c>
      <c r="C278" s="2">
        <v>0.47916666666666669</v>
      </c>
      <c r="D278" s="2">
        <v>0.5625</v>
      </c>
      <c r="E278" t="s">
        <v>12</v>
      </c>
      <c r="F278">
        <v>2</v>
      </c>
      <c r="G278">
        <v>8</v>
      </c>
      <c r="H278">
        <v>5</v>
      </c>
      <c r="I278" t="s">
        <v>42</v>
      </c>
      <c r="J278" t="s">
        <v>14</v>
      </c>
      <c r="K278">
        <v>119.99999999999997</v>
      </c>
      <c r="L278">
        <v>0.625</v>
      </c>
      <c r="M278">
        <v>0</v>
      </c>
      <c r="N278" t="s">
        <v>71</v>
      </c>
      <c r="O278" t="s">
        <v>103</v>
      </c>
      <c r="P278" t="s">
        <v>113</v>
      </c>
      <c r="Q278" t="s">
        <v>118</v>
      </c>
      <c r="R278" t="s">
        <v>124</v>
      </c>
      <c r="S278">
        <v>276</v>
      </c>
    </row>
    <row r="279" spans="1:19" x14ac:dyDescent="0.2">
      <c r="A279">
        <v>2621</v>
      </c>
      <c r="B279" s="1">
        <v>45375</v>
      </c>
      <c r="C279" s="2">
        <v>0.47916666666666669</v>
      </c>
      <c r="D279" s="2">
        <v>0.5</v>
      </c>
      <c r="E279" t="s">
        <v>12</v>
      </c>
      <c r="F279">
        <v>2</v>
      </c>
      <c r="G279">
        <v>8</v>
      </c>
      <c r="H279">
        <v>9</v>
      </c>
      <c r="I279" t="s">
        <v>13</v>
      </c>
      <c r="J279" t="s">
        <v>40</v>
      </c>
      <c r="K279">
        <v>29.999999999999972</v>
      </c>
      <c r="L279">
        <v>1.125</v>
      </c>
      <c r="M279">
        <v>1</v>
      </c>
      <c r="N279" t="s">
        <v>71</v>
      </c>
      <c r="O279" t="s">
        <v>100</v>
      </c>
      <c r="P279" t="s">
        <v>113</v>
      </c>
      <c r="Q279" t="s">
        <v>118</v>
      </c>
      <c r="R279" t="s">
        <v>118</v>
      </c>
      <c r="S279">
        <v>277</v>
      </c>
    </row>
    <row r="280" spans="1:19" x14ac:dyDescent="0.2">
      <c r="A280">
        <v>1122</v>
      </c>
      <c r="B280" s="1">
        <v>45325</v>
      </c>
      <c r="C280" s="2">
        <v>0.47916666666666669</v>
      </c>
      <c r="D280" s="2">
        <v>0.5625</v>
      </c>
      <c r="E280" t="s">
        <v>12</v>
      </c>
      <c r="F280">
        <v>2</v>
      </c>
      <c r="G280">
        <v>8</v>
      </c>
      <c r="H280">
        <v>11</v>
      </c>
      <c r="I280" t="s">
        <v>27</v>
      </c>
      <c r="J280" t="s">
        <v>23</v>
      </c>
      <c r="K280">
        <v>119.99999999999997</v>
      </c>
      <c r="L280">
        <v>1.375</v>
      </c>
      <c r="M280">
        <v>1</v>
      </c>
      <c r="N280" t="s">
        <v>77</v>
      </c>
      <c r="O280" t="s">
        <v>99</v>
      </c>
      <c r="P280" t="s">
        <v>113</v>
      </c>
      <c r="Q280" t="s">
        <v>118</v>
      </c>
      <c r="R280" t="s">
        <v>124</v>
      </c>
      <c r="S280">
        <v>278</v>
      </c>
    </row>
    <row r="281" spans="1:19" x14ac:dyDescent="0.2">
      <c r="A281">
        <v>211</v>
      </c>
      <c r="B281" s="1">
        <v>45524</v>
      </c>
      <c r="C281" s="2">
        <v>0.47916666666666669</v>
      </c>
      <c r="D281" s="2">
        <v>0.5625</v>
      </c>
      <c r="E281" t="s">
        <v>12</v>
      </c>
      <c r="F281">
        <v>2</v>
      </c>
      <c r="G281">
        <v>8</v>
      </c>
      <c r="H281">
        <v>2</v>
      </c>
      <c r="I281" t="s">
        <v>42</v>
      </c>
      <c r="J281" t="s">
        <v>40</v>
      </c>
      <c r="K281">
        <v>119.99999999999997</v>
      </c>
      <c r="L281">
        <v>0.25</v>
      </c>
      <c r="M281">
        <v>0</v>
      </c>
      <c r="N281" t="s">
        <v>73</v>
      </c>
      <c r="O281" t="s">
        <v>105</v>
      </c>
      <c r="P281" t="s">
        <v>113</v>
      </c>
      <c r="Q281" t="s">
        <v>118</v>
      </c>
      <c r="R281" t="s">
        <v>124</v>
      </c>
      <c r="S281">
        <v>279</v>
      </c>
    </row>
    <row r="282" spans="1:19" x14ac:dyDescent="0.2">
      <c r="A282">
        <v>2441</v>
      </c>
      <c r="B282" s="1">
        <v>45544</v>
      </c>
      <c r="C282" s="2">
        <v>0.47916666666666669</v>
      </c>
      <c r="D282" s="2">
        <v>0.5625</v>
      </c>
      <c r="E282" t="s">
        <v>12</v>
      </c>
      <c r="F282">
        <v>2</v>
      </c>
      <c r="G282">
        <v>8</v>
      </c>
      <c r="H282">
        <v>9</v>
      </c>
      <c r="I282" t="s">
        <v>17</v>
      </c>
      <c r="J282" t="s">
        <v>18</v>
      </c>
      <c r="K282">
        <v>119.99999999999997</v>
      </c>
      <c r="L282">
        <v>1.125</v>
      </c>
      <c r="M282">
        <v>1</v>
      </c>
      <c r="N282" t="s">
        <v>72</v>
      </c>
      <c r="O282" t="s">
        <v>106</v>
      </c>
      <c r="P282" t="s">
        <v>113</v>
      </c>
      <c r="Q282" t="s">
        <v>118</v>
      </c>
      <c r="R282" t="s">
        <v>124</v>
      </c>
      <c r="S282">
        <v>280</v>
      </c>
    </row>
    <row r="283" spans="1:19" x14ac:dyDescent="0.2">
      <c r="A283">
        <v>2791</v>
      </c>
      <c r="B283" s="1">
        <v>45590</v>
      </c>
      <c r="C283" s="2">
        <v>0.47916666666666669</v>
      </c>
      <c r="D283" s="2">
        <v>0.54166666666666663</v>
      </c>
      <c r="E283" t="s">
        <v>12</v>
      </c>
      <c r="F283">
        <v>2</v>
      </c>
      <c r="G283">
        <v>8</v>
      </c>
      <c r="H283">
        <v>6</v>
      </c>
      <c r="I283" t="s">
        <v>13</v>
      </c>
      <c r="J283" t="s">
        <v>28</v>
      </c>
      <c r="K283">
        <v>89.999999999999915</v>
      </c>
      <c r="L283">
        <v>0.75</v>
      </c>
      <c r="M283">
        <v>0</v>
      </c>
      <c r="N283" t="s">
        <v>76</v>
      </c>
      <c r="O283" t="s">
        <v>107</v>
      </c>
      <c r="P283" t="s">
        <v>113</v>
      </c>
      <c r="Q283" t="s">
        <v>118</v>
      </c>
      <c r="R283" t="s">
        <v>118</v>
      </c>
      <c r="S283">
        <v>281</v>
      </c>
    </row>
    <row r="284" spans="1:19" x14ac:dyDescent="0.2">
      <c r="A284">
        <v>2</v>
      </c>
      <c r="B284" s="1">
        <v>45356</v>
      </c>
      <c r="C284" s="2">
        <v>0.47916666666666669</v>
      </c>
      <c r="D284" s="2">
        <v>0.5625</v>
      </c>
      <c r="E284" t="s">
        <v>12</v>
      </c>
      <c r="F284">
        <v>2</v>
      </c>
      <c r="G284">
        <v>8</v>
      </c>
      <c r="H284">
        <v>11</v>
      </c>
      <c r="I284" t="s">
        <v>17</v>
      </c>
      <c r="J284" t="s">
        <v>18</v>
      </c>
      <c r="K284">
        <v>119.99999999999997</v>
      </c>
      <c r="L284">
        <v>1.375</v>
      </c>
      <c r="M284">
        <v>1</v>
      </c>
      <c r="N284" t="s">
        <v>73</v>
      </c>
      <c r="O284" t="s">
        <v>100</v>
      </c>
      <c r="P284" t="s">
        <v>113</v>
      </c>
      <c r="Q284" t="s">
        <v>118</v>
      </c>
      <c r="R284" t="s">
        <v>124</v>
      </c>
      <c r="S284">
        <v>282</v>
      </c>
    </row>
    <row r="285" spans="1:19" x14ac:dyDescent="0.2">
      <c r="A285">
        <v>799</v>
      </c>
      <c r="B285" s="1">
        <v>45491</v>
      </c>
      <c r="C285" s="2">
        <v>0.47916666666666669</v>
      </c>
      <c r="D285" s="2">
        <v>0.5625</v>
      </c>
      <c r="E285" t="s">
        <v>12</v>
      </c>
      <c r="F285">
        <v>2</v>
      </c>
      <c r="G285">
        <v>8</v>
      </c>
      <c r="H285">
        <v>6</v>
      </c>
      <c r="I285" t="s">
        <v>27</v>
      </c>
      <c r="J285" t="s">
        <v>14</v>
      </c>
      <c r="K285">
        <v>119.99999999999997</v>
      </c>
      <c r="L285">
        <v>0.75</v>
      </c>
      <c r="M285">
        <v>0</v>
      </c>
      <c r="N285" t="s">
        <v>75</v>
      </c>
      <c r="O285" t="s">
        <v>104</v>
      </c>
      <c r="P285" t="s">
        <v>113</v>
      </c>
      <c r="Q285" t="s">
        <v>118</v>
      </c>
      <c r="R285" t="s">
        <v>124</v>
      </c>
      <c r="S285">
        <v>283</v>
      </c>
    </row>
    <row r="286" spans="1:19" x14ac:dyDescent="0.2">
      <c r="A286">
        <v>1045</v>
      </c>
      <c r="B286" s="1">
        <v>45498</v>
      </c>
      <c r="C286" s="2">
        <v>0.47916666666666669</v>
      </c>
      <c r="D286" s="2">
        <v>0.52083333333333337</v>
      </c>
      <c r="E286" t="s">
        <v>12</v>
      </c>
      <c r="F286">
        <v>2</v>
      </c>
      <c r="G286">
        <v>8</v>
      </c>
      <c r="H286">
        <v>7</v>
      </c>
      <c r="I286" t="s">
        <v>22</v>
      </c>
      <c r="J286" t="s">
        <v>28</v>
      </c>
      <c r="K286">
        <v>60.000000000000028</v>
      </c>
      <c r="L286">
        <v>0.875</v>
      </c>
      <c r="M286">
        <v>0</v>
      </c>
      <c r="N286" t="s">
        <v>75</v>
      </c>
      <c r="O286" t="s">
        <v>104</v>
      </c>
      <c r="P286" t="s">
        <v>113</v>
      </c>
      <c r="Q286" t="s">
        <v>118</v>
      </c>
      <c r="R286" t="s">
        <v>118</v>
      </c>
      <c r="S286">
        <v>284</v>
      </c>
    </row>
    <row r="287" spans="1:19" x14ac:dyDescent="0.2">
      <c r="A287">
        <v>2843</v>
      </c>
      <c r="B287" s="1">
        <v>45428</v>
      </c>
      <c r="C287" s="2">
        <v>0.47916666666666669</v>
      </c>
      <c r="D287" s="2">
        <v>0.5625</v>
      </c>
      <c r="E287" t="s">
        <v>12</v>
      </c>
      <c r="F287">
        <v>2</v>
      </c>
      <c r="G287">
        <v>8</v>
      </c>
      <c r="H287">
        <v>5</v>
      </c>
      <c r="I287" t="s">
        <v>27</v>
      </c>
      <c r="J287" t="s">
        <v>28</v>
      </c>
      <c r="K287">
        <v>119.99999999999997</v>
      </c>
      <c r="L287">
        <v>0.625</v>
      </c>
      <c r="M287">
        <v>0</v>
      </c>
      <c r="N287" t="s">
        <v>75</v>
      </c>
      <c r="O287" t="s">
        <v>102</v>
      </c>
      <c r="P287" t="s">
        <v>113</v>
      </c>
      <c r="Q287" t="s">
        <v>118</v>
      </c>
      <c r="R287" t="s">
        <v>124</v>
      </c>
      <c r="S287">
        <v>285</v>
      </c>
    </row>
    <row r="288" spans="1:19" x14ac:dyDescent="0.2">
      <c r="A288">
        <v>46</v>
      </c>
      <c r="B288" s="1">
        <v>45579</v>
      </c>
      <c r="C288" s="2">
        <v>0.47916666666666669</v>
      </c>
      <c r="D288" s="2">
        <v>0.5</v>
      </c>
      <c r="E288" t="s">
        <v>12</v>
      </c>
      <c r="F288">
        <v>2</v>
      </c>
      <c r="G288">
        <v>8</v>
      </c>
      <c r="H288">
        <v>1</v>
      </c>
      <c r="I288" t="s">
        <v>27</v>
      </c>
      <c r="J288" t="s">
        <v>14</v>
      </c>
      <c r="K288">
        <v>29.999999999999972</v>
      </c>
      <c r="L288">
        <v>0.125</v>
      </c>
      <c r="M288">
        <v>0</v>
      </c>
      <c r="N288" t="s">
        <v>72</v>
      </c>
      <c r="O288" t="s">
        <v>107</v>
      </c>
      <c r="P288" t="s">
        <v>113</v>
      </c>
      <c r="Q288" t="s">
        <v>117</v>
      </c>
      <c r="R288" t="s">
        <v>118</v>
      </c>
      <c r="S288">
        <v>286</v>
      </c>
    </row>
    <row r="289" spans="1:19" x14ac:dyDescent="0.2">
      <c r="A289">
        <v>2813</v>
      </c>
      <c r="B289" s="1">
        <v>45484</v>
      </c>
      <c r="C289" s="2">
        <v>0.47916666666666669</v>
      </c>
      <c r="D289" s="2">
        <v>0.52083333333333337</v>
      </c>
      <c r="E289" t="s">
        <v>12</v>
      </c>
      <c r="F289">
        <v>2</v>
      </c>
      <c r="G289">
        <v>8</v>
      </c>
      <c r="H289">
        <v>9</v>
      </c>
      <c r="I289" t="s">
        <v>27</v>
      </c>
      <c r="J289" t="s">
        <v>14</v>
      </c>
      <c r="K289">
        <v>60.000000000000028</v>
      </c>
      <c r="L289">
        <v>1.125</v>
      </c>
      <c r="M289">
        <v>1</v>
      </c>
      <c r="N289" t="s">
        <v>75</v>
      </c>
      <c r="O289" t="s">
        <v>104</v>
      </c>
      <c r="P289" t="s">
        <v>113</v>
      </c>
      <c r="Q289" t="s">
        <v>118</v>
      </c>
      <c r="R289" t="s">
        <v>118</v>
      </c>
      <c r="S289">
        <v>287</v>
      </c>
    </row>
    <row r="290" spans="1:19" x14ac:dyDescent="0.2">
      <c r="A290">
        <v>465</v>
      </c>
      <c r="B290" s="1">
        <v>45426</v>
      </c>
      <c r="C290" s="2">
        <v>0.47916666666666669</v>
      </c>
      <c r="D290" s="2">
        <v>0.5</v>
      </c>
      <c r="E290" t="s">
        <v>12</v>
      </c>
      <c r="F290">
        <v>2</v>
      </c>
      <c r="G290">
        <v>8</v>
      </c>
      <c r="H290">
        <v>11</v>
      </c>
      <c r="I290" t="s">
        <v>13</v>
      </c>
      <c r="J290" t="s">
        <v>18</v>
      </c>
      <c r="K290">
        <v>29.999999999999972</v>
      </c>
      <c r="L290">
        <v>1.375</v>
      </c>
      <c r="M290">
        <v>1</v>
      </c>
      <c r="N290" t="s">
        <v>73</v>
      </c>
      <c r="O290" t="s">
        <v>102</v>
      </c>
      <c r="P290" t="s">
        <v>113</v>
      </c>
      <c r="Q290" t="s">
        <v>118</v>
      </c>
      <c r="R290" t="s">
        <v>118</v>
      </c>
      <c r="S290">
        <v>288</v>
      </c>
    </row>
    <row r="291" spans="1:19" x14ac:dyDescent="0.2">
      <c r="A291">
        <v>2327</v>
      </c>
      <c r="B291" s="1">
        <v>45401</v>
      </c>
      <c r="C291" s="2">
        <v>0.47916666666666669</v>
      </c>
      <c r="D291" s="2">
        <v>0.5</v>
      </c>
      <c r="E291" t="s">
        <v>12</v>
      </c>
      <c r="F291">
        <v>2</v>
      </c>
      <c r="G291">
        <v>8</v>
      </c>
      <c r="H291">
        <v>10</v>
      </c>
      <c r="I291" t="s">
        <v>17</v>
      </c>
      <c r="J291" t="s">
        <v>28</v>
      </c>
      <c r="K291">
        <v>29.999999999999972</v>
      </c>
      <c r="L291">
        <v>1.25</v>
      </c>
      <c r="M291">
        <v>1</v>
      </c>
      <c r="N291" t="s">
        <v>76</v>
      </c>
      <c r="O291" t="s">
        <v>101</v>
      </c>
      <c r="P291" t="s">
        <v>113</v>
      </c>
      <c r="Q291" t="s">
        <v>118</v>
      </c>
      <c r="R291" t="s">
        <v>118</v>
      </c>
      <c r="S291">
        <v>289</v>
      </c>
    </row>
    <row r="292" spans="1:19" x14ac:dyDescent="0.2">
      <c r="A292">
        <v>1924</v>
      </c>
      <c r="B292" s="1">
        <v>45390</v>
      </c>
      <c r="C292" s="2">
        <v>0.45833333333333331</v>
      </c>
      <c r="D292" s="2">
        <v>0.52083333333333337</v>
      </c>
      <c r="E292" t="s">
        <v>12</v>
      </c>
      <c r="F292">
        <v>2</v>
      </c>
      <c r="G292">
        <v>8</v>
      </c>
      <c r="H292">
        <v>5</v>
      </c>
      <c r="I292" t="s">
        <v>17</v>
      </c>
      <c r="J292" t="s">
        <v>28</v>
      </c>
      <c r="K292">
        <v>90.000000000000085</v>
      </c>
      <c r="L292">
        <v>0.625</v>
      </c>
      <c r="M292">
        <v>0</v>
      </c>
      <c r="N292" t="s">
        <v>72</v>
      </c>
      <c r="O292" t="s">
        <v>101</v>
      </c>
      <c r="P292" t="s">
        <v>113</v>
      </c>
      <c r="Q292" t="s">
        <v>118</v>
      </c>
      <c r="R292" t="s">
        <v>124</v>
      </c>
      <c r="S292">
        <v>290</v>
      </c>
    </row>
    <row r="293" spans="1:19" x14ac:dyDescent="0.2">
      <c r="A293">
        <v>1093</v>
      </c>
      <c r="B293" s="1">
        <v>45407</v>
      </c>
      <c r="C293" s="2">
        <v>0.45833333333333331</v>
      </c>
      <c r="D293" s="2">
        <v>0.5</v>
      </c>
      <c r="E293" t="s">
        <v>12</v>
      </c>
      <c r="F293">
        <v>2</v>
      </c>
      <c r="G293">
        <v>8</v>
      </c>
      <c r="H293">
        <v>7</v>
      </c>
      <c r="I293" t="s">
        <v>17</v>
      </c>
      <c r="J293" t="s">
        <v>30</v>
      </c>
      <c r="K293">
        <v>60.000000000000028</v>
      </c>
      <c r="L293">
        <v>0.875</v>
      </c>
      <c r="M293">
        <v>0</v>
      </c>
      <c r="N293" t="s">
        <v>75</v>
      </c>
      <c r="O293" t="s">
        <v>101</v>
      </c>
      <c r="P293" t="s">
        <v>113</v>
      </c>
      <c r="Q293" t="s">
        <v>118</v>
      </c>
      <c r="R293" t="s">
        <v>118</v>
      </c>
      <c r="S293">
        <v>291</v>
      </c>
    </row>
    <row r="294" spans="1:19" x14ac:dyDescent="0.2">
      <c r="A294">
        <v>722</v>
      </c>
      <c r="B294" s="1">
        <v>45382</v>
      </c>
      <c r="C294" s="2">
        <v>0.45833333333333331</v>
      </c>
      <c r="D294" s="2">
        <v>0.5</v>
      </c>
      <c r="E294" t="s">
        <v>12</v>
      </c>
      <c r="F294">
        <v>2</v>
      </c>
      <c r="G294">
        <v>8</v>
      </c>
      <c r="H294">
        <v>7</v>
      </c>
      <c r="I294" t="s">
        <v>27</v>
      </c>
      <c r="J294" t="s">
        <v>23</v>
      </c>
      <c r="K294">
        <v>60.000000000000028</v>
      </c>
      <c r="L294">
        <v>0.875</v>
      </c>
      <c r="M294">
        <v>0</v>
      </c>
      <c r="N294" t="s">
        <v>71</v>
      </c>
      <c r="O294" t="s">
        <v>100</v>
      </c>
      <c r="P294" t="s">
        <v>113</v>
      </c>
      <c r="Q294" t="s">
        <v>118</v>
      </c>
      <c r="R294" t="s">
        <v>118</v>
      </c>
      <c r="S294">
        <v>292</v>
      </c>
    </row>
    <row r="295" spans="1:19" x14ac:dyDescent="0.2">
      <c r="A295">
        <v>2711</v>
      </c>
      <c r="B295" s="1">
        <v>45398</v>
      </c>
      <c r="C295" s="2">
        <v>0.45833333333333331</v>
      </c>
      <c r="D295" s="2">
        <v>0.47916666666666669</v>
      </c>
      <c r="E295" t="s">
        <v>12</v>
      </c>
      <c r="F295">
        <v>2</v>
      </c>
      <c r="G295">
        <v>8</v>
      </c>
      <c r="H295">
        <v>7</v>
      </c>
      <c r="I295" t="s">
        <v>41</v>
      </c>
      <c r="J295" t="s">
        <v>18</v>
      </c>
      <c r="K295">
        <v>30.000000000000053</v>
      </c>
      <c r="L295">
        <v>0.875</v>
      </c>
      <c r="M295">
        <v>0</v>
      </c>
      <c r="N295" t="s">
        <v>73</v>
      </c>
      <c r="O295" t="s">
        <v>101</v>
      </c>
      <c r="P295" t="s">
        <v>113</v>
      </c>
      <c r="Q295" t="s">
        <v>118</v>
      </c>
      <c r="R295" t="s">
        <v>118</v>
      </c>
      <c r="S295">
        <v>293</v>
      </c>
    </row>
    <row r="296" spans="1:19" x14ac:dyDescent="0.2">
      <c r="A296">
        <v>655</v>
      </c>
      <c r="B296" s="1">
        <v>45446</v>
      </c>
      <c r="C296" s="2">
        <v>0.45833333333333331</v>
      </c>
      <c r="D296" s="2">
        <v>0.54166666666666663</v>
      </c>
      <c r="E296" t="s">
        <v>12</v>
      </c>
      <c r="F296">
        <v>2</v>
      </c>
      <c r="G296">
        <v>8</v>
      </c>
      <c r="H296">
        <v>9</v>
      </c>
      <c r="I296" t="s">
        <v>22</v>
      </c>
      <c r="J296" t="s">
        <v>40</v>
      </c>
      <c r="K296">
        <v>119.99999999999997</v>
      </c>
      <c r="L296">
        <v>1.125</v>
      </c>
      <c r="M296">
        <v>1</v>
      </c>
      <c r="N296" t="s">
        <v>72</v>
      </c>
      <c r="O296" t="s">
        <v>103</v>
      </c>
      <c r="P296" t="s">
        <v>113</v>
      </c>
      <c r="Q296" t="s">
        <v>118</v>
      </c>
      <c r="R296" t="s">
        <v>124</v>
      </c>
      <c r="S296">
        <v>294</v>
      </c>
    </row>
    <row r="297" spans="1:19" x14ac:dyDescent="0.2">
      <c r="A297">
        <v>794</v>
      </c>
      <c r="B297" s="1">
        <v>45618</v>
      </c>
      <c r="C297" s="2">
        <v>0.45833333333333331</v>
      </c>
      <c r="D297" s="2">
        <v>0.47916666666666669</v>
      </c>
      <c r="E297" t="s">
        <v>12</v>
      </c>
      <c r="F297">
        <v>2</v>
      </c>
      <c r="G297">
        <v>8</v>
      </c>
      <c r="H297">
        <v>8</v>
      </c>
      <c r="I297" t="s">
        <v>41</v>
      </c>
      <c r="J297" t="s">
        <v>23</v>
      </c>
      <c r="K297">
        <v>30.000000000000053</v>
      </c>
      <c r="L297">
        <v>1</v>
      </c>
      <c r="M297">
        <v>0</v>
      </c>
      <c r="N297" t="s">
        <v>76</v>
      </c>
      <c r="O297" t="s">
        <v>108</v>
      </c>
      <c r="P297" t="s">
        <v>113</v>
      </c>
      <c r="Q297" t="s">
        <v>118</v>
      </c>
      <c r="R297" t="s">
        <v>118</v>
      </c>
      <c r="S297">
        <v>295</v>
      </c>
    </row>
    <row r="298" spans="1:19" x14ac:dyDescent="0.2">
      <c r="A298">
        <v>769</v>
      </c>
      <c r="B298" s="1">
        <v>45402</v>
      </c>
      <c r="C298" s="2">
        <v>0.45833333333333331</v>
      </c>
      <c r="D298" s="2">
        <v>0.54166666666666663</v>
      </c>
      <c r="E298" t="s">
        <v>12</v>
      </c>
      <c r="F298">
        <v>2</v>
      </c>
      <c r="G298">
        <v>8</v>
      </c>
      <c r="H298">
        <v>10</v>
      </c>
      <c r="I298" t="s">
        <v>42</v>
      </c>
      <c r="J298" t="s">
        <v>40</v>
      </c>
      <c r="K298">
        <v>119.99999999999997</v>
      </c>
      <c r="L298">
        <v>1.25</v>
      </c>
      <c r="M298">
        <v>1</v>
      </c>
      <c r="N298" t="s">
        <v>77</v>
      </c>
      <c r="O298" t="s">
        <v>101</v>
      </c>
      <c r="P298" t="s">
        <v>113</v>
      </c>
      <c r="Q298" t="s">
        <v>118</v>
      </c>
      <c r="R298" t="s">
        <v>124</v>
      </c>
      <c r="S298">
        <v>296</v>
      </c>
    </row>
    <row r="299" spans="1:19" x14ac:dyDescent="0.2">
      <c r="A299">
        <v>2795</v>
      </c>
      <c r="B299" s="1">
        <v>45295</v>
      </c>
      <c r="C299" s="2">
        <v>0.45833333333333331</v>
      </c>
      <c r="D299" s="2">
        <v>0.52083333333333337</v>
      </c>
      <c r="E299" t="s">
        <v>12</v>
      </c>
      <c r="F299">
        <v>2</v>
      </c>
      <c r="G299">
        <v>8</v>
      </c>
      <c r="H299">
        <v>1</v>
      </c>
      <c r="I299" t="s">
        <v>41</v>
      </c>
      <c r="J299" t="s">
        <v>23</v>
      </c>
      <c r="K299">
        <v>90.000000000000085</v>
      </c>
      <c r="L299">
        <v>0.125</v>
      </c>
      <c r="M299">
        <v>0</v>
      </c>
      <c r="N299" t="s">
        <v>75</v>
      </c>
      <c r="O299" t="s">
        <v>98</v>
      </c>
      <c r="P299" t="s">
        <v>113</v>
      </c>
      <c r="Q299" t="s">
        <v>117</v>
      </c>
      <c r="R299" t="s">
        <v>124</v>
      </c>
      <c r="S299">
        <v>297</v>
      </c>
    </row>
    <row r="300" spans="1:19" x14ac:dyDescent="0.2">
      <c r="A300">
        <v>2651</v>
      </c>
      <c r="B300" s="1">
        <v>45435</v>
      </c>
      <c r="C300" s="2">
        <v>0.45833333333333331</v>
      </c>
      <c r="D300" s="2">
        <v>0.52083333333333337</v>
      </c>
      <c r="E300" t="s">
        <v>12</v>
      </c>
      <c r="F300">
        <v>2</v>
      </c>
      <c r="G300">
        <v>8</v>
      </c>
      <c r="H300">
        <v>8</v>
      </c>
      <c r="I300" t="s">
        <v>22</v>
      </c>
      <c r="J300" t="s">
        <v>40</v>
      </c>
      <c r="K300">
        <v>90.000000000000085</v>
      </c>
      <c r="L300">
        <v>1</v>
      </c>
      <c r="M300">
        <v>0</v>
      </c>
      <c r="N300" t="s">
        <v>75</v>
      </c>
      <c r="O300" t="s">
        <v>102</v>
      </c>
      <c r="P300" t="s">
        <v>113</v>
      </c>
      <c r="Q300" t="s">
        <v>118</v>
      </c>
      <c r="R300" t="s">
        <v>124</v>
      </c>
      <c r="S300">
        <v>298</v>
      </c>
    </row>
    <row r="301" spans="1:19" x14ac:dyDescent="0.2">
      <c r="A301">
        <v>1910</v>
      </c>
      <c r="B301" s="1">
        <v>45504</v>
      </c>
      <c r="C301" s="2">
        <v>0.45833333333333331</v>
      </c>
      <c r="D301" s="2">
        <v>0.54166666666666663</v>
      </c>
      <c r="E301" t="s">
        <v>12</v>
      </c>
      <c r="F301">
        <v>2</v>
      </c>
      <c r="G301">
        <v>8</v>
      </c>
      <c r="H301">
        <v>10</v>
      </c>
      <c r="I301" t="s">
        <v>17</v>
      </c>
      <c r="J301" t="s">
        <v>30</v>
      </c>
      <c r="K301">
        <v>119.99999999999997</v>
      </c>
      <c r="L301">
        <v>1.25</v>
      </c>
      <c r="M301">
        <v>1</v>
      </c>
      <c r="N301" t="s">
        <v>74</v>
      </c>
      <c r="O301" t="s">
        <v>104</v>
      </c>
      <c r="P301" t="s">
        <v>113</v>
      </c>
      <c r="Q301" t="s">
        <v>118</v>
      </c>
      <c r="R301" t="s">
        <v>124</v>
      </c>
      <c r="S301">
        <v>299</v>
      </c>
    </row>
    <row r="302" spans="1:19" x14ac:dyDescent="0.2">
      <c r="A302">
        <v>2611</v>
      </c>
      <c r="B302" s="1">
        <v>45627</v>
      </c>
      <c r="C302" s="2">
        <v>0.45833333333333331</v>
      </c>
      <c r="D302" s="2">
        <v>0.47916666666666669</v>
      </c>
      <c r="E302" t="s">
        <v>12</v>
      </c>
      <c r="F302">
        <v>2</v>
      </c>
      <c r="G302">
        <v>8</v>
      </c>
      <c r="H302">
        <v>6</v>
      </c>
      <c r="I302" t="s">
        <v>41</v>
      </c>
      <c r="J302" t="s">
        <v>30</v>
      </c>
      <c r="K302">
        <v>30.000000000000053</v>
      </c>
      <c r="L302">
        <v>0.75</v>
      </c>
      <c r="M302">
        <v>0</v>
      </c>
      <c r="N302" t="s">
        <v>71</v>
      </c>
      <c r="O302" t="s">
        <v>109</v>
      </c>
      <c r="P302" t="s">
        <v>113</v>
      </c>
      <c r="Q302" t="s">
        <v>118</v>
      </c>
      <c r="R302" t="s">
        <v>118</v>
      </c>
      <c r="S302">
        <v>300</v>
      </c>
    </row>
    <row r="303" spans="1:19" x14ac:dyDescent="0.2">
      <c r="A303">
        <v>1247</v>
      </c>
      <c r="B303" s="1">
        <v>45611</v>
      </c>
      <c r="C303" s="2">
        <v>0.45833333333333331</v>
      </c>
      <c r="D303" s="2">
        <v>0.54166666666666663</v>
      </c>
      <c r="E303" t="s">
        <v>12</v>
      </c>
      <c r="F303">
        <v>2</v>
      </c>
      <c r="G303">
        <v>8</v>
      </c>
      <c r="H303">
        <v>8</v>
      </c>
      <c r="I303" t="s">
        <v>17</v>
      </c>
      <c r="J303" t="s">
        <v>18</v>
      </c>
      <c r="K303">
        <v>119.99999999999997</v>
      </c>
      <c r="L303">
        <v>1</v>
      </c>
      <c r="M303">
        <v>0</v>
      </c>
      <c r="N303" t="s">
        <v>76</v>
      </c>
      <c r="O303" t="s">
        <v>108</v>
      </c>
      <c r="P303" t="s">
        <v>113</v>
      </c>
      <c r="Q303" t="s">
        <v>118</v>
      </c>
      <c r="R303" t="s">
        <v>124</v>
      </c>
      <c r="S303">
        <v>301</v>
      </c>
    </row>
    <row r="304" spans="1:19" x14ac:dyDescent="0.2">
      <c r="A304">
        <v>2261</v>
      </c>
      <c r="B304" s="1">
        <v>45516</v>
      </c>
      <c r="C304" s="2">
        <v>0.45833333333333331</v>
      </c>
      <c r="D304" s="2">
        <v>0.5</v>
      </c>
      <c r="E304" t="s">
        <v>12</v>
      </c>
      <c r="F304">
        <v>2</v>
      </c>
      <c r="G304">
        <v>8</v>
      </c>
      <c r="H304">
        <v>4</v>
      </c>
      <c r="I304" t="s">
        <v>27</v>
      </c>
      <c r="J304" t="s">
        <v>14</v>
      </c>
      <c r="K304">
        <v>60.000000000000028</v>
      </c>
      <c r="L304">
        <v>0.5</v>
      </c>
      <c r="M304">
        <v>0</v>
      </c>
      <c r="N304" t="s">
        <v>72</v>
      </c>
      <c r="O304" t="s">
        <v>105</v>
      </c>
      <c r="P304" t="s">
        <v>113</v>
      </c>
      <c r="Q304" t="s">
        <v>118</v>
      </c>
      <c r="R304" t="s">
        <v>118</v>
      </c>
      <c r="S304">
        <v>302</v>
      </c>
    </row>
    <row r="305" spans="1:19" x14ac:dyDescent="0.2">
      <c r="A305">
        <v>2246</v>
      </c>
      <c r="B305" s="1">
        <v>45380</v>
      </c>
      <c r="C305" s="2">
        <v>0.45833333333333331</v>
      </c>
      <c r="D305" s="2">
        <v>0.47916666666666669</v>
      </c>
      <c r="E305" t="s">
        <v>12</v>
      </c>
      <c r="F305">
        <v>2</v>
      </c>
      <c r="G305">
        <v>8</v>
      </c>
      <c r="H305">
        <v>7</v>
      </c>
      <c r="I305" t="s">
        <v>41</v>
      </c>
      <c r="J305" t="s">
        <v>14</v>
      </c>
      <c r="K305">
        <v>30.000000000000053</v>
      </c>
      <c r="L305">
        <v>0.875</v>
      </c>
      <c r="M305">
        <v>0</v>
      </c>
      <c r="N305" t="s">
        <v>76</v>
      </c>
      <c r="O305" t="s">
        <v>100</v>
      </c>
      <c r="P305" t="s">
        <v>113</v>
      </c>
      <c r="Q305" t="s">
        <v>118</v>
      </c>
      <c r="R305" t="s">
        <v>118</v>
      </c>
      <c r="S305">
        <v>303</v>
      </c>
    </row>
    <row r="306" spans="1:19" x14ac:dyDescent="0.2">
      <c r="A306">
        <v>1709</v>
      </c>
      <c r="B306" s="1">
        <v>45641</v>
      </c>
      <c r="C306" s="2">
        <v>0.45833333333333331</v>
      </c>
      <c r="D306" s="2">
        <v>0.54166666666666663</v>
      </c>
      <c r="E306" t="s">
        <v>12</v>
      </c>
      <c r="F306">
        <v>2</v>
      </c>
      <c r="G306">
        <v>8</v>
      </c>
      <c r="H306">
        <v>4</v>
      </c>
      <c r="I306" t="s">
        <v>42</v>
      </c>
      <c r="J306" t="s">
        <v>30</v>
      </c>
      <c r="K306">
        <v>119.99999999999997</v>
      </c>
      <c r="L306">
        <v>0.5</v>
      </c>
      <c r="M306">
        <v>0</v>
      </c>
      <c r="N306" t="s">
        <v>71</v>
      </c>
      <c r="O306" t="s">
        <v>109</v>
      </c>
      <c r="P306" t="s">
        <v>113</v>
      </c>
      <c r="Q306" t="s">
        <v>118</v>
      </c>
      <c r="R306" t="s">
        <v>124</v>
      </c>
      <c r="S306">
        <v>304</v>
      </c>
    </row>
    <row r="307" spans="1:19" x14ac:dyDescent="0.2">
      <c r="A307">
        <v>2290</v>
      </c>
      <c r="B307" s="1">
        <v>45421</v>
      </c>
      <c r="C307" s="2">
        <v>0.45833333333333331</v>
      </c>
      <c r="D307" s="2">
        <v>0.52083333333333337</v>
      </c>
      <c r="E307" t="s">
        <v>12</v>
      </c>
      <c r="F307">
        <v>2</v>
      </c>
      <c r="G307">
        <v>8</v>
      </c>
      <c r="H307">
        <v>10</v>
      </c>
      <c r="I307" t="s">
        <v>13</v>
      </c>
      <c r="J307" t="s">
        <v>18</v>
      </c>
      <c r="K307">
        <v>90.000000000000085</v>
      </c>
      <c r="L307">
        <v>1.25</v>
      </c>
      <c r="M307">
        <v>1</v>
      </c>
      <c r="N307" t="s">
        <v>75</v>
      </c>
      <c r="O307" t="s">
        <v>102</v>
      </c>
      <c r="P307" t="s">
        <v>113</v>
      </c>
      <c r="Q307" t="s">
        <v>118</v>
      </c>
      <c r="R307" t="s">
        <v>124</v>
      </c>
      <c r="S307">
        <v>305</v>
      </c>
    </row>
    <row r="308" spans="1:19" x14ac:dyDescent="0.2">
      <c r="A308">
        <v>1673</v>
      </c>
      <c r="B308" s="1">
        <v>45549</v>
      </c>
      <c r="C308" s="2">
        <v>0.45833333333333331</v>
      </c>
      <c r="D308" s="2">
        <v>0.54166666666666663</v>
      </c>
      <c r="E308" t="s">
        <v>12</v>
      </c>
      <c r="F308">
        <v>2</v>
      </c>
      <c r="G308">
        <v>8</v>
      </c>
      <c r="H308">
        <v>2</v>
      </c>
      <c r="I308" t="s">
        <v>27</v>
      </c>
      <c r="J308" t="s">
        <v>30</v>
      </c>
      <c r="K308">
        <v>119.99999999999997</v>
      </c>
      <c r="L308">
        <v>0.25</v>
      </c>
      <c r="M308">
        <v>0</v>
      </c>
      <c r="N308" t="s">
        <v>77</v>
      </c>
      <c r="O308" t="s">
        <v>106</v>
      </c>
      <c r="P308" t="s">
        <v>113</v>
      </c>
      <c r="Q308" t="s">
        <v>118</v>
      </c>
      <c r="R308" t="s">
        <v>124</v>
      </c>
      <c r="S308">
        <v>306</v>
      </c>
    </row>
    <row r="309" spans="1:19" x14ac:dyDescent="0.2">
      <c r="A309">
        <v>2358</v>
      </c>
      <c r="B309" s="1">
        <v>45537</v>
      </c>
      <c r="C309" s="2">
        <v>0.45833333333333331</v>
      </c>
      <c r="D309" s="2">
        <v>0.54166666666666663</v>
      </c>
      <c r="E309" t="s">
        <v>12</v>
      </c>
      <c r="F309">
        <v>2</v>
      </c>
      <c r="G309">
        <v>8</v>
      </c>
      <c r="H309">
        <v>1</v>
      </c>
      <c r="I309" t="s">
        <v>39</v>
      </c>
      <c r="J309" t="s">
        <v>30</v>
      </c>
      <c r="K309">
        <v>119.99999999999997</v>
      </c>
      <c r="L309">
        <v>0.125</v>
      </c>
      <c r="M309">
        <v>0</v>
      </c>
      <c r="N309" t="s">
        <v>72</v>
      </c>
      <c r="O309" t="s">
        <v>106</v>
      </c>
      <c r="P309" t="s">
        <v>113</v>
      </c>
      <c r="Q309" t="s">
        <v>117</v>
      </c>
      <c r="R309" t="s">
        <v>124</v>
      </c>
      <c r="S309">
        <v>307</v>
      </c>
    </row>
    <row r="310" spans="1:19" x14ac:dyDescent="0.2">
      <c r="A310">
        <v>2383</v>
      </c>
      <c r="B310" s="1">
        <v>45381</v>
      </c>
      <c r="C310" s="2">
        <v>0.45833333333333331</v>
      </c>
      <c r="D310" s="2">
        <v>0.54166666666666663</v>
      </c>
      <c r="E310" t="s">
        <v>12</v>
      </c>
      <c r="F310">
        <v>2</v>
      </c>
      <c r="G310">
        <v>8</v>
      </c>
      <c r="H310">
        <v>6</v>
      </c>
      <c r="I310" t="s">
        <v>13</v>
      </c>
      <c r="J310" t="s">
        <v>28</v>
      </c>
      <c r="K310">
        <v>119.99999999999997</v>
      </c>
      <c r="L310">
        <v>0.75</v>
      </c>
      <c r="M310">
        <v>0</v>
      </c>
      <c r="N310" t="s">
        <v>77</v>
      </c>
      <c r="O310" t="s">
        <v>100</v>
      </c>
      <c r="P310" t="s">
        <v>113</v>
      </c>
      <c r="Q310" t="s">
        <v>118</v>
      </c>
      <c r="R310" t="s">
        <v>124</v>
      </c>
      <c r="S310">
        <v>308</v>
      </c>
    </row>
    <row r="311" spans="1:19" x14ac:dyDescent="0.2">
      <c r="A311">
        <v>1240</v>
      </c>
      <c r="B311" s="1">
        <v>45530</v>
      </c>
      <c r="C311" s="2">
        <v>0.45833333333333331</v>
      </c>
      <c r="D311" s="2">
        <v>0.47916666666666669</v>
      </c>
      <c r="E311" t="s">
        <v>12</v>
      </c>
      <c r="F311">
        <v>2</v>
      </c>
      <c r="G311">
        <v>8</v>
      </c>
      <c r="H311">
        <v>9</v>
      </c>
      <c r="I311" t="s">
        <v>39</v>
      </c>
      <c r="J311" t="s">
        <v>30</v>
      </c>
      <c r="K311">
        <v>30.000000000000053</v>
      </c>
      <c r="L311">
        <v>1.125</v>
      </c>
      <c r="M311">
        <v>1</v>
      </c>
      <c r="N311" t="s">
        <v>72</v>
      </c>
      <c r="O311" t="s">
        <v>105</v>
      </c>
      <c r="P311" t="s">
        <v>113</v>
      </c>
      <c r="Q311" t="s">
        <v>118</v>
      </c>
      <c r="R311" t="s">
        <v>118</v>
      </c>
      <c r="S311">
        <v>309</v>
      </c>
    </row>
    <row r="312" spans="1:19" x14ac:dyDescent="0.2">
      <c r="A312">
        <v>1797</v>
      </c>
      <c r="B312" s="1">
        <v>45461</v>
      </c>
      <c r="C312" s="2">
        <v>0.45833333333333331</v>
      </c>
      <c r="D312" s="2">
        <v>0.52083333333333337</v>
      </c>
      <c r="E312" t="s">
        <v>12</v>
      </c>
      <c r="F312">
        <v>2</v>
      </c>
      <c r="G312">
        <v>8</v>
      </c>
      <c r="H312">
        <v>10</v>
      </c>
      <c r="I312" t="s">
        <v>22</v>
      </c>
      <c r="J312" t="s">
        <v>28</v>
      </c>
      <c r="K312">
        <v>90.000000000000085</v>
      </c>
      <c r="L312">
        <v>1.25</v>
      </c>
      <c r="M312">
        <v>1</v>
      </c>
      <c r="N312" t="s">
        <v>73</v>
      </c>
      <c r="O312" t="s">
        <v>103</v>
      </c>
      <c r="P312" t="s">
        <v>113</v>
      </c>
      <c r="Q312" t="s">
        <v>118</v>
      </c>
      <c r="R312" t="s">
        <v>124</v>
      </c>
      <c r="S312">
        <v>310</v>
      </c>
    </row>
    <row r="313" spans="1:19" x14ac:dyDescent="0.2">
      <c r="A313">
        <v>1521</v>
      </c>
      <c r="B313" s="1">
        <v>45316</v>
      </c>
      <c r="C313" s="2">
        <v>0.45833333333333331</v>
      </c>
      <c r="D313" s="2">
        <v>0.47916666666666669</v>
      </c>
      <c r="E313" t="s">
        <v>12</v>
      </c>
      <c r="F313">
        <v>2</v>
      </c>
      <c r="G313">
        <v>8</v>
      </c>
      <c r="H313">
        <v>9</v>
      </c>
      <c r="I313" t="s">
        <v>27</v>
      </c>
      <c r="J313" t="s">
        <v>23</v>
      </c>
      <c r="K313">
        <v>30.000000000000053</v>
      </c>
      <c r="L313">
        <v>1.125</v>
      </c>
      <c r="M313">
        <v>1</v>
      </c>
      <c r="N313" t="s">
        <v>75</v>
      </c>
      <c r="O313" t="s">
        <v>98</v>
      </c>
      <c r="P313" t="s">
        <v>113</v>
      </c>
      <c r="Q313" t="s">
        <v>118</v>
      </c>
      <c r="R313" t="s">
        <v>118</v>
      </c>
      <c r="S313">
        <v>311</v>
      </c>
    </row>
    <row r="314" spans="1:19" x14ac:dyDescent="0.2">
      <c r="A314">
        <v>2250</v>
      </c>
      <c r="B314" s="1">
        <v>45539</v>
      </c>
      <c r="C314" s="2">
        <v>0.45833333333333331</v>
      </c>
      <c r="D314" s="2">
        <v>0.52083333333333337</v>
      </c>
      <c r="E314" t="s">
        <v>12</v>
      </c>
      <c r="F314">
        <v>2</v>
      </c>
      <c r="G314">
        <v>8</v>
      </c>
      <c r="H314">
        <v>10</v>
      </c>
      <c r="I314" t="s">
        <v>41</v>
      </c>
      <c r="J314" t="s">
        <v>40</v>
      </c>
      <c r="K314">
        <v>90.000000000000085</v>
      </c>
      <c r="L314">
        <v>1.25</v>
      </c>
      <c r="M314">
        <v>1</v>
      </c>
      <c r="N314" t="s">
        <v>74</v>
      </c>
      <c r="O314" t="s">
        <v>106</v>
      </c>
      <c r="P314" t="s">
        <v>113</v>
      </c>
      <c r="Q314" t="s">
        <v>118</v>
      </c>
      <c r="R314" t="s">
        <v>124</v>
      </c>
      <c r="S314">
        <v>312</v>
      </c>
    </row>
    <row r="315" spans="1:19" x14ac:dyDescent="0.2">
      <c r="A315">
        <v>191</v>
      </c>
      <c r="B315" s="1">
        <v>45608</v>
      </c>
      <c r="C315" s="2">
        <v>0.45833333333333331</v>
      </c>
      <c r="D315" s="2">
        <v>0.5</v>
      </c>
      <c r="E315" t="s">
        <v>12</v>
      </c>
      <c r="F315">
        <v>2</v>
      </c>
      <c r="G315">
        <v>8</v>
      </c>
      <c r="H315">
        <v>8</v>
      </c>
      <c r="I315" t="s">
        <v>22</v>
      </c>
      <c r="J315" t="s">
        <v>18</v>
      </c>
      <c r="K315">
        <v>60.000000000000028</v>
      </c>
      <c r="L315">
        <v>1</v>
      </c>
      <c r="M315">
        <v>0</v>
      </c>
      <c r="N315" t="s">
        <v>73</v>
      </c>
      <c r="O315" t="s">
        <v>108</v>
      </c>
      <c r="P315" t="s">
        <v>113</v>
      </c>
      <c r="Q315" t="s">
        <v>118</v>
      </c>
      <c r="R315" t="s">
        <v>118</v>
      </c>
      <c r="S315">
        <v>313</v>
      </c>
    </row>
    <row r="316" spans="1:19" x14ac:dyDescent="0.2">
      <c r="A316">
        <v>2199</v>
      </c>
      <c r="B316" s="1">
        <v>45604</v>
      </c>
      <c r="C316" s="2">
        <v>0.45833333333333331</v>
      </c>
      <c r="D316" s="2">
        <v>0.5</v>
      </c>
      <c r="E316" t="s">
        <v>12</v>
      </c>
      <c r="F316">
        <v>2</v>
      </c>
      <c r="G316">
        <v>8</v>
      </c>
      <c r="H316">
        <v>4</v>
      </c>
      <c r="I316" t="s">
        <v>39</v>
      </c>
      <c r="J316" t="s">
        <v>18</v>
      </c>
      <c r="K316">
        <v>60.000000000000028</v>
      </c>
      <c r="L316">
        <v>0.5</v>
      </c>
      <c r="M316">
        <v>0</v>
      </c>
      <c r="N316" t="s">
        <v>76</v>
      </c>
      <c r="O316" t="s">
        <v>108</v>
      </c>
      <c r="P316" t="s">
        <v>113</v>
      </c>
      <c r="Q316" t="s">
        <v>118</v>
      </c>
      <c r="R316" t="s">
        <v>118</v>
      </c>
      <c r="S316">
        <v>314</v>
      </c>
    </row>
    <row r="317" spans="1:19" x14ac:dyDescent="0.2">
      <c r="A317">
        <v>1475</v>
      </c>
      <c r="B317" s="1">
        <v>45633</v>
      </c>
      <c r="C317" s="2">
        <v>0.45833333333333331</v>
      </c>
      <c r="D317" s="2">
        <v>0.47916666666666669</v>
      </c>
      <c r="E317" t="s">
        <v>12</v>
      </c>
      <c r="F317">
        <v>2</v>
      </c>
      <c r="G317">
        <v>8</v>
      </c>
      <c r="H317">
        <v>2</v>
      </c>
      <c r="I317" t="s">
        <v>41</v>
      </c>
      <c r="J317" t="s">
        <v>14</v>
      </c>
      <c r="K317">
        <v>30.000000000000053</v>
      </c>
      <c r="L317">
        <v>0.25</v>
      </c>
      <c r="M317">
        <v>0</v>
      </c>
      <c r="N317" t="s">
        <v>77</v>
      </c>
      <c r="O317" t="s">
        <v>109</v>
      </c>
      <c r="P317" t="s">
        <v>113</v>
      </c>
      <c r="Q317" t="s">
        <v>118</v>
      </c>
      <c r="R317" t="s">
        <v>118</v>
      </c>
      <c r="S317">
        <v>315</v>
      </c>
    </row>
    <row r="318" spans="1:19" x14ac:dyDescent="0.2">
      <c r="A318">
        <v>1728</v>
      </c>
      <c r="B318" s="1">
        <v>45620</v>
      </c>
      <c r="C318" s="2">
        <v>0.45833333333333331</v>
      </c>
      <c r="D318" s="2">
        <v>0.52083333333333337</v>
      </c>
      <c r="E318" t="s">
        <v>12</v>
      </c>
      <c r="F318">
        <v>2</v>
      </c>
      <c r="G318">
        <v>8</v>
      </c>
      <c r="H318">
        <v>3</v>
      </c>
      <c r="I318" t="s">
        <v>13</v>
      </c>
      <c r="J318" t="s">
        <v>23</v>
      </c>
      <c r="K318">
        <v>90.000000000000085</v>
      </c>
      <c r="L318">
        <v>0.375</v>
      </c>
      <c r="M318">
        <v>0</v>
      </c>
      <c r="N318" t="s">
        <v>71</v>
      </c>
      <c r="O318" t="s">
        <v>108</v>
      </c>
      <c r="P318" t="s">
        <v>113</v>
      </c>
      <c r="Q318" t="s">
        <v>118</v>
      </c>
      <c r="R318" t="s">
        <v>124</v>
      </c>
      <c r="S318">
        <v>316</v>
      </c>
    </row>
    <row r="319" spans="1:19" x14ac:dyDescent="0.2">
      <c r="A319">
        <v>1859</v>
      </c>
      <c r="B319" s="1">
        <v>45382</v>
      </c>
      <c r="C319" s="2">
        <v>0.45833333333333331</v>
      </c>
      <c r="D319" s="2">
        <v>0.52083333333333337</v>
      </c>
      <c r="E319" t="s">
        <v>12</v>
      </c>
      <c r="F319">
        <v>2</v>
      </c>
      <c r="G319">
        <v>8</v>
      </c>
      <c r="H319">
        <v>6</v>
      </c>
      <c r="I319" t="s">
        <v>13</v>
      </c>
      <c r="J319" t="s">
        <v>40</v>
      </c>
      <c r="K319">
        <v>90.000000000000085</v>
      </c>
      <c r="L319">
        <v>0.75</v>
      </c>
      <c r="M319">
        <v>0</v>
      </c>
      <c r="N319" t="s">
        <v>71</v>
      </c>
      <c r="O319" t="s">
        <v>100</v>
      </c>
      <c r="P319" t="s">
        <v>113</v>
      </c>
      <c r="Q319" t="s">
        <v>118</v>
      </c>
      <c r="R319" t="s">
        <v>124</v>
      </c>
      <c r="S319">
        <v>317</v>
      </c>
    </row>
    <row r="320" spans="1:19" x14ac:dyDescent="0.2">
      <c r="A320">
        <v>1559</v>
      </c>
      <c r="B320" s="1">
        <v>45323</v>
      </c>
      <c r="C320" s="2">
        <v>0.4375</v>
      </c>
      <c r="D320" s="2">
        <v>0.45833333333333331</v>
      </c>
      <c r="E320" t="s">
        <v>12</v>
      </c>
      <c r="F320">
        <v>2</v>
      </c>
      <c r="G320">
        <v>8</v>
      </c>
      <c r="H320">
        <v>11</v>
      </c>
      <c r="I320" t="s">
        <v>42</v>
      </c>
      <c r="J320" t="s">
        <v>28</v>
      </c>
      <c r="K320">
        <v>29.999999999999972</v>
      </c>
      <c r="L320">
        <v>1.375</v>
      </c>
      <c r="M320">
        <v>1</v>
      </c>
      <c r="N320" t="s">
        <v>75</v>
      </c>
      <c r="O320" t="s">
        <v>99</v>
      </c>
      <c r="P320" t="s">
        <v>113</v>
      </c>
      <c r="Q320" t="s">
        <v>118</v>
      </c>
      <c r="R320" t="s">
        <v>118</v>
      </c>
      <c r="S320">
        <v>318</v>
      </c>
    </row>
    <row r="321" spans="1:19" x14ac:dyDescent="0.2">
      <c r="A321">
        <v>1721</v>
      </c>
      <c r="B321" s="1">
        <v>45307</v>
      </c>
      <c r="C321" s="2">
        <v>0.4375</v>
      </c>
      <c r="D321" s="2">
        <v>0.45833333333333331</v>
      </c>
      <c r="E321" t="s">
        <v>12</v>
      </c>
      <c r="F321">
        <v>2</v>
      </c>
      <c r="G321">
        <v>8</v>
      </c>
      <c r="H321">
        <v>6</v>
      </c>
      <c r="I321" t="s">
        <v>42</v>
      </c>
      <c r="J321" t="s">
        <v>28</v>
      </c>
      <c r="K321">
        <v>29.999999999999972</v>
      </c>
      <c r="L321">
        <v>0.75</v>
      </c>
      <c r="M321">
        <v>0</v>
      </c>
      <c r="N321" t="s">
        <v>73</v>
      </c>
      <c r="O321" t="s">
        <v>98</v>
      </c>
      <c r="P321" t="s">
        <v>113</v>
      </c>
      <c r="Q321" t="s">
        <v>118</v>
      </c>
      <c r="R321" t="s">
        <v>118</v>
      </c>
      <c r="S321">
        <v>319</v>
      </c>
    </row>
    <row r="322" spans="1:19" x14ac:dyDescent="0.2">
      <c r="A322">
        <v>1337</v>
      </c>
      <c r="B322" s="1">
        <v>45552</v>
      </c>
      <c r="C322" s="2">
        <v>0.4375</v>
      </c>
      <c r="D322" s="2">
        <v>0.52083333333333337</v>
      </c>
      <c r="E322" t="s">
        <v>12</v>
      </c>
      <c r="F322">
        <v>2</v>
      </c>
      <c r="G322">
        <v>8</v>
      </c>
      <c r="H322">
        <v>1</v>
      </c>
      <c r="I322" t="s">
        <v>13</v>
      </c>
      <c r="J322" t="s">
        <v>14</v>
      </c>
      <c r="K322">
        <v>120.00000000000006</v>
      </c>
      <c r="L322">
        <v>0.125</v>
      </c>
      <c r="M322">
        <v>0</v>
      </c>
      <c r="N322" t="s">
        <v>73</v>
      </c>
      <c r="O322" t="s">
        <v>106</v>
      </c>
      <c r="P322" t="s">
        <v>113</v>
      </c>
      <c r="Q322" t="s">
        <v>117</v>
      </c>
      <c r="R322" t="s">
        <v>124</v>
      </c>
      <c r="S322">
        <v>320</v>
      </c>
    </row>
    <row r="323" spans="1:19" x14ac:dyDescent="0.2">
      <c r="A323">
        <v>1752</v>
      </c>
      <c r="B323" s="1">
        <v>45639</v>
      </c>
      <c r="C323" s="2">
        <v>0.4375</v>
      </c>
      <c r="D323" s="2">
        <v>0.47916666666666669</v>
      </c>
      <c r="E323" t="s">
        <v>12</v>
      </c>
      <c r="F323">
        <v>2</v>
      </c>
      <c r="G323">
        <v>8</v>
      </c>
      <c r="H323">
        <v>11</v>
      </c>
      <c r="I323" t="s">
        <v>39</v>
      </c>
      <c r="J323" t="s">
        <v>40</v>
      </c>
      <c r="K323">
        <v>60.000000000000028</v>
      </c>
      <c r="L323">
        <v>1.375</v>
      </c>
      <c r="M323">
        <v>1</v>
      </c>
      <c r="N323" t="s">
        <v>76</v>
      </c>
      <c r="O323" t="s">
        <v>109</v>
      </c>
      <c r="P323" t="s">
        <v>113</v>
      </c>
      <c r="Q323" t="s">
        <v>118</v>
      </c>
      <c r="R323" t="s">
        <v>118</v>
      </c>
      <c r="S323">
        <v>321</v>
      </c>
    </row>
    <row r="324" spans="1:19" x14ac:dyDescent="0.2">
      <c r="A324">
        <v>699</v>
      </c>
      <c r="B324" s="1">
        <v>45396</v>
      </c>
      <c r="C324" s="2">
        <v>0.4375</v>
      </c>
      <c r="D324" s="2">
        <v>0.5</v>
      </c>
      <c r="E324" t="s">
        <v>12</v>
      </c>
      <c r="F324">
        <v>2</v>
      </c>
      <c r="G324">
        <v>8</v>
      </c>
      <c r="H324">
        <v>1</v>
      </c>
      <c r="I324" t="s">
        <v>41</v>
      </c>
      <c r="J324" t="s">
        <v>28</v>
      </c>
      <c r="K324">
        <v>90</v>
      </c>
      <c r="L324">
        <v>0.125</v>
      </c>
      <c r="M324">
        <v>0</v>
      </c>
      <c r="N324" t="s">
        <v>71</v>
      </c>
      <c r="O324" t="s">
        <v>101</v>
      </c>
      <c r="P324" t="s">
        <v>113</v>
      </c>
      <c r="Q324" t="s">
        <v>117</v>
      </c>
      <c r="R324" t="s">
        <v>118</v>
      </c>
      <c r="S324">
        <v>322</v>
      </c>
    </row>
    <row r="325" spans="1:19" x14ac:dyDescent="0.2">
      <c r="A325">
        <v>1807</v>
      </c>
      <c r="B325" s="1">
        <v>45642</v>
      </c>
      <c r="C325" s="2">
        <v>0.4375</v>
      </c>
      <c r="D325" s="2">
        <v>0.47916666666666669</v>
      </c>
      <c r="E325" t="s">
        <v>12</v>
      </c>
      <c r="F325">
        <v>2</v>
      </c>
      <c r="G325">
        <v>8</v>
      </c>
      <c r="H325">
        <v>9</v>
      </c>
      <c r="I325" t="s">
        <v>41</v>
      </c>
      <c r="J325" t="s">
        <v>40</v>
      </c>
      <c r="K325">
        <v>60.000000000000028</v>
      </c>
      <c r="L325">
        <v>1.125</v>
      </c>
      <c r="M325">
        <v>1</v>
      </c>
      <c r="N325" t="s">
        <v>72</v>
      </c>
      <c r="O325" t="s">
        <v>109</v>
      </c>
      <c r="P325" t="s">
        <v>113</v>
      </c>
      <c r="Q325" t="s">
        <v>118</v>
      </c>
      <c r="R325" t="s">
        <v>118</v>
      </c>
      <c r="S325">
        <v>323</v>
      </c>
    </row>
    <row r="326" spans="1:19" x14ac:dyDescent="0.2">
      <c r="A326">
        <v>444</v>
      </c>
      <c r="B326" s="1">
        <v>45370</v>
      </c>
      <c r="C326" s="2">
        <v>0.4375</v>
      </c>
      <c r="D326" s="2">
        <v>0.47916666666666669</v>
      </c>
      <c r="E326" t="s">
        <v>12</v>
      </c>
      <c r="F326">
        <v>2</v>
      </c>
      <c r="G326">
        <v>8</v>
      </c>
      <c r="H326">
        <v>7</v>
      </c>
      <c r="I326" t="s">
        <v>39</v>
      </c>
      <c r="J326" t="s">
        <v>23</v>
      </c>
      <c r="K326">
        <v>60.000000000000028</v>
      </c>
      <c r="L326">
        <v>0.875</v>
      </c>
      <c r="M326">
        <v>0</v>
      </c>
      <c r="N326" t="s">
        <v>73</v>
      </c>
      <c r="O326" t="s">
        <v>100</v>
      </c>
      <c r="P326" t="s">
        <v>113</v>
      </c>
      <c r="Q326" t="s">
        <v>118</v>
      </c>
      <c r="R326" t="s">
        <v>118</v>
      </c>
      <c r="S326">
        <v>324</v>
      </c>
    </row>
    <row r="327" spans="1:19" x14ac:dyDescent="0.2">
      <c r="A327">
        <v>1392</v>
      </c>
      <c r="B327" s="1">
        <v>45567</v>
      </c>
      <c r="C327" s="2">
        <v>0.4375</v>
      </c>
      <c r="D327" s="2">
        <v>0.47916666666666669</v>
      </c>
      <c r="E327" t="s">
        <v>12</v>
      </c>
      <c r="F327">
        <v>2</v>
      </c>
      <c r="G327">
        <v>8</v>
      </c>
      <c r="H327">
        <v>2</v>
      </c>
      <c r="I327" t="s">
        <v>42</v>
      </c>
      <c r="J327" t="s">
        <v>40</v>
      </c>
      <c r="K327">
        <v>60.000000000000028</v>
      </c>
      <c r="L327">
        <v>0.25</v>
      </c>
      <c r="M327">
        <v>0</v>
      </c>
      <c r="N327" t="s">
        <v>74</v>
      </c>
      <c r="O327" t="s">
        <v>107</v>
      </c>
      <c r="P327" t="s">
        <v>113</v>
      </c>
      <c r="Q327" t="s">
        <v>118</v>
      </c>
      <c r="R327" t="s">
        <v>118</v>
      </c>
      <c r="S327">
        <v>325</v>
      </c>
    </row>
    <row r="328" spans="1:19" x14ac:dyDescent="0.2">
      <c r="A328">
        <v>1424</v>
      </c>
      <c r="B328" s="1">
        <v>45466</v>
      </c>
      <c r="C328" s="2">
        <v>0.4375</v>
      </c>
      <c r="D328" s="2">
        <v>0.52083333333333337</v>
      </c>
      <c r="E328" t="s">
        <v>12</v>
      </c>
      <c r="F328">
        <v>2</v>
      </c>
      <c r="G328">
        <v>8</v>
      </c>
      <c r="H328">
        <v>8</v>
      </c>
      <c r="I328" t="s">
        <v>22</v>
      </c>
      <c r="J328" t="s">
        <v>30</v>
      </c>
      <c r="K328">
        <v>120.00000000000006</v>
      </c>
      <c r="L328">
        <v>1</v>
      </c>
      <c r="M328">
        <v>0</v>
      </c>
      <c r="N328" t="s">
        <v>71</v>
      </c>
      <c r="O328" t="s">
        <v>103</v>
      </c>
      <c r="P328" t="s">
        <v>113</v>
      </c>
      <c r="Q328" t="s">
        <v>118</v>
      </c>
      <c r="R328" t="s">
        <v>124</v>
      </c>
      <c r="S328">
        <v>326</v>
      </c>
    </row>
    <row r="329" spans="1:19" x14ac:dyDescent="0.2">
      <c r="A329">
        <v>1607</v>
      </c>
      <c r="B329" s="1">
        <v>45608</v>
      </c>
      <c r="C329" s="2">
        <v>0.4375</v>
      </c>
      <c r="D329" s="2">
        <v>0.52083333333333337</v>
      </c>
      <c r="E329" t="s">
        <v>12</v>
      </c>
      <c r="F329">
        <v>2</v>
      </c>
      <c r="G329">
        <v>8</v>
      </c>
      <c r="H329">
        <v>2</v>
      </c>
      <c r="I329" t="s">
        <v>13</v>
      </c>
      <c r="J329" t="s">
        <v>23</v>
      </c>
      <c r="K329">
        <v>120.00000000000006</v>
      </c>
      <c r="L329">
        <v>0.25</v>
      </c>
      <c r="M329">
        <v>0</v>
      </c>
      <c r="N329" t="s">
        <v>73</v>
      </c>
      <c r="O329" t="s">
        <v>108</v>
      </c>
      <c r="P329" t="s">
        <v>113</v>
      </c>
      <c r="Q329" t="s">
        <v>118</v>
      </c>
      <c r="R329" t="s">
        <v>124</v>
      </c>
      <c r="S329">
        <v>327</v>
      </c>
    </row>
    <row r="330" spans="1:19" x14ac:dyDescent="0.2">
      <c r="A330">
        <v>1353</v>
      </c>
      <c r="B330" s="1">
        <v>45497</v>
      </c>
      <c r="C330" s="2">
        <v>0.4375</v>
      </c>
      <c r="D330" s="2">
        <v>0.52083333333333337</v>
      </c>
      <c r="E330" t="s">
        <v>12</v>
      </c>
      <c r="F330">
        <v>2</v>
      </c>
      <c r="G330">
        <v>8</v>
      </c>
      <c r="H330">
        <v>10</v>
      </c>
      <c r="I330" t="s">
        <v>22</v>
      </c>
      <c r="J330" t="s">
        <v>40</v>
      </c>
      <c r="K330">
        <v>120.00000000000006</v>
      </c>
      <c r="L330">
        <v>1.25</v>
      </c>
      <c r="M330">
        <v>1</v>
      </c>
      <c r="N330" t="s">
        <v>74</v>
      </c>
      <c r="O330" t="s">
        <v>104</v>
      </c>
      <c r="P330" t="s">
        <v>113</v>
      </c>
      <c r="Q330" t="s">
        <v>118</v>
      </c>
      <c r="R330" t="s">
        <v>124</v>
      </c>
      <c r="S330">
        <v>328</v>
      </c>
    </row>
    <row r="331" spans="1:19" x14ac:dyDescent="0.2">
      <c r="A331">
        <v>1078</v>
      </c>
      <c r="B331" s="1">
        <v>45654</v>
      </c>
      <c r="C331" s="2">
        <v>0.4375</v>
      </c>
      <c r="D331" s="2">
        <v>0.52083333333333337</v>
      </c>
      <c r="E331" t="s">
        <v>12</v>
      </c>
      <c r="F331">
        <v>2</v>
      </c>
      <c r="G331">
        <v>8</v>
      </c>
      <c r="H331">
        <v>8</v>
      </c>
      <c r="I331" t="s">
        <v>17</v>
      </c>
      <c r="J331" t="s">
        <v>30</v>
      </c>
      <c r="K331">
        <v>120.00000000000006</v>
      </c>
      <c r="L331">
        <v>1</v>
      </c>
      <c r="M331">
        <v>0</v>
      </c>
      <c r="N331" t="s">
        <v>77</v>
      </c>
      <c r="O331" t="s">
        <v>109</v>
      </c>
      <c r="P331" t="s">
        <v>113</v>
      </c>
      <c r="Q331" t="s">
        <v>118</v>
      </c>
      <c r="R331" t="s">
        <v>124</v>
      </c>
      <c r="S331">
        <v>329</v>
      </c>
    </row>
    <row r="332" spans="1:19" x14ac:dyDescent="0.2">
      <c r="A332">
        <v>783</v>
      </c>
      <c r="B332" s="1">
        <v>45657</v>
      </c>
      <c r="C332" s="2">
        <v>0.4375</v>
      </c>
      <c r="D332" s="2">
        <v>0.5</v>
      </c>
      <c r="E332" t="s">
        <v>12</v>
      </c>
      <c r="F332">
        <v>2</v>
      </c>
      <c r="G332">
        <v>8</v>
      </c>
      <c r="H332">
        <v>11</v>
      </c>
      <c r="I332" t="s">
        <v>39</v>
      </c>
      <c r="J332" t="s">
        <v>23</v>
      </c>
      <c r="K332">
        <v>90</v>
      </c>
      <c r="L332">
        <v>1.375</v>
      </c>
      <c r="M332">
        <v>1</v>
      </c>
      <c r="N332" t="s">
        <v>73</v>
      </c>
      <c r="O332" t="s">
        <v>109</v>
      </c>
      <c r="P332" t="s">
        <v>113</v>
      </c>
      <c r="Q332" t="s">
        <v>118</v>
      </c>
      <c r="R332" t="s">
        <v>118</v>
      </c>
      <c r="S332">
        <v>330</v>
      </c>
    </row>
    <row r="333" spans="1:19" x14ac:dyDescent="0.2">
      <c r="A333">
        <v>2203</v>
      </c>
      <c r="B333" s="1">
        <v>45449</v>
      </c>
      <c r="C333" s="2">
        <v>0.4375</v>
      </c>
      <c r="D333" s="2">
        <v>0.52083333333333337</v>
      </c>
      <c r="E333" t="s">
        <v>12</v>
      </c>
      <c r="F333">
        <v>2</v>
      </c>
      <c r="G333">
        <v>8</v>
      </c>
      <c r="H333">
        <v>2</v>
      </c>
      <c r="I333" t="s">
        <v>17</v>
      </c>
      <c r="J333" t="s">
        <v>23</v>
      </c>
      <c r="K333">
        <v>120.00000000000006</v>
      </c>
      <c r="L333">
        <v>0.25</v>
      </c>
      <c r="M333">
        <v>0</v>
      </c>
      <c r="N333" t="s">
        <v>75</v>
      </c>
      <c r="O333" t="s">
        <v>103</v>
      </c>
      <c r="P333" t="s">
        <v>113</v>
      </c>
      <c r="Q333" t="s">
        <v>118</v>
      </c>
      <c r="R333" t="s">
        <v>124</v>
      </c>
      <c r="S333">
        <v>331</v>
      </c>
    </row>
    <row r="334" spans="1:19" x14ac:dyDescent="0.2">
      <c r="A334">
        <v>2435</v>
      </c>
      <c r="B334" s="1">
        <v>45487</v>
      </c>
      <c r="C334" s="2">
        <v>0.4375</v>
      </c>
      <c r="D334" s="2">
        <v>0.52083333333333337</v>
      </c>
      <c r="E334" t="s">
        <v>12</v>
      </c>
      <c r="F334">
        <v>2</v>
      </c>
      <c r="G334">
        <v>8</v>
      </c>
      <c r="H334">
        <v>6</v>
      </c>
      <c r="I334" t="s">
        <v>41</v>
      </c>
      <c r="J334" t="s">
        <v>40</v>
      </c>
      <c r="K334">
        <v>120.00000000000006</v>
      </c>
      <c r="L334">
        <v>0.75</v>
      </c>
      <c r="M334">
        <v>0</v>
      </c>
      <c r="N334" t="s">
        <v>71</v>
      </c>
      <c r="O334" t="s">
        <v>104</v>
      </c>
      <c r="P334" t="s">
        <v>113</v>
      </c>
      <c r="Q334" t="s">
        <v>118</v>
      </c>
      <c r="R334" t="s">
        <v>124</v>
      </c>
      <c r="S334">
        <v>332</v>
      </c>
    </row>
    <row r="335" spans="1:19" x14ac:dyDescent="0.2">
      <c r="A335">
        <v>2693</v>
      </c>
      <c r="B335" s="1">
        <v>45313</v>
      </c>
      <c r="C335" s="2">
        <v>0.4375</v>
      </c>
      <c r="D335" s="2">
        <v>0.52083333333333337</v>
      </c>
      <c r="E335" t="s">
        <v>12</v>
      </c>
      <c r="F335">
        <v>2</v>
      </c>
      <c r="G335">
        <v>8</v>
      </c>
      <c r="H335">
        <v>11</v>
      </c>
      <c r="I335" t="s">
        <v>42</v>
      </c>
      <c r="J335" t="s">
        <v>28</v>
      </c>
      <c r="K335">
        <v>120.00000000000006</v>
      </c>
      <c r="L335">
        <v>1.375</v>
      </c>
      <c r="M335">
        <v>1</v>
      </c>
      <c r="N335" t="s">
        <v>72</v>
      </c>
      <c r="O335" t="s">
        <v>98</v>
      </c>
      <c r="P335" t="s">
        <v>113</v>
      </c>
      <c r="Q335" t="s">
        <v>118</v>
      </c>
      <c r="R335" t="s">
        <v>124</v>
      </c>
      <c r="S335">
        <v>333</v>
      </c>
    </row>
    <row r="336" spans="1:19" x14ac:dyDescent="0.2">
      <c r="A336">
        <v>2928</v>
      </c>
      <c r="B336" s="1">
        <v>45375</v>
      </c>
      <c r="C336" s="2">
        <v>0.4375</v>
      </c>
      <c r="D336" s="2">
        <v>0.45833333333333331</v>
      </c>
      <c r="E336" t="s">
        <v>12</v>
      </c>
      <c r="F336">
        <v>2</v>
      </c>
      <c r="G336">
        <v>8</v>
      </c>
      <c r="H336">
        <v>5</v>
      </c>
      <c r="I336" t="s">
        <v>22</v>
      </c>
      <c r="J336" t="s">
        <v>40</v>
      </c>
      <c r="K336">
        <v>29.999999999999972</v>
      </c>
      <c r="L336">
        <v>0.625</v>
      </c>
      <c r="M336">
        <v>0</v>
      </c>
      <c r="N336" t="s">
        <v>71</v>
      </c>
      <c r="O336" t="s">
        <v>100</v>
      </c>
      <c r="P336" t="s">
        <v>113</v>
      </c>
      <c r="Q336" t="s">
        <v>118</v>
      </c>
      <c r="R336" t="s">
        <v>118</v>
      </c>
      <c r="S336">
        <v>334</v>
      </c>
    </row>
    <row r="337" spans="1:19" x14ac:dyDescent="0.2">
      <c r="A337">
        <v>2762</v>
      </c>
      <c r="B337" s="1">
        <v>45315</v>
      </c>
      <c r="C337" s="2">
        <v>0.4375</v>
      </c>
      <c r="D337" s="2">
        <v>0.47916666666666669</v>
      </c>
      <c r="E337" t="s">
        <v>12</v>
      </c>
      <c r="F337">
        <v>2</v>
      </c>
      <c r="G337">
        <v>8</v>
      </c>
      <c r="H337">
        <v>4</v>
      </c>
      <c r="I337" t="s">
        <v>13</v>
      </c>
      <c r="J337" t="s">
        <v>14</v>
      </c>
      <c r="K337">
        <v>60.000000000000028</v>
      </c>
      <c r="L337">
        <v>0.5</v>
      </c>
      <c r="M337">
        <v>0</v>
      </c>
      <c r="N337" t="s">
        <v>74</v>
      </c>
      <c r="O337" t="s">
        <v>98</v>
      </c>
      <c r="P337" t="s">
        <v>113</v>
      </c>
      <c r="Q337" t="s">
        <v>118</v>
      </c>
      <c r="R337" t="s">
        <v>118</v>
      </c>
      <c r="S337">
        <v>335</v>
      </c>
    </row>
    <row r="338" spans="1:19" x14ac:dyDescent="0.2">
      <c r="A338">
        <v>2291</v>
      </c>
      <c r="B338" s="1">
        <v>45315</v>
      </c>
      <c r="C338" s="2">
        <v>0.4375</v>
      </c>
      <c r="D338" s="2">
        <v>0.52083333333333337</v>
      </c>
      <c r="E338" t="s">
        <v>12</v>
      </c>
      <c r="F338">
        <v>2</v>
      </c>
      <c r="G338">
        <v>8</v>
      </c>
      <c r="H338">
        <v>11</v>
      </c>
      <c r="I338" t="s">
        <v>22</v>
      </c>
      <c r="J338" t="s">
        <v>28</v>
      </c>
      <c r="K338">
        <v>120.00000000000006</v>
      </c>
      <c r="L338">
        <v>1.375</v>
      </c>
      <c r="M338">
        <v>1</v>
      </c>
      <c r="N338" t="s">
        <v>74</v>
      </c>
      <c r="O338" t="s">
        <v>98</v>
      </c>
      <c r="P338" t="s">
        <v>113</v>
      </c>
      <c r="Q338" t="s">
        <v>118</v>
      </c>
      <c r="R338" t="s">
        <v>124</v>
      </c>
      <c r="S338">
        <v>336</v>
      </c>
    </row>
    <row r="339" spans="1:19" x14ac:dyDescent="0.2">
      <c r="A339">
        <v>2836</v>
      </c>
      <c r="B339" s="1">
        <v>45377</v>
      </c>
      <c r="C339" s="2">
        <v>0.4375</v>
      </c>
      <c r="D339" s="2">
        <v>0.52083333333333337</v>
      </c>
      <c r="E339" t="s">
        <v>12</v>
      </c>
      <c r="F339">
        <v>2</v>
      </c>
      <c r="G339">
        <v>8</v>
      </c>
      <c r="H339">
        <v>9</v>
      </c>
      <c r="I339" t="s">
        <v>42</v>
      </c>
      <c r="J339" t="s">
        <v>23</v>
      </c>
      <c r="K339">
        <v>120.00000000000006</v>
      </c>
      <c r="L339">
        <v>1.125</v>
      </c>
      <c r="M339">
        <v>1</v>
      </c>
      <c r="N339" t="s">
        <v>73</v>
      </c>
      <c r="O339" t="s">
        <v>100</v>
      </c>
      <c r="P339" t="s">
        <v>113</v>
      </c>
      <c r="Q339" t="s">
        <v>118</v>
      </c>
      <c r="R339" t="s">
        <v>124</v>
      </c>
      <c r="S339">
        <v>337</v>
      </c>
    </row>
    <row r="340" spans="1:19" x14ac:dyDescent="0.2">
      <c r="A340">
        <v>2464</v>
      </c>
      <c r="B340" s="1">
        <v>45601</v>
      </c>
      <c r="C340" s="2">
        <v>0.4375</v>
      </c>
      <c r="D340" s="2">
        <v>0.47916666666666669</v>
      </c>
      <c r="E340" t="s">
        <v>12</v>
      </c>
      <c r="F340">
        <v>2</v>
      </c>
      <c r="G340">
        <v>8</v>
      </c>
      <c r="H340">
        <v>5</v>
      </c>
      <c r="I340" t="s">
        <v>41</v>
      </c>
      <c r="J340" t="s">
        <v>23</v>
      </c>
      <c r="K340">
        <v>60.000000000000028</v>
      </c>
      <c r="L340">
        <v>0.625</v>
      </c>
      <c r="M340">
        <v>0</v>
      </c>
      <c r="N340" t="s">
        <v>73</v>
      </c>
      <c r="O340" t="s">
        <v>108</v>
      </c>
      <c r="P340" t="s">
        <v>113</v>
      </c>
      <c r="Q340" t="s">
        <v>118</v>
      </c>
      <c r="R340" t="s">
        <v>118</v>
      </c>
      <c r="S340">
        <v>338</v>
      </c>
    </row>
    <row r="341" spans="1:19" x14ac:dyDescent="0.2">
      <c r="A341">
        <v>2417</v>
      </c>
      <c r="B341" s="1">
        <v>45489</v>
      </c>
      <c r="C341" s="2">
        <v>0.4375</v>
      </c>
      <c r="D341" s="2">
        <v>0.52083333333333337</v>
      </c>
      <c r="E341" t="s">
        <v>12</v>
      </c>
      <c r="F341">
        <v>2</v>
      </c>
      <c r="G341">
        <v>8</v>
      </c>
      <c r="H341">
        <v>8</v>
      </c>
      <c r="I341" t="s">
        <v>27</v>
      </c>
      <c r="J341" t="s">
        <v>14</v>
      </c>
      <c r="K341">
        <v>120.00000000000006</v>
      </c>
      <c r="L341">
        <v>1</v>
      </c>
      <c r="M341">
        <v>0</v>
      </c>
      <c r="N341" t="s">
        <v>73</v>
      </c>
      <c r="O341" t="s">
        <v>104</v>
      </c>
      <c r="P341" t="s">
        <v>113</v>
      </c>
      <c r="Q341" t="s">
        <v>118</v>
      </c>
      <c r="R341" t="s">
        <v>124</v>
      </c>
      <c r="S341">
        <v>339</v>
      </c>
    </row>
    <row r="342" spans="1:19" x14ac:dyDescent="0.2">
      <c r="A342">
        <v>690</v>
      </c>
      <c r="B342" s="1">
        <v>45426</v>
      </c>
      <c r="C342" s="2">
        <v>0.41666666666666669</v>
      </c>
      <c r="D342" s="2">
        <v>0.45833333333333331</v>
      </c>
      <c r="E342" t="s">
        <v>12</v>
      </c>
      <c r="F342">
        <v>2</v>
      </c>
      <c r="G342">
        <v>8</v>
      </c>
      <c r="H342">
        <v>5</v>
      </c>
      <c r="I342" t="s">
        <v>39</v>
      </c>
      <c r="J342" t="s">
        <v>28</v>
      </c>
      <c r="K342">
        <v>59.999999999999943</v>
      </c>
      <c r="L342">
        <v>0.625</v>
      </c>
      <c r="M342">
        <v>0</v>
      </c>
      <c r="N342" t="s">
        <v>73</v>
      </c>
      <c r="O342" t="s">
        <v>102</v>
      </c>
      <c r="P342" t="s">
        <v>113</v>
      </c>
      <c r="Q342" t="s">
        <v>118</v>
      </c>
      <c r="R342" t="s">
        <v>118</v>
      </c>
      <c r="S342">
        <v>340</v>
      </c>
    </row>
    <row r="343" spans="1:19" x14ac:dyDescent="0.2">
      <c r="A343">
        <v>1641</v>
      </c>
      <c r="B343" s="1">
        <v>45589</v>
      </c>
      <c r="C343" s="2">
        <v>0.41666666666666669</v>
      </c>
      <c r="D343" s="2">
        <v>0.4375</v>
      </c>
      <c r="E343" t="s">
        <v>12</v>
      </c>
      <c r="F343">
        <v>2</v>
      </c>
      <c r="G343">
        <v>8</v>
      </c>
      <c r="H343">
        <v>3</v>
      </c>
      <c r="I343" t="s">
        <v>41</v>
      </c>
      <c r="J343" t="s">
        <v>23</v>
      </c>
      <c r="K343">
        <v>29.999999999999972</v>
      </c>
      <c r="L343">
        <v>0.375</v>
      </c>
      <c r="M343">
        <v>0</v>
      </c>
      <c r="N343" t="s">
        <v>75</v>
      </c>
      <c r="O343" t="s">
        <v>107</v>
      </c>
      <c r="P343" t="s">
        <v>113</v>
      </c>
      <c r="Q343" t="s">
        <v>118</v>
      </c>
      <c r="R343" t="s">
        <v>118</v>
      </c>
      <c r="S343">
        <v>341</v>
      </c>
    </row>
    <row r="344" spans="1:19" x14ac:dyDescent="0.2">
      <c r="A344">
        <v>2309</v>
      </c>
      <c r="B344" s="1">
        <v>45397</v>
      </c>
      <c r="C344" s="2">
        <v>0.41666666666666669</v>
      </c>
      <c r="D344" s="2">
        <v>0.4375</v>
      </c>
      <c r="E344" t="s">
        <v>12</v>
      </c>
      <c r="F344">
        <v>2</v>
      </c>
      <c r="G344">
        <v>8</v>
      </c>
      <c r="H344">
        <v>5</v>
      </c>
      <c r="I344" t="s">
        <v>39</v>
      </c>
      <c r="J344" t="s">
        <v>40</v>
      </c>
      <c r="K344">
        <v>29.999999999999972</v>
      </c>
      <c r="L344">
        <v>0.625</v>
      </c>
      <c r="M344">
        <v>0</v>
      </c>
      <c r="N344" t="s">
        <v>72</v>
      </c>
      <c r="O344" t="s">
        <v>101</v>
      </c>
      <c r="P344" t="s">
        <v>113</v>
      </c>
      <c r="Q344" t="s">
        <v>118</v>
      </c>
      <c r="R344" t="s">
        <v>118</v>
      </c>
      <c r="S344">
        <v>342</v>
      </c>
    </row>
    <row r="345" spans="1:19" x14ac:dyDescent="0.2">
      <c r="A345">
        <v>870</v>
      </c>
      <c r="B345" s="1">
        <v>45574</v>
      </c>
      <c r="C345" s="2">
        <v>0.41666666666666669</v>
      </c>
      <c r="D345" s="2">
        <v>0.4375</v>
      </c>
      <c r="E345" t="s">
        <v>12</v>
      </c>
      <c r="F345">
        <v>2</v>
      </c>
      <c r="G345">
        <v>8</v>
      </c>
      <c r="H345">
        <v>2</v>
      </c>
      <c r="I345" t="s">
        <v>13</v>
      </c>
      <c r="J345" t="s">
        <v>28</v>
      </c>
      <c r="K345">
        <v>29.999999999999972</v>
      </c>
      <c r="L345">
        <v>0.25</v>
      </c>
      <c r="M345">
        <v>0</v>
      </c>
      <c r="N345" t="s">
        <v>74</v>
      </c>
      <c r="O345" t="s">
        <v>107</v>
      </c>
      <c r="P345" t="s">
        <v>113</v>
      </c>
      <c r="Q345" t="s">
        <v>118</v>
      </c>
      <c r="R345" t="s">
        <v>118</v>
      </c>
      <c r="S345">
        <v>343</v>
      </c>
    </row>
    <row r="346" spans="1:19" x14ac:dyDescent="0.2">
      <c r="A346">
        <v>1069</v>
      </c>
      <c r="B346" s="1">
        <v>45522</v>
      </c>
      <c r="C346" s="2">
        <v>0.41666666666666669</v>
      </c>
      <c r="D346" s="2">
        <v>0.4375</v>
      </c>
      <c r="E346" t="s">
        <v>12</v>
      </c>
      <c r="F346">
        <v>2</v>
      </c>
      <c r="G346">
        <v>8</v>
      </c>
      <c r="H346">
        <v>10</v>
      </c>
      <c r="I346" t="s">
        <v>13</v>
      </c>
      <c r="J346" t="s">
        <v>18</v>
      </c>
      <c r="K346">
        <v>29.999999999999972</v>
      </c>
      <c r="L346">
        <v>1.25</v>
      </c>
      <c r="M346">
        <v>1</v>
      </c>
      <c r="N346" t="s">
        <v>71</v>
      </c>
      <c r="O346" t="s">
        <v>105</v>
      </c>
      <c r="P346" t="s">
        <v>113</v>
      </c>
      <c r="Q346" t="s">
        <v>118</v>
      </c>
      <c r="R346" t="s">
        <v>118</v>
      </c>
      <c r="S346">
        <v>344</v>
      </c>
    </row>
    <row r="347" spans="1:19" x14ac:dyDescent="0.2">
      <c r="A347">
        <v>479</v>
      </c>
      <c r="B347" s="1">
        <v>45368</v>
      </c>
      <c r="C347" s="2">
        <v>0.41666666666666669</v>
      </c>
      <c r="D347" s="2">
        <v>0.45833333333333331</v>
      </c>
      <c r="E347" t="s">
        <v>12</v>
      </c>
      <c r="F347">
        <v>2</v>
      </c>
      <c r="G347">
        <v>8</v>
      </c>
      <c r="H347">
        <v>7</v>
      </c>
      <c r="I347" t="s">
        <v>27</v>
      </c>
      <c r="J347" t="s">
        <v>18</v>
      </c>
      <c r="K347">
        <v>59.999999999999943</v>
      </c>
      <c r="L347">
        <v>0.875</v>
      </c>
      <c r="M347">
        <v>0</v>
      </c>
      <c r="N347" t="s">
        <v>71</v>
      </c>
      <c r="O347" t="s">
        <v>100</v>
      </c>
      <c r="P347" t="s">
        <v>113</v>
      </c>
      <c r="Q347" t="s">
        <v>118</v>
      </c>
      <c r="R347" t="s">
        <v>118</v>
      </c>
      <c r="S347">
        <v>345</v>
      </c>
    </row>
    <row r="348" spans="1:19" x14ac:dyDescent="0.2">
      <c r="A348">
        <v>1598</v>
      </c>
      <c r="B348" s="1">
        <v>45408</v>
      </c>
      <c r="C348" s="2">
        <v>0.41666666666666669</v>
      </c>
      <c r="D348" s="2">
        <v>0.47916666666666669</v>
      </c>
      <c r="E348" t="s">
        <v>12</v>
      </c>
      <c r="F348">
        <v>2</v>
      </c>
      <c r="G348">
        <v>8</v>
      </c>
      <c r="H348">
        <v>5</v>
      </c>
      <c r="I348" t="s">
        <v>41</v>
      </c>
      <c r="J348" t="s">
        <v>40</v>
      </c>
      <c r="K348">
        <v>90</v>
      </c>
      <c r="L348">
        <v>0.625</v>
      </c>
      <c r="M348">
        <v>0</v>
      </c>
      <c r="N348" t="s">
        <v>76</v>
      </c>
      <c r="O348" t="s">
        <v>101</v>
      </c>
      <c r="P348" t="s">
        <v>113</v>
      </c>
      <c r="Q348" t="s">
        <v>118</v>
      </c>
      <c r="R348" t="s">
        <v>118</v>
      </c>
      <c r="S348">
        <v>346</v>
      </c>
    </row>
    <row r="349" spans="1:19" x14ac:dyDescent="0.2">
      <c r="A349">
        <v>2989</v>
      </c>
      <c r="B349" s="1">
        <v>45309</v>
      </c>
      <c r="C349" s="2">
        <v>0.41666666666666669</v>
      </c>
      <c r="D349" s="2">
        <v>0.45833333333333331</v>
      </c>
      <c r="E349" t="s">
        <v>12</v>
      </c>
      <c r="F349">
        <v>2</v>
      </c>
      <c r="G349">
        <v>8</v>
      </c>
      <c r="H349">
        <v>10</v>
      </c>
      <c r="I349" t="s">
        <v>17</v>
      </c>
      <c r="J349" t="s">
        <v>28</v>
      </c>
      <c r="K349">
        <v>59.999999999999943</v>
      </c>
      <c r="L349">
        <v>1.25</v>
      </c>
      <c r="M349">
        <v>1</v>
      </c>
      <c r="N349" t="s">
        <v>75</v>
      </c>
      <c r="O349" t="s">
        <v>98</v>
      </c>
      <c r="P349" t="s">
        <v>113</v>
      </c>
      <c r="Q349" t="s">
        <v>118</v>
      </c>
      <c r="R349" t="s">
        <v>118</v>
      </c>
      <c r="S349">
        <v>347</v>
      </c>
    </row>
    <row r="350" spans="1:19" x14ac:dyDescent="0.2">
      <c r="A350">
        <v>768</v>
      </c>
      <c r="B350" s="1">
        <v>45537</v>
      </c>
      <c r="C350" s="2">
        <v>0.41666666666666669</v>
      </c>
      <c r="D350" s="2">
        <v>0.5</v>
      </c>
      <c r="E350" t="s">
        <v>12</v>
      </c>
      <c r="F350">
        <v>2</v>
      </c>
      <c r="G350">
        <v>8</v>
      </c>
      <c r="H350">
        <v>8</v>
      </c>
      <c r="I350" t="s">
        <v>27</v>
      </c>
      <c r="J350" t="s">
        <v>28</v>
      </c>
      <c r="K350">
        <v>119.99999999999997</v>
      </c>
      <c r="L350">
        <v>1</v>
      </c>
      <c r="M350">
        <v>0</v>
      </c>
      <c r="N350" t="s">
        <v>72</v>
      </c>
      <c r="O350" t="s">
        <v>106</v>
      </c>
      <c r="P350" t="s">
        <v>113</v>
      </c>
      <c r="Q350" t="s">
        <v>118</v>
      </c>
      <c r="R350" t="s">
        <v>124</v>
      </c>
      <c r="S350">
        <v>348</v>
      </c>
    </row>
    <row r="351" spans="1:19" x14ac:dyDescent="0.2">
      <c r="A351">
        <v>395</v>
      </c>
      <c r="B351" s="1">
        <v>45515</v>
      </c>
      <c r="C351" s="2">
        <v>0.41666666666666669</v>
      </c>
      <c r="D351" s="2">
        <v>0.4375</v>
      </c>
      <c r="E351" t="s">
        <v>12</v>
      </c>
      <c r="F351">
        <v>2</v>
      </c>
      <c r="G351">
        <v>8</v>
      </c>
      <c r="H351">
        <v>8</v>
      </c>
      <c r="I351" t="s">
        <v>13</v>
      </c>
      <c r="J351" t="s">
        <v>28</v>
      </c>
      <c r="K351">
        <v>29.999999999999972</v>
      </c>
      <c r="L351">
        <v>1</v>
      </c>
      <c r="M351">
        <v>0</v>
      </c>
      <c r="N351" t="s">
        <v>71</v>
      </c>
      <c r="O351" t="s">
        <v>105</v>
      </c>
      <c r="P351" t="s">
        <v>113</v>
      </c>
      <c r="Q351" t="s">
        <v>118</v>
      </c>
      <c r="R351" t="s">
        <v>118</v>
      </c>
      <c r="S351">
        <v>349</v>
      </c>
    </row>
    <row r="352" spans="1:19" x14ac:dyDescent="0.2">
      <c r="A352">
        <v>1248</v>
      </c>
      <c r="B352" s="1">
        <v>45502</v>
      </c>
      <c r="C352" s="2">
        <v>0.41666666666666669</v>
      </c>
      <c r="D352" s="2">
        <v>0.45833333333333331</v>
      </c>
      <c r="E352" t="s">
        <v>12</v>
      </c>
      <c r="F352">
        <v>2</v>
      </c>
      <c r="G352">
        <v>8</v>
      </c>
      <c r="H352">
        <v>3</v>
      </c>
      <c r="I352" t="s">
        <v>17</v>
      </c>
      <c r="J352" t="s">
        <v>30</v>
      </c>
      <c r="K352">
        <v>59.999999999999943</v>
      </c>
      <c r="L352">
        <v>0.375</v>
      </c>
      <c r="M352">
        <v>0</v>
      </c>
      <c r="N352" t="s">
        <v>72</v>
      </c>
      <c r="O352" t="s">
        <v>104</v>
      </c>
      <c r="P352" t="s">
        <v>113</v>
      </c>
      <c r="Q352" t="s">
        <v>118</v>
      </c>
      <c r="R352" t="s">
        <v>118</v>
      </c>
      <c r="S352">
        <v>350</v>
      </c>
    </row>
    <row r="353" spans="1:19" x14ac:dyDescent="0.2">
      <c r="A353">
        <v>2215</v>
      </c>
      <c r="B353" s="1">
        <v>45446</v>
      </c>
      <c r="C353" s="2">
        <v>0.41666666666666669</v>
      </c>
      <c r="D353" s="2">
        <v>0.47916666666666669</v>
      </c>
      <c r="E353" t="s">
        <v>12</v>
      </c>
      <c r="F353">
        <v>2</v>
      </c>
      <c r="G353">
        <v>8</v>
      </c>
      <c r="H353">
        <v>3</v>
      </c>
      <c r="I353" t="s">
        <v>22</v>
      </c>
      <c r="J353" t="s">
        <v>28</v>
      </c>
      <c r="K353">
        <v>90</v>
      </c>
      <c r="L353">
        <v>0.375</v>
      </c>
      <c r="M353">
        <v>0</v>
      </c>
      <c r="N353" t="s">
        <v>72</v>
      </c>
      <c r="O353" t="s">
        <v>103</v>
      </c>
      <c r="P353" t="s">
        <v>113</v>
      </c>
      <c r="Q353" t="s">
        <v>118</v>
      </c>
      <c r="R353" t="s">
        <v>118</v>
      </c>
      <c r="S353">
        <v>351</v>
      </c>
    </row>
    <row r="354" spans="1:19" x14ac:dyDescent="0.2">
      <c r="A354">
        <v>1111</v>
      </c>
      <c r="B354" s="1">
        <v>45535</v>
      </c>
      <c r="C354" s="2">
        <v>0.41666666666666669</v>
      </c>
      <c r="D354" s="2">
        <v>0.47916666666666669</v>
      </c>
      <c r="E354" t="s">
        <v>12</v>
      </c>
      <c r="F354">
        <v>2</v>
      </c>
      <c r="G354">
        <v>8</v>
      </c>
      <c r="H354">
        <v>1</v>
      </c>
      <c r="I354" t="s">
        <v>41</v>
      </c>
      <c r="J354" t="s">
        <v>18</v>
      </c>
      <c r="K354">
        <v>90</v>
      </c>
      <c r="L354">
        <v>0.125</v>
      </c>
      <c r="M354">
        <v>0</v>
      </c>
      <c r="N354" t="s">
        <v>77</v>
      </c>
      <c r="O354" t="s">
        <v>105</v>
      </c>
      <c r="P354" t="s">
        <v>113</v>
      </c>
      <c r="Q354" t="s">
        <v>117</v>
      </c>
      <c r="R354" t="s">
        <v>118</v>
      </c>
      <c r="S354">
        <v>352</v>
      </c>
    </row>
    <row r="355" spans="1:19" x14ac:dyDescent="0.2">
      <c r="A355">
        <v>1708</v>
      </c>
      <c r="B355" s="1">
        <v>45574</v>
      </c>
      <c r="C355" s="2">
        <v>0.41666666666666669</v>
      </c>
      <c r="D355" s="2">
        <v>0.45833333333333331</v>
      </c>
      <c r="E355" t="s">
        <v>12</v>
      </c>
      <c r="F355">
        <v>2</v>
      </c>
      <c r="G355">
        <v>8</v>
      </c>
      <c r="H355">
        <v>5</v>
      </c>
      <c r="I355" t="s">
        <v>42</v>
      </c>
      <c r="J355" t="s">
        <v>23</v>
      </c>
      <c r="K355">
        <v>59.999999999999943</v>
      </c>
      <c r="L355">
        <v>0.625</v>
      </c>
      <c r="M355">
        <v>0</v>
      </c>
      <c r="N355" t="s">
        <v>74</v>
      </c>
      <c r="O355" t="s">
        <v>107</v>
      </c>
      <c r="P355" t="s">
        <v>113</v>
      </c>
      <c r="Q355" t="s">
        <v>118</v>
      </c>
      <c r="R355" t="s">
        <v>118</v>
      </c>
      <c r="S355">
        <v>353</v>
      </c>
    </row>
    <row r="356" spans="1:19" x14ac:dyDescent="0.2">
      <c r="A356">
        <v>1129</v>
      </c>
      <c r="B356" s="1">
        <v>45569</v>
      </c>
      <c r="C356" s="2">
        <v>0.41666666666666669</v>
      </c>
      <c r="D356" s="2">
        <v>0.4375</v>
      </c>
      <c r="E356" t="s">
        <v>12</v>
      </c>
      <c r="F356">
        <v>2</v>
      </c>
      <c r="G356">
        <v>8</v>
      </c>
      <c r="H356">
        <v>6</v>
      </c>
      <c r="I356" t="s">
        <v>39</v>
      </c>
      <c r="J356" t="s">
        <v>30</v>
      </c>
      <c r="K356">
        <v>29.999999999999972</v>
      </c>
      <c r="L356">
        <v>0.75</v>
      </c>
      <c r="M356">
        <v>0</v>
      </c>
      <c r="N356" t="s">
        <v>76</v>
      </c>
      <c r="O356" t="s">
        <v>107</v>
      </c>
      <c r="P356" t="s">
        <v>113</v>
      </c>
      <c r="Q356" t="s">
        <v>118</v>
      </c>
      <c r="R356" t="s">
        <v>118</v>
      </c>
      <c r="S356">
        <v>354</v>
      </c>
    </row>
    <row r="357" spans="1:19" x14ac:dyDescent="0.2">
      <c r="A357">
        <v>158</v>
      </c>
      <c r="B357" s="1">
        <v>45330</v>
      </c>
      <c r="C357" s="2">
        <v>0.41666666666666669</v>
      </c>
      <c r="D357" s="2">
        <v>0.5</v>
      </c>
      <c r="E357" t="s">
        <v>12</v>
      </c>
      <c r="F357">
        <v>2</v>
      </c>
      <c r="G357">
        <v>8</v>
      </c>
      <c r="H357">
        <v>5</v>
      </c>
      <c r="I357" t="s">
        <v>42</v>
      </c>
      <c r="J357" t="s">
        <v>23</v>
      </c>
      <c r="K357">
        <v>119.99999999999997</v>
      </c>
      <c r="L357">
        <v>0.625</v>
      </c>
      <c r="M357">
        <v>0</v>
      </c>
      <c r="N357" t="s">
        <v>75</v>
      </c>
      <c r="O357" t="s">
        <v>99</v>
      </c>
      <c r="P357" t="s">
        <v>113</v>
      </c>
      <c r="Q357" t="s">
        <v>118</v>
      </c>
      <c r="R357" t="s">
        <v>124</v>
      </c>
      <c r="S357">
        <v>355</v>
      </c>
    </row>
    <row r="358" spans="1:19" x14ac:dyDescent="0.2">
      <c r="A358">
        <v>1727</v>
      </c>
      <c r="B358" s="1">
        <v>45598</v>
      </c>
      <c r="C358" s="2">
        <v>0.41666666666666669</v>
      </c>
      <c r="D358" s="2">
        <v>0.45833333333333331</v>
      </c>
      <c r="E358" t="s">
        <v>12</v>
      </c>
      <c r="F358">
        <v>2</v>
      </c>
      <c r="G358">
        <v>8</v>
      </c>
      <c r="H358">
        <v>4</v>
      </c>
      <c r="I358" t="s">
        <v>39</v>
      </c>
      <c r="J358" t="s">
        <v>28</v>
      </c>
      <c r="K358">
        <v>59.999999999999943</v>
      </c>
      <c r="L358">
        <v>0.5</v>
      </c>
      <c r="M358">
        <v>0</v>
      </c>
      <c r="N358" t="s">
        <v>77</v>
      </c>
      <c r="O358" t="s">
        <v>108</v>
      </c>
      <c r="P358" t="s">
        <v>113</v>
      </c>
      <c r="Q358" t="s">
        <v>118</v>
      </c>
      <c r="R358" t="s">
        <v>118</v>
      </c>
      <c r="S358">
        <v>356</v>
      </c>
    </row>
    <row r="359" spans="1:19" x14ac:dyDescent="0.2">
      <c r="A359">
        <v>1729</v>
      </c>
      <c r="B359" s="1">
        <v>45645</v>
      </c>
      <c r="C359" s="2">
        <v>0.41666666666666669</v>
      </c>
      <c r="D359" s="2">
        <v>0.47916666666666669</v>
      </c>
      <c r="E359" t="s">
        <v>12</v>
      </c>
      <c r="F359">
        <v>2</v>
      </c>
      <c r="G359">
        <v>8</v>
      </c>
      <c r="H359">
        <v>5</v>
      </c>
      <c r="I359" t="s">
        <v>39</v>
      </c>
      <c r="J359" t="s">
        <v>14</v>
      </c>
      <c r="K359">
        <v>90</v>
      </c>
      <c r="L359">
        <v>0.625</v>
      </c>
      <c r="M359">
        <v>0</v>
      </c>
      <c r="N359" t="s">
        <v>75</v>
      </c>
      <c r="O359" t="s">
        <v>109</v>
      </c>
      <c r="P359" t="s">
        <v>113</v>
      </c>
      <c r="Q359" t="s">
        <v>118</v>
      </c>
      <c r="R359" t="s">
        <v>118</v>
      </c>
      <c r="S359">
        <v>357</v>
      </c>
    </row>
    <row r="360" spans="1:19" x14ac:dyDescent="0.2">
      <c r="A360">
        <v>75</v>
      </c>
      <c r="B360" s="1">
        <v>45392</v>
      </c>
      <c r="C360" s="2">
        <v>0.41666666666666669</v>
      </c>
      <c r="D360" s="2">
        <v>0.45833333333333331</v>
      </c>
      <c r="E360" t="s">
        <v>12</v>
      </c>
      <c r="F360">
        <v>2</v>
      </c>
      <c r="G360">
        <v>8</v>
      </c>
      <c r="H360">
        <v>10</v>
      </c>
      <c r="I360" t="s">
        <v>41</v>
      </c>
      <c r="J360" t="s">
        <v>23</v>
      </c>
      <c r="K360">
        <v>59.999999999999943</v>
      </c>
      <c r="L360">
        <v>1.25</v>
      </c>
      <c r="M360">
        <v>1</v>
      </c>
      <c r="N360" t="s">
        <v>74</v>
      </c>
      <c r="O360" t="s">
        <v>101</v>
      </c>
      <c r="P360" t="s">
        <v>113</v>
      </c>
      <c r="Q360" t="s">
        <v>118</v>
      </c>
      <c r="R360" t="s">
        <v>118</v>
      </c>
      <c r="S360">
        <v>358</v>
      </c>
    </row>
    <row r="361" spans="1:19" x14ac:dyDescent="0.2">
      <c r="A361">
        <v>2848</v>
      </c>
      <c r="B361" s="1">
        <v>45649</v>
      </c>
      <c r="C361" s="2">
        <v>0.41666666666666669</v>
      </c>
      <c r="D361" s="2">
        <v>0.45833333333333331</v>
      </c>
      <c r="E361" t="s">
        <v>12</v>
      </c>
      <c r="F361">
        <v>2</v>
      </c>
      <c r="G361">
        <v>8</v>
      </c>
      <c r="H361">
        <v>2</v>
      </c>
      <c r="I361" t="s">
        <v>13</v>
      </c>
      <c r="J361" t="s">
        <v>23</v>
      </c>
      <c r="K361">
        <v>59.999999999999943</v>
      </c>
      <c r="L361">
        <v>0.25</v>
      </c>
      <c r="M361">
        <v>0</v>
      </c>
      <c r="N361" t="s">
        <v>72</v>
      </c>
      <c r="O361" t="s">
        <v>109</v>
      </c>
      <c r="P361" t="s">
        <v>113</v>
      </c>
      <c r="Q361" t="s">
        <v>118</v>
      </c>
      <c r="R361" t="s">
        <v>118</v>
      </c>
      <c r="S361">
        <v>359</v>
      </c>
    </row>
    <row r="362" spans="1:19" x14ac:dyDescent="0.2">
      <c r="A362">
        <v>1150</v>
      </c>
      <c r="B362" s="1">
        <v>45526</v>
      </c>
      <c r="C362" s="2">
        <v>0.41666666666666669</v>
      </c>
      <c r="D362" s="2">
        <v>0.5</v>
      </c>
      <c r="E362" t="s">
        <v>12</v>
      </c>
      <c r="F362">
        <v>2</v>
      </c>
      <c r="G362">
        <v>8</v>
      </c>
      <c r="H362">
        <v>6</v>
      </c>
      <c r="I362" t="s">
        <v>13</v>
      </c>
      <c r="J362" t="s">
        <v>14</v>
      </c>
      <c r="K362">
        <v>119.99999999999997</v>
      </c>
      <c r="L362">
        <v>0.75</v>
      </c>
      <c r="M362">
        <v>0</v>
      </c>
      <c r="N362" t="s">
        <v>75</v>
      </c>
      <c r="O362" t="s">
        <v>105</v>
      </c>
      <c r="P362" t="s">
        <v>113</v>
      </c>
      <c r="Q362" t="s">
        <v>118</v>
      </c>
      <c r="R362" t="s">
        <v>124</v>
      </c>
      <c r="S362">
        <v>360</v>
      </c>
    </row>
    <row r="363" spans="1:19" x14ac:dyDescent="0.2">
      <c r="A363">
        <v>498</v>
      </c>
      <c r="B363" s="1">
        <v>45343</v>
      </c>
      <c r="C363" s="2">
        <v>0.41666666666666669</v>
      </c>
      <c r="D363" s="2">
        <v>0.47916666666666669</v>
      </c>
      <c r="E363" t="s">
        <v>12</v>
      </c>
      <c r="F363">
        <v>2</v>
      </c>
      <c r="G363">
        <v>8</v>
      </c>
      <c r="H363">
        <v>6</v>
      </c>
      <c r="I363" t="s">
        <v>41</v>
      </c>
      <c r="J363" t="s">
        <v>30</v>
      </c>
      <c r="K363">
        <v>90</v>
      </c>
      <c r="L363">
        <v>0.75</v>
      </c>
      <c r="M363">
        <v>0</v>
      </c>
      <c r="N363" t="s">
        <v>74</v>
      </c>
      <c r="O363" t="s">
        <v>99</v>
      </c>
      <c r="P363" t="s">
        <v>113</v>
      </c>
      <c r="Q363" t="s">
        <v>118</v>
      </c>
      <c r="R363" t="s">
        <v>118</v>
      </c>
      <c r="S363">
        <v>361</v>
      </c>
    </row>
    <row r="364" spans="1:19" x14ac:dyDescent="0.2">
      <c r="A364">
        <v>1012</v>
      </c>
      <c r="B364" s="1">
        <v>45585</v>
      </c>
      <c r="C364" s="2">
        <v>0.41666666666666669</v>
      </c>
      <c r="D364" s="2">
        <v>0.45833333333333331</v>
      </c>
      <c r="E364" t="s">
        <v>12</v>
      </c>
      <c r="F364">
        <v>2</v>
      </c>
      <c r="G364">
        <v>8</v>
      </c>
      <c r="H364">
        <v>6</v>
      </c>
      <c r="I364" t="s">
        <v>41</v>
      </c>
      <c r="J364" t="s">
        <v>30</v>
      </c>
      <c r="K364">
        <v>59.999999999999943</v>
      </c>
      <c r="L364">
        <v>0.75</v>
      </c>
      <c r="M364">
        <v>0</v>
      </c>
      <c r="N364" t="s">
        <v>71</v>
      </c>
      <c r="O364" t="s">
        <v>107</v>
      </c>
      <c r="P364" t="s">
        <v>113</v>
      </c>
      <c r="Q364" t="s">
        <v>118</v>
      </c>
      <c r="R364" t="s">
        <v>118</v>
      </c>
      <c r="S364">
        <v>362</v>
      </c>
    </row>
    <row r="365" spans="1:19" x14ac:dyDescent="0.2">
      <c r="A365">
        <v>2061</v>
      </c>
      <c r="B365" s="1">
        <v>45532</v>
      </c>
      <c r="C365" s="2">
        <v>0.41666666666666669</v>
      </c>
      <c r="D365" s="2">
        <v>0.45833333333333331</v>
      </c>
      <c r="E365" t="s">
        <v>12</v>
      </c>
      <c r="F365">
        <v>2</v>
      </c>
      <c r="G365">
        <v>8</v>
      </c>
      <c r="H365">
        <v>1</v>
      </c>
      <c r="I365" t="s">
        <v>27</v>
      </c>
      <c r="J365" t="s">
        <v>40</v>
      </c>
      <c r="K365">
        <v>59.999999999999943</v>
      </c>
      <c r="L365">
        <v>0.125</v>
      </c>
      <c r="M365">
        <v>0</v>
      </c>
      <c r="N365" t="s">
        <v>74</v>
      </c>
      <c r="O365" t="s">
        <v>105</v>
      </c>
      <c r="P365" t="s">
        <v>113</v>
      </c>
      <c r="Q365" t="s">
        <v>117</v>
      </c>
      <c r="R365" t="s">
        <v>118</v>
      </c>
      <c r="S365">
        <v>363</v>
      </c>
    </row>
    <row r="366" spans="1:19" x14ac:dyDescent="0.2">
      <c r="A366">
        <v>2879</v>
      </c>
      <c r="B366" s="1">
        <v>45472</v>
      </c>
      <c r="C366" s="2">
        <v>0.41666666666666669</v>
      </c>
      <c r="D366" s="2">
        <v>0.47916666666666669</v>
      </c>
      <c r="E366" t="s">
        <v>12</v>
      </c>
      <c r="F366">
        <v>2</v>
      </c>
      <c r="G366">
        <v>8</v>
      </c>
      <c r="H366">
        <v>1</v>
      </c>
      <c r="I366" t="s">
        <v>41</v>
      </c>
      <c r="J366" t="s">
        <v>23</v>
      </c>
      <c r="K366">
        <v>90</v>
      </c>
      <c r="L366">
        <v>0.125</v>
      </c>
      <c r="M366">
        <v>0</v>
      </c>
      <c r="N366" t="s">
        <v>77</v>
      </c>
      <c r="O366" t="s">
        <v>103</v>
      </c>
      <c r="P366" t="s">
        <v>113</v>
      </c>
      <c r="Q366" t="s">
        <v>117</v>
      </c>
      <c r="R366" t="s">
        <v>118</v>
      </c>
      <c r="S366">
        <v>364</v>
      </c>
    </row>
    <row r="367" spans="1:19" x14ac:dyDescent="0.2">
      <c r="A367">
        <v>526</v>
      </c>
      <c r="B367" s="1">
        <v>45588</v>
      </c>
      <c r="C367" s="2">
        <v>0.41666666666666669</v>
      </c>
      <c r="D367" s="2">
        <v>0.5</v>
      </c>
      <c r="E367" t="s">
        <v>12</v>
      </c>
      <c r="F367">
        <v>2</v>
      </c>
      <c r="G367">
        <v>8</v>
      </c>
      <c r="H367">
        <v>5</v>
      </c>
      <c r="I367" t="s">
        <v>17</v>
      </c>
      <c r="J367" t="s">
        <v>23</v>
      </c>
      <c r="K367">
        <v>119.99999999999997</v>
      </c>
      <c r="L367">
        <v>0.625</v>
      </c>
      <c r="M367">
        <v>0</v>
      </c>
      <c r="N367" t="s">
        <v>74</v>
      </c>
      <c r="O367" t="s">
        <v>107</v>
      </c>
      <c r="P367" t="s">
        <v>113</v>
      </c>
      <c r="Q367" t="s">
        <v>118</v>
      </c>
      <c r="R367" t="s">
        <v>124</v>
      </c>
      <c r="S367">
        <v>365</v>
      </c>
    </row>
    <row r="368" spans="1:19" x14ac:dyDescent="0.2">
      <c r="A368">
        <v>940</v>
      </c>
      <c r="B368" s="1">
        <v>45331</v>
      </c>
      <c r="C368" s="2">
        <v>0.41666666666666669</v>
      </c>
      <c r="D368" s="2">
        <v>0.47916666666666669</v>
      </c>
      <c r="E368" t="s">
        <v>12</v>
      </c>
      <c r="F368">
        <v>2</v>
      </c>
      <c r="G368">
        <v>8</v>
      </c>
      <c r="H368">
        <v>6</v>
      </c>
      <c r="I368" t="s">
        <v>22</v>
      </c>
      <c r="J368" t="s">
        <v>30</v>
      </c>
      <c r="K368">
        <v>90</v>
      </c>
      <c r="L368">
        <v>0.75</v>
      </c>
      <c r="M368">
        <v>0</v>
      </c>
      <c r="N368" t="s">
        <v>76</v>
      </c>
      <c r="O368" t="s">
        <v>99</v>
      </c>
      <c r="P368" t="s">
        <v>113</v>
      </c>
      <c r="Q368" t="s">
        <v>118</v>
      </c>
      <c r="R368" t="s">
        <v>118</v>
      </c>
      <c r="S368">
        <v>366</v>
      </c>
    </row>
    <row r="369" spans="1:19" x14ac:dyDescent="0.2">
      <c r="A369">
        <v>541</v>
      </c>
      <c r="B369" s="1">
        <v>45538</v>
      </c>
      <c r="C369" s="2">
        <v>0.41666666666666669</v>
      </c>
      <c r="D369" s="2">
        <v>0.5</v>
      </c>
      <c r="E369" t="s">
        <v>12</v>
      </c>
      <c r="F369">
        <v>2</v>
      </c>
      <c r="G369">
        <v>8</v>
      </c>
      <c r="H369">
        <v>11</v>
      </c>
      <c r="I369" t="s">
        <v>39</v>
      </c>
      <c r="J369" t="s">
        <v>40</v>
      </c>
      <c r="K369">
        <v>119.99999999999997</v>
      </c>
      <c r="L369">
        <v>1.375</v>
      </c>
      <c r="M369">
        <v>1</v>
      </c>
      <c r="N369" t="s">
        <v>73</v>
      </c>
      <c r="O369" t="s">
        <v>106</v>
      </c>
      <c r="P369" t="s">
        <v>113</v>
      </c>
      <c r="Q369" t="s">
        <v>118</v>
      </c>
      <c r="R369" t="s">
        <v>124</v>
      </c>
      <c r="S369">
        <v>367</v>
      </c>
    </row>
    <row r="370" spans="1:19" x14ac:dyDescent="0.2">
      <c r="A370">
        <v>510</v>
      </c>
      <c r="B370" s="1">
        <v>45346</v>
      </c>
      <c r="C370" s="2">
        <v>0.41666666666666669</v>
      </c>
      <c r="D370" s="2">
        <v>0.47916666666666669</v>
      </c>
      <c r="E370" t="s">
        <v>12</v>
      </c>
      <c r="F370">
        <v>2</v>
      </c>
      <c r="G370">
        <v>8</v>
      </c>
      <c r="H370">
        <v>6</v>
      </c>
      <c r="I370" t="s">
        <v>42</v>
      </c>
      <c r="J370" t="s">
        <v>14</v>
      </c>
      <c r="K370">
        <v>90</v>
      </c>
      <c r="L370">
        <v>0.75</v>
      </c>
      <c r="M370">
        <v>0</v>
      </c>
      <c r="N370" t="s">
        <v>77</v>
      </c>
      <c r="O370" t="s">
        <v>99</v>
      </c>
      <c r="P370" t="s">
        <v>113</v>
      </c>
      <c r="Q370" t="s">
        <v>118</v>
      </c>
      <c r="R370" t="s">
        <v>118</v>
      </c>
      <c r="S370">
        <v>368</v>
      </c>
    </row>
    <row r="371" spans="1:19" x14ac:dyDescent="0.2">
      <c r="A371">
        <v>2614</v>
      </c>
      <c r="B371" s="1">
        <v>45360</v>
      </c>
      <c r="C371" s="2">
        <v>0.39583333333333331</v>
      </c>
      <c r="D371" s="2">
        <v>0.4375</v>
      </c>
      <c r="E371" t="s">
        <v>12</v>
      </c>
      <c r="F371">
        <v>2</v>
      </c>
      <c r="G371">
        <v>8</v>
      </c>
      <c r="H371">
        <v>4</v>
      </c>
      <c r="I371" t="s">
        <v>17</v>
      </c>
      <c r="J371" t="s">
        <v>18</v>
      </c>
      <c r="K371">
        <v>60.000000000000028</v>
      </c>
      <c r="L371">
        <v>0.5</v>
      </c>
      <c r="M371">
        <v>0</v>
      </c>
      <c r="N371" t="s">
        <v>77</v>
      </c>
      <c r="O371" t="s">
        <v>100</v>
      </c>
      <c r="P371" t="s">
        <v>113</v>
      </c>
      <c r="Q371" t="s">
        <v>118</v>
      </c>
      <c r="R371" t="s">
        <v>118</v>
      </c>
      <c r="S371">
        <v>369</v>
      </c>
    </row>
    <row r="372" spans="1:19" x14ac:dyDescent="0.2">
      <c r="A372">
        <v>2087</v>
      </c>
      <c r="B372" s="1">
        <v>45322</v>
      </c>
      <c r="C372" s="2">
        <v>0.39583333333333331</v>
      </c>
      <c r="D372" s="2">
        <v>0.45833333333333331</v>
      </c>
      <c r="E372" t="s">
        <v>12</v>
      </c>
      <c r="F372">
        <v>2</v>
      </c>
      <c r="G372">
        <v>8</v>
      </c>
      <c r="H372">
        <v>8</v>
      </c>
      <c r="I372" t="s">
        <v>41</v>
      </c>
      <c r="J372" t="s">
        <v>14</v>
      </c>
      <c r="K372">
        <v>90</v>
      </c>
      <c r="L372">
        <v>1</v>
      </c>
      <c r="M372">
        <v>0</v>
      </c>
      <c r="N372" t="s">
        <v>74</v>
      </c>
      <c r="O372" t="s">
        <v>98</v>
      </c>
      <c r="P372" t="s">
        <v>113</v>
      </c>
      <c r="Q372" t="s">
        <v>118</v>
      </c>
      <c r="R372" t="s">
        <v>118</v>
      </c>
      <c r="S372">
        <v>370</v>
      </c>
    </row>
    <row r="373" spans="1:19" x14ac:dyDescent="0.2">
      <c r="A373">
        <v>2684</v>
      </c>
      <c r="B373" s="1">
        <v>45426</v>
      </c>
      <c r="C373" s="2">
        <v>0.39583333333333331</v>
      </c>
      <c r="D373" s="2">
        <v>0.45833333333333331</v>
      </c>
      <c r="E373" t="s">
        <v>12</v>
      </c>
      <c r="F373">
        <v>2</v>
      </c>
      <c r="G373">
        <v>8</v>
      </c>
      <c r="H373">
        <v>1</v>
      </c>
      <c r="I373" t="s">
        <v>42</v>
      </c>
      <c r="J373" t="s">
        <v>23</v>
      </c>
      <c r="K373">
        <v>90</v>
      </c>
      <c r="L373">
        <v>0.125</v>
      </c>
      <c r="M373">
        <v>0</v>
      </c>
      <c r="N373" t="s">
        <v>73</v>
      </c>
      <c r="O373" t="s">
        <v>102</v>
      </c>
      <c r="P373" t="s">
        <v>113</v>
      </c>
      <c r="Q373" t="s">
        <v>117</v>
      </c>
      <c r="R373" t="s">
        <v>118</v>
      </c>
      <c r="S373">
        <v>371</v>
      </c>
    </row>
    <row r="374" spans="1:19" x14ac:dyDescent="0.2">
      <c r="A374">
        <v>1314</v>
      </c>
      <c r="B374" s="1">
        <v>45470</v>
      </c>
      <c r="C374" s="2">
        <v>0.39583333333333331</v>
      </c>
      <c r="D374" s="2">
        <v>0.47916666666666669</v>
      </c>
      <c r="E374" t="s">
        <v>12</v>
      </c>
      <c r="F374">
        <v>2</v>
      </c>
      <c r="G374">
        <v>8</v>
      </c>
      <c r="H374">
        <v>5</v>
      </c>
      <c r="I374" t="s">
        <v>17</v>
      </c>
      <c r="J374" t="s">
        <v>28</v>
      </c>
      <c r="K374">
        <v>120.00000000000006</v>
      </c>
      <c r="L374">
        <v>0.625</v>
      </c>
      <c r="M374">
        <v>0</v>
      </c>
      <c r="N374" t="s">
        <v>75</v>
      </c>
      <c r="O374" t="s">
        <v>103</v>
      </c>
      <c r="P374" t="s">
        <v>113</v>
      </c>
      <c r="Q374" t="s">
        <v>118</v>
      </c>
      <c r="R374" t="s">
        <v>124</v>
      </c>
      <c r="S374">
        <v>372</v>
      </c>
    </row>
    <row r="375" spans="1:19" x14ac:dyDescent="0.2">
      <c r="A375">
        <v>761</v>
      </c>
      <c r="B375" s="1">
        <v>45499</v>
      </c>
      <c r="C375" s="2">
        <v>0.39583333333333331</v>
      </c>
      <c r="D375" s="2">
        <v>0.45833333333333331</v>
      </c>
      <c r="E375" t="s">
        <v>12</v>
      </c>
      <c r="F375">
        <v>2</v>
      </c>
      <c r="G375">
        <v>8</v>
      </c>
      <c r="H375">
        <v>9</v>
      </c>
      <c r="I375" t="s">
        <v>27</v>
      </c>
      <c r="J375" t="s">
        <v>23</v>
      </c>
      <c r="K375">
        <v>90</v>
      </c>
      <c r="L375">
        <v>1.125</v>
      </c>
      <c r="M375">
        <v>1</v>
      </c>
      <c r="N375" t="s">
        <v>76</v>
      </c>
      <c r="O375" t="s">
        <v>104</v>
      </c>
      <c r="P375" t="s">
        <v>113</v>
      </c>
      <c r="Q375" t="s">
        <v>118</v>
      </c>
      <c r="R375" t="s">
        <v>118</v>
      </c>
      <c r="S375">
        <v>373</v>
      </c>
    </row>
    <row r="376" spans="1:19" x14ac:dyDescent="0.2">
      <c r="A376">
        <v>103</v>
      </c>
      <c r="B376" s="1">
        <v>45657</v>
      </c>
      <c r="C376" s="2">
        <v>0.39583333333333331</v>
      </c>
      <c r="D376" s="2">
        <v>0.45833333333333331</v>
      </c>
      <c r="E376" t="s">
        <v>12</v>
      </c>
      <c r="F376">
        <v>2</v>
      </c>
      <c r="G376">
        <v>8</v>
      </c>
      <c r="H376">
        <v>7</v>
      </c>
      <c r="I376" t="s">
        <v>27</v>
      </c>
      <c r="J376" t="s">
        <v>40</v>
      </c>
      <c r="K376">
        <v>90</v>
      </c>
      <c r="L376">
        <v>0.875</v>
      </c>
      <c r="M376">
        <v>0</v>
      </c>
      <c r="N376" t="s">
        <v>73</v>
      </c>
      <c r="O376" t="s">
        <v>109</v>
      </c>
      <c r="P376" t="s">
        <v>113</v>
      </c>
      <c r="Q376" t="s">
        <v>118</v>
      </c>
      <c r="R376" t="s">
        <v>118</v>
      </c>
      <c r="S376">
        <v>374</v>
      </c>
    </row>
    <row r="377" spans="1:19" x14ac:dyDescent="0.2">
      <c r="A377">
        <v>1798</v>
      </c>
      <c r="B377" s="1">
        <v>45575</v>
      </c>
      <c r="C377" s="2">
        <v>0.39583333333333331</v>
      </c>
      <c r="D377" s="2">
        <v>0.47916666666666669</v>
      </c>
      <c r="E377" t="s">
        <v>12</v>
      </c>
      <c r="F377">
        <v>2</v>
      </c>
      <c r="G377">
        <v>8</v>
      </c>
      <c r="H377">
        <v>9</v>
      </c>
      <c r="I377" t="s">
        <v>22</v>
      </c>
      <c r="J377" t="s">
        <v>40</v>
      </c>
      <c r="K377">
        <v>120.00000000000006</v>
      </c>
      <c r="L377">
        <v>1.125</v>
      </c>
      <c r="M377">
        <v>1</v>
      </c>
      <c r="N377" t="s">
        <v>75</v>
      </c>
      <c r="O377" t="s">
        <v>107</v>
      </c>
      <c r="P377" t="s">
        <v>113</v>
      </c>
      <c r="Q377" t="s">
        <v>118</v>
      </c>
      <c r="R377" t="s">
        <v>124</v>
      </c>
      <c r="S377">
        <v>375</v>
      </c>
    </row>
    <row r="378" spans="1:19" x14ac:dyDescent="0.2">
      <c r="A378">
        <v>2317</v>
      </c>
      <c r="B378" s="1">
        <v>45313</v>
      </c>
      <c r="C378" s="2">
        <v>0.39583333333333331</v>
      </c>
      <c r="D378" s="2">
        <v>0.47916666666666669</v>
      </c>
      <c r="E378" t="s">
        <v>12</v>
      </c>
      <c r="F378">
        <v>2</v>
      </c>
      <c r="G378">
        <v>8</v>
      </c>
      <c r="H378">
        <v>9</v>
      </c>
      <c r="I378" t="s">
        <v>27</v>
      </c>
      <c r="J378" t="s">
        <v>14</v>
      </c>
      <c r="K378">
        <v>120.00000000000006</v>
      </c>
      <c r="L378">
        <v>1.125</v>
      </c>
      <c r="M378">
        <v>1</v>
      </c>
      <c r="N378" t="s">
        <v>72</v>
      </c>
      <c r="O378" t="s">
        <v>98</v>
      </c>
      <c r="P378" t="s">
        <v>113</v>
      </c>
      <c r="Q378" t="s">
        <v>118</v>
      </c>
      <c r="R378" t="s">
        <v>124</v>
      </c>
      <c r="S378">
        <v>376</v>
      </c>
    </row>
    <row r="379" spans="1:19" x14ac:dyDescent="0.2">
      <c r="A379">
        <v>2553</v>
      </c>
      <c r="B379" s="1">
        <v>45531</v>
      </c>
      <c r="C379" s="2">
        <v>0.39583333333333331</v>
      </c>
      <c r="D379" s="2">
        <v>0.4375</v>
      </c>
      <c r="E379" t="s">
        <v>12</v>
      </c>
      <c r="F379">
        <v>2</v>
      </c>
      <c r="G379">
        <v>8</v>
      </c>
      <c r="H379">
        <v>5</v>
      </c>
      <c r="I379" t="s">
        <v>22</v>
      </c>
      <c r="J379" t="s">
        <v>30</v>
      </c>
      <c r="K379">
        <v>60.000000000000028</v>
      </c>
      <c r="L379">
        <v>0.625</v>
      </c>
      <c r="M379">
        <v>0</v>
      </c>
      <c r="N379" t="s">
        <v>73</v>
      </c>
      <c r="O379" t="s">
        <v>105</v>
      </c>
      <c r="P379" t="s">
        <v>113</v>
      </c>
      <c r="Q379" t="s">
        <v>118</v>
      </c>
      <c r="R379" t="s">
        <v>118</v>
      </c>
      <c r="S379">
        <v>377</v>
      </c>
    </row>
    <row r="380" spans="1:19" x14ac:dyDescent="0.2">
      <c r="A380">
        <v>2230</v>
      </c>
      <c r="B380" s="1">
        <v>45378</v>
      </c>
      <c r="C380" s="2">
        <v>0.39583333333333331</v>
      </c>
      <c r="D380" s="2">
        <v>0.45833333333333331</v>
      </c>
      <c r="E380" t="s">
        <v>12</v>
      </c>
      <c r="F380">
        <v>2</v>
      </c>
      <c r="G380">
        <v>8</v>
      </c>
      <c r="H380">
        <v>7</v>
      </c>
      <c r="I380" t="s">
        <v>41</v>
      </c>
      <c r="J380" t="s">
        <v>14</v>
      </c>
      <c r="K380">
        <v>90</v>
      </c>
      <c r="L380">
        <v>0.875</v>
      </c>
      <c r="M380">
        <v>0</v>
      </c>
      <c r="N380" t="s">
        <v>74</v>
      </c>
      <c r="O380" t="s">
        <v>100</v>
      </c>
      <c r="P380" t="s">
        <v>113</v>
      </c>
      <c r="Q380" t="s">
        <v>118</v>
      </c>
      <c r="R380" t="s">
        <v>118</v>
      </c>
      <c r="S380">
        <v>378</v>
      </c>
    </row>
    <row r="381" spans="1:19" x14ac:dyDescent="0.2">
      <c r="A381">
        <v>1389</v>
      </c>
      <c r="B381" s="1">
        <v>45499</v>
      </c>
      <c r="C381" s="2">
        <v>0.39583333333333331</v>
      </c>
      <c r="D381" s="2">
        <v>0.47916666666666669</v>
      </c>
      <c r="E381" t="s">
        <v>12</v>
      </c>
      <c r="F381">
        <v>2</v>
      </c>
      <c r="G381">
        <v>8</v>
      </c>
      <c r="H381">
        <v>6</v>
      </c>
      <c r="I381" t="s">
        <v>17</v>
      </c>
      <c r="J381" t="s">
        <v>28</v>
      </c>
      <c r="K381">
        <v>120.00000000000006</v>
      </c>
      <c r="L381">
        <v>0.75</v>
      </c>
      <c r="M381">
        <v>0</v>
      </c>
      <c r="N381" t="s">
        <v>76</v>
      </c>
      <c r="O381" t="s">
        <v>104</v>
      </c>
      <c r="P381" t="s">
        <v>113</v>
      </c>
      <c r="Q381" t="s">
        <v>118</v>
      </c>
      <c r="R381" t="s">
        <v>124</v>
      </c>
      <c r="S381">
        <v>379</v>
      </c>
    </row>
    <row r="382" spans="1:19" x14ac:dyDescent="0.2">
      <c r="A382">
        <v>558</v>
      </c>
      <c r="B382" s="1">
        <v>45354</v>
      </c>
      <c r="C382" s="2">
        <v>0.39583333333333331</v>
      </c>
      <c r="D382" s="2">
        <v>0.47916666666666669</v>
      </c>
      <c r="E382" t="s">
        <v>12</v>
      </c>
      <c r="F382">
        <v>2</v>
      </c>
      <c r="G382">
        <v>8</v>
      </c>
      <c r="H382">
        <v>7</v>
      </c>
      <c r="I382" t="s">
        <v>27</v>
      </c>
      <c r="J382" t="s">
        <v>30</v>
      </c>
      <c r="K382">
        <v>120.00000000000006</v>
      </c>
      <c r="L382">
        <v>0.875</v>
      </c>
      <c r="M382">
        <v>0</v>
      </c>
      <c r="N382" t="s">
        <v>71</v>
      </c>
      <c r="O382" t="s">
        <v>100</v>
      </c>
      <c r="P382" t="s">
        <v>113</v>
      </c>
      <c r="Q382" t="s">
        <v>118</v>
      </c>
      <c r="R382" t="s">
        <v>124</v>
      </c>
      <c r="S382">
        <v>380</v>
      </c>
    </row>
    <row r="383" spans="1:19" x14ac:dyDescent="0.2">
      <c r="A383">
        <v>2908</v>
      </c>
      <c r="B383" s="1">
        <v>45570</v>
      </c>
      <c r="C383" s="2">
        <v>0.39583333333333331</v>
      </c>
      <c r="D383" s="2">
        <v>0.4375</v>
      </c>
      <c r="E383" t="s">
        <v>12</v>
      </c>
      <c r="F383">
        <v>2</v>
      </c>
      <c r="G383">
        <v>8</v>
      </c>
      <c r="H383">
        <v>10</v>
      </c>
      <c r="I383" t="s">
        <v>27</v>
      </c>
      <c r="J383" t="s">
        <v>40</v>
      </c>
      <c r="K383">
        <v>60.000000000000028</v>
      </c>
      <c r="L383">
        <v>1.25</v>
      </c>
      <c r="M383">
        <v>1</v>
      </c>
      <c r="N383" t="s">
        <v>77</v>
      </c>
      <c r="O383" t="s">
        <v>107</v>
      </c>
      <c r="P383" t="s">
        <v>113</v>
      </c>
      <c r="Q383" t="s">
        <v>118</v>
      </c>
      <c r="R383" t="s">
        <v>118</v>
      </c>
      <c r="S383">
        <v>381</v>
      </c>
    </row>
    <row r="384" spans="1:19" x14ac:dyDescent="0.2">
      <c r="A384">
        <v>1474</v>
      </c>
      <c r="B384" s="1">
        <v>45366</v>
      </c>
      <c r="C384" s="2">
        <v>0.39583333333333331</v>
      </c>
      <c r="D384" s="2">
        <v>0.41666666666666669</v>
      </c>
      <c r="E384" t="s">
        <v>12</v>
      </c>
      <c r="F384">
        <v>2</v>
      </c>
      <c r="G384">
        <v>8</v>
      </c>
      <c r="H384">
        <v>9</v>
      </c>
      <c r="I384" t="s">
        <v>22</v>
      </c>
      <c r="J384" t="s">
        <v>18</v>
      </c>
      <c r="K384">
        <v>30.000000000000053</v>
      </c>
      <c r="L384">
        <v>1.125</v>
      </c>
      <c r="M384">
        <v>1</v>
      </c>
      <c r="N384" t="s">
        <v>76</v>
      </c>
      <c r="O384" t="s">
        <v>100</v>
      </c>
      <c r="P384" t="s">
        <v>113</v>
      </c>
      <c r="Q384" t="s">
        <v>118</v>
      </c>
      <c r="R384" t="s">
        <v>118</v>
      </c>
      <c r="S384">
        <v>382</v>
      </c>
    </row>
    <row r="385" spans="1:19" x14ac:dyDescent="0.2">
      <c r="A385">
        <v>2444</v>
      </c>
      <c r="B385" s="1">
        <v>45574</v>
      </c>
      <c r="C385" s="2">
        <v>0.39583333333333331</v>
      </c>
      <c r="D385" s="2">
        <v>0.4375</v>
      </c>
      <c r="E385" t="s">
        <v>12</v>
      </c>
      <c r="F385">
        <v>2</v>
      </c>
      <c r="G385">
        <v>8</v>
      </c>
      <c r="H385">
        <v>10</v>
      </c>
      <c r="I385" t="s">
        <v>42</v>
      </c>
      <c r="J385" t="s">
        <v>23</v>
      </c>
      <c r="K385">
        <v>60.000000000000028</v>
      </c>
      <c r="L385">
        <v>1.25</v>
      </c>
      <c r="M385">
        <v>1</v>
      </c>
      <c r="N385" t="s">
        <v>74</v>
      </c>
      <c r="O385" t="s">
        <v>107</v>
      </c>
      <c r="P385" t="s">
        <v>113</v>
      </c>
      <c r="Q385" t="s">
        <v>118</v>
      </c>
      <c r="R385" t="s">
        <v>118</v>
      </c>
      <c r="S385">
        <v>383</v>
      </c>
    </row>
    <row r="386" spans="1:19" x14ac:dyDescent="0.2">
      <c r="A386">
        <v>2322</v>
      </c>
      <c r="B386" s="1">
        <v>45499</v>
      </c>
      <c r="C386" s="2">
        <v>0.39583333333333331</v>
      </c>
      <c r="D386" s="2">
        <v>0.4375</v>
      </c>
      <c r="E386" t="s">
        <v>12</v>
      </c>
      <c r="F386">
        <v>2</v>
      </c>
      <c r="G386">
        <v>8</v>
      </c>
      <c r="H386">
        <v>7</v>
      </c>
      <c r="I386" t="s">
        <v>41</v>
      </c>
      <c r="J386" t="s">
        <v>18</v>
      </c>
      <c r="K386">
        <v>60.000000000000028</v>
      </c>
      <c r="L386">
        <v>0.875</v>
      </c>
      <c r="M386">
        <v>0</v>
      </c>
      <c r="N386" t="s">
        <v>76</v>
      </c>
      <c r="O386" t="s">
        <v>104</v>
      </c>
      <c r="P386" t="s">
        <v>113</v>
      </c>
      <c r="Q386" t="s">
        <v>118</v>
      </c>
      <c r="R386" t="s">
        <v>118</v>
      </c>
      <c r="S386">
        <v>384</v>
      </c>
    </row>
    <row r="387" spans="1:19" x14ac:dyDescent="0.2">
      <c r="A387">
        <v>2541</v>
      </c>
      <c r="B387" s="1">
        <v>45426</v>
      </c>
      <c r="C387" s="2">
        <v>0.39583333333333331</v>
      </c>
      <c r="D387" s="2">
        <v>0.47916666666666669</v>
      </c>
      <c r="E387" t="s">
        <v>12</v>
      </c>
      <c r="F387">
        <v>2</v>
      </c>
      <c r="G387">
        <v>8</v>
      </c>
      <c r="H387">
        <v>7</v>
      </c>
      <c r="I387" t="s">
        <v>13</v>
      </c>
      <c r="J387" t="s">
        <v>40</v>
      </c>
      <c r="K387">
        <v>120.00000000000006</v>
      </c>
      <c r="L387">
        <v>0.875</v>
      </c>
      <c r="M387">
        <v>0</v>
      </c>
      <c r="N387" t="s">
        <v>73</v>
      </c>
      <c r="O387" t="s">
        <v>102</v>
      </c>
      <c r="P387" t="s">
        <v>113</v>
      </c>
      <c r="Q387" t="s">
        <v>118</v>
      </c>
      <c r="R387" t="s">
        <v>124</v>
      </c>
      <c r="S387">
        <v>385</v>
      </c>
    </row>
    <row r="388" spans="1:19" x14ac:dyDescent="0.2">
      <c r="A388">
        <v>113</v>
      </c>
      <c r="B388" s="1">
        <v>45643</v>
      </c>
      <c r="C388" s="2">
        <v>0.39583333333333331</v>
      </c>
      <c r="D388" s="2">
        <v>0.45833333333333331</v>
      </c>
      <c r="E388" t="s">
        <v>12</v>
      </c>
      <c r="F388">
        <v>2</v>
      </c>
      <c r="G388">
        <v>8</v>
      </c>
      <c r="H388">
        <v>8</v>
      </c>
      <c r="I388" t="s">
        <v>39</v>
      </c>
      <c r="J388" t="s">
        <v>23</v>
      </c>
      <c r="K388">
        <v>90</v>
      </c>
      <c r="L388">
        <v>1</v>
      </c>
      <c r="M388">
        <v>0</v>
      </c>
      <c r="N388" t="s">
        <v>73</v>
      </c>
      <c r="O388" t="s">
        <v>109</v>
      </c>
      <c r="P388" t="s">
        <v>113</v>
      </c>
      <c r="Q388" t="s">
        <v>118</v>
      </c>
      <c r="R388" t="s">
        <v>118</v>
      </c>
      <c r="S388">
        <v>386</v>
      </c>
    </row>
    <row r="389" spans="1:19" x14ac:dyDescent="0.2">
      <c r="A389">
        <v>2607</v>
      </c>
      <c r="B389" s="1">
        <v>45373</v>
      </c>
      <c r="C389" s="2">
        <v>0.39583333333333331</v>
      </c>
      <c r="D389" s="2">
        <v>0.47916666666666669</v>
      </c>
      <c r="E389" t="s">
        <v>12</v>
      </c>
      <c r="F389">
        <v>2</v>
      </c>
      <c r="G389">
        <v>8</v>
      </c>
      <c r="H389">
        <v>3</v>
      </c>
      <c r="I389" t="s">
        <v>42</v>
      </c>
      <c r="J389" t="s">
        <v>28</v>
      </c>
      <c r="K389">
        <v>120.00000000000006</v>
      </c>
      <c r="L389">
        <v>0.375</v>
      </c>
      <c r="M389">
        <v>0</v>
      </c>
      <c r="N389" t="s">
        <v>76</v>
      </c>
      <c r="O389" t="s">
        <v>100</v>
      </c>
      <c r="P389" t="s">
        <v>113</v>
      </c>
      <c r="Q389" t="s">
        <v>118</v>
      </c>
      <c r="R389" t="s">
        <v>124</v>
      </c>
      <c r="S389">
        <v>387</v>
      </c>
    </row>
    <row r="390" spans="1:19" x14ac:dyDescent="0.2">
      <c r="A390">
        <v>2378</v>
      </c>
      <c r="B390" s="1">
        <v>45463</v>
      </c>
      <c r="C390" s="2">
        <v>0.39583333333333331</v>
      </c>
      <c r="D390" s="2">
        <v>0.4375</v>
      </c>
      <c r="E390" t="s">
        <v>12</v>
      </c>
      <c r="F390">
        <v>2</v>
      </c>
      <c r="G390">
        <v>8</v>
      </c>
      <c r="H390">
        <v>3</v>
      </c>
      <c r="I390" t="s">
        <v>22</v>
      </c>
      <c r="J390" t="s">
        <v>28</v>
      </c>
      <c r="K390">
        <v>60.000000000000028</v>
      </c>
      <c r="L390">
        <v>0.375</v>
      </c>
      <c r="M390">
        <v>0</v>
      </c>
      <c r="N390" t="s">
        <v>75</v>
      </c>
      <c r="O390" t="s">
        <v>103</v>
      </c>
      <c r="P390" t="s">
        <v>113</v>
      </c>
      <c r="Q390" t="s">
        <v>118</v>
      </c>
      <c r="R390" t="s">
        <v>118</v>
      </c>
      <c r="S390">
        <v>388</v>
      </c>
    </row>
    <row r="391" spans="1:19" x14ac:dyDescent="0.2">
      <c r="A391">
        <v>1238</v>
      </c>
      <c r="B391" s="1">
        <v>45375</v>
      </c>
      <c r="C391" s="2">
        <v>0.39583333333333331</v>
      </c>
      <c r="D391" s="2">
        <v>0.45833333333333331</v>
      </c>
      <c r="E391" t="s">
        <v>12</v>
      </c>
      <c r="F391">
        <v>2</v>
      </c>
      <c r="G391">
        <v>8</v>
      </c>
      <c r="H391">
        <v>4</v>
      </c>
      <c r="I391" t="s">
        <v>42</v>
      </c>
      <c r="J391" t="s">
        <v>40</v>
      </c>
      <c r="K391">
        <v>90</v>
      </c>
      <c r="L391">
        <v>0.5</v>
      </c>
      <c r="M391">
        <v>0</v>
      </c>
      <c r="N391" t="s">
        <v>71</v>
      </c>
      <c r="O391" t="s">
        <v>100</v>
      </c>
      <c r="P391" t="s">
        <v>113</v>
      </c>
      <c r="Q391" t="s">
        <v>118</v>
      </c>
      <c r="R391" t="s">
        <v>118</v>
      </c>
      <c r="S391">
        <v>389</v>
      </c>
    </row>
    <row r="392" spans="1:19" x14ac:dyDescent="0.2">
      <c r="A392">
        <v>2376</v>
      </c>
      <c r="B392" s="1">
        <v>45382</v>
      </c>
      <c r="C392" s="2">
        <v>0.39583333333333331</v>
      </c>
      <c r="D392" s="2">
        <v>0.45833333333333331</v>
      </c>
      <c r="E392" t="s">
        <v>12</v>
      </c>
      <c r="F392">
        <v>2</v>
      </c>
      <c r="G392">
        <v>8</v>
      </c>
      <c r="H392">
        <v>5</v>
      </c>
      <c r="I392" t="s">
        <v>41</v>
      </c>
      <c r="J392" t="s">
        <v>14</v>
      </c>
      <c r="K392">
        <v>90</v>
      </c>
      <c r="L392">
        <v>0.625</v>
      </c>
      <c r="M392">
        <v>0</v>
      </c>
      <c r="N392" t="s">
        <v>71</v>
      </c>
      <c r="O392" t="s">
        <v>100</v>
      </c>
      <c r="P392" t="s">
        <v>113</v>
      </c>
      <c r="Q392" t="s">
        <v>118</v>
      </c>
      <c r="R392" t="s">
        <v>118</v>
      </c>
      <c r="S392">
        <v>390</v>
      </c>
    </row>
    <row r="393" spans="1:19" x14ac:dyDescent="0.2">
      <c r="A393">
        <v>2635</v>
      </c>
      <c r="B393" s="1">
        <v>45394</v>
      </c>
      <c r="C393" s="2">
        <v>0.39583333333333331</v>
      </c>
      <c r="D393" s="2">
        <v>0.45833333333333331</v>
      </c>
      <c r="E393" t="s">
        <v>12</v>
      </c>
      <c r="F393">
        <v>2</v>
      </c>
      <c r="G393">
        <v>8</v>
      </c>
      <c r="H393">
        <v>10</v>
      </c>
      <c r="I393" t="s">
        <v>39</v>
      </c>
      <c r="J393" t="s">
        <v>18</v>
      </c>
      <c r="K393">
        <v>90</v>
      </c>
      <c r="L393">
        <v>1.25</v>
      </c>
      <c r="M393">
        <v>1</v>
      </c>
      <c r="N393" t="s">
        <v>76</v>
      </c>
      <c r="O393" t="s">
        <v>101</v>
      </c>
      <c r="P393" t="s">
        <v>113</v>
      </c>
      <c r="Q393" t="s">
        <v>118</v>
      </c>
      <c r="R393" t="s">
        <v>118</v>
      </c>
      <c r="S393">
        <v>391</v>
      </c>
    </row>
    <row r="394" spans="1:19" x14ac:dyDescent="0.2">
      <c r="A394">
        <v>1569</v>
      </c>
      <c r="B394" s="1">
        <v>45594</v>
      </c>
      <c r="C394" s="2">
        <v>0.39583333333333331</v>
      </c>
      <c r="D394" s="2">
        <v>0.41666666666666669</v>
      </c>
      <c r="E394" t="s">
        <v>12</v>
      </c>
      <c r="F394">
        <v>2</v>
      </c>
      <c r="G394">
        <v>8</v>
      </c>
      <c r="H394">
        <v>11</v>
      </c>
      <c r="I394" t="s">
        <v>27</v>
      </c>
      <c r="J394" t="s">
        <v>40</v>
      </c>
      <c r="K394">
        <v>30.000000000000053</v>
      </c>
      <c r="L394">
        <v>1.375</v>
      </c>
      <c r="M394">
        <v>1</v>
      </c>
      <c r="N394" t="s">
        <v>73</v>
      </c>
      <c r="O394" t="s">
        <v>107</v>
      </c>
      <c r="P394" t="s">
        <v>113</v>
      </c>
      <c r="Q394" t="s">
        <v>118</v>
      </c>
      <c r="R394" t="s">
        <v>118</v>
      </c>
      <c r="S394">
        <v>392</v>
      </c>
    </row>
    <row r="395" spans="1:19" x14ac:dyDescent="0.2">
      <c r="A395">
        <v>2373</v>
      </c>
      <c r="B395" s="1">
        <v>45403</v>
      </c>
      <c r="C395" s="2">
        <v>0.39583333333333331</v>
      </c>
      <c r="D395" s="2">
        <v>0.4375</v>
      </c>
      <c r="E395" t="s">
        <v>12</v>
      </c>
      <c r="F395">
        <v>2</v>
      </c>
      <c r="G395">
        <v>8</v>
      </c>
      <c r="H395">
        <v>10</v>
      </c>
      <c r="I395" t="s">
        <v>39</v>
      </c>
      <c r="J395" t="s">
        <v>18</v>
      </c>
      <c r="K395">
        <v>60.000000000000028</v>
      </c>
      <c r="L395">
        <v>1.25</v>
      </c>
      <c r="M395">
        <v>1</v>
      </c>
      <c r="N395" t="s">
        <v>71</v>
      </c>
      <c r="O395" t="s">
        <v>101</v>
      </c>
      <c r="P395" t="s">
        <v>113</v>
      </c>
      <c r="Q395" t="s">
        <v>118</v>
      </c>
      <c r="R395" t="s">
        <v>118</v>
      </c>
      <c r="S395">
        <v>393</v>
      </c>
    </row>
    <row r="396" spans="1:19" x14ac:dyDescent="0.2">
      <c r="A396">
        <v>354</v>
      </c>
      <c r="B396" s="1">
        <v>45643</v>
      </c>
      <c r="C396" s="2">
        <v>0.39583333333333331</v>
      </c>
      <c r="D396" s="2">
        <v>0.47916666666666669</v>
      </c>
      <c r="E396" t="s">
        <v>12</v>
      </c>
      <c r="F396">
        <v>2</v>
      </c>
      <c r="G396">
        <v>8</v>
      </c>
      <c r="H396">
        <v>3</v>
      </c>
      <c r="I396" t="s">
        <v>13</v>
      </c>
      <c r="J396" t="s">
        <v>18</v>
      </c>
      <c r="K396">
        <v>120.00000000000006</v>
      </c>
      <c r="L396">
        <v>0.375</v>
      </c>
      <c r="M396">
        <v>0</v>
      </c>
      <c r="N396" t="s">
        <v>73</v>
      </c>
      <c r="O396" t="s">
        <v>109</v>
      </c>
      <c r="P396" t="s">
        <v>113</v>
      </c>
      <c r="Q396" t="s">
        <v>118</v>
      </c>
      <c r="R396" t="s">
        <v>124</v>
      </c>
      <c r="S396">
        <v>394</v>
      </c>
    </row>
    <row r="397" spans="1:19" x14ac:dyDescent="0.2">
      <c r="A397">
        <v>1893</v>
      </c>
      <c r="B397" s="1">
        <v>45549</v>
      </c>
      <c r="C397" s="2">
        <v>0.39583333333333331</v>
      </c>
      <c r="D397" s="2">
        <v>0.45833333333333331</v>
      </c>
      <c r="E397" t="s">
        <v>12</v>
      </c>
      <c r="F397">
        <v>2</v>
      </c>
      <c r="G397">
        <v>8</v>
      </c>
      <c r="H397">
        <v>4</v>
      </c>
      <c r="I397" t="s">
        <v>27</v>
      </c>
      <c r="J397" t="s">
        <v>40</v>
      </c>
      <c r="K397">
        <v>90</v>
      </c>
      <c r="L397">
        <v>0.5</v>
      </c>
      <c r="M397">
        <v>0</v>
      </c>
      <c r="N397" t="s">
        <v>77</v>
      </c>
      <c r="O397" t="s">
        <v>106</v>
      </c>
      <c r="P397" t="s">
        <v>113</v>
      </c>
      <c r="Q397" t="s">
        <v>118</v>
      </c>
      <c r="R397" t="s">
        <v>118</v>
      </c>
      <c r="S397">
        <v>395</v>
      </c>
    </row>
    <row r="398" spans="1:19" x14ac:dyDescent="0.2">
      <c r="A398">
        <v>2491</v>
      </c>
      <c r="B398" s="1">
        <v>45368</v>
      </c>
      <c r="C398" s="2">
        <v>0.39583333333333331</v>
      </c>
      <c r="D398" s="2">
        <v>0.4375</v>
      </c>
      <c r="E398" t="s">
        <v>12</v>
      </c>
      <c r="F398">
        <v>2</v>
      </c>
      <c r="G398">
        <v>8</v>
      </c>
      <c r="H398">
        <v>2</v>
      </c>
      <c r="I398" t="s">
        <v>17</v>
      </c>
      <c r="J398" t="s">
        <v>18</v>
      </c>
      <c r="K398">
        <v>60.000000000000028</v>
      </c>
      <c r="L398">
        <v>0.25</v>
      </c>
      <c r="M398">
        <v>0</v>
      </c>
      <c r="N398" t="s">
        <v>71</v>
      </c>
      <c r="O398" t="s">
        <v>100</v>
      </c>
      <c r="P398" t="s">
        <v>113</v>
      </c>
      <c r="Q398" t="s">
        <v>118</v>
      </c>
      <c r="R398" t="s">
        <v>118</v>
      </c>
      <c r="S398">
        <v>396</v>
      </c>
    </row>
    <row r="399" spans="1:19" x14ac:dyDescent="0.2">
      <c r="A399">
        <v>296</v>
      </c>
      <c r="B399" s="1">
        <v>45364</v>
      </c>
      <c r="C399" s="2">
        <v>0.39583333333333331</v>
      </c>
      <c r="D399" s="2">
        <v>0.4375</v>
      </c>
      <c r="E399" t="s">
        <v>12</v>
      </c>
      <c r="F399">
        <v>2</v>
      </c>
      <c r="G399">
        <v>8</v>
      </c>
      <c r="H399">
        <v>8</v>
      </c>
      <c r="I399" t="s">
        <v>42</v>
      </c>
      <c r="J399" t="s">
        <v>23</v>
      </c>
      <c r="K399">
        <v>60.000000000000028</v>
      </c>
      <c r="L399">
        <v>1</v>
      </c>
      <c r="M399">
        <v>0</v>
      </c>
      <c r="N399" t="s">
        <v>74</v>
      </c>
      <c r="O399" t="s">
        <v>100</v>
      </c>
      <c r="P399" t="s">
        <v>113</v>
      </c>
      <c r="Q399" t="s">
        <v>118</v>
      </c>
      <c r="R399" t="s">
        <v>118</v>
      </c>
      <c r="S399">
        <v>397</v>
      </c>
    </row>
    <row r="400" spans="1:19" x14ac:dyDescent="0.2">
      <c r="A400">
        <v>2167</v>
      </c>
      <c r="B400" s="1">
        <v>45393</v>
      </c>
      <c r="C400" s="2">
        <v>0.39583333333333331</v>
      </c>
      <c r="D400" s="2">
        <v>0.4375</v>
      </c>
      <c r="E400" t="s">
        <v>12</v>
      </c>
      <c r="F400">
        <v>2</v>
      </c>
      <c r="G400">
        <v>8</v>
      </c>
      <c r="H400">
        <v>11</v>
      </c>
      <c r="I400" t="s">
        <v>22</v>
      </c>
      <c r="J400" t="s">
        <v>18</v>
      </c>
      <c r="K400">
        <v>60.000000000000028</v>
      </c>
      <c r="L400">
        <v>1.375</v>
      </c>
      <c r="M400">
        <v>1</v>
      </c>
      <c r="N400" t="s">
        <v>75</v>
      </c>
      <c r="O400" t="s">
        <v>101</v>
      </c>
      <c r="P400" t="s">
        <v>113</v>
      </c>
      <c r="Q400" t="s">
        <v>118</v>
      </c>
      <c r="R400" t="s">
        <v>118</v>
      </c>
      <c r="S400">
        <v>398</v>
      </c>
    </row>
    <row r="401" spans="1:19" x14ac:dyDescent="0.2">
      <c r="A401">
        <v>796</v>
      </c>
      <c r="B401" s="1">
        <v>45524</v>
      </c>
      <c r="C401" s="2">
        <v>0.39583333333333331</v>
      </c>
      <c r="D401" s="2">
        <v>0.47916666666666669</v>
      </c>
      <c r="E401" t="s">
        <v>12</v>
      </c>
      <c r="F401">
        <v>2</v>
      </c>
      <c r="G401">
        <v>8</v>
      </c>
      <c r="H401">
        <v>1</v>
      </c>
      <c r="I401" t="s">
        <v>17</v>
      </c>
      <c r="J401" t="s">
        <v>14</v>
      </c>
      <c r="K401">
        <v>120.00000000000006</v>
      </c>
      <c r="L401">
        <v>0.125</v>
      </c>
      <c r="M401">
        <v>0</v>
      </c>
      <c r="N401" t="s">
        <v>73</v>
      </c>
      <c r="O401" t="s">
        <v>105</v>
      </c>
      <c r="P401" t="s">
        <v>113</v>
      </c>
      <c r="Q401" t="s">
        <v>117</v>
      </c>
      <c r="R401" t="s">
        <v>124</v>
      </c>
      <c r="S401">
        <v>399</v>
      </c>
    </row>
    <row r="402" spans="1:19" x14ac:dyDescent="0.2">
      <c r="A402">
        <v>2667</v>
      </c>
      <c r="B402" s="1">
        <v>45633</v>
      </c>
      <c r="C402" s="2">
        <v>0.375</v>
      </c>
      <c r="D402" s="2">
        <v>0.45833333333333331</v>
      </c>
      <c r="E402" t="s">
        <v>12</v>
      </c>
      <c r="F402">
        <v>2</v>
      </c>
      <c r="G402">
        <v>8</v>
      </c>
      <c r="H402">
        <v>11</v>
      </c>
      <c r="I402" t="s">
        <v>39</v>
      </c>
      <c r="J402" t="s">
        <v>18</v>
      </c>
      <c r="K402">
        <v>119.99999999999997</v>
      </c>
      <c r="L402">
        <v>1.375</v>
      </c>
      <c r="M402">
        <v>1</v>
      </c>
      <c r="N402" t="s">
        <v>77</v>
      </c>
      <c r="O402" t="s">
        <v>109</v>
      </c>
      <c r="P402" t="s">
        <v>113</v>
      </c>
      <c r="Q402" t="s">
        <v>118</v>
      </c>
      <c r="R402" t="s">
        <v>124</v>
      </c>
      <c r="S402">
        <v>400</v>
      </c>
    </row>
    <row r="403" spans="1:19" x14ac:dyDescent="0.2">
      <c r="A403">
        <v>2257</v>
      </c>
      <c r="B403" s="1">
        <v>45640</v>
      </c>
      <c r="C403" s="2">
        <v>0.375</v>
      </c>
      <c r="D403" s="2">
        <v>0.45833333333333331</v>
      </c>
      <c r="E403" t="s">
        <v>12</v>
      </c>
      <c r="F403">
        <v>2</v>
      </c>
      <c r="G403">
        <v>8</v>
      </c>
      <c r="H403">
        <v>11</v>
      </c>
      <c r="I403" t="s">
        <v>39</v>
      </c>
      <c r="J403" t="s">
        <v>40</v>
      </c>
      <c r="K403">
        <v>119.99999999999997</v>
      </c>
      <c r="L403">
        <v>1.375</v>
      </c>
      <c r="M403">
        <v>1</v>
      </c>
      <c r="N403" t="s">
        <v>77</v>
      </c>
      <c r="O403" t="s">
        <v>109</v>
      </c>
      <c r="P403" t="s">
        <v>113</v>
      </c>
      <c r="Q403" t="s">
        <v>118</v>
      </c>
      <c r="R403" t="s">
        <v>124</v>
      </c>
      <c r="S403">
        <v>401</v>
      </c>
    </row>
    <row r="404" spans="1:19" x14ac:dyDescent="0.2">
      <c r="A404">
        <v>559</v>
      </c>
      <c r="B404" s="1">
        <v>45393</v>
      </c>
      <c r="C404" s="2">
        <v>0.375</v>
      </c>
      <c r="D404" s="2">
        <v>0.41666666666666669</v>
      </c>
      <c r="E404" t="s">
        <v>12</v>
      </c>
      <c r="F404">
        <v>2</v>
      </c>
      <c r="G404">
        <v>8</v>
      </c>
      <c r="H404">
        <v>11</v>
      </c>
      <c r="I404" t="s">
        <v>41</v>
      </c>
      <c r="J404" t="s">
        <v>14</v>
      </c>
      <c r="K404">
        <v>60.000000000000028</v>
      </c>
      <c r="L404">
        <v>1.375</v>
      </c>
      <c r="M404">
        <v>1</v>
      </c>
      <c r="N404" t="s">
        <v>75</v>
      </c>
      <c r="O404" t="s">
        <v>101</v>
      </c>
      <c r="P404" t="s">
        <v>113</v>
      </c>
      <c r="Q404" t="s">
        <v>118</v>
      </c>
      <c r="R404" t="s">
        <v>118</v>
      </c>
      <c r="S404">
        <v>402</v>
      </c>
    </row>
    <row r="405" spans="1:19" x14ac:dyDescent="0.2">
      <c r="A405">
        <v>2392</v>
      </c>
      <c r="B405" s="1">
        <v>45643</v>
      </c>
      <c r="C405" s="2">
        <v>0.375</v>
      </c>
      <c r="D405" s="2">
        <v>0.41666666666666669</v>
      </c>
      <c r="E405" t="s">
        <v>12</v>
      </c>
      <c r="F405">
        <v>2</v>
      </c>
      <c r="G405">
        <v>8</v>
      </c>
      <c r="H405">
        <v>3</v>
      </c>
      <c r="I405" t="s">
        <v>22</v>
      </c>
      <c r="J405" t="s">
        <v>14</v>
      </c>
      <c r="K405">
        <v>60.000000000000028</v>
      </c>
      <c r="L405">
        <v>0.375</v>
      </c>
      <c r="M405">
        <v>0</v>
      </c>
      <c r="N405" t="s">
        <v>73</v>
      </c>
      <c r="O405" t="s">
        <v>109</v>
      </c>
      <c r="P405" t="s">
        <v>113</v>
      </c>
      <c r="Q405" t="s">
        <v>118</v>
      </c>
      <c r="R405" t="s">
        <v>118</v>
      </c>
      <c r="S405">
        <v>403</v>
      </c>
    </row>
    <row r="406" spans="1:19" x14ac:dyDescent="0.2">
      <c r="A406">
        <v>2679</v>
      </c>
      <c r="B406" s="1">
        <v>45357</v>
      </c>
      <c r="C406" s="2">
        <v>0.375</v>
      </c>
      <c r="D406" s="2">
        <v>0.45833333333333331</v>
      </c>
      <c r="E406" t="s">
        <v>12</v>
      </c>
      <c r="F406">
        <v>2</v>
      </c>
      <c r="G406">
        <v>8</v>
      </c>
      <c r="H406">
        <v>6</v>
      </c>
      <c r="I406" t="s">
        <v>42</v>
      </c>
      <c r="J406" t="s">
        <v>14</v>
      </c>
      <c r="K406">
        <v>119.99999999999997</v>
      </c>
      <c r="L406">
        <v>0.75</v>
      </c>
      <c r="M406">
        <v>0</v>
      </c>
      <c r="N406" t="s">
        <v>74</v>
      </c>
      <c r="O406" t="s">
        <v>100</v>
      </c>
      <c r="P406" t="s">
        <v>113</v>
      </c>
      <c r="Q406" t="s">
        <v>118</v>
      </c>
      <c r="R406" t="s">
        <v>124</v>
      </c>
      <c r="S406">
        <v>404</v>
      </c>
    </row>
    <row r="407" spans="1:19" x14ac:dyDescent="0.2">
      <c r="A407">
        <v>1358</v>
      </c>
      <c r="B407" s="1">
        <v>45397</v>
      </c>
      <c r="C407" s="2">
        <v>0.375</v>
      </c>
      <c r="D407" s="2">
        <v>0.41666666666666669</v>
      </c>
      <c r="E407" t="s">
        <v>12</v>
      </c>
      <c r="F407">
        <v>2</v>
      </c>
      <c r="G407">
        <v>8</v>
      </c>
      <c r="H407">
        <v>11</v>
      </c>
      <c r="I407" t="s">
        <v>17</v>
      </c>
      <c r="J407" t="s">
        <v>28</v>
      </c>
      <c r="K407">
        <v>60.000000000000028</v>
      </c>
      <c r="L407">
        <v>1.375</v>
      </c>
      <c r="M407">
        <v>1</v>
      </c>
      <c r="N407" t="s">
        <v>72</v>
      </c>
      <c r="O407" t="s">
        <v>101</v>
      </c>
      <c r="P407" t="s">
        <v>113</v>
      </c>
      <c r="Q407" t="s">
        <v>118</v>
      </c>
      <c r="R407" t="s">
        <v>118</v>
      </c>
      <c r="S407">
        <v>405</v>
      </c>
    </row>
    <row r="408" spans="1:19" x14ac:dyDescent="0.2">
      <c r="A408">
        <v>1184</v>
      </c>
      <c r="B408" s="1">
        <v>45519</v>
      </c>
      <c r="C408" s="2">
        <v>0.375</v>
      </c>
      <c r="D408" s="2">
        <v>0.4375</v>
      </c>
      <c r="E408" t="s">
        <v>12</v>
      </c>
      <c r="F408">
        <v>2</v>
      </c>
      <c r="G408">
        <v>8</v>
      </c>
      <c r="H408">
        <v>3</v>
      </c>
      <c r="I408" t="s">
        <v>39</v>
      </c>
      <c r="J408" t="s">
        <v>30</v>
      </c>
      <c r="K408">
        <v>90</v>
      </c>
      <c r="L408">
        <v>0.375</v>
      </c>
      <c r="M408">
        <v>0</v>
      </c>
      <c r="N408" t="s">
        <v>75</v>
      </c>
      <c r="O408" t="s">
        <v>105</v>
      </c>
      <c r="P408" t="s">
        <v>113</v>
      </c>
      <c r="Q408" t="s">
        <v>118</v>
      </c>
      <c r="R408" t="s">
        <v>118</v>
      </c>
      <c r="S408">
        <v>406</v>
      </c>
    </row>
    <row r="409" spans="1:19" x14ac:dyDescent="0.2">
      <c r="A409">
        <v>818</v>
      </c>
      <c r="B409" s="1">
        <v>45473</v>
      </c>
      <c r="C409" s="2">
        <v>0.375</v>
      </c>
      <c r="D409" s="2">
        <v>0.4375</v>
      </c>
      <c r="E409" t="s">
        <v>12</v>
      </c>
      <c r="F409">
        <v>2</v>
      </c>
      <c r="G409">
        <v>8</v>
      </c>
      <c r="H409">
        <v>11</v>
      </c>
      <c r="I409" t="s">
        <v>22</v>
      </c>
      <c r="J409" t="s">
        <v>28</v>
      </c>
      <c r="K409">
        <v>90</v>
      </c>
      <c r="L409">
        <v>1.375</v>
      </c>
      <c r="M409">
        <v>1</v>
      </c>
      <c r="N409" t="s">
        <v>71</v>
      </c>
      <c r="O409" t="s">
        <v>103</v>
      </c>
      <c r="P409" t="s">
        <v>113</v>
      </c>
      <c r="Q409" t="s">
        <v>118</v>
      </c>
      <c r="R409" t="s">
        <v>118</v>
      </c>
      <c r="S409">
        <v>407</v>
      </c>
    </row>
    <row r="410" spans="1:19" x14ac:dyDescent="0.2">
      <c r="A410">
        <v>1300</v>
      </c>
      <c r="B410" s="1">
        <v>45576</v>
      </c>
      <c r="C410" s="2">
        <v>0.375</v>
      </c>
      <c r="D410" s="2">
        <v>0.39583333333333331</v>
      </c>
      <c r="E410" t="s">
        <v>12</v>
      </c>
      <c r="F410">
        <v>2</v>
      </c>
      <c r="G410">
        <v>8</v>
      </c>
      <c r="H410">
        <v>3</v>
      </c>
      <c r="I410" t="s">
        <v>41</v>
      </c>
      <c r="J410" t="s">
        <v>30</v>
      </c>
      <c r="K410">
        <v>29.999999999999972</v>
      </c>
      <c r="L410">
        <v>0.375</v>
      </c>
      <c r="M410">
        <v>0</v>
      </c>
      <c r="N410" t="s">
        <v>76</v>
      </c>
      <c r="O410" t="s">
        <v>107</v>
      </c>
      <c r="P410" t="s">
        <v>113</v>
      </c>
      <c r="Q410" t="s">
        <v>118</v>
      </c>
      <c r="R410" t="s">
        <v>118</v>
      </c>
      <c r="S410">
        <v>408</v>
      </c>
    </row>
    <row r="411" spans="1:19" x14ac:dyDescent="0.2">
      <c r="A411">
        <v>1291</v>
      </c>
      <c r="B411" s="1">
        <v>45526</v>
      </c>
      <c r="C411" s="2">
        <v>0.375</v>
      </c>
      <c r="D411" s="2">
        <v>0.39583333333333331</v>
      </c>
      <c r="E411" t="s">
        <v>12</v>
      </c>
      <c r="F411">
        <v>2</v>
      </c>
      <c r="G411">
        <v>8</v>
      </c>
      <c r="H411">
        <v>3</v>
      </c>
      <c r="I411" t="s">
        <v>22</v>
      </c>
      <c r="J411" t="s">
        <v>40</v>
      </c>
      <c r="K411">
        <v>29.999999999999972</v>
      </c>
      <c r="L411">
        <v>0.375</v>
      </c>
      <c r="M411">
        <v>0</v>
      </c>
      <c r="N411" t="s">
        <v>75</v>
      </c>
      <c r="O411" t="s">
        <v>105</v>
      </c>
      <c r="P411" t="s">
        <v>113</v>
      </c>
      <c r="Q411" t="s">
        <v>118</v>
      </c>
      <c r="R411" t="s">
        <v>118</v>
      </c>
      <c r="S411">
        <v>409</v>
      </c>
    </row>
    <row r="412" spans="1:19" x14ac:dyDescent="0.2">
      <c r="A412">
        <v>2687</v>
      </c>
      <c r="B412" s="1">
        <v>45538</v>
      </c>
      <c r="C412" s="2">
        <v>0.375</v>
      </c>
      <c r="D412" s="2">
        <v>0.41666666666666669</v>
      </c>
      <c r="E412" t="s">
        <v>12</v>
      </c>
      <c r="F412">
        <v>2</v>
      </c>
      <c r="G412">
        <v>8</v>
      </c>
      <c r="H412">
        <v>4</v>
      </c>
      <c r="I412" t="s">
        <v>27</v>
      </c>
      <c r="J412" t="s">
        <v>30</v>
      </c>
      <c r="K412">
        <v>60.000000000000028</v>
      </c>
      <c r="L412">
        <v>0.5</v>
      </c>
      <c r="M412">
        <v>0</v>
      </c>
      <c r="N412" t="s">
        <v>73</v>
      </c>
      <c r="O412" t="s">
        <v>106</v>
      </c>
      <c r="P412" t="s">
        <v>113</v>
      </c>
      <c r="Q412" t="s">
        <v>118</v>
      </c>
      <c r="R412" t="s">
        <v>118</v>
      </c>
      <c r="S412">
        <v>410</v>
      </c>
    </row>
    <row r="413" spans="1:19" x14ac:dyDescent="0.2">
      <c r="A413">
        <v>1627</v>
      </c>
      <c r="B413" s="1">
        <v>45626</v>
      </c>
      <c r="C413" s="2">
        <v>0.375</v>
      </c>
      <c r="D413" s="2">
        <v>0.4375</v>
      </c>
      <c r="E413" t="s">
        <v>12</v>
      </c>
      <c r="F413">
        <v>2</v>
      </c>
      <c r="G413">
        <v>8</v>
      </c>
      <c r="H413">
        <v>11</v>
      </c>
      <c r="I413" t="s">
        <v>41</v>
      </c>
      <c r="J413" t="s">
        <v>18</v>
      </c>
      <c r="K413">
        <v>90</v>
      </c>
      <c r="L413">
        <v>1.375</v>
      </c>
      <c r="M413">
        <v>1</v>
      </c>
      <c r="N413" t="s">
        <v>77</v>
      </c>
      <c r="O413" t="s">
        <v>108</v>
      </c>
      <c r="P413" t="s">
        <v>113</v>
      </c>
      <c r="Q413" t="s">
        <v>118</v>
      </c>
      <c r="R413" t="s">
        <v>118</v>
      </c>
      <c r="S413">
        <v>411</v>
      </c>
    </row>
    <row r="414" spans="1:19" x14ac:dyDescent="0.2">
      <c r="A414">
        <v>1205</v>
      </c>
      <c r="B414" s="1">
        <v>45396</v>
      </c>
      <c r="C414" s="2">
        <v>0.375</v>
      </c>
      <c r="D414" s="2">
        <v>0.4375</v>
      </c>
      <c r="E414" t="s">
        <v>12</v>
      </c>
      <c r="F414">
        <v>2</v>
      </c>
      <c r="G414">
        <v>8</v>
      </c>
      <c r="H414">
        <v>10</v>
      </c>
      <c r="I414" t="s">
        <v>22</v>
      </c>
      <c r="J414" t="s">
        <v>14</v>
      </c>
      <c r="K414">
        <v>90</v>
      </c>
      <c r="L414">
        <v>1.25</v>
      </c>
      <c r="M414">
        <v>1</v>
      </c>
      <c r="N414" t="s">
        <v>71</v>
      </c>
      <c r="O414" t="s">
        <v>101</v>
      </c>
      <c r="P414" t="s">
        <v>113</v>
      </c>
      <c r="Q414" t="s">
        <v>118</v>
      </c>
      <c r="R414" t="s">
        <v>118</v>
      </c>
      <c r="S414">
        <v>412</v>
      </c>
    </row>
    <row r="415" spans="1:19" x14ac:dyDescent="0.2">
      <c r="A415">
        <v>2543</v>
      </c>
      <c r="B415" s="1">
        <v>45587</v>
      </c>
      <c r="C415" s="2">
        <v>0.375</v>
      </c>
      <c r="D415" s="2">
        <v>0.41666666666666669</v>
      </c>
      <c r="E415" t="s">
        <v>12</v>
      </c>
      <c r="F415">
        <v>2</v>
      </c>
      <c r="G415">
        <v>8</v>
      </c>
      <c r="H415">
        <v>7</v>
      </c>
      <c r="I415" t="s">
        <v>41</v>
      </c>
      <c r="J415" t="s">
        <v>40</v>
      </c>
      <c r="K415">
        <v>60.000000000000028</v>
      </c>
      <c r="L415">
        <v>0.875</v>
      </c>
      <c r="M415">
        <v>0</v>
      </c>
      <c r="N415" t="s">
        <v>73</v>
      </c>
      <c r="O415" t="s">
        <v>107</v>
      </c>
      <c r="P415" t="s">
        <v>113</v>
      </c>
      <c r="Q415" t="s">
        <v>118</v>
      </c>
      <c r="R415" t="s">
        <v>118</v>
      </c>
      <c r="S415">
        <v>413</v>
      </c>
    </row>
    <row r="416" spans="1:19" x14ac:dyDescent="0.2">
      <c r="A416">
        <v>16</v>
      </c>
      <c r="B416" s="1">
        <v>45379</v>
      </c>
      <c r="C416" s="2">
        <v>0.375</v>
      </c>
      <c r="D416" s="2">
        <v>0.41666666666666669</v>
      </c>
      <c r="E416" t="s">
        <v>12</v>
      </c>
      <c r="F416">
        <v>2</v>
      </c>
      <c r="G416">
        <v>8</v>
      </c>
      <c r="H416">
        <v>8</v>
      </c>
      <c r="I416" t="s">
        <v>42</v>
      </c>
      <c r="J416" t="s">
        <v>28</v>
      </c>
      <c r="K416">
        <v>60.000000000000028</v>
      </c>
      <c r="L416">
        <v>1</v>
      </c>
      <c r="M416">
        <v>0</v>
      </c>
      <c r="N416" t="s">
        <v>75</v>
      </c>
      <c r="O416" t="s">
        <v>100</v>
      </c>
      <c r="P416" t="s">
        <v>113</v>
      </c>
      <c r="Q416" t="s">
        <v>118</v>
      </c>
      <c r="R416" t="s">
        <v>118</v>
      </c>
      <c r="S416">
        <v>414</v>
      </c>
    </row>
    <row r="417" spans="1:19" x14ac:dyDescent="0.2">
      <c r="A417">
        <v>206</v>
      </c>
      <c r="B417" s="1">
        <v>45328</v>
      </c>
      <c r="C417" s="2">
        <v>0.375</v>
      </c>
      <c r="D417" s="2">
        <v>0.4375</v>
      </c>
      <c r="E417" t="s">
        <v>12</v>
      </c>
      <c r="F417">
        <v>2</v>
      </c>
      <c r="G417">
        <v>8</v>
      </c>
      <c r="H417">
        <v>1</v>
      </c>
      <c r="I417" t="s">
        <v>13</v>
      </c>
      <c r="J417" t="s">
        <v>14</v>
      </c>
      <c r="K417">
        <v>90</v>
      </c>
      <c r="L417">
        <v>0.125</v>
      </c>
      <c r="M417">
        <v>0</v>
      </c>
      <c r="N417" t="s">
        <v>73</v>
      </c>
      <c r="O417" t="s">
        <v>99</v>
      </c>
      <c r="P417" t="s">
        <v>113</v>
      </c>
      <c r="Q417" t="s">
        <v>117</v>
      </c>
      <c r="R417" t="s">
        <v>118</v>
      </c>
      <c r="S417">
        <v>415</v>
      </c>
    </row>
    <row r="418" spans="1:19" x14ac:dyDescent="0.2">
      <c r="A418">
        <v>1357</v>
      </c>
      <c r="B418" s="1">
        <v>45326</v>
      </c>
      <c r="C418" s="2">
        <v>0.375</v>
      </c>
      <c r="D418" s="2">
        <v>0.39583333333333331</v>
      </c>
      <c r="E418" t="s">
        <v>12</v>
      </c>
      <c r="F418">
        <v>2</v>
      </c>
      <c r="G418">
        <v>8</v>
      </c>
      <c r="H418">
        <v>2</v>
      </c>
      <c r="I418" t="s">
        <v>22</v>
      </c>
      <c r="J418" t="s">
        <v>28</v>
      </c>
      <c r="K418">
        <v>29.999999999999972</v>
      </c>
      <c r="L418">
        <v>0.25</v>
      </c>
      <c r="M418">
        <v>0</v>
      </c>
      <c r="N418" t="s">
        <v>71</v>
      </c>
      <c r="O418" t="s">
        <v>99</v>
      </c>
      <c r="P418" t="s">
        <v>113</v>
      </c>
      <c r="Q418" t="s">
        <v>118</v>
      </c>
      <c r="R418" t="s">
        <v>118</v>
      </c>
      <c r="S418">
        <v>416</v>
      </c>
    </row>
    <row r="419" spans="1:19" x14ac:dyDescent="0.2">
      <c r="A419">
        <v>423</v>
      </c>
      <c r="B419" s="1">
        <v>45592</v>
      </c>
      <c r="C419" s="2">
        <v>0.375</v>
      </c>
      <c r="D419" s="2">
        <v>0.39583333333333331</v>
      </c>
      <c r="E419" t="s">
        <v>12</v>
      </c>
      <c r="F419">
        <v>2</v>
      </c>
      <c r="G419">
        <v>8</v>
      </c>
      <c r="H419">
        <v>10</v>
      </c>
      <c r="I419" t="s">
        <v>42</v>
      </c>
      <c r="J419" t="s">
        <v>40</v>
      </c>
      <c r="K419">
        <v>29.999999999999972</v>
      </c>
      <c r="L419">
        <v>1.25</v>
      </c>
      <c r="M419">
        <v>1</v>
      </c>
      <c r="N419" t="s">
        <v>71</v>
      </c>
      <c r="O419" t="s">
        <v>107</v>
      </c>
      <c r="P419" t="s">
        <v>113</v>
      </c>
      <c r="Q419" t="s">
        <v>118</v>
      </c>
      <c r="R419" t="s">
        <v>118</v>
      </c>
      <c r="S419">
        <v>417</v>
      </c>
    </row>
    <row r="420" spans="1:19" x14ac:dyDescent="0.2">
      <c r="A420">
        <v>261</v>
      </c>
      <c r="B420" s="1">
        <v>45628</v>
      </c>
      <c r="C420" s="2">
        <v>0.375</v>
      </c>
      <c r="D420" s="2">
        <v>0.39583333333333331</v>
      </c>
      <c r="E420" t="s">
        <v>12</v>
      </c>
      <c r="F420">
        <v>2</v>
      </c>
      <c r="G420">
        <v>8</v>
      </c>
      <c r="H420">
        <v>7</v>
      </c>
      <c r="I420" t="s">
        <v>27</v>
      </c>
      <c r="J420" t="s">
        <v>18</v>
      </c>
      <c r="K420">
        <v>29.999999999999972</v>
      </c>
      <c r="L420">
        <v>0.875</v>
      </c>
      <c r="M420">
        <v>0</v>
      </c>
      <c r="N420" t="s">
        <v>72</v>
      </c>
      <c r="O420" t="s">
        <v>109</v>
      </c>
      <c r="P420" t="s">
        <v>113</v>
      </c>
      <c r="Q420" t="s">
        <v>118</v>
      </c>
      <c r="R420" t="s">
        <v>118</v>
      </c>
      <c r="S420">
        <v>418</v>
      </c>
    </row>
    <row r="421" spans="1:19" x14ac:dyDescent="0.2">
      <c r="A421">
        <v>1092</v>
      </c>
      <c r="B421" s="1">
        <v>45409</v>
      </c>
      <c r="C421" s="2">
        <v>0.375</v>
      </c>
      <c r="D421" s="2">
        <v>0.39583333333333331</v>
      </c>
      <c r="E421" t="s">
        <v>12</v>
      </c>
      <c r="F421">
        <v>2</v>
      </c>
      <c r="G421">
        <v>8</v>
      </c>
      <c r="H421">
        <v>7</v>
      </c>
      <c r="I421" t="s">
        <v>13</v>
      </c>
      <c r="J421" t="s">
        <v>28</v>
      </c>
      <c r="K421">
        <v>29.999999999999972</v>
      </c>
      <c r="L421">
        <v>0.875</v>
      </c>
      <c r="M421">
        <v>0</v>
      </c>
      <c r="N421" t="s">
        <v>77</v>
      </c>
      <c r="O421" t="s">
        <v>101</v>
      </c>
      <c r="P421" t="s">
        <v>113</v>
      </c>
      <c r="Q421" t="s">
        <v>118</v>
      </c>
      <c r="R421" t="s">
        <v>118</v>
      </c>
      <c r="S421">
        <v>419</v>
      </c>
    </row>
    <row r="422" spans="1:19" x14ac:dyDescent="0.2">
      <c r="A422">
        <v>665</v>
      </c>
      <c r="B422" s="1">
        <v>45299</v>
      </c>
      <c r="C422" s="2">
        <v>0.375</v>
      </c>
      <c r="D422" s="2">
        <v>0.4375</v>
      </c>
      <c r="E422" t="s">
        <v>12</v>
      </c>
      <c r="F422">
        <v>2</v>
      </c>
      <c r="G422">
        <v>8</v>
      </c>
      <c r="H422">
        <v>4</v>
      </c>
      <c r="I422" t="s">
        <v>27</v>
      </c>
      <c r="J422" t="s">
        <v>23</v>
      </c>
      <c r="K422">
        <v>90</v>
      </c>
      <c r="L422">
        <v>0.5</v>
      </c>
      <c r="M422">
        <v>0</v>
      </c>
      <c r="N422" t="s">
        <v>72</v>
      </c>
      <c r="O422" t="s">
        <v>98</v>
      </c>
      <c r="P422" t="s">
        <v>113</v>
      </c>
      <c r="Q422" t="s">
        <v>118</v>
      </c>
      <c r="R422" t="s">
        <v>118</v>
      </c>
      <c r="S422">
        <v>420</v>
      </c>
    </row>
    <row r="423" spans="1:19" x14ac:dyDescent="0.2">
      <c r="A423">
        <v>1000</v>
      </c>
      <c r="B423" s="1">
        <v>45486</v>
      </c>
      <c r="C423" s="2">
        <v>0.375</v>
      </c>
      <c r="D423" s="2">
        <v>0.4375</v>
      </c>
      <c r="E423" t="s">
        <v>12</v>
      </c>
      <c r="F423">
        <v>2</v>
      </c>
      <c r="G423">
        <v>8</v>
      </c>
      <c r="H423">
        <v>5</v>
      </c>
      <c r="I423" t="s">
        <v>39</v>
      </c>
      <c r="J423" t="s">
        <v>23</v>
      </c>
      <c r="K423">
        <v>90</v>
      </c>
      <c r="L423">
        <v>0.625</v>
      </c>
      <c r="M423">
        <v>0</v>
      </c>
      <c r="N423" t="s">
        <v>77</v>
      </c>
      <c r="O423" t="s">
        <v>104</v>
      </c>
      <c r="P423" t="s">
        <v>113</v>
      </c>
      <c r="Q423" t="s">
        <v>118</v>
      </c>
      <c r="R423" t="s">
        <v>118</v>
      </c>
      <c r="S423">
        <v>421</v>
      </c>
    </row>
    <row r="424" spans="1:19" x14ac:dyDescent="0.2">
      <c r="A424">
        <v>2753</v>
      </c>
      <c r="B424" s="1">
        <v>45514</v>
      </c>
      <c r="C424" s="2">
        <v>0.375</v>
      </c>
      <c r="D424" s="2">
        <v>0.4375</v>
      </c>
      <c r="E424" t="s">
        <v>12</v>
      </c>
      <c r="F424">
        <v>2</v>
      </c>
      <c r="G424">
        <v>8</v>
      </c>
      <c r="H424">
        <v>4</v>
      </c>
      <c r="I424" t="s">
        <v>41</v>
      </c>
      <c r="J424" t="s">
        <v>23</v>
      </c>
      <c r="K424">
        <v>90</v>
      </c>
      <c r="L424">
        <v>0.5</v>
      </c>
      <c r="M424">
        <v>0</v>
      </c>
      <c r="N424" t="s">
        <v>77</v>
      </c>
      <c r="O424" t="s">
        <v>105</v>
      </c>
      <c r="P424" t="s">
        <v>113</v>
      </c>
      <c r="Q424" t="s">
        <v>118</v>
      </c>
      <c r="R424" t="s">
        <v>118</v>
      </c>
      <c r="S424">
        <v>422</v>
      </c>
    </row>
    <row r="425" spans="1:19" x14ac:dyDescent="0.2">
      <c r="A425">
        <v>1935</v>
      </c>
      <c r="B425" s="1">
        <v>45500</v>
      </c>
      <c r="C425" s="2">
        <v>0.375</v>
      </c>
      <c r="D425" s="2">
        <v>0.39583333333333331</v>
      </c>
      <c r="E425" t="s">
        <v>12</v>
      </c>
      <c r="F425">
        <v>2</v>
      </c>
      <c r="G425">
        <v>8</v>
      </c>
      <c r="H425">
        <v>2</v>
      </c>
      <c r="I425" t="s">
        <v>39</v>
      </c>
      <c r="J425" t="s">
        <v>14</v>
      </c>
      <c r="K425">
        <v>29.999999999999972</v>
      </c>
      <c r="L425">
        <v>0.25</v>
      </c>
      <c r="M425">
        <v>0</v>
      </c>
      <c r="N425" t="s">
        <v>77</v>
      </c>
      <c r="O425" t="s">
        <v>104</v>
      </c>
      <c r="P425" t="s">
        <v>113</v>
      </c>
      <c r="Q425" t="s">
        <v>118</v>
      </c>
      <c r="R425" t="s">
        <v>118</v>
      </c>
      <c r="S425">
        <v>423</v>
      </c>
    </row>
    <row r="426" spans="1:19" x14ac:dyDescent="0.2">
      <c r="A426">
        <v>1755</v>
      </c>
      <c r="B426" s="1">
        <v>45363</v>
      </c>
      <c r="C426" s="2">
        <v>0.375</v>
      </c>
      <c r="D426" s="2">
        <v>0.4375</v>
      </c>
      <c r="E426" t="s">
        <v>12</v>
      </c>
      <c r="F426">
        <v>2</v>
      </c>
      <c r="G426">
        <v>8</v>
      </c>
      <c r="H426">
        <v>7</v>
      </c>
      <c r="I426" t="s">
        <v>27</v>
      </c>
      <c r="J426" t="s">
        <v>30</v>
      </c>
      <c r="K426">
        <v>90</v>
      </c>
      <c r="L426">
        <v>0.875</v>
      </c>
      <c r="M426">
        <v>0</v>
      </c>
      <c r="N426" t="s">
        <v>73</v>
      </c>
      <c r="O426" t="s">
        <v>100</v>
      </c>
      <c r="P426" t="s">
        <v>113</v>
      </c>
      <c r="Q426" t="s">
        <v>118</v>
      </c>
      <c r="R426" t="s">
        <v>118</v>
      </c>
      <c r="S426">
        <v>424</v>
      </c>
    </row>
    <row r="427" spans="1:19" x14ac:dyDescent="0.2">
      <c r="A427">
        <v>1977</v>
      </c>
      <c r="B427" s="1">
        <v>45432</v>
      </c>
      <c r="C427" s="2">
        <v>0.375</v>
      </c>
      <c r="D427" s="2">
        <v>0.39583333333333331</v>
      </c>
      <c r="E427" t="s">
        <v>12</v>
      </c>
      <c r="F427">
        <v>2</v>
      </c>
      <c r="G427">
        <v>8</v>
      </c>
      <c r="H427">
        <v>3</v>
      </c>
      <c r="I427" t="s">
        <v>39</v>
      </c>
      <c r="J427" t="s">
        <v>18</v>
      </c>
      <c r="K427">
        <v>29.999999999999972</v>
      </c>
      <c r="L427">
        <v>0.375</v>
      </c>
      <c r="M427">
        <v>0</v>
      </c>
      <c r="N427" t="s">
        <v>72</v>
      </c>
      <c r="O427" t="s">
        <v>102</v>
      </c>
      <c r="P427" t="s">
        <v>113</v>
      </c>
      <c r="Q427" t="s">
        <v>118</v>
      </c>
      <c r="R427" t="s">
        <v>118</v>
      </c>
      <c r="S427">
        <v>425</v>
      </c>
    </row>
    <row r="428" spans="1:19" x14ac:dyDescent="0.2">
      <c r="A428">
        <v>2919</v>
      </c>
      <c r="B428" s="1">
        <v>45444</v>
      </c>
      <c r="C428" s="2">
        <v>0.375</v>
      </c>
      <c r="D428" s="2">
        <v>0.39583333333333331</v>
      </c>
      <c r="E428" t="s">
        <v>12</v>
      </c>
      <c r="F428">
        <v>2</v>
      </c>
      <c r="G428">
        <v>8</v>
      </c>
      <c r="H428">
        <v>7</v>
      </c>
      <c r="I428" t="s">
        <v>27</v>
      </c>
      <c r="J428" t="s">
        <v>23</v>
      </c>
      <c r="K428">
        <v>29.999999999999972</v>
      </c>
      <c r="L428">
        <v>0.875</v>
      </c>
      <c r="M428">
        <v>0</v>
      </c>
      <c r="N428" t="s">
        <v>77</v>
      </c>
      <c r="O428" t="s">
        <v>103</v>
      </c>
      <c r="P428" t="s">
        <v>113</v>
      </c>
      <c r="Q428" t="s">
        <v>118</v>
      </c>
      <c r="R428" t="s">
        <v>118</v>
      </c>
      <c r="S428">
        <v>426</v>
      </c>
    </row>
    <row r="429" spans="1:19" x14ac:dyDescent="0.2">
      <c r="A429">
        <v>1126</v>
      </c>
      <c r="B429" s="1">
        <v>45636</v>
      </c>
      <c r="C429" s="2">
        <v>0.375</v>
      </c>
      <c r="D429" s="2">
        <v>0.39583333333333331</v>
      </c>
      <c r="E429" t="s">
        <v>12</v>
      </c>
      <c r="F429">
        <v>2</v>
      </c>
      <c r="G429">
        <v>8</v>
      </c>
      <c r="H429">
        <v>7</v>
      </c>
      <c r="I429" t="s">
        <v>41</v>
      </c>
      <c r="J429" t="s">
        <v>30</v>
      </c>
      <c r="K429">
        <v>29.999999999999972</v>
      </c>
      <c r="L429">
        <v>0.875</v>
      </c>
      <c r="M429">
        <v>0</v>
      </c>
      <c r="N429" t="s">
        <v>73</v>
      </c>
      <c r="O429" t="s">
        <v>109</v>
      </c>
      <c r="P429" t="s">
        <v>113</v>
      </c>
      <c r="Q429" t="s">
        <v>118</v>
      </c>
      <c r="R429" t="s">
        <v>118</v>
      </c>
      <c r="S429">
        <v>427</v>
      </c>
    </row>
    <row r="430" spans="1:19" x14ac:dyDescent="0.2">
      <c r="A430">
        <v>1517</v>
      </c>
      <c r="B430" s="1">
        <v>45614</v>
      </c>
      <c r="C430" s="2">
        <v>0.35416666666666669</v>
      </c>
      <c r="D430" s="2">
        <v>0.4375</v>
      </c>
      <c r="E430" t="s">
        <v>12</v>
      </c>
      <c r="F430">
        <v>2</v>
      </c>
      <c r="G430">
        <v>8</v>
      </c>
      <c r="H430">
        <v>8</v>
      </c>
      <c r="I430" t="s">
        <v>42</v>
      </c>
      <c r="J430" t="s">
        <v>28</v>
      </c>
      <c r="K430">
        <v>119.99999999999997</v>
      </c>
      <c r="L430">
        <v>1</v>
      </c>
      <c r="M430">
        <v>0</v>
      </c>
      <c r="N430" t="s">
        <v>72</v>
      </c>
      <c r="O430" t="s">
        <v>108</v>
      </c>
      <c r="P430" t="s">
        <v>113</v>
      </c>
      <c r="Q430" t="s">
        <v>118</v>
      </c>
      <c r="R430" t="s">
        <v>124</v>
      </c>
      <c r="S430">
        <v>428</v>
      </c>
    </row>
    <row r="431" spans="1:19" x14ac:dyDescent="0.2">
      <c r="A431">
        <v>2902</v>
      </c>
      <c r="B431" s="1">
        <v>45594</v>
      </c>
      <c r="C431" s="2">
        <v>0.35416666666666669</v>
      </c>
      <c r="D431" s="2">
        <v>0.375</v>
      </c>
      <c r="E431" t="s">
        <v>12</v>
      </c>
      <c r="F431">
        <v>2</v>
      </c>
      <c r="G431">
        <v>8</v>
      </c>
      <c r="H431">
        <v>2</v>
      </c>
      <c r="I431" t="s">
        <v>27</v>
      </c>
      <c r="J431" t="s">
        <v>30</v>
      </c>
      <c r="K431">
        <v>29.999999999999972</v>
      </c>
      <c r="L431">
        <v>0.25</v>
      </c>
      <c r="M431">
        <v>0</v>
      </c>
      <c r="N431" t="s">
        <v>73</v>
      </c>
      <c r="O431" t="s">
        <v>107</v>
      </c>
      <c r="P431" t="s">
        <v>113</v>
      </c>
      <c r="Q431" t="s">
        <v>118</v>
      </c>
      <c r="R431" t="s">
        <v>118</v>
      </c>
      <c r="S431">
        <v>429</v>
      </c>
    </row>
    <row r="432" spans="1:19" x14ac:dyDescent="0.2">
      <c r="A432">
        <v>453</v>
      </c>
      <c r="B432" s="1">
        <v>45327</v>
      </c>
      <c r="C432" s="2">
        <v>0.35416666666666669</v>
      </c>
      <c r="D432" s="2">
        <v>0.39583333333333331</v>
      </c>
      <c r="E432" t="s">
        <v>12</v>
      </c>
      <c r="F432">
        <v>2</v>
      </c>
      <c r="G432">
        <v>8</v>
      </c>
      <c r="H432">
        <v>3</v>
      </c>
      <c r="I432" t="s">
        <v>42</v>
      </c>
      <c r="J432" t="s">
        <v>14</v>
      </c>
      <c r="K432">
        <v>59.999999999999943</v>
      </c>
      <c r="L432">
        <v>0.375</v>
      </c>
      <c r="M432">
        <v>0</v>
      </c>
      <c r="N432" t="s">
        <v>72</v>
      </c>
      <c r="O432" t="s">
        <v>99</v>
      </c>
      <c r="P432" t="s">
        <v>113</v>
      </c>
      <c r="Q432" t="s">
        <v>118</v>
      </c>
      <c r="R432" t="s">
        <v>118</v>
      </c>
      <c r="S432">
        <v>430</v>
      </c>
    </row>
    <row r="433" spans="1:19" x14ac:dyDescent="0.2">
      <c r="A433">
        <v>1833</v>
      </c>
      <c r="B433" s="1">
        <v>45555</v>
      </c>
      <c r="C433" s="2">
        <v>0.35416666666666669</v>
      </c>
      <c r="D433" s="2">
        <v>0.41666666666666669</v>
      </c>
      <c r="E433" t="s">
        <v>12</v>
      </c>
      <c r="F433">
        <v>2</v>
      </c>
      <c r="G433">
        <v>8</v>
      </c>
      <c r="H433">
        <v>6</v>
      </c>
      <c r="I433" t="s">
        <v>42</v>
      </c>
      <c r="J433" t="s">
        <v>40</v>
      </c>
      <c r="K433">
        <v>90</v>
      </c>
      <c r="L433">
        <v>0.75</v>
      </c>
      <c r="M433">
        <v>0</v>
      </c>
      <c r="N433" t="s">
        <v>76</v>
      </c>
      <c r="O433" t="s">
        <v>106</v>
      </c>
      <c r="P433" t="s">
        <v>113</v>
      </c>
      <c r="Q433" t="s">
        <v>118</v>
      </c>
      <c r="R433" t="s">
        <v>118</v>
      </c>
      <c r="S433">
        <v>431</v>
      </c>
    </row>
    <row r="434" spans="1:19" x14ac:dyDescent="0.2">
      <c r="A434">
        <v>2593</v>
      </c>
      <c r="B434" s="1">
        <v>45377</v>
      </c>
      <c r="C434" s="2">
        <v>0.35416666666666669</v>
      </c>
      <c r="D434" s="2">
        <v>0.41666666666666669</v>
      </c>
      <c r="E434" t="s">
        <v>12</v>
      </c>
      <c r="F434">
        <v>2</v>
      </c>
      <c r="G434">
        <v>8</v>
      </c>
      <c r="H434">
        <v>2</v>
      </c>
      <c r="I434" t="s">
        <v>13</v>
      </c>
      <c r="J434" t="s">
        <v>28</v>
      </c>
      <c r="K434">
        <v>90</v>
      </c>
      <c r="L434">
        <v>0.25</v>
      </c>
      <c r="M434">
        <v>0</v>
      </c>
      <c r="N434" t="s">
        <v>73</v>
      </c>
      <c r="O434" t="s">
        <v>100</v>
      </c>
      <c r="P434" t="s">
        <v>113</v>
      </c>
      <c r="Q434" t="s">
        <v>118</v>
      </c>
      <c r="R434" t="s">
        <v>118</v>
      </c>
      <c r="S434">
        <v>432</v>
      </c>
    </row>
    <row r="435" spans="1:19" x14ac:dyDescent="0.2">
      <c r="A435">
        <v>2790</v>
      </c>
      <c r="B435" s="1">
        <v>45399</v>
      </c>
      <c r="C435" s="2">
        <v>0.35416666666666669</v>
      </c>
      <c r="D435" s="2">
        <v>0.39583333333333331</v>
      </c>
      <c r="E435" t="s">
        <v>12</v>
      </c>
      <c r="F435">
        <v>2</v>
      </c>
      <c r="G435">
        <v>8</v>
      </c>
      <c r="H435">
        <v>1</v>
      </c>
      <c r="I435" t="s">
        <v>41</v>
      </c>
      <c r="J435" t="s">
        <v>30</v>
      </c>
      <c r="K435">
        <v>59.999999999999943</v>
      </c>
      <c r="L435">
        <v>0.125</v>
      </c>
      <c r="M435">
        <v>0</v>
      </c>
      <c r="N435" t="s">
        <v>74</v>
      </c>
      <c r="O435" t="s">
        <v>101</v>
      </c>
      <c r="P435" t="s">
        <v>113</v>
      </c>
      <c r="Q435" t="s">
        <v>117</v>
      </c>
      <c r="R435" t="s">
        <v>118</v>
      </c>
      <c r="S435">
        <v>433</v>
      </c>
    </row>
    <row r="436" spans="1:19" x14ac:dyDescent="0.2">
      <c r="A436">
        <v>763</v>
      </c>
      <c r="B436" s="1">
        <v>45533</v>
      </c>
      <c r="C436" s="2">
        <v>0.35416666666666669</v>
      </c>
      <c r="D436" s="2">
        <v>0.375</v>
      </c>
      <c r="E436" t="s">
        <v>12</v>
      </c>
      <c r="F436">
        <v>2</v>
      </c>
      <c r="G436">
        <v>8</v>
      </c>
      <c r="H436">
        <v>4</v>
      </c>
      <c r="I436" t="s">
        <v>17</v>
      </c>
      <c r="J436" t="s">
        <v>23</v>
      </c>
      <c r="K436">
        <v>29.999999999999972</v>
      </c>
      <c r="L436">
        <v>0.5</v>
      </c>
      <c r="M436">
        <v>0</v>
      </c>
      <c r="N436" t="s">
        <v>75</v>
      </c>
      <c r="O436" t="s">
        <v>105</v>
      </c>
      <c r="P436" t="s">
        <v>113</v>
      </c>
      <c r="Q436" t="s">
        <v>118</v>
      </c>
      <c r="R436" t="s">
        <v>118</v>
      </c>
      <c r="S436">
        <v>434</v>
      </c>
    </row>
    <row r="437" spans="1:19" x14ac:dyDescent="0.2">
      <c r="A437">
        <v>2074</v>
      </c>
      <c r="B437" s="1">
        <v>45302</v>
      </c>
      <c r="C437" s="2">
        <v>0.35416666666666669</v>
      </c>
      <c r="D437" s="2">
        <v>0.4375</v>
      </c>
      <c r="E437" t="s">
        <v>12</v>
      </c>
      <c r="F437">
        <v>2</v>
      </c>
      <c r="G437">
        <v>8</v>
      </c>
      <c r="H437">
        <v>6</v>
      </c>
      <c r="I437" t="s">
        <v>42</v>
      </c>
      <c r="J437" t="s">
        <v>23</v>
      </c>
      <c r="K437">
        <v>119.99999999999997</v>
      </c>
      <c r="L437">
        <v>0.75</v>
      </c>
      <c r="M437">
        <v>0</v>
      </c>
      <c r="N437" t="s">
        <v>75</v>
      </c>
      <c r="O437" t="s">
        <v>98</v>
      </c>
      <c r="P437" t="s">
        <v>113</v>
      </c>
      <c r="Q437" t="s">
        <v>118</v>
      </c>
      <c r="R437" t="s">
        <v>124</v>
      </c>
      <c r="S437">
        <v>435</v>
      </c>
    </row>
    <row r="438" spans="1:19" x14ac:dyDescent="0.2">
      <c r="A438">
        <v>2814</v>
      </c>
      <c r="B438" s="1">
        <v>45419</v>
      </c>
      <c r="C438" s="2">
        <v>0.35416666666666669</v>
      </c>
      <c r="D438" s="2">
        <v>0.4375</v>
      </c>
      <c r="E438" t="s">
        <v>12</v>
      </c>
      <c r="F438">
        <v>2</v>
      </c>
      <c r="G438">
        <v>8</v>
      </c>
      <c r="H438">
        <v>10</v>
      </c>
      <c r="I438" t="s">
        <v>41</v>
      </c>
      <c r="J438" t="s">
        <v>30</v>
      </c>
      <c r="K438">
        <v>119.99999999999997</v>
      </c>
      <c r="L438">
        <v>1.25</v>
      </c>
      <c r="M438">
        <v>1</v>
      </c>
      <c r="N438" t="s">
        <v>73</v>
      </c>
      <c r="O438" t="s">
        <v>102</v>
      </c>
      <c r="P438" t="s">
        <v>113</v>
      </c>
      <c r="Q438" t="s">
        <v>118</v>
      </c>
      <c r="R438" t="s">
        <v>124</v>
      </c>
      <c r="S438">
        <v>436</v>
      </c>
    </row>
    <row r="439" spans="1:19" x14ac:dyDescent="0.2">
      <c r="A439">
        <v>2831</v>
      </c>
      <c r="B439" s="1">
        <v>45390</v>
      </c>
      <c r="C439" s="2">
        <v>0.35416666666666669</v>
      </c>
      <c r="D439" s="2">
        <v>0.4375</v>
      </c>
      <c r="E439" t="s">
        <v>12</v>
      </c>
      <c r="F439">
        <v>2</v>
      </c>
      <c r="G439">
        <v>8</v>
      </c>
      <c r="H439">
        <v>8</v>
      </c>
      <c r="I439" t="s">
        <v>41</v>
      </c>
      <c r="J439" t="s">
        <v>18</v>
      </c>
      <c r="K439">
        <v>119.99999999999997</v>
      </c>
      <c r="L439">
        <v>1</v>
      </c>
      <c r="M439">
        <v>0</v>
      </c>
      <c r="N439" t="s">
        <v>72</v>
      </c>
      <c r="O439" t="s">
        <v>101</v>
      </c>
      <c r="P439" t="s">
        <v>113</v>
      </c>
      <c r="Q439" t="s">
        <v>118</v>
      </c>
      <c r="R439" t="s">
        <v>124</v>
      </c>
      <c r="S439">
        <v>437</v>
      </c>
    </row>
    <row r="440" spans="1:19" x14ac:dyDescent="0.2">
      <c r="A440">
        <v>301</v>
      </c>
      <c r="B440" s="1">
        <v>45599</v>
      </c>
      <c r="C440" s="2">
        <v>0.35416666666666669</v>
      </c>
      <c r="D440" s="2">
        <v>0.41666666666666669</v>
      </c>
      <c r="E440" t="s">
        <v>12</v>
      </c>
      <c r="F440">
        <v>2</v>
      </c>
      <c r="G440">
        <v>8</v>
      </c>
      <c r="H440">
        <v>4</v>
      </c>
      <c r="I440" t="s">
        <v>41</v>
      </c>
      <c r="J440" t="s">
        <v>30</v>
      </c>
      <c r="K440">
        <v>90</v>
      </c>
      <c r="L440">
        <v>0.5</v>
      </c>
      <c r="M440">
        <v>0</v>
      </c>
      <c r="N440" t="s">
        <v>71</v>
      </c>
      <c r="O440" t="s">
        <v>108</v>
      </c>
      <c r="P440" t="s">
        <v>113</v>
      </c>
      <c r="Q440" t="s">
        <v>118</v>
      </c>
      <c r="R440" t="s">
        <v>118</v>
      </c>
      <c r="S440">
        <v>438</v>
      </c>
    </row>
    <row r="441" spans="1:19" x14ac:dyDescent="0.2">
      <c r="A441">
        <v>40</v>
      </c>
      <c r="B441" s="1">
        <v>45327</v>
      </c>
      <c r="C441" s="2">
        <v>0.35416666666666669</v>
      </c>
      <c r="D441" s="2">
        <v>0.4375</v>
      </c>
      <c r="E441" t="s">
        <v>12</v>
      </c>
      <c r="F441">
        <v>2</v>
      </c>
      <c r="G441">
        <v>8</v>
      </c>
      <c r="H441">
        <v>3</v>
      </c>
      <c r="I441" t="s">
        <v>13</v>
      </c>
      <c r="J441" t="s">
        <v>14</v>
      </c>
      <c r="K441">
        <v>119.99999999999997</v>
      </c>
      <c r="L441">
        <v>0.375</v>
      </c>
      <c r="M441">
        <v>0</v>
      </c>
      <c r="N441" t="s">
        <v>72</v>
      </c>
      <c r="O441" t="s">
        <v>99</v>
      </c>
      <c r="P441" t="s">
        <v>113</v>
      </c>
      <c r="Q441" t="s">
        <v>118</v>
      </c>
      <c r="R441" t="s">
        <v>124</v>
      </c>
      <c r="S441">
        <v>439</v>
      </c>
    </row>
    <row r="442" spans="1:19" x14ac:dyDescent="0.2">
      <c r="A442">
        <v>228</v>
      </c>
      <c r="B442" s="1">
        <v>45443</v>
      </c>
      <c r="C442" s="2">
        <v>0.35416666666666669</v>
      </c>
      <c r="D442" s="2">
        <v>0.4375</v>
      </c>
      <c r="E442" t="s">
        <v>12</v>
      </c>
      <c r="F442">
        <v>2</v>
      </c>
      <c r="G442">
        <v>8</v>
      </c>
      <c r="H442">
        <v>9</v>
      </c>
      <c r="I442" t="s">
        <v>27</v>
      </c>
      <c r="J442" t="s">
        <v>28</v>
      </c>
      <c r="K442">
        <v>119.99999999999997</v>
      </c>
      <c r="L442">
        <v>1.125</v>
      </c>
      <c r="M442">
        <v>1</v>
      </c>
      <c r="N442" t="s">
        <v>76</v>
      </c>
      <c r="O442" t="s">
        <v>102</v>
      </c>
      <c r="P442" t="s">
        <v>113</v>
      </c>
      <c r="Q442" t="s">
        <v>118</v>
      </c>
      <c r="R442" t="s">
        <v>124</v>
      </c>
      <c r="S442">
        <v>440</v>
      </c>
    </row>
    <row r="443" spans="1:19" x14ac:dyDescent="0.2">
      <c r="A443">
        <v>2840</v>
      </c>
      <c r="B443" s="1">
        <v>45407</v>
      </c>
      <c r="C443" s="2">
        <v>0.35416666666666669</v>
      </c>
      <c r="D443" s="2">
        <v>0.375</v>
      </c>
      <c r="E443" t="s">
        <v>12</v>
      </c>
      <c r="F443">
        <v>2</v>
      </c>
      <c r="G443">
        <v>8</v>
      </c>
      <c r="H443">
        <v>9</v>
      </c>
      <c r="I443" t="s">
        <v>42</v>
      </c>
      <c r="J443" t="s">
        <v>30</v>
      </c>
      <c r="K443">
        <v>29.999999999999972</v>
      </c>
      <c r="L443">
        <v>1.125</v>
      </c>
      <c r="M443">
        <v>1</v>
      </c>
      <c r="N443" t="s">
        <v>75</v>
      </c>
      <c r="O443" t="s">
        <v>101</v>
      </c>
      <c r="P443" t="s">
        <v>113</v>
      </c>
      <c r="Q443" t="s">
        <v>118</v>
      </c>
      <c r="R443" t="s">
        <v>118</v>
      </c>
      <c r="S443">
        <v>441</v>
      </c>
    </row>
    <row r="444" spans="1:19" x14ac:dyDescent="0.2">
      <c r="A444">
        <v>1955</v>
      </c>
      <c r="B444" s="1">
        <v>45480</v>
      </c>
      <c r="C444" s="2">
        <v>0.35416666666666669</v>
      </c>
      <c r="D444" s="2">
        <v>0.41666666666666669</v>
      </c>
      <c r="E444" t="s">
        <v>12</v>
      </c>
      <c r="F444">
        <v>2</v>
      </c>
      <c r="G444">
        <v>8</v>
      </c>
      <c r="H444">
        <v>4</v>
      </c>
      <c r="I444" t="s">
        <v>41</v>
      </c>
      <c r="J444" t="s">
        <v>23</v>
      </c>
      <c r="K444">
        <v>90</v>
      </c>
      <c r="L444">
        <v>0.5</v>
      </c>
      <c r="M444">
        <v>0</v>
      </c>
      <c r="N444" t="s">
        <v>71</v>
      </c>
      <c r="O444" t="s">
        <v>104</v>
      </c>
      <c r="P444" t="s">
        <v>113</v>
      </c>
      <c r="Q444" t="s">
        <v>118</v>
      </c>
      <c r="R444" t="s">
        <v>118</v>
      </c>
      <c r="S444">
        <v>442</v>
      </c>
    </row>
    <row r="445" spans="1:19" x14ac:dyDescent="0.2">
      <c r="A445">
        <v>66</v>
      </c>
      <c r="B445" s="1">
        <v>45465</v>
      </c>
      <c r="C445" s="2">
        <v>0.35416666666666669</v>
      </c>
      <c r="D445" s="2">
        <v>0.39583333333333331</v>
      </c>
      <c r="E445" t="s">
        <v>12</v>
      </c>
      <c r="F445">
        <v>2</v>
      </c>
      <c r="G445">
        <v>8</v>
      </c>
      <c r="H445">
        <v>7</v>
      </c>
      <c r="I445" t="s">
        <v>17</v>
      </c>
      <c r="J445" t="s">
        <v>40</v>
      </c>
      <c r="K445">
        <v>59.999999999999943</v>
      </c>
      <c r="L445">
        <v>0.875</v>
      </c>
      <c r="M445">
        <v>0</v>
      </c>
      <c r="N445" t="s">
        <v>77</v>
      </c>
      <c r="O445" t="s">
        <v>103</v>
      </c>
      <c r="P445" t="s">
        <v>113</v>
      </c>
      <c r="Q445" t="s">
        <v>118</v>
      </c>
      <c r="R445" t="s">
        <v>118</v>
      </c>
      <c r="S445">
        <v>443</v>
      </c>
    </row>
    <row r="446" spans="1:19" x14ac:dyDescent="0.2">
      <c r="A446">
        <v>653</v>
      </c>
      <c r="B446" s="1">
        <v>45440</v>
      </c>
      <c r="C446" s="2">
        <v>0.35416666666666669</v>
      </c>
      <c r="D446" s="2">
        <v>0.375</v>
      </c>
      <c r="E446" t="s">
        <v>12</v>
      </c>
      <c r="F446">
        <v>2</v>
      </c>
      <c r="G446">
        <v>8</v>
      </c>
      <c r="H446">
        <v>5</v>
      </c>
      <c r="I446" t="s">
        <v>39</v>
      </c>
      <c r="J446" t="s">
        <v>28</v>
      </c>
      <c r="K446">
        <v>29.999999999999972</v>
      </c>
      <c r="L446">
        <v>0.625</v>
      </c>
      <c r="M446">
        <v>0</v>
      </c>
      <c r="N446" t="s">
        <v>73</v>
      </c>
      <c r="O446" t="s">
        <v>102</v>
      </c>
      <c r="P446" t="s">
        <v>113</v>
      </c>
      <c r="Q446" t="s">
        <v>118</v>
      </c>
      <c r="R446" t="s">
        <v>118</v>
      </c>
      <c r="S446">
        <v>444</v>
      </c>
    </row>
    <row r="447" spans="1:19" x14ac:dyDescent="0.2">
      <c r="A447">
        <v>1995</v>
      </c>
      <c r="B447" s="1">
        <v>45385</v>
      </c>
      <c r="C447" s="2">
        <v>0.35416666666666669</v>
      </c>
      <c r="D447" s="2">
        <v>0.4375</v>
      </c>
      <c r="E447" t="s">
        <v>12</v>
      </c>
      <c r="F447">
        <v>2</v>
      </c>
      <c r="G447">
        <v>8</v>
      </c>
      <c r="H447">
        <v>2</v>
      </c>
      <c r="I447" t="s">
        <v>17</v>
      </c>
      <c r="J447" t="s">
        <v>30</v>
      </c>
      <c r="K447">
        <v>119.99999999999997</v>
      </c>
      <c r="L447">
        <v>0.25</v>
      </c>
      <c r="M447">
        <v>0</v>
      </c>
      <c r="N447" t="s">
        <v>74</v>
      </c>
      <c r="O447" t="s">
        <v>101</v>
      </c>
      <c r="P447" t="s">
        <v>113</v>
      </c>
      <c r="Q447" t="s">
        <v>118</v>
      </c>
      <c r="R447" t="s">
        <v>124</v>
      </c>
      <c r="S447">
        <v>445</v>
      </c>
    </row>
    <row r="448" spans="1:19" x14ac:dyDescent="0.2">
      <c r="A448">
        <v>2003</v>
      </c>
      <c r="B448" s="1">
        <v>45341</v>
      </c>
      <c r="C448" s="2">
        <v>0.35416666666666669</v>
      </c>
      <c r="D448" s="2">
        <v>0.41666666666666669</v>
      </c>
      <c r="E448" t="s">
        <v>12</v>
      </c>
      <c r="F448">
        <v>2</v>
      </c>
      <c r="G448">
        <v>8</v>
      </c>
      <c r="H448">
        <v>5</v>
      </c>
      <c r="I448" t="s">
        <v>22</v>
      </c>
      <c r="J448" t="s">
        <v>28</v>
      </c>
      <c r="K448">
        <v>90</v>
      </c>
      <c r="L448">
        <v>0.625</v>
      </c>
      <c r="M448">
        <v>0</v>
      </c>
      <c r="N448" t="s">
        <v>72</v>
      </c>
      <c r="O448" t="s">
        <v>99</v>
      </c>
      <c r="P448" t="s">
        <v>113</v>
      </c>
      <c r="Q448" t="s">
        <v>118</v>
      </c>
      <c r="R448" t="s">
        <v>118</v>
      </c>
      <c r="S448">
        <v>446</v>
      </c>
    </row>
    <row r="449" spans="1:19" x14ac:dyDescent="0.2">
      <c r="A449">
        <v>1167</v>
      </c>
      <c r="B449" s="1">
        <v>45419</v>
      </c>
      <c r="C449" s="2">
        <v>0.35416666666666669</v>
      </c>
      <c r="D449" s="2">
        <v>0.4375</v>
      </c>
      <c r="E449" t="s">
        <v>12</v>
      </c>
      <c r="F449">
        <v>2</v>
      </c>
      <c r="G449">
        <v>8</v>
      </c>
      <c r="H449">
        <v>4</v>
      </c>
      <c r="I449" t="s">
        <v>17</v>
      </c>
      <c r="J449" t="s">
        <v>23</v>
      </c>
      <c r="K449">
        <v>119.99999999999997</v>
      </c>
      <c r="L449">
        <v>0.5</v>
      </c>
      <c r="M449">
        <v>0</v>
      </c>
      <c r="N449" t="s">
        <v>73</v>
      </c>
      <c r="O449" t="s">
        <v>102</v>
      </c>
      <c r="P449" t="s">
        <v>113</v>
      </c>
      <c r="Q449" t="s">
        <v>118</v>
      </c>
      <c r="R449" t="s">
        <v>124</v>
      </c>
      <c r="S449">
        <v>447</v>
      </c>
    </row>
    <row r="450" spans="1:19" x14ac:dyDescent="0.2">
      <c r="A450">
        <v>1375</v>
      </c>
      <c r="B450" s="1">
        <v>45380</v>
      </c>
      <c r="C450" s="2">
        <v>0.35416666666666669</v>
      </c>
      <c r="D450" s="2">
        <v>0.375</v>
      </c>
      <c r="E450" t="s">
        <v>12</v>
      </c>
      <c r="F450">
        <v>2</v>
      </c>
      <c r="G450">
        <v>8</v>
      </c>
      <c r="H450">
        <v>7</v>
      </c>
      <c r="I450" t="s">
        <v>39</v>
      </c>
      <c r="J450" t="s">
        <v>28</v>
      </c>
      <c r="K450">
        <v>29.999999999999972</v>
      </c>
      <c r="L450">
        <v>0.875</v>
      </c>
      <c r="M450">
        <v>0</v>
      </c>
      <c r="N450" t="s">
        <v>76</v>
      </c>
      <c r="O450" t="s">
        <v>100</v>
      </c>
      <c r="P450" t="s">
        <v>113</v>
      </c>
      <c r="Q450" t="s">
        <v>118</v>
      </c>
      <c r="R450" t="s">
        <v>118</v>
      </c>
      <c r="S450">
        <v>448</v>
      </c>
    </row>
    <row r="451" spans="1:19" x14ac:dyDescent="0.2">
      <c r="A451">
        <v>1486</v>
      </c>
      <c r="B451" s="1">
        <v>45545</v>
      </c>
      <c r="C451" s="2">
        <v>0.35416666666666669</v>
      </c>
      <c r="D451" s="2">
        <v>0.39583333333333331</v>
      </c>
      <c r="E451" t="s">
        <v>12</v>
      </c>
      <c r="F451">
        <v>2</v>
      </c>
      <c r="G451">
        <v>8</v>
      </c>
      <c r="H451">
        <v>1</v>
      </c>
      <c r="I451" t="s">
        <v>27</v>
      </c>
      <c r="J451" t="s">
        <v>23</v>
      </c>
      <c r="K451">
        <v>59.999999999999943</v>
      </c>
      <c r="L451">
        <v>0.125</v>
      </c>
      <c r="M451">
        <v>0</v>
      </c>
      <c r="N451" t="s">
        <v>73</v>
      </c>
      <c r="O451" t="s">
        <v>106</v>
      </c>
      <c r="P451" t="s">
        <v>113</v>
      </c>
      <c r="Q451" t="s">
        <v>117</v>
      </c>
      <c r="R451" t="s">
        <v>118</v>
      </c>
      <c r="S451">
        <v>449</v>
      </c>
    </row>
    <row r="452" spans="1:19" x14ac:dyDescent="0.2">
      <c r="A452">
        <v>638</v>
      </c>
      <c r="B452" s="1">
        <v>45349</v>
      </c>
      <c r="C452" s="2">
        <v>0.35416666666666669</v>
      </c>
      <c r="D452" s="2">
        <v>0.4375</v>
      </c>
      <c r="E452" t="s">
        <v>12</v>
      </c>
      <c r="F452">
        <v>2</v>
      </c>
      <c r="G452">
        <v>8</v>
      </c>
      <c r="H452">
        <v>10</v>
      </c>
      <c r="I452" t="s">
        <v>41</v>
      </c>
      <c r="J452" t="s">
        <v>23</v>
      </c>
      <c r="K452">
        <v>119.99999999999997</v>
      </c>
      <c r="L452">
        <v>1.25</v>
      </c>
      <c r="M452">
        <v>1</v>
      </c>
      <c r="N452" t="s">
        <v>73</v>
      </c>
      <c r="O452" t="s">
        <v>99</v>
      </c>
      <c r="P452" t="s">
        <v>113</v>
      </c>
      <c r="Q452" t="s">
        <v>118</v>
      </c>
      <c r="R452" t="s">
        <v>124</v>
      </c>
      <c r="S452">
        <v>450</v>
      </c>
    </row>
    <row r="453" spans="1:19" x14ac:dyDescent="0.2">
      <c r="A453">
        <v>927</v>
      </c>
      <c r="B453" s="1">
        <v>45470</v>
      </c>
      <c r="C453" s="2">
        <v>0.35416666666666669</v>
      </c>
      <c r="D453" s="2">
        <v>0.375</v>
      </c>
      <c r="E453" t="s">
        <v>12</v>
      </c>
      <c r="F453">
        <v>2</v>
      </c>
      <c r="G453">
        <v>8</v>
      </c>
      <c r="H453">
        <v>4</v>
      </c>
      <c r="I453" t="s">
        <v>13</v>
      </c>
      <c r="J453" t="s">
        <v>18</v>
      </c>
      <c r="K453">
        <v>29.999999999999972</v>
      </c>
      <c r="L453">
        <v>0.5</v>
      </c>
      <c r="M453">
        <v>0</v>
      </c>
      <c r="N453" t="s">
        <v>75</v>
      </c>
      <c r="O453" t="s">
        <v>103</v>
      </c>
      <c r="P453" t="s">
        <v>113</v>
      </c>
      <c r="Q453" t="s">
        <v>118</v>
      </c>
      <c r="R453" t="s">
        <v>118</v>
      </c>
      <c r="S453">
        <v>451</v>
      </c>
    </row>
    <row r="454" spans="1:19" x14ac:dyDescent="0.2">
      <c r="A454">
        <v>2265</v>
      </c>
      <c r="B454" s="1">
        <v>45485</v>
      </c>
      <c r="C454" s="2">
        <v>0.35416666666666669</v>
      </c>
      <c r="D454" s="2">
        <v>0.39583333333333331</v>
      </c>
      <c r="E454" t="s">
        <v>12</v>
      </c>
      <c r="F454">
        <v>2</v>
      </c>
      <c r="G454">
        <v>8</v>
      </c>
      <c r="H454">
        <v>10</v>
      </c>
      <c r="I454" t="s">
        <v>13</v>
      </c>
      <c r="J454" t="s">
        <v>28</v>
      </c>
      <c r="K454">
        <v>59.999999999999943</v>
      </c>
      <c r="L454">
        <v>1.25</v>
      </c>
      <c r="M454">
        <v>1</v>
      </c>
      <c r="N454" t="s">
        <v>76</v>
      </c>
      <c r="O454" t="s">
        <v>104</v>
      </c>
      <c r="P454" t="s">
        <v>113</v>
      </c>
      <c r="Q454" t="s">
        <v>118</v>
      </c>
      <c r="R454" t="s">
        <v>118</v>
      </c>
      <c r="S454">
        <v>452</v>
      </c>
    </row>
    <row r="455" spans="1:19" x14ac:dyDescent="0.2">
      <c r="A455">
        <v>2563</v>
      </c>
      <c r="B455" s="1">
        <v>45370</v>
      </c>
      <c r="C455" s="2">
        <v>0.35416666666666669</v>
      </c>
      <c r="D455" s="2">
        <v>0.41666666666666669</v>
      </c>
      <c r="E455" t="s">
        <v>12</v>
      </c>
      <c r="F455">
        <v>2</v>
      </c>
      <c r="G455">
        <v>8</v>
      </c>
      <c r="H455">
        <v>6</v>
      </c>
      <c r="I455" t="s">
        <v>42</v>
      </c>
      <c r="J455" t="s">
        <v>18</v>
      </c>
      <c r="K455">
        <v>90</v>
      </c>
      <c r="L455">
        <v>0.75</v>
      </c>
      <c r="M455">
        <v>0</v>
      </c>
      <c r="N455" t="s">
        <v>73</v>
      </c>
      <c r="O455" t="s">
        <v>100</v>
      </c>
      <c r="P455" t="s">
        <v>113</v>
      </c>
      <c r="Q455" t="s">
        <v>118</v>
      </c>
      <c r="R455" t="s">
        <v>118</v>
      </c>
      <c r="S455">
        <v>453</v>
      </c>
    </row>
    <row r="456" spans="1:19" x14ac:dyDescent="0.2">
      <c r="A456">
        <v>1313</v>
      </c>
      <c r="B456" s="1">
        <v>45556</v>
      </c>
      <c r="C456" s="2">
        <v>0.33333333333333331</v>
      </c>
      <c r="D456" s="2">
        <v>0.39583333333333331</v>
      </c>
      <c r="E456" t="s">
        <v>12</v>
      </c>
      <c r="F456">
        <v>2</v>
      </c>
      <c r="G456">
        <v>8</v>
      </c>
      <c r="H456">
        <v>10</v>
      </c>
      <c r="I456" t="s">
        <v>39</v>
      </c>
      <c r="J456" t="s">
        <v>14</v>
      </c>
      <c r="K456">
        <v>90</v>
      </c>
      <c r="L456">
        <v>1.25</v>
      </c>
      <c r="M456">
        <v>1</v>
      </c>
      <c r="N456" t="s">
        <v>77</v>
      </c>
      <c r="O456" t="s">
        <v>106</v>
      </c>
      <c r="P456" t="s">
        <v>113</v>
      </c>
      <c r="Q456" t="s">
        <v>118</v>
      </c>
      <c r="R456" t="s">
        <v>118</v>
      </c>
      <c r="S456">
        <v>454</v>
      </c>
    </row>
    <row r="457" spans="1:19" x14ac:dyDescent="0.2">
      <c r="A457">
        <v>2156</v>
      </c>
      <c r="B457" s="1">
        <v>45368</v>
      </c>
      <c r="C457" s="2">
        <v>0.33333333333333331</v>
      </c>
      <c r="D457" s="2">
        <v>0.39583333333333331</v>
      </c>
      <c r="E457" t="s">
        <v>12</v>
      </c>
      <c r="F457">
        <v>2</v>
      </c>
      <c r="G457">
        <v>8</v>
      </c>
      <c r="H457">
        <v>10</v>
      </c>
      <c r="I457" t="s">
        <v>13</v>
      </c>
      <c r="J457" t="s">
        <v>14</v>
      </c>
      <c r="K457">
        <v>90</v>
      </c>
      <c r="L457">
        <v>1.25</v>
      </c>
      <c r="M457">
        <v>1</v>
      </c>
      <c r="N457" t="s">
        <v>71</v>
      </c>
      <c r="O457" t="s">
        <v>100</v>
      </c>
      <c r="P457" t="s">
        <v>113</v>
      </c>
      <c r="Q457" t="s">
        <v>118</v>
      </c>
      <c r="R457" t="s">
        <v>118</v>
      </c>
      <c r="S457">
        <v>455</v>
      </c>
    </row>
    <row r="458" spans="1:19" x14ac:dyDescent="0.2">
      <c r="A458">
        <v>415</v>
      </c>
      <c r="B458" s="1">
        <v>45406</v>
      </c>
      <c r="C458" s="2">
        <v>0.33333333333333331</v>
      </c>
      <c r="D458" s="2">
        <v>0.41666666666666669</v>
      </c>
      <c r="E458" t="s">
        <v>12</v>
      </c>
      <c r="F458">
        <v>2</v>
      </c>
      <c r="G458">
        <v>8</v>
      </c>
      <c r="H458">
        <v>1</v>
      </c>
      <c r="I458" t="s">
        <v>17</v>
      </c>
      <c r="J458" t="s">
        <v>23</v>
      </c>
      <c r="K458">
        <v>120.00000000000006</v>
      </c>
      <c r="L458">
        <v>0.125</v>
      </c>
      <c r="M458">
        <v>0</v>
      </c>
      <c r="N458" t="s">
        <v>74</v>
      </c>
      <c r="O458" t="s">
        <v>101</v>
      </c>
      <c r="P458" t="s">
        <v>113</v>
      </c>
      <c r="Q458" t="s">
        <v>117</v>
      </c>
      <c r="R458" t="s">
        <v>124</v>
      </c>
      <c r="S458">
        <v>456</v>
      </c>
    </row>
    <row r="459" spans="1:19" x14ac:dyDescent="0.2">
      <c r="A459">
        <v>45</v>
      </c>
      <c r="B459" s="1">
        <v>45582</v>
      </c>
      <c r="C459" s="2">
        <v>0.33333333333333331</v>
      </c>
      <c r="D459" s="2">
        <v>0.41666666666666669</v>
      </c>
      <c r="E459" t="s">
        <v>12</v>
      </c>
      <c r="F459">
        <v>2</v>
      </c>
      <c r="G459">
        <v>8</v>
      </c>
      <c r="H459">
        <v>8</v>
      </c>
      <c r="I459" t="s">
        <v>22</v>
      </c>
      <c r="J459" t="s">
        <v>40</v>
      </c>
      <c r="K459">
        <v>120.00000000000006</v>
      </c>
      <c r="L459">
        <v>1</v>
      </c>
      <c r="M459">
        <v>0</v>
      </c>
      <c r="N459" t="s">
        <v>75</v>
      </c>
      <c r="O459" t="s">
        <v>107</v>
      </c>
      <c r="P459" t="s">
        <v>113</v>
      </c>
      <c r="Q459" t="s">
        <v>118</v>
      </c>
      <c r="R459" t="s">
        <v>124</v>
      </c>
      <c r="S459">
        <v>457</v>
      </c>
    </row>
    <row r="460" spans="1:19" x14ac:dyDescent="0.2">
      <c r="A460">
        <v>1449</v>
      </c>
      <c r="B460" s="1">
        <v>45301</v>
      </c>
      <c r="C460" s="2">
        <v>0.33333333333333331</v>
      </c>
      <c r="D460" s="2">
        <v>0.41666666666666669</v>
      </c>
      <c r="E460" t="s">
        <v>12</v>
      </c>
      <c r="F460">
        <v>2</v>
      </c>
      <c r="G460">
        <v>8</v>
      </c>
      <c r="H460">
        <v>7</v>
      </c>
      <c r="I460" t="s">
        <v>22</v>
      </c>
      <c r="J460" t="s">
        <v>30</v>
      </c>
      <c r="K460">
        <v>120.00000000000006</v>
      </c>
      <c r="L460">
        <v>0.875</v>
      </c>
      <c r="M460">
        <v>0</v>
      </c>
      <c r="N460" t="s">
        <v>74</v>
      </c>
      <c r="O460" t="s">
        <v>98</v>
      </c>
      <c r="P460" t="s">
        <v>113</v>
      </c>
      <c r="Q460" t="s">
        <v>118</v>
      </c>
      <c r="R460" t="s">
        <v>124</v>
      </c>
      <c r="S460">
        <v>458</v>
      </c>
    </row>
    <row r="461" spans="1:19" x14ac:dyDescent="0.2">
      <c r="A461">
        <v>998</v>
      </c>
      <c r="B461" s="1">
        <v>45366</v>
      </c>
      <c r="C461" s="2">
        <v>0.33333333333333331</v>
      </c>
      <c r="D461" s="2">
        <v>0.35416666666666669</v>
      </c>
      <c r="E461" t="s">
        <v>12</v>
      </c>
      <c r="F461">
        <v>2</v>
      </c>
      <c r="G461">
        <v>8</v>
      </c>
      <c r="H461">
        <v>4</v>
      </c>
      <c r="I461" t="s">
        <v>27</v>
      </c>
      <c r="J461" t="s">
        <v>28</v>
      </c>
      <c r="K461">
        <v>30.000000000000053</v>
      </c>
      <c r="L461">
        <v>0.5</v>
      </c>
      <c r="M461">
        <v>0</v>
      </c>
      <c r="N461" t="s">
        <v>76</v>
      </c>
      <c r="O461" t="s">
        <v>100</v>
      </c>
      <c r="P461" t="s">
        <v>113</v>
      </c>
      <c r="Q461" t="s">
        <v>118</v>
      </c>
      <c r="R461" t="s">
        <v>118</v>
      </c>
      <c r="S461">
        <v>459</v>
      </c>
    </row>
    <row r="462" spans="1:19" x14ac:dyDescent="0.2">
      <c r="A462">
        <v>160</v>
      </c>
      <c r="B462" s="1">
        <v>45416</v>
      </c>
      <c r="C462" s="2">
        <v>0.33333333333333331</v>
      </c>
      <c r="D462" s="2">
        <v>0.41666666666666669</v>
      </c>
      <c r="E462" t="s">
        <v>12</v>
      </c>
      <c r="F462">
        <v>2</v>
      </c>
      <c r="G462">
        <v>8</v>
      </c>
      <c r="H462">
        <v>2</v>
      </c>
      <c r="I462" t="s">
        <v>39</v>
      </c>
      <c r="J462" t="s">
        <v>23</v>
      </c>
      <c r="K462">
        <v>120.00000000000006</v>
      </c>
      <c r="L462">
        <v>0.25</v>
      </c>
      <c r="M462">
        <v>0</v>
      </c>
      <c r="N462" t="s">
        <v>77</v>
      </c>
      <c r="O462" t="s">
        <v>102</v>
      </c>
      <c r="P462" t="s">
        <v>113</v>
      </c>
      <c r="Q462" t="s">
        <v>118</v>
      </c>
      <c r="R462" t="s">
        <v>124</v>
      </c>
      <c r="S462">
        <v>460</v>
      </c>
    </row>
    <row r="463" spans="1:19" x14ac:dyDescent="0.2">
      <c r="A463">
        <v>2243</v>
      </c>
      <c r="B463" s="1">
        <v>45561</v>
      </c>
      <c r="C463" s="2">
        <v>0.33333333333333331</v>
      </c>
      <c r="D463" s="2">
        <v>0.41666666666666669</v>
      </c>
      <c r="E463" t="s">
        <v>12</v>
      </c>
      <c r="F463">
        <v>2</v>
      </c>
      <c r="G463">
        <v>8</v>
      </c>
      <c r="H463">
        <v>1</v>
      </c>
      <c r="I463" t="s">
        <v>17</v>
      </c>
      <c r="J463" t="s">
        <v>30</v>
      </c>
      <c r="K463">
        <v>120.00000000000006</v>
      </c>
      <c r="L463">
        <v>0.125</v>
      </c>
      <c r="M463">
        <v>0</v>
      </c>
      <c r="N463" t="s">
        <v>75</v>
      </c>
      <c r="O463" t="s">
        <v>106</v>
      </c>
      <c r="P463" t="s">
        <v>113</v>
      </c>
      <c r="Q463" t="s">
        <v>117</v>
      </c>
      <c r="R463" t="s">
        <v>124</v>
      </c>
      <c r="S463">
        <v>461</v>
      </c>
    </row>
    <row r="464" spans="1:19" x14ac:dyDescent="0.2">
      <c r="A464">
        <v>357</v>
      </c>
      <c r="B464" s="1">
        <v>45413</v>
      </c>
      <c r="C464" s="2">
        <v>0.33333333333333331</v>
      </c>
      <c r="D464" s="2">
        <v>0.375</v>
      </c>
      <c r="E464" t="s">
        <v>12</v>
      </c>
      <c r="F464">
        <v>2</v>
      </c>
      <c r="G464">
        <v>8</v>
      </c>
      <c r="H464">
        <v>10</v>
      </c>
      <c r="I464" t="s">
        <v>22</v>
      </c>
      <c r="J464" t="s">
        <v>28</v>
      </c>
      <c r="K464">
        <v>60.000000000000028</v>
      </c>
      <c r="L464">
        <v>1.25</v>
      </c>
      <c r="M464">
        <v>1</v>
      </c>
      <c r="N464" t="s">
        <v>74</v>
      </c>
      <c r="O464" t="s">
        <v>102</v>
      </c>
      <c r="P464" t="s">
        <v>113</v>
      </c>
      <c r="Q464" t="s">
        <v>118</v>
      </c>
      <c r="R464" t="s">
        <v>118</v>
      </c>
      <c r="S464">
        <v>462</v>
      </c>
    </row>
    <row r="465" spans="1:19" x14ac:dyDescent="0.2">
      <c r="A465">
        <v>2405</v>
      </c>
      <c r="B465" s="1">
        <v>45473</v>
      </c>
      <c r="C465" s="2">
        <v>0.33333333333333331</v>
      </c>
      <c r="D465" s="2">
        <v>0.375</v>
      </c>
      <c r="E465" t="s">
        <v>12</v>
      </c>
      <c r="F465">
        <v>2</v>
      </c>
      <c r="G465">
        <v>8</v>
      </c>
      <c r="H465">
        <v>1</v>
      </c>
      <c r="I465" t="s">
        <v>41</v>
      </c>
      <c r="J465" t="s">
        <v>14</v>
      </c>
      <c r="K465">
        <v>60.000000000000028</v>
      </c>
      <c r="L465">
        <v>0.125</v>
      </c>
      <c r="M465">
        <v>0</v>
      </c>
      <c r="N465" t="s">
        <v>71</v>
      </c>
      <c r="O465" t="s">
        <v>103</v>
      </c>
      <c r="P465" t="s">
        <v>113</v>
      </c>
      <c r="Q465" t="s">
        <v>117</v>
      </c>
      <c r="R465" t="s">
        <v>118</v>
      </c>
      <c r="S465">
        <v>463</v>
      </c>
    </row>
    <row r="466" spans="1:19" x14ac:dyDescent="0.2">
      <c r="A466">
        <v>1572</v>
      </c>
      <c r="B466" s="1">
        <v>45561</v>
      </c>
      <c r="C466" s="2">
        <v>0.33333333333333331</v>
      </c>
      <c r="D466" s="2">
        <v>0.39583333333333331</v>
      </c>
      <c r="E466" t="s">
        <v>12</v>
      </c>
      <c r="F466">
        <v>2</v>
      </c>
      <c r="G466">
        <v>8</v>
      </c>
      <c r="H466">
        <v>3</v>
      </c>
      <c r="I466" t="s">
        <v>41</v>
      </c>
      <c r="J466" t="s">
        <v>14</v>
      </c>
      <c r="K466">
        <v>90</v>
      </c>
      <c r="L466">
        <v>0.375</v>
      </c>
      <c r="M466">
        <v>0</v>
      </c>
      <c r="N466" t="s">
        <v>75</v>
      </c>
      <c r="O466" t="s">
        <v>106</v>
      </c>
      <c r="P466" t="s">
        <v>113</v>
      </c>
      <c r="Q466" t="s">
        <v>118</v>
      </c>
      <c r="R466" t="s">
        <v>118</v>
      </c>
      <c r="S466">
        <v>464</v>
      </c>
    </row>
    <row r="467" spans="1:19" x14ac:dyDescent="0.2">
      <c r="A467">
        <v>740</v>
      </c>
      <c r="B467" s="1">
        <v>45403</v>
      </c>
      <c r="C467" s="2">
        <v>0.33333333333333331</v>
      </c>
      <c r="D467" s="2">
        <v>0.35416666666666669</v>
      </c>
      <c r="E467" t="s">
        <v>12</v>
      </c>
      <c r="F467">
        <v>2</v>
      </c>
      <c r="G467">
        <v>8</v>
      </c>
      <c r="H467">
        <v>5</v>
      </c>
      <c r="I467" t="s">
        <v>22</v>
      </c>
      <c r="J467" t="s">
        <v>18</v>
      </c>
      <c r="K467">
        <v>30.000000000000053</v>
      </c>
      <c r="L467">
        <v>0.625</v>
      </c>
      <c r="M467">
        <v>0</v>
      </c>
      <c r="N467" t="s">
        <v>71</v>
      </c>
      <c r="O467" t="s">
        <v>101</v>
      </c>
      <c r="P467" t="s">
        <v>113</v>
      </c>
      <c r="Q467" t="s">
        <v>118</v>
      </c>
      <c r="R467" t="s">
        <v>118</v>
      </c>
      <c r="S467">
        <v>465</v>
      </c>
    </row>
    <row r="468" spans="1:19" x14ac:dyDescent="0.2">
      <c r="A468">
        <v>1541</v>
      </c>
      <c r="B468" s="1">
        <v>45575</v>
      </c>
      <c r="C468" s="2">
        <v>0.33333333333333331</v>
      </c>
      <c r="D468" s="2">
        <v>0.39583333333333331</v>
      </c>
      <c r="E468" t="s">
        <v>12</v>
      </c>
      <c r="F468">
        <v>2</v>
      </c>
      <c r="G468">
        <v>8</v>
      </c>
      <c r="H468">
        <v>11</v>
      </c>
      <c r="I468" t="s">
        <v>22</v>
      </c>
      <c r="J468" t="s">
        <v>23</v>
      </c>
      <c r="K468">
        <v>90</v>
      </c>
      <c r="L468">
        <v>1.375</v>
      </c>
      <c r="M468">
        <v>1</v>
      </c>
      <c r="N468" t="s">
        <v>75</v>
      </c>
      <c r="O468" t="s">
        <v>107</v>
      </c>
      <c r="P468" t="s">
        <v>113</v>
      </c>
      <c r="Q468" t="s">
        <v>118</v>
      </c>
      <c r="R468" t="s">
        <v>118</v>
      </c>
      <c r="S468">
        <v>466</v>
      </c>
    </row>
    <row r="469" spans="1:19" x14ac:dyDescent="0.2">
      <c r="A469">
        <v>1510</v>
      </c>
      <c r="B469" s="1">
        <v>45340</v>
      </c>
      <c r="C469" s="2">
        <v>0.33333333333333331</v>
      </c>
      <c r="D469" s="2">
        <v>0.41666666666666669</v>
      </c>
      <c r="E469" t="s">
        <v>12</v>
      </c>
      <c r="F469">
        <v>2</v>
      </c>
      <c r="G469">
        <v>8</v>
      </c>
      <c r="H469">
        <v>3</v>
      </c>
      <c r="I469" t="s">
        <v>39</v>
      </c>
      <c r="J469" t="s">
        <v>18</v>
      </c>
      <c r="K469">
        <v>120.00000000000006</v>
      </c>
      <c r="L469">
        <v>0.375</v>
      </c>
      <c r="M469">
        <v>0</v>
      </c>
      <c r="N469" t="s">
        <v>71</v>
      </c>
      <c r="O469" t="s">
        <v>99</v>
      </c>
      <c r="P469" t="s">
        <v>113</v>
      </c>
      <c r="Q469" t="s">
        <v>118</v>
      </c>
      <c r="R469" t="s">
        <v>124</v>
      </c>
      <c r="S469">
        <v>467</v>
      </c>
    </row>
    <row r="470" spans="1:19" x14ac:dyDescent="0.2">
      <c r="A470">
        <v>35</v>
      </c>
      <c r="B470" s="1">
        <v>45549</v>
      </c>
      <c r="C470" s="2">
        <v>0.33333333333333331</v>
      </c>
      <c r="D470" s="2">
        <v>0.375</v>
      </c>
      <c r="E470" t="s">
        <v>12</v>
      </c>
      <c r="F470">
        <v>2</v>
      </c>
      <c r="G470">
        <v>8</v>
      </c>
      <c r="H470">
        <v>6</v>
      </c>
      <c r="I470" t="s">
        <v>42</v>
      </c>
      <c r="J470" t="s">
        <v>18</v>
      </c>
      <c r="K470">
        <v>60.000000000000028</v>
      </c>
      <c r="L470">
        <v>0.75</v>
      </c>
      <c r="M470">
        <v>0</v>
      </c>
      <c r="N470" t="s">
        <v>77</v>
      </c>
      <c r="O470" t="s">
        <v>106</v>
      </c>
      <c r="P470" t="s">
        <v>113</v>
      </c>
      <c r="Q470" t="s">
        <v>118</v>
      </c>
      <c r="R470" t="s">
        <v>118</v>
      </c>
      <c r="S470">
        <v>468</v>
      </c>
    </row>
    <row r="471" spans="1:19" x14ac:dyDescent="0.2">
      <c r="A471">
        <v>210</v>
      </c>
      <c r="B471" s="1">
        <v>45542</v>
      </c>
      <c r="C471" s="2">
        <v>0.33333333333333331</v>
      </c>
      <c r="D471" s="2">
        <v>0.39583333333333331</v>
      </c>
      <c r="E471" t="s">
        <v>12</v>
      </c>
      <c r="F471">
        <v>2</v>
      </c>
      <c r="G471">
        <v>8</v>
      </c>
      <c r="H471">
        <v>6</v>
      </c>
      <c r="I471" t="s">
        <v>39</v>
      </c>
      <c r="J471" t="s">
        <v>28</v>
      </c>
      <c r="K471">
        <v>90</v>
      </c>
      <c r="L471">
        <v>0.75</v>
      </c>
      <c r="M471">
        <v>0</v>
      </c>
      <c r="N471" t="s">
        <v>77</v>
      </c>
      <c r="O471" t="s">
        <v>106</v>
      </c>
      <c r="P471" t="s">
        <v>113</v>
      </c>
      <c r="Q471" t="s">
        <v>118</v>
      </c>
      <c r="R471" t="s">
        <v>118</v>
      </c>
      <c r="S471">
        <v>469</v>
      </c>
    </row>
    <row r="472" spans="1:19" x14ac:dyDescent="0.2">
      <c r="A472">
        <v>1672</v>
      </c>
      <c r="B472" s="1">
        <v>45508</v>
      </c>
      <c r="C472" s="2">
        <v>0.33333333333333331</v>
      </c>
      <c r="D472" s="2">
        <v>0.41666666666666669</v>
      </c>
      <c r="E472" t="s">
        <v>12</v>
      </c>
      <c r="F472">
        <v>2</v>
      </c>
      <c r="G472">
        <v>8</v>
      </c>
      <c r="H472">
        <v>4</v>
      </c>
      <c r="I472" t="s">
        <v>17</v>
      </c>
      <c r="J472" t="s">
        <v>14</v>
      </c>
      <c r="K472">
        <v>120.00000000000006</v>
      </c>
      <c r="L472">
        <v>0.5</v>
      </c>
      <c r="M472">
        <v>0</v>
      </c>
      <c r="N472" t="s">
        <v>71</v>
      </c>
      <c r="O472" t="s">
        <v>105</v>
      </c>
      <c r="P472" t="s">
        <v>113</v>
      </c>
      <c r="Q472" t="s">
        <v>118</v>
      </c>
      <c r="R472" t="s">
        <v>124</v>
      </c>
      <c r="S472">
        <v>470</v>
      </c>
    </row>
    <row r="473" spans="1:19" x14ac:dyDescent="0.2">
      <c r="A473">
        <v>1165</v>
      </c>
      <c r="B473" s="1">
        <v>45381</v>
      </c>
      <c r="C473" s="2">
        <v>0.33333333333333331</v>
      </c>
      <c r="D473" s="2">
        <v>0.375</v>
      </c>
      <c r="E473" t="s">
        <v>12</v>
      </c>
      <c r="F473">
        <v>2</v>
      </c>
      <c r="G473">
        <v>8</v>
      </c>
      <c r="H473">
        <v>7</v>
      </c>
      <c r="I473" t="s">
        <v>22</v>
      </c>
      <c r="J473" t="s">
        <v>30</v>
      </c>
      <c r="K473">
        <v>60.000000000000028</v>
      </c>
      <c r="L473">
        <v>0.875</v>
      </c>
      <c r="M473">
        <v>0</v>
      </c>
      <c r="N473" t="s">
        <v>77</v>
      </c>
      <c r="O473" t="s">
        <v>100</v>
      </c>
      <c r="P473" t="s">
        <v>113</v>
      </c>
      <c r="Q473" t="s">
        <v>118</v>
      </c>
      <c r="R473" t="s">
        <v>118</v>
      </c>
      <c r="S473">
        <v>471</v>
      </c>
    </row>
    <row r="474" spans="1:19" x14ac:dyDescent="0.2">
      <c r="A474">
        <v>2005</v>
      </c>
      <c r="B474" s="1">
        <v>45343</v>
      </c>
      <c r="C474" s="2">
        <v>0.33333333333333331</v>
      </c>
      <c r="D474" s="2">
        <v>0.35416666666666669</v>
      </c>
      <c r="E474" t="s">
        <v>12</v>
      </c>
      <c r="F474">
        <v>2</v>
      </c>
      <c r="G474">
        <v>8</v>
      </c>
      <c r="H474">
        <v>11</v>
      </c>
      <c r="I474" t="s">
        <v>17</v>
      </c>
      <c r="J474" t="s">
        <v>14</v>
      </c>
      <c r="K474">
        <v>30.000000000000053</v>
      </c>
      <c r="L474">
        <v>1.375</v>
      </c>
      <c r="M474">
        <v>1</v>
      </c>
      <c r="N474" t="s">
        <v>74</v>
      </c>
      <c r="O474" t="s">
        <v>99</v>
      </c>
      <c r="P474" t="s">
        <v>113</v>
      </c>
      <c r="Q474" t="s">
        <v>118</v>
      </c>
      <c r="R474" t="s">
        <v>118</v>
      </c>
      <c r="S474">
        <v>472</v>
      </c>
    </row>
    <row r="475" spans="1:19" x14ac:dyDescent="0.2">
      <c r="A475">
        <v>1504</v>
      </c>
      <c r="B475" s="1">
        <v>45441</v>
      </c>
      <c r="C475" s="2">
        <v>0.33333333333333331</v>
      </c>
      <c r="D475" s="2">
        <v>0.39583333333333331</v>
      </c>
      <c r="E475" t="s">
        <v>12</v>
      </c>
      <c r="F475">
        <v>2</v>
      </c>
      <c r="G475">
        <v>8</v>
      </c>
      <c r="H475">
        <v>2</v>
      </c>
      <c r="I475" t="s">
        <v>41</v>
      </c>
      <c r="J475" t="s">
        <v>30</v>
      </c>
      <c r="K475">
        <v>90</v>
      </c>
      <c r="L475">
        <v>0.25</v>
      </c>
      <c r="M475">
        <v>0</v>
      </c>
      <c r="N475" t="s">
        <v>74</v>
      </c>
      <c r="O475" t="s">
        <v>102</v>
      </c>
      <c r="P475" t="s">
        <v>113</v>
      </c>
      <c r="Q475" t="s">
        <v>118</v>
      </c>
      <c r="R475" t="s">
        <v>118</v>
      </c>
      <c r="S475">
        <v>473</v>
      </c>
    </row>
    <row r="476" spans="1:19" x14ac:dyDescent="0.2">
      <c r="A476">
        <v>2270</v>
      </c>
      <c r="B476" s="1">
        <v>45528</v>
      </c>
      <c r="C476" s="2">
        <v>0.33333333333333331</v>
      </c>
      <c r="D476" s="2">
        <v>0.375</v>
      </c>
      <c r="E476" t="s">
        <v>12</v>
      </c>
      <c r="F476">
        <v>2</v>
      </c>
      <c r="G476">
        <v>8</v>
      </c>
      <c r="H476">
        <v>10</v>
      </c>
      <c r="I476" t="s">
        <v>17</v>
      </c>
      <c r="J476" t="s">
        <v>30</v>
      </c>
      <c r="K476">
        <v>60.000000000000028</v>
      </c>
      <c r="L476">
        <v>1.25</v>
      </c>
      <c r="M476">
        <v>1</v>
      </c>
      <c r="N476" t="s">
        <v>77</v>
      </c>
      <c r="O476" t="s">
        <v>105</v>
      </c>
      <c r="P476" t="s">
        <v>113</v>
      </c>
      <c r="Q476" t="s">
        <v>118</v>
      </c>
      <c r="R476" t="s">
        <v>118</v>
      </c>
      <c r="S476">
        <v>474</v>
      </c>
    </row>
    <row r="477" spans="1:19" x14ac:dyDescent="0.2">
      <c r="A477">
        <v>929</v>
      </c>
      <c r="B477" s="1">
        <v>45607</v>
      </c>
      <c r="C477" s="2">
        <v>0.33333333333333331</v>
      </c>
      <c r="D477" s="2">
        <v>0.35416666666666669</v>
      </c>
      <c r="E477" t="s">
        <v>12</v>
      </c>
      <c r="F477">
        <v>2</v>
      </c>
      <c r="G477">
        <v>8</v>
      </c>
      <c r="H477">
        <v>9</v>
      </c>
      <c r="I477" t="s">
        <v>17</v>
      </c>
      <c r="J477" t="s">
        <v>28</v>
      </c>
      <c r="K477">
        <v>30.000000000000053</v>
      </c>
      <c r="L477">
        <v>1.125</v>
      </c>
      <c r="M477">
        <v>1</v>
      </c>
      <c r="N477" t="s">
        <v>72</v>
      </c>
      <c r="O477" t="s">
        <v>108</v>
      </c>
      <c r="P477" t="s">
        <v>113</v>
      </c>
      <c r="Q477" t="s">
        <v>118</v>
      </c>
      <c r="R477" t="s">
        <v>118</v>
      </c>
      <c r="S477">
        <v>475</v>
      </c>
    </row>
    <row r="478" spans="1:19" x14ac:dyDescent="0.2">
      <c r="A478">
        <v>2728</v>
      </c>
      <c r="B478" s="1">
        <v>45368</v>
      </c>
      <c r="C478" s="2">
        <v>0.33333333333333331</v>
      </c>
      <c r="D478" s="2">
        <v>0.41666666666666669</v>
      </c>
      <c r="E478" t="s">
        <v>12</v>
      </c>
      <c r="F478">
        <v>2</v>
      </c>
      <c r="G478">
        <v>8</v>
      </c>
      <c r="H478">
        <v>4</v>
      </c>
      <c r="I478" t="s">
        <v>27</v>
      </c>
      <c r="J478" t="s">
        <v>30</v>
      </c>
      <c r="K478">
        <v>120.00000000000006</v>
      </c>
      <c r="L478">
        <v>0.5</v>
      </c>
      <c r="M478">
        <v>0</v>
      </c>
      <c r="N478" t="s">
        <v>71</v>
      </c>
      <c r="O478" t="s">
        <v>100</v>
      </c>
      <c r="P478" t="s">
        <v>113</v>
      </c>
      <c r="Q478" t="s">
        <v>118</v>
      </c>
      <c r="R478" t="s">
        <v>124</v>
      </c>
      <c r="S478">
        <v>476</v>
      </c>
    </row>
    <row r="479" spans="1:19" x14ac:dyDescent="0.2">
      <c r="A479">
        <v>867</v>
      </c>
      <c r="B479" s="1">
        <v>45371</v>
      </c>
      <c r="C479" s="2">
        <v>0.33333333333333331</v>
      </c>
      <c r="D479" s="2">
        <v>0.375</v>
      </c>
      <c r="E479" t="s">
        <v>12</v>
      </c>
      <c r="F479">
        <v>2</v>
      </c>
      <c r="G479">
        <v>8</v>
      </c>
      <c r="H479">
        <v>2</v>
      </c>
      <c r="I479" t="s">
        <v>39</v>
      </c>
      <c r="J479" t="s">
        <v>28</v>
      </c>
      <c r="K479">
        <v>60.000000000000028</v>
      </c>
      <c r="L479">
        <v>0.25</v>
      </c>
      <c r="M479">
        <v>0</v>
      </c>
      <c r="N479" t="s">
        <v>74</v>
      </c>
      <c r="O479" t="s">
        <v>100</v>
      </c>
      <c r="P479" t="s">
        <v>113</v>
      </c>
      <c r="Q479" t="s">
        <v>118</v>
      </c>
      <c r="R479" t="s">
        <v>118</v>
      </c>
      <c r="S479">
        <v>477</v>
      </c>
    </row>
    <row r="480" spans="1:19" x14ac:dyDescent="0.2">
      <c r="A480">
        <v>2929</v>
      </c>
      <c r="B480" s="1">
        <v>45388</v>
      </c>
      <c r="C480" s="2">
        <v>0.33333333333333331</v>
      </c>
      <c r="D480" s="2">
        <v>0.41666666666666669</v>
      </c>
      <c r="E480" t="s">
        <v>12</v>
      </c>
      <c r="F480">
        <v>2</v>
      </c>
      <c r="G480">
        <v>8</v>
      </c>
      <c r="H480">
        <v>2</v>
      </c>
      <c r="I480" t="s">
        <v>22</v>
      </c>
      <c r="J480" t="s">
        <v>18</v>
      </c>
      <c r="K480">
        <v>120.00000000000006</v>
      </c>
      <c r="L480">
        <v>0.25</v>
      </c>
      <c r="M480">
        <v>0</v>
      </c>
      <c r="N480" t="s">
        <v>77</v>
      </c>
      <c r="O480" t="s">
        <v>101</v>
      </c>
      <c r="P480" t="s">
        <v>113</v>
      </c>
      <c r="Q480" t="s">
        <v>118</v>
      </c>
      <c r="R480" t="s">
        <v>124</v>
      </c>
      <c r="S480">
        <v>478</v>
      </c>
    </row>
    <row r="481" spans="1:19" x14ac:dyDescent="0.2">
      <c r="A481">
        <v>1714</v>
      </c>
      <c r="B481" s="1">
        <v>45387</v>
      </c>
      <c r="C481" s="2">
        <v>0.33333333333333331</v>
      </c>
      <c r="D481" s="2">
        <v>0.41666666666666669</v>
      </c>
      <c r="E481" t="s">
        <v>12</v>
      </c>
      <c r="F481">
        <v>2</v>
      </c>
      <c r="G481">
        <v>8</v>
      </c>
      <c r="H481">
        <v>10</v>
      </c>
      <c r="I481" t="s">
        <v>13</v>
      </c>
      <c r="J481" t="s">
        <v>40</v>
      </c>
      <c r="K481">
        <v>120.00000000000006</v>
      </c>
      <c r="L481">
        <v>1.25</v>
      </c>
      <c r="M481">
        <v>1</v>
      </c>
      <c r="N481" t="s">
        <v>76</v>
      </c>
      <c r="O481" t="s">
        <v>101</v>
      </c>
      <c r="P481" t="s">
        <v>113</v>
      </c>
      <c r="Q481" t="s">
        <v>118</v>
      </c>
      <c r="R481" t="s">
        <v>124</v>
      </c>
      <c r="S481">
        <v>479</v>
      </c>
    </row>
    <row r="482" spans="1:19" x14ac:dyDescent="0.2">
      <c r="A482">
        <v>2956</v>
      </c>
      <c r="B482" s="1">
        <v>45481</v>
      </c>
      <c r="C482" s="2">
        <v>0.33333333333333331</v>
      </c>
      <c r="D482" s="2">
        <v>0.41666666666666669</v>
      </c>
      <c r="E482" t="s">
        <v>12</v>
      </c>
      <c r="F482">
        <v>2</v>
      </c>
      <c r="G482">
        <v>8</v>
      </c>
      <c r="H482">
        <v>7</v>
      </c>
      <c r="I482" t="s">
        <v>13</v>
      </c>
      <c r="J482" t="s">
        <v>18</v>
      </c>
      <c r="K482">
        <v>120.00000000000006</v>
      </c>
      <c r="L482">
        <v>0.875</v>
      </c>
      <c r="M482">
        <v>0</v>
      </c>
      <c r="N482" t="s">
        <v>72</v>
      </c>
      <c r="O482" t="s">
        <v>104</v>
      </c>
      <c r="P482" t="s">
        <v>113</v>
      </c>
      <c r="Q482" t="s">
        <v>118</v>
      </c>
      <c r="R482" t="s">
        <v>124</v>
      </c>
      <c r="S482">
        <v>480</v>
      </c>
    </row>
    <row r="483" spans="1:19" x14ac:dyDescent="0.2">
      <c r="A483">
        <v>197</v>
      </c>
      <c r="B483" s="1">
        <v>45326</v>
      </c>
      <c r="C483" s="2">
        <v>0.33333333333333331</v>
      </c>
      <c r="D483" s="2">
        <v>0.41666666666666669</v>
      </c>
      <c r="E483" t="s">
        <v>12</v>
      </c>
      <c r="F483">
        <v>2</v>
      </c>
      <c r="G483">
        <v>8</v>
      </c>
      <c r="H483">
        <v>2</v>
      </c>
      <c r="I483" t="s">
        <v>17</v>
      </c>
      <c r="J483" t="s">
        <v>40</v>
      </c>
      <c r="K483">
        <v>120.00000000000006</v>
      </c>
      <c r="L483">
        <v>0.25</v>
      </c>
      <c r="M483">
        <v>0</v>
      </c>
      <c r="N483" t="s">
        <v>71</v>
      </c>
      <c r="O483" t="s">
        <v>99</v>
      </c>
      <c r="P483" t="s">
        <v>113</v>
      </c>
      <c r="Q483" t="s">
        <v>118</v>
      </c>
      <c r="R483" t="s">
        <v>124</v>
      </c>
      <c r="S483">
        <v>481</v>
      </c>
    </row>
    <row r="484" spans="1:19" x14ac:dyDescent="0.2">
      <c r="A484">
        <v>2737</v>
      </c>
      <c r="B484" s="1">
        <v>45314</v>
      </c>
      <c r="C484" s="2">
        <v>0.33333333333333331</v>
      </c>
      <c r="D484" s="2">
        <v>0.41666666666666669</v>
      </c>
      <c r="E484" t="s">
        <v>12</v>
      </c>
      <c r="F484">
        <v>2</v>
      </c>
      <c r="G484">
        <v>8</v>
      </c>
      <c r="H484">
        <v>11</v>
      </c>
      <c r="I484" t="s">
        <v>22</v>
      </c>
      <c r="J484" t="s">
        <v>30</v>
      </c>
      <c r="K484">
        <v>120.00000000000006</v>
      </c>
      <c r="L484">
        <v>1.375</v>
      </c>
      <c r="M484">
        <v>1</v>
      </c>
      <c r="N484" t="s">
        <v>73</v>
      </c>
      <c r="O484" t="s">
        <v>98</v>
      </c>
      <c r="P484" t="s">
        <v>113</v>
      </c>
      <c r="Q484" t="s">
        <v>118</v>
      </c>
      <c r="R484" t="s">
        <v>124</v>
      </c>
      <c r="S484">
        <v>482</v>
      </c>
    </row>
    <row r="485" spans="1:19" x14ac:dyDescent="0.2">
      <c r="A485">
        <v>532</v>
      </c>
      <c r="B485" s="1">
        <v>45311</v>
      </c>
      <c r="C485" s="2">
        <v>0.6875</v>
      </c>
      <c r="D485" s="2">
        <v>0.77083333333333337</v>
      </c>
      <c r="E485" t="s">
        <v>25</v>
      </c>
      <c r="F485">
        <v>1</v>
      </c>
      <c r="G485">
        <v>4</v>
      </c>
      <c r="H485">
        <v>1</v>
      </c>
      <c r="I485" t="s">
        <v>27</v>
      </c>
      <c r="J485" t="s">
        <v>18</v>
      </c>
      <c r="K485">
        <v>120.00000000000006</v>
      </c>
      <c r="L485">
        <v>0.25</v>
      </c>
      <c r="M485">
        <v>0</v>
      </c>
      <c r="N485" t="s">
        <v>77</v>
      </c>
      <c r="O485" t="s">
        <v>98</v>
      </c>
      <c r="P485" t="s">
        <v>114</v>
      </c>
      <c r="Q485" t="s">
        <v>118</v>
      </c>
      <c r="R485" t="s">
        <v>124</v>
      </c>
      <c r="S485">
        <v>483</v>
      </c>
    </row>
    <row r="486" spans="1:19" x14ac:dyDescent="0.2">
      <c r="A486">
        <v>2545</v>
      </c>
      <c r="B486" s="1">
        <v>45605</v>
      </c>
      <c r="C486" s="2">
        <v>0.6875</v>
      </c>
      <c r="D486" s="2">
        <v>0.75</v>
      </c>
      <c r="E486" t="s">
        <v>25</v>
      </c>
      <c r="F486">
        <v>1</v>
      </c>
      <c r="G486">
        <v>4</v>
      </c>
      <c r="H486">
        <v>5</v>
      </c>
      <c r="I486" t="s">
        <v>39</v>
      </c>
      <c r="J486" t="s">
        <v>40</v>
      </c>
      <c r="K486">
        <v>90</v>
      </c>
      <c r="L486">
        <v>1.25</v>
      </c>
      <c r="M486">
        <v>1</v>
      </c>
      <c r="N486" t="s">
        <v>77</v>
      </c>
      <c r="O486" t="s">
        <v>108</v>
      </c>
      <c r="P486" t="s">
        <v>114</v>
      </c>
      <c r="Q486" t="s">
        <v>118</v>
      </c>
      <c r="R486" t="s">
        <v>118</v>
      </c>
      <c r="S486">
        <v>484</v>
      </c>
    </row>
    <row r="487" spans="1:19" x14ac:dyDescent="0.2">
      <c r="A487">
        <v>190</v>
      </c>
      <c r="B487" s="1">
        <v>45427</v>
      </c>
      <c r="C487" s="2">
        <v>0.6875</v>
      </c>
      <c r="D487" s="2">
        <v>0.72916666666666663</v>
      </c>
      <c r="E487" t="s">
        <v>25</v>
      </c>
      <c r="F487">
        <v>1</v>
      </c>
      <c r="G487">
        <v>4</v>
      </c>
      <c r="H487">
        <v>3</v>
      </c>
      <c r="I487" t="s">
        <v>22</v>
      </c>
      <c r="J487" t="s">
        <v>28</v>
      </c>
      <c r="K487">
        <v>59.999999999999943</v>
      </c>
      <c r="L487">
        <v>0.75</v>
      </c>
      <c r="M487">
        <v>0</v>
      </c>
      <c r="N487" t="s">
        <v>74</v>
      </c>
      <c r="O487" t="s">
        <v>102</v>
      </c>
      <c r="P487" t="s">
        <v>114</v>
      </c>
      <c r="Q487" t="s">
        <v>118</v>
      </c>
      <c r="R487" t="s">
        <v>118</v>
      </c>
      <c r="S487">
        <v>485</v>
      </c>
    </row>
    <row r="488" spans="1:19" x14ac:dyDescent="0.2">
      <c r="A488">
        <v>2415</v>
      </c>
      <c r="B488" s="1">
        <v>45497</v>
      </c>
      <c r="C488" s="2">
        <v>0.6875</v>
      </c>
      <c r="D488" s="2">
        <v>0.70833333333333337</v>
      </c>
      <c r="E488" t="s">
        <v>25</v>
      </c>
      <c r="F488">
        <v>1</v>
      </c>
      <c r="G488">
        <v>4</v>
      </c>
      <c r="H488">
        <v>5</v>
      </c>
      <c r="I488" t="s">
        <v>41</v>
      </c>
      <c r="J488" t="s">
        <v>40</v>
      </c>
      <c r="K488">
        <v>30.000000000000053</v>
      </c>
      <c r="L488">
        <v>1.25</v>
      </c>
      <c r="M488">
        <v>1</v>
      </c>
      <c r="N488" t="s">
        <v>74</v>
      </c>
      <c r="O488" t="s">
        <v>104</v>
      </c>
      <c r="P488" t="s">
        <v>114</v>
      </c>
      <c r="Q488" t="s">
        <v>118</v>
      </c>
      <c r="R488" t="s">
        <v>118</v>
      </c>
      <c r="S488">
        <v>486</v>
      </c>
    </row>
    <row r="489" spans="1:19" x14ac:dyDescent="0.2">
      <c r="A489">
        <v>320</v>
      </c>
      <c r="B489" s="1">
        <v>45618</v>
      </c>
      <c r="C489" s="2">
        <v>0.6875</v>
      </c>
      <c r="D489" s="2">
        <v>0.70833333333333337</v>
      </c>
      <c r="E489" t="s">
        <v>25</v>
      </c>
      <c r="F489">
        <v>1</v>
      </c>
      <c r="G489">
        <v>4</v>
      </c>
      <c r="H489">
        <v>7</v>
      </c>
      <c r="I489" t="s">
        <v>42</v>
      </c>
      <c r="J489" t="s">
        <v>40</v>
      </c>
      <c r="K489">
        <v>30.000000000000053</v>
      </c>
      <c r="L489">
        <v>1.75</v>
      </c>
      <c r="M489">
        <v>1</v>
      </c>
      <c r="N489" t="s">
        <v>76</v>
      </c>
      <c r="O489" t="s">
        <v>108</v>
      </c>
      <c r="P489" t="s">
        <v>114</v>
      </c>
      <c r="Q489" t="s">
        <v>118</v>
      </c>
      <c r="R489" t="s">
        <v>118</v>
      </c>
      <c r="S489">
        <v>487</v>
      </c>
    </row>
    <row r="490" spans="1:19" x14ac:dyDescent="0.2">
      <c r="A490">
        <v>151</v>
      </c>
      <c r="B490" s="1">
        <v>45311</v>
      </c>
      <c r="C490" s="2">
        <v>0.6875</v>
      </c>
      <c r="D490" s="2">
        <v>0.70833333333333337</v>
      </c>
      <c r="E490" t="s">
        <v>25</v>
      </c>
      <c r="F490">
        <v>1</v>
      </c>
      <c r="G490">
        <v>4</v>
      </c>
      <c r="H490">
        <v>1</v>
      </c>
      <c r="I490" t="s">
        <v>41</v>
      </c>
      <c r="J490" t="s">
        <v>18</v>
      </c>
      <c r="K490">
        <v>30.000000000000053</v>
      </c>
      <c r="L490">
        <v>0.25</v>
      </c>
      <c r="M490">
        <v>0</v>
      </c>
      <c r="N490" t="s">
        <v>77</v>
      </c>
      <c r="O490" t="s">
        <v>98</v>
      </c>
      <c r="P490" t="s">
        <v>114</v>
      </c>
      <c r="Q490" t="s">
        <v>118</v>
      </c>
      <c r="R490" t="s">
        <v>118</v>
      </c>
      <c r="S490">
        <v>488</v>
      </c>
    </row>
    <row r="491" spans="1:19" x14ac:dyDescent="0.2">
      <c r="A491">
        <v>1969</v>
      </c>
      <c r="B491" s="1">
        <v>45505</v>
      </c>
      <c r="C491" s="2">
        <v>0.6875</v>
      </c>
      <c r="D491" s="2">
        <v>0.77083333333333337</v>
      </c>
      <c r="E491" t="s">
        <v>25</v>
      </c>
      <c r="F491">
        <v>1</v>
      </c>
      <c r="G491">
        <v>4</v>
      </c>
      <c r="H491">
        <v>1</v>
      </c>
      <c r="I491" t="s">
        <v>39</v>
      </c>
      <c r="J491" t="s">
        <v>23</v>
      </c>
      <c r="K491">
        <v>120.00000000000006</v>
      </c>
      <c r="L491">
        <v>0.25</v>
      </c>
      <c r="M491">
        <v>0</v>
      </c>
      <c r="N491" t="s">
        <v>75</v>
      </c>
      <c r="O491" t="s">
        <v>105</v>
      </c>
      <c r="P491" t="s">
        <v>114</v>
      </c>
      <c r="Q491" t="s">
        <v>118</v>
      </c>
      <c r="R491" t="s">
        <v>124</v>
      </c>
      <c r="S491">
        <v>489</v>
      </c>
    </row>
    <row r="492" spans="1:19" x14ac:dyDescent="0.2">
      <c r="A492">
        <v>1540</v>
      </c>
      <c r="B492" s="1">
        <v>45440</v>
      </c>
      <c r="C492" s="2">
        <v>0.6875</v>
      </c>
      <c r="D492" s="2">
        <v>0.77083333333333337</v>
      </c>
      <c r="E492" t="s">
        <v>25</v>
      </c>
      <c r="F492">
        <v>1</v>
      </c>
      <c r="G492">
        <v>4</v>
      </c>
      <c r="H492">
        <v>6</v>
      </c>
      <c r="I492" t="s">
        <v>42</v>
      </c>
      <c r="J492" t="s">
        <v>40</v>
      </c>
      <c r="K492">
        <v>120.00000000000006</v>
      </c>
      <c r="L492">
        <v>1.5</v>
      </c>
      <c r="M492">
        <v>1</v>
      </c>
      <c r="N492" t="s">
        <v>73</v>
      </c>
      <c r="O492" t="s">
        <v>102</v>
      </c>
      <c r="P492" t="s">
        <v>114</v>
      </c>
      <c r="Q492" t="s">
        <v>118</v>
      </c>
      <c r="R492" t="s">
        <v>124</v>
      </c>
      <c r="S492">
        <v>490</v>
      </c>
    </row>
    <row r="493" spans="1:19" x14ac:dyDescent="0.2">
      <c r="A493">
        <v>1310</v>
      </c>
      <c r="B493" s="1">
        <v>45627</v>
      </c>
      <c r="C493" s="2">
        <v>0.6875</v>
      </c>
      <c r="D493" s="2">
        <v>0.77083333333333337</v>
      </c>
      <c r="E493" t="s">
        <v>25</v>
      </c>
      <c r="F493">
        <v>1</v>
      </c>
      <c r="G493">
        <v>4</v>
      </c>
      <c r="H493">
        <v>3</v>
      </c>
      <c r="I493" t="s">
        <v>27</v>
      </c>
      <c r="J493" t="s">
        <v>28</v>
      </c>
      <c r="K493">
        <v>120.00000000000006</v>
      </c>
      <c r="L493">
        <v>0.75</v>
      </c>
      <c r="M493">
        <v>0</v>
      </c>
      <c r="N493" t="s">
        <v>71</v>
      </c>
      <c r="O493" t="s">
        <v>109</v>
      </c>
      <c r="P493" t="s">
        <v>114</v>
      </c>
      <c r="Q493" t="s">
        <v>118</v>
      </c>
      <c r="R493" t="s">
        <v>124</v>
      </c>
      <c r="S493">
        <v>491</v>
      </c>
    </row>
    <row r="494" spans="1:19" x14ac:dyDescent="0.2">
      <c r="A494">
        <v>2526</v>
      </c>
      <c r="B494" s="1">
        <v>45609</v>
      </c>
      <c r="C494" s="2">
        <v>0.6875</v>
      </c>
      <c r="D494" s="2">
        <v>0.72916666666666663</v>
      </c>
      <c r="E494" t="s">
        <v>25</v>
      </c>
      <c r="F494">
        <v>1</v>
      </c>
      <c r="G494">
        <v>4</v>
      </c>
      <c r="H494">
        <v>1</v>
      </c>
      <c r="I494" t="s">
        <v>17</v>
      </c>
      <c r="J494" t="s">
        <v>23</v>
      </c>
      <c r="K494">
        <v>59.999999999999943</v>
      </c>
      <c r="L494">
        <v>0.25</v>
      </c>
      <c r="M494">
        <v>0</v>
      </c>
      <c r="N494" t="s">
        <v>74</v>
      </c>
      <c r="O494" t="s">
        <v>108</v>
      </c>
      <c r="P494" t="s">
        <v>114</v>
      </c>
      <c r="Q494" t="s">
        <v>118</v>
      </c>
      <c r="R494" t="s">
        <v>118</v>
      </c>
      <c r="S494">
        <v>492</v>
      </c>
    </row>
    <row r="495" spans="1:19" x14ac:dyDescent="0.2">
      <c r="A495">
        <v>726</v>
      </c>
      <c r="B495" s="1">
        <v>45518</v>
      </c>
      <c r="C495" s="2">
        <v>0.6875</v>
      </c>
      <c r="D495" s="2">
        <v>0.77083333333333337</v>
      </c>
      <c r="E495" t="s">
        <v>25</v>
      </c>
      <c r="F495">
        <v>1</v>
      </c>
      <c r="G495">
        <v>4</v>
      </c>
      <c r="H495">
        <v>7</v>
      </c>
      <c r="I495" t="s">
        <v>13</v>
      </c>
      <c r="J495" t="s">
        <v>40</v>
      </c>
      <c r="K495">
        <v>120.00000000000006</v>
      </c>
      <c r="L495">
        <v>1.75</v>
      </c>
      <c r="M495">
        <v>1</v>
      </c>
      <c r="N495" t="s">
        <v>74</v>
      </c>
      <c r="O495" t="s">
        <v>105</v>
      </c>
      <c r="P495" t="s">
        <v>114</v>
      </c>
      <c r="Q495" t="s">
        <v>118</v>
      </c>
      <c r="R495" t="s">
        <v>124</v>
      </c>
      <c r="S495">
        <v>493</v>
      </c>
    </row>
    <row r="496" spans="1:19" x14ac:dyDescent="0.2">
      <c r="A496">
        <v>32</v>
      </c>
      <c r="B496" s="1">
        <v>45524</v>
      </c>
      <c r="C496" s="2">
        <v>0.6875</v>
      </c>
      <c r="D496" s="2">
        <v>0.75</v>
      </c>
      <c r="E496" t="s">
        <v>25</v>
      </c>
      <c r="F496">
        <v>1</v>
      </c>
      <c r="G496">
        <v>4</v>
      </c>
      <c r="H496">
        <v>7</v>
      </c>
      <c r="I496" t="s">
        <v>39</v>
      </c>
      <c r="J496" t="s">
        <v>14</v>
      </c>
      <c r="K496">
        <v>90</v>
      </c>
      <c r="L496">
        <v>1.75</v>
      </c>
      <c r="M496">
        <v>1</v>
      </c>
      <c r="N496" t="s">
        <v>73</v>
      </c>
      <c r="O496" t="s">
        <v>105</v>
      </c>
      <c r="P496" t="s">
        <v>114</v>
      </c>
      <c r="Q496" t="s">
        <v>118</v>
      </c>
      <c r="R496" t="s">
        <v>118</v>
      </c>
      <c r="S496">
        <v>494</v>
      </c>
    </row>
    <row r="497" spans="1:19" x14ac:dyDescent="0.2">
      <c r="A497">
        <v>1058</v>
      </c>
      <c r="B497" s="1">
        <v>45298</v>
      </c>
      <c r="C497" s="2">
        <v>0.6875</v>
      </c>
      <c r="D497" s="2">
        <v>0.77083333333333337</v>
      </c>
      <c r="E497" t="s">
        <v>25</v>
      </c>
      <c r="F497">
        <v>1</v>
      </c>
      <c r="G497">
        <v>4</v>
      </c>
      <c r="H497">
        <v>6</v>
      </c>
      <c r="I497" t="s">
        <v>39</v>
      </c>
      <c r="J497" t="s">
        <v>40</v>
      </c>
      <c r="K497">
        <v>120.00000000000006</v>
      </c>
      <c r="L497">
        <v>1.5</v>
      </c>
      <c r="M497">
        <v>1</v>
      </c>
      <c r="N497" t="s">
        <v>71</v>
      </c>
      <c r="O497" t="s">
        <v>98</v>
      </c>
      <c r="P497" t="s">
        <v>114</v>
      </c>
      <c r="Q497" t="s">
        <v>118</v>
      </c>
      <c r="R497" t="s">
        <v>124</v>
      </c>
      <c r="S497">
        <v>495</v>
      </c>
    </row>
    <row r="498" spans="1:19" x14ac:dyDescent="0.2">
      <c r="A498">
        <v>1085</v>
      </c>
      <c r="B498" s="1">
        <v>45360</v>
      </c>
      <c r="C498" s="2">
        <v>0.6875</v>
      </c>
      <c r="D498" s="2">
        <v>0.75</v>
      </c>
      <c r="E498" t="s">
        <v>25</v>
      </c>
      <c r="F498">
        <v>1</v>
      </c>
      <c r="G498">
        <v>4</v>
      </c>
      <c r="H498">
        <v>6</v>
      </c>
      <c r="I498" t="s">
        <v>39</v>
      </c>
      <c r="J498" t="s">
        <v>14</v>
      </c>
      <c r="K498">
        <v>90</v>
      </c>
      <c r="L498">
        <v>1.5</v>
      </c>
      <c r="M498">
        <v>1</v>
      </c>
      <c r="N498" t="s">
        <v>77</v>
      </c>
      <c r="O498" t="s">
        <v>100</v>
      </c>
      <c r="P498" t="s">
        <v>114</v>
      </c>
      <c r="Q498" t="s">
        <v>118</v>
      </c>
      <c r="R498" t="s">
        <v>118</v>
      </c>
      <c r="S498">
        <v>496</v>
      </c>
    </row>
    <row r="499" spans="1:19" x14ac:dyDescent="0.2">
      <c r="A499">
        <v>1590</v>
      </c>
      <c r="B499" s="1">
        <v>45639</v>
      </c>
      <c r="C499" s="2">
        <v>0.6875</v>
      </c>
      <c r="D499" s="2">
        <v>0.70833333333333337</v>
      </c>
      <c r="E499" t="s">
        <v>25</v>
      </c>
      <c r="F499">
        <v>1</v>
      </c>
      <c r="G499">
        <v>4</v>
      </c>
      <c r="H499">
        <v>6</v>
      </c>
      <c r="I499" t="s">
        <v>13</v>
      </c>
      <c r="J499" t="s">
        <v>28</v>
      </c>
      <c r="K499">
        <v>30.000000000000053</v>
      </c>
      <c r="L499">
        <v>1.5</v>
      </c>
      <c r="M499">
        <v>1</v>
      </c>
      <c r="N499" t="s">
        <v>76</v>
      </c>
      <c r="O499" t="s">
        <v>109</v>
      </c>
      <c r="P499" t="s">
        <v>114</v>
      </c>
      <c r="Q499" t="s">
        <v>118</v>
      </c>
      <c r="R499" t="s">
        <v>118</v>
      </c>
      <c r="S499">
        <v>497</v>
      </c>
    </row>
    <row r="500" spans="1:19" x14ac:dyDescent="0.2">
      <c r="A500">
        <v>2274</v>
      </c>
      <c r="B500" s="1">
        <v>45465</v>
      </c>
      <c r="C500" s="2">
        <v>0.6875</v>
      </c>
      <c r="D500" s="2">
        <v>0.77083333333333337</v>
      </c>
      <c r="E500" t="s">
        <v>25</v>
      </c>
      <c r="F500">
        <v>1</v>
      </c>
      <c r="G500">
        <v>4</v>
      </c>
      <c r="H500">
        <v>3</v>
      </c>
      <c r="I500" t="s">
        <v>17</v>
      </c>
      <c r="J500" t="s">
        <v>40</v>
      </c>
      <c r="K500">
        <v>120.00000000000006</v>
      </c>
      <c r="L500">
        <v>0.75</v>
      </c>
      <c r="M500">
        <v>0</v>
      </c>
      <c r="N500" t="s">
        <v>77</v>
      </c>
      <c r="O500" t="s">
        <v>103</v>
      </c>
      <c r="P500" t="s">
        <v>114</v>
      </c>
      <c r="Q500" t="s">
        <v>118</v>
      </c>
      <c r="R500" t="s">
        <v>124</v>
      </c>
      <c r="S500">
        <v>498</v>
      </c>
    </row>
    <row r="501" spans="1:19" x14ac:dyDescent="0.2">
      <c r="A501">
        <v>2736</v>
      </c>
      <c r="B501" s="1">
        <v>45631</v>
      </c>
      <c r="C501" s="2">
        <v>0.6875</v>
      </c>
      <c r="D501" s="2">
        <v>0.77083333333333337</v>
      </c>
      <c r="E501" t="s">
        <v>25</v>
      </c>
      <c r="F501">
        <v>1</v>
      </c>
      <c r="G501">
        <v>4</v>
      </c>
      <c r="H501">
        <v>2</v>
      </c>
      <c r="I501" t="s">
        <v>39</v>
      </c>
      <c r="J501" t="s">
        <v>30</v>
      </c>
      <c r="K501">
        <v>120.00000000000006</v>
      </c>
      <c r="L501">
        <v>0.5</v>
      </c>
      <c r="M501">
        <v>0</v>
      </c>
      <c r="N501" t="s">
        <v>75</v>
      </c>
      <c r="O501" t="s">
        <v>109</v>
      </c>
      <c r="P501" t="s">
        <v>114</v>
      </c>
      <c r="Q501" t="s">
        <v>118</v>
      </c>
      <c r="R501" t="s">
        <v>124</v>
      </c>
      <c r="S501">
        <v>499</v>
      </c>
    </row>
    <row r="502" spans="1:19" x14ac:dyDescent="0.2">
      <c r="A502">
        <v>1876</v>
      </c>
      <c r="B502" s="1">
        <v>45430</v>
      </c>
      <c r="C502" s="2">
        <v>0.6875</v>
      </c>
      <c r="D502" s="2">
        <v>0.77083333333333337</v>
      </c>
      <c r="E502" t="s">
        <v>25</v>
      </c>
      <c r="F502">
        <v>1</v>
      </c>
      <c r="G502">
        <v>4</v>
      </c>
      <c r="H502">
        <v>2</v>
      </c>
      <c r="I502" t="s">
        <v>22</v>
      </c>
      <c r="J502" t="s">
        <v>28</v>
      </c>
      <c r="K502">
        <v>120.00000000000006</v>
      </c>
      <c r="L502">
        <v>0.5</v>
      </c>
      <c r="M502">
        <v>0</v>
      </c>
      <c r="N502" t="s">
        <v>77</v>
      </c>
      <c r="O502" t="s">
        <v>102</v>
      </c>
      <c r="P502" t="s">
        <v>114</v>
      </c>
      <c r="Q502" t="s">
        <v>118</v>
      </c>
      <c r="R502" t="s">
        <v>124</v>
      </c>
      <c r="S502">
        <v>500</v>
      </c>
    </row>
    <row r="503" spans="1:19" x14ac:dyDescent="0.2">
      <c r="A503">
        <v>2640</v>
      </c>
      <c r="B503" s="1">
        <v>45518</v>
      </c>
      <c r="C503" s="2">
        <v>0.6875</v>
      </c>
      <c r="D503" s="2">
        <v>0.70833333333333337</v>
      </c>
      <c r="E503" t="s">
        <v>25</v>
      </c>
      <c r="F503">
        <v>1</v>
      </c>
      <c r="G503">
        <v>4</v>
      </c>
      <c r="H503">
        <v>7</v>
      </c>
      <c r="I503" t="s">
        <v>39</v>
      </c>
      <c r="J503" t="s">
        <v>23</v>
      </c>
      <c r="K503">
        <v>30.000000000000053</v>
      </c>
      <c r="L503">
        <v>1.75</v>
      </c>
      <c r="M503">
        <v>1</v>
      </c>
      <c r="N503" t="s">
        <v>74</v>
      </c>
      <c r="O503" t="s">
        <v>105</v>
      </c>
      <c r="P503" t="s">
        <v>114</v>
      </c>
      <c r="Q503" t="s">
        <v>118</v>
      </c>
      <c r="R503" t="s">
        <v>118</v>
      </c>
      <c r="S503">
        <v>501</v>
      </c>
    </row>
    <row r="504" spans="1:19" x14ac:dyDescent="0.2">
      <c r="A504">
        <v>1228</v>
      </c>
      <c r="B504" s="1">
        <v>45359</v>
      </c>
      <c r="C504" s="2">
        <v>0.6875</v>
      </c>
      <c r="D504" s="2">
        <v>0.75</v>
      </c>
      <c r="E504" t="s">
        <v>25</v>
      </c>
      <c r="F504">
        <v>1</v>
      </c>
      <c r="G504">
        <v>4</v>
      </c>
      <c r="H504">
        <v>3</v>
      </c>
      <c r="I504" t="s">
        <v>41</v>
      </c>
      <c r="J504" t="s">
        <v>18</v>
      </c>
      <c r="K504">
        <v>90</v>
      </c>
      <c r="L504">
        <v>0.75</v>
      </c>
      <c r="M504">
        <v>0</v>
      </c>
      <c r="N504" t="s">
        <v>76</v>
      </c>
      <c r="O504" t="s">
        <v>100</v>
      </c>
      <c r="P504" t="s">
        <v>114</v>
      </c>
      <c r="Q504" t="s">
        <v>118</v>
      </c>
      <c r="R504" t="s">
        <v>118</v>
      </c>
      <c r="S504">
        <v>502</v>
      </c>
    </row>
    <row r="505" spans="1:19" x14ac:dyDescent="0.2">
      <c r="A505">
        <v>666</v>
      </c>
      <c r="B505" s="1">
        <v>45446</v>
      </c>
      <c r="C505" s="2">
        <v>0.6875</v>
      </c>
      <c r="D505" s="2">
        <v>0.75</v>
      </c>
      <c r="E505" t="s">
        <v>25</v>
      </c>
      <c r="F505">
        <v>1</v>
      </c>
      <c r="G505">
        <v>4</v>
      </c>
      <c r="H505">
        <v>2</v>
      </c>
      <c r="I505" t="s">
        <v>39</v>
      </c>
      <c r="J505" t="s">
        <v>30</v>
      </c>
      <c r="K505">
        <v>90</v>
      </c>
      <c r="L505">
        <v>0.5</v>
      </c>
      <c r="M505">
        <v>0</v>
      </c>
      <c r="N505" t="s">
        <v>72</v>
      </c>
      <c r="O505" t="s">
        <v>103</v>
      </c>
      <c r="P505" t="s">
        <v>114</v>
      </c>
      <c r="Q505" t="s">
        <v>118</v>
      </c>
      <c r="R505" t="s">
        <v>118</v>
      </c>
      <c r="S505">
        <v>503</v>
      </c>
    </row>
    <row r="506" spans="1:19" x14ac:dyDescent="0.2">
      <c r="A506">
        <v>472</v>
      </c>
      <c r="B506" s="1">
        <v>45623</v>
      </c>
      <c r="C506" s="2">
        <v>0.6875</v>
      </c>
      <c r="D506" s="2">
        <v>0.72916666666666663</v>
      </c>
      <c r="E506" t="s">
        <v>25</v>
      </c>
      <c r="F506">
        <v>1</v>
      </c>
      <c r="G506">
        <v>4</v>
      </c>
      <c r="H506">
        <v>2</v>
      </c>
      <c r="I506" t="s">
        <v>17</v>
      </c>
      <c r="J506" t="s">
        <v>28</v>
      </c>
      <c r="K506">
        <v>59.999999999999943</v>
      </c>
      <c r="L506">
        <v>0.5</v>
      </c>
      <c r="M506">
        <v>0</v>
      </c>
      <c r="N506" t="s">
        <v>74</v>
      </c>
      <c r="O506" t="s">
        <v>108</v>
      </c>
      <c r="P506" t="s">
        <v>114</v>
      </c>
      <c r="Q506" t="s">
        <v>118</v>
      </c>
      <c r="R506" t="s">
        <v>118</v>
      </c>
      <c r="S506">
        <v>504</v>
      </c>
    </row>
    <row r="507" spans="1:19" x14ac:dyDescent="0.2">
      <c r="A507">
        <v>1097</v>
      </c>
      <c r="B507" s="1">
        <v>45378</v>
      </c>
      <c r="C507" s="2">
        <v>0.6875</v>
      </c>
      <c r="D507" s="2">
        <v>0.75</v>
      </c>
      <c r="E507" t="s">
        <v>25</v>
      </c>
      <c r="F507">
        <v>1</v>
      </c>
      <c r="G507">
        <v>4</v>
      </c>
      <c r="H507">
        <v>1</v>
      </c>
      <c r="I507" t="s">
        <v>27</v>
      </c>
      <c r="J507" t="s">
        <v>14</v>
      </c>
      <c r="K507">
        <v>90</v>
      </c>
      <c r="L507">
        <v>0.25</v>
      </c>
      <c r="M507">
        <v>0</v>
      </c>
      <c r="N507" t="s">
        <v>74</v>
      </c>
      <c r="O507" t="s">
        <v>100</v>
      </c>
      <c r="P507" t="s">
        <v>114</v>
      </c>
      <c r="Q507" t="s">
        <v>118</v>
      </c>
      <c r="R507" t="s">
        <v>118</v>
      </c>
      <c r="S507">
        <v>505</v>
      </c>
    </row>
    <row r="508" spans="1:19" x14ac:dyDescent="0.2">
      <c r="A508">
        <v>368</v>
      </c>
      <c r="B508" s="1">
        <v>45557</v>
      </c>
      <c r="C508" s="2">
        <v>0.6875</v>
      </c>
      <c r="D508" s="2">
        <v>0.75</v>
      </c>
      <c r="E508" t="s">
        <v>25</v>
      </c>
      <c r="F508">
        <v>1</v>
      </c>
      <c r="G508">
        <v>4</v>
      </c>
      <c r="H508">
        <v>5</v>
      </c>
      <c r="I508" t="s">
        <v>41</v>
      </c>
      <c r="J508" t="s">
        <v>18</v>
      </c>
      <c r="K508">
        <v>90</v>
      </c>
      <c r="L508">
        <v>1.25</v>
      </c>
      <c r="M508">
        <v>1</v>
      </c>
      <c r="N508" t="s">
        <v>71</v>
      </c>
      <c r="O508" t="s">
        <v>106</v>
      </c>
      <c r="P508" t="s">
        <v>114</v>
      </c>
      <c r="Q508" t="s">
        <v>118</v>
      </c>
      <c r="R508" t="s">
        <v>118</v>
      </c>
      <c r="S508">
        <v>506</v>
      </c>
    </row>
    <row r="509" spans="1:19" x14ac:dyDescent="0.2">
      <c r="A509">
        <v>1602</v>
      </c>
      <c r="B509" s="1">
        <v>45615</v>
      </c>
      <c r="C509" s="2">
        <v>0.6875</v>
      </c>
      <c r="D509" s="2">
        <v>0.77083333333333337</v>
      </c>
      <c r="E509" t="s">
        <v>25</v>
      </c>
      <c r="F509">
        <v>1</v>
      </c>
      <c r="G509">
        <v>4</v>
      </c>
      <c r="H509">
        <v>5</v>
      </c>
      <c r="I509" t="s">
        <v>13</v>
      </c>
      <c r="J509" t="s">
        <v>14</v>
      </c>
      <c r="K509">
        <v>120.00000000000006</v>
      </c>
      <c r="L509">
        <v>1.25</v>
      </c>
      <c r="M509">
        <v>1</v>
      </c>
      <c r="N509" t="s">
        <v>73</v>
      </c>
      <c r="O509" t="s">
        <v>108</v>
      </c>
      <c r="P509" t="s">
        <v>114</v>
      </c>
      <c r="Q509" t="s">
        <v>118</v>
      </c>
      <c r="R509" t="s">
        <v>124</v>
      </c>
      <c r="S509">
        <v>507</v>
      </c>
    </row>
    <row r="510" spans="1:19" x14ac:dyDescent="0.2">
      <c r="A510">
        <v>270</v>
      </c>
      <c r="B510" s="1">
        <v>45539</v>
      </c>
      <c r="C510" s="2">
        <v>0.6875</v>
      </c>
      <c r="D510" s="2">
        <v>0.77083333333333337</v>
      </c>
      <c r="E510" t="s">
        <v>25</v>
      </c>
      <c r="F510">
        <v>1</v>
      </c>
      <c r="G510">
        <v>4</v>
      </c>
      <c r="H510">
        <v>1</v>
      </c>
      <c r="I510" t="s">
        <v>39</v>
      </c>
      <c r="J510" t="s">
        <v>23</v>
      </c>
      <c r="K510">
        <v>120.00000000000006</v>
      </c>
      <c r="L510">
        <v>0.25</v>
      </c>
      <c r="M510">
        <v>0</v>
      </c>
      <c r="N510" t="s">
        <v>74</v>
      </c>
      <c r="O510" t="s">
        <v>106</v>
      </c>
      <c r="P510" t="s">
        <v>114</v>
      </c>
      <c r="Q510" t="s">
        <v>118</v>
      </c>
      <c r="R510" t="s">
        <v>124</v>
      </c>
      <c r="S510">
        <v>508</v>
      </c>
    </row>
    <row r="511" spans="1:19" x14ac:dyDescent="0.2">
      <c r="A511">
        <v>1274</v>
      </c>
      <c r="B511" s="1">
        <v>45467</v>
      </c>
      <c r="C511" s="2">
        <v>0.6875</v>
      </c>
      <c r="D511" s="2">
        <v>0.72916666666666663</v>
      </c>
      <c r="E511" t="s">
        <v>25</v>
      </c>
      <c r="F511">
        <v>1</v>
      </c>
      <c r="G511">
        <v>4</v>
      </c>
      <c r="H511">
        <v>1</v>
      </c>
      <c r="I511" t="s">
        <v>22</v>
      </c>
      <c r="J511" t="s">
        <v>18</v>
      </c>
      <c r="K511">
        <v>59.999999999999943</v>
      </c>
      <c r="L511">
        <v>0.25</v>
      </c>
      <c r="M511">
        <v>0</v>
      </c>
      <c r="N511" t="s">
        <v>72</v>
      </c>
      <c r="O511" t="s">
        <v>103</v>
      </c>
      <c r="P511" t="s">
        <v>114</v>
      </c>
      <c r="Q511" t="s">
        <v>118</v>
      </c>
      <c r="R511" t="s">
        <v>118</v>
      </c>
      <c r="S511">
        <v>509</v>
      </c>
    </row>
    <row r="512" spans="1:19" x14ac:dyDescent="0.2">
      <c r="A512">
        <v>430</v>
      </c>
      <c r="B512" s="1">
        <v>45617</v>
      </c>
      <c r="C512" s="2">
        <v>0.66666666666666663</v>
      </c>
      <c r="D512" s="2">
        <v>0.75</v>
      </c>
      <c r="E512" t="s">
        <v>25</v>
      </c>
      <c r="F512">
        <v>1</v>
      </c>
      <c r="G512">
        <v>4</v>
      </c>
      <c r="H512">
        <v>3</v>
      </c>
      <c r="I512" t="s">
        <v>22</v>
      </c>
      <c r="J512" t="s">
        <v>18</v>
      </c>
      <c r="K512">
        <v>120.00000000000006</v>
      </c>
      <c r="L512">
        <v>0.75</v>
      </c>
      <c r="M512">
        <v>0</v>
      </c>
      <c r="N512" t="s">
        <v>75</v>
      </c>
      <c r="O512" t="s">
        <v>108</v>
      </c>
      <c r="P512" t="s">
        <v>114</v>
      </c>
      <c r="Q512" t="s">
        <v>118</v>
      </c>
      <c r="R512" t="s">
        <v>124</v>
      </c>
      <c r="S512">
        <v>510</v>
      </c>
    </row>
    <row r="513" spans="1:19" x14ac:dyDescent="0.2">
      <c r="A513">
        <v>1138</v>
      </c>
      <c r="B513" s="1">
        <v>45370</v>
      </c>
      <c r="C513" s="2">
        <v>0.66666666666666663</v>
      </c>
      <c r="D513" s="2">
        <v>0.72916666666666663</v>
      </c>
      <c r="E513" t="s">
        <v>25</v>
      </c>
      <c r="F513">
        <v>1</v>
      </c>
      <c r="G513">
        <v>4</v>
      </c>
      <c r="H513">
        <v>7</v>
      </c>
      <c r="I513" t="s">
        <v>27</v>
      </c>
      <c r="J513" t="s">
        <v>14</v>
      </c>
      <c r="K513">
        <v>90</v>
      </c>
      <c r="L513">
        <v>1.75</v>
      </c>
      <c r="M513">
        <v>1</v>
      </c>
      <c r="N513" t="s">
        <v>73</v>
      </c>
      <c r="O513" t="s">
        <v>100</v>
      </c>
      <c r="P513" t="s">
        <v>114</v>
      </c>
      <c r="Q513" t="s">
        <v>118</v>
      </c>
      <c r="R513" t="s">
        <v>118</v>
      </c>
      <c r="S513">
        <v>511</v>
      </c>
    </row>
    <row r="514" spans="1:19" x14ac:dyDescent="0.2">
      <c r="A514">
        <v>2234</v>
      </c>
      <c r="B514" s="1">
        <v>45575</v>
      </c>
      <c r="C514" s="2">
        <v>0.66666666666666663</v>
      </c>
      <c r="D514" s="2">
        <v>0.72916666666666663</v>
      </c>
      <c r="E514" t="s">
        <v>25</v>
      </c>
      <c r="F514">
        <v>1</v>
      </c>
      <c r="G514">
        <v>4</v>
      </c>
      <c r="H514">
        <v>6</v>
      </c>
      <c r="I514" t="s">
        <v>22</v>
      </c>
      <c r="J514" t="s">
        <v>23</v>
      </c>
      <c r="K514">
        <v>90</v>
      </c>
      <c r="L514">
        <v>1.5</v>
      </c>
      <c r="M514">
        <v>1</v>
      </c>
      <c r="N514" t="s">
        <v>75</v>
      </c>
      <c r="O514" t="s">
        <v>107</v>
      </c>
      <c r="P514" t="s">
        <v>114</v>
      </c>
      <c r="Q514" t="s">
        <v>118</v>
      </c>
      <c r="R514" t="s">
        <v>118</v>
      </c>
      <c r="S514">
        <v>512</v>
      </c>
    </row>
    <row r="515" spans="1:19" x14ac:dyDescent="0.2">
      <c r="A515">
        <v>549</v>
      </c>
      <c r="B515" s="1">
        <v>45610</v>
      </c>
      <c r="C515" s="2">
        <v>0.66666666666666663</v>
      </c>
      <c r="D515" s="2">
        <v>0.6875</v>
      </c>
      <c r="E515" t="s">
        <v>25</v>
      </c>
      <c r="F515">
        <v>1</v>
      </c>
      <c r="G515">
        <v>4</v>
      </c>
      <c r="H515">
        <v>1</v>
      </c>
      <c r="I515" t="s">
        <v>42</v>
      </c>
      <c r="J515" t="s">
        <v>40</v>
      </c>
      <c r="K515">
        <v>30.000000000000053</v>
      </c>
      <c r="L515">
        <v>0.25</v>
      </c>
      <c r="M515">
        <v>0</v>
      </c>
      <c r="N515" t="s">
        <v>75</v>
      </c>
      <c r="O515" t="s">
        <v>108</v>
      </c>
      <c r="P515" t="s">
        <v>114</v>
      </c>
      <c r="Q515" t="s">
        <v>118</v>
      </c>
      <c r="R515" t="s">
        <v>118</v>
      </c>
      <c r="S515">
        <v>513</v>
      </c>
    </row>
    <row r="516" spans="1:19" x14ac:dyDescent="0.2">
      <c r="A516">
        <v>1691</v>
      </c>
      <c r="B516" s="1">
        <v>45642</v>
      </c>
      <c r="C516" s="2">
        <v>0.66666666666666663</v>
      </c>
      <c r="D516" s="2">
        <v>0.70833333333333337</v>
      </c>
      <c r="E516" t="s">
        <v>25</v>
      </c>
      <c r="F516">
        <v>1</v>
      </c>
      <c r="G516">
        <v>4</v>
      </c>
      <c r="H516">
        <v>6</v>
      </c>
      <c r="I516" t="s">
        <v>41</v>
      </c>
      <c r="J516" t="s">
        <v>40</v>
      </c>
      <c r="K516">
        <v>60.000000000000107</v>
      </c>
      <c r="L516">
        <v>1.5</v>
      </c>
      <c r="M516">
        <v>1</v>
      </c>
      <c r="N516" t="s">
        <v>72</v>
      </c>
      <c r="O516" t="s">
        <v>109</v>
      </c>
      <c r="P516" t="s">
        <v>114</v>
      </c>
      <c r="Q516" t="s">
        <v>118</v>
      </c>
      <c r="R516" t="s">
        <v>118</v>
      </c>
      <c r="S516">
        <v>514</v>
      </c>
    </row>
    <row r="517" spans="1:19" x14ac:dyDescent="0.2">
      <c r="A517">
        <v>1391</v>
      </c>
      <c r="B517" s="1">
        <v>45601</v>
      </c>
      <c r="C517" s="2">
        <v>0.66666666666666663</v>
      </c>
      <c r="D517" s="2">
        <v>0.6875</v>
      </c>
      <c r="E517" t="s">
        <v>25</v>
      </c>
      <c r="F517">
        <v>1</v>
      </c>
      <c r="G517">
        <v>4</v>
      </c>
      <c r="H517">
        <v>1</v>
      </c>
      <c r="I517" t="s">
        <v>17</v>
      </c>
      <c r="J517" t="s">
        <v>23</v>
      </c>
      <c r="K517">
        <v>30.000000000000053</v>
      </c>
      <c r="L517">
        <v>0.25</v>
      </c>
      <c r="M517">
        <v>0</v>
      </c>
      <c r="N517" t="s">
        <v>73</v>
      </c>
      <c r="O517" t="s">
        <v>108</v>
      </c>
      <c r="P517" t="s">
        <v>114</v>
      </c>
      <c r="Q517" t="s">
        <v>118</v>
      </c>
      <c r="R517" t="s">
        <v>118</v>
      </c>
      <c r="S517">
        <v>515</v>
      </c>
    </row>
    <row r="518" spans="1:19" x14ac:dyDescent="0.2">
      <c r="A518">
        <v>2565</v>
      </c>
      <c r="B518" s="1">
        <v>45576</v>
      </c>
      <c r="C518" s="2">
        <v>0.66666666666666663</v>
      </c>
      <c r="D518" s="2">
        <v>0.6875</v>
      </c>
      <c r="E518" t="s">
        <v>25</v>
      </c>
      <c r="F518">
        <v>1</v>
      </c>
      <c r="G518">
        <v>4</v>
      </c>
      <c r="H518">
        <v>6</v>
      </c>
      <c r="I518" t="s">
        <v>41</v>
      </c>
      <c r="J518" t="s">
        <v>28</v>
      </c>
      <c r="K518">
        <v>30.000000000000053</v>
      </c>
      <c r="L518">
        <v>1.5</v>
      </c>
      <c r="M518">
        <v>1</v>
      </c>
      <c r="N518" t="s">
        <v>76</v>
      </c>
      <c r="O518" t="s">
        <v>107</v>
      </c>
      <c r="P518" t="s">
        <v>114</v>
      </c>
      <c r="Q518" t="s">
        <v>118</v>
      </c>
      <c r="R518" t="s">
        <v>118</v>
      </c>
      <c r="S518">
        <v>516</v>
      </c>
    </row>
    <row r="519" spans="1:19" x14ac:dyDescent="0.2">
      <c r="A519">
        <v>1788</v>
      </c>
      <c r="B519" s="1">
        <v>45340</v>
      </c>
      <c r="C519" s="2">
        <v>0.66666666666666663</v>
      </c>
      <c r="D519" s="2">
        <v>0.6875</v>
      </c>
      <c r="E519" t="s">
        <v>25</v>
      </c>
      <c r="F519">
        <v>1</v>
      </c>
      <c r="G519">
        <v>4</v>
      </c>
      <c r="H519">
        <v>5</v>
      </c>
      <c r="I519" t="s">
        <v>27</v>
      </c>
      <c r="J519" t="s">
        <v>28</v>
      </c>
      <c r="K519">
        <v>30.000000000000053</v>
      </c>
      <c r="L519">
        <v>1.25</v>
      </c>
      <c r="M519">
        <v>1</v>
      </c>
      <c r="N519" t="s">
        <v>71</v>
      </c>
      <c r="O519" t="s">
        <v>99</v>
      </c>
      <c r="P519" t="s">
        <v>114</v>
      </c>
      <c r="Q519" t="s">
        <v>118</v>
      </c>
      <c r="R519" t="s">
        <v>118</v>
      </c>
      <c r="S519">
        <v>517</v>
      </c>
    </row>
    <row r="520" spans="1:19" x14ac:dyDescent="0.2">
      <c r="A520">
        <v>991</v>
      </c>
      <c r="B520" s="1">
        <v>45462</v>
      </c>
      <c r="C520" s="2">
        <v>0.66666666666666663</v>
      </c>
      <c r="D520" s="2">
        <v>0.72916666666666663</v>
      </c>
      <c r="E520" t="s">
        <v>25</v>
      </c>
      <c r="F520">
        <v>1</v>
      </c>
      <c r="G520">
        <v>4</v>
      </c>
      <c r="H520">
        <v>1</v>
      </c>
      <c r="I520" t="s">
        <v>41</v>
      </c>
      <c r="J520" t="s">
        <v>18</v>
      </c>
      <c r="K520">
        <v>90</v>
      </c>
      <c r="L520">
        <v>0.25</v>
      </c>
      <c r="M520">
        <v>0</v>
      </c>
      <c r="N520" t="s">
        <v>74</v>
      </c>
      <c r="O520" t="s">
        <v>103</v>
      </c>
      <c r="P520" t="s">
        <v>114</v>
      </c>
      <c r="Q520" t="s">
        <v>118</v>
      </c>
      <c r="R520" t="s">
        <v>118</v>
      </c>
      <c r="S520">
        <v>518</v>
      </c>
    </row>
    <row r="521" spans="1:19" x14ac:dyDescent="0.2">
      <c r="A521">
        <v>1828</v>
      </c>
      <c r="B521" s="1">
        <v>45522</v>
      </c>
      <c r="C521" s="2">
        <v>0.66666666666666663</v>
      </c>
      <c r="D521" s="2">
        <v>0.75</v>
      </c>
      <c r="E521" t="s">
        <v>25</v>
      </c>
      <c r="F521">
        <v>1</v>
      </c>
      <c r="G521">
        <v>4</v>
      </c>
      <c r="H521">
        <v>7</v>
      </c>
      <c r="I521" t="s">
        <v>41</v>
      </c>
      <c r="J521" t="s">
        <v>30</v>
      </c>
      <c r="K521">
        <v>120.00000000000006</v>
      </c>
      <c r="L521">
        <v>1.75</v>
      </c>
      <c r="M521">
        <v>1</v>
      </c>
      <c r="N521" t="s">
        <v>71</v>
      </c>
      <c r="O521" t="s">
        <v>105</v>
      </c>
      <c r="P521" t="s">
        <v>114</v>
      </c>
      <c r="Q521" t="s">
        <v>118</v>
      </c>
      <c r="R521" t="s">
        <v>124</v>
      </c>
      <c r="S521">
        <v>519</v>
      </c>
    </row>
    <row r="522" spans="1:19" x14ac:dyDescent="0.2">
      <c r="A522">
        <v>1811</v>
      </c>
      <c r="B522" s="1">
        <v>45379</v>
      </c>
      <c r="C522" s="2">
        <v>0.66666666666666663</v>
      </c>
      <c r="D522" s="2">
        <v>0.72916666666666663</v>
      </c>
      <c r="E522" t="s">
        <v>25</v>
      </c>
      <c r="F522">
        <v>1</v>
      </c>
      <c r="G522">
        <v>4</v>
      </c>
      <c r="H522">
        <v>1</v>
      </c>
      <c r="I522" t="s">
        <v>22</v>
      </c>
      <c r="J522" t="s">
        <v>14</v>
      </c>
      <c r="K522">
        <v>90</v>
      </c>
      <c r="L522">
        <v>0.25</v>
      </c>
      <c r="M522">
        <v>0</v>
      </c>
      <c r="N522" t="s">
        <v>75</v>
      </c>
      <c r="O522" t="s">
        <v>100</v>
      </c>
      <c r="P522" t="s">
        <v>114</v>
      </c>
      <c r="Q522" t="s">
        <v>118</v>
      </c>
      <c r="R522" t="s">
        <v>118</v>
      </c>
      <c r="S522">
        <v>520</v>
      </c>
    </row>
    <row r="523" spans="1:19" x14ac:dyDescent="0.2">
      <c r="A523">
        <v>2568</v>
      </c>
      <c r="B523" s="1">
        <v>45500</v>
      </c>
      <c r="C523" s="2">
        <v>0.66666666666666663</v>
      </c>
      <c r="D523" s="2">
        <v>0.72916666666666663</v>
      </c>
      <c r="E523" t="s">
        <v>25</v>
      </c>
      <c r="F523">
        <v>1</v>
      </c>
      <c r="G523">
        <v>4</v>
      </c>
      <c r="H523">
        <v>5</v>
      </c>
      <c r="I523" t="s">
        <v>39</v>
      </c>
      <c r="J523" t="s">
        <v>14</v>
      </c>
      <c r="K523">
        <v>90</v>
      </c>
      <c r="L523">
        <v>1.25</v>
      </c>
      <c r="M523">
        <v>1</v>
      </c>
      <c r="N523" t="s">
        <v>77</v>
      </c>
      <c r="O523" t="s">
        <v>104</v>
      </c>
      <c r="P523" t="s">
        <v>114</v>
      </c>
      <c r="Q523" t="s">
        <v>118</v>
      </c>
      <c r="R523" t="s">
        <v>118</v>
      </c>
      <c r="S523">
        <v>521</v>
      </c>
    </row>
    <row r="524" spans="1:19" x14ac:dyDescent="0.2">
      <c r="A524">
        <v>632</v>
      </c>
      <c r="B524" s="1">
        <v>45305</v>
      </c>
      <c r="C524" s="2">
        <v>0.66666666666666663</v>
      </c>
      <c r="D524" s="2">
        <v>0.70833333333333337</v>
      </c>
      <c r="E524" t="s">
        <v>25</v>
      </c>
      <c r="F524">
        <v>1</v>
      </c>
      <c r="G524">
        <v>4</v>
      </c>
      <c r="H524">
        <v>3</v>
      </c>
      <c r="I524" t="s">
        <v>13</v>
      </c>
      <c r="J524" t="s">
        <v>40</v>
      </c>
      <c r="K524">
        <v>60.000000000000107</v>
      </c>
      <c r="L524">
        <v>0.75</v>
      </c>
      <c r="M524">
        <v>0</v>
      </c>
      <c r="N524" t="s">
        <v>71</v>
      </c>
      <c r="O524" t="s">
        <v>98</v>
      </c>
      <c r="P524" t="s">
        <v>114</v>
      </c>
      <c r="Q524" t="s">
        <v>118</v>
      </c>
      <c r="R524" t="s">
        <v>118</v>
      </c>
      <c r="S524">
        <v>522</v>
      </c>
    </row>
    <row r="525" spans="1:19" x14ac:dyDescent="0.2">
      <c r="A525">
        <v>2197</v>
      </c>
      <c r="B525" s="1">
        <v>45652</v>
      </c>
      <c r="C525" s="2">
        <v>0.66666666666666663</v>
      </c>
      <c r="D525" s="2">
        <v>0.6875</v>
      </c>
      <c r="E525" t="s">
        <v>25</v>
      </c>
      <c r="F525">
        <v>1</v>
      </c>
      <c r="G525">
        <v>4</v>
      </c>
      <c r="H525">
        <v>4</v>
      </c>
      <c r="I525" t="s">
        <v>17</v>
      </c>
      <c r="J525" t="s">
        <v>40</v>
      </c>
      <c r="K525">
        <v>30.000000000000053</v>
      </c>
      <c r="L525">
        <v>1</v>
      </c>
      <c r="M525">
        <v>0</v>
      </c>
      <c r="N525" t="s">
        <v>75</v>
      </c>
      <c r="O525" t="s">
        <v>109</v>
      </c>
      <c r="P525" t="s">
        <v>114</v>
      </c>
      <c r="Q525" t="s">
        <v>118</v>
      </c>
      <c r="R525" t="s">
        <v>118</v>
      </c>
      <c r="S525">
        <v>523</v>
      </c>
    </row>
    <row r="526" spans="1:19" x14ac:dyDescent="0.2">
      <c r="A526">
        <v>1203</v>
      </c>
      <c r="B526" s="1">
        <v>45519</v>
      </c>
      <c r="C526" s="2">
        <v>0.66666666666666663</v>
      </c>
      <c r="D526" s="2">
        <v>0.75</v>
      </c>
      <c r="E526" t="s">
        <v>25</v>
      </c>
      <c r="F526">
        <v>1</v>
      </c>
      <c r="G526">
        <v>4</v>
      </c>
      <c r="H526">
        <v>1</v>
      </c>
      <c r="I526" t="s">
        <v>39</v>
      </c>
      <c r="J526" t="s">
        <v>28</v>
      </c>
      <c r="K526">
        <v>120.00000000000006</v>
      </c>
      <c r="L526">
        <v>0.25</v>
      </c>
      <c r="M526">
        <v>0</v>
      </c>
      <c r="N526" t="s">
        <v>75</v>
      </c>
      <c r="O526" t="s">
        <v>105</v>
      </c>
      <c r="P526" t="s">
        <v>114</v>
      </c>
      <c r="Q526" t="s">
        <v>118</v>
      </c>
      <c r="R526" t="s">
        <v>124</v>
      </c>
      <c r="S526">
        <v>524</v>
      </c>
    </row>
    <row r="527" spans="1:19" x14ac:dyDescent="0.2">
      <c r="A527">
        <v>2586</v>
      </c>
      <c r="B527" s="1">
        <v>45579</v>
      </c>
      <c r="C527" s="2">
        <v>0.66666666666666663</v>
      </c>
      <c r="D527" s="2">
        <v>0.75</v>
      </c>
      <c r="E527" t="s">
        <v>25</v>
      </c>
      <c r="F527">
        <v>1</v>
      </c>
      <c r="G527">
        <v>4</v>
      </c>
      <c r="H527">
        <v>1</v>
      </c>
      <c r="I527" t="s">
        <v>39</v>
      </c>
      <c r="J527" t="s">
        <v>40</v>
      </c>
      <c r="K527">
        <v>120.00000000000006</v>
      </c>
      <c r="L527">
        <v>0.25</v>
      </c>
      <c r="M527">
        <v>0</v>
      </c>
      <c r="N527" t="s">
        <v>72</v>
      </c>
      <c r="O527" t="s">
        <v>107</v>
      </c>
      <c r="P527" t="s">
        <v>114</v>
      </c>
      <c r="Q527" t="s">
        <v>118</v>
      </c>
      <c r="R527" t="s">
        <v>124</v>
      </c>
      <c r="S527">
        <v>525</v>
      </c>
    </row>
    <row r="528" spans="1:19" x14ac:dyDescent="0.2">
      <c r="A528">
        <v>1217</v>
      </c>
      <c r="B528" s="1">
        <v>45422</v>
      </c>
      <c r="C528" s="2">
        <v>0.66666666666666663</v>
      </c>
      <c r="D528" s="2">
        <v>0.72916666666666663</v>
      </c>
      <c r="E528" t="s">
        <v>25</v>
      </c>
      <c r="F528">
        <v>1</v>
      </c>
      <c r="G528">
        <v>4</v>
      </c>
      <c r="H528">
        <v>6</v>
      </c>
      <c r="I528" t="s">
        <v>27</v>
      </c>
      <c r="J528" t="s">
        <v>18</v>
      </c>
      <c r="K528">
        <v>90</v>
      </c>
      <c r="L528">
        <v>1.5</v>
      </c>
      <c r="M528">
        <v>1</v>
      </c>
      <c r="N528" t="s">
        <v>76</v>
      </c>
      <c r="O528" t="s">
        <v>102</v>
      </c>
      <c r="P528" t="s">
        <v>114</v>
      </c>
      <c r="Q528" t="s">
        <v>118</v>
      </c>
      <c r="R528" t="s">
        <v>118</v>
      </c>
      <c r="S528">
        <v>526</v>
      </c>
    </row>
    <row r="529" spans="1:19" x14ac:dyDescent="0.2">
      <c r="A529">
        <v>2127</v>
      </c>
      <c r="B529" s="1">
        <v>45603</v>
      </c>
      <c r="C529" s="2">
        <v>0.66666666666666663</v>
      </c>
      <c r="D529" s="2">
        <v>0.6875</v>
      </c>
      <c r="E529" t="s">
        <v>25</v>
      </c>
      <c r="F529">
        <v>1</v>
      </c>
      <c r="G529">
        <v>4</v>
      </c>
      <c r="H529">
        <v>1</v>
      </c>
      <c r="I529" t="s">
        <v>17</v>
      </c>
      <c r="J529" t="s">
        <v>40</v>
      </c>
      <c r="K529">
        <v>30.000000000000053</v>
      </c>
      <c r="L529">
        <v>0.25</v>
      </c>
      <c r="M529">
        <v>0</v>
      </c>
      <c r="N529" t="s">
        <v>75</v>
      </c>
      <c r="O529" t="s">
        <v>108</v>
      </c>
      <c r="P529" t="s">
        <v>114</v>
      </c>
      <c r="Q529" t="s">
        <v>118</v>
      </c>
      <c r="R529" t="s">
        <v>118</v>
      </c>
      <c r="S529">
        <v>527</v>
      </c>
    </row>
    <row r="530" spans="1:19" x14ac:dyDescent="0.2">
      <c r="A530">
        <v>1973</v>
      </c>
      <c r="B530" s="1">
        <v>45647</v>
      </c>
      <c r="C530" s="2">
        <v>0.66666666666666663</v>
      </c>
      <c r="D530" s="2">
        <v>0.6875</v>
      </c>
      <c r="E530" t="s">
        <v>25</v>
      </c>
      <c r="F530">
        <v>1</v>
      </c>
      <c r="G530">
        <v>4</v>
      </c>
      <c r="H530">
        <v>1</v>
      </c>
      <c r="I530" t="s">
        <v>13</v>
      </c>
      <c r="J530" t="s">
        <v>40</v>
      </c>
      <c r="K530">
        <v>30.000000000000053</v>
      </c>
      <c r="L530">
        <v>0.25</v>
      </c>
      <c r="M530">
        <v>0</v>
      </c>
      <c r="N530" t="s">
        <v>77</v>
      </c>
      <c r="O530" t="s">
        <v>109</v>
      </c>
      <c r="P530" t="s">
        <v>114</v>
      </c>
      <c r="Q530" t="s">
        <v>118</v>
      </c>
      <c r="R530" t="s">
        <v>118</v>
      </c>
      <c r="S530">
        <v>528</v>
      </c>
    </row>
    <row r="531" spans="1:19" x14ac:dyDescent="0.2">
      <c r="A531">
        <v>1925</v>
      </c>
      <c r="B531" s="1">
        <v>45582</v>
      </c>
      <c r="C531" s="2">
        <v>0.66666666666666663</v>
      </c>
      <c r="D531" s="2">
        <v>0.72916666666666663</v>
      </c>
      <c r="E531" t="s">
        <v>25</v>
      </c>
      <c r="F531">
        <v>1</v>
      </c>
      <c r="G531">
        <v>4</v>
      </c>
      <c r="H531">
        <v>7</v>
      </c>
      <c r="I531" t="s">
        <v>39</v>
      </c>
      <c r="J531" t="s">
        <v>28</v>
      </c>
      <c r="K531">
        <v>90</v>
      </c>
      <c r="L531">
        <v>1.75</v>
      </c>
      <c r="M531">
        <v>1</v>
      </c>
      <c r="N531" t="s">
        <v>75</v>
      </c>
      <c r="O531" t="s">
        <v>107</v>
      </c>
      <c r="P531" t="s">
        <v>114</v>
      </c>
      <c r="Q531" t="s">
        <v>118</v>
      </c>
      <c r="R531" t="s">
        <v>118</v>
      </c>
      <c r="S531">
        <v>529</v>
      </c>
    </row>
    <row r="532" spans="1:19" x14ac:dyDescent="0.2">
      <c r="A532">
        <v>2847</v>
      </c>
      <c r="B532" s="1">
        <v>45648</v>
      </c>
      <c r="C532" s="2">
        <v>0.66666666666666663</v>
      </c>
      <c r="D532" s="2">
        <v>0.72916666666666663</v>
      </c>
      <c r="E532" t="s">
        <v>25</v>
      </c>
      <c r="F532">
        <v>1</v>
      </c>
      <c r="G532">
        <v>4</v>
      </c>
      <c r="H532">
        <v>4</v>
      </c>
      <c r="I532" t="s">
        <v>39</v>
      </c>
      <c r="J532" t="s">
        <v>14</v>
      </c>
      <c r="K532">
        <v>90</v>
      </c>
      <c r="L532">
        <v>1</v>
      </c>
      <c r="M532">
        <v>0</v>
      </c>
      <c r="N532" t="s">
        <v>71</v>
      </c>
      <c r="O532" t="s">
        <v>109</v>
      </c>
      <c r="P532" t="s">
        <v>114</v>
      </c>
      <c r="Q532" t="s">
        <v>118</v>
      </c>
      <c r="R532" t="s">
        <v>118</v>
      </c>
      <c r="S532">
        <v>530</v>
      </c>
    </row>
    <row r="533" spans="1:19" x14ac:dyDescent="0.2">
      <c r="A533">
        <v>2121</v>
      </c>
      <c r="B533" s="1">
        <v>45512</v>
      </c>
      <c r="C533" s="2">
        <v>0.66666666666666663</v>
      </c>
      <c r="D533" s="2">
        <v>0.70833333333333337</v>
      </c>
      <c r="E533" t="s">
        <v>25</v>
      </c>
      <c r="F533">
        <v>1</v>
      </c>
      <c r="G533">
        <v>4</v>
      </c>
      <c r="H533">
        <v>6</v>
      </c>
      <c r="I533" t="s">
        <v>22</v>
      </c>
      <c r="J533" t="s">
        <v>30</v>
      </c>
      <c r="K533">
        <v>60.000000000000107</v>
      </c>
      <c r="L533">
        <v>1.5</v>
      </c>
      <c r="M533">
        <v>1</v>
      </c>
      <c r="N533" t="s">
        <v>75</v>
      </c>
      <c r="O533" t="s">
        <v>105</v>
      </c>
      <c r="P533" t="s">
        <v>114</v>
      </c>
      <c r="Q533" t="s">
        <v>118</v>
      </c>
      <c r="R533" t="s">
        <v>118</v>
      </c>
      <c r="S533">
        <v>531</v>
      </c>
    </row>
    <row r="534" spans="1:19" x14ac:dyDescent="0.2">
      <c r="A534">
        <v>1939</v>
      </c>
      <c r="B534" s="1">
        <v>45417</v>
      </c>
      <c r="C534" s="2">
        <v>0.66666666666666663</v>
      </c>
      <c r="D534" s="2">
        <v>0.70833333333333337</v>
      </c>
      <c r="E534" t="s">
        <v>25</v>
      </c>
      <c r="F534">
        <v>1</v>
      </c>
      <c r="G534">
        <v>4</v>
      </c>
      <c r="H534">
        <v>6</v>
      </c>
      <c r="I534" t="s">
        <v>42</v>
      </c>
      <c r="J534" t="s">
        <v>18</v>
      </c>
      <c r="K534">
        <v>60.000000000000107</v>
      </c>
      <c r="L534">
        <v>1.5</v>
      </c>
      <c r="M534">
        <v>1</v>
      </c>
      <c r="N534" t="s">
        <v>71</v>
      </c>
      <c r="O534" t="s">
        <v>102</v>
      </c>
      <c r="P534" t="s">
        <v>114</v>
      </c>
      <c r="Q534" t="s">
        <v>118</v>
      </c>
      <c r="R534" t="s">
        <v>118</v>
      </c>
      <c r="S534">
        <v>532</v>
      </c>
    </row>
    <row r="535" spans="1:19" x14ac:dyDescent="0.2">
      <c r="A535">
        <v>2783</v>
      </c>
      <c r="B535" s="1">
        <v>45634</v>
      </c>
      <c r="C535" s="2">
        <v>0.66666666666666663</v>
      </c>
      <c r="D535" s="2">
        <v>0.75</v>
      </c>
      <c r="E535" t="s">
        <v>25</v>
      </c>
      <c r="F535">
        <v>1</v>
      </c>
      <c r="G535">
        <v>4</v>
      </c>
      <c r="H535">
        <v>5</v>
      </c>
      <c r="I535" t="s">
        <v>41</v>
      </c>
      <c r="J535" t="s">
        <v>23</v>
      </c>
      <c r="K535">
        <v>120.00000000000006</v>
      </c>
      <c r="L535">
        <v>1.25</v>
      </c>
      <c r="M535">
        <v>1</v>
      </c>
      <c r="N535" t="s">
        <v>71</v>
      </c>
      <c r="O535" t="s">
        <v>109</v>
      </c>
      <c r="P535" t="s">
        <v>114</v>
      </c>
      <c r="Q535" t="s">
        <v>118</v>
      </c>
      <c r="R535" t="s">
        <v>124</v>
      </c>
      <c r="S535">
        <v>533</v>
      </c>
    </row>
    <row r="536" spans="1:19" x14ac:dyDescent="0.2">
      <c r="A536">
        <v>2632</v>
      </c>
      <c r="B536" s="1">
        <v>45371</v>
      </c>
      <c r="C536" s="2">
        <v>0.66666666666666663</v>
      </c>
      <c r="D536" s="2">
        <v>0.75</v>
      </c>
      <c r="E536" t="s">
        <v>25</v>
      </c>
      <c r="F536">
        <v>1</v>
      </c>
      <c r="G536">
        <v>4</v>
      </c>
      <c r="H536">
        <v>7</v>
      </c>
      <c r="I536" t="s">
        <v>39</v>
      </c>
      <c r="J536" t="s">
        <v>18</v>
      </c>
      <c r="K536">
        <v>120.00000000000006</v>
      </c>
      <c r="L536">
        <v>1.75</v>
      </c>
      <c r="M536">
        <v>1</v>
      </c>
      <c r="N536" t="s">
        <v>74</v>
      </c>
      <c r="O536" t="s">
        <v>100</v>
      </c>
      <c r="P536" t="s">
        <v>114</v>
      </c>
      <c r="Q536" t="s">
        <v>118</v>
      </c>
      <c r="R536" t="s">
        <v>124</v>
      </c>
      <c r="S536">
        <v>534</v>
      </c>
    </row>
    <row r="537" spans="1:19" x14ac:dyDescent="0.2">
      <c r="A537">
        <v>2715</v>
      </c>
      <c r="B537" s="1">
        <v>45620</v>
      </c>
      <c r="C537" s="2">
        <v>0.64583333333333337</v>
      </c>
      <c r="D537" s="2">
        <v>0.70833333333333337</v>
      </c>
      <c r="E537" t="s">
        <v>25</v>
      </c>
      <c r="F537">
        <v>1</v>
      </c>
      <c r="G537">
        <v>4</v>
      </c>
      <c r="H537">
        <v>3</v>
      </c>
      <c r="I537" t="s">
        <v>27</v>
      </c>
      <c r="J537" t="s">
        <v>28</v>
      </c>
      <c r="K537">
        <v>90</v>
      </c>
      <c r="L537">
        <v>0.75</v>
      </c>
      <c r="M537">
        <v>0</v>
      </c>
      <c r="N537" t="s">
        <v>71</v>
      </c>
      <c r="O537" t="s">
        <v>108</v>
      </c>
      <c r="P537" t="s">
        <v>114</v>
      </c>
      <c r="Q537" t="s">
        <v>118</v>
      </c>
      <c r="R537" t="s">
        <v>118</v>
      </c>
      <c r="S537">
        <v>535</v>
      </c>
    </row>
    <row r="538" spans="1:19" x14ac:dyDescent="0.2">
      <c r="A538">
        <v>2559</v>
      </c>
      <c r="B538" s="1">
        <v>45321</v>
      </c>
      <c r="C538" s="2">
        <v>0.64583333333333337</v>
      </c>
      <c r="D538" s="2">
        <v>0.70833333333333337</v>
      </c>
      <c r="E538" t="s">
        <v>25</v>
      </c>
      <c r="F538">
        <v>1</v>
      </c>
      <c r="G538">
        <v>4</v>
      </c>
      <c r="H538">
        <v>5</v>
      </c>
      <c r="I538" t="s">
        <v>22</v>
      </c>
      <c r="J538" t="s">
        <v>14</v>
      </c>
      <c r="K538">
        <v>90</v>
      </c>
      <c r="L538">
        <v>1.25</v>
      </c>
      <c r="M538">
        <v>1</v>
      </c>
      <c r="N538" t="s">
        <v>73</v>
      </c>
      <c r="O538" t="s">
        <v>98</v>
      </c>
      <c r="P538" t="s">
        <v>114</v>
      </c>
      <c r="Q538" t="s">
        <v>118</v>
      </c>
      <c r="R538" t="s">
        <v>118</v>
      </c>
      <c r="S538">
        <v>536</v>
      </c>
    </row>
    <row r="539" spans="1:19" x14ac:dyDescent="0.2">
      <c r="A539">
        <v>1351</v>
      </c>
      <c r="B539" s="1">
        <v>45455</v>
      </c>
      <c r="C539" s="2">
        <v>0.64583333333333337</v>
      </c>
      <c r="D539" s="2">
        <v>0.70833333333333337</v>
      </c>
      <c r="E539" t="s">
        <v>25</v>
      </c>
      <c r="F539">
        <v>1</v>
      </c>
      <c r="G539">
        <v>4</v>
      </c>
      <c r="H539">
        <v>3</v>
      </c>
      <c r="I539" t="s">
        <v>41</v>
      </c>
      <c r="J539" t="s">
        <v>14</v>
      </c>
      <c r="K539">
        <v>90</v>
      </c>
      <c r="L539">
        <v>0.75</v>
      </c>
      <c r="M539">
        <v>0</v>
      </c>
      <c r="N539" t="s">
        <v>74</v>
      </c>
      <c r="O539" t="s">
        <v>103</v>
      </c>
      <c r="P539" t="s">
        <v>114</v>
      </c>
      <c r="Q539" t="s">
        <v>118</v>
      </c>
      <c r="R539" t="s">
        <v>118</v>
      </c>
      <c r="S539">
        <v>537</v>
      </c>
    </row>
    <row r="540" spans="1:19" x14ac:dyDescent="0.2">
      <c r="A540">
        <v>2576</v>
      </c>
      <c r="B540" s="1">
        <v>45544</v>
      </c>
      <c r="C540" s="2">
        <v>0.64583333333333337</v>
      </c>
      <c r="D540" s="2">
        <v>0.70833333333333337</v>
      </c>
      <c r="E540" t="s">
        <v>25</v>
      </c>
      <c r="F540">
        <v>1</v>
      </c>
      <c r="G540">
        <v>4</v>
      </c>
      <c r="H540">
        <v>1</v>
      </c>
      <c r="I540" t="s">
        <v>22</v>
      </c>
      <c r="J540" t="s">
        <v>18</v>
      </c>
      <c r="K540">
        <v>90</v>
      </c>
      <c r="L540">
        <v>0.25</v>
      </c>
      <c r="M540">
        <v>0</v>
      </c>
      <c r="N540" t="s">
        <v>72</v>
      </c>
      <c r="O540" t="s">
        <v>106</v>
      </c>
      <c r="P540" t="s">
        <v>114</v>
      </c>
      <c r="Q540" t="s">
        <v>118</v>
      </c>
      <c r="R540" t="s">
        <v>118</v>
      </c>
      <c r="S540">
        <v>538</v>
      </c>
    </row>
    <row r="541" spans="1:19" x14ac:dyDescent="0.2">
      <c r="A541">
        <v>741</v>
      </c>
      <c r="B541" s="1">
        <v>45502</v>
      </c>
      <c r="C541" s="2">
        <v>0.64583333333333337</v>
      </c>
      <c r="D541" s="2">
        <v>0.72916666666666663</v>
      </c>
      <c r="E541" t="s">
        <v>25</v>
      </c>
      <c r="F541">
        <v>1</v>
      </c>
      <c r="G541">
        <v>4</v>
      </c>
      <c r="H541">
        <v>6</v>
      </c>
      <c r="I541" t="s">
        <v>17</v>
      </c>
      <c r="J541" t="s">
        <v>18</v>
      </c>
      <c r="K541">
        <v>119.99999999999989</v>
      </c>
      <c r="L541">
        <v>1.5</v>
      </c>
      <c r="M541">
        <v>1</v>
      </c>
      <c r="N541" t="s">
        <v>72</v>
      </c>
      <c r="O541" t="s">
        <v>104</v>
      </c>
      <c r="P541" t="s">
        <v>114</v>
      </c>
      <c r="Q541" t="s">
        <v>118</v>
      </c>
      <c r="R541" t="s">
        <v>124</v>
      </c>
      <c r="S541">
        <v>539</v>
      </c>
    </row>
    <row r="542" spans="1:19" x14ac:dyDescent="0.2">
      <c r="A542">
        <v>1295</v>
      </c>
      <c r="B542" s="1">
        <v>45603</v>
      </c>
      <c r="C542" s="2">
        <v>0.64583333333333337</v>
      </c>
      <c r="D542" s="2">
        <v>0.66666666666666663</v>
      </c>
      <c r="E542" t="s">
        <v>25</v>
      </c>
      <c r="F542">
        <v>1</v>
      </c>
      <c r="G542">
        <v>4</v>
      </c>
      <c r="H542">
        <v>5</v>
      </c>
      <c r="I542" t="s">
        <v>17</v>
      </c>
      <c r="J542" t="s">
        <v>14</v>
      </c>
      <c r="K542">
        <v>29.999999999999893</v>
      </c>
      <c r="L542">
        <v>1.25</v>
      </c>
      <c r="M542">
        <v>1</v>
      </c>
      <c r="N542" t="s">
        <v>75</v>
      </c>
      <c r="O542" t="s">
        <v>108</v>
      </c>
      <c r="P542" t="s">
        <v>114</v>
      </c>
      <c r="Q542" t="s">
        <v>118</v>
      </c>
      <c r="R542" t="s">
        <v>118</v>
      </c>
      <c r="S542">
        <v>540</v>
      </c>
    </row>
    <row r="543" spans="1:19" x14ac:dyDescent="0.2">
      <c r="A543">
        <v>2937</v>
      </c>
      <c r="B543" s="1">
        <v>45542</v>
      </c>
      <c r="C543" s="2">
        <v>0.64583333333333337</v>
      </c>
      <c r="D543" s="2">
        <v>0.72916666666666663</v>
      </c>
      <c r="E543" t="s">
        <v>25</v>
      </c>
      <c r="F543">
        <v>1</v>
      </c>
      <c r="G543">
        <v>4</v>
      </c>
      <c r="H543">
        <v>5</v>
      </c>
      <c r="I543" t="s">
        <v>39</v>
      </c>
      <c r="J543" t="s">
        <v>14</v>
      </c>
      <c r="K543">
        <v>119.99999999999989</v>
      </c>
      <c r="L543">
        <v>1.25</v>
      </c>
      <c r="M543">
        <v>1</v>
      </c>
      <c r="N543" t="s">
        <v>77</v>
      </c>
      <c r="O543" t="s">
        <v>106</v>
      </c>
      <c r="P543" t="s">
        <v>114</v>
      </c>
      <c r="Q543" t="s">
        <v>118</v>
      </c>
      <c r="R543" t="s">
        <v>124</v>
      </c>
      <c r="S543">
        <v>541</v>
      </c>
    </row>
    <row r="544" spans="1:19" x14ac:dyDescent="0.2">
      <c r="A544">
        <v>2749</v>
      </c>
      <c r="B544" s="1">
        <v>45303</v>
      </c>
      <c r="C544" s="2">
        <v>0.64583333333333337</v>
      </c>
      <c r="D544" s="2">
        <v>0.70833333333333337</v>
      </c>
      <c r="E544" t="s">
        <v>25</v>
      </c>
      <c r="F544">
        <v>1</v>
      </c>
      <c r="G544">
        <v>4</v>
      </c>
      <c r="H544">
        <v>2</v>
      </c>
      <c r="I544" t="s">
        <v>41</v>
      </c>
      <c r="J544" t="s">
        <v>28</v>
      </c>
      <c r="K544">
        <v>90</v>
      </c>
      <c r="L544">
        <v>0.5</v>
      </c>
      <c r="M544">
        <v>0</v>
      </c>
      <c r="N544" t="s">
        <v>76</v>
      </c>
      <c r="O544" t="s">
        <v>98</v>
      </c>
      <c r="P544" t="s">
        <v>114</v>
      </c>
      <c r="Q544" t="s">
        <v>118</v>
      </c>
      <c r="R544" t="s">
        <v>118</v>
      </c>
      <c r="S544">
        <v>542</v>
      </c>
    </row>
    <row r="545" spans="1:19" x14ac:dyDescent="0.2">
      <c r="A545">
        <v>884</v>
      </c>
      <c r="B545" s="1">
        <v>45358</v>
      </c>
      <c r="C545" s="2">
        <v>0.64583333333333337</v>
      </c>
      <c r="D545" s="2">
        <v>0.70833333333333337</v>
      </c>
      <c r="E545" t="s">
        <v>25</v>
      </c>
      <c r="F545">
        <v>1</v>
      </c>
      <c r="G545">
        <v>4</v>
      </c>
      <c r="H545">
        <v>3</v>
      </c>
      <c r="I545" t="s">
        <v>17</v>
      </c>
      <c r="J545" t="s">
        <v>30</v>
      </c>
      <c r="K545">
        <v>90</v>
      </c>
      <c r="L545">
        <v>0.75</v>
      </c>
      <c r="M545">
        <v>0</v>
      </c>
      <c r="N545" t="s">
        <v>75</v>
      </c>
      <c r="O545" t="s">
        <v>100</v>
      </c>
      <c r="P545" t="s">
        <v>114</v>
      </c>
      <c r="Q545" t="s">
        <v>118</v>
      </c>
      <c r="R545" t="s">
        <v>118</v>
      </c>
      <c r="S545">
        <v>543</v>
      </c>
    </row>
    <row r="546" spans="1:19" x14ac:dyDescent="0.2">
      <c r="A546">
        <v>82</v>
      </c>
      <c r="B546" s="1">
        <v>45364</v>
      </c>
      <c r="C546" s="2">
        <v>0.64583333333333337</v>
      </c>
      <c r="D546" s="2">
        <v>0.66666666666666663</v>
      </c>
      <c r="E546" t="s">
        <v>25</v>
      </c>
      <c r="F546">
        <v>1</v>
      </c>
      <c r="G546">
        <v>4</v>
      </c>
      <c r="H546">
        <v>5</v>
      </c>
      <c r="I546" t="s">
        <v>17</v>
      </c>
      <c r="J546" t="s">
        <v>28</v>
      </c>
      <c r="K546">
        <v>29.999999999999893</v>
      </c>
      <c r="L546">
        <v>1.25</v>
      </c>
      <c r="M546">
        <v>1</v>
      </c>
      <c r="N546" t="s">
        <v>74</v>
      </c>
      <c r="O546" t="s">
        <v>100</v>
      </c>
      <c r="P546" t="s">
        <v>114</v>
      </c>
      <c r="Q546" t="s">
        <v>118</v>
      </c>
      <c r="R546" t="s">
        <v>118</v>
      </c>
      <c r="S546">
        <v>544</v>
      </c>
    </row>
    <row r="547" spans="1:19" x14ac:dyDescent="0.2">
      <c r="A547">
        <v>1021</v>
      </c>
      <c r="B547" s="1">
        <v>45642</v>
      </c>
      <c r="C547" s="2">
        <v>0.64583333333333337</v>
      </c>
      <c r="D547" s="2">
        <v>0.70833333333333337</v>
      </c>
      <c r="E547" t="s">
        <v>25</v>
      </c>
      <c r="F547">
        <v>1</v>
      </c>
      <c r="G547">
        <v>4</v>
      </c>
      <c r="H547">
        <v>4</v>
      </c>
      <c r="I547" t="s">
        <v>13</v>
      </c>
      <c r="J547" t="s">
        <v>28</v>
      </c>
      <c r="K547">
        <v>90</v>
      </c>
      <c r="L547">
        <v>1</v>
      </c>
      <c r="M547">
        <v>0</v>
      </c>
      <c r="N547" t="s">
        <v>72</v>
      </c>
      <c r="O547" t="s">
        <v>109</v>
      </c>
      <c r="P547" t="s">
        <v>114</v>
      </c>
      <c r="Q547" t="s">
        <v>118</v>
      </c>
      <c r="R547" t="s">
        <v>118</v>
      </c>
      <c r="S547">
        <v>545</v>
      </c>
    </row>
    <row r="548" spans="1:19" x14ac:dyDescent="0.2">
      <c r="A548">
        <v>1015</v>
      </c>
      <c r="B548" s="1">
        <v>45508</v>
      </c>
      <c r="C548" s="2">
        <v>0.64583333333333337</v>
      </c>
      <c r="D548" s="2">
        <v>0.72916666666666663</v>
      </c>
      <c r="E548" t="s">
        <v>25</v>
      </c>
      <c r="F548">
        <v>1</v>
      </c>
      <c r="G548">
        <v>4</v>
      </c>
      <c r="H548">
        <v>4</v>
      </c>
      <c r="I548" t="s">
        <v>42</v>
      </c>
      <c r="J548" t="s">
        <v>18</v>
      </c>
      <c r="K548">
        <v>119.99999999999989</v>
      </c>
      <c r="L548">
        <v>1</v>
      </c>
      <c r="M548">
        <v>0</v>
      </c>
      <c r="N548" t="s">
        <v>71</v>
      </c>
      <c r="O548" t="s">
        <v>105</v>
      </c>
      <c r="P548" t="s">
        <v>114</v>
      </c>
      <c r="Q548" t="s">
        <v>118</v>
      </c>
      <c r="R548" t="s">
        <v>124</v>
      </c>
      <c r="S548">
        <v>546</v>
      </c>
    </row>
    <row r="549" spans="1:19" x14ac:dyDescent="0.2">
      <c r="A549">
        <v>2874</v>
      </c>
      <c r="B549" s="1">
        <v>45521</v>
      </c>
      <c r="C549" s="2">
        <v>0.64583333333333337</v>
      </c>
      <c r="D549" s="2">
        <v>0.66666666666666663</v>
      </c>
      <c r="E549" t="s">
        <v>25</v>
      </c>
      <c r="F549">
        <v>1</v>
      </c>
      <c r="G549">
        <v>4</v>
      </c>
      <c r="H549">
        <v>7</v>
      </c>
      <c r="I549" t="s">
        <v>13</v>
      </c>
      <c r="J549" t="s">
        <v>23</v>
      </c>
      <c r="K549">
        <v>29.999999999999893</v>
      </c>
      <c r="L549">
        <v>1.75</v>
      </c>
      <c r="M549">
        <v>1</v>
      </c>
      <c r="N549" t="s">
        <v>77</v>
      </c>
      <c r="O549" t="s">
        <v>105</v>
      </c>
      <c r="P549" t="s">
        <v>114</v>
      </c>
      <c r="Q549" t="s">
        <v>118</v>
      </c>
      <c r="R549" t="s">
        <v>118</v>
      </c>
      <c r="S549">
        <v>547</v>
      </c>
    </row>
    <row r="550" spans="1:19" x14ac:dyDescent="0.2">
      <c r="A550">
        <v>1386</v>
      </c>
      <c r="B550" s="1">
        <v>45334</v>
      </c>
      <c r="C550" s="2">
        <v>0.64583333333333337</v>
      </c>
      <c r="D550" s="2">
        <v>0.6875</v>
      </c>
      <c r="E550" t="s">
        <v>25</v>
      </c>
      <c r="F550">
        <v>1</v>
      </c>
      <c r="G550">
        <v>4</v>
      </c>
      <c r="H550">
        <v>7</v>
      </c>
      <c r="I550" t="s">
        <v>41</v>
      </c>
      <c r="J550" t="s">
        <v>28</v>
      </c>
      <c r="K550">
        <v>59.999999999999943</v>
      </c>
      <c r="L550">
        <v>1.75</v>
      </c>
      <c r="M550">
        <v>1</v>
      </c>
      <c r="N550" t="s">
        <v>72</v>
      </c>
      <c r="O550" t="s">
        <v>99</v>
      </c>
      <c r="P550" t="s">
        <v>114</v>
      </c>
      <c r="Q550" t="s">
        <v>118</v>
      </c>
      <c r="R550" t="s">
        <v>118</v>
      </c>
      <c r="S550">
        <v>548</v>
      </c>
    </row>
    <row r="551" spans="1:19" x14ac:dyDescent="0.2">
      <c r="A551">
        <v>553</v>
      </c>
      <c r="B551" s="1">
        <v>45525</v>
      </c>
      <c r="C551" s="2">
        <v>0.64583333333333337</v>
      </c>
      <c r="D551" s="2">
        <v>0.70833333333333337</v>
      </c>
      <c r="E551" t="s">
        <v>25</v>
      </c>
      <c r="F551">
        <v>1</v>
      </c>
      <c r="G551">
        <v>4</v>
      </c>
      <c r="H551">
        <v>5</v>
      </c>
      <c r="I551" t="s">
        <v>22</v>
      </c>
      <c r="J551" t="s">
        <v>30</v>
      </c>
      <c r="K551">
        <v>90</v>
      </c>
      <c r="L551">
        <v>1.25</v>
      </c>
      <c r="M551">
        <v>1</v>
      </c>
      <c r="N551" t="s">
        <v>74</v>
      </c>
      <c r="O551" t="s">
        <v>105</v>
      </c>
      <c r="P551" t="s">
        <v>114</v>
      </c>
      <c r="Q551" t="s">
        <v>118</v>
      </c>
      <c r="R551" t="s">
        <v>118</v>
      </c>
      <c r="S551">
        <v>549</v>
      </c>
    </row>
    <row r="552" spans="1:19" x14ac:dyDescent="0.2">
      <c r="A552">
        <v>2468</v>
      </c>
      <c r="B552" s="1">
        <v>45628</v>
      </c>
      <c r="C552" s="2">
        <v>0.64583333333333337</v>
      </c>
      <c r="D552" s="2">
        <v>0.6875</v>
      </c>
      <c r="E552" t="s">
        <v>25</v>
      </c>
      <c r="F552">
        <v>1</v>
      </c>
      <c r="G552">
        <v>4</v>
      </c>
      <c r="H552">
        <v>1</v>
      </c>
      <c r="I552" t="s">
        <v>13</v>
      </c>
      <c r="J552" t="s">
        <v>30</v>
      </c>
      <c r="K552">
        <v>59.999999999999943</v>
      </c>
      <c r="L552">
        <v>0.25</v>
      </c>
      <c r="M552">
        <v>0</v>
      </c>
      <c r="N552" t="s">
        <v>72</v>
      </c>
      <c r="O552" t="s">
        <v>109</v>
      </c>
      <c r="P552" t="s">
        <v>114</v>
      </c>
      <c r="Q552" t="s">
        <v>118</v>
      </c>
      <c r="R552" t="s">
        <v>118</v>
      </c>
      <c r="S552">
        <v>550</v>
      </c>
    </row>
    <row r="553" spans="1:19" x14ac:dyDescent="0.2">
      <c r="A553">
        <v>290</v>
      </c>
      <c r="B553" s="1">
        <v>45321</v>
      </c>
      <c r="C553" s="2">
        <v>0.64583333333333337</v>
      </c>
      <c r="D553" s="2">
        <v>0.72916666666666663</v>
      </c>
      <c r="E553" t="s">
        <v>25</v>
      </c>
      <c r="F553">
        <v>1</v>
      </c>
      <c r="G553">
        <v>4</v>
      </c>
      <c r="H553">
        <v>4</v>
      </c>
      <c r="I553" t="s">
        <v>41</v>
      </c>
      <c r="J553" t="s">
        <v>30</v>
      </c>
      <c r="K553">
        <v>119.99999999999989</v>
      </c>
      <c r="L553">
        <v>1</v>
      </c>
      <c r="M553">
        <v>0</v>
      </c>
      <c r="N553" t="s">
        <v>73</v>
      </c>
      <c r="O553" t="s">
        <v>98</v>
      </c>
      <c r="P553" t="s">
        <v>114</v>
      </c>
      <c r="Q553" t="s">
        <v>118</v>
      </c>
      <c r="R553" t="s">
        <v>124</v>
      </c>
      <c r="S553">
        <v>551</v>
      </c>
    </row>
    <row r="554" spans="1:19" x14ac:dyDescent="0.2">
      <c r="A554">
        <v>4</v>
      </c>
      <c r="B554" s="1">
        <v>45598</v>
      </c>
      <c r="C554" s="2">
        <v>0.64583333333333337</v>
      </c>
      <c r="D554" s="2">
        <v>0.70833333333333337</v>
      </c>
      <c r="E554" t="s">
        <v>25</v>
      </c>
      <c r="F554">
        <v>1</v>
      </c>
      <c r="G554">
        <v>4</v>
      </c>
      <c r="H554">
        <v>5</v>
      </c>
      <c r="I554" t="s">
        <v>13</v>
      </c>
      <c r="J554" t="s">
        <v>23</v>
      </c>
      <c r="K554">
        <v>90</v>
      </c>
      <c r="L554">
        <v>1.25</v>
      </c>
      <c r="M554">
        <v>1</v>
      </c>
      <c r="N554" t="s">
        <v>77</v>
      </c>
      <c r="O554" t="s">
        <v>108</v>
      </c>
      <c r="P554" t="s">
        <v>114</v>
      </c>
      <c r="Q554" t="s">
        <v>118</v>
      </c>
      <c r="R554" t="s">
        <v>118</v>
      </c>
      <c r="S554">
        <v>552</v>
      </c>
    </row>
    <row r="555" spans="1:19" x14ac:dyDescent="0.2">
      <c r="A555">
        <v>204</v>
      </c>
      <c r="B555" s="1">
        <v>45589</v>
      </c>
      <c r="C555" s="2">
        <v>0.64583333333333337</v>
      </c>
      <c r="D555" s="2">
        <v>0.72916666666666663</v>
      </c>
      <c r="E555" t="s">
        <v>25</v>
      </c>
      <c r="F555">
        <v>1</v>
      </c>
      <c r="G555">
        <v>4</v>
      </c>
      <c r="H555">
        <v>3</v>
      </c>
      <c r="I555" t="s">
        <v>22</v>
      </c>
      <c r="J555" t="s">
        <v>23</v>
      </c>
      <c r="K555">
        <v>119.99999999999989</v>
      </c>
      <c r="L555">
        <v>0.75</v>
      </c>
      <c r="M555">
        <v>0</v>
      </c>
      <c r="N555" t="s">
        <v>75</v>
      </c>
      <c r="O555" t="s">
        <v>107</v>
      </c>
      <c r="P555" t="s">
        <v>114</v>
      </c>
      <c r="Q555" t="s">
        <v>118</v>
      </c>
      <c r="R555" t="s">
        <v>124</v>
      </c>
      <c r="S555">
        <v>553</v>
      </c>
    </row>
    <row r="556" spans="1:19" x14ac:dyDescent="0.2">
      <c r="A556">
        <v>784</v>
      </c>
      <c r="B556" s="1">
        <v>45525</v>
      </c>
      <c r="C556" s="2">
        <v>0.64583333333333337</v>
      </c>
      <c r="D556" s="2">
        <v>0.72916666666666663</v>
      </c>
      <c r="E556" t="s">
        <v>25</v>
      </c>
      <c r="F556">
        <v>1</v>
      </c>
      <c r="G556">
        <v>4</v>
      </c>
      <c r="H556">
        <v>7</v>
      </c>
      <c r="I556" t="s">
        <v>27</v>
      </c>
      <c r="J556" t="s">
        <v>28</v>
      </c>
      <c r="K556">
        <v>119.99999999999989</v>
      </c>
      <c r="L556">
        <v>1.75</v>
      </c>
      <c r="M556">
        <v>1</v>
      </c>
      <c r="N556" t="s">
        <v>74</v>
      </c>
      <c r="O556" t="s">
        <v>105</v>
      </c>
      <c r="P556" t="s">
        <v>114</v>
      </c>
      <c r="Q556" t="s">
        <v>118</v>
      </c>
      <c r="R556" t="s">
        <v>124</v>
      </c>
      <c r="S556">
        <v>554</v>
      </c>
    </row>
    <row r="557" spans="1:19" x14ac:dyDescent="0.2">
      <c r="A557">
        <v>2185</v>
      </c>
      <c r="B557" s="1">
        <v>45595</v>
      </c>
      <c r="C557" s="2">
        <v>0.64583333333333337</v>
      </c>
      <c r="D557" s="2">
        <v>0.6875</v>
      </c>
      <c r="E557" t="s">
        <v>25</v>
      </c>
      <c r="F557">
        <v>1</v>
      </c>
      <c r="G557">
        <v>4</v>
      </c>
      <c r="H557">
        <v>3</v>
      </c>
      <c r="I557" t="s">
        <v>42</v>
      </c>
      <c r="J557" t="s">
        <v>40</v>
      </c>
      <c r="K557">
        <v>59.999999999999943</v>
      </c>
      <c r="L557">
        <v>0.75</v>
      </c>
      <c r="M557">
        <v>0</v>
      </c>
      <c r="N557" t="s">
        <v>74</v>
      </c>
      <c r="O557" t="s">
        <v>107</v>
      </c>
      <c r="P557" t="s">
        <v>114</v>
      </c>
      <c r="Q557" t="s">
        <v>118</v>
      </c>
      <c r="R557" t="s">
        <v>118</v>
      </c>
      <c r="S557">
        <v>555</v>
      </c>
    </row>
    <row r="558" spans="1:19" x14ac:dyDescent="0.2">
      <c r="A558">
        <v>1551</v>
      </c>
      <c r="B558" s="1">
        <v>45600</v>
      </c>
      <c r="C558" s="2">
        <v>0.64583333333333337</v>
      </c>
      <c r="D558" s="2">
        <v>0.66666666666666663</v>
      </c>
      <c r="E558" t="s">
        <v>25</v>
      </c>
      <c r="F558">
        <v>1</v>
      </c>
      <c r="G558">
        <v>4</v>
      </c>
      <c r="H558">
        <v>7</v>
      </c>
      <c r="I558" t="s">
        <v>41</v>
      </c>
      <c r="J558" t="s">
        <v>14</v>
      </c>
      <c r="K558">
        <v>29.999999999999893</v>
      </c>
      <c r="L558">
        <v>1.75</v>
      </c>
      <c r="M558">
        <v>1</v>
      </c>
      <c r="N558" t="s">
        <v>72</v>
      </c>
      <c r="O558" t="s">
        <v>108</v>
      </c>
      <c r="P558" t="s">
        <v>114</v>
      </c>
      <c r="Q558" t="s">
        <v>118</v>
      </c>
      <c r="R558" t="s">
        <v>118</v>
      </c>
      <c r="S558">
        <v>556</v>
      </c>
    </row>
    <row r="559" spans="1:19" x14ac:dyDescent="0.2">
      <c r="A559">
        <v>806</v>
      </c>
      <c r="B559" s="1">
        <v>45322</v>
      </c>
      <c r="C559" s="2">
        <v>0.64583333333333337</v>
      </c>
      <c r="D559" s="2">
        <v>0.6875</v>
      </c>
      <c r="E559" t="s">
        <v>25</v>
      </c>
      <c r="F559">
        <v>1</v>
      </c>
      <c r="G559">
        <v>4</v>
      </c>
      <c r="H559">
        <v>2</v>
      </c>
      <c r="I559" t="s">
        <v>39</v>
      </c>
      <c r="J559" t="s">
        <v>23</v>
      </c>
      <c r="K559">
        <v>59.999999999999943</v>
      </c>
      <c r="L559">
        <v>0.5</v>
      </c>
      <c r="M559">
        <v>0</v>
      </c>
      <c r="N559" t="s">
        <v>74</v>
      </c>
      <c r="O559" t="s">
        <v>98</v>
      </c>
      <c r="P559" t="s">
        <v>114</v>
      </c>
      <c r="Q559" t="s">
        <v>118</v>
      </c>
      <c r="R559" t="s">
        <v>118</v>
      </c>
      <c r="S559">
        <v>557</v>
      </c>
    </row>
    <row r="560" spans="1:19" x14ac:dyDescent="0.2">
      <c r="A560">
        <v>2382</v>
      </c>
      <c r="B560" s="1">
        <v>45427</v>
      </c>
      <c r="C560" s="2">
        <v>0.64583333333333337</v>
      </c>
      <c r="D560" s="2">
        <v>0.72916666666666663</v>
      </c>
      <c r="E560" t="s">
        <v>25</v>
      </c>
      <c r="F560">
        <v>1</v>
      </c>
      <c r="G560">
        <v>4</v>
      </c>
      <c r="H560">
        <v>5</v>
      </c>
      <c r="I560" t="s">
        <v>41</v>
      </c>
      <c r="J560" t="s">
        <v>30</v>
      </c>
      <c r="K560">
        <v>119.99999999999989</v>
      </c>
      <c r="L560">
        <v>1.25</v>
      </c>
      <c r="M560">
        <v>1</v>
      </c>
      <c r="N560" t="s">
        <v>74</v>
      </c>
      <c r="O560" t="s">
        <v>102</v>
      </c>
      <c r="P560" t="s">
        <v>114</v>
      </c>
      <c r="Q560" t="s">
        <v>118</v>
      </c>
      <c r="R560" t="s">
        <v>124</v>
      </c>
      <c r="S560">
        <v>558</v>
      </c>
    </row>
    <row r="561" spans="1:19" x14ac:dyDescent="0.2">
      <c r="A561">
        <v>1604</v>
      </c>
      <c r="B561" s="1">
        <v>45600</v>
      </c>
      <c r="C561" s="2">
        <v>0.64583333333333337</v>
      </c>
      <c r="D561" s="2">
        <v>0.66666666666666663</v>
      </c>
      <c r="E561" t="s">
        <v>25</v>
      </c>
      <c r="F561">
        <v>1</v>
      </c>
      <c r="G561">
        <v>4</v>
      </c>
      <c r="H561">
        <v>7</v>
      </c>
      <c r="I561" t="s">
        <v>42</v>
      </c>
      <c r="J561" t="s">
        <v>40</v>
      </c>
      <c r="K561">
        <v>29.999999999999893</v>
      </c>
      <c r="L561">
        <v>1.75</v>
      </c>
      <c r="M561">
        <v>1</v>
      </c>
      <c r="N561" t="s">
        <v>72</v>
      </c>
      <c r="O561" t="s">
        <v>108</v>
      </c>
      <c r="P561" t="s">
        <v>114</v>
      </c>
      <c r="Q561" t="s">
        <v>118</v>
      </c>
      <c r="R561" t="s">
        <v>118</v>
      </c>
      <c r="S561">
        <v>559</v>
      </c>
    </row>
    <row r="562" spans="1:19" x14ac:dyDescent="0.2">
      <c r="A562">
        <v>2231</v>
      </c>
      <c r="B562" s="1">
        <v>45491</v>
      </c>
      <c r="C562" s="2">
        <v>0.64583333333333337</v>
      </c>
      <c r="D562" s="2">
        <v>0.66666666666666663</v>
      </c>
      <c r="E562" t="s">
        <v>25</v>
      </c>
      <c r="F562">
        <v>1</v>
      </c>
      <c r="G562">
        <v>4</v>
      </c>
      <c r="H562">
        <v>3</v>
      </c>
      <c r="I562" t="s">
        <v>39</v>
      </c>
      <c r="J562" t="s">
        <v>40</v>
      </c>
      <c r="K562">
        <v>29.999999999999893</v>
      </c>
      <c r="L562">
        <v>0.75</v>
      </c>
      <c r="M562">
        <v>0</v>
      </c>
      <c r="N562" t="s">
        <v>75</v>
      </c>
      <c r="O562" t="s">
        <v>104</v>
      </c>
      <c r="P562" t="s">
        <v>114</v>
      </c>
      <c r="Q562" t="s">
        <v>118</v>
      </c>
      <c r="R562" t="s">
        <v>118</v>
      </c>
      <c r="S562">
        <v>560</v>
      </c>
    </row>
    <row r="563" spans="1:19" x14ac:dyDescent="0.2">
      <c r="A563">
        <v>2955</v>
      </c>
      <c r="B563" s="1">
        <v>45294</v>
      </c>
      <c r="C563" s="2">
        <v>0.64583333333333337</v>
      </c>
      <c r="D563" s="2">
        <v>0.6875</v>
      </c>
      <c r="E563" t="s">
        <v>25</v>
      </c>
      <c r="F563">
        <v>1</v>
      </c>
      <c r="G563">
        <v>4</v>
      </c>
      <c r="H563">
        <v>3</v>
      </c>
      <c r="I563" t="s">
        <v>39</v>
      </c>
      <c r="J563" t="s">
        <v>14</v>
      </c>
      <c r="K563">
        <v>59.999999999999943</v>
      </c>
      <c r="L563">
        <v>0.75</v>
      </c>
      <c r="M563">
        <v>0</v>
      </c>
      <c r="N563" t="s">
        <v>74</v>
      </c>
      <c r="O563" t="s">
        <v>98</v>
      </c>
      <c r="P563" t="s">
        <v>114</v>
      </c>
      <c r="Q563" t="s">
        <v>118</v>
      </c>
      <c r="R563" t="s">
        <v>118</v>
      </c>
      <c r="S563">
        <v>561</v>
      </c>
    </row>
    <row r="564" spans="1:19" x14ac:dyDescent="0.2">
      <c r="A564">
        <v>1762</v>
      </c>
      <c r="B564" s="1">
        <v>45335</v>
      </c>
      <c r="C564" s="2">
        <v>0.64583333333333337</v>
      </c>
      <c r="D564" s="2">
        <v>0.66666666666666663</v>
      </c>
      <c r="E564" t="s">
        <v>25</v>
      </c>
      <c r="F564">
        <v>1</v>
      </c>
      <c r="G564">
        <v>4</v>
      </c>
      <c r="H564">
        <v>2</v>
      </c>
      <c r="I564" t="s">
        <v>13</v>
      </c>
      <c r="J564" t="s">
        <v>14</v>
      </c>
      <c r="K564">
        <v>29.999999999999893</v>
      </c>
      <c r="L564">
        <v>0.5</v>
      </c>
      <c r="M564">
        <v>0</v>
      </c>
      <c r="N564" t="s">
        <v>73</v>
      </c>
      <c r="O564" t="s">
        <v>99</v>
      </c>
      <c r="P564" t="s">
        <v>114</v>
      </c>
      <c r="Q564" t="s">
        <v>118</v>
      </c>
      <c r="R564" t="s">
        <v>118</v>
      </c>
      <c r="S564">
        <v>562</v>
      </c>
    </row>
    <row r="565" spans="1:19" x14ac:dyDescent="0.2">
      <c r="A565">
        <v>1649</v>
      </c>
      <c r="B565" s="1">
        <v>45640</v>
      </c>
      <c r="C565" s="2">
        <v>0.64583333333333337</v>
      </c>
      <c r="D565" s="2">
        <v>0.6875</v>
      </c>
      <c r="E565" t="s">
        <v>25</v>
      </c>
      <c r="F565">
        <v>1</v>
      </c>
      <c r="G565">
        <v>4</v>
      </c>
      <c r="H565">
        <v>6</v>
      </c>
      <c r="I565" t="s">
        <v>41</v>
      </c>
      <c r="J565" t="s">
        <v>23</v>
      </c>
      <c r="K565">
        <v>59.999999999999943</v>
      </c>
      <c r="L565">
        <v>1.5</v>
      </c>
      <c r="M565">
        <v>1</v>
      </c>
      <c r="N565" t="s">
        <v>77</v>
      </c>
      <c r="O565" t="s">
        <v>109</v>
      </c>
      <c r="P565" t="s">
        <v>114</v>
      </c>
      <c r="Q565" t="s">
        <v>118</v>
      </c>
      <c r="R565" t="s">
        <v>118</v>
      </c>
      <c r="S565">
        <v>563</v>
      </c>
    </row>
    <row r="566" spans="1:19" x14ac:dyDescent="0.2">
      <c r="A566">
        <v>1715</v>
      </c>
      <c r="B566" s="1">
        <v>45337</v>
      </c>
      <c r="C566" s="2">
        <v>0.64583333333333337</v>
      </c>
      <c r="D566" s="2">
        <v>0.66666666666666663</v>
      </c>
      <c r="E566" t="s">
        <v>25</v>
      </c>
      <c r="F566">
        <v>1</v>
      </c>
      <c r="G566">
        <v>4</v>
      </c>
      <c r="H566">
        <v>4</v>
      </c>
      <c r="I566" t="s">
        <v>41</v>
      </c>
      <c r="J566" t="s">
        <v>18</v>
      </c>
      <c r="K566">
        <v>29.999999999999893</v>
      </c>
      <c r="L566">
        <v>1</v>
      </c>
      <c r="M566">
        <v>0</v>
      </c>
      <c r="N566" t="s">
        <v>75</v>
      </c>
      <c r="O566" t="s">
        <v>99</v>
      </c>
      <c r="P566" t="s">
        <v>114</v>
      </c>
      <c r="Q566" t="s">
        <v>118</v>
      </c>
      <c r="R566" t="s">
        <v>118</v>
      </c>
      <c r="S566">
        <v>564</v>
      </c>
    </row>
    <row r="567" spans="1:19" x14ac:dyDescent="0.2">
      <c r="A567">
        <v>431</v>
      </c>
      <c r="B567" s="1">
        <v>45608</v>
      </c>
      <c r="C567" s="2">
        <v>0.64583333333333337</v>
      </c>
      <c r="D567" s="2">
        <v>0.72916666666666663</v>
      </c>
      <c r="E567" t="s">
        <v>25</v>
      </c>
      <c r="F567">
        <v>1</v>
      </c>
      <c r="G567">
        <v>4</v>
      </c>
      <c r="H567">
        <v>3</v>
      </c>
      <c r="I567" t="s">
        <v>27</v>
      </c>
      <c r="J567" t="s">
        <v>30</v>
      </c>
      <c r="K567">
        <v>119.99999999999989</v>
      </c>
      <c r="L567">
        <v>0.75</v>
      </c>
      <c r="M567">
        <v>0</v>
      </c>
      <c r="N567" t="s">
        <v>73</v>
      </c>
      <c r="O567" t="s">
        <v>108</v>
      </c>
      <c r="P567" t="s">
        <v>114</v>
      </c>
      <c r="Q567" t="s">
        <v>118</v>
      </c>
      <c r="R567" t="s">
        <v>124</v>
      </c>
      <c r="S567">
        <v>565</v>
      </c>
    </row>
    <row r="568" spans="1:19" x14ac:dyDescent="0.2">
      <c r="A568">
        <v>448</v>
      </c>
      <c r="B568" s="1">
        <v>45440</v>
      </c>
      <c r="C568" s="2">
        <v>0.64583333333333337</v>
      </c>
      <c r="D568" s="2">
        <v>0.72916666666666663</v>
      </c>
      <c r="E568" t="s">
        <v>25</v>
      </c>
      <c r="F568">
        <v>1</v>
      </c>
      <c r="G568">
        <v>4</v>
      </c>
      <c r="H568">
        <v>7</v>
      </c>
      <c r="I568" t="s">
        <v>39</v>
      </c>
      <c r="J568" t="s">
        <v>23</v>
      </c>
      <c r="K568">
        <v>119.99999999999989</v>
      </c>
      <c r="L568">
        <v>1.75</v>
      </c>
      <c r="M568">
        <v>1</v>
      </c>
      <c r="N568" t="s">
        <v>73</v>
      </c>
      <c r="O568" t="s">
        <v>102</v>
      </c>
      <c r="P568" t="s">
        <v>114</v>
      </c>
      <c r="Q568" t="s">
        <v>118</v>
      </c>
      <c r="R568" t="s">
        <v>124</v>
      </c>
      <c r="S568">
        <v>566</v>
      </c>
    </row>
    <row r="569" spans="1:19" x14ac:dyDescent="0.2">
      <c r="A569">
        <v>374</v>
      </c>
      <c r="B569" s="1">
        <v>45601</v>
      </c>
      <c r="C569" s="2">
        <v>0.64583333333333337</v>
      </c>
      <c r="D569" s="2">
        <v>0.6875</v>
      </c>
      <c r="E569" t="s">
        <v>25</v>
      </c>
      <c r="F569">
        <v>1</v>
      </c>
      <c r="G569">
        <v>4</v>
      </c>
      <c r="H569">
        <v>2</v>
      </c>
      <c r="I569" t="s">
        <v>13</v>
      </c>
      <c r="J569" t="s">
        <v>18</v>
      </c>
      <c r="K569">
        <v>59.999999999999943</v>
      </c>
      <c r="L569">
        <v>0.5</v>
      </c>
      <c r="M569">
        <v>0</v>
      </c>
      <c r="N569" t="s">
        <v>73</v>
      </c>
      <c r="O569" t="s">
        <v>108</v>
      </c>
      <c r="P569" t="s">
        <v>114</v>
      </c>
      <c r="Q569" t="s">
        <v>118</v>
      </c>
      <c r="R569" t="s">
        <v>118</v>
      </c>
      <c r="S569">
        <v>567</v>
      </c>
    </row>
    <row r="570" spans="1:19" x14ac:dyDescent="0.2">
      <c r="A570">
        <v>847</v>
      </c>
      <c r="B570" s="1">
        <v>45488</v>
      </c>
      <c r="C570" s="2">
        <v>0.64583333333333337</v>
      </c>
      <c r="D570" s="2">
        <v>0.6875</v>
      </c>
      <c r="E570" t="s">
        <v>25</v>
      </c>
      <c r="F570">
        <v>1</v>
      </c>
      <c r="G570">
        <v>4</v>
      </c>
      <c r="H570">
        <v>3</v>
      </c>
      <c r="I570" t="s">
        <v>39</v>
      </c>
      <c r="J570" t="s">
        <v>40</v>
      </c>
      <c r="K570">
        <v>59.999999999999943</v>
      </c>
      <c r="L570">
        <v>0.75</v>
      </c>
      <c r="M570">
        <v>0</v>
      </c>
      <c r="N570" t="s">
        <v>72</v>
      </c>
      <c r="O570" t="s">
        <v>104</v>
      </c>
      <c r="P570" t="s">
        <v>114</v>
      </c>
      <c r="Q570" t="s">
        <v>118</v>
      </c>
      <c r="R570" t="s">
        <v>118</v>
      </c>
      <c r="S570">
        <v>568</v>
      </c>
    </row>
    <row r="571" spans="1:19" x14ac:dyDescent="0.2">
      <c r="A571">
        <v>744</v>
      </c>
      <c r="B571" s="1">
        <v>45393</v>
      </c>
      <c r="C571" s="2">
        <v>0.64583333333333337</v>
      </c>
      <c r="D571" s="2">
        <v>0.72916666666666663</v>
      </c>
      <c r="E571" t="s">
        <v>25</v>
      </c>
      <c r="F571">
        <v>1</v>
      </c>
      <c r="G571">
        <v>4</v>
      </c>
      <c r="H571">
        <v>1</v>
      </c>
      <c r="I571" t="s">
        <v>27</v>
      </c>
      <c r="J571" t="s">
        <v>40</v>
      </c>
      <c r="K571">
        <v>119.99999999999989</v>
      </c>
      <c r="L571">
        <v>0.25</v>
      </c>
      <c r="M571">
        <v>0</v>
      </c>
      <c r="N571" t="s">
        <v>75</v>
      </c>
      <c r="O571" t="s">
        <v>101</v>
      </c>
      <c r="P571" t="s">
        <v>114</v>
      </c>
      <c r="Q571" t="s">
        <v>118</v>
      </c>
      <c r="R571" t="s">
        <v>124</v>
      </c>
      <c r="S571">
        <v>569</v>
      </c>
    </row>
    <row r="572" spans="1:19" x14ac:dyDescent="0.2">
      <c r="A572">
        <v>1961</v>
      </c>
      <c r="B572" s="1">
        <v>45402</v>
      </c>
      <c r="C572" s="2">
        <v>0.64583333333333337</v>
      </c>
      <c r="D572" s="2">
        <v>0.72916666666666663</v>
      </c>
      <c r="E572" t="s">
        <v>25</v>
      </c>
      <c r="F572">
        <v>1</v>
      </c>
      <c r="G572">
        <v>4</v>
      </c>
      <c r="H572">
        <v>2</v>
      </c>
      <c r="I572" t="s">
        <v>22</v>
      </c>
      <c r="J572" t="s">
        <v>14</v>
      </c>
      <c r="K572">
        <v>119.99999999999989</v>
      </c>
      <c r="L572">
        <v>0.5</v>
      </c>
      <c r="M572">
        <v>0</v>
      </c>
      <c r="N572" t="s">
        <v>77</v>
      </c>
      <c r="O572" t="s">
        <v>101</v>
      </c>
      <c r="P572" t="s">
        <v>114</v>
      </c>
      <c r="Q572" t="s">
        <v>118</v>
      </c>
      <c r="R572" t="s">
        <v>124</v>
      </c>
      <c r="S572">
        <v>570</v>
      </c>
    </row>
    <row r="573" spans="1:19" x14ac:dyDescent="0.2">
      <c r="A573">
        <v>856</v>
      </c>
      <c r="B573" s="1">
        <v>45363</v>
      </c>
      <c r="C573" s="2">
        <v>0.64583333333333337</v>
      </c>
      <c r="D573" s="2">
        <v>0.66666666666666663</v>
      </c>
      <c r="E573" t="s">
        <v>25</v>
      </c>
      <c r="F573">
        <v>1</v>
      </c>
      <c r="G573">
        <v>4</v>
      </c>
      <c r="H573">
        <v>2</v>
      </c>
      <c r="I573" t="s">
        <v>13</v>
      </c>
      <c r="J573" t="s">
        <v>40</v>
      </c>
      <c r="K573">
        <v>29.999999999999893</v>
      </c>
      <c r="L573">
        <v>0.5</v>
      </c>
      <c r="M573">
        <v>0</v>
      </c>
      <c r="N573" t="s">
        <v>73</v>
      </c>
      <c r="O573" t="s">
        <v>100</v>
      </c>
      <c r="P573" t="s">
        <v>114</v>
      </c>
      <c r="Q573" t="s">
        <v>118</v>
      </c>
      <c r="R573" t="s">
        <v>118</v>
      </c>
      <c r="S573">
        <v>571</v>
      </c>
    </row>
    <row r="574" spans="1:19" x14ac:dyDescent="0.2">
      <c r="A574">
        <v>2034</v>
      </c>
      <c r="B574" s="1">
        <v>45386</v>
      </c>
      <c r="C574" s="2">
        <v>0.64583333333333337</v>
      </c>
      <c r="D574" s="2">
        <v>0.66666666666666663</v>
      </c>
      <c r="E574" t="s">
        <v>25</v>
      </c>
      <c r="F574">
        <v>1</v>
      </c>
      <c r="G574">
        <v>4</v>
      </c>
      <c r="H574">
        <v>2</v>
      </c>
      <c r="I574" t="s">
        <v>22</v>
      </c>
      <c r="J574" t="s">
        <v>14</v>
      </c>
      <c r="K574">
        <v>29.999999999999893</v>
      </c>
      <c r="L574">
        <v>0.5</v>
      </c>
      <c r="M574">
        <v>0</v>
      </c>
      <c r="N574" t="s">
        <v>75</v>
      </c>
      <c r="O574" t="s">
        <v>101</v>
      </c>
      <c r="P574" t="s">
        <v>114</v>
      </c>
      <c r="Q574" t="s">
        <v>118</v>
      </c>
      <c r="R574" t="s">
        <v>118</v>
      </c>
      <c r="S574">
        <v>572</v>
      </c>
    </row>
    <row r="575" spans="1:19" x14ac:dyDescent="0.2">
      <c r="A575">
        <v>2494</v>
      </c>
      <c r="B575" s="1">
        <v>45651</v>
      </c>
      <c r="C575" s="2">
        <v>0.64583333333333337</v>
      </c>
      <c r="D575" s="2">
        <v>0.70833333333333337</v>
      </c>
      <c r="E575" t="s">
        <v>25</v>
      </c>
      <c r="F575">
        <v>1</v>
      </c>
      <c r="G575">
        <v>4</v>
      </c>
      <c r="H575">
        <v>6</v>
      </c>
      <c r="I575" t="s">
        <v>41</v>
      </c>
      <c r="J575" t="s">
        <v>40</v>
      </c>
      <c r="K575">
        <v>90</v>
      </c>
      <c r="L575">
        <v>1.5</v>
      </c>
      <c r="M575">
        <v>1</v>
      </c>
      <c r="N575" t="s">
        <v>74</v>
      </c>
      <c r="O575" t="s">
        <v>109</v>
      </c>
      <c r="P575" t="s">
        <v>114</v>
      </c>
      <c r="Q575" t="s">
        <v>118</v>
      </c>
      <c r="R575" t="s">
        <v>118</v>
      </c>
      <c r="S575">
        <v>573</v>
      </c>
    </row>
    <row r="576" spans="1:19" x14ac:dyDescent="0.2">
      <c r="A576">
        <v>604</v>
      </c>
      <c r="B576" s="1">
        <v>45348</v>
      </c>
      <c r="C576" s="2">
        <v>0.625</v>
      </c>
      <c r="D576" s="2">
        <v>0.64583333333333337</v>
      </c>
      <c r="E576" t="s">
        <v>25</v>
      </c>
      <c r="F576">
        <v>1</v>
      </c>
      <c r="G576">
        <v>4</v>
      </c>
      <c r="H576">
        <v>1</v>
      </c>
      <c r="I576" t="s">
        <v>39</v>
      </c>
      <c r="J576" t="s">
        <v>40</v>
      </c>
      <c r="K576">
        <v>30.000000000000053</v>
      </c>
      <c r="L576">
        <v>0.25</v>
      </c>
      <c r="M576">
        <v>0</v>
      </c>
      <c r="N576" t="s">
        <v>72</v>
      </c>
      <c r="O576" t="s">
        <v>99</v>
      </c>
      <c r="P576" t="s">
        <v>114</v>
      </c>
      <c r="Q576" t="s">
        <v>118</v>
      </c>
      <c r="R576" t="s">
        <v>118</v>
      </c>
      <c r="S576">
        <v>574</v>
      </c>
    </row>
    <row r="577" spans="1:19" x14ac:dyDescent="0.2">
      <c r="A577">
        <v>275</v>
      </c>
      <c r="B577" s="1">
        <v>45319</v>
      </c>
      <c r="C577" s="2">
        <v>0.625</v>
      </c>
      <c r="D577" s="2">
        <v>0.66666666666666663</v>
      </c>
      <c r="E577" t="s">
        <v>25</v>
      </c>
      <c r="F577">
        <v>1</v>
      </c>
      <c r="G577">
        <v>4</v>
      </c>
      <c r="H577">
        <v>4</v>
      </c>
      <c r="I577" t="s">
        <v>13</v>
      </c>
      <c r="J577" t="s">
        <v>40</v>
      </c>
      <c r="K577">
        <v>59.999999999999943</v>
      </c>
      <c r="L577">
        <v>1</v>
      </c>
      <c r="M577">
        <v>0</v>
      </c>
      <c r="N577" t="s">
        <v>71</v>
      </c>
      <c r="O577" t="s">
        <v>98</v>
      </c>
      <c r="P577" t="s">
        <v>114</v>
      </c>
      <c r="Q577" t="s">
        <v>118</v>
      </c>
      <c r="R577" t="s">
        <v>118</v>
      </c>
      <c r="S577">
        <v>575</v>
      </c>
    </row>
    <row r="578" spans="1:19" x14ac:dyDescent="0.2">
      <c r="A578">
        <v>2670</v>
      </c>
      <c r="B578" s="1">
        <v>45464</v>
      </c>
      <c r="C578" s="2">
        <v>0.625</v>
      </c>
      <c r="D578" s="2">
        <v>0.70833333333333337</v>
      </c>
      <c r="E578" t="s">
        <v>25</v>
      </c>
      <c r="F578">
        <v>1</v>
      </c>
      <c r="G578">
        <v>4</v>
      </c>
      <c r="H578">
        <v>6</v>
      </c>
      <c r="I578" t="s">
        <v>39</v>
      </c>
      <c r="J578" t="s">
        <v>14</v>
      </c>
      <c r="K578">
        <v>120.00000000000006</v>
      </c>
      <c r="L578">
        <v>1.5</v>
      </c>
      <c r="M578">
        <v>1</v>
      </c>
      <c r="N578" t="s">
        <v>76</v>
      </c>
      <c r="O578" t="s">
        <v>103</v>
      </c>
      <c r="P578" t="s">
        <v>114</v>
      </c>
      <c r="Q578" t="s">
        <v>118</v>
      </c>
      <c r="R578" t="s">
        <v>124</v>
      </c>
      <c r="S578">
        <v>576</v>
      </c>
    </row>
    <row r="579" spans="1:19" x14ac:dyDescent="0.2">
      <c r="A579">
        <v>173</v>
      </c>
      <c r="B579" s="1">
        <v>45639</v>
      </c>
      <c r="C579" s="2">
        <v>0.625</v>
      </c>
      <c r="D579" s="2">
        <v>0.6875</v>
      </c>
      <c r="E579" t="s">
        <v>25</v>
      </c>
      <c r="F579">
        <v>1</v>
      </c>
      <c r="G579">
        <v>4</v>
      </c>
      <c r="H579">
        <v>5</v>
      </c>
      <c r="I579" t="s">
        <v>13</v>
      </c>
      <c r="J579" t="s">
        <v>23</v>
      </c>
      <c r="K579">
        <v>90</v>
      </c>
      <c r="L579">
        <v>1.25</v>
      </c>
      <c r="M579">
        <v>1</v>
      </c>
      <c r="N579" t="s">
        <v>76</v>
      </c>
      <c r="O579" t="s">
        <v>109</v>
      </c>
      <c r="P579" t="s">
        <v>114</v>
      </c>
      <c r="Q579" t="s">
        <v>118</v>
      </c>
      <c r="R579" t="s">
        <v>118</v>
      </c>
      <c r="S579">
        <v>577</v>
      </c>
    </row>
    <row r="580" spans="1:19" x14ac:dyDescent="0.2">
      <c r="A580">
        <v>138</v>
      </c>
      <c r="B580" s="1">
        <v>45478</v>
      </c>
      <c r="C580" s="2">
        <v>0.625</v>
      </c>
      <c r="D580" s="2">
        <v>0.70833333333333337</v>
      </c>
      <c r="E580" t="s">
        <v>25</v>
      </c>
      <c r="F580">
        <v>1</v>
      </c>
      <c r="G580">
        <v>4</v>
      </c>
      <c r="H580">
        <v>6</v>
      </c>
      <c r="I580" t="s">
        <v>17</v>
      </c>
      <c r="J580" t="s">
        <v>18</v>
      </c>
      <c r="K580">
        <v>120.00000000000006</v>
      </c>
      <c r="L580">
        <v>1.5</v>
      </c>
      <c r="M580">
        <v>1</v>
      </c>
      <c r="N580" t="s">
        <v>76</v>
      </c>
      <c r="O580" t="s">
        <v>104</v>
      </c>
      <c r="P580" t="s">
        <v>114</v>
      </c>
      <c r="Q580" t="s">
        <v>118</v>
      </c>
      <c r="R580" t="s">
        <v>124</v>
      </c>
      <c r="S580">
        <v>578</v>
      </c>
    </row>
    <row r="581" spans="1:19" x14ac:dyDescent="0.2">
      <c r="A581">
        <v>2764</v>
      </c>
      <c r="B581" s="1">
        <v>45394</v>
      </c>
      <c r="C581" s="2">
        <v>0.625</v>
      </c>
      <c r="D581" s="2">
        <v>0.70833333333333337</v>
      </c>
      <c r="E581" t="s">
        <v>25</v>
      </c>
      <c r="F581">
        <v>1</v>
      </c>
      <c r="G581">
        <v>4</v>
      </c>
      <c r="H581">
        <v>7</v>
      </c>
      <c r="I581" t="s">
        <v>39</v>
      </c>
      <c r="J581" t="s">
        <v>18</v>
      </c>
      <c r="K581">
        <v>120.00000000000006</v>
      </c>
      <c r="L581">
        <v>1.75</v>
      </c>
      <c r="M581">
        <v>1</v>
      </c>
      <c r="N581" t="s">
        <v>76</v>
      </c>
      <c r="O581" t="s">
        <v>101</v>
      </c>
      <c r="P581" t="s">
        <v>114</v>
      </c>
      <c r="Q581" t="s">
        <v>118</v>
      </c>
      <c r="R581" t="s">
        <v>124</v>
      </c>
      <c r="S581">
        <v>579</v>
      </c>
    </row>
    <row r="582" spans="1:19" x14ac:dyDescent="0.2">
      <c r="A582">
        <v>2986</v>
      </c>
      <c r="B582" s="1">
        <v>45367</v>
      </c>
      <c r="C582" s="2">
        <v>0.625</v>
      </c>
      <c r="D582" s="2">
        <v>0.70833333333333337</v>
      </c>
      <c r="E582" t="s">
        <v>25</v>
      </c>
      <c r="F582">
        <v>1</v>
      </c>
      <c r="G582">
        <v>4</v>
      </c>
      <c r="H582">
        <v>6</v>
      </c>
      <c r="I582" t="s">
        <v>13</v>
      </c>
      <c r="J582" t="s">
        <v>14</v>
      </c>
      <c r="K582">
        <v>120.00000000000006</v>
      </c>
      <c r="L582">
        <v>1.5</v>
      </c>
      <c r="M582">
        <v>1</v>
      </c>
      <c r="N582" t="s">
        <v>77</v>
      </c>
      <c r="O582" t="s">
        <v>100</v>
      </c>
      <c r="P582" t="s">
        <v>114</v>
      </c>
      <c r="Q582" t="s">
        <v>118</v>
      </c>
      <c r="R582" t="s">
        <v>124</v>
      </c>
      <c r="S582">
        <v>580</v>
      </c>
    </row>
    <row r="583" spans="1:19" x14ac:dyDescent="0.2">
      <c r="A583">
        <v>486</v>
      </c>
      <c r="B583" s="1">
        <v>45344</v>
      </c>
      <c r="C583" s="2">
        <v>0.625</v>
      </c>
      <c r="D583" s="2">
        <v>0.6875</v>
      </c>
      <c r="E583" t="s">
        <v>25</v>
      </c>
      <c r="F583">
        <v>1</v>
      </c>
      <c r="G583">
        <v>4</v>
      </c>
      <c r="H583">
        <v>7</v>
      </c>
      <c r="I583" t="s">
        <v>22</v>
      </c>
      <c r="J583" t="s">
        <v>40</v>
      </c>
      <c r="K583">
        <v>90</v>
      </c>
      <c r="L583">
        <v>1.75</v>
      </c>
      <c r="M583">
        <v>1</v>
      </c>
      <c r="N583" t="s">
        <v>75</v>
      </c>
      <c r="O583" t="s">
        <v>99</v>
      </c>
      <c r="P583" t="s">
        <v>114</v>
      </c>
      <c r="Q583" t="s">
        <v>118</v>
      </c>
      <c r="R583" t="s">
        <v>118</v>
      </c>
      <c r="S583">
        <v>581</v>
      </c>
    </row>
    <row r="584" spans="1:19" x14ac:dyDescent="0.2">
      <c r="A584">
        <v>539</v>
      </c>
      <c r="B584" s="1">
        <v>45427</v>
      </c>
      <c r="C584" s="2">
        <v>0.625</v>
      </c>
      <c r="D584" s="2">
        <v>0.66666666666666663</v>
      </c>
      <c r="E584" t="s">
        <v>25</v>
      </c>
      <c r="F584">
        <v>1</v>
      </c>
      <c r="G584">
        <v>4</v>
      </c>
      <c r="H584">
        <v>5</v>
      </c>
      <c r="I584" t="s">
        <v>17</v>
      </c>
      <c r="J584" t="s">
        <v>30</v>
      </c>
      <c r="K584">
        <v>59.999999999999943</v>
      </c>
      <c r="L584">
        <v>1.25</v>
      </c>
      <c r="M584">
        <v>1</v>
      </c>
      <c r="N584" t="s">
        <v>74</v>
      </c>
      <c r="O584" t="s">
        <v>102</v>
      </c>
      <c r="P584" t="s">
        <v>114</v>
      </c>
      <c r="Q584" t="s">
        <v>118</v>
      </c>
      <c r="R584" t="s">
        <v>118</v>
      </c>
      <c r="S584">
        <v>582</v>
      </c>
    </row>
    <row r="585" spans="1:19" x14ac:dyDescent="0.2">
      <c r="A585">
        <v>2214</v>
      </c>
      <c r="B585" s="1">
        <v>45582</v>
      </c>
      <c r="C585" s="2">
        <v>0.625</v>
      </c>
      <c r="D585" s="2">
        <v>0.64583333333333337</v>
      </c>
      <c r="E585" t="s">
        <v>25</v>
      </c>
      <c r="F585">
        <v>1</v>
      </c>
      <c r="G585">
        <v>4</v>
      </c>
      <c r="H585">
        <v>4</v>
      </c>
      <c r="I585" t="s">
        <v>22</v>
      </c>
      <c r="J585" t="s">
        <v>40</v>
      </c>
      <c r="K585">
        <v>30.000000000000053</v>
      </c>
      <c r="L585">
        <v>1</v>
      </c>
      <c r="M585">
        <v>0</v>
      </c>
      <c r="N585" t="s">
        <v>75</v>
      </c>
      <c r="O585" t="s">
        <v>107</v>
      </c>
      <c r="P585" t="s">
        <v>114</v>
      </c>
      <c r="Q585" t="s">
        <v>118</v>
      </c>
      <c r="R585" t="s">
        <v>118</v>
      </c>
      <c r="S585">
        <v>583</v>
      </c>
    </row>
    <row r="586" spans="1:19" x14ac:dyDescent="0.2">
      <c r="A586">
        <v>1642</v>
      </c>
      <c r="B586" s="1">
        <v>45377</v>
      </c>
      <c r="C586" s="2">
        <v>0.625</v>
      </c>
      <c r="D586" s="2">
        <v>0.6875</v>
      </c>
      <c r="E586" t="s">
        <v>25</v>
      </c>
      <c r="F586">
        <v>1</v>
      </c>
      <c r="G586">
        <v>4</v>
      </c>
      <c r="H586">
        <v>3</v>
      </c>
      <c r="I586" t="s">
        <v>17</v>
      </c>
      <c r="J586" t="s">
        <v>23</v>
      </c>
      <c r="K586">
        <v>90</v>
      </c>
      <c r="L586">
        <v>0.75</v>
      </c>
      <c r="M586">
        <v>0</v>
      </c>
      <c r="N586" t="s">
        <v>73</v>
      </c>
      <c r="O586" t="s">
        <v>100</v>
      </c>
      <c r="P586" t="s">
        <v>114</v>
      </c>
      <c r="Q586" t="s">
        <v>118</v>
      </c>
      <c r="R586" t="s">
        <v>118</v>
      </c>
      <c r="S586">
        <v>584</v>
      </c>
    </row>
    <row r="587" spans="1:19" x14ac:dyDescent="0.2">
      <c r="A587">
        <v>2115</v>
      </c>
      <c r="B587" s="1">
        <v>45365</v>
      </c>
      <c r="C587" s="2">
        <v>0.625</v>
      </c>
      <c r="D587" s="2">
        <v>0.70833333333333337</v>
      </c>
      <c r="E587" t="s">
        <v>25</v>
      </c>
      <c r="F587">
        <v>1</v>
      </c>
      <c r="G587">
        <v>4</v>
      </c>
      <c r="H587">
        <v>6</v>
      </c>
      <c r="I587" t="s">
        <v>13</v>
      </c>
      <c r="J587" t="s">
        <v>28</v>
      </c>
      <c r="K587">
        <v>120.00000000000006</v>
      </c>
      <c r="L587">
        <v>1.5</v>
      </c>
      <c r="M587">
        <v>1</v>
      </c>
      <c r="N587" t="s">
        <v>75</v>
      </c>
      <c r="O587" t="s">
        <v>100</v>
      </c>
      <c r="P587" t="s">
        <v>114</v>
      </c>
      <c r="Q587" t="s">
        <v>118</v>
      </c>
      <c r="R587" t="s">
        <v>124</v>
      </c>
      <c r="S587">
        <v>585</v>
      </c>
    </row>
    <row r="588" spans="1:19" x14ac:dyDescent="0.2">
      <c r="A588">
        <v>670</v>
      </c>
      <c r="B588" s="1">
        <v>45619</v>
      </c>
      <c r="C588" s="2">
        <v>0.625</v>
      </c>
      <c r="D588" s="2">
        <v>0.64583333333333337</v>
      </c>
      <c r="E588" t="s">
        <v>25</v>
      </c>
      <c r="F588">
        <v>1</v>
      </c>
      <c r="G588">
        <v>4</v>
      </c>
      <c r="H588">
        <v>5</v>
      </c>
      <c r="I588" t="s">
        <v>39</v>
      </c>
      <c r="J588" t="s">
        <v>14</v>
      </c>
      <c r="K588">
        <v>30.000000000000053</v>
      </c>
      <c r="L588">
        <v>1.25</v>
      </c>
      <c r="M588">
        <v>1</v>
      </c>
      <c r="N588" t="s">
        <v>77</v>
      </c>
      <c r="O588" t="s">
        <v>108</v>
      </c>
      <c r="P588" t="s">
        <v>114</v>
      </c>
      <c r="Q588" t="s">
        <v>118</v>
      </c>
      <c r="R588" t="s">
        <v>118</v>
      </c>
      <c r="S588">
        <v>586</v>
      </c>
    </row>
    <row r="589" spans="1:19" x14ac:dyDescent="0.2">
      <c r="A589">
        <v>1127</v>
      </c>
      <c r="B589" s="1">
        <v>45496</v>
      </c>
      <c r="C589" s="2">
        <v>0.625</v>
      </c>
      <c r="D589" s="2">
        <v>0.70833333333333337</v>
      </c>
      <c r="E589" t="s">
        <v>25</v>
      </c>
      <c r="F589">
        <v>1</v>
      </c>
      <c r="G589">
        <v>4</v>
      </c>
      <c r="H589">
        <v>2</v>
      </c>
      <c r="I589" t="s">
        <v>27</v>
      </c>
      <c r="J589" t="s">
        <v>28</v>
      </c>
      <c r="K589">
        <v>120.00000000000006</v>
      </c>
      <c r="L589">
        <v>0.5</v>
      </c>
      <c r="M589">
        <v>0</v>
      </c>
      <c r="N589" t="s">
        <v>73</v>
      </c>
      <c r="O589" t="s">
        <v>104</v>
      </c>
      <c r="P589" t="s">
        <v>114</v>
      </c>
      <c r="Q589" t="s">
        <v>118</v>
      </c>
      <c r="R589" t="s">
        <v>124</v>
      </c>
      <c r="S589">
        <v>587</v>
      </c>
    </row>
    <row r="590" spans="1:19" x14ac:dyDescent="0.2">
      <c r="A590">
        <v>2085</v>
      </c>
      <c r="B590" s="1">
        <v>45606</v>
      </c>
      <c r="C590" s="2">
        <v>0.625</v>
      </c>
      <c r="D590" s="2">
        <v>0.64583333333333337</v>
      </c>
      <c r="E590" t="s">
        <v>25</v>
      </c>
      <c r="F590">
        <v>1</v>
      </c>
      <c r="G590">
        <v>4</v>
      </c>
      <c r="H590">
        <v>2</v>
      </c>
      <c r="I590" t="s">
        <v>27</v>
      </c>
      <c r="J590" t="s">
        <v>30</v>
      </c>
      <c r="K590">
        <v>30.000000000000053</v>
      </c>
      <c r="L590">
        <v>0.5</v>
      </c>
      <c r="M590">
        <v>0</v>
      </c>
      <c r="N590" t="s">
        <v>71</v>
      </c>
      <c r="O590" t="s">
        <v>108</v>
      </c>
      <c r="P590" t="s">
        <v>114</v>
      </c>
      <c r="Q590" t="s">
        <v>118</v>
      </c>
      <c r="R590" t="s">
        <v>118</v>
      </c>
      <c r="S590">
        <v>588</v>
      </c>
    </row>
    <row r="591" spans="1:19" x14ac:dyDescent="0.2">
      <c r="A591">
        <v>209</v>
      </c>
      <c r="B591" s="1">
        <v>45542</v>
      </c>
      <c r="C591" s="2">
        <v>0.625</v>
      </c>
      <c r="D591" s="2">
        <v>0.6875</v>
      </c>
      <c r="E591" t="s">
        <v>25</v>
      </c>
      <c r="F591">
        <v>1</v>
      </c>
      <c r="G591">
        <v>4</v>
      </c>
      <c r="H591">
        <v>4</v>
      </c>
      <c r="I591" t="s">
        <v>27</v>
      </c>
      <c r="J591" t="s">
        <v>40</v>
      </c>
      <c r="K591">
        <v>90</v>
      </c>
      <c r="L591">
        <v>1</v>
      </c>
      <c r="M591">
        <v>0</v>
      </c>
      <c r="N591" t="s">
        <v>77</v>
      </c>
      <c r="O591" t="s">
        <v>106</v>
      </c>
      <c r="P591" t="s">
        <v>114</v>
      </c>
      <c r="Q591" t="s">
        <v>118</v>
      </c>
      <c r="R591" t="s">
        <v>118</v>
      </c>
      <c r="S591">
        <v>589</v>
      </c>
    </row>
    <row r="592" spans="1:19" x14ac:dyDescent="0.2">
      <c r="A592">
        <v>2691</v>
      </c>
      <c r="B592" s="1">
        <v>45349</v>
      </c>
      <c r="C592" s="2">
        <v>0.625</v>
      </c>
      <c r="D592" s="2">
        <v>0.70833333333333337</v>
      </c>
      <c r="E592" t="s">
        <v>25</v>
      </c>
      <c r="F592">
        <v>1</v>
      </c>
      <c r="G592">
        <v>4</v>
      </c>
      <c r="H592">
        <v>3</v>
      </c>
      <c r="I592" t="s">
        <v>41</v>
      </c>
      <c r="J592" t="s">
        <v>28</v>
      </c>
      <c r="K592">
        <v>120.00000000000006</v>
      </c>
      <c r="L592">
        <v>0.75</v>
      </c>
      <c r="M592">
        <v>0</v>
      </c>
      <c r="N592" t="s">
        <v>73</v>
      </c>
      <c r="O592" t="s">
        <v>99</v>
      </c>
      <c r="P592" t="s">
        <v>114</v>
      </c>
      <c r="Q592" t="s">
        <v>118</v>
      </c>
      <c r="R592" t="s">
        <v>124</v>
      </c>
      <c r="S592">
        <v>590</v>
      </c>
    </row>
    <row r="593" spans="1:19" x14ac:dyDescent="0.2">
      <c r="A593">
        <v>1685</v>
      </c>
      <c r="B593" s="1">
        <v>45589</v>
      </c>
      <c r="C593" s="2">
        <v>0.625</v>
      </c>
      <c r="D593" s="2">
        <v>0.64583333333333337</v>
      </c>
      <c r="E593" t="s">
        <v>25</v>
      </c>
      <c r="F593">
        <v>1</v>
      </c>
      <c r="G593">
        <v>4</v>
      </c>
      <c r="H593">
        <v>4</v>
      </c>
      <c r="I593" t="s">
        <v>17</v>
      </c>
      <c r="J593" t="s">
        <v>23</v>
      </c>
      <c r="K593">
        <v>30.000000000000053</v>
      </c>
      <c r="L593">
        <v>1</v>
      </c>
      <c r="M593">
        <v>0</v>
      </c>
      <c r="N593" t="s">
        <v>75</v>
      </c>
      <c r="O593" t="s">
        <v>107</v>
      </c>
      <c r="P593" t="s">
        <v>114</v>
      </c>
      <c r="Q593" t="s">
        <v>118</v>
      </c>
      <c r="R593" t="s">
        <v>118</v>
      </c>
      <c r="S593">
        <v>591</v>
      </c>
    </row>
    <row r="594" spans="1:19" x14ac:dyDescent="0.2">
      <c r="A594">
        <v>34</v>
      </c>
      <c r="B594" s="1">
        <v>45510</v>
      </c>
      <c r="C594" s="2">
        <v>0.625</v>
      </c>
      <c r="D594" s="2">
        <v>0.66666666666666663</v>
      </c>
      <c r="E594" t="s">
        <v>25</v>
      </c>
      <c r="F594">
        <v>1</v>
      </c>
      <c r="G594">
        <v>4</v>
      </c>
      <c r="H594">
        <v>4</v>
      </c>
      <c r="I594" t="s">
        <v>13</v>
      </c>
      <c r="J594" t="s">
        <v>23</v>
      </c>
      <c r="K594">
        <v>59.999999999999943</v>
      </c>
      <c r="L594">
        <v>1</v>
      </c>
      <c r="M594">
        <v>0</v>
      </c>
      <c r="N594" t="s">
        <v>73</v>
      </c>
      <c r="O594" t="s">
        <v>105</v>
      </c>
      <c r="P594" t="s">
        <v>114</v>
      </c>
      <c r="Q594" t="s">
        <v>118</v>
      </c>
      <c r="R594" t="s">
        <v>118</v>
      </c>
      <c r="S594">
        <v>592</v>
      </c>
    </row>
    <row r="595" spans="1:19" x14ac:dyDescent="0.2">
      <c r="A595">
        <v>449</v>
      </c>
      <c r="B595" s="1">
        <v>45555</v>
      </c>
      <c r="C595" s="2">
        <v>0.625</v>
      </c>
      <c r="D595" s="2">
        <v>0.6875</v>
      </c>
      <c r="E595" t="s">
        <v>25</v>
      </c>
      <c r="F595">
        <v>1</v>
      </c>
      <c r="G595">
        <v>4</v>
      </c>
      <c r="H595">
        <v>2</v>
      </c>
      <c r="I595" t="s">
        <v>41</v>
      </c>
      <c r="J595" t="s">
        <v>30</v>
      </c>
      <c r="K595">
        <v>90</v>
      </c>
      <c r="L595">
        <v>0.5</v>
      </c>
      <c r="M595">
        <v>0</v>
      </c>
      <c r="N595" t="s">
        <v>76</v>
      </c>
      <c r="O595" t="s">
        <v>106</v>
      </c>
      <c r="P595" t="s">
        <v>114</v>
      </c>
      <c r="Q595" t="s">
        <v>118</v>
      </c>
      <c r="R595" t="s">
        <v>118</v>
      </c>
      <c r="S595">
        <v>593</v>
      </c>
    </row>
    <row r="596" spans="1:19" x14ac:dyDescent="0.2">
      <c r="A596">
        <v>515</v>
      </c>
      <c r="B596" s="1">
        <v>45589</v>
      </c>
      <c r="C596" s="2">
        <v>0.625</v>
      </c>
      <c r="D596" s="2">
        <v>0.70833333333333337</v>
      </c>
      <c r="E596" t="s">
        <v>25</v>
      </c>
      <c r="F596">
        <v>1</v>
      </c>
      <c r="G596">
        <v>4</v>
      </c>
      <c r="H596">
        <v>1</v>
      </c>
      <c r="I596" t="s">
        <v>39</v>
      </c>
      <c r="J596" t="s">
        <v>18</v>
      </c>
      <c r="K596">
        <v>120.00000000000006</v>
      </c>
      <c r="L596">
        <v>0.25</v>
      </c>
      <c r="M596">
        <v>0</v>
      </c>
      <c r="N596" t="s">
        <v>75</v>
      </c>
      <c r="O596" t="s">
        <v>107</v>
      </c>
      <c r="P596" t="s">
        <v>114</v>
      </c>
      <c r="Q596" t="s">
        <v>118</v>
      </c>
      <c r="R596" t="s">
        <v>124</v>
      </c>
      <c r="S596">
        <v>594</v>
      </c>
    </row>
    <row r="597" spans="1:19" x14ac:dyDescent="0.2">
      <c r="A597">
        <v>1046</v>
      </c>
      <c r="B597" s="1">
        <v>45317</v>
      </c>
      <c r="C597" s="2">
        <v>0.625</v>
      </c>
      <c r="D597" s="2">
        <v>0.66666666666666663</v>
      </c>
      <c r="E597" t="s">
        <v>25</v>
      </c>
      <c r="F597">
        <v>1</v>
      </c>
      <c r="G597">
        <v>4</v>
      </c>
      <c r="H597">
        <v>4</v>
      </c>
      <c r="I597" t="s">
        <v>42</v>
      </c>
      <c r="J597" t="s">
        <v>40</v>
      </c>
      <c r="K597">
        <v>59.999999999999943</v>
      </c>
      <c r="L597">
        <v>1</v>
      </c>
      <c r="M597">
        <v>0</v>
      </c>
      <c r="N597" t="s">
        <v>76</v>
      </c>
      <c r="O597" t="s">
        <v>98</v>
      </c>
      <c r="P597" t="s">
        <v>114</v>
      </c>
      <c r="Q597" t="s">
        <v>118</v>
      </c>
      <c r="R597" t="s">
        <v>118</v>
      </c>
      <c r="S597">
        <v>595</v>
      </c>
    </row>
    <row r="598" spans="1:19" x14ac:dyDescent="0.2">
      <c r="A598">
        <v>2880</v>
      </c>
      <c r="B598" s="1">
        <v>45481</v>
      </c>
      <c r="C598" s="2">
        <v>0.625</v>
      </c>
      <c r="D598" s="2">
        <v>0.6875</v>
      </c>
      <c r="E598" t="s">
        <v>25</v>
      </c>
      <c r="F598">
        <v>1</v>
      </c>
      <c r="G598">
        <v>4</v>
      </c>
      <c r="H598">
        <v>1</v>
      </c>
      <c r="I598" t="s">
        <v>42</v>
      </c>
      <c r="J598" t="s">
        <v>23</v>
      </c>
      <c r="K598">
        <v>90</v>
      </c>
      <c r="L598">
        <v>0.25</v>
      </c>
      <c r="M598">
        <v>0</v>
      </c>
      <c r="N598" t="s">
        <v>72</v>
      </c>
      <c r="O598" t="s">
        <v>104</v>
      </c>
      <c r="P598" t="s">
        <v>114</v>
      </c>
      <c r="Q598" t="s">
        <v>118</v>
      </c>
      <c r="R598" t="s">
        <v>118</v>
      </c>
      <c r="S598">
        <v>596</v>
      </c>
    </row>
    <row r="599" spans="1:19" x14ac:dyDescent="0.2">
      <c r="A599">
        <v>1918</v>
      </c>
      <c r="B599" s="1">
        <v>45502</v>
      </c>
      <c r="C599" s="2">
        <v>0.625</v>
      </c>
      <c r="D599" s="2">
        <v>0.64583333333333337</v>
      </c>
      <c r="E599" t="s">
        <v>25</v>
      </c>
      <c r="F599">
        <v>1</v>
      </c>
      <c r="G599">
        <v>4</v>
      </c>
      <c r="H599">
        <v>3</v>
      </c>
      <c r="I599" t="s">
        <v>41</v>
      </c>
      <c r="J599" t="s">
        <v>30</v>
      </c>
      <c r="K599">
        <v>30.000000000000053</v>
      </c>
      <c r="L599">
        <v>0.75</v>
      </c>
      <c r="M599">
        <v>0</v>
      </c>
      <c r="N599" t="s">
        <v>72</v>
      </c>
      <c r="O599" t="s">
        <v>104</v>
      </c>
      <c r="P599" t="s">
        <v>114</v>
      </c>
      <c r="Q599" t="s">
        <v>118</v>
      </c>
      <c r="R599" t="s">
        <v>118</v>
      </c>
      <c r="S599">
        <v>597</v>
      </c>
    </row>
    <row r="600" spans="1:19" x14ac:dyDescent="0.2">
      <c r="A600">
        <v>1718</v>
      </c>
      <c r="B600" s="1">
        <v>45537</v>
      </c>
      <c r="C600" s="2">
        <v>0.625</v>
      </c>
      <c r="D600" s="2">
        <v>0.64583333333333337</v>
      </c>
      <c r="E600" t="s">
        <v>25</v>
      </c>
      <c r="F600">
        <v>1</v>
      </c>
      <c r="G600">
        <v>4</v>
      </c>
      <c r="H600">
        <v>2</v>
      </c>
      <c r="I600" t="s">
        <v>22</v>
      </c>
      <c r="J600" t="s">
        <v>28</v>
      </c>
      <c r="K600">
        <v>30.000000000000053</v>
      </c>
      <c r="L600">
        <v>0.5</v>
      </c>
      <c r="M600">
        <v>0</v>
      </c>
      <c r="N600" t="s">
        <v>72</v>
      </c>
      <c r="O600" t="s">
        <v>106</v>
      </c>
      <c r="P600" t="s">
        <v>114</v>
      </c>
      <c r="Q600" t="s">
        <v>118</v>
      </c>
      <c r="R600" t="s">
        <v>118</v>
      </c>
      <c r="S600">
        <v>598</v>
      </c>
    </row>
    <row r="601" spans="1:19" x14ac:dyDescent="0.2">
      <c r="A601">
        <v>2333</v>
      </c>
      <c r="B601" s="1">
        <v>45324</v>
      </c>
      <c r="C601" s="2">
        <v>0.625</v>
      </c>
      <c r="D601" s="2">
        <v>0.66666666666666663</v>
      </c>
      <c r="E601" t="s">
        <v>25</v>
      </c>
      <c r="F601">
        <v>1</v>
      </c>
      <c r="G601">
        <v>4</v>
      </c>
      <c r="H601">
        <v>2</v>
      </c>
      <c r="I601" t="s">
        <v>17</v>
      </c>
      <c r="J601" t="s">
        <v>28</v>
      </c>
      <c r="K601">
        <v>59.999999999999943</v>
      </c>
      <c r="L601">
        <v>0.5</v>
      </c>
      <c r="M601">
        <v>0</v>
      </c>
      <c r="N601" t="s">
        <v>76</v>
      </c>
      <c r="O601" t="s">
        <v>99</v>
      </c>
      <c r="P601" t="s">
        <v>114</v>
      </c>
      <c r="Q601" t="s">
        <v>118</v>
      </c>
      <c r="R601" t="s">
        <v>118</v>
      </c>
      <c r="S601">
        <v>599</v>
      </c>
    </row>
    <row r="602" spans="1:19" x14ac:dyDescent="0.2">
      <c r="A602">
        <v>327</v>
      </c>
      <c r="B602" s="1">
        <v>45516</v>
      </c>
      <c r="C602" s="2">
        <v>0.625</v>
      </c>
      <c r="D602" s="2">
        <v>0.70833333333333337</v>
      </c>
      <c r="E602" t="s">
        <v>25</v>
      </c>
      <c r="F602">
        <v>1</v>
      </c>
      <c r="G602">
        <v>4</v>
      </c>
      <c r="H602">
        <v>6</v>
      </c>
      <c r="I602" t="s">
        <v>39</v>
      </c>
      <c r="J602" t="s">
        <v>23</v>
      </c>
      <c r="K602">
        <v>120.00000000000006</v>
      </c>
      <c r="L602">
        <v>1.5</v>
      </c>
      <c r="M602">
        <v>1</v>
      </c>
      <c r="N602" t="s">
        <v>72</v>
      </c>
      <c r="O602" t="s">
        <v>105</v>
      </c>
      <c r="P602" t="s">
        <v>114</v>
      </c>
      <c r="Q602" t="s">
        <v>118</v>
      </c>
      <c r="R602" t="s">
        <v>124</v>
      </c>
      <c r="S602">
        <v>600</v>
      </c>
    </row>
    <row r="603" spans="1:19" x14ac:dyDescent="0.2">
      <c r="A603">
        <v>1113</v>
      </c>
      <c r="B603" s="1">
        <v>45463</v>
      </c>
      <c r="C603" s="2">
        <v>0.60416666666666663</v>
      </c>
      <c r="D603" s="2">
        <v>0.64583333333333337</v>
      </c>
      <c r="E603" t="s">
        <v>25</v>
      </c>
      <c r="F603">
        <v>1</v>
      </c>
      <c r="G603">
        <v>4</v>
      </c>
      <c r="H603">
        <v>1</v>
      </c>
      <c r="I603" t="s">
        <v>42</v>
      </c>
      <c r="J603" t="s">
        <v>28</v>
      </c>
      <c r="K603">
        <v>60.000000000000107</v>
      </c>
      <c r="L603">
        <v>0.25</v>
      </c>
      <c r="M603">
        <v>0</v>
      </c>
      <c r="N603" t="s">
        <v>75</v>
      </c>
      <c r="O603" t="s">
        <v>103</v>
      </c>
      <c r="P603" t="s">
        <v>114</v>
      </c>
      <c r="Q603" t="s">
        <v>118</v>
      </c>
      <c r="R603" t="s">
        <v>118</v>
      </c>
      <c r="S603">
        <v>601</v>
      </c>
    </row>
    <row r="604" spans="1:19" x14ac:dyDescent="0.2">
      <c r="A604">
        <v>882</v>
      </c>
      <c r="B604" s="1">
        <v>45542</v>
      </c>
      <c r="C604" s="2">
        <v>0.60416666666666663</v>
      </c>
      <c r="D604" s="2">
        <v>0.66666666666666663</v>
      </c>
      <c r="E604" t="s">
        <v>25</v>
      </c>
      <c r="F604">
        <v>1</v>
      </c>
      <c r="G604">
        <v>4</v>
      </c>
      <c r="H604">
        <v>1</v>
      </c>
      <c r="I604" t="s">
        <v>41</v>
      </c>
      <c r="J604" t="s">
        <v>18</v>
      </c>
      <c r="K604">
        <v>90</v>
      </c>
      <c r="L604">
        <v>0.25</v>
      </c>
      <c r="M604">
        <v>0</v>
      </c>
      <c r="N604" t="s">
        <v>77</v>
      </c>
      <c r="O604" t="s">
        <v>106</v>
      </c>
      <c r="P604" t="s">
        <v>114</v>
      </c>
      <c r="Q604" t="s">
        <v>118</v>
      </c>
      <c r="R604" t="s">
        <v>118</v>
      </c>
      <c r="S604">
        <v>602</v>
      </c>
    </row>
    <row r="605" spans="1:19" x14ac:dyDescent="0.2">
      <c r="A605">
        <v>1670</v>
      </c>
      <c r="B605" s="1">
        <v>45321</v>
      </c>
      <c r="C605" s="2">
        <v>0.60416666666666663</v>
      </c>
      <c r="D605" s="2">
        <v>0.6875</v>
      </c>
      <c r="E605" t="s">
        <v>25</v>
      </c>
      <c r="F605">
        <v>1</v>
      </c>
      <c r="G605">
        <v>4</v>
      </c>
      <c r="H605">
        <v>3</v>
      </c>
      <c r="I605" t="s">
        <v>13</v>
      </c>
      <c r="J605" t="s">
        <v>23</v>
      </c>
      <c r="K605">
        <v>120.00000000000006</v>
      </c>
      <c r="L605">
        <v>0.75</v>
      </c>
      <c r="M605">
        <v>0</v>
      </c>
      <c r="N605" t="s">
        <v>73</v>
      </c>
      <c r="O605" t="s">
        <v>98</v>
      </c>
      <c r="P605" t="s">
        <v>114</v>
      </c>
      <c r="Q605" t="s">
        <v>118</v>
      </c>
      <c r="R605" t="s">
        <v>124</v>
      </c>
      <c r="S605">
        <v>603</v>
      </c>
    </row>
    <row r="606" spans="1:19" x14ac:dyDescent="0.2">
      <c r="A606">
        <v>942</v>
      </c>
      <c r="B606" s="1">
        <v>45491</v>
      </c>
      <c r="C606" s="2">
        <v>0.60416666666666663</v>
      </c>
      <c r="D606" s="2">
        <v>0.66666666666666663</v>
      </c>
      <c r="E606" t="s">
        <v>25</v>
      </c>
      <c r="F606">
        <v>1</v>
      </c>
      <c r="G606">
        <v>4</v>
      </c>
      <c r="H606">
        <v>5</v>
      </c>
      <c r="I606" t="s">
        <v>22</v>
      </c>
      <c r="J606" t="s">
        <v>14</v>
      </c>
      <c r="K606">
        <v>90</v>
      </c>
      <c r="L606">
        <v>1.25</v>
      </c>
      <c r="M606">
        <v>1</v>
      </c>
      <c r="N606" t="s">
        <v>75</v>
      </c>
      <c r="O606" t="s">
        <v>104</v>
      </c>
      <c r="P606" t="s">
        <v>114</v>
      </c>
      <c r="Q606" t="s">
        <v>118</v>
      </c>
      <c r="R606" t="s">
        <v>118</v>
      </c>
      <c r="S606">
        <v>604</v>
      </c>
    </row>
    <row r="607" spans="1:19" x14ac:dyDescent="0.2">
      <c r="A607">
        <v>1702</v>
      </c>
      <c r="B607" s="1">
        <v>45630</v>
      </c>
      <c r="C607" s="2">
        <v>0.60416666666666663</v>
      </c>
      <c r="D607" s="2">
        <v>0.625</v>
      </c>
      <c r="E607" t="s">
        <v>25</v>
      </c>
      <c r="F607">
        <v>1</v>
      </c>
      <c r="G607">
        <v>4</v>
      </c>
      <c r="H607">
        <v>6</v>
      </c>
      <c r="I607" t="s">
        <v>22</v>
      </c>
      <c r="J607" t="s">
        <v>30</v>
      </c>
      <c r="K607">
        <v>30.000000000000053</v>
      </c>
      <c r="L607">
        <v>1.5</v>
      </c>
      <c r="M607">
        <v>1</v>
      </c>
      <c r="N607" t="s">
        <v>74</v>
      </c>
      <c r="O607" t="s">
        <v>109</v>
      </c>
      <c r="P607" t="s">
        <v>114</v>
      </c>
      <c r="Q607" t="s">
        <v>118</v>
      </c>
      <c r="R607" t="s">
        <v>118</v>
      </c>
      <c r="S607">
        <v>605</v>
      </c>
    </row>
    <row r="608" spans="1:19" x14ac:dyDescent="0.2">
      <c r="A608">
        <v>885</v>
      </c>
      <c r="B608" s="1">
        <v>45514</v>
      </c>
      <c r="C608" s="2">
        <v>0.60416666666666663</v>
      </c>
      <c r="D608" s="2">
        <v>0.6875</v>
      </c>
      <c r="E608" t="s">
        <v>25</v>
      </c>
      <c r="F608">
        <v>1</v>
      </c>
      <c r="G608">
        <v>4</v>
      </c>
      <c r="H608">
        <v>7</v>
      </c>
      <c r="I608" t="s">
        <v>17</v>
      </c>
      <c r="J608" t="s">
        <v>14</v>
      </c>
      <c r="K608">
        <v>120.00000000000006</v>
      </c>
      <c r="L608">
        <v>1.75</v>
      </c>
      <c r="M608">
        <v>1</v>
      </c>
      <c r="N608" t="s">
        <v>77</v>
      </c>
      <c r="O608" t="s">
        <v>105</v>
      </c>
      <c r="P608" t="s">
        <v>114</v>
      </c>
      <c r="Q608" t="s">
        <v>118</v>
      </c>
      <c r="R608" t="s">
        <v>124</v>
      </c>
      <c r="S608">
        <v>606</v>
      </c>
    </row>
    <row r="609" spans="1:19" x14ac:dyDescent="0.2">
      <c r="A609">
        <v>2248</v>
      </c>
      <c r="B609" s="1">
        <v>45558</v>
      </c>
      <c r="C609" s="2">
        <v>0.60416666666666663</v>
      </c>
      <c r="D609" s="2">
        <v>0.66666666666666663</v>
      </c>
      <c r="E609" t="s">
        <v>25</v>
      </c>
      <c r="F609">
        <v>1</v>
      </c>
      <c r="G609">
        <v>4</v>
      </c>
      <c r="H609">
        <v>6</v>
      </c>
      <c r="I609" t="s">
        <v>42</v>
      </c>
      <c r="J609" t="s">
        <v>14</v>
      </c>
      <c r="K609">
        <v>90</v>
      </c>
      <c r="L609">
        <v>1.5</v>
      </c>
      <c r="M609">
        <v>1</v>
      </c>
      <c r="N609" t="s">
        <v>72</v>
      </c>
      <c r="O609" t="s">
        <v>106</v>
      </c>
      <c r="P609" t="s">
        <v>114</v>
      </c>
      <c r="Q609" t="s">
        <v>118</v>
      </c>
      <c r="R609" t="s">
        <v>118</v>
      </c>
      <c r="S609">
        <v>607</v>
      </c>
    </row>
    <row r="610" spans="1:19" x14ac:dyDescent="0.2">
      <c r="A610">
        <v>2108</v>
      </c>
      <c r="B610" s="1">
        <v>45328</v>
      </c>
      <c r="C610" s="2">
        <v>0.60416666666666663</v>
      </c>
      <c r="D610" s="2">
        <v>0.6875</v>
      </c>
      <c r="E610" t="s">
        <v>25</v>
      </c>
      <c r="F610">
        <v>1</v>
      </c>
      <c r="G610">
        <v>4</v>
      </c>
      <c r="H610">
        <v>2</v>
      </c>
      <c r="I610" t="s">
        <v>42</v>
      </c>
      <c r="J610" t="s">
        <v>30</v>
      </c>
      <c r="K610">
        <v>120.00000000000006</v>
      </c>
      <c r="L610">
        <v>0.5</v>
      </c>
      <c r="M610">
        <v>0</v>
      </c>
      <c r="N610" t="s">
        <v>73</v>
      </c>
      <c r="O610" t="s">
        <v>99</v>
      </c>
      <c r="P610" t="s">
        <v>114</v>
      </c>
      <c r="Q610" t="s">
        <v>118</v>
      </c>
      <c r="R610" t="s">
        <v>124</v>
      </c>
      <c r="S610">
        <v>608</v>
      </c>
    </row>
    <row r="611" spans="1:19" x14ac:dyDescent="0.2">
      <c r="A611">
        <v>129</v>
      </c>
      <c r="B611" s="1">
        <v>45390</v>
      </c>
      <c r="C611" s="2">
        <v>0.60416666666666663</v>
      </c>
      <c r="D611" s="2">
        <v>0.6875</v>
      </c>
      <c r="E611" t="s">
        <v>25</v>
      </c>
      <c r="F611">
        <v>1</v>
      </c>
      <c r="G611">
        <v>4</v>
      </c>
      <c r="H611">
        <v>5</v>
      </c>
      <c r="I611" t="s">
        <v>41</v>
      </c>
      <c r="J611" t="s">
        <v>28</v>
      </c>
      <c r="K611">
        <v>120.00000000000006</v>
      </c>
      <c r="L611">
        <v>1.25</v>
      </c>
      <c r="M611">
        <v>1</v>
      </c>
      <c r="N611" t="s">
        <v>72</v>
      </c>
      <c r="O611" t="s">
        <v>101</v>
      </c>
      <c r="P611" t="s">
        <v>114</v>
      </c>
      <c r="Q611" t="s">
        <v>118</v>
      </c>
      <c r="R611" t="s">
        <v>124</v>
      </c>
      <c r="S611">
        <v>609</v>
      </c>
    </row>
    <row r="612" spans="1:19" x14ac:dyDescent="0.2">
      <c r="A612">
        <v>1343</v>
      </c>
      <c r="B612" s="1">
        <v>45640</v>
      </c>
      <c r="C612" s="2">
        <v>0.60416666666666663</v>
      </c>
      <c r="D612" s="2">
        <v>0.66666666666666663</v>
      </c>
      <c r="E612" t="s">
        <v>25</v>
      </c>
      <c r="F612">
        <v>1</v>
      </c>
      <c r="G612">
        <v>4</v>
      </c>
      <c r="H612">
        <v>7</v>
      </c>
      <c r="I612" t="s">
        <v>22</v>
      </c>
      <c r="J612" t="s">
        <v>40</v>
      </c>
      <c r="K612">
        <v>90</v>
      </c>
      <c r="L612">
        <v>1.75</v>
      </c>
      <c r="M612">
        <v>1</v>
      </c>
      <c r="N612" t="s">
        <v>77</v>
      </c>
      <c r="O612" t="s">
        <v>109</v>
      </c>
      <c r="P612" t="s">
        <v>114</v>
      </c>
      <c r="Q612" t="s">
        <v>118</v>
      </c>
      <c r="R612" t="s">
        <v>118</v>
      </c>
      <c r="S612">
        <v>610</v>
      </c>
    </row>
    <row r="613" spans="1:19" x14ac:dyDescent="0.2">
      <c r="A613">
        <v>1055</v>
      </c>
      <c r="B613" s="1">
        <v>45479</v>
      </c>
      <c r="C613" s="2">
        <v>0.60416666666666663</v>
      </c>
      <c r="D613" s="2">
        <v>0.6875</v>
      </c>
      <c r="E613" t="s">
        <v>25</v>
      </c>
      <c r="F613">
        <v>1</v>
      </c>
      <c r="G613">
        <v>4</v>
      </c>
      <c r="H613">
        <v>2</v>
      </c>
      <c r="I613" t="s">
        <v>39</v>
      </c>
      <c r="J613" t="s">
        <v>14</v>
      </c>
      <c r="K613">
        <v>120.00000000000006</v>
      </c>
      <c r="L613">
        <v>0.5</v>
      </c>
      <c r="M613">
        <v>0</v>
      </c>
      <c r="N613" t="s">
        <v>77</v>
      </c>
      <c r="O613" t="s">
        <v>104</v>
      </c>
      <c r="P613" t="s">
        <v>114</v>
      </c>
      <c r="Q613" t="s">
        <v>118</v>
      </c>
      <c r="R613" t="s">
        <v>124</v>
      </c>
      <c r="S613">
        <v>611</v>
      </c>
    </row>
    <row r="614" spans="1:19" x14ac:dyDescent="0.2">
      <c r="A614">
        <v>2588</v>
      </c>
      <c r="B614" s="1">
        <v>45311</v>
      </c>
      <c r="C614" s="2">
        <v>0.60416666666666663</v>
      </c>
      <c r="D614" s="2">
        <v>0.6875</v>
      </c>
      <c r="E614" t="s">
        <v>25</v>
      </c>
      <c r="F614">
        <v>1</v>
      </c>
      <c r="G614">
        <v>4</v>
      </c>
      <c r="H614">
        <v>1</v>
      </c>
      <c r="I614" t="s">
        <v>39</v>
      </c>
      <c r="J614" t="s">
        <v>40</v>
      </c>
      <c r="K614">
        <v>120.00000000000006</v>
      </c>
      <c r="L614">
        <v>0.25</v>
      </c>
      <c r="M614">
        <v>0</v>
      </c>
      <c r="N614" t="s">
        <v>77</v>
      </c>
      <c r="O614" t="s">
        <v>98</v>
      </c>
      <c r="P614" t="s">
        <v>114</v>
      </c>
      <c r="Q614" t="s">
        <v>118</v>
      </c>
      <c r="R614" t="s">
        <v>124</v>
      </c>
      <c r="S614">
        <v>612</v>
      </c>
    </row>
    <row r="615" spans="1:19" x14ac:dyDescent="0.2">
      <c r="A615">
        <v>2833</v>
      </c>
      <c r="B615" s="1">
        <v>45493</v>
      </c>
      <c r="C615" s="2">
        <v>0.60416666666666663</v>
      </c>
      <c r="D615" s="2">
        <v>0.6875</v>
      </c>
      <c r="E615" t="s">
        <v>25</v>
      </c>
      <c r="F615">
        <v>1</v>
      </c>
      <c r="G615">
        <v>4</v>
      </c>
      <c r="H615">
        <v>5</v>
      </c>
      <c r="I615" t="s">
        <v>42</v>
      </c>
      <c r="J615" t="s">
        <v>30</v>
      </c>
      <c r="K615">
        <v>120.00000000000006</v>
      </c>
      <c r="L615">
        <v>1.25</v>
      </c>
      <c r="M615">
        <v>1</v>
      </c>
      <c r="N615" t="s">
        <v>77</v>
      </c>
      <c r="O615" t="s">
        <v>104</v>
      </c>
      <c r="P615" t="s">
        <v>114</v>
      </c>
      <c r="Q615" t="s">
        <v>118</v>
      </c>
      <c r="R615" t="s">
        <v>124</v>
      </c>
      <c r="S615">
        <v>613</v>
      </c>
    </row>
    <row r="616" spans="1:19" x14ac:dyDescent="0.2">
      <c r="A616">
        <v>319</v>
      </c>
      <c r="B616" s="1">
        <v>45486</v>
      </c>
      <c r="C616" s="2">
        <v>0.60416666666666663</v>
      </c>
      <c r="D616" s="2">
        <v>0.625</v>
      </c>
      <c r="E616" t="s">
        <v>25</v>
      </c>
      <c r="F616">
        <v>1</v>
      </c>
      <c r="G616">
        <v>4</v>
      </c>
      <c r="H616">
        <v>1</v>
      </c>
      <c r="I616" t="s">
        <v>22</v>
      </c>
      <c r="J616" t="s">
        <v>30</v>
      </c>
      <c r="K616">
        <v>30.000000000000053</v>
      </c>
      <c r="L616">
        <v>0.25</v>
      </c>
      <c r="M616">
        <v>0</v>
      </c>
      <c r="N616" t="s">
        <v>77</v>
      </c>
      <c r="O616" t="s">
        <v>104</v>
      </c>
      <c r="P616" t="s">
        <v>114</v>
      </c>
      <c r="Q616" t="s">
        <v>118</v>
      </c>
      <c r="R616" t="s">
        <v>118</v>
      </c>
      <c r="S616">
        <v>614</v>
      </c>
    </row>
    <row r="617" spans="1:19" x14ac:dyDescent="0.2">
      <c r="A617">
        <v>2939</v>
      </c>
      <c r="B617" s="1">
        <v>45647</v>
      </c>
      <c r="C617" s="2">
        <v>0.60416666666666663</v>
      </c>
      <c r="D617" s="2">
        <v>0.64583333333333337</v>
      </c>
      <c r="E617" t="s">
        <v>25</v>
      </c>
      <c r="F617">
        <v>1</v>
      </c>
      <c r="G617">
        <v>4</v>
      </c>
      <c r="H617">
        <v>6</v>
      </c>
      <c r="I617" t="s">
        <v>17</v>
      </c>
      <c r="J617" t="s">
        <v>14</v>
      </c>
      <c r="K617">
        <v>60.000000000000107</v>
      </c>
      <c r="L617">
        <v>1.5</v>
      </c>
      <c r="M617">
        <v>1</v>
      </c>
      <c r="N617" t="s">
        <v>77</v>
      </c>
      <c r="O617" t="s">
        <v>109</v>
      </c>
      <c r="P617" t="s">
        <v>114</v>
      </c>
      <c r="Q617" t="s">
        <v>118</v>
      </c>
      <c r="R617" t="s">
        <v>118</v>
      </c>
      <c r="S617">
        <v>615</v>
      </c>
    </row>
    <row r="618" spans="1:19" x14ac:dyDescent="0.2">
      <c r="A618">
        <v>1700</v>
      </c>
      <c r="B618" s="1">
        <v>45407</v>
      </c>
      <c r="C618" s="2">
        <v>0.60416666666666663</v>
      </c>
      <c r="D618" s="2">
        <v>0.625</v>
      </c>
      <c r="E618" t="s">
        <v>25</v>
      </c>
      <c r="F618">
        <v>1</v>
      </c>
      <c r="G618">
        <v>4</v>
      </c>
      <c r="H618">
        <v>7</v>
      </c>
      <c r="I618" t="s">
        <v>13</v>
      </c>
      <c r="J618" t="s">
        <v>14</v>
      </c>
      <c r="K618">
        <v>30.000000000000053</v>
      </c>
      <c r="L618">
        <v>1.75</v>
      </c>
      <c r="M618">
        <v>1</v>
      </c>
      <c r="N618" t="s">
        <v>75</v>
      </c>
      <c r="O618" t="s">
        <v>101</v>
      </c>
      <c r="P618" t="s">
        <v>114</v>
      </c>
      <c r="Q618" t="s">
        <v>118</v>
      </c>
      <c r="R618" t="s">
        <v>118</v>
      </c>
      <c r="S618">
        <v>616</v>
      </c>
    </row>
    <row r="619" spans="1:19" x14ac:dyDescent="0.2">
      <c r="A619">
        <v>1086</v>
      </c>
      <c r="B619" s="1">
        <v>45506</v>
      </c>
      <c r="C619" s="2">
        <v>0.60416666666666663</v>
      </c>
      <c r="D619" s="2">
        <v>0.625</v>
      </c>
      <c r="E619" t="s">
        <v>25</v>
      </c>
      <c r="F619">
        <v>1</v>
      </c>
      <c r="G619">
        <v>4</v>
      </c>
      <c r="H619">
        <v>3</v>
      </c>
      <c r="I619" t="s">
        <v>41</v>
      </c>
      <c r="J619" t="s">
        <v>18</v>
      </c>
      <c r="K619">
        <v>30.000000000000053</v>
      </c>
      <c r="L619">
        <v>0.75</v>
      </c>
      <c r="M619">
        <v>0</v>
      </c>
      <c r="N619" t="s">
        <v>76</v>
      </c>
      <c r="O619" t="s">
        <v>105</v>
      </c>
      <c r="P619" t="s">
        <v>114</v>
      </c>
      <c r="Q619" t="s">
        <v>118</v>
      </c>
      <c r="R619" t="s">
        <v>118</v>
      </c>
      <c r="S619">
        <v>617</v>
      </c>
    </row>
    <row r="620" spans="1:19" x14ac:dyDescent="0.2">
      <c r="A620">
        <v>836</v>
      </c>
      <c r="B620" s="1">
        <v>45361</v>
      </c>
      <c r="C620" s="2">
        <v>0.60416666666666663</v>
      </c>
      <c r="D620" s="2">
        <v>0.625</v>
      </c>
      <c r="E620" t="s">
        <v>25</v>
      </c>
      <c r="F620">
        <v>1</v>
      </c>
      <c r="G620">
        <v>4</v>
      </c>
      <c r="H620">
        <v>7</v>
      </c>
      <c r="I620" t="s">
        <v>13</v>
      </c>
      <c r="J620" t="s">
        <v>14</v>
      </c>
      <c r="K620">
        <v>30.000000000000053</v>
      </c>
      <c r="L620">
        <v>1.75</v>
      </c>
      <c r="M620">
        <v>1</v>
      </c>
      <c r="N620" t="s">
        <v>71</v>
      </c>
      <c r="O620" t="s">
        <v>100</v>
      </c>
      <c r="P620" t="s">
        <v>114</v>
      </c>
      <c r="Q620" t="s">
        <v>118</v>
      </c>
      <c r="R620" t="s">
        <v>118</v>
      </c>
      <c r="S620">
        <v>618</v>
      </c>
    </row>
    <row r="621" spans="1:19" x14ac:dyDescent="0.2">
      <c r="A621">
        <v>1269</v>
      </c>
      <c r="B621" s="1">
        <v>45461</v>
      </c>
      <c r="C621" s="2">
        <v>0.60416666666666663</v>
      </c>
      <c r="D621" s="2">
        <v>0.6875</v>
      </c>
      <c r="E621" t="s">
        <v>25</v>
      </c>
      <c r="F621">
        <v>1</v>
      </c>
      <c r="G621">
        <v>4</v>
      </c>
      <c r="H621">
        <v>4</v>
      </c>
      <c r="I621" t="s">
        <v>41</v>
      </c>
      <c r="J621" t="s">
        <v>14</v>
      </c>
      <c r="K621">
        <v>120.00000000000006</v>
      </c>
      <c r="L621">
        <v>1</v>
      </c>
      <c r="M621">
        <v>0</v>
      </c>
      <c r="N621" t="s">
        <v>73</v>
      </c>
      <c r="O621" t="s">
        <v>103</v>
      </c>
      <c r="P621" t="s">
        <v>114</v>
      </c>
      <c r="Q621" t="s">
        <v>118</v>
      </c>
      <c r="R621" t="s">
        <v>124</v>
      </c>
      <c r="S621">
        <v>619</v>
      </c>
    </row>
    <row r="622" spans="1:19" x14ac:dyDescent="0.2">
      <c r="A622">
        <v>2786</v>
      </c>
      <c r="B622" s="1">
        <v>45427</v>
      </c>
      <c r="C622" s="2">
        <v>0.58333333333333337</v>
      </c>
      <c r="D622" s="2">
        <v>0.66666666666666663</v>
      </c>
      <c r="E622" t="s">
        <v>25</v>
      </c>
      <c r="F622">
        <v>1</v>
      </c>
      <c r="G622">
        <v>4</v>
      </c>
      <c r="H622">
        <v>1</v>
      </c>
      <c r="I622" t="s">
        <v>27</v>
      </c>
      <c r="J622" t="s">
        <v>28</v>
      </c>
      <c r="K622">
        <v>119.99999999999989</v>
      </c>
      <c r="L622">
        <v>0.25</v>
      </c>
      <c r="M622">
        <v>0</v>
      </c>
      <c r="N622" t="s">
        <v>74</v>
      </c>
      <c r="O622" t="s">
        <v>102</v>
      </c>
      <c r="P622" t="s">
        <v>114</v>
      </c>
      <c r="Q622" t="s">
        <v>118</v>
      </c>
      <c r="R622" t="s">
        <v>124</v>
      </c>
      <c r="S622">
        <v>620</v>
      </c>
    </row>
    <row r="623" spans="1:19" x14ac:dyDescent="0.2">
      <c r="A623">
        <v>2997</v>
      </c>
      <c r="B623" s="1">
        <v>45437</v>
      </c>
      <c r="C623" s="2">
        <v>0.58333333333333337</v>
      </c>
      <c r="D623" s="2">
        <v>0.60416666666666663</v>
      </c>
      <c r="E623" t="s">
        <v>25</v>
      </c>
      <c r="F623">
        <v>1</v>
      </c>
      <c r="G623">
        <v>4</v>
      </c>
      <c r="H623">
        <v>6</v>
      </c>
      <c r="I623" t="s">
        <v>17</v>
      </c>
      <c r="J623" t="s">
        <v>28</v>
      </c>
      <c r="K623">
        <v>29.999999999999893</v>
      </c>
      <c r="L623">
        <v>1.5</v>
      </c>
      <c r="M623">
        <v>1</v>
      </c>
      <c r="N623" t="s">
        <v>77</v>
      </c>
      <c r="O623" t="s">
        <v>102</v>
      </c>
      <c r="P623" t="s">
        <v>114</v>
      </c>
      <c r="Q623" t="s">
        <v>118</v>
      </c>
      <c r="R623" t="s">
        <v>118</v>
      </c>
      <c r="S623">
        <v>621</v>
      </c>
    </row>
    <row r="624" spans="1:19" x14ac:dyDescent="0.2">
      <c r="A624">
        <v>2854</v>
      </c>
      <c r="B624" s="1">
        <v>45344</v>
      </c>
      <c r="C624" s="2">
        <v>0.58333333333333337</v>
      </c>
      <c r="D624" s="2">
        <v>0.64583333333333337</v>
      </c>
      <c r="E624" t="s">
        <v>25</v>
      </c>
      <c r="F624">
        <v>1</v>
      </c>
      <c r="G624">
        <v>4</v>
      </c>
      <c r="H624">
        <v>1</v>
      </c>
      <c r="I624" t="s">
        <v>17</v>
      </c>
      <c r="J624" t="s">
        <v>40</v>
      </c>
      <c r="K624">
        <v>90</v>
      </c>
      <c r="L624">
        <v>0.25</v>
      </c>
      <c r="M624">
        <v>0</v>
      </c>
      <c r="N624" t="s">
        <v>75</v>
      </c>
      <c r="O624" t="s">
        <v>99</v>
      </c>
      <c r="P624" t="s">
        <v>114</v>
      </c>
      <c r="Q624" t="s">
        <v>118</v>
      </c>
      <c r="R624" t="s">
        <v>118</v>
      </c>
      <c r="S624">
        <v>622</v>
      </c>
    </row>
    <row r="625" spans="1:19" x14ac:dyDescent="0.2">
      <c r="A625">
        <v>1706</v>
      </c>
      <c r="B625" s="1">
        <v>45486</v>
      </c>
      <c r="C625" s="2">
        <v>0.58333333333333337</v>
      </c>
      <c r="D625" s="2">
        <v>0.60416666666666663</v>
      </c>
      <c r="E625" t="s">
        <v>25</v>
      </c>
      <c r="F625">
        <v>1</v>
      </c>
      <c r="G625">
        <v>4</v>
      </c>
      <c r="H625">
        <v>4</v>
      </c>
      <c r="I625" t="s">
        <v>17</v>
      </c>
      <c r="J625" t="s">
        <v>23</v>
      </c>
      <c r="K625">
        <v>29.999999999999893</v>
      </c>
      <c r="L625">
        <v>1</v>
      </c>
      <c r="M625">
        <v>0</v>
      </c>
      <c r="N625" t="s">
        <v>77</v>
      </c>
      <c r="O625" t="s">
        <v>104</v>
      </c>
      <c r="P625" t="s">
        <v>114</v>
      </c>
      <c r="Q625" t="s">
        <v>118</v>
      </c>
      <c r="R625" t="s">
        <v>118</v>
      </c>
      <c r="S625">
        <v>623</v>
      </c>
    </row>
    <row r="626" spans="1:19" x14ac:dyDescent="0.2">
      <c r="A626">
        <v>1027</v>
      </c>
      <c r="B626" s="1">
        <v>45505</v>
      </c>
      <c r="C626" s="2">
        <v>0.58333333333333337</v>
      </c>
      <c r="D626" s="2">
        <v>0.625</v>
      </c>
      <c r="E626" t="s">
        <v>25</v>
      </c>
      <c r="F626">
        <v>1</v>
      </c>
      <c r="G626">
        <v>4</v>
      </c>
      <c r="H626">
        <v>4</v>
      </c>
      <c r="I626" t="s">
        <v>39</v>
      </c>
      <c r="J626" t="s">
        <v>18</v>
      </c>
      <c r="K626">
        <v>59.999999999999943</v>
      </c>
      <c r="L626">
        <v>1</v>
      </c>
      <c r="M626">
        <v>0</v>
      </c>
      <c r="N626" t="s">
        <v>75</v>
      </c>
      <c r="O626" t="s">
        <v>105</v>
      </c>
      <c r="P626" t="s">
        <v>114</v>
      </c>
      <c r="Q626" t="s">
        <v>118</v>
      </c>
      <c r="R626" t="s">
        <v>118</v>
      </c>
      <c r="S626">
        <v>624</v>
      </c>
    </row>
    <row r="627" spans="1:19" x14ac:dyDescent="0.2">
      <c r="A627">
        <v>1032</v>
      </c>
      <c r="B627" s="1">
        <v>45344</v>
      </c>
      <c r="C627" s="2">
        <v>0.58333333333333337</v>
      </c>
      <c r="D627" s="2">
        <v>0.66666666666666663</v>
      </c>
      <c r="E627" t="s">
        <v>25</v>
      </c>
      <c r="F627">
        <v>1</v>
      </c>
      <c r="G627">
        <v>4</v>
      </c>
      <c r="H627">
        <v>2</v>
      </c>
      <c r="I627" t="s">
        <v>39</v>
      </c>
      <c r="J627" t="s">
        <v>18</v>
      </c>
      <c r="K627">
        <v>119.99999999999989</v>
      </c>
      <c r="L627">
        <v>0.5</v>
      </c>
      <c r="M627">
        <v>0</v>
      </c>
      <c r="N627" t="s">
        <v>75</v>
      </c>
      <c r="O627" t="s">
        <v>99</v>
      </c>
      <c r="P627" t="s">
        <v>114</v>
      </c>
      <c r="Q627" t="s">
        <v>118</v>
      </c>
      <c r="R627" t="s">
        <v>124</v>
      </c>
      <c r="S627">
        <v>625</v>
      </c>
    </row>
    <row r="628" spans="1:19" x14ac:dyDescent="0.2">
      <c r="A628">
        <v>1919</v>
      </c>
      <c r="B628" s="1">
        <v>45450</v>
      </c>
      <c r="C628" s="2">
        <v>0.58333333333333337</v>
      </c>
      <c r="D628" s="2">
        <v>0.625</v>
      </c>
      <c r="E628" t="s">
        <v>25</v>
      </c>
      <c r="F628">
        <v>1</v>
      </c>
      <c r="G628">
        <v>4</v>
      </c>
      <c r="H628">
        <v>3</v>
      </c>
      <c r="I628" t="s">
        <v>42</v>
      </c>
      <c r="J628" t="s">
        <v>23</v>
      </c>
      <c r="K628">
        <v>59.999999999999943</v>
      </c>
      <c r="L628">
        <v>0.75</v>
      </c>
      <c r="M628">
        <v>0</v>
      </c>
      <c r="N628" t="s">
        <v>76</v>
      </c>
      <c r="O628" t="s">
        <v>103</v>
      </c>
      <c r="P628" t="s">
        <v>114</v>
      </c>
      <c r="Q628" t="s">
        <v>118</v>
      </c>
      <c r="R628" t="s">
        <v>118</v>
      </c>
      <c r="S628">
        <v>626</v>
      </c>
    </row>
    <row r="629" spans="1:19" x14ac:dyDescent="0.2">
      <c r="A629">
        <v>878</v>
      </c>
      <c r="B629" s="1">
        <v>45600</v>
      </c>
      <c r="C629" s="2">
        <v>0.58333333333333337</v>
      </c>
      <c r="D629" s="2">
        <v>0.60416666666666663</v>
      </c>
      <c r="E629" t="s">
        <v>25</v>
      </c>
      <c r="F629">
        <v>1</v>
      </c>
      <c r="G629">
        <v>4</v>
      </c>
      <c r="H629">
        <v>5</v>
      </c>
      <c r="I629" t="s">
        <v>42</v>
      </c>
      <c r="J629" t="s">
        <v>18</v>
      </c>
      <c r="K629">
        <v>29.999999999999893</v>
      </c>
      <c r="L629">
        <v>1.25</v>
      </c>
      <c r="M629">
        <v>1</v>
      </c>
      <c r="N629" t="s">
        <v>72</v>
      </c>
      <c r="O629" t="s">
        <v>108</v>
      </c>
      <c r="P629" t="s">
        <v>114</v>
      </c>
      <c r="Q629" t="s">
        <v>118</v>
      </c>
      <c r="R629" t="s">
        <v>118</v>
      </c>
      <c r="S629">
        <v>627</v>
      </c>
    </row>
    <row r="630" spans="1:19" x14ac:dyDescent="0.2">
      <c r="A630">
        <v>2004</v>
      </c>
      <c r="B630" s="1">
        <v>45491</v>
      </c>
      <c r="C630" s="2">
        <v>0.58333333333333337</v>
      </c>
      <c r="D630" s="2">
        <v>0.60416666666666663</v>
      </c>
      <c r="E630" t="s">
        <v>25</v>
      </c>
      <c r="F630">
        <v>1</v>
      </c>
      <c r="G630">
        <v>4</v>
      </c>
      <c r="H630">
        <v>6</v>
      </c>
      <c r="I630" t="s">
        <v>42</v>
      </c>
      <c r="J630" t="s">
        <v>28</v>
      </c>
      <c r="K630">
        <v>29.999999999999893</v>
      </c>
      <c r="L630">
        <v>1.5</v>
      </c>
      <c r="M630">
        <v>1</v>
      </c>
      <c r="N630" t="s">
        <v>75</v>
      </c>
      <c r="O630" t="s">
        <v>104</v>
      </c>
      <c r="P630" t="s">
        <v>114</v>
      </c>
      <c r="Q630" t="s">
        <v>118</v>
      </c>
      <c r="R630" t="s">
        <v>118</v>
      </c>
      <c r="S630">
        <v>628</v>
      </c>
    </row>
    <row r="631" spans="1:19" x14ac:dyDescent="0.2">
      <c r="A631">
        <v>1009</v>
      </c>
      <c r="B631" s="1">
        <v>45484</v>
      </c>
      <c r="C631" s="2">
        <v>0.58333333333333337</v>
      </c>
      <c r="D631" s="2">
        <v>0.60416666666666663</v>
      </c>
      <c r="E631" t="s">
        <v>25</v>
      </c>
      <c r="F631">
        <v>1</v>
      </c>
      <c r="G631">
        <v>4</v>
      </c>
      <c r="H631">
        <v>7</v>
      </c>
      <c r="I631" t="s">
        <v>22</v>
      </c>
      <c r="J631" t="s">
        <v>40</v>
      </c>
      <c r="K631">
        <v>29.999999999999893</v>
      </c>
      <c r="L631">
        <v>1.75</v>
      </c>
      <c r="M631">
        <v>1</v>
      </c>
      <c r="N631" t="s">
        <v>75</v>
      </c>
      <c r="O631" t="s">
        <v>104</v>
      </c>
      <c r="P631" t="s">
        <v>114</v>
      </c>
      <c r="Q631" t="s">
        <v>118</v>
      </c>
      <c r="R631" t="s">
        <v>118</v>
      </c>
      <c r="S631">
        <v>629</v>
      </c>
    </row>
    <row r="632" spans="1:19" x14ac:dyDescent="0.2">
      <c r="A632">
        <v>1107</v>
      </c>
      <c r="B632" s="1">
        <v>45409</v>
      </c>
      <c r="C632" s="2">
        <v>0.58333333333333337</v>
      </c>
      <c r="D632" s="2">
        <v>0.66666666666666663</v>
      </c>
      <c r="E632" t="s">
        <v>25</v>
      </c>
      <c r="F632">
        <v>1</v>
      </c>
      <c r="G632">
        <v>4</v>
      </c>
      <c r="H632">
        <v>2</v>
      </c>
      <c r="I632" t="s">
        <v>13</v>
      </c>
      <c r="J632" t="s">
        <v>14</v>
      </c>
      <c r="K632">
        <v>119.99999999999989</v>
      </c>
      <c r="L632">
        <v>0.5</v>
      </c>
      <c r="M632">
        <v>0</v>
      </c>
      <c r="N632" t="s">
        <v>77</v>
      </c>
      <c r="O632" t="s">
        <v>101</v>
      </c>
      <c r="P632" t="s">
        <v>114</v>
      </c>
      <c r="Q632" t="s">
        <v>118</v>
      </c>
      <c r="R632" t="s">
        <v>124</v>
      </c>
      <c r="S632">
        <v>630</v>
      </c>
    </row>
    <row r="633" spans="1:19" x14ac:dyDescent="0.2">
      <c r="A633">
        <v>2984</v>
      </c>
      <c r="B633" s="1">
        <v>45525</v>
      </c>
      <c r="C633" s="2">
        <v>0.58333333333333337</v>
      </c>
      <c r="D633" s="2">
        <v>0.64583333333333337</v>
      </c>
      <c r="E633" t="s">
        <v>25</v>
      </c>
      <c r="F633">
        <v>1</v>
      </c>
      <c r="G633">
        <v>4</v>
      </c>
      <c r="H633">
        <v>4</v>
      </c>
      <c r="I633" t="s">
        <v>39</v>
      </c>
      <c r="J633" t="s">
        <v>23</v>
      </c>
      <c r="K633">
        <v>90</v>
      </c>
      <c r="L633">
        <v>1</v>
      </c>
      <c r="M633">
        <v>0</v>
      </c>
      <c r="N633" t="s">
        <v>74</v>
      </c>
      <c r="O633" t="s">
        <v>105</v>
      </c>
      <c r="P633" t="s">
        <v>114</v>
      </c>
      <c r="Q633" t="s">
        <v>118</v>
      </c>
      <c r="R633" t="s">
        <v>118</v>
      </c>
      <c r="S633">
        <v>631</v>
      </c>
    </row>
    <row r="634" spans="1:19" x14ac:dyDescent="0.2">
      <c r="A634">
        <v>2103</v>
      </c>
      <c r="B634" s="1">
        <v>45444</v>
      </c>
      <c r="C634" s="2">
        <v>0.58333333333333337</v>
      </c>
      <c r="D634" s="2">
        <v>0.64583333333333337</v>
      </c>
      <c r="E634" t="s">
        <v>25</v>
      </c>
      <c r="F634">
        <v>1</v>
      </c>
      <c r="G634">
        <v>4</v>
      </c>
      <c r="H634">
        <v>7</v>
      </c>
      <c r="I634" t="s">
        <v>41</v>
      </c>
      <c r="J634" t="s">
        <v>23</v>
      </c>
      <c r="K634">
        <v>90</v>
      </c>
      <c r="L634">
        <v>1.75</v>
      </c>
      <c r="M634">
        <v>1</v>
      </c>
      <c r="N634" t="s">
        <v>77</v>
      </c>
      <c r="O634" t="s">
        <v>103</v>
      </c>
      <c r="P634" t="s">
        <v>114</v>
      </c>
      <c r="Q634" t="s">
        <v>118</v>
      </c>
      <c r="R634" t="s">
        <v>118</v>
      </c>
      <c r="S634">
        <v>632</v>
      </c>
    </row>
    <row r="635" spans="1:19" x14ac:dyDescent="0.2">
      <c r="A635">
        <v>61</v>
      </c>
      <c r="B635" s="1">
        <v>45312</v>
      </c>
      <c r="C635" s="2">
        <v>0.58333333333333337</v>
      </c>
      <c r="D635" s="2">
        <v>0.64583333333333337</v>
      </c>
      <c r="E635" t="s">
        <v>25</v>
      </c>
      <c r="F635">
        <v>1</v>
      </c>
      <c r="G635">
        <v>4</v>
      </c>
      <c r="H635">
        <v>4</v>
      </c>
      <c r="I635" t="s">
        <v>27</v>
      </c>
      <c r="J635" t="s">
        <v>14</v>
      </c>
      <c r="K635">
        <v>90</v>
      </c>
      <c r="L635">
        <v>1</v>
      </c>
      <c r="M635">
        <v>0</v>
      </c>
      <c r="N635" t="s">
        <v>71</v>
      </c>
      <c r="O635" t="s">
        <v>98</v>
      </c>
      <c r="P635" t="s">
        <v>114</v>
      </c>
      <c r="Q635" t="s">
        <v>118</v>
      </c>
      <c r="R635" t="s">
        <v>118</v>
      </c>
      <c r="S635">
        <v>633</v>
      </c>
    </row>
    <row r="636" spans="1:19" x14ac:dyDescent="0.2">
      <c r="A636">
        <v>2211</v>
      </c>
      <c r="B636" s="1">
        <v>45657</v>
      </c>
      <c r="C636" s="2">
        <v>0.58333333333333337</v>
      </c>
      <c r="D636" s="2">
        <v>0.625</v>
      </c>
      <c r="E636" t="s">
        <v>25</v>
      </c>
      <c r="F636">
        <v>1</v>
      </c>
      <c r="G636">
        <v>4</v>
      </c>
      <c r="H636">
        <v>2</v>
      </c>
      <c r="I636" t="s">
        <v>13</v>
      </c>
      <c r="J636" t="s">
        <v>23</v>
      </c>
      <c r="K636">
        <v>59.999999999999943</v>
      </c>
      <c r="L636">
        <v>0.5</v>
      </c>
      <c r="M636">
        <v>0</v>
      </c>
      <c r="N636" t="s">
        <v>73</v>
      </c>
      <c r="O636" t="s">
        <v>109</v>
      </c>
      <c r="P636" t="s">
        <v>114</v>
      </c>
      <c r="Q636" t="s">
        <v>118</v>
      </c>
      <c r="R636" t="s">
        <v>118</v>
      </c>
      <c r="S636">
        <v>634</v>
      </c>
    </row>
    <row r="637" spans="1:19" x14ac:dyDescent="0.2">
      <c r="A637">
        <v>2898</v>
      </c>
      <c r="B637" s="1">
        <v>45373</v>
      </c>
      <c r="C637" s="2">
        <v>0.58333333333333337</v>
      </c>
      <c r="D637" s="2">
        <v>0.625</v>
      </c>
      <c r="E637" t="s">
        <v>25</v>
      </c>
      <c r="F637">
        <v>1</v>
      </c>
      <c r="G637">
        <v>4</v>
      </c>
      <c r="H637">
        <v>4</v>
      </c>
      <c r="I637" t="s">
        <v>39</v>
      </c>
      <c r="J637" t="s">
        <v>28</v>
      </c>
      <c r="K637">
        <v>59.999999999999943</v>
      </c>
      <c r="L637">
        <v>1</v>
      </c>
      <c r="M637">
        <v>0</v>
      </c>
      <c r="N637" t="s">
        <v>76</v>
      </c>
      <c r="O637" t="s">
        <v>100</v>
      </c>
      <c r="P637" t="s">
        <v>114</v>
      </c>
      <c r="Q637" t="s">
        <v>118</v>
      </c>
      <c r="R637" t="s">
        <v>118</v>
      </c>
      <c r="S637">
        <v>635</v>
      </c>
    </row>
    <row r="638" spans="1:19" x14ac:dyDescent="0.2">
      <c r="A638">
        <v>1152</v>
      </c>
      <c r="B638" s="1">
        <v>45364</v>
      </c>
      <c r="C638" s="2">
        <v>0.58333333333333337</v>
      </c>
      <c r="D638" s="2">
        <v>0.625</v>
      </c>
      <c r="E638" t="s">
        <v>25</v>
      </c>
      <c r="F638">
        <v>1</v>
      </c>
      <c r="G638">
        <v>4</v>
      </c>
      <c r="H638">
        <v>5</v>
      </c>
      <c r="I638" t="s">
        <v>41</v>
      </c>
      <c r="J638" t="s">
        <v>28</v>
      </c>
      <c r="K638">
        <v>59.999999999999943</v>
      </c>
      <c r="L638">
        <v>1.25</v>
      </c>
      <c r="M638">
        <v>1</v>
      </c>
      <c r="N638" t="s">
        <v>74</v>
      </c>
      <c r="O638" t="s">
        <v>100</v>
      </c>
      <c r="P638" t="s">
        <v>114</v>
      </c>
      <c r="Q638" t="s">
        <v>118</v>
      </c>
      <c r="R638" t="s">
        <v>118</v>
      </c>
      <c r="S638">
        <v>636</v>
      </c>
    </row>
    <row r="639" spans="1:19" x14ac:dyDescent="0.2">
      <c r="A639">
        <v>2052</v>
      </c>
      <c r="B639" s="1">
        <v>45477</v>
      </c>
      <c r="C639" s="2">
        <v>0.58333333333333337</v>
      </c>
      <c r="D639" s="2">
        <v>0.64583333333333337</v>
      </c>
      <c r="E639" t="s">
        <v>25</v>
      </c>
      <c r="F639">
        <v>1</v>
      </c>
      <c r="G639">
        <v>4</v>
      </c>
      <c r="H639">
        <v>4</v>
      </c>
      <c r="I639" t="s">
        <v>39</v>
      </c>
      <c r="J639" t="s">
        <v>14</v>
      </c>
      <c r="K639">
        <v>90</v>
      </c>
      <c r="L639">
        <v>1</v>
      </c>
      <c r="M639">
        <v>0</v>
      </c>
      <c r="N639" t="s">
        <v>75</v>
      </c>
      <c r="O639" t="s">
        <v>104</v>
      </c>
      <c r="P639" t="s">
        <v>114</v>
      </c>
      <c r="Q639" t="s">
        <v>118</v>
      </c>
      <c r="R639" t="s">
        <v>118</v>
      </c>
      <c r="S639">
        <v>637</v>
      </c>
    </row>
    <row r="640" spans="1:19" x14ac:dyDescent="0.2">
      <c r="A640">
        <v>738</v>
      </c>
      <c r="B640" s="1">
        <v>45357</v>
      </c>
      <c r="C640" s="2">
        <v>0.58333333333333337</v>
      </c>
      <c r="D640" s="2">
        <v>0.60416666666666663</v>
      </c>
      <c r="E640" t="s">
        <v>25</v>
      </c>
      <c r="F640">
        <v>1</v>
      </c>
      <c r="G640">
        <v>4</v>
      </c>
      <c r="H640">
        <v>3</v>
      </c>
      <c r="I640" t="s">
        <v>42</v>
      </c>
      <c r="J640" t="s">
        <v>14</v>
      </c>
      <c r="K640">
        <v>29.999999999999893</v>
      </c>
      <c r="L640">
        <v>0.75</v>
      </c>
      <c r="M640">
        <v>0</v>
      </c>
      <c r="N640" t="s">
        <v>74</v>
      </c>
      <c r="O640" t="s">
        <v>100</v>
      </c>
      <c r="P640" t="s">
        <v>114</v>
      </c>
      <c r="Q640" t="s">
        <v>118</v>
      </c>
      <c r="R640" t="s">
        <v>118</v>
      </c>
      <c r="S640">
        <v>638</v>
      </c>
    </row>
    <row r="641" spans="1:19" x14ac:dyDescent="0.2">
      <c r="A641">
        <v>1470</v>
      </c>
      <c r="B641" s="1">
        <v>45416</v>
      </c>
      <c r="C641" s="2">
        <v>0.58333333333333337</v>
      </c>
      <c r="D641" s="2">
        <v>0.64583333333333337</v>
      </c>
      <c r="E641" t="s">
        <v>25</v>
      </c>
      <c r="F641">
        <v>1</v>
      </c>
      <c r="G641">
        <v>4</v>
      </c>
      <c r="H641">
        <v>4</v>
      </c>
      <c r="I641" t="s">
        <v>41</v>
      </c>
      <c r="J641" t="s">
        <v>18</v>
      </c>
      <c r="K641">
        <v>90</v>
      </c>
      <c r="L641">
        <v>1</v>
      </c>
      <c r="M641">
        <v>0</v>
      </c>
      <c r="N641" t="s">
        <v>77</v>
      </c>
      <c r="O641" t="s">
        <v>102</v>
      </c>
      <c r="P641" t="s">
        <v>114</v>
      </c>
      <c r="Q641" t="s">
        <v>118</v>
      </c>
      <c r="R641" t="s">
        <v>118</v>
      </c>
      <c r="S641">
        <v>639</v>
      </c>
    </row>
    <row r="642" spans="1:19" x14ac:dyDescent="0.2">
      <c r="A642">
        <v>1463</v>
      </c>
      <c r="B642" s="1">
        <v>45396</v>
      </c>
      <c r="C642" s="2">
        <v>0.58333333333333337</v>
      </c>
      <c r="D642" s="2">
        <v>0.625</v>
      </c>
      <c r="E642" t="s">
        <v>25</v>
      </c>
      <c r="F642">
        <v>1</v>
      </c>
      <c r="G642">
        <v>4</v>
      </c>
      <c r="H642">
        <v>7</v>
      </c>
      <c r="I642" t="s">
        <v>17</v>
      </c>
      <c r="J642" t="s">
        <v>14</v>
      </c>
      <c r="K642">
        <v>59.999999999999943</v>
      </c>
      <c r="L642">
        <v>1.75</v>
      </c>
      <c r="M642">
        <v>1</v>
      </c>
      <c r="N642" t="s">
        <v>71</v>
      </c>
      <c r="O642" t="s">
        <v>101</v>
      </c>
      <c r="P642" t="s">
        <v>114</v>
      </c>
      <c r="Q642" t="s">
        <v>118</v>
      </c>
      <c r="R642" t="s">
        <v>118</v>
      </c>
      <c r="S642">
        <v>640</v>
      </c>
    </row>
    <row r="643" spans="1:19" x14ac:dyDescent="0.2">
      <c r="A643">
        <v>2449</v>
      </c>
      <c r="B643" s="1">
        <v>45558</v>
      </c>
      <c r="C643" s="2">
        <v>0.58333333333333337</v>
      </c>
      <c r="D643" s="2">
        <v>0.625</v>
      </c>
      <c r="E643" t="s">
        <v>25</v>
      </c>
      <c r="F643">
        <v>1</v>
      </c>
      <c r="G643">
        <v>4</v>
      </c>
      <c r="H643">
        <v>3</v>
      </c>
      <c r="I643" t="s">
        <v>13</v>
      </c>
      <c r="J643" t="s">
        <v>40</v>
      </c>
      <c r="K643">
        <v>59.999999999999943</v>
      </c>
      <c r="L643">
        <v>0.75</v>
      </c>
      <c r="M643">
        <v>0</v>
      </c>
      <c r="N643" t="s">
        <v>72</v>
      </c>
      <c r="O643" t="s">
        <v>106</v>
      </c>
      <c r="P643" t="s">
        <v>114</v>
      </c>
      <c r="Q643" t="s">
        <v>118</v>
      </c>
      <c r="R643" t="s">
        <v>118</v>
      </c>
      <c r="S643">
        <v>641</v>
      </c>
    </row>
    <row r="644" spans="1:19" x14ac:dyDescent="0.2">
      <c r="A644">
        <v>1323</v>
      </c>
      <c r="B644" s="1">
        <v>45465</v>
      </c>
      <c r="C644" s="2">
        <v>0.58333333333333337</v>
      </c>
      <c r="D644" s="2">
        <v>0.625</v>
      </c>
      <c r="E644" t="s">
        <v>25</v>
      </c>
      <c r="F644">
        <v>1</v>
      </c>
      <c r="G644">
        <v>4</v>
      </c>
      <c r="H644">
        <v>5</v>
      </c>
      <c r="I644" t="s">
        <v>13</v>
      </c>
      <c r="J644" t="s">
        <v>14</v>
      </c>
      <c r="K644">
        <v>59.999999999999943</v>
      </c>
      <c r="L644">
        <v>1.25</v>
      </c>
      <c r="M644">
        <v>1</v>
      </c>
      <c r="N644" t="s">
        <v>77</v>
      </c>
      <c r="O644" t="s">
        <v>103</v>
      </c>
      <c r="P644" t="s">
        <v>114</v>
      </c>
      <c r="Q644" t="s">
        <v>118</v>
      </c>
      <c r="R644" t="s">
        <v>118</v>
      </c>
      <c r="S644">
        <v>642</v>
      </c>
    </row>
    <row r="645" spans="1:19" x14ac:dyDescent="0.2">
      <c r="A645">
        <v>2945</v>
      </c>
      <c r="B645" s="1">
        <v>45496</v>
      </c>
      <c r="C645" s="2">
        <v>0.58333333333333337</v>
      </c>
      <c r="D645" s="2">
        <v>0.64583333333333337</v>
      </c>
      <c r="E645" t="s">
        <v>25</v>
      </c>
      <c r="F645">
        <v>1</v>
      </c>
      <c r="G645">
        <v>4</v>
      </c>
      <c r="H645">
        <v>7</v>
      </c>
      <c r="I645" t="s">
        <v>42</v>
      </c>
      <c r="J645" t="s">
        <v>28</v>
      </c>
      <c r="K645">
        <v>90</v>
      </c>
      <c r="L645">
        <v>1.75</v>
      </c>
      <c r="M645">
        <v>1</v>
      </c>
      <c r="N645" t="s">
        <v>73</v>
      </c>
      <c r="O645" t="s">
        <v>104</v>
      </c>
      <c r="P645" t="s">
        <v>114</v>
      </c>
      <c r="Q645" t="s">
        <v>118</v>
      </c>
      <c r="R645" t="s">
        <v>118</v>
      </c>
      <c r="S645">
        <v>643</v>
      </c>
    </row>
    <row r="646" spans="1:19" x14ac:dyDescent="0.2">
      <c r="A646">
        <v>2629</v>
      </c>
      <c r="B646" s="1">
        <v>45319</v>
      </c>
      <c r="C646" s="2">
        <v>0.58333333333333337</v>
      </c>
      <c r="D646" s="2">
        <v>0.64583333333333337</v>
      </c>
      <c r="E646" t="s">
        <v>25</v>
      </c>
      <c r="F646">
        <v>1</v>
      </c>
      <c r="G646">
        <v>4</v>
      </c>
      <c r="H646">
        <v>6</v>
      </c>
      <c r="I646" t="s">
        <v>27</v>
      </c>
      <c r="J646" t="s">
        <v>40</v>
      </c>
      <c r="K646">
        <v>90</v>
      </c>
      <c r="L646">
        <v>1.5</v>
      </c>
      <c r="M646">
        <v>1</v>
      </c>
      <c r="N646" t="s">
        <v>71</v>
      </c>
      <c r="O646" t="s">
        <v>98</v>
      </c>
      <c r="P646" t="s">
        <v>114</v>
      </c>
      <c r="Q646" t="s">
        <v>118</v>
      </c>
      <c r="R646" t="s">
        <v>118</v>
      </c>
      <c r="S646">
        <v>644</v>
      </c>
    </row>
    <row r="647" spans="1:19" x14ac:dyDescent="0.2">
      <c r="A647">
        <v>1615</v>
      </c>
      <c r="B647" s="1">
        <v>45378</v>
      </c>
      <c r="C647" s="2">
        <v>0.58333333333333337</v>
      </c>
      <c r="D647" s="2">
        <v>0.60416666666666663</v>
      </c>
      <c r="E647" t="s">
        <v>25</v>
      </c>
      <c r="F647">
        <v>1</v>
      </c>
      <c r="G647">
        <v>4</v>
      </c>
      <c r="H647">
        <v>5</v>
      </c>
      <c r="I647" t="s">
        <v>42</v>
      </c>
      <c r="J647" t="s">
        <v>23</v>
      </c>
      <c r="K647">
        <v>29.999999999999893</v>
      </c>
      <c r="L647">
        <v>1.25</v>
      </c>
      <c r="M647">
        <v>1</v>
      </c>
      <c r="N647" t="s">
        <v>74</v>
      </c>
      <c r="O647" t="s">
        <v>100</v>
      </c>
      <c r="P647" t="s">
        <v>114</v>
      </c>
      <c r="Q647" t="s">
        <v>118</v>
      </c>
      <c r="R647" t="s">
        <v>118</v>
      </c>
      <c r="S647">
        <v>645</v>
      </c>
    </row>
    <row r="648" spans="1:19" x14ac:dyDescent="0.2">
      <c r="A648">
        <v>1640</v>
      </c>
      <c r="B648" s="1">
        <v>45319</v>
      </c>
      <c r="C648" s="2">
        <v>0.58333333333333337</v>
      </c>
      <c r="D648" s="2">
        <v>0.64583333333333337</v>
      </c>
      <c r="E648" t="s">
        <v>25</v>
      </c>
      <c r="F648">
        <v>1</v>
      </c>
      <c r="G648">
        <v>4</v>
      </c>
      <c r="H648">
        <v>7</v>
      </c>
      <c r="I648" t="s">
        <v>39</v>
      </c>
      <c r="J648" t="s">
        <v>23</v>
      </c>
      <c r="K648">
        <v>90</v>
      </c>
      <c r="L648">
        <v>1.75</v>
      </c>
      <c r="M648">
        <v>1</v>
      </c>
      <c r="N648" t="s">
        <v>71</v>
      </c>
      <c r="O648" t="s">
        <v>98</v>
      </c>
      <c r="P648" t="s">
        <v>114</v>
      </c>
      <c r="Q648" t="s">
        <v>118</v>
      </c>
      <c r="R648" t="s">
        <v>118</v>
      </c>
      <c r="S648">
        <v>646</v>
      </c>
    </row>
    <row r="649" spans="1:19" x14ac:dyDescent="0.2">
      <c r="A649">
        <v>2671</v>
      </c>
      <c r="B649" s="1">
        <v>45538</v>
      </c>
      <c r="C649" s="2">
        <v>0.58333333333333337</v>
      </c>
      <c r="D649" s="2">
        <v>0.625</v>
      </c>
      <c r="E649" t="s">
        <v>25</v>
      </c>
      <c r="F649">
        <v>1</v>
      </c>
      <c r="G649">
        <v>4</v>
      </c>
      <c r="H649">
        <v>3</v>
      </c>
      <c r="I649" t="s">
        <v>13</v>
      </c>
      <c r="J649" t="s">
        <v>30</v>
      </c>
      <c r="K649">
        <v>59.999999999999943</v>
      </c>
      <c r="L649">
        <v>0.75</v>
      </c>
      <c r="M649">
        <v>0</v>
      </c>
      <c r="N649" t="s">
        <v>73</v>
      </c>
      <c r="O649" t="s">
        <v>106</v>
      </c>
      <c r="P649" t="s">
        <v>114</v>
      </c>
      <c r="Q649" t="s">
        <v>118</v>
      </c>
      <c r="R649" t="s">
        <v>118</v>
      </c>
      <c r="S649">
        <v>647</v>
      </c>
    </row>
    <row r="650" spans="1:19" x14ac:dyDescent="0.2">
      <c r="A650">
        <v>1487</v>
      </c>
      <c r="B650" s="1">
        <v>45545</v>
      </c>
      <c r="C650" s="2">
        <v>0.58333333333333337</v>
      </c>
      <c r="D650" s="2">
        <v>0.625</v>
      </c>
      <c r="E650" t="s">
        <v>25</v>
      </c>
      <c r="F650">
        <v>1</v>
      </c>
      <c r="G650">
        <v>4</v>
      </c>
      <c r="H650">
        <v>3</v>
      </c>
      <c r="I650" t="s">
        <v>17</v>
      </c>
      <c r="J650" t="s">
        <v>28</v>
      </c>
      <c r="K650">
        <v>59.999999999999943</v>
      </c>
      <c r="L650">
        <v>0.75</v>
      </c>
      <c r="M650">
        <v>0</v>
      </c>
      <c r="N650" t="s">
        <v>73</v>
      </c>
      <c r="O650" t="s">
        <v>106</v>
      </c>
      <c r="P650" t="s">
        <v>114</v>
      </c>
      <c r="Q650" t="s">
        <v>118</v>
      </c>
      <c r="R650" t="s">
        <v>118</v>
      </c>
      <c r="S650">
        <v>648</v>
      </c>
    </row>
    <row r="651" spans="1:19" x14ac:dyDescent="0.2">
      <c r="A651">
        <v>1443</v>
      </c>
      <c r="B651" s="1">
        <v>45353</v>
      </c>
      <c r="C651" s="2">
        <v>0.58333333333333337</v>
      </c>
      <c r="D651" s="2">
        <v>0.64583333333333337</v>
      </c>
      <c r="E651" t="s">
        <v>25</v>
      </c>
      <c r="F651">
        <v>1</v>
      </c>
      <c r="G651">
        <v>4</v>
      </c>
      <c r="H651">
        <v>7</v>
      </c>
      <c r="I651" t="s">
        <v>17</v>
      </c>
      <c r="J651" t="s">
        <v>23</v>
      </c>
      <c r="K651">
        <v>90</v>
      </c>
      <c r="L651">
        <v>1.75</v>
      </c>
      <c r="M651">
        <v>1</v>
      </c>
      <c r="N651" t="s">
        <v>77</v>
      </c>
      <c r="O651" t="s">
        <v>100</v>
      </c>
      <c r="P651" t="s">
        <v>114</v>
      </c>
      <c r="Q651" t="s">
        <v>118</v>
      </c>
      <c r="R651" t="s">
        <v>118</v>
      </c>
      <c r="S651">
        <v>649</v>
      </c>
    </row>
    <row r="652" spans="1:19" x14ac:dyDescent="0.2">
      <c r="A652">
        <v>2695</v>
      </c>
      <c r="B652" s="1">
        <v>45536</v>
      </c>
      <c r="C652" s="2">
        <v>0.58333333333333337</v>
      </c>
      <c r="D652" s="2">
        <v>0.64583333333333337</v>
      </c>
      <c r="E652" t="s">
        <v>25</v>
      </c>
      <c r="F652">
        <v>1</v>
      </c>
      <c r="G652">
        <v>4</v>
      </c>
      <c r="H652">
        <v>7</v>
      </c>
      <c r="I652" t="s">
        <v>13</v>
      </c>
      <c r="J652" t="s">
        <v>14</v>
      </c>
      <c r="K652">
        <v>90</v>
      </c>
      <c r="L652">
        <v>1.75</v>
      </c>
      <c r="M652">
        <v>1</v>
      </c>
      <c r="N652" t="s">
        <v>71</v>
      </c>
      <c r="O652" t="s">
        <v>106</v>
      </c>
      <c r="P652" t="s">
        <v>114</v>
      </c>
      <c r="Q652" t="s">
        <v>118</v>
      </c>
      <c r="R652" t="s">
        <v>118</v>
      </c>
      <c r="S652">
        <v>650</v>
      </c>
    </row>
    <row r="653" spans="1:19" x14ac:dyDescent="0.2">
      <c r="A653">
        <v>2315</v>
      </c>
      <c r="B653" s="1">
        <v>45596</v>
      </c>
      <c r="C653" s="2">
        <v>0.58333333333333337</v>
      </c>
      <c r="D653" s="2">
        <v>0.60416666666666663</v>
      </c>
      <c r="E653" t="s">
        <v>25</v>
      </c>
      <c r="F653">
        <v>1</v>
      </c>
      <c r="G653">
        <v>4</v>
      </c>
      <c r="H653">
        <v>2</v>
      </c>
      <c r="I653" t="s">
        <v>42</v>
      </c>
      <c r="J653" t="s">
        <v>14</v>
      </c>
      <c r="K653">
        <v>29.999999999999893</v>
      </c>
      <c r="L653">
        <v>0.5</v>
      </c>
      <c r="M653">
        <v>0</v>
      </c>
      <c r="N653" t="s">
        <v>75</v>
      </c>
      <c r="O653" t="s">
        <v>107</v>
      </c>
      <c r="P653" t="s">
        <v>114</v>
      </c>
      <c r="Q653" t="s">
        <v>118</v>
      </c>
      <c r="R653" t="s">
        <v>118</v>
      </c>
      <c r="S653">
        <v>651</v>
      </c>
    </row>
    <row r="654" spans="1:19" x14ac:dyDescent="0.2">
      <c r="A654">
        <v>2525</v>
      </c>
      <c r="B654" s="1">
        <v>45655</v>
      </c>
      <c r="C654" s="2">
        <v>0.58333333333333337</v>
      </c>
      <c r="D654" s="2">
        <v>0.60416666666666663</v>
      </c>
      <c r="E654" t="s">
        <v>25</v>
      </c>
      <c r="F654">
        <v>1</v>
      </c>
      <c r="G654">
        <v>4</v>
      </c>
      <c r="H654">
        <v>1</v>
      </c>
      <c r="I654" t="s">
        <v>27</v>
      </c>
      <c r="J654" t="s">
        <v>28</v>
      </c>
      <c r="K654">
        <v>29.999999999999893</v>
      </c>
      <c r="L654">
        <v>0.25</v>
      </c>
      <c r="M654">
        <v>0</v>
      </c>
      <c r="N654" t="s">
        <v>71</v>
      </c>
      <c r="O654" t="s">
        <v>109</v>
      </c>
      <c r="P654" t="s">
        <v>114</v>
      </c>
      <c r="Q654" t="s">
        <v>118</v>
      </c>
      <c r="R654" t="s">
        <v>118</v>
      </c>
      <c r="S654">
        <v>652</v>
      </c>
    </row>
    <row r="655" spans="1:19" x14ac:dyDescent="0.2">
      <c r="A655">
        <v>2338</v>
      </c>
      <c r="B655" s="1">
        <v>45581</v>
      </c>
      <c r="C655" s="2">
        <v>0.5625</v>
      </c>
      <c r="D655" s="2">
        <v>0.625</v>
      </c>
      <c r="E655" t="s">
        <v>25</v>
      </c>
      <c r="F655">
        <v>1</v>
      </c>
      <c r="G655">
        <v>4</v>
      </c>
      <c r="H655">
        <v>1</v>
      </c>
      <c r="I655" t="s">
        <v>22</v>
      </c>
      <c r="J655" t="s">
        <v>40</v>
      </c>
      <c r="K655">
        <v>90</v>
      </c>
      <c r="L655">
        <v>0.25</v>
      </c>
      <c r="M655">
        <v>0</v>
      </c>
      <c r="N655" t="s">
        <v>74</v>
      </c>
      <c r="O655" t="s">
        <v>107</v>
      </c>
      <c r="P655" t="s">
        <v>114</v>
      </c>
      <c r="Q655" t="s">
        <v>118</v>
      </c>
      <c r="R655" t="s">
        <v>118</v>
      </c>
      <c r="S655">
        <v>653</v>
      </c>
    </row>
    <row r="656" spans="1:19" x14ac:dyDescent="0.2">
      <c r="A656">
        <v>512</v>
      </c>
      <c r="B656" s="1">
        <v>45594</v>
      </c>
      <c r="C656" s="2">
        <v>0.5625</v>
      </c>
      <c r="D656" s="2">
        <v>0.60416666666666663</v>
      </c>
      <c r="E656" t="s">
        <v>25</v>
      </c>
      <c r="F656">
        <v>1</v>
      </c>
      <c r="G656">
        <v>4</v>
      </c>
      <c r="H656">
        <v>3</v>
      </c>
      <c r="I656" t="s">
        <v>22</v>
      </c>
      <c r="J656" t="s">
        <v>40</v>
      </c>
      <c r="K656">
        <v>59.999999999999943</v>
      </c>
      <c r="L656">
        <v>0.75</v>
      </c>
      <c r="M656">
        <v>0</v>
      </c>
      <c r="N656" t="s">
        <v>73</v>
      </c>
      <c r="O656" t="s">
        <v>107</v>
      </c>
      <c r="P656" t="s">
        <v>114</v>
      </c>
      <c r="Q656" t="s">
        <v>118</v>
      </c>
      <c r="R656" t="s">
        <v>118</v>
      </c>
      <c r="S656">
        <v>654</v>
      </c>
    </row>
    <row r="657" spans="1:19" x14ac:dyDescent="0.2">
      <c r="A657">
        <v>450</v>
      </c>
      <c r="B657" s="1">
        <v>45493</v>
      </c>
      <c r="C657" s="2">
        <v>0.5625</v>
      </c>
      <c r="D657" s="2">
        <v>0.60416666666666663</v>
      </c>
      <c r="E657" t="s">
        <v>25</v>
      </c>
      <c r="F657">
        <v>1</v>
      </c>
      <c r="G657">
        <v>4</v>
      </c>
      <c r="H657">
        <v>2</v>
      </c>
      <c r="I657" t="s">
        <v>27</v>
      </c>
      <c r="J657" t="s">
        <v>18</v>
      </c>
      <c r="K657">
        <v>59.999999999999943</v>
      </c>
      <c r="L657">
        <v>0.5</v>
      </c>
      <c r="M657">
        <v>0</v>
      </c>
      <c r="N657" t="s">
        <v>77</v>
      </c>
      <c r="O657" t="s">
        <v>104</v>
      </c>
      <c r="P657" t="s">
        <v>114</v>
      </c>
      <c r="Q657" t="s">
        <v>118</v>
      </c>
      <c r="R657" t="s">
        <v>118</v>
      </c>
      <c r="S657">
        <v>655</v>
      </c>
    </row>
    <row r="658" spans="1:19" x14ac:dyDescent="0.2">
      <c r="A658">
        <v>851</v>
      </c>
      <c r="B658" s="1">
        <v>45403</v>
      </c>
      <c r="C658" s="2">
        <v>0.5625</v>
      </c>
      <c r="D658" s="2">
        <v>0.625</v>
      </c>
      <c r="E658" t="s">
        <v>25</v>
      </c>
      <c r="F658">
        <v>1</v>
      </c>
      <c r="G658">
        <v>4</v>
      </c>
      <c r="H658">
        <v>3</v>
      </c>
      <c r="I658" t="s">
        <v>22</v>
      </c>
      <c r="J658" t="s">
        <v>30</v>
      </c>
      <c r="K658">
        <v>90</v>
      </c>
      <c r="L658">
        <v>0.75</v>
      </c>
      <c r="M658">
        <v>0</v>
      </c>
      <c r="N658" t="s">
        <v>71</v>
      </c>
      <c r="O658" t="s">
        <v>101</v>
      </c>
      <c r="P658" t="s">
        <v>114</v>
      </c>
      <c r="Q658" t="s">
        <v>118</v>
      </c>
      <c r="R658" t="s">
        <v>118</v>
      </c>
      <c r="S658">
        <v>656</v>
      </c>
    </row>
    <row r="659" spans="1:19" x14ac:dyDescent="0.2">
      <c r="A659">
        <v>682</v>
      </c>
      <c r="B659" s="1">
        <v>45330</v>
      </c>
      <c r="C659" s="2">
        <v>0.5625</v>
      </c>
      <c r="D659" s="2">
        <v>0.58333333333333337</v>
      </c>
      <c r="E659" t="s">
        <v>25</v>
      </c>
      <c r="F659">
        <v>1</v>
      </c>
      <c r="G659">
        <v>4</v>
      </c>
      <c r="H659">
        <v>3</v>
      </c>
      <c r="I659" t="s">
        <v>41</v>
      </c>
      <c r="J659" t="s">
        <v>40</v>
      </c>
      <c r="K659">
        <v>30.000000000000053</v>
      </c>
      <c r="L659">
        <v>0.75</v>
      </c>
      <c r="M659">
        <v>0</v>
      </c>
      <c r="N659" t="s">
        <v>75</v>
      </c>
      <c r="O659" t="s">
        <v>99</v>
      </c>
      <c r="P659" t="s">
        <v>114</v>
      </c>
      <c r="Q659" t="s">
        <v>118</v>
      </c>
      <c r="R659" t="s">
        <v>118</v>
      </c>
      <c r="S659">
        <v>657</v>
      </c>
    </row>
    <row r="660" spans="1:19" x14ac:dyDescent="0.2">
      <c r="A660">
        <v>1563</v>
      </c>
      <c r="B660" s="1">
        <v>45375</v>
      </c>
      <c r="C660" s="2">
        <v>0.5625</v>
      </c>
      <c r="D660" s="2">
        <v>0.58333333333333337</v>
      </c>
      <c r="E660" t="s">
        <v>25</v>
      </c>
      <c r="F660">
        <v>1</v>
      </c>
      <c r="G660">
        <v>4</v>
      </c>
      <c r="H660">
        <v>1</v>
      </c>
      <c r="I660" t="s">
        <v>42</v>
      </c>
      <c r="J660" t="s">
        <v>28</v>
      </c>
      <c r="K660">
        <v>30.000000000000053</v>
      </c>
      <c r="L660">
        <v>0.25</v>
      </c>
      <c r="M660">
        <v>0</v>
      </c>
      <c r="N660" t="s">
        <v>71</v>
      </c>
      <c r="O660" t="s">
        <v>100</v>
      </c>
      <c r="P660" t="s">
        <v>114</v>
      </c>
      <c r="Q660" t="s">
        <v>118</v>
      </c>
      <c r="R660" t="s">
        <v>118</v>
      </c>
      <c r="S660">
        <v>658</v>
      </c>
    </row>
    <row r="661" spans="1:19" x14ac:dyDescent="0.2">
      <c r="A661">
        <v>627</v>
      </c>
      <c r="B661" s="1">
        <v>45463</v>
      </c>
      <c r="C661" s="2">
        <v>0.5625</v>
      </c>
      <c r="D661" s="2">
        <v>0.625</v>
      </c>
      <c r="E661" t="s">
        <v>25</v>
      </c>
      <c r="F661">
        <v>1</v>
      </c>
      <c r="G661">
        <v>4</v>
      </c>
      <c r="H661">
        <v>5</v>
      </c>
      <c r="I661" t="s">
        <v>42</v>
      </c>
      <c r="J661" t="s">
        <v>18</v>
      </c>
      <c r="K661">
        <v>90</v>
      </c>
      <c r="L661">
        <v>1.25</v>
      </c>
      <c r="M661">
        <v>1</v>
      </c>
      <c r="N661" t="s">
        <v>75</v>
      </c>
      <c r="O661" t="s">
        <v>103</v>
      </c>
      <c r="P661" t="s">
        <v>114</v>
      </c>
      <c r="Q661" t="s">
        <v>118</v>
      </c>
      <c r="R661" t="s">
        <v>118</v>
      </c>
      <c r="S661">
        <v>659</v>
      </c>
    </row>
    <row r="662" spans="1:19" x14ac:dyDescent="0.2">
      <c r="A662">
        <v>2922</v>
      </c>
      <c r="B662" s="1">
        <v>45330</v>
      </c>
      <c r="C662" s="2">
        <v>0.5625</v>
      </c>
      <c r="D662" s="2">
        <v>0.64583333333333337</v>
      </c>
      <c r="E662" t="s">
        <v>25</v>
      </c>
      <c r="F662">
        <v>1</v>
      </c>
      <c r="G662">
        <v>4</v>
      </c>
      <c r="H662">
        <v>2</v>
      </c>
      <c r="I662" t="s">
        <v>13</v>
      </c>
      <c r="J662" t="s">
        <v>30</v>
      </c>
      <c r="K662">
        <v>120.00000000000006</v>
      </c>
      <c r="L662">
        <v>0.5</v>
      </c>
      <c r="M662">
        <v>0</v>
      </c>
      <c r="N662" t="s">
        <v>75</v>
      </c>
      <c r="O662" t="s">
        <v>99</v>
      </c>
      <c r="P662" t="s">
        <v>114</v>
      </c>
      <c r="Q662" t="s">
        <v>118</v>
      </c>
      <c r="R662" t="s">
        <v>124</v>
      </c>
      <c r="S662">
        <v>660</v>
      </c>
    </row>
    <row r="663" spans="1:19" x14ac:dyDescent="0.2">
      <c r="A663">
        <v>2229</v>
      </c>
      <c r="B663" s="1">
        <v>45508</v>
      </c>
      <c r="C663" s="2">
        <v>0.5625</v>
      </c>
      <c r="D663" s="2">
        <v>0.58333333333333337</v>
      </c>
      <c r="E663" t="s">
        <v>25</v>
      </c>
      <c r="F663">
        <v>1</v>
      </c>
      <c r="G663">
        <v>4</v>
      </c>
      <c r="H663">
        <v>7</v>
      </c>
      <c r="I663" t="s">
        <v>27</v>
      </c>
      <c r="J663" t="s">
        <v>18</v>
      </c>
      <c r="K663">
        <v>30.000000000000053</v>
      </c>
      <c r="L663">
        <v>1.75</v>
      </c>
      <c r="M663">
        <v>1</v>
      </c>
      <c r="N663" t="s">
        <v>71</v>
      </c>
      <c r="O663" t="s">
        <v>105</v>
      </c>
      <c r="P663" t="s">
        <v>114</v>
      </c>
      <c r="Q663" t="s">
        <v>118</v>
      </c>
      <c r="R663" t="s">
        <v>118</v>
      </c>
      <c r="S663">
        <v>661</v>
      </c>
    </row>
    <row r="664" spans="1:19" x14ac:dyDescent="0.2">
      <c r="A664">
        <v>1588</v>
      </c>
      <c r="B664" s="1">
        <v>45294</v>
      </c>
      <c r="C664" s="2">
        <v>0.5625</v>
      </c>
      <c r="D664" s="2">
        <v>0.625</v>
      </c>
      <c r="E664" t="s">
        <v>25</v>
      </c>
      <c r="F664">
        <v>1</v>
      </c>
      <c r="G664">
        <v>4</v>
      </c>
      <c r="H664">
        <v>4</v>
      </c>
      <c r="I664" t="s">
        <v>13</v>
      </c>
      <c r="J664" t="s">
        <v>28</v>
      </c>
      <c r="K664">
        <v>90</v>
      </c>
      <c r="L664">
        <v>1</v>
      </c>
      <c r="M664">
        <v>0</v>
      </c>
      <c r="N664" t="s">
        <v>74</v>
      </c>
      <c r="O664" t="s">
        <v>98</v>
      </c>
      <c r="P664" t="s">
        <v>114</v>
      </c>
      <c r="Q664" t="s">
        <v>118</v>
      </c>
      <c r="R664" t="s">
        <v>118</v>
      </c>
      <c r="S664">
        <v>662</v>
      </c>
    </row>
    <row r="665" spans="1:19" x14ac:dyDescent="0.2">
      <c r="A665">
        <v>2642</v>
      </c>
      <c r="B665" s="1">
        <v>45475</v>
      </c>
      <c r="C665" s="2">
        <v>0.5625</v>
      </c>
      <c r="D665" s="2">
        <v>0.60416666666666663</v>
      </c>
      <c r="E665" t="s">
        <v>25</v>
      </c>
      <c r="F665">
        <v>1</v>
      </c>
      <c r="G665">
        <v>4</v>
      </c>
      <c r="H665">
        <v>5</v>
      </c>
      <c r="I665" t="s">
        <v>13</v>
      </c>
      <c r="J665" t="s">
        <v>14</v>
      </c>
      <c r="K665">
        <v>59.999999999999943</v>
      </c>
      <c r="L665">
        <v>1.25</v>
      </c>
      <c r="M665">
        <v>1</v>
      </c>
      <c r="N665" t="s">
        <v>73</v>
      </c>
      <c r="O665" t="s">
        <v>104</v>
      </c>
      <c r="P665" t="s">
        <v>114</v>
      </c>
      <c r="Q665" t="s">
        <v>118</v>
      </c>
      <c r="R665" t="s">
        <v>118</v>
      </c>
      <c r="S665">
        <v>663</v>
      </c>
    </row>
    <row r="666" spans="1:19" x14ac:dyDescent="0.2">
      <c r="A666">
        <v>2027</v>
      </c>
      <c r="B666" s="1">
        <v>45509</v>
      </c>
      <c r="C666" s="2">
        <v>0.5625</v>
      </c>
      <c r="D666" s="2">
        <v>0.64583333333333337</v>
      </c>
      <c r="E666" t="s">
        <v>25</v>
      </c>
      <c r="F666">
        <v>1</v>
      </c>
      <c r="G666">
        <v>4</v>
      </c>
      <c r="H666">
        <v>5</v>
      </c>
      <c r="I666" t="s">
        <v>22</v>
      </c>
      <c r="J666" t="s">
        <v>40</v>
      </c>
      <c r="K666">
        <v>120.00000000000006</v>
      </c>
      <c r="L666">
        <v>1.25</v>
      </c>
      <c r="M666">
        <v>1</v>
      </c>
      <c r="N666" t="s">
        <v>72</v>
      </c>
      <c r="O666" t="s">
        <v>105</v>
      </c>
      <c r="P666" t="s">
        <v>114</v>
      </c>
      <c r="Q666" t="s">
        <v>118</v>
      </c>
      <c r="R666" t="s">
        <v>124</v>
      </c>
      <c r="S666">
        <v>664</v>
      </c>
    </row>
    <row r="667" spans="1:19" x14ac:dyDescent="0.2">
      <c r="A667">
        <v>1145</v>
      </c>
      <c r="B667" s="1">
        <v>45358</v>
      </c>
      <c r="C667" s="2">
        <v>0.5625</v>
      </c>
      <c r="D667" s="2">
        <v>0.60416666666666663</v>
      </c>
      <c r="E667" t="s">
        <v>25</v>
      </c>
      <c r="F667">
        <v>1</v>
      </c>
      <c r="G667">
        <v>4</v>
      </c>
      <c r="H667">
        <v>3</v>
      </c>
      <c r="I667" t="s">
        <v>42</v>
      </c>
      <c r="J667" t="s">
        <v>30</v>
      </c>
      <c r="K667">
        <v>59.999999999999943</v>
      </c>
      <c r="L667">
        <v>0.75</v>
      </c>
      <c r="M667">
        <v>0</v>
      </c>
      <c r="N667" t="s">
        <v>75</v>
      </c>
      <c r="O667" t="s">
        <v>100</v>
      </c>
      <c r="P667" t="s">
        <v>114</v>
      </c>
      <c r="Q667" t="s">
        <v>118</v>
      </c>
      <c r="R667" t="s">
        <v>118</v>
      </c>
      <c r="S667">
        <v>665</v>
      </c>
    </row>
    <row r="668" spans="1:19" x14ac:dyDescent="0.2">
      <c r="A668">
        <v>2740</v>
      </c>
      <c r="B668" s="1">
        <v>45401</v>
      </c>
      <c r="C668" s="2">
        <v>0.5625</v>
      </c>
      <c r="D668" s="2">
        <v>0.64583333333333337</v>
      </c>
      <c r="E668" t="s">
        <v>25</v>
      </c>
      <c r="F668">
        <v>1</v>
      </c>
      <c r="G668">
        <v>4</v>
      </c>
      <c r="H668">
        <v>2</v>
      </c>
      <c r="I668" t="s">
        <v>17</v>
      </c>
      <c r="J668" t="s">
        <v>30</v>
      </c>
      <c r="K668">
        <v>120.00000000000006</v>
      </c>
      <c r="L668">
        <v>0.5</v>
      </c>
      <c r="M668">
        <v>0</v>
      </c>
      <c r="N668" t="s">
        <v>76</v>
      </c>
      <c r="O668" t="s">
        <v>101</v>
      </c>
      <c r="P668" t="s">
        <v>114</v>
      </c>
      <c r="Q668" t="s">
        <v>118</v>
      </c>
      <c r="R668" t="s">
        <v>124</v>
      </c>
      <c r="S668">
        <v>666</v>
      </c>
    </row>
    <row r="669" spans="1:19" x14ac:dyDescent="0.2">
      <c r="A669">
        <v>2344</v>
      </c>
      <c r="B669" s="1">
        <v>45516</v>
      </c>
      <c r="C669" s="2">
        <v>0.5625</v>
      </c>
      <c r="D669" s="2">
        <v>0.58333333333333337</v>
      </c>
      <c r="E669" t="s">
        <v>25</v>
      </c>
      <c r="F669">
        <v>1</v>
      </c>
      <c r="G669">
        <v>4</v>
      </c>
      <c r="H669">
        <v>6</v>
      </c>
      <c r="I669" t="s">
        <v>22</v>
      </c>
      <c r="J669" t="s">
        <v>18</v>
      </c>
      <c r="K669">
        <v>30.000000000000053</v>
      </c>
      <c r="L669">
        <v>1.5</v>
      </c>
      <c r="M669">
        <v>1</v>
      </c>
      <c r="N669" t="s">
        <v>72</v>
      </c>
      <c r="O669" t="s">
        <v>105</v>
      </c>
      <c r="P669" t="s">
        <v>114</v>
      </c>
      <c r="Q669" t="s">
        <v>118</v>
      </c>
      <c r="R669" t="s">
        <v>118</v>
      </c>
      <c r="S669">
        <v>667</v>
      </c>
    </row>
    <row r="670" spans="1:19" x14ac:dyDescent="0.2">
      <c r="A670">
        <v>2507</v>
      </c>
      <c r="B670" s="1">
        <v>45331</v>
      </c>
      <c r="C670" s="2">
        <v>0.5625</v>
      </c>
      <c r="D670" s="2">
        <v>0.60416666666666663</v>
      </c>
      <c r="E670" t="s">
        <v>25</v>
      </c>
      <c r="F670">
        <v>1</v>
      </c>
      <c r="G670">
        <v>4</v>
      </c>
      <c r="H670">
        <v>6</v>
      </c>
      <c r="I670" t="s">
        <v>39</v>
      </c>
      <c r="J670" t="s">
        <v>14</v>
      </c>
      <c r="K670">
        <v>59.999999999999943</v>
      </c>
      <c r="L670">
        <v>1.5</v>
      </c>
      <c r="M670">
        <v>1</v>
      </c>
      <c r="N670" t="s">
        <v>76</v>
      </c>
      <c r="O670" t="s">
        <v>99</v>
      </c>
      <c r="P670" t="s">
        <v>114</v>
      </c>
      <c r="Q670" t="s">
        <v>118</v>
      </c>
      <c r="R670" t="s">
        <v>118</v>
      </c>
      <c r="S670">
        <v>668</v>
      </c>
    </row>
    <row r="671" spans="1:19" x14ac:dyDescent="0.2">
      <c r="A671">
        <v>588</v>
      </c>
      <c r="B671" s="1">
        <v>45382</v>
      </c>
      <c r="C671" s="2">
        <v>0.5625</v>
      </c>
      <c r="D671" s="2">
        <v>0.64583333333333337</v>
      </c>
      <c r="E671" t="s">
        <v>25</v>
      </c>
      <c r="F671">
        <v>1</v>
      </c>
      <c r="G671">
        <v>4</v>
      </c>
      <c r="H671">
        <v>6</v>
      </c>
      <c r="I671" t="s">
        <v>39</v>
      </c>
      <c r="J671" t="s">
        <v>40</v>
      </c>
      <c r="K671">
        <v>120.00000000000006</v>
      </c>
      <c r="L671">
        <v>1.5</v>
      </c>
      <c r="M671">
        <v>1</v>
      </c>
      <c r="N671" t="s">
        <v>71</v>
      </c>
      <c r="O671" t="s">
        <v>100</v>
      </c>
      <c r="P671" t="s">
        <v>114</v>
      </c>
      <c r="Q671" t="s">
        <v>118</v>
      </c>
      <c r="R671" t="s">
        <v>124</v>
      </c>
      <c r="S671">
        <v>669</v>
      </c>
    </row>
    <row r="672" spans="1:19" x14ac:dyDescent="0.2">
      <c r="A672">
        <v>2963</v>
      </c>
      <c r="B672" s="1">
        <v>45472</v>
      </c>
      <c r="C672" s="2">
        <v>0.5625</v>
      </c>
      <c r="D672" s="2">
        <v>0.625</v>
      </c>
      <c r="E672" t="s">
        <v>25</v>
      </c>
      <c r="F672">
        <v>1</v>
      </c>
      <c r="G672">
        <v>4</v>
      </c>
      <c r="H672">
        <v>3</v>
      </c>
      <c r="I672" t="s">
        <v>41</v>
      </c>
      <c r="J672" t="s">
        <v>40</v>
      </c>
      <c r="K672">
        <v>90</v>
      </c>
      <c r="L672">
        <v>0.75</v>
      </c>
      <c r="M672">
        <v>0</v>
      </c>
      <c r="N672" t="s">
        <v>77</v>
      </c>
      <c r="O672" t="s">
        <v>103</v>
      </c>
      <c r="P672" t="s">
        <v>114</v>
      </c>
      <c r="Q672" t="s">
        <v>118</v>
      </c>
      <c r="R672" t="s">
        <v>118</v>
      </c>
      <c r="S672">
        <v>670</v>
      </c>
    </row>
    <row r="673" spans="1:19" x14ac:dyDescent="0.2">
      <c r="A673">
        <v>2766</v>
      </c>
      <c r="B673" s="1">
        <v>45336</v>
      </c>
      <c r="C673" s="2">
        <v>0.5625</v>
      </c>
      <c r="D673" s="2">
        <v>0.58333333333333337</v>
      </c>
      <c r="E673" t="s">
        <v>25</v>
      </c>
      <c r="F673">
        <v>1</v>
      </c>
      <c r="G673">
        <v>4</v>
      </c>
      <c r="H673">
        <v>4</v>
      </c>
      <c r="I673" t="s">
        <v>42</v>
      </c>
      <c r="J673" t="s">
        <v>30</v>
      </c>
      <c r="K673">
        <v>30.000000000000053</v>
      </c>
      <c r="L673">
        <v>1</v>
      </c>
      <c r="M673">
        <v>0</v>
      </c>
      <c r="N673" t="s">
        <v>74</v>
      </c>
      <c r="O673" t="s">
        <v>99</v>
      </c>
      <c r="P673" t="s">
        <v>114</v>
      </c>
      <c r="Q673" t="s">
        <v>118</v>
      </c>
      <c r="R673" t="s">
        <v>118</v>
      </c>
      <c r="S673">
        <v>671</v>
      </c>
    </row>
    <row r="674" spans="1:19" x14ac:dyDescent="0.2">
      <c r="A674">
        <v>186</v>
      </c>
      <c r="B674" s="1">
        <v>45422</v>
      </c>
      <c r="C674" s="2">
        <v>0.54166666666666663</v>
      </c>
      <c r="D674" s="2">
        <v>0.60416666666666663</v>
      </c>
      <c r="E674" t="s">
        <v>25</v>
      </c>
      <c r="F674">
        <v>1</v>
      </c>
      <c r="G674">
        <v>4</v>
      </c>
      <c r="H674">
        <v>7</v>
      </c>
      <c r="I674" t="s">
        <v>17</v>
      </c>
      <c r="J674" t="s">
        <v>30</v>
      </c>
      <c r="K674">
        <v>90</v>
      </c>
      <c r="L674">
        <v>1.75</v>
      </c>
      <c r="M674">
        <v>1</v>
      </c>
      <c r="N674" t="s">
        <v>76</v>
      </c>
      <c r="O674" t="s">
        <v>102</v>
      </c>
      <c r="P674" t="s">
        <v>114</v>
      </c>
      <c r="Q674" t="s">
        <v>118</v>
      </c>
      <c r="R674" t="s">
        <v>118</v>
      </c>
      <c r="S674">
        <v>672</v>
      </c>
    </row>
    <row r="675" spans="1:19" x14ac:dyDescent="0.2">
      <c r="A675">
        <v>2971</v>
      </c>
      <c r="B675" s="1">
        <v>45537</v>
      </c>
      <c r="C675" s="2">
        <v>0.54166666666666663</v>
      </c>
      <c r="D675" s="2">
        <v>0.625</v>
      </c>
      <c r="E675" t="s">
        <v>25</v>
      </c>
      <c r="F675">
        <v>1</v>
      </c>
      <c r="G675">
        <v>4</v>
      </c>
      <c r="H675">
        <v>6</v>
      </c>
      <c r="I675" t="s">
        <v>27</v>
      </c>
      <c r="J675" t="s">
        <v>40</v>
      </c>
      <c r="K675">
        <v>120.00000000000006</v>
      </c>
      <c r="L675">
        <v>1.5</v>
      </c>
      <c r="M675">
        <v>1</v>
      </c>
      <c r="N675" t="s">
        <v>72</v>
      </c>
      <c r="O675" t="s">
        <v>106</v>
      </c>
      <c r="P675" t="s">
        <v>114</v>
      </c>
      <c r="Q675" t="s">
        <v>118</v>
      </c>
      <c r="R675" t="s">
        <v>124</v>
      </c>
      <c r="S675">
        <v>673</v>
      </c>
    </row>
    <row r="676" spans="1:19" x14ac:dyDescent="0.2">
      <c r="A676">
        <v>2857</v>
      </c>
      <c r="B676" s="1">
        <v>45300</v>
      </c>
      <c r="C676" s="2">
        <v>0.54166666666666663</v>
      </c>
      <c r="D676" s="2">
        <v>0.58333333333333337</v>
      </c>
      <c r="E676" t="s">
        <v>25</v>
      </c>
      <c r="F676">
        <v>1</v>
      </c>
      <c r="G676">
        <v>4</v>
      </c>
      <c r="H676">
        <v>2</v>
      </c>
      <c r="I676" t="s">
        <v>39</v>
      </c>
      <c r="J676" t="s">
        <v>23</v>
      </c>
      <c r="K676">
        <v>60.000000000000107</v>
      </c>
      <c r="L676">
        <v>0.5</v>
      </c>
      <c r="M676">
        <v>0</v>
      </c>
      <c r="N676" t="s">
        <v>73</v>
      </c>
      <c r="O676" t="s">
        <v>98</v>
      </c>
      <c r="P676" t="s">
        <v>114</v>
      </c>
      <c r="Q676" t="s">
        <v>118</v>
      </c>
      <c r="R676" t="s">
        <v>118</v>
      </c>
      <c r="S676">
        <v>674</v>
      </c>
    </row>
    <row r="677" spans="1:19" x14ac:dyDescent="0.2">
      <c r="A677">
        <v>1469</v>
      </c>
      <c r="B677" s="1">
        <v>45579</v>
      </c>
      <c r="C677" s="2">
        <v>0.54166666666666663</v>
      </c>
      <c r="D677" s="2">
        <v>0.58333333333333337</v>
      </c>
      <c r="E677" t="s">
        <v>25</v>
      </c>
      <c r="F677">
        <v>1</v>
      </c>
      <c r="G677">
        <v>4</v>
      </c>
      <c r="H677">
        <v>2</v>
      </c>
      <c r="I677" t="s">
        <v>42</v>
      </c>
      <c r="J677" t="s">
        <v>14</v>
      </c>
      <c r="K677">
        <v>60.000000000000107</v>
      </c>
      <c r="L677">
        <v>0.5</v>
      </c>
      <c r="M677">
        <v>0</v>
      </c>
      <c r="N677" t="s">
        <v>72</v>
      </c>
      <c r="O677" t="s">
        <v>107</v>
      </c>
      <c r="P677" t="s">
        <v>114</v>
      </c>
      <c r="Q677" t="s">
        <v>118</v>
      </c>
      <c r="R677" t="s">
        <v>118</v>
      </c>
      <c r="S677">
        <v>675</v>
      </c>
    </row>
    <row r="678" spans="1:19" x14ac:dyDescent="0.2">
      <c r="A678">
        <v>1355</v>
      </c>
      <c r="B678" s="1">
        <v>45528</v>
      </c>
      <c r="C678" s="2">
        <v>0.54166666666666663</v>
      </c>
      <c r="D678" s="2">
        <v>0.5625</v>
      </c>
      <c r="E678" t="s">
        <v>25</v>
      </c>
      <c r="F678">
        <v>1</v>
      </c>
      <c r="G678">
        <v>4</v>
      </c>
      <c r="H678">
        <v>7</v>
      </c>
      <c r="I678" t="s">
        <v>41</v>
      </c>
      <c r="J678" t="s">
        <v>18</v>
      </c>
      <c r="K678">
        <v>30.000000000000053</v>
      </c>
      <c r="L678">
        <v>1.75</v>
      </c>
      <c r="M678">
        <v>1</v>
      </c>
      <c r="N678" t="s">
        <v>77</v>
      </c>
      <c r="O678" t="s">
        <v>105</v>
      </c>
      <c r="P678" t="s">
        <v>114</v>
      </c>
      <c r="Q678" t="s">
        <v>118</v>
      </c>
      <c r="R678" t="s">
        <v>118</v>
      </c>
      <c r="S678">
        <v>676</v>
      </c>
    </row>
    <row r="679" spans="1:19" x14ac:dyDescent="0.2">
      <c r="A679">
        <v>1512</v>
      </c>
      <c r="B679" s="1">
        <v>45467</v>
      </c>
      <c r="C679" s="2">
        <v>0.54166666666666663</v>
      </c>
      <c r="D679" s="2">
        <v>0.58333333333333337</v>
      </c>
      <c r="E679" t="s">
        <v>25</v>
      </c>
      <c r="F679">
        <v>1</v>
      </c>
      <c r="G679">
        <v>4</v>
      </c>
      <c r="H679">
        <v>1</v>
      </c>
      <c r="I679" t="s">
        <v>39</v>
      </c>
      <c r="J679" t="s">
        <v>28</v>
      </c>
      <c r="K679">
        <v>60.000000000000107</v>
      </c>
      <c r="L679">
        <v>0.25</v>
      </c>
      <c r="M679">
        <v>0</v>
      </c>
      <c r="N679" t="s">
        <v>72</v>
      </c>
      <c r="O679" t="s">
        <v>103</v>
      </c>
      <c r="P679" t="s">
        <v>114</v>
      </c>
      <c r="Q679" t="s">
        <v>118</v>
      </c>
      <c r="R679" t="s">
        <v>118</v>
      </c>
      <c r="S679">
        <v>677</v>
      </c>
    </row>
    <row r="680" spans="1:19" x14ac:dyDescent="0.2">
      <c r="A680">
        <v>2119</v>
      </c>
      <c r="B680" s="1">
        <v>45505</v>
      </c>
      <c r="C680" s="2">
        <v>0.54166666666666663</v>
      </c>
      <c r="D680" s="2">
        <v>0.5625</v>
      </c>
      <c r="E680" t="s">
        <v>25</v>
      </c>
      <c r="F680">
        <v>1</v>
      </c>
      <c r="G680">
        <v>4</v>
      </c>
      <c r="H680">
        <v>4</v>
      </c>
      <c r="I680" t="s">
        <v>27</v>
      </c>
      <c r="J680" t="s">
        <v>14</v>
      </c>
      <c r="K680">
        <v>30.000000000000053</v>
      </c>
      <c r="L680">
        <v>1</v>
      </c>
      <c r="M680">
        <v>0</v>
      </c>
      <c r="N680" t="s">
        <v>75</v>
      </c>
      <c r="O680" t="s">
        <v>105</v>
      </c>
      <c r="P680" t="s">
        <v>114</v>
      </c>
      <c r="Q680" t="s">
        <v>118</v>
      </c>
      <c r="R680" t="s">
        <v>118</v>
      </c>
      <c r="S680">
        <v>678</v>
      </c>
    </row>
    <row r="681" spans="1:19" x14ac:dyDescent="0.2">
      <c r="A681">
        <v>2039</v>
      </c>
      <c r="B681" s="1">
        <v>45522</v>
      </c>
      <c r="C681" s="2">
        <v>0.54166666666666663</v>
      </c>
      <c r="D681" s="2">
        <v>0.5625</v>
      </c>
      <c r="E681" t="s">
        <v>25</v>
      </c>
      <c r="F681">
        <v>1</v>
      </c>
      <c r="G681">
        <v>4</v>
      </c>
      <c r="H681">
        <v>6</v>
      </c>
      <c r="I681" t="s">
        <v>27</v>
      </c>
      <c r="J681" t="s">
        <v>18</v>
      </c>
      <c r="K681">
        <v>30.000000000000053</v>
      </c>
      <c r="L681">
        <v>1.5</v>
      </c>
      <c r="M681">
        <v>1</v>
      </c>
      <c r="N681" t="s">
        <v>71</v>
      </c>
      <c r="O681" t="s">
        <v>105</v>
      </c>
      <c r="P681" t="s">
        <v>114</v>
      </c>
      <c r="Q681" t="s">
        <v>118</v>
      </c>
      <c r="R681" t="s">
        <v>118</v>
      </c>
      <c r="S681">
        <v>679</v>
      </c>
    </row>
    <row r="682" spans="1:19" x14ac:dyDescent="0.2">
      <c r="A682">
        <v>546</v>
      </c>
      <c r="B682" s="1">
        <v>45443</v>
      </c>
      <c r="C682" s="2">
        <v>0.54166666666666663</v>
      </c>
      <c r="D682" s="2">
        <v>0.5625</v>
      </c>
      <c r="E682" t="s">
        <v>25</v>
      </c>
      <c r="F682">
        <v>1</v>
      </c>
      <c r="G682">
        <v>4</v>
      </c>
      <c r="H682">
        <v>5</v>
      </c>
      <c r="I682" t="s">
        <v>41</v>
      </c>
      <c r="J682" t="s">
        <v>28</v>
      </c>
      <c r="K682">
        <v>30.000000000000053</v>
      </c>
      <c r="L682">
        <v>1.25</v>
      </c>
      <c r="M682">
        <v>1</v>
      </c>
      <c r="N682" t="s">
        <v>76</v>
      </c>
      <c r="O682" t="s">
        <v>102</v>
      </c>
      <c r="P682" t="s">
        <v>114</v>
      </c>
      <c r="Q682" t="s">
        <v>118</v>
      </c>
      <c r="R682" t="s">
        <v>118</v>
      </c>
      <c r="S682">
        <v>680</v>
      </c>
    </row>
    <row r="683" spans="1:19" x14ac:dyDescent="0.2">
      <c r="A683">
        <v>1332</v>
      </c>
      <c r="B683" s="1">
        <v>45314</v>
      </c>
      <c r="C683" s="2">
        <v>0.54166666666666663</v>
      </c>
      <c r="D683" s="2">
        <v>0.60416666666666663</v>
      </c>
      <c r="E683" t="s">
        <v>25</v>
      </c>
      <c r="F683">
        <v>1</v>
      </c>
      <c r="G683">
        <v>4</v>
      </c>
      <c r="H683">
        <v>5</v>
      </c>
      <c r="I683" t="s">
        <v>42</v>
      </c>
      <c r="J683" t="s">
        <v>30</v>
      </c>
      <c r="K683">
        <v>90</v>
      </c>
      <c r="L683">
        <v>1.25</v>
      </c>
      <c r="M683">
        <v>1</v>
      </c>
      <c r="N683" t="s">
        <v>73</v>
      </c>
      <c r="O683" t="s">
        <v>98</v>
      </c>
      <c r="P683" t="s">
        <v>114</v>
      </c>
      <c r="Q683" t="s">
        <v>118</v>
      </c>
      <c r="R683" t="s">
        <v>118</v>
      </c>
      <c r="S683">
        <v>681</v>
      </c>
    </row>
    <row r="684" spans="1:19" x14ac:dyDescent="0.2">
      <c r="A684">
        <v>2146</v>
      </c>
      <c r="B684" s="1">
        <v>45603</v>
      </c>
      <c r="C684" s="2">
        <v>0.54166666666666663</v>
      </c>
      <c r="D684" s="2">
        <v>0.60416666666666663</v>
      </c>
      <c r="E684" t="s">
        <v>25</v>
      </c>
      <c r="F684">
        <v>1</v>
      </c>
      <c r="G684">
        <v>4</v>
      </c>
      <c r="H684">
        <v>1</v>
      </c>
      <c r="I684" t="s">
        <v>17</v>
      </c>
      <c r="J684" t="s">
        <v>30</v>
      </c>
      <c r="K684">
        <v>90</v>
      </c>
      <c r="L684">
        <v>0.25</v>
      </c>
      <c r="M684">
        <v>0</v>
      </c>
      <c r="N684" t="s">
        <v>75</v>
      </c>
      <c r="O684" t="s">
        <v>108</v>
      </c>
      <c r="P684" t="s">
        <v>114</v>
      </c>
      <c r="Q684" t="s">
        <v>118</v>
      </c>
      <c r="R684" t="s">
        <v>118</v>
      </c>
      <c r="S684">
        <v>682</v>
      </c>
    </row>
    <row r="685" spans="1:19" x14ac:dyDescent="0.2">
      <c r="A685">
        <v>196</v>
      </c>
      <c r="B685" s="1">
        <v>45653</v>
      </c>
      <c r="C685" s="2">
        <v>0.54166666666666663</v>
      </c>
      <c r="D685" s="2">
        <v>0.60416666666666663</v>
      </c>
      <c r="E685" t="s">
        <v>25</v>
      </c>
      <c r="F685">
        <v>1</v>
      </c>
      <c r="G685">
        <v>4</v>
      </c>
      <c r="H685">
        <v>2</v>
      </c>
      <c r="I685" t="s">
        <v>41</v>
      </c>
      <c r="J685" t="s">
        <v>30</v>
      </c>
      <c r="K685">
        <v>90</v>
      </c>
      <c r="L685">
        <v>0.5</v>
      </c>
      <c r="M685">
        <v>0</v>
      </c>
      <c r="N685" t="s">
        <v>76</v>
      </c>
      <c r="O685" t="s">
        <v>109</v>
      </c>
      <c r="P685" t="s">
        <v>114</v>
      </c>
      <c r="Q685" t="s">
        <v>118</v>
      </c>
      <c r="R685" t="s">
        <v>118</v>
      </c>
      <c r="S685">
        <v>683</v>
      </c>
    </row>
    <row r="686" spans="1:19" x14ac:dyDescent="0.2">
      <c r="A686">
        <v>2438</v>
      </c>
      <c r="B686" s="1">
        <v>45482</v>
      </c>
      <c r="C686" s="2">
        <v>0.54166666666666663</v>
      </c>
      <c r="D686" s="2">
        <v>0.625</v>
      </c>
      <c r="E686" t="s">
        <v>25</v>
      </c>
      <c r="F686">
        <v>1</v>
      </c>
      <c r="G686">
        <v>4</v>
      </c>
      <c r="H686">
        <v>2</v>
      </c>
      <c r="I686" t="s">
        <v>41</v>
      </c>
      <c r="J686" t="s">
        <v>18</v>
      </c>
      <c r="K686">
        <v>120.00000000000006</v>
      </c>
      <c r="L686">
        <v>0.5</v>
      </c>
      <c r="M686">
        <v>0</v>
      </c>
      <c r="N686" t="s">
        <v>73</v>
      </c>
      <c r="O686" t="s">
        <v>104</v>
      </c>
      <c r="P686" t="s">
        <v>114</v>
      </c>
      <c r="Q686" t="s">
        <v>118</v>
      </c>
      <c r="R686" t="s">
        <v>124</v>
      </c>
      <c r="S686">
        <v>684</v>
      </c>
    </row>
    <row r="687" spans="1:19" x14ac:dyDescent="0.2">
      <c r="A687">
        <v>2063</v>
      </c>
      <c r="B687" s="1">
        <v>45317</v>
      </c>
      <c r="C687" s="2">
        <v>0.54166666666666663</v>
      </c>
      <c r="D687" s="2">
        <v>0.58333333333333337</v>
      </c>
      <c r="E687" t="s">
        <v>25</v>
      </c>
      <c r="F687">
        <v>1</v>
      </c>
      <c r="G687">
        <v>4</v>
      </c>
      <c r="H687">
        <v>2</v>
      </c>
      <c r="I687" t="s">
        <v>41</v>
      </c>
      <c r="J687" t="s">
        <v>30</v>
      </c>
      <c r="K687">
        <v>60.000000000000107</v>
      </c>
      <c r="L687">
        <v>0.5</v>
      </c>
      <c r="M687">
        <v>0</v>
      </c>
      <c r="N687" t="s">
        <v>76</v>
      </c>
      <c r="O687" t="s">
        <v>98</v>
      </c>
      <c r="P687" t="s">
        <v>114</v>
      </c>
      <c r="Q687" t="s">
        <v>118</v>
      </c>
      <c r="R687" t="s">
        <v>118</v>
      </c>
      <c r="S687">
        <v>685</v>
      </c>
    </row>
    <row r="688" spans="1:19" x14ac:dyDescent="0.2">
      <c r="A688">
        <v>2160</v>
      </c>
      <c r="B688" s="1">
        <v>45408</v>
      </c>
      <c r="C688" s="2">
        <v>0.54166666666666663</v>
      </c>
      <c r="D688" s="2">
        <v>0.58333333333333337</v>
      </c>
      <c r="E688" t="s">
        <v>25</v>
      </c>
      <c r="F688">
        <v>1</v>
      </c>
      <c r="G688">
        <v>4</v>
      </c>
      <c r="H688">
        <v>6</v>
      </c>
      <c r="I688" t="s">
        <v>41</v>
      </c>
      <c r="J688" t="s">
        <v>30</v>
      </c>
      <c r="K688">
        <v>60.000000000000107</v>
      </c>
      <c r="L688">
        <v>1.5</v>
      </c>
      <c r="M688">
        <v>1</v>
      </c>
      <c r="N688" t="s">
        <v>76</v>
      </c>
      <c r="O688" t="s">
        <v>101</v>
      </c>
      <c r="P688" t="s">
        <v>114</v>
      </c>
      <c r="Q688" t="s">
        <v>118</v>
      </c>
      <c r="R688" t="s">
        <v>118</v>
      </c>
      <c r="S688">
        <v>686</v>
      </c>
    </row>
    <row r="689" spans="1:19" x14ac:dyDescent="0.2">
      <c r="A689">
        <v>1539</v>
      </c>
      <c r="B689" s="1">
        <v>45483</v>
      </c>
      <c r="C689" s="2">
        <v>0.54166666666666663</v>
      </c>
      <c r="D689" s="2">
        <v>0.60416666666666663</v>
      </c>
      <c r="E689" t="s">
        <v>25</v>
      </c>
      <c r="F689">
        <v>1</v>
      </c>
      <c r="G689">
        <v>4</v>
      </c>
      <c r="H689">
        <v>7</v>
      </c>
      <c r="I689" t="s">
        <v>17</v>
      </c>
      <c r="J689" t="s">
        <v>14</v>
      </c>
      <c r="K689">
        <v>90</v>
      </c>
      <c r="L689">
        <v>1.75</v>
      </c>
      <c r="M689">
        <v>1</v>
      </c>
      <c r="N689" t="s">
        <v>74</v>
      </c>
      <c r="O689" t="s">
        <v>104</v>
      </c>
      <c r="P689" t="s">
        <v>114</v>
      </c>
      <c r="Q689" t="s">
        <v>118</v>
      </c>
      <c r="R689" t="s">
        <v>118</v>
      </c>
      <c r="S689">
        <v>687</v>
      </c>
    </row>
    <row r="690" spans="1:19" x14ac:dyDescent="0.2">
      <c r="A690">
        <v>1967</v>
      </c>
      <c r="B690" s="1">
        <v>45587</v>
      </c>
      <c r="C690" s="2">
        <v>0.54166666666666663</v>
      </c>
      <c r="D690" s="2">
        <v>0.5625</v>
      </c>
      <c r="E690" t="s">
        <v>25</v>
      </c>
      <c r="F690">
        <v>1</v>
      </c>
      <c r="G690">
        <v>4</v>
      </c>
      <c r="H690">
        <v>4</v>
      </c>
      <c r="I690" t="s">
        <v>27</v>
      </c>
      <c r="J690" t="s">
        <v>18</v>
      </c>
      <c r="K690">
        <v>30.000000000000053</v>
      </c>
      <c r="L690">
        <v>1</v>
      </c>
      <c r="M690">
        <v>0</v>
      </c>
      <c r="N690" t="s">
        <v>73</v>
      </c>
      <c r="O690" t="s">
        <v>107</v>
      </c>
      <c r="P690" t="s">
        <v>114</v>
      </c>
      <c r="Q690" t="s">
        <v>118</v>
      </c>
      <c r="R690" t="s">
        <v>118</v>
      </c>
      <c r="S690">
        <v>688</v>
      </c>
    </row>
    <row r="691" spans="1:19" x14ac:dyDescent="0.2">
      <c r="A691">
        <v>2499</v>
      </c>
      <c r="B691" s="1">
        <v>45387</v>
      </c>
      <c r="C691" s="2">
        <v>0.54166666666666663</v>
      </c>
      <c r="D691" s="2">
        <v>0.60416666666666663</v>
      </c>
      <c r="E691" t="s">
        <v>25</v>
      </c>
      <c r="F691">
        <v>1</v>
      </c>
      <c r="G691">
        <v>4</v>
      </c>
      <c r="H691">
        <v>1</v>
      </c>
      <c r="I691" t="s">
        <v>13</v>
      </c>
      <c r="J691" t="s">
        <v>18</v>
      </c>
      <c r="K691">
        <v>90</v>
      </c>
      <c r="L691">
        <v>0.25</v>
      </c>
      <c r="M691">
        <v>0</v>
      </c>
      <c r="N691" t="s">
        <v>76</v>
      </c>
      <c r="O691" t="s">
        <v>101</v>
      </c>
      <c r="P691" t="s">
        <v>114</v>
      </c>
      <c r="Q691" t="s">
        <v>118</v>
      </c>
      <c r="R691" t="s">
        <v>118</v>
      </c>
      <c r="S691">
        <v>689</v>
      </c>
    </row>
    <row r="692" spans="1:19" x14ac:dyDescent="0.2">
      <c r="A692">
        <v>804</v>
      </c>
      <c r="B692" s="1">
        <v>45633</v>
      </c>
      <c r="C692" s="2">
        <v>0.54166666666666663</v>
      </c>
      <c r="D692" s="2">
        <v>0.5625</v>
      </c>
      <c r="E692" t="s">
        <v>25</v>
      </c>
      <c r="F692">
        <v>1</v>
      </c>
      <c r="G692">
        <v>4</v>
      </c>
      <c r="H692">
        <v>2</v>
      </c>
      <c r="I692" t="s">
        <v>42</v>
      </c>
      <c r="J692" t="s">
        <v>30</v>
      </c>
      <c r="K692">
        <v>30.000000000000053</v>
      </c>
      <c r="L692">
        <v>0.5</v>
      </c>
      <c r="M692">
        <v>0</v>
      </c>
      <c r="N692" t="s">
        <v>77</v>
      </c>
      <c r="O692" t="s">
        <v>109</v>
      </c>
      <c r="P692" t="s">
        <v>114</v>
      </c>
      <c r="Q692" t="s">
        <v>118</v>
      </c>
      <c r="R692" t="s">
        <v>118</v>
      </c>
      <c r="S692">
        <v>690</v>
      </c>
    </row>
    <row r="693" spans="1:19" x14ac:dyDescent="0.2">
      <c r="A693">
        <v>391</v>
      </c>
      <c r="B693" s="1">
        <v>45516</v>
      </c>
      <c r="C693" s="2">
        <v>0.54166666666666663</v>
      </c>
      <c r="D693" s="2">
        <v>0.58333333333333337</v>
      </c>
      <c r="E693" t="s">
        <v>25</v>
      </c>
      <c r="F693">
        <v>1</v>
      </c>
      <c r="G693">
        <v>4</v>
      </c>
      <c r="H693">
        <v>2</v>
      </c>
      <c r="I693" t="s">
        <v>22</v>
      </c>
      <c r="J693" t="s">
        <v>14</v>
      </c>
      <c r="K693">
        <v>60.000000000000107</v>
      </c>
      <c r="L693">
        <v>0.5</v>
      </c>
      <c r="M693">
        <v>0</v>
      </c>
      <c r="N693" t="s">
        <v>72</v>
      </c>
      <c r="O693" t="s">
        <v>105</v>
      </c>
      <c r="P693" t="s">
        <v>114</v>
      </c>
      <c r="Q693" t="s">
        <v>118</v>
      </c>
      <c r="R693" t="s">
        <v>118</v>
      </c>
      <c r="S693">
        <v>691</v>
      </c>
    </row>
    <row r="694" spans="1:19" x14ac:dyDescent="0.2">
      <c r="A694">
        <v>2409</v>
      </c>
      <c r="B694" s="1">
        <v>45554</v>
      </c>
      <c r="C694" s="2">
        <v>0.54166666666666663</v>
      </c>
      <c r="D694" s="2">
        <v>0.58333333333333337</v>
      </c>
      <c r="E694" t="s">
        <v>25</v>
      </c>
      <c r="F694">
        <v>1</v>
      </c>
      <c r="G694">
        <v>4</v>
      </c>
      <c r="H694">
        <v>2</v>
      </c>
      <c r="I694" t="s">
        <v>17</v>
      </c>
      <c r="J694" t="s">
        <v>40</v>
      </c>
      <c r="K694">
        <v>60.000000000000107</v>
      </c>
      <c r="L694">
        <v>0.5</v>
      </c>
      <c r="M694">
        <v>0</v>
      </c>
      <c r="N694" t="s">
        <v>75</v>
      </c>
      <c r="O694" t="s">
        <v>106</v>
      </c>
      <c r="P694" t="s">
        <v>114</v>
      </c>
      <c r="Q694" t="s">
        <v>118</v>
      </c>
      <c r="R694" t="s">
        <v>118</v>
      </c>
      <c r="S694">
        <v>692</v>
      </c>
    </row>
    <row r="695" spans="1:19" x14ac:dyDescent="0.2">
      <c r="A695">
        <v>2500</v>
      </c>
      <c r="B695" s="1">
        <v>45349</v>
      </c>
      <c r="C695" s="2">
        <v>0.54166666666666663</v>
      </c>
      <c r="D695" s="2">
        <v>0.625</v>
      </c>
      <c r="E695" t="s">
        <v>25</v>
      </c>
      <c r="F695">
        <v>1</v>
      </c>
      <c r="G695">
        <v>4</v>
      </c>
      <c r="H695">
        <v>6</v>
      </c>
      <c r="I695" t="s">
        <v>41</v>
      </c>
      <c r="J695" t="s">
        <v>30</v>
      </c>
      <c r="K695">
        <v>120.00000000000006</v>
      </c>
      <c r="L695">
        <v>1.5</v>
      </c>
      <c r="M695">
        <v>1</v>
      </c>
      <c r="N695" t="s">
        <v>73</v>
      </c>
      <c r="O695" t="s">
        <v>99</v>
      </c>
      <c r="P695" t="s">
        <v>114</v>
      </c>
      <c r="Q695" t="s">
        <v>118</v>
      </c>
      <c r="R695" t="s">
        <v>124</v>
      </c>
      <c r="S695">
        <v>693</v>
      </c>
    </row>
    <row r="696" spans="1:19" x14ac:dyDescent="0.2">
      <c r="A696">
        <v>951</v>
      </c>
      <c r="B696" s="1">
        <v>45361</v>
      </c>
      <c r="C696" s="2">
        <v>0.54166666666666663</v>
      </c>
      <c r="D696" s="2">
        <v>0.5625</v>
      </c>
      <c r="E696" t="s">
        <v>25</v>
      </c>
      <c r="F696">
        <v>1</v>
      </c>
      <c r="G696">
        <v>4</v>
      </c>
      <c r="H696">
        <v>1</v>
      </c>
      <c r="I696" t="s">
        <v>41</v>
      </c>
      <c r="J696" t="s">
        <v>14</v>
      </c>
      <c r="K696">
        <v>30.000000000000053</v>
      </c>
      <c r="L696">
        <v>0.25</v>
      </c>
      <c r="M696">
        <v>0</v>
      </c>
      <c r="N696" t="s">
        <v>71</v>
      </c>
      <c r="O696" t="s">
        <v>100</v>
      </c>
      <c r="P696" t="s">
        <v>114</v>
      </c>
      <c r="Q696" t="s">
        <v>118</v>
      </c>
      <c r="R696" t="s">
        <v>118</v>
      </c>
      <c r="S696">
        <v>694</v>
      </c>
    </row>
    <row r="697" spans="1:19" x14ac:dyDescent="0.2">
      <c r="A697">
        <v>1280</v>
      </c>
      <c r="B697" s="1">
        <v>45458</v>
      </c>
      <c r="C697" s="2">
        <v>0.54166666666666663</v>
      </c>
      <c r="D697" s="2">
        <v>0.625</v>
      </c>
      <c r="E697" t="s">
        <v>25</v>
      </c>
      <c r="F697">
        <v>1</v>
      </c>
      <c r="G697">
        <v>4</v>
      </c>
      <c r="H697">
        <v>2</v>
      </c>
      <c r="I697" t="s">
        <v>22</v>
      </c>
      <c r="J697" t="s">
        <v>23</v>
      </c>
      <c r="K697">
        <v>120.00000000000006</v>
      </c>
      <c r="L697">
        <v>0.5</v>
      </c>
      <c r="M697">
        <v>0</v>
      </c>
      <c r="N697" t="s">
        <v>77</v>
      </c>
      <c r="O697" t="s">
        <v>103</v>
      </c>
      <c r="P697" t="s">
        <v>114</v>
      </c>
      <c r="Q697" t="s">
        <v>118</v>
      </c>
      <c r="R697" t="s">
        <v>124</v>
      </c>
      <c r="S697">
        <v>695</v>
      </c>
    </row>
    <row r="698" spans="1:19" x14ac:dyDescent="0.2">
      <c r="A698">
        <v>203</v>
      </c>
      <c r="B698" s="1">
        <v>45352</v>
      </c>
      <c r="C698" s="2">
        <v>0.54166666666666663</v>
      </c>
      <c r="D698" s="2">
        <v>0.625</v>
      </c>
      <c r="E698" t="s">
        <v>25</v>
      </c>
      <c r="F698">
        <v>1</v>
      </c>
      <c r="G698">
        <v>4</v>
      </c>
      <c r="H698">
        <v>3</v>
      </c>
      <c r="I698" t="s">
        <v>13</v>
      </c>
      <c r="J698" t="s">
        <v>23</v>
      </c>
      <c r="K698">
        <v>120.00000000000006</v>
      </c>
      <c r="L698">
        <v>0.75</v>
      </c>
      <c r="M698">
        <v>0</v>
      </c>
      <c r="N698" t="s">
        <v>76</v>
      </c>
      <c r="O698" t="s">
        <v>100</v>
      </c>
      <c r="P698" t="s">
        <v>114</v>
      </c>
      <c r="Q698" t="s">
        <v>118</v>
      </c>
      <c r="R698" t="s">
        <v>124</v>
      </c>
      <c r="S698">
        <v>696</v>
      </c>
    </row>
    <row r="699" spans="1:19" x14ac:dyDescent="0.2">
      <c r="A699">
        <v>1219</v>
      </c>
      <c r="B699" s="1">
        <v>45421</v>
      </c>
      <c r="C699" s="2">
        <v>0.54166666666666663</v>
      </c>
      <c r="D699" s="2">
        <v>0.625</v>
      </c>
      <c r="E699" t="s">
        <v>25</v>
      </c>
      <c r="F699">
        <v>1</v>
      </c>
      <c r="G699">
        <v>4</v>
      </c>
      <c r="H699">
        <v>7</v>
      </c>
      <c r="I699" t="s">
        <v>27</v>
      </c>
      <c r="J699" t="s">
        <v>23</v>
      </c>
      <c r="K699">
        <v>120.00000000000006</v>
      </c>
      <c r="L699">
        <v>1.75</v>
      </c>
      <c r="M699">
        <v>1</v>
      </c>
      <c r="N699" t="s">
        <v>75</v>
      </c>
      <c r="O699" t="s">
        <v>102</v>
      </c>
      <c r="P699" t="s">
        <v>114</v>
      </c>
      <c r="Q699" t="s">
        <v>118</v>
      </c>
      <c r="R699" t="s">
        <v>124</v>
      </c>
      <c r="S699">
        <v>697</v>
      </c>
    </row>
    <row r="700" spans="1:19" x14ac:dyDescent="0.2">
      <c r="A700">
        <v>945</v>
      </c>
      <c r="B700" s="1">
        <v>45576</v>
      </c>
      <c r="C700" s="2">
        <v>0.52083333333333337</v>
      </c>
      <c r="D700" s="2">
        <v>0.60416666666666663</v>
      </c>
      <c r="E700" t="s">
        <v>25</v>
      </c>
      <c r="F700">
        <v>1</v>
      </c>
      <c r="G700">
        <v>4</v>
      </c>
      <c r="H700">
        <v>5</v>
      </c>
      <c r="I700" t="s">
        <v>39</v>
      </c>
      <c r="J700" t="s">
        <v>40</v>
      </c>
      <c r="K700">
        <v>119.99999999999989</v>
      </c>
      <c r="L700">
        <v>1.25</v>
      </c>
      <c r="M700">
        <v>1</v>
      </c>
      <c r="N700" t="s">
        <v>76</v>
      </c>
      <c r="O700" t="s">
        <v>107</v>
      </c>
      <c r="P700" t="s">
        <v>114</v>
      </c>
      <c r="Q700" t="s">
        <v>118</v>
      </c>
      <c r="R700" t="s">
        <v>124</v>
      </c>
      <c r="S700">
        <v>698</v>
      </c>
    </row>
    <row r="701" spans="1:19" x14ac:dyDescent="0.2">
      <c r="A701">
        <v>1399</v>
      </c>
      <c r="B701" s="1">
        <v>45460</v>
      </c>
      <c r="C701" s="2">
        <v>0.52083333333333337</v>
      </c>
      <c r="D701" s="2">
        <v>0.5625</v>
      </c>
      <c r="E701" t="s">
        <v>25</v>
      </c>
      <c r="F701">
        <v>1</v>
      </c>
      <c r="G701">
        <v>4</v>
      </c>
      <c r="H701">
        <v>7</v>
      </c>
      <c r="I701" t="s">
        <v>17</v>
      </c>
      <c r="J701" t="s">
        <v>28</v>
      </c>
      <c r="K701">
        <v>59.999999999999943</v>
      </c>
      <c r="L701">
        <v>1.75</v>
      </c>
      <c r="M701">
        <v>1</v>
      </c>
      <c r="N701" t="s">
        <v>72</v>
      </c>
      <c r="O701" t="s">
        <v>103</v>
      </c>
      <c r="P701" t="s">
        <v>114</v>
      </c>
      <c r="Q701" t="s">
        <v>118</v>
      </c>
      <c r="R701" t="s">
        <v>118</v>
      </c>
      <c r="S701">
        <v>699</v>
      </c>
    </row>
    <row r="702" spans="1:19" x14ac:dyDescent="0.2">
      <c r="A702">
        <v>2075</v>
      </c>
      <c r="B702" s="1">
        <v>45323</v>
      </c>
      <c r="C702" s="2">
        <v>0.52083333333333337</v>
      </c>
      <c r="D702" s="2">
        <v>0.60416666666666663</v>
      </c>
      <c r="E702" t="s">
        <v>25</v>
      </c>
      <c r="F702">
        <v>1</v>
      </c>
      <c r="G702">
        <v>4</v>
      </c>
      <c r="H702">
        <v>2</v>
      </c>
      <c r="I702" t="s">
        <v>39</v>
      </c>
      <c r="J702" t="s">
        <v>23</v>
      </c>
      <c r="K702">
        <v>119.99999999999989</v>
      </c>
      <c r="L702">
        <v>0.5</v>
      </c>
      <c r="M702">
        <v>0</v>
      </c>
      <c r="N702" t="s">
        <v>75</v>
      </c>
      <c r="O702" t="s">
        <v>99</v>
      </c>
      <c r="P702" t="s">
        <v>114</v>
      </c>
      <c r="Q702" t="s">
        <v>118</v>
      </c>
      <c r="R702" t="s">
        <v>124</v>
      </c>
      <c r="S702">
        <v>700</v>
      </c>
    </row>
    <row r="703" spans="1:19" x14ac:dyDescent="0.2">
      <c r="A703">
        <v>947</v>
      </c>
      <c r="B703" s="1">
        <v>45464</v>
      </c>
      <c r="C703" s="2">
        <v>0.52083333333333337</v>
      </c>
      <c r="D703" s="2">
        <v>0.58333333333333337</v>
      </c>
      <c r="E703" t="s">
        <v>25</v>
      </c>
      <c r="F703">
        <v>1</v>
      </c>
      <c r="G703">
        <v>4</v>
      </c>
      <c r="H703">
        <v>6</v>
      </c>
      <c r="I703" t="s">
        <v>42</v>
      </c>
      <c r="J703" t="s">
        <v>40</v>
      </c>
      <c r="K703">
        <v>90</v>
      </c>
      <c r="L703">
        <v>1.5</v>
      </c>
      <c r="M703">
        <v>1</v>
      </c>
      <c r="N703" t="s">
        <v>76</v>
      </c>
      <c r="O703" t="s">
        <v>103</v>
      </c>
      <c r="P703" t="s">
        <v>114</v>
      </c>
      <c r="Q703" t="s">
        <v>118</v>
      </c>
      <c r="R703" t="s">
        <v>118</v>
      </c>
      <c r="S703">
        <v>701</v>
      </c>
    </row>
    <row r="704" spans="1:19" x14ac:dyDescent="0.2">
      <c r="A704">
        <v>911</v>
      </c>
      <c r="B704" s="1">
        <v>45597</v>
      </c>
      <c r="C704" s="2">
        <v>0.52083333333333337</v>
      </c>
      <c r="D704" s="2">
        <v>0.54166666666666663</v>
      </c>
      <c r="E704" t="s">
        <v>25</v>
      </c>
      <c r="F704">
        <v>1</v>
      </c>
      <c r="G704">
        <v>4</v>
      </c>
      <c r="H704">
        <v>7</v>
      </c>
      <c r="I704" t="s">
        <v>27</v>
      </c>
      <c r="J704" t="s">
        <v>14</v>
      </c>
      <c r="K704">
        <v>29.999999999999893</v>
      </c>
      <c r="L704">
        <v>1.75</v>
      </c>
      <c r="M704">
        <v>1</v>
      </c>
      <c r="N704" t="s">
        <v>76</v>
      </c>
      <c r="O704" t="s">
        <v>108</v>
      </c>
      <c r="P704" t="s">
        <v>114</v>
      </c>
      <c r="Q704" t="s">
        <v>118</v>
      </c>
      <c r="R704" t="s">
        <v>118</v>
      </c>
      <c r="S704">
        <v>702</v>
      </c>
    </row>
    <row r="705" spans="1:19" x14ac:dyDescent="0.2">
      <c r="A705">
        <v>1692</v>
      </c>
      <c r="B705" s="1">
        <v>45456</v>
      </c>
      <c r="C705" s="2">
        <v>0.52083333333333337</v>
      </c>
      <c r="D705" s="2">
        <v>0.54166666666666663</v>
      </c>
      <c r="E705" t="s">
        <v>25</v>
      </c>
      <c r="F705">
        <v>1</v>
      </c>
      <c r="G705">
        <v>4</v>
      </c>
      <c r="H705">
        <v>4</v>
      </c>
      <c r="I705" t="s">
        <v>39</v>
      </c>
      <c r="J705" t="s">
        <v>18</v>
      </c>
      <c r="K705">
        <v>29.999999999999893</v>
      </c>
      <c r="L705">
        <v>1</v>
      </c>
      <c r="M705">
        <v>0</v>
      </c>
      <c r="N705" t="s">
        <v>75</v>
      </c>
      <c r="O705" t="s">
        <v>103</v>
      </c>
      <c r="P705" t="s">
        <v>114</v>
      </c>
      <c r="Q705" t="s">
        <v>118</v>
      </c>
      <c r="R705" t="s">
        <v>118</v>
      </c>
      <c r="S705">
        <v>703</v>
      </c>
    </row>
    <row r="706" spans="1:19" x14ac:dyDescent="0.2">
      <c r="A706">
        <v>188</v>
      </c>
      <c r="B706" s="1">
        <v>45392</v>
      </c>
      <c r="C706" s="2">
        <v>0.52083333333333337</v>
      </c>
      <c r="D706" s="2">
        <v>0.5625</v>
      </c>
      <c r="E706" t="s">
        <v>25</v>
      </c>
      <c r="F706">
        <v>1</v>
      </c>
      <c r="G706">
        <v>4</v>
      </c>
      <c r="H706">
        <v>5</v>
      </c>
      <c r="I706" t="s">
        <v>41</v>
      </c>
      <c r="J706" t="s">
        <v>14</v>
      </c>
      <c r="K706">
        <v>59.999999999999943</v>
      </c>
      <c r="L706">
        <v>1.25</v>
      </c>
      <c r="M706">
        <v>1</v>
      </c>
      <c r="N706" t="s">
        <v>74</v>
      </c>
      <c r="O706" t="s">
        <v>101</v>
      </c>
      <c r="P706" t="s">
        <v>114</v>
      </c>
      <c r="Q706" t="s">
        <v>118</v>
      </c>
      <c r="R706" t="s">
        <v>118</v>
      </c>
      <c r="S706">
        <v>704</v>
      </c>
    </row>
    <row r="707" spans="1:19" x14ac:dyDescent="0.2">
      <c r="A707">
        <v>91</v>
      </c>
      <c r="B707" s="1">
        <v>45577</v>
      </c>
      <c r="C707" s="2">
        <v>0.52083333333333337</v>
      </c>
      <c r="D707" s="2">
        <v>0.5625</v>
      </c>
      <c r="E707" t="s">
        <v>25</v>
      </c>
      <c r="F707">
        <v>1</v>
      </c>
      <c r="G707">
        <v>4</v>
      </c>
      <c r="H707">
        <v>1</v>
      </c>
      <c r="I707" t="s">
        <v>27</v>
      </c>
      <c r="J707" t="s">
        <v>30</v>
      </c>
      <c r="K707">
        <v>59.999999999999943</v>
      </c>
      <c r="L707">
        <v>0.25</v>
      </c>
      <c r="M707">
        <v>0</v>
      </c>
      <c r="N707" t="s">
        <v>77</v>
      </c>
      <c r="O707" t="s">
        <v>107</v>
      </c>
      <c r="P707" t="s">
        <v>114</v>
      </c>
      <c r="Q707" t="s">
        <v>118</v>
      </c>
      <c r="R707" t="s">
        <v>118</v>
      </c>
      <c r="S707">
        <v>705</v>
      </c>
    </row>
    <row r="708" spans="1:19" x14ac:dyDescent="0.2">
      <c r="A708">
        <v>1675</v>
      </c>
      <c r="B708" s="1">
        <v>45392</v>
      </c>
      <c r="C708" s="2">
        <v>0.52083333333333337</v>
      </c>
      <c r="D708" s="2">
        <v>0.5625</v>
      </c>
      <c r="E708" t="s">
        <v>25</v>
      </c>
      <c r="F708">
        <v>1</v>
      </c>
      <c r="G708">
        <v>4</v>
      </c>
      <c r="H708">
        <v>6</v>
      </c>
      <c r="I708" t="s">
        <v>17</v>
      </c>
      <c r="J708" t="s">
        <v>18</v>
      </c>
      <c r="K708">
        <v>59.999999999999943</v>
      </c>
      <c r="L708">
        <v>1.5</v>
      </c>
      <c r="M708">
        <v>1</v>
      </c>
      <c r="N708" t="s">
        <v>74</v>
      </c>
      <c r="O708" t="s">
        <v>101</v>
      </c>
      <c r="P708" t="s">
        <v>114</v>
      </c>
      <c r="Q708" t="s">
        <v>118</v>
      </c>
      <c r="R708" t="s">
        <v>118</v>
      </c>
      <c r="S708">
        <v>706</v>
      </c>
    </row>
    <row r="709" spans="1:19" x14ac:dyDescent="0.2">
      <c r="A709">
        <v>2306</v>
      </c>
      <c r="B709" s="1">
        <v>45348</v>
      </c>
      <c r="C709" s="2">
        <v>0.52083333333333337</v>
      </c>
      <c r="D709" s="2">
        <v>0.58333333333333337</v>
      </c>
      <c r="E709" t="s">
        <v>25</v>
      </c>
      <c r="F709">
        <v>1</v>
      </c>
      <c r="G709">
        <v>4</v>
      </c>
      <c r="H709">
        <v>5</v>
      </c>
      <c r="I709" t="s">
        <v>39</v>
      </c>
      <c r="J709" t="s">
        <v>28</v>
      </c>
      <c r="K709">
        <v>90</v>
      </c>
      <c r="L709">
        <v>1.25</v>
      </c>
      <c r="M709">
        <v>1</v>
      </c>
      <c r="N709" t="s">
        <v>72</v>
      </c>
      <c r="O709" t="s">
        <v>99</v>
      </c>
      <c r="P709" t="s">
        <v>114</v>
      </c>
      <c r="Q709" t="s">
        <v>118</v>
      </c>
      <c r="R709" t="s">
        <v>118</v>
      </c>
      <c r="S709">
        <v>707</v>
      </c>
    </row>
    <row r="710" spans="1:19" x14ac:dyDescent="0.2">
      <c r="A710">
        <v>1198</v>
      </c>
      <c r="B710" s="1">
        <v>45402</v>
      </c>
      <c r="C710" s="2">
        <v>0.52083333333333337</v>
      </c>
      <c r="D710" s="2">
        <v>0.5625</v>
      </c>
      <c r="E710" t="s">
        <v>25</v>
      </c>
      <c r="F710">
        <v>1</v>
      </c>
      <c r="G710">
        <v>4</v>
      </c>
      <c r="H710">
        <v>1</v>
      </c>
      <c r="I710" t="s">
        <v>27</v>
      </c>
      <c r="J710" t="s">
        <v>30</v>
      </c>
      <c r="K710">
        <v>59.999999999999943</v>
      </c>
      <c r="L710">
        <v>0.25</v>
      </c>
      <c r="M710">
        <v>0</v>
      </c>
      <c r="N710" t="s">
        <v>77</v>
      </c>
      <c r="O710" t="s">
        <v>101</v>
      </c>
      <c r="P710" t="s">
        <v>114</v>
      </c>
      <c r="Q710" t="s">
        <v>118</v>
      </c>
      <c r="R710" t="s">
        <v>118</v>
      </c>
      <c r="S710">
        <v>708</v>
      </c>
    </row>
    <row r="711" spans="1:19" x14ac:dyDescent="0.2">
      <c r="A711">
        <v>1149</v>
      </c>
      <c r="B711" s="1">
        <v>45612</v>
      </c>
      <c r="C711" s="2">
        <v>0.52083333333333337</v>
      </c>
      <c r="D711" s="2">
        <v>0.5625</v>
      </c>
      <c r="E711" t="s">
        <v>25</v>
      </c>
      <c r="F711">
        <v>1</v>
      </c>
      <c r="G711">
        <v>4</v>
      </c>
      <c r="H711">
        <v>7</v>
      </c>
      <c r="I711" t="s">
        <v>13</v>
      </c>
      <c r="J711" t="s">
        <v>28</v>
      </c>
      <c r="K711">
        <v>59.999999999999943</v>
      </c>
      <c r="L711">
        <v>1.75</v>
      </c>
      <c r="M711">
        <v>1</v>
      </c>
      <c r="N711" t="s">
        <v>77</v>
      </c>
      <c r="O711" t="s">
        <v>108</v>
      </c>
      <c r="P711" t="s">
        <v>114</v>
      </c>
      <c r="Q711" t="s">
        <v>118</v>
      </c>
      <c r="R711" t="s">
        <v>118</v>
      </c>
      <c r="S711">
        <v>709</v>
      </c>
    </row>
    <row r="712" spans="1:19" x14ac:dyDescent="0.2">
      <c r="A712">
        <v>1747</v>
      </c>
      <c r="B712" s="1">
        <v>45369</v>
      </c>
      <c r="C712" s="2">
        <v>0.52083333333333337</v>
      </c>
      <c r="D712" s="2">
        <v>0.5625</v>
      </c>
      <c r="E712" t="s">
        <v>25</v>
      </c>
      <c r="F712">
        <v>1</v>
      </c>
      <c r="G712">
        <v>4</v>
      </c>
      <c r="H712">
        <v>7</v>
      </c>
      <c r="I712" t="s">
        <v>22</v>
      </c>
      <c r="J712" t="s">
        <v>23</v>
      </c>
      <c r="K712">
        <v>59.999999999999943</v>
      </c>
      <c r="L712">
        <v>1.75</v>
      </c>
      <c r="M712">
        <v>1</v>
      </c>
      <c r="N712" t="s">
        <v>72</v>
      </c>
      <c r="O712" t="s">
        <v>100</v>
      </c>
      <c r="P712" t="s">
        <v>114</v>
      </c>
      <c r="Q712" t="s">
        <v>118</v>
      </c>
      <c r="R712" t="s">
        <v>118</v>
      </c>
      <c r="S712">
        <v>710</v>
      </c>
    </row>
    <row r="713" spans="1:19" x14ac:dyDescent="0.2">
      <c r="A713">
        <v>1748</v>
      </c>
      <c r="B713" s="1">
        <v>45542</v>
      </c>
      <c r="C713" s="2">
        <v>0.52083333333333337</v>
      </c>
      <c r="D713" s="2">
        <v>0.54166666666666663</v>
      </c>
      <c r="E713" t="s">
        <v>25</v>
      </c>
      <c r="F713">
        <v>1</v>
      </c>
      <c r="G713">
        <v>4</v>
      </c>
      <c r="H713">
        <v>4</v>
      </c>
      <c r="I713" t="s">
        <v>42</v>
      </c>
      <c r="J713" t="s">
        <v>28</v>
      </c>
      <c r="K713">
        <v>29.999999999999893</v>
      </c>
      <c r="L713">
        <v>1</v>
      </c>
      <c r="M713">
        <v>0</v>
      </c>
      <c r="N713" t="s">
        <v>77</v>
      </c>
      <c r="O713" t="s">
        <v>106</v>
      </c>
      <c r="P713" t="s">
        <v>114</v>
      </c>
      <c r="Q713" t="s">
        <v>118</v>
      </c>
      <c r="R713" t="s">
        <v>118</v>
      </c>
      <c r="S713">
        <v>711</v>
      </c>
    </row>
    <row r="714" spans="1:19" x14ac:dyDescent="0.2">
      <c r="A714">
        <v>2348</v>
      </c>
      <c r="B714" s="1">
        <v>45584</v>
      </c>
      <c r="C714" s="2">
        <v>0.52083333333333337</v>
      </c>
      <c r="D714" s="2">
        <v>0.54166666666666663</v>
      </c>
      <c r="E714" t="s">
        <v>25</v>
      </c>
      <c r="F714">
        <v>1</v>
      </c>
      <c r="G714">
        <v>4</v>
      </c>
      <c r="H714">
        <v>3</v>
      </c>
      <c r="I714" t="s">
        <v>42</v>
      </c>
      <c r="J714" t="s">
        <v>23</v>
      </c>
      <c r="K714">
        <v>29.999999999999893</v>
      </c>
      <c r="L714">
        <v>0.75</v>
      </c>
      <c r="M714">
        <v>0</v>
      </c>
      <c r="N714" t="s">
        <v>77</v>
      </c>
      <c r="O714" t="s">
        <v>107</v>
      </c>
      <c r="P714" t="s">
        <v>114</v>
      </c>
      <c r="Q714" t="s">
        <v>118</v>
      </c>
      <c r="R714" t="s">
        <v>118</v>
      </c>
      <c r="S714">
        <v>712</v>
      </c>
    </row>
    <row r="715" spans="1:19" x14ac:dyDescent="0.2">
      <c r="A715">
        <v>1779</v>
      </c>
      <c r="B715" s="1">
        <v>45554</v>
      </c>
      <c r="C715" s="2">
        <v>0.52083333333333337</v>
      </c>
      <c r="D715" s="2">
        <v>0.5625</v>
      </c>
      <c r="E715" t="s">
        <v>25</v>
      </c>
      <c r="F715">
        <v>1</v>
      </c>
      <c r="G715">
        <v>4</v>
      </c>
      <c r="H715">
        <v>6</v>
      </c>
      <c r="I715" t="s">
        <v>39</v>
      </c>
      <c r="J715" t="s">
        <v>40</v>
      </c>
      <c r="K715">
        <v>59.999999999999943</v>
      </c>
      <c r="L715">
        <v>1.5</v>
      </c>
      <c r="M715">
        <v>1</v>
      </c>
      <c r="N715" t="s">
        <v>75</v>
      </c>
      <c r="O715" t="s">
        <v>106</v>
      </c>
      <c r="P715" t="s">
        <v>114</v>
      </c>
      <c r="Q715" t="s">
        <v>118</v>
      </c>
      <c r="R715" t="s">
        <v>118</v>
      </c>
      <c r="S715">
        <v>713</v>
      </c>
    </row>
    <row r="716" spans="1:19" x14ac:dyDescent="0.2">
      <c r="A716">
        <v>861</v>
      </c>
      <c r="B716" s="1">
        <v>45599</v>
      </c>
      <c r="C716" s="2">
        <v>0.52083333333333337</v>
      </c>
      <c r="D716" s="2">
        <v>0.60416666666666663</v>
      </c>
      <c r="E716" t="s">
        <v>25</v>
      </c>
      <c r="F716">
        <v>1</v>
      </c>
      <c r="G716">
        <v>4</v>
      </c>
      <c r="H716">
        <v>4</v>
      </c>
      <c r="I716" t="s">
        <v>13</v>
      </c>
      <c r="J716" t="s">
        <v>23</v>
      </c>
      <c r="K716">
        <v>119.99999999999989</v>
      </c>
      <c r="L716">
        <v>1</v>
      </c>
      <c r="M716">
        <v>0</v>
      </c>
      <c r="N716" t="s">
        <v>71</v>
      </c>
      <c r="O716" t="s">
        <v>108</v>
      </c>
      <c r="P716" t="s">
        <v>114</v>
      </c>
      <c r="Q716" t="s">
        <v>118</v>
      </c>
      <c r="R716" t="s">
        <v>124</v>
      </c>
      <c r="S716">
        <v>714</v>
      </c>
    </row>
    <row r="717" spans="1:19" x14ac:dyDescent="0.2">
      <c r="A717">
        <v>1234</v>
      </c>
      <c r="B717" s="1">
        <v>45313</v>
      </c>
      <c r="C717" s="2">
        <v>0.52083333333333337</v>
      </c>
      <c r="D717" s="2">
        <v>0.5625</v>
      </c>
      <c r="E717" t="s">
        <v>25</v>
      </c>
      <c r="F717">
        <v>1</v>
      </c>
      <c r="G717">
        <v>4</v>
      </c>
      <c r="H717">
        <v>2</v>
      </c>
      <c r="I717" t="s">
        <v>41</v>
      </c>
      <c r="J717" t="s">
        <v>18</v>
      </c>
      <c r="K717">
        <v>59.999999999999943</v>
      </c>
      <c r="L717">
        <v>0.5</v>
      </c>
      <c r="M717">
        <v>0</v>
      </c>
      <c r="N717" t="s">
        <v>72</v>
      </c>
      <c r="O717" t="s">
        <v>98</v>
      </c>
      <c r="P717" t="s">
        <v>114</v>
      </c>
      <c r="Q717" t="s">
        <v>118</v>
      </c>
      <c r="R717" t="s">
        <v>118</v>
      </c>
      <c r="S717">
        <v>715</v>
      </c>
    </row>
    <row r="718" spans="1:19" x14ac:dyDescent="0.2">
      <c r="A718">
        <v>2606</v>
      </c>
      <c r="B718" s="1">
        <v>45614</v>
      </c>
      <c r="C718" s="2">
        <v>0.52083333333333337</v>
      </c>
      <c r="D718" s="2">
        <v>0.54166666666666663</v>
      </c>
      <c r="E718" t="s">
        <v>25</v>
      </c>
      <c r="F718">
        <v>1</v>
      </c>
      <c r="G718">
        <v>4</v>
      </c>
      <c r="H718">
        <v>3</v>
      </c>
      <c r="I718" t="s">
        <v>39</v>
      </c>
      <c r="J718" t="s">
        <v>23</v>
      </c>
      <c r="K718">
        <v>29.999999999999893</v>
      </c>
      <c r="L718">
        <v>0.75</v>
      </c>
      <c r="M718">
        <v>0</v>
      </c>
      <c r="N718" t="s">
        <v>72</v>
      </c>
      <c r="O718" t="s">
        <v>108</v>
      </c>
      <c r="P718" t="s">
        <v>114</v>
      </c>
      <c r="Q718" t="s">
        <v>118</v>
      </c>
      <c r="R718" t="s">
        <v>118</v>
      </c>
      <c r="S718">
        <v>716</v>
      </c>
    </row>
    <row r="719" spans="1:19" x14ac:dyDescent="0.2">
      <c r="A719">
        <v>2198</v>
      </c>
      <c r="B719" s="1">
        <v>45307</v>
      </c>
      <c r="C719" s="2">
        <v>0.52083333333333337</v>
      </c>
      <c r="D719" s="2">
        <v>0.5625</v>
      </c>
      <c r="E719" t="s">
        <v>25</v>
      </c>
      <c r="F719">
        <v>1</v>
      </c>
      <c r="G719">
        <v>4</v>
      </c>
      <c r="H719">
        <v>6</v>
      </c>
      <c r="I719" t="s">
        <v>22</v>
      </c>
      <c r="J719" t="s">
        <v>23</v>
      </c>
      <c r="K719">
        <v>59.999999999999943</v>
      </c>
      <c r="L719">
        <v>1.5</v>
      </c>
      <c r="M719">
        <v>1</v>
      </c>
      <c r="N719" t="s">
        <v>73</v>
      </c>
      <c r="O719" t="s">
        <v>98</v>
      </c>
      <c r="P719" t="s">
        <v>114</v>
      </c>
      <c r="Q719" t="s">
        <v>118</v>
      </c>
      <c r="R719" t="s">
        <v>118</v>
      </c>
      <c r="S719">
        <v>717</v>
      </c>
    </row>
    <row r="720" spans="1:19" x14ac:dyDescent="0.2">
      <c r="A720">
        <v>1297</v>
      </c>
      <c r="B720" s="1">
        <v>45467</v>
      </c>
      <c r="C720" s="2">
        <v>0.52083333333333337</v>
      </c>
      <c r="D720" s="2">
        <v>0.54166666666666663</v>
      </c>
      <c r="E720" t="s">
        <v>25</v>
      </c>
      <c r="F720">
        <v>1</v>
      </c>
      <c r="G720">
        <v>4</v>
      </c>
      <c r="H720">
        <v>4</v>
      </c>
      <c r="I720" t="s">
        <v>27</v>
      </c>
      <c r="J720" t="s">
        <v>28</v>
      </c>
      <c r="K720">
        <v>29.999999999999893</v>
      </c>
      <c r="L720">
        <v>1</v>
      </c>
      <c r="M720">
        <v>0</v>
      </c>
      <c r="N720" t="s">
        <v>72</v>
      </c>
      <c r="O720" t="s">
        <v>103</v>
      </c>
      <c r="P720" t="s">
        <v>114</v>
      </c>
      <c r="Q720" t="s">
        <v>118</v>
      </c>
      <c r="R720" t="s">
        <v>118</v>
      </c>
      <c r="S720">
        <v>718</v>
      </c>
    </row>
    <row r="721" spans="1:19" x14ac:dyDescent="0.2">
      <c r="A721">
        <v>1077</v>
      </c>
      <c r="B721" s="1">
        <v>45631</v>
      </c>
      <c r="C721" s="2">
        <v>0.52083333333333337</v>
      </c>
      <c r="D721" s="2">
        <v>0.54166666666666663</v>
      </c>
      <c r="E721" t="s">
        <v>25</v>
      </c>
      <c r="F721">
        <v>1</v>
      </c>
      <c r="G721">
        <v>4</v>
      </c>
      <c r="H721">
        <v>2</v>
      </c>
      <c r="I721" t="s">
        <v>17</v>
      </c>
      <c r="J721" t="s">
        <v>28</v>
      </c>
      <c r="K721">
        <v>29.999999999999893</v>
      </c>
      <c r="L721">
        <v>0.5</v>
      </c>
      <c r="M721">
        <v>0</v>
      </c>
      <c r="N721" t="s">
        <v>75</v>
      </c>
      <c r="O721" t="s">
        <v>109</v>
      </c>
      <c r="P721" t="s">
        <v>114</v>
      </c>
      <c r="Q721" t="s">
        <v>118</v>
      </c>
      <c r="R721" t="s">
        <v>118</v>
      </c>
      <c r="S721">
        <v>719</v>
      </c>
    </row>
    <row r="722" spans="1:19" x14ac:dyDescent="0.2">
      <c r="A722">
        <v>258</v>
      </c>
      <c r="B722" s="1">
        <v>45312</v>
      </c>
      <c r="C722" s="2">
        <v>0.52083333333333337</v>
      </c>
      <c r="D722" s="2">
        <v>0.54166666666666663</v>
      </c>
      <c r="E722" t="s">
        <v>25</v>
      </c>
      <c r="F722">
        <v>1</v>
      </c>
      <c r="G722">
        <v>4</v>
      </c>
      <c r="H722">
        <v>5</v>
      </c>
      <c r="I722" t="s">
        <v>27</v>
      </c>
      <c r="J722" t="s">
        <v>40</v>
      </c>
      <c r="K722">
        <v>29.999999999999893</v>
      </c>
      <c r="L722">
        <v>1.25</v>
      </c>
      <c r="M722">
        <v>1</v>
      </c>
      <c r="N722" t="s">
        <v>71</v>
      </c>
      <c r="O722" t="s">
        <v>98</v>
      </c>
      <c r="P722" t="s">
        <v>114</v>
      </c>
      <c r="Q722" t="s">
        <v>118</v>
      </c>
      <c r="R722" t="s">
        <v>118</v>
      </c>
      <c r="S722">
        <v>720</v>
      </c>
    </row>
    <row r="723" spans="1:19" x14ac:dyDescent="0.2">
      <c r="A723">
        <v>1929</v>
      </c>
      <c r="B723" s="1">
        <v>45598</v>
      </c>
      <c r="C723" s="2">
        <v>0.52083333333333337</v>
      </c>
      <c r="D723" s="2">
        <v>0.60416666666666663</v>
      </c>
      <c r="E723" t="s">
        <v>25</v>
      </c>
      <c r="F723">
        <v>1</v>
      </c>
      <c r="G723">
        <v>4</v>
      </c>
      <c r="H723">
        <v>2</v>
      </c>
      <c r="I723" t="s">
        <v>41</v>
      </c>
      <c r="J723" t="s">
        <v>23</v>
      </c>
      <c r="K723">
        <v>119.99999999999989</v>
      </c>
      <c r="L723">
        <v>0.5</v>
      </c>
      <c r="M723">
        <v>0</v>
      </c>
      <c r="N723" t="s">
        <v>77</v>
      </c>
      <c r="O723" t="s">
        <v>108</v>
      </c>
      <c r="P723" t="s">
        <v>114</v>
      </c>
      <c r="Q723" t="s">
        <v>118</v>
      </c>
      <c r="R723" t="s">
        <v>124</v>
      </c>
      <c r="S723">
        <v>721</v>
      </c>
    </row>
    <row r="724" spans="1:19" x14ac:dyDescent="0.2">
      <c r="A724">
        <v>520</v>
      </c>
      <c r="B724" s="1">
        <v>45373</v>
      </c>
      <c r="C724" s="2">
        <v>0.52083333333333337</v>
      </c>
      <c r="D724" s="2">
        <v>0.58333333333333337</v>
      </c>
      <c r="E724" t="s">
        <v>25</v>
      </c>
      <c r="F724">
        <v>1</v>
      </c>
      <c r="G724">
        <v>4</v>
      </c>
      <c r="H724">
        <v>6</v>
      </c>
      <c r="I724" t="s">
        <v>41</v>
      </c>
      <c r="J724" t="s">
        <v>18</v>
      </c>
      <c r="K724">
        <v>90</v>
      </c>
      <c r="L724">
        <v>1.5</v>
      </c>
      <c r="M724">
        <v>1</v>
      </c>
      <c r="N724" t="s">
        <v>76</v>
      </c>
      <c r="O724" t="s">
        <v>100</v>
      </c>
      <c r="P724" t="s">
        <v>114</v>
      </c>
      <c r="Q724" t="s">
        <v>118</v>
      </c>
      <c r="R724" t="s">
        <v>118</v>
      </c>
      <c r="S724">
        <v>722</v>
      </c>
    </row>
    <row r="725" spans="1:19" x14ac:dyDescent="0.2">
      <c r="A725">
        <v>2947</v>
      </c>
      <c r="B725" s="1">
        <v>45478</v>
      </c>
      <c r="C725" s="2">
        <v>0.52083333333333337</v>
      </c>
      <c r="D725" s="2">
        <v>0.60416666666666663</v>
      </c>
      <c r="E725" t="s">
        <v>25</v>
      </c>
      <c r="F725">
        <v>1</v>
      </c>
      <c r="G725">
        <v>4</v>
      </c>
      <c r="H725">
        <v>4</v>
      </c>
      <c r="I725" t="s">
        <v>22</v>
      </c>
      <c r="J725" t="s">
        <v>23</v>
      </c>
      <c r="K725">
        <v>119.99999999999989</v>
      </c>
      <c r="L725">
        <v>1</v>
      </c>
      <c r="M725">
        <v>0</v>
      </c>
      <c r="N725" t="s">
        <v>76</v>
      </c>
      <c r="O725" t="s">
        <v>104</v>
      </c>
      <c r="P725" t="s">
        <v>114</v>
      </c>
      <c r="Q725" t="s">
        <v>118</v>
      </c>
      <c r="R725" t="s">
        <v>124</v>
      </c>
      <c r="S725">
        <v>723</v>
      </c>
    </row>
    <row r="726" spans="1:19" x14ac:dyDescent="0.2">
      <c r="A726">
        <v>1856</v>
      </c>
      <c r="B726" s="1">
        <v>45602</v>
      </c>
      <c r="C726" s="2">
        <v>0.52083333333333337</v>
      </c>
      <c r="D726" s="2">
        <v>0.54166666666666663</v>
      </c>
      <c r="E726" t="s">
        <v>25</v>
      </c>
      <c r="F726">
        <v>1</v>
      </c>
      <c r="G726">
        <v>4</v>
      </c>
      <c r="H726">
        <v>2</v>
      </c>
      <c r="I726" t="s">
        <v>17</v>
      </c>
      <c r="J726" t="s">
        <v>30</v>
      </c>
      <c r="K726">
        <v>29.999999999999893</v>
      </c>
      <c r="L726">
        <v>0.5</v>
      </c>
      <c r="M726">
        <v>0</v>
      </c>
      <c r="N726" t="s">
        <v>74</v>
      </c>
      <c r="O726" t="s">
        <v>108</v>
      </c>
      <c r="P726" t="s">
        <v>114</v>
      </c>
      <c r="Q726" t="s">
        <v>118</v>
      </c>
      <c r="R726" t="s">
        <v>118</v>
      </c>
      <c r="S726">
        <v>724</v>
      </c>
    </row>
    <row r="727" spans="1:19" x14ac:dyDescent="0.2">
      <c r="A727">
        <v>793</v>
      </c>
      <c r="B727" s="1">
        <v>45516</v>
      </c>
      <c r="C727" s="2">
        <v>0.5</v>
      </c>
      <c r="D727" s="2">
        <v>0.5625</v>
      </c>
      <c r="E727" t="s">
        <v>25</v>
      </c>
      <c r="F727">
        <v>1</v>
      </c>
      <c r="G727">
        <v>4</v>
      </c>
      <c r="H727">
        <v>1</v>
      </c>
      <c r="I727" t="s">
        <v>13</v>
      </c>
      <c r="J727" t="s">
        <v>18</v>
      </c>
      <c r="K727">
        <v>90</v>
      </c>
      <c r="L727">
        <v>0.25</v>
      </c>
      <c r="M727">
        <v>0</v>
      </c>
      <c r="N727" t="s">
        <v>72</v>
      </c>
      <c r="O727" t="s">
        <v>105</v>
      </c>
      <c r="P727" t="s">
        <v>114</v>
      </c>
      <c r="Q727" t="s">
        <v>118</v>
      </c>
      <c r="R727" t="s">
        <v>118</v>
      </c>
      <c r="S727">
        <v>725</v>
      </c>
    </row>
    <row r="728" spans="1:19" x14ac:dyDescent="0.2">
      <c r="A728">
        <v>800</v>
      </c>
      <c r="B728" s="1">
        <v>45556</v>
      </c>
      <c r="C728" s="2">
        <v>0.5</v>
      </c>
      <c r="D728" s="2">
        <v>0.5625</v>
      </c>
      <c r="E728" t="s">
        <v>25</v>
      </c>
      <c r="F728">
        <v>1</v>
      </c>
      <c r="G728">
        <v>4</v>
      </c>
      <c r="H728">
        <v>7</v>
      </c>
      <c r="I728" t="s">
        <v>13</v>
      </c>
      <c r="J728" t="s">
        <v>40</v>
      </c>
      <c r="K728">
        <v>90</v>
      </c>
      <c r="L728">
        <v>1.75</v>
      </c>
      <c r="M728">
        <v>1</v>
      </c>
      <c r="N728" t="s">
        <v>77</v>
      </c>
      <c r="O728" t="s">
        <v>106</v>
      </c>
      <c r="P728" t="s">
        <v>114</v>
      </c>
      <c r="Q728" t="s">
        <v>118</v>
      </c>
      <c r="R728" t="s">
        <v>118</v>
      </c>
      <c r="S728">
        <v>726</v>
      </c>
    </row>
    <row r="729" spans="1:19" x14ac:dyDescent="0.2">
      <c r="A729">
        <v>162</v>
      </c>
      <c r="B729" s="1">
        <v>45460</v>
      </c>
      <c r="C729" s="2">
        <v>0.5</v>
      </c>
      <c r="D729" s="2">
        <v>0.58333333333333337</v>
      </c>
      <c r="E729" t="s">
        <v>25</v>
      </c>
      <c r="F729">
        <v>1</v>
      </c>
      <c r="G729">
        <v>4</v>
      </c>
      <c r="H729">
        <v>5</v>
      </c>
      <c r="I729" t="s">
        <v>17</v>
      </c>
      <c r="J729" t="s">
        <v>40</v>
      </c>
      <c r="K729">
        <v>120.00000000000006</v>
      </c>
      <c r="L729">
        <v>1.25</v>
      </c>
      <c r="M729">
        <v>1</v>
      </c>
      <c r="N729" t="s">
        <v>72</v>
      </c>
      <c r="O729" t="s">
        <v>103</v>
      </c>
      <c r="P729" t="s">
        <v>114</v>
      </c>
      <c r="Q729" t="s">
        <v>118</v>
      </c>
      <c r="R729" t="s">
        <v>124</v>
      </c>
      <c r="S729">
        <v>727</v>
      </c>
    </row>
    <row r="730" spans="1:19" x14ac:dyDescent="0.2">
      <c r="A730">
        <v>2379</v>
      </c>
      <c r="B730" s="1">
        <v>45366</v>
      </c>
      <c r="C730" s="2">
        <v>0.5</v>
      </c>
      <c r="D730" s="2">
        <v>0.54166666666666663</v>
      </c>
      <c r="E730" t="s">
        <v>25</v>
      </c>
      <c r="F730">
        <v>1</v>
      </c>
      <c r="G730">
        <v>4</v>
      </c>
      <c r="H730">
        <v>4</v>
      </c>
      <c r="I730" t="s">
        <v>22</v>
      </c>
      <c r="J730" t="s">
        <v>14</v>
      </c>
      <c r="K730">
        <v>59.999999999999943</v>
      </c>
      <c r="L730">
        <v>1</v>
      </c>
      <c r="M730">
        <v>0</v>
      </c>
      <c r="N730" t="s">
        <v>76</v>
      </c>
      <c r="O730" t="s">
        <v>100</v>
      </c>
      <c r="P730" t="s">
        <v>114</v>
      </c>
      <c r="Q730" t="s">
        <v>118</v>
      </c>
      <c r="R730" t="s">
        <v>118</v>
      </c>
      <c r="S730">
        <v>728</v>
      </c>
    </row>
    <row r="731" spans="1:19" x14ac:dyDescent="0.2">
      <c r="A731">
        <v>2295</v>
      </c>
      <c r="B731" s="1">
        <v>45355</v>
      </c>
      <c r="C731" s="2">
        <v>0.5</v>
      </c>
      <c r="D731" s="2">
        <v>0.54166666666666663</v>
      </c>
      <c r="E731" t="s">
        <v>25</v>
      </c>
      <c r="F731">
        <v>1</v>
      </c>
      <c r="G731">
        <v>4</v>
      </c>
      <c r="H731">
        <v>5</v>
      </c>
      <c r="I731" t="s">
        <v>42</v>
      </c>
      <c r="J731" t="s">
        <v>14</v>
      </c>
      <c r="K731">
        <v>59.999999999999943</v>
      </c>
      <c r="L731">
        <v>1.25</v>
      </c>
      <c r="M731">
        <v>1</v>
      </c>
      <c r="N731" t="s">
        <v>72</v>
      </c>
      <c r="O731" t="s">
        <v>100</v>
      </c>
      <c r="P731" t="s">
        <v>114</v>
      </c>
      <c r="Q731" t="s">
        <v>118</v>
      </c>
      <c r="R731" t="s">
        <v>118</v>
      </c>
      <c r="S731">
        <v>729</v>
      </c>
    </row>
    <row r="732" spans="1:19" x14ac:dyDescent="0.2">
      <c r="A732">
        <v>2302</v>
      </c>
      <c r="B732" s="1">
        <v>45484</v>
      </c>
      <c r="C732" s="2">
        <v>0.5</v>
      </c>
      <c r="D732" s="2">
        <v>0.5625</v>
      </c>
      <c r="E732" t="s">
        <v>25</v>
      </c>
      <c r="F732">
        <v>1</v>
      </c>
      <c r="G732">
        <v>4</v>
      </c>
      <c r="H732">
        <v>3</v>
      </c>
      <c r="I732" t="s">
        <v>27</v>
      </c>
      <c r="J732" t="s">
        <v>28</v>
      </c>
      <c r="K732">
        <v>90</v>
      </c>
      <c r="L732">
        <v>0.75</v>
      </c>
      <c r="M732">
        <v>0</v>
      </c>
      <c r="N732" t="s">
        <v>75</v>
      </c>
      <c r="O732" t="s">
        <v>104</v>
      </c>
      <c r="P732" t="s">
        <v>114</v>
      </c>
      <c r="Q732" t="s">
        <v>118</v>
      </c>
      <c r="R732" t="s">
        <v>118</v>
      </c>
      <c r="S732">
        <v>730</v>
      </c>
    </row>
    <row r="733" spans="1:19" x14ac:dyDescent="0.2">
      <c r="A733">
        <v>2307</v>
      </c>
      <c r="B733" s="1">
        <v>45441</v>
      </c>
      <c r="C733" s="2">
        <v>0.5</v>
      </c>
      <c r="D733" s="2">
        <v>0.5625</v>
      </c>
      <c r="E733" t="s">
        <v>25</v>
      </c>
      <c r="F733">
        <v>1</v>
      </c>
      <c r="G733">
        <v>4</v>
      </c>
      <c r="H733">
        <v>1</v>
      </c>
      <c r="I733" t="s">
        <v>22</v>
      </c>
      <c r="J733" t="s">
        <v>23</v>
      </c>
      <c r="K733">
        <v>90</v>
      </c>
      <c r="L733">
        <v>0.25</v>
      </c>
      <c r="M733">
        <v>0</v>
      </c>
      <c r="N733" t="s">
        <v>74</v>
      </c>
      <c r="O733" t="s">
        <v>102</v>
      </c>
      <c r="P733" t="s">
        <v>114</v>
      </c>
      <c r="Q733" t="s">
        <v>118</v>
      </c>
      <c r="R733" t="s">
        <v>118</v>
      </c>
      <c r="S733">
        <v>731</v>
      </c>
    </row>
    <row r="734" spans="1:19" x14ac:dyDescent="0.2">
      <c r="A734">
        <v>2365</v>
      </c>
      <c r="B734" s="1">
        <v>45627</v>
      </c>
      <c r="C734" s="2">
        <v>0.5</v>
      </c>
      <c r="D734" s="2">
        <v>0.52083333333333337</v>
      </c>
      <c r="E734" t="s">
        <v>25</v>
      </c>
      <c r="F734">
        <v>1</v>
      </c>
      <c r="G734">
        <v>4</v>
      </c>
      <c r="H734">
        <v>1</v>
      </c>
      <c r="I734" t="s">
        <v>39</v>
      </c>
      <c r="J734" t="s">
        <v>23</v>
      </c>
      <c r="K734">
        <v>30.000000000000053</v>
      </c>
      <c r="L734">
        <v>0.25</v>
      </c>
      <c r="M734">
        <v>0</v>
      </c>
      <c r="N734" t="s">
        <v>71</v>
      </c>
      <c r="O734" t="s">
        <v>109</v>
      </c>
      <c r="P734" t="s">
        <v>114</v>
      </c>
      <c r="Q734" t="s">
        <v>118</v>
      </c>
      <c r="R734" t="s">
        <v>118</v>
      </c>
      <c r="S734">
        <v>732</v>
      </c>
    </row>
    <row r="735" spans="1:19" x14ac:dyDescent="0.2">
      <c r="A735">
        <v>1603</v>
      </c>
      <c r="B735" s="1">
        <v>45642</v>
      </c>
      <c r="C735" s="2">
        <v>0.5</v>
      </c>
      <c r="D735" s="2">
        <v>0.58333333333333337</v>
      </c>
      <c r="E735" t="s">
        <v>25</v>
      </c>
      <c r="F735">
        <v>1</v>
      </c>
      <c r="G735">
        <v>4</v>
      </c>
      <c r="H735">
        <v>4</v>
      </c>
      <c r="I735" t="s">
        <v>17</v>
      </c>
      <c r="J735" t="s">
        <v>28</v>
      </c>
      <c r="K735">
        <v>120.00000000000006</v>
      </c>
      <c r="L735">
        <v>1</v>
      </c>
      <c r="M735">
        <v>0</v>
      </c>
      <c r="N735" t="s">
        <v>72</v>
      </c>
      <c r="O735" t="s">
        <v>109</v>
      </c>
      <c r="P735" t="s">
        <v>114</v>
      </c>
      <c r="Q735" t="s">
        <v>118</v>
      </c>
      <c r="R735" t="s">
        <v>124</v>
      </c>
      <c r="S735">
        <v>733</v>
      </c>
    </row>
    <row r="736" spans="1:19" x14ac:dyDescent="0.2">
      <c r="A736">
        <v>1808</v>
      </c>
      <c r="B736" s="1">
        <v>45346</v>
      </c>
      <c r="C736" s="2">
        <v>0.5</v>
      </c>
      <c r="D736" s="2">
        <v>0.58333333333333337</v>
      </c>
      <c r="E736" t="s">
        <v>25</v>
      </c>
      <c r="F736">
        <v>1</v>
      </c>
      <c r="G736">
        <v>4</v>
      </c>
      <c r="H736">
        <v>7</v>
      </c>
      <c r="I736" t="s">
        <v>22</v>
      </c>
      <c r="J736" t="s">
        <v>40</v>
      </c>
      <c r="K736">
        <v>120.00000000000006</v>
      </c>
      <c r="L736">
        <v>1.75</v>
      </c>
      <c r="M736">
        <v>1</v>
      </c>
      <c r="N736" t="s">
        <v>77</v>
      </c>
      <c r="O736" t="s">
        <v>99</v>
      </c>
      <c r="P736" t="s">
        <v>114</v>
      </c>
      <c r="Q736" t="s">
        <v>118</v>
      </c>
      <c r="R736" t="s">
        <v>124</v>
      </c>
      <c r="S736">
        <v>734</v>
      </c>
    </row>
    <row r="737" spans="1:19" x14ac:dyDescent="0.2">
      <c r="A737">
        <v>397</v>
      </c>
      <c r="B737" s="1">
        <v>45325</v>
      </c>
      <c r="C737" s="2">
        <v>0.5</v>
      </c>
      <c r="D737" s="2">
        <v>0.54166666666666663</v>
      </c>
      <c r="E737" t="s">
        <v>25</v>
      </c>
      <c r="F737">
        <v>1</v>
      </c>
      <c r="G737">
        <v>4</v>
      </c>
      <c r="H737">
        <v>5</v>
      </c>
      <c r="I737" t="s">
        <v>17</v>
      </c>
      <c r="J737" t="s">
        <v>30</v>
      </c>
      <c r="K737">
        <v>59.999999999999943</v>
      </c>
      <c r="L737">
        <v>1.25</v>
      </c>
      <c r="M737">
        <v>1</v>
      </c>
      <c r="N737" t="s">
        <v>77</v>
      </c>
      <c r="O737" t="s">
        <v>99</v>
      </c>
      <c r="P737" t="s">
        <v>114</v>
      </c>
      <c r="Q737" t="s">
        <v>118</v>
      </c>
      <c r="R737" t="s">
        <v>118</v>
      </c>
      <c r="S737">
        <v>735</v>
      </c>
    </row>
    <row r="738" spans="1:19" x14ac:dyDescent="0.2">
      <c r="A738">
        <v>1554</v>
      </c>
      <c r="B738" s="1">
        <v>45597</v>
      </c>
      <c r="C738" s="2">
        <v>0.5</v>
      </c>
      <c r="D738" s="2">
        <v>0.54166666666666663</v>
      </c>
      <c r="E738" t="s">
        <v>25</v>
      </c>
      <c r="F738">
        <v>1</v>
      </c>
      <c r="G738">
        <v>4</v>
      </c>
      <c r="H738">
        <v>2</v>
      </c>
      <c r="I738" t="s">
        <v>13</v>
      </c>
      <c r="J738" t="s">
        <v>30</v>
      </c>
      <c r="K738">
        <v>59.999999999999943</v>
      </c>
      <c r="L738">
        <v>0.5</v>
      </c>
      <c r="M738">
        <v>0</v>
      </c>
      <c r="N738" t="s">
        <v>76</v>
      </c>
      <c r="O738" t="s">
        <v>108</v>
      </c>
      <c r="P738" t="s">
        <v>114</v>
      </c>
      <c r="Q738" t="s">
        <v>118</v>
      </c>
      <c r="R738" t="s">
        <v>118</v>
      </c>
      <c r="S738">
        <v>736</v>
      </c>
    </row>
    <row r="739" spans="1:19" x14ac:dyDescent="0.2">
      <c r="A739">
        <v>2459</v>
      </c>
      <c r="B739" s="1">
        <v>45444</v>
      </c>
      <c r="C739" s="2">
        <v>0.5</v>
      </c>
      <c r="D739" s="2">
        <v>0.5625</v>
      </c>
      <c r="E739" t="s">
        <v>25</v>
      </c>
      <c r="F739">
        <v>1</v>
      </c>
      <c r="G739">
        <v>4</v>
      </c>
      <c r="H739">
        <v>4</v>
      </c>
      <c r="I739" t="s">
        <v>39</v>
      </c>
      <c r="J739" t="s">
        <v>30</v>
      </c>
      <c r="K739">
        <v>90</v>
      </c>
      <c r="L739">
        <v>1</v>
      </c>
      <c r="M739">
        <v>0</v>
      </c>
      <c r="N739" t="s">
        <v>77</v>
      </c>
      <c r="O739" t="s">
        <v>103</v>
      </c>
      <c r="P739" t="s">
        <v>114</v>
      </c>
      <c r="Q739" t="s">
        <v>118</v>
      </c>
      <c r="R739" t="s">
        <v>118</v>
      </c>
      <c r="S739">
        <v>737</v>
      </c>
    </row>
    <row r="740" spans="1:19" x14ac:dyDescent="0.2">
      <c r="A740">
        <v>1855</v>
      </c>
      <c r="B740" s="1">
        <v>45507</v>
      </c>
      <c r="C740" s="2">
        <v>0.5</v>
      </c>
      <c r="D740" s="2">
        <v>0.54166666666666663</v>
      </c>
      <c r="E740" t="s">
        <v>25</v>
      </c>
      <c r="F740">
        <v>1</v>
      </c>
      <c r="G740">
        <v>4</v>
      </c>
      <c r="H740">
        <v>3</v>
      </c>
      <c r="I740" t="s">
        <v>27</v>
      </c>
      <c r="J740" t="s">
        <v>14</v>
      </c>
      <c r="K740">
        <v>59.999999999999943</v>
      </c>
      <c r="L740">
        <v>0.75</v>
      </c>
      <c r="M740">
        <v>0</v>
      </c>
      <c r="N740" t="s">
        <v>77</v>
      </c>
      <c r="O740" t="s">
        <v>105</v>
      </c>
      <c r="P740" t="s">
        <v>114</v>
      </c>
      <c r="Q740" t="s">
        <v>118</v>
      </c>
      <c r="R740" t="s">
        <v>118</v>
      </c>
      <c r="S740">
        <v>738</v>
      </c>
    </row>
    <row r="741" spans="1:19" x14ac:dyDescent="0.2">
      <c r="A741">
        <v>1432</v>
      </c>
      <c r="B741" s="1">
        <v>45382</v>
      </c>
      <c r="C741" s="2">
        <v>0.5</v>
      </c>
      <c r="D741" s="2">
        <v>0.54166666666666663</v>
      </c>
      <c r="E741" t="s">
        <v>25</v>
      </c>
      <c r="F741">
        <v>1</v>
      </c>
      <c r="G741">
        <v>4</v>
      </c>
      <c r="H741">
        <v>2</v>
      </c>
      <c r="I741" t="s">
        <v>41</v>
      </c>
      <c r="J741" t="s">
        <v>14</v>
      </c>
      <c r="K741">
        <v>59.999999999999943</v>
      </c>
      <c r="L741">
        <v>0.5</v>
      </c>
      <c r="M741">
        <v>0</v>
      </c>
      <c r="N741" t="s">
        <v>71</v>
      </c>
      <c r="O741" t="s">
        <v>100</v>
      </c>
      <c r="P741" t="s">
        <v>114</v>
      </c>
      <c r="Q741" t="s">
        <v>118</v>
      </c>
      <c r="R741" t="s">
        <v>118</v>
      </c>
      <c r="S741">
        <v>739</v>
      </c>
    </row>
    <row r="742" spans="1:19" x14ac:dyDescent="0.2">
      <c r="A742">
        <v>1868</v>
      </c>
      <c r="B742" s="1">
        <v>45484</v>
      </c>
      <c r="C742" s="2">
        <v>0.5</v>
      </c>
      <c r="D742" s="2">
        <v>0.5625</v>
      </c>
      <c r="E742" t="s">
        <v>25</v>
      </c>
      <c r="F742">
        <v>1</v>
      </c>
      <c r="G742">
        <v>4</v>
      </c>
      <c r="H742">
        <v>4</v>
      </c>
      <c r="I742" t="s">
        <v>22</v>
      </c>
      <c r="J742" t="s">
        <v>28</v>
      </c>
      <c r="K742">
        <v>90</v>
      </c>
      <c r="L742">
        <v>1</v>
      </c>
      <c r="M742">
        <v>0</v>
      </c>
      <c r="N742" t="s">
        <v>75</v>
      </c>
      <c r="O742" t="s">
        <v>104</v>
      </c>
      <c r="P742" t="s">
        <v>114</v>
      </c>
      <c r="Q742" t="s">
        <v>118</v>
      </c>
      <c r="R742" t="s">
        <v>118</v>
      </c>
      <c r="S742">
        <v>740</v>
      </c>
    </row>
    <row r="743" spans="1:19" x14ac:dyDescent="0.2">
      <c r="A743">
        <v>1362</v>
      </c>
      <c r="B743" s="1">
        <v>45654</v>
      </c>
      <c r="C743" s="2">
        <v>0.5</v>
      </c>
      <c r="D743" s="2">
        <v>0.5625</v>
      </c>
      <c r="E743" t="s">
        <v>25</v>
      </c>
      <c r="F743">
        <v>1</v>
      </c>
      <c r="G743">
        <v>4</v>
      </c>
      <c r="H743">
        <v>2</v>
      </c>
      <c r="I743" t="s">
        <v>39</v>
      </c>
      <c r="J743" t="s">
        <v>14</v>
      </c>
      <c r="K743">
        <v>90</v>
      </c>
      <c r="L743">
        <v>0.5</v>
      </c>
      <c r="M743">
        <v>0</v>
      </c>
      <c r="N743" t="s">
        <v>77</v>
      </c>
      <c r="O743" t="s">
        <v>109</v>
      </c>
      <c r="P743" t="s">
        <v>114</v>
      </c>
      <c r="Q743" t="s">
        <v>118</v>
      </c>
      <c r="R743" t="s">
        <v>118</v>
      </c>
      <c r="S743">
        <v>741</v>
      </c>
    </row>
    <row r="744" spans="1:19" x14ac:dyDescent="0.2">
      <c r="A744">
        <v>1288</v>
      </c>
      <c r="B744" s="1">
        <v>45585</v>
      </c>
      <c r="C744" s="2">
        <v>0.5</v>
      </c>
      <c r="D744" s="2">
        <v>0.54166666666666663</v>
      </c>
      <c r="E744" t="s">
        <v>25</v>
      </c>
      <c r="F744">
        <v>1</v>
      </c>
      <c r="G744">
        <v>4</v>
      </c>
      <c r="H744">
        <v>3</v>
      </c>
      <c r="I744" t="s">
        <v>22</v>
      </c>
      <c r="J744" t="s">
        <v>40</v>
      </c>
      <c r="K744">
        <v>59.999999999999943</v>
      </c>
      <c r="L744">
        <v>0.75</v>
      </c>
      <c r="M744">
        <v>0</v>
      </c>
      <c r="N744" t="s">
        <v>71</v>
      </c>
      <c r="O744" t="s">
        <v>107</v>
      </c>
      <c r="P744" t="s">
        <v>114</v>
      </c>
      <c r="Q744" t="s">
        <v>118</v>
      </c>
      <c r="R744" t="s">
        <v>118</v>
      </c>
      <c r="S744">
        <v>742</v>
      </c>
    </row>
    <row r="745" spans="1:19" x14ac:dyDescent="0.2">
      <c r="A745">
        <v>1284</v>
      </c>
      <c r="B745" s="1">
        <v>45378</v>
      </c>
      <c r="C745" s="2">
        <v>0.5</v>
      </c>
      <c r="D745" s="2">
        <v>0.58333333333333337</v>
      </c>
      <c r="E745" t="s">
        <v>25</v>
      </c>
      <c r="F745">
        <v>1</v>
      </c>
      <c r="G745">
        <v>4</v>
      </c>
      <c r="H745">
        <v>1</v>
      </c>
      <c r="I745" t="s">
        <v>41</v>
      </c>
      <c r="J745" t="s">
        <v>30</v>
      </c>
      <c r="K745">
        <v>120.00000000000006</v>
      </c>
      <c r="L745">
        <v>0.25</v>
      </c>
      <c r="M745">
        <v>0</v>
      </c>
      <c r="N745" t="s">
        <v>74</v>
      </c>
      <c r="O745" t="s">
        <v>100</v>
      </c>
      <c r="P745" t="s">
        <v>114</v>
      </c>
      <c r="Q745" t="s">
        <v>118</v>
      </c>
      <c r="R745" t="s">
        <v>124</v>
      </c>
      <c r="S745">
        <v>743</v>
      </c>
    </row>
    <row r="746" spans="1:19" x14ac:dyDescent="0.2">
      <c r="A746">
        <v>132</v>
      </c>
      <c r="B746" s="1">
        <v>45514</v>
      </c>
      <c r="C746" s="2">
        <v>0.5</v>
      </c>
      <c r="D746" s="2">
        <v>0.54166666666666663</v>
      </c>
      <c r="E746" t="s">
        <v>25</v>
      </c>
      <c r="F746">
        <v>1</v>
      </c>
      <c r="G746">
        <v>4</v>
      </c>
      <c r="H746">
        <v>4</v>
      </c>
      <c r="I746" t="s">
        <v>27</v>
      </c>
      <c r="J746" t="s">
        <v>14</v>
      </c>
      <c r="K746">
        <v>59.999999999999943</v>
      </c>
      <c r="L746">
        <v>1</v>
      </c>
      <c r="M746">
        <v>0</v>
      </c>
      <c r="N746" t="s">
        <v>77</v>
      </c>
      <c r="O746" t="s">
        <v>105</v>
      </c>
      <c r="P746" t="s">
        <v>114</v>
      </c>
      <c r="Q746" t="s">
        <v>118</v>
      </c>
      <c r="R746" t="s">
        <v>118</v>
      </c>
      <c r="S746">
        <v>744</v>
      </c>
    </row>
    <row r="747" spans="1:19" x14ac:dyDescent="0.2">
      <c r="A747">
        <v>124</v>
      </c>
      <c r="B747" s="1">
        <v>45615</v>
      </c>
      <c r="C747" s="2">
        <v>0.5</v>
      </c>
      <c r="D747" s="2">
        <v>0.54166666666666663</v>
      </c>
      <c r="E747" t="s">
        <v>25</v>
      </c>
      <c r="F747">
        <v>1</v>
      </c>
      <c r="G747">
        <v>4</v>
      </c>
      <c r="H747">
        <v>7</v>
      </c>
      <c r="I747" t="s">
        <v>42</v>
      </c>
      <c r="J747" t="s">
        <v>28</v>
      </c>
      <c r="K747">
        <v>59.999999999999943</v>
      </c>
      <c r="L747">
        <v>1.75</v>
      </c>
      <c r="M747">
        <v>1</v>
      </c>
      <c r="N747" t="s">
        <v>73</v>
      </c>
      <c r="O747" t="s">
        <v>108</v>
      </c>
      <c r="P747" t="s">
        <v>114</v>
      </c>
      <c r="Q747" t="s">
        <v>118</v>
      </c>
      <c r="R747" t="s">
        <v>118</v>
      </c>
      <c r="S747">
        <v>745</v>
      </c>
    </row>
    <row r="748" spans="1:19" x14ac:dyDescent="0.2">
      <c r="A748">
        <v>1873</v>
      </c>
      <c r="B748" s="1">
        <v>45524</v>
      </c>
      <c r="C748" s="2">
        <v>0.5</v>
      </c>
      <c r="D748" s="2">
        <v>0.52083333333333337</v>
      </c>
      <c r="E748" t="s">
        <v>25</v>
      </c>
      <c r="F748">
        <v>1</v>
      </c>
      <c r="G748">
        <v>4</v>
      </c>
      <c r="H748">
        <v>4</v>
      </c>
      <c r="I748" t="s">
        <v>41</v>
      </c>
      <c r="J748" t="s">
        <v>23</v>
      </c>
      <c r="K748">
        <v>30.000000000000053</v>
      </c>
      <c r="L748">
        <v>1</v>
      </c>
      <c r="M748">
        <v>0</v>
      </c>
      <c r="N748" t="s">
        <v>73</v>
      </c>
      <c r="O748" t="s">
        <v>105</v>
      </c>
      <c r="P748" t="s">
        <v>114</v>
      </c>
      <c r="Q748" t="s">
        <v>118</v>
      </c>
      <c r="R748" t="s">
        <v>118</v>
      </c>
      <c r="S748">
        <v>746</v>
      </c>
    </row>
    <row r="749" spans="1:19" x14ac:dyDescent="0.2">
      <c r="A749">
        <v>2696</v>
      </c>
      <c r="B749" s="1">
        <v>45584</v>
      </c>
      <c r="C749" s="2">
        <v>0.5</v>
      </c>
      <c r="D749" s="2">
        <v>0.5625</v>
      </c>
      <c r="E749" t="s">
        <v>25</v>
      </c>
      <c r="F749">
        <v>1</v>
      </c>
      <c r="G749">
        <v>4</v>
      </c>
      <c r="H749">
        <v>6</v>
      </c>
      <c r="I749" t="s">
        <v>41</v>
      </c>
      <c r="J749" t="s">
        <v>14</v>
      </c>
      <c r="K749">
        <v>90</v>
      </c>
      <c r="L749">
        <v>1.5</v>
      </c>
      <c r="M749">
        <v>1</v>
      </c>
      <c r="N749" t="s">
        <v>77</v>
      </c>
      <c r="O749" t="s">
        <v>107</v>
      </c>
      <c r="P749" t="s">
        <v>114</v>
      </c>
      <c r="Q749" t="s">
        <v>118</v>
      </c>
      <c r="R749" t="s">
        <v>118</v>
      </c>
      <c r="S749">
        <v>747</v>
      </c>
    </row>
    <row r="750" spans="1:19" x14ac:dyDescent="0.2">
      <c r="A750">
        <v>645</v>
      </c>
      <c r="B750" s="1">
        <v>45541</v>
      </c>
      <c r="C750" s="2">
        <v>0.5</v>
      </c>
      <c r="D750" s="2">
        <v>0.58333333333333337</v>
      </c>
      <c r="E750" t="s">
        <v>25</v>
      </c>
      <c r="F750">
        <v>1</v>
      </c>
      <c r="G750">
        <v>4</v>
      </c>
      <c r="H750">
        <v>5</v>
      </c>
      <c r="I750" t="s">
        <v>27</v>
      </c>
      <c r="J750" t="s">
        <v>23</v>
      </c>
      <c r="K750">
        <v>120.00000000000006</v>
      </c>
      <c r="L750">
        <v>1.25</v>
      </c>
      <c r="M750">
        <v>1</v>
      </c>
      <c r="N750" t="s">
        <v>76</v>
      </c>
      <c r="O750" t="s">
        <v>106</v>
      </c>
      <c r="P750" t="s">
        <v>114</v>
      </c>
      <c r="Q750" t="s">
        <v>118</v>
      </c>
      <c r="R750" t="s">
        <v>124</v>
      </c>
      <c r="S750">
        <v>748</v>
      </c>
    </row>
    <row r="751" spans="1:19" x14ac:dyDescent="0.2">
      <c r="A751">
        <v>1936</v>
      </c>
      <c r="B751" s="1">
        <v>45304</v>
      </c>
      <c r="C751" s="2">
        <v>0.5</v>
      </c>
      <c r="D751" s="2">
        <v>0.5625</v>
      </c>
      <c r="E751" t="s">
        <v>25</v>
      </c>
      <c r="F751">
        <v>1</v>
      </c>
      <c r="G751">
        <v>4</v>
      </c>
      <c r="H751">
        <v>1</v>
      </c>
      <c r="I751" t="s">
        <v>42</v>
      </c>
      <c r="J751" t="s">
        <v>14</v>
      </c>
      <c r="K751">
        <v>90</v>
      </c>
      <c r="L751">
        <v>0.25</v>
      </c>
      <c r="M751">
        <v>0</v>
      </c>
      <c r="N751" t="s">
        <v>77</v>
      </c>
      <c r="O751" t="s">
        <v>98</v>
      </c>
      <c r="P751" t="s">
        <v>114</v>
      </c>
      <c r="Q751" t="s">
        <v>118</v>
      </c>
      <c r="R751" t="s">
        <v>118</v>
      </c>
      <c r="S751">
        <v>749</v>
      </c>
    </row>
    <row r="752" spans="1:19" x14ac:dyDescent="0.2">
      <c r="A752">
        <v>1968</v>
      </c>
      <c r="B752" s="1">
        <v>45617</v>
      </c>
      <c r="C752" s="2">
        <v>0.5</v>
      </c>
      <c r="D752" s="2">
        <v>0.54166666666666663</v>
      </c>
      <c r="E752" t="s">
        <v>25</v>
      </c>
      <c r="F752">
        <v>1</v>
      </c>
      <c r="G752">
        <v>4</v>
      </c>
      <c r="H752">
        <v>3</v>
      </c>
      <c r="I752" t="s">
        <v>42</v>
      </c>
      <c r="J752" t="s">
        <v>23</v>
      </c>
      <c r="K752">
        <v>59.999999999999943</v>
      </c>
      <c r="L752">
        <v>0.75</v>
      </c>
      <c r="M752">
        <v>0</v>
      </c>
      <c r="N752" t="s">
        <v>75</v>
      </c>
      <c r="O752" t="s">
        <v>108</v>
      </c>
      <c r="P752" t="s">
        <v>114</v>
      </c>
      <c r="Q752" t="s">
        <v>118</v>
      </c>
      <c r="R752" t="s">
        <v>118</v>
      </c>
      <c r="S752">
        <v>750</v>
      </c>
    </row>
    <row r="753" spans="1:19" x14ac:dyDescent="0.2">
      <c r="A753">
        <v>1121</v>
      </c>
      <c r="B753" s="1">
        <v>45522</v>
      </c>
      <c r="C753" s="2">
        <v>0.5</v>
      </c>
      <c r="D753" s="2">
        <v>0.52083333333333337</v>
      </c>
      <c r="E753" t="s">
        <v>25</v>
      </c>
      <c r="F753">
        <v>1</v>
      </c>
      <c r="G753">
        <v>4</v>
      </c>
      <c r="H753">
        <v>6</v>
      </c>
      <c r="I753" t="s">
        <v>27</v>
      </c>
      <c r="J753" t="s">
        <v>23</v>
      </c>
      <c r="K753">
        <v>30.000000000000053</v>
      </c>
      <c r="L753">
        <v>1.5</v>
      </c>
      <c r="M753">
        <v>1</v>
      </c>
      <c r="N753" t="s">
        <v>71</v>
      </c>
      <c r="O753" t="s">
        <v>105</v>
      </c>
      <c r="P753" t="s">
        <v>114</v>
      </c>
      <c r="Q753" t="s">
        <v>118</v>
      </c>
      <c r="R753" t="s">
        <v>118</v>
      </c>
      <c r="S753">
        <v>751</v>
      </c>
    </row>
    <row r="754" spans="1:19" x14ac:dyDescent="0.2">
      <c r="A754">
        <v>2232</v>
      </c>
      <c r="B754" s="1">
        <v>45574</v>
      </c>
      <c r="C754" s="2">
        <v>0.5</v>
      </c>
      <c r="D754" s="2">
        <v>0.58333333333333337</v>
      </c>
      <c r="E754" t="s">
        <v>25</v>
      </c>
      <c r="F754">
        <v>1</v>
      </c>
      <c r="G754">
        <v>4</v>
      </c>
      <c r="H754">
        <v>5</v>
      </c>
      <c r="I754" t="s">
        <v>41</v>
      </c>
      <c r="J754" t="s">
        <v>14</v>
      </c>
      <c r="K754">
        <v>120.00000000000006</v>
      </c>
      <c r="L754">
        <v>1.25</v>
      </c>
      <c r="M754">
        <v>1</v>
      </c>
      <c r="N754" t="s">
        <v>74</v>
      </c>
      <c r="O754" t="s">
        <v>107</v>
      </c>
      <c r="P754" t="s">
        <v>114</v>
      </c>
      <c r="Q754" t="s">
        <v>118</v>
      </c>
      <c r="R754" t="s">
        <v>124</v>
      </c>
      <c r="S754">
        <v>752</v>
      </c>
    </row>
    <row r="755" spans="1:19" x14ac:dyDescent="0.2">
      <c r="A755">
        <v>1793</v>
      </c>
      <c r="B755" s="1">
        <v>45589</v>
      </c>
      <c r="C755" s="2">
        <v>0.47916666666666669</v>
      </c>
      <c r="D755" s="2">
        <v>0.5625</v>
      </c>
      <c r="E755" t="s">
        <v>25</v>
      </c>
      <c r="F755">
        <v>1</v>
      </c>
      <c r="G755">
        <v>4</v>
      </c>
      <c r="H755">
        <v>3</v>
      </c>
      <c r="I755" t="s">
        <v>13</v>
      </c>
      <c r="J755" t="s">
        <v>23</v>
      </c>
      <c r="K755">
        <v>119.99999999999997</v>
      </c>
      <c r="L755">
        <v>0.75</v>
      </c>
      <c r="M755">
        <v>0</v>
      </c>
      <c r="N755" t="s">
        <v>75</v>
      </c>
      <c r="O755" t="s">
        <v>107</v>
      </c>
      <c r="P755" t="s">
        <v>114</v>
      </c>
      <c r="Q755" t="s">
        <v>118</v>
      </c>
      <c r="R755" t="s">
        <v>124</v>
      </c>
      <c r="S755">
        <v>753</v>
      </c>
    </row>
    <row r="756" spans="1:19" x14ac:dyDescent="0.2">
      <c r="A756">
        <v>2178</v>
      </c>
      <c r="B756" s="1">
        <v>45625</v>
      </c>
      <c r="C756" s="2">
        <v>0.47916666666666669</v>
      </c>
      <c r="D756" s="2">
        <v>0.54166666666666663</v>
      </c>
      <c r="E756" t="s">
        <v>25</v>
      </c>
      <c r="F756">
        <v>1</v>
      </c>
      <c r="G756">
        <v>4</v>
      </c>
      <c r="H756">
        <v>4</v>
      </c>
      <c r="I756" t="s">
        <v>17</v>
      </c>
      <c r="J756" t="s">
        <v>30</v>
      </c>
      <c r="K756">
        <v>89.999999999999915</v>
      </c>
      <c r="L756">
        <v>1</v>
      </c>
      <c r="M756">
        <v>0</v>
      </c>
      <c r="N756" t="s">
        <v>76</v>
      </c>
      <c r="O756" t="s">
        <v>108</v>
      </c>
      <c r="P756" t="s">
        <v>114</v>
      </c>
      <c r="Q756" t="s">
        <v>118</v>
      </c>
      <c r="R756" t="s">
        <v>118</v>
      </c>
      <c r="S756">
        <v>754</v>
      </c>
    </row>
    <row r="757" spans="1:19" x14ac:dyDescent="0.2">
      <c r="A757">
        <v>2226</v>
      </c>
      <c r="B757" s="1">
        <v>45295</v>
      </c>
      <c r="C757" s="2">
        <v>0.47916666666666669</v>
      </c>
      <c r="D757" s="2">
        <v>0.5</v>
      </c>
      <c r="E757" t="s">
        <v>25</v>
      </c>
      <c r="F757">
        <v>1</v>
      </c>
      <c r="G757">
        <v>4</v>
      </c>
      <c r="H757">
        <v>1</v>
      </c>
      <c r="I757" t="s">
        <v>17</v>
      </c>
      <c r="J757" t="s">
        <v>18</v>
      </c>
      <c r="K757">
        <v>29.999999999999972</v>
      </c>
      <c r="L757">
        <v>0.25</v>
      </c>
      <c r="M757">
        <v>0</v>
      </c>
      <c r="N757" t="s">
        <v>75</v>
      </c>
      <c r="O757" t="s">
        <v>98</v>
      </c>
      <c r="P757" t="s">
        <v>114</v>
      </c>
      <c r="Q757" t="s">
        <v>118</v>
      </c>
      <c r="R757" t="s">
        <v>118</v>
      </c>
      <c r="S757">
        <v>755</v>
      </c>
    </row>
    <row r="758" spans="1:19" x14ac:dyDescent="0.2">
      <c r="A758">
        <v>2158</v>
      </c>
      <c r="B758" s="1">
        <v>45526</v>
      </c>
      <c r="C758" s="2">
        <v>0.47916666666666669</v>
      </c>
      <c r="D758" s="2">
        <v>0.52083333333333337</v>
      </c>
      <c r="E758" t="s">
        <v>25</v>
      </c>
      <c r="F758">
        <v>1</v>
      </c>
      <c r="G758">
        <v>4</v>
      </c>
      <c r="H758">
        <v>4</v>
      </c>
      <c r="I758" t="s">
        <v>17</v>
      </c>
      <c r="J758" t="s">
        <v>30</v>
      </c>
      <c r="K758">
        <v>60.000000000000028</v>
      </c>
      <c r="L758">
        <v>1</v>
      </c>
      <c r="M758">
        <v>0</v>
      </c>
      <c r="N758" t="s">
        <v>75</v>
      </c>
      <c r="O758" t="s">
        <v>105</v>
      </c>
      <c r="P758" t="s">
        <v>114</v>
      </c>
      <c r="Q758" t="s">
        <v>118</v>
      </c>
      <c r="R758" t="s">
        <v>118</v>
      </c>
      <c r="S758">
        <v>756</v>
      </c>
    </row>
    <row r="759" spans="1:19" x14ac:dyDescent="0.2">
      <c r="A759">
        <v>2163</v>
      </c>
      <c r="B759" s="1">
        <v>45322</v>
      </c>
      <c r="C759" s="2">
        <v>0.47916666666666669</v>
      </c>
      <c r="D759" s="2">
        <v>0.52083333333333337</v>
      </c>
      <c r="E759" t="s">
        <v>25</v>
      </c>
      <c r="F759">
        <v>1</v>
      </c>
      <c r="G759">
        <v>4</v>
      </c>
      <c r="H759">
        <v>5</v>
      </c>
      <c r="I759" t="s">
        <v>39</v>
      </c>
      <c r="J759" t="s">
        <v>23</v>
      </c>
      <c r="K759">
        <v>60.000000000000028</v>
      </c>
      <c r="L759">
        <v>1.25</v>
      </c>
      <c r="M759">
        <v>1</v>
      </c>
      <c r="N759" t="s">
        <v>74</v>
      </c>
      <c r="O759" t="s">
        <v>98</v>
      </c>
      <c r="P759" t="s">
        <v>114</v>
      </c>
      <c r="Q759" t="s">
        <v>118</v>
      </c>
      <c r="R759" t="s">
        <v>118</v>
      </c>
      <c r="S759">
        <v>757</v>
      </c>
    </row>
    <row r="760" spans="1:19" x14ac:dyDescent="0.2">
      <c r="A760">
        <v>1087</v>
      </c>
      <c r="B760" s="1">
        <v>45427</v>
      </c>
      <c r="C760" s="2">
        <v>0.47916666666666669</v>
      </c>
      <c r="D760" s="2">
        <v>0.5</v>
      </c>
      <c r="E760" t="s">
        <v>25</v>
      </c>
      <c r="F760">
        <v>1</v>
      </c>
      <c r="G760">
        <v>4</v>
      </c>
      <c r="H760">
        <v>7</v>
      </c>
      <c r="I760" t="s">
        <v>41</v>
      </c>
      <c r="J760" t="s">
        <v>18</v>
      </c>
      <c r="K760">
        <v>29.999999999999972</v>
      </c>
      <c r="L760">
        <v>1.75</v>
      </c>
      <c r="M760">
        <v>1</v>
      </c>
      <c r="N760" t="s">
        <v>74</v>
      </c>
      <c r="O760" t="s">
        <v>102</v>
      </c>
      <c r="P760" t="s">
        <v>114</v>
      </c>
      <c r="Q760" t="s">
        <v>118</v>
      </c>
      <c r="R760" t="s">
        <v>118</v>
      </c>
      <c r="S760">
        <v>758</v>
      </c>
    </row>
    <row r="761" spans="1:19" x14ac:dyDescent="0.2">
      <c r="A761">
        <v>2368</v>
      </c>
      <c r="B761" s="1">
        <v>45365</v>
      </c>
      <c r="C761" s="2">
        <v>0.47916666666666669</v>
      </c>
      <c r="D761" s="2">
        <v>0.5</v>
      </c>
      <c r="E761" t="s">
        <v>25</v>
      </c>
      <c r="F761">
        <v>1</v>
      </c>
      <c r="G761">
        <v>4</v>
      </c>
      <c r="H761">
        <v>6</v>
      </c>
      <c r="I761" t="s">
        <v>17</v>
      </c>
      <c r="J761" t="s">
        <v>30</v>
      </c>
      <c r="K761">
        <v>29.999999999999972</v>
      </c>
      <c r="L761">
        <v>1.5</v>
      </c>
      <c r="M761">
        <v>1</v>
      </c>
      <c r="N761" t="s">
        <v>75</v>
      </c>
      <c r="O761" t="s">
        <v>100</v>
      </c>
      <c r="P761" t="s">
        <v>114</v>
      </c>
      <c r="Q761" t="s">
        <v>118</v>
      </c>
      <c r="R761" t="s">
        <v>118</v>
      </c>
      <c r="S761">
        <v>759</v>
      </c>
    </row>
    <row r="762" spans="1:19" x14ac:dyDescent="0.2">
      <c r="A762">
        <v>925</v>
      </c>
      <c r="B762" s="1">
        <v>45428</v>
      </c>
      <c r="C762" s="2">
        <v>0.47916666666666669</v>
      </c>
      <c r="D762" s="2">
        <v>0.5625</v>
      </c>
      <c r="E762" t="s">
        <v>25</v>
      </c>
      <c r="F762">
        <v>1</v>
      </c>
      <c r="G762">
        <v>4</v>
      </c>
      <c r="H762">
        <v>5</v>
      </c>
      <c r="I762" t="s">
        <v>22</v>
      </c>
      <c r="J762" t="s">
        <v>18</v>
      </c>
      <c r="K762">
        <v>119.99999999999997</v>
      </c>
      <c r="L762">
        <v>1.25</v>
      </c>
      <c r="M762">
        <v>1</v>
      </c>
      <c r="N762" t="s">
        <v>75</v>
      </c>
      <c r="O762" t="s">
        <v>102</v>
      </c>
      <c r="P762" t="s">
        <v>114</v>
      </c>
      <c r="Q762" t="s">
        <v>118</v>
      </c>
      <c r="R762" t="s">
        <v>124</v>
      </c>
      <c r="S762">
        <v>760</v>
      </c>
    </row>
    <row r="763" spans="1:19" x14ac:dyDescent="0.2">
      <c r="A763">
        <v>1597</v>
      </c>
      <c r="B763" s="1">
        <v>45314</v>
      </c>
      <c r="C763" s="2">
        <v>0.47916666666666669</v>
      </c>
      <c r="D763" s="2">
        <v>0.5625</v>
      </c>
      <c r="E763" t="s">
        <v>25</v>
      </c>
      <c r="F763">
        <v>1</v>
      </c>
      <c r="G763">
        <v>4</v>
      </c>
      <c r="H763">
        <v>5</v>
      </c>
      <c r="I763" t="s">
        <v>27</v>
      </c>
      <c r="J763" t="s">
        <v>14</v>
      </c>
      <c r="K763">
        <v>119.99999999999997</v>
      </c>
      <c r="L763">
        <v>1.25</v>
      </c>
      <c r="M763">
        <v>1</v>
      </c>
      <c r="N763" t="s">
        <v>73</v>
      </c>
      <c r="O763" t="s">
        <v>98</v>
      </c>
      <c r="P763" t="s">
        <v>114</v>
      </c>
      <c r="Q763" t="s">
        <v>118</v>
      </c>
      <c r="R763" t="s">
        <v>124</v>
      </c>
      <c r="S763">
        <v>761</v>
      </c>
    </row>
    <row r="764" spans="1:19" x14ac:dyDescent="0.2">
      <c r="A764">
        <v>2493</v>
      </c>
      <c r="B764" s="1">
        <v>45533</v>
      </c>
      <c r="C764" s="2">
        <v>0.47916666666666669</v>
      </c>
      <c r="D764" s="2">
        <v>0.54166666666666663</v>
      </c>
      <c r="E764" t="s">
        <v>25</v>
      </c>
      <c r="F764">
        <v>1</v>
      </c>
      <c r="G764">
        <v>4</v>
      </c>
      <c r="H764">
        <v>5</v>
      </c>
      <c r="I764" t="s">
        <v>41</v>
      </c>
      <c r="J764" t="s">
        <v>40</v>
      </c>
      <c r="K764">
        <v>89.999999999999915</v>
      </c>
      <c r="L764">
        <v>1.25</v>
      </c>
      <c r="M764">
        <v>1</v>
      </c>
      <c r="N764" t="s">
        <v>75</v>
      </c>
      <c r="O764" t="s">
        <v>105</v>
      </c>
      <c r="P764" t="s">
        <v>114</v>
      </c>
      <c r="Q764" t="s">
        <v>118</v>
      </c>
      <c r="R764" t="s">
        <v>118</v>
      </c>
      <c r="S764">
        <v>762</v>
      </c>
    </row>
    <row r="765" spans="1:19" x14ac:dyDescent="0.2">
      <c r="A765">
        <v>2516</v>
      </c>
      <c r="B765" s="1">
        <v>45564</v>
      </c>
      <c r="C765" s="2">
        <v>0.47916666666666669</v>
      </c>
      <c r="D765" s="2">
        <v>0.52083333333333337</v>
      </c>
      <c r="E765" t="s">
        <v>25</v>
      </c>
      <c r="F765">
        <v>1</v>
      </c>
      <c r="G765">
        <v>4</v>
      </c>
      <c r="H765">
        <v>6</v>
      </c>
      <c r="I765" t="s">
        <v>13</v>
      </c>
      <c r="J765" t="s">
        <v>18</v>
      </c>
      <c r="K765">
        <v>60.000000000000028</v>
      </c>
      <c r="L765">
        <v>1.5</v>
      </c>
      <c r="M765">
        <v>1</v>
      </c>
      <c r="N765" t="s">
        <v>71</v>
      </c>
      <c r="O765" t="s">
        <v>106</v>
      </c>
      <c r="P765" t="s">
        <v>114</v>
      </c>
      <c r="Q765" t="s">
        <v>118</v>
      </c>
      <c r="R765" t="s">
        <v>118</v>
      </c>
      <c r="S765">
        <v>763</v>
      </c>
    </row>
    <row r="766" spans="1:19" x14ac:dyDescent="0.2">
      <c r="A766">
        <v>2591</v>
      </c>
      <c r="B766" s="1">
        <v>45390</v>
      </c>
      <c r="C766" s="2">
        <v>0.47916666666666669</v>
      </c>
      <c r="D766" s="2">
        <v>0.5625</v>
      </c>
      <c r="E766" t="s">
        <v>25</v>
      </c>
      <c r="F766">
        <v>1</v>
      </c>
      <c r="G766">
        <v>4</v>
      </c>
      <c r="H766">
        <v>1</v>
      </c>
      <c r="I766" t="s">
        <v>42</v>
      </c>
      <c r="J766" t="s">
        <v>23</v>
      </c>
      <c r="K766">
        <v>119.99999999999997</v>
      </c>
      <c r="L766">
        <v>0.25</v>
      </c>
      <c r="M766">
        <v>0</v>
      </c>
      <c r="N766" t="s">
        <v>72</v>
      </c>
      <c r="O766" t="s">
        <v>101</v>
      </c>
      <c r="P766" t="s">
        <v>114</v>
      </c>
      <c r="Q766" t="s">
        <v>118</v>
      </c>
      <c r="R766" t="s">
        <v>124</v>
      </c>
      <c r="S766">
        <v>764</v>
      </c>
    </row>
    <row r="767" spans="1:19" x14ac:dyDescent="0.2">
      <c r="A767">
        <v>1301</v>
      </c>
      <c r="B767" s="1">
        <v>45318</v>
      </c>
      <c r="C767" s="2">
        <v>0.47916666666666669</v>
      </c>
      <c r="D767" s="2">
        <v>0.52083333333333337</v>
      </c>
      <c r="E767" t="s">
        <v>25</v>
      </c>
      <c r="F767">
        <v>1</v>
      </c>
      <c r="G767">
        <v>4</v>
      </c>
      <c r="H767">
        <v>7</v>
      </c>
      <c r="I767" t="s">
        <v>13</v>
      </c>
      <c r="J767" t="s">
        <v>18</v>
      </c>
      <c r="K767">
        <v>60.000000000000028</v>
      </c>
      <c r="L767">
        <v>1.75</v>
      </c>
      <c r="M767">
        <v>1</v>
      </c>
      <c r="N767" t="s">
        <v>77</v>
      </c>
      <c r="O767" t="s">
        <v>98</v>
      </c>
      <c r="P767" t="s">
        <v>114</v>
      </c>
      <c r="Q767" t="s">
        <v>118</v>
      </c>
      <c r="R767" t="s">
        <v>118</v>
      </c>
      <c r="S767">
        <v>765</v>
      </c>
    </row>
    <row r="768" spans="1:19" x14ac:dyDescent="0.2">
      <c r="A768">
        <v>2669</v>
      </c>
      <c r="B768" s="1">
        <v>45535</v>
      </c>
      <c r="C768" s="2">
        <v>0.47916666666666669</v>
      </c>
      <c r="D768" s="2">
        <v>0.54166666666666663</v>
      </c>
      <c r="E768" t="s">
        <v>25</v>
      </c>
      <c r="F768">
        <v>1</v>
      </c>
      <c r="G768">
        <v>4</v>
      </c>
      <c r="H768">
        <v>3</v>
      </c>
      <c r="I768" t="s">
        <v>41</v>
      </c>
      <c r="J768" t="s">
        <v>40</v>
      </c>
      <c r="K768">
        <v>89.999999999999915</v>
      </c>
      <c r="L768">
        <v>0.75</v>
      </c>
      <c r="M768">
        <v>0</v>
      </c>
      <c r="N768" t="s">
        <v>77</v>
      </c>
      <c r="O768" t="s">
        <v>105</v>
      </c>
      <c r="P768" t="s">
        <v>114</v>
      </c>
      <c r="Q768" t="s">
        <v>118</v>
      </c>
      <c r="R768" t="s">
        <v>118</v>
      </c>
      <c r="S768">
        <v>766</v>
      </c>
    </row>
    <row r="769" spans="1:19" x14ac:dyDescent="0.2">
      <c r="A769">
        <v>1159</v>
      </c>
      <c r="B769" s="1">
        <v>45559</v>
      </c>
      <c r="C769" s="2">
        <v>0.47916666666666669</v>
      </c>
      <c r="D769" s="2">
        <v>0.52083333333333337</v>
      </c>
      <c r="E769" t="s">
        <v>25</v>
      </c>
      <c r="F769">
        <v>1</v>
      </c>
      <c r="G769">
        <v>4</v>
      </c>
      <c r="H769">
        <v>7</v>
      </c>
      <c r="I769" t="s">
        <v>13</v>
      </c>
      <c r="J769" t="s">
        <v>23</v>
      </c>
      <c r="K769">
        <v>60.000000000000028</v>
      </c>
      <c r="L769">
        <v>1.75</v>
      </c>
      <c r="M769">
        <v>1</v>
      </c>
      <c r="N769" t="s">
        <v>73</v>
      </c>
      <c r="O769" t="s">
        <v>106</v>
      </c>
      <c r="P769" t="s">
        <v>114</v>
      </c>
      <c r="Q769" t="s">
        <v>118</v>
      </c>
      <c r="R769" t="s">
        <v>118</v>
      </c>
      <c r="S769">
        <v>767</v>
      </c>
    </row>
    <row r="770" spans="1:19" x14ac:dyDescent="0.2">
      <c r="A770">
        <v>2752</v>
      </c>
      <c r="B770" s="1">
        <v>45490</v>
      </c>
      <c r="C770" s="2">
        <v>0.47916666666666669</v>
      </c>
      <c r="D770" s="2">
        <v>0.5625</v>
      </c>
      <c r="E770" t="s">
        <v>25</v>
      </c>
      <c r="F770">
        <v>1</v>
      </c>
      <c r="G770">
        <v>4</v>
      </c>
      <c r="H770">
        <v>3</v>
      </c>
      <c r="I770" t="s">
        <v>42</v>
      </c>
      <c r="J770" t="s">
        <v>40</v>
      </c>
      <c r="K770">
        <v>119.99999999999997</v>
      </c>
      <c r="L770">
        <v>0.75</v>
      </c>
      <c r="M770">
        <v>0</v>
      </c>
      <c r="N770" t="s">
        <v>74</v>
      </c>
      <c r="O770" t="s">
        <v>104</v>
      </c>
      <c r="P770" t="s">
        <v>114</v>
      </c>
      <c r="Q770" t="s">
        <v>118</v>
      </c>
      <c r="R770" t="s">
        <v>124</v>
      </c>
      <c r="S770">
        <v>768</v>
      </c>
    </row>
    <row r="771" spans="1:19" x14ac:dyDescent="0.2">
      <c r="A771">
        <v>2773</v>
      </c>
      <c r="B771" s="1">
        <v>45629</v>
      </c>
      <c r="C771" s="2">
        <v>0.47916666666666669</v>
      </c>
      <c r="D771" s="2">
        <v>0.52083333333333337</v>
      </c>
      <c r="E771" t="s">
        <v>25</v>
      </c>
      <c r="F771">
        <v>1</v>
      </c>
      <c r="G771">
        <v>4</v>
      </c>
      <c r="H771">
        <v>3</v>
      </c>
      <c r="I771" t="s">
        <v>27</v>
      </c>
      <c r="J771" t="s">
        <v>14</v>
      </c>
      <c r="K771">
        <v>60.000000000000028</v>
      </c>
      <c r="L771">
        <v>0.75</v>
      </c>
      <c r="M771">
        <v>0</v>
      </c>
      <c r="N771" t="s">
        <v>73</v>
      </c>
      <c r="O771" t="s">
        <v>109</v>
      </c>
      <c r="P771" t="s">
        <v>114</v>
      </c>
      <c r="Q771" t="s">
        <v>118</v>
      </c>
      <c r="R771" t="s">
        <v>118</v>
      </c>
      <c r="S771">
        <v>769</v>
      </c>
    </row>
    <row r="772" spans="1:19" x14ac:dyDescent="0.2">
      <c r="A772">
        <v>1765</v>
      </c>
      <c r="B772" s="1">
        <v>45324</v>
      </c>
      <c r="C772" s="2">
        <v>0.47916666666666669</v>
      </c>
      <c r="D772" s="2">
        <v>0.5625</v>
      </c>
      <c r="E772" t="s">
        <v>25</v>
      </c>
      <c r="F772">
        <v>1</v>
      </c>
      <c r="G772">
        <v>4</v>
      </c>
      <c r="H772">
        <v>6</v>
      </c>
      <c r="I772" t="s">
        <v>27</v>
      </c>
      <c r="J772" t="s">
        <v>30</v>
      </c>
      <c r="K772">
        <v>119.99999999999997</v>
      </c>
      <c r="L772">
        <v>1.5</v>
      </c>
      <c r="M772">
        <v>1</v>
      </c>
      <c r="N772" t="s">
        <v>76</v>
      </c>
      <c r="O772" t="s">
        <v>99</v>
      </c>
      <c r="P772" t="s">
        <v>114</v>
      </c>
      <c r="Q772" t="s">
        <v>118</v>
      </c>
      <c r="R772" t="s">
        <v>124</v>
      </c>
      <c r="S772">
        <v>770</v>
      </c>
    </row>
    <row r="773" spans="1:19" x14ac:dyDescent="0.2">
      <c r="A773">
        <v>2059</v>
      </c>
      <c r="B773" s="1">
        <v>45410</v>
      </c>
      <c r="C773" s="2">
        <v>0.47916666666666669</v>
      </c>
      <c r="D773" s="2">
        <v>0.5625</v>
      </c>
      <c r="E773" t="s">
        <v>25</v>
      </c>
      <c r="F773">
        <v>1</v>
      </c>
      <c r="G773">
        <v>4</v>
      </c>
      <c r="H773">
        <v>1</v>
      </c>
      <c r="I773" t="s">
        <v>22</v>
      </c>
      <c r="J773" t="s">
        <v>40</v>
      </c>
      <c r="K773">
        <v>119.99999999999997</v>
      </c>
      <c r="L773">
        <v>0.25</v>
      </c>
      <c r="M773">
        <v>0</v>
      </c>
      <c r="N773" t="s">
        <v>71</v>
      </c>
      <c r="O773" t="s">
        <v>101</v>
      </c>
      <c r="P773" t="s">
        <v>114</v>
      </c>
      <c r="Q773" t="s">
        <v>118</v>
      </c>
      <c r="R773" t="s">
        <v>124</v>
      </c>
      <c r="S773">
        <v>771</v>
      </c>
    </row>
    <row r="774" spans="1:19" x14ac:dyDescent="0.2">
      <c r="A774">
        <v>3000</v>
      </c>
      <c r="B774" s="1">
        <v>45646</v>
      </c>
      <c r="C774" s="2">
        <v>0.47916666666666669</v>
      </c>
      <c r="D774" s="2">
        <v>0.52083333333333337</v>
      </c>
      <c r="E774" t="s">
        <v>25</v>
      </c>
      <c r="F774">
        <v>1</v>
      </c>
      <c r="G774">
        <v>4</v>
      </c>
      <c r="H774">
        <v>7</v>
      </c>
      <c r="I774" t="s">
        <v>41</v>
      </c>
      <c r="J774" t="s">
        <v>23</v>
      </c>
      <c r="K774">
        <v>60.000000000000028</v>
      </c>
      <c r="L774">
        <v>1.75</v>
      </c>
      <c r="M774">
        <v>1</v>
      </c>
      <c r="N774" t="s">
        <v>76</v>
      </c>
      <c r="O774" t="s">
        <v>109</v>
      </c>
      <c r="P774" t="s">
        <v>114</v>
      </c>
      <c r="Q774" t="s">
        <v>118</v>
      </c>
      <c r="R774" t="s">
        <v>118</v>
      </c>
      <c r="S774">
        <v>772</v>
      </c>
    </row>
    <row r="775" spans="1:19" x14ac:dyDescent="0.2">
      <c r="A775">
        <v>516</v>
      </c>
      <c r="B775" s="1">
        <v>45337</v>
      </c>
      <c r="C775" s="2">
        <v>0.47916666666666669</v>
      </c>
      <c r="D775" s="2">
        <v>0.52083333333333337</v>
      </c>
      <c r="E775" t="s">
        <v>25</v>
      </c>
      <c r="F775">
        <v>1</v>
      </c>
      <c r="G775">
        <v>4</v>
      </c>
      <c r="H775">
        <v>5</v>
      </c>
      <c r="I775" t="s">
        <v>13</v>
      </c>
      <c r="J775" t="s">
        <v>23</v>
      </c>
      <c r="K775">
        <v>60.000000000000028</v>
      </c>
      <c r="L775">
        <v>1.25</v>
      </c>
      <c r="M775">
        <v>1</v>
      </c>
      <c r="N775" t="s">
        <v>75</v>
      </c>
      <c r="O775" t="s">
        <v>99</v>
      </c>
      <c r="P775" t="s">
        <v>114</v>
      </c>
      <c r="Q775" t="s">
        <v>118</v>
      </c>
      <c r="R775" t="s">
        <v>118</v>
      </c>
      <c r="S775">
        <v>773</v>
      </c>
    </row>
    <row r="776" spans="1:19" x14ac:dyDescent="0.2">
      <c r="A776">
        <v>181</v>
      </c>
      <c r="B776" s="1">
        <v>45580</v>
      </c>
      <c r="C776" s="2">
        <v>0.47916666666666669</v>
      </c>
      <c r="D776" s="2">
        <v>0.5</v>
      </c>
      <c r="E776" t="s">
        <v>25</v>
      </c>
      <c r="F776">
        <v>1</v>
      </c>
      <c r="G776">
        <v>4</v>
      </c>
      <c r="H776">
        <v>2</v>
      </c>
      <c r="I776" t="s">
        <v>17</v>
      </c>
      <c r="J776" t="s">
        <v>40</v>
      </c>
      <c r="K776">
        <v>29.999999999999972</v>
      </c>
      <c r="L776">
        <v>0.5</v>
      </c>
      <c r="M776">
        <v>0</v>
      </c>
      <c r="N776" t="s">
        <v>73</v>
      </c>
      <c r="O776" t="s">
        <v>107</v>
      </c>
      <c r="P776" t="s">
        <v>114</v>
      </c>
      <c r="Q776" t="s">
        <v>118</v>
      </c>
      <c r="R776" t="s">
        <v>118</v>
      </c>
      <c r="S776">
        <v>774</v>
      </c>
    </row>
    <row r="777" spans="1:19" x14ac:dyDescent="0.2">
      <c r="A777">
        <v>441</v>
      </c>
      <c r="B777" s="1">
        <v>45643</v>
      </c>
      <c r="C777" s="2">
        <v>0.47916666666666669</v>
      </c>
      <c r="D777" s="2">
        <v>0.54166666666666663</v>
      </c>
      <c r="E777" t="s">
        <v>25</v>
      </c>
      <c r="F777">
        <v>1</v>
      </c>
      <c r="G777">
        <v>4</v>
      </c>
      <c r="H777">
        <v>6</v>
      </c>
      <c r="I777" t="s">
        <v>27</v>
      </c>
      <c r="J777" t="s">
        <v>14</v>
      </c>
      <c r="K777">
        <v>89.999999999999915</v>
      </c>
      <c r="L777">
        <v>1.5</v>
      </c>
      <c r="M777">
        <v>1</v>
      </c>
      <c r="N777" t="s">
        <v>73</v>
      </c>
      <c r="O777" t="s">
        <v>109</v>
      </c>
      <c r="P777" t="s">
        <v>114</v>
      </c>
      <c r="Q777" t="s">
        <v>118</v>
      </c>
      <c r="R777" t="s">
        <v>118</v>
      </c>
      <c r="S777">
        <v>775</v>
      </c>
    </row>
    <row r="778" spans="1:19" x14ac:dyDescent="0.2">
      <c r="A778">
        <v>13</v>
      </c>
      <c r="B778" s="1">
        <v>45487</v>
      </c>
      <c r="C778" s="2">
        <v>0.47916666666666669</v>
      </c>
      <c r="D778" s="2">
        <v>0.54166666666666663</v>
      </c>
      <c r="E778" t="s">
        <v>25</v>
      </c>
      <c r="F778">
        <v>1</v>
      </c>
      <c r="G778">
        <v>4</v>
      </c>
      <c r="H778">
        <v>3</v>
      </c>
      <c r="I778" t="s">
        <v>13</v>
      </c>
      <c r="J778" t="s">
        <v>40</v>
      </c>
      <c r="K778">
        <v>89.999999999999915</v>
      </c>
      <c r="L778">
        <v>0.75</v>
      </c>
      <c r="M778">
        <v>0</v>
      </c>
      <c r="N778" t="s">
        <v>71</v>
      </c>
      <c r="O778" t="s">
        <v>104</v>
      </c>
      <c r="P778" t="s">
        <v>114</v>
      </c>
      <c r="Q778" t="s">
        <v>118</v>
      </c>
      <c r="R778" t="s">
        <v>118</v>
      </c>
      <c r="S778">
        <v>776</v>
      </c>
    </row>
    <row r="779" spans="1:19" x14ac:dyDescent="0.2">
      <c r="A779">
        <v>514</v>
      </c>
      <c r="B779" s="1">
        <v>45404</v>
      </c>
      <c r="C779" s="2">
        <v>0.47916666666666669</v>
      </c>
      <c r="D779" s="2">
        <v>0.5625</v>
      </c>
      <c r="E779" t="s">
        <v>25</v>
      </c>
      <c r="F779">
        <v>1</v>
      </c>
      <c r="G779">
        <v>4</v>
      </c>
      <c r="H779">
        <v>2</v>
      </c>
      <c r="I779" t="s">
        <v>39</v>
      </c>
      <c r="J779" t="s">
        <v>18</v>
      </c>
      <c r="K779">
        <v>119.99999999999997</v>
      </c>
      <c r="L779">
        <v>0.5</v>
      </c>
      <c r="M779">
        <v>0</v>
      </c>
      <c r="N779" t="s">
        <v>72</v>
      </c>
      <c r="O779" t="s">
        <v>101</v>
      </c>
      <c r="P779" t="s">
        <v>114</v>
      </c>
      <c r="Q779" t="s">
        <v>118</v>
      </c>
      <c r="R779" t="s">
        <v>124</v>
      </c>
      <c r="S779">
        <v>777</v>
      </c>
    </row>
    <row r="780" spans="1:19" x14ac:dyDescent="0.2">
      <c r="A780">
        <v>366</v>
      </c>
      <c r="B780" s="1">
        <v>45460</v>
      </c>
      <c r="C780" s="2">
        <v>0.47916666666666669</v>
      </c>
      <c r="D780" s="2">
        <v>0.54166666666666663</v>
      </c>
      <c r="E780" t="s">
        <v>25</v>
      </c>
      <c r="F780">
        <v>1</v>
      </c>
      <c r="G780">
        <v>4</v>
      </c>
      <c r="H780">
        <v>7</v>
      </c>
      <c r="I780" t="s">
        <v>39</v>
      </c>
      <c r="J780" t="s">
        <v>40</v>
      </c>
      <c r="K780">
        <v>89.999999999999915</v>
      </c>
      <c r="L780">
        <v>1.75</v>
      </c>
      <c r="M780">
        <v>1</v>
      </c>
      <c r="N780" t="s">
        <v>72</v>
      </c>
      <c r="O780" t="s">
        <v>103</v>
      </c>
      <c r="P780" t="s">
        <v>114</v>
      </c>
      <c r="Q780" t="s">
        <v>118</v>
      </c>
      <c r="R780" t="s">
        <v>118</v>
      </c>
      <c r="S780">
        <v>778</v>
      </c>
    </row>
    <row r="781" spans="1:19" x14ac:dyDescent="0.2">
      <c r="A781">
        <v>1491</v>
      </c>
      <c r="B781" s="1">
        <v>45625</v>
      </c>
      <c r="C781" s="2">
        <v>0.45833333333333331</v>
      </c>
      <c r="D781" s="2">
        <v>0.47916666666666669</v>
      </c>
      <c r="E781" t="s">
        <v>25</v>
      </c>
      <c r="F781">
        <v>1</v>
      </c>
      <c r="G781">
        <v>4</v>
      </c>
      <c r="H781">
        <v>4</v>
      </c>
      <c r="I781" t="s">
        <v>41</v>
      </c>
      <c r="J781" t="s">
        <v>18</v>
      </c>
      <c r="K781">
        <v>30.000000000000053</v>
      </c>
      <c r="L781">
        <v>1</v>
      </c>
      <c r="M781">
        <v>0</v>
      </c>
      <c r="N781" t="s">
        <v>76</v>
      </c>
      <c r="O781" t="s">
        <v>108</v>
      </c>
      <c r="P781" t="s">
        <v>114</v>
      </c>
      <c r="Q781" t="s">
        <v>118</v>
      </c>
      <c r="R781" t="s">
        <v>118</v>
      </c>
      <c r="S781">
        <v>779</v>
      </c>
    </row>
    <row r="782" spans="1:19" x14ac:dyDescent="0.2">
      <c r="A782">
        <v>2170</v>
      </c>
      <c r="B782" s="1">
        <v>45444</v>
      </c>
      <c r="C782" s="2">
        <v>0.45833333333333331</v>
      </c>
      <c r="D782" s="2">
        <v>0.5</v>
      </c>
      <c r="E782" t="s">
        <v>25</v>
      </c>
      <c r="F782">
        <v>1</v>
      </c>
      <c r="G782">
        <v>4</v>
      </c>
      <c r="H782">
        <v>5</v>
      </c>
      <c r="I782" t="s">
        <v>41</v>
      </c>
      <c r="J782" t="s">
        <v>28</v>
      </c>
      <c r="K782">
        <v>60.000000000000028</v>
      </c>
      <c r="L782">
        <v>1.25</v>
      </c>
      <c r="M782">
        <v>1</v>
      </c>
      <c r="N782" t="s">
        <v>77</v>
      </c>
      <c r="O782" t="s">
        <v>103</v>
      </c>
      <c r="P782" t="s">
        <v>114</v>
      </c>
      <c r="Q782" t="s">
        <v>118</v>
      </c>
      <c r="R782" t="s">
        <v>118</v>
      </c>
      <c r="S782">
        <v>780</v>
      </c>
    </row>
    <row r="783" spans="1:19" x14ac:dyDescent="0.2">
      <c r="A783">
        <v>919</v>
      </c>
      <c r="B783" s="1">
        <v>45491</v>
      </c>
      <c r="C783" s="2">
        <v>0.45833333333333331</v>
      </c>
      <c r="D783" s="2">
        <v>0.54166666666666663</v>
      </c>
      <c r="E783" t="s">
        <v>25</v>
      </c>
      <c r="F783">
        <v>1</v>
      </c>
      <c r="G783">
        <v>4</v>
      </c>
      <c r="H783">
        <v>2</v>
      </c>
      <c r="I783" t="s">
        <v>27</v>
      </c>
      <c r="J783" t="s">
        <v>40</v>
      </c>
      <c r="K783">
        <v>119.99999999999997</v>
      </c>
      <c r="L783">
        <v>0.5</v>
      </c>
      <c r="M783">
        <v>0</v>
      </c>
      <c r="N783" t="s">
        <v>75</v>
      </c>
      <c r="O783" t="s">
        <v>104</v>
      </c>
      <c r="P783" t="s">
        <v>114</v>
      </c>
      <c r="Q783" t="s">
        <v>118</v>
      </c>
      <c r="R783" t="s">
        <v>124</v>
      </c>
      <c r="S783">
        <v>781</v>
      </c>
    </row>
    <row r="784" spans="1:19" x14ac:dyDescent="0.2">
      <c r="A784">
        <v>663</v>
      </c>
      <c r="B784" s="1">
        <v>45312</v>
      </c>
      <c r="C784" s="2">
        <v>0.45833333333333331</v>
      </c>
      <c r="D784" s="2">
        <v>0.52083333333333337</v>
      </c>
      <c r="E784" t="s">
        <v>25</v>
      </c>
      <c r="F784">
        <v>1</v>
      </c>
      <c r="G784">
        <v>4</v>
      </c>
      <c r="H784">
        <v>6</v>
      </c>
      <c r="I784" t="s">
        <v>27</v>
      </c>
      <c r="J784" t="s">
        <v>23</v>
      </c>
      <c r="K784">
        <v>90.000000000000085</v>
      </c>
      <c r="L784">
        <v>1.5</v>
      </c>
      <c r="M784">
        <v>1</v>
      </c>
      <c r="N784" t="s">
        <v>71</v>
      </c>
      <c r="O784" t="s">
        <v>98</v>
      </c>
      <c r="P784" t="s">
        <v>114</v>
      </c>
      <c r="Q784" t="s">
        <v>118</v>
      </c>
      <c r="R784" t="s">
        <v>124</v>
      </c>
      <c r="S784">
        <v>782</v>
      </c>
    </row>
    <row r="785" spans="1:19" x14ac:dyDescent="0.2">
      <c r="A785">
        <v>2555</v>
      </c>
      <c r="B785" s="1">
        <v>45495</v>
      </c>
      <c r="C785" s="2">
        <v>0.45833333333333331</v>
      </c>
      <c r="D785" s="2">
        <v>0.52083333333333337</v>
      </c>
      <c r="E785" t="s">
        <v>25</v>
      </c>
      <c r="F785">
        <v>1</v>
      </c>
      <c r="G785">
        <v>4</v>
      </c>
      <c r="H785">
        <v>3</v>
      </c>
      <c r="I785" t="s">
        <v>22</v>
      </c>
      <c r="J785" t="s">
        <v>18</v>
      </c>
      <c r="K785">
        <v>90.000000000000085</v>
      </c>
      <c r="L785">
        <v>0.75</v>
      </c>
      <c r="M785">
        <v>0</v>
      </c>
      <c r="N785" t="s">
        <v>72</v>
      </c>
      <c r="O785" t="s">
        <v>104</v>
      </c>
      <c r="P785" t="s">
        <v>114</v>
      </c>
      <c r="Q785" t="s">
        <v>118</v>
      </c>
      <c r="R785" t="s">
        <v>124</v>
      </c>
      <c r="S785">
        <v>783</v>
      </c>
    </row>
    <row r="786" spans="1:19" x14ac:dyDescent="0.2">
      <c r="A786">
        <v>2599</v>
      </c>
      <c r="B786" s="1">
        <v>45639</v>
      </c>
      <c r="C786" s="2">
        <v>0.45833333333333331</v>
      </c>
      <c r="D786" s="2">
        <v>0.47916666666666669</v>
      </c>
      <c r="E786" t="s">
        <v>25</v>
      </c>
      <c r="F786">
        <v>1</v>
      </c>
      <c r="G786">
        <v>4</v>
      </c>
      <c r="H786">
        <v>5</v>
      </c>
      <c r="I786" t="s">
        <v>22</v>
      </c>
      <c r="J786" t="s">
        <v>14</v>
      </c>
      <c r="K786">
        <v>30.000000000000053</v>
      </c>
      <c r="L786">
        <v>1.25</v>
      </c>
      <c r="M786">
        <v>1</v>
      </c>
      <c r="N786" t="s">
        <v>76</v>
      </c>
      <c r="O786" t="s">
        <v>109</v>
      </c>
      <c r="P786" t="s">
        <v>114</v>
      </c>
      <c r="Q786" t="s">
        <v>118</v>
      </c>
      <c r="R786" t="s">
        <v>118</v>
      </c>
      <c r="S786">
        <v>784</v>
      </c>
    </row>
    <row r="787" spans="1:19" x14ac:dyDescent="0.2">
      <c r="A787">
        <v>1320</v>
      </c>
      <c r="B787" s="1">
        <v>45494</v>
      </c>
      <c r="C787" s="2">
        <v>0.45833333333333331</v>
      </c>
      <c r="D787" s="2">
        <v>0.54166666666666663</v>
      </c>
      <c r="E787" t="s">
        <v>25</v>
      </c>
      <c r="F787">
        <v>1</v>
      </c>
      <c r="G787">
        <v>4</v>
      </c>
      <c r="H787">
        <v>4</v>
      </c>
      <c r="I787" t="s">
        <v>27</v>
      </c>
      <c r="J787" t="s">
        <v>28</v>
      </c>
      <c r="K787">
        <v>119.99999999999997</v>
      </c>
      <c r="L787">
        <v>1</v>
      </c>
      <c r="M787">
        <v>0</v>
      </c>
      <c r="N787" t="s">
        <v>71</v>
      </c>
      <c r="O787" t="s">
        <v>104</v>
      </c>
      <c r="P787" t="s">
        <v>114</v>
      </c>
      <c r="Q787" t="s">
        <v>118</v>
      </c>
      <c r="R787" t="s">
        <v>124</v>
      </c>
      <c r="S787">
        <v>785</v>
      </c>
    </row>
    <row r="788" spans="1:19" x14ac:dyDescent="0.2">
      <c r="A788">
        <v>1435</v>
      </c>
      <c r="B788" s="1">
        <v>45429</v>
      </c>
      <c r="C788" s="2">
        <v>0.45833333333333331</v>
      </c>
      <c r="D788" s="2">
        <v>0.47916666666666669</v>
      </c>
      <c r="E788" t="s">
        <v>25</v>
      </c>
      <c r="F788">
        <v>1</v>
      </c>
      <c r="G788">
        <v>4</v>
      </c>
      <c r="H788">
        <v>2</v>
      </c>
      <c r="I788" t="s">
        <v>41</v>
      </c>
      <c r="J788" t="s">
        <v>14</v>
      </c>
      <c r="K788">
        <v>30.000000000000053</v>
      </c>
      <c r="L788">
        <v>0.5</v>
      </c>
      <c r="M788">
        <v>0</v>
      </c>
      <c r="N788" t="s">
        <v>76</v>
      </c>
      <c r="O788" t="s">
        <v>102</v>
      </c>
      <c r="P788" t="s">
        <v>114</v>
      </c>
      <c r="Q788" t="s">
        <v>118</v>
      </c>
      <c r="R788" t="s">
        <v>118</v>
      </c>
      <c r="S788">
        <v>786</v>
      </c>
    </row>
    <row r="789" spans="1:19" x14ac:dyDescent="0.2">
      <c r="A789">
        <v>534</v>
      </c>
      <c r="B789" s="1">
        <v>45389</v>
      </c>
      <c r="C789" s="2">
        <v>0.45833333333333331</v>
      </c>
      <c r="D789" s="2">
        <v>0.5</v>
      </c>
      <c r="E789" t="s">
        <v>25</v>
      </c>
      <c r="F789">
        <v>1</v>
      </c>
      <c r="G789">
        <v>4</v>
      </c>
      <c r="H789">
        <v>2</v>
      </c>
      <c r="I789" t="s">
        <v>17</v>
      </c>
      <c r="J789" t="s">
        <v>30</v>
      </c>
      <c r="K789">
        <v>60.000000000000028</v>
      </c>
      <c r="L789">
        <v>0.5</v>
      </c>
      <c r="M789">
        <v>0</v>
      </c>
      <c r="N789" t="s">
        <v>71</v>
      </c>
      <c r="O789" t="s">
        <v>101</v>
      </c>
      <c r="P789" t="s">
        <v>114</v>
      </c>
      <c r="Q789" t="s">
        <v>118</v>
      </c>
      <c r="R789" t="s">
        <v>118</v>
      </c>
      <c r="S789">
        <v>787</v>
      </c>
    </row>
    <row r="790" spans="1:19" x14ac:dyDescent="0.2">
      <c r="A790">
        <v>1989</v>
      </c>
      <c r="B790" s="1">
        <v>45599</v>
      </c>
      <c r="C790" s="2">
        <v>0.45833333333333331</v>
      </c>
      <c r="D790" s="2">
        <v>0.52083333333333337</v>
      </c>
      <c r="E790" t="s">
        <v>25</v>
      </c>
      <c r="F790">
        <v>1</v>
      </c>
      <c r="G790">
        <v>4</v>
      </c>
      <c r="H790">
        <v>1</v>
      </c>
      <c r="I790" t="s">
        <v>22</v>
      </c>
      <c r="J790" t="s">
        <v>28</v>
      </c>
      <c r="K790">
        <v>90.000000000000085</v>
      </c>
      <c r="L790">
        <v>0.25</v>
      </c>
      <c r="M790">
        <v>0</v>
      </c>
      <c r="N790" t="s">
        <v>71</v>
      </c>
      <c r="O790" t="s">
        <v>108</v>
      </c>
      <c r="P790" t="s">
        <v>114</v>
      </c>
      <c r="Q790" t="s">
        <v>118</v>
      </c>
      <c r="R790" t="s">
        <v>124</v>
      </c>
      <c r="S790">
        <v>788</v>
      </c>
    </row>
    <row r="791" spans="1:19" x14ac:dyDescent="0.2">
      <c r="A791">
        <v>2676</v>
      </c>
      <c r="B791" s="1">
        <v>45373</v>
      </c>
      <c r="C791" s="2">
        <v>0.45833333333333331</v>
      </c>
      <c r="D791" s="2">
        <v>0.47916666666666669</v>
      </c>
      <c r="E791" t="s">
        <v>25</v>
      </c>
      <c r="F791">
        <v>1</v>
      </c>
      <c r="G791">
        <v>4</v>
      </c>
      <c r="H791">
        <v>2</v>
      </c>
      <c r="I791" t="s">
        <v>39</v>
      </c>
      <c r="J791" t="s">
        <v>14</v>
      </c>
      <c r="K791">
        <v>30.000000000000053</v>
      </c>
      <c r="L791">
        <v>0.5</v>
      </c>
      <c r="M791">
        <v>0</v>
      </c>
      <c r="N791" t="s">
        <v>76</v>
      </c>
      <c r="O791" t="s">
        <v>100</v>
      </c>
      <c r="P791" t="s">
        <v>114</v>
      </c>
      <c r="Q791" t="s">
        <v>118</v>
      </c>
      <c r="R791" t="s">
        <v>118</v>
      </c>
      <c r="S791">
        <v>789</v>
      </c>
    </row>
    <row r="792" spans="1:19" x14ac:dyDescent="0.2">
      <c r="A792">
        <v>1141</v>
      </c>
      <c r="B792" s="1">
        <v>45497</v>
      </c>
      <c r="C792" s="2">
        <v>0.45833333333333331</v>
      </c>
      <c r="D792" s="2">
        <v>0.47916666666666669</v>
      </c>
      <c r="E792" t="s">
        <v>25</v>
      </c>
      <c r="F792">
        <v>1</v>
      </c>
      <c r="G792">
        <v>4</v>
      </c>
      <c r="H792">
        <v>2</v>
      </c>
      <c r="I792" t="s">
        <v>42</v>
      </c>
      <c r="J792" t="s">
        <v>30</v>
      </c>
      <c r="K792">
        <v>30.000000000000053</v>
      </c>
      <c r="L792">
        <v>0.5</v>
      </c>
      <c r="M792">
        <v>0</v>
      </c>
      <c r="N792" t="s">
        <v>74</v>
      </c>
      <c r="O792" t="s">
        <v>104</v>
      </c>
      <c r="P792" t="s">
        <v>114</v>
      </c>
      <c r="Q792" t="s">
        <v>118</v>
      </c>
      <c r="R792" t="s">
        <v>118</v>
      </c>
      <c r="S792">
        <v>790</v>
      </c>
    </row>
    <row r="793" spans="1:19" x14ac:dyDescent="0.2">
      <c r="A793">
        <v>2300</v>
      </c>
      <c r="B793" s="1">
        <v>45367</v>
      </c>
      <c r="C793" s="2">
        <v>0.45833333333333331</v>
      </c>
      <c r="D793" s="2">
        <v>0.52083333333333337</v>
      </c>
      <c r="E793" t="s">
        <v>25</v>
      </c>
      <c r="F793">
        <v>1</v>
      </c>
      <c r="G793">
        <v>4</v>
      </c>
      <c r="H793">
        <v>5</v>
      </c>
      <c r="I793" t="s">
        <v>17</v>
      </c>
      <c r="J793" t="s">
        <v>23</v>
      </c>
      <c r="K793">
        <v>90.000000000000085</v>
      </c>
      <c r="L793">
        <v>1.25</v>
      </c>
      <c r="M793">
        <v>1</v>
      </c>
      <c r="N793" t="s">
        <v>77</v>
      </c>
      <c r="O793" t="s">
        <v>100</v>
      </c>
      <c r="P793" t="s">
        <v>114</v>
      </c>
      <c r="Q793" t="s">
        <v>118</v>
      </c>
      <c r="R793" t="s">
        <v>124</v>
      </c>
      <c r="S793">
        <v>791</v>
      </c>
    </row>
    <row r="794" spans="1:19" x14ac:dyDescent="0.2">
      <c r="A794">
        <v>2707</v>
      </c>
      <c r="B794" s="1">
        <v>45652</v>
      </c>
      <c r="C794" s="2">
        <v>0.45833333333333331</v>
      </c>
      <c r="D794" s="2">
        <v>0.52083333333333337</v>
      </c>
      <c r="E794" t="s">
        <v>25</v>
      </c>
      <c r="F794">
        <v>1</v>
      </c>
      <c r="G794">
        <v>4</v>
      </c>
      <c r="H794">
        <v>1</v>
      </c>
      <c r="I794" t="s">
        <v>17</v>
      </c>
      <c r="J794" t="s">
        <v>14</v>
      </c>
      <c r="K794">
        <v>90.000000000000085</v>
      </c>
      <c r="L794">
        <v>0.25</v>
      </c>
      <c r="M794">
        <v>0</v>
      </c>
      <c r="N794" t="s">
        <v>75</v>
      </c>
      <c r="O794" t="s">
        <v>109</v>
      </c>
      <c r="P794" t="s">
        <v>114</v>
      </c>
      <c r="Q794" t="s">
        <v>118</v>
      </c>
      <c r="R794" t="s">
        <v>124</v>
      </c>
      <c r="S794">
        <v>792</v>
      </c>
    </row>
    <row r="795" spans="1:19" x14ac:dyDescent="0.2">
      <c r="A795">
        <v>2497</v>
      </c>
      <c r="B795" s="1">
        <v>45586</v>
      </c>
      <c r="C795" s="2">
        <v>0.45833333333333331</v>
      </c>
      <c r="D795" s="2">
        <v>0.47916666666666669</v>
      </c>
      <c r="E795" t="s">
        <v>25</v>
      </c>
      <c r="F795">
        <v>1</v>
      </c>
      <c r="G795">
        <v>4</v>
      </c>
      <c r="H795">
        <v>3</v>
      </c>
      <c r="I795" t="s">
        <v>27</v>
      </c>
      <c r="J795" t="s">
        <v>23</v>
      </c>
      <c r="K795">
        <v>30.000000000000053</v>
      </c>
      <c r="L795">
        <v>0.75</v>
      </c>
      <c r="M795">
        <v>0</v>
      </c>
      <c r="N795" t="s">
        <v>72</v>
      </c>
      <c r="O795" t="s">
        <v>107</v>
      </c>
      <c r="P795" t="s">
        <v>114</v>
      </c>
      <c r="Q795" t="s">
        <v>118</v>
      </c>
      <c r="R795" t="s">
        <v>118</v>
      </c>
      <c r="S795">
        <v>793</v>
      </c>
    </row>
    <row r="796" spans="1:19" x14ac:dyDescent="0.2">
      <c r="A796">
        <v>2026</v>
      </c>
      <c r="B796" s="1">
        <v>45488</v>
      </c>
      <c r="C796" s="2">
        <v>0.45833333333333331</v>
      </c>
      <c r="D796" s="2">
        <v>0.52083333333333337</v>
      </c>
      <c r="E796" t="s">
        <v>25</v>
      </c>
      <c r="F796">
        <v>1</v>
      </c>
      <c r="G796">
        <v>4</v>
      </c>
      <c r="H796">
        <v>3</v>
      </c>
      <c r="I796" t="s">
        <v>22</v>
      </c>
      <c r="J796" t="s">
        <v>40</v>
      </c>
      <c r="K796">
        <v>90.000000000000085</v>
      </c>
      <c r="L796">
        <v>0.75</v>
      </c>
      <c r="M796">
        <v>0</v>
      </c>
      <c r="N796" t="s">
        <v>72</v>
      </c>
      <c r="O796" t="s">
        <v>104</v>
      </c>
      <c r="P796" t="s">
        <v>114</v>
      </c>
      <c r="Q796" t="s">
        <v>118</v>
      </c>
      <c r="R796" t="s">
        <v>124</v>
      </c>
      <c r="S796">
        <v>794</v>
      </c>
    </row>
    <row r="797" spans="1:19" x14ac:dyDescent="0.2">
      <c r="A797">
        <v>92</v>
      </c>
      <c r="B797" s="1">
        <v>45471</v>
      </c>
      <c r="C797" s="2">
        <v>0.45833333333333331</v>
      </c>
      <c r="D797" s="2">
        <v>0.52083333333333337</v>
      </c>
      <c r="E797" t="s">
        <v>25</v>
      </c>
      <c r="F797">
        <v>1</v>
      </c>
      <c r="G797">
        <v>4</v>
      </c>
      <c r="H797">
        <v>6</v>
      </c>
      <c r="I797" t="s">
        <v>42</v>
      </c>
      <c r="J797" t="s">
        <v>30</v>
      </c>
      <c r="K797">
        <v>90.000000000000085</v>
      </c>
      <c r="L797">
        <v>1.5</v>
      </c>
      <c r="M797">
        <v>1</v>
      </c>
      <c r="N797" t="s">
        <v>76</v>
      </c>
      <c r="O797" t="s">
        <v>103</v>
      </c>
      <c r="P797" t="s">
        <v>114</v>
      </c>
      <c r="Q797" t="s">
        <v>118</v>
      </c>
      <c r="R797" t="s">
        <v>124</v>
      </c>
      <c r="S797">
        <v>795</v>
      </c>
    </row>
    <row r="798" spans="1:19" x14ac:dyDescent="0.2">
      <c r="A798">
        <v>417</v>
      </c>
      <c r="B798" s="1">
        <v>45576</v>
      </c>
      <c r="C798" s="2">
        <v>0.45833333333333331</v>
      </c>
      <c r="D798" s="2">
        <v>0.5</v>
      </c>
      <c r="E798" t="s">
        <v>25</v>
      </c>
      <c r="F798">
        <v>1</v>
      </c>
      <c r="G798">
        <v>4</v>
      </c>
      <c r="H798">
        <v>1</v>
      </c>
      <c r="I798" t="s">
        <v>39</v>
      </c>
      <c r="J798" t="s">
        <v>18</v>
      </c>
      <c r="K798">
        <v>60.000000000000028</v>
      </c>
      <c r="L798">
        <v>0.25</v>
      </c>
      <c r="M798">
        <v>0</v>
      </c>
      <c r="N798" t="s">
        <v>76</v>
      </c>
      <c r="O798" t="s">
        <v>107</v>
      </c>
      <c r="P798" t="s">
        <v>114</v>
      </c>
      <c r="Q798" t="s">
        <v>118</v>
      </c>
      <c r="R798" t="s">
        <v>118</v>
      </c>
      <c r="S798">
        <v>796</v>
      </c>
    </row>
    <row r="799" spans="1:19" x14ac:dyDescent="0.2">
      <c r="A799">
        <v>775</v>
      </c>
      <c r="B799" s="1">
        <v>45408</v>
      </c>
      <c r="C799" s="2">
        <v>0.45833333333333331</v>
      </c>
      <c r="D799" s="2">
        <v>0.5</v>
      </c>
      <c r="E799" t="s">
        <v>25</v>
      </c>
      <c r="F799">
        <v>1</v>
      </c>
      <c r="G799">
        <v>4</v>
      </c>
      <c r="H799">
        <v>5</v>
      </c>
      <c r="I799" t="s">
        <v>13</v>
      </c>
      <c r="J799" t="s">
        <v>28</v>
      </c>
      <c r="K799">
        <v>60.000000000000028</v>
      </c>
      <c r="L799">
        <v>1.25</v>
      </c>
      <c r="M799">
        <v>1</v>
      </c>
      <c r="N799" t="s">
        <v>76</v>
      </c>
      <c r="O799" t="s">
        <v>101</v>
      </c>
      <c r="P799" t="s">
        <v>114</v>
      </c>
      <c r="Q799" t="s">
        <v>118</v>
      </c>
      <c r="R799" t="s">
        <v>118</v>
      </c>
      <c r="S799">
        <v>797</v>
      </c>
    </row>
    <row r="800" spans="1:19" x14ac:dyDescent="0.2">
      <c r="A800">
        <v>2906</v>
      </c>
      <c r="B800" s="1">
        <v>45392</v>
      </c>
      <c r="C800" s="2">
        <v>0.45833333333333331</v>
      </c>
      <c r="D800" s="2">
        <v>0.54166666666666663</v>
      </c>
      <c r="E800" t="s">
        <v>25</v>
      </c>
      <c r="F800">
        <v>1</v>
      </c>
      <c r="G800">
        <v>4</v>
      </c>
      <c r="H800">
        <v>1</v>
      </c>
      <c r="I800" t="s">
        <v>13</v>
      </c>
      <c r="J800" t="s">
        <v>40</v>
      </c>
      <c r="K800">
        <v>119.99999999999997</v>
      </c>
      <c r="L800">
        <v>0.25</v>
      </c>
      <c r="M800">
        <v>0</v>
      </c>
      <c r="N800" t="s">
        <v>74</v>
      </c>
      <c r="O800" t="s">
        <v>101</v>
      </c>
      <c r="P800" t="s">
        <v>114</v>
      </c>
      <c r="Q800" t="s">
        <v>118</v>
      </c>
      <c r="R800" t="s">
        <v>124</v>
      </c>
      <c r="S800">
        <v>798</v>
      </c>
    </row>
    <row r="801" spans="1:19" x14ac:dyDescent="0.2">
      <c r="A801">
        <v>2221</v>
      </c>
      <c r="B801" s="1">
        <v>45332</v>
      </c>
      <c r="C801" s="2">
        <v>0.45833333333333331</v>
      </c>
      <c r="D801" s="2">
        <v>0.47916666666666669</v>
      </c>
      <c r="E801" t="s">
        <v>25</v>
      </c>
      <c r="F801">
        <v>1</v>
      </c>
      <c r="G801">
        <v>4</v>
      </c>
      <c r="H801">
        <v>3</v>
      </c>
      <c r="I801" t="s">
        <v>17</v>
      </c>
      <c r="J801" t="s">
        <v>18</v>
      </c>
      <c r="K801">
        <v>30.000000000000053</v>
      </c>
      <c r="L801">
        <v>0.75</v>
      </c>
      <c r="M801">
        <v>0</v>
      </c>
      <c r="N801" t="s">
        <v>77</v>
      </c>
      <c r="O801" t="s">
        <v>99</v>
      </c>
      <c r="P801" t="s">
        <v>114</v>
      </c>
      <c r="Q801" t="s">
        <v>118</v>
      </c>
      <c r="R801" t="s">
        <v>118</v>
      </c>
      <c r="S801">
        <v>799</v>
      </c>
    </row>
    <row r="802" spans="1:19" x14ac:dyDescent="0.2">
      <c r="A802">
        <v>2913</v>
      </c>
      <c r="B802" s="1">
        <v>45379</v>
      </c>
      <c r="C802" s="2">
        <v>0.45833333333333331</v>
      </c>
      <c r="D802" s="2">
        <v>0.54166666666666663</v>
      </c>
      <c r="E802" t="s">
        <v>25</v>
      </c>
      <c r="F802">
        <v>1</v>
      </c>
      <c r="G802">
        <v>4</v>
      </c>
      <c r="H802">
        <v>7</v>
      </c>
      <c r="I802" t="s">
        <v>27</v>
      </c>
      <c r="J802" t="s">
        <v>40</v>
      </c>
      <c r="K802">
        <v>119.99999999999997</v>
      </c>
      <c r="L802">
        <v>1.75</v>
      </c>
      <c r="M802">
        <v>1</v>
      </c>
      <c r="N802" t="s">
        <v>75</v>
      </c>
      <c r="O802" t="s">
        <v>100</v>
      </c>
      <c r="P802" t="s">
        <v>114</v>
      </c>
      <c r="Q802" t="s">
        <v>118</v>
      </c>
      <c r="R802" t="s">
        <v>124</v>
      </c>
      <c r="S802">
        <v>800</v>
      </c>
    </row>
    <row r="803" spans="1:19" x14ac:dyDescent="0.2">
      <c r="A803">
        <v>1596</v>
      </c>
      <c r="B803" s="1">
        <v>45639</v>
      </c>
      <c r="C803" s="2">
        <v>0.45833333333333331</v>
      </c>
      <c r="D803" s="2">
        <v>0.52083333333333337</v>
      </c>
      <c r="E803" t="s">
        <v>25</v>
      </c>
      <c r="F803">
        <v>1</v>
      </c>
      <c r="G803">
        <v>4</v>
      </c>
      <c r="H803">
        <v>1</v>
      </c>
      <c r="I803" t="s">
        <v>41</v>
      </c>
      <c r="J803" t="s">
        <v>14</v>
      </c>
      <c r="K803">
        <v>90.000000000000085</v>
      </c>
      <c r="L803">
        <v>0.25</v>
      </c>
      <c r="M803">
        <v>0</v>
      </c>
      <c r="N803" t="s">
        <v>76</v>
      </c>
      <c r="O803" t="s">
        <v>109</v>
      </c>
      <c r="P803" t="s">
        <v>114</v>
      </c>
      <c r="Q803" t="s">
        <v>118</v>
      </c>
      <c r="R803" t="s">
        <v>124</v>
      </c>
      <c r="S803">
        <v>801</v>
      </c>
    </row>
    <row r="804" spans="1:19" x14ac:dyDescent="0.2">
      <c r="A804">
        <v>1265</v>
      </c>
      <c r="B804" s="1">
        <v>45386</v>
      </c>
      <c r="C804" s="2">
        <v>0.45833333333333331</v>
      </c>
      <c r="D804" s="2">
        <v>0.5</v>
      </c>
      <c r="E804" t="s">
        <v>25</v>
      </c>
      <c r="F804">
        <v>1</v>
      </c>
      <c r="G804">
        <v>4</v>
      </c>
      <c r="H804">
        <v>5</v>
      </c>
      <c r="I804" t="s">
        <v>39</v>
      </c>
      <c r="J804" t="s">
        <v>23</v>
      </c>
      <c r="K804">
        <v>60.000000000000028</v>
      </c>
      <c r="L804">
        <v>1.25</v>
      </c>
      <c r="M804">
        <v>1</v>
      </c>
      <c r="N804" t="s">
        <v>75</v>
      </c>
      <c r="O804" t="s">
        <v>101</v>
      </c>
      <c r="P804" t="s">
        <v>114</v>
      </c>
      <c r="Q804" t="s">
        <v>118</v>
      </c>
      <c r="R804" t="s">
        <v>118</v>
      </c>
      <c r="S804">
        <v>802</v>
      </c>
    </row>
    <row r="805" spans="1:19" x14ac:dyDescent="0.2">
      <c r="A805">
        <v>457</v>
      </c>
      <c r="B805" s="1">
        <v>45604</v>
      </c>
      <c r="C805" s="2">
        <v>0.45833333333333331</v>
      </c>
      <c r="D805" s="2">
        <v>0.54166666666666663</v>
      </c>
      <c r="E805" t="s">
        <v>25</v>
      </c>
      <c r="F805">
        <v>1</v>
      </c>
      <c r="G805">
        <v>4</v>
      </c>
      <c r="H805">
        <v>3</v>
      </c>
      <c r="I805" t="s">
        <v>41</v>
      </c>
      <c r="J805" t="s">
        <v>14</v>
      </c>
      <c r="K805">
        <v>119.99999999999997</v>
      </c>
      <c r="L805">
        <v>0.75</v>
      </c>
      <c r="M805">
        <v>0</v>
      </c>
      <c r="N805" t="s">
        <v>76</v>
      </c>
      <c r="O805" t="s">
        <v>108</v>
      </c>
      <c r="P805" t="s">
        <v>114</v>
      </c>
      <c r="Q805" t="s">
        <v>118</v>
      </c>
      <c r="R805" t="s">
        <v>124</v>
      </c>
      <c r="S805">
        <v>803</v>
      </c>
    </row>
    <row r="806" spans="1:19" x14ac:dyDescent="0.2">
      <c r="A806">
        <v>1636</v>
      </c>
      <c r="B806" s="1">
        <v>45343</v>
      </c>
      <c r="C806" s="2">
        <v>0.45833333333333331</v>
      </c>
      <c r="D806" s="2">
        <v>0.52083333333333337</v>
      </c>
      <c r="E806" t="s">
        <v>25</v>
      </c>
      <c r="F806">
        <v>1</v>
      </c>
      <c r="G806">
        <v>4</v>
      </c>
      <c r="H806">
        <v>6</v>
      </c>
      <c r="I806" t="s">
        <v>27</v>
      </c>
      <c r="J806" t="s">
        <v>30</v>
      </c>
      <c r="K806">
        <v>90.000000000000085</v>
      </c>
      <c r="L806">
        <v>1.5</v>
      </c>
      <c r="M806">
        <v>1</v>
      </c>
      <c r="N806" t="s">
        <v>74</v>
      </c>
      <c r="O806" t="s">
        <v>99</v>
      </c>
      <c r="P806" t="s">
        <v>114</v>
      </c>
      <c r="Q806" t="s">
        <v>118</v>
      </c>
      <c r="R806" t="s">
        <v>124</v>
      </c>
      <c r="S806">
        <v>804</v>
      </c>
    </row>
    <row r="807" spans="1:19" x14ac:dyDescent="0.2">
      <c r="A807">
        <v>745</v>
      </c>
      <c r="B807" s="1">
        <v>45604</v>
      </c>
      <c r="C807" s="2">
        <v>0.45833333333333331</v>
      </c>
      <c r="D807" s="2">
        <v>0.54166666666666663</v>
      </c>
      <c r="E807" t="s">
        <v>25</v>
      </c>
      <c r="F807">
        <v>1</v>
      </c>
      <c r="G807">
        <v>4</v>
      </c>
      <c r="H807">
        <v>2</v>
      </c>
      <c r="I807" t="s">
        <v>42</v>
      </c>
      <c r="J807" t="s">
        <v>28</v>
      </c>
      <c r="K807">
        <v>119.99999999999997</v>
      </c>
      <c r="L807">
        <v>0.5</v>
      </c>
      <c r="M807">
        <v>0</v>
      </c>
      <c r="N807" t="s">
        <v>76</v>
      </c>
      <c r="O807" t="s">
        <v>108</v>
      </c>
      <c r="P807" t="s">
        <v>114</v>
      </c>
      <c r="Q807" t="s">
        <v>118</v>
      </c>
      <c r="R807" t="s">
        <v>124</v>
      </c>
      <c r="S807">
        <v>805</v>
      </c>
    </row>
    <row r="808" spans="1:19" x14ac:dyDescent="0.2">
      <c r="A808">
        <v>2068</v>
      </c>
      <c r="B808" s="1">
        <v>45540</v>
      </c>
      <c r="C808" s="2">
        <v>0.4375</v>
      </c>
      <c r="D808" s="2">
        <v>0.47916666666666669</v>
      </c>
      <c r="E808" t="s">
        <v>25</v>
      </c>
      <c r="F808">
        <v>1</v>
      </c>
      <c r="G808">
        <v>4</v>
      </c>
      <c r="H808">
        <v>2</v>
      </c>
      <c r="I808" t="s">
        <v>27</v>
      </c>
      <c r="J808" t="s">
        <v>18</v>
      </c>
      <c r="K808">
        <v>60.000000000000028</v>
      </c>
      <c r="L808">
        <v>0.5</v>
      </c>
      <c r="M808">
        <v>0</v>
      </c>
      <c r="N808" t="s">
        <v>75</v>
      </c>
      <c r="O808" t="s">
        <v>106</v>
      </c>
      <c r="P808" t="s">
        <v>114</v>
      </c>
      <c r="Q808" t="s">
        <v>118</v>
      </c>
      <c r="R808" t="s">
        <v>118</v>
      </c>
      <c r="S808">
        <v>806</v>
      </c>
    </row>
    <row r="809" spans="1:19" x14ac:dyDescent="0.2">
      <c r="A809">
        <v>2399</v>
      </c>
      <c r="B809" s="1">
        <v>45343</v>
      </c>
      <c r="C809" s="2">
        <v>0.4375</v>
      </c>
      <c r="D809" s="2">
        <v>0.52083333333333337</v>
      </c>
      <c r="E809" t="s">
        <v>25</v>
      </c>
      <c r="F809">
        <v>1</v>
      </c>
      <c r="G809">
        <v>4</v>
      </c>
      <c r="H809">
        <v>6</v>
      </c>
      <c r="I809" t="s">
        <v>22</v>
      </c>
      <c r="J809" t="s">
        <v>18</v>
      </c>
      <c r="K809">
        <v>120.00000000000006</v>
      </c>
      <c r="L809">
        <v>1.5</v>
      </c>
      <c r="M809">
        <v>1</v>
      </c>
      <c r="N809" t="s">
        <v>74</v>
      </c>
      <c r="O809" t="s">
        <v>99</v>
      </c>
      <c r="P809" t="s">
        <v>114</v>
      </c>
      <c r="Q809" t="s">
        <v>118</v>
      </c>
      <c r="R809" t="s">
        <v>124</v>
      </c>
      <c r="S809">
        <v>807</v>
      </c>
    </row>
    <row r="810" spans="1:19" x14ac:dyDescent="0.2">
      <c r="A810">
        <v>1250</v>
      </c>
      <c r="B810" s="1">
        <v>45612</v>
      </c>
      <c r="C810" s="2">
        <v>0.4375</v>
      </c>
      <c r="D810" s="2">
        <v>0.52083333333333337</v>
      </c>
      <c r="E810" t="s">
        <v>25</v>
      </c>
      <c r="F810">
        <v>1</v>
      </c>
      <c r="G810">
        <v>4</v>
      </c>
      <c r="H810">
        <v>1</v>
      </c>
      <c r="I810" t="s">
        <v>39</v>
      </c>
      <c r="J810" t="s">
        <v>18</v>
      </c>
      <c r="K810">
        <v>120.00000000000006</v>
      </c>
      <c r="L810">
        <v>0.25</v>
      </c>
      <c r="M810">
        <v>0</v>
      </c>
      <c r="N810" t="s">
        <v>77</v>
      </c>
      <c r="O810" t="s">
        <v>108</v>
      </c>
      <c r="P810" t="s">
        <v>114</v>
      </c>
      <c r="Q810" t="s">
        <v>118</v>
      </c>
      <c r="R810" t="s">
        <v>124</v>
      </c>
      <c r="S810">
        <v>808</v>
      </c>
    </row>
    <row r="811" spans="1:19" x14ac:dyDescent="0.2">
      <c r="A811">
        <v>324</v>
      </c>
      <c r="B811" s="1">
        <v>45309</v>
      </c>
      <c r="C811" s="2">
        <v>0.4375</v>
      </c>
      <c r="D811" s="2">
        <v>0.52083333333333337</v>
      </c>
      <c r="E811" t="s">
        <v>25</v>
      </c>
      <c r="F811">
        <v>1</v>
      </c>
      <c r="G811">
        <v>4</v>
      </c>
      <c r="H811">
        <v>6</v>
      </c>
      <c r="I811" t="s">
        <v>41</v>
      </c>
      <c r="J811" t="s">
        <v>40</v>
      </c>
      <c r="K811">
        <v>120.00000000000006</v>
      </c>
      <c r="L811">
        <v>1.5</v>
      </c>
      <c r="M811">
        <v>1</v>
      </c>
      <c r="N811" t="s">
        <v>75</v>
      </c>
      <c r="O811" t="s">
        <v>98</v>
      </c>
      <c r="P811" t="s">
        <v>114</v>
      </c>
      <c r="Q811" t="s">
        <v>118</v>
      </c>
      <c r="R811" t="s">
        <v>124</v>
      </c>
      <c r="S811">
        <v>809</v>
      </c>
    </row>
    <row r="812" spans="1:19" x14ac:dyDescent="0.2">
      <c r="A812">
        <v>2428</v>
      </c>
      <c r="B812" s="1">
        <v>45298</v>
      </c>
      <c r="C812" s="2">
        <v>0.4375</v>
      </c>
      <c r="D812" s="2">
        <v>0.45833333333333331</v>
      </c>
      <c r="E812" t="s">
        <v>25</v>
      </c>
      <c r="F812">
        <v>1</v>
      </c>
      <c r="G812">
        <v>4</v>
      </c>
      <c r="H812">
        <v>5</v>
      </c>
      <c r="I812" t="s">
        <v>17</v>
      </c>
      <c r="J812" t="s">
        <v>23</v>
      </c>
      <c r="K812">
        <v>29.999999999999972</v>
      </c>
      <c r="L812">
        <v>1.25</v>
      </c>
      <c r="M812">
        <v>1</v>
      </c>
      <c r="N812" t="s">
        <v>71</v>
      </c>
      <c r="O812" t="s">
        <v>98</v>
      </c>
      <c r="P812" t="s">
        <v>114</v>
      </c>
      <c r="Q812" t="s">
        <v>118</v>
      </c>
      <c r="R812" t="s">
        <v>118</v>
      </c>
      <c r="S812">
        <v>810</v>
      </c>
    </row>
    <row r="813" spans="1:19" x14ac:dyDescent="0.2">
      <c r="A813">
        <v>2650</v>
      </c>
      <c r="B813" s="1">
        <v>45295</v>
      </c>
      <c r="C813" s="2">
        <v>0.4375</v>
      </c>
      <c r="D813" s="2">
        <v>0.5</v>
      </c>
      <c r="E813" t="s">
        <v>25</v>
      </c>
      <c r="F813">
        <v>1</v>
      </c>
      <c r="G813">
        <v>4</v>
      </c>
      <c r="H813">
        <v>4</v>
      </c>
      <c r="I813" t="s">
        <v>39</v>
      </c>
      <c r="J813" t="s">
        <v>23</v>
      </c>
      <c r="K813">
        <v>90</v>
      </c>
      <c r="L813">
        <v>1</v>
      </c>
      <c r="M813">
        <v>0</v>
      </c>
      <c r="N813" t="s">
        <v>75</v>
      </c>
      <c r="O813" t="s">
        <v>98</v>
      </c>
      <c r="P813" t="s">
        <v>114</v>
      </c>
      <c r="Q813" t="s">
        <v>118</v>
      </c>
      <c r="R813" t="s">
        <v>118</v>
      </c>
      <c r="S813">
        <v>811</v>
      </c>
    </row>
    <row r="814" spans="1:19" x14ac:dyDescent="0.2">
      <c r="A814">
        <v>2083</v>
      </c>
      <c r="B814" s="1">
        <v>45634</v>
      </c>
      <c r="C814" s="2">
        <v>0.4375</v>
      </c>
      <c r="D814" s="2">
        <v>0.52083333333333337</v>
      </c>
      <c r="E814" t="s">
        <v>25</v>
      </c>
      <c r="F814">
        <v>1</v>
      </c>
      <c r="G814">
        <v>4</v>
      </c>
      <c r="H814">
        <v>6</v>
      </c>
      <c r="I814" t="s">
        <v>42</v>
      </c>
      <c r="J814" t="s">
        <v>30</v>
      </c>
      <c r="K814">
        <v>120.00000000000006</v>
      </c>
      <c r="L814">
        <v>1.5</v>
      </c>
      <c r="M814">
        <v>1</v>
      </c>
      <c r="N814" t="s">
        <v>71</v>
      </c>
      <c r="O814" t="s">
        <v>109</v>
      </c>
      <c r="P814" t="s">
        <v>114</v>
      </c>
      <c r="Q814" t="s">
        <v>118</v>
      </c>
      <c r="R814" t="s">
        <v>124</v>
      </c>
      <c r="S814">
        <v>812</v>
      </c>
    </row>
    <row r="815" spans="1:19" x14ac:dyDescent="0.2">
      <c r="A815">
        <v>2090</v>
      </c>
      <c r="B815" s="1">
        <v>45311</v>
      </c>
      <c r="C815" s="2">
        <v>0.4375</v>
      </c>
      <c r="D815" s="2">
        <v>0.47916666666666669</v>
      </c>
      <c r="E815" t="s">
        <v>25</v>
      </c>
      <c r="F815">
        <v>1</v>
      </c>
      <c r="G815">
        <v>4</v>
      </c>
      <c r="H815">
        <v>2</v>
      </c>
      <c r="I815" t="s">
        <v>39</v>
      </c>
      <c r="J815" t="s">
        <v>18</v>
      </c>
      <c r="K815">
        <v>60.000000000000028</v>
      </c>
      <c r="L815">
        <v>0.5</v>
      </c>
      <c r="M815">
        <v>0</v>
      </c>
      <c r="N815" t="s">
        <v>77</v>
      </c>
      <c r="O815" t="s">
        <v>98</v>
      </c>
      <c r="P815" t="s">
        <v>114</v>
      </c>
      <c r="Q815" t="s">
        <v>118</v>
      </c>
      <c r="R815" t="s">
        <v>118</v>
      </c>
      <c r="S815">
        <v>813</v>
      </c>
    </row>
    <row r="816" spans="1:19" x14ac:dyDescent="0.2">
      <c r="A816">
        <v>2571</v>
      </c>
      <c r="B816" s="1">
        <v>45296</v>
      </c>
      <c r="C816" s="2">
        <v>0.4375</v>
      </c>
      <c r="D816" s="2">
        <v>0.47916666666666669</v>
      </c>
      <c r="E816" t="s">
        <v>25</v>
      </c>
      <c r="F816">
        <v>1</v>
      </c>
      <c r="G816">
        <v>4</v>
      </c>
      <c r="H816">
        <v>4</v>
      </c>
      <c r="I816" t="s">
        <v>13</v>
      </c>
      <c r="J816" t="s">
        <v>14</v>
      </c>
      <c r="K816">
        <v>60.000000000000028</v>
      </c>
      <c r="L816">
        <v>1</v>
      </c>
      <c r="M816">
        <v>0</v>
      </c>
      <c r="N816" t="s">
        <v>76</v>
      </c>
      <c r="O816" t="s">
        <v>98</v>
      </c>
      <c r="P816" t="s">
        <v>114</v>
      </c>
      <c r="Q816" t="s">
        <v>118</v>
      </c>
      <c r="R816" t="s">
        <v>118</v>
      </c>
      <c r="S816">
        <v>814</v>
      </c>
    </row>
    <row r="817" spans="1:19" x14ac:dyDescent="0.2">
      <c r="A817">
        <v>1207</v>
      </c>
      <c r="B817" s="1">
        <v>45596</v>
      </c>
      <c r="C817" s="2">
        <v>0.4375</v>
      </c>
      <c r="D817" s="2">
        <v>0.52083333333333337</v>
      </c>
      <c r="E817" t="s">
        <v>25</v>
      </c>
      <c r="F817">
        <v>1</v>
      </c>
      <c r="G817">
        <v>4</v>
      </c>
      <c r="H817">
        <v>6</v>
      </c>
      <c r="I817" t="s">
        <v>39</v>
      </c>
      <c r="J817" t="s">
        <v>30</v>
      </c>
      <c r="K817">
        <v>120.00000000000006</v>
      </c>
      <c r="L817">
        <v>1.5</v>
      </c>
      <c r="M817">
        <v>1</v>
      </c>
      <c r="N817" t="s">
        <v>75</v>
      </c>
      <c r="O817" t="s">
        <v>107</v>
      </c>
      <c r="P817" t="s">
        <v>114</v>
      </c>
      <c r="Q817" t="s">
        <v>118</v>
      </c>
      <c r="R817" t="s">
        <v>124</v>
      </c>
      <c r="S817">
        <v>815</v>
      </c>
    </row>
    <row r="818" spans="1:19" x14ac:dyDescent="0.2">
      <c r="A818">
        <v>2205</v>
      </c>
      <c r="B818" s="1">
        <v>45462</v>
      </c>
      <c r="C818" s="2">
        <v>0.4375</v>
      </c>
      <c r="D818" s="2">
        <v>0.45833333333333331</v>
      </c>
      <c r="E818" t="s">
        <v>25</v>
      </c>
      <c r="F818">
        <v>1</v>
      </c>
      <c r="G818">
        <v>4</v>
      </c>
      <c r="H818">
        <v>6</v>
      </c>
      <c r="I818" t="s">
        <v>17</v>
      </c>
      <c r="J818" t="s">
        <v>30</v>
      </c>
      <c r="K818">
        <v>29.999999999999972</v>
      </c>
      <c r="L818">
        <v>1.5</v>
      </c>
      <c r="M818">
        <v>1</v>
      </c>
      <c r="N818" t="s">
        <v>74</v>
      </c>
      <c r="O818" t="s">
        <v>103</v>
      </c>
      <c r="P818" t="s">
        <v>114</v>
      </c>
      <c r="Q818" t="s">
        <v>118</v>
      </c>
      <c r="R818" t="s">
        <v>118</v>
      </c>
      <c r="S818">
        <v>816</v>
      </c>
    </row>
    <row r="819" spans="1:19" x14ac:dyDescent="0.2">
      <c r="A819">
        <v>2277</v>
      </c>
      <c r="B819" s="1">
        <v>45456</v>
      </c>
      <c r="C819" s="2">
        <v>0.4375</v>
      </c>
      <c r="D819" s="2">
        <v>0.47916666666666669</v>
      </c>
      <c r="E819" t="s">
        <v>25</v>
      </c>
      <c r="F819">
        <v>1</v>
      </c>
      <c r="G819">
        <v>4</v>
      </c>
      <c r="H819">
        <v>7</v>
      </c>
      <c r="I819" t="s">
        <v>17</v>
      </c>
      <c r="J819" t="s">
        <v>30</v>
      </c>
      <c r="K819">
        <v>60.000000000000028</v>
      </c>
      <c r="L819">
        <v>1.75</v>
      </c>
      <c r="M819">
        <v>1</v>
      </c>
      <c r="N819" t="s">
        <v>75</v>
      </c>
      <c r="O819" t="s">
        <v>103</v>
      </c>
      <c r="P819" t="s">
        <v>114</v>
      </c>
      <c r="Q819" t="s">
        <v>118</v>
      </c>
      <c r="R819" t="s">
        <v>118</v>
      </c>
      <c r="S819">
        <v>817</v>
      </c>
    </row>
    <row r="820" spans="1:19" x14ac:dyDescent="0.2">
      <c r="A820">
        <v>1584</v>
      </c>
      <c r="B820" s="1">
        <v>45390</v>
      </c>
      <c r="C820" s="2">
        <v>0.4375</v>
      </c>
      <c r="D820" s="2">
        <v>0.5</v>
      </c>
      <c r="E820" t="s">
        <v>25</v>
      </c>
      <c r="F820">
        <v>1</v>
      </c>
      <c r="G820">
        <v>4</v>
      </c>
      <c r="H820">
        <v>6</v>
      </c>
      <c r="I820" t="s">
        <v>39</v>
      </c>
      <c r="J820" t="s">
        <v>30</v>
      </c>
      <c r="K820">
        <v>90</v>
      </c>
      <c r="L820">
        <v>1.5</v>
      </c>
      <c r="M820">
        <v>1</v>
      </c>
      <c r="N820" t="s">
        <v>72</v>
      </c>
      <c r="O820" t="s">
        <v>101</v>
      </c>
      <c r="P820" t="s">
        <v>114</v>
      </c>
      <c r="Q820" t="s">
        <v>118</v>
      </c>
      <c r="R820" t="s">
        <v>118</v>
      </c>
      <c r="S820">
        <v>818</v>
      </c>
    </row>
    <row r="821" spans="1:19" x14ac:dyDescent="0.2">
      <c r="A821">
        <v>880</v>
      </c>
      <c r="B821" s="1">
        <v>45425</v>
      </c>
      <c r="C821" s="2">
        <v>0.4375</v>
      </c>
      <c r="D821" s="2">
        <v>0.45833333333333331</v>
      </c>
      <c r="E821" t="s">
        <v>25</v>
      </c>
      <c r="F821">
        <v>1</v>
      </c>
      <c r="G821">
        <v>4</v>
      </c>
      <c r="H821">
        <v>3</v>
      </c>
      <c r="I821" t="s">
        <v>22</v>
      </c>
      <c r="J821" t="s">
        <v>28</v>
      </c>
      <c r="K821">
        <v>29.999999999999972</v>
      </c>
      <c r="L821">
        <v>0.75</v>
      </c>
      <c r="M821">
        <v>0</v>
      </c>
      <c r="N821" t="s">
        <v>72</v>
      </c>
      <c r="O821" t="s">
        <v>102</v>
      </c>
      <c r="P821" t="s">
        <v>114</v>
      </c>
      <c r="Q821" t="s">
        <v>118</v>
      </c>
      <c r="R821" t="s">
        <v>118</v>
      </c>
      <c r="S821">
        <v>819</v>
      </c>
    </row>
    <row r="822" spans="1:19" x14ac:dyDescent="0.2">
      <c r="A822">
        <v>84</v>
      </c>
      <c r="B822" s="1">
        <v>45362</v>
      </c>
      <c r="C822" s="2">
        <v>0.4375</v>
      </c>
      <c r="D822" s="2">
        <v>0.52083333333333337</v>
      </c>
      <c r="E822" t="s">
        <v>25</v>
      </c>
      <c r="F822">
        <v>1</v>
      </c>
      <c r="G822">
        <v>4</v>
      </c>
      <c r="H822">
        <v>7</v>
      </c>
      <c r="I822" t="s">
        <v>27</v>
      </c>
      <c r="J822" t="s">
        <v>23</v>
      </c>
      <c r="K822">
        <v>120.00000000000006</v>
      </c>
      <c r="L822">
        <v>1.75</v>
      </c>
      <c r="M822">
        <v>1</v>
      </c>
      <c r="N822" t="s">
        <v>72</v>
      </c>
      <c r="O822" t="s">
        <v>100</v>
      </c>
      <c r="P822" t="s">
        <v>114</v>
      </c>
      <c r="Q822" t="s">
        <v>118</v>
      </c>
      <c r="R822" t="s">
        <v>124</v>
      </c>
      <c r="S822">
        <v>820</v>
      </c>
    </row>
    <row r="823" spans="1:19" x14ac:dyDescent="0.2">
      <c r="A823">
        <v>387</v>
      </c>
      <c r="B823" s="1">
        <v>45326</v>
      </c>
      <c r="C823" s="2">
        <v>0.4375</v>
      </c>
      <c r="D823" s="2">
        <v>0.52083333333333337</v>
      </c>
      <c r="E823" t="s">
        <v>25</v>
      </c>
      <c r="F823">
        <v>1</v>
      </c>
      <c r="G823">
        <v>4</v>
      </c>
      <c r="H823">
        <v>1</v>
      </c>
      <c r="I823" t="s">
        <v>22</v>
      </c>
      <c r="J823" t="s">
        <v>30</v>
      </c>
      <c r="K823">
        <v>120.00000000000006</v>
      </c>
      <c r="L823">
        <v>0.25</v>
      </c>
      <c r="M823">
        <v>0</v>
      </c>
      <c r="N823" t="s">
        <v>71</v>
      </c>
      <c r="O823" t="s">
        <v>99</v>
      </c>
      <c r="P823" t="s">
        <v>114</v>
      </c>
      <c r="Q823" t="s">
        <v>118</v>
      </c>
      <c r="R823" t="s">
        <v>124</v>
      </c>
      <c r="S823">
        <v>821</v>
      </c>
    </row>
    <row r="824" spans="1:19" x14ac:dyDescent="0.2">
      <c r="A824">
        <v>962</v>
      </c>
      <c r="B824" s="1">
        <v>45642</v>
      </c>
      <c r="C824" s="2">
        <v>0.4375</v>
      </c>
      <c r="D824" s="2">
        <v>0.5</v>
      </c>
      <c r="E824" t="s">
        <v>25</v>
      </c>
      <c r="F824">
        <v>1</v>
      </c>
      <c r="G824">
        <v>4</v>
      </c>
      <c r="H824">
        <v>2</v>
      </c>
      <c r="I824" t="s">
        <v>42</v>
      </c>
      <c r="J824" t="s">
        <v>23</v>
      </c>
      <c r="K824">
        <v>90</v>
      </c>
      <c r="L824">
        <v>0.5</v>
      </c>
      <c r="M824">
        <v>0</v>
      </c>
      <c r="N824" t="s">
        <v>72</v>
      </c>
      <c r="O824" t="s">
        <v>109</v>
      </c>
      <c r="P824" t="s">
        <v>114</v>
      </c>
      <c r="Q824" t="s">
        <v>118</v>
      </c>
      <c r="R824" t="s">
        <v>118</v>
      </c>
      <c r="S824">
        <v>822</v>
      </c>
    </row>
    <row r="825" spans="1:19" x14ac:dyDescent="0.2">
      <c r="A825">
        <v>1132</v>
      </c>
      <c r="B825" s="1">
        <v>45507</v>
      </c>
      <c r="C825" s="2">
        <v>0.4375</v>
      </c>
      <c r="D825" s="2">
        <v>0.5</v>
      </c>
      <c r="E825" t="s">
        <v>25</v>
      </c>
      <c r="F825">
        <v>1</v>
      </c>
      <c r="G825">
        <v>4</v>
      </c>
      <c r="H825">
        <v>5</v>
      </c>
      <c r="I825" t="s">
        <v>17</v>
      </c>
      <c r="J825" t="s">
        <v>14</v>
      </c>
      <c r="K825">
        <v>90</v>
      </c>
      <c r="L825">
        <v>1.25</v>
      </c>
      <c r="M825">
        <v>1</v>
      </c>
      <c r="N825" t="s">
        <v>77</v>
      </c>
      <c r="O825" t="s">
        <v>105</v>
      </c>
      <c r="P825" t="s">
        <v>114</v>
      </c>
      <c r="Q825" t="s">
        <v>118</v>
      </c>
      <c r="R825" t="s">
        <v>118</v>
      </c>
      <c r="S825">
        <v>823</v>
      </c>
    </row>
    <row r="826" spans="1:19" x14ac:dyDescent="0.2">
      <c r="A826">
        <v>1987</v>
      </c>
      <c r="B826" s="1">
        <v>45627</v>
      </c>
      <c r="C826" s="2">
        <v>0.4375</v>
      </c>
      <c r="D826" s="2">
        <v>0.52083333333333337</v>
      </c>
      <c r="E826" t="s">
        <v>25</v>
      </c>
      <c r="F826">
        <v>1</v>
      </c>
      <c r="G826">
        <v>4</v>
      </c>
      <c r="H826">
        <v>4</v>
      </c>
      <c r="I826" t="s">
        <v>41</v>
      </c>
      <c r="J826" t="s">
        <v>23</v>
      </c>
      <c r="K826">
        <v>120.00000000000006</v>
      </c>
      <c r="L826">
        <v>1</v>
      </c>
      <c r="M826">
        <v>0</v>
      </c>
      <c r="N826" t="s">
        <v>71</v>
      </c>
      <c r="O826" t="s">
        <v>109</v>
      </c>
      <c r="P826" t="s">
        <v>114</v>
      </c>
      <c r="Q826" t="s">
        <v>118</v>
      </c>
      <c r="R826" t="s">
        <v>124</v>
      </c>
      <c r="S826">
        <v>824</v>
      </c>
    </row>
    <row r="827" spans="1:19" x14ac:dyDescent="0.2">
      <c r="A827">
        <v>639</v>
      </c>
      <c r="B827" s="1">
        <v>45568</v>
      </c>
      <c r="C827" s="2">
        <v>0.4375</v>
      </c>
      <c r="D827" s="2">
        <v>0.52083333333333337</v>
      </c>
      <c r="E827" t="s">
        <v>25</v>
      </c>
      <c r="F827">
        <v>1</v>
      </c>
      <c r="G827">
        <v>4</v>
      </c>
      <c r="H827">
        <v>5</v>
      </c>
      <c r="I827" t="s">
        <v>27</v>
      </c>
      <c r="J827" t="s">
        <v>18</v>
      </c>
      <c r="K827">
        <v>120.00000000000006</v>
      </c>
      <c r="L827">
        <v>1.25</v>
      </c>
      <c r="M827">
        <v>1</v>
      </c>
      <c r="N827" t="s">
        <v>75</v>
      </c>
      <c r="O827" t="s">
        <v>107</v>
      </c>
      <c r="P827" t="s">
        <v>114</v>
      </c>
      <c r="Q827" t="s">
        <v>118</v>
      </c>
      <c r="R827" t="s">
        <v>124</v>
      </c>
      <c r="S827">
        <v>825</v>
      </c>
    </row>
    <row r="828" spans="1:19" x14ac:dyDescent="0.2">
      <c r="A828">
        <v>1161</v>
      </c>
      <c r="B828" s="1">
        <v>45448</v>
      </c>
      <c r="C828" s="2">
        <v>0.4375</v>
      </c>
      <c r="D828" s="2">
        <v>0.52083333333333337</v>
      </c>
      <c r="E828" t="s">
        <v>25</v>
      </c>
      <c r="F828">
        <v>1</v>
      </c>
      <c r="G828">
        <v>4</v>
      </c>
      <c r="H828">
        <v>5</v>
      </c>
      <c r="I828" t="s">
        <v>41</v>
      </c>
      <c r="J828" t="s">
        <v>23</v>
      </c>
      <c r="K828">
        <v>120.00000000000006</v>
      </c>
      <c r="L828">
        <v>1.25</v>
      </c>
      <c r="M828">
        <v>1</v>
      </c>
      <c r="N828" t="s">
        <v>74</v>
      </c>
      <c r="O828" t="s">
        <v>103</v>
      </c>
      <c r="P828" t="s">
        <v>114</v>
      </c>
      <c r="Q828" t="s">
        <v>118</v>
      </c>
      <c r="R828" t="s">
        <v>124</v>
      </c>
      <c r="S828">
        <v>826</v>
      </c>
    </row>
    <row r="829" spans="1:19" x14ac:dyDescent="0.2">
      <c r="A829">
        <v>447</v>
      </c>
      <c r="B829" s="1">
        <v>45631</v>
      </c>
      <c r="C829" s="2">
        <v>0.4375</v>
      </c>
      <c r="D829" s="2">
        <v>0.5</v>
      </c>
      <c r="E829" t="s">
        <v>25</v>
      </c>
      <c r="F829">
        <v>1</v>
      </c>
      <c r="G829">
        <v>4</v>
      </c>
      <c r="H829">
        <v>4</v>
      </c>
      <c r="I829" t="s">
        <v>42</v>
      </c>
      <c r="J829" t="s">
        <v>40</v>
      </c>
      <c r="K829">
        <v>90</v>
      </c>
      <c r="L829">
        <v>1</v>
      </c>
      <c r="M829">
        <v>0</v>
      </c>
      <c r="N829" t="s">
        <v>75</v>
      </c>
      <c r="O829" t="s">
        <v>109</v>
      </c>
      <c r="P829" t="s">
        <v>114</v>
      </c>
      <c r="Q829" t="s">
        <v>118</v>
      </c>
      <c r="R829" t="s">
        <v>118</v>
      </c>
      <c r="S829">
        <v>827</v>
      </c>
    </row>
    <row r="830" spans="1:19" x14ac:dyDescent="0.2">
      <c r="A830">
        <v>661</v>
      </c>
      <c r="B830" s="1">
        <v>45418</v>
      </c>
      <c r="C830" s="2">
        <v>0.4375</v>
      </c>
      <c r="D830" s="2">
        <v>0.45833333333333331</v>
      </c>
      <c r="E830" t="s">
        <v>25</v>
      </c>
      <c r="F830">
        <v>1</v>
      </c>
      <c r="G830">
        <v>4</v>
      </c>
      <c r="H830">
        <v>3</v>
      </c>
      <c r="I830" t="s">
        <v>22</v>
      </c>
      <c r="J830" t="s">
        <v>30</v>
      </c>
      <c r="K830">
        <v>29.999999999999972</v>
      </c>
      <c r="L830">
        <v>0.75</v>
      </c>
      <c r="M830">
        <v>0</v>
      </c>
      <c r="N830" t="s">
        <v>72</v>
      </c>
      <c r="O830" t="s">
        <v>102</v>
      </c>
      <c r="P830" t="s">
        <v>114</v>
      </c>
      <c r="Q830" t="s">
        <v>118</v>
      </c>
      <c r="R830" t="s">
        <v>118</v>
      </c>
      <c r="S830">
        <v>828</v>
      </c>
    </row>
    <row r="831" spans="1:19" x14ac:dyDescent="0.2">
      <c r="A831">
        <v>1614</v>
      </c>
      <c r="B831" s="1">
        <v>45330</v>
      </c>
      <c r="C831" s="2">
        <v>0.4375</v>
      </c>
      <c r="D831" s="2">
        <v>0.5</v>
      </c>
      <c r="E831" t="s">
        <v>25</v>
      </c>
      <c r="F831">
        <v>1</v>
      </c>
      <c r="G831">
        <v>4</v>
      </c>
      <c r="H831">
        <v>2</v>
      </c>
      <c r="I831" t="s">
        <v>42</v>
      </c>
      <c r="J831" t="s">
        <v>40</v>
      </c>
      <c r="K831">
        <v>90</v>
      </c>
      <c r="L831">
        <v>0.5</v>
      </c>
      <c r="M831">
        <v>0</v>
      </c>
      <c r="N831" t="s">
        <v>75</v>
      </c>
      <c r="O831" t="s">
        <v>99</v>
      </c>
      <c r="P831" t="s">
        <v>114</v>
      </c>
      <c r="Q831" t="s">
        <v>118</v>
      </c>
      <c r="R831" t="s">
        <v>118</v>
      </c>
      <c r="S831">
        <v>829</v>
      </c>
    </row>
    <row r="832" spans="1:19" x14ac:dyDescent="0.2">
      <c r="A832">
        <v>2380</v>
      </c>
      <c r="B832" s="1">
        <v>45508</v>
      </c>
      <c r="C832" s="2">
        <v>0.41666666666666669</v>
      </c>
      <c r="D832" s="2">
        <v>0.5</v>
      </c>
      <c r="E832" t="s">
        <v>25</v>
      </c>
      <c r="F832">
        <v>1</v>
      </c>
      <c r="G832">
        <v>4</v>
      </c>
      <c r="H832">
        <v>2</v>
      </c>
      <c r="I832" t="s">
        <v>39</v>
      </c>
      <c r="J832" t="s">
        <v>40</v>
      </c>
      <c r="K832">
        <v>119.99999999999997</v>
      </c>
      <c r="L832">
        <v>0.5</v>
      </c>
      <c r="M832">
        <v>0</v>
      </c>
      <c r="N832" t="s">
        <v>71</v>
      </c>
      <c r="O832" t="s">
        <v>105</v>
      </c>
      <c r="P832" t="s">
        <v>114</v>
      </c>
      <c r="Q832" t="s">
        <v>118</v>
      </c>
      <c r="R832" t="s">
        <v>124</v>
      </c>
      <c r="S832">
        <v>830</v>
      </c>
    </row>
    <row r="833" spans="1:19" x14ac:dyDescent="0.2">
      <c r="A833">
        <v>2171</v>
      </c>
      <c r="B833" s="1">
        <v>45319</v>
      </c>
      <c r="C833" s="2">
        <v>0.41666666666666669</v>
      </c>
      <c r="D833" s="2">
        <v>0.47916666666666669</v>
      </c>
      <c r="E833" t="s">
        <v>25</v>
      </c>
      <c r="F833">
        <v>1</v>
      </c>
      <c r="G833">
        <v>4</v>
      </c>
      <c r="H833">
        <v>4</v>
      </c>
      <c r="I833" t="s">
        <v>39</v>
      </c>
      <c r="J833" t="s">
        <v>14</v>
      </c>
      <c r="K833">
        <v>90</v>
      </c>
      <c r="L833">
        <v>1</v>
      </c>
      <c r="M833">
        <v>0</v>
      </c>
      <c r="N833" t="s">
        <v>71</v>
      </c>
      <c r="O833" t="s">
        <v>98</v>
      </c>
      <c r="P833" t="s">
        <v>114</v>
      </c>
      <c r="Q833" t="s">
        <v>118</v>
      </c>
      <c r="R833" t="s">
        <v>118</v>
      </c>
      <c r="S833">
        <v>831</v>
      </c>
    </row>
    <row r="834" spans="1:19" x14ac:dyDescent="0.2">
      <c r="A834">
        <v>2896</v>
      </c>
      <c r="B834" s="1">
        <v>45455</v>
      </c>
      <c r="C834" s="2">
        <v>0.41666666666666669</v>
      </c>
      <c r="D834" s="2">
        <v>0.4375</v>
      </c>
      <c r="E834" t="s">
        <v>25</v>
      </c>
      <c r="F834">
        <v>1</v>
      </c>
      <c r="G834">
        <v>4</v>
      </c>
      <c r="H834">
        <v>2</v>
      </c>
      <c r="I834" t="s">
        <v>39</v>
      </c>
      <c r="J834" t="s">
        <v>18</v>
      </c>
      <c r="K834">
        <v>29.999999999999972</v>
      </c>
      <c r="L834">
        <v>0.5</v>
      </c>
      <c r="M834">
        <v>0</v>
      </c>
      <c r="N834" t="s">
        <v>74</v>
      </c>
      <c r="O834" t="s">
        <v>103</v>
      </c>
      <c r="P834" t="s">
        <v>114</v>
      </c>
      <c r="Q834" t="s">
        <v>118</v>
      </c>
      <c r="R834" t="s">
        <v>118</v>
      </c>
      <c r="S834">
        <v>832</v>
      </c>
    </row>
    <row r="835" spans="1:19" x14ac:dyDescent="0.2">
      <c r="A835">
        <v>1326</v>
      </c>
      <c r="B835" s="1">
        <v>45589</v>
      </c>
      <c r="C835" s="2">
        <v>0.41666666666666669</v>
      </c>
      <c r="D835" s="2">
        <v>0.5</v>
      </c>
      <c r="E835" t="s">
        <v>25</v>
      </c>
      <c r="F835">
        <v>1</v>
      </c>
      <c r="G835">
        <v>4</v>
      </c>
      <c r="H835">
        <v>6</v>
      </c>
      <c r="I835" t="s">
        <v>41</v>
      </c>
      <c r="J835" t="s">
        <v>23</v>
      </c>
      <c r="K835">
        <v>119.99999999999997</v>
      </c>
      <c r="L835">
        <v>1.5</v>
      </c>
      <c r="M835">
        <v>1</v>
      </c>
      <c r="N835" t="s">
        <v>75</v>
      </c>
      <c r="O835" t="s">
        <v>107</v>
      </c>
      <c r="P835" t="s">
        <v>114</v>
      </c>
      <c r="Q835" t="s">
        <v>118</v>
      </c>
      <c r="R835" t="s">
        <v>124</v>
      </c>
      <c r="S835">
        <v>833</v>
      </c>
    </row>
    <row r="836" spans="1:19" x14ac:dyDescent="0.2">
      <c r="A836">
        <v>410</v>
      </c>
      <c r="B836" s="1">
        <v>45648</v>
      </c>
      <c r="C836" s="2">
        <v>0.41666666666666669</v>
      </c>
      <c r="D836" s="2">
        <v>0.5</v>
      </c>
      <c r="E836" t="s">
        <v>25</v>
      </c>
      <c r="F836">
        <v>1</v>
      </c>
      <c r="G836">
        <v>4</v>
      </c>
      <c r="H836">
        <v>2</v>
      </c>
      <c r="I836" t="s">
        <v>41</v>
      </c>
      <c r="J836" t="s">
        <v>18</v>
      </c>
      <c r="K836">
        <v>119.99999999999997</v>
      </c>
      <c r="L836">
        <v>0.5</v>
      </c>
      <c r="M836">
        <v>0</v>
      </c>
      <c r="N836" t="s">
        <v>71</v>
      </c>
      <c r="O836" t="s">
        <v>109</v>
      </c>
      <c r="P836" t="s">
        <v>114</v>
      </c>
      <c r="Q836" t="s">
        <v>118</v>
      </c>
      <c r="R836" t="s">
        <v>124</v>
      </c>
      <c r="S836">
        <v>834</v>
      </c>
    </row>
    <row r="837" spans="1:19" x14ac:dyDescent="0.2">
      <c r="A837">
        <v>1599</v>
      </c>
      <c r="B837" s="1">
        <v>45543</v>
      </c>
      <c r="C837" s="2">
        <v>0.41666666666666669</v>
      </c>
      <c r="D837" s="2">
        <v>0.4375</v>
      </c>
      <c r="E837" t="s">
        <v>25</v>
      </c>
      <c r="F837">
        <v>1</v>
      </c>
      <c r="G837">
        <v>4</v>
      </c>
      <c r="H837">
        <v>1</v>
      </c>
      <c r="I837" t="s">
        <v>13</v>
      </c>
      <c r="J837" t="s">
        <v>18</v>
      </c>
      <c r="K837">
        <v>29.999999999999972</v>
      </c>
      <c r="L837">
        <v>0.25</v>
      </c>
      <c r="M837">
        <v>0</v>
      </c>
      <c r="N837" t="s">
        <v>71</v>
      </c>
      <c r="O837" t="s">
        <v>106</v>
      </c>
      <c r="P837" t="s">
        <v>114</v>
      </c>
      <c r="Q837" t="s">
        <v>118</v>
      </c>
      <c r="R837" t="s">
        <v>118</v>
      </c>
      <c r="S837">
        <v>835</v>
      </c>
    </row>
    <row r="838" spans="1:19" x14ac:dyDescent="0.2">
      <c r="A838">
        <v>38</v>
      </c>
      <c r="B838" s="1">
        <v>45476</v>
      </c>
      <c r="C838" s="2">
        <v>0.41666666666666669</v>
      </c>
      <c r="D838" s="2">
        <v>0.4375</v>
      </c>
      <c r="E838" t="s">
        <v>25</v>
      </c>
      <c r="F838">
        <v>1</v>
      </c>
      <c r="G838">
        <v>4</v>
      </c>
      <c r="H838">
        <v>1</v>
      </c>
      <c r="I838" t="s">
        <v>22</v>
      </c>
      <c r="J838" t="s">
        <v>18</v>
      </c>
      <c r="K838">
        <v>29.999999999999972</v>
      </c>
      <c r="L838">
        <v>0.25</v>
      </c>
      <c r="M838">
        <v>0</v>
      </c>
      <c r="N838" t="s">
        <v>74</v>
      </c>
      <c r="O838" t="s">
        <v>104</v>
      </c>
      <c r="P838" t="s">
        <v>114</v>
      </c>
      <c r="Q838" t="s">
        <v>118</v>
      </c>
      <c r="R838" t="s">
        <v>118</v>
      </c>
      <c r="S838">
        <v>836</v>
      </c>
    </row>
    <row r="839" spans="1:19" x14ac:dyDescent="0.2">
      <c r="A839">
        <v>2403</v>
      </c>
      <c r="B839" s="1">
        <v>45644</v>
      </c>
      <c r="C839" s="2">
        <v>0.41666666666666669</v>
      </c>
      <c r="D839" s="2">
        <v>0.5</v>
      </c>
      <c r="E839" t="s">
        <v>25</v>
      </c>
      <c r="F839">
        <v>1</v>
      </c>
      <c r="G839">
        <v>4</v>
      </c>
      <c r="H839">
        <v>1</v>
      </c>
      <c r="I839" t="s">
        <v>42</v>
      </c>
      <c r="J839" t="s">
        <v>28</v>
      </c>
      <c r="K839">
        <v>119.99999999999997</v>
      </c>
      <c r="L839">
        <v>0.25</v>
      </c>
      <c r="M839">
        <v>0</v>
      </c>
      <c r="N839" t="s">
        <v>74</v>
      </c>
      <c r="O839" t="s">
        <v>109</v>
      </c>
      <c r="P839" t="s">
        <v>114</v>
      </c>
      <c r="Q839" t="s">
        <v>118</v>
      </c>
      <c r="R839" t="s">
        <v>124</v>
      </c>
      <c r="S839">
        <v>837</v>
      </c>
    </row>
    <row r="840" spans="1:19" x14ac:dyDescent="0.2">
      <c r="A840">
        <v>603</v>
      </c>
      <c r="B840" s="1">
        <v>45413</v>
      </c>
      <c r="C840" s="2">
        <v>0.41666666666666669</v>
      </c>
      <c r="D840" s="2">
        <v>0.5</v>
      </c>
      <c r="E840" t="s">
        <v>25</v>
      </c>
      <c r="F840">
        <v>1</v>
      </c>
      <c r="G840">
        <v>4</v>
      </c>
      <c r="H840">
        <v>7</v>
      </c>
      <c r="I840" t="s">
        <v>13</v>
      </c>
      <c r="J840" t="s">
        <v>23</v>
      </c>
      <c r="K840">
        <v>119.99999999999997</v>
      </c>
      <c r="L840">
        <v>1.75</v>
      </c>
      <c r="M840">
        <v>1</v>
      </c>
      <c r="N840" t="s">
        <v>74</v>
      </c>
      <c r="O840" t="s">
        <v>102</v>
      </c>
      <c r="P840" t="s">
        <v>114</v>
      </c>
      <c r="Q840" t="s">
        <v>118</v>
      </c>
      <c r="R840" t="s">
        <v>124</v>
      </c>
      <c r="S840">
        <v>838</v>
      </c>
    </row>
    <row r="841" spans="1:19" x14ac:dyDescent="0.2">
      <c r="A841">
        <v>1201</v>
      </c>
      <c r="B841" s="1">
        <v>45508</v>
      </c>
      <c r="C841" s="2">
        <v>0.41666666666666669</v>
      </c>
      <c r="D841" s="2">
        <v>0.47916666666666669</v>
      </c>
      <c r="E841" t="s">
        <v>25</v>
      </c>
      <c r="F841">
        <v>1</v>
      </c>
      <c r="G841">
        <v>4</v>
      </c>
      <c r="H841">
        <v>6</v>
      </c>
      <c r="I841" t="s">
        <v>17</v>
      </c>
      <c r="J841" t="s">
        <v>28</v>
      </c>
      <c r="K841">
        <v>90</v>
      </c>
      <c r="L841">
        <v>1.5</v>
      </c>
      <c r="M841">
        <v>1</v>
      </c>
      <c r="N841" t="s">
        <v>71</v>
      </c>
      <c r="O841" t="s">
        <v>105</v>
      </c>
      <c r="P841" t="s">
        <v>114</v>
      </c>
      <c r="Q841" t="s">
        <v>118</v>
      </c>
      <c r="R841" t="s">
        <v>118</v>
      </c>
      <c r="S841">
        <v>839</v>
      </c>
    </row>
    <row r="842" spans="1:19" x14ac:dyDescent="0.2">
      <c r="A842">
        <v>2407</v>
      </c>
      <c r="B842" s="1">
        <v>45440</v>
      </c>
      <c r="C842" s="2">
        <v>0.41666666666666669</v>
      </c>
      <c r="D842" s="2">
        <v>0.47916666666666669</v>
      </c>
      <c r="E842" t="s">
        <v>25</v>
      </c>
      <c r="F842">
        <v>1</v>
      </c>
      <c r="G842">
        <v>4</v>
      </c>
      <c r="H842">
        <v>1</v>
      </c>
      <c r="I842" t="s">
        <v>22</v>
      </c>
      <c r="J842" t="s">
        <v>28</v>
      </c>
      <c r="K842">
        <v>90</v>
      </c>
      <c r="L842">
        <v>0.25</v>
      </c>
      <c r="M842">
        <v>0</v>
      </c>
      <c r="N842" t="s">
        <v>73</v>
      </c>
      <c r="O842" t="s">
        <v>102</v>
      </c>
      <c r="P842" t="s">
        <v>114</v>
      </c>
      <c r="Q842" t="s">
        <v>118</v>
      </c>
      <c r="R842" t="s">
        <v>118</v>
      </c>
      <c r="S842">
        <v>840</v>
      </c>
    </row>
    <row r="843" spans="1:19" x14ac:dyDescent="0.2">
      <c r="A843">
        <v>30</v>
      </c>
      <c r="B843" s="1">
        <v>45609</v>
      </c>
      <c r="C843" s="2">
        <v>0.41666666666666669</v>
      </c>
      <c r="D843" s="2">
        <v>0.45833333333333331</v>
      </c>
      <c r="E843" t="s">
        <v>25</v>
      </c>
      <c r="F843">
        <v>1</v>
      </c>
      <c r="G843">
        <v>4</v>
      </c>
      <c r="H843">
        <v>1</v>
      </c>
      <c r="I843" t="s">
        <v>27</v>
      </c>
      <c r="J843" t="s">
        <v>23</v>
      </c>
      <c r="K843">
        <v>59.999999999999943</v>
      </c>
      <c r="L843">
        <v>0.25</v>
      </c>
      <c r="M843">
        <v>0</v>
      </c>
      <c r="N843" t="s">
        <v>74</v>
      </c>
      <c r="O843" t="s">
        <v>108</v>
      </c>
      <c r="P843" t="s">
        <v>114</v>
      </c>
      <c r="Q843" t="s">
        <v>118</v>
      </c>
      <c r="R843" t="s">
        <v>118</v>
      </c>
      <c r="S843">
        <v>841</v>
      </c>
    </row>
    <row r="844" spans="1:19" x14ac:dyDescent="0.2">
      <c r="A844">
        <v>864</v>
      </c>
      <c r="B844" s="1">
        <v>45303</v>
      </c>
      <c r="C844" s="2">
        <v>0.41666666666666669</v>
      </c>
      <c r="D844" s="2">
        <v>0.4375</v>
      </c>
      <c r="E844" t="s">
        <v>25</v>
      </c>
      <c r="F844">
        <v>1</v>
      </c>
      <c r="G844">
        <v>4</v>
      </c>
      <c r="H844">
        <v>2</v>
      </c>
      <c r="I844" t="s">
        <v>17</v>
      </c>
      <c r="J844" t="s">
        <v>30</v>
      </c>
      <c r="K844">
        <v>29.999999999999972</v>
      </c>
      <c r="L844">
        <v>0.5</v>
      </c>
      <c r="M844">
        <v>0</v>
      </c>
      <c r="N844" t="s">
        <v>76</v>
      </c>
      <c r="O844" t="s">
        <v>98</v>
      </c>
      <c r="P844" t="s">
        <v>114</v>
      </c>
      <c r="Q844" t="s">
        <v>118</v>
      </c>
      <c r="R844" t="s">
        <v>118</v>
      </c>
      <c r="S844">
        <v>842</v>
      </c>
    </row>
    <row r="845" spans="1:19" x14ac:dyDescent="0.2">
      <c r="A845">
        <v>192</v>
      </c>
      <c r="B845" s="1">
        <v>45374</v>
      </c>
      <c r="C845" s="2">
        <v>0.41666666666666669</v>
      </c>
      <c r="D845" s="2">
        <v>0.45833333333333331</v>
      </c>
      <c r="E845" t="s">
        <v>25</v>
      </c>
      <c r="F845">
        <v>1</v>
      </c>
      <c r="G845">
        <v>4</v>
      </c>
      <c r="H845">
        <v>1</v>
      </c>
      <c r="I845" t="s">
        <v>41</v>
      </c>
      <c r="J845" t="s">
        <v>28</v>
      </c>
      <c r="K845">
        <v>59.999999999999943</v>
      </c>
      <c r="L845">
        <v>0.25</v>
      </c>
      <c r="M845">
        <v>0</v>
      </c>
      <c r="N845" t="s">
        <v>77</v>
      </c>
      <c r="O845" t="s">
        <v>100</v>
      </c>
      <c r="P845" t="s">
        <v>114</v>
      </c>
      <c r="Q845" t="s">
        <v>118</v>
      </c>
      <c r="R845" t="s">
        <v>118</v>
      </c>
      <c r="S845">
        <v>843</v>
      </c>
    </row>
    <row r="846" spans="1:19" x14ac:dyDescent="0.2">
      <c r="A846">
        <v>1075</v>
      </c>
      <c r="B846" s="1">
        <v>45569</v>
      </c>
      <c r="C846" s="2">
        <v>0.41666666666666669</v>
      </c>
      <c r="D846" s="2">
        <v>0.47916666666666669</v>
      </c>
      <c r="E846" t="s">
        <v>25</v>
      </c>
      <c r="F846">
        <v>1</v>
      </c>
      <c r="G846">
        <v>4</v>
      </c>
      <c r="H846">
        <v>5</v>
      </c>
      <c r="I846" t="s">
        <v>42</v>
      </c>
      <c r="J846" t="s">
        <v>18</v>
      </c>
      <c r="K846">
        <v>90</v>
      </c>
      <c r="L846">
        <v>1.25</v>
      </c>
      <c r="M846">
        <v>1</v>
      </c>
      <c r="N846" t="s">
        <v>76</v>
      </c>
      <c r="O846" t="s">
        <v>107</v>
      </c>
      <c r="P846" t="s">
        <v>114</v>
      </c>
      <c r="Q846" t="s">
        <v>118</v>
      </c>
      <c r="R846" t="s">
        <v>118</v>
      </c>
      <c r="S846">
        <v>844</v>
      </c>
    </row>
    <row r="847" spans="1:19" x14ac:dyDescent="0.2">
      <c r="A847">
        <v>1054</v>
      </c>
      <c r="B847" s="1">
        <v>45458</v>
      </c>
      <c r="C847" s="2">
        <v>0.41666666666666669</v>
      </c>
      <c r="D847" s="2">
        <v>0.5</v>
      </c>
      <c r="E847" t="s">
        <v>25</v>
      </c>
      <c r="F847">
        <v>1</v>
      </c>
      <c r="G847">
        <v>4</v>
      </c>
      <c r="H847">
        <v>4</v>
      </c>
      <c r="I847" t="s">
        <v>39</v>
      </c>
      <c r="J847" t="s">
        <v>18</v>
      </c>
      <c r="K847">
        <v>119.99999999999997</v>
      </c>
      <c r="L847">
        <v>1</v>
      </c>
      <c r="M847">
        <v>0</v>
      </c>
      <c r="N847" t="s">
        <v>77</v>
      </c>
      <c r="O847" t="s">
        <v>103</v>
      </c>
      <c r="P847" t="s">
        <v>114</v>
      </c>
      <c r="Q847" t="s">
        <v>118</v>
      </c>
      <c r="R847" t="s">
        <v>124</v>
      </c>
      <c r="S847">
        <v>845</v>
      </c>
    </row>
    <row r="848" spans="1:19" x14ac:dyDescent="0.2">
      <c r="A848">
        <v>1840</v>
      </c>
      <c r="B848" s="1">
        <v>45514</v>
      </c>
      <c r="C848" s="2">
        <v>0.41666666666666669</v>
      </c>
      <c r="D848" s="2">
        <v>0.47916666666666669</v>
      </c>
      <c r="E848" t="s">
        <v>25</v>
      </c>
      <c r="F848">
        <v>1</v>
      </c>
      <c r="G848">
        <v>4</v>
      </c>
      <c r="H848">
        <v>5</v>
      </c>
      <c r="I848" t="s">
        <v>17</v>
      </c>
      <c r="J848" t="s">
        <v>14</v>
      </c>
      <c r="K848">
        <v>90</v>
      </c>
      <c r="L848">
        <v>1.25</v>
      </c>
      <c r="M848">
        <v>1</v>
      </c>
      <c r="N848" t="s">
        <v>77</v>
      </c>
      <c r="O848" t="s">
        <v>105</v>
      </c>
      <c r="P848" t="s">
        <v>114</v>
      </c>
      <c r="Q848" t="s">
        <v>118</v>
      </c>
      <c r="R848" t="s">
        <v>118</v>
      </c>
      <c r="S848">
        <v>846</v>
      </c>
    </row>
    <row r="849" spans="1:19" x14ac:dyDescent="0.2">
      <c r="A849">
        <v>332</v>
      </c>
      <c r="B849" s="1">
        <v>45357</v>
      </c>
      <c r="C849" s="2">
        <v>0.41666666666666669</v>
      </c>
      <c r="D849" s="2">
        <v>0.5</v>
      </c>
      <c r="E849" t="s">
        <v>25</v>
      </c>
      <c r="F849">
        <v>1</v>
      </c>
      <c r="G849">
        <v>4</v>
      </c>
      <c r="H849">
        <v>4</v>
      </c>
      <c r="I849" t="s">
        <v>42</v>
      </c>
      <c r="J849" t="s">
        <v>14</v>
      </c>
      <c r="K849">
        <v>119.99999999999997</v>
      </c>
      <c r="L849">
        <v>1</v>
      </c>
      <c r="M849">
        <v>0</v>
      </c>
      <c r="N849" t="s">
        <v>74</v>
      </c>
      <c r="O849" t="s">
        <v>100</v>
      </c>
      <c r="P849" t="s">
        <v>114</v>
      </c>
      <c r="Q849" t="s">
        <v>118</v>
      </c>
      <c r="R849" t="s">
        <v>124</v>
      </c>
      <c r="S849">
        <v>847</v>
      </c>
    </row>
    <row r="850" spans="1:19" x14ac:dyDescent="0.2">
      <c r="A850">
        <v>1992</v>
      </c>
      <c r="B850" s="1">
        <v>45392</v>
      </c>
      <c r="C850" s="2">
        <v>0.41666666666666669</v>
      </c>
      <c r="D850" s="2">
        <v>0.45833333333333331</v>
      </c>
      <c r="E850" t="s">
        <v>25</v>
      </c>
      <c r="F850">
        <v>1</v>
      </c>
      <c r="G850">
        <v>4</v>
      </c>
      <c r="H850">
        <v>7</v>
      </c>
      <c r="I850" t="s">
        <v>39</v>
      </c>
      <c r="J850" t="s">
        <v>18</v>
      </c>
      <c r="K850">
        <v>59.999999999999943</v>
      </c>
      <c r="L850">
        <v>1.75</v>
      </c>
      <c r="M850">
        <v>1</v>
      </c>
      <c r="N850" t="s">
        <v>74</v>
      </c>
      <c r="O850" t="s">
        <v>101</v>
      </c>
      <c r="P850" t="s">
        <v>114</v>
      </c>
      <c r="Q850" t="s">
        <v>118</v>
      </c>
      <c r="R850" t="s">
        <v>118</v>
      </c>
      <c r="S850">
        <v>848</v>
      </c>
    </row>
    <row r="851" spans="1:19" x14ac:dyDescent="0.2">
      <c r="A851">
        <v>1066</v>
      </c>
      <c r="B851" s="1">
        <v>45647</v>
      </c>
      <c r="C851" s="2">
        <v>0.41666666666666669</v>
      </c>
      <c r="D851" s="2">
        <v>0.4375</v>
      </c>
      <c r="E851" t="s">
        <v>25</v>
      </c>
      <c r="F851">
        <v>1</v>
      </c>
      <c r="G851">
        <v>4</v>
      </c>
      <c r="H851">
        <v>4</v>
      </c>
      <c r="I851" t="s">
        <v>27</v>
      </c>
      <c r="J851" t="s">
        <v>14</v>
      </c>
      <c r="K851">
        <v>29.999999999999972</v>
      </c>
      <c r="L851">
        <v>1</v>
      </c>
      <c r="M851">
        <v>0</v>
      </c>
      <c r="N851" t="s">
        <v>77</v>
      </c>
      <c r="O851" t="s">
        <v>109</v>
      </c>
      <c r="P851" t="s">
        <v>114</v>
      </c>
      <c r="Q851" t="s">
        <v>118</v>
      </c>
      <c r="R851" t="s">
        <v>118</v>
      </c>
      <c r="S851">
        <v>849</v>
      </c>
    </row>
    <row r="852" spans="1:19" x14ac:dyDescent="0.2">
      <c r="A852">
        <v>2080</v>
      </c>
      <c r="B852" s="1">
        <v>45474</v>
      </c>
      <c r="C852" s="2">
        <v>0.41666666666666669</v>
      </c>
      <c r="D852" s="2">
        <v>0.45833333333333331</v>
      </c>
      <c r="E852" t="s">
        <v>25</v>
      </c>
      <c r="F852">
        <v>1</v>
      </c>
      <c r="G852">
        <v>4</v>
      </c>
      <c r="H852">
        <v>7</v>
      </c>
      <c r="I852" t="s">
        <v>13</v>
      </c>
      <c r="J852" t="s">
        <v>23</v>
      </c>
      <c r="K852">
        <v>59.999999999999943</v>
      </c>
      <c r="L852">
        <v>1.75</v>
      </c>
      <c r="M852">
        <v>1</v>
      </c>
      <c r="N852" t="s">
        <v>72</v>
      </c>
      <c r="O852" t="s">
        <v>104</v>
      </c>
      <c r="P852" t="s">
        <v>114</v>
      </c>
      <c r="Q852" t="s">
        <v>118</v>
      </c>
      <c r="R852" t="s">
        <v>118</v>
      </c>
      <c r="S852">
        <v>850</v>
      </c>
    </row>
    <row r="853" spans="1:19" x14ac:dyDescent="0.2">
      <c r="A853">
        <v>2641</v>
      </c>
      <c r="B853" s="1">
        <v>45495</v>
      </c>
      <c r="C853" s="2">
        <v>0.41666666666666669</v>
      </c>
      <c r="D853" s="2">
        <v>0.45833333333333331</v>
      </c>
      <c r="E853" t="s">
        <v>25</v>
      </c>
      <c r="F853">
        <v>1</v>
      </c>
      <c r="G853">
        <v>4</v>
      </c>
      <c r="H853">
        <v>1</v>
      </c>
      <c r="I853" t="s">
        <v>27</v>
      </c>
      <c r="J853" t="s">
        <v>18</v>
      </c>
      <c r="K853">
        <v>59.999999999999943</v>
      </c>
      <c r="L853">
        <v>0.25</v>
      </c>
      <c r="M853">
        <v>0</v>
      </c>
      <c r="N853" t="s">
        <v>72</v>
      </c>
      <c r="O853" t="s">
        <v>104</v>
      </c>
      <c r="P853" t="s">
        <v>114</v>
      </c>
      <c r="Q853" t="s">
        <v>118</v>
      </c>
      <c r="R853" t="s">
        <v>118</v>
      </c>
      <c r="S853">
        <v>851</v>
      </c>
    </row>
    <row r="854" spans="1:19" x14ac:dyDescent="0.2">
      <c r="A854">
        <v>1974</v>
      </c>
      <c r="B854" s="1">
        <v>45482</v>
      </c>
      <c r="C854" s="2">
        <v>0.41666666666666669</v>
      </c>
      <c r="D854" s="2">
        <v>0.47916666666666669</v>
      </c>
      <c r="E854" t="s">
        <v>25</v>
      </c>
      <c r="F854">
        <v>1</v>
      </c>
      <c r="G854">
        <v>4</v>
      </c>
      <c r="H854">
        <v>5</v>
      </c>
      <c r="I854" t="s">
        <v>27</v>
      </c>
      <c r="J854" t="s">
        <v>40</v>
      </c>
      <c r="K854">
        <v>90</v>
      </c>
      <c r="L854">
        <v>1.25</v>
      </c>
      <c r="M854">
        <v>1</v>
      </c>
      <c r="N854" t="s">
        <v>73</v>
      </c>
      <c r="O854" t="s">
        <v>104</v>
      </c>
      <c r="P854" t="s">
        <v>114</v>
      </c>
      <c r="Q854" t="s">
        <v>118</v>
      </c>
      <c r="R854" t="s">
        <v>118</v>
      </c>
      <c r="S854">
        <v>852</v>
      </c>
    </row>
    <row r="855" spans="1:19" x14ac:dyDescent="0.2">
      <c r="A855">
        <v>1460</v>
      </c>
      <c r="B855" s="1">
        <v>45455</v>
      </c>
      <c r="C855" s="2">
        <v>0.41666666666666669</v>
      </c>
      <c r="D855" s="2">
        <v>0.45833333333333331</v>
      </c>
      <c r="E855" t="s">
        <v>25</v>
      </c>
      <c r="F855">
        <v>1</v>
      </c>
      <c r="G855">
        <v>4</v>
      </c>
      <c r="H855">
        <v>2</v>
      </c>
      <c r="I855" t="s">
        <v>27</v>
      </c>
      <c r="J855" t="s">
        <v>40</v>
      </c>
      <c r="K855">
        <v>59.999999999999943</v>
      </c>
      <c r="L855">
        <v>0.5</v>
      </c>
      <c r="M855">
        <v>0</v>
      </c>
      <c r="N855" t="s">
        <v>74</v>
      </c>
      <c r="O855" t="s">
        <v>103</v>
      </c>
      <c r="P855" t="s">
        <v>114</v>
      </c>
      <c r="Q855" t="s">
        <v>118</v>
      </c>
      <c r="R855" t="s">
        <v>118</v>
      </c>
      <c r="S855">
        <v>853</v>
      </c>
    </row>
    <row r="856" spans="1:19" x14ac:dyDescent="0.2">
      <c r="A856">
        <v>2688</v>
      </c>
      <c r="B856" s="1">
        <v>45632</v>
      </c>
      <c r="C856" s="2">
        <v>0.41666666666666669</v>
      </c>
      <c r="D856" s="2">
        <v>0.4375</v>
      </c>
      <c r="E856" t="s">
        <v>25</v>
      </c>
      <c r="F856">
        <v>1</v>
      </c>
      <c r="G856">
        <v>4</v>
      </c>
      <c r="H856">
        <v>1</v>
      </c>
      <c r="I856" t="s">
        <v>41</v>
      </c>
      <c r="J856" t="s">
        <v>23</v>
      </c>
      <c r="K856">
        <v>29.999999999999972</v>
      </c>
      <c r="L856">
        <v>0.25</v>
      </c>
      <c r="M856">
        <v>0</v>
      </c>
      <c r="N856" t="s">
        <v>76</v>
      </c>
      <c r="O856" t="s">
        <v>109</v>
      </c>
      <c r="P856" t="s">
        <v>114</v>
      </c>
      <c r="Q856" t="s">
        <v>118</v>
      </c>
      <c r="R856" t="s">
        <v>118</v>
      </c>
      <c r="S856">
        <v>854</v>
      </c>
    </row>
    <row r="857" spans="1:19" x14ac:dyDescent="0.2">
      <c r="A857">
        <v>841</v>
      </c>
      <c r="B857" s="1">
        <v>45406</v>
      </c>
      <c r="C857" s="2">
        <v>0.41666666666666669</v>
      </c>
      <c r="D857" s="2">
        <v>0.4375</v>
      </c>
      <c r="E857" t="s">
        <v>25</v>
      </c>
      <c r="F857">
        <v>1</v>
      </c>
      <c r="G857">
        <v>4</v>
      </c>
      <c r="H857">
        <v>4</v>
      </c>
      <c r="I857" t="s">
        <v>41</v>
      </c>
      <c r="J857" t="s">
        <v>18</v>
      </c>
      <c r="K857">
        <v>29.999999999999972</v>
      </c>
      <c r="L857">
        <v>1</v>
      </c>
      <c r="M857">
        <v>0</v>
      </c>
      <c r="N857" t="s">
        <v>74</v>
      </c>
      <c r="O857" t="s">
        <v>101</v>
      </c>
      <c r="P857" t="s">
        <v>114</v>
      </c>
      <c r="Q857" t="s">
        <v>118</v>
      </c>
      <c r="R857" t="s">
        <v>118</v>
      </c>
      <c r="S857">
        <v>855</v>
      </c>
    </row>
    <row r="858" spans="1:19" x14ac:dyDescent="0.2">
      <c r="A858">
        <v>564</v>
      </c>
      <c r="B858" s="1">
        <v>45466</v>
      </c>
      <c r="C858" s="2">
        <v>0.41666666666666669</v>
      </c>
      <c r="D858" s="2">
        <v>0.4375</v>
      </c>
      <c r="E858" t="s">
        <v>25</v>
      </c>
      <c r="F858">
        <v>1</v>
      </c>
      <c r="G858">
        <v>4</v>
      </c>
      <c r="H858">
        <v>6</v>
      </c>
      <c r="I858" t="s">
        <v>39</v>
      </c>
      <c r="J858" t="s">
        <v>18</v>
      </c>
      <c r="K858">
        <v>29.999999999999972</v>
      </c>
      <c r="L858">
        <v>1.5</v>
      </c>
      <c r="M858">
        <v>1</v>
      </c>
      <c r="N858" t="s">
        <v>71</v>
      </c>
      <c r="O858" t="s">
        <v>103</v>
      </c>
      <c r="P858" t="s">
        <v>114</v>
      </c>
      <c r="Q858" t="s">
        <v>118</v>
      </c>
      <c r="R858" t="s">
        <v>118</v>
      </c>
      <c r="S858">
        <v>856</v>
      </c>
    </row>
    <row r="859" spans="1:19" x14ac:dyDescent="0.2">
      <c r="A859">
        <v>1178</v>
      </c>
      <c r="B859" s="1">
        <v>45648</v>
      </c>
      <c r="C859" s="2">
        <v>0.41666666666666669</v>
      </c>
      <c r="D859" s="2">
        <v>0.45833333333333331</v>
      </c>
      <c r="E859" t="s">
        <v>25</v>
      </c>
      <c r="F859">
        <v>1</v>
      </c>
      <c r="G859">
        <v>4</v>
      </c>
      <c r="H859">
        <v>2</v>
      </c>
      <c r="I859" t="s">
        <v>42</v>
      </c>
      <c r="J859" t="s">
        <v>14</v>
      </c>
      <c r="K859">
        <v>59.999999999999943</v>
      </c>
      <c r="L859">
        <v>0.5</v>
      </c>
      <c r="M859">
        <v>0</v>
      </c>
      <c r="N859" t="s">
        <v>71</v>
      </c>
      <c r="O859" t="s">
        <v>109</v>
      </c>
      <c r="P859" t="s">
        <v>114</v>
      </c>
      <c r="Q859" t="s">
        <v>118</v>
      </c>
      <c r="R859" t="s">
        <v>118</v>
      </c>
      <c r="S859">
        <v>857</v>
      </c>
    </row>
    <row r="860" spans="1:19" x14ac:dyDescent="0.2">
      <c r="A860">
        <v>928</v>
      </c>
      <c r="B860" s="1">
        <v>45501</v>
      </c>
      <c r="C860" s="2">
        <v>0.41666666666666669</v>
      </c>
      <c r="D860" s="2">
        <v>0.5</v>
      </c>
      <c r="E860" t="s">
        <v>25</v>
      </c>
      <c r="F860">
        <v>1</v>
      </c>
      <c r="G860">
        <v>4</v>
      </c>
      <c r="H860">
        <v>1</v>
      </c>
      <c r="I860" t="s">
        <v>42</v>
      </c>
      <c r="J860" t="s">
        <v>18</v>
      </c>
      <c r="K860">
        <v>119.99999999999997</v>
      </c>
      <c r="L860">
        <v>0.25</v>
      </c>
      <c r="M860">
        <v>0</v>
      </c>
      <c r="N860" t="s">
        <v>71</v>
      </c>
      <c r="O860" t="s">
        <v>104</v>
      </c>
      <c r="P860" t="s">
        <v>114</v>
      </c>
      <c r="Q860" t="s">
        <v>118</v>
      </c>
      <c r="R860" t="s">
        <v>124</v>
      </c>
      <c r="S860">
        <v>858</v>
      </c>
    </row>
    <row r="861" spans="1:19" x14ac:dyDescent="0.2">
      <c r="A861">
        <v>2710</v>
      </c>
      <c r="B861" s="1">
        <v>45624</v>
      </c>
      <c r="C861" s="2">
        <v>0.41666666666666669</v>
      </c>
      <c r="D861" s="2">
        <v>0.5</v>
      </c>
      <c r="E861" t="s">
        <v>25</v>
      </c>
      <c r="F861">
        <v>1</v>
      </c>
      <c r="G861">
        <v>4</v>
      </c>
      <c r="H861">
        <v>7</v>
      </c>
      <c r="I861" t="s">
        <v>39</v>
      </c>
      <c r="J861" t="s">
        <v>23</v>
      </c>
      <c r="K861">
        <v>119.99999999999997</v>
      </c>
      <c r="L861">
        <v>1.75</v>
      </c>
      <c r="M861">
        <v>1</v>
      </c>
      <c r="N861" t="s">
        <v>75</v>
      </c>
      <c r="O861" t="s">
        <v>108</v>
      </c>
      <c r="P861" t="s">
        <v>114</v>
      </c>
      <c r="Q861" t="s">
        <v>118</v>
      </c>
      <c r="R861" t="s">
        <v>124</v>
      </c>
      <c r="S861">
        <v>859</v>
      </c>
    </row>
    <row r="862" spans="1:19" x14ac:dyDescent="0.2">
      <c r="A862">
        <v>2256</v>
      </c>
      <c r="B862" s="1">
        <v>45359</v>
      </c>
      <c r="C862" s="2">
        <v>0.39583333333333331</v>
      </c>
      <c r="D862" s="2">
        <v>0.45833333333333331</v>
      </c>
      <c r="E862" t="s">
        <v>25</v>
      </c>
      <c r="F862">
        <v>1</v>
      </c>
      <c r="G862">
        <v>4</v>
      </c>
      <c r="H862">
        <v>5</v>
      </c>
      <c r="I862" t="s">
        <v>42</v>
      </c>
      <c r="J862" t="s">
        <v>30</v>
      </c>
      <c r="K862">
        <v>90</v>
      </c>
      <c r="L862">
        <v>1.25</v>
      </c>
      <c r="M862">
        <v>1</v>
      </c>
      <c r="N862" t="s">
        <v>76</v>
      </c>
      <c r="O862" t="s">
        <v>100</v>
      </c>
      <c r="P862" t="s">
        <v>114</v>
      </c>
      <c r="Q862" t="s">
        <v>118</v>
      </c>
      <c r="R862" t="s">
        <v>118</v>
      </c>
      <c r="S862">
        <v>860</v>
      </c>
    </row>
    <row r="863" spans="1:19" x14ac:dyDescent="0.2">
      <c r="A863">
        <v>715</v>
      </c>
      <c r="B863" s="1">
        <v>45363</v>
      </c>
      <c r="C863" s="2">
        <v>0.39583333333333331</v>
      </c>
      <c r="D863" s="2">
        <v>0.47916666666666669</v>
      </c>
      <c r="E863" t="s">
        <v>25</v>
      </c>
      <c r="F863">
        <v>1</v>
      </c>
      <c r="G863">
        <v>4</v>
      </c>
      <c r="H863">
        <v>7</v>
      </c>
      <c r="I863" t="s">
        <v>42</v>
      </c>
      <c r="J863" t="s">
        <v>28</v>
      </c>
      <c r="K863">
        <v>120.00000000000006</v>
      </c>
      <c r="L863">
        <v>1.75</v>
      </c>
      <c r="M863">
        <v>1</v>
      </c>
      <c r="N863" t="s">
        <v>73</v>
      </c>
      <c r="O863" t="s">
        <v>100</v>
      </c>
      <c r="P863" t="s">
        <v>114</v>
      </c>
      <c r="Q863" t="s">
        <v>118</v>
      </c>
      <c r="R863" t="s">
        <v>124</v>
      </c>
      <c r="S863">
        <v>861</v>
      </c>
    </row>
    <row r="864" spans="1:19" x14ac:dyDescent="0.2">
      <c r="A864">
        <v>471</v>
      </c>
      <c r="B864" s="1">
        <v>45572</v>
      </c>
      <c r="C864" s="2">
        <v>0.39583333333333331</v>
      </c>
      <c r="D864" s="2">
        <v>0.41666666666666669</v>
      </c>
      <c r="E864" t="s">
        <v>25</v>
      </c>
      <c r="F864">
        <v>1</v>
      </c>
      <c r="G864">
        <v>4</v>
      </c>
      <c r="H864">
        <v>3</v>
      </c>
      <c r="I864" t="s">
        <v>42</v>
      </c>
      <c r="J864" t="s">
        <v>23</v>
      </c>
      <c r="K864">
        <v>30.000000000000053</v>
      </c>
      <c r="L864">
        <v>0.75</v>
      </c>
      <c r="M864">
        <v>0</v>
      </c>
      <c r="N864" t="s">
        <v>72</v>
      </c>
      <c r="O864" t="s">
        <v>107</v>
      </c>
      <c r="P864" t="s">
        <v>114</v>
      </c>
      <c r="Q864" t="s">
        <v>118</v>
      </c>
      <c r="R864" t="s">
        <v>118</v>
      </c>
      <c r="S864">
        <v>862</v>
      </c>
    </row>
    <row r="865" spans="1:19" x14ac:dyDescent="0.2">
      <c r="A865">
        <v>705</v>
      </c>
      <c r="B865" s="1">
        <v>45309</v>
      </c>
      <c r="C865" s="2">
        <v>0.39583333333333331</v>
      </c>
      <c r="D865" s="2">
        <v>0.45833333333333331</v>
      </c>
      <c r="E865" t="s">
        <v>25</v>
      </c>
      <c r="F865">
        <v>1</v>
      </c>
      <c r="G865">
        <v>4</v>
      </c>
      <c r="H865">
        <v>3</v>
      </c>
      <c r="I865" t="s">
        <v>17</v>
      </c>
      <c r="J865" t="s">
        <v>14</v>
      </c>
      <c r="K865">
        <v>90</v>
      </c>
      <c r="L865">
        <v>0.75</v>
      </c>
      <c r="M865">
        <v>0</v>
      </c>
      <c r="N865" t="s">
        <v>75</v>
      </c>
      <c r="O865" t="s">
        <v>98</v>
      </c>
      <c r="P865" t="s">
        <v>114</v>
      </c>
      <c r="Q865" t="s">
        <v>118</v>
      </c>
      <c r="R865" t="s">
        <v>118</v>
      </c>
      <c r="S865">
        <v>863</v>
      </c>
    </row>
    <row r="866" spans="1:19" x14ac:dyDescent="0.2">
      <c r="A866">
        <v>2029</v>
      </c>
      <c r="B866" s="1">
        <v>45408</v>
      </c>
      <c r="C866" s="2">
        <v>0.39583333333333331</v>
      </c>
      <c r="D866" s="2">
        <v>0.41666666666666669</v>
      </c>
      <c r="E866" t="s">
        <v>25</v>
      </c>
      <c r="F866">
        <v>1</v>
      </c>
      <c r="G866">
        <v>4</v>
      </c>
      <c r="H866">
        <v>2</v>
      </c>
      <c r="I866" t="s">
        <v>27</v>
      </c>
      <c r="J866" t="s">
        <v>40</v>
      </c>
      <c r="K866">
        <v>30.000000000000053</v>
      </c>
      <c r="L866">
        <v>0.5</v>
      </c>
      <c r="M866">
        <v>0</v>
      </c>
      <c r="N866" t="s">
        <v>76</v>
      </c>
      <c r="O866" t="s">
        <v>101</v>
      </c>
      <c r="P866" t="s">
        <v>114</v>
      </c>
      <c r="Q866" t="s">
        <v>118</v>
      </c>
      <c r="R866" t="s">
        <v>118</v>
      </c>
      <c r="S866">
        <v>864</v>
      </c>
    </row>
    <row r="867" spans="1:19" x14ac:dyDescent="0.2">
      <c r="A867">
        <v>540</v>
      </c>
      <c r="B867" s="1">
        <v>45511</v>
      </c>
      <c r="C867" s="2">
        <v>0.39583333333333331</v>
      </c>
      <c r="D867" s="2">
        <v>0.4375</v>
      </c>
      <c r="E867" t="s">
        <v>25</v>
      </c>
      <c r="F867">
        <v>1</v>
      </c>
      <c r="G867">
        <v>4</v>
      </c>
      <c r="H867">
        <v>2</v>
      </c>
      <c r="I867" t="s">
        <v>42</v>
      </c>
      <c r="J867" t="s">
        <v>14</v>
      </c>
      <c r="K867">
        <v>60.000000000000028</v>
      </c>
      <c r="L867">
        <v>0.5</v>
      </c>
      <c r="M867">
        <v>0</v>
      </c>
      <c r="N867" t="s">
        <v>74</v>
      </c>
      <c r="O867" t="s">
        <v>105</v>
      </c>
      <c r="P867" t="s">
        <v>114</v>
      </c>
      <c r="Q867" t="s">
        <v>118</v>
      </c>
      <c r="R867" t="s">
        <v>118</v>
      </c>
      <c r="S867">
        <v>865</v>
      </c>
    </row>
    <row r="868" spans="1:19" x14ac:dyDescent="0.2">
      <c r="A868">
        <v>906</v>
      </c>
      <c r="B868" s="1">
        <v>45456</v>
      </c>
      <c r="C868" s="2">
        <v>0.39583333333333331</v>
      </c>
      <c r="D868" s="2">
        <v>0.47916666666666669</v>
      </c>
      <c r="E868" t="s">
        <v>25</v>
      </c>
      <c r="F868">
        <v>1</v>
      </c>
      <c r="G868">
        <v>4</v>
      </c>
      <c r="H868">
        <v>1</v>
      </c>
      <c r="I868" t="s">
        <v>42</v>
      </c>
      <c r="J868" t="s">
        <v>14</v>
      </c>
      <c r="K868">
        <v>120.00000000000006</v>
      </c>
      <c r="L868">
        <v>0.25</v>
      </c>
      <c r="M868">
        <v>0</v>
      </c>
      <c r="N868" t="s">
        <v>75</v>
      </c>
      <c r="O868" t="s">
        <v>103</v>
      </c>
      <c r="P868" t="s">
        <v>114</v>
      </c>
      <c r="Q868" t="s">
        <v>118</v>
      </c>
      <c r="R868" t="s">
        <v>124</v>
      </c>
      <c r="S868">
        <v>866</v>
      </c>
    </row>
    <row r="869" spans="1:19" x14ac:dyDescent="0.2">
      <c r="A869">
        <v>904</v>
      </c>
      <c r="B869" s="1">
        <v>45642</v>
      </c>
      <c r="C869" s="2">
        <v>0.39583333333333331</v>
      </c>
      <c r="D869" s="2">
        <v>0.47916666666666669</v>
      </c>
      <c r="E869" t="s">
        <v>25</v>
      </c>
      <c r="F869">
        <v>1</v>
      </c>
      <c r="G869">
        <v>4</v>
      </c>
      <c r="H869">
        <v>6</v>
      </c>
      <c r="I869" t="s">
        <v>39</v>
      </c>
      <c r="J869" t="s">
        <v>18</v>
      </c>
      <c r="K869">
        <v>120.00000000000006</v>
      </c>
      <c r="L869">
        <v>1.5</v>
      </c>
      <c r="M869">
        <v>1</v>
      </c>
      <c r="N869" t="s">
        <v>72</v>
      </c>
      <c r="O869" t="s">
        <v>109</v>
      </c>
      <c r="P869" t="s">
        <v>114</v>
      </c>
      <c r="Q869" t="s">
        <v>118</v>
      </c>
      <c r="R869" t="s">
        <v>124</v>
      </c>
      <c r="S869">
        <v>867</v>
      </c>
    </row>
    <row r="870" spans="1:19" x14ac:dyDescent="0.2">
      <c r="A870">
        <v>2071</v>
      </c>
      <c r="B870" s="1">
        <v>45376</v>
      </c>
      <c r="C870" s="2">
        <v>0.39583333333333331</v>
      </c>
      <c r="D870" s="2">
        <v>0.47916666666666669</v>
      </c>
      <c r="E870" t="s">
        <v>25</v>
      </c>
      <c r="F870">
        <v>1</v>
      </c>
      <c r="G870">
        <v>4</v>
      </c>
      <c r="H870">
        <v>7</v>
      </c>
      <c r="I870" t="s">
        <v>13</v>
      </c>
      <c r="J870" t="s">
        <v>40</v>
      </c>
      <c r="K870">
        <v>120.00000000000006</v>
      </c>
      <c r="L870">
        <v>1.75</v>
      </c>
      <c r="M870">
        <v>1</v>
      </c>
      <c r="N870" t="s">
        <v>72</v>
      </c>
      <c r="O870" t="s">
        <v>100</v>
      </c>
      <c r="P870" t="s">
        <v>114</v>
      </c>
      <c r="Q870" t="s">
        <v>118</v>
      </c>
      <c r="R870" t="s">
        <v>124</v>
      </c>
      <c r="S870">
        <v>868</v>
      </c>
    </row>
    <row r="871" spans="1:19" x14ac:dyDescent="0.2">
      <c r="A871">
        <v>1330</v>
      </c>
      <c r="B871" s="1">
        <v>45495</v>
      </c>
      <c r="C871" s="2">
        <v>0.39583333333333331</v>
      </c>
      <c r="D871" s="2">
        <v>0.47916666666666669</v>
      </c>
      <c r="E871" t="s">
        <v>25</v>
      </c>
      <c r="F871">
        <v>1</v>
      </c>
      <c r="G871">
        <v>4</v>
      </c>
      <c r="H871">
        <v>5</v>
      </c>
      <c r="I871" t="s">
        <v>27</v>
      </c>
      <c r="J871" t="s">
        <v>23</v>
      </c>
      <c r="K871">
        <v>120.00000000000006</v>
      </c>
      <c r="L871">
        <v>1.25</v>
      </c>
      <c r="M871">
        <v>1</v>
      </c>
      <c r="N871" t="s">
        <v>72</v>
      </c>
      <c r="O871" t="s">
        <v>104</v>
      </c>
      <c r="P871" t="s">
        <v>114</v>
      </c>
      <c r="Q871" t="s">
        <v>118</v>
      </c>
      <c r="R871" t="s">
        <v>124</v>
      </c>
      <c r="S871">
        <v>869</v>
      </c>
    </row>
    <row r="872" spans="1:19" x14ac:dyDescent="0.2">
      <c r="A872">
        <v>425</v>
      </c>
      <c r="B872" s="1">
        <v>45634</v>
      </c>
      <c r="C872" s="2">
        <v>0.39583333333333331</v>
      </c>
      <c r="D872" s="2">
        <v>0.45833333333333331</v>
      </c>
      <c r="E872" t="s">
        <v>25</v>
      </c>
      <c r="F872">
        <v>1</v>
      </c>
      <c r="G872">
        <v>4</v>
      </c>
      <c r="H872">
        <v>1</v>
      </c>
      <c r="I872" t="s">
        <v>27</v>
      </c>
      <c r="J872" t="s">
        <v>14</v>
      </c>
      <c r="K872">
        <v>90</v>
      </c>
      <c r="L872">
        <v>0.25</v>
      </c>
      <c r="M872">
        <v>0</v>
      </c>
      <c r="N872" t="s">
        <v>71</v>
      </c>
      <c r="O872" t="s">
        <v>109</v>
      </c>
      <c r="P872" t="s">
        <v>114</v>
      </c>
      <c r="Q872" t="s">
        <v>118</v>
      </c>
      <c r="R872" t="s">
        <v>118</v>
      </c>
      <c r="S872">
        <v>870</v>
      </c>
    </row>
    <row r="873" spans="1:19" x14ac:dyDescent="0.2">
      <c r="A873">
        <v>1937</v>
      </c>
      <c r="B873" s="1">
        <v>45387</v>
      </c>
      <c r="C873" s="2">
        <v>0.39583333333333331</v>
      </c>
      <c r="D873" s="2">
        <v>0.47916666666666669</v>
      </c>
      <c r="E873" t="s">
        <v>25</v>
      </c>
      <c r="F873">
        <v>1</v>
      </c>
      <c r="G873">
        <v>4</v>
      </c>
      <c r="H873">
        <v>6</v>
      </c>
      <c r="I873" t="s">
        <v>17</v>
      </c>
      <c r="J873" t="s">
        <v>18</v>
      </c>
      <c r="K873">
        <v>120.00000000000006</v>
      </c>
      <c r="L873">
        <v>1.5</v>
      </c>
      <c r="M873">
        <v>1</v>
      </c>
      <c r="N873" t="s">
        <v>76</v>
      </c>
      <c r="O873" t="s">
        <v>101</v>
      </c>
      <c r="P873" t="s">
        <v>114</v>
      </c>
      <c r="Q873" t="s">
        <v>118</v>
      </c>
      <c r="R873" t="s">
        <v>124</v>
      </c>
      <c r="S873">
        <v>871</v>
      </c>
    </row>
    <row r="874" spans="1:19" x14ac:dyDescent="0.2">
      <c r="A874">
        <v>1774</v>
      </c>
      <c r="B874" s="1">
        <v>45421</v>
      </c>
      <c r="C874" s="2">
        <v>0.39583333333333331</v>
      </c>
      <c r="D874" s="2">
        <v>0.47916666666666669</v>
      </c>
      <c r="E874" t="s">
        <v>25</v>
      </c>
      <c r="F874">
        <v>1</v>
      </c>
      <c r="G874">
        <v>4</v>
      </c>
      <c r="H874">
        <v>7</v>
      </c>
      <c r="I874" t="s">
        <v>39</v>
      </c>
      <c r="J874" t="s">
        <v>28</v>
      </c>
      <c r="K874">
        <v>120.00000000000006</v>
      </c>
      <c r="L874">
        <v>1.75</v>
      </c>
      <c r="M874">
        <v>1</v>
      </c>
      <c r="N874" t="s">
        <v>75</v>
      </c>
      <c r="O874" t="s">
        <v>102</v>
      </c>
      <c r="P874" t="s">
        <v>114</v>
      </c>
      <c r="Q874" t="s">
        <v>118</v>
      </c>
      <c r="R874" t="s">
        <v>124</v>
      </c>
      <c r="S874">
        <v>872</v>
      </c>
    </row>
    <row r="875" spans="1:19" x14ac:dyDescent="0.2">
      <c r="A875">
        <v>1821</v>
      </c>
      <c r="B875" s="1">
        <v>45530</v>
      </c>
      <c r="C875" s="2">
        <v>0.39583333333333331</v>
      </c>
      <c r="D875" s="2">
        <v>0.4375</v>
      </c>
      <c r="E875" t="s">
        <v>25</v>
      </c>
      <c r="F875">
        <v>1</v>
      </c>
      <c r="G875">
        <v>4</v>
      </c>
      <c r="H875">
        <v>5</v>
      </c>
      <c r="I875" t="s">
        <v>22</v>
      </c>
      <c r="J875" t="s">
        <v>18</v>
      </c>
      <c r="K875">
        <v>60.000000000000028</v>
      </c>
      <c r="L875">
        <v>1.25</v>
      </c>
      <c r="M875">
        <v>1</v>
      </c>
      <c r="N875" t="s">
        <v>72</v>
      </c>
      <c r="O875" t="s">
        <v>105</v>
      </c>
      <c r="P875" t="s">
        <v>114</v>
      </c>
      <c r="Q875" t="s">
        <v>118</v>
      </c>
      <c r="R875" t="s">
        <v>118</v>
      </c>
      <c r="S875">
        <v>873</v>
      </c>
    </row>
    <row r="876" spans="1:19" x14ac:dyDescent="0.2">
      <c r="A876">
        <v>569</v>
      </c>
      <c r="B876" s="1">
        <v>45651</v>
      </c>
      <c r="C876" s="2">
        <v>0.39583333333333331</v>
      </c>
      <c r="D876" s="2">
        <v>0.41666666666666669</v>
      </c>
      <c r="E876" t="s">
        <v>25</v>
      </c>
      <c r="F876">
        <v>1</v>
      </c>
      <c r="G876">
        <v>4</v>
      </c>
      <c r="H876">
        <v>4</v>
      </c>
      <c r="I876" t="s">
        <v>41</v>
      </c>
      <c r="J876" t="s">
        <v>40</v>
      </c>
      <c r="K876">
        <v>30.000000000000053</v>
      </c>
      <c r="L876">
        <v>1</v>
      </c>
      <c r="M876">
        <v>0</v>
      </c>
      <c r="N876" t="s">
        <v>74</v>
      </c>
      <c r="O876" t="s">
        <v>109</v>
      </c>
      <c r="P876" t="s">
        <v>114</v>
      </c>
      <c r="Q876" t="s">
        <v>118</v>
      </c>
      <c r="R876" t="s">
        <v>118</v>
      </c>
      <c r="S876">
        <v>874</v>
      </c>
    </row>
    <row r="877" spans="1:19" x14ac:dyDescent="0.2">
      <c r="A877">
        <v>1453</v>
      </c>
      <c r="B877" s="1">
        <v>45612</v>
      </c>
      <c r="C877" s="2">
        <v>0.39583333333333331</v>
      </c>
      <c r="D877" s="2">
        <v>0.4375</v>
      </c>
      <c r="E877" t="s">
        <v>25</v>
      </c>
      <c r="F877">
        <v>1</v>
      </c>
      <c r="G877">
        <v>4</v>
      </c>
      <c r="H877">
        <v>4</v>
      </c>
      <c r="I877" t="s">
        <v>39</v>
      </c>
      <c r="J877" t="s">
        <v>18</v>
      </c>
      <c r="K877">
        <v>60.000000000000028</v>
      </c>
      <c r="L877">
        <v>1</v>
      </c>
      <c r="M877">
        <v>0</v>
      </c>
      <c r="N877" t="s">
        <v>77</v>
      </c>
      <c r="O877" t="s">
        <v>108</v>
      </c>
      <c r="P877" t="s">
        <v>114</v>
      </c>
      <c r="Q877" t="s">
        <v>118</v>
      </c>
      <c r="R877" t="s">
        <v>118</v>
      </c>
      <c r="S877">
        <v>875</v>
      </c>
    </row>
    <row r="878" spans="1:19" x14ac:dyDescent="0.2">
      <c r="A878">
        <v>299</v>
      </c>
      <c r="B878" s="1">
        <v>45293</v>
      </c>
      <c r="C878" s="2">
        <v>0.39583333333333331</v>
      </c>
      <c r="D878" s="2">
        <v>0.4375</v>
      </c>
      <c r="E878" t="s">
        <v>25</v>
      </c>
      <c r="F878">
        <v>1</v>
      </c>
      <c r="G878">
        <v>4</v>
      </c>
      <c r="H878">
        <v>5</v>
      </c>
      <c r="I878" t="s">
        <v>27</v>
      </c>
      <c r="J878" t="s">
        <v>18</v>
      </c>
      <c r="K878">
        <v>60.000000000000028</v>
      </c>
      <c r="L878">
        <v>1.25</v>
      </c>
      <c r="M878">
        <v>1</v>
      </c>
      <c r="N878" t="s">
        <v>73</v>
      </c>
      <c r="O878" t="s">
        <v>98</v>
      </c>
      <c r="P878" t="s">
        <v>114</v>
      </c>
      <c r="Q878" t="s">
        <v>118</v>
      </c>
      <c r="R878" t="s">
        <v>118</v>
      </c>
      <c r="S878">
        <v>876</v>
      </c>
    </row>
    <row r="879" spans="1:19" x14ac:dyDescent="0.2">
      <c r="A879">
        <v>255</v>
      </c>
      <c r="B879" s="1">
        <v>45357</v>
      </c>
      <c r="C879" s="2">
        <v>0.39583333333333331</v>
      </c>
      <c r="D879" s="2">
        <v>0.45833333333333331</v>
      </c>
      <c r="E879" t="s">
        <v>25</v>
      </c>
      <c r="F879">
        <v>1</v>
      </c>
      <c r="G879">
        <v>4</v>
      </c>
      <c r="H879">
        <v>2</v>
      </c>
      <c r="I879" t="s">
        <v>41</v>
      </c>
      <c r="J879" t="s">
        <v>18</v>
      </c>
      <c r="K879">
        <v>90</v>
      </c>
      <c r="L879">
        <v>0.5</v>
      </c>
      <c r="M879">
        <v>0</v>
      </c>
      <c r="N879" t="s">
        <v>74</v>
      </c>
      <c r="O879" t="s">
        <v>100</v>
      </c>
      <c r="P879" t="s">
        <v>114</v>
      </c>
      <c r="Q879" t="s">
        <v>118</v>
      </c>
      <c r="R879" t="s">
        <v>118</v>
      </c>
      <c r="S879">
        <v>877</v>
      </c>
    </row>
    <row r="880" spans="1:19" x14ac:dyDescent="0.2">
      <c r="A880">
        <v>2657</v>
      </c>
      <c r="B880" s="1">
        <v>45458</v>
      </c>
      <c r="C880" s="2">
        <v>0.39583333333333331</v>
      </c>
      <c r="D880" s="2">
        <v>0.4375</v>
      </c>
      <c r="E880" t="s">
        <v>25</v>
      </c>
      <c r="F880">
        <v>1</v>
      </c>
      <c r="G880">
        <v>4</v>
      </c>
      <c r="H880">
        <v>4</v>
      </c>
      <c r="I880" t="s">
        <v>41</v>
      </c>
      <c r="J880" t="s">
        <v>28</v>
      </c>
      <c r="K880">
        <v>60.000000000000028</v>
      </c>
      <c r="L880">
        <v>1</v>
      </c>
      <c r="M880">
        <v>0</v>
      </c>
      <c r="N880" t="s">
        <v>77</v>
      </c>
      <c r="O880" t="s">
        <v>103</v>
      </c>
      <c r="P880" t="s">
        <v>114</v>
      </c>
      <c r="Q880" t="s">
        <v>118</v>
      </c>
      <c r="R880" t="s">
        <v>118</v>
      </c>
      <c r="S880">
        <v>878</v>
      </c>
    </row>
    <row r="881" spans="1:19" x14ac:dyDescent="0.2">
      <c r="A881">
        <v>187</v>
      </c>
      <c r="B881" s="1">
        <v>45622</v>
      </c>
      <c r="C881" s="2">
        <v>0.39583333333333331</v>
      </c>
      <c r="D881" s="2">
        <v>0.47916666666666669</v>
      </c>
      <c r="E881" t="s">
        <v>25</v>
      </c>
      <c r="F881">
        <v>1</v>
      </c>
      <c r="G881">
        <v>4</v>
      </c>
      <c r="H881">
        <v>7</v>
      </c>
      <c r="I881" t="s">
        <v>39</v>
      </c>
      <c r="J881" t="s">
        <v>40</v>
      </c>
      <c r="K881">
        <v>120.00000000000006</v>
      </c>
      <c r="L881">
        <v>1.75</v>
      </c>
      <c r="M881">
        <v>1</v>
      </c>
      <c r="N881" t="s">
        <v>73</v>
      </c>
      <c r="O881" t="s">
        <v>108</v>
      </c>
      <c r="P881" t="s">
        <v>114</v>
      </c>
      <c r="Q881" t="s">
        <v>118</v>
      </c>
      <c r="R881" t="s">
        <v>124</v>
      </c>
      <c r="S881">
        <v>879</v>
      </c>
    </row>
    <row r="882" spans="1:19" x14ac:dyDescent="0.2">
      <c r="A882">
        <v>2792</v>
      </c>
      <c r="B882" s="1">
        <v>45403</v>
      </c>
      <c r="C882" s="2">
        <v>0.39583333333333331</v>
      </c>
      <c r="D882" s="2">
        <v>0.45833333333333331</v>
      </c>
      <c r="E882" t="s">
        <v>25</v>
      </c>
      <c r="F882">
        <v>1</v>
      </c>
      <c r="G882">
        <v>4</v>
      </c>
      <c r="H882">
        <v>4</v>
      </c>
      <c r="I882" t="s">
        <v>22</v>
      </c>
      <c r="J882" t="s">
        <v>18</v>
      </c>
      <c r="K882">
        <v>90</v>
      </c>
      <c r="L882">
        <v>1</v>
      </c>
      <c r="M882">
        <v>0</v>
      </c>
      <c r="N882" t="s">
        <v>71</v>
      </c>
      <c r="O882" t="s">
        <v>101</v>
      </c>
      <c r="P882" t="s">
        <v>114</v>
      </c>
      <c r="Q882" t="s">
        <v>118</v>
      </c>
      <c r="R882" t="s">
        <v>118</v>
      </c>
      <c r="S882">
        <v>880</v>
      </c>
    </row>
    <row r="883" spans="1:19" x14ac:dyDescent="0.2">
      <c r="A883">
        <v>2686</v>
      </c>
      <c r="B883" s="1">
        <v>45505</v>
      </c>
      <c r="C883" s="2">
        <v>0.39583333333333331</v>
      </c>
      <c r="D883" s="2">
        <v>0.45833333333333331</v>
      </c>
      <c r="E883" t="s">
        <v>25</v>
      </c>
      <c r="F883">
        <v>1</v>
      </c>
      <c r="G883">
        <v>4</v>
      </c>
      <c r="H883">
        <v>2</v>
      </c>
      <c r="I883" t="s">
        <v>42</v>
      </c>
      <c r="J883" t="s">
        <v>18</v>
      </c>
      <c r="K883">
        <v>90</v>
      </c>
      <c r="L883">
        <v>0.5</v>
      </c>
      <c r="M883">
        <v>0</v>
      </c>
      <c r="N883" t="s">
        <v>75</v>
      </c>
      <c r="O883" t="s">
        <v>105</v>
      </c>
      <c r="P883" t="s">
        <v>114</v>
      </c>
      <c r="Q883" t="s">
        <v>118</v>
      </c>
      <c r="R883" t="s">
        <v>118</v>
      </c>
      <c r="S883">
        <v>881</v>
      </c>
    </row>
    <row r="884" spans="1:19" x14ac:dyDescent="0.2">
      <c r="A884">
        <v>2894</v>
      </c>
      <c r="B884" s="1">
        <v>45607</v>
      </c>
      <c r="C884" s="2">
        <v>0.39583333333333331</v>
      </c>
      <c r="D884" s="2">
        <v>0.41666666666666669</v>
      </c>
      <c r="E884" t="s">
        <v>25</v>
      </c>
      <c r="F884">
        <v>1</v>
      </c>
      <c r="G884">
        <v>4</v>
      </c>
      <c r="H884">
        <v>3</v>
      </c>
      <c r="I884" t="s">
        <v>22</v>
      </c>
      <c r="J884" t="s">
        <v>18</v>
      </c>
      <c r="K884">
        <v>30.000000000000053</v>
      </c>
      <c r="L884">
        <v>0.75</v>
      </c>
      <c r="M884">
        <v>0</v>
      </c>
      <c r="N884" t="s">
        <v>72</v>
      </c>
      <c r="O884" t="s">
        <v>108</v>
      </c>
      <c r="P884" t="s">
        <v>114</v>
      </c>
      <c r="Q884" t="s">
        <v>118</v>
      </c>
      <c r="R884" t="s">
        <v>118</v>
      </c>
      <c r="S884">
        <v>882</v>
      </c>
    </row>
    <row r="885" spans="1:19" x14ac:dyDescent="0.2">
      <c r="A885">
        <v>792</v>
      </c>
      <c r="B885" s="1">
        <v>45352</v>
      </c>
      <c r="C885" s="2">
        <v>0.39583333333333331</v>
      </c>
      <c r="D885" s="2">
        <v>0.41666666666666669</v>
      </c>
      <c r="E885" t="s">
        <v>25</v>
      </c>
      <c r="F885">
        <v>1</v>
      </c>
      <c r="G885">
        <v>4</v>
      </c>
      <c r="H885">
        <v>3</v>
      </c>
      <c r="I885" t="s">
        <v>39</v>
      </c>
      <c r="J885" t="s">
        <v>28</v>
      </c>
      <c r="K885">
        <v>30.000000000000053</v>
      </c>
      <c r="L885">
        <v>0.75</v>
      </c>
      <c r="M885">
        <v>0</v>
      </c>
      <c r="N885" t="s">
        <v>76</v>
      </c>
      <c r="O885" t="s">
        <v>100</v>
      </c>
      <c r="P885" t="s">
        <v>114</v>
      </c>
      <c r="Q885" t="s">
        <v>118</v>
      </c>
      <c r="R885" t="s">
        <v>118</v>
      </c>
      <c r="S885">
        <v>883</v>
      </c>
    </row>
    <row r="886" spans="1:19" x14ac:dyDescent="0.2">
      <c r="A886">
        <v>2938</v>
      </c>
      <c r="B886" s="1">
        <v>45360</v>
      </c>
      <c r="C886" s="2">
        <v>0.39583333333333331</v>
      </c>
      <c r="D886" s="2">
        <v>0.45833333333333331</v>
      </c>
      <c r="E886" t="s">
        <v>25</v>
      </c>
      <c r="F886">
        <v>1</v>
      </c>
      <c r="G886">
        <v>4</v>
      </c>
      <c r="H886">
        <v>5</v>
      </c>
      <c r="I886" t="s">
        <v>27</v>
      </c>
      <c r="J886" t="s">
        <v>40</v>
      </c>
      <c r="K886">
        <v>90</v>
      </c>
      <c r="L886">
        <v>1.25</v>
      </c>
      <c r="M886">
        <v>1</v>
      </c>
      <c r="N886" t="s">
        <v>77</v>
      </c>
      <c r="O886" t="s">
        <v>100</v>
      </c>
      <c r="P886" t="s">
        <v>114</v>
      </c>
      <c r="Q886" t="s">
        <v>118</v>
      </c>
      <c r="R886" t="s">
        <v>118</v>
      </c>
      <c r="S886">
        <v>884</v>
      </c>
    </row>
    <row r="887" spans="1:19" x14ac:dyDescent="0.2">
      <c r="A887">
        <v>765</v>
      </c>
      <c r="B887" s="1">
        <v>45409</v>
      </c>
      <c r="C887" s="2">
        <v>0.39583333333333331</v>
      </c>
      <c r="D887" s="2">
        <v>0.4375</v>
      </c>
      <c r="E887" t="s">
        <v>25</v>
      </c>
      <c r="F887">
        <v>1</v>
      </c>
      <c r="G887">
        <v>4</v>
      </c>
      <c r="H887">
        <v>4</v>
      </c>
      <c r="I887" t="s">
        <v>13</v>
      </c>
      <c r="J887" t="s">
        <v>18</v>
      </c>
      <c r="K887">
        <v>60.000000000000028</v>
      </c>
      <c r="L887">
        <v>1</v>
      </c>
      <c r="M887">
        <v>0</v>
      </c>
      <c r="N887" t="s">
        <v>77</v>
      </c>
      <c r="O887" t="s">
        <v>101</v>
      </c>
      <c r="P887" t="s">
        <v>114</v>
      </c>
      <c r="Q887" t="s">
        <v>118</v>
      </c>
      <c r="R887" t="s">
        <v>118</v>
      </c>
      <c r="S887">
        <v>885</v>
      </c>
    </row>
    <row r="888" spans="1:19" x14ac:dyDescent="0.2">
      <c r="A888">
        <v>2436</v>
      </c>
      <c r="B888" s="1">
        <v>45404</v>
      </c>
      <c r="C888" s="2">
        <v>0.39583333333333331</v>
      </c>
      <c r="D888" s="2">
        <v>0.47916666666666669</v>
      </c>
      <c r="E888" t="s">
        <v>25</v>
      </c>
      <c r="F888">
        <v>1</v>
      </c>
      <c r="G888">
        <v>4</v>
      </c>
      <c r="H888">
        <v>2</v>
      </c>
      <c r="I888" t="s">
        <v>13</v>
      </c>
      <c r="J888" t="s">
        <v>23</v>
      </c>
      <c r="K888">
        <v>120.00000000000006</v>
      </c>
      <c r="L888">
        <v>0.5</v>
      </c>
      <c r="M888">
        <v>0</v>
      </c>
      <c r="N888" t="s">
        <v>72</v>
      </c>
      <c r="O888" t="s">
        <v>101</v>
      </c>
      <c r="P888" t="s">
        <v>114</v>
      </c>
      <c r="Q888" t="s">
        <v>118</v>
      </c>
      <c r="R888" t="s">
        <v>124</v>
      </c>
      <c r="S888">
        <v>886</v>
      </c>
    </row>
    <row r="889" spans="1:19" x14ac:dyDescent="0.2">
      <c r="A889">
        <v>2856</v>
      </c>
      <c r="B889" s="1">
        <v>45532</v>
      </c>
      <c r="C889" s="2">
        <v>0.39583333333333331</v>
      </c>
      <c r="D889" s="2">
        <v>0.41666666666666669</v>
      </c>
      <c r="E889" t="s">
        <v>25</v>
      </c>
      <c r="F889">
        <v>1</v>
      </c>
      <c r="G889">
        <v>4</v>
      </c>
      <c r="H889">
        <v>3</v>
      </c>
      <c r="I889" t="s">
        <v>13</v>
      </c>
      <c r="J889" t="s">
        <v>30</v>
      </c>
      <c r="K889">
        <v>30.000000000000053</v>
      </c>
      <c r="L889">
        <v>0.75</v>
      </c>
      <c r="M889">
        <v>0</v>
      </c>
      <c r="N889" t="s">
        <v>74</v>
      </c>
      <c r="O889" t="s">
        <v>105</v>
      </c>
      <c r="P889" t="s">
        <v>114</v>
      </c>
      <c r="Q889" t="s">
        <v>118</v>
      </c>
      <c r="R889" t="s">
        <v>118</v>
      </c>
      <c r="S889">
        <v>887</v>
      </c>
    </row>
    <row r="890" spans="1:19" x14ac:dyDescent="0.2">
      <c r="A890">
        <v>807</v>
      </c>
      <c r="B890" s="1">
        <v>45554</v>
      </c>
      <c r="C890" s="2">
        <v>0.39583333333333331</v>
      </c>
      <c r="D890" s="2">
        <v>0.4375</v>
      </c>
      <c r="E890" t="s">
        <v>25</v>
      </c>
      <c r="F890">
        <v>1</v>
      </c>
      <c r="G890">
        <v>4</v>
      </c>
      <c r="H890">
        <v>7</v>
      </c>
      <c r="I890" t="s">
        <v>27</v>
      </c>
      <c r="J890" t="s">
        <v>28</v>
      </c>
      <c r="K890">
        <v>60.000000000000028</v>
      </c>
      <c r="L890">
        <v>1.75</v>
      </c>
      <c r="M890">
        <v>1</v>
      </c>
      <c r="N890" t="s">
        <v>75</v>
      </c>
      <c r="O890" t="s">
        <v>106</v>
      </c>
      <c r="P890" t="s">
        <v>114</v>
      </c>
      <c r="Q890" t="s">
        <v>118</v>
      </c>
      <c r="R890" t="s">
        <v>118</v>
      </c>
      <c r="S890">
        <v>888</v>
      </c>
    </row>
    <row r="891" spans="1:19" x14ac:dyDescent="0.2">
      <c r="A891">
        <v>50</v>
      </c>
      <c r="B891" s="1">
        <v>45353</v>
      </c>
      <c r="C891" s="2">
        <v>0.39583333333333331</v>
      </c>
      <c r="D891" s="2">
        <v>0.45833333333333331</v>
      </c>
      <c r="E891" t="s">
        <v>25</v>
      </c>
      <c r="F891">
        <v>1</v>
      </c>
      <c r="G891">
        <v>4</v>
      </c>
      <c r="H891">
        <v>6</v>
      </c>
      <c r="I891" t="s">
        <v>27</v>
      </c>
      <c r="J891" t="s">
        <v>23</v>
      </c>
      <c r="K891">
        <v>90</v>
      </c>
      <c r="L891">
        <v>1.5</v>
      </c>
      <c r="M891">
        <v>1</v>
      </c>
      <c r="N891" t="s">
        <v>77</v>
      </c>
      <c r="O891" t="s">
        <v>100</v>
      </c>
      <c r="P891" t="s">
        <v>114</v>
      </c>
      <c r="Q891" t="s">
        <v>118</v>
      </c>
      <c r="R891" t="s">
        <v>118</v>
      </c>
      <c r="S891">
        <v>889</v>
      </c>
    </row>
    <row r="892" spans="1:19" x14ac:dyDescent="0.2">
      <c r="A892">
        <v>2535</v>
      </c>
      <c r="B892" s="1">
        <v>45372</v>
      </c>
      <c r="C892" s="2">
        <v>0.375</v>
      </c>
      <c r="D892" s="2">
        <v>0.4375</v>
      </c>
      <c r="E892" t="s">
        <v>25</v>
      </c>
      <c r="F892">
        <v>1</v>
      </c>
      <c r="G892">
        <v>4</v>
      </c>
      <c r="H892">
        <v>5</v>
      </c>
      <c r="I892" t="s">
        <v>17</v>
      </c>
      <c r="J892" t="s">
        <v>30</v>
      </c>
      <c r="K892">
        <v>90</v>
      </c>
      <c r="L892">
        <v>1.25</v>
      </c>
      <c r="M892">
        <v>1</v>
      </c>
      <c r="N892" t="s">
        <v>75</v>
      </c>
      <c r="O892" t="s">
        <v>100</v>
      </c>
      <c r="P892" t="s">
        <v>114</v>
      </c>
      <c r="Q892" t="s">
        <v>118</v>
      </c>
      <c r="R892" t="s">
        <v>118</v>
      </c>
      <c r="S892">
        <v>890</v>
      </c>
    </row>
    <row r="893" spans="1:19" x14ac:dyDescent="0.2">
      <c r="A893">
        <v>838</v>
      </c>
      <c r="B893" s="1">
        <v>45311</v>
      </c>
      <c r="C893" s="2">
        <v>0.375</v>
      </c>
      <c r="D893" s="2">
        <v>0.4375</v>
      </c>
      <c r="E893" t="s">
        <v>25</v>
      </c>
      <c r="F893">
        <v>1</v>
      </c>
      <c r="G893">
        <v>4</v>
      </c>
      <c r="H893">
        <v>5</v>
      </c>
      <c r="I893" t="s">
        <v>17</v>
      </c>
      <c r="J893" t="s">
        <v>23</v>
      </c>
      <c r="K893">
        <v>90</v>
      </c>
      <c r="L893">
        <v>1.25</v>
      </c>
      <c r="M893">
        <v>1</v>
      </c>
      <c r="N893" t="s">
        <v>77</v>
      </c>
      <c r="O893" t="s">
        <v>98</v>
      </c>
      <c r="P893" t="s">
        <v>114</v>
      </c>
      <c r="Q893" t="s">
        <v>118</v>
      </c>
      <c r="R893" t="s">
        <v>118</v>
      </c>
      <c r="S893">
        <v>891</v>
      </c>
    </row>
    <row r="894" spans="1:19" x14ac:dyDescent="0.2">
      <c r="A894">
        <v>134</v>
      </c>
      <c r="B894" s="1">
        <v>45386</v>
      </c>
      <c r="C894" s="2">
        <v>0.375</v>
      </c>
      <c r="D894" s="2">
        <v>0.4375</v>
      </c>
      <c r="E894" t="s">
        <v>25</v>
      </c>
      <c r="F894">
        <v>1</v>
      </c>
      <c r="G894">
        <v>4</v>
      </c>
      <c r="H894">
        <v>3</v>
      </c>
      <c r="I894" t="s">
        <v>22</v>
      </c>
      <c r="J894" t="s">
        <v>23</v>
      </c>
      <c r="K894">
        <v>90</v>
      </c>
      <c r="L894">
        <v>0.75</v>
      </c>
      <c r="M894">
        <v>0</v>
      </c>
      <c r="N894" t="s">
        <v>75</v>
      </c>
      <c r="O894" t="s">
        <v>101</v>
      </c>
      <c r="P894" t="s">
        <v>114</v>
      </c>
      <c r="Q894" t="s">
        <v>118</v>
      </c>
      <c r="R894" t="s">
        <v>118</v>
      </c>
      <c r="S894">
        <v>892</v>
      </c>
    </row>
    <row r="895" spans="1:19" x14ac:dyDescent="0.2">
      <c r="A895">
        <v>2241</v>
      </c>
      <c r="B895" s="1">
        <v>45473</v>
      </c>
      <c r="C895" s="2">
        <v>0.375</v>
      </c>
      <c r="D895" s="2">
        <v>0.41666666666666669</v>
      </c>
      <c r="E895" t="s">
        <v>25</v>
      </c>
      <c r="F895">
        <v>1</v>
      </c>
      <c r="G895">
        <v>4</v>
      </c>
      <c r="H895">
        <v>4</v>
      </c>
      <c r="I895" t="s">
        <v>41</v>
      </c>
      <c r="J895" t="s">
        <v>14</v>
      </c>
      <c r="K895">
        <v>60.000000000000028</v>
      </c>
      <c r="L895">
        <v>1</v>
      </c>
      <c r="M895">
        <v>0</v>
      </c>
      <c r="N895" t="s">
        <v>71</v>
      </c>
      <c r="O895" t="s">
        <v>103</v>
      </c>
      <c r="P895" t="s">
        <v>114</v>
      </c>
      <c r="Q895" t="s">
        <v>118</v>
      </c>
      <c r="R895" t="s">
        <v>118</v>
      </c>
      <c r="S895">
        <v>893</v>
      </c>
    </row>
    <row r="896" spans="1:19" x14ac:dyDescent="0.2">
      <c r="A896">
        <v>719</v>
      </c>
      <c r="B896" s="1">
        <v>45592</v>
      </c>
      <c r="C896" s="2">
        <v>0.375</v>
      </c>
      <c r="D896" s="2">
        <v>0.45833333333333331</v>
      </c>
      <c r="E896" t="s">
        <v>25</v>
      </c>
      <c r="F896">
        <v>1</v>
      </c>
      <c r="G896">
        <v>4</v>
      </c>
      <c r="H896">
        <v>4</v>
      </c>
      <c r="I896" t="s">
        <v>13</v>
      </c>
      <c r="J896" t="s">
        <v>18</v>
      </c>
      <c r="K896">
        <v>119.99999999999997</v>
      </c>
      <c r="L896">
        <v>1</v>
      </c>
      <c r="M896">
        <v>0</v>
      </c>
      <c r="N896" t="s">
        <v>71</v>
      </c>
      <c r="O896" t="s">
        <v>107</v>
      </c>
      <c r="P896" t="s">
        <v>114</v>
      </c>
      <c r="Q896" t="s">
        <v>118</v>
      </c>
      <c r="R896" t="s">
        <v>124</v>
      </c>
      <c r="S896">
        <v>894</v>
      </c>
    </row>
    <row r="897" spans="1:19" x14ac:dyDescent="0.2">
      <c r="A897">
        <v>2905</v>
      </c>
      <c r="B897" s="1">
        <v>45464</v>
      </c>
      <c r="C897" s="2">
        <v>0.375</v>
      </c>
      <c r="D897" s="2">
        <v>0.41666666666666669</v>
      </c>
      <c r="E897" t="s">
        <v>25</v>
      </c>
      <c r="F897">
        <v>1</v>
      </c>
      <c r="G897">
        <v>4</v>
      </c>
      <c r="H897">
        <v>1</v>
      </c>
      <c r="I897" t="s">
        <v>27</v>
      </c>
      <c r="J897" t="s">
        <v>23</v>
      </c>
      <c r="K897">
        <v>60.000000000000028</v>
      </c>
      <c r="L897">
        <v>0.25</v>
      </c>
      <c r="M897">
        <v>0</v>
      </c>
      <c r="N897" t="s">
        <v>76</v>
      </c>
      <c r="O897" t="s">
        <v>103</v>
      </c>
      <c r="P897" t="s">
        <v>114</v>
      </c>
      <c r="Q897" t="s">
        <v>118</v>
      </c>
      <c r="R897" t="s">
        <v>118</v>
      </c>
      <c r="S897">
        <v>895</v>
      </c>
    </row>
    <row r="898" spans="1:19" x14ac:dyDescent="0.2">
      <c r="A898">
        <v>2584</v>
      </c>
      <c r="B898" s="1">
        <v>45363</v>
      </c>
      <c r="C898" s="2">
        <v>0.375</v>
      </c>
      <c r="D898" s="2">
        <v>0.45833333333333331</v>
      </c>
      <c r="E898" t="s">
        <v>25</v>
      </c>
      <c r="F898">
        <v>1</v>
      </c>
      <c r="G898">
        <v>4</v>
      </c>
      <c r="H898">
        <v>6</v>
      </c>
      <c r="I898" t="s">
        <v>42</v>
      </c>
      <c r="J898" t="s">
        <v>23</v>
      </c>
      <c r="K898">
        <v>119.99999999999997</v>
      </c>
      <c r="L898">
        <v>1.5</v>
      </c>
      <c r="M898">
        <v>1</v>
      </c>
      <c r="N898" t="s">
        <v>73</v>
      </c>
      <c r="O898" t="s">
        <v>100</v>
      </c>
      <c r="P898" t="s">
        <v>114</v>
      </c>
      <c r="Q898" t="s">
        <v>118</v>
      </c>
      <c r="R898" t="s">
        <v>124</v>
      </c>
      <c r="S898">
        <v>896</v>
      </c>
    </row>
    <row r="899" spans="1:19" x14ac:dyDescent="0.2">
      <c r="A899">
        <v>2924</v>
      </c>
      <c r="B899" s="1">
        <v>45613</v>
      </c>
      <c r="C899" s="2">
        <v>0.375</v>
      </c>
      <c r="D899" s="2">
        <v>0.39583333333333331</v>
      </c>
      <c r="E899" t="s">
        <v>25</v>
      </c>
      <c r="F899">
        <v>1</v>
      </c>
      <c r="G899">
        <v>4</v>
      </c>
      <c r="H899">
        <v>1</v>
      </c>
      <c r="I899" t="s">
        <v>22</v>
      </c>
      <c r="J899" t="s">
        <v>18</v>
      </c>
      <c r="K899">
        <v>29.999999999999972</v>
      </c>
      <c r="L899">
        <v>0.25</v>
      </c>
      <c r="M899">
        <v>0</v>
      </c>
      <c r="N899" t="s">
        <v>71</v>
      </c>
      <c r="O899" t="s">
        <v>108</v>
      </c>
      <c r="P899" t="s">
        <v>114</v>
      </c>
      <c r="Q899" t="s">
        <v>118</v>
      </c>
      <c r="R899" t="s">
        <v>118</v>
      </c>
      <c r="S899">
        <v>897</v>
      </c>
    </row>
    <row r="900" spans="1:19" x14ac:dyDescent="0.2">
      <c r="A900">
        <v>1349</v>
      </c>
      <c r="B900" s="1">
        <v>45329</v>
      </c>
      <c r="C900" s="2">
        <v>0.375</v>
      </c>
      <c r="D900" s="2">
        <v>0.45833333333333331</v>
      </c>
      <c r="E900" t="s">
        <v>25</v>
      </c>
      <c r="F900">
        <v>1</v>
      </c>
      <c r="G900">
        <v>4</v>
      </c>
      <c r="H900">
        <v>4</v>
      </c>
      <c r="I900" t="s">
        <v>42</v>
      </c>
      <c r="J900" t="s">
        <v>18</v>
      </c>
      <c r="K900">
        <v>119.99999999999997</v>
      </c>
      <c r="L900">
        <v>1</v>
      </c>
      <c r="M900">
        <v>0</v>
      </c>
      <c r="N900" t="s">
        <v>74</v>
      </c>
      <c r="O900" t="s">
        <v>99</v>
      </c>
      <c r="P900" t="s">
        <v>114</v>
      </c>
      <c r="Q900" t="s">
        <v>118</v>
      </c>
      <c r="R900" t="s">
        <v>124</v>
      </c>
      <c r="S900">
        <v>898</v>
      </c>
    </row>
    <row r="901" spans="1:19" x14ac:dyDescent="0.2">
      <c r="A901">
        <v>2897</v>
      </c>
      <c r="B901" s="1">
        <v>45618</v>
      </c>
      <c r="C901" s="2">
        <v>0.375</v>
      </c>
      <c r="D901" s="2">
        <v>0.45833333333333331</v>
      </c>
      <c r="E901" t="s">
        <v>25</v>
      </c>
      <c r="F901">
        <v>1</v>
      </c>
      <c r="G901">
        <v>4</v>
      </c>
      <c r="H901">
        <v>3</v>
      </c>
      <c r="I901" t="s">
        <v>13</v>
      </c>
      <c r="J901" t="s">
        <v>40</v>
      </c>
      <c r="K901">
        <v>119.99999999999997</v>
      </c>
      <c r="L901">
        <v>0.75</v>
      </c>
      <c r="M901">
        <v>0</v>
      </c>
      <c r="N901" t="s">
        <v>76</v>
      </c>
      <c r="O901" t="s">
        <v>108</v>
      </c>
      <c r="P901" t="s">
        <v>114</v>
      </c>
      <c r="Q901" t="s">
        <v>118</v>
      </c>
      <c r="R901" t="s">
        <v>124</v>
      </c>
      <c r="S901">
        <v>899</v>
      </c>
    </row>
    <row r="902" spans="1:19" x14ac:dyDescent="0.2">
      <c r="A902">
        <v>1059</v>
      </c>
      <c r="B902" s="1">
        <v>45436</v>
      </c>
      <c r="C902" s="2">
        <v>0.375</v>
      </c>
      <c r="D902" s="2">
        <v>0.45833333333333331</v>
      </c>
      <c r="E902" t="s">
        <v>25</v>
      </c>
      <c r="F902">
        <v>1</v>
      </c>
      <c r="G902">
        <v>4</v>
      </c>
      <c r="H902">
        <v>6</v>
      </c>
      <c r="I902" t="s">
        <v>42</v>
      </c>
      <c r="J902" t="s">
        <v>14</v>
      </c>
      <c r="K902">
        <v>119.99999999999997</v>
      </c>
      <c r="L902">
        <v>1.5</v>
      </c>
      <c r="M902">
        <v>1</v>
      </c>
      <c r="N902" t="s">
        <v>76</v>
      </c>
      <c r="O902" t="s">
        <v>102</v>
      </c>
      <c r="P902" t="s">
        <v>114</v>
      </c>
      <c r="Q902" t="s">
        <v>118</v>
      </c>
      <c r="R902" t="s">
        <v>124</v>
      </c>
      <c r="S902">
        <v>900</v>
      </c>
    </row>
    <row r="903" spans="1:19" x14ac:dyDescent="0.2">
      <c r="A903">
        <v>2550</v>
      </c>
      <c r="B903" s="1">
        <v>45535</v>
      </c>
      <c r="C903" s="2">
        <v>0.375</v>
      </c>
      <c r="D903" s="2">
        <v>0.45833333333333331</v>
      </c>
      <c r="E903" t="s">
        <v>25</v>
      </c>
      <c r="F903">
        <v>1</v>
      </c>
      <c r="G903">
        <v>4</v>
      </c>
      <c r="H903">
        <v>2</v>
      </c>
      <c r="I903" t="s">
        <v>41</v>
      </c>
      <c r="J903" t="s">
        <v>14</v>
      </c>
      <c r="K903">
        <v>119.99999999999997</v>
      </c>
      <c r="L903">
        <v>0.5</v>
      </c>
      <c r="M903">
        <v>0</v>
      </c>
      <c r="N903" t="s">
        <v>77</v>
      </c>
      <c r="O903" t="s">
        <v>105</v>
      </c>
      <c r="P903" t="s">
        <v>114</v>
      </c>
      <c r="Q903" t="s">
        <v>118</v>
      </c>
      <c r="R903" t="s">
        <v>124</v>
      </c>
      <c r="S903">
        <v>901</v>
      </c>
    </row>
    <row r="904" spans="1:19" x14ac:dyDescent="0.2">
      <c r="A904">
        <v>1488</v>
      </c>
      <c r="B904" s="1">
        <v>45396</v>
      </c>
      <c r="C904" s="2">
        <v>0.375</v>
      </c>
      <c r="D904" s="2">
        <v>0.39583333333333331</v>
      </c>
      <c r="E904" t="s">
        <v>25</v>
      </c>
      <c r="F904">
        <v>1</v>
      </c>
      <c r="G904">
        <v>4</v>
      </c>
      <c r="H904">
        <v>5</v>
      </c>
      <c r="I904" t="s">
        <v>17</v>
      </c>
      <c r="J904" t="s">
        <v>40</v>
      </c>
      <c r="K904">
        <v>29.999999999999972</v>
      </c>
      <c r="L904">
        <v>1.25</v>
      </c>
      <c r="M904">
        <v>1</v>
      </c>
      <c r="N904" t="s">
        <v>71</v>
      </c>
      <c r="O904" t="s">
        <v>101</v>
      </c>
      <c r="P904" t="s">
        <v>114</v>
      </c>
      <c r="Q904" t="s">
        <v>118</v>
      </c>
      <c r="R904" t="s">
        <v>118</v>
      </c>
      <c r="S904">
        <v>902</v>
      </c>
    </row>
    <row r="905" spans="1:19" x14ac:dyDescent="0.2">
      <c r="A905">
        <v>388</v>
      </c>
      <c r="B905" s="1">
        <v>45367</v>
      </c>
      <c r="C905" s="2">
        <v>0.375</v>
      </c>
      <c r="D905" s="2">
        <v>0.4375</v>
      </c>
      <c r="E905" t="s">
        <v>25</v>
      </c>
      <c r="F905">
        <v>1</v>
      </c>
      <c r="G905">
        <v>4</v>
      </c>
      <c r="H905">
        <v>7</v>
      </c>
      <c r="I905" t="s">
        <v>17</v>
      </c>
      <c r="J905" t="s">
        <v>14</v>
      </c>
      <c r="K905">
        <v>90</v>
      </c>
      <c r="L905">
        <v>1.75</v>
      </c>
      <c r="M905">
        <v>1</v>
      </c>
      <c r="N905" t="s">
        <v>77</v>
      </c>
      <c r="O905" t="s">
        <v>100</v>
      </c>
      <c r="P905" t="s">
        <v>114</v>
      </c>
      <c r="Q905" t="s">
        <v>118</v>
      </c>
      <c r="R905" t="s">
        <v>118</v>
      </c>
      <c r="S905">
        <v>903</v>
      </c>
    </row>
    <row r="906" spans="1:19" x14ac:dyDescent="0.2">
      <c r="A906">
        <v>467</v>
      </c>
      <c r="B906" s="1">
        <v>45489</v>
      </c>
      <c r="C906" s="2">
        <v>0.375</v>
      </c>
      <c r="D906" s="2">
        <v>0.4375</v>
      </c>
      <c r="E906" t="s">
        <v>25</v>
      </c>
      <c r="F906">
        <v>1</v>
      </c>
      <c r="G906">
        <v>4</v>
      </c>
      <c r="H906">
        <v>1</v>
      </c>
      <c r="I906" t="s">
        <v>27</v>
      </c>
      <c r="J906" t="s">
        <v>14</v>
      </c>
      <c r="K906">
        <v>90</v>
      </c>
      <c r="L906">
        <v>0.25</v>
      </c>
      <c r="M906">
        <v>0</v>
      </c>
      <c r="N906" t="s">
        <v>73</v>
      </c>
      <c r="O906" t="s">
        <v>104</v>
      </c>
      <c r="P906" t="s">
        <v>114</v>
      </c>
      <c r="Q906" t="s">
        <v>118</v>
      </c>
      <c r="R906" t="s">
        <v>118</v>
      </c>
      <c r="S906">
        <v>904</v>
      </c>
    </row>
    <row r="907" spans="1:19" x14ac:dyDescent="0.2">
      <c r="A907">
        <v>1932</v>
      </c>
      <c r="B907" s="1">
        <v>45593</v>
      </c>
      <c r="C907" s="2">
        <v>0.375</v>
      </c>
      <c r="D907" s="2">
        <v>0.4375</v>
      </c>
      <c r="E907" t="s">
        <v>25</v>
      </c>
      <c r="F907">
        <v>1</v>
      </c>
      <c r="G907">
        <v>4</v>
      </c>
      <c r="H907">
        <v>1</v>
      </c>
      <c r="I907" t="s">
        <v>42</v>
      </c>
      <c r="J907" t="s">
        <v>14</v>
      </c>
      <c r="K907">
        <v>90</v>
      </c>
      <c r="L907">
        <v>0.25</v>
      </c>
      <c r="M907">
        <v>0</v>
      </c>
      <c r="N907" t="s">
        <v>72</v>
      </c>
      <c r="O907" t="s">
        <v>107</v>
      </c>
      <c r="P907" t="s">
        <v>114</v>
      </c>
      <c r="Q907" t="s">
        <v>118</v>
      </c>
      <c r="R907" t="s">
        <v>118</v>
      </c>
      <c r="S907">
        <v>905</v>
      </c>
    </row>
    <row r="908" spans="1:19" x14ac:dyDescent="0.2">
      <c r="A908">
        <v>1051</v>
      </c>
      <c r="B908" s="1">
        <v>45343</v>
      </c>
      <c r="C908" s="2">
        <v>0.375</v>
      </c>
      <c r="D908" s="2">
        <v>0.41666666666666669</v>
      </c>
      <c r="E908" t="s">
        <v>25</v>
      </c>
      <c r="F908">
        <v>1</v>
      </c>
      <c r="G908">
        <v>4</v>
      </c>
      <c r="H908">
        <v>3</v>
      </c>
      <c r="I908" t="s">
        <v>41</v>
      </c>
      <c r="J908" t="s">
        <v>14</v>
      </c>
      <c r="K908">
        <v>60.000000000000028</v>
      </c>
      <c r="L908">
        <v>0.75</v>
      </c>
      <c r="M908">
        <v>0</v>
      </c>
      <c r="N908" t="s">
        <v>74</v>
      </c>
      <c r="O908" t="s">
        <v>99</v>
      </c>
      <c r="P908" t="s">
        <v>114</v>
      </c>
      <c r="Q908" t="s">
        <v>118</v>
      </c>
      <c r="R908" t="s">
        <v>118</v>
      </c>
      <c r="S908">
        <v>906</v>
      </c>
    </row>
    <row r="909" spans="1:19" x14ac:dyDescent="0.2">
      <c r="A909">
        <v>889</v>
      </c>
      <c r="B909" s="1">
        <v>45563</v>
      </c>
      <c r="C909" s="2">
        <v>0.375</v>
      </c>
      <c r="D909" s="2">
        <v>0.41666666666666669</v>
      </c>
      <c r="E909" t="s">
        <v>25</v>
      </c>
      <c r="F909">
        <v>1</v>
      </c>
      <c r="G909">
        <v>4</v>
      </c>
      <c r="H909">
        <v>5</v>
      </c>
      <c r="I909" t="s">
        <v>13</v>
      </c>
      <c r="J909" t="s">
        <v>23</v>
      </c>
      <c r="K909">
        <v>60.000000000000028</v>
      </c>
      <c r="L909">
        <v>1.25</v>
      </c>
      <c r="M909">
        <v>1</v>
      </c>
      <c r="N909" t="s">
        <v>77</v>
      </c>
      <c r="O909" t="s">
        <v>106</v>
      </c>
      <c r="P909" t="s">
        <v>114</v>
      </c>
      <c r="Q909" t="s">
        <v>118</v>
      </c>
      <c r="R909" t="s">
        <v>118</v>
      </c>
      <c r="S909">
        <v>907</v>
      </c>
    </row>
    <row r="910" spans="1:19" x14ac:dyDescent="0.2">
      <c r="A910">
        <v>64</v>
      </c>
      <c r="B910" s="1">
        <v>45453</v>
      </c>
      <c r="C910" s="2">
        <v>0.375</v>
      </c>
      <c r="D910" s="2">
        <v>0.45833333333333331</v>
      </c>
      <c r="E910" t="s">
        <v>25</v>
      </c>
      <c r="F910">
        <v>1</v>
      </c>
      <c r="G910">
        <v>4</v>
      </c>
      <c r="H910">
        <v>5</v>
      </c>
      <c r="I910" t="s">
        <v>42</v>
      </c>
      <c r="J910" t="s">
        <v>14</v>
      </c>
      <c r="K910">
        <v>119.99999999999997</v>
      </c>
      <c r="L910">
        <v>1.25</v>
      </c>
      <c r="M910">
        <v>1</v>
      </c>
      <c r="N910" t="s">
        <v>72</v>
      </c>
      <c r="O910" t="s">
        <v>103</v>
      </c>
      <c r="P910" t="s">
        <v>114</v>
      </c>
      <c r="Q910" t="s">
        <v>118</v>
      </c>
      <c r="R910" t="s">
        <v>124</v>
      </c>
      <c r="S910">
        <v>908</v>
      </c>
    </row>
    <row r="911" spans="1:19" x14ac:dyDescent="0.2">
      <c r="A911">
        <v>781</v>
      </c>
      <c r="B911" s="1">
        <v>45485</v>
      </c>
      <c r="C911" s="2">
        <v>0.375</v>
      </c>
      <c r="D911" s="2">
        <v>0.39583333333333331</v>
      </c>
      <c r="E911" t="s">
        <v>25</v>
      </c>
      <c r="F911">
        <v>1</v>
      </c>
      <c r="G911">
        <v>4</v>
      </c>
      <c r="H911">
        <v>2</v>
      </c>
      <c r="I911" t="s">
        <v>42</v>
      </c>
      <c r="J911" t="s">
        <v>28</v>
      </c>
      <c r="K911">
        <v>29.999999999999972</v>
      </c>
      <c r="L911">
        <v>0.5</v>
      </c>
      <c r="M911">
        <v>0</v>
      </c>
      <c r="N911" t="s">
        <v>76</v>
      </c>
      <c r="O911" t="s">
        <v>104</v>
      </c>
      <c r="P911" t="s">
        <v>114</v>
      </c>
      <c r="Q911" t="s">
        <v>118</v>
      </c>
      <c r="R911" t="s">
        <v>118</v>
      </c>
      <c r="S911">
        <v>909</v>
      </c>
    </row>
    <row r="912" spans="1:19" x14ac:dyDescent="0.2">
      <c r="A912">
        <v>898</v>
      </c>
      <c r="B912" s="1">
        <v>45641</v>
      </c>
      <c r="C912" s="2">
        <v>0.375</v>
      </c>
      <c r="D912" s="2">
        <v>0.41666666666666669</v>
      </c>
      <c r="E912" t="s">
        <v>25</v>
      </c>
      <c r="F912">
        <v>1</v>
      </c>
      <c r="G912">
        <v>4</v>
      </c>
      <c r="H912">
        <v>7</v>
      </c>
      <c r="I912" t="s">
        <v>13</v>
      </c>
      <c r="J912" t="s">
        <v>40</v>
      </c>
      <c r="K912">
        <v>60.000000000000028</v>
      </c>
      <c r="L912">
        <v>1.75</v>
      </c>
      <c r="M912">
        <v>1</v>
      </c>
      <c r="N912" t="s">
        <v>71</v>
      </c>
      <c r="O912" t="s">
        <v>109</v>
      </c>
      <c r="P912" t="s">
        <v>114</v>
      </c>
      <c r="Q912" t="s">
        <v>118</v>
      </c>
      <c r="R912" t="s">
        <v>118</v>
      </c>
      <c r="S912">
        <v>910</v>
      </c>
    </row>
    <row r="913" spans="1:19" x14ac:dyDescent="0.2">
      <c r="A913">
        <v>201</v>
      </c>
      <c r="B913" s="1">
        <v>45368</v>
      </c>
      <c r="C913" s="2">
        <v>0.375</v>
      </c>
      <c r="D913" s="2">
        <v>0.39583333333333331</v>
      </c>
      <c r="E913" t="s">
        <v>25</v>
      </c>
      <c r="F913">
        <v>1</v>
      </c>
      <c r="G913">
        <v>4</v>
      </c>
      <c r="H913">
        <v>5</v>
      </c>
      <c r="I913" t="s">
        <v>27</v>
      </c>
      <c r="J913" t="s">
        <v>23</v>
      </c>
      <c r="K913">
        <v>29.999999999999972</v>
      </c>
      <c r="L913">
        <v>1.25</v>
      </c>
      <c r="M913">
        <v>1</v>
      </c>
      <c r="N913" t="s">
        <v>71</v>
      </c>
      <c r="O913" t="s">
        <v>100</v>
      </c>
      <c r="P913" t="s">
        <v>114</v>
      </c>
      <c r="Q913" t="s">
        <v>118</v>
      </c>
      <c r="R913" t="s">
        <v>118</v>
      </c>
      <c r="S913">
        <v>911</v>
      </c>
    </row>
    <row r="914" spans="1:19" x14ac:dyDescent="0.2">
      <c r="A914">
        <v>523</v>
      </c>
      <c r="B914" s="1">
        <v>45325</v>
      </c>
      <c r="C914" s="2">
        <v>0.375</v>
      </c>
      <c r="D914" s="2">
        <v>0.45833333333333331</v>
      </c>
      <c r="E914" t="s">
        <v>25</v>
      </c>
      <c r="F914">
        <v>1</v>
      </c>
      <c r="G914">
        <v>4</v>
      </c>
      <c r="H914">
        <v>6</v>
      </c>
      <c r="I914" t="s">
        <v>17</v>
      </c>
      <c r="J914" t="s">
        <v>40</v>
      </c>
      <c r="K914">
        <v>119.99999999999997</v>
      </c>
      <c r="L914">
        <v>1.5</v>
      </c>
      <c r="M914">
        <v>1</v>
      </c>
      <c r="N914" t="s">
        <v>77</v>
      </c>
      <c r="O914" t="s">
        <v>99</v>
      </c>
      <c r="P914" t="s">
        <v>114</v>
      </c>
      <c r="Q914" t="s">
        <v>118</v>
      </c>
      <c r="R914" t="s">
        <v>124</v>
      </c>
      <c r="S914">
        <v>912</v>
      </c>
    </row>
    <row r="915" spans="1:19" x14ac:dyDescent="0.2">
      <c r="A915">
        <v>641</v>
      </c>
      <c r="B915" s="1">
        <v>45549</v>
      </c>
      <c r="C915" s="2">
        <v>0.375</v>
      </c>
      <c r="D915" s="2">
        <v>0.39583333333333331</v>
      </c>
      <c r="E915" t="s">
        <v>25</v>
      </c>
      <c r="F915">
        <v>1</v>
      </c>
      <c r="G915">
        <v>4</v>
      </c>
      <c r="H915">
        <v>4</v>
      </c>
      <c r="I915" t="s">
        <v>27</v>
      </c>
      <c r="J915" t="s">
        <v>18</v>
      </c>
      <c r="K915">
        <v>29.999999999999972</v>
      </c>
      <c r="L915">
        <v>1</v>
      </c>
      <c r="M915">
        <v>0</v>
      </c>
      <c r="N915" t="s">
        <v>77</v>
      </c>
      <c r="O915" t="s">
        <v>106</v>
      </c>
      <c r="P915" t="s">
        <v>114</v>
      </c>
      <c r="Q915" t="s">
        <v>118</v>
      </c>
      <c r="R915" t="s">
        <v>118</v>
      </c>
      <c r="S915">
        <v>913</v>
      </c>
    </row>
    <row r="916" spans="1:19" x14ac:dyDescent="0.2">
      <c r="A916">
        <v>2120</v>
      </c>
      <c r="B916" s="1">
        <v>45408</v>
      </c>
      <c r="C916" s="2">
        <v>0.375</v>
      </c>
      <c r="D916" s="2">
        <v>0.41666666666666669</v>
      </c>
      <c r="E916" t="s">
        <v>25</v>
      </c>
      <c r="F916">
        <v>1</v>
      </c>
      <c r="G916">
        <v>4</v>
      </c>
      <c r="H916">
        <v>1</v>
      </c>
      <c r="I916" t="s">
        <v>39</v>
      </c>
      <c r="J916" t="s">
        <v>18</v>
      </c>
      <c r="K916">
        <v>60.000000000000028</v>
      </c>
      <c r="L916">
        <v>0.25</v>
      </c>
      <c r="M916">
        <v>0</v>
      </c>
      <c r="N916" t="s">
        <v>76</v>
      </c>
      <c r="O916" t="s">
        <v>101</v>
      </c>
      <c r="P916" t="s">
        <v>114</v>
      </c>
      <c r="Q916" t="s">
        <v>118</v>
      </c>
      <c r="R916" t="s">
        <v>118</v>
      </c>
      <c r="S916">
        <v>914</v>
      </c>
    </row>
    <row r="917" spans="1:19" x14ac:dyDescent="0.2">
      <c r="A917">
        <v>1140</v>
      </c>
      <c r="B917" s="1">
        <v>45339</v>
      </c>
      <c r="C917" s="2">
        <v>0.35416666666666669</v>
      </c>
      <c r="D917" s="2">
        <v>0.375</v>
      </c>
      <c r="E917" t="s">
        <v>25</v>
      </c>
      <c r="F917">
        <v>1</v>
      </c>
      <c r="G917">
        <v>4</v>
      </c>
      <c r="H917">
        <v>4</v>
      </c>
      <c r="I917" t="s">
        <v>27</v>
      </c>
      <c r="J917" t="s">
        <v>18</v>
      </c>
      <c r="K917">
        <v>29.999999999999972</v>
      </c>
      <c r="L917">
        <v>1</v>
      </c>
      <c r="M917">
        <v>0</v>
      </c>
      <c r="N917" t="s">
        <v>77</v>
      </c>
      <c r="O917" t="s">
        <v>99</v>
      </c>
      <c r="P917" t="s">
        <v>114</v>
      </c>
      <c r="Q917" t="s">
        <v>118</v>
      </c>
      <c r="R917" t="s">
        <v>118</v>
      </c>
      <c r="S917">
        <v>915</v>
      </c>
    </row>
    <row r="918" spans="1:19" x14ac:dyDescent="0.2">
      <c r="A918">
        <v>1888</v>
      </c>
      <c r="B918" s="1">
        <v>45527</v>
      </c>
      <c r="C918" s="2">
        <v>0.35416666666666669</v>
      </c>
      <c r="D918" s="2">
        <v>0.41666666666666669</v>
      </c>
      <c r="E918" t="s">
        <v>25</v>
      </c>
      <c r="F918">
        <v>1</v>
      </c>
      <c r="G918">
        <v>4</v>
      </c>
      <c r="H918">
        <v>7</v>
      </c>
      <c r="I918" t="s">
        <v>41</v>
      </c>
      <c r="J918" t="s">
        <v>40</v>
      </c>
      <c r="K918">
        <v>90</v>
      </c>
      <c r="L918">
        <v>1.75</v>
      </c>
      <c r="M918">
        <v>1</v>
      </c>
      <c r="N918" t="s">
        <v>76</v>
      </c>
      <c r="O918" t="s">
        <v>105</v>
      </c>
      <c r="P918" t="s">
        <v>114</v>
      </c>
      <c r="Q918" t="s">
        <v>118</v>
      </c>
      <c r="R918" t="s">
        <v>118</v>
      </c>
      <c r="S918">
        <v>916</v>
      </c>
    </row>
    <row r="919" spans="1:19" x14ac:dyDescent="0.2">
      <c r="A919">
        <v>764</v>
      </c>
      <c r="B919" s="1">
        <v>45448</v>
      </c>
      <c r="C919" s="2">
        <v>0.35416666666666669</v>
      </c>
      <c r="D919" s="2">
        <v>0.41666666666666669</v>
      </c>
      <c r="E919" t="s">
        <v>25</v>
      </c>
      <c r="F919">
        <v>1</v>
      </c>
      <c r="G919">
        <v>4</v>
      </c>
      <c r="H919">
        <v>3</v>
      </c>
      <c r="I919" t="s">
        <v>13</v>
      </c>
      <c r="J919" t="s">
        <v>18</v>
      </c>
      <c r="K919">
        <v>90</v>
      </c>
      <c r="L919">
        <v>0.75</v>
      </c>
      <c r="M919">
        <v>0</v>
      </c>
      <c r="N919" t="s">
        <v>74</v>
      </c>
      <c r="O919" t="s">
        <v>103</v>
      </c>
      <c r="P919" t="s">
        <v>114</v>
      </c>
      <c r="Q919" t="s">
        <v>118</v>
      </c>
      <c r="R919" t="s">
        <v>118</v>
      </c>
      <c r="S919">
        <v>917</v>
      </c>
    </row>
    <row r="920" spans="1:19" x14ac:dyDescent="0.2">
      <c r="A920">
        <v>1914</v>
      </c>
      <c r="B920" s="1">
        <v>45444</v>
      </c>
      <c r="C920" s="2">
        <v>0.35416666666666669</v>
      </c>
      <c r="D920" s="2">
        <v>0.375</v>
      </c>
      <c r="E920" t="s">
        <v>25</v>
      </c>
      <c r="F920">
        <v>1</v>
      </c>
      <c r="G920">
        <v>4</v>
      </c>
      <c r="H920">
        <v>4</v>
      </c>
      <c r="I920" t="s">
        <v>41</v>
      </c>
      <c r="J920" t="s">
        <v>40</v>
      </c>
      <c r="K920">
        <v>29.999999999999972</v>
      </c>
      <c r="L920">
        <v>1</v>
      </c>
      <c r="M920">
        <v>0</v>
      </c>
      <c r="N920" t="s">
        <v>77</v>
      </c>
      <c r="O920" t="s">
        <v>103</v>
      </c>
      <c r="P920" t="s">
        <v>114</v>
      </c>
      <c r="Q920" t="s">
        <v>118</v>
      </c>
      <c r="R920" t="s">
        <v>118</v>
      </c>
      <c r="S920">
        <v>918</v>
      </c>
    </row>
    <row r="921" spans="1:19" x14ac:dyDescent="0.2">
      <c r="A921">
        <v>1494</v>
      </c>
      <c r="B921" s="1">
        <v>45350</v>
      </c>
      <c r="C921" s="2">
        <v>0.35416666666666669</v>
      </c>
      <c r="D921" s="2">
        <v>0.4375</v>
      </c>
      <c r="E921" t="s">
        <v>25</v>
      </c>
      <c r="F921">
        <v>1</v>
      </c>
      <c r="G921">
        <v>4</v>
      </c>
      <c r="H921">
        <v>4</v>
      </c>
      <c r="I921" t="s">
        <v>39</v>
      </c>
      <c r="J921" t="s">
        <v>14</v>
      </c>
      <c r="K921">
        <v>119.99999999999997</v>
      </c>
      <c r="L921">
        <v>1</v>
      </c>
      <c r="M921">
        <v>0</v>
      </c>
      <c r="N921" t="s">
        <v>74</v>
      </c>
      <c r="O921" t="s">
        <v>99</v>
      </c>
      <c r="P921" t="s">
        <v>114</v>
      </c>
      <c r="Q921" t="s">
        <v>118</v>
      </c>
      <c r="R921" t="s">
        <v>124</v>
      </c>
      <c r="S921">
        <v>919</v>
      </c>
    </row>
    <row r="922" spans="1:19" x14ac:dyDescent="0.2">
      <c r="A922">
        <v>2623</v>
      </c>
      <c r="B922" s="1">
        <v>45416</v>
      </c>
      <c r="C922" s="2">
        <v>0.35416666666666669</v>
      </c>
      <c r="D922" s="2">
        <v>0.39583333333333331</v>
      </c>
      <c r="E922" t="s">
        <v>25</v>
      </c>
      <c r="F922">
        <v>1</v>
      </c>
      <c r="G922">
        <v>4</v>
      </c>
      <c r="H922">
        <v>7</v>
      </c>
      <c r="I922" t="s">
        <v>13</v>
      </c>
      <c r="J922" t="s">
        <v>23</v>
      </c>
      <c r="K922">
        <v>59.999999999999943</v>
      </c>
      <c r="L922">
        <v>1.75</v>
      </c>
      <c r="M922">
        <v>1</v>
      </c>
      <c r="N922" t="s">
        <v>77</v>
      </c>
      <c r="O922" t="s">
        <v>102</v>
      </c>
      <c r="P922" t="s">
        <v>114</v>
      </c>
      <c r="Q922" t="s">
        <v>118</v>
      </c>
      <c r="R922" t="s">
        <v>118</v>
      </c>
      <c r="S922">
        <v>920</v>
      </c>
    </row>
    <row r="923" spans="1:19" x14ac:dyDescent="0.2">
      <c r="A923">
        <v>351</v>
      </c>
      <c r="B923" s="1">
        <v>45453</v>
      </c>
      <c r="C923" s="2">
        <v>0.35416666666666669</v>
      </c>
      <c r="D923" s="2">
        <v>0.41666666666666669</v>
      </c>
      <c r="E923" t="s">
        <v>25</v>
      </c>
      <c r="F923">
        <v>1</v>
      </c>
      <c r="G923">
        <v>4</v>
      </c>
      <c r="H923">
        <v>7</v>
      </c>
      <c r="I923" t="s">
        <v>27</v>
      </c>
      <c r="J923" t="s">
        <v>14</v>
      </c>
      <c r="K923">
        <v>90</v>
      </c>
      <c r="L923">
        <v>1.75</v>
      </c>
      <c r="M923">
        <v>1</v>
      </c>
      <c r="N923" t="s">
        <v>72</v>
      </c>
      <c r="O923" t="s">
        <v>103</v>
      </c>
      <c r="P923" t="s">
        <v>114</v>
      </c>
      <c r="Q923" t="s">
        <v>118</v>
      </c>
      <c r="R923" t="s">
        <v>118</v>
      </c>
      <c r="S923">
        <v>921</v>
      </c>
    </row>
    <row r="924" spans="1:19" x14ac:dyDescent="0.2">
      <c r="A924">
        <v>1963</v>
      </c>
      <c r="B924" s="1">
        <v>45644</v>
      </c>
      <c r="C924" s="2">
        <v>0.35416666666666669</v>
      </c>
      <c r="D924" s="2">
        <v>0.39583333333333331</v>
      </c>
      <c r="E924" t="s">
        <v>25</v>
      </c>
      <c r="F924">
        <v>1</v>
      </c>
      <c r="G924">
        <v>4</v>
      </c>
      <c r="H924">
        <v>3</v>
      </c>
      <c r="I924" t="s">
        <v>41</v>
      </c>
      <c r="J924" t="s">
        <v>30</v>
      </c>
      <c r="K924">
        <v>59.999999999999943</v>
      </c>
      <c r="L924">
        <v>0.75</v>
      </c>
      <c r="M924">
        <v>0</v>
      </c>
      <c r="N924" t="s">
        <v>74</v>
      </c>
      <c r="O924" t="s">
        <v>109</v>
      </c>
      <c r="P924" t="s">
        <v>114</v>
      </c>
      <c r="Q924" t="s">
        <v>118</v>
      </c>
      <c r="R924" t="s">
        <v>118</v>
      </c>
      <c r="S924">
        <v>922</v>
      </c>
    </row>
    <row r="925" spans="1:19" x14ac:dyDescent="0.2">
      <c r="A925">
        <v>360</v>
      </c>
      <c r="B925" s="1">
        <v>45530</v>
      </c>
      <c r="C925" s="2">
        <v>0.35416666666666669</v>
      </c>
      <c r="D925" s="2">
        <v>0.375</v>
      </c>
      <c r="E925" t="s">
        <v>25</v>
      </c>
      <c r="F925">
        <v>1</v>
      </c>
      <c r="G925">
        <v>4</v>
      </c>
      <c r="H925">
        <v>5</v>
      </c>
      <c r="I925" t="s">
        <v>17</v>
      </c>
      <c r="J925" t="s">
        <v>14</v>
      </c>
      <c r="K925">
        <v>29.999999999999972</v>
      </c>
      <c r="L925">
        <v>1.25</v>
      </c>
      <c r="M925">
        <v>1</v>
      </c>
      <c r="N925" t="s">
        <v>72</v>
      </c>
      <c r="O925" t="s">
        <v>105</v>
      </c>
      <c r="P925" t="s">
        <v>114</v>
      </c>
      <c r="Q925" t="s">
        <v>118</v>
      </c>
      <c r="R925" t="s">
        <v>118</v>
      </c>
      <c r="S925">
        <v>923</v>
      </c>
    </row>
    <row r="926" spans="1:19" x14ac:dyDescent="0.2">
      <c r="A926">
        <v>1479</v>
      </c>
      <c r="B926" s="1">
        <v>45544</v>
      </c>
      <c r="C926" s="2">
        <v>0.35416666666666669</v>
      </c>
      <c r="D926" s="2">
        <v>0.41666666666666669</v>
      </c>
      <c r="E926" t="s">
        <v>25</v>
      </c>
      <c r="F926">
        <v>1</v>
      </c>
      <c r="G926">
        <v>4</v>
      </c>
      <c r="H926">
        <v>3</v>
      </c>
      <c r="I926" t="s">
        <v>22</v>
      </c>
      <c r="J926" t="s">
        <v>18</v>
      </c>
      <c r="K926">
        <v>90</v>
      </c>
      <c r="L926">
        <v>0.75</v>
      </c>
      <c r="M926">
        <v>0</v>
      </c>
      <c r="N926" t="s">
        <v>72</v>
      </c>
      <c r="O926" t="s">
        <v>106</v>
      </c>
      <c r="P926" t="s">
        <v>114</v>
      </c>
      <c r="Q926" t="s">
        <v>118</v>
      </c>
      <c r="R926" t="s">
        <v>118</v>
      </c>
      <c r="S926">
        <v>924</v>
      </c>
    </row>
    <row r="927" spans="1:19" x14ac:dyDescent="0.2">
      <c r="A927">
        <v>1020</v>
      </c>
      <c r="B927" s="1">
        <v>45653</v>
      </c>
      <c r="C927" s="2">
        <v>0.35416666666666669</v>
      </c>
      <c r="D927" s="2">
        <v>0.4375</v>
      </c>
      <c r="E927" t="s">
        <v>25</v>
      </c>
      <c r="F927">
        <v>1</v>
      </c>
      <c r="G927">
        <v>4</v>
      </c>
      <c r="H927">
        <v>7</v>
      </c>
      <c r="I927" t="s">
        <v>42</v>
      </c>
      <c r="J927" t="s">
        <v>30</v>
      </c>
      <c r="K927">
        <v>119.99999999999997</v>
      </c>
      <c r="L927">
        <v>1.75</v>
      </c>
      <c r="M927">
        <v>1</v>
      </c>
      <c r="N927" t="s">
        <v>76</v>
      </c>
      <c r="O927" t="s">
        <v>109</v>
      </c>
      <c r="P927" t="s">
        <v>114</v>
      </c>
      <c r="Q927" t="s">
        <v>118</v>
      </c>
      <c r="R927" t="s">
        <v>124</v>
      </c>
      <c r="S927">
        <v>925</v>
      </c>
    </row>
    <row r="928" spans="1:19" x14ac:dyDescent="0.2">
      <c r="A928">
        <v>2155</v>
      </c>
      <c r="B928" s="1">
        <v>45599</v>
      </c>
      <c r="C928" s="2">
        <v>0.35416666666666669</v>
      </c>
      <c r="D928" s="2">
        <v>0.41666666666666669</v>
      </c>
      <c r="E928" t="s">
        <v>25</v>
      </c>
      <c r="F928">
        <v>1</v>
      </c>
      <c r="G928">
        <v>4</v>
      </c>
      <c r="H928">
        <v>6</v>
      </c>
      <c r="I928" t="s">
        <v>41</v>
      </c>
      <c r="J928" t="s">
        <v>28</v>
      </c>
      <c r="K928">
        <v>90</v>
      </c>
      <c r="L928">
        <v>1.5</v>
      </c>
      <c r="M928">
        <v>1</v>
      </c>
      <c r="N928" t="s">
        <v>71</v>
      </c>
      <c r="O928" t="s">
        <v>108</v>
      </c>
      <c r="P928" t="s">
        <v>114</v>
      </c>
      <c r="Q928" t="s">
        <v>118</v>
      </c>
      <c r="R928" t="s">
        <v>118</v>
      </c>
      <c r="S928">
        <v>926</v>
      </c>
    </row>
    <row r="929" spans="1:19" x14ac:dyDescent="0.2">
      <c r="A929">
        <v>1090</v>
      </c>
      <c r="B929" s="1">
        <v>45374</v>
      </c>
      <c r="C929" s="2">
        <v>0.35416666666666669</v>
      </c>
      <c r="D929" s="2">
        <v>0.41666666666666669</v>
      </c>
      <c r="E929" t="s">
        <v>25</v>
      </c>
      <c r="F929">
        <v>1</v>
      </c>
      <c r="G929">
        <v>4</v>
      </c>
      <c r="H929">
        <v>7</v>
      </c>
      <c r="I929" t="s">
        <v>41</v>
      </c>
      <c r="J929" t="s">
        <v>30</v>
      </c>
      <c r="K929">
        <v>90</v>
      </c>
      <c r="L929">
        <v>1.75</v>
      </c>
      <c r="M929">
        <v>1</v>
      </c>
      <c r="N929" t="s">
        <v>77</v>
      </c>
      <c r="O929" t="s">
        <v>100</v>
      </c>
      <c r="P929" t="s">
        <v>114</v>
      </c>
      <c r="Q929" t="s">
        <v>118</v>
      </c>
      <c r="R929" t="s">
        <v>118</v>
      </c>
      <c r="S929">
        <v>927</v>
      </c>
    </row>
    <row r="930" spans="1:19" x14ac:dyDescent="0.2">
      <c r="A930">
        <v>1542</v>
      </c>
      <c r="B930" s="1">
        <v>45304</v>
      </c>
      <c r="C930" s="2">
        <v>0.35416666666666669</v>
      </c>
      <c r="D930" s="2">
        <v>0.4375</v>
      </c>
      <c r="E930" t="s">
        <v>25</v>
      </c>
      <c r="F930">
        <v>1</v>
      </c>
      <c r="G930">
        <v>4</v>
      </c>
      <c r="H930">
        <v>2</v>
      </c>
      <c r="I930" t="s">
        <v>42</v>
      </c>
      <c r="J930" t="s">
        <v>40</v>
      </c>
      <c r="K930">
        <v>119.99999999999997</v>
      </c>
      <c r="L930">
        <v>0.5</v>
      </c>
      <c r="M930">
        <v>0</v>
      </c>
      <c r="N930" t="s">
        <v>77</v>
      </c>
      <c r="O930" t="s">
        <v>98</v>
      </c>
      <c r="P930" t="s">
        <v>114</v>
      </c>
      <c r="Q930" t="s">
        <v>118</v>
      </c>
      <c r="R930" t="s">
        <v>124</v>
      </c>
      <c r="S930">
        <v>928</v>
      </c>
    </row>
    <row r="931" spans="1:19" x14ac:dyDescent="0.2">
      <c r="A931">
        <v>2314</v>
      </c>
      <c r="B931" s="1">
        <v>45620</v>
      </c>
      <c r="C931" s="2">
        <v>0.35416666666666669</v>
      </c>
      <c r="D931" s="2">
        <v>0.39583333333333331</v>
      </c>
      <c r="E931" t="s">
        <v>25</v>
      </c>
      <c r="F931">
        <v>1</v>
      </c>
      <c r="G931">
        <v>4</v>
      </c>
      <c r="H931">
        <v>6</v>
      </c>
      <c r="I931" t="s">
        <v>42</v>
      </c>
      <c r="J931" t="s">
        <v>14</v>
      </c>
      <c r="K931">
        <v>59.999999999999943</v>
      </c>
      <c r="L931">
        <v>1.5</v>
      </c>
      <c r="M931">
        <v>1</v>
      </c>
      <c r="N931" t="s">
        <v>71</v>
      </c>
      <c r="O931" t="s">
        <v>108</v>
      </c>
      <c r="P931" t="s">
        <v>114</v>
      </c>
      <c r="Q931" t="s">
        <v>118</v>
      </c>
      <c r="R931" t="s">
        <v>118</v>
      </c>
      <c r="S931">
        <v>929</v>
      </c>
    </row>
    <row r="932" spans="1:19" x14ac:dyDescent="0.2">
      <c r="A932">
        <v>1210</v>
      </c>
      <c r="B932" s="1">
        <v>45642</v>
      </c>
      <c r="C932" s="2">
        <v>0.35416666666666669</v>
      </c>
      <c r="D932" s="2">
        <v>0.41666666666666669</v>
      </c>
      <c r="E932" t="s">
        <v>25</v>
      </c>
      <c r="F932">
        <v>1</v>
      </c>
      <c r="G932">
        <v>4</v>
      </c>
      <c r="H932">
        <v>6</v>
      </c>
      <c r="I932" t="s">
        <v>22</v>
      </c>
      <c r="J932" t="s">
        <v>28</v>
      </c>
      <c r="K932">
        <v>90</v>
      </c>
      <c r="L932">
        <v>1.5</v>
      </c>
      <c r="M932">
        <v>1</v>
      </c>
      <c r="N932" t="s">
        <v>72</v>
      </c>
      <c r="O932" t="s">
        <v>109</v>
      </c>
      <c r="P932" t="s">
        <v>114</v>
      </c>
      <c r="Q932" t="s">
        <v>118</v>
      </c>
      <c r="R932" t="s">
        <v>118</v>
      </c>
      <c r="S932">
        <v>930</v>
      </c>
    </row>
    <row r="933" spans="1:19" x14ac:dyDescent="0.2">
      <c r="A933">
        <v>1227</v>
      </c>
      <c r="B933" s="1">
        <v>45355</v>
      </c>
      <c r="C933" s="2">
        <v>0.35416666666666669</v>
      </c>
      <c r="D933" s="2">
        <v>0.41666666666666669</v>
      </c>
      <c r="E933" t="s">
        <v>25</v>
      </c>
      <c r="F933">
        <v>1</v>
      </c>
      <c r="G933">
        <v>4</v>
      </c>
      <c r="H933">
        <v>1</v>
      </c>
      <c r="I933" t="s">
        <v>41</v>
      </c>
      <c r="J933" t="s">
        <v>28</v>
      </c>
      <c r="K933">
        <v>90</v>
      </c>
      <c r="L933">
        <v>0.25</v>
      </c>
      <c r="M933">
        <v>0</v>
      </c>
      <c r="N933" t="s">
        <v>72</v>
      </c>
      <c r="O933" t="s">
        <v>100</v>
      </c>
      <c r="P933" t="s">
        <v>114</v>
      </c>
      <c r="Q933" t="s">
        <v>118</v>
      </c>
      <c r="R933" t="s">
        <v>118</v>
      </c>
      <c r="S933">
        <v>931</v>
      </c>
    </row>
    <row r="934" spans="1:19" x14ac:dyDescent="0.2">
      <c r="A934">
        <v>1629</v>
      </c>
      <c r="B934" s="1">
        <v>45429</v>
      </c>
      <c r="C934" s="2">
        <v>0.35416666666666669</v>
      </c>
      <c r="D934" s="2">
        <v>0.39583333333333331</v>
      </c>
      <c r="E934" t="s">
        <v>25</v>
      </c>
      <c r="F934">
        <v>1</v>
      </c>
      <c r="G934">
        <v>4</v>
      </c>
      <c r="H934">
        <v>4</v>
      </c>
      <c r="I934" t="s">
        <v>17</v>
      </c>
      <c r="J934" t="s">
        <v>30</v>
      </c>
      <c r="K934">
        <v>59.999999999999943</v>
      </c>
      <c r="L934">
        <v>1</v>
      </c>
      <c r="M934">
        <v>0</v>
      </c>
      <c r="N934" t="s">
        <v>76</v>
      </c>
      <c r="O934" t="s">
        <v>102</v>
      </c>
      <c r="P934" t="s">
        <v>114</v>
      </c>
      <c r="Q934" t="s">
        <v>118</v>
      </c>
      <c r="R934" t="s">
        <v>118</v>
      </c>
      <c r="S934">
        <v>932</v>
      </c>
    </row>
    <row r="935" spans="1:19" x14ac:dyDescent="0.2">
      <c r="A935">
        <v>694</v>
      </c>
      <c r="B935" s="1">
        <v>45376</v>
      </c>
      <c r="C935" s="2">
        <v>0.35416666666666669</v>
      </c>
      <c r="D935" s="2">
        <v>0.375</v>
      </c>
      <c r="E935" t="s">
        <v>25</v>
      </c>
      <c r="F935">
        <v>1</v>
      </c>
      <c r="G935">
        <v>4</v>
      </c>
      <c r="H935">
        <v>1</v>
      </c>
      <c r="I935" t="s">
        <v>39</v>
      </c>
      <c r="J935" t="s">
        <v>23</v>
      </c>
      <c r="K935">
        <v>29.999999999999972</v>
      </c>
      <c r="L935">
        <v>0.25</v>
      </c>
      <c r="M935">
        <v>0</v>
      </c>
      <c r="N935" t="s">
        <v>72</v>
      </c>
      <c r="O935" t="s">
        <v>100</v>
      </c>
      <c r="P935" t="s">
        <v>114</v>
      </c>
      <c r="Q935" t="s">
        <v>118</v>
      </c>
      <c r="R935" t="s">
        <v>118</v>
      </c>
      <c r="S935">
        <v>933</v>
      </c>
    </row>
    <row r="936" spans="1:19" x14ac:dyDescent="0.2">
      <c r="A936">
        <v>263</v>
      </c>
      <c r="B936" s="1">
        <v>45513</v>
      </c>
      <c r="C936" s="2">
        <v>0.35416666666666669</v>
      </c>
      <c r="D936" s="2">
        <v>0.39583333333333331</v>
      </c>
      <c r="E936" t="s">
        <v>25</v>
      </c>
      <c r="F936">
        <v>1</v>
      </c>
      <c r="G936">
        <v>4</v>
      </c>
      <c r="H936">
        <v>2</v>
      </c>
      <c r="I936" t="s">
        <v>39</v>
      </c>
      <c r="J936" t="s">
        <v>23</v>
      </c>
      <c r="K936">
        <v>59.999999999999943</v>
      </c>
      <c r="L936">
        <v>0.5</v>
      </c>
      <c r="M936">
        <v>0</v>
      </c>
      <c r="N936" t="s">
        <v>76</v>
      </c>
      <c r="O936" t="s">
        <v>105</v>
      </c>
      <c r="P936" t="s">
        <v>114</v>
      </c>
      <c r="Q936" t="s">
        <v>118</v>
      </c>
      <c r="R936" t="s">
        <v>118</v>
      </c>
      <c r="S936">
        <v>934</v>
      </c>
    </row>
    <row r="937" spans="1:19" x14ac:dyDescent="0.2">
      <c r="A937">
        <v>897</v>
      </c>
      <c r="B937" s="1">
        <v>45484</v>
      </c>
      <c r="C937" s="2">
        <v>0.35416666666666669</v>
      </c>
      <c r="D937" s="2">
        <v>0.4375</v>
      </c>
      <c r="E937" t="s">
        <v>25</v>
      </c>
      <c r="F937">
        <v>1</v>
      </c>
      <c r="G937">
        <v>4</v>
      </c>
      <c r="H937">
        <v>3</v>
      </c>
      <c r="I937" t="s">
        <v>17</v>
      </c>
      <c r="J937" t="s">
        <v>23</v>
      </c>
      <c r="K937">
        <v>119.99999999999997</v>
      </c>
      <c r="L937">
        <v>0.75</v>
      </c>
      <c r="M937">
        <v>0</v>
      </c>
      <c r="N937" t="s">
        <v>75</v>
      </c>
      <c r="O937" t="s">
        <v>104</v>
      </c>
      <c r="P937" t="s">
        <v>114</v>
      </c>
      <c r="Q937" t="s">
        <v>118</v>
      </c>
      <c r="R937" t="s">
        <v>124</v>
      </c>
      <c r="S937">
        <v>935</v>
      </c>
    </row>
    <row r="938" spans="1:19" x14ac:dyDescent="0.2">
      <c r="A938">
        <v>1188</v>
      </c>
      <c r="B938" s="1">
        <v>45449</v>
      </c>
      <c r="C938" s="2">
        <v>0.35416666666666669</v>
      </c>
      <c r="D938" s="2">
        <v>0.39583333333333331</v>
      </c>
      <c r="E938" t="s">
        <v>25</v>
      </c>
      <c r="F938">
        <v>1</v>
      </c>
      <c r="G938">
        <v>4</v>
      </c>
      <c r="H938">
        <v>2</v>
      </c>
      <c r="I938" t="s">
        <v>22</v>
      </c>
      <c r="J938" t="s">
        <v>18</v>
      </c>
      <c r="K938">
        <v>59.999999999999943</v>
      </c>
      <c r="L938">
        <v>0.5</v>
      </c>
      <c r="M938">
        <v>0</v>
      </c>
      <c r="N938" t="s">
        <v>75</v>
      </c>
      <c r="O938" t="s">
        <v>103</v>
      </c>
      <c r="P938" t="s">
        <v>114</v>
      </c>
      <c r="Q938" t="s">
        <v>118</v>
      </c>
      <c r="R938" t="s">
        <v>118</v>
      </c>
      <c r="S938">
        <v>936</v>
      </c>
    </row>
    <row r="939" spans="1:19" x14ac:dyDescent="0.2">
      <c r="A939">
        <v>269</v>
      </c>
      <c r="B939" s="1">
        <v>45550</v>
      </c>
      <c r="C939" s="2">
        <v>0.35416666666666669</v>
      </c>
      <c r="D939" s="2">
        <v>0.375</v>
      </c>
      <c r="E939" t="s">
        <v>25</v>
      </c>
      <c r="F939">
        <v>1</v>
      </c>
      <c r="G939">
        <v>4</v>
      </c>
      <c r="H939">
        <v>5</v>
      </c>
      <c r="I939" t="s">
        <v>42</v>
      </c>
      <c r="J939" t="s">
        <v>28</v>
      </c>
      <c r="K939">
        <v>29.999999999999972</v>
      </c>
      <c r="L939">
        <v>1.25</v>
      </c>
      <c r="M939">
        <v>1</v>
      </c>
      <c r="N939" t="s">
        <v>71</v>
      </c>
      <c r="O939" t="s">
        <v>106</v>
      </c>
      <c r="P939" t="s">
        <v>114</v>
      </c>
      <c r="Q939" t="s">
        <v>118</v>
      </c>
      <c r="R939" t="s">
        <v>118</v>
      </c>
      <c r="S939">
        <v>937</v>
      </c>
    </row>
    <row r="940" spans="1:19" x14ac:dyDescent="0.2">
      <c r="A940">
        <v>2244</v>
      </c>
      <c r="B940" s="1">
        <v>45566</v>
      </c>
      <c r="C940" s="2">
        <v>0.35416666666666669</v>
      </c>
      <c r="D940" s="2">
        <v>0.4375</v>
      </c>
      <c r="E940" t="s">
        <v>25</v>
      </c>
      <c r="F940">
        <v>1</v>
      </c>
      <c r="G940">
        <v>4</v>
      </c>
      <c r="H940">
        <v>4</v>
      </c>
      <c r="I940" t="s">
        <v>41</v>
      </c>
      <c r="J940" t="s">
        <v>18</v>
      </c>
      <c r="K940">
        <v>119.99999999999997</v>
      </c>
      <c r="L940">
        <v>1</v>
      </c>
      <c r="M940">
        <v>0</v>
      </c>
      <c r="N940" t="s">
        <v>73</v>
      </c>
      <c r="O940" t="s">
        <v>107</v>
      </c>
      <c r="P940" t="s">
        <v>114</v>
      </c>
      <c r="Q940" t="s">
        <v>118</v>
      </c>
      <c r="R940" t="s">
        <v>124</v>
      </c>
      <c r="S940">
        <v>938</v>
      </c>
    </row>
    <row r="941" spans="1:19" x14ac:dyDescent="0.2">
      <c r="A941">
        <v>1261</v>
      </c>
      <c r="B941" s="1">
        <v>45381</v>
      </c>
      <c r="C941" s="2">
        <v>0.35416666666666669</v>
      </c>
      <c r="D941" s="2">
        <v>0.375</v>
      </c>
      <c r="E941" t="s">
        <v>25</v>
      </c>
      <c r="F941">
        <v>1</v>
      </c>
      <c r="G941">
        <v>4</v>
      </c>
      <c r="H941">
        <v>3</v>
      </c>
      <c r="I941" t="s">
        <v>42</v>
      </c>
      <c r="J941" t="s">
        <v>14</v>
      </c>
      <c r="K941">
        <v>29.999999999999972</v>
      </c>
      <c r="L941">
        <v>0.75</v>
      </c>
      <c r="M941">
        <v>0</v>
      </c>
      <c r="N941" t="s">
        <v>77</v>
      </c>
      <c r="O941" t="s">
        <v>100</v>
      </c>
      <c r="P941" t="s">
        <v>114</v>
      </c>
      <c r="Q941" t="s">
        <v>118</v>
      </c>
      <c r="R941" t="s">
        <v>118</v>
      </c>
      <c r="S941">
        <v>939</v>
      </c>
    </row>
    <row r="942" spans="1:19" x14ac:dyDescent="0.2">
      <c r="A942">
        <v>1084</v>
      </c>
      <c r="B942" s="1">
        <v>45529</v>
      </c>
      <c r="C942" s="2">
        <v>0.35416666666666669</v>
      </c>
      <c r="D942" s="2">
        <v>0.4375</v>
      </c>
      <c r="E942" t="s">
        <v>25</v>
      </c>
      <c r="F942">
        <v>1</v>
      </c>
      <c r="G942">
        <v>4</v>
      </c>
      <c r="H942">
        <v>4</v>
      </c>
      <c r="I942" t="s">
        <v>27</v>
      </c>
      <c r="J942" t="s">
        <v>23</v>
      </c>
      <c r="K942">
        <v>119.99999999999997</v>
      </c>
      <c r="L942">
        <v>1</v>
      </c>
      <c r="M942">
        <v>0</v>
      </c>
      <c r="N942" t="s">
        <v>71</v>
      </c>
      <c r="O942" t="s">
        <v>105</v>
      </c>
      <c r="P942" t="s">
        <v>114</v>
      </c>
      <c r="Q942" t="s">
        <v>118</v>
      </c>
      <c r="R942" t="s">
        <v>124</v>
      </c>
      <c r="S942">
        <v>940</v>
      </c>
    </row>
    <row r="943" spans="1:19" x14ac:dyDescent="0.2">
      <c r="A943">
        <v>309</v>
      </c>
      <c r="B943" s="1">
        <v>45519</v>
      </c>
      <c r="C943" s="2">
        <v>0.35416666666666669</v>
      </c>
      <c r="D943" s="2">
        <v>0.41666666666666669</v>
      </c>
      <c r="E943" t="s">
        <v>25</v>
      </c>
      <c r="F943">
        <v>1</v>
      </c>
      <c r="G943">
        <v>4</v>
      </c>
      <c r="H943">
        <v>5</v>
      </c>
      <c r="I943" t="s">
        <v>17</v>
      </c>
      <c r="J943" t="s">
        <v>28</v>
      </c>
      <c r="K943">
        <v>90</v>
      </c>
      <c r="L943">
        <v>1.25</v>
      </c>
      <c r="M943">
        <v>1</v>
      </c>
      <c r="N943" t="s">
        <v>75</v>
      </c>
      <c r="O943" t="s">
        <v>105</v>
      </c>
      <c r="P943" t="s">
        <v>114</v>
      </c>
      <c r="Q943" t="s">
        <v>118</v>
      </c>
      <c r="R943" t="s">
        <v>118</v>
      </c>
      <c r="S943">
        <v>941</v>
      </c>
    </row>
    <row r="944" spans="1:19" x14ac:dyDescent="0.2">
      <c r="A944">
        <v>177</v>
      </c>
      <c r="B944" s="1">
        <v>45489</v>
      </c>
      <c r="C944" s="2">
        <v>0.35416666666666669</v>
      </c>
      <c r="D944" s="2">
        <v>0.41666666666666669</v>
      </c>
      <c r="E944" t="s">
        <v>25</v>
      </c>
      <c r="F944">
        <v>1</v>
      </c>
      <c r="G944">
        <v>4</v>
      </c>
      <c r="H944">
        <v>4</v>
      </c>
      <c r="I944" t="s">
        <v>27</v>
      </c>
      <c r="J944" t="s">
        <v>14</v>
      </c>
      <c r="K944">
        <v>90</v>
      </c>
      <c r="L944">
        <v>1</v>
      </c>
      <c r="M944">
        <v>0</v>
      </c>
      <c r="N944" t="s">
        <v>73</v>
      </c>
      <c r="O944" t="s">
        <v>104</v>
      </c>
      <c r="P944" t="s">
        <v>114</v>
      </c>
      <c r="Q944" t="s">
        <v>118</v>
      </c>
      <c r="R944" t="s">
        <v>118</v>
      </c>
      <c r="S944">
        <v>942</v>
      </c>
    </row>
    <row r="945" spans="1:19" x14ac:dyDescent="0.2">
      <c r="A945">
        <v>2496</v>
      </c>
      <c r="B945" s="1">
        <v>45475</v>
      </c>
      <c r="C945" s="2">
        <v>0.35416666666666669</v>
      </c>
      <c r="D945" s="2">
        <v>0.41666666666666669</v>
      </c>
      <c r="E945" t="s">
        <v>25</v>
      </c>
      <c r="F945">
        <v>1</v>
      </c>
      <c r="G945">
        <v>4</v>
      </c>
      <c r="H945">
        <v>1</v>
      </c>
      <c r="I945" t="s">
        <v>17</v>
      </c>
      <c r="J945" t="s">
        <v>30</v>
      </c>
      <c r="K945">
        <v>90</v>
      </c>
      <c r="L945">
        <v>0.25</v>
      </c>
      <c r="M945">
        <v>0</v>
      </c>
      <c r="N945" t="s">
        <v>73</v>
      </c>
      <c r="O945" t="s">
        <v>104</v>
      </c>
      <c r="P945" t="s">
        <v>114</v>
      </c>
      <c r="Q945" t="s">
        <v>118</v>
      </c>
      <c r="R945" t="s">
        <v>118</v>
      </c>
      <c r="S945">
        <v>943</v>
      </c>
    </row>
    <row r="946" spans="1:19" x14ac:dyDescent="0.2">
      <c r="A946">
        <v>2174</v>
      </c>
      <c r="B946" s="1">
        <v>45452</v>
      </c>
      <c r="C946" s="2">
        <v>0.35416666666666669</v>
      </c>
      <c r="D946" s="2">
        <v>0.39583333333333331</v>
      </c>
      <c r="E946" t="s">
        <v>25</v>
      </c>
      <c r="F946">
        <v>1</v>
      </c>
      <c r="G946">
        <v>4</v>
      </c>
      <c r="H946">
        <v>1</v>
      </c>
      <c r="I946" t="s">
        <v>17</v>
      </c>
      <c r="J946" t="s">
        <v>14</v>
      </c>
      <c r="K946">
        <v>59.999999999999943</v>
      </c>
      <c r="L946">
        <v>0.25</v>
      </c>
      <c r="M946">
        <v>0</v>
      </c>
      <c r="N946" t="s">
        <v>71</v>
      </c>
      <c r="O946" t="s">
        <v>103</v>
      </c>
      <c r="P946" t="s">
        <v>114</v>
      </c>
      <c r="Q946" t="s">
        <v>118</v>
      </c>
      <c r="R946" t="s">
        <v>118</v>
      </c>
      <c r="S946">
        <v>944</v>
      </c>
    </row>
    <row r="947" spans="1:19" x14ac:dyDescent="0.2">
      <c r="A947">
        <v>2999</v>
      </c>
      <c r="B947" s="1">
        <v>45548</v>
      </c>
      <c r="C947" s="2">
        <v>0.35416666666666669</v>
      </c>
      <c r="D947" s="2">
        <v>0.41666666666666669</v>
      </c>
      <c r="E947" t="s">
        <v>25</v>
      </c>
      <c r="F947">
        <v>1</v>
      </c>
      <c r="G947">
        <v>4</v>
      </c>
      <c r="H947">
        <v>5</v>
      </c>
      <c r="I947" t="s">
        <v>22</v>
      </c>
      <c r="J947" t="s">
        <v>30</v>
      </c>
      <c r="K947">
        <v>90</v>
      </c>
      <c r="L947">
        <v>1.25</v>
      </c>
      <c r="M947">
        <v>1</v>
      </c>
      <c r="N947" t="s">
        <v>76</v>
      </c>
      <c r="O947" t="s">
        <v>106</v>
      </c>
      <c r="P947" t="s">
        <v>114</v>
      </c>
      <c r="Q947" t="s">
        <v>118</v>
      </c>
      <c r="R947" t="s">
        <v>118</v>
      </c>
      <c r="S947">
        <v>945</v>
      </c>
    </row>
    <row r="948" spans="1:19" x14ac:dyDescent="0.2">
      <c r="A948">
        <v>1303</v>
      </c>
      <c r="B948" s="1">
        <v>45575</v>
      </c>
      <c r="C948" s="2">
        <v>0.35416666666666669</v>
      </c>
      <c r="D948" s="2">
        <v>0.4375</v>
      </c>
      <c r="E948" t="s">
        <v>25</v>
      </c>
      <c r="F948">
        <v>1</v>
      </c>
      <c r="G948">
        <v>4</v>
      </c>
      <c r="H948">
        <v>4</v>
      </c>
      <c r="I948" t="s">
        <v>27</v>
      </c>
      <c r="J948" t="s">
        <v>14</v>
      </c>
      <c r="K948">
        <v>119.99999999999997</v>
      </c>
      <c r="L948">
        <v>1</v>
      </c>
      <c r="M948">
        <v>0</v>
      </c>
      <c r="N948" t="s">
        <v>75</v>
      </c>
      <c r="O948" t="s">
        <v>107</v>
      </c>
      <c r="P948" t="s">
        <v>114</v>
      </c>
      <c r="Q948" t="s">
        <v>118</v>
      </c>
      <c r="R948" t="s">
        <v>124</v>
      </c>
      <c r="S948">
        <v>946</v>
      </c>
    </row>
    <row r="949" spans="1:19" x14ac:dyDescent="0.2">
      <c r="A949">
        <v>154</v>
      </c>
      <c r="B949" s="1">
        <v>45542</v>
      </c>
      <c r="C949" s="2">
        <v>0.35416666666666669</v>
      </c>
      <c r="D949" s="2">
        <v>0.375</v>
      </c>
      <c r="E949" t="s">
        <v>25</v>
      </c>
      <c r="F949">
        <v>1</v>
      </c>
      <c r="G949">
        <v>4</v>
      </c>
      <c r="H949">
        <v>1</v>
      </c>
      <c r="I949" t="s">
        <v>13</v>
      </c>
      <c r="J949" t="s">
        <v>18</v>
      </c>
      <c r="K949">
        <v>29.999999999999972</v>
      </c>
      <c r="L949">
        <v>0.25</v>
      </c>
      <c r="M949">
        <v>0</v>
      </c>
      <c r="N949" t="s">
        <v>77</v>
      </c>
      <c r="O949" t="s">
        <v>106</v>
      </c>
      <c r="P949" t="s">
        <v>114</v>
      </c>
      <c r="Q949" t="s">
        <v>118</v>
      </c>
      <c r="R949" t="s">
        <v>118</v>
      </c>
      <c r="S949">
        <v>947</v>
      </c>
    </row>
    <row r="950" spans="1:19" x14ac:dyDescent="0.2">
      <c r="A950">
        <v>2996</v>
      </c>
      <c r="B950" s="1">
        <v>45587</v>
      </c>
      <c r="C950" s="2">
        <v>0.33333333333333331</v>
      </c>
      <c r="D950" s="2">
        <v>0.35416666666666669</v>
      </c>
      <c r="E950" t="s">
        <v>25</v>
      </c>
      <c r="F950">
        <v>1</v>
      </c>
      <c r="G950">
        <v>4</v>
      </c>
      <c r="H950">
        <v>6</v>
      </c>
      <c r="I950" t="s">
        <v>39</v>
      </c>
      <c r="J950" t="s">
        <v>28</v>
      </c>
      <c r="K950">
        <v>30.000000000000053</v>
      </c>
      <c r="L950">
        <v>1.5</v>
      </c>
      <c r="M950">
        <v>1</v>
      </c>
      <c r="N950" t="s">
        <v>73</v>
      </c>
      <c r="O950" t="s">
        <v>107</v>
      </c>
      <c r="P950" t="s">
        <v>114</v>
      </c>
      <c r="Q950" t="s">
        <v>118</v>
      </c>
      <c r="R950" t="s">
        <v>118</v>
      </c>
      <c r="S950">
        <v>948</v>
      </c>
    </row>
    <row r="951" spans="1:19" x14ac:dyDescent="0.2">
      <c r="A951">
        <v>2982</v>
      </c>
      <c r="B951" s="1">
        <v>45363</v>
      </c>
      <c r="C951" s="2">
        <v>0.33333333333333331</v>
      </c>
      <c r="D951" s="2">
        <v>0.35416666666666669</v>
      </c>
      <c r="E951" t="s">
        <v>25</v>
      </c>
      <c r="F951">
        <v>1</v>
      </c>
      <c r="G951">
        <v>4</v>
      </c>
      <c r="H951">
        <v>7</v>
      </c>
      <c r="I951" t="s">
        <v>22</v>
      </c>
      <c r="J951" t="s">
        <v>18</v>
      </c>
      <c r="K951">
        <v>30.000000000000053</v>
      </c>
      <c r="L951">
        <v>1.75</v>
      </c>
      <c r="M951">
        <v>1</v>
      </c>
      <c r="N951" t="s">
        <v>73</v>
      </c>
      <c r="O951" t="s">
        <v>100</v>
      </c>
      <c r="P951" t="s">
        <v>114</v>
      </c>
      <c r="Q951" t="s">
        <v>118</v>
      </c>
      <c r="R951" t="s">
        <v>118</v>
      </c>
      <c r="S951">
        <v>949</v>
      </c>
    </row>
    <row r="952" spans="1:19" x14ac:dyDescent="0.2">
      <c r="A952">
        <v>979</v>
      </c>
      <c r="B952" s="1">
        <v>45322</v>
      </c>
      <c r="C952" s="2">
        <v>0.33333333333333331</v>
      </c>
      <c r="D952" s="2">
        <v>0.35416666666666669</v>
      </c>
      <c r="E952" t="s">
        <v>25</v>
      </c>
      <c r="F952">
        <v>1</v>
      </c>
      <c r="G952">
        <v>4</v>
      </c>
      <c r="H952">
        <v>1</v>
      </c>
      <c r="I952" t="s">
        <v>41</v>
      </c>
      <c r="J952" t="s">
        <v>40</v>
      </c>
      <c r="K952">
        <v>30.000000000000053</v>
      </c>
      <c r="L952">
        <v>0.25</v>
      </c>
      <c r="M952">
        <v>0</v>
      </c>
      <c r="N952" t="s">
        <v>74</v>
      </c>
      <c r="O952" t="s">
        <v>98</v>
      </c>
      <c r="P952" t="s">
        <v>114</v>
      </c>
      <c r="Q952" t="s">
        <v>118</v>
      </c>
      <c r="R952" t="s">
        <v>118</v>
      </c>
      <c r="S952">
        <v>950</v>
      </c>
    </row>
    <row r="953" spans="1:19" x14ac:dyDescent="0.2">
      <c r="A953">
        <v>780</v>
      </c>
      <c r="B953" s="1">
        <v>45294</v>
      </c>
      <c r="C953" s="2">
        <v>0.33333333333333331</v>
      </c>
      <c r="D953" s="2">
        <v>0.375</v>
      </c>
      <c r="E953" t="s">
        <v>25</v>
      </c>
      <c r="F953">
        <v>1</v>
      </c>
      <c r="G953">
        <v>4</v>
      </c>
      <c r="H953">
        <v>5</v>
      </c>
      <c r="I953" t="s">
        <v>22</v>
      </c>
      <c r="J953" t="s">
        <v>14</v>
      </c>
      <c r="K953">
        <v>60.000000000000028</v>
      </c>
      <c r="L953">
        <v>1.25</v>
      </c>
      <c r="M953">
        <v>1</v>
      </c>
      <c r="N953" t="s">
        <v>74</v>
      </c>
      <c r="O953" t="s">
        <v>98</v>
      </c>
      <c r="P953" t="s">
        <v>114</v>
      </c>
      <c r="Q953" t="s">
        <v>118</v>
      </c>
      <c r="R953" t="s">
        <v>118</v>
      </c>
      <c r="S953">
        <v>951</v>
      </c>
    </row>
    <row r="954" spans="1:19" x14ac:dyDescent="0.2">
      <c r="A954">
        <v>502</v>
      </c>
      <c r="B954" s="1">
        <v>45657</v>
      </c>
      <c r="C954" s="2">
        <v>0.33333333333333331</v>
      </c>
      <c r="D954" s="2">
        <v>0.35416666666666669</v>
      </c>
      <c r="E954" t="s">
        <v>25</v>
      </c>
      <c r="F954">
        <v>1</v>
      </c>
      <c r="G954">
        <v>4</v>
      </c>
      <c r="H954">
        <v>7</v>
      </c>
      <c r="I954" t="s">
        <v>17</v>
      </c>
      <c r="J954" t="s">
        <v>28</v>
      </c>
      <c r="K954">
        <v>30.000000000000053</v>
      </c>
      <c r="L954">
        <v>1.75</v>
      </c>
      <c r="M954">
        <v>1</v>
      </c>
      <c r="N954" t="s">
        <v>73</v>
      </c>
      <c r="O954" t="s">
        <v>109</v>
      </c>
      <c r="P954" t="s">
        <v>114</v>
      </c>
      <c r="Q954" t="s">
        <v>118</v>
      </c>
      <c r="R954" t="s">
        <v>118</v>
      </c>
      <c r="S954">
        <v>952</v>
      </c>
    </row>
    <row r="955" spans="1:19" x14ac:dyDescent="0.2">
      <c r="A955">
        <v>470</v>
      </c>
      <c r="B955" s="1">
        <v>45432</v>
      </c>
      <c r="C955" s="2">
        <v>0.33333333333333331</v>
      </c>
      <c r="D955" s="2">
        <v>0.41666666666666669</v>
      </c>
      <c r="E955" t="s">
        <v>25</v>
      </c>
      <c r="F955">
        <v>1</v>
      </c>
      <c r="G955">
        <v>4</v>
      </c>
      <c r="H955">
        <v>7</v>
      </c>
      <c r="I955" t="s">
        <v>27</v>
      </c>
      <c r="J955" t="s">
        <v>28</v>
      </c>
      <c r="K955">
        <v>120.00000000000006</v>
      </c>
      <c r="L955">
        <v>1.75</v>
      </c>
      <c r="M955">
        <v>1</v>
      </c>
      <c r="N955" t="s">
        <v>72</v>
      </c>
      <c r="O955" t="s">
        <v>102</v>
      </c>
      <c r="P955" t="s">
        <v>114</v>
      </c>
      <c r="Q955" t="s">
        <v>118</v>
      </c>
      <c r="R955" t="s">
        <v>124</v>
      </c>
      <c r="S955">
        <v>953</v>
      </c>
    </row>
    <row r="956" spans="1:19" x14ac:dyDescent="0.2">
      <c r="A956">
        <v>1923</v>
      </c>
      <c r="B956" s="1">
        <v>45550</v>
      </c>
      <c r="C956" s="2">
        <v>0.33333333333333331</v>
      </c>
      <c r="D956" s="2">
        <v>0.39583333333333331</v>
      </c>
      <c r="E956" t="s">
        <v>25</v>
      </c>
      <c r="F956">
        <v>1</v>
      </c>
      <c r="G956">
        <v>4</v>
      </c>
      <c r="H956">
        <v>5</v>
      </c>
      <c r="I956" t="s">
        <v>17</v>
      </c>
      <c r="J956" t="s">
        <v>40</v>
      </c>
      <c r="K956">
        <v>90</v>
      </c>
      <c r="L956">
        <v>1.25</v>
      </c>
      <c r="M956">
        <v>1</v>
      </c>
      <c r="N956" t="s">
        <v>71</v>
      </c>
      <c r="O956" t="s">
        <v>106</v>
      </c>
      <c r="P956" t="s">
        <v>114</v>
      </c>
      <c r="Q956" t="s">
        <v>118</v>
      </c>
      <c r="R956" t="s">
        <v>118</v>
      </c>
      <c r="S956">
        <v>954</v>
      </c>
    </row>
    <row r="957" spans="1:19" x14ac:dyDescent="0.2">
      <c r="A957">
        <v>1739</v>
      </c>
      <c r="B957" s="1">
        <v>45605</v>
      </c>
      <c r="C957" s="2">
        <v>0.33333333333333331</v>
      </c>
      <c r="D957" s="2">
        <v>0.375</v>
      </c>
      <c r="E957" t="s">
        <v>25</v>
      </c>
      <c r="F957">
        <v>1</v>
      </c>
      <c r="G957">
        <v>4</v>
      </c>
      <c r="H957">
        <v>4</v>
      </c>
      <c r="I957" t="s">
        <v>13</v>
      </c>
      <c r="J957" t="s">
        <v>14</v>
      </c>
      <c r="K957">
        <v>60.000000000000028</v>
      </c>
      <c r="L957">
        <v>1</v>
      </c>
      <c r="M957">
        <v>0</v>
      </c>
      <c r="N957" t="s">
        <v>77</v>
      </c>
      <c r="O957" t="s">
        <v>108</v>
      </c>
      <c r="P957" t="s">
        <v>114</v>
      </c>
      <c r="Q957" t="s">
        <v>118</v>
      </c>
      <c r="R957" t="s">
        <v>118</v>
      </c>
      <c r="S957">
        <v>955</v>
      </c>
    </row>
    <row r="958" spans="1:19" x14ac:dyDescent="0.2">
      <c r="A958">
        <v>1886</v>
      </c>
      <c r="B958" s="1">
        <v>45444</v>
      </c>
      <c r="C958" s="2">
        <v>0.33333333333333331</v>
      </c>
      <c r="D958" s="2">
        <v>0.375</v>
      </c>
      <c r="E958" t="s">
        <v>25</v>
      </c>
      <c r="F958">
        <v>1</v>
      </c>
      <c r="G958">
        <v>4</v>
      </c>
      <c r="H958">
        <v>7</v>
      </c>
      <c r="I958" t="s">
        <v>13</v>
      </c>
      <c r="J958" t="s">
        <v>28</v>
      </c>
      <c r="K958">
        <v>60.000000000000028</v>
      </c>
      <c r="L958">
        <v>1.75</v>
      </c>
      <c r="M958">
        <v>1</v>
      </c>
      <c r="N958" t="s">
        <v>77</v>
      </c>
      <c r="O958" t="s">
        <v>103</v>
      </c>
      <c r="P958" t="s">
        <v>114</v>
      </c>
      <c r="Q958" t="s">
        <v>118</v>
      </c>
      <c r="R958" t="s">
        <v>118</v>
      </c>
      <c r="S958">
        <v>956</v>
      </c>
    </row>
    <row r="959" spans="1:19" x14ac:dyDescent="0.2">
      <c r="A959">
        <v>969</v>
      </c>
      <c r="B959" s="1">
        <v>45569</v>
      </c>
      <c r="C959" s="2">
        <v>0.33333333333333331</v>
      </c>
      <c r="D959" s="2">
        <v>0.375</v>
      </c>
      <c r="E959" t="s">
        <v>25</v>
      </c>
      <c r="F959">
        <v>1</v>
      </c>
      <c r="G959">
        <v>4</v>
      </c>
      <c r="H959">
        <v>3</v>
      </c>
      <c r="I959" t="s">
        <v>27</v>
      </c>
      <c r="J959" t="s">
        <v>18</v>
      </c>
      <c r="K959">
        <v>60.000000000000028</v>
      </c>
      <c r="L959">
        <v>0.75</v>
      </c>
      <c r="M959">
        <v>0</v>
      </c>
      <c r="N959" t="s">
        <v>76</v>
      </c>
      <c r="O959" t="s">
        <v>107</v>
      </c>
      <c r="P959" t="s">
        <v>114</v>
      </c>
      <c r="Q959" t="s">
        <v>118</v>
      </c>
      <c r="R959" t="s">
        <v>118</v>
      </c>
      <c r="S959">
        <v>957</v>
      </c>
    </row>
    <row r="960" spans="1:19" x14ac:dyDescent="0.2">
      <c r="A960">
        <v>987</v>
      </c>
      <c r="B960" s="1">
        <v>45564</v>
      </c>
      <c r="C960" s="2">
        <v>0.33333333333333331</v>
      </c>
      <c r="D960" s="2">
        <v>0.41666666666666669</v>
      </c>
      <c r="E960" t="s">
        <v>25</v>
      </c>
      <c r="F960">
        <v>1</v>
      </c>
      <c r="G960">
        <v>4</v>
      </c>
      <c r="H960">
        <v>3</v>
      </c>
      <c r="I960" t="s">
        <v>22</v>
      </c>
      <c r="J960" t="s">
        <v>30</v>
      </c>
      <c r="K960">
        <v>120.00000000000006</v>
      </c>
      <c r="L960">
        <v>0.75</v>
      </c>
      <c r="M960">
        <v>0</v>
      </c>
      <c r="N960" t="s">
        <v>71</v>
      </c>
      <c r="O960" t="s">
        <v>106</v>
      </c>
      <c r="P960" t="s">
        <v>114</v>
      </c>
      <c r="Q960" t="s">
        <v>118</v>
      </c>
      <c r="R960" t="s">
        <v>124</v>
      </c>
      <c r="S960">
        <v>958</v>
      </c>
    </row>
    <row r="961" spans="1:19" x14ac:dyDescent="0.2">
      <c r="A961">
        <v>461</v>
      </c>
      <c r="B961" s="1">
        <v>45597</v>
      </c>
      <c r="C961" s="2">
        <v>0.33333333333333331</v>
      </c>
      <c r="D961" s="2">
        <v>0.35416666666666669</v>
      </c>
      <c r="E961" t="s">
        <v>25</v>
      </c>
      <c r="F961">
        <v>1</v>
      </c>
      <c r="G961">
        <v>4</v>
      </c>
      <c r="H961">
        <v>7</v>
      </c>
      <c r="I961" t="s">
        <v>17</v>
      </c>
      <c r="J961" t="s">
        <v>40</v>
      </c>
      <c r="K961">
        <v>30.000000000000053</v>
      </c>
      <c r="L961">
        <v>1.75</v>
      </c>
      <c r="M961">
        <v>1</v>
      </c>
      <c r="N961" t="s">
        <v>76</v>
      </c>
      <c r="O961" t="s">
        <v>108</v>
      </c>
      <c r="P961" t="s">
        <v>114</v>
      </c>
      <c r="Q961" t="s">
        <v>118</v>
      </c>
      <c r="R961" t="s">
        <v>118</v>
      </c>
      <c r="S961">
        <v>959</v>
      </c>
    </row>
    <row r="962" spans="1:19" x14ac:dyDescent="0.2">
      <c r="A962">
        <v>1757</v>
      </c>
      <c r="B962" s="1">
        <v>45501</v>
      </c>
      <c r="C962" s="2">
        <v>0.33333333333333331</v>
      </c>
      <c r="D962" s="2">
        <v>0.39583333333333331</v>
      </c>
      <c r="E962" t="s">
        <v>25</v>
      </c>
      <c r="F962">
        <v>1</v>
      </c>
      <c r="G962">
        <v>4</v>
      </c>
      <c r="H962">
        <v>3</v>
      </c>
      <c r="I962" t="s">
        <v>22</v>
      </c>
      <c r="J962" t="s">
        <v>14</v>
      </c>
      <c r="K962">
        <v>90</v>
      </c>
      <c r="L962">
        <v>0.75</v>
      </c>
      <c r="M962">
        <v>0</v>
      </c>
      <c r="N962" t="s">
        <v>71</v>
      </c>
      <c r="O962" t="s">
        <v>104</v>
      </c>
      <c r="P962" t="s">
        <v>114</v>
      </c>
      <c r="Q962" t="s">
        <v>118</v>
      </c>
      <c r="R962" t="s">
        <v>118</v>
      </c>
      <c r="S962">
        <v>960</v>
      </c>
    </row>
    <row r="963" spans="1:19" x14ac:dyDescent="0.2">
      <c r="A963">
        <v>1101</v>
      </c>
      <c r="B963" s="1">
        <v>45303</v>
      </c>
      <c r="C963" s="2">
        <v>0.33333333333333331</v>
      </c>
      <c r="D963" s="2">
        <v>0.375</v>
      </c>
      <c r="E963" t="s">
        <v>25</v>
      </c>
      <c r="F963">
        <v>1</v>
      </c>
      <c r="G963">
        <v>4</v>
      </c>
      <c r="H963">
        <v>6</v>
      </c>
      <c r="I963" t="s">
        <v>27</v>
      </c>
      <c r="J963" t="s">
        <v>23</v>
      </c>
      <c r="K963">
        <v>60.000000000000028</v>
      </c>
      <c r="L963">
        <v>1.5</v>
      </c>
      <c r="M963">
        <v>1</v>
      </c>
      <c r="N963" t="s">
        <v>76</v>
      </c>
      <c r="O963" t="s">
        <v>98</v>
      </c>
      <c r="P963" t="s">
        <v>114</v>
      </c>
      <c r="Q963" t="s">
        <v>118</v>
      </c>
      <c r="R963" t="s">
        <v>118</v>
      </c>
      <c r="S963">
        <v>961</v>
      </c>
    </row>
    <row r="964" spans="1:19" x14ac:dyDescent="0.2">
      <c r="A964">
        <v>2694</v>
      </c>
      <c r="B964" s="1">
        <v>45489</v>
      </c>
      <c r="C964" s="2">
        <v>0.33333333333333331</v>
      </c>
      <c r="D964" s="2">
        <v>0.41666666666666669</v>
      </c>
      <c r="E964" t="s">
        <v>25</v>
      </c>
      <c r="F964">
        <v>1</v>
      </c>
      <c r="G964">
        <v>4</v>
      </c>
      <c r="H964">
        <v>2</v>
      </c>
      <c r="I964" t="s">
        <v>41</v>
      </c>
      <c r="J964" t="s">
        <v>30</v>
      </c>
      <c r="K964">
        <v>120.00000000000006</v>
      </c>
      <c r="L964">
        <v>0.5</v>
      </c>
      <c r="M964">
        <v>0</v>
      </c>
      <c r="N964" t="s">
        <v>73</v>
      </c>
      <c r="O964" t="s">
        <v>104</v>
      </c>
      <c r="P964" t="s">
        <v>114</v>
      </c>
      <c r="Q964" t="s">
        <v>118</v>
      </c>
      <c r="R964" t="s">
        <v>124</v>
      </c>
      <c r="S964">
        <v>962</v>
      </c>
    </row>
    <row r="965" spans="1:19" x14ac:dyDescent="0.2">
      <c r="A965">
        <v>2202</v>
      </c>
      <c r="B965" s="1">
        <v>45324</v>
      </c>
      <c r="C965" s="2">
        <v>0.33333333333333331</v>
      </c>
      <c r="D965" s="2">
        <v>0.375</v>
      </c>
      <c r="E965" t="s">
        <v>25</v>
      </c>
      <c r="F965">
        <v>1</v>
      </c>
      <c r="G965">
        <v>4</v>
      </c>
      <c r="H965">
        <v>5</v>
      </c>
      <c r="I965" t="s">
        <v>13</v>
      </c>
      <c r="J965" t="s">
        <v>23</v>
      </c>
      <c r="K965">
        <v>60.000000000000028</v>
      </c>
      <c r="L965">
        <v>1.25</v>
      </c>
      <c r="M965">
        <v>1</v>
      </c>
      <c r="N965" t="s">
        <v>76</v>
      </c>
      <c r="O965" t="s">
        <v>99</v>
      </c>
      <c r="P965" t="s">
        <v>114</v>
      </c>
      <c r="Q965" t="s">
        <v>118</v>
      </c>
      <c r="R965" t="s">
        <v>118</v>
      </c>
      <c r="S965">
        <v>963</v>
      </c>
    </row>
    <row r="966" spans="1:19" x14ac:dyDescent="0.2">
      <c r="A966">
        <v>742</v>
      </c>
      <c r="B966" s="1">
        <v>45470</v>
      </c>
      <c r="C966" s="2">
        <v>0.33333333333333331</v>
      </c>
      <c r="D966" s="2">
        <v>0.41666666666666669</v>
      </c>
      <c r="E966" t="s">
        <v>25</v>
      </c>
      <c r="F966">
        <v>1</v>
      </c>
      <c r="G966">
        <v>4</v>
      </c>
      <c r="H966">
        <v>6</v>
      </c>
      <c r="I966" t="s">
        <v>42</v>
      </c>
      <c r="J966" t="s">
        <v>40</v>
      </c>
      <c r="K966">
        <v>120.00000000000006</v>
      </c>
      <c r="L966">
        <v>1.5</v>
      </c>
      <c r="M966">
        <v>1</v>
      </c>
      <c r="N966" t="s">
        <v>75</v>
      </c>
      <c r="O966" t="s">
        <v>103</v>
      </c>
      <c r="P966" t="s">
        <v>114</v>
      </c>
      <c r="Q966" t="s">
        <v>118</v>
      </c>
      <c r="R966" t="s">
        <v>124</v>
      </c>
      <c r="S966">
        <v>964</v>
      </c>
    </row>
    <row r="967" spans="1:19" x14ac:dyDescent="0.2">
      <c r="A967">
        <v>2110</v>
      </c>
      <c r="B967" s="1">
        <v>45603</v>
      </c>
      <c r="C967" s="2">
        <v>0.33333333333333331</v>
      </c>
      <c r="D967" s="2">
        <v>0.35416666666666669</v>
      </c>
      <c r="E967" t="s">
        <v>25</v>
      </c>
      <c r="F967">
        <v>1</v>
      </c>
      <c r="G967">
        <v>4</v>
      </c>
      <c r="H967">
        <v>3</v>
      </c>
      <c r="I967" t="s">
        <v>39</v>
      </c>
      <c r="J967" t="s">
        <v>14</v>
      </c>
      <c r="K967">
        <v>30.000000000000053</v>
      </c>
      <c r="L967">
        <v>0.75</v>
      </c>
      <c r="M967">
        <v>0</v>
      </c>
      <c r="N967" t="s">
        <v>75</v>
      </c>
      <c r="O967" t="s">
        <v>108</v>
      </c>
      <c r="P967" t="s">
        <v>114</v>
      </c>
      <c r="Q967" t="s">
        <v>118</v>
      </c>
      <c r="R967" t="s">
        <v>118</v>
      </c>
      <c r="S967">
        <v>965</v>
      </c>
    </row>
    <row r="968" spans="1:19" x14ac:dyDescent="0.2">
      <c r="A968">
        <v>281</v>
      </c>
      <c r="B968" s="1">
        <v>45493</v>
      </c>
      <c r="C968" s="2">
        <v>0.33333333333333331</v>
      </c>
      <c r="D968" s="2">
        <v>0.41666666666666669</v>
      </c>
      <c r="E968" t="s">
        <v>25</v>
      </c>
      <c r="F968">
        <v>1</v>
      </c>
      <c r="G968">
        <v>4</v>
      </c>
      <c r="H968">
        <v>5</v>
      </c>
      <c r="I968" t="s">
        <v>27</v>
      </c>
      <c r="J968" t="s">
        <v>18</v>
      </c>
      <c r="K968">
        <v>120.00000000000006</v>
      </c>
      <c r="L968">
        <v>1.25</v>
      </c>
      <c r="M968">
        <v>1</v>
      </c>
      <c r="N968" t="s">
        <v>77</v>
      </c>
      <c r="O968" t="s">
        <v>104</v>
      </c>
      <c r="P968" t="s">
        <v>114</v>
      </c>
      <c r="Q968" t="s">
        <v>118</v>
      </c>
      <c r="R968" t="s">
        <v>124</v>
      </c>
      <c r="S968">
        <v>966</v>
      </c>
    </row>
    <row r="969" spans="1:19" x14ac:dyDescent="0.2">
      <c r="A969">
        <v>2521</v>
      </c>
      <c r="B969" s="1">
        <v>45589</v>
      </c>
      <c r="C969" s="2">
        <v>0.33333333333333331</v>
      </c>
      <c r="D969" s="2">
        <v>0.375</v>
      </c>
      <c r="E969" t="s">
        <v>25</v>
      </c>
      <c r="F969">
        <v>1</v>
      </c>
      <c r="G969">
        <v>4</v>
      </c>
      <c r="H969">
        <v>2</v>
      </c>
      <c r="I969" t="s">
        <v>41</v>
      </c>
      <c r="J969" t="s">
        <v>40</v>
      </c>
      <c r="K969">
        <v>60.000000000000028</v>
      </c>
      <c r="L969">
        <v>0.5</v>
      </c>
      <c r="M969">
        <v>0</v>
      </c>
      <c r="N969" t="s">
        <v>75</v>
      </c>
      <c r="O969" t="s">
        <v>107</v>
      </c>
      <c r="P969" t="s">
        <v>114</v>
      </c>
      <c r="Q969" t="s">
        <v>118</v>
      </c>
      <c r="R969" t="s">
        <v>118</v>
      </c>
      <c r="S969">
        <v>967</v>
      </c>
    </row>
    <row r="970" spans="1:19" x14ac:dyDescent="0.2">
      <c r="A970">
        <v>2655</v>
      </c>
      <c r="B970" s="1">
        <v>45368</v>
      </c>
      <c r="C970" s="2">
        <v>0.33333333333333331</v>
      </c>
      <c r="D970" s="2">
        <v>0.39583333333333331</v>
      </c>
      <c r="E970" t="s">
        <v>25</v>
      </c>
      <c r="F970">
        <v>1</v>
      </c>
      <c r="G970">
        <v>4</v>
      </c>
      <c r="H970">
        <v>5</v>
      </c>
      <c r="I970" t="s">
        <v>27</v>
      </c>
      <c r="J970" t="s">
        <v>14</v>
      </c>
      <c r="K970">
        <v>90</v>
      </c>
      <c r="L970">
        <v>1.25</v>
      </c>
      <c r="M970">
        <v>1</v>
      </c>
      <c r="N970" t="s">
        <v>71</v>
      </c>
      <c r="O970" t="s">
        <v>100</v>
      </c>
      <c r="P970" t="s">
        <v>114</v>
      </c>
      <c r="Q970" t="s">
        <v>118</v>
      </c>
      <c r="R970" t="s">
        <v>118</v>
      </c>
      <c r="S970">
        <v>968</v>
      </c>
    </row>
    <row r="971" spans="1:19" x14ac:dyDescent="0.2">
      <c r="A971">
        <v>2672</v>
      </c>
      <c r="B971" s="1">
        <v>45458</v>
      </c>
      <c r="C971" s="2">
        <v>0.33333333333333331</v>
      </c>
      <c r="D971" s="2">
        <v>0.39583333333333331</v>
      </c>
      <c r="E971" t="s">
        <v>25</v>
      </c>
      <c r="F971">
        <v>1</v>
      </c>
      <c r="G971">
        <v>4</v>
      </c>
      <c r="H971">
        <v>5</v>
      </c>
      <c r="I971" t="s">
        <v>22</v>
      </c>
      <c r="J971" t="s">
        <v>28</v>
      </c>
      <c r="K971">
        <v>90</v>
      </c>
      <c r="L971">
        <v>1.25</v>
      </c>
      <c r="M971">
        <v>1</v>
      </c>
      <c r="N971" t="s">
        <v>77</v>
      </c>
      <c r="O971" t="s">
        <v>103</v>
      </c>
      <c r="P971" t="s">
        <v>114</v>
      </c>
      <c r="Q971" t="s">
        <v>118</v>
      </c>
      <c r="R971" t="s">
        <v>118</v>
      </c>
      <c r="S971">
        <v>969</v>
      </c>
    </row>
    <row r="972" spans="1:19" x14ac:dyDescent="0.2">
      <c r="A972">
        <v>150</v>
      </c>
      <c r="B972" s="1">
        <v>45334</v>
      </c>
      <c r="C972" s="2">
        <v>0.33333333333333331</v>
      </c>
      <c r="D972" s="2">
        <v>0.375</v>
      </c>
      <c r="E972" t="s">
        <v>25</v>
      </c>
      <c r="F972">
        <v>1</v>
      </c>
      <c r="G972">
        <v>4</v>
      </c>
      <c r="H972">
        <v>2</v>
      </c>
      <c r="I972" t="s">
        <v>39</v>
      </c>
      <c r="J972" t="s">
        <v>30</v>
      </c>
      <c r="K972">
        <v>60.000000000000028</v>
      </c>
      <c r="L972">
        <v>0.5</v>
      </c>
      <c r="M972">
        <v>0</v>
      </c>
      <c r="N972" t="s">
        <v>72</v>
      </c>
      <c r="O972" t="s">
        <v>99</v>
      </c>
      <c r="P972" t="s">
        <v>114</v>
      </c>
      <c r="Q972" t="s">
        <v>118</v>
      </c>
      <c r="R972" t="s">
        <v>118</v>
      </c>
      <c r="S972">
        <v>970</v>
      </c>
    </row>
    <row r="973" spans="1:19" x14ac:dyDescent="0.2">
      <c r="A973">
        <v>1586</v>
      </c>
      <c r="B973" s="1">
        <v>45456</v>
      </c>
      <c r="C973" s="2">
        <v>0.33333333333333331</v>
      </c>
      <c r="D973" s="2">
        <v>0.375</v>
      </c>
      <c r="E973" t="s">
        <v>25</v>
      </c>
      <c r="F973">
        <v>1</v>
      </c>
      <c r="G973">
        <v>4</v>
      </c>
      <c r="H973">
        <v>2</v>
      </c>
      <c r="I973" t="s">
        <v>39</v>
      </c>
      <c r="J973" t="s">
        <v>30</v>
      </c>
      <c r="K973">
        <v>60.000000000000028</v>
      </c>
      <c r="L973">
        <v>0.5</v>
      </c>
      <c r="M973">
        <v>0</v>
      </c>
      <c r="N973" t="s">
        <v>75</v>
      </c>
      <c r="O973" t="s">
        <v>103</v>
      </c>
      <c r="P973" t="s">
        <v>114</v>
      </c>
      <c r="Q973" t="s">
        <v>118</v>
      </c>
      <c r="R973" t="s">
        <v>118</v>
      </c>
      <c r="S973">
        <v>971</v>
      </c>
    </row>
    <row r="974" spans="1:19" x14ac:dyDescent="0.2">
      <c r="A974">
        <v>2370</v>
      </c>
      <c r="B974" s="1">
        <v>45600</v>
      </c>
      <c r="C974" s="2">
        <v>0.33333333333333331</v>
      </c>
      <c r="D974" s="2">
        <v>0.35416666666666669</v>
      </c>
      <c r="E974" t="s">
        <v>25</v>
      </c>
      <c r="F974">
        <v>1</v>
      </c>
      <c r="G974">
        <v>4</v>
      </c>
      <c r="H974">
        <v>1</v>
      </c>
      <c r="I974" t="s">
        <v>13</v>
      </c>
      <c r="J974" t="s">
        <v>14</v>
      </c>
      <c r="K974">
        <v>30.000000000000053</v>
      </c>
      <c r="L974">
        <v>0.25</v>
      </c>
      <c r="M974">
        <v>0</v>
      </c>
      <c r="N974" t="s">
        <v>72</v>
      </c>
      <c r="O974" t="s">
        <v>108</v>
      </c>
      <c r="P974" t="s">
        <v>114</v>
      </c>
      <c r="Q974" t="s">
        <v>118</v>
      </c>
      <c r="R974" t="s">
        <v>118</v>
      </c>
      <c r="S974">
        <v>972</v>
      </c>
    </row>
    <row r="975" spans="1:19" x14ac:dyDescent="0.2">
      <c r="A975">
        <v>891</v>
      </c>
      <c r="B975" s="1">
        <v>45550</v>
      </c>
      <c r="C975" s="2">
        <v>0.33333333333333331</v>
      </c>
      <c r="D975" s="2">
        <v>0.41666666666666669</v>
      </c>
      <c r="E975" t="s">
        <v>25</v>
      </c>
      <c r="F975">
        <v>1</v>
      </c>
      <c r="G975">
        <v>4</v>
      </c>
      <c r="H975">
        <v>5</v>
      </c>
      <c r="I975" t="s">
        <v>42</v>
      </c>
      <c r="J975" t="s">
        <v>30</v>
      </c>
      <c r="K975">
        <v>120.00000000000006</v>
      </c>
      <c r="L975">
        <v>1.25</v>
      </c>
      <c r="M975">
        <v>1</v>
      </c>
      <c r="N975" t="s">
        <v>71</v>
      </c>
      <c r="O975" t="s">
        <v>106</v>
      </c>
      <c r="P975" t="s">
        <v>114</v>
      </c>
      <c r="Q975" t="s">
        <v>118</v>
      </c>
      <c r="R975" t="s">
        <v>124</v>
      </c>
      <c r="S975">
        <v>973</v>
      </c>
    </row>
    <row r="976" spans="1:19" x14ac:dyDescent="0.2">
      <c r="A976">
        <v>1926</v>
      </c>
      <c r="B976" s="1">
        <v>45380</v>
      </c>
      <c r="C976" s="2">
        <v>0.33333333333333331</v>
      </c>
      <c r="D976" s="2">
        <v>0.39583333333333331</v>
      </c>
      <c r="E976" t="s">
        <v>25</v>
      </c>
      <c r="F976">
        <v>1</v>
      </c>
      <c r="G976">
        <v>4</v>
      </c>
      <c r="H976">
        <v>1</v>
      </c>
      <c r="I976" t="s">
        <v>41</v>
      </c>
      <c r="J976" t="s">
        <v>14</v>
      </c>
      <c r="K976">
        <v>90</v>
      </c>
      <c r="L976">
        <v>0.25</v>
      </c>
      <c r="M976">
        <v>0</v>
      </c>
      <c r="N976" t="s">
        <v>76</v>
      </c>
      <c r="O976" t="s">
        <v>100</v>
      </c>
      <c r="P976" t="s">
        <v>114</v>
      </c>
      <c r="Q976" t="s">
        <v>118</v>
      </c>
      <c r="R976" t="s">
        <v>118</v>
      </c>
      <c r="S976">
        <v>974</v>
      </c>
    </row>
    <row r="977" spans="1:19" x14ac:dyDescent="0.2">
      <c r="A977">
        <v>246</v>
      </c>
      <c r="B977" s="1">
        <v>45592</v>
      </c>
      <c r="C977" s="2">
        <v>0.33333333333333331</v>
      </c>
      <c r="D977" s="2">
        <v>0.41666666666666669</v>
      </c>
      <c r="E977" t="s">
        <v>25</v>
      </c>
      <c r="F977">
        <v>1</v>
      </c>
      <c r="G977">
        <v>4</v>
      </c>
      <c r="H977">
        <v>6</v>
      </c>
      <c r="I977" t="s">
        <v>41</v>
      </c>
      <c r="J977" t="s">
        <v>28</v>
      </c>
      <c r="K977">
        <v>120.00000000000006</v>
      </c>
      <c r="L977">
        <v>1.5</v>
      </c>
      <c r="M977">
        <v>1</v>
      </c>
      <c r="N977" t="s">
        <v>71</v>
      </c>
      <c r="O977" t="s">
        <v>107</v>
      </c>
      <c r="P977" t="s">
        <v>114</v>
      </c>
      <c r="Q977" t="s">
        <v>118</v>
      </c>
      <c r="R977" t="s">
        <v>124</v>
      </c>
      <c r="S977">
        <v>975</v>
      </c>
    </row>
    <row r="978" spans="1:19" x14ac:dyDescent="0.2">
      <c r="A978">
        <v>180</v>
      </c>
      <c r="B978" s="1">
        <v>45603</v>
      </c>
      <c r="C978" s="2">
        <v>0.33333333333333331</v>
      </c>
      <c r="D978" s="2">
        <v>0.41666666666666669</v>
      </c>
      <c r="E978" t="s">
        <v>25</v>
      </c>
      <c r="F978">
        <v>1</v>
      </c>
      <c r="G978">
        <v>4</v>
      </c>
      <c r="H978">
        <v>3</v>
      </c>
      <c r="I978" t="s">
        <v>27</v>
      </c>
      <c r="J978" t="s">
        <v>23</v>
      </c>
      <c r="K978">
        <v>120.00000000000006</v>
      </c>
      <c r="L978">
        <v>0.75</v>
      </c>
      <c r="M978">
        <v>0</v>
      </c>
      <c r="N978" t="s">
        <v>75</v>
      </c>
      <c r="O978" t="s">
        <v>108</v>
      </c>
      <c r="P978" t="s">
        <v>114</v>
      </c>
      <c r="Q978" t="s">
        <v>118</v>
      </c>
      <c r="R978" t="s">
        <v>124</v>
      </c>
      <c r="S978">
        <v>976</v>
      </c>
    </row>
    <row r="979" spans="1:19" x14ac:dyDescent="0.2">
      <c r="A979">
        <v>733</v>
      </c>
      <c r="B979" s="1">
        <v>45404</v>
      </c>
      <c r="C979" s="2">
        <v>0.33333333333333331</v>
      </c>
      <c r="D979" s="2">
        <v>0.41666666666666669</v>
      </c>
      <c r="E979" t="s">
        <v>25</v>
      </c>
      <c r="F979">
        <v>1</v>
      </c>
      <c r="G979">
        <v>4</v>
      </c>
      <c r="H979">
        <v>3</v>
      </c>
      <c r="I979" t="s">
        <v>27</v>
      </c>
      <c r="J979" t="s">
        <v>23</v>
      </c>
      <c r="K979">
        <v>120.00000000000006</v>
      </c>
      <c r="L979">
        <v>0.75</v>
      </c>
      <c r="M979">
        <v>0</v>
      </c>
      <c r="N979" t="s">
        <v>72</v>
      </c>
      <c r="O979" t="s">
        <v>101</v>
      </c>
      <c r="P979" t="s">
        <v>114</v>
      </c>
      <c r="Q979" t="s">
        <v>118</v>
      </c>
      <c r="R979" t="s">
        <v>124</v>
      </c>
      <c r="S979">
        <v>977</v>
      </c>
    </row>
    <row r="980" spans="1:19" x14ac:dyDescent="0.2">
      <c r="A980">
        <v>826</v>
      </c>
      <c r="B980" s="1">
        <v>45302</v>
      </c>
      <c r="C980" s="2">
        <v>0.33333333333333331</v>
      </c>
      <c r="D980" s="2">
        <v>0.375</v>
      </c>
      <c r="E980" t="s">
        <v>25</v>
      </c>
      <c r="F980">
        <v>1</v>
      </c>
      <c r="G980">
        <v>4</v>
      </c>
      <c r="H980">
        <v>7</v>
      </c>
      <c r="I980" t="s">
        <v>27</v>
      </c>
      <c r="J980" t="s">
        <v>28</v>
      </c>
      <c r="K980">
        <v>60.000000000000028</v>
      </c>
      <c r="L980">
        <v>1.75</v>
      </c>
      <c r="M980">
        <v>1</v>
      </c>
      <c r="N980" t="s">
        <v>75</v>
      </c>
      <c r="O980" t="s">
        <v>98</v>
      </c>
      <c r="P980" t="s">
        <v>114</v>
      </c>
      <c r="Q980" t="s">
        <v>118</v>
      </c>
      <c r="R980" t="s">
        <v>118</v>
      </c>
      <c r="S980">
        <v>978</v>
      </c>
    </row>
    <row r="981" spans="1:19" x14ac:dyDescent="0.2">
      <c r="A981">
        <v>723</v>
      </c>
      <c r="B981" s="1">
        <v>45437</v>
      </c>
      <c r="C981" s="2">
        <v>0.33333333333333331</v>
      </c>
      <c r="D981" s="2">
        <v>0.39583333333333331</v>
      </c>
      <c r="E981" t="s">
        <v>25</v>
      </c>
      <c r="F981">
        <v>1</v>
      </c>
      <c r="G981">
        <v>4</v>
      </c>
      <c r="H981">
        <v>1</v>
      </c>
      <c r="I981" t="s">
        <v>39</v>
      </c>
      <c r="J981" t="s">
        <v>18</v>
      </c>
      <c r="K981">
        <v>90</v>
      </c>
      <c r="L981">
        <v>0.25</v>
      </c>
      <c r="M981">
        <v>0</v>
      </c>
      <c r="N981" t="s">
        <v>77</v>
      </c>
      <c r="O981" t="s">
        <v>102</v>
      </c>
      <c r="P981" t="s">
        <v>114</v>
      </c>
      <c r="Q981" t="s">
        <v>118</v>
      </c>
      <c r="R981" t="s">
        <v>118</v>
      </c>
      <c r="S981">
        <v>979</v>
      </c>
    </row>
    <row r="982" spans="1:19" x14ac:dyDescent="0.2">
      <c r="A982">
        <v>2461</v>
      </c>
      <c r="B982" s="1">
        <v>45620</v>
      </c>
      <c r="C982" s="2">
        <v>0.6875</v>
      </c>
      <c r="D982" s="2">
        <v>0.70833333333333337</v>
      </c>
      <c r="E982" t="s">
        <v>35</v>
      </c>
      <c r="F982">
        <v>2</v>
      </c>
      <c r="G982">
        <v>10</v>
      </c>
      <c r="H982">
        <v>7</v>
      </c>
      <c r="I982" t="s">
        <v>41</v>
      </c>
      <c r="J982" t="s">
        <v>23</v>
      </c>
      <c r="K982">
        <v>30.000000000000053</v>
      </c>
      <c r="L982">
        <v>0.7</v>
      </c>
      <c r="M982">
        <v>0</v>
      </c>
      <c r="N982" t="s">
        <v>71</v>
      </c>
      <c r="O982" t="s">
        <v>108</v>
      </c>
      <c r="P982" t="s">
        <v>112</v>
      </c>
      <c r="Q982" t="s">
        <v>118</v>
      </c>
      <c r="R982" t="s">
        <v>118</v>
      </c>
      <c r="S982">
        <v>980</v>
      </c>
    </row>
    <row r="983" spans="1:19" x14ac:dyDescent="0.2">
      <c r="A983">
        <v>1099</v>
      </c>
      <c r="B983" s="1">
        <v>45425</v>
      </c>
      <c r="C983" s="2">
        <v>0.6875</v>
      </c>
      <c r="D983" s="2">
        <v>0.72916666666666663</v>
      </c>
      <c r="E983" t="s">
        <v>35</v>
      </c>
      <c r="F983">
        <v>2</v>
      </c>
      <c r="G983">
        <v>10</v>
      </c>
      <c r="H983">
        <v>1</v>
      </c>
      <c r="I983" t="s">
        <v>41</v>
      </c>
      <c r="J983" t="s">
        <v>30</v>
      </c>
      <c r="K983">
        <v>59.999999999999943</v>
      </c>
      <c r="L983">
        <v>0.1</v>
      </c>
      <c r="M983">
        <v>0</v>
      </c>
      <c r="N983" t="s">
        <v>72</v>
      </c>
      <c r="O983" t="s">
        <v>102</v>
      </c>
      <c r="P983" t="s">
        <v>112</v>
      </c>
      <c r="Q983" t="s">
        <v>117</v>
      </c>
      <c r="R983" t="s">
        <v>118</v>
      </c>
      <c r="S983">
        <v>981</v>
      </c>
    </row>
    <row r="984" spans="1:19" x14ac:dyDescent="0.2">
      <c r="A984">
        <v>2421</v>
      </c>
      <c r="B984" s="1">
        <v>45351</v>
      </c>
      <c r="C984" s="2">
        <v>0.6875</v>
      </c>
      <c r="D984" s="2">
        <v>0.77083333333333337</v>
      </c>
      <c r="E984" t="s">
        <v>35</v>
      </c>
      <c r="F984">
        <v>2</v>
      </c>
      <c r="G984">
        <v>10</v>
      </c>
      <c r="H984">
        <v>4</v>
      </c>
      <c r="I984" t="s">
        <v>41</v>
      </c>
      <c r="J984" t="s">
        <v>23</v>
      </c>
      <c r="K984">
        <v>120.00000000000006</v>
      </c>
      <c r="L984">
        <v>0.4</v>
      </c>
      <c r="M984">
        <v>0</v>
      </c>
      <c r="N984" t="s">
        <v>75</v>
      </c>
      <c r="O984" t="s">
        <v>99</v>
      </c>
      <c r="P984" t="s">
        <v>112</v>
      </c>
      <c r="Q984" t="s">
        <v>118</v>
      </c>
      <c r="R984" t="s">
        <v>124</v>
      </c>
      <c r="S984">
        <v>982</v>
      </c>
    </row>
    <row r="985" spans="1:19" x14ac:dyDescent="0.2">
      <c r="A985">
        <v>859</v>
      </c>
      <c r="B985" s="1">
        <v>45333</v>
      </c>
      <c r="C985" s="2">
        <v>0.6875</v>
      </c>
      <c r="D985" s="2">
        <v>0.75</v>
      </c>
      <c r="E985" t="s">
        <v>35</v>
      </c>
      <c r="F985">
        <v>2</v>
      </c>
      <c r="G985">
        <v>10</v>
      </c>
      <c r="H985">
        <v>11</v>
      </c>
      <c r="I985" t="s">
        <v>42</v>
      </c>
      <c r="J985" t="s">
        <v>40</v>
      </c>
      <c r="K985">
        <v>90</v>
      </c>
      <c r="L985">
        <v>1.1000000000000001</v>
      </c>
      <c r="M985">
        <v>1</v>
      </c>
      <c r="N985" t="s">
        <v>71</v>
      </c>
      <c r="O985" t="s">
        <v>99</v>
      </c>
      <c r="P985" t="s">
        <v>112</v>
      </c>
      <c r="Q985" t="s">
        <v>118</v>
      </c>
      <c r="R985" t="s">
        <v>118</v>
      </c>
      <c r="S985">
        <v>983</v>
      </c>
    </row>
    <row r="986" spans="1:19" x14ac:dyDescent="0.2">
      <c r="A986">
        <v>2420</v>
      </c>
      <c r="B986" s="1">
        <v>45425</v>
      </c>
      <c r="C986" s="2">
        <v>0.6875</v>
      </c>
      <c r="D986" s="2">
        <v>0.70833333333333337</v>
      </c>
      <c r="E986" t="s">
        <v>35</v>
      </c>
      <c r="F986">
        <v>2</v>
      </c>
      <c r="G986">
        <v>10</v>
      </c>
      <c r="H986">
        <v>9</v>
      </c>
      <c r="I986" t="s">
        <v>17</v>
      </c>
      <c r="J986" t="s">
        <v>14</v>
      </c>
      <c r="K986">
        <v>30.000000000000053</v>
      </c>
      <c r="L986">
        <v>0.9</v>
      </c>
      <c r="M986">
        <v>0</v>
      </c>
      <c r="N986" t="s">
        <v>72</v>
      </c>
      <c r="O986" t="s">
        <v>102</v>
      </c>
      <c r="P986" t="s">
        <v>112</v>
      </c>
      <c r="Q986" t="s">
        <v>118</v>
      </c>
      <c r="R986" t="s">
        <v>118</v>
      </c>
      <c r="S986">
        <v>984</v>
      </c>
    </row>
    <row r="987" spans="1:19" x14ac:dyDescent="0.2">
      <c r="A987">
        <v>226</v>
      </c>
      <c r="B987" s="1">
        <v>45353</v>
      </c>
      <c r="C987" s="2">
        <v>0.6875</v>
      </c>
      <c r="D987" s="2">
        <v>0.70833333333333337</v>
      </c>
      <c r="E987" t="s">
        <v>35</v>
      </c>
      <c r="F987">
        <v>2</v>
      </c>
      <c r="G987">
        <v>10</v>
      </c>
      <c r="H987">
        <v>13</v>
      </c>
      <c r="I987" t="s">
        <v>27</v>
      </c>
      <c r="J987" t="s">
        <v>30</v>
      </c>
      <c r="K987">
        <v>30.000000000000053</v>
      </c>
      <c r="L987">
        <v>1.3</v>
      </c>
      <c r="M987">
        <v>1</v>
      </c>
      <c r="N987" t="s">
        <v>77</v>
      </c>
      <c r="O987" t="s">
        <v>100</v>
      </c>
      <c r="P987" t="s">
        <v>112</v>
      </c>
      <c r="Q987" t="s">
        <v>118</v>
      </c>
      <c r="R987" t="s">
        <v>118</v>
      </c>
      <c r="S987">
        <v>985</v>
      </c>
    </row>
    <row r="988" spans="1:19" x14ac:dyDescent="0.2">
      <c r="A988">
        <v>242</v>
      </c>
      <c r="B988" s="1">
        <v>45605</v>
      </c>
      <c r="C988" s="2">
        <v>0.6875</v>
      </c>
      <c r="D988" s="2">
        <v>0.77083333333333337</v>
      </c>
      <c r="E988" t="s">
        <v>35</v>
      </c>
      <c r="F988">
        <v>2</v>
      </c>
      <c r="G988">
        <v>10</v>
      </c>
      <c r="H988">
        <v>13</v>
      </c>
      <c r="I988" t="s">
        <v>39</v>
      </c>
      <c r="J988" t="s">
        <v>23</v>
      </c>
      <c r="K988">
        <v>120.00000000000006</v>
      </c>
      <c r="L988">
        <v>1.3</v>
      </c>
      <c r="M988">
        <v>1</v>
      </c>
      <c r="N988" t="s">
        <v>77</v>
      </c>
      <c r="O988" t="s">
        <v>108</v>
      </c>
      <c r="P988" t="s">
        <v>112</v>
      </c>
      <c r="Q988" t="s">
        <v>118</v>
      </c>
      <c r="R988" t="s">
        <v>124</v>
      </c>
      <c r="S988">
        <v>986</v>
      </c>
    </row>
    <row r="989" spans="1:19" x14ac:dyDescent="0.2">
      <c r="A989">
        <v>464</v>
      </c>
      <c r="B989" s="1">
        <v>45531</v>
      </c>
      <c r="C989" s="2">
        <v>0.6875</v>
      </c>
      <c r="D989" s="2">
        <v>0.77083333333333337</v>
      </c>
      <c r="E989" t="s">
        <v>35</v>
      </c>
      <c r="F989">
        <v>2</v>
      </c>
      <c r="G989">
        <v>10</v>
      </c>
      <c r="H989">
        <v>8</v>
      </c>
      <c r="I989" t="s">
        <v>17</v>
      </c>
      <c r="J989" t="s">
        <v>18</v>
      </c>
      <c r="K989">
        <v>120.00000000000006</v>
      </c>
      <c r="L989">
        <v>0.8</v>
      </c>
      <c r="M989">
        <v>0</v>
      </c>
      <c r="N989" t="s">
        <v>73</v>
      </c>
      <c r="O989" t="s">
        <v>105</v>
      </c>
      <c r="P989" t="s">
        <v>112</v>
      </c>
      <c r="Q989" t="s">
        <v>118</v>
      </c>
      <c r="R989" t="s">
        <v>124</v>
      </c>
      <c r="S989">
        <v>987</v>
      </c>
    </row>
    <row r="990" spans="1:19" x14ac:dyDescent="0.2">
      <c r="A990">
        <v>1505</v>
      </c>
      <c r="B990" s="1">
        <v>45298</v>
      </c>
      <c r="C990" s="2">
        <v>0.6875</v>
      </c>
      <c r="D990" s="2">
        <v>0.72916666666666663</v>
      </c>
      <c r="E990" t="s">
        <v>35</v>
      </c>
      <c r="F990">
        <v>2</v>
      </c>
      <c r="G990">
        <v>10</v>
      </c>
      <c r="H990">
        <v>10</v>
      </c>
      <c r="I990" t="s">
        <v>39</v>
      </c>
      <c r="J990" t="s">
        <v>18</v>
      </c>
      <c r="K990">
        <v>59.999999999999943</v>
      </c>
      <c r="L990">
        <v>1</v>
      </c>
      <c r="M990">
        <v>0</v>
      </c>
      <c r="N990" t="s">
        <v>71</v>
      </c>
      <c r="O990" t="s">
        <v>98</v>
      </c>
      <c r="P990" t="s">
        <v>112</v>
      </c>
      <c r="Q990" t="s">
        <v>118</v>
      </c>
      <c r="R990" t="s">
        <v>118</v>
      </c>
      <c r="S990">
        <v>988</v>
      </c>
    </row>
    <row r="991" spans="1:19" x14ac:dyDescent="0.2">
      <c r="A991">
        <v>2866</v>
      </c>
      <c r="B991" s="1">
        <v>45512</v>
      </c>
      <c r="C991" s="2">
        <v>0.6875</v>
      </c>
      <c r="D991" s="2">
        <v>0.72916666666666663</v>
      </c>
      <c r="E991" t="s">
        <v>35</v>
      </c>
      <c r="F991">
        <v>2</v>
      </c>
      <c r="G991">
        <v>10</v>
      </c>
      <c r="H991">
        <v>3</v>
      </c>
      <c r="I991" t="s">
        <v>39</v>
      </c>
      <c r="J991" t="s">
        <v>23</v>
      </c>
      <c r="K991">
        <v>59.999999999999943</v>
      </c>
      <c r="L991">
        <v>0.3</v>
      </c>
      <c r="M991">
        <v>0</v>
      </c>
      <c r="N991" t="s">
        <v>75</v>
      </c>
      <c r="O991" t="s">
        <v>105</v>
      </c>
      <c r="P991" t="s">
        <v>112</v>
      </c>
      <c r="Q991" t="s">
        <v>118</v>
      </c>
      <c r="R991" t="s">
        <v>118</v>
      </c>
      <c r="S991">
        <v>989</v>
      </c>
    </row>
    <row r="992" spans="1:19" x14ac:dyDescent="0.2">
      <c r="A992">
        <v>1308</v>
      </c>
      <c r="B992" s="1">
        <v>45640</v>
      </c>
      <c r="C992" s="2">
        <v>0.6875</v>
      </c>
      <c r="D992" s="2">
        <v>0.70833333333333337</v>
      </c>
      <c r="E992" t="s">
        <v>35</v>
      </c>
      <c r="F992">
        <v>2</v>
      </c>
      <c r="G992">
        <v>10</v>
      </c>
      <c r="H992">
        <v>12</v>
      </c>
      <c r="I992" t="s">
        <v>13</v>
      </c>
      <c r="J992" t="s">
        <v>30</v>
      </c>
      <c r="K992">
        <v>30.000000000000053</v>
      </c>
      <c r="L992">
        <v>1.2</v>
      </c>
      <c r="M992">
        <v>1</v>
      </c>
      <c r="N992" t="s">
        <v>77</v>
      </c>
      <c r="O992" t="s">
        <v>109</v>
      </c>
      <c r="P992" t="s">
        <v>112</v>
      </c>
      <c r="Q992" t="s">
        <v>118</v>
      </c>
      <c r="R992" t="s">
        <v>118</v>
      </c>
      <c r="S992">
        <v>990</v>
      </c>
    </row>
    <row r="993" spans="1:19" x14ac:dyDescent="0.2">
      <c r="A993">
        <v>346</v>
      </c>
      <c r="B993" s="1">
        <v>45339</v>
      </c>
      <c r="C993" s="2">
        <v>0.6875</v>
      </c>
      <c r="D993" s="2">
        <v>0.70833333333333337</v>
      </c>
      <c r="E993" t="s">
        <v>35</v>
      </c>
      <c r="F993">
        <v>2</v>
      </c>
      <c r="G993">
        <v>10</v>
      </c>
      <c r="H993">
        <v>11</v>
      </c>
      <c r="I993" t="s">
        <v>41</v>
      </c>
      <c r="J993" t="s">
        <v>40</v>
      </c>
      <c r="K993">
        <v>30.000000000000053</v>
      </c>
      <c r="L993">
        <v>1.1000000000000001</v>
      </c>
      <c r="M993">
        <v>1</v>
      </c>
      <c r="N993" t="s">
        <v>77</v>
      </c>
      <c r="O993" t="s">
        <v>99</v>
      </c>
      <c r="P993" t="s">
        <v>112</v>
      </c>
      <c r="Q993" t="s">
        <v>118</v>
      </c>
      <c r="R993" t="s">
        <v>118</v>
      </c>
      <c r="S993">
        <v>991</v>
      </c>
    </row>
    <row r="994" spans="1:19" x14ac:dyDescent="0.2">
      <c r="A994">
        <v>2819</v>
      </c>
      <c r="B994" s="1">
        <v>45330</v>
      </c>
      <c r="C994" s="2">
        <v>0.6875</v>
      </c>
      <c r="D994" s="2">
        <v>0.75</v>
      </c>
      <c r="E994" t="s">
        <v>35</v>
      </c>
      <c r="F994">
        <v>2</v>
      </c>
      <c r="G994">
        <v>10</v>
      </c>
      <c r="H994">
        <v>13</v>
      </c>
      <c r="I994" t="s">
        <v>41</v>
      </c>
      <c r="J994" t="s">
        <v>14</v>
      </c>
      <c r="K994">
        <v>90</v>
      </c>
      <c r="L994">
        <v>1.3</v>
      </c>
      <c r="M994">
        <v>1</v>
      </c>
      <c r="N994" t="s">
        <v>75</v>
      </c>
      <c r="O994" t="s">
        <v>99</v>
      </c>
      <c r="P994" t="s">
        <v>112</v>
      </c>
      <c r="Q994" t="s">
        <v>118</v>
      </c>
      <c r="R994" t="s">
        <v>118</v>
      </c>
      <c r="S994">
        <v>992</v>
      </c>
    </row>
    <row r="995" spans="1:19" x14ac:dyDescent="0.2">
      <c r="A995">
        <v>70</v>
      </c>
      <c r="B995" s="1">
        <v>45441</v>
      </c>
      <c r="C995" s="2">
        <v>0.6875</v>
      </c>
      <c r="D995" s="2">
        <v>0.75</v>
      </c>
      <c r="E995" t="s">
        <v>35</v>
      </c>
      <c r="F995">
        <v>2</v>
      </c>
      <c r="G995">
        <v>10</v>
      </c>
      <c r="H995">
        <v>1</v>
      </c>
      <c r="I995" t="s">
        <v>41</v>
      </c>
      <c r="J995" t="s">
        <v>30</v>
      </c>
      <c r="K995">
        <v>90</v>
      </c>
      <c r="L995">
        <v>0.1</v>
      </c>
      <c r="M995">
        <v>0</v>
      </c>
      <c r="N995" t="s">
        <v>74</v>
      </c>
      <c r="O995" t="s">
        <v>102</v>
      </c>
      <c r="P995" t="s">
        <v>112</v>
      </c>
      <c r="Q995" t="s">
        <v>117</v>
      </c>
      <c r="R995" t="s">
        <v>118</v>
      </c>
      <c r="S995">
        <v>993</v>
      </c>
    </row>
    <row r="996" spans="1:19" x14ac:dyDescent="0.2">
      <c r="A996">
        <v>2869</v>
      </c>
      <c r="B996" s="1">
        <v>45410</v>
      </c>
      <c r="C996" s="2">
        <v>0.6875</v>
      </c>
      <c r="D996" s="2">
        <v>0.70833333333333337</v>
      </c>
      <c r="E996" t="s">
        <v>35</v>
      </c>
      <c r="F996">
        <v>2</v>
      </c>
      <c r="G996">
        <v>10</v>
      </c>
      <c r="H996">
        <v>4</v>
      </c>
      <c r="I996" t="s">
        <v>22</v>
      </c>
      <c r="J996" t="s">
        <v>18</v>
      </c>
      <c r="K996">
        <v>30.000000000000053</v>
      </c>
      <c r="L996">
        <v>0.4</v>
      </c>
      <c r="M996">
        <v>0</v>
      </c>
      <c r="N996" t="s">
        <v>71</v>
      </c>
      <c r="O996" t="s">
        <v>101</v>
      </c>
      <c r="P996" t="s">
        <v>112</v>
      </c>
      <c r="Q996" t="s">
        <v>118</v>
      </c>
      <c r="R996" t="s">
        <v>118</v>
      </c>
      <c r="S996">
        <v>994</v>
      </c>
    </row>
    <row r="997" spans="1:19" x14ac:dyDescent="0.2">
      <c r="A997">
        <v>2685</v>
      </c>
      <c r="B997" s="1">
        <v>45322</v>
      </c>
      <c r="C997" s="2">
        <v>0.6875</v>
      </c>
      <c r="D997" s="2">
        <v>0.70833333333333337</v>
      </c>
      <c r="E997" t="s">
        <v>35</v>
      </c>
      <c r="F997">
        <v>2</v>
      </c>
      <c r="G997">
        <v>10</v>
      </c>
      <c r="H997">
        <v>2</v>
      </c>
      <c r="I997" t="s">
        <v>13</v>
      </c>
      <c r="J997" t="s">
        <v>23</v>
      </c>
      <c r="K997">
        <v>30.000000000000053</v>
      </c>
      <c r="L997">
        <v>0.2</v>
      </c>
      <c r="M997">
        <v>0</v>
      </c>
      <c r="N997" t="s">
        <v>74</v>
      </c>
      <c r="O997" t="s">
        <v>98</v>
      </c>
      <c r="P997" t="s">
        <v>112</v>
      </c>
      <c r="Q997" t="s">
        <v>117</v>
      </c>
      <c r="R997" t="s">
        <v>118</v>
      </c>
      <c r="S997">
        <v>995</v>
      </c>
    </row>
    <row r="998" spans="1:19" x14ac:dyDescent="0.2">
      <c r="A998">
        <v>1102</v>
      </c>
      <c r="B998" s="1">
        <v>45346</v>
      </c>
      <c r="C998" s="2">
        <v>0.6875</v>
      </c>
      <c r="D998" s="2">
        <v>0.77083333333333337</v>
      </c>
      <c r="E998" t="s">
        <v>35</v>
      </c>
      <c r="F998">
        <v>2</v>
      </c>
      <c r="G998">
        <v>10</v>
      </c>
      <c r="H998">
        <v>9</v>
      </c>
      <c r="I998" t="s">
        <v>41</v>
      </c>
      <c r="J998" t="s">
        <v>40</v>
      </c>
      <c r="K998">
        <v>120.00000000000006</v>
      </c>
      <c r="L998">
        <v>0.9</v>
      </c>
      <c r="M998">
        <v>0</v>
      </c>
      <c r="N998" t="s">
        <v>77</v>
      </c>
      <c r="O998" t="s">
        <v>99</v>
      </c>
      <c r="P998" t="s">
        <v>112</v>
      </c>
      <c r="Q998" t="s">
        <v>118</v>
      </c>
      <c r="R998" t="s">
        <v>124</v>
      </c>
      <c r="S998">
        <v>996</v>
      </c>
    </row>
    <row r="999" spans="1:19" x14ac:dyDescent="0.2">
      <c r="A999">
        <v>701</v>
      </c>
      <c r="B999" s="1">
        <v>45300</v>
      </c>
      <c r="C999" s="2">
        <v>0.6875</v>
      </c>
      <c r="D999" s="2">
        <v>0.75</v>
      </c>
      <c r="E999" t="s">
        <v>35</v>
      </c>
      <c r="F999">
        <v>2</v>
      </c>
      <c r="G999">
        <v>10</v>
      </c>
      <c r="H999">
        <v>4</v>
      </c>
      <c r="I999" t="s">
        <v>27</v>
      </c>
      <c r="J999" t="s">
        <v>40</v>
      </c>
      <c r="K999">
        <v>90</v>
      </c>
      <c r="L999">
        <v>0.4</v>
      </c>
      <c r="M999">
        <v>0</v>
      </c>
      <c r="N999" t="s">
        <v>73</v>
      </c>
      <c r="O999" t="s">
        <v>98</v>
      </c>
      <c r="P999" t="s">
        <v>112</v>
      </c>
      <c r="Q999" t="s">
        <v>118</v>
      </c>
      <c r="R999" t="s">
        <v>118</v>
      </c>
      <c r="S999">
        <v>997</v>
      </c>
    </row>
    <row r="1000" spans="1:19" x14ac:dyDescent="0.2">
      <c r="A1000">
        <v>1792</v>
      </c>
      <c r="B1000" s="1">
        <v>45428</v>
      </c>
      <c r="C1000" s="2">
        <v>0.6875</v>
      </c>
      <c r="D1000" s="2">
        <v>0.75</v>
      </c>
      <c r="E1000" t="s">
        <v>35</v>
      </c>
      <c r="F1000">
        <v>2</v>
      </c>
      <c r="G1000">
        <v>10</v>
      </c>
      <c r="H1000">
        <v>7</v>
      </c>
      <c r="I1000" t="s">
        <v>41</v>
      </c>
      <c r="J1000" t="s">
        <v>23</v>
      </c>
      <c r="K1000">
        <v>90</v>
      </c>
      <c r="L1000">
        <v>0.7</v>
      </c>
      <c r="M1000">
        <v>0</v>
      </c>
      <c r="N1000" t="s">
        <v>75</v>
      </c>
      <c r="O1000" t="s">
        <v>102</v>
      </c>
      <c r="P1000" t="s">
        <v>112</v>
      </c>
      <c r="Q1000" t="s">
        <v>118</v>
      </c>
      <c r="R1000" t="s">
        <v>118</v>
      </c>
      <c r="S1000">
        <v>998</v>
      </c>
    </row>
    <row r="1001" spans="1:19" x14ac:dyDescent="0.2">
      <c r="A1001">
        <v>797</v>
      </c>
      <c r="B1001" s="1">
        <v>45614</v>
      </c>
      <c r="C1001" s="2">
        <v>0.6875</v>
      </c>
      <c r="D1001" s="2">
        <v>0.75</v>
      </c>
      <c r="E1001" t="s">
        <v>35</v>
      </c>
      <c r="F1001">
        <v>2</v>
      </c>
      <c r="G1001">
        <v>10</v>
      </c>
      <c r="H1001">
        <v>11</v>
      </c>
      <c r="I1001" t="s">
        <v>27</v>
      </c>
      <c r="J1001" t="s">
        <v>14</v>
      </c>
      <c r="K1001">
        <v>90</v>
      </c>
      <c r="L1001">
        <v>1.1000000000000001</v>
      </c>
      <c r="M1001">
        <v>1</v>
      </c>
      <c r="N1001" t="s">
        <v>72</v>
      </c>
      <c r="O1001" t="s">
        <v>108</v>
      </c>
      <c r="P1001" t="s">
        <v>112</v>
      </c>
      <c r="Q1001" t="s">
        <v>118</v>
      </c>
      <c r="R1001" t="s">
        <v>118</v>
      </c>
      <c r="S1001">
        <v>999</v>
      </c>
    </row>
    <row r="1002" spans="1:19" x14ac:dyDescent="0.2">
      <c r="A1002">
        <v>1115</v>
      </c>
      <c r="B1002" s="1">
        <v>45535</v>
      </c>
      <c r="C1002" s="2">
        <v>0.6875</v>
      </c>
      <c r="D1002" s="2">
        <v>0.75</v>
      </c>
      <c r="E1002" t="s">
        <v>35</v>
      </c>
      <c r="F1002">
        <v>2</v>
      </c>
      <c r="G1002">
        <v>10</v>
      </c>
      <c r="H1002">
        <v>2</v>
      </c>
      <c r="I1002" t="s">
        <v>42</v>
      </c>
      <c r="J1002" t="s">
        <v>18</v>
      </c>
      <c r="K1002">
        <v>90</v>
      </c>
      <c r="L1002">
        <v>0.2</v>
      </c>
      <c r="M1002">
        <v>0</v>
      </c>
      <c r="N1002" t="s">
        <v>77</v>
      </c>
      <c r="O1002" t="s">
        <v>105</v>
      </c>
      <c r="P1002" t="s">
        <v>112</v>
      </c>
      <c r="Q1002" t="s">
        <v>117</v>
      </c>
      <c r="R1002" t="s">
        <v>118</v>
      </c>
      <c r="S1002">
        <v>1000</v>
      </c>
    </row>
    <row r="1003" spans="1:19" x14ac:dyDescent="0.2">
      <c r="A1003">
        <v>2518</v>
      </c>
      <c r="B1003" s="1">
        <v>45323</v>
      </c>
      <c r="C1003" s="2">
        <v>0.6875</v>
      </c>
      <c r="D1003" s="2">
        <v>0.75</v>
      </c>
      <c r="E1003" t="s">
        <v>35</v>
      </c>
      <c r="F1003">
        <v>2</v>
      </c>
      <c r="G1003">
        <v>10</v>
      </c>
      <c r="H1003">
        <v>12</v>
      </c>
      <c r="I1003" t="s">
        <v>17</v>
      </c>
      <c r="J1003" t="s">
        <v>28</v>
      </c>
      <c r="K1003">
        <v>90</v>
      </c>
      <c r="L1003">
        <v>1.2</v>
      </c>
      <c r="M1003">
        <v>1</v>
      </c>
      <c r="N1003" t="s">
        <v>75</v>
      </c>
      <c r="O1003" t="s">
        <v>99</v>
      </c>
      <c r="P1003" t="s">
        <v>112</v>
      </c>
      <c r="Q1003" t="s">
        <v>118</v>
      </c>
      <c r="R1003" t="s">
        <v>118</v>
      </c>
      <c r="S1003">
        <v>1001</v>
      </c>
    </row>
    <row r="1004" spans="1:19" x14ac:dyDescent="0.2">
      <c r="A1004">
        <v>2106</v>
      </c>
      <c r="B1004" s="1">
        <v>45331</v>
      </c>
      <c r="C1004" s="2">
        <v>0.6875</v>
      </c>
      <c r="D1004" s="2">
        <v>0.70833333333333337</v>
      </c>
      <c r="E1004" t="s">
        <v>35</v>
      </c>
      <c r="F1004">
        <v>2</v>
      </c>
      <c r="G1004">
        <v>10</v>
      </c>
      <c r="H1004">
        <v>11</v>
      </c>
      <c r="I1004" t="s">
        <v>13</v>
      </c>
      <c r="J1004" t="s">
        <v>14</v>
      </c>
      <c r="K1004">
        <v>30.000000000000053</v>
      </c>
      <c r="L1004">
        <v>1.1000000000000001</v>
      </c>
      <c r="M1004">
        <v>1</v>
      </c>
      <c r="N1004" t="s">
        <v>76</v>
      </c>
      <c r="O1004" t="s">
        <v>99</v>
      </c>
      <c r="P1004" t="s">
        <v>112</v>
      </c>
      <c r="Q1004" t="s">
        <v>118</v>
      </c>
      <c r="R1004" t="s">
        <v>118</v>
      </c>
      <c r="S1004">
        <v>1002</v>
      </c>
    </row>
    <row r="1005" spans="1:19" x14ac:dyDescent="0.2">
      <c r="A1005">
        <v>1096</v>
      </c>
      <c r="B1005" s="1">
        <v>45474</v>
      </c>
      <c r="C1005" s="2">
        <v>0.66666666666666663</v>
      </c>
      <c r="D1005" s="2">
        <v>0.75</v>
      </c>
      <c r="E1005" t="s">
        <v>35</v>
      </c>
      <c r="F1005">
        <v>2</v>
      </c>
      <c r="G1005">
        <v>10</v>
      </c>
      <c r="H1005">
        <v>10</v>
      </c>
      <c r="I1005" t="s">
        <v>17</v>
      </c>
      <c r="J1005" t="s">
        <v>18</v>
      </c>
      <c r="K1005">
        <v>120.00000000000006</v>
      </c>
      <c r="L1005">
        <v>1</v>
      </c>
      <c r="M1005">
        <v>0</v>
      </c>
      <c r="N1005" t="s">
        <v>72</v>
      </c>
      <c r="O1005" t="s">
        <v>104</v>
      </c>
      <c r="P1005" t="s">
        <v>112</v>
      </c>
      <c r="Q1005" t="s">
        <v>118</v>
      </c>
      <c r="R1005" t="s">
        <v>124</v>
      </c>
      <c r="S1005">
        <v>1003</v>
      </c>
    </row>
    <row r="1006" spans="1:19" x14ac:dyDescent="0.2">
      <c r="A1006">
        <v>565</v>
      </c>
      <c r="B1006" s="1">
        <v>45586</v>
      </c>
      <c r="C1006" s="2">
        <v>0.66666666666666663</v>
      </c>
      <c r="D1006" s="2">
        <v>0.72916666666666663</v>
      </c>
      <c r="E1006" t="s">
        <v>35</v>
      </c>
      <c r="F1006">
        <v>2</v>
      </c>
      <c r="G1006">
        <v>10</v>
      </c>
      <c r="H1006">
        <v>5</v>
      </c>
      <c r="I1006" t="s">
        <v>22</v>
      </c>
      <c r="J1006" t="s">
        <v>40</v>
      </c>
      <c r="K1006">
        <v>90</v>
      </c>
      <c r="L1006">
        <v>0.5</v>
      </c>
      <c r="M1006">
        <v>0</v>
      </c>
      <c r="N1006" t="s">
        <v>72</v>
      </c>
      <c r="O1006" t="s">
        <v>107</v>
      </c>
      <c r="P1006" t="s">
        <v>112</v>
      </c>
      <c r="Q1006" t="s">
        <v>118</v>
      </c>
      <c r="R1006" t="s">
        <v>118</v>
      </c>
      <c r="S1006">
        <v>1004</v>
      </c>
    </row>
    <row r="1007" spans="1:19" x14ac:dyDescent="0.2">
      <c r="A1007">
        <v>1135</v>
      </c>
      <c r="B1007" s="1">
        <v>45482</v>
      </c>
      <c r="C1007" s="2">
        <v>0.66666666666666663</v>
      </c>
      <c r="D1007" s="2">
        <v>0.72916666666666663</v>
      </c>
      <c r="E1007" t="s">
        <v>35</v>
      </c>
      <c r="F1007">
        <v>2</v>
      </c>
      <c r="G1007">
        <v>10</v>
      </c>
      <c r="H1007">
        <v>10</v>
      </c>
      <c r="I1007" t="s">
        <v>27</v>
      </c>
      <c r="J1007" t="s">
        <v>40</v>
      </c>
      <c r="K1007">
        <v>90</v>
      </c>
      <c r="L1007">
        <v>1</v>
      </c>
      <c r="M1007">
        <v>0</v>
      </c>
      <c r="N1007" t="s">
        <v>73</v>
      </c>
      <c r="O1007" t="s">
        <v>104</v>
      </c>
      <c r="P1007" t="s">
        <v>112</v>
      </c>
      <c r="Q1007" t="s">
        <v>118</v>
      </c>
      <c r="R1007" t="s">
        <v>118</v>
      </c>
      <c r="S1007">
        <v>1005</v>
      </c>
    </row>
    <row r="1008" spans="1:19" x14ac:dyDescent="0.2">
      <c r="A1008">
        <v>522</v>
      </c>
      <c r="B1008" s="1">
        <v>45488</v>
      </c>
      <c r="C1008" s="2">
        <v>0.66666666666666663</v>
      </c>
      <c r="D1008" s="2">
        <v>0.70833333333333337</v>
      </c>
      <c r="E1008" t="s">
        <v>35</v>
      </c>
      <c r="F1008">
        <v>2</v>
      </c>
      <c r="G1008">
        <v>10</v>
      </c>
      <c r="H1008">
        <v>4</v>
      </c>
      <c r="I1008" t="s">
        <v>39</v>
      </c>
      <c r="J1008" t="s">
        <v>14</v>
      </c>
      <c r="K1008">
        <v>60.000000000000107</v>
      </c>
      <c r="L1008">
        <v>0.4</v>
      </c>
      <c r="M1008">
        <v>0</v>
      </c>
      <c r="N1008" t="s">
        <v>72</v>
      </c>
      <c r="O1008" t="s">
        <v>104</v>
      </c>
      <c r="P1008" t="s">
        <v>112</v>
      </c>
      <c r="Q1008" t="s">
        <v>118</v>
      </c>
      <c r="R1008" t="s">
        <v>118</v>
      </c>
      <c r="S1008">
        <v>1006</v>
      </c>
    </row>
    <row r="1009" spans="1:19" x14ac:dyDescent="0.2">
      <c r="A1009">
        <v>1052</v>
      </c>
      <c r="B1009" s="1">
        <v>45603</v>
      </c>
      <c r="C1009" s="2">
        <v>0.66666666666666663</v>
      </c>
      <c r="D1009" s="2">
        <v>0.6875</v>
      </c>
      <c r="E1009" t="s">
        <v>35</v>
      </c>
      <c r="F1009">
        <v>2</v>
      </c>
      <c r="G1009">
        <v>10</v>
      </c>
      <c r="H1009">
        <v>2</v>
      </c>
      <c r="I1009" t="s">
        <v>22</v>
      </c>
      <c r="J1009" t="s">
        <v>23</v>
      </c>
      <c r="K1009">
        <v>30.000000000000053</v>
      </c>
      <c r="L1009">
        <v>0.2</v>
      </c>
      <c r="M1009">
        <v>0</v>
      </c>
      <c r="N1009" t="s">
        <v>75</v>
      </c>
      <c r="O1009" t="s">
        <v>108</v>
      </c>
      <c r="P1009" t="s">
        <v>112</v>
      </c>
      <c r="Q1009" t="s">
        <v>117</v>
      </c>
      <c r="R1009" t="s">
        <v>118</v>
      </c>
      <c r="S1009">
        <v>1007</v>
      </c>
    </row>
    <row r="1010" spans="1:19" x14ac:dyDescent="0.2">
      <c r="A1010">
        <v>1053</v>
      </c>
      <c r="B1010" s="1">
        <v>45386</v>
      </c>
      <c r="C1010" s="2">
        <v>0.66666666666666663</v>
      </c>
      <c r="D1010" s="2">
        <v>0.72916666666666663</v>
      </c>
      <c r="E1010" t="s">
        <v>35</v>
      </c>
      <c r="F1010">
        <v>2</v>
      </c>
      <c r="G1010">
        <v>10</v>
      </c>
      <c r="H1010">
        <v>3</v>
      </c>
      <c r="I1010" t="s">
        <v>42</v>
      </c>
      <c r="J1010" t="s">
        <v>18</v>
      </c>
      <c r="K1010">
        <v>90</v>
      </c>
      <c r="L1010">
        <v>0.3</v>
      </c>
      <c r="M1010">
        <v>0</v>
      </c>
      <c r="N1010" t="s">
        <v>75</v>
      </c>
      <c r="O1010" t="s">
        <v>101</v>
      </c>
      <c r="P1010" t="s">
        <v>112</v>
      </c>
      <c r="Q1010" t="s">
        <v>118</v>
      </c>
      <c r="R1010" t="s">
        <v>118</v>
      </c>
      <c r="S1010">
        <v>1008</v>
      </c>
    </row>
    <row r="1011" spans="1:19" x14ac:dyDescent="0.2">
      <c r="A1011">
        <v>310</v>
      </c>
      <c r="B1011" s="1">
        <v>45354</v>
      </c>
      <c r="C1011" s="2">
        <v>0.66666666666666663</v>
      </c>
      <c r="D1011" s="2">
        <v>0.6875</v>
      </c>
      <c r="E1011" t="s">
        <v>35</v>
      </c>
      <c r="F1011">
        <v>2</v>
      </c>
      <c r="G1011">
        <v>10</v>
      </c>
      <c r="H1011">
        <v>9</v>
      </c>
      <c r="I1011" t="s">
        <v>42</v>
      </c>
      <c r="J1011" t="s">
        <v>14</v>
      </c>
      <c r="K1011">
        <v>30.000000000000053</v>
      </c>
      <c r="L1011">
        <v>0.9</v>
      </c>
      <c r="M1011">
        <v>0</v>
      </c>
      <c r="N1011" t="s">
        <v>71</v>
      </c>
      <c r="O1011" t="s">
        <v>100</v>
      </c>
      <c r="P1011" t="s">
        <v>112</v>
      </c>
      <c r="Q1011" t="s">
        <v>118</v>
      </c>
      <c r="R1011" t="s">
        <v>118</v>
      </c>
      <c r="S1011">
        <v>1009</v>
      </c>
    </row>
    <row r="1012" spans="1:19" x14ac:dyDescent="0.2">
      <c r="A1012">
        <v>1621</v>
      </c>
      <c r="B1012" s="1">
        <v>45397</v>
      </c>
      <c r="C1012" s="2">
        <v>0.66666666666666663</v>
      </c>
      <c r="D1012" s="2">
        <v>0.70833333333333337</v>
      </c>
      <c r="E1012" t="s">
        <v>35</v>
      </c>
      <c r="F1012">
        <v>2</v>
      </c>
      <c r="G1012">
        <v>10</v>
      </c>
      <c r="H1012">
        <v>5</v>
      </c>
      <c r="I1012" t="s">
        <v>17</v>
      </c>
      <c r="J1012" t="s">
        <v>18</v>
      </c>
      <c r="K1012">
        <v>60.000000000000107</v>
      </c>
      <c r="L1012">
        <v>0.5</v>
      </c>
      <c r="M1012">
        <v>0</v>
      </c>
      <c r="N1012" t="s">
        <v>72</v>
      </c>
      <c r="O1012" t="s">
        <v>101</v>
      </c>
      <c r="P1012" t="s">
        <v>112</v>
      </c>
      <c r="Q1012" t="s">
        <v>118</v>
      </c>
      <c r="R1012" t="s">
        <v>118</v>
      </c>
      <c r="S1012">
        <v>1010</v>
      </c>
    </row>
    <row r="1013" spans="1:19" x14ac:dyDescent="0.2">
      <c r="A1013">
        <v>21</v>
      </c>
      <c r="B1013" s="1">
        <v>45417</v>
      </c>
      <c r="C1013" s="2">
        <v>0.66666666666666663</v>
      </c>
      <c r="D1013" s="2">
        <v>0.6875</v>
      </c>
      <c r="E1013" t="s">
        <v>35</v>
      </c>
      <c r="F1013">
        <v>2</v>
      </c>
      <c r="G1013">
        <v>10</v>
      </c>
      <c r="H1013">
        <v>12</v>
      </c>
      <c r="I1013" t="s">
        <v>39</v>
      </c>
      <c r="J1013" t="s">
        <v>18</v>
      </c>
      <c r="K1013">
        <v>30.000000000000053</v>
      </c>
      <c r="L1013">
        <v>1.2</v>
      </c>
      <c r="M1013">
        <v>1</v>
      </c>
      <c r="N1013" t="s">
        <v>71</v>
      </c>
      <c r="O1013" t="s">
        <v>102</v>
      </c>
      <c r="P1013" t="s">
        <v>112</v>
      </c>
      <c r="Q1013" t="s">
        <v>118</v>
      </c>
      <c r="R1013" t="s">
        <v>118</v>
      </c>
      <c r="S1013">
        <v>1011</v>
      </c>
    </row>
    <row r="1014" spans="1:19" x14ac:dyDescent="0.2">
      <c r="A1014">
        <v>2900</v>
      </c>
      <c r="B1014" s="1">
        <v>45326</v>
      </c>
      <c r="C1014" s="2">
        <v>0.66666666666666663</v>
      </c>
      <c r="D1014" s="2">
        <v>0.6875</v>
      </c>
      <c r="E1014" t="s">
        <v>35</v>
      </c>
      <c r="F1014">
        <v>2</v>
      </c>
      <c r="G1014">
        <v>10</v>
      </c>
      <c r="H1014">
        <v>8</v>
      </c>
      <c r="I1014" t="s">
        <v>13</v>
      </c>
      <c r="J1014" t="s">
        <v>40</v>
      </c>
      <c r="K1014">
        <v>30.000000000000053</v>
      </c>
      <c r="L1014">
        <v>0.8</v>
      </c>
      <c r="M1014">
        <v>0</v>
      </c>
      <c r="N1014" t="s">
        <v>71</v>
      </c>
      <c r="O1014" t="s">
        <v>99</v>
      </c>
      <c r="P1014" t="s">
        <v>112</v>
      </c>
      <c r="Q1014" t="s">
        <v>118</v>
      </c>
      <c r="R1014" t="s">
        <v>118</v>
      </c>
      <c r="S1014">
        <v>1012</v>
      </c>
    </row>
    <row r="1015" spans="1:19" x14ac:dyDescent="0.2">
      <c r="A1015">
        <v>2871</v>
      </c>
      <c r="B1015" s="1">
        <v>45484</v>
      </c>
      <c r="C1015" s="2">
        <v>0.66666666666666663</v>
      </c>
      <c r="D1015" s="2">
        <v>0.75</v>
      </c>
      <c r="E1015" t="s">
        <v>35</v>
      </c>
      <c r="F1015">
        <v>2</v>
      </c>
      <c r="G1015">
        <v>10</v>
      </c>
      <c r="H1015">
        <v>5</v>
      </c>
      <c r="I1015" t="s">
        <v>17</v>
      </c>
      <c r="J1015" t="s">
        <v>14</v>
      </c>
      <c r="K1015">
        <v>120.00000000000006</v>
      </c>
      <c r="L1015">
        <v>0.5</v>
      </c>
      <c r="M1015">
        <v>0</v>
      </c>
      <c r="N1015" t="s">
        <v>75</v>
      </c>
      <c r="O1015" t="s">
        <v>104</v>
      </c>
      <c r="P1015" t="s">
        <v>112</v>
      </c>
      <c r="Q1015" t="s">
        <v>118</v>
      </c>
      <c r="R1015" t="s">
        <v>124</v>
      </c>
      <c r="S1015">
        <v>1013</v>
      </c>
    </row>
    <row r="1016" spans="1:19" x14ac:dyDescent="0.2">
      <c r="A1016">
        <v>2846</v>
      </c>
      <c r="B1016" s="1">
        <v>45633</v>
      </c>
      <c r="C1016" s="2">
        <v>0.66666666666666663</v>
      </c>
      <c r="D1016" s="2">
        <v>0.70833333333333337</v>
      </c>
      <c r="E1016" t="s">
        <v>35</v>
      </c>
      <c r="F1016">
        <v>2</v>
      </c>
      <c r="G1016">
        <v>10</v>
      </c>
      <c r="H1016">
        <v>12</v>
      </c>
      <c r="I1016" t="s">
        <v>41</v>
      </c>
      <c r="J1016" t="s">
        <v>14</v>
      </c>
      <c r="K1016">
        <v>60.000000000000107</v>
      </c>
      <c r="L1016">
        <v>1.2</v>
      </c>
      <c r="M1016">
        <v>1</v>
      </c>
      <c r="N1016" t="s">
        <v>77</v>
      </c>
      <c r="O1016" t="s">
        <v>109</v>
      </c>
      <c r="P1016" t="s">
        <v>112</v>
      </c>
      <c r="Q1016" t="s">
        <v>118</v>
      </c>
      <c r="R1016" t="s">
        <v>118</v>
      </c>
      <c r="S1016">
        <v>1014</v>
      </c>
    </row>
    <row r="1017" spans="1:19" x14ac:dyDescent="0.2">
      <c r="A1017">
        <v>59</v>
      </c>
      <c r="B1017" s="1">
        <v>45610</v>
      </c>
      <c r="C1017" s="2">
        <v>0.66666666666666663</v>
      </c>
      <c r="D1017" s="2">
        <v>0.70833333333333337</v>
      </c>
      <c r="E1017" t="s">
        <v>35</v>
      </c>
      <c r="F1017">
        <v>2</v>
      </c>
      <c r="G1017">
        <v>10</v>
      </c>
      <c r="H1017">
        <v>11</v>
      </c>
      <c r="I1017" t="s">
        <v>13</v>
      </c>
      <c r="J1017" t="s">
        <v>23</v>
      </c>
      <c r="K1017">
        <v>60.000000000000107</v>
      </c>
      <c r="L1017">
        <v>1.1000000000000001</v>
      </c>
      <c r="M1017">
        <v>1</v>
      </c>
      <c r="N1017" t="s">
        <v>75</v>
      </c>
      <c r="O1017" t="s">
        <v>108</v>
      </c>
      <c r="P1017" t="s">
        <v>112</v>
      </c>
      <c r="Q1017" t="s">
        <v>118</v>
      </c>
      <c r="R1017" t="s">
        <v>118</v>
      </c>
      <c r="S1017">
        <v>1015</v>
      </c>
    </row>
    <row r="1018" spans="1:19" x14ac:dyDescent="0.2">
      <c r="A1018">
        <v>2801</v>
      </c>
      <c r="B1018" s="1">
        <v>45631</v>
      </c>
      <c r="C1018" s="2">
        <v>0.66666666666666663</v>
      </c>
      <c r="D1018" s="2">
        <v>0.72916666666666663</v>
      </c>
      <c r="E1018" t="s">
        <v>35</v>
      </c>
      <c r="F1018">
        <v>2</v>
      </c>
      <c r="G1018">
        <v>10</v>
      </c>
      <c r="H1018">
        <v>8</v>
      </c>
      <c r="I1018" t="s">
        <v>22</v>
      </c>
      <c r="J1018" t="s">
        <v>14</v>
      </c>
      <c r="K1018">
        <v>90</v>
      </c>
      <c r="L1018">
        <v>0.8</v>
      </c>
      <c r="M1018">
        <v>0</v>
      </c>
      <c r="N1018" t="s">
        <v>75</v>
      </c>
      <c r="O1018" t="s">
        <v>109</v>
      </c>
      <c r="P1018" t="s">
        <v>112</v>
      </c>
      <c r="Q1018" t="s">
        <v>118</v>
      </c>
      <c r="R1018" t="s">
        <v>118</v>
      </c>
      <c r="S1018">
        <v>1016</v>
      </c>
    </row>
    <row r="1019" spans="1:19" x14ac:dyDescent="0.2">
      <c r="A1019">
        <v>2462</v>
      </c>
      <c r="B1019" s="1">
        <v>45431</v>
      </c>
      <c r="C1019" s="2">
        <v>0.66666666666666663</v>
      </c>
      <c r="D1019" s="2">
        <v>0.6875</v>
      </c>
      <c r="E1019" t="s">
        <v>35</v>
      </c>
      <c r="F1019">
        <v>2</v>
      </c>
      <c r="G1019">
        <v>10</v>
      </c>
      <c r="H1019">
        <v>1</v>
      </c>
      <c r="I1019" t="s">
        <v>22</v>
      </c>
      <c r="J1019" t="s">
        <v>18</v>
      </c>
      <c r="K1019">
        <v>30.000000000000053</v>
      </c>
      <c r="L1019">
        <v>0.1</v>
      </c>
      <c r="M1019">
        <v>0</v>
      </c>
      <c r="N1019" t="s">
        <v>71</v>
      </c>
      <c r="O1019" t="s">
        <v>102</v>
      </c>
      <c r="P1019" t="s">
        <v>112</v>
      </c>
      <c r="Q1019" t="s">
        <v>117</v>
      </c>
      <c r="R1019" t="s">
        <v>118</v>
      </c>
      <c r="S1019">
        <v>1017</v>
      </c>
    </row>
    <row r="1020" spans="1:19" x14ac:dyDescent="0.2">
      <c r="A1020">
        <v>868</v>
      </c>
      <c r="B1020" s="1">
        <v>45422</v>
      </c>
      <c r="C1020" s="2">
        <v>0.66666666666666663</v>
      </c>
      <c r="D1020" s="2">
        <v>0.72916666666666663</v>
      </c>
      <c r="E1020" t="s">
        <v>35</v>
      </c>
      <c r="F1020">
        <v>2</v>
      </c>
      <c r="G1020">
        <v>10</v>
      </c>
      <c r="H1020">
        <v>9</v>
      </c>
      <c r="I1020" t="s">
        <v>17</v>
      </c>
      <c r="J1020" t="s">
        <v>23</v>
      </c>
      <c r="K1020">
        <v>90</v>
      </c>
      <c r="L1020">
        <v>0.9</v>
      </c>
      <c r="M1020">
        <v>0</v>
      </c>
      <c r="N1020" t="s">
        <v>76</v>
      </c>
      <c r="O1020" t="s">
        <v>102</v>
      </c>
      <c r="P1020" t="s">
        <v>112</v>
      </c>
      <c r="Q1020" t="s">
        <v>118</v>
      </c>
      <c r="R1020" t="s">
        <v>118</v>
      </c>
      <c r="S1020">
        <v>1018</v>
      </c>
    </row>
    <row r="1021" spans="1:19" x14ac:dyDescent="0.2">
      <c r="A1021">
        <v>235</v>
      </c>
      <c r="B1021" s="1">
        <v>45603</v>
      </c>
      <c r="C1021" s="2">
        <v>0.66666666666666663</v>
      </c>
      <c r="D1021" s="2">
        <v>0.72916666666666663</v>
      </c>
      <c r="E1021" t="s">
        <v>35</v>
      </c>
      <c r="F1021">
        <v>2</v>
      </c>
      <c r="G1021">
        <v>10</v>
      </c>
      <c r="H1021">
        <v>6</v>
      </c>
      <c r="I1021" t="s">
        <v>41</v>
      </c>
      <c r="J1021" t="s">
        <v>28</v>
      </c>
      <c r="K1021">
        <v>90</v>
      </c>
      <c r="L1021">
        <v>0.6</v>
      </c>
      <c r="M1021">
        <v>0</v>
      </c>
      <c r="N1021" t="s">
        <v>75</v>
      </c>
      <c r="O1021" t="s">
        <v>108</v>
      </c>
      <c r="P1021" t="s">
        <v>112</v>
      </c>
      <c r="Q1021" t="s">
        <v>118</v>
      </c>
      <c r="R1021" t="s">
        <v>118</v>
      </c>
      <c r="S1021">
        <v>1019</v>
      </c>
    </row>
    <row r="1022" spans="1:19" x14ac:dyDescent="0.2">
      <c r="A1022">
        <v>252</v>
      </c>
      <c r="B1022" s="1">
        <v>45387</v>
      </c>
      <c r="C1022" s="2">
        <v>0.66666666666666663</v>
      </c>
      <c r="D1022" s="2">
        <v>0.70833333333333337</v>
      </c>
      <c r="E1022" t="s">
        <v>35</v>
      </c>
      <c r="F1022">
        <v>2</v>
      </c>
      <c r="G1022">
        <v>10</v>
      </c>
      <c r="H1022">
        <v>13</v>
      </c>
      <c r="I1022" t="s">
        <v>27</v>
      </c>
      <c r="J1022" t="s">
        <v>23</v>
      </c>
      <c r="K1022">
        <v>60.000000000000107</v>
      </c>
      <c r="L1022">
        <v>1.3</v>
      </c>
      <c r="M1022">
        <v>1</v>
      </c>
      <c r="N1022" t="s">
        <v>76</v>
      </c>
      <c r="O1022" t="s">
        <v>101</v>
      </c>
      <c r="P1022" t="s">
        <v>112</v>
      </c>
      <c r="Q1022" t="s">
        <v>118</v>
      </c>
      <c r="R1022" t="s">
        <v>118</v>
      </c>
      <c r="S1022">
        <v>1020</v>
      </c>
    </row>
    <row r="1023" spans="1:19" x14ac:dyDescent="0.2">
      <c r="A1023">
        <v>2213</v>
      </c>
      <c r="B1023" s="1">
        <v>45313</v>
      </c>
      <c r="C1023" s="2">
        <v>0.66666666666666663</v>
      </c>
      <c r="D1023" s="2">
        <v>0.6875</v>
      </c>
      <c r="E1023" t="s">
        <v>35</v>
      </c>
      <c r="F1023">
        <v>2</v>
      </c>
      <c r="G1023">
        <v>10</v>
      </c>
      <c r="H1023">
        <v>9</v>
      </c>
      <c r="I1023" t="s">
        <v>41</v>
      </c>
      <c r="J1023" t="s">
        <v>28</v>
      </c>
      <c r="K1023">
        <v>30.000000000000053</v>
      </c>
      <c r="L1023">
        <v>0.9</v>
      </c>
      <c r="M1023">
        <v>0</v>
      </c>
      <c r="N1023" t="s">
        <v>72</v>
      </c>
      <c r="O1023" t="s">
        <v>98</v>
      </c>
      <c r="P1023" t="s">
        <v>112</v>
      </c>
      <c r="Q1023" t="s">
        <v>118</v>
      </c>
      <c r="R1023" t="s">
        <v>118</v>
      </c>
      <c r="S1023">
        <v>1021</v>
      </c>
    </row>
    <row r="1024" spans="1:19" x14ac:dyDescent="0.2">
      <c r="A1024">
        <v>292</v>
      </c>
      <c r="B1024" s="1">
        <v>45363</v>
      </c>
      <c r="C1024" s="2">
        <v>0.66666666666666663</v>
      </c>
      <c r="D1024" s="2">
        <v>0.72916666666666663</v>
      </c>
      <c r="E1024" t="s">
        <v>35</v>
      </c>
      <c r="F1024">
        <v>2</v>
      </c>
      <c r="G1024">
        <v>10</v>
      </c>
      <c r="H1024">
        <v>3</v>
      </c>
      <c r="I1024" t="s">
        <v>42</v>
      </c>
      <c r="J1024" t="s">
        <v>40</v>
      </c>
      <c r="K1024">
        <v>90</v>
      </c>
      <c r="L1024">
        <v>0.3</v>
      </c>
      <c r="M1024">
        <v>0</v>
      </c>
      <c r="N1024" t="s">
        <v>73</v>
      </c>
      <c r="O1024" t="s">
        <v>100</v>
      </c>
      <c r="P1024" t="s">
        <v>112</v>
      </c>
      <c r="Q1024" t="s">
        <v>118</v>
      </c>
      <c r="R1024" t="s">
        <v>118</v>
      </c>
      <c r="S1024">
        <v>1022</v>
      </c>
    </row>
    <row r="1025" spans="1:19" x14ac:dyDescent="0.2">
      <c r="A1025">
        <v>725</v>
      </c>
      <c r="B1025" s="1">
        <v>45546</v>
      </c>
      <c r="C1025" s="2">
        <v>0.66666666666666663</v>
      </c>
      <c r="D1025" s="2">
        <v>0.75</v>
      </c>
      <c r="E1025" t="s">
        <v>35</v>
      </c>
      <c r="F1025">
        <v>2</v>
      </c>
      <c r="G1025">
        <v>10</v>
      </c>
      <c r="H1025">
        <v>2</v>
      </c>
      <c r="I1025" t="s">
        <v>41</v>
      </c>
      <c r="J1025" t="s">
        <v>28</v>
      </c>
      <c r="K1025">
        <v>120.00000000000006</v>
      </c>
      <c r="L1025">
        <v>0.2</v>
      </c>
      <c r="M1025">
        <v>0</v>
      </c>
      <c r="N1025" t="s">
        <v>74</v>
      </c>
      <c r="O1025" t="s">
        <v>106</v>
      </c>
      <c r="P1025" t="s">
        <v>112</v>
      </c>
      <c r="Q1025" t="s">
        <v>117</v>
      </c>
      <c r="R1025" t="s">
        <v>124</v>
      </c>
      <c r="S1025">
        <v>1023</v>
      </c>
    </row>
    <row r="1026" spans="1:19" x14ac:dyDescent="0.2">
      <c r="A1026">
        <v>1994</v>
      </c>
      <c r="B1026" s="1">
        <v>45562</v>
      </c>
      <c r="C1026" s="2">
        <v>0.66666666666666663</v>
      </c>
      <c r="D1026" s="2">
        <v>0.72916666666666663</v>
      </c>
      <c r="E1026" t="s">
        <v>35</v>
      </c>
      <c r="F1026">
        <v>2</v>
      </c>
      <c r="G1026">
        <v>10</v>
      </c>
      <c r="H1026">
        <v>5</v>
      </c>
      <c r="I1026" t="s">
        <v>27</v>
      </c>
      <c r="J1026" t="s">
        <v>28</v>
      </c>
      <c r="K1026">
        <v>90</v>
      </c>
      <c r="L1026">
        <v>0.5</v>
      </c>
      <c r="M1026">
        <v>0</v>
      </c>
      <c r="N1026" t="s">
        <v>76</v>
      </c>
      <c r="O1026" t="s">
        <v>106</v>
      </c>
      <c r="P1026" t="s">
        <v>112</v>
      </c>
      <c r="Q1026" t="s">
        <v>118</v>
      </c>
      <c r="R1026" t="s">
        <v>118</v>
      </c>
      <c r="S1026">
        <v>1024</v>
      </c>
    </row>
    <row r="1027" spans="1:19" x14ac:dyDescent="0.2">
      <c r="A1027">
        <v>260</v>
      </c>
      <c r="B1027" s="1">
        <v>45488</v>
      </c>
      <c r="C1027" s="2">
        <v>0.66666666666666663</v>
      </c>
      <c r="D1027" s="2">
        <v>0.72916666666666663</v>
      </c>
      <c r="E1027" t="s">
        <v>35</v>
      </c>
      <c r="F1027">
        <v>2</v>
      </c>
      <c r="G1027">
        <v>10</v>
      </c>
      <c r="H1027">
        <v>2</v>
      </c>
      <c r="I1027" t="s">
        <v>27</v>
      </c>
      <c r="J1027" t="s">
        <v>14</v>
      </c>
      <c r="K1027">
        <v>90</v>
      </c>
      <c r="L1027">
        <v>0.2</v>
      </c>
      <c r="M1027">
        <v>0</v>
      </c>
      <c r="N1027" t="s">
        <v>72</v>
      </c>
      <c r="O1027" t="s">
        <v>104</v>
      </c>
      <c r="P1027" t="s">
        <v>112</v>
      </c>
      <c r="Q1027" t="s">
        <v>117</v>
      </c>
      <c r="R1027" t="s">
        <v>118</v>
      </c>
      <c r="S1027">
        <v>1025</v>
      </c>
    </row>
    <row r="1028" spans="1:19" x14ac:dyDescent="0.2">
      <c r="A1028">
        <v>1796</v>
      </c>
      <c r="B1028" s="1">
        <v>45451</v>
      </c>
      <c r="C1028" s="2">
        <v>0.66666666666666663</v>
      </c>
      <c r="D1028" s="2">
        <v>0.72916666666666663</v>
      </c>
      <c r="E1028" t="s">
        <v>35</v>
      </c>
      <c r="F1028">
        <v>2</v>
      </c>
      <c r="G1028">
        <v>10</v>
      </c>
      <c r="H1028">
        <v>10</v>
      </c>
      <c r="I1028" t="s">
        <v>17</v>
      </c>
      <c r="J1028" t="s">
        <v>30</v>
      </c>
      <c r="K1028">
        <v>90</v>
      </c>
      <c r="L1028">
        <v>1</v>
      </c>
      <c r="M1028">
        <v>0</v>
      </c>
      <c r="N1028" t="s">
        <v>77</v>
      </c>
      <c r="O1028" t="s">
        <v>103</v>
      </c>
      <c r="P1028" t="s">
        <v>112</v>
      </c>
      <c r="Q1028" t="s">
        <v>118</v>
      </c>
      <c r="R1028" t="s">
        <v>118</v>
      </c>
      <c r="S1028">
        <v>1026</v>
      </c>
    </row>
    <row r="1029" spans="1:19" x14ac:dyDescent="0.2">
      <c r="A1029">
        <v>1949</v>
      </c>
      <c r="B1029" s="1">
        <v>45601</v>
      </c>
      <c r="C1029" s="2">
        <v>0.66666666666666663</v>
      </c>
      <c r="D1029" s="2">
        <v>0.70833333333333337</v>
      </c>
      <c r="E1029" t="s">
        <v>35</v>
      </c>
      <c r="F1029">
        <v>2</v>
      </c>
      <c r="G1029">
        <v>10</v>
      </c>
      <c r="H1029">
        <v>4</v>
      </c>
      <c r="I1029" t="s">
        <v>27</v>
      </c>
      <c r="J1029" t="s">
        <v>30</v>
      </c>
      <c r="K1029">
        <v>60.000000000000107</v>
      </c>
      <c r="L1029">
        <v>0.4</v>
      </c>
      <c r="M1029">
        <v>0</v>
      </c>
      <c r="N1029" t="s">
        <v>73</v>
      </c>
      <c r="O1029" t="s">
        <v>108</v>
      </c>
      <c r="P1029" t="s">
        <v>112</v>
      </c>
      <c r="Q1029" t="s">
        <v>118</v>
      </c>
      <c r="R1029" t="s">
        <v>118</v>
      </c>
      <c r="S1029">
        <v>1027</v>
      </c>
    </row>
    <row r="1030" spans="1:19" x14ac:dyDescent="0.2">
      <c r="A1030">
        <v>469</v>
      </c>
      <c r="B1030" s="1">
        <v>45546</v>
      </c>
      <c r="C1030" s="2">
        <v>0.66666666666666663</v>
      </c>
      <c r="D1030" s="2">
        <v>0.6875</v>
      </c>
      <c r="E1030" t="s">
        <v>35</v>
      </c>
      <c r="F1030">
        <v>2</v>
      </c>
      <c r="G1030">
        <v>10</v>
      </c>
      <c r="H1030">
        <v>4</v>
      </c>
      <c r="I1030" t="s">
        <v>42</v>
      </c>
      <c r="J1030" t="s">
        <v>18</v>
      </c>
      <c r="K1030">
        <v>30.000000000000053</v>
      </c>
      <c r="L1030">
        <v>0.4</v>
      </c>
      <c r="M1030">
        <v>0</v>
      </c>
      <c r="N1030" t="s">
        <v>74</v>
      </c>
      <c r="O1030" t="s">
        <v>106</v>
      </c>
      <c r="P1030" t="s">
        <v>112</v>
      </c>
      <c r="Q1030" t="s">
        <v>118</v>
      </c>
      <c r="R1030" t="s">
        <v>118</v>
      </c>
      <c r="S1030">
        <v>1028</v>
      </c>
    </row>
    <row r="1031" spans="1:19" x14ac:dyDescent="0.2">
      <c r="A1031">
        <v>2051</v>
      </c>
      <c r="B1031" s="1">
        <v>45367</v>
      </c>
      <c r="C1031" s="2">
        <v>0.64583333333333337</v>
      </c>
      <c r="D1031" s="2">
        <v>0.70833333333333337</v>
      </c>
      <c r="E1031" t="s">
        <v>35</v>
      </c>
      <c r="F1031">
        <v>2</v>
      </c>
      <c r="G1031">
        <v>10</v>
      </c>
      <c r="H1031">
        <v>13</v>
      </c>
      <c r="I1031" t="s">
        <v>39</v>
      </c>
      <c r="J1031" t="s">
        <v>28</v>
      </c>
      <c r="K1031">
        <v>90</v>
      </c>
      <c r="L1031">
        <v>1.3</v>
      </c>
      <c r="M1031">
        <v>1</v>
      </c>
      <c r="N1031" t="s">
        <v>77</v>
      </c>
      <c r="O1031" t="s">
        <v>100</v>
      </c>
      <c r="P1031" t="s">
        <v>112</v>
      </c>
      <c r="Q1031" t="s">
        <v>118</v>
      </c>
      <c r="R1031" t="s">
        <v>118</v>
      </c>
      <c r="S1031">
        <v>1029</v>
      </c>
    </row>
    <row r="1032" spans="1:19" x14ac:dyDescent="0.2">
      <c r="A1032">
        <v>2460</v>
      </c>
      <c r="B1032" s="1">
        <v>45612</v>
      </c>
      <c r="C1032" s="2">
        <v>0.64583333333333337</v>
      </c>
      <c r="D1032" s="2">
        <v>0.6875</v>
      </c>
      <c r="E1032" t="s">
        <v>35</v>
      </c>
      <c r="F1032">
        <v>2</v>
      </c>
      <c r="G1032">
        <v>10</v>
      </c>
      <c r="H1032">
        <v>7</v>
      </c>
      <c r="I1032" t="s">
        <v>42</v>
      </c>
      <c r="J1032" t="s">
        <v>40</v>
      </c>
      <c r="K1032">
        <v>59.999999999999943</v>
      </c>
      <c r="L1032">
        <v>0.7</v>
      </c>
      <c r="M1032">
        <v>0</v>
      </c>
      <c r="N1032" t="s">
        <v>77</v>
      </c>
      <c r="O1032" t="s">
        <v>108</v>
      </c>
      <c r="P1032" t="s">
        <v>112</v>
      </c>
      <c r="Q1032" t="s">
        <v>118</v>
      </c>
      <c r="R1032" t="s">
        <v>118</v>
      </c>
      <c r="S1032">
        <v>1030</v>
      </c>
    </row>
    <row r="1033" spans="1:19" x14ac:dyDescent="0.2">
      <c r="A1033">
        <v>2578</v>
      </c>
      <c r="B1033" s="1">
        <v>45393</v>
      </c>
      <c r="C1033" s="2">
        <v>0.64583333333333337</v>
      </c>
      <c r="D1033" s="2">
        <v>0.6875</v>
      </c>
      <c r="E1033" t="s">
        <v>35</v>
      </c>
      <c r="F1033">
        <v>2</v>
      </c>
      <c r="G1033">
        <v>10</v>
      </c>
      <c r="H1033">
        <v>2</v>
      </c>
      <c r="I1033" t="s">
        <v>22</v>
      </c>
      <c r="J1033" t="s">
        <v>28</v>
      </c>
      <c r="K1033">
        <v>59.999999999999943</v>
      </c>
      <c r="L1033">
        <v>0.2</v>
      </c>
      <c r="M1033">
        <v>0</v>
      </c>
      <c r="N1033" t="s">
        <v>75</v>
      </c>
      <c r="O1033" t="s">
        <v>101</v>
      </c>
      <c r="P1033" t="s">
        <v>112</v>
      </c>
      <c r="Q1033" t="s">
        <v>117</v>
      </c>
      <c r="R1033" t="s">
        <v>118</v>
      </c>
      <c r="S1033">
        <v>1031</v>
      </c>
    </row>
    <row r="1034" spans="1:19" x14ac:dyDescent="0.2">
      <c r="A1034">
        <v>827</v>
      </c>
      <c r="B1034" s="1">
        <v>45306</v>
      </c>
      <c r="C1034" s="2">
        <v>0.64583333333333337</v>
      </c>
      <c r="D1034" s="2">
        <v>0.70833333333333337</v>
      </c>
      <c r="E1034" t="s">
        <v>35</v>
      </c>
      <c r="F1034">
        <v>2</v>
      </c>
      <c r="G1034">
        <v>10</v>
      </c>
      <c r="H1034">
        <v>6</v>
      </c>
      <c r="I1034" t="s">
        <v>41</v>
      </c>
      <c r="J1034" t="s">
        <v>40</v>
      </c>
      <c r="K1034">
        <v>90</v>
      </c>
      <c r="L1034">
        <v>0.6</v>
      </c>
      <c r="M1034">
        <v>0</v>
      </c>
      <c r="N1034" t="s">
        <v>72</v>
      </c>
      <c r="O1034" t="s">
        <v>98</v>
      </c>
      <c r="P1034" t="s">
        <v>112</v>
      </c>
      <c r="Q1034" t="s">
        <v>118</v>
      </c>
      <c r="R1034" t="s">
        <v>118</v>
      </c>
      <c r="S1034">
        <v>1032</v>
      </c>
    </row>
    <row r="1035" spans="1:19" x14ac:dyDescent="0.2">
      <c r="A1035">
        <v>1742</v>
      </c>
      <c r="B1035" s="1">
        <v>45393</v>
      </c>
      <c r="C1035" s="2">
        <v>0.64583333333333337</v>
      </c>
      <c r="D1035" s="2">
        <v>0.70833333333333337</v>
      </c>
      <c r="E1035" t="s">
        <v>35</v>
      </c>
      <c r="F1035">
        <v>2</v>
      </c>
      <c r="G1035">
        <v>10</v>
      </c>
      <c r="H1035">
        <v>13</v>
      </c>
      <c r="I1035" t="s">
        <v>42</v>
      </c>
      <c r="J1035" t="s">
        <v>40</v>
      </c>
      <c r="K1035">
        <v>90</v>
      </c>
      <c r="L1035">
        <v>1.3</v>
      </c>
      <c r="M1035">
        <v>1</v>
      </c>
      <c r="N1035" t="s">
        <v>75</v>
      </c>
      <c r="O1035" t="s">
        <v>101</v>
      </c>
      <c r="P1035" t="s">
        <v>112</v>
      </c>
      <c r="Q1035" t="s">
        <v>118</v>
      </c>
      <c r="R1035" t="s">
        <v>118</v>
      </c>
      <c r="S1035">
        <v>1033</v>
      </c>
    </row>
    <row r="1036" spans="1:19" x14ac:dyDescent="0.2">
      <c r="A1036">
        <v>2810</v>
      </c>
      <c r="B1036" s="1">
        <v>45544</v>
      </c>
      <c r="C1036" s="2">
        <v>0.64583333333333337</v>
      </c>
      <c r="D1036" s="2">
        <v>0.72916666666666663</v>
      </c>
      <c r="E1036" t="s">
        <v>35</v>
      </c>
      <c r="F1036">
        <v>2</v>
      </c>
      <c r="G1036">
        <v>10</v>
      </c>
      <c r="H1036">
        <v>5</v>
      </c>
      <c r="I1036" t="s">
        <v>27</v>
      </c>
      <c r="J1036" t="s">
        <v>40</v>
      </c>
      <c r="K1036">
        <v>119.99999999999989</v>
      </c>
      <c r="L1036">
        <v>0.5</v>
      </c>
      <c r="M1036">
        <v>0</v>
      </c>
      <c r="N1036" t="s">
        <v>72</v>
      </c>
      <c r="O1036" t="s">
        <v>106</v>
      </c>
      <c r="P1036" t="s">
        <v>112</v>
      </c>
      <c r="Q1036" t="s">
        <v>118</v>
      </c>
      <c r="R1036" t="s">
        <v>124</v>
      </c>
      <c r="S1036">
        <v>1034</v>
      </c>
    </row>
    <row r="1037" spans="1:19" x14ac:dyDescent="0.2">
      <c r="A1037">
        <v>2820</v>
      </c>
      <c r="B1037" s="1">
        <v>45365</v>
      </c>
      <c r="C1037" s="2">
        <v>0.64583333333333337</v>
      </c>
      <c r="D1037" s="2">
        <v>0.70833333333333337</v>
      </c>
      <c r="E1037" t="s">
        <v>35</v>
      </c>
      <c r="F1037">
        <v>2</v>
      </c>
      <c r="G1037">
        <v>10</v>
      </c>
      <c r="H1037">
        <v>9</v>
      </c>
      <c r="I1037" t="s">
        <v>22</v>
      </c>
      <c r="J1037" t="s">
        <v>14</v>
      </c>
      <c r="K1037">
        <v>90</v>
      </c>
      <c r="L1037">
        <v>0.9</v>
      </c>
      <c r="M1037">
        <v>0</v>
      </c>
      <c r="N1037" t="s">
        <v>75</v>
      </c>
      <c r="O1037" t="s">
        <v>100</v>
      </c>
      <c r="P1037" t="s">
        <v>112</v>
      </c>
      <c r="Q1037" t="s">
        <v>118</v>
      </c>
      <c r="R1037" t="s">
        <v>118</v>
      </c>
      <c r="S1037">
        <v>1035</v>
      </c>
    </row>
    <row r="1038" spans="1:19" x14ac:dyDescent="0.2">
      <c r="A1038">
        <v>1704</v>
      </c>
      <c r="B1038" s="1">
        <v>45531</v>
      </c>
      <c r="C1038" s="2">
        <v>0.64583333333333337</v>
      </c>
      <c r="D1038" s="2">
        <v>0.70833333333333337</v>
      </c>
      <c r="E1038" t="s">
        <v>35</v>
      </c>
      <c r="F1038">
        <v>2</v>
      </c>
      <c r="G1038">
        <v>10</v>
      </c>
      <c r="H1038">
        <v>6</v>
      </c>
      <c r="I1038" t="s">
        <v>41</v>
      </c>
      <c r="J1038" t="s">
        <v>28</v>
      </c>
      <c r="K1038">
        <v>90</v>
      </c>
      <c r="L1038">
        <v>0.6</v>
      </c>
      <c r="M1038">
        <v>0</v>
      </c>
      <c r="N1038" t="s">
        <v>73</v>
      </c>
      <c r="O1038" t="s">
        <v>105</v>
      </c>
      <c r="P1038" t="s">
        <v>112</v>
      </c>
      <c r="Q1038" t="s">
        <v>118</v>
      </c>
      <c r="R1038" t="s">
        <v>118</v>
      </c>
      <c r="S1038">
        <v>1036</v>
      </c>
    </row>
    <row r="1039" spans="1:19" x14ac:dyDescent="0.2">
      <c r="A1039">
        <v>992</v>
      </c>
      <c r="B1039" s="1">
        <v>45601</v>
      </c>
      <c r="C1039" s="2">
        <v>0.64583333333333337</v>
      </c>
      <c r="D1039" s="2">
        <v>0.70833333333333337</v>
      </c>
      <c r="E1039" t="s">
        <v>35</v>
      </c>
      <c r="F1039">
        <v>2</v>
      </c>
      <c r="G1039">
        <v>10</v>
      </c>
      <c r="H1039">
        <v>12</v>
      </c>
      <c r="I1039" t="s">
        <v>13</v>
      </c>
      <c r="J1039" t="s">
        <v>23</v>
      </c>
      <c r="K1039">
        <v>90</v>
      </c>
      <c r="L1039">
        <v>1.2</v>
      </c>
      <c r="M1039">
        <v>1</v>
      </c>
      <c r="N1039" t="s">
        <v>73</v>
      </c>
      <c r="O1039" t="s">
        <v>108</v>
      </c>
      <c r="P1039" t="s">
        <v>112</v>
      </c>
      <c r="Q1039" t="s">
        <v>118</v>
      </c>
      <c r="R1039" t="s">
        <v>118</v>
      </c>
      <c r="S1039">
        <v>1037</v>
      </c>
    </row>
    <row r="1040" spans="1:19" x14ac:dyDescent="0.2">
      <c r="A1040">
        <v>808</v>
      </c>
      <c r="B1040" s="1">
        <v>45463</v>
      </c>
      <c r="C1040" s="2">
        <v>0.64583333333333337</v>
      </c>
      <c r="D1040" s="2">
        <v>0.70833333333333337</v>
      </c>
      <c r="E1040" t="s">
        <v>35</v>
      </c>
      <c r="F1040">
        <v>2</v>
      </c>
      <c r="G1040">
        <v>10</v>
      </c>
      <c r="H1040">
        <v>7</v>
      </c>
      <c r="I1040" t="s">
        <v>42</v>
      </c>
      <c r="J1040" t="s">
        <v>30</v>
      </c>
      <c r="K1040">
        <v>90</v>
      </c>
      <c r="L1040">
        <v>0.7</v>
      </c>
      <c r="M1040">
        <v>0</v>
      </c>
      <c r="N1040" t="s">
        <v>75</v>
      </c>
      <c r="O1040" t="s">
        <v>103</v>
      </c>
      <c r="P1040" t="s">
        <v>112</v>
      </c>
      <c r="Q1040" t="s">
        <v>118</v>
      </c>
      <c r="R1040" t="s">
        <v>118</v>
      </c>
      <c r="S1040">
        <v>1038</v>
      </c>
    </row>
    <row r="1041" spans="1:19" x14ac:dyDescent="0.2">
      <c r="A1041">
        <v>1108</v>
      </c>
      <c r="B1041" s="1">
        <v>45652</v>
      </c>
      <c r="C1041" s="2">
        <v>0.64583333333333337</v>
      </c>
      <c r="D1041" s="2">
        <v>0.70833333333333337</v>
      </c>
      <c r="E1041" t="s">
        <v>35</v>
      </c>
      <c r="F1041">
        <v>2</v>
      </c>
      <c r="G1041">
        <v>10</v>
      </c>
      <c r="H1041">
        <v>9</v>
      </c>
      <c r="I1041" t="s">
        <v>13</v>
      </c>
      <c r="J1041" t="s">
        <v>18</v>
      </c>
      <c r="K1041">
        <v>90</v>
      </c>
      <c r="L1041">
        <v>0.9</v>
      </c>
      <c r="M1041">
        <v>0</v>
      </c>
      <c r="N1041" t="s">
        <v>75</v>
      </c>
      <c r="O1041" t="s">
        <v>109</v>
      </c>
      <c r="P1041" t="s">
        <v>112</v>
      </c>
      <c r="Q1041" t="s">
        <v>118</v>
      </c>
      <c r="R1041" t="s">
        <v>118</v>
      </c>
      <c r="S1041">
        <v>1039</v>
      </c>
    </row>
    <row r="1042" spans="1:19" x14ac:dyDescent="0.2">
      <c r="A1042">
        <v>2923</v>
      </c>
      <c r="B1042" s="1">
        <v>45318</v>
      </c>
      <c r="C1042" s="2">
        <v>0.64583333333333337</v>
      </c>
      <c r="D1042" s="2">
        <v>0.70833333333333337</v>
      </c>
      <c r="E1042" t="s">
        <v>35</v>
      </c>
      <c r="F1042">
        <v>2</v>
      </c>
      <c r="G1042">
        <v>10</v>
      </c>
      <c r="H1042">
        <v>13</v>
      </c>
      <c r="I1042" t="s">
        <v>42</v>
      </c>
      <c r="J1042" t="s">
        <v>23</v>
      </c>
      <c r="K1042">
        <v>90</v>
      </c>
      <c r="L1042">
        <v>1.3</v>
      </c>
      <c r="M1042">
        <v>1</v>
      </c>
      <c r="N1042" t="s">
        <v>77</v>
      </c>
      <c r="O1042" t="s">
        <v>98</v>
      </c>
      <c r="P1042" t="s">
        <v>112</v>
      </c>
      <c r="Q1042" t="s">
        <v>118</v>
      </c>
      <c r="R1042" t="s">
        <v>118</v>
      </c>
      <c r="S1042">
        <v>1040</v>
      </c>
    </row>
    <row r="1043" spans="1:19" x14ac:dyDescent="0.2">
      <c r="A1043">
        <v>2932</v>
      </c>
      <c r="B1043" s="1">
        <v>45604</v>
      </c>
      <c r="C1043" s="2">
        <v>0.64583333333333337</v>
      </c>
      <c r="D1043" s="2">
        <v>0.72916666666666663</v>
      </c>
      <c r="E1043" t="s">
        <v>35</v>
      </c>
      <c r="F1043">
        <v>2</v>
      </c>
      <c r="G1043">
        <v>10</v>
      </c>
      <c r="H1043">
        <v>8</v>
      </c>
      <c r="I1043" t="s">
        <v>42</v>
      </c>
      <c r="J1043" t="s">
        <v>40</v>
      </c>
      <c r="K1043">
        <v>119.99999999999989</v>
      </c>
      <c r="L1043">
        <v>0.8</v>
      </c>
      <c r="M1043">
        <v>0</v>
      </c>
      <c r="N1043" t="s">
        <v>76</v>
      </c>
      <c r="O1043" t="s">
        <v>108</v>
      </c>
      <c r="P1043" t="s">
        <v>112</v>
      </c>
      <c r="Q1043" t="s">
        <v>118</v>
      </c>
      <c r="R1043" t="s">
        <v>124</v>
      </c>
      <c r="S1043">
        <v>1041</v>
      </c>
    </row>
    <row r="1044" spans="1:19" x14ac:dyDescent="0.2">
      <c r="A1044">
        <v>1530</v>
      </c>
      <c r="B1044" s="1">
        <v>45525</v>
      </c>
      <c r="C1044" s="2">
        <v>0.64583333333333337</v>
      </c>
      <c r="D1044" s="2">
        <v>0.72916666666666663</v>
      </c>
      <c r="E1044" t="s">
        <v>35</v>
      </c>
      <c r="F1044">
        <v>2</v>
      </c>
      <c r="G1044">
        <v>10</v>
      </c>
      <c r="H1044">
        <v>4</v>
      </c>
      <c r="I1044" t="s">
        <v>17</v>
      </c>
      <c r="J1044" t="s">
        <v>28</v>
      </c>
      <c r="K1044">
        <v>119.99999999999989</v>
      </c>
      <c r="L1044">
        <v>0.4</v>
      </c>
      <c r="M1044">
        <v>0</v>
      </c>
      <c r="N1044" t="s">
        <v>74</v>
      </c>
      <c r="O1044" t="s">
        <v>105</v>
      </c>
      <c r="P1044" t="s">
        <v>112</v>
      </c>
      <c r="Q1044" t="s">
        <v>118</v>
      </c>
      <c r="R1044" t="s">
        <v>124</v>
      </c>
      <c r="S1044">
        <v>1042</v>
      </c>
    </row>
    <row r="1045" spans="1:19" x14ac:dyDescent="0.2">
      <c r="A1045">
        <v>15</v>
      </c>
      <c r="B1045" s="1">
        <v>45320</v>
      </c>
      <c r="C1045" s="2">
        <v>0.64583333333333337</v>
      </c>
      <c r="D1045" s="2">
        <v>0.70833333333333337</v>
      </c>
      <c r="E1045" t="s">
        <v>35</v>
      </c>
      <c r="F1045">
        <v>2</v>
      </c>
      <c r="G1045">
        <v>10</v>
      </c>
      <c r="H1045">
        <v>11</v>
      </c>
      <c r="I1045" t="s">
        <v>42</v>
      </c>
      <c r="J1045" t="s">
        <v>28</v>
      </c>
      <c r="K1045">
        <v>90</v>
      </c>
      <c r="L1045">
        <v>1.1000000000000001</v>
      </c>
      <c r="M1045">
        <v>1</v>
      </c>
      <c r="N1045" t="s">
        <v>72</v>
      </c>
      <c r="O1045" t="s">
        <v>98</v>
      </c>
      <c r="P1045" t="s">
        <v>112</v>
      </c>
      <c r="Q1045" t="s">
        <v>118</v>
      </c>
      <c r="R1045" t="s">
        <v>118</v>
      </c>
      <c r="S1045">
        <v>1043</v>
      </c>
    </row>
    <row r="1046" spans="1:19" x14ac:dyDescent="0.2">
      <c r="A1046">
        <v>238</v>
      </c>
      <c r="B1046" s="1">
        <v>45593</v>
      </c>
      <c r="C1046" s="2">
        <v>0.64583333333333337</v>
      </c>
      <c r="D1046" s="2">
        <v>0.6875</v>
      </c>
      <c r="E1046" t="s">
        <v>35</v>
      </c>
      <c r="F1046">
        <v>2</v>
      </c>
      <c r="G1046">
        <v>10</v>
      </c>
      <c r="H1046">
        <v>8</v>
      </c>
      <c r="I1046" t="s">
        <v>17</v>
      </c>
      <c r="J1046" t="s">
        <v>30</v>
      </c>
      <c r="K1046">
        <v>59.999999999999943</v>
      </c>
      <c r="L1046">
        <v>0.8</v>
      </c>
      <c r="M1046">
        <v>0</v>
      </c>
      <c r="N1046" t="s">
        <v>72</v>
      </c>
      <c r="O1046" t="s">
        <v>107</v>
      </c>
      <c r="P1046" t="s">
        <v>112</v>
      </c>
      <c r="Q1046" t="s">
        <v>118</v>
      </c>
      <c r="R1046" t="s">
        <v>118</v>
      </c>
      <c r="S1046">
        <v>1044</v>
      </c>
    </row>
    <row r="1047" spans="1:19" x14ac:dyDescent="0.2">
      <c r="A1047">
        <v>890</v>
      </c>
      <c r="B1047" s="1">
        <v>45327</v>
      </c>
      <c r="C1047" s="2">
        <v>0.64583333333333337</v>
      </c>
      <c r="D1047" s="2">
        <v>0.70833333333333337</v>
      </c>
      <c r="E1047" t="s">
        <v>35</v>
      </c>
      <c r="F1047">
        <v>2</v>
      </c>
      <c r="G1047">
        <v>10</v>
      </c>
      <c r="H1047">
        <v>7</v>
      </c>
      <c r="I1047" t="s">
        <v>22</v>
      </c>
      <c r="J1047" t="s">
        <v>40</v>
      </c>
      <c r="K1047">
        <v>90</v>
      </c>
      <c r="L1047">
        <v>0.7</v>
      </c>
      <c r="M1047">
        <v>0</v>
      </c>
      <c r="N1047" t="s">
        <v>72</v>
      </c>
      <c r="O1047" t="s">
        <v>99</v>
      </c>
      <c r="P1047" t="s">
        <v>112</v>
      </c>
      <c r="Q1047" t="s">
        <v>118</v>
      </c>
      <c r="R1047" t="s">
        <v>118</v>
      </c>
      <c r="S1047">
        <v>1045</v>
      </c>
    </row>
    <row r="1048" spans="1:19" x14ac:dyDescent="0.2">
      <c r="A1048">
        <v>977</v>
      </c>
      <c r="B1048" s="1">
        <v>45507</v>
      </c>
      <c r="C1048" s="2">
        <v>0.64583333333333337</v>
      </c>
      <c r="D1048" s="2">
        <v>0.66666666666666663</v>
      </c>
      <c r="E1048" t="s">
        <v>35</v>
      </c>
      <c r="F1048">
        <v>2</v>
      </c>
      <c r="G1048">
        <v>10</v>
      </c>
      <c r="H1048">
        <v>2</v>
      </c>
      <c r="I1048" t="s">
        <v>42</v>
      </c>
      <c r="J1048" t="s">
        <v>14</v>
      </c>
      <c r="K1048">
        <v>29.999999999999893</v>
      </c>
      <c r="L1048">
        <v>0.2</v>
      </c>
      <c r="M1048">
        <v>0</v>
      </c>
      <c r="N1048" t="s">
        <v>77</v>
      </c>
      <c r="O1048" t="s">
        <v>105</v>
      </c>
      <c r="P1048" t="s">
        <v>112</v>
      </c>
      <c r="Q1048" t="s">
        <v>117</v>
      </c>
      <c r="R1048" t="s">
        <v>118</v>
      </c>
      <c r="S1048">
        <v>1046</v>
      </c>
    </row>
    <row r="1049" spans="1:19" x14ac:dyDescent="0.2">
      <c r="A1049">
        <v>1252</v>
      </c>
      <c r="B1049" s="1">
        <v>45484</v>
      </c>
      <c r="C1049" s="2">
        <v>0.64583333333333337</v>
      </c>
      <c r="D1049" s="2">
        <v>0.72916666666666663</v>
      </c>
      <c r="E1049" t="s">
        <v>35</v>
      </c>
      <c r="F1049">
        <v>2</v>
      </c>
      <c r="G1049">
        <v>10</v>
      </c>
      <c r="H1049">
        <v>13</v>
      </c>
      <c r="I1049" t="s">
        <v>42</v>
      </c>
      <c r="J1049" t="s">
        <v>40</v>
      </c>
      <c r="K1049">
        <v>119.99999999999989</v>
      </c>
      <c r="L1049">
        <v>1.3</v>
      </c>
      <c r="M1049">
        <v>1</v>
      </c>
      <c r="N1049" t="s">
        <v>75</v>
      </c>
      <c r="O1049" t="s">
        <v>104</v>
      </c>
      <c r="P1049" t="s">
        <v>112</v>
      </c>
      <c r="Q1049" t="s">
        <v>118</v>
      </c>
      <c r="R1049" t="s">
        <v>124</v>
      </c>
      <c r="S1049">
        <v>1047</v>
      </c>
    </row>
    <row r="1050" spans="1:19" x14ac:dyDescent="0.2">
      <c r="A1050">
        <v>2058</v>
      </c>
      <c r="B1050" s="1">
        <v>45514</v>
      </c>
      <c r="C1050" s="2">
        <v>0.64583333333333337</v>
      </c>
      <c r="D1050" s="2">
        <v>0.66666666666666663</v>
      </c>
      <c r="E1050" t="s">
        <v>35</v>
      </c>
      <c r="F1050">
        <v>2</v>
      </c>
      <c r="G1050">
        <v>10</v>
      </c>
      <c r="H1050">
        <v>3</v>
      </c>
      <c r="I1050" t="s">
        <v>13</v>
      </c>
      <c r="J1050" t="s">
        <v>40</v>
      </c>
      <c r="K1050">
        <v>29.999999999999893</v>
      </c>
      <c r="L1050">
        <v>0.3</v>
      </c>
      <c r="M1050">
        <v>0</v>
      </c>
      <c r="N1050" t="s">
        <v>77</v>
      </c>
      <c r="O1050" t="s">
        <v>105</v>
      </c>
      <c r="P1050" t="s">
        <v>112</v>
      </c>
      <c r="Q1050" t="s">
        <v>118</v>
      </c>
      <c r="R1050" t="s">
        <v>118</v>
      </c>
      <c r="S1050">
        <v>1048</v>
      </c>
    </row>
    <row r="1051" spans="1:19" x14ac:dyDescent="0.2">
      <c r="A1051">
        <v>2088</v>
      </c>
      <c r="B1051" s="1">
        <v>45585</v>
      </c>
      <c r="C1051" s="2">
        <v>0.64583333333333337</v>
      </c>
      <c r="D1051" s="2">
        <v>0.6875</v>
      </c>
      <c r="E1051" t="s">
        <v>35</v>
      </c>
      <c r="F1051">
        <v>2</v>
      </c>
      <c r="G1051">
        <v>10</v>
      </c>
      <c r="H1051">
        <v>2</v>
      </c>
      <c r="I1051" t="s">
        <v>13</v>
      </c>
      <c r="J1051" t="s">
        <v>18</v>
      </c>
      <c r="K1051">
        <v>59.999999999999943</v>
      </c>
      <c r="L1051">
        <v>0.2</v>
      </c>
      <c r="M1051">
        <v>0</v>
      </c>
      <c r="N1051" t="s">
        <v>71</v>
      </c>
      <c r="O1051" t="s">
        <v>107</v>
      </c>
      <c r="P1051" t="s">
        <v>112</v>
      </c>
      <c r="Q1051" t="s">
        <v>117</v>
      </c>
      <c r="R1051" t="s">
        <v>118</v>
      </c>
      <c r="S1051">
        <v>1049</v>
      </c>
    </row>
    <row r="1052" spans="1:19" x14ac:dyDescent="0.2">
      <c r="A1052">
        <v>2117</v>
      </c>
      <c r="B1052" s="1">
        <v>45482</v>
      </c>
      <c r="C1052" s="2">
        <v>0.64583333333333337</v>
      </c>
      <c r="D1052" s="2">
        <v>0.6875</v>
      </c>
      <c r="E1052" t="s">
        <v>35</v>
      </c>
      <c r="F1052">
        <v>2</v>
      </c>
      <c r="G1052">
        <v>10</v>
      </c>
      <c r="H1052">
        <v>4</v>
      </c>
      <c r="I1052" t="s">
        <v>13</v>
      </c>
      <c r="J1052" t="s">
        <v>14</v>
      </c>
      <c r="K1052">
        <v>59.999999999999943</v>
      </c>
      <c r="L1052">
        <v>0.4</v>
      </c>
      <c r="M1052">
        <v>0</v>
      </c>
      <c r="N1052" t="s">
        <v>73</v>
      </c>
      <c r="O1052" t="s">
        <v>104</v>
      </c>
      <c r="P1052" t="s">
        <v>112</v>
      </c>
      <c r="Q1052" t="s">
        <v>118</v>
      </c>
      <c r="R1052" t="s">
        <v>118</v>
      </c>
      <c r="S1052">
        <v>1050</v>
      </c>
    </row>
    <row r="1053" spans="1:19" x14ac:dyDescent="0.2">
      <c r="A1053">
        <v>2131</v>
      </c>
      <c r="B1053" s="1">
        <v>45598</v>
      </c>
      <c r="C1053" s="2">
        <v>0.64583333333333337</v>
      </c>
      <c r="D1053" s="2">
        <v>0.66666666666666663</v>
      </c>
      <c r="E1053" t="s">
        <v>35</v>
      </c>
      <c r="F1053">
        <v>2</v>
      </c>
      <c r="G1053">
        <v>10</v>
      </c>
      <c r="H1053">
        <v>7</v>
      </c>
      <c r="I1053" t="s">
        <v>39</v>
      </c>
      <c r="J1053" t="s">
        <v>28</v>
      </c>
      <c r="K1053">
        <v>29.999999999999893</v>
      </c>
      <c r="L1053">
        <v>0.7</v>
      </c>
      <c r="M1053">
        <v>0</v>
      </c>
      <c r="N1053" t="s">
        <v>77</v>
      </c>
      <c r="O1053" t="s">
        <v>108</v>
      </c>
      <c r="P1053" t="s">
        <v>112</v>
      </c>
      <c r="Q1053" t="s">
        <v>118</v>
      </c>
      <c r="R1053" t="s">
        <v>118</v>
      </c>
      <c r="S1053">
        <v>1051</v>
      </c>
    </row>
    <row r="1054" spans="1:19" x14ac:dyDescent="0.2">
      <c r="A1054">
        <v>2139</v>
      </c>
      <c r="B1054" s="1">
        <v>45593</v>
      </c>
      <c r="C1054" s="2">
        <v>0.64583333333333337</v>
      </c>
      <c r="D1054" s="2">
        <v>0.72916666666666663</v>
      </c>
      <c r="E1054" t="s">
        <v>35</v>
      </c>
      <c r="F1054">
        <v>2</v>
      </c>
      <c r="G1054">
        <v>10</v>
      </c>
      <c r="H1054">
        <v>4</v>
      </c>
      <c r="I1054" t="s">
        <v>42</v>
      </c>
      <c r="J1054" t="s">
        <v>23</v>
      </c>
      <c r="K1054">
        <v>119.99999999999989</v>
      </c>
      <c r="L1054">
        <v>0.4</v>
      </c>
      <c r="M1054">
        <v>0</v>
      </c>
      <c r="N1054" t="s">
        <v>72</v>
      </c>
      <c r="O1054" t="s">
        <v>107</v>
      </c>
      <c r="P1054" t="s">
        <v>112</v>
      </c>
      <c r="Q1054" t="s">
        <v>118</v>
      </c>
      <c r="R1054" t="s">
        <v>124</v>
      </c>
      <c r="S1054">
        <v>1052</v>
      </c>
    </row>
    <row r="1055" spans="1:19" x14ac:dyDescent="0.2">
      <c r="A1055">
        <v>2191</v>
      </c>
      <c r="B1055" s="1">
        <v>45606</v>
      </c>
      <c r="C1055" s="2">
        <v>0.64583333333333337</v>
      </c>
      <c r="D1055" s="2">
        <v>0.72916666666666663</v>
      </c>
      <c r="E1055" t="s">
        <v>35</v>
      </c>
      <c r="F1055">
        <v>2</v>
      </c>
      <c r="G1055">
        <v>10</v>
      </c>
      <c r="H1055">
        <v>9</v>
      </c>
      <c r="I1055" t="s">
        <v>41</v>
      </c>
      <c r="J1055" t="s">
        <v>23</v>
      </c>
      <c r="K1055">
        <v>119.99999999999989</v>
      </c>
      <c r="L1055">
        <v>0.9</v>
      </c>
      <c r="M1055">
        <v>0</v>
      </c>
      <c r="N1055" t="s">
        <v>71</v>
      </c>
      <c r="O1055" t="s">
        <v>108</v>
      </c>
      <c r="P1055" t="s">
        <v>112</v>
      </c>
      <c r="Q1055" t="s">
        <v>118</v>
      </c>
      <c r="R1055" t="s">
        <v>124</v>
      </c>
      <c r="S1055">
        <v>1053</v>
      </c>
    </row>
    <row r="1056" spans="1:19" x14ac:dyDescent="0.2">
      <c r="A1056">
        <v>1324</v>
      </c>
      <c r="B1056" s="1">
        <v>45458</v>
      </c>
      <c r="C1056" s="2">
        <v>0.64583333333333337</v>
      </c>
      <c r="D1056" s="2">
        <v>0.66666666666666663</v>
      </c>
      <c r="E1056" t="s">
        <v>35</v>
      </c>
      <c r="F1056">
        <v>2</v>
      </c>
      <c r="G1056">
        <v>10</v>
      </c>
      <c r="H1056">
        <v>1</v>
      </c>
      <c r="I1056" t="s">
        <v>42</v>
      </c>
      <c r="J1056" t="s">
        <v>30</v>
      </c>
      <c r="K1056">
        <v>29.999999999999893</v>
      </c>
      <c r="L1056">
        <v>0.1</v>
      </c>
      <c r="M1056">
        <v>0</v>
      </c>
      <c r="N1056" t="s">
        <v>77</v>
      </c>
      <c r="O1056" t="s">
        <v>103</v>
      </c>
      <c r="P1056" t="s">
        <v>112</v>
      </c>
      <c r="Q1056" t="s">
        <v>117</v>
      </c>
      <c r="R1056" t="s">
        <v>118</v>
      </c>
      <c r="S1056">
        <v>1054</v>
      </c>
    </row>
    <row r="1057" spans="1:19" x14ac:dyDescent="0.2">
      <c r="A1057">
        <v>2207</v>
      </c>
      <c r="B1057" s="1">
        <v>45477</v>
      </c>
      <c r="C1057" s="2">
        <v>0.64583333333333337</v>
      </c>
      <c r="D1057" s="2">
        <v>0.72916666666666663</v>
      </c>
      <c r="E1057" t="s">
        <v>35</v>
      </c>
      <c r="F1057">
        <v>2</v>
      </c>
      <c r="G1057">
        <v>10</v>
      </c>
      <c r="H1057">
        <v>13</v>
      </c>
      <c r="I1057" t="s">
        <v>27</v>
      </c>
      <c r="J1057" t="s">
        <v>14</v>
      </c>
      <c r="K1057">
        <v>119.99999999999989</v>
      </c>
      <c r="L1057">
        <v>1.3</v>
      </c>
      <c r="M1057">
        <v>1</v>
      </c>
      <c r="N1057" t="s">
        <v>75</v>
      </c>
      <c r="O1057" t="s">
        <v>104</v>
      </c>
      <c r="P1057" t="s">
        <v>112</v>
      </c>
      <c r="Q1057" t="s">
        <v>118</v>
      </c>
      <c r="R1057" t="s">
        <v>124</v>
      </c>
      <c r="S1057">
        <v>1055</v>
      </c>
    </row>
    <row r="1058" spans="1:19" x14ac:dyDescent="0.2">
      <c r="A1058">
        <v>1887</v>
      </c>
      <c r="B1058" s="1">
        <v>45448</v>
      </c>
      <c r="C1058" s="2">
        <v>0.64583333333333337</v>
      </c>
      <c r="D1058" s="2">
        <v>0.66666666666666663</v>
      </c>
      <c r="E1058" t="s">
        <v>35</v>
      </c>
      <c r="F1058">
        <v>2</v>
      </c>
      <c r="G1058">
        <v>10</v>
      </c>
      <c r="H1058">
        <v>11</v>
      </c>
      <c r="I1058" t="s">
        <v>39</v>
      </c>
      <c r="J1058" t="s">
        <v>30</v>
      </c>
      <c r="K1058">
        <v>29.999999999999893</v>
      </c>
      <c r="L1058">
        <v>1.1000000000000001</v>
      </c>
      <c r="M1058">
        <v>1</v>
      </c>
      <c r="N1058" t="s">
        <v>74</v>
      </c>
      <c r="O1058" t="s">
        <v>103</v>
      </c>
      <c r="P1058" t="s">
        <v>112</v>
      </c>
      <c r="Q1058" t="s">
        <v>118</v>
      </c>
      <c r="R1058" t="s">
        <v>118</v>
      </c>
      <c r="S1058">
        <v>1056</v>
      </c>
    </row>
    <row r="1059" spans="1:19" x14ac:dyDescent="0.2">
      <c r="A1059">
        <v>2210</v>
      </c>
      <c r="B1059" s="1">
        <v>45624</v>
      </c>
      <c r="C1059" s="2">
        <v>0.64583333333333337</v>
      </c>
      <c r="D1059" s="2">
        <v>0.6875</v>
      </c>
      <c r="E1059" t="s">
        <v>35</v>
      </c>
      <c r="F1059">
        <v>2</v>
      </c>
      <c r="G1059">
        <v>10</v>
      </c>
      <c r="H1059">
        <v>5</v>
      </c>
      <c r="I1059" t="s">
        <v>22</v>
      </c>
      <c r="J1059" t="s">
        <v>30</v>
      </c>
      <c r="K1059">
        <v>59.999999999999943</v>
      </c>
      <c r="L1059">
        <v>0.5</v>
      </c>
      <c r="M1059">
        <v>0</v>
      </c>
      <c r="N1059" t="s">
        <v>75</v>
      </c>
      <c r="O1059" t="s">
        <v>108</v>
      </c>
      <c r="P1059" t="s">
        <v>112</v>
      </c>
      <c r="Q1059" t="s">
        <v>118</v>
      </c>
      <c r="R1059" t="s">
        <v>118</v>
      </c>
      <c r="S1059">
        <v>1057</v>
      </c>
    </row>
    <row r="1060" spans="1:19" x14ac:dyDescent="0.2">
      <c r="A1060">
        <v>1007</v>
      </c>
      <c r="B1060" s="1">
        <v>45627</v>
      </c>
      <c r="C1060" s="2">
        <v>0.64583333333333337</v>
      </c>
      <c r="D1060" s="2">
        <v>0.66666666666666663</v>
      </c>
      <c r="E1060" t="s">
        <v>35</v>
      </c>
      <c r="F1060">
        <v>2</v>
      </c>
      <c r="G1060">
        <v>10</v>
      </c>
      <c r="H1060">
        <v>13</v>
      </c>
      <c r="I1060" t="s">
        <v>17</v>
      </c>
      <c r="J1060" t="s">
        <v>40</v>
      </c>
      <c r="K1060">
        <v>29.999999999999893</v>
      </c>
      <c r="L1060">
        <v>1.3</v>
      </c>
      <c r="M1060">
        <v>1</v>
      </c>
      <c r="N1060" t="s">
        <v>71</v>
      </c>
      <c r="O1060" t="s">
        <v>109</v>
      </c>
      <c r="P1060" t="s">
        <v>112</v>
      </c>
      <c r="Q1060" t="s">
        <v>118</v>
      </c>
      <c r="R1060" t="s">
        <v>118</v>
      </c>
      <c r="S1060">
        <v>1058</v>
      </c>
    </row>
    <row r="1061" spans="1:19" x14ac:dyDescent="0.2">
      <c r="A1061">
        <v>1850</v>
      </c>
      <c r="B1061" s="1">
        <v>45315</v>
      </c>
      <c r="C1061" s="2">
        <v>0.64583333333333337</v>
      </c>
      <c r="D1061" s="2">
        <v>0.72916666666666663</v>
      </c>
      <c r="E1061" t="s">
        <v>35</v>
      </c>
      <c r="F1061">
        <v>2</v>
      </c>
      <c r="G1061">
        <v>10</v>
      </c>
      <c r="H1061">
        <v>3</v>
      </c>
      <c r="I1061" t="s">
        <v>42</v>
      </c>
      <c r="J1061" t="s">
        <v>14</v>
      </c>
      <c r="K1061">
        <v>119.99999999999989</v>
      </c>
      <c r="L1061">
        <v>0.3</v>
      </c>
      <c r="M1061">
        <v>0</v>
      </c>
      <c r="N1061" t="s">
        <v>74</v>
      </c>
      <c r="O1061" t="s">
        <v>98</v>
      </c>
      <c r="P1061" t="s">
        <v>112</v>
      </c>
      <c r="Q1061" t="s">
        <v>118</v>
      </c>
      <c r="R1061" t="s">
        <v>124</v>
      </c>
      <c r="S1061">
        <v>1059</v>
      </c>
    </row>
    <row r="1062" spans="1:19" x14ac:dyDescent="0.2">
      <c r="A1062">
        <v>2245</v>
      </c>
      <c r="B1062" s="1">
        <v>45494</v>
      </c>
      <c r="C1062" s="2">
        <v>0.64583333333333337</v>
      </c>
      <c r="D1062" s="2">
        <v>0.6875</v>
      </c>
      <c r="E1062" t="s">
        <v>35</v>
      </c>
      <c r="F1062">
        <v>2</v>
      </c>
      <c r="G1062">
        <v>10</v>
      </c>
      <c r="H1062">
        <v>5</v>
      </c>
      <c r="I1062" t="s">
        <v>17</v>
      </c>
      <c r="J1062" t="s">
        <v>40</v>
      </c>
      <c r="K1062">
        <v>59.999999999999943</v>
      </c>
      <c r="L1062">
        <v>0.5</v>
      </c>
      <c r="M1062">
        <v>0</v>
      </c>
      <c r="N1062" t="s">
        <v>71</v>
      </c>
      <c r="O1062" t="s">
        <v>104</v>
      </c>
      <c r="P1062" t="s">
        <v>112</v>
      </c>
      <c r="Q1062" t="s">
        <v>118</v>
      </c>
      <c r="R1062" t="s">
        <v>118</v>
      </c>
      <c r="S1062">
        <v>1060</v>
      </c>
    </row>
    <row r="1063" spans="1:19" x14ac:dyDescent="0.2">
      <c r="A1063">
        <v>1804</v>
      </c>
      <c r="B1063" s="1">
        <v>45527</v>
      </c>
      <c r="C1063" s="2">
        <v>0.625</v>
      </c>
      <c r="D1063" s="2">
        <v>0.66666666666666663</v>
      </c>
      <c r="E1063" t="s">
        <v>35</v>
      </c>
      <c r="F1063">
        <v>2</v>
      </c>
      <c r="G1063">
        <v>10</v>
      </c>
      <c r="H1063">
        <v>11</v>
      </c>
      <c r="I1063" t="s">
        <v>41</v>
      </c>
      <c r="J1063" t="s">
        <v>14</v>
      </c>
      <c r="K1063">
        <v>59.999999999999943</v>
      </c>
      <c r="L1063">
        <v>1.1000000000000001</v>
      </c>
      <c r="M1063">
        <v>1</v>
      </c>
      <c r="N1063" t="s">
        <v>76</v>
      </c>
      <c r="O1063" t="s">
        <v>105</v>
      </c>
      <c r="P1063" t="s">
        <v>112</v>
      </c>
      <c r="Q1063" t="s">
        <v>118</v>
      </c>
      <c r="R1063" t="s">
        <v>118</v>
      </c>
      <c r="S1063">
        <v>1061</v>
      </c>
    </row>
    <row r="1064" spans="1:19" x14ac:dyDescent="0.2">
      <c r="A1064">
        <v>547</v>
      </c>
      <c r="B1064" s="1">
        <v>45395</v>
      </c>
      <c r="C1064" s="2">
        <v>0.625</v>
      </c>
      <c r="D1064" s="2">
        <v>0.70833333333333337</v>
      </c>
      <c r="E1064" t="s">
        <v>35</v>
      </c>
      <c r="F1064">
        <v>2</v>
      </c>
      <c r="G1064">
        <v>10</v>
      </c>
      <c r="H1064">
        <v>5</v>
      </c>
      <c r="I1064" t="s">
        <v>42</v>
      </c>
      <c r="J1064" t="s">
        <v>28</v>
      </c>
      <c r="K1064">
        <v>120.00000000000006</v>
      </c>
      <c r="L1064">
        <v>0.5</v>
      </c>
      <c r="M1064">
        <v>0</v>
      </c>
      <c r="N1064" t="s">
        <v>77</v>
      </c>
      <c r="O1064" t="s">
        <v>101</v>
      </c>
      <c r="P1064" t="s">
        <v>112</v>
      </c>
      <c r="Q1064" t="s">
        <v>118</v>
      </c>
      <c r="R1064" t="s">
        <v>124</v>
      </c>
      <c r="S1064">
        <v>1062</v>
      </c>
    </row>
    <row r="1065" spans="1:19" x14ac:dyDescent="0.2">
      <c r="A1065">
        <v>2100</v>
      </c>
      <c r="B1065" s="1">
        <v>45481</v>
      </c>
      <c r="C1065" s="2">
        <v>0.625</v>
      </c>
      <c r="D1065" s="2">
        <v>0.6875</v>
      </c>
      <c r="E1065" t="s">
        <v>35</v>
      </c>
      <c r="F1065">
        <v>2</v>
      </c>
      <c r="G1065">
        <v>10</v>
      </c>
      <c r="H1065">
        <v>13</v>
      </c>
      <c r="I1065" t="s">
        <v>27</v>
      </c>
      <c r="J1065" t="s">
        <v>14</v>
      </c>
      <c r="K1065">
        <v>90</v>
      </c>
      <c r="L1065">
        <v>1.3</v>
      </c>
      <c r="M1065">
        <v>1</v>
      </c>
      <c r="N1065" t="s">
        <v>72</v>
      </c>
      <c r="O1065" t="s">
        <v>104</v>
      </c>
      <c r="P1065" t="s">
        <v>112</v>
      </c>
      <c r="Q1065" t="s">
        <v>118</v>
      </c>
      <c r="R1065" t="s">
        <v>118</v>
      </c>
      <c r="S1065">
        <v>1063</v>
      </c>
    </row>
    <row r="1066" spans="1:19" x14ac:dyDescent="0.2">
      <c r="A1066">
        <v>2912</v>
      </c>
      <c r="B1066" s="1">
        <v>45437</v>
      </c>
      <c r="C1066" s="2">
        <v>0.625</v>
      </c>
      <c r="D1066" s="2">
        <v>0.70833333333333337</v>
      </c>
      <c r="E1066" t="s">
        <v>35</v>
      </c>
      <c r="F1066">
        <v>2</v>
      </c>
      <c r="G1066">
        <v>10</v>
      </c>
      <c r="H1066">
        <v>3</v>
      </c>
      <c r="I1066" t="s">
        <v>22</v>
      </c>
      <c r="J1066" t="s">
        <v>23</v>
      </c>
      <c r="K1066">
        <v>120.00000000000006</v>
      </c>
      <c r="L1066">
        <v>0.3</v>
      </c>
      <c r="M1066">
        <v>0</v>
      </c>
      <c r="N1066" t="s">
        <v>77</v>
      </c>
      <c r="O1066" t="s">
        <v>102</v>
      </c>
      <c r="P1066" t="s">
        <v>112</v>
      </c>
      <c r="Q1066" t="s">
        <v>118</v>
      </c>
      <c r="R1066" t="s">
        <v>124</v>
      </c>
      <c r="S1066">
        <v>1064</v>
      </c>
    </row>
    <row r="1067" spans="1:19" x14ac:dyDescent="0.2">
      <c r="A1067">
        <v>2247</v>
      </c>
      <c r="B1067" s="1">
        <v>45331</v>
      </c>
      <c r="C1067" s="2">
        <v>0.625</v>
      </c>
      <c r="D1067" s="2">
        <v>0.64583333333333337</v>
      </c>
      <c r="E1067" t="s">
        <v>35</v>
      </c>
      <c r="F1067">
        <v>2</v>
      </c>
      <c r="G1067">
        <v>10</v>
      </c>
      <c r="H1067">
        <v>9</v>
      </c>
      <c r="I1067" t="s">
        <v>22</v>
      </c>
      <c r="J1067" t="s">
        <v>40</v>
      </c>
      <c r="K1067">
        <v>30.000000000000053</v>
      </c>
      <c r="L1067">
        <v>0.9</v>
      </c>
      <c r="M1067">
        <v>0</v>
      </c>
      <c r="N1067" t="s">
        <v>76</v>
      </c>
      <c r="O1067" t="s">
        <v>99</v>
      </c>
      <c r="P1067" t="s">
        <v>112</v>
      </c>
      <c r="Q1067" t="s">
        <v>118</v>
      </c>
      <c r="R1067" t="s">
        <v>118</v>
      </c>
      <c r="S1067">
        <v>1065</v>
      </c>
    </row>
    <row r="1068" spans="1:19" x14ac:dyDescent="0.2">
      <c r="A1068">
        <v>1933</v>
      </c>
      <c r="B1068" s="1">
        <v>45638</v>
      </c>
      <c r="C1068" s="2">
        <v>0.625</v>
      </c>
      <c r="D1068" s="2">
        <v>0.70833333333333337</v>
      </c>
      <c r="E1068" t="s">
        <v>35</v>
      </c>
      <c r="F1068">
        <v>2</v>
      </c>
      <c r="G1068">
        <v>10</v>
      </c>
      <c r="H1068">
        <v>6</v>
      </c>
      <c r="I1068" t="s">
        <v>42</v>
      </c>
      <c r="J1068" t="s">
        <v>40</v>
      </c>
      <c r="K1068">
        <v>120.00000000000006</v>
      </c>
      <c r="L1068">
        <v>0.6</v>
      </c>
      <c r="M1068">
        <v>0</v>
      </c>
      <c r="N1068" t="s">
        <v>75</v>
      </c>
      <c r="O1068" t="s">
        <v>109</v>
      </c>
      <c r="P1068" t="s">
        <v>112</v>
      </c>
      <c r="Q1068" t="s">
        <v>118</v>
      </c>
      <c r="R1068" t="s">
        <v>124</v>
      </c>
      <c r="S1068">
        <v>1066</v>
      </c>
    </row>
    <row r="1069" spans="1:19" x14ac:dyDescent="0.2">
      <c r="A1069">
        <v>2873</v>
      </c>
      <c r="B1069" s="1">
        <v>45334</v>
      </c>
      <c r="C1069" s="2">
        <v>0.625</v>
      </c>
      <c r="D1069" s="2">
        <v>0.66666666666666663</v>
      </c>
      <c r="E1069" t="s">
        <v>35</v>
      </c>
      <c r="F1069">
        <v>2</v>
      </c>
      <c r="G1069">
        <v>10</v>
      </c>
      <c r="H1069">
        <v>11</v>
      </c>
      <c r="I1069" t="s">
        <v>41</v>
      </c>
      <c r="J1069" t="s">
        <v>14</v>
      </c>
      <c r="K1069">
        <v>59.999999999999943</v>
      </c>
      <c r="L1069">
        <v>1.1000000000000001</v>
      </c>
      <c r="M1069">
        <v>1</v>
      </c>
      <c r="N1069" t="s">
        <v>72</v>
      </c>
      <c r="O1069" t="s">
        <v>99</v>
      </c>
      <c r="P1069" t="s">
        <v>112</v>
      </c>
      <c r="Q1069" t="s">
        <v>118</v>
      </c>
      <c r="R1069" t="s">
        <v>118</v>
      </c>
      <c r="S1069">
        <v>1067</v>
      </c>
    </row>
    <row r="1070" spans="1:19" x14ac:dyDescent="0.2">
      <c r="A1070">
        <v>2374</v>
      </c>
      <c r="B1070" s="1">
        <v>45471</v>
      </c>
      <c r="C1070" s="2">
        <v>0.625</v>
      </c>
      <c r="D1070" s="2">
        <v>0.64583333333333337</v>
      </c>
      <c r="E1070" t="s">
        <v>35</v>
      </c>
      <c r="F1070">
        <v>2</v>
      </c>
      <c r="G1070">
        <v>10</v>
      </c>
      <c r="H1070">
        <v>9</v>
      </c>
      <c r="I1070" t="s">
        <v>42</v>
      </c>
      <c r="J1070" t="s">
        <v>23</v>
      </c>
      <c r="K1070">
        <v>30.000000000000053</v>
      </c>
      <c r="L1070">
        <v>0.9</v>
      </c>
      <c r="M1070">
        <v>0</v>
      </c>
      <c r="N1070" t="s">
        <v>76</v>
      </c>
      <c r="O1070" t="s">
        <v>103</v>
      </c>
      <c r="P1070" t="s">
        <v>112</v>
      </c>
      <c r="Q1070" t="s">
        <v>118</v>
      </c>
      <c r="R1070" t="s">
        <v>118</v>
      </c>
      <c r="S1070">
        <v>1068</v>
      </c>
    </row>
    <row r="1071" spans="1:19" x14ac:dyDescent="0.2">
      <c r="A1071">
        <v>2582</v>
      </c>
      <c r="B1071" s="1">
        <v>45396</v>
      </c>
      <c r="C1071" s="2">
        <v>0.625</v>
      </c>
      <c r="D1071" s="2">
        <v>0.6875</v>
      </c>
      <c r="E1071" t="s">
        <v>35</v>
      </c>
      <c r="F1071">
        <v>2</v>
      </c>
      <c r="G1071">
        <v>10</v>
      </c>
      <c r="H1071">
        <v>2</v>
      </c>
      <c r="I1071" t="s">
        <v>22</v>
      </c>
      <c r="J1071" t="s">
        <v>14</v>
      </c>
      <c r="K1071">
        <v>90</v>
      </c>
      <c r="L1071">
        <v>0.2</v>
      </c>
      <c r="M1071">
        <v>0</v>
      </c>
      <c r="N1071" t="s">
        <v>71</v>
      </c>
      <c r="O1071" t="s">
        <v>101</v>
      </c>
      <c r="P1071" t="s">
        <v>112</v>
      </c>
      <c r="Q1071" t="s">
        <v>117</v>
      </c>
      <c r="R1071" t="s">
        <v>118</v>
      </c>
      <c r="S1071">
        <v>1069</v>
      </c>
    </row>
    <row r="1072" spans="1:19" x14ac:dyDescent="0.2">
      <c r="A1072">
        <v>1340</v>
      </c>
      <c r="B1072" s="1">
        <v>45405</v>
      </c>
      <c r="C1072" s="2">
        <v>0.625</v>
      </c>
      <c r="D1072" s="2">
        <v>0.64583333333333337</v>
      </c>
      <c r="E1072" t="s">
        <v>35</v>
      </c>
      <c r="F1072">
        <v>2</v>
      </c>
      <c r="G1072">
        <v>10</v>
      </c>
      <c r="H1072">
        <v>10</v>
      </c>
      <c r="I1072" t="s">
        <v>13</v>
      </c>
      <c r="J1072" t="s">
        <v>30</v>
      </c>
      <c r="K1072">
        <v>30.000000000000053</v>
      </c>
      <c r="L1072">
        <v>1</v>
      </c>
      <c r="M1072">
        <v>0</v>
      </c>
      <c r="N1072" t="s">
        <v>73</v>
      </c>
      <c r="O1072" t="s">
        <v>101</v>
      </c>
      <c r="P1072" t="s">
        <v>112</v>
      </c>
      <c r="Q1072" t="s">
        <v>118</v>
      </c>
      <c r="R1072" t="s">
        <v>118</v>
      </c>
      <c r="S1072">
        <v>1070</v>
      </c>
    </row>
    <row r="1073" spans="1:19" x14ac:dyDescent="0.2">
      <c r="A1073">
        <v>1783</v>
      </c>
      <c r="B1073" s="1">
        <v>45402</v>
      </c>
      <c r="C1073" s="2">
        <v>0.625</v>
      </c>
      <c r="D1073" s="2">
        <v>0.70833333333333337</v>
      </c>
      <c r="E1073" t="s">
        <v>35</v>
      </c>
      <c r="F1073">
        <v>2</v>
      </c>
      <c r="G1073">
        <v>10</v>
      </c>
      <c r="H1073">
        <v>9</v>
      </c>
      <c r="I1073" t="s">
        <v>22</v>
      </c>
      <c r="J1073" t="s">
        <v>14</v>
      </c>
      <c r="K1073">
        <v>120.00000000000006</v>
      </c>
      <c r="L1073">
        <v>0.9</v>
      </c>
      <c r="M1073">
        <v>0</v>
      </c>
      <c r="N1073" t="s">
        <v>77</v>
      </c>
      <c r="O1073" t="s">
        <v>101</v>
      </c>
      <c r="P1073" t="s">
        <v>112</v>
      </c>
      <c r="Q1073" t="s">
        <v>118</v>
      </c>
      <c r="R1073" t="s">
        <v>124</v>
      </c>
      <c r="S1073">
        <v>1071</v>
      </c>
    </row>
    <row r="1074" spans="1:19" x14ac:dyDescent="0.2">
      <c r="A1074">
        <v>2278</v>
      </c>
      <c r="B1074" s="1">
        <v>45460</v>
      </c>
      <c r="C1074" s="2">
        <v>0.625</v>
      </c>
      <c r="D1074" s="2">
        <v>0.64583333333333337</v>
      </c>
      <c r="E1074" t="s">
        <v>35</v>
      </c>
      <c r="F1074">
        <v>2</v>
      </c>
      <c r="G1074">
        <v>10</v>
      </c>
      <c r="H1074">
        <v>6</v>
      </c>
      <c r="I1074" t="s">
        <v>42</v>
      </c>
      <c r="J1074" t="s">
        <v>30</v>
      </c>
      <c r="K1074">
        <v>30.000000000000053</v>
      </c>
      <c r="L1074">
        <v>0.6</v>
      </c>
      <c r="M1074">
        <v>0</v>
      </c>
      <c r="N1074" t="s">
        <v>72</v>
      </c>
      <c r="O1074" t="s">
        <v>103</v>
      </c>
      <c r="P1074" t="s">
        <v>112</v>
      </c>
      <c r="Q1074" t="s">
        <v>118</v>
      </c>
      <c r="R1074" t="s">
        <v>118</v>
      </c>
      <c r="S1074">
        <v>1072</v>
      </c>
    </row>
    <row r="1075" spans="1:19" x14ac:dyDescent="0.2">
      <c r="A1075">
        <v>1157</v>
      </c>
      <c r="B1075" s="1">
        <v>45431</v>
      </c>
      <c r="C1075" s="2">
        <v>0.625</v>
      </c>
      <c r="D1075" s="2">
        <v>0.66666666666666663</v>
      </c>
      <c r="E1075" t="s">
        <v>35</v>
      </c>
      <c r="F1075">
        <v>2</v>
      </c>
      <c r="G1075">
        <v>10</v>
      </c>
      <c r="H1075">
        <v>1</v>
      </c>
      <c r="I1075" t="s">
        <v>27</v>
      </c>
      <c r="J1075" t="s">
        <v>28</v>
      </c>
      <c r="K1075">
        <v>59.999999999999943</v>
      </c>
      <c r="L1075">
        <v>0.1</v>
      </c>
      <c r="M1075">
        <v>0</v>
      </c>
      <c r="N1075" t="s">
        <v>71</v>
      </c>
      <c r="O1075" t="s">
        <v>102</v>
      </c>
      <c r="P1075" t="s">
        <v>112</v>
      </c>
      <c r="Q1075" t="s">
        <v>117</v>
      </c>
      <c r="R1075" t="s">
        <v>118</v>
      </c>
      <c r="S1075">
        <v>1073</v>
      </c>
    </row>
    <row r="1076" spans="1:19" x14ac:dyDescent="0.2">
      <c r="A1076">
        <v>2805</v>
      </c>
      <c r="B1076" s="1">
        <v>45554</v>
      </c>
      <c r="C1076" s="2">
        <v>0.625</v>
      </c>
      <c r="D1076" s="2">
        <v>0.64583333333333337</v>
      </c>
      <c r="E1076" t="s">
        <v>35</v>
      </c>
      <c r="F1076">
        <v>2</v>
      </c>
      <c r="G1076">
        <v>10</v>
      </c>
      <c r="H1076">
        <v>6</v>
      </c>
      <c r="I1076" t="s">
        <v>42</v>
      </c>
      <c r="J1076" t="s">
        <v>28</v>
      </c>
      <c r="K1076">
        <v>30.000000000000053</v>
      </c>
      <c r="L1076">
        <v>0.6</v>
      </c>
      <c r="M1076">
        <v>0</v>
      </c>
      <c r="N1076" t="s">
        <v>75</v>
      </c>
      <c r="O1076" t="s">
        <v>106</v>
      </c>
      <c r="P1076" t="s">
        <v>112</v>
      </c>
      <c r="Q1076" t="s">
        <v>118</v>
      </c>
      <c r="R1076" t="s">
        <v>118</v>
      </c>
      <c r="S1076">
        <v>1074</v>
      </c>
    </row>
    <row r="1077" spans="1:19" x14ac:dyDescent="0.2">
      <c r="A1077">
        <v>369</v>
      </c>
      <c r="B1077" s="1">
        <v>45421</v>
      </c>
      <c r="C1077" s="2">
        <v>0.625</v>
      </c>
      <c r="D1077" s="2">
        <v>0.70833333333333337</v>
      </c>
      <c r="E1077" t="s">
        <v>35</v>
      </c>
      <c r="F1077">
        <v>2</v>
      </c>
      <c r="G1077">
        <v>10</v>
      </c>
      <c r="H1077">
        <v>2</v>
      </c>
      <c r="I1077" t="s">
        <v>39</v>
      </c>
      <c r="J1077" t="s">
        <v>18</v>
      </c>
      <c r="K1077">
        <v>120.00000000000006</v>
      </c>
      <c r="L1077">
        <v>0.2</v>
      </c>
      <c r="M1077">
        <v>0</v>
      </c>
      <c r="N1077" t="s">
        <v>75</v>
      </c>
      <c r="O1077" t="s">
        <v>102</v>
      </c>
      <c r="P1077" t="s">
        <v>112</v>
      </c>
      <c r="Q1077" t="s">
        <v>117</v>
      </c>
      <c r="R1077" t="s">
        <v>124</v>
      </c>
      <c r="S1077">
        <v>1075</v>
      </c>
    </row>
    <row r="1078" spans="1:19" x14ac:dyDescent="0.2">
      <c r="A1078">
        <v>2742</v>
      </c>
      <c r="B1078" s="1">
        <v>45464</v>
      </c>
      <c r="C1078" s="2">
        <v>0.625</v>
      </c>
      <c r="D1078" s="2">
        <v>0.70833333333333337</v>
      </c>
      <c r="E1078" t="s">
        <v>35</v>
      </c>
      <c r="F1078">
        <v>2</v>
      </c>
      <c r="G1078">
        <v>10</v>
      </c>
      <c r="H1078">
        <v>6</v>
      </c>
      <c r="I1078" t="s">
        <v>41</v>
      </c>
      <c r="J1078" t="s">
        <v>18</v>
      </c>
      <c r="K1078">
        <v>120.00000000000006</v>
      </c>
      <c r="L1078">
        <v>0.6</v>
      </c>
      <c r="M1078">
        <v>0</v>
      </c>
      <c r="N1078" t="s">
        <v>76</v>
      </c>
      <c r="O1078" t="s">
        <v>103</v>
      </c>
      <c r="P1078" t="s">
        <v>112</v>
      </c>
      <c r="Q1078" t="s">
        <v>118</v>
      </c>
      <c r="R1078" t="s">
        <v>124</v>
      </c>
      <c r="S1078">
        <v>1076</v>
      </c>
    </row>
    <row r="1079" spans="1:19" x14ac:dyDescent="0.2">
      <c r="A1079">
        <v>1652</v>
      </c>
      <c r="B1079" s="1">
        <v>45294</v>
      </c>
      <c r="C1079" s="2">
        <v>0.625</v>
      </c>
      <c r="D1079" s="2">
        <v>0.70833333333333337</v>
      </c>
      <c r="E1079" t="s">
        <v>35</v>
      </c>
      <c r="F1079">
        <v>2</v>
      </c>
      <c r="G1079">
        <v>10</v>
      </c>
      <c r="H1079">
        <v>9</v>
      </c>
      <c r="I1079" t="s">
        <v>42</v>
      </c>
      <c r="J1079" t="s">
        <v>28</v>
      </c>
      <c r="K1079">
        <v>120.00000000000006</v>
      </c>
      <c r="L1079">
        <v>0.9</v>
      </c>
      <c r="M1079">
        <v>0</v>
      </c>
      <c r="N1079" t="s">
        <v>74</v>
      </c>
      <c r="O1079" t="s">
        <v>98</v>
      </c>
      <c r="P1079" t="s">
        <v>112</v>
      </c>
      <c r="Q1079" t="s">
        <v>118</v>
      </c>
      <c r="R1079" t="s">
        <v>124</v>
      </c>
      <c r="S1079">
        <v>1077</v>
      </c>
    </row>
    <row r="1080" spans="1:19" x14ac:dyDescent="0.2">
      <c r="A1080">
        <v>652</v>
      </c>
      <c r="B1080" s="1">
        <v>45395</v>
      </c>
      <c r="C1080" s="2">
        <v>0.625</v>
      </c>
      <c r="D1080" s="2">
        <v>0.66666666666666663</v>
      </c>
      <c r="E1080" t="s">
        <v>35</v>
      </c>
      <c r="F1080">
        <v>2</v>
      </c>
      <c r="G1080">
        <v>10</v>
      </c>
      <c r="H1080">
        <v>10</v>
      </c>
      <c r="I1080" t="s">
        <v>27</v>
      </c>
      <c r="J1080" t="s">
        <v>30</v>
      </c>
      <c r="K1080">
        <v>59.999999999999943</v>
      </c>
      <c r="L1080">
        <v>1</v>
      </c>
      <c r="M1080">
        <v>0</v>
      </c>
      <c r="N1080" t="s">
        <v>77</v>
      </c>
      <c r="O1080" t="s">
        <v>101</v>
      </c>
      <c r="P1080" t="s">
        <v>112</v>
      </c>
      <c r="Q1080" t="s">
        <v>118</v>
      </c>
      <c r="R1080" t="s">
        <v>118</v>
      </c>
      <c r="S1080">
        <v>1078</v>
      </c>
    </row>
    <row r="1081" spans="1:19" x14ac:dyDescent="0.2">
      <c r="A1081">
        <v>1500</v>
      </c>
      <c r="B1081" s="1">
        <v>45373</v>
      </c>
      <c r="C1081" s="2">
        <v>0.625</v>
      </c>
      <c r="D1081" s="2">
        <v>0.70833333333333337</v>
      </c>
      <c r="E1081" t="s">
        <v>35</v>
      </c>
      <c r="F1081">
        <v>2</v>
      </c>
      <c r="G1081">
        <v>10</v>
      </c>
      <c r="H1081">
        <v>7</v>
      </c>
      <c r="I1081" t="s">
        <v>13</v>
      </c>
      <c r="J1081" t="s">
        <v>23</v>
      </c>
      <c r="K1081">
        <v>120.00000000000006</v>
      </c>
      <c r="L1081">
        <v>0.7</v>
      </c>
      <c r="M1081">
        <v>0</v>
      </c>
      <c r="N1081" t="s">
        <v>76</v>
      </c>
      <c r="O1081" t="s">
        <v>100</v>
      </c>
      <c r="P1081" t="s">
        <v>112</v>
      </c>
      <c r="Q1081" t="s">
        <v>118</v>
      </c>
      <c r="R1081" t="s">
        <v>124</v>
      </c>
      <c r="S1081">
        <v>1079</v>
      </c>
    </row>
    <row r="1082" spans="1:19" x14ac:dyDescent="0.2">
      <c r="A1082">
        <v>683</v>
      </c>
      <c r="B1082" s="1">
        <v>45348</v>
      </c>
      <c r="C1082" s="2">
        <v>0.625</v>
      </c>
      <c r="D1082" s="2">
        <v>0.64583333333333337</v>
      </c>
      <c r="E1082" t="s">
        <v>35</v>
      </c>
      <c r="F1082">
        <v>2</v>
      </c>
      <c r="G1082">
        <v>10</v>
      </c>
      <c r="H1082">
        <v>4</v>
      </c>
      <c r="I1082" t="s">
        <v>22</v>
      </c>
      <c r="J1082" t="s">
        <v>30</v>
      </c>
      <c r="K1082">
        <v>30.000000000000053</v>
      </c>
      <c r="L1082">
        <v>0.4</v>
      </c>
      <c r="M1082">
        <v>0</v>
      </c>
      <c r="N1082" t="s">
        <v>72</v>
      </c>
      <c r="O1082" t="s">
        <v>99</v>
      </c>
      <c r="P1082" t="s">
        <v>112</v>
      </c>
      <c r="Q1082" t="s">
        <v>118</v>
      </c>
      <c r="R1082" t="s">
        <v>118</v>
      </c>
      <c r="S1082">
        <v>1080</v>
      </c>
    </row>
    <row r="1083" spans="1:19" x14ac:dyDescent="0.2">
      <c r="A1083">
        <v>852</v>
      </c>
      <c r="B1083" s="1">
        <v>45448</v>
      </c>
      <c r="C1083" s="2">
        <v>0.625</v>
      </c>
      <c r="D1083" s="2">
        <v>0.70833333333333337</v>
      </c>
      <c r="E1083" t="s">
        <v>35</v>
      </c>
      <c r="F1083">
        <v>2</v>
      </c>
      <c r="G1083">
        <v>10</v>
      </c>
      <c r="H1083">
        <v>10</v>
      </c>
      <c r="I1083" t="s">
        <v>17</v>
      </c>
      <c r="J1083" t="s">
        <v>30</v>
      </c>
      <c r="K1083">
        <v>120.00000000000006</v>
      </c>
      <c r="L1083">
        <v>1</v>
      </c>
      <c r="M1083">
        <v>0</v>
      </c>
      <c r="N1083" t="s">
        <v>74</v>
      </c>
      <c r="O1083" t="s">
        <v>103</v>
      </c>
      <c r="P1083" t="s">
        <v>112</v>
      </c>
      <c r="Q1083" t="s">
        <v>118</v>
      </c>
      <c r="R1083" t="s">
        <v>124</v>
      </c>
      <c r="S1083">
        <v>1081</v>
      </c>
    </row>
    <row r="1084" spans="1:19" x14ac:dyDescent="0.2">
      <c r="A1084">
        <v>809</v>
      </c>
      <c r="B1084" s="1">
        <v>45507</v>
      </c>
      <c r="C1084" s="2">
        <v>0.625</v>
      </c>
      <c r="D1084" s="2">
        <v>0.66666666666666663</v>
      </c>
      <c r="E1084" t="s">
        <v>35</v>
      </c>
      <c r="F1084">
        <v>2</v>
      </c>
      <c r="G1084">
        <v>10</v>
      </c>
      <c r="H1084">
        <v>5</v>
      </c>
      <c r="I1084" t="s">
        <v>17</v>
      </c>
      <c r="J1084" t="s">
        <v>23</v>
      </c>
      <c r="K1084">
        <v>59.999999999999943</v>
      </c>
      <c r="L1084">
        <v>0.5</v>
      </c>
      <c r="M1084">
        <v>0</v>
      </c>
      <c r="N1084" t="s">
        <v>77</v>
      </c>
      <c r="O1084" t="s">
        <v>105</v>
      </c>
      <c r="P1084" t="s">
        <v>112</v>
      </c>
      <c r="Q1084" t="s">
        <v>118</v>
      </c>
      <c r="R1084" t="s">
        <v>118</v>
      </c>
      <c r="S1084">
        <v>1082</v>
      </c>
    </row>
    <row r="1085" spans="1:19" x14ac:dyDescent="0.2">
      <c r="A1085">
        <v>950</v>
      </c>
      <c r="B1085" s="1">
        <v>45460</v>
      </c>
      <c r="C1085" s="2">
        <v>0.625</v>
      </c>
      <c r="D1085" s="2">
        <v>0.66666666666666663</v>
      </c>
      <c r="E1085" t="s">
        <v>35</v>
      </c>
      <c r="F1085">
        <v>2</v>
      </c>
      <c r="G1085">
        <v>10</v>
      </c>
      <c r="H1085">
        <v>11</v>
      </c>
      <c r="I1085" t="s">
        <v>42</v>
      </c>
      <c r="J1085" t="s">
        <v>18</v>
      </c>
      <c r="K1085">
        <v>59.999999999999943</v>
      </c>
      <c r="L1085">
        <v>1.1000000000000001</v>
      </c>
      <c r="M1085">
        <v>1</v>
      </c>
      <c r="N1085" t="s">
        <v>72</v>
      </c>
      <c r="O1085" t="s">
        <v>103</v>
      </c>
      <c r="P1085" t="s">
        <v>112</v>
      </c>
      <c r="Q1085" t="s">
        <v>118</v>
      </c>
      <c r="R1085" t="s">
        <v>118</v>
      </c>
      <c r="S1085">
        <v>1083</v>
      </c>
    </row>
    <row r="1086" spans="1:19" x14ac:dyDescent="0.2">
      <c r="A1086">
        <v>770</v>
      </c>
      <c r="B1086" s="1">
        <v>45385</v>
      </c>
      <c r="C1086" s="2">
        <v>0.625</v>
      </c>
      <c r="D1086" s="2">
        <v>0.64583333333333337</v>
      </c>
      <c r="E1086" t="s">
        <v>35</v>
      </c>
      <c r="F1086">
        <v>2</v>
      </c>
      <c r="G1086">
        <v>10</v>
      </c>
      <c r="H1086">
        <v>2</v>
      </c>
      <c r="I1086" t="s">
        <v>13</v>
      </c>
      <c r="J1086" t="s">
        <v>40</v>
      </c>
      <c r="K1086">
        <v>30.000000000000053</v>
      </c>
      <c r="L1086">
        <v>0.2</v>
      </c>
      <c r="M1086">
        <v>0</v>
      </c>
      <c r="N1086" t="s">
        <v>74</v>
      </c>
      <c r="O1086" t="s">
        <v>101</v>
      </c>
      <c r="P1086" t="s">
        <v>112</v>
      </c>
      <c r="Q1086" t="s">
        <v>117</v>
      </c>
      <c r="R1086" t="s">
        <v>118</v>
      </c>
      <c r="S1086">
        <v>1084</v>
      </c>
    </row>
    <row r="1087" spans="1:19" x14ac:dyDescent="0.2">
      <c r="A1087">
        <v>1136</v>
      </c>
      <c r="B1087" s="1">
        <v>45478</v>
      </c>
      <c r="C1087" s="2">
        <v>0.60416666666666663</v>
      </c>
      <c r="D1087" s="2">
        <v>0.6875</v>
      </c>
      <c r="E1087" t="s">
        <v>35</v>
      </c>
      <c r="F1087">
        <v>2</v>
      </c>
      <c r="G1087">
        <v>10</v>
      </c>
      <c r="H1087">
        <v>5</v>
      </c>
      <c r="I1087" t="s">
        <v>13</v>
      </c>
      <c r="J1087" t="s">
        <v>14</v>
      </c>
      <c r="K1087">
        <v>120.00000000000006</v>
      </c>
      <c r="L1087">
        <v>0.5</v>
      </c>
      <c r="M1087">
        <v>0</v>
      </c>
      <c r="N1087" t="s">
        <v>76</v>
      </c>
      <c r="O1087" t="s">
        <v>104</v>
      </c>
      <c r="P1087" t="s">
        <v>112</v>
      </c>
      <c r="Q1087" t="s">
        <v>118</v>
      </c>
      <c r="R1087" t="s">
        <v>124</v>
      </c>
      <c r="S1087">
        <v>1085</v>
      </c>
    </row>
    <row r="1088" spans="1:19" x14ac:dyDescent="0.2">
      <c r="A1088">
        <v>631</v>
      </c>
      <c r="B1088" s="1">
        <v>45631</v>
      </c>
      <c r="C1088" s="2">
        <v>0.60416666666666663</v>
      </c>
      <c r="D1088" s="2">
        <v>0.66666666666666663</v>
      </c>
      <c r="E1088" t="s">
        <v>35</v>
      </c>
      <c r="F1088">
        <v>2</v>
      </c>
      <c r="G1088">
        <v>10</v>
      </c>
      <c r="H1088">
        <v>7</v>
      </c>
      <c r="I1088" t="s">
        <v>39</v>
      </c>
      <c r="J1088" t="s">
        <v>30</v>
      </c>
      <c r="K1088">
        <v>90</v>
      </c>
      <c r="L1088">
        <v>0.7</v>
      </c>
      <c r="M1088">
        <v>0</v>
      </c>
      <c r="N1088" t="s">
        <v>75</v>
      </c>
      <c r="O1088" t="s">
        <v>109</v>
      </c>
      <c r="P1088" t="s">
        <v>112</v>
      </c>
      <c r="Q1088" t="s">
        <v>118</v>
      </c>
      <c r="R1088" t="s">
        <v>118</v>
      </c>
      <c r="S1088">
        <v>1086</v>
      </c>
    </row>
    <row r="1089" spans="1:19" x14ac:dyDescent="0.2">
      <c r="A1089">
        <v>601</v>
      </c>
      <c r="B1089" s="1">
        <v>45406</v>
      </c>
      <c r="C1089" s="2">
        <v>0.60416666666666663</v>
      </c>
      <c r="D1089" s="2">
        <v>0.66666666666666663</v>
      </c>
      <c r="E1089" t="s">
        <v>35</v>
      </c>
      <c r="F1089">
        <v>2</v>
      </c>
      <c r="G1089">
        <v>10</v>
      </c>
      <c r="H1089">
        <v>5</v>
      </c>
      <c r="I1089" t="s">
        <v>22</v>
      </c>
      <c r="J1089" t="s">
        <v>14</v>
      </c>
      <c r="K1089">
        <v>90</v>
      </c>
      <c r="L1089">
        <v>0.5</v>
      </c>
      <c r="M1089">
        <v>0</v>
      </c>
      <c r="N1089" t="s">
        <v>74</v>
      </c>
      <c r="O1089" t="s">
        <v>101</v>
      </c>
      <c r="P1089" t="s">
        <v>112</v>
      </c>
      <c r="Q1089" t="s">
        <v>118</v>
      </c>
      <c r="R1089" t="s">
        <v>118</v>
      </c>
      <c r="S1089">
        <v>1087</v>
      </c>
    </row>
    <row r="1090" spans="1:19" x14ac:dyDescent="0.2">
      <c r="A1090">
        <v>2910</v>
      </c>
      <c r="B1090" s="1">
        <v>45321</v>
      </c>
      <c r="C1090" s="2">
        <v>0.60416666666666663</v>
      </c>
      <c r="D1090" s="2">
        <v>0.64583333333333337</v>
      </c>
      <c r="E1090" t="s">
        <v>35</v>
      </c>
      <c r="F1090">
        <v>2</v>
      </c>
      <c r="G1090">
        <v>10</v>
      </c>
      <c r="H1090">
        <v>2</v>
      </c>
      <c r="I1090" t="s">
        <v>39</v>
      </c>
      <c r="J1090" t="s">
        <v>18</v>
      </c>
      <c r="K1090">
        <v>60.000000000000107</v>
      </c>
      <c r="L1090">
        <v>0.2</v>
      </c>
      <c r="M1090">
        <v>0</v>
      </c>
      <c r="N1090" t="s">
        <v>73</v>
      </c>
      <c r="O1090" t="s">
        <v>98</v>
      </c>
      <c r="P1090" t="s">
        <v>112</v>
      </c>
      <c r="Q1090" t="s">
        <v>117</v>
      </c>
      <c r="R1090" t="s">
        <v>118</v>
      </c>
      <c r="S1090">
        <v>1088</v>
      </c>
    </row>
    <row r="1091" spans="1:19" x14ac:dyDescent="0.2">
      <c r="A1091">
        <v>1478</v>
      </c>
      <c r="B1091" s="1">
        <v>45458</v>
      </c>
      <c r="C1091" s="2">
        <v>0.60416666666666663</v>
      </c>
      <c r="D1091" s="2">
        <v>0.64583333333333337</v>
      </c>
      <c r="E1091" t="s">
        <v>35</v>
      </c>
      <c r="F1091">
        <v>2</v>
      </c>
      <c r="G1091">
        <v>10</v>
      </c>
      <c r="H1091">
        <v>9</v>
      </c>
      <c r="I1091" t="s">
        <v>27</v>
      </c>
      <c r="J1091" t="s">
        <v>23</v>
      </c>
      <c r="K1091">
        <v>60.000000000000107</v>
      </c>
      <c r="L1091">
        <v>0.9</v>
      </c>
      <c r="M1091">
        <v>0</v>
      </c>
      <c r="N1091" t="s">
        <v>77</v>
      </c>
      <c r="O1091" t="s">
        <v>103</v>
      </c>
      <c r="P1091" t="s">
        <v>112</v>
      </c>
      <c r="Q1091" t="s">
        <v>118</v>
      </c>
      <c r="R1091" t="s">
        <v>118</v>
      </c>
      <c r="S1091">
        <v>1089</v>
      </c>
    </row>
    <row r="1092" spans="1:19" x14ac:dyDescent="0.2">
      <c r="A1092">
        <v>2206</v>
      </c>
      <c r="B1092" s="1">
        <v>45631</v>
      </c>
      <c r="C1092" s="2">
        <v>0.60416666666666663</v>
      </c>
      <c r="D1092" s="2">
        <v>0.6875</v>
      </c>
      <c r="E1092" t="s">
        <v>35</v>
      </c>
      <c r="F1092">
        <v>2</v>
      </c>
      <c r="G1092">
        <v>10</v>
      </c>
      <c r="H1092">
        <v>2</v>
      </c>
      <c r="I1092" t="s">
        <v>39</v>
      </c>
      <c r="J1092" t="s">
        <v>30</v>
      </c>
      <c r="K1092">
        <v>120.00000000000006</v>
      </c>
      <c r="L1092">
        <v>0.2</v>
      </c>
      <c r="M1092">
        <v>0</v>
      </c>
      <c r="N1092" t="s">
        <v>75</v>
      </c>
      <c r="O1092" t="s">
        <v>109</v>
      </c>
      <c r="P1092" t="s">
        <v>112</v>
      </c>
      <c r="Q1092" t="s">
        <v>117</v>
      </c>
      <c r="R1092" t="s">
        <v>124</v>
      </c>
      <c r="S1092">
        <v>1090</v>
      </c>
    </row>
    <row r="1093" spans="1:19" x14ac:dyDescent="0.2">
      <c r="A1093">
        <v>812</v>
      </c>
      <c r="B1093" s="1">
        <v>45368</v>
      </c>
      <c r="C1093" s="2">
        <v>0.60416666666666663</v>
      </c>
      <c r="D1093" s="2">
        <v>0.66666666666666663</v>
      </c>
      <c r="E1093" t="s">
        <v>35</v>
      </c>
      <c r="F1093">
        <v>2</v>
      </c>
      <c r="G1093">
        <v>10</v>
      </c>
      <c r="H1093">
        <v>12</v>
      </c>
      <c r="I1093" t="s">
        <v>39</v>
      </c>
      <c r="J1093" t="s">
        <v>23</v>
      </c>
      <c r="K1093">
        <v>90</v>
      </c>
      <c r="L1093">
        <v>1.2</v>
      </c>
      <c r="M1093">
        <v>1</v>
      </c>
      <c r="N1093" t="s">
        <v>71</v>
      </c>
      <c r="O1093" t="s">
        <v>100</v>
      </c>
      <c r="P1093" t="s">
        <v>112</v>
      </c>
      <c r="Q1093" t="s">
        <v>118</v>
      </c>
      <c r="R1093" t="s">
        <v>118</v>
      </c>
      <c r="S1093">
        <v>1091</v>
      </c>
    </row>
    <row r="1094" spans="1:19" x14ac:dyDescent="0.2">
      <c r="A1094">
        <v>594</v>
      </c>
      <c r="B1094" s="1">
        <v>45307</v>
      </c>
      <c r="C1094" s="2">
        <v>0.60416666666666663</v>
      </c>
      <c r="D1094" s="2">
        <v>0.64583333333333337</v>
      </c>
      <c r="E1094" t="s">
        <v>35</v>
      </c>
      <c r="F1094">
        <v>2</v>
      </c>
      <c r="G1094">
        <v>10</v>
      </c>
      <c r="H1094">
        <v>1</v>
      </c>
      <c r="I1094" t="s">
        <v>13</v>
      </c>
      <c r="J1094" t="s">
        <v>40</v>
      </c>
      <c r="K1094">
        <v>60.000000000000107</v>
      </c>
      <c r="L1094">
        <v>0.1</v>
      </c>
      <c r="M1094">
        <v>0</v>
      </c>
      <c r="N1094" t="s">
        <v>73</v>
      </c>
      <c r="O1094" t="s">
        <v>98</v>
      </c>
      <c r="P1094" t="s">
        <v>112</v>
      </c>
      <c r="Q1094" t="s">
        <v>117</v>
      </c>
      <c r="R1094" t="s">
        <v>118</v>
      </c>
      <c r="S1094">
        <v>1092</v>
      </c>
    </row>
    <row r="1095" spans="1:19" x14ac:dyDescent="0.2">
      <c r="A1095">
        <v>1439</v>
      </c>
      <c r="B1095" s="1">
        <v>45550</v>
      </c>
      <c r="C1095" s="2">
        <v>0.60416666666666663</v>
      </c>
      <c r="D1095" s="2">
        <v>0.66666666666666663</v>
      </c>
      <c r="E1095" t="s">
        <v>35</v>
      </c>
      <c r="F1095">
        <v>2</v>
      </c>
      <c r="G1095">
        <v>10</v>
      </c>
      <c r="H1095">
        <v>11</v>
      </c>
      <c r="I1095" t="s">
        <v>39</v>
      </c>
      <c r="J1095" t="s">
        <v>14</v>
      </c>
      <c r="K1095">
        <v>90</v>
      </c>
      <c r="L1095">
        <v>1.1000000000000001</v>
      </c>
      <c r="M1095">
        <v>1</v>
      </c>
      <c r="N1095" t="s">
        <v>71</v>
      </c>
      <c r="O1095" t="s">
        <v>106</v>
      </c>
      <c r="P1095" t="s">
        <v>112</v>
      </c>
      <c r="Q1095" t="s">
        <v>118</v>
      </c>
      <c r="R1095" t="s">
        <v>118</v>
      </c>
      <c r="S1095">
        <v>1093</v>
      </c>
    </row>
    <row r="1096" spans="1:19" x14ac:dyDescent="0.2">
      <c r="A1096">
        <v>1396</v>
      </c>
      <c r="B1096" s="1">
        <v>45486</v>
      </c>
      <c r="C1096" s="2">
        <v>0.60416666666666663</v>
      </c>
      <c r="D1096" s="2">
        <v>0.625</v>
      </c>
      <c r="E1096" t="s">
        <v>35</v>
      </c>
      <c r="F1096">
        <v>2</v>
      </c>
      <c r="G1096">
        <v>10</v>
      </c>
      <c r="H1096">
        <v>12</v>
      </c>
      <c r="I1096" t="s">
        <v>17</v>
      </c>
      <c r="J1096" t="s">
        <v>23</v>
      </c>
      <c r="K1096">
        <v>30.000000000000053</v>
      </c>
      <c r="L1096">
        <v>1.2</v>
      </c>
      <c r="M1096">
        <v>1</v>
      </c>
      <c r="N1096" t="s">
        <v>77</v>
      </c>
      <c r="O1096" t="s">
        <v>104</v>
      </c>
      <c r="P1096" t="s">
        <v>112</v>
      </c>
      <c r="Q1096" t="s">
        <v>118</v>
      </c>
      <c r="R1096" t="s">
        <v>118</v>
      </c>
      <c r="S1096">
        <v>1094</v>
      </c>
    </row>
    <row r="1097" spans="1:19" x14ac:dyDescent="0.2">
      <c r="A1097">
        <v>137</v>
      </c>
      <c r="B1097" s="1">
        <v>45587</v>
      </c>
      <c r="C1097" s="2">
        <v>0.60416666666666663</v>
      </c>
      <c r="D1097" s="2">
        <v>0.6875</v>
      </c>
      <c r="E1097" t="s">
        <v>35</v>
      </c>
      <c r="F1097">
        <v>2</v>
      </c>
      <c r="G1097">
        <v>10</v>
      </c>
      <c r="H1097">
        <v>6</v>
      </c>
      <c r="I1097" t="s">
        <v>27</v>
      </c>
      <c r="J1097" t="s">
        <v>30</v>
      </c>
      <c r="K1097">
        <v>120.00000000000006</v>
      </c>
      <c r="L1097">
        <v>0.6</v>
      </c>
      <c r="M1097">
        <v>0</v>
      </c>
      <c r="N1097" t="s">
        <v>73</v>
      </c>
      <c r="O1097" t="s">
        <v>107</v>
      </c>
      <c r="P1097" t="s">
        <v>112</v>
      </c>
      <c r="Q1097" t="s">
        <v>118</v>
      </c>
      <c r="R1097" t="s">
        <v>124</v>
      </c>
      <c r="S1097">
        <v>1095</v>
      </c>
    </row>
    <row r="1098" spans="1:19" x14ac:dyDescent="0.2">
      <c r="A1098">
        <v>592</v>
      </c>
      <c r="B1098" s="1">
        <v>45314</v>
      </c>
      <c r="C1098" s="2">
        <v>0.60416666666666663</v>
      </c>
      <c r="D1098" s="2">
        <v>0.625</v>
      </c>
      <c r="E1098" t="s">
        <v>35</v>
      </c>
      <c r="F1098">
        <v>2</v>
      </c>
      <c r="G1098">
        <v>10</v>
      </c>
      <c r="H1098">
        <v>3</v>
      </c>
      <c r="I1098" t="s">
        <v>39</v>
      </c>
      <c r="J1098" t="s">
        <v>18</v>
      </c>
      <c r="K1098">
        <v>30.000000000000053</v>
      </c>
      <c r="L1098">
        <v>0.3</v>
      </c>
      <c r="M1098">
        <v>0</v>
      </c>
      <c r="N1098" t="s">
        <v>73</v>
      </c>
      <c r="O1098" t="s">
        <v>98</v>
      </c>
      <c r="P1098" t="s">
        <v>112</v>
      </c>
      <c r="Q1098" t="s">
        <v>118</v>
      </c>
      <c r="R1098" t="s">
        <v>118</v>
      </c>
      <c r="S1098">
        <v>1096</v>
      </c>
    </row>
    <row r="1099" spans="1:19" x14ac:dyDescent="0.2">
      <c r="A1099">
        <v>1065</v>
      </c>
      <c r="B1099" s="1">
        <v>45584</v>
      </c>
      <c r="C1099" s="2">
        <v>0.60416666666666663</v>
      </c>
      <c r="D1099" s="2">
        <v>0.6875</v>
      </c>
      <c r="E1099" t="s">
        <v>35</v>
      </c>
      <c r="F1099">
        <v>2</v>
      </c>
      <c r="G1099">
        <v>10</v>
      </c>
      <c r="H1099">
        <v>7</v>
      </c>
      <c r="I1099" t="s">
        <v>17</v>
      </c>
      <c r="J1099" t="s">
        <v>28</v>
      </c>
      <c r="K1099">
        <v>120.00000000000006</v>
      </c>
      <c r="L1099">
        <v>0.7</v>
      </c>
      <c r="M1099">
        <v>0</v>
      </c>
      <c r="N1099" t="s">
        <v>77</v>
      </c>
      <c r="O1099" t="s">
        <v>107</v>
      </c>
      <c r="P1099" t="s">
        <v>112</v>
      </c>
      <c r="Q1099" t="s">
        <v>118</v>
      </c>
      <c r="R1099" t="s">
        <v>124</v>
      </c>
      <c r="S1099">
        <v>1097</v>
      </c>
    </row>
    <row r="1100" spans="1:19" x14ac:dyDescent="0.2">
      <c r="A1100">
        <v>402</v>
      </c>
      <c r="B1100" s="1">
        <v>45632</v>
      </c>
      <c r="C1100" s="2">
        <v>0.60416666666666663</v>
      </c>
      <c r="D1100" s="2">
        <v>0.66666666666666663</v>
      </c>
      <c r="E1100" t="s">
        <v>35</v>
      </c>
      <c r="F1100">
        <v>2</v>
      </c>
      <c r="G1100">
        <v>10</v>
      </c>
      <c r="H1100">
        <v>6</v>
      </c>
      <c r="I1100" t="s">
        <v>13</v>
      </c>
      <c r="J1100" t="s">
        <v>14</v>
      </c>
      <c r="K1100">
        <v>90</v>
      </c>
      <c r="L1100">
        <v>0.6</v>
      </c>
      <c r="M1100">
        <v>0</v>
      </c>
      <c r="N1100" t="s">
        <v>76</v>
      </c>
      <c r="O1100" t="s">
        <v>109</v>
      </c>
      <c r="P1100" t="s">
        <v>112</v>
      </c>
      <c r="Q1100" t="s">
        <v>118</v>
      </c>
      <c r="R1100" t="s">
        <v>118</v>
      </c>
      <c r="S1100">
        <v>1098</v>
      </c>
    </row>
    <row r="1101" spans="1:19" x14ac:dyDescent="0.2">
      <c r="A1101">
        <v>1390</v>
      </c>
      <c r="B1101" s="1">
        <v>45306</v>
      </c>
      <c r="C1101" s="2">
        <v>0.60416666666666663</v>
      </c>
      <c r="D1101" s="2">
        <v>0.625</v>
      </c>
      <c r="E1101" t="s">
        <v>35</v>
      </c>
      <c r="F1101">
        <v>2</v>
      </c>
      <c r="G1101">
        <v>10</v>
      </c>
      <c r="H1101">
        <v>11</v>
      </c>
      <c r="I1101" t="s">
        <v>22</v>
      </c>
      <c r="J1101" t="s">
        <v>40</v>
      </c>
      <c r="K1101">
        <v>30.000000000000053</v>
      </c>
      <c r="L1101">
        <v>1.1000000000000001</v>
      </c>
      <c r="M1101">
        <v>1</v>
      </c>
      <c r="N1101" t="s">
        <v>72</v>
      </c>
      <c r="O1101" t="s">
        <v>98</v>
      </c>
      <c r="P1101" t="s">
        <v>112</v>
      </c>
      <c r="Q1101" t="s">
        <v>118</v>
      </c>
      <c r="R1101" t="s">
        <v>118</v>
      </c>
      <c r="S1101">
        <v>1099</v>
      </c>
    </row>
    <row r="1102" spans="1:19" x14ac:dyDescent="0.2">
      <c r="A1102">
        <v>99</v>
      </c>
      <c r="B1102" s="1">
        <v>45306</v>
      </c>
      <c r="C1102" s="2">
        <v>0.60416666666666663</v>
      </c>
      <c r="D1102" s="2">
        <v>0.6875</v>
      </c>
      <c r="E1102" t="s">
        <v>35</v>
      </c>
      <c r="F1102">
        <v>2</v>
      </c>
      <c r="G1102">
        <v>10</v>
      </c>
      <c r="H1102">
        <v>1</v>
      </c>
      <c r="I1102" t="s">
        <v>39</v>
      </c>
      <c r="J1102" t="s">
        <v>18</v>
      </c>
      <c r="K1102">
        <v>120.00000000000006</v>
      </c>
      <c r="L1102">
        <v>0.1</v>
      </c>
      <c r="M1102">
        <v>0</v>
      </c>
      <c r="N1102" t="s">
        <v>72</v>
      </c>
      <c r="O1102" t="s">
        <v>98</v>
      </c>
      <c r="P1102" t="s">
        <v>112</v>
      </c>
      <c r="Q1102" t="s">
        <v>117</v>
      </c>
      <c r="R1102" t="s">
        <v>124</v>
      </c>
      <c r="S1102">
        <v>1100</v>
      </c>
    </row>
    <row r="1103" spans="1:19" x14ac:dyDescent="0.2">
      <c r="A1103">
        <v>2070</v>
      </c>
      <c r="B1103" s="1">
        <v>45544</v>
      </c>
      <c r="C1103" s="2">
        <v>0.60416666666666663</v>
      </c>
      <c r="D1103" s="2">
        <v>0.66666666666666663</v>
      </c>
      <c r="E1103" t="s">
        <v>35</v>
      </c>
      <c r="F1103">
        <v>2</v>
      </c>
      <c r="G1103">
        <v>10</v>
      </c>
      <c r="H1103">
        <v>11</v>
      </c>
      <c r="I1103" t="s">
        <v>17</v>
      </c>
      <c r="J1103" t="s">
        <v>14</v>
      </c>
      <c r="K1103">
        <v>90</v>
      </c>
      <c r="L1103">
        <v>1.1000000000000001</v>
      </c>
      <c r="M1103">
        <v>1</v>
      </c>
      <c r="N1103" t="s">
        <v>72</v>
      </c>
      <c r="O1103" t="s">
        <v>106</v>
      </c>
      <c r="P1103" t="s">
        <v>112</v>
      </c>
      <c r="Q1103" t="s">
        <v>118</v>
      </c>
      <c r="R1103" t="s">
        <v>118</v>
      </c>
      <c r="S1103">
        <v>1101</v>
      </c>
    </row>
    <row r="1104" spans="1:19" x14ac:dyDescent="0.2">
      <c r="A1104">
        <v>2264</v>
      </c>
      <c r="B1104" s="1">
        <v>45328</v>
      </c>
      <c r="C1104" s="2">
        <v>0.60416666666666663</v>
      </c>
      <c r="D1104" s="2">
        <v>0.625</v>
      </c>
      <c r="E1104" t="s">
        <v>35</v>
      </c>
      <c r="F1104">
        <v>2</v>
      </c>
      <c r="G1104">
        <v>10</v>
      </c>
      <c r="H1104">
        <v>3</v>
      </c>
      <c r="I1104" t="s">
        <v>42</v>
      </c>
      <c r="J1104" t="s">
        <v>18</v>
      </c>
      <c r="K1104">
        <v>30.000000000000053</v>
      </c>
      <c r="L1104">
        <v>0.3</v>
      </c>
      <c r="M1104">
        <v>0</v>
      </c>
      <c r="N1104" t="s">
        <v>73</v>
      </c>
      <c r="O1104" t="s">
        <v>99</v>
      </c>
      <c r="P1104" t="s">
        <v>112</v>
      </c>
      <c r="Q1104" t="s">
        <v>118</v>
      </c>
      <c r="R1104" t="s">
        <v>118</v>
      </c>
      <c r="S1104">
        <v>1102</v>
      </c>
    </row>
    <row r="1105" spans="1:19" x14ac:dyDescent="0.2">
      <c r="A1105">
        <v>2227</v>
      </c>
      <c r="B1105" s="1">
        <v>45422</v>
      </c>
      <c r="C1105" s="2">
        <v>0.60416666666666663</v>
      </c>
      <c r="D1105" s="2">
        <v>0.6875</v>
      </c>
      <c r="E1105" t="s">
        <v>35</v>
      </c>
      <c r="F1105">
        <v>2</v>
      </c>
      <c r="G1105">
        <v>10</v>
      </c>
      <c r="H1105">
        <v>13</v>
      </c>
      <c r="I1105" t="s">
        <v>42</v>
      </c>
      <c r="J1105" t="s">
        <v>14</v>
      </c>
      <c r="K1105">
        <v>120.00000000000006</v>
      </c>
      <c r="L1105">
        <v>1.3</v>
      </c>
      <c r="M1105">
        <v>1</v>
      </c>
      <c r="N1105" t="s">
        <v>76</v>
      </c>
      <c r="O1105" t="s">
        <v>102</v>
      </c>
      <c r="P1105" t="s">
        <v>112</v>
      </c>
      <c r="Q1105" t="s">
        <v>118</v>
      </c>
      <c r="R1105" t="s">
        <v>124</v>
      </c>
      <c r="S1105">
        <v>1103</v>
      </c>
    </row>
    <row r="1106" spans="1:19" x14ac:dyDescent="0.2">
      <c r="A1106">
        <v>675</v>
      </c>
      <c r="B1106" s="1">
        <v>45339</v>
      </c>
      <c r="C1106" s="2">
        <v>0.60416666666666663</v>
      </c>
      <c r="D1106" s="2">
        <v>0.64583333333333337</v>
      </c>
      <c r="E1106" t="s">
        <v>35</v>
      </c>
      <c r="F1106">
        <v>2</v>
      </c>
      <c r="G1106">
        <v>10</v>
      </c>
      <c r="H1106">
        <v>1</v>
      </c>
      <c r="I1106" t="s">
        <v>41</v>
      </c>
      <c r="J1106" t="s">
        <v>23</v>
      </c>
      <c r="K1106">
        <v>60.000000000000107</v>
      </c>
      <c r="L1106">
        <v>0.1</v>
      </c>
      <c r="M1106">
        <v>0</v>
      </c>
      <c r="N1106" t="s">
        <v>77</v>
      </c>
      <c r="O1106" t="s">
        <v>99</v>
      </c>
      <c r="P1106" t="s">
        <v>112</v>
      </c>
      <c r="Q1106" t="s">
        <v>117</v>
      </c>
      <c r="R1106" t="s">
        <v>118</v>
      </c>
      <c r="S1106">
        <v>1104</v>
      </c>
    </row>
    <row r="1107" spans="1:19" x14ac:dyDescent="0.2">
      <c r="A1107">
        <v>2091</v>
      </c>
      <c r="B1107" s="1">
        <v>45411</v>
      </c>
      <c r="C1107" s="2">
        <v>0.60416666666666663</v>
      </c>
      <c r="D1107" s="2">
        <v>0.66666666666666663</v>
      </c>
      <c r="E1107" t="s">
        <v>35</v>
      </c>
      <c r="F1107">
        <v>2</v>
      </c>
      <c r="G1107">
        <v>10</v>
      </c>
      <c r="H1107">
        <v>1</v>
      </c>
      <c r="I1107" t="s">
        <v>27</v>
      </c>
      <c r="J1107" t="s">
        <v>18</v>
      </c>
      <c r="K1107">
        <v>90</v>
      </c>
      <c r="L1107">
        <v>0.1</v>
      </c>
      <c r="M1107">
        <v>0</v>
      </c>
      <c r="N1107" t="s">
        <v>72</v>
      </c>
      <c r="O1107" t="s">
        <v>101</v>
      </c>
      <c r="P1107" t="s">
        <v>112</v>
      </c>
      <c r="Q1107" t="s">
        <v>117</v>
      </c>
      <c r="R1107" t="s">
        <v>118</v>
      </c>
      <c r="S1107">
        <v>1105</v>
      </c>
    </row>
    <row r="1108" spans="1:19" x14ac:dyDescent="0.2">
      <c r="A1108">
        <v>2546</v>
      </c>
      <c r="B1108" s="1">
        <v>45518</v>
      </c>
      <c r="C1108" s="2">
        <v>0.60416666666666663</v>
      </c>
      <c r="D1108" s="2">
        <v>0.66666666666666663</v>
      </c>
      <c r="E1108" t="s">
        <v>35</v>
      </c>
      <c r="F1108">
        <v>2</v>
      </c>
      <c r="G1108">
        <v>10</v>
      </c>
      <c r="H1108">
        <v>1</v>
      </c>
      <c r="I1108" t="s">
        <v>17</v>
      </c>
      <c r="J1108" t="s">
        <v>14</v>
      </c>
      <c r="K1108">
        <v>90</v>
      </c>
      <c r="L1108">
        <v>0.1</v>
      </c>
      <c r="M1108">
        <v>0</v>
      </c>
      <c r="N1108" t="s">
        <v>74</v>
      </c>
      <c r="O1108" t="s">
        <v>105</v>
      </c>
      <c r="P1108" t="s">
        <v>112</v>
      </c>
      <c r="Q1108" t="s">
        <v>117</v>
      </c>
      <c r="R1108" t="s">
        <v>118</v>
      </c>
      <c r="S1108">
        <v>1106</v>
      </c>
    </row>
    <row r="1109" spans="1:19" x14ac:dyDescent="0.2">
      <c r="A1109">
        <v>2727</v>
      </c>
      <c r="B1109" s="1">
        <v>45490</v>
      </c>
      <c r="C1109" s="2">
        <v>0.60416666666666663</v>
      </c>
      <c r="D1109" s="2">
        <v>0.6875</v>
      </c>
      <c r="E1109" t="s">
        <v>35</v>
      </c>
      <c r="F1109">
        <v>2</v>
      </c>
      <c r="G1109">
        <v>10</v>
      </c>
      <c r="H1109">
        <v>1</v>
      </c>
      <c r="I1109" t="s">
        <v>42</v>
      </c>
      <c r="J1109" t="s">
        <v>18</v>
      </c>
      <c r="K1109">
        <v>120.00000000000006</v>
      </c>
      <c r="L1109">
        <v>0.1</v>
      </c>
      <c r="M1109">
        <v>0</v>
      </c>
      <c r="N1109" t="s">
        <v>74</v>
      </c>
      <c r="O1109" t="s">
        <v>104</v>
      </c>
      <c r="P1109" t="s">
        <v>112</v>
      </c>
      <c r="Q1109" t="s">
        <v>117</v>
      </c>
      <c r="R1109" t="s">
        <v>124</v>
      </c>
      <c r="S1109">
        <v>1107</v>
      </c>
    </row>
    <row r="1110" spans="1:19" x14ac:dyDescent="0.2">
      <c r="A1110">
        <v>2180</v>
      </c>
      <c r="B1110" s="1">
        <v>45517</v>
      </c>
      <c r="C1110" s="2">
        <v>0.60416666666666663</v>
      </c>
      <c r="D1110" s="2">
        <v>0.66666666666666663</v>
      </c>
      <c r="E1110" t="s">
        <v>35</v>
      </c>
      <c r="F1110">
        <v>2</v>
      </c>
      <c r="G1110">
        <v>10</v>
      </c>
      <c r="H1110">
        <v>1</v>
      </c>
      <c r="I1110" t="s">
        <v>27</v>
      </c>
      <c r="J1110" t="s">
        <v>30</v>
      </c>
      <c r="K1110">
        <v>90</v>
      </c>
      <c r="L1110">
        <v>0.1</v>
      </c>
      <c r="M1110">
        <v>0</v>
      </c>
      <c r="N1110" t="s">
        <v>73</v>
      </c>
      <c r="O1110" t="s">
        <v>105</v>
      </c>
      <c r="P1110" t="s">
        <v>112</v>
      </c>
      <c r="Q1110" t="s">
        <v>117</v>
      </c>
      <c r="R1110" t="s">
        <v>118</v>
      </c>
      <c r="S1110">
        <v>1108</v>
      </c>
    </row>
    <row r="1111" spans="1:19" x14ac:dyDescent="0.2">
      <c r="A1111">
        <v>909</v>
      </c>
      <c r="B1111" s="1">
        <v>45593</v>
      </c>
      <c r="C1111" s="2">
        <v>0.60416666666666663</v>
      </c>
      <c r="D1111" s="2">
        <v>0.64583333333333337</v>
      </c>
      <c r="E1111" t="s">
        <v>35</v>
      </c>
      <c r="F1111">
        <v>2</v>
      </c>
      <c r="G1111">
        <v>10</v>
      </c>
      <c r="H1111">
        <v>12</v>
      </c>
      <c r="I1111" t="s">
        <v>17</v>
      </c>
      <c r="J1111" t="s">
        <v>23</v>
      </c>
      <c r="K1111">
        <v>60.000000000000107</v>
      </c>
      <c r="L1111">
        <v>1.2</v>
      </c>
      <c r="M1111">
        <v>1</v>
      </c>
      <c r="N1111" t="s">
        <v>72</v>
      </c>
      <c r="O1111" t="s">
        <v>107</v>
      </c>
      <c r="P1111" t="s">
        <v>112</v>
      </c>
      <c r="Q1111" t="s">
        <v>118</v>
      </c>
      <c r="R1111" t="s">
        <v>118</v>
      </c>
      <c r="S1111">
        <v>1109</v>
      </c>
    </row>
    <row r="1112" spans="1:19" x14ac:dyDescent="0.2">
      <c r="A1112">
        <v>481</v>
      </c>
      <c r="B1112" s="1">
        <v>45414</v>
      </c>
      <c r="C1112" s="2">
        <v>0.58333333333333337</v>
      </c>
      <c r="D1112" s="2">
        <v>0.64583333333333337</v>
      </c>
      <c r="E1112" t="s">
        <v>35</v>
      </c>
      <c r="F1112">
        <v>2</v>
      </c>
      <c r="G1112">
        <v>10</v>
      </c>
      <c r="H1112">
        <v>3</v>
      </c>
      <c r="I1112" t="s">
        <v>41</v>
      </c>
      <c r="J1112" t="s">
        <v>30</v>
      </c>
      <c r="K1112">
        <v>90</v>
      </c>
      <c r="L1112">
        <v>0.3</v>
      </c>
      <c r="M1112">
        <v>0</v>
      </c>
      <c r="N1112" t="s">
        <v>75</v>
      </c>
      <c r="O1112" t="s">
        <v>102</v>
      </c>
      <c r="P1112" t="s">
        <v>112</v>
      </c>
      <c r="Q1112" t="s">
        <v>118</v>
      </c>
      <c r="R1112" t="s">
        <v>118</v>
      </c>
      <c r="S1112">
        <v>1110</v>
      </c>
    </row>
    <row r="1113" spans="1:19" x14ac:dyDescent="0.2">
      <c r="A1113">
        <v>345</v>
      </c>
      <c r="B1113" s="1">
        <v>45372</v>
      </c>
      <c r="C1113" s="2">
        <v>0.58333333333333337</v>
      </c>
      <c r="D1113" s="2">
        <v>0.625</v>
      </c>
      <c r="E1113" t="s">
        <v>35</v>
      </c>
      <c r="F1113">
        <v>2</v>
      </c>
      <c r="G1113">
        <v>10</v>
      </c>
      <c r="H1113">
        <v>2</v>
      </c>
      <c r="I1113" t="s">
        <v>13</v>
      </c>
      <c r="J1113" t="s">
        <v>18</v>
      </c>
      <c r="K1113">
        <v>59.999999999999943</v>
      </c>
      <c r="L1113">
        <v>0.2</v>
      </c>
      <c r="M1113">
        <v>0</v>
      </c>
      <c r="N1113" t="s">
        <v>75</v>
      </c>
      <c r="O1113" t="s">
        <v>100</v>
      </c>
      <c r="P1113" t="s">
        <v>112</v>
      </c>
      <c r="Q1113" t="s">
        <v>117</v>
      </c>
      <c r="R1113" t="s">
        <v>118</v>
      </c>
      <c r="S1113">
        <v>1111</v>
      </c>
    </row>
    <row r="1114" spans="1:19" x14ac:dyDescent="0.2">
      <c r="A1114">
        <v>2271</v>
      </c>
      <c r="B1114" s="1">
        <v>45584</v>
      </c>
      <c r="C1114" s="2">
        <v>0.58333333333333337</v>
      </c>
      <c r="D1114" s="2">
        <v>0.60416666666666663</v>
      </c>
      <c r="E1114" t="s">
        <v>35</v>
      </c>
      <c r="F1114">
        <v>2</v>
      </c>
      <c r="G1114">
        <v>10</v>
      </c>
      <c r="H1114">
        <v>9</v>
      </c>
      <c r="I1114" t="s">
        <v>39</v>
      </c>
      <c r="J1114" t="s">
        <v>23</v>
      </c>
      <c r="K1114">
        <v>29.999999999999893</v>
      </c>
      <c r="L1114">
        <v>0.9</v>
      </c>
      <c r="M1114">
        <v>0</v>
      </c>
      <c r="N1114" t="s">
        <v>77</v>
      </c>
      <c r="O1114" t="s">
        <v>107</v>
      </c>
      <c r="P1114" t="s">
        <v>112</v>
      </c>
      <c r="Q1114" t="s">
        <v>118</v>
      </c>
      <c r="R1114" t="s">
        <v>118</v>
      </c>
      <c r="S1114">
        <v>1112</v>
      </c>
    </row>
    <row r="1115" spans="1:19" x14ac:dyDescent="0.2">
      <c r="A1115">
        <v>2626</v>
      </c>
      <c r="B1115" s="1">
        <v>45335</v>
      </c>
      <c r="C1115" s="2">
        <v>0.58333333333333337</v>
      </c>
      <c r="D1115" s="2">
        <v>0.625</v>
      </c>
      <c r="E1115" t="s">
        <v>35</v>
      </c>
      <c r="F1115">
        <v>2</v>
      </c>
      <c r="G1115">
        <v>10</v>
      </c>
      <c r="H1115">
        <v>12</v>
      </c>
      <c r="I1115" t="s">
        <v>42</v>
      </c>
      <c r="J1115" t="s">
        <v>18</v>
      </c>
      <c r="K1115">
        <v>59.999999999999943</v>
      </c>
      <c r="L1115">
        <v>1.2</v>
      </c>
      <c r="M1115">
        <v>1</v>
      </c>
      <c r="N1115" t="s">
        <v>73</v>
      </c>
      <c r="O1115" t="s">
        <v>99</v>
      </c>
      <c r="P1115" t="s">
        <v>112</v>
      </c>
      <c r="Q1115" t="s">
        <v>118</v>
      </c>
      <c r="R1115" t="s">
        <v>118</v>
      </c>
      <c r="S1115">
        <v>1113</v>
      </c>
    </row>
    <row r="1116" spans="1:19" x14ac:dyDescent="0.2">
      <c r="A1116">
        <v>446</v>
      </c>
      <c r="B1116" s="1">
        <v>45345</v>
      </c>
      <c r="C1116" s="2">
        <v>0.58333333333333337</v>
      </c>
      <c r="D1116" s="2">
        <v>0.64583333333333337</v>
      </c>
      <c r="E1116" t="s">
        <v>35</v>
      </c>
      <c r="F1116">
        <v>2</v>
      </c>
      <c r="G1116">
        <v>10</v>
      </c>
      <c r="H1116">
        <v>8</v>
      </c>
      <c r="I1116" t="s">
        <v>41</v>
      </c>
      <c r="J1116" t="s">
        <v>28</v>
      </c>
      <c r="K1116">
        <v>90</v>
      </c>
      <c r="L1116">
        <v>0.8</v>
      </c>
      <c r="M1116">
        <v>0</v>
      </c>
      <c r="N1116" t="s">
        <v>76</v>
      </c>
      <c r="O1116" t="s">
        <v>99</v>
      </c>
      <c r="P1116" t="s">
        <v>112</v>
      </c>
      <c r="Q1116" t="s">
        <v>118</v>
      </c>
      <c r="R1116" t="s">
        <v>118</v>
      </c>
      <c r="S1116">
        <v>1114</v>
      </c>
    </row>
    <row r="1117" spans="1:19" x14ac:dyDescent="0.2">
      <c r="A1117">
        <v>939</v>
      </c>
      <c r="B1117" s="1">
        <v>45573</v>
      </c>
      <c r="C1117" s="2">
        <v>0.58333333333333337</v>
      </c>
      <c r="D1117" s="2">
        <v>0.64583333333333337</v>
      </c>
      <c r="E1117" t="s">
        <v>35</v>
      </c>
      <c r="F1117">
        <v>2</v>
      </c>
      <c r="G1117">
        <v>10</v>
      </c>
      <c r="H1117">
        <v>11</v>
      </c>
      <c r="I1117" t="s">
        <v>41</v>
      </c>
      <c r="J1117" t="s">
        <v>30</v>
      </c>
      <c r="K1117">
        <v>90</v>
      </c>
      <c r="L1117">
        <v>1.1000000000000001</v>
      </c>
      <c r="M1117">
        <v>1</v>
      </c>
      <c r="N1117" t="s">
        <v>73</v>
      </c>
      <c r="O1117" t="s">
        <v>107</v>
      </c>
      <c r="P1117" t="s">
        <v>112</v>
      </c>
      <c r="Q1117" t="s">
        <v>118</v>
      </c>
      <c r="R1117" t="s">
        <v>118</v>
      </c>
      <c r="S1117">
        <v>1115</v>
      </c>
    </row>
    <row r="1118" spans="1:19" x14ac:dyDescent="0.2">
      <c r="A1118">
        <v>2448</v>
      </c>
      <c r="B1118" s="1">
        <v>45454</v>
      </c>
      <c r="C1118" s="2">
        <v>0.58333333333333337</v>
      </c>
      <c r="D1118" s="2">
        <v>0.64583333333333337</v>
      </c>
      <c r="E1118" t="s">
        <v>35</v>
      </c>
      <c r="F1118">
        <v>2</v>
      </c>
      <c r="G1118">
        <v>10</v>
      </c>
      <c r="H1118">
        <v>7</v>
      </c>
      <c r="I1118" t="s">
        <v>39</v>
      </c>
      <c r="J1118" t="s">
        <v>23</v>
      </c>
      <c r="K1118">
        <v>90</v>
      </c>
      <c r="L1118">
        <v>0.7</v>
      </c>
      <c r="M1118">
        <v>0</v>
      </c>
      <c r="N1118" t="s">
        <v>73</v>
      </c>
      <c r="O1118" t="s">
        <v>103</v>
      </c>
      <c r="P1118" t="s">
        <v>112</v>
      </c>
      <c r="Q1118" t="s">
        <v>118</v>
      </c>
      <c r="R1118" t="s">
        <v>118</v>
      </c>
      <c r="S1118">
        <v>1116</v>
      </c>
    </row>
    <row r="1119" spans="1:19" x14ac:dyDescent="0.2">
      <c r="A1119">
        <v>2128</v>
      </c>
      <c r="B1119" s="1">
        <v>45354</v>
      </c>
      <c r="C1119" s="2">
        <v>0.58333333333333337</v>
      </c>
      <c r="D1119" s="2">
        <v>0.625</v>
      </c>
      <c r="E1119" t="s">
        <v>35</v>
      </c>
      <c r="F1119">
        <v>2</v>
      </c>
      <c r="G1119">
        <v>10</v>
      </c>
      <c r="H1119">
        <v>12</v>
      </c>
      <c r="I1119" t="s">
        <v>41</v>
      </c>
      <c r="J1119" t="s">
        <v>28</v>
      </c>
      <c r="K1119">
        <v>59.999999999999943</v>
      </c>
      <c r="L1119">
        <v>1.2</v>
      </c>
      <c r="M1119">
        <v>1</v>
      </c>
      <c r="N1119" t="s">
        <v>71</v>
      </c>
      <c r="O1119" t="s">
        <v>100</v>
      </c>
      <c r="P1119" t="s">
        <v>112</v>
      </c>
      <c r="Q1119" t="s">
        <v>118</v>
      </c>
      <c r="R1119" t="s">
        <v>118</v>
      </c>
      <c r="S1119">
        <v>1117</v>
      </c>
    </row>
    <row r="1120" spans="1:19" x14ac:dyDescent="0.2">
      <c r="A1120">
        <v>706</v>
      </c>
      <c r="B1120" s="1">
        <v>45359</v>
      </c>
      <c r="C1120" s="2">
        <v>0.58333333333333337</v>
      </c>
      <c r="D1120" s="2">
        <v>0.60416666666666663</v>
      </c>
      <c r="E1120" t="s">
        <v>35</v>
      </c>
      <c r="F1120">
        <v>2</v>
      </c>
      <c r="G1120">
        <v>10</v>
      </c>
      <c r="H1120">
        <v>4</v>
      </c>
      <c r="I1120" t="s">
        <v>22</v>
      </c>
      <c r="J1120" t="s">
        <v>14</v>
      </c>
      <c r="K1120">
        <v>29.999999999999893</v>
      </c>
      <c r="L1120">
        <v>0.4</v>
      </c>
      <c r="M1120">
        <v>0</v>
      </c>
      <c r="N1120" t="s">
        <v>76</v>
      </c>
      <c r="O1120" t="s">
        <v>100</v>
      </c>
      <c r="P1120" t="s">
        <v>112</v>
      </c>
      <c r="Q1120" t="s">
        <v>118</v>
      </c>
      <c r="R1120" t="s">
        <v>118</v>
      </c>
      <c r="S1120">
        <v>1118</v>
      </c>
    </row>
    <row r="1121" spans="1:19" x14ac:dyDescent="0.2">
      <c r="A1121">
        <v>343</v>
      </c>
      <c r="B1121" s="1">
        <v>45599</v>
      </c>
      <c r="C1121" s="2">
        <v>0.58333333333333337</v>
      </c>
      <c r="D1121" s="2">
        <v>0.625</v>
      </c>
      <c r="E1121" t="s">
        <v>35</v>
      </c>
      <c r="F1121">
        <v>2</v>
      </c>
      <c r="G1121">
        <v>10</v>
      </c>
      <c r="H1121">
        <v>10</v>
      </c>
      <c r="I1121" t="s">
        <v>39</v>
      </c>
      <c r="J1121" t="s">
        <v>18</v>
      </c>
      <c r="K1121">
        <v>59.999999999999943</v>
      </c>
      <c r="L1121">
        <v>1</v>
      </c>
      <c r="M1121">
        <v>0</v>
      </c>
      <c r="N1121" t="s">
        <v>71</v>
      </c>
      <c r="O1121" t="s">
        <v>108</v>
      </c>
      <c r="P1121" t="s">
        <v>112</v>
      </c>
      <c r="Q1121" t="s">
        <v>118</v>
      </c>
      <c r="R1121" t="s">
        <v>118</v>
      </c>
      <c r="S1121">
        <v>1119</v>
      </c>
    </row>
    <row r="1122" spans="1:19" x14ac:dyDescent="0.2">
      <c r="A1122">
        <v>53</v>
      </c>
      <c r="B1122" s="1">
        <v>45438</v>
      </c>
      <c r="C1122" s="2">
        <v>0.58333333333333337</v>
      </c>
      <c r="D1122" s="2">
        <v>0.64583333333333337</v>
      </c>
      <c r="E1122" t="s">
        <v>35</v>
      </c>
      <c r="F1122">
        <v>2</v>
      </c>
      <c r="G1122">
        <v>10</v>
      </c>
      <c r="H1122">
        <v>1</v>
      </c>
      <c r="I1122" t="s">
        <v>39</v>
      </c>
      <c r="J1122" t="s">
        <v>23</v>
      </c>
      <c r="K1122">
        <v>90</v>
      </c>
      <c r="L1122">
        <v>0.1</v>
      </c>
      <c r="M1122">
        <v>0</v>
      </c>
      <c r="N1122" t="s">
        <v>71</v>
      </c>
      <c r="O1122" t="s">
        <v>102</v>
      </c>
      <c r="P1122" t="s">
        <v>112</v>
      </c>
      <c r="Q1122" t="s">
        <v>117</v>
      </c>
      <c r="R1122" t="s">
        <v>118</v>
      </c>
      <c r="S1122">
        <v>1120</v>
      </c>
    </row>
    <row r="1123" spans="1:19" x14ac:dyDescent="0.2">
      <c r="A1123">
        <v>848</v>
      </c>
      <c r="B1123" s="1">
        <v>45321</v>
      </c>
      <c r="C1123" s="2">
        <v>0.58333333333333337</v>
      </c>
      <c r="D1123" s="2">
        <v>0.60416666666666663</v>
      </c>
      <c r="E1123" t="s">
        <v>35</v>
      </c>
      <c r="F1123">
        <v>2</v>
      </c>
      <c r="G1123">
        <v>10</v>
      </c>
      <c r="H1123">
        <v>10</v>
      </c>
      <c r="I1123" t="s">
        <v>41</v>
      </c>
      <c r="J1123" t="s">
        <v>23</v>
      </c>
      <c r="K1123">
        <v>29.999999999999893</v>
      </c>
      <c r="L1123">
        <v>1</v>
      </c>
      <c r="M1123">
        <v>0</v>
      </c>
      <c r="N1123" t="s">
        <v>73</v>
      </c>
      <c r="O1123" t="s">
        <v>98</v>
      </c>
      <c r="P1123" t="s">
        <v>112</v>
      </c>
      <c r="Q1123" t="s">
        <v>118</v>
      </c>
      <c r="R1123" t="s">
        <v>118</v>
      </c>
      <c r="S1123">
        <v>1121</v>
      </c>
    </row>
    <row r="1124" spans="1:19" x14ac:dyDescent="0.2">
      <c r="A1124">
        <v>2022</v>
      </c>
      <c r="B1124" s="1">
        <v>45499</v>
      </c>
      <c r="C1124" s="2">
        <v>0.58333333333333337</v>
      </c>
      <c r="D1124" s="2">
        <v>0.66666666666666663</v>
      </c>
      <c r="E1124" t="s">
        <v>35</v>
      </c>
      <c r="F1124">
        <v>2</v>
      </c>
      <c r="G1124">
        <v>10</v>
      </c>
      <c r="H1124">
        <v>6</v>
      </c>
      <c r="I1124" t="s">
        <v>22</v>
      </c>
      <c r="J1124" t="s">
        <v>23</v>
      </c>
      <c r="K1124">
        <v>119.99999999999989</v>
      </c>
      <c r="L1124">
        <v>0.6</v>
      </c>
      <c r="M1124">
        <v>0</v>
      </c>
      <c r="N1124" t="s">
        <v>76</v>
      </c>
      <c r="O1124" t="s">
        <v>104</v>
      </c>
      <c r="P1124" t="s">
        <v>112</v>
      </c>
      <c r="Q1124" t="s">
        <v>118</v>
      </c>
      <c r="R1124" t="s">
        <v>124</v>
      </c>
      <c r="S1124">
        <v>1122</v>
      </c>
    </row>
    <row r="1125" spans="1:19" x14ac:dyDescent="0.2">
      <c r="A1125">
        <v>2839</v>
      </c>
      <c r="B1125" s="1">
        <v>45292</v>
      </c>
      <c r="C1125" s="2">
        <v>0.58333333333333337</v>
      </c>
      <c r="D1125" s="2">
        <v>0.64583333333333337</v>
      </c>
      <c r="E1125" t="s">
        <v>35</v>
      </c>
      <c r="F1125">
        <v>2</v>
      </c>
      <c r="G1125">
        <v>10</v>
      </c>
      <c r="H1125">
        <v>5</v>
      </c>
      <c r="I1125" t="s">
        <v>13</v>
      </c>
      <c r="J1125" t="s">
        <v>30</v>
      </c>
      <c r="K1125">
        <v>90</v>
      </c>
      <c r="L1125">
        <v>0.5</v>
      </c>
      <c r="M1125">
        <v>0</v>
      </c>
      <c r="N1125" t="s">
        <v>72</v>
      </c>
      <c r="O1125" t="s">
        <v>98</v>
      </c>
      <c r="P1125" t="s">
        <v>112</v>
      </c>
      <c r="Q1125" t="s">
        <v>118</v>
      </c>
      <c r="R1125" t="s">
        <v>118</v>
      </c>
      <c r="S1125">
        <v>1123</v>
      </c>
    </row>
    <row r="1126" spans="1:19" x14ac:dyDescent="0.2">
      <c r="A1126">
        <v>172</v>
      </c>
      <c r="B1126" s="1">
        <v>45292</v>
      </c>
      <c r="C1126" s="2">
        <v>0.58333333333333337</v>
      </c>
      <c r="D1126" s="2">
        <v>0.64583333333333337</v>
      </c>
      <c r="E1126" t="s">
        <v>35</v>
      </c>
      <c r="F1126">
        <v>2</v>
      </c>
      <c r="G1126">
        <v>10</v>
      </c>
      <c r="H1126">
        <v>7</v>
      </c>
      <c r="I1126" t="s">
        <v>22</v>
      </c>
      <c r="J1126" t="s">
        <v>23</v>
      </c>
      <c r="K1126">
        <v>90</v>
      </c>
      <c r="L1126">
        <v>0.7</v>
      </c>
      <c r="M1126">
        <v>0</v>
      </c>
      <c r="N1126" t="s">
        <v>72</v>
      </c>
      <c r="O1126" t="s">
        <v>98</v>
      </c>
      <c r="P1126" t="s">
        <v>112</v>
      </c>
      <c r="Q1126" t="s">
        <v>118</v>
      </c>
      <c r="R1126" t="s">
        <v>118</v>
      </c>
      <c r="S1126">
        <v>1124</v>
      </c>
    </row>
    <row r="1127" spans="1:19" x14ac:dyDescent="0.2">
      <c r="A1127">
        <v>2297</v>
      </c>
      <c r="B1127" s="1">
        <v>45447</v>
      </c>
      <c r="C1127" s="2">
        <v>0.58333333333333337</v>
      </c>
      <c r="D1127" s="2">
        <v>0.60416666666666663</v>
      </c>
      <c r="E1127" t="s">
        <v>35</v>
      </c>
      <c r="F1127">
        <v>2</v>
      </c>
      <c r="G1127">
        <v>10</v>
      </c>
      <c r="H1127">
        <v>7</v>
      </c>
      <c r="I1127" t="s">
        <v>42</v>
      </c>
      <c r="J1127" t="s">
        <v>28</v>
      </c>
      <c r="K1127">
        <v>29.999999999999893</v>
      </c>
      <c r="L1127">
        <v>0.7</v>
      </c>
      <c r="M1127">
        <v>0</v>
      </c>
      <c r="N1127" t="s">
        <v>73</v>
      </c>
      <c r="O1127" t="s">
        <v>103</v>
      </c>
      <c r="P1127" t="s">
        <v>112</v>
      </c>
      <c r="Q1127" t="s">
        <v>118</v>
      </c>
      <c r="R1127" t="s">
        <v>118</v>
      </c>
      <c r="S1127">
        <v>1125</v>
      </c>
    </row>
    <row r="1128" spans="1:19" x14ac:dyDescent="0.2">
      <c r="A1128">
        <v>1738</v>
      </c>
      <c r="B1128" s="1">
        <v>45369</v>
      </c>
      <c r="C1128" s="2">
        <v>0.58333333333333337</v>
      </c>
      <c r="D1128" s="2">
        <v>0.64583333333333337</v>
      </c>
      <c r="E1128" t="s">
        <v>35</v>
      </c>
      <c r="F1128">
        <v>2</v>
      </c>
      <c r="G1128">
        <v>10</v>
      </c>
      <c r="H1128">
        <v>12</v>
      </c>
      <c r="I1128" t="s">
        <v>41</v>
      </c>
      <c r="J1128" t="s">
        <v>28</v>
      </c>
      <c r="K1128">
        <v>90</v>
      </c>
      <c r="L1128">
        <v>1.2</v>
      </c>
      <c r="M1128">
        <v>1</v>
      </c>
      <c r="N1128" t="s">
        <v>72</v>
      </c>
      <c r="O1128" t="s">
        <v>100</v>
      </c>
      <c r="P1128" t="s">
        <v>112</v>
      </c>
      <c r="Q1128" t="s">
        <v>118</v>
      </c>
      <c r="R1128" t="s">
        <v>118</v>
      </c>
      <c r="S1128">
        <v>1126</v>
      </c>
    </row>
    <row r="1129" spans="1:19" x14ac:dyDescent="0.2">
      <c r="A1129">
        <v>933</v>
      </c>
      <c r="B1129" s="1">
        <v>45324</v>
      </c>
      <c r="C1129" s="2">
        <v>0.58333333333333337</v>
      </c>
      <c r="D1129" s="2">
        <v>0.64583333333333337</v>
      </c>
      <c r="E1129" t="s">
        <v>35</v>
      </c>
      <c r="F1129">
        <v>2</v>
      </c>
      <c r="G1129">
        <v>10</v>
      </c>
      <c r="H1129">
        <v>3</v>
      </c>
      <c r="I1129" t="s">
        <v>41</v>
      </c>
      <c r="J1129" t="s">
        <v>18</v>
      </c>
      <c r="K1129">
        <v>90</v>
      </c>
      <c r="L1129">
        <v>0.3</v>
      </c>
      <c r="M1129">
        <v>0</v>
      </c>
      <c r="N1129" t="s">
        <v>76</v>
      </c>
      <c r="O1129" t="s">
        <v>99</v>
      </c>
      <c r="P1129" t="s">
        <v>112</v>
      </c>
      <c r="Q1129" t="s">
        <v>118</v>
      </c>
      <c r="R1129" t="s">
        <v>118</v>
      </c>
      <c r="S1129">
        <v>1127</v>
      </c>
    </row>
    <row r="1130" spans="1:19" x14ac:dyDescent="0.2">
      <c r="A1130">
        <v>424</v>
      </c>
      <c r="B1130" s="1">
        <v>45539</v>
      </c>
      <c r="C1130" s="2">
        <v>0.58333333333333337</v>
      </c>
      <c r="D1130" s="2">
        <v>0.625</v>
      </c>
      <c r="E1130" t="s">
        <v>35</v>
      </c>
      <c r="F1130">
        <v>2</v>
      </c>
      <c r="G1130">
        <v>10</v>
      </c>
      <c r="H1130">
        <v>6</v>
      </c>
      <c r="I1130" t="s">
        <v>17</v>
      </c>
      <c r="J1130" t="s">
        <v>18</v>
      </c>
      <c r="K1130">
        <v>59.999999999999943</v>
      </c>
      <c r="L1130">
        <v>0.6</v>
      </c>
      <c r="M1130">
        <v>0</v>
      </c>
      <c r="N1130" t="s">
        <v>74</v>
      </c>
      <c r="O1130" t="s">
        <v>106</v>
      </c>
      <c r="P1130" t="s">
        <v>112</v>
      </c>
      <c r="Q1130" t="s">
        <v>118</v>
      </c>
      <c r="R1130" t="s">
        <v>118</v>
      </c>
      <c r="S1130">
        <v>1128</v>
      </c>
    </row>
    <row r="1131" spans="1:19" x14ac:dyDescent="0.2">
      <c r="A1131">
        <v>2844</v>
      </c>
      <c r="B1131" s="1">
        <v>45511</v>
      </c>
      <c r="C1131" s="2">
        <v>0.58333333333333337</v>
      </c>
      <c r="D1131" s="2">
        <v>0.625</v>
      </c>
      <c r="E1131" t="s">
        <v>35</v>
      </c>
      <c r="F1131">
        <v>2</v>
      </c>
      <c r="G1131">
        <v>10</v>
      </c>
      <c r="H1131">
        <v>13</v>
      </c>
      <c r="I1131" t="s">
        <v>22</v>
      </c>
      <c r="J1131" t="s">
        <v>40</v>
      </c>
      <c r="K1131">
        <v>59.999999999999943</v>
      </c>
      <c r="L1131">
        <v>1.3</v>
      </c>
      <c r="M1131">
        <v>1</v>
      </c>
      <c r="N1131" t="s">
        <v>74</v>
      </c>
      <c r="O1131" t="s">
        <v>105</v>
      </c>
      <c r="P1131" t="s">
        <v>112</v>
      </c>
      <c r="Q1131" t="s">
        <v>118</v>
      </c>
      <c r="R1131" t="s">
        <v>118</v>
      </c>
      <c r="S1131">
        <v>1129</v>
      </c>
    </row>
    <row r="1132" spans="1:19" x14ac:dyDescent="0.2">
      <c r="A1132">
        <v>36</v>
      </c>
      <c r="B1132" s="1">
        <v>45445</v>
      </c>
      <c r="C1132" s="2">
        <v>0.58333333333333337</v>
      </c>
      <c r="D1132" s="2">
        <v>0.625</v>
      </c>
      <c r="E1132" t="s">
        <v>35</v>
      </c>
      <c r="F1132">
        <v>2</v>
      </c>
      <c r="G1132">
        <v>10</v>
      </c>
      <c r="H1132">
        <v>6</v>
      </c>
      <c r="I1132" t="s">
        <v>22</v>
      </c>
      <c r="J1132" t="s">
        <v>14</v>
      </c>
      <c r="K1132">
        <v>59.999999999999943</v>
      </c>
      <c r="L1132">
        <v>0.6</v>
      </c>
      <c r="M1132">
        <v>0</v>
      </c>
      <c r="N1132" t="s">
        <v>71</v>
      </c>
      <c r="O1132" t="s">
        <v>103</v>
      </c>
      <c r="P1132" t="s">
        <v>112</v>
      </c>
      <c r="Q1132" t="s">
        <v>118</v>
      </c>
      <c r="R1132" t="s">
        <v>118</v>
      </c>
      <c r="S1132">
        <v>1130</v>
      </c>
    </row>
    <row r="1133" spans="1:19" x14ac:dyDescent="0.2">
      <c r="A1133">
        <v>623</v>
      </c>
      <c r="B1133" s="1">
        <v>45599</v>
      </c>
      <c r="C1133" s="2">
        <v>0.58333333333333337</v>
      </c>
      <c r="D1133" s="2">
        <v>0.60416666666666663</v>
      </c>
      <c r="E1133" t="s">
        <v>35</v>
      </c>
      <c r="F1133">
        <v>2</v>
      </c>
      <c r="G1133">
        <v>10</v>
      </c>
      <c r="H1133">
        <v>1</v>
      </c>
      <c r="I1133" t="s">
        <v>27</v>
      </c>
      <c r="J1133" t="s">
        <v>40</v>
      </c>
      <c r="K1133">
        <v>29.999999999999893</v>
      </c>
      <c r="L1133">
        <v>0.1</v>
      </c>
      <c r="M1133">
        <v>0</v>
      </c>
      <c r="N1133" t="s">
        <v>71</v>
      </c>
      <c r="O1133" t="s">
        <v>108</v>
      </c>
      <c r="P1133" t="s">
        <v>112</v>
      </c>
      <c r="Q1133" t="s">
        <v>117</v>
      </c>
      <c r="R1133" t="s">
        <v>118</v>
      </c>
      <c r="S1133">
        <v>1131</v>
      </c>
    </row>
    <row r="1134" spans="1:19" x14ac:dyDescent="0.2">
      <c r="A1134">
        <v>1191</v>
      </c>
      <c r="B1134" s="1">
        <v>45515</v>
      </c>
      <c r="C1134" s="2">
        <v>0.58333333333333337</v>
      </c>
      <c r="D1134" s="2">
        <v>0.66666666666666663</v>
      </c>
      <c r="E1134" t="s">
        <v>35</v>
      </c>
      <c r="F1134">
        <v>2</v>
      </c>
      <c r="G1134">
        <v>10</v>
      </c>
      <c r="H1134">
        <v>8</v>
      </c>
      <c r="I1134" t="s">
        <v>42</v>
      </c>
      <c r="J1134" t="s">
        <v>18</v>
      </c>
      <c r="K1134">
        <v>119.99999999999989</v>
      </c>
      <c r="L1134">
        <v>0.8</v>
      </c>
      <c r="M1134">
        <v>0</v>
      </c>
      <c r="N1134" t="s">
        <v>71</v>
      </c>
      <c r="O1134" t="s">
        <v>105</v>
      </c>
      <c r="P1134" t="s">
        <v>112</v>
      </c>
      <c r="Q1134" t="s">
        <v>118</v>
      </c>
      <c r="R1134" t="s">
        <v>124</v>
      </c>
      <c r="S1134">
        <v>1132</v>
      </c>
    </row>
    <row r="1135" spans="1:19" x14ac:dyDescent="0.2">
      <c r="A1135">
        <v>958</v>
      </c>
      <c r="B1135" s="1">
        <v>45420</v>
      </c>
      <c r="C1135" s="2">
        <v>0.58333333333333337</v>
      </c>
      <c r="D1135" s="2">
        <v>0.60416666666666663</v>
      </c>
      <c r="E1135" t="s">
        <v>35</v>
      </c>
      <c r="F1135">
        <v>2</v>
      </c>
      <c r="G1135">
        <v>10</v>
      </c>
      <c r="H1135">
        <v>10</v>
      </c>
      <c r="I1135" t="s">
        <v>17</v>
      </c>
      <c r="J1135" t="s">
        <v>28</v>
      </c>
      <c r="K1135">
        <v>29.999999999999893</v>
      </c>
      <c r="L1135">
        <v>1</v>
      </c>
      <c r="M1135">
        <v>0</v>
      </c>
      <c r="N1135" t="s">
        <v>74</v>
      </c>
      <c r="O1135" t="s">
        <v>102</v>
      </c>
      <c r="P1135" t="s">
        <v>112</v>
      </c>
      <c r="Q1135" t="s">
        <v>118</v>
      </c>
      <c r="R1135" t="s">
        <v>118</v>
      </c>
      <c r="S1135">
        <v>1133</v>
      </c>
    </row>
    <row r="1136" spans="1:19" x14ac:dyDescent="0.2">
      <c r="A1136">
        <v>672</v>
      </c>
      <c r="B1136" s="1">
        <v>45559</v>
      </c>
      <c r="C1136" s="2">
        <v>0.58333333333333337</v>
      </c>
      <c r="D1136" s="2">
        <v>0.64583333333333337</v>
      </c>
      <c r="E1136" t="s">
        <v>35</v>
      </c>
      <c r="F1136">
        <v>2</v>
      </c>
      <c r="G1136">
        <v>10</v>
      </c>
      <c r="H1136">
        <v>13</v>
      </c>
      <c r="I1136" t="s">
        <v>41</v>
      </c>
      <c r="J1136" t="s">
        <v>18</v>
      </c>
      <c r="K1136">
        <v>90</v>
      </c>
      <c r="L1136">
        <v>1.3</v>
      </c>
      <c r="M1136">
        <v>1</v>
      </c>
      <c r="N1136" t="s">
        <v>73</v>
      </c>
      <c r="O1136" t="s">
        <v>106</v>
      </c>
      <c r="P1136" t="s">
        <v>112</v>
      </c>
      <c r="Q1136" t="s">
        <v>118</v>
      </c>
      <c r="R1136" t="s">
        <v>118</v>
      </c>
      <c r="S1136">
        <v>1134</v>
      </c>
    </row>
    <row r="1137" spans="1:19" x14ac:dyDescent="0.2">
      <c r="A1137">
        <v>1956</v>
      </c>
      <c r="B1137" s="1">
        <v>45546</v>
      </c>
      <c r="C1137" s="2">
        <v>0.58333333333333337</v>
      </c>
      <c r="D1137" s="2">
        <v>0.64583333333333337</v>
      </c>
      <c r="E1137" t="s">
        <v>35</v>
      </c>
      <c r="F1137">
        <v>2</v>
      </c>
      <c r="G1137">
        <v>10</v>
      </c>
      <c r="H1137">
        <v>9</v>
      </c>
      <c r="I1137" t="s">
        <v>39</v>
      </c>
      <c r="J1137" t="s">
        <v>28</v>
      </c>
      <c r="K1137">
        <v>90</v>
      </c>
      <c r="L1137">
        <v>0.9</v>
      </c>
      <c r="M1137">
        <v>0</v>
      </c>
      <c r="N1137" t="s">
        <v>74</v>
      </c>
      <c r="O1137" t="s">
        <v>106</v>
      </c>
      <c r="P1137" t="s">
        <v>112</v>
      </c>
      <c r="Q1137" t="s">
        <v>118</v>
      </c>
      <c r="R1137" t="s">
        <v>118</v>
      </c>
      <c r="S1137">
        <v>1135</v>
      </c>
    </row>
    <row r="1138" spans="1:19" x14ac:dyDescent="0.2">
      <c r="A1138">
        <v>1889</v>
      </c>
      <c r="B1138" s="1">
        <v>45298</v>
      </c>
      <c r="C1138" s="2">
        <v>0.58333333333333337</v>
      </c>
      <c r="D1138" s="2">
        <v>0.66666666666666663</v>
      </c>
      <c r="E1138" t="s">
        <v>35</v>
      </c>
      <c r="F1138">
        <v>2</v>
      </c>
      <c r="G1138">
        <v>10</v>
      </c>
      <c r="H1138">
        <v>3</v>
      </c>
      <c r="I1138" t="s">
        <v>42</v>
      </c>
      <c r="J1138" t="s">
        <v>28</v>
      </c>
      <c r="K1138">
        <v>119.99999999999989</v>
      </c>
      <c r="L1138">
        <v>0.3</v>
      </c>
      <c r="M1138">
        <v>0</v>
      </c>
      <c r="N1138" t="s">
        <v>71</v>
      </c>
      <c r="O1138" t="s">
        <v>98</v>
      </c>
      <c r="P1138" t="s">
        <v>112</v>
      </c>
      <c r="Q1138" t="s">
        <v>118</v>
      </c>
      <c r="R1138" t="s">
        <v>124</v>
      </c>
      <c r="S1138">
        <v>1136</v>
      </c>
    </row>
    <row r="1139" spans="1:19" x14ac:dyDescent="0.2">
      <c r="A1139">
        <v>2775</v>
      </c>
      <c r="B1139" s="1">
        <v>45373</v>
      </c>
      <c r="C1139" s="2">
        <v>0.58333333333333337</v>
      </c>
      <c r="D1139" s="2">
        <v>0.64583333333333337</v>
      </c>
      <c r="E1139" t="s">
        <v>35</v>
      </c>
      <c r="F1139">
        <v>2</v>
      </c>
      <c r="G1139">
        <v>10</v>
      </c>
      <c r="H1139">
        <v>6</v>
      </c>
      <c r="I1139" t="s">
        <v>42</v>
      </c>
      <c r="J1139" t="s">
        <v>40</v>
      </c>
      <c r="K1139">
        <v>90</v>
      </c>
      <c r="L1139">
        <v>0.6</v>
      </c>
      <c r="M1139">
        <v>0</v>
      </c>
      <c r="N1139" t="s">
        <v>76</v>
      </c>
      <c r="O1139" t="s">
        <v>100</v>
      </c>
      <c r="P1139" t="s">
        <v>112</v>
      </c>
      <c r="Q1139" t="s">
        <v>118</v>
      </c>
      <c r="R1139" t="s">
        <v>118</v>
      </c>
      <c r="S1139">
        <v>1137</v>
      </c>
    </row>
    <row r="1140" spans="1:19" x14ac:dyDescent="0.2">
      <c r="A1140">
        <v>1908</v>
      </c>
      <c r="B1140" s="1">
        <v>45476</v>
      </c>
      <c r="C1140" s="2">
        <v>0.58333333333333337</v>
      </c>
      <c r="D1140" s="2">
        <v>0.66666666666666663</v>
      </c>
      <c r="E1140" t="s">
        <v>35</v>
      </c>
      <c r="F1140">
        <v>2</v>
      </c>
      <c r="G1140">
        <v>10</v>
      </c>
      <c r="H1140">
        <v>2</v>
      </c>
      <c r="I1140" t="s">
        <v>39</v>
      </c>
      <c r="J1140" t="s">
        <v>28</v>
      </c>
      <c r="K1140">
        <v>119.99999999999989</v>
      </c>
      <c r="L1140">
        <v>0.2</v>
      </c>
      <c r="M1140">
        <v>0</v>
      </c>
      <c r="N1140" t="s">
        <v>74</v>
      </c>
      <c r="O1140" t="s">
        <v>104</v>
      </c>
      <c r="P1140" t="s">
        <v>112</v>
      </c>
      <c r="Q1140" t="s">
        <v>117</v>
      </c>
      <c r="R1140" t="s">
        <v>124</v>
      </c>
      <c r="S1140">
        <v>1138</v>
      </c>
    </row>
    <row r="1141" spans="1:19" x14ac:dyDescent="0.2">
      <c r="A1141">
        <v>1408</v>
      </c>
      <c r="B1141" s="1">
        <v>45647</v>
      </c>
      <c r="C1141" s="2">
        <v>0.58333333333333337</v>
      </c>
      <c r="D1141" s="2">
        <v>0.64583333333333337</v>
      </c>
      <c r="E1141" t="s">
        <v>35</v>
      </c>
      <c r="F1141">
        <v>2</v>
      </c>
      <c r="G1141">
        <v>10</v>
      </c>
      <c r="H1141">
        <v>3</v>
      </c>
      <c r="I1141" t="s">
        <v>27</v>
      </c>
      <c r="J1141" t="s">
        <v>14</v>
      </c>
      <c r="K1141">
        <v>90</v>
      </c>
      <c r="L1141">
        <v>0.3</v>
      </c>
      <c r="M1141">
        <v>0</v>
      </c>
      <c r="N1141" t="s">
        <v>77</v>
      </c>
      <c r="O1141" t="s">
        <v>109</v>
      </c>
      <c r="P1141" t="s">
        <v>112</v>
      </c>
      <c r="Q1141" t="s">
        <v>118</v>
      </c>
      <c r="R1141" t="s">
        <v>118</v>
      </c>
      <c r="S1141">
        <v>1139</v>
      </c>
    </row>
    <row r="1142" spans="1:19" x14ac:dyDescent="0.2">
      <c r="A1142">
        <v>1852</v>
      </c>
      <c r="B1142" s="1">
        <v>45629</v>
      </c>
      <c r="C1142" s="2">
        <v>0.58333333333333337</v>
      </c>
      <c r="D1142" s="2">
        <v>0.64583333333333337</v>
      </c>
      <c r="E1142" t="s">
        <v>35</v>
      </c>
      <c r="F1142">
        <v>2</v>
      </c>
      <c r="G1142">
        <v>10</v>
      </c>
      <c r="H1142">
        <v>13</v>
      </c>
      <c r="I1142" t="s">
        <v>39</v>
      </c>
      <c r="J1142" t="s">
        <v>40</v>
      </c>
      <c r="K1142">
        <v>90</v>
      </c>
      <c r="L1142">
        <v>1.3</v>
      </c>
      <c r="M1142">
        <v>1</v>
      </c>
      <c r="N1142" t="s">
        <v>73</v>
      </c>
      <c r="O1142" t="s">
        <v>109</v>
      </c>
      <c r="P1142" t="s">
        <v>112</v>
      </c>
      <c r="Q1142" t="s">
        <v>118</v>
      </c>
      <c r="R1142" t="s">
        <v>118</v>
      </c>
      <c r="S1142">
        <v>1140</v>
      </c>
    </row>
    <row r="1143" spans="1:19" x14ac:dyDescent="0.2">
      <c r="A1143">
        <v>371</v>
      </c>
      <c r="B1143" s="1">
        <v>45620</v>
      </c>
      <c r="C1143" s="2">
        <v>0.58333333333333337</v>
      </c>
      <c r="D1143" s="2">
        <v>0.66666666666666663</v>
      </c>
      <c r="E1143" t="s">
        <v>35</v>
      </c>
      <c r="F1143">
        <v>2</v>
      </c>
      <c r="G1143">
        <v>10</v>
      </c>
      <c r="H1143">
        <v>2</v>
      </c>
      <c r="I1143" t="s">
        <v>39</v>
      </c>
      <c r="J1143" t="s">
        <v>18</v>
      </c>
      <c r="K1143">
        <v>119.99999999999989</v>
      </c>
      <c r="L1143">
        <v>0.2</v>
      </c>
      <c r="M1143">
        <v>0</v>
      </c>
      <c r="N1143" t="s">
        <v>71</v>
      </c>
      <c r="O1143" t="s">
        <v>108</v>
      </c>
      <c r="P1143" t="s">
        <v>112</v>
      </c>
      <c r="Q1143" t="s">
        <v>117</v>
      </c>
      <c r="R1143" t="s">
        <v>124</v>
      </c>
      <c r="S1143">
        <v>1141</v>
      </c>
    </row>
    <row r="1144" spans="1:19" x14ac:dyDescent="0.2">
      <c r="A1144">
        <v>2353</v>
      </c>
      <c r="B1144" s="1">
        <v>45635</v>
      </c>
      <c r="C1144" s="2">
        <v>0.58333333333333337</v>
      </c>
      <c r="D1144" s="2">
        <v>0.66666666666666663</v>
      </c>
      <c r="E1144" t="s">
        <v>35</v>
      </c>
      <c r="F1144">
        <v>2</v>
      </c>
      <c r="G1144">
        <v>10</v>
      </c>
      <c r="H1144">
        <v>10</v>
      </c>
      <c r="I1144" t="s">
        <v>42</v>
      </c>
      <c r="J1144" t="s">
        <v>28</v>
      </c>
      <c r="K1144">
        <v>119.99999999999989</v>
      </c>
      <c r="L1144">
        <v>1</v>
      </c>
      <c r="M1144">
        <v>0</v>
      </c>
      <c r="N1144" t="s">
        <v>72</v>
      </c>
      <c r="O1144" t="s">
        <v>109</v>
      </c>
      <c r="P1144" t="s">
        <v>112</v>
      </c>
      <c r="Q1144" t="s">
        <v>118</v>
      </c>
      <c r="R1144" t="s">
        <v>124</v>
      </c>
      <c r="S1144">
        <v>1142</v>
      </c>
    </row>
    <row r="1145" spans="1:19" x14ac:dyDescent="0.2">
      <c r="A1145">
        <v>1083</v>
      </c>
      <c r="B1145" s="1">
        <v>45309</v>
      </c>
      <c r="C1145" s="2">
        <v>0.58333333333333337</v>
      </c>
      <c r="D1145" s="2">
        <v>0.60416666666666663</v>
      </c>
      <c r="E1145" t="s">
        <v>35</v>
      </c>
      <c r="F1145">
        <v>2</v>
      </c>
      <c r="G1145">
        <v>10</v>
      </c>
      <c r="H1145">
        <v>3</v>
      </c>
      <c r="I1145" t="s">
        <v>39</v>
      </c>
      <c r="J1145" t="s">
        <v>28</v>
      </c>
      <c r="K1145">
        <v>29.999999999999893</v>
      </c>
      <c r="L1145">
        <v>0.3</v>
      </c>
      <c r="M1145">
        <v>0</v>
      </c>
      <c r="N1145" t="s">
        <v>75</v>
      </c>
      <c r="O1145" t="s">
        <v>98</v>
      </c>
      <c r="P1145" t="s">
        <v>112</v>
      </c>
      <c r="Q1145" t="s">
        <v>118</v>
      </c>
      <c r="R1145" t="s">
        <v>118</v>
      </c>
      <c r="S1145">
        <v>1143</v>
      </c>
    </row>
    <row r="1146" spans="1:19" x14ac:dyDescent="0.2">
      <c r="A1146">
        <v>1931</v>
      </c>
      <c r="B1146" s="1">
        <v>45566</v>
      </c>
      <c r="C1146" s="2">
        <v>0.58333333333333337</v>
      </c>
      <c r="D1146" s="2">
        <v>0.66666666666666663</v>
      </c>
      <c r="E1146" t="s">
        <v>35</v>
      </c>
      <c r="F1146">
        <v>2</v>
      </c>
      <c r="G1146">
        <v>10</v>
      </c>
      <c r="H1146">
        <v>5</v>
      </c>
      <c r="I1146" t="s">
        <v>22</v>
      </c>
      <c r="J1146" t="s">
        <v>30</v>
      </c>
      <c r="K1146">
        <v>119.99999999999989</v>
      </c>
      <c r="L1146">
        <v>0.5</v>
      </c>
      <c r="M1146">
        <v>0</v>
      </c>
      <c r="N1146" t="s">
        <v>73</v>
      </c>
      <c r="O1146" t="s">
        <v>107</v>
      </c>
      <c r="P1146" t="s">
        <v>112</v>
      </c>
      <c r="Q1146" t="s">
        <v>118</v>
      </c>
      <c r="R1146" t="s">
        <v>124</v>
      </c>
      <c r="S1146">
        <v>1144</v>
      </c>
    </row>
    <row r="1147" spans="1:19" x14ac:dyDescent="0.2">
      <c r="A1147">
        <v>2540</v>
      </c>
      <c r="B1147" s="1">
        <v>45413</v>
      </c>
      <c r="C1147" s="2">
        <v>0.5625</v>
      </c>
      <c r="D1147" s="2">
        <v>0.625</v>
      </c>
      <c r="E1147" t="s">
        <v>35</v>
      </c>
      <c r="F1147">
        <v>2</v>
      </c>
      <c r="G1147">
        <v>10</v>
      </c>
      <c r="H1147">
        <v>4</v>
      </c>
      <c r="I1147" t="s">
        <v>41</v>
      </c>
      <c r="J1147" t="s">
        <v>28</v>
      </c>
      <c r="K1147">
        <v>90</v>
      </c>
      <c r="L1147">
        <v>0.4</v>
      </c>
      <c r="M1147">
        <v>0</v>
      </c>
      <c r="N1147" t="s">
        <v>74</v>
      </c>
      <c r="O1147" t="s">
        <v>102</v>
      </c>
      <c r="P1147" t="s">
        <v>112</v>
      </c>
      <c r="Q1147" t="s">
        <v>118</v>
      </c>
      <c r="R1147" t="s">
        <v>118</v>
      </c>
      <c r="S1147">
        <v>1145</v>
      </c>
    </row>
    <row r="1148" spans="1:19" x14ac:dyDescent="0.2">
      <c r="A1148">
        <v>957</v>
      </c>
      <c r="B1148" s="1">
        <v>45589</v>
      </c>
      <c r="C1148" s="2">
        <v>0.5625</v>
      </c>
      <c r="D1148" s="2">
        <v>0.625</v>
      </c>
      <c r="E1148" t="s">
        <v>35</v>
      </c>
      <c r="F1148">
        <v>2</v>
      </c>
      <c r="G1148">
        <v>10</v>
      </c>
      <c r="H1148">
        <v>9</v>
      </c>
      <c r="I1148" t="s">
        <v>39</v>
      </c>
      <c r="J1148" t="s">
        <v>18</v>
      </c>
      <c r="K1148">
        <v>90</v>
      </c>
      <c r="L1148">
        <v>0.9</v>
      </c>
      <c r="M1148">
        <v>0</v>
      </c>
      <c r="N1148" t="s">
        <v>75</v>
      </c>
      <c r="O1148" t="s">
        <v>107</v>
      </c>
      <c r="P1148" t="s">
        <v>112</v>
      </c>
      <c r="Q1148" t="s">
        <v>118</v>
      </c>
      <c r="R1148" t="s">
        <v>118</v>
      </c>
      <c r="S1148">
        <v>1146</v>
      </c>
    </row>
    <row r="1149" spans="1:19" x14ac:dyDescent="0.2">
      <c r="A1149">
        <v>289</v>
      </c>
      <c r="B1149" s="1">
        <v>45327</v>
      </c>
      <c r="C1149" s="2">
        <v>0.5625</v>
      </c>
      <c r="D1149" s="2">
        <v>0.58333333333333337</v>
      </c>
      <c r="E1149" t="s">
        <v>35</v>
      </c>
      <c r="F1149">
        <v>2</v>
      </c>
      <c r="G1149">
        <v>10</v>
      </c>
      <c r="H1149">
        <v>10</v>
      </c>
      <c r="I1149" t="s">
        <v>39</v>
      </c>
      <c r="J1149" t="s">
        <v>28</v>
      </c>
      <c r="K1149">
        <v>30.000000000000053</v>
      </c>
      <c r="L1149">
        <v>1</v>
      </c>
      <c r="M1149">
        <v>0</v>
      </c>
      <c r="N1149" t="s">
        <v>72</v>
      </c>
      <c r="O1149" t="s">
        <v>99</v>
      </c>
      <c r="P1149" t="s">
        <v>112</v>
      </c>
      <c r="Q1149" t="s">
        <v>118</v>
      </c>
      <c r="R1149" t="s">
        <v>118</v>
      </c>
      <c r="S1149">
        <v>1147</v>
      </c>
    </row>
    <row r="1150" spans="1:19" x14ac:dyDescent="0.2">
      <c r="A1150">
        <v>789</v>
      </c>
      <c r="B1150" s="1">
        <v>45329</v>
      </c>
      <c r="C1150" s="2">
        <v>0.5625</v>
      </c>
      <c r="D1150" s="2">
        <v>0.64583333333333337</v>
      </c>
      <c r="E1150" t="s">
        <v>35</v>
      </c>
      <c r="F1150">
        <v>2</v>
      </c>
      <c r="G1150">
        <v>10</v>
      </c>
      <c r="H1150">
        <v>13</v>
      </c>
      <c r="I1150" t="s">
        <v>41</v>
      </c>
      <c r="J1150" t="s">
        <v>30</v>
      </c>
      <c r="K1150">
        <v>120.00000000000006</v>
      </c>
      <c r="L1150">
        <v>1.3</v>
      </c>
      <c r="M1150">
        <v>1</v>
      </c>
      <c r="N1150" t="s">
        <v>74</v>
      </c>
      <c r="O1150" t="s">
        <v>99</v>
      </c>
      <c r="P1150" t="s">
        <v>112</v>
      </c>
      <c r="Q1150" t="s">
        <v>118</v>
      </c>
      <c r="R1150" t="s">
        <v>124</v>
      </c>
      <c r="S1150">
        <v>1148</v>
      </c>
    </row>
    <row r="1151" spans="1:19" x14ac:dyDescent="0.2">
      <c r="A1151">
        <v>428</v>
      </c>
      <c r="B1151" s="1">
        <v>45634</v>
      </c>
      <c r="C1151" s="2">
        <v>0.5625</v>
      </c>
      <c r="D1151" s="2">
        <v>0.58333333333333337</v>
      </c>
      <c r="E1151" t="s">
        <v>35</v>
      </c>
      <c r="F1151">
        <v>2</v>
      </c>
      <c r="G1151">
        <v>10</v>
      </c>
      <c r="H1151">
        <v>4</v>
      </c>
      <c r="I1151" t="s">
        <v>13</v>
      </c>
      <c r="J1151" t="s">
        <v>14</v>
      </c>
      <c r="K1151">
        <v>30.000000000000053</v>
      </c>
      <c r="L1151">
        <v>0.4</v>
      </c>
      <c r="M1151">
        <v>0</v>
      </c>
      <c r="N1151" t="s">
        <v>71</v>
      </c>
      <c r="O1151" t="s">
        <v>109</v>
      </c>
      <c r="P1151" t="s">
        <v>112</v>
      </c>
      <c r="Q1151" t="s">
        <v>118</v>
      </c>
      <c r="R1151" t="s">
        <v>118</v>
      </c>
      <c r="S1151">
        <v>1149</v>
      </c>
    </row>
    <row r="1152" spans="1:19" x14ac:dyDescent="0.2">
      <c r="A1152">
        <v>2367</v>
      </c>
      <c r="B1152" s="1">
        <v>45569</v>
      </c>
      <c r="C1152" s="2">
        <v>0.5625</v>
      </c>
      <c r="D1152" s="2">
        <v>0.625</v>
      </c>
      <c r="E1152" t="s">
        <v>35</v>
      </c>
      <c r="F1152">
        <v>2</v>
      </c>
      <c r="G1152">
        <v>10</v>
      </c>
      <c r="H1152">
        <v>1</v>
      </c>
      <c r="I1152" t="s">
        <v>13</v>
      </c>
      <c r="J1152" t="s">
        <v>30</v>
      </c>
      <c r="K1152">
        <v>90</v>
      </c>
      <c r="L1152">
        <v>0.1</v>
      </c>
      <c r="M1152">
        <v>0</v>
      </c>
      <c r="N1152" t="s">
        <v>76</v>
      </c>
      <c r="O1152" t="s">
        <v>107</v>
      </c>
      <c r="P1152" t="s">
        <v>112</v>
      </c>
      <c r="Q1152" t="s">
        <v>117</v>
      </c>
      <c r="R1152" t="s">
        <v>118</v>
      </c>
      <c r="S1152">
        <v>1150</v>
      </c>
    </row>
    <row r="1153" spans="1:19" x14ac:dyDescent="0.2">
      <c r="A1153">
        <v>2114</v>
      </c>
      <c r="B1153" s="1">
        <v>45529</v>
      </c>
      <c r="C1153" s="2">
        <v>0.5625</v>
      </c>
      <c r="D1153" s="2">
        <v>0.60416666666666663</v>
      </c>
      <c r="E1153" t="s">
        <v>35</v>
      </c>
      <c r="F1153">
        <v>2</v>
      </c>
      <c r="G1153">
        <v>10</v>
      </c>
      <c r="H1153">
        <v>3</v>
      </c>
      <c r="I1153" t="s">
        <v>13</v>
      </c>
      <c r="J1153" t="s">
        <v>18</v>
      </c>
      <c r="K1153">
        <v>59.999999999999943</v>
      </c>
      <c r="L1153">
        <v>0.3</v>
      </c>
      <c r="M1153">
        <v>0</v>
      </c>
      <c r="N1153" t="s">
        <v>71</v>
      </c>
      <c r="O1153" t="s">
        <v>105</v>
      </c>
      <c r="P1153" t="s">
        <v>112</v>
      </c>
      <c r="Q1153" t="s">
        <v>118</v>
      </c>
      <c r="R1153" t="s">
        <v>118</v>
      </c>
      <c r="S1153">
        <v>1151</v>
      </c>
    </row>
    <row r="1154" spans="1:19" x14ac:dyDescent="0.2">
      <c r="A1154">
        <v>732</v>
      </c>
      <c r="B1154" s="1">
        <v>45619</v>
      </c>
      <c r="C1154" s="2">
        <v>0.5625</v>
      </c>
      <c r="D1154" s="2">
        <v>0.64583333333333337</v>
      </c>
      <c r="E1154" t="s">
        <v>35</v>
      </c>
      <c r="F1154">
        <v>2</v>
      </c>
      <c r="G1154">
        <v>10</v>
      </c>
      <c r="H1154">
        <v>10</v>
      </c>
      <c r="I1154" t="s">
        <v>13</v>
      </c>
      <c r="J1154" t="s">
        <v>18</v>
      </c>
      <c r="K1154">
        <v>120.00000000000006</v>
      </c>
      <c r="L1154">
        <v>1</v>
      </c>
      <c r="M1154">
        <v>0</v>
      </c>
      <c r="N1154" t="s">
        <v>77</v>
      </c>
      <c r="O1154" t="s">
        <v>108</v>
      </c>
      <c r="P1154" t="s">
        <v>112</v>
      </c>
      <c r="Q1154" t="s">
        <v>118</v>
      </c>
      <c r="R1154" t="s">
        <v>124</v>
      </c>
      <c r="S1154">
        <v>1152</v>
      </c>
    </row>
    <row r="1155" spans="1:19" x14ac:dyDescent="0.2">
      <c r="A1155">
        <v>1745</v>
      </c>
      <c r="B1155" s="1">
        <v>45300</v>
      </c>
      <c r="C1155" s="2">
        <v>0.5625</v>
      </c>
      <c r="D1155" s="2">
        <v>0.625</v>
      </c>
      <c r="E1155" t="s">
        <v>35</v>
      </c>
      <c r="F1155">
        <v>2</v>
      </c>
      <c r="G1155">
        <v>10</v>
      </c>
      <c r="H1155">
        <v>2</v>
      </c>
      <c r="I1155" t="s">
        <v>39</v>
      </c>
      <c r="J1155" t="s">
        <v>18</v>
      </c>
      <c r="K1155">
        <v>90</v>
      </c>
      <c r="L1155">
        <v>0.2</v>
      </c>
      <c r="M1155">
        <v>0</v>
      </c>
      <c r="N1155" t="s">
        <v>73</v>
      </c>
      <c r="O1155" t="s">
        <v>98</v>
      </c>
      <c r="P1155" t="s">
        <v>112</v>
      </c>
      <c r="Q1155" t="s">
        <v>117</v>
      </c>
      <c r="R1155" t="s">
        <v>118</v>
      </c>
      <c r="S1155">
        <v>1153</v>
      </c>
    </row>
    <row r="1156" spans="1:19" x14ac:dyDescent="0.2">
      <c r="A1156">
        <v>379</v>
      </c>
      <c r="B1156" s="1">
        <v>45488</v>
      </c>
      <c r="C1156" s="2">
        <v>0.5625</v>
      </c>
      <c r="D1156" s="2">
        <v>0.58333333333333337</v>
      </c>
      <c r="E1156" t="s">
        <v>35</v>
      </c>
      <c r="F1156">
        <v>2</v>
      </c>
      <c r="G1156">
        <v>10</v>
      </c>
      <c r="H1156">
        <v>11</v>
      </c>
      <c r="I1156" t="s">
        <v>42</v>
      </c>
      <c r="J1156" t="s">
        <v>40</v>
      </c>
      <c r="K1156">
        <v>30.000000000000053</v>
      </c>
      <c r="L1156">
        <v>1.1000000000000001</v>
      </c>
      <c r="M1156">
        <v>1</v>
      </c>
      <c r="N1156" t="s">
        <v>72</v>
      </c>
      <c r="O1156" t="s">
        <v>104</v>
      </c>
      <c r="P1156" t="s">
        <v>112</v>
      </c>
      <c r="Q1156" t="s">
        <v>118</v>
      </c>
      <c r="R1156" t="s">
        <v>118</v>
      </c>
      <c r="S1156">
        <v>1154</v>
      </c>
    </row>
    <row r="1157" spans="1:19" x14ac:dyDescent="0.2">
      <c r="A1157">
        <v>2255</v>
      </c>
      <c r="B1157" s="1">
        <v>45357</v>
      </c>
      <c r="C1157" s="2">
        <v>0.5625</v>
      </c>
      <c r="D1157" s="2">
        <v>0.625</v>
      </c>
      <c r="E1157" t="s">
        <v>35</v>
      </c>
      <c r="F1157">
        <v>2</v>
      </c>
      <c r="G1157">
        <v>10</v>
      </c>
      <c r="H1157">
        <v>4</v>
      </c>
      <c r="I1157" t="s">
        <v>17</v>
      </c>
      <c r="J1157" t="s">
        <v>28</v>
      </c>
      <c r="K1157">
        <v>90</v>
      </c>
      <c r="L1157">
        <v>0.4</v>
      </c>
      <c r="M1157">
        <v>0</v>
      </c>
      <c r="N1157" t="s">
        <v>74</v>
      </c>
      <c r="O1157" t="s">
        <v>100</v>
      </c>
      <c r="P1157" t="s">
        <v>112</v>
      </c>
      <c r="Q1157" t="s">
        <v>118</v>
      </c>
      <c r="R1157" t="s">
        <v>118</v>
      </c>
      <c r="S1157">
        <v>1155</v>
      </c>
    </row>
    <row r="1158" spans="1:19" x14ac:dyDescent="0.2">
      <c r="A1158">
        <v>1890</v>
      </c>
      <c r="B1158" s="1">
        <v>45464</v>
      </c>
      <c r="C1158" s="2">
        <v>0.5625</v>
      </c>
      <c r="D1158" s="2">
        <v>0.64583333333333337</v>
      </c>
      <c r="E1158" t="s">
        <v>35</v>
      </c>
      <c r="F1158">
        <v>2</v>
      </c>
      <c r="G1158">
        <v>10</v>
      </c>
      <c r="H1158">
        <v>2</v>
      </c>
      <c r="I1158" t="s">
        <v>13</v>
      </c>
      <c r="J1158" t="s">
        <v>23</v>
      </c>
      <c r="K1158">
        <v>120.00000000000006</v>
      </c>
      <c r="L1158">
        <v>0.2</v>
      </c>
      <c r="M1158">
        <v>0</v>
      </c>
      <c r="N1158" t="s">
        <v>76</v>
      </c>
      <c r="O1158" t="s">
        <v>103</v>
      </c>
      <c r="P1158" t="s">
        <v>112</v>
      </c>
      <c r="Q1158" t="s">
        <v>117</v>
      </c>
      <c r="R1158" t="s">
        <v>124</v>
      </c>
      <c r="S1158">
        <v>1156</v>
      </c>
    </row>
    <row r="1159" spans="1:19" x14ac:dyDescent="0.2">
      <c r="A1159">
        <v>1384</v>
      </c>
      <c r="B1159" s="1">
        <v>45503</v>
      </c>
      <c r="C1159" s="2">
        <v>0.5625</v>
      </c>
      <c r="D1159" s="2">
        <v>0.625</v>
      </c>
      <c r="E1159" t="s">
        <v>35</v>
      </c>
      <c r="F1159">
        <v>2</v>
      </c>
      <c r="G1159">
        <v>10</v>
      </c>
      <c r="H1159">
        <v>12</v>
      </c>
      <c r="I1159" t="s">
        <v>27</v>
      </c>
      <c r="J1159" t="s">
        <v>30</v>
      </c>
      <c r="K1159">
        <v>90</v>
      </c>
      <c r="L1159">
        <v>1.2</v>
      </c>
      <c r="M1159">
        <v>1</v>
      </c>
      <c r="N1159" t="s">
        <v>73</v>
      </c>
      <c r="O1159" t="s">
        <v>104</v>
      </c>
      <c r="P1159" t="s">
        <v>112</v>
      </c>
      <c r="Q1159" t="s">
        <v>118</v>
      </c>
      <c r="R1159" t="s">
        <v>118</v>
      </c>
      <c r="S1159">
        <v>1157</v>
      </c>
    </row>
    <row r="1160" spans="1:19" x14ac:dyDescent="0.2">
      <c r="A1160">
        <v>283</v>
      </c>
      <c r="B1160" s="1">
        <v>45587</v>
      </c>
      <c r="C1160" s="2">
        <v>0.5625</v>
      </c>
      <c r="D1160" s="2">
        <v>0.625</v>
      </c>
      <c r="E1160" t="s">
        <v>35</v>
      </c>
      <c r="F1160">
        <v>2</v>
      </c>
      <c r="G1160">
        <v>10</v>
      </c>
      <c r="H1160">
        <v>10</v>
      </c>
      <c r="I1160" t="s">
        <v>42</v>
      </c>
      <c r="J1160" t="s">
        <v>30</v>
      </c>
      <c r="K1160">
        <v>90</v>
      </c>
      <c r="L1160">
        <v>1</v>
      </c>
      <c r="M1160">
        <v>0</v>
      </c>
      <c r="N1160" t="s">
        <v>73</v>
      </c>
      <c r="O1160" t="s">
        <v>107</v>
      </c>
      <c r="P1160" t="s">
        <v>112</v>
      </c>
      <c r="Q1160" t="s">
        <v>118</v>
      </c>
      <c r="R1160" t="s">
        <v>118</v>
      </c>
      <c r="S1160">
        <v>1158</v>
      </c>
    </row>
    <row r="1161" spans="1:19" x14ac:dyDescent="0.2">
      <c r="A1161">
        <v>373</v>
      </c>
      <c r="B1161" s="1">
        <v>45449</v>
      </c>
      <c r="C1161" s="2">
        <v>0.5625</v>
      </c>
      <c r="D1161" s="2">
        <v>0.64583333333333337</v>
      </c>
      <c r="E1161" t="s">
        <v>35</v>
      </c>
      <c r="F1161">
        <v>2</v>
      </c>
      <c r="G1161">
        <v>10</v>
      </c>
      <c r="H1161">
        <v>4</v>
      </c>
      <c r="I1161" t="s">
        <v>22</v>
      </c>
      <c r="J1161" t="s">
        <v>23</v>
      </c>
      <c r="K1161">
        <v>120.00000000000006</v>
      </c>
      <c r="L1161">
        <v>0.4</v>
      </c>
      <c r="M1161">
        <v>0</v>
      </c>
      <c r="N1161" t="s">
        <v>75</v>
      </c>
      <c r="O1161" t="s">
        <v>103</v>
      </c>
      <c r="P1161" t="s">
        <v>112</v>
      </c>
      <c r="Q1161" t="s">
        <v>118</v>
      </c>
      <c r="R1161" t="s">
        <v>124</v>
      </c>
      <c r="S1161">
        <v>1159</v>
      </c>
    </row>
    <row r="1162" spans="1:19" x14ac:dyDescent="0.2">
      <c r="A1162">
        <v>311</v>
      </c>
      <c r="B1162" s="1">
        <v>45440</v>
      </c>
      <c r="C1162" s="2">
        <v>0.5625</v>
      </c>
      <c r="D1162" s="2">
        <v>0.58333333333333337</v>
      </c>
      <c r="E1162" t="s">
        <v>35</v>
      </c>
      <c r="F1162">
        <v>2</v>
      </c>
      <c r="G1162">
        <v>10</v>
      </c>
      <c r="H1162">
        <v>8</v>
      </c>
      <c r="I1162" t="s">
        <v>17</v>
      </c>
      <c r="J1162" t="s">
        <v>30</v>
      </c>
      <c r="K1162">
        <v>30.000000000000053</v>
      </c>
      <c r="L1162">
        <v>0.8</v>
      </c>
      <c r="M1162">
        <v>0</v>
      </c>
      <c r="N1162" t="s">
        <v>73</v>
      </c>
      <c r="O1162" t="s">
        <v>102</v>
      </c>
      <c r="P1162" t="s">
        <v>112</v>
      </c>
      <c r="Q1162" t="s">
        <v>118</v>
      </c>
      <c r="R1162" t="s">
        <v>118</v>
      </c>
      <c r="S1162">
        <v>1160</v>
      </c>
    </row>
    <row r="1163" spans="1:19" x14ac:dyDescent="0.2">
      <c r="A1163">
        <v>2564</v>
      </c>
      <c r="B1163" s="1">
        <v>45352</v>
      </c>
      <c r="C1163" s="2">
        <v>0.5625</v>
      </c>
      <c r="D1163" s="2">
        <v>0.58333333333333337</v>
      </c>
      <c r="E1163" t="s">
        <v>35</v>
      </c>
      <c r="F1163">
        <v>2</v>
      </c>
      <c r="G1163">
        <v>10</v>
      </c>
      <c r="H1163">
        <v>9</v>
      </c>
      <c r="I1163" t="s">
        <v>42</v>
      </c>
      <c r="J1163" t="s">
        <v>30</v>
      </c>
      <c r="K1163">
        <v>30.000000000000053</v>
      </c>
      <c r="L1163">
        <v>0.9</v>
      </c>
      <c r="M1163">
        <v>0</v>
      </c>
      <c r="N1163" t="s">
        <v>76</v>
      </c>
      <c r="O1163" t="s">
        <v>100</v>
      </c>
      <c r="P1163" t="s">
        <v>112</v>
      </c>
      <c r="Q1163" t="s">
        <v>118</v>
      </c>
      <c r="R1163" t="s">
        <v>118</v>
      </c>
      <c r="S1163">
        <v>1161</v>
      </c>
    </row>
    <row r="1164" spans="1:19" x14ac:dyDescent="0.2">
      <c r="A1164">
        <v>1713</v>
      </c>
      <c r="B1164" s="1">
        <v>45433</v>
      </c>
      <c r="C1164" s="2">
        <v>0.5625</v>
      </c>
      <c r="D1164" s="2">
        <v>0.625</v>
      </c>
      <c r="E1164" t="s">
        <v>35</v>
      </c>
      <c r="F1164">
        <v>2</v>
      </c>
      <c r="G1164">
        <v>10</v>
      </c>
      <c r="H1164">
        <v>6</v>
      </c>
      <c r="I1164" t="s">
        <v>27</v>
      </c>
      <c r="J1164" t="s">
        <v>30</v>
      </c>
      <c r="K1164">
        <v>90</v>
      </c>
      <c r="L1164">
        <v>0.6</v>
      </c>
      <c r="M1164">
        <v>0</v>
      </c>
      <c r="N1164" t="s">
        <v>73</v>
      </c>
      <c r="O1164" t="s">
        <v>102</v>
      </c>
      <c r="P1164" t="s">
        <v>112</v>
      </c>
      <c r="Q1164" t="s">
        <v>118</v>
      </c>
      <c r="R1164" t="s">
        <v>118</v>
      </c>
      <c r="S1164">
        <v>1162</v>
      </c>
    </row>
    <row r="1165" spans="1:19" x14ac:dyDescent="0.2">
      <c r="A1165">
        <v>1309</v>
      </c>
      <c r="B1165" s="1">
        <v>45573</v>
      </c>
      <c r="C1165" s="2">
        <v>0.5625</v>
      </c>
      <c r="D1165" s="2">
        <v>0.60416666666666663</v>
      </c>
      <c r="E1165" t="s">
        <v>35</v>
      </c>
      <c r="F1165">
        <v>2</v>
      </c>
      <c r="G1165">
        <v>10</v>
      </c>
      <c r="H1165">
        <v>2</v>
      </c>
      <c r="I1165" t="s">
        <v>17</v>
      </c>
      <c r="J1165" t="s">
        <v>40</v>
      </c>
      <c r="K1165">
        <v>59.999999999999943</v>
      </c>
      <c r="L1165">
        <v>0.2</v>
      </c>
      <c r="M1165">
        <v>0</v>
      </c>
      <c r="N1165" t="s">
        <v>73</v>
      </c>
      <c r="O1165" t="s">
        <v>107</v>
      </c>
      <c r="P1165" t="s">
        <v>112</v>
      </c>
      <c r="Q1165" t="s">
        <v>117</v>
      </c>
      <c r="R1165" t="s">
        <v>118</v>
      </c>
      <c r="S1165">
        <v>1163</v>
      </c>
    </row>
    <row r="1166" spans="1:19" x14ac:dyDescent="0.2">
      <c r="A1166">
        <v>1915</v>
      </c>
      <c r="B1166" s="1">
        <v>45648</v>
      </c>
      <c r="C1166" s="2">
        <v>0.5625</v>
      </c>
      <c r="D1166" s="2">
        <v>0.625</v>
      </c>
      <c r="E1166" t="s">
        <v>35</v>
      </c>
      <c r="F1166">
        <v>2</v>
      </c>
      <c r="G1166">
        <v>10</v>
      </c>
      <c r="H1166">
        <v>8</v>
      </c>
      <c r="I1166" t="s">
        <v>13</v>
      </c>
      <c r="J1166" t="s">
        <v>30</v>
      </c>
      <c r="K1166">
        <v>90</v>
      </c>
      <c r="L1166">
        <v>0.8</v>
      </c>
      <c r="M1166">
        <v>0</v>
      </c>
      <c r="N1166" t="s">
        <v>71</v>
      </c>
      <c r="O1166" t="s">
        <v>109</v>
      </c>
      <c r="P1166" t="s">
        <v>112</v>
      </c>
      <c r="Q1166" t="s">
        <v>118</v>
      </c>
      <c r="R1166" t="s">
        <v>118</v>
      </c>
      <c r="S1166">
        <v>1164</v>
      </c>
    </row>
    <row r="1167" spans="1:19" x14ac:dyDescent="0.2">
      <c r="A1167">
        <v>680</v>
      </c>
      <c r="B1167" s="1">
        <v>45496</v>
      </c>
      <c r="C1167" s="2">
        <v>0.5625</v>
      </c>
      <c r="D1167" s="2">
        <v>0.64583333333333337</v>
      </c>
      <c r="E1167" t="s">
        <v>35</v>
      </c>
      <c r="F1167">
        <v>2</v>
      </c>
      <c r="G1167">
        <v>10</v>
      </c>
      <c r="H1167">
        <v>8</v>
      </c>
      <c r="I1167" t="s">
        <v>17</v>
      </c>
      <c r="J1167" t="s">
        <v>30</v>
      </c>
      <c r="K1167">
        <v>120.00000000000006</v>
      </c>
      <c r="L1167">
        <v>0.8</v>
      </c>
      <c r="M1167">
        <v>0</v>
      </c>
      <c r="N1167" t="s">
        <v>73</v>
      </c>
      <c r="O1167" t="s">
        <v>104</v>
      </c>
      <c r="P1167" t="s">
        <v>112</v>
      </c>
      <c r="Q1167" t="s">
        <v>118</v>
      </c>
      <c r="R1167" t="s">
        <v>124</v>
      </c>
      <c r="S1167">
        <v>1165</v>
      </c>
    </row>
    <row r="1168" spans="1:19" x14ac:dyDescent="0.2">
      <c r="A1168">
        <v>1304</v>
      </c>
      <c r="B1168" s="1">
        <v>45345</v>
      </c>
      <c r="C1168" s="2">
        <v>0.5625</v>
      </c>
      <c r="D1168" s="2">
        <v>0.625</v>
      </c>
      <c r="E1168" t="s">
        <v>35</v>
      </c>
      <c r="F1168">
        <v>2</v>
      </c>
      <c r="G1168">
        <v>10</v>
      </c>
      <c r="H1168">
        <v>9</v>
      </c>
      <c r="I1168" t="s">
        <v>39</v>
      </c>
      <c r="J1168" t="s">
        <v>40</v>
      </c>
      <c r="K1168">
        <v>90</v>
      </c>
      <c r="L1168">
        <v>0.9</v>
      </c>
      <c r="M1168">
        <v>0</v>
      </c>
      <c r="N1168" t="s">
        <v>76</v>
      </c>
      <c r="O1168" t="s">
        <v>99</v>
      </c>
      <c r="P1168" t="s">
        <v>112</v>
      </c>
      <c r="Q1168" t="s">
        <v>118</v>
      </c>
      <c r="R1168" t="s">
        <v>118</v>
      </c>
      <c r="S1168">
        <v>1166</v>
      </c>
    </row>
    <row r="1169" spans="1:19" x14ac:dyDescent="0.2">
      <c r="A1169">
        <v>2509</v>
      </c>
      <c r="B1169" s="1">
        <v>45362</v>
      </c>
      <c r="C1169" s="2">
        <v>0.5625</v>
      </c>
      <c r="D1169" s="2">
        <v>0.60416666666666663</v>
      </c>
      <c r="E1169" t="s">
        <v>35</v>
      </c>
      <c r="F1169">
        <v>2</v>
      </c>
      <c r="G1169">
        <v>10</v>
      </c>
      <c r="H1169">
        <v>13</v>
      </c>
      <c r="I1169" t="s">
        <v>41</v>
      </c>
      <c r="J1169" t="s">
        <v>18</v>
      </c>
      <c r="K1169">
        <v>59.999999999999943</v>
      </c>
      <c r="L1169">
        <v>1.3</v>
      </c>
      <c r="M1169">
        <v>1</v>
      </c>
      <c r="N1169" t="s">
        <v>72</v>
      </c>
      <c r="O1169" t="s">
        <v>100</v>
      </c>
      <c r="P1169" t="s">
        <v>112</v>
      </c>
      <c r="Q1169" t="s">
        <v>118</v>
      </c>
      <c r="R1169" t="s">
        <v>118</v>
      </c>
      <c r="S1169">
        <v>1167</v>
      </c>
    </row>
    <row r="1170" spans="1:19" x14ac:dyDescent="0.2">
      <c r="A1170">
        <v>980</v>
      </c>
      <c r="B1170" s="1">
        <v>45432</v>
      </c>
      <c r="C1170" s="2">
        <v>0.5625</v>
      </c>
      <c r="D1170" s="2">
        <v>0.625</v>
      </c>
      <c r="E1170" t="s">
        <v>35</v>
      </c>
      <c r="F1170">
        <v>2</v>
      </c>
      <c r="G1170">
        <v>10</v>
      </c>
      <c r="H1170">
        <v>7</v>
      </c>
      <c r="I1170" t="s">
        <v>39</v>
      </c>
      <c r="J1170" t="s">
        <v>18</v>
      </c>
      <c r="K1170">
        <v>90</v>
      </c>
      <c r="L1170">
        <v>0.7</v>
      </c>
      <c r="M1170">
        <v>0</v>
      </c>
      <c r="N1170" t="s">
        <v>72</v>
      </c>
      <c r="O1170" t="s">
        <v>102</v>
      </c>
      <c r="P1170" t="s">
        <v>112</v>
      </c>
      <c r="Q1170" t="s">
        <v>118</v>
      </c>
      <c r="R1170" t="s">
        <v>118</v>
      </c>
      <c r="S1170">
        <v>1168</v>
      </c>
    </row>
    <row r="1171" spans="1:19" x14ac:dyDescent="0.2">
      <c r="A1171">
        <v>743</v>
      </c>
      <c r="B1171" s="1">
        <v>45605</v>
      </c>
      <c r="C1171" s="2">
        <v>0.5625</v>
      </c>
      <c r="D1171" s="2">
        <v>0.625</v>
      </c>
      <c r="E1171" t="s">
        <v>35</v>
      </c>
      <c r="F1171">
        <v>2</v>
      </c>
      <c r="G1171">
        <v>10</v>
      </c>
      <c r="H1171">
        <v>12</v>
      </c>
      <c r="I1171" t="s">
        <v>41</v>
      </c>
      <c r="J1171" t="s">
        <v>40</v>
      </c>
      <c r="K1171">
        <v>90</v>
      </c>
      <c r="L1171">
        <v>1.2</v>
      </c>
      <c r="M1171">
        <v>1</v>
      </c>
      <c r="N1171" t="s">
        <v>77</v>
      </c>
      <c r="O1171" t="s">
        <v>108</v>
      </c>
      <c r="P1171" t="s">
        <v>112</v>
      </c>
      <c r="Q1171" t="s">
        <v>118</v>
      </c>
      <c r="R1171" t="s">
        <v>118</v>
      </c>
      <c r="S1171">
        <v>1169</v>
      </c>
    </row>
    <row r="1172" spans="1:19" x14ac:dyDescent="0.2">
      <c r="A1172">
        <v>1231</v>
      </c>
      <c r="B1172" s="1">
        <v>45541</v>
      </c>
      <c r="C1172" s="2">
        <v>0.5625</v>
      </c>
      <c r="D1172" s="2">
        <v>0.60416666666666663</v>
      </c>
      <c r="E1172" t="s">
        <v>35</v>
      </c>
      <c r="F1172">
        <v>2</v>
      </c>
      <c r="G1172">
        <v>10</v>
      </c>
      <c r="H1172">
        <v>13</v>
      </c>
      <c r="I1172" t="s">
        <v>13</v>
      </c>
      <c r="J1172" t="s">
        <v>23</v>
      </c>
      <c r="K1172">
        <v>59.999999999999943</v>
      </c>
      <c r="L1172">
        <v>1.3</v>
      </c>
      <c r="M1172">
        <v>1</v>
      </c>
      <c r="N1172" t="s">
        <v>76</v>
      </c>
      <c r="O1172" t="s">
        <v>106</v>
      </c>
      <c r="P1172" t="s">
        <v>112</v>
      </c>
      <c r="Q1172" t="s">
        <v>118</v>
      </c>
      <c r="R1172" t="s">
        <v>118</v>
      </c>
      <c r="S1172">
        <v>1170</v>
      </c>
    </row>
    <row r="1173" spans="1:19" x14ac:dyDescent="0.2">
      <c r="A1173">
        <v>2466</v>
      </c>
      <c r="B1173" s="1">
        <v>45358</v>
      </c>
      <c r="C1173" s="2">
        <v>0.5625</v>
      </c>
      <c r="D1173" s="2">
        <v>0.64583333333333337</v>
      </c>
      <c r="E1173" t="s">
        <v>35</v>
      </c>
      <c r="F1173">
        <v>2</v>
      </c>
      <c r="G1173">
        <v>10</v>
      </c>
      <c r="H1173">
        <v>2</v>
      </c>
      <c r="I1173" t="s">
        <v>41</v>
      </c>
      <c r="J1173" t="s">
        <v>18</v>
      </c>
      <c r="K1173">
        <v>120.00000000000006</v>
      </c>
      <c r="L1173">
        <v>0.2</v>
      </c>
      <c r="M1173">
        <v>0</v>
      </c>
      <c r="N1173" t="s">
        <v>75</v>
      </c>
      <c r="O1173" t="s">
        <v>100</v>
      </c>
      <c r="P1173" t="s">
        <v>112</v>
      </c>
      <c r="Q1173" t="s">
        <v>117</v>
      </c>
      <c r="R1173" t="s">
        <v>124</v>
      </c>
      <c r="S1173">
        <v>1171</v>
      </c>
    </row>
    <row r="1174" spans="1:19" x14ac:dyDescent="0.2">
      <c r="A1174">
        <v>2774</v>
      </c>
      <c r="B1174" s="1">
        <v>45451</v>
      </c>
      <c r="C1174" s="2">
        <v>0.5625</v>
      </c>
      <c r="D1174" s="2">
        <v>0.58333333333333337</v>
      </c>
      <c r="E1174" t="s">
        <v>35</v>
      </c>
      <c r="F1174">
        <v>2</v>
      </c>
      <c r="G1174">
        <v>10</v>
      </c>
      <c r="H1174">
        <v>12</v>
      </c>
      <c r="I1174" t="s">
        <v>17</v>
      </c>
      <c r="J1174" t="s">
        <v>14</v>
      </c>
      <c r="K1174">
        <v>30.000000000000053</v>
      </c>
      <c r="L1174">
        <v>1.2</v>
      </c>
      <c r="M1174">
        <v>1</v>
      </c>
      <c r="N1174" t="s">
        <v>77</v>
      </c>
      <c r="O1174" t="s">
        <v>103</v>
      </c>
      <c r="P1174" t="s">
        <v>112</v>
      </c>
      <c r="Q1174" t="s">
        <v>118</v>
      </c>
      <c r="R1174" t="s">
        <v>118</v>
      </c>
      <c r="S1174">
        <v>1172</v>
      </c>
    </row>
    <row r="1175" spans="1:19" x14ac:dyDescent="0.2">
      <c r="A1175">
        <v>2452</v>
      </c>
      <c r="B1175" s="1">
        <v>45520</v>
      </c>
      <c r="C1175" s="2">
        <v>0.5625</v>
      </c>
      <c r="D1175" s="2">
        <v>0.625</v>
      </c>
      <c r="E1175" t="s">
        <v>35</v>
      </c>
      <c r="F1175">
        <v>2</v>
      </c>
      <c r="G1175">
        <v>10</v>
      </c>
      <c r="H1175">
        <v>1</v>
      </c>
      <c r="I1175" t="s">
        <v>42</v>
      </c>
      <c r="J1175" t="s">
        <v>14</v>
      </c>
      <c r="K1175">
        <v>90</v>
      </c>
      <c r="L1175">
        <v>0.1</v>
      </c>
      <c r="M1175">
        <v>0</v>
      </c>
      <c r="N1175" t="s">
        <v>76</v>
      </c>
      <c r="O1175" t="s">
        <v>105</v>
      </c>
      <c r="P1175" t="s">
        <v>112</v>
      </c>
      <c r="Q1175" t="s">
        <v>117</v>
      </c>
      <c r="R1175" t="s">
        <v>118</v>
      </c>
      <c r="S1175">
        <v>1173</v>
      </c>
    </row>
    <row r="1176" spans="1:19" x14ac:dyDescent="0.2">
      <c r="A1176">
        <v>517</v>
      </c>
      <c r="B1176" s="1">
        <v>45516</v>
      </c>
      <c r="C1176" s="2">
        <v>0.54166666666666663</v>
      </c>
      <c r="D1176" s="2">
        <v>0.5625</v>
      </c>
      <c r="E1176" t="s">
        <v>35</v>
      </c>
      <c r="F1176">
        <v>2</v>
      </c>
      <c r="G1176">
        <v>10</v>
      </c>
      <c r="H1176">
        <v>6</v>
      </c>
      <c r="I1176" t="s">
        <v>13</v>
      </c>
      <c r="J1176" t="s">
        <v>18</v>
      </c>
      <c r="K1176">
        <v>30.000000000000053</v>
      </c>
      <c r="L1176">
        <v>0.6</v>
      </c>
      <c r="M1176">
        <v>0</v>
      </c>
      <c r="N1176" t="s">
        <v>72</v>
      </c>
      <c r="O1176" t="s">
        <v>105</v>
      </c>
      <c r="P1176" t="s">
        <v>112</v>
      </c>
      <c r="Q1176" t="s">
        <v>118</v>
      </c>
      <c r="R1176" t="s">
        <v>118</v>
      </c>
      <c r="S1176">
        <v>1174</v>
      </c>
    </row>
    <row r="1177" spans="1:19" x14ac:dyDescent="0.2">
      <c r="A1177">
        <v>840</v>
      </c>
      <c r="B1177" s="1">
        <v>45324</v>
      </c>
      <c r="C1177" s="2">
        <v>0.54166666666666663</v>
      </c>
      <c r="D1177" s="2">
        <v>0.625</v>
      </c>
      <c r="E1177" t="s">
        <v>35</v>
      </c>
      <c r="F1177">
        <v>2</v>
      </c>
      <c r="G1177">
        <v>10</v>
      </c>
      <c r="H1177">
        <v>7</v>
      </c>
      <c r="I1177" t="s">
        <v>42</v>
      </c>
      <c r="J1177" t="s">
        <v>14</v>
      </c>
      <c r="K1177">
        <v>120.00000000000006</v>
      </c>
      <c r="L1177">
        <v>0.7</v>
      </c>
      <c r="M1177">
        <v>0</v>
      </c>
      <c r="N1177" t="s">
        <v>76</v>
      </c>
      <c r="O1177" t="s">
        <v>99</v>
      </c>
      <c r="P1177" t="s">
        <v>112</v>
      </c>
      <c r="Q1177" t="s">
        <v>118</v>
      </c>
      <c r="R1177" t="s">
        <v>124</v>
      </c>
      <c r="S1177">
        <v>1175</v>
      </c>
    </row>
    <row r="1178" spans="1:19" x14ac:dyDescent="0.2">
      <c r="A1178">
        <v>165</v>
      </c>
      <c r="B1178" s="1">
        <v>45323</v>
      </c>
      <c r="C1178" s="2">
        <v>0.54166666666666663</v>
      </c>
      <c r="D1178" s="2">
        <v>0.625</v>
      </c>
      <c r="E1178" t="s">
        <v>35</v>
      </c>
      <c r="F1178">
        <v>2</v>
      </c>
      <c r="G1178">
        <v>10</v>
      </c>
      <c r="H1178">
        <v>13</v>
      </c>
      <c r="I1178" t="s">
        <v>27</v>
      </c>
      <c r="J1178" t="s">
        <v>18</v>
      </c>
      <c r="K1178">
        <v>120.00000000000006</v>
      </c>
      <c r="L1178">
        <v>1.3</v>
      </c>
      <c r="M1178">
        <v>1</v>
      </c>
      <c r="N1178" t="s">
        <v>75</v>
      </c>
      <c r="O1178" t="s">
        <v>99</v>
      </c>
      <c r="P1178" t="s">
        <v>112</v>
      </c>
      <c r="Q1178" t="s">
        <v>118</v>
      </c>
      <c r="R1178" t="s">
        <v>124</v>
      </c>
      <c r="S1178">
        <v>1176</v>
      </c>
    </row>
    <row r="1179" spans="1:19" x14ac:dyDescent="0.2">
      <c r="A1179">
        <v>2301</v>
      </c>
      <c r="B1179" s="1">
        <v>45464</v>
      </c>
      <c r="C1179" s="2">
        <v>0.54166666666666663</v>
      </c>
      <c r="D1179" s="2">
        <v>0.5625</v>
      </c>
      <c r="E1179" t="s">
        <v>35</v>
      </c>
      <c r="F1179">
        <v>2</v>
      </c>
      <c r="G1179">
        <v>10</v>
      </c>
      <c r="H1179">
        <v>5</v>
      </c>
      <c r="I1179" t="s">
        <v>42</v>
      </c>
      <c r="J1179" t="s">
        <v>28</v>
      </c>
      <c r="K1179">
        <v>30.000000000000053</v>
      </c>
      <c r="L1179">
        <v>0.5</v>
      </c>
      <c r="M1179">
        <v>0</v>
      </c>
      <c r="N1179" t="s">
        <v>76</v>
      </c>
      <c r="O1179" t="s">
        <v>103</v>
      </c>
      <c r="P1179" t="s">
        <v>112</v>
      </c>
      <c r="Q1179" t="s">
        <v>118</v>
      </c>
      <c r="R1179" t="s">
        <v>118</v>
      </c>
      <c r="S1179">
        <v>1177</v>
      </c>
    </row>
    <row r="1180" spans="1:19" x14ac:dyDescent="0.2">
      <c r="A1180">
        <v>1938</v>
      </c>
      <c r="B1180" s="1">
        <v>45409</v>
      </c>
      <c r="C1180" s="2">
        <v>0.54166666666666663</v>
      </c>
      <c r="D1180" s="2">
        <v>0.58333333333333337</v>
      </c>
      <c r="E1180" t="s">
        <v>35</v>
      </c>
      <c r="F1180">
        <v>2</v>
      </c>
      <c r="G1180">
        <v>10</v>
      </c>
      <c r="H1180">
        <v>7</v>
      </c>
      <c r="I1180" t="s">
        <v>27</v>
      </c>
      <c r="J1180" t="s">
        <v>14</v>
      </c>
      <c r="K1180">
        <v>60.000000000000107</v>
      </c>
      <c r="L1180">
        <v>0.7</v>
      </c>
      <c r="M1180">
        <v>0</v>
      </c>
      <c r="N1180" t="s">
        <v>77</v>
      </c>
      <c r="O1180" t="s">
        <v>101</v>
      </c>
      <c r="P1180" t="s">
        <v>112</v>
      </c>
      <c r="Q1180" t="s">
        <v>118</v>
      </c>
      <c r="R1180" t="s">
        <v>118</v>
      </c>
      <c r="S1180">
        <v>1178</v>
      </c>
    </row>
    <row r="1181" spans="1:19" x14ac:dyDescent="0.2">
      <c r="A1181">
        <v>2610</v>
      </c>
      <c r="B1181" s="1">
        <v>45324</v>
      </c>
      <c r="C1181" s="2">
        <v>0.54166666666666663</v>
      </c>
      <c r="D1181" s="2">
        <v>0.58333333333333337</v>
      </c>
      <c r="E1181" t="s">
        <v>35</v>
      </c>
      <c r="F1181">
        <v>2</v>
      </c>
      <c r="G1181">
        <v>10</v>
      </c>
      <c r="H1181">
        <v>12</v>
      </c>
      <c r="I1181" t="s">
        <v>13</v>
      </c>
      <c r="J1181" t="s">
        <v>23</v>
      </c>
      <c r="K1181">
        <v>60.000000000000107</v>
      </c>
      <c r="L1181">
        <v>1.2</v>
      </c>
      <c r="M1181">
        <v>1</v>
      </c>
      <c r="N1181" t="s">
        <v>76</v>
      </c>
      <c r="O1181" t="s">
        <v>99</v>
      </c>
      <c r="P1181" t="s">
        <v>112</v>
      </c>
      <c r="Q1181" t="s">
        <v>118</v>
      </c>
      <c r="R1181" t="s">
        <v>118</v>
      </c>
      <c r="S1181">
        <v>1179</v>
      </c>
    </row>
    <row r="1182" spans="1:19" x14ac:dyDescent="0.2">
      <c r="A1182">
        <v>695</v>
      </c>
      <c r="B1182" s="1">
        <v>45357</v>
      </c>
      <c r="C1182" s="2">
        <v>0.54166666666666663</v>
      </c>
      <c r="D1182" s="2">
        <v>0.60416666666666663</v>
      </c>
      <c r="E1182" t="s">
        <v>35</v>
      </c>
      <c r="F1182">
        <v>2</v>
      </c>
      <c r="G1182">
        <v>10</v>
      </c>
      <c r="H1182">
        <v>10</v>
      </c>
      <c r="I1182" t="s">
        <v>39</v>
      </c>
      <c r="J1182" t="s">
        <v>18</v>
      </c>
      <c r="K1182">
        <v>90</v>
      </c>
      <c r="L1182">
        <v>1</v>
      </c>
      <c r="M1182">
        <v>0</v>
      </c>
      <c r="N1182" t="s">
        <v>74</v>
      </c>
      <c r="O1182" t="s">
        <v>100</v>
      </c>
      <c r="P1182" t="s">
        <v>112</v>
      </c>
      <c r="Q1182" t="s">
        <v>118</v>
      </c>
      <c r="R1182" t="s">
        <v>118</v>
      </c>
      <c r="S1182">
        <v>1180</v>
      </c>
    </row>
    <row r="1183" spans="1:19" x14ac:dyDescent="0.2">
      <c r="A1183">
        <v>1671</v>
      </c>
      <c r="B1183" s="1">
        <v>45383</v>
      </c>
      <c r="C1183" s="2">
        <v>0.54166666666666663</v>
      </c>
      <c r="D1183" s="2">
        <v>0.60416666666666663</v>
      </c>
      <c r="E1183" t="s">
        <v>35</v>
      </c>
      <c r="F1183">
        <v>2</v>
      </c>
      <c r="G1183">
        <v>10</v>
      </c>
      <c r="H1183">
        <v>4</v>
      </c>
      <c r="I1183" t="s">
        <v>22</v>
      </c>
      <c r="J1183" t="s">
        <v>18</v>
      </c>
      <c r="K1183">
        <v>90</v>
      </c>
      <c r="L1183">
        <v>0.4</v>
      </c>
      <c r="M1183">
        <v>0</v>
      </c>
      <c r="N1183" t="s">
        <v>72</v>
      </c>
      <c r="O1183" t="s">
        <v>101</v>
      </c>
      <c r="P1183" t="s">
        <v>112</v>
      </c>
      <c r="Q1183" t="s">
        <v>118</v>
      </c>
      <c r="R1183" t="s">
        <v>118</v>
      </c>
      <c r="S1183">
        <v>1181</v>
      </c>
    </row>
    <row r="1184" spans="1:19" x14ac:dyDescent="0.2">
      <c r="A1184">
        <v>2335</v>
      </c>
      <c r="B1184" s="1">
        <v>45550</v>
      </c>
      <c r="C1184" s="2">
        <v>0.54166666666666663</v>
      </c>
      <c r="D1184" s="2">
        <v>0.625</v>
      </c>
      <c r="E1184" t="s">
        <v>35</v>
      </c>
      <c r="F1184">
        <v>2</v>
      </c>
      <c r="G1184">
        <v>10</v>
      </c>
      <c r="H1184">
        <v>9</v>
      </c>
      <c r="I1184" t="s">
        <v>42</v>
      </c>
      <c r="J1184" t="s">
        <v>28</v>
      </c>
      <c r="K1184">
        <v>120.00000000000006</v>
      </c>
      <c r="L1184">
        <v>0.9</v>
      </c>
      <c r="M1184">
        <v>0</v>
      </c>
      <c r="N1184" t="s">
        <v>71</v>
      </c>
      <c r="O1184" t="s">
        <v>106</v>
      </c>
      <c r="P1184" t="s">
        <v>112</v>
      </c>
      <c r="Q1184" t="s">
        <v>118</v>
      </c>
      <c r="R1184" t="s">
        <v>124</v>
      </c>
      <c r="S1184">
        <v>1182</v>
      </c>
    </row>
    <row r="1185" spans="1:19" x14ac:dyDescent="0.2">
      <c r="A1185">
        <v>505</v>
      </c>
      <c r="B1185" s="1">
        <v>45349</v>
      </c>
      <c r="C1185" s="2">
        <v>0.54166666666666663</v>
      </c>
      <c r="D1185" s="2">
        <v>0.58333333333333337</v>
      </c>
      <c r="E1185" t="s">
        <v>35</v>
      </c>
      <c r="F1185">
        <v>2</v>
      </c>
      <c r="G1185">
        <v>10</v>
      </c>
      <c r="H1185">
        <v>11</v>
      </c>
      <c r="I1185" t="s">
        <v>42</v>
      </c>
      <c r="J1185" t="s">
        <v>30</v>
      </c>
      <c r="K1185">
        <v>60.000000000000107</v>
      </c>
      <c r="L1185">
        <v>1.1000000000000001</v>
      </c>
      <c r="M1185">
        <v>1</v>
      </c>
      <c r="N1185" t="s">
        <v>73</v>
      </c>
      <c r="O1185" t="s">
        <v>99</v>
      </c>
      <c r="P1185" t="s">
        <v>112</v>
      </c>
      <c r="Q1185" t="s">
        <v>118</v>
      </c>
      <c r="R1185" t="s">
        <v>118</v>
      </c>
      <c r="S1185">
        <v>1183</v>
      </c>
    </row>
    <row r="1186" spans="1:19" x14ac:dyDescent="0.2">
      <c r="A1186">
        <v>300</v>
      </c>
      <c r="B1186" s="1">
        <v>45442</v>
      </c>
      <c r="C1186" s="2">
        <v>0.54166666666666663</v>
      </c>
      <c r="D1186" s="2">
        <v>0.58333333333333337</v>
      </c>
      <c r="E1186" t="s">
        <v>35</v>
      </c>
      <c r="F1186">
        <v>2</v>
      </c>
      <c r="G1186">
        <v>10</v>
      </c>
      <c r="H1186">
        <v>7</v>
      </c>
      <c r="I1186" t="s">
        <v>41</v>
      </c>
      <c r="J1186" t="s">
        <v>18</v>
      </c>
      <c r="K1186">
        <v>60.000000000000107</v>
      </c>
      <c r="L1186">
        <v>0.7</v>
      </c>
      <c r="M1186">
        <v>0</v>
      </c>
      <c r="N1186" t="s">
        <v>75</v>
      </c>
      <c r="O1186" t="s">
        <v>102</v>
      </c>
      <c r="P1186" t="s">
        <v>112</v>
      </c>
      <c r="Q1186" t="s">
        <v>118</v>
      </c>
      <c r="R1186" t="s">
        <v>118</v>
      </c>
      <c r="S1186">
        <v>1184</v>
      </c>
    </row>
    <row r="1187" spans="1:19" x14ac:dyDescent="0.2">
      <c r="A1187">
        <v>1606</v>
      </c>
      <c r="B1187" s="1">
        <v>45317</v>
      </c>
      <c r="C1187" s="2">
        <v>0.54166666666666663</v>
      </c>
      <c r="D1187" s="2">
        <v>0.60416666666666663</v>
      </c>
      <c r="E1187" t="s">
        <v>35</v>
      </c>
      <c r="F1187">
        <v>2</v>
      </c>
      <c r="G1187">
        <v>10</v>
      </c>
      <c r="H1187">
        <v>12</v>
      </c>
      <c r="I1187" t="s">
        <v>17</v>
      </c>
      <c r="J1187" t="s">
        <v>40</v>
      </c>
      <c r="K1187">
        <v>90</v>
      </c>
      <c r="L1187">
        <v>1.2</v>
      </c>
      <c r="M1187">
        <v>1</v>
      </c>
      <c r="N1187" t="s">
        <v>76</v>
      </c>
      <c r="O1187" t="s">
        <v>98</v>
      </c>
      <c r="P1187" t="s">
        <v>112</v>
      </c>
      <c r="Q1187" t="s">
        <v>118</v>
      </c>
      <c r="R1187" t="s">
        <v>118</v>
      </c>
      <c r="S1187">
        <v>1185</v>
      </c>
    </row>
    <row r="1188" spans="1:19" x14ac:dyDescent="0.2">
      <c r="A1188">
        <v>278</v>
      </c>
      <c r="B1188" s="1">
        <v>45608</v>
      </c>
      <c r="C1188" s="2">
        <v>0.54166666666666663</v>
      </c>
      <c r="D1188" s="2">
        <v>0.58333333333333337</v>
      </c>
      <c r="E1188" t="s">
        <v>35</v>
      </c>
      <c r="F1188">
        <v>2</v>
      </c>
      <c r="G1188">
        <v>10</v>
      </c>
      <c r="H1188">
        <v>11</v>
      </c>
      <c r="I1188" t="s">
        <v>42</v>
      </c>
      <c r="J1188" t="s">
        <v>40</v>
      </c>
      <c r="K1188">
        <v>60.000000000000107</v>
      </c>
      <c r="L1188">
        <v>1.1000000000000001</v>
      </c>
      <c r="M1188">
        <v>1</v>
      </c>
      <c r="N1188" t="s">
        <v>73</v>
      </c>
      <c r="O1188" t="s">
        <v>108</v>
      </c>
      <c r="P1188" t="s">
        <v>112</v>
      </c>
      <c r="Q1188" t="s">
        <v>118</v>
      </c>
      <c r="R1188" t="s">
        <v>118</v>
      </c>
      <c r="S1188">
        <v>1186</v>
      </c>
    </row>
    <row r="1189" spans="1:19" x14ac:dyDescent="0.2">
      <c r="A1189">
        <v>746</v>
      </c>
      <c r="B1189" s="1">
        <v>45337</v>
      </c>
      <c r="C1189" s="2">
        <v>0.54166666666666663</v>
      </c>
      <c r="D1189" s="2">
        <v>0.60416666666666663</v>
      </c>
      <c r="E1189" t="s">
        <v>35</v>
      </c>
      <c r="F1189">
        <v>2</v>
      </c>
      <c r="G1189">
        <v>10</v>
      </c>
      <c r="H1189">
        <v>1</v>
      </c>
      <c r="I1189" t="s">
        <v>42</v>
      </c>
      <c r="J1189" t="s">
        <v>23</v>
      </c>
      <c r="K1189">
        <v>90</v>
      </c>
      <c r="L1189">
        <v>0.1</v>
      </c>
      <c r="M1189">
        <v>0</v>
      </c>
      <c r="N1189" t="s">
        <v>75</v>
      </c>
      <c r="O1189" t="s">
        <v>99</v>
      </c>
      <c r="P1189" t="s">
        <v>112</v>
      </c>
      <c r="Q1189" t="s">
        <v>117</v>
      </c>
      <c r="R1189" t="s">
        <v>118</v>
      </c>
      <c r="S1189">
        <v>1187</v>
      </c>
    </row>
    <row r="1190" spans="1:19" x14ac:dyDescent="0.2">
      <c r="A1190">
        <v>1837</v>
      </c>
      <c r="B1190" s="1">
        <v>45575</v>
      </c>
      <c r="C1190" s="2">
        <v>0.54166666666666663</v>
      </c>
      <c r="D1190" s="2">
        <v>0.625</v>
      </c>
      <c r="E1190" t="s">
        <v>35</v>
      </c>
      <c r="F1190">
        <v>2</v>
      </c>
      <c r="G1190">
        <v>10</v>
      </c>
      <c r="H1190">
        <v>11</v>
      </c>
      <c r="I1190" t="s">
        <v>22</v>
      </c>
      <c r="J1190" t="s">
        <v>18</v>
      </c>
      <c r="K1190">
        <v>120.00000000000006</v>
      </c>
      <c r="L1190">
        <v>1.1000000000000001</v>
      </c>
      <c r="M1190">
        <v>1</v>
      </c>
      <c r="N1190" t="s">
        <v>75</v>
      </c>
      <c r="O1190" t="s">
        <v>107</v>
      </c>
      <c r="P1190" t="s">
        <v>112</v>
      </c>
      <c r="Q1190" t="s">
        <v>118</v>
      </c>
      <c r="R1190" t="s">
        <v>124</v>
      </c>
      <c r="S1190">
        <v>1188</v>
      </c>
    </row>
    <row r="1191" spans="1:19" x14ac:dyDescent="0.2">
      <c r="A1191">
        <v>2181</v>
      </c>
      <c r="B1191" s="1">
        <v>45485</v>
      </c>
      <c r="C1191" s="2">
        <v>0.54166666666666663</v>
      </c>
      <c r="D1191" s="2">
        <v>0.60416666666666663</v>
      </c>
      <c r="E1191" t="s">
        <v>35</v>
      </c>
      <c r="F1191">
        <v>2</v>
      </c>
      <c r="G1191">
        <v>10</v>
      </c>
      <c r="H1191">
        <v>10</v>
      </c>
      <c r="I1191" t="s">
        <v>13</v>
      </c>
      <c r="J1191" t="s">
        <v>18</v>
      </c>
      <c r="K1191">
        <v>90</v>
      </c>
      <c r="L1191">
        <v>1</v>
      </c>
      <c r="M1191">
        <v>0</v>
      </c>
      <c r="N1191" t="s">
        <v>76</v>
      </c>
      <c r="O1191" t="s">
        <v>104</v>
      </c>
      <c r="P1191" t="s">
        <v>112</v>
      </c>
      <c r="Q1191" t="s">
        <v>118</v>
      </c>
      <c r="R1191" t="s">
        <v>118</v>
      </c>
      <c r="S1191">
        <v>1189</v>
      </c>
    </row>
    <row r="1192" spans="1:19" x14ac:dyDescent="0.2">
      <c r="A1192">
        <v>398</v>
      </c>
      <c r="B1192" s="1">
        <v>45326</v>
      </c>
      <c r="C1192" s="2">
        <v>0.54166666666666663</v>
      </c>
      <c r="D1192" s="2">
        <v>0.60416666666666663</v>
      </c>
      <c r="E1192" t="s">
        <v>35</v>
      </c>
      <c r="F1192">
        <v>2</v>
      </c>
      <c r="G1192">
        <v>10</v>
      </c>
      <c r="H1192">
        <v>11</v>
      </c>
      <c r="I1192" t="s">
        <v>39</v>
      </c>
      <c r="J1192" t="s">
        <v>18</v>
      </c>
      <c r="K1192">
        <v>90</v>
      </c>
      <c r="L1192">
        <v>1.1000000000000001</v>
      </c>
      <c r="M1192">
        <v>1</v>
      </c>
      <c r="N1192" t="s">
        <v>71</v>
      </c>
      <c r="O1192" t="s">
        <v>99</v>
      </c>
      <c r="P1192" t="s">
        <v>112</v>
      </c>
      <c r="Q1192" t="s">
        <v>118</v>
      </c>
      <c r="R1192" t="s">
        <v>118</v>
      </c>
      <c r="S1192">
        <v>1190</v>
      </c>
    </row>
    <row r="1193" spans="1:19" x14ac:dyDescent="0.2">
      <c r="A1193">
        <v>1071</v>
      </c>
      <c r="B1193" s="1">
        <v>45418</v>
      </c>
      <c r="C1193" s="2">
        <v>0.54166666666666663</v>
      </c>
      <c r="D1193" s="2">
        <v>0.5625</v>
      </c>
      <c r="E1193" t="s">
        <v>35</v>
      </c>
      <c r="F1193">
        <v>2</v>
      </c>
      <c r="G1193">
        <v>10</v>
      </c>
      <c r="H1193">
        <v>3</v>
      </c>
      <c r="I1193" t="s">
        <v>42</v>
      </c>
      <c r="J1193" t="s">
        <v>40</v>
      </c>
      <c r="K1193">
        <v>30.000000000000053</v>
      </c>
      <c r="L1193">
        <v>0.3</v>
      </c>
      <c r="M1193">
        <v>0</v>
      </c>
      <c r="N1193" t="s">
        <v>72</v>
      </c>
      <c r="O1193" t="s">
        <v>102</v>
      </c>
      <c r="P1193" t="s">
        <v>112</v>
      </c>
      <c r="Q1193" t="s">
        <v>118</v>
      </c>
      <c r="R1193" t="s">
        <v>118</v>
      </c>
      <c r="S1193">
        <v>1191</v>
      </c>
    </row>
    <row r="1194" spans="1:19" x14ac:dyDescent="0.2">
      <c r="A1194">
        <v>1369</v>
      </c>
      <c r="B1194" s="1">
        <v>45412</v>
      </c>
      <c r="C1194" s="2">
        <v>0.54166666666666663</v>
      </c>
      <c r="D1194" s="2">
        <v>0.625</v>
      </c>
      <c r="E1194" t="s">
        <v>35</v>
      </c>
      <c r="F1194">
        <v>2</v>
      </c>
      <c r="G1194">
        <v>10</v>
      </c>
      <c r="H1194">
        <v>5</v>
      </c>
      <c r="I1194" t="s">
        <v>39</v>
      </c>
      <c r="J1194" t="s">
        <v>40</v>
      </c>
      <c r="K1194">
        <v>120.00000000000006</v>
      </c>
      <c r="L1194">
        <v>0.5</v>
      </c>
      <c r="M1194">
        <v>0</v>
      </c>
      <c r="N1194" t="s">
        <v>73</v>
      </c>
      <c r="O1194" t="s">
        <v>101</v>
      </c>
      <c r="P1194" t="s">
        <v>112</v>
      </c>
      <c r="Q1194" t="s">
        <v>118</v>
      </c>
      <c r="R1194" t="s">
        <v>124</v>
      </c>
      <c r="S1194">
        <v>1192</v>
      </c>
    </row>
    <row r="1195" spans="1:19" x14ac:dyDescent="0.2">
      <c r="A1195">
        <v>183</v>
      </c>
      <c r="B1195" s="1">
        <v>45602</v>
      </c>
      <c r="C1195" s="2">
        <v>0.54166666666666663</v>
      </c>
      <c r="D1195" s="2">
        <v>0.5625</v>
      </c>
      <c r="E1195" t="s">
        <v>35</v>
      </c>
      <c r="F1195">
        <v>2</v>
      </c>
      <c r="G1195">
        <v>10</v>
      </c>
      <c r="H1195">
        <v>12</v>
      </c>
      <c r="I1195" t="s">
        <v>17</v>
      </c>
      <c r="J1195" t="s">
        <v>40</v>
      </c>
      <c r="K1195">
        <v>30.000000000000053</v>
      </c>
      <c r="L1195">
        <v>1.2</v>
      </c>
      <c r="M1195">
        <v>1</v>
      </c>
      <c r="N1195" t="s">
        <v>74</v>
      </c>
      <c r="O1195" t="s">
        <v>108</v>
      </c>
      <c r="P1195" t="s">
        <v>112</v>
      </c>
      <c r="Q1195" t="s">
        <v>118</v>
      </c>
      <c r="R1195" t="s">
        <v>118</v>
      </c>
      <c r="S1195">
        <v>1193</v>
      </c>
    </row>
    <row r="1196" spans="1:19" x14ac:dyDescent="0.2">
      <c r="A1196">
        <v>1393</v>
      </c>
      <c r="B1196" s="1">
        <v>45457</v>
      </c>
      <c r="C1196" s="2">
        <v>0.54166666666666663</v>
      </c>
      <c r="D1196" s="2">
        <v>0.58333333333333337</v>
      </c>
      <c r="E1196" t="s">
        <v>35</v>
      </c>
      <c r="F1196">
        <v>2</v>
      </c>
      <c r="G1196">
        <v>10</v>
      </c>
      <c r="H1196">
        <v>11</v>
      </c>
      <c r="I1196" t="s">
        <v>41</v>
      </c>
      <c r="J1196" t="s">
        <v>14</v>
      </c>
      <c r="K1196">
        <v>60.000000000000107</v>
      </c>
      <c r="L1196">
        <v>1.1000000000000001</v>
      </c>
      <c r="M1196">
        <v>1</v>
      </c>
      <c r="N1196" t="s">
        <v>76</v>
      </c>
      <c r="O1196" t="s">
        <v>103</v>
      </c>
      <c r="P1196" t="s">
        <v>112</v>
      </c>
      <c r="Q1196" t="s">
        <v>118</v>
      </c>
      <c r="R1196" t="s">
        <v>118</v>
      </c>
      <c r="S1196">
        <v>1194</v>
      </c>
    </row>
    <row r="1197" spans="1:19" x14ac:dyDescent="0.2">
      <c r="A1197">
        <v>542</v>
      </c>
      <c r="B1197" s="1">
        <v>45557</v>
      </c>
      <c r="C1197" s="2">
        <v>0.54166666666666663</v>
      </c>
      <c r="D1197" s="2">
        <v>0.5625</v>
      </c>
      <c r="E1197" t="s">
        <v>35</v>
      </c>
      <c r="F1197">
        <v>2</v>
      </c>
      <c r="G1197">
        <v>10</v>
      </c>
      <c r="H1197">
        <v>11</v>
      </c>
      <c r="I1197" t="s">
        <v>27</v>
      </c>
      <c r="J1197" t="s">
        <v>18</v>
      </c>
      <c r="K1197">
        <v>30.000000000000053</v>
      </c>
      <c r="L1197">
        <v>1.1000000000000001</v>
      </c>
      <c r="M1197">
        <v>1</v>
      </c>
      <c r="N1197" t="s">
        <v>71</v>
      </c>
      <c r="O1197" t="s">
        <v>106</v>
      </c>
      <c r="P1197" t="s">
        <v>112</v>
      </c>
      <c r="Q1197" t="s">
        <v>118</v>
      </c>
      <c r="R1197" t="s">
        <v>118</v>
      </c>
      <c r="S1197">
        <v>1195</v>
      </c>
    </row>
    <row r="1198" spans="1:19" x14ac:dyDescent="0.2">
      <c r="A1198">
        <v>1476</v>
      </c>
      <c r="B1198" s="1">
        <v>45609</v>
      </c>
      <c r="C1198" s="2">
        <v>0.54166666666666663</v>
      </c>
      <c r="D1198" s="2">
        <v>0.5625</v>
      </c>
      <c r="E1198" t="s">
        <v>35</v>
      </c>
      <c r="F1198">
        <v>2</v>
      </c>
      <c r="G1198">
        <v>10</v>
      </c>
      <c r="H1198">
        <v>5</v>
      </c>
      <c r="I1198" t="s">
        <v>39</v>
      </c>
      <c r="J1198" t="s">
        <v>14</v>
      </c>
      <c r="K1198">
        <v>30.000000000000053</v>
      </c>
      <c r="L1198">
        <v>0.5</v>
      </c>
      <c r="M1198">
        <v>0</v>
      </c>
      <c r="N1198" t="s">
        <v>74</v>
      </c>
      <c r="O1198" t="s">
        <v>108</v>
      </c>
      <c r="P1198" t="s">
        <v>112</v>
      </c>
      <c r="Q1198" t="s">
        <v>118</v>
      </c>
      <c r="R1198" t="s">
        <v>118</v>
      </c>
      <c r="S1198">
        <v>1196</v>
      </c>
    </row>
    <row r="1199" spans="1:19" x14ac:dyDescent="0.2">
      <c r="A1199">
        <v>1495</v>
      </c>
      <c r="B1199" s="1">
        <v>45649</v>
      </c>
      <c r="C1199" s="2">
        <v>0.54166666666666663</v>
      </c>
      <c r="D1199" s="2">
        <v>0.5625</v>
      </c>
      <c r="E1199" t="s">
        <v>35</v>
      </c>
      <c r="F1199">
        <v>2</v>
      </c>
      <c r="G1199">
        <v>10</v>
      </c>
      <c r="H1199">
        <v>13</v>
      </c>
      <c r="I1199" t="s">
        <v>13</v>
      </c>
      <c r="J1199" t="s">
        <v>23</v>
      </c>
      <c r="K1199">
        <v>30.000000000000053</v>
      </c>
      <c r="L1199">
        <v>1.3</v>
      </c>
      <c r="M1199">
        <v>1</v>
      </c>
      <c r="N1199" t="s">
        <v>72</v>
      </c>
      <c r="O1199" t="s">
        <v>109</v>
      </c>
      <c r="P1199" t="s">
        <v>112</v>
      </c>
      <c r="Q1199" t="s">
        <v>118</v>
      </c>
      <c r="R1199" t="s">
        <v>118</v>
      </c>
      <c r="S1199">
        <v>1197</v>
      </c>
    </row>
    <row r="1200" spans="1:19" x14ac:dyDescent="0.2">
      <c r="A1200">
        <v>2000</v>
      </c>
      <c r="B1200" s="1">
        <v>45484</v>
      </c>
      <c r="C1200" s="2">
        <v>0.54166666666666663</v>
      </c>
      <c r="D1200" s="2">
        <v>0.60416666666666663</v>
      </c>
      <c r="E1200" t="s">
        <v>35</v>
      </c>
      <c r="F1200">
        <v>2</v>
      </c>
      <c r="G1200">
        <v>10</v>
      </c>
      <c r="H1200">
        <v>9</v>
      </c>
      <c r="I1200" t="s">
        <v>27</v>
      </c>
      <c r="J1200" t="s">
        <v>18</v>
      </c>
      <c r="K1200">
        <v>90</v>
      </c>
      <c r="L1200">
        <v>0.9</v>
      </c>
      <c r="M1200">
        <v>0</v>
      </c>
      <c r="N1200" t="s">
        <v>75</v>
      </c>
      <c r="O1200" t="s">
        <v>104</v>
      </c>
      <c r="P1200" t="s">
        <v>112</v>
      </c>
      <c r="Q1200" t="s">
        <v>118</v>
      </c>
      <c r="R1200" t="s">
        <v>118</v>
      </c>
      <c r="S1200">
        <v>1198</v>
      </c>
    </row>
    <row r="1201" spans="1:19" x14ac:dyDescent="0.2">
      <c r="A1201">
        <v>901</v>
      </c>
      <c r="B1201" s="1">
        <v>45656</v>
      </c>
      <c r="C1201" s="2">
        <v>0.54166666666666663</v>
      </c>
      <c r="D1201" s="2">
        <v>0.625</v>
      </c>
      <c r="E1201" t="s">
        <v>35</v>
      </c>
      <c r="F1201">
        <v>2</v>
      </c>
      <c r="G1201">
        <v>10</v>
      </c>
      <c r="H1201">
        <v>12</v>
      </c>
      <c r="I1201" t="s">
        <v>13</v>
      </c>
      <c r="J1201" t="s">
        <v>40</v>
      </c>
      <c r="K1201">
        <v>120.00000000000006</v>
      </c>
      <c r="L1201">
        <v>1.2</v>
      </c>
      <c r="M1201">
        <v>1</v>
      </c>
      <c r="N1201" t="s">
        <v>72</v>
      </c>
      <c r="O1201" t="s">
        <v>109</v>
      </c>
      <c r="P1201" t="s">
        <v>112</v>
      </c>
      <c r="Q1201" t="s">
        <v>118</v>
      </c>
      <c r="R1201" t="s">
        <v>124</v>
      </c>
      <c r="S1201">
        <v>1199</v>
      </c>
    </row>
    <row r="1202" spans="1:19" x14ac:dyDescent="0.2">
      <c r="A1202">
        <v>2503</v>
      </c>
      <c r="B1202" s="1">
        <v>45394</v>
      </c>
      <c r="C1202" s="2">
        <v>0.54166666666666663</v>
      </c>
      <c r="D1202" s="2">
        <v>0.58333333333333337</v>
      </c>
      <c r="E1202" t="s">
        <v>35</v>
      </c>
      <c r="F1202">
        <v>2</v>
      </c>
      <c r="G1202">
        <v>10</v>
      </c>
      <c r="H1202">
        <v>1</v>
      </c>
      <c r="I1202" t="s">
        <v>39</v>
      </c>
      <c r="J1202" t="s">
        <v>40</v>
      </c>
      <c r="K1202">
        <v>60.000000000000107</v>
      </c>
      <c r="L1202">
        <v>0.1</v>
      </c>
      <c r="M1202">
        <v>0</v>
      </c>
      <c r="N1202" t="s">
        <v>76</v>
      </c>
      <c r="O1202" t="s">
        <v>101</v>
      </c>
      <c r="P1202" t="s">
        <v>112</v>
      </c>
      <c r="Q1202" t="s">
        <v>117</v>
      </c>
      <c r="R1202" t="s">
        <v>118</v>
      </c>
      <c r="S1202">
        <v>1200</v>
      </c>
    </row>
    <row r="1203" spans="1:19" x14ac:dyDescent="0.2">
      <c r="A1203">
        <v>2942</v>
      </c>
      <c r="B1203" s="1">
        <v>45556</v>
      </c>
      <c r="C1203" s="2">
        <v>0.54166666666666663</v>
      </c>
      <c r="D1203" s="2">
        <v>0.58333333333333337</v>
      </c>
      <c r="E1203" t="s">
        <v>35</v>
      </c>
      <c r="F1203">
        <v>2</v>
      </c>
      <c r="G1203">
        <v>10</v>
      </c>
      <c r="H1203">
        <v>3</v>
      </c>
      <c r="I1203" t="s">
        <v>27</v>
      </c>
      <c r="J1203" t="s">
        <v>28</v>
      </c>
      <c r="K1203">
        <v>60.000000000000107</v>
      </c>
      <c r="L1203">
        <v>0.3</v>
      </c>
      <c r="M1203">
        <v>0</v>
      </c>
      <c r="N1203" t="s">
        <v>77</v>
      </c>
      <c r="O1203" t="s">
        <v>106</v>
      </c>
      <c r="P1203" t="s">
        <v>112</v>
      </c>
      <c r="Q1203" t="s">
        <v>118</v>
      </c>
      <c r="R1203" t="s">
        <v>118</v>
      </c>
      <c r="S1203">
        <v>1201</v>
      </c>
    </row>
    <row r="1204" spans="1:19" x14ac:dyDescent="0.2">
      <c r="A1204">
        <v>1637</v>
      </c>
      <c r="B1204" s="1">
        <v>45468</v>
      </c>
      <c r="C1204" s="2">
        <v>0.52083333333333337</v>
      </c>
      <c r="D1204" s="2">
        <v>0.58333333333333337</v>
      </c>
      <c r="E1204" t="s">
        <v>35</v>
      </c>
      <c r="F1204">
        <v>2</v>
      </c>
      <c r="G1204">
        <v>10</v>
      </c>
      <c r="H1204">
        <v>11</v>
      </c>
      <c r="I1204" t="s">
        <v>41</v>
      </c>
      <c r="J1204" t="s">
        <v>18</v>
      </c>
      <c r="K1204">
        <v>90</v>
      </c>
      <c r="L1204">
        <v>1.1000000000000001</v>
      </c>
      <c r="M1204">
        <v>1</v>
      </c>
      <c r="N1204" t="s">
        <v>73</v>
      </c>
      <c r="O1204" t="s">
        <v>103</v>
      </c>
      <c r="P1204" t="s">
        <v>112</v>
      </c>
      <c r="Q1204" t="s">
        <v>118</v>
      </c>
      <c r="R1204" t="s">
        <v>118</v>
      </c>
      <c r="S1204">
        <v>1202</v>
      </c>
    </row>
    <row r="1205" spans="1:19" x14ac:dyDescent="0.2">
      <c r="A1205">
        <v>2007</v>
      </c>
      <c r="B1205" s="1">
        <v>45423</v>
      </c>
      <c r="C1205" s="2">
        <v>0.52083333333333337</v>
      </c>
      <c r="D1205" s="2">
        <v>0.54166666666666663</v>
      </c>
      <c r="E1205" t="s">
        <v>35</v>
      </c>
      <c r="F1205">
        <v>2</v>
      </c>
      <c r="G1205">
        <v>10</v>
      </c>
      <c r="H1205">
        <v>10</v>
      </c>
      <c r="I1205" t="s">
        <v>41</v>
      </c>
      <c r="J1205" t="s">
        <v>18</v>
      </c>
      <c r="K1205">
        <v>29.999999999999893</v>
      </c>
      <c r="L1205">
        <v>1</v>
      </c>
      <c r="M1205">
        <v>0</v>
      </c>
      <c r="N1205" t="s">
        <v>77</v>
      </c>
      <c r="O1205" t="s">
        <v>102</v>
      </c>
      <c r="P1205" t="s">
        <v>112</v>
      </c>
      <c r="Q1205" t="s">
        <v>118</v>
      </c>
      <c r="R1205" t="s">
        <v>118</v>
      </c>
      <c r="S1205">
        <v>1203</v>
      </c>
    </row>
    <row r="1206" spans="1:19" x14ac:dyDescent="0.2">
      <c r="A1206">
        <v>2853</v>
      </c>
      <c r="B1206" s="1">
        <v>45335</v>
      </c>
      <c r="C1206" s="2">
        <v>0.52083333333333337</v>
      </c>
      <c r="D1206" s="2">
        <v>0.58333333333333337</v>
      </c>
      <c r="E1206" t="s">
        <v>35</v>
      </c>
      <c r="F1206">
        <v>2</v>
      </c>
      <c r="G1206">
        <v>10</v>
      </c>
      <c r="H1206">
        <v>5</v>
      </c>
      <c r="I1206" t="s">
        <v>13</v>
      </c>
      <c r="J1206" t="s">
        <v>28</v>
      </c>
      <c r="K1206">
        <v>90</v>
      </c>
      <c r="L1206">
        <v>0.5</v>
      </c>
      <c r="M1206">
        <v>0</v>
      </c>
      <c r="N1206" t="s">
        <v>73</v>
      </c>
      <c r="O1206" t="s">
        <v>99</v>
      </c>
      <c r="P1206" t="s">
        <v>112</v>
      </c>
      <c r="Q1206" t="s">
        <v>118</v>
      </c>
      <c r="R1206" t="s">
        <v>118</v>
      </c>
      <c r="S1206">
        <v>1204</v>
      </c>
    </row>
    <row r="1207" spans="1:19" x14ac:dyDescent="0.2">
      <c r="A1207">
        <v>1244</v>
      </c>
      <c r="B1207" s="1">
        <v>45637</v>
      </c>
      <c r="C1207" s="2">
        <v>0.52083333333333337</v>
      </c>
      <c r="D1207" s="2">
        <v>0.54166666666666663</v>
      </c>
      <c r="E1207" t="s">
        <v>35</v>
      </c>
      <c r="F1207">
        <v>2</v>
      </c>
      <c r="G1207">
        <v>10</v>
      </c>
      <c r="H1207">
        <v>13</v>
      </c>
      <c r="I1207" t="s">
        <v>41</v>
      </c>
      <c r="J1207" t="s">
        <v>30</v>
      </c>
      <c r="K1207">
        <v>29.999999999999893</v>
      </c>
      <c r="L1207">
        <v>1.3</v>
      </c>
      <c r="M1207">
        <v>1</v>
      </c>
      <c r="N1207" t="s">
        <v>74</v>
      </c>
      <c r="O1207" t="s">
        <v>109</v>
      </c>
      <c r="P1207" t="s">
        <v>112</v>
      </c>
      <c r="Q1207" t="s">
        <v>118</v>
      </c>
      <c r="R1207" t="s">
        <v>118</v>
      </c>
      <c r="S1207">
        <v>1205</v>
      </c>
    </row>
    <row r="1208" spans="1:19" x14ac:dyDescent="0.2">
      <c r="A1208">
        <v>1622</v>
      </c>
      <c r="B1208" s="1">
        <v>45423</v>
      </c>
      <c r="C1208" s="2">
        <v>0.52083333333333337</v>
      </c>
      <c r="D1208" s="2">
        <v>0.58333333333333337</v>
      </c>
      <c r="E1208" t="s">
        <v>35</v>
      </c>
      <c r="F1208">
        <v>2</v>
      </c>
      <c r="G1208">
        <v>10</v>
      </c>
      <c r="H1208">
        <v>4</v>
      </c>
      <c r="I1208" t="s">
        <v>42</v>
      </c>
      <c r="J1208" t="s">
        <v>14</v>
      </c>
      <c r="K1208">
        <v>90</v>
      </c>
      <c r="L1208">
        <v>0.4</v>
      </c>
      <c r="M1208">
        <v>0</v>
      </c>
      <c r="N1208" t="s">
        <v>77</v>
      </c>
      <c r="O1208" t="s">
        <v>102</v>
      </c>
      <c r="P1208" t="s">
        <v>112</v>
      </c>
      <c r="Q1208" t="s">
        <v>118</v>
      </c>
      <c r="R1208" t="s">
        <v>118</v>
      </c>
      <c r="S1208">
        <v>1206</v>
      </c>
    </row>
    <row r="1209" spans="1:19" x14ac:dyDescent="0.2">
      <c r="A1209">
        <v>748</v>
      </c>
      <c r="B1209" s="1">
        <v>45367</v>
      </c>
      <c r="C1209" s="2">
        <v>0.52083333333333337</v>
      </c>
      <c r="D1209" s="2">
        <v>0.54166666666666663</v>
      </c>
      <c r="E1209" t="s">
        <v>35</v>
      </c>
      <c r="F1209">
        <v>2</v>
      </c>
      <c r="G1209">
        <v>10</v>
      </c>
      <c r="H1209">
        <v>11</v>
      </c>
      <c r="I1209" t="s">
        <v>22</v>
      </c>
      <c r="J1209" t="s">
        <v>18</v>
      </c>
      <c r="K1209">
        <v>29.999999999999893</v>
      </c>
      <c r="L1209">
        <v>1.1000000000000001</v>
      </c>
      <c r="M1209">
        <v>1</v>
      </c>
      <c r="N1209" t="s">
        <v>77</v>
      </c>
      <c r="O1209" t="s">
        <v>100</v>
      </c>
      <c r="P1209" t="s">
        <v>112</v>
      </c>
      <c r="Q1209" t="s">
        <v>118</v>
      </c>
      <c r="R1209" t="s">
        <v>118</v>
      </c>
      <c r="S1209">
        <v>1207</v>
      </c>
    </row>
    <row r="1210" spans="1:19" x14ac:dyDescent="0.2">
      <c r="A1210">
        <v>2616</v>
      </c>
      <c r="B1210" s="1">
        <v>45625</v>
      </c>
      <c r="C1210" s="2">
        <v>0.52083333333333337</v>
      </c>
      <c r="D1210" s="2">
        <v>0.54166666666666663</v>
      </c>
      <c r="E1210" t="s">
        <v>35</v>
      </c>
      <c r="F1210">
        <v>2</v>
      </c>
      <c r="G1210">
        <v>10</v>
      </c>
      <c r="H1210">
        <v>4</v>
      </c>
      <c r="I1210" t="s">
        <v>22</v>
      </c>
      <c r="J1210" t="s">
        <v>18</v>
      </c>
      <c r="K1210">
        <v>29.999999999999893</v>
      </c>
      <c r="L1210">
        <v>0.4</v>
      </c>
      <c r="M1210">
        <v>0</v>
      </c>
      <c r="N1210" t="s">
        <v>76</v>
      </c>
      <c r="O1210" t="s">
        <v>108</v>
      </c>
      <c r="P1210" t="s">
        <v>112</v>
      </c>
      <c r="Q1210" t="s">
        <v>118</v>
      </c>
      <c r="R1210" t="s">
        <v>118</v>
      </c>
      <c r="S1210">
        <v>1208</v>
      </c>
    </row>
    <row r="1211" spans="1:19" x14ac:dyDescent="0.2">
      <c r="A1211">
        <v>2218</v>
      </c>
      <c r="B1211" s="1">
        <v>45536</v>
      </c>
      <c r="C1211" s="2">
        <v>0.52083333333333337</v>
      </c>
      <c r="D1211" s="2">
        <v>0.54166666666666663</v>
      </c>
      <c r="E1211" t="s">
        <v>35</v>
      </c>
      <c r="F1211">
        <v>2</v>
      </c>
      <c r="G1211">
        <v>10</v>
      </c>
      <c r="H1211">
        <v>8</v>
      </c>
      <c r="I1211" t="s">
        <v>27</v>
      </c>
      <c r="J1211" t="s">
        <v>30</v>
      </c>
      <c r="K1211">
        <v>29.999999999999893</v>
      </c>
      <c r="L1211">
        <v>0.8</v>
      </c>
      <c r="M1211">
        <v>0</v>
      </c>
      <c r="N1211" t="s">
        <v>71</v>
      </c>
      <c r="O1211" t="s">
        <v>106</v>
      </c>
      <c r="P1211" t="s">
        <v>112</v>
      </c>
      <c r="Q1211" t="s">
        <v>118</v>
      </c>
      <c r="R1211" t="s">
        <v>118</v>
      </c>
      <c r="S1211">
        <v>1209</v>
      </c>
    </row>
    <row r="1212" spans="1:19" x14ac:dyDescent="0.2">
      <c r="A1212">
        <v>2867</v>
      </c>
      <c r="B1212" s="1">
        <v>45653</v>
      </c>
      <c r="C1212" s="2">
        <v>0.52083333333333337</v>
      </c>
      <c r="D1212" s="2">
        <v>0.5625</v>
      </c>
      <c r="E1212" t="s">
        <v>35</v>
      </c>
      <c r="F1212">
        <v>2</v>
      </c>
      <c r="G1212">
        <v>10</v>
      </c>
      <c r="H1212">
        <v>2</v>
      </c>
      <c r="I1212" t="s">
        <v>13</v>
      </c>
      <c r="J1212" t="s">
        <v>18</v>
      </c>
      <c r="K1212">
        <v>59.999999999999943</v>
      </c>
      <c r="L1212">
        <v>0.2</v>
      </c>
      <c r="M1212">
        <v>0</v>
      </c>
      <c r="N1212" t="s">
        <v>76</v>
      </c>
      <c r="O1212" t="s">
        <v>109</v>
      </c>
      <c r="P1212" t="s">
        <v>112</v>
      </c>
      <c r="Q1212" t="s">
        <v>117</v>
      </c>
      <c r="R1212" t="s">
        <v>118</v>
      </c>
      <c r="S1212">
        <v>1210</v>
      </c>
    </row>
    <row r="1213" spans="1:19" x14ac:dyDescent="0.2">
      <c r="A1213">
        <v>2414</v>
      </c>
      <c r="B1213" s="1">
        <v>45608</v>
      </c>
      <c r="C1213" s="2">
        <v>0.52083333333333337</v>
      </c>
      <c r="D1213" s="2">
        <v>0.58333333333333337</v>
      </c>
      <c r="E1213" t="s">
        <v>35</v>
      </c>
      <c r="F1213">
        <v>2</v>
      </c>
      <c r="G1213">
        <v>10</v>
      </c>
      <c r="H1213">
        <v>7</v>
      </c>
      <c r="I1213" t="s">
        <v>42</v>
      </c>
      <c r="J1213" t="s">
        <v>40</v>
      </c>
      <c r="K1213">
        <v>90</v>
      </c>
      <c r="L1213">
        <v>0.7</v>
      </c>
      <c r="M1213">
        <v>0</v>
      </c>
      <c r="N1213" t="s">
        <v>73</v>
      </c>
      <c r="O1213" t="s">
        <v>108</v>
      </c>
      <c r="P1213" t="s">
        <v>112</v>
      </c>
      <c r="Q1213" t="s">
        <v>118</v>
      </c>
      <c r="R1213" t="s">
        <v>118</v>
      </c>
      <c r="S1213">
        <v>1211</v>
      </c>
    </row>
    <row r="1214" spans="1:19" x14ac:dyDescent="0.2">
      <c r="A1214">
        <v>2644</v>
      </c>
      <c r="B1214" s="1">
        <v>45371</v>
      </c>
      <c r="C1214" s="2">
        <v>0.52083333333333337</v>
      </c>
      <c r="D1214" s="2">
        <v>0.58333333333333337</v>
      </c>
      <c r="E1214" t="s">
        <v>35</v>
      </c>
      <c r="F1214">
        <v>2</v>
      </c>
      <c r="G1214">
        <v>10</v>
      </c>
      <c r="H1214">
        <v>8</v>
      </c>
      <c r="I1214" t="s">
        <v>41</v>
      </c>
      <c r="J1214" t="s">
        <v>18</v>
      </c>
      <c r="K1214">
        <v>90</v>
      </c>
      <c r="L1214">
        <v>0.8</v>
      </c>
      <c r="M1214">
        <v>0</v>
      </c>
      <c r="N1214" t="s">
        <v>74</v>
      </c>
      <c r="O1214" t="s">
        <v>100</v>
      </c>
      <c r="P1214" t="s">
        <v>112</v>
      </c>
      <c r="Q1214" t="s">
        <v>118</v>
      </c>
      <c r="R1214" t="s">
        <v>118</v>
      </c>
      <c r="S1214">
        <v>1212</v>
      </c>
    </row>
    <row r="1215" spans="1:19" x14ac:dyDescent="0.2">
      <c r="A1215">
        <v>1982</v>
      </c>
      <c r="B1215" s="1">
        <v>45484</v>
      </c>
      <c r="C1215" s="2">
        <v>0.52083333333333337</v>
      </c>
      <c r="D1215" s="2">
        <v>0.60416666666666663</v>
      </c>
      <c r="E1215" t="s">
        <v>35</v>
      </c>
      <c r="F1215">
        <v>2</v>
      </c>
      <c r="G1215">
        <v>10</v>
      </c>
      <c r="H1215">
        <v>12</v>
      </c>
      <c r="I1215" t="s">
        <v>13</v>
      </c>
      <c r="J1215" t="s">
        <v>30</v>
      </c>
      <c r="K1215">
        <v>119.99999999999989</v>
      </c>
      <c r="L1215">
        <v>1.2</v>
      </c>
      <c r="M1215">
        <v>1</v>
      </c>
      <c r="N1215" t="s">
        <v>75</v>
      </c>
      <c r="O1215" t="s">
        <v>104</v>
      </c>
      <c r="P1215" t="s">
        <v>112</v>
      </c>
      <c r="Q1215" t="s">
        <v>118</v>
      </c>
      <c r="R1215" t="s">
        <v>124</v>
      </c>
      <c r="S1215">
        <v>1213</v>
      </c>
    </row>
    <row r="1216" spans="1:19" x14ac:dyDescent="0.2">
      <c r="A1216">
        <v>571</v>
      </c>
      <c r="B1216" s="1">
        <v>45478</v>
      </c>
      <c r="C1216" s="2">
        <v>0.52083333333333337</v>
      </c>
      <c r="D1216" s="2">
        <v>0.54166666666666663</v>
      </c>
      <c r="E1216" t="s">
        <v>35</v>
      </c>
      <c r="F1216">
        <v>2</v>
      </c>
      <c r="G1216">
        <v>10</v>
      </c>
      <c r="H1216">
        <v>6</v>
      </c>
      <c r="I1216" t="s">
        <v>27</v>
      </c>
      <c r="J1216" t="s">
        <v>14</v>
      </c>
      <c r="K1216">
        <v>29.999999999999893</v>
      </c>
      <c r="L1216">
        <v>0.6</v>
      </c>
      <c r="M1216">
        <v>0</v>
      </c>
      <c r="N1216" t="s">
        <v>76</v>
      </c>
      <c r="O1216" t="s">
        <v>104</v>
      </c>
      <c r="P1216" t="s">
        <v>112</v>
      </c>
      <c r="Q1216" t="s">
        <v>118</v>
      </c>
      <c r="R1216" t="s">
        <v>118</v>
      </c>
      <c r="S1216">
        <v>1214</v>
      </c>
    </row>
    <row r="1217" spans="1:19" x14ac:dyDescent="0.2">
      <c r="A1217">
        <v>767</v>
      </c>
      <c r="B1217" s="1">
        <v>45544</v>
      </c>
      <c r="C1217" s="2">
        <v>0.52083333333333337</v>
      </c>
      <c r="D1217" s="2">
        <v>0.58333333333333337</v>
      </c>
      <c r="E1217" t="s">
        <v>35</v>
      </c>
      <c r="F1217">
        <v>2</v>
      </c>
      <c r="G1217">
        <v>10</v>
      </c>
      <c r="H1217">
        <v>8</v>
      </c>
      <c r="I1217" t="s">
        <v>41</v>
      </c>
      <c r="J1217" t="s">
        <v>40</v>
      </c>
      <c r="K1217">
        <v>90</v>
      </c>
      <c r="L1217">
        <v>0.8</v>
      </c>
      <c r="M1217">
        <v>0</v>
      </c>
      <c r="N1217" t="s">
        <v>72</v>
      </c>
      <c r="O1217" t="s">
        <v>106</v>
      </c>
      <c r="P1217" t="s">
        <v>112</v>
      </c>
      <c r="Q1217" t="s">
        <v>118</v>
      </c>
      <c r="R1217" t="s">
        <v>118</v>
      </c>
      <c r="S1217">
        <v>1215</v>
      </c>
    </row>
    <row r="1218" spans="1:19" x14ac:dyDescent="0.2">
      <c r="A1218">
        <v>2328</v>
      </c>
      <c r="B1218" s="1">
        <v>45302</v>
      </c>
      <c r="C1218" s="2">
        <v>0.52083333333333337</v>
      </c>
      <c r="D1218" s="2">
        <v>0.60416666666666663</v>
      </c>
      <c r="E1218" t="s">
        <v>35</v>
      </c>
      <c r="F1218">
        <v>2</v>
      </c>
      <c r="G1218">
        <v>10</v>
      </c>
      <c r="H1218">
        <v>5</v>
      </c>
      <c r="I1218" t="s">
        <v>42</v>
      </c>
      <c r="J1218" t="s">
        <v>40</v>
      </c>
      <c r="K1218">
        <v>119.99999999999989</v>
      </c>
      <c r="L1218">
        <v>0.5</v>
      </c>
      <c r="M1218">
        <v>0</v>
      </c>
      <c r="N1218" t="s">
        <v>75</v>
      </c>
      <c r="O1218" t="s">
        <v>98</v>
      </c>
      <c r="P1218" t="s">
        <v>112</v>
      </c>
      <c r="Q1218" t="s">
        <v>118</v>
      </c>
      <c r="R1218" t="s">
        <v>124</v>
      </c>
      <c r="S1218">
        <v>1216</v>
      </c>
    </row>
    <row r="1219" spans="1:19" x14ac:dyDescent="0.2">
      <c r="A1219">
        <v>2761</v>
      </c>
      <c r="B1219" s="1">
        <v>45605</v>
      </c>
      <c r="C1219" s="2">
        <v>0.52083333333333337</v>
      </c>
      <c r="D1219" s="2">
        <v>0.60416666666666663</v>
      </c>
      <c r="E1219" t="s">
        <v>35</v>
      </c>
      <c r="F1219">
        <v>2</v>
      </c>
      <c r="G1219">
        <v>10</v>
      </c>
      <c r="H1219">
        <v>5</v>
      </c>
      <c r="I1219" t="s">
        <v>41</v>
      </c>
      <c r="J1219" t="s">
        <v>18</v>
      </c>
      <c r="K1219">
        <v>119.99999999999989</v>
      </c>
      <c r="L1219">
        <v>0.5</v>
      </c>
      <c r="M1219">
        <v>0</v>
      </c>
      <c r="N1219" t="s">
        <v>77</v>
      </c>
      <c r="O1219" t="s">
        <v>108</v>
      </c>
      <c r="P1219" t="s">
        <v>112</v>
      </c>
      <c r="Q1219" t="s">
        <v>118</v>
      </c>
      <c r="R1219" t="s">
        <v>124</v>
      </c>
      <c r="S1219">
        <v>1217</v>
      </c>
    </row>
    <row r="1220" spans="1:19" x14ac:dyDescent="0.2">
      <c r="A1220">
        <v>2053</v>
      </c>
      <c r="B1220" s="1">
        <v>45306</v>
      </c>
      <c r="C1220" s="2">
        <v>0.52083333333333337</v>
      </c>
      <c r="D1220" s="2">
        <v>0.5625</v>
      </c>
      <c r="E1220" t="s">
        <v>35</v>
      </c>
      <c r="F1220">
        <v>2</v>
      </c>
      <c r="G1220">
        <v>10</v>
      </c>
      <c r="H1220">
        <v>2</v>
      </c>
      <c r="I1220" t="s">
        <v>13</v>
      </c>
      <c r="J1220" t="s">
        <v>28</v>
      </c>
      <c r="K1220">
        <v>59.999999999999943</v>
      </c>
      <c r="L1220">
        <v>0.2</v>
      </c>
      <c r="M1220">
        <v>0</v>
      </c>
      <c r="N1220" t="s">
        <v>72</v>
      </c>
      <c r="O1220" t="s">
        <v>98</v>
      </c>
      <c r="P1220" t="s">
        <v>112</v>
      </c>
      <c r="Q1220" t="s">
        <v>117</v>
      </c>
      <c r="R1220" t="s">
        <v>118</v>
      </c>
      <c r="S1220">
        <v>1218</v>
      </c>
    </row>
    <row r="1221" spans="1:19" x14ac:dyDescent="0.2">
      <c r="A1221">
        <v>2253</v>
      </c>
      <c r="B1221" s="1">
        <v>45376</v>
      </c>
      <c r="C1221" s="2">
        <v>0.52083333333333337</v>
      </c>
      <c r="D1221" s="2">
        <v>0.5625</v>
      </c>
      <c r="E1221" t="s">
        <v>35</v>
      </c>
      <c r="F1221">
        <v>2</v>
      </c>
      <c r="G1221">
        <v>10</v>
      </c>
      <c r="H1221">
        <v>7</v>
      </c>
      <c r="I1221" t="s">
        <v>39</v>
      </c>
      <c r="J1221" t="s">
        <v>23</v>
      </c>
      <c r="K1221">
        <v>59.999999999999943</v>
      </c>
      <c r="L1221">
        <v>0.7</v>
      </c>
      <c r="M1221">
        <v>0</v>
      </c>
      <c r="N1221" t="s">
        <v>72</v>
      </c>
      <c r="O1221" t="s">
        <v>100</v>
      </c>
      <c r="P1221" t="s">
        <v>112</v>
      </c>
      <c r="Q1221" t="s">
        <v>118</v>
      </c>
      <c r="R1221" t="s">
        <v>118</v>
      </c>
      <c r="S1221">
        <v>1219</v>
      </c>
    </row>
    <row r="1222" spans="1:19" x14ac:dyDescent="0.2">
      <c r="A1222">
        <v>650</v>
      </c>
      <c r="B1222" s="1">
        <v>45657</v>
      </c>
      <c r="C1222" s="2">
        <v>0.52083333333333337</v>
      </c>
      <c r="D1222" s="2">
        <v>0.60416666666666663</v>
      </c>
      <c r="E1222" t="s">
        <v>35</v>
      </c>
      <c r="F1222">
        <v>2</v>
      </c>
      <c r="G1222">
        <v>10</v>
      </c>
      <c r="H1222">
        <v>10</v>
      </c>
      <c r="I1222" t="s">
        <v>41</v>
      </c>
      <c r="J1222" t="s">
        <v>40</v>
      </c>
      <c r="K1222">
        <v>119.99999999999989</v>
      </c>
      <c r="L1222">
        <v>1</v>
      </c>
      <c r="M1222">
        <v>0</v>
      </c>
      <c r="N1222" t="s">
        <v>73</v>
      </c>
      <c r="O1222" t="s">
        <v>109</v>
      </c>
      <c r="P1222" t="s">
        <v>112</v>
      </c>
      <c r="Q1222" t="s">
        <v>118</v>
      </c>
      <c r="R1222" t="s">
        <v>124</v>
      </c>
      <c r="S1222">
        <v>1220</v>
      </c>
    </row>
    <row r="1223" spans="1:19" x14ac:dyDescent="0.2">
      <c r="A1223">
        <v>2665</v>
      </c>
      <c r="B1223" s="1">
        <v>45468</v>
      </c>
      <c r="C1223" s="2">
        <v>0.52083333333333337</v>
      </c>
      <c r="D1223" s="2">
        <v>0.5625</v>
      </c>
      <c r="E1223" t="s">
        <v>35</v>
      </c>
      <c r="F1223">
        <v>2</v>
      </c>
      <c r="G1223">
        <v>10</v>
      </c>
      <c r="H1223">
        <v>11</v>
      </c>
      <c r="I1223" t="s">
        <v>13</v>
      </c>
      <c r="J1223" t="s">
        <v>14</v>
      </c>
      <c r="K1223">
        <v>59.999999999999943</v>
      </c>
      <c r="L1223">
        <v>1.1000000000000001</v>
      </c>
      <c r="M1223">
        <v>1</v>
      </c>
      <c r="N1223" t="s">
        <v>73</v>
      </c>
      <c r="O1223" t="s">
        <v>103</v>
      </c>
      <c r="P1223" t="s">
        <v>112</v>
      </c>
      <c r="Q1223" t="s">
        <v>118</v>
      </c>
      <c r="R1223" t="s">
        <v>118</v>
      </c>
      <c r="S1223">
        <v>1221</v>
      </c>
    </row>
    <row r="1224" spans="1:19" x14ac:dyDescent="0.2">
      <c r="A1224">
        <v>1686</v>
      </c>
      <c r="B1224" s="1">
        <v>45552</v>
      </c>
      <c r="C1224" s="2">
        <v>0.52083333333333337</v>
      </c>
      <c r="D1224" s="2">
        <v>0.60416666666666663</v>
      </c>
      <c r="E1224" t="s">
        <v>35</v>
      </c>
      <c r="F1224">
        <v>2</v>
      </c>
      <c r="G1224">
        <v>10</v>
      </c>
      <c r="H1224">
        <v>4</v>
      </c>
      <c r="I1224" t="s">
        <v>39</v>
      </c>
      <c r="J1224" t="s">
        <v>23</v>
      </c>
      <c r="K1224">
        <v>119.99999999999989</v>
      </c>
      <c r="L1224">
        <v>0.4</v>
      </c>
      <c r="M1224">
        <v>0</v>
      </c>
      <c r="N1224" t="s">
        <v>73</v>
      </c>
      <c r="O1224" t="s">
        <v>106</v>
      </c>
      <c r="P1224" t="s">
        <v>112</v>
      </c>
      <c r="Q1224" t="s">
        <v>118</v>
      </c>
      <c r="R1224" t="s">
        <v>124</v>
      </c>
      <c r="S1224">
        <v>1222</v>
      </c>
    </row>
    <row r="1225" spans="1:19" x14ac:dyDescent="0.2">
      <c r="A1225">
        <v>1171</v>
      </c>
      <c r="B1225" s="1">
        <v>45601</v>
      </c>
      <c r="C1225" s="2">
        <v>0.52083333333333337</v>
      </c>
      <c r="D1225" s="2">
        <v>0.60416666666666663</v>
      </c>
      <c r="E1225" t="s">
        <v>35</v>
      </c>
      <c r="F1225">
        <v>2</v>
      </c>
      <c r="G1225">
        <v>10</v>
      </c>
      <c r="H1225">
        <v>12</v>
      </c>
      <c r="I1225" t="s">
        <v>27</v>
      </c>
      <c r="J1225" t="s">
        <v>30</v>
      </c>
      <c r="K1225">
        <v>119.99999999999989</v>
      </c>
      <c r="L1225">
        <v>1.2</v>
      </c>
      <c r="M1225">
        <v>1</v>
      </c>
      <c r="N1225" t="s">
        <v>73</v>
      </c>
      <c r="O1225" t="s">
        <v>108</v>
      </c>
      <c r="P1225" t="s">
        <v>112</v>
      </c>
      <c r="Q1225" t="s">
        <v>118</v>
      </c>
      <c r="R1225" t="s">
        <v>124</v>
      </c>
      <c r="S1225">
        <v>1223</v>
      </c>
    </row>
    <row r="1226" spans="1:19" x14ac:dyDescent="0.2">
      <c r="A1226">
        <v>1761</v>
      </c>
      <c r="B1226" s="1">
        <v>45301</v>
      </c>
      <c r="C1226" s="2">
        <v>0.52083333333333337</v>
      </c>
      <c r="D1226" s="2">
        <v>0.54166666666666663</v>
      </c>
      <c r="E1226" t="s">
        <v>35</v>
      </c>
      <c r="F1226">
        <v>2</v>
      </c>
      <c r="G1226">
        <v>10</v>
      </c>
      <c r="H1226">
        <v>8</v>
      </c>
      <c r="I1226" t="s">
        <v>41</v>
      </c>
      <c r="J1226" t="s">
        <v>30</v>
      </c>
      <c r="K1226">
        <v>29.999999999999893</v>
      </c>
      <c r="L1226">
        <v>0.8</v>
      </c>
      <c r="M1226">
        <v>0</v>
      </c>
      <c r="N1226" t="s">
        <v>74</v>
      </c>
      <c r="O1226" t="s">
        <v>98</v>
      </c>
      <c r="P1226" t="s">
        <v>112</v>
      </c>
      <c r="Q1226" t="s">
        <v>118</v>
      </c>
      <c r="R1226" t="s">
        <v>118</v>
      </c>
      <c r="S1226">
        <v>1224</v>
      </c>
    </row>
    <row r="1227" spans="1:19" x14ac:dyDescent="0.2">
      <c r="A1227">
        <v>2395</v>
      </c>
      <c r="B1227" s="1">
        <v>45545</v>
      </c>
      <c r="C1227" s="2">
        <v>0.52083333333333337</v>
      </c>
      <c r="D1227" s="2">
        <v>0.5625</v>
      </c>
      <c r="E1227" t="s">
        <v>35</v>
      </c>
      <c r="F1227">
        <v>2</v>
      </c>
      <c r="G1227">
        <v>10</v>
      </c>
      <c r="H1227">
        <v>5</v>
      </c>
      <c r="I1227" t="s">
        <v>41</v>
      </c>
      <c r="J1227" t="s">
        <v>40</v>
      </c>
      <c r="K1227">
        <v>59.999999999999943</v>
      </c>
      <c r="L1227">
        <v>0.5</v>
      </c>
      <c r="M1227">
        <v>0</v>
      </c>
      <c r="N1227" t="s">
        <v>73</v>
      </c>
      <c r="O1227" t="s">
        <v>106</v>
      </c>
      <c r="P1227" t="s">
        <v>112</v>
      </c>
      <c r="Q1227" t="s">
        <v>118</v>
      </c>
      <c r="R1227" t="s">
        <v>118</v>
      </c>
      <c r="S1227">
        <v>1225</v>
      </c>
    </row>
    <row r="1228" spans="1:19" x14ac:dyDescent="0.2">
      <c r="A1228">
        <v>1419</v>
      </c>
      <c r="B1228" s="1">
        <v>45473</v>
      </c>
      <c r="C1228" s="2">
        <v>0.52083333333333337</v>
      </c>
      <c r="D1228" s="2">
        <v>0.54166666666666663</v>
      </c>
      <c r="E1228" t="s">
        <v>35</v>
      </c>
      <c r="F1228">
        <v>2</v>
      </c>
      <c r="G1228">
        <v>10</v>
      </c>
      <c r="H1228">
        <v>5</v>
      </c>
      <c r="I1228" t="s">
        <v>41</v>
      </c>
      <c r="J1228" t="s">
        <v>23</v>
      </c>
      <c r="K1228">
        <v>29.999999999999893</v>
      </c>
      <c r="L1228">
        <v>0.5</v>
      </c>
      <c r="M1228">
        <v>0</v>
      </c>
      <c r="N1228" t="s">
        <v>71</v>
      </c>
      <c r="O1228" t="s">
        <v>103</v>
      </c>
      <c r="P1228" t="s">
        <v>112</v>
      </c>
      <c r="Q1228" t="s">
        <v>118</v>
      </c>
      <c r="R1228" t="s">
        <v>118</v>
      </c>
      <c r="S1228">
        <v>1226</v>
      </c>
    </row>
    <row r="1229" spans="1:19" x14ac:dyDescent="0.2">
      <c r="A1229">
        <v>2603</v>
      </c>
      <c r="B1229" s="1">
        <v>45614</v>
      </c>
      <c r="C1229" s="2">
        <v>0.52083333333333337</v>
      </c>
      <c r="D1229" s="2">
        <v>0.60416666666666663</v>
      </c>
      <c r="E1229" t="s">
        <v>35</v>
      </c>
      <c r="F1229">
        <v>2</v>
      </c>
      <c r="G1229">
        <v>10</v>
      </c>
      <c r="H1229">
        <v>13</v>
      </c>
      <c r="I1229" t="s">
        <v>42</v>
      </c>
      <c r="J1229" t="s">
        <v>18</v>
      </c>
      <c r="K1229">
        <v>119.99999999999989</v>
      </c>
      <c r="L1229">
        <v>1.3</v>
      </c>
      <c r="M1229">
        <v>1</v>
      </c>
      <c r="N1229" t="s">
        <v>72</v>
      </c>
      <c r="O1229" t="s">
        <v>108</v>
      </c>
      <c r="P1229" t="s">
        <v>112</v>
      </c>
      <c r="Q1229" t="s">
        <v>118</v>
      </c>
      <c r="R1229" t="s">
        <v>124</v>
      </c>
      <c r="S1229">
        <v>1227</v>
      </c>
    </row>
    <row r="1230" spans="1:19" x14ac:dyDescent="0.2">
      <c r="A1230">
        <v>1483</v>
      </c>
      <c r="B1230" s="1">
        <v>45315</v>
      </c>
      <c r="C1230" s="2">
        <v>0.5</v>
      </c>
      <c r="D1230" s="2">
        <v>0.58333333333333337</v>
      </c>
      <c r="E1230" t="s">
        <v>35</v>
      </c>
      <c r="F1230">
        <v>2</v>
      </c>
      <c r="G1230">
        <v>10</v>
      </c>
      <c r="H1230">
        <v>13</v>
      </c>
      <c r="I1230" t="s">
        <v>13</v>
      </c>
      <c r="J1230" t="s">
        <v>40</v>
      </c>
      <c r="K1230">
        <v>120.00000000000006</v>
      </c>
      <c r="L1230">
        <v>1.3</v>
      </c>
      <c r="M1230">
        <v>1</v>
      </c>
      <c r="N1230" t="s">
        <v>74</v>
      </c>
      <c r="O1230" t="s">
        <v>98</v>
      </c>
      <c r="P1230" t="s">
        <v>112</v>
      </c>
      <c r="Q1230" t="s">
        <v>118</v>
      </c>
      <c r="R1230" t="s">
        <v>124</v>
      </c>
      <c r="S1230">
        <v>1228</v>
      </c>
    </row>
    <row r="1231" spans="1:19" x14ac:dyDescent="0.2">
      <c r="A1231">
        <v>1335</v>
      </c>
      <c r="B1231" s="1">
        <v>45331</v>
      </c>
      <c r="C1231" s="2">
        <v>0.5</v>
      </c>
      <c r="D1231" s="2">
        <v>0.58333333333333337</v>
      </c>
      <c r="E1231" t="s">
        <v>35</v>
      </c>
      <c r="F1231">
        <v>2</v>
      </c>
      <c r="G1231">
        <v>10</v>
      </c>
      <c r="H1231">
        <v>7</v>
      </c>
      <c r="I1231" t="s">
        <v>41</v>
      </c>
      <c r="J1231" t="s">
        <v>18</v>
      </c>
      <c r="K1231">
        <v>120.00000000000006</v>
      </c>
      <c r="L1231">
        <v>0.7</v>
      </c>
      <c r="M1231">
        <v>0</v>
      </c>
      <c r="N1231" t="s">
        <v>76</v>
      </c>
      <c r="O1231" t="s">
        <v>99</v>
      </c>
      <c r="P1231" t="s">
        <v>112</v>
      </c>
      <c r="Q1231" t="s">
        <v>118</v>
      </c>
      <c r="R1231" t="s">
        <v>124</v>
      </c>
      <c r="S1231">
        <v>1229</v>
      </c>
    </row>
    <row r="1232" spans="1:19" x14ac:dyDescent="0.2">
      <c r="A1232">
        <v>1426</v>
      </c>
      <c r="B1232" s="1">
        <v>45524</v>
      </c>
      <c r="C1232" s="2">
        <v>0.5</v>
      </c>
      <c r="D1232" s="2">
        <v>0.5625</v>
      </c>
      <c r="E1232" t="s">
        <v>35</v>
      </c>
      <c r="F1232">
        <v>2</v>
      </c>
      <c r="G1232">
        <v>10</v>
      </c>
      <c r="H1232">
        <v>1</v>
      </c>
      <c r="I1232" t="s">
        <v>22</v>
      </c>
      <c r="J1232" t="s">
        <v>28</v>
      </c>
      <c r="K1232">
        <v>90</v>
      </c>
      <c r="L1232">
        <v>0.1</v>
      </c>
      <c r="M1232">
        <v>0</v>
      </c>
      <c r="N1232" t="s">
        <v>73</v>
      </c>
      <c r="O1232" t="s">
        <v>105</v>
      </c>
      <c r="P1232" t="s">
        <v>112</v>
      </c>
      <c r="Q1232" t="s">
        <v>117</v>
      </c>
      <c r="R1232" t="s">
        <v>118</v>
      </c>
      <c r="S1232">
        <v>1230</v>
      </c>
    </row>
    <row r="1233" spans="1:19" x14ac:dyDescent="0.2">
      <c r="A1233">
        <v>1428</v>
      </c>
      <c r="B1233" s="1">
        <v>45600</v>
      </c>
      <c r="C1233" s="2">
        <v>0.5</v>
      </c>
      <c r="D1233" s="2">
        <v>0.58333333333333337</v>
      </c>
      <c r="E1233" t="s">
        <v>35</v>
      </c>
      <c r="F1233">
        <v>2</v>
      </c>
      <c r="G1233">
        <v>10</v>
      </c>
      <c r="H1233">
        <v>1</v>
      </c>
      <c r="I1233" t="s">
        <v>39</v>
      </c>
      <c r="J1233" t="s">
        <v>28</v>
      </c>
      <c r="K1233">
        <v>120.00000000000006</v>
      </c>
      <c r="L1233">
        <v>0.1</v>
      </c>
      <c r="M1233">
        <v>0</v>
      </c>
      <c r="N1233" t="s">
        <v>72</v>
      </c>
      <c r="O1233" t="s">
        <v>108</v>
      </c>
      <c r="P1233" t="s">
        <v>112</v>
      </c>
      <c r="Q1233" t="s">
        <v>117</v>
      </c>
      <c r="R1233" t="s">
        <v>124</v>
      </c>
      <c r="S1233">
        <v>1231</v>
      </c>
    </row>
    <row r="1234" spans="1:19" x14ac:dyDescent="0.2">
      <c r="A1234">
        <v>2222</v>
      </c>
      <c r="B1234" s="1">
        <v>45354</v>
      </c>
      <c r="C1234" s="2">
        <v>0.5</v>
      </c>
      <c r="D1234" s="2">
        <v>0.58333333333333337</v>
      </c>
      <c r="E1234" t="s">
        <v>35</v>
      </c>
      <c r="F1234">
        <v>2</v>
      </c>
      <c r="G1234">
        <v>10</v>
      </c>
      <c r="H1234">
        <v>10</v>
      </c>
      <c r="I1234" t="s">
        <v>22</v>
      </c>
      <c r="J1234" t="s">
        <v>30</v>
      </c>
      <c r="K1234">
        <v>120.00000000000006</v>
      </c>
      <c r="L1234">
        <v>1</v>
      </c>
      <c r="M1234">
        <v>0</v>
      </c>
      <c r="N1234" t="s">
        <v>71</v>
      </c>
      <c r="O1234" t="s">
        <v>100</v>
      </c>
      <c r="P1234" t="s">
        <v>112</v>
      </c>
      <c r="Q1234" t="s">
        <v>118</v>
      </c>
      <c r="R1234" t="s">
        <v>124</v>
      </c>
      <c r="S1234">
        <v>1232</v>
      </c>
    </row>
    <row r="1235" spans="1:19" x14ac:dyDescent="0.2">
      <c r="A1235">
        <v>2716</v>
      </c>
      <c r="B1235" s="1">
        <v>45448</v>
      </c>
      <c r="C1235" s="2">
        <v>0.5</v>
      </c>
      <c r="D1235" s="2">
        <v>0.5625</v>
      </c>
      <c r="E1235" t="s">
        <v>35</v>
      </c>
      <c r="F1235">
        <v>2</v>
      </c>
      <c r="G1235">
        <v>10</v>
      </c>
      <c r="H1235">
        <v>9</v>
      </c>
      <c r="I1235" t="s">
        <v>17</v>
      </c>
      <c r="J1235" t="s">
        <v>18</v>
      </c>
      <c r="K1235">
        <v>90</v>
      </c>
      <c r="L1235">
        <v>0.9</v>
      </c>
      <c r="M1235">
        <v>0</v>
      </c>
      <c r="N1235" t="s">
        <v>74</v>
      </c>
      <c r="O1235" t="s">
        <v>103</v>
      </c>
      <c r="P1235" t="s">
        <v>112</v>
      </c>
      <c r="Q1235" t="s">
        <v>118</v>
      </c>
      <c r="R1235" t="s">
        <v>118</v>
      </c>
      <c r="S1235">
        <v>1233</v>
      </c>
    </row>
    <row r="1236" spans="1:19" x14ac:dyDescent="0.2">
      <c r="A1236">
        <v>1366</v>
      </c>
      <c r="B1236" s="1">
        <v>45640</v>
      </c>
      <c r="C1236" s="2">
        <v>0.5</v>
      </c>
      <c r="D1236" s="2">
        <v>0.54166666666666663</v>
      </c>
      <c r="E1236" t="s">
        <v>35</v>
      </c>
      <c r="F1236">
        <v>2</v>
      </c>
      <c r="G1236">
        <v>10</v>
      </c>
      <c r="H1236">
        <v>13</v>
      </c>
      <c r="I1236" t="s">
        <v>13</v>
      </c>
      <c r="J1236" t="s">
        <v>40</v>
      </c>
      <c r="K1236">
        <v>59.999999999999943</v>
      </c>
      <c r="L1236">
        <v>1.3</v>
      </c>
      <c r="M1236">
        <v>1</v>
      </c>
      <c r="N1236" t="s">
        <v>77</v>
      </c>
      <c r="O1236" t="s">
        <v>109</v>
      </c>
      <c r="P1236" t="s">
        <v>112</v>
      </c>
      <c r="Q1236" t="s">
        <v>118</v>
      </c>
      <c r="R1236" t="s">
        <v>118</v>
      </c>
      <c r="S1236">
        <v>1234</v>
      </c>
    </row>
    <row r="1237" spans="1:19" x14ac:dyDescent="0.2">
      <c r="A1237">
        <v>1381</v>
      </c>
      <c r="B1237" s="1">
        <v>45588</v>
      </c>
      <c r="C1237" s="2">
        <v>0.5</v>
      </c>
      <c r="D1237" s="2">
        <v>0.5625</v>
      </c>
      <c r="E1237" t="s">
        <v>35</v>
      </c>
      <c r="F1237">
        <v>2</v>
      </c>
      <c r="G1237">
        <v>10</v>
      </c>
      <c r="H1237">
        <v>11</v>
      </c>
      <c r="I1237" t="s">
        <v>17</v>
      </c>
      <c r="J1237" t="s">
        <v>18</v>
      </c>
      <c r="K1237">
        <v>90</v>
      </c>
      <c r="L1237">
        <v>1.1000000000000001</v>
      </c>
      <c r="M1237">
        <v>1</v>
      </c>
      <c r="N1237" t="s">
        <v>74</v>
      </c>
      <c r="O1237" t="s">
        <v>107</v>
      </c>
      <c r="P1237" t="s">
        <v>112</v>
      </c>
      <c r="Q1237" t="s">
        <v>118</v>
      </c>
      <c r="R1237" t="s">
        <v>118</v>
      </c>
      <c r="S1237">
        <v>1235</v>
      </c>
    </row>
    <row r="1238" spans="1:19" x14ac:dyDescent="0.2">
      <c r="A1238">
        <v>458</v>
      </c>
      <c r="B1238" s="1">
        <v>45481</v>
      </c>
      <c r="C1238" s="2">
        <v>0.5</v>
      </c>
      <c r="D1238" s="2">
        <v>0.58333333333333337</v>
      </c>
      <c r="E1238" t="s">
        <v>35</v>
      </c>
      <c r="F1238">
        <v>2</v>
      </c>
      <c r="G1238">
        <v>10</v>
      </c>
      <c r="H1238">
        <v>2</v>
      </c>
      <c r="I1238" t="s">
        <v>39</v>
      </c>
      <c r="J1238" t="s">
        <v>40</v>
      </c>
      <c r="K1238">
        <v>120.00000000000006</v>
      </c>
      <c r="L1238">
        <v>0.2</v>
      </c>
      <c r="M1238">
        <v>0</v>
      </c>
      <c r="N1238" t="s">
        <v>72</v>
      </c>
      <c r="O1238" t="s">
        <v>104</v>
      </c>
      <c r="P1238" t="s">
        <v>112</v>
      </c>
      <c r="Q1238" t="s">
        <v>117</v>
      </c>
      <c r="R1238" t="s">
        <v>124</v>
      </c>
      <c r="S1238">
        <v>1236</v>
      </c>
    </row>
    <row r="1239" spans="1:19" x14ac:dyDescent="0.2">
      <c r="A1239">
        <v>1345</v>
      </c>
      <c r="B1239" s="1">
        <v>45393</v>
      </c>
      <c r="C1239" s="2">
        <v>0.5</v>
      </c>
      <c r="D1239" s="2">
        <v>0.52083333333333337</v>
      </c>
      <c r="E1239" t="s">
        <v>35</v>
      </c>
      <c r="F1239">
        <v>2</v>
      </c>
      <c r="G1239">
        <v>10</v>
      </c>
      <c r="H1239">
        <v>7</v>
      </c>
      <c r="I1239" t="s">
        <v>42</v>
      </c>
      <c r="J1239" t="s">
        <v>23</v>
      </c>
      <c r="K1239">
        <v>30.000000000000053</v>
      </c>
      <c r="L1239">
        <v>0.7</v>
      </c>
      <c r="M1239">
        <v>0</v>
      </c>
      <c r="N1239" t="s">
        <v>75</v>
      </c>
      <c r="O1239" t="s">
        <v>101</v>
      </c>
      <c r="P1239" t="s">
        <v>112</v>
      </c>
      <c r="Q1239" t="s">
        <v>118</v>
      </c>
      <c r="R1239" t="s">
        <v>118</v>
      </c>
      <c r="S1239">
        <v>1237</v>
      </c>
    </row>
    <row r="1240" spans="1:19" x14ac:dyDescent="0.2">
      <c r="A1240">
        <v>1660</v>
      </c>
      <c r="B1240" s="1">
        <v>45366</v>
      </c>
      <c r="C1240" s="2">
        <v>0.5</v>
      </c>
      <c r="D1240" s="2">
        <v>0.5625</v>
      </c>
      <c r="E1240" t="s">
        <v>35</v>
      </c>
      <c r="F1240">
        <v>2</v>
      </c>
      <c r="G1240">
        <v>10</v>
      </c>
      <c r="H1240">
        <v>12</v>
      </c>
      <c r="I1240" t="s">
        <v>41</v>
      </c>
      <c r="J1240" t="s">
        <v>14</v>
      </c>
      <c r="K1240">
        <v>90</v>
      </c>
      <c r="L1240">
        <v>1.2</v>
      </c>
      <c r="M1240">
        <v>1</v>
      </c>
      <c r="N1240" t="s">
        <v>76</v>
      </c>
      <c r="O1240" t="s">
        <v>100</v>
      </c>
      <c r="P1240" t="s">
        <v>112</v>
      </c>
      <c r="Q1240" t="s">
        <v>118</v>
      </c>
      <c r="R1240" t="s">
        <v>118</v>
      </c>
      <c r="S1240">
        <v>1238</v>
      </c>
    </row>
    <row r="1241" spans="1:19" x14ac:dyDescent="0.2">
      <c r="A1241">
        <v>926</v>
      </c>
      <c r="B1241" s="1">
        <v>45550</v>
      </c>
      <c r="C1241" s="2">
        <v>0.5</v>
      </c>
      <c r="D1241" s="2">
        <v>0.52083333333333337</v>
      </c>
      <c r="E1241" t="s">
        <v>35</v>
      </c>
      <c r="F1241">
        <v>2</v>
      </c>
      <c r="G1241">
        <v>10</v>
      </c>
      <c r="H1241">
        <v>7</v>
      </c>
      <c r="I1241" t="s">
        <v>17</v>
      </c>
      <c r="J1241" t="s">
        <v>23</v>
      </c>
      <c r="K1241">
        <v>30.000000000000053</v>
      </c>
      <c r="L1241">
        <v>0.7</v>
      </c>
      <c r="M1241">
        <v>0</v>
      </c>
      <c r="N1241" t="s">
        <v>71</v>
      </c>
      <c r="O1241" t="s">
        <v>106</v>
      </c>
      <c r="P1241" t="s">
        <v>112</v>
      </c>
      <c r="Q1241" t="s">
        <v>118</v>
      </c>
      <c r="R1241" t="s">
        <v>118</v>
      </c>
      <c r="S1241">
        <v>1239</v>
      </c>
    </row>
    <row r="1242" spans="1:19" x14ac:dyDescent="0.2">
      <c r="A1242">
        <v>2192</v>
      </c>
      <c r="B1242" s="1">
        <v>45331</v>
      </c>
      <c r="C1242" s="2">
        <v>0.5</v>
      </c>
      <c r="D1242" s="2">
        <v>0.5625</v>
      </c>
      <c r="E1242" t="s">
        <v>35</v>
      </c>
      <c r="F1242">
        <v>2</v>
      </c>
      <c r="G1242">
        <v>10</v>
      </c>
      <c r="H1242">
        <v>1</v>
      </c>
      <c r="I1242" t="s">
        <v>13</v>
      </c>
      <c r="J1242" t="s">
        <v>23</v>
      </c>
      <c r="K1242">
        <v>90</v>
      </c>
      <c r="L1242">
        <v>0.1</v>
      </c>
      <c r="M1242">
        <v>0</v>
      </c>
      <c r="N1242" t="s">
        <v>76</v>
      </c>
      <c r="O1242" t="s">
        <v>99</v>
      </c>
      <c r="P1242" t="s">
        <v>112</v>
      </c>
      <c r="Q1242" t="s">
        <v>117</v>
      </c>
      <c r="R1242" t="s">
        <v>118</v>
      </c>
      <c r="S1242">
        <v>1240</v>
      </c>
    </row>
    <row r="1243" spans="1:19" x14ac:dyDescent="0.2">
      <c r="A1243">
        <v>1832</v>
      </c>
      <c r="B1243" s="1">
        <v>45521</v>
      </c>
      <c r="C1243" s="2">
        <v>0.5</v>
      </c>
      <c r="D1243" s="2">
        <v>0.54166666666666663</v>
      </c>
      <c r="E1243" t="s">
        <v>35</v>
      </c>
      <c r="F1243">
        <v>2</v>
      </c>
      <c r="G1243">
        <v>10</v>
      </c>
      <c r="H1243">
        <v>9</v>
      </c>
      <c r="I1243" t="s">
        <v>13</v>
      </c>
      <c r="J1243" t="s">
        <v>14</v>
      </c>
      <c r="K1243">
        <v>59.999999999999943</v>
      </c>
      <c r="L1243">
        <v>0.9</v>
      </c>
      <c r="M1243">
        <v>0</v>
      </c>
      <c r="N1243" t="s">
        <v>77</v>
      </c>
      <c r="O1243" t="s">
        <v>105</v>
      </c>
      <c r="P1243" t="s">
        <v>112</v>
      </c>
      <c r="Q1243" t="s">
        <v>118</v>
      </c>
      <c r="R1243" t="s">
        <v>118</v>
      </c>
      <c r="S1243">
        <v>1241</v>
      </c>
    </row>
    <row r="1244" spans="1:19" x14ac:dyDescent="0.2">
      <c r="A1244">
        <v>2892</v>
      </c>
      <c r="B1244" s="1">
        <v>45537</v>
      </c>
      <c r="C1244" s="2">
        <v>0.5</v>
      </c>
      <c r="D1244" s="2">
        <v>0.54166666666666663</v>
      </c>
      <c r="E1244" t="s">
        <v>35</v>
      </c>
      <c r="F1244">
        <v>2</v>
      </c>
      <c r="G1244">
        <v>10</v>
      </c>
      <c r="H1244">
        <v>4</v>
      </c>
      <c r="I1244" t="s">
        <v>42</v>
      </c>
      <c r="J1244" t="s">
        <v>14</v>
      </c>
      <c r="K1244">
        <v>59.999999999999943</v>
      </c>
      <c r="L1244">
        <v>0.4</v>
      </c>
      <c r="M1244">
        <v>0</v>
      </c>
      <c r="N1244" t="s">
        <v>72</v>
      </c>
      <c r="O1244" t="s">
        <v>106</v>
      </c>
      <c r="P1244" t="s">
        <v>112</v>
      </c>
      <c r="Q1244" t="s">
        <v>118</v>
      </c>
      <c r="R1244" t="s">
        <v>118</v>
      </c>
      <c r="S1244">
        <v>1242</v>
      </c>
    </row>
    <row r="1245" spans="1:19" x14ac:dyDescent="0.2">
      <c r="A1245">
        <v>2423</v>
      </c>
      <c r="B1245" s="1">
        <v>45610</v>
      </c>
      <c r="C1245" s="2">
        <v>0.5</v>
      </c>
      <c r="D1245" s="2">
        <v>0.58333333333333337</v>
      </c>
      <c r="E1245" t="s">
        <v>35</v>
      </c>
      <c r="F1245">
        <v>2</v>
      </c>
      <c r="G1245">
        <v>10</v>
      </c>
      <c r="H1245">
        <v>11</v>
      </c>
      <c r="I1245" t="s">
        <v>13</v>
      </c>
      <c r="J1245" t="s">
        <v>40</v>
      </c>
      <c r="K1245">
        <v>120.00000000000006</v>
      </c>
      <c r="L1245">
        <v>1.1000000000000001</v>
      </c>
      <c r="M1245">
        <v>1</v>
      </c>
      <c r="N1245" t="s">
        <v>75</v>
      </c>
      <c r="O1245" t="s">
        <v>108</v>
      </c>
      <c r="P1245" t="s">
        <v>112</v>
      </c>
      <c r="Q1245" t="s">
        <v>118</v>
      </c>
      <c r="R1245" t="s">
        <v>124</v>
      </c>
      <c r="S1245">
        <v>1243</v>
      </c>
    </row>
    <row r="1246" spans="1:19" x14ac:dyDescent="0.2">
      <c r="A1246">
        <v>707</v>
      </c>
      <c r="B1246" s="1">
        <v>45330</v>
      </c>
      <c r="C1246" s="2">
        <v>0.5</v>
      </c>
      <c r="D1246" s="2">
        <v>0.52083333333333337</v>
      </c>
      <c r="E1246" t="s">
        <v>35</v>
      </c>
      <c r="F1246">
        <v>2</v>
      </c>
      <c r="G1246">
        <v>10</v>
      </c>
      <c r="H1246">
        <v>3</v>
      </c>
      <c r="I1246" t="s">
        <v>17</v>
      </c>
      <c r="J1246" t="s">
        <v>30</v>
      </c>
      <c r="K1246">
        <v>30.000000000000053</v>
      </c>
      <c r="L1246">
        <v>0.3</v>
      </c>
      <c r="M1246">
        <v>0</v>
      </c>
      <c r="N1246" t="s">
        <v>75</v>
      </c>
      <c r="O1246" t="s">
        <v>99</v>
      </c>
      <c r="P1246" t="s">
        <v>112</v>
      </c>
      <c r="Q1246" t="s">
        <v>118</v>
      </c>
      <c r="R1246" t="s">
        <v>118</v>
      </c>
      <c r="S1246">
        <v>1244</v>
      </c>
    </row>
    <row r="1247" spans="1:19" x14ac:dyDescent="0.2">
      <c r="A1247">
        <v>405</v>
      </c>
      <c r="B1247" s="1">
        <v>45379</v>
      </c>
      <c r="C1247" s="2">
        <v>0.5</v>
      </c>
      <c r="D1247" s="2">
        <v>0.54166666666666663</v>
      </c>
      <c r="E1247" t="s">
        <v>35</v>
      </c>
      <c r="F1247">
        <v>2</v>
      </c>
      <c r="G1247">
        <v>10</v>
      </c>
      <c r="H1247">
        <v>6</v>
      </c>
      <c r="I1247" t="s">
        <v>13</v>
      </c>
      <c r="J1247" t="s">
        <v>28</v>
      </c>
      <c r="K1247">
        <v>59.999999999999943</v>
      </c>
      <c r="L1247">
        <v>0.6</v>
      </c>
      <c r="M1247">
        <v>0</v>
      </c>
      <c r="N1247" t="s">
        <v>75</v>
      </c>
      <c r="O1247" t="s">
        <v>100</v>
      </c>
      <c r="P1247" t="s">
        <v>112</v>
      </c>
      <c r="Q1247" t="s">
        <v>118</v>
      </c>
      <c r="R1247" t="s">
        <v>118</v>
      </c>
      <c r="S1247">
        <v>1245</v>
      </c>
    </row>
    <row r="1248" spans="1:19" x14ac:dyDescent="0.2">
      <c r="A1248">
        <v>2336</v>
      </c>
      <c r="B1248" s="1">
        <v>45477</v>
      </c>
      <c r="C1248" s="2">
        <v>0.5</v>
      </c>
      <c r="D1248" s="2">
        <v>0.58333333333333337</v>
      </c>
      <c r="E1248" t="s">
        <v>35</v>
      </c>
      <c r="F1248">
        <v>2</v>
      </c>
      <c r="G1248">
        <v>10</v>
      </c>
      <c r="H1248">
        <v>13</v>
      </c>
      <c r="I1248" t="s">
        <v>39</v>
      </c>
      <c r="J1248" t="s">
        <v>18</v>
      </c>
      <c r="K1248">
        <v>120.00000000000006</v>
      </c>
      <c r="L1248">
        <v>1.3</v>
      </c>
      <c r="M1248">
        <v>1</v>
      </c>
      <c r="N1248" t="s">
        <v>75</v>
      </c>
      <c r="O1248" t="s">
        <v>104</v>
      </c>
      <c r="P1248" t="s">
        <v>112</v>
      </c>
      <c r="Q1248" t="s">
        <v>118</v>
      </c>
      <c r="R1248" t="s">
        <v>124</v>
      </c>
      <c r="S1248">
        <v>1246</v>
      </c>
    </row>
    <row r="1249" spans="1:19" x14ac:dyDescent="0.2">
      <c r="A1249">
        <v>1772</v>
      </c>
      <c r="B1249" s="1">
        <v>45402</v>
      </c>
      <c r="C1249" s="2">
        <v>0.5</v>
      </c>
      <c r="D1249" s="2">
        <v>0.54166666666666663</v>
      </c>
      <c r="E1249" t="s">
        <v>35</v>
      </c>
      <c r="F1249">
        <v>2</v>
      </c>
      <c r="G1249">
        <v>10</v>
      </c>
      <c r="H1249">
        <v>12</v>
      </c>
      <c r="I1249" t="s">
        <v>41</v>
      </c>
      <c r="J1249" t="s">
        <v>28</v>
      </c>
      <c r="K1249">
        <v>59.999999999999943</v>
      </c>
      <c r="L1249">
        <v>1.2</v>
      </c>
      <c r="M1249">
        <v>1</v>
      </c>
      <c r="N1249" t="s">
        <v>77</v>
      </c>
      <c r="O1249" t="s">
        <v>101</v>
      </c>
      <c r="P1249" t="s">
        <v>112</v>
      </c>
      <c r="Q1249" t="s">
        <v>118</v>
      </c>
      <c r="R1249" t="s">
        <v>118</v>
      </c>
      <c r="S1249">
        <v>1247</v>
      </c>
    </row>
    <row r="1250" spans="1:19" x14ac:dyDescent="0.2">
      <c r="A1250">
        <v>1600</v>
      </c>
      <c r="B1250" s="1">
        <v>45535</v>
      </c>
      <c r="C1250" s="2">
        <v>0.5</v>
      </c>
      <c r="D1250" s="2">
        <v>0.5625</v>
      </c>
      <c r="E1250" t="s">
        <v>35</v>
      </c>
      <c r="F1250">
        <v>2</v>
      </c>
      <c r="G1250">
        <v>10</v>
      </c>
      <c r="H1250">
        <v>13</v>
      </c>
      <c r="I1250" t="s">
        <v>13</v>
      </c>
      <c r="J1250" t="s">
        <v>14</v>
      </c>
      <c r="K1250">
        <v>90</v>
      </c>
      <c r="L1250">
        <v>1.3</v>
      </c>
      <c r="M1250">
        <v>1</v>
      </c>
      <c r="N1250" t="s">
        <v>77</v>
      </c>
      <c r="O1250" t="s">
        <v>105</v>
      </c>
      <c r="P1250" t="s">
        <v>112</v>
      </c>
      <c r="Q1250" t="s">
        <v>118</v>
      </c>
      <c r="R1250" t="s">
        <v>118</v>
      </c>
      <c r="S1250">
        <v>1248</v>
      </c>
    </row>
    <row r="1251" spans="1:19" x14ac:dyDescent="0.2">
      <c r="A1251">
        <v>961</v>
      </c>
      <c r="B1251" s="1">
        <v>45312</v>
      </c>
      <c r="C1251" s="2">
        <v>0.5</v>
      </c>
      <c r="D1251" s="2">
        <v>0.54166666666666663</v>
      </c>
      <c r="E1251" t="s">
        <v>35</v>
      </c>
      <c r="F1251">
        <v>2</v>
      </c>
      <c r="G1251">
        <v>10</v>
      </c>
      <c r="H1251">
        <v>3</v>
      </c>
      <c r="I1251" t="s">
        <v>41</v>
      </c>
      <c r="J1251" t="s">
        <v>14</v>
      </c>
      <c r="K1251">
        <v>59.999999999999943</v>
      </c>
      <c r="L1251">
        <v>0.3</v>
      </c>
      <c r="M1251">
        <v>0</v>
      </c>
      <c r="N1251" t="s">
        <v>71</v>
      </c>
      <c r="O1251" t="s">
        <v>98</v>
      </c>
      <c r="P1251" t="s">
        <v>112</v>
      </c>
      <c r="Q1251" t="s">
        <v>118</v>
      </c>
      <c r="R1251" t="s">
        <v>118</v>
      </c>
      <c r="S1251">
        <v>1249</v>
      </c>
    </row>
    <row r="1252" spans="1:19" x14ac:dyDescent="0.2">
      <c r="A1252">
        <v>2926</v>
      </c>
      <c r="B1252" s="1">
        <v>45527</v>
      </c>
      <c r="C1252" s="2">
        <v>0.5</v>
      </c>
      <c r="D1252" s="2">
        <v>0.52083333333333337</v>
      </c>
      <c r="E1252" t="s">
        <v>35</v>
      </c>
      <c r="F1252">
        <v>2</v>
      </c>
      <c r="G1252">
        <v>10</v>
      </c>
      <c r="H1252">
        <v>13</v>
      </c>
      <c r="I1252" t="s">
        <v>22</v>
      </c>
      <c r="J1252" t="s">
        <v>18</v>
      </c>
      <c r="K1252">
        <v>30.000000000000053</v>
      </c>
      <c r="L1252">
        <v>1.3</v>
      </c>
      <c r="M1252">
        <v>1</v>
      </c>
      <c r="N1252" t="s">
        <v>76</v>
      </c>
      <c r="O1252" t="s">
        <v>105</v>
      </c>
      <c r="P1252" t="s">
        <v>112</v>
      </c>
      <c r="Q1252" t="s">
        <v>118</v>
      </c>
      <c r="R1252" t="s">
        <v>118</v>
      </c>
      <c r="S1252">
        <v>1250</v>
      </c>
    </row>
    <row r="1253" spans="1:19" x14ac:dyDescent="0.2">
      <c r="A1253">
        <v>1904</v>
      </c>
      <c r="B1253" s="1">
        <v>45640</v>
      </c>
      <c r="C1253" s="2">
        <v>0.5</v>
      </c>
      <c r="D1253" s="2">
        <v>0.54166666666666663</v>
      </c>
      <c r="E1253" t="s">
        <v>35</v>
      </c>
      <c r="F1253">
        <v>2</v>
      </c>
      <c r="G1253">
        <v>10</v>
      </c>
      <c r="H1253">
        <v>1</v>
      </c>
      <c r="I1253" t="s">
        <v>42</v>
      </c>
      <c r="J1253" t="s">
        <v>14</v>
      </c>
      <c r="K1253">
        <v>59.999999999999943</v>
      </c>
      <c r="L1253">
        <v>0.1</v>
      </c>
      <c r="M1253">
        <v>0</v>
      </c>
      <c r="N1253" t="s">
        <v>77</v>
      </c>
      <c r="O1253" t="s">
        <v>109</v>
      </c>
      <c r="P1253" t="s">
        <v>112</v>
      </c>
      <c r="Q1253" t="s">
        <v>117</v>
      </c>
      <c r="R1253" t="s">
        <v>118</v>
      </c>
      <c r="S1253">
        <v>1251</v>
      </c>
    </row>
    <row r="1254" spans="1:19" x14ac:dyDescent="0.2">
      <c r="A1254">
        <v>22</v>
      </c>
      <c r="B1254" s="1">
        <v>45474</v>
      </c>
      <c r="C1254" s="2">
        <v>0.47916666666666669</v>
      </c>
      <c r="D1254" s="2">
        <v>0.5</v>
      </c>
      <c r="E1254" t="s">
        <v>35</v>
      </c>
      <c r="F1254">
        <v>2</v>
      </c>
      <c r="G1254">
        <v>10</v>
      </c>
      <c r="H1254">
        <v>2</v>
      </c>
      <c r="I1254" t="s">
        <v>13</v>
      </c>
      <c r="J1254" t="s">
        <v>14</v>
      </c>
      <c r="K1254">
        <v>29.999999999999972</v>
      </c>
      <c r="L1254">
        <v>0.2</v>
      </c>
      <c r="M1254">
        <v>0</v>
      </c>
      <c r="N1254" t="s">
        <v>72</v>
      </c>
      <c r="O1254" t="s">
        <v>104</v>
      </c>
      <c r="P1254" t="s">
        <v>112</v>
      </c>
      <c r="Q1254" t="s">
        <v>117</v>
      </c>
      <c r="R1254" t="s">
        <v>118</v>
      </c>
      <c r="S1254">
        <v>1252</v>
      </c>
    </row>
    <row r="1255" spans="1:19" x14ac:dyDescent="0.2">
      <c r="A1255">
        <v>1438</v>
      </c>
      <c r="B1255" s="1">
        <v>45302</v>
      </c>
      <c r="C1255" s="2">
        <v>0.47916666666666669</v>
      </c>
      <c r="D1255" s="2">
        <v>0.5</v>
      </c>
      <c r="E1255" t="s">
        <v>35</v>
      </c>
      <c r="F1255">
        <v>2</v>
      </c>
      <c r="G1255">
        <v>10</v>
      </c>
      <c r="H1255">
        <v>3</v>
      </c>
      <c r="I1255" t="s">
        <v>39</v>
      </c>
      <c r="J1255" t="s">
        <v>30</v>
      </c>
      <c r="K1255">
        <v>29.999999999999972</v>
      </c>
      <c r="L1255">
        <v>0.3</v>
      </c>
      <c r="M1255">
        <v>0</v>
      </c>
      <c r="N1255" t="s">
        <v>75</v>
      </c>
      <c r="O1255" t="s">
        <v>98</v>
      </c>
      <c r="P1255" t="s">
        <v>112</v>
      </c>
      <c r="Q1255" t="s">
        <v>118</v>
      </c>
      <c r="R1255" t="s">
        <v>118</v>
      </c>
      <c r="S1255">
        <v>1253</v>
      </c>
    </row>
    <row r="1256" spans="1:19" x14ac:dyDescent="0.2">
      <c r="A1256">
        <v>2962</v>
      </c>
      <c r="B1256" s="1">
        <v>45526</v>
      </c>
      <c r="C1256" s="2">
        <v>0.47916666666666669</v>
      </c>
      <c r="D1256" s="2">
        <v>0.52083333333333337</v>
      </c>
      <c r="E1256" t="s">
        <v>35</v>
      </c>
      <c r="F1256">
        <v>2</v>
      </c>
      <c r="G1256">
        <v>10</v>
      </c>
      <c r="H1256">
        <v>7</v>
      </c>
      <c r="I1256" t="s">
        <v>41</v>
      </c>
      <c r="J1256" t="s">
        <v>28</v>
      </c>
      <c r="K1256">
        <v>60.000000000000028</v>
      </c>
      <c r="L1256">
        <v>0.7</v>
      </c>
      <c r="M1256">
        <v>0</v>
      </c>
      <c r="N1256" t="s">
        <v>75</v>
      </c>
      <c r="O1256" t="s">
        <v>105</v>
      </c>
      <c r="P1256" t="s">
        <v>112</v>
      </c>
      <c r="Q1256" t="s">
        <v>118</v>
      </c>
      <c r="R1256" t="s">
        <v>118</v>
      </c>
      <c r="S1256">
        <v>1254</v>
      </c>
    </row>
    <row r="1257" spans="1:19" x14ac:dyDescent="0.2">
      <c r="A1257">
        <v>2142</v>
      </c>
      <c r="B1257" s="1">
        <v>45641</v>
      </c>
      <c r="C1257" s="2">
        <v>0.47916666666666669</v>
      </c>
      <c r="D1257" s="2">
        <v>0.54166666666666663</v>
      </c>
      <c r="E1257" t="s">
        <v>35</v>
      </c>
      <c r="F1257">
        <v>2</v>
      </c>
      <c r="G1257">
        <v>10</v>
      </c>
      <c r="H1257">
        <v>8</v>
      </c>
      <c r="I1257" t="s">
        <v>42</v>
      </c>
      <c r="J1257" t="s">
        <v>14</v>
      </c>
      <c r="K1257">
        <v>89.999999999999915</v>
      </c>
      <c r="L1257">
        <v>0.8</v>
      </c>
      <c r="M1257">
        <v>0</v>
      </c>
      <c r="N1257" t="s">
        <v>71</v>
      </c>
      <c r="O1257" t="s">
        <v>109</v>
      </c>
      <c r="P1257" t="s">
        <v>112</v>
      </c>
      <c r="Q1257" t="s">
        <v>118</v>
      </c>
      <c r="R1257" t="s">
        <v>118</v>
      </c>
      <c r="S1257">
        <v>1255</v>
      </c>
    </row>
    <row r="1258" spans="1:19" x14ac:dyDescent="0.2">
      <c r="A1258">
        <v>2731</v>
      </c>
      <c r="B1258" s="1">
        <v>45575</v>
      </c>
      <c r="C1258" s="2">
        <v>0.47916666666666669</v>
      </c>
      <c r="D1258" s="2">
        <v>0.54166666666666663</v>
      </c>
      <c r="E1258" t="s">
        <v>35</v>
      </c>
      <c r="F1258">
        <v>2</v>
      </c>
      <c r="G1258">
        <v>10</v>
      </c>
      <c r="H1258">
        <v>9</v>
      </c>
      <c r="I1258" t="s">
        <v>27</v>
      </c>
      <c r="J1258" t="s">
        <v>14</v>
      </c>
      <c r="K1258">
        <v>89.999999999999915</v>
      </c>
      <c r="L1258">
        <v>0.9</v>
      </c>
      <c r="M1258">
        <v>0</v>
      </c>
      <c r="N1258" t="s">
        <v>75</v>
      </c>
      <c r="O1258" t="s">
        <v>107</v>
      </c>
      <c r="P1258" t="s">
        <v>112</v>
      </c>
      <c r="Q1258" t="s">
        <v>118</v>
      </c>
      <c r="R1258" t="s">
        <v>118</v>
      </c>
      <c r="S1258">
        <v>1256</v>
      </c>
    </row>
    <row r="1259" spans="1:19" x14ac:dyDescent="0.2">
      <c r="A1259">
        <v>390</v>
      </c>
      <c r="B1259" s="1">
        <v>45490</v>
      </c>
      <c r="C1259" s="2">
        <v>0.47916666666666669</v>
      </c>
      <c r="D1259" s="2">
        <v>0.5625</v>
      </c>
      <c r="E1259" t="s">
        <v>35</v>
      </c>
      <c r="F1259">
        <v>2</v>
      </c>
      <c r="G1259">
        <v>10</v>
      </c>
      <c r="H1259">
        <v>5</v>
      </c>
      <c r="I1259" t="s">
        <v>17</v>
      </c>
      <c r="J1259" t="s">
        <v>18</v>
      </c>
      <c r="K1259">
        <v>119.99999999999997</v>
      </c>
      <c r="L1259">
        <v>0.5</v>
      </c>
      <c r="M1259">
        <v>0</v>
      </c>
      <c r="N1259" t="s">
        <v>74</v>
      </c>
      <c r="O1259" t="s">
        <v>104</v>
      </c>
      <c r="P1259" t="s">
        <v>112</v>
      </c>
      <c r="Q1259" t="s">
        <v>118</v>
      </c>
      <c r="R1259" t="s">
        <v>124</v>
      </c>
      <c r="S1259">
        <v>1257</v>
      </c>
    </row>
    <row r="1260" spans="1:19" x14ac:dyDescent="0.2">
      <c r="A1260">
        <v>2411</v>
      </c>
      <c r="B1260" s="1">
        <v>45345</v>
      </c>
      <c r="C1260" s="2">
        <v>0.47916666666666669</v>
      </c>
      <c r="D1260" s="2">
        <v>0.5</v>
      </c>
      <c r="E1260" t="s">
        <v>35</v>
      </c>
      <c r="F1260">
        <v>2</v>
      </c>
      <c r="G1260">
        <v>10</v>
      </c>
      <c r="H1260">
        <v>1</v>
      </c>
      <c r="I1260" t="s">
        <v>17</v>
      </c>
      <c r="J1260" t="s">
        <v>30</v>
      </c>
      <c r="K1260">
        <v>29.999999999999972</v>
      </c>
      <c r="L1260">
        <v>0.1</v>
      </c>
      <c r="M1260">
        <v>0</v>
      </c>
      <c r="N1260" t="s">
        <v>76</v>
      </c>
      <c r="O1260" t="s">
        <v>99</v>
      </c>
      <c r="P1260" t="s">
        <v>112</v>
      </c>
      <c r="Q1260" t="s">
        <v>117</v>
      </c>
      <c r="R1260" t="s">
        <v>118</v>
      </c>
      <c r="S1260">
        <v>1258</v>
      </c>
    </row>
    <row r="1261" spans="1:19" x14ac:dyDescent="0.2">
      <c r="A1261">
        <v>352</v>
      </c>
      <c r="B1261" s="1">
        <v>45366</v>
      </c>
      <c r="C1261" s="2">
        <v>0.47916666666666669</v>
      </c>
      <c r="D1261" s="2">
        <v>0.54166666666666663</v>
      </c>
      <c r="E1261" t="s">
        <v>35</v>
      </c>
      <c r="F1261">
        <v>2</v>
      </c>
      <c r="G1261">
        <v>10</v>
      </c>
      <c r="H1261">
        <v>5</v>
      </c>
      <c r="I1261" t="s">
        <v>22</v>
      </c>
      <c r="J1261" t="s">
        <v>40</v>
      </c>
      <c r="K1261">
        <v>89.999999999999915</v>
      </c>
      <c r="L1261">
        <v>0.5</v>
      </c>
      <c r="M1261">
        <v>0</v>
      </c>
      <c r="N1261" t="s">
        <v>76</v>
      </c>
      <c r="O1261" t="s">
        <v>100</v>
      </c>
      <c r="P1261" t="s">
        <v>112</v>
      </c>
      <c r="Q1261" t="s">
        <v>118</v>
      </c>
      <c r="R1261" t="s">
        <v>118</v>
      </c>
      <c r="S1261">
        <v>1259</v>
      </c>
    </row>
    <row r="1262" spans="1:19" x14ac:dyDescent="0.2">
      <c r="A1262">
        <v>385</v>
      </c>
      <c r="B1262" s="1">
        <v>45547</v>
      </c>
      <c r="C1262" s="2">
        <v>0.47916666666666669</v>
      </c>
      <c r="D1262" s="2">
        <v>0.52083333333333337</v>
      </c>
      <c r="E1262" t="s">
        <v>35</v>
      </c>
      <c r="F1262">
        <v>2</v>
      </c>
      <c r="G1262">
        <v>10</v>
      </c>
      <c r="H1262">
        <v>4</v>
      </c>
      <c r="I1262" t="s">
        <v>39</v>
      </c>
      <c r="J1262" t="s">
        <v>30</v>
      </c>
      <c r="K1262">
        <v>60.000000000000028</v>
      </c>
      <c r="L1262">
        <v>0.4</v>
      </c>
      <c r="M1262">
        <v>0</v>
      </c>
      <c r="N1262" t="s">
        <v>75</v>
      </c>
      <c r="O1262" t="s">
        <v>106</v>
      </c>
      <c r="P1262" t="s">
        <v>112</v>
      </c>
      <c r="Q1262" t="s">
        <v>118</v>
      </c>
      <c r="R1262" t="s">
        <v>118</v>
      </c>
      <c r="S1262">
        <v>1260</v>
      </c>
    </row>
    <row r="1263" spans="1:19" x14ac:dyDescent="0.2">
      <c r="A1263">
        <v>1316</v>
      </c>
      <c r="B1263" s="1">
        <v>45385</v>
      </c>
      <c r="C1263" s="2">
        <v>0.47916666666666669</v>
      </c>
      <c r="D1263" s="2">
        <v>0.5</v>
      </c>
      <c r="E1263" t="s">
        <v>35</v>
      </c>
      <c r="F1263">
        <v>2</v>
      </c>
      <c r="G1263">
        <v>10</v>
      </c>
      <c r="H1263">
        <v>9</v>
      </c>
      <c r="I1263" t="s">
        <v>22</v>
      </c>
      <c r="J1263" t="s">
        <v>30</v>
      </c>
      <c r="K1263">
        <v>29.999999999999972</v>
      </c>
      <c r="L1263">
        <v>0.9</v>
      </c>
      <c r="M1263">
        <v>0</v>
      </c>
      <c r="N1263" t="s">
        <v>74</v>
      </c>
      <c r="O1263" t="s">
        <v>101</v>
      </c>
      <c r="P1263" t="s">
        <v>112</v>
      </c>
      <c r="Q1263" t="s">
        <v>118</v>
      </c>
      <c r="R1263" t="s">
        <v>118</v>
      </c>
      <c r="S1263">
        <v>1261</v>
      </c>
    </row>
    <row r="1264" spans="1:19" x14ac:dyDescent="0.2">
      <c r="A1264">
        <v>1965</v>
      </c>
      <c r="B1264" s="1">
        <v>45294</v>
      </c>
      <c r="C1264" s="2">
        <v>0.47916666666666669</v>
      </c>
      <c r="D1264" s="2">
        <v>0.5</v>
      </c>
      <c r="E1264" t="s">
        <v>35</v>
      </c>
      <c r="F1264">
        <v>2</v>
      </c>
      <c r="G1264">
        <v>10</v>
      </c>
      <c r="H1264">
        <v>12</v>
      </c>
      <c r="I1264" t="s">
        <v>41</v>
      </c>
      <c r="J1264" t="s">
        <v>14</v>
      </c>
      <c r="K1264">
        <v>29.999999999999972</v>
      </c>
      <c r="L1264">
        <v>1.2</v>
      </c>
      <c r="M1264">
        <v>1</v>
      </c>
      <c r="N1264" t="s">
        <v>74</v>
      </c>
      <c r="O1264" t="s">
        <v>98</v>
      </c>
      <c r="P1264" t="s">
        <v>112</v>
      </c>
      <c r="Q1264" t="s">
        <v>118</v>
      </c>
      <c r="R1264" t="s">
        <v>118</v>
      </c>
      <c r="S1264">
        <v>1262</v>
      </c>
    </row>
    <row r="1265" spans="1:19" x14ac:dyDescent="0.2">
      <c r="A1265">
        <v>2321</v>
      </c>
      <c r="B1265" s="1">
        <v>45420</v>
      </c>
      <c r="C1265" s="2">
        <v>0.47916666666666669</v>
      </c>
      <c r="D1265" s="2">
        <v>0.5</v>
      </c>
      <c r="E1265" t="s">
        <v>35</v>
      </c>
      <c r="F1265">
        <v>2</v>
      </c>
      <c r="G1265">
        <v>10</v>
      </c>
      <c r="H1265">
        <v>12</v>
      </c>
      <c r="I1265" t="s">
        <v>41</v>
      </c>
      <c r="J1265" t="s">
        <v>23</v>
      </c>
      <c r="K1265">
        <v>29.999999999999972</v>
      </c>
      <c r="L1265">
        <v>1.2</v>
      </c>
      <c r="M1265">
        <v>1</v>
      </c>
      <c r="N1265" t="s">
        <v>74</v>
      </c>
      <c r="O1265" t="s">
        <v>102</v>
      </c>
      <c r="P1265" t="s">
        <v>112</v>
      </c>
      <c r="Q1265" t="s">
        <v>118</v>
      </c>
      <c r="R1265" t="s">
        <v>118</v>
      </c>
      <c r="S1265">
        <v>1263</v>
      </c>
    </row>
    <row r="1266" spans="1:19" x14ac:dyDescent="0.2">
      <c r="A1266">
        <v>12</v>
      </c>
      <c r="B1266" s="1">
        <v>45641</v>
      </c>
      <c r="C1266" s="2">
        <v>0.47916666666666669</v>
      </c>
      <c r="D1266" s="2">
        <v>0.52083333333333337</v>
      </c>
      <c r="E1266" t="s">
        <v>35</v>
      </c>
      <c r="F1266">
        <v>2</v>
      </c>
      <c r="G1266">
        <v>10</v>
      </c>
      <c r="H1266">
        <v>10</v>
      </c>
      <c r="I1266" t="s">
        <v>13</v>
      </c>
      <c r="J1266" t="s">
        <v>14</v>
      </c>
      <c r="K1266">
        <v>60.000000000000028</v>
      </c>
      <c r="L1266">
        <v>1</v>
      </c>
      <c r="M1266">
        <v>0</v>
      </c>
      <c r="N1266" t="s">
        <v>71</v>
      </c>
      <c r="O1266" t="s">
        <v>109</v>
      </c>
      <c r="P1266" t="s">
        <v>112</v>
      </c>
      <c r="Q1266" t="s">
        <v>118</v>
      </c>
      <c r="R1266" t="s">
        <v>118</v>
      </c>
      <c r="S1266">
        <v>1264</v>
      </c>
    </row>
    <row r="1267" spans="1:19" x14ac:dyDescent="0.2">
      <c r="A1267">
        <v>2363</v>
      </c>
      <c r="B1267" s="1">
        <v>45564</v>
      </c>
      <c r="C1267" s="2">
        <v>0.47916666666666669</v>
      </c>
      <c r="D1267" s="2">
        <v>0.5625</v>
      </c>
      <c r="E1267" t="s">
        <v>35</v>
      </c>
      <c r="F1267">
        <v>2</v>
      </c>
      <c r="G1267">
        <v>10</v>
      </c>
      <c r="H1267">
        <v>8</v>
      </c>
      <c r="I1267" t="s">
        <v>42</v>
      </c>
      <c r="J1267" t="s">
        <v>18</v>
      </c>
      <c r="K1267">
        <v>119.99999999999997</v>
      </c>
      <c r="L1267">
        <v>0.8</v>
      </c>
      <c r="M1267">
        <v>0</v>
      </c>
      <c r="N1267" t="s">
        <v>71</v>
      </c>
      <c r="O1267" t="s">
        <v>106</v>
      </c>
      <c r="P1267" t="s">
        <v>112</v>
      </c>
      <c r="Q1267" t="s">
        <v>118</v>
      </c>
      <c r="R1267" t="s">
        <v>124</v>
      </c>
      <c r="S1267">
        <v>1265</v>
      </c>
    </row>
    <row r="1268" spans="1:19" x14ac:dyDescent="0.2">
      <c r="A1268">
        <v>2086</v>
      </c>
      <c r="B1268" s="1">
        <v>45612</v>
      </c>
      <c r="C1268" s="2">
        <v>0.47916666666666669</v>
      </c>
      <c r="D1268" s="2">
        <v>0.54166666666666663</v>
      </c>
      <c r="E1268" t="s">
        <v>35</v>
      </c>
      <c r="F1268">
        <v>2</v>
      </c>
      <c r="G1268">
        <v>10</v>
      </c>
      <c r="H1268">
        <v>9</v>
      </c>
      <c r="I1268" t="s">
        <v>41</v>
      </c>
      <c r="J1268" t="s">
        <v>30</v>
      </c>
      <c r="K1268">
        <v>89.999999999999915</v>
      </c>
      <c r="L1268">
        <v>0.9</v>
      </c>
      <c r="M1268">
        <v>0</v>
      </c>
      <c r="N1268" t="s">
        <v>77</v>
      </c>
      <c r="O1268" t="s">
        <v>108</v>
      </c>
      <c r="P1268" t="s">
        <v>112</v>
      </c>
      <c r="Q1268" t="s">
        <v>118</v>
      </c>
      <c r="R1268" t="s">
        <v>118</v>
      </c>
      <c r="S1268">
        <v>1266</v>
      </c>
    </row>
    <row r="1269" spans="1:19" x14ac:dyDescent="0.2">
      <c r="A1269">
        <v>1356</v>
      </c>
      <c r="B1269" s="1">
        <v>45350</v>
      </c>
      <c r="C1269" s="2">
        <v>0.47916666666666669</v>
      </c>
      <c r="D1269" s="2">
        <v>0.52083333333333337</v>
      </c>
      <c r="E1269" t="s">
        <v>35</v>
      </c>
      <c r="F1269">
        <v>2</v>
      </c>
      <c r="G1269">
        <v>10</v>
      </c>
      <c r="H1269">
        <v>9</v>
      </c>
      <c r="I1269" t="s">
        <v>42</v>
      </c>
      <c r="J1269" t="s">
        <v>40</v>
      </c>
      <c r="K1269">
        <v>60.000000000000028</v>
      </c>
      <c r="L1269">
        <v>0.9</v>
      </c>
      <c r="M1269">
        <v>0</v>
      </c>
      <c r="N1269" t="s">
        <v>74</v>
      </c>
      <c r="O1269" t="s">
        <v>99</v>
      </c>
      <c r="P1269" t="s">
        <v>112</v>
      </c>
      <c r="Q1269" t="s">
        <v>118</v>
      </c>
      <c r="R1269" t="s">
        <v>118</v>
      </c>
      <c r="S1269">
        <v>1267</v>
      </c>
    </row>
    <row r="1270" spans="1:19" x14ac:dyDescent="0.2">
      <c r="A1270">
        <v>2785</v>
      </c>
      <c r="B1270" s="1">
        <v>45328</v>
      </c>
      <c r="C1270" s="2">
        <v>0.47916666666666669</v>
      </c>
      <c r="D1270" s="2">
        <v>0.52083333333333337</v>
      </c>
      <c r="E1270" t="s">
        <v>35</v>
      </c>
      <c r="F1270">
        <v>2</v>
      </c>
      <c r="G1270">
        <v>10</v>
      </c>
      <c r="H1270">
        <v>7</v>
      </c>
      <c r="I1270" t="s">
        <v>39</v>
      </c>
      <c r="J1270" t="s">
        <v>30</v>
      </c>
      <c r="K1270">
        <v>60.000000000000028</v>
      </c>
      <c r="L1270">
        <v>0.7</v>
      </c>
      <c r="M1270">
        <v>0</v>
      </c>
      <c r="N1270" t="s">
        <v>73</v>
      </c>
      <c r="O1270" t="s">
        <v>99</v>
      </c>
      <c r="P1270" t="s">
        <v>112</v>
      </c>
      <c r="Q1270" t="s">
        <v>118</v>
      </c>
      <c r="R1270" t="s">
        <v>118</v>
      </c>
      <c r="S1270">
        <v>1268</v>
      </c>
    </row>
    <row r="1271" spans="1:19" x14ac:dyDescent="0.2">
      <c r="A1271">
        <v>1347</v>
      </c>
      <c r="B1271" s="1">
        <v>45447</v>
      </c>
      <c r="C1271" s="2">
        <v>0.47916666666666669</v>
      </c>
      <c r="D1271" s="2">
        <v>0.52083333333333337</v>
      </c>
      <c r="E1271" t="s">
        <v>35</v>
      </c>
      <c r="F1271">
        <v>2</v>
      </c>
      <c r="G1271">
        <v>10</v>
      </c>
      <c r="H1271">
        <v>12</v>
      </c>
      <c r="I1271" t="s">
        <v>39</v>
      </c>
      <c r="J1271" t="s">
        <v>40</v>
      </c>
      <c r="K1271">
        <v>60.000000000000028</v>
      </c>
      <c r="L1271">
        <v>1.2</v>
      </c>
      <c r="M1271">
        <v>1</v>
      </c>
      <c r="N1271" t="s">
        <v>73</v>
      </c>
      <c r="O1271" t="s">
        <v>103</v>
      </c>
      <c r="P1271" t="s">
        <v>112</v>
      </c>
      <c r="Q1271" t="s">
        <v>118</v>
      </c>
      <c r="R1271" t="s">
        <v>118</v>
      </c>
      <c r="S1271">
        <v>1269</v>
      </c>
    </row>
    <row r="1272" spans="1:19" x14ac:dyDescent="0.2">
      <c r="A1272">
        <v>1484</v>
      </c>
      <c r="B1272" s="1">
        <v>45334</v>
      </c>
      <c r="C1272" s="2">
        <v>0.47916666666666669</v>
      </c>
      <c r="D1272" s="2">
        <v>0.52083333333333337</v>
      </c>
      <c r="E1272" t="s">
        <v>35</v>
      </c>
      <c r="F1272">
        <v>2</v>
      </c>
      <c r="G1272">
        <v>10</v>
      </c>
      <c r="H1272">
        <v>1</v>
      </c>
      <c r="I1272" t="s">
        <v>17</v>
      </c>
      <c r="J1272" t="s">
        <v>18</v>
      </c>
      <c r="K1272">
        <v>60.000000000000028</v>
      </c>
      <c r="L1272">
        <v>0.1</v>
      </c>
      <c r="M1272">
        <v>0</v>
      </c>
      <c r="N1272" t="s">
        <v>72</v>
      </c>
      <c r="O1272" t="s">
        <v>99</v>
      </c>
      <c r="P1272" t="s">
        <v>112</v>
      </c>
      <c r="Q1272" t="s">
        <v>117</v>
      </c>
      <c r="R1272" t="s">
        <v>118</v>
      </c>
      <c r="S1272">
        <v>1270</v>
      </c>
    </row>
    <row r="1273" spans="1:19" x14ac:dyDescent="0.2">
      <c r="A1273">
        <v>524</v>
      </c>
      <c r="B1273" s="1">
        <v>45632</v>
      </c>
      <c r="C1273" s="2">
        <v>0.47916666666666669</v>
      </c>
      <c r="D1273" s="2">
        <v>0.5</v>
      </c>
      <c r="E1273" t="s">
        <v>35</v>
      </c>
      <c r="F1273">
        <v>2</v>
      </c>
      <c r="G1273">
        <v>10</v>
      </c>
      <c r="H1273">
        <v>4</v>
      </c>
      <c r="I1273" t="s">
        <v>27</v>
      </c>
      <c r="J1273" t="s">
        <v>40</v>
      </c>
      <c r="K1273">
        <v>29.999999999999972</v>
      </c>
      <c r="L1273">
        <v>0.4</v>
      </c>
      <c r="M1273">
        <v>0</v>
      </c>
      <c r="N1273" t="s">
        <v>76</v>
      </c>
      <c r="O1273" t="s">
        <v>109</v>
      </c>
      <c r="P1273" t="s">
        <v>112</v>
      </c>
      <c r="Q1273" t="s">
        <v>118</v>
      </c>
      <c r="R1273" t="s">
        <v>118</v>
      </c>
      <c r="S1273">
        <v>1271</v>
      </c>
    </row>
    <row r="1274" spans="1:19" x14ac:dyDescent="0.2">
      <c r="A1274">
        <v>106</v>
      </c>
      <c r="B1274" s="1">
        <v>45533</v>
      </c>
      <c r="C1274" s="2">
        <v>0.47916666666666669</v>
      </c>
      <c r="D1274" s="2">
        <v>0.54166666666666663</v>
      </c>
      <c r="E1274" t="s">
        <v>35</v>
      </c>
      <c r="F1274">
        <v>2</v>
      </c>
      <c r="G1274">
        <v>10</v>
      </c>
      <c r="H1274">
        <v>6</v>
      </c>
      <c r="I1274" t="s">
        <v>39</v>
      </c>
      <c r="J1274" t="s">
        <v>23</v>
      </c>
      <c r="K1274">
        <v>89.999999999999915</v>
      </c>
      <c r="L1274">
        <v>0.6</v>
      </c>
      <c r="M1274">
        <v>0</v>
      </c>
      <c r="N1274" t="s">
        <v>75</v>
      </c>
      <c r="O1274" t="s">
        <v>105</v>
      </c>
      <c r="P1274" t="s">
        <v>112</v>
      </c>
      <c r="Q1274" t="s">
        <v>118</v>
      </c>
      <c r="R1274" t="s">
        <v>118</v>
      </c>
      <c r="S1274">
        <v>1272</v>
      </c>
    </row>
    <row r="1275" spans="1:19" x14ac:dyDescent="0.2">
      <c r="A1275">
        <v>2895</v>
      </c>
      <c r="B1275" s="1">
        <v>45409</v>
      </c>
      <c r="C1275" s="2">
        <v>0.47916666666666669</v>
      </c>
      <c r="D1275" s="2">
        <v>0.5625</v>
      </c>
      <c r="E1275" t="s">
        <v>35</v>
      </c>
      <c r="F1275">
        <v>2</v>
      </c>
      <c r="G1275">
        <v>10</v>
      </c>
      <c r="H1275">
        <v>1</v>
      </c>
      <c r="I1275" t="s">
        <v>13</v>
      </c>
      <c r="J1275" t="s">
        <v>14</v>
      </c>
      <c r="K1275">
        <v>119.99999999999997</v>
      </c>
      <c r="L1275">
        <v>0.1</v>
      </c>
      <c r="M1275">
        <v>0</v>
      </c>
      <c r="N1275" t="s">
        <v>77</v>
      </c>
      <c r="O1275" t="s">
        <v>101</v>
      </c>
      <c r="P1275" t="s">
        <v>112</v>
      </c>
      <c r="Q1275" t="s">
        <v>117</v>
      </c>
      <c r="R1275" t="s">
        <v>124</v>
      </c>
      <c r="S1275">
        <v>1273</v>
      </c>
    </row>
    <row r="1276" spans="1:19" x14ac:dyDescent="0.2">
      <c r="A1276">
        <v>614</v>
      </c>
      <c r="B1276" s="1">
        <v>45308</v>
      </c>
      <c r="C1276" s="2">
        <v>0.47916666666666669</v>
      </c>
      <c r="D1276" s="2">
        <v>0.5625</v>
      </c>
      <c r="E1276" t="s">
        <v>35</v>
      </c>
      <c r="F1276">
        <v>2</v>
      </c>
      <c r="G1276">
        <v>10</v>
      </c>
      <c r="H1276">
        <v>9</v>
      </c>
      <c r="I1276" t="s">
        <v>27</v>
      </c>
      <c r="J1276" t="s">
        <v>30</v>
      </c>
      <c r="K1276">
        <v>119.99999999999997</v>
      </c>
      <c r="L1276">
        <v>0.9</v>
      </c>
      <c r="M1276">
        <v>0</v>
      </c>
      <c r="N1276" t="s">
        <v>74</v>
      </c>
      <c r="O1276" t="s">
        <v>98</v>
      </c>
      <c r="P1276" t="s">
        <v>112</v>
      </c>
      <c r="Q1276" t="s">
        <v>118</v>
      </c>
      <c r="R1276" t="s">
        <v>124</v>
      </c>
      <c r="S1276">
        <v>1274</v>
      </c>
    </row>
    <row r="1277" spans="1:19" x14ac:dyDescent="0.2">
      <c r="A1277">
        <v>1529</v>
      </c>
      <c r="B1277" s="1">
        <v>45546</v>
      </c>
      <c r="C1277" s="2">
        <v>0.47916666666666669</v>
      </c>
      <c r="D1277" s="2">
        <v>0.5</v>
      </c>
      <c r="E1277" t="s">
        <v>35</v>
      </c>
      <c r="F1277">
        <v>2</v>
      </c>
      <c r="G1277">
        <v>10</v>
      </c>
      <c r="H1277">
        <v>2</v>
      </c>
      <c r="I1277" t="s">
        <v>27</v>
      </c>
      <c r="J1277" t="s">
        <v>30</v>
      </c>
      <c r="K1277">
        <v>29.999999999999972</v>
      </c>
      <c r="L1277">
        <v>0.2</v>
      </c>
      <c r="M1277">
        <v>0</v>
      </c>
      <c r="N1277" t="s">
        <v>74</v>
      </c>
      <c r="O1277" t="s">
        <v>106</v>
      </c>
      <c r="P1277" t="s">
        <v>112</v>
      </c>
      <c r="Q1277" t="s">
        <v>117</v>
      </c>
      <c r="R1277" t="s">
        <v>118</v>
      </c>
      <c r="S1277">
        <v>1275</v>
      </c>
    </row>
    <row r="1278" spans="1:19" x14ac:dyDescent="0.2">
      <c r="A1278">
        <v>2303</v>
      </c>
      <c r="B1278" s="1">
        <v>45626</v>
      </c>
      <c r="C1278" s="2">
        <v>0.47916666666666669</v>
      </c>
      <c r="D1278" s="2">
        <v>0.54166666666666663</v>
      </c>
      <c r="E1278" t="s">
        <v>35</v>
      </c>
      <c r="F1278">
        <v>2</v>
      </c>
      <c r="G1278">
        <v>10</v>
      </c>
      <c r="H1278">
        <v>3</v>
      </c>
      <c r="I1278" t="s">
        <v>22</v>
      </c>
      <c r="J1278" t="s">
        <v>23</v>
      </c>
      <c r="K1278">
        <v>89.999999999999915</v>
      </c>
      <c r="L1278">
        <v>0.3</v>
      </c>
      <c r="M1278">
        <v>0</v>
      </c>
      <c r="N1278" t="s">
        <v>77</v>
      </c>
      <c r="O1278" t="s">
        <v>108</v>
      </c>
      <c r="P1278" t="s">
        <v>112</v>
      </c>
      <c r="Q1278" t="s">
        <v>118</v>
      </c>
      <c r="R1278" t="s">
        <v>118</v>
      </c>
      <c r="S1278">
        <v>1276</v>
      </c>
    </row>
    <row r="1279" spans="1:19" x14ac:dyDescent="0.2">
      <c r="A1279">
        <v>1550</v>
      </c>
      <c r="B1279" s="1">
        <v>45487</v>
      </c>
      <c r="C1279" s="2">
        <v>0.47916666666666669</v>
      </c>
      <c r="D1279" s="2">
        <v>0.5</v>
      </c>
      <c r="E1279" t="s">
        <v>35</v>
      </c>
      <c r="F1279">
        <v>2</v>
      </c>
      <c r="G1279">
        <v>10</v>
      </c>
      <c r="H1279">
        <v>4</v>
      </c>
      <c r="I1279" t="s">
        <v>27</v>
      </c>
      <c r="J1279" t="s">
        <v>18</v>
      </c>
      <c r="K1279">
        <v>29.999999999999972</v>
      </c>
      <c r="L1279">
        <v>0.4</v>
      </c>
      <c r="M1279">
        <v>0</v>
      </c>
      <c r="N1279" t="s">
        <v>71</v>
      </c>
      <c r="O1279" t="s">
        <v>104</v>
      </c>
      <c r="P1279" t="s">
        <v>112</v>
      </c>
      <c r="Q1279" t="s">
        <v>118</v>
      </c>
      <c r="R1279" t="s">
        <v>118</v>
      </c>
      <c r="S1279">
        <v>1277</v>
      </c>
    </row>
    <row r="1280" spans="1:19" x14ac:dyDescent="0.2">
      <c r="A1280">
        <v>1002</v>
      </c>
      <c r="B1280" s="1">
        <v>45362</v>
      </c>
      <c r="C1280" s="2">
        <v>0.47916666666666669</v>
      </c>
      <c r="D1280" s="2">
        <v>0.5</v>
      </c>
      <c r="E1280" t="s">
        <v>35</v>
      </c>
      <c r="F1280">
        <v>2</v>
      </c>
      <c r="G1280">
        <v>10</v>
      </c>
      <c r="H1280">
        <v>5</v>
      </c>
      <c r="I1280" t="s">
        <v>13</v>
      </c>
      <c r="J1280" t="s">
        <v>40</v>
      </c>
      <c r="K1280">
        <v>29.999999999999972</v>
      </c>
      <c r="L1280">
        <v>0.5</v>
      </c>
      <c r="M1280">
        <v>0</v>
      </c>
      <c r="N1280" t="s">
        <v>72</v>
      </c>
      <c r="O1280" t="s">
        <v>100</v>
      </c>
      <c r="P1280" t="s">
        <v>112</v>
      </c>
      <c r="Q1280" t="s">
        <v>118</v>
      </c>
      <c r="R1280" t="s">
        <v>118</v>
      </c>
      <c r="S1280">
        <v>1278</v>
      </c>
    </row>
    <row r="1281" spans="1:19" x14ac:dyDescent="0.2">
      <c r="A1281">
        <v>1707</v>
      </c>
      <c r="B1281" s="1">
        <v>45417</v>
      </c>
      <c r="C1281" s="2">
        <v>0.47916666666666669</v>
      </c>
      <c r="D1281" s="2">
        <v>0.54166666666666663</v>
      </c>
      <c r="E1281" t="s">
        <v>35</v>
      </c>
      <c r="F1281">
        <v>2</v>
      </c>
      <c r="G1281">
        <v>10</v>
      </c>
      <c r="H1281">
        <v>9</v>
      </c>
      <c r="I1281" t="s">
        <v>27</v>
      </c>
      <c r="J1281" t="s">
        <v>14</v>
      </c>
      <c r="K1281">
        <v>89.999999999999915</v>
      </c>
      <c r="L1281">
        <v>0.9</v>
      </c>
      <c r="M1281">
        <v>0</v>
      </c>
      <c r="N1281" t="s">
        <v>71</v>
      </c>
      <c r="O1281" t="s">
        <v>102</v>
      </c>
      <c r="P1281" t="s">
        <v>112</v>
      </c>
      <c r="Q1281" t="s">
        <v>118</v>
      </c>
      <c r="R1281" t="s">
        <v>118</v>
      </c>
      <c r="S1281">
        <v>1279</v>
      </c>
    </row>
    <row r="1282" spans="1:19" x14ac:dyDescent="0.2">
      <c r="A1282">
        <v>1507</v>
      </c>
      <c r="B1282" s="1">
        <v>45500</v>
      </c>
      <c r="C1282" s="2">
        <v>0.47916666666666669</v>
      </c>
      <c r="D1282" s="2">
        <v>0.5</v>
      </c>
      <c r="E1282" t="s">
        <v>35</v>
      </c>
      <c r="F1282">
        <v>2</v>
      </c>
      <c r="G1282">
        <v>10</v>
      </c>
      <c r="H1282">
        <v>3</v>
      </c>
      <c r="I1282" t="s">
        <v>27</v>
      </c>
      <c r="J1282" t="s">
        <v>40</v>
      </c>
      <c r="K1282">
        <v>29.999999999999972</v>
      </c>
      <c r="L1282">
        <v>0.3</v>
      </c>
      <c r="M1282">
        <v>0</v>
      </c>
      <c r="N1282" t="s">
        <v>77</v>
      </c>
      <c r="O1282" t="s">
        <v>104</v>
      </c>
      <c r="P1282" t="s">
        <v>112</v>
      </c>
      <c r="Q1282" t="s">
        <v>118</v>
      </c>
      <c r="R1282" t="s">
        <v>118</v>
      </c>
      <c r="S1282">
        <v>1280</v>
      </c>
    </row>
    <row r="1283" spans="1:19" x14ac:dyDescent="0.2">
      <c r="A1283">
        <v>2552</v>
      </c>
      <c r="B1283" s="1">
        <v>45568</v>
      </c>
      <c r="C1283" s="2">
        <v>0.47916666666666669</v>
      </c>
      <c r="D1283" s="2">
        <v>0.54166666666666663</v>
      </c>
      <c r="E1283" t="s">
        <v>35</v>
      </c>
      <c r="F1283">
        <v>2</v>
      </c>
      <c r="G1283">
        <v>10</v>
      </c>
      <c r="H1283">
        <v>7</v>
      </c>
      <c r="I1283" t="s">
        <v>42</v>
      </c>
      <c r="J1283" t="s">
        <v>40</v>
      </c>
      <c r="K1283">
        <v>89.999999999999915</v>
      </c>
      <c r="L1283">
        <v>0.7</v>
      </c>
      <c r="M1283">
        <v>0</v>
      </c>
      <c r="N1283" t="s">
        <v>75</v>
      </c>
      <c r="O1283" t="s">
        <v>107</v>
      </c>
      <c r="P1283" t="s">
        <v>112</v>
      </c>
      <c r="Q1283" t="s">
        <v>118</v>
      </c>
      <c r="R1283" t="s">
        <v>118</v>
      </c>
      <c r="S1283">
        <v>1281</v>
      </c>
    </row>
    <row r="1284" spans="1:19" x14ac:dyDescent="0.2">
      <c r="A1284">
        <v>2675</v>
      </c>
      <c r="B1284" s="1">
        <v>45604</v>
      </c>
      <c r="C1284" s="2">
        <v>0.47916666666666669</v>
      </c>
      <c r="D1284" s="2">
        <v>0.54166666666666663</v>
      </c>
      <c r="E1284" t="s">
        <v>35</v>
      </c>
      <c r="F1284">
        <v>2</v>
      </c>
      <c r="G1284">
        <v>10</v>
      </c>
      <c r="H1284">
        <v>1</v>
      </c>
      <c r="I1284" t="s">
        <v>27</v>
      </c>
      <c r="J1284" t="s">
        <v>23</v>
      </c>
      <c r="K1284">
        <v>89.999999999999915</v>
      </c>
      <c r="L1284">
        <v>0.1</v>
      </c>
      <c r="M1284">
        <v>0</v>
      </c>
      <c r="N1284" t="s">
        <v>76</v>
      </c>
      <c r="O1284" t="s">
        <v>108</v>
      </c>
      <c r="P1284" t="s">
        <v>112</v>
      </c>
      <c r="Q1284" t="s">
        <v>117</v>
      </c>
      <c r="R1284" t="s">
        <v>118</v>
      </c>
      <c r="S1284">
        <v>1282</v>
      </c>
    </row>
    <row r="1285" spans="1:19" x14ac:dyDescent="0.2">
      <c r="A1285">
        <v>2570</v>
      </c>
      <c r="B1285" s="1">
        <v>45525</v>
      </c>
      <c r="C1285" s="2">
        <v>0.47916666666666669</v>
      </c>
      <c r="D1285" s="2">
        <v>0.54166666666666663</v>
      </c>
      <c r="E1285" t="s">
        <v>35</v>
      </c>
      <c r="F1285">
        <v>2</v>
      </c>
      <c r="G1285">
        <v>10</v>
      </c>
      <c r="H1285">
        <v>5</v>
      </c>
      <c r="I1285" t="s">
        <v>22</v>
      </c>
      <c r="J1285" t="s">
        <v>14</v>
      </c>
      <c r="K1285">
        <v>89.999999999999915</v>
      </c>
      <c r="L1285">
        <v>0.5</v>
      </c>
      <c r="M1285">
        <v>0</v>
      </c>
      <c r="N1285" t="s">
        <v>74</v>
      </c>
      <c r="O1285" t="s">
        <v>105</v>
      </c>
      <c r="P1285" t="s">
        <v>112</v>
      </c>
      <c r="Q1285" t="s">
        <v>118</v>
      </c>
      <c r="R1285" t="s">
        <v>118</v>
      </c>
      <c r="S1285">
        <v>1283</v>
      </c>
    </row>
    <row r="1286" spans="1:19" x14ac:dyDescent="0.2">
      <c r="A1286">
        <v>2845</v>
      </c>
      <c r="B1286" s="1">
        <v>45392</v>
      </c>
      <c r="C1286" s="2">
        <v>0.47916666666666669</v>
      </c>
      <c r="D1286" s="2">
        <v>0.5625</v>
      </c>
      <c r="E1286" t="s">
        <v>35</v>
      </c>
      <c r="F1286">
        <v>2</v>
      </c>
      <c r="G1286">
        <v>10</v>
      </c>
      <c r="H1286">
        <v>5</v>
      </c>
      <c r="I1286" t="s">
        <v>41</v>
      </c>
      <c r="J1286" t="s">
        <v>18</v>
      </c>
      <c r="K1286">
        <v>119.99999999999997</v>
      </c>
      <c r="L1286">
        <v>0.5</v>
      </c>
      <c r="M1286">
        <v>0</v>
      </c>
      <c r="N1286" t="s">
        <v>74</v>
      </c>
      <c r="O1286" t="s">
        <v>101</v>
      </c>
      <c r="P1286" t="s">
        <v>112</v>
      </c>
      <c r="Q1286" t="s">
        <v>118</v>
      </c>
      <c r="R1286" t="s">
        <v>124</v>
      </c>
      <c r="S1286">
        <v>1284</v>
      </c>
    </row>
    <row r="1287" spans="1:19" x14ac:dyDescent="0.2">
      <c r="A1287">
        <v>285</v>
      </c>
      <c r="B1287" s="1">
        <v>45424</v>
      </c>
      <c r="C1287" s="2">
        <v>0.47916666666666669</v>
      </c>
      <c r="D1287" s="2">
        <v>0.54166666666666663</v>
      </c>
      <c r="E1287" t="s">
        <v>35</v>
      </c>
      <c r="F1287">
        <v>2</v>
      </c>
      <c r="G1287">
        <v>10</v>
      </c>
      <c r="H1287">
        <v>8</v>
      </c>
      <c r="I1287" t="s">
        <v>22</v>
      </c>
      <c r="J1287" t="s">
        <v>30</v>
      </c>
      <c r="K1287">
        <v>89.999999999999915</v>
      </c>
      <c r="L1287">
        <v>0.8</v>
      </c>
      <c r="M1287">
        <v>0</v>
      </c>
      <c r="N1287" t="s">
        <v>71</v>
      </c>
      <c r="O1287" t="s">
        <v>102</v>
      </c>
      <c r="P1287" t="s">
        <v>112</v>
      </c>
      <c r="Q1287" t="s">
        <v>118</v>
      </c>
      <c r="R1287" t="s">
        <v>118</v>
      </c>
      <c r="S1287">
        <v>1285</v>
      </c>
    </row>
    <row r="1288" spans="1:19" x14ac:dyDescent="0.2">
      <c r="A1288">
        <v>2748</v>
      </c>
      <c r="B1288" s="1">
        <v>45398</v>
      </c>
      <c r="C1288" s="2">
        <v>0.45833333333333331</v>
      </c>
      <c r="D1288" s="2">
        <v>0.52083333333333337</v>
      </c>
      <c r="E1288" t="s">
        <v>35</v>
      </c>
      <c r="F1288">
        <v>2</v>
      </c>
      <c r="G1288">
        <v>10</v>
      </c>
      <c r="H1288">
        <v>2</v>
      </c>
      <c r="I1288" t="s">
        <v>42</v>
      </c>
      <c r="J1288" t="s">
        <v>28</v>
      </c>
      <c r="K1288">
        <v>90.000000000000085</v>
      </c>
      <c r="L1288">
        <v>0.2</v>
      </c>
      <c r="M1288">
        <v>0</v>
      </c>
      <c r="N1288" t="s">
        <v>73</v>
      </c>
      <c r="O1288" t="s">
        <v>101</v>
      </c>
      <c r="P1288" t="s">
        <v>112</v>
      </c>
      <c r="Q1288" t="s">
        <v>117</v>
      </c>
      <c r="R1288" t="s">
        <v>124</v>
      </c>
      <c r="S1288">
        <v>1286</v>
      </c>
    </row>
    <row r="1289" spans="1:19" x14ac:dyDescent="0.2">
      <c r="A1289">
        <v>1860</v>
      </c>
      <c r="B1289" s="1">
        <v>45382</v>
      </c>
      <c r="C1289" s="2">
        <v>0.45833333333333331</v>
      </c>
      <c r="D1289" s="2">
        <v>0.54166666666666663</v>
      </c>
      <c r="E1289" t="s">
        <v>35</v>
      </c>
      <c r="F1289">
        <v>2</v>
      </c>
      <c r="G1289">
        <v>10</v>
      </c>
      <c r="H1289">
        <v>13</v>
      </c>
      <c r="I1289" t="s">
        <v>17</v>
      </c>
      <c r="J1289" t="s">
        <v>28</v>
      </c>
      <c r="K1289">
        <v>119.99999999999997</v>
      </c>
      <c r="L1289">
        <v>1.3</v>
      </c>
      <c r="M1289">
        <v>1</v>
      </c>
      <c r="N1289" t="s">
        <v>71</v>
      </c>
      <c r="O1289" t="s">
        <v>100</v>
      </c>
      <c r="P1289" t="s">
        <v>112</v>
      </c>
      <c r="Q1289" t="s">
        <v>118</v>
      </c>
      <c r="R1289" t="s">
        <v>124</v>
      </c>
      <c r="S1289">
        <v>1287</v>
      </c>
    </row>
    <row r="1290" spans="1:19" x14ac:dyDescent="0.2">
      <c r="A1290">
        <v>2735</v>
      </c>
      <c r="B1290" s="1">
        <v>45584</v>
      </c>
      <c r="C1290" s="2">
        <v>0.45833333333333331</v>
      </c>
      <c r="D1290" s="2">
        <v>0.47916666666666669</v>
      </c>
      <c r="E1290" t="s">
        <v>35</v>
      </c>
      <c r="F1290">
        <v>2</v>
      </c>
      <c r="G1290">
        <v>10</v>
      </c>
      <c r="H1290">
        <v>10</v>
      </c>
      <c r="I1290" t="s">
        <v>13</v>
      </c>
      <c r="J1290" t="s">
        <v>23</v>
      </c>
      <c r="K1290">
        <v>30.000000000000053</v>
      </c>
      <c r="L1290">
        <v>1</v>
      </c>
      <c r="M1290">
        <v>0</v>
      </c>
      <c r="N1290" t="s">
        <v>77</v>
      </c>
      <c r="O1290" t="s">
        <v>107</v>
      </c>
      <c r="P1290" t="s">
        <v>112</v>
      </c>
      <c r="Q1290" t="s">
        <v>118</v>
      </c>
      <c r="R1290" t="s">
        <v>118</v>
      </c>
      <c r="S1290">
        <v>1288</v>
      </c>
    </row>
    <row r="1291" spans="1:19" x14ac:dyDescent="0.2">
      <c r="A1291">
        <v>328</v>
      </c>
      <c r="B1291" s="1">
        <v>45493</v>
      </c>
      <c r="C1291" s="2">
        <v>0.45833333333333331</v>
      </c>
      <c r="D1291" s="2">
        <v>0.54166666666666663</v>
      </c>
      <c r="E1291" t="s">
        <v>35</v>
      </c>
      <c r="F1291">
        <v>2</v>
      </c>
      <c r="G1291">
        <v>10</v>
      </c>
      <c r="H1291">
        <v>12</v>
      </c>
      <c r="I1291" t="s">
        <v>39</v>
      </c>
      <c r="J1291" t="s">
        <v>40</v>
      </c>
      <c r="K1291">
        <v>119.99999999999997</v>
      </c>
      <c r="L1291">
        <v>1.2</v>
      </c>
      <c r="M1291">
        <v>1</v>
      </c>
      <c r="N1291" t="s">
        <v>77</v>
      </c>
      <c r="O1291" t="s">
        <v>104</v>
      </c>
      <c r="P1291" t="s">
        <v>112</v>
      </c>
      <c r="Q1291" t="s">
        <v>118</v>
      </c>
      <c r="R1291" t="s">
        <v>124</v>
      </c>
      <c r="S1291">
        <v>1289</v>
      </c>
    </row>
    <row r="1292" spans="1:19" x14ac:dyDescent="0.2">
      <c r="A1292">
        <v>2123</v>
      </c>
      <c r="B1292" s="1">
        <v>45421</v>
      </c>
      <c r="C1292" s="2">
        <v>0.45833333333333331</v>
      </c>
      <c r="D1292" s="2">
        <v>0.5</v>
      </c>
      <c r="E1292" t="s">
        <v>35</v>
      </c>
      <c r="F1292">
        <v>2</v>
      </c>
      <c r="G1292">
        <v>10</v>
      </c>
      <c r="H1292">
        <v>8</v>
      </c>
      <c r="I1292" t="s">
        <v>13</v>
      </c>
      <c r="J1292" t="s">
        <v>40</v>
      </c>
      <c r="K1292">
        <v>60.000000000000028</v>
      </c>
      <c r="L1292">
        <v>0.8</v>
      </c>
      <c r="M1292">
        <v>0</v>
      </c>
      <c r="N1292" t="s">
        <v>75</v>
      </c>
      <c r="O1292" t="s">
        <v>102</v>
      </c>
      <c r="P1292" t="s">
        <v>112</v>
      </c>
      <c r="Q1292" t="s">
        <v>118</v>
      </c>
      <c r="R1292" t="s">
        <v>118</v>
      </c>
      <c r="S1292">
        <v>1290</v>
      </c>
    </row>
    <row r="1293" spans="1:19" x14ac:dyDescent="0.2">
      <c r="A1293">
        <v>1959</v>
      </c>
      <c r="B1293" s="1">
        <v>45492</v>
      </c>
      <c r="C1293" s="2">
        <v>0.45833333333333331</v>
      </c>
      <c r="D1293" s="2">
        <v>0.54166666666666663</v>
      </c>
      <c r="E1293" t="s">
        <v>35</v>
      </c>
      <c r="F1293">
        <v>2</v>
      </c>
      <c r="G1293">
        <v>10</v>
      </c>
      <c r="H1293">
        <v>13</v>
      </c>
      <c r="I1293" t="s">
        <v>27</v>
      </c>
      <c r="J1293" t="s">
        <v>18</v>
      </c>
      <c r="K1293">
        <v>119.99999999999997</v>
      </c>
      <c r="L1293">
        <v>1.3</v>
      </c>
      <c r="M1293">
        <v>1</v>
      </c>
      <c r="N1293" t="s">
        <v>76</v>
      </c>
      <c r="O1293" t="s">
        <v>104</v>
      </c>
      <c r="P1293" t="s">
        <v>112</v>
      </c>
      <c r="Q1293" t="s">
        <v>118</v>
      </c>
      <c r="R1293" t="s">
        <v>124</v>
      </c>
      <c r="S1293">
        <v>1291</v>
      </c>
    </row>
    <row r="1294" spans="1:19" x14ac:dyDescent="0.2">
      <c r="A1294">
        <v>1325</v>
      </c>
      <c r="B1294" s="1">
        <v>45467</v>
      </c>
      <c r="C1294" s="2">
        <v>0.45833333333333331</v>
      </c>
      <c r="D1294" s="2">
        <v>0.5</v>
      </c>
      <c r="E1294" t="s">
        <v>35</v>
      </c>
      <c r="F1294">
        <v>2</v>
      </c>
      <c r="G1294">
        <v>10</v>
      </c>
      <c r="H1294">
        <v>13</v>
      </c>
      <c r="I1294" t="s">
        <v>13</v>
      </c>
      <c r="J1294" t="s">
        <v>28</v>
      </c>
      <c r="K1294">
        <v>60.000000000000028</v>
      </c>
      <c r="L1294">
        <v>1.3</v>
      </c>
      <c r="M1294">
        <v>1</v>
      </c>
      <c r="N1294" t="s">
        <v>72</v>
      </c>
      <c r="O1294" t="s">
        <v>103</v>
      </c>
      <c r="P1294" t="s">
        <v>112</v>
      </c>
      <c r="Q1294" t="s">
        <v>118</v>
      </c>
      <c r="R1294" t="s">
        <v>118</v>
      </c>
      <c r="S1294">
        <v>1292</v>
      </c>
    </row>
    <row r="1295" spans="1:19" x14ac:dyDescent="0.2">
      <c r="A1295">
        <v>232</v>
      </c>
      <c r="B1295" s="1">
        <v>45439</v>
      </c>
      <c r="C1295" s="2">
        <v>0.45833333333333331</v>
      </c>
      <c r="D1295" s="2">
        <v>0.47916666666666669</v>
      </c>
      <c r="E1295" t="s">
        <v>35</v>
      </c>
      <c r="F1295">
        <v>2</v>
      </c>
      <c r="G1295">
        <v>10</v>
      </c>
      <c r="H1295">
        <v>8</v>
      </c>
      <c r="I1295" t="s">
        <v>22</v>
      </c>
      <c r="J1295" t="s">
        <v>30</v>
      </c>
      <c r="K1295">
        <v>30.000000000000053</v>
      </c>
      <c r="L1295">
        <v>0.8</v>
      </c>
      <c r="M1295">
        <v>0</v>
      </c>
      <c r="N1295" t="s">
        <v>72</v>
      </c>
      <c r="O1295" t="s">
        <v>102</v>
      </c>
      <c r="P1295" t="s">
        <v>112</v>
      </c>
      <c r="Q1295" t="s">
        <v>118</v>
      </c>
      <c r="R1295" t="s">
        <v>118</v>
      </c>
      <c r="S1295">
        <v>1293</v>
      </c>
    </row>
    <row r="1296" spans="1:19" x14ac:dyDescent="0.2">
      <c r="A1296">
        <v>956</v>
      </c>
      <c r="B1296" s="1">
        <v>45440</v>
      </c>
      <c r="C1296" s="2">
        <v>0.45833333333333331</v>
      </c>
      <c r="D1296" s="2">
        <v>0.47916666666666669</v>
      </c>
      <c r="E1296" t="s">
        <v>35</v>
      </c>
      <c r="F1296">
        <v>2</v>
      </c>
      <c r="G1296">
        <v>10</v>
      </c>
      <c r="H1296">
        <v>13</v>
      </c>
      <c r="I1296" t="s">
        <v>39</v>
      </c>
      <c r="J1296" t="s">
        <v>14</v>
      </c>
      <c r="K1296">
        <v>30.000000000000053</v>
      </c>
      <c r="L1296">
        <v>1.3</v>
      </c>
      <c r="M1296">
        <v>1</v>
      </c>
      <c r="N1296" t="s">
        <v>73</v>
      </c>
      <c r="O1296" t="s">
        <v>102</v>
      </c>
      <c r="P1296" t="s">
        <v>112</v>
      </c>
      <c r="Q1296" t="s">
        <v>118</v>
      </c>
      <c r="R1296" t="s">
        <v>118</v>
      </c>
      <c r="S1296">
        <v>1294</v>
      </c>
    </row>
    <row r="1297" spans="1:19" x14ac:dyDescent="0.2">
      <c r="A1297">
        <v>2048</v>
      </c>
      <c r="B1297" s="1">
        <v>45457</v>
      </c>
      <c r="C1297" s="2">
        <v>0.45833333333333331</v>
      </c>
      <c r="D1297" s="2">
        <v>0.47916666666666669</v>
      </c>
      <c r="E1297" t="s">
        <v>35</v>
      </c>
      <c r="F1297">
        <v>2</v>
      </c>
      <c r="G1297">
        <v>10</v>
      </c>
      <c r="H1297">
        <v>6</v>
      </c>
      <c r="I1297" t="s">
        <v>41</v>
      </c>
      <c r="J1297" t="s">
        <v>18</v>
      </c>
      <c r="K1297">
        <v>30.000000000000053</v>
      </c>
      <c r="L1297">
        <v>0.6</v>
      </c>
      <c r="M1297">
        <v>0</v>
      </c>
      <c r="N1297" t="s">
        <v>76</v>
      </c>
      <c r="O1297" t="s">
        <v>103</v>
      </c>
      <c r="P1297" t="s">
        <v>112</v>
      </c>
      <c r="Q1297" t="s">
        <v>118</v>
      </c>
      <c r="R1297" t="s">
        <v>118</v>
      </c>
      <c r="S1297">
        <v>1295</v>
      </c>
    </row>
    <row r="1298" spans="1:19" x14ac:dyDescent="0.2">
      <c r="A1298">
        <v>1094</v>
      </c>
      <c r="B1298" s="1">
        <v>45600</v>
      </c>
      <c r="C1298" s="2">
        <v>0.45833333333333331</v>
      </c>
      <c r="D1298" s="2">
        <v>0.47916666666666669</v>
      </c>
      <c r="E1298" t="s">
        <v>35</v>
      </c>
      <c r="F1298">
        <v>2</v>
      </c>
      <c r="G1298">
        <v>10</v>
      </c>
      <c r="H1298">
        <v>3</v>
      </c>
      <c r="I1298" t="s">
        <v>42</v>
      </c>
      <c r="J1298" t="s">
        <v>18</v>
      </c>
      <c r="K1298">
        <v>30.000000000000053</v>
      </c>
      <c r="L1298">
        <v>0.3</v>
      </c>
      <c r="M1298">
        <v>0</v>
      </c>
      <c r="N1298" t="s">
        <v>72</v>
      </c>
      <c r="O1298" t="s">
        <v>108</v>
      </c>
      <c r="P1298" t="s">
        <v>112</v>
      </c>
      <c r="Q1298" t="s">
        <v>118</v>
      </c>
      <c r="R1298" t="s">
        <v>118</v>
      </c>
      <c r="S1298">
        <v>1296</v>
      </c>
    </row>
    <row r="1299" spans="1:19" x14ac:dyDescent="0.2">
      <c r="A1299">
        <v>966</v>
      </c>
      <c r="B1299" s="1">
        <v>45555</v>
      </c>
      <c r="C1299" s="2">
        <v>0.45833333333333331</v>
      </c>
      <c r="D1299" s="2">
        <v>0.52083333333333337</v>
      </c>
      <c r="E1299" t="s">
        <v>35</v>
      </c>
      <c r="F1299">
        <v>2</v>
      </c>
      <c r="G1299">
        <v>10</v>
      </c>
      <c r="H1299">
        <v>8</v>
      </c>
      <c r="I1299" t="s">
        <v>27</v>
      </c>
      <c r="J1299" t="s">
        <v>28</v>
      </c>
      <c r="K1299">
        <v>90.000000000000085</v>
      </c>
      <c r="L1299">
        <v>0.8</v>
      </c>
      <c r="M1299">
        <v>0</v>
      </c>
      <c r="N1299" t="s">
        <v>76</v>
      </c>
      <c r="O1299" t="s">
        <v>106</v>
      </c>
      <c r="P1299" t="s">
        <v>112</v>
      </c>
      <c r="Q1299" t="s">
        <v>118</v>
      </c>
      <c r="R1299" t="s">
        <v>124</v>
      </c>
      <c r="S1299">
        <v>1297</v>
      </c>
    </row>
    <row r="1300" spans="1:19" x14ac:dyDescent="0.2">
      <c r="A1300">
        <v>2343</v>
      </c>
      <c r="B1300" s="1">
        <v>45647</v>
      </c>
      <c r="C1300" s="2">
        <v>0.45833333333333331</v>
      </c>
      <c r="D1300" s="2">
        <v>0.54166666666666663</v>
      </c>
      <c r="E1300" t="s">
        <v>35</v>
      </c>
      <c r="F1300">
        <v>2</v>
      </c>
      <c r="G1300">
        <v>10</v>
      </c>
      <c r="H1300">
        <v>12</v>
      </c>
      <c r="I1300" t="s">
        <v>42</v>
      </c>
      <c r="J1300" t="s">
        <v>30</v>
      </c>
      <c r="K1300">
        <v>119.99999999999997</v>
      </c>
      <c r="L1300">
        <v>1.2</v>
      </c>
      <c r="M1300">
        <v>1</v>
      </c>
      <c r="N1300" t="s">
        <v>77</v>
      </c>
      <c r="O1300" t="s">
        <v>109</v>
      </c>
      <c r="P1300" t="s">
        <v>112</v>
      </c>
      <c r="Q1300" t="s">
        <v>118</v>
      </c>
      <c r="R1300" t="s">
        <v>124</v>
      </c>
      <c r="S1300">
        <v>1298</v>
      </c>
    </row>
    <row r="1301" spans="1:19" x14ac:dyDescent="0.2">
      <c r="A1301">
        <v>1241</v>
      </c>
      <c r="B1301" s="1">
        <v>45387</v>
      </c>
      <c r="C1301" s="2">
        <v>0.45833333333333331</v>
      </c>
      <c r="D1301" s="2">
        <v>0.47916666666666669</v>
      </c>
      <c r="E1301" t="s">
        <v>35</v>
      </c>
      <c r="F1301">
        <v>2</v>
      </c>
      <c r="G1301">
        <v>10</v>
      </c>
      <c r="H1301">
        <v>6</v>
      </c>
      <c r="I1301" t="s">
        <v>42</v>
      </c>
      <c r="J1301" t="s">
        <v>40</v>
      </c>
      <c r="K1301">
        <v>30.000000000000053</v>
      </c>
      <c r="L1301">
        <v>0.6</v>
      </c>
      <c r="M1301">
        <v>0</v>
      </c>
      <c r="N1301" t="s">
        <v>76</v>
      </c>
      <c r="O1301" t="s">
        <v>101</v>
      </c>
      <c r="P1301" t="s">
        <v>112</v>
      </c>
      <c r="Q1301" t="s">
        <v>118</v>
      </c>
      <c r="R1301" t="s">
        <v>118</v>
      </c>
      <c r="S1301">
        <v>1299</v>
      </c>
    </row>
    <row r="1302" spans="1:19" x14ac:dyDescent="0.2">
      <c r="A1302">
        <v>2884</v>
      </c>
      <c r="B1302" s="1">
        <v>45609</v>
      </c>
      <c r="C1302" s="2">
        <v>0.45833333333333331</v>
      </c>
      <c r="D1302" s="2">
        <v>0.54166666666666663</v>
      </c>
      <c r="E1302" t="s">
        <v>35</v>
      </c>
      <c r="F1302">
        <v>2</v>
      </c>
      <c r="G1302">
        <v>10</v>
      </c>
      <c r="H1302">
        <v>13</v>
      </c>
      <c r="I1302" t="s">
        <v>22</v>
      </c>
      <c r="J1302" t="s">
        <v>30</v>
      </c>
      <c r="K1302">
        <v>119.99999999999997</v>
      </c>
      <c r="L1302">
        <v>1.3</v>
      </c>
      <c r="M1302">
        <v>1</v>
      </c>
      <c r="N1302" t="s">
        <v>74</v>
      </c>
      <c r="O1302" t="s">
        <v>108</v>
      </c>
      <c r="P1302" t="s">
        <v>112</v>
      </c>
      <c r="Q1302" t="s">
        <v>118</v>
      </c>
      <c r="R1302" t="s">
        <v>124</v>
      </c>
      <c r="S1302">
        <v>1300</v>
      </c>
    </row>
    <row r="1303" spans="1:19" x14ac:dyDescent="0.2">
      <c r="A1303">
        <v>2674</v>
      </c>
      <c r="B1303" s="1">
        <v>45481</v>
      </c>
      <c r="C1303" s="2">
        <v>0.45833333333333331</v>
      </c>
      <c r="D1303" s="2">
        <v>0.54166666666666663</v>
      </c>
      <c r="E1303" t="s">
        <v>35</v>
      </c>
      <c r="F1303">
        <v>2</v>
      </c>
      <c r="G1303">
        <v>10</v>
      </c>
      <c r="H1303">
        <v>8</v>
      </c>
      <c r="I1303" t="s">
        <v>42</v>
      </c>
      <c r="J1303" t="s">
        <v>23</v>
      </c>
      <c r="K1303">
        <v>119.99999999999997</v>
      </c>
      <c r="L1303">
        <v>0.8</v>
      </c>
      <c r="M1303">
        <v>0</v>
      </c>
      <c r="N1303" t="s">
        <v>72</v>
      </c>
      <c r="O1303" t="s">
        <v>104</v>
      </c>
      <c r="P1303" t="s">
        <v>112</v>
      </c>
      <c r="Q1303" t="s">
        <v>118</v>
      </c>
      <c r="R1303" t="s">
        <v>124</v>
      </c>
      <c r="S1303">
        <v>1301</v>
      </c>
    </row>
    <row r="1304" spans="1:19" x14ac:dyDescent="0.2">
      <c r="A1304">
        <v>2118</v>
      </c>
      <c r="B1304" s="1">
        <v>45500</v>
      </c>
      <c r="C1304" s="2">
        <v>0.45833333333333331</v>
      </c>
      <c r="D1304" s="2">
        <v>0.52083333333333337</v>
      </c>
      <c r="E1304" t="s">
        <v>35</v>
      </c>
      <c r="F1304">
        <v>2</v>
      </c>
      <c r="G1304">
        <v>10</v>
      </c>
      <c r="H1304">
        <v>5</v>
      </c>
      <c r="I1304" t="s">
        <v>17</v>
      </c>
      <c r="J1304" t="s">
        <v>28</v>
      </c>
      <c r="K1304">
        <v>90.000000000000085</v>
      </c>
      <c r="L1304">
        <v>0.5</v>
      </c>
      <c r="M1304">
        <v>0</v>
      </c>
      <c r="N1304" t="s">
        <v>77</v>
      </c>
      <c r="O1304" t="s">
        <v>104</v>
      </c>
      <c r="P1304" t="s">
        <v>112</v>
      </c>
      <c r="Q1304" t="s">
        <v>118</v>
      </c>
      <c r="R1304" t="s">
        <v>124</v>
      </c>
      <c r="S1304">
        <v>1302</v>
      </c>
    </row>
    <row r="1305" spans="1:19" x14ac:dyDescent="0.2">
      <c r="A1305">
        <v>2318</v>
      </c>
      <c r="B1305" s="1">
        <v>45395</v>
      </c>
      <c r="C1305" s="2">
        <v>0.45833333333333331</v>
      </c>
      <c r="D1305" s="2">
        <v>0.5</v>
      </c>
      <c r="E1305" t="s">
        <v>35</v>
      </c>
      <c r="F1305">
        <v>2</v>
      </c>
      <c r="G1305">
        <v>10</v>
      </c>
      <c r="H1305">
        <v>4</v>
      </c>
      <c r="I1305" t="s">
        <v>41</v>
      </c>
      <c r="J1305" t="s">
        <v>14</v>
      </c>
      <c r="K1305">
        <v>60.000000000000028</v>
      </c>
      <c r="L1305">
        <v>0.4</v>
      </c>
      <c r="M1305">
        <v>0</v>
      </c>
      <c r="N1305" t="s">
        <v>77</v>
      </c>
      <c r="O1305" t="s">
        <v>101</v>
      </c>
      <c r="P1305" t="s">
        <v>112</v>
      </c>
      <c r="Q1305" t="s">
        <v>118</v>
      </c>
      <c r="R1305" t="s">
        <v>118</v>
      </c>
      <c r="S1305">
        <v>1303</v>
      </c>
    </row>
    <row r="1306" spans="1:19" x14ac:dyDescent="0.2">
      <c r="A1306">
        <v>1179</v>
      </c>
      <c r="B1306" s="1">
        <v>45400</v>
      </c>
      <c r="C1306" s="2">
        <v>0.45833333333333331</v>
      </c>
      <c r="D1306" s="2">
        <v>0.54166666666666663</v>
      </c>
      <c r="E1306" t="s">
        <v>35</v>
      </c>
      <c r="F1306">
        <v>2</v>
      </c>
      <c r="G1306">
        <v>10</v>
      </c>
      <c r="H1306">
        <v>3</v>
      </c>
      <c r="I1306" t="s">
        <v>39</v>
      </c>
      <c r="J1306" t="s">
        <v>30</v>
      </c>
      <c r="K1306">
        <v>119.99999999999997</v>
      </c>
      <c r="L1306">
        <v>0.3</v>
      </c>
      <c r="M1306">
        <v>0</v>
      </c>
      <c r="N1306" t="s">
        <v>75</v>
      </c>
      <c r="O1306" t="s">
        <v>101</v>
      </c>
      <c r="P1306" t="s">
        <v>112</v>
      </c>
      <c r="Q1306" t="s">
        <v>118</v>
      </c>
      <c r="R1306" t="s">
        <v>124</v>
      </c>
      <c r="S1306">
        <v>1304</v>
      </c>
    </row>
    <row r="1307" spans="1:19" x14ac:dyDescent="0.2">
      <c r="A1307">
        <v>2899</v>
      </c>
      <c r="B1307" s="1">
        <v>45383</v>
      </c>
      <c r="C1307" s="2">
        <v>0.45833333333333331</v>
      </c>
      <c r="D1307" s="2">
        <v>0.47916666666666669</v>
      </c>
      <c r="E1307" t="s">
        <v>35</v>
      </c>
      <c r="F1307">
        <v>2</v>
      </c>
      <c r="G1307">
        <v>10</v>
      </c>
      <c r="H1307">
        <v>3</v>
      </c>
      <c r="I1307" t="s">
        <v>13</v>
      </c>
      <c r="J1307" t="s">
        <v>14</v>
      </c>
      <c r="K1307">
        <v>30.000000000000053</v>
      </c>
      <c r="L1307">
        <v>0.3</v>
      </c>
      <c r="M1307">
        <v>0</v>
      </c>
      <c r="N1307" t="s">
        <v>72</v>
      </c>
      <c r="O1307" t="s">
        <v>101</v>
      </c>
      <c r="P1307" t="s">
        <v>112</v>
      </c>
      <c r="Q1307" t="s">
        <v>118</v>
      </c>
      <c r="R1307" t="s">
        <v>118</v>
      </c>
      <c r="S1307">
        <v>1305</v>
      </c>
    </row>
    <row r="1308" spans="1:19" x14ac:dyDescent="0.2">
      <c r="A1308">
        <v>708</v>
      </c>
      <c r="B1308" s="1">
        <v>45482</v>
      </c>
      <c r="C1308" s="2">
        <v>0.45833333333333331</v>
      </c>
      <c r="D1308" s="2">
        <v>0.52083333333333337</v>
      </c>
      <c r="E1308" t="s">
        <v>35</v>
      </c>
      <c r="F1308">
        <v>2</v>
      </c>
      <c r="G1308">
        <v>10</v>
      </c>
      <c r="H1308">
        <v>8</v>
      </c>
      <c r="I1308" t="s">
        <v>22</v>
      </c>
      <c r="J1308" t="s">
        <v>14</v>
      </c>
      <c r="K1308">
        <v>90.000000000000085</v>
      </c>
      <c r="L1308">
        <v>0.8</v>
      </c>
      <c r="M1308">
        <v>0</v>
      </c>
      <c r="N1308" t="s">
        <v>73</v>
      </c>
      <c r="O1308" t="s">
        <v>104</v>
      </c>
      <c r="P1308" t="s">
        <v>112</v>
      </c>
      <c r="Q1308" t="s">
        <v>118</v>
      </c>
      <c r="R1308" t="s">
        <v>124</v>
      </c>
      <c r="S1308">
        <v>1306</v>
      </c>
    </row>
    <row r="1309" spans="1:19" x14ac:dyDescent="0.2">
      <c r="A1309">
        <v>529</v>
      </c>
      <c r="B1309" s="1">
        <v>45379</v>
      </c>
      <c r="C1309" s="2">
        <v>0.45833333333333331</v>
      </c>
      <c r="D1309" s="2">
        <v>0.52083333333333337</v>
      </c>
      <c r="E1309" t="s">
        <v>35</v>
      </c>
      <c r="F1309">
        <v>2</v>
      </c>
      <c r="G1309">
        <v>10</v>
      </c>
      <c r="H1309">
        <v>9</v>
      </c>
      <c r="I1309" t="s">
        <v>17</v>
      </c>
      <c r="J1309" t="s">
        <v>14</v>
      </c>
      <c r="K1309">
        <v>90.000000000000085</v>
      </c>
      <c r="L1309">
        <v>0.9</v>
      </c>
      <c r="M1309">
        <v>0</v>
      </c>
      <c r="N1309" t="s">
        <v>75</v>
      </c>
      <c r="O1309" t="s">
        <v>100</v>
      </c>
      <c r="P1309" t="s">
        <v>112</v>
      </c>
      <c r="Q1309" t="s">
        <v>118</v>
      </c>
      <c r="R1309" t="s">
        <v>124</v>
      </c>
      <c r="S1309">
        <v>1307</v>
      </c>
    </row>
    <row r="1310" spans="1:19" x14ac:dyDescent="0.2">
      <c r="A1310">
        <v>1829</v>
      </c>
      <c r="B1310" s="1">
        <v>45548</v>
      </c>
      <c r="C1310" s="2">
        <v>0.45833333333333331</v>
      </c>
      <c r="D1310" s="2">
        <v>0.52083333333333337</v>
      </c>
      <c r="E1310" t="s">
        <v>35</v>
      </c>
      <c r="F1310">
        <v>2</v>
      </c>
      <c r="G1310">
        <v>10</v>
      </c>
      <c r="H1310">
        <v>2</v>
      </c>
      <c r="I1310" t="s">
        <v>42</v>
      </c>
      <c r="J1310" t="s">
        <v>28</v>
      </c>
      <c r="K1310">
        <v>90.000000000000085</v>
      </c>
      <c r="L1310">
        <v>0.2</v>
      </c>
      <c r="M1310">
        <v>0</v>
      </c>
      <c r="N1310" t="s">
        <v>76</v>
      </c>
      <c r="O1310" t="s">
        <v>106</v>
      </c>
      <c r="P1310" t="s">
        <v>112</v>
      </c>
      <c r="Q1310" t="s">
        <v>117</v>
      </c>
      <c r="R1310" t="s">
        <v>124</v>
      </c>
      <c r="S1310">
        <v>1308</v>
      </c>
    </row>
    <row r="1311" spans="1:19" x14ac:dyDescent="0.2">
      <c r="A1311">
        <v>1472</v>
      </c>
      <c r="B1311" s="1">
        <v>45337</v>
      </c>
      <c r="C1311" s="2">
        <v>0.45833333333333331</v>
      </c>
      <c r="D1311" s="2">
        <v>0.52083333333333337</v>
      </c>
      <c r="E1311" t="s">
        <v>35</v>
      </c>
      <c r="F1311">
        <v>2</v>
      </c>
      <c r="G1311">
        <v>10</v>
      </c>
      <c r="H1311">
        <v>1</v>
      </c>
      <c r="I1311" t="s">
        <v>42</v>
      </c>
      <c r="J1311" t="s">
        <v>30</v>
      </c>
      <c r="K1311">
        <v>90.000000000000085</v>
      </c>
      <c r="L1311">
        <v>0.1</v>
      </c>
      <c r="M1311">
        <v>0</v>
      </c>
      <c r="N1311" t="s">
        <v>75</v>
      </c>
      <c r="O1311" t="s">
        <v>99</v>
      </c>
      <c r="P1311" t="s">
        <v>112</v>
      </c>
      <c r="Q1311" t="s">
        <v>117</v>
      </c>
      <c r="R1311" t="s">
        <v>124</v>
      </c>
      <c r="S1311">
        <v>1309</v>
      </c>
    </row>
    <row r="1312" spans="1:19" x14ac:dyDescent="0.2">
      <c r="A1312">
        <v>2434</v>
      </c>
      <c r="B1312" s="1">
        <v>45334</v>
      </c>
      <c r="C1312" s="2">
        <v>0.45833333333333331</v>
      </c>
      <c r="D1312" s="2">
        <v>0.5</v>
      </c>
      <c r="E1312" t="s">
        <v>35</v>
      </c>
      <c r="F1312">
        <v>2</v>
      </c>
      <c r="G1312">
        <v>10</v>
      </c>
      <c r="H1312">
        <v>4</v>
      </c>
      <c r="I1312" t="s">
        <v>22</v>
      </c>
      <c r="J1312" t="s">
        <v>18</v>
      </c>
      <c r="K1312">
        <v>60.000000000000028</v>
      </c>
      <c r="L1312">
        <v>0.4</v>
      </c>
      <c r="M1312">
        <v>0</v>
      </c>
      <c r="N1312" t="s">
        <v>72</v>
      </c>
      <c r="O1312" t="s">
        <v>99</v>
      </c>
      <c r="P1312" t="s">
        <v>112</v>
      </c>
      <c r="Q1312" t="s">
        <v>118</v>
      </c>
      <c r="R1312" t="s">
        <v>118</v>
      </c>
      <c r="S1312">
        <v>1310</v>
      </c>
    </row>
    <row r="1313" spans="1:19" x14ac:dyDescent="0.2">
      <c r="A1313">
        <v>2508</v>
      </c>
      <c r="B1313" s="1">
        <v>45575</v>
      </c>
      <c r="C1313" s="2">
        <v>0.45833333333333331</v>
      </c>
      <c r="D1313" s="2">
        <v>0.5</v>
      </c>
      <c r="E1313" t="s">
        <v>35</v>
      </c>
      <c r="F1313">
        <v>2</v>
      </c>
      <c r="G1313">
        <v>10</v>
      </c>
      <c r="H1313">
        <v>11</v>
      </c>
      <c r="I1313" t="s">
        <v>22</v>
      </c>
      <c r="J1313" t="s">
        <v>28</v>
      </c>
      <c r="K1313">
        <v>60.000000000000028</v>
      </c>
      <c r="L1313">
        <v>1.1000000000000001</v>
      </c>
      <c r="M1313">
        <v>1</v>
      </c>
      <c r="N1313" t="s">
        <v>75</v>
      </c>
      <c r="O1313" t="s">
        <v>107</v>
      </c>
      <c r="P1313" t="s">
        <v>112</v>
      </c>
      <c r="Q1313" t="s">
        <v>118</v>
      </c>
      <c r="R1313" t="s">
        <v>118</v>
      </c>
      <c r="S1313">
        <v>1311</v>
      </c>
    </row>
    <row r="1314" spans="1:19" x14ac:dyDescent="0.2">
      <c r="A1314">
        <v>2702</v>
      </c>
      <c r="B1314" s="1">
        <v>45609</v>
      </c>
      <c r="C1314" s="2">
        <v>0.45833333333333331</v>
      </c>
      <c r="D1314" s="2">
        <v>0.47916666666666669</v>
      </c>
      <c r="E1314" t="s">
        <v>35</v>
      </c>
      <c r="F1314">
        <v>2</v>
      </c>
      <c r="G1314">
        <v>10</v>
      </c>
      <c r="H1314">
        <v>10</v>
      </c>
      <c r="I1314" t="s">
        <v>13</v>
      </c>
      <c r="J1314" t="s">
        <v>18</v>
      </c>
      <c r="K1314">
        <v>30.000000000000053</v>
      </c>
      <c r="L1314">
        <v>1</v>
      </c>
      <c r="M1314">
        <v>0</v>
      </c>
      <c r="N1314" t="s">
        <v>74</v>
      </c>
      <c r="O1314" t="s">
        <v>108</v>
      </c>
      <c r="P1314" t="s">
        <v>112</v>
      </c>
      <c r="Q1314" t="s">
        <v>118</v>
      </c>
      <c r="R1314" t="s">
        <v>118</v>
      </c>
      <c r="S1314">
        <v>1312</v>
      </c>
    </row>
    <row r="1315" spans="1:19" x14ac:dyDescent="0.2">
      <c r="A1315">
        <v>1764</v>
      </c>
      <c r="B1315" s="1">
        <v>45492</v>
      </c>
      <c r="C1315" s="2">
        <v>0.45833333333333331</v>
      </c>
      <c r="D1315" s="2">
        <v>0.54166666666666663</v>
      </c>
      <c r="E1315" t="s">
        <v>35</v>
      </c>
      <c r="F1315">
        <v>2</v>
      </c>
      <c r="G1315">
        <v>10</v>
      </c>
      <c r="H1315">
        <v>8</v>
      </c>
      <c r="I1315" t="s">
        <v>13</v>
      </c>
      <c r="J1315" t="s">
        <v>28</v>
      </c>
      <c r="K1315">
        <v>119.99999999999997</v>
      </c>
      <c r="L1315">
        <v>0.8</v>
      </c>
      <c r="M1315">
        <v>0</v>
      </c>
      <c r="N1315" t="s">
        <v>76</v>
      </c>
      <c r="O1315" t="s">
        <v>104</v>
      </c>
      <c r="P1315" t="s">
        <v>112</v>
      </c>
      <c r="Q1315" t="s">
        <v>118</v>
      </c>
      <c r="R1315" t="s">
        <v>124</v>
      </c>
      <c r="S1315">
        <v>1313</v>
      </c>
    </row>
    <row r="1316" spans="1:19" x14ac:dyDescent="0.2">
      <c r="A1316">
        <v>248</v>
      </c>
      <c r="B1316" s="1">
        <v>45447</v>
      </c>
      <c r="C1316" s="2">
        <v>0.45833333333333331</v>
      </c>
      <c r="D1316" s="2">
        <v>0.54166666666666663</v>
      </c>
      <c r="E1316" t="s">
        <v>35</v>
      </c>
      <c r="F1316">
        <v>2</v>
      </c>
      <c r="G1316">
        <v>10</v>
      </c>
      <c r="H1316">
        <v>2</v>
      </c>
      <c r="I1316" t="s">
        <v>22</v>
      </c>
      <c r="J1316" t="s">
        <v>28</v>
      </c>
      <c r="K1316">
        <v>119.99999999999997</v>
      </c>
      <c r="L1316">
        <v>0.2</v>
      </c>
      <c r="M1316">
        <v>0</v>
      </c>
      <c r="N1316" t="s">
        <v>73</v>
      </c>
      <c r="O1316" t="s">
        <v>103</v>
      </c>
      <c r="P1316" t="s">
        <v>112</v>
      </c>
      <c r="Q1316" t="s">
        <v>117</v>
      </c>
      <c r="R1316" t="s">
        <v>124</v>
      </c>
      <c r="S1316">
        <v>1314</v>
      </c>
    </row>
    <row r="1317" spans="1:19" x14ac:dyDescent="0.2">
      <c r="A1317">
        <v>104</v>
      </c>
      <c r="B1317" s="1">
        <v>45364</v>
      </c>
      <c r="C1317" s="2">
        <v>0.45833333333333331</v>
      </c>
      <c r="D1317" s="2">
        <v>0.54166666666666663</v>
      </c>
      <c r="E1317" t="s">
        <v>35</v>
      </c>
      <c r="F1317">
        <v>2</v>
      </c>
      <c r="G1317">
        <v>10</v>
      </c>
      <c r="H1317">
        <v>2</v>
      </c>
      <c r="I1317" t="s">
        <v>13</v>
      </c>
      <c r="J1317" t="s">
        <v>40</v>
      </c>
      <c r="K1317">
        <v>119.99999999999997</v>
      </c>
      <c r="L1317">
        <v>0.2</v>
      </c>
      <c r="M1317">
        <v>0</v>
      </c>
      <c r="N1317" t="s">
        <v>74</v>
      </c>
      <c r="O1317" t="s">
        <v>100</v>
      </c>
      <c r="P1317" t="s">
        <v>112</v>
      </c>
      <c r="Q1317" t="s">
        <v>117</v>
      </c>
      <c r="R1317" t="s">
        <v>124</v>
      </c>
      <c r="S1317">
        <v>1315</v>
      </c>
    </row>
    <row r="1318" spans="1:19" x14ac:dyDescent="0.2">
      <c r="A1318">
        <v>2319</v>
      </c>
      <c r="B1318" s="1">
        <v>45318</v>
      </c>
      <c r="C1318" s="2">
        <v>0.45833333333333331</v>
      </c>
      <c r="D1318" s="2">
        <v>0.5</v>
      </c>
      <c r="E1318" t="s">
        <v>35</v>
      </c>
      <c r="F1318">
        <v>2</v>
      </c>
      <c r="G1318">
        <v>10</v>
      </c>
      <c r="H1318">
        <v>13</v>
      </c>
      <c r="I1318" t="s">
        <v>22</v>
      </c>
      <c r="J1318" t="s">
        <v>40</v>
      </c>
      <c r="K1318">
        <v>60.000000000000028</v>
      </c>
      <c r="L1318">
        <v>1.3</v>
      </c>
      <c r="M1318">
        <v>1</v>
      </c>
      <c r="N1318" t="s">
        <v>77</v>
      </c>
      <c r="O1318" t="s">
        <v>98</v>
      </c>
      <c r="P1318" t="s">
        <v>112</v>
      </c>
      <c r="Q1318" t="s">
        <v>118</v>
      </c>
      <c r="R1318" t="s">
        <v>118</v>
      </c>
      <c r="S1318">
        <v>1316</v>
      </c>
    </row>
    <row r="1319" spans="1:19" x14ac:dyDescent="0.2">
      <c r="A1319">
        <v>1506</v>
      </c>
      <c r="B1319" s="1">
        <v>45306</v>
      </c>
      <c r="C1319" s="2">
        <v>0.45833333333333331</v>
      </c>
      <c r="D1319" s="2">
        <v>0.47916666666666669</v>
      </c>
      <c r="E1319" t="s">
        <v>35</v>
      </c>
      <c r="F1319">
        <v>2</v>
      </c>
      <c r="G1319">
        <v>10</v>
      </c>
      <c r="H1319">
        <v>2</v>
      </c>
      <c r="I1319" t="s">
        <v>41</v>
      </c>
      <c r="J1319" t="s">
        <v>14</v>
      </c>
      <c r="K1319">
        <v>30.000000000000053</v>
      </c>
      <c r="L1319">
        <v>0.2</v>
      </c>
      <c r="M1319">
        <v>0</v>
      </c>
      <c r="N1319" t="s">
        <v>72</v>
      </c>
      <c r="O1319" t="s">
        <v>98</v>
      </c>
      <c r="P1319" t="s">
        <v>112</v>
      </c>
      <c r="Q1319" t="s">
        <v>117</v>
      </c>
      <c r="R1319" t="s">
        <v>118</v>
      </c>
      <c r="S1319">
        <v>1317</v>
      </c>
    </row>
    <row r="1320" spans="1:19" x14ac:dyDescent="0.2">
      <c r="A1320">
        <v>168</v>
      </c>
      <c r="B1320" s="1">
        <v>45428</v>
      </c>
      <c r="C1320" s="2">
        <v>0.45833333333333331</v>
      </c>
      <c r="D1320" s="2">
        <v>0.52083333333333337</v>
      </c>
      <c r="E1320" t="s">
        <v>35</v>
      </c>
      <c r="F1320">
        <v>2</v>
      </c>
      <c r="G1320">
        <v>10</v>
      </c>
      <c r="H1320">
        <v>3</v>
      </c>
      <c r="I1320" t="s">
        <v>13</v>
      </c>
      <c r="J1320" t="s">
        <v>40</v>
      </c>
      <c r="K1320">
        <v>90.000000000000085</v>
      </c>
      <c r="L1320">
        <v>0.3</v>
      </c>
      <c r="M1320">
        <v>0</v>
      </c>
      <c r="N1320" t="s">
        <v>75</v>
      </c>
      <c r="O1320" t="s">
        <v>102</v>
      </c>
      <c r="P1320" t="s">
        <v>112</v>
      </c>
      <c r="Q1320" t="s">
        <v>118</v>
      </c>
      <c r="R1320" t="s">
        <v>124</v>
      </c>
      <c r="S1320">
        <v>1318</v>
      </c>
    </row>
    <row r="1321" spans="1:19" x14ac:dyDescent="0.2">
      <c r="A1321">
        <v>576</v>
      </c>
      <c r="B1321" s="1">
        <v>45321</v>
      </c>
      <c r="C1321" s="2">
        <v>0.4375</v>
      </c>
      <c r="D1321" s="2">
        <v>0.5</v>
      </c>
      <c r="E1321" t="s">
        <v>35</v>
      </c>
      <c r="F1321">
        <v>2</v>
      </c>
      <c r="G1321">
        <v>10</v>
      </c>
      <c r="H1321">
        <v>7</v>
      </c>
      <c r="I1321" t="s">
        <v>13</v>
      </c>
      <c r="J1321" t="s">
        <v>40</v>
      </c>
      <c r="K1321">
        <v>90</v>
      </c>
      <c r="L1321">
        <v>0.7</v>
      </c>
      <c r="M1321">
        <v>0</v>
      </c>
      <c r="N1321" t="s">
        <v>73</v>
      </c>
      <c r="O1321" t="s">
        <v>98</v>
      </c>
      <c r="P1321" t="s">
        <v>112</v>
      </c>
      <c r="Q1321" t="s">
        <v>118</v>
      </c>
      <c r="R1321" t="s">
        <v>118</v>
      </c>
      <c r="S1321">
        <v>1319</v>
      </c>
    </row>
    <row r="1322" spans="1:19" x14ac:dyDescent="0.2">
      <c r="A1322">
        <v>492</v>
      </c>
      <c r="B1322" s="1">
        <v>45312</v>
      </c>
      <c r="C1322" s="2">
        <v>0.4375</v>
      </c>
      <c r="D1322" s="2">
        <v>0.5</v>
      </c>
      <c r="E1322" t="s">
        <v>35</v>
      </c>
      <c r="F1322">
        <v>2</v>
      </c>
      <c r="G1322">
        <v>10</v>
      </c>
      <c r="H1322">
        <v>11</v>
      </c>
      <c r="I1322" t="s">
        <v>27</v>
      </c>
      <c r="J1322" t="s">
        <v>14</v>
      </c>
      <c r="K1322">
        <v>90</v>
      </c>
      <c r="L1322">
        <v>1.1000000000000001</v>
      </c>
      <c r="M1322">
        <v>1</v>
      </c>
      <c r="N1322" t="s">
        <v>71</v>
      </c>
      <c r="O1322" t="s">
        <v>98</v>
      </c>
      <c r="P1322" t="s">
        <v>112</v>
      </c>
      <c r="Q1322" t="s">
        <v>118</v>
      </c>
      <c r="R1322" t="s">
        <v>118</v>
      </c>
      <c r="S1322">
        <v>1320</v>
      </c>
    </row>
    <row r="1323" spans="1:19" x14ac:dyDescent="0.2">
      <c r="A1323">
        <v>2032</v>
      </c>
      <c r="B1323" s="1">
        <v>45652</v>
      </c>
      <c r="C1323" s="2">
        <v>0.4375</v>
      </c>
      <c r="D1323" s="2">
        <v>0.52083333333333337</v>
      </c>
      <c r="E1323" t="s">
        <v>35</v>
      </c>
      <c r="F1323">
        <v>2</v>
      </c>
      <c r="G1323">
        <v>10</v>
      </c>
      <c r="H1323">
        <v>10</v>
      </c>
      <c r="I1323" t="s">
        <v>13</v>
      </c>
      <c r="J1323" t="s">
        <v>23</v>
      </c>
      <c r="K1323">
        <v>120.00000000000006</v>
      </c>
      <c r="L1323">
        <v>1</v>
      </c>
      <c r="M1323">
        <v>0</v>
      </c>
      <c r="N1323" t="s">
        <v>75</v>
      </c>
      <c r="O1323" t="s">
        <v>109</v>
      </c>
      <c r="P1323" t="s">
        <v>112</v>
      </c>
      <c r="Q1323" t="s">
        <v>118</v>
      </c>
      <c r="R1323" t="s">
        <v>124</v>
      </c>
      <c r="S1323">
        <v>1321</v>
      </c>
    </row>
    <row r="1324" spans="1:19" x14ac:dyDescent="0.2">
      <c r="A1324">
        <v>483</v>
      </c>
      <c r="B1324" s="1">
        <v>45653</v>
      </c>
      <c r="C1324" s="2">
        <v>0.4375</v>
      </c>
      <c r="D1324" s="2">
        <v>0.47916666666666669</v>
      </c>
      <c r="E1324" t="s">
        <v>35</v>
      </c>
      <c r="F1324">
        <v>2</v>
      </c>
      <c r="G1324">
        <v>10</v>
      </c>
      <c r="H1324">
        <v>13</v>
      </c>
      <c r="I1324" t="s">
        <v>17</v>
      </c>
      <c r="J1324" t="s">
        <v>30</v>
      </c>
      <c r="K1324">
        <v>60.000000000000028</v>
      </c>
      <c r="L1324">
        <v>1.3</v>
      </c>
      <c r="M1324">
        <v>1</v>
      </c>
      <c r="N1324" t="s">
        <v>76</v>
      </c>
      <c r="O1324" t="s">
        <v>109</v>
      </c>
      <c r="P1324" t="s">
        <v>112</v>
      </c>
      <c r="Q1324" t="s">
        <v>118</v>
      </c>
      <c r="R1324" t="s">
        <v>118</v>
      </c>
      <c r="S1324">
        <v>1322</v>
      </c>
    </row>
    <row r="1325" spans="1:19" x14ac:dyDescent="0.2">
      <c r="A1325">
        <v>1732</v>
      </c>
      <c r="B1325" s="1">
        <v>45382</v>
      </c>
      <c r="C1325" s="2">
        <v>0.4375</v>
      </c>
      <c r="D1325" s="2">
        <v>0.52083333333333337</v>
      </c>
      <c r="E1325" t="s">
        <v>35</v>
      </c>
      <c r="F1325">
        <v>2</v>
      </c>
      <c r="G1325">
        <v>10</v>
      </c>
      <c r="H1325">
        <v>6</v>
      </c>
      <c r="I1325" t="s">
        <v>39</v>
      </c>
      <c r="J1325" t="s">
        <v>28</v>
      </c>
      <c r="K1325">
        <v>120.00000000000006</v>
      </c>
      <c r="L1325">
        <v>0.6</v>
      </c>
      <c r="M1325">
        <v>0</v>
      </c>
      <c r="N1325" t="s">
        <v>71</v>
      </c>
      <c r="O1325" t="s">
        <v>100</v>
      </c>
      <c r="P1325" t="s">
        <v>112</v>
      </c>
      <c r="Q1325" t="s">
        <v>118</v>
      </c>
      <c r="R1325" t="s">
        <v>124</v>
      </c>
      <c r="S1325">
        <v>1323</v>
      </c>
    </row>
    <row r="1326" spans="1:19" x14ac:dyDescent="0.2">
      <c r="A1326">
        <v>1743</v>
      </c>
      <c r="B1326" s="1">
        <v>45341</v>
      </c>
      <c r="C1326" s="2">
        <v>0.4375</v>
      </c>
      <c r="D1326" s="2">
        <v>0.47916666666666669</v>
      </c>
      <c r="E1326" t="s">
        <v>35</v>
      </c>
      <c r="F1326">
        <v>2</v>
      </c>
      <c r="G1326">
        <v>10</v>
      </c>
      <c r="H1326">
        <v>12</v>
      </c>
      <c r="I1326" t="s">
        <v>17</v>
      </c>
      <c r="J1326" t="s">
        <v>40</v>
      </c>
      <c r="K1326">
        <v>60.000000000000028</v>
      </c>
      <c r="L1326">
        <v>1.2</v>
      </c>
      <c r="M1326">
        <v>1</v>
      </c>
      <c r="N1326" t="s">
        <v>72</v>
      </c>
      <c r="O1326" t="s">
        <v>99</v>
      </c>
      <c r="P1326" t="s">
        <v>112</v>
      </c>
      <c r="Q1326" t="s">
        <v>118</v>
      </c>
      <c r="R1326" t="s">
        <v>118</v>
      </c>
      <c r="S1326">
        <v>1324</v>
      </c>
    </row>
    <row r="1327" spans="1:19" x14ac:dyDescent="0.2">
      <c r="A1327">
        <v>2484</v>
      </c>
      <c r="B1327" s="1">
        <v>45362</v>
      </c>
      <c r="C1327" s="2">
        <v>0.4375</v>
      </c>
      <c r="D1327" s="2">
        <v>0.45833333333333331</v>
      </c>
      <c r="E1327" t="s">
        <v>35</v>
      </c>
      <c r="F1327">
        <v>2</v>
      </c>
      <c r="G1327">
        <v>10</v>
      </c>
      <c r="H1327">
        <v>8</v>
      </c>
      <c r="I1327" t="s">
        <v>39</v>
      </c>
      <c r="J1327" t="s">
        <v>30</v>
      </c>
      <c r="K1327">
        <v>29.999999999999972</v>
      </c>
      <c r="L1327">
        <v>0.8</v>
      </c>
      <c r="M1327">
        <v>0</v>
      </c>
      <c r="N1327" t="s">
        <v>72</v>
      </c>
      <c r="O1327" t="s">
        <v>100</v>
      </c>
      <c r="P1327" t="s">
        <v>112</v>
      </c>
      <c r="Q1327" t="s">
        <v>118</v>
      </c>
      <c r="R1327" t="s">
        <v>118</v>
      </c>
      <c r="S1327">
        <v>1325</v>
      </c>
    </row>
    <row r="1328" spans="1:19" x14ac:dyDescent="0.2">
      <c r="A1328">
        <v>334</v>
      </c>
      <c r="B1328" s="1">
        <v>45333</v>
      </c>
      <c r="C1328" s="2">
        <v>0.4375</v>
      </c>
      <c r="D1328" s="2">
        <v>0.5</v>
      </c>
      <c r="E1328" t="s">
        <v>35</v>
      </c>
      <c r="F1328">
        <v>2</v>
      </c>
      <c r="G1328">
        <v>10</v>
      </c>
      <c r="H1328">
        <v>13</v>
      </c>
      <c r="I1328" t="s">
        <v>39</v>
      </c>
      <c r="J1328" t="s">
        <v>30</v>
      </c>
      <c r="K1328">
        <v>90</v>
      </c>
      <c r="L1328">
        <v>1.3</v>
      </c>
      <c r="M1328">
        <v>1</v>
      </c>
      <c r="N1328" t="s">
        <v>71</v>
      </c>
      <c r="O1328" t="s">
        <v>99</v>
      </c>
      <c r="P1328" t="s">
        <v>112</v>
      </c>
      <c r="Q1328" t="s">
        <v>118</v>
      </c>
      <c r="R1328" t="s">
        <v>118</v>
      </c>
      <c r="S1328">
        <v>1326</v>
      </c>
    </row>
    <row r="1329" spans="1:19" x14ac:dyDescent="0.2">
      <c r="A1329">
        <v>567</v>
      </c>
      <c r="B1329" s="1">
        <v>45377</v>
      </c>
      <c r="C1329" s="2">
        <v>0.4375</v>
      </c>
      <c r="D1329" s="2">
        <v>0.45833333333333331</v>
      </c>
      <c r="E1329" t="s">
        <v>35</v>
      </c>
      <c r="F1329">
        <v>2</v>
      </c>
      <c r="G1329">
        <v>10</v>
      </c>
      <c r="H1329">
        <v>8</v>
      </c>
      <c r="I1329" t="s">
        <v>22</v>
      </c>
      <c r="J1329" t="s">
        <v>40</v>
      </c>
      <c r="K1329">
        <v>29.999999999999972</v>
      </c>
      <c r="L1329">
        <v>0.8</v>
      </c>
      <c r="M1329">
        <v>0</v>
      </c>
      <c r="N1329" t="s">
        <v>73</v>
      </c>
      <c r="O1329" t="s">
        <v>100</v>
      </c>
      <c r="P1329" t="s">
        <v>112</v>
      </c>
      <c r="Q1329" t="s">
        <v>118</v>
      </c>
      <c r="R1329" t="s">
        <v>118</v>
      </c>
      <c r="S1329">
        <v>1327</v>
      </c>
    </row>
    <row r="1330" spans="1:19" x14ac:dyDescent="0.2">
      <c r="A1330">
        <v>265</v>
      </c>
      <c r="B1330" s="1">
        <v>45618</v>
      </c>
      <c r="C1330" s="2">
        <v>0.4375</v>
      </c>
      <c r="D1330" s="2">
        <v>0.5</v>
      </c>
      <c r="E1330" t="s">
        <v>35</v>
      </c>
      <c r="F1330">
        <v>2</v>
      </c>
      <c r="G1330">
        <v>10</v>
      </c>
      <c r="H1330">
        <v>8</v>
      </c>
      <c r="I1330" t="s">
        <v>42</v>
      </c>
      <c r="J1330" t="s">
        <v>23</v>
      </c>
      <c r="K1330">
        <v>90</v>
      </c>
      <c r="L1330">
        <v>0.8</v>
      </c>
      <c r="M1330">
        <v>0</v>
      </c>
      <c r="N1330" t="s">
        <v>76</v>
      </c>
      <c r="O1330" t="s">
        <v>108</v>
      </c>
      <c r="P1330" t="s">
        <v>112</v>
      </c>
      <c r="Q1330" t="s">
        <v>118</v>
      </c>
      <c r="R1330" t="s">
        <v>118</v>
      </c>
      <c r="S1330">
        <v>1328</v>
      </c>
    </row>
    <row r="1331" spans="1:19" x14ac:dyDescent="0.2">
      <c r="A1331">
        <v>257</v>
      </c>
      <c r="B1331" s="1">
        <v>45375</v>
      </c>
      <c r="C1331" s="2">
        <v>0.4375</v>
      </c>
      <c r="D1331" s="2">
        <v>0.47916666666666669</v>
      </c>
      <c r="E1331" t="s">
        <v>35</v>
      </c>
      <c r="F1331">
        <v>2</v>
      </c>
      <c r="G1331">
        <v>10</v>
      </c>
      <c r="H1331">
        <v>1</v>
      </c>
      <c r="I1331" t="s">
        <v>41</v>
      </c>
      <c r="J1331" t="s">
        <v>23</v>
      </c>
      <c r="K1331">
        <v>60.000000000000028</v>
      </c>
      <c r="L1331">
        <v>0.1</v>
      </c>
      <c r="M1331">
        <v>0</v>
      </c>
      <c r="N1331" t="s">
        <v>71</v>
      </c>
      <c r="O1331" t="s">
        <v>100</v>
      </c>
      <c r="P1331" t="s">
        <v>112</v>
      </c>
      <c r="Q1331" t="s">
        <v>117</v>
      </c>
      <c r="R1331" t="s">
        <v>118</v>
      </c>
      <c r="S1331">
        <v>1329</v>
      </c>
    </row>
    <row r="1332" spans="1:19" x14ac:dyDescent="0.2">
      <c r="A1332">
        <v>2437</v>
      </c>
      <c r="B1332" s="1">
        <v>45626</v>
      </c>
      <c r="C1332" s="2">
        <v>0.4375</v>
      </c>
      <c r="D1332" s="2">
        <v>0.5</v>
      </c>
      <c r="E1332" t="s">
        <v>35</v>
      </c>
      <c r="F1332">
        <v>2</v>
      </c>
      <c r="G1332">
        <v>10</v>
      </c>
      <c r="H1332">
        <v>13</v>
      </c>
      <c r="I1332" t="s">
        <v>17</v>
      </c>
      <c r="J1332" t="s">
        <v>14</v>
      </c>
      <c r="K1332">
        <v>90</v>
      </c>
      <c r="L1332">
        <v>1.3</v>
      </c>
      <c r="M1332">
        <v>1</v>
      </c>
      <c r="N1332" t="s">
        <v>77</v>
      </c>
      <c r="O1332" t="s">
        <v>108</v>
      </c>
      <c r="P1332" t="s">
        <v>112</v>
      </c>
      <c r="Q1332" t="s">
        <v>118</v>
      </c>
      <c r="R1332" t="s">
        <v>118</v>
      </c>
      <c r="S1332">
        <v>1330</v>
      </c>
    </row>
    <row r="1333" spans="1:19" x14ac:dyDescent="0.2">
      <c r="A1333">
        <v>262</v>
      </c>
      <c r="B1333" s="1">
        <v>45638</v>
      </c>
      <c r="C1333" s="2">
        <v>0.4375</v>
      </c>
      <c r="D1333" s="2">
        <v>0.52083333333333337</v>
      </c>
      <c r="E1333" t="s">
        <v>35</v>
      </c>
      <c r="F1333">
        <v>2</v>
      </c>
      <c r="G1333">
        <v>10</v>
      </c>
      <c r="H1333">
        <v>1</v>
      </c>
      <c r="I1333" t="s">
        <v>42</v>
      </c>
      <c r="J1333" t="s">
        <v>40</v>
      </c>
      <c r="K1333">
        <v>120.00000000000006</v>
      </c>
      <c r="L1333">
        <v>0.1</v>
      </c>
      <c r="M1333">
        <v>0</v>
      </c>
      <c r="N1333" t="s">
        <v>75</v>
      </c>
      <c r="O1333" t="s">
        <v>109</v>
      </c>
      <c r="P1333" t="s">
        <v>112</v>
      </c>
      <c r="Q1333" t="s">
        <v>117</v>
      </c>
      <c r="R1333" t="s">
        <v>124</v>
      </c>
      <c r="S1333">
        <v>1331</v>
      </c>
    </row>
    <row r="1334" spans="1:19" x14ac:dyDescent="0.2">
      <c r="A1334">
        <v>1402</v>
      </c>
      <c r="B1334" s="1">
        <v>45577</v>
      </c>
      <c r="C1334" s="2">
        <v>0.4375</v>
      </c>
      <c r="D1334" s="2">
        <v>0.47916666666666669</v>
      </c>
      <c r="E1334" t="s">
        <v>35</v>
      </c>
      <c r="F1334">
        <v>2</v>
      </c>
      <c r="G1334">
        <v>10</v>
      </c>
      <c r="H1334">
        <v>1</v>
      </c>
      <c r="I1334" t="s">
        <v>22</v>
      </c>
      <c r="J1334" t="s">
        <v>14</v>
      </c>
      <c r="K1334">
        <v>60.000000000000028</v>
      </c>
      <c r="L1334">
        <v>0.1</v>
      </c>
      <c r="M1334">
        <v>0</v>
      </c>
      <c r="N1334" t="s">
        <v>77</v>
      </c>
      <c r="O1334" t="s">
        <v>107</v>
      </c>
      <c r="P1334" t="s">
        <v>112</v>
      </c>
      <c r="Q1334" t="s">
        <v>117</v>
      </c>
      <c r="R1334" t="s">
        <v>118</v>
      </c>
      <c r="S1334">
        <v>1332</v>
      </c>
    </row>
    <row r="1335" spans="1:19" x14ac:dyDescent="0.2">
      <c r="A1335">
        <v>2258</v>
      </c>
      <c r="B1335" s="1">
        <v>45386</v>
      </c>
      <c r="C1335" s="2">
        <v>0.4375</v>
      </c>
      <c r="D1335" s="2">
        <v>0.52083333333333337</v>
      </c>
      <c r="E1335" t="s">
        <v>35</v>
      </c>
      <c r="F1335">
        <v>2</v>
      </c>
      <c r="G1335">
        <v>10</v>
      </c>
      <c r="H1335">
        <v>11</v>
      </c>
      <c r="I1335" t="s">
        <v>22</v>
      </c>
      <c r="J1335" t="s">
        <v>40</v>
      </c>
      <c r="K1335">
        <v>120.00000000000006</v>
      </c>
      <c r="L1335">
        <v>1.1000000000000001</v>
      </c>
      <c r="M1335">
        <v>1</v>
      </c>
      <c r="N1335" t="s">
        <v>75</v>
      </c>
      <c r="O1335" t="s">
        <v>101</v>
      </c>
      <c r="P1335" t="s">
        <v>112</v>
      </c>
      <c r="Q1335" t="s">
        <v>118</v>
      </c>
      <c r="R1335" t="s">
        <v>124</v>
      </c>
      <c r="S1335">
        <v>1333</v>
      </c>
    </row>
    <row r="1336" spans="1:19" x14ac:dyDescent="0.2">
      <c r="A1336">
        <v>2717</v>
      </c>
      <c r="B1336" s="1">
        <v>45407</v>
      </c>
      <c r="C1336" s="2">
        <v>0.4375</v>
      </c>
      <c r="D1336" s="2">
        <v>0.47916666666666669</v>
      </c>
      <c r="E1336" t="s">
        <v>35</v>
      </c>
      <c r="F1336">
        <v>2</v>
      </c>
      <c r="G1336">
        <v>10</v>
      </c>
      <c r="H1336">
        <v>4</v>
      </c>
      <c r="I1336" t="s">
        <v>27</v>
      </c>
      <c r="J1336" t="s">
        <v>30</v>
      </c>
      <c r="K1336">
        <v>60.000000000000028</v>
      </c>
      <c r="L1336">
        <v>0.4</v>
      </c>
      <c r="M1336">
        <v>0</v>
      </c>
      <c r="N1336" t="s">
        <v>75</v>
      </c>
      <c r="O1336" t="s">
        <v>101</v>
      </c>
      <c r="P1336" t="s">
        <v>112</v>
      </c>
      <c r="Q1336" t="s">
        <v>118</v>
      </c>
      <c r="R1336" t="s">
        <v>118</v>
      </c>
      <c r="S1336">
        <v>1334</v>
      </c>
    </row>
    <row r="1337" spans="1:19" x14ac:dyDescent="0.2">
      <c r="A1337">
        <v>2721</v>
      </c>
      <c r="B1337" s="1">
        <v>45303</v>
      </c>
      <c r="C1337" s="2">
        <v>0.4375</v>
      </c>
      <c r="D1337" s="2">
        <v>0.47916666666666669</v>
      </c>
      <c r="E1337" t="s">
        <v>35</v>
      </c>
      <c r="F1337">
        <v>2</v>
      </c>
      <c r="G1337">
        <v>10</v>
      </c>
      <c r="H1337">
        <v>13</v>
      </c>
      <c r="I1337" t="s">
        <v>17</v>
      </c>
      <c r="J1337" t="s">
        <v>14</v>
      </c>
      <c r="K1337">
        <v>60.000000000000028</v>
      </c>
      <c r="L1337">
        <v>1.3</v>
      </c>
      <c r="M1337">
        <v>1</v>
      </c>
      <c r="N1337" t="s">
        <v>76</v>
      </c>
      <c r="O1337" t="s">
        <v>98</v>
      </c>
      <c r="P1337" t="s">
        <v>112</v>
      </c>
      <c r="Q1337" t="s">
        <v>118</v>
      </c>
      <c r="R1337" t="s">
        <v>118</v>
      </c>
      <c r="S1337">
        <v>1335</v>
      </c>
    </row>
    <row r="1338" spans="1:19" x14ac:dyDescent="0.2">
      <c r="A1338">
        <v>1896</v>
      </c>
      <c r="B1338" s="1">
        <v>45419</v>
      </c>
      <c r="C1338" s="2">
        <v>0.4375</v>
      </c>
      <c r="D1338" s="2">
        <v>0.52083333333333337</v>
      </c>
      <c r="E1338" t="s">
        <v>35</v>
      </c>
      <c r="F1338">
        <v>2</v>
      </c>
      <c r="G1338">
        <v>10</v>
      </c>
      <c r="H1338">
        <v>4</v>
      </c>
      <c r="I1338" t="s">
        <v>22</v>
      </c>
      <c r="J1338" t="s">
        <v>18</v>
      </c>
      <c r="K1338">
        <v>120.00000000000006</v>
      </c>
      <c r="L1338">
        <v>0.4</v>
      </c>
      <c r="M1338">
        <v>0</v>
      </c>
      <c r="N1338" t="s">
        <v>73</v>
      </c>
      <c r="O1338" t="s">
        <v>102</v>
      </c>
      <c r="P1338" t="s">
        <v>112</v>
      </c>
      <c r="Q1338" t="s">
        <v>118</v>
      </c>
      <c r="R1338" t="s">
        <v>124</v>
      </c>
      <c r="S1338">
        <v>1336</v>
      </c>
    </row>
    <row r="1339" spans="1:19" x14ac:dyDescent="0.2">
      <c r="A1339">
        <v>1497</v>
      </c>
      <c r="B1339" s="1">
        <v>45620</v>
      </c>
      <c r="C1339" s="2">
        <v>0.4375</v>
      </c>
      <c r="D1339" s="2">
        <v>0.45833333333333331</v>
      </c>
      <c r="E1339" t="s">
        <v>35</v>
      </c>
      <c r="F1339">
        <v>2</v>
      </c>
      <c r="G1339">
        <v>10</v>
      </c>
      <c r="H1339">
        <v>8</v>
      </c>
      <c r="I1339" t="s">
        <v>39</v>
      </c>
      <c r="J1339" t="s">
        <v>30</v>
      </c>
      <c r="K1339">
        <v>29.999999999999972</v>
      </c>
      <c r="L1339">
        <v>0.8</v>
      </c>
      <c r="M1339">
        <v>0</v>
      </c>
      <c r="N1339" t="s">
        <v>71</v>
      </c>
      <c r="O1339" t="s">
        <v>108</v>
      </c>
      <c r="P1339" t="s">
        <v>112</v>
      </c>
      <c r="Q1339" t="s">
        <v>118</v>
      </c>
      <c r="R1339" t="s">
        <v>118</v>
      </c>
      <c r="S1339">
        <v>1337</v>
      </c>
    </row>
    <row r="1340" spans="1:19" x14ac:dyDescent="0.2">
      <c r="A1340">
        <v>1509</v>
      </c>
      <c r="B1340" s="1">
        <v>45317</v>
      </c>
      <c r="C1340" s="2">
        <v>0.4375</v>
      </c>
      <c r="D1340" s="2">
        <v>0.45833333333333331</v>
      </c>
      <c r="E1340" t="s">
        <v>35</v>
      </c>
      <c r="F1340">
        <v>2</v>
      </c>
      <c r="G1340">
        <v>10</v>
      </c>
      <c r="H1340">
        <v>13</v>
      </c>
      <c r="I1340" t="s">
        <v>42</v>
      </c>
      <c r="J1340" t="s">
        <v>28</v>
      </c>
      <c r="K1340">
        <v>29.999999999999972</v>
      </c>
      <c r="L1340">
        <v>1.3</v>
      </c>
      <c r="M1340">
        <v>1</v>
      </c>
      <c r="N1340" t="s">
        <v>76</v>
      </c>
      <c r="O1340" t="s">
        <v>98</v>
      </c>
      <c r="P1340" t="s">
        <v>112</v>
      </c>
      <c r="Q1340" t="s">
        <v>118</v>
      </c>
      <c r="R1340" t="s">
        <v>118</v>
      </c>
      <c r="S1340">
        <v>1338</v>
      </c>
    </row>
    <row r="1341" spans="1:19" x14ac:dyDescent="0.2">
      <c r="A1341">
        <v>2116</v>
      </c>
      <c r="B1341" s="1">
        <v>45554</v>
      </c>
      <c r="C1341" s="2">
        <v>0.4375</v>
      </c>
      <c r="D1341" s="2">
        <v>0.5</v>
      </c>
      <c r="E1341" t="s">
        <v>35</v>
      </c>
      <c r="F1341">
        <v>2</v>
      </c>
      <c r="G1341">
        <v>10</v>
      </c>
      <c r="H1341">
        <v>12</v>
      </c>
      <c r="I1341" t="s">
        <v>17</v>
      </c>
      <c r="J1341" t="s">
        <v>23</v>
      </c>
      <c r="K1341">
        <v>90</v>
      </c>
      <c r="L1341">
        <v>1.2</v>
      </c>
      <c r="M1341">
        <v>1</v>
      </c>
      <c r="N1341" t="s">
        <v>75</v>
      </c>
      <c r="O1341" t="s">
        <v>106</v>
      </c>
      <c r="P1341" t="s">
        <v>112</v>
      </c>
      <c r="Q1341" t="s">
        <v>118</v>
      </c>
      <c r="R1341" t="s">
        <v>118</v>
      </c>
      <c r="S1341">
        <v>1339</v>
      </c>
    </row>
    <row r="1342" spans="1:19" x14ac:dyDescent="0.2">
      <c r="A1342">
        <v>2859</v>
      </c>
      <c r="B1342" s="1">
        <v>45350</v>
      </c>
      <c r="C1342" s="2">
        <v>0.4375</v>
      </c>
      <c r="D1342" s="2">
        <v>0.5</v>
      </c>
      <c r="E1342" t="s">
        <v>35</v>
      </c>
      <c r="F1342">
        <v>2</v>
      </c>
      <c r="G1342">
        <v>10</v>
      </c>
      <c r="H1342">
        <v>11</v>
      </c>
      <c r="I1342" t="s">
        <v>41</v>
      </c>
      <c r="J1342" t="s">
        <v>14</v>
      </c>
      <c r="K1342">
        <v>90</v>
      </c>
      <c r="L1342">
        <v>1.1000000000000001</v>
      </c>
      <c r="M1342">
        <v>1</v>
      </c>
      <c r="N1342" t="s">
        <v>74</v>
      </c>
      <c r="O1342" t="s">
        <v>99</v>
      </c>
      <c r="P1342" t="s">
        <v>112</v>
      </c>
      <c r="Q1342" t="s">
        <v>118</v>
      </c>
      <c r="R1342" t="s">
        <v>118</v>
      </c>
      <c r="S1342">
        <v>1340</v>
      </c>
    </row>
    <row r="1343" spans="1:19" x14ac:dyDescent="0.2">
      <c r="A1343">
        <v>1328</v>
      </c>
      <c r="B1343" s="1">
        <v>45558</v>
      </c>
      <c r="C1343" s="2">
        <v>0.4375</v>
      </c>
      <c r="D1343" s="2">
        <v>0.52083333333333337</v>
      </c>
      <c r="E1343" t="s">
        <v>35</v>
      </c>
      <c r="F1343">
        <v>2</v>
      </c>
      <c r="G1343">
        <v>10</v>
      </c>
      <c r="H1343">
        <v>13</v>
      </c>
      <c r="I1343" t="s">
        <v>22</v>
      </c>
      <c r="J1343" t="s">
        <v>18</v>
      </c>
      <c r="K1343">
        <v>120.00000000000006</v>
      </c>
      <c r="L1343">
        <v>1.3</v>
      </c>
      <c r="M1343">
        <v>1</v>
      </c>
      <c r="N1343" t="s">
        <v>72</v>
      </c>
      <c r="O1343" t="s">
        <v>106</v>
      </c>
      <c r="P1343" t="s">
        <v>112</v>
      </c>
      <c r="Q1343" t="s">
        <v>118</v>
      </c>
      <c r="R1343" t="s">
        <v>124</v>
      </c>
      <c r="S1343">
        <v>1341</v>
      </c>
    </row>
    <row r="1344" spans="1:19" x14ac:dyDescent="0.2">
      <c r="A1344">
        <v>41</v>
      </c>
      <c r="B1344" s="1">
        <v>45506</v>
      </c>
      <c r="C1344" s="2">
        <v>0.4375</v>
      </c>
      <c r="D1344" s="2">
        <v>0.45833333333333331</v>
      </c>
      <c r="E1344" t="s">
        <v>35</v>
      </c>
      <c r="F1344">
        <v>2</v>
      </c>
      <c r="G1344">
        <v>10</v>
      </c>
      <c r="H1344">
        <v>8</v>
      </c>
      <c r="I1344" t="s">
        <v>39</v>
      </c>
      <c r="J1344" t="s">
        <v>18</v>
      </c>
      <c r="K1344">
        <v>29.999999999999972</v>
      </c>
      <c r="L1344">
        <v>0.8</v>
      </c>
      <c r="M1344">
        <v>0</v>
      </c>
      <c r="N1344" t="s">
        <v>76</v>
      </c>
      <c r="O1344" t="s">
        <v>105</v>
      </c>
      <c r="P1344" t="s">
        <v>112</v>
      </c>
      <c r="Q1344" t="s">
        <v>118</v>
      </c>
      <c r="R1344" t="s">
        <v>118</v>
      </c>
      <c r="S1344">
        <v>1342</v>
      </c>
    </row>
    <row r="1345" spans="1:19" x14ac:dyDescent="0.2">
      <c r="A1345">
        <v>1271</v>
      </c>
      <c r="B1345" s="1">
        <v>45551</v>
      </c>
      <c r="C1345" s="2">
        <v>0.4375</v>
      </c>
      <c r="D1345" s="2">
        <v>0.5</v>
      </c>
      <c r="E1345" t="s">
        <v>35</v>
      </c>
      <c r="F1345">
        <v>2</v>
      </c>
      <c r="G1345">
        <v>10</v>
      </c>
      <c r="H1345">
        <v>7</v>
      </c>
      <c r="I1345" t="s">
        <v>22</v>
      </c>
      <c r="J1345" t="s">
        <v>30</v>
      </c>
      <c r="K1345">
        <v>90</v>
      </c>
      <c r="L1345">
        <v>0.7</v>
      </c>
      <c r="M1345">
        <v>0</v>
      </c>
      <c r="N1345" t="s">
        <v>72</v>
      </c>
      <c r="O1345" t="s">
        <v>106</v>
      </c>
      <c r="P1345" t="s">
        <v>112</v>
      </c>
      <c r="Q1345" t="s">
        <v>118</v>
      </c>
      <c r="R1345" t="s">
        <v>118</v>
      </c>
      <c r="S1345">
        <v>1343</v>
      </c>
    </row>
    <row r="1346" spans="1:19" x14ac:dyDescent="0.2">
      <c r="A1346">
        <v>596</v>
      </c>
      <c r="B1346" s="1">
        <v>45602</v>
      </c>
      <c r="C1346" s="2">
        <v>0.4375</v>
      </c>
      <c r="D1346" s="2">
        <v>0.47916666666666669</v>
      </c>
      <c r="E1346" t="s">
        <v>35</v>
      </c>
      <c r="F1346">
        <v>2</v>
      </c>
      <c r="G1346">
        <v>10</v>
      </c>
      <c r="H1346">
        <v>4</v>
      </c>
      <c r="I1346" t="s">
        <v>42</v>
      </c>
      <c r="J1346" t="s">
        <v>28</v>
      </c>
      <c r="K1346">
        <v>60.000000000000028</v>
      </c>
      <c r="L1346">
        <v>0.4</v>
      </c>
      <c r="M1346">
        <v>0</v>
      </c>
      <c r="N1346" t="s">
        <v>74</v>
      </c>
      <c r="O1346" t="s">
        <v>108</v>
      </c>
      <c r="P1346" t="s">
        <v>112</v>
      </c>
      <c r="Q1346" t="s">
        <v>118</v>
      </c>
      <c r="R1346" t="s">
        <v>118</v>
      </c>
      <c r="S1346">
        <v>1344</v>
      </c>
    </row>
    <row r="1347" spans="1:19" x14ac:dyDescent="0.2">
      <c r="A1347">
        <v>587</v>
      </c>
      <c r="B1347" s="1">
        <v>45354</v>
      </c>
      <c r="C1347" s="2">
        <v>0.4375</v>
      </c>
      <c r="D1347" s="2">
        <v>0.5</v>
      </c>
      <c r="E1347" t="s">
        <v>35</v>
      </c>
      <c r="F1347">
        <v>2</v>
      </c>
      <c r="G1347">
        <v>10</v>
      </c>
      <c r="H1347">
        <v>5</v>
      </c>
      <c r="I1347" t="s">
        <v>13</v>
      </c>
      <c r="J1347" t="s">
        <v>18</v>
      </c>
      <c r="K1347">
        <v>90</v>
      </c>
      <c r="L1347">
        <v>0.5</v>
      </c>
      <c r="M1347">
        <v>0</v>
      </c>
      <c r="N1347" t="s">
        <v>71</v>
      </c>
      <c r="O1347" t="s">
        <v>100</v>
      </c>
      <c r="P1347" t="s">
        <v>112</v>
      </c>
      <c r="Q1347" t="s">
        <v>118</v>
      </c>
      <c r="R1347" t="s">
        <v>118</v>
      </c>
      <c r="S1347">
        <v>1345</v>
      </c>
    </row>
    <row r="1348" spans="1:19" x14ac:dyDescent="0.2">
      <c r="A1348">
        <v>2112</v>
      </c>
      <c r="B1348" s="1">
        <v>45396</v>
      </c>
      <c r="C1348" s="2">
        <v>0.4375</v>
      </c>
      <c r="D1348" s="2">
        <v>0.52083333333333337</v>
      </c>
      <c r="E1348" t="s">
        <v>35</v>
      </c>
      <c r="F1348">
        <v>2</v>
      </c>
      <c r="G1348">
        <v>10</v>
      </c>
      <c r="H1348">
        <v>3</v>
      </c>
      <c r="I1348" t="s">
        <v>27</v>
      </c>
      <c r="J1348" t="s">
        <v>28</v>
      </c>
      <c r="K1348">
        <v>120.00000000000006</v>
      </c>
      <c r="L1348">
        <v>0.3</v>
      </c>
      <c r="M1348">
        <v>0</v>
      </c>
      <c r="N1348" t="s">
        <v>71</v>
      </c>
      <c r="O1348" t="s">
        <v>101</v>
      </c>
      <c r="P1348" t="s">
        <v>112</v>
      </c>
      <c r="Q1348" t="s">
        <v>118</v>
      </c>
      <c r="R1348" t="s">
        <v>124</v>
      </c>
      <c r="S1348">
        <v>1346</v>
      </c>
    </row>
    <row r="1349" spans="1:19" x14ac:dyDescent="0.2">
      <c r="A1349">
        <v>2224</v>
      </c>
      <c r="B1349" s="1">
        <v>45436</v>
      </c>
      <c r="C1349" s="2">
        <v>0.4375</v>
      </c>
      <c r="D1349" s="2">
        <v>0.52083333333333337</v>
      </c>
      <c r="E1349" t="s">
        <v>35</v>
      </c>
      <c r="F1349">
        <v>2</v>
      </c>
      <c r="G1349">
        <v>10</v>
      </c>
      <c r="H1349">
        <v>13</v>
      </c>
      <c r="I1349" t="s">
        <v>41</v>
      </c>
      <c r="J1349" t="s">
        <v>14</v>
      </c>
      <c r="K1349">
        <v>120.00000000000006</v>
      </c>
      <c r="L1349">
        <v>1.3</v>
      </c>
      <c r="M1349">
        <v>1</v>
      </c>
      <c r="N1349" t="s">
        <v>76</v>
      </c>
      <c r="O1349" t="s">
        <v>102</v>
      </c>
      <c r="P1349" t="s">
        <v>112</v>
      </c>
      <c r="Q1349" t="s">
        <v>118</v>
      </c>
      <c r="R1349" t="s">
        <v>124</v>
      </c>
      <c r="S1349">
        <v>1347</v>
      </c>
    </row>
    <row r="1350" spans="1:19" x14ac:dyDescent="0.2">
      <c r="A1350">
        <v>20</v>
      </c>
      <c r="B1350" s="1">
        <v>45314</v>
      </c>
      <c r="C1350" s="2">
        <v>0.4375</v>
      </c>
      <c r="D1350" s="2">
        <v>0.45833333333333331</v>
      </c>
      <c r="E1350" t="s">
        <v>35</v>
      </c>
      <c r="F1350">
        <v>2</v>
      </c>
      <c r="G1350">
        <v>10</v>
      </c>
      <c r="H1350">
        <v>3</v>
      </c>
      <c r="I1350" t="s">
        <v>27</v>
      </c>
      <c r="J1350" t="s">
        <v>28</v>
      </c>
      <c r="K1350">
        <v>29.999999999999972</v>
      </c>
      <c r="L1350">
        <v>0.3</v>
      </c>
      <c r="M1350">
        <v>0</v>
      </c>
      <c r="N1350" t="s">
        <v>73</v>
      </c>
      <c r="O1350" t="s">
        <v>98</v>
      </c>
      <c r="P1350" t="s">
        <v>112</v>
      </c>
      <c r="Q1350" t="s">
        <v>118</v>
      </c>
      <c r="R1350" t="s">
        <v>118</v>
      </c>
      <c r="S1350">
        <v>1348</v>
      </c>
    </row>
    <row r="1351" spans="1:19" x14ac:dyDescent="0.2">
      <c r="A1351">
        <v>2976</v>
      </c>
      <c r="B1351" s="1">
        <v>45388</v>
      </c>
      <c r="C1351" s="2">
        <v>0.4375</v>
      </c>
      <c r="D1351" s="2">
        <v>0.45833333333333331</v>
      </c>
      <c r="E1351" t="s">
        <v>35</v>
      </c>
      <c r="F1351">
        <v>2</v>
      </c>
      <c r="G1351">
        <v>10</v>
      </c>
      <c r="H1351">
        <v>7</v>
      </c>
      <c r="I1351" t="s">
        <v>27</v>
      </c>
      <c r="J1351" t="s">
        <v>40</v>
      </c>
      <c r="K1351">
        <v>29.999999999999972</v>
      </c>
      <c r="L1351">
        <v>0.7</v>
      </c>
      <c r="M1351">
        <v>0</v>
      </c>
      <c r="N1351" t="s">
        <v>77</v>
      </c>
      <c r="O1351" t="s">
        <v>101</v>
      </c>
      <c r="P1351" t="s">
        <v>112</v>
      </c>
      <c r="Q1351" t="s">
        <v>118</v>
      </c>
      <c r="R1351" t="s">
        <v>118</v>
      </c>
      <c r="S1351">
        <v>1349</v>
      </c>
    </row>
    <row r="1352" spans="1:19" x14ac:dyDescent="0.2">
      <c r="A1352">
        <v>2841</v>
      </c>
      <c r="B1352" s="1">
        <v>45638</v>
      </c>
      <c r="C1352" s="2">
        <v>0.4375</v>
      </c>
      <c r="D1352" s="2">
        <v>0.5</v>
      </c>
      <c r="E1352" t="s">
        <v>35</v>
      </c>
      <c r="F1352">
        <v>2</v>
      </c>
      <c r="G1352">
        <v>10</v>
      </c>
      <c r="H1352">
        <v>9</v>
      </c>
      <c r="I1352" t="s">
        <v>22</v>
      </c>
      <c r="J1352" t="s">
        <v>18</v>
      </c>
      <c r="K1352">
        <v>90</v>
      </c>
      <c r="L1352">
        <v>0.9</v>
      </c>
      <c r="M1352">
        <v>0</v>
      </c>
      <c r="N1352" t="s">
        <v>75</v>
      </c>
      <c r="O1352" t="s">
        <v>109</v>
      </c>
      <c r="P1352" t="s">
        <v>112</v>
      </c>
      <c r="Q1352" t="s">
        <v>118</v>
      </c>
      <c r="R1352" t="s">
        <v>118</v>
      </c>
      <c r="S1352">
        <v>1350</v>
      </c>
    </row>
    <row r="1353" spans="1:19" x14ac:dyDescent="0.2">
      <c r="A1353">
        <v>433</v>
      </c>
      <c r="B1353" s="1">
        <v>45568</v>
      </c>
      <c r="C1353" s="2">
        <v>0.41666666666666669</v>
      </c>
      <c r="D1353" s="2">
        <v>0.4375</v>
      </c>
      <c r="E1353" t="s">
        <v>35</v>
      </c>
      <c r="F1353">
        <v>2</v>
      </c>
      <c r="G1353">
        <v>10</v>
      </c>
      <c r="H1353">
        <v>5</v>
      </c>
      <c r="I1353" t="s">
        <v>13</v>
      </c>
      <c r="J1353" t="s">
        <v>28</v>
      </c>
      <c r="K1353">
        <v>29.999999999999972</v>
      </c>
      <c r="L1353">
        <v>0.5</v>
      </c>
      <c r="M1353">
        <v>0</v>
      </c>
      <c r="N1353" t="s">
        <v>75</v>
      </c>
      <c r="O1353" t="s">
        <v>107</v>
      </c>
      <c r="P1353" t="s">
        <v>112</v>
      </c>
      <c r="Q1353" t="s">
        <v>118</v>
      </c>
      <c r="R1353" t="s">
        <v>118</v>
      </c>
      <c r="S1353">
        <v>1351</v>
      </c>
    </row>
    <row r="1354" spans="1:19" x14ac:dyDescent="0.2">
      <c r="A1354">
        <v>2125</v>
      </c>
      <c r="B1354" s="1">
        <v>45607</v>
      </c>
      <c r="C1354" s="2">
        <v>0.41666666666666669</v>
      </c>
      <c r="D1354" s="2">
        <v>0.5</v>
      </c>
      <c r="E1354" t="s">
        <v>35</v>
      </c>
      <c r="F1354">
        <v>2</v>
      </c>
      <c r="G1354">
        <v>10</v>
      </c>
      <c r="H1354">
        <v>5</v>
      </c>
      <c r="I1354" t="s">
        <v>41</v>
      </c>
      <c r="J1354" t="s">
        <v>40</v>
      </c>
      <c r="K1354">
        <v>119.99999999999997</v>
      </c>
      <c r="L1354">
        <v>0.5</v>
      </c>
      <c r="M1354">
        <v>0</v>
      </c>
      <c r="N1354" t="s">
        <v>72</v>
      </c>
      <c r="O1354" t="s">
        <v>108</v>
      </c>
      <c r="P1354" t="s">
        <v>112</v>
      </c>
      <c r="Q1354" t="s">
        <v>118</v>
      </c>
      <c r="R1354" t="s">
        <v>124</v>
      </c>
      <c r="S1354">
        <v>1352</v>
      </c>
    </row>
    <row r="1355" spans="1:19" x14ac:dyDescent="0.2">
      <c r="A1355">
        <v>90</v>
      </c>
      <c r="B1355" s="1">
        <v>45347</v>
      </c>
      <c r="C1355" s="2">
        <v>0.41666666666666669</v>
      </c>
      <c r="D1355" s="2">
        <v>0.4375</v>
      </c>
      <c r="E1355" t="s">
        <v>35</v>
      </c>
      <c r="F1355">
        <v>2</v>
      </c>
      <c r="G1355">
        <v>10</v>
      </c>
      <c r="H1355">
        <v>1</v>
      </c>
      <c r="I1355" t="s">
        <v>22</v>
      </c>
      <c r="J1355" t="s">
        <v>18</v>
      </c>
      <c r="K1355">
        <v>29.999999999999972</v>
      </c>
      <c r="L1355">
        <v>0.1</v>
      </c>
      <c r="M1355">
        <v>0</v>
      </c>
      <c r="N1355" t="s">
        <v>71</v>
      </c>
      <c r="O1355" t="s">
        <v>99</v>
      </c>
      <c r="P1355" t="s">
        <v>112</v>
      </c>
      <c r="Q1355" t="s">
        <v>117</v>
      </c>
      <c r="R1355" t="s">
        <v>118</v>
      </c>
      <c r="S1355">
        <v>1353</v>
      </c>
    </row>
    <row r="1356" spans="1:19" x14ac:dyDescent="0.2">
      <c r="A1356">
        <v>1281</v>
      </c>
      <c r="B1356" s="1">
        <v>45620</v>
      </c>
      <c r="C1356" s="2">
        <v>0.41666666666666669</v>
      </c>
      <c r="D1356" s="2">
        <v>0.45833333333333331</v>
      </c>
      <c r="E1356" t="s">
        <v>35</v>
      </c>
      <c r="F1356">
        <v>2</v>
      </c>
      <c r="G1356">
        <v>10</v>
      </c>
      <c r="H1356">
        <v>2</v>
      </c>
      <c r="I1356" t="s">
        <v>27</v>
      </c>
      <c r="J1356" t="s">
        <v>14</v>
      </c>
      <c r="K1356">
        <v>59.999999999999943</v>
      </c>
      <c r="L1356">
        <v>0.2</v>
      </c>
      <c r="M1356">
        <v>0</v>
      </c>
      <c r="N1356" t="s">
        <v>71</v>
      </c>
      <c r="O1356" t="s">
        <v>108</v>
      </c>
      <c r="P1356" t="s">
        <v>112</v>
      </c>
      <c r="Q1356" t="s">
        <v>117</v>
      </c>
      <c r="R1356" t="s">
        <v>118</v>
      </c>
      <c r="S1356">
        <v>1354</v>
      </c>
    </row>
    <row r="1357" spans="1:19" x14ac:dyDescent="0.2">
      <c r="A1357">
        <v>2239</v>
      </c>
      <c r="B1357" s="1">
        <v>45470</v>
      </c>
      <c r="C1357" s="2">
        <v>0.41666666666666669</v>
      </c>
      <c r="D1357" s="2">
        <v>0.5</v>
      </c>
      <c r="E1357" t="s">
        <v>35</v>
      </c>
      <c r="F1357">
        <v>2</v>
      </c>
      <c r="G1357">
        <v>10</v>
      </c>
      <c r="H1357">
        <v>7</v>
      </c>
      <c r="I1357" t="s">
        <v>27</v>
      </c>
      <c r="J1357" t="s">
        <v>14</v>
      </c>
      <c r="K1357">
        <v>119.99999999999997</v>
      </c>
      <c r="L1357">
        <v>0.7</v>
      </c>
      <c r="M1357">
        <v>0</v>
      </c>
      <c r="N1357" t="s">
        <v>75</v>
      </c>
      <c r="O1357" t="s">
        <v>103</v>
      </c>
      <c r="P1357" t="s">
        <v>112</v>
      </c>
      <c r="Q1357" t="s">
        <v>118</v>
      </c>
      <c r="R1357" t="s">
        <v>124</v>
      </c>
      <c r="S1357">
        <v>1355</v>
      </c>
    </row>
    <row r="1358" spans="1:19" x14ac:dyDescent="0.2">
      <c r="A1358">
        <v>451</v>
      </c>
      <c r="B1358" s="1">
        <v>45481</v>
      </c>
      <c r="C1358" s="2">
        <v>0.41666666666666669</v>
      </c>
      <c r="D1358" s="2">
        <v>0.45833333333333331</v>
      </c>
      <c r="E1358" t="s">
        <v>35</v>
      </c>
      <c r="F1358">
        <v>2</v>
      </c>
      <c r="G1358">
        <v>10</v>
      </c>
      <c r="H1358">
        <v>6</v>
      </c>
      <c r="I1358" t="s">
        <v>13</v>
      </c>
      <c r="J1358" t="s">
        <v>28</v>
      </c>
      <c r="K1358">
        <v>59.999999999999943</v>
      </c>
      <c r="L1358">
        <v>0.6</v>
      </c>
      <c r="M1358">
        <v>0</v>
      </c>
      <c r="N1358" t="s">
        <v>72</v>
      </c>
      <c r="O1358" t="s">
        <v>104</v>
      </c>
      <c r="P1358" t="s">
        <v>112</v>
      </c>
      <c r="Q1358" t="s">
        <v>118</v>
      </c>
      <c r="R1358" t="s">
        <v>118</v>
      </c>
      <c r="S1358">
        <v>1356</v>
      </c>
    </row>
    <row r="1359" spans="1:19" x14ac:dyDescent="0.2">
      <c r="A1359">
        <v>1193</v>
      </c>
      <c r="B1359" s="1">
        <v>45526</v>
      </c>
      <c r="C1359" s="2">
        <v>0.41666666666666669</v>
      </c>
      <c r="D1359" s="2">
        <v>0.45833333333333331</v>
      </c>
      <c r="E1359" t="s">
        <v>35</v>
      </c>
      <c r="F1359">
        <v>2</v>
      </c>
      <c r="G1359">
        <v>10</v>
      </c>
      <c r="H1359">
        <v>1</v>
      </c>
      <c r="I1359" t="s">
        <v>17</v>
      </c>
      <c r="J1359" t="s">
        <v>28</v>
      </c>
      <c r="K1359">
        <v>59.999999999999943</v>
      </c>
      <c r="L1359">
        <v>0.1</v>
      </c>
      <c r="M1359">
        <v>0</v>
      </c>
      <c r="N1359" t="s">
        <v>75</v>
      </c>
      <c r="O1359" t="s">
        <v>105</v>
      </c>
      <c r="P1359" t="s">
        <v>112</v>
      </c>
      <c r="Q1359" t="s">
        <v>117</v>
      </c>
      <c r="R1359" t="s">
        <v>118</v>
      </c>
      <c r="S1359">
        <v>1357</v>
      </c>
    </row>
    <row r="1360" spans="1:19" x14ac:dyDescent="0.2">
      <c r="A1360">
        <v>871</v>
      </c>
      <c r="B1360" s="1">
        <v>45475</v>
      </c>
      <c r="C1360" s="2">
        <v>0.41666666666666669</v>
      </c>
      <c r="D1360" s="2">
        <v>0.47916666666666669</v>
      </c>
      <c r="E1360" t="s">
        <v>35</v>
      </c>
      <c r="F1360">
        <v>2</v>
      </c>
      <c r="G1360">
        <v>10</v>
      </c>
      <c r="H1360">
        <v>12</v>
      </c>
      <c r="I1360" t="s">
        <v>39</v>
      </c>
      <c r="J1360" t="s">
        <v>18</v>
      </c>
      <c r="K1360">
        <v>90</v>
      </c>
      <c r="L1360">
        <v>1.2</v>
      </c>
      <c r="M1360">
        <v>1</v>
      </c>
      <c r="N1360" t="s">
        <v>73</v>
      </c>
      <c r="O1360" t="s">
        <v>104</v>
      </c>
      <c r="P1360" t="s">
        <v>112</v>
      </c>
      <c r="Q1360" t="s">
        <v>118</v>
      </c>
      <c r="R1360" t="s">
        <v>118</v>
      </c>
      <c r="S1360">
        <v>1358</v>
      </c>
    </row>
    <row r="1361" spans="1:19" x14ac:dyDescent="0.2">
      <c r="A1361">
        <v>123</v>
      </c>
      <c r="B1361" s="1">
        <v>45602</v>
      </c>
      <c r="C1361" s="2">
        <v>0.41666666666666669</v>
      </c>
      <c r="D1361" s="2">
        <v>0.45833333333333331</v>
      </c>
      <c r="E1361" t="s">
        <v>35</v>
      </c>
      <c r="F1361">
        <v>2</v>
      </c>
      <c r="G1361">
        <v>10</v>
      </c>
      <c r="H1361">
        <v>12</v>
      </c>
      <c r="I1361" t="s">
        <v>41</v>
      </c>
      <c r="J1361" t="s">
        <v>23</v>
      </c>
      <c r="K1361">
        <v>59.999999999999943</v>
      </c>
      <c r="L1361">
        <v>1.2</v>
      </c>
      <c r="M1361">
        <v>1</v>
      </c>
      <c r="N1361" t="s">
        <v>74</v>
      </c>
      <c r="O1361" t="s">
        <v>108</v>
      </c>
      <c r="P1361" t="s">
        <v>112</v>
      </c>
      <c r="Q1361" t="s">
        <v>118</v>
      </c>
      <c r="R1361" t="s">
        <v>118</v>
      </c>
      <c r="S1361">
        <v>1359</v>
      </c>
    </row>
    <row r="1362" spans="1:19" x14ac:dyDescent="0.2">
      <c r="A1362">
        <v>1200</v>
      </c>
      <c r="B1362" s="1">
        <v>45324</v>
      </c>
      <c r="C1362" s="2">
        <v>0.41666666666666669</v>
      </c>
      <c r="D1362" s="2">
        <v>0.45833333333333331</v>
      </c>
      <c r="E1362" t="s">
        <v>35</v>
      </c>
      <c r="F1362">
        <v>2</v>
      </c>
      <c r="G1362">
        <v>10</v>
      </c>
      <c r="H1362">
        <v>4</v>
      </c>
      <c r="I1362" t="s">
        <v>39</v>
      </c>
      <c r="J1362" t="s">
        <v>40</v>
      </c>
      <c r="K1362">
        <v>59.999999999999943</v>
      </c>
      <c r="L1362">
        <v>0.4</v>
      </c>
      <c r="M1362">
        <v>0</v>
      </c>
      <c r="N1362" t="s">
        <v>76</v>
      </c>
      <c r="O1362" t="s">
        <v>99</v>
      </c>
      <c r="P1362" t="s">
        <v>112</v>
      </c>
      <c r="Q1362" t="s">
        <v>118</v>
      </c>
      <c r="R1362" t="s">
        <v>118</v>
      </c>
      <c r="S1362">
        <v>1360</v>
      </c>
    </row>
    <row r="1363" spans="1:19" x14ac:dyDescent="0.2">
      <c r="A1363">
        <v>1233</v>
      </c>
      <c r="B1363" s="1">
        <v>45310</v>
      </c>
      <c r="C1363" s="2">
        <v>0.41666666666666669</v>
      </c>
      <c r="D1363" s="2">
        <v>0.4375</v>
      </c>
      <c r="E1363" t="s">
        <v>35</v>
      </c>
      <c r="F1363">
        <v>2</v>
      </c>
      <c r="G1363">
        <v>10</v>
      </c>
      <c r="H1363">
        <v>11</v>
      </c>
      <c r="I1363" t="s">
        <v>39</v>
      </c>
      <c r="J1363" t="s">
        <v>30</v>
      </c>
      <c r="K1363">
        <v>29.999999999999972</v>
      </c>
      <c r="L1363">
        <v>1.1000000000000001</v>
      </c>
      <c r="M1363">
        <v>1</v>
      </c>
      <c r="N1363" t="s">
        <v>76</v>
      </c>
      <c r="O1363" t="s">
        <v>98</v>
      </c>
      <c r="P1363" t="s">
        <v>112</v>
      </c>
      <c r="Q1363" t="s">
        <v>118</v>
      </c>
      <c r="R1363" t="s">
        <v>118</v>
      </c>
      <c r="S1363">
        <v>1361</v>
      </c>
    </row>
    <row r="1364" spans="1:19" x14ac:dyDescent="0.2">
      <c r="A1364">
        <v>1688</v>
      </c>
      <c r="B1364" s="1">
        <v>45321</v>
      </c>
      <c r="C1364" s="2">
        <v>0.41666666666666669</v>
      </c>
      <c r="D1364" s="2">
        <v>0.45833333333333331</v>
      </c>
      <c r="E1364" t="s">
        <v>35</v>
      </c>
      <c r="F1364">
        <v>2</v>
      </c>
      <c r="G1364">
        <v>10</v>
      </c>
      <c r="H1364">
        <v>3</v>
      </c>
      <c r="I1364" t="s">
        <v>39</v>
      </c>
      <c r="J1364" t="s">
        <v>28</v>
      </c>
      <c r="K1364">
        <v>59.999999999999943</v>
      </c>
      <c r="L1364">
        <v>0.3</v>
      </c>
      <c r="M1364">
        <v>0</v>
      </c>
      <c r="N1364" t="s">
        <v>73</v>
      </c>
      <c r="O1364" t="s">
        <v>98</v>
      </c>
      <c r="P1364" t="s">
        <v>112</v>
      </c>
      <c r="Q1364" t="s">
        <v>118</v>
      </c>
      <c r="R1364" t="s">
        <v>118</v>
      </c>
      <c r="S1364">
        <v>1362</v>
      </c>
    </row>
    <row r="1365" spans="1:19" x14ac:dyDescent="0.2">
      <c r="A1365">
        <v>152</v>
      </c>
      <c r="B1365" s="1">
        <v>45362</v>
      </c>
      <c r="C1365" s="2">
        <v>0.41666666666666669</v>
      </c>
      <c r="D1365" s="2">
        <v>0.47916666666666669</v>
      </c>
      <c r="E1365" t="s">
        <v>35</v>
      </c>
      <c r="F1365">
        <v>2</v>
      </c>
      <c r="G1365">
        <v>10</v>
      </c>
      <c r="H1365">
        <v>12</v>
      </c>
      <c r="I1365" t="s">
        <v>22</v>
      </c>
      <c r="J1365" t="s">
        <v>40</v>
      </c>
      <c r="K1365">
        <v>90</v>
      </c>
      <c r="L1365">
        <v>1.2</v>
      </c>
      <c r="M1365">
        <v>1</v>
      </c>
      <c r="N1365" t="s">
        <v>72</v>
      </c>
      <c r="O1365" t="s">
        <v>100</v>
      </c>
      <c r="P1365" t="s">
        <v>112</v>
      </c>
      <c r="Q1365" t="s">
        <v>118</v>
      </c>
      <c r="R1365" t="s">
        <v>118</v>
      </c>
      <c r="S1365">
        <v>1363</v>
      </c>
    </row>
    <row r="1366" spans="1:19" x14ac:dyDescent="0.2">
      <c r="A1366">
        <v>535</v>
      </c>
      <c r="B1366" s="1">
        <v>45444</v>
      </c>
      <c r="C1366" s="2">
        <v>0.41666666666666669</v>
      </c>
      <c r="D1366" s="2">
        <v>0.45833333333333331</v>
      </c>
      <c r="E1366" t="s">
        <v>35</v>
      </c>
      <c r="F1366">
        <v>2</v>
      </c>
      <c r="G1366">
        <v>10</v>
      </c>
      <c r="H1366">
        <v>7</v>
      </c>
      <c r="I1366" t="s">
        <v>42</v>
      </c>
      <c r="J1366" t="s">
        <v>28</v>
      </c>
      <c r="K1366">
        <v>59.999999999999943</v>
      </c>
      <c r="L1366">
        <v>0.7</v>
      </c>
      <c r="M1366">
        <v>0</v>
      </c>
      <c r="N1366" t="s">
        <v>77</v>
      </c>
      <c r="O1366" t="s">
        <v>103</v>
      </c>
      <c r="P1366" t="s">
        <v>112</v>
      </c>
      <c r="Q1366" t="s">
        <v>118</v>
      </c>
      <c r="R1366" t="s">
        <v>118</v>
      </c>
      <c r="S1366">
        <v>1364</v>
      </c>
    </row>
    <row r="1367" spans="1:19" x14ac:dyDescent="0.2">
      <c r="A1367">
        <v>2877</v>
      </c>
      <c r="B1367" s="1">
        <v>45365</v>
      </c>
      <c r="C1367" s="2">
        <v>0.41666666666666669</v>
      </c>
      <c r="D1367" s="2">
        <v>0.45833333333333331</v>
      </c>
      <c r="E1367" t="s">
        <v>35</v>
      </c>
      <c r="F1367">
        <v>2</v>
      </c>
      <c r="G1367">
        <v>10</v>
      </c>
      <c r="H1367">
        <v>2</v>
      </c>
      <c r="I1367" t="s">
        <v>17</v>
      </c>
      <c r="J1367" t="s">
        <v>18</v>
      </c>
      <c r="K1367">
        <v>59.999999999999943</v>
      </c>
      <c r="L1367">
        <v>0.2</v>
      </c>
      <c r="M1367">
        <v>0</v>
      </c>
      <c r="N1367" t="s">
        <v>75</v>
      </c>
      <c r="O1367" t="s">
        <v>100</v>
      </c>
      <c r="P1367" t="s">
        <v>112</v>
      </c>
      <c r="Q1367" t="s">
        <v>117</v>
      </c>
      <c r="R1367" t="s">
        <v>118</v>
      </c>
      <c r="S1367">
        <v>1365</v>
      </c>
    </row>
    <row r="1368" spans="1:19" x14ac:dyDescent="0.2">
      <c r="A1368">
        <v>2612</v>
      </c>
      <c r="B1368" s="1">
        <v>45457</v>
      </c>
      <c r="C1368" s="2">
        <v>0.41666666666666669</v>
      </c>
      <c r="D1368" s="2">
        <v>0.4375</v>
      </c>
      <c r="E1368" t="s">
        <v>35</v>
      </c>
      <c r="F1368">
        <v>2</v>
      </c>
      <c r="G1368">
        <v>10</v>
      </c>
      <c r="H1368">
        <v>13</v>
      </c>
      <c r="I1368" t="s">
        <v>17</v>
      </c>
      <c r="J1368" t="s">
        <v>18</v>
      </c>
      <c r="K1368">
        <v>29.999999999999972</v>
      </c>
      <c r="L1368">
        <v>1.3</v>
      </c>
      <c r="M1368">
        <v>1</v>
      </c>
      <c r="N1368" t="s">
        <v>76</v>
      </c>
      <c r="O1368" t="s">
        <v>103</v>
      </c>
      <c r="P1368" t="s">
        <v>112</v>
      </c>
      <c r="Q1368" t="s">
        <v>118</v>
      </c>
      <c r="R1368" t="s">
        <v>118</v>
      </c>
      <c r="S1368">
        <v>1366</v>
      </c>
    </row>
    <row r="1369" spans="1:19" x14ac:dyDescent="0.2">
      <c r="A1369">
        <v>273</v>
      </c>
      <c r="B1369" s="1">
        <v>45356</v>
      </c>
      <c r="C1369" s="2">
        <v>0.41666666666666669</v>
      </c>
      <c r="D1369" s="2">
        <v>0.45833333333333331</v>
      </c>
      <c r="E1369" t="s">
        <v>35</v>
      </c>
      <c r="F1369">
        <v>2</v>
      </c>
      <c r="G1369">
        <v>10</v>
      </c>
      <c r="H1369">
        <v>9</v>
      </c>
      <c r="I1369" t="s">
        <v>17</v>
      </c>
      <c r="J1369" t="s">
        <v>23</v>
      </c>
      <c r="K1369">
        <v>59.999999999999943</v>
      </c>
      <c r="L1369">
        <v>0.9</v>
      </c>
      <c r="M1369">
        <v>0</v>
      </c>
      <c r="N1369" t="s">
        <v>73</v>
      </c>
      <c r="O1369" t="s">
        <v>100</v>
      </c>
      <c r="P1369" t="s">
        <v>112</v>
      </c>
      <c r="Q1369" t="s">
        <v>118</v>
      </c>
      <c r="R1369" t="s">
        <v>118</v>
      </c>
      <c r="S1369">
        <v>1367</v>
      </c>
    </row>
    <row r="1370" spans="1:19" x14ac:dyDescent="0.2">
      <c r="A1370">
        <v>1962</v>
      </c>
      <c r="B1370" s="1">
        <v>45411</v>
      </c>
      <c r="C1370" s="2">
        <v>0.41666666666666669</v>
      </c>
      <c r="D1370" s="2">
        <v>0.47916666666666669</v>
      </c>
      <c r="E1370" t="s">
        <v>35</v>
      </c>
      <c r="F1370">
        <v>2</v>
      </c>
      <c r="G1370">
        <v>10</v>
      </c>
      <c r="H1370">
        <v>1</v>
      </c>
      <c r="I1370" t="s">
        <v>22</v>
      </c>
      <c r="J1370" t="s">
        <v>40</v>
      </c>
      <c r="K1370">
        <v>90</v>
      </c>
      <c r="L1370">
        <v>0.1</v>
      </c>
      <c r="M1370">
        <v>0</v>
      </c>
      <c r="N1370" t="s">
        <v>72</v>
      </c>
      <c r="O1370" t="s">
        <v>101</v>
      </c>
      <c r="P1370" t="s">
        <v>112</v>
      </c>
      <c r="Q1370" t="s">
        <v>117</v>
      </c>
      <c r="R1370" t="s">
        <v>118</v>
      </c>
      <c r="S1370">
        <v>1368</v>
      </c>
    </row>
    <row r="1371" spans="1:19" x14ac:dyDescent="0.2">
      <c r="A1371">
        <v>1425</v>
      </c>
      <c r="B1371" s="1">
        <v>45462</v>
      </c>
      <c r="C1371" s="2">
        <v>0.41666666666666669</v>
      </c>
      <c r="D1371" s="2">
        <v>0.5</v>
      </c>
      <c r="E1371" t="s">
        <v>35</v>
      </c>
      <c r="F1371">
        <v>2</v>
      </c>
      <c r="G1371">
        <v>10</v>
      </c>
      <c r="H1371">
        <v>6</v>
      </c>
      <c r="I1371" t="s">
        <v>39</v>
      </c>
      <c r="J1371" t="s">
        <v>18</v>
      </c>
      <c r="K1371">
        <v>119.99999999999997</v>
      </c>
      <c r="L1371">
        <v>0.6</v>
      </c>
      <c r="M1371">
        <v>0</v>
      </c>
      <c r="N1371" t="s">
        <v>74</v>
      </c>
      <c r="O1371" t="s">
        <v>103</v>
      </c>
      <c r="P1371" t="s">
        <v>112</v>
      </c>
      <c r="Q1371" t="s">
        <v>118</v>
      </c>
      <c r="R1371" t="s">
        <v>124</v>
      </c>
      <c r="S1371">
        <v>1369</v>
      </c>
    </row>
    <row r="1372" spans="1:19" x14ac:dyDescent="0.2">
      <c r="A1372">
        <v>2816</v>
      </c>
      <c r="B1372" s="1">
        <v>45458</v>
      </c>
      <c r="C1372" s="2">
        <v>0.41666666666666669</v>
      </c>
      <c r="D1372" s="2">
        <v>0.5</v>
      </c>
      <c r="E1372" t="s">
        <v>35</v>
      </c>
      <c r="F1372">
        <v>2</v>
      </c>
      <c r="G1372">
        <v>10</v>
      </c>
      <c r="H1372">
        <v>12</v>
      </c>
      <c r="I1372" t="s">
        <v>22</v>
      </c>
      <c r="J1372" t="s">
        <v>28</v>
      </c>
      <c r="K1372">
        <v>119.99999999999997</v>
      </c>
      <c r="L1372">
        <v>1.2</v>
      </c>
      <c r="M1372">
        <v>1</v>
      </c>
      <c r="N1372" t="s">
        <v>77</v>
      </c>
      <c r="O1372" t="s">
        <v>103</v>
      </c>
      <c r="P1372" t="s">
        <v>112</v>
      </c>
      <c r="Q1372" t="s">
        <v>118</v>
      </c>
      <c r="R1372" t="s">
        <v>124</v>
      </c>
      <c r="S1372">
        <v>1370</v>
      </c>
    </row>
    <row r="1373" spans="1:19" x14ac:dyDescent="0.2">
      <c r="A1373">
        <v>866</v>
      </c>
      <c r="B1373" s="1">
        <v>45491</v>
      </c>
      <c r="C1373" s="2">
        <v>0.41666666666666669</v>
      </c>
      <c r="D1373" s="2">
        <v>0.5</v>
      </c>
      <c r="E1373" t="s">
        <v>35</v>
      </c>
      <c r="F1373">
        <v>2</v>
      </c>
      <c r="G1373">
        <v>10</v>
      </c>
      <c r="H1373">
        <v>4</v>
      </c>
      <c r="I1373" t="s">
        <v>17</v>
      </c>
      <c r="J1373" t="s">
        <v>18</v>
      </c>
      <c r="K1373">
        <v>119.99999999999997</v>
      </c>
      <c r="L1373">
        <v>0.4</v>
      </c>
      <c r="M1373">
        <v>0</v>
      </c>
      <c r="N1373" t="s">
        <v>75</v>
      </c>
      <c r="O1373" t="s">
        <v>104</v>
      </c>
      <c r="P1373" t="s">
        <v>112</v>
      </c>
      <c r="Q1373" t="s">
        <v>118</v>
      </c>
      <c r="R1373" t="s">
        <v>124</v>
      </c>
      <c r="S1373">
        <v>1371</v>
      </c>
    </row>
    <row r="1374" spans="1:19" x14ac:dyDescent="0.2">
      <c r="A1374">
        <v>69</v>
      </c>
      <c r="B1374" s="1">
        <v>45523</v>
      </c>
      <c r="C1374" s="2">
        <v>0.41666666666666669</v>
      </c>
      <c r="D1374" s="2">
        <v>0.4375</v>
      </c>
      <c r="E1374" t="s">
        <v>35</v>
      </c>
      <c r="F1374">
        <v>2</v>
      </c>
      <c r="G1374">
        <v>10</v>
      </c>
      <c r="H1374">
        <v>4</v>
      </c>
      <c r="I1374" t="s">
        <v>17</v>
      </c>
      <c r="J1374" t="s">
        <v>23</v>
      </c>
      <c r="K1374">
        <v>29.999999999999972</v>
      </c>
      <c r="L1374">
        <v>0.4</v>
      </c>
      <c r="M1374">
        <v>0</v>
      </c>
      <c r="N1374" t="s">
        <v>72</v>
      </c>
      <c r="O1374" t="s">
        <v>105</v>
      </c>
      <c r="P1374" t="s">
        <v>112</v>
      </c>
      <c r="Q1374" t="s">
        <v>118</v>
      </c>
      <c r="R1374" t="s">
        <v>118</v>
      </c>
      <c r="S1374">
        <v>1372</v>
      </c>
    </row>
    <row r="1375" spans="1:19" x14ac:dyDescent="0.2">
      <c r="A1375">
        <v>1011</v>
      </c>
      <c r="B1375" s="1">
        <v>45468</v>
      </c>
      <c r="C1375" s="2">
        <v>0.41666666666666669</v>
      </c>
      <c r="D1375" s="2">
        <v>0.47916666666666669</v>
      </c>
      <c r="E1375" t="s">
        <v>35</v>
      </c>
      <c r="F1375">
        <v>2</v>
      </c>
      <c r="G1375">
        <v>10</v>
      </c>
      <c r="H1375">
        <v>8</v>
      </c>
      <c r="I1375" t="s">
        <v>22</v>
      </c>
      <c r="J1375" t="s">
        <v>23</v>
      </c>
      <c r="K1375">
        <v>90</v>
      </c>
      <c r="L1375">
        <v>0.8</v>
      </c>
      <c r="M1375">
        <v>0</v>
      </c>
      <c r="N1375" t="s">
        <v>73</v>
      </c>
      <c r="O1375" t="s">
        <v>103</v>
      </c>
      <c r="P1375" t="s">
        <v>112</v>
      </c>
      <c r="Q1375" t="s">
        <v>118</v>
      </c>
      <c r="R1375" t="s">
        <v>118</v>
      </c>
      <c r="S1375">
        <v>1373</v>
      </c>
    </row>
    <row r="1376" spans="1:19" x14ac:dyDescent="0.2">
      <c r="A1376">
        <v>788</v>
      </c>
      <c r="B1376" s="1">
        <v>45361</v>
      </c>
      <c r="C1376" s="2">
        <v>0.41666666666666669</v>
      </c>
      <c r="D1376" s="2">
        <v>0.45833333333333331</v>
      </c>
      <c r="E1376" t="s">
        <v>35</v>
      </c>
      <c r="F1376">
        <v>2</v>
      </c>
      <c r="G1376">
        <v>10</v>
      </c>
      <c r="H1376">
        <v>6</v>
      </c>
      <c r="I1376" t="s">
        <v>42</v>
      </c>
      <c r="J1376" t="s">
        <v>14</v>
      </c>
      <c r="K1376">
        <v>59.999999999999943</v>
      </c>
      <c r="L1376">
        <v>0.6</v>
      </c>
      <c r="M1376">
        <v>0</v>
      </c>
      <c r="N1376" t="s">
        <v>71</v>
      </c>
      <c r="O1376" t="s">
        <v>100</v>
      </c>
      <c r="P1376" t="s">
        <v>112</v>
      </c>
      <c r="Q1376" t="s">
        <v>118</v>
      </c>
      <c r="R1376" t="s">
        <v>118</v>
      </c>
      <c r="S1376">
        <v>1374</v>
      </c>
    </row>
    <row r="1377" spans="1:19" x14ac:dyDescent="0.2">
      <c r="A1377">
        <v>153</v>
      </c>
      <c r="B1377" s="1">
        <v>45324</v>
      </c>
      <c r="C1377" s="2">
        <v>0.39583333333333331</v>
      </c>
      <c r="D1377" s="2">
        <v>0.41666666666666669</v>
      </c>
      <c r="E1377" t="s">
        <v>35</v>
      </c>
      <c r="F1377">
        <v>2</v>
      </c>
      <c r="G1377">
        <v>10</v>
      </c>
      <c r="H1377">
        <v>11</v>
      </c>
      <c r="I1377" t="s">
        <v>22</v>
      </c>
      <c r="J1377" t="s">
        <v>30</v>
      </c>
      <c r="K1377">
        <v>30.000000000000053</v>
      </c>
      <c r="L1377">
        <v>1.1000000000000001</v>
      </c>
      <c r="M1377">
        <v>1</v>
      </c>
      <c r="N1377" t="s">
        <v>76</v>
      </c>
      <c r="O1377" t="s">
        <v>99</v>
      </c>
      <c r="P1377" t="s">
        <v>112</v>
      </c>
      <c r="Q1377" t="s">
        <v>118</v>
      </c>
      <c r="R1377" t="s">
        <v>118</v>
      </c>
      <c r="S1377">
        <v>1375</v>
      </c>
    </row>
    <row r="1378" spans="1:19" x14ac:dyDescent="0.2">
      <c r="A1378">
        <v>145</v>
      </c>
      <c r="B1378" s="1">
        <v>45353</v>
      </c>
      <c r="C1378" s="2">
        <v>0.39583333333333331</v>
      </c>
      <c r="D1378" s="2">
        <v>0.45833333333333331</v>
      </c>
      <c r="E1378" t="s">
        <v>35</v>
      </c>
      <c r="F1378">
        <v>2</v>
      </c>
      <c r="G1378">
        <v>10</v>
      </c>
      <c r="H1378">
        <v>10</v>
      </c>
      <c r="I1378" t="s">
        <v>13</v>
      </c>
      <c r="J1378" t="s">
        <v>14</v>
      </c>
      <c r="K1378">
        <v>90</v>
      </c>
      <c r="L1378">
        <v>1</v>
      </c>
      <c r="M1378">
        <v>0</v>
      </c>
      <c r="N1378" t="s">
        <v>77</v>
      </c>
      <c r="O1378" t="s">
        <v>100</v>
      </c>
      <c r="P1378" t="s">
        <v>112</v>
      </c>
      <c r="Q1378" t="s">
        <v>118</v>
      </c>
      <c r="R1378" t="s">
        <v>118</v>
      </c>
      <c r="S1378">
        <v>1376</v>
      </c>
    </row>
    <row r="1379" spans="1:19" x14ac:dyDescent="0.2">
      <c r="A1379">
        <v>687</v>
      </c>
      <c r="B1379" s="1">
        <v>45535</v>
      </c>
      <c r="C1379" s="2">
        <v>0.39583333333333331</v>
      </c>
      <c r="D1379" s="2">
        <v>0.45833333333333331</v>
      </c>
      <c r="E1379" t="s">
        <v>35</v>
      </c>
      <c r="F1379">
        <v>2</v>
      </c>
      <c r="G1379">
        <v>10</v>
      </c>
      <c r="H1379">
        <v>2</v>
      </c>
      <c r="I1379" t="s">
        <v>27</v>
      </c>
      <c r="J1379" t="s">
        <v>28</v>
      </c>
      <c r="K1379">
        <v>90</v>
      </c>
      <c r="L1379">
        <v>0.2</v>
      </c>
      <c r="M1379">
        <v>0</v>
      </c>
      <c r="N1379" t="s">
        <v>77</v>
      </c>
      <c r="O1379" t="s">
        <v>105</v>
      </c>
      <c r="P1379" t="s">
        <v>112</v>
      </c>
      <c r="Q1379" t="s">
        <v>117</v>
      </c>
      <c r="R1379" t="s">
        <v>118</v>
      </c>
      <c r="S1379">
        <v>1377</v>
      </c>
    </row>
    <row r="1380" spans="1:19" x14ac:dyDescent="0.2">
      <c r="A1380">
        <v>2718</v>
      </c>
      <c r="B1380" s="1">
        <v>45404</v>
      </c>
      <c r="C1380" s="2">
        <v>0.39583333333333331</v>
      </c>
      <c r="D1380" s="2">
        <v>0.41666666666666669</v>
      </c>
      <c r="E1380" t="s">
        <v>35</v>
      </c>
      <c r="F1380">
        <v>2</v>
      </c>
      <c r="G1380">
        <v>10</v>
      </c>
      <c r="H1380">
        <v>12</v>
      </c>
      <c r="I1380" t="s">
        <v>41</v>
      </c>
      <c r="J1380" t="s">
        <v>23</v>
      </c>
      <c r="K1380">
        <v>30.000000000000053</v>
      </c>
      <c r="L1380">
        <v>1.2</v>
      </c>
      <c r="M1380">
        <v>1</v>
      </c>
      <c r="N1380" t="s">
        <v>72</v>
      </c>
      <c r="O1380" t="s">
        <v>101</v>
      </c>
      <c r="P1380" t="s">
        <v>112</v>
      </c>
      <c r="Q1380" t="s">
        <v>118</v>
      </c>
      <c r="R1380" t="s">
        <v>118</v>
      </c>
      <c r="S1380">
        <v>1378</v>
      </c>
    </row>
    <row r="1381" spans="1:19" x14ac:dyDescent="0.2">
      <c r="A1381">
        <v>2673</v>
      </c>
      <c r="B1381" s="1">
        <v>45516</v>
      </c>
      <c r="C1381" s="2">
        <v>0.39583333333333331</v>
      </c>
      <c r="D1381" s="2">
        <v>0.41666666666666669</v>
      </c>
      <c r="E1381" t="s">
        <v>35</v>
      </c>
      <c r="F1381">
        <v>2</v>
      </c>
      <c r="G1381">
        <v>10</v>
      </c>
      <c r="H1381">
        <v>10</v>
      </c>
      <c r="I1381" t="s">
        <v>41</v>
      </c>
      <c r="J1381" t="s">
        <v>30</v>
      </c>
      <c r="K1381">
        <v>30.000000000000053</v>
      </c>
      <c r="L1381">
        <v>1</v>
      </c>
      <c r="M1381">
        <v>0</v>
      </c>
      <c r="N1381" t="s">
        <v>72</v>
      </c>
      <c r="O1381" t="s">
        <v>105</v>
      </c>
      <c r="P1381" t="s">
        <v>112</v>
      </c>
      <c r="Q1381" t="s">
        <v>118</v>
      </c>
      <c r="R1381" t="s">
        <v>118</v>
      </c>
      <c r="S1381">
        <v>1379</v>
      </c>
    </row>
    <row r="1382" spans="1:19" x14ac:dyDescent="0.2">
      <c r="A1382">
        <v>948</v>
      </c>
      <c r="B1382" s="1">
        <v>45299</v>
      </c>
      <c r="C1382" s="2">
        <v>0.39583333333333331</v>
      </c>
      <c r="D1382" s="2">
        <v>0.41666666666666669</v>
      </c>
      <c r="E1382" t="s">
        <v>35</v>
      </c>
      <c r="F1382">
        <v>2</v>
      </c>
      <c r="G1382">
        <v>10</v>
      </c>
      <c r="H1382">
        <v>2</v>
      </c>
      <c r="I1382" t="s">
        <v>13</v>
      </c>
      <c r="J1382" t="s">
        <v>30</v>
      </c>
      <c r="K1382">
        <v>30.000000000000053</v>
      </c>
      <c r="L1382">
        <v>0.2</v>
      </c>
      <c r="M1382">
        <v>0</v>
      </c>
      <c r="N1382" t="s">
        <v>72</v>
      </c>
      <c r="O1382" t="s">
        <v>98</v>
      </c>
      <c r="P1382" t="s">
        <v>112</v>
      </c>
      <c r="Q1382" t="s">
        <v>117</v>
      </c>
      <c r="R1382" t="s">
        <v>118</v>
      </c>
      <c r="S1382">
        <v>1380</v>
      </c>
    </row>
    <row r="1383" spans="1:19" x14ac:dyDescent="0.2">
      <c r="A1383">
        <v>2078</v>
      </c>
      <c r="B1383" s="1">
        <v>45557</v>
      </c>
      <c r="C1383" s="2">
        <v>0.39583333333333331</v>
      </c>
      <c r="D1383" s="2">
        <v>0.41666666666666669</v>
      </c>
      <c r="E1383" t="s">
        <v>35</v>
      </c>
      <c r="F1383">
        <v>2</v>
      </c>
      <c r="G1383">
        <v>10</v>
      </c>
      <c r="H1383">
        <v>10</v>
      </c>
      <c r="I1383" t="s">
        <v>17</v>
      </c>
      <c r="J1383" t="s">
        <v>23</v>
      </c>
      <c r="K1383">
        <v>30.000000000000053</v>
      </c>
      <c r="L1383">
        <v>1</v>
      </c>
      <c r="M1383">
        <v>0</v>
      </c>
      <c r="N1383" t="s">
        <v>71</v>
      </c>
      <c r="O1383" t="s">
        <v>106</v>
      </c>
      <c r="P1383" t="s">
        <v>112</v>
      </c>
      <c r="Q1383" t="s">
        <v>118</v>
      </c>
      <c r="R1383" t="s">
        <v>118</v>
      </c>
      <c r="S1383">
        <v>1381</v>
      </c>
    </row>
    <row r="1384" spans="1:19" x14ac:dyDescent="0.2">
      <c r="A1384">
        <v>646</v>
      </c>
      <c r="B1384" s="1">
        <v>45593</v>
      </c>
      <c r="C1384" s="2">
        <v>0.39583333333333331</v>
      </c>
      <c r="D1384" s="2">
        <v>0.45833333333333331</v>
      </c>
      <c r="E1384" t="s">
        <v>35</v>
      </c>
      <c r="F1384">
        <v>2</v>
      </c>
      <c r="G1384">
        <v>10</v>
      </c>
      <c r="H1384">
        <v>8</v>
      </c>
      <c r="I1384" t="s">
        <v>22</v>
      </c>
      <c r="J1384" t="s">
        <v>40</v>
      </c>
      <c r="K1384">
        <v>90</v>
      </c>
      <c r="L1384">
        <v>0.8</v>
      </c>
      <c r="M1384">
        <v>0</v>
      </c>
      <c r="N1384" t="s">
        <v>72</v>
      </c>
      <c r="O1384" t="s">
        <v>107</v>
      </c>
      <c r="P1384" t="s">
        <v>112</v>
      </c>
      <c r="Q1384" t="s">
        <v>118</v>
      </c>
      <c r="R1384" t="s">
        <v>118</v>
      </c>
      <c r="S1384">
        <v>1382</v>
      </c>
    </row>
    <row r="1385" spans="1:19" x14ac:dyDescent="0.2">
      <c r="A1385">
        <v>83</v>
      </c>
      <c r="B1385" s="1">
        <v>45419</v>
      </c>
      <c r="C1385" s="2">
        <v>0.39583333333333331</v>
      </c>
      <c r="D1385" s="2">
        <v>0.47916666666666669</v>
      </c>
      <c r="E1385" t="s">
        <v>35</v>
      </c>
      <c r="F1385">
        <v>2</v>
      </c>
      <c r="G1385">
        <v>10</v>
      </c>
      <c r="H1385">
        <v>2</v>
      </c>
      <c r="I1385" t="s">
        <v>22</v>
      </c>
      <c r="J1385" t="s">
        <v>28</v>
      </c>
      <c r="K1385">
        <v>120.00000000000006</v>
      </c>
      <c r="L1385">
        <v>0.2</v>
      </c>
      <c r="M1385">
        <v>0</v>
      </c>
      <c r="N1385" t="s">
        <v>73</v>
      </c>
      <c r="O1385" t="s">
        <v>102</v>
      </c>
      <c r="P1385" t="s">
        <v>112</v>
      </c>
      <c r="Q1385" t="s">
        <v>117</v>
      </c>
      <c r="R1385" t="s">
        <v>124</v>
      </c>
      <c r="S1385">
        <v>1383</v>
      </c>
    </row>
    <row r="1386" spans="1:19" x14ac:dyDescent="0.2">
      <c r="A1386">
        <v>984</v>
      </c>
      <c r="B1386" s="1">
        <v>45396</v>
      </c>
      <c r="C1386" s="2">
        <v>0.39583333333333331</v>
      </c>
      <c r="D1386" s="2">
        <v>0.41666666666666669</v>
      </c>
      <c r="E1386" t="s">
        <v>35</v>
      </c>
      <c r="F1386">
        <v>2</v>
      </c>
      <c r="G1386">
        <v>10</v>
      </c>
      <c r="H1386">
        <v>9</v>
      </c>
      <c r="I1386" t="s">
        <v>22</v>
      </c>
      <c r="J1386" t="s">
        <v>28</v>
      </c>
      <c r="K1386">
        <v>30.000000000000053</v>
      </c>
      <c r="L1386">
        <v>0.9</v>
      </c>
      <c r="M1386">
        <v>0</v>
      </c>
      <c r="N1386" t="s">
        <v>71</v>
      </c>
      <c r="O1386" t="s">
        <v>101</v>
      </c>
      <c r="P1386" t="s">
        <v>112</v>
      </c>
      <c r="Q1386" t="s">
        <v>118</v>
      </c>
      <c r="R1386" t="s">
        <v>118</v>
      </c>
      <c r="S1386">
        <v>1384</v>
      </c>
    </row>
    <row r="1387" spans="1:19" x14ac:dyDescent="0.2">
      <c r="A1387">
        <v>1293</v>
      </c>
      <c r="B1387" s="1">
        <v>45638</v>
      </c>
      <c r="C1387" s="2">
        <v>0.39583333333333331</v>
      </c>
      <c r="D1387" s="2">
        <v>0.47916666666666669</v>
      </c>
      <c r="E1387" t="s">
        <v>35</v>
      </c>
      <c r="F1387">
        <v>2</v>
      </c>
      <c r="G1387">
        <v>10</v>
      </c>
      <c r="H1387">
        <v>6</v>
      </c>
      <c r="I1387" t="s">
        <v>42</v>
      </c>
      <c r="J1387" t="s">
        <v>14</v>
      </c>
      <c r="K1387">
        <v>120.00000000000006</v>
      </c>
      <c r="L1387">
        <v>0.6</v>
      </c>
      <c r="M1387">
        <v>0</v>
      </c>
      <c r="N1387" t="s">
        <v>75</v>
      </c>
      <c r="O1387" t="s">
        <v>109</v>
      </c>
      <c r="P1387" t="s">
        <v>112</v>
      </c>
      <c r="Q1387" t="s">
        <v>118</v>
      </c>
      <c r="R1387" t="s">
        <v>124</v>
      </c>
      <c r="S1387">
        <v>1385</v>
      </c>
    </row>
    <row r="1388" spans="1:19" x14ac:dyDescent="0.2">
      <c r="A1388">
        <v>881</v>
      </c>
      <c r="B1388" s="1">
        <v>45590</v>
      </c>
      <c r="C1388" s="2">
        <v>0.39583333333333331</v>
      </c>
      <c r="D1388" s="2">
        <v>0.41666666666666669</v>
      </c>
      <c r="E1388" t="s">
        <v>35</v>
      </c>
      <c r="F1388">
        <v>2</v>
      </c>
      <c r="G1388">
        <v>10</v>
      </c>
      <c r="H1388">
        <v>6</v>
      </c>
      <c r="I1388" t="s">
        <v>39</v>
      </c>
      <c r="J1388" t="s">
        <v>30</v>
      </c>
      <c r="K1388">
        <v>30.000000000000053</v>
      </c>
      <c r="L1388">
        <v>0.6</v>
      </c>
      <c r="M1388">
        <v>0</v>
      </c>
      <c r="N1388" t="s">
        <v>76</v>
      </c>
      <c r="O1388" t="s">
        <v>107</v>
      </c>
      <c r="P1388" t="s">
        <v>112</v>
      </c>
      <c r="Q1388" t="s">
        <v>118</v>
      </c>
      <c r="R1388" t="s">
        <v>118</v>
      </c>
      <c r="S1388">
        <v>1386</v>
      </c>
    </row>
    <row r="1389" spans="1:19" x14ac:dyDescent="0.2">
      <c r="A1389">
        <v>721</v>
      </c>
      <c r="B1389" s="1">
        <v>45358</v>
      </c>
      <c r="C1389" s="2">
        <v>0.39583333333333331</v>
      </c>
      <c r="D1389" s="2">
        <v>0.41666666666666669</v>
      </c>
      <c r="E1389" t="s">
        <v>35</v>
      </c>
      <c r="F1389">
        <v>2</v>
      </c>
      <c r="G1389">
        <v>10</v>
      </c>
      <c r="H1389">
        <v>5</v>
      </c>
      <c r="I1389" t="s">
        <v>13</v>
      </c>
      <c r="J1389" t="s">
        <v>23</v>
      </c>
      <c r="K1389">
        <v>30.000000000000053</v>
      </c>
      <c r="L1389">
        <v>0.5</v>
      </c>
      <c r="M1389">
        <v>0</v>
      </c>
      <c r="N1389" t="s">
        <v>75</v>
      </c>
      <c r="O1389" t="s">
        <v>100</v>
      </c>
      <c r="P1389" t="s">
        <v>112</v>
      </c>
      <c r="Q1389" t="s">
        <v>118</v>
      </c>
      <c r="R1389" t="s">
        <v>118</v>
      </c>
      <c r="S1389">
        <v>1387</v>
      </c>
    </row>
    <row r="1390" spans="1:19" x14ac:dyDescent="0.2">
      <c r="A1390">
        <v>1413</v>
      </c>
      <c r="B1390" s="1">
        <v>45464</v>
      </c>
      <c r="C1390" s="2">
        <v>0.39583333333333331</v>
      </c>
      <c r="D1390" s="2">
        <v>0.4375</v>
      </c>
      <c r="E1390" t="s">
        <v>35</v>
      </c>
      <c r="F1390">
        <v>2</v>
      </c>
      <c r="G1390">
        <v>10</v>
      </c>
      <c r="H1390">
        <v>11</v>
      </c>
      <c r="I1390" t="s">
        <v>41</v>
      </c>
      <c r="J1390" t="s">
        <v>18</v>
      </c>
      <c r="K1390">
        <v>60.000000000000028</v>
      </c>
      <c r="L1390">
        <v>1.1000000000000001</v>
      </c>
      <c r="M1390">
        <v>1</v>
      </c>
      <c r="N1390" t="s">
        <v>76</v>
      </c>
      <c r="O1390" t="s">
        <v>103</v>
      </c>
      <c r="P1390" t="s">
        <v>112</v>
      </c>
      <c r="Q1390" t="s">
        <v>118</v>
      </c>
      <c r="R1390" t="s">
        <v>118</v>
      </c>
      <c r="S1390">
        <v>1388</v>
      </c>
    </row>
    <row r="1391" spans="1:19" x14ac:dyDescent="0.2">
      <c r="A1391">
        <v>2988</v>
      </c>
      <c r="B1391" s="1">
        <v>45351</v>
      </c>
      <c r="C1391" s="2">
        <v>0.39583333333333331</v>
      </c>
      <c r="D1391" s="2">
        <v>0.47916666666666669</v>
      </c>
      <c r="E1391" t="s">
        <v>35</v>
      </c>
      <c r="F1391">
        <v>2</v>
      </c>
      <c r="G1391">
        <v>10</v>
      </c>
      <c r="H1391">
        <v>11</v>
      </c>
      <c r="I1391" t="s">
        <v>42</v>
      </c>
      <c r="J1391" t="s">
        <v>14</v>
      </c>
      <c r="K1391">
        <v>120.00000000000006</v>
      </c>
      <c r="L1391">
        <v>1.1000000000000001</v>
      </c>
      <c r="M1391">
        <v>1</v>
      </c>
      <c r="N1391" t="s">
        <v>75</v>
      </c>
      <c r="O1391" t="s">
        <v>99</v>
      </c>
      <c r="P1391" t="s">
        <v>112</v>
      </c>
      <c r="Q1391" t="s">
        <v>118</v>
      </c>
      <c r="R1391" t="s">
        <v>124</v>
      </c>
      <c r="S1391">
        <v>1389</v>
      </c>
    </row>
    <row r="1392" spans="1:19" x14ac:dyDescent="0.2">
      <c r="A1392">
        <v>2639</v>
      </c>
      <c r="B1392" s="1">
        <v>45413</v>
      </c>
      <c r="C1392" s="2">
        <v>0.39583333333333331</v>
      </c>
      <c r="D1392" s="2">
        <v>0.4375</v>
      </c>
      <c r="E1392" t="s">
        <v>35</v>
      </c>
      <c r="F1392">
        <v>2</v>
      </c>
      <c r="G1392">
        <v>10</v>
      </c>
      <c r="H1392">
        <v>10</v>
      </c>
      <c r="I1392" t="s">
        <v>22</v>
      </c>
      <c r="J1392" t="s">
        <v>23</v>
      </c>
      <c r="K1392">
        <v>60.000000000000028</v>
      </c>
      <c r="L1392">
        <v>1</v>
      </c>
      <c r="M1392">
        <v>0</v>
      </c>
      <c r="N1392" t="s">
        <v>74</v>
      </c>
      <c r="O1392" t="s">
        <v>102</v>
      </c>
      <c r="P1392" t="s">
        <v>112</v>
      </c>
      <c r="Q1392" t="s">
        <v>118</v>
      </c>
      <c r="R1392" t="s">
        <v>118</v>
      </c>
      <c r="S1392">
        <v>1390</v>
      </c>
    </row>
    <row r="1393" spans="1:19" x14ac:dyDescent="0.2">
      <c r="A1393">
        <v>2325</v>
      </c>
      <c r="B1393" s="1">
        <v>45496</v>
      </c>
      <c r="C1393" s="2">
        <v>0.39583333333333331</v>
      </c>
      <c r="D1393" s="2">
        <v>0.47916666666666669</v>
      </c>
      <c r="E1393" t="s">
        <v>35</v>
      </c>
      <c r="F1393">
        <v>2</v>
      </c>
      <c r="G1393">
        <v>10</v>
      </c>
      <c r="H1393">
        <v>5</v>
      </c>
      <c r="I1393" t="s">
        <v>39</v>
      </c>
      <c r="J1393" t="s">
        <v>14</v>
      </c>
      <c r="K1393">
        <v>120.00000000000006</v>
      </c>
      <c r="L1393">
        <v>0.5</v>
      </c>
      <c r="M1393">
        <v>0</v>
      </c>
      <c r="N1393" t="s">
        <v>73</v>
      </c>
      <c r="O1393" t="s">
        <v>104</v>
      </c>
      <c r="P1393" t="s">
        <v>112</v>
      </c>
      <c r="Q1393" t="s">
        <v>118</v>
      </c>
      <c r="R1393" t="s">
        <v>124</v>
      </c>
      <c r="S1393">
        <v>1391</v>
      </c>
    </row>
    <row r="1394" spans="1:19" x14ac:dyDescent="0.2">
      <c r="A1394">
        <v>408</v>
      </c>
      <c r="B1394" s="1">
        <v>45519</v>
      </c>
      <c r="C1394" s="2">
        <v>0.39583333333333331</v>
      </c>
      <c r="D1394" s="2">
        <v>0.47916666666666669</v>
      </c>
      <c r="E1394" t="s">
        <v>35</v>
      </c>
      <c r="F1394">
        <v>2</v>
      </c>
      <c r="G1394">
        <v>10</v>
      </c>
      <c r="H1394">
        <v>8</v>
      </c>
      <c r="I1394" t="s">
        <v>13</v>
      </c>
      <c r="J1394" t="s">
        <v>18</v>
      </c>
      <c r="K1394">
        <v>120.00000000000006</v>
      </c>
      <c r="L1394">
        <v>0.8</v>
      </c>
      <c r="M1394">
        <v>0</v>
      </c>
      <c r="N1394" t="s">
        <v>75</v>
      </c>
      <c r="O1394" t="s">
        <v>105</v>
      </c>
      <c r="P1394" t="s">
        <v>112</v>
      </c>
      <c r="Q1394" t="s">
        <v>118</v>
      </c>
      <c r="R1394" t="s">
        <v>124</v>
      </c>
      <c r="S1394">
        <v>1392</v>
      </c>
    </row>
    <row r="1395" spans="1:19" x14ac:dyDescent="0.2">
      <c r="A1395">
        <v>593</v>
      </c>
      <c r="B1395" s="1">
        <v>45433</v>
      </c>
      <c r="C1395" s="2">
        <v>0.39583333333333331</v>
      </c>
      <c r="D1395" s="2">
        <v>0.47916666666666669</v>
      </c>
      <c r="E1395" t="s">
        <v>35</v>
      </c>
      <c r="F1395">
        <v>2</v>
      </c>
      <c r="G1395">
        <v>10</v>
      </c>
      <c r="H1395">
        <v>4</v>
      </c>
      <c r="I1395" t="s">
        <v>39</v>
      </c>
      <c r="J1395" t="s">
        <v>28</v>
      </c>
      <c r="K1395">
        <v>120.00000000000006</v>
      </c>
      <c r="L1395">
        <v>0.4</v>
      </c>
      <c r="M1395">
        <v>0</v>
      </c>
      <c r="N1395" t="s">
        <v>73</v>
      </c>
      <c r="O1395" t="s">
        <v>102</v>
      </c>
      <c r="P1395" t="s">
        <v>112</v>
      </c>
      <c r="Q1395" t="s">
        <v>118</v>
      </c>
      <c r="R1395" t="s">
        <v>124</v>
      </c>
      <c r="S1395">
        <v>1393</v>
      </c>
    </row>
    <row r="1396" spans="1:19" x14ac:dyDescent="0.2">
      <c r="A1396">
        <v>2276</v>
      </c>
      <c r="B1396" s="1">
        <v>45346</v>
      </c>
      <c r="C1396" s="2">
        <v>0.39583333333333331</v>
      </c>
      <c r="D1396" s="2">
        <v>0.45833333333333331</v>
      </c>
      <c r="E1396" t="s">
        <v>35</v>
      </c>
      <c r="F1396">
        <v>2</v>
      </c>
      <c r="G1396">
        <v>10</v>
      </c>
      <c r="H1396">
        <v>6</v>
      </c>
      <c r="I1396" t="s">
        <v>42</v>
      </c>
      <c r="J1396" t="s">
        <v>18</v>
      </c>
      <c r="K1396">
        <v>90</v>
      </c>
      <c r="L1396">
        <v>0.6</v>
      </c>
      <c r="M1396">
        <v>0</v>
      </c>
      <c r="N1396" t="s">
        <v>77</v>
      </c>
      <c r="O1396" t="s">
        <v>99</v>
      </c>
      <c r="P1396" t="s">
        <v>112</v>
      </c>
      <c r="Q1396" t="s">
        <v>118</v>
      </c>
      <c r="R1396" t="s">
        <v>118</v>
      </c>
      <c r="S1396">
        <v>1394</v>
      </c>
    </row>
    <row r="1397" spans="1:19" x14ac:dyDescent="0.2">
      <c r="A1397">
        <v>1360</v>
      </c>
      <c r="B1397" s="1">
        <v>45657</v>
      </c>
      <c r="C1397" s="2">
        <v>0.39583333333333331</v>
      </c>
      <c r="D1397" s="2">
        <v>0.45833333333333331</v>
      </c>
      <c r="E1397" t="s">
        <v>35</v>
      </c>
      <c r="F1397">
        <v>2</v>
      </c>
      <c r="G1397">
        <v>10</v>
      </c>
      <c r="H1397">
        <v>2</v>
      </c>
      <c r="I1397" t="s">
        <v>41</v>
      </c>
      <c r="J1397" t="s">
        <v>14</v>
      </c>
      <c r="K1397">
        <v>90</v>
      </c>
      <c r="L1397">
        <v>0.2</v>
      </c>
      <c r="M1397">
        <v>0</v>
      </c>
      <c r="N1397" t="s">
        <v>73</v>
      </c>
      <c r="O1397" t="s">
        <v>109</v>
      </c>
      <c r="P1397" t="s">
        <v>112</v>
      </c>
      <c r="Q1397" t="s">
        <v>117</v>
      </c>
      <c r="R1397" t="s">
        <v>118</v>
      </c>
      <c r="S1397">
        <v>1395</v>
      </c>
    </row>
    <row r="1398" spans="1:19" x14ac:dyDescent="0.2">
      <c r="A1398">
        <v>80</v>
      </c>
      <c r="B1398" s="1">
        <v>45414</v>
      </c>
      <c r="C1398" s="2">
        <v>0.39583333333333331</v>
      </c>
      <c r="D1398" s="2">
        <v>0.4375</v>
      </c>
      <c r="E1398" t="s">
        <v>35</v>
      </c>
      <c r="F1398">
        <v>2</v>
      </c>
      <c r="G1398">
        <v>10</v>
      </c>
      <c r="H1398">
        <v>2</v>
      </c>
      <c r="I1398" t="s">
        <v>39</v>
      </c>
      <c r="J1398" t="s">
        <v>18</v>
      </c>
      <c r="K1398">
        <v>60.000000000000028</v>
      </c>
      <c r="L1398">
        <v>0.2</v>
      </c>
      <c r="M1398">
        <v>0</v>
      </c>
      <c r="N1398" t="s">
        <v>75</v>
      </c>
      <c r="O1398" t="s">
        <v>102</v>
      </c>
      <c r="P1398" t="s">
        <v>112</v>
      </c>
      <c r="Q1398" t="s">
        <v>117</v>
      </c>
      <c r="R1398" t="s">
        <v>118</v>
      </c>
      <c r="S1398">
        <v>1396</v>
      </c>
    </row>
    <row r="1399" spans="1:19" x14ac:dyDescent="0.2">
      <c r="A1399">
        <v>1921</v>
      </c>
      <c r="B1399" s="1">
        <v>45490</v>
      </c>
      <c r="C1399" s="2">
        <v>0.39583333333333331</v>
      </c>
      <c r="D1399" s="2">
        <v>0.47916666666666669</v>
      </c>
      <c r="E1399" t="s">
        <v>35</v>
      </c>
      <c r="F1399">
        <v>2</v>
      </c>
      <c r="G1399">
        <v>10</v>
      </c>
      <c r="H1399">
        <v>3</v>
      </c>
      <c r="I1399" t="s">
        <v>39</v>
      </c>
      <c r="J1399" t="s">
        <v>23</v>
      </c>
      <c r="K1399">
        <v>120.00000000000006</v>
      </c>
      <c r="L1399">
        <v>0.3</v>
      </c>
      <c r="M1399">
        <v>0</v>
      </c>
      <c r="N1399" t="s">
        <v>74</v>
      </c>
      <c r="O1399" t="s">
        <v>104</v>
      </c>
      <c r="P1399" t="s">
        <v>112</v>
      </c>
      <c r="Q1399" t="s">
        <v>118</v>
      </c>
      <c r="R1399" t="s">
        <v>124</v>
      </c>
      <c r="S1399">
        <v>1397</v>
      </c>
    </row>
    <row r="1400" spans="1:19" x14ac:dyDescent="0.2">
      <c r="A1400">
        <v>580</v>
      </c>
      <c r="B1400" s="1">
        <v>45350</v>
      </c>
      <c r="C1400" s="2">
        <v>0.39583333333333331</v>
      </c>
      <c r="D1400" s="2">
        <v>0.41666666666666669</v>
      </c>
      <c r="E1400" t="s">
        <v>35</v>
      </c>
      <c r="F1400">
        <v>2</v>
      </c>
      <c r="G1400">
        <v>10</v>
      </c>
      <c r="H1400">
        <v>12</v>
      </c>
      <c r="I1400" t="s">
        <v>39</v>
      </c>
      <c r="J1400" t="s">
        <v>30</v>
      </c>
      <c r="K1400">
        <v>30.000000000000053</v>
      </c>
      <c r="L1400">
        <v>1.2</v>
      </c>
      <c r="M1400">
        <v>1</v>
      </c>
      <c r="N1400" t="s">
        <v>74</v>
      </c>
      <c r="O1400" t="s">
        <v>99</v>
      </c>
      <c r="P1400" t="s">
        <v>112</v>
      </c>
      <c r="Q1400" t="s">
        <v>118</v>
      </c>
      <c r="R1400" t="s">
        <v>118</v>
      </c>
      <c r="S1400">
        <v>1398</v>
      </c>
    </row>
    <row r="1401" spans="1:19" x14ac:dyDescent="0.2">
      <c r="A1401">
        <v>333</v>
      </c>
      <c r="B1401" s="1">
        <v>45441</v>
      </c>
      <c r="C1401" s="2">
        <v>0.39583333333333331</v>
      </c>
      <c r="D1401" s="2">
        <v>0.41666666666666669</v>
      </c>
      <c r="E1401" t="s">
        <v>35</v>
      </c>
      <c r="F1401">
        <v>2</v>
      </c>
      <c r="G1401">
        <v>10</v>
      </c>
      <c r="H1401">
        <v>7</v>
      </c>
      <c r="I1401" t="s">
        <v>22</v>
      </c>
      <c r="J1401" t="s">
        <v>40</v>
      </c>
      <c r="K1401">
        <v>30.000000000000053</v>
      </c>
      <c r="L1401">
        <v>0.7</v>
      </c>
      <c r="M1401">
        <v>0</v>
      </c>
      <c r="N1401" t="s">
        <v>74</v>
      </c>
      <c r="O1401" t="s">
        <v>102</v>
      </c>
      <c r="P1401" t="s">
        <v>112</v>
      </c>
      <c r="Q1401" t="s">
        <v>118</v>
      </c>
      <c r="R1401" t="s">
        <v>118</v>
      </c>
      <c r="S1401">
        <v>1399</v>
      </c>
    </row>
    <row r="1402" spans="1:19" x14ac:dyDescent="0.2">
      <c r="A1402">
        <v>131</v>
      </c>
      <c r="B1402" s="1">
        <v>45428</v>
      </c>
      <c r="C1402" s="2">
        <v>0.39583333333333331</v>
      </c>
      <c r="D1402" s="2">
        <v>0.47916666666666669</v>
      </c>
      <c r="E1402" t="s">
        <v>35</v>
      </c>
      <c r="F1402">
        <v>2</v>
      </c>
      <c r="G1402">
        <v>10</v>
      </c>
      <c r="H1402">
        <v>11</v>
      </c>
      <c r="I1402" t="s">
        <v>39</v>
      </c>
      <c r="J1402" t="s">
        <v>14</v>
      </c>
      <c r="K1402">
        <v>120.00000000000006</v>
      </c>
      <c r="L1402">
        <v>1.1000000000000001</v>
      </c>
      <c r="M1402">
        <v>1</v>
      </c>
      <c r="N1402" t="s">
        <v>75</v>
      </c>
      <c r="O1402" t="s">
        <v>102</v>
      </c>
      <c r="P1402" t="s">
        <v>112</v>
      </c>
      <c r="Q1402" t="s">
        <v>118</v>
      </c>
      <c r="R1402" t="s">
        <v>124</v>
      </c>
      <c r="S1402">
        <v>1400</v>
      </c>
    </row>
    <row r="1403" spans="1:19" x14ac:dyDescent="0.2">
      <c r="A1403">
        <v>2531</v>
      </c>
      <c r="B1403" s="1">
        <v>45357</v>
      </c>
      <c r="C1403" s="2">
        <v>0.39583333333333331</v>
      </c>
      <c r="D1403" s="2">
        <v>0.47916666666666669</v>
      </c>
      <c r="E1403" t="s">
        <v>35</v>
      </c>
      <c r="F1403">
        <v>2</v>
      </c>
      <c r="G1403">
        <v>10</v>
      </c>
      <c r="H1403">
        <v>1</v>
      </c>
      <c r="I1403" t="s">
        <v>42</v>
      </c>
      <c r="J1403" t="s">
        <v>40</v>
      </c>
      <c r="K1403">
        <v>120.00000000000006</v>
      </c>
      <c r="L1403">
        <v>0.1</v>
      </c>
      <c r="M1403">
        <v>0</v>
      </c>
      <c r="N1403" t="s">
        <v>74</v>
      </c>
      <c r="O1403" t="s">
        <v>100</v>
      </c>
      <c r="P1403" t="s">
        <v>112</v>
      </c>
      <c r="Q1403" t="s">
        <v>117</v>
      </c>
      <c r="R1403" t="s">
        <v>124</v>
      </c>
      <c r="S1403">
        <v>1401</v>
      </c>
    </row>
    <row r="1404" spans="1:19" x14ac:dyDescent="0.2">
      <c r="A1404">
        <v>118</v>
      </c>
      <c r="B1404" s="1">
        <v>45590</v>
      </c>
      <c r="C1404" s="2">
        <v>0.39583333333333331</v>
      </c>
      <c r="D1404" s="2">
        <v>0.47916666666666669</v>
      </c>
      <c r="E1404" t="s">
        <v>35</v>
      </c>
      <c r="F1404">
        <v>2</v>
      </c>
      <c r="G1404">
        <v>10</v>
      </c>
      <c r="H1404">
        <v>2</v>
      </c>
      <c r="I1404" t="s">
        <v>41</v>
      </c>
      <c r="J1404" t="s">
        <v>14</v>
      </c>
      <c r="K1404">
        <v>120.00000000000006</v>
      </c>
      <c r="L1404">
        <v>0.2</v>
      </c>
      <c r="M1404">
        <v>0</v>
      </c>
      <c r="N1404" t="s">
        <v>76</v>
      </c>
      <c r="O1404" t="s">
        <v>107</v>
      </c>
      <c r="P1404" t="s">
        <v>112</v>
      </c>
      <c r="Q1404" t="s">
        <v>117</v>
      </c>
      <c r="R1404" t="s">
        <v>124</v>
      </c>
      <c r="S1404">
        <v>1402</v>
      </c>
    </row>
    <row r="1405" spans="1:19" x14ac:dyDescent="0.2">
      <c r="A1405">
        <v>340</v>
      </c>
      <c r="B1405" s="1">
        <v>45305</v>
      </c>
      <c r="C1405" s="2">
        <v>0.39583333333333331</v>
      </c>
      <c r="D1405" s="2">
        <v>0.4375</v>
      </c>
      <c r="E1405" t="s">
        <v>35</v>
      </c>
      <c r="F1405">
        <v>2</v>
      </c>
      <c r="G1405">
        <v>10</v>
      </c>
      <c r="H1405">
        <v>1</v>
      </c>
      <c r="I1405" t="s">
        <v>39</v>
      </c>
      <c r="J1405" t="s">
        <v>18</v>
      </c>
      <c r="K1405">
        <v>60.000000000000028</v>
      </c>
      <c r="L1405">
        <v>0.1</v>
      </c>
      <c r="M1405">
        <v>0</v>
      </c>
      <c r="N1405" t="s">
        <v>71</v>
      </c>
      <c r="O1405" t="s">
        <v>98</v>
      </c>
      <c r="P1405" t="s">
        <v>112</v>
      </c>
      <c r="Q1405" t="s">
        <v>117</v>
      </c>
      <c r="R1405" t="s">
        <v>118</v>
      </c>
      <c r="S1405">
        <v>1403</v>
      </c>
    </row>
    <row r="1406" spans="1:19" x14ac:dyDescent="0.2">
      <c r="A1406">
        <v>2069</v>
      </c>
      <c r="B1406" s="1">
        <v>45437</v>
      </c>
      <c r="C1406" s="2">
        <v>0.39583333333333331</v>
      </c>
      <c r="D1406" s="2">
        <v>0.45833333333333331</v>
      </c>
      <c r="E1406" t="s">
        <v>35</v>
      </c>
      <c r="F1406">
        <v>2</v>
      </c>
      <c r="G1406">
        <v>10</v>
      </c>
      <c r="H1406">
        <v>5</v>
      </c>
      <c r="I1406" t="s">
        <v>42</v>
      </c>
      <c r="J1406" t="s">
        <v>18</v>
      </c>
      <c r="K1406">
        <v>90</v>
      </c>
      <c r="L1406">
        <v>0.5</v>
      </c>
      <c r="M1406">
        <v>0</v>
      </c>
      <c r="N1406" t="s">
        <v>77</v>
      </c>
      <c r="O1406" t="s">
        <v>102</v>
      </c>
      <c r="P1406" t="s">
        <v>112</v>
      </c>
      <c r="Q1406" t="s">
        <v>118</v>
      </c>
      <c r="R1406" t="s">
        <v>118</v>
      </c>
      <c r="S1406">
        <v>1404</v>
      </c>
    </row>
    <row r="1407" spans="1:19" x14ac:dyDescent="0.2">
      <c r="A1407">
        <v>561</v>
      </c>
      <c r="B1407" s="1">
        <v>45330</v>
      </c>
      <c r="C1407" s="2">
        <v>0.39583333333333331</v>
      </c>
      <c r="D1407" s="2">
        <v>0.45833333333333331</v>
      </c>
      <c r="E1407" t="s">
        <v>35</v>
      </c>
      <c r="F1407">
        <v>2</v>
      </c>
      <c r="G1407">
        <v>10</v>
      </c>
      <c r="H1407">
        <v>11</v>
      </c>
      <c r="I1407" t="s">
        <v>27</v>
      </c>
      <c r="J1407" t="s">
        <v>40</v>
      </c>
      <c r="K1407">
        <v>90</v>
      </c>
      <c r="L1407">
        <v>1.1000000000000001</v>
      </c>
      <c r="M1407">
        <v>1</v>
      </c>
      <c r="N1407" t="s">
        <v>75</v>
      </c>
      <c r="O1407" t="s">
        <v>99</v>
      </c>
      <c r="P1407" t="s">
        <v>112</v>
      </c>
      <c r="Q1407" t="s">
        <v>118</v>
      </c>
      <c r="R1407" t="s">
        <v>118</v>
      </c>
      <c r="S1407">
        <v>1405</v>
      </c>
    </row>
    <row r="1408" spans="1:19" x14ac:dyDescent="0.2">
      <c r="A1408">
        <v>1839</v>
      </c>
      <c r="B1408" s="1">
        <v>45600</v>
      </c>
      <c r="C1408" s="2">
        <v>0.39583333333333331</v>
      </c>
      <c r="D1408" s="2">
        <v>0.45833333333333331</v>
      </c>
      <c r="E1408" t="s">
        <v>35</v>
      </c>
      <c r="F1408">
        <v>2</v>
      </c>
      <c r="G1408">
        <v>10</v>
      </c>
      <c r="H1408">
        <v>4</v>
      </c>
      <c r="I1408" t="s">
        <v>22</v>
      </c>
      <c r="J1408" t="s">
        <v>30</v>
      </c>
      <c r="K1408">
        <v>90</v>
      </c>
      <c r="L1408">
        <v>0.4</v>
      </c>
      <c r="M1408">
        <v>0</v>
      </c>
      <c r="N1408" t="s">
        <v>72</v>
      </c>
      <c r="O1408" t="s">
        <v>108</v>
      </c>
      <c r="P1408" t="s">
        <v>112</v>
      </c>
      <c r="Q1408" t="s">
        <v>118</v>
      </c>
      <c r="R1408" t="s">
        <v>118</v>
      </c>
      <c r="S1408">
        <v>1406</v>
      </c>
    </row>
    <row r="1409" spans="1:19" x14ac:dyDescent="0.2">
      <c r="A1409">
        <v>167</v>
      </c>
      <c r="B1409" s="1">
        <v>45644</v>
      </c>
      <c r="C1409" s="2">
        <v>0.39583333333333331</v>
      </c>
      <c r="D1409" s="2">
        <v>0.4375</v>
      </c>
      <c r="E1409" t="s">
        <v>35</v>
      </c>
      <c r="F1409">
        <v>2</v>
      </c>
      <c r="G1409">
        <v>10</v>
      </c>
      <c r="H1409">
        <v>12</v>
      </c>
      <c r="I1409" t="s">
        <v>17</v>
      </c>
      <c r="J1409" t="s">
        <v>30</v>
      </c>
      <c r="K1409">
        <v>60.000000000000028</v>
      </c>
      <c r="L1409">
        <v>1.2</v>
      </c>
      <c r="M1409">
        <v>1</v>
      </c>
      <c r="N1409" t="s">
        <v>74</v>
      </c>
      <c r="O1409" t="s">
        <v>109</v>
      </c>
      <c r="P1409" t="s">
        <v>112</v>
      </c>
      <c r="Q1409" t="s">
        <v>118</v>
      </c>
      <c r="R1409" t="s">
        <v>118</v>
      </c>
      <c r="S1409">
        <v>1407</v>
      </c>
    </row>
    <row r="1410" spans="1:19" x14ac:dyDescent="0.2">
      <c r="A1410">
        <v>1731</v>
      </c>
      <c r="B1410" s="1">
        <v>45529</v>
      </c>
      <c r="C1410" s="2">
        <v>0.39583333333333331</v>
      </c>
      <c r="D1410" s="2">
        <v>0.41666666666666669</v>
      </c>
      <c r="E1410" t="s">
        <v>35</v>
      </c>
      <c r="F1410">
        <v>2</v>
      </c>
      <c r="G1410">
        <v>10</v>
      </c>
      <c r="H1410">
        <v>7</v>
      </c>
      <c r="I1410" t="s">
        <v>27</v>
      </c>
      <c r="J1410" t="s">
        <v>40</v>
      </c>
      <c r="K1410">
        <v>30.000000000000053</v>
      </c>
      <c r="L1410">
        <v>0.7</v>
      </c>
      <c r="M1410">
        <v>0</v>
      </c>
      <c r="N1410" t="s">
        <v>71</v>
      </c>
      <c r="O1410" t="s">
        <v>105</v>
      </c>
      <c r="P1410" t="s">
        <v>112</v>
      </c>
      <c r="Q1410" t="s">
        <v>118</v>
      </c>
      <c r="R1410" t="s">
        <v>118</v>
      </c>
      <c r="S1410">
        <v>1408</v>
      </c>
    </row>
    <row r="1411" spans="1:19" x14ac:dyDescent="0.2">
      <c r="A1411">
        <v>2758</v>
      </c>
      <c r="B1411" s="1">
        <v>45473</v>
      </c>
      <c r="C1411" s="2">
        <v>0.39583333333333331</v>
      </c>
      <c r="D1411" s="2">
        <v>0.4375</v>
      </c>
      <c r="E1411" t="s">
        <v>35</v>
      </c>
      <c r="F1411">
        <v>2</v>
      </c>
      <c r="G1411">
        <v>10</v>
      </c>
      <c r="H1411">
        <v>11</v>
      </c>
      <c r="I1411" t="s">
        <v>27</v>
      </c>
      <c r="J1411" t="s">
        <v>18</v>
      </c>
      <c r="K1411">
        <v>60.000000000000028</v>
      </c>
      <c r="L1411">
        <v>1.1000000000000001</v>
      </c>
      <c r="M1411">
        <v>1</v>
      </c>
      <c r="N1411" t="s">
        <v>71</v>
      </c>
      <c r="O1411" t="s">
        <v>103</v>
      </c>
      <c r="P1411" t="s">
        <v>112</v>
      </c>
      <c r="Q1411" t="s">
        <v>118</v>
      </c>
      <c r="R1411" t="s">
        <v>118</v>
      </c>
      <c r="S1411">
        <v>1409</v>
      </c>
    </row>
    <row r="1412" spans="1:19" x14ac:dyDescent="0.2">
      <c r="A1412">
        <v>2073</v>
      </c>
      <c r="B1412" s="1">
        <v>45610</v>
      </c>
      <c r="C1412" s="2">
        <v>0.375</v>
      </c>
      <c r="D1412" s="2">
        <v>0.45833333333333331</v>
      </c>
      <c r="E1412" t="s">
        <v>35</v>
      </c>
      <c r="F1412">
        <v>2</v>
      </c>
      <c r="G1412">
        <v>10</v>
      </c>
      <c r="H1412">
        <v>11</v>
      </c>
      <c r="I1412" t="s">
        <v>17</v>
      </c>
      <c r="J1412" t="s">
        <v>30</v>
      </c>
      <c r="K1412">
        <v>119.99999999999997</v>
      </c>
      <c r="L1412">
        <v>1.1000000000000001</v>
      </c>
      <c r="M1412">
        <v>1</v>
      </c>
      <c r="N1412" t="s">
        <v>75</v>
      </c>
      <c r="O1412" t="s">
        <v>108</v>
      </c>
      <c r="P1412" t="s">
        <v>112</v>
      </c>
      <c r="Q1412" t="s">
        <v>118</v>
      </c>
      <c r="R1412" t="s">
        <v>124</v>
      </c>
      <c r="S1412">
        <v>1410</v>
      </c>
    </row>
    <row r="1413" spans="1:19" x14ac:dyDescent="0.2">
      <c r="A1413">
        <v>1555</v>
      </c>
      <c r="B1413" s="1">
        <v>45371</v>
      </c>
      <c r="C1413" s="2">
        <v>0.375</v>
      </c>
      <c r="D1413" s="2">
        <v>0.45833333333333331</v>
      </c>
      <c r="E1413" t="s">
        <v>35</v>
      </c>
      <c r="F1413">
        <v>2</v>
      </c>
      <c r="G1413">
        <v>10</v>
      </c>
      <c r="H1413">
        <v>5</v>
      </c>
      <c r="I1413" t="s">
        <v>17</v>
      </c>
      <c r="J1413" t="s">
        <v>14</v>
      </c>
      <c r="K1413">
        <v>119.99999999999997</v>
      </c>
      <c r="L1413">
        <v>0.5</v>
      </c>
      <c r="M1413">
        <v>0</v>
      </c>
      <c r="N1413" t="s">
        <v>74</v>
      </c>
      <c r="O1413" t="s">
        <v>100</v>
      </c>
      <c r="P1413" t="s">
        <v>112</v>
      </c>
      <c r="Q1413" t="s">
        <v>118</v>
      </c>
      <c r="R1413" t="s">
        <v>124</v>
      </c>
      <c r="S1413">
        <v>1411</v>
      </c>
    </row>
    <row r="1414" spans="1:19" x14ac:dyDescent="0.2">
      <c r="A1414">
        <v>56</v>
      </c>
      <c r="B1414" s="1">
        <v>45334</v>
      </c>
      <c r="C1414" s="2">
        <v>0.375</v>
      </c>
      <c r="D1414" s="2">
        <v>0.4375</v>
      </c>
      <c r="E1414" t="s">
        <v>35</v>
      </c>
      <c r="F1414">
        <v>2</v>
      </c>
      <c r="G1414">
        <v>10</v>
      </c>
      <c r="H1414">
        <v>8</v>
      </c>
      <c r="I1414" t="s">
        <v>27</v>
      </c>
      <c r="J1414" t="s">
        <v>28</v>
      </c>
      <c r="K1414">
        <v>90</v>
      </c>
      <c r="L1414">
        <v>0.8</v>
      </c>
      <c r="M1414">
        <v>0</v>
      </c>
      <c r="N1414" t="s">
        <v>72</v>
      </c>
      <c r="O1414" t="s">
        <v>99</v>
      </c>
      <c r="P1414" t="s">
        <v>112</v>
      </c>
      <c r="Q1414" t="s">
        <v>118</v>
      </c>
      <c r="R1414" t="s">
        <v>118</v>
      </c>
      <c r="S1414">
        <v>1412</v>
      </c>
    </row>
    <row r="1415" spans="1:19" x14ac:dyDescent="0.2">
      <c r="A1415">
        <v>2400</v>
      </c>
      <c r="B1415" s="1">
        <v>45292</v>
      </c>
      <c r="C1415" s="2">
        <v>0.375</v>
      </c>
      <c r="D1415" s="2">
        <v>0.4375</v>
      </c>
      <c r="E1415" t="s">
        <v>35</v>
      </c>
      <c r="F1415">
        <v>2</v>
      </c>
      <c r="G1415">
        <v>10</v>
      </c>
      <c r="H1415">
        <v>1</v>
      </c>
      <c r="I1415" t="s">
        <v>17</v>
      </c>
      <c r="J1415" t="s">
        <v>18</v>
      </c>
      <c r="K1415">
        <v>90</v>
      </c>
      <c r="L1415">
        <v>0.1</v>
      </c>
      <c r="M1415">
        <v>0</v>
      </c>
      <c r="N1415" t="s">
        <v>72</v>
      </c>
      <c r="O1415" t="s">
        <v>98</v>
      </c>
      <c r="P1415" t="s">
        <v>112</v>
      </c>
      <c r="Q1415" t="s">
        <v>117</v>
      </c>
      <c r="R1415" t="s">
        <v>118</v>
      </c>
      <c r="S1415">
        <v>1413</v>
      </c>
    </row>
    <row r="1416" spans="1:19" x14ac:dyDescent="0.2">
      <c r="A1416">
        <v>2047</v>
      </c>
      <c r="B1416" s="1">
        <v>45523</v>
      </c>
      <c r="C1416" s="2">
        <v>0.375</v>
      </c>
      <c r="D1416" s="2">
        <v>0.4375</v>
      </c>
      <c r="E1416" t="s">
        <v>35</v>
      </c>
      <c r="F1416">
        <v>2</v>
      </c>
      <c r="G1416">
        <v>10</v>
      </c>
      <c r="H1416">
        <v>8</v>
      </c>
      <c r="I1416" t="s">
        <v>39</v>
      </c>
      <c r="J1416" t="s">
        <v>18</v>
      </c>
      <c r="K1416">
        <v>90</v>
      </c>
      <c r="L1416">
        <v>0.8</v>
      </c>
      <c r="M1416">
        <v>0</v>
      </c>
      <c r="N1416" t="s">
        <v>72</v>
      </c>
      <c r="O1416" t="s">
        <v>105</v>
      </c>
      <c r="P1416" t="s">
        <v>112</v>
      </c>
      <c r="Q1416" t="s">
        <v>118</v>
      </c>
      <c r="R1416" t="s">
        <v>118</v>
      </c>
      <c r="S1416">
        <v>1414</v>
      </c>
    </row>
    <row r="1417" spans="1:19" x14ac:dyDescent="0.2">
      <c r="A1417">
        <v>2341</v>
      </c>
      <c r="B1417" s="1">
        <v>45514</v>
      </c>
      <c r="C1417" s="2">
        <v>0.375</v>
      </c>
      <c r="D1417" s="2">
        <v>0.4375</v>
      </c>
      <c r="E1417" t="s">
        <v>35</v>
      </c>
      <c r="F1417">
        <v>2</v>
      </c>
      <c r="G1417">
        <v>10</v>
      </c>
      <c r="H1417">
        <v>1</v>
      </c>
      <c r="I1417" t="s">
        <v>22</v>
      </c>
      <c r="J1417" t="s">
        <v>30</v>
      </c>
      <c r="K1417">
        <v>90</v>
      </c>
      <c r="L1417">
        <v>0.1</v>
      </c>
      <c r="M1417">
        <v>0</v>
      </c>
      <c r="N1417" t="s">
        <v>77</v>
      </c>
      <c r="O1417" t="s">
        <v>105</v>
      </c>
      <c r="P1417" t="s">
        <v>112</v>
      </c>
      <c r="Q1417" t="s">
        <v>117</v>
      </c>
      <c r="R1417" t="s">
        <v>118</v>
      </c>
      <c r="S1417">
        <v>1415</v>
      </c>
    </row>
    <row r="1418" spans="1:19" x14ac:dyDescent="0.2">
      <c r="A1418">
        <v>910</v>
      </c>
      <c r="B1418" s="1">
        <v>45529</v>
      </c>
      <c r="C1418" s="2">
        <v>0.375</v>
      </c>
      <c r="D1418" s="2">
        <v>0.4375</v>
      </c>
      <c r="E1418" t="s">
        <v>35</v>
      </c>
      <c r="F1418">
        <v>2</v>
      </c>
      <c r="G1418">
        <v>10</v>
      </c>
      <c r="H1418">
        <v>1</v>
      </c>
      <c r="I1418" t="s">
        <v>39</v>
      </c>
      <c r="J1418" t="s">
        <v>40</v>
      </c>
      <c r="K1418">
        <v>90</v>
      </c>
      <c r="L1418">
        <v>0.1</v>
      </c>
      <c r="M1418">
        <v>0</v>
      </c>
      <c r="N1418" t="s">
        <v>71</v>
      </c>
      <c r="O1418" t="s">
        <v>105</v>
      </c>
      <c r="P1418" t="s">
        <v>112</v>
      </c>
      <c r="Q1418" t="s">
        <v>117</v>
      </c>
      <c r="R1418" t="s">
        <v>118</v>
      </c>
      <c r="S1418">
        <v>1416</v>
      </c>
    </row>
    <row r="1419" spans="1:19" x14ac:dyDescent="0.2">
      <c r="A1419">
        <v>730</v>
      </c>
      <c r="B1419" s="1">
        <v>45509</v>
      </c>
      <c r="C1419" s="2">
        <v>0.375</v>
      </c>
      <c r="D1419" s="2">
        <v>0.41666666666666669</v>
      </c>
      <c r="E1419" t="s">
        <v>35</v>
      </c>
      <c r="F1419">
        <v>2</v>
      </c>
      <c r="G1419">
        <v>10</v>
      </c>
      <c r="H1419">
        <v>13</v>
      </c>
      <c r="I1419" t="s">
        <v>42</v>
      </c>
      <c r="J1419" t="s">
        <v>40</v>
      </c>
      <c r="K1419">
        <v>60.000000000000028</v>
      </c>
      <c r="L1419">
        <v>1.3</v>
      </c>
      <c r="M1419">
        <v>1</v>
      </c>
      <c r="N1419" t="s">
        <v>72</v>
      </c>
      <c r="O1419" t="s">
        <v>105</v>
      </c>
      <c r="P1419" t="s">
        <v>112</v>
      </c>
      <c r="Q1419" t="s">
        <v>118</v>
      </c>
      <c r="R1419" t="s">
        <v>118</v>
      </c>
      <c r="S1419">
        <v>1417</v>
      </c>
    </row>
    <row r="1420" spans="1:19" x14ac:dyDescent="0.2">
      <c r="A1420">
        <v>384</v>
      </c>
      <c r="B1420" s="1">
        <v>45584</v>
      </c>
      <c r="C1420" s="2">
        <v>0.375</v>
      </c>
      <c r="D1420" s="2">
        <v>0.4375</v>
      </c>
      <c r="E1420" t="s">
        <v>35</v>
      </c>
      <c r="F1420">
        <v>2</v>
      </c>
      <c r="G1420">
        <v>10</v>
      </c>
      <c r="H1420">
        <v>2</v>
      </c>
      <c r="I1420" t="s">
        <v>39</v>
      </c>
      <c r="J1420" t="s">
        <v>30</v>
      </c>
      <c r="K1420">
        <v>90</v>
      </c>
      <c r="L1420">
        <v>0.2</v>
      </c>
      <c r="M1420">
        <v>0</v>
      </c>
      <c r="N1420" t="s">
        <v>77</v>
      </c>
      <c r="O1420" t="s">
        <v>107</v>
      </c>
      <c r="P1420" t="s">
        <v>112</v>
      </c>
      <c r="Q1420" t="s">
        <v>117</v>
      </c>
      <c r="R1420" t="s">
        <v>118</v>
      </c>
      <c r="S1420">
        <v>1418</v>
      </c>
    </row>
    <row r="1421" spans="1:19" x14ac:dyDescent="0.2">
      <c r="A1421">
        <v>1156</v>
      </c>
      <c r="B1421" s="1">
        <v>45583</v>
      </c>
      <c r="C1421" s="2">
        <v>0.375</v>
      </c>
      <c r="D1421" s="2">
        <v>0.4375</v>
      </c>
      <c r="E1421" t="s">
        <v>35</v>
      </c>
      <c r="F1421">
        <v>2</v>
      </c>
      <c r="G1421">
        <v>10</v>
      </c>
      <c r="H1421">
        <v>9</v>
      </c>
      <c r="I1421" t="s">
        <v>27</v>
      </c>
      <c r="J1421" t="s">
        <v>40</v>
      </c>
      <c r="K1421">
        <v>90</v>
      </c>
      <c r="L1421">
        <v>0.9</v>
      </c>
      <c r="M1421">
        <v>0</v>
      </c>
      <c r="N1421" t="s">
        <v>76</v>
      </c>
      <c r="O1421" t="s">
        <v>107</v>
      </c>
      <c r="P1421" t="s">
        <v>112</v>
      </c>
      <c r="Q1421" t="s">
        <v>118</v>
      </c>
      <c r="R1421" t="s">
        <v>118</v>
      </c>
      <c r="S1421">
        <v>1419</v>
      </c>
    </row>
    <row r="1422" spans="1:19" x14ac:dyDescent="0.2">
      <c r="A1422">
        <v>2802</v>
      </c>
      <c r="B1422" s="1">
        <v>45595</v>
      </c>
      <c r="C1422" s="2">
        <v>0.375</v>
      </c>
      <c r="D1422" s="2">
        <v>0.45833333333333331</v>
      </c>
      <c r="E1422" t="s">
        <v>35</v>
      </c>
      <c r="F1422">
        <v>2</v>
      </c>
      <c r="G1422">
        <v>10</v>
      </c>
      <c r="H1422">
        <v>13</v>
      </c>
      <c r="I1422" t="s">
        <v>22</v>
      </c>
      <c r="J1422" t="s">
        <v>23</v>
      </c>
      <c r="K1422">
        <v>119.99999999999997</v>
      </c>
      <c r="L1422">
        <v>1.3</v>
      </c>
      <c r="M1422">
        <v>1</v>
      </c>
      <c r="N1422" t="s">
        <v>74</v>
      </c>
      <c r="O1422" t="s">
        <v>107</v>
      </c>
      <c r="P1422" t="s">
        <v>112</v>
      </c>
      <c r="Q1422" t="s">
        <v>118</v>
      </c>
      <c r="R1422" t="s">
        <v>124</v>
      </c>
      <c r="S1422">
        <v>1420</v>
      </c>
    </row>
    <row r="1423" spans="1:19" x14ac:dyDescent="0.2">
      <c r="A1423">
        <v>833</v>
      </c>
      <c r="B1423" s="1">
        <v>45645</v>
      </c>
      <c r="C1423" s="2">
        <v>0.375</v>
      </c>
      <c r="D1423" s="2">
        <v>0.4375</v>
      </c>
      <c r="E1423" t="s">
        <v>35</v>
      </c>
      <c r="F1423">
        <v>2</v>
      </c>
      <c r="G1423">
        <v>10</v>
      </c>
      <c r="H1423">
        <v>9</v>
      </c>
      <c r="I1423" t="s">
        <v>13</v>
      </c>
      <c r="J1423" t="s">
        <v>40</v>
      </c>
      <c r="K1423">
        <v>90</v>
      </c>
      <c r="L1423">
        <v>0.9</v>
      </c>
      <c r="M1423">
        <v>0</v>
      </c>
      <c r="N1423" t="s">
        <v>75</v>
      </c>
      <c r="O1423" t="s">
        <v>109</v>
      </c>
      <c r="P1423" t="s">
        <v>112</v>
      </c>
      <c r="Q1423" t="s">
        <v>118</v>
      </c>
      <c r="R1423" t="s">
        <v>118</v>
      </c>
      <c r="S1423">
        <v>1421</v>
      </c>
    </row>
    <row r="1424" spans="1:19" x14ac:dyDescent="0.2">
      <c r="A1424">
        <v>2544</v>
      </c>
      <c r="B1424" s="1">
        <v>45611</v>
      </c>
      <c r="C1424" s="2">
        <v>0.375</v>
      </c>
      <c r="D1424" s="2">
        <v>0.39583333333333331</v>
      </c>
      <c r="E1424" t="s">
        <v>35</v>
      </c>
      <c r="F1424">
        <v>2</v>
      </c>
      <c r="G1424">
        <v>10</v>
      </c>
      <c r="H1424">
        <v>5</v>
      </c>
      <c r="I1424" t="s">
        <v>39</v>
      </c>
      <c r="J1424" t="s">
        <v>18</v>
      </c>
      <c r="K1424">
        <v>29.999999999999972</v>
      </c>
      <c r="L1424">
        <v>0.5</v>
      </c>
      <c r="M1424">
        <v>0</v>
      </c>
      <c r="N1424" t="s">
        <v>76</v>
      </c>
      <c r="O1424" t="s">
        <v>108</v>
      </c>
      <c r="P1424" t="s">
        <v>112</v>
      </c>
      <c r="Q1424" t="s">
        <v>118</v>
      </c>
      <c r="R1424" t="s">
        <v>118</v>
      </c>
      <c r="S1424">
        <v>1422</v>
      </c>
    </row>
    <row r="1425" spans="1:19" x14ac:dyDescent="0.2">
      <c r="A1425">
        <v>1854</v>
      </c>
      <c r="B1425" s="1">
        <v>45368</v>
      </c>
      <c r="C1425" s="2">
        <v>0.375</v>
      </c>
      <c r="D1425" s="2">
        <v>0.45833333333333331</v>
      </c>
      <c r="E1425" t="s">
        <v>35</v>
      </c>
      <c r="F1425">
        <v>2</v>
      </c>
      <c r="G1425">
        <v>10</v>
      </c>
      <c r="H1425">
        <v>11</v>
      </c>
      <c r="I1425" t="s">
        <v>39</v>
      </c>
      <c r="J1425" t="s">
        <v>14</v>
      </c>
      <c r="K1425">
        <v>119.99999999999997</v>
      </c>
      <c r="L1425">
        <v>1.1000000000000001</v>
      </c>
      <c r="M1425">
        <v>1</v>
      </c>
      <c r="N1425" t="s">
        <v>71</v>
      </c>
      <c r="O1425" t="s">
        <v>100</v>
      </c>
      <c r="P1425" t="s">
        <v>112</v>
      </c>
      <c r="Q1425" t="s">
        <v>118</v>
      </c>
      <c r="R1425" t="s">
        <v>124</v>
      </c>
      <c r="S1425">
        <v>1423</v>
      </c>
    </row>
    <row r="1426" spans="1:19" x14ac:dyDescent="0.2">
      <c r="A1426">
        <v>37</v>
      </c>
      <c r="B1426" s="1">
        <v>45331</v>
      </c>
      <c r="C1426" s="2">
        <v>0.375</v>
      </c>
      <c r="D1426" s="2">
        <v>0.41666666666666669</v>
      </c>
      <c r="E1426" t="s">
        <v>35</v>
      </c>
      <c r="F1426">
        <v>2</v>
      </c>
      <c r="G1426">
        <v>10</v>
      </c>
      <c r="H1426">
        <v>1</v>
      </c>
      <c r="I1426" t="s">
        <v>42</v>
      </c>
      <c r="J1426" t="s">
        <v>30</v>
      </c>
      <c r="K1426">
        <v>60.000000000000028</v>
      </c>
      <c r="L1426">
        <v>0.1</v>
      </c>
      <c r="M1426">
        <v>0</v>
      </c>
      <c r="N1426" t="s">
        <v>76</v>
      </c>
      <c r="O1426" t="s">
        <v>99</v>
      </c>
      <c r="P1426" t="s">
        <v>112</v>
      </c>
      <c r="Q1426" t="s">
        <v>117</v>
      </c>
      <c r="R1426" t="s">
        <v>118</v>
      </c>
      <c r="S1426">
        <v>1424</v>
      </c>
    </row>
    <row r="1427" spans="1:19" x14ac:dyDescent="0.2">
      <c r="A1427">
        <v>1039</v>
      </c>
      <c r="B1427" s="1">
        <v>45636</v>
      </c>
      <c r="C1427" s="2">
        <v>0.375</v>
      </c>
      <c r="D1427" s="2">
        <v>0.39583333333333331</v>
      </c>
      <c r="E1427" t="s">
        <v>35</v>
      </c>
      <c r="F1427">
        <v>2</v>
      </c>
      <c r="G1427">
        <v>10</v>
      </c>
      <c r="H1427">
        <v>5</v>
      </c>
      <c r="I1427" t="s">
        <v>41</v>
      </c>
      <c r="J1427" t="s">
        <v>18</v>
      </c>
      <c r="K1427">
        <v>29.999999999999972</v>
      </c>
      <c r="L1427">
        <v>0.5</v>
      </c>
      <c r="M1427">
        <v>0</v>
      </c>
      <c r="N1427" t="s">
        <v>73</v>
      </c>
      <c r="O1427" t="s">
        <v>109</v>
      </c>
      <c r="P1427" t="s">
        <v>112</v>
      </c>
      <c r="Q1427" t="s">
        <v>118</v>
      </c>
      <c r="R1427" t="s">
        <v>118</v>
      </c>
      <c r="S1427">
        <v>1425</v>
      </c>
    </row>
    <row r="1428" spans="1:19" x14ac:dyDescent="0.2">
      <c r="A1428">
        <v>1154</v>
      </c>
      <c r="B1428" s="1">
        <v>45323</v>
      </c>
      <c r="C1428" s="2">
        <v>0.375</v>
      </c>
      <c r="D1428" s="2">
        <v>0.39583333333333331</v>
      </c>
      <c r="E1428" t="s">
        <v>35</v>
      </c>
      <c r="F1428">
        <v>2</v>
      </c>
      <c r="G1428">
        <v>10</v>
      </c>
      <c r="H1428">
        <v>10</v>
      </c>
      <c r="I1428" t="s">
        <v>13</v>
      </c>
      <c r="J1428" t="s">
        <v>23</v>
      </c>
      <c r="K1428">
        <v>29.999999999999972</v>
      </c>
      <c r="L1428">
        <v>1</v>
      </c>
      <c r="M1428">
        <v>0</v>
      </c>
      <c r="N1428" t="s">
        <v>75</v>
      </c>
      <c r="O1428" t="s">
        <v>99</v>
      </c>
      <c r="P1428" t="s">
        <v>112</v>
      </c>
      <c r="Q1428" t="s">
        <v>118</v>
      </c>
      <c r="R1428" t="s">
        <v>118</v>
      </c>
      <c r="S1428">
        <v>1426</v>
      </c>
    </row>
    <row r="1429" spans="1:19" x14ac:dyDescent="0.2">
      <c r="A1429">
        <v>79</v>
      </c>
      <c r="B1429" s="1">
        <v>45491</v>
      </c>
      <c r="C1429" s="2">
        <v>0.375</v>
      </c>
      <c r="D1429" s="2">
        <v>0.41666666666666669</v>
      </c>
      <c r="E1429" t="s">
        <v>35</v>
      </c>
      <c r="F1429">
        <v>2</v>
      </c>
      <c r="G1429">
        <v>10</v>
      </c>
      <c r="H1429">
        <v>3</v>
      </c>
      <c r="I1429" t="s">
        <v>42</v>
      </c>
      <c r="J1429" t="s">
        <v>23</v>
      </c>
      <c r="K1429">
        <v>60.000000000000028</v>
      </c>
      <c r="L1429">
        <v>0.3</v>
      </c>
      <c r="M1429">
        <v>0</v>
      </c>
      <c r="N1429" t="s">
        <v>75</v>
      </c>
      <c r="O1429" t="s">
        <v>104</v>
      </c>
      <c r="P1429" t="s">
        <v>112</v>
      </c>
      <c r="Q1429" t="s">
        <v>118</v>
      </c>
      <c r="R1429" t="s">
        <v>118</v>
      </c>
      <c r="S1429">
        <v>1427</v>
      </c>
    </row>
    <row r="1430" spans="1:19" x14ac:dyDescent="0.2">
      <c r="A1430">
        <v>108</v>
      </c>
      <c r="B1430" s="1">
        <v>45441</v>
      </c>
      <c r="C1430" s="2">
        <v>0.375</v>
      </c>
      <c r="D1430" s="2">
        <v>0.41666666666666669</v>
      </c>
      <c r="E1430" t="s">
        <v>35</v>
      </c>
      <c r="F1430">
        <v>2</v>
      </c>
      <c r="G1430">
        <v>10</v>
      </c>
      <c r="H1430">
        <v>1</v>
      </c>
      <c r="I1430" t="s">
        <v>22</v>
      </c>
      <c r="J1430" t="s">
        <v>30</v>
      </c>
      <c r="K1430">
        <v>60.000000000000028</v>
      </c>
      <c r="L1430">
        <v>0.1</v>
      </c>
      <c r="M1430">
        <v>0</v>
      </c>
      <c r="N1430" t="s">
        <v>74</v>
      </c>
      <c r="O1430" t="s">
        <v>102</v>
      </c>
      <c r="P1430" t="s">
        <v>112</v>
      </c>
      <c r="Q1430" t="s">
        <v>117</v>
      </c>
      <c r="R1430" t="s">
        <v>118</v>
      </c>
      <c r="S1430">
        <v>1428</v>
      </c>
    </row>
    <row r="1431" spans="1:19" x14ac:dyDescent="0.2">
      <c r="A1431">
        <v>2585</v>
      </c>
      <c r="B1431" s="1">
        <v>45630</v>
      </c>
      <c r="C1431" s="2">
        <v>0.375</v>
      </c>
      <c r="D1431" s="2">
        <v>0.45833333333333331</v>
      </c>
      <c r="E1431" t="s">
        <v>35</v>
      </c>
      <c r="F1431">
        <v>2</v>
      </c>
      <c r="G1431">
        <v>10</v>
      </c>
      <c r="H1431">
        <v>1</v>
      </c>
      <c r="I1431" t="s">
        <v>42</v>
      </c>
      <c r="J1431" t="s">
        <v>23</v>
      </c>
      <c r="K1431">
        <v>119.99999999999997</v>
      </c>
      <c r="L1431">
        <v>0.1</v>
      </c>
      <c r="M1431">
        <v>0</v>
      </c>
      <c r="N1431" t="s">
        <v>74</v>
      </c>
      <c r="O1431" t="s">
        <v>109</v>
      </c>
      <c r="P1431" t="s">
        <v>112</v>
      </c>
      <c r="Q1431" t="s">
        <v>117</v>
      </c>
      <c r="R1431" t="s">
        <v>124</v>
      </c>
      <c r="S1431">
        <v>1429</v>
      </c>
    </row>
    <row r="1432" spans="1:19" x14ac:dyDescent="0.2">
      <c r="A1432">
        <v>2751</v>
      </c>
      <c r="B1432" s="1">
        <v>45631</v>
      </c>
      <c r="C1432" s="2">
        <v>0.375</v>
      </c>
      <c r="D1432" s="2">
        <v>0.45833333333333331</v>
      </c>
      <c r="E1432" t="s">
        <v>35</v>
      </c>
      <c r="F1432">
        <v>2</v>
      </c>
      <c r="G1432">
        <v>10</v>
      </c>
      <c r="H1432">
        <v>13</v>
      </c>
      <c r="I1432" t="s">
        <v>41</v>
      </c>
      <c r="J1432" t="s">
        <v>14</v>
      </c>
      <c r="K1432">
        <v>119.99999999999997</v>
      </c>
      <c r="L1432">
        <v>1.3</v>
      </c>
      <c r="M1432">
        <v>1</v>
      </c>
      <c r="N1432" t="s">
        <v>75</v>
      </c>
      <c r="O1432" t="s">
        <v>109</v>
      </c>
      <c r="P1432" t="s">
        <v>112</v>
      </c>
      <c r="Q1432" t="s">
        <v>118</v>
      </c>
      <c r="R1432" t="s">
        <v>124</v>
      </c>
      <c r="S1432">
        <v>1430</v>
      </c>
    </row>
    <row r="1433" spans="1:19" x14ac:dyDescent="0.2">
      <c r="A1433">
        <v>60</v>
      </c>
      <c r="B1433" s="1">
        <v>45519</v>
      </c>
      <c r="C1433" s="2">
        <v>0.375</v>
      </c>
      <c r="D1433" s="2">
        <v>0.4375</v>
      </c>
      <c r="E1433" t="s">
        <v>35</v>
      </c>
      <c r="F1433">
        <v>2</v>
      </c>
      <c r="G1433">
        <v>10</v>
      </c>
      <c r="H1433">
        <v>4</v>
      </c>
      <c r="I1433" t="s">
        <v>27</v>
      </c>
      <c r="J1433" t="s">
        <v>23</v>
      </c>
      <c r="K1433">
        <v>90</v>
      </c>
      <c r="L1433">
        <v>0.4</v>
      </c>
      <c r="M1433">
        <v>0</v>
      </c>
      <c r="N1433" t="s">
        <v>75</v>
      </c>
      <c r="O1433" t="s">
        <v>105</v>
      </c>
      <c r="P1433" t="s">
        <v>112</v>
      </c>
      <c r="Q1433" t="s">
        <v>118</v>
      </c>
      <c r="R1433" t="s">
        <v>118</v>
      </c>
      <c r="S1433">
        <v>1431</v>
      </c>
    </row>
    <row r="1434" spans="1:19" x14ac:dyDescent="0.2">
      <c r="A1434">
        <v>2537</v>
      </c>
      <c r="B1434" s="1">
        <v>45464</v>
      </c>
      <c r="C1434" s="2">
        <v>0.375</v>
      </c>
      <c r="D1434" s="2">
        <v>0.4375</v>
      </c>
      <c r="E1434" t="s">
        <v>35</v>
      </c>
      <c r="F1434">
        <v>2</v>
      </c>
      <c r="G1434">
        <v>10</v>
      </c>
      <c r="H1434">
        <v>6</v>
      </c>
      <c r="I1434" t="s">
        <v>13</v>
      </c>
      <c r="J1434" t="s">
        <v>40</v>
      </c>
      <c r="K1434">
        <v>90</v>
      </c>
      <c r="L1434">
        <v>0.6</v>
      </c>
      <c r="M1434">
        <v>0</v>
      </c>
      <c r="N1434" t="s">
        <v>76</v>
      </c>
      <c r="O1434" t="s">
        <v>103</v>
      </c>
      <c r="P1434" t="s">
        <v>112</v>
      </c>
      <c r="Q1434" t="s">
        <v>118</v>
      </c>
      <c r="R1434" t="s">
        <v>118</v>
      </c>
      <c r="S1434">
        <v>1432</v>
      </c>
    </row>
    <row r="1435" spans="1:19" x14ac:dyDescent="0.2">
      <c r="A1435">
        <v>1698</v>
      </c>
      <c r="B1435" s="1">
        <v>45600</v>
      </c>
      <c r="C1435" s="2">
        <v>0.375</v>
      </c>
      <c r="D1435" s="2">
        <v>0.45833333333333331</v>
      </c>
      <c r="E1435" t="s">
        <v>35</v>
      </c>
      <c r="F1435">
        <v>2</v>
      </c>
      <c r="G1435">
        <v>10</v>
      </c>
      <c r="H1435">
        <v>8</v>
      </c>
      <c r="I1435" t="s">
        <v>22</v>
      </c>
      <c r="J1435" t="s">
        <v>40</v>
      </c>
      <c r="K1435">
        <v>119.99999999999997</v>
      </c>
      <c r="L1435">
        <v>0.8</v>
      </c>
      <c r="M1435">
        <v>0</v>
      </c>
      <c r="N1435" t="s">
        <v>72</v>
      </c>
      <c r="O1435" t="s">
        <v>108</v>
      </c>
      <c r="P1435" t="s">
        <v>112</v>
      </c>
      <c r="Q1435" t="s">
        <v>118</v>
      </c>
      <c r="R1435" t="s">
        <v>124</v>
      </c>
      <c r="S1435">
        <v>1433</v>
      </c>
    </row>
    <row r="1436" spans="1:19" x14ac:dyDescent="0.2">
      <c r="A1436">
        <v>128</v>
      </c>
      <c r="B1436" s="1">
        <v>45458</v>
      </c>
      <c r="C1436" s="2">
        <v>0.35416666666666669</v>
      </c>
      <c r="D1436" s="2">
        <v>0.41666666666666669</v>
      </c>
      <c r="E1436" t="s">
        <v>35</v>
      </c>
      <c r="F1436">
        <v>2</v>
      </c>
      <c r="G1436">
        <v>10</v>
      </c>
      <c r="H1436">
        <v>8</v>
      </c>
      <c r="I1436" t="s">
        <v>27</v>
      </c>
      <c r="J1436" t="s">
        <v>14</v>
      </c>
      <c r="K1436">
        <v>90</v>
      </c>
      <c r="L1436">
        <v>0.8</v>
      </c>
      <c r="M1436">
        <v>0</v>
      </c>
      <c r="N1436" t="s">
        <v>77</v>
      </c>
      <c r="O1436" t="s">
        <v>103</v>
      </c>
      <c r="P1436" t="s">
        <v>112</v>
      </c>
      <c r="Q1436" t="s">
        <v>118</v>
      </c>
      <c r="R1436" t="s">
        <v>118</v>
      </c>
      <c r="S1436">
        <v>1434</v>
      </c>
    </row>
    <row r="1437" spans="1:19" x14ac:dyDescent="0.2">
      <c r="A1437">
        <v>1853</v>
      </c>
      <c r="B1437" s="1">
        <v>45406</v>
      </c>
      <c r="C1437" s="2">
        <v>0.35416666666666669</v>
      </c>
      <c r="D1437" s="2">
        <v>0.375</v>
      </c>
      <c r="E1437" t="s">
        <v>35</v>
      </c>
      <c r="F1437">
        <v>2</v>
      </c>
      <c r="G1437">
        <v>10</v>
      </c>
      <c r="H1437">
        <v>12</v>
      </c>
      <c r="I1437" t="s">
        <v>13</v>
      </c>
      <c r="J1437" t="s">
        <v>14</v>
      </c>
      <c r="K1437">
        <v>29.999999999999972</v>
      </c>
      <c r="L1437">
        <v>1.2</v>
      </c>
      <c r="M1437">
        <v>1</v>
      </c>
      <c r="N1437" t="s">
        <v>74</v>
      </c>
      <c r="O1437" t="s">
        <v>101</v>
      </c>
      <c r="P1437" t="s">
        <v>112</v>
      </c>
      <c r="Q1437" t="s">
        <v>118</v>
      </c>
      <c r="R1437" t="s">
        <v>118</v>
      </c>
      <c r="S1437">
        <v>1435</v>
      </c>
    </row>
    <row r="1438" spans="1:19" x14ac:dyDescent="0.2">
      <c r="A1438">
        <v>1282</v>
      </c>
      <c r="B1438" s="1">
        <v>45329</v>
      </c>
      <c r="C1438" s="2">
        <v>0.35416666666666669</v>
      </c>
      <c r="D1438" s="2">
        <v>0.41666666666666669</v>
      </c>
      <c r="E1438" t="s">
        <v>35</v>
      </c>
      <c r="F1438">
        <v>2</v>
      </c>
      <c r="G1438">
        <v>10</v>
      </c>
      <c r="H1438">
        <v>10</v>
      </c>
      <c r="I1438" t="s">
        <v>41</v>
      </c>
      <c r="J1438" t="s">
        <v>18</v>
      </c>
      <c r="K1438">
        <v>90</v>
      </c>
      <c r="L1438">
        <v>1</v>
      </c>
      <c r="M1438">
        <v>0</v>
      </c>
      <c r="N1438" t="s">
        <v>74</v>
      </c>
      <c r="O1438" t="s">
        <v>99</v>
      </c>
      <c r="P1438" t="s">
        <v>112</v>
      </c>
      <c r="Q1438" t="s">
        <v>118</v>
      </c>
      <c r="R1438" t="s">
        <v>118</v>
      </c>
      <c r="S1438">
        <v>1436</v>
      </c>
    </row>
    <row r="1439" spans="1:19" x14ac:dyDescent="0.2">
      <c r="A1439">
        <v>1229</v>
      </c>
      <c r="B1439" s="1">
        <v>45468</v>
      </c>
      <c r="C1439" s="2">
        <v>0.35416666666666669</v>
      </c>
      <c r="D1439" s="2">
        <v>0.4375</v>
      </c>
      <c r="E1439" t="s">
        <v>35</v>
      </c>
      <c r="F1439">
        <v>2</v>
      </c>
      <c r="G1439">
        <v>10</v>
      </c>
      <c r="H1439">
        <v>7</v>
      </c>
      <c r="I1439" t="s">
        <v>22</v>
      </c>
      <c r="J1439" t="s">
        <v>30</v>
      </c>
      <c r="K1439">
        <v>119.99999999999997</v>
      </c>
      <c r="L1439">
        <v>0.7</v>
      </c>
      <c r="M1439">
        <v>0</v>
      </c>
      <c r="N1439" t="s">
        <v>73</v>
      </c>
      <c r="O1439" t="s">
        <v>103</v>
      </c>
      <c r="P1439" t="s">
        <v>112</v>
      </c>
      <c r="Q1439" t="s">
        <v>118</v>
      </c>
      <c r="R1439" t="s">
        <v>124</v>
      </c>
      <c r="S1439">
        <v>1437</v>
      </c>
    </row>
    <row r="1440" spans="1:19" x14ac:dyDescent="0.2">
      <c r="A1440">
        <v>2044</v>
      </c>
      <c r="B1440" s="1">
        <v>45519</v>
      </c>
      <c r="C1440" s="2">
        <v>0.35416666666666669</v>
      </c>
      <c r="D1440" s="2">
        <v>0.4375</v>
      </c>
      <c r="E1440" t="s">
        <v>35</v>
      </c>
      <c r="F1440">
        <v>2</v>
      </c>
      <c r="G1440">
        <v>10</v>
      </c>
      <c r="H1440">
        <v>4</v>
      </c>
      <c r="I1440" t="s">
        <v>41</v>
      </c>
      <c r="J1440" t="s">
        <v>18</v>
      </c>
      <c r="K1440">
        <v>119.99999999999997</v>
      </c>
      <c r="L1440">
        <v>0.4</v>
      </c>
      <c r="M1440">
        <v>0</v>
      </c>
      <c r="N1440" t="s">
        <v>75</v>
      </c>
      <c r="O1440" t="s">
        <v>105</v>
      </c>
      <c r="P1440" t="s">
        <v>112</v>
      </c>
      <c r="Q1440" t="s">
        <v>118</v>
      </c>
      <c r="R1440" t="s">
        <v>124</v>
      </c>
      <c r="S1440">
        <v>1438</v>
      </c>
    </row>
    <row r="1441" spans="1:19" x14ac:dyDescent="0.2">
      <c r="A1441">
        <v>662</v>
      </c>
      <c r="B1441" s="1">
        <v>45466</v>
      </c>
      <c r="C1441" s="2">
        <v>0.35416666666666669</v>
      </c>
      <c r="D1441" s="2">
        <v>0.39583333333333331</v>
      </c>
      <c r="E1441" t="s">
        <v>35</v>
      </c>
      <c r="F1441">
        <v>2</v>
      </c>
      <c r="G1441">
        <v>10</v>
      </c>
      <c r="H1441">
        <v>2</v>
      </c>
      <c r="I1441" t="s">
        <v>41</v>
      </c>
      <c r="J1441" t="s">
        <v>28</v>
      </c>
      <c r="K1441">
        <v>59.999999999999943</v>
      </c>
      <c r="L1441">
        <v>0.2</v>
      </c>
      <c r="M1441">
        <v>0</v>
      </c>
      <c r="N1441" t="s">
        <v>71</v>
      </c>
      <c r="O1441" t="s">
        <v>103</v>
      </c>
      <c r="P1441" t="s">
        <v>112</v>
      </c>
      <c r="Q1441" t="s">
        <v>117</v>
      </c>
      <c r="R1441" t="s">
        <v>118</v>
      </c>
      <c r="S1441">
        <v>1439</v>
      </c>
    </row>
    <row r="1442" spans="1:19" x14ac:dyDescent="0.2">
      <c r="A1442">
        <v>2583</v>
      </c>
      <c r="B1442" s="1">
        <v>45354</v>
      </c>
      <c r="C1442" s="2">
        <v>0.35416666666666669</v>
      </c>
      <c r="D1442" s="2">
        <v>0.41666666666666669</v>
      </c>
      <c r="E1442" t="s">
        <v>35</v>
      </c>
      <c r="F1442">
        <v>2</v>
      </c>
      <c r="G1442">
        <v>10</v>
      </c>
      <c r="H1442">
        <v>12</v>
      </c>
      <c r="I1442" t="s">
        <v>22</v>
      </c>
      <c r="J1442" t="s">
        <v>28</v>
      </c>
      <c r="K1442">
        <v>90</v>
      </c>
      <c r="L1442">
        <v>1.2</v>
      </c>
      <c r="M1442">
        <v>1</v>
      </c>
      <c r="N1442" t="s">
        <v>71</v>
      </c>
      <c r="O1442" t="s">
        <v>100</v>
      </c>
      <c r="P1442" t="s">
        <v>112</v>
      </c>
      <c r="Q1442" t="s">
        <v>118</v>
      </c>
      <c r="R1442" t="s">
        <v>118</v>
      </c>
      <c r="S1442">
        <v>1440</v>
      </c>
    </row>
    <row r="1443" spans="1:19" x14ac:dyDescent="0.2">
      <c r="A1443">
        <v>1630</v>
      </c>
      <c r="B1443" s="1">
        <v>45378</v>
      </c>
      <c r="C1443" s="2">
        <v>0.35416666666666669</v>
      </c>
      <c r="D1443" s="2">
        <v>0.39583333333333331</v>
      </c>
      <c r="E1443" t="s">
        <v>35</v>
      </c>
      <c r="F1443">
        <v>2</v>
      </c>
      <c r="G1443">
        <v>10</v>
      </c>
      <c r="H1443">
        <v>13</v>
      </c>
      <c r="I1443" t="s">
        <v>42</v>
      </c>
      <c r="J1443" t="s">
        <v>28</v>
      </c>
      <c r="K1443">
        <v>59.999999999999943</v>
      </c>
      <c r="L1443">
        <v>1.3</v>
      </c>
      <c r="M1443">
        <v>1</v>
      </c>
      <c r="N1443" t="s">
        <v>74</v>
      </c>
      <c r="O1443" t="s">
        <v>100</v>
      </c>
      <c r="P1443" t="s">
        <v>112</v>
      </c>
      <c r="Q1443" t="s">
        <v>118</v>
      </c>
      <c r="R1443" t="s">
        <v>118</v>
      </c>
      <c r="S1443">
        <v>1441</v>
      </c>
    </row>
    <row r="1444" spans="1:19" x14ac:dyDescent="0.2">
      <c r="A1444">
        <v>2451</v>
      </c>
      <c r="B1444" s="1">
        <v>45598</v>
      </c>
      <c r="C1444" s="2">
        <v>0.35416666666666669</v>
      </c>
      <c r="D1444" s="2">
        <v>0.41666666666666669</v>
      </c>
      <c r="E1444" t="s">
        <v>35</v>
      </c>
      <c r="F1444">
        <v>2</v>
      </c>
      <c r="G1444">
        <v>10</v>
      </c>
      <c r="H1444">
        <v>6</v>
      </c>
      <c r="I1444" t="s">
        <v>17</v>
      </c>
      <c r="J1444" t="s">
        <v>23</v>
      </c>
      <c r="K1444">
        <v>90</v>
      </c>
      <c r="L1444">
        <v>0.6</v>
      </c>
      <c r="M1444">
        <v>0</v>
      </c>
      <c r="N1444" t="s">
        <v>77</v>
      </c>
      <c r="O1444" t="s">
        <v>108</v>
      </c>
      <c r="P1444" t="s">
        <v>112</v>
      </c>
      <c r="Q1444" t="s">
        <v>118</v>
      </c>
      <c r="R1444" t="s">
        <v>118</v>
      </c>
      <c r="S1444">
        <v>1442</v>
      </c>
    </row>
    <row r="1445" spans="1:19" x14ac:dyDescent="0.2">
      <c r="A1445">
        <v>2812</v>
      </c>
      <c r="B1445" s="1">
        <v>45457</v>
      </c>
      <c r="C1445" s="2">
        <v>0.35416666666666669</v>
      </c>
      <c r="D1445" s="2">
        <v>0.4375</v>
      </c>
      <c r="E1445" t="s">
        <v>35</v>
      </c>
      <c r="F1445">
        <v>2</v>
      </c>
      <c r="G1445">
        <v>10</v>
      </c>
      <c r="H1445">
        <v>12</v>
      </c>
      <c r="I1445" t="s">
        <v>41</v>
      </c>
      <c r="J1445" t="s">
        <v>30</v>
      </c>
      <c r="K1445">
        <v>119.99999999999997</v>
      </c>
      <c r="L1445">
        <v>1.2</v>
      </c>
      <c r="M1445">
        <v>1</v>
      </c>
      <c r="N1445" t="s">
        <v>76</v>
      </c>
      <c r="O1445" t="s">
        <v>103</v>
      </c>
      <c r="P1445" t="s">
        <v>112</v>
      </c>
      <c r="Q1445" t="s">
        <v>118</v>
      </c>
      <c r="R1445" t="s">
        <v>124</v>
      </c>
      <c r="S1445">
        <v>1443</v>
      </c>
    </row>
    <row r="1446" spans="1:19" x14ac:dyDescent="0.2">
      <c r="A1446">
        <v>2046</v>
      </c>
      <c r="B1446" s="1">
        <v>45618</v>
      </c>
      <c r="C1446" s="2">
        <v>0.35416666666666669</v>
      </c>
      <c r="D1446" s="2">
        <v>0.41666666666666669</v>
      </c>
      <c r="E1446" t="s">
        <v>35</v>
      </c>
      <c r="F1446">
        <v>2</v>
      </c>
      <c r="G1446">
        <v>10</v>
      </c>
      <c r="H1446">
        <v>10</v>
      </c>
      <c r="I1446" t="s">
        <v>42</v>
      </c>
      <c r="J1446" t="s">
        <v>23</v>
      </c>
      <c r="K1446">
        <v>90</v>
      </c>
      <c r="L1446">
        <v>1</v>
      </c>
      <c r="M1446">
        <v>0</v>
      </c>
      <c r="N1446" t="s">
        <v>76</v>
      </c>
      <c r="O1446" t="s">
        <v>108</v>
      </c>
      <c r="P1446" t="s">
        <v>112</v>
      </c>
      <c r="Q1446" t="s">
        <v>118</v>
      </c>
      <c r="R1446" t="s">
        <v>118</v>
      </c>
      <c r="S1446">
        <v>1444</v>
      </c>
    </row>
    <row r="1447" spans="1:19" x14ac:dyDescent="0.2">
      <c r="A1447">
        <v>1394</v>
      </c>
      <c r="B1447" s="1">
        <v>45401</v>
      </c>
      <c r="C1447" s="2">
        <v>0.35416666666666669</v>
      </c>
      <c r="D1447" s="2">
        <v>0.39583333333333331</v>
      </c>
      <c r="E1447" t="s">
        <v>35</v>
      </c>
      <c r="F1447">
        <v>2</v>
      </c>
      <c r="G1447">
        <v>10</v>
      </c>
      <c r="H1447">
        <v>2</v>
      </c>
      <c r="I1447" t="s">
        <v>42</v>
      </c>
      <c r="J1447" t="s">
        <v>40</v>
      </c>
      <c r="K1447">
        <v>59.999999999999943</v>
      </c>
      <c r="L1447">
        <v>0.2</v>
      </c>
      <c r="M1447">
        <v>0</v>
      </c>
      <c r="N1447" t="s">
        <v>76</v>
      </c>
      <c r="O1447" t="s">
        <v>101</v>
      </c>
      <c r="P1447" t="s">
        <v>112</v>
      </c>
      <c r="Q1447" t="s">
        <v>117</v>
      </c>
      <c r="R1447" t="s">
        <v>118</v>
      </c>
      <c r="S1447">
        <v>1445</v>
      </c>
    </row>
    <row r="1448" spans="1:19" x14ac:dyDescent="0.2">
      <c r="A1448">
        <v>1525</v>
      </c>
      <c r="B1448" s="1">
        <v>45460</v>
      </c>
      <c r="C1448" s="2">
        <v>0.35416666666666669</v>
      </c>
      <c r="D1448" s="2">
        <v>0.39583333333333331</v>
      </c>
      <c r="E1448" t="s">
        <v>35</v>
      </c>
      <c r="F1448">
        <v>2</v>
      </c>
      <c r="G1448">
        <v>10</v>
      </c>
      <c r="H1448">
        <v>13</v>
      </c>
      <c r="I1448" t="s">
        <v>17</v>
      </c>
      <c r="J1448" t="s">
        <v>30</v>
      </c>
      <c r="K1448">
        <v>59.999999999999943</v>
      </c>
      <c r="L1448">
        <v>1.3</v>
      </c>
      <c r="M1448">
        <v>1</v>
      </c>
      <c r="N1448" t="s">
        <v>72</v>
      </c>
      <c r="O1448" t="s">
        <v>103</v>
      </c>
      <c r="P1448" t="s">
        <v>112</v>
      </c>
      <c r="Q1448" t="s">
        <v>118</v>
      </c>
      <c r="R1448" t="s">
        <v>118</v>
      </c>
      <c r="S1448">
        <v>1446</v>
      </c>
    </row>
    <row r="1449" spans="1:19" x14ac:dyDescent="0.2">
      <c r="A1449">
        <v>2668</v>
      </c>
      <c r="B1449" s="1">
        <v>45634</v>
      </c>
      <c r="C1449" s="2">
        <v>0.35416666666666669</v>
      </c>
      <c r="D1449" s="2">
        <v>0.4375</v>
      </c>
      <c r="E1449" t="s">
        <v>35</v>
      </c>
      <c r="F1449">
        <v>2</v>
      </c>
      <c r="G1449">
        <v>10</v>
      </c>
      <c r="H1449">
        <v>11</v>
      </c>
      <c r="I1449" t="s">
        <v>39</v>
      </c>
      <c r="J1449" t="s">
        <v>40</v>
      </c>
      <c r="K1449">
        <v>119.99999999999997</v>
      </c>
      <c r="L1449">
        <v>1.1000000000000001</v>
      </c>
      <c r="M1449">
        <v>1</v>
      </c>
      <c r="N1449" t="s">
        <v>71</v>
      </c>
      <c r="O1449" t="s">
        <v>109</v>
      </c>
      <c r="P1449" t="s">
        <v>112</v>
      </c>
      <c r="Q1449" t="s">
        <v>118</v>
      </c>
      <c r="R1449" t="s">
        <v>124</v>
      </c>
      <c r="S1449">
        <v>1447</v>
      </c>
    </row>
    <row r="1450" spans="1:19" x14ac:dyDescent="0.2">
      <c r="A1450">
        <v>938</v>
      </c>
      <c r="B1450" s="1">
        <v>45533</v>
      </c>
      <c r="C1450" s="2">
        <v>0.35416666666666669</v>
      </c>
      <c r="D1450" s="2">
        <v>0.375</v>
      </c>
      <c r="E1450" t="s">
        <v>35</v>
      </c>
      <c r="F1450">
        <v>2</v>
      </c>
      <c r="G1450">
        <v>10</v>
      </c>
      <c r="H1450">
        <v>1</v>
      </c>
      <c r="I1450" t="s">
        <v>22</v>
      </c>
      <c r="J1450" t="s">
        <v>28</v>
      </c>
      <c r="K1450">
        <v>29.999999999999972</v>
      </c>
      <c r="L1450">
        <v>0.1</v>
      </c>
      <c r="M1450">
        <v>0</v>
      </c>
      <c r="N1450" t="s">
        <v>75</v>
      </c>
      <c r="O1450" t="s">
        <v>105</v>
      </c>
      <c r="P1450" t="s">
        <v>112</v>
      </c>
      <c r="Q1450" t="s">
        <v>117</v>
      </c>
      <c r="R1450" t="s">
        <v>118</v>
      </c>
      <c r="S1450">
        <v>1448</v>
      </c>
    </row>
    <row r="1451" spans="1:19" x14ac:dyDescent="0.2">
      <c r="A1451">
        <v>1741</v>
      </c>
      <c r="B1451" s="1">
        <v>45643</v>
      </c>
      <c r="C1451" s="2">
        <v>0.35416666666666669</v>
      </c>
      <c r="D1451" s="2">
        <v>0.41666666666666669</v>
      </c>
      <c r="E1451" t="s">
        <v>35</v>
      </c>
      <c r="F1451">
        <v>2</v>
      </c>
      <c r="G1451">
        <v>10</v>
      </c>
      <c r="H1451">
        <v>7</v>
      </c>
      <c r="I1451" t="s">
        <v>41</v>
      </c>
      <c r="J1451" t="s">
        <v>14</v>
      </c>
      <c r="K1451">
        <v>90</v>
      </c>
      <c r="L1451">
        <v>0.7</v>
      </c>
      <c r="M1451">
        <v>0</v>
      </c>
      <c r="N1451" t="s">
        <v>73</v>
      </c>
      <c r="O1451" t="s">
        <v>109</v>
      </c>
      <c r="P1451" t="s">
        <v>112</v>
      </c>
      <c r="Q1451" t="s">
        <v>118</v>
      </c>
      <c r="R1451" t="s">
        <v>118</v>
      </c>
      <c r="S1451">
        <v>1449</v>
      </c>
    </row>
    <row r="1452" spans="1:19" x14ac:dyDescent="0.2">
      <c r="A1452">
        <v>2179</v>
      </c>
      <c r="B1452" s="1">
        <v>45586</v>
      </c>
      <c r="C1452" s="2">
        <v>0.35416666666666669</v>
      </c>
      <c r="D1452" s="2">
        <v>0.39583333333333331</v>
      </c>
      <c r="E1452" t="s">
        <v>35</v>
      </c>
      <c r="F1452">
        <v>2</v>
      </c>
      <c r="G1452">
        <v>10</v>
      </c>
      <c r="H1452">
        <v>8</v>
      </c>
      <c r="I1452" t="s">
        <v>22</v>
      </c>
      <c r="J1452" t="s">
        <v>14</v>
      </c>
      <c r="K1452">
        <v>59.999999999999943</v>
      </c>
      <c r="L1452">
        <v>0.8</v>
      </c>
      <c r="M1452">
        <v>0</v>
      </c>
      <c r="N1452" t="s">
        <v>72</v>
      </c>
      <c r="O1452" t="s">
        <v>107</v>
      </c>
      <c r="P1452" t="s">
        <v>112</v>
      </c>
      <c r="Q1452" t="s">
        <v>118</v>
      </c>
      <c r="R1452" t="s">
        <v>118</v>
      </c>
      <c r="S1452">
        <v>1450</v>
      </c>
    </row>
    <row r="1453" spans="1:19" x14ac:dyDescent="0.2">
      <c r="A1453">
        <v>2664</v>
      </c>
      <c r="B1453" s="1">
        <v>45312</v>
      </c>
      <c r="C1453" s="2">
        <v>0.35416666666666669</v>
      </c>
      <c r="D1453" s="2">
        <v>0.41666666666666669</v>
      </c>
      <c r="E1453" t="s">
        <v>35</v>
      </c>
      <c r="F1453">
        <v>2</v>
      </c>
      <c r="G1453">
        <v>10</v>
      </c>
      <c r="H1453">
        <v>11</v>
      </c>
      <c r="I1453" t="s">
        <v>42</v>
      </c>
      <c r="J1453" t="s">
        <v>40</v>
      </c>
      <c r="K1453">
        <v>90</v>
      </c>
      <c r="L1453">
        <v>1.1000000000000001</v>
      </c>
      <c r="M1453">
        <v>1</v>
      </c>
      <c r="N1453" t="s">
        <v>71</v>
      </c>
      <c r="O1453" t="s">
        <v>98</v>
      </c>
      <c r="P1453" t="s">
        <v>112</v>
      </c>
      <c r="Q1453" t="s">
        <v>118</v>
      </c>
      <c r="R1453" t="s">
        <v>118</v>
      </c>
      <c r="S1453">
        <v>1451</v>
      </c>
    </row>
    <row r="1454" spans="1:19" x14ac:dyDescent="0.2">
      <c r="A1454">
        <v>511</v>
      </c>
      <c r="B1454" s="1">
        <v>45354</v>
      </c>
      <c r="C1454" s="2">
        <v>0.35416666666666669</v>
      </c>
      <c r="D1454" s="2">
        <v>0.4375</v>
      </c>
      <c r="E1454" t="s">
        <v>35</v>
      </c>
      <c r="F1454">
        <v>2</v>
      </c>
      <c r="G1454">
        <v>10</v>
      </c>
      <c r="H1454">
        <v>6</v>
      </c>
      <c r="I1454" t="s">
        <v>39</v>
      </c>
      <c r="J1454" t="s">
        <v>18</v>
      </c>
      <c r="K1454">
        <v>119.99999999999997</v>
      </c>
      <c r="L1454">
        <v>0.6</v>
      </c>
      <c r="M1454">
        <v>0</v>
      </c>
      <c r="N1454" t="s">
        <v>71</v>
      </c>
      <c r="O1454" t="s">
        <v>100</v>
      </c>
      <c r="P1454" t="s">
        <v>112</v>
      </c>
      <c r="Q1454" t="s">
        <v>118</v>
      </c>
      <c r="R1454" t="s">
        <v>124</v>
      </c>
      <c r="S1454">
        <v>1452</v>
      </c>
    </row>
    <row r="1455" spans="1:19" x14ac:dyDescent="0.2">
      <c r="A1455">
        <v>422</v>
      </c>
      <c r="B1455" s="1">
        <v>45498</v>
      </c>
      <c r="C1455" s="2">
        <v>0.35416666666666669</v>
      </c>
      <c r="D1455" s="2">
        <v>0.41666666666666669</v>
      </c>
      <c r="E1455" t="s">
        <v>35</v>
      </c>
      <c r="F1455">
        <v>2</v>
      </c>
      <c r="G1455">
        <v>10</v>
      </c>
      <c r="H1455">
        <v>7</v>
      </c>
      <c r="I1455" t="s">
        <v>39</v>
      </c>
      <c r="J1455" t="s">
        <v>40</v>
      </c>
      <c r="K1455">
        <v>90</v>
      </c>
      <c r="L1455">
        <v>0.7</v>
      </c>
      <c r="M1455">
        <v>0</v>
      </c>
      <c r="N1455" t="s">
        <v>75</v>
      </c>
      <c r="O1455" t="s">
        <v>104</v>
      </c>
      <c r="P1455" t="s">
        <v>112</v>
      </c>
      <c r="Q1455" t="s">
        <v>118</v>
      </c>
      <c r="R1455" t="s">
        <v>118</v>
      </c>
      <c r="S1455">
        <v>1453</v>
      </c>
    </row>
    <row r="1456" spans="1:19" x14ac:dyDescent="0.2">
      <c r="A1456">
        <v>1763</v>
      </c>
      <c r="B1456" s="1">
        <v>45648</v>
      </c>
      <c r="C1456" s="2">
        <v>0.35416666666666669</v>
      </c>
      <c r="D1456" s="2">
        <v>0.375</v>
      </c>
      <c r="E1456" t="s">
        <v>35</v>
      </c>
      <c r="F1456">
        <v>2</v>
      </c>
      <c r="G1456">
        <v>10</v>
      </c>
      <c r="H1456">
        <v>12</v>
      </c>
      <c r="I1456" t="s">
        <v>22</v>
      </c>
      <c r="J1456" t="s">
        <v>14</v>
      </c>
      <c r="K1456">
        <v>29.999999999999972</v>
      </c>
      <c r="L1456">
        <v>1.2</v>
      </c>
      <c r="M1456">
        <v>1</v>
      </c>
      <c r="N1456" t="s">
        <v>71</v>
      </c>
      <c r="O1456" t="s">
        <v>109</v>
      </c>
      <c r="P1456" t="s">
        <v>112</v>
      </c>
      <c r="Q1456" t="s">
        <v>118</v>
      </c>
      <c r="R1456" t="s">
        <v>118</v>
      </c>
      <c r="S1456">
        <v>1454</v>
      </c>
    </row>
    <row r="1457" spans="1:19" x14ac:dyDescent="0.2">
      <c r="A1457">
        <v>2911</v>
      </c>
      <c r="B1457" s="1">
        <v>45638</v>
      </c>
      <c r="C1457" s="2">
        <v>0.35416666666666669</v>
      </c>
      <c r="D1457" s="2">
        <v>0.39583333333333331</v>
      </c>
      <c r="E1457" t="s">
        <v>35</v>
      </c>
      <c r="F1457">
        <v>2</v>
      </c>
      <c r="G1457">
        <v>10</v>
      </c>
      <c r="H1457">
        <v>12</v>
      </c>
      <c r="I1457" t="s">
        <v>42</v>
      </c>
      <c r="J1457" t="s">
        <v>23</v>
      </c>
      <c r="K1457">
        <v>59.999999999999943</v>
      </c>
      <c r="L1457">
        <v>1.2</v>
      </c>
      <c r="M1457">
        <v>1</v>
      </c>
      <c r="N1457" t="s">
        <v>75</v>
      </c>
      <c r="O1457" t="s">
        <v>109</v>
      </c>
      <c r="P1457" t="s">
        <v>112</v>
      </c>
      <c r="Q1457" t="s">
        <v>118</v>
      </c>
      <c r="R1457" t="s">
        <v>118</v>
      </c>
      <c r="S1457">
        <v>1455</v>
      </c>
    </row>
    <row r="1458" spans="1:19" x14ac:dyDescent="0.2">
      <c r="A1458">
        <v>256</v>
      </c>
      <c r="B1458" s="1">
        <v>45475</v>
      </c>
      <c r="C1458" s="2">
        <v>0.35416666666666669</v>
      </c>
      <c r="D1458" s="2">
        <v>0.375</v>
      </c>
      <c r="E1458" t="s">
        <v>35</v>
      </c>
      <c r="F1458">
        <v>2</v>
      </c>
      <c r="G1458">
        <v>10</v>
      </c>
      <c r="H1458">
        <v>4</v>
      </c>
      <c r="I1458" t="s">
        <v>13</v>
      </c>
      <c r="J1458" t="s">
        <v>18</v>
      </c>
      <c r="K1458">
        <v>29.999999999999972</v>
      </c>
      <c r="L1458">
        <v>0.4</v>
      </c>
      <c r="M1458">
        <v>0</v>
      </c>
      <c r="N1458" t="s">
        <v>73</v>
      </c>
      <c r="O1458" t="s">
        <v>104</v>
      </c>
      <c r="P1458" t="s">
        <v>112</v>
      </c>
      <c r="Q1458" t="s">
        <v>118</v>
      </c>
      <c r="R1458" t="s">
        <v>118</v>
      </c>
      <c r="S1458">
        <v>1456</v>
      </c>
    </row>
    <row r="1459" spans="1:19" x14ac:dyDescent="0.2">
      <c r="A1459">
        <v>2201</v>
      </c>
      <c r="B1459" s="1">
        <v>45535</v>
      </c>
      <c r="C1459" s="2">
        <v>0.35416666666666669</v>
      </c>
      <c r="D1459" s="2">
        <v>0.4375</v>
      </c>
      <c r="E1459" t="s">
        <v>35</v>
      </c>
      <c r="F1459">
        <v>2</v>
      </c>
      <c r="G1459">
        <v>10</v>
      </c>
      <c r="H1459">
        <v>13</v>
      </c>
      <c r="I1459" t="s">
        <v>13</v>
      </c>
      <c r="J1459" t="s">
        <v>40</v>
      </c>
      <c r="K1459">
        <v>119.99999999999997</v>
      </c>
      <c r="L1459">
        <v>1.3</v>
      </c>
      <c r="M1459">
        <v>1</v>
      </c>
      <c r="N1459" t="s">
        <v>77</v>
      </c>
      <c r="O1459" t="s">
        <v>105</v>
      </c>
      <c r="P1459" t="s">
        <v>112</v>
      </c>
      <c r="Q1459" t="s">
        <v>118</v>
      </c>
      <c r="R1459" t="s">
        <v>124</v>
      </c>
      <c r="S1459">
        <v>1457</v>
      </c>
    </row>
    <row r="1460" spans="1:19" x14ac:dyDescent="0.2">
      <c r="A1460">
        <v>633</v>
      </c>
      <c r="B1460" s="1">
        <v>45404</v>
      </c>
      <c r="C1460" s="2">
        <v>0.35416666666666669</v>
      </c>
      <c r="D1460" s="2">
        <v>0.4375</v>
      </c>
      <c r="E1460" t="s">
        <v>35</v>
      </c>
      <c r="F1460">
        <v>2</v>
      </c>
      <c r="G1460">
        <v>10</v>
      </c>
      <c r="H1460">
        <v>5</v>
      </c>
      <c r="I1460" t="s">
        <v>17</v>
      </c>
      <c r="J1460" t="s">
        <v>30</v>
      </c>
      <c r="K1460">
        <v>119.99999999999997</v>
      </c>
      <c r="L1460">
        <v>0.5</v>
      </c>
      <c r="M1460">
        <v>0</v>
      </c>
      <c r="N1460" t="s">
        <v>72</v>
      </c>
      <c r="O1460" t="s">
        <v>101</v>
      </c>
      <c r="P1460" t="s">
        <v>112</v>
      </c>
      <c r="Q1460" t="s">
        <v>118</v>
      </c>
      <c r="R1460" t="s">
        <v>124</v>
      </c>
      <c r="S1460">
        <v>1458</v>
      </c>
    </row>
    <row r="1461" spans="1:19" x14ac:dyDescent="0.2">
      <c r="A1461">
        <v>2617</v>
      </c>
      <c r="B1461" s="1">
        <v>45521</v>
      </c>
      <c r="C1461" s="2">
        <v>0.33333333333333331</v>
      </c>
      <c r="D1461" s="2">
        <v>0.39583333333333331</v>
      </c>
      <c r="E1461" t="s">
        <v>35</v>
      </c>
      <c r="F1461">
        <v>2</v>
      </c>
      <c r="G1461">
        <v>10</v>
      </c>
      <c r="H1461">
        <v>3</v>
      </c>
      <c r="I1461" t="s">
        <v>27</v>
      </c>
      <c r="J1461" t="s">
        <v>40</v>
      </c>
      <c r="K1461">
        <v>90</v>
      </c>
      <c r="L1461">
        <v>0.3</v>
      </c>
      <c r="M1461">
        <v>0</v>
      </c>
      <c r="N1461" t="s">
        <v>77</v>
      </c>
      <c r="O1461" t="s">
        <v>105</v>
      </c>
      <c r="P1461" t="s">
        <v>112</v>
      </c>
      <c r="Q1461" t="s">
        <v>118</v>
      </c>
      <c r="R1461" t="s">
        <v>118</v>
      </c>
      <c r="S1461">
        <v>1459</v>
      </c>
    </row>
    <row r="1462" spans="1:19" x14ac:dyDescent="0.2">
      <c r="A1462">
        <v>1695</v>
      </c>
      <c r="B1462" s="1">
        <v>45530</v>
      </c>
      <c r="C1462" s="2">
        <v>0.33333333333333331</v>
      </c>
      <c r="D1462" s="2">
        <v>0.39583333333333331</v>
      </c>
      <c r="E1462" t="s">
        <v>35</v>
      </c>
      <c r="F1462">
        <v>2</v>
      </c>
      <c r="G1462">
        <v>10</v>
      </c>
      <c r="H1462">
        <v>8</v>
      </c>
      <c r="I1462" t="s">
        <v>42</v>
      </c>
      <c r="J1462" t="s">
        <v>14</v>
      </c>
      <c r="K1462">
        <v>90</v>
      </c>
      <c r="L1462">
        <v>0.8</v>
      </c>
      <c r="M1462">
        <v>0</v>
      </c>
      <c r="N1462" t="s">
        <v>72</v>
      </c>
      <c r="O1462" t="s">
        <v>105</v>
      </c>
      <c r="P1462" t="s">
        <v>112</v>
      </c>
      <c r="Q1462" t="s">
        <v>118</v>
      </c>
      <c r="R1462" t="s">
        <v>118</v>
      </c>
      <c r="S1462">
        <v>1460</v>
      </c>
    </row>
    <row r="1463" spans="1:19" x14ac:dyDescent="0.2">
      <c r="A1463">
        <v>1255</v>
      </c>
      <c r="B1463" s="1">
        <v>45492</v>
      </c>
      <c r="C1463" s="2">
        <v>0.33333333333333331</v>
      </c>
      <c r="D1463" s="2">
        <v>0.35416666666666669</v>
      </c>
      <c r="E1463" t="s">
        <v>35</v>
      </c>
      <c r="F1463">
        <v>2</v>
      </c>
      <c r="G1463">
        <v>10</v>
      </c>
      <c r="H1463">
        <v>13</v>
      </c>
      <c r="I1463" t="s">
        <v>13</v>
      </c>
      <c r="J1463" t="s">
        <v>14</v>
      </c>
      <c r="K1463">
        <v>30.000000000000053</v>
      </c>
      <c r="L1463">
        <v>1.3</v>
      </c>
      <c r="M1463">
        <v>1</v>
      </c>
      <c r="N1463" t="s">
        <v>76</v>
      </c>
      <c r="O1463" t="s">
        <v>104</v>
      </c>
      <c r="P1463" t="s">
        <v>112</v>
      </c>
      <c r="Q1463" t="s">
        <v>118</v>
      </c>
      <c r="R1463" t="s">
        <v>118</v>
      </c>
      <c r="S1463">
        <v>1461</v>
      </c>
    </row>
    <row r="1464" spans="1:19" x14ac:dyDescent="0.2">
      <c r="A1464">
        <v>2994</v>
      </c>
      <c r="B1464" s="1">
        <v>45296</v>
      </c>
      <c r="C1464" s="2">
        <v>0.33333333333333331</v>
      </c>
      <c r="D1464" s="2">
        <v>0.35416666666666669</v>
      </c>
      <c r="E1464" t="s">
        <v>35</v>
      </c>
      <c r="F1464">
        <v>2</v>
      </c>
      <c r="G1464">
        <v>10</v>
      </c>
      <c r="H1464">
        <v>6</v>
      </c>
      <c r="I1464" t="s">
        <v>22</v>
      </c>
      <c r="J1464" t="s">
        <v>14</v>
      </c>
      <c r="K1464">
        <v>30.000000000000053</v>
      </c>
      <c r="L1464">
        <v>0.6</v>
      </c>
      <c r="M1464">
        <v>0</v>
      </c>
      <c r="N1464" t="s">
        <v>76</v>
      </c>
      <c r="O1464" t="s">
        <v>98</v>
      </c>
      <c r="P1464" t="s">
        <v>112</v>
      </c>
      <c r="Q1464" t="s">
        <v>118</v>
      </c>
      <c r="R1464" t="s">
        <v>118</v>
      </c>
      <c r="S1464">
        <v>1462</v>
      </c>
    </row>
    <row r="1465" spans="1:19" x14ac:dyDescent="0.2">
      <c r="A1465">
        <v>1374</v>
      </c>
      <c r="B1465" s="1">
        <v>45557</v>
      </c>
      <c r="C1465" s="2">
        <v>0.33333333333333331</v>
      </c>
      <c r="D1465" s="2">
        <v>0.35416666666666669</v>
      </c>
      <c r="E1465" t="s">
        <v>35</v>
      </c>
      <c r="F1465">
        <v>2</v>
      </c>
      <c r="G1465">
        <v>10</v>
      </c>
      <c r="H1465">
        <v>4</v>
      </c>
      <c r="I1465" t="s">
        <v>39</v>
      </c>
      <c r="J1465" t="s">
        <v>23</v>
      </c>
      <c r="K1465">
        <v>30.000000000000053</v>
      </c>
      <c r="L1465">
        <v>0.4</v>
      </c>
      <c r="M1465">
        <v>0</v>
      </c>
      <c r="N1465" t="s">
        <v>71</v>
      </c>
      <c r="O1465" t="s">
        <v>106</v>
      </c>
      <c r="P1465" t="s">
        <v>112</v>
      </c>
      <c r="Q1465" t="s">
        <v>118</v>
      </c>
      <c r="R1465" t="s">
        <v>118</v>
      </c>
      <c r="S1465">
        <v>1463</v>
      </c>
    </row>
    <row r="1466" spans="1:19" x14ac:dyDescent="0.2">
      <c r="A1466">
        <v>245</v>
      </c>
      <c r="B1466" s="1">
        <v>45512</v>
      </c>
      <c r="C1466" s="2">
        <v>0.33333333333333331</v>
      </c>
      <c r="D1466" s="2">
        <v>0.375</v>
      </c>
      <c r="E1466" t="s">
        <v>35</v>
      </c>
      <c r="F1466">
        <v>2</v>
      </c>
      <c r="G1466">
        <v>10</v>
      </c>
      <c r="H1466">
        <v>6</v>
      </c>
      <c r="I1466" t="s">
        <v>22</v>
      </c>
      <c r="J1466" t="s">
        <v>40</v>
      </c>
      <c r="K1466">
        <v>60.000000000000028</v>
      </c>
      <c r="L1466">
        <v>0.6</v>
      </c>
      <c r="M1466">
        <v>0</v>
      </c>
      <c r="N1466" t="s">
        <v>75</v>
      </c>
      <c r="O1466" t="s">
        <v>105</v>
      </c>
      <c r="P1466" t="s">
        <v>112</v>
      </c>
      <c r="Q1466" t="s">
        <v>118</v>
      </c>
      <c r="R1466" t="s">
        <v>118</v>
      </c>
      <c r="S1466">
        <v>1464</v>
      </c>
    </row>
    <row r="1467" spans="1:19" x14ac:dyDescent="0.2">
      <c r="A1467">
        <v>1194</v>
      </c>
      <c r="B1467" s="1">
        <v>45485</v>
      </c>
      <c r="C1467" s="2">
        <v>0.33333333333333331</v>
      </c>
      <c r="D1467" s="2">
        <v>0.41666666666666669</v>
      </c>
      <c r="E1467" t="s">
        <v>35</v>
      </c>
      <c r="F1467">
        <v>2</v>
      </c>
      <c r="G1467">
        <v>10</v>
      </c>
      <c r="H1467">
        <v>6</v>
      </c>
      <c r="I1467" t="s">
        <v>13</v>
      </c>
      <c r="J1467" t="s">
        <v>28</v>
      </c>
      <c r="K1467">
        <v>120.00000000000006</v>
      </c>
      <c r="L1467">
        <v>0.6</v>
      </c>
      <c r="M1467">
        <v>0</v>
      </c>
      <c r="N1467" t="s">
        <v>76</v>
      </c>
      <c r="O1467" t="s">
        <v>104</v>
      </c>
      <c r="P1467" t="s">
        <v>112</v>
      </c>
      <c r="Q1467" t="s">
        <v>118</v>
      </c>
      <c r="R1467" t="s">
        <v>124</v>
      </c>
      <c r="S1467">
        <v>1465</v>
      </c>
    </row>
    <row r="1468" spans="1:19" x14ac:dyDescent="0.2">
      <c r="A1468">
        <v>1242</v>
      </c>
      <c r="B1468" s="1">
        <v>45415</v>
      </c>
      <c r="C1468" s="2">
        <v>0.33333333333333331</v>
      </c>
      <c r="D1468" s="2">
        <v>0.375</v>
      </c>
      <c r="E1468" t="s">
        <v>35</v>
      </c>
      <c r="F1468">
        <v>2</v>
      </c>
      <c r="G1468">
        <v>10</v>
      </c>
      <c r="H1468">
        <v>3</v>
      </c>
      <c r="I1468" t="s">
        <v>27</v>
      </c>
      <c r="J1468" t="s">
        <v>18</v>
      </c>
      <c r="K1468">
        <v>60.000000000000028</v>
      </c>
      <c r="L1468">
        <v>0.3</v>
      </c>
      <c r="M1468">
        <v>0</v>
      </c>
      <c r="N1468" t="s">
        <v>76</v>
      </c>
      <c r="O1468" t="s">
        <v>102</v>
      </c>
      <c r="P1468" t="s">
        <v>112</v>
      </c>
      <c r="Q1468" t="s">
        <v>118</v>
      </c>
      <c r="R1468" t="s">
        <v>118</v>
      </c>
      <c r="S1468">
        <v>1466</v>
      </c>
    </row>
    <row r="1469" spans="1:19" x14ac:dyDescent="0.2">
      <c r="A1469">
        <v>1388</v>
      </c>
      <c r="B1469" s="1">
        <v>45587</v>
      </c>
      <c r="C1469" s="2">
        <v>0.33333333333333331</v>
      </c>
      <c r="D1469" s="2">
        <v>0.35416666666666669</v>
      </c>
      <c r="E1469" t="s">
        <v>35</v>
      </c>
      <c r="F1469">
        <v>2</v>
      </c>
      <c r="G1469">
        <v>10</v>
      </c>
      <c r="H1469">
        <v>11</v>
      </c>
      <c r="I1469" t="s">
        <v>22</v>
      </c>
      <c r="J1469" t="s">
        <v>23</v>
      </c>
      <c r="K1469">
        <v>30.000000000000053</v>
      </c>
      <c r="L1469">
        <v>1.1000000000000001</v>
      </c>
      <c r="M1469">
        <v>1</v>
      </c>
      <c r="N1469" t="s">
        <v>73</v>
      </c>
      <c r="O1469" t="s">
        <v>107</v>
      </c>
      <c r="P1469" t="s">
        <v>112</v>
      </c>
      <c r="Q1469" t="s">
        <v>118</v>
      </c>
      <c r="R1469" t="s">
        <v>118</v>
      </c>
      <c r="S1469">
        <v>1467</v>
      </c>
    </row>
    <row r="1470" spans="1:19" x14ac:dyDescent="0.2">
      <c r="A1470">
        <v>1183</v>
      </c>
      <c r="B1470" s="1">
        <v>45375</v>
      </c>
      <c r="C1470" s="2">
        <v>0.33333333333333331</v>
      </c>
      <c r="D1470" s="2">
        <v>0.35416666666666669</v>
      </c>
      <c r="E1470" t="s">
        <v>35</v>
      </c>
      <c r="F1470">
        <v>2</v>
      </c>
      <c r="G1470">
        <v>10</v>
      </c>
      <c r="H1470">
        <v>7</v>
      </c>
      <c r="I1470" t="s">
        <v>27</v>
      </c>
      <c r="J1470" t="s">
        <v>30</v>
      </c>
      <c r="K1470">
        <v>30.000000000000053</v>
      </c>
      <c r="L1470">
        <v>0.7</v>
      </c>
      <c r="M1470">
        <v>0</v>
      </c>
      <c r="N1470" t="s">
        <v>71</v>
      </c>
      <c r="O1470" t="s">
        <v>100</v>
      </c>
      <c r="P1470" t="s">
        <v>112</v>
      </c>
      <c r="Q1470" t="s">
        <v>118</v>
      </c>
      <c r="R1470" t="s">
        <v>118</v>
      </c>
      <c r="S1470">
        <v>1468</v>
      </c>
    </row>
    <row r="1471" spans="1:19" x14ac:dyDescent="0.2">
      <c r="A1471">
        <v>2312</v>
      </c>
      <c r="B1471" s="1">
        <v>45550</v>
      </c>
      <c r="C1471" s="2">
        <v>0.33333333333333331</v>
      </c>
      <c r="D1471" s="2">
        <v>0.39583333333333331</v>
      </c>
      <c r="E1471" t="s">
        <v>35</v>
      </c>
      <c r="F1471">
        <v>2</v>
      </c>
      <c r="G1471">
        <v>10</v>
      </c>
      <c r="H1471">
        <v>12</v>
      </c>
      <c r="I1471" t="s">
        <v>42</v>
      </c>
      <c r="J1471" t="s">
        <v>18</v>
      </c>
      <c r="K1471">
        <v>90</v>
      </c>
      <c r="L1471">
        <v>1.2</v>
      </c>
      <c r="M1471">
        <v>1</v>
      </c>
      <c r="N1471" t="s">
        <v>71</v>
      </c>
      <c r="O1471" t="s">
        <v>106</v>
      </c>
      <c r="P1471" t="s">
        <v>112</v>
      </c>
      <c r="Q1471" t="s">
        <v>118</v>
      </c>
      <c r="R1471" t="s">
        <v>118</v>
      </c>
      <c r="S1471">
        <v>1469</v>
      </c>
    </row>
    <row r="1472" spans="1:19" x14ac:dyDescent="0.2">
      <c r="A1472">
        <v>2681</v>
      </c>
      <c r="B1472" s="1">
        <v>45544</v>
      </c>
      <c r="C1472" s="2">
        <v>0.33333333333333331</v>
      </c>
      <c r="D1472" s="2">
        <v>0.35416666666666669</v>
      </c>
      <c r="E1472" t="s">
        <v>35</v>
      </c>
      <c r="F1472">
        <v>2</v>
      </c>
      <c r="G1472">
        <v>10</v>
      </c>
      <c r="H1472">
        <v>6</v>
      </c>
      <c r="I1472" t="s">
        <v>22</v>
      </c>
      <c r="J1472" t="s">
        <v>18</v>
      </c>
      <c r="K1472">
        <v>30.000000000000053</v>
      </c>
      <c r="L1472">
        <v>0.6</v>
      </c>
      <c r="M1472">
        <v>0</v>
      </c>
      <c r="N1472" t="s">
        <v>72</v>
      </c>
      <c r="O1472" t="s">
        <v>106</v>
      </c>
      <c r="P1472" t="s">
        <v>112</v>
      </c>
      <c r="Q1472" t="s">
        <v>118</v>
      </c>
      <c r="R1472" t="s">
        <v>118</v>
      </c>
      <c r="S1472">
        <v>1470</v>
      </c>
    </row>
    <row r="1473" spans="1:19" x14ac:dyDescent="0.2">
      <c r="A1473">
        <v>107</v>
      </c>
      <c r="B1473" s="1">
        <v>45602</v>
      </c>
      <c r="C1473" s="2">
        <v>0.33333333333333331</v>
      </c>
      <c r="D1473" s="2">
        <v>0.35416666666666669</v>
      </c>
      <c r="E1473" t="s">
        <v>35</v>
      </c>
      <c r="F1473">
        <v>2</v>
      </c>
      <c r="G1473">
        <v>10</v>
      </c>
      <c r="H1473">
        <v>1</v>
      </c>
      <c r="I1473" t="s">
        <v>39</v>
      </c>
      <c r="J1473" t="s">
        <v>18</v>
      </c>
      <c r="K1473">
        <v>30.000000000000053</v>
      </c>
      <c r="L1473">
        <v>0.1</v>
      </c>
      <c r="M1473">
        <v>0</v>
      </c>
      <c r="N1473" t="s">
        <v>74</v>
      </c>
      <c r="O1473" t="s">
        <v>108</v>
      </c>
      <c r="P1473" t="s">
        <v>112</v>
      </c>
      <c r="Q1473" t="s">
        <v>117</v>
      </c>
      <c r="R1473" t="s">
        <v>118</v>
      </c>
      <c r="S1473">
        <v>1471</v>
      </c>
    </row>
    <row r="1474" spans="1:19" x14ac:dyDescent="0.2">
      <c r="A1474">
        <v>2990</v>
      </c>
      <c r="B1474" s="1">
        <v>45366</v>
      </c>
      <c r="C1474" s="2">
        <v>0.33333333333333331</v>
      </c>
      <c r="D1474" s="2">
        <v>0.375</v>
      </c>
      <c r="E1474" t="s">
        <v>35</v>
      </c>
      <c r="F1474">
        <v>2</v>
      </c>
      <c r="G1474">
        <v>10</v>
      </c>
      <c r="H1474">
        <v>3</v>
      </c>
      <c r="I1474" t="s">
        <v>22</v>
      </c>
      <c r="J1474" t="s">
        <v>40</v>
      </c>
      <c r="K1474">
        <v>60.000000000000028</v>
      </c>
      <c r="L1474">
        <v>0.3</v>
      </c>
      <c r="M1474">
        <v>0</v>
      </c>
      <c r="N1474" t="s">
        <v>76</v>
      </c>
      <c r="O1474" t="s">
        <v>100</v>
      </c>
      <c r="P1474" t="s">
        <v>112</v>
      </c>
      <c r="Q1474" t="s">
        <v>118</v>
      </c>
      <c r="R1474" t="s">
        <v>118</v>
      </c>
      <c r="S1474">
        <v>1472</v>
      </c>
    </row>
    <row r="1475" spans="1:19" x14ac:dyDescent="0.2">
      <c r="A1475">
        <v>2709</v>
      </c>
      <c r="B1475" s="1">
        <v>45392</v>
      </c>
      <c r="C1475" s="2">
        <v>0.33333333333333331</v>
      </c>
      <c r="D1475" s="2">
        <v>0.375</v>
      </c>
      <c r="E1475" t="s">
        <v>35</v>
      </c>
      <c r="F1475">
        <v>2</v>
      </c>
      <c r="G1475">
        <v>10</v>
      </c>
      <c r="H1475">
        <v>13</v>
      </c>
      <c r="I1475" t="s">
        <v>42</v>
      </c>
      <c r="J1475" t="s">
        <v>23</v>
      </c>
      <c r="K1475">
        <v>60.000000000000028</v>
      </c>
      <c r="L1475">
        <v>1.3</v>
      </c>
      <c r="M1475">
        <v>1</v>
      </c>
      <c r="N1475" t="s">
        <v>74</v>
      </c>
      <c r="O1475" t="s">
        <v>101</v>
      </c>
      <c r="P1475" t="s">
        <v>112</v>
      </c>
      <c r="Q1475" t="s">
        <v>118</v>
      </c>
      <c r="R1475" t="s">
        <v>118</v>
      </c>
      <c r="S1475">
        <v>1473</v>
      </c>
    </row>
    <row r="1476" spans="1:19" x14ac:dyDescent="0.2">
      <c r="A1476">
        <v>1823</v>
      </c>
      <c r="B1476" s="1">
        <v>45635</v>
      </c>
      <c r="C1476" s="2">
        <v>0.33333333333333331</v>
      </c>
      <c r="D1476" s="2">
        <v>0.41666666666666669</v>
      </c>
      <c r="E1476" t="s">
        <v>35</v>
      </c>
      <c r="F1476">
        <v>2</v>
      </c>
      <c r="G1476">
        <v>10</v>
      </c>
      <c r="H1476">
        <v>5</v>
      </c>
      <c r="I1476" t="s">
        <v>17</v>
      </c>
      <c r="J1476" t="s">
        <v>14</v>
      </c>
      <c r="K1476">
        <v>120.00000000000006</v>
      </c>
      <c r="L1476">
        <v>0.5</v>
      </c>
      <c r="M1476">
        <v>0</v>
      </c>
      <c r="N1476" t="s">
        <v>72</v>
      </c>
      <c r="O1476" t="s">
        <v>109</v>
      </c>
      <c r="P1476" t="s">
        <v>112</v>
      </c>
      <c r="Q1476" t="s">
        <v>118</v>
      </c>
      <c r="R1476" t="s">
        <v>124</v>
      </c>
      <c r="S1476">
        <v>1474</v>
      </c>
    </row>
    <row r="1477" spans="1:19" x14ac:dyDescent="0.2">
      <c r="A1477">
        <v>612</v>
      </c>
      <c r="B1477" s="1">
        <v>45365</v>
      </c>
      <c r="C1477" s="2">
        <v>0.33333333333333331</v>
      </c>
      <c r="D1477" s="2">
        <v>0.35416666666666669</v>
      </c>
      <c r="E1477" t="s">
        <v>35</v>
      </c>
      <c r="F1477">
        <v>2</v>
      </c>
      <c r="G1477">
        <v>10</v>
      </c>
      <c r="H1477">
        <v>5</v>
      </c>
      <c r="I1477" t="s">
        <v>13</v>
      </c>
      <c r="J1477" t="s">
        <v>23</v>
      </c>
      <c r="K1477">
        <v>30.000000000000053</v>
      </c>
      <c r="L1477">
        <v>0.5</v>
      </c>
      <c r="M1477">
        <v>0</v>
      </c>
      <c r="N1477" t="s">
        <v>75</v>
      </c>
      <c r="O1477" t="s">
        <v>100</v>
      </c>
      <c r="P1477" t="s">
        <v>112</v>
      </c>
      <c r="Q1477" t="s">
        <v>118</v>
      </c>
      <c r="R1477" t="s">
        <v>118</v>
      </c>
      <c r="S1477">
        <v>1475</v>
      </c>
    </row>
    <row r="1478" spans="1:19" x14ac:dyDescent="0.2">
      <c r="A1478">
        <v>231</v>
      </c>
      <c r="B1478" s="1">
        <v>45426</v>
      </c>
      <c r="C1478" s="2">
        <v>0.33333333333333331</v>
      </c>
      <c r="D1478" s="2">
        <v>0.41666666666666669</v>
      </c>
      <c r="E1478" t="s">
        <v>35</v>
      </c>
      <c r="F1478">
        <v>2</v>
      </c>
      <c r="G1478">
        <v>10</v>
      </c>
      <c r="H1478">
        <v>2</v>
      </c>
      <c r="I1478" t="s">
        <v>13</v>
      </c>
      <c r="J1478" t="s">
        <v>18</v>
      </c>
      <c r="K1478">
        <v>120.00000000000006</v>
      </c>
      <c r="L1478">
        <v>0.2</v>
      </c>
      <c r="M1478">
        <v>0</v>
      </c>
      <c r="N1478" t="s">
        <v>73</v>
      </c>
      <c r="O1478" t="s">
        <v>102</v>
      </c>
      <c r="P1478" t="s">
        <v>112</v>
      </c>
      <c r="Q1478" t="s">
        <v>117</v>
      </c>
      <c r="R1478" t="s">
        <v>124</v>
      </c>
      <c r="S1478">
        <v>1476</v>
      </c>
    </row>
    <row r="1479" spans="1:19" x14ac:dyDescent="0.2">
      <c r="A1479">
        <v>860</v>
      </c>
      <c r="B1479" s="1">
        <v>45642</v>
      </c>
      <c r="C1479" s="2">
        <v>0.33333333333333331</v>
      </c>
      <c r="D1479" s="2">
        <v>0.39583333333333331</v>
      </c>
      <c r="E1479" t="s">
        <v>35</v>
      </c>
      <c r="F1479">
        <v>2</v>
      </c>
      <c r="G1479">
        <v>10</v>
      </c>
      <c r="H1479">
        <v>2</v>
      </c>
      <c r="I1479" t="s">
        <v>22</v>
      </c>
      <c r="J1479" t="s">
        <v>23</v>
      </c>
      <c r="K1479">
        <v>90</v>
      </c>
      <c r="L1479">
        <v>0.2</v>
      </c>
      <c r="M1479">
        <v>0</v>
      </c>
      <c r="N1479" t="s">
        <v>72</v>
      </c>
      <c r="O1479" t="s">
        <v>109</v>
      </c>
      <c r="P1479" t="s">
        <v>112</v>
      </c>
      <c r="Q1479" t="s">
        <v>117</v>
      </c>
      <c r="R1479" t="s">
        <v>118</v>
      </c>
      <c r="S1479">
        <v>1477</v>
      </c>
    </row>
    <row r="1480" spans="1:19" x14ac:dyDescent="0.2">
      <c r="A1480">
        <v>903</v>
      </c>
      <c r="B1480" s="1">
        <v>45337</v>
      </c>
      <c r="C1480" s="2">
        <v>0.33333333333333331</v>
      </c>
      <c r="D1480" s="2">
        <v>0.41666666666666669</v>
      </c>
      <c r="E1480" t="s">
        <v>35</v>
      </c>
      <c r="F1480">
        <v>2</v>
      </c>
      <c r="G1480">
        <v>10</v>
      </c>
      <c r="H1480">
        <v>13</v>
      </c>
      <c r="I1480" t="s">
        <v>13</v>
      </c>
      <c r="J1480" t="s">
        <v>30</v>
      </c>
      <c r="K1480">
        <v>120.00000000000006</v>
      </c>
      <c r="L1480">
        <v>1.3</v>
      </c>
      <c r="M1480">
        <v>1</v>
      </c>
      <c r="N1480" t="s">
        <v>75</v>
      </c>
      <c r="O1480" t="s">
        <v>99</v>
      </c>
      <c r="P1480" t="s">
        <v>112</v>
      </c>
      <c r="Q1480" t="s">
        <v>118</v>
      </c>
      <c r="R1480" t="s">
        <v>124</v>
      </c>
      <c r="S1480">
        <v>1478</v>
      </c>
    </row>
    <row r="1481" spans="1:19" x14ac:dyDescent="0.2">
      <c r="A1481">
        <v>10</v>
      </c>
      <c r="B1481" s="1">
        <v>45521</v>
      </c>
      <c r="C1481" s="2">
        <v>0.33333333333333331</v>
      </c>
      <c r="D1481" s="2">
        <v>0.375</v>
      </c>
      <c r="E1481" t="s">
        <v>35</v>
      </c>
      <c r="F1481">
        <v>2</v>
      </c>
      <c r="G1481">
        <v>10</v>
      </c>
      <c r="H1481">
        <v>13</v>
      </c>
      <c r="I1481" t="s">
        <v>17</v>
      </c>
      <c r="J1481" t="s">
        <v>23</v>
      </c>
      <c r="K1481">
        <v>60.000000000000028</v>
      </c>
      <c r="L1481">
        <v>1.3</v>
      </c>
      <c r="M1481">
        <v>1</v>
      </c>
      <c r="N1481" t="s">
        <v>77</v>
      </c>
      <c r="O1481" t="s">
        <v>105</v>
      </c>
      <c r="P1481" t="s">
        <v>112</v>
      </c>
      <c r="Q1481" t="s">
        <v>118</v>
      </c>
      <c r="R1481" t="s">
        <v>118</v>
      </c>
      <c r="S1481">
        <v>1479</v>
      </c>
    </row>
    <row r="1482" spans="1:19" x14ac:dyDescent="0.2">
      <c r="A1482">
        <v>1553</v>
      </c>
      <c r="B1482" s="1">
        <v>45530</v>
      </c>
      <c r="C1482" s="2">
        <v>0.33333333333333331</v>
      </c>
      <c r="D1482" s="2">
        <v>0.35416666666666669</v>
      </c>
      <c r="E1482" t="s">
        <v>35</v>
      </c>
      <c r="F1482">
        <v>2</v>
      </c>
      <c r="G1482">
        <v>10</v>
      </c>
      <c r="H1482">
        <v>9</v>
      </c>
      <c r="I1482" t="s">
        <v>13</v>
      </c>
      <c r="J1482" t="s">
        <v>30</v>
      </c>
      <c r="K1482">
        <v>30.000000000000053</v>
      </c>
      <c r="L1482">
        <v>0.9</v>
      </c>
      <c r="M1482">
        <v>0</v>
      </c>
      <c r="N1482" t="s">
        <v>72</v>
      </c>
      <c r="O1482" t="s">
        <v>105</v>
      </c>
      <c r="P1482" t="s">
        <v>112</v>
      </c>
      <c r="Q1482" t="s">
        <v>118</v>
      </c>
      <c r="R1482" t="s">
        <v>118</v>
      </c>
      <c r="S1482">
        <v>1480</v>
      </c>
    </row>
    <row r="1483" spans="1:19" x14ac:dyDescent="0.2">
      <c r="A1483">
        <v>2454</v>
      </c>
      <c r="B1483" s="1">
        <v>45515</v>
      </c>
      <c r="C1483" s="2">
        <v>0.33333333333333331</v>
      </c>
      <c r="D1483" s="2">
        <v>0.375</v>
      </c>
      <c r="E1483" t="s">
        <v>35</v>
      </c>
      <c r="F1483">
        <v>2</v>
      </c>
      <c r="G1483">
        <v>10</v>
      </c>
      <c r="H1483">
        <v>4</v>
      </c>
      <c r="I1483" t="s">
        <v>17</v>
      </c>
      <c r="J1483" t="s">
        <v>40</v>
      </c>
      <c r="K1483">
        <v>60.000000000000028</v>
      </c>
      <c r="L1483">
        <v>0.4</v>
      </c>
      <c r="M1483">
        <v>0</v>
      </c>
      <c r="N1483" t="s">
        <v>71</v>
      </c>
      <c r="O1483" t="s">
        <v>105</v>
      </c>
      <c r="P1483" t="s">
        <v>112</v>
      </c>
      <c r="Q1483" t="s">
        <v>118</v>
      </c>
      <c r="R1483" t="s">
        <v>118</v>
      </c>
      <c r="S1483">
        <v>1481</v>
      </c>
    </row>
    <row r="1484" spans="1:19" x14ac:dyDescent="0.2">
      <c r="A1484">
        <v>698</v>
      </c>
      <c r="B1484" s="1">
        <v>45483</v>
      </c>
      <c r="C1484" s="2">
        <v>0.33333333333333331</v>
      </c>
      <c r="D1484" s="2">
        <v>0.41666666666666669</v>
      </c>
      <c r="E1484" t="s">
        <v>35</v>
      </c>
      <c r="F1484">
        <v>2</v>
      </c>
      <c r="G1484">
        <v>10</v>
      </c>
      <c r="H1484">
        <v>4</v>
      </c>
      <c r="I1484" t="s">
        <v>17</v>
      </c>
      <c r="J1484" t="s">
        <v>18</v>
      </c>
      <c r="K1484">
        <v>120.00000000000006</v>
      </c>
      <c r="L1484">
        <v>0.4</v>
      </c>
      <c r="M1484">
        <v>0</v>
      </c>
      <c r="N1484" t="s">
        <v>74</v>
      </c>
      <c r="O1484" t="s">
        <v>104</v>
      </c>
      <c r="P1484" t="s">
        <v>112</v>
      </c>
      <c r="Q1484" t="s">
        <v>118</v>
      </c>
      <c r="R1484" t="s">
        <v>124</v>
      </c>
      <c r="S1484">
        <v>1482</v>
      </c>
    </row>
    <row r="1485" spans="1:19" x14ac:dyDescent="0.2">
      <c r="A1485">
        <v>1681</v>
      </c>
      <c r="B1485" s="1">
        <v>45496</v>
      </c>
      <c r="C1485" s="2">
        <v>0.33333333333333331</v>
      </c>
      <c r="D1485" s="2">
        <v>0.35416666666666669</v>
      </c>
      <c r="E1485" t="s">
        <v>35</v>
      </c>
      <c r="F1485">
        <v>2</v>
      </c>
      <c r="G1485">
        <v>10</v>
      </c>
      <c r="H1485">
        <v>13</v>
      </c>
      <c r="I1485" t="s">
        <v>39</v>
      </c>
      <c r="J1485" t="s">
        <v>28</v>
      </c>
      <c r="K1485">
        <v>30.000000000000053</v>
      </c>
      <c r="L1485">
        <v>1.3</v>
      </c>
      <c r="M1485">
        <v>1</v>
      </c>
      <c r="N1485" t="s">
        <v>73</v>
      </c>
      <c r="O1485" t="s">
        <v>104</v>
      </c>
      <c r="P1485" t="s">
        <v>112</v>
      </c>
      <c r="Q1485" t="s">
        <v>118</v>
      </c>
      <c r="R1485" t="s">
        <v>118</v>
      </c>
      <c r="S1485">
        <v>1483</v>
      </c>
    </row>
    <row r="1486" spans="1:19" x14ac:dyDescent="0.2">
      <c r="A1486">
        <v>1682</v>
      </c>
      <c r="B1486" s="1">
        <v>45419</v>
      </c>
      <c r="C1486" s="2">
        <v>0.33333333333333331</v>
      </c>
      <c r="D1486" s="2">
        <v>0.41666666666666669</v>
      </c>
      <c r="E1486" t="s">
        <v>35</v>
      </c>
      <c r="F1486">
        <v>2</v>
      </c>
      <c r="G1486">
        <v>10</v>
      </c>
      <c r="H1486">
        <v>12</v>
      </c>
      <c r="I1486" t="s">
        <v>17</v>
      </c>
      <c r="J1486" t="s">
        <v>18</v>
      </c>
      <c r="K1486">
        <v>120.00000000000006</v>
      </c>
      <c r="L1486">
        <v>1.2</v>
      </c>
      <c r="M1486">
        <v>1</v>
      </c>
      <c r="N1486" t="s">
        <v>73</v>
      </c>
      <c r="O1486" t="s">
        <v>102</v>
      </c>
      <c r="P1486" t="s">
        <v>112</v>
      </c>
      <c r="Q1486" t="s">
        <v>118</v>
      </c>
      <c r="R1486" t="s">
        <v>124</v>
      </c>
      <c r="S1486">
        <v>1484</v>
      </c>
    </row>
    <row r="1487" spans="1:19" x14ac:dyDescent="0.2">
      <c r="A1487">
        <v>2534</v>
      </c>
      <c r="B1487" s="1">
        <v>45486</v>
      </c>
      <c r="C1487" s="2">
        <v>0.33333333333333331</v>
      </c>
      <c r="D1487" s="2">
        <v>0.39583333333333331</v>
      </c>
      <c r="E1487" t="s">
        <v>35</v>
      </c>
      <c r="F1487">
        <v>2</v>
      </c>
      <c r="G1487">
        <v>10</v>
      </c>
      <c r="H1487">
        <v>6</v>
      </c>
      <c r="I1487" t="s">
        <v>39</v>
      </c>
      <c r="J1487" t="s">
        <v>28</v>
      </c>
      <c r="K1487">
        <v>90</v>
      </c>
      <c r="L1487">
        <v>0.6</v>
      </c>
      <c r="M1487">
        <v>0</v>
      </c>
      <c r="N1487" t="s">
        <v>77</v>
      </c>
      <c r="O1487" t="s">
        <v>104</v>
      </c>
      <c r="P1487" t="s">
        <v>112</v>
      </c>
      <c r="Q1487" t="s">
        <v>118</v>
      </c>
      <c r="R1487" t="s">
        <v>118</v>
      </c>
      <c r="S1487">
        <v>1485</v>
      </c>
    </row>
    <row r="1488" spans="1:19" x14ac:dyDescent="0.2">
      <c r="A1488">
        <v>1601</v>
      </c>
      <c r="B1488" s="1">
        <v>45350</v>
      </c>
      <c r="C1488" s="2">
        <v>0.33333333333333331</v>
      </c>
      <c r="D1488" s="2">
        <v>0.35416666666666669</v>
      </c>
      <c r="E1488" t="s">
        <v>35</v>
      </c>
      <c r="F1488">
        <v>2</v>
      </c>
      <c r="G1488">
        <v>10</v>
      </c>
      <c r="H1488">
        <v>12</v>
      </c>
      <c r="I1488" t="s">
        <v>22</v>
      </c>
      <c r="J1488" t="s">
        <v>23</v>
      </c>
      <c r="K1488">
        <v>30.000000000000053</v>
      </c>
      <c r="L1488">
        <v>1.2</v>
      </c>
      <c r="M1488">
        <v>1</v>
      </c>
      <c r="N1488" t="s">
        <v>74</v>
      </c>
      <c r="O1488" t="s">
        <v>99</v>
      </c>
      <c r="P1488" t="s">
        <v>112</v>
      </c>
      <c r="Q1488" t="s">
        <v>118</v>
      </c>
      <c r="R1488" t="s">
        <v>118</v>
      </c>
      <c r="S1488">
        <v>1486</v>
      </c>
    </row>
    <row r="1489" spans="1:19" x14ac:dyDescent="0.2">
      <c r="A1489">
        <v>582</v>
      </c>
      <c r="B1489" s="1">
        <v>45457</v>
      </c>
      <c r="C1489" s="2">
        <v>0.33333333333333331</v>
      </c>
      <c r="D1489" s="2">
        <v>0.35416666666666669</v>
      </c>
      <c r="E1489" t="s">
        <v>35</v>
      </c>
      <c r="F1489">
        <v>2</v>
      </c>
      <c r="G1489">
        <v>10</v>
      </c>
      <c r="H1489">
        <v>4</v>
      </c>
      <c r="I1489" t="s">
        <v>17</v>
      </c>
      <c r="J1489" t="s">
        <v>28</v>
      </c>
      <c r="K1489">
        <v>30.000000000000053</v>
      </c>
      <c r="L1489">
        <v>0.4</v>
      </c>
      <c r="M1489">
        <v>0</v>
      </c>
      <c r="N1489" t="s">
        <v>76</v>
      </c>
      <c r="O1489" t="s">
        <v>103</v>
      </c>
      <c r="P1489" t="s">
        <v>112</v>
      </c>
      <c r="Q1489" t="s">
        <v>118</v>
      </c>
      <c r="R1489" t="s">
        <v>118</v>
      </c>
      <c r="S1489">
        <v>1487</v>
      </c>
    </row>
    <row r="1490" spans="1:19" x14ac:dyDescent="0.2">
      <c r="A1490">
        <v>533</v>
      </c>
      <c r="B1490" s="1">
        <v>45549</v>
      </c>
      <c r="C1490" s="2">
        <v>0.33333333333333331</v>
      </c>
      <c r="D1490" s="2">
        <v>0.35416666666666669</v>
      </c>
      <c r="E1490" t="s">
        <v>35</v>
      </c>
      <c r="F1490">
        <v>2</v>
      </c>
      <c r="G1490">
        <v>10</v>
      </c>
      <c r="H1490">
        <v>11</v>
      </c>
      <c r="I1490" t="s">
        <v>27</v>
      </c>
      <c r="J1490" t="s">
        <v>18</v>
      </c>
      <c r="K1490">
        <v>30.000000000000053</v>
      </c>
      <c r="L1490">
        <v>1.1000000000000001</v>
      </c>
      <c r="M1490">
        <v>1</v>
      </c>
      <c r="N1490" t="s">
        <v>77</v>
      </c>
      <c r="O1490" t="s">
        <v>106</v>
      </c>
      <c r="P1490" t="s">
        <v>112</v>
      </c>
      <c r="Q1490" t="s">
        <v>118</v>
      </c>
      <c r="R1490" t="s">
        <v>118</v>
      </c>
      <c r="S1490">
        <v>1488</v>
      </c>
    </row>
    <row r="1491" spans="1:19" x14ac:dyDescent="0.2">
      <c r="A1491">
        <v>1318</v>
      </c>
      <c r="B1491" s="1">
        <v>45313</v>
      </c>
      <c r="C1491" s="2">
        <v>0.33333333333333331</v>
      </c>
      <c r="D1491" s="2">
        <v>0.39583333333333331</v>
      </c>
      <c r="E1491" t="s">
        <v>35</v>
      </c>
      <c r="F1491">
        <v>2</v>
      </c>
      <c r="G1491">
        <v>10</v>
      </c>
      <c r="H1491">
        <v>6</v>
      </c>
      <c r="I1491" t="s">
        <v>22</v>
      </c>
      <c r="J1491" t="s">
        <v>30</v>
      </c>
      <c r="K1491">
        <v>90</v>
      </c>
      <c r="L1491">
        <v>0.6</v>
      </c>
      <c r="M1491">
        <v>0</v>
      </c>
      <c r="N1491" t="s">
        <v>72</v>
      </c>
      <c r="O1491" t="s">
        <v>98</v>
      </c>
      <c r="P1491" t="s">
        <v>112</v>
      </c>
      <c r="Q1491" t="s">
        <v>118</v>
      </c>
      <c r="R1491" t="s">
        <v>118</v>
      </c>
      <c r="S1491">
        <v>1489</v>
      </c>
    </row>
    <row r="1492" spans="1:19" x14ac:dyDescent="0.2">
      <c r="A1492">
        <v>1098</v>
      </c>
      <c r="B1492" s="1">
        <v>45605</v>
      </c>
      <c r="C1492" s="2">
        <v>0.33333333333333331</v>
      </c>
      <c r="D1492" s="2">
        <v>0.35416666666666669</v>
      </c>
      <c r="E1492" t="s">
        <v>35</v>
      </c>
      <c r="F1492">
        <v>2</v>
      </c>
      <c r="G1492">
        <v>10</v>
      </c>
      <c r="H1492">
        <v>10</v>
      </c>
      <c r="I1492" t="s">
        <v>39</v>
      </c>
      <c r="J1492" t="s">
        <v>40</v>
      </c>
      <c r="K1492">
        <v>30.000000000000053</v>
      </c>
      <c r="L1492">
        <v>1</v>
      </c>
      <c r="M1492">
        <v>0</v>
      </c>
      <c r="N1492" t="s">
        <v>77</v>
      </c>
      <c r="O1492" t="s">
        <v>108</v>
      </c>
      <c r="P1492" t="s">
        <v>112</v>
      </c>
      <c r="Q1492" t="s">
        <v>118</v>
      </c>
      <c r="R1492" t="s">
        <v>118</v>
      </c>
      <c r="S1492">
        <v>1490</v>
      </c>
    </row>
    <row r="1493" spans="1:19" x14ac:dyDescent="0.2">
      <c r="A1493">
        <v>616</v>
      </c>
      <c r="B1493" s="1">
        <v>45496</v>
      </c>
      <c r="C1493" s="2">
        <v>0.33333333333333331</v>
      </c>
      <c r="D1493" s="2">
        <v>0.35416666666666669</v>
      </c>
      <c r="E1493" t="s">
        <v>35</v>
      </c>
      <c r="F1493">
        <v>2</v>
      </c>
      <c r="G1493">
        <v>10</v>
      </c>
      <c r="H1493">
        <v>7</v>
      </c>
      <c r="I1493" t="s">
        <v>42</v>
      </c>
      <c r="J1493" t="s">
        <v>28</v>
      </c>
      <c r="K1493">
        <v>30.000000000000053</v>
      </c>
      <c r="L1493">
        <v>0.7</v>
      </c>
      <c r="M1493">
        <v>0</v>
      </c>
      <c r="N1493" t="s">
        <v>73</v>
      </c>
      <c r="O1493" t="s">
        <v>104</v>
      </c>
      <c r="P1493" t="s">
        <v>112</v>
      </c>
      <c r="Q1493" t="s">
        <v>118</v>
      </c>
      <c r="R1493" t="s">
        <v>118</v>
      </c>
      <c r="S1493">
        <v>1491</v>
      </c>
    </row>
    <row r="1494" spans="1:19" x14ac:dyDescent="0.2">
      <c r="A1494">
        <v>1262</v>
      </c>
      <c r="B1494" s="1">
        <v>45578</v>
      </c>
      <c r="C1494" s="2">
        <v>0.6875</v>
      </c>
      <c r="D1494" s="2">
        <v>0.77083333333333337</v>
      </c>
      <c r="E1494" t="s">
        <v>21</v>
      </c>
      <c r="F1494">
        <v>1</v>
      </c>
      <c r="G1494">
        <v>6</v>
      </c>
      <c r="H1494">
        <v>3</v>
      </c>
      <c r="I1494" t="s">
        <v>13</v>
      </c>
      <c r="J1494" t="s">
        <v>40</v>
      </c>
      <c r="K1494">
        <v>120.00000000000006</v>
      </c>
      <c r="L1494">
        <v>0.5</v>
      </c>
      <c r="M1494">
        <v>0</v>
      </c>
      <c r="N1494" t="s">
        <v>71</v>
      </c>
      <c r="O1494" t="s">
        <v>107</v>
      </c>
      <c r="P1494" t="s">
        <v>113</v>
      </c>
      <c r="Q1494" t="s">
        <v>118</v>
      </c>
      <c r="R1494" t="s">
        <v>124</v>
      </c>
      <c r="S1494">
        <v>1492</v>
      </c>
    </row>
    <row r="1495" spans="1:19" x14ac:dyDescent="0.2">
      <c r="A1495">
        <v>518</v>
      </c>
      <c r="B1495" s="1">
        <v>45469</v>
      </c>
      <c r="C1495" s="2">
        <v>0.6875</v>
      </c>
      <c r="D1495" s="2">
        <v>0.72916666666666663</v>
      </c>
      <c r="E1495" t="s">
        <v>21</v>
      </c>
      <c r="F1495">
        <v>1</v>
      </c>
      <c r="G1495">
        <v>6</v>
      </c>
      <c r="H1495">
        <v>4</v>
      </c>
      <c r="I1495" t="s">
        <v>41</v>
      </c>
      <c r="J1495" t="s">
        <v>40</v>
      </c>
      <c r="K1495">
        <v>59.999999999999943</v>
      </c>
      <c r="L1495">
        <v>0.66666666666666663</v>
      </c>
      <c r="M1495">
        <v>0</v>
      </c>
      <c r="N1495" t="s">
        <v>74</v>
      </c>
      <c r="O1495" t="s">
        <v>103</v>
      </c>
      <c r="P1495" t="s">
        <v>113</v>
      </c>
      <c r="Q1495" t="s">
        <v>118</v>
      </c>
      <c r="R1495" t="s">
        <v>118</v>
      </c>
      <c r="S1495">
        <v>1493</v>
      </c>
    </row>
    <row r="1496" spans="1:19" x14ac:dyDescent="0.2">
      <c r="A1496">
        <v>2410</v>
      </c>
      <c r="B1496" s="1">
        <v>45608</v>
      </c>
      <c r="C1496" s="2">
        <v>0.6875</v>
      </c>
      <c r="D1496" s="2">
        <v>0.75</v>
      </c>
      <c r="E1496" t="s">
        <v>21</v>
      </c>
      <c r="F1496">
        <v>1</v>
      </c>
      <c r="G1496">
        <v>6</v>
      </c>
      <c r="H1496">
        <v>3</v>
      </c>
      <c r="I1496" t="s">
        <v>17</v>
      </c>
      <c r="J1496" t="s">
        <v>28</v>
      </c>
      <c r="K1496">
        <v>90</v>
      </c>
      <c r="L1496">
        <v>0.5</v>
      </c>
      <c r="M1496">
        <v>0</v>
      </c>
      <c r="N1496" t="s">
        <v>73</v>
      </c>
      <c r="O1496" t="s">
        <v>108</v>
      </c>
      <c r="P1496" t="s">
        <v>113</v>
      </c>
      <c r="Q1496" t="s">
        <v>118</v>
      </c>
      <c r="R1496" t="s">
        <v>118</v>
      </c>
      <c r="S1496">
        <v>1494</v>
      </c>
    </row>
    <row r="1497" spans="1:19" x14ac:dyDescent="0.2">
      <c r="A1497">
        <v>1273</v>
      </c>
      <c r="B1497" s="1">
        <v>45547</v>
      </c>
      <c r="C1497" s="2">
        <v>0.6875</v>
      </c>
      <c r="D1497" s="2">
        <v>0.72916666666666663</v>
      </c>
      <c r="E1497" t="s">
        <v>21</v>
      </c>
      <c r="F1497">
        <v>1</v>
      </c>
      <c r="G1497">
        <v>6</v>
      </c>
      <c r="H1497">
        <v>4</v>
      </c>
      <c r="I1497" t="s">
        <v>41</v>
      </c>
      <c r="J1497" t="s">
        <v>30</v>
      </c>
      <c r="K1497">
        <v>59.999999999999943</v>
      </c>
      <c r="L1497">
        <v>0.66666666666666663</v>
      </c>
      <c r="M1497">
        <v>0</v>
      </c>
      <c r="N1497" t="s">
        <v>75</v>
      </c>
      <c r="O1497" t="s">
        <v>106</v>
      </c>
      <c r="P1497" t="s">
        <v>113</v>
      </c>
      <c r="Q1497" t="s">
        <v>118</v>
      </c>
      <c r="R1497" t="s">
        <v>118</v>
      </c>
      <c r="S1497">
        <v>1495</v>
      </c>
    </row>
    <row r="1498" spans="1:19" x14ac:dyDescent="0.2">
      <c r="A1498">
        <v>244</v>
      </c>
      <c r="B1498" s="1">
        <v>45515</v>
      </c>
      <c r="C1498" s="2">
        <v>0.6875</v>
      </c>
      <c r="D1498" s="2">
        <v>0.72916666666666663</v>
      </c>
      <c r="E1498" t="s">
        <v>21</v>
      </c>
      <c r="F1498">
        <v>1</v>
      </c>
      <c r="G1498">
        <v>6</v>
      </c>
      <c r="H1498">
        <v>1</v>
      </c>
      <c r="I1498" t="s">
        <v>39</v>
      </c>
      <c r="J1498" t="s">
        <v>14</v>
      </c>
      <c r="K1498">
        <v>59.999999999999943</v>
      </c>
      <c r="L1498">
        <v>0.16666666666666666</v>
      </c>
      <c r="M1498">
        <v>0</v>
      </c>
      <c r="N1498" t="s">
        <v>71</v>
      </c>
      <c r="O1498" t="s">
        <v>105</v>
      </c>
      <c r="P1498" t="s">
        <v>113</v>
      </c>
      <c r="Q1498" t="s">
        <v>117</v>
      </c>
      <c r="R1498" t="s">
        <v>118</v>
      </c>
      <c r="S1498">
        <v>1496</v>
      </c>
    </row>
    <row r="1499" spans="1:19" x14ac:dyDescent="0.2">
      <c r="A1499">
        <v>773</v>
      </c>
      <c r="B1499" s="1">
        <v>45601</v>
      </c>
      <c r="C1499" s="2">
        <v>0.6875</v>
      </c>
      <c r="D1499" s="2">
        <v>0.75</v>
      </c>
      <c r="E1499" t="s">
        <v>21</v>
      </c>
      <c r="F1499">
        <v>1</v>
      </c>
      <c r="G1499">
        <v>6</v>
      </c>
      <c r="H1499">
        <v>7</v>
      </c>
      <c r="I1499" t="s">
        <v>13</v>
      </c>
      <c r="J1499" t="s">
        <v>14</v>
      </c>
      <c r="K1499">
        <v>90</v>
      </c>
      <c r="L1499">
        <v>1.1666666666666667</v>
      </c>
      <c r="M1499">
        <v>1</v>
      </c>
      <c r="N1499" t="s">
        <v>73</v>
      </c>
      <c r="O1499" t="s">
        <v>108</v>
      </c>
      <c r="P1499" t="s">
        <v>113</v>
      </c>
      <c r="Q1499" t="s">
        <v>118</v>
      </c>
      <c r="R1499" t="s">
        <v>118</v>
      </c>
      <c r="S1499">
        <v>1497</v>
      </c>
    </row>
    <row r="1500" spans="1:19" x14ac:dyDescent="0.2">
      <c r="A1500">
        <v>2917</v>
      </c>
      <c r="B1500" s="1">
        <v>45364</v>
      </c>
      <c r="C1500" s="2">
        <v>0.6875</v>
      </c>
      <c r="D1500" s="2">
        <v>0.72916666666666663</v>
      </c>
      <c r="E1500" t="s">
        <v>21</v>
      </c>
      <c r="F1500">
        <v>1</v>
      </c>
      <c r="G1500">
        <v>6</v>
      </c>
      <c r="H1500">
        <v>8</v>
      </c>
      <c r="I1500" t="s">
        <v>13</v>
      </c>
      <c r="J1500" t="s">
        <v>23</v>
      </c>
      <c r="K1500">
        <v>59.999999999999943</v>
      </c>
      <c r="L1500">
        <v>1.3333333333333333</v>
      </c>
      <c r="M1500">
        <v>1</v>
      </c>
      <c r="N1500" t="s">
        <v>74</v>
      </c>
      <c r="O1500" t="s">
        <v>100</v>
      </c>
      <c r="P1500" t="s">
        <v>113</v>
      </c>
      <c r="Q1500" t="s">
        <v>118</v>
      </c>
      <c r="R1500" t="s">
        <v>118</v>
      </c>
      <c r="S1500">
        <v>1498</v>
      </c>
    </row>
    <row r="1501" spans="1:19" x14ac:dyDescent="0.2">
      <c r="A1501">
        <v>1277</v>
      </c>
      <c r="B1501" s="1">
        <v>45602</v>
      </c>
      <c r="C1501" s="2">
        <v>0.6875</v>
      </c>
      <c r="D1501" s="2">
        <v>0.77083333333333337</v>
      </c>
      <c r="E1501" t="s">
        <v>21</v>
      </c>
      <c r="F1501">
        <v>1</v>
      </c>
      <c r="G1501">
        <v>6</v>
      </c>
      <c r="H1501">
        <v>9</v>
      </c>
      <c r="I1501" t="s">
        <v>41</v>
      </c>
      <c r="J1501" t="s">
        <v>23</v>
      </c>
      <c r="K1501">
        <v>120.00000000000006</v>
      </c>
      <c r="L1501">
        <v>1.5</v>
      </c>
      <c r="M1501">
        <v>1</v>
      </c>
      <c r="N1501" t="s">
        <v>74</v>
      </c>
      <c r="O1501" t="s">
        <v>108</v>
      </c>
      <c r="P1501" t="s">
        <v>113</v>
      </c>
      <c r="Q1501" t="s">
        <v>118</v>
      </c>
      <c r="R1501" t="s">
        <v>124</v>
      </c>
      <c r="S1501">
        <v>1499</v>
      </c>
    </row>
    <row r="1502" spans="1:19" x14ac:dyDescent="0.2">
      <c r="A1502">
        <v>1749</v>
      </c>
      <c r="B1502" s="1">
        <v>45528</v>
      </c>
      <c r="C1502" s="2">
        <v>0.6875</v>
      </c>
      <c r="D1502" s="2">
        <v>0.72916666666666663</v>
      </c>
      <c r="E1502" t="s">
        <v>21</v>
      </c>
      <c r="F1502">
        <v>1</v>
      </c>
      <c r="G1502">
        <v>6</v>
      </c>
      <c r="H1502">
        <v>3</v>
      </c>
      <c r="I1502" t="s">
        <v>17</v>
      </c>
      <c r="J1502" t="s">
        <v>23</v>
      </c>
      <c r="K1502">
        <v>59.999999999999943</v>
      </c>
      <c r="L1502">
        <v>0.5</v>
      </c>
      <c r="M1502">
        <v>0</v>
      </c>
      <c r="N1502" t="s">
        <v>77</v>
      </c>
      <c r="O1502" t="s">
        <v>105</v>
      </c>
      <c r="P1502" t="s">
        <v>113</v>
      </c>
      <c r="Q1502" t="s">
        <v>118</v>
      </c>
      <c r="R1502" t="s">
        <v>118</v>
      </c>
      <c r="S1502">
        <v>1500</v>
      </c>
    </row>
    <row r="1503" spans="1:19" x14ac:dyDescent="0.2">
      <c r="A1503">
        <v>2488</v>
      </c>
      <c r="B1503" s="1">
        <v>45338</v>
      </c>
      <c r="C1503" s="2">
        <v>0.6875</v>
      </c>
      <c r="D1503" s="2">
        <v>0.75</v>
      </c>
      <c r="E1503" t="s">
        <v>21</v>
      </c>
      <c r="F1503">
        <v>1</v>
      </c>
      <c r="G1503">
        <v>6</v>
      </c>
      <c r="H1503">
        <v>9</v>
      </c>
      <c r="I1503" t="s">
        <v>22</v>
      </c>
      <c r="J1503" t="s">
        <v>14</v>
      </c>
      <c r="K1503">
        <v>90</v>
      </c>
      <c r="L1503">
        <v>1.5</v>
      </c>
      <c r="M1503">
        <v>1</v>
      </c>
      <c r="N1503" t="s">
        <v>76</v>
      </c>
      <c r="O1503" t="s">
        <v>99</v>
      </c>
      <c r="P1503" t="s">
        <v>113</v>
      </c>
      <c r="Q1503" t="s">
        <v>118</v>
      </c>
      <c r="R1503" t="s">
        <v>118</v>
      </c>
      <c r="S1503">
        <v>1501</v>
      </c>
    </row>
    <row r="1504" spans="1:19" x14ac:dyDescent="0.2">
      <c r="A1504">
        <v>1109</v>
      </c>
      <c r="B1504" s="1">
        <v>45472</v>
      </c>
      <c r="C1504" s="2">
        <v>0.6875</v>
      </c>
      <c r="D1504" s="2">
        <v>0.70833333333333337</v>
      </c>
      <c r="E1504" t="s">
        <v>21</v>
      </c>
      <c r="F1504">
        <v>1</v>
      </c>
      <c r="G1504">
        <v>6</v>
      </c>
      <c r="H1504">
        <v>6</v>
      </c>
      <c r="I1504" t="s">
        <v>42</v>
      </c>
      <c r="J1504" t="s">
        <v>30</v>
      </c>
      <c r="K1504">
        <v>30.000000000000053</v>
      </c>
      <c r="L1504">
        <v>1</v>
      </c>
      <c r="M1504">
        <v>0</v>
      </c>
      <c r="N1504" t="s">
        <v>77</v>
      </c>
      <c r="O1504" t="s">
        <v>103</v>
      </c>
      <c r="P1504" t="s">
        <v>113</v>
      </c>
      <c r="Q1504" t="s">
        <v>118</v>
      </c>
      <c r="R1504" t="s">
        <v>118</v>
      </c>
      <c r="S1504">
        <v>1502</v>
      </c>
    </row>
    <row r="1505" spans="1:19" x14ac:dyDescent="0.2">
      <c r="A1505">
        <v>2901</v>
      </c>
      <c r="B1505" s="1">
        <v>45609</v>
      </c>
      <c r="C1505" s="2">
        <v>0.6875</v>
      </c>
      <c r="D1505" s="2">
        <v>0.70833333333333337</v>
      </c>
      <c r="E1505" t="s">
        <v>21</v>
      </c>
      <c r="F1505">
        <v>1</v>
      </c>
      <c r="G1505">
        <v>6</v>
      </c>
      <c r="H1505">
        <v>6</v>
      </c>
      <c r="I1505" t="s">
        <v>42</v>
      </c>
      <c r="J1505" t="s">
        <v>23</v>
      </c>
      <c r="K1505">
        <v>30.000000000000053</v>
      </c>
      <c r="L1505">
        <v>1</v>
      </c>
      <c r="M1505">
        <v>0</v>
      </c>
      <c r="N1505" t="s">
        <v>74</v>
      </c>
      <c r="O1505" t="s">
        <v>108</v>
      </c>
      <c r="P1505" t="s">
        <v>113</v>
      </c>
      <c r="Q1505" t="s">
        <v>118</v>
      </c>
      <c r="R1505" t="s">
        <v>118</v>
      </c>
      <c r="S1505">
        <v>1503</v>
      </c>
    </row>
    <row r="1506" spans="1:19" x14ac:dyDescent="0.2">
      <c r="A1506">
        <v>728</v>
      </c>
      <c r="B1506" s="1">
        <v>45644</v>
      </c>
      <c r="C1506" s="2">
        <v>0.6875</v>
      </c>
      <c r="D1506" s="2">
        <v>0.70833333333333337</v>
      </c>
      <c r="E1506" t="s">
        <v>21</v>
      </c>
      <c r="F1506">
        <v>1</v>
      </c>
      <c r="G1506">
        <v>6</v>
      </c>
      <c r="H1506">
        <v>7</v>
      </c>
      <c r="I1506" t="s">
        <v>42</v>
      </c>
      <c r="J1506" t="s">
        <v>23</v>
      </c>
      <c r="K1506">
        <v>30.000000000000053</v>
      </c>
      <c r="L1506">
        <v>1.1666666666666667</v>
      </c>
      <c r="M1506">
        <v>1</v>
      </c>
      <c r="N1506" t="s">
        <v>74</v>
      </c>
      <c r="O1506" t="s">
        <v>109</v>
      </c>
      <c r="P1506" t="s">
        <v>113</v>
      </c>
      <c r="Q1506" t="s">
        <v>118</v>
      </c>
      <c r="R1506" t="s">
        <v>118</v>
      </c>
      <c r="S1506">
        <v>1504</v>
      </c>
    </row>
    <row r="1507" spans="1:19" x14ac:dyDescent="0.2">
      <c r="A1507">
        <v>850</v>
      </c>
      <c r="B1507" s="1">
        <v>45450</v>
      </c>
      <c r="C1507" s="2">
        <v>0.6875</v>
      </c>
      <c r="D1507" s="2">
        <v>0.72916666666666663</v>
      </c>
      <c r="E1507" t="s">
        <v>21</v>
      </c>
      <c r="F1507">
        <v>1</v>
      </c>
      <c r="G1507">
        <v>6</v>
      </c>
      <c r="H1507">
        <v>3</v>
      </c>
      <c r="I1507" t="s">
        <v>22</v>
      </c>
      <c r="J1507" t="s">
        <v>40</v>
      </c>
      <c r="K1507">
        <v>59.999999999999943</v>
      </c>
      <c r="L1507">
        <v>0.5</v>
      </c>
      <c r="M1507">
        <v>0</v>
      </c>
      <c r="N1507" t="s">
        <v>76</v>
      </c>
      <c r="O1507" t="s">
        <v>103</v>
      </c>
      <c r="P1507" t="s">
        <v>113</v>
      </c>
      <c r="Q1507" t="s">
        <v>118</v>
      </c>
      <c r="R1507" t="s">
        <v>118</v>
      </c>
      <c r="S1507">
        <v>1505</v>
      </c>
    </row>
    <row r="1508" spans="1:19" x14ac:dyDescent="0.2">
      <c r="A1508">
        <v>121</v>
      </c>
      <c r="B1508" s="1">
        <v>45527</v>
      </c>
      <c r="C1508" s="2">
        <v>0.6875</v>
      </c>
      <c r="D1508" s="2">
        <v>0.72916666666666663</v>
      </c>
      <c r="E1508" t="s">
        <v>21</v>
      </c>
      <c r="F1508">
        <v>1</v>
      </c>
      <c r="G1508">
        <v>6</v>
      </c>
      <c r="H1508">
        <v>8</v>
      </c>
      <c r="I1508" t="s">
        <v>39</v>
      </c>
      <c r="J1508" t="s">
        <v>30</v>
      </c>
      <c r="K1508">
        <v>59.999999999999943</v>
      </c>
      <c r="L1508">
        <v>1.3333333333333333</v>
      </c>
      <c r="M1508">
        <v>1</v>
      </c>
      <c r="N1508" t="s">
        <v>76</v>
      </c>
      <c r="O1508" t="s">
        <v>105</v>
      </c>
      <c r="P1508" t="s">
        <v>113</v>
      </c>
      <c r="Q1508" t="s">
        <v>118</v>
      </c>
      <c r="R1508" t="s">
        <v>118</v>
      </c>
      <c r="S1508">
        <v>1506</v>
      </c>
    </row>
    <row r="1509" spans="1:19" x14ac:dyDescent="0.2">
      <c r="A1509">
        <v>294</v>
      </c>
      <c r="B1509" s="1">
        <v>45397</v>
      </c>
      <c r="C1509" s="2">
        <v>0.6875</v>
      </c>
      <c r="D1509" s="2">
        <v>0.72916666666666663</v>
      </c>
      <c r="E1509" t="s">
        <v>21</v>
      </c>
      <c r="F1509">
        <v>1</v>
      </c>
      <c r="G1509">
        <v>6</v>
      </c>
      <c r="H1509">
        <v>4</v>
      </c>
      <c r="I1509" t="s">
        <v>42</v>
      </c>
      <c r="J1509" t="s">
        <v>30</v>
      </c>
      <c r="K1509">
        <v>59.999999999999943</v>
      </c>
      <c r="L1509">
        <v>0.66666666666666663</v>
      </c>
      <c r="M1509">
        <v>0</v>
      </c>
      <c r="N1509" t="s">
        <v>72</v>
      </c>
      <c r="O1509" t="s">
        <v>101</v>
      </c>
      <c r="P1509" t="s">
        <v>113</v>
      </c>
      <c r="Q1509" t="s">
        <v>118</v>
      </c>
      <c r="R1509" t="s">
        <v>118</v>
      </c>
      <c r="S1509">
        <v>1507</v>
      </c>
    </row>
    <row r="1510" spans="1:19" x14ac:dyDescent="0.2">
      <c r="A1510">
        <v>297</v>
      </c>
      <c r="B1510" s="1">
        <v>45307</v>
      </c>
      <c r="C1510" s="2">
        <v>0.6875</v>
      </c>
      <c r="D1510" s="2">
        <v>0.75</v>
      </c>
      <c r="E1510" t="s">
        <v>21</v>
      </c>
      <c r="F1510">
        <v>1</v>
      </c>
      <c r="G1510">
        <v>6</v>
      </c>
      <c r="H1510">
        <v>9</v>
      </c>
      <c r="I1510" t="s">
        <v>39</v>
      </c>
      <c r="J1510" t="s">
        <v>28</v>
      </c>
      <c r="K1510">
        <v>90</v>
      </c>
      <c r="L1510">
        <v>1.5</v>
      </c>
      <c r="M1510">
        <v>1</v>
      </c>
      <c r="N1510" t="s">
        <v>73</v>
      </c>
      <c r="O1510" t="s">
        <v>98</v>
      </c>
      <c r="P1510" t="s">
        <v>113</v>
      </c>
      <c r="Q1510" t="s">
        <v>118</v>
      </c>
      <c r="R1510" t="s">
        <v>118</v>
      </c>
      <c r="S1510">
        <v>1508</v>
      </c>
    </row>
    <row r="1511" spans="1:19" x14ac:dyDescent="0.2">
      <c r="A1511">
        <v>1333</v>
      </c>
      <c r="B1511" s="1">
        <v>45488</v>
      </c>
      <c r="C1511" s="2">
        <v>0.6875</v>
      </c>
      <c r="D1511" s="2">
        <v>0.75</v>
      </c>
      <c r="E1511" t="s">
        <v>21</v>
      </c>
      <c r="F1511">
        <v>1</v>
      </c>
      <c r="G1511">
        <v>6</v>
      </c>
      <c r="H1511">
        <v>5</v>
      </c>
      <c r="I1511" t="s">
        <v>27</v>
      </c>
      <c r="J1511" t="s">
        <v>14</v>
      </c>
      <c r="K1511">
        <v>90</v>
      </c>
      <c r="L1511">
        <v>0.83333333333333348</v>
      </c>
      <c r="M1511">
        <v>0</v>
      </c>
      <c r="N1511" t="s">
        <v>72</v>
      </c>
      <c r="O1511" t="s">
        <v>104</v>
      </c>
      <c r="P1511" t="s">
        <v>113</v>
      </c>
      <c r="Q1511" t="s">
        <v>118</v>
      </c>
      <c r="R1511" t="s">
        <v>118</v>
      </c>
      <c r="S1511">
        <v>1509</v>
      </c>
    </row>
    <row r="1512" spans="1:19" x14ac:dyDescent="0.2">
      <c r="A1512">
        <v>1789</v>
      </c>
      <c r="B1512" s="1">
        <v>45472</v>
      </c>
      <c r="C1512" s="2">
        <v>0.6875</v>
      </c>
      <c r="D1512" s="2">
        <v>0.72916666666666663</v>
      </c>
      <c r="E1512" t="s">
        <v>21</v>
      </c>
      <c r="F1512">
        <v>1</v>
      </c>
      <c r="G1512">
        <v>6</v>
      </c>
      <c r="H1512">
        <v>2</v>
      </c>
      <c r="I1512" t="s">
        <v>39</v>
      </c>
      <c r="J1512" t="s">
        <v>28</v>
      </c>
      <c r="K1512">
        <v>59.999999999999943</v>
      </c>
      <c r="L1512">
        <v>0.33333333333333331</v>
      </c>
      <c r="M1512">
        <v>0</v>
      </c>
      <c r="N1512" t="s">
        <v>77</v>
      </c>
      <c r="O1512" t="s">
        <v>103</v>
      </c>
      <c r="P1512" t="s">
        <v>113</v>
      </c>
      <c r="Q1512" t="s">
        <v>118</v>
      </c>
      <c r="R1512" t="s">
        <v>118</v>
      </c>
      <c r="S1512">
        <v>1510</v>
      </c>
    </row>
    <row r="1513" spans="1:19" x14ac:dyDescent="0.2">
      <c r="A1513">
        <v>2799</v>
      </c>
      <c r="B1513" s="1">
        <v>45348</v>
      </c>
      <c r="C1513" s="2">
        <v>0.6875</v>
      </c>
      <c r="D1513" s="2">
        <v>0.75</v>
      </c>
      <c r="E1513" t="s">
        <v>21</v>
      </c>
      <c r="F1513">
        <v>1</v>
      </c>
      <c r="G1513">
        <v>6</v>
      </c>
      <c r="H1513">
        <v>8</v>
      </c>
      <c r="I1513" t="s">
        <v>27</v>
      </c>
      <c r="J1513" t="s">
        <v>18</v>
      </c>
      <c r="K1513">
        <v>90</v>
      </c>
      <c r="L1513">
        <v>1.3333333333333333</v>
      </c>
      <c r="M1513">
        <v>1</v>
      </c>
      <c r="N1513" t="s">
        <v>72</v>
      </c>
      <c r="O1513" t="s">
        <v>99</v>
      </c>
      <c r="P1513" t="s">
        <v>113</v>
      </c>
      <c r="Q1513" t="s">
        <v>118</v>
      </c>
      <c r="R1513" t="s">
        <v>118</v>
      </c>
      <c r="S1513">
        <v>1511</v>
      </c>
    </row>
    <row r="1514" spans="1:19" x14ac:dyDescent="0.2">
      <c r="A1514">
        <v>636</v>
      </c>
      <c r="B1514" s="1">
        <v>45524</v>
      </c>
      <c r="C1514" s="2">
        <v>0.6875</v>
      </c>
      <c r="D1514" s="2">
        <v>0.70833333333333337</v>
      </c>
      <c r="E1514" t="s">
        <v>21</v>
      </c>
      <c r="F1514">
        <v>1</v>
      </c>
      <c r="G1514">
        <v>6</v>
      </c>
      <c r="H1514">
        <v>8</v>
      </c>
      <c r="I1514" t="s">
        <v>22</v>
      </c>
      <c r="J1514" t="s">
        <v>14</v>
      </c>
      <c r="K1514">
        <v>30.000000000000053</v>
      </c>
      <c r="L1514">
        <v>1.3333333333333333</v>
      </c>
      <c r="M1514">
        <v>1</v>
      </c>
      <c r="N1514" t="s">
        <v>73</v>
      </c>
      <c r="O1514" t="s">
        <v>105</v>
      </c>
      <c r="P1514" t="s">
        <v>113</v>
      </c>
      <c r="Q1514" t="s">
        <v>118</v>
      </c>
      <c r="R1514" t="s">
        <v>118</v>
      </c>
      <c r="S1514">
        <v>1512</v>
      </c>
    </row>
    <row r="1515" spans="1:19" x14ac:dyDescent="0.2">
      <c r="A1515">
        <v>700</v>
      </c>
      <c r="B1515" s="1">
        <v>45424</v>
      </c>
      <c r="C1515" s="2">
        <v>0.6875</v>
      </c>
      <c r="D1515" s="2">
        <v>0.72916666666666663</v>
      </c>
      <c r="E1515" t="s">
        <v>21</v>
      </c>
      <c r="F1515">
        <v>1</v>
      </c>
      <c r="G1515">
        <v>6</v>
      </c>
      <c r="H1515">
        <v>4</v>
      </c>
      <c r="I1515" t="s">
        <v>22</v>
      </c>
      <c r="J1515" t="s">
        <v>40</v>
      </c>
      <c r="K1515">
        <v>59.999999999999943</v>
      </c>
      <c r="L1515">
        <v>0.66666666666666663</v>
      </c>
      <c r="M1515">
        <v>0</v>
      </c>
      <c r="N1515" t="s">
        <v>71</v>
      </c>
      <c r="O1515" t="s">
        <v>102</v>
      </c>
      <c r="P1515" t="s">
        <v>113</v>
      </c>
      <c r="Q1515" t="s">
        <v>118</v>
      </c>
      <c r="R1515" t="s">
        <v>118</v>
      </c>
      <c r="S1515">
        <v>1513</v>
      </c>
    </row>
    <row r="1516" spans="1:19" x14ac:dyDescent="0.2">
      <c r="A1516">
        <v>1884</v>
      </c>
      <c r="B1516" s="1">
        <v>45418</v>
      </c>
      <c r="C1516" s="2">
        <v>0.6875</v>
      </c>
      <c r="D1516" s="2">
        <v>0.72916666666666663</v>
      </c>
      <c r="E1516" t="s">
        <v>21</v>
      </c>
      <c r="F1516">
        <v>1</v>
      </c>
      <c r="G1516">
        <v>6</v>
      </c>
      <c r="H1516">
        <v>9</v>
      </c>
      <c r="I1516" t="s">
        <v>17</v>
      </c>
      <c r="J1516" t="s">
        <v>23</v>
      </c>
      <c r="K1516">
        <v>59.999999999999943</v>
      </c>
      <c r="L1516">
        <v>1.5</v>
      </c>
      <c r="M1516">
        <v>1</v>
      </c>
      <c r="N1516" t="s">
        <v>72</v>
      </c>
      <c r="O1516" t="s">
        <v>102</v>
      </c>
      <c r="P1516" t="s">
        <v>113</v>
      </c>
      <c r="Q1516" t="s">
        <v>118</v>
      </c>
      <c r="R1516" t="s">
        <v>118</v>
      </c>
      <c r="S1516">
        <v>1514</v>
      </c>
    </row>
    <row r="1517" spans="1:19" x14ac:dyDescent="0.2">
      <c r="A1517">
        <v>1697</v>
      </c>
      <c r="B1517" s="1">
        <v>45560</v>
      </c>
      <c r="C1517" s="2">
        <v>0.6875</v>
      </c>
      <c r="D1517" s="2">
        <v>0.70833333333333337</v>
      </c>
      <c r="E1517" t="s">
        <v>21</v>
      </c>
      <c r="F1517">
        <v>1</v>
      </c>
      <c r="G1517">
        <v>6</v>
      </c>
      <c r="H1517">
        <v>2</v>
      </c>
      <c r="I1517" t="s">
        <v>13</v>
      </c>
      <c r="J1517" t="s">
        <v>14</v>
      </c>
      <c r="K1517">
        <v>30.000000000000053</v>
      </c>
      <c r="L1517">
        <v>0.33333333333333331</v>
      </c>
      <c r="M1517">
        <v>0</v>
      </c>
      <c r="N1517" t="s">
        <v>74</v>
      </c>
      <c r="O1517" t="s">
        <v>106</v>
      </c>
      <c r="P1517" t="s">
        <v>113</v>
      </c>
      <c r="Q1517" t="s">
        <v>118</v>
      </c>
      <c r="R1517" t="s">
        <v>118</v>
      </c>
      <c r="S1517">
        <v>1515</v>
      </c>
    </row>
    <row r="1518" spans="1:19" x14ac:dyDescent="0.2">
      <c r="A1518">
        <v>2903</v>
      </c>
      <c r="B1518" s="1">
        <v>45520</v>
      </c>
      <c r="C1518" s="2">
        <v>0.66666666666666663</v>
      </c>
      <c r="D1518" s="2">
        <v>0.6875</v>
      </c>
      <c r="E1518" t="s">
        <v>21</v>
      </c>
      <c r="F1518">
        <v>1</v>
      </c>
      <c r="G1518">
        <v>6</v>
      </c>
      <c r="H1518">
        <v>7</v>
      </c>
      <c r="I1518" t="s">
        <v>13</v>
      </c>
      <c r="J1518" t="s">
        <v>14</v>
      </c>
      <c r="K1518">
        <v>30.000000000000053</v>
      </c>
      <c r="L1518">
        <v>1.1666666666666667</v>
      </c>
      <c r="M1518">
        <v>1</v>
      </c>
      <c r="N1518" t="s">
        <v>76</v>
      </c>
      <c r="O1518" t="s">
        <v>105</v>
      </c>
      <c r="P1518" t="s">
        <v>113</v>
      </c>
      <c r="Q1518" t="s">
        <v>118</v>
      </c>
      <c r="R1518" t="s">
        <v>118</v>
      </c>
      <c r="S1518">
        <v>1516</v>
      </c>
    </row>
    <row r="1519" spans="1:19" x14ac:dyDescent="0.2">
      <c r="A1519">
        <v>169</v>
      </c>
      <c r="B1519" s="1">
        <v>45490</v>
      </c>
      <c r="C1519" s="2">
        <v>0.66666666666666663</v>
      </c>
      <c r="D1519" s="2">
        <v>0.70833333333333337</v>
      </c>
      <c r="E1519" t="s">
        <v>21</v>
      </c>
      <c r="F1519">
        <v>1</v>
      </c>
      <c r="G1519">
        <v>6</v>
      </c>
      <c r="H1519">
        <v>4</v>
      </c>
      <c r="I1519" t="s">
        <v>17</v>
      </c>
      <c r="J1519" t="s">
        <v>40</v>
      </c>
      <c r="K1519">
        <v>60.000000000000107</v>
      </c>
      <c r="L1519">
        <v>0.66666666666666663</v>
      </c>
      <c r="M1519">
        <v>0</v>
      </c>
      <c r="N1519" t="s">
        <v>74</v>
      </c>
      <c r="O1519" t="s">
        <v>104</v>
      </c>
      <c r="P1519" t="s">
        <v>113</v>
      </c>
      <c r="Q1519" t="s">
        <v>118</v>
      </c>
      <c r="R1519" t="s">
        <v>118</v>
      </c>
      <c r="S1519">
        <v>1517</v>
      </c>
    </row>
    <row r="1520" spans="1:19" x14ac:dyDescent="0.2">
      <c r="A1520">
        <v>426</v>
      </c>
      <c r="B1520" s="1">
        <v>45475</v>
      </c>
      <c r="C1520" s="2">
        <v>0.66666666666666663</v>
      </c>
      <c r="D1520" s="2">
        <v>0.72916666666666663</v>
      </c>
      <c r="E1520" t="s">
        <v>21</v>
      </c>
      <c r="F1520">
        <v>1</v>
      </c>
      <c r="G1520">
        <v>6</v>
      </c>
      <c r="H1520">
        <v>2</v>
      </c>
      <c r="I1520" t="s">
        <v>41</v>
      </c>
      <c r="J1520" t="s">
        <v>30</v>
      </c>
      <c r="K1520">
        <v>90</v>
      </c>
      <c r="L1520">
        <v>0.33333333333333331</v>
      </c>
      <c r="M1520">
        <v>0</v>
      </c>
      <c r="N1520" t="s">
        <v>73</v>
      </c>
      <c r="O1520" t="s">
        <v>104</v>
      </c>
      <c r="P1520" t="s">
        <v>113</v>
      </c>
      <c r="Q1520" t="s">
        <v>118</v>
      </c>
      <c r="R1520" t="s">
        <v>118</v>
      </c>
      <c r="S1520">
        <v>1518</v>
      </c>
    </row>
    <row r="1521" spans="1:19" x14ac:dyDescent="0.2">
      <c r="A1521">
        <v>1734</v>
      </c>
      <c r="B1521" s="1">
        <v>45576</v>
      </c>
      <c r="C1521" s="2">
        <v>0.66666666666666663</v>
      </c>
      <c r="D1521" s="2">
        <v>0.75</v>
      </c>
      <c r="E1521" t="s">
        <v>21</v>
      </c>
      <c r="F1521">
        <v>1</v>
      </c>
      <c r="G1521">
        <v>6</v>
      </c>
      <c r="H1521">
        <v>9</v>
      </c>
      <c r="I1521" t="s">
        <v>42</v>
      </c>
      <c r="J1521" t="s">
        <v>30</v>
      </c>
      <c r="K1521">
        <v>120.00000000000006</v>
      </c>
      <c r="L1521">
        <v>1.5</v>
      </c>
      <c r="M1521">
        <v>1</v>
      </c>
      <c r="N1521" t="s">
        <v>76</v>
      </c>
      <c r="O1521" t="s">
        <v>107</v>
      </c>
      <c r="P1521" t="s">
        <v>113</v>
      </c>
      <c r="Q1521" t="s">
        <v>118</v>
      </c>
      <c r="R1521" t="s">
        <v>124</v>
      </c>
      <c r="S1521">
        <v>1519</v>
      </c>
    </row>
    <row r="1522" spans="1:19" x14ac:dyDescent="0.2">
      <c r="A1522">
        <v>2524</v>
      </c>
      <c r="B1522" s="1">
        <v>45513</v>
      </c>
      <c r="C1522" s="2">
        <v>0.66666666666666663</v>
      </c>
      <c r="D1522" s="2">
        <v>0.70833333333333337</v>
      </c>
      <c r="E1522" t="s">
        <v>21</v>
      </c>
      <c r="F1522">
        <v>1</v>
      </c>
      <c r="G1522">
        <v>6</v>
      </c>
      <c r="H1522">
        <v>5</v>
      </c>
      <c r="I1522" t="s">
        <v>13</v>
      </c>
      <c r="J1522" t="s">
        <v>30</v>
      </c>
      <c r="K1522">
        <v>60.000000000000107</v>
      </c>
      <c r="L1522">
        <v>0.83333333333333348</v>
      </c>
      <c r="M1522">
        <v>0</v>
      </c>
      <c r="N1522" t="s">
        <v>76</v>
      </c>
      <c r="O1522" t="s">
        <v>105</v>
      </c>
      <c r="P1522" t="s">
        <v>113</v>
      </c>
      <c r="Q1522" t="s">
        <v>118</v>
      </c>
      <c r="R1522" t="s">
        <v>118</v>
      </c>
      <c r="S1522">
        <v>1520</v>
      </c>
    </row>
    <row r="1523" spans="1:19" x14ac:dyDescent="0.2">
      <c r="A1523">
        <v>454</v>
      </c>
      <c r="B1523" s="1">
        <v>45648</v>
      </c>
      <c r="C1523" s="2">
        <v>0.66666666666666663</v>
      </c>
      <c r="D1523" s="2">
        <v>0.70833333333333337</v>
      </c>
      <c r="E1523" t="s">
        <v>21</v>
      </c>
      <c r="F1523">
        <v>1</v>
      </c>
      <c r="G1523">
        <v>6</v>
      </c>
      <c r="H1523">
        <v>8</v>
      </c>
      <c r="I1523" t="s">
        <v>17</v>
      </c>
      <c r="J1523" t="s">
        <v>40</v>
      </c>
      <c r="K1523">
        <v>60.000000000000107</v>
      </c>
      <c r="L1523">
        <v>1.3333333333333333</v>
      </c>
      <c r="M1523">
        <v>1</v>
      </c>
      <c r="N1523" t="s">
        <v>71</v>
      </c>
      <c r="O1523" t="s">
        <v>109</v>
      </c>
      <c r="P1523" t="s">
        <v>113</v>
      </c>
      <c r="Q1523" t="s">
        <v>118</v>
      </c>
      <c r="R1523" t="s">
        <v>118</v>
      </c>
      <c r="S1523">
        <v>1521</v>
      </c>
    </row>
    <row r="1524" spans="1:19" x14ac:dyDescent="0.2">
      <c r="A1524">
        <v>2495</v>
      </c>
      <c r="B1524" s="1">
        <v>45461</v>
      </c>
      <c r="C1524" s="2">
        <v>0.66666666666666663</v>
      </c>
      <c r="D1524" s="2">
        <v>0.72916666666666663</v>
      </c>
      <c r="E1524" t="s">
        <v>21</v>
      </c>
      <c r="F1524">
        <v>1</v>
      </c>
      <c r="G1524">
        <v>6</v>
      </c>
      <c r="H1524">
        <v>8</v>
      </c>
      <c r="I1524" t="s">
        <v>27</v>
      </c>
      <c r="J1524" t="s">
        <v>23</v>
      </c>
      <c r="K1524">
        <v>90</v>
      </c>
      <c r="L1524">
        <v>1.3333333333333333</v>
      </c>
      <c r="M1524">
        <v>1</v>
      </c>
      <c r="N1524" t="s">
        <v>73</v>
      </c>
      <c r="O1524" t="s">
        <v>103</v>
      </c>
      <c r="P1524" t="s">
        <v>113</v>
      </c>
      <c r="Q1524" t="s">
        <v>118</v>
      </c>
      <c r="R1524" t="s">
        <v>118</v>
      </c>
      <c r="S1524">
        <v>1522</v>
      </c>
    </row>
    <row r="1525" spans="1:19" x14ac:dyDescent="0.2">
      <c r="A1525">
        <v>414</v>
      </c>
      <c r="B1525" s="1">
        <v>45594</v>
      </c>
      <c r="C1525" s="2">
        <v>0.66666666666666663</v>
      </c>
      <c r="D1525" s="2">
        <v>0.70833333333333337</v>
      </c>
      <c r="E1525" t="s">
        <v>21</v>
      </c>
      <c r="F1525">
        <v>1</v>
      </c>
      <c r="G1525">
        <v>6</v>
      </c>
      <c r="H1525">
        <v>4</v>
      </c>
      <c r="I1525" t="s">
        <v>27</v>
      </c>
      <c r="J1525" t="s">
        <v>40</v>
      </c>
      <c r="K1525">
        <v>60.000000000000107</v>
      </c>
      <c r="L1525">
        <v>0.66666666666666663</v>
      </c>
      <c r="M1525">
        <v>0</v>
      </c>
      <c r="N1525" t="s">
        <v>73</v>
      </c>
      <c r="O1525" t="s">
        <v>107</v>
      </c>
      <c r="P1525" t="s">
        <v>113</v>
      </c>
      <c r="Q1525" t="s">
        <v>118</v>
      </c>
      <c r="R1525" t="s">
        <v>118</v>
      </c>
      <c r="S1525">
        <v>1523</v>
      </c>
    </row>
    <row r="1526" spans="1:19" x14ac:dyDescent="0.2">
      <c r="A1526">
        <v>1659</v>
      </c>
      <c r="B1526" s="1">
        <v>45650</v>
      </c>
      <c r="C1526" s="2">
        <v>0.66666666666666663</v>
      </c>
      <c r="D1526" s="2">
        <v>0.75</v>
      </c>
      <c r="E1526" t="s">
        <v>21</v>
      </c>
      <c r="F1526">
        <v>1</v>
      </c>
      <c r="G1526">
        <v>6</v>
      </c>
      <c r="H1526">
        <v>3</v>
      </c>
      <c r="I1526" t="s">
        <v>41</v>
      </c>
      <c r="J1526" t="s">
        <v>14</v>
      </c>
      <c r="K1526">
        <v>120.00000000000006</v>
      </c>
      <c r="L1526">
        <v>0.5</v>
      </c>
      <c r="M1526">
        <v>0</v>
      </c>
      <c r="N1526" t="s">
        <v>73</v>
      </c>
      <c r="O1526" t="s">
        <v>109</v>
      </c>
      <c r="P1526" t="s">
        <v>113</v>
      </c>
      <c r="Q1526" t="s">
        <v>118</v>
      </c>
      <c r="R1526" t="s">
        <v>124</v>
      </c>
      <c r="S1526">
        <v>1524</v>
      </c>
    </row>
    <row r="1527" spans="1:19" x14ac:dyDescent="0.2">
      <c r="A1527">
        <v>657</v>
      </c>
      <c r="B1527" s="1">
        <v>45618</v>
      </c>
      <c r="C1527" s="2">
        <v>0.66666666666666663</v>
      </c>
      <c r="D1527" s="2">
        <v>0.75</v>
      </c>
      <c r="E1527" t="s">
        <v>21</v>
      </c>
      <c r="F1527">
        <v>1</v>
      </c>
      <c r="G1527">
        <v>6</v>
      </c>
      <c r="H1527">
        <v>2</v>
      </c>
      <c r="I1527" t="s">
        <v>42</v>
      </c>
      <c r="J1527" t="s">
        <v>23</v>
      </c>
      <c r="K1527">
        <v>120.00000000000006</v>
      </c>
      <c r="L1527">
        <v>0.33333333333333331</v>
      </c>
      <c r="M1527">
        <v>0</v>
      </c>
      <c r="N1527" t="s">
        <v>76</v>
      </c>
      <c r="O1527" t="s">
        <v>108</v>
      </c>
      <c r="P1527" t="s">
        <v>113</v>
      </c>
      <c r="Q1527" t="s">
        <v>118</v>
      </c>
      <c r="R1527" t="s">
        <v>124</v>
      </c>
      <c r="S1527">
        <v>1525</v>
      </c>
    </row>
    <row r="1528" spans="1:19" x14ac:dyDescent="0.2">
      <c r="A1528">
        <v>178</v>
      </c>
      <c r="B1528" s="1">
        <v>45577</v>
      </c>
      <c r="C1528" s="2">
        <v>0.66666666666666663</v>
      </c>
      <c r="D1528" s="2">
        <v>0.75</v>
      </c>
      <c r="E1528" t="s">
        <v>21</v>
      </c>
      <c r="F1528">
        <v>1</v>
      </c>
      <c r="G1528">
        <v>6</v>
      </c>
      <c r="H1528">
        <v>4</v>
      </c>
      <c r="I1528" t="s">
        <v>41</v>
      </c>
      <c r="J1528" t="s">
        <v>30</v>
      </c>
      <c r="K1528">
        <v>120.00000000000006</v>
      </c>
      <c r="L1528">
        <v>0.66666666666666663</v>
      </c>
      <c r="M1528">
        <v>0</v>
      </c>
      <c r="N1528" t="s">
        <v>77</v>
      </c>
      <c r="O1528" t="s">
        <v>107</v>
      </c>
      <c r="P1528" t="s">
        <v>113</v>
      </c>
      <c r="Q1528" t="s">
        <v>118</v>
      </c>
      <c r="R1528" t="s">
        <v>124</v>
      </c>
      <c r="S1528">
        <v>1526</v>
      </c>
    </row>
    <row r="1529" spans="1:19" x14ac:dyDescent="0.2">
      <c r="A1529">
        <v>460</v>
      </c>
      <c r="B1529" s="1">
        <v>45346</v>
      </c>
      <c r="C1529" s="2">
        <v>0.66666666666666663</v>
      </c>
      <c r="D1529" s="2">
        <v>0.75</v>
      </c>
      <c r="E1529" t="s">
        <v>21</v>
      </c>
      <c r="F1529">
        <v>1</v>
      </c>
      <c r="G1529">
        <v>6</v>
      </c>
      <c r="H1529">
        <v>1</v>
      </c>
      <c r="I1529" t="s">
        <v>41</v>
      </c>
      <c r="J1529" t="s">
        <v>23</v>
      </c>
      <c r="K1529">
        <v>120.00000000000006</v>
      </c>
      <c r="L1529">
        <v>0.16666666666666666</v>
      </c>
      <c r="M1529">
        <v>0</v>
      </c>
      <c r="N1529" t="s">
        <v>77</v>
      </c>
      <c r="O1529" t="s">
        <v>99</v>
      </c>
      <c r="P1529" t="s">
        <v>113</v>
      </c>
      <c r="Q1529" t="s">
        <v>117</v>
      </c>
      <c r="R1529" t="s">
        <v>124</v>
      </c>
      <c r="S1529">
        <v>1527</v>
      </c>
    </row>
    <row r="1530" spans="1:19" x14ac:dyDescent="0.2">
      <c r="A1530">
        <v>27</v>
      </c>
      <c r="B1530" s="1">
        <v>45510</v>
      </c>
      <c r="C1530" s="2">
        <v>0.66666666666666663</v>
      </c>
      <c r="D1530" s="2">
        <v>0.72916666666666663</v>
      </c>
      <c r="E1530" t="s">
        <v>21</v>
      </c>
      <c r="F1530">
        <v>1</v>
      </c>
      <c r="G1530">
        <v>6</v>
      </c>
      <c r="H1530">
        <v>8</v>
      </c>
      <c r="I1530" t="s">
        <v>41</v>
      </c>
      <c r="J1530" t="s">
        <v>18</v>
      </c>
      <c r="K1530">
        <v>90</v>
      </c>
      <c r="L1530">
        <v>1.3333333333333333</v>
      </c>
      <c r="M1530">
        <v>1</v>
      </c>
      <c r="N1530" t="s">
        <v>73</v>
      </c>
      <c r="O1530" t="s">
        <v>105</v>
      </c>
      <c r="P1530" t="s">
        <v>113</v>
      </c>
      <c r="Q1530" t="s">
        <v>118</v>
      </c>
      <c r="R1530" t="s">
        <v>118</v>
      </c>
      <c r="S1530">
        <v>1528</v>
      </c>
    </row>
    <row r="1531" spans="1:19" x14ac:dyDescent="0.2">
      <c r="A1531">
        <v>1986</v>
      </c>
      <c r="B1531" s="1">
        <v>45405</v>
      </c>
      <c r="C1531" s="2">
        <v>0.66666666666666663</v>
      </c>
      <c r="D1531" s="2">
        <v>0.72916666666666663</v>
      </c>
      <c r="E1531" t="s">
        <v>21</v>
      </c>
      <c r="F1531">
        <v>1</v>
      </c>
      <c r="G1531">
        <v>6</v>
      </c>
      <c r="H1531">
        <v>5</v>
      </c>
      <c r="I1531" t="s">
        <v>13</v>
      </c>
      <c r="J1531" t="s">
        <v>23</v>
      </c>
      <c r="K1531">
        <v>90</v>
      </c>
      <c r="L1531">
        <v>0.83333333333333348</v>
      </c>
      <c r="M1531">
        <v>0</v>
      </c>
      <c r="N1531" t="s">
        <v>73</v>
      </c>
      <c r="O1531" t="s">
        <v>101</v>
      </c>
      <c r="P1531" t="s">
        <v>113</v>
      </c>
      <c r="Q1531" t="s">
        <v>118</v>
      </c>
      <c r="R1531" t="s">
        <v>118</v>
      </c>
      <c r="S1531">
        <v>1529</v>
      </c>
    </row>
    <row r="1532" spans="1:19" x14ac:dyDescent="0.2">
      <c r="A1532">
        <v>1561</v>
      </c>
      <c r="B1532" s="1">
        <v>45581</v>
      </c>
      <c r="C1532" s="2">
        <v>0.66666666666666663</v>
      </c>
      <c r="D1532" s="2">
        <v>0.6875</v>
      </c>
      <c r="E1532" t="s">
        <v>21</v>
      </c>
      <c r="F1532">
        <v>1</v>
      </c>
      <c r="G1532">
        <v>6</v>
      </c>
      <c r="H1532">
        <v>5</v>
      </c>
      <c r="I1532" t="s">
        <v>41</v>
      </c>
      <c r="J1532" t="s">
        <v>30</v>
      </c>
      <c r="K1532">
        <v>30.000000000000053</v>
      </c>
      <c r="L1532">
        <v>0.83333333333333348</v>
      </c>
      <c r="M1532">
        <v>0</v>
      </c>
      <c r="N1532" t="s">
        <v>74</v>
      </c>
      <c r="O1532" t="s">
        <v>107</v>
      </c>
      <c r="P1532" t="s">
        <v>113</v>
      </c>
      <c r="Q1532" t="s">
        <v>118</v>
      </c>
      <c r="R1532" t="s">
        <v>118</v>
      </c>
      <c r="S1532">
        <v>1530</v>
      </c>
    </row>
    <row r="1533" spans="1:19" x14ac:dyDescent="0.2">
      <c r="A1533">
        <v>771</v>
      </c>
      <c r="B1533" s="1">
        <v>45340</v>
      </c>
      <c r="C1533" s="2">
        <v>0.66666666666666663</v>
      </c>
      <c r="D1533" s="2">
        <v>0.75</v>
      </c>
      <c r="E1533" t="s">
        <v>21</v>
      </c>
      <c r="F1533">
        <v>1</v>
      </c>
      <c r="G1533">
        <v>6</v>
      </c>
      <c r="H1533">
        <v>5</v>
      </c>
      <c r="I1533" t="s">
        <v>42</v>
      </c>
      <c r="J1533" t="s">
        <v>18</v>
      </c>
      <c r="K1533">
        <v>120.00000000000006</v>
      </c>
      <c r="L1533">
        <v>0.83333333333333348</v>
      </c>
      <c r="M1533">
        <v>0</v>
      </c>
      <c r="N1533" t="s">
        <v>71</v>
      </c>
      <c r="O1533" t="s">
        <v>99</v>
      </c>
      <c r="P1533" t="s">
        <v>113</v>
      </c>
      <c r="Q1533" t="s">
        <v>118</v>
      </c>
      <c r="R1533" t="s">
        <v>124</v>
      </c>
      <c r="S1533">
        <v>1531</v>
      </c>
    </row>
    <row r="1534" spans="1:19" x14ac:dyDescent="0.2">
      <c r="A1534">
        <v>2609</v>
      </c>
      <c r="B1534" s="1">
        <v>45435</v>
      </c>
      <c r="C1534" s="2">
        <v>0.66666666666666663</v>
      </c>
      <c r="D1534" s="2">
        <v>0.70833333333333337</v>
      </c>
      <c r="E1534" t="s">
        <v>21</v>
      </c>
      <c r="F1534">
        <v>1</v>
      </c>
      <c r="G1534">
        <v>6</v>
      </c>
      <c r="H1534">
        <v>2</v>
      </c>
      <c r="I1534" t="s">
        <v>27</v>
      </c>
      <c r="J1534" t="s">
        <v>23</v>
      </c>
      <c r="K1534">
        <v>60.000000000000107</v>
      </c>
      <c r="L1534">
        <v>0.33333333333333331</v>
      </c>
      <c r="M1534">
        <v>0</v>
      </c>
      <c r="N1534" t="s">
        <v>75</v>
      </c>
      <c r="O1534" t="s">
        <v>102</v>
      </c>
      <c r="P1534" t="s">
        <v>113</v>
      </c>
      <c r="Q1534" t="s">
        <v>118</v>
      </c>
      <c r="R1534" t="s">
        <v>118</v>
      </c>
      <c r="S1534">
        <v>1532</v>
      </c>
    </row>
    <row r="1535" spans="1:19" x14ac:dyDescent="0.2">
      <c r="A1535">
        <v>1582</v>
      </c>
      <c r="B1535" s="1">
        <v>45497</v>
      </c>
      <c r="C1535" s="2">
        <v>0.66666666666666663</v>
      </c>
      <c r="D1535" s="2">
        <v>0.72916666666666663</v>
      </c>
      <c r="E1535" t="s">
        <v>21</v>
      </c>
      <c r="F1535">
        <v>1</v>
      </c>
      <c r="G1535">
        <v>6</v>
      </c>
      <c r="H1535">
        <v>7</v>
      </c>
      <c r="I1535" t="s">
        <v>39</v>
      </c>
      <c r="J1535" t="s">
        <v>28</v>
      </c>
      <c r="K1535">
        <v>90</v>
      </c>
      <c r="L1535">
        <v>1.1666666666666667</v>
      </c>
      <c r="M1535">
        <v>1</v>
      </c>
      <c r="N1535" t="s">
        <v>74</v>
      </c>
      <c r="O1535" t="s">
        <v>104</v>
      </c>
      <c r="P1535" t="s">
        <v>113</v>
      </c>
      <c r="Q1535" t="s">
        <v>118</v>
      </c>
      <c r="R1535" t="s">
        <v>118</v>
      </c>
      <c r="S1535">
        <v>1533</v>
      </c>
    </row>
    <row r="1536" spans="1:19" x14ac:dyDescent="0.2">
      <c r="A1536">
        <v>202</v>
      </c>
      <c r="B1536" s="1">
        <v>45361</v>
      </c>
      <c r="C1536" s="2">
        <v>0.66666666666666663</v>
      </c>
      <c r="D1536" s="2">
        <v>0.70833333333333337</v>
      </c>
      <c r="E1536" t="s">
        <v>21</v>
      </c>
      <c r="F1536">
        <v>1</v>
      </c>
      <c r="G1536">
        <v>6</v>
      </c>
      <c r="H1536">
        <v>1</v>
      </c>
      <c r="I1536" t="s">
        <v>13</v>
      </c>
      <c r="J1536" t="s">
        <v>30</v>
      </c>
      <c r="K1536">
        <v>60.000000000000107</v>
      </c>
      <c r="L1536">
        <v>0.16666666666666666</v>
      </c>
      <c r="M1536">
        <v>0</v>
      </c>
      <c r="N1536" t="s">
        <v>71</v>
      </c>
      <c r="O1536" t="s">
        <v>100</v>
      </c>
      <c r="P1536" t="s">
        <v>113</v>
      </c>
      <c r="Q1536" t="s">
        <v>117</v>
      </c>
      <c r="R1536" t="s">
        <v>118</v>
      </c>
      <c r="S1536">
        <v>1534</v>
      </c>
    </row>
    <row r="1537" spans="1:19" x14ac:dyDescent="0.2">
      <c r="A1537">
        <v>2012</v>
      </c>
      <c r="B1537" s="1">
        <v>45587</v>
      </c>
      <c r="C1537" s="2">
        <v>0.66666666666666663</v>
      </c>
      <c r="D1537" s="2">
        <v>0.70833333333333337</v>
      </c>
      <c r="E1537" t="s">
        <v>21</v>
      </c>
      <c r="F1537">
        <v>1</v>
      </c>
      <c r="G1537">
        <v>6</v>
      </c>
      <c r="H1537">
        <v>2</v>
      </c>
      <c r="I1537" t="s">
        <v>42</v>
      </c>
      <c r="J1537" t="s">
        <v>23</v>
      </c>
      <c r="K1537">
        <v>60.000000000000107</v>
      </c>
      <c r="L1537">
        <v>0.33333333333333331</v>
      </c>
      <c r="M1537">
        <v>0</v>
      </c>
      <c r="N1537" t="s">
        <v>73</v>
      </c>
      <c r="O1537" t="s">
        <v>107</v>
      </c>
      <c r="P1537" t="s">
        <v>113</v>
      </c>
      <c r="Q1537" t="s">
        <v>118</v>
      </c>
      <c r="R1537" t="s">
        <v>118</v>
      </c>
      <c r="S1537">
        <v>1535</v>
      </c>
    </row>
    <row r="1538" spans="1:19" x14ac:dyDescent="0.2">
      <c r="A1538">
        <v>2432</v>
      </c>
      <c r="B1538" s="1">
        <v>45468</v>
      </c>
      <c r="C1538" s="2">
        <v>0.66666666666666663</v>
      </c>
      <c r="D1538" s="2">
        <v>0.75</v>
      </c>
      <c r="E1538" t="s">
        <v>21</v>
      </c>
      <c r="F1538">
        <v>1</v>
      </c>
      <c r="G1538">
        <v>6</v>
      </c>
      <c r="H1538">
        <v>8</v>
      </c>
      <c r="I1538" t="s">
        <v>42</v>
      </c>
      <c r="J1538" t="s">
        <v>28</v>
      </c>
      <c r="K1538">
        <v>120.00000000000006</v>
      </c>
      <c r="L1538">
        <v>1.3333333333333333</v>
      </c>
      <c r="M1538">
        <v>1</v>
      </c>
      <c r="N1538" t="s">
        <v>73</v>
      </c>
      <c r="O1538" t="s">
        <v>103</v>
      </c>
      <c r="P1538" t="s">
        <v>113</v>
      </c>
      <c r="Q1538" t="s">
        <v>118</v>
      </c>
      <c r="R1538" t="s">
        <v>124</v>
      </c>
      <c r="S1538">
        <v>1536</v>
      </c>
    </row>
    <row r="1539" spans="1:19" x14ac:dyDescent="0.2">
      <c r="A1539">
        <v>2659</v>
      </c>
      <c r="B1539" s="1">
        <v>45653</v>
      </c>
      <c r="C1539" s="2">
        <v>0.66666666666666663</v>
      </c>
      <c r="D1539" s="2">
        <v>0.72916666666666663</v>
      </c>
      <c r="E1539" t="s">
        <v>21</v>
      </c>
      <c r="F1539">
        <v>1</v>
      </c>
      <c r="G1539">
        <v>6</v>
      </c>
      <c r="H1539">
        <v>2</v>
      </c>
      <c r="I1539" t="s">
        <v>17</v>
      </c>
      <c r="J1539" t="s">
        <v>28</v>
      </c>
      <c r="K1539">
        <v>90</v>
      </c>
      <c r="L1539">
        <v>0.33333333333333331</v>
      </c>
      <c r="M1539">
        <v>0</v>
      </c>
      <c r="N1539" t="s">
        <v>76</v>
      </c>
      <c r="O1539" t="s">
        <v>109</v>
      </c>
      <c r="P1539" t="s">
        <v>113</v>
      </c>
      <c r="Q1539" t="s">
        <v>118</v>
      </c>
      <c r="R1539" t="s">
        <v>118</v>
      </c>
      <c r="S1539">
        <v>1537</v>
      </c>
    </row>
    <row r="1540" spans="1:19" x14ac:dyDescent="0.2">
      <c r="A1540">
        <v>1079</v>
      </c>
      <c r="B1540" s="1">
        <v>45398</v>
      </c>
      <c r="C1540" s="2">
        <v>0.66666666666666663</v>
      </c>
      <c r="D1540" s="2">
        <v>0.72916666666666663</v>
      </c>
      <c r="E1540" t="s">
        <v>21</v>
      </c>
      <c r="F1540">
        <v>1</v>
      </c>
      <c r="G1540">
        <v>6</v>
      </c>
      <c r="H1540">
        <v>1</v>
      </c>
      <c r="I1540" t="s">
        <v>42</v>
      </c>
      <c r="J1540" t="s">
        <v>23</v>
      </c>
      <c r="K1540">
        <v>90</v>
      </c>
      <c r="L1540">
        <v>0.16666666666666666</v>
      </c>
      <c r="M1540">
        <v>0</v>
      </c>
      <c r="N1540" t="s">
        <v>73</v>
      </c>
      <c r="O1540" t="s">
        <v>101</v>
      </c>
      <c r="P1540" t="s">
        <v>113</v>
      </c>
      <c r="Q1540" t="s">
        <v>117</v>
      </c>
      <c r="R1540" t="s">
        <v>118</v>
      </c>
      <c r="S1540">
        <v>1538</v>
      </c>
    </row>
    <row r="1541" spans="1:19" x14ac:dyDescent="0.2">
      <c r="A1541">
        <v>2767</v>
      </c>
      <c r="B1541" s="1">
        <v>45374</v>
      </c>
      <c r="C1541" s="2">
        <v>0.66666666666666663</v>
      </c>
      <c r="D1541" s="2">
        <v>0.75</v>
      </c>
      <c r="E1541" t="s">
        <v>21</v>
      </c>
      <c r="F1541">
        <v>1</v>
      </c>
      <c r="G1541">
        <v>6</v>
      </c>
      <c r="H1541">
        <v>9</v>
      </c>
      <c r="I1541" t="s">
        <v>17</v>
      </c>
      <c r="J1541" t="s">
        <v>14</v>
      </c>
      <c r="K1541">
        <v>120.00000000000006</v>
      </c>
      <c r="L1541">
        <v>1.5</v>
      </c>
      <c r="M1541">
        <v>1</v>
      </c>
      <c r="N1541" t="s">
        <v>77</v>
      </c>
      <c r="O1541" t="s">
        <v>100</v>
      </c>
      <c r="P1541" t="s">
        <v>113</v>
      </c>
      <c r="Q1541" t="s">
        <v>118</v>
      </c>
      <c r="R1541" t="s">
        <v>124</v>
      </c>
      <c r="S1541">
        <v>1539</v>
      </c>
    </row>
    <row r="1542" spans="1:19" x14ac:dyDescent="0.2">
      <c r="A1542">
        <v>1279</v>
      </c>
      <c r="B1542" s="1">
        <v>45370</v>
      </c>
      <c r="C1542" s="2">
        <v>0.66666666666666663</v>
      </c>
      <c r="D1542" s="2">
        <v>0.6875</v>
      </c>
      <c r="E1542" t="s">
        <v>21</v>
      </c>
      <c r="F1542">
        <v>1</v>
      </c>
      <c r="G1542">
        <v>6</v>
      </c>
      <c r="H1542">
        <v>5</v>
      </c>
      <c r="I1542" t="s">
        <v>17</v>
      </c>
      <c r="J1542" t="s">
        <v>14</v>
      </c>
      <c r="K1542">
        <v>30.000000000000053</v>
      </c>
      <c r="L1542">
        <v>0.83333333333333348</v>
      </c>
      <c r="M1542">
        <v>0</v>
      </c>
      <c r="N1542" t="s">
        <v>73</v>
      </c>
      <c r="O1542" t="s">
        <v>100</v>
      </c>
      <c r="P1542" t="s">
        <v>113</v>
      </c>
      <c r="Q1542" t="s">
        <v>118</v>
      </c>
      <c r="R1542" t="s">
        <v>118</v>
      </c>
      <c r="S1542">
        <v>1540</v>
      </c>
    </row>
    <row r="1543" spans="1:19" x14ac:dyDescent="0.2">
      <c r="A1543">
        <v>65</v>
      </c>
      <c r="B1543" s="1">
        <v>45571</v>
      </c>
      <c r="C1543" s="2">
        <v>0.66666666666666663</v>
      </c>
      <c r="D1543" s="2">
        <v>0.70833333333333337</v>
      </c>
      <c r="E1543" t="s">
        <v>21</v>
      </c>
      <c r="F1543">
        <v>1</v>
      </c>
      <c r="G1543">
        <v>6</v>
      </c>
      <c r="H1543">
        <v>6</v>
      </c>
      <c r="I1543" t="s">
        <v>17</v>
      </c>
      <c r="J1543" t="s">
        <v>23</v>
      </c>
      <c r="K1543">
        <v>60.000000000000107</v>
      </c>
      <c r="L1543">
        <v>1</v>
      </c>
      <c r="M1543">
        <v>0</v>
      </c>
      <c r="N1543" t="s">
        <v>71</v>
      </c>
      <c r="O1543" t="s">
        <v>107</v>
      </c>
      <c r="P1543" t="s">
        <v>113</v>
      </c>
      <c r="Q1543" t="s">
        <v>118</v>
      </c>
      <c r="R1543" t="s">
        <v>118</v>
      </c>
      <c r="S1543">
        <v>1541</v>
      </c>
    </row>
    <row r="1544" spans="1:19" x14ac:dyDescent="0.2">
      <c r="A1544">
        <v>1421</v>
      </c>
      <c r="B1544" s="1">
        <v>45310</v>
      </c>
      <c r="C1544" s="2">
        <v>0.66666666666666663</v>
      </c>
      <c r="D1544" s="2">
        <v>0.75</v>
      </c>
      <c r="E1544" t="s">
        <v>21</v>
      </c>
      <c r="F1544">
        <v>1</v>
      </c>
      <c r="G1544">
        <v>6</v>
      </c>
      <c r="H1544">
        <v>6</v>
      </c>
      <c r="I1544" t="s">
        <v>42</v>
      </c>
      <c r="J1544" t="s">
        <v>28</v>
      </c>
      <c r="K1544">
        <v>120.00000000000006</v>
      </c>
      <c r="L1544">
        <v>1</v>
      </c>
      <c r="M1544">
        <v>0</v>
      </c>
      <c r="N1544" t="s">
        <v>76</v>
      </c>
      <c r="O1544" t="s">
        <v>98</v>
      </c>
      <c r="P1544" t="s">
        <v>113</v>
      </c>
      <c r="Q1544" t="s">
        <v>118</v>
      </c>
      <c r="R1544" t="s">
        <v>124</v>
      </c>
      <c r="S1544">
        <v>1542</v>
      </c>
    </row>
    <row r="1545" spans="1:19" x14ac:dyDescent="0.2">
      <c r="A1545">
        <v>1418</v>
      </c>
      <c r="B1545" s="1">
        <v>45495</v>
      </c>
      <c r="C1545" s="2">
        <v>0.66666666666666663</v>
      </c>
      <c r="D1545" s="2">
        <v>0.72916666666666663</v>
      </c>
      <c r="E1545" t="s">
        <v>21</v>
      </c>
      <c r="F1545">
        <v>1</v>
      </c>
      <c r="G1545">
        <v>6</v>
      </c>
      <c r="H1545">
        <v>5</v>
      </c>
      <c r="I1545" t="s">
        <v>39</v>
      </c>
      <c r="J1545" t="s">
        <v>40</v>
      </c>
      <c r="K1545">
        <v>90</v>
      </c>
      <c r="L1545">
        <v>0.83333333333333348</v>
      </c>
      <c r="M1545">
        <v>0</v>
      </c>
      <c r="N1545" t="s">
        <v>72</v>
      </c>
      <c r="O1545" t="s">
        <v>104</v>
      </c>
      <c r="P1545" t="s">
        <v>113</v>
      </c>
      <c r="Q1545" t="s">
        <v>118</v>
      </c>
      <c r="R1545" t="s">
        <v>118</v>
      </c>
      <c r="S1545">
        <v>1543</v>
      </c>
    </row>
    <row r="1546" spans="1:19" x14ac:dyDescent="0.2">
      <c r="A1546">
        <v>1911</v>
      </c>
      <c r="B1546" s="1">
        <v>45593</v>
      </c>
      <c r="C1546" s="2">
        <v>0.66666666666666663</v>
      </c>
      <c r="D1546" s="2">
        <v>0.6875</v>
      </c>
      <c r="E1546" t="s">
        <v>21</v>
      </c>
      <c r="F1546">
        <v>1</v>
      </c>
      <c r="G1546">
        <v>6</v>
      </c>
      <c r="H1546">
        <v>6</v>
      </c>
      <c r="I1546" t="s">
        <v>17</v>
      </c>
      <c r="J1546" t="s">
        <v>18</v>
      </c>
      <c r="K1546">
        <v>30.000000000000053</v>
      </c>
      <c r="L1546">
        <v>1</v>
      </c>
      <c r="M1546">
        <v>0</v>
      </c>
      <c r="N1546" t="s">
        <v>72</v>
      </c>
      <c r="O1546" t="s">
        <v>107</v>
      </c>
      <c r="P1546" t="s">
        <v>113</v>
      </c>
      <c r="Q1546" t="s">
        <v>118</v>
      </c>
      <c r="R1546" t="s">
        <v>118</v>
      </c>
      <c r="S1546">
        <v>1544</v>
      </c>
    </row>
    <row r="1547" spans="1:19" x14ac:dyDescent="0.2">
      <c r="A1547">
        <v>595</v>
      </c>
      <c r="B1547" s="1">
        <v>45634</v>
      </c>
      <c r="C1547" s="2">
        <v>0.66666666666666663</v>
      </c>
      <c r="D1547" s="2">
        <v>0.6875</v>
      </c>
      <c r="E1547" t="s">
        <v>21</v>
      </c>
      <c r="F1547">
        <v>1</v>
      </c>
      <c r="G1547">
        <v>6</v>
      </c>
      <c r="H1547">
        <v>7</v>
      </c>
      <c r="I1547" t="s">
        <v>41</v>
      </c>
      <c r="J1547" t="s">
        <v>40</v>
      </c>
      <c r="K1547">
        <v>30.000000000000053</v>
      </c>
      <c r="L1547">
        <v>1.1666666666666667</v>
      </c>
      <c r="M1547">
        <v>1</v>
      </c>
      <c r="N1547" t="s">
        <v>71</v>
      </c>
      <c r="O1547" t="s">
        <v>109</v>
      </c>
      <c r="P1547" t="s">
        <v>113</v>
      </c>
      <c r="Q1547" t="s">
        <v>118</v>
      </c>
      <c r="R1547" t="s">
        <v>118</v>
      </c>
      <c r="S1547">
        <v>1545</v>
      </c>
    </row>
    <row r="1548" spans="1:19" x14ac:dyDescent="0.2">
      <c r="A1548">
        <v>964</v>
      </c>
      <c r="B1548" s="1">
        <v>45380</v>
      </c>
      <c r="C1548" s="2">
        <v>0.66666666666666663</v>
      </c>
      <c r="D1548" s="2">
        <v>0.72916666666666663</v>
      </c>
      <c r="E1548" t="s">
        <v>21</v>
      </c>
      <c r="F1548">
        <v>1</v>
      </c>
      <c r="G1548">
        <v>6</v>
      </c>
      <c r="H1548">
        <v>2</v>
      </c>
      <c r="I1548" t="s">
        <v>41</v>
      </c>
      <c r="J1548" t="s">
        <v>18</v>
      </c>
      <c r="K1548">
        <v>90</v>
      </c>
      <c r="L1548">
        <v>0.33333333333333331</v>
      </c>
      <c r="M1548">
        <v>0</v>
      </c>
      <c r="N1548" t="s">
        <v>76</v>
      </c>
      <c r="O1548" t="s">
        <v>100</v>
      </c>
      <c r="P1548" t="s">
        <v>113</v>
      </c>
      <c r="Q1548" t="s">
        <v>118</v>
      </c>
      <c r="R1548" t="s">
        <v>118</v>
      </c>
      <c r="S1548">
        <v>1546</v>
      </c>
    </row>
    <row r="1549" spans="1:19" x14ac:dyDescent="0.2">
      <c r="A1549">
        <v>264</v>
      </c>
      <c r="B1549" s="1">
        <v>45313</v>
      </c>
      <c r="C1549" s="2">
        <v>0.66666666666666663</v>
      </c>
      <c r="D1549" s="2">
        <v>0.75</v>
      </c>
      <c r="E1549" t="s">
        <v>21</v>
      </c>
      <c r="F1549">
        <v>1</v>
      </c>
      <c r="G1549">
        <v>6</v>
      </c>
      <c r="H1549">
        <v>1</v>
      </c>
      <c r="I1549" t="s">
        <v>27</v>
      </c>
      <c r="J1549" t="s">
        <v>23</v>
      </c>
      <c r="K1549">
        <v>120.00000000000006</v>
      </c>
      <c r="L1549">
        <v>0.16666666666666666</v>
      </c>
      <c r="M1549">
        <v>0</v>
      </c>
      <c r="N1549" t="s">
        <v>72</v>
      </c>
      <c r="O1549" t="s">
        <v>98</v>
      </c>
      <c r="P1549" t="s">
        <v>113</v>
      </c>
      <c r="Q1549" t="s">
        <v>117</v>
      </c>
      <c r="R1549" t="s">
        <v>124</v>
      </c>
      <c r="S1549">
        <v>1547</v>
      </c>
    </row>
    <row r="1550" spans="1:19" x14ac:dyDescent="0.2">
      <c r="A1550">
        <v>2377</v>
      </c>
      <c r="B1550" s="1">
        <v>45645</v>
      </c>
      <c r="C1550" s="2">
        <v>0.66666666666666663</v>
      </c>
      <c r="D1550" s="2">
        <v>0.70833333333333337</v>
      </c>
      <c r="E1550" t="s">
        <v>21</v>
      </c>
      <c r="F1550">
        <v>1</v>
      </c>
      <c r="G1550">
        <v>6</v>
      </c>
      <c r="H1550">
        <v>5</v>
      </c>
      <c r="I1550" t="s">
        <v>17</v>
      </c>
      <c r="J1550" t="s">
        <v>28</v>
      </c>
      <c r="K1550">
        <v>60.000000000000107</v>
      </c>
      <c r="L1550">
        <v>0.83333333333333348</v>
      </c>
      <c r="M1550">
        <v>0</v>
      </c>
      <c r="N1550" t="s">
        <v>75</v>
      </c>
      <c r="O1550" t="s">
        <v>109</v>
      </c>
      <c r="P1550" t="s">
        <v>113</v>
      </c>
      <c r="Q1550" t="s">
        <v>118</v>
      </c>
      <c r="R1550" t="s">
        <v>118</v>
      </c>
      <c r="S1550">
        <v>1548</v>
      </c>
    </row>
    <row r="1551" spans="1:19" x14ac:dyDescent="0.2">
      <c r="A1551">
        <v>1043</v>
      </c>
      <c r="B1551" s="1">
        <v>45491</v>
      </c>
      <c r="C1551" s="2">
        <v>0.66666666666666663</v>
      </c>
      <c r="D1551" s="2">
        <v>0.70833333333333337</v>
      </c>
      <c r="E1551" t="s">
        <v>21</v>
      </c>
      <c r="F1551">
        <v>1</v>
      </c>
      <c r="G1551">
        <v>6</v>
      </c>
      <c r="H1551">
        <v>9</v>
      </c>
      <c r="I1551" t="s">
        <v>17</v>
      </c>
      <c r="J1551" t="s">
        <v>18</v>
      </c>
      <c r="K1551">
        <v>60.000000000000107</v>
      </c>
      <c r="L1551">
        <v>1.5</v>
      </c>
      <c r="M1551">
        <v>1</v>
      </c>
      <c r="N1551" t="s">
        <v>75</v>
      </c>
      <c r="O1551" t="s">
        <v>104</v>
      </c>
      <c r="P1551" t="s">
        <v>113</v>
      </c>
      <c r="Q1551" t="s">
        <v>118</v>
      </c>
      <c r="R1551" t="s">
        <v>118</v>
      </c>
      <c r="S1551">
        <v>1549</v>
      </c>
    </row>
    <row r="1552" spans="1:19" x14ac:dyDescent="0.2">
      <c r="A1552">
        <v>439</v>
      </c>
      <c r="B1552" s="1">
        <v>45397</v>
      </c>
      <c r="C1552" s="2">
        <v>0.64583333333333337</v>
      </c>
      <c r="D1552" s="2">
        <v>0.66666666666666663</v>
      </c>
      <c r="E1552" t="s">
        <v>21</v>
      </c>
      <c r="F1552">
        <v>1</v>
      </c>
      <c r="G1552">
        <v>6</v>
      </c>
      <c r="H1552">
        <v>3</v>
      </c>
      <c r="I1552" t="s">
        <v>13</v>
      </c>
      <c r="J1552" t="s">
        <v>40</v>
      </c>
      <c r="K1552">
        <v>29.999999999999893</v>
      </c>
      <c r="L1552">
        <v>0.5</v>
      </c>
      <c r="M1552">
        <v>0</v>
      </c>
      <c r="N1552" t="s">
        <v>72</v>
      </c>
      <c r="O1552" t="s">
        <v>101</v>
      </c>
      <c r="P1552" t="s">
        <v>113</v>
      </c>
      <c r="Q1552" t="s">
        <v>118</v>
      </c>
      <c r="R1552" t="s">
        <v>118</v>
      </c>
      <c r="S1552">
        <v>1550</v>
      </c>
    </row>
    <row r="1553" spans="1:19" x14ac:dyDescent="0.2">
      <c r="A1553">
        <v>2066</v>
      </c>
      <c r="B1553" s="1">
        <v>45309</v>
      </c>
      <c r="C1553" s="2">
        <v>0.64583333333333337</v>
      </c>
      <c r="D1553" s="2">
        <v>0.66666666666666663</v>
      </c>
      <c r="E1553" t="s">
        <v>21</v>
      </c>
      <c r="F1553">
        <v>1</v>
      </c>
      <c r="G1553">
        <v>6</v>
      </c>
      <c r="H1553">
        <v>7</v>
      </c>
      <c r="I1553" t="s">
        <v>17</v>
      </c>
      <c r="J1553" t="s">
        <v>40</v>
      </c>
      <c r="K1553">
        <v>29.999999999999893</v>
      </c>
      <c r="L1553">
        <v>1.1666666666666667</v>
      </c>
      <c r="M1553">
        <v>1</v>
      </c>
      <c r="N1553" t="s">
        <v>75</v>
      </c>
      <c r="O1553" t="s">
        <v>98</v>
      </c>
      <c r="P1553" t="s">
        <v>113</v>
      </c>
      <c r="Q1553" t="s">
        <v>118</v>
      </c>
      <c r="R1553" t="s">
        <v>118</v>
      </c>
      <c r="S1553">
        <v>1551</v>
      </c>
    </row>
    <row r="1554" spans="1:19" x14ac:dyDescent="0.2">
      <c r="A1554">
        <v>266</v>
      </c>
      <c r="B1554" s="1">
        <v>45651</v>
      </c>
      <c r="C1554" s="2">
        <v>0.64583333333333337</v>
      </c>
      <c r="D1554" s="2">
        <v>0.66666666666666663</v>
      </c>
      <c r="E1554" t="s">
        <v>21</v>
      </c>
      <c r="F1554">
        <v>1</v>
      </c>
      <c r="G1554">
        <v>6</v>
      </c>
      <c r="H1554">
        <v>9</v>
      </c>
      <c r="I1554" t="s">
        <v>17</v>
      </c>
      <c r="J1554" t="s">
        <v>18</v>
      </c>
      <c r="K1554">
        <v>29.999999999999893</v>
      </c>
      <c r="L1554">
        <v>1.5</v>
      </c>
      <c r="M1554">
        <v>1</v>
      </c>
      <c r="N1554" t="s">
        <v>74</v>
      </c>
      <c r="O1554" t="s">
        <v>109</v>
      </c>
      <c r="P1554" t="s">
        <v>113</v>
      </c>
      <c r="Q1554" t="s">
        <v>118</v>
      </c>
      <c r="R1554" t="s">
        <v>118</v>
      </c>
      <c r="S1554">
        <v>1552</v>
      </c>
    </row>
    <row r="1555" spans="1:19" x14ac:dyDescent="0.2">
      <c r="A1555">
        <v>1696</v>
      </c>
      <c r="B1555" s="1">
        <v>45410</v>
      </c>
      <c r="C1555" s="2">
        <v>0.64583333333333337</v>
      </c>
      <c r="D1555" s="2">
        <v>0.66666666666666663</v>
      </c>
      <c r="E1555" t="s">
        <v>21</v>
      </c>
      <c r="F1555">
        <v>1</v>
      </c>
      <c r="G1555">
        <v>6</v>
      </c>
      <c r="H1555">
        <v>1</v>
      </c>
      <c r="I1555" t="s">
        <v>13</v>
      </c>
      <c r="J1555" t="s">
        <v>14</v>
      </c>
      <c r="K1555">
        <v>29.999999999999893</v>
      </c>
      <c r="L1555">
        <v>0.16666666666666666</v>
      </c>
      <c r="M1555">
        <v>0</v>
      </c>
      <c r="N1555" t="s">
        <v>71</v>
      </c>
      <c r="O1555" t="s">
        <v>101</v>
      </c>
      <c r="P1555" t="s">
        <v>113</v>
      </c>
      <c r="Q1555" t="s">
        <v>117</v>
      </c>
      <c r="R1555" t="s">
        <v>118</v>
      </c>
      <c r="S1555">
        <v>1553</v>
      </c>
    </row>
    <row r="1556" spans="1:19" x14ac:dyDescent="0.2">
      <c r="A1556">
        <v>142</v>
      </c>
      <c r="B1556" s="1">
        <v>45548</v>
      </c>
      <c r="C1556" s="2">
        <v>0.64583333333333337</v>
      </c>
      <c r="D1556" s="2">
        <v>0.70833333333333337</v>
      </c>
      <c r="E1556" t="s">
        <v>21</v>
      </c>
      <c r="F1556">
        <v>1</v>
      </c>
      <c r="G1556">
        <v>6</v>
      </c>
      <c r="H1556">
        <v>9</v>
      </c>
      <c r="I1556" t="s">
        <v>42</v>
      </c>
      <c r="J1556" t="s">
        <v>23</v>
      </c>
      <c r="K1556">
        <v>90</v>
      </c>
      <c r="L1556">
        <v>1.5</v>
      </c>
      <c r="M1556">
        <v>1</v>
      </c>
      <c r="N1556" t="s">
        <v>76</v>
      </c>
      <c r="O1556" t="s">
        <v>106</v>
      </c>
      <c r="P1556" t="s">
        <v>113</v>
      </c>
      <c r="Q1556" t="s">
        <v>118</v>
      </c>
      <c r="R1556" t="s">
        <v>118</v>
      </c>
      <c r="S1556">
        <v>1554</v>
      </c>
    </row>
    <row r="1557" spans="1:19" x14ac:dyDescent="0.2">
      <c r="A1557">
        <v>854</v>
      </c>
      <c r="B1557" s="1">
        <v>45338</v>
      </c>
      <c r="C1557" s="2">
        <v>0.64583333333333337</v>
      </c>
      <c r="D1557" s="2">
        <v>0.72916666666666663</v>
      </c>
      <c r="E1557" t="s">
        <v>21</v>
      </c>
      <c r="F1557">
        <v>1</v>
      </c>
      <c r="G1557">
        <v>6</v>
      </c>
      <c r="H1557">
        <v>9</v>
      </c>
      <c r="I1557" t="s">
        <v>27</v>
      </c>
      <c r="J1557" t="s">
        <v>18</v>
      </c>
      <c r="K1557">
        <v>119.99999999999989</v>
      </c>
      <c r="L1557">
        <v>1.5</v>
      </c>
      <c r="M1557">
        <v>1</v>
      </c>
      <c r="N1557" t="s">
        <v>76</v>
      </c>
      <c r="O1557" t="s">
        <v>99</v>
      </c>
      <c r="P1557" t="s">
        <v>113</v>
      </c>
      <c r="Q1557" t="s">
        <v>118</v>
      </c>
      <c r="R1557" t="s">
        <v>124</v>
      </c>
      <c r="S1557">
        <v>1555</v>
      </c>
    </row>
    <row r="1558" spans="1:19" x14ac:dyDescent="0.2">
      <c r="A1558">
        <v>2811</v>
      </c>
      <c r="B1558" s="1">
        <v>45591</v>
      </c>
      <c r="C1558" s="2">
        <v>0.64583333333333337</v>
      </c>
      <c r="D1558" s="2">
        <v>0.6875</v>
      </c>
      <c r="E1558" t="s">
        <v>21</v>
      </c>
      <c r="F1558">
        <v>1</v>
      </c>
      <c r="G1558">
        <v>6</v>
      </c>
      <c r="H1558">
        <v>1</v>
      </c>
      <c r="I1558" t="s">
        <v>13</v>
      </c>
      <c r="J1558" t="s">
        <v>28</v>
      </c>
      <c r="K1558">
        <v>59.999999999999943</v>
      </c>
      <c r="L1558">
        <v>0.16666666666666666</v>
      </c>
      <c r="M1558">
        <v>0</v>
      </c>
      <c r="N1558" t="s">
        <v>77</v>
      </c>
      <c r="O1558" t="s">
        <v>107</v>
      </c>
      <c r="P1558" t="s">
        <v>113</v>
      </c>
      <c r="Q1558" t="s">
        <v>117</v>
      </c>
      <c r="R1558" t="s">
        <v>118</v>
      </c>
      <c r="S1558">
        <v>1556</v>
      </c>
    </row>
    <row r="1559" spans="1:19" x14ac:dyDescent="0.2">
      <c r="A1559">
        <v>452</v>
      </c>
      <c r="B1559" s="1">
        <v>45503</v>
      </c>
      <c r="C1559" s="2">
        <v>0.64583333333333337</v>
      </c>
      <c r="D1559" s="2">
        <v>0.72916666666666663</v>
      </c>
      <c r="E1559" t="s">
        <v>21</v>
      </c>
      <c r="F1559">
        <v>1</v>
      </c>
      <c r="G1559">
        <v>6</v>
      </c>
      <c r="H1559">
        <v>7</v>
      </c>
      <c r="I1559" t="s">
        <v>22</v>
      </c>
      <c r="J1559" t="s">
        <v>23</v>
      </c>
      <c r="K1559">
        <v>119.99999999999989</v>
      </c>
      <c r="L1559">
        <v>1.1666666666666667</v>
      </c>
      <c r="M1559">
        <v>1</v>
      </c>
      <c r="N1559" t="s">
        <v>73</v>
      </c>
      <c r="O1559" t="s">
        <v>104</v>
      </c>
      <c r="P1559" t="s">
        <v>113</v>
      </c>
      <c r="Q1559" t="s">
        <v>118</v>
      </c>
      <c r="R1559" t="s">
        <v>124</v>
      </c>
      <c r="S1559">
        <v>1557</v>
      </c>
    </row>
    <row r="1560" spans="1:19" x14ac:dyDescent="0.2">
      <c r="A1560">
        <v>2549</v>
      </c>
      <c r="B1560" s="1">
        <v>45562</v>
      </c>
      <c r="C1560" s="2">
        <v>0.64583333333333337</v>
      </c>
      <c r="D1560" s="2">
        <v>0.6875</v>
      </c>
      <c r="E1560" t="s">
        <v>21</v>
      </c>
      <c r="F1560">
        <v>1</v>
      </c>
      <c r="G1560">
        <v>6</v>
      </c>
      <c r="H1560">
        <v>4</v>
      </c>
      <c r="I1560" t="s">
        <v>13</v>
      </c>
      <c r="J1560" t="s">
        <v>14</v>
      </c>
      <c r="K1560">
        <v>59.999999999999943</v>
      </c>
      <c r="L1560">
        <v>0.66666666666666663</v>
      </c>
      <c r="M1560">
        <v>0</v>
      </c>
      <c r="N1560" t="s">
        <v>76</v>
      </c>
      <c r="O1560" t="s">
        <v>106</v>
      </c>
      <c r="P1560" t="s">
        <v>113</v>
      </c>
      <c r="Q1560" t="s">
        <v>118</v>
      </c>
      <c r="R1560" t="s">
        <v>118</v>
      </c>
      <c r="S1560">
        <v>1558</v>
      </c>
    </row>
    <row r="1561" spans="1:19" x14ac:dyDescent="0.2">
      <c r="A1561">
        <v>1160</v>
      </c>
      <c r="B1561" s="1">
        <v>45304</v>
      </c>
      <c r="C1561" s="2">
        <v>0.64583333333333337</v>
      </c>
      <c r="D1561" s="2">
        <v>0.66666666666666663</v>
      </c>
      <c r="E1561" t="s">
        <v>21</v>
      </c>
      <c r="F1561">
        <v>1</v>
      </c>
      <c r="G1561">
        <v>6</v>
      </c>
      <c r="H1561">
        <v>6</v>
      </c>
      <c r="I1561" t="s">
        <v>42</v>
      </c>
      <c r="J1561" t="s">
        <v>28</v>
      </c>
      <c r="K1561">
        <v>29.999999999999893</v>
      </c>
      <c r="L1561">
        <v>1</v>
      </c>
      <c r="M1561">
        <v>0</v>
      </c>
      <c r="N1561" t="s">
        <v>77</v>
      </c>
      <c r="O1561" t="s">
        <v>98</v>
      </c>
      <c r="P1561" t="s">
        <v>113</v>
      </c>
      <c r="Q1561" t="s">
        <v>118</v>
      </c>
      <c r="R1561" t="s">
        <v>118</v>
      </c>
      <c r="S1561">
        <v>1559</v>
      </c>
    </row>
    <row r="1562" spans="1:19" x14ac:dyDescent="0.2">
      <c r="A1562">
        <v>2566</v>
      </c>
      <c r="B1562" s="1">
        <v>45641</v>
      </c>
      <c r="C1562" s="2">
        <v>0.64583333333333337</v>
      </c>
      <c r="D1562" s="2">
        <v>0.6875</v>
      </c>
      <c r="E1562" t="s">
        <v>21</v>
      </c>
      <c r="F1562">
        <v>1</v>
      </c>
      <c r="G1562">
        <v>6</v>
      </c>
      <c r="H1562">
        <v>5</v>
      </c>
      <c r="I1562" t="s">
        <v>42</v>
      </c>
      <c r="J1562" t="s">
        <v>23</v>
      </c>
      <c r="K1562">
        <v>59.999999999999943</v>
      </c>
      <c r="L1562">
        <v>0.83333333333333348</v>
      </c>
      <c r="M1562">
        <v>0</v>
      </c>
      <c r="N1562" t="s">
        <v>71</v>
      </c>
      <c r="O1562" t="s">
        <v>109</v>
      </c>
      <c r="P1562" t="s">
        <v>113</v>
      </c>
      <c r="Q1562" t="s">
        <v>118</v>
      </c>
      <c r="R1562" t="s">
        <v>118</v>
      </c>
      <c r="S1562">
        <v>1560</v>
      </c>
    </row>
    <row r="1563" spans="1:19" x14ac:dyDescent="0.2">
      <c r="A1563">
        <v>155</v>
      </c>
      <c r="B1563" s="1">
        <v>45491</v>
      </c>
      <c r="C1563" s="2">
        <v>0.64583333333333337</v>
      </c>
      <c r="D1563" s="2">
        <v>0.70833333333333337</v>
      </c>
      <c r="E1563" t="s">
        <v>21</v>
      </c>
      <c r="F1563">
        <v>1</v>
      </c>
      <c r="G1563">
        <v>6</v>
      </c>
      <c r="H1563">
        <v>1</v>
      </c>
      <c r="I1563" t="s">
        <v>17</v>
      </c>
      <c r="J1563" t="s">
        <v>14</v>
      </c>
      <c r="K1563">
        <v>90</v>
      </c>
      <c r="L1563">
        <v>0.16666666666666666</v>
      </c>
      <c r="M1563">
        <v>0</v>
      </c>
      <c r="N1563" t="s">
        <v>75</v>
      </c>
      <c r="O1563" t="s">
        <v>104</v>
      </c>
      <c r="P1563" t="s">
        <v>113</v>
      </c>
      <c r="Q1563" t="s">
        <v>117</v>
      </c>
      <c r="R1563" t="s">
        <v>118</v>
      </c>
      <c r="S1563">
        <v>1561</v>
      </c>
    </row>
    <row r="1564" spans="1:19" x14ac:dyDescent="0.2">
      <c r="A1564">
        <v>990</v>
      </c>
      <c r="B1564" s="1">
        <v>45312</v>
      </c>
      <c r="C1564" s="2">
        <v>0.64583333333333337</v>
      </c>
      <c r="D1564" s="2">
        <v>0.66666666666666663</v>
      </c>
      <c r="E1564" t="s">
        <v>21</v>
      </c>
      <c r="F1564">
        <v>1</v>
      </c>
      <c r="G1564">
        <v>6</v>
      </c>
      <c r="H1564">
        <v>4</v>
      </c>
      <c r="I1564" t="s">
        <v>22</v>
      </c>
      <c r="J1564" t="s">
        <v>40</v>
      </c>
      <c r="K1564">
        <v>29.999999999999893</v>
      </c>
      <c r="L1564">
        <v>0.66666666666666663</v>
      </c>
      <c r="M1564">
        <v>0</v>
      </c>
      <c r="N1564" t="s">
        <v>71</v>
      </c>
      <c r="O1564" t="s">
        <v>98</v>
      </c>
      <c r="P1564" t="s">
        <v>113</v>
      </c>
      <c r="Q1564" t="s">
        <v>118</v>
      </c>
      <c r="R1564" t="s">
        <v>118</v>
      </c>
      <c r="S1564">
        <v>1562</v>
      </c>
    </row>
    <row r="1565" spans="1:19" x14ac:dyDescent="0.2">
      <c r="A1565">
        <v>1499</v>
      </c>
      <c r="B1565" s="1">
        <v>45318</v>
      </c>
      <c r="C1565" s="2">
        <v>0.64583333333333337</v>
      </c>
      <c r="D1565" s="2">
        <v>0.66666666666666663</v>
      </c>
      <c r="E1565" t="s">
        <v>21</v>
      </c>
      <c r="F1565">
        <v>1</v>
      </c>
      <c r="G1565">
        <v>6</v>
      </c>
      <c r="H1565">
        <v>5</v>
      </c>
      <c r="I1565" t="s">
        <v>13</v>
      </c>
      <c r="J1565" t="s">
        <v>30</v>
      </c>
      <c r="K1565">
        <v>29.999999999999893</v>
      </c>
      <c r="L1565">
        <v>0.83333333333333348</v>
      </c>
      <c r="M1565">
        <v>0</v>
      </c>
      <c r="N1565" t="s">
        <v>77</v>
      </c>
      <c r="O1565" t="s">
        <v>98</v>
      </c>
      <c r="P1565" t="s">
        <v>113</v>
      </c>
      <c r="Q1565" t="s">
        <v>118</v>
      </c>
      <c r="R1565" t="s">
        <v>118</v>
      </c>
      <c r="S1565">
        <v>1563</v>
      </c>
    </row>
    <row r="1566" spans="1:19" x14ac:dyDescent="0.2">
      <c r="A1566">
        <v>729</v>
      </c>
      <c r="B1566" s="1">
        <v>45644</v>
      </c>
      <c r="C1566" s="2">
        <v>0.64583333333333337</v>
      </c>
      <c r="D1566" s="2">
        <v>0.6875</v>
      </c>
      <c r="E1566" t="s">
        <v>21</v>
      </c>
      <c r="F1566">
        <v>1</v>
      </c>
      <c r="G1566">
        <v>6</v>
      </c>
      <c r="H1566">
        <v>8</v>
      </c>
      <c r="I1566" t="s">
        <v>42</v>
      </c>
      <c r="J1566" t="s">
        <v>23</v>
      </c>
      <c r="K1566">
        <v>59.999999999999943</v>
      </c>
      <c r="L1566">
        <v>1.3333333333333333</v>
      </c>
      <c r="M1566">
        <v>1</v>
      </c>
      <c r="N1566" t="s">
        <v>74</v>
      </c>
      <c r="O1566" t="s">
        <v>109</v>
      </c>
      <c r="P1566" t="s">
        <v>113</v>
      </c>
      <c r="Q1566" t="s">
        <v>118</v>
      </c>
      <c r="R1566" t="s">
        <v>118</v>
      </c>
      <c r="S1566">
        <v>1564</v>
      </c>
    </row>
    <row r="1567" spans="1:19" x14ac:dyDescent="0.2">
      <c r="A1567">
        <v>1816</v>
      </c>
      <c r="B1567" s="1">
        <v>45577</v>
      </c>
      <c r="C1567" s="2">
        <v>0.64583333333333337</v>
      </c>
      <c r="D1567" s="2">
        <v>0.72916666666666663</v>
      </c>
      <c r="E1567" t="s">
        <v>21</v>
      </c>
      <c r="F1567">
        <v>1</v>
      </c>
      <c r="G1567">
        <v>6</v>
      </c>
      <c r="H1567">
        <v>4</v>
      </c>
      <c r="I1567" t="s">
        <v>41</v>
      </c>
      <c r="J1567" t="s">
        <v>18</v>
      </c>
      <c r="K1567">
        <v>119.99999999999989</v>
      </c>
      <c r="L1567">
        <v>0.66666666666666663</v>
      </c>
      <c r="M1567">
        <v>0</v>
      </c>
      <c r="N1567" t="s">
        <v>77</v>
      </c>
      <c r="O1567" t="s">
        <v>107</v>
      </c>
      <c r="P1567" t="s">
        <v>113</v>
      </c>
      <c r="Q1567" t="s">
        <v>118</v>
      </c>
      <c r="R1567" t="s">
        <v>124</v>
      </c>
      <c r="S1567">
        <v>1565</v>
      </c>
    </row>
    <row r="1568" spans="1:19" x14ac:dyDescent="0.2">
      <c r="A1568">
        <v>1263</v>
      </c>
      <c r="B1568" s="1">
        <v>45294</v>
      </c>
      <c r="C1568" s="2">
        <v>0.64583333333333337</v>
      </c>
      <c r="D1568" s="2">
        <v>0.66666666666666663</v>
      </c>
      <c r="E1568" t="s">
        <v>21</v>
      </c>
      <c r="F1568">
        <v>1</v>
      </c>
      <c r="G1568">
        <v>6</v>
      </c>
      <c r="H1568">
        <v>5</v>
      </c>
      <c r="I1568" t="s">
        <v>13</v>
      </c>
      <c r="J1568" t="s">
        <v>18</v>
      </c>
      <c r="K1568">
        <v>29.999999999999893</v>
      </c>
      <c r="L1568">
        <v>0.83333333333333348</v>
      </c>
      <c r="M1568">
        <v>0</v>
      </c>
      <c r="N1568" t="s">
        <v>74</v>
      </c>
      <c r="O1568" t="s">
        <v>98</v>
      </c>
      <c r="P1568" t="s">
        <v>113</v>
      </c>
      <c r="Q1568" t="s">
        <v>118</v>
      </c>
      <c r="R1568" t="s">
        <v>118</v>
      </c>
      <c r="S1568">
        <v>1566</v>
      </c>
    </row>
    <row r="1569" spans="1:19" x14ac:dyDescent="0.2">
      <c r="A1569">
        <v>2254</v>
      </c>
      <c r="B1569" s="1">
        <v>45348</v>
      </c>
      <c r="C1569" s="2">
        <v>0.64583333333333337</v>
      </c>
      <c r="D1569" s="2">
        <v>0.66666666666666663</v>
      </c>
      <c r="E1569" t="s">
        <v>21</v>
      </c>
      <c r="F1569">
        <v>1</v>
      </c>
      <c r="G1569">
        <v>6</v>
      </c>
      <c r="H1569">
        <v>7</v>
      </c>
      <c r="I1569" t="s">
        <v>17</v>
      </c>
      <c r="J1569" t="s">
        <v>40</v>
      </c>
      <c r="K1569">
        <v>29.999999999999893</v>
      </c>
      <c r="L1569">
        <v>1.1666666666666667</v>
      </c>
      <c r="M1569">
        <v>1</v>
      </c>
      <c r="N1569" t="s">
        <v>72</v>
      </c>
      <c r="O1569" t="s">
        <v>99</v>
      </c>
      <c r="P1569" t="s">
        <v>113</v>
      </c>
      <c r="Q1569" t="s">
        <v>118</v>
      </c>
      <c r="R1569" t="s">
        <v>118</v>
      </c>
      <c r="S1569">
        <v>1567</v>
      </c>
    </row>
    <row r="1570" spans="1:19" x14ac:dyDescent="0.2">
      <c r="A1570">
        <v>2092</v>
      </c>
      <c r="B1570" s="1">
        <v>45486</v>
      </c>
      <c r="C1570" s="2">
        <v>0.64583333333333337</v>
      </c>
      <c r="D1570" s="2">
        <v>0.72916666666666663</v>
      </c>
      <c r="E1570" t="s">
        <v>21</v>
      </c>
      <c r="F1570">
        <v>1</v>
      </c>
      <c r="G1570">
        <v>6</v>
      </c>
      <c r="H1570">
        <v>6</v>
      </c>
      <c r="I1570" t="s">
        <v>17</v>
      </c>
      <c r="J1570" t="s">
        <v>40</v>
      </c>
      <c r="K1570">
        <v>119.99999999999989</v>
      </c>
      <c r="L1570">
        <v>1</v>
      </c>
      <c r="M1570">
        <v>0</v>
      </c>
      <c r="N1570" t="s">
        <v>77</v>
      </c>
      <c r="O1570" t="s">
        <v>104</v>
      </c>
      <c r="P1570" t="s">
        <v>113</v>
      </c>
      <c r="Q1570" t="s">
        <v>118</v>
      </c>
      <c r="R1570" t="s">
        <v>124</v>
      </c>
      <c r="S1570">
        <v>1568</v>
      </c>
    </row>
    <row r="1571" spans="1:19" x14ac:dyDescent="0.2">
      <c r="A1571">
        <v>125</v>
      </c>
      <c r="B1571" s="1">
        <v>45548</v>
      </c>
      <c r="C1571" s="2">
        <v>0.64583333333333337</v>
      </c>
      <c r="D1571" s="2">
        <v>0.72916666666666663</v>
      </c>
      <c r="E1571" t="s">
        <v>21</v>
      </c>
      <c r="F1571">
        <v>1</v>
      </c>
      <c r="G1571">
        <v>6</v>
      </c>
      <c r="H1571">
        <v>7</v>
      </c>
      <c r="I1571" t="s">
        <v>42</v>
      </c>
      <c r="J1571" t="s">
        <v>23</v>
      </c>
      <c r="K1571">
        <v>119.99999999999989</v>
      </c>
      <c r="L1571">
        <v>1.1666666666666667</v>
      </c>
      <c r="M1571">
        <v>1</v>
      </c>
      <c r="N1571" t="s">
        <v>76</v>
      </c>
      <c r="O1571" t="s">
        <v>106</v>
      </c>
      <c r="P1571" t="s">
        <v>113</v>
      </c>
      <c r="Q1571" t="s">
        <v>118</v>
      </c>
      <c r="R1571" t="s">
        <v>124</v>
      </c>
      <c r="S1571">
        <v>1569</v>
      </c>
    </row>
    <row r="1572" spans="1:19" x14ac:dyDescent="0.2">
      <c r="A1572">
        <v>819</v>
      </c>
      <c r="B1572" s="1">
        <v>45657</v>
      </c>
      <c r="C1572" s="2">
        <v>0.64583333333333337</v>
      </c>
      <c r="D1572" s="2">
        <v>0.6875</v>
      </c>
      <c r="E1572" t="s">
        <v>21</v>
      </c>
      <c r="F1572">
        <v>1</v>
      </c>
      <c r="G1572">
        <v>6</v>
      </c>
      <c r="H1572">
        <v>5</v>
      </c>
      <c r="I1572" t="s">
        <v>22</v>
      </c>
      <c r="J1572" t="s">
        <v>28</v>
      </c>
      <c r="K1572">
        <v>59.999999999999943</v>
      </c>
      <c r="L1572">
        <v>0.83333333333333348</v>
      </c>
      <c r="M1572">
        <v>0</v>
      </c>
      <c r="N1572" t="s">
        <v>73</v>
      </c>
      <c r="O1572" t="s">
        <v>109</v>
      </c>
      <c r="P1572" t="s">
        <v>113</v>
      </c>
      <c r="Q1572" t="s">
        <v>118</v>
      </c>
      <c r="R1572" t="s">
        <v>118</v>
      </c>
      <c r="S1572">
        <v>1570</v>
      </c>
    </row>
    <row r="1573" spans="1:19" x14ac:dyDescent="0.2">
      <c r="A1573">
        <v>427</v>
      </c>
      <c r="B1573" s="1">
        <v>45621</v>
      </c>
      <c r="C1573" s="2">
        <v>0.64583333333333337</v>
      </c>
      <c r="D1573" s="2">
        <v>0.66666666666666663</v>
      </c>
      <c r="E1573" t="s">
        <v>21</v>
      </c>
      <c r="F1573">
        <v>1</v>
      </c>
      <c r="G1573">
        <v>6</v>
      </c>
      <c r="H1573">
        <v>7</v>
      </c>
      <c r="I1573" t="s">
        <v>27</v>
      </c>
      <c r="J1573" t="s">
        <v>40</v>
      </c>
      <c r="K1573">
        <v>29.999999999999893</v>
      </c>
      <c r="L1573">
        <v>1.1666666666666667</v>
      </c>
      <c r="M1573">
        <v>1</v>
      </c>
      <c r="N1573" t="s">
        <v>72</v>
      </c>
      <c r="O1573" t="s">
        <v>108</v>
      </c>
      <c r="P1573" t="s">
        <v>113</v>
      </c>
      <c r="Q1573" t="s">
        <v>118</v>
      </c>
      <c r="R1573" t="s">
        <v>118</v>
      </c>
      <c r="S1573">
        <v>1571</v>
      </c>
    </row>
    <row r="1574" spans="1:19" x14ac:dyDescent="0.2">
      <c r="A1574">
        <v>2781</v>
      </c>
      <c r="B1574" s="1">
        <v>45508</v>
      </c>
      <c r="C1574" s="2">
        <v>0.64583333333333337</v>
      </c>
      <c r="D1574" s="2">
        <v>0.6875</v>
      </c>
      <c r="E1574" t="s">
        <v>21</v>
      </c>
      <c r="F1574">
        <v>1</v>
      </c>
      <c r="G1574">
        <v>6</v>
      </c>
      <c r="H1574">
        <v>8</v>
      </c>
      <c r="I1574" t="s">
        <v>41</v>
      </c>
      <c r="J1574" t="s">
        <v>30</v>
      </c>
      <c r="K1574">
        <v>59.999999999999943</v>
      </c>
      <c r="L1574">
        <v>1.3333333333333333</v>
      </c>
      <c r="M1574">
        <v>1</v>
      </c>
      <c r="N1574" t="s">
        <v>71</v>
      </c>
      <c r="O1574" t="s">
        <v>105</v>
      </c>
      <c r="P1574" t="s">
        <v>113</v>
      </c>
      <c r="Q1574" t="s">
        <v>118</v>
      </c>
      <c r="R1574" t="s">
        <v>118</v>
      </c>
      <c r="S1574">
        <v>1572</v>
      </c>
    </row>
    <row r="1575" spans="1:19" x14ac:dyDescent="0.2">
      <c r="A1575">
        <v>953</v>
      </c>
      <c r="B1575" s="1">
        <v>45293</v>
      </c>
      <c r="C1575" s="2">
        <v>0.625</v>
      </c>
      <c r="D1575" s="2">
        <v>0.70833333333333337</v>
      </c>
      <c r="E1575" t="s">
        <v>21</v>
      </c>
      <c r="F1575">
        <v>1</v>
      </c>
      <c r="G1575">
        <v>6</v>
      </c>
      <c r="H1575">
        <v>1</v>
      </c>
      <c r="I1575" t="s">
        <v>42</v>
      </c>
      <c r="J1575" t="s">
        <v>18</v>
      </c>
      <c r="K1575">
        <v>120.00000000000006</v>
      </c>
      <c r="L1575">
        <v>0.16666666666666666</v>
      </c>
      <c r="M1575">
        <v>0</v>
      </c>
      <c r="N1575" t="s">
        <v>73</v>
      </c>
      <c r="O1575" t="s">
        <v>98</v>
      </c>
      <c r="P1575" t="s">
        <v>113</v>
      </c>
      <c r="Q1575" t="s">
        <v>117</v>
      </c>
      <c r="R1575" t="s">
        <v>124</v>
      </c>
      <c r="S1575">
        <v>1573</v>
      </c>
    </row>
    <row r="1576" spans="1:19" x14ac:dyDescent="0.2">
      <c r="A1576">
        <v>2547</v>
      </c>
      <c r="B1576" s="1">
        <v>45379</v>
      </c>
      <c r="C1576" s="2">
        <v>0.625</v>
      </c>
      <c r="D1576" s="2">
        <v>0.70833333333333337</v>
      </c>
      <c r="E1576" t="s">
        <v>21</v>
      </c>
      <c r="F1576">
        <v>1</v>
      </c>
      <c r="G1576">
        <v>6</v>
      </c>
      <c r="H1576">
        <v>8</v>
      </c>
      <c r="I1576" t="s">
        <v>27</v>
      </c>
      <c r="J1576" t="s">
        <v>23</v>
      </c>
      <c r="K1576">
        <v>120.00000000000006</v>
      </c>
      <c r="L1576">
        <v>1.3333333333333333</v>
      </c>
      <c r="M1576">
        <v>1</v>
      </c>
      <c r="N1576" t="s">
        <v>75</v>
      </c>
      <c r="O1576" t="s">
        <v>100</v>
      </c>
      <c r="P1576" t="s">
        <v>113</v>
      </c>
      <c r="Q1576" t="s">
        <v>118</v>
      </c>
      <c r="R1576" t="s">
        <v>124</v>
      </c>
      <c r="S1576">
        <v>1574</v>
      </c>
    </row>
    <row r="1577" spans="1:19" x14ac:dyDescent="0.2">
      <c r="A1577">
        <v>1869</v>
      </c>
      <c r="B1577" s="1">
        <v>45376</v>
      </c>
      <c r="C1577" s="2">
        <v>0.625</v>
      </c>
      <c r="D1577" s="2">
        <v>0.6875</v>
      </c>
      <c r="E1577" t="s">
        <v>21</v>
      </c>
      <c r="F1577">
        <v>1</v>
      </c>
      <c r="G1577">
        <v>6</v>
      </c>
      <c r="H1577">
        <v>8</v>
      </c>
      <c r="I1577" t="s">
        <v>17</v>
      </c>
      <c r="J1577" t="s">
        <v>18</v>
      </c>
      <c r="K1577">
        <v>90</v>
      </c>
      <c r="L1577">
        <v>1.3333333333333333</v>
      </c>
      <c r="M1577">
        <v>1</v>
      </c>
      <c r="N1577" t="s">
        <v>72</v>
      </c>
      <c r="O1577" t="s">
        <v>100</v>
      </c>
      <c r="P1577" t="s">
        <v>113</v>
      </c>
      <c r="Q1577" t="s">
        <v>118</v>
      </c>
      <c r="R1577" t="s">
        <v>118</v>
      </c>
      <c r="S1577">
        <v>1575</v>
      </c>
    </row>
    <row r="1578" spans="1:19" x14ac:dyDescent="0.2">
      <c r="A1578">
        <v>1294</v>
      </c>
      <c r="B1578" s="1">
        <v>45339</v>
      </c>
      <c r="C1578" s="2">
        <v>0.625</v>
      </c>
      <c r="D1578" s="2">
        <v>0.6875</v>
      </c>
      <c r="E1578" t="s">
        <v>21</v>
      </c>
      <c r="F1578">
        <v>1</v>
      </c>
      <c r="G1578">
        <v>6</v>
      </c>
      <c r="H1578">
        <v>6</v>
      </c>
      <c r="I1578" t="s">
        <v>41</v>
      </c>
      <c r="J1578" t="s">
        <v>30</v>
      </c>
      <c r="K1578">
        <v>90</v>
      </c>
      <c r="L1578">
        <v>1</v>
      </c>
      <c r="M1578">
        <v>0</v>
      </c>
      <c r="N1578" t="s">
        <v>77</v>
      </c>
      <c r="O1578" t="s">
        <v>99</v>
      </c>
      <c r="P1578" t="s">
        <v>113</v>
      </c>
      <c r="Q1578" t="s">
        <v>118</v>
      </c>
      <c r="R1578" t="s">
        <v>118</v>
      </c>
      <c r="S1578">
        <v>1576</v>
      </c>
    </row>
    <row r="1579" spans="1:19" x14ac:dyDescent="0.2">
      <c r="A1579">
        <v>1292</v>
      </c>
      <c r="B1579" s="1">
        <v>45618</v>
      </c>
      <c r="C1579" s="2">
        <v>0.625</v>
      </c>
      <c r="D1579" s="2">
        <v>0.66666666666666663</v>
      </c>
      <c r="E1579" t="s">
        <v>21</v>
      </c>
      <c r="F1579">
        <v>1</v>
      </c>
      <c r="G1579">
        <v>6</v>
      </c>
      <c r="H1579">
        <v>9</v>
      </c>
      <c r="I1579" t="s">
        <v>41</v>
      </c>
      <c r="J1579" t="s">
        <v>30</v>
      </c>
      <c r="K1579">
        <v>59.999999999999943</v>
      </c>
      <c r="L1579">
        <v>1.5</v>
      </c>
      <c r="M1579">
        <v>1</v>
      </c>
      <c r="N1579" t="s">
        <v>76</v>
      </c>
      <c r="O1579" t="s">
        <v>108</v>
      </c>
      <c r="P1579" t="s">
        <v>113</v>
      </c>
      <c r="Q1579" t="s">
        <v>118</v>
      </c>
      <c r="R1579" t="s">
        <v>118</v>
      </c>
      <c r="S1579">
        <v>1577</v>
      </c>
    </row>
    <row r="1580" spans="1:19" x14ac:dyDescent="0.2">
      <c r="A1580">
        <v>5</v>
      </c>
      <c r="B1580" s="1">
        <v>45326</v>
      </c>
      <c r="C1580" s="2">
        <v>0.625</v>
      </c>
      <c r="D1580" s="2">
        <v>0.70833333333333337</v>
      </c>
      <c r="E1580" t="s">
        <v>21</v>
      </c>
      <c r="F1580">
        <v>1</v>
      </c>
      <c r="G1580">
        <v>6</v>
      </c>
      <c r="H1580">
        <v>5</v>
      </c>
      <c r="I1580" t="s">
        <v>27</v>
      </c>
      <c r="J1580" t="s">
        <v>28</v>
      </c>
      <c r="K1580">
        <v>120.00000000000006</v>
      </c>
      <c r="L1580">
        <v>0.83333333333333348</v>
      </c>
      <c r="M1580">
        <v>0</v>
      </c>
      <c r="N1580" t="s">
        <v>71</v>
      </c>
      <c r="O1580" t="s">
        <v>99</v>
      </c>
      <c r="P1580" t="s">
        <v>113</v>
      </c>
      <c r="Q1580" t="s">
        <v>118</v>
      </c>
      <c r="R1580" t="s">
        <v>124</v>
      </c>
      <c r="S1580">
        <v>1578</v>
      </c>
    </row>
    <row r="1581" spans="1:19" x14ac:dyDescent="0.2">
      <c r="A1581">
        <v>442</v>
      </c>
      <c r="B1581" s="1">
        <v>45439</v>
      </c>
      <c r="C1581" s="2">
        <v>0.625</v>
      </c>
      <c r="D1581" s="2">
        <v>0.64583333333333337</v>
      </c>
      <c r="E1581" t="s">
        <v>21</v>
      </c>
      <c r="F1581">
        <v>1</v>
      </c>
      <c r="G1581">
        <v>6</v>
      </c>
      <c r="H1581">
        <v>1</v>
      </c>
      <c r="I1581" t="s">
        <v>42</v>
      </c>
      <c r="J1581" t="s">
        <v>14</v>
      </c>
      <c r="K1581">
        <v>30.000000000000053</v>
      </c>
      <c r="L1581">
        <v>0.16666666666666666</v>
      </c>
      <c r="M1581">
        <v>0</v>
      </c>
      <c r="N1581" t="s">
        <v>72</v>
      </c>
      <c r="O1581" t="s">
        <v>102</v>
      </c>
      <c r="P1581" t="s">
        <v>113</v>
      </c>
      <c r="Q1581" t="s">
        <v>117</v>
      </c>
      <c r="R1581" t="s">
        <v>118</v>
      </c>
      <c r="S1581">
        <v>1579</v>
      </c>
    </row>
    <row r="1582" spans="1:19" x14ac:dyDescent="0.2">
      <c r="A1582">
        <v>2803</v>
      </c>
      <c r="B1582" s="1">
        <v>45471</v>
      </c>
      <c r="C1582" s="2">
        <v>0.625</v>
      </c>
      <c r="D1582" s="2">
        <v>0.70833333333333337</v>
      </c>
      <c r="E1582" t="s">
        <v>21</v>
      </c>
      <c r="F1582">
        <v>1</v>
      </c>
      <c r="G1582">
        <v>6</v>
      </c>
      <c r="H1582">
        <v>5</v>
      </c>
      <c r="I1582" t="s">
        <v>13</v>
      </c>
      <c r="J1582" t="s">
        <v>18</v>
      </c>
      <c r="K1582">
        <v>120.00000000000006</v>
      </c>
      <c r="L1582">
        <v>0.83333333333333348</v>
      </c>
      <c r="M1582">
        <v>0</v>
      </c>
      <c r="N1582" t="s">
        <v>76</v>
      </c>
      <c r="O1582" t="s">
        <v>103</v>
      </c>
      <c r="P1582" t="s">
        <v>113</v>
      </c>
      <c r="Q1582" t="s">
        <v>118</v>
      </c>
      <c r="R1582" t="s">
        <v>124</v>
      </c>
      <c r="S1582">
        <v>1580</v>
      </c>
    </row>
    <row r="1583" spans="1:19" x14ac:dyDescent="0.2">
      <c r="A1583">
        <v>560</v>
      </c>
      <c r="B1583" s="1">
        <v>45306</v>
      </c>
      <c r="C1583" s="2">
        <v>0.625</v>
      </c>
      <c r="D1583" s="2">
        <v>0.64583333333333337</v>
      </c>
      <c r="E1583" t="s">
        <v>21</v>
      </c>
      <c r="F1583">
        <v>1</v>
      </c>
      <c r="G1583">
        <v>6</v>
      </c>
      <c r="H1583">
        <v>5</v>
      </c>
      <c r="I1583" t="s">
        <v>39</v>
      </c>
      <c r="J1583" t="s">
        <v>18</v>
      </c>
      <c r="K1583">
        <v>30.000000000000053</v>
      </c>
      <c r="L1583">
        <v>0.83333333333333348</v>
      </c>
      <c r="M1583">
        <v>0</v>
      </c>
      <c r="N1583" t="s">
        <v>72</v>
      </c>
      <c r="O1583" t="s">
        <v>98</v>
      </c>
      <c r="P1583" t="s">
        <v>113</v>
      </c>
      <c r="Q1583" t="s">
        <v>118</v>
      </c>
      <c r="R1583" t="s">
        <v>118</v>
      </c>
      <c r="S1583">
        <v>1581</v>
      </c>
    </row>
    <row r="1584" spans="1:19" x14ac:dyDescent="0.2">
      <c r="A1584">
        <v>1076</v>
      </c>
      <c r="B1584" s="1">
        <v>45498</v>
      </c>
      <c r="C1584" s="2">
        <v>0.625</v>
      </c>
      <c r="D1584" s="2">
        <v>0.6875</v>
      </c>
      <c r="E1584" t="s">
        <v>21</v>
      </c>
      <c r="F1584">
        <v>1</v>
      </c>
      <c r="G1584">
        <v>6</v>
      </c>
      <c r="H1584">
        <v>8</v>
      </c>
      <c r="I1584" t="s">
        <v>22</v>
      </c>
      <c r="J1584" t="s">
        <v>23</v>
      </c>
      <c r="K1584">
        <v>90</v>
      </c>
      <c r="L1584">
        <v>1.3333333333333333</v>
      </c>
      <c r="M1584">
        <v>1</v>
      </c>
      <c r="N1584" t="s">
        <v>75</v>
      </c>
      <c r="O1584" t="s">
        <v>104</v>
      </c>
      <c r="P1584" t="s">
        <v>113</v>
      </c>
      <c r="Q1584" t="s">
        <v>118</v>
      </c>
      <c r="R1584" t="s">
        <v>118</v>
      </c>
      <c r="S1584">
        <v>1582</v>
      </c>
    </row>
    <row r="1585" spans="1:19" x14ac:dyDescent="0.2">
      <c r="A1585">
        <v>2453</v>
      </c>
      <c r="B1585" s="1">
        <v>45539</v>
      </c>
      <c r="C1585" s="2">
        <v>0.625</v>
      </c>
      <c r="D1585" s="2">
        <v>0.64583333333333337</v>
      </c>
      <c r="E1585" t="s">
        <v>21</v>
      </c>
      <c r="F1585">
        <v>1</v>
      </c>
      <c r="G1585">
        <v>6</v>
      </c>
      <c r="H1585">
        <v>5</v>
      </c>
      <c r="I1585" t="s">
        <v>27</v>
      </c>
      <c r="J1585" t="s">
        <v>18</v>
      </c>
      <c r="K1585">
        <v>30.000000000000053</v>
      </c>
      <c r="L1585">
        <v>0.83333333333333348</v>
      </c>
      <c r="M1585">
        <v>0</v>
      </c>
      <c r="N1585" t="s">
        <v>74</v>
      </c>
      <c r="O1585" t="s">
        <v>106</v>
      </c>
      <c r="P1585" t="s">
        <v>113</v>
      </c>
      <c r="Q1585" t="s">
        <v>118</v>
      </c>
      <c r="R1585" t="s">
        <v>118</v>
      </c>
      <c r="S1585">
        <v>1583</v>
      </c>
    </row>
    <row r="1586" spans="1:19" x14ac:dyDescent="0.2">
      <c r="A1586">
        <v>7</v>
      </c>
      <c r="B1586" s="1">
        <v>45508</v>
      </c>
      <c r="C1586" s="2">
        <v>0.625</v>
      </c>
      <c r="D1586" s="2">
        <v>0.6875</v>
      </c>
      <c r="E1586" t="s">
        <v>21</v>
      </c>
      <c r="F1586">
        <v>1</v>
      </c>
      <c r="G1586">
        <v>6</v>
      </c>
      <c r="H1586">
        <v>4</v>
      </c>
      <c r="I1586" t="s">
        <v>22</v>
      </c>
      <c r="J1586" t="s">
        <v>30</v>
      </c>
      <c r="K1586">
        <v>90</v>
      </c>
      <c r="L1586">
        <v>0.66666666666666663</v>
      </c>
      <c r="M1586">
        <v>0</v>
      </c>
      <c r="N1586" t="s">
        <v>71</v>
      </c>
      <c r="O1586" t="s">
        <v>105</v>
      </c>
      <c r="P1586" t="s">
        <v>113</v>
      </c>
      <c r="Q1586" t="s">
        <v>118</v>
      </c>
      <c r="R1586" t="s">
        <v>118</v>
      </c>
      <c r="S1586">
        <v>1584</v>
      </c>
    </row>
    <row r="1587" spans="1:19" x14ac:dyDescent="0.2">
      <c r="A1587">
        <v>960</v>
      </c>
      <c r="B1587" s="1">
        <v>45630</v>
      </c>
      <c r="C1587" s="2">
        <v>0.625</v>
      </c>
      <c r="D1587" s="2">
        <v>0.6875</v>
      </c>
      <c r="E1587" t="s">
        <v>21</v>
      </c>
      <c r="F1587">
        <v>1</v>
      </c>
      <c r="G1587">
        <v>6</v>
      </c>
      <c r="H1587">
        <v>8</v>
      </c>
      <c r="I1587" t="s">
        <v>39</v>
      </c>
      <c r="J1587" t="s">
        <v>18</v>
      </c>
      <c r="K1587">
        <v>90</v>
      </c>
      <c r="L1587">
        <v>1.3333333333333333</v>
      </c>
      <c r="M1587">
        <v>1</v>
      </c>
      <c r="N1587" t="s">
        <v>74</v>
      </c>
      <c r="O1587" t="s">
        <v>109</v>
      </c>
      <c r="P1587" t="s">
        <v>113</v>
      </c>
      <c r="Q1587" t="s">
        <v>118</v>
      </c>
      <c r="R1587" t="s">
        <v>118</v>
      </c>
      <c r="S1587">
        <v>1585</v>
      </c>
    </row>
    <row r="1588" spans="1:19" x14ac:dyDescent="0.2">
      <c r="A1588">
        <v>1025</v>
      </c>
      <c r="B1588" s="1">
        <v>45364</v>
      </c>
      <c r="C1588" s="2">
        <v>0.625</v>
      </c>
      <c r="D1588" s="2">
        <v>0.6875</v>
      </c>
      <c r="E1588" t="s">
        <v>21</v>
      </c>
      <c r="F1588">
        <v>1</v>
      </c>
      <c r="G1588">
        <v>6</v>
      </c>
      <c r="H1588">
        <v>8</v>
      </c>
      <c r="I1588" t="s">
        <v>17</v>
      </c>
      <c r="J1588" t="s">
        <v>40</v>
      </c>
      <c r="K1588">
        <v>90</v>
      </c>
      <c r="L1588">
        <v>1.3333333333333333</v>
      </c>
      <c r="M1588">
        <v>1</v>
      </c>
      <c r="N1588" t="s">
        <v>74</v>
      </c>
      <c r="O1588" t="s">
        <v>100</v>
      </c>
      <c r="P1588" t="s">
        <v>113</v>
      </c>
      <c r="Q1588" t="s">
        <v>118</v>
      </c>
      <c r="R1588" t="s">
        <v>118</v>
      </c>
      <c r="S1588">
        <v>1586</v>
      </c>
    </row>
    <row r="1589" spans="1:19" x14ac:dyDescent="0.2">
      <c r="A1589">
        <v>2150</v>
      </c>
      <c r="B1589" s="1">
        <v>45367</v>
      </c>
      <c r="C1589" s="2">
        <v>0.625</v>
      </c>
      <c r="D1589" s="2">
        <v>0.66666666666666663</v>
      </c>
      <c r="E1589" t="s">
        <v>21</v>
      </c>
      <c r="F1589">
        <v>1</v>
      </c>
      <c r="G1589">
        <v>6</v>
      </c>
      <c r="H1589">
        <v>2</v>
      </c>
      <c r="I1589" t="s">
        <v>39</v>
      </c>
      <c r="J1589" t="s">
        <v>23</v>
      </c>
      <c r="K1589">
        <v>59.999999999999943</v>
      </c>
      <c r="L1589">
        <v>0.33333333333333331</v>
      </c>
      <c r="M1589">
        <v>0</v>
      </c>
      <c r="N1589" t="s">
        <v>77</v>
      </c>
      <c r="O1589" t="s">
        <v>100</v>
      </c>
      <c r="P1589" t="s">
        <v>113</v>
      </c>
      <c r="Q1589" t="s">
        <v>118</v>
      </c>
      <c r="R1589" t="s">
        <v>118</v>
      </c>
      <c r="S1589">
        <v>1587</v>
      </c>
    </row>
    <row r="1590" spans="1:19" x14ac:dyDescent="0.2">
      <c r="A1590">
        <v>2200</v>
      </c>
      <c r="B1590" s="1">
        <v>45486</v>
      </c>
      <c r="C1590" s="2">
        <v>0.625</v>
      </c>
      <c r="D1590" s="2">
        <v>0.6875</v>
      </c>
      <c r="E1590" t="s">
        <v>21</v>
      </c>
      <c r="F1590">
        <v>1</v>
      </c>
      <c r="G1590">
        <v>6</v>
      </c>
      <c r="H1590">
        <v>3</v>
      </c>
      <c r="I1590" t="s">
        <v>22</v>
      </c>
      <c r="J1590" t="s">
        <v>14</v>
      </c>
      <c r="K1590">
        <v>90</v>
      </c>
      <c r="L1590">
        <v>0.5</v>
      </c>
      <c r="M1590">
        <v>0</v>
      </c>
      <c r="N1590" t="s">
        <v>77</v>
      </c>
      <c r="O1590" t="s">
        <v>104</v>
      </c>
      <c r="P1590" t="s">
        <v>113</v>
      </c>
      <c r="Q1590" t="s">
        <v>118</v>
      </c>
      <c r="R1590" t="s">
        <v>118</v>
      </c>
      <c r="S1590">
        <v>1588</v>
      </c>
    </row>
    <row r="1591" spans="1:19" x14ac:dyDescent="0.2">
      <c r="A1591">
        <v>1651</v>
      </c>
      <c r="B1591" s="1">
        <v>45467</v>
      </c>
      <c r="C1591" s="2">
        <v>0.625</v>
      </c>
      <c r="D1591" s="2">
        <v>0.70833333333333337</v>
      </c>
      <c r="E1591" t="s">
        <v>21</v>
      </c>
      <c r="F1591">
        <v>1</v>
      </c>
      <c r="G1591">
        <v>6</v>
      </c>
      <c r="H1591">
        <v>2</v>
      </c>
      <c r="I1591" t="s">
        <v>41</v>
      </c>
      <c r="J1591" t="s">
        <v>23</v>
      </c>
      <c r="K1591">
        <v>120.00000000000006</v>
      </c>
      <c r="L1591">
        <v>0.33333333333333331</v>
      </c>
      <c r="M1591">
        <v>0</v>
      </c>
      <c r="N1591" t="s">
        <v>72</v>
      </c>
      <c r="O1591" t="s">
        <v>103</v>
      </c>
      <c r="P1591" t="s">
        <v>113</v>
      </c>
      <c r="Q1591" t="s">
        <v>118</v>
      </c>
      <c r="R1591" t="s">
        <v>124</v>
      </c>
      <c r="S1591">
        <v>1589</v>
      </c>
    </row>
    <row r="1592" spans="1:19" x14ac:dyDescent="0.2">
      <c r="A1592">
        <v>1570</v>
      </c>
      <c r="B1592" s="1">
        <v>45563</v>
      </c>
      <c r="C1592" s="2">
        <v>0.625</v>
      </c>
      <c r="D1592" s="2">
        <v>0.6875</v>
      </c>
      <c r="E1592" t="s">
        <v>21</v>
      </c>
      <c r="F1592">
        <v>1</v>
      </c>
      <c r="G1592">
        <v>6</v>
      </c>
      <c r="H1592">
        <v>2</v>
      </c>
      <c r="I1592" t="s">
        <v>22</v>
      </c>
      <c r="J1592" t="s">
        <v>30</v>
      </c>
      <c r="K1592">
        <v>90</v>
      </c>
      <c r="L1592">
        <v>0.33333333333333331</v>
      </c>
      <c r="M1592">
        <v>0</v>
      </c>
      <c r="N1592" t="s">
        <v>77</v>
      </c>
      <c r="O1592" t="s">
        <v>106</v>
      </c>
      <c r="P1592" t="s">
        <v>113</v>
      </c>
      <c r="Q1592" t="s">
        <v>118</v>
      </c>
      <c r="R1592" t="s">
        <v>118</v>
      </c>
      <c r="S1592">
        <v>1590</v>
      </c>
    </row>
    <row r="1593" spans="1:19" x14ac:dyDescent="0.2">
      <c r="A1593">
        <v>2804</v>
      </c>
      <c r="B1593" s="1">
        <v>45306</v>
      </c>
      <c r="C1593" s="2">
        <v>0.625</v>
      </c>
      <c r="D1593" s="2">
        <v>0.66666666666666663</v>
      </c>
      <c r="E1593" t="s">
        <v>21</v>
      </c>
      <c r="F1593">
        <v>1</v>
      </c>
      <c r="G1593">
        <v>6</v>
      </c>
      <c r="H1593">
        <v>2</v>
      </c>
      <c r="I1593" t="s">
        <v>42</v>
      </c>
      <c r="J1593" t="s">
        <v>23</v>
      </c>
      <c r="K1593">
        <v>59.999999999999943</v>
      </c>
      <c r="L1593">
        <v>0.33333333333333331</v>
      </c>
      <c r="M1593">
        <v>0</v>
      </c>
      <c r="N1593" t="s">
        <v>72</v>
      </c>
      <c r="O1593" t="s">
        <v>98</v>
      </c>
      <c r="P1593" t="s">
        <v>113</v>
      </c>
      <c r="Q1593" t="s">
        <v>118</v>
      </c>
      <c r="R1593" t="s">
        <v>118</v>
      </c>
      <c r="S1593">
        <v>1591</v>
      </c>
    </row>
    <row r="1594" spans="1:19" x14ac:dyDescent="0.2">
      <c r="A1594">
        <v>816</v>
      </c>
      <c r="B1594" s="1">
        <v>45375</v>
      </c>
      <c r="C1594" s="2">
        <v>0.625</v>
      </c>
      <c r="D1594" s="2">
        <v>0.6875</v>
      </c>
      <c r="E1594" t="s">
        <v>21</v>
      </c>
      <c r="F1594">
        <v>1</v>
      </c>
      <c r="G1594">
        <v>6</v>
      </c>
      <c r="H1594">
        <v>1</v>
      </c>
      <c r="I1594" t="s">
        <v>22</v>
      </c>
      <c r="J1594" t="s">
        <v>18</v>
      </c>
      <c r="K1594">
        <v>90</v>
      </c>
      <c r="L1594">
        <v>0.16666666666666666</v>
      </c>
      <c r="M1594">
        <v>0</v>
      </c>
      <c r="N1594" t="s">
        <v>71</v>
      </c>
      <c r="O1594" t="s">
        <v>100</v>
      </c>
      <c r="P1594" t="s">
        <v>113</v>
      </c>
      <c r="Q1594" t="s">
        <v>117</v>
      </c>
      <c r="R1594" t="s">
        <v>118</v>
      </c>
      <c r="S1594">
        <v>1592</v>
      </c>
    </row>
    <row r="1595" spans="1:19" x14ac:dyDescent="0.2">
      <c r="A1595">
        <v>968</v>
      </c>
      <c r="B1595" s="1">
        <v>45425</v>
      </c>
      <c r="C1595" s="2">
        <v>0.625</v>
      </c>
      <c r="D1595" s="2">
        <v>0.6875</v>
      </c>
      <c r="E1595" t="s">
        <v>21</v>
      </c>
      <c r="F1595">
        <v>1</v>
      </c>
      <c r="G1595">
        <v>6</v>
      </c>
      <c r="H1595">
        <v>6</v>
      </c>
      <c r="I1595" t="s">
        <v>17</v>
      </c>
      <c r="J1595" t="s">
        <v>40</v>
      </c>
      <c r="K1595">
        <v>90</v>
      </c>
      <c r="L1595">
        <v>1</v>
      </c>
      <c r="M1595">
        <v>0</v>
      </c>
      <c r="N1595" t="s">
        <v>72</v>
      </c>
      <c r="O1595" t="s">
        <v>102</v>
      </c>
      <c r="P1595" t="s">
        <v>113</v>
      </c>
      <c r="Q1595" t="s">
        <v>118</v>
      </c>
      <c r="R1595" t="s">
        <v>118</v>
      </c>
      <c r="S1595">
        <v>1593</v>
      </c>
    </row>
    <row r="1596" spans="1:19" x14ac:dyDescent="0.2">
      <c r="A1596">
        <v>459</v>
      </c>
      <c r="B1596" s="1">
        <v>45626</v>
      </c>
      <c r="C1596" s="2">
        <v>0.625</v>
      </c>
      <c r="D1596" s="2">
        <v>0.64583333333333337</v>
      </c>
      <c r="E1596" t="s">
        <v>21</v>
      </c>
      <c r="F1596">
        <v>1</v>
      </c>
      <c r="G1596">
        <v>6</v>
      </c>
      <c r="H1596">
        <v>9</v>
      </c>
      <c r="I1596" t="s">
        <v>27</v>
      </c>
      <c r="J1596" t="s">
        <v>14</v>
      </c>
      <c r="K1596">
        <v>30.000000000000053</v>
      </c>
      <c r="L1596">
        <v>1.5</v>
      </c>
      <c r="M1596">
        <v>1</v>
      </c>
      <c r="N1596" t="s">
        <v>77</v>
      </c>
      <c r="O1596" t="s">
        <v>108</v>
      </c>
      <c r="P1596" t="s">
        <v>113</v>
      </c>
      <c r="Q1596" t="s">
        <v>118</v>
      </c>
      <c r="R1596" t="s">
        <v>118</v>
      </c>
      <c r="S1596">
        <v>1594</v>
      </c>
    </row>
    <row r="1597" spans="1:19" x14ac:dyDescent="0.2">
      <c r="A1597">
        <v>1705</v>
      </c>
      <c r="B1597" s="1">
        <v>45502</v>
      </c>
      <c r="C1597" s="2">
        <v>0.625</v>
      </c>
      <c r="D1597" s="2">
        <v>0.6875</v>
      </c>
      <c r="E1597" t="s">
        <v>21</v>
      </c>
      <c r="F1597">
        <v>1</v>
      </c>
      <c r="G1597">
        <v>6</v>
      </c>
      <c r="H1597">
        <v>3</v>
      </c>
      <c r="I1597" t="s">
        <v>22</v>
      </c>
      <c r="J1597" t="s">
        <v>28</v>
      </c>
      <c r="K1597">
        <v>90</v>
      </c>
      <c r="L1597">
        <v>0.5</v>
      </c>
      <c r="M1597">
        <v>0</v>
      </c>
      <c r="N1597" t="s">
        <v>72</v>
      </c>
      <c r="O1597" t="s">
        <v>104</v>
      </c>
      <c r="P1597" t="s">
        <v>113</v>
      </c>
      <c r="Q1597" t="s">
        <v>118</v>
      </c>
      <c r="R1597" t="s">
        <v>118</v>
      </c>
      <c r="S1597">
        <v>1595</v>
      </c>
    </row>
    <row r="1598" spans="1:19" x14ac:dyDescent="0.2">
      <c r="A1598">
        <v>166</v>
      </c>
      <c r="B1598" s="1">
        <v>45571</v>
      </c>
      <c r="C1598" s="2">
        <v>0.625</v>
      </c>
      <c r="D1598" s="2">
        <v>0.6875</v>
      </c>
      <c r="E1598" t="s">
        <v>21</v>
      </c>
      <c r="F1598">
        <v>1</v>
      </c>
      <c r="G1598">
        <v>6</v>
      </c>
      <c r="H1598">
        <v>7</v>
      </c>
      <c r="I1598" t="s">
        <v>39</v>
      </c>
      <c r="J1598" t="s">
        <v>18</v>
      </c>
      <c r="K1598">
        <v>90</v>
      </c>
      <c r="L1598">
        <v>1.1666666666666667</v>
      </c>
      <c r="M1598">
        <v>1</v>
      </c>
      <c r="N1598" t="s">
        <v>71</v>
      </c>
      <c r="O1598" t="s">
        <v>107</v>
      </c>
      <c r="P1598" t="s">
        <v>113</v>
      </c>
      <c r="Q1598" t="s">
        <v>118</v>
      </c>
      <c r="R1598" t="s">
        <v>118</v>
      </c>
      <c r="S1598">
        <v>1596</v>
      </c>
    </row>
    <row r="1599" spans="1:19" x14ac:dyDescent="0.2">
      <c r="A1599">
        <v>621</v>
      </c>
      <c r="B1599" s="1">
        <v>45414</v>
      </c>
      <c r="C1599" s="2">
        <v>0.625</v>
      </c>
      <c r="D1599" s="2">
        <v>0.66666666666666663</v>
      </c>
      <c r="E1599" t="s">
        <v>21</v>
      </c>
      <c r="F1599">
        <v>1</v>
      </c>
      <c r="G1599">
        <v>6</v>
      </c>
      <c r="H1599">
        <v>1</v>
      </c>
      <c r="I1599" t="s">
        <v>22</v>
      </c>
      <c r="J1599" t="s">
        <v>30</v>
      </c>
      <c r="K1599">
        <v>59.999999999999943</v>
      </c>
      <c r="L1599">
        <v>0.16666666666666666</v>
      </c>
      <c r="M1599">
        <v>0</v>
      </c>
      <c r="N1599" t="s">
        <v>75</v>
      </c>
      <c r="O1599" t="s">
        <v>102</v>
      </c>
      <c r="P1599" t="s">
        <v>113</v>
      </c>
      <c r="Q1599" t="s">
        <v>117</v>
      </c>
      <c r="R1599" t="s">
        <v>118</v>
      </c>
      <c r="S1599">
        <v>1597</v>
      </c>
    </row>
    <row r="1600" spans="1:19" x14ac:dyDescent="0.2">
      <c r="A1600">
        <v>1867</v>
      </c>
      <c r="B1600" s="1">
        <v>45393</v>
      </c>
      <c r="C1600" s="2">
        <v>0.625</v>
      </c>
      <c r="D1600" s="2">
        <v>0.64583333333333337</v>
      </c>
      <c r="E1600" t="s">
        <v>21</v>
      </c>
      <c r="F1600">
        <v>1</v>
      </c>
      <c r="G1600">
        <v>6</v>
      </c>
      <c r="H1600">
        <v>4</v>
      </c>
      <c r="I1600" t="s">
        <v>39</v>
      </c>
      <c r="J1600" t="s">
        <v>18</v>
      </c>
      <c r="K1600">
        <v>30.000000000000053</v>
      </c>
      <c r="L1600">
        <v>0.66666666666666663</v>
      </c>
      <c r="M1600">
        <v>0</v>
      </c>
      <c r="N1600" t="s">
        <v>75</v>
      </c>
      <c r="O1600" t="s">
        <v>101</v>
      </c>
      <c r="P1600" t="s">
        <v>113</v>
      </c>
      <c r="Q1600" t="s">
        <v>118</v>
      </c>
      <c r="R1600" t="s">
        <v>118</v>
      </c>
      <c r="S1600">
        <v>1598</v>
      </c>
    </row>
    <row r="1601" spans="1:19" x14ac:dyDescent="0.2">
      <c r="A1601">
        <v>2065</v>
      </c>
      <c r="B1601" s="1">
        <v>45522</v>
      </c>
      <c r="C1601" s="2">
        <v>0.625</v>
      </c>
      <c r="D1601" s="2">
        <v>0.66666666666666663</v>
      </c>
      <c r="E1601" t="s">
        <v>21</v>
      </c>
      <c r="F1601">
        <v>1</v>
      </c>
      <c r="G1601">
        <v>6</v>
      </c>
      <c r="H1601">
        <v>5</v>
      </c>
      <c r="I1601" t="s">
        <v>22</v>
      </c>
      <c r="J1601" t="s">
        <v>40</v>
      </c>
      <c r="K1601">
        <v>59.999999999999943</v>
      </c>
      <c r="L1601">
        <v>0.83333333333333348</v>
      </c>
      <c r="M1601">
        <v>0</v>
      </c>
      <c r="N1601" t="s">
        <v>71</v>
      </c>
      <c r="O1601" t="s">
        <v>105</v>
      </c>
      <c r="P1601" t="s">
        <v>113</v>
      </c>
      <c r="Q1601" t="s">
        <v>118</v>
      </c>
      <c r="R1601" t="s">
        <v>118</v>
      </c>
      <c r="S1601">
        <v>1599</v>
      </c>
    </row>
    <row r="1602" spans="1:19" x14ac:dyDescent="0.2">
      <c r="A1602">
        <v>2111</v>
      </c>
      <c r="B1602" s="1">
        <v>45435</v>
      </c>
      <c r="C1602" s="2">
        <v>0.625</v>
      </c>
      <c r="D1602" s="2">
        <v>0.64583333333333337</v>
      </c>
      <c r="E1602" t="s">
        <v>21</v>
      </c>
      <c r="F1602">
        <v>1</v>
      </c>
      <c r="G1602">
        <v>6</v>
      </c>
      <c r="H1602">
        <v>1</v>
      </c>
      <c r="I1602" t="s">
        <v>13</v>
      </c>
      <c r="J1602" t="s">
        <v>14</v>
      </c>
      <c r="K1602">
        <v>30.000000000000053</v>
      </c>
      <c r="L1602">
        <v>0.16666666666666666</v>
      </c>
      <c r="M1602">
        <v>0</v>
      </c>
      <c r="N1602" t="s">
        <v>75</v>
      </c>
      <c r="O1602" t="s">
        <v>102</v>
      </c>
      <c r="P1602" t="s">
        <v>113</v>
      </c>
      <c r="Q1602" t="s">
        <v>117</v>
      </c>
      <c r="R1602" t="s">
        <v>118</v>
      </c>
      <c r="S1602">
        <v>1600</v>
      </c>
    </row>
    <row r="1603" spans="1:19" x14ac:dyDescent="0.2">
      <c r="A1603">
        <v>2890</v>
      </c>
      <c r="B1603" s="1">
        <v>45300</v>
      </c>
      <c r="C1603" s="2">
        <v>0.625</v>
      </c>
      <c r="D1603" s="2">
        <v>0.64583333333333337</v>
      </c>
      <c r="E1603" t="s">
        <v>21</v>
      </c>
      <c r="F1603">
        <v>1</v>
      </c>
      <c r="G1603">
        <v>6</v>
      </c>
      <c r="H1603">
        <v>8</v>
      </c>
      <c r="I1603" t="s">
        <v>27</v>
      </c>
      <c r="J1603" t="s">
        <v>23</v>
      </c>
      <c r="K1603">
        <v>30.000000000000053</v>
      </c>
      <c r="L1603">
        <v>1.3333333333333333</v>
      </c>
      <c r="M1603">
        <v>1</v>
      </c>
      <c r="N1603" t="s">
        <v>73</v>
      </c>
      <c r="O1603" t="s">
        <v>98</v>
      </c>
      <c r="P1603" t="s">
        <v>113</v>
      </c>
      <c r="Q1603" t="s">
        <v>118</v>
      </c>
      <c r="R1603" t="s">
        <v>118</v>
      </c>
      <c r="S1603">
        <v>1601</v>
      </c>
    </row>
    <row r="1604" spans="1:19" x14ac:dyDescent="0.2">
      <c r="A1604">
        <v>1676</v>
      </c>
      <c r="B1604" s="1">
        <v>45353</v>
      </c>
      <c r="C1604" s="2">
        <v>0.625</v>
      </c>
      <c r="D1604" s="2">
        <v>0.6875</v>
      </c>
      <c r="E1604" t="s">
        <v>21</v>
      </c>
      <c r="F1604">
        <v>1</v>
      </c>
      <c r="G1604">
        <v>6</v>
      </c>
      <c r="H1604">
        <v>4</v>
      </c>
      <c r="I1604" t="s">
        <v>39</v>
      </c>
      <c r="J1604" t="s">
        <v>30</v>
      </c>
      <c r="K1604">
        <v>90</v>
      </c>
      <c r="L1604">
        <v>0.66666666666666663</v>
      </c>
      <c r="M1604">
        <v>0</v>
      </c>
      <c r="N1604" t="s">
        <v>77</v>
      </c>
      <c r="O1604" t="s">
        <v>100</v>
      </c>
      <c r="P1604" t="s">
        <v>113</v>
      </c>
      <c r="Q1604" t="s">
        <v>118</v>
      </c>
      <c r="R1604" t="s">
        <v>118</v>
      </c>
      <c r="S1604">
        <v>1602</v>
      </c>
    </row>
    <row r="1605" spans="1:19" x14ac:dyDescent="0.2">
      <c r="A1605">
        <v>754</v>
      </c>
      <c r="B1605" s="1">
        <v>45371</v>
      </c>
      <c r="C1605" s="2">
        <v>0.60416666666666663</v>
      </c>
      <c r="D1605" s="2">
        <v>0.6875</v>
      </c>
      <c r="E1605" t="s">
        <v>21</v>
      </c>
      <c r="F1605">
        <v>1</v>
      </c>
      <c r="G1605">
        <v>6</v>
      </c>
      <c r="H1605">
        <v>8</v>
      </c>
      <c r="I1605" t="s">
        <v>42</v>
      </c>
      <c r="J1605" t="s">
        <v>14</v>
      </c>
      <c r="K1605">
        <v>120.00000000000006</v>
      </c>
      <c r="L1605">
        <v>1.3333333333333333</v>
      </c>
      <c r="M1605">
        <v>1</v>
      </c>
      <c r="N1605" t="s">
        <v>74</v>
      </c>
      <c r="O1605" t="s">
        <v>100</v>
      </c>
      <c r="P1605" t="s">
        <v>113</v>
      </c>
      <c r="Q1605" t="s">
        <v>118</v>
      </c>
      <c r="R1605" t="s">
        <v>124</v>
      </c>
      <c r="S1605">
        <v>1603</v>
      </c>
    </row>
    <row r="1606" spans="1:19" x14ac:dyDescent="0.2">
      <c r="A1606">
        <v>1445</v>
      </c>
      <c r="B1606" s="1">
        <v>45426</v>
      </c>
      <c r="C1606" s="2">
        <v>0.60416666666666663</v>
      </c>
      <c r="D1606" s="2">
        <v>0.66666666666666663</v>
      </c>
      <c r="E1606" t="s">
        <v>21</v>
      </c>
      <c r="F1606">
        <v>1</v>
      </c>
      <c r="G1606">
        <v>6</v>
      </c>
      <c r="H1606">
        <v>2</v>
      </c>
      <c r="I1606" t="s">
        <v>22</v>
      </c>
      <c r="J1606" t="s">
        <v>40</v>
      </c>
      <c r="K1606">
        <v>90</v>
      </c>
      <c r="L1606">
        <v>0.33333333333333331</v>
      </c>
      <c r="M1606">
        <v>0</v>
      </c>
      <c r="N1606" t="s">
        <v>73</v>
      </c>
      <c r="O1606" t="s">
        <v>102</v>
      </c>
      <c r="P1606" t="s">
        <v>113</v>
      </c>
      <c r="Q1606" t="s">
        <v>118</v>
      </c>
      <c r="R1606" t="s">
        <v>118</v>
      </c>
      <c r="S1606">
        <v>1604</v>
      </c>
    </row>
    <row r="1607" spans="1:19" x14ac:dyDescent="0.2">
      <c r="A1607">
        <v>1341</v>
      </c>
      <c r="B1607" s="1">
        <v>45549</v>
      </c>
      <c r="C1607" s="2">
        <v>0.60416666666666663</v>
      </c>
      <c r="D1607" s="2">
        <v>0.66666666666666663</v>
      </c>
      <c r="E1607" t="s">
        <v>21</v>
      </c>
      <c r="F1607">
        <v>1</v>
      </c>
      <c r="G1607">
        <v>6</v>
      </c>
      <c r="H1607">
        <v>9</v>
      </c>
      <c r="I1607" t="s">
        <v>22</v>
      </c>
      <c r="J1607" t="s">
        <v>23</v>
      </c>
      <c r="K1607">
        <v>90</v>
      </c>
      <c r="L1607">
        <v>1.5</v>
      </c>
      <c r="M1607">
        <v>1</v>
      </c>
      <c r="N1607" t="s">
        <v>77</v>
      </c>
      <c r="O1607" t="s">
        <v>106</v>
      </c>
      <c r="P1607" t="s">
        <v>113</v>
      </c>
      <c r="Q1607" t="s">
        <v>118</v>
      </c>
      <c r="R1607" t="s">
        <v>118</v>
      </c>
      <c r="S1607">
        <v>1605</v>
      </c>
    </row>
    <row r="1608" spans="1:19" x14ac:dyDescent="0.2">
      <c r="A1608">
        <v>2352</v>
      </c>
      <c r="B1608" s="1">
        <v>45546</v>
      </c>
      <c r="C1608" s="2">
        <v>0.60416666666666663</v>
      </c>
      <c r="D1608" s="2">
        <v>0.64583333333333337</v>
      </c>
      <c r="E1608" t="s">
        <v>21</v>
      </c>
      <c r="F1608">
        <v>1</v>
      </c>
      <c r="G1608">
        <v>6</v>
      </c>
      <c r="H1608">
        <v>2</v>
      </c>
      <c r="I1608" t="s">
        <v>42</v>
      </c>
      <c r="J1608" t="s">
        <v>30</v>
      </c>
      <c r="K1608">
        <v>60.000000000000107</v>
      </c>
      <c r="L1608">
        <v>0.33333333333333331</v>
      </c>
      <c r="M1608">
        <v>0</v>
      </c>
      <c r="N1608" t="s">
        <v>74</v>
      </c>
      <c r="O1608" t="s">
        <v>106</v>
      </c>
      <c r="P1608" t="s">
        <v>113</v>
      </c>
      <c r="Q1608" t="s">
        <v>118</v>
      </c>
      <c r="R1608" t="s">
        <v>118</v>
      </c>
      <c r="S1608">
        <v>1606</v>
      </c>
    </row>
    <row r="1609" spans="1:19" x14ac:dyDescent="0.2">
      <c r="A1609">
        <v>2648</v>
      </c>
      <c r="B1609" s="1">
        <v>45597</v>
      </c>
      <c r="C1609" s="2">
        <v>0.60416666666666663</v>
      </c>
      <c r="D1609" s="2">
        <v>0.66666666666666663</v>
      </c>
      <c r="E1609" t="s">
        <v>21</v>
      </c>
      <c r="F1609">
        <v>1</v>
      </c>
      <c r="G1609">
        <v>6</v>
      </c>
      <c r="H1609">
        <v>9</v>
      </c>
      <c r="I1609" t="s">
        <v>22</v>
      </c>
      <c r="J1609" t="s">
        <v>40</v>
      </c>
      <c r="K1609">
        <v>90</v>
      </c>
      <c r="L1609">
        <v>1.5</v>
      </c>
      <c r="M1609">
        <v>1</v>
      </c>
      <c r="N1609" t="s">
        <v>76</v>
      </c>
      <c r="O1609" t="s">
        <v>108</v>
      </c>
      <c r="P1609" t="s">
        <v>113</v>
      </c>
      <c r="Q1609" t="s">
        <v>118</v>
      </c>
      <c r="R1609" t="s">
        <v>118</v>
      </c>
      <c r="S1609">
        <v>1607</v>
      </c>
    </row>
    <row r="1610" spans="1:19" x14ac:dyDescent="0.2">
      <c r="A1610">
        <v>855</v>
      </c>
      <c r="B1610" s="1">
        <v>45461</v>
      </c>
      <c r="C1610" s="2">
        <v>0.60416666666666663</v>
      </c>
      <c r="D1610" s="2">
        <v>0.64583333333333337</v>
      </c>
      <c r="E1610" t="s">
        <v>21</v>
      </c>
      <c r="F1610">
        <v>1</v>
      </c>
      <c r="G1610">
        <v>6</v>
      </c>
      <c r="H1610">
        <v>6</v>
      </c>
      <c r="I1610" t="s">
        <v>27</v>
      </c>
      <c r="J1610" t="s">
        <v>30</v>
      </c>
      <c r="K1610">
        <v>60.000000000000107</v>
      </c>
      <c r="L1610">
        <v>1</v>
      </c>
      <c r="M1610">
        <v>0</v>
      </c>
      <c r="N1610" t="s">
        <v>73</v>
      </c>
      <c r="O1610" t="s">
        <v>103</v>
      </c>
      <c r="P1610" t="s">
        <v>113</v>
      </c>
      <c r="Q1610" t="s">
        <v>118</v>
      </c>
      <c r="R1610" t="s">
        <v>118</v>
      </c>
      <c r="S1610">
        <v>1608</v>
      </c>
    </row>
    <row r="1611" spans="1:19" x14ac:dyDescent="0.2">
      <c r="A1611">
        <v>1934</v>
      </c>
      <c r="B1611" s="1">
        <v>45527</v>
      </c>
      <c r="C1611" s="2">
        <v>0.60416666666666663</v>
      </c>
      <c r="D1611" s="2">
        <v>0.66666666666666663</v>
      </c>
      <c r="E1611" t="s">
        <v>21</v>
      </c>
      <c r="F1611">
        <v>1</v>
      </c>
      <c r="G1611">
        <v>6</v>
      </c>
      <c r="H1611">
        <v>2</v>
      </c>
      <c r="I1611" t="s">
        <v>41</v>
      </c>
      <c r="J1611" t="s">
        <v>23</v>
      </c>
      <c r="K1611">
        <v>90</v>
      </c>
      <c r="L1611">
        <v>0.33333333333333331</v>
      </c>
      <c r="M1611">
        <v>0</v>
      </c>
      <c r="N1611" t="s">
        <v>76</v>
      </c>
      <c r="O1611" t="s">
        <v>105</v>
      </c>
      <c r="P1611" t="s">
        <v>113</v>
      </c>
      <c r="Q1611" t="s">
        <v>118</v>
      </c>
      <c r="R1611" t="s">
        <v>118</v>
      </c>
      <c r="S1611">
        <v>1609</v>
      </c>
    </row>
    <row r="1612" spans="1:19" x14ac:dyDescent="0.2">
      <c r="A1612">
        <v>1208</v>
      </c>
      <c r="B1612" s="1">
        <v>45539</v>
      </c>
      <c r="C1612" s="2">
        <v>0.60416666666666663</v>
      </c>
      <c r="D1612" s="2">
        <v>0.64583333333333337</v>
      </c>
      <c r="E1612" t="s">
        <v>21</v>
      </c>
      <c r="F1612">
        <v>1</v>
      </c>
      <c r="G1612">
        <v>6</v>
      </c>
      <c r="H1612">
        <v>6</v>
      </c>
      <c r="I1612" t="s">
        <v>22</v>
      </c>
      <c r="J1612" t="s">
        <v>14</v>
      </c>
      <c r="K1612">
        <v>60.000000000000107</v>
      </c>
      <c r="L1612">
        <v>1</v>
      </c>
      <c r="M1612">
        <v>0</v>
      </c>
      <c r="N1612" t="s">
        <v>74</v>
      </c>
      <c r="O1612" t="s">
        <v>106</v>
      </c>
      <c r="P1612" t="s">
        <v>113</v>
      </c>
      <c r="Q1612" t="s">
        <v>118</v>
      </c>
      <c r="R1612" t="s">
        <v>118</v>
      </c>
      <c r="S1612">
        <v>1610</v>
      </c>
    </row>
    <row r="1613" spans="1:19" x14ac:dyDescent="0.2">
      <c r="A1613">
        <v>1114</v>
      </c>
      <c r="B1613" s="1">
        <v>45330</v>
      </c>
      <c r="C1613" s="2">
        <v>0.60416666666666663</v>
      </c>
      <c r="D1613" s="2">
        <v>0.66666666666666663</v>
      </c>
      <c r="E1613" t="s">
        <v>21</v>
      </c>
      <c r="F1613">
        <v>1</v>
      </c>
      <c r="G1613">
        <v>6</v>
      </c>
      <c r="H1613">
        <v>1</v>
      </c>
      <c r="I1613" t="s">
        <v>39</v>
      </c>
      <c r="J1613" t="s">
        <v>28</v>
      </c>
      <c r="K1613">
        <v>90</v>
      </c>
      <c r="L1613">
        <v>0.16666666666666666</v>
      </c>
      <c r="M1613">
        <v>0</v>
      </c>
      <c r="N1613" t="s">
        <v>75</v>
      </c>
      <c r="O1613" t="s">
        <v>99</v>
      </c>
      <c r="P1613" t="s">
        <v>113</v>
      </c>
      <c r="Q1613" t="s">
        <v>117</v>
      </c>
      <c r="R1613" t="s">
        <v>118</v>
      </c>
      <c r="S1613">
        <v>1611</v>
      </c>
    </row>
    <row r="1614" spans="1:19" x14ac:dyDescent="0.2">
      <c r="A1614">
        <v>230</v>
      </c>
      <c r="B1614" s="1">
        <v>45334</v>
      </c>
      <c r="C1614" s="2">
        <v>0.60416666666666663</v>
      </c>
      <c r="D1614" s="2">
        <v>0.625</v>
      </c>
      <c r="E1614" t="s">
        <v>21</v>
      </c>
      <c r="F1614">
        <v>1</v>
      </c>
      <c r="G1614">
        <v>6</v>
      </c>
      <c r="H1614">
        <v>1</v>
      </c>
      <c r="I1614" t="s">
        <v>17</v>
      </c>
      <c r="J1614" t="s">
        <v>28</v>
      </c>
      <c r="K1614">
        <v>30.000000000000053</v>
      </c>
      <c r="L1614">
        <v>0.16666666666666666</v>
      </c>
      <c r="M1614">
        <v>0</v>
      </c>
      <c r="N1614" t="s">
        <v>72</v>
      </c>
      <c r="O1614" t="s">
        <v>99</v>
      </c>
      <c r="P1614" t="s">
        <v>113</v>
      </c>
      <c r="Q1614" t="s">
        <v>117</v>
      </c>
      <c r="R1614" t="s">
        <v>118</v>
      </c>
      <c r="S1614">
        <v>1612</v>
      </c>
    </row>
    <row r="1615" spans="1:19" x14ac:dyDescent="0.2">
      <c r="A1615">
        <v>144</v>
      </c>
      <c r="B1615" s="1">
        <v>45522</v>
      </c>
      <c r="C1615" s="2">
        <v>0.60416666666666663</v>
      </c>
      <c r="D1615" s="2">
        <v>0.66666666666666663</v>
      </c>
      <c r="E1615" t="s">
        <v>21</v>
      </c>
      <c r="F1615">
        <v>1</v>
      </c>
      <c r="G1615">
        <v>6</v>
      </c>
      <c r="H1615">
        <v>4</v>
      </c>
      <c r="I1615" t="s">
        <v>41</v>
      </c>
      <c r="J1615" t="s">
        <v>40</v>
      </c>
      <c r="K1615">
        <v>90</v>
      </c>
      <c r="L1615">
        <v>0.66666666666666663</v>
      </c>
      <c r="M1615">
        <v>0</v>
      </c>
      <c r="N1615" t="s">
        <v>71</v>
      </c>
      <c r="O1615" t="s">
        <v>105</v>
      </c>
      <c r="P1615" t="s">
        <v>113</v>
      </c>
      <c r="Q1615" t="s">
        <v>118</v>
      </c>
      <c r="R1615" t="s">
        <v>118</v>
      </c>
      <c r="S1615">
        <v>1613</v>
      </c>
    </row>
    <row r="1616" spans="1:19" x14ac:dyDescent="0.2">
      <c r="A1616">
        <v>1034</v>
      </c>
      <c r="B1616" s="1">
        <v>45395</v>
      </c>
      <c r="C1616" s="2">
        <v>0.60416666666666663</v>
      </c>
      <c r="D1616" s="2">
        <v>0.6875</v>
      </c>
      <c r="E1616" t="s">
        <v>21</v>
      </c>
      <c r="F1616">
        <v>1</v>
      </c>
      <c r="G1616">
        <v>6</v>
      </c>
      <c r="H1616">
        <v>7</v>
      </c>
      <c r="I1616" t="s">
        <v>39</v>
      </c>
      <c r="J1616" t="s">
        <v>40</v>
      </c>
      <c r="K1616">
        <v>120.00000000000006</v>
      </c>
      <c r="L1616">
        <v>1.1666666666666667</v>
      </c>
      <c r="M1616">
        <v>1</v>
      </c>
      <c r="N1616" t="s">
        <v>77</v>
      </c>
      <c r="O1616" t="s">
        <v>101</v>
      </c>
      <c r="P1616" t="s">
        <v>113</v>
      </c>
      <c r="Q1616" t="s">
        <v>118</v>
      </c>
      <c r="R1616" t="s">
        <v>124</v>
      </c>
      <c r="S1616">
        <v>1614</v>
      </c>
    </row>
    <row r="1617" spans="1:19" x14ac:dyDescent="0.2">
      <c r="A1617">
        <v>130</v>
      </c>
      <c r="B1617" s="1">
        <v>45494</v>
      </c>
      <c r="C1617" s="2">
        <v>0.60416666666666663</v>
      </c>
      <c r="D1617" s="2">
        <v>0.6875</v>
      </c>
      <c r="E1617" t="s">
        <v>21</v>
      </c>
      <c r="F1617">
        <v>1</v>
      </c>
      <c r="G1617">
        <v>6</v>
      </c>
      <c r="H1617">
        <v>8</v>
      </c>
      <c r="I1617" t="s">
        <v>39</v>
      </c>
      <c r="J1617" t="s">
        <v>40</v>
      </c>
      <c r="K1617">
        <v>120.00000000000006</v>
      </c>
      <c r="L1617">
        <v>1.3333333333333333</v>
      </c>
      <c r="M1617">
        <v>1</v>
      </c>
      <c r="N1617" t="s">
        <v>71</v>
      </c>
      <c r="O1617" t="s">
        <v>104</v>
      </c>
      <c r="P1617" t="s">
        <v>113</v>
      </c>
      <c r="Q1617" t="s">
        <v>118</v>
      </c>
      <c r="R1617" t="s">
        <v>124</v>
      </c>
      <c r="S1617">
        <v>1615</v>
      </c>
    </row>
    <row r="1618" spans="1:19" x14ac:dyDescent="0.2">
      <c r="A1618">
        <v>1120</v>
      </c>
      <c r="B1618" s="1">
        <v>45558</v>
      </c>
      <c r="C1618" s="2">
        <v>0.60416666666666663</v>
      </c>
      <c r="D1618" s="2">
        <v>0.6875</v>
      </c>
      <c r="E1618" t="s">
        <v>21</v>
      </c>
      <c r="F1618">
        <v>1</v>
      </c>
      <c r="G1618">
        <v>6</v>
      </c>
      <c r="H1618">
        <v>2</v>
      </c>
      <c r="I1618" t="s">
        <v>42</v>
      </c>
      <c r="J1618" t="s">
        <v>30</v>
      </c>
      <c r="K1618">
        <v>120.00000000000006</v>
      </c>
      <c r="L1618">
        <v>0.33333333333333331</v>
      </c>
      <c r="M1618">
        <v>0</v>
      </c>
      <c r="N1618" t="s">
        <v>72</v>
      </c>
      <c r="O1618" t="s">
        <v>106</v>
      </c>
      <c r="P1618" t="s">
        <v>113</v>
      </c>
      <c r="Q1618" t="s">
        <v>118</v>
      </c>
      <c r="R1618" t="s">
        <v>124</v>
      </c>
      <c r="S1618">
        <v>1616</v>
      </c>
    </row>
    <row r="1619" spans="1:19" x14ac:dyDescent="0.2">
      <c r="A1619">
        <v>877</v>
      </c>
      <c r="B1619" s="1">
        <v>45453</v>
      </c>
      <c r="C1619" s="2">
        <v>0.60416666666666663</v>
      </c>
      <c r="D1619" s="2">
        <v>0.66666666666666663</v>
      </c>
      <c r="E1619" t="s">
        <v>21</v>
      </c>
      <c r="F1619">
        <v>1</v>
      </c>
      <c r="G1619">
        <v>6</v>
      </c>
      <c r="H1619">
        <v>5</v>
      </c>
      <c r="I1619" t="s">
        <v>22</v>
      </c>
      <c r="J1619" t="s">
        <v>30</v>
      </c>
      <c r="K1619">
        <v>90</v>
      </c>
      <c r="L1619">
        <v>0.83333333333333348</v>
      </c>
      <c r="M1619">
        <v>0</v>
      </c>
      <c r="N1619" t="s">
        <v>72</v>
      </c>
      <c r="O1619" t="s">
        <v>103</v>
      </c>
      <c r="P1619" t="s">
        <v>113</v>
      </c>
      <c r="Q1619" t="s">
        <v>118</v>
      </c>
      <c r="R1619" t="s">
        <v>118</v>
      </c>
      <c r="S1619">
        <v>1617</v>
      </c>
    </row>
    <row r="1620" spans="1:19" x14ac:dyDescent="0.2">
      <c r="A1620">
        <v>1591</v>
      </c>
      <c r="B1620" s="1">
        <v>45313</v>
      </c>
      <c r="C1620" s="2">
        <v>0.60416666666666663</v>
      </c>
      <c r="D1620" s="2">
        <v>0.66666666666666663</v>
      </c>
      <c r="E1620" t="s">
        <v>21</v>
      </c>
      <c r="F1620">
        <v>1</v>
      </c>
      <c r="G1620">
        <v>6</v>
      </c>
      <c r="H1620">
        <v>7</v>
      </c>
      <c r="I1620" t="s">
        <v>22</v>
      </c>
      <c r="J1620" t="s">
        <v>30</v>
      </c>
      <c r="K1620">
        <v>90</v>
      </c>
      <c r="L1620">
        <v>1.1666666666666667</v>
      </c>
      <c r="M1620">
        <v>1</v>
      </c>
      <c r="N1620" t="s">
        <v>72</v>
      </c>
      <c r="O1620" t="s">
        <v>98</v>
      </c>
      <c r="P1620" t="s">
        <v>113</v>
      </c>
      <c r="Q1620" t="s">
        <v>118</v>
      </c>
      <c r="R1620" t="s">
        <v>118</v>
      </c>
      <c r="S1620">
        <v>1618</v>
      </c>
    </row>
    <row r="1621" spans="1:19" x14ac:dyDescent="0.2">
      <c r="A1621">
        <v>609</v>
      </c>
      <c r="B1621" s="1">
        <v>45318</v>
      </c>
      <c r="C1621" s="2">
        <v>0.60416666666666663</v>
      </c>
      <c r="D1621" s="2">
        <v>0.66666666666666663</v>
      </c>
      <c r="E1621" t="s">
        <v>21</v>
      </c>
      <c r="F1621">
        <v>1</v>
      </c>
      <c r="G1621">
        <v>6</v>
      </c>
      <c r="H1621">
        <v>8</v>
      </c>
      <c r="I1621" t="s">
        <v>42</v>
      </c>
      <c r="J1621" t="s">
        <v>23</v>
      </c>
      <c r="K1621">
        <v>90</v>
      </c>
      <c r="L1621">
        <v>1.3333333333333333</v>
      </c>
      <c r="M1621">
        <v>1</v>
      </c>
      <c r="N1621" t="s">
        <v>77</v>
      </c>
      <c r="O1621" t="s">
        <v>98</v>
      </c>
      <c r="P1621" t="s">
        <v>113</v>
      </c>
      <c r="Q1621" t="s">
        <v>118</v>
      </c>
      <c r="R1621" t="s">
        <v>118</v>
      </c>
      <c r="S1621">
        <v>1619</v>
      </c>
    </row>
    <row r="1622" spans="1:19" x14ac:dyDescent="0.2">
      <c r="A1622">
        <v>1031</v>
      </c>
      <c r="B1622" s="1">
        <v>45299</v>
      </c>
      <c r="C1622" s="2">
        <v>0.60416666666666663</v>
      </c>
      <c r="D1622" s="2">
        <v>0.6875</v>
      </c>
      <c r="E1622" t="s">
        <v>21</v>
      </c>
      <c r="F1622">
        <v>1</v>
      </c>
      <c r="G1622">
        <v>6</v>
      </c>
      <c r="H1622">
        <v>4</v>
      </c>
      <c r="I1622" t="s">
        <v>13</v>
      </c>
      <c r="J1622" t="s">
        <v>40</v>
      </c>
      <c r="K1622">
        <v>120.00000000000006</v>
      </c>
      <c r="L1622">
        <v>0.66666666666666663</v>
      </c>
      <c r="M1622">
        <v>0</v>
      </c>
      <c r="N1622" t="s">
        <v>72</v>
      </c>
      <c r="O1622" t="s">
        <v>98</v>
      </c>
      <c r="P1622" t="s">
        <v>113</v>
      </c>
      <c r="Q1622" t="s">
        <v>118</v>
      </c>
      <c r="R1622" t="s">
        <v>124</v>
      </c>
      <c r="S1622">
        <v>1620</v>
      </c>
    </row>
    <row r="1623" spans="1:19" x14ac:dyDescent="0.2">
      <c r="A1623">
        <v>126</v>
      </c>
      <c r="B1623" s="1">
        <v>45587</v>
      </c>
      <c r="C1623" s="2">
        <v>0.60416666666666663</v>
      </c>
      <c r="D1623" s="2">
        <v>0.66666666666666663</v>
      </c>
      <c r="E1623" t="s">
        <v>21</v>
      </c>
      <c r="F1623">
        <v>1</v>
      </c>
      <c r="G1623">
        <v>6</v>
      </c>
      <c r="H1623">
        <v>1</v>
      </c>
      <c r="I1623" t="s">
        <v>17</v>
      </c>
      <c r="J1623" t="s">
        <v>30</v>
      </c>
      <c r="K1623">
        <v>90</v>
      </c>
      <c r="L1623">
        <v>0.16666666666666666</v>
      </c>
      <c r="M1623">
        <v>0</v>
      </c>
      <c r="N1623" t="s">
        <v>73</v>
      </c>
      <c r="O1623" t="s">
        <v>107</v>
      </c>
      <c r="P1623" t="s">
        <v>113</v>
      </c>
      <c r="Q1623" t="s">
        <v>117</v>
      </c>
      <c r="R1623" t="s">
        <v>118</v>
      </c>
      <c r="S1623">
        <v>1621</v>
      </c>
    </row>
    <row r="1624" spans="1:19" x14ac:dyDescent="0.2">
      <c r="A1624">
        <v>1147</v>
      </c>
      <c r="B1624" s="1">
        <v>45469</v>
      </c>
      <c r="C1624" s="2">
        <v>0.60416666666666663</v>
      </c>
      <c r="D1624" s="2">
        <v>0.6875</v>
      </c>
      <c r="E1624" t="s">
        <v>21</v>
      </c>
      <c r="F1624">
        <v>1</v>
      </c>
      <c r="G1624">
        <v>6</v>
      </c>
      <c r="H1624">
        <v>1</v>
      </c>
      <c r="I1624" t="s">
        <v>17</v>
      </c>
      <c r="J1624" t="s">
        <v>28</v>
      </c>
      <c r="K1624">
        <v>120.00000000000006</v>
      </c>
      <c r="L1624">
        <v>0.16666666666666666</v>
      </c>
      <c r="M1624">
        <v>0</v>
      </c>
      <c r="N1624" t="s">
        <v>74</v>
      </c>
      <c r="O1624" t="s">
        <v>103</v>
      </c>
      <c r="P1624" t="s">
        <v>113</v>
      </c>
      <c r="Q1624" t="s">
        <v>117</v>
      </c>
      <c r="R1624" t="s">
        <v>124</v>
      </c>
      <c r="S1624">
        <v>1622</v>
      </c>
    </row>
    <row r="1625" spans="1:19" x14ac:dyDescent="0.2">
      <c r="A1625">
        <v>2442</v>
      </c>
      <c r="B1625" s="1">
        <v>45374</v>
      </c>
      <c r="C1625" s="2">
        <v>0.60416666666666663</v>
      </c>
      <c r="D1625" s="2">
        <v>0.66666666666666663</v>
      </c>
      <c r="E1625" t="s">
        <v>21</v>
      </c>
      <c r="F1625">
        <v>1</v>
      </c>
      <c r="G1625">
        <v>6</v>
      </c>
      <c r="H1625">
        <v>4</v>
      </c>
      <c r="I1625" t="s">
        <v>27</v>
      </c>
      <c r="J1625" t="s">
        <v>23</v>
      </c>
      <c r="K1625">
        <v>90</v>
      </c>
      <c r="L1625">
        <v>0.66666666666666663</v>
      </c>
      <c r="M1625">
        <v>0</v>
      </c>
      <c r="N1625" t="s">
        <v>77</v>
      </c>
      <c r="O1625" t="s">
        <v>100</v>
      </c>
      <c r="P1625" t="s">
        <v>113</v>
      </c>
      <c r="Q1625" t="s">
        <v>118</v>
      </c>
      <c r="R1625" t="s">
        <v>118</v>
      </c>
      <c r="S1625">
        <v>1623</v>
      </c>
    </row>
    <row r="1626" spans="1:19" x14ac:dyDescent="0.2">
      <c r="A1626">
        <v>2346</v>
      </c>
      <c r="B1626" s="1">
        <v>45402</v>
      </c>
      <c r="C1626" s="2">
        <v>0.60416666666666663</v>
      </c>
      <c r="D1626" s="2">
        <v>0.64583333333333337</v>
      </c>
      <c r="E1626" t="s">
        <v>21</v>
      </c>
      <c r="F1626">
        <v>1</v>
      </c>
      <c r="G1626">
        <v>6</v>
      </c>
      <c r="H1626">
        <v>9</v>
      </c>
      <c r="I1626" t="s">
        <v>27</v>
      </c>
      <c r="J1626" t="s">
        <v>14</v>
      </c>
      <c r="K1626">
        <v>60.000000000000107</v>
      </c>
      <c r="L1626">
        <v>1.5</v>
      </c>
      <c r="M1626">
        <v>1</v>
      </c>
      <c r="N1626" t="s">
        <v>77</v>
      </c>
      <c r="O1626" t="s">
        <v>101</v>
      </c>
      <c r="P1626" t="s">
        <v>113</v>
      </c>
      <c r="Q1626" t="s">
        <v>118</v>
      </c>
      <c r="R1626" t="s">
        <v>118</v>
      </c>
      <c r="S1626">
        <v>1624</v>
      </c>
    </row>
    <row r="1627" spans="1:19" x14ac:dyDescent="0.2">
      <c r="A1627">
        <v>2450</v>
      </c>
      <c r="B1627" s="1">
        <v>45343</v>
      </c>
      <c r="C1627" s="2">
        <v>0.60416666666666663</v>
      </c>
      <c r="D1627" s="2">
        <v>0.66666666666666663</v>
      </c>
      <c r="E1627" t="s">
        <v>21</v>
      </c>
      <c r="F1627">
        <v>1</v>
      </c>
      <c r="G1627">
        <v>6</v>
      </c>
      <c r="H1627">
        <v>8</v>
      </c>
      <c r="I1627" t="s">
        <v>13</v>
      </c>
      <c r="J1627" t="s">
        <v>28</v>
      </c>
      <c r="K1627">
        <v>90</v>
      </c>
      <c r="L1627">
        <v>1.3333333333333333</v>
      </c>
      <c r="M1627">
        <v>1</v>
      </c>
      <c r="N1627" t="s">
        <v>74</v>
      </c>
      <c r="O1627" t="s">
        <v>99</v>
      </c>
      <c r="P1627" t="s">
        <v>113</v>
      </c>
      <c r="Q1627" t="s">
        <v>118</v>
      </c>
      <c r="R1627" t="s">
        <v>118</v>
      </c>
      <c r="S1627">
        <v>1625</v>
      </c>
    </row>
    <row r="1628" spans="1:19" x14ac:dyDescent="0.2">
      <c r="A1628">
        <v>1556</v>
      </c>
      <c r="B1628" s="1">
        <v>45510</v>
      </c>
      <c r="C1628" s="2">
        <v>0.60416666666666663</v>
      </c>
      <c r="D1628" s="2">
        <v>0.6875</v>
      </c>
      <c r="E1628" t="s">
        <v>21</v>
      </c>
      <c r="F1628">
        <v>1</v>
      </c>
      <c r="G1628">
        <v>6</v>
      </c>
      <c r="H1628">
        <v>3</v>
      </c>
      <c r="I1628" t="s">
        <v>22</v>
      </c>
      <c r="J1628" t="s">
        <v>28</v>
      </c>
      <c r="K1628">
        <v>120.00000000000006</v>
      </c>
      <c r="L1628">
        <v>0.5</v>
      </c>
      <c r="M1628">
        <v>0</v>
      </c>
      <c r="N1628" t="s">
        <v>73</v>
      </c>
      <c r="O1628" t="s">
        <v>105</v>
      </c>
      <c r="P1628" t="s">
        <v>113</v>
      </c>
      <c r="Q1628" t="s">
        <v>118</v>
      </c>
      <c r="R1628" t="s">
        <v>124</v>
      </c>
      <c r="S1628">
        <v>1626</v>
      </c>
    </row>
    <row r="1629" spans="1:19" x14ac:dyDescent="0.2">
      <c r="A1629">
        <v>915</v>
      </c>
      <c r="B1629" s="1">
        <v>45409</v>
      </c>
      <c r="C1629" s="2">
        <v>0.60416666666666663</v>
      </c>
      <c r="D1629" s="2">
        <v>0.6875</v>
      </c>
      <c r="E1629" t="s">
        <v>21</v>
      </c>
      <c r="F1629">
        <v>1</v>
      </c>
      <c r="G1629">
        <v>6</v>
      </c>
      <c r="H1629">
        <v>2</v>
      </c>
      <c r="I1629" t="s">
        <v>27</v>
      </c>
      <c r="J1629" t="s">
        <v>30</v>
      </c>
      <c r="K1629">
        <v>120.00000000000006</v>
      </c>
      <c r="L1629">
        <v>0.33333333333333331</v>
      </c>
      <c r="M1629">
        <v>0</v>
      </c>
      <c r="N1629" t="s">
        <v>77</v>
      </c>
      <c r="O1629" t="s">
        <v>101</v>
      </c>
      <c r="P1629" t="s">
        <v>113</v>
      </c>
      <c r="Q1629" t="s">
        <v>118</v>
      </c>
      <c r="R1629" t="s">
        <v>124</v>
      </c>
      <c r="S1629">
        <v>1627</v>
      </c>
    </row>
    <row r="1630" spans="1:19" x14ac:dyDescent="0.2">
      <c r="A1630">
        <v>386</v>
      </c>
      <c r="B1630" s="1">
        <v>45505</v>
      </c>
      <c r="C1630" s="2">
        <v>0.60416666666666663</v>
      </c>
      <c r="D1630" s="2">
        <v>0.66666666666666663</v>
      </c>
      <c r="E1630" t="s">
        <v>21</v>
      </c>
      <c r="F1630">
        <v>1</v>
      </c>
      <c r="G1630">
        <v>6</v>
      </c>
      <c r="H1630">
        <v>3</v>
      </c>
      <c r="I1630" t="s">
        <v>22</v>
      </c>
      <c r="J1630" t="s">
        <v>14</v>
      </c>
      <c r="K1630">
        <v>90</v>
      </c>
      <c r="L1630">
        <v>0.5</v>
      </c>
      <c r="M1630">
        <v>0</v>
      </c>
      <c r="N1630" t="s">
        <v>75</v>
      </c>
      <c r="O1630" t="s">
        <v>105</v>
      </c>
      <c r="P1630" t="s">
        <v>113</v>
      </c>
      <c r="Q1630" t="s">
        <v>118</v>
      </c>
      <c r="R1630" t="s">
        <v>118</v>
      </c>
      <c r="S1630">
        <v>1628</v>
      </c>
    </row>
    <row r="1631" spans="1:19" x14ac:dyDescent="0.2">
      <c r="A1631">
        <v>1403</v>
      </c>
      <c r="B1631" s="1">
        <v>45347</v>
      </c>
      <c r="C1631" s="2">
        <v>0.60416666666666663</v>
      </c>
      <c r="D1631" s="2">
        <v>0.66666666666666663</v>
      </c>
      <c r="E1631" t="s">
        <v>21</v>
      </c>
      <c r="F1631">
        <v>1</v>
      </c>
      <c r="G1631">
        <v>6</v>
      </c>
      <c r="H1631">
        <v>2</v>
      </c>
      <c r="I1631" t="s">
        <v>41</v>
      </c>
      <c r="J1631" t="s">
        <v>14</v>
      </c>
      <c r="K1631">
        <v>90</v>
      </c>
      <c r="L1631">
        <v>0.33333333333333331</v>
      </c>
      <c r="M1631">
        <v>0</v>
      </c>
      <c r="N1631" t="s">
        <v>71</v>
      </c>
      <c r="O1631" t="s">
        <v>99</v>
      </c>
      <c r="P1631" t="s">
        <v>113</v>
      </c>
      <c r="Q1631" t="s">
        <v>118</v>
      </c>
      <c r="R1631" t="s">
        <v>118</v>
      </c>
      <c r="S1631">
        <v>1629</v>
      </c>
    </row>
    <row r="1632" spans="1:19" x14ac:dyDescent="0.2">
      <c r="A1632">
        <v>2776</v>
      </c>
      <c r="B1632" s="1">
        <v>45584</v>
      </c>
      <c r="C1632" s="2">
        <v>0.60416666666666663</v>
      </c>
      <c r="D1632" s="2">
        <v>0.64583333333333337</v>
      </c>
      <c r="E1632" t="s">
        <v>21</v>
      </c>
      <c r="F1632">
        <v>1</v>
      </c>
      <c r="G1632">
        <v>6</v>
      </c>
      <c r="H1632">
        <v>4</v>
      </c>
      <c r="I1632" t="s">
        <v>39</v>
      </c>
      <c r="J1632" t="s">
        <v>30</v>
      </c>
      <c r="K1632">
        <v>60.000000000000107</v>
      </c>
      <c r="L1632">
        <v>0.66666666666666663</v>
      </c>
      <c r="M1632">
        <v>0</v>
      </c>
      <c r="N1632" t="s">
        <v>77</v>
      </c>
      <c r="O1632" t="s">
        <v>107</v>
      </c>
      <c r="P1632" t="s">
        <v>113</v>
      </c>
      <c r="Q1632" t="s">
        <v>118</v>
      </c>
      <c r="R1632" t="s">
        <v>118</v>
      </c>
      <c r="S1632">
        <v>1630</v>
      </c>
    </row>
    <row r="1633" spans="1:19" x14ac:dyDescent="0.2">
      <c r="A1633">
        <v>1196</v>
      </c>
      <c r="B1633" s="1">
        <v>45374</v>
      </c>
      <c r="C1633" s="2">
        <v>0.58333333333333337</v>
      </c>
      <c r="D1633" s="2">
        <v>0.625</v>
      </c>
      <c r="E1633" t="s">
        <v>21</v>
      </c>
      <c r="F1633">
        <v>1</v>
      </c>
      <c r="G1633">
        <v>6</v>
      </c>
      <c r="H1633">
        <v>2</v>
      </c>
      <c r="I1633" t="s">
        <v>22</v>
      </c>
      <c r="J1633" t="s">
        <v>14</v>
      </c>
      <c r="K1633">
        <v>59.999999999999943</v>
      </c>
      <c r="L1633">
        <v>0.33333333333333331</v>
      </c>
      <c r="M1633">
        <v>0</v>
      </c>
      <c r="N1633" t="s">
        <v>77</v>
      </c>
      <c r="O1633" t="s">
        <v>100</v>
      </c>
      <c r="P1633" t="s">
        <v>113</v>
      </c>
      <c r="Q1633" t="s">
        <v>118</v>
      </c>
      <c r="R1633" t="s">
        <v>118</v>
      </c>
      <c r="S1633">
        <v>1631</v>
      </c>
    </row>
    <row r="1634" spans="1:19" x14ac:dyDescent="0.2">
      <c r="A1634">
        <v>1433</v>
      </c>
      <c r="B1634" s="1">
        <v>45511</v>
      </c>
      <c r="C1634" s="2">
        <v>0.58333333333333337</v>
      </c>
      <c r="D1634" s="2">
        <v>0.64583333333333337</v>
      </c>
      <c r="E1634" t="s">
        <v>21</v>
      </c>
      <c r="F1634">
        <v>1</v>
      </c>
      <c r="G1634">
        <v>6</v>
      </c>
      <c r="H1634">
        <v>6</v>
      </c>
      <c r="I1634" t="s">
        <v>13</v>
      </c>
      <c r="J1634" t="s">
        <v>30</v>
      </c>
      <c r="K1634">
        <v>90</v>
      </c>
      <c r="L1634">
        <v>1</v>
      </c>
      <c r="M1634">
        <v>0</v>
      </c>
      <c r="N1634" t="s">
        <v>74</v>
      </c>
      <c r="O1634" t="s">
        <v>105</v>
      </c>
      <c r="P1634" t="s">
        <v>113</v>
      </c>
      <c r="Q1634" t="s">
        <v>118</v>
      </c>
      <c r="R1634" t="s">
        <v>118</v>
      </c>
      <c r="S1634">
        <v>1632</v>
      </c>
    </row>
    <row r="1635" spans="1:19" x14ac:dyDescent="0.2">
      <c r="A1635">
        <v>727</v>
      </c>
      <c r="B1635" s="1">
        <v>45601</v>
      </c>
      <c r="C1635" s="2">
        <v>0.58333333333333337</v>
      </c>
      <c r="D1635" s="2">
        <v>0.66666666666666663</v>
      </c>
      <c r="E1635" t="s">
        <v>21</v>
      </c>
      <c r="F1635">
        <v>1</v>
      </c>
      <c r="G1635">
        <v>6</v>
      </c>
      <c r="H1635">
        <v>4</v>
      </c>
      <c r="I1635" t="s">
        <v>42</v>
      </c>
      <c r="J1635" t="s">
        <v>30</v>
      </c>
      <c r="K1635">
        <v>119.99999999999989</v>
      </c>
      <c r="L1635">
        <v>0.66666666666666663</v>
      </c>
      <c r="M1635">
        <v>0</v>
      </c>
      <c r="N1635" t="s">
        <v>73</v>
      </c>
      <c r="O1635" t="s">
        <v>108</v>
      </c>
      <c r="P1635" t="s">
        <v>113</v>
      </c>
      <c r="Q1635" t="s">
        <v>118</v>
      </c>
      <c r="R1635" t="s">
        <v>124</v>
      </c>
      <c r="S1635">
        <v>1633</v>
      </c>
    </row>
    <row r="1636" spans="1:19" x14ac:dyDescent="0.2">
      <c r="A1636">
        <v>1331</v>
      </c>
      <c r="B1636" s="1">
        <v>45296</v>
      </c>
      <c r="C1636" s="2">
        <v>0.58333333333333337</v>
      </c>
      <c r="D1636" s="2">
        <v>0.64583333333333337</v>
      </c>
      <c r="E1636" t="s">
        <v>21</v>
      </c>
      <c r="F1636">
        <v>1</v>
      </c>
      <c r="G1636">
        <v>6</v>
      </c>
      <c r="H1636">
        <v>4</v>
      </c>
      <c r="I1636" t="s">
        <v>41</v>
      </c>
      <c r="J1636" t="s">
        <v>23</v>
      </c>
      <c r="K1636">
        <v>90</v>
      </c>
      <c r="L1636">
        <v>0.66666666666666663</v>
      </c>
      <c r="M1636">
        <v>0</v>
      </c>
      <c r="N1636" t="s">
        <v>76</v>
      </c>
      <c r="O1636" t="s">
        <v>98</v>
      </c>
      <c r="P1636" t="s">
        <v>113</v>
      </c>
      <c r="Q1636" t="s">
        <v>118</v>
      </c>
      <c r="R1636" t="s">
        <v>118</v>
      </c>
      <c r="S1636">
        <v>1634</v>
      </c>
    </row>
    <row r="1637" spans="1:19" x14ac:dyDescent="0.2">
      <c r="A1637">
        <v>1377</v>
      </c>
      <c r="B1637" s="1">
        <v>45559</v>
      </c>
      <c r="C1637" s="2">
        <v>0.58333333333333337</v>
      </c>
      <c r="D1637" s="2">
        <v>0.66666666666666663</v>
      </c>
      <c r="E1637" t="s">
        <v>21</v>
      </c>
      <c r="F1637">
        <v>1</v>
      </c>
      <c r="G1637">
        <v>6</v>
      </c>
      <c r="H1637">
        <v>9</v>
      </c>
      <c r="I1637" t="s">
        <v>42</v>
      </c>
      <c r="J1637" t="s">
        <v>28</v>
      </c>
      <c r="K1637">
        <v>119.99999999999989</v>
      </c>
      <c r="L1637">
        <v>1.5</v>
      </c>
      <c r="M1637">
        <v>1</v>
      </c>
      <c r="N1637" t="s">
        <v>73</v>
      </c>
      <c r="O1637" t="s">
        <v>106</v>
      </c>
      <c r="P1637" t="s">
        <v>113</v>
      </c>
      <c r="Q1637" t="s">
        <v>118</v>
      </c>
      <c r="R1637" t="s">
        <v>124</v>
      </c>
      <c r="S1637">
        <v>1635</v>
      </c>
    </row>
    <row r="1638" spans="1:19" x14ac:dyDescent="0.2">
      <c r="A1638">
        <v>370</v>
      </c>
      <c r="B1638" s="1">
        <v>45373</v>
      </c>
      <c r="C1638" s="2">
        <v>0.58333333333333337</v>
      </c>
      <c r="D1638" s="2">
        <v>0.625</v>
      </c>
      <c r="E1638" t="s">
        <v>21</v>
      </c>
      <c r="F1638">
        <v>1</v>
      </c>
      <c r="G1638">
        <v>6</v>
      </c>
      <c r="H1638">
        <v>6</v>
      </c>
      <c r="I1638" t="s">
        <v>13</v>
      </c>
      <c r="J1638" t="s">
        <v>14</v>
      </c>
      <c r="K1638">
        <v>59.999999999999943</v>
      </c>
      <c r="L1638">
        <v>1</v>
      </c>
      <c r="M1638">
        <v>0</v>
      </c>
      <c r="N1638" t="s">
        <v>76</v>
      </c>
      <c r="O1638" t="s">
        <v>100</v>
      </c>
      <c r="P1638" t="s">
        <v>113</v>
      </c>
      <c r="Q1638" t="s">
        <v>118</v>
      </c>
      <c r="R1638" t="s">
        <v>118</v>
      </c>
      <c r="S1638">
        <v>1636</v>
      </c>
    </row>
    <row r="1639" spans="1:19" x14ac:dyDescent="0.2">
      <c r="A1639">
        <v>2010</v>
      </c>
      <c r="B1639" s="1">
        <v>45432</v>
      </c>
      <c r="C1639" s="2">
        <v>0.58333333333333337</v>
      </c>
      <c r="D1639" s="2">
        <v>0.60416666666666663</v>
      </c>
      <c r="E1639" t="s">
        <v>21</v>
      </c>
      <c r="F1639">
        <v>1</v>
      </c>
      <c r="G1639">
        <v>6</v>
      </c>
      <c r="H1639">
        <v>5</v>
      </c>
      <c r="I1639" t="s">
        <v>22</v>
      </c>
      <c r="J1639" t="s">
        <v>14</v>
      </c>
      <c r="K1639">
        <v>29.999999999999893</v>
      </c>
      <c r="L1639">
        <v>0.83333333333333348</v>
      </c>
      <c r="M1639">
        <v>0</v>
      </c>
      <c r="N1639" t="s">
        <v>72</v>
      </c>
      <c r="O1639" t="s">
        <v>102</v>
      </c>
      <c r="P1639" t="s">
        <v>113</v>
      </c>
      <c r="Q1639" t="s">
        <v>118</v>
      </c>
      <c r="R1639" t="s">
        <v>118</v>
      </c>
      <c r="S1639">
        <v>1637</v>
      </c>
    </row>
    <row r="1640" spans="1:19" x14ac:dyDescent="0.2">
      <c r="A1640">
        <v>1041</v>
      </c>
      <c r="B1640" s="1">
        <v>45541</v>
      </c>
      <c r="C1640" s="2">
        <v>0.58333333333333337</v>
      </c>
      <c r="D1640" s="2">
        <v>0.60416666666666663</v>
      </c>
      <c r="E1640" t="s">
        <v>21</v>
      </c>
      <c r="F1640">
        <v>1</v>
      </c>
      <c r="G1640">
        <v>6</v>
      </c>
      <c r="H1640">
        <v>4</v>
      </c>
      <c r="I1640" t="s">
        <v>17</v>
      </c>
      <c r="J1640" t="s">
        <v>28</v>
      </c>
      <c r="K1640">
        <v>29.999999999999893</v>
      </c>
      <c r="L1640">
        <v>0.66666666666666663</v>
      </c>
      <c r="M1640">
        <v>0</v>
      </c>
      <c r="N1640" t="s">
        <v>76</v>
      </c>
      <c r="O1640" t="s">
        <v>106</v>
      </c>
      <c r="P1640" t="s">
        <v>113</v>
      </c>
      <c r="Q1640" t="s">
        <v>118</v>
      </c>
      <c r="R1640" t="s">
        <v>118</v>
      </c>
      <c r="S1640">
        <v>1638</v>
      </c>
    </row>
    <row r="1641" spans="1:19" x14ac:dyDescent="0.2">
      <c r="A1641">
        <v>2979</v>
      </c>
      <c r="B1641" s="1">
        <v>45366</v>
      </c>
      <c r="C1641" s="2">
        <v>0.58333333333333337</v>
      </c>
      <c r="D1641" s="2">
        <v>0.66666666666666663</v>
      </c>
      <c r="E1641" t="s">
        <v>21</v>
      </c>
      <c r="F1641">
        <v>1</v>
      </c>
      <c r="G1641">
        <v>6</v>
      </c>
      <c r="H1641">
        <v>2</v>
      </c>
      <c r="I1641" t="s">
        <v>13</v>
      </c>
      <c r="J1641" t="s">
        <v>23</v>
      </c>
      <c r="K1641">
        <v>119.99999999999989</v>
      </c>
      <c r="L1641">
        <v>0.33333333333333331</v>
      </c>
      <c r="M1641">
        <v>0</v>
      </c>
      <c r="N1641" t="s">
        <v>76</v>
      </c>
      <c r="O1641" t="s">
        <v>100</v>
      </c>
      <c r="P1641" t="s">
        <v>113</v>
      </c>
      <c r="Q1641" t="s">
        <v>118</v>
      </c>
      <c r="R1641" t="s">
        <v>124</v>
      </c>
      <c r="S1641">
        <v>1639</v>
      </c>
    </row>
    <row r="1642" spans="1:19" x14ac:dyDescent="0.2">
      <c r="A1642">
        <v>76</v>
      </c>
      <c r="B1642" s="1">
        <v>45352</v>
      </c>
      <c r="C1642" s="2">
        <v>0.58333333333333337</v>
      </c>
      <c r="D1642" s="2">
        <v>0.625</v>
      </c>
      <c r="E1642" t="s">
        <v>21</v>
      </c>
      <c r="F1642">
        <v>1</v>
      </c>
      <c r="G1642">
        <v>6</v>
      </c>
      <c r="H1642">
        <v>9</v>
      </c>
      <c r="I1642" t="s">
        <v>39</v>
      </c>
      <c r="J1642" t="s">
        <v>23</v>
      </c>
      <c r="K1642">
        <v>59.999999999999943</v>
      </c>
      <c r="L1642">
        <v>1.5</v>
      </c>
      <c r="M1642">
        <v>1</v>
      </c>
      <c r="N1642" t="s">
        <v>76</v>
      </c>
      <c r="O1642" t="s">
        <v>100</v>
      </c>
      <c r="P1642" t="s">
        <v>113</v>
      </c>
      <c r="Q1642" t="s">
        <v>118</v>
      </c>
      <c r="R1642" t="s">
        <v>118</v>
      </c>
      <c r="S1642">
        <v>1640</v>
      </c>
    </row>
    <row r="1643" spans="1:19" x14ac:dyDescent="0.2">
      <c r="A1643">
        <v>625</v>
      </c>
      <c r="B1643" s="1">
        <v>45550</v>
      </c>
      <c r="C1643" s="2">
        <v>0.58333333333333337</v>
      </c>
      <c r="D1643" s="2">
        <v>0.64583333333333337</v>
      </c>
      <c r="E1643" t="s">
        <v>21</v>
      </c>
      <c r="F1643">
        <v>1</v>
      </c>
      <c r="G1643">
        <v>6</v>
      </c>
      <c r="H1643">
        <v>1</v>
      </c>
      <c r="I1643" t="s">
        <v>39</v>
      </c>
      <c r="J1643" t="s">
        <v>28</v>
      </c>
      <c r="K1643">
        <v>90</v>
      </c>
      <c r="L1643">
        <v>0.16666666666666666</v>
      </c>
      <c r="M1643">
        <v>0</v>
      </c>
      <c r="N1643" t="s">
        <v>71</v>
      </c>
      <c r="O1643" t="s">
        <v>106</v>
      </c>
      <c r="P1643" t="s">
        <v>113</v>
      </c>
      <c r="Q1643" t="s">
        <v>117</v>
      </c>
      <c r="R1643" t="s">
        <v>118</v>
      </c>
      <c r="S1643">
        <v>1641</v>
      </c>
    </row>
    <row r="1644" spans="1:19" x14ac:dyDescent="0.2">
      <c r="A1644">
        <v>1431</v>
      </c>
      <c r="B1644" s="1">
        <v>45491</v>
      </c>
      <c r="C1644" s="2">
        <v>0.58333333333333337</v>
      </c>
      <c r="D1644" s="2">
        <v>0.66666666666666663</v>
      </c>
      <c r="E1644" t="s">
        <v>21</v>
      </c>
      <c r="F1644">
        <v>1</v>
      </c>
      <c r="G1644">
        <v>6</v>
      </c>
      <c r="H1644">
        <v>1</v>
      </c>
      <c r="I1644" t="s">
        <v>42</v>
      </c>
      <c r="J1644" t="s">
        <v>18</v>
      </c>
      <c r="K1644">
        <v>119.99999999999989</v>
      </c>
      <c r="L1644">
        <v>0.16666666666666666</v>
      </c>
      <c r="M1644">
        <v>0</v>
      </c>
      <c r="N1644" t="s">
        <v>75</v>
      </c>
      <c r="O1644" t="s">
        <v>104</v>
      </c>
      <c r="P1644" t="s">
        <v>113</v>
      </c>
      <c r="Q1644" t="s">
        <v>117</v>
      </c>
      <c r="R1644" t="s">
        <v>124</v>
      </c>
      <c r="S1644">
        <v>1642</v>
      </c>
    </row>
    <row r="1645" spans="1:19" x14ac:dyDescent="0.2">
      <c r="A1645">
        <v>1838</v>
      </c>
      <c r="B1645" s="1">
        <v>45511</v>
      </c>
      <c r="C1645" s="2">
        <v>0.58333333333333337</v>
      </c>
      <c r="D1645" s="2">
        <v>0.625</v>
      </c>
      <c r="E1645" t="s">
        <v>21</v>
      </c>
      <c r="F1645">
        <v>1</v>
      </c>
      <c r="G1645">
        <v>6</v>
      </c>
      <c r="H1645">
        <v>7</v>
      </c>
      <c r="I1645" t="s">
        <v>39</v>
      </c>
      <c r="J1645" t="s">
        <v>23</v>
      </c>
      <c r="K1645">
        <v>59.999999999999943</v>
      </c>
      <c r="L1645">
        <v>1.1666666666666667</v>
      </c>
      <c r="M1645">
        <v>1</v>
      </c>
      <c r="N1645" t="s">
        <v>74</v>
      </c>
      <c r="O1645" t="s">
        <v>105</v>
      </c>
      <c r="P1645" t="s">
        <v>113</v>
      </c>
      <c r="Q1645" t="s">
        <v>118</v>
      </c>
      <c r="R1645" t="s">
        <v>118</v>
      </c>
      <c r="S1645">
        <v>1643</v>
      </c>
    </row>
    <row r="1646" spans="1:19" x14ac:dyDescent="0.2">
      <c r="A1646">
        <v>1299</v>
      </c>
      <c r="B1646" s="1">
        <v>45443</v>
      </c>
      <c r="C1646" s="2">
        <v>0.58333333333333337</v>
      </c>
      <c r="D1646" s="2">
        <v>0.60416666666666663</v>
      </c>
      <c r="E1646" t="s">
        <v>21</v>
      </c>
      <c r="F1646">
        <v>1</v>
      </c>
      <c r="G1646">
        <v>6</v>
      </c>
      <c r="H1646">
        <v>9</v>
      </c>
      <c r="I1646" t="s">
        <v>41</v>
      </c>
      <c r="J1646" t="s">
        <v>30</v>
      </c>
      <c r="K1646">
        <v>29.999999999999893</v>
      </c>
      <c r="L1646">
        <v>1.5</v>
      </c>
      <c r="M1646">
        <v>1</v>
      </c>
      <c r="N1646" t="s">
        <v>76</v>
      </c>
      <c r="O1646" t="s">
        <v>102</v>
      </c>
      <c r="P1646" t="s">
        <v>113</v>
      </c>
      <c r="Q1646" t="s">
        <v>118</v>
      </c>
      <c r="R1646" t="s">
        <v>118</v>
      </c>
      <c r="S1646">
        <v>1644</v>
      </c>
    </row>
    <row r="1647" spans="1:19" x14ac:dyDescent="0.2">
      <c r="A1647">
        <v>1492</v>
      </c>
      <c r="B1647" s="1">
        <v>45358</v>
      </c>
      <c r="C1647" s="2">
        <v>0.58333333333333337</v>
      </c>
      <c r="D1647" s="2">
        <v>0.625</v>
      </c>
      <c r="E1647" t="s">
        <v>21</v>
      </c>
      <c r="F1647">
        <v>1</v>
      </c>
      <c r="G1647">
        <v>6</v>
      </c>
      <c r="H1647">
        <v>3</v>
      </c>
      <c r="I1647" t="s">
        <v>17</v>
      </c>
      <c r="J1647" t="s">
        <v>28</v>
      </c>
      <c r="K1647">
        <v>59.999999999999943</v>
      </c>
      <c r="L1647">
        <v>0.5</v>
      </c>
      <c r="M1647">
        <v>0</v>
      </c>
      <c r="N1647" t="s">
        <v>75</v>
      </c>
      <c r="O1647" t="s">
        <v>100</v>
      </c>
      <c r="P1647" t="s">
        <v>113</v>
      </c>
      <c r="Q1647" t="s">
        <v>118</v>
      </c>
      <c r="R1647" t="s">
        <v>118</v>
      </c>
      <c r="S1647">
        <v>1645</v>
      </c>
    </row>
    <row r="1648" spans="1:19" x14ac:dyDescent="0.2">
      <c r="A1648">
        <v>218</v>
      </c>
      <c r="B1648" s="1">
        <v>45450</v>
      </c>
      <c r="C1648" s="2">
        <v>0.58333333333333337</v>
      </c>
      <c r="D1648" s="2">
        <v>0.60416666666666663</v>
      </c>
      <c r="E1648" t="s">
        <v>21</v>
      </c>
      <c r="F1648">
        <v>1</v>
      </c>
      <c r="G1648">
        <v>6</v>
      </c>
      <c r="H1648">
        <v>3</v>
      </c>
      <c r="I1648" t="s">
        <v>42</v>
      </c>
      <c r="J1648" t="s">
        <v>14</v>
      </c>
      <c r="K1648">
        <v>29.999999999999893</v>
      </c>
      <c r="L1648">
        <v>0.5</v>
      </c>
      <c r="M1648">
        <v>0</v>
      </c>
      <c r="N1648" t="s">
        <v>76</v>
      </c>
      <c r="O1648" t="s">
        <v>103</v>
      </c>
      <c r="P1648" t="s">
        <v>113</v>
      </c>
      <c r="Q1648" t="s">
        <v>118</v>
      </c>
      <c r="R1648" t="s">
        <v>118</v>
      </c>
      <c r="S1648">
        <v>1646</v>
      </c>
    </row>
    <row r="1649" spans="1:19" x14ac:dyDescent="0.2">
      <c r="A1649">
        <v>411</v>
      </c>
      <c r="B1649" s="1">
        <v>45648</v>
      </c>
      <c r="C1649" s="2">
        <v>0.58333333333333337</v>
      </c>
      <c r="D1649" s="2">
        <v>0.66666666666666663</v>
      </c>
      <c r="E1649" t="s">
        <v>21</v>
      </c>
      <c r="F1649">
        <v>1</v>
      </c>
      <c r="G1649">
        <v>6</v>
      </c>
      <c r="H1649">
        <v>9</v>
      </c>
      <c r="I1649" t="s">
        <v>13</v>
      </c>
      <c r="J1649" t="s">
        <v>40</v>
      </c>
      <c r="K1649">
        <v>119.99999999999989</v>
      </c>
      <c r="L1649">
        <v>1.5</v>
      </c>
      <c r="M1649">
        <v>1</v>
      </c>
      <c r="N1649" t="s">
        <v>71</v>
      </c>
      <c r="O1649" t="s">
        <v>109</v>
      </c>
      <c r="P1649" t="s">
        <v>113</v>
      </c>
      <c r="Q1649" t="s">
        <v>118</v>
      </c>
      <c r="R1649" t="s">
        <v>124</v>
      </c>
      <c r="S1649">
        <v>1647</v>
      </c>
    </row>
    <row r="1650" spans="1:19" x14ac:dyDescent="0.2">
      <c r="A1650">
        <v>844</v>
      </c>
      <c r="B1650" s="1">
        <v>45646</v>
      </c>
      <c r="C1650" s="2">
        <v>0.58333333333333337</v>
      </c>
      <c r="D1650" s="2">
        <v>0.625</v>
      </c>
      <c r="E1650" t="s">
        <v>21</v>
      </c>
      <c r="F1650">
        <v>1</v>
      </c>
      <c r="G1650">
        <v>6</v>
      </c>
      <c r="H1650">
        <v>6</v>
      </c>
      <c r="I1650" t="s">
        <v>17</v>
      </c>
      <c r="J1650" t="s">
        <v>23</v>
      </c>
      <c r="K1650">
        <v>59.999999999999943</v>
      </c>
      <c r="L1650">
        <v>1</v>
      </c>
      <c r="M1650">
        <v>0</v>
      </c>
      <c r="N1650" t="s">
        <v>76</v>
      </c>
      <c r="O1650" t="s">
        <v>109</v>
      </c>
      <c r="P1650" t="s">
        <v>113</v>
      </c>
      <c r="Q1650" t="s">
        <v>118</v>
      </c>
      <c r="R1650" t="s">
        <v>118</v>
      </c>
      <c r="S1650">
        <v>1648</v>
      </c>
    </row>
    <row r="1651" spans="1:19" x14ac:dyDescent="0.2">
      <c r="A1651">
        <v>2818</v>
      </c>
      <c r="B1651" s="1">
        <v>45505</v>
      </c>
      <c r="C1651" s="2">
        <v>0.58333333333333337</v>
      </c>
      <c r="D1651" s="2">
        <v>0.64583333333333337</v>
      </c>
      <c r="E1651" t="s">
        <v>21</v>
      </c>
      <c r="F1651">
        <v>1</v>
      </c>
      <c r="G1651">
        <v>6</v>
      </c>
      <c r="H1651">
        <v>6</v>
      </c>
      <c r="I1651" t="s">
        <v>27</v>
      </c>
      <c r="J1651" t="s">
        <v>23</v>
      </c>
      <c r="K1651">
        <v>90</v>
      </c>
      <c r="L1651">
        <v>1</v>
      </c>
      <c r="M1651">
        <v>0</v>
      </c>
      <c r="N1651" t="s">
        <v>75</v>
      </c>
      <c r="O1651" t="s">
        <v>105</v>
      </c>
      <c r="P1651" t="s">
        <v>113</v>
      </c>
      <c r="Q1651" t="s">
        <v>118</v>
      </c>
      <c r="R1651" t="s">
        <v>118</v>
      </c>
      <c r="S1651">
        <v>1649</v>
      </c>
    </row>
    <row r="1652" spans="1:19" x14ac:dyDescent="0.2">
      <c r="A1652">
        <v>2965</v>
      </c>
      <c r="B1652" s="1">
        <v>45608</v>
      </c>
      <c r="C1652" s="2">
        <v>0.58333333333333337</v>
      </c>
      <c r="D1652" s="2">
        <v>0.66666666666666663</v>
      </c>
      <c r="E1652" t="s">
        <v>21</v>
      </c>
      <c r="F1652">
        <v>1</v>
      </c>
      <c r="G1652">
        <v>6</v>
      </c>
      <c r="H1652">
        <v>3</v>
      </c>
      <c r="I1652" t="s">
        <v>41</v>
      </c>
      <c r="J1652" t="s">
        <v>23</v>
      </c>
      <c r="K1652">
        <v>119.99999999999989</v>
      </c>
      <c r="L1652">
        <v>0.5</v>
      </c>
      <c r="M1652">
        <v>0</v>
      </c>
      <c r="N1652" t="s">
        <v>73</v>
      </c>
      <c r="O1652" t="s">
        <v>108</v>
      </c>
      <c r="P1652" t="s">
        <v>113</v>
      </c>
      <c r="Q1652" t="s">
        <v>118</v>
      </c>
      <c r="R1652" t="s">
        <v>124</v>
      </c>
      <c r="S1652">
        <v>1650</v>
      </c>
    </row>
    <row r="1653" spans="1:19" x14ac:dyDescent="0.2">
      <c r="A1653">
        <v>1270</v>
      </c>
      <c r="B1653" s="1">
        <v>45652</v>
      </c>
      <c r="C1653" s="2">
        <v>0.58333333333333337</v>
      </c>
      <c r="D1653" s="2">
        <v>0.66666666666666663</v>
      </c>
      <c r="E1653" t="s">
        <v>21</v>
      </c>
      <c r="F1653">
        <v>1</v>
      </c>
      <c r="G1653">
        <v>6</v>
      </c>
      <c r="H1653">
        <v>6</v>
      </c>
      <c r="I1653" t="s">
        <v>39</v>
      </c>
      <c r="J1653" t="s">
        <v>14</v>
      </c>
      <c r="K1653">
        <v>119.99999999999989</v>
      </c>
      <c r="L1653">
        <v>1</v>
      </c>
      <c r="M1653">
        <v>0</v>
      </c>
      <c r="N1653" t="s">
        <v>75</v>
      </c>
      <c r="O1653" t="s">
        <v>109</v>
      </c>
      <c r="P1653" t="s">
        <v>113</v>
      </c>
      <c r="Q1653" t="s">
        <v>118</v>
      </c>
      <c r="R1653" t="s">
        <v>124</v>
      </c>
      <c r="S1653">
        <v>1651</v>
      </c>
    </row>
    <row r="1654" spans="1:19" x14ac:dyDescent="0.2">
      <c r="A1654">
        <v>18</v>
      </c>
      <c r="B1654" s="1">
        <v>45319</v>
      </c>
      <c r="C1654" s="2">
        <v>0.58333333333333337</v>
      </c>
      <c r="D1654" s="2">
        <v>0.64583333333333337</v>
      </c>
      <c r="E1654" t="s">
        <v>21</v>
      </c>
      <c r="F1654">
        <v>1</v>
      </c>
      <c r="G1654">
        <v>6</v>
      </c>
      <c r="H1654">
        <v>7</v>
      </c>
      <c r="I1654" t="s">
        <v>17</v>
      </c>
      <c r="J1654" t="s">
        <v>18</v>
      </c>
      <c r="K1654">
        <v>90</v>
      </c>
      <c r="L1654">
        <v>1.1666666666666667</v>
      </c>
      <c r="M1654">
        <v>1</v>
      </c>
      <c r="N1654" t="s">
        <v>71</v>
      </c>
      <c r="O1654" t="s">
        <v>98</v>
      </c>
      <c r="P1654" t="s">
        <v>113</v>
      </c>
      <c r="Q1654" t="s">
        <v>118</v>
      </c>
      <c r="R1654" t="s">
        <v>118</v>
      </c>
      <c r="S1654">
        <v>1652</v>
      </c>
    </row>
    <row r="1655" spans="1:19" x14ac:dyDescent="0.2">
      <c r="A1655">
        <v>1465</v>
      </c>
      <c r="B1655" s="1">
        <v>45320</v>
      </c>
      <c r="C1655" s="2">
        <v>0.58333333333333337</v>
      </c>
      <c r="D1655" s="2">
        <v>0.60416666666666663</v>
      </c>
      <c r="E1655" t="s">
        <v>21</v>
      </c>
      <c r="F1655">
        <v>1</v>
      </c>
      <c r="G1655">
        <v>6</v>
      </c>
      <c r="H1655">
        <v>9</v>
      </c>
      <c r="I1655" t="s">
        <v>17</v>
      </c>
      <c r="J1655" t="s">
        <v>28</v>
      </c>
      <c r="K1655">
        <v>29.999999999999893</v>
      </c>
      <c r="L1655">
        <v>1.5</v>
      </c>
      <c r="M1655">
        <v>1</v>
      </c>
      <c r="N1655" t="s">
        <v>72</v>
      </c>
      <c r="O1655" t="s">
        <v>98</v>
      </c>
      <c r="P1655" t="s">
        <v>113</v>
      </c>
      <c r="Q1655" t="s">
        <v>118</v>
      </c>
      <c r="R1655" t="s">
        <v>118</v>
      </c>
      <c r="S1655">
        <v>1653</v>
      </c>
    </row>
    <row r="1656" spans="1:19" x14ac:dyDescent="0.2">
      <c r="A1656">
        <v>19</v>
      </c>
      <c r="B1656" s="1">
        <v>45369</v>
      </c>
      <c r="C1656" s="2">
        <v>0.58333333333333337</v>
      </c>
      <c r="D1656" s="2">
        <v>0.64583333333333337</v>
      </c>
      <c r="E1656" t="s">
        <v>21</v>
      </c>
      <c r="F1656">
        <v>1</v>
      </c>
      <c r="G1656">
        <v>6</v>
      </c>
      <c r="H1656">
        <v>1</v>
      </c>
      <c r="I1656" t="s">
        <v>41</v>
      </c>
      <c r="J1656" t="s">
        <v>28</v>
      </c>
      <c r="K1656">
        <v>90</v>
      </c>
      <c r="L1656">
        <v>0.16666666666666666</v>
      </c>
      <c r="M1656">
        <v>0</v>
      </c>
      <c r="N1656" t="s">
        <v>72</v>
      </c>
      <c r="O1656" t="s">
        <v>100</v>
      </c>
      <c r="P1656" t="s">
        <v>113</v>
      </c>
      <c r="Q1656" t="s">
        <v>117</v>
      </c>
      <c r="R1656" t="s">
        <v>118</v>
      </c>
      <c r="S1656">
        <v>1654</v>
      </c>
    </row>
    <row r="1657" spans="1:19" x14ac:dyDescent="0.2">
      <c r="A1657">
        <v>1442</v>
      </c>
      <c r="B1657" s="1">
        <v>45591</v>
      </c>
      <c r="C1657" s="2">
        <v>0.58333333333333337</v>
      </c>
      <c r="D1657" s="2">
        <v>0.60416666666666663</v>
      </c>
      <c r="E1657" t="s">
        <v>21</v>
      </c>
      <c r="F1657">
        <v>1</v>
      </c>
      <c r="G1657">
        <v>6</v>
      </c>
      <c r="H1657">
        <v>5</v>
      </c>
      <c r="I1657" t="s">
        <v>42</v>
      </c>
      <c r="J1657" t="s">
        <v>40</v>
      </c>
      <c r="K1657">
        <v>29.999999999999893</v>
      </c>
      <c r="L1657">
        <v>0.83333333333333348</v>
      </c>
      <c r="M1657">
        <v>0</v>
      </c>
      <c r="N1657" t="s">
        <v>77</v>
      </c>
      <c r="O1657" t="s">
        <v>107</v>
      </c>
      <c r="P1657" t="s">
        <v>113</v>
      </c>
      <c r="Q1657" t="s">
        <v>118</v>
      </c>
      <c r="R1657" t="s">
        <v>118</v>
      </c>
      <c r="S1657">
        <v>1655</v>
      </c>
    </row>
    <row r="1658" spans="1:19" x14ac:dyDescent="0.2">
      <c r="A1658">
        <v>946</v>
      </c>
      <c r="B1658" s="1">
        <v>45527</v>
      </c>
      <c r="C1658" s="2">
        <v>0.58333333333333337</v>
      </c>
      <c r="D1658" s="2">
        <v>0.60416666666666663</v>
      </c>
      <c r="E1658" t="s">
        <v>21</v>
      </c>
      <c r="F1658">
        <v>1</v>
      </c>
      <c r="G1658">
        <v>6</v>
      </c>
      <c r="H1658">
        <v>4</v>
      </c>
      <c r="I1658" t="s">
        <v>27</v>
      </c>
      <c r="J1658" t="s">
        <v>40</v>
      </c>
      <c r="K1658">
        <v>29.999999999999893</v>
      </c>
      <c r="L1658">
        <v>0.66666666666666663</v>
      </c>
      <c r="M1658">
        <v>0</v>
      </c>
      <c r="N1658" t="s">
        <v>76</v>
      </c>
      <c r="O1658" t="s">
        <v>105</v>
      </c>
      <c r="P1658" t="s">
        <v>113</v>
      </c>
      <c r="Q1658" t="s">
        <v>118</v>
      </c>
      <c r="R1658" t="s">
        <v>118</v>
      </c>
      <c r="S1658">
        <v>1656</v>
      </c>
    </row>
    <row r="1659" spans="1:19" x14ac:dyDescent="0.2">
      <c r="A1659">
        <v>912</v>
      </c>
      <c r="B1659" s="1">
        <v>45609</v>
      </c>
      <c r="C1659" s="2">
        <v>0.5625</v>
      </c>
      <c r="D1659" s="2">
        <v>0.625</v>
      </c>
      <c r="E1659" t="s">
        <v>21</v>
      </c>
      <c r="F1659">
        <v>1</v>
      </c>
      <c r="G1659">
        <v>6</v>
      </c>
      <c r="H1659">
        <v>5</v>
      </c>
      <c r="I1659" t="s">
        <v>39</v>
      </c>
      <c r="J1659" t="s">
        <v>28</v>
      </c>
      <c r="K1659">
        <v>90</v>
      </c>
      <c r="L1659">
        <v>0.83333333333333348</v>
      </c>
      <c r="M1659">
        <v>0</v>
      </c>
      <c r="N1659" t="s">
        <v>74</v>
      </c>
      <c r="O1659" t="s">
        <v>108</v>
      </c>
      <c r="P1659" t="s">
        <v>113</v>
      </c>
      <c r="Q1659" t="s">
        <v>118</v>
      </c>
      <c r="R1659" t="s">
        <v>118</v>
      </c>
      <c r="S1659">
        <v>1657</v>
      </c>
    </row>
    <row r="1660" spans="1:19" x14ac:dyDescent="0.2">
      <c r="A1660">
        <v>720</v>
      </c>
      <c r="B1660" s="1">
        <v>45297</v>
      </c>
      <c r="C1660" s="2">
        <v>0.5625</v>
      </c>
      <c r="D1660" s="2">
        <v>0.625</v>
      </c>
      <c r="E1660" t="s">
        <v>21</v>
      </c>
      <c r="F1660">
        <v>1</v>
      </c>
      <c r="G1660">
        <v>6</v>
      </c>
      <c r="H1660">
        <v>7</v>
      </c>
      <c r="I1660" t="s">
        <v>17</v>
      </c>
      <c r="J1660" t="s">
        <v>30</v>
      </c>
      <c r="K1660">
        <v>90</v>
      </c>
      <c r="L1660">
        <v>1.1666666666666667</v>
      </c>
      <c r="M1660">
        <v>1</v>
      </c>
      <c r="N1660" t="s">
        <v>77</v>
      </c>
      <c r="O1660" t="s">
        <v>98</v>
      </c>
      <c r="P1660" t="s">
        <v>113</v>
      </c>
      <c r="Q1660" t="s">
        <v>118</v>
      </c>
      <c r="R1660" t="s">
        <v>118</v>
      </c>
      <c r="S1660">
        <v>1658</v>
      </c>
    </row>
    <row r="1661" spans="1:19" x14ac:dyDescent="0.2">
      <c r="A1661">
        <v>161</v>
      </c>
      <c r="B1661" s="1">
        <v>45334</v>
      </c>
      <c r="C1661" s="2">
        <v>0.5625</v>
      </c>
      <c r="D1661" s="2">
        <v>0.64583333333333337</v>
      </c>
      <c r="E1661" t="s">
        <v>21</v>
      </c>
      <c r="F1661">
        <v>1</v>
      </c>
      <c r="G1661">
        <v>6</v>
      </c>
      <c r="H1661">
        <v>3</v>
      </c>
      <c r="I1661" t="s">
        <v>22</v>
      </c>
      <c r="J1661" t="s">
        <v>23</v>
      </c>
      <c r="K1661">
        <v>120.00000000000006</v>
      </c>
      <c r="L1661">
        <v>0.5</v>
      </c>
      <c r="M1661">
        <v>0</v>
      </c>
      <c r="N1661" t="s">
        <v>72</v>
      </c>
      <c r="O1661" t="s">
        <v>99</v>
      </c>
      <c r="P1661" t="s">
        <v>113</v>
      </c>
      <c r="Q1661" t="s">
        <v>118</v>
      </c>
      <c r="R1661" t="s">
        <v>124</v>
      </c>
      <c r="S1661">
        <v>1659</v>
      </c>
    </row>
    <row r="1662" spans="1:19" x14ac:dyDescent="0.2">
      <c r="A1662">
        <v>2595</v>
      </c>
      <c r="B1662" s="1">
        <v>45295</v>
      </c>
      <c r="C1662" s="2">
        <v>0.5625</v>
      </c>
      <c r="D1662" s="2">
        <v>0.58333333333333337</v>
      </c>
      <c r="E1662" t="s">
        <v>21</v>
      </c>
      <c r="F1662">
        <v>1</v>
      </c>
      <c r="G1662">
        <v>6</v>
      </c>
      <c r="H1662">
        <v>2</v>
      </c>
      <c r="I1662" t="s">
        <v>42</v>
      </c>
      <c r="J1662" t="s">
        <v>40</v>
      </c>
      <c r="K1662">
        <v>30.000000000000053</v>
      </c>
      <c r="L1662">
        <v>0.33333333333333331</v>
      </c>
      <c r="M1662">
        <v>0</v>
      </c>
      <c r="N1662" t="s">
        <v>75</v>
      </c>
      <c r="O1662" t="s">
        <v>98</v>
      </c>
      <c r="P1662" t="s">
        <v>113</v>
      </c>
      <c r="Q1662" t="s">
        <v>118</v>
      </c>
      <c r="R1662" t="s">
        <v>118</v>
      </c>
      <c r="S1662">
        <v>1660</v>
      </c>
    </row>
    <row r="1663" spans="1:19" x14ac:dyDescent="0.2">
      <c r="A1663">
        <v>2533</v>
      </c>
      <c r="B1663" s="1">
        <v>45517</v>
      </c>
      <c r="C1663" s="2">
        <v>0.5625</v>
      </c>
      <c r="D1663" s="2">
        <v>0.625</v>
      </c>
      <c r="E1663" t="s">
        <v>21</v>
      </c>
      <c r="F1663">
        <v>1</v>
      </c>
      <c r="G1663">
        <v>6</v>
      </c>
      <c r="H1663">
        <v>4</v>
      </c>
      <c r="I1663" t="s">
        <v>17</v>
      </c>
      <c r="J1663" t="s">
        <v>18</v>
      </c>
      <c r="K1663">
        <v>90</v>
      </c>
      <c r="L1663">
        <v>0.66666666666666663</v>
      </c>
      <c r="M1663">
        <v>0</v>
      </c>
      <c r="N1663" t="s">
        <v>73</v>
      </c>
      <c r="O1663" t="s">
        <v>105</v>
      </c>
      <c r="P1663" t="s">
        <v>113</v>
      </c>
      <c r="Q1663" t="s">
        <v>118</v>
      </c>
      <c r="R1663" t="s">
        <v>118</v>
      </c>
      <c r="S1663">
        <v>1661</v>
      </c>
    </row>
    <row r="1664" spans="1:19" x14ac:dyDescent="0.2">
      <c r="A1664">
        <v>1805</v>
      </c>
      <c r="B1664" s="1">
        <v>45488</v>
      </c>
      <c r="C1664" s="2">
        <v>0.5625</v>
      </c>
      <c r="D1664" s="2">
        <v>0.64583333333333337</v>
      </c>
      <c r="E1664" t="s">
        <v>21</v>
      </c>
      <c r="F1664">
        <v>1</v>
      </c>
      <c r="G1664">
        <v>6</v>
      </c>
      <c r="H1664">
        <v>3</v>
      </c>
      <c r="I1664" t="s">
        <v>17</v>
      </c>
      <c r="J1664" t="s">
        <v>23</v>
      </c>
      <c r="K1664">
        <v>120.00000000000006</v>
      </c>
      <c r="L1664">
        <v>0.5</v>
      </c>
      <c r="M1664">
        <v>0</v>
      </c>
      <c r="N1664" t="s">
        <v>72</v>
      </c>
      <c r="O1664" t="s">
        <v>104</v>
      </c>
      <c r="P1664" t="s">
        <v>113</v>
      </c>
      <c r="Q1664" t="s">
        <v>118</v>
      </c>
      <c r="R1664" t="s">
        <v>124</v>
      </c>
      <c r="S1664">
        <v>1662</v>
      </c>
    </row>
    <row r="1665" spans="1:19" x14ac:dyDescent="0.2">
      <c r="A1665">
        <v>1215</v>
      </c>
      <c r="B1665" s="1">
        <v>45323</v>
      </c>
      <c r="C1665" s="2">
        <v>0.5625</v>
      </c>
      <c r="D1665" s="2">
        <v>0.58333333333333337</v>
      </c>
      <c r="E1665" t="s">
        <v>21</v>
      </c>
      <c r="F1665">
        <v>1</v>
      </c>
      <c r="G1665">
        <v>6</v>
      </c>
      <c r="H1665">
        <v>2</v>
      </c>
      <c r="I1665" t="s">
        <v>13</v>
      </c>
      <c r="J1665" t="s">
        <v>23</v>
      </c>
      <c r="K1665">
        <v>30.000000000000053</v>
      </c>
      <c r="L1665">
        <v>0.33333333333333331</v>
      </c>
      <c r="M1665">
        <v>0</v>
      </c>
      <c r="N1665" t="s">
        <v>75</v>
      </c>
      <c r="O1665" t="s">
        <v>99</v>
      </c>
      <c r="P1665" t="s">
        <v>113</v>
      </c>
      <c r="Q1665" t="s">
        <v>118</v>
      </c>
      <c r="R1665" t="s">
        <v>118</v>
      </c>
      <c r="S1665">
        <v>1663</v>
      </c>
    </row>
    <row r="1666" spans="1:19" x14ac:dyDescent="0.2">
      <c r="A1666">
        <v>1490</v>
      </c>
      <c r="B1666" s="1">
        <v>45445</v>
      </c>
      <c r="C1666" s="2">
        <v>0.5625</v>
      </c>
      <c r="D1666" s="2">
        <v>0.625</v>
      </c>
      <c r="E1666" t="s">
        <v>21</v>
      </c>
      <c r="F1666">
        <v>1</v>
      </c>
      <c r="G1666">
        <v>6</v>
      </c>
      <c r="H1666">
        <v>9</v>
      </c>
      <c r="I1666" t="s">
        <v>42</v>
      </c>
      <c r="J1666" t="s">
        <v>40</v>
      </c>
      <c r="K1666">
        <v>90</v>
      </c>
      <c r="L1666">
        <v>1.5</v>
      </c>
      <c r="M1666">
        <v>1</v>
      </c>
      <c r="N1666" t="s">
        <v>71</v>
      </c>
      <c r="O1666" t="s">
        <v>103</v>
      </c>
      <c r="P1666" t="s">
        <v>113</v>
      </c>
      <c r="Q1666" t="s">
        <v>118</v>
      </c>
      <c r="R1666" t="s">
        <v>118</v>
      </c>
      <c r="S1666">
        <v>1664</v>
      </c>
    </row>
    <row r="1667" spans="1:19" x14ac:dyDescent="0.2">
      <c r="A1667">
        <v>217</v>
      </c>
      <c r="B1667" s="1">
        <v>45439</v>
      </c>
      <c r="C1667" s="2">
        <v>0.5625</v>
      </c>
      <c r="D1667" s="2">
        <v>0.60416666666666663</v>
      </c>
      <c r="E1667" t="s">
        <v>21</v>
      </c>
      <c r="F1667">
        <v>1</v>
      </c>
      <c r="G1667">
        <v>6</v>
      </c>
      <c r="H1667">
        <v>6</v>
      </c>
      <c r="I1667" t="s">
        <v>39</v>
      </c>
      <c r="J1667" t="s">
        <v>40</v>
      </c>
      <c r="K1667">
        <v>59.999999999999943</v>
      </c>
      <c r="L1667">
        <v>1</v>
      </c>
      <c r="M1667">
        <v>0</v>
      </c>
      <c r="N1667" t="s">
        <v>72</v>
      </c>
      <c r="O1667" t="s">
        <v>102</v>
      </c>
      <c r="P1667" t="s">
        <v>113</v>
      </c>
      <c r="Q1667" t="s">
        <v>118</v>
      </c>
      <c r="R1667" t="s">
        <v>118</v>
      </c>
      <c r="S1667">
        <v>1665</v>
      </c>
    </row>
    <row r="1668" spans="1:19" x14ac:dyDescent="0.2">
      <c r="A1668">
        <v>1398</v>
      </c>
      <c r="B1668" s="1">
        <v>45434</v>
      </c>
      <c r="C1668" s="2">
        <v>0.5625</v>
      </c>
      <c r="D1668" s="2">
        <v>0.60416666666666663</v>
      </c>
      <c r="E1668" t="s">
        <v>21</v>
      </c>
      <c r="F1668">
        <v>1</v>
      </c>
      <c r="G1668">
        <v>6</v>
      </c>
      <c r="H1668">
        <v>9</v>
      </c>
      <c r="I1668" t="s">
        <v>13</v>
      </c>
      <c r="J1668" t="s">
        <v>40</v>
      </c>
      <c r="K1668">
        <v>59.999999999999943</v>
      </c>
      <c r="L1668">
        <v>1.5</v>
      </c>
      <c r="M1668">
        <v>1</v>
      </c>
      <c r="N1668" t="s">
        <v>74</v>
      </c>
      <c r="O1668" t="s">
        <v>102</v>
      </c>
      <c r="P1668" t="s">
        <v>113</v>
      </c>
      <c r="Q1668" t="s">
        <v>118</v>
      </c>
      <c r="R1668" t="s">
        <v>118</v>
      </c>
      <c r="S1668">
        <v>1666</v>
      </c>
    </row>
    <row r="1669" spans="1:19" x14ac:dyDescent="0.2">
      <c r="A1669">
        <v>1371</v>
      </c>
      <c r="B1669" s="1">
        <v>45397</v>
      </c>
      <c r="C1669" s="2">
        <v>0.5625</v>
      </c>
      <c r="D1669" s="2">
        <v>0.60416666666666663</v>
      </c>
      <c r="E1669" t="s">
        <v>21</v>
      </c>
      <c r="F1669">
        <v>1</v>
      </c>
      <c r="G1669">
        <v>6</v>
      </c>
      <c r="H1669">
        <v>8</v>
      </c>
      <c r="I1669" t="s">
        <v>39</v>
      </c>
      <c r="J1669" t="s">
        <v>40</v>
      </c>
      <c r="K1669">
        <v>59.999999999999943</v>
      </c>
      <c r="L1669">
        <v>1.3333333333333333</v>
      </c>
      <c r="M1669">
        <v>1</v>
      </c>
      <c r="N1669" t="s">
        <v>72</v>
      </c>
      <c r="O1669" t="s">
        <v>101</v>
      </c>
      <c r="P1669" t="s">
        <v>113</v>
      </c>
      <c r="Q1669" t="s">
        <v>118</v>
      </c>
      <c r="R1669" t="s">
        <v>118</v>
      </c>
      <c r="S1669">
        <v>1667</v>
      </c>
    </row>
    <row r="1670" spans="1:19" x14ac:dyDescent="0.2">
      <c r="A1670">
        <v>1123</v>
      </c>
      <c r="B1670" s="1">
        <v>45652</v>
      </c>
      <c r="C1670" s="2">
        <v>0.5625</v>
      </c>
      <c r="D1670" s="2">
        <v>0.625</v>
      </c>
      <c r="E1670" t="s">
        <v>21</v>
      </c>
      <c r="F1670">
        <v>1</v>
      </c>
      <c r="G1670">
        <v>6</v>
      </c>
      <c r="H1670">
        <v>9</v>
      </c>
      <c r="I1670" t="s">
        <v>22</v>
      </c>
      <c r="J1670" t="s">
        <v>14</v>
      </c>
      <c r="K1670">
        <v>90</v>
      </c>
      <c r="L1670">
        <v>1.5</v>
      </c>
      <c r="M1670">
        <v>1</v>
      </c>
      <c r="N1670" t="s">
        <v>75</v>
      </c>
      <c r="O1670" t="s">
        <v>109</v>
      </c>
      <c r="P1670" t="s">
        <v>113</v>
      </c>
      <c r="Q1670" t="s">
        <v>118</v>
      </c>
      <c r="R1670" t="s">
        <v>118</v>
      </c>
      <c r="S1670">
        <v>1668</v>
      </c>
    </row>
    <row r="1671" spans="1:19" x14ac:dyDescent="0.2">
      <c r="A1671">
        <v>2251</v>
      </c>
      <c r="B1671" s="1">
        <v>45494</v>
      </c>
      <c r="C1671" s="2">
        <v>0.5625</v>
      </c>
      <c r="D1671" s="2">
        <v>0.64583333333333337</v>
      </c>
      <c r="E1671" t="s">
        <v>21</v>
      </c>
      <c r="F1671">
        <v>1</v>
      </c>
      <c r="G1671">
        <v>6</v>
      </c>
      <c r="H1671">
        <v>9</v>
      </c>
      <c r="I1671" t="s">
        <v>41</v>
      </c>
      <c r="J1671" t="s">
        <v>23</v>
      </c>
      <c r="K1671">
        <v>120.00000000000006</v>
      </c>
      <c r="L1671">
        <v>1.5</v>
      </c>
      <c r="M1671">
        <v>1</v>
      </c>
      <c r="N1671" t="s">
        <v>71</v>
      </c>
      <c r="O1671" t="s">
        <v>104</v>
      </c>
      <c r="P1671" t="s">
        <v>113</v>
      </c>
      <c r="Q1671" t="s">
        <v>118</v>
      </c>
      <c r="R1671" t="s">
        <v>124</v>
      </c>
      <c r="S1671">
        <v>1669</v>
      </c>
    </row>
    <row r="1672" spans="1:19" x14ac:dyDescent="0.2">
      <c r="A1672">
        <v>1365</v>
      </c>
      <c r="B1672" s="1">
        <v>45416</v>
      </c>
      <c r="C1672" s="2">
        <v>0.5625</v>
      </c>
      <c r="D1672" s="2">
        <v>0.64583333333333337</v>
      </c>
      <c r="E1672" t="s">
        <v>21</v>
      </c>
      <c r="F1672">
        <v>1</v>
      </c>
      <c r="G1672">
        <v>6</v>
      </c>
      <c r="H1672">
        <v>3</v>
      </c>
      <c r="I1672" t="s">
        <v>17</v>
      </c>
      <c r="J1672" t="s">
        <v>40</v>
      </c>
      <c r="K1672">
        <v>120.00000000000006</v>
      </c>
      <c r="L1672">
        <v>0.5</v>
      </c>
      <c r="M1672">
        <v>0</v>
      </c>
      <c r="N1672" t="s">
        <v>77</v>
      </c>
      <c r="O1672" t="s">
        <v>102</v>
      </c>
      <c r="P1672" t="s">
        <v>113</v>
      </c>
      <c r="Q1672" t="s">
        <v>118</v>
      </c>
      <c r="R1672" t="s">
        <v>124</v>
      </c>
      <c r="S1672">
        <v>1670</v>
      </c>
    </row>
    <row r="1673" spans="1:19" x14ac:dyDescent="0.2">
      <c r="A1673">
        <v>2677</v>
      </c>
      <c r="B1673" s="1">
        <v>45389</v>
      </c>
      <c r="C1673" s="2">
        <v>0.5625</v>
      </c>
      <c r="D1673" s="2">
        <v>0.625</v>
      </c>
      <c r="E1673" t="s">
        <v>21</v>
      </c>
      <c r="F1673">
        <v>1</v>
      </c>
      <c r="G1673">
        <v>6</v>
      </c>
      <c r="H1673">
        <v>3</v>
      </c>
      <c r="I1673" t="s">
        <v>22</v>
      </c>
      <c r="J1673" t="s">
        <v>14</v>
      </c>
      <c r="K1673">
        <v>90</v>
      </c>
      <c r="L1673">
        <v>0.5</v>
      </c>
      <c r="M1673">
        <v>0</v>
      </c>
      <c r="N1673" t="s">
        <v>71</v>
      </c>
      <c r="O1673" t="s">
        <v>101</v>
      </c>
      <c r="P1673" t="s">
        <v>113</v>
      </c>
      <c r="Q1673" t="s">
        <v>118</v>
      </c>
      <c r="R1673" t="s">
        <v>118</v>
      </c>
      <c r="S1673">
        <v>1671</v>
      </c>
    </row>
    <row r="1674" spans="1:19" x14ac:dyDescent="0.2">
      <c r="A1674">
        <v>288</v>
      </c>
      <c r="B1674" s="1">
        <v>45510</v>
      </c>
      <c r="C1674" s="2">
        <v>0.5625</v>
      </c>
      <c r="D1674" s="2">
        <v>0.60416666666666663</v>
      </c>
      <c r="E1674" t="s">
        <v>21</v>
      </c>
      <c r="F1674">
        <v>1</v>
      </c>
      <c r="G1674">
        <v>6</v>
      </c>
      <c r="H1674">
        <v>5</v>
      </c>
      <c r="I1674" t="s">
        <v>39</v>
      </c>
      <c r="J1674" t="s">
        <v>28</v>
      </c>
      <c r="K1674">
        <v>59.999999999999943</v>
      </c>
      <c r="L1674">
        <v>0.83333333333333348</v>
      </c>
      <c r="M1674">
        <v>0</v>
      </c>
      <c r="N1674" t="s">
        <v>73</v>
      </c>
      <c r="O1674" t="s">
        <v>105</v>
      </c>
      <c r="P1674" t="s">
        <v>113</v>
      </c>
      <c r="Q1674" t="s">
        <v>118</v>
      </c>
      <c r="R1674" t="s">
        <v>118</v>
      </c>
      <c r="S1674">
        <v>1672</v>
      </c>
    </row>
    <row r="1675" spans="1:19" x14ac:dyDescent="0.2">
      <c r="A1675">
        <v>508</v>
      </c>
      <c r="B1675" s="1">
        <v>45391</v>
      </c>
      <c r="C1675" s="2">
        <v>0.5625</v>
      </c>
      <c r="D1675" s="2">
        <v>0.58333333333333337</v>
      </c>
      <c r="E1675" t="s">
        <v>21</v>
      </c>
      <c r="F1675">
        <v>1</v>
      </c>
      <c r="G1675">
        <v>6</v>
      </c>
      <c r="H1675">
        <v>5</v>
      </c>
      <c r="I1675" t="s">
        <v>41</v>
      </c>
      <c r="J1675" t="s">
        <v>28</v>
      </c>
      <c r="K1675">
        <v>30.000000000000053</v>
      </c>
      <c r="L1675">
        <v>0.83333333333333348</v>
      </c>
      <c r="M1675">
        <v>0</v>
      </c>
      <c r="N1675" t="s">
        <v>73</v>
      </c>
      <c r="O1675" t="s">
        <v>101</v>
      </c>
      <c r="P1675" t="s">
        <v>113</v>
      </c>
      <c r="Q1675" t="s">
        <v>118</v>
      </c>
      <c r="R1675" t="s">
        <v>118</v>
      </c>
      <c r="S1675">
        <v>1673</v>
      </c>
    </row>
    <row r="1676" spans="1:19" x14ac:dyDescent="0.2">
      <c r="A1676">
        <v>282</v>
      </c>
      <c r="B1676" s="1">
        <v>45492</v>
      </c>
      <c r="C1676" s="2">
        <v>0.5625</v>
      </c>
      <c r="D1676" s="2">
        <v>0.64583333333333337</v>
      </c>
      <c r="E1676" t="s">
        <v>21</v>
      </c>
      <c r="F1676">
        <v>1</v>
      </c>
      <c r="G1676">
        <v>6</v>
      </c>
      <c r="H1676">
        <v>5</v>
      </c>
      <c r="I1676" t="s">
        <v>41</v>
      </c>
      <c r="J1676" t="s">
        <v>30</v>
      </c>
      <c r="K1676">
        <v>120.00000000000006</v>
      </c>
      <c r="L1676">
        <v>0.83333333333333348</v>
      </c>
      <c r="M1676">
        <v>0</v>
      </c>
      <c r="N1676" t="s">
        <v>76</v>
      </c>
      <c r="O1676" t="s">
        <v>104</v>
      </c>
      <c r="P1676" t="s">
        <v>113</v>
      </c>
      <c r="Q1676" t="s">
        <v>118</v>
      </c>
      <c r="R1676" t="s">
        <v>124</v>
      </c>
      <c r="S1676">
        <v>1674</v>
      </c>
    </row>
    <row r="1677" spans="1:19" x14ac:dyDescent="0.2">
      <c r="A1677">
        <v>198</v>
      </c>
      <c r="B1677" s="1">
        <v>45596</v>
      </c>
      <c r="C1677" s="2">
        <v>0.5625</v>
      </c>
      <c r="D1677" s="2">
        <v>0.625</v>
      </c>
      <c r="E1677" t="s">
        <v>21</v>
      </c>
      <c r="F1677">
        <v>1</v>
      </c>
      <c r="G1677">
        <v>6</v>
      </c>
      <c r="H1677">
        <v>2</v>
      </c>
      <c r="I1677" t="s">
        <v>13</v>
      </c>
      <c r="J1677" t="s">
        <v>18</v>
      </c>
      <c r="K1677">
        <v>90</v>
      </c>
      <c r="L1677">
        <v>0.33333333333333331</v>
      </c>
      <c r="M1677">
        <v>0</v>
      </c>
      <c r="N1677" t="s">
        <v>75</v>
      </c>
      <c r="O1677" t="s">
        <v>107</v>
      </c>
      <c r="P1677" t="s">
        <v>113</v>
      </c>
      <c r="Q1677" t="s">
        <v>118</v>
      </c>
      <c r="R1677" t="s">
        <v>118</v>
      </c>
      <c r="S1677">
        <v>1675</v>
      </c>
    </row>
    <row r="1678" spans="1:19" x14ac:dyDescent="0.2">
      <c r="A1678">
        <v>2223</v>
      </c>
      <c r="B1678" s="1">
        <v>45462</v>
      </c>
      <c r="C1678" s="2">
        <v>0.5625</v>
      </c>
      <c r="D1678" s="2">
        <v>0.64583333333333337</v>
      </c>
      <c r="E1678" t="s">
        <v>21</v>
      </c>
      <c r="F1678">
        <v>1</v>
      </c>
      <c r="G1678">
        <v>6</v>
      </c>
      <c r="H1678">
        <v>7</v>
      </c>
      <c r="I1678" t="s">
        <v>17</v>
      </c>
      <c r="J1678" t="s">
        <v>28</v>
      </c>
      <c r="K1678">
        <v>120.00000000000006</v>
      </c>
      <c r="L1678">
        <v>1.1666666666666667</v>
      </c>
      <c r="M1678">
        <v>1</v>
      </c>
      <c r="N1678" t="s">
        <v>74</v>
      </c>
      <c r="O1678" t="s">
        <v>103</v>
      </c>
      <c r="P1678" t="s">
        <v>113</v>
      </c>
      <c r="Q1678" t="s">
        <v>118</v>
      </c>
      <c r="R1678" t="s">
        <v>124</v>
      </c>
      <c r="S1678">
        <v>1676</v>
      </c>
    </row>
    <row r="1679" spans="1:19" x14ac:dyDescent="0.2">
      <c r="A1679">
        <v>476</v>
      </c>
      <c r="B1679" s="1">
        <v>45407</v>
      </c>
      <c r="C1679" s="2">
        <v>0.5625</v>
      </c>
      <c r="D1679" s="2">
        <v>0.625</v>
      </c>
      <c r="E1679" t="s">
        <v>21</v>
      </c>
      <c r="F1679">
        <v>1</v>
      </c>
      <c r="G1679">
        <v>6</v>
      </c>
      <c r="H1679">
        <v>4</v>
      </c>
      <c r="I1679" t="s">
        <v>17</v>
      </c>
      <c r="J1679" t="s">
        <v>23</v>
      </c>
      <c r="K1679">
        <v>90</v>
      </c>
      <c r="L1679">
        <v>0.66666666666666663</v>
      </c>
      <c r="M1679">
        <v>0</v>
      </c>
      <c r="N1679" t="s">
        <v>75</v>
      </c>
      <c r="O1679" t="s">
        <v>101</v>
      </c>
      <c r="P1679" t="s">
        <v>113</v>
      </c>
      <c r="Q1679" t="s">
        <v>118</v>
      </c>
      <c r="R1679" t="s">
        <v>118</v>
      </c>
      <c r="S1679">
        <v>1677</v>
      </c>
    </row>
    <row r="1680" spans="1:19" x14ac:dyDescent="0.2">
      <c r="A1680">
        <v>2149</v>
      </c>
      <c r="B1680" s="1">
        <v>45530</v>
      </c>
      <c r="C1680" s="2">
        <v>0.5625</v>
      </c>
      <c r="D1680" s="2">
        <v>0.60416666666666663</v>
      </c>
      <c r="E1680" t="s">
        <v>21</v>
      </c>
      <c r="F1680">
        <v>1</v>
      </c>
      <c r="G1680">
        <v>6</v>
      </c>
      <c r="H1680">
        <v>4</v>
      </c>
      <c r="I1680" t="s">
        <v>22</v>
      </c>
      <c r="J1680" t="s">
        <v>14</v>
      </c>
      <c r="K1680">
        <v>59.999999999999943</v>
      </c>
      <c r="L1680">
        <v>0.66666666666666663</v>
      </c>
      <c r="M1680">
        <v>0</v>
      </c>
      <c r="N1680" t="s">
        <v>72</v>
      </c>
      <c r="O1680" t="s">
        <v>105</v>
      </c>
      <c r="P1680" t="s">
        <v>113</v>
      </c>
      <c r="Q1680" t="s">
        <v>118</v>
      </c>
      <c r="R1680" t="s">
        <v>118</v>
      </c>
      <c r="S1680">
        <v>1678</v>
      </c>
    </row>
    <row r="1681" spans="1:19" x14ac:dyDescent="0.2">
      <c r="A1681">
        <v>2031</v>
      </c>
      <c r="B1681" s="1">
        <v>45654</v>
      </c>
      <c r="C1681" s="2">
        <v>0.5625</v>
      </c>
      <c r="D1681" s="2">
        <v>0.60416666666666663</v>
      </c>
      <c r="E1681" t="s">
        <v>21</v>
      </c>
      <c r="F1681">
        <v>1</v>
      </c>
      <c r="G1681">
        <v>6</v>
      </c>
      <c r="H1681">
        <v>4</v>
      </c>
      <c r="I1681" t="s">
        <v>22</v>
      </c>
      <c r="J1681" t="s">
        <v>23</v>
      </c>
      <c r="K1681">
        <v>59.999999999999943</v>
      </c>
      <c r="L1681">
        <v>0.66666666666666663</v>
      </c>
      <c r="M1681">
        <v>0</v>
      </c>
      <c r="N1681" t="s">
        <v>77</v>
      </c>
      <c r="O1681" t="s">
        <v>109</v>
      </c>
      <c r="P1681" t="s">
        <v>113</v>
      </c>
      <c r="Q1681" t="s">
        <v>118</v>
      </c>
      <c r="R1681" t="s">
        <v>118</v>
      </c>
      <c r="S1681">
        <v>1679</v>
      </c>
    </row>
    <row r="1682" spans="1:19" x14ac:dyDescent="0.2">
      <c r="A1682">
        <v>994</v>
      </c>
      <c r="B1682" s="1">
        <v>45554</v>
      </c>
      <c r="C1682" s="2">
        <v>0.5625</v>
      </c>
      <c r="D1682" s="2">
        <v>0.64583333333333337</v>
      </c>
      <c r="E1682" t="s">
        <v>21</v>
      </c>
      <c r="F1682">
        <v>1</v>
      </c>
      <c r="G1682">
        <v>6</v>
      </c>
      <c r="H1682">
        <v>3</v>
      </c>
      <c r="I1682" t="s">
        <v>13</v>
      </c>
      <c r="J1682" t="s">
        <v>28</v>
      </c>
      <c r="K1682">
        <v>120.00000000000006</v>
      </c>
      <c r="L1682">
        <v>0.5</v>
      </c>
      <c r="M1682">
        <v>0</v>
      </c>
      <c r="N1682" t="s">
        <v>75</v>
      </c>
      <c r="O1682" t="s">
        <v>106</v>
      </c>
      <c r="P1682" t="s">
        <v>113</v>
      </c>
      <c r="Q1682" t="s">
        <v>118</v>
      </c>
      <c r="R1682" t="s">
        <v>124</v>
      </c>
      <c r="S1682">
        <v>1680</v>
      </c>
    </row>
    <row r="1683" spans="1:19" x14ac:dyDescent="0.2">
      <c r="A1683">
        <v>648</v>
      </c>
      <c r="B1683" s="1">
        <v>45425</v>
      </c>
      <c r="C1683" s="2">
        <v>0.5625</v>
      </c>
      <c r="D1683" s="2">
        <v>0.64583333333333337</v>
      </c>
      <c r="E1683" t="s">
        <v>21</v>
      </c>
      <c r="F1683">
        <v>1</v>
      </c>
      <c r="G1683">
        <v>6</v>
      </c>
      <c r="H1683">
        <v>7</v>
      </c>
      <c r="I1683" t="s">
        <v>22</v>
      </c>
      <c r="J1683" t="s">
        <v>40</v>
      </c>
      <c r="K1683">
        <v>120.00000000000006</v>
      </c>
      <c r="L1683">
        <v>1.1666666666666667</v>
      </c>
      <c r="M1683">
        <v>1</v>
      </c>
      <c r="N1683" t="s">
        <v>72</v>
      </c>
      <c r="O1683" t="s">
        <v>102</v>
      </c>
      <c r="P1683" t="s">
        <v>113</v>
      </c>
      <c r="Q1683" t="s">
        <v>118</v>
      </c>
      <c r="R1683" t="s">
        <v>124</v>
      </c>
      <c r="S1683">
        <v>1681</v>
      </c>
    </row>
    <row r="1684" spans="1:19" x14ac:dyDescent="0.2">
      <c r="A1684">
        <v>1780</v>
      </c>
      <c r="B1684" s="1">
        <v>45595</v>
      </c>
      <c r="C1684" s="2">
        <v>0.5625</v>
      </c>
      <c r="D1684" s="2">
        <v>0.60416666666666663</v>
      </c>
      <c r="E1684" t="s">
        <v>21</v>
      </c>
      <c r="F1684">
        <v>1</v>
      </c>
      <c r="G1684">
        <v>6</v>
      </c>
      <c r="H1684">
        <v>5</v>
      </c>
      <c r="I1684" t="s">
        <v>41</v>
      </c>
      <c r="J1684" t="s">
        <v>23</v>
      </c>
      <c r="K1684">
        <v>59.999999999999943</v>
      </c>
      <c r="L1684">
        <v>0.83333333333333348</v>
      </c>
      <c r="M1684">
        <v>0</v>
      </c>
      <c r="N1684" t="s">
        <v>74</v>
      </c>
      <c r="O1684" t="s">
        <v>107</v>
      </c>
      <c r="P1684" t="s">
        <v>113</v>
      </c>
      <c r="Q1684" t="s">
        <v>118</v>
      </c>
      <c r="R1684" t="s">
        <v>118</v>
      </c>
      <c r="S1684">
        <v>1682</v>
      </c>
    </row>
    <row r="1685" spans="1:19" x14ac:dyDescent="0.2">
      <c r="A1685">
        <v>1617</v>
      </c>
      <c r="B1685" s="1">
        <v>45414</v>
      </c>
      <c r="C1685" s="2">
        <v>0.5625</v>
      </c>
      <c r="D1685" s="2">
        <v>0.58333333333333337</v>
      </c>
      <c r="E1685" t="s">
        <v>21</v>
      </c>
      <c r="F1685">
        <v>1</v>
      </c>
      <c r="G1685">
        <v>6</v>
      </c>
      <c r="H1685">
        <v>8</v>
      </c>
      <c r="I1685" t="s">
        <v>17</v>
      </c>
      <c r="J1685" t="s">
        <v>14</v>
      </c>
      <c r="K1685">
        <v>30.000000000000053</v>
      </c>
      <c r="L1685">
        <v>1.3333333333333333</v>
      </c>
      <c r="M1685">
        <v>1</v>
      </c>
      <c r="N1685" t="s">
        <v>75</v>
      </c>
      <c r="O1685" t="s">
        <v>102</v>
      </c>
      <c r="P1685" t="s">
        <v>113</v>
      </c>
      <c r="Q1685" t="s">
        <v>118</v>
      </c>
      <c r="R1685" t="s">
        <v>118</v>
      </c>
      <c r="S1685">
        <v>1683</v>
      </c>
    </row>
    <row r="1686" spans="1:19" x14ac:dyDescent="0.2">
      <c r="A1686">
        <v>48</v>
      </c>
      <c r="B1686" s="1">
        <v>45521</v>
      </c>
      <c r="C1686" s="2">
        <v>0.5625</v>
      </c>
      <c r="D1686" s="2">
        <v>0.625</v>
      </c>
      <c r="E1686" t="s">
        <v>21</v>
      </c>
      <c r="F1686">
        <v>1</v>
      </c>
      <c r="G1686">
        <v>6</v>
      </c>
      <c r="H1686">
        <v>8</v>
      </c>
      <c r="I1686" t="s">
        <v>42</v>
      </c>
      <c r="J1686" t="s">
        <v>30</v>
      </c>
      <c r="K1686">
        <v>90</v>
      </c>
      <c r="L1686">
        <v>1.3333333333333333</v>
      </c>
      <c r="M1686">
        <v>1</v>
      </c>
      <c r="N1686" t="s">
        <v>77</v>
      </c>
      <c r="O1686" t="s">
        <v>105</v>
      </c>
      <c r="P1686" t="s">
        <v>113</v>
      </c>
      <c r="Q1686" t="s">
        <v>118</v>
      </c>
      <c r="R1686" t="s">
        <v>118</v>
      </c>
      <c r="S1686">
        <v>1684</v>
      </c>
    </row>
    <row r="1687" spans="1:19" x14ac:dyDescent="0.2">
      <c r="A1687">
        <v>1444</v>
      </c>
      <c r="B1687" s="1">
        <v>45647</v>
      </c>
      <c r="C1687" s="2">
        <v>0.5625</v>
      </c>
      <c r="D1687" s="2">
        <v>0.60416666666666663</v>
      </c>
      <c r="E1687" t="s">
        <v>21</v>
      </c>
      <c r="F1687">
        <v>1</v>
      </c>
      <c r="G1687">
        <v>6</v>
      </c>
      <c r="H1687">
        <v>1</v>
      </c>
      <c r="I1687" t="s">
        <v>17</v>
      </c>
      <c r="J1687" t="s">
        <v>18</v>
      </c>
      <c r="K1687">
        <v>59.999999999999943</v>
      </c>
      <c r="L1687">
        <v>0.16666666666666666</v>
      </c>
      <c r="M1687">
        <v>0</v>
      </c>
      <c r="N1687" t="s">
        <v>77</v>
      </c>
      <c r="O1687" t="s">
        <v>109</v>
      </c>
      <c r="P1687" t="s">
        <v>113</v>
      </c>
      <c r="Q1687" t="s">
        <v>117</v>
      </c>
      <c r="R1687" t="s">
        <v>118</v>
      </c>
      <c r="S1687">
        <v>1685</v>
      </c>
    </row>
    <row r="1688" spans="1:19" x14ac:dyDescent="0.2">
      <c r="A1688">
        <v>2347</v>
      </c>
      <c r="B1688" s="1">
        <v>45486</v>
      </c>
      <c r="C1688" s="2">
        <v>0.5625</v>
      </c>
      <c r="D1688" s="2">
        <v>0.625</v>
      </c>
      <c r="E1688" t="s">
        <v>21</v>
      </c>
      <c r="F1688">
        <v>1</v>
      </c>
      <c r="G1688">
        <v>6</v>
      </c>
      <c r="H1688">
        <v>4</v>
      </c>
      <c r="I1688" t="s">
        <v>27</v>
      </c>
      <c r="J1688" t="s">
        <v>18</v>
      </c>
      <c r="K1688">
        <v>90</v>
      </c>
      <c r="L1688">
        <v>0.66666666666666663</v>
      </c>
      <c r="M1688">
        <v>0</v>
      </c>
      <c r="N1688" t="s">
        <v>77</v>
      </c>
      <c r="O1688" t="s">
        <v>104</v>
      </c>
      <c r="P1688" t="s">
        <v>113</v>
      </c>
      <c r="Q1688" t="s">
        <v>118</v>
      </c>
      <c r="R1688" t="s">
        <v>118</v>
      </c>
      <c r="S1688">
        <v>1686</v>
      </c>
    </row>
    <row r="1689" spans="1:19" x14ac:dyDescent="0.2">
      <c r="A1689">
        <v>1773</v>
      </c>
      <c r="B1689" s="1">
        <v>45446</v>
      </c>
      <c r="C1689" s="2">
        <v>0.5625</v>
      </c>
      <c r="D1689" s="2">
        <v>0.625</v>
      </c>
      <c r="E1689" t="s">
        <v>21</v>
      </c>
      <c r="F1689">
        <v>1</v>
      </c>
      <c r="G1689">
        <v>6</v>
      </c>
      <c r="H1689">
        <v>3</v>
      </c>
      <c r="I1689" t="s">
        <v>42</v>
      </c>
      <c r="J1689" t="s">
        <v>18</v>
      </c>
      <c r="K1689">
        <v>90</v>
      </c>
      <c r="L1689">
        <v>0.5</v>
      </c>
      <c r="M1689">
        <v>0</v>
      </c>
      <c r="N1689" t="s">
        <v>72</v>
      </c>
      <c r="O1689" t="s">
        <v>103</v>
      </c>
      <c r="P1689" t="s">
        <v>113</v>
      </c>
      <c r="Q1689" t="s">
        <v>118</v>
      </c>
      <c r="R1689" t="s">
        <v>118</v>
      </c>
      <c r="S1689">
        <v>1687</v>
      </c>
    </row>
    <row r="1690" spans="1:19" x14ac:dyDescent="0.2">
      <c r="A1690">
        <v>2700</v>
      </c>
      <c r="B1690" s="1">
        <v>45429</v>
      </c>
      <c r="C1690" s="2">
        <v>0.5625</v>
      </c>
      <c r="D1690" s="2">
        <v>0.60416666666666663</v>
      </c>
      <c r="E1690" t="s">
        <v>21</v>
      </c>
      <c r="F1690">
        <v>1</v>
      </c>
      <c r="G1690">
        <v>6</v>
      </c>
      <c r="H1690">
        <v>6</v>
      </c>
      <c r="I1690" t="s">
        <v>39</v>
      </c>
      <c r="J1690" t="s">
        <v>18</v>
      </c>
      <c r="K1690">
        <v>59.999999999999943</v>
      </c>
      <c r="L1690">
        <v>1</v>
      </c>
      <c r="M1690">
        <v>0</v>
      </c>
      <c r="N1690" t="s">
        <v>76</v>
      </c>
      <c r="O1690" t="s">
        <v>102</v>
      </c>
      <c r="P1690" t="s">
        <v>113</v>
      </c>
      <c r="Q1690" t="s">
        <v>118</v>
      </c>
      <c r="R1690" t="s">
        <v>118</v>
      </c>
      <c r="S1690">
        <v>1688</v>
      </c>
    </row>
    <row r="1691" spans="1:19" x14ac:dyDescent="0.2">
      <c r="A1691">
        <v>2744</v>
      </c>
      <c r="B1691" s="1">
        <v>45372</v>
      </c>
      <c r="C1691" s="2">
        <v>0.5625</v>
      </c>
      <c r="D1691" s="2">
        <v>0.64583333333333337</v>
      </c>
      <c r="E1691" t="s">
        <v>21</v>
      </c>
      <c r="F1691">
        <v>1</v>
      </c>
      <c r="G1691">
        <v>6</v>
      </c>
      <c r="H1691">
        <v>9</v>
      </c>
      <c r="I1691" t="s">
        <v>13</v>
      </c>
      <c r="J1691" t="s">
        <v>28</v>
      </c>
      <c r="K1691">
        <v>120.00000000000006</v>
      </c>
      <c r="L1691">
        <v>1.5</v>
      </c>
      <c r="M1691">
        <v>1</v>
      </c>
      <c r="N1691" t="s">
        <v>75</v>
      </c>
      <c r="O1691" t="s">
        <v>100</v>
      </c>
      <c r="P1691" t="s">
        <v>113</v>
      </c>
      <c r="Q1691" t="s">
        <v>118</v>
      </c>
      <c r="R1691" t="s">
        <v>124</v>
      </c>
      <c r="S1691">
        <v>1689</v>
      </c>
    </row>
    <row r="1692" spans="1:19" x14ac:dyDescent="0.2">
      <c r="A1692">
        <v>996</v>
      </c>
      <c r="B1692" s="1">
        <v>45292</v>
      </c>
      <c r="C1692" s="2">
        <v>0.5625</v>
      </c>
      <c r="D1692" s="2">
        <v>0.60416666666666663</v>
      </c>
      <c r="E1692" t="s">
        <v>21</v>
      </c>
      <c r="F1692">
        <v>1</v>
      </c>
      <c r="G1692">
        <v>6</v>
      </c>
      <c r="H1692">
        <v>2</v>
      </c>
      <c r="I1692" t="s">
        <v>42</v>
      </c>
      <c r="J1692" t="s">
        <v>18</v>
      </c>
      <c r="K1692">
        <v>59.999999999999943</v>
      </c>
      <c r="L1692">
        <v>0.33333333333333331</v>
      </c>
      <c r="M1692">
        <v>0</v>
      </c>
      <c r="N1692" t="s">
        <v>72</v>
      </c>
      <c r="O1692" t="s">
        <v>98</v>
      </c>
      <c r="P1692" t="s">
        <v>113</v>
      </c>
      <c r="Q1692" t="s">
        <v>118</v>
      </c>
      <c r="R1692" t="s">
        <v>118</v>
      </c>
      <c r="S1692">
        <v>1690</v>
      </c>
    </row>
    <row r="1693" spans="1:19" x14ac:dyDescent="0.2">
      <c r="A1693">
        <v>949</v>
      </c>
      <c r="B1693" s="1">
        <v>45350</v>
      </c>
      <c r="C1693" s="2">
        <v>0.5625</v>
      </c>
      <c r="D1693" s="2">
        <v>0.625</v>
      </c>
      <c r="E1693" t="s">
        <v>21</v>
      </c>
      <c r="F1693">
        <v>1</v>
      </c>
      <c r="G1693">
        <v>6</v>
      </c>
      <c r="H1693">
        <v>9</v>
      </c>
      <c r="I1693" t="s">
        <v>17</v>
      </c>
      <c r="J1693" t="s">
        <v>14</v>
      </c>
      <c r="K1693">
        <v>90</v>
      </c>
      <c r="L1693">
        <v>1.5</v>
      </c>
      <c r="M1693">
        <v>1</v>
      </c>
      <c r="N1693" t="s">
        <v>74</v>
      </c>
      <c r="O1693" t="s">
        <v>99</v>
      </c>
      <c r="P1693" t="s">
        <v>113</v>
      </c>
      <c r="Q1693" t="s">
        <v>118</v>
      </c>
      <c r="R1693" t="s">
        <v>118</v>
      </c>
      <c r="S1693">
        <v>1691</v>
      </c>
    </row>
    <row r="1694" spans="1:19" x14ac:dyDescent="0.2">
      <c r="A1694">
        <v>29</v>
      </c>
      <c r="B1694" s="1">
        <v>45626</v>
      </c>
      <c r="C1694" s="2">
        <v>0.54166666666666663</v>
      </c>
      <c r="D1694" s="2">
        <v>0.58333333333333337</v>
      </c>
      <c r="E1694" t="s">
        <v>21</v>
      </c>
      <c r="F1694">
        <v>1</v>
      </c>
      <c r="G1694">
        <v>6</v>
      </c>
      <c r="H1694">
        <v>3</v>
      </c>
      <c r="I1694" t="s">
        <v>27</v>
      </c>
      <c r="J1694" t="s">
        <v>30</v>
      </c>
      <c r="K1694">
        <v>60.000000000000107</v>
      </c>
      <c r="L1694">
        <v>0.5</v>
      </c>
      <c r="M1694">
        <v>0</v>
      </c>
      <c r="N1694" t="s">
        <v>77</v>
      </c>
      <c r="O1694" t="s">
        <v>108</v>
      </c>
      <c r="P1694" t="s">
        <v>113</v>
      </c>
      <c r="Q1694" t="s">
        <v>118</v>
      </c>
      <c r="R1694" t="s">
        <v>118</v>
      </c>
      <c r="S1694">
        <v>1692</v>
      </c>
    </row>
    <row r="1695" spans="1:19" x14ac:dyDescent="0.2">
      <c r="A1695">
        <v>822</v>
      </c>
      <c r="B1695" s="1">
        <v>45329</v>
      </c>
      <c r="C1695" s="2">
        <v>0.54166666666666663</v>
      </c>
      <c r="D1695" s="2">
        <v>0.60416666666666663</v>
      </c>
      <c r="E1695" t="s">
        <v>21</v>
      </c>
      <c r="F1695">
        <v>1</v>
      </c>
      <c r="G1695">
        <v>6</v>
      </c>
      <c r="H1695">
        <v>4</v>
      </c>
      <c r="I1695" t="s">
        <v>39</v>
      </c>
      <c r="J1695" t="s">
        <v>30</v>
      </c>
      <c r="K1695">
        <v>90</v>
      </c>
      <c r="L1695">
        <v>0.66666666666666663</v>
      </c>
      <c r="M1695">
        <v>0</v>
      </c>
      <c r="N1695" t="s">
        <v>74</v>
      </c>
      <c r="O1695" t="s">
        <v>99</v>
      </c>
      <c r="P1695" t="s">
        <v>113</v>
      </c>
      <c r="Q1695" t="s">
        <v>118</v>
      </c>
      <c r="R1695" t="s">
        <v>118</v>
      </c>
      <c r="S1695">
        <v>1693</v>
      </c>
    </row>
    <row r="1696" spans="1:19" x14ac:dyDescent="0.2">
      <c r="A1696">
        <v>1634</v>
      </c>
      <c r="B1696" s="1">
        <v>45437</v>
      </c>
      <c r="C1696" s="2">
        <v>0.54166666666666663</v>
      </c>
      <c r="D1696" s="2">
        <v>0.5625</v>
      </c>
      <c r="E1696" t="s">
        <v>21</v>
      </c>
      <c r="F1696">
        <v>1</v>
      </c>
      <c r="G1696">
        <v>6</v>
      </c>
      <c r="H1696">
        <v>8</v>
      </c>
      <c r="I1696" t="s">
        <v>13</v>
      </c>
      <c r="J1696" t="s">
        <v>30</v>
      </c>
      <c r="K1696">
        <v>30.000000000000053</v>
      </c>
      <c r="L1696">
        <v>1.3333333333333333</v>
      </c>
      <c r="M1696">
        <v>1</v>
      </c>
      <c r="N1696" t="s">
        <v>77</v>
      </c>
      <c r="O1696" t="s">
        <v>102</v>
      </c>
      <c r="P1696" t="s">
        <v>113</v>
      </c>
      <c r="Q1696" t="s">
        <v>118</v>
      </c>
      <c r="R1696" t="s">
        <v>118</v>
      </c>
      <c r="S1696">
        <v>1694</v>
      </c>
    </row>
    <row r="1697" spans="1:19" x14ac:dyDescent="0.2">
      <c r="A1697">
        <v>1877</v>
      </c>
      <c r="B1697" s="1">
        <v>45645</v>
      </c>
      <c r="C1697" s="2">
        <v>0.54166666666666663</v>
      </c>
      <c r="D1697" s="2">
        <v>0.58333333333333337</v>
      </c>
      <c r="E1697" t="s">
        <v>21</v>
      </c>
      <c r="F1697">
        <v>1</v>
      </c>
      <c r="G1697">
        <v>6</v>
      </c>
      <c r="H1697">
        <v>9</v>
      </c>
      <c r="I1697" t="s">
        <v>22</v>
      </c>
      <c r="J1697" t="s">
        <v>30</v>
      </c>
      <c r="K1697">
        <v>60.000000000000107</v>
      </c>
      <c r="L1697">
        <v>1.5</v>
      </c>
      <c r="M1697">
        <v>1</v>
      </c>
      <c r="N1697" t="s">
        <v>75</v>
      </c>
      <c r="O1697" t="s">
        <v>109</v>
      </c>
      <c r="P1697" t="s">
        <v>113</v>
      </c>
      <c r="Q1697" t="s">
        <v>118</v>
      </c>
      <c r="R1697" t="s">
        <v>118</v>
      </c>
      <c r="S1697">
        <v>1695</v>
      </c>
    </row>
    <row r="1698" spans="1:19" x14ac:dyDescent="0.2">
      <c r="A1698">
        <v>347</v>
      </c>
      <c r="B1698" s="1">
        <v>45474</v>
      </c>
      <c r="C1698" s="2">
        <v>0.54166666666666663</v>
      </c>
      <c r="D1698" s="2">
        <v>0.625</v>
      </c>
      <c r="E1698" t="s">
        <v>21</v>
      </c>
      <c r="F1698">
        <v>1</v>
      </c>
      <c r="G1698">
        <v>6</v>
      </c>
      <c r="H1698">
        <v>4</v>
      </c>
      <c r="I1698" t="s">
        <v>13</v>
      </c>
      <c r="J1698" t="s">
        <v>40</v>
      </c>
      <c r="K1698">
        <v>120.00000000000006</v>
      </c>
      <c r="L1698">
        <v>0.66666666666666663</v>
      </c>
      <c r="M1698">
        <v>0</v>
      </c>
      <c r="N1698" t="s">
        <v>72</v>
      </c>
      <c r="O1698" t="s">
        <v>104</v>
      </c>
      <c r="P1698" t="s">
        <v>113</v>
      </c>
      <c r="Q1698" t="s">
        <v>118</v>
      </c>
      <c r="R1698" t="s">
        <v>124</v>
      </c>
      <c r="S1698">
        <v>1696</v>
      </c>
    </row>
    <row r="1699" spans="1:19" x14ac:dyDescent="0.2">
      <c r="A1699">
        <v>1334</v>
      </c>
      <c r="B1699" s="1">
        <v>45422</v>
      </c>
      <c r="C1699" s="2">
        <v>0.54166666666666663</v>
      </c>
      <c r="D1699" s="2">
        <v>0.58333333333333337</v>
      </c>
      <c r="E1699" t="s">
        <v>21</v>
      </c>
      <c r="F1699">
        <v>1</v>
      </c>
      <c r="G1699">
        <v>6</v>
      </c>
      <c r="H1699">
        <v>2</v>
      </c>
      <c r="I1699" t="s">
        <v>13</v>
      </c>
      <c r="J1699" t="s">
        <v>14</v>
      </c>
      <c r="K1699">
        <v>60.000000000000107</v>
      </c>
      <c r="L1699">
        <v>0.33333333333333331</v>
      </c>
      <c r="M1699">
        <v>0</v>
      </c>
      <c r="N1699" t="s">
        <v>76</v>
      </c>
      <c r="O1699" t="s">
        <v>102</v>
      </c>
      <c r="P1699" t="s">
        <v>113</v>
      </c>
      <c r="Q1699" t="s">
        <v>118</v>
      </c>
      <c r="R1699" t="s">
        <v>118</v>
      </c>
      <c r="S1699">
        <v>1697</v>
      </c>
    </row>
    <row r="1700" spans="1:19" x14ac:dyDescent="0.2">
      <c r="A1700">
        <v>2002</v>
      </c>
      <c r="B1700" s="1">
        <v>45481</v>
      </c>
      <c r="C1700" s="2">
        <v>0.54166666666666663</v>
      </c>
      <c r="D1700" s="2">
        <v>0.625</v>
      </c>
      <c r="E1700" t="s">
        <v>21</v>
      </c>
      <c r="F1700">
        <v>1</v>
      </c>
      <c r="G1700">
        <v>6</v>
      </c>
      <c r="H1700">
        <v>4</v>
      </c>
      <c r="I1700" t="s">
        <v>42</v>
      </c>
      <c r="J1700" t="s">
        <v>30</v>
      </c>
      <c r="K1700">
        <v>120.00000000000006</v>
      </c>
      <c r="L1700">
        <v>0.66666666666666663</v>
      </c>
      <c r="M1700">
        <v>0</v>
      </c>
      <c r="N1700" t="s">
        <v>72</v>
      </c>
      <c r="O1700" t="s">
        <v>104</v>
      </c>
      <c r="P1700" t="s">
        <v>113</v>
      </c>
      <c r="Q1700" t="s">
        <v>118</v>
      </c>
      <c r="R1700" t="s">
        <v>124</v>
      </c>
      <c r="S1700">
        <v>1698</v>
      </c>
    </row>
    <row r="1701" spans="1:19" x14ac:dyDescent="0.2">
      <c r="A1701">
        <v>1224</v>
      </c>
      <c r="B1701" s="1">
        <v>45486</v>
      </c>
      <c r="C1701" s="2">
        <v>0.54166666666666663</v>
      </c>
      <c r="D1701" s="2">
        <v>0.625</v>
      </c>
      <c r="E1701" t="s">
        <v>21</v>
      </c>
      <c r="F1701">
        <v>1</v>
      </c>
      <c r="G1701">
        <v>6</v>
      </c>
      <c r="H1701">
        <v>3</v>
      </c>
      <c r="I1701" t="s">
        <v>27</v>
      </c>
      <c r="J1701" t="s">
        <v>40</v>
      </c>
      <c r="K1701">
        <v>120.00000000000006</v>
      </c>
      <c r="L1701">
        <v>0.5</v>
      </c>
      <c r="M1701">
        <v>0</v>
      </c>
      <c r="N1701" t="s">
        <v>77</v>
      </c>
      <c r="O1701" t="s">
        <v>104</v>
      </c>
      <c r="P1701" t="s">
        <v>113</v>
      </c>
      <c r="Q1701" t="s">
        <v>118</v>
      </c>
      <c r="R1701" t="s">
        <v>124</v>
      </c>
      <c r="S1701">
        <v>1699</v>
      </c>
    </row>
    <row r="1702" spans="1:19" x14ac:dyDescent="0.2">
      <c r="A1702">
        <v>835</v>
      </c>
      <c r="B1702" s="1">
        <v>45325</v>
      </c>
      <c r="C1702" s="2">
        <v>0.54166666666666663</v>
      </c>
      <c r="D1702" s="2">
        <v>0.58333333333333337</v>
      </c>
      <c r="E1702" t="s">
        <v>21</v>
      </c>
      <c r="F1702">
        <v>1</v>
      </c>
      <c r="G1702">
        <v>6</v>
      </c>
      <c r="H1702">
        <v>5</v>
      </c>
      <c r="I1702" t="s">
        <v>39</v>
      </c>
      <c r="J1702" t="s">
        <v>28</v>
      </c>
      <c r="K1702">
        <v>60.000000000000107</v>
      </c>
      <c r="L1702">
        <v>0.83333333333333348</v>
      </c>
      <c r="M1702">
        <v>0</v>
      </c>
      <c r="N1702" t="s">
        <v>77</v>
      </c>
      <c r="O1702" t="s">
        <v>99</v>
      </c>
      <c r="P1702" t="s">
        <v>113</v>
      </c>
      <c r="Q1702" t="s">
        <v>118</v>
      </c>
      <c r="R1702" t="s">
        <v>118</v>
      </c>
      <c r="S1702">
        <v>1700</v>
      </c>
    </row>
    <row r="1703" spans="1:19" x14ac:dyDescent="0.2">
      <c r="A1703">
        <v>2288</v>
      </c>
      <c r="B1703" s="1">
        <v>45368</v>
      </c>
      <c r="C1703" s="2">
        <v>0.54166666666666663</v>
      </c>
      <c r="D1703" s="2">
        <v>0.625</v>
      </c>
      <c r="E1703" t="s">
        <v>21</v>
      </c>
      <c r="F1703">
        <v>1</v>
      </c>
      <c r="G1703">
        <v>6</v>
      </c>
      <c r="H1703">
        <v>9</v>
      </c>
      <c r="I1703" t="s">
        <v>22</v>
      </c>
      <c r="J1703" t="s">
        <v>18</v>
      </c>
      <c r="K1703">
        <v>120.00000000000006</v>
      </c>
      <c r="L1703">
        <v>1.5</v>
      </c>
      <c r="M1703">
        <v>1</v>
      </c>
      <c r="N1703" t="s">
        <v>71</v>
      </c>
      <c r="O1703" t="s">
        <v>100</v>
      </c>
      <c r="P1703" t="s">
        <v>113</v>
      </c>
      <c r="Q1703" t="s">
        <v>118</v>
      </c>
      <c r="R1703" t="s">
        <v>124</v>
      </c>
      <c r="S1703">
        <v>1701</v>
      </c>
    </row>
    <row r="1704" spans="1:19" x14ac:dyDescent="0.2">
      <c r="A1704">
        <v>2661</v>
      </c>
      <c r="B1704" s="1">
        <v>45567</v>
      </c>
      <c r="C1704" s="2">
        <v>0.54166666666666663</v>
      </c>
      <c r="D1704" s="2">
        <v>0.58333333333333337</v>
      </c>
      <c r="E1704" t="s">
        <v>21</v>
      </c>
      <c r="F1704">
        <v>1</v>
      </c>
      <c r="G1704">
        <v>6</v>
      </c>
      <c r="H1704">
        <v>1</v>
      </c>
      <c r="I1704" t="s">
        <v>17</v>
      </c>
      <c r="J1704" t="s">
        <v>23</v>
      </c>
      <c r="K1704">
        <v>60.000000000000107</v>
      </c>
      <c r="L1704">
        <v>0.16666666666666666</v>
      </c>
      <c r="M1704">
        <v>0</v>
      </c>
      <c r="N1704" t="s">
        <v>74</v>
      </c>
      <c r="O1704" t="s">
        <v>107</v>
      </c>
      <c r="P1704" t="s">
        <v>113</v>
      </c>
      <c r="Q1704" t="s">
        <v>117</v>
      </c>
      <c r="R1704" t="s">
        <v>118</v>
      </c>
      <c r="S1704">
        <v>1702</v>
      </c>
    </row>
    <row r="1705" spans="1:19" x14ac:dyDescent="0.2">
      <c r="A1705">
        <v>1736</v>
      </c>
      <c r="B1705" s="1">
        <v>45620</v>
      </c>
      <c r="C1705" s="2">
        <v>0.54166666666666663</v>
      </c>
      <c r="D1705" s="2">
        <v>0.5625</v>
      </c>
      <c r="E1705" t="s">
        <v>21</v>
      </c>
      <c r="F1705">
        <v>1</v>
      </c>
      <c r="G1705">
        <v>6</v>
      </c>
      <c r="H1705">
        <v>2</v>
      </c>
      <c r="I1705" t="s">
        <v>13</v>
      </c>
      <c r="J1705" t="s">
        <v>14</v>
      </c>
      <c r="K1705">
        <v>30.000000000000053</v>
      </c>
      <c r="L1705">
        <v>0.33333333333333331</v>
      </c>
      <c r="M1705">
        <v>0</v>
      </c>
      <c r="N1705" t="s">
        <v>71</v>
      </c>
      <c r="O1705" t="s">
        <v>108</v>
      </c>
      <c r="P1705" t="s">
        <v>113</v>
      </c>
      <c r="Q1705" t="s">
        <v>118</v>
      </c>
      <c r="R1705" t="s">
        <v>118</v>
      </c>
      <c r="S1705">
        <v>1703</v>
      </c>
    </row>
    <row r="1706" spans="1:19" x14ac:dyDescent="0.2">
      <c r="A1706">
        <v>1744</v>
      </c>
      <c r="B1706" s="1">
        <v>45407</v>
      </c>
      <c r="C1706" s="2">
        <v>0.54166666666666663</v>
      </c>
      <c r="D1706" s="2">
        <v>0.58333333333333337</v>
      </c>
      <c r="E1706" t="s">
        <v>21</v>
      </c>
      <c r="F1706">
        <v>1</v>
      </c>
      <c r="G1706">
        <v>6</v>
      </c>
      <c r="H1706">
        <v>8</v>
      </c>
      <c r="I1706" t="s">
        <v>42</v>
      </c>
      <c r="J1706" t="s">
        <v>18</v>
      </c>
      <c r="K1706">
        <v>60.000000000000107</v>
      </c>
      <c r="L1706">
        <v>1.3333333333333333</v>
      </c>
      <c r="M1706">
        <v>1</v>
      </c>
      <c r="N1706" t="s">
        <v>75</v>
      </c>
      <c r="O1706" t="s">
        <v>101</v>
      </c>
      <c r="P1706" t="s">
        <v>113</v>
      </c>
      <c r="Q1706" t="s">
        <v>118</v>
      </c>
      <c r="R1706" t="s">
        <v>118</v>
      </c>
      <c r="S1706">
        <v>1704</v>
      </c>
    </row>
    <row r="1707" spans="1:19" x14ac:dyDescent="0.2">
      <c r="A1707">
        <v>49</v>
      </c>
      <c r="B1707" s="1">
        <v>45334</v>
      </c>
      <c r="C1707" s="2">
        <v>0.54166666666666663</v>
      </c>
      <c r="D1707" s="2">
        <v>0.60416666666666663</v>
      </c>
      <c r="E1707" t="s">
        <v>21</v>
      </c>
      <c r="F1707">
        <v>1</v>
      </c>
      <c r="G1707">
        <v>6</v>
      </c>
      <c r="H1707">
        <v>4</v>
      </c>
      <c r="I1707" t="s">
        <v>42</v>
      </c>
      <c r="J1707" t="s">
        <v>23</v>
      </c>
      <c r="K1707">
        <v>90</v>
      </c>
      <c r="L1707">
        <v>0.66666666666666663</v>
      </c>
      <c r="M1707">
        <v>0</v>
      </c>
      <c r="N1707" t="s">
        <v>72</v>
      </c>
      <c r="O1707" t="s">
        <v>99</v>
      </c>
      <c r="P1707" t="s">
        <v>113</v>
      </c>
      <c r="Q1707" t="s">
        <v>118</v>
      </c>
      <c r="R1707" t="s">
        <v>118</v>
      </c>
      <c r="S1707">
        <v>1705</v>
      </c>
    </row>
    <row r="1708" spans="1:19" x14ac:dyDescent="0.2">
      <c r="A1708">
        <v>2189</v>
      </c>
      <c r="B1708" s="1">
        <v>45641</v>
      </c>
      <c r="C1708" s="2">
        <v>0.54166666666666663</v>
      </c>
      <c r="D1708" s="2">
        <v>0.625</v>
      </c>
      <c r="E1708" t="s">
        <v>21</v>
      </c>
      <c r="F1708">
        <v>1</v>
      </c>
      <c r="G1708">
        <v>6</v>
      </c>
      <c r="H1708">
        <v>4</v>
      </c>
      <c r="I1708" t="s">
        <v>17</v>
      </c>
      <c r="J1708" t="s">
        <v>30</v>
      </c>
      <c r="K1708">
        <v>120.00000000000006</v>
      </c>
      <c r="L1708">
        <v>0.66666666666666663</v>
      </c>
      <c r="M1708">
        <v>0</v>
      </c>
      <c r="N1708" t="s">
        <v>71</v>
      </c>
      <c r="O1708" t="s">
        <v>109</v>
      </c>
      <c r="P1708" t="s">
        <v>113</v>
      </c>
      <c r="Q1708" t="s">
        <v>118</v>
      </c>
      <c r="R1708" t="s">
        <v>124</v>
      </c>
      <c r="S1708">
        <v>1706</v>
      </c>
    </row>
    <row r="1709" spans="1:19" x14ac:dyDescent="0.2">
      <c r="A1709">
        <v>557</v>
      </c>
      <c r="B1709" s="1">
        <v>45380</v>
      </c>
      <c r="C1709" s="2">
        <v>0.54166666666666663</v>
      </c>
      <c r="D1709" s="2">
        <v>0.58333333333333337</v>
      </c>
      <c r="E1709" t="s">
        <v>21</v>
      </c>
      <c r="F1709">
        <v>1</v>
      </c>
      <c r="G1709">
        <v>6</v>
      </c>
      <c r="H1709">
        <v>4</v>
      </c>
      <c r="I1709" t="s">
        <v>27</v>
      </c>
      <c r="J1709" t="s">
        <v>14</v>
      </c>
      <c r="K1709">
        <v>60.000000000000107</v>
      </c>
      <c r="L1709">
        <v>0.66666666666666663</v>
      </c>
      <c r="M1709">
        <v>0</v>
      </c>
      <c r="N1709" t="s">
        <v>76</v>
      </c>
      <c r="O1709" t="s">
        <v>100</v>
      </c>
      <c r="P1709" t="s">
        <v>113</v>
      </c>
      <c r="Q1709" t="s">
        <v>118</v>
      </c>
      <c r="R1709" t="s">
        <v>118</v>
      </c>
      <c r="S1709">
        <v>1707</v>
      </c>
    </row>
    <row r="1710" spans="1:19" x14ac:dyDescent="0.2">
      <c r="A1710">
        <v>63</v>
      </c>
      <c r="B1710" s="1">
        <v>45470</v>
      </c>
      <c r="C1710" s="2">
        <v>0.54166666666666663</v>
      </c>
      <c r="D1710" s="2">
        <v>0.60416666666666663</v>
      </c>
      <c r="E1710" t="s">
        <v>21</v>
      </c>
      <c r="F1710">
        <v>1</v>
      </c>
      <c r="G1710">
        <v>6</v>
      </c>
      <c r="H1710">
        <v>5</v>
      </c>
      <c r="I1710" t="s">
        <v>22</v>
      </c>
      <c r="J1710" t="s">
        <v>28</v>
      </c>
      <c r="K1710">
        <v>90</v>
      </c>
      <c r="L1710">
        <v>0.83333333333333348</v>
      </c>
      <c r="M1710">
        <v>0</v>
      </c>
      <c r="N1710" t="s">
        <v>75</v>
      </c>
      <c r="O1710" t="s">
        <v>103</v>
      </c>
      <c r="P1710" t="s">
        <v>113</v>
      </c>
      <c r="Q1710" t="s">
        <v>118</v>
      </c>
      <c r="R1710" t="s">
        <v>118</v>
      </c>
      <c r="S1710">
        <v>1708</v>
      </c>
    </row>
    <row r="1711" spans="1:19" x14ac:dyDescent="0.2">
      <c r="A1711">
        <v>2041</v>
      </c>
      <c r="B1711" s="1">
        <v>45639</v>
      </c>
      <c r="C1711" s="2">
        <v>0.54166666666666663</v>
      </c>
      <c r="D1711" s="2">
        <v>0.58333333333333337</v>
      </c>
      <c r="E1711" t="s">
        <v>21</v>
      </c>
      <c r="F1711">
        <v>1</v>
      </c>
      <c r="G1711">
        <v>6</v>
      </c>
      <c r="H1711">
        <v>5</v>
      </c>
      <c r="I1711" t="s">
        <v>41</v>
      </c>
      <c r="J1711" t="s">
        <v>30</v>
      </c>
      <c r="K1711">
        <v>60.000000000000107</v>
      </c>
      <c r="L1711">
        <v>0.83333333333333348</v>
      </c>
      <c r="M1711">
        <v>0</v>
      </c>
      <c r="N1711" t="s">
        <v>76</v>
      </c>
      <c r="O1711" t="s">
        <v>109</v>
      </c>
      <c r="P1711" t="s">
        <v>113</v>
      </c>
      <c r="Q1711" t="s">
        <v>118</v>
      </c>
      <c r="R1711" t="s">
        <v>118</v>
      </c>
      <c r="S1711">
        <v>1709</v>
      </c>
    </row>
    <row r="1712" spans="1:19" x14ac:dyDescent="0.2">
      <c r="A1712">
        <v>1964</v>
      </c>
      <c r="B1712" s="1">
        <v>45317</v>
      </c>
      <c r="C1712" s="2">
        <v>0.54166666666666663</v>
      </c>
      <c r="D1712" s="2">
        <v>0.60416666666666663</v>
      </c>
      <c r="E1712" t="s">
        <v>21</v>
      </c>
      <c r="F1712">
        <v>1</v>
      </c>
      <c r="G1712">
        <v>6</v>
      </c>
      <c r="H1712">
        <v>9</v>
      </c>
      <c r="I1712" t="s">
        <v>27</v>
      </c>
      <c r="J1712" t="s">
        <v>28</v>
      </c>
      <c r="K1712">
        <v>90</v>
      </c>
      <c r="L1712">
        <v>1.5</v>
      </c>
      <c r="M1712">
        <v>1</v>
      </c>
      <c r="N1712" t="s">
        <v>76</v>
      </c>
      <c r="O1712" t="s">
        <v>98</v>
      </c>
      <c r="P1712" t="s">
        <v>113</v>
      </c>
      <c r="Q1712" t="s">
        <v>118</v>
      </c>
      <c r="R1712" t="s">
        <v>118</v>
      </c>
      <c r="S1712">
        <v>1710</v>
      </c>
    </row>
    <row r="1713" spans="1:19" x14ac:dyDescent="0.2">
      <c r="A1713">
        <v>2581</v>
      </c>
      <c r="B1713" s="1">
        <v>45305</v>
      </c>
      <c r="C1713" s="2">
        <v>0.54166666666666663</v>
      </c>
      <c r="D1713" s="2">
        <v>0.60416666666666663</v>
      </c>
      <c r="E1713" t="s">
        <v>21</v>
      </c>
      <c r="F1713">
        <v>1</v>
      </c>
      <c r="G1713">
        <v>6</v>
      </c>
      <c r="H1713">
        <v>8</v>
      </c>
      <c r="I1713" t="s">
        <v>27</v>
      </c>
      <c r="J1713" t="s">
        <v>28</v>
      </c>
      <c r="K1713">
        <v>90</v>
      </c>
      <c r="L1713">
        <v>1.3333333333333333</v>
      </c>
      <c r="M1713">
        <v>1</v>
      </c>
      <c r="N1713" t="s">
        <v>71</v>
      </c>
      <c r="O1713" t="s">
        <v>98</v>
      </c>
      <c r="P1713" t="s">
        <v>113</v>
      </c>
      <c r="Q1713" t="s">
        <v>118</v>
      </c>
      <c r="R1713" t="s">
        <v>118</v>
      </c>
      <c r="S1713">
        <v>1711</v>
      </c>
    </row>
    <row r="1714" spans="1:19" x14ac:dyDescent="0.2">
      <c r="A1714">
        <v>1875</v>
      </c>
      <c r="B1714" s="1">
        <v>45472</v>
      </c>
      <c r="C1714" s="2">
        <v>0.54166666666666663</v>
      </c>
      <c r="D1714" s="2">
        <v>0.60416666666666663</v>
      </c>
      <c r="E1714" t="s">
        <v>21</v>
      </c>
      <c r="F1714">
        <v>1</v>
      </c>
      <c r="G1714">
        <v>6</v>
      </c>
      <c r="H1714">
        <v>2</v>
      </c>
      <c r="I1714" t="s">
        <v>27</v>
      </c>
      <c r="J1714" t="s">
        <v>18</v>
      </c>
      <c r="K1714">
        <v>90</v>
      </c>
      <c r="L1714">
        <v>0.33333333333333331</v>
      </c>
      <c r="M1714">
        <v>0</v>
      </c>
      <c r="N1714" t="s">
        <v>77</v>
      </c>
      <c r="O1714" t="s">
        <v>103</v>
      </c>
      <c r="P1714" t="s">
        <v>113</v>
      </c>
      <c r="Q1714" t="s">
        <v>118</v>
      </c>
      <c r="R1714" t="s">
        <v>118</v>
      </c>
      <c r="S1714">
        <v>1712</v>
      </c>
    </row>
    <row r="1715" spans="1:19" x14ac:dyDescent="0.2">
      <c r="A1715">
        <v>2082</v>
      </c>
      <c r="B1715" s="1">
        <v>45551</v>
      </c>
      <c r="C1715" s="2">
        <v>0.54166666666666663</v>
      </c>
      <c r="D1715" s="2">
        <v>0.5625</v>
      </c>
      <c r="E1715" t="s">
        <v>21</v>
      </c>
      <c r="F1715">
        <v>1</v>
      </c>
      <c r="G1715">
        <v>6</v>
      </c>
      <c r="H1715">
        <v>6</v>
      </c>
      <c r="I1715" t="s">
        <v>17</v>
      </c>
      <c r="J1715" t="s">
        <v>14</v>
      </c>
      <c r="K1715">
        <v>30.000000000000053</v>
      </c>
      <c r="L1715">
        <v>1</v>
      </c>
      <c r="M1715">
        <v>0</v>
      </c>
      <c r="N1715" t="s">
        <v>72</v>
      </c>
      <c r="O1715" t="s">
        <v>106</v>
      </c>
      <c r="P1715" t="s">
        <v>113</v>
      </c>
      <c r="Q1715" t="s">
        <v>118</v>
      </c>
      <c r="R1715" t="s">
        <v>118</v>
      </c>
      <c r="S1715">
        <v>1713</v>
      </c>
    </row>
    <row r="1716" spans="1:19" x14ac:dyDescent="0.2">
      <c r="A1716">
        <v>824</v>
      </c>
      <c r="B1716" s="1">
        <v>45533</v>
      </c>
      <c r="C1716" s="2">
        <v>0.54166666666666663</v>
      </c>
      <c r="D1716" s="2">
        <v>0.5625</v>
      </c>
      <c r="E1716" t="s">
        <v>21</v>
      </c>
      <c r="F1716">
        <v>1</v>
      </c>
      <c r="G1716">
        <v>6</v>
      </c>
      <c r="H1716">
        <v>1</v>
      </c>
      <c r="I1716" t="s">
        <v>13</v>
      </c>
      <c r="J1716" t="s">
        <v>18</v>
      </c>
      <c r="K1716">
        <v>30.000000000000053</v>
      </c>
      <c r="L1716">
        <v>0.16666666666666666</v>
      </c>
      <c r="M1716">
        <v>0</v>
      </c>
      <c r="N1716" t="s">
        <v>75</v>
      </c>
      <c r="O1716" t="s">
        <v>105</v>
      </c>
      <c r="P1716" t="s">
        <v>113</v>
      </c>
      <c r="Q1716" t="s">
        <v>117</v>
      </c>
      <c r="R1716" t="s">
        <v>118</v>
      </c>
      <c r="S1716">
        <v>1714</v>
      </c>
    </row>
    <row r="1717" spans="1:19" x14ac:dyDescent="0.2">
      <c r="A1717">
        <v>1321</v>
      </c>
      <c r="B1717" s="1">
        <v>45400</v>
      </c>
      <c r="C1717" s="2">
        <v>0.54166666666666663</v>
      </c>
      <c r="D1717" s="2">
        <v>0.58333333333333337</v>
      </c>
      <c r="E1717" t="s">
        <v>21</v>
      </c>
      <c r="F1717">
        <v>1</v>
      </c>
      <c r="G1717">
        <v>6</v>
      </c>
      <c r="H1717">
        <v>4</v>
      </c>
      <c r="I1717" t="s">
        <v>13</v>
      </c>
      <c r="J1717" t="s">
        <v>40</v>
      </c>
      <c r="K1717">
        <v>60.000000000000107</v>
      </c>
      <c r="L1717">
        <v>0.66666666666666663</v>
      </c>
      <c r="M1717">
        <v>0</v>
      </c>
      <c r="N1717" t="s">
        <v>75</v>
      </c>
      <c r="O1717" t="s">
        <v>101</v>
      </c>
      <c r="P1717" t="s">
        <v>113</v>
      </c>
      <c r="Q1717" t="s">
        <v>118</v>
      </c>
      <c r="R1717" t="s">
        <v>118</v>
      </c>
      <c r="S1717">
        <v>1715</v>
      </c>
    </row>
    <row r="1718" spans="1:19" x14ac:dyDescent="0.2">
      <c r="A1718">
        <v>1814</v>
      </c>
      <c r="B1718" s="1">
        <v>45548</v>
      </c>
      <c r="C1718" s="2">
        <v>0.54166666666666663</v>
      </c>
      <c r="D1718" s="2">
        <v>0.60416666666666663</v>
      </c>
      <c r="E1718" t="s">
        <v>21</v>
      </c>
      <c r="F1718">
        <v>1</v>
      </c>
      <c r="G1718">
        <v>6</v>
      </c>
      <c r="H1718">
        <v>6</v>
      </c>
      <c r="I1718" t="s">
        <v>22</v>
      </c>
      <c r="J1718" t="s">
        <v>18</v>
      </c>
      <c r="K1718">
        <v>90</v>
      </c>
      <c r="L1718">
        <v>1</v>
      </c>
      <c r="M1718">
        <v>0</v>
      </c>
      <c r="N1718" t="s">
        <v>76</v>
      </c>
      <c r="O1718" t="s">
        <v>106</v>
      </c>
      <c r="P1718" t="s">
        <v>113</v>
      </c>
      <c r="Q1718" t="s">
        <v>118</v>
      </c>
      <c r="R1718" t="s">
        <v>118</v>
      </c>
      <c r="S1718">
        <v>1716</v>
      </c>
    </row>
    <row r="1719" spans="1:19" x14ac:dyDescent="0.2">
      <c r="A1719">
        <v>2015</v>
      </c>
      <c r="B1719" s="1">
        <v>45398</v>
      </c>
      <c r="C1719" s="2">
        <v>0.54166666666666663</v>
      </c>
      <c r="D1719" s="2">
        <v>0.60416666666666663</v>
      </c>
      <c r="E1719" t="s">
        <v>21</v>
      </c>
      <c r="F1719">
        <v>1</v>
      </c>
      <c r="G1719">
        <v>6</v>
      </c>
      <c r="H1719">
        <v>3</v>
      </c>
      <c r="I1719" t="s">
        <v>27</v>
      </c>
      <c r="J1719" t="s">
        <v>40</v>
      </c>
      <c r="K1719">
        <v>90</v>
      </c>
      <c r="L1719">
        <v>0.5</v>
      </c>
      <c r="M1719">
        <v>0</v>
      </c>
      <c r="N1719" t="s">
        <v>73</v>
      </c>
      <c r="O1719" t="s">
        <v>101</v>
      </c>
      <c r="P1719" t="s">
        <v>113</v>
      </c>
      <c r="Q1719" t="s">
        <v>118</v>
      </c>
      <c r="R1719" t="s">
        <v>118</v>
      </c>
      <c r="S1719">
        <v>1717</v>
      </c>
    </row>
    <row r="1720" spans="1:19" x14ac:dyDescent="0.2">
      <c r="A1720">
        <v>2345</v>
      </c>
      <c r="B1720" s="1">
        <v>45316</v>
      </c>
      <c r="C1720" s="2">
        <v>0.54166666666666663</v>
      </c>
      <c r="D1720" s="2">
        <v>0.5625</v>
      </c>
      <c r="E1720" t="s">
        <v>21</v>
      </c>
      <c r="F1720">
        <v>1</v>
      </c>
      <c r="G1720">
        <v>6</v>
      </c>
      <c r="H1720">
        <v>5</v>
      </c>
      <c r="I1720" t="s">
        <v>39</v>
      </c>
      <c r="J1720" t="s">
        <v>40</v>
      </c>
      <c r="K1720">
        <v>30.000000000000053</v>
      </c>
      <c r="L1720">
        <v>0.83333333333333348</v>
      </c>
      <c r="M1720">
        <v>0</v>
      </c>
      <c r="N1720" t="s">
        <v>75</v>
      </c>
      <c r="O1720" t="s">
        <v>98</v>
      </c>
      <c r="P1720" t="s">
        <v>113</v>
      </c>
      <c r="Q1720" t="s">
        <v>118</v>
      </c>
      <c r="R1720" t="s">
        <v>118</v>
      </c>
      <c r="S1720">
        <v>1718</v>
      </c>
    </row>
    <row r="1721" spans="1:19" x14ac:dyDescent="0.2">
      <c r="A1721">
        <v>2864</v>
      </c>
      <c r="B1721" s="1">
        <v>45417</v>
      </c>
      <c r="C1721" s="2">
        <v>0.54166666666666663</v>
      </c>
      <c r="D1721" s="2">
        <v>0.625</v>
      </c>
      <c r="E1721" t="s">
        <v>21</v>
      </c>
      <c r="F1721">
        <v>1</v>
      </c>
      <c r="G1721">
        <v>6</v>
      </c>
      <c r="H1721">
        <v>1</v>
      </c>
      <c r="I1721" t="s">
        <v>41</v>
      </c>
      <c r="J1721" t="s">
        <v>40</v>
      </c>
      <c r="K1721">
        <v>120.00000000000006</v>
      </c>
      <c r="L1721">
        <v>0.16666666666666666</v>
      </c>
      <c r="M1721">
        <v>0</v>
      </c>
      <c r="N1721" t="s">
        <v>71</v>
      </c>
      <c r="O1721" t="s">
        <v>102</v>
      </c>
      <c r="P1721" t="s">
        <v>113</v>
      </c>
      <c r="Q1721" t="s">
        <v>117</v>
      </c>
      <c r="R1721" t="s">
        <v>124</v>
      </c>
      <c r="S1721">
        <v>1719</v>
      </c>
    </row>
    <row r="1722" spans="1:19" x14ac:dyDescent="0.2">
      <c r="A1722">
        <v>2037</v>
      </c>
      <c r="B1722" s="1">
        <v>45481</v>
      </c>
      <c r="C1722" s="2">
        <v>0.54166666666666663</v>
      </c>
      <c r="D1722" s="2">
        <v>0.5625</v>
      </c>
      <c r="E1722" t="s">
        <v>21</v>
      </c>
      <c r="F1722">
        <v>1</v>
      </c>
      <c r="G1722">
        <v>6</v>
      </c>
      <c r="H1722">
        <v>8</v>
      </c>
      <c r="I1722" t="s">
        <v>22</v>
      </c>
      <c r="J1722" t="s">
        <v>30</v>
      </c>
      <c r="K1722">
        <v>30.000000000000053</v>
      </c>
      <c r="L1722">
        <v>1.3333333333333333</v>
      </c>
      <c r="M1722">
        <v>1</v>
      </c>
      <c r="N1722" t="s">
        <v>72</v>
      </c>
      <c r="O1722" t="s">
        <v>104</v>
      </c>
      <c r="P1722" t="s">
        <v>113</v>
      </c>
      <c r="Q1722" t="s">
        <v>118</v>
      </c>
      <c r="R1722" t="s">
        <v>118</v>
      </c>
      <c r="S1722">
        <v>1720</v>
      </c>
    </row>
    <row r="1723" spans="1:19" x14ac:dyDescent="0.2">
      <c r="A1723">
        <v>1760</v>
      </c>
      <c r="B1723" s="1">
        <v>45415</v>
      </c>
      <c r="C1723" s="2">
        <v>0.52083333333333337</v>
      </c>
      <c r="D1723" s="2">
        <v>0.5625</v>
      </c>
      <c r="E1723" t="s">
        <v>21</v>
      </c>
      <c r="F1723">
        <v>1</v>
      </c>
      <c r="G1723">
        <v>6</v>
      </c>
      <c r="H1723">
        <v>4</v>
      </c>
      <c r="I1723" t="s">
        <v>39</v>
      </c>
      <c r="J1723" t="s">
        <v>14</v>
      </c>
      <c r="K1723">
        <v>59.999999999999943</v>
      </c>
      <c r="L1723">
        <v>0.66666666666666663</v>
      </c>
      <c r="M1723">
        <v>0</v>
      </c>
      <c r="N1723" t="s">
        <v>76</v>
      </c>
      <c r="O1723" t="s">
        <v>102</v>
      </c>
      <c r="P1723" t="s">
        <v>113</v>
      </c>
      <c r="Q1723" t="s">
        <v>118</v>
      </c>
      <c r="R1723" t="s">
        <v>118</v>
      </c>
      <c r="S1723">
        <v>1721</v>
      </c>
    </row>
    <row r="1724" spans="1:19" x14ac:dyDescent="0.2">
      <c r="A1724">
        <v>1971</v>
      </c>
      <c r="B1724" s="1">
        <v>45529</v>
      </c>
      <c r="C1724" s="2">
        <v>0.52083333333333337</v>
      </c>
      <c r="D1724" s="2">
        <v>0.5625</v>
      </c>
      <c r="E1724" t="s">
        <v>21</v>
      </c>
      <c r="F1724">
        <v>1</v>
      </c>
      <c r="G1724">
        <v>6</v>
      </c>
      <c r="H1724">
        <v>3</v>
      </c>
      <c r="I1724" t="s">
        <v>27</v>
      </c>
      <c r="J1724" t="s">
        <v>14</v>
      </c>
      <c r="K1724">
        <v>59.999999999999943</v>
      </c>
      <c r="L1724">
        <v>0.5</v>
      </c>
      <c r="M1724">
        <v>0</v>
      </c>
      <c r="N1724" t="s">
        <v>71</v>
      </c>
      <c r="O1724" t="s">
        <v>105</v>
      </c>
      <c r="P1724" t="s">
        <v>113</v>
      </c>
      <c r="Q1724" t="s">
        <v>118</v>
      </c>
      <c r="R1724" t="s">
        <v>118</v>
      </c>
      <c r="S1724">
        <v>1722</v>
      </c>
    </row>
    <row r="1725" spans="1:19" x14ac:dyDescent="0.2">
      <c r="A1725">
        <v>25</v>
      </c>
      <c r="B1725" s="1">
        <v>45461</v>
      </c>
      <c r="C1725" s="2">
        <v>0.52083333333333337</v>
      </c>
      <c r="D1725" s="2">
        <v>0.60416666666666663</v>
      </c>
      <c r="E1725" t="s">
        <v>21</v>
      </c>
      <c r="F1725">
        <v>1</v>
      </c>
      <c r="G1725">
        <v>6</v>
      </c>
      <c r="H1725">
        <v>1</v>
      </c>
      <c r="I1725" t="s">
        <v>13</v>
      </c>
      <c r="J1725" t="s">
        <v>23</v>
      </c>
      <c r="K1725">
        <v>119.99999999999989</v>
      </c>
      <c r="L1725">
        <v>0.16666666666666666</v>
      </c>
      <c r="M1725">
        <v>0</v>
      </c>
      <c r="N1725" t="s">
        <v>73</v>
      </c>
      <c r="O1725" t="s">
        <v>103</v>
      </c>
      <c r="P1725" t="s">
        <v>113</v>
      </c>
      <c r="Q1725" t="s">
        <v>117</v>
      </c>
      <c r="R1725" t="s">
        <v>124</v>
      </c>
      <c r="S1725">
        <v>1723</v>
      </c>
    </row>
    <row r="1726" spans="1:19" x14ac:dyDescent="0.2">
      <c r="A1726">
        <v>1847</v>
      </c>
      <c r="B1726" s="1">
        <v>45300</v>
      </c>
      <c r="C1726" s="2">
        <v>0.52083333333333337</v>
      </c>
      <c r="D1726" s="2">
        <v>0.58333333333333337</v>
      </c>
      <c r="E1726" t="s">
        <v>21</v>
      </c>
      <c r="F1726">
        <v>1</v>
      </c>
      <c r="G1726">
        <v>6</v>
      </c>
      <c r="H1726">
        <v>7</v>
      </c>
      <c r="I1726" t="s">
        <v>41</v>
      </c>
      <c r="J1726" t="s">
        <v>18</v>
      </c>
      <c r="K1726">
        <v>90</v>
      </c>
      <c r="L1726">
        <v>1.1666666666666667</v>
      </c>
      <c r="M1726">
        <v>1</v>
      </c>
      <c r="N1726" t="s">
        <v>73</v>
      </c>
      <c r="O1726" t="s">
        <v>98</v>
      </c>
      <c r="P1726" t="s">
        <v>113</v>
      </c>
      <c r="Q1726" t="s">
        <v>118</v>
      </c>
      <c r="R1726" t="s">
        <v>118</v>
      </c>
      <c r="S1726">
        <v>1724</v>
      </c>
    </row>
    <row r="1727" spans="1:19" x14ac:dyDescent="0.2">
      <c r="A1727">
        <v>348</v>
      </c>
      <c r="B1727" s="1">
        <v>45504</v>
      </c>
      <c r="C1727" s="2">
        <v>0.52083333333333337</v>
      </c>
      <c r="D1727" s="2">
        <v>0.58333333333333337</v>
      </c>
      <c r="E1727" t="s">
        <v>21</v>
      </c>
      <c r="F1727">
        <v>1</v>
      </c>
      <c r="G1727">
        <v>6</v>
      </c>
      <c r="H1727">
        <v>6</v>
      </c>
      <c r="I1727" t="s">
        <v>41</v>
      </c>
      <c r="J1727" t="s">
        <v>14</v>
      </c>
      <c r="K1727">
        <v>90</v>
      </c>
      <c r="L1727">
        <v>1</v>
      </c>
      <c r="M1727">
        <v>0</v>
      </c>
      <c r="N1727" t="s">
        <v>74</v>
      </c>
      <c r="O1727" t="s">
        <v>104</v>
      </c>
      <c r="P1727" t="s">
        <v>113</v>
      </c>
      <c r="Q1727" t="s">
        <v>118</v>
      </c>
      <c r="R1727" t="s">
        <v>118</v>
      </c>
      <c r="S1727">
        <v>1725</v>
      </c>
    </row>
    <row r="1728" spans="1:19" x14ac:dyDescent="0.2">
      <c r="A1728">
        <v>205</v>
      </c>
      <c r="B1728" s="1">
        <v>45656</v>
      </c>
      <c r="C1728" s="2">
        <v>0.52083333333333337</v>
      </c>
      <c r="D1728" s="2">
        <v>0.5625</v>
      </c>
      <c r="E1728" t="s">
        <v>21</v>
      </c>
      <c r="F1728">
        <v>1</v>
      </c>
      <c r="G1728">
        <v>6</v>
      </c>
      <c r="H1728">
        <v>1</v>
      </c>
      <c r="I1728" t="s">
        <v>13</v>
      </c>
      <c r="J1728" t="s">
        <v>23</v>
      </c>
      <c r="K1728">
        <v>59.999999999999943</v>
      </c>
      <c r="L1728">
        <v>0.16666666666666666</v>
      </c>
      <c r="M1728">
        <v>0</v>
      </c>
      <c r="N1728" t="s">
        <v>72</v>
      </c>
      <c r="O1728" t="s">
        <v>109</v>
      </c>
      <c r="P1728" t="s">
        <v>113</v>
      </c>
      <c r="Q1728" t="s">
        <v>117</v>
      </c>
      <c r="R1728" t="s">
        <v>118</v>
      </c>
      <c r="S1728">
        <v>1726</v>
      </c>
    </row>
    <row r="1729" spans="1:19" x14ac:dyDescent="0.2">
      <c r="A1729">
        <v>396</v>
      </c>
      <c r="B1729" s="1">
        <v>45571</v>
      </c>
      <c r="C1729" s="2">
        <v>0.52083333333333337</v>
      </c>
      <c r="D1729" s="2">
        <v>0.5625</v>
      </c>
      <c r="E1729" t="s">
        <v>21</v>
      </c>
      <c r="F1729">
        <v>1</v>
      </c>
      <c r="G1729">
        <v>6</v>
      </c>
      <c r="H1729">
        <v>2</v>
      </c>
      <c r="I1729" t="s">
        <v>13</v>
      </c>
      <c r="J1729" t="s">
        <v>30</v>
      </c>
      <c r="K1729">
        <v>59.999999999999943</v>
      </c>
      <c r="L1729">
        <v>0.33333333333333331</v>
      </c>
      <c r="M1729">
        <v>0</v>
      </c>
      <c r="N1729" t="s">
        <v>71</v>
      </c>
      <c r="O1729" t="s">
        <v>107</v>
      </c>
      <c r="P1729" t="s">
        <v>113</v>
      </c>
      <c r="Q1729" t="s">
        <v>118</v>
      </c>
      <c r="R1729" t="s">
        <v>118</v>
      </c>
      <c r="S1729">
        <v>1727</v>
      </c>
    </row>
    <row r="1730" spans="1:19" x14ac:dyDescent="0.2">
      <c r="A1730">
        <v>1750</v>
      </c>
      <c r="B1730" s="1">
        <v>45330</v>
      </c>
      <c r="C1730" s="2">
        <v>0.52083333333333337</v>
      </c>
      <c r="D1730" s="2">
        <v>0.54166666666666663</v>
      </c>
      <c r="E1730" t="s">
        <v>21</v>
      </c>
      <c r="F1730">
        <v>1</v>
      </c>
      <c r="G1730">
        <v>6</v>
      </c>
      <c r="H1730">
        <v>4</v>
      </c>
      <c r="I1730" t="s">
        <v>27</v>
      </c>
      <c r="J1730" t="s">
        <v>30</v>
      </c>
      <c r="K1730">
        <v>29.999999999999893</v>
      </c>
      <c r="L1730">
        <v>0.66666666666666663</v>
      </c>
      <c r="M1730">
        <v>0</v>
      </c>
      <c r="N1730" t="s">
        <v>75</v>
      </c>
      <c r="O1730" t="s">
        <v>99</v>
      </c>
      <c r="P1730" t="s">
        <v>113</v>
      </c>
      <c r="Q1730" t="s">
        <v>118</v>
      </c>
      <c r="R1730" t="s">
        <v>118</v>
      </c>
      <c r="S1730">
        <v>1728</v>
      </c>
    </row>
    <row r="1731" spans="1:19" x14ac:dyDescent="0.2">
      <c r="A1731">
        <v>2561</v>
      </c>
      <c r="B1731" s="1">
        <v>45430</v>
      </c>
      <c r="C1731" s="2">
        <v>0.52083333333333337</v>
      </c>
      <c r="D1731" s="2">
        <v>0.58333333333333337</v>
      </c>
      <c r="E1731" t="s">
        <v>21</v>
      </c>
      <c r="F1731">
        <v>1</v>
      </c>
      <c r="G1731">
        <v>6</v>
      </c>
      <c r="H1731">
        <v>7</v>
      </c>
      <c r="I1731" t="s">
        <v>17</v>
      </c>
      <c r="J1731" t="s">
        <v>28</v>
      </c>
      <c r="K1731">
        <v>90</v>
      </c>
      <c r="L1731">
        <v>1.1666666666666667</v>
      </c>
      <c r="M1731">
        <v>1</v>
      </c>
      <c r="N1731" t="s">
        <v>77</v>
      </c>
      <c r="O1731" t="s">
        <v>102</v>
      </c>
      <c r="P1731" t="s">
        <v>113</v>
      </c>
      <c r="Q1731" t="s">
        <v>118</v>
      </c>
      <c r="R1731" t="s">
        <v>118</v>
      </c>
      <c r="S1731">
        <v>1729</v>
      </c>
    </row>
    <row r="1732" spans="1:19" x14ac:dyDescent="0.2">
      <c r="A1732">
        <v>2575</v>
      </c>
      <c r="B1732" s="1">
        <v>45585</v>
      </c>
      <c r="C1732" s="2">
        <v>0.52083333333333337</v>
      </c>
      <c r="D1732" s="2">
        <v>0.60416666666666663</v>
      </c>
      <c r="E1732" t="s">
        <v>21</v>
      </c>
      <c r="F1732">
        <v>1</v>
      </c>
      <c r="G1732">
        <v>6</v>
      </c>
      <c r="H1732">
        <v>4</v>
      </c>
      <c r="I1732" t="s">
        <v>39</v>
      </c>
      <c r="J1732" t="s">
        <v>23</v>
      </c>
      <c r="K1732">
        <v>119.99999999999989</v>
      </c>
      <c r="L1732">
        <v>0.66666666666666663</v>
      </c>
      <c r="M1732">
        <v>0</v>
      </c>
      <c r="N1732" t="s">
        <v>71</v>
      </c>
      <c r="O1732" t="s">
        <v>107</v>
      </c>
      <c r="P1732" t="s">
        <v>113</v>
      </c>
      <c r="Q1732" t="s">
        <v>118</v>
      </c>
      <c r="R1732" t="s">
        <v>124</v>
      </c>
      <c r="S1732">
        <v>1730</v>
      </c>
    </row>
    <row r="1733" spans="1:19" x14ac:dyDescent="0.2">
      <c r="A1733">
        <v>1176</v>
      </c>
      <c r="B1733" s="1">
        <v>45388</v>
      </c>
      <c r="C1733" s="2">
        <v>0.52083333333333337</v>
      </c>
      <c r="D1733" s="2">
        <v>0.58333333333333337</v>
      </c>
      <c r="E1733" t="s">
        <v>21</v>
      </c>
      <c r="F1733">
        <v>1</v>
      </c>
      <c r="G1733">
        <v>6</v>
      </c>
      <c r="H1733">
        <v>2</v>
      </c>
      <c r="I1733" t="s">
        <v>39</v>
      </c>
      <c r="J1733" t="s">
        <v>23</v>
      </c>
      <c r="K1733">
        <v>90</v>
      </c>
      <c r="L1733">
        <v>0.33333333333333331</v>
      </c>
      <c r="M1733">
        <v>0</v>
      </c>
      <c r="N1733" t="s">
        <v>77</v>
      </c>
      <c r="O1733" t="s">
        <v>101</v>
      </c>
      <c r="P1733" t="s">
        <v>113</v>
      </c>
      <c r="Q1733" t="s">
        <v>118</v>
      </c>
      <c r="R1733" t="s">
        <v>118</v>
      </c>
      <c r="S1733">
        <v>1731</v>
      </c>
    </row>
    <row r="1734" spans="1:19" x14ac:dyDescent="0.2">
      <c r="A1734">
        <v>611</v>
      </c>
      <c r="B1734" s="1">
        <v>45585</v>
      </c>
      <c r="C1734" s="2">
        <v>0.52083333333333337</v>
      </c>
      <c r="D1734" s="2">
        <v>0.58333333333333337</v>
      </c>
      <c r="E1734" t="s">
        <v>21</v>
      </c>
      <c r="F1734">
        <v>1</v>
      </c>
      <c r="G1734">
        <v>6</v>
      </c>
      <c r="H1734">
        <v>4</v>
      </c>
      <c r="I1734" t="s">
        <v>39</v>
      </c>
      <c r="J1734" t="s">
        <v>30</v>
      </c>
      <c r="K1734">
        <v>90</v>
      </c>
      <c r="L1734">
        <v>0.66666666666666663</v>
      </c>
      <c r="M1734">
        <v>0</v>
      </c>
      <c r="N1734" t="s">
        <v>71</v>
      </c>
      <c r="O1734" t="s">
        <v>107</v>
      </c>
      <c r="P1734" t="s">
        <v>113</v>
      </c>
      <c r="Q1734" t="s">
        <v>118</v>
      </c>
      <c r="R1734" t="s">
        <v>118</v>
      </c>
      <c r="S1734">
        <v>1732</v>
      </c>
    </row>
    <row r="1735" spans="1:19" x14ac:dyDescent="0.2">
      <c r="A1735">
        <v>1593</v>
      </c>
      <c r="B1735" s="1">
        <v>45592</v>
      </c>
      <c r="C1735" s="2">
        <v>0.52083333333333337</v>
      </c>
      <c r="D1735" s="2">
        <v>0.5625</v>
      </c>
      <c r="E1735" t="s">
        <v>21</v>
      </c>
      <c r="F1735">
        <v>1</v>
      </c>
      <c r="G1735">
        <v>6</v>
      </c>
      <c r="H1735">
        <v>4</v>
      </c>
      <c r="I1735" t="s">
        <v>22</v>
      </c>
      <c r="J1735" t="s">
        <v>30</v>
      </c>
      <c r="K1735">
        <v>59.999999999999943</v>
      </c>
      <c r="L1735">
        <v>0.66666666666666663</v>
      </c>
      <c r="M1735">
        <v>0</v>
      </c>
      <c r="N1735" t="s">
        <v>71</v>
      </c>
      <c r="O1735" t="s">
        <v>107</v>
      </c>
      <c r="P1735" t="s">
        <v>113</v>
      </c>
      <c r="Q1735" t="s">
        <v>118</v>
      </c>
      <c r="R1735" t="s">
        <v>118</v>
      </c>
      <c r="S1735">
        <v>1733</v>
      </c>
    </row>
    <row r="1736" spans="1:19" x14ac:dyDescent="0.2">
      <c r="A1736">
        <v>930</v>
      </c>
      <c r="B1736" s="1">
        <v>45307</v>
      </c>
      <c r="C1736" s="2">
        <v>0.52083333333333337</v>
      </c>
      <c r="D1736" s="2">
        <v>0.60416666666666663</v>
      </c>
      <c r="E1736" t="s">
        <v>21</v>
      </c>
      <c r="F1736">
        <v>1</v>
      </c>
      <c r="G1736">
        <v>6</v>
      </c>
      <c r="H1736">
        <v>5</v>
      </c>
      <c r="I1736" t="s">
        <v>17</v>
      </c>
      <c r="J1736" t="s">
        <v>18</v>
      </c>
      <c r="K1736">
        <v>119.99999999999989</v>
      </c>
      <c r="L1736">
        <v>0.83333333333333348</v>
      </c>
      <c r="M1736">
        <v>0</v>
      </c>
      <c r="N1736" t="s">
        <v>73</v>
      </c>
      <c r="O1736" t="s">
        <v>98</v>
      </c>
      <c r="P1736" t="s">
        <v>113</v>
      </c>
      <c r="Q1736" t="s">
        <v>118</v>
      </c>
      <c r="R1736" t="s">
        <v>124</v>
      </c>
      <c r="S1736">
        <v>1734</v>
      </c>
    </row>
    <row r="1737" spans="1:19" x14ac:dyDescent="0.2">
      <c r="A1737">
        <v>1004</v>
      </c>
      <c r="B1737" s="1">
        <v>45439</v>
      </c>
      <c r="C1737" s="2">
        <v>0.52083333333333337</v>
      </c>
      <c r="D1737" s="2">
        <v>0.5625</v>
      </c>
      <c r="E1737" t="s">
        <v>21</v>
      </c>
      <c r="F1737">
        <v>1</v>
      </c>
      <c r="G1737">
        <v>6</v>
      </c>
      <c r="H1737">
        <v>5</v>
      </c>
      <c r="I1737" t="s">
        <v>39</v>
      </c>
      <c r="J1737" t="s">
        <v>40</v>
      </c>
      <c r="K1737">
        <v>59.999999999999943</v>
      </c>
      <c r="L1737">
        <v>0.83333333333333348</v>
      </c>
      <c r="M1737">
        <v>0</v>
      </c>
      <c r="N1737" t="s">
        <v>72</v>
      </c>
      <c r="O1737" t="s">
        <v>102</v>
      </c>
      <c r="P1737" t="s">
        <v>113</v>
      </c>
      <c r="Q1737" t="s">
        <v>118</v>
      </c>
      <c r="R1737" t="s">
        <v>118</v>
      </c>
      <c r="S1737">
        <v>1735</v>
      </c>
    </row>
    <row r="1738" spans="1:19" x14ac:dyDescent="0.2">
      <c r="A1738">
        <v>55</v>
      </c>
      <c r="B1738" s="1">
        <v>45460</v>
      </c>
      <c r="C1738" s="2">
        <v>0.52083333333333337</v>
      </c>
      <c r="D1738" s="2">
        <v>0.58333333333333337</v>
      </c>
      <c r="E1738" t="s">
        <v>21</v>
      </c>
      <c r="F1738">
        <v>1</v>
      </c>
      <c r="G1738">
        <v>6</v>
      </c>
      <c r="H1738">
        <v>2</v>
      </c>
      <c r="I1738" t="s">
        <v>22</v>
      </c>
      <c r="J1738" t="s">
        <v>28</v>
      </c>
      <c r="K1738">
        <v>90</v>
      </c>
      <c r="L1738">
        <v>0.33333333333333331</v>
      </c>
      <c r="M1738">
        <v>0</v>
      </c>
      <c r="N1738" t="s">
        <v>72</v>
      </c>
      <c r="O1738" t="s">
        <v>103</v>
      </c>
      <c r="P1738" t="s">
        <v>113</v>
      </c>
      <c r="Q1738" t="s">
        <v>118</v>
      </c>
      <c r="R1738" t="s">
        <v>118</v>
      </c>
      <c r="S1738">
        <v>1736</v>
      </c>
    </row>
    <row r="1739" spans="1:19" x14ac:dyDescent="0.2">
      <c r="A1739">
        <v>504</v>
      </c>
      <c r="B1739" s="1">
        <v>45512</v>
      </c>
      <c r="C1739" s="2">
        <v>0.52083333333333337</v>
      </c>
      <c r="D1739" s="2">
        <v>0.54166666666666663</v>
      </c>
      <c r="E1739" t="s">
        <v>21</v>
      </c>
      <c r="F1739">
        <v>1</v>
      </c>
      <c r="G1739">
        <v>6</v>
      </c>
      <c r="H1739">
        <v>9</v>
      </c>
      <c r="I1739" t="s">
        <v>39</v>
      </c>
      <c r="J1739" t="s">
        <v>23</v>
      </c>
      <c r="K1739">
        <v>29.999999999999893</v>
      </c>
      <c r="L1739">
        <v>1.5</v>
      </c>
      <c r="M1739">
        <v>1</v>
      </c>
      <c r="N1739" t="s">
        <v>75</v>
      </c>
      <c r="O1739" t="s">
        <v>105</v>
      </c>
      <c r="P1739" t="s">
        <v>113</v>
      </c>
      <c r="Q1739" t="s">
        <v>118</v>
      </c>
      <c r="R1739" t="s">
        <v>118</v>
      </c>
      <c r="S1739">
        <v>1737</v>
      </c>
    </row>
    <row r="1740" spans="1:19" x14ac:dyDescent="0.2">
      <c r="A1740">
        <v>1267</v>
      </c>
      <c r="B1740" s="1">
        <v>45443</v>
      </c>
      <c r="C1740" s="2">
        <v>0.52083333333333337</v>
      </c>
      <c r="D1740" s="2">
        <v>0.58333333333333337</v>
      </c>
      <c r="E1740" t="s">
        <v>21</v>
      </c>
      <c r="F1740">
        <v>1</v>
      </c>
      <c r="G1740">
        <v>6</v>
      </c>
      <c r="H1740">
        <v>1</v>
      </c>
      <c r="I1740" t="s">
        <v>22</v>
      </c>
      <c r="J1740" t="s">
        <v>23</v>
      </c>
      <c r="K1740">
        <v>90</v>
      </c>
      <c r="L1740">
        <v>0.16666666666666666</v>
      </c>
      <c r="M1740">
        <v>0</v>
      </c>
      <c r="N1740" t="s">
        <v>76</v>
      </c>
      <c r="O1740" t="s">
        <v>102</v>
      </c>
      <c r="P1740" t="s">
        <v>113</v>
      </c>
      <c r="Q1740" t="s">
        <v>117</v>
      </c>
      <c r="R1740" t="s">
        <v>118</v>
      </c>
      <c r="S1740">
        <v>1738</v>
      </c>
    </row>
    <row r="1741" spans="1:19" x14ac:dyDescent="0.2">
      <c r="A1741">
        <v>525</v>
      </c>
      <c r="B1741" s="1">
        <v>45620</v>
      </c>
      <c r="C1741" s="2">
        <v>0.52083333333333337</v>
      </c>
      <c r="D1741" s="2">
        <v>0.58333333333333337</v>
      </c>
      <c r="E1741" t="s">
        <v>21</v>
      </c>
      <c r="F1741">
        <v>1</v>
      </c>
      <c r="G1741">
        <v>6</v>
      </c>
      <c r="H1741">
        <v>6</v>
      </c>
      <c r="I1741" t="s">
        <v>22</v>
      </c>
      <c r="J1741" t="s">
        <v>30</v>
      </c>
      <c r="K1741">
        <v>90</v>
      </c>
      <c r="L1741">
        <v>1</v>
      </c>
      <c r="M1741">
        <v>0</v>
      </c>
      <c r="N1741" t="s">
        <v>71</v>
      </c>
      <c r="O1741" t="s">
        <v>108</v>
      </c>
      <c r="P1741" t="s">
        <v>113</v>
      </c>
      <c r="Q1741" t="s">
        <v>118</v>
      </c>
      <c r="R1741" t="s">
        <v>118</v>
      </c>
      <c r="S1741">
        <v>1739</v>
      </c>
    </row>
    <row r="1742" spans="1:19" x14ac:dyDescent="0.2">
      <c r="A1742">
        <v>888</v>
      </c>
      <c r="B1742" s="1">
        <v>45397</v>
      </c>
      <c r="C1742" s="2">
        <v>0.52083333333333337</v>
      </c>
      <c r="D1742" s="2">
        <v>0.60416666666666663</v>
      </c>
      <c r="E1742" t="s">
        <v>21</v>
      </c>
      <c r="F1742">
        <v>1</v>
      </c>
      <c r="G1742">
        <v>6</v>
      </c>
      <c r="H1742">
        <v>5</v>
      </c>
      <c r="I1742" t="s">
        <v>27</v>
      </c>
      <c r="J1742" t="s">
        <v>23</v>
      </c>
      <c r="K1742">
        <v>119.99999999999989</v>
      </c>
      <c r="L1742">
        <v>0.83333333333333348</v>
      </c>
      <c r="M1742">
        <v>0</v>
      </c>
      <c r="N1742" t="s">
        <v>72</v>
      </c>
      <c r="O1742" t="s">
        <v>101</v>
      </c>
      <c r="P1742" t="s">
        <v>113</v>
      </c>
      <c r="Q1742" t="s">
        <v>118</v>
      </c>
      <c r="R1742" t="s">
        <v>124</v>
      </c>
      <c r="S1742">
        <v>1740</v>
      </c>
    </row>
    <row r="1743" spans="1:19" x14ac:dyDescent="0.2">
      <c r="A1743">
        <v>164</v>
      </c>
      <c r="B1743" s="1">
        <v>45412</v>
      </c>
      <c r="C1743" s="2">
        <v>0.52083333333333337</v>
      </c>
      <c r="D1743" s="2">
        <v>0.54166666666666663</v>
      </c>
      <c r="E1743" t="s">
        <v>21</v>
      </c>
      <c r="F1743">
        <v>1</v>
      </c>
      <c r="G1743">
        <v>6</v>
      </c>
      <c r="H1743">
        <v>4</v>
      </c>
      <c r="I1743" t="s">
        <v>27</v>
      </c>
      <c r="J1743" t="s">
        <v>23</v>
      </c>
      <c r="K1743">
        <v>29.999999999999893</v>
      </c>
      <c r="L1743">
        <v>0.66666666666666663</v>
      </c>
      <c r="M1743">
        <v>0</v>
      </c>
      <c r="N1743" t="s">
        <v>73</v>
      </c>
      <c r="O1743" t="s">
        <v>101</v>
      </c>
      <c r="P1743" t="s">
        <v>113</v>
      </c>
      <c r="Q1743" t="s">
        <v>118</v>
      </c>
      <c r="R1743" t="s">
        <v>118</v>
      </c>
      <c r="S1743">
        <v>1741</v>
      </c>
    </row>
    <row r="1744" spans="1:19" x14ac:dyDescent="0.2">
      <c r="A1744">
        <v>2734</v>
      </c>
      <c r="B1744" s="1">
        <v>45654</v>
      </c>
      <c r="C1744" s="2">
        <v>0.52083333333333337</v>
      </c>
      <c r="D1744" s="2">
        <v>0.60416666666666663</v>
      </c>
      <c r="E1744" t="s">
        <v>21</v>
      </c>
      <c r="F1744">
        <v>1</v>
      </c>
      <c r="G1744">
        <v>6</v>
      </c>
      <c r="H1744">
        <v>9</v>
      </c>
      <c r="I1744" t="s">
        <v>13</v>
      </c>
      <c r="J1744" t="s">
        <v>40</v>
      </c>
      <c r="K1744">
        <v>119.99999999999989</v>
      </c>
      <c r="L1744">
        <v>1.5</v>
      </c>
      <c r="M1744">
        <v>1</v>
      </c>
      <c r="N1744" t="s">
        <v>77</v>
      </c>
      <c r="O1744" t="s">
        <v>109</v>
      </c>
      <c r="P1744" t="s">
        <v>113</v>
      </c>
      <c r="Q1744" t="s">
        <v>118</v>
      </c>
      <c r="R1744" t="s">
        <v>124</v>
      </c>
      <c r="S1744">
        <v>1742</v>
      </c>
    </row>
    <row r="1745" spans="1:19" x14ac:dyDescent="0.2">
      <c r="A1745">
        <v>2016</v>
      </c>
      <c r="B1745" s="1">
        <v>45292</v>
      </c>
      <c r="C1745" s="2">
        <v>0.52083333333333337</v>
      </c>
      <c r="D1745" s="2">
        <v>0.60416666666666663</v>
      </c>
      <c r="E1745" t="s">
        <v>21</v>
      </c>
      <c r="F1745">
        <v>1</v>
      </c>
      <c r="G1745">
        <v>6</v>
      </c>
      <c r="H1745">
        <v>2</v>
      </c>
      <c r="I1745" t="s">
        <v>17</v>
      </c>
      <c r="J1745" t="s">
        <v>30</v>
      </c>
      <c r="K1745">
        <v>119.99999999999989</v>
      </c>
      <c r="L1745">
        <v>0.33333333333333331</v>
      </c>
      <c r="M1745">
        <v>0</v>
      </c>
      <c r="N1745" t="s">
        <v>72</v>
      </c>
      <c r="O1745" t="s">
        <v>98</v>
      </c>
      <c r="P1745" t="s">
        <v>113</v>
      </c>
      <c r="Q1745" t="s">
        <v>118</v>
      </c>
      <c r="R1745" t="s">
        <v>124</v>
      </c>
      <c r="S1745">
        <v>1743</v>
      </c>
    </row>
    <row r="1746" spans="1:19" x14ac:dyDescent="0.2">
      <c r="A1746">
        <v>2093</v>
      </c>
      <c r="B1746" s="1">
        <v>45424</v>
      </c>
      <c r="C1746" s="2">
        <v>0.52083333333333337</v>
      </c>
      <c r="D1746" s="2">
        <v>0.5625</v>
      </c>
      <c r="E1746" t="s">
        <v>21</v>
      </c>
      <c r="F1746">
        <v>1</v>
      </c>
      <c r="G1746">
        <v>6</v>
      </c>
      <c r="H1746">
        <v>8</v>
      </c>
      <c r="I1746" t="s">
        <v>41</v>
      </c>
      <c r="J1746" t="s">
        <v>30</v>
      </c>
      <c r="K1746">
        <v>59.999999999999943</v>
      </c>
      <c r="L1746">
        <v>1.3333333333333333</v>
      </c>
      <c r="M1746">
        <v>1</v>
      </c>
      <c r="N1746" t="s">
        <v>71</v>
      </c>
      <c r="O1746" t="s">
        <v>102</v>
      </c>
      <c r="P1746" t="s">
        <v>113</v>
      </c>
      <c r="Q1746" t="s">
        <v>118</v>
      </c>
      <c r="R1746" t="s">
        <v>118</v>
      </c>
      <c r="S1746">
        <v>1744</v>
      </c>
    </row>
    <row r="1747" spans="1:19" x14ac:dyDescent="0.2">
      <c r="A1747">
        <v>1843</v>
      </c>
      <c r="B1747" s="1">
        <v>45430</v>
      </c>
      <c r="C1747" s="2">
        <v>0.5</v>
      </c>
      <c r="D1747" s="2">
        <v>0.58333333333333337</v>
      </c>
      <c r="E1747" t="s">
        <v>21</v>
      </c>
      <c r="F1747">
        <v>1</v>
      </c>
      <c r="G1747">
        <v>6</v>
      </c>
      <c r="H1747">
        <v>3</v>
      </c>
      <c r="I1747" t="s">
        <v>39</v>
      </c>
      <c r="J1747" t="s">
        <v>30</v>
      </c>
      <c r="K1747">
        <v>120.00000000000006</v>
      </c>
      <c r="L1747">
        <v>0.5</v>
      </c>
      <c r="M1747">
        <v>0</v>
      </c>
      <c r="N1747" t="s">
        <v>77</v>
      </c>
      <c r="O1747" t="s">
        <v>102</v>
      </c>
      <c r="P1747" t="s">
        <v>113</v>
      </c>
      <c r="Q1747" t="s">
        <v>118</v>
      </c>
      <c r="R1747" t="s">
        <v>124</v>
      </c>
      <c r="S1747">
        <v>1745</v>
      </c>
    </row>
    <row r="1748" spans="1:19" x14ac:dyDescent="0.2">
      <c r="A1748">
        <v>1385</v>
      </c>
      <c r="B1748" s="1">
        <v>45359</v>
      </c>
      <c r="C1748" s="2">
        <v>0.5</v>
      </c>
      <c r="D1748" s="2">
        <v>0.58333333333333337</v>
      </c>
      <c r="E1748" t="s">
        <v>21</v>
      </c>
      <c r="F1748">
        <v>1</v>
      </c>
      <c r="G1748">
        <v>6</v>
      </c>
      <c r="H1748">
        <v>4</v>
      </c>
      <c r="I1748" t="s">
        <v>41</v>
      </c>
      <c r="J1748" t="s">
        <v>14</v>
      </c>
      <c r="K1748">
        <v>120.00000000000006</v>
      </c>
      <c r="L1748">
        <v>0.66666666666666663</v>
      </c>
      <c r="M1748">
        <v>0</v>
      </c>
      <c r="N1748" t="s">
        <v>76</v>
      </c>
      <c r="O1748" t="s">
        <v>100</v>
      </c>
      <c r="P1748" t="s">
        <v>113</v>
      </c>
      <c r="Q1748" t="s">
        <v>118</v>
      </c>
      <c r="R1748" t="s">
        <v>124</v>
      </c>
      <c r="S1748">
        <v>1746</v>
      </c>
    </row>
    <row r="1749" spans="1:19" x14ac:dyDescent="0.2">
      <c r="A1749">
        <v>8</v>
      </c>
      <c r="B1749" s="1">
        <v>45465</v>
      </c>
      <c r="C1749" s="2">
        <v>0.5</v>
      </c>
      <c r="D1749" s="2">
        <v>0.54166666666666663</v>
      </c>
      <c r="E1749" t="s">
        <v>21</v>
      </c>
      <c r="F1749">
        <v>1</v>
      </c>
      <c r="G1749">
        <v>6</v>
      </c>
      <c r="H1749">
        <v>9</v>
      </c>
      <c r="I1749" t="s">
        <v>13</v>
      </c>
      <c r="J1749" t="s">
        <v>30</v>
      </c>
      <c r="K1749">
        <v>59.999999999999943</v>
      </c>
      <c r="L1749">
        <v>1.5</v>
      </c>
      <c r="M1749">
        <v>1</v>
      </c>
      <c r="N1749" t="s">
        <v>77</v>
      </c>
      <c r="O1749" t="s">
        <v>103</v>
      </c>
      <c r="P1749" t="s">
        <v>113</v>
      </c>
      <c r="Q1749" t="s">
        <v>118</v>
      </c>
      <c r="R1749" t="s">
        <v>118</v>
      </c>
      <c r="S1749">
        <v>1747</v>
      </c>
    </row>
    <row r="1750" spans="1:19" x14ac:dyDescent="0.2">
      <c r="A1750">
        <v>1733</v>
      </c>
      <c r="B1750" s="1">
        <v>45359</v>
      </c>
      <c r="C1750" s="2">
        <v>0.5</v>
      </c>
      <c r="D1750" s="2">
        <v>0.5625</v>
      </c>
      <c r="E1750" t="s">
        <v>21</v>
      </c>
      <c r="F1750">
        <v>1</v>
      </c>
      <c r="G1750">
        <v>6</v>
      </c>
      <c r="H1750">
        <v>2</v>
      </c>
      <c r="I1750" t="s">
        <v>41</v>
      </c>
      <c r="J1750" t="s">
        <v>28</v>
      </c>
      <c r="K1750">
        <v>90</v>
      </c>
      <c r="L1750">
        <v>0.33333333333333331</v>
      </c>
      <c r="M1750">
        <v>0</v>
      </c>
      <c r="N1750" t="s">
        <v>76</v>
      </c>
      <c r="O1750" t="s">
        <v>100</v>
      </c>
      <c r="P1750" t="s">
        <v>113</v>
      </c>
      <c r="Q1750" t="s">
        <v>118</v>
      </c>
      <c r="R1750" t="s">
        <v>118</v>
      </c>
      <c r="S1750">
        <v>1748</v>
      </c>
    </row>
    <row r="1751" spans="1:19" x14ac:dyDescent="0.2">
      <c r="A1751">
        <v>2504</v>
      </c>
      <c r="B1751" s="1">
        <v>45476</v>
      </c>
      <c r="C1751" s="2">
        <v>0.5</v>
      </c>
      <c r="D1751" s="2">
        <v>0.5625</v>
      </c>
      <c r="E1751" t="s">
        <v>21</v>
      </c>
      <c r="F1751">
        <v>1</v>
      </c>
      <c r="G1751">
        <v>6</v>
      </c>
      <c r="H1751">
        <v>1</v>
      </c>
      <c r="I1751" t="s">
        <v>42</v>
      </c>
      <c r="J1751" t="s">
        <v>18</v>
      </c>
      <c r="K1751">
        <v>90</v>
      </c>
      <c r="L1751">
        <v>0.16666666666666666</v>
      </c>
      <c r="M1751">
        <v>0</v>
      </c>
      <c r="N1751" t="s">
        <v>74</v>
      </c>
      <c r="O1751" t="s">
        <v>104</v>
      </c>
      <c r="P1751" t="s">
        <v>113</v>
      </c>
      <c r="Q1751" t="s">
        <v>117</v>
      </c>
      <c r="R1751" t="s">
        <v>118</v>
      </c>
      <c r="S1751">
        <v>1749</v>
      </c>
    </row>
    <row r="1752" spans="1:19" x14ac:dyDescent="0.2">
      <c r="A1752">
        <v>1558</v>
      </c>
      <c r="B1752" s="1">
        <v>45441</v>
      </c>
      <c r="C1752" s="2">
        <v>0.5</v>
      </c>
      <c r="D1752" s="2">
        <v>0.54166666666666663</v>
      </c>
      <c r="E1752" t="s">
        <v>21</v>
      </c>
      <c r="F1752">
        <v>1</v>
      </c>
      <c r="G1752">
        <v>6</v>
      </c>
      <c r="H1752">
        <v>6</v>
      </c>
      <c r="I1752" t="s">
        <v>27</v>
      </c>
      <c r="J1752" t="s">
        <v>18</v>
      </c>
      <c r="K1752">
        <v>59.999999999999943</v>
      </c>
      <c r="L1752">
        <v>1</v>
      </c>
      <c r="M1752">
        <v>0</v>
      </c>
      <c r="N1752" t="s">
        <v>74</v>
      </c>
      <c r="O1752" t="s">
        <v>102</v>
      </c>
      <c r="P1752" t="s">
        <v>113</v>
      </c>
      <c r="Q1752" t="s">
        <v>118</v>
      </c>
      <c r="R1752" t="s">
        <v>118</v>
      </c>
      <c r="S1752">
        <v>1750</v>
      </c>
    </row>
    <row r="1753" spans="1:19" x14ac:dyDescent="0.2">
      <c r="A1753">
        <v>2028</v>
      </c>
      <c r="B1753" s="1">
        <v>45602</v>
      </c>
      <c r="C1753" s="2">
        <v>0.5</v>
      </c>
      <c r="D1753" s="2">
        <v>0.54166666666666663</v>
      </c>
      <c r="E1753" t="s">
        <v>21</v>
      </c>
      <c r="F1753">
        <v>1</v>
      </c>
      <c r="G1753">
        <v>6</v>
      </c>
      <c r="H1753">
        <v>9</v>
      </c>
      <c r="I1753" t="s">
        <v>27</v>
      </c>
      <c r="J1753" t="s">
        <v>28</v>
      </c>
      <c r="K1753">
        <v>59.999999999999943</v>
      </c>
      <c r="L1753">
        <v>1.5</v>
      </c>
      <c r="M1753">
        <v>1</v>
      </c>
      <c r="N1753" t="s">
        <v>74</v>
      </c>
      <c r="O1753" t="s">
        <v>108</v>
      </c>
      <c r="P1753" t="s">
        <v>113</v>
      </c>
      <c r="Q1753" t="s">
        <v>118</v>
      </c>
      <c r="R1753" t="s">
        <v>118</v>
      </c>
      <c r="S1753">
        <v>1751</v>
      </c>
    </row>
    <row r="1754" spans="1:19" x14ac:dyDescent="0.2">
      <c r="A1754">
        <v>2860</v>
      </c>
      <c r="B1754" s="1">
        <v>45295</v>
      </c>
      <c r="C1754" s="2">
        <v>0.5</v>
      </c>
      <c r="D1754" s="2">
        <v>0.52083333333333337</v>
      </c>
      <c r="E1754" t="s">
        <v>21</v>
      </c>
      <c r="F1754">
        <v>1</v>
      </c>
      <c r="G1754">
        <v>6</v>
      </c>
      <c r="H1754">
        <v>2</v>
      </c>
      <c r="I1754" t="s">
        <v>41</v>
      </c>
      <c r="J1754" t="s">
        <v>40</v>
      </c>
      <c r="K1754">
        <v>30.000000000000053</v>
      </c>
      <c r="L1754">
        <v>0.33333333333333331</v>
      </c>
      <c r="M1754">
        <v>0</v>
      </c>
      <c r="N1754" t="s">
        <v>75</v>
      </c>
      <c r="O1754" t="s">
        <v>98</v>
      </c>
      <c r="P1754" t="s">
        <v>113</v>
      </c>
      <c r="Q1754" t="s">
        <v>118</v>
      </c>
      <c r="R1754" t="s">
        <v>118</v>
      </c>
      <c r="S1754">
        <v>1752</v>
      </c>
    </row>
    <row r="1755" spans="1:19" x14ac:dyDescent="0.2">
      <c r="A1755">
        <v>913</v>
      </c>
      <c r="B1755" s="1">
        <v>45625</v>
      </c>
      <c r="C1755" s="2">
        <v>0.5</v>
      </c>
      <c r="D1755" s="2">
        <v>0.58333333333333337</v>
      </c>
      <c r="E1755" t="s">
        <v>21</v>
      </c>
      <c r="F1755">
        <v>1</v>
      </c>
      <c r="G1755">
        <v>6</v>
      </c>
      <c r="H1755">
        <v>8</v>
      </c>
      <c r="I1755" t="s">
        <v>13</v>
      </c>
      <c r="J1755" t="s">
        <v>30</v>
      </c>
      <c r="K1755">
        <v>120.00000000000006</v>
      </c>
      <c r="L1755">
        <v>1.3333333333333333</v>
      </c>
      <c r="M1755">
        <v>1</v>
      </c>
      <c r="N1755" t="s">
        <v>76</v>
      </c>
      <c r="O1755" t="s">
        <v>108</v>
      </c>
      <c r="P1755" t="s">
        <v>113</v>
      </c>
      <c r="Q1755" t="s">
        <v>118</v>
      </c>
      <c r="R1755" t="s">
        <v>124</v>
      </c>
      <c r="S1755">
        <v>1753</v>
      </c>
    </row>
    <row r="1756" spans="1:19" x14ac:dyDescent="0.2">
      <c r="A1756">
        <v>785</v>
      </c>
      <c r="B1756" s="1">
        <v>45555</v>
      </c>
      <c r="C1756" s="2">
        <v>0.5</v>
      </c>
      <c r="D1756" s="2">
        <v>0.52083333333333337</v>
      </c>
      <c r="E1756" t="s">
        <v>21</v>
      </c>
      <c r="F1756">
        <v>1</v>
      </c>
      <c r="G1756">
        <v>6</v>
      </c>
      <c r="H1756">
        <v>9</v>
      </c>
      <c r="I1756" t="s">
        <v>41</v>
      </c>
      <c r="J1756" t="s">
        <v>28</v>
      </c>
      <c r="K1756">
        <v>30.000000000000053</v>
      </c>
      <c r="L1756">
        <v>1.5</v>
      </c>
      <c r="M1756">
        <v>1</v>
      </c>
      <c r="N1756" t="s">
        <v>76</v>
      </c>
      <c r="O1756" t="s">
        <v>106</v>
      </c>
      <c r="P1756" t="s">
        <v>113</v>
      </c>
      <c r="Q1756" t="s">
        <v>118</v>
      </c>
      <c r="R1756" t="s">
        <v>118</v>
      </c>
      <c r="S1756">
        <v>1754</v>
      </c>
    </row>
    <row r="1757" spans="1:19" x14ac:dyDescent="0.2">
      <c r="A1757">
        <v>1239</v>
      </c>
      <c r="B1757" s="1">
        <v>45613</v>
      </c>
      <c r="C1757" s="2">
        <v>0.5</v>
      </c>
      <c r="D1757" s="2">
        <v>0.52083333333333337</v>
      </c>
      <c r="E1757" t="s">
        <v>21</v>
      </c>
      <c r="F1757">
        <v>1</v>
      </c>
      <c r="G1757">
        <v>6</v>
      </c>
      <c r="H1757">
        <v>3</v>
      </c>
      <c r="I1757" t="s">
        <v>39</v>
      </c>
      <c r="J1757" t="s">
        <v>14</v>
      </c>
      <c r="K1757">
        <v>30.000000000000053</v>
      </c>
      <c r="L1757">
        <v>0.5</v>
      </c>
      <c r="M1757">
        <v>0</v>
      </c>
      <c r="N1757" t="s">
        <v>71</v>
      </c>
      <c r="O1757" t="s">
        <v>108</v>
      </c>
      <c r="P1757" t="s">
        <v>113</v>
      </c>
      <c r="Q1757" t="s">
        <v>118</v>
      </c>
      <c r="R1757" t="s">
        <v>118</v>
      </c>
      <c r="S1757">
        <v>1755</v>
      </c>
    </row>
    <row r="1758" spans="1:19" x14ac:dyDescent="0.2">
      <c r="A1758">
        <v>2446</v>
      </c>
      <c r="B1758" s="1">
        <v>45480</v>
      </c>
      <c r="C1758" s="2">
        <v>0.5</v>
      </c>
      <c r="D1758" s="2">
        <v>0.5625</v>
      </c>
      <c r="E1758" t="s">
        <v>21</v>
      </c>
      <c r="F1758">
        <v>1</v>
      </c>
      <c r="G1758">
        <v>6</v>
      </c>
      <c r="H1758">
        <v>6</v>
      </c>
      <c r="I1758" t="s">
        <v>27</v>
      </c>
      <c r="J1758" t="s">
        <v>28</v>
      </c>
      <c r="K1758">
        <v>90</v>
      </c>
      <c r="L1758">
        <v>1</v>
      </c>
      <c r="M1758">
        <v>0</v>
      </c>
      <c r="N1758" t="s">
        <v>71</v>
      </c>
      <c r="O1758" t="s">
        <v>104</v>
      </c>
      <c r="P1758" t="s">
        <v>113</v>
      </c>
      <c r="Q1758" t="s">
        <v>118</v>
      </c>
      <c r="R1758" t="s">
        <v>118</v>
      </c>
      <c r="S1758">
        <v>1756</v>
      </c>
    </row>
    <row r="1759" spans="1:19" x14ac:dyDescent="0.2">
      <c r="A1759">
        <v>406</v>
      </c>
      <c r="B1759" s="1">
        <v>45366</v>
      </c>
      <c r="C1759" s="2">
        <v>0.5</v>
      </c>
      <c r="D1759" s="2">
        <v>0.52083333333333337</v>
      </c>
      <c r="E1759" t="s">
        <v>21</v>
      </c>
      <c r="F1759">
        <v>1</v>
      </c>
      <c r="G1759">
        <v>6</v>
      </c>
      <c r="H1759">
        <v>8</v>
      </c>
      <c r="I1759" t="s">
        <v>39</v>
      </c>
      <c r="J1759" t="s">
        <v>40</v>
      </c>
      <c r="K1759">
        <v>30.000000000000053</v>
      </c>
      <c r="L1759">
        <v>1.3333333333333333</v>
      </c>
      <c r="M1759">
        <v>1</v>
      </c>
      <c r="N1759" t="s">
        <v>76</v>
      </c>
      <c r="O1759" t="s">
        <v>100</v>
      </c>
      <c r="P1759" t="s">
        <v>113</v>
      </c>
      <c r="Q1759" t="s">
        <v>118</v>
      </c>
      <c r="R1759" t="s">
        <v>118</v>
      </c>
      <c r="S1759">
        <v>1757</v>
      </c>
    </row>
    <row r="1760" spans="1:19" x14ac:dyDescent="0.2">
      <c r="A1760">
        <v>2204</v>
      </c>
      <c r="B1760" s="1">
        <v>45360</v>
      </c>
      <c r="C1760" s="2">
        <v>0.5</v>
      </c>
      <c r="D1760" s="2">
        <v>0.58333333333333337</v>
      </c>
      <c r="E1760" t="s">
        <v>21</v>
      </c>
      <c r="F1760">
        <v>1</v>
      </c>
      <c r="G1760">
        <v>6</v>
      </c>
      <c r="H1760">
        <v>6</v>
      </c>
      <c r="I1760" t="s">
        <v>27</v>
      </c>
      <c r="J1760" t="s">
        <v>40</v>
      </c>
      <c r="K1760">
        <v>120.00000000000006</v>
      </c>
      <c r="L1760">
        <v>1</v>
      </c>
      <c r="M1760">
        <v>0</v>
      </c>
      <c r="N1760" t="s">
        <v>77</v>
      </c>
      <c r="O1760" t="s">
        <v>100</v>
      </c>
      <c r="P1760" t="s">
        <v>113</v>
      </c>
      <c r="Q1760" t="s">
        <v>118</v>
      </c>
      <c r="R1760" t="s">
        <v>124</v>
      </c>
      <c r="S1760">
        <v>1758</v>
      </c>
    </row>
    <row r="1761" spans="1:19" x14ac:dyDescent="0.2">
      <c r="A1761">
        <v>1608</v>
      </c>
      <c r="B1761" s="1">
        <v>45306</v>
      </c>
      <c r="C1761" s="2">
        <v>0.5</v>
      </c>
      <c r="D1761" s="2">
        <v>0.52083333333333337</v>
      </c>
      <c r="E1761" t="s">
        <v>21</v>
      </c>
      <c r="F1761">
        <v>1</v>
      </c>
      <c r="G1761">
        <v>6</v>
      </c>
      <c r="H1761">
        <v>3</v>
      </c>
      <c r="I1761" t="s">
        <v>42</v>
      </c>
      <c r="J1761" t="s">
        <v>40</v>
      </c>
      <c r="K1761">
        <v>30.000000000000053</v>
      </c>
      <c r="L1761">
        <v>0.5</v>
      </c>
      <c r="M1761">
        <v>0</v>
      </c>
      <c r="N1761" t="s">
        <v>72</v>
      </c>
      <c r="O1761" t="s">
        <v>98</v>
      </c>
      <c r="P1761" t="s">
        <v>113</v>
      </c>
      <c r="Q1761" t="s">
        <v>118</v>
      </c>
      <c r="R1761" t="s">
        <v>118</v>
      </c>
      <c r="S1761">
        <v>1759</v>
      </c>
    </row>
    <row r="1762" spans="1:19" x14ac:dyDescent="0.2">
      <c r="A1762">
        <v>2876</v>
      </c>
      <c r="B1762" s="1">
        <v>45292</v>
      </c>
      <c r="C1762" s="2">
        <v>0.5</v>
      </c>
      <c r="D1762" s="2">
        <v>0.54166666666666663</v>
      </c>
      <c r="E1762" t="s">
        <v>21</v>
      </c>
      <c r="F1762">
        <v>1</v>
      </c>
      <c r="G1762">
        <v>6</v>
      </c>
      <c r="H1762">
        <v>9</v>
      </c>
      <c r="I1762" t="s">
        <v>41</v>
      </c>
      <c r="J1762" t="s">
        <v>28</v>
      </c>
      <c r="K1762">
        <v>59.999999999999943</v>
      </c>
      <c r="L1762">
        <v>1.5</v>
      </c>
      <c r="M1762">
        <v>1</v>
      </c>
      <c r="N1762" t="s">
        <v>72</v>
      </c>
      <c r="O1762" t="s">
        <v>98</v>
      </c>
      <c r="P1762" t="s">
        <v>113</v>
      </c>
      <c r="Q1762" t="s">
        <v>118</v>
      </c>
      <c r="R1762" t="s">
        <v>118</v>
      </c>
      <c r="S1762">
        <v>1760</v>
      </c>
    </row>
    <row r="1763" spans="1:19" x14ac:dyDescent="0.2">
      <c r="A1763">
        <v>1514</v>
      </c>
      <c r="B1763" s="1">
        <v>45482</v>
      </c>
      <c r="C1763" s="2">
        <v>0.5</v>
      </c>
      <c r="D1763" s="2">
        <v>0.54166666666666663</v>
      </c>
      <c r="E1763" t="s">
        <v>21</v>
      </c>
      <c r="F1763">
        <v>1</v>
      </c>
      <c r="G1763">
        <v>6</v>
      </c>
      <c r="H1763">
        <v>7</v>
      </c>
      <c r="I1763" t="s">
        <v>41</v>
      </c>
      <c r="J1763" t="s">
        <v>40</v>
      </c>
      <c r="K1763">
        <v>59.999999999999943</v>
      </c>
      <c r="L1763">
        <v>1.1666666666666667</v>
      </c>
      <c r="M1763">
        <v>1</v>
      </c>
      <c r="N1763" t="s">
        <v>73</v>
      </c>
      <c r="O1763" t="s">
        <v>104</v>
      </c>
      <c r="P1763" t="s">
        <v>113</v>
      </c>
      <c r="Q1763" t="s">
        <v>118</v>
      </c>
      <c r="R1763" t="s">
        <v>118</v>
      </c>
      <c r="S1763">
        <v>1761</v>
      </c>
    </row>
    <row r="1764" spans="1:19" x14ac:dyDescent="0.2">
      <c r="A1764">
        <v>409</v>
      </c>
      <c r="B1764" s="1">
        <v>45548</v>
      </c>
      <c r="C1764" s="2">
        <v>0.5</v>
      </c>
      <c r="D1764" s="2">
        <v>0.52083333333333337</v>
      </c>
      <c r="E1764" t="s">
        <v>21</v>
      </c>
      <c r="F1764">
        <v>1</v>
      </c>
      <c r="G1764">
        <v>6</v>
      </c>
      <c r="H1764">
        <v>7</v>
      </c>
      <c r="I1764" t="s">
        <v>27</v>
      </c>
      <c r="J1764" t="s">
        <v>30</v>
      </c>
      <c r="K1764">
        <v>30.000000000000053</v>
      </c>
      <c r="L1764">
        <v>1.1666666666666667</v>
      </c>
      <c r="M1764">
        <v>1</v>
      </c>
      <c r="N1764" t="s">
        <v>76</v>
      </c>
      <c r="O1764" t="s">
        <v>106</v>
      </c>
      <c r="P1764" t="s">
        <v>113</v>
      </c>
      <c r="Q1764" t="s">
        <v>118</v>
      </c>
      <c r="R1764" t="s">
        <v>118</v>
      </c>
      <c r="S1764">
        <v>1762</v>
      </c>
    </row>
    <row r="1765" spans="1:19" x14ac:dyDescent="0.2">
      <c r="A1765">
        <v>480</v>
      </c>
      <c r="B1765" s="1">
        <v>45617</v>
      </c>
      <c r="C1765" s="2">
        <v>0.5</v>
      </c>
      <c r="D1765" s="2">
        <v>0.5625</v>
      </c>
      <c r="E1765" t="s">
        <v>21</v>
      </c>
      <c r="F1765">
        <v>1</v>
      </c>
      <c r="G1765">
        <v>6</v>
      </c>
      <c r="H1765">
        <v>7</v>
      </c>
      <c r="I1765" t="s">
        <v>27</v>
      </c>
      <c r="J1765" t="s">
        <v>28</v>
      </c>
      <c r="K1765">
        <v>90</v>
      </c>
      <c r="L1765">
        <v>1.1666666666666667</v>
      </c>
      <c r="M1765">
        <v>1</v>
      </c>
      <c r="N1765" t="s">
        <v>75</v>
      </c>
      <c r="O1765" t="s">
        <v>108</v>
      </c>
      <c r="P1765" t="s">
        <v>113</v>
      </c>
      <c r="Q1765" t="s">
        <v>118</v>
      </c>
      <c r="R1765" t="s">
        <v>118</v>
      </c>
      <c r="S1765">
        <v>1763</v>
      </c>
    </row>
    <row r="1766" spans="1:19" x14ac:dyDescent="0.2">
      <c r="A1766">
        <v>2729</v>
      </c>
      <c r="B1766" s="1">
        <v>45506</v>
      </c>
      <c r="C1766" s="2">
        <v>0.5</v>
      </c>
      <c r="D1766" s="2">
        <v>0.52083333333333337</v>
      </c>
      <c r="E1766" t="s">
        <v>21</v>
      </c>
      <c r="F1766">
        <v>1</v>
      </c>
      <c r="G1766">
        <v>6</v>
      </c>
      <c r="H1766">
        <v>3</v>
      </c>
      <c r="I1766" t="s">
        <v>17</v>
      </c>
      <c r="J1766" t="s">
        <v>30</v>
      </c>
      <c r="K1766">
        <v>30.000000000000053</v>
      </c>
      <c r="L1766">
        <v>0.5</v>
      </c>
      <c r="M1766">
        <v>0</v>
      </c>
      <c r="N1766" t="s">
        <v>76</v>
      </c>
      <c r="O1766" t="s">
        <v>105</v>
      </c>
      <c r="P1766" t="s">
        <v>113</v>
      </c>
      <c r="Q1766" t="s">
        <v>118</v>
      </c>
      <c r="R1766" t="s">
        <v>118</v>
      </c>
      <c r="S1766">
        <v>1764</v>
      </c>
    </row>
    <row r="1767" spans="1:19" x14ac:dyDescent="0.2">
      <c r="A1767">
        <v>2823</v>
      </c>
      <c r="B1767" s="1">
        <v>45403</v>
      </c>
      <c r="C1767" s="2">
        <v>0.5</v>
      </c>
      <c r="D1767" s="2">
        <v>0.54166666666666663</v>
      </c>
      <c r="E1767" t="s">
        <v>21</v>
      </c>
      <c r="F1767">
        <v>1</v>
      </c>
      <c r="G1767">
        <v>6</v>
      </c>
      <c r="H1767">
        <v>1</v>
      </c>
      <c r="I1767" t="s">
        <v>39</v>
      </c>
      <c r="J1767" t="s">
        <v>28</v>
      </c>
      <c r="K1767">
        <v>59.999999999999943</v>
      </c>
      <c r="L1767">
        <v>0.16666666666666666</v>
      </c>
      <c r="M1767">
        <v>0</v>
      </c>
      <c r="N1767" t="s">
        <v>71</v>
      </c>
      <c r="O1767" t="s">
        <v>101</v>
      </c>
      <c r="P1767" t="s">
        <v>113</v>
      </c>
      <c r="Q1767" t="s">
        <v>117</v>
      </c>
      <c r="R1767" t="s">
        <v>118</v>
      </c>
      <c r="S1767">
        <v>1765</v>
      </c>
    </row>
    <row r="1768" spans="1:19" x14ac:dyDescent="0.2">
      <c r="A1768">
        <v>585</v>
      </c>
      <c r="B1768" s="1">
        <v>45425</v>
      </c>
      <c r="C1768" s="2">
        <v>0.5</v>
      </c>
      <c r="D1768" s="2">
        <v>0.54166666666666663</v>
      </c>
      <c r="E1768" t="s">
        <v>21</v>
      </c>
      <c r="F1768">
        <v>1</v>
      </c>
      <c r="G1768">
        <v>6</v>
      </c>
      <c r="H1768">
        <v>8</v>
      </c>
      <c r="I1768" t="s">
        <v>13</v>
      </c>
      <c r="J1768" t="s">
        <v>28</v>
      </c>
      <c r="K1768">
        <v>59.999999999999943</v>
      </c>
      <c r="L1768">
        <v>1.3333333333333333</v>
      </c>
      <c r="M1768">
        <v>1</v>
      </c>
      <c r="N1768" t="s">
        <v>72</v>
      </c>
      <c r="O1768" t="s">
        <v>102</v>
      </c>
      <c r="P1768" t="s">
        <v>113</v>
      </c>
      <c r="Q1768" t="s">
        <v>118</v>
      </c>
      <c r="R1768" t="s">
        <v>118</v>
      </c>
      <c r="S1768">
        <v>1766</v>
      </c>
    </row>
    <row r="1769" spans="1:19" x14ac:dyDescent="0.2">
      <c r="A1769">
        <v>156</v>
      </c>
      <c r="B1769" s="1">
        <v>45579</v>
      </c>
      <c r="C1769" s="2">
        <v>0.5</v>
      </c>
      <c r="D1769" s="2">
        <v>0.52083333333333337</v>
      </c>
      <c r="E1769" t="s">
        <v>21</v>
      </c>
      <c r="F1769">
        <v>1</v>
      </c>
      <c r="G1769">
        <v>6</v>
      </c>
      <c r="H1769">
        <v>1</v>
      </c>
      <c r="I1769" t="s">
        <v>13</v>
      </c>
      <c r="J1769" t="s">
        <v>23</v>
      </c>
      <c r="K1769">
        <v>30.000000000000053</v>
      </c>
      <c r="L1769">
        <v>0.16666666666666666</v>
      </c>
      <c r="M1769">
        <v>0</v>
      </c>
      <c r="N1769" t="s">
        <v>72</v>
      </c>
      <c r="O1769" t="s">
        <v>107</v>
      </c>
      <c r="P1769" t="s">
        <v>113</v>
      </c>
      <c r="Q1769" t="s">
        <v>117</v>
      </c>
      <c r="R1769" t="s">
        <v>118</v>
      </c>
      <c r="S1769">
        <v>1767</v>
      </c>
    </row>
    <row r="1770" spans="1:19" x14ac:dyDescent="0.2">
      <c r="A1770">
        <v>544</v>
      </c>
      <c r="B1770" s="1">
        <v>45579</v>
      </c>
      <c r="C1770" s="2">
        <v>0.5</v>
      </c>
      <c r="D1770" s="2">
        <v>0.52083333333333337</v>
      </c>
      <c r="E1770" t="s">
        <v>21</v>
      </c>
      <c r="F1770">
        <v>1</v>
      </c>
      <c r="G1770">
        <v>6</v>
      </c>
      <c r="H1770">
        <v>4</v>
      </c>
      <c r="I1770" t="s">
        <v>42</v>
      </c>
      <c r="J1770" t="s">
        <v>28</v>
      </c>
      <c r="K1770">
        <v>30.000000000000053</v>
      </c>
      <c r="L1770">
        <v>0.66666666666666663</v>
      </c>
      <c r="M1770">
        <v>0</v>
      </c>
      <c r="N1770" t="s">
        <v>72</v>
      </c>
      <c r="O1770" t="s">
        <v>107</v>
      </c>
      <c r="P1770" t="s">
        <v>113</v>
      </c>
      <c r="Q1770" t="s">
        <v>118</v>
      </c>
      <c r="R1770" t="s">
        <v>118</v>
      </c>
      <c r="S1770">
        <v>1768</v>
      </c>
    </row>
    <row r="1771" spans="1:19" x14ac:dyDescent="0.2">
      <c r="A1771">
        <v>1467</v>
      </c>
      <c r="B1771" s="1">
        <v>45434</v>
      </c>
      <c r="C1771" s="2">
        <v>0.5</v>
      </c>
      <c r="D1771" s="2">
        <v>0.52083333333333337</v>
      </c>
      <c r="E1771" t="s">
        <v>21</v>
      </c>
      <c r="F1771">
        <v>1</v>
      </c>
      <c r="G1771">
        <v>6</v>
      </c>
      <c r="H1771">
        <v>2</v>
      </c>
      <c r="I1771" t="s">
        <v>42</v>
      </c>
      <c r="J1771" t="s">
        <v>23</v>
      </c>
      <c r="K1771">
        <v>30.000000000000053</v>
      </c>
      <c r="L1771">
        <v>0.33333333333333331</v>
      </c>
      <c r="M1771">
        <v>0</v>
      </c>
      <c r="N1771" t="s">
        <v>74</v>
      </c>
      <c r="O1771" t="s">
        <v>102</v>
      </c>
      <c r="P1771" t="s">
        <v>113</v>
      </c>
      <c r="Q1771" t="s">
        <v>118</v>
      </c>
      <c r="R1771" t="s">
        <v>118</v>
      </c>
      <c r="S1771">
        <v>1769</v>
      </c>
    </row>
    <row r="1772" spans="1:19" x14ac:dyDescent="0.2">
      <c r="A1772">
        <v>905</v>
      </c>
      <c r="B1772" s="1">
        <v>45354</v>
      </c>
      <c r="C1772" s="2">
        <v>0.5</v>
      </c>
      <c r="D1772" s="2">
        <v>0.58333333333333337</v>
      </c>
      <c r="E1772" t="s">
        <v>21</v>
      </c>
      <c r="F1772">
        <v>1</v>
      </c>
      <c r="G1772">
        <v>6</v>
      </c>
      <c r="H1772">
        <v>3</v>
      </c>
      <c r="I1772" t="s">
        <v>22</v>
      </c>
      <c r="J1772" t="s">
        <v>14</v>
      </c>
      <c r="K1772">
        <v>120.00000000000006</v>
      </c>
      <c r="L1772">
        <v>0.5</v>
      </c>
      <c r="M1772">
        <v>0</v>
      </c>
      <c r="N1772" t="s">
        <v>71</v>
      </c>
      <c r="O1772" t="s">
        <v>100</v>
      </c>
      <c r="P1772" t="s">
        <v>113</v>
      </c>
      <c r="Q1772" t="s">
        <v>118</v>
      </c>
      <c r="R1772" t="s">
        <v>124</v>
      </c>
      <c r="S1772">
        <v>1770</v>
      </c>
    </row>
    <row r="1773" spans="1:19" x14ac:dyDescent="0.2">
      <c r="A1773">
        <v>536</v>
      </c>
      <c r="B1773" s="1">
        <v>45432</v>
      </c>
      <c r="C1773" s="2">
        <v>0.5</v>
      </c>
      <c r="D1773" s="2">
        <v>0.52083333333333337</v>
      </c>
      <c r="E1773" t="s">
        <v>21</v>
      </c>
      <c r="F1773">
        <v>1</v>
      </c>
      <c r="G1773">
        <v>6</v>
      </c>
      <c r="H1773">
        <v>2</v>
      </c>
      <c r="I1773" t="s">
        <v>17</v>
      </c>
      <c r="J1773" t="s">
        <v>18</v>
      </c>
      <c r="K1773">
        <v>30.000000000000053</v>
      </c>
      <c r="L1773">
        <v>0.33333333333333331</v>
      </c>
      <c r="M1773">
        <v>0</v>
      </c>
      <c r="N1773" t="s">
        <v>72</v>
      </c>
      <c r="O1773" t="s">
        <v>102</v>
      </c>
      <c r="P1773" t="s">
        <v>113</v>
      </c>
      <c r="Q1773" t="s">
        <v>118</v>
      </c>
      <c r="R1773" t="s">
        <v>118</v>
      </c>
      <c r="S1773">
        <v>1771</v>
      </c>
    </row>
    <row r="1774" spans="1:19" x14ac:dyDescent="0.2">
      <c r="A1774">
        <v>2060</v>
      </c>
      <c r="B1774" s="1">
        <v>45545</v>
      </c>
      <c r="C1774" s="2">
        <v>0.5</v>
      </c>
      <c r="D1774" s="2">
        <v>0.52083333333333337</v>
      </c>
      <c r="E1774" t="s">
        <v>21</v>
      </c>
      <c r="F1774">
        <v>1</v>
      </c>
      <c r="G1774">
        <v>6</v>
      </c>
      <c r="H1774">
        <v>2</v>
      </c>
      <c r="I1774" t="s">
        <v>42</v>
      </c>
      <c r="J1774" t="s">
        <v>28</v>
      </c>
      <c r="K1774">
        <v>30.000000000000053</v>
      </c>
      <c r="L1774">
        <v>0.33333333333333331</v>
      </c>
      <c r="M1774">
        <v>0</v>
      </c>
      <c r="N1774" t="s">
        <v>73</v>
      </c>
      <c r="O1774" t="s">
        <v>106</v>
      </c>
      <c r="P1774" t="s">
        <v>113</v>
      </c>
      <c r="Q1774" t="s">
        <v>118</v>
      </c>
      <c r="R1774" t="s">
        <v>118</v>
      </c>
      <c r="S1774">
        <v>1772</v>
      </c>
    </row>
    <row r="1775" spans="1:19" x14ac:dyDescent="0.2">
      <c r="A1775">
        <v>1678</v>
      </c>
      <c r="B1775" s="1">
        <v>45440</v>
      </c>
      <c r="C1775" s="2">
        <v>0.5</v>
      </c>
      <c r="D1775" s="2">
        <v>0.5625</v>
      </c>
      <c r="E1775" t="s">
        <v>21</v>
      </c>
      <c r="F1775">
        <v>1</v>
      </c>
      <c r="G1775">
        <v>6</v>
      </c>
      <c r="H1775">
        <v>3</v>
      </c>
      <c r="I1775" t="s">
        <v>17</v>
      </c>
      <c r="J1775" t="s">
        <v>40</v>
      </c>
      <c r="K1775">
        <v>90</v>
      </c>
      <c r="L1775">
        <v>0.5</v>
      </c>
      <c r="M1775">
        <v>0</v>
      </c>
      <c r="N1775" t="s">
        <v>73</v>
      </c>
      <c r="O1775" t="s">
        <v>102</v>
      </c>
      <c r="P1775" t="s">
        <v>113</v>
      </c>
      <c r="Q1775" t="s">
        <v>118</v>
      </c>
      <c r="R1775" t="s">
        <v>118</v>
      </c>
      <c r="S1775">
        <v>1773</v>
      </c>
    </row>
    <row r="1776" spans="1:19" x14ac:dyDescent="0.2">
      <c r="A1776">
        <v>2144</v>
      </c>
      <c r="B1776" s="1">
        <v>45492</v>
      </c>
      <c r="C1776" s="2">
        <v>0.47916666666666669</v>
      </c>
      <c r="D1776" s="2">
        <v>0.5</v>
      </c>
      <c r="E1776" t="s">
        <v>21</v>
      </c>
      <c r="F1776">
        <v>1</v>
      </c>
      <c r="G1776">
        <v>6</v>
      </c>
      <c r="H1776">
        <v>4</v>
      </c>
      <c r="I1776" t="s">
        <v>27</v>
      </c>
      <c r="J1776" t="s">
        <v>23</v>
      </c>
      <c r="K1776">
        <v>29.999999999999972</v>
      </c>
      <c r="L1776">
        <v>0.66666666666666663</v>
      </c>
      <c r="M1776">
        <v>0</v>
      </c>
      <c r="N1776" t="s">
        <v>76</v>
      </c>
      <c r="O1776" t="s">
        <v>104</v>
      </c>
      <c r="P1776" t="s">
        <v>113</v>
      </c>
      <c r="Q1776" t="s">
        <v>118</v>
      </c>
      <c r="R1776" t="s">
        <v>118</v>
      </c>
      <c r="S1776">
        <v>1774</v>
      </c>
    </row>
    <row r="1777" spans="1:19" x14ac:dyDescent="0.2">
      <c r="A1777">
        <v>959</v>
      </c>
      <c r="B1777" s="1">
        <v>45503</v>
      </c>
      <c r="C1777" s="2">
        <v>0.47916666666666669</v>
      </c>
      <c r="D1777" s="2">
        <v>0.54166666666666663</v>
      </c>
      <c r="E1777" t="s">
        <v>21</v>
      </c>
      <c r="F1777">
        <v>1</v>
      </c>
      <c r="G1777">
        <v>6</v>
      </c>
      <c r="H1777">
        <v>2</v>
      </c>
      <c r="I1777" t="s">
        <v>27</v>
      </c>
      <c r="J1777" t="s">
        <v>40</v>
      </c>
      <c r="K1777">
        <v>89.999999999999915</v>
      </c>
      <c r="L1777">
        <v>0.33333333333333331</v>
      </c>
      <c r="M1777">
        <v>0</v>
      </c>
      <c r="N1777" t="s">
        <v>73</v>
      </c>
      <c r="O1777" t="s">
        <v>104</v>
      </c>
      <c r="P1777" t="s">
        <v>113</v>
      </c>
      <c r="Q1777" t="s">
        <v>118</v>
      </c>
      <c r="R1777" t="s">
        <v>118</v>
      </c>
      <c r="S1777">
        <v>1775</v>
      </c>
    </row>
    <row r="1778" spans="1:19" x14ac:dyDescent="0.2">
      <c r="A1778">
        <v>23</v>
      </c>
      <c r="B1778" s="1">
        <v>45613</v>
      </c>
      <c r="C1778" s="2">
        <v>0.47916666666666669</v>
      </c>
      <c r="D1778" s="2">
        <v>0.5</v>
      </c>
      <c r="E1778" t="s">
        <v>21</v>
      </c>
      <c r="F1778">
        <v>1</v>
      </c>
      <c r="G1778">
        <v>6</v>
      </c>
      <c r="H1778">
        <v>6</v>
      </c>
      <c r="I1778" t="s">
        <v>39</v>
      </c>
      <c r="J1778" t="s">
        <v>40</v>
      </c>
      <c r="K1778">
        <v>29.999999999999972</v>
      </c>
      <c r="L1778">
        <v>1</v>
      </c>
      <c r="M1778">
        <v>0</v>
      </c>
      <c r="N1778" t="s">
        <v>71</v>
      </c>
      <c r="O1778" t="s">
        <v>108</v>
      </c>
      <c r="P1778" t="s">
        <v>113</v>
      </c>
      <c r="Q1778" t="s">
        <v>118</v>
      </c>
      <c r="R1778" t="s">
        <v>118</v>
      </c>
      <c r="S1778">
        <v>1776</v>
      </c>
    </row>
    <row r="1779" spans="1:19" x14ac:dyDescent="0.2">
      <c r="A1779">
        <v>1459</v>
      </c>
      <c r="B1779" s="1">
        <v>45444</v>
      </c>
      <c r="C1779" s="2">
        <v>0.47916666666666669</v>
      </c>
      <c r="D1779" s="2">
        <v>0.5</v>
      </c>
      <c r="E1779" t="s">
        <v>21</v>
      </c>
      <c r="F1779">
        <v>1</v>
      </c>
      <c r="G1779">
        <v>6</v>
      </c>
      <c r="H1779">
        <v>6</v>
      </c>
      <c r="I1779" t="s">
        <v>17</v>
      </c>
      <c r="J1779" t="s">
        <v>18</v>
      </c>
      <c r="K1779">
        <v>29.999999999999972</v>
      </c>
      <c r="L1779">
        <v>1</v>
      </c>
      <c r="M1779">
        <v>0</v>
      </c>
      <c r="N1779" t="s">
        <v>77</v>
      </c>
      <c r="O1779" t="s">
        <v>103</v>
      </c>
      <c r="P1779" t="s">
        <v>113</v>
      </c>
      <c r="Q1779" t="s">
        <v>118</v>
      </c>
      <c r="R1779" t="s">
        <v>118</v>
      </c>
      <c r="S1779">
        <v>1777</v>
      </c>
    </row>
    <row r="1780" spans="1:19" x14ac:dyDescent="0.2">
      <c r="A1780">
        <v>711</v>
      </c>
      <c r="B1780" s="1">
        <v>45425</v>
      </c>
      <c r="C1780" s="2">
        <v>0.47916666666666669</v>
      </c>
      <c r="D1780" s="2">
        <v>0.52083333333333337</v>
      </c>
      <c r="E1780" t="s">
        <v>21</v>
      </c>
      <c r="F1780">
        <v>1</v>
      </c>
      <c r="G1780">
        <v>6</v>
      </c>
      <c r="H1780">
        <v>2</v>
      </c>
      <c r="I1780" t="s">
        <v>27</v>
      </c>
      <c r="J1780" t="s">
        <v>30</v>
      </c>
      <c r="K1780">
        <v>60.000000000000028</v>
      </c>
      <c r="L1780">
        <v>0.33333333333333331</v>
      </c>
      <c r="M1780">
        <v>0</v>
      </c>
      <c r="N1780" t="s">
        <v>72</v>
      </c>
      <c r="O1780" t="s">
        <v>102</v>
      </c>
      <c r="P1780" t="s">
        <v>113</v>
      </c>
      <c r="Q1780" t="s">
        <v>118</v>
      </c>
      <c r="R1780" t="s">
        <v>118</v>
      </c>
      <c r="S1780">
        <v>1778</v>
      </c>
    </row>
    <row r="1781" spans="1:19" x14ac:dyDescent="0.2">
      <c r="A1781">
        <v>2697</v>
      </c>
      <c r="B1781" s="1">
        <v>45619</v>
      </c>
      <c r="C1781" s="2">
        <v>0.47916666666666669</v>
      </c>
      <c r="D1781" s="2">
        <v>0.5625</v>
      </c>
      <c r="E1781" t="s">
        <v>21</v>
      </c>
      <c r="F1781">
        <v>1</v>
      </c>
      <c r="G1781">
        <v>6</v>
      </c>
      <c r="H1781">
        <v>5</v>
      </c>
      <c r="I1781" t="s">
        <v>17</v>
      </c>
      <c r="J1781" t="s">
        <v>14</v>
      </c>
      <c r="K1781">
        <v>119.99999999999997</v>
      </c>
      <c r="L1781">
        <v>0.83333333333333348</v>
      </c>
      <c r="M1781">
        <v>0</v>
      </c>
      <c r="N1781" t="s">
        <v>77</v>
      </c>
      <c r="O1781" t="s">
        <v>108</v>
      </c>
      <c r="P1781" t="s">
        <v>113</v>
      </c>
      <c r="Q1781" t="s">
        <v>118</v>
      </c>
      <c r="R1781" t="s">
        <v>124</v>
      </c>
      <c r="S1781">
        <v>1779</v>
      </c>
    </row>
    <row r="1782" spans="1:19" x14ac:dyDescent="0.2">
      <c r="A1782">
        <v>598</v>
      </c>
      <c r="B1782" s="1">
        <v>45624</v>
      </c>
      <c r="C1782" s="2">
        <v>0.47916666666666669</v>
      </c>
      <c r="D1782" s="2">
        <v>0.54166666666666663</v>
      </c>
      <c r="E1782" t="s">
        <v>21</v>
      </c>
      <c r="F1782">
        <v>1</v>
      </c>
      <c r="G1782">
        <v>6</v>
      </c>
      <c r="H1782">
        <v>7</v>
      </c>
      <c r="I1782" t="s">
        <v>17</v>
      </c>
      <c r="J1782" t="s">
        <v>18</v>
      </c>
      <c r="K1782">
        <v>89.999999999999915</v>
      </c>
      <c r="L1782">
        <v>1.1666666666666667</v>
      </c>
      <c r="M1782">
        <v>1</v>
      </c>
      <c r="N1782" t="s">
        <v>75</v>
      </c>
      <c r="O1782" t="s">
        <v>108</v>
      </c>
      <c r="P1782" t="s">
        <v>113</v>
      </c>
      <c r="Q1782" t="s">
        <v>118</v>
      </c>
      <c r="R1782" t="s">
        <v>118</v>
      </c>
      <c r="S1782">
        <v>1780</v>
      </c>
    </row>
    <row r="1783" spans="1:19" x14ac:dyDescent="0.2">
      <c r="A1783">
        <v>2637</v>
      </c>
      <c r="B1783" s="1">
        <v>45648</v>
      </c>
      <c r="C1783" s="2">
        <v>0.47916666666666669</v>
      </c>
      <c r="D1783" s="2">
        <v>0.54166666666666663</v>
      </c>
      <c r="E1783" t="s">
        <v>21</v>
      </c>
      <c r="F1783">
        <v>1</v>
      </c>
      <c r="G1783">
        <v>6</v>
      </c>
      <c r="H1783">
        <v>2</v>
      </c>
      <c r="I1783" t="s">
        <v>22</v>
      </c>
      <c r="J1783" t="s">
        <v>30</v>
      </c>
      <c r="K1783">
        <v>89.999999999999915</v>
      </c>
      <c r="L1783">
        <v>0.33333333333333331</v>
      </c>
      <c r="M1783">
        <v>0</v>
      </c>
      <c r="N1783" t="s">
        <v>71</v>
      </c>
      <c r="O1783" t="s">
        <v>109</v>
      </c>
      <c r="P1783" t="s">
        <v>113</v>
      </c>
      <c r="Q1783" t="s">
        <v>118</v>
      </c>
      <c r="R1783" t="s">
        <v>118</v>
      </c>
      <c r="S1783">
        <v>1781</v>
      </c>
    </row>
    <row r="1784" spans="1:19" x14ac:dyDescent="0.2">
      <c r="A1784">
        <v>1944</v>
      </c>
      <c r="B1784" s="1">
        <v>45400</v>
      </c>
      <c r="C1784" s="2">
        <v>0.47916666666666669</v>
      </c>
      <c r="D1784" s="2">
        <v>0.5625</v>
      </c>
      <c r="E1784" t="s">
        <v>21</v>
      </c>
      <c r="F1784">
        <v>1</v>
      </c>
      <c r="G1784">
        <v>6</v>
      </c>
      <c r="H1784">
        <v>2</v>
      </c>
      <c r="I1784" t="s">
        <v>22</v>
      </c>
      <c r="J1784" t="s">
        <v>40</v>
      </c>
      <c r="K1784">
        <v>119.99999999999997</v>
      </c>
      <c r="L1784">
        <v>0.33333333333333331</v>
      </c>
      <c r="M1784">
        <v>0</v>
      </c>
      <c r="N1784" t="s">
        <v>75</v>
      </c>
      <c r="O1784" t="s">
        <v>101</v>
      </c>
      <c r="P1784" t="s">
        <v>113</v>
      </c>
      <c r="Q1784" t="s">
        <v>118</v>
      </c>
      <c r="R1784" t="s">
        <v>124</v>
      </c>
      <c r="S1784">
        <v>1782</v>
      </c>
    </row>
    <row r="1785" spans="1:19" x14ac:dyDescent="0.2">
      <c r="A1785">
        <v>1836</v>
      </c>
      <c r="B1785" s="1">
        <v>45581</v>
      </c>
      <c r="C1785" s="2">
        <v>0.47916666666666669</v>
      </c>
      <c r="D1785" s="2">
        <v>0.52083333333333337</v>
      </c>
      <c r="E1785" t="s">
        <v>21</v>
      </c>
      <c r="F1785">
        <v>1</v>
      </c>
      <c r="G1785">
        <v>6</v>
      </c>
      <c r="H1785">
        <v>2</v>
      </c>
      <c r="I1785" t="s">
        <v>39</v>
      </c>
      <c r="J1785" t="s">
        <v>14</v>
      </c>
      <c r="K1785">
        <v>60.000000000000028</v>
      </c>
      <c r="L1785">
        <v>0.33333333333333331</v>
      </c>
      <c r="M1785">
        <v>0</v>
      </c>
      <c r="N1785" t="s">
        <v>74</v>
      </c>
      <c r="O1785" t="s">
        <v>107</v>
      </c>
      <c r="P1785" t="s">
        <v>113</v>
      </c>
      <c r="Q1785" t="s">
        <v>118</v>
      </c>
      <c r="R1785" t="s">
        <v>118</v>
      </c>
      <c r="S1785">
        <v>1783</v>
      </c>
    </row>
    <row r="1786" spans="1:19" x14ac:dyDescent="0.2">
      <c r="A1786">
        <v>367</v>
      </c>
      <c r="B1786" s="1">
        <v>45351</v>
      </c>
      <c r="C1786" s="2">
        <v>0.47916666666666669</v>
      </c>
      <c r="D1786" s="2">
        <v>0.52083333333333337</v>
      </c>
      <c r="E1786" t="s">
        <v>21</v>
      </c>
      <c r="F1786">
        <v>1</v>
      </c>
      <c r="G1786">
        <v>6</v>
      </c>
      <c r="H1786">
        <v>1</v>
      </c>
      <c r="I1786" t="s">
        <v>22</v>
      </c>
      <c r="J1786" t="s">
        <v>18</v>
      </c>
      <c r="K1786">
        <v>60.000000000000028</v>
      </c>
      <c r="L1786">
        <v>0.16666666666666666</v>
      </c>
      <c r="M1786">
        <v>0</v>
      </c>
      <c r="N1786" t="s">
        <v>75</v>
      </c>
      <c r="O1786" t="s">
        <v>99</v>
      </c>
      <c r="P1786" t="s">
        <v>113</v>
      </c>
      <c r="Q1786" t="s">
        <v>117</v>
      </c>
      <c r="R1786" t="s">
        <v>118</v>
      </c>
      <c r="S1786">
        <v>1784</v>
      </c>
    </row>
    <row r="1787" spans="1:19" x14ac:dyDescent="0.2">
      <c r="A1787">
        <v>2972</v>
      </c>
      <c r="B1787" s="1">
        <v>45514</v>
      </c>
      <c r="C1787" s="2">
        <v>0.47916666666666669</v>
      </c>
      <c r="D1787" s="2">
        <v>0.52083333333333337</v>
      </c>
      <c r="E1787" t="s">
        <v>21</v>
      </c>
      <c r="F1787">
        <v>1</v>
      </c>
      <c r="G1787">
        <v>6</v>
      </c>
      <c r="H1787">
        <v>3</v>
      </c>
      <c r="I1787" t="s">
        <v>42</v>
      </c>
      <c r="J1787" t="s">
        <v>40</v>
      </c>
      <c r="K1787">
        <v>60.000000000000028</v>
      </c>
      <c r="L1787">
        <v>0.5</v>
      </c>
      <c r="M1787">
        <v>0</v>
      </c>
      <c r="N1787" t="s">
        <v>77</v>
      </c>
      <c r="O1787" t="s">
        <v>105</v>
      </c>
      <c r="P1787" t="s">
        <v>113</v>
      </c>
      <c r="Q1787" t="s">
        <v>118</v>
      </c>
      <c r="R1787" t="s">
        <v>118</v>
      </c>
      <c r="S1787">
        <v>1785</v>
      </c>
    </row>
    <row r="1788" spans="1:19" x14ac:dyDescent="0.2">
      <c r="A1788">
        <v>2339</v>
      </c>
      <c r="B1788" s="1">
        <v>45428</v>
      </c>
      <c r="C1788" s="2">
        <v>0.47916666666666669</v>
      </c>
      <c r="D1788" s="2">
        <v>0.5625</v>
      </c>
      <c r="E1788" t="s">
        <v>21</v>
      </c>
      <c r="F1788">
        <v>1</v>
      </c>
      <c r="G1788">
        <v>6</v>
      </c>
      <c r="H1788">
        <v>1</v>
      </c>
      <c r="I1788" t="s">
        <v>27</v>
      </c>
      <c r="J1788" t="s">
        <v>30</v>
      </c>
      <c r="K1788">
        <v>119.99999999999997</v>
      </c>
      <c r="L1788">
        <v>0.16666666666666666</v>
      </c>
      <c r="M1788">
        <v>0</v>
      </c>
      <c r="N1788" t="s">
        <v>75</v>
      </c>
      <c r="O1788" t="s">
        <v>102</v>
      </c>
      <c r="P1788" t="s">
        <v>113</v>
      </c>
      <c r="Q1788" t="s">
        <v>117</v>
      </c>
      <c r="R1788" t="s">
        <v>124</v>
      </c>
      <c r="S1788">
        <v>1786</v>
      </c>
    </row>
    <row r="1789" spans="1:19" x14ac:dyDescent="0.2">
      <c r="A1789">
        <v>376</v>
      </c>
      <c r="B1789" s="1">
        <v>45637</v>
      </c>
      <c r="C1789" s="2">
        <v>0.47916666666666669</v>
      </c>
      <c r="D1789" s="2">
        <v>0.52083333333333337</v>
      </c>
      <c r="E1789" t="s">
        <v>21</v>
      </c>
      <c r="F1789">
        <v>1</v>
      </c>
      <c r="G1789">
        <v>6</v>
      </c>
      <c r="H1789">
        <v>1</v>
      </c>
      <c r="I1789" t="s">
        <v>13</v>
      </c>
      <c r="J1789" t="s">
        <v>28</v>
      </c>
      <c r="K1789">
        <v>60.000000000000028</v>
      </c>
      <c r="L1789">
        <v>0.16666666666666666</v>
      </c>
      <c r="M1789">
        <v>0</v>
      </c>
      <c r="N1789" t="s">
        <v>74</v>
      </c>
      <c r="O1789" t="s">
        <v>109</v>
      </c>
      <c r="P1789" t="s">
        <v>113</v>
      </c>
      <c r="Q1789" t="s">
        <v>117</v>
      </c>
      <c r="R1789" t="s">
        <v>118</v>
      </c>
      <c r="S1789">
        <v>1787</v>
      </c>
    </row>
    <row r="1790" spans="1:19" x14ac:dyDescent="0.2">
      <c r="A1790">
        <v>2099</v>
      </c>
      <c r="B1790" s="1">
        <v>45299</v>
      </c>
      <c r="C1790" s="2">
        <v>0.47916666666666669</v>
      </c>
      <c r="D1790" s="2">
        <v>0.5</v>
      </c>
      <c r="E1790" t="s">
        <v>21</v>
      </c>
      <c r="F1790">
        <v>1</v>
      </c>
      <c r="G1790">
        <v>6</v>
      </c>
      <c r="H1790">
        <v>8</v>
      </c>
      <c r="I1790" t="s">
        <v>17</v>
      </c>
      <c r="J1790" t="s">
        <v>30</v>
      </c>
      <c r="K1790">
        <v>29.999999999999972</v>
      </c>
      <c r="L1790">
        <v>1.3333333333333333</v>
      </c>
      <c r="M1790">
        <v>1</v>
      </c>
      <c r="N1790" t="s">
        <v>72</v>
      </c>
      <c r="O1790" t="s">
        <v>98</v>
      </c>
      <c r="P1790" t="s">
        <v>113</v>
      </c>
      <c r="Q1790" t="s">
        <v>118</v>
      </c>
      <c r="R1790" t="s">
        <v>118</v>
      </c>
      <c r="S1790">
        <v>1788</v>
      </c>
    </row>
    <row r="1791" spans="1:19" x14ac:dyDescent="0.2">
      <c r="A1791">
        <v>1061</v>
      </c>
      <c r="B1791" s="1">
        <v>45580</v>
      </c>
      <c r="C1791" s="2">
        <v>0.47916666666666669</v>
      </c>
      <c r="D1791" s="2">
        <v>0.54166666666666663</v>
      </c>
      <c r="E1791" t="s">
        <v>21</v>
      </c>
      <c r="F1791">
        <v>1</v>
      </c>
      <c r="G1791">
        <v>6</v>
      </c>
      <c r="H1791">
        <v>7</v>
      </c>
      <c r="I1791" t="s">
        <v>42</v>
      </c>
      <c r="J1791" t="s">
        <v>14</v>
      </c>
      <c r="K1791">
        <v>89.999999999999915</v>
      </c>
      <c r="L1791">
        <v>1.1666666666666667</v>
      </c>
      <c r="M1791">
        <v>1</v>
      </c>
      <c r="N1791" t="s">
        <v>73</v>
      </c>
      <c r="O1791" t="s">
        <v>107</v>
      </c>
      <c r="P1791" t="s">
        <v>113</v>
      </c>
      <c r="Q1791" t="s">
        <v>118</v>
      </c>
      <c r="R1791" t="s">
        <v>118</v>
      </c>
      <c r="S1791">
        <v>1789</v>
      </c>
    </row>
    <row r="1792" spans="1:19" x14ac:dyDescent="0.2">
      <c r="A1792">
        <v>2011</v>
      </c>
      <c r="B1792" s="1">
        <v>45644</v>
      </c>
      <c r="C1792" s="2">
        <v>0.47916666666666669</v>
      </c>
      <c r="D1792" s="2">
        <v>0.5625</v>
      </c>
      <c r="E1792" t="s">
        <v>21</v>
      </c>
      <c r="F1792">
        <v>1</v>
      </c>
      <c r="G1792">
        <v>6</v>
      </c>
      <c r="H1792">
        <v>1</v>
      </c>
      <c r="I1792" t="s">
        <v>22</v>
      </c>
      <c r="J1792" t="s">
        <v>28</v>
      </c>
      <c r="K1792">
        <v>119.99999999999997</v>
      </c>
      <c r="L1792">
        <v>0.16666666666666666</v>
      </c>
      <c r="M1792">
        <v>0</v>
      </c>
      <c r="N1792" t="s">
        <v>74</v>
      </c>
      <c r="O1792" t="s">
        <v>109</v>
      </c>
      <c r="P1792" t="s">
        <v>113</v>
      </c>
      <c r="Q1792" t="s">
        <v>117</v>
      </c>
      <c r="R1792" t="s">
        <v>124</v>
      </c>
      <c r="S1792">
        <v>1790</v>
      </c>
    </row>
    <row r="1793" spans="1:19" x14ac:dyDescent="0.2">
      <c r="A1793">
        <v>714</v>
      </c>
      <c r="B1793" s="1">
        <v>45563</v>
      </c>
      <c r="C1793" s="2">
        <v>0.47916666666666669</v>
      </c>
      <c r="D1793" s="2">
        <v>0.5</v>
      </c>
      <c r="E1793" t="s">
        <v>21</v>
      </c>
      <c r="F1793">
        <v>1</v>
      </c>
      <c r="G1793">
        <v>6</v>
      </c>
      <c r="H1793">
        <v>9</v>
      </c>
      <c r="I1793" t="s">
        <v>41</v>
      </c>
      <c r="J1793" t="s">
        <v>14</v>
      </c>
      <c r="K1793">
        <v>29.999999999999972</v>
      </c>
      <c r="L1793">
        <v>1.5</v>
      </c>
      <c r="M1793">
        <v>1</v>
      </c>
      <c r="N1793" t="s">
        <v>77</v>
      </c>
      <c r="O1793" t="s">
        <v>106</v>
      </c>
      <c r="P1793" t="s">
        <v>113</v>
      </c>
      <c r="Q1793" t="s">
        <v>118</v>
      </c>
      <c r="R1793" t="s">
        <v>118</v>
      </c>
      <c r="S1793">
        <v>1791</v>
      </c>
    </row>
    <row r="1794" spans="1:19" x14ac:dyDescent="0.2">
      <c r="A1794">
        <v>892</v>
      </c>
      <c r="B1794" s="1">
        <v>45406</v>
      </c>
      <c r="C1794" s="2">
        <v>0.47916666666666669</v>
      </c>
      <c r="D1794" s="2">
        <v>0.52083333333333337</v>
      </c>
      <c r="E1794" t="s">
        <v>21</v>
      </c>
      <c r="F1794">
        <v>1</v>
      </c>
      <c r="G1794">
        <v>6</v>
      </c>
      <c r="H1794">
        <v>3</v>
      </c>
      <c r="I1794" t="s">
        <v>22</v>
      </c>
      <c r="J1794" t="s">
        <v>30</v>
      </c>
      <c r="K1794">
        <v>60.000000000000028</v>
      </c>
      <c r="L1794">
        <v>0.5</v>
      </c>
      <c r="M1794">
        <v>0</v>
      </c>
      <c r="N1794" t="s">
        <v>74</v>
      </c>
      <c r="O1794" t="s">
        <v>101</v>
      </c>
      <c r="P1794" t="s">
        <v>113</v>
      </c>
      <c r="Q1794" t="s">
        <v>118</v>
      </c>
      <c r="R1794" t="s">
        <v>118</v>
      </c>
      <c r="S1794">
        <v>1792</v>
      </c>
    </row>
    <row r="1795" spans="1:19" x14ac:dyDescent="0.2">
      <c r="A1795">
        <v>2133</v>
      </c>
      <c r="B1795" s="1">
        <v>45346</v>
      </c>
      <c r="C1795" s="2">
        <v>0.47916666666666669</v>
      </c>
      <c r="D1795" s="2">
        <v>0.5625</v>
      </c>
      <c r="E1795" t="s">
        <v>21</v>
      </c>
      <c r="F1795">
        <v>1</v>
      </c>
      <c r="G1795">
        <v>6</v>
      </c>
      <c r="H1795">
        <v>9</v>
      </c>
      <c r="I1795" t="s">
        <v>39</v>
      </c>
      <c r="J1795" t="s">
        <v>23</v>
      </c>
      <c r="K1795">
        <v>119.99999999999997</v>
      </c>
      <c r="L1795">
        <v>1.5</v>
      </c>
      <c r="M1795">
        <v>1</v>
      </c>
      <c r="N1795" t="s">
        <v>77</v>
      </c>
      <c r="O1795" t="s">
        <v>99</v>
      </c>
      <c r="P1795" t="s">
        <v>113</v>
      </c>
      <c r="Q1795" t="s">
        <v>118</v>
      </c>
      <c r="R1795" t="s">
        <v>124</v>
      </c>
      <c r="S1795">
        <v>1793</v>
      </c>
    </row>
    <row r="1796" spans="1:19" x14ac:dyDescent="0.2">
      <c r="A1796">
        <v>1662</v>
      </c>
      <c r="B1796" s="1">
        <v>45545</v>
      </c>
      <c r="C1796" s="2">
        <v>0.47916666666666669</v>
      </c>
      <c r="D1796" s="2">
        <v>0.54166666666666663</v>
      </c>
      <c r="E1796" t="s">
        <v>21</v>
      </c>
      <c r="F1796">
        <v>1</v>
      </c>
      <c r="G1796">
        <v>6</v>
      </c>
      <c r="H1796">
        <v>9</v>
      </c>
      <c r="I1796" t="s">
        <v>17</v>
      </c>
      <c r="J1796" t="s">
        <v>40</v>
      </c>
      <c r="K1796">
        <v>89.999999999999915</v>
      </c>
      <c r="L1796">
        <v>1.5</v>
      </c>
      <c r="M1796">
        <v>1</v>
      </c>
      <c r="N1796" t="s">
        <v>73</v>
      </c>
      <c r="O1796" t="s">
        <v>106</v>
      </c>
      <c r="P1796" t="s">
        <v>113</v>
      </c>
      <c r="Q1796" t="s">
        <v>118</v>
      </c>
      <c r="R1796" t="s">
        <v>118</v>
      </c>
      <c r="S1796">
        <v>1794</v>
      </c>
    </row>
    <row r="1797" spans="1:19" x14ac:dyDescent="0.2">
      <c r="A1797">
        <v>2126</v>
      </c>
      <c r="B1797" s="1">
        <v>45469</v>
      </c>
      <c r="C1797" s="2">
        <v>0.45833333333333331</v>
      </c>
      <c r="D1797" s="2">
        <v>0.54166666666666663</v>
      </c>
      <c r="E1797" t="s">
        <v>21</v>
      </c>
      <c r="F1797">
        <v>1</v>
      </c>
      <c r="G1797">
        <v>6</v>
      </c>
      <c r="H1797">
        <v>3</v>
      </c>
      <c r="I1797" t="s">
        <v>42</v>
      </c>
      <c r="J1797" t="s">
        <v>30</v>
      </c>
      <c r="K1797">
        <v>119.99999999999997</v>
      </c>
      <c r="L1797">
        <v>0.5</v>
      </c>
      <c r="M1797">
        <v>0</v>
      </c>
      <c r="N1797" t="s">
        <v>74</v>
      </c>
      <c r="O1797" t="s">
        <v>103</v>
      </c>
      <c r="P1797" t="s">
        <v>113</v>
      </c>
      <c r="Q1797" t="s">
        <v>118</v>
      </c>
      <c r="R1797" t="s">
        <v>124</v>
      </c>
      <c r="S1797">
        <v>1795</v>
      </c>
    </row>
    <row r="1798" spans="1:19" x14ac:dyDescent="0.2">
      <c r="A1798">
        <v>2698</v>
      </c>
      <c r="B1798" s="1">
        <v>45424</v>
      </c>
      <c r="C1798" s="2">
        <v>0.45833333333333331</v>
      </c>
      <c r="D1798" s="2">
        <v>0.52083333333333337</v>
      </c>
      <c r="E1798" t="s">
        <v>21</v>
      </c>
      <c r="F1798">
        <v>1</v>
      </c>
      <c r="G1798">
        <v>6</v>
      </c>
      <c r="H1798">
        <v>8</v>
      </c>
      <c r="I1798" t="s">
        <v>42</v>
      </c>
      <c r="J1798" t="s">
        <v>40</v>
      </c>
      <c r="K1798">
        <v>90.000000000000085</v>
      </c>
      <c r="L1798">
        <v>1.3333333333333333</v>
      </c>
      <c r="M1798">
        <v>1</v>
      </c>
      <c r="N1798" t="s">
        <v>71</v>
      </c>
      <c r="O1798" t="s">
        <v>102</v>
      </c>
      <c r="P1798" t="s">
        <v>113</v>
      </c>
      <c r="Q1798" t="s">
        <v>118</v>
      </c>
      <c r="R1798" t="s">
        <v>124</v>
      </c>
      <c r="S1798">
        <v>1796</v>
      </c>
    </row>
    <row r="1799" spans="1:19" x14ac:dyDescent="0.2">
      <c r="A1799">
        <v>2572</v>
      </c>
      <c r="B1799" s="1">
        <v>45545</v>
      </c>
      <c r="C1799" s="2">
        <v>0.45833333333333331</v>
      </c>
      <c r="D1799" s="2">
        <v>0.52083333333333337</v>
      </c>
      <c r="E1799" t="s">
        <v>21</v>
      </c>
      <c r="F1799">
        <v>1</v>
      </c>
      <c r="G1799">
        <v>6</v>
      </c>
      <c r="H1799">
        <v>8</v>
      </c>
      <c r="I1799" t="s">
        <v>39</v>
      </c>
      <c r="J1799" t="s">
        <v>28</v>
      </c>
      <c r="K1799">
        <v>90.000000000000085</v>
      </c>
      <c r="L1799">
        <v>1.3333333333333333</v>
      </c>
      <c r="M1799">
        <v>1</v>
      </c>
      <c r="N1799" t="s">
        <v>73</v>
      </c>
      <c r="O1799" t="s">
        <v>106</v>
      </c>
      <c r="P1799" t="s">
        <v>113</v>
      </c>
      <c r="Q1799" t="s">
        <v>118</v>
      </c>
      <c r="R1799" t="s">
        <v>124</v>
      </c>
      <c r="S1799">
        <v>1797</v>
      </c>
    </row>
    <row r="1800" spans="1:19" x14ac:dyDescent="0.2">
      <c r="A1800">
        <v>1978</v>
      </c>
      <c r="B1800" s="1">
        <v>45418</v>
      </c>
      <c r="C1800" s="2">
        <v>0.45833333333333331</v>
      </c>
      <c r="D1800" s="2">
        <v>0.47916666666666669</v>
      </c>
      <c r="E1800" t="s">
        <v>21</v>
      </c>
      <c r="F1800">
        <v>1</v>
      </c>
      <c r="G1800">
        <v>6</v>
      </c>
      <c r="H1800">
        <v>9</v>
      </c>
      <c r="I1800" t="s">
        <v>13</v>
      </c>
      <c r="J1800" t="s">
        <v>28</v>
      </c>
      <c r="K1800">
        <v>30.000000000000053</v>
      </c>
      <c r="L1800">
        <v>1.5</v>
      </c>
      <c r="M1800">
        <v>1</v>
      </c>
      <c r="N1800" t="s">
        <v>72</v>
      </c>
      <c r="O1800" t="s">
        <v>102</v>
      </c>
      <c r="P1800" t="s">
        <v>113</v>
      </c>
      <c r="Q1800" t="s">
        <v>118</v>
      </c>
      <c r="R1800" t="s">
        <v>118</v>
      </c>
      <c r="S1800">
        <v>1798</v>
      </c>
    </row>
    <row r="1801" spans="1:19" x14ac:dyDescent="0.2">
      <c r="A1801">
        <v>1249</v>
      </c>
      <c r="B1801" s="1">
        <v>45390</v>
      </c>
      <c r="C1801" s="2">
        <v>0.45833333333333331</v>
      </c>
      <c r="D1801" s="2">
        <v>0.47916666666666669</v>
      </c>
      <c r="E1801" t="s">
        <v>21</v>
      </c>
      <c r="F1801">
        <v>1</v>
      </c>
      <c r="G1801">
        <v>6</v>
      </c>
      <c r="H1801">
        <v>5</v>
      </c>
      <c r="I1801" t="s">
        <v>27</v>
      </c>
      <c r="J1801" t="s">
        <v>23</v>
      </c>
      <c r="K1801">
        <v>30.000000000000053</v>
      </c>
      <c r="L1801">
        <v>0.83333333333333348</v>
      </c>
      <c r="M1801">
        <v>0</v>
      </c>
      <c r="N1801" t="s">
        <v>72</v>
      </c>
      <c r="O1801" t="s">
        <v>101</v>
      </c>
      <c r="P1801" t="s">
        <v>113</v>
      </c>
      <c r="Q1801" t="s">
        <v>118</v>
      </c>
      <c r="R1801" t="s">
        <v>118</v>
      </c>
      <c r="S1801">
        <v>1799</v>
      </c>
    </row>
    <row r="1802" spans="1:19" x14ac:dyDescent="0.2">
      <c r="A1802">
        <v>2647</v>
      </c>
      <c r="B1802" s="1">
        <v>45552</v>
      </c>
      <c r="C1802" s="2">
        <v>0.45833333333333331</v>
      </c>
      <c r="D1802" s="2">
        <v>0.52083333333333337</v>
      </c>
      <c r="E1802" t="s">
        <v>21</v>
      </c>
      <c r="F1802">
        <v>1</v>
      </c>
      <c r="G1802">
        <v>6</v>
      </c>
      <c r="H1802">
        <v>8</v>
      </c>
      <c r="I1802" t="s">
        <v>17</v>
      </c>
      <c r="J1802" t="s">
        <v>40</v>
      </c>
      <c r="K1802">
        <v>90.000000000000085</v>
      </c>
      <c r="L1802">
        <v>1.3333333333333333</v>
      </c>
      <c r="M1802">
        <v>1</v>
      </c>
      <c r="N1802" t="s">
        <v>73</v>
      </c>
      <c r="O1802" t="s">
        <v>106</v>
      </c>
      <c r="P1802" t="s">
        <v>113</v>
      </c>
      <c r="Q1802" t="s">
        <v>118</v>
      </c>
      <c r="R1802" t="s">
        <v>124</v>
      </c>
      <c r="S1802">
        <v>1800</v>
      </c>
    </row>
    <row r="1803" spans="1:19" x14ac:dyDescent="0.2">
      <c r="A1803">
        <v>1543</v>
      </c>
      <c r="B1803" s="1">
        <v>45309</v>
      </c>
      <c r="C1803" s="2">
        <v>0.45833333333333331</v>
      </c>
      <c r="D1803" s="2">
        <v>0.52083333333333337</v>
      </c>
      <c r="E1803" t="s">
        <v>21</v>
      </c>
      <c r="F1803">
        <v>1</v>
      </c>
      <c r="G1803">
        <v>6</v>
      </c>
      <c r="H1803">
        <v>5</v>
      </c>
      <c r="I1803" t="s">
        <v>22</v>
      </c>
      <c r="J1803" t="s">
        <v>28</v>
      </c>
      <c r="K1803">
        <v>90.000000000000085</v>
      </c>
      <c r="L1803">
        <v>0.83333333333333348</v>
      </c>
      <c r="M1803">
        <v>0</v>
      </c>
      <c r="N1803" t="s">
        <v>75</v>
      </c>
      <c r="O1803" t="s">
        <v>98</v>
      </c>
      <c r="P1803" t="s">
        <v>113</v>
      </c>
      <c r="Q1803" t="s">
        <v>118</v>
      </c>
      <c r="R1803" t="s">
        <v>124</v>
      </c>
      <c r="S1803">
        <v>1801</v>
      </c>
    </row>
    <row r="1804" spans="1:19" x14ac:dyDescent="0.2">
      <c r="A1804">
        <v>1611</v>
      </c>
      <c r="B1804" s="1">
        <v>45581</v>
      </c>
      <c r="C1804" s="2">
        <v>0.45833333333333331</v>
      </c>
      <c r="D1804" s="2">
        <v>0.54166666666666663</v>
      </c>
      <c r="E1804" t="s">
        <v>21</v>
      </c>
      <c r="F1804">
        <v>1</v>
      </c>
      <c r="G1804">
        <v>6</v>
      </c>
      <c r="H1804">
        <v>6</v>
      </c>
      <c r="I1804" t="s">
        <v>17</v>
      </c>
      <c r="J1804" t="s">
        <v>23</v>
      </c>
      <c r="K1804">
        <v>119.99999999999997</v>
      </c>
      <c r="L1804">
        <v>1</v>
      </c>
      <c r="M1804">
        <v>0</v>
      </c>
      <c r="N1804" t="s">
        <v>74</v>
      </c>
      <c r="O1804" t="s">
        <v>107</v>
      </c>
      <c r="P1804" t="s">
        <v>113</v>
      </c>
      <c r="Q1804" t="s">
        <v>118</v>
      </c>
      <c r="R1804" t="s">
        <v>124</v>
      </c>
      <c r="S1804">
        <v>1802</v>
      </c>
    </row>
    <row r="1805" spans="1:19" x14ac:dyDescent="0.2">
      <c r="A1805">
        <v>1022</v>
      </c>
      <c r="B1805" s="1">
        <v>45545</v>
      </c>
      <c r="C1805" s="2">
        <v>0.45833333333333331</v>
      </c>
      <c r="D1805" s="2">
        <v>0.52083333333333337</v>
      </c>
      <c r="E1805" t="s">
        <v>21</v>
      </c>
      <c r="F1805">
        <v>1</v>
      </c>
      <c r="G1805">
        <v>6</v>
      </c>
      <c r="H1805">
        <v>4</v>
      </c>
      <c r="I1805" t="s">
        <v>17</v>
      </c>
      <c r="J1805" t="s">
        <v>23</v>
      </c>
      <c r="K1805">
        <v>90.000000000000085</v>
      </c>
      <c r="L1805">
        <v>0.66666666666666663</v>
      </c>
      <c r="M1805">
        <v>0</v>
      </c>
      <c r="N1805" t="s">
        <v>73</v>
      </c>
      <c r="O1805" t="s">
        <v>106</v>
      </c>
      <c r="P1805" t="s">
        <v>113</v>
      </c>
      <c r="Q1805" t="s">
        <v>118</v>
      </c>
      <c r="R1805" t="s">
        <v>124</v>
      </c>
      <c r="S1805">
        <v>1803</v>
      </c>
    </row>
    <row r="1806" spans="1:19" x14ac:dyDescent="0.2">
      <c r="A1806">
        <v>2569</v>
      </c>
      <c r="B1806" s="1">
        <v>45402</v>
      </c>
      <c r="C1806" s="2">
        <v>0.45833333333333331</v>
      </c>
      <c r="D1806" s="2">
        <v>0.52083333333333337</v>
      </c>
      <c r="E1806" t="s">
        <v>21</v>
      </c>
      <c r="F1806">
        <v>1</v>
      </c>
      <c r="G1806">
        <v>6</v>
      </c>
      <c r="H1806">
        <v>9</v>
      </c>
      <c r="I1806" t="s">
        <v>17</v>
      </c>
      <c r="J1806" t="s">
        <v>18</v>
      </c>
      <c r="K1806">
        <v>90.000000000000085</v>
      </c>
      <c r="L1806">
        <v>1.5</v>
      </c>
      <c r="M1806">
        <v>1</v>
      </c>
      <c r="N1806" t="s">
        <v>77</v>
      </c>
      <c r="O1806" t="s">
        <v>101</v>
      </c>
      <c r="P1806" t="s">
        <v>113</v>
      </c>
      <c r="Q1806" t="s">
        <v>118</v>
      </c>
      <c r="R1806" t="s">
        <v>124</v>
      </c>
      <c r="S1806">
        <v>1804</v>
      </c>
    </row>
    <row r="1807" spans="1:19" x14ac:dyDescent="0.2">
      <c r="A1807">
        <v>110</v>
      </c>
      <c r="B1807" s="1">
        <v>45558</v>
      </c>
      <c r="C1807" s="2">
        <v>0.45833333333333331</v>
      </c>
      <c r="D1807" s="2">
        <v>0.47916666666666669</v>
      </c>
      <c r="E1807" t="s">
        <v>21</v>
      </c>
      <c r="F1807">
        <v>1</v>
      </c>
      <c r="G1807">
        <v>6</v>
      </c>
      <c r="H1807">
        <v>2</v>
      </c>
      <c r="I1807" t="s">
        <v>41</v>
      </c>
      <c r="J1807" t="s">
        <v>14</v>
      </c>
      <c r="K1807">
        <v>30.000000000000053</v>
      </c>
      <c r="L1807">
        <v>0.33333333333333331</v>
      </c>
      <c r="M1807">
        <v>0</v>
      </c>
      <c r="N1807" t="s">
        <v>72</v>
      </c>
      <c r="O1807" t="s">
        <v>106</v>
      </c>
      <c r="P1807" t="s">
        <v>113</v>
      </c>
      <c r="Q1807" t="s">
        <v>118</v>
      </c>
      <c r="R1807" t="s">
        <v>118</v>
      </c>
      <c r="S1807">
        <v>1805</v>
      </c>
    </row>
    <row r="1808" spans="1:19" x14ac:dyDescent="0.2">
      <c r="A1808">
        <v>954</v>
      </c>
      <c r="B1808" s="1">
        <v>45536</v>
      </c>
      <c r="C1808" s="2">
        <v>0.45833333333333331</v>
      </c>
      <c r="D1808" s="2">
        <v>0.5</v>
      </c>
      <c r="E1808" t="s">
        <v>21</v>
      </c>
      <c r="F1808">
        <v>1</v>
      </c>
      <c r="G1808">
        <v>6</v>
      </c>
      <c r="H1808">
        <v>6</v>
      </c>
      <c r="I1808" t="s">
        <v>41</v>
      </c>
      <c r="J1808" t="s">
        <v>30</v>
      </c>
      <c r="K1808">
        <v>60.000000000000028</v>
      </c>
      <c r="L1808">
        <v>1</v>
      </c>
      <c r="M1808">
        <v>0</v>
      </c>
      <c r="N1808" t="s">
        <v>71</v>
      </c>
      <c r="O1808" t="s">
        <v>106</v>
      </c>
      <c r="P1808" t="s">
        <v>113</v>
      </c>
      <c r="Q1808" t="s">
        <v>118</v>
      </c>
      <c r="R1808" t="s">
        <v>118</v>
      </c>
      <c r="S1808">
        <v>1806</v>
      </c>
    </row>
    <row r="1809" spans="1:19" x14ac:dyDescent="0.2">
      <c r="A1809">
        <v>2886</v>
      </c>
      <c r="B1809" s="1">
        <v>45335</v>
      </c>
      <c r="C1809" s="2">
        <v>0.45833333333333331</v>
      </c>
      <c r="D1809" s="2">
        <v>0.54166666666666663</v>
      </c>
      <c r="E1809" t="s">
        <v>21</v>
      </c>
      <c r="F1809">
        <v>1</v>
      </c>
      <c r="G1809">
        <v>6</v>
      </c>
      <c r="H1809">
        <v>2</v>
      </c>
      <c r="I1809" t="s">
        <v>17</v>
      </c>
      <c r="J1809" t="s">
        <v>30</v>
      </c>
      <c r="K1809">
        <v>119.99999999999997</v>
      </c>
      <c r="L1809">
        <v>0.33333333333333331</v>
      </c>
      <c r="M1809">
        <v>0</v>
      </c>
      <c r="N1809" t="s">
        <v>73</v>
      </c>
      <c r="O1809" t="s">
        <v>99</v>
      </c>
      <c r="P1809" t="s">
        <v>113</v>
      </c>
      <c r="Q1809" t="s">
        <v>118</v>
      </c>
      <c r="R1809" t="s">
        <v>124</v>
      </c>
      <c r="S1809">
        <v>1807</v>
      </c>
    </row>
    <row r="1810" spans="1:19" x14ac:dyDescent="0.2">
      <c r="A1810">
        <v>519</v>
      </c>
      <c r="B1810" s="1">
        <v>45536</v>
      </c>
      <c r="C1810" s="2">
        <v>0.45833333333333331</v>
      </c>
      <c r="D1810" s="2">
        <v>0.52083333333333337</v>
      </c>
      <c r="E1810" t="s">
        <v>21</v>
      </c>
      <c r="F1810">
        <v>1</v>
      </c>
      <c r="G1810">
        <v>6</v>
      </c>
      <c r="H1810">
        <v>7</v>
      </c>
      <c r="I1810" t="s">
        <v>27</v>
      </c>
      <c r="J1810" t="s">
        <v>40</v>
      </c>
      <c r="K1810">
        <v>90.000000000000085</v>
      </c>
      <c r="L1810">
        <v>1.1666666666666667</v>
      </c>
      <c r="M1810">
        <v>1</v>
      </c>
      <c r="N1810" t="s">
        <v>71</v>
      </c>
      <c r="O1810" t="s">
        <v>106</v>
      </c>
      <c r="P1810" t="s">
        <v>113</v>
      </c>
      <c r="Q1810" t="s">
        <v>118</v>
      </c>
      <c r="R1810" t="s">
        <v>124</v>
      </c>
      <c r="S1810">
        <v>1808</v>
      </c>
    </row>
    <row r="1811" spans="1:19" x14ac:dyDescent="0.2">
      <c r="A1811">
        <v>782</v>
      </c>
      <c r="B1811" s="1">
        <v>45519</v>
      </c>
      <c r="C1811" s="2">
        <v>0.45833333333333331</v>
      </c>
      <c r="D1811" s="2">
        <v>0.54166666666666663</v>
      </c>
      <c r="E1811" t="s">
        <v>21</v>
      </c>
      <c r="F1811">
        <v>1</v>
      </c>
      <c r="G1811">
        <v>6</v>
      </c>
      <c r="H1811">
        <v>9</v>
      </c>
      <c r="I1811" t="s">
        <v>13</v>
      </c>
      <c r="J1811" t="s">
        <v>23</v>
      </c>
      <c r="K1811">
        <v>119.99999999999997</v>
      </c>
      <c r="L1811">
        <v>1.5</v>
      </c>
      <c r="M1811">
        <v>1</v>
      </c>
      <c r="N1811" t="s">
        <v>75</v>
      </c>
      <c r="O1811" t="s">
        <v>105</v>
      </c>
      <c r="P1811" t="s">
        <v>113</v>
      </c>
      <c r="Q1811" t="s">
        <v>118</v>
      </c>
      <c r="R1811" t="s">
        <v>124</v>
      </c>
      <c r="S1811">
        <v>1809</v>
      </c>
    </row>
    <row r="1812" spans="1:19" x14ac:dyDescent="0.2">
      <c r="A1812">
        <v>668</v>
      </c>
      <c r="B1812" s="1">
        <v>45598</v>
      </c>
      <c r="C1812" s="2">
        <v>0.45833333333333331</v>
      </c>
      <c r="D1812" s="2">
        <v>0.54166666666666663</v>
      </c>
      <c r="E1812" t="s">
        <v>21</v>
      </c>
      <c r="F1812">
        <v>1</v>
      </c>
      <c r="G1812">
        <v>6</v>
      </c>
      <c r="H1812">
        <v>3</v>
      </c>
      <c r="I1812" t="s">
        <v>22</v>
      </c>
      <c r="J1812" t="s">
        <v>40</v>
      </c>
      <c r="K1812">
        <v>119.99999999999997</v>
      </c>
      <c r="L1812">
        <v>0.5</v>
      </c>
      <c r="M1812">
        <v>0</v>
      </c>
      <c r="N1812" t="s">
        <v>77</v>
      </c>
      <c r="O1812" t="s">
        <v>108</v>
      </c>
      <c r="P1812" t="s">
        <v>113</v>
      </c>
      <c r="Q1812" t="s">
        <v>118</v>
      </c>
      <c r="R1812" t="s">
        <v>124</v>
      </c>
      <c r="S1812">
        <v>1810</v>
      </c>
    </row>
    <row r="1813" spans="1:19" x14ac:dyDescent="0.2">
      <c r="A1813">
        <v>1437</v>
      </c>
      <c r="B1813" s="1">
        <v>45424</v>
      </c>
      <c r="C1813" s="2">
        <v>0.45833333333333331</v>
      </c>
      <c r="D1813" s="2">
        <v>0.47916666666666669</v>
      </c>
      <c r="E1813" t="s">
        <v>21</v>
      </c>
      <c r="F1813">
        <v>1</v>
      </c>
      <c r="G1813">
        <v>6</v>
      </c>
      <c r="H1813">
        <v>8</v>
      </c>
      <c r="I1813" t="s">
        <v>39</v>
      </c>
      <c r="J1813" t="s">
        <v>30</v>
      </c>
      <c r="K1813">
        <v>30.000000000000053</v>
      </c>
      <c r="L1813">
        <v>1.3333333333333333</v>
      </c>
      <c r="M1813">
        <v>1</v>
      </c>
      <c r="N1813" t="s">
        <v>71</v>
      </c>
      <c r="O1813" t="s">
        <v>102</v>
      </c>
      <c r="P1813" t="s">
        <v>113</v>
      </c>
      <c r="Q1813" t="s">
        <v>118</v>
      </c>
      <c r="R1813" t="s">
        <v>118</v>
      </c>
      <c r="S1813">
        <v>1811</v>
      </c>
    </row>
    <row r="1814" spans="1:19" x14ac:dyDescent="0.2">
      <c r="A1814">
        <v>1993</v>
      </c>
      <c r="B1814" s="1">
        <v>45646</v>
      </c>
      <c r="C1814" s="2">
        <v>0.45833333333333331</v>
      </c>
      <c r="D1814" s="2">
        <v>0.5</v>
      </c>
      <c r="E1814" t="s">
        <v>21</v>
      </c>
      <c r="F1814">
        <v>1</v>
      </c>
      <c r="G1814">
        <v>6</v>
      </c>
      <c r="H1814">
        <v>6</v>
      </c>
      <c r="I1814" t="s">
        <v>41</v>
      </c>
      <c r="J1814" t="s">
        <v>23</v>
      </c>
      <c r="K1814">
        <v>60.000000000000028</v>
      </c>
      <c r="L1814">
        <v>1</v>
      </c>
      <c r="M1814">
        <v>0</v>
      </c>
      <c r="N1814" t="s">
        <v>76</v>
      </c>
      <c r="O1814" t="s">
        <v>109</v>
      </c>
      <c r="P1814" t="s">
        <v>113</v>
      </c>
      <c r="Q1814" t="s">
        <v>118</v>
      </c>
      <c r="R1814" t="s">
        <v>118</v>
      </c>
      <c r="S1814">
        <v>1812</v>
      </c>
    </row>
    <row r="1815" spans="1:19" x14ac:dyDescent="0.2">
      <c r="A1815">
        <v>2520</v>
      </c>
      <c r="B1815" s="1">
        <v>45573</v>
      </c>
      <c r="C1815" s="2">
        <v>0.45833333333333331</v>
      </c>
      <c r="D1815" s="2">
        <v>0.5</v>
      </c>
      <c r="E1815" t="s">
        <v>21</v>
      </c>
      <c r="F1815">
        <v>1</v>
      </c>
      <c r="G1815">
        <v>6</v>
      </c>
      <c r="H1815">
        <v>9</v>
      </c>
      <c r="I1815" t="s">
        <v>42</v>
      </c>
      <c r="J1815" t="s">
        <v>40</v>
      </c>
      <c r="K1815">
        <v>60.000000000000028</v>
      </c>
      <c r="L1815">
        <v>1.5</v>
      </c>
      <c r="M1815">
        <v>1</v>
      </c>
      <c r="N1815" t="s">
        <v>73</v>
      </c>
      <c r="O1815" t="s">
        <v>107</v>
      </c>
      <c r="P1815" t="s">
        <v>113</v>
      </c>
      <c r="Q1815" t="s">
        <v>118</v>
      </c>
      <c r="R1815" t="s">
        <v>118</v>
      </c>
      <c r="S1815">
        <v>1813</v>
      </c>
    </row>
    <row r="1816" spans="1:19" x14ac:dyDescent="0.2">
      <c r="A1816">
        <v>89</v>
      </c>
      <c r="B1816" s="1">
        <v>45480</v>
      </c>
      <c r="C1816" s="2">
        <v>0.45833333333333331</v>
      </c>
      <c r="D1816" s="2">
        <v>0.47916666666666669</v>
      </c>
      <c r="E1816" t="s">
        <v>21</v>
      </c>
      <c r="F1816">
        <v>1</v>
      </c>
      <c r="G1816">
        <v>6</v>
      </c>
      <c r="H1816">
        <v>6</v>
      </c>
      <c r="I1816" t="s">
        <v>39</v>
      </c>
      <c r="J1816" t="s">
        <v>30</v>
      </c>
      <c r="K1816">
        <v>30.000000000000053</v>
      </c>
      <c r="L1816">
        <v>1</v>
      </c>
      <c r="M1816">
        <v>0</v>
      </c>
      <c r="N1816" t="s">
        <v>71</v>
      </c>
      <c r="O1816" t="s">
        <v>104</v>
      </c>
      <c r="P1816" t="s">
        <v>113</v>
      </c>
      <c r="Q1816" t="s">
        <v>118</v>
      </c>
      <c r="R1816" t="s">
        <v>118</v>
      </c>
      <c r="S1816">
        <v>1814</v>
      </c>
    </row>
    <row r="1817" spans="1:19" x14ac:dyDescent="0.2">
      <c r="A1817">
        <v>2517</v>
      </c>
      <c r="B1817" s="1">
        <v>45313</v>
      </c>
      <c r="C1817" s="2">
        <v>0.45833333333333331</v>
      </c>
      <c r="D1817" s="2">
        <v>0.54166666666666663</v>
      </c>
      <c r="E1817" t="s">
        <v>21</v>
      </c>
      <c r="F1817">
        <v>1</v>
      </c>
      <c r="G1817">
        <v>6</v>
      </c>
      <c r="H1817">
        <v>8</v>
      </c>
      <c r="I1817" t="s">
        <v>41</v>
      </c>
      <c r="J1817" t="s">
        <v>28</v>
      </c>
      <c r="K1817">
        <v>119.99999999999997</v>
      </c>
      <c r="L1817">
        <v>1.3333333333333333</v>
      </c>
      <c r="M1817">
        <v>1</v>
      </c>
      <c r="N1817" t="s">
        <v>72</v>
      </c>
      <c r="O1817" t="s">
        <v>98</v>
      </c>
      <c r="P1817" t="s">
        <v>113</v>
      </c>
      <c r="Q1817" t="s">
        <v>118</v>
      </c>
      <c r="R1817" t="s">
        <v>124</v>
      </c>
      <c r="S1817">
        <v>1815</v>
      </c>
    </row>
    <row r="1818" spans="1:19" x14ac:dyDescent="0.2">
      <c r="A1818">
        <v>2608</v>
      </c>
      <c r="B1818" s="1">
        <v>45507</v>
      </c>
      <c r="C1818" s="2">
        <v>0.45833333333333331</v>
      </c>
      <c r="D1818" s="2">
        <v>0.47916666666666669</v>
      </c>
      <c r="E1818" t="s">
        <v>21</v>
      </c>
      <c r="F1818">
        <v>1</v>
      </c>
      <c r="G1818">
        <v>6</v>
      </c>
      <c r="H1818">
        <v>2</v>
      </c>
      <c r="I1818" t="s">
        <v>13</v>
      </c>
      <c r="J1818" t="s">
        <v>28</v>
      </c>
      <c r="K1818">
        <v>30.000000000000053</v>
      </c>
      <c r="L1818">
        <v>0.33333333333333331</v>
      </c>
      <c r="M1818">
        <v>0</v>
      </c>
      <c r="N1818" t="s">
        <v>77</v>
      </c>
      <c r="O1818" t="s">
        <v>105</v>
      </c>
      <c r="P1818" t="s">
        <v>113</v>
      </c>
      <c r="Q1818" t="s">
        <v>118</v>
      </c>
      <c r="R1818" t="s">
        <v>118</v>
      </c>
      <c r="S1818">
        <v>1816</v>
      </c>
    </row>
    <row r="1819" spans="1:19" x14ac:dyDescent="0.2">
      <c r="A1819">
        <v>81</v>
      </c>
      <c r="B1819" s="1">
        <v>45357</v>
      </c>
      <c r="C1819" s="2">
        <v>0.45833333333333331</v>
      </c>
      <c r="D1819" s="2">
        <v>0.5</v>
      </c>
      <c r="E1819" t="s">
        <v>21</v>
      </c>
      <c r="F1819">
        <v>1</v>
      </c>
      <c r="G1819">
        <v>6</v>
      </c>
      <c r="H1819">
        <v>1</v>
      </c>
      <c r="I1819" t="s">
        <v>22</v>
      </c>
      <c r="J1819" t="s">
        <v>23</v>
      </c>
      <c r="K1819">
        <v>60.000000000000028</v>
      </c>
      <c r="L1819">
        <v>0.16666666666666666</v>
      </c>
      <c r="M1819">
        <v>0</v>
      </c>
      <c r="N1819" t="s">
        <v>74</v>
      </c>
      <c r="O1819" t="s">
        <v>100</v>
      </c>
      <c r="P1819" t="s">
        <v>113</v>
      </c>
      <c r="Q1819" t="s">
        <v>117</v>
      </c>
      <c r="R1819" t="s">
        <v>118</v>
      </c>
      <c r="S1819">
        <v>1817</v>
      </c>
    </row>
    <row r="1820" spans="1:19" x14ac:dyDescent="0.2">
      <c r="A1820">
        <v>893</v>
      </c>
      <c r="B1820" s="1">
        <v>45567</v>
      </c>
      <c r="C1820" s="2">
        <v>0.45833333333333331</v>
      </c>
      <c r="D1820" s="2">
        <v>0.54166666666666663</v>
      </c>
      <c r="E1820" t="s">
        <v>21</v>
      </c>
      <c r="F1820">
        <v>1</v>
      </c>
      <c r="G1820">
        <v>6</v>
      </c>
      <c r="H1820">
        <v>2</v>
      </c>
      <c r="I1820" t="s">
        <v>42</v>
      </c>
      <c r="J1820" t="s">
        <v>14</v>
      </c>
      <c r="K1820">
        <v>119.99999999999997</v>
      </c>
      <c r="L1820">
        <v>0.33333333333333331</v>
      </c>
      <c r="M1820">
        <v>0</v>
      </c>
      <c r="N1820" t="s">
        <v>74</v>
      </c>
      <c r="O1820" t="s">
        <v>107</v>
      </c>
      <c r="P1820" t="s">
        <v>113</v>
      </c>
      <c r="Q1820" t="s">
        <v>118</v>
      </c>
      <c r="R1820" t="s">
        <v>124</v>
      </c>
      <c r="S1820">
        <v>1818</v>
      </c>
    </row>
    <row r="1821" spans="1:19" x14ac:dyDescent="0.2">
      <c r="A1821">
        <v>839</v>
      </c>
      <c r="B1821" s="1">
        <v>45626</v>
      </c>
      <c r="C1821" s="2">
        <v>0.45833333333333331</v>
      </c>
      <c r="D1821" s="2">
        <v>0.5</v>
      </c>
      <c r="E1821" t="s">
        <v>21</v>
      </c>
      <c r="F1821">
        <v>1</v>
      </c>
      <c r="G1821">
        <v>6</v>
      </c>
      <c r="H1821">
        <v>6</v>
      </c>
      <c r="I1821" t="s">
        <v>41</v>
      </c>
      <c r="J1821" t="s">
        <v>40</v>
      </c>
      <c r="K1821">
        <v>60.000000000000028</v>
      </c>
      <c r="L1821">
        <v>1</v>
      </c>
      <c r="M1821">
        <v>0</v>
      </c>
      <c r="N1821" t="s">
        <v>77</v>
      </c>
      <c r="O1821" t="s">
        <v>108</v>
      </c>
      <c r="P1821" t="s">
        <v>113</v>
      </c>
      <c r="Q1821" t="s">
        <v>118</v>
      </c>
      <c r="R1821" t="s">
        <v>118</v>
      </c>
      <c r="S1821">
        <v>1819</v>
      </c>
    </row>
    <row r="1822" spans="1:19" x14ac:dyDescent="0.2">
      <c r="A1822">
        <v>2316</v>
      </c>
      <c r="B1822" s="1">
        <v>45627</v>
      </c>
      <c r="C1822" s="2">
        <v>0.45833333333333331</v>
      </c>
      <c r="D1822" s="2">
        <v>0.54166666666666663</v>
      </c>
      <c r="E1822" t="s">
        <v>21</v>
      </c>
      <c r="F1822">
        <v>1</v>
      </c>
      <c r="G1822">
        <v>6</v>
      </c>
      <c r="H1822">
        <v>2</v>
      </c>
      <c r="I1822" t="s">
        <v>22</v>
      </c>
      <c r="J1822" t="s">
        <v>28</v>
      </c>
      <c r="K1822">
        <v>119.99999999999997</v>
      </c>
      <c r="L1822">
        <v>0.33333333333333331</v>
      </c>
      <c r="M1822">
        <v>0</v>
      </c>
      <c r="N1822" t="s">
        <v>71</v>
      </c>
      <c r="O1822" t="s">
        <v>109</v>
      </c>
      <c r="P1822" t="s">
        <v>113</v>
      </c>
      <c r="Q1822" t="s">
        <v>118</v>
      </c>
      <c r="R1822" t="s">
        <v>124</v>
      </c>
      <c r="S1822">
        <v>1820</v>
      </c>
    </row>
    <row r="1823" spans="1:19" x14ac:dyDescent="0.2">
      <c r="A1823">
        <v>1350</v>
      </c>
      <c r="B1823" s="1">
        <v>45518</v>
      </c>
      <c r="C1823" s="2">
        <v>0.45833333333333331</v>
      </c>
      <c r="D1823" s="2">
        <v>0.54166666666666663</v>
      </c>
      <c r="E1823" t="s">
        <v>21</v>
      </c>
      <c r="F1823">
        <v>1</v>
      </c>
      <c r="G1823">
        <v>6</v>
      </c>
      <c r="H1823">
        <v>5</v>
      </c>
      <c r="I1823" t="s">
        <v>39</v>
      </c>
      <c r="J1823" t="s">
        <v>40</v>
      </c>
      <c r="K1823">
        <v>119.99999999999997</v>
      </c>
      <c r="L1823">
        <v>0.83333333333333348</v>
      </c>
      <c r="M1823">
        <v>0</v>
      </c>
      <c r="N1823" t="s">
        <v>74</v>
      </c>
      <c r="O1823" t="s">
        <v>105</v>
      </c>
      <c r="P1823" t="s">
        <v>113</v>
      </c>
      <c r="Q1823" t="s">
        <v>118</v>
      </c>
      <c r="R1823" t="s">
        <v>124</v>
      </c>
      <c r="S1823">
        <v>1821</v>
      </c>
    </row>
    <row r="1824" spans="1:19" x14ac:dyDescent="0.2">
      <c r="A1824">
        <v>2798</v>
      </c>
      <c r="B1824" s="1">
        <v>45657</v>
      </c>
      <c r="C1824" s="2">
        <v>0.45833333333333331</v>
      </c>
      <c r="D1824" s="2">
        <v>0.47916666666666669</v>
      </c>
      <c r="E1824" t="s">
        <v>21</v>
      </c>
      <c r="F1824">
        <v>1</v>
      </c>
      <c r="G1824">
        <v>6</v>
      </c>
      <c r="H1824">
        <v>6</v>
      </c>
      <c r="I1824" t="s">
        <v>41</v>
      </c>
      <c r="J1824" t="s">
        <v>14</v>
      </c>
      <c r="K1824">
        <v>30.000000000000053</v>
      </c>
      <c r="L1824">
        <v>1</v>
      </c>
      <c r="M1824">
        <v>0</v>
      </c>
      <c r="N1824" t="s">
        <v>73</v>
      </c>
      <c r="O1824" t="s">
        <v>109</v>
      </c>
      <c r="P1824" t="s">
        <v>113</v>
      </c>
      <c r="Q1824" t="s">
        <v>118</v>
      </c>
      <c r="R1824" t="s">
        <v>118</v>
      </c>
      <c r="S1824">
        <v>1822</v>
      </c>
    </row>
    <row r="1825" spans="1:19" x14ac:dyDescent="0.2">
      <c r="A1825">
        <v>2872</v>
      </c>
      <c r="B1825" s="1">
        <v>45478</v>
      </c>
      <c r="C1825" s="2">
        <v>0.45833333333333331</v>
      </c>
      <c r="D1825" s="2">
        <v>0.54166666666666663</v>
      </c>
      <c r="E1825" t="s">
        <v>21</v>
      </c>
      <c r="F1825">
        <v>1</v>
      </c>
      <c r="G1825">
        <v>6</v>
      </c>
      <c r="H1825">
        <v>5</v>
      </c>
      <c r="I1825" t="s">
        <v>41</v>
      </c>
      <c r="J1825" t="s">
        <v>14</v>
      </c>
      <c r="K1825">
        <v>119.99999999999997</v>
      </c>
      <c r="L1825">
        <v>0.83333333333333348</v>
      </c>
      <c r="M1825">
        <v>0</v>
      </c>
      <c r="N1825" t="s">
        <v>76</v>
      </c>
      <c r="O1825" t="s">
        <v>104</v>
      </c>
      <c r="P1825" t="s">
        <v>113</v>
      </c>
      <c r="Q1825" t="s">
        <v>118</v>
      </c>
      <c r="R1825" t="s">
        <v>124</v>
      </c>
      <c r="S1825">
        <v>1823</v>
      </c>
    </row>
    <row r="1826" spans="1:19" x14ac:dyDescent="0.2">
      <c r="A1826">
        <v>795</v>
      </c>
      <c r="B1826" s="1">
        <v>45567</v>
      </c>
      <c r="C1826" s="2">
        <v>0.45833333333333331</v>
      </c>
      <c r="D1826" s="2">
        <v>0.52083333333333337</v>
      </c>
      <c r="E1826" t="s">
        <v>21</v>
      </c>
      <c r="F1826">
        <v>1</v>
      </c>
      <c r="G1826">
        <v>6</v>
      </c>
      <c r="H1826">
        <v>3</v>
      </c>
      <c r="I1826" t="s">
        <v>27</v>
      </c>
      <c r="J1826" t="s">
        <v>40</v>
      </c>
      <c r="K1826">
        <v>90.000000000000085</v>
      </c>
      <c r="L1826">
        <v>0.5</v>
      </c>
      <c r="M1826">
        <v>0</v>
      </c>
      <c r="N1826" t="s">
        <v>74</v>
      </c>
      <c r="O1826" t="s">
        <v>107</v>
      </c>
      <c r="P1826" t="s">
        <v>113</v>
      </c>
      <c r="Q1826" t="s">
        <v>118</v>
      </c>
      <c r="R1826" t="s">
        <v>124</v>
      </c>
      <c r="S1826">
        <v>1824</v>
      </c>
    </row>
    <row r="1827" spans="1:19" x14ac:dyDescent="0.2">
      <c r="A1827">
        <v>1902</v>
      </c>
      <c r="B1827" s="1">
        <v>45299</v>
      </c>
      <c r="C1827" s="2">
        <v>0.45833333333333331</v>
      </c>
      <c r="D1827" s="2">
        <v>0.54166666666666663</v>
      </c>
      <c r="E1827" t="s">
        <v>21</v>
      </c>
      <c r="F1827">
        <v>1</v>
      </c>
      <c r="G1827">
        <v>6</v>
      </c>
      <c r="H1827">
        <v>2</v>
      </c>
      <c r="I1827" t="s">
        <v>39</v>
      </c>
      <c r="J1827" t="s">
        <v>18</v>
      </c>
      <c r="K1827">
        <v>119.99999999999997</v>
      </c>
      <c r="L1827">
        <v>0.33333333333333331</v>
      </c>
      <c r="M1827">
        <v>0</v>
      </c>
      <c r="N1827" t="s">
        <v>72</v>
      </c>
      <c r="O1827" t="s">
        <v>98</v>
      </c>
      <c r="P1827" t="s">
        <v>113</v>
      </c>
      <c r="Q1827" t="s">
        <v>118</v>
      </c>
      <c r="R1827" t="s">
        <v>124</v>
      </c>
      <c r="S1827">
        <v>1825</v>
      </c>
    </row>
    <row r="1828" spans="1:19" x14ac:dyDescent="0.2">
      <c r="A1828">
        <v>2101</v>
      </c>
      <c r="B1828" s="1">
        <v>45583</v>
      </c>
      <c r="C1828" s="2">
        <v>0.45833333333333331</v>
      </c>
      <c r="D1828" s="2">
        <v>0.5</v>
      </c>
      <c r="E1828" t="s">
        <v>21</v>
      </c>
      <c r="F1828">
        <v>1</v>
      </c>
      <c r="G1828">
        <v>6</v>
      </c>
      <c r="H1828">
        <v>3</v>
      </c>
      <c r="I1828" t="s">
        <v>17</v>
      </c>
      <c r="J1828" t="s">
        <v>23</v>
      </c>
      <c r="K1828">
        <v>60.000000000000028</v>
      </c>
      <c r="L1828">
        <v>0.5</v>
      </c>
      <c r="M1828">
        <v>0</v>
      </c>
      <c r="N1828" t="s">
        <v>76</v>
      </c>
      <c r="O1828" t="s">
        <v>107</v>
      </c>
      <c r="P1828" t="s">
        <v>113</v>
      </c>
      <c r="Q1828" t="s">
        <v>118</v>
      </c>
      <c r="R1828" t="s">
        <v>118</v>
      </c>
      <c r="S1828">
        <v>1826</v>
      </c>
    </row>
    <row r="1829" spans="1:19" x14ac:dyDescent="0.2">
      <c r="A1829">
        <v>1720</v>
      </c>
      <c r="B1829" s="1">
        <v>45311</v>
      </c>
      <c r="C1829" s="2">
        <v>0.4375</v>
      </c>
      <c r="D1829" s="2">
        <v>0.47916666666666669</v>
      </c>
      <c r="E1829" t="s">
        <v>21</v>
      </c>
      <c r="F1829">
        <v>1</v>
      </c>
      <c r="G1829">
        <v>6</v>
      </c>
      <c r="H1829">
        <v>1</v>
      </c>
      <c r="I1829" t="s">
        <v>42</v>
      </c>
      <c r="J1829" t="s">
        <v>23</v>
      </c>
      <c r="K1829">
        <v>60.000000000000028</v>
      </c>
      <c r="L1829">
        <v>0.16666666666666666</v>
      </c>
      <c r="M1829">
        <v>0</v>
      </c>
      <c r="N1829" t="s">
        <v>77</v>
      </c>
      <c r="O1829" t="s">
        <v>98</v>
      </c>
      <c r="P1829" t="s">
        <v>113</v>
      </c>
      <c r="Q1829" t="s">
        <v>117</v>
      </c>
      <c r="R1829" t="s">
        <v>118</v>
      </c>
      <c r="S1829">
        <v>1827</v>
      </c>
    </row>
    <row r="1830" spans="1:19" x14ac:dyDescent="0.2">
      <c r="A1830">
        <v>1017</v>
      </c>
      <c r="B1830" s="1">
        <v>45576</v>
      </c>
      <c r="C1830" s="2">
        <v>0.4375</v>
      </c>
      <c r="D1830" s="2">
        <v>0.45833333333333331</v>
      </c>
      <c r="E1830" t="s">
        <v>21</v>
      </c>
      <c r="F1830">
        <v>1</v>
      </c>
      <c r="G1830">
        <v>6</v>
      </c>
      <c r="H1830">
        <v>1</v>
      </c>
      <c r="I1830" t="s">
        <v>42</v>
      </c>
      <c r="J1830" t="s">
        <v>23</v>
      </c>
      <c r="K1830">
        <v>29.999999999999972</v>
      </c>
      <c r="L1830">
        <v>0.16666666666666666</v>
      </c>
      <c r="M1830">
        <v>0</v>
      </c>
      <c r="N1830" t="s">
        <v>76</v>
      </c>
      <c r="O1830" t="s">
        <v>107</v>
      </c>
      <c r="P1830" t="s">
        <v>113</v>
      </c>
      <c r="Q1830" t="s">
        <v>117</v>
      </c>
      <c r="R1830" t="s">
        <v>118</v>
      </c>
      <c r="S1830">
        <v>1828</v>
      </c>
    </row>
    <row r="1831" spans="1:19" x14ac:dyDescent="0.2">
      <c r="A1831">
        <v>239</v>
      </c>
      <c r="B1831" s="1">
        <v>45324</v>
      </c>
      <c r="C1831" s="2">
        <v>0.4375</v>
      </c>
      <c r="D1831" s="2">
        <v>0.45833333333333331</v>
      </c>
      <c r="E1831" t="s">
        <v>21</v>
      </c>
      <c r="F1831">
        <v>1</v>
      </c>
      <c r="G1831">
        <v>6</v>
      </c>
      <c r="H1831">
        <v>4</v>
      </c>
      <c r="I1831" t="s">
        <v>22</v>
      </c>
      <c r="J1831" t="s">
        <v>40</v>
      </c>
      <c r="K1831">
        <v>29.999999999999972</v>
      </c>
      <c r="L1831">
        <v>0.66666666666666663</v>
      </c>
      <c r="M1831">
        <v>0</v>
      </c>
      <c r="N1831" t="s">
        <v>76</v>
      </c>
      <c r="O1831" t="s">
        <v>99</v>
      </c>
      <c r="P1831" t="s">
        <v>113</v>
      </c>
      <c r="Q1831" t="s">
        <v>118</v>
      </c>
      <c r="R1831" t="s">
        <v>118</v>
      </c>
      <c r="S1831">
        <v>1829</v>
      </c>
    </row>
    <row r="1832" spans="1:19" x14ac:dyDescent="0.2">
      <c r="A1832">
        <v>214</v>
      </c>
      <c r="B1832" s="1">
        <v>45472</v>
      </c>
      <c r="C1832" s="2">
        <v>0.4375</v>
      </c>
      <c r="D1832" s="2">
        <v>0.52083333333333337</v>
      </c>
      <c r="E1832" t="s">
        <v>21</v>
      </c>
      <c r="F1832">
        <v>1</v>
      </c>
      <c r="G1832">
        <v>6</v>
      </c>
      <c r="H1832">
        <v>6</v>
      </c>
      <c r="I1832" t="s">
        <v>17</v>
      </c>
      <c r="J1832" t="s">
        <v>40</v>
      </c>
      <c r="K1832">
        <v>120.00000000000006</v>
      </c>
      <c r="L1832">
        <v>1</v>
      </c>
      <c r="M1832">
        <v>0</v>
      </c>
      <c r="N1832" t="s">
        <v>77</v>
      </c>
      <c r="O1832" t="s">
        <v>103</v>
      </c>
      <c r="P1832" t="s">
        <v>113</v>
      </c>
      <c r="Q1832" t="s">
        <v>118</v>
      </c>
      <c r="R1832" t="s">
        <v>124</v>
      </c>
      <c r="S1832">
        <v>1830</v>
      </c>
    </row>
    <row r="1833" spans="1:19" x14ac:dyDescent="0.2">
      <c r="A1833">
        <v>2738</v>
      </c>
      <c r="B1833" s="1">
        <v>45309</v>
      </c>
      <c r="C1833" s="2">
        <v>0.4375</v>
      </c>
      <c r="D1833" s="2">
        <v>0.52083333333333337</v>
      </c>
      <c r="E1833" t="s">
        <v>21</v>
      </c>
      <c r="F1833">
        <v>1</v>
      </c>
      <c r="G1833">
        <v>6</v>
      </c>
      <c r="H1833">
        <v>4</v>
      </c>
      <c r="I1833" t="s">
        <v>39</v>
      </c>
      <c r="J1833" t="s">
        <v>14</v>
      </c>
      <c r="K1833">
        <v>120.00000000000006</v>
      </c>
      <c r="L1833">
        <v>0.66666666666666663</v>
      </c>
      <c r="M1833">
        <v>0</v>
      </c>
      <c r="N1833" t="s">
        <v>75</v>
      </c>
      <c r="O1833" t="s">
        <v>98</v>
      </c>
      <c r="P1833" t="s">
        <v>113</v>
      </c>
      <c r="Q1833" t="s">
        <v>118</v>
      </c>
      <c r="R1833" t="s">
        <v>124</v>
      </c>
      <c r="S1833">
        <v>1831</v>
      </c>
    </row>
    <row r="1834" spans="1:19" x14ac:dyDescent="0.2">
      <c r="A1834">
        <v>2925</v>
      </c>
      <c r="B1834" s="1">
        <v>45512</v>
      </c>
      <c r="C1834" s="2">
        <v>0.4375</v>
      </c>
      <c r="D1834" s="2">
        <v>0.47916666666666669</v>
      </c>
      <c r="E1834" t="s">
        <v>21</v>
      </c>
      <c r="F1834">
        <v>1</v>
      </c>
      <c r="G1834">
        <v>6</v>
      </c>
      <c r="H1834">
        <v>7</v>
      </c>
      <c r="I1834" t="s">
        <v>13</v>
      </c>
      <c r="J1834" t="s">
        <v>40</v>
      </c>
      <c r="K1834">
        <v>60.000000000000028</v>
      </c>
      <c r="L1834">
        <v>1.1666666666666667</v>
      </c>
      <c r="M1834">
        <v>1</v>
      </c>
      <c r="N1834" t="s">
        <v>75</v>
      </c>
      <c r="O1834" t="s">
        <v>105</v>
      </c>
      <c r="P1834" t="s">
        <v>113</v>
      </c>
      <c r="Q1834" t="s">
        <v>118</v>
      </c>
      <c r="R1834" t="s">
        <v>118</v>
      </c>
      <c r="S1834">
        <v>1832</v>
      </c>
    </row>
    <row r="1835" spans="1:19" x14ac:dyDescent="0.2">
      <c r="A1835">
        <v>597</v>
      </c>
      <c r="B1835" s="1">
        <v>45299</v>
      </c>
      <c r="C1835" s="2">
        <v>0.4375</v>
      </c>
      <c r="D1835" s="2">
        <v>0.47916666666666669</v>
      </c>
      <c r="E1835" t="s">
        <v>21</v>
      </c>
      <c r="F1835">
        <v>1</v>
      </c>
      <c r="G1835">
        <v>6</v>
      </c>
      <c r="H1835">
        <v>1</v>
      </c>
      <c r="I1835" t="s">
        <v>41</v>
      </c>
      <c r="J1835" t="s">
        <v>40</v>
      </c>
      <c r="K1835">
        <v>60.000000000000028</v>
      </c>
      <c r="L1835">
        <v>0.16666666666666666</v>
      </c>
      <c r="M1835">
        <v>0</v>
      </c>
      <c r="N1835" t="s">
        <v>72</v>
      </c>
      <c r="O1835" t="s">
        <v>98</v>
      </c>
      <c r="P1835" t="s">
        <v>113</v>
      </c>
      <c r="Q1835" t="s">
        <v>117</v>
      </c>
      <c r="R1835" t="s">
        <v>118</v>
      </c>
      <c r="S1835">
        <v>1833</v>
      </c>
    </row>
    <row r="1836" spans="1:19" x14ac:dyDescent="0.2">
      <c r="A1836">
        <v>2826</v>
      </c>
      <c r="B1836" s="1">
        <v>45645</v>
      </c>
      <c r="C1836" s="2">
        <v>0.4375</v>
      </c>
      <c r="D1836" s="2">
        <v>0.45833333333333331</v>
      </c>
      <c r="E1836" t="s">
        <v>21</v>
      </c>
      <c r="F1836">
        <v>1</v>
      </c>
      <c r="G1836">
        <v>6</v>
      </c>
      <c r="H1836">
        <v>8</v>
      </c>
      <c r="I1836" t="s">
        <v>39</v>
      </c>
      <c r="J1836" t="s">
        <v>18</v>
      </c>
      <c r="K1836">
        <v>29.999999999999972</v>
      </c>
      <c r="L1836">
        <v>1.3333333333333333</v>
      </c>
      <c r="M1836">
        <v>1</v>
      </c>
      <c r="N1836" t="s">
        <v>75</v>
      </c>
      <c r="O1836" t="s">
        <v>109</v>
      </c>
      <c r="P1836" t="s">
        <v>113</v>
      </c>
      <c r="Q1836" t="s">
        <v>118</v>
      </c>
      <c r="R1836" t="s">
        <v>118</v>
      </c>
      <c r="S1836">
        <v>1834</v>
      </c>
    </row>
    <row r="1837" spans="1:19" x14ac:dyDescent="0.2">
      <c r="A1837">
        <v>380</v>
      </c>
      <c r="B1837" s="1">
        <v>45506</v>
      </c>
      <c r="C1837" s="2">
        <v>0.4375</v>
      </c>
      <c r="D1837" s="2">
        <v>0.47916666666666669</v>
      </c>
      <c r="E1837" t="s">
        <v>21</v>
      </c>
      <c r="F1837">
        <v>1</v>
      </c>
      <c r="G1837">
        <v>6</v>
      </c>
      <c r="H1837">
        <v>8</v>
      </c>
      <c r="I1837" t="s">
        <v>41</v>
      </c>
      <c r="J1837" t="s">
        <v>14</v>
      </c>
      <c r="K1837">
        <v>60.000000000000028</v>
      </c>
      <c r="L1837">
        <v>1.3333333333333333</v>
      </c>
      <c r="M1837">
        <v>1</v>
      </c>
      <c r="N1837" t="s">
        <v>76</v>
      </c>
      <c r="O1837" t="s">
        <v>105</v>
      </c>
      <c r="P1837" t="s">
        <v>113</v>
      </c>
      <c r="Q1837" t="s">
        <v>118</v>
      </c>
      <c r="R1837" t="s">
        <v>118</v>
      </c>
      <c r="S1837">
        <v>1835</v>
      </c>
    </row>
    <row r="1838" spans="1:19" x14ac:dyDescent="0.2">
      <c r="A1838">
        <v>456</v>
      </c>
      <c r="B1838" s="1">
        <v>45603</v>
      </c>
      <c r="C1838" s="2">
        <v>0.4375</v>
      </c>
      <c r="D1838" s="2">
        <v>0.45833333333333331</v>
      </c>
      <c r="E1838" t="s">
        <v>21</v>
      </c>
      <c r="F1838">
        <v>1</v>
      </c>
      <c r="G1838">
        <v>6</v>
      </c>
      <c r="H1838">
        <v>7</v>
      </c>
      <c r="I1838" t="s">
        <v>22</v>
      </c>
      <c r="J1838" t="s">
        <v>40</v>
      </c>
      <c r="K1838">
        <v>29.999999999999972</v>
      </c>
      <c r="L1838">
        <v>1.1666666666666667</v>
      </c>
      <c r="M1838">
        <v>1</v>
      </c>
      <c r="N1838" t="s">
        <v>75</v>
      </c>
      <c r="O1838" t="s">
        <v>108</v>
      </c>
      <c r="P1838" t="s">
        <v>113</v>
      </c>
      <c r="Q1838" t="s">
        <v>118</v>
      </c>
      <c r="R1838" t="s">
        <v>118</v>
      </c>
      <c r="S1838">
        <v>1836</v>
      </c>
    </row>
    <row r="1839" spans="1:19" x14ac:dyDescent="0.2">
      <c r="A1839">
        <v>1417</v>
      </c>
      <c r="B1839" s="1">
        <v>45490</v>
      </c>
      <c r="C1839" s="2">
        <v>0.4375</v>
      </c>
      <c r="D1839" s="2">
        <v>0.52083333333333337</v>
      </c>
      <c r="E1839" t="s">
        <v>21</v>
      </c>
      <c r="F1839">
        <v>1</v>
      </c>
      <c r="G1839">
        <v>6</v>
      </c>
      <c r="H1839">
        <v>2</v>
      </c>
      <c r="I1839" t="s">
        <v>13</v>
      </c>
      <c r="J1839" t="s">
        <v>30</v>
      </c>
      <c r="K1839">
        <v>120.00000000000006</v>
      </c>
      <c r="L1839">
        <v>0.33333333333333331</v>
      </c>
      <c r="M1839">
        <v>0</v>
      </c>
      <c r="N1839" t="s">
        <v>74</v>
      </c>
      <c r="O1839" t="s">
        <v>104</v>
      </c>
      <c r="P1839" t="s">
        <v>113</v>
      </c>
      <c r="Q1839" t="s">
        <v>118</v>
      </c>
      <c r="R1839" t="s">
        <v>124</v>
      </c>
      <c r="S1839">
        <v>1837</v>
      </c>
    </row>
    <row r="1840" spans="1:19" x14ac:dyDescent="0.2">
      <c r="A1840">
        <v>626</v>
      </c>
      <c r="B1840" s="1">
        <v>45473</v>
      </c>
      <c r="C1840" s="2">
        <v>0.4375</v>
      </c>
      <c r="D1840" s="2">
        <v>0.47916666666666669</v>
      </c>
      <c r="E1840" t="s">
        <v>21</v>
      </c>
      <c r="F1840">
        <v>1</v>
      </c>
      <c r="G1840">
        <v>6</v>
      </c>
      <c r="H1840">
        <v>2</v>
      </c>
      <c r="I1840" t="s">
        <v>27</v>
      </c>
      <c r="J1840" t="s">
        <v>40</v>
      </c>
      <c r="K1840">
        <v>60.000000000000028</v>
      </c>
      <c r="L1840">
        <v>0.33333333333333331</v>
      </c>
      <c r="M1840">
        <v>0</v>
      </c>
      <c r="N1840" t="s">
        <v>71</v>
      </c>
      <c r="O1840" t="s">
        <v>103</v>
      </c>
      <c r="P1840" t="s">
        <v>113</v>
      </c>
      <c r="Q1840" t="s">
        <v>118</v>
      </c>
      <c r="R1840" t="s">
        <v>118</v>
      </c>
      <c r="S1840">
        <v>1838</v>
      </c>
    </row>
    <row r="1841" spans="1:19" x14ac:dyDescent="0.2">
      <c r="A1841">
        <v>936</v>
      </c>
      <c r="B1841" s="1">
        <v>45499</v>
      </c>
      <c r="C1841" s="2">
        <v>0.4375</v>
      </c>
      <c r="D1841" s="2">
        <v>0.47916666666666669</v>
      </c>
      <c r="E1841" t="s">
        <v>21</v>
      </c>
      <c r="F1841">
        <v>1</v>
      </c>
      <c r="G1841">
        <v>6</v>
      </c>
      <c r="H1841">
        <v>9</v>
      </c>
      <c r="I1841" t="s">
        <v>17</v>
      </c>
      <c r="J1841" t="s">
        <v>23</v>
      </c>
      <c r="K1841">
        <v>60.000000000000028</v>
      </c>
      <c r="L1841">
        <v>1.5</v>
      </c>
      <c r="M1841">
        <v>1</v>
      </c>
      <c r="N1841" t="s">
        <v>76</v>
      </c>
      <c r="O1841" t="s">
        <v>104</v>
      </c>
      <c r="P1841" t="s">
        <v>113</v>
      </c>
      <c r="Q1841" t="s">
        <v>118</v>
      </c>
      <c r="R1841" t="s">
        <v>118</v>
      </c>
      <c r="S1841">
        <v>1839</v>
      </c>
    </row>
    <row r="1842" spans="1:19" x14ac:dyDescent="0.2">
      <c r="A1842">
        <v>2725</v>
      </c>
      <c r="B1842" s="1">
        <v>45476</v>
      </c>
      <c r="C1842" s="2">
        <v>0.4375</v>
      </c>
      <c r="D1842" s="2">
        <v>0.5</v>
      </c>
      <c r="E1842" t="s">
        <v>21</v>
      </c>
      <c r="F1842">
        <v>1</v>
      </c>
      <c r="G1842">
        <v>6</v>
      </c>
      <c r="H1842">
        <v>2</v>
      </c>
      <c r="I1842" t="s">
        <v>41</v>
      </c>
      <c r="J1842" t="s">
        <v>30</v>
      </c>
      <c r="K1842">
        <v>90</v>
      </c>
      <c r="L1842">
        <v>0.33333333333333331</v>
      </c>
      <c r="M1842">
        <v>0</v>
      </c>
      <c r="N1842" t="s">
        <v>74</v>
      </c>
      <c r="O1842" t="s">
        <v>104</v>
      </c>
      <c r="P1842" t="s">
        <v>113</v>
      </c>
      <c r="Q1842" t="s">
        <v>118</v>
      </c>
      <c r="R1842" t="s">
        <v>118</v>
      </c>
      <c r="S1842">
        <v>1840</v>
      </c>
    </row>
    <row r="1843" spans="1:19" x14ac:dyDescent="0.2">
      <c r="A1843">
        <v>978</v>
      </c>
      <c r="B1843" s="1">
        <v>45361</v>
      </c>
      <c r="C1843" s="2">
        <v>0.4375</v>
      </c>
      <c r="D1843" s="2">
        <v>0.47916666666666669</v>
      </c>
      <c r="E1843" t="s">
        <v>21</v>
      </c>
      <c r="F1843">
        <v>1</v>
      </c>
      <c r="G1843">
        <v>6</v>
      </c>
      <c r="H1843">
        <v>5</v>
      </c>
      <c r="I1843" t="s">
        <v>13</v>
      </c>
      <c r="J1843" t="s">
        <v>40</v>
      </c>
      <c r="K1843">
        <v>60.000000000000028</v>
      </c>
      <c r="L1843">
        <v>0.83333333333333348</v>
      </c>
      <c r="M1843">
        <v>0</v>
      </c>
      <c r="N1843" t="s">
        <v>71</v>
      </c>
      <c r="O1843" t="s">
        <v>100</v>
      </c>
      <c r="P1843" t="s">
        <v>113</v>
      </c>
      <c r="Q1843" t="s">
        <v>118</v>
      </c>
      <c r="R1843" t="s">
        <v>118</v>
      </c>
      <c r="S1843">
        <v>1841</v>
      </c>
    </row>
    <row r="1844" spans="1:19" x14ac:dyDescent="0.2">
      <c r="A1844">
        <v>2627</v>
      </c>
      <c r="B1844" s="1">
        <v>45654</v>
      </c>
      <c r="C1844" s="2">
        <v>0.4375</v>
      </c>
      <c r="D1844" s="2">
        <v>0.45833333333333331</v>
      </c>
      <c r="E1844" t="s">
        <v>21</v>
      </c>
      <c r="F1844">
        <v>1</v>
      </c>
      <c r="G1844">
        <v>6</v>
      </c>
      <c r="H1844">
        <v>1</v>
      </c>
      <c r="I1844" t="s">
        <v>13</v>
      </c>
      <c r="J1844" t="s">
        <v>40</v>
      </c>
      <c r="K1844">
        <v>29.999999999999972</v>
      </c>
      <c r="L1844">
        <v>0.16666666666666666</v>
      </c>
      <c r="M1844">
        <v>0</v>
      </c>
      <c r="N1844" t="s">
        <v>77</v>
      </c>
      <c r="O1844" t="s">
        <v>109</v>
      </c>
      <c r="P1844" t="s">
        <v>113</v>
      </c>
      <c r="Q1844" t="s">
        <v>117</v>
      </c>
      <c r="R1844" t="s">
        <v>118</v>
      </c>
      <c r="S1844">
        <v>1842</v>
      </c>
    </row>
    <row r="1845" spans="1:19" x14ac:dyDescent="0.2">
      <c r="A1845">
        <v>2567</v>
      </c>
      <c r="B1845" s="1">
        <v>45336</v>
      </c>
      <c r="C1845" s="2">
        <v>0.4375</v>
      </c>
      <c r="D1845" s="2">
        <v>0.47916666666666669</v>
      </c>
      <c r="E1845" t="s">
        <v>21</v>
      </c>
      <c r="F1845">
        <v>1</v>
      </c>
      <c r="G1845">
        <v>6</v>
      </c>
      <c r="H1845">
        <v>2</v>
      </c>
      <c r="I1845" t="s">
        <v>27</v>
      </c>
      <c r="J1845" t="s">
        <v>14</v>
      </c>
      <c r="K1845">
        <v>60.000000000000028</v>
      </c>
      <c r="L1845">
        <v>0.33333333333333331</v>
      </c>
      <c r="M1845">
        <v>0</v>
      </c>
      <c r="N1845" t="s">
        <v>74</v>
      </c>
      <c r="O1845" t="s">
        <v>99</v>
      </c>
      <c r="P1845" t="s">
        <v>113</v>
      </c>
      <c r="Q1845" t="s">
        <v>118</v>
      </c>
      <c r="R1845" t="s">
        <v>118</v>
      </c>
      <c r="S1845">
        <v>1843</v>
      </c>
    </row>
    <row r="1846" spans="1:19" x14ac:dyDescent="0.2">
      <c r="A1846">
        <v>2666</v>
      </c>
      <c r="B1846" s="1">
        <v>45547</v>
      </c>
      <c r="C1846" s="2">
        <v>0.4375</v>
      </c>
      <c r="D1846" s="2">
        <v>0.45833333333333331</v>
      </c>
      <c r="E1846" t="s">
        <v>21</v>
      </c>
      <c r="F1846">
        <v>1</v>
      </c>
      <c r="G1846">
        <v>6</v>
      </c>
      <c r="H1846">
        <v>5</v>
      </c>
      <c r="I1846" t="s">
        <v>42</v>
      </c>
      <c r="J1846" t="s">
        <v>14</v>
      </c>
      <c r="K1846">
        <v>29.999999999999972</v>
      </c>
      <c r="L1846">
        <v>0.83333333333333348</v>
      </c>
      <c r="M1846">
        <v>0</v>
      </c>
      <c r="N1846" t="s">
        <v>75</v>
      </c>
      <c r="O1846" t="s">
        <v>106</v>
      </c>
      <c r="P1846" t="s">
        <v>113</v>
      </c>
      <c r="Q1846" t="s">
        <v>118</v>
      </c>
      <c r="R1846" t="s">
        <v>118</v>
      </c>
      <c r="S1846">
        <v>1844</v>
      </c>
    </row>
    <row r="1847" spans="1:19" x14ac:dyDescent="0.2">
      <c r="A1847">
        <v>1985</v>
      </c>
      <c r="B1847" s="1">
        <v>45477</v>
      </c>
      <c r="C1847" s="2">
        <v>0.4375</v>
      </c>
      <c r="D1847" s="2">
        <v>0.45833333333333331</v>
      </c>
      <c r="E1847" t="s">
        <v>21</v>
      </c>
      <c r="F1847">
        <v>1</v>
      </c>
      <c r="G1847">
        <v>6</v>
      </c>
      <c r="H1847">
        <v>3</v>
      </c>
      <c r="I1847" t="s">
        <v>13</v>
      </c>
      <c r="J1847" t="s">
        <v>40</v>
      </c>
      <c r="K1847">
        <v>29.999999999999972</v>
      </c>
      <c r="L1847">
        <v>0.5</v>
      </c>
      <c r="M1847">
        <v>0</v>
      </c>
      <c r="N1847" t="s">
        <v>75</v>
      </c>
      <c r="O1847" t="s">
        <v>104</v>
      </c>
      <c r="P1847" t="s">
        <v>113</v>
      </c>
      <c r="Q1847" t="s">
        <v>118</v>
      </c>
      <c r="R1847" t="s">
        <v>118</v>
      </c>
      <c r="S1847">
        <v>1845</v>
      </c>
    </row>
    <row r="1848" spans="1:19" x14ac:dyDescent="0.2">
      <c r="A1848">
        <v>2135</v>
      </c>
      <c r="B1848" s="1">
        <v>45534</v>
      </c>
      <c r="C1848" s="2">
        <v>0.4375</v>
      </c>
      <c r="D1848" s="2">
        <v>0.52083333333333337</v>
      </c>
      <c r="E1848" t="s">
        <v>21</v>
      </c>
      <c r="F1848">
        <v>1</v>
      </c>
      <c r="G1848">
        <v>6</v>
      </c>
      <c r="H1848">
        <v>8</v>
      </c>
      <c r="I1848" t="s">
        <v>39</v>
      </c>
      <c r="J1848" t="s">
        <v>18</v>
      </c>
      <c r="K1848">
        <v>120.00000000000006</v>
      </c>
      <c r="L1848">
        <v>1.3333333333333333</v>
      </c>
      <c r="M1848">
        <v>1</v>
      </c>
      <c r="N1848" t="s">
        <v>76</v>
      </c>
      <c r="O1848" t="s">
        <v>105</v>
      </c>
      <c r="P1848" t="s">
        <v>113</v>
      </c>
      <c r="Q1848" t="s">
        <v>118</v>
      </c>
      <c r="R1848" t="s">
        <v>124</v>
      </c>
      <c r="S1848">
        <v>1846</v>
      </c>
    </row>
    <row r="1849" spans="1:19" x14ac:dyDescent="0.2">
      <c r="A1849">
        <v>1826</v>
      </c>
      <c r="B1849" s="1">
        <v>45528</v>
      </c>
      <c r="C1849" s="2">
        <v>0.4375</v>
      </c>
      <c r="D1849" s="2">
        <v>0.52083333333333337</v>
      </c>
      <c r="E1849" t="s">
        <v>21</v>
      </c>
      <c r="F1849">
        <v>1</v>
      </c>
      <c r="G1849">
        <v>6</v>
      </c>
      <c r="H1849">
        <v>5</v>
      </c>
      <c r="I1849" t="s">
        <v>27</v>
      </c>
      <c r="J1849" t="s">
        <v>14</v>
      </c>
      <c r="K1849">
        <v>120.00000000000006</v>
      </c>
      <c r="L1849">
        <v>0.83333333333333348</v>
      </c>
      <c r="M1849">
        <v>0</v>
      </c>
      <c r="N1849" t="s">
        <v>77</v>
      </c>
      <c r="O1849" t="s">
        <v>105</v>
      </c>
      <c r="P1849" t="s">
        <v>113</v>
      </c>
      <c r="Q1849" t="s">
        <v>118</v>
      </c>
      <c r="R1849" t="s">
        <v>124</v>
      </c>
      <c r="S1849">
        <v>1847</v>
      </c>
    </row>
    <row r="1850" spans="1:19" x14ac:dyDescent="0.2">
      <c r="A1850">
        <v>2946</v>
      </c>
      <c r="B1850" s="1">
        <v>45471</v>
      </c>
      <c r="C1850" s="2">
        <v>0.4375</v>
      </c>
      <c r="D1850" s="2">
        <v>0.52083333333333337</v>
      </c>
      <c r="E1850" t="s">
        <v>21</v>
      </c>
      <c r="F1850">
        <v>1</v>
      </c>
      <c r="G1850">
        <v>6</v>
      </c>
      <c r="H1850">
        <v>1</v>
      </c>
      <c r="I1850" t="s">
        <v>27</v>
      </c>
      <c r="J1850" t="s">
        <v>28</v>
      </c>
      <c r="K1850">
        <v>120.00000000000006</v>
      </c>
      <c r="L1850">
        <v>0.16666666666666666</v>
      </c>
      <c r="M1850">
        <v>0</v>
      </c>
      <c r="N1850" t="s">
        <v>76</v>
      </c>
      <c r="O1850" t="s">
        <v>103</v>
      </c>
      <c r="P1850" t="s">
        <v>113</v>
      </c>
      <c r="Q1850" t="s">
        <v>117</v>
      </c>
      <c r="R1850" t="s">
        <v>124</v>
      </c>
      <c r="S1850">
        <v>1848</v>
      </c>
    </row>
    <row r="1851" spans="1:19" x14ac:dyDescent="0.2">
      <c r="A1851">
        <v>865</v>
      </c>
      <c r="B1851" s="1">
        <v>45617</v>
      </c>
      <c r="C1851" s="2">
        <v>0.4375</v>
      </c>
      <c r="D1851" s="2">
        <v>0.45833333333333331</v>
      </c>
      <c r="E1851" t="s">
        <v>21</v>
      </c>
      <c r="F1851">
        <v>1</v>
      </c>
      <c r="G1851">
        <v>6</v>
      </c>
      <c r="H1851">
        <v>5</v>
      </c>
      <c r="I1851" t="s">
        <v>41</v>
      </c>
      <c r="J1851" t="s">
        <v>23</v>
      </c>
      <c r="K1851">
        <v>29.999999999999972</v>
      </c>
      <c r="L1851">
        <v>0.83333333333333348</v>
      </c>
      <c r="M1851">
        <v>0</v>
      </c>
      <c r="N1851" t="s">
        <v>75</v>
      </c>
      <c r="O1851" t="s">
        <v>108</v>
      </c>
      <c r="P1851" t="s">
        <v>113</v>
      </c>
      <c r="Q1851" t="s">
        <v>118</v>
      </c>
      <c r="R1851" t="s">
        <v>118</v>
      </c>
      <c r="S1851">
        <v>1849</v>
      </c>
    </row>
    <row r="1852" spans="1:19" x14ac:dyDescent="0.2">
      <c r="A1852">
        <v>136</v>
      </c>
      <c r="B1852" s="1">
        <v>45331</v>
      </c>
      <c r="C1852" s="2">
        <v>0.41666666666666669</v>
      </c>
      <c r="D1852" s="2">
        <v>0.4375</v>
      </c>
      <c r="E1852" t="s">
        <v>21</v>
      </c>
      <c r="F1852">
        <v>1</v>
      </c>
      <c r="G1852">
        <v>6</v>
      </c>
      <c r="H1852">
        <v>5</v>
      </c>
      <c r="I1852" t="s">
        <v>22</v>
      </c>
      <c r="J1852" t="s">
        <v>23</v>
      </c>
      <c r="K1852">
        <v>29.999999999999972</v>
      </c>
      <c r="L1852">
        <v>0.83333333333333348</v>
      </c>
      <c r="M1852">
        <v>0</v>
      </c>
      <c r="N1852" t="s">
        <v>76</v>
      </c>
      <c r="O1852" t="s">
        <v>99</v>
      </c>
      <c r="P1852" t="s">
        <v>113</v>
      </c>
      <c r="Q1852" t="s">
        <v>118</v>
      </c>
      <c r="R1852" t="s">
        <v>118</v>
      </c>
      <c r="S1852">
        <v>1850</v>
      </c>
    </row>
    <row r="1853" spans="1:19" x14ac:dyDescent="0.2">
      <c r="A1853">
        <v>159</v>
      </c>
      <c r="B1853" s="1">
        <v>45552</v>
      </c>
      <c r="C1853" s="2">
        <v>0.41666666666666669</v>
      </c>
      <c r="D1853" s="2">
        <v>0.47916666666666669</v>
      </c>
      <c r="E1853" t="s">
        <v>21</v>
      </c>
      <c r="F1853">
        <v>1</v>
      </c>
      <c r="G1853">
        <v>6</v>
      </c>
      <c r="H1853">
        <v>9</v>
      </c>
      <c r="I1853" t="s">
        <v>27</v>
      </c>
      <c r="J1853" t="s">
        <v>18</v>
      </c>
      <c r="K1853">
        <v>90</v>
      </c>
      <c r="L1853">
        <v>1.5</v>
      </c>
      <c r="M1853">
        <v>1</v>
      </c>
      <c r="N1853" t="s">
        <v>73</v>
      </c>
      <c r="O1853" t="s">
        <v>106</v>
      </c>
      <c r="P1853" t="s">
        <v>113</v>
      </c>
      <c r="Q1853" t="s">
        <v>118</v>
      </c>
      <c r="R1853" t="s">
        <v>118</v>
      </c>
      <c r="S1853">
        <v>1851</v>
      </c>
    </row>
    <row r="1854" spans="1:19" x14ac:dyDescent="0.2">
      <c r="A1854">
        <v>1415</v>
      </c>
      <c r="B1854" s="1">
        <v>45645</v>
      </c>
      <c r="C1854" s="2">
        <v>0.41666666666666669</v>
      </c>
      <c r="D1854" s="2">
        <v>0.47916666666666669</v>
      </c>
      <c r="E1854" t="s">
        <v>21</v>
      </c>
      <c r="F1854">
        <v>1</v>
      </c>
      <c r="G1854">
        <v>6</v>
      </c>
      <c r="H1854">
        <v>6</v>
      </c>
      <c r="I1854" t="s">
        <v>41</v>
      </c>
      <c r="J1854" t="s">
        <v>40</v>
      </c>
      <c r="K1854">
        <v>90</v>
      </c>
      <c r="L1854">
        <v>1</v>
      </c>
      <c r="M1854">
        <v>0</v>
      </c>
      <c r="N1854" t="s">
        <v>75</v>
      </c>
      <c r="O1854" t="s">
        <v>109</v>
      </c>
      <c r="P1854" t="s">
        <v>113</v>
      </c>
      <c r="Q1854" t="s">
        <v>118</v>
      </c>
      <c r="R1854" t="s">
        <v>118</v>
      </c>
      <c r="S1854">
        <v>1852</v>
      </c>
    </row>
    <row r="1855" spans="1:19" x14ac:dyDescent="0.2">
      <c r="A1855">
        <v>1756</v>
      </c>
      <c r="B1855" s="1">
        <v>45557</v>
      </c>
      <c r="C1855" s="2">
        <v>0.41666666666666669</v>
      </c>
      <c r="D1855" s="2">
        <v>0.45833333333333331</v>
      </c>
      <c r="E1855" t="s">
        <v>21</v>
      </c>
      <c r="F1855">
        <v>1</v>
      </c>
      <c r="G1855">
        <v>6</v>
      </c>
      <c r="H1855">
        <v>4</v>
      </c>
      <c r="I1855" t="s">
        <v>39</v>
      </c>
      <c r="J1855" t="s">
        <v>28</v>
      </c>
      <c r="K1855">
        <v>59.999999999999943</v>
      </c>
      <c r="L1855">
        <v>0.66666666666666663</v>
      </c>
      <c r="M1855">
        <v>0</v>
      </c>
      <c r="N1855" t="s">
        <v>71</v>
      </c>
      <c r="O1855" t="s">
        <v>106</v>
      </c>
      <c r="P1855" t="s">
        <v>113</v>
      </c>
      <c r="Q1855" t="s">
        <v>118</v>
      </c>
      <c r="R1855" t="s">
        <v>118</v>
      </c>
      <c r="S1855">
        <v>1853</v>
      </c>
    </row>
    <row r="1856" spans="1:19" x14ac:dyDescent="0.2">
      <c r="A1856">
        <v>1864</v>
      </c>
      <c r="B1856" s="1">
        <v>45566</v>
      </c>
      <c r="C1856" s="2">
        <v>0.41666666666666669</v>
      </c>
      <c r="D1856" s="2">
        <v>0.45833333333333331</v>
      </c>
      <c r="E1856" t="s">
        <v>21</v>
      </c>
      <c r="F1856">
        <v>1</v>
      </c>
      <c r="G1856">
        <v>6</v>
      </c>
      <c r="H1856">
        <v>4</v>
      </c>
      <c r="I1856" t="s">
        <v>41</v>
      </c>
      <c r="J1856" t="s">
        <v>30</v>
      </c>
      <c r="K1856">
        <v>59.999999999999943</v>
      </c>
      <c r="L1856">
        <v>0.66666666666666663</v>
      </c>
      <c r="M1856">
        <v>0</v>
      </c>
      <c r="N1856" t="s">
        <v>73</v>
      </c>
      <c r="O1856" t="s">
        <v>107</v>
      </c>
      <c r="P1856" t="s">
        <v>113</v>
      </c>
      <c r="Q1856" t="s">
        <v>118</v>
      </c>
      <c r="R1856" t="s">
        <v>118</v>
      </c>
      <c r="S1856">
        <v>1854</v>
      </c>
    </row>
    <row r="1857" spans="1:19" x14ac:dyDescent="0.2">
      <c r="A1857">
        <v>2331</v>
      </c>
      <c r="B1857" s="1">
        <v>45560</v>
      </c>
      <c r="C1857" s="2">
        <v>0.41666666666666669</v>
      </c>
      <c r="D1857" s="2">
        <v>0.4375</v>
      </c>
      <c r="E1857" t="s">
        <v>21</v>
      </c>
      <c r="F1857">
        <v>1</v>
      </c>
      <c r="G1857">
        <v>6</v>
      </c>
      <c r="H1857">
        <v>9</v>
      </c>
      <c r="I1857" t="s">
        <v>22</v>
      </c>
      <c r="J1857" t="s">
        <v>40</v>
      </c>
      <c r="K1857">
        <v>29.999999999999972</v>
      </c>
      <c r="L1857">
        <v>1.5</v>
      </c>
      <c r="M1857">
        <v>1</v>
      </c>
      <c r="N1857" t="s">
        <v>74</v>
      </c>
      <c r="O1857" t="s">
        <v>106</v>
      </c>
      <c r="P1857" t="s">
        <v>113</v>
      </c>
      <c r="Q1857" t="s">
        <v>118</v>
      </c>
      <c r="R1857" t="s">
        <v>118</v>
      </c>
      <c r="S1857">
        <v>1855</v>
      </c>
    </row>
    <row r="1858" spans="1:19" x14ac:dyDescent="0.2">
      <c r="A1858">
        <v>606</v>
      </c>
      <c r="B1858" s="1">
        <v>45471</v>
      </c>
      <c r="C1858" s="2">
        <v>0.41666666666666669</v>
      </c>
      <c r="D1858" s="2">
        <v>0.47916666666666669</v>
      </c>
      <c r="E1858" t="s">
        <v>21</v>
      </c>
      <c r="F1858">
        <v>1</v>
      </c>
      <c r="G1858">
        <v>6</v>
      </c>
      <c r="H1858">
        <v>8</v>
      </c>
      <c r="I1858" t="s">
        <v>17</v>
      </c>
      <c r="J1858" t="s">
        <v>30</v>
      </c>
      <c r="K1858">
        <v>90</v>
      </c>
      <c r="L1858">
        <v>1.3333333333333333</v>
      </c>
      <c r="M1858">
        <v>1</v>
      </c>
      <c r="N1858" t="s">
        <v>76</v>
      </c>
      <c r="O1858" t="s">
        <v>103</v>
      </c>
      <c r="P1858" t="s">
        <v>113</v>
      </c>
      <c r="Q1858" t="s">
        <v>118</v>
      </c>
      <c r="R1858" t="s">
        <v>118</v>
      </c>
      <c r="S1858">
        <v>1856</v>
      </c>
    </row>
    <row r="1859" spans="1:19" x14ac:dyDescent="0.2">
      <c r="A1859">
        <v>2701</v>
      </c>
      <c r="B1859" s="1">
        <v>45475</v>
      </c>
      <c r="C1859" s="2">
        <v>0.41666666666666669</v>
      </c>
      <c r="D1859" s="2">
        <v>0.47916666666666669</v>
      </c>
      <c r="E1859" t="s">
        <v>21</v>
      </c>
      <c r="F1859">
        <v>1</v>
      </c>
      <c r="G1859">
        <v>6</v>
      </c>
      <c r="H1859">
        <v>4</v>
      </c>
      <c r="I1859" t="s">
        <v>13</v>
      </c>
      <c r="J1859" t="s">
        <v>18</v>
      </c>
      <c r="K1859">
        <v>90</v>
      </c>
      <c r="L1859">
        <v>0.66666666666666663</v>
      </c>
      <c r="M1859">
        <v>0</v>
      </c>
      <c r="N1859" t="s">
        <v>73</v>
      </c>
      <c r="O1859" t="s">
        <v>104</v>
      </c>
      <c r="P1859" t="s">
        <v>113</v>
      </c>
      <c r="Q1859" t="s">
        <v>118</v>
      </c>
      <c r="R1859" t="s">
        <v>118</v>
      </c>
      <c r="S1859">
        <v>1857</v>
      </c>
    </row>
    <row r="1860" spans="1:19" x14ac:dyDescent="0.2">
      <c r="A1860">
        <v>1882</v>
      </c>
      <c r="B1860" s="1">
        <v>45371</v>
      </c>
      <c r="C1860" s="2">
        <v>0.41666666666666669</v>
      </c>
      <c r="D1860" s="2">
        <v>0.4375</v>
      </c>
      <c r="E1860" t="s">
        <v>21</v>
      </c>
      <c r="F1860">
        <v>1</v>
      </c>
      <c r="G1860">
        <v>6</v>
      </c>
      <c r="H1860">
        <v>8</v>
      </c>
      <c r="I1860" t="s">
        <v>41</v>
      </c>
      <c r="J1860" t="s">
        <v>28</v>
      </c>
      <c r="K1860">
        <v>29.999999999999972</v>
      </c>
      <c r="L1860">
        <v>1.3333333333333333</v>
      </c>
      <c r="M1860">
        <v>1</v>
      </c>
      <c r="N1860" t="s">
        <v>74</v>
      </c>
      <c r="O1860" t="s">
        <v>100</v>
      </c>
      <c r="P1860" t="s">
        <v>113</v>
      </c>
      <c r="Q1860" t="s">
        <v>118</v>
      </c>
      <c r="R1860" t="s">
        <v>118</v>
      </c>
      <c r="S1860">
        <v>1858</v>
      </c>
    </row>
    <row r="1861" spans="1:19" x14ac:dyDescent="0.2">
      <c r="A1861">
        <v>2430</v>
      </c>
      <c r="B1861" s="1">
        <v>45506</v>
      </c>
      <c r="C1861" s="2">
        <v>0.41666666666666669</v>
      </c>
      <c r="D1861" s="2">
        <v>0.45833333333333331</v>
      </c>
      <c r="E1861" t="s">
        <v>21</v>
      </c>
      <c r="F1861">
        <v>1</v>
      </c>
      <c r="G1861">
        <v>6</v>
      </c>
      <c r="H1861">
        <v>9</v>
      </c>
      <c r="I1861" t="s">
        <v>41</v>
      </c>
      <c r="J1861" t="s">
        <v>30</v>
      </c>
      <c r="K1861">
        <v>59.999999999999943</v>
      </c>
      <c r="L1861">
        <v>1.5</v>
      </c>
      <c r="M1861">
        <v>1</v>
      </c>
      <c r="N1861" t="s">
        <v>76</v>
      </c>
      <c r="O1861" t="s">
        <v>105</v>
      </c>
      <c r="P1861" t="s">
        <v>113</v>
      </c>
      <c r="Q1861" t="s">
        <v>118</v>
      </c>
      <c r="R1861" t="s">
        <v>118</v>
      </c>
      <c r="S1861">
        <v>1859</v>
      </c>
    </row>
    <row r="1862" spans="1:19" x14ac:dyDescent="0.2">
      <c r="A1862">
        <v>1312</v>
      </c>
      <c r="B1862" s="1">
        <v>45422</v>
      </c>
      <c r="C1862" s="2">
        <v>0.41666666666666669</v>
      </c>
      <c r="D1862" s="2">
        <v>0.5</v>
      </c>
      <c r="E1862" t="s">
        <v>21</v>
      </c>
      <c r="F1862">
        <v>1</v>
      </c>
      <c r="G1862">
        <v>6</v>
      </c>
      <c r="H1862">
        <v>6</v>
      </c>
      <c r="I1862" t="s">
        <v>42</v>
      </c>
      <c r="J1862" t="s">
        <v>28</v>
      </c>
      <c r="K1862">
        <v>119.99999999999997</v>
      </c>
      <c r="L1862">
        <v>1</v>
      </c>
      <c r="M1862">
        <v>0</v>
      </c>
      <c r="N1862" t="s">
        <v>76</v>
      </c>
      <c r="O1862" t="s">
        <v>102</v>
      </c>
      <c r="P1862" t="s">
        <v>113</v>
      </c>
      <c r="Q1862" t="s">
        <v>118</v>
      </c>
      <c r="R1862" t="s">
        <v>124</v>
      </c>
      <c r="S1862">
        <v>1860</v>
      </c>
    </row>
    <row r="1863" spans="1:19" x14ac:dyDescent="0.2">
      <c r="A1863">
        <v>1817</v>
      </c>
      <c r="B1863" s="1">
        <v>45599</v>
      </c>
      <c r="C1863" s="2">
        <v>0.41666666666666669</v>
      </c>
      <c r="D1863" s="2">
        <v>0.47916666666666669</v>
      </c>
      <c r="E1863" t="s">
        <v>21</v>
      </c>
      <c r="F1863">
        <v>1</v>
      </c>
      <c r="G1863">
        <v>6</v>
      </c>
      <c r="H1863">
        <v>1</v>
      </c>
      <c r="I1863" t="s">
        <v>17</v>
      </c>
      <c r="J1863" t="s">
        <v>18</v>
      </c>
      <c r="K1863">
        <v>90</v>
      </c>
      <c r="L1863">
        <v>0.16666666666666666</v>
      </c>
      <c r="M1863">
        <v>0</v>
      </c>
      <c r="N1863" t="s">
        <v>71</v>
      </c>
      <c r="O1863" t="s">
        <v>108</v>
      </c>
      <c r="P1863" t="s">
        <v>113</v>
      </c>
      <c r="Q1863" t="s">
        <v>117</v>
      </c>
      <c r="R1863" t="s">
        <v>118</v>
      </c>
      <c r="S1863">
        <v>1861</v>
      </c>
    </row>
    <row r="1864" spans="1:19" x14ac:dyDescent="0.2">
      <c r="A1864">
        <v>1574</v>
      </c>
      <c r="B1864" s="1">
        <v>45629</v>
      </c>
      <c r="C1864" s="2">
        <v>0.41666666666666669</v>
      </c>
      <c r="D1864" s="2">
        <v>0.45833333333333331</v>
      </c>
      <c r="E1864" t="s">
        <v>21</v>
      </c>
      <c r="F1864">
        <v>1</v>
      </c>
      <c r="G1864">
        <v>6</v>
      </c>
      <c r="H1864">
        <v>7</v>
      </c>
      <c r="I1864" t="s">
        <v>27</v>
      </c>
      <c r="J1864" t="s">
        <v>18</v>
      </c>
      <c r="K1864">
        <v>59.999999999999943</v>
      </c>
      <c r="L1864">
        <v>1.1666666666666667</v>
      </c>
      <c r="M1864">
        <v>1</v>
      </c>
      <c r="N1864" t="s">
        <v>73</v>
      </c>
      <c r="O1864" t="s">
        <v>109</v>
      </c>
      <c r="P1864" t="s">
        <v>113</v>
      </c>
      <c r="Q1864" t="s">
        <v>118</v>
      </c>
      <c r="R1864" t="s">
        <v>118</v>
      </c>
      <c r="S1864">
        <v>1862</v>
      </c>
    </row>
    <row r="1865" spans="1:19" x14ac:dyDescent="0.2">
      <c r="A1865">
        <v>1578</v>
      </c>
      <c r="B1865" s="1">
        <v>45541</v>
      </c>
      <c r="C1865" s="2">
        <v>0.41666666666666669</v>
      </c>
      <c r="D1865" s="2">
        <v>0.4375</v>
      </c>
      <c r="E1865" t="s">
        <v>21</v>
      </c>
      <c r="F1865">
        <v>1</v>
      </c>
      <c r="G1865">
        <v>6</v>
      </c>
      <c r="H1865">
        <v>8</v>
      </c>
      <c r="I1865" t="s">
        <v>13</v>
      </c>
      <c r="J1865" t="s">
        <v>18</v>
      </c>
      <c r="K1865">
        <v>29.999999999999972</v>
      </c>
      <c r="L1865">
        <v>1.3333333333333333</v>
      </c>
      <c r="M1865">
        <v>1</v>
      </c>
      <c r="N1865" t="s">
        <v>76</v>
      </c>
      <c r="O1865" t="s">
        <v>106</v>
      </c>
      <c r="P1865" t="s">
        <v>113</v>
      </c>
      <c r="Q1865" t="s">
        <v>118</v>
      </c>
      <c r="R1865" t="s">
        <v>118</v>
      </c>
      <c r="S1865">
        <v>1863</v>
      </c>
    </row>
    <row r="1866" spans="1:19" x14ac:dyDescent="0.2">
      <c r="A1866">
        <v>1305</v>
      </c>
      <c r="B1866" s="1">
        <v>45341</v>
      </c>
      <c r="C1866" s="2">
        <v>0.41666666666666669</v>
      </c>
      <c r="D1866" s="2">
        <v>0.47916666666666669</v>
      </c>
      <c r="E1866" t="s">
        <v>21</v>
      </c>
      <c r="F1866">
        <v>1</v>
      </c>
      <c r="G1866">
        <v>6</v>
      </c>
      <c r="H1866">
        <v>5</v>
      </c>
      <c r="I1866" t="s">
        <v>13</v>
      </c>
      <c r="J1866" t="s">
        <v>23</v>
      </c>
      <c r="K1866">
        <v>90</v>
      </c>
      <c r="L1866">
        <v>0.83333333333333348</v>
      </c>
      <c r="M1866">
        <v>0</v>
      </c>
      <c r="N1866" t="s">
        <v>72</v>
      </c>
      <c r="O1866" t="s">
        <v>99</v>
      </c>
      <c r="P1866" t="s">
        <v>113</v>
      </c>
      <c r="Q1866" t="s">
        <v>118</v>
      </c>
      <c r="R1866" t="s">
        <v>118</v>
      </c>
      <c r="S1866">
        <v>1864</v>
      </c>
    </row>
    <row r="1867" spans="1:19" x14ac:dyDescent="0.2">
      <c r="A1867">
        <v>305</v>
      </c>
      <c r="B1867" s="1">
        <v>45604</v>
      </c>
      <c r="C1867" s="2">
        <v>0.41666666666666669</v>
      </c>
      <c r="D1867" s="2">
        <v>0.5</v>
      </c>
      <c r="E1867" t="s">
        <v>21</v>
      </c>
      <c r="F1867">
        <v>1</v>
      </c>
      <c r="G1867">
        <v>6</v>
      </c>
      <c r="H1867">
        <v>7</v>
      </c>
      <c r="I1867" t="s">
        <v>13</v>
      </c>
      <c r="J1867" t="s">
        <v>23</v>
      </c>
      <c r="K1867">
        <v>119.99999999999997</v>
      </c>
      <c r="L1867">
        <v>1.1666666666666667</v>
      </c>
      <c r="M1867">
        <v>1</v>
      </c>
      <c r="N1867" t="s">
        <v>76</v>
      </c>
      <c r="O1867" t="s">
        <v>108</v>
      </c>
      <c r="P1867" t="s">
        <v>113</v>
      </c>
      <c r="Q1867" t="s">
        <v>118</v>
      </c>
      <c r="R1867" t="s">
        <v>124</v>
      </c>
      <c r="S1867">
        <v>1865</v>
      </c>
    </row>
    <row r="1868" spans="1:19" x14ac:dyDescent="0.2">
      <c r="A1868">
        <v>2653</v>
      </c>
      <c r="B1868" s="1">
        <v>45538</v>
      </c>
      <c r="C1868" s="2">
        <v>0.41666666666666669</v>
      </c>
      <c r="D1868" s="2">
        <v>0.5</v>
      </c>
      <c r="E1868" t="s">
        <v>21</v>
      </c>
      <c r="F1868">
        <v>1</v>
      </c>
      <c r="G1868">
        <v>6</v>
      </c>
      <c r="H1868">
        <v>4</v>
      </c>
      <c r="I1868" t="s">
        <v>13</v>
      </c>
      <c r="J1868" t="s">
        <v>23</v>
      </c>
      <c r="K1868">
        <v>119.99999999999997</v>
      </c>
      <c r="L1868">
        <v>0.66666666666666663</v>
      </c>
      <c r="M1868">
        <v>0</v>
      </c>
      <c r="N1868" t="s">
        <v>73</v>
      </c>
      <c r="O1868" t="s">
        <v>106</v>
      </c>
      <c r="P1868" t="s">
        <v>113</v>
      </c>
      <c r="Q1868" t="s">
        <v>118</v>
      </c>
      <c r="R1868" t="s">
        <v>124</v>
      </c>
      <c r="S1868">
        <v>1866</v>
      </c>
    </row>
    <row r="1869" spans="1:19" x14ac:dyDescent="0.2">
      <c r="A1869">
        <v>109</v>
      </c>
      <c r="B1869" s="1">
        <v>45442</v>
      </c>
      <c r="C1869" s="2">
        <v>0.41666666666666669</v>
      </c>
      <c r="D1869" s="2">
        <v>0.4375</v>
      </c>
      <c r="E1869" t="s">
        <v>21</v>
      </c>
      <c r="F1869">
        <v>1</v>
      </c>
      <c r="G1869">
        <v>6</v>
      </c>
      <c r="H1869">
        <v>7</v>
      </c>
      <c r="I1869" t="s">
        <v>27</v>
      </c>
      <c r="J1869" t="s">
        <v>28</v>
      </c>
      <c r="K1869">
        <v>29.999999999999972</v>
      </c>
      <c r="L1869">
        <v>1.1666666666666667</v>
      </c>
      <c r="M1869">
        <v>1</v>
      </c>
      <c r="N1869" t="s">
        <v>75</v>
      </c>
      <c r="O1869" t="s">
        <v>102</v>
      </c>
      <c r="P1869" t="s">
        <v>113</v>
      </c>
      <c r="Q1869" t="s">
        <v>118</v>
      </c>
      <c r="R1869" t="s">
        <v>118</v>
      </c>
      <c r="S1869">
        <v>1867</v>
      </c>
    </row>
    <row r="1870" spans="1:19" x14ac:dyDescent="0.2">
      <c r="A1870">
        <v>2390</v>
      </c>
      <c r="B1870" s="1">
        <v>45572</v>
      </c>
      <c r="C1870" s="2">
        <v>0.41666666666666669</v>
      </c>
      <c r="D1870" s="2">
        <v>0.4375</v>
      </c>
      <c r="E1870" t="s">
        <v>21</v>
      </c>
      <c r="F1870">
        <v>1</v>
      </c>
      <c r="G1870">
        <v>6</v>
      </c>
      <c r="H1870">
        <v>5</v>
      </c>
      <c r="I1870" t="s">
        <v>22</v>
      </c>
      <c r="J1870" t="s">
        <v>30</v>
      </c>
      <c r="K1870">
        <v>29.999999999999972</v>
      </c>
      <c r="L1870">
        <v>0.83333333333333348</v>
      </c>
      <c r="M1870">
        <v>0</v>
      </c>
      <c r="N1870" t="s">
        <v>72</v>
      </c>
      <c r="O1870" t="s">
        <v>107</v>
      </c>
      <c r="P1870" t="s">
        <v>113</v>
      </c>
      <c r="Q1870" t="s">
        <v>118</v>
      </c>
      <c r="R1870" t="s">
        <v>118</v>
      </c>
      <c r="S1870">
        <v>1868</v>
      </c>
    </row>
    <row r="1871" spans="1:19" x14ac:dyDescent="0.2">
      <c r="A1871">
        <v>432</v>
      </c>
      <c r="B1871" s="1">
        <v>45513</v>
      </c>
      <c r="C1871" s="2">
        <v>0.41666666666666669</v>
      </c>
      <c r="D1871" s="2">
        <v>0.5</v>
      </c>
      <c r="E1871" t="s">
        <v>21</v>
      </c>
      <c r="F1871">
        <v>1</v>
      </c>
      <c r="G1871">
        <v>6</v>
      </c>
      <c r="H1871">
        <v>6</v>
      </c>
      <c r="I1871" t="s">
        <v>39</v>
      </c>
      <c r="J1871" t="s">
        <v>14</v>
      </c>
      <c r="K1871">
        <v>119.99999999999997</v>
      </c>
      <c r="L1871">
        <v>1</v>
      </c>
      <c r="M1871">
        <v>0</v>
      </c>
      <c r="N1871" t="s">
        <v>76</v>
      </c>
      <c r="O1871" t="s">
        <v>105</v>
      </c>
      <c r="P1871" t="s">
        <v>113</v>
      </c>
      <c r="Q1871" t="s">
        <v>118</v>
      </c>
      <c r="R1871" t="s">
        <v>124</v>
      </c>
      <c r="S1871">
        <v>1869</v>
      </c>
    </row>
    <row r="1872" spans="1:19" x14ac:dyDescent="0.2">
      <c r="A1872">
        <v>2759</v>
      </c>
      <c r="B1872" s="1">
        <v>45527</v>
      </c>
      <c r="C1872" s="2">
        <v>0.41666666666666669</v>
      </c>
      <c r="D1872" s="2">
        <v>0.5</v>
      </c>
      <c r="E1872" t="s">
        <v>21</v>
      </c>
      <c r="F1872">
        <v>1</v>
      </c>
      <c r="G1872">
        <v>6</v>
      </c>
      <c r="H1872">
        <v>9</v>
      </c>
      <c r="I1872" t="s">
        <v>13</v>
      </c>
      <c r="J1872" t="s">
        <v>18</v>
      </c>
      <c r="K1872">
        <v>119.99999999999997</v>
      </c>
      <c r="L1872">
        <v>1.5</v>
      </c>
      <c r="M1872">
        <v>1</v>
      </c>
      <c r="N1872" t="s">
        <v>76</v>
      </c>
      <c r="O1872" t="s">
        <v>105</v>
      </c>
      <c r="P1872" t="s">
        <v>113</v>
      </c>
      <c r="Q1872" t="s">
        <v>118</v>
      </c>
      <c r="R1872" t="s">
        <v>124</v>
      </c>
      <c r="S1872">
        <v>1870</v>
      </c>
    </row>
    <row r="1873" spans="1:19" x14ac:dyDescent="0.2">
      <c r="A1873">
        <v>2834</v>
      </c>
      <c r="B1873" s="1">
        <v>45350</v>
      </c>
      <c r="C1873" s="2">
        <v>0.41666666666666669</v>
      </c>
      <c r="D1873" s="2">
        <v>0.5</v>
      </c>
      <c r="E1873" t="s">
        <v>21</v>
      </c>
      <c r="F1873">
        <v>1</v>
      </c>
      <c r="G1873">
        <v>6</v>
      </c>
      <c r="H1873">
        <v>4</v>
      </c>
      <c r="I1873" t="s">
        <v>27</v>
      </c>
      <c r="J1873" t="s">
        <v>28</v>
      </c>
      <c r="K1873">
        <v>119.99999999999997</v>
      </c>
      <c r="L1873">
        <v>0.66666666666666663</v>
      </c>
      <c r="M1873">
        <v>0</v>
      </c>
      <c r="N1873" t="s">
        <v>74</v>
      </c>
      <c r="O1873" t="s">
        <v>99</v>
      </c>
      <c r="P1873" t="s">
        <v>113</v>
      </c>
      <c r="Q1873" t="s">
        <v>118</v>
      </c>
      <c r="R1873" t="s">
        <v>124</v>
      </c>
      <c r="S1873">
        <v>1871</v>
      </c>
    </row>
    <row r="1874" spans="1:19" x14ac:dyDescent="0.2">
      <c r="A1874">
        <v>581</v>
      </c>
      <c r="B1874" s="1">
        <v>45484</v>
      </c>
      <c r="C1874" s="2">
        <v>0.41666666666666669</v>
      </c>
      <c r="D1874" s="2">
        <v>0.4375</v>
      </c>
      <c r="E1874" t="s">
        <v>21</v>
      </c>
      <c r="F1874">
        <v>1</v>
      </c>
      <c r="G1874">
        <v>6</v>
      </c>
      <c r="H1874">
        <v>7</v>
      </c>
      <c r="I1874" t="s">
        <v>17</v>
      </c>
      <c r="J1874" t="s">
        <v>28</v>
      </c>
      <c r="K1874">
        <v>29.999999999999972</v>
      </c>
      <c r="L1874">
        <v>1.1666666666666667</v>
      </c>
      <c r="M1874">
        <v>1</v>
      </c>
      <c r="N1874" t="s">
        <v>75</v>
      </c>
      <c r="O1874" t="s">
        <v>104</v>
      </c>
      <c r="P1874" t="s">
        <v>113</v>
      </c>
      <c r="Q1874" t="s">
        <v>118</v>
      </c>
      <c r="R1874" t="s">
        <v>118</v>
      </c>
      <c r="S1874">
        <v>1872</v>
      </c>
    </row>
    <row r="1875" spans="1:19" x14ac:dyDescent="0.2">
      <c r="A1875">
        <v>2909</v>
      </c>
      <c r="B1875" s="1">
        <v>45295</v>
      </c>
      <c r="C1875" s="2">
        <v>0.41666666666666669</v>
      </c>
      <c r="D1875" s="2">
        <v>0.47916666666666669</v>
      </c>
      <c r="E1875" t="s">
        <v>21</v>
      </c>
      <c r="F1875">
        <v>1</v>
      </c>
      <c r="G1875">
        <v>6</v>
      </c>
      <c r="H1875">
        <v>9</v>
      </c>
      <c r="I1875" t="s">
        <v>41</v>
      </c>
      <c r="J1875" t="s">
        <v>14</v>
      </c>
      <c r="K1875">
        <v>90</v>
      </c>
      <c r="L1875">
        <v>1.5</v>
      </c>
      <c r="M1875">
        <v>1</v>
      </c>
      <c r="N1875" t="s">
        <v>75</v>
      </c>
      <c r="O1875" t="s">
        <v>98</v>
      </c>
      <c r="P1875" t="s">
        <v>113</v>
      </c>
      <c r="Q1875" t="s">
        <v>118</v>
      </c>
      <c r="R1875" t="s">
        <v>118</v>
      </c>
      <c r="S1875">
        <v>1873</v>
      </c>
    </row>
    <row r="1876" spans="1:19" x14ac:dyDescent="0.2">
      <c r="A1876">
        <v>2036</v>
      </c>
      <c r="B1876" s="1">
        <v>45602</v>
      </c>
      <c r="C1876" s="2">
        <v>0.41666666666666669</v>
      </c>
      <c r="D1876" s="2">
        <v>0.47916666666666669</v>
      </c>
      <c r="E1876" t="s">
        <v>21</v>
      </c>
      <c r="F1876">
        <v>1</v>
      </c>
      <c r="G1876">
        <v>6</v>
      </c>
      <c r="H1876">
        <v>6</v>
      </c>
      <c r="I1876" t="s">
        <v>17</v>
      </c>
      <c r="J1876" t="s">
        <v>40</v>
      </c>
      <c r="K1876">
        <v>90</v>
      </c>
      <c r="L1876">
        <v>1</v>
      </c>
      <c r="M1876">
        <v>0</v>
      </c>
      <c r="N1876" t="s">
        <v>74</v>
      </c>
      <c r="O1876" t="s">
        <v>108</v>
      </c>
      <c r="P1876" t="s">
        <v>113</v>
      </c>
      <c r="Q1876" t="s">
        <v>118</v>
      </c>
      <c r="R1876" t="s">
        <v>118</v>
      </c>
      <c r="S1876">
        <v>1874</v>
      </c>
    </row>
    <row r="1877" spans="1:19" x14ac:dyDescent="0.2">
      <c r="A1877">
        <v>2513</v>
      </c>
      <c r="B1877" s="1">
        <v>45561</v>
      </c>
      <c r="C1877" s="2">
        <v>0.41666666666666669</v>
      </c>
      <c r="D1877" s="2">
        <v>0.47916666666666669</v>
      </c>
      <c r="E1877" t="s">
        <v>21</v>
      </c>
      <c r="F1877">
        <v>1</v>
      </c>
      <c r="G1877">
        <v>6</v>
      </c>
      <c r="H1877">
        <v>7</v>
      </c>
      <c r="I1877" t="s">
        <v>22</v>
      </c>
      <c r="J1877" t="s">
        <v>18</v>
      </c>
      <c r="K1877">
        <v>90</v>
      </c>
      <c r="L1877">
        <v>1.1666666666666667</v>
      </c>
      <c r="M1877">
        <v>1</v>
      </c>
      <c r="N1877" t="s">
        <v>75</v>
      </c>
      <c r="O1877" t="s">
        <v>106</v>
      </c>
      <c r="P1877" t="s">
        <v>113</v>
      </c>
      <c r="Q1877" t="s">
        <v>118</v>
      </c>
      <c r="R1877" t="s">
        <v>118</v>
      </c>
      <c r="S1877">
        <v>1875</v>
      </c>
    </row>
    <row r="1878" spans="1:19" x14ac:dyDescent="0.2">
      <c r="A1878">
        <v>1740</v>
      </c>
      <c r="B1878" s="1">
        <v>45596</v>
      </c>
      <c r="C1878" s="2">
        <v>0.41666666666666669</v>
      </c>
      <c r="D1878" s="2">
        <v>0.45833333333333331</v>
      </c>
      <c r="E1878" t="s">
        <v>21</v>
      </c>
      <c r="F1878">
        <v>1</v>
      </c>
      <c r="G1878">
        <v>6</v>
      </c>
      <c r="H1878">
        <v>5</v>
      </c>
      <c r="I1878" t="s">
        <v>22</v>
      </c>
      <c r="J1878" t="s">
        <v>14</v>
      </c>
      <c r="K1878">
        <v>59.999999999999943</v>
      </c>
      <c r="L1878">
        <v>0.83333333333333348</v>
      </c>
      <c r="M1878">
        <v>0</v>
      </c>
      <c r="N1878" t="s">
        <v>75</v>
      </c>
      <c r="O1878" t="s">
        <v>107</v>
      </c>
      <c r="P1878" t="s">
        <v>113</v>
      </c>
      <c r="Q1878" t="s">
        <v>118</v>
      </c>
      <c r="R1878" t="s">
        <v>118</v>
      </c>
      <c r="S1878">
        <v>1876</v>
      </c>
    </row>
    <row r="1879" spans="1:19" x14ac:dyDescent="0.2">
      <c r="A1879">
        <v>572</v>
      </c>
      <c r="B1879" s="1">
        <v>45501</v>
      </c>
      <c r="C1879" s="2">
        <v>0.41666666666666669</v>
      </c>
      <c r="D1879" s="2">
        <v>0.47916666666666669</v>
      </c>
      <c r="E1879" t="s">
        <v>21</v>
      </c>
      <c r="F1879">
        <v>1</v>
      </c>
      <c r="G1879">
        <v>6</v>
      </c>
      <c r="H1879">
        <v>2</v>
      </c>
      <c r="I1879" t="s">
        <v>41</v>
      </c>
      <c r="J1879" t="s">
        <v>14</v>
      </c>
      <c r="K1879">
        <v>90</v>
      </c>
      <c r="L1879">
        <v>0.33333333333333331</v>
      </c>
      <c r="M1879">
        <v>0</v>
      </c>
      <c r="N1879" t="s">
        <v>71</v>
      </c>
      <c r="O1879" t="s">
        <v>104</v>
      </c>
      <c r="P1879" t="s">
        <v>113</v>
      </c>
      <c r="Q1879" t="s">
        <v>118</v>
      </c>
      <c r="R1879" t="s">
        <v>118</v>
      </c>
      <c r="S1879">
        <v>1877</v>
      </c>
    </row>
    <row r="1880" spans="1:19" x14ac:dyDescent="0.2">
      <c r="A1880">
        <v>2789</v>
      </c>
      <c r="B1880" s="1">
        <v>45336</v>
      </c>
      <c r="C1880" s="2">
        <v>0.39583333333333331</v>
      </c>
      <c r="D1880" s="2">
        <v>0.45833333333333331</v>
      </c>
      <c r="E1880" t="s">
        <v>21</v>
      </c>
      <c r="F1880">
        <v>1</v>
      </c>
      <c r="G1880">
        <v>6</v>
      </c>
      <c r="H1880">
        <v>8</v>
      </c>
      <c r="I1880" t="s">
        <v>27</v>
      </c>
      <c r="J1880" t="s">
        <v>18</v>
      </c>
      <c r="K1880">
        <v>90</v>
      </c>
      <c r="L1880">
        <v>1.3333333333333333</v>
      </c>
      <c r="M1880">
        <v>1</v>
      </c>
      <c r="N1880" t="s">
        <v>74</v>
      </c>
      <c r="O1880" t="s">
        <v>99</v>
      </c>
      <c r="P1880" t="s">
        <v>113</v>
      </c>
      <c r="Q1880" t="s">
        <v>118</v>
      </c>
      <c r="R1880" t="s">
        <v>118</v>
      </c>
      <c r="S1880">
        <v>1878</v>
      </c>
    </row>
    <row r="1881" spans="1:19" x14ac:dyDescent="0.2">
      <c r="A1881">
        <v>1776</v>
      </c>
      <c r="B1881" s="1">
        <v>45586</v>
      </c>
      <c r="C1881" s="2">
        <v>0.39583333333333331</v>
      </c>
      <c r="D1881" s="2">
        <v>0.45833333333333331</v>
      </c>
      <c r="E1881" t="s">
        <v>21</v>
      </c>
      <c r="F1881">
        <v>1</v>
      </c>
      <c r="G1881">
        <v>6</v>
      </c>
      <c r="H1881">
        <v>5</v>
      </c>
      <c r="I1881" t="s">
        <v>27</v>
      </c>
      <c r="J1881" t="s">
        <v>40</v>
      </c>
      <c r="K1881">
        <v>90</v>
      </c>
      <c r="L1881">
        <v>0.83333333333333348</v>
      </c>
      <c r="M1881">
        <v>0</v>
      </c>
      <c r="N1881" t="s">
        <v>72</v>
      </c>
      <c r="O1881" t="s">
        <v>107</v>
      </c>
      <c r="P1881" t="s">
        <v>113</v>
      </c>
      <c r="Q1881" t="s">
        <v>118</v>
      </c>
      <c r="R1881" t="s">
        <v>118</v>
      </c>
      <c r="S1881">
        <v>1879</v>
      </c>
    </row>
    <row r="1882" spans="1:19" x14ac:dyDescent="0.2">
      <c r="A1882">
        <v>2329</v>
      </c>
      <c r="B1882" s="1">
        <v>45587</v>
      </c>
      <c r="C1882" s="2">
        <v>0.39583333333333331</v>
      </c>
      <c r="D1882" s="2">
        <v>0.47916666666666669</v>
      </c>
      <c r="E1882" t="s">
        <v>21</v>
      </c>
      <c r="F1882">
        <v>1</v>
      </c>
      <c r="G1882">
        <v>6</v>
      </c>
      <c r="H1882">
        <v>1</v>
      </c>
      <c r="I1882" t="s">
        <v>41</v>
      </c>
      <c r="J1882" t="s">
        <v>30</v>
      </c>
      <c r="K1882">
        <v>120.00000000000006</v>
      </c>
      <c r="L1882">
        <v>0.16666666666666666</v>
      </c>
      <c r="M1882">
        <v>0</v>
      </c>
      <c r="N1882" t="s">
        <v>73</v>
      </c>
      <c r="O1882" t="s">
        <v>107</v>
      </c>
      <c r="P1882" t="s">
        <v>113</v>
      </c>
      <c r="Q1882" t="s">
        <v>117</v>
      </c>
      <c r="R1882" t="s">
        <v>124</v>
      </c>
      <c r="S1882">
        <v>1880</v>
      </c>
    </row>
    <row r="1883" spans="1:19" x14ac:dyDescent="0.2">
      <c r="A1883">
        <v>2077</v>
      </c>
      <c r="B1883" s="1">
        <v>45563</v>
      </c>
      <c r="C1883" s="2">
        <v>0.39583333333333331</v>
      </c>
      <c r="D1883" s="2">
        <v>0.45833333333333331</v>
      </c>
      <c r="E1883" t="s">
        <v>21</v>
      </c>
      <c r="F1883">
        <v>1</v>
      </c>
      <c r="G1883">
        <v>6</v>
      </c>
      <c r="H1883">
        <v>5</v>
      </c>
      <c r="I1883" t="s">
        <v>13</v>
      </c>
      <c r="J1883" t="s">
        <v>30</v>
      </c>
      <c r="K1883">
        <v>90</v>
      </c>
      <c r="L1883">
        <v>0.83333333333333348</v>
      </c>
      <c r="M1883">
        <v>0</v>
      </c>
      <c r="N1883" t="s">
        <v>77</v>
      </c>
      <c r="O1883" t="s">
        <v>106</v>
      </c>
      <c r="P1883" t="s">
        <v>113</v>
      </c>
      <c r="Q1883" t="s">
        <v>118</v>
      </c>
      <c r="R1883" t="s">
        <v>118</v>
      </c>
      <c r="S1883">
        <v>1881</v>
      </c>
    </row>
    <row r="1884" spans="1:19" x14ac:dyDescent="0.2">
      <c r="A1884">
        <v>2238</v>
      </c>
      <c r="B1884" s="1">
        <v>45314</v>
      </c>
      <c r="C1884" s="2">
        <v>0.39583333333333331</v>
      </c>
      <c r="D1884" s="2">
        <v>0.47916666666666669</v>
      </c>
      <c r="E1884" t="s">
        <v>21</v>
      </c>
      <c r="F1884">
        <v>1</v>
      </c>
      <c r="G1884">
        <v>6</v>
      </c>
      <c r="H1884">
        <v>7</v>
      </c>
      <c r="I1884" t="s">
        <v>17</v>
      </c>
      <c r="J1884" t="s">
        <v>23</v>
      </c>
      <c r="K1884">
        <v>120.00000000000006</v>
      </c>
      <c r="L1884">
        <v>1.1666666666666667</v>
      </c>
      <c r="M1884">
        <v>1</v>
      </c>
      <c r="N1884" t="s">
        <v>73</v>
      </c>
      <c r="O1884" t="s">
        <v>98</v>
      </c>
      <c r="P1884" t="s">
        <v>113</v>
      </c>
      <c r="Q1884" t="s">
        <v>118</v>
      </c>
      <c r="R1884" t="s">
        <v>124</v>
      </c>
      <c r="S1884">
        <v>1882</v>
      </c>
    </row>
    <row r="1885" spans="1:19" x14ac:dyDescent="0.2">
      <c r="A1885">
        <v>434</v>
      </c>
      <c r="B1885" s="1">
        <v>45350</v>
      </c>
      <c r="C1885" s="2">
        <v>0.39583333333333331</v>
      </c>
      <c r="D1885" s="2">
        <v>0.45833333333333331</v>
      </c>
      <c r="E1885" t="s">
        <v>21</v>
      </c>
      <c r="F1885">
        <v>1</v>
      </c>
      <c r="G1885">
        <v>6</v>
      </c>
      <c r="H1885">
        <v>6</v>
      </c>
      <c r="I1885" t="s">
        <v>42</v>
      </c>
      <c r="J1885" t="s">
        <v>30</v>
      </c>
      <c r="K1885">
        <v>90</v>
      </c>
      <c r="L1885">
        <v>1</v>
      </c>
      <c r="M1885">
        <v>0</v>
      </c>
      <c r="N1885" t="s">
        <v>74</v>
      </c>
      <c r="O1885" t="s">
        <v>99</v>
      </c>
      <c r="P1885" t="s">
        <v>113</v>
      </c>
      <c r="Q1885" t="s">
        <v>118</v>
      </c>
      <c r="R1885" t="s">
        <v>118</v>
      </c>
      <c r="S1885">
        <v>1883</v>
      </c>
    </row>
    <row r="1886" spans="1:19" x14ac:dyDescent="0.2">
      <c r="A1886">
        <v>1166</v>
      </c>
      <c r="B1886" s="1">
        <v>45629</v>
      </c>
      <c r="C1886" s="2">
        <v>0.39583333333333331</v>
      </c>
      <c r="D1886" s="2">
        <v>0.41666666666666669</v>
      </c>
      <c r="E1886" t="s">
        <v>21</v>
      </c>
      <c r="F1886">
        <v>1</v>
      </c>
      <c r="G1886">
        <v>6</v>
      </c>
      <c r="H1886">
        <v>2</v>
      </c>
      <c r="I1886" t="s">
        <v>13</v>
      </c>
      <c r="J1886" t="s">
        <v>28</v>
      </c>
      <c r="K1886">
        <v>30.000000000000053</v>
      </c>
      <c r="L1886">
        <v>0.33333333333333331</v>
      </c>
      <c r="M1886">
        <v>0</v>
      </c>
      <c r="N1886" t="s">
        <v>73</v>
      </c>
      <c r="O1886" t="s">
        <v>109</v>
      </c>
      <c r="P1886" t="s">
        <v>113</v>
      </c>
      <c r="Q1886" t="s">
        <v>118</v>
      </c>
      <c r="R1886" t="s">
        <v>118</v>
      </c>
      <c r="S1886">
        <v>1884</v>
      </c>
    </row>
    <row r="1887" spans="1:19" x14ac:dyDescent="0.2">
      <c r="A1887">
        <v>1941</v>
      </c>
      <c r="B1887" s="1">
        <v>45506</v>
      </c>
      <c r="C1887" s="2">
        <v>0.39583333333333331</v>
      </c>
      <c r="D1887" s="2">
        <v>0.45833333333333331</v>
      </c>
      <c r="E1887" t="s">
        <v>21</v>
      </c>
      <c r="F1887">
        <v>1</v>
      </c>
      <c r="G1887">
        <v>6</v>
      </c>
      <c r="H1887">
        <v>6</v>
      </c>
      <c r="I1887" t="s">
        <v>39</v>
      </c>
      <c r="J1887" t="s">
        <v>18</v>
      </c>
      <c r="K1887">
        <v>90</v>
      </c>
      <c r="L1887">
        <v>1</v>
      </c>
      <c r="M1887">
        <v>0</v>
      </c>
      <c r="N1887" t="s">
        <v>76</v>
      </c>
      <c r="O1887" t="s">
        <v>105</v>
      </c>
      <c r="P1887" t="s">
        <v>113</v>
      </c>
      <c r="Q1887" t="s">
        <v>118</v>
      </c>
      <c r="R1887" t="s">
        <v>118</v>
      </c>
      <c r="S1887">
        <v>1885</v>
      </c>
    </row>
    <row r="1888" spans="1:19" x14ac:dyDescent="0.2">
      <c r="A1888">
        <v>312</v>
      </c>
      <c r="B1888" s="1">
        <v>45400</v>
      </c>
      <c r="C1888" s="2">
        <v>0.39583333333333331</v>
      </c>
      <c r="D1888" s="2">
        <v>0.41666666666666669</v>
      </c>
      <c r="E1888" t="s">
        <v>21</v>
      </c>
      <c r="F1888">
        <v>1</v>
      </c>
      <c r="G1888">
        <v>6</v>
      </c>
      <c r="H1888">
        <v>2</v>
      </c>
      <c r="I1888" t="s">
        <v>17</v>
      </c>
      <c r="J1888" t="s">
        <v>23</v>
      </c>
      <c r="K1888">
        <v>30.000000000000053</v>
      </c>
      <c r="L1888">
        <v>0.33333333333333331</v>
      </c>
      <c r="M1888">
        <v>0</v>
      </c>
      <c r="N1888" t="s">
        <v>75</v>
      </c>
      <c r="O1888" t="s">
        <v>101</v>
      </c>
      <c r="P1888" t="s">
        <v>113</v>
      </c>
      <c r="Q1888" t="s">
        <v>118</v>
      </c>
      <c r="R1888" t="s">
        <v>118</v>
      </c>
      <c r="S1888">
        <v>1886</v>
      </c>
    </row>
    <row r="1889" spans="1:19" x14ac:dyDescent="0.2">
      <c r="A1889">
        <v>317</v>
      </c>
      <c r="B1889" s="1">
        <v>45352</v>
      </c>
      <c r="C1889" s="2">
        <v>0.39583333333333331</v>
      </c>
      <c r="D1889" s="2">
        <v>0.47916666666666669</v>
      </c>
      <c r="E1889" t="s">
        <v>21</v>
      </c>
      <c r="F1889">
        <v>1</v>
      </c>
      <c r="G1889">
        <v>6</v>
      </c>
      <c r="H1889">
        <v>3</v>
      </c>
      <c r="I1889" t="s">
        <v>42</v>
      </c>
      <c r="J1889" t="s">
        <v>18</v>
      </c>
      <c r="K1889">
        <v>120.00000000000006</v>
      </c>
      <c r="L1889">
        <v>0.5</v>
      </c>
      <c r="M1889">
        <v>0</v>
      </c>
      <c r="N1889" t="s">
        <v>76</v>
      </c>
      <c r="O1889" t="s">
        <v>100</v>
      </c>
      <c r="P1889" t="s">
        <v>113</v>
      </c>
      <c r="Q1889" t="s">
        <v>118</v>
      </c>
      <c r="R1889" t="s">
        <v>124</v>
      </c>
      <c r="S1889">
        <v>1887</v>
      </c>
    </row>
    <row r="1890" spans="1:19" x14ac:dyDescent="0.2">
      <c r="A1890">
        <v>1104</v>
      </c>
      <c r="B1890" s="1">
        <v>45326</v>
      </c>
      <c r="C1890" s="2">
        <v>0.39583333333333331</v>
      </c>
      <c r="D1890" s="2">
        <v>0.47916666666666669</v>
      </c>
      <c r="E1890" t="s">
        <v>21</v>
      </c>
      <c r="F1890">
        <v>1</v>
      </c>
      <c r="G1890">
        <v>6</v>
      </c>
      <c r="H1890">
        <v>8</v>
      </c>
      <c r="I1890" t="s">
        <v>39</v>
      </c>
      <c r="J1890" t="s">
        <v>18</v>
      </c>
      <c r="K1890">
        <v>120.00000000000006</v>
      </c>
      <c r="L1890">
        <v>1.3333333333333333</v>
      </c>
      <c r="M1890">
        <v>1</v>
      </c>
      <c r="N1890" t="s">
        <v>71</v>
      </c>
      <c r="O1890" t="s">
        <v>99</v>
      </c>
      <c r="P1890" t="s">
        <v>113</v>
      </c>
      <c r="Q1890" t="s">
        <v>118</v>
      </c>
      <c r="R1890" t="s">
        <v>124</v>
      </c>
      <c r="S1890">
        <v>1888</v>
      </c>
    </row>
    <row r="1891" spans="1:19" x14ac:dyDescent="0.2">
      <c r="A1891">
        <v>2035</v>
      </c>
      <c r="B1891" s="1">
        <v>45410</v>
      </c>
      <c r="C1891" s="2">
        <v>0.39583333333333331</v>
      </c>
      <c r="D1891" s="2">
        <v>0.4375</v>
      </c>
      <c r="E1891" t="s">
        <v>21</v>
      </c>
      <c r="F1891">
        <v>1</v>
      </c>
      <c r="G1891">
        <v>6</v>
      </c>
      <c r="H1891">
        <v>5</v>
      </c>
      <c r="I1891" t="s">
        <v>27</v>
      </c>
      <c r="J1891" t="s">
        <v>23</v>
      </c>
      <c r="K1891">
        <v>60.000000000000028</v>
      </c>
      <c r="L1891">
        <v>0.83333333333333348</v>
      </c>
      <c r="M1891">
        <v>0</v>
      </c>
      <c r="N1891" t="s">
        <v>71</v>
      </c>
      <c r="O1891" t="s">
        <v>101</v>
      </c>
      <c r="P1891" t="s">
        <v>113</v>
      </c>
      <c r="Q1891" t="s">
        <v>118</v>
      </c>
      <c r="R1891" t="s">
        <v>118</v>
      </c>
      <c r="S1891">
        <v>1889</v>
      </c>
    </row>
    <row r="1892" spans="1:19" x14ac:dyDescent="0.2">
      <c r="A1892">
        <v>749</v>
      </c>
      <c r="B1892" s="1">
        <v>45340</v>
      </c>
      <c r="C1892" s="2">
        <v>0.39583333333333331</v>
      </c>
      <c r="D1892" s="2">
        <v>0.41666666666666669</v>
      </c>
      <c r="E1892" t="s">
        <v>21</v>
      </c>
      <c r="F1892">
        <v>1</v>
      </c>
      <c r="G1892">
        <v>6</v>
      </c>
      <c r="H1892">
        <v>6</v>
      </c>
      <c r="I1892" t="s">
        <v>17</v>
      </c>
      <c r="J1892" t="s">
        <v>40</v>
      </c>
      <c r="K1892">
        <v>30.000000000000053</v>
      </c>
      <c r="L1892">
        <v>1</v>
      </c>
      <c r="M1892">
        <v>0</v>
      </c>
      <c r="N1892" t="s">
        <v>71</v>
      </c>
      <c r="O1892" t="s">
        <v>99</v>
      </c>
      <c r="P1892" t="s">
        <v>113</v>
      </c>
      <c r="Q1892" t="s">
        <v>118</v>
      </c>
      <c r="R1892" t="s">
        <v>118</v>
      </c>
      <c r="S1892">
        <v>1890</v>
      </c>
    </row>
    <row r="1893" spans="1:19" x14ac:dyDescent="0.2">
      <c r="A1893">
        <v>1493</v>
      </c>
      <c r="B1893" s="1">
        <v>45547</v>
      </c>
      <c r="C1893" s="2">
        <v>0.39583333333333331</v>
      </c>
      <c r="D1893" s="2">
        <v>0.4375</v>
      </c>
      <c r="E1893" t="s">
        <v>21</v>
      </c>
      <c r="F1893">
        <v>1</v>
      </c>
      <c r="G1893">
        <v>6</v>
      </c>
      <c r="H1893">
        <v>2</v>
      </c>
      <c r="I1893" t="s">
        <v>13</v>
      </c>
      <c r="J1893" t="s">
        <v>30</v>
      </c>
      <c r="K1893">
        <v>60.000000000000028</v>
      </c>
      <c r="L1893">
        <v>0.33333333333333331</v>
      </c>
      <c r="M1893">
        <v>0</v>
      </c>
      <c r="N1893" t="s">
        <v>75</v>
      </c>
      <c r="O1893" t="s">
        <v>106</v>
      </c>
      <c r="P1893" t="s">
        <v>113</v>
      </c>
      <c r="Q1893" t="s">
        <v>118</v>
      </c>
      <c r="R1893" t="s">
        <v>118</v>
      </c>
      <c r="S1893">
        <v>1891</v>
      </c>
    </row>
    <row r="1894" spans="1:19" x14ac:dyDescent="0.2">
      <c r="A1894">
        <v>1758</v>
      </c>
      <c r="B1894" s="1">
        <v>45376</v>
      </c>
      <c r="C1894" s="2">
        <v>0.39583333333333331</v>
      </c>
      <c r="D1894" s="2">
        <v>0.4375</v>
      </c>
      <c r="E1894" t="s">
        <v>21</v>
      </c>
      <c r="F1894">
        <v>1</v>
      </c>
      <c r="G1894">
        <v>6</v>
      </c>
      <c r="H1894">
        <v>6</v>
      </c>
      <c r="I1894" t="s">
        <v>22</v>
      </c>
      <c r="J1894" t="s">
        <v>28</v>
      </c>
      <c r="K1894">
        <v>60.000000000000028</v>
      </c>
      <c r="L1894">
        <v>1</v>
      </c>
      <c r="M1894">
        <v>0</v>
      </c>
      <c r="N1894" t="s">
        <v>72</v>
      </c>
      <c r="O1894" t="s">
        <v>100</v>
      </c>
      <c r="P1894" t="s">
        <v>113</v>
      </c>
      <c r="Q1894" t="s">
        <v>118</v>
      </c>
      <c r="R1894" t="s">
        <v>118</v>
      </c>
      <c r="S1894">
        <v>1892</v>
      </c>
    </row>
    <row r="1895" spans="1:19" x14ac:dyDescent="0.2">
      <c r="A1895">
        <v>1003</v>
      </c>
      <c r="B1895" s="1">
        <v>45323</v>
      </c>
      <c r="C1895" s="2">
        <v>0.39583333333333331</v>
      </c>
      <c r="D1895" s="2">
        <v>0.4375</v>
      </c>
      <c r="E1895" t="s">
        <v>21</v>
      </c>
      <c r="F1895">
        <v>1</v>
      </c>
      <c r="G1895">
        <v>6</v>
      </c>
      <c r="H1895">
        <v>7</v>
      </c>
      <c r="I1895" t="s">
        <v>17</v>
      </c>
      <c r="J1895" t="s">
        <v>18</v>
      </c>
      <c r="K1895">
        <v>60.000000000000028</v>
      </c>
      <c r="L1895">
        <v>1.1666666666666667</v>
      </c>
      <c r="M1895">
        <v>1</v>
      </c>
      <c r="N1895" t="s">
        <v>75</v>
      </c>
      <c r="O1895" t="s">
        <v>99</v>
      </c>
      <c r="P1895" t="s">
        <v>113</v>
      </c>
      <c r="Q1895" t="s">
        <v>118</v>
      </c>
      <c r="R1895" t="s">
        <v>118</v>
      </c>
      <c r="S1895">
        <v>1893</v>
      </c>
    </row>
    <row r="1896" spans="1:19" x14ac:dyDescent="0.2">
      <c r="A1896">
        <v>58</v>
      </c>
      <c r="B1896" s="1">
        <v>45492</v>
      </c>
      <c r="C1896" s="2">
        <v>0.39583333333333331</v>
      </c>
      <c r="D1896" s="2">
        <v>0.41666666666666669</v>
      </c>
      <c r="E1896" t="s">
        <v>21</v>
      </c>
      <c r="F1896">
        <v>1</v>
      </c>
      <c r="G1896">
        <v>6</v>
      </c>
      <c r="H1896">
        <v>4</v>
      </c>
      <c r="I1896" t="s">
        <v>22</v>
      </c>
      <c r="J1896" t="s">
        <v>30</v>
      </c>
      <c r="K1896">
        <v>30.000000000000053</v>
      </c>
      <c r="L1896">
        <v>0.66666666666666663</v>
      </c>
      <c r="M1896">
        <v>0</v>
      </c>
      <c r="N1896" t="s">
        <v>76</v>
      </c>
      <c r="O1896" t="s">
        <v>104</v>
      </c>
      <c r="P1896" t="s">
        <v>113</v>
      </c>
      <c r="Q1896" t="s">
        <v>118</v>
      </c>
      <c r="R1896" t="s">
        <v>118</v>
      </c>
      <c r="S1896">
        <v>1894</v>
      </c>
    </row>
    <row r="1897" spans="1:19" x14ac:dyDescent="0.2">
      <c r="A1897">
        <v>2187</v>
      </c>
      <c r="B1897" s="1">
        <v>45296</v>
      </c>
      <c r="C1897" s="2">
        <v>0.39583333333333331</v>
      </c>
      <c r="D1897" s="2">
        <v>0.47916666666666669</v>
      </c>
      <c r="E1897" t="s">
        <v>21</v>
      </c>
      <c r="F1897">
        <v>1</v>
      </c>
      <c r="G1897">
        <v>6</v>
      </c>
      <c r="H1897">
        <v>4</v>
      </c>
      <c r="I1897" t="s">
        <v>42</v>
      </c>
      <c r="J1897" t="s">
        <v>18</v>
      </c>
      <c r="K1897">
        <v>120.00000000000006</v>
      </c>
      <c r="L1897">
        <v>0.66666666666666663</v>
      </c>
      <c r="M1897">
        <v>0</v>
      </c>
      <c r="N1897" t="s">
        <v>76</v>
      </c>
      <c r="O1897" t="s">
        <v>98</v>
      </c>
      <c r="P1897" t="s">
        <v>113</v>
      </c>
      <c r="Q1897" t="s">
        <v>118</v>
      </c>
      <c r="R1897" t="s">
        <v>124</v>
      </c>
      <c r="S1897">
        <v>1895</v>
      </c>
    </row>
    <row r="1898" spans="1:19" x14ac:dyDescent="0.2">
      <c r="A1898">
        <v>2422</v>
      </c>
      <c r="B1898" s="1">
        <v>45657</v>
      </c>
      <c r="C1898" s="2">
        <v>0.39583333333333331</v>
      </c>
      <c r="D1898" s="2">
        <v>0.4375</v>
      </c>
      <c r="E1898" t="s">
        <v>21</v>
      </c>
      <c r="F1898">
        <v>1</v>
      </c>
      <c r="G1898">
        <v>6</v>
      </c>
      <c r="H1898">
        <v>9</v>
      </c>
      <c r="I1898" t="s">
        <v>13</v>
      </c>
      <c r="J1898" t="s">
        <v>18</v>
      </c>
      <c r="K1898">
        <v>60.000000000000028</v>
      </c>
      <c r="L1898">
        <v>1.5</v>
      </c>
      <c r="M1898">
        <v>1</v>
      </c>
      <c r="N1898" t="s">
        <v>73</v>
      </c>
      <c r="O1898" t="s">
        <v>109</v>
      </c>
      <c r="P1898" t="s">
        <v>113</v>
      </c>
      <c r="Q1898" t="s">
        <v>118</v>
      </c>
      <c r="R1898" t="s">
        <v>118</v>
      </c>
      <c r="S1898">
        <v>1896</v>
      </c>
    </row>
    <row r="1899" spans="1:19" x14ac:dyDescent="0.2">
      <c r="A1899">
        <v>221</v>
      </c>
      <c r="B1899" s="1">
        <v>45491</v>
      </c>
      <c r="C1899" s="2">
        <v>0.39583333333333331</v>
      </c>
      <c r="D1899" s="2">
        <v>0.47916666666666669</v>
      </c>
      <c r="E1899" t="s">
        <v>21</v>
      </c>
      <c r="F1899">
        <v>1</v>
      </c>
      <c r="G1899">
        <v>6</v>
      </c>
      <c r="H1899">
        <v>6</v>
      </c>
      <c r="I1899" t="s">
        <v>27</v>
      </c>
      <c r="J1899" t="s">
        <v>30</v>
      </c>
      <c r="K1899">
        <v>120.00000000000006</v>
      </c>
      <c r="L1899">
        <v>1</v>
      </c>
      <c r="M1899">
        <v>0</v>
      </c>
      <c r="N1899" t="s">
        <v>75</v>
      </c>
      <c r="O1899" t="s">
        <v>104</v>
      </c>
      <c r="P1899" t="s">
        <v>113</v>
      </c>
      <c r="Q1899" t="s">
        <v>118</v>
      </c>
      <c r="R1899" t="s">
        <v>124</v>
      </c>
      <c r="S1899">
        <v>1897</v>
      </c>
    </row>
    <row r="1900" spans="1:19" x14ac:dyDescent="0.2">
      <c r="A1900">
        <v>1256</v>
      </c>
      <c r="B1900" s="1">
        <v>45522</v>
      </c>
      <c r="C1900" s="2">
        <v>0.39583333333333331</v>
      </c>
      <c r="D1900" s="2">
        <v>0.47916666666666669</v>
      </c>
      <c r="E1900" t="s">
        <v>21</v>
      </c>
      <c r="F1900">
        <v>1</v>
      </c>
      <c r="G1900">
        <v>6</v>
      </c>
      <c r="H1900">
        <v>9</v>
      </c>
      <c r="I1900" t="s">
        <v>39</v>
      </c>
      <c r="J1900" t="s">
        <v>23</v>
      </c>
      <c r="K1900">
        <v>120.00000000000006</v>
      </c>
      <c r="L1900">
        <v>1.5</v>
      </c>
      <c r="M1900">
        <v>1</v>
      </c>
      <c r="N1900" t="s">
        <v>71</v>
      </c>
      <c r="O1900" t="s">
        <v>105</v>
      </c>
      <c r="P1900" t="s">
        <v>113</v>
      </c>
      <c r="Q1900" t="s">
        <v>118</v>
      </c>
      <c r="R1900" t="s">
        <v>124</v>
      </c>
      <c r="S1900">
        <v>1898</v>
      </c>
    </row>
    <row r="1901" spans="1:19" x14ac:dyDescent="0.2">
      <c r="A1901">
        <v>2633</v>
      </c>
      <c r="B1901" s="1">
        <v>45414</v>
      </c>
      <c r="C1901" s="2">
        <v>0.39583333333333331</v>
      </c>
      <c r="D1901" s="2">
        <v>0.47916666666666669</v>
      </c>
      <c r="E1901" t="s">
        <v>21</v>
      </c>
      <c r="F1901">
        <v>1</v>
      </c>
      <c r="G1901">
        <v>6</v>
      </c>
      <c r="H1901">
        <v>5</v>
      </c>
      <c r="I1901" t="s">
        <v>27</v>
      </c>
      <c r="J1901" t="s">
        <v>18</v>
      </c>
      <c r="K1901">
        <v>120.00000000000006</v>
      </c>
      <c r="L1901">
        <v>0.83333333333333348</v>
      </c>
      <c r="M1901">
        <v>0</v>
      </c>
      <c r="N1901" t="s">
        <v>75</v>
      </c>
      <c r="O1901" t="s">
        <v>102</v>
      </c>
      <c r="P1901" t="s">
        <v>113</v>
      </c>
      <c r="Q1901" t="s">
        <v>118</v>
      </c>
      <c r="R1901" t="s">
        <v>124</v>
      </c>
      <c r="S1901">
        <v>1899</v>
      </c>
    </row>
    <row r="1902" spans="1:19" x14ac:dyDescent="0.2">
      <c r="A1902">
        <v>538</v>
      </c>
      <c r="B1902" s="1">
        <v>45377</v>
      </c>
      <c r="C1902" s="2">
        <v>0.39583333333333331</v>
      </c>
      <c r="D1902" s="2">
        <v>0.45833333333333331</v>
      </c>
      <c r="E1902" t="s">
        <v>21</v>
      </c>
      <c r="F1902">
        <v>1</v>
      </c>
      <c r="G1902">
        <v>6</v>
      </c>
      <c r="H1902">
        <v>5</v>
      </c>
      <c r="I1902" t="s">
        <v>22</v>
      </c>
      <c r="J1902" t="s">
        <v>18</v>
      </c>
      <c r="K1902">
        <v>90</v>
      </c>
      <c r="L1902">
        <v>0.83333333333333348</v>
      </c>
      <c r="M1902">
        <v>0</v>
      </c>
      <c r="N1902" t="s">
        <v>73</v>
      </c>
      <c r="O1902" t="s">
        <v>100</v>
      </c>
      <c r="P1902" t="s">
        <v>113</v>
      </c>
      <c r="Q1902" t="s">
        <v>118</v>
      </c>
      <c r="R1902" t="s">
        <v>118</v>
      </c>
      <c r="S1902">
        <v>1900</v>
      </c>
    </row>
    <row r="1903" spans="1:19" x14ac:dyDescent="0.2">
      <c r="A1903">
        <v>737</v>
      </c>
      <c r="B1903" s="1">
        <v>45647</v>
      </c>
      <c r="C1903" s="2">
        <v>0.39583333333333331</v>
      </c>
      <c r="D1903" s="2">
        <v>0.45833333333333331</v>
      </c>
      <c r="E1903" t="s">
        <v>21</v>
      </c>
      <c r="F1903">
        <v>1</v>
      </c>
      <c r="G1903">
        <v>6</v>
      </c>
      <c r="H1903">
        <v>8</v>
      </c>
      <c r="I1903" t="s">
        <v>13</v>
      </c>
      <c r="J1903" t="s">
        <v>18</v>
      </c>
      <c r="K1903">
        <v>90</v>
      </c>
      <c r="L1903">
        <v>1.3333333333333333</v>
      </c>
      <c r="M1903">
        <v>1</v>
      </c>
      <c r="N1903" t="s">
        <v>77</v>
      </c>
      <c r="O1903" t="s">
        <v>109</v>
      </c>
      <c r="P1903" t="s">
        <v>113</v>
      </c>
      <c r="Q1903" t="s">
        <v>118</v>
      </c>
      <c r="R1903" t="s">
        <v>118</v>
      </c>
      <c r="S1903">
        <v>1901</v>
      </c>
    </row>
    <row r="1904" spans="1:19" x14ac:dyDescent="0.2">
      <c r="A1904">
        <v>2216</v>
      </c>
      <c r="B1904" s="1">
        <v>45548</v>
      </c>
      <c r="C1904" s="2">
        <v>0.39583333333333331</v>
      </c>
      <c r="D1904" s="2">
        <v>0.47916666666666669</v>
      </c>
      <c r="E1904" t="s">
        <v>21</v>
      </c>
      <c r="F1904">
        <v>1</v>
      </c>
      <c r="G1904">
        <v>6</v>
      </c>
      <c r="H1904">
        <v>1</v>
      </c>
      <c r="I1904" t="s">
        <v>17</v>
      </c>
      <c r="J1904" t="s">
        <v>14</v>
      </c>
      <c r="K1904">
        <v>120.00000000000006</v>
      </c>
      <c r="L1904">
        <v>0.16666666666666666</v>
      </c>
      <c r="M1904">
        <v>0</v>
      </c>
      <c r="N1904" t="s">
        <v>76</v>
      </c>
      <c r="O1904" t="s">
        <v>106</v>
      </c>
      <c r="P1904" t="s">
        <v>113</v>
      </c>
      <c r="Q1904" t="s">
        <v>117</v>
      </c>
      <c r="R1904" t="s">
        <v>124</v>
      </c>
      <c r="S1904">
        <v>1902</v>
      </c>
    </row>
    <row r="1905" spans="1:19" x14ac:dyDescent="0.2">
      <c r="A1905">
        <v>550</v>
      </c>
      <c r="B1905" s="1">
        <v>45424</v>
      </c>
      <c r="C1905" s="2">
        <v>0.39583333333333331</v>
      </c>
      <c r="D1905" s="2">
        <v>0.45833333333333331</v>
      </c>
      <c r="E1905" t="s">
        <v>21</v>
      </c>
      <c r="F1905">
        <v>1</v>
      </c>
      <c r="G1905">
        <v>6</v>
      </c>
      <c r="H1905">
        <v>5</v>
      </c>
      <c r="I1905" t="s">
        <v>27</v>
      </c>
      <c r="J1905" t="s">
        <v>18</v>
      </c>
      <c r="K1905">
        <v>90</v>
      </c>
      <c r="L1905">
        <v>0.83333333333333348</v>
      </c>
      <c r="M1905">
        <v>0</v>
      </c>
      <c r="N1905" t="s">
        <v>71</v>
      </c>
      <c r="O1905" t="s">
        <v>102</v>
      </c>
      <c r="P1905" t="s">
        <v>113</v>
      </c>
      <c r="Q1905" t="s">
        <v>118</v>
      </c>
      <c r="R1905" t="s">
        <v>118</v>
      </c>
      <c r="S1905">
        <v>1903</v>
      </c>
    </row>
    <row r="1906" spans="1:19" x14ac:dyDescent="0.2">
      <c r="A1906">
        <v>2663</v>
      </c>
      <c r="B1906" s="1">
        <v>45446</v>
      </c>
      <c r="C1906" s="2">
        <v>0.39583333333333331</v>
      </c>
      <c r="D1906" s="2">
        <v>0.4375</v>
      </c>
      <c r="E1906" t="s">
        <v>21</v>
      </c>
      <c r="F1906">
        <v>1</v>
      </c>
      <c r="G1906">
        <v>6</v>
      </c>
      <c r="H1906">
        <v>2</v>
      </c>
      <c r="I1906" t="s">
        <v>13</v>
      </c>
      <c r="J1906" t="s">
        <v>18</v>
      </c>
      <c r="K1906">
        <v>60.000000000000028</v>
      </c>
      <c r="L1906">
        <v>0.33333333333333331</v>
      </c>
      <c r="M1906">
        <v>0</v>
      </c>
      <c r="N1906" t="s">
        <v>72</v>
      </c>
      <c r="O1906" t="s">
        <v>103</v>
      </c>
      <c r="P1906" t="s">
        <v>113</v>
      </c>
      <c r="Q1906" t="s">
        <v>118</v>
      </c>
      <c r="R1906" t="s">
        <v>118</v>
      </c>
      <c r="S1906">
        <v>1904</v>
      </c>
    </row>
    <row r="1907" spans="1:19" x14ac:dyDescent="0.2">
      <c r="A1907">
        <v>902</v>
      </c>
      <c r="B1907" s="1">
        <v>45338</v>
      </c>
      <c r="C1907" s="2">
        <v>0.39583333333333331</v>
      </c>
      <c r="D1907" s="2">
        <v>0.4375</v>
      </c>
      <c r="E1907" t="s">
        <v>21</v>
      </c>
      <c r="F1907">
        <v>1</v>
      </c>
      <c r="G1907">
        <v>6</v>
      </c>
      <c r="H1907">
        <v>7</v>
      </c>
      <c r="I1907" t="s">
        <v>27</v>
      </c>
      <c r="J1907" t="s">
        <v>18</v>
      </c>
      <c r="K1907">
        <v>60.000000000000028</v>
      </c>
      <c r="L1907">
        <v>1.1666666666666667</v>
      </c>
      <c r="M1907">
        <v>1</v>
      </c>
      <c r="N1907" t="s">
        <v>76</v>
      </c>
      <c r="O1907" t="s">
        <v>99</v>
      </c>
      <c r="P1907" t="s">
        <v>113</v>
      </c>
      <c r="Q1907" t="s">
        <v>118</v>
      </c>
      <c r="R1907" t="s">
        <v>118</v>
      </c>
      <c r="S1907">
        <v>1905</v>
      </c>
    </row>
    <row r="1908" spans="1:19" x14ac:dyDescent="0.2">
      <c r="A1908">
        <v>1018</v>
      </c>
      <c r="B1908" s="1">
        <v>45573</v>
      </c>
      <c r="C1908" s="2">
        <v>0.39583333333333331</v>
      </c>
      <c r="D1908" s="2">
        <v>0.4375</v>
      </c>
      <c r="E1908" t="s">
        <v>21</v>
      </c>
      <c r="F1908">
        <v>1</v>
      </c>
      <c r="G1908">
        <v>6</v>
      </c>
      <c r="H1908">
        <v>4</v>
      </c>
      <c r="I1908" t="s">
        <v>17</v>
      </c>
      <c r="J1908" t="s">
        <v>14</v>
      </c>
      <c r="K1908">
        <v>60.000000000000028</v>
      </c>
      <c r="L1908">
        <v>0.66666666666666663</v>
      </c>
      <c r="M1908">
        <v>0</v>
      </c>
      <c r="N1908" t="s">
        <v>73</v>
      </c>
      <c r="O1908" t="s">
        <v>107</v>
      </c>
      <c r="P1908" t="s">
        <v>113</v>
      </c>
      <c r="Q1908" t="s">
        <v>118</v>
      </c>
      <c r="R1908" t="s">
        <v>118</v>
      </c>
      <c r="S1908">
        <v>1906</v>
      </c>
    </row>
    <row r="1909" spans="1:19" x14ac:dyDescent="0.2">
      <c r="A1909">
        <v>1379</v>
      </c>
      <c r="B1909" s="1">
        <v>45427</v>
      </c>
      <c r="C1909" s="2">
        <v>0.375</v>
      </c>
      <c r="D1909" s="2">
        <v>0.39583333333333331</v>
      </c>
      <c r="E1909" t="s">
        <v>21</v>
      </c>
      <c r="F1909">
        <v>1</v>
      </c>
      <c r="G1909">
        <v>6</v>
      </c>
      <c r="H1909">
        <v>5</v>
      </c>
      <c r="I1909" t="s">
        <v>42</v>
      </c>
      <c r="J1909" t="s">
        <v>18</v>
      </c>
      <c r="K1909">
        <v>29.999999999999972</v>
      </c>
      <c r="L1909">
        <v>0.83333333333333348</v>
      </c>
      <c r="M1909">
        <v>0</v>
      </c>
      <c r="N1909" t="s">
        <v>74</v>
      </c>
      <c r="O1909" t="s">
        <v>102</v>
      </c>
      <c r="P1909" t="s">
        <v>113</v>
      </c>
      <c r="Q1909" t="s">
        <v>118</v>
      </c>
      <c r="R1909" t="s">
        <v>118</v>
      </c>
      <c r="S1909">
        <v>1907</v>
      </c>
    </row>
    <row r="1910" spans="1:19" x14ac:dyDescent="0.2">
      <c r="A1910">
        <v>2682</v>
      </c>
      <c r="B1910" s="1">
        <v>45373</v>
      </c>
      <c r="C1910" s="2">
        <v>0.375</v>
      </c>
      <c r="D1910" s="2">
        <v>0.41666666666666669</v>
      </c>
      <c r="E1910" t="s">
        <v>21</v>
      </c>
      <c r="F1910">
        <v>1</v>
      </c>
      <c r="G1910">
        <v>6</v>
      </c>
      <c r="H1910">
        <v>2</v>
      </c>
      <c r="I1910" t="s">
        <v>42</v>
      </c>
      <c r="J1910" t="s">
        <v>28</v>
      </c>
      <c r="K1910">
        <v>60.000000000000028</v>
      </c>
      <c r="L1910">
        <v>0.33333333333333331</v>
      </c>
      <c r="M1910">
        <v>0</v>
      </c>
      <c r="N1910" t="s">
        <v>76</v>
      </c>
      <c r="O1910" t="s">
        <v>100</v>
      </c>
      <c r="P1910" t="s">
        <v>113</v>
      </c>
      <c r="Q1910" t="s">
        <v>118</v>
      </c>
      <c r="R1910" t="s">
        <v>118</v>
      </c>
      <c r="S1910">
        <v>1908</v>
      </c>
    </row>
    <row r="1911" spans="1:19" x14ac:dyDescent="0.2">
      <c r="A1911">
        <v>277</v>
      </c>
      <c r="B1911" s="1">
        <v>45326</v>
      </c>
      <c r="C1911" s="2">
        <v>0.375</v>
      </c>
      <c r="D1911" s="2">
        <v>0.41666666666666669</v>
      </c>
      <c r="E1911" t="s">
        <v>21</v>
      </c>
      <c r="F1911">
        <v>1</v>
      </c>
      <c r="G1911">
        <v>6</v>
      </c>
      <c r="H1911">
        <v>2</v>
      </c>
      <c r="I1911" t="s">
        <v>42</v>
      </c>
      <c r="J1911" t="s">
        <v>23</v>
      </c>
      <c r="K1911">
        <v>60.000000000000028</v>
      </c>
      <c r="L1911">
        <v>0.33333333333333331</v>
      </c>
      <c r="M1911">
        <v>0</v>
      </c>
      <c r="N1911" t="s">
        <v>71</v>
      </c>
      <c r="O1911" t="s">
        <v>99</v>
      </c>
      <c r="P1911" t="s">
        <v>113</v>
      </c>
      <c r="Q1911" t="s">
        <v>118</v>
      </c>
      <c r="R1911" t="s">
        <v>118</v>
      </c>
      <c r="S1911">
        <v>1909</v>
      </c>
    </row>
    <row r="1912" spans="1:19" x14ac:dyDescent="0.2">
      <c r="A1912">
        <v>1983</v>
      </c>
      <c r="B1912" s="1">
        <v>45510</v>
      </c>
      <c r="C1912" s="2">
        <v>0.375</v>
      </c>
      <c r="D1912" s="2">
        <v>0.41666666666666669</v>
      </c>
      <c r="E1912" t="s">
        <v>21</v>
      </c>
      <c r="F1912">
        <v>1</v>
      </c>
      <c r="G1912">
        <v>6</v>
      </c>
      <c r="H1912">
        <v>1</v>
      </c>
      <c r="I1912" t="s">
        <v>13</v>
      </c>
      <c r="J1912" t="s">
        <v>30</v>
      </c>
      <c r="K1912">
        <v>60.000000000000028</v>
      </c>
      <c r="L1912">
        <v>0.16666666666666666</v>
      </c>
      <c r="M1912">
        <v>0</v>
      </c>
      <c r="N1912" t="s">
        <v>73</v>
      </c>
      <c r="O1912" t="s">
        <v>105</v>
      </c>
      <c r="P1912" t="s">
        <v>113</v>
      </c>
      <c r="Q1912" t="s">
        <v>117</v>
      </c>
      <c r="R1912" t="s">
        <v>118</v>
      </c>
      <c r="S1912">
        <v>1910</v>
      </c>
    </row>
    <row r="1913" spans="1:19" x14ac:dyDescent="0.2">
      <c r="A1913">
        <v>931</v>
      </c>
      <c r="B1913" s="1">
        <v>45486</v>
      </c>
      <c r="C1913" s="2">
        <v>0.375</v>
      </c>
      <c r="D1913" s="2">
        <v>0.4375</v>
      </c>
      <c r="E1913" t="s">
        <v>21</v>
      </c>
      <c r="F1913">
        <v>1</v>
      </c>
      <c r="G1913">
        <v>6</v>
      </c>
      <c r="H1913">
        <v>2</v>
      </c>
      <c r="I1913" t="s">
        <v>27</v>
      </c>
      <c r="J1913" t="s">
        <v>23</v>
      </c>
      <c r="K1913">
        <v>90</v>
      </c>
      <c r="L1913">
        <v>0.33333333333333331</v>
      </c>
      <c r="M1913">
        <v>0</v>
      </c>
      <c r="N1913" t="s">
        <v>77</v>
      </c>
      <c r="O1913" t="s">
        <v>104</v>
      </c>
      <c r="P1913" t="s">
        <v>113</v>
      </c>
      <c r="Q1913" t="s">
        <v>118</v>
      </c>
      <c r="R1913" t="s">
        <v>118</v>
      </c>
      <c r="S1913">
        <v>1911</v>
      </c>
    </row>
    <row r="1914" spans="1:19" x14ac:dyDescent="0.2">
      <c r="A1914">
        <v>2267</v>
      </c>
      <c r="B1914" s="1">
        <v>45604</v>
      </c>
      <c r="C1914" s="2">
        <v>0.375</v>
      </c>
      <c r="D1914" s="2">
        <v>0.4375</v>
      </c>
      <c r="E1914" t="s">
        <v>21</v>
      </c>
      <c r="F1914">
        <v>1</v>
      </c>
      <c r="G1914">
        <v>6</v>
      </c>
      <c r="H1914">
        <v>2</v>
      </c>
      <c r="I1914" t="s">
        <v>39</v>
      </c>
      <c r="J1914" t="s">
        <v>40</v>
      </c>
      <c r="K1914">
        <v>90</v>
      </c>
      <c r="L1914">
        <v>0.33333333333333331</v>
      </c>
      <c r="M1914">
        <v>0</v>
      </c>
      <c r="N1914" t="s">
        <v>76</v>
      </c>
      <c r="O1914" t="s">
        <v>108</v>
      </c>
      <c r="P1914" t="s">
        <v>113</v>
      </c>
      <c r="Q1914" t="s">
        <v>118</v>
      </c>
      <c r="R1914" t="s">
        <v>118</v>
      </c>
      <c r="S1914">
        <v>1912</v>
      </c>
    </row>
    <row r="1915" spans="1:19" x14ac:dyDescent="0.2">
      <c r="A1915">
        <v>1612</v>
      </c>
      <c r="B1915" s="1">
        <v>45642</v>
      </c>
      <c r="C1915" s="2">
        <v>0.375</v>
      </c>
      <c r="D1915" s="2">
        <v>0.41666666666666669</v>
      </c>
      <c r="E1915" t="s">
        <v>21</v>
      </c>
      <c r="F1915">
        <v>1</v>
      </c>
      <c r="G1915">
        <v>6</v>
      </c>
      <c r="H1915">
        <v>6</v>
      </c>
      <c r="I1915" t="s">
        <v>17</v>
      </c>
      <c r="J1915" t="s">
        <v>28</v>
      </c>
      <c r="K1915">
        <v>60.000000000000028</v>
      </c>
      <c r="L1915">
        <v>1</v>
      </c>
      <c r="M1915">
        <v>0</v>
      </c>
      <c r="N1915" t="s">
        <v>72</v>
      </c>
      <c r="O1915" t="s">
        <v>109</v>
      </c>
      <c r="P1915" t="s">
        <v>113</v>
      </c>
      <c r="Q1915" t="s">
        <v>118</v>
      </c>
      <c r="R1915" t="s">
        <v>118</v>
      </c>
      <c r="S1915">
        <v>1913</v>
      </c>
    </row>
    <row r="1916" spans="1:19" x14ac:dyDescent="0.2">
      <c r="A1916">
        <v>757</v>
      </c>
      <c r="B1916" s="1">
        <v>45524</v>
      </c>
      <c r="C1916" s="2">
        <v>0.375</v>
      </c>
      <c r="D1916" s="2">
        <v>0.39583333333333331</v>
      </c>
      <c r="E1916" t="s">
        <v>21</v>
      </c>
      <c r="F1916">
        <v>1</v>
      </c>
      <c r="G1916">
        <v>6</v>
      </c>
      <c r="H1916">
        <v>7</v>
      </c>
      <c r="I1916" t="s">
        <v>22</v>
      </c>
      <c r="J1916" t="s">
        <v>14</v>
      </c>
      <c r="K1916">
        <v>29.999999999999972</v>
      </c>
      <c r="L1916">
        <v>1.1666666666666667</v>
      </c>
      <c r="M1916">
        <v>1</v>
      </c>
      <c r="N1916" t="s">
        <v>73</v>
      </c>
      <c r="O1916" t="s">
        <v>105</v>
      </c>
      <c r="P1916" t="s">
        <v>113</v>
      </c>
      <c r="Q1916" t="s">
        <v>118</v>
      </c>
      <c r="R1916" t="s">
        <v>118</v>
      </c>
      <c r="S1916">
        <v>1914</v>
      </c>
    </row>
    <row r="1917" spans="1:19" x14ac:dyDescent="0.2">
      <c r="A1917">
        <v>607</v>
      </c>
      <c r="B1917" s="1">
        <v>45551</v>
      </c>
      <c r="C1917" s="2">
        <v>0.375</v>
      </c>
      <c r="D1917" s="2">
        <v>0.39583333333333331</v>
      </c>
      <c r="E1917" t="s">
        <v>21</v>
      </c>
      <c r="F1917">
        <v>1</v>
      </c>
      <c r="G1917">
        <v>6</v>
      </c>
      <c r="H1917">
        <v>4</v>
      </c>
      <c r="I1917" t="s">
        <v>41</v>
      </c>
      <c r="J1917" t="s">
        <v>40</v>
      </c>
      <c r="K1917">
        <v>29.999999999999972</v>
      </c>
      <c r="L1917">
        <v>0.66666666666666663</v>
      </c>
      <c r="M1917">
        <v>0</v>
      </c>
      <c r="N1917" t="s">
        <v>72</v>
      </c>
      <c r="O1917" t="s">
        <v>106</v>
      </c>
      <c r="P1917" t="s">
        <v>113</v>
      </c>
      <c r="Q1917" t="s">
        <v>118</v>
      </c>
      <c r="R1917" t="s">
        <v>118</v>
      </c>
      <c r="S1917">
        <v>1915</v>
      </c>
    </row>
    <row r="1918" spans="1:19" x14ac:dyDescent="0.2">
      <c r="A1918">
        <v>1976</v>
      </c>
      <c r="B1918" s="1">
        <v>45625</v>
      </c>
      <c r="C1918" s="2">
        <v>0.375</v>
      </c>
      <c r="D1918" s="2">
        <v>0.4375</v>
      </c>
      <c r="E1918" t="s">
        <v>21</v>
      </c>
      <c r="F1918">
        <v>1</v>
      </c>
      <c r="G1918">
        <v>6</v>
      </c>
      <c r="H1918">
        <v>9</v>
      </c>
      <c r="I1918" t="s">
        <v>27</v>
      </c>
      <c r="J1918" t="s">
        <v>14</v>
      </c>
      <c r="K1918">
        <v>90</v>
      </c>
      <c r="L1918">
        <v>1.5</v>
      </c>
      <c r="M1918">
        <v>1</v>
      </c>
      <c r="N1918" t="s">
        <v>76</v>
      </c>
      <c r="O1918" t="s">
        <v>108</v>
      </c>
      <c r="P1918" t="s">
        <v>113</v>
      </c>
      <c r="Q1918" t="s">
        <v>118</v>
      </c>
      <c r="R1918" t="s">
        <v>118</v>
      </c>
      <c r="S1918">
        <v>1916</v>
      </c>
    </row>
    <row r="1919" spans="1:19" x14ac:dyDescent="0.2">
      <c r="A1919">
        <v>1209</v>
      </c>
      <c r="B1919" s="1">
        <v>45471</v>
      </c>
      <c r="C1919" s="2">
        <v>0.375</v>
      </c>
      <c r="D1919" s="2">
        <v>0.39583333333333331</v>
      </c>
      <c r="E1919" t="s">
        <v>21</v>
      </c>
      <c r="F1919">
        <v>1</v>
      </c>
      <c r="G1919">
        <v>6</v>
      </c>
      <c r="H1919">
        <v>8</v>
      </c>
      <c r="I1919" t="s">
        <v>39</v>
      </c>
      <c r="J1919" t="s">
        <v>23</v>
      </c>
      <c r="K1919">
        <v>29.999999999999972</v>
      </c>
      <c r="L1919">
        <v>1.3333333333333333</v>
      </c>
      <c r="M1919">
        <v>1</v>
      </c>
      <c r="N1919" t="s">
        <v>76</v>
      </c>
      <c r="O1919" t="s">
        <v>103</v>
      </c>
      <c r="P1919" t="s">
        <v>113</v>
      </c>
      <c r="Q1919" t="s">
        <v>118</v>
      </c>
      <c r="R1919" t="s">
        <v>118</v>
      </c>
      <c r="S1919">
        <v>1917</v>
      </c>
    </row>
    <row r="1920" spans="1:19" x14ac:dyDescent="0.2">
      <c r="A1920">
        <v>1996</v>
      </c>
      <c r="B1920" s="1">
        <v>45630</v>
      </c>
      <c r="C1920" s="2">
        <v>0.375</v>
      </c>
      <c r="D1920" s="2">
        <v>0.4375</v>
      </c>
      <c r="E1920" t="s">
        <v>21</v>
      </c>
      <c r="F1920">
        <v>1</v>
      </c>
      <c r="G1920">
        <v>6</v>
      </c>
      <c r="H1920">
        <v>2</v>
      </c>
      <c r="I1920" t="s">
        <v>41</v>
      </c>
      <c r="J1920" t="s">
        <v>14</v>
      </c>
      <c r="K1920">
        <v>90</v>
      </c>
      <c r="L1920">
        <v>0.33333333333333331</v>
      </c>
      <c r="M1920">
        <v>0</v>
      </c>
      <c r="N1920" t="s">
        <v>74</v>
      </c>
      <c r="O1920" t="s">
        <v>109</v>
      </c>
      <c r="P1920" t="s">
        <v>113</v>
      </c>
      <c r="Q1920" t="s">
        <v>118</v>
      </c>
      <c r="R1920" t="s">
        <v>118</v>
      </c>
      <c r="S1920">
        <v>1918</v>
      </c>
    </row>
    <row r="1921" spans="1:19" x14ac:dyDescent="0.2">
      <c r="A1921">
        <v>100</v>
      </c>
      <c r="B1921" s="1">
        <v>45562</v>
      </c>
      <c r="C1921" s="2">
        <v>0.375</v>
      </c>
      <c r="D1921" s="2">
        <v>0.39583333333333331</v>
      </c>
      <c r="E1921" t="s">
        <v>21</v>
      </c>
      <c r="F1921">
        <v>1</v>
      </c>
      <c r="G1921">
        <v>6</v>
      </c>
      <c r="H1921">
        <v>2</v>
      </c>
      <c r="I1921" t="s">
        <v>13</v>
      </c>
      <c r="J1921" t="s">
        <v>14</v>
      </c>
      <c r="K1921">
        <v>29.999999999999972</v>
      </c>
      <c r="L1921">
        <v>0.33333333333333331</v>
      </c>
      <c r="M1921">
        <v>0</v>
      </c>
      <c r="N1921" t="s">
        <v>76</v>
      </c>
      <c r="O1921" t="s">
        <v>106</v>
      </c>
      <c r="P1921" t="s">
        <v>113</v>
      </c>
      <c r="Q1921" t="s">
        <v>118</v>
      </c>
      <c r="R1921" t="s">
        <v>118</v>
      </c>
      <c r="S1921">
        <v>1919</v>
      </c>
    </row>
    <row r="1922" spans="1:19" x14ac:dyDescent="0.2">
      <c r="A1922">
        <v>825</v>
      </c>
      <c r="B1922" s="1">
        <v>45335</v>
      </c>
      <c r="C1922" s="2">
        <v>0.375</v>
      </c>
      <c r="D1922" s="2">
        <v>0.39583333333333331</v>
      </c>
      <c r="E1922" t="s">
        <v>21</v>
      </c>
      <c r="F1922">
        <v>1</v>
      </c>
      <c r="G1922">
        <v>6</v>
      </c>
      <c r="H1922">
        <v>2</v>
      </c>
      <c r="I1922" t="s">
        <v>41</v>
      </c>
      <c r="J1922" t="s">
        <v>18</v>
      </c>
      <c r="K1922">
        <v>29.999999999999972</v>
      </c>
      <c r="L1922">
        <v>0.33333333333333331</v>
      </c>
      <c r="M1922">
        <v>0</v>
      </c>
      <c r="N1922" t="s">
        <v>73</v>
      </c>
      <c r="O1922" t="s">
        <v>99</v>
      </c>
      <c r="P1922" t="s">
        <v>113</v>
      </c>
      <c r="Q1922" t="s">
        <v>118</v>
      </c>
      <c r="R1922" t="s">
        <v>118</v>
      </c>
      <c r="S1922">
        <v>1920</v>
      </c>
    </row>
    <row r="1923" spans="1:19" x14ac:dyDescent="0.2">
      <c r="A1923">
        <v>1946</v>
      </c>
      <c r="B1923" s="1">
        <v>45447</v>
      </c>
      <c r="C1923" s="2">
        <v>0.375</v>
      </c>
      <c r="D1923" s="2">
        <v>0.45833333333333331</v>
      </c>
      <c r="E1923" t="s">
        <v>21</v>
      </c>
      <c r="F1923">
        <v>1</v>
      </c>
      <c r="G1923">
        <v>6</v>
      </c>
      <c r="H1923">
        <v>6</v>
      </c>
      <c r="I1923" t="s">
        <v>13</v>
      </c>
      <c r="J1923" t="s">
        <v>40</v>
      </c>
      <c r="K1923">
        <v>119.99999999999997</v>
      </c>
      <c r="L1923">
        <v>1</v>
      </c>
      <c r="M1923">
        <v>0</v>
      </c>
      <c r="N1923" t="s">
        <v>73</v>
      </c>
      <c r="O1923" t="s">
        <v>103</v>
      </c>
      <c r="P1923" t="s">
        <v>113</v>
      </c>
      <c r="Q1923" t="s">
        <v>118</v>
      </c>
      <c r="R1923" t="s">
        <v>124</v>
      </c>
      <c r="S1923">
        <v>1921</v>
      </c>
    </row>
    <row r="1924" spans="1:19" x14ac:dyDescent="0.2">
      <c r="A1924">
        <v>271</v>
      </c>
      <c r="B1924" s="1">
        <v>45327</v>
      </c>
      <c r="C1924" s="2">
        <v>0.375</v>
      </c>
      <c r="D1924" s="2">
        <v>0.45833333333333331</v>
      </c>
      <c r="E1924" t="s">
        <v>21</v>
      </c>
      <c r="F1924">
        <v>1</v>
      </c>
      <c r="G1924">
        <v>6</v>
      </c>
      <c r="H1924">
        <v>5</v>
      </c>
      <c r="I1924" t="s">
        <v>41</v>
      </c>
      <c r="J1924" t="s">
        <v>14</v>
      </c>
      <c r="K1924">
        <v>119.99999999999997</v>
      </c>
      <c r="L1924">
        <v>0.83333333333333348</v>
      </c>
      <c r="M1924">
        <v>0</v>
      </c>
      <c r="N1924" t="s">
        <v>72</v>
      </c>
      <c r="O1924" t="s">
        <v>99</v>
      </c>
      <c r="P1924" t="s">
        <v>113</v>
      </c>
      <c r="Q1924" t="s">
        <v>118</v>
      </c>
      <c r="R1924" t="s">
        <v>124</v>
      </c>
      <c r="S1924">
        <v>1922</v>
      </c>
    </row>
    <row r="1925" spans="1:19" x14ac:dyDescent="0.2">
      <c r="A1925">
        <v>1966</v>
      </c>
      <c r="B1925" s="1">
        <v>45362</v>
      </c>
      <c r="C1925" s="2">
        <v>0.375</v>
      </c>
      <c r="D1925" s="2">
        <v>0.39583333333333331</v>
      </c>
      <c r="E1925" t="s">
        <v>21</v>
      </c>
      <c r="F1925">
        <v>1</v>
      </c>
      <c r="G1925">
        <v>6</v>
      </c>
      <c r="H1925">
        <v>2</v>
      </c>
      <c r="I1925" t="s">
        <v>41</v>
      </c>
      <c r="J1925" t="s">
        <v>40</v>
      </c>
      <c r="K1925">
        <v>29.999999999999972</v>
      </c>
      <c r="L1925">
        <v>0.33333333333333331</v>
      </c>
      <c r="M1925">
        <v>0</v>
      </c>
      <c r="N1925" t="s">
        <v>72</v>
      </c>
      <c r="O1925" t="s">
        <v>100</v>
      </c>
      <c r="P1925" t="s">
        <v>113</v>
      </c>
      <c r="Q1925" t="s">
        <v>118</v>
      </c>
      <c r="R1925" t="s">
        <v>118</v>
      </c>
      <c r="S1925">
        <v>1923</v>
      </c>
    </row>
    <row r="1926" spans="1:19" x14ac:dyDescent="0.2">
      <c r="A1926">
        <v>1524</v>
      </c>
      <c r="B1926" s="1">
        <v>45613</v>
      </c>
      <c r="C1926" s="2">
        <v>0.375</v>
      </c>
      <c r="D1926" s="2">
        <v>0.41666666666666669</v>
      </c>
      <c r="E1926" t="s">
        <v>21</v>
      </c>
      <c r="F1926">
        <v>1</v>
      </c>
      <c r="G1926">
        <v>6</v>
      </c>
      <c r="H1926">
        <v>7</v>
      </c>
      <c r="I1926" t="s">
        <v>39</v>
      </c>
      <c r="J1926" t="s">
        <v>18</v>
      </c>
      <c r="K1926">
        <v>60.000000000000028</v>
      </c>
      <c r="L1926">
        <v>1.1666666666666667</v>
      </c>
      <c r="M1926">
        <v>1</v>
      </c>
      <c r="N1926" t="s">
        <v>71</v>
      </c>
      <c r="O1926" t="s">
        <v>108</v>
      </c>
      <c r="P1926" t="s">
        <v>113</v>
      </c>
      <c r="Q1926" t="s">
        <v>118</v>
      </c>
      <c r="R1926" t="s">
        <v>118</v>
      </c>
      <c r="S1926">
        <v>1924</v>
      </c>
    </row>
    <row r="1927" spans="1:19" x14ac:dyDescent="0.2">
      <c r="A1927">
        <v>2445</v>
      </c>
      <c r="B1927" s="1">
        <v>45292</v>
      </c>
      <c r="C1927" s="2">
        <v>0.375</v>
      </c>
      <c r="D1927" s="2">
        <v>0.45833333333333331</v>
      </c>
      <c r="E1927" t="s">
        <v>21</v>
      </c>
      <c r="F1927">
        <v>1</v>
      </c>
      <c r="G1927">
        <v>6</v>
      </c>
      <c r="H1927">
        <v>5</v>
      </c>
      <c r="I1927" t="s">
        <v>13</v>
      </c>
      <c r="J1927" t="s">
        <v>18</v>
      </c>
      <c r="K1927">
        <v>119.99999999999997</v>
      </c>
      <c r="L1927">
        <v>0.83333333333333348</v>
      </c>
      <c r="M1927">
        <v>0</v>
      </c>
      <c r="N1927" t="s">
        <v>72</v>
      </c>
      <c r="O1927" t="s">
        <v>98</v>
      </c>
      <c r="P1927" t="s">
        <v>113</v>
      </c>
      <c r="Q1927" t="s">
        <v>118</v>
      </c>
      <c r="R1927" t="s">
        <v>124</v>
      </c>
      <c r="S1927">
        <v>1925</v>
      </c>
    </row>
    <row r="1928" spans="1:19" x14ac:dyDescent="0.2">
      <c r="A1928">
        <v>2389</v>
      </c>
      <c r="B1928" s="1">
        <v>45525</v>
      </c>
      <c r="C1928" s="2">
        <v>0.375</v>
      </c>
      <c r="D1928" s="2">
        <v>0.41666666666666669</v>
      </c>
      <c r="E1928" t="s">
        <v>21</v>
      </c>
      <c r="F1928">
        <v>1</v>
      </c>
      <c r="G1928">
        <v>6</v>
      </c>
      <c r="H1928">
        <v>8</v>
      </c>
      <c r="I1928" t="s">
        <v>42</v>
      </c>
      <c r="J1928" t="s">
        <v>40</v>
      </c>
      <c r="K1928">
        <v>60.000000000000028</v>
      </c>
      <c r="L1928">
        <v>1.3333333333333333</v>
      </c>
      <c r="M1928">
        <v>1</v>
      </c>
      <c r="N1928" t="s">
        <v>74</v>
      </c>
      <c r="O1928" t="s">
        <v>105</v>
      </c>
      <c r="P1928" t="s">
        <v>113</v>
      </c>
      <c r="Q1928" t="s">
        <v>118</v>
      </c>
      <c r="R1928" t="s">
        <v>118</v>
      </c>
      <c r="S1928">
        <v>1926</v>
      </c>
    </row>
    <row r="1929" spans="1:19" x14ac:dyDescent="0.2">
      <c r="A1929">
        <v>1137</v>
      </c>
      <c r="B1929" s="1">
        <v>45431</v>
      </c>
      <c r="C1929" s="2">
        <v>0.375</v>
      </c>
      <c r="D1929" s="2">
        <v>0.4375</v>
      </c>
      <c r="E1929" t="s">
        <v>21</v>
      </c>
      <c r="F1929">
        <v>1</v>
      </c>
      <c r="G1929">
        <v>6</v>
      </c>
      <c r="H1929">
        <v>7</v>
      </c>
      <c r="I1929" t="s">
        <v>22</v>
      </c>
      <c r="J1929" t="s">
        <v>18</v>
      </c>
      <c r="K1929">
        <v>90</v>
      </c>
      <c r="L1929">
        <v>1.1666666666666667</v>
      </c>
      <c r="M1929">
        <v>1</v>
      </c>
      <c r="N1929" t="s">
        <v>71</v>
      </c>
      <c r="O1929" t="s">
        <v>102</v>
      </c>
      <c r="P1929" t="s">
        <v>113</v>
      </c>
      <c r="Q1929" t="s">
        <v>118</v>
      </c>
      <c r="R1929" t="s">
        <v>118</v>
      </c>
      <c r="S1929">
        <v>1927</v>
      </c>
    </row>
    <row r="1930" spans="1:19" x14ac:dyDescent="0.2">
      <c r="A1930">
        <v>674</v>
      </c>
      <c r="B1930" s="1">
        <v>45393</v>
      </c>
      <c r="C1930" s="2">
        <v>0.375</v>
      </c>
      <c r="D1930" s="2">
        <v>0.39583333333333331</v>
      </c>
      <c r="E1930" t="s">
        <v>21</v>
      </c>
      <c r="F1930">
        <v>1</v>
      </c>
      <c r="G1930">
        <v>6</v>
      </c>
      <c r="H1930">
        <v>3</v>
      </c>
      <c r="I1930" t="s">
        <v>39</v>
      </c>
      <c r="J1930" t="s">
        <v>30</v>
      </c>
      <c r="K1930">
        <v>29.999999999999972</v>
      </c>
      <c r="L1930">
        <v>0.5</v>
      </c>
      <c r="M1930">
        <v>0</v>
      </c>
      <c r="N1930" t="s">
        <v>75</v>
      </c>
      <c r="O1930" t="s">
        <v>101</v>
      </c>
      <c r="P1930" t="s">
        <v>113</v>
      </c>
      <c r="Q1930" t="s">
        <v>118</v>
      </c>
      <c r="R1930" t="s">
        <v>118</v>
      </c>
      <c r="S1930">
        <v>1928</v>
      </c>
    </row>
    <row r="1931" spans="1:19" x14ac:dyDescent="0.2">
      <c r="A1931">
        <v>1616</v>
      </c>
      <c r="B1931" s="1">
        <v>45394</v>
      </c>
      <c r="C1931" s="2">
        <v>0.375</v>
      </c>
      <c r="D1931" s="2">
        <v>0.41666666666666669</v>
      </c>
      <c r="E1931" t="s">
        <v>21</v>
      </c>
      <c r="F1931">
        <v>1</v>
      </c>
      <c r="G1931">
        <v>6</v>
      </c>
      <c r="H1931">
        <v>9</v>
      </c>
      <c r="I1931" t="s">
        <v>27</v>
      </c>
      <c r="J1931" t="s">
        <v>23</v>
      </c>
      <c r="K1931">
        <v>60.000000000000028</v>
      </c>
      <c r="L1931">
        <v>1.5</v>
      </c>
      <c r="M1931">
        <v>1</v>
      </c>
      <c r="N1931" t="s">
        <v>76</v>
      </c>
      <c r="O1931" t="s">
        <v>101</v>
      </c>
      <c r="P1931" t="s">
        <v>113</v>
      </c>
      <c r="Q1931" t="s">
        <v>118</v>
      </c>
      <c r="R1931" t="s">
        <v>118</v>
      </c>
      <c r="S1931">
        <v>1929</v>
      </c>
    </row>
    <row r="1932" spans="1:19" x14ac:dyDescent="0.2">
      <c r="A1932">
        <v>2952</v>
      </c>
      <c r="B1932" s="1">
        <v>45308</v>
      </c>
      <c r="C1932" s="2">
        <v>0.375</v>
      </c>
      <c r="D1932" s="2">
        <v>0.39583333333333331</v>
      </c>
      <c r="E1932" t="s">
        <v>21</v>
      </c>
      <c r="F1932">
        <v>1</v>
      </c>
      <c r="G1932">
        <v>6</v>
      </c>
      <c r="H1932">
        <v>2</v>
      </c>
      <c r="I1932" t="s">
        <v>13</v>
      </c>
      <c r="J1932" t="s">
        <v>40</v>
      </c>
      <c r="K1932">
        <v>29.999999999999972</v>
      </c>
      <c r="L1932">
        <v>0.33333333333333331</v>
      </c>
      <c r="M1932">
        <v>0</v>
      </c>
      <c r="N1932" t="s">
        <v>74</v>
      </c>
      <c r="O1932" t="s">
        <v>98</v>
      </c>
      <c r="P1932" t="s">
        <v>113</v>
      </c>
      <c r="Q1932" t="s">
        <v>118</v>
      </c>
      <c r="R1932" t="s">
        <v>118</v>
      </c>
      <c r="S1932">
        <v>1930</v>
      </c>
    </row>
    <row r="1933" spans="1:19" x14ac:dyDescent="0.2">
      <c r="A1933">
        <v>731</v>
      </c>
      <c r="B1933" s="1">
        <v>45427</v>
      </c>
      <c r="C1933" s="2">
        <v>0.35416666666666669</v>
      </c>
      <c r="D1933" s="2">
        <v>0.39583333333333331</v>
      </c>
      <c r="E1933" t="s">
        <v>21</v>
      </c>
      <c r="F1933">
        <v>1</v>
      </c>
      <c r="G1933">
        <v>6</v>
      </c>
      <c r="H1933">
        <v>7</v>
      </c>
      <c r="I1933" t="s">
        <v>22</v>
      </c>
      <c r="J1933" t="s">
        <v>28</v>
      </c>
      <c r="K1933">
        <v>59.999999999999943</v>
      </c>
      <c r="L1933">
        <v>1.1666666666666667</v>
      </c>
      <c r="M1933">
        <v>1</v>
      </c>
      <c r="N1933" t="s">
        <v>74</v>
      </c>
      <c r="O1933" t="s">
        <v>102</v>
      </c>
      <c r="P1933" t="s">
        <v>113</v>
      </c>
      <c r="Q1933" t="s">
        <v>118</v>
      </c>
      <c r="R1933" t="s">
        <v>118</v>
      </c>
      <c r="S1933">
        <v>1931</v>
      </c>
    </row>
    <row r="1934" spans="1:19" x14ac:dyDescent="0.2">
      <c r="A1934">
        <v>2289</v>
      </c>
      <c r="B1934" s="1">
        <v>45418</v>
      </c>
      <c r="C1934" s="2">
        <v>0.35416666666666669</v>
      </c>
      <c r="D1934" s="2">
        <v>0.375</v>
      </c>
      <c r="E1934" t="s">
        <v>21</v>
      </c>
      <c r="F1934">
        <v>1</v>
      </c>
      <c r="G1934">
        <v>6</v>
      </c>
      <c r="H1934">
        <v>2</v>
      </c>
      <c r="I1934" t="s">
        <v>27</v>
      </c>
      <c r="J1934" t="s">
        <v>30</v>
      </c>
      <c r="K1934">
        <v>29.999999999999972</v>
      </c>
      <c r="L1934">
        <v>0.33333333333333331</v>
      </c>
      <c r="M1934">
        <v>0</v>
      </c>
      <c r="N1934" t="s">
        <v>72</v>
      </c>
      <c r="O1934" t="s">
        <v>102</v>
      </c>
      <c r="P1934" t="s">
        <v>113</v>
      </c>
      <c r="Q1934" t="s">
        <v>118</v>
      </c>
      <c r="R1934" t="s">
        <v>118</v>
      </c>
      <c r="S1934">
        <v>1932</v>
      </c>
    </row>
    <row r="1935" spans="1:19" x14ac:dyDescent="0.2">
      <c r="A1935">
        <v>1990</v>
      </c>
      <c r="B1935" s="1">
        <v>45295</v>
      </c>
      <c r="C1935" s="2">
        <v>0.35416666666666669</v>
      </c>
      <c r="D1935" s="2">
        <v>0.39583333333333331</v>
      </c>
      <c r="E1935" t="s">
        <v>21</v>
      </c>
      <c r="F1935">
        <v>1</v>
      </c>
      <c r="G1935">
        <v>6</v>
      </c>
      <c r="H1935">
        <v>9</v>
      </c>
      <c r="I1935" t="s">
        <v>39</v>
      </c>
      <c r="J1935" t="s">
        <v>18</v>
      </c>
      <c r="K1935">
        <v>59.999999999999943</v>
      </c>
      <c r="L1935">
        <v>1.5</v>
      </c>
      <c r="M1935">
        <v>1</v>
      </c>
      <c r="N1935" t="s">
        <v>75</v>
      </c>
      <c r="O1935" t="s">
        <v>98</v>
      </c>
      <c r="P1935" t="s">
        <v>113</v>
      </c>
      <c r="Q1935" t="s">
        <v>118</v>
      </c>
      <c r="R1935" t="s">
        <v>118</v>
      </c>
      <c r="S1935">
        <v>1933</v>
      </c>
    </row>
    <row r="1936" spans="1:19" x14ac:dyDescent="0.2">
      <c r="A1936">
        <v>2168</v>
      </c>
      <c r="B1936" s="1">
        <v>45503</v>
      </c>
      <c r="C1936" s="2">
        <v>0.35416666666666669</v>
      </c>
      <c r="D1936" s="2">
        <v>0.39583333333333331</v>
      </c>
      <c r="E1936" t="s">
        <v>21</v>
      </c>
      <c r="F1936">
        <v>1</v>
      </c>
      <c r="G1936">
        <v>6</v>
      </c>
      <c r="H1936">
        <v>2</v>
      </c>
      <c r="I1936" t="s">
        <v>13</v>
      </c>
      <c r="J1936" t="s">
        <v>28</v>
      </c>
      <c r="K1936">
        <v>59.999999999999943</v>
      </c>
      <c r="L1936">
        <v>0.33333333333333331</v>
      </c>
      <c r="M1936">
        <v>0</v>
      </c>
      <c r="N1936" t="s">
        <v>73</v>
      </c>
      <c r="O1936" t="s">
        <v>104</v>
      </c>
      <c r="P1936" t="s">
        <v>113</v>
      </c>
      <c r="Q1936" t="s">
        <v>118</v>
      </c>
      <c r="R1936" t="s">
        <v>118</v>
      </c>
      <c r="S1936">
        <v>1934</v>
      </c>
    </row>
    <row r="1937" spans="1:19" x14ac:dyDescent="0.2">
      <c r="A1937">
        <v>1116</v>
      </c>
      <c r="B1937" s="1">
        <v>45530</v>
      </c>
      <c r="C1937" s="2">
        <v>0.35416666666666669</v>
      </c>
      <c r="D1937" s="2">
        <v>0.41666666666666669</v>
      </c>
      <c r="E1937" t="s">
        <v>21</v>
      </c>
      <c r="F1937">
        <v>1</v>
      </c>
      <c r="G1937">
        <v>6</v>
      </c>
      <c r="H1937">
        <v>4</v>
      </c>
      <c r="I1937" t="s">
        <v>22</v>
      </c>
      <c r="J1937" t="s">
        <v>18</v>
      </c>
      <c r="K1937">
        <v>90</v>
      </c>
      <c r="L1937">
        <v>0.66666666666666663</v>
      </c>
      <c r="M1937">
        <v>0</v>
      </c>
      <c r="N1937" t="s">
        <v>72</v>
      </c>
      <c r="O1937" t="s">
        <v>105</v>
      </c>
      <c r="P1937" t="s">
        <v>113</v>
      </c>
      <c r="Q1937" t="s">
        <v>118</v>
      </c>
      <c r="R1937" t="s">
        <v>118</v>
      </c>
      <c r="S1937">
        <v>1935</v>
      </c>
    </row>
    <row r="1938" spans="1:19" x14ac:dyDescent="0.2">
      <c r="A1938">
        <v>2875</v>
      </c>
      <c r="B1938" s="1">
        <v>45618</v>
      </c>
      <c r="C1938" s="2">
        <v>0.35416666666666669</v>
      </c>
      <c r="D1938" s="2">
        <v>0.4375</v>
      </c>
      <c r="E1938" t="s">
        <v>21</v>
      </c>
      <c r="F1938">
        <v>1</v>
      </c>
      <c r="G1938">
        <v>6</v>
      </c>
      <c r="H1938">
        <v>9</v>
      </c>
      <c r="I1938" t="s">
        <v>39</v>
      </c>
      <c r="J1938" t="s">
        <v>30</v>
      </c>
      <c r="K1938">
        <v>119.99999999999997</v>
      </c>
      <c r="L1938">
        <v>1.5</v>
      </c>
      <c r="M1938">
        <v>1</v>
      </c>
      <c r="N1938" t="s">
        <v>76</v>
      </c>
      <c r="O1938" t="s">
        <v>108</v>
      </c>
      <c r="P1938" t="s">
        <v>113</v>
      </c>
      <c r="Q1938" t="s">
        <v>118</v>
      </c>
      <c r="R1938" t="s">
        <v>124</v>
      </c>
      <c r="S1938">
        <v>1936</v>
      </c>
    </row>
    <row r="1939" spans="1:19" x14ac:dyDescent="0.2">
      <c r="A1939">
        <v>1782</v>
      </c>
      <c r="B1939" s="1">
        <v>45300</v>
      </c>
      <c r="C1939" s="2">
        <v>0.35416666666666669</v>
      </c>
      <c r="D1939" s="2">
        <v>0.41666666666666669</v>
      </c>
      <c r="E1939" t="s">
        <v>21</v>
      </c>
      <c r="F1939">
        <v>1</v>
      </c>
      <c r="G1939">
        <v>6</v>
      </c>
      <c r="H1939">
        <v>1</v>
      </c>
      <c r="I1939" t="s">
        <v>41</v>
      </c>
      <c r="J1939" t="s">
        <v>28</v>
      </c>
      <c r="K1939">
        <v>90</v>
      </c>
      <c r="L1939">
        <v>0.16666666666666666</v>
      </c>
      <c r="M1939">
        <v>0</v>
      </c>
      <c r="N1939" t="s">
        <v>73</v>
      </c>
      <c r="O1939" t="s">
        <v>98</v>
      </c>
      <c r="P1939" t="s">
        <v>113</v>
      </c>
      <c r="Q1939" t="s">
        <v>117</v>
      </c>
      <c r="R1939" t="s">
        <v>118</v>
      </c>
      <c r="S1939">
        <v>1937</v>
      </c>
    </row>
    <row r="1940" spans="1:19" x14ac:dyDescent="0.2">
      <c r="A1940">
        <v>170</v>
      </c>
      <c r="B1940" s="1">
        <v>45600</v>
      </c>
      <c r="C1940" s="2">
        <v>0.35416666666666669</v>
      </c>
      <c r="D1940" s="2">
        <v>0.39583333333333331</v>
      </c>
      <c r="E1940" t="s">
        <v>21</v>
      </c>
      <c r="F1940">
        <v>1</v>
      </c>
      <c r="G1940">
        <v>6</v>
      </c>
      <c r="H1940">
        <v>4</v>
      </c>
      <c r="I1940" t="s">
        <v>17</v>
      </c>
      <c r="J1940" t="s">
        <v>14</v>
      </c>
      <c r="K1940">
        <v>59.999999999999943</v>
      </c>
      <c r="L1940">
        <v>0.66666666666666663</v>
      </c>
      <c r="M1940">
        <v>0</v>
      </c>
      <c r="N1940" t="s">
        <v>72</v>
      </c>
      <c r="O1940" t="s">
        <v>108</v>
      </c>
      <c r="P1940" t="s">
        <v>113</v>
      </c>
      <c r="Q1940" t="s">
        <v>118</v>
      </c>
      <c r="R1940" t="s">
        <v>118</v>
      </c>
      <c r="S1940">
        <v>1938</v>
      </c>
    </row>
    <row r="1941" spans="1:19" x14ac:dyDescent="0.2">
      <c r="A1941">
        <v>1690</v>
      </c>
      <c r="B1941" s="1">
        <v>45560</v>
      </c>
      <c r="C1941" s="2">
        <v>0.35416666666666669</v>
      </c>
      <c r="D1941" s="2">
        <v>0.375</v>
      </c>
      <c r="E1941" t="s">
        <v>21</v>
      </c>
      <c r="F1941">
        <v>1</v>
      </c>
      <c r="G1941">
        <v>6</v>
      </c>
      <c r="H1941">
        <v>6</v>
      </c>
      <c r="I1941" t="s">
        <v>13</v>
      </c>
      <c r="J1941" t="s">
        <v>23</v>
      </c>
      <c r="K1941">
        <v>29.999999999999972</v>
      </c>
      <c r="L1941">
        <v>1</v>
      </c>
      <c r="M1941">
        <v>0</v>
      </c>
      <c r="N1941" t="s">
        <v>74</v>
      </c>
      <c r="O1941" t="s">
        <v>106</v>
      </c>
      <c r="P1941" t="s">
        <v>113</v>
      </c>
      <c r="Q1941" t="s">
        <v>118</v>
      </c>
      <c r="R1941" t="s">
        <v>118</v>
      </c>
      <c r="S1941">
        <v>1939</v>
      </c>
    </row>
    <row r="1942" spans="1:19" x14ac:dyDescent="0.2">
      <c r="A1942">
        <v>993</v>
      </c>
      <c r="B1942" s="1">
        <v>45348</v>
      </c>
      <c r="C1942" s="2">
        <v>0.35416666666666669</v>
      </c>
      <c r="D1942" s="2">
        <v>0.39583333333333331</v>
      </c>
      <c r="E1942" t="s">
        <v>21</v>
      </c>
      <c r="F1942">
        <v>1</v>
      </c>
      <c r="G1942">
        <v>6</v>
      </c>
      <c r="H1942">
        <v>3</v>
      </c>
      <c r="I1942" t="s">
        <v>27</v>
      </c>
      <c r="J1942" t="s">
        <v>30</v>
      </c>
      <c r="K1942">
        <v>59.999999999999943</v>
      </c>
      <c r="L1942">
        <v>0.5</v>
      </c>
      <c r="M1942">
        <v>0</v>
      </c>
      <c r="N1942" t="s">
        <v>72</v>
      </c>
      <c r="O1942" t="s">
        <v>99</v>
      </c>
      <c r="P1942" t="s">
        <v>113</v>
      </c>
      <c r="Q1942" t="s">
        <v>118</v>
      </c>
      <c r="R1942" t="s">
        <v>118</v>
      </c>
      <c r="S1942">
        <v>1940</v>
      </c>
    </row>
    <row r="1943" spans="1:19" x14ac:dyDescent="0.2">
      <c r="A1943">
        <v>849</v>
      </c>
      <c r="B1943" s="1">
        <v>45335</v>
      </c>
      <c r="C1943" s="2">
        <v>0.35416666666666669</v>
      </c>
      <c r="D1943" s="2">
        <v>0.41666666666666669</v>
      </c>
      <c r="E1943" t="s">
        <v>21</v>
      </c>
      <c r="F1943">
        <v>1</v>
      </c>
      <c r="G1943">
        <v>6</v>
      </c>
      <c r="H1943">
        <v>3</v>
      </c>
      <c r="I1943" t="s">
        <v>39</v>
      </c>
      <c r="J1943" t="s">
        <v>40</v>
      </c>
      <c r="K1943">
        <v>90</v>
      </c>
      <c r="L1943">
        <v>0.5</v>
      </c>
      <c r="M1943">
        <v>0</v>
      </c>
      <c r="N1943" t="s">
        <v>73</v>
      </c>
      <c r="O1943" t="s">
        <v>99</v>
      </c>
      <c r="P1943" t="s">
        <v>113</v>
      </c>
      <c r="Q1943" t="s">
        <v>118</v>
      </c>
      <c r="R1943" t="s">
        <v>118</v>
      </c>
      <c r="S1943">
        <v>1941</v>
      </c>
    </row>
    <row r="1944" spans="1:19" x14ac:dyDescent="0.2">
      <c r="A1944">
        <v>1656</v>
      </c>
      <c r="B1944" s="1">
        <v>45501</v>
      </c>
      <c r="C1944" s="2">
        <v>0.35416666666666669</v>
      </c>
      <c r="D1944" s="2">
        <v>0.4375</v>
      </c>
      <c r="E1944" t="s">
        <v>21</v>
      </c>
      <c r="F1944">
        <v>1</v>
      </c>
      <c r="G1944">
        <v>6</v>
      </c>
      <c r="H1944">
        <v>1</v>
      </c>
      <c r="I1944" t="s">
        <v>27</v>
      </c>
      <c r="J1944" t="s">
        <v>23</v>
      </c>
      <c r="K1944">
        <v>119.99999999999997</v>
      </c>
      <c r="L1944">
        <v>0.16666666666666666</v>
      </c>
      <c r="M1944">
        <v>0</v>
      </c>
      <c r="N1944" t="s">
        <v>71</v>
      </c>
      <c r="O1944" t="s">
        <v>104</v>
      </c>
      <c r="P1944" t="s">
        <v>113</v>
      </c>
      <c r="Q1944" t="s">
        <v>117</v>
      </c>
      <c r="R1944" t="s">
        <v>124</v>
      </c>
      <c r="S1944">
        <v>1942</v>
      </c>
    </row>
    <row r="1945" spans="1:19" x14ac:dyDescent="0.2">
      <c r="A1945">
        <v>1647</v>
      </c>
      <c r="B1945" s="1">
        <v>45592</v>
      </c>
      <c r="C1945" s="2">
        <v>0.35416666666666669</v>
      </c>
      <c r="D1945" s="2">
        <v>0.4375</v>
      </c>
      <c r="E1945" t="s">
        <v>21</v>
      </c>
      <c r="F1945">
        <v>1</v>
      </c>
      <c r="G1945">
        <v>6</v>
      </c>
      <c r="H1945">
        <v>8</v>
      </c>
      <c r="I1945" t="s">
        <v>39</v>
      </c>
      <c r="J1945" t="s">
        <v>18</v>
      </c>
      <c r="K1945">
        <v>119.99999999999997</v>
      </c>
      <c r="L1945">
        <v>1.3333333333333333</v>
      </c>
      <c r="M1945">
        <v>1</v>
      </c>
      <c r="N1945" t="s">
        <v>71</v>
      </c>
      <c r="O1945" t="s">
        <v>107</v>
      </c>
      <c r="P1945" t="s">
        <v>113</v>
      </c>
      <c r="Q1945" t="s">
        <v>118</v>
      </c>
      <c r="R1945" t="s">
        <v>124</v>
      </c>
      <c r="S1945">
        <v>1943</v>
      </c>
    </row>
    <row r="1946" spans="1:19" x14ac:dyDescent="0.2">
      <c r="A1946">
        <v>1638</v>
      </c>
      <c r="B1946" s="1">
        <v>45605</v>
      </c>
      <c r="C1946" s="2">
        <v>0.35416666666666669</v>
      </c>
      <c r="D1946" s="2">
        <v>0.4375</v>
      </c>
      <c r="E1946" t="s">
        <v>21</v>
      </c>
      <c r="F1946">
        <v>1</v>
      </c>
      <c r="G1946">
        <v>6</v>
      </c>
      <c r="H1946">
        <v>7</v>
      </c>
      <c r="I1946" t="s">
        <v>17</v>
      </c>
      <c r="J1946" t="s">
        <v>14</v>
      </c>
      <c r="K1946">
        <v>119.99999999999997</v>
      </c>
      <c r="L1946">
        <v>1.1666666666666667</v>
      </c>
      <c r="M1946">
        <v>1</v>
      </c>
      <c r="N1946" t="s">
        <v>77</v>
      </c>
      <c r="O1946" t="s">
        <v>108</v>
      </c>
      <c r="P1946" t="s">
        <v>113</v>
      </c>
      <c r="Q1946" t="s">
        <v>118</v>
      </c>
      <c r="R1946" t="s">
        <v>124</v>
      </c>
      <c r="S1946">
        <v>1944</v>
      </c>
    </row>
    <row r="1947" spans="1:19" x14ac:dyDescent="0.2">
      <c r="A1947">
        <v>1594</v>
      </c>
      <c r="B1947" s="1">
        <v>45621</v>
      </c>
      <c r="C1947" s="2">
        <v>0.35416666666666669</v>
      </c>
      <c r="D1947" s="2">
        <v>0.41666666666666669</v>
      </c>
      <c r="E1947" t="s">
        <v>21</v>
      </c>
      <c r="F1947">
        <v>1</v>
      </c>
      <c r="G1947">
        <v>6</v>
      </c>
      <c r="H1947">
        <v>2</v>
      </c>
      <c r="I1947" t="s">
        <v>42</v>
      </c>
      <c r="J1947" t="s">
        <v>40</v>
      </c>
      <c r="K1947">
        <v>90</v>
      </c>
      <c r="L1947">
        <v>0.33333333333333331</v>
      </c>
      <c r="M1947">
        <v>0</v>
      </c>
      <c r="N1947" t="s">
        <v>72</v>
      </c>
      <c r="O1947" t="s">
        <v>108</v>
      </c>
      <c r="P1947" t="s">
        <v>113</v>
      </c>
      <c r="Q1947" t="s">
        <v>118</v>
      </c>
      <c r="R1947" t="s">
        <v>118</v>
      </c>
      <c r="S1947">
        <v>1945</v>
      </c>
    </row>
    <row r="1948" spans="1:19" x14ac:dyDescent="0.2">
      <c r="A1948">
        <v>1117</v>
      </c>
      <c r="B1948" s="1">
        <v>45423</v>
      </c>
      <c r="C1948" s="2">
        <v>0.35416666666666669</v>
      </c>
      <c r="D1948" s="2">
        <v>0.39583333333333331</v>
      </c>
      <c r="E1948" t="s">
        <v>21</v>
      </c>
      <c r="F1948">
        <v>1</v>
      </c>
      <c r="G1948">
        <v>6</v>
      </c>
      <c r="H1948">
        <v>9</v>
      </c>
      <c r="I1948" t="s">
        <v>13</v>
      </c>
      <c r="J1948" t="s">
        <v>30</v>
      </c>
      <c r="K1948">
        <v>59.999999999999943</v>
      </c>
      <c r="L1948">
        <v>1.5</v>
      </c>
      <c r="M1948">
        <v>1</v>
      </c>
      <c r="N1948" t="s">
        <v>77</v>
      </c>
      <c r="O1948" t="s">
        <v>102</v>
      </c>
      <c r="P1948" t="s">
        <v>113</v>
      </c>
      <c r="Q1948" t="s">
        <v>118</v>
      </c>
      <c r="R1948" t="s">
        <v>118</v>
      </c>
      <c r="S1948">
        <v>1946</v>
      </c>
    </row>
    <row r="1949" spans="1:19" x14ac:dyDescent="0.2">
      <c r="A1949">
        <v>2604</v>
      </c>
      <c r="B1949" s="1">
        <v>45435</v>
      </c>
      <c r="C1949" s="2">
        <v>0.35416666666666669</v>
      </c>
      <c r="D1949" s="2">
        <v>0.41666666666666669</v>
      </c>
      <c r="E1949" t="s">
        <v>21</v>
      </c>
      <c r="F1949">
        <v>1</v>
      </c>
      <c r="G1949">
        <v>6</v>
      </c>
      <c r="H1949">
        <v>2</v>
      </c>
      <c r="I1949" t="s">
        <v>17</v>
      </c>
      <c r="J1949" t="s">
        <v>30</v>
      </c>
      <c r="K1949">
        <v>90</v>
      </c>
      <c r="L1949">
        <v>0.33333333333333331</v>
      </c>
      <c r="M1949">
        <v>0</v>
      </c>
      <c r="N1949" t="s">
        <v>75</v>
      </c>
      <c r="O1949" t="s">
        <v>102</v>
      </c>
      <c r="P1949" t="s">
        <v>113</v>
      </c>
      <c r="Q1949" t="s">
        <v>118</v>
      </c>
      <c r="R1949" t="s">
        <v>118</v>
      </c>
      <c r="S1949">
        <v>1947</v>
      </c>
    </row>
    <row r="1950" spans="1:19" x14ac:dyDescent="0.2">
      <c r="A1950">
        <v>1518</v>
      </c>
      <c r="B1950" s="1">
        <v>45584</v>
      </c>
      <c r="C1950" s="2">
        <v>0.35416666666666669</v>
      </c>
      <c r="D1950" s="2">
        <v>0.41666666666666669</v>
      </c>
      <c r="E1950" t="s">
        <v>21</v>
      </c>
      <c r="F1950">
        <v>1</v>
      </c>
      <c r="G1950">
        <v>6</v>
      </c>
      <c r="H1950">
        <v>6</v>
      </c>
      <c r="I1950" t="s">
        <v>39</v>
      </c>
      <c r="J1950" t="s">
        <v>28</v>
      </c>
      <c r="K1950">
        <v>90</v>
      </c>
      <c r="L1950">
        <v>1</v>
      </c>
      <c r="M1950">
        <v>0</v>
      </c>
      <c r="N1950" t="s">
        <v>77</v>
      </c>
      <c r="O1950" t="s">
        <v>107</v>
      </c>
      <c r="P1950" t="s">
        <v>113</v>
      </c>
      <c r="Q1950" t="s">
        <v>118</v>
      </c>
      <c r="R1950" t="s">
        <v>118</v>
      </c>
      <c r="S1950">
        <v>1948</v>
      </c>
    </row>
    <row r="1951" spans="1:19" x14ac:dyDescent="0.2">
      <c r="A1951">
        <v>1513</v>
      </c>
      <c r="B1951" s="1">
        <v>45417</v>
      </c>
      <c r="C1951" s="2">
        <v>0.35416666666666669</v>
      </c>
      <c r="D1951" s="2">
        <v>0.41666666666666669</v>
      </c>
      <c r="E1951" t="s">
        <v>21</v>
      </c>
      <c r="F1951">
        <v>1</v>
      </c>
      <c r="G1951">
        <v>6</v>
      </c>
      <c r="H1951">
        <v>6</v>
      </c>
      <c r="I1951" t="s">
        <v>13</v>
      </c>
      <c r="J1951" t="s">
        <v>30</v>
      </c>
      <c r="K1951">
        <v>90</v>
      </c>
      <c r="L1951">
        <v>1</v>
      </c>
      <c r="M1951">
        <v>0</v>
      </c>
      <c r="N1951" t="s">
        <v>71</v>
      </c>
      <c r="O1951" t="s">
        <v>102</v>
      </c>
      <c r="P1951" t="s">
        <v>113</v>
      </c>
      <c r="Q1951" t="s">
        <v>118</v>
      </c>
      <c r="R1951" t="s">
        <v>118</v>
      </c>
      <c r="S1951">
        <v>1949</v>
      </c>
    </row>
    <row r="1952" spans="1:19" x14ac:dyDescent="0.2">
      <c r="A1952">
        <v>528</v>
      </c>
      <c r="B1952" s="1">
        <v>45523</v>
      </c>
      <c r="C1952" s="2">
        <v>0.35416666666666669</v>
      </c>
      <c r="D1952" s="2">
        <v>0.39583333333333331</v>
      </c>
      <c r="E1952" t="s">
        <v>21</v>
      </c>
      <c r="F1952">
        <v>1</v>
      </c>
      <c r="G1952">
        <v>6</v>
      </c>
      <c r="H1952">
        <v>7</v>
      </c>
      <c r="I1952" t="s">
        <v>42</v>
      </c>
      <c r="J1952" t="s">
        <v>14</v>
      </c>
      <c r="K1952">
        <v>59.999999999999943</v>
      </c>
      <c r="L1952">
        <v>1.1666666666666667</v>
      </c>
      <c r="M1952">
        <v>1</v>
      </c>
      <c r="N1952" t="s">
        <v>72</v>
      </c>
      <c r="O1952" t="s">
        <v>105</v>
      </c>
      <c r="P1952" t="s">
        <v>113</v>
      </c>
      <c r="Q1952" t="s">
        <v>118</v>
      </c>
      <c r="R1952" t="s">
        <v>118</v>
      </c>
      <c r="S1952">
        <v>1950</v>
      </c>
    </row>
    <row r="1953" spans="1:19" x14ac:dyDescent="0.2">
      <c r="A1953">
        <v>1410</v>
      </c>
      <c r="B1953" s="1">
        <v>45519</v>
      </c>
      <c r="C1953" s="2">
        <v>0.35416666666666669</v>
      </c>
      <c r="D1953" s="2">
        <v>0.39583333333333331</v>
      </c>
      <c r="E1953" t="s">
        <v>21</v>
      </c>
      <c r="F1953">
        <v>1</v>
      </c>
      <c r="G1953">
        <v>6</v>
      </c>
      <c r="H1953">
        <v>9</v>
      </c>
      <c r="I1953" t="s">
        <v>42</v>
      </c>
      <c r="J1953" t="s">
        <v>30</v>
      </c>
      <c r="K1953">
        <v>59.999999999999943</v>
      </c>
      <c r="L1953">
        <v>1.5</v>
      </c>
      <c r="M1953">
        <v>1</v>
      </c>
      <c r="N1953" t="s">
        <v>75</v>
      </c>
      <c r="O1953" t="s">
        <v>105</v>
      </c>
      <c r="P1953" t="s">
        <v>113</v>
      </c>
      <c r="Q1953" t="s">
        <v>118</v>
      </c>
      <c r="R1953" t="s">
        <v>118</v>
      </c>
      <c r="S1953">
        <v>1951</v>
      </c>
    </row>
    <row r="1954" spans="1:19" x14ac:dyDescent="0.2">
      <c r="A1954">
        <v>2771</v>
      </c>
      <c r="B1954" s="1">
        <v>45635</v>
      </c>
      <c r="C1954" s="2">
        <v>0.35416666666666669</v>
      </c>
      <c r="D1954" s="2">
        <v>0.375</v>
      </c>
      <c r="E1954" t="s">
        <v>21</v>
      </c>
      <c r="F1954">
        <v>1</v>
      </c>
      <c r="G1954">
        <v>6</v>
      </c>
      <c r="H1954">
        <v>5</v>
      </c>
      <c r="I1954" t="s">
        <v>39</v>
      </c>
      <c r="J1954" t="s">
        <v>18</v>
      </c>
      <c r="K1954">
        <v>29.999999999999972</v>
      </c>
      <c r="L1954">
        <v>0.83333333333333348</v>
      </c>
      <c r="M1954">
        <v>0</v>
      </c>
      <c r="N1954" t="s">
        <v>72</v>
      </c>
      <c r="O1954" t="s">
        <v>109</v>
      </c>
      <c r="P1954" t="s">
        <v>113</v>
      </c>
      <c r="Q1954" t="s">
        <v>118</v>
      </c>
      <c r="R1954" t="s">
        <v>118</v>
      </c>
      <c r="S1954">
        <v>1952</v>
      </c>
    </row>
    <row r="1955" spans="1:19" x14ac:dyDescent="0.2">
      <c r="A1955">
        <v>2817</v>
      </c>
      <c r="B1955" s="1">
        <v>45437</v>
      </c>
      <c r="C1955" s="2">
        <v>0.35416666666666669</v>
      </c>
      <c r="D1955" s="2">
        <v>0.39583333333333331</v>
      </c>
      <c r="E1955" t="s">
        <v>21</v>
      </c>
      <c r="F1955">
        <v>1</v>
      </c>
      <c r="G1955">
        <v>6</v>
      </c>
      <c r="H1955">
        <v>6</v>
      </c>
      <c r="I1955" t="s">
        <v>13</v>
      </c>
      <c r="J1955" t="s">
        <v>23</v>
      </c>
      <c r="K1955">
        <v>59.999999999999943</v>
      </c>
      <c r="L1955">
        <v>1</v>
      </c>
      <c r="M1955">
        <v>0</v>
      </c>
      <c r="N1955" t="s">
        <v>77</v>
      </c>
      <c r="O1955" t="s">
        <v>102</v>
      </c>
      <c r="P1955" t="s">
        <v>113</v>
      </c>
      <c r="Q1955" t="s">
        <v>118</v>
      </c>
      <c r="R1955" t="s">
        <v>118</v>
      </c>
      <c r="S1955">
        <v>1953</v>
      </c>
    </row>
    <row r="1956" spans="1:19" x14ac:dyDescent="0.2">
      <c r="A1956">
        <v>1070</v>
      </c>
      <c r="B1956" s="1">
        <v>45623</v>
      </c>
      <c r="C1956" s="2">
        <v>0.35416666666666669</v>
      </c>
      <c r="D1956" s="2">
        <v>0.375</v>
      </c>
      <c r="E1956" t="s">
        <v>21</v>
      </c>
      <c r="F1956">
        <v>1</v>
      </c>
      <c r="G1956">
        <v>6</v>
      </c>
      <c r="H1956">
        <v>9</v>
      </c>
      <c r="I1956" t="s">
        <v>17</v>
      </c>
      <c r="J1956" t="s">
        <v>40</v>
      </c>
      <c r="K1956">
        <v>29.999999999999972</v>
      </c>
      <c r="L1956">
        <v>1.5</v>
      </c>
      <c r="M1956">
        <v>1</v>
      </c>
      <c r="N1956" t="s">
        <v>74</v>
      </c>
      <c r="O1956" t="s">
        <v>108</v>
      </c>
      <c r="P1956" t="s">
        <v>113</v>
      </c>
      <c r="Q1956" t="s">
        <v>118</v>
      </c>
      <c r="R1956" t="s">
        <v>118</v>
      </c>
      <c r="S1956">
        <v>1954</v>
      </c>
    </row>
    <row r="1957" spans="1:19" x14ac:dyDescent="0.2">
      <c r="A1957">
        <v>1148</v>
      </c>
      <c r="B1957" s="1">
        <v>45334</v>
      </c>
      <c r="C1957" s="2">
        <v>0.35416666666666669</v>
      </c>
      <c r="D1957" s="2">
        <v>0.39583333333333331</v>
      </c>
      <c r="E1957" t="s">
        <v>21</v>
      </c>
      <c r="F1957">
        <v>1</v>
      </c>
      <c r="G1957">
        <v>6</v>
      </c>
      <c r="H1957">
        <v>4</v>
      </c>
      <c r="I1957" t="s">
        <v>22</v>
      </c>
      <c r="J1957" t="s">
        <v>30</v>
      </c>
      <c r="K1957">
        <v>59.999999999999943</v>
      </c>
      <c r="L1957">
        <v>0.66666666666666663</v>
      </c>
      <c r="M1957">
        <v>0</v>
      </c>
      <c r="N1957" t="s">
        <v>72</v>
      </c>
      <c r="O1957" t="s">
        <v>99</v>
      </c>
      <c r="P1957" t="s">
        <v>113</v>
      </c>
      <c r="Q1957" t="s">
        <v>118</v>
      </c>
      <c r="R1957" t="s">
        <v>118</v>
      </c>
      <c r="S1957">
        <v>1955</v>
      </c>
    </row>
    <row r="1958" spans="1:19" x14ac:dyDescent="0.2">
      <c r="A1958">
        <v>879</v>
      </c>
      <c r="B1958" s="1">
        <v>45539</v>
      </c>
      <c r="C1958" s="2">
        <v>0.35416666666666669</v>
      </c>
      <c r="D1958" s="2">
        <v>0.39583333333333331</v>
      </c>
      <c r="E1958" t="s">
        <v>21</v>
      </c>
      <c r="F1958">
        <v>1</v>
      </c>
      <c r="G1958">
        <v>6</v>
      </c>
      <c r="H1958">
        <v>4</v>
      </c>
      <c r="I1958" t="s">
        <v>22</v>
      </c>
      <c r="J1958" t="s">
        <v>30</v>
      </c>
      <c r="K1958">
        <v>59.999999999999943</v>
      </c>
      <c r="L1958">
        <v>0.66666666666666663</v>
      </c>
      <c r="M1958">
        <v>0</v>
      </c>
      <c r="N1958" t="s">
        <v>74</v>
      </c>
      <c r="O1958" t="s">
        <v>106</v>
      </c>
      <c r="P1958" t="s">
        <v>113</v>
      </c>
      <c r="Q1958" t="s">
        <v>118</v>
      </c>
      <c r="R1958" t="s">
        <v>118</v>
      </c>
      <c r="S1958">
        <v>1956</v>
      </c>
    </row>
    <row r="1959" spans="1:19" x14ac:dyDescent="0.2">
      <c r="A1959">
        <v>1322</v>
      </c>
      <c r="B1959" s="1">
        <v>45549</v>
      </c>
      <c r="C1959" s="2">
        <v>0.35416666666666669</v>
      </c>
      <c r="D1959" s="2">
        <v>0.41666666666666669</v>
      </c>
      <c r="E1959" t="s">
        <v>21</v>
      </c>
      <c r="F1959">
        <v>1</v>
      </c>
      <c r="G1959">
        <v>6</v>
      </c>
      <c r="H1959">
        <v>7</v>
      </c>
      <c r="I1959" t="s">
        <v>42</v>
      </c>
      <c r="J1959" t="s">
        <v>14</v>
      </c>
      <c r="K1959">
        <v>90</v>
      </c>
      <c r="L1959">
        <v>1.1666666666666667</v>
      </c>
      <c r="M1959">
        <v>1</v>
      </c>
      <c r="N1959" t="s">
        <v>77</v>
      </c>
      <c r="O1959" t="s">
        <v>106</v>
      </c>
      <c r="P1959" t="s">
        <v>113</v>
      </c>
      <c r="Q1959" t="s">
        <v>118</v>
      </c>
      <c r="R1959" t="s">
        <v>118</v>
      </c>
      <c r="S1959">
        <v>1957</v>
      </c>
    </row>
    <row r="1960" spans="1:19" x14ac:dyDescent="0.2">
      <c r="A1960">
        <v>622</v>
      </c>
      <c r="B1960" s="1">
        <v>45386</v>
      </c>
      <c r="C1960" s="2">
        <v>0.35416666666666669</v>
      </c>
      <c r="D1960" s="2">
        <v>0.39583333333333331</v>
      </c>
      <c r="E1960" t="s">
        <v>21</v>
      </c>
      <c r="F1960">
        <v>1</v>
      </c>
      <c r="G1960">
        <v>6</v>
      </c>
      <c r="H1960">
        <v>3</v>
      </c>
      <c r="I1960" t="s">
        <v>27</v>
      </c>
      <c r="J1960" t="s">
        <v>28</v>
      </c>
      <c r="K1960">
        <v>59.999999999999943</v>
      </c>
      <c r="L1960">
        <v>0.5</v>
      </c>
      <c r="M1960">
        <v>0</v>
      </c>
      <c r="N1960" t="s">
        <v>75</v>
      </c>
      <c r="O1960" t="s">
        <v>101</v>
      </c>
      <c r="P1960" t="s">
        <v>113</v>
      </c>
      <c r="Q1960" t="s">
        <v>118</v>
      </c>
      <c r="R1960" t="s">
        <v>118</v>
      </c>
      <c r="S1960">
        <v>1958</v>
      </c>
    </row>
    <row r="1961" spans="1:19" x14ac:dyDescent="0.2">
      <c r="A1961">
        <v>1901</v>
      </c>
      <c r="B1961" s="1">
        <v>45459</v>
      </c>
      <c r="C1961" s="2">
        <v>0.33333333333333331</v>
      </c>
      <c r="D1961" s="2">
        <v>0.375</v>
      </c>
      <c r="E1961" t="s">
        <v>21</v>
      </c>
      <c r="F1961">
        <v>1</v>
      </c>
      <c r="G1961">
        <v>6</v>
      </c>
      <c r="H1961">
        <v>1</v>
      </c>
      <c r="I1961" t="s">
        <v>17</v>
      </c>
      <c r="J1961" t="s">
        <v>28</v>
      </c>
      <c r="K1961">
        <v>60.000000000000028</v>
      </c>
      <c r="L1961">
        <v>0.16666666666666666</v>
      </c>
      <c r="M1961">
        <v>0</v>
      </c>
      <c r="N1961" t="s">
        <v>71</v>
      </c>
      <c r="O1961" t="s">
        <v>103</v>
      </c>
      <c r="P1961" t="s">
        <v>113</v>
      </c>
      <c r="Q1961" t="s">
        <v>117</v>
      </c>
      <c r="R1961" t="s">
        <v>118</v>
      </c>
      <c r="S1961">
        <v>1959</v>
      </c>
    </row>
    <row r="1962" spans="1:19" x14ac:dyDescent="0.2">
      <c r="A1962">
        <v>2934</v>
      </c>
      <c r="B1962" s="1">
        <v>45402</v>
      </c>
      <c r="C1962" s="2">
        <v>0.33333333333333331</v>
      </c>
      <c r="D1962" s="2">
        <v>0.41666666666666669</v>
      </c>
      <c r="E1962" t="s">
        <v>21</v>
      </c>
      <c r="F1962">
        <v>1</v>
      </c>
      <c r="G1962">
        <v>6</v>
      </c>
      <c r="H1962">
        <v>5</v>
      </c>
      <c r="I1962" t="s">
        <v>27</v>
      </c>
      <c r="J1962" t="s">
        <v>30</v>
      </c>
      <c r="K1962">
        <v>120.00000000000006</v>
      </c>
      <c r="L1962">
        <v>0.83333333333333348</v>
      </c>
      <c r="M1962">
        <v>0</v>
      </c>
      <c r="N1962" t="s">
        <v>77</v>
      </c>
      <c r="O1962" t="s">
        <v>101</v>
      </c>
      <c r="P1962" t="s">
        <v>113</v>
      </c>
      <c r="Q1962" t="s">
        <v>118</v>
      </c>
      <c r="R1962" t="s">
        <v>124</v>
      </c>
      <c r="S1962">
        <v>1960</v>
      </c>
    </row>
    <row r="1963" spans="1:19" x14ac:dyDescent="0.2">
      <c r="A1963">
        <v>887</v>
      </c>
      <c r="B1963" s="1">
        <v>45497</v>
      </c>
      <c r="C1963" s="2">
        <v>0.33333333333333331</v>
      </c>
      <c r="D1963" s="2">
        <v>0.39583333333333331</v>
      </c>
      <c r="E1963" t="s">
        <v>21</v>
      </c>
      <c r="F1963">
        <v>1</v>
      </c>
      <c r="G1963">
        <v>6</v>
      </c>
      <c r="H1963">
        <v>7</v>
      </c>
      <c r="I1963" t="s">
        <v>27</v>
      </c>
      <c r="J1963" t="s">
        <v>23</v>
      </c>
      <c r="K1963">
        <v>90</v>
      </c>
      <c r="L1963">
        <v>1.1666666666666667</v>
      </c>
      <c r="M1963">
        <v>1</v>
      </c>
      <c r="N1963" t="s">
        <v>74</v>
      </c>
      <c r="O1963" t="s">
        <v>104</v>
      </c>
      <c r="P1963" t="s">
        <v>113</v>
      </c>
      <c r="Q1963" t="s">
        <v>118</v>
      </c>
      <c r="R1963" t="s">
        <v>118</v>
      </c>
      <c r="S1963">
        <v>1961</v>
      </c>
    </row>
    <row r="1964" spans="1:19" x14ac:dyDescent="0.2">
      <c r="A1964">
        <v>1571</v>
      </c>
      <c r="B1964" s="1">
        <v>45476</v>
      </c>
      <c r="C1964" s="2">
        <v>0.33333333333333331</v>
      </c>
      <c r="D1964" s="2">
        <v>0.375</v>
      </c>
      <c r="E1964" t="s">
        <v>21</v>
      </c>
      <c r="F1964">
        <v>1</v>
      </c>
      <c r="G1964">
        <v>6</v>
      </c>
      <c r="H1964">
        <v>2</v>
      </c>
      <c r="I1964" t="s">
        <v>42</v>
      </c>
      <c r="J1964" t="s">
        <v>30</v>
      </c>
      <c r="K1964">
        <v>60.000000000000028</v>
      </c>
      <c r="L1964">
        <v>0.33333333333333331</v>
      </c>
      <c r="M1964">
        <v>0</v>
      </c>
      <c r="N1964" t="s">
        <v>74</v>
      </c>
      <c r="O1964" t="s">
        <v>104</v>
      </c>
      <c r="P1964" t="s">
        <v>113</v>
      </c>
      <c r="Q1964" t="s">
        <v>118</v>
      </c>
      <c r="R1964" t="s">
        <v>118</v>
      </c>
      <c r="S1964">
        <v>1962</v>
      </c>
    </row>
    <row r="1965" spans="1:19" x14ac:dyDescent="0.2">
      <c r="A1965">
        <v>830</v>
      </c>
      <c r="B1965" s="1">
        <v>45651</v>
      </c>
      <c r="C1965" s="2">
        <v>0.33333333333333331</v>
      </c>
      <c r="D1965" s="2">
        <v>0.41666666666666669</v>
      </c>
      <c r="E1965" t="s">
        <v>21</v>
      </c>
      <c r="F1965">
        <v>1</v>
      </c>
      <c r="G1965">
        <v>6</v>
      </c>
      <c r="H1965">
        <v>7</v>
      </c>
      <c r="I1965" t="s">
        <v>41</v>
      </c>
      <c r="J1965" t="s">
        <v>30</v>
      </c>
      <c r="K1965">
        <v>120.00000000000006</v>
      </c>
      <c r="L1965">
        <v>1.1666666666666667</v>
      </c>
      <c r="M1965">
        <v>1</v>
      </c>
      <c r="N1965" t="s">
        <v>74</v>
      </c>
      <c r="O1965" t="s">
        <v>109</v>
      </c>
      <c r="P1965" t="s">
        <v>113</v>
      </c>
      <c r="Q1965" t="s">
        <v>118</v>
      </c>
      <c r="R1965" t="s">
        <v>124</v>
      </c>
      <c r="S1965">
        <v>1963</v>
      </c>
    </row>
    <row r="1966" spans="1:19" x14ac:dyDescent="0.2">
      <c r="A1966">
        <v>2973</v>
      </c>
      <c r="B1966" s="1">
        <v>45292</v>
      </c>
      <c r="C1966" s="2">
        <v>0.33333333333333331</v>
      </c>
      <c r="D1966" s="2">
        <v>0.35416666666666669</v>
      </c>
      <c r="E1966" t="s">
        <v>21</v>
      </c>
      <c r="F1966">
        <v>1</v>
      </c>
      <c r="G1966">
        <v>6</v>
      </c>
      <c r="H1966">
        <v>8</v>
      </c>
      <c r="I1966" t="s">
        <v>42</v>
      </c>
      <c r="J1966" t="s">
        <v>30</v>
      </c>
      <c r="K1966">
        <v>30.000000000000053</v>
      </c>
      <c r="L1966">
        <v>1.3333333333333333</v>
      </c>
      <c r="M1966">
        <v>1</v>
      </c>
      <c r="N1966" t="s">
        <v>72</v>
      </c>
      <c r="O1966" t="s">
        <v>98</v>
      </c>
      <c r="P1966" t="s">
        <v>113</v>
      </c>
      <c r="Q1966" t="s">
        <v>118</v>
      </c>
      <c r="R1966" t="s">
        <v>118</v>
      </c>
      <c r="S1966">
        <v>1964</v>
      </c>
    </row>
    <row r="1967" spans="1:19" x14ac:dyDescent="0.2">
      <c r="A1967">
        <v>608</v>
      </c>
      <c r="B1967" s="1">
        <v>45505</v>
      </c>
      <c r="C1967" s="2">
        <v>0.33333333333333331</v>
      </c>
      <c r="D1967" s="2">
        <v>0.41666666666666669</v>
      </c>
      <c r="E1967" t="s">
        <v>21</v>
      </c>
      <c r="F1967">
        <v>1</v>
      </c>
      <c r="G1967">
        <v>6</v>
      </c>
      <c r="H1967">
        <v>4</v>
      </c>
      <c r="I1967" t="s">
        <v>41</v>
      </c>
      <c r="J1967" t="s">
        <v>23</v>
      </c>
      <c r="K1967">
        <v>120.00000000000006</v>
      </c>
      <c r="L1967">
        <v>0.66666666666666663</v>
      </c>
      <c r="M1967">
        <v>0</v>
      </c>
      <c r="N1967" t="s">
        <v>75</v>
      </c>
      <c r="O1967" t="s">
        <v>105</v>
      </c>
      <c r="P1967" t="s">
        <v>113</v>
      </c>
      <c r="Q1967" t="s">
        <v>118</v>
      </c>
      <c r="R1967" t="s">
        <v>124</v>
      </c>
      <c r="S1967">
        <v>1965</v>
      </c>
    </row>
    <row r="1968" spans="1:19" x14ac:dyDescent="0.2">
      <c r="A1968">
        <v>2183</v>
      </c>
      <c r="B1968" s="1">
        <v>45368</v>
      </c>
      <c r="C1968" s="2">
        <v>0.33333333333333331</v>
      </c>
      <c r="D1968" s="2">
        <v>0.39583333333333331</v>
      </c>
      <c r="E1968" t="s">
        <v>21</v>
      </c>
      <c r="F1968">
        <v>1</v>
      </c>
      <c r="G1968">
        <v>6</v>
      </c>
      <c r="H1968">
        <v>1</v>
      </c>
      <c r="I1968" t="s">
        <v>27</v>
      </c>
      <c r="J1968" t="s">
        <v>28</v>
      </c>
      <c r="K1968">
        <v>90</v>
      </c>
      <c r="L1968">
        <v>0.16666666666666666</v>
      </c>
      <c r="M1968">
        <v>0</v>
      </c>
      <c r="N1968" t="s">
        <v>71</v>
      </c>
      <c r="O1968" t="s">
        <v>100</v>
      </c>
      <c r="P1968" t="s">
        <v>113</v>
      </c>
      <c r="Q1968" t="s">
        <v>117</v>
      </c>
      <c r="R1968" t="s">
        <v>118</v>
      </c>
      <c r="S1968">
        <v>1966</v>
      </c>
    </row>
    <row r="1969" spans="1:19" x14ac:dyDescent="0.2">
      <c r="A1969">
        <v>858</v>
      </c>
      <c r="B1969" s="1">
        <v>45468</v>
      </c>
      <c r="C1969" s="2">
        <v>0.33333333333333331</v>
      </c>
      <c r="D1969" s="2">
        <v>0.35416666666666669</v>
      </c>
      <c r="E1969" t="s">
        <v>21</v>
      </c>
      <c r="F1969">
        <v>1</v>
      </c>
      <c r="G1969">
        <v>6</v>
      </c>
      <c r="H1969">
        <v>2</v>
      </c>
      <c r="I1969" t="s">
        <v>41</v>
      </c>
      <c r="J1969" t="s">
        <v>30</v>
      </c>
      <c r="K1969">
        <v>30.000000000000053</v>
      </c>
      <c r="L1969">
        <v>0.33333333333333331</v>
      </c>
      <c r="M1969">
        <v>0</v>
      </c>
      <c r="N1969" t="s">
        <v>73</v>
      </c>
      <c r="O1969" t="s">
        <v>103</v>
      </c>
      <c r="P1969" t="s">
        <v>113</v>
      </c>
      <c r="Q1969" t="s">
        <v>118</v>
      </c>
      <c r="R1969" t="s">
        <v>118</v>
      </c>
      <c r="S1969">
        <v>1967</v>
      </c>
    </row>
    <row r="1970" spans="1:19" x14ac:dyDescent="0.2">
      <c r="A1970">
        <v>3</v>
      </c>
      <c r="B1970" s="1">
        <v>45541</v>
      </c>
      <c r="C1970" s="2">
        <v>0.33333333333333331</v>
      </c>
      <c r="D1970" s="2">
        <v>0.39583333333333331</v>
      </c>
      <c r="E1970" t="s">
        <v>21</v>
      </c>
      <c r="F1970">
        <v>1</v>
      </c>
      <c r="G1970">
        <v>6</v>
      </c>
      <c r="H1970">
        <v>7</v>
      </c>
      <c r="I1970" t="s">
        <v>22</v>
      </c>
      <c r="J1970" t="s">
        <v>23</v>
      </c>
      <c r="K1970">
        <v>90</v>
      </c>
      <c r="L1970">
        <v>1.1666666666666667</v>
      </c>
      <c r="M1970">
        <v>1</v>
      </c>
      <c r="N1970" t="s">
        <v>76</v>
      </c>
      <c r="O1970" t="s">
        <v>106</v>
      </c>
      <c r="P1970" t="s">
        <v>113</v>
      </c>
      <c r="Q1970" t="s">
        <v>118</v>
      </c>
      <c r="R1970" t="s">
        <v>118</v>
      </c>
      <c r="S1970">
        <v>1968</v>
      </c>
    </row>
    <row r="1971" spans="1:19" x14ac:dyDescent="0.2">
      <c r="A1971">
        <v>88</v>
      </c>
      <c r="B1971" s="1">
        <v>45542</v>
      </c>
      <c r="C1971" s="2">
        <v>0.33333333333333331</v>
      </c>
      <c r="D1971" s="2">
        <v>0.39583333333333331</v>
      </c>
      <c r="E1971" t="s">
        <v>21</v>
      </c>
      <c r="F1971">
        <v>1</v>
      </c>
      <c r="G1971">
        <v>6</v>
      </c>
      <c r="H1971">
        <v>9</v>
      </c>
      <c r="I1971" t="s">
        <v>17</v>
      </c>
      <c r="J1971" t="s">
        <v>40</v>
      </c>
      <c r="K1971">
        <v>90</v>
      </c>
      <c r="L1971">
        <v>1.5</v>
      </c>
      <c r="M1971">
        <v>1</v>
      </c>
      <c r="N1971" t="s">
        <v>77</v>
      </c>
      <c r="O1971" t="s">
        <v>106</v>
      </c>
      <c r="P1971" t="s">
        <v>113</v>
      </c>
      <c r="Q1971" t="s">
        <v>118</v>
      </c>
      <c r="R1971" t="s">
        <v>118</v>
      </c>
      <c r="S1971">
        <v>1969</v>
      </c>
    </row>
    <row r="1972" spans="1:19" x14ac:dyDescent="0.2">
      <c r="A1972">
        <v>1844</v>
      </c>
      <c r="B1972" s="1">
        <v>45319</v>
      </c>
      <c r="C1972" s="2">
        <v>0.33333333333333331</v>
      </c>
      <c r="D1972" s="2">
        <v>0.35416666666666669</v>
      </c>
      <c r="E1972" t="s">
        <v>21</v>
      </c>
      <c r="F1972">
        <v>1</v>
      </c>
      <c r="G1972">
        <v>6</v>
      </c>
      <c r="H1972">
        <v>9</v>
      </c>
      <c r="I1972" t="s">
        <v>42</v>
      </c>
      <c r="J1972" t="s">
        <v>18</v>
      </c>
      <c r="K1972">
        <v>30.000000000000053</v>
      </c>
      <c r="L1972">
        <v>1.5</v>
      </c>
      <c r="M1972">
        <v>1</v>
      </c>
      <c r="N1972" t="s">
        <v>71</v>
      </c>
      <c r="O1972" t="s">
        <v>98</v>
      </c>
      <c r="P1972" t="s">
        <v>113</v>
      </c>
      <c r="Q1972" t="s">
        <v>118</v>
      </c>
      <c r="R1972" t="s">
        <v>118</v>
      </c>
      <c r="S1972">
        <v>1970</v>
      </c>
    </row>
    <row r="1973" spans="1:19" x14ac:dyDescent="0.2">
      <c r="A1973">
        <v>894</v>
      </c>
      <c r="B1973" s="1">
        <v>45609</v>
      </c>
      <c r="C1973" s="2">
        <v>0.33333333333333331</v>
      </c>
      <c r="D1973" s="2">
        <v>0.35416666666666669</v>
      </c>
      <c r="E1973" t="s">
        <v>21</v>
      </c>
      <c r="F1973">
        <v>1</v>
      </c>
      <c r="G1973">
        <v>6</v>
      </c>
      <c r="H1973">
        <v>4</v>
      </c>
      <c r="I1973" t="s">
        <v>39</v>
      </c>
      <c r="J1973" t="s">
        <v>23</v>
      </c>
      <c r="K1973">
        <v>30.000000000000053</v>
      </c>
      <c r="L1973">
        <v>0.66666666666666663</v>
      </c>
      <c r="M1973">
        <v>0</v>
      </c>
      <c r="N1973" t="s">
        <v>74</v>
      </c>
      <c r="O1973" t="s">
        <v>108</v>
      </c>
      <c r="P1973" t="s">
        <v>113</v>
      </c>
      <c r="Q1973" t="s">
        <v>118</v>
      </c>
      <c r="R1973" t="s">
        <v>118</v>
      </c>
      <c r="S1973">
        <v>1971</v>
      </c>
    </row>
    <row r="1974" spans="1:19" x14ac:dyDescent="0.2">
      <c r="A1974">
        <v>1363</v>
      </c>
      <c r="B1974" s="1">
        <v>45441</v>
      </c>
      <c r="C1974" s="2">
        <v>0.33333333333333331</v>
      </c>
      <c r="D1974" s="2">
        <v>0.35416666666666669</v>
      </c>
      <c r="E1974" t="s">
        <v>21</v>
      </c>
      <c r="F1974">
        <v>1</v>
      </c>
      <c r="G1974">
        <v>6</v>
      </c>
      <c r="H1974">
        <v>3</v>
      </c>
      <c r="I1974" t="s">
        <v>17</v>
      </c>
      <c r="J1974" t="s">
        <v>23</v>
      </c>
      <c r="K1974">
        <v>30.000000000000053</v>
      </c>
      <c r="L1974">
        <v>0.5</v>
      </c>
      <c r="M1974">
        <v>0</v>
      </c>
      <c r="N1974" t="s">
        <v>74</v>
      </c>
      <c r="O1974" t="s">
        <v>102</v>
      </c>
      <c r="P1974" t="s">
        <v>113</v>
      </c>
      <c r="Q1974" t="s">
        <v>118</v>
      </c>
      <c r="R1974" t="s">
        <v>118</v>
      </c>
      <c r="S1974">
        <v>1972</v>
      </c>
    </row>
    <row r="1975" spans="1:19" x14ac:dyDescent="0.2">
      <c r="A1975">
        <v>2351</v>
      </c>
      <c r="B1975" s="1">
        <v>45444</v>
      </c>
      <c r="C1975" s="2">
        <v>0.33333333333333331</v>
      </c>
      <c r="D1975" s="2">
        <v>0.41666666666666669</v>
      </c>
      <c r="E1975" t="s">
        <v>21</v>
      </c>
      <c r="F1975">
        <v>1</v>
      </c>
      <c r="G1975">
        <v>6</v>
      </c>
      <c r="H1975">
        <v>2</v>
      </c>
      <c r="I1975" t="s">
        <v>41</v>
      </c>
      <c r="J1975" t="s">
        <v>30</v>
      </c>
      <c r="K1975">
        <v>120.00000000000006</v>
      </c>
      <c r="L1975">
        <v>0.33333333333333331</v>
      </c>
      <c r="M1975">
        <v>0</v>
      </c>
      <c r="N1975" t="s">
        <v>77</v>
      </c>
      <c r="O1975" t="s">
        <v>103</v>
      </c>
      <c r="P1975" t="s">
        <v>113</v>
      </c>
      <c r="Q1975" t="s">
        <v>118</v>
      </c>
      <c r="R1975" t="s">
        <v>124</v>
      </c>
      <c r="S1975">
        <v>1973</v>
      </c>
    </row>
    <row r="1976" spans="1:19" x14ac:dyDescent="0.2">
      <c r="A1976">
        <v>2311</v>
      </c>
      <c r="B1976" s="1">
        <v>45598</v>
      </c>
      <c r="C1976" s="2">
        <v>0.33333333333333331</v>
      </c>
      <c r="D1976" s="2">
        <v>0.41666666666666669</v>
      </c>
      <c r="E1976" t="s">
        <v>21</v>
      </c>
      <c r="F1976">
        <v>1</v>
      </c>
      <c r="G1976">
        <v>6</v>
      </c>
      <c r="H1976">
        <v>9</v>
      </c>
      <c r="I1976" t="s">
        <v>27</v>
      </c>
      <c r="J1976" t="s">
        <v>30</v>
      </c>
      <c r="K1976">
        <v>120.00000000000006</v>
      </c>
      <c r="L1976">
        <v>1.5</v>
      </c>
      <c r="M1976">
        <v>1</v>
      </c>
      <c r="N1976" t="s">
        <v>77</v>
      </c>
      <c r="O1976" t="s">
        <v>108</v>
      </c>
      <c r="P1976" t="s">
        <v>113</v>
      </c>
      <c r="Q1976" t="s">
        <v>118</v>
      </c>
      <c r="R1976" t="s">
        <v>124</v>
      </c>
      <c r="S1976">
        <v>1974</v>
      </c>
    </row>
    <row r="1977" spans="1:19" x14ac:dyDescent="0.2">
      <c r="A1977">
        <v>2598</v>
      </c>
      <c r="B1977" s="1">
        <v>45569</v>
      </c>
      <c r="C1977" s="2">
        <v>0.33333333333333331</v>
      </c>
      <c r="D1977" s="2">
        <v>0.41666666666666669</v>
      </c>
      <c r="E1977" t="s">
        <v>21</v>
      </c>
      <c r="F1977">
        <v>1</v>
      </c>
      <c r="G1977">
        <v>6</v>
      </c>
      <c r="H1977">
        <v>5</v>
      </c>
      <c r="I1977" t="s">
        <v>22</v>
      </c>
      <c r="J1977" t="s">
        <v>14</v>
      </c>
      <c r="K1977">
        <v>120.00000000000006</v>
      </c>
      <c r="L1977">
        <v>0.83333333333333348</v>
      </c>
      <c r="M1977">
        <v>0</v>
      </c>
      <c r="N1977" t="s">
        <v>76</v>
      </c>
      <c r="O1977" t="s">
        <v>107</v>
      </c>
      <c r="P1977" t="s">
        <v>113</v>
      </c>
      <c r="Q1977" t="s">
        <v>118</v>
      </c>
      <c r="R1977" t="s">
        <v>124</v>
      </c>
      <c r="S1977">
        <v>1975</v>
      </c>
    </row>
    <row r="1978" spans="1:19" x14ac:dyDescent="0.2">
      <c r="A1978">
        <v>2384</v>
      </c>
      <c r="B1978" s="1">
        <v>45454</v>
      </c>
      <c r="C1978" s="2">
        <v>0.33333333333333331</v>
      </c>
      <c r="D1978" s="2">
        <v>0.35416666666666669</v>
      </c>
      <c r="E1978" t="s">
        <v>21</v>
      </c>
      <c r="F1978">
        <v>1</v>
      </c>
      <c r="G1978">
        <v>6</v>
      </c>
      <c r="H1978">
        <v>1</v>
      </c>
      <c r="I1978" t="s">
        <v>13</v>
      </c>
      <c r="J1978" t="s">
        <v>14</v>
      </c>
      <c r="K1978">
        <v>30.000000000000053</v>
      </c>
      <c r="L1978">
        <v>0.16666666666666666</v>
      </c>
      <c r="M1978">
        <v>0</v>
      </c>
      <c r="N1978" t="s">
        <v>73</v>
      </c>
      <c r="O1978" t="s">
        <v>103</v>
      </c>
      <c r="P1978" t="s">
        <v>113</v>
      </c>
      <c r="Q1978" t="s">
        <v>117</v>
      </c>
      <c r="R1978" t="s">
        <v>118</v>
      </c>
      <c r="S1978">
        <v>1976</v>
      </c>
    </row>
    <row r="1979" spans="1:19" x14ac:dyDescent="0.2">
      <c r="A1979">
        <v>1872</v>
      </c>
      <c r="B1979" s="1">
        <v>45652</v>
      </c>
      <c r="C1979" s="2">
        <v>0.33333333333333331</v>
      </c>
      <c r="D1979" s="2">
        <v>0.375</v>
      </c>
      <c r="E1979" t="s">
        <v>21</v>
      </c>
      <c r="F1979">
        <v>1</v>
      </c>
      <c r="G1979">
        <v>6</v>
      </c>
      <c r="H1979">
        <v>3</v>
      </c>
      <c r="I1979" t="s">
        <v>42</v>
      </c>
      <c r="J1979" t="s">
        <v>23</v>
      </c>
      <c r="K1979">
        <v>60.000000000000028</v>
      </c>
      <c r="L1979">
        <v>0.5</v>
      </c>
      <c r="M1979">
        <v>0</v>
      </c>
      <c r="N1979" t="s">
        <v>75</v>
      </c>
      <c r="O1979" t="s">
        <v>109</v>
      </c>
      <c r="P1979" t="s">
        <v>113</v>
      </c>
      <c r="Q1979" t="s">
        <v>118</v>
      </c>
      <c r="R1979" t="s">
        <v>118</v>
      </c>
      <c r="S1979">
        <v>1977</v>
      </c>
    </row>
    <row r="1980" spans="1:19" x14ac:dyDescent="0.2">
      <c r="A1980">
        <v>1712</v>
      </c>
      <c r="B1980" s="1">
        <v>45328</v>
      </c>
      <c r="C1980" s="2">
        <v>0.6875</v>
      </c>
      <c r="D1980" s="2">
        <v>0.75</v>
      </c>
      <c r="E1980" t="s">
        <v>49</v>
      </c>
      <c r="F1980">
        <v>3</v>
      </c>
      <c r="G1980">
        <v>12</v>
      </c>
      <c r="H1980">
        <v>11</v>
      </c>
      <c r="I1980" t="s">
        <v>27</v>
      </c>
      <c r="J1980" t="s">
        <v>23</v>
      </c>
      <c r="K1980">
        <v>90</v>
      </c>
      <c r="L1980">
        <v>0.91666666666666652</v>
      </c>
      <c r="M1980">
        <v>0</v>
      </c>
      <c r="N1980" t="s">
        <v>73</v>
      </c>
      <c r="O1980" t="s">
        <v>99</v>
      </c>
      <c r="P1980" t="s">
        <v>112</v>
      </c>
      <c r="Q1980" t="s">
        <v>118</v>
      </c>
      <c r="R1980" t="s">
        <v>118</v>
      </c>
      <c r="S1980">
        <v>1978</v>
      </c>
    </row>
    <row r="1981" spans="1:19" x14ac:dyDescent="0.2">
      <c r="A1981">
        <v>1259</v>
      </c>
      <c r="B1981" s="1">
        <v>45539</v>
      </c>
      <c r="C1981" s="2">
        <v>0.6875</v>
      </c>
      <c r="D1981" s="2">
        <v>0.72916666666666663</v>
      </c>
      <c r="E1981" t="s">
        <v>49</v>
      </c>
      <c r="F1981">
        <v>3</v>
      </c>
      <c r="G1981">
        <v>12</v>
      </c>
      <c r="H1981">
        <v>8</v>
      </c>
      <c r="I1981" t="s">
        <v>22</v>
      </c>
      <c r="J1981" t="s">
        <v>30</v>
      </c>
      <c r="K1981">
        <v>59.999999999999943</v>
      </c>
      <c r="L1981">
        <v>0.66666666666666663</v>
      </c>
      <c r="M1981">
        <v>0</v>
      </c>
      <c r="N1981" t="s">
        <v>74</v>
      </c>
      <c r="O1981" t="s">
        <v>106</v>
      </c>
      <c r="P1981" t="s">
        <v>112</v>
      </c>
      <c r="Q1981" t="s">
        <v>118</v>
      </c>
      <c r="R1981" t="s">
        <v>118</v>
      </c>
      <c r="S1981">
        <v>1979</v>
      </c>
    </row>
    <row r="1982" spans="1:19" x14ac:dyDescent="0.2">
      <c r="A1982">
        <v>2842</v>
      </c>
      <c r="B1982" s="1">
        <v>45365</v>
      </c>
      <c r="C1982" s="2">
        <v>0.6875</v>
      </c>
      <c r="D1982" s="2">
        <v>0.72916666666666663</v>
      </c>
      <c r="E1982" t="s">
        <v>49</v>
      </c>
      <c r="F1982">
        <v>3</v>
      </c>
      <c r="G1982">
        <v>12</v>
      </c>
      <c r="H1982">
        <v>9</v>
      </c>
      <c r="I1982" t="s">
        <v>42</v>
      </c>
      <c r="J1982" t="s">
        <v>23</v>
      </c>
      <c r="K1982">
        <v>59.999999999999943</v>
      </c>
      <c r="L1982">
        <v>0.75</v>
      </c>
      <c r="M1982">
        <v>0</v>
      </c>
      <c r="N1982" t="s">
        <v>75</v>
      </c>
      <c r="O1982" t="s">
        <v>100</v>
      </c>
      <c r="P1982" t="s">
        <v>112</v>
      </c>
      <c r="Q1982" t="s">
        <v>118</v>
      </c>
      <c r="R1982" t="s">
        <v>118</v>
      </c>
      <c r="S1982">
        <v>1980</v>
      </c>
    </row>
    <row r="1983" spans="1:19" x14ac:dyDescent="0.2">
      <c r="A1983">
        <v>236</v>
      </c>
      <c r="B1983" s="1">
        <v>45417</v>
      </c>
      <c r="C1983" s="2">
        <v>0.6875</v>
      </c>
      <c r="D1983" s="2">
        <v>0.70833333333333337</v>
      </c>
      <c r="E1983" t="s">
        <v>49</v>
      </c>
      <c r="F1983">
        <v>3</v>
      </c>
      <c r="G1983">
        <v>12</v>
      </c>
      <c r="H1983">
        <v>4</v>
      </c>
      <c r="I1983" t="s">
        <v>22</v>
      </c>
      <c r="J1983" t="s">
        <v>23</v>
      </c>
      <c r="K1983">
        <v>30.000000000000053</v>
      </c>
      <c r="L1983">
        <v>0.33333333333333331</v>
      </c>
      <c r="M1983">
        <v>0</v>
      </c>
      <c r="N1983" t="s">
        <v>71</v>
      </c>
      <c r="O1983" t="s">
        <v>102</v>
      </c>
      <c r="P1983" t="s">
        <v>112</v>
      </c>
      <c r="Q1983" t="s">
        <v>118</v>
      </c>
      <c r="R1983" t="s">
        <v>118</v>
      </c>
      <c r="S1983">
        <v>1981</v>
      </c>
    </row>
    <row r="1984" spans="1:19" x14ac:dyDescent="0.2">
      <c r="A1984">
        <v>499</v>
      </c>
      <c r="B1984" s="1">
        <v>45626</v>
      </c>
      <c r="C1984" s="2">
        <v>0.6875</v>
      </c>
      <c r="D1984" s="2">
        <v>0.70833333333333337</v>
      </c>
      <c r="E1984" t="s">
        <v>49</v>
      </c>
      <c r="F1984">
        <v>3</v>
      </c>
      <c r="G1984">
        <v>12</v>
      </c>
      <c r="H1984">
        <v>2</v>
      </c>
      <c r="I1984" t="s">
        <v>13</v>
      </c>
      <c r="J1984" t="s">
        <v>18</v>
      </c>
      <c r="K1984">
        <v>30.000000000000053</v>
      </c>
      <c r="L1984">
        <v>0.16666666666666666</v>
      </c>
      <c r="M1984">
        <v>0</v>
      </c>
      <c r="N1984" t="s">
        <v>77</v>
      </c>
      <c r="O1984" t="s">
        <v>108</v>
      </c>
      <c r="P1984" t="s">
        <v>112</v>
      </c>
      <c r="Q1984" t="s">
        <v>117</v>
      </c>
      <c r="R1984" t="s">
        <v>118</v>
      </c>
      <c r="S1984">
        <v>1982</v>
      </c>
    </row>
    <row r="1985" spans="1:19" x14ac:dyDescent="0.2">
      <c r="A1985">
        <v>2514</v>
      </c>
      <c r="B1985" s="1">
        <v>45608</v>
      </c>
      <c r="C1985" s="2">
        <v>0.6875</v>
      </c>
      <c r="D1985" s="2">
        <v>0.77083333333333337</v>
      </c>
      <c r="E1985" t="s">
        <v>49</v>
      </c>
      <c r="F1985">
        <v>3</v>
      </c>
      <c r="G1985">
        <v>12</v>
      </c>
      <c r="H1985">
        <v>11</v>
      </c>
      <c r="I1985" t="s">
        <v>42</v>
      </c>
      <c r="J1985" t="s">
        <v>40</v>
      </c>
      <c r="K1985">
        <v>120.00000000000006</v>
      </c>
      <c r="L1985">
        <v>0.91666666666666652</v>
      </c>
      <c r="M1985">
        <v>0</v>
      </c>
      <c r="N1985" t="s">
        <v>73</v>
      </c>
      <c r="O1985" t="s">
        <v>108</v>
      </c>
      <c r="P1985" t="s">
        <v>112</v>
      </c>
      <c r="Q1985" t="s">
        <v>118</v>
      </c>
      <c r="R1985" t="s">
        <v>124</v>
      </c>
      <c r="S1985">
        <v>1983</v>
      </c>
    </row>
    <row r="1986" spans="1:19" x14ac:dyDescent="0.2">
      <c r="A1986">
        <v>1885</v>
      </c>
      <c r="B1986" s="1">
        <v>45544</v>
      </c>
      <c r="C1986" s="2">
        <v>0.6875</v>
      </c>
      <c r="D1986" s="2">
        <v>0.72916666666666663</v>
      </c>
      <c r="E1986" t="s">
        <v>49</v>
      </c>
      <c r="F1986">
        <v>3</v>
      </c>
      <c r="G1986">
        <v>12</v>
      </c>
      <c r="H1986">
        <v>10</v>
      </c>
      <c r="I1986" t="s">
        <v>22</v>
      </c>
      <c r="J1986" t="s">
        <v>30</v>
      </c>
      <c r="K1986">
        <v>59.999999999999943</v>
      </c>
      <c r="L1986">
        <v>0.83333333333333348</v>
      </c>
      <c r="M1986">
        <v>0</v>
      </c>
      <c r="N1986" t="s">
        <v>72</v>
      </c>
      <c r="O1986" t="s">
        <v>106</v>
      </c>
      <c r="P1986" t="s">
        <v>112</v>
      </c>
      <c r="Q1986" t="s">
        <v>118</v>
      </c>
      <c r="R1986" t="s">
        <v>118</v>
      </c>
      <c r="S1986">
        <v>1984</v>
      </c>
    </row>
    <row r="1987" spans="1:19" x14ac:dyDescent="0.2">
      <c r="A1987">
        <v>133</v>
      </c>
      <c r="B1987" s="1">
        <v>45511</v>
      </c>
      <c r="C1987" s="2">
        <v>0.6875</v>
      </c>
      <c r="D1987" s="2">
        <v>0.72916666666666663</v>
      </c>
      <c r="E1987" t="s">
        <v>49</v>
      </c>
      <c r="F1987">
        <v>3</v>
      </c>
      <c r="G1987">
        <v>12</v>
      </c>
      <c r="H1987">
        <v>10</v>
      </c>
      <c r="I1987" t="s">
        <v>39</v>
      </c>
      <c r="J1987" t="s">
        <v>30</v>
      </c>
      <c r="K1987">
        <v>59.999999999999943</v>
      </c>
      <c r="L1987">
        <v>0.83333333333333348</v>
      </c>
      <c r="M1987">
        <v>0</v>
      </c>
      <c r="N1987" t="s">
        <v>74</v>
      </c>
      <c r="O1987" t="s">
        <v>105</v>
      </c>
      <c r="P1987" t="s">
        <v>112</v>
      </c>
      <c r="Q1987" t="s">
        <v>118</v>
      </c>
      <c r="R1987" t="s">
        <v>118</v>
      </c>
      <c r="S1987">
        <v>1985</v>
      </c>
    </row>
    <row r="1988" spans="1:19" x14ac:dyDescent="0.2">
      <c r="A1988">
        <v>756</v>
      </c>
      <c r="B1988" s="1">
        <v>45409</v>
      </c>
      <c r="C1988" s="2">
        <v>0.6875</v>
      </c>
      <c r="D1988" s="2">
        <v>0.70833333333333337</v>
      </c>
      <c r="E1988" t="s">
        <v>49</v>
      </c>
      <c r="F1988">
        <v>3</v>
      </c>
      <c r="G1988">
        <v>12</v>
      </c>
      <c r="H1988">
        <v>14</v>
      </c>
      <c r="I1988" t="s">
        <v>42</v>
      </c>
      <c r="J1988" t="s">
        <v>30</v>
      </c>
      <c r="K1988">
        <v>30.000000000000053</v>
      </c>
      <c r="L1988">
        <v>1.1666666666666667</v>
      </c>
      <c r="M1988">
        <v>1</v>
      </c>
      <c r="N1988" t="s">
        <v>77</v>
      </c>
      <c r="O1988" t="s">
        <v>101</v>
      </c>
      <c r="P1988" t="s">
        <v>112</v>
      </c>
      <c r="Q1988" t="s">
        <v>118</v>
      </c>
      <c r="R1988" t="s">
        <v>118</v>
      </c>
      <c r="S1988">
        <v>1986</v>
      </c>
    </row>
    <row r="1989" spans="1:19" x14ac:dyDescent="0.2">
      <c r="A1989">
        <v>1566</v>
      </c>
      <c r="B1989" s="1">
        <v>45396</v>
      </c>
      <c r="C1989" s="2">
        <v>0.6875</v>
      </c>
      <c r="D1989" s="2">
        <v>0.72916666666666663</v>
      </c>
      <c r="E1989" t="s">
        <v>49</v>
      </c>
      <c r="F1989">
        <v>3</v>
      </c>
      <c r="G1989">
        <v>12</v>
      </c>
      <c r="H1989">
        <v>13</v>
      </c>
      <c r="I1989" t="s">
        <v>27</v>
      </c>
      <c r="J1989" t="s">
        <v>23</v>
      </c>
      <c r="K1989">
        <v>59.999999999999943</v>
      </c>
      <c r="L1989">
        <v>1.0833333333333333</v>
      </c>
      <c r="M1989">
        <v>1</v>
      </c>
      <c r="N1989" t="s">
        <v>71</v>
      </c>
      <c r="O1989" t="s">
        <v>101</v>
      </c>
      <c r="P1989" t="s">
        <v>112</v>
      </c>
      <c r="Q1989" t="s">
        <v>118</v>
      </c>
      <c r="R1989" t="s">
        <v>118</v>
      </c>
      <c r="S1989">
        <v>1987</v>
      </c>
    </row>
    <row r="1990" spans="1:19" x14ac:dyDescent="0.2">
      <c r="A1990">
        <v>798</v>
      </c>
      <c r="B1990" s="1">
        <v>45406</v>
      </c>
      <c r="C1990" s="2">
        <v>0.6875</v>
      </c>
      <c r="D1990" s="2">
        <v>0.77083333333333337</v>
      </c>
      <c r="E1990" t="s">
        <v>49</v>
      </c>
      <c r="F1990">
        <v>3</v>
      </c>
      <c r="G1990">
        <v>12</v>
      </c>
      <c r="H1990">
        <v>9</v>
      </c>
      <c r="I1990" t="s">
        <v>42</v>
      </c>
      <c r="J1990" t="s">
        <v>30</v>
      </c>
      <c r="K1990">
        <v>120.00000000000006</v>
      </c>
      <c r="L1990">
        <v>0.75</v>
      </c>
      <c r="M1990">
        <v>0</v>
      </c>
      <c r="N1990" t="s">
        <v>74</v>
      </c>
      <c r="O1990" t="s">
        <v>101</v>
      </c>
      <c r="P1990" t="s">
        <v>112</v>
      </c>
      <c r="Q1990" t="s">
        <v>118</v>
      </c>
      <c r="R1990" t="s">
        <v>124</v>
      </c>
      <c r="S1990">
        <v>1988</v>
      </c>
    </row>
    <row r="1991" spans="1:19" x14ac:dyDescent="0.2">
      <c r="A1991">
        <v>1319</v>
      </c>
      <c r="B1991" s="1">
        <v>45479</v>
      </c>
      <c r="C1991" s="2">
        <v>0.6875</v>
      </c>
      <c r="D1991" s="2">
        <v>0.77083333333333337</v>
      </c>
      <c r="E1991" t="s">
        <v>49</v>
      </c>
      <c r="F1991">
        <v>3</v>
      </c>
      <c r="G1991">
        <v>12</v>
      </c>
      <c r="H1991">
        <v>7</v>
      </c>
      <c r="I1991" t="s">
        <v>42</v>
      </c>
      <c r="J1991" t="s">
        <v>28</v>
      </c>
      <c r="K1991">
        <v>120.00000000000006</v>
      </c>
      <c r="L1991">
        <v>0.58333333333333337</v>
      </c>
      <c r="M1991">
        <v>0</v>
      </c>
      <c r="N1991" t="s">
        <v>77</v>
      </c>
      <c r="O1991" t="s">
        <v>104</v>
      </c>
      <c r="P1991" t="s">
        <v>112</v>
      </c>
      <c r="Q1991" t="s">
        <v>118</v>
      </c>
      <c r="R1991" t="s">
        <v>124</v>
      </c>
      <c r="S1991">
        <v>1989</v>
      </c>
    </row>
    <row r="1992" spans="1:19" x14ac:dyDescent="0.2">
      <c r="A1992">
        <v>1577</v>
      </c>
      <c r="B1992" s="1">
        <v>45415</v>
      </c>
      <c r="C1992" s="2">
        <v>0.6875</v>
      </c>
      <c r="D1992" s="2">
        <v>0.77083333333333337</v>
      </c>
      <c r="E1992" t="s">
        <v>49</v>
      </c>
      <c r="F1992">
        <v>3</v>
      </c>
      <c r="G1992">
        <v>12</v>
      </c>
      <c r="H1992">
        <v>9</v>
      </c>
      <c r="I1992" t="s">
        <v>42</v>
      </c>
      <c r="J1992" t="s">
        <v>23</v>
      </c>
      <c r="K1992">
        <v>120.00000000000006</v>
      </c>
      <c r="L1992">
        <v>0.75</v>
      </c>
      <c r="M1992">
        <v>0</v>
      </c>
      <c r="N1992" t="s">
        <v>76</v>
      </c>
      <c r="O1992" t="s">
        <v>102</v>
      </c>
      <c r="P1992" t="s">
        <v>112</v>
      </c>
      <c r="Q1992" t="s">
        <v>118</v>
      </c>
      <c r="R1992" t="s">
        <v>124</v>
      </c>
      <c r="S1992">
        <v>1990</v>
      </c>
    </row>
    <row r="1993" spans="1:19" x14ac:dyDescent="0.2">
      <c r="A1993">
        <v>1119</v>
      </c>
      <c r="B1993" s="1">
        <v>45310</v>
      </c>
      <c r="C1993" s="2">
        <v>0.6875</v>
      </c>
      <c r="D1993" s="2">
        <v>0.77083333333333337</v>
      </c>
      <c r="E1993" t="s">
        <v>49</v>
      </c>
      <c r="F1993">
        <v>3</v>
      </c>
      <c r="G1993">
        <v>12</v>
      </c>
      <c r="H1993">
        <v>11</v>
      </c>
      <c r="I1993" t="s">
        <v>41</v>
      </c>
      <c r="J1993" t="s">
        <v>14</v>
      </c>
      <c r="K1993">
        <v>120.00000000000006</v>
      </c>
      <c r="L1993">
        <v>0.91666666666666652</v>
      </c>
      <c r="M1993">
        <v>0</v>
      </c>
      <c r="N1993" t="s">
        <v>76</v>
      </c>
      <c r="O1993" t="s">
        <v>98</v>
      </c>
      <c r="P1993" t="s">
        <v>112</v>
      </c>
      <c r="Q1993" t="s">
        <v>118</v>
      </c>
      <c r="R1993" t="s">
        <v>124</v>
      </c>
      <c r="S1993">
        <v>1991</v>
      </c>
    </row>
    <row r="1994" spans="1:19" x14ac:dyDescent="0.2">
      <c r="A1994">
        <v>2557</v>
      </c>
      <c r="B1994" s="1">
        <v>45320</v>
      </c>
      <c r="C1994" s="2">
        <v>0.6875</v>
      </c>
      <c r="D1994" s="2">
        <v>0.75</v>
      </c>
      <c r="E1994" t="s">
        <v>49</v>
      </c>
      <c r="F1994">
        <v>3</v>
      </c>
      <c r="G1994">
        <v>12</v>
      </c>
      <c r="H1994">
        <v>7</v>
      </c>
      <c r="I1994" t="s">
        <v>27</v>
      </c>
      <c r="J1994" t="s">
        <v>30</v>
      </c>
      <c r="K1994">
        <v>90</v>
      </c>
      <c r="L1994">
        <v>0.58333333333333337</v>
      </c>
      <c r="M1994">
        <v>0</v>
      </c>
      <c r="N1994" t="s">
        <v>72</v>
      </c>
      <c r="O1994" t="s">
        <v>98</v>
      </c>
      <c r="P1994" t="s">
        <v>112</v>
      </c>
      <c r="Q1994" t="s">
        <v>118</v>
      </c>
      <c r="R1994" t="s">
        <v>118</v>
      </c>
      <c r="S1994">
        <v>1992</v>
      </c>
    </row>
    <row r="1995" spans="1:19" x14ac:dyDescent="0.2">
      <c r="A1995">
        <v>1643</v>
      </c>
      <c r="B1995" s="1">
        <v>45576</v>
      </c>
      <c r="C1995" s="2">
        <v>0.6875</v>
      </c>
      <c r="D1995" s="2">
        <v>0.70833333333333337</v>
      </c>
      <c r="E1995" t="s">
        <v>49</v>
      </c>
      <c r="F1995">
        <v>3</v>
      </c>
      <c r="G1995">
        <v>12</v>
      </c>
      <c r="H1995">
        <v>4</v>
      </c>
      <c r="I1995" t="s">
        <v>17</v>
      </c>
      <c r="J1995" t="s">
        <v>28</v>
      </c>
      <c r="K1995">
        <v>30.000000000000053</v>
      </c>
      <c r="L1995">
        <v>0.33333333333333331</v>
      </c>
      <c r="M1995">
        <v>0</v>
      </c>
      <c r="N1995" t="s">
        <v>76</v>
      </c>
      <c r="O1995" t="s">
        <v>107</v>
      </c>
      <c r="P1995" t="s">
        <v>112</v>
      </c>
      <c r="Q1995" t="s">
        <v>118</v>
      </c>
      <c r="R1995" t="s">
        <v>118</v>
      </c>
      <c r="S1995">
        <v>1993</v>
      </c>
    </row>
    <row r="1996" spans="1:19" x14ac:dyDescent="0.2">
      <c r="A1996">
        <v>148</v>
      </c>
      <c r="B1996" s="1">
        <v>45503</v>
      </c>
      <c r="C1996" s="2">
        <v>0.6875</v>
      </c>
      <c r="D1996" s="2">
        <v>0.77083333333333337</v>
      </c>
      <c r="E1996" t="s">
        <v>49</v>
      </c>
      <c r="F1996">
        <v>3</v>
      </c>
      <c r="G1996">
        <v>12</v>
      </c>
      <c r="H1996">
        <v>15</v>
      </c>
      <c r="I1996" t="s">
        <v>27</v>
      </c>
      <c r="J1996" t="s">
        <v>30</v>
      </c>
      <c r="K1996">
        <v>120.00000000000006</v>
      </c>
      <c r="L1996">
        <v>1.25</v>
      </c>
      <c r="M1996">
        <v>1</v>
      </c>
      <c r="N1996" t="s">
        <v>73</v>
      </c>
      <c r="O1996" t="s">
        <v>104</v>
      </c>
      <c r="P1996" t="s">
        <v>112</v>
      </c>
      <c r="Q1996" t="s">
        <v>118</v>
      </c>
      <c r="R1996" t="s">
        <v>124</v>
      </c>
      <c r="S1996">
        <v>1994</v>
      </c>
    </row>
    <row r="1997" spans="1:19" x14ac:dyDescent="0.2">
      <c r="A1997">
        <v>787</v>
      </c>
      <c r="B1997" s="1">
        <v>45609</v>
      </c>
      <c r="C1997" s="2">
        <v>0.6875</v>
      </c>
      <c r="D1997" s="2">
        <v>0.77083333333333337</v>
      </c>
      <c r="E1997" t="s">
        <v>49</v>
      </c>
      <c r="F1997">
        <v>3</v>
      </c>
      <c r="G1997">
        <v>12</v>
      </c>
      <c r="H1997">
        <v>14</v>
      </c>
      <c r="I1997" t="s">
        <v>27</v>
      </c>
      <c r="J1997" t="s">
        <v>40</v>
      </c>
      <c r="K1997">
        <v>120.00000000000006</v>
      </c>
      <c r="L1997">
        <v>1.1666666666666667</v>
      </c>
      <c r="M1997">
        <v>1</v>
      </c>
      <c r="N1997" t="s">
        <v>74</v>
      </c>
      <c r="O1997" t="s">
        <v>108</v>
      </c>
      <c r="P1997" t="s">
        <v>112</v>
      </c>
      <c r="Q1997" t="s">
        <v>118</v>
      </c>
      <c r="R1997" t="s">
        <v>124</v>
      </c>
      <c r="S1997">
        <v>1995</v>
      </c>
    </row>
    <row r="1998" spans="1:19" x14ac:dyDescent="0.2">
      <c r="A1998">
        <v>497</v>
      </c>
      <c r="B1998" s="1">
        <v>45464</v>
      </c>
      <c r="C1998" s="2">
        <v>0.6875</v>
      </c>
      <c r="D1998" s="2">
        <v>0.77083333333333337</v>
      </c>
      <c r="E1998" t="s">
        <v>49</v>
      </c>
      <c r="F1998">
        <v>3</v>
      </c>
      <c r="G1998">
        <v>12</v>
      </c>
      <c r="H1998">
        <v>12</v>
      </c>
      <c r="I1998" t="s">
        <v>22</v>
      </c>
      <c r="J1998" t="s">
        <v>23</v>
      </c>
      <c r="K1998">
        <v>120.00000000000006</v>
      </c>
      <c r="L1998">
        <v>1</v>
      </c>
      <c r="M1998">
        <v>0</v>
      </c>
      <c r="N1998" t="s">
        <v>76</v>
      </c>
      <c r="O1998" t="s">
        <v>103</v>
      </c>
      <c r="P1998" t="s">
        <v>112</v>
      </c>
      <c r="Q1998" t="s">
        <v>118</v>
      </c>
      <c r="R1998" t="s">
        <v>124</v>
      </c>
      <c r="S1998">
        <v>1996</v>
      </c>
    </row>
    <row r="1999" spans="1:19" x14ac:dyDescent="0.2">
      <c r="A1999">
        <v>759</v>
      </c>
      <c r="B1999" s="1">
        <v>45528</v>
      </c>
      <c r="C1999" s="2">
        <v>0.6875</v>
      </c>
      <c r="D1999" s="2">
        <v>0.77083333333333337</v>
      </c>
      <c r="E1999" t="s">
        <v>49</v>
      </c>
      <c r="F1999">
        <v>3</v>
      </c>
      <c r="G1999">
        <v>12</v>
      </c>
      <c r="H1999">
        <v>15</v>
      </c>
      <c r="I1999" t="s">
        <v>17</v>
      </c>
      <c r="J1999" t="s">
        <v>30</v>
      </c>
      <c r="K1999">
        <v>120.00000000000006</v>
      </c>
      <c r="L1999">
        <v>1.25</v>
      </c>
      <c r="M1999">
        <v>1</v>
      </c>
      <c r="N1999" t="s">
        <v>77</v>
      </c>
      <c r="O1999" t="s">
        <v>105</v>
      </c>
      <c r="P1999" t="s">
        <v>112</v>
      </c>
      <c r="Q1999" t="s">
        <v>118</v>
      </c>
      <c r="R1999" t="s">
        <v>124</v>
      </c>
      <c r="S1999">
        <v>1997</v>
      </c>
    </row>
    <row r="2000" spans="1:19" x14ac:dyDescent="0.2">
      <c r="A2000">
        <v>291</v>
      </c>
      <c r="B2000" s="1">
        <v>45602</v>
      </c>
      <c r="C2000" s="2">
        <v>0.6875</v>
      </c>
      <c r="D2000" s="2">
        <v>0.75</v>
      </c>
      <c r="E2000" t="s">
        <v>49</v>
      </c>
      <c r="F2000">
        <v>3</v>
      </c>
      <c r="G2000">
        <v>12</v>
      </c>
      <c r="H2000">
        <v>10</v>
      </c>
      <c r="I2000" t="s">
        <v>39</v>
      </c>
      <c r="J2000" t="s">
        <v>14</v>
      </c>
      <c r="K2000">
        <v>90</v>
      </c>
      <c r="L2000">
        <v>0.83333333333333348</v>
      </c>
      <c r="M2000">
        <v>0</v>
      </c>
      <c r="N2000" t="s">
        <v>74</v>
      </c>
      <c r="O2000" t="s">
        <v>108</v>
      </c>
      <c r="P2000" t="s">
        <v>112</v>
      </c>
      <c r="Q2000" t="s">
        <v>118</v>
      </c>
      <c r="R2000" t="s">
        <v>118</v>
      </c>
      <c r="S2000">
        <v>1998</v>
      </c>
    </row>
    <row r="2001" spans="1:19" x14ac:dyDescent="0.2">
      <c r="A2001">
        <v>1485</v>
      </c>
      <c r="B2001" s="1">
        <v>45423</v>
      </c>
      <c r="C2001" s="2">
        <v>0.6875</v>
      </c>
      <c r="D2001" s="2">
        <v>0.77083333333333337</v>
      </c>
      <c r="E2001" t="s">
        <v>49</v>
      </c>
      <c r="F2001">
        <v>3</v>
      </c>
      <c r="G2001">
        <v>12</v>
      </c>
      <c r="H2001">
        <v>11</v>
      </c>
      <c r="I2001" t="s">
        <v>13</v>
      </c>
      <c r="J2001" t="s">
        <v>30</v>
      </c>
      <c r="K2001">
        <v>120.00000000000006</v>
      </c>
      <c r="L2001">
        <v>0.91666666666666652</v>
      </c>
      <c r="M2001">
        <v>0</v>
      </c>
      <c r="N2001" t="s">
        <v>77</v>
      </c>
      <c r="O2001" t="s">
        <v>102</v>
      </c>
      <c r="P2001" t="s">
        <v>112</v>
      </c>
      <c r="Q2001" t="s">
        <v>118</v>
      </c>
      <c r="R2001" t="s">
        <v>124</v>
      </c>
      <c r="S2001">
        <v>1999</v>
      </c>
    </row>
    <row r="2002" spans="1:19" x14ac:dyDescent="0.2">
      <c r="A2002">
        <v>67</v>
      </c>
      <c r="B2002" s="1">
        <v>45366</v>
      </c>
      <c r="C2002" s="2">
        <v>0.6875</v>
      </c>
      <c r="D2002" s="2">
        <v>0.75</v>
      </c>
      <c r="E2002" t="s">
        <v>49</v>
      </c>
      <c r="F2002">
        <v>3</v>
      </c>
      <c r="G2002">
        <v>12</v>
      </c>
      <c r="H2002">
        <v>4</v>
      </c>
      <c r="I2002" t="s">
        <v>13</v>
      </c>
      <c r="J2002" t="s">
        <v>40</v>
      </c>
      <c r="K2002">
        <v>90</v>
      </c>
      <c r="L2002">
        <v>0.33333333333333331</v>
      </c>
      <c r="M2002">
        <v>0</v>
      </c>
      <c r="N2002" t="s">
        <v>76</v>
      </c>
      <c r="O2002" t="s">
        <v>100</v>
      </c>
      <c r="P2002" t="s">
        <v>112</v>
      </c>
      <c r="Q2002" t="s">
        <v>118</v>
      </c>
      <c r="R2002" t="s">
        <v>118</v>
      </c>
      <c r="S2002">
        <v>2000</v>
      </c>
    </row>
    <row r="2003" spans="1:19" x14ac:dyDescent="0.2">
      <c r="A2003">
        <v>1354</v>
      </c>
      <c r="B2003" s="1">
        <v>45397</v>
      </c>
      <c r="C2003" s="2">
        <v>0.6875</v>
      </c>
      <c r="D2003" s="2">
        <v>0.77083333333333337</v>
      </c>
      <c r="E2003" t="s">
        <v>49</v>
      </c>
      <c r="F2003">
        <v>3</v>
      </c>
      <c r="G2003">
        <v>12</v>
      </c>
      <c r="H2003">
        <v>12</v>
      </c>
      <c r="I2003" t="s">
        <v>17</v>
      </c>
      <c r="J2003" t="s">
        <v>28</v>
      </c>
      <c r="K2003">
        <v>120.00000000000006</v>
      </c>
      <c r="L2003">
        <v>1</v>
      </c>
      <c r="M2003">
        <v>0</v>
      </c>
      <c r="N2003" t="s">
        <v>72</v>
      </c>
      <c r="O2003" t="s">
        <v>101</v>
      </c>
      <c r="P2003" t="s">
        <v>112</v>
      </c>
      <c r="Q2003" t="s">
        <v>118</v>
      </c>
      <c r="R2003" t="s">
        <v>124</v>
      </c>
      <c r="S2003">
        <v>2001</v>
      </c>
    </row>
    <row r="2004" spans="1:19" x14ac:dyDescent="0.2">
      <c r="A2004">
        <v>1841</v>
      </c>
      <c r="B2004" s="1">
        <v>45541</v>
      </c>
      <c r="C2004" s="2">
        <v>0.6875</v>
      </c>
      <c r="D2004" s="2">
        <v>0.75</v>
      </c>
      <c r="E2004" t="s">
        <v>49</v>
      </c>
      <c r="F2004">
        <v>3</v>
      </c>
      <c r="G2004">
        <v>12</v>
      </c>
      <c r="H2004">
        <v>13</v>
      </c>
      <c r="I2004" t="s">
        <v>22</v>
      </c>
      <c r="J2004" t="s">
        <v>23</v>
      </c>
      <c r="K2004">
        <v>90</v>
      </c>
      <c r="L2004">
        <v>1.0833333333333333</v>
      </c>
      <c r="M2004">
        <v>1</v>
      </c>
      <c r="N2004" t="s">
        <v>76</v>
      </c>
      <c r="O2004" t="s">
        <v>106</v>
      </c>
      <c r="P2004" t="s">
        <v>112</v>
      </c>
      <c r="Q2004" t="s">
        <v>118</v>
      </c>
      <c r="R2004" t="s">
        <v>118</v>
      </c>
      <c r="S2004">
        <v>2002</v>
      </c>
    </row>
    <row r="2005" spans="1:19" x14ac:dyDescent="0.2">
      <c r="A2005">
        <v>1835</v>
      </c>
      <c r="B2005" s="1">
        <v>45460</v>
      </c>
      <c r="C2005" s="2">
        <v>0.6875</v>
      </c>
      <c r="D2005" s="2">
        <v>0.72916666666666663</v>
      </c>
      <c r="E2005" t="s">
        <v>49</v>
      </c>
      <c r="F2005">
        <v>3</v>
      </c>
      <c r="G2005">
        <v>12</v>
      </c>
      <c r="H2005">
        <v>11</v>
      </c>
      <c r="I2005" t="s">
        <v>22</v>
      </c>
      <c r="J2005" t="s">
        <v>28</v>
      </c>
      <c r="K2005">
        <v>59.999999999999943</v>
      </c>
      <c r="L2005">
        <v>0.91666666666666652</v>
      </c>
      <c r="M2005">
        <v>0</v>
      </c>
      <c r="N2005" t="s">
        <v>72</v>
      </c>
      <c r="O2005" t="s">
        <v>103</v>
      </c>
      <c r="P2005" t="s">
        <v>112</v>
      </c>
      <c r="Q2005" t="s">
        <v>118</v>
      </c>
      <c r="R2005" t="s">
        <v>118</v>
      </c>
      <c r="S2005">
        <v>2003</v>
      </c>
    </row>
    <row r="2006" spans="1:19" x14ac:dyDescent="0.2">
      <c r="A2006">
        <v>2991</v>
      </c>
      <c r="B2006" s="1">
        <v>45442</v>
      </c>
      <c r="C2006" s="2">
        <v>0.6875</v>
      </c>
      <c r="D2006" s="2">
        <v>0.72916666666666663</v>
      </c>
      <c r="E2006" t="s">
        <v>49</v>
      </c>
      <c r="F2006">
        <v>3</v>
      </c>
      <c r="G2006">
        <v>12</v>
      </c>
      <c r="H2006">
        <v>7</v>
      </c>
      <c r="I2006" t="s">
        <v>13</v>
      </c>
      <c r="J2006" t="s">
        <v>18</v>
      </c>
      <c r="K2006">
        <v>59.999999999999943</v>
      </c>
      <c r="L2006">
        <v>0.58333333333333337</v>
      </c>
      <c r="M2006">
        <v>0</v>
      </c>
      <c r="N2006" t="s">
        <v>75</v>
      </c>
      <c r="O2006" t="s">
        <v>102</v>
      </c>
      <c r="P2006" t="s">
        <v>112</v>
      </c>
      <c r="Q2006" t="s">
        <v>118</v>
      </c>
      <c r="R2006" t="s">
        <v>118</v>
      </c>
      <c r="S2006">
        <v>2004</v>
      </c>
    </row>
    <row r="2007" spans="1:19" x14ac:dyDescent="0.2">
      <c r="A2007">
        <v>599</v>
      </c>
      <c r="B2007" s="1">
        <v>45531</v>
      </c>
      <c r="C2007" s="2">
        <v>0.6875</v>
      </c>
      <c r="D2007" s="2">
        <v>0.70833333333333337</v>
      </c>
      <c r="E2007" t="s">
        <v>49</v>
      </c>
      <c r="F2007">
        <v>3</v>
      </c>
      <c r="G2007">
        <v>12</v>
      </c>
      <c r="H2007">
        <v>12</v>
      </c>
      <c r="I2007" t="s">
        <v>17</v>
      </c>
      <c r="J2007" t="s">
        <v>14</v>
      </c>
      <c r="K2007">
        <v>30.000000000000053</v>
      </c>
      <c r="L2007">
        <v>1</v>
      </c>
      <c r="M2007">
        <v>0</v>
      </c>
      <c r="N2007" t="s">
        <v>73</v>
      </c>
      <c r="O2007" t="s">
        <v>105</v>
      </c>
      <c r="P2007" t="s">
        <v>112</v>
      </c>
      <c r="Q2007" t="s">
        <v>118</v>
      </c>
      <c r="R2007" t="s">
        <v>118</v>
      </c>
      <c r="S2007">
        <v>2005</v>
      </c>
    </row>
    <row r="2008" spans="1:19" x14ac:dyDescent="0.2">
      <c r="A2008">
        <v>302</v>
      </c>
      <c r="B2008" s="1">
        <v>45537</v>
      </c>
      <c r="C2008" s="2">
        <v>0.6875</v>
      </c>
      <c r="D2008" s="2">
        <v>0.75</v>
      </c>
      <c r="E2008" t="s">
        <v>49</v>
      </c>
      <c r="F2008">
        <v>3</v>
      </c>
      <c r="G2008">
        <v>12</v>
      </c>
      <c r="H2008">
        <v>3</v>
      </c>
      <c r="I2008" t="s">
        <v>27</v>
      </c>
      <c r="J2008" t="s">
        <v>40</v>
      </c>
      <c r="K2008">
        <v>90</v>
      </c>
      <c r="L2008">
        <v>0.25</v>
      </c>
      <c r="M2008">
        <v>0</v>
      </c>
      <c r="N2008" t="s">
        <v>72</v>
      </c>
      <c r="O2008" t="s">
        <v>106</v>
      </c>
      <c r="P2008" t="s">
        <v>112</v>
      </c>
      <c r="Q2008" t="s">
        <v>118</v>
      </c>
      <c r="R2008" t="s">
        <v>118</v>
      </c>
      <c r="S2008">
        <v>2006</v>
      </c>
    </row>
    <row r="2009" spans="1:19" x14ac:dyDescent="0.2">
      <c r="A2009">
        <v>2983</v>
      </c>
      <c r="B2009" s="1">
        <v>45594</v>
      </c>
      <c r="C2009" s="2">
        <v>0.6875</v>
      </c>
      <c r="D2009" s="2">
        <v>0.70833333333333337</v>
      </c>
      <c r="E2009" t="s">
        <v>49</v>
      </c>
      <c r="F2009">
        <v>3</v>
      </c>
      <c r="G2009">
        <v>12</v>
      </c>
      <c r="H2009">
        <v>12</v>
      </c>
      <c r="I2009" t="s">
        <v>39</v>
      </c>
      <c r="J2009" t="s">
        <v>18</v>
      </c>
      <c r="K2009">
        <v>30.000000000000053</v>
      </c>
      <c r="L2009">
        <v>1</v>
      </c>
      <c r="M2009">
        <v>0</v>
      </c>
      <c r="N2009" t="s">
        <v>73</v>
      </c>
      <c r="O2009" t="s">
        <v>107</v>
      </c>
      <c r="P2009" t="s">
        <v>112</v>
      </c>
      <c r="Q2009" t="s">
        <v>118</v>
      </c>
      <c r="R2009" t="s">
        <v>118</v>
      </c>
      <c r="S2009">
        <v>2007</v>
      </c>
    </row>
    <row r="2010" spans="1:19" x14ac:dyDescent="0.2">
      <c r="A2010">
        <v>2182</v>
      </c>
      <c r="B2010" s="1">
        <v>45500</v>
      </c>
      <c r="C2010" s="2">
        <v>0.6875</v>
      </c>
      <c r="D2010" s="2">
        <v>0.70833333333333337</v>
      </c>
      <c r="E2010" t="s">
        <v>49</v>
      </c>
      <c r="F2010">
        <v>3</v>
      </c>
      <c r="G2010">
        <v>12</v>
      </c>
      <c r="H2010">
        <v>1</v>
      </c>
      <c r="I2010" t="s">
        <v>13</v>
      </c>
      <c r="J2010" t="s">
        <v>14</v>
      </c>
      <c r="K2010">
        <v>30.000000000000053</v>
      </c>
      <c r="L2010">
        <v>8.3333333333333329E-2</v>
      </c>
      <c r="M2010">
        <v>0</v>
      </c>
      <c r="N2010" t="s">
        <v>77</v>
      </c>
      <c r="O2010" t="s">
        <v>104</v>
      </c>
      <c r="P2010" t="s">
        <v>112</v>
      </c>
      <c r="Q2010" t="s">
        <v>117</v>
      </c>
      <c r="R2010" t="s">
        <v>118</v>
      </c>
      <c r="S2010">
        <v>2008</v>
      </c>
    </row>
    <row r="2011" spans="1:19" x14ac:dyDescent="0.2">
      <c r="A2011">
        <v>2079</v>
      </c>
      <c r="B2011" s="1">
        <v>45390</v>
      </c>
      <c r="C2011" s="2">
        <v>0.6875</v>
      </c>
      <c r="D2011" s="2">
        <v>0.70833333333333337</v>
      </c>
      <c r="E2011" t="s">
        <v>49</v>
      </c>
      <c r="F2011">
        <v>3</v>
      </c>
      <c r="G2011">
        <v>12</v>
      </c>
      <c r="H2011">
        <v>14</v>
      </c>
      <c r="I2011" t="s">
        <v>41</v>
      </c>
      <c r="J2011" t="s">
        <v>40</v>
      </c>
      <c r="K2011">
        <v>30.000000000000053</v>
      </c>
      <c r="L2011">
        <v>1.1666666666666667</v>
      </c>
      <c r="M2011">
        <v>1</v>
      </c>
      <c r="N2011" t="s">
        <v>72</v>
      </c>
      <c r="O2011" t="s">
        <v>101</v>
      </c>
      <c r="P2011" t="s">
        <v>112</v>
      </c>
      <c r="Q2011" t="s">
        <v>118</v>
      </c>
      <c r="R2011" t="s">
        <v>118</v>
      </c>
      <c r="S2011">
        <v>2009</v>
      </c>
    </row>
    <row r="2012" spans="1:19" x14ac:dyDescent="0.2">
      <c r="A2012">
        <v>1429</v>
      </c>
      <c r="B2012" s="1">
        <v>45332</v>
      </c>
      <c r="C2012" s="2">
        <v>0.6875</v>
      </c>
      <c r="D2012" s="2">
        <v>0.72916666666666663</v>
      </c>
      <c r="E2012" t="s">
        <v>49</v>
      </c>
      <c r="F2012">
        <v>3</v>
      </c>
      <c r="G2012">
        <v>12</v>
      </c>
      <c r="H2012">
        <v>5</v>
      </c>
      <c r="I2012" t="s">
        <v>27</v>
      </c>
      <c r="J2012" t="s">
        <v>40</v>
      </c>
      <c r="K2012">
        <v>59.999999999999943</v>
      </c>
      <c r="L2012">
        <v>0.41666666666666674</v>
      </c>
      <c r="M2012">
        <v>0</v>
      </c>
      <c r="N2012" t="s">
        <v>77</v>
      </c>
      <c r="O2012" t="s">
        <v>99</v>
      </c>
      <c r="P2012" t="s">
        <v>112</v>
      </c>
      <c r="Q2012" t="s">
        <v>118</v>
      </c>
      <c r="R2012" t="s">
        <v>118</v>
      </c>
      <c r="S2012">
        <v>2010</v>
      </c>
    </row>
    <row r="2013" spans="1:19" x14ac:dyDescent="0.2">
      <c r="A2013">
        <v>1770</v>
      </c>
      <c r="B2013" s="1">
        <v>45517</v>
      </c>
      <c r="C2013" s="2">
        <v>0.6875</v>
      </c>
      <c r="D2013" s="2">
        <v>0.75</v>
      </c>
      <c r="E2013" t="s">
        <v>49</v>
      </c>
      <c r="F2013">
        <v>3</v>
      </c>
      <c r="G2013">
        <v>12</v>
      </c>
      <c r="H2013">
        <v>15</v>
      </c>
      <c r="I2013" t="s">
        <v>22</v>
      </c>
      <c r="J2013" t="s">
        <v>40</v>
      </c>
      <c r="K2013">
        <v>90</v>
      </c>
      <c r="L2013">
        <v>1.25</v>
      </c>
      <c r="M2013">
        <v>1</v>
      </c>
      <c r="N2013" t="s">
        <v>73</v>
      </c>
      <c r="O2013" t="s">
        <v>105</v>
      </c>
      <c r="P2013" t="s">
        <v>112</v>
      </c>
      <c r="Q2013" t="s">
        <v>118</v>
      </c>
      <c r="R2013" t="s">
        <v>118</v>
      </c>
      <c r="S2013">
        <v>2011</v>
      </c>
    </row>
    <row r="2014" spans="1:19" x14ac:dyDescent="0.2">
      <c r="A2014">
        <v>1412</v>
      </c>
      <c r="B2014" s="1">
        <v>45499</v>
      </c>
      <c r="C2014" s="2">
        <v>0.6875</v>
      </c>
      <c r="D2014" s="2">
        <v>0.72916666666666663</v>
      </c>
      <c r="E2014" t="s">
        <v>49</v>
      </c>
      <c r="F2014">
        <v>3</v>
      </c>
      <c r="G2014">
        <v>12</v>
      </c>
      <c r="H2014">
        <v>7</v>
      </c>
      <c r="I2014" t="s">
        <v>13</v>
      </c>
      <c r="J2014" t="s">
        <v>23</v>
      </c>
      <c r="K2014">
        <v>59.999999999999943</v>
      </c>
      <c r="L2014">
        <v>0.58333333333333337</v>
      </c>
      <c r="M2014">
        <v>0</v>
      </c>
      <c r="N2014" t="s">
        <v>76</v>
      </c>
      <c r="O2014" t="s">
        <v>104</v>
      </c>
      <c r="P2014" t="s">
        <v>112</v>
      </c>
      <c r="Q2014" t="s">
        <v>118</v>
      </c>
      <c r="R2014" t="s">
        <v>118</v>
      </c>
      <c r="S2014">
        <v>2012</v>
      </c>
    </row>
    <row r="2015" spans="1:19" x14ac:dyDescent="0.2">
      <c r="A2015">
        <v>2689</v>
      </c>
      <c r="B2015" s="1">
        <v>45570</v>
      </c>
      <c r="C2015" s="2">
        <v>0.6875</v>
      </c>
      <c r="D2015" s="2">
        <v>0.77083333333333337</v>
      </c>
      <c r="E2015" t="s">
        <v>49</v>
      </c>
      <c r="F2015">
        <v>3</v>
      </c>
      <c r="G2015">
        <v>12</v>
      </c>
      <c r="H2015">
        <v>5</v>
      </c>
      <c r="I2015" t="s">
        <v>13</v>
      </c>
      <c r="J2015" t="s">
        <v>30</v>
      </c>
      <c r="K2015">
        <v>120.00000000000006</v>
      </c>
      <c r="L2015">
        <v>0.41666666666666674</v>
      </c>
      <c r="M2015">
        <v>0</v>
      </c>
      <c r="N2015" t="s">
        <v>77</v>
      </c>
      <c r="O2015" t="s">
        <v>107</v>
      </c>
      <c r="P2015" t="s">
        <v>112</v>
      </c>
      <c r="Q2015" t="s">
        <v>118</v>
      </c>
      <c r="R2015" t="s">
        <v>124</v>
      </c>
      <c r="S2015">
        <v>2013</v>
      </c>
    </row>
    <row r="2016" spans="1:19" x14ac:dyDescent="0.2">
      <c r="A2016">
        <v>755</v>
      </c>
      <c r="B2016" s="1">
        <v>45394</v>
      </c>
      <c r="C2016" s="2">
        <v>0.6875</v>
      </c>
      <c r="D2016" s="2">
        <v>0.70833333333333337</v>
      </c>
      <c r="E2016" t="s">
        <v>49</v>
      </c>
      <c r="F2016">
        <v>3</v>
      </c>
      <c r="G2016">
        <v>12</v>
      </c>
      <c r="H2016">
        <v>1</v>
      </c>
      <c r="I2016" t="s">
        <v>22</v>
      </c>
      <c r="J2016" t="s">
        <v>28</v>
      </c>
      <c r="K2016">
        <v>30.000000000000053</v>
      </c>
      <c r="L2016">
        <v>8.3333333333333329E-2</v>
      </c>
      <c r="M2016">
        <v>0</v>
      </c>
      <c r="N2016" t="s">
        <v>76</v>
      </c>
      <c r="O2016" t="s">
        <v>101</v>
      </c>
      <c r="P2016" t="s">
        <v>112</v>
      </c>
      <c r="Q2016" t="s">
        <v>117</v>
      </c>
      <c r="R2016" t="s">
        <v>118</v>
      </c>
      <c r="S2016">
        <v>2014</v>
      </c>
    </row>
    <row r="2017" spans="1:19" x14ac:dyDescent="0.2">
      <c r="A2017">
        <v>981</v>
      </c>
      <c r="B2017" s="1">
        <v>45640</v>
      </c>
      <c r="C2017" s="2">
        <v>0.6875</v>
      </c>
      <c r="D2017" s="2">
        <v>0.75</v>
      </c>
      <c r="E2017" t="s">
        <v>49</v>
      </c>
      <c r="F2017">
        <v>3</v>
      </c>
      <c r="G2017">
        <v>12</v>
      </c>
      <c r="H2017">
        <v>13</v>
      </c>
      <c r="I2017" t="s">
        <v>41</v>
      </c>
      <c r="J2017" t="s">
        <v>23</v>
      </c>
      <c r="K2017">
        <v>90</v>
      </c>
      <c r="L2017">
        <v>1.0833333333333333</v>
      </c>
      <c r="M2017">
        <v>1</v>
      </c>
      <c r="N2017" t="s">
        <v>77</v>
      </c>
      <c r="O2017" t="s">
        <v>109</v>
      </c>
      <c r="P2017" t="s">
        <v>112</v>
      </c>
      <c r="Q2017" t="s">
        <v>118</v>
      </c>
      <c r="R2017" t="s">
        <v>118</v>
      </c>
      <c r="S2017">
        <v>2015</v>
      </c>
    </row>
    <row r="2018" spans="1:19" x14ac:dyDescent="0.2">
      <c r="A2018">
        <v>2793</v>
      </c>
      <c r="B2018" s="1">
        <v>45395</v>
      </c>
      <c r="C2018" s="2">
        <v>0.66666666666666663</v>
      </c>
      <c r="D2018" s="2">
        <v>0.72916666666666663</v>
      </c>
      <c r="E2018" t="s">
        <v>49</v>
      </c>
      <c r="F2018">
        <v>3</v>
      </c>
      <c r="G2018">
        <v>12</v>
      </c>
      <c r="H2018">
        <v>5</v>
      </c>
      <c r="I2018" t="s">
        <v>42</v>
      </c>
      <c r="J2018" t="s">
        <v>23</v>
      </c>
      <c r="K2018">
        <v>90</v>
      </c>
      <c r="L2018">
        <v>0.41666666666666674</v>
      </c>
      <c r="M2018">
        <v>0</v>
      </c>
      <c r="N2018" t="s">
        <v>77</v>
      </c>
      <c r="O2018" t="s">
        <v>101</v>
      </c>
      <c r="P2018" t="s">
        <v>112</v>
      </c>
      <c r="Q2018" t="s">
        <v>118</v>
      </c>
      <c r="R2018" t="s">
        <v>118</v>
      </c>
      <c r="S2018">
        <v>2016</v>
      </c>
    </row>
    <row r="2019" spans="1:19" x14ac:dyDescent="0.2">
      <c r="A2019">
        <v>2787</v>
      </c>
      <c r="B2019" s="1">
        <v>45475</v>
      </c>
      <c r="C2019" s="2">
        <v>0.66666666666666663</v>
      </c>
      <c r="D2019" s="2">
        <v>0.6875</v>
      </c>
      <c r="E2019" t="s">
        <v>49</v>
      </c>
      <c r="F2019">
        <v>3</v>
      </c>
      <c r="G2019">
        <v>12</v>
      </c>
      <c r="H2019">
        <v>3</v>
      </c>
      <c r="I2019" t="s">
        <v>17</v>
      </c>
      <c r="J2019" t="s">
        <v>14</v>
      </c>
      <c r="K2019">
        <v>30.000000000000053</v>
      </c>
      <c r="L2019">
        <v>0.25</v>
      </c>
      <c r="M2019">
        <v>0</v>
      </c>
      <c r="N2019" t="s">
        <v>73</v>
      </c>
      <c r="O2019" t="s">
        <v>104</v>
      </c>
      <c r="P2019" t="s">
        <v>112</v>
      </c>
      <c r="Q2019" t="s">
        <v>118</v>
      </c>
      <c r="R2019" t="s">
        <v>118</v>
      </c>
      <c r="S2019">
        <v>2017</v>
      </c>
    </row>
    <row r="2020" spans="1:19" x14ac:dyDescent="0.2">
      <c r="A2020">
        <v>1940</v>
      </c>
      <c r="B2020" s="1">
        <v>45648</v>
      </c>
      <c r="C2020" s="2">
        <v>0.66666666666666663</v>
      </c>
      <c r="D2020" s="2">
        <v>0.72916666666666663</v>
      </c>
      <c r="E2020" t="s">
        <v>49</v>
      </c>
      <c r="F2020">
        <v>3</v>
      </c>
      <c r="G2020">
        <v>12</v>
      </c>
      <c r="H2020">
        <v>5</v>
      </c>
      <c r="I2020" t="s">
        <v>42</v>
      </c>
      <c r="J2020" t="s">
        <v>30</v>
      </c>
      <c r="K2020">
        <v>90</v>
      </c>
      <c r="L2020">
        <v>0.41666666666666674</v>
      </c>
      <c r="M2020">
        <v>0</v>
      </c>
      <c r="N2020" t="s">
        <v>71</v>
      </c>
      <c r="O2020" t="s">
        <v>109</v>
      </c>
      <c r="P2020" t="s">
        <v>112</v>
      </c>
      <c r="Q2020" t="s">
        <v>118</v>
      </c>
      <c r="R2020" t="s">
        <v>118</v>
      </c>
      <c r="S2020">
        <v>2018</v>
      </c>
    </row>
    <row r="2021" spans="1:19" x14ac:dyDescent="0.2">
      <c r="A2021">
        <v>1440</v>
      </c>
      <c r="B2021" s="1">
        <v>45640</v>
      </c>
      <c r="C2021" s="2">
        <v>0.66666666666666663</v>
      </c>
      <c r="D2021" s="2">
        <v>0.75</v>
      </c>
      <c r="E2021" t="s">
        <v>49</v>
      </c>
      <c r="F2021">
        <v>3</v>
      </c>
      <c r="G2021">
        <v>12</v>
      </c>
      <c r="H2021">
        <v>4</v>
      </c>
      <c r="I2021" t="s">
        <v>17</v>
      </c>
      <c r="J2021" t="s">
        <v>23</v>
      </c>
      <c r="K2021">
        <v>120.00000000000006</v>
      </c>
      <c r="L2021">
        <v>0.33333333333333331</v>
      </c>
      <c r="M2021">
        <v>0</v>
      </c>
      <c r="N2021" t="s">
        <v>77</v>
      </c>
      <c r="O2021" t="s">
        <v>109</v>
      </c>
      <c r="P2021" t="s">
        <v>112</v>
      </c>
      <c r="Q2021" t="s">
        <v>118</v>
      </c>
      <c r="R2021" t="s">
        <v>124</v>
      </c>
      <c r="S2021">
        <v>2019</v>
      </c>
    </row>
    <row r="2022" spans="1:19" x14ac:dyDescent="0.2">
      <c r="A2022">
        <v>1170</v>
      </c>
      <c r="B2022" s="1">
        <v>45460</v>
      </c>
      <c r="C2022" s="2">
        <v>0.66666666666666663</v>
      </c>
      <c r="D2022" s="2">
        <v>0.72916666666666663</v>
      </c>
      <c r="E2022" t="s">
        <v>49</v>
      </c>
      <c r="F2022">
        <v>3</v>
      </c>
      <c r="G2022">
        <v>12</v>
      </c>
      <c r="H2022">
        <v>11</v>
      </c>
      <c r="I2022" t="s">
        <v>22</v>
      </c>
      <c r="J2022" t="s">
        <v>40</v>
      </c>
      <c r="K2022">
        <v>90</v>
      </c>
      <c r="L2022">
        <v>0.91666666666666652</v>
      </c>
      <c r="M2022">
        <v>0</v>
      </c>
      <c r="N2022" t="s">
        <v>72</v>
      </c>
      <c r="O2022" t="s">
        <v>103</v>
      </c>
      <c r="P2022" t="s">
        <v>112</v>
      </c>
      <c r="Q2022" t="s">
        <v>118</v>
      </c>
      <c r="R2022" t="s">
        <v>118</v>
      </c>
      <c r="S2022">
        <v>2020</v>
      </c>
    </row>
    <row r="2023" spans="1:19" x14ac:dyDescent="0.2">
      <c r="A2023">
        <v>2757</v>
      </c>
      <c r="B2023" s="1">
        <v>45606</v>
      </c>
      <c r="C2023" s="2">
        <v>0.66666666666666663</v>
      </c>
      <c r="D2023" s="2">
        <v>0.72916666666666663</v>
      </c>
      <c r="E2023" t="s">
        <v>49</v>
      </c>
      <c r="F2023">
        <v>3</v>
      </c>
      <c r="G2023">
        <v>12</v>
      </c>
      <c r="H2023">
        <v>14</v>
      </c>
      <c r="I2023" t="s">
        <v>13</v>
      </c>
      <c r="J2023" t="s">
        <v>18</v>
      </c>
      <c r="K2023">
        <v>90</v>
      </c>
      <c r="L2023">
        <v>1.1666666666666667</v>
      </c>
      <c r="M2023">
        <v>1</v>
      </c>
      <c r="N2023" t="s">
        <v>71</v>
      </c>
      <c r="O2023" t="s">
        <v>108</v>
      </c>
      <c r="P2023" t="s">
        <v>112</v>
      </c>
      <c r="Q2023" t="s">
        <v>118</v>
      </c>
      <c r="R2023" t="s">
        <v>118</v>
      </c>
      <c r="S2023">
        <v>2021</v>
      </c>
    </row>
    <row r="2024" spans="1:19" x14ac:dyDescent="0.2">
      <c r="A2024">
        <v>922</v>
      </c>
      <c r="B2024" s="1">
        <v>45474</v>
      </c>
      <c r="C2024" s="2">
        <v>0.66666666666666663</v>
      </c>
      <c r="D2024" s="2">
        <v>0.75</v>
      </c>
      <c r="E2024" t="s">
        <v>49</v>
      </c>
      <c r="F2024">
        <v>3</v>
      </c>
      <c r="G2024">
        <v>12</v>
      </c>
      <c r="H2024">
        <v>2</v>
      </c>
      <c r="I2024" t="s">
        <v>41</v>
      </c>
      <c r="J2024" t="s">
        <v>40</v>
      </c>
      <c r="K2024">
        <v>120.00000000000006</v>
      </c>
      <c r="L2024">
        <v>0.16666666666666666</v>
      </c>
      <c r="M2024">
        <v>0</v>
      </c>
      <c r="N2024" t="s">
        <v>72</v>
      </c>
      <c r="O2024" t="s">
        <v>104</v>
      </c>
      <c r="P2024" t="s">
        <v>112</v>
      </c>
      <c r="Q2024" t="s">
        <v>117</v>
      </c>
      <c r="R2024" t="s">
        <v>124</v>
      </c>
      <c r="S2024">
        <v>2022</v>
      </c>
    </row>
    <row r="2025" spans="1:19" x14ac:dyDescent="0.2">
      <c r="A2025">
        <v>2732</v>
      </c>
      <c r="B2025" s="1">
        <v>45346</v>
      </c>
      <c r="C2025" s="2">
        <v>0.66666666666666663</v>
      </c>
      <c r="D2025" s="2">
        <v>0.75</v>
      </c>
      <c r="E2025" t="s">
        <v>49</v>
      </c>
      <c r="F2025">
        <v>3</v>
      </c>
      <c r="G2025">
        <v>12</v>
      </c>
      <c r="H2025">
        <v>7</v>
      </c>
      <c r="I2025" t="s">
        <v>42</v>
      </c>
      <c r="J2025" t="s">
        <v>23</v>
      </c>
      <c r="K2025">
        <v>120.00000000000006</v>
      </c>
      <c r="L2025">
        <v>0.58333333333333337</v>
      </c>
      <c r="M2025">
        <v>0</v>
      </c>
      <c r="N2025" t="s">
        <v>77</v>
      </c>
      <c r="O2025" t="s">
        <v>99</v>
      </c>
      <c r="P2025" t="s">
        <v>112</v>
      </c>
      <c r="Q2025" t="s">
        <v>118</v>
      </c>
      <c r="R2025" t="s">
        <v>124</v>
      </c>
      <c r="S2025">
        <v>2023</v>
      </c>
    </row>
    <row r="2026" spans="1:19" x14ac:dyDescent="0.2">
      <c r="A2026">
        <v>1298</v>
      </c>
      <c r="B2026" s="1">
        <v>45377</v>
      </c>
      <c r="C2026" s="2">
        <v>0.66666666666666663</v>
      </c>
      <c r="D2026" s="2">
        <v>0.72916666666666663</v>
      </c>
      <c r="E2026" t="s">
        <v>49</v>
      </c>
      <c r="F2026">
        <v>3</v>
      </c>
      <c r="G2026">
        <v>12</v>
      </c>
      <c r="H2026">
        <v>11</v>
      </c>
      <c r="I2026" t="s">
        <v>41</v>
      </c>
      <c r="J2026" t="s">
        <v>30</v>
      </c>
      <c r="K2026">
        <v>90</v>
      </c>
      <c r="L2026">
        <v>0.91666666666666652</v>
      </c>
      <c r="M2026">
        <v>0</v>
      </c>
      <c r="N2026" t="s">
        <v>73</v>
      </c>
      <c r="O2026" t="s">
        <v>100</v>
      </c>
      <c r="P2026" t="s">
        <v>112</v>
      </c>
      <c r="Q2026" t="s">
        <v>118</v>
      </c>
      <c r="R2026" t="s">
        <v>118</v>
      </c>
      <c r="S2026">
        <v>2024</v>
      </c>
    </row>
    <row r="2027" spans="1:19" x14ac:dyDescent="0.2">
      <c r="A2027">
        <v>1406</v>
      </c>
      <c r="B2027" s="1">
        <v>45441</v>
      </c>
      <c r="C2027" s="2">
        <v>0.66666666666666663</v>
      </c>
      <c r="D2027" s="2">
        <v>0.6875</v>
      </c>
      <c r="E2027" t="s">
        <v>49</v>
      </c>
      <c r="F2027">
        <v>3</v>
      </c>
      <c r="G2027">
        <v>12</v>
      </c>
      <c r="H2027">
        <v>4</v>
      </c>
      <c r="I2027" t="s">
        <v>42</v>
      </c>
      <c r="J2027" t="s">
        <v>40</v>
      </c>
      <c r="K2027">
        <v>30.000000000000053</v>
      </c>
      <c r="L2027">
        <v>0.33333333333333331</v>
      </c>
      <c r="M2027">
        <v>0</v>
      </c>
      <c r="N2027" t="s">
        <v>74</v>
      </c>
      <c r="O2027" t="s">
        <v>102</v>
      </c>
      <c r="P2027" t="s">
        <v>112</v>
      </c>
      <c r="Q2027" t="s">
        <v>118</v>
      </c>
      <c r="R2027" t="s">
        <v>118</v>
      </c>
      <c r="S2027">
        <v>2025</v>
      </c>
    </row>
    <row r="2028" spans="1:19" x14ac:dyDescent="0.2">
      <c r="A2028">
        <v>2212</v>
      </c>
      <c r="B2028" s="1">
        <v>45368</v>
      </c>
      <c r="C2028" s="2">
        <v>0.66666666666666663</v>
      </c>
      <c r="D2028" s="2">
        <v>0.70833333333333337</v>
      </c>
      <c r="E2028" t="s">
        <v>49</v>
      </c>
      <c r="F2028">
        <v>3</v>
      </c>
      <c r="G2028">
        <v>12</v>
      </c>
      <c r="H2028">
        <v>10</v>
      </c>
      <c r="I2028" t="s">
        <v>41</v>
      </c>
      <c r="J2028" t="s">
        <v>18</v>
      </c>
      <c r="K2028">
        <v>60.000000000000107</v>
      </c>
      <c r="L2028">
        <v>0.83333333333333348</v>
      </c>
      <c r="M2028">
        <v>0</v>
      </c>
      <c r="N2028" t="s">
        <v>71</v>
      </c>
      <c r="O2028" t="s">
        <v>100</v>
      </c>
      <c r="P2028" t="s">
        <v>112</v>
      </c>
      <c r="Q2028" t="s">
        <v>118</v>
      </c>
      <c r="R2028" t="s">
        <v>118</v>
      </c>
      <c r="S2028">
        <v>2026</v>
      </c>
    </row>
    <row r="2029" spans="1:19" x14ac:dyDescent="0.2">
      <c r="A2029">
        <v>323</v>
      </c>
      <c r="B2029" s="1">
        <v>45526</v>
      </c>
      <c r="C2029" s="2">
        <v>0.66666666666666663</v>
      </c>
      <c r="D2029" s="2">
        <v>0.72916666666666663</v>
      </c>
      <c r="E2029" t="s">
        <v>49</v>
      </c>
      <c r="F2029">
        <v>3</v>
      </c>
      <c r="G2029">
        <v>12</v>
      </c>
      <c r="H2029">
        <v>10</v>
      </c>
      <c r="I2029" t="s">
        <v>27</v>
      </c>
      <c r="J2029" t="s">
        <v>18</v>
      </c>
      <c r="K2029">
        <v>90</v>
      </c>
      <c r="L2029">
        <v>0.83333333333333348</v>
      </c>
      <c r="M2029">
        <v>0</v>
      </c>
      <c r="N2029" t="s">
        <v>75</v>
      </c>
      <c r="O2029" t="s">
        <v>105</v>
      </c>
      <c r="P2029" t="s">
        <v>112</v>
      </c>
      <c r="Q2029" t="s">
        <v>118</v>
      </c>
      <c r="R2029" t="s">
        <v>118</v>
      </c>
      <c r="S2029">
        <v>2027</v>
      </c>
    </row>
    <row r="2030" spans="1:19" x14ac:dyDescent="0.2">
      <c r="A2030">
        <v>2579</v>
      </c>
      <c r="B2030" s="1">
        <v>45312</v>
      </c>
      <c r="C2030" s="2">
        <v>0.66666666666666663</v>
      </c>
      <c r="D2030" s="2">
        <v>0.75</v>
      </c>
      <c r="E2030" t="s">
        <v>49</v>
      </c>
      <c r="F2030">
        <v>3</v>
      </c>
      <c r="G2030">
        <v>12</v>
      </c>
      <c r="H2030">
        <v>15</v>
      </c>
      <c r="I2030" t="s">
        <v>22</v>
      </c>
      <c r="J2030" t="s">
        <v>18</v>
      </c>
      <c r="K2030">
        <v>120.00000000000006</v>
      </c>
      <c r="L2030">
        <v>1.25</v>
      </c>
      <c r="M2030">
        <v>1</v>
      </c>
      <c r="N2030" t="s">
        <v>71</v>
      </c>
      <c r="O2030" t="s">
        <v>98</v>
      </c>
      <c r="P2030" t="s">
        <v>112</v>
      </c>
      <c r="Q2030" t="s">
        <v>118</v>
      </c>
      <c r="R2030" t="s">
        <v>124</v>
      </c>
      <c r="S2030">
        <v>2028</v>
      </c>
    </row>
    <row r="2031" spans="1:19" x14ac:dyDescent="0.2">
      <c r="A2031">
        <v>1624</v>
      </c>
      <c r="B2031" s="1">
        <v>45327</v>
      </c>
      <c r="C2031" s="2">
        <v>0.66666666666666663</v>
      </c>
      <c r="D2031" s="2">
        <v>0.72916666666666663</v>
      </c>
      <c r="E2031" t="s">
        <v>49</v>
      </c>
      <c r="F2031">
        <v>3</v>
      </c>
      <c r="G2031">
        <v>12</v>
      </c>
      <c r="H2031">
        <v>15</v>
      </c>
      <c r="I2031" t="s">
        <v>39</v>
      </c>
      <c r="J2031" t="s">
        <v>30</v>
      </c>
      <c r="K2031">
        <v>90</v>
      </c>
      <c r="L2031">
        <v>1.25</v>
      </c>
      <c r="M2031">
        <v>1</v>
      </c>
      <c r="N2031" t="s">
        <v>72</v>
      </c>
      <c r="O2031" t="s">
        <v>99</v>
      </c>
      <c r="P2031" t="s">
        <v>112</v>
      </c>
      <c r="Q2031" t="s">
        <v>118</v>
      </c>
      <c r="R2031" t="s">
        <v>118</v>
      </c>
      <c r="S2031">
        <v>2029</v>
      </c>
    </row>
    <row r="2032" spans="1:19" x14ac:dyDescent="0.2">
      <c r="A2032">
        <v>1960</v>
      </c>
      <c r="B2032" s="1">
        <v>45582</v>
      </c>
      <c r="C2032" s="2">
        <v>0.66666666666666663</v>
      </c>
      <c r="D2032" s="2">
        <v>0.75</v>
      </c>
      <c r="E2032" t="s">
        <v>49</v>
      </c>
      <c r="F2032">
        <v>3</v>
      </c>
      <c r="G2032">
        <v>12</v>
      </c>
      <c r="H2032">
        <v>1</v>
      </c>
      <c r="I2032" t="s">
        <v>42</v>
      </c>
      <c r="J2032" t="s">
        <v>14</v>
      </c>
      <c r="K2032">
        <v>120.00000000000006</v>
      </c>
      <c r="L2032">
        <v>8.3333333333333329E-2</v>
      </c>
      <c r="M2032">
        <v>0</v>
      </c>
      <c r="N2032" t="s">
        <v>75</v>
      </c>
      <c r="O2032" t="s">
        <v>107</v>
      </c>
      <c r="P2032" t="s">
        <v>112</v>
      </c>
      <c r="Q2032" t="s">
        <v>117</v>
      </c>
      <c r="R2032" t="s">
        <v>124</v>
      </c>
      <c r="S2032">
        <v>2030</v>
      </c>
    </row>
    <row r="2033" spans="1:19" x14ac:dyDescent="0.2">
      <c r="A2033">
        <v>735</v>
      </c>
      <c r="B2033" s="1">
        <v>45642</v>
      </c>
      <c r="C2033" s="2">
        <v>0.66666666666666663</v>
      </c>
      <c r="D2033" s="2">
        <v>0.72916666666666663</v>
      </c>
      <c r="E2033" t="s">
        <v>49</v>
      </c>
      <c r="F2033">
        <v>3</v>
      </c>
      <c r="G2033">
        <v>12</v>
      </c>
      <c r="H2033">
        <v>5</v>
      </c>
      <c r="I2033" t="s">
        <v>42</v>
      </c>
      <c r="J2033" t="s">
        <v>14</v>
      </c>
      <c r="K2033">
        <v>90</v>
      </c>
      <c r="L2033">
        <v>0.41666666666666674</v>
      </c>
      <c r="M2033">
        <v>0</v>
      </c>
      <c r="N2033" t="s">
        <v>72</v>
      </c>
      <c r="O2033" t="s">
        <v>109</v>
      </c>
      <c r="P2033" t="s">
        <v>112</v>
      </c>
      <c r="Q2033" t="s">
        <v>118</v>
      </c>
      <c r="R2033" t="s">
        <v>118</v>
      </c>
      <c r="S2033">
        <v>2031</v>
      </c>
    </row>
    <row r="2034" spans="1:19" x14ac:dyDescent="0.2">
      <c r="A2034">
        <v>973</v>
      </c>
      <c r="B2034" s="1">
        <v>45596</v>
      </c>
      <c r="C2034" s="2">
        <v>0.66666666666666663</v>
      </c>
      <c r="D2034" s="2">
        <v>0.75</v>
      </c>
      <c r="E2034" t="s">
        <v>49</v>
      </c>
      <c r="F2034">
        <v>3</v>
      </c>
      <c r="G2034">
        <v>12</v>
      </c>
      <c r="H2034">
        <v>11</v>
      </c>
      <c r="I2034" t="s">
        <v>39</v>
      </c>
      <c r="J2034" t="s">
        <v>18</v>
      </c>
      <c r="K2034">
        <v>120.00000000000006</v>
      </c>
      <c r="L2034">
        <v>0.91666666666666652</v>
      </c>
      <c r="M2034">
        <v>0</v>
      </c>
      <c r="N2034" t="s">
        <v>75</v>
      </c>
      <c r="O2034" t="s">
        <v>107</v>
      </c>
      <c r="P2034" t="s">
        <v>112</v>
      </c>
      <c r="Q2034" t="s">
        <v>118</v>
      </c>
      <c r="R2034" t="s">
        <v>124</v>
      </c>
      <c r="S2034">
        <v>2032</v>
      </c>
    </row>
    <row r="2035" spans="1:19" x14ac:dyDescent="0.2">
      <c r="A2035">
        <v>1834</v>
      </c>
      <c r="B2035" s="1">
        <v>45303</v>
      </c>
      <c r="C2035" s="2">
        <v>0.66666666666666663</v>
      </c>
      <c r="D2035" s="2">
        <v>0.75</v>
      </c>
      <c r="E2035" t="s">
        <v>49</v>
      </c>
      <c r="F2035">
        <v>3</v>
      </c>
      <c r="G2035">
        <v>12</v>
      </c>
      <c r="H2035">
        <v>12</v>
      </c>
      <c r="I2035" t="s">
        <v>39</v>
      </c>
      <c r="J2035" t="s">
        <v>30</v>
      </c>
      <c r="K2035">
        <v>120.00000000000006</v>
      </c>
      <c r="L2035">
        <v>1</v>
      </c>
      <c r="M2035">
        <v>0</v>
      </c>
      <c r="N2035" t="s">
        <v>76</v>
      </c>
      <c r="O2035" t="s">
        <v>98</v>
      </c>
      <c r="P2035" t="s">
        <v>112</v>
      </c>
      <c r="Q2035" t="s">
        <v>118</v>
      </c>
      <c r="R2035" t="s">
        <v>124</v>
      </c>
      <c r="S2035">
        <v>2033</v>
      </c>
    </row>
    <row r="2036" spans="1:19" x14ac:dyDescent="0.2">
      <c r="A2036">
        <v>394</v>
      </c>
      <c r="B2036" s="1">
        <v>45518</v>
      </c>
      <c r="C2036" s="2">
        <v>0.66666666666666663</v>
      </c>
      <c r="D2036" s="2">
        <v>0.6875</v>
      </c>
      <c r="E2036" t="s">
        <v>49</v>
      </c>
      <c r="F2036">
        <v>3</v>
      </c>
      <c r="G2036">
        <v>12</v>
      </c>
      <c r="H2036">
        <v>5</v>
      </c>
      <c r="I2036" t="s">
        <v>39</v>
      </c>
      <c r="J2036" t="s">
        <v>30</v>
      </c>
      <c r="K2036">
        <v>30.000000000000053</v>
      </c>
      <c r="L2036">
        <v>0.41666666666666674</v>
      </c>
      <c r="M2036">
        <v>0</v>
      </c>
      <c r="N2036" t="s">
        <v>74</v>
      </c>
      <c r="O2036" t="s">
        <v>105</v>
      </c>
      <c r="P2036" t="s">
        <v>112</v>
      </c>
      <c r="Q2036" t="s">
        <v>118</v>
      </c>
      <c r="R2036" t="s">
        <v>118</v>
      </c>
      <c r="S2036">
        <v>2034</v>
      </c>
    </row>
    <row r="2037" spans="1:19" x14ac:dyDescent="0.2">
      <c r="A2037">
        <v>2424</v>
      </c>
      <c r="B2037" s="1">
        <v>45316</v>
      </c>
      <c r="C2037" s="2">
        <v>0.66666666666666663</v>
      </c>
      <c r="D2037" s="2">
        <v>0.72916666666666663</v>
      </c>
      <c r="E2037" t="s">
        <v>49</v>
      </c>
      <c r="F2037">
        <v>3</v>
      </c>
      <c r="G2037">
        <v>12</v>
      </c>
      <c r="H2037">
        <v>12</v>
      </c>
      <c r="I2037" t="s">
        <v>39</v>
      </c>
      <c r="J2037" t="s">
        <v>23</v>
      </c>
      <c r="K2037">
        <v>90</v>
      </c>
      <c r="L2037">
        <v>1</v>
      </c>
      <c r="M2037">
        <v>0</v>
      </c>
      <c r="N2037" t="s">
        <v>75</v>
      </c>
      <c r="O2037" t="s">
        <v>98</v>
      </c>
      <c r="P2037" t="s">
        <v>112</v>
      </c>
      <c r="Q2037" t="s">
        <v>118</v>
      </c>
      <c r="R2037" t="s">
        <v>118</v>
      </c>
      <c r="S2037">
        <v>2035</v>
      </c>
    </row>
    <row r="2038" spans="1:19" x14ac:dyDescent="0.2">
      <c r="A2038">
        <v>2473</v>
      </c>
      <c r="B2038" s="1">
        <v>45330</v>
      </c>
      <c r="C2038" s="2">
        <v>0.66666666666666663</v>
      </c>
      <c r="D2038" s="2">
        <v>0.70833333333333337</v>
      </c>
      <c r="E2038" t="s">
        <v>49</v>
      </c>
      <c r="F2038">
        <v>3</v>
      </c>
      <c r="G2038">
        <v>12</v>
      </c>
      <c r="H2038">
        <v>10</v>
      </c>
      <c r="I2038" t="s">
        <v>13</v>
      </c>
      <c r="J2038" t="s">
        <v>30</v>
      </c>
      <c r="K2038">
        <v>60.000000000000107</v>
      </c>
      <c r="L2038">
        <v>0.83333333333333348</v>
      </c>
      <c r="M2038">
        <v>0</v>
      </c>
      <c r="N2038" t="s">
        <v>75</v>
      </c>
      <c r="O2038" t="s">
        <v>99</v>
      </c>
      <c r="P2038" t="s">
        <v>112</v>
      </c>
      <c r="Q2038" t="s">
        <v>118</v>
      </c>
      <c r="R2038" t="s">
        <v>118</v>
      </c>
      <c r="S2038">
        <v>2036</v>
      </c>
    </row>
    <row r="2039" spans="1:19" x14ac:dyDescent="0.2">
      <c r="A2039">
        <v>234</v>
      </c>
      <c r="B2039" s="1">
        <v>45326</v>
      </c>
      <c r="C2039" s="2">
        <v>0.66666666666666663</v>
      </c>
      <c r="D2039" s="2">
        <v>0.6875</v>
      </c>
      <c r="E2039" t="s">
        <v>49</v>
      </c>
      <c r="F2039">
        <v>3</v>
      </c>
      <c r="G2039">
        <v>12</v>
      </c>
      <c r="H2039">
        <v>2</v>
      </c>
      <c r="I2039" t="s">
        <v>39</v>
      </c>
      <c r="J2039" t="s">
        <v>14</v>
      </c>
      <c r="K2039">
        <v>30.000000000000053</v>
      </c>
      <c r="L2039">
        <v>0.16666666666666666</v>
      </c>
      <c r="M2039">
        <v>0</v>
      </c>
      <c r="N2039" t="s">
        <v>71</v>
      </c>
      <c r="O2039" t="s">
        <v>99</v>
      </c>
      <c r="P2039" t="s">
        <v>112</v>
      </c>
      <c r="Q2039" t="s">
        <v>117</v>
      </c>
      <c r="R2039" t="s">
        <v>118</v>
      </c>
      <c r="S2039">
        <v>2037</v>
      </c>
    </row>
    <row r="2040" spans="1:19" x14ac:dyDescent="0.2">
      <c r="A2040">
        <v>2501</v>
      </c>
      <c r="B2040" s="1">
        <v>45335</v>
      </c>
      <c r="C2040" s="2">
        <v>0.66666666666666663</v>
      </c>
      <c r="D2040" s="2">
        <v>0.72916666666666663</v>
      </c>
      <c r="E2040" t="s">
        <v>49</v>
      </c>
      <c r="F2040">
        <v>3</v>
      </c>
      <c r="G2040">
        <v>12</v>
      </c>
      <c r="H2040">
        <v>15</v>
      </c>
      <c r="I2040" t="s">
        <v>39</v>
      </c>
      <c r="J2040" t="s">
        <v>28</v>
      </c>
      <c r="K2040">
        <v>90</v>
      </c>
      <c r="L2040">
        <v>1.25</v>
      </c>
      <c r="M2040">
        <v>1</v>
      </c>
      <c r="N2040" t="s">
        <v>73</v>
      </c>
      <c r="O2040" t="s">
        <v>99</v>
      </c>
      <c r="P2040" t="s">
        <v>112</v>
      </c>
      <c r="Q2040" t="s">
        <v>118</v>
      </c>
      <c r="R2040" t="s">
        <v>118</v>
      </c>
      <c r="S2040">
        <v>2038</v>
      </c>
    </row>
    <row r="2041" spans="1:19" x14ac:dyDescent="0.2">
      <c r="A2041">
        <v>1999</v>
      </c>
      <c r="B2041" s="1">
        <v>45626</v>
      </c>
      <c r="C2041" s="2">
        <v>0.66666666666666663</v>
      </c>
      <c r="D2041" s="2">
        <v>0.75</v>
      </c>
      <c r="E2041" t="s">
        <v>49</v>
      </c>
      <c r="F2041">
        <v>3</v>
      </c>
      <c r="G2041">
        <v>12</v>
      </c>
      <c r="H2041">
        <v>8</v>
      </c>
      <c r="I2041" t="s">
        <v>17</v>
      </c>
      <c r="J2041" t="s">
        <v>30</v>
      </c>
      <c r="K2041">
        <v>120.00000000000006</v>
      </c>
      <c r="L2041">
        <v>0.66666666666666663</v>
      </c>
      <c r="M2041">
        <v>0</v>
      </c>
      <c r="N2041" t="s">
        <v>77</v>
      </c>
      <c r="O2041" t="s">
        <v>108</v>
      </c>
      <c r="P2041" t="s">
        <v>112</v>
      </c>
      <c r="Q2041" t="s">
        <v>118</v>
      </c>
      <c r="R2041" t="s">
        <v>124</v>
      </c>
      <c r="S2041">
        <v>2039</v>
      </c>
    </row>
    <row r="2042" spans="1:19" x14ac:dyDescent="0.2">
      <c r="A2042">
        <v>337</v>
      </c>
      <c r="B2042" s="1">
        <v>45546</v>
      </c>
      <c r="C2042" s="2">
        <v>0.66666666666666663</v>
      </c>
      <c r="D2042" s="2">
        <v>0.6875</v>
      </c>
      <c r="E2042" t="s">
        <v>49</v>
      </c>
      <c r="F2042">
        <v>3</v>
      </c>
      <c r="G2042">
        <v>12</v>
      </c>
      <c r="H2042">
        <v>15</v>
      </c>
      <c r="I2042" t="s">
        <v>13</v>
      </c>
      <c r="J2042" t="s">
        <v>18</v>
      </c>
      <c r="K2042">
        <v>30.000000000000053</v>
      </c>
      <c r="L2042">
        <v>1.25</v>
      </c>
      <c r="M2042">
        <v>1</v>
      </c>
      <c r="N2042" t="s">
        <v>74</v>
      </c>
      <c r="O2042" t="s">
        <v>106</v>
      </c>
      <c r="P2042" t="s">
        <v>112</v>
      </c>
      <c r="Q2042" t="s">
        <v>118</v>
      </c>
      <c r="R2042" t="s">
        <v>118</v>
      </c>
      <c r="S2042">
        <v>2040</v>
      </c>
    </row>
    <row r="2043" spans="1:19" x14ac:dyDescent="0.2">
      <c r="A2043">
        <v>1710</v>
      </c>
      <c r="B2043" s="1">
        <v>45649</v>
      </c>
      <c r="C2043" s="2">
        <v>0.66666666666666663</v>
      </c>
      <c r="D2043" s="2">
        <v>0.72916666666666663</v>
      </c>
      <c r="E2043" t="s">
        <v>49</v>
      </c>
      <c r="F2043">
        <v>3</v>
      </c>
      <c r="G2043">
        <v>12</v>
      </c>
      <c r="H2043">
        <v>15</v>
      </c>
      <c r="I2043" t="s">
        <v>41</v>
      </c>
      <c r="J2043" t="s">
        <v>40</v>
      </c>
      <c r="K2043">
        <v>90</v>
      </c>
      <c r="L2043">
        <v>1.25</v>
      </c>
      <c r="M2043">
        <v>1</v>
      </c>
      <c r="N2043" t="s">
        <v>72</v>
      </c>
      <c r="O2043" t="s">
        <v>109</v>
      </c>
      <c r="P2043" t="s">
        <v>112</v>
      </c>
      <c r="Q2043" t="s">
        <v>118</v>
      </c>
      <c r="R2043" t="s">
        <v>118</v>
      </c>
      <c r="S2043">
        <v>2041</v>
      </c>
    </row>
    <row r="2044" spans="1:19" x14ac:dyDescent="0.2">
      <c r="A2044">
        <v>2528</v>
      </c>
      <c r="B2044" s="1">
        <v>45429</v>
      </c>
      <c r="C2044" s="2">
        <v>0.66666666666666663</v>
      </c>
      <c r="D2044" s="2">
        <v>0.6875</v>
      </c>
      <c r="E2044" t="s">
        <v>49</v>
      </c>
      <c r="F2044">
        <v>3</v>
      </c>
      <c r="G2044">
        <v>12</v>
      </c>
      <c r="H2044">
        <v>7</v>
      </c>
      <c r="I2044" t="s">
        <v>41</v>
      </c>
      <c r="J2044" t="s">
        <v>28</v>
      </c>
      <c r="K2044">
        <v>30.000000000000053</v>
      </c>
      <c r="L2044">
        <v>0.58333333333333337</v>
      </c>
      <c r="M2044">
        <v>0</v>
      </c>
      <c r="N2044" t="s">
        <v>76</v>
      </c>
      <c r="O2044" t="s">
        <v>102</v>
      </c>
      <c r="P2044" t="s">
        <v>112</v>
      </c>
      <c r="Q2044" t="s">
        <v>118</v>
      </c>
      <c r="R2044" t="s">
        <v>118</v>
      </c>
      <c r="S2044">
        <v>2042</v>
      </c>
    </row>
    <row r="2045" spans="1:19" x14ac:dyDescent="0.2">
      <c r="A2045">
        <v>2530</v>
      </c>
      <c r="B2045" s="1">
        <v>45307</v>
      </c>
      <c r="C2045" s="2">
        <v>0.66666666666666663</v>
      </c>
      <c r="D2045" s="2">
        <v>0.70833333333333337</v>
      </c>
      <c r="E2045" t="s">
        <v>49</v>
      </c>
      <c r="F2045">
        <v>3</v>
      </c>
      <c r="G2045">
        <v>12</v>
      </c>
      <c r="H2045">
        <v>8</v>
      </c>
      <c r="I2045" t="s">
        <v>17</v>
      </c>
      <c r="J2045" t="s">
        <v>40</v>
      </c>
      <c r="K2045">
        <v>60.000000000000107</v>
      </c>
      <c r="L2045">
        <v>0.66666666666666663</v>
      </c>
      <c r="M2045">
        <v>0</v>
      </c>
      <c r="N2045" t="s">
        <v>73</v>
      </c>
      <c r="O2045" t="s">
        <v>98</v>
      </c>
      <c r="P2045" t="s">
        <v>112</v>
      </c>
      <c r="Q2045" t="s">
        <v>118</v>
      </c>
      <c r="R2045" t="s">
        <v>118</v>
      </c>
      <c r="S2045">
        <v>2043</v>
      </c>
    </row>
    <row r="2046" spans="1:19" x14ac:dyDescent="0.2">
      <c r="A2046">
        <v>669</v>
      </c>
      <c r="B2046" s="1">
        <v>45653</v>
      </c>
      <c r="C2046" s="2">
        <v>0.66666666666666663</v>
      </c>
      <c r="D2046" s="2">
        <v>0.75</v>
      </c>
      <c r="E2046" t="s">
        <v>49</v>
      </c>
      <c r="F2046">
        <v>3</v>
      </c>
      <c r="G2046">
        <v>12</v>
      </c>
      <c r="H2046">
        <v>8</v>
      </c>
      <c r="I2046" t="s">
        <v>39</v>
      </c>
      <c r="J2046" t="s">
        <v>40</v>
      </c>
      <c r="K2046">
        <v>120.00000000000006</v>
      </c>
      <c r="L2046">
        <v>0.66666666666666663</v>
      </c>
      <c r="M2046">
        <v>0</v>
      </c>
      <c r="N2046" t="s">
        <v>76</v>
      </c>
      <c r="O2046" t="s">
        <v>109</v>
      </c>
      <c r="P2046" t="s">
        <v>112</v>
      </c>
      <c r="Q2046" t="s">
        <v>118</v>
      </c>
      <c r="R2046" t="s">
        <v>124</v>
      </c>
      <c r="S2046">
        <v>2044</v>
      </c>
    </row>
    <row r="2047" spans="1:19" x14ac:dyDescent="0.2">
      <c r="A2047">
        <v>2281</v>
      </c>
      <c r="B2047" s="1">
        <v>45513</v>
      </c>
      <c r="C2047" s="2">
        <v>0.66666666666666663</v>
      </c>
      <c r="D2047" s="2">
        <v>0.70833333333333337</v>
      </c>
      <c r="E2047" t="s">
        <v>49</v>
      </c>
      <c r="F2047">
        <v>3</v>
      </c>
      <c r="G2047">
        <v>12</v>
      </c>
      <c r="H2047">
        <v>6</v>
      </c>
      <c r="I2047" t="s">
        <v>39</v>
      </c>
      <c r="J2047" t="s">
        <v>14</v>
      </c>
      <c r="K2047">
        <v>60.000000000000107</v>
      </c>
      <c r="L2047">
        <v>0.5</v>
      </c>
      <c r="M2047">
        <v>0</v>
      </c>
      <c r="N2047" t="s">
        <v>76</v>
      </c>
      <c r="O2047" t="s">
        <v>105</v>
      </c>
      <c r="P2047" t="s">
        <v>112</v>
      </c>
      <c r="Q2047" t="s">
        <v>118</v>
      </c>
      <c r="R2047" t="s">
        <v>118</v>
      </c>
      <c r="S2047">
        <v>2045</v>
      </c>
    </row>
    <row r="2048" spans="1:19" x14ac:dyDescent="0.2">
      <c r="A2048">
        <v>2023</v>
      </c>
      <c r="B2048" s="1">
        <v>45556</v>
      </c>
      <c r="C2048" s="2">
        <v>0.66666666666666663</v>
      </c>
      <c r="D2048" s="2">
        <v>0.6875</v>
      </c>
      <c r="E2048" t="s">
        <v>49</v>
      </c>
      <c r="F2048">
        <v>3</v>
      </c>
      <c r="G2048">
        <v>12</v>
      </c>
      <c r="H2048">
        <v>10</v>
      </c>
      <c r="I2048" t="s">
        <v>27</v>
      </c>
      <c r="J2048" t="s">
        <v>23</v>
      </c>
      <c r="K2048">
        <v>30.000000000000053</v>
      </c>
      <c r="L2048">
        <v>0.83333333333333348</v>
      </c>
      <c r="M2048">
        <v>0</v>
      </c>
      <c r="N2048" t="s">
        <v>77</v>
      </c>
      <c r="O2048" t="s">
        <v>106</v>
      </c>
      <c r="P2048" t="s">
        <v>112</v>
      </c>
      <c r="Q2048" t="s">
        <v>118</v>
      </c>
      <c r="R2048" t="s">
        <v>118</v>
      </c>
      <c r="S2048">
        <v>2046</v>
      </c>
    </row>
    <row r="2049" spans="1:19" x14ac:dyDescent="0.2">
      <c r="A2049">
        <v>918</v>
      </c>
      <c r="B2049" s="1">
        <v>45484</v>
      </c>
      <c r="C2049" s="2">
        <v>0.66666666666666663</v>
      </c>
      <c r="D2049" s="2">
        <v>0.6875</v>
      </c>
      <c r="E2049" t="s">
        <v>49</v>
      </c>
      <c r="F2049">
        <v>3</v>
      </c>
      <c r="G2049">
        <v>12</v>
      </c>
      <c r="H2049">
        <v>4</v>
      </c>
      <c r="I2049" t="s">
        <v>42</v>
      </c>
      <c r="J2049" t="s">
        <v>30</v>
      </c>
      <c r="K2049">
        <v>30.000000000000053</v>
      </c>
      <c r="L2049">
        <v>0.33333333333333331</v>
      </c>
      <c r="M2049">
        <v>0</v>
      </c>
      <c r="N2049" t="s">
        <v>75</v>
      </c>
      <c r="O2049" t="s">
        <v>104</v>
      </c>
      <c r="P2049" t="s">
        <v>112</v>
      </c>
      <c r="Q2049" t="s">
        <v>118</v>
      </c>
      <c r="R2049" t="s">
        <v>118</v>
      </c>
      <c r="S2049">
        <v>2047</v>
      </c>
    </row>
    <row r="2050" spans="1:19" x14ac:dyDescent="0.2">
      <c r="A2050">
        <v>2624</v>
      </c>
      <c r="B2050" s="1">
        <v>45361</v>
      </c>
      <c r="C2050" s="2">
        <v>0.64583333333333337</v>
      </c>
      <c r="D2050" s="2">
        <v>0.72916666666666663</v>
      </c>
      <c r="E2050" t="s">
        <v>49</v>
      </c>
      <c r="F2050">
        <v>3</v>
      </c>
      <c r="G2050">
        <v>12</v>
      </c>
      <c r="H2050">
        <v>3</v>
      </c>
      <c r="I2050" t="s">
        <v>27</v>
      </c>
      <c r="J2050" t="s">
        <v>30</v>
      </c>
      <c r="K2050">
        <v>119.99999999999989</v>
      </c>
      <c r="L2050">
        <v>0.25</v>
      </c>
      <c r="M2050">
        <v>0</v>
      </c>
      <c r="N2050" t="s">
        <v>71</v>
      </c>
      <c r="O2050" t="s">
        <v>100</v>
      </c>
      <c r="P2050" t="s">
        <v>112</v>
      </c>
      <c r="Q2050" t="s">
        <v>118</v>
      </c>
      <c r="R2050" t="s">
        <v>124</v>
      </c>
      <c r="S2050">
        <v>2048</v>
      </c>
    </row>
    <row r="2051" spans="1:19" x14ac:dyDescent="0.2">
      <c r="A2051">
        <v>982</v>
      </c>
      <c r="B2051" s="1">
        <v>45422</v>
      </c>
      <c r="C2051" s="2">
        <v>0.64583333333333337</v>
      </c>
      <c r="D2051" s="2">
        <v>0.66666666666666663</v>
      </c>
      <c r="E2051" t="s">
        <v>49</v>
      </c>
      <c r="F2051">
        <v>3</v>
      </c>
      <c r="G2051">
        <v>12</v>
      </c>
      <c r="H2051">
        <v>8</v>
      </c>
      <c r="I2051" t="s">
        <v>27</v>
      </c>
      <c r="J2051" t="s">
        <v>18</v>
      </c>
      <c r="K2051">
        <v>29.999999999999893</v>
      </c>
      <c r="L2051">
        <v>0.66666666666666663</v>
      </c>
      <c r="M2051">
        <v>0</v>
      </c>
      <c r="N2051" t="s">
        <v>76</v>
      </c>
      <c r="O2051" t="s">
        <v>102</v>
      </c>
      <c r="P2051" t="s">
        <v>112</v>
      </c>
      <c r="Q2051" t="s">
        <v>118</v>
      </c>
      <c r="R2051" t="s">
        <v>118</v>
      </c>
      <c r="S2051">
        <v>2049</v>
      </c>
    </row>
    <row r="2052" spans="1:19" x14ac:dyDescent="0.2">
      <c r="A2052">
        <v>1903</v>
      </c>
      <c r="B2052" s="1">
        <v>45570</v>
      </c>
      <c r="C2052" s="2">
        <v>0.64583333333333337</v>
      </c>
      <c r="D2052" s="2">
        <v>0.72916666666666663</v>
      </c>
      <c r="E2052" t="s">
        <v>49</v>
      </c>
      <c r="F2052">
        <v>3</v>
      </c>
      <c r="G2052">
        <v>12</v>
      </c>
      <c r="H2052">
        <v>6</v>
      </c>
      <c r="I2052" t="s">
        <v>22</v>
      </c>
      <c r="J2052" t="s">
        <v>18</v>
      </c>
      <c r="K2052">
        <v>119.99999999999989</v>
      </c>
      <c r="L2052">
        <v>0.5</v>
      </c>
      <c r="M2052">
        <v>0</v>
      </c>
      <c r="N2052" t="s">
        <v>77</v>
      </c>
      <c r="O2052" t="s">
        <v>107</v>
      </c>
      <c r="P2052" t="s">
        <v>112</v>
      </c>
      <c r="Q2052" t="s">
        <v>118</v>
      </c>
      <c r="R2052" t="s">
        <v>124</v>
      </c>
      <c r="S2052">
        <v>2050</v>
      </c>
    </row>
    <row r="2053" spans="1:19" x14ac:dyDescent="0.2">
      <c r="A2053">
        <v>2326</v>
      </c>
      <c r="B2053" s="1">
        <v>45597</v>
      </c>
      <c r="C2053" s="2">
        <v>0.64583333333333337</v>
      </c>
      <c r="D2053" s="2">
        <v>0.70833333333333337</v>
      </c>
      <c r="E2053" t="s">
        <v>49</v>
      </c>
      <c r="F2053">
        <v>3</v>
      </c>
      <c r="G2053">
        <v>12</v>
      </c>
      <c r="H2053">
        <v>14</v>
      </c>
      <c r="I2053" t="s">
        <v>27</v>
      </c>
      <c r="J2053" t="s">
        <v>14</v>
      </c>
      <c r="K2053">
        <v>90</v>
      </c>
      <c r="L2053">
        <v>1.1666666666666667</v>
      </c>
      <c r="M2053">
        <v>1</v>
      </c>
      <c r="N2053" t="s">
        <v>76</v>
      </c>
      <c r="O2053" t="s">
        <v>108</v>
      </c>
      <c r="P2053" t="s">
        <v>112</v>
      </c>
      <c r="Q2053" t="s">
        <v>118</v>
      </c>
      <c r="R2053" t="s">
        <v>118</v>
      </c>
      <c r="S2053">
        <v>2051</v>
      </c>
    </row>
    <row r="2054" spans="1:19" x14ac:dyDescent="0.2">
      <c r="A2054">
        <v>1006</v>
      </c>
      <c r="B2054" s="1">
        <v>45624</v>
      </c>
      <c r="C2054" s="2">
        <v>0.64583333333333337</v>
      </c>
      <c r="D2054" s="2">
        <v>0.66666666666666663</v>
      </c>
      <c r="E2054" t="s">
        <v>49</v>
      </c>
      <c r="F2054">
        <v>3</v>
      </c>
      <c r="G2054">
        <v>12</v>
      </c>
      <c r="H2054">
        <v>14</v>
      </c>
      <c r="I2054" t="s">
        <v>13</v>
      </c>
      <c r="J2054" t="s">
        <v>14</v>
      </c>
      <c r="K2054">
        <v>29.999999999999893</v>
      </c>
      <c r="L2054">
        <v>1.1666666666666667</v>
      </c>
      <c r="M2054">
        <v>1</v>
      </c>
      <c r="N2054" t="s">
        <v>75</v>
      </c>
      <c r="O2054" t="s">
        <v>108</v>
      </c>
      <c r="P2054" t="s">
        <v>112</v>
      </c>
      <c r="Q2054" t="s">
        <v>118</v>
      </c>
      <c r="R2054" t="s">
        <v>118</v>
      </c>
      <c r="S2054">
        <v>2052</v>
      </c>
    </row>
    <row r="2055" spans="1:19" x14ac:dyDescent="0.2">
      <c r="A2055">
        <v>2084</v>
      </c>
      <c r="B2055" s="1">
        <v>45587</v>
      </c>
      <c r="C2055" s="2">
        <v>0.64583333333333337</v>
      </c>
      <c r="D2055" s="2">
        <v>0.66666666666666663</v>
      </c>
      <c r="E2055" t="s">
        <v>49</v>
      </c>
      <c r="F2055">
        <v>3</v>
      </c>
      <c r="G2055">
        <v>12</v>
      </c>
      <c r="H2055">
        <v>7</v>
      </c>
      <c r="I2055" t="s">
        <v>13</v>
      </c>
      <c r="J2055" t="s">
        <v>23</v>
      </c>
      <c r="K2055">
        <v>29.999999999999893</v>
      </c>
      <c r="L2055">
        <v>0.58333333333333337</v>
      </c>
      <c r="M2055">
        <v>0</v>
      </c>
      <c r="N2055" t="s">
        <v>73</v>
      </c>
      <c r="O2055" t="s">
        <v>107</v>
      </c>
      <c r="P2055" t="s">
        <v>112</v>
      </c>
      <c r="Q2055" t="s">
        <v>118</v>
      </c>
      <c r="R2055" t="s">
        <v>118</v>
      </c>
      <c r="S2055">
        <v>2053</v>
      </c>
    </row>
    <row r="2056" spans="1:19" x14ac:dyDescent="0.2">
      <c r="A2056">
        <v>2475</v>
      </c>
      <c r="B2056" s="1">
        <v>45492</v>
      </c>
      <c r="C2056" s="2">
        <v>0.64583333333333337</v>
      </c>
      <c r="D2056" s="2">
        <v>0.70833333333333337</v>
      </c>
      <c r="E2056" t="s">
        <v>49</v>
      </c>
      <c r="F2056">
        <v>3</v>
      </c>
      <c r="G2056">
        <v>12</v>
      </c>
      <c r="H2056">
        <v>13</v>
      </c>
      <c r="I2056" t="s">
        <v>13</v>
      </c>
      <c r="J2056" t="s">
        <v>40</v>
      </c>
      <c r="K2056">
        <v>90</v>
      </c>
      <c r="L2056">
        <v>1.0833333333333333</v>
      </c>
      <c r="M2056">
        <v>1</v>
      </c>
      <c r="N2056" t="s">
        <v>76</v>
      </c>
      <c r="O2056" t="s">
        <v>104</v>
      </c>
      <c r="P2056" t="s">
        <v>112</v>
      </c>
      <c r="Q2056" t="s">
        <v>118</v>
      </c>
      <c r="R2056" t="s">
        <v>118</v>
      </c>
      <c r="S2056">
        <v>2054</v>
      </c>
    </row>
    <row r="2057" spans="1:19" x14ac:dyDescent="0.2">
      <c r="A2057">
        <v>1991</v>
      </c>
      <c r="B2057" s="1">
        <v>45429</v>
      </c>
      <c r="C2057" s="2">
        <v>0.64583333333333337</v>
      </c>
      <c r="D2057" s="2">
        <v>0.70833333333333337</v>
      </c>
      <c r="E2057" t="s">
        <v>49</v>
      </c>
      <c r="F2057">
        <v>3</v>
      </c>
      <c r="G2057">
        <v>12</v>
      </c>
      <c r="H2057">
        <v>9</v>
      </c>
      <c r="I2057" t="s">
        <v>41</v>
      </c>
      <c r="J2057" t="s">
        <v>40</v>
      </c>
      <c r="K2057">
        <v>90</v>
      </c>
      <c r="L2057">
        <v>0.75</v>
      </c>
      <c r="M2057">
        <v>0</v>
      </c>
      <c r="N2057" t="s">
        <v>76</v>
      </c>
      <c r="O2057" t="s">
        <v>102</v>
      </c>
      <c r="P2057" t="s">
        <v>112</v>
      </c>
      <c r="Q2057" t="s">
        <v>118</v>
      </c>
      <c r="R2057" t="s">
        <v>118</v>
      </c>
      <c r="S2057">
        <v>2055</v>
      </c>
    </row>
    <row r="2058" spans="1:19" x14ac:dyDescent="0.2">
      <c r="A2058">
        <v>1367</v>
      </c>
      <c r="B2058" s="1">
        <v>45436</v>
      </c>
      <c r="C2058" s="2">
        <v>0.64583333333333337</v>
      </c>
      <c r="D2058" s="2">
        <v>0.72916666666666663</v>
      </c>
      <c r="E2058" t="s">
        <v>49</v>
      </c>
      <c r="F2058">
        <v>3</v>
      </c>
      <c r="G2058">
        <v>12</v>
      </c>
      <c r="H2058">
        <v>2</v>
      </c>
      <c r="I2058" t="s">
        <v>39</v>
      </c>
      <c r="J2058" t="s">
        <v>30</v>
      </c>
      <c r="K2058">
        <v>119.99999999999989</v>
      </c>
      <c r="L2058">
        <v>0.16666666666666666</v>
      </c>
      <c r="M2058">
        <v>0</v>
      </c>
      <c r="N2058" t="s">
        <v>76</v>
      </c>
      <c r="O2058" t="s">
        <v>102</v>
      </c>
      <c r="P2058" t="s">
        <v>112</v>
      </c>
      <c r="Q2058" t="s">
        <v>117</v>
      </c>
      <c r="R2058" t="s">
        <v>124</v>
      </c>
      <c r="S2058">
        <v>2056</v>
      </c>
    </row>
    <row r="2059" spans="1:19" x14ac:dyDescent="0.2">
      <c r="A2059">
        <v>2236</v>
      </c>
      <c r="B2059" s="1">
        <v>45469</v>
      </c>
      <c r="C2059" s="2">
        <v>0.64583333333333337</v>
      </c>
      <c r="D2059" s="2">
        <v>0.72916666666666663</v>
      </c>
      <c r="E2059" t="s">
        <v>49</v>
      </c>
      <c r="F2059">
        <v>3</v>
      </c>
      <c r="G2059">
        <v>12</v>
      </c>
      <c r="H2059">
        <v>3</v>
      </c>
      <c r="I2059" t="s">
        <v>17</v>
      </c>
      <c r="J2059" t="s">
        <v>14</v>
      </c>
      <c r="K2059">
        <v>119.99999999999989</v>
      </c>
      <c r="L2059">
        <v>0.25</v>
      </c>
      <c r="M2059">
        <v>0</v>
      </c>
      <c r="N2059" t="s">
        <v>74</v>
      </c>
      <c r="O2059" t="s">
        <v>103</v>
      </c>
      <c r="P2059" t="s">
        <v>112</v>
      </c>
      <c r="Q2059" t="s">
        <v>118</v>
      </c>
      <c r="R2059" t="s">
        <v>124</v>
      </c>
      <c r="S2059">
        <v>2057</v>
      </c>
    </row>
    <row r="2060" spans="1:19" x14ac:dyDescent="0.2">
      <c r="A2060">
        <v>1359</v>
      </c>
      <c r="B2060" s="1">
        <v>45510</v>
      </c>
      <c r="C2060" s="2">
        <v>0.64583333333333337</v>
      </c>
      <c r="D2060" s="2">
        <v>0.70833333333333337</v>
      </c>
      <c r="E2060" t="s">
        <v>49</v>
      </c>
      <c r="F2060">
        <v>3</v>
      </c>
      <c r="G2060">
        <v>12</v>
      </c>
      <c r="H2060">
        <v>11</v>
      </c>
      <c r="I2060" t="s">
        <v>39</v>
      </c>
      <c r="J2060" t="s">
        <v>18</v>
      </c>
      <c r="K2060">
        <v>90</v>
      </c>
      <c r="L2060">
        <v>0.91666666666666652</v>
      </c>
      <c r="M2060">
        <v>0</v>
      </c>
      <c r="N2060" t="s">
        <v>73</v>
      </c>
      <c r="O2060" t="s">
        <v>105</v>
      </c>
      <c r="P2060" t="s">
        <v>112</v>
      </c>
      <c r="Q2060" t="s">
        <v>118</v>
      </c>
      <c r="R2060" t="s">
        <v>118</v>
      </c>
      <c r="S2060">
        <v>2058</v>
      </c>
    </row>
    <row r="2061" spans="1:19" x14ac:dyDescent="0.2">
      <c r="A2061">
        <v>2780</v>
      </c>
      <c r="B2061" s="1">
        <v>45527</v>
      </c>
      <c r="C2061" s="2">
        <v>0.64583333333333337</v>
      </c>
      <c r="D2061" s="2">
        <v>0.72916666666666663</v>
      </c>
      <c r="E2061" t="s">
        <v>49</v>
      </c>
      <c r="F2061">
        <v>3</v>
      </c>
      <c r="G2061">
        <v>12</v>
      </c>
      <c r="H2061">
        <v>9</v>
      </c>
      <c r="I2061" t="s">
        <v>39</v>
      </c>
      <c r="J2061" t="s">
        <v>18</v>
      </c>
      <c r="K2061">
        <v>119.99999999999989</v>
      </c>
      <c r="L2061">
        <v>0.75</v>
      </c>
      <c r="M2061">
        <v>0</v>
      </c>
      <c r="N2061" t="s">
        <v>76</v>
      </c>
      <c r="O2061" t="s">
        <v>105</v>
      </c>
      <c r="P2061" t="s">
        <v>112</v>
      </c>
      <c r="Q2061" t="s">
        <v>118</v>
      </c>
      <c r="R2061" t="s">
        <v>124</v>
      </c>
      <c r="S2061">
        <v>2059</v>
      </c>
    </row>
    <row r="2062" spans="1:19" x14ac:dyDescent="0.2">
      <c r="A2062">
        <v>1072</v>
      </c>
      <c r="B2062" s="1">
        <v>45340</v>
      </c>
      <c r="C2062" s="2">
        <v>0.64583333333333337</v>
      </c>
      <c r="D2062" s="2">
        <v>0.70833333333333337</v>
      </c>
      <c r="E2062" t="s">
        <v>49</v>
      </c>
      <c r="F2062">
        <v>3</v>
      </c>
      <c r="G2062">
        <v>12</v>
      </c>
      <c r="H2062">
        <v>14</v>
      </c>
      <c r="I2062" t="s">
        <v>22</v>
      </c>
      <c r="J2062" t="s">
        <v>40</v>
      </c>
      <c r="K2062">
        <v>90</v>
      </c>
      <c r="L2062">
        <v>1.1666666666666667</v>
      </c>
      <c r="M2062">
        <v>1</v>
      </c>
      <c r="N2062" t="s">
        <v>71</v>
      </c>
      <c r="O2062" t="s">
        <v>99</v>
      </c>
      <c r="P2062" t="s">
        <v>112</v>
      </c>
      <c r="Q2062" t="s">
        <v>118</v>
      </c>
      <c r="R2062" t="s">
        <v>118</v>
      </c>
      <c r="S2062">
        <v>2060</v>
      </c>
    </row>
    <row r="2063" spans="1:19" x14ac:dyDescent="0.2">
      <c r="A2063">
        <v>215</v>
      </c>
      <c r="B2063" s="1">
        <v>45559</v>
      </c>
      <c r="C2063" s="2">
        <v>0.64583333333333337</v>
      </c>
      <c r="D2063" s="2">
        <v>0.72916666666666663</v>
      </c>
      <c r="E2063" t="s">
        <v>49</v>
      </c>
      <c r="F2063">
        <v>3</v>
      </c>
      <c r="G2063">
        <v>12</v>
      </c>
      <c r="H2063">
        <v>2</v>
      </c>
      <c r="I2063" t="s">
        <v>42</v>
      </c>
      <c r="J2063" t="s">
        <v>14</v>
      </c>
      <c r="K2063">
        <v>119.99999999999989</v>
      </c>
      <c r="L2063">
        <v>0.16666666666666666</v>
      </c>
      <c r="M2063">
        <v>0</v>
      </c>
      <c r="N2063" t="s">
        <v>73</v>
      </c>
      <c r="O2063" t="s">
        <v>106</v>
      </c>
      <c r="P2063" t="s">
        <v>112</v>
      </c>
      <c r="Q2063" t="s">
        <v>117</v>
      </c>
      <c r="R2063" t="s">
        <v>124</v>
      </c>
      <c r="S2063">
        <v>2061</v>
      </c>
    </row>
    <row r="2064" spans="1:19" x14ac:dyDescent="0.2">
      <c r="A2064">
        <v>2385</v>
      </c>
      <c r="B2064" s="1">
        <v>45552</v>
      </c>
      <c r="C2064" s="2">
        <v>0.64583333333333337</v>
      </c>
      <c r="D2064" s="2">
        <v>0.66666666666666663</v>
      </c>
      <c r="E2064" t="s">
        <v>49</v>
      </c>
      <c r="F2064">
        <v>3</v>
      </c>
      <c r="G2064">
        <v>12</v>
      </c>
      <c r="H2064">
        <v>4</v>
      </c>
      <c r="I2064" t="s">
        <v>42</v>
      </c>
      <c r="J2064" t="s">
        <v>23</v>
      </c>
      <c r="K2064">
        <v>29.999999999999893</v>
      </c>
      <c r="L2064">
        <v>0.33333333333333331</v>
      </c>
      <c r="M2064">
        <v>0</v>
      </c>
      <c r="N2064" t="s">
        <v>73</v>
      </c>
      <c r="O2064" t="s">
        <v>106</v>
      </c>
      <c r="P2064" t="s">
        <v>112</v>
      </c>
      <c r="Q2064" t="s">
        <v>118</v>
      </c>
      <c r="R2064" t="s">
        <v>118</v>
      </c>
      <c r="S2064">
        <v>2062</v>
      </c>
    </row>
    <row r="2065" spans="1:19" x14ac:dyDescent="0.2">
      <c r="A2065">
        <v>1315</v>
      </c>
      <c r="B2065" s="1">
        <v>45453</v>
      </c>
      <c r="C2065" s="2">
        <v>0.64583333333333337</v>
      </c>
      <c r="D2065" s="2">
        <v>0.6875</v>
      </c>
      <c r="E2065" t="s">
        <v>49</v>
      </c>
      <c r="F2065">
        <v>3</v>
      </c>
      <c r="G2065">
        <v>12</v>
      </c>
      <c r="H2065">
        <v>3</v>
      </c>
      <c r="I2065" t="s">
        <v>22</v>
      </c>
      <c r="J2065" t="s">
        <v>40</v>
      </c>
      <c r="K2065">
        <v>59.999999999999943</v>
      </c>
      <c r="L2065">
        <v>0.25</v>
      </c>
      <c r="M2065">
        <v>0</v>
      </c>
      <c r="N2065" t="s">
        <v>72</v>
      </c>
      <c r="O2065" t="s">
        <v>103</v>
      </c>
      <c r="P2065" t="s">
        <v>112</v>
      </c>
      <c r="Q2065" t="s">
        <v>118</v>
      </c>
      <c r="R2065" t="s">
        <v>118</v>
      </c>
      <c r="S2065">
        <v>2063</v>
      </c>
    </row>
    <row r="2066" spans="1:19" x14ac:dyDescent="0.2">
      <c r="A2066">
        <v>2772</v>
      </c>
      <c r="B2066" s="1">
        <v>45559</v>
      </c>
      <c r="C2066" s="2">
        <v>0.64583333333333337</v>
      </c>
      <c r="D2066" s="2">
        <v>0.72916666666666663</v>
      </c>
      <c r="E2066" t="s">
        <v>49</v>
      </c>
      <c r="F2066">
        <v>3</v>
      </c>
      <c r="G2066">
        <v>12</v>
      </c>
      <c r="H2066">
        <v>14</v>
      </c>
      <c r="I2066" t="s">
        <v>17</v>
      </c>
      <c r="J2066" t="s">
        <v>23</v>
      </c>
      <c r="K2066">
        <v>119.99999999999989</v>
      </c>
      <c r="L2066">
        <v>1.1666666666666667</v>
      </c>
      <c r="M2066">
        <v>1</v>
      </c>
      <c r="N2066" t="s">
        <v>73</v>
      </c>
      <c r="O2066" t="s">
        <v>106</v>
      </c>
      <c r="P2066" t="s">
        <v>112</v>
      </c>
      <c r="Q2066" t="s">
        <v>118</v>
      </c>
      <c r="R2066" t="s">
        <v>124</v>
      </c>
      <c r="S2066">
        <v>2064</v>
      </c>
    </row>
    <row r="2067" spans="1:19" x14ac:dyDescent="0.2">
      <c r="A2067">
        <v>1186</v>
      </c>
      <c r="B2067" s="1">
        <v>45477</v>
      </c>
      <c r="C2067" s="2">
        <v>0.64583333333333337</v>
      </c>
      <c r="D2067" s="2">
        <v>0.66666666666666663</v>
      </c>
      <c r="E2067" t="s">
        <v>49</v>
      </c>
      <c r="F2067">
        <v>3</v>
      </c>
      <c r="G2067">
        <v>12</v>
      </c>
      <c r="H2067">
        <v>12</v>
      </c>
      <c r="I2067" t="s">
        <v>41</v>
      </c>
      <c r="J2067" t="s">
        <v>40</v>
      </c>
      <c r="K2067">
        <v>29.999999999999893</v>
      </c>
      <c r="L2067">
        <v>1</v>
      </c>
      <c r="M2067">
        <v>0</v>
      </c>
      <c r="N2067" t="s">
        <v>75</v>
      </c>
      <c r="O2067" t="s">
        <v>104</v>
      </c>
      <c r="P2067" t="s">
        <v>112</v>
      </c>
      <c r="Q2067" t="s">
        <v>118</v>
      </c>
      <c r="R2067" t="s">
        <v>118</v>
      </c>
      <c r="S2067">
        <v>2065</v>
      </c>
    </row>
    <row r="2068" spans="1:19" x14ac:dyDescent="0.2">
      <c r="A2068">
        <v>1480</v>
      </c>
      <c r="B2068" s="1">
        <v>45311</v>
      </c>
      <c r="C2068" s="2">
        <v>0.64583333333333337</v>
      </c>
      <c r="D2068" s="2">
        <v>0.6875</v>
      </c>
      <c r="E2068" t="s">
        <v>49</v>
      </c>
      <c r="F2068">
        <v>3</v>
      </c>
      <c r="G2068">
        <v>12</v>
      </c>
      <c r="H2068">
        <v>4</v>
      </c>
      <c r="I2068" t="s">
        <v>17</v>
      </c>
      <c r="J2068" t="s">
        <v>40</v>
      </c>
      <c r="K2068">
        <v>59.999999999999943</v>
      </c>
      <c r="L2068">
        <v>0.33333333333333331</v>
      </c>
      <c r="M2068">
        <v>0</v>
      </c>
      <c r="N2068" t="s">
        <v>77</v>
      </c>
      <c r="O2068" t="s">
        <v>98</v>
      </c>
      <c r="P2068" t="s">
        <v>112</v>
      </c>
      <c r="Q2068" t="s">
        <v>118</v>
      </c>
      <c r="R2068" t="s">
        <v>118</v>
      </c>
      <c r="S2068">
        <v>2066</v>
      </c>
    </row>
    <row r="2069" spans="1:19" x14ac:dyDescent="0.2">
      <c r="A2069">
        <v>718</v>
      </c>
      <c r="B2069" s="1">
        <v>45349</v>
      </c>
      <c r="C2069" s="2">
        <v>0.64583333333333337</v>
      </c>
      <c r="D2069" s="2">
        <v>0.72916666666666663</v>
      </c>
      <c r="E2069" t="s">
        <v>49</v>
      </c>
      <c r="F2069">
        <v>3</v>
      </c>
      <c r="G2069">
        <v>12</v>
      </c>
      <c r="H2069">
        <v>1</v>
      </c>
      <c r="I2069" t="s">
        <v>41</v>
      </c>
      <c r="J2069" t="s">
        <v>40</v>
      </c>
      <c r="K2069">
        <v>119.99999999999989</v>
      </c>
      <c r="L2069">
        <v>8.3333333333333329E-2</v>
      </c>
      <c r="M2069">
        <v>0</v>
      </c>
      <c r="N2069" t="s">
        <v>73</v>
      </c>
      <c r="O2069" t="s">
        <v>99</v>
      </c>
      <c r="P2069" t="s">
        <v>112</v>
      </c>
      <c r="Q2069" t="s">
        <v>117</v>
      </c>
      <c r="R2069" t="s">
        <v>124</v>
      </c>
      <c r="S2069">
        <v>2067</v>
      </c>
    </row>
    <row r="2070" spans="1:19" x14ac:dyDescent="0.2">
      <c r="A2070">
        <v>2340</v>
      </c>
      <c r="B2070" s="1">
        <v>45567</v>
      </c>
      <c r="C2070" s="2">
        <v>0.64583333333333337</v>
      </c>
      <c r="D2070" s="2">
        <v>0.6875</v>
      </c>
      <c r="E2070" t="s">
        <v>49</v>
      </c>
      <c r="F2070">
        <v>3</v>
      </c>
      <c r="G2070">
        <v>12</v>
      </c>
      <c r="H2070">
        <v>15</v>
      </c>
      <c r="I2070" t="s">
        <v>17</v>
      </c>
      <c r="J2070" t="s">
        <v>14</v>
      </c>
      <c r="K2070">
        <v>59.999999999999943</v>
      </c>
      <c r="L2070">
        <v>1.25</v>
      </c>
      <c r="M2070">
        <v>1</v>
      </c>
      <c r="N2070" t="s">
        <v>74</v>
      </c>
      <c r="O2070" t="s">
        <v>107</v>
      </c>
      <c r="P2070" t="s">
        <v>112</v>
      </c>
      <c r="Q2070" t="s">
        <v>118</v>
      </c>
      <c r="R2070" t="s">
        <v>118</v>
      </c>
      <c r="S2070">
        <v>2068</v>
      </c>
    </row>
    <row r="2071" spans="1:19" x14ac:dyDescent="0.2">
      <c r="A2071">
        <v>530</v>
      </c>
      <c r="B2071" s="1">
        <v>45407</v>
      </c>
      <c r="C2071" s="2">
        <v>0.64583333333333337</v>
      </c>
      <c r="D2071" s="2">
        <v>0.6875</v>
      </c>
      <c r="E2071" t="s">
        <v>49</v>
      </c>
      <c r="F2071">
        <v>3</v>
      </c>
      <c r="G2071">
        <v>12</v>
      </c>
      <c r="H2071">
        <v>8</v>
      </c>
      <c r="I2071" t="s">
        <v>41</v>
      </c>
      <c r="J2071" t="s">
        <v>23</v>
      </c>
      <c r="K2071">
        <v>59.999999999999943</v>
      </c>
      <c r="L2071">
        <v>0.66666666666666663</v>
      </c>
      <c r="M2071">
        <v>0</v>
      </c>
      <c r="N2071" t="s">
        <v>75</v>
      </c>
      <c r="O2071" t="s">
        <v>101</v>
      </c>
      <c r="P2071" t="s">
        <v>112</v>
      </c>
      <c r="Q2071" t="s">
        <v>118</v>
      </c>
      <c r="R2071" t="s">
        <v>118</v>
      </c>
      <c r="S2071">
        <v>2069</v>
      </c>
    </row>
    <row r="2072" spans="1:19" x14ac:dyDescent="0.2">
      <c r="A2072">
        <v>1998</v>
      </c>
      <c r="B2072" s="1">
        <v>45533</v>
      </c>
      <c r="C2072" s="2">
        <v>0.64583333333333337</v>
      </c>
      <c r="D2072" s="2">
        <v>0.66666666666666663</v>
      </c>
      <c r="E2072" t="s">
        <v>49</v>
      </c>
      <c r="F2072">
        <v>3</v>
      </c>
      <c r="G2072">
        <v>12</v>
      </c>
      <c r="H2072">
        <v>12</v>
      </c>
      <c r="I2072" t="s">
        <v>41</v>
      </c>
      <c r="J2072" t="s">
        <v>18</v>
      </c>
      <c r="K2072">
        <v>29.999999999999893</v>
      </c>
      <c r="L2072">
        <v>1</v>
      </c>
      <c r="M2072">
        <v>0</v>
      </c>
      <c r="N2072" t="s">
        <v>75</v>
      </c>
      <c r="O2072" t="s">
        <v>105</v>
      </c>
      <c r="P2072" t="s">
        <v>112</v>
      </c>
      <c r="Q2072" t="s">
        <v>118</v>
      </c>
      <c r="R2072" t="s">
        <v>118</v>
      </c>
      <c r="S2072">
        <v>2070</v>
      </c>
    </row>
    <row r="2073" spans="1:19" x14ac:dyDescent="0.2">
      <c r="A2073">
        <v>2506</v>
      </c>
      <c r="B2073" s="1">
        <v>45566</v>
      </c>
      <c r="C2073" s="2">
        <v>0.64583333333333337</v>
      </c>
      <c r="D2073" s="2">
        <v>0.66666666666666663</v>
      </c>
      <c r="E2073" t="s">
        <v>49</v>
      </c>
      <c r="F2073">
        <v>3</v>
      </c>
      <c r="G2073">
        <v>12</v>
      </c>
      <c r="H2073">
        <v>9</v>
      </c>
      <c r="I2073" t="s">
        <v>13</v>
      </c>
      <c r="J2073" t="s">
        <v>23</v>
      </c>
      <c r="K2073">
        <v>29.999999999999893</v>
      </c>
      <c r="L2073">
        <v>0.75</v>
      </c>
      <c r="M2073">
        <v>0</v>
      </c>
      <c r="N2073" t="s">
        <v>73</v>
      </c>
      <c r="O2073" t="s">
        <v>107</v>
      </c>
      <c r="P2073" t="s">
        <v>112</v>
      </c>
      <c r="Q2073" t="s">
        <v>118</v>
      </c>
      <c r="R2073" t="s">
        <v>118</v>
      </c>
      <c r="S2073">
        <v>2071</v>
      </c>
    </row>
    <row r="2074" spans="1:19" x14ac:dyDescent="0.2">
      <c r="A2074">
        <v>2356</v>
      </c>
      <c r="B2074" s="1">
        <v>45350</v>
      </c>
      <c r="C2074" s="2">
        <v>0.64583333333333337</v>
      </c>
      <c r="D2074" s="2">
        <v>0.72916666666666663</v>
      </c>
      <c r="E2074" t="s">
        <v>49</v>
      </c>
      <c r="F2074">
        <v>3</v>
      </c>
      <c r="G2074">
        <v>12</v>
      </c>
      <c r="H2074">
        <v>13</v>
      </c>
      <c r="I2074" t="s">
        <v>22</v>
      </c>
      <c r="J2074" t="s">
        <v>14</v>
      </c>
      <c r="K2074">
        <v>119.99999999999989</v>
      </c>
      <c r="L2074">
        <v>1.0833333333333333</v>
      </c>
      <c r="M2074">
        <v>1</v>
      </c>
      <c r="N2074" t="s">
        <v>74</v>
      </c>
      <c r="O2074" t="s">
        <v>99</v>
      </c>
      <c r="P2074" t="s">
        <v>112</v>
      </c>
      <c r="Q2074" t="s">
        <v>118</v>
      </c>
      <c r="R2074" t="s">
        <v>124</v>
      </c>
      <c r="S2074">
        <v>2072</v>
      </c>
    </row>
    <row r="2075" spans="1:19" x14ac:dyDescent="0.2">
      <c r="A2075">
        <v>1623</v>
      </c>
      <c r="B2075" s="1">
        <v>45557</v>
      </c>
      <c r="C2075" s="2">
        <v>0.64583333333333337</v>
      </c>
      <c r="D2075" s="2">
        <v>0.66666666666666663</v>
      </c>
      <c r="E2075" t="s">
        <v>49</v>
      </c>
      <c r="F2075">
        <v>3</v>
      </c>
      <c r="G2075">
        <v>12</v>
      </c>
      <c r="H2075">
        <v>11</v>
      </c>
      <c r="I2075" t="s">
        <v>42</v>
      </c>
      <c r="J2075" t="s">
        <v>14</v>
      </c>
      <c r="K2075">
        <v>29.999999999999893</v>
      </c>
      <c r="L2075">
        <v>0.91666666666666652</v>
      </c>
      <c r="M2075">
        <v>0</v>
      </c>
      <c r="N2075" t="s">
        <v>71</v>
      </c>
      <c r="O2075" t="s">
        <v>106</v>
      </c>
      <c r="P2075" t="s">
        <v>112</v>
      </c>
      <c r="Q2075" t="s">
        <v>118</v>
      </c>
      <c r="R2075" t="s">
        <v>118</v>
      </c>
      <c r="S2075">
        <v>2073</v>
      </c>
    </row>
    <row r="2076" spans="1:19" x14ac:dyDescent="0.2">
      <c r="A2076">
        <v>1953</v>
      </c>
      <c r="B2076" s="1">
        <v>45536</v>
      </c>
      <c r="C2076" s="2">
        <v>0.625</v>
      </c>
      <c r="D2076" s="2">
        <v>0.70833333333333337</v>
      </c>
      <c r="E2076" t="s">
        <v>49</v>
      </c>
      <c r="F2076">
        <v>3</v>
      </c>
      <c r="G2076">
        <v>12</v>
      </c>
      <c r="H2076">
        <v>9</v>
      </c>
      <c r="I2076" t="s">
        <v>27</v>
      </c>
      <c r="J2076" t="s">
        <v>18</v>
      </c>
      <c r="K2076">
        <v>120.00000000000006</v>
      </c>
      <c r="L2076">
        <v>0.75</v>
      </c>
      <c r="M2076">
        <v>0</v>
      </c>
      <c r="N2076" t="s">
        <v>71</v>
      </c>
      <c r="O2076" t="s">
        <v>106</v>
      </c>
      <c r="P2076" t="s">
        <v>112</v>
      </c>
      <c r="Q2076" t="s">
        <v>118</v>
      </c>
      <c r="R2076" t="s">
        <v>124</v>
      </c>
      <c r="S2076">
        <v>2074</v>
      </c>
    </row>
    <row r="2077" spans="1:19" x14ac:dyDescent="0.2">
      <c r="A2077">
        <v>2173</v>
      </c>
      <c r="B2077" s="1">
        <v>45319</v>
      </c>
      <c r="C2077" s="2">
        <v>0.625</v>
      </c>
      <c r="D2077" s="2">
        <v>0.70833333333333337</v>
      </c>
      <c r="E2077" t="s">
        <v>49</v>
      </c>
      <c r="F2077">
        <v>3</v>
      </c>
      <c r="G2077">
        <v>12</v>
      </c>
      <c r="H2077">
        <v>1</v>
      </c>
      <c r="I2077" t="s">
        <v>22</v>
      </c>
      <c r="J2077" t="s">
        <v>18</v>
      </c>
      <c r="K2077">
        <v>120.00000000000006</v>
      </c>
      <c r="L2077">
        <v>8.3333333333333329E-2</v>
      </c>
      <c r="M2077">
        <v>0</v>
      </c>
      <c r="N2077" t="s">
        <v>71</v>
      </c>
      <c r="O2077" t="s">
        <v>98</v>
      </c>
      <c r="P2077" t="s">
        <v>112</v>
      </c>
      <c r="Q2077" t="s">
        <v>117</v>
      </c>
      <c r="R2077" t="s">
        <v>124</v>
      </c>
      <c r="S2077">
        <v>2075</v>
      </c>
    </row>
    <row r="2078" spans="1:19" x14ac:dyDescent="0.2">
      <c r="A2078">
        <v>2660</v>
      </c>
      <c r="B2078" s="1">
        <v>45657</v>
      </c>
      <c r="C2078" s="2">
        <v>0.625</v>
      </c>
      <c r="D2078" s="2">
        <v>0.6875</v>
      </c>
      <c r="E2078" t="s">
        <v>49</v>
      </c>
      <c r="F2078">
        <v>3</v>
      </c>
      <c r="G2078">
        <v>12</v>
      </c>
      <c r="H2078">
        <v>7</v>
      </c>
      <c r="I2078" t="s">
        <v>42</v>
      </c>
      <c r="J2078" t="s">
        <v>30</v>
      </c>
      <c r="K2078">
        <v>90</v>
      </c>
      <c r="L2078">
        <v>0.58333333333333337</v>
      </c>
      <c r="M2078">
        <v>0</v>
      </c>
      <c r="N2078" t="s">
        <v>73</v>
      </c>
      <c r="O2078" t="s">
        <v>109</v>
      </c>
      <c r="P2078" t="s">
        <v>112</v>
      </c>
      <c r="Q2078" t="s">
        <v>118</v>
      </c>
      <c r="R2078" t="s">
        <v>118</v>
      </c>
      <c r="S2078">
        <v>2076</v>
      </c>
    </row>
    <row r="2079" spans="1:19" x14ac:dyDescent="0.2">
      <c r="A2079">
        <v>1849</v>
      </c>
      <c r="B2079" s="1">
        <v>45620</v>
      </c>
      <c r="C2079" s="2">
        <v>0.625</v>
      </c>
      <c r="D2079" s="2">
        <v>0.6875</v>
      </c>
      <c r="E2079" t="s">
        <v>49</v>
      </c>
      <c r="F2079">
        <v>3</v>
      </c>
      <c r="G2079">
        <v>12</v>
      </c>
      <c r="H2079">
        <v>9</v>
      </c>
      <c r="I2079" t="s">
        <v>41</v>
      </c>
      <c r="J2079" t="s">
        <v>40</v>
      </c>
      <c r="K2079">
        <v>90</v>
      </c>
      <c r="L2079">
        <v>0.75</v>
      </c>
      <c r="M2079">
        <v>0</v>
      </c>
      <c r="N2079" t="s">
        <v>71</v>
      </c>
      <c r="O2079" t="s">
        <v>108</v>
      </c>
      <c r="P2079" t="s">
        <v>112</v>
      </c>
      <c r="Q2079" t="s">
        <v>118</v>
      </c>
      <c r="R2079" t="s">
        <v>118</v>
      </c>
      <c r="S2079">
        <v>2077</v>
      </c>
    </row>
    <row r="2080" spans="1:19" x14ac:dyDescent="0.2">
      <c r="A2080">
        <v>2154</v>
      </c>
      <c r="B2080" s="1">
        <v>45642</v>
      </c>
      <c r="C2080" s="2">
        <v>0.625</v>
      </c>
      <c r="D2080" s="2">
        <v>0.64583333333333337</v>
      </c>
      <c r="E2080" t="s">
        <v>49</v>
      </c>
      <c r="F2080">
        <v>3</v>
      </c>
      <c r="G2080">
        <v>12</v>
      </c>
      <c r="H2080">
        <v>14</v>
      </c>
      <c r="I2080" t="s">
        <v>41</v>
      </c>
      <c r="J2080" t="s">
        <v>40</v>
      </c>
      <c r="K2080">
        <v>30.000000000000053</v>
      </c>
      <c r="L2080">
        <v>1.1666666666666667</v>
      </c>
      <c r="M2080">
        <v>1</v>
      </c>
      <c r="N2080" t="s">
        <v>72</v>
      </c>
      <c r="O2080" t="s">
        <v>109</v>
      </c>
      <c r="P2080" t="s">
        <v>112</v>
      </c>
      <c r="Q2080" t="s">
        <v>118</v>
      </c>
      <c r="R2080" t="s">
        <v>118</v>
      </c>
      <c r="S2080">
        <v>2078</v>
      </c>
    </row>
    <row r="2081" spans="1:19" x14ac:dyDescent="0.2">
      <c r="A2081">
        <v>2522</v>
      </c>
      <c r="B2081" s="1">
        <v>45523</v>
      </c>
      <c r="C2081" s="2">
        <v>0.625</v>
      </c>
      <c r="D2081" s="2">
        <v>0.6875</v>
      </c>
      <c r="E2081" t="s">
        <v>49</v>
      </c>
      <c r="F2081">
        <v>3</v>
      </c>
      <c r="G2081">
        <v>12</v>
      </c>
      <c r="H2081">
        <v>12</v>
      </c>
      <c r="I2081" t="s">
        <v>42</v>
      </c>
      <c r="J2081" t="s">
        <v>14</v>
      </c>
      <c r="K2081">
        <v>90</v>
      </c>
      <c r="L2081">
        <v>1</v>
      </c>
      <c r="M2081">
        <v>0</v>
      </c>
      <c r="N2081" t="s">
        <v>72</v>
      </c>
      <c r="O2081" t="s">
        <v>105</v>
      </c>
      <c r="P2081" t="s">
        <v>112</v>
      </c>
      <c r="Q2081" t="s">
        <v>118</v>
      </c>
      <c r="R2081" t="s">
        <v>118</v>
      </c>
      <c r="S2081">
        <v>2079</v>
      </c>
    </row>
    <row r="2082" spans="1:19" x14ac:dyDescent="0.2">
      <c r="A2082">
        <v>212</v>
      </c>
      <c r="B2082" s="1">
        <v>45591</v>
      </c>
      <c r="C2082" s="2">
        <v>0.625</v>
      </c>
      <c r="D2082" s="2">
        <v>0.64583333333333337</v>
      </c>
      <c r="E2082" t="s">
        <v>49</v>
      </c>
      <c r="F2082">
        <v>3</v>
      </c>
      <c r="G2082">
        <v>12</v>
      </c>
      <c r="H2082">
        <v>6</v>
      </c>
      <c r="I2082" t="s">
        <v>27</v>
      </c>
      <c r="J2082" t="s">
        <v>28</v>
      </c>
      <c r="K2082">
        <v>30.000000000000053</v>
      </c>
      <c r="L2082">
        <v>0.5</v>
      </c>
      <c r="M2082">
        <v>0</v>
      </c>
      <c r="N2082" t="s">
        <v>77</v>
      </c>
      <c r="O2082" t="s">
        <v>107</v>
      </c>
      <c r="P2082" t="s">
        <v>112</v>
      </c>
      <c r="Q2082" t="s">
        <v>118</v>
      </c>
      <c r="R2082" t="s">
        <v>118</v>
      </c>
      <c r="S2082">
        <v>2080</v>
      </c>
    </row>
    <row r="2083" spans="1:19" x14ac:dyDescent="0.2">
      <c r="A2083">
        <v>358</v>
      </c>
      <c r="B2083" s="1">
        <v>45546</v>
      </c>
      <c r="C2083" s="2">
        <v>0.625</v>
      </c>
      <c r="D2083" s="2">
        <v>0.66666666666666663</v>
      </c>
      <c r="E2083" t="s">
        <v>49</v>
      </c>
      <c r="F2083">
        <v>3</v>
      </c>
      <c r="G2083">
        <v>12</v>
      </c>
      <c r="H2083">
        <v>14</v>
      </c>
      <c r="I2083" t="s">
        <v>39</v>
      </c>
      <c r="J2083" t="s">
        <v>30</v>
      </c>
      <c r="K2083">
        <v>59.999999999999943</v>
      </c>
      <c r="L2083">
        <v>1.1666666666666667</v>
      </c>
      <c r="M2083">
        <v>1</v>
      </c>
      <c r="N2083" t="s">
        <v>74</v>
      </c>
      <c r="O2083" t="s">
        <v>106</v>
      </c>
      <c r="P2083" t="s">
        <v>112</v>
      </c>
      <c r="Q2083" t="s">
        <v>118</v>
      </c>
      <c r="R2083" t="s">
        <v>118</v>
      </c>
      <c r="S2083">
        <v>2081</v>
      </c>
    </row>
    <row r="2084" spans="1:19" x14ac:dyDescent="0.2">
      <c r="A2084">
        <v>1216</v>
      </c>
      <c r="B2084" s="1">
        <v>45383</v>
      </c>
      <c r="C2084" s="2">
        <v>0.625</v>
      </c>
      <c r="D2084" s="2">
        <v>0.70833333333333337</v>
      </c>
      <c r="E2084" t="s">
        <v>49</v>
      </c>
      <c r="F2084">
        <v>3</v>
      </c>
      <c r="G2084">
        <v>12</v>
      </c>
      <c r="H2084">
        <v>7</v>
      </c>
      <c r="I2084" t="s">
        <v>17</v>
      </c>
      <c r="J2084" t="s">
        <v>30</v>
      </c>
      <c r="K2084">
        <v>120.00000000000006</v>
      </c>
      <c r="L2084">
        <v>0.58333333333333337</v>
      </c>
      <c r="M2084">
        <v>0</v>
      </c>
      <c r="N2084" t="s">
        <v>72</v>
      </c>
      <c r="O2084" t="s">
        <v>101</v>
      </c>
      <c r="P2084" t="s">
        <v>112</v>
      </c>
      <c r="Q2084" t="s">
        <v>118</v>
      </c>
      <c r="R2084" t="s">
        <v>124</v>
      </c>
      <c r="S2084">
        <v>2082</v>
      </c>
    </row>
    <row r="2085" spans="1:19" x14ac:dyDescent="0.2">
      <c r="A2085">
        <v>293</v>
      </c>
      <c r="B2085" s="1">
        <v>45416</v>
      </c>
      <c r="C2085" s="2">
        <v>0.625</v>
      </c>
      <c r="D2085" s="2">
        <v>0.6875</v>
      </c>
      <c r="E2085" t="s">
        <v>49</v>
      </c>
      <c r="F2085">
        <v>3</v>
      </c>
      <c r="G2085">
        <v>12</v>
      </c>
      <c r="H2085">
        <v>1</v>
      </c>
      <c r="I2085" t="s">
        <v>17</v>
      </c>
      <c r="J2085" t="s">
        <v>40</v>
      </c>
      <c r="K2085">
        <v>90</v>
      </c>
      <c r="L2085">
        <v>8.3333333333333329E-2</v>
      </c>
      <c r="M2085">
        <v>0</v>
      </c>
      <c r="N2085" t="s">
        <v>77</v>
      </c>
      <c r="O2085" t="s">
        <v>102</v>
      </c>
      <c r="P2085" t="s">
        <v>112</v>
      </c>
      <c r="Q2085" t="s">
        <v>117</v>
      </c>
      <c r="R2085" t="s">
        <v>118</v>
      </c>
      <c r="S2085">
        <v>2083</v>
      </c>
    </row>
    <row r="2086" spans="1:19" x14ac:dyDescent="0.2">
      <c r="A2086">
        <v>995</v>
      </c>
      <c r="B2086" s="1">
        <v>45363</v>
      </c>
      <c r="C2086" s="2">
        <v>0.625</v>
      </c>
      <c r="D2086" s="2">
        <v>0.64583333333333337</v>
      </c>
      <c r="E2086" t="s">
        <v>49</v>
      </c>
      <c r="F2086">
        <v>3</v>
      </c>
      <c r="G2086">
        <v>12</v>
      </c>
      <c r="H2086">
        <v>7</v>
      </c>
      <c r="I2086" t="s">
        <v>13</v>
      </c>
      <c r="J2086" t="s">
        <v>40</v>
      </c>
      <c r="K2086">
        <v>30.000000000000053</v>
      </c>
      <c r="L2086">
        <v>0.58333333333333337</v>
      </c>
      <c r="M2086">
        <v>0</v>
      </c>
      <c r="N2086" t="s">
        <v>73</v>
      </c>
      <c r="O2086" t="s">
        <v>100</v>
      </c>
      <c r="P2086" t="s">
        <v>112</v>
      </c>
      <c r="Q2086" t="s">
        <v>118</v>
      </c>
      <c r="R2086" t="s">
        <v>118</v>
      </c>
      <c r="S2086">
        <v>2084</v>
      </c>
    </row>
    <row r="2087" spans="1:19" x14ac:dyDescent="0.2">
      <c r="A2087">
        <v>965</v>
      </c>
      <c r="B2087" s="1">
        <v>45520</v>
      </c>
      <c r="C2087" s="2">
        <v>0.625</v>
      </c>
      <c r="D2087" s="2">
        <v>0.70833333333333337</v>
      </c>
      <c r="E2087" t="s">
        <v>49</v>
      </c>
      <c r="F2087">
        <v>3</v>
      </c>
      <c r="G2087">
        <v>12</v>
      </c>
      <c r="H2087">
        <v>14</v>
      </c>
      <c r="I2087" t="s">
        <v>22</v>
      </c>
      <c r="J2087" t="s">
        <v>14</v>
      </c>
      <c r="K2087">
        <v>120.00000000000006</v>
      </c>
      <c r="L2087">
        <v>1.1666666666666667</v>
      </c>
      <c r="M2087">
        <v>1</v>
      </c>
      <c r="N2087" t="s">
        <v>76</v>
      </c>
      <c r="O2087" t="s">
        <v>105</v>
      </c>
      <c r="P2087" t="s">
        <v>112</v>
      </c>
      <c r="Q2087" t="s">
        <v>118</v>
      </c>
      <c r="R2087" t="s">
        <v>124</v>
      </c>
      <c r="S2087">
        <v>2085</v>
      </c>
    </row>
    <row r="2088" spans="1:19" x14ac:dyDescent="0.2">
      <c r="A2088">
        <v>2680</v>
      </c>
      <c r="B2088" s="1">
        <v>45484</v>
      </c>
      <c r="C2088" s="2">
        <v>0.625</v>
      </c>
      <c r="D2088" s="2">
        <v>0.64583333333333337</v>
      </c>
      <c r="E2088" t="s">
        <v>49</v>
      </c>
      <c r="F2088">
        <v>3</v>
      </c>
      <c r="G2088">
        <v>12</v>
      </c>
      <c r="H2088">
        <v>1</v>
      </c>
      <c r="I2088" t="s">
        <v>42</v>
      </c>
      <c r="J2088" t="s">
        <v>23</v>
      </c>
      <c r="K2088">
        <v>30.000000000000053</v>
      </c>
      <c r="L2088">
        <v>8.3333333333333329E-2</v>
      </c>
      <c r="M2088">
        <v>0</v>
      </c>
      <c r="N2088" t="s">
        <v>75</v>
      </c>
      <c r="O2088" t="s">
        <v>104</v>
      </c>
      <c r="P2088" t="s">
        <v>112</v>
      </c>
      <c r="Q2088" t="s">
        <v>117</v>
      </c>
      <c r="R2088" t="s">
        <v>118</v>
      </c>
      <c r="S2088">
        <v>2086</v>
      </c>
    </row>
    <row r="2089" spans="1:19" x14ac:dyDescent="0.2">
      <c r="A2089">
        <v>1503</v>
      </c>
      <c r="B2089" s="1">
        <v>45621</v>
      </c>
      <c r="C2089" s="2">
        <v>0.625</v>
      </c>
      <c r="D2089" s="2">
        <v>0.64583333333333337</v>
      </c>
      <c r="E2089" t="s">
        <v>49</v>
      </c>
      <c r="F2089">
        <v>3</v>
      </c>
      <c r="G2089">
        <v>12</v>
      </c>
      <c r="H2089">
        <v>1</v>
      </c>
      <c r="I2089" t="s">
        <v>42</v>
      </c>
      <c r="J2089" t="s">
        <v>18</v>
      </c>
      <c r="K2089">
        <v>30.000000000000053</v>
      </c>
      <c r="L2089">
        <v>8.3333333333333329E-2</v>
      </c>
      <c r="M2089">
        <v>0</v>
      </c>
      <c r="N2089" t="s">
        <v>72</v>
      </c>
      <c r="O2089" t="s">
        <v>108</v>
      </c>
      <c r="P2089" t="s">
        <v>112</v>
      </c>
      <c r="Q2089" t="s">
        <v>117</v>
      </c>
      <c r="R2089" t="s">
        <v>118</v>
      </c>
      <c r="S2089">
        <v>2087</v>
      </c>
    </row>
    <row r="2090" spans="1:19" x14ac:dyDescent="0.2">
      <c r="A2090">
        <v>2511</v>
      </c>
      <c r="B2090" s="1">
        <v>45398</v>
      </c>
      <c r="C2090" s="2">
        <v>0.625</v>
      </c>
      <c r="D2090" s="2">
        <v>0.66666666666666663</v>
      </c>
      <c r="E2090" t="s">
        <v>49</v>
      </c>
      <c r="F2090">
        <v>3</v>
      </c>
      <c r="G2090">
        <v>12</v>
      </c>
      <c r="H2090">
        <v>13</v>
      </c>
      <c r="I2090" t="s">
        <v>42</v>
      </c>
      <c r="J2090" t="s">
        <v>28</v>
      </c>
      <c r="K2090">
        <v>59.999999999999943</v>
      </c>
      <c r="L2090">
        <v>1.0833333333333333</v>
      </c>
      <c r="M2090">
        <v>1</v>
      </c>
      <c r="N2090" t="s">
        <v>73</v>
      </c>
      <c r="O2090" t="s">
        <v>101</v>
      </c>
      <c r="P2090" t="s">
        <v>112</v>
      </c>
      <c r="Q2090" t="s">
        <v>118</v>
      </c>
      <c r="R2090" t="s">
        <v>118</v>
      </c>
      <c r="S2090">
        <v>2088</v>
      </c>
    </row>
    <row r="2091" spans="1:19" x14ac:dyDescent="0.2">
      <c r="A2091">
        <v>1100</v>
      </c>
      <c r="B2091" s="1">
        <v>45425</v>
      </c>
      <c r="C2091" s="2">
        <v>0.625</v>
      </c>
      <c r="D2091" s="2">
        <v>0.64583333333333337</v>
      </c>
      <c r="E2091" t="s">
        <v>49</v>
      </c>
      <c r="F2091">
        <v>3</v>
      </c>
      <c r="G2091">
        <v>12</v>
      </c>
      <c r="H2091">
        <v>4</v>
      </c>
      <c r="I2091" t="s">
        <v>22</v>
      </c>
      <c r="J2091" t="s">
        <v>23</v>
      </c>
      <c r="K2091">
        <v>30.000000000000053</v>
      </c>
      <c r="L2091">
        <v>0.33333333333333331</v>
      </c>
      <c r="M2091">
        <v>0</v>
      </c>
      <c r="N2091" t="s">
        <v>72</v>
      </c>
      <c r="O2091" t="s">
        <v>102</v>
      </c>
      <c r="P2091" t="s">
        <v>112</v>
      </c>
      <c r="Q2091" t="s">
        <v>118</v>
      </c>
      <c r="R2091" t="s">
        <v>118</v>
      </c>
      <c r="S2091">
        <v>2089</v>
      </c>
    </row>
    <row r="2092" spans="1:19" x14ac:dyDescent="0.2">
      <c r="A2092">
        <v>2020</v>
      </c>
      <c r="B2092" s="1">
        <v>45567</v>
      </c>
      <c r="C2092" s="2">
        <v>0.625</v>
      </c>
      <c r="D2092" s="2">
        <v>0.64583333333333337</v>
      </c>
      <c r="E2092" t="s">
        <v>49</v>
      </c>
      <c r="F2092">
        <v>3</v>
      </c>
      <c r="G2092">
        <v>12</v>
      </c>
      <c r="H2092">
        <v>8</v>
      </c>
      <c r="I2092" t="s">
        <v>42</v>
      </c>
      <c r="J2092" t="s">
        <v>14</v>
      </c>
      <c r="K2092">
        <v>30.000000000000053</v>
      </c>
      <c r="L2092">
        <v>0.66666666666666663</v>
      </c>
      <c r="M2092">
        <v>0</v>
      </c>
      <c r="N2092" t="s">
        <v>74</v>
      </c>
      <c r="O2092" t="s">
        <v>107</v>
      </c>
      <c r="P2092" t="s">
        <v>112</v>
      </c>
      <c r="Q2092" t="s">
        <v>118</v>
      </c>
      <c r="R2092" t="s">
        <v>118</v>
      </c>
      <c r="S2092">
        <v>2090</v>
      </c>
    </row>
    <row r="2093" spans="1:19" x14ac:dyDescent="0.2">
      <c r="A2093">
        <v>1411</v>
      </c>
      <c r="B2093" s="1">
        <v>45486</v>
      </c>
      <c r="C2093" s="2">
        <v>0.625</v>
      </c>
      <c r="D2093" s="2">
        <v>0.70833333333333337</v>
      </c>
      <c r="E2093" t="s">
        <v>49</v>
      </c>
      <c r="F2093">
        <v>3</v>
      </c>
      <c r="G2093">
        <v>12</v>
      </c>
      <c r="H2093">
        <v>5</v>
      </c>
      <c r="I2093" t="s">
        <v>42</v>
      </c>
      <c r="J2093" t="s">
        <v>14</v>
      </c>
      <c r="K2093">
        <v>120.00000000000006</v>
      </c>
      <c r="L2093">
        <v>0.41666666666666674</v>
      </c>
      <c r="M2093">
        <v>0</v>
      </c>
      <c r="N2093" t="s">
        <v>77</v>
      </c>
      <c r="O2093" t="s">
        <v>104</v>
      </c>
      <c r="P2093" t="s">
        <v>112</v>
      </c>
      <c r="Q2093" t="s">
        <v>118</v>
      </c>
      <c r="R2093" t="s">
        <v>124</v>
      </c>
      <c r="S2093">
        <v>2091</v>
      </c>
    </row>
    <row r="2094" spans="1:19" x14ac:dyDescent="0.2">
      <c r="A2094">
        <v>1769</v>
      </c>
      <c r="B2094" s="1">
        <v>45514</v>
      </c>
      <c r="C2094" s="2">
        <v>0.625</v>
      </c>
      <c r="D2094" s="2">
        <v>0.70833333333333337</v>
      </c>
      <c r="E2094" t="s">
        <v>49</v>
      </c>
      <c r="F2094">
        <v>3</v>
      </c>
      <c r="G2094">
        <v>12</v>
      </c>
      <c r="H2094">
        <v>9</v>
      </c>
      <c r="I2094" t="s">
        <v>17</v>
      </c>
      <c r="J2094" t="s">
        <v>30</v>
      </c>
      <c r="K2094">
        <v>120.00000000000006</v>
      </c>
      <c r="L2094">
        <v>0.75</v>
      </c>
      <c r="M2094">
        <v>0</v>
      </c>
      <c r="N2094" t="s">
        <v>77</v>
      </c>
      <c r="O2094" t="s">
        <v>105</v>
      </c>
      <c r="P2094" t="s">
        <v>112</v>
      </c>
      <c r="Q2094" t="s">
        <v>118</v>
      </c>
      <c r="R2094" t="s">
        <v>124</v>
      </c>
      <c r="S2094">
        <v>2092</v>
      </c>
    </row>
    <row r="2095" spans="1:19" x14ac:dyDescent="0.2">
      <c r="A2095">
        <v>2477</v>
      </c>
      <c r="B2095" s="1">
        <v>45439</v>
      </c>
      <c r="C2095" s="2">
        <v>0.625</v>
      </c>
      <c r="D2095" s="2">
        <v>0.64583333333333337</v>
      </c>
      <c r="E2095" t="s">
        <v>49</v>
      </c>
      <c r="F2095">
        <v>3</v>
      </c>
      <c r="G2095">
        <v>12</v>
      </c>
      <c r="H2095">
        <v>2</v>
      </c>
      <c r="I2095" t="s">
        <v>41</v>
      </c>
      <c r="J2095" t="s">
        <v>40</v>
      </c>
      <c r="K2095">
        <v>30.000000000000053</v>
      </c>
      <c r="L2095">
        <v>0.16666666666666666</v>
      </c>
      <c r="M2095">
        <v>0</v>
      </c>
      <c r="N2095" t="s">
        <v>72</v>
      </c>
      <c r="O2095" t="s">
        <v>102</v>
      </c>
      <c r="P2095" t="s">
        <v>112</v>
      </c>
      <c r="Q2095" t="s">
        <v>117</v>
      </c>
      <c r="R2095" t="s">
        <v>118</v>
      </c>
      <c r="S2095">
        <v>2093</v>
      </c>
    </row>
    <row r="2096" spans="1:19" x14ac:dyDescent="0.2">
      <c r="A2096">
        <v>2907</v>
      </c>
      <c r="B2096" s="1">
        <v>45509</v>
      </c>
      <c r="C2096" s="2">
        <v>0.625</v>
      </c>
      <c r="D2096" s="2">
        <v>0.6875</v>
      </c>
      <c r="E2096" t="s">
        <v>49</v>
      </c>
      <c r="F2096">
        <v>3</v>
      </c>
      <c r="G2096">
        <v>12</v>
      </c>
      <c r="H2096">
        <v>4</v>
      </c>
      <c r="I2096" t="s">
        <v>41</v>
      </c>
      <c r="J2096" t="s">
        <v>23</v>
      </c>
      <c r="K2096">
        <v>90</v>
      </c>
      <c r="L2096">
        <v>0.33333333333333331</v>
      </c>
      <c r="M2096">
        <v>0</v>
      </c>
      <c r="N2096" t="s">
        <v>72</v>
      </c>
      <c r="O2096" t="s">
        <v>105</v>
      </c>
      <c r="P2096" t="s">
        <v>112</v>
      </c>
      <c r="Q2096" t="s">
        <v>118</v>
      </c>
      <c r="R2096" t="s">
        <v>118</v>
      </c>
      <c r="S2096">
        <v>2094</v>
      </c>
    </row>
    <row r="2097" spans="1:19" x14ac:dyDescent="0.2">
      <c r="A2097">
        <v>2998</v>
      </c>
      <c r="B2097" s="1">
        <v>45626</v>
      </c>
      <c r="C2097" s="2">
        <v>0.625</v>
      </c>
      <c r="D2097" s="2">
        <v>0.64583333333333337</v>
      </c>
      <c r="E2097" t="s">
        <v>49</v>
      </c>
      <c r="F2097">
        <v>3</v>
      </c>
      <c r="G2097">
        <v>12</v>
      </c>
      <c r="H2097">
        <v>9</v>
      </c>
      <c r="I2097" t="s">
        <v>13</v>
      </c>
      <c r="J2097" t="s">
        <v>40</v>
      </c>
      <c r="K2097">
        <v>30.000000000000053</v>
      </c>
      <c r="L2097">
        <v>0.75</v>
      </c>
      <c r="M2097">
        <v>0</v>
      </c>
      <c r="N2097" t="s">
        <v>77</v>
      </c>
      <c r="O2097" t="s">
        <v>108</v>
      </c>
      <c r="P2097" t="s">
        <v>112</v>
      </c>
      <c r="Q2097" t="s">
        <v>118</v>
      </c>
      <c r="R2097" t="s">
        <v>118</v>
      </c>
      <c r="S2097">
        <v>2095</v>
      </c>
    </row>
    <row r="2098" spans="1:19" x14ac:dyDescent="0.2">
      <c r="A2098">
        <v>656</v>
      </c>
      <c r="B2098" s="1">
        <v>45627</v>
      </c>
      <c r="C2098" s="2">
        <v>0.60416666666666663</v>
      </c>
      <c r="D2098" s="2">
        <v>0.6875</v>
      </c>
      <c r="E2098" t="s">
        <v>49</v>
      </c>
      <c r="F2098">
        <v>3</v>
      </c>
      <c r="G2098">
        <v>12</v>
      </c>
      <c r="H2098">
        <v>15</v>
      </c>
      <c r="I2098" t="s">
        <v>41</v>
      </c>
      <c r="J2098" t="s">
        <v>18</v>
      </c>
      <c r="K2098">
        <v>120.00000000000006</v>
      </c>
      <c r="L2098">
        <v>1.25</v>
      </c>
      <c r="M2098">
        <v>1</v>
      </c>
      <c r="N2098" t="s">
        <v>71</v>
      </c>
      <c r="O2098" t="s">
        <v>109</v>
      </c>
      <c r="P2098" t="s">
        <v>112</v>
      </c>
      <c r="Q2098" t="s">
        <v>118</v>
      </c>
      <c r="R2098" t="s">
        <v>124</v>
      </c>
      <c r="S2098">
        <v>2096</v>
      </c>
    </row>
    <row r="2099" spans="1:19" x14ac:dyDescent="0.2">
      <c r="A2099">
        <v>2953</v>
      </c>
      <c r="B2099" s="1">
        <v>45439</v>
      </c>
      <c r="C2099" s="2">
        <v>0.60416666666666663</v>
      </c>
      <c r="D2099" s="2">
        <v>0.64583333333333337</v>
      </c>
      <c r="E2099" t="s">
        <v>49</v>
      </c>
      <c r="F2099">
        <v>3</v>
      </c>
      <c r="G2099">
        <v>12</v>
      </c>
      <c r="H2099">
        <v>8</v>
      </c>
      <c r="I2099" t="s">
        <v>13</v>
      </c>
      <c r="J2099" t="s">
        <v>40</v>
      </c>
      <c r="K2099">
        <v>60.000000000000107</v>
      </c>
      <c r="L2099">
        <v>0.66666666666666663</v>
      </c>
      <c r="M2099">
        <v>0</v>
      </c>
      <c r="N2099" t="s">
        <v>72</v>
      </c>
      <c r="O2099" t="s">
        <v>102</v>
      </c>
      <c r="P2099" t="s">
        <v>112</v>
      </c>
      <c r="Q2099" t="s">
        <v>118</v>
      </c>
      <c r="R2099" t="s">
        <v>118</v>
      </c>
      <c r="S2099">
        <v>2097</v>
      </c>
    </row>
    <row r="2100" spans="1:19" x14ac:dyDescent="0.2">
      <c r="A2100">
        <v>2861</v>
      </c>
      <c r="B2100" s="1">
        <v>45486</v>
      </c>
      <c r="C2100" s="2">
        <v>0.60416666666666663</v>
      </c>
      <c r="D2100" s="2">
        <v>0.64583333333333337</v>
      </c>
      <c r="E2100" t="s">
        <v>49</v>
      </c>
      <c r="F2100">
        <v>3</v>
      </c>
      <c r="G2100">
        <v>12</v>
      </c>
      <c r="H2100">
        <v>2</v>
      </c>
      <c r="I2100" t="s">
        <v>42</v>
      </c>
      <c r="J2100" t="s">
        <v>14</v>
      </c>
      <c r="K2100">
        <v>60.000000000000107</v>
      </c>
      <c r="L2100">
        <v>0.16666666666666666</v>
      </c>
      <c r="M2100">
        <v>0</v>
      </c>
      <c r="N2100" t="s">
        <v>77</v>
      </c>
      <c r="O2100" t="s">
        <v>104</v>
      </c>
      <c r="P2100" t="s">
        <v>112</v>
      </c>
      <c r="Q2100" t="s">
        <v>117</v>
      </c>
      <c r="R2100" t="s">
        <v>118</v>
      </c>
      <c r="S2100">
        <v>2098</v>
      </c>
    </row>
    <row r="2101" spans="1:19" x14ac:dyDescent="0.2">
      <c r="A2101">
        <v>1930</v>
      </c>
      <c r="B2101" s="1">
        <v>45304</v>
      </c>
      <c r="C2101" s="2">
        <v>0.60416666666666663</v>
      </c>
      <c r="D2101" s="2">
        <v>0.6875</v>
      </c>
      <c r="E2101" t="s">
        <v>49</v>
      </c>
      <c r="F2101">
        <v>3</v>
      </c>
      <c r="G2101">
        <v>12</v>
      </c>
      <c r="H2101">
        <v>7</v>
      </c>
      <c r="I2101" t="s">
        <v>39</v>
      </c>
      <c r="J2101" t="s">
        <v>23</v>
      </c>
      <c r="K2101">
        <v>120.00000000000006</v>
      </c>
      <c r="L2101">
        <v>0.58333333333333337</v>
      </c>
      <c r="M2101">
        <v>0</v>
      </c>
      <c r="N2101" t="s">
        <v>77</v>
      </c>
      <c r="O2101" t="s">
        <v>98</v>
      </c>
      <c r="P2101" t="s">
        <v>112</v>
      </c>
      <c r="Q2101" t="s">
        <v>118</v>
      </c>
      <c r="R2101" t="s">
        <v>124</v>
      </c>
      <c r="S2101">
        <v>2099</v>
      </c>
    </row>
    <row r="2102" spans="1:19" x14ac:dyDescent="0.2">
      <c r="A2102">
        <v>1568</v>
      </c>
      <c r="B2102" s="1">
        <v>45479</v>
      </c>
      <c r="C2102" s="2">
        <v>0.60416666666666663</v>
      </c>
      <c r="D2102" s="2">
        <v>0.64583333333333337</v>
      </c>
      <c r="E2102" t="s">
        <v>49</v>
      </c>
      <c r="F2102">
        <v>3</v>
      </c>
      <c r="G2102">
        <v>12</v>
      </c>
      <c r="H2102">
        <v>13</v>
      </c>
      <c r="I2102" t="s">
        <v>42</v>
      </c>
      <c r="J2102" t="s">
        <v>30</v>
      </c>
      <c r="K2102">
        <v>60.000000000000107</v>
      </c>
      <c r="L2102">
        <v>1.0833333333333333</v>
      </c>
      <c r="M2102">
        <v>1</v>
      </c>
      <c r="N2102" t="s">
        <v>77</v>
      </c>
      <c r="O2102" t="s">
        <v>104</v>
      </c>
      <c r="P2102" t="s">
        <v>112</v>
      </c>
      <c r="Q2102" t="s">
        <v>118</v>
      </c>
      <c r="R2102" t="s">
        <v>118</v>
      </c>
      <c r="S2102">
        <v>2100</v>
      </c>
    </row>
    <row r="2103" spans="1:19" x14ac:dyDescent="0.2">
      <c r="A2103">
        <v>1922</v>
      </c>
      <c r="B2103" s="1">
        <v>45314</v>
      </c>
      <c r="C2103" s="2">
        <v>0.60416666666666663</v>
      </c>
      <c r="D2103" s="2">
        <v>0.6875</v>
      </c>
      <c r="E2103" t="s">
        <v>49</v>
      </c>
      <c r="F2103">
        <v>3</v>
      </c>
      <c r="G2103">
        <v>12</v>
      </c>
      <c r="H2103">
        <v>7</v>
      </c>
      <c r="I2103" t="s">
        <v>17</v>
      </c>
      <c r="J2103" t="s">
        <v>23</v>
      </c>
      <c r="K2103">
        <v>120.00000000000006</v>
      </c>
      <c r="L2103">
        <v>0.58333333333333337</v>
      </c>
      <c r="M2103">
        <v>0</v>
      </c>
      <c r="N2103" t="s">
        <v>73</v>
      </c>
      <c r="O2103" t="s">
        <v>98</v>
      </c>
      <c r="P2103" t="s">
        <v>112</v>
      </c>
      <c r="Q2103" t="s">
        <v>118</v>
      </c>
      <c r="R2103" t="s">
        <v>124</v>
      </c>
      <c r="S2103">
        <v>2101</v>
      </c>
    </row>
    <row r="2104" spans="1:19" x14ac:dyDescent="0.2">
      <c r="A2104">
        <v>1920</v>
      </c>
      <c r="B2104" s="1">
        <v>45562</v>
      </c>
      <c r="C2104" s="2">
        <v>0.60416666666666663</v>
      </c>
      <c r="D2104" s="2">
        <v>0.64583333333333337</v>
      </c>
      <c r="E2104" t="s">
        <v>49</v>
      </c>
      <c r="F2104">
        <v>3</v>
      </c>
      <c r="G2104">
        <v>12</v>
      </c>
      <c r="H2104">
        <v>2</v>
      </c>
      <c r="I2104" t="s">
        <v>13</v>
      </c>
      <c r="J2104" t="s">
        <v>23</v>
      </c>
      <c r="K2104">
        <v>60.000000000000107</v>
      </c>
      <c r="L2104">
        <v>0.16666666666666666</v>
      </c>
      <c r="M2104">
        <v>0</v>
      </c>
      <c r="N2104" t="s">
        <v>76</v>
      </c>
      <c r="O2104" t="s">
        <v>106</v>
      </c>
      <c r="P2104" t="s">
        <v>112</v>
      </c>
      <c r="Q2104" t="s">
        <v>117</v>
      </c>
      <c r="R2104" t="s">
        <v>118</v>
      </c>
      <c r="S2104">
        <v>2102</v>
      </c>
    </row>
    <row r="2105" spans="1:19" x14ac:dyDescent="0.2">
      <c r="A2105">
        <v>1906</v>
      </c>
      <c r="B2105" s="1">
        <v>45535</v>
      </c>
      <c r="C2105" s="2">
        <v>0.60416666666666663</v>
      </c>
      <c r="D2105" s="2">
        <v>0.625</v>
      </c>
      <c r="E2105" t="s">
        <v>49</v>
      </c>
      <c r="F2105">
        <v>3</v>
      </c>
      <c r="G2105">
        <v>12</v>
      </c>
      <c r="H2105">
        <v>11</v>
      </c>
      <c r="I2105" t="s">
        <v>41</v>
      </c>
      <c r="J2105" t="s">
        <v>23</v>
      </c>
      <c r="K2105">
        <v>30.000000000000053</v>
      </c>
      <c r="L2105">
        <v>0.91666666666666652</v>
      </c>
      <c r="M2105">
        <v>0</v>
      </c>
      <c r="N2105" t="s">
        <v>77</v>
      </c>
      <c r="O2105" t="s">
        <v>105</v>
      </c>
      <c r="P2105" t="s">
        <v>112</v>
      </c>
      <c r="Q2105" t="s">
        <v>118</v>
      </c>
      <c r="R2105" t="s">
        <v>118</v>
      </c>
      <c r="S2105">
        <v>2103</v>
      </c>
    </row>
    <row r="2106" spans="1:19" x14ac:dyDescent="0.2">
      <c r="A2106">
        <v>2330</v>
      </c>
      <c r="B2106" s="1">
        <v>45294</v>
      </c>
      <c r="C2106" s="2">
        <v>0.60416666666666663</v>
      </c>
      <c r="D2106" s="2">
        <v>0.64583333333333337</v>
      </c>
      <c r="E2106" t="s">
        <v>49</v>
      </c>
      <c r="F2106">
        <v>3</v>
      </c>
      <c r="G2106">
        <v>12</v>
      </c>
      <c r="H2106">
        <v>7</v>
      </c>
      <c r="I2106" t="s">
        <v>22</v>
      </c>
      <c r="J2106" t="s">
        <v>28</v>
      </c>
      <c r="K2106">
        <v>60.000000000000107</v>
      </c>
      <c r="L2106">
        <v>0.58333333333333337</v>
      </c>
      <c r="M2106">
        <v>0</v>
      </c>
      <c r="N2106" t="s">
        <v>74</v>
      </c>
      <c r="O2106" t="s">
        <v>98</v>
      </c>
      <c r="P2106" t="s">
        <v>112</v>
      </c>
      <c r="Q2106" t="s">
        <v>118</v>
      </c>
      <c r="R2106" t="s">
        <v>118</v>
      </c>
      <c r="S2106">
        <v>2104</v>
      </c>
    </row>
    <row r="2107" spans="1:19" x14ac:dyDescent="0.2">
      <c r="A2107">
        <v>2366</v>
      </c>
      <c r="B2107" s="1">
        <v>45319</v>
      </c>
      <c r="C2107" s="2">
        <v>0.60416666666666663</v>
      </c>
      <c r="D2107" s="2">
        <v>0.625</v>
      </c>
      <c r="E2107" t="s">
        <v>49</v>
      </c>
      <c r="F2107">
        <v>3</v>
      </c>
      <c r="G2107">
        <v>12</v>
      </c>
      <c r="H2107">
        <v>5</v>
      </c>
      <c r="I2107" t="s">
        <v>39</v>
      </c>
      <c r="J2107" t="s">
        <v>30</v>
      </c>
      <c r="K2107">
        <v>30.000000000000053</v>
      </c>
      <c r="L2107">
        <v>0.41666666666666674</v>
      </c>
      <c r="M2107">
        <v>0</v>
      </c>
      <c r="N2107" t="s">
        <v>71</v>
      </c>
      <c r="O2107" t="s">
        <v>98</v>
      </c>
      <c r="P2107" t="s">
        <v>112</v>
      </c>
      <c r="Q2107" t="s">
        <v>118</v>
      </c>
      <c r="R2107" t="s">
        <v>118</v>
      </c>
      <c r="S2107">
        <v>2105</v>
      </c>
    </row>
    <row r="2108" spans="1:19" x14ac:dyDescent="0.2">
      <c r="A2108">
        <v>1970</v>
      </c>
      <c r="B2108" s="1">
        <v>45310</v>
      </c>
      <c r="C2108" s="2">
        <v>0.60416666666666663</v>
      </c>
      <c r="D2108" s="2">
        <v>0.6875</v>
      </c>
      <c r="E2108" t="s">
        <v>49</v>
      </c>
      <c r="F2108">
        <v>3</v>
      </c>
      <c r="G2108">
        <v>12</v>
      </c>
      <c r="H2108">
        <v>5</v>
      </c>
      <c r="I2108" t="s">
        <v>27</v>
      </c>
      <c r="J2108" t="s">
        <v>30</v>
      </c>
      <c r="K2108">
        <v>120.00000000000006</v>
      </c>
      <c r="L2108">
        <v>0.41666666666666674</v>
      </c>
      <c r="M2108">
        <v>0</v>
      </c>
      <c r="N2108" t="s">
        <v>76</v>
      </c>
      <c r="O2108" t="s">
        <v>98</v>
      </c>
      <c r="P2108" t="s">
        <v>112</v>
      </c>
      <c r="Q2108" t="s">
        <v>118</v>
      </c>
      <c r="R2108" t="s">
        <v>124</v>
      </c>
      <c r="S2108">
        <v>2106</v>
      </c>
    </row>
    <row r="2109" spans="1:19" x14ac:dyDescent="0.2">
      <c r="A2109">
        <v>2995</v>
      </c>
      <c r="B2109" s="1">
        <v>45510</v>
      </c>
      <c r="C2109" s="2">
        <v>0.60416666666666663</v>
      </c>
      <c r="D2109" s="2">
        <v>0.625</v>
      </c>
      <c r="E2109" t="s">
        <v>49</v>
      </c>
      <c r="F2109">
        <v>3</v>
      </c>
      <c r="G2109">
        <v>12</v>
      </c>
      <c r="H2109">
        <v>12</v>
      </c>
      <c r="I2109" t="s">
        <v>27</v>
      </c>
      <c r="J2109" t="s">
        <v>18</v>
      </c>
      <c r="K2109">
        <v>30.000000000000053</v>
      </c>
      <c r="L2109">
        <v>1</v>
      </c>
      <c r="M2109">
        <v>0</v>
      </c>
      <c r="N2109" t="s">
        <v>73</v>
      </c>
      <c r="O2109" t="s">
        <v>105</v>
      </c>
      <c r="P2109" t="s">
        <v>112</v>
      </c>
      <c r="Q2109" t="s">
        <v>118</v>
      </c>
      <c r="R2109" t="s">
        <v>118</v>
      </c>
      <c r="S2109">
        <v>2107</v>
      </c>
    </row>
    <row r="2110" spans="1:19" x14ac:dyDescent="0.2">
      <c r="A2110">
        <v>247</v>
      </c>
      <c r="B2110" s="1">
        <v>45482</v>
      </c>
      <c r="C2110" s="2">
        <v>0.60416666666666663</v>
      </c>
      <c r="D2110" s="2">
        <v>0.66666666666666663</v>
      </c>
      <c r="E2110" t="s">
        <v>49</v>
      </c>
      <c r="F2110">
        <v>3</v>
      </c>
      <c r="G2110">
        <v>12</v>
      </c>
      <c r="H2110">
        <v>13</v>
      </c>
      <c r="I2110" t="s">
        <v>13</v>
      </c>
      <c r="J2110" t="s">
        <v>18</v>
      </c>
      <c r="K2110">
        <v>90</v>
      </c>
      <c r="L2110">
        <v>1.0833333333333333</v>
      </c>
      <c r="M2110">
        <v>1</v>
      </c>
      <c r="N2110" t="s">
        <v>73</v>
      </c>
      <c r="O2110" t="s">
        <v>104</v>
      </c>
      <c r="P2110" t="s">
        <v>112</v>
      </c>
      <c r="Q2110" t="s">
        <v>118</v>
      </c>
      <c r="R2110" t="s">
        <v>118</v>
      </c>
      <c r="S2110">
        <v>2108</v>
      </c>
    </row>
    <row r="2111" spans="1:19" x14ac:dyDescent="0.2">
      <c r="A2111">
        <v>2512</v>
      </c>
      <c r="B2111" s="1">
        <v>45498</v>
      </c>
      <c r="C2111" s="2">
        <v>0.60416666666666663</v>
      </c>
      <c r="D2111" s="2">
        <v>0.66666666666666663</v>
      </c>
      <c r="E2111" t="s">
        <v>49</v>
      </c>
      <c r="F2111">
        <v>3</v>
      </c>
      <c r="G2111">
        <v>12</v>
      </c>
      <c r="H2111">
        <v>10</v>
      </c>
      <c r="I2111" t="s">
        <v>13</v>
      </c>
      <c r="J2111" t="s">
        <v>28</v>
      </c>
      <c r="K2111">
        <v>90</v>
      </c>
      <c r="L2111">
        <v>0.83333333333333348</v>
      </c>
      <c r="M2111">
        <v>0</v>
      </c>
      <c r="N2111" t="s">
        <v>75</v>
      </c>
      <c r="O2111" t="s">
        <v>104</v>
      </c>
      <c r="P2111" t="s">
        <v>112</v>
      </c>
      <c r="Q2111" t="s">
        <v>118</v>
      </c>
      <c r="R2111" t="s">
        <v>118</v>
      </c>
      <c r="S2111">
        <v>2109</v>
      </c>
    </row>
    <row r="2112" spans="1:19" x14ac:dyDescent="0.2">
      <c r="A2112">
        <v>1711</v>
      </c>
      <c r="B2112" s="1">
        <v>45640</v>
      </c>
      <c r="C2112" s="2">
        <v>0.60416666666666663</v>
      </c>
      <c r="D2112" s="2">
        <v>0.625</v>
      </c>
      <c r="E2112" t="s">
        <v>49</v>
      </c>
      <c r="F2112">
        <v>3</v>
      </c>
      <c r="G2112">
        <v>12</v>
      </c>
      <c r="H2112">
        <v>8</v>
      </c>
      <c r="I2112" t="s">
        <v>22</v>
      </c>
      <c r="J2112" t="s">
        <v>30</v>
      </c>
      <c r="K2112">
        <v>30.000000000000053</v>
      </c>
      <c r="L2112">
        <v>0.66666666666666663</v>
      </c>
      <c r="M2112">
        <v>0</v>
      </c>
      <c r="N2112" t="s">
        <v>77</v>
      </c>
      <c r="O2112" t="s">
        <v>109</v>
      </c>
      <c r="P2112" t="s">
        <v>112</v>
      </c>
      <c r="Q2112" t="s">
        <v>118</v>
      </c>
      <c r="R2112" t="s">
        <v>118</v>
      </c>
      <c r="S2112">
        <v>2110</v>
      </c>
    </row>
    <row r="2113" spans="1:19" x14ac:dyDescent="0.2">
      <c r="A2113">
        <v>2809</v>
      </c>
      <c r="B2113" s="1">
        <v>45302</v>
      </c>
      <c r="C2113" s="2">
        <v>0.60416666666666663</v>
      </c>
      <c r="D2113" s="2">
        <v>0.6875</v>
      </c>
      <c r="E2113" t="s">
        <v>49</v>
      </c>
      <c r="F2113">
        <v>3</v>
      </c>
      <c r="G2113">
        <v>12</v>
      </c>
      <c r="H2113">
        <v>9</v>
      </c>
      <c r="I2113" t="s">
        <v>13</v>
      </c>
      <c r="J2113" t="s">
        <v>30</v>
      </c>
      <c r="K2113">
        <v>120.00000000000006</v>
      </c>
      <c r="L2113">
        <v>0.75</v>
      </c>
      <c r="M2113">
        <v>0</v>
      </c>
      <c r="N2113" t="s">
        <v>75</v>
      </c>
      <c r="O2113" t="s">
        <v>98</v>
      </c>
      <c r="P2113" t="s">
        <v>112</v>
      </c>
      <c r="Q2113" t="s">
        <v>118</v>
      </c>
      <c r="R2113" t="s">
        <v>124</v>
      </c>
      <c r="S2113">
        <v>2111</v>
      </c>
    </row>
    <row r="2114" spans="1:19" x14ac:dyDescent="0.2">
      <c r="A2114">
        <v>331</v>
      </c>
      <c r="B2114" s="1">
        <v>45308</v>
      </c>
      <c r="C2114" s="2">
        <v>0.60416666666666663</v>
      </c>
      <c r="D2114" s="2">
        <v>0.6875</v>
      </c>
      <c r="E2114" t="s">
        <v>49</v>
      </c>
      <c r="F2114">
        <v>3</v>
      </c>
      <c r="G2114">
        <v>12</v>
      </c>
      <c r="H2114">
        <v>14</v>
      </c>
      <c r="I2114" t="s">
        <v>39</v>
      </c>
      <c r="J2114" t="s">
        <v>30</v>
      </c>
      <c r="K2114">
        <v>120.00000000000006</v>
      </c>
      <c r="L2114">
        <v>1.1666666666666667</v>
      </c>
      <c r="M2114">
        <v>1</v>
      </c>
      <c r="N2114" t="s">
        <v>74</v>
      </c>
      <c r="O2114" t="s">
        <v>98</v>
      </c>
      <c r="P2114" t="s">
        <v>112</v>
      </c>
      <c r="Q2114" t="s">
        <v>118</v>
      </c>
      <c r="R2114" t="s">
        <v>124</v>
      </c>
      <c r="S2114">
        <v>2112</v>
      </c>
    </row>
    <row r="2115" spans="1:19" x14ac:dyDescent="0.2">
      <c r="A2115">
        <v>644</v>
      </c>
      <c r="B2115" s="1">
        <v>45411</v>
      </c>
      <c r="C2115" s="2">
        <v>0.60416666666666663</v>
      </c>
      <c r="D2115" s="2">
        <v>0.66666666666666663</v>
      </c>
      <c r="E2115" t="s">
        <v>49</v>
      </c>
      <c r="F2115">
        <v>3</v>
      </c>
      <c r="G2115">
        <v>12</v>
      </c>
      <c r="H2115">
        <v>4</v>
      </c>
      <c r="I2115" t="s">
        <v>39</v>
      </c>
      <c r="J2115" t="s">
        <v>30</v>
      </c>
      <c r="K2115">
        <v>90</v>
      </c>
      <c r="L2115">
        <v>0.33333333333333331</v>
      </c>
      <c r="M2115">
        <v>0</v>
      </c>
      <c r="N2115" t="s">
        <v>72</v>
      </c>
      <c r="O2115" t="s">
        <v>101</v>
      </c>
      <c r="P2115" t="s">
        <v>112</v>
      </c>
      <c r="Q2115" t="s">
        <v>118</v>
      </c>
      <c r="R2115" t="s">
        <v>118</v>
      </c>
      <c r="S2115">
        <v>2113</v>
      </c>
    </row>
    <row r="2116" spans="1:19" x14ac:dyDescent="0.2">
      <c r="A2116">
        <v>702</v>
      </c>
      <c r="B2116" s="1">
        <v>45388</v>
      </c>
      <c r="C2116" s="2">
        <v>0.60416666666666663</v>
      </c>
      <c r="D2116" s="2">
        <v>0.625</v>
      </c>
      <c r="E2116" t="s">
        <v>49</v>
      </c>
      <c r="F2116">
        <v>3</v>
      </c>
      <c r="G2116">
        <v>12</v>
      </c>
      <c r="H2116">
        <v>3</v>
      </c>
      <c r="I2116" t="s">
        <v>39</v>
      </c>
      <c r="J2116" t="s">
        <v>40</v>
      </c>
      <c r="K2116">
        <v>30.000000000000053</v>
      </c>
      <c r="L2116">
        <v>0.25</v>
      </c>
      <c r="M2116">
        <v>0</v>
      </c>
      <c r="N2116" t="s">
        <v>77</v>
      </c>
      <c r="O2116" t="s">
        <v>101</v>
      </c>
      <c r="P2116" t="s">
        <v>112</v>
      </c>
      <c r="Q2116" t="s">
        <v>118</v>
      </c>
      <c r="R2116" t="s">
        <v>118</v>
      </c>
      <c r="S2116">
        <v>2114</v>
      </c>
    </row>
    <row r="2117" spans="1:19" x14ac:dyDescent="0.2">
      <c r="A2117">
        <v>1511</v>
      </c>
      <c r="B2117" s="1">
        <v>45329</v>
      </c>
      <c r="C2117" s="2">
        <v>0.60416666666666663</v>
      </c>
      <c r="D2117" s="2">
        <v>0.66666666666666663</v>
      </c>
      <c r="E2117" t="s">
        <v>49</v>
      </c>
      <c r="F2117">
        <v>3</v>
      </c>
      <c r="G2117">
        <v>12</v>
      </c>
      <c r="H2117">
        <v>7</v>
      </c>
      <c r="I2117" t="s">
        <v>13</v>
      </c>
      <c r="J2117" t="s">
        <v>30</v>
      </c>
      <c r="K2117">
        <v>90</v>
      </c>
      <c r="L2117">
        <v>0.58333333333333337</v>
      </c>
      <c r="M2117">
        <v>0</v>
      </c>
      <c r="N2117" t="s">
        <v>74</v>
      </c>
      <c r="O2117" t="s">
        <v>99</v>
      </c>
      <c r="P2117" t="s">
        <v>112</v>
      </c>
      <c r="Q2117" t="s">
        <v>118</v>
      </c>
      <c r="R2117" t="s">
        <v>118</v>
      </c>
      <c r="S2117">
        <v>2115</v>
      </c>
    </row>
    <row r="2118" spans="1:19" x14ac:dyDescent="0.2">
      <c r="A2118">
        <v>829</v>
      </c>
      <c r="B2118" s="1">
        <v>45323</v>
      </c>
      <c r="C2118" s="2">
        <v>0.60416666666666663</v>
      </c>
      <c r="D2118" s="2">
        <v>0.625</v>
      </c>
      <c r="E2118" t="s">
        <v>49</v>
      </c>
      <c r="F2118">
        <v>3</v>
      </c>
      <c r="G2118">
        <v>12</v>
      </c>
      <c r="H2118">
        <v>1</v>
      </c>
      <c r="I2118" t="s">
        <v>22</v>
      </c>
      <c r="J2118" t="s">
        <v>40</v>
      </c>
      <c r="K2118">
        <v>30.000000000000053</v>
      </c>
      <c r="L2118">
        <v>8.3333333333333329E-2</v>
      </c>
      <c r="M2118">
        <v>0</v>
      </c>
      <c r="N2118" t="s">
        <v>75</v>
      </c>
      <c r="O2118" t="s">
        <v>99</v>
      </c>
      <c r="P2118" t="s">
        <v>112</v>
      </c>
      <c r="Q2118" t="s">
        <v>117</v>
      </c>
      <c r="R2118" t="s">
        <v>118</v>
      </c>
      <c r="S2118">
        <v>2116</v>
      </c>
    </row>
    <row r="2119" spans="1:19" x14ac:dyDescent="0.2">
      <c r="A2119">
        <v>1028</v>
      </c>
      <c r="B2119" s="1">
        <v>45352</v>
      </c>
      <c r="C2119" s="2">
        <v>0.60416666666666663</v>
      </c>
      <c r="D2119" s="2">
        <v>0.6875</v>
      </c>
      <c r="E2119" t="s">
        <v>49</v>
      </c>
      <c r="F2119">
        <v>3</v>
      </c>
      <c r="G2119">
        <v>12</v>
      </c>
      <c r="H2119">
        <v>14</v>
      </c>
      <c r="I2119" t="s">
        <v>17</v>
      </c>
      <c r="J2119" t="s">
        <v>18</v>
      </c>
      <c r="K2119">
        <v>120.00000000000006</v>
      </c>
      <c r="L2119">
        <v>1.1666666666666667</v>
      </c>
      <c r="M2119">
        <v>1</v>
      </c>
      <c r="N2119" t="s">
        <v>76</v>
      </c>
      <c r="O2119" t="s">
        <v>100</v>
      </c>
      <c r="P2119" t="s">
        <v>112</v>
      </c>
      <c r="Q2119" t="s">
        <v>118</v>
      </c>
      <c r="R2119" t="s">
        <v>124</v>
      </c>
      <c r="S2119">
        <v>2117</v>
      </c>
    </row>
    <row r="2120" spans="1:19" x14ac:dyDescent="0.2">
      <c r="A2120">
        <v>2743</v>
      </c>
      <c r="B2120" s="1">
        <v>45540</v>
      </c>
      <c r="C2120" s="2">
        <v>0.60416666666666663</v>
      </c>
      <c r="D2120" s="2">
        <v>0.6875</v>
      </c>
      <c r="E2120" t="s">
        <v>49</v>
      </c>
      <c r="F2120">
        <v>3</v>
      </c>
      <c r="G2120">
        <v>12</v>
      </c>
      <c r="H2120">
        <v>1</v>
      </c>
      <c r="I2120" t="s">
        <v>27</v>
      </c>
      <c r="J2120" t="s">
        <v>23</v>
      </c>
      <c r="K2120">
        <v>120.00000000000006</v>
      </c>
      <c r="L2120">
        <v>8.3333333333333329E-2</v>
      </c>
      <c r="M2120">
        <v>0</v>
      </c>
      <c r="N2120" t="s">
        <v>75</v>
      </c>
      <c r="O2120" t="s">
        <v>106</v>
      </c>
      <c r="P2120" t="s">
        <v>112</v>
      </c>
      <c r="Q2120" t="s">
        <v>117</v>
      </c>
      <c r="R2120" t="s">
        <v>124</v>
      </c>
      <c r="S2120">
        <v>2118</v>
      </c>
    </row>
    <row r="2121" spans="1:19" x14ac:dyDescent="0.2">
      <c r="A2121">
        <v>563</v>
      </c>
      <c r="B2121" s="1">
        <v>45577</v>
      </c>
      <c r="C2121" s="2">
        <v>0.60416666666666663</v>
      </c>
      <c r="D2121" s="2">
        <v>0.64583333333333337</v>
      </c>
      <c r="E2121" t="s">
        <v>49</v>
      </c>
      <c r="F2121">
        <v>3</v>
      </c>
      <c r="G2121">
        <v>12</v>
      </c>
      <c r="H2121">
        <v>11</v>
      </c>
      <c r="I2121" t="s">
        <v>39</v>
      </c>
      <c r="J2121" t="s">
        <v>28</v>
      </c>
      <c r="K2121">
        <v>60.000000000000107</v>
      </c>
      <c r="L2121">
        <v>0.91666666666666652</v>
      </c>
      <c r="M2121">
        <v>0</v>
      </c>
      <c r="N2121" t="s">
        <v>77</v>
      </c>
      <c r="O2121" t="s">
        <v>107</v>
      </c>
      <c r="P2121" t="s">
        <v>112</v>
      </c>
      <c r="Q2121" t="s">
        <v>118</v>
      </c>
      <c r="R2121" t="s">
        <v>118</v>
      </c>
      <c r="S2121">
        <v>2119</v>
      </c>
    </row>
    <row r="2122" spans="1:19" x14ac:dyDescent="0.2">
      <c r="A2122">
        <v>2089</v>
      </c>
      <c r="B2122" s="1">
        <v>45528</v>
      </c>
      <c r="C2122" s="2">
        <v>0.60416666666666663</v>
      </c>
      <c r="D2122" s="2">
        <v>0.64583333333333337</v>
      </c>
      <c r="E2122" t="s">
        <v>49</v>
      </c>
      <c r="F2122">
        <v>3</v>
      </c>
      <c r="G2122">
        <v>12</v>
      </c>
      <c r="H2122">
        <v>4</v>
      </c>
      <c r="I2122" t="s">
        <v>17</v>
      </c>
      <c r="J2122" t="s">
        <v>18</v>
      </c>
      <c r="K2122">
        <v>60.000000000000107</v>
      </c>
      <c r="L2122">
        <v>0.33333333333333331</v>
      </c>
      <c r="M2122">
        <v>0</v>
      </c>
      <c r="N2122" t="s">
        <v>77</v>
      </c>
      <c r="O2122" t="s">
        <v>105</v>
      </c>
      <c r="P2122" t="s">
        <v>112</v>
      </c>
      <c r="Q2122" t="s">
        <v>118</v>
      </c>
      <c r="R2122" t="s">
        <v>118</v>
      </c>
      <c r="S2122">
        <v>2120</v>
      </c>
    </row>
    <row r="2123" spans="1:19" x14ac:dyDescent="0.2">
      <c r="A2123">
        <v>74</v>
      </c>
      <c r="B2123" s="1">
        <v>45394</v>
      </c>
      <c r="C2123" s="2">
        <v>0.60416666666666663</v>
      </c>
      <c r="D2123" s="2">
        <v>0.66666666666666663</v>
      </c>
      <c r="E2123" t="s">
        <v>49</v>
      </c>
      <c r="F2123">
        <v>3</v>
      </c>
      <c r="G2123">
        <v>12</v>
      </c>
      <c r="H2123">
        <v>13</v>
      </c>
      <c r="I2123" t="s">
        <v>27</v>
      </c>
      <c r="J2123" t="s">
        <v>40</v>
      </c>
      <c r="K2123">
        <v>90</v>
      </c>
      <c r="L2123">
        <v>1.0833333333333333</v>
      </c>
      <c r="M2123">
        <v>1</v>
      </c>
      <c r="N2123" t="s">
        <v>76</v>
      </c>
      <c r="O2123" t="s">
        <v>101</v>
      </c>
      <c r="P2123" t="s">
        <v>112</v>
      </c>
      <c r="Q2123" t="s">
        <v>118</v>
      </c>
      <c r="R2123" t="s">
        <v>118</v>
      </c>
      <c r="S2123">
        <v>2121</v>
      </c>
    </row>
    <row r="2124" spans="1:19" x14ac:dyDescent="0.2">
      <c r="A2124">
        <v>2959</v>
      </c>
      <c r="B2124" s="1">
        <v>45408</v>
      </c>
      <c r="C2124" s="2">
        <v>0.60416666666666663</v>
      </c>
      <c r="D2124" s="2">
        <v>0.64583333333333337</v>
      </c>
      <c r="E2124" t="s">
        <v>49</v>
      </c>
      <c r="F2124">
        <v>3</v>
      </c>
      <c r="G2124">
        <v>12</v>
      </c>
      <c r="H2124">
        <v>3</v>
      </c>
      <c r="I2124" t="s">
        <v>13</v>
      </c>
      <c r="J2124" t="s">
        <v>14</v>
      </c>
      <c r="K2124">
        <v>60.000000000000107</v>
      </c>
      <c r="L2124">
        <v>0.25</v>
      </c>
      <c r="M2124">
        <v>0</v>
      </c>
      <c r="N2124" t="s">
        <v>76</v>
      </c>
      <c r="O2124" t="s">
        <v>101</v>
      </c>
      <c r="P2124" t="s">
        <v>112</v>
      </c>
      <c r="Q2124" t="s">
        <v>118</v>
      </c>
      <c r="R2124" t="s">
        <v>118</v>
      </c>
      <c r="S2124">
        <v>2122</v>
      </c>
    </row>
    <row r="2125" spans="1:19" x14ac:dyDescent="0.2">
      <c r="A2125">
        <v>2196</v>
      </c>
      <c r="B2125" s="1">
        <v>45379</v>
      </c>
      <c r="C2125" s="2">
        <v>0.60416666666666663</v>
      </c>
      <c r="D2125" s="2">
        <v>0.625</v>
      </c>
      <c r="E2125" t="s">
        <v>49</v>
      </c>
      <c r="F2125">
        <v>3</v>
      </c>
      <c r="G2125">
        <v>12</v>
      </c>
      <c r="H2125">
        <v>7</v>
      </c>
      <c r="I2125" t="s">
        <v>42</v>
      </c>
      <c r="J2125" t="s">
        <v>28</v>
      </c>
      <c r="K2125">
        <v>30.000000000000053</v>
      </c>
      <c r="L2125">
        <v>0.58333333333333337</v>
      </c>
      <c r="M2125">
        <v>0</v>
      </c>
      <c r="N2125" t="s">
        <v>75</v>
      </c>
      <c r="O2125" t="s">
        <v>100</v>
      </c>
      <c r="P2125" t="s">
        <v>112</v>
      </c>
      <c r="Q2125" t="s">
        <v>118</v>
      </c>
      <c r="R2125" t="s">
        <v>118</v>
      </c>
      <c r="S2125">
        <v>2123</v>
      </c>
    </row>
    <row r="2126" spans="1:19" x14ac:dyDescent="0.2">
      <c r="A2126">
        <v>2951</v>
      </c>
      <c r="B2126" s="1">
        <v>45355</v>
      </c>
      <c r="C2126" s="2">
        <v>0.58333333333333337</v>
      </c>
      <c r="D2126" s="2">
        <v>0.60416666666666663</v>
      </c>
      <c r="E2126" t="s">
        <v>49</v>
      </c>
      <c r="F2126">
        <v>3</v>
      </c>
      <c r="G2126">
        <v>12</v>
      </c>
      <c r="H2126">
        <v>1</v>
      </c>
      <c r="I2126" t="s">
        <v>41</v>
      </c>
      <c r="J2126" t="s">
        <v>28</v>
      </c>
      <c r="K2126">
        <v>29.999999999999893</v>
      </c>
      <c r="L2126">
        <v>8.3333333333333329E-2</v>
      </c>
      <c r="M2126">
        <v>0</v>
      </c>
      <c r="N2126" t="s">
        <v>72</v>
      </c>
      <c r="O2126" t="s">
        <v>100</v>
      </c>
      <c r="P2126" t="s">
        <v>112</v>
      </c>
      <c r="Q2126" t="s">
        <v>117</v>
      </c>
      <c r="R2126" t="s">
        <v>118</v>
      </c>
      <c r="S2126">
        <v>2124</v>
      </c>
    </row>
    <row r="2127" spans="1:19" x14ac:dyDescent="0.2">
      <c r="A2127">
        <v>2970</v>
      </c>
      <c r="B2127" s="1">
        <v>45656</v>
      </c>
      <c r="C2127" s="2">
        <v>0.58333333333333337</v>
      </c>
      <c r="D2127" s="2">
        <v>0.625</v>
      </c>
      <c r="E2127" t="s">
        <v>49</v>
      </c>
      <c r="F2127">
        <v>3</v>
      </c>
      <c r="G2127">
        <v>12</v>
      </c>
      <c r="H2127">
        <v>12</v>
      </c>
      <c r="I2127" t="s">
        <v>13</v>
      </c>
      <c r="J2127" t="s">
        <v>40</v>
      </c>
      <c r="K2127">
        <v>59.999999999999943</v>
      </c>
      <c r="L2127">
        <v>1</v>
      </c>
      <c r="M2127">
        <v>0</v>
      </c>
      <c r="N2127" t="s">
        <v>72</v>
      </c>
      <c r="O2127" t="s">
        <v>109</v>
      </c>
      <c r="P2127" t="s">
        <v>112</v>
      </c>
      <c r="Q2127" t="s">
        <v>118</v>
      </c>
      <c r="R2127" t="s">
        <v>118</v>
      </c>
      <c r="S2127">
        <v>2125</v>
      </c>
    </row>
    <row r="2128" spans="1:19" x14ac:dyDescent="0.2">
      <c r="A2128">
        <v>676</v>
      </c>
      <c r="B2128" s="1">
        <v>45584</v>
      </c>
      <c r="C2128" s="2">
        <v>0.58333333333333337</v>
      </c>
      <c r="D2128" s="2">
        <v>0.60416666666666663</v>
      </c>
      <c r="E2128" t="s">
        <v>49</v>
      </c>
      <c r="F2128">
        <v>3</v>
      </c>
      <c r="G2128">
        <v>12</v>
      </c>
      <c r="H2128">
        <v>14</v>
      </c>
      <c r="I2128" t="s">
        <v>13</v>
      </c>
      <c r="J2128" t="s">
        <v>40</v>
      </c>
      <c r="K2128">
        <v>29.999999999999893</v>
      </c>
      <c r="L2128">
        <v>1.1666666666666667</v>
      </c>
      <c r="M2128">
        <v>1</v>
      </c>
      <c r="N2128" t="s">
        <v>77</v>
      </c>
      <c r="O2128" t="s">
        <v>107</v>
      </c>
      <c r="P2128" t="s">
        <v>112</v>
      </c>
      <c r="Q2128" t="s">
        <v>118</v>
      </c>
      <c r="R2128" t="s">
        <v>118</v>
      </c>
      <c r="S2128">
        <v>2126</v>
      </c>
    </row>
    <row r="2129" spans="1:19" x14ac:dyDescent="0.2">
      <c r="A2129">
        <v>1153</v>
      </c>
      <c r="B2129" s="1">
        <v>45578</v>
      </c>
      <c r="C2129" s="2">
        <v>0.58333333333333337</v>
      </c>
      <c r="D2129" s="2">
        <v>0.66666666666666663</v>
      </c>
      <c r="E2129" t="s">
        <v>49</v>
      </c>
      <c r="F2129">
        <v>3</v>
      </c>
      <c r="G2129">
        <v>12</v>
      </c>
      <c r="H2129">
        <v>5</v>
      </c>
      <c r="I2129" t="s">
        <v>22</v>
      </c>
      <c r="J2129" t="s">
        <v>28</v>
      </c>
      <c r="K2129">
        <v>119.99999999999989</v>
      </c>
      <c r="L2129">
        <v>0.41666666666666674</v>
      </c>
      <c r="M2129">
        <v>0</v>
      </c>
      <c r="N2129" t="s">
        <v>71</v>
      </c>
      <c r="O2129" t="s">
        <v>107</v>
      </c>
      <c r="P2129" t="s">
        <v>112</v>
      </c>
      <c r="Q2129" t="s">
        <v>118</v>
      </c>
      <c r="R2129" t="s">
        <v>124</v>
      </c>
      <c r="S2129">
        <v>2127</v>
      </c>
    </row>
    <row r="2130" spans="1:19" x14ac:dyDescent="0.2">
      <c r="A2130">
        <v>920</v>
      </c>
      <c r="B2130" s="1">
        <v>45546</v>
      </c>
      <c r="C2130" s="2">
        <v>0.58333333333333337</v>
      </c>
      <c r="D2130" s="2">
        <v>0.64583333333333337</v>
      </c>
      <c r="E2130" t="s">
        <v>49</v>
      </c>
      <c r="F2130">
        <v>3</v>
      </c>
      <c r="G2130">
        <v>12</v>
      </c>
      <c r="H2130">
        <v>7</v>
      </c>
      <c r="I2130" t="s">
        <v>39</v>
      </c>
      <c r="J2130" t="s">
        <v>30</v>
      </c>
      <c r="K2130">
        <v>90</v>
      </c>
      <c r="L2130">
        <v>0.58333333333333337</v>
      </c>
      <c r="M2130">
        <v>0</v>
      </c>
      <c r="N2130" t="s">
        <v>74</v>
      </c>
      <c r="O2130" t="s">
        <v>106</v>
      </c>
      <c r="P2130" t="s">
        <v>112</v>
      </c>
      <c r="Q2130" t="s">
        <v>118</v>
      </c>
      <c r="R2130" t="s">
        <v>118</v>
      </c>
      <c r="S2130">
        <v>2128</v>
      </c>
    </row>
    <row r="2131" spans="1:19" x14ac:dyDescent="0.2">
      <c r="A2131">
        <v>2957</v>
      </c>
      <c r="B2131" s="1">
        <v>45509</v>
      </c>
      <c r="C2131" s="2">
        <v>0.58333333333333337</v>
      </c>
      <c r="D2131" s="2">
        <v>0.60416666666666663</v>
      </c>
      <c r="E2131" t="s">
        <v>49</v>
      </c>
      <c r="F2131">
        <v>3</v>
      </c>
      <c r="G2131">
        <v>12</v>
      </c>
      <c r="H2131">
        <v>1</v>
      </c>
      <c r="I2131" t="s">
        <v>13</v>
      </c>
      <c r="J2131" t="s">
        <v>30</v>
      </c>
      <c r="K2131">
        <v>29.999999999999893</v>
      </c>
      <c r="L2131">
        <v>8.3333333333333329E-2</v>
      </c>
      <c r="M2131">
        <v>0</v>
      </c>
      <c r="N2131" t="s">
        <v>72</v>
      </c>
      <c r="O2131" t="s">
        <v>105</v>
      </c>
      <c r="P2131" t="s">
        <v>112</v>
      </c>
      <c r="Q2131" t="s">
        <v>117</v>
      </c>
      <c r="R2131" t="s">
        <v>118</v>
      </c>
      <c r="S2131">
        <v>2129</v>
      </c>
    </row>
    <row r="2132" spans="1:19" x14ac:dyDescent="0.2">
      <c r="A2132">
        <v>1014</v>
      </c>
      <c r="B2132" s="1">
        <v>45639</v>
      </c>
      <c r="C2132" s="2">
        <v>0.58333333333333337</v>
      </c>
      <c r="D2132" s="2">
        <v>0.66666666666666663</v>
      </c>
      <c r="E2132" t="s">
        <v>49</v>
      </c>
      <c r="F2132">
        <v>3</v>
      </c>
      <c r="G2132">
        <v>12</v>
      </c>
      <c r="H2132">
        <v>2</v>
      </c>
      <c r="I2132" t="s">
        <v>27</v>
      </c>
      <c r="J2132" t="s">
        <v>28</v>
      </c>
      <c r="K2132">
        <v>119.99999999999989</v>
      </c>
      <c r="L2132">
        <v>0.16666666666666666</v>
      </c>
      <c r="M2132">
        <v>0</v>
      </c>
      <c r="N2132" t="s">
        <v>76</v>
      </c>
      <c r="O2132" t="s">
        <v>109</v>
      </c>
      <c r="P2132" t="s">
        <v>112</v>
      </c>
      <c r="Q2132" t="s">
        <v>117</v>
      </c>
      <c r="R2132" t="s">
        <v>124</v>
      </c>
      <c r="S2132">
        <v>2130</v>
      </c>
    </row>
    <row r="2133" spans="1:19" x14ac:dyDescent="0.2">
      <c r="A2133">
        <v>1211</v>
      </c>
      <c r="B2133" s="1">
        <v>45415</v>
      </c>
      <c r="C2133" s="2">
        <v>0.58333333333333337</v>
      </c>
      <c r="D2133" s="2">
        <v>0.625</v>
      </c>
      <c r="E2133" t="s">
        <v>49</v>
      </c>
      <c r="F2133">
        <v>3</v>
      </c>
      <c r="G2133">
        <v>12</v>
      </c>
      <c r="H2133">
        <v>14</v>
      </c>
      <c r="I2133" t="s">
        <v>13</v>
      </c>
      <c r="J2133" t="s">
        <v>28</v>
      </c>
      <c r="K2133">
        <v>59.999999999999943</v>
      </c>
      <c r="L2133">
        <v>1.1666666666666667</v>
      </c>
      <c r="M2133">
        <v>1</v>
      </c>
      <c r="N2133" t="s">
        <v>76</v>
      </c>
      <c r="O2133" t="s">
        <v>102</v>
      </c>
      <c r="P2133" t="s">
        <v>112</v>
      </c>
      <c r="Q2133" t="s">
        <v>118</v>
      </c>
      <c r="R2133" t="s">
        <v>118</v>
      </c>
      <c r="S2133">
        <v>2131</v>
      </c>
    </row>
    <row r="2134" spans="1:19" x14ac:dyDescent="0.2">
      <c r="A2134">
        <v>237</v>
      </c>
      <c r="B2134" s="1">
        <v>45312</v>
      </c>
      <c r="C2134" s="2">
        <v>0.58333333333333337</v>
      </c>
      <c r="D2134" s="2">
        <v>0.64583333333333337</v>
      </c>
      <c r="E2134" t="s">
        <v>49</v>
      </c>
      <c r="F2134">
        <v>3</v>
      </c>
      <c r="G2134">
        <v>12</v>
      </c>
      <c r="H2134">
        <v>13</v>
      </c>
      <c r="I2134" t="s">
        <v>13</v>
      </c>
      <c r="J2134" t="s">
        <v>28</v>
      </c>
      <c r="K2134">
        <v>90</v>
      </c>
      <c r="L2134">
        <v>1.0833333333333333</v>
      </c>
      <c r="M2134">
        <v>1</v>
      </c>
      <c r="N2134" t="s">
        <v>71</v>
      </c>
      <c r="O2134" t="s">
        <v>98</v>
      </c>
      <c r="P2134" t="s">
        <v>112</v>
      </c>
      <c r="Q2134" t="s">
        <v>118</v>
      </c>
      <c r="R2134" t="s">
        <v>118</v>
      </c>
      <c r="S2134">
        <v>2132</v>
      </c>
    </row>
    <row r="2135" spans="1:19" x14ac:dyDescent="0.2">
      <c r="A2135">
        <v>1912</v>
      </c>
      <c r="B2135" s="1">
        <v>45370</v>
      </c>
      <c r="C2135" s="2">
        <v>0.58333333333333337</v>
      </c>
      <c r="D2135" s="2">
        <v>0.625</v>
      </c>
      <c r="E2135" t="s">
        <v>49</v>
      </c>
      <c r="F2135">
        <v>3</v>
      </c>
      <c r="G2135">
        <v>12</v>
      </c>
      <c r="H2135">
        <v>13</v>
      </c>
      <c r="I2135" t="s">
        <v>42</v>
      </c>
      <c r="J2135" t="s">
        <v>40</v>
      </c>
      <c r="K2135">
        <v>59.999999999999943</v>
      </c>
      <c r="L2135">
        <v>1.0833333333333333</v>
      </c>
      <c r="M2135">
        <v>1</v>
      </c>
      <c r="N2135" t="s">
        <v>73</v>
      </c>
      <c r="O2135" t="s">
        <v>100</v>
      </c>
      <c r="P2135" t="s">
        <v>112</v>
      </c>
      <c r="Q2135" t="s">
        <v>118</v>
      </c>
      <c r="R2135" t="s">
        <v>118</v>
      </c>
      <c r="S2135">
        <v>2133</v>
      </c>
    </row>
    <row r="2136" spans="1:19" x14ac:dyDescent="0.2">
      <c r="A2136">
        <v>233</v>
      </c>
      <c r="B2136" s="1">
        <v>45344</v>
      </c>
      <c r="C2136" s="2">
        <v>0.58333333333333337</v>
      </c>
      <c r="D2136" s="2">
        <v>0.625</v>
      </c>
      <c r="E2136" t="s">
        <v>49</v>
      </c>
      <c r="F2136">
        <v>3</v>
      </c>
      <c r="G2136">
        <v>12</v>
      </c>
      <c r="H2136">
        <v>4</v>
      </c>
      <c r="I2136" t="s">
        <v>13</v>
      </c>
      <c r="J2136" t="s">
        <v>14</v>
      </c>
      <c r="K2136">
        <v>59.999999999999943</v>
      </c>
      <c r="L2136">
        <v>0.33333333333333331</v>
      </c>
      <c r="M2136">
        <v>0</v>
      </c>
      <c r="N2136" t="s">
        <v>75</v>
      </c>
      <c r="O2136" t="s">
        <v>99</v>
      </c>
      <c r="P2136" t="s">
        <v>112</v>
      </c>
      <c r="Q2136" t="s">
        <v>118</v>
      </c>
      <c r="R2136" t="s">
        <v>118</v>
      </c>
      <c r="S2136">
        <v>2134</v>
      </c>
    </row>
    <row r="2137" spans="1:19" x14ac:dyDescent="0.2">
      <c r="A2137">
        <v>2418</v>
      </c>
      <c r="B2137" s="1">
        <v>45354</v>
      </c>
      <c r="C2137" s="2">
        <v>0.58333333333333337</v>
      </c>
      <c r="D2137" s="2">
        <v>0.64583333333333337</v>
      </c>
      <c r="E2137" t="s">
        <v>49</v>
      </c>
      <c r="F2137">
        <v>3</v>
      </c>
      <c r="G2137">
        <v>12</v>
      </c>
      <c r="H2137">
        <v>10</v>
      </c>
      <c r="I2137" t="s">
        <v>17</v>
      </c>
      <c r="J2137" t="s">
        <v>28</v>
      </c>
      <c r="K2137">
        <v>90</v>
      </c>
      <c r="L2137">
        <v>0.83333333333333348</v>
      </c>
      <c r="M2137">
        <v>0</v>
      </c>
      <c r="N2137" t="s">
        <v>71</v>
      </c>
      <c r="O2137" t="s">
        <v>100</v>
      </c>
      <c r="P2137" t="s">
        <v>112</v>
      </c>
      <c r="Q2137" t="s">
        <v>118</v>
      </c>
      <c r="R2137" t="s">
        <v>118</v>
      </c>
      <c r="S2137">
        <v>2135</v>
      </c>
    </row>
    <row r="2138" spans="1:19" x14ac:dyDescent="0.2">
      <c r="A2138">
        <v>1800</v>
      </c>
      <c r="B2138" s="1">
        <v>45639</v>
      </c>
      <c r="C2138" s="2">
        <v>0.58333333333333337</v>
      </c>
      <c r="D2138" s="2">
        <v>0.625</v>
      </c>
      <c r="E2138" t="s">
        <v>49</v>
      </c>
      <c r="F2138">
        <v>3</v>
      </c>
      <c r="G2138">
        <v>12</v>
      </c>
      <c r="H2138">
        <v>10</v>
      </c>
      <c r="I2138" t="s">
        <v>39</v>
      </c>
      <c r="J2138" t="s">
        <v>30</v>
      </c>
      <c r="K2138">
        <v>59.999999999999943</v>
      </c>
      <c r="L2138">
        <v>0.83333333333333348</v>
      </c>
      <c r="M2138">
        <v>0</v>
      </c>
      <c r="N2138" t="s">
        <v>76</v>
      </c>
      <c r="O2138" t="s">
        <v>109</v>
      </c>
      <c r="P2138" t="s">
        <v>112</v>
      </c>
      <c r="Q2138" t="s">
        <v>118</v>
      </c>
      <c r="R2138" t="s">
        <v>118</v>
      </c>
      <c r="S2138">
        <v>2136</v>
      </c>
    </row>
    <row r="2139" spans="1:19" x14ac:dyDescent="0.2">
      <c r="A2139">
        <v>2478</v>
      </c>
      <c r="B2139" s="1">
        <v>45449</v>
      </c>
      <c r="C2139" s="2">
        <v>0.58333333333333337</v>
      </c>
      <c r="D2139" s="2">
        <v>0.625</v>
      </c>
      <c r="E2139" t="s">
        <v>49</v>
      </c>
      <c r="F2139">
        <v>3</v>
      </c>
      <c r="G2139">
        <v>12</v>
      </c>
      <c r="H2139">
        <v>10</v>
      </c>
      <c r="I2139" t="s">
        <v>42</v>
      </c>
      <c r="J2139" t="s">
        <v>18</v>
      </c>
      <c r="K2139">
        <v>59.999999999999943</v>
      </c>
      <c r="L2139">
        <v>0.83333333333333348</v>
      </c>
      <c r="M2139">
        <v>0</v>
      </c>
      <c r="N2139" t="s">
        <v>75</v>
      </c>
      <c r="O2139" t="s">
        <v>103</v>
      </c>
      <c r="P2139" t="s">
        <v>112</v>
      </c>
      <c r="Q2139" t="s">
        <v>118</v>
      </c>
      <c r="R2139" t="s">
        <v>118</v>
      </c>
      <c r="S2139">
        <v>2137</v>
      </c>
    </row>
    <row r="2140" spans="1:19" x14ac:dyDescent="0.2">
      <c r="A2140">
        <v>2013</v>
      </c>
      <c r="B2140" s="1">
        <v>45525</v>
      </c>
      <c r="C2140" s="2">
        <v>0.58333333333333337</v>
      </c>
      <c r="D2140" s="2">
        <v>0.625</v>
      </c>
      <c r="E2140" t="s">
        <v>49</v>
      </c>
      <c r="F2140">
        <v>3</v>
      </c>
      <c r="G2140">
        <v>12</v>
      </c>
      <c r="H2140">
        <v>6</v>
      </c>
      <c r="I2140" t="s">
        <v>17</v>
      </c>
      <c r="J2140" t="s">
        <v>28</v>
      </c>
      <c r="K2140">
        <v>59.999999999999943</v>
      </c>
      <c r="L2140">
        <v>0.5</v>
      </c>
      <c r="M2140">
        <v>0</v>
      </c>
      <c r="N2140" t="s">
        <v>74</v>
      </c>
      <c r="O2140" t="s">
        <v>105</v>
      </c>
      <c r="P2140" t="s">
        <v>112</v>
      </c>
      <c r="Q2140" t="s">
        <v>118</v>
      </c>
      <c r="R2140" t="s">
        <v>118</v>
      </c>
      <c r="S2140">
        <v>2138</v>
      </c>
    </row>
    <row r="2141" spans="1:19" x14ac:dyDescent="0.2">
      <c r="A2141">
        <v>2017</v>
      </c>
      <c r="B2141" s="1">
        <v>45538</v>
      </c>
      <c r="C2141" s="2">
        <v>0.58333333333333337</v>
      </c>
      <c r="D2141" s="2">
        <v>0.60416666666666663</v>
      </c>
      <c r="E2141" t="s">
        <v>49</v>
      </c>
      <c r="F2141">
        <v>3</v>
      </c>
      <c r="G2141">
        <v>12</v>
      </c>
      <c r="H2141">
        <v>9</v>
      </c>
      <c r="I2141" t="s">
        <v>17</v>
      </c>
      <c r="J2141" t="s">
        <v>23</v>
      </c>
      <c r="K2141">
        <v>29.999999999999893</v>
      </c>
      <c r="L2141">
        <v>0.75</v>
      </c>
      <c r="M2141">
        <v>0</v>
      </c>
      <c r="N2141" t="s">
        <v>73</v>
      </c>
      <c r="O2141" t="s">
        <v>106</v>
      </c>
      <c r="P2141" t="s">
        <v>112</v>
      </c>
      <c r="Q2141" t="s">
        <v>118</v>
      </c>
      <c r="R2141" t="s">
        <v>118</v>
      </c>
      <c r="S2141">
        <v>2139</v>
      </c>
    </row>
    <row r="2142" spans="1:19" x14ac:dyDescent="0.2">
      <c r="A2142">
        <v>624</v>
      </c>
      <c r="B2142" s="1">
        <v>45650</v>
      </c>
      <c r="C2142" s="2">
        <v>0.58333333333333337</v>
      </c>
      <c r="D2142" s="2">
        <v>0.625</v>
      </c>
      <c r="E2142" t="s">
        <v>49</v>
      </c>
      <c r="F2142">
        <v>3</v>
      </c>
      <c r="G2142">
        <v>12</v>
      </c>
      <c r="H2142">
        <v>3</v>
      </c>
      <c r="I2142" t="s">
        <v>27</v>
      </c>
      <c r="J2142" t="s">
        <v>40</v>
      </c>
      <c r="K2142">
        <v>59.999999999999943</v>
      </c>
      <c r="L2142">
        <v>0.25</v>
      </c>
      <c r="M2142">
        <v>0</v>
      </c>
      <c r="N2142" t="s">
        <v>73</v>
      </c>
      <c r="O2142" t="s">
        <v>109</v>
      </c>
      <c r="P2142" t="s">
        <v>112</v>
      </c>
      <c r="Q2142" t="s">
        <v>118</v>
      </c>
      <c r="R2142" t="s">
        <v>118</v>
      </c>
      <c r="S2142">
        <v>2140</v>
      </c>
    </row>
    <row r="2143" spans="1:19" x14ac:dyDescent="0.2">
      <c r="A2143">
        <v>2280</v>
      </c>
      <c r="B2143" s="1">
        <v>45474</v>
      </c>
      <c r="C2143" s="2">
        <v>0.58333333333333337</v>
      </c>
      <c r="D2143" s="2">
        <v>0.64583333333333337</v>
      </c>
      <c r="E2143" t="s">
        <v>49</v>
      </c>
      <c r="F2143">
        <v>3</v>
      </c>
      <c r="G2143">
        <v>12</v>
      </c>
      <c r="H2143">
        <v>5</v>
      </c>
      <c r="I2143" t="s">
        <v>39</v>
      </c>
      <c r="J2143" t="s">
        <v>30</v>
      </c>
      <c r="K2143">
        <v>90</v>
      </c>
      <c r="L2143">
        <v>0.41666666666666674</v>
      </c>
      <c r="M2143">
        <v>0</v>
      </c>
      <c r="N2143" t="s">
        <v>72</v>
      </c>
      <c r="O2143" t="s">
        <v>104</v>
      </c>
      <c r="P2143" t="s">
        <v>112</v>
      </c>
      <c r="Q2143" t="s">
        <v>118</v>
      </c>
      <c r="R2143" t="s">
        <v>118</v>
      </c>
      <c r="S2143">
        <v>2141</v>
      </c>
    </row>
    <row r="2144" spans="1:19" x14ac:dyDescent="0.2">
      <c r="A2144">
        <v>1618</v>
      </c>
      <c r="B2144" s="1">
        <v>45514</v>
      </c>
      <c r="C2144" s="2">
        <v>0.58333333333333337</v>
      </c>
      <c r="D2144" s="2">
        <v>0.64583333333333337</v>
      </c>
      <c r="E2144" t="s">
        <v>49</v>
      </c>
      <c r="F2144">
        <v>3</v>
      </c>
      <c r="G2144">
        <v>12</v>
      </c>
      <c r="H2144">
        <v>6</v>
      </c>
      <c r="I2144" t="s">
        <v>42</v>
      </c>
      <c r="J2144" t="s">
        <v>18</v>
      </c>
      <c r="K2144">
        <v>90</v>
      </c>
      <c r="L2144">
        <v>0.5</v>
      </c>
      <c r="M2144">
        <v>0</v>
      </c>
      <c r="N2144" t="s">
        <v>77</v>
      </c>
      <c r="O2144" t="s">
        <v>105</v>
      </c>
      <c r="P2144" t="s">
        <v>112</v>
      </c>
      <c r="Q2144" t="s">
        <v>118</v>
      </c>
      <c r="R2144" t="s">
        <v>118</v>
      </c>
      <c r="S2144">
        <v>2142</v>
      </c>
    </row>
    <row r="2145" spans="1:19" x14ac:dyDescent="0.2">
      <c r="A2145">
        <v>485</v>
      </c>
      <c r="B2145" s="1">
        <v>45575</v>
      </c>
      <c r="C2145" s="2">
        <v>0.58333333333333337</v>
      </c>
      <c r="D2145" s="2">
        <v>0.64583333333333337</v>
      </c>
      <c r="E2145" t="s">
        <v>49</v>
      </c>
      <c r="F2145">
        <v>3</v>
      </c>
      <c r="G2145">
        <v>12</v>
      </c>
      <c r="H2145">
        <v>2</v>
      </c>
      <c r="I2145" t="s">
        <v>13</v>
      </c>
      <c r="J2145" t="s">
        <v>30</v>
      </c>
      <c r="K2145">
        <v>90</v>
      </c>
      <c r="L2145">
        <v>0.16666666666666666</v>
      </c>
      <c r="M2145">
        <v>0</v>
      </c>
      <c r="N2145" t="s">
        <v>75</v>
      </c>
      <c r="O2145" t="s">
        <v>107</v>
      </c>
      <c r="P2145" t="s">
        <v>112</v>
      </c>
      <c r="Q2145" t="s">
        <v>117</v>
      </c>
      <c r="R2145" t="s">
        <v>118</v>
      </c>
      <c r="S2145">
        <v>2143</v>
      </c>
    </row>
    <row r="2146" spans="1:19" x14ac:dyDescent="0.2">
      <c r="A2146">
        <v>1650</v>
      </c>
      <c r="B2146" s="1">
        <v>45390</v>
      </c>
      <c r="C2146" s="2">
        <v>0.58333333333333337</v>
      </c>
      <c r="D2146" s="2">
        <v>0.64583333333333337</v>
      </c>
      <c r="E2146" t="s">
        <v>49</v>
      </c>
      <c r="F2146">
        <v>3</v>
      </c>
      <c r="G2146">
        <v>12</v>
      </c>
      <c r="H2146">
        <v>10</v>
      </c>
      <c r="I2146" t="s">
        <v>27</v>
      </c>
      <c r="J2146" t="s">
        <v>30</v>
      </c>
      <c r="K2146">
        <v>90</v>
      </c>
      <c r="L2146">
        <v>0.83333333333333348</v>
      </c>
      <c r="M2146">
        <v>0</v>
      </c>
      <c r="N2146" t="s">
        <v>72</v>
      </c>
      <c r="O2146" t="s">
        <v>101</v>
      </c>
      <c r="P2146" t="s">
        <v>112</v>
      </c>
      <c r="Q2146" t="s">
        <v>118</v>
      </c>
      <c r="R2146" t="s">
        <v>118</v>
      </c>
      <c r="S2146">
        <v>2144</v>
      </c>
    </row>
    <row r="2147" spans="1:19" x14ac:dyDescent="0.2">
      <c r="A2147">
        <v>2043</v>
      </c>
      <c r="B2147" s="1">
        <v>45315</v>
      </c>
      <c r="C2147" s="2">
        <v>0.58333333333333337</v>
      </c>
      <c r="D2147" s="2">
        <v>0.625</v>
      </c>
      <c r="E2147" t="s">
        <v>49</v>
      </c>
      <c r="F2147">
        <v>3</v>
      </c>
      <c r="G2147">
        <v>12</v>
      </c>
      <c r="H2147">
        <v>2</v>
      </c>
      <c r="I2147" t="s">
        <v>41</v>
      </c>
      <c r="J2147" t="s">
        <v>40</v>
      </c>
      <c r="K2147">
        <v>59.999999999999943</v>
      </c>
      <c r="L2147">
        <v>0.16666666666666666</v>
      </c>
      <c r="M2147">
        <v>0</v>
      </c>
      <c r="N2147" t="s">
        <v>74</v>
      </c>
      <c r="O2147" t="s">
        <v>98</v>
      </c>
      <c r="P2147" t="s">
        <v>112</v>
      </c>
      <c r="Q2147" t="s">
        <v>117</v>
      </c>
      <c r="R2147" t="s">
        <v>118</v>
      </c>
      <c r="S2147">
        <v>2145</v>
      </c>
    </row>
    <row r="2148" spans="1:19" x14ac:dyDescent="0.2">
      <c r="A2148">
        <v>1213</v>
      </c>
      <c r="B2148" s="1">
        <v>45551</v>
      </c>
      <c r="C2148" s="2">
        <v>0.58333333333333337</v>
      </c>
      <c r="D2148" s="2">
        <v>0.625</v>
      </c>
      <c r="E2148" t="s">
        <v>49</v>
      </c>
      <c r="F2148">
        <v>3</v>
      </c>
      <c r="G2148">
        <v>12</v>
      </c>
      <c r="H2148">
        <v>3</v>
      </c>
      <c r="I2148" t="s">
        <v>13</v>
      </c>
      <c r="J2148" t="s">
        <v>28</v>
      </c>
      <c r="K2148">
        <v>59.999999999999943</v>
      </c>
      <c r="L2148">
        <v>0.25</v>
      </c>
      <c r="M2148">
        <v>0</v>
      </c>
      <c r="N2148" t="s">
        <v>72</v>
      </c>
      <c r="O2148" t="s">
        <v>106</v>
      </c>
      <c r="P2148" t="s">
        <v>112</v>
      </c>
      <c r="Q2148" t="s">
        <v>118</v>
      </c>
      <c r="R2148" t="s">
        <v>118</v>
      </c>
      <c r="S2148">
        <v>2146</v>
      </c>
    </row>
    <row r="2149" spans="1:19" x14ac:dyDescent="0.2">
      <c r="A2149">
        <v>602</v>
      </c>
      <c r="B2149" s="1">
        <v>45561</v>
      </c>
      <c r="C2149" s="2">
        <v>0.58333333333333337</v>
      </c>
      <c r="D2149" s="2">
        <v>0.625</v>
      </c>
      <c r="E2149" t="s">
        <v>49</v>
      </c>
      <c r="F2149">
        <v>3</v>
      </c>
      <c r="G2149">
        <v>12</v>
      </c>
      <c r="H2149">
        <v>15</v>
      </c>
      <c r="I2149" t="s">
        <v>41</v>
      </c>
      <c r="J2149" t="s">
        <v>14</v>
      </c>
      <c r="K2149">
        <v>59.999999999999943</v>
      </c>
      <c r="L2149">
        <v>1.25</v>
      </c>
      <c r="M2149">
        <v>1</v>
      </c>
      <c r="N2149" t="s">
        <v>75</v>
      </c>
      <c r="O2149" t="s">
        <v>106</v>
      </c>
      <c r="P2149" t="s">
        <v>112</v>
      </c>
      <c r="Q2149" t="s">
        <v>118</v>
      </c>
      <c r="R2149" t="s">
        <v>118</v>
      </c>
      <c r="S2149">
        <v>2147</v>
      </c>
    </row>
    <row r="2150" spans="1:19" x14ac:dyDescent="0.2">
      <c r="A2150">
        <v>1342</v>
      </c>
      <c r="B2150" s="1">
        <v>45465</v>
      </c>
      <c r="C2150" s="2">
        <v>0.58333333333333337</v>
      </c>
      <c r="D2150" s="2">
        <v>0.66666666666666663</v>
      </c>
      <c r="E2150" t="s">
        <v>49</v>
      </c>
      <c r="F2150">
        <v>3</v>
      </c>
      <c r="G2150">
        <v>12</v>
      </c>
      <c r="H2150">
        <v>11</v>
      </c>
      <c r="I2150" t="s">
        <v>17</v>
      </c>
      <c r="J2150" t="s">
        <v>23</v>
      </c>
      <c r="K2150">
        <v>119.99999999999989</v>
      </c>
      <c r="L2150">
        <v>0.91666666666666652</v>
      </c>
      <c r="M2150">
        <v>0</v>
      </c>
      <c r="N2150" t="s">
        <v>77</v>
      </c>
      <c r="O2150" t="s">
        <v>103</v>
      </c>
      <c r="P2150" t="s">
        <v>112</v>
      </c>
      <c r="Q2150" t="s">
        <v>118</v>
      </c>
      <c r="R2150" t="s">
        <v>124</v>
      </c>
      <c r="S2150">
        <v>2148</v>
      </c>
    </row>
    <row r="2151" spans="1:19" x14ac:dyDescent="0.2">
      <c r="A2151">
        <v>774</v>
      </c>
      <c r="B2151" s="1">
        <v>45334</v>
      </c>
      <c r="C2151" s="2">
        <v>0.58333333333333337</v>
      </c>
      <c r="D2151" s="2">
        <v>0.60416666666666663</v>
      </c>
      <c r="E2151" t="s">
        <v>49</v>
      </c>
      <c r="F2151">
        <v>3</v>
      </c>
      <c r="G2151">
        <v>12</v>
      </c>
      <c r="H2151">
        <v>13</v>
      </c>
      <c r="I2151" t="s">
        <v>27</v>
      </c>
      <c r="J2151" t="s">
        <v>14</v>
      </c>
      <c r="K2151">
        <v>29.999999999999893</v>
      </c>
      <c r="L2151">
        <v>1.0833333333333333</v>
      </c>
      <c r="M2151">
        <v>1</v>
      </c>
      <c r="N2151" t="s">
        <v>72</v>
      </c>
      <c r="O2151" t="s">
        <v>99</v>
      </c>
      <c r="P2151" t="s">
        <v>112</v>
      </c>
      <c r="Q2151" t="s">
        <v>118</v>
      </c>
      <c r="R2151" t="s">
        <v>118</v>
      </c>
      <c r="S2151">
        <v>2149</v>
      </c>
    </row>
    <row r="2152" spans="1:19" x14ac:dyDescent="0.2">
      <c r="A2152">
        <v>1471</v>
      </c>
      <c r="B2152" s="1">
        <v>45297</v>
      </c>
      <c r="C2152" s="2">
        <v>0.58333333333333337</v>
      </c>
      <c r="D2152" s="2">
        <v>0.625</v>
      </c>
      <c r="E2152" t="s">
        <v>49</v>
      </c>
      <c r="F2152">
        <v>3</v>
      </c>
      <c r="G2152">
        <v>12</v>
      </c>
      <c r="H2152">
        <v>15</v>
      </c>
      <c r="I2152" t="s">
        <v>27</v>
      </c>
      <c r="J2152" t="s">
        <v>14</v>
      </c>
      <c r="K2152">
        <v>59.999999999999943</v>
      </c>
      <c r="L2152">
        <v>1.25</v>
      </c>
      <c r="M2152">
        <v>1</v>
      </c>
      <c r="N2152" t="s">
        <v>77</v>
      </c>
      <c r="O2152" t="s">
        <v>98</v>
      </c>
      <c r="P2152" t="s">
        <v>112</v>
      </c>
      <c r="Q2152" t="s">
        <v>118</v>
      </c>
      <c r="R2152" t="s">
        <v>118</v>
      </c>
      <c r="S2152">
        <v>2150</v>
      </c>
    </row>
    <row r="2153" spans="1:19" x14ac:dyDescent="0.2">
      <c r="A2153">
        <v>1016</v>
      </c>
      <c r="B2153" s="1">
        <v>45401</v>
      </c>
      <c r="C2153" s="2">
        <v>0.58333333333333337</v>
      </c>
      <c r="D2153" s="2">
        <v>0.625</v>
      </c>
      <c r="E2153" t="s">
        <v>49</v>
      </c>
      <c r="F2153">
        <v>3</v>
      </c>
      <c r="G2153">
        <v>12</v>
      </c>
      <c r="H2153">
        <v>11</v>
      </c>
      <c r="I2153" t="s">
        <v>39</v>
      </c>
      <c r="J2153" t="s">
        <v>23</v>
      </c>
      <c r="K2153">
        <v>59.999999999999943</v>
      </c>
      <c r="L2153">
        <v>0.91666666666666652</v>
      </c>
      <c r="M2153">
        <v>0</v>
      </c>
      <c r="N2153" t="s">
        <v>76</v>
      </c>
      <c r="O2153" t="s">
        <v>101</v>
      </c>
      <c r="P2153" t="s">
        <v>112</v>
      </c>
      <c r="Q2153" t="s">
        <v>118</v>
      </c>
      <c r="R2153" t="s">
        <v>118</v>
      </c>
      <c r="S2153">
        <v>2151</v>
      </c>
    </row>
    <row r="2154" spans="1:19" x14ac:dyDescent="0.2">
      <c r="A2154">
        <v>2259</v>
      </c>
      <c r="B2154" s="1">
        <v>45485</v>
      </c>
      <c r="C2154" s="2">
        <v>0.58333333333333337</v>
      </c>
      <c r="D2154" s="2">
        <v>0.66666666666666663</v>
      </c>
      <c r="E2154" t="s">
        <v>49</v>
      </c>
      <c r="F2154">
        <v>3</v>
      </c>
      <c r="G2154">
        <v>12</v>
      </c>
      <c r="H2154">
        <v>14</v>
      </c>
      <c r="I2154" t="s">
        <v>13</v>
      </c>
      <c r="J2154" t="s">
        <v>14</v>
      </c>
      <c r="K2154">
        <v>119.99999999999989</v>
      </c>
      <c r="L2154">
        <v>1.1666666666666667</v>
      </c>
      <c r="M2154">
        <v>1</v>
      </c>
      <c r="N2154" t="s">
        <v>76</v>
      </c>
      <c r="O2154" t="s">
        <v>104</v>
      </c>
      <c r="P2154" t="s">
        <v>112</v>
      </c>
      <c r="Q2154" t="s">
        <v>118</v>
      </c>
      <c r="R2154" t="s">
        <v>124</v>
      </c>
      <c r="S2154">
        <v>2152</v>
      </c>
    </row>
    <row r="2155" spans="1:19" x14ac:dyDescent="0.2">
      <c r="A2155">
        <v>2228</v>
      </c>
      <c r="B2155" s="1">
        <v>45453</v>
      </c>
      <c r="C2155" s="2">
        <v>0.58333333333333337</v>
      </c>
      <c r="D2155" s="2">
        <v>0.64583333333333337</v>
      </c>
      <c r="E2155" t="s">
        <v>49</v>
      </c>
      <c r="F2155">
        <v>3</v>
      </c>
      <c r="G2155">
        <v>12</v>
      </c>
      <c r="H2155">
        <v>13</v>
      </c>
      <c r="I2155" t="s">
        <v>41</v>
      </c>
      <c r="J2155" t="s">
        <v>23</v>
      </c>
      <c r="K2155">
        <v>90</v>
      </c>
      <c r="L2155">
        <v>1.0833333333333333</v>
      </c>
      <c r="M2155">
        <v>1</v>
      </c>
      <c r="N2155" t="s">
        <v>72</v>
      </c>
      <c r="O2155" t="s">
        <v>103</v>
      </c>
      <c r="P2155" t="s">
        <v>112</v>
      </c>
      <c r="Q2155" t="s">
        <v>118</v>
      </c>
      <c r="R2155" t="s">
        <v>118</v>
      </c>
      <c r="S2155">
        <v>2153</v>
      </c>
    </row>
    <row r="2156" spans="1:19" x14ac:dyDescent="0.2">
      <c r="A2156">
        <v>2977</v>
      </c>
      <c r="B2156" s="1">
        <v>45391</v>
      </c>
      <c r="C2156" s="2">
        <v>0.5625</v>
      </c>
      <c r="D2156" s="2">
        <v>0.60416666666666663</v>
      </c>
      <c r="E2156" t="s">
        <v>49</v>
      </c>
      <c r="F2156">
        <v>3</v>
      </c>
      <c r="G2156">
        <v>12</v>
      </c>
      <c r="H2156">
        <v>9</v>
      </c>
      <c r="I2156" t="s">
        <v>13</v>
      </c>
      <c r="J2156" t="s">
        <v>18</v>
      </c>
      <c r="K2156">
        <v>59.999999999999943</v>
      </c>
      <c r="L2156">
        <v>0.75</v>
      </c>
      <c r="M2156">
        <v>0</v>
      </c>
      <c r="N2156" t="s">
        <v>73</v>
      </c>
      <c r="O2156" t="s">
        <v>101</v>
      </c>
      <c r="P2156" t="s">
        <v>112</v>
      </c>
      <c r="Q2156" t="s">
        <v>118</v>
      </c>
      <c r="R2156" t="s">
        <v>118</v>
      </c>
      <c r="S2156">
        <v>2154</v>
      </c>
    </row>
    <row r="2157" spans="1:19" x14ac:dyDescent="0.2">
      <c r="A2157">
        <v>2796</v>
      </c>
      <c r="B2157" s="1">
        <v>45470</v>
      </c>
      <c r="C2157" s="2">
        <v>0.5625</v>
      </c>
      <c r="D2157" s="2">
        <v>0.60416666666666663</v>
      </c>
      <c r="E2157" t="s">
        <v>49</v>
      </c>
      <c r="F2157">
        <v>3</v>
      </c>
      <c r="G2157">
        <v>12</v>
      </c>
      <c r="H2157">
        <v>8</v>
      </c>
      <c r="I2157" t="s">
        <v>27</v>
      </c>
      <c r="J2157" t="s">
        <v>23</v>
      </c>
      <c r="K2157">
        <v>59.999999999999943</v>
      </c>
      <c r="L2157">
        <v>0.66666666666666663</v>
      </c>
      <c r="M2157">
        <v>0</v>
      </c>
      <c r="N2157" t="s">
        <v>75</v>
      </c>
      <c r="O2157" t="s">
        <v>103</v>
      </c>
      <c r="P2157" t="s">
        <v>112</v>
      </c>
      <c r="Q2157" t="s">
        <v>118</v>
      </c>
      <c r="R2157" t="s">
        <v>118</v>
      </c>
      <c r="S2157">
        <v>2155</v>
      </c>
    </row>
    <row r="2158" spans="1:19" x14ac:dyDescent="0.2">
      <c r="A2158">
        <v>189</v>
      </c>
      <c r="B2158" s="1">
        <v>45628</v>
      </c>
      <c r="C2158" s="2">
        <v>0.5625</v>
      </c>
      <c r="D2158" s="2">
        <v>0.60416666666666663</v>
      </c>
      <c r="E2158" t="s">
        <v>49</v>
      </c>
      <c r="F2158">
        <v>3</v>
      </c>
      <c r="G2158">
        <v>12</v>
      </c>
      <c r="H2158">
        <v>6</v>
      </c>
      <c r="I2158" t="s">
        <v>22</v>
      </c>
      <c r="J2158" t="s">
        <v>40</v>
      </c>
      <c r="K2158">
        <v>59.999999999999943</v>
      </c>
      <c r="L2158">
        <v>0.5</v>
      </c>
      <c r="M2158">
        <v>0</v>
      </c>
      <c r="N2158" t="s">
        <v>72</v>
      </c>
      <c r="O2158" t="s">
        <v>109</v>
      </c>
      <c r="P2158" t="s">
        <v>112</v>
      </c>
      <c r="Q2158" t="s">
        <v>118</v>
      </c>
      <c r="R2158" t="s">
        <v>118</v>
      </c>
      <c r="S2158">
        <v>2156</v>
      </c>
    </row>
    <row r="2159" spans="1:19" x14ac:dyDescent="0.2">
      <c r="A2159">
        <v>814</v>
      </c>
      <c r="B2159" s="1">
        <v>45591</v>
      </c>
      <c r="C2159" s="2">
        <v>0.5625</v>
      </c>
      <c r="D2159" s="2">
        <v>0.64583333333333337</v>
      </c>
      <c r="E2159" t="s">
        <v>49</v>
      </c>
      <c r="F2159">
        <v>3</v>
      </c>
      <c r="G2159">
        <v>12</v>
      </c>
      <c r="H2159">
        <v>1</v>
      </c>
      <c r="I2159" t="s">
        <v>41</v>
      </c>
      <c r="J2159" t="s">
        <v>23</v>
      </c>
      <c r="K2159">
        <v>120.00000000000006</v>
      </c>
      <c r="L2159">
        <v>8.3333333333333329E-2</v>
      </c>
      <c r="M2159">
        <v>0</v>
      </c>
      <c r="N2159" t="s">
        <v>77</v>
      </c>
      <c r="O2159" t="s">
        <v>107</v>
      </c>
      <c r="P2159" t="s">
        <v>112</v>
      </c>
      <c r="Q2159" t="s">
        <v>117</v>
      </c>
      <c r="R2159" t="s">
        <v>124</v>
      </c>
      <c r="S2159">
        <v>2157</v>
      </c>
    </row>
    <row r="2160" spans="1:19" x14ac:dyDescent="0.2">
      <c r="A2160">
        <v>2613</v>
      </c>
      <c r="B2160" s="1">
        <v>45439</v>
      </c>
      <c r="C2160" s="2">
        <v>0.5625</v>
      </c>
      <c r="D2160" s="2">
        <v>0.64583333333333337</v>
      </c>
      <c r="E2160" t="s">
        <v>49</v>
      </c>
      <c r="F2160">
        <v>3</v>
      </c>
      <c r="G2160">
        <v>12</v>
      </c>
      <c r="H2160">
        <v>13</v>
      </c>
      <c r="I2160" t="s">
        <v>41</v>
      </c>
      <c r="J2160" t="s">
        <v>14</v>
      </c>
      <c r="K2160">
        <v>120.00000000000006</v>
      </c>
      <c r="L2160">
        <v>1.0833333333333333</v>
      </c>
      <c r="M2160">
        <v>1</v>
      </c>
      <c r="N2160" t="s">
        <v>72</v>
      </c>
      <c r="O2160" t="s">
        <v>102</v>
      </c>
      <c r="P2160" t="s">
        <v>112</v>
      </c>
      <c r="Q2160" t="s">
        <v>118</v>
      </c>
      <c r="R2160" t="s">
        <v>124</v>
      </c>
      <c r="S2160">
        <v>2158</v>
      </c>
    </row>
    <row r="2161" spans="1:19" x14ac:dyDescent="0.2">
      <c r="A2161">
        <v>739</v>
      </c>
      <c r="B2161" s="1">
        <v>45443</v>
      </c>
      <c r="C2161" s="2">
        <v>0.5625</v>
      </c>
      <c r="D2161" s="2">
        <v>0.64583333333333337</v>
      </c>
      <c r="E2161" t="s">
        <v>49</v>
      </c>
      <c r="F2161">
        <v>3</v>
      </c>
      <c r="G2161">
        <v>12</v>
      </c>
      <c r="H2161">
        <v>6</v>
      </c>
      <c r="I2161" t="s">
        <v>42</v>
      </c>
      <c r="J2161" t="s">
        <v>18</v>
      </c>
      <c r="K2161">
        <v>120.00000000000006</v>
      </c>
      <c r="L2161">
        <v>0.5</v>
      </c>
      <c r="M2161">
        <v>0</v>
      </c>
      <c r="N2161" t="s">
        <v>76</v>
      </c>
      <c r="O2161" t="s">
        <v>102</v>
      </c>
      <c r="P2161" t="s">
        <v>112</v>
      </c>
      <c r="Q2161" t="s">
        <v>118</v>
      </c>
      <c r="R2161" t="s">
        <v>124</v>
      </c>
      <c r="S2161">
        <v>2159</v>
      </c>
    </row>
    <row r="2162" spans="1:19" x14ac:dyDescent="0.2">
      <c r="A2162">
        <v>2419</v>
      </c>
      <c r="B2162" s="1">
        <v>45325</v>
      </c>
      <c r="C2162" s="2">
        <v>0.5625</v>
      </c>
      <c r="D2162" s="2">
        <v>0.60416666666666663</v>
      </c>
      <c r="E2162" t="s">
        <v>49</v>
      </c>
      <c r="F2162">
        <v>3</v>
      </c>
      <c r="G2162">
        <v>12</v>
      </c>
      <c r="H2162">
        <v>11</v>
      </c>
      <c r="I2162" t="s">
        <v>13</v>
      </c>
      <c r="J2162" t="s">
        <v>18</v>
      </c>
      <c r="K2162">
        <v>59.999999999999943</v>
      </c>
      <c r="L2162">
        <v>0.91666666666666652</v>
      </c>
      <c r="M2162">
        <v>0</v>
      </c>
      <c r="N2162" t="s">
        <v>77</v>
      </c>
      <c r="O2162" t="s">
        <v>99</v>
      </c>
      <c r="P2162" t="s">
        <v>112</v>
      </c>
      <c r="Q2162" t="s">
        <v>118</v>
      </c>
      <c r="R2162" t="s">
        <v>118</v>
      </c>
      <c r="S2162">
        <v>2160</v>
      </c>
    </row>
    <row r="2163" spans="1:19" x14ac:dyDescent="0.2">
      <c r="A2163">
        <v>734</v>
      </c>
      <c r="B2163" s="1">
        <v>45592</v>
      </c>
      <c r="C2163" s="2">
        <v>0.5625</v>
      </c>
      <c r="D2163" s="2">
        <v>0.64583333333333337</v>
      </c>
      <c r="E2163" t="s">
        <v>49</v>
      </c>
      <c r="F2163">
        <v>3</v>
      </c>
      <c r="G2163">
        <v>12</v>
      </c>
      <c r="H2163">
        <v>11</v>
      </c>
      <c r="I2163" t="s">
        <v>41</v>
      </c>
      <c r="J2163" t="s">
        <v>28</v>
      </c>
      <c r="K2163">
        <v>120.00000000000006</v>
      </c>
      <c r="L2163">
        <v>0.91666666666666652</v>
      </c>
      <c r="M2163">
        <v>0</v>
      </c>
      <c r="N2163" t="s">
        <v>71</v>
      </c>
      <c r="O2163" t="s">
        <v>107</v>
      </c>
      <c r="P2163" t="s">
        <v>112</v>
      </c>
      <c r="Q2163" t="s">
        <v>118</v>
      </c>
      <c r="R2163" t="s">
        <v>124</v>
      </c>
      <c r="S2163">
        <v>2161</v>
      </c>
    </row>
    <row r="2164" spans="1:19" x14ac:dyDescent="0.2">
      <c r="A2164">
        <v>2838</v>
      </c>
      <c r="B2164" s="1">
        <v>45646</v>
      </c>
      <c r="C2164" s="2">
        <v>0.5625</v>
      </c>
      <c r="D2164" s="2">
        <v>0.64583333333333337</v>
      </c>
      <c r="E2164" t="s">
        <v>49</v>
      </c>
      <c r="F2164">
        <v>3</v>
      </c>
      <c r="G2164">
        <v>12</v>
      </c>
      <c r="H2164">
        <v>13</v>
      </c>
      <c r="I2164" t="s">
        <v>22</v>
      </c>
      <c r="J2164" t="s">
        <v>14</v>
      </c>
      <c r="K2164">
        <v>120.00000000000006</v>
      </c>
      <c r="L2164">
        <v>1.0833333333333333</v>
      </c>
      <c r="M2164">
        <v>1</v>
      </c>
      <c r="N2164" t="s">
        <v>76</v>
      </c>
      <c r="O2164" t="s">
        <v>109</v>
      </c>
      <c r="P2164" t="s">
        <v>112</v>
      </c>
      <c r="Q2164" t="s">
        <v>118</v>
      </c>
      <c r="R2164" t="s">
        <v>124</v>
      </c>
      <c r="S2164">
        <v>2162</v>
      </c>
    </row>
    <row r="2165" spans="1:19" x14ac:dyDescent="0.2">
      <c r="A2165">
        <v>2332</v>
      </c>
      <c r="B2165" s="1">
        <v>45383</v>
      </c>
      <c r="C2165" s="2">
        <v>0.5625</v>
      </c>
      <c r="D2165" s="2">
        <v>0.625</v>
      </c>
      <c r="E2165" t="s">
        <v>49</v>
      </c>
      <c r="F2165">
        <v>3</v>
      </c>
      <c r="G2165">
        <v>12</v>
      </c>
      <c r="H2165">
        <v>12</v>
      </c>
      <c r="I2165" t="s">
        <v>17</v>
      </c>
      <c r="J2165" t="s">
        <v>30</v>
      </c>
      <c r="K2165">
        <v>90</v>
      </c>
      <c r="L2165">
        <v>1</v>
      </c>
      <c r="M2165">
        <v>0</v>
      </c>
      <c r="N2165" t="s">
        <v>72</v>
      </c>
      <c r="O2165" t="s">
        <v>101</v>
      </c>
      <c r="P2165" t="s">
        <v>112</v>
      </c>
      <c r="Q2165" t="s">
        <v>118</v>
      </c>
      <c r="R2165" t="s">
        <v>118</v>
      </c>
      <c r="S2165">
        <v>2163</v>
      </c>
    </row>
    <row r="2166" spans="1:19" x14ac:dyDescent="0.2">
      <c r="A2166">
        <v>2865</v>
      </c>
      <c r="B2166" s="1">
        <v>45650</v>
      </c>
      <c r="C2166" s="2">
        <v>0.5625</v>
      </c>
      <c r="D2166" s="2">
        <v>0.58333333333333337</v>
      </c>
      <c r="E2166" t="s">
        <v>49</v>
      </c>
      <c r="F2166">
        <v>3</v>
      </c>
      <c r="G2166">
        <v>12</v>
      </c>
      <c r="H2166">
        <v>8</v>
      </c>
      <c r="I2166" t="s">
        <v>42</v>
      </c>
      <c r="J2166" t="s">
        <v>23</v>
      </c>
      <c r="K2166">
        <v>30.000000000000053</v>
      </c>
      <c r="L2166">
        <v>0.66666666666666663</v>
      </c>
      <c r="M2166">
        <v>0</v>
      </c>
      <c r="N2166" t="s">
        <v>73</v>
      </c>
      <c r="O2166" t="s">
        <v>109</v>
      </c>
      <c r="P2166" t="s">
        <v>112</v>
      </c>
      <c r="Q2166" t="s">
        <v>118</v>
      </c>
      <c r="R2166" t="s">
        <v>118</v>
      </c>
      <c r="S2166">
        <v>2164</v>
      </c>
    </row>
    <row r="2167" spans="1:19" x14ac:dyDescent="0.2">
      <c r="A2167">
        <v>194</v>
      </c>
      <c r="B2167" s="1">
        <v>45626</v>
      </c>
      <c r="C2167" s="2">
        <v>0.5625</v>
      </c>
      <c r="D2167" s="2">
        <v>0.58333333333333337</v>
      </c>
      <c r="E2167" t="s">
        <v>49</v>
      </c>
      <c r="F2167">
        <v>3</v>
      </c>
      <c r="G2167">
        <v>12</v>
      </c>
      <c r="H2167">
        <v>7</v>
      </c>
      <c r="I2167" t="s">
        <v>17</v>
      </c>
      <c r="J2167" t="s">
        <v>18</v>
      </c>
      <c r="K2167">
        <v>30.000000000000053</v>
      </c>
      <c r="L2167">
        <v>0.58333333333333337</v>
      </c>
      <c r="M2167">
        <v>0</v>
      </c>
      <c r="N2167" t="s">
        <v>77</v>
      </c>
      <c r="O2167" t="s">
        <v>108</v>
      </c>
      <c r="P2167" t="s">
        <v>112</v>
      </c>
      <c r="Q2167" t="s">
        <v>118</v>
      </c>
      <c r="R2167" t="s">
        <v>118</v>
      </c>
      <c r="S2167">
        <v>2165</v>
      </c>
    </row>
    <row r="2168" spans="1:19" x14ac:dyDescent="0.2">
      <c r="A2168">
        <v>1082</v>
      </c>
      <c r="B2168" s="1">
        <v>45585</v>
      </c>
      <c r="C2168" s="2">
        <v>0.5625</v>
      </c>
      <c r="D2168" s="2">
        <v>0.58333333333333337</v>
      </c>
      <c r="E2168" t="s">
        <v>49</v>
      </c>
      <c r="F2168">
        <v>3</v>
      </c>
      <c r="G2168">
        <v>12</v>
      </c>
      <c r="H2168">
        <v>6</v>
      </c>
      <c r="I2168" t="s">
        <v>22</v>
      </c>
      <c r="J2168" t="s">
        <v>23</v>
      </c>
      <c r="K2168">
        <v>30.000000000000053</v>
      </c>
      <c r="L2168">
        <v>0.5</v>
      </c>
      <c r="M2168">
        <v>0</v>
      </c>
      <c r="N2168" t="s">
        <v>71</v>
      </c>
      <c r="O2168" t="s">
        <v>107</v>
      </c>
      <c r="P2168" t="s">
        <v>112</v>
      </c>
      <c r="Q2168" t="s">
        <v>118</v>
      </c>
      <c r="R2168" t="s">
        <v>118</v>
      </c>
      <c r="S2168">
        <v>2166</v>
      </c>
    </row>
    <row r="2169" spans="1:19" x14ac:dyDescent="0.2">
      <c r="A2169">
        <v>1037</v>
      </c>
      <c r="B2169" s="1">
        <v>45595</v>
      </c>
      <c r="C2169" s="2">
        <v>0.5625</v>
      </c>
      <c r="D2169" s="2">
        <v>0.625</v>
      </c>
      <c r="E2169" t="s">
        <v>49</v>
      </c>
      <c r="F2169">
        <v>3</v>
      </c>
      <c r="G2169">
        <v>12</v>
      </c>
      <c r="H2169">
        <v>6</v>
      </c>
      <c r="I2169" t="s">
        <v>13</v>
      </c>
      <c r="J2169" t="s">
        <v>23</v>
      </c>
      <c r="K2169">
        <v>90</v>
      </c>
      <c r="L2169">
        <v>0.5</v>
      </c>
      <c r="M2169">
        <v>0</v>
      </c>
      <c r="N2169" t="s">
        <v>74</v>
      </c>
      <c r="O2169" t="s">
        <v>107</v>
      </c>
      <c r="P2169" t="s">
        <v>112</v>
      </c>
      <c r="Q2169" t="s">
        <v>118</v>
      </c>
      <c r="R2169" t="s">
        <v>118</v>
      </c>
      <c r="S2169">
        <v>2167</v>
      </c>
    </row>
    <row r="2170" spans="1:19" x14ac:dyDescent="0.2">
      <c r="A2170">
        <v>1661</v>
      </c>
      <c r="B2170" s="1">
        <v>45546</v>
      </c>
      <c r="C2170" s="2">
        <v>0.5625</v>
      </c>
      <c r="D2170" s="2">
        <v>0.625</v>
      </c>
      <c r="E2170" t="s">
        <v>49</v>
      </c>
      <c r="F2170">
        <v>3</v>
      </c>
      <c r="G2170">
        <v>12</v>
      </c>
      <c r="H2170">
        <v>13</v>
      </c>
      <c r="I2170" t="s">
        <v>17</v>
      </c>
      <c r="J2170" t="s">
        <v>30</v>
      </c>
      <c r="K2170">
        <v>90</v>
      </c>
      <c r="L2170">
        <v>1.0833333333333333</v>
      </c>
      <c r="M2170">
        <v>1</v>
      </c>
      <c r="N2170" t="s">
        <v>74</v>
      </c>
      <c r="O2170" t="s">
        <v>106</v>
      </c>
      <c r="P2170" t="s">
        <v>112</v>
      </c>
      <c r="Q2170" t="s">
        <v>118</v>
      </c>
      <c r="R2170" t="s">
        <v>118</v>
      </c>
      <c r="S2170">
        <v>2168</v>
      </c>
    </row>
    <row r="2171" spans="1:19" x14ac:dyDescent="0.2">
      <c r="A2171">
        <v>591</v>
      </c>
      <c r="B2171" s="1">
        <v>45599</v>
      </c>
      <c r="C2171" s="2">
        <v>0.5625</v>
      </c>
      <c r="D2171" s="2">
        <v>0.625</v>
      </c>
      <c r="E2171" t="s">
        <v>49</v>
      </c>
      <c r="F2171">
        <v>3</v>
      </c>
      <c r="G2171">
        <v>12</v>
      </c>
      <c r="H2171">
        <v>10</v>
      </c>
      <c r="I2171" t="s">
        <v>41</v>
      </c>
      <c r="J2171" t="s">
        <v>23</v>
      </c>
      <c r="K2171">
        <v>90</v>
      </c>
      <c r="L2171">
        <v>0.83333333333333348</v>
      </c>
      <c r="M2171">
        <v>0</v>
      </c>
      <c r="N2171" t="s">
        <v>71</v>
      </c>
      <c r="O2171" t="s">
        <v>108</v>
      </c>
      <c r="P2171" t="s">
        <v>112</v>
      </c>
      <c r="Q2171" t="s">
        <v>118</v>
      </c>
      <c r="R2171" t="s">
        <v>118</v>
      </c>
      <c r="S2171">
        <v>2169</v>
      </c>
    </row>
    <row r="2172" spans="1:19" x14ac:dyDescent="0.2">
      <c r="A2172">
        <v>477</v>
      </c>
      <c r="B2172" s="1">
        <v>45316</v>
      </c>
      <c r="C2172" s="2">
        <v>0.5625</v>
      </c>
      <c r="D2172" s="2">
        <v>0.625</v>
      </c>
      <c r="E2172" t="s">
        <v>49</v>
      </c>
      <c r="F2172">
        <v>3</v>
      </c>
      <c r="G2172">
        <v>12</v>
      </c>
      <c r="H2172">
        <v>8</v>
      </c>
      <c r="I2172" t="s">
        <v>13</v>
      </c>
      <c r="J2172" t="s">
        <v>28</v>
      </c>
      <c r="K2172">
        <v>90</v>
      </c>
      <c r="L2172">
        <v>0.66666666666666663</v>
      </c>
      <c r="M2172">
        <v>0</v>
      </c>
      <c r="N2172" t="s">
        <v>75</v>
      </c>
      <c r="O2172" t="s">
        <v>98</v>
      </c>
      <c r="P2172" t="s">
        <v>112</v>
      </c>
      <c r="Q2172" t="s">
        <v>118</v>
      </c>
      <c r="R2172" t="s">
        <v>118</v>
      </c>
      <c r="S2172">
        <v>2170</v>
      </c>
    </row>
    <row r="2173" spans="1:19" x14ac:dyDescent="0.2">
      <c r="A2173">
        <v>1663</v>
      </c>
      <c r="B2173" s="1">
        <v>45339</v>
      </c>
      <c r="C2173" s="2">
        <v>0.5625</v>
      </c>
      <c r="D2173" s="2">
        <v>0.58333333333333337</v>
      </c>
      <c r="E2173" t="s">
        <v>49</v>
      </c>
      <c r="F2173">
        <v>3</v>
      </c>
      <c r="G2173">
        <v>12</v>
      </c>
      <c r="H2173">
        <v>13</v>
      </c>
      <c r="I2173" t="s">
        <v>41</v>
      </c>
      <c r="J2173" t="s">
        <v>30</v>
      </c>
      <c r="K2173">
        <v>30.000000000000053</v>
      </c>
      <c r="L2173">
        <v>1.0833333333333333</v>
      </c>
      <c r="M2173">
        <v>1</v>
      </c>
      <c r="N2173" t="s">
        <v>77</v>
      </c>
      <c r="O2173" t="s">
        <v>99</v>
      </c>
      <c r="P2173" t="s">
        <v>112</v>
      </c>
      <c r="Q2173" t="s">
        <v>118</v>
      </c>
      <c r="R2173" t="s">
        <v>118</v>
      </c>
      <c r="S2173">
        <v>2171</v>
      </c>
    </row>
    <row r="2174" spans="1:19" x14ac:dyDescent="0.2">
      <c r="A2174">
        <v>1947</v>
      </c>
      <c r="B2174" s="1">
        <v>45443</v>
      </c>
      <c r="C2174" s="2">
        <v>0.5625</v>
      </c>
      <c r="D2174" s="2">
        <v>0.58333333333333337</v>
      </c>
      <c r="E2174" t="s">
        <v>49</v>
      </c>
      <c r="F2174">
        <v>3</v>
      </c>
      <c r="G2174">
        <v>12</v>
      </c>
      <c r="H2174">
        <v>11</v>
      </c>
      <c r="I2174" t="s">
        <v>41</v>
      </c>
      <c r="J2174" t="s">
        <v>40</v>
      </c>
      <c r="K2174">
        <v>30.000000000000053</v>
      </c>
      <c r="L2174">
        <v>0.91666666666666652</v>
      </c>
      <c r="M2174">
        <v>0</v>
      </c>
      <c r="N2174" t="s">
        <v>76</v>
      </c>
      <c r="O2174" t="s">
        <v>102</v>
      </c>
      <c r="P2174" t="s">
        <v>112</v>
      </c>
      <c r="Q2174" t="s">
        <v>118</v>
      </c>
      <c r="R2174" t="s">
        <v>118</v>
      </c>
      <c r="S2174">
        <v>2172</v>
      </c>
    </row>
    <row r="2175" spans="1:19" x14ac:dyDescent="0.2">
      <c r="A2175">
        <v>1943</v>
      </c>
      <c r="B2175" s="1">
        <v>45517</v>
      </c>
      <c r="C2175" s="2">
        <v>0.5625</v>
      </c>
      <c r="D2175" s="2">
        <v>0.58333333333333337</v>
      </c>
      <c r="E2175" t="s">
        <v>49</v>
      </c>
      <c r="F2175">
        <v>3</v>
      </c>
      <c r="G2175">
        <v>12</v>
      </c>
      <c r="H2175">
        <v>12</v>
      </c>
      <c r="I2175" t="s">
        <v>17</v>
      </c>
      <c r="J2175" t="s">
        <v>14</v>
      </c>
      <c r="K2175">
        <v>30.000000000000053</v>
      </c>
      <c r="L2175">
        <v>1</v>
      </c>
      <c r="M2175">
        <v>0</v>
      </c>
      <c r="N2175" t="s">
        <v>73</v>
      </c>
      <c r="O2175" t="s">
        <v>105</v>
      </c>
      <c r="P2175" t="s">
        <v>112</v>
      </c>
      <c r="Q2175" t="s">
        <v>118</v>
      </c>
      <c r="R2175" t="s">
        <v>118</v>
      </c>
      <c r="S2175">
        <v>2173</v>
      </c>
    </row>
    <row r="2176" spans="1:19" x14ac:dyDescent="0.2">
      <c r="A2176">
        <v>1268</v>
      </c>
      <c r="B2176" s="1">
        <v>45570</v>
      </c>
      <c r="C2176" s="2">
        <v>0.5625</v>
      </c>
      <c r="D2176" s="2">
        <v>0.60416666666666663</v>
      </c>
      <c r="E2176" t="s">
        <v>49</v>
      </c>
      <c r="F2176">
        <v>3</v>
      </c>
      <c r="G2176">
        <v>12</v>
      </c>
      <c r="H2176">
        <v>1</v>
      </c>
      <c r="I2176" t="s">
        <v>39</v>
      </c>
      <c r="J2176" t="s">
        <v>28</v>
      </c>
      <c r="K2176">
        <v>59.999999999999943</v>
      </c>
      <c r="L2176">
        <v>8.3333333333333329E-2</v>
      </c>
      <c r="M2176">
        <v>0</v>
      </c>
      <c r="N2176" t="s">
        <v>77</v>
      </c>
      <c r="O2176" t="s">
        <v>107</v>
      </c>
      <c r="P2176" t="s">
        <v>112</v>
      </c>
      <c r="Q2176" t="s">
        <v>117</v>
      </c>
      <c r="R2176" t="s">
        <v>118</v>
      </c>
      <c r="S2176">
        <v>2174</v>
      </c>
    </row>
    <row r="2177" spans="1:19" x14ac:dyDescent="0.2">
      <c r="A2177">
        <v>484</v>
      </c>
      <c r="B2177" s="1">
        <v>45555</v>
      </c>
      <c r="C2177" s="2">
        <v>0.5625</v>
      </c>
      <c r="D2177" s="2">
        <v>0.625</v>
      </c>
      <c r="E2177" t="s">
        <v>49</v>
      </c>
      <c r="F2177">
        <v>3</v>
      </c>
      <c r="G2177">
        <v>12</v>
      </c>
      <c r="H2177">
        <v>1</v>
      </c>
      <c r="I2177" t="s">
        <v>17</v>
      </c>
      <c r="J2177" t="s">
        <v>40</v>
      </c>
      <c r="K2177">
        <v>90</v>
      </c>
      <c r="L2177">
        <v>8.3333333333333329E-2</v>
      </c>
      <c r="M2177">
        <v>0</v>
      </c>
      <c r="N2177" t="s">
        <v>76</v>
      </c>
      <c r="O2177" t="s">
        <v>106</v>
      </c>
      <c r="P2177" t="s">
        <v>112</v>
      </c>
      <c r="Q2177" t="s">
        <v>117</v>
      </c>
      <c r="R2177" t="s">
        <v>118</v>
      </c>
      <c r="S2177">
        <v>2175</v>
      </c>
    </row>
    <row r="2178" spans="1:19" x14ac:dyDescent="0.2">
      <c r="A2178">
        <v>1029</v>
      </c>
      <c r="B2178" s="1">
        <v>45606</v>
      </c>
      <c r="C2178" s="2">
        <v>0.5625</v>
      </c>
      <c r="D2178" s="2">
        <v>0.58333333333333337</v>
      </c>
      <c r="E2178" t="s">
        <v>49</v>
      </c>
      <c r="F2178">
        <v>3</v>
      </c>
      <c r="G2178">
        <v>12</v>
      </c>
      <c r="H2178">
        <v>9</v>
      </c>
      <c r="I2178" t="s">
        <v>27</v>
      </c>
      <c r="J2178" t="s">
        <v>18</v>
      </c>
      <c r="K2178">
        <v>30.000000000000053</v>
      </c>
      <c r="L2178">
        <v>0.75</v>
      </c>
      <c r="M2178">
        <v>0</v>
      </c>
      <c r="N2178" t="s">
        <v>71</v>
      </c>
      <c r="O2178" t="s">
        <v>108</v>
      </c>
      <c r="P2178" t="s">
        <v>112</v>
      </c>
      <c r="Q2178" t="s">
        <v>118</v>
      </c>
      <c r="R2178" t="s">
        <v>118</v>
      </c>
      <c r="S2178">
        <v>2176</v>
      </c>
    </row>
    <row r="2179" spans="1:19" x14ac:dyDescent="0.2">
      <c r="A2179">
        <v>1786</v>
      </c>
      <c r="B2179" s="1">
        <v>45455</v>
      </c>
      <c r="C2179" s="2">
        <v>0.5625</v>
      </c>
      <c r="D2179" s="2">
        <v>0.625</v>
      </c>
      <c r="E2179" t="s">
        <v>49</v>
      </c>
      <c r="F2179">
        <v>3</v>
      </c>
      <c r="G2179">
        <v>12</v>
      </c>
      <c r="H2179">
        <v>6</v>
      </c>
      <c r="I2179" t="s">
        <v>22</v>
      </c>
      <c r="J2179" t="s">
        <v>28</v>
      </c>
      <c r="K2179">
        <v>90</v>
      </c>
      <c r="L2179">
        <v>0.5</v>
      </c>
      <c r="M2179">
        <v>0</v>
      </c>
      <c r="N2179" t="s">
        <v>74</v>
      </c>
      <c r="O2179" t="s">
        <v>103</v>
      </c>
      <c r="P2179" t="s">
        <v>112</v>
      </c>
      <c r="Q2179" t="s">
        <v>118</v>
      </c>
      <c r="R2179" t="s">
        <v>118</v>
      </c>
      <c r="S2179">
        <v>2177</v>
      </c>
    </row>
    <row r="2180" spans="1:19" x14ac:dyDescent="0.2">
      <c r="A2180">
        <v>2057</v>
      </c>
      <c r="B2180" s="1">
        <v>45572</v>
      </c>
      <c r="C2180" s="2">
        <v>0.5625</v>
      </c>
      <c r="D2180" s="2">
        <v>0.625</v>
      </c>
      <c r="E2180" t="s">
        <v>49</v>
      </c>
      <c r="F2180">
        <v>3</v>
      </c>
      <c r="G2180">
        <v>12</v>
      </c>
      <c r="H2180">
        <v>13</v>
      </c>
      <c r="I2180" t="s">
        <v>13</v>
      </c>
      <c r="J2180" t="s">
        <v>14</v>
      </c>
      <c r="K2180">
        <v>90</v>
      </c>
      <c r="L2180">
        <v>1.0833333333333333</v>
      </c>
      <c r="M2180">
        <v>1</v>
      </c>
      <c r="N2180" t="s">
        <v>72</v>
      </c>
      <c r="O2180" t="s">
        <v>107</v>
      </c>
      <c r="P2180" t="s">
        <v>112</v>
      </c>
      <c r="Q2180" t="s">
        <v>118</v>
      </c>
      <c r="R2180" t="s">
        <v>118</v>
      </c>
      <c r="S2180">
        <v>2178</v>
      </c>
    </row>
    <row r="2181" spans="1:19" x14ac:dyDescent="0.2">
      <c r="A2181">
        <v>2107</v>
      </c>
      <c r="B2181" s="1">
        <v>45537</v>
      </c>
      <c r="C2181" s="2">
        <v>0.54166666666666663</v>
      </c>
      <c r="D2181" s="2">
        <v>0.60416666666666663</v>
      </c>
      <c r="E2181" t="s">
        <v>49</v>
      </c>
      <c r="F2181">
        <v>3</v>
      </c>
      <c r="G2181">
        <v>12</v>
      </c>
      <c r="H2181">
        <v>3</v>
      </c>
      <c r="I2181" t="s">
        <v>13</v>
      </c>
      <c r="J2181" t="s">
        <v>18</v>
      </c>
      <c r="K2181">
        <v>90</v>
      </c>
      <c r="L2181">
        <v>0.25</v>
      </c>
      <c r="M2181">
        <v>0</v>
      </c>
      <c r="N2181" t="s">
        <v>72</v>
      </c>
      <c r="O2181" t="s">
        <v>106</v>
      </c>
      <c r="P2181" t="s">
        <v>112</v>
      </c>
      <c r="Q2181" t="s">
        <v>118</v>
      </c>
      <c r="R2181" t="s">
        <v>118</v>
      </c>
      <c r="S2181">
        <v>2179</v>
      </c>
    </row>
    <row r="2182" spans="1:19" x14ac:dyDescent="0.2">
      <c r="A2182">
        <v>2769</v>
      </c>
      <c r="B2182" s="1">
        <v>45292</v>
      </c>
      <c r="C2182" s="2">
        <v>0.54166666666666663</v>
      </c>
      <c r="D2182" s="2">
        <v>0.58333333333333337</v>
      </c>
      <c r="E2182" t="s">
        <v>49</v>
      </c>
      <c r="F2182">
        <v>3</v>
      </c>
      <c r="G2182">
        <v>12</v>
      </c>
      <c r="H2182">
        <v>13</v>
      </c>
      <c r="I2182" t="s">
        <v>42</v>
      </c>
      <c r="J2182" t="s">
        <v>18</v>
      </c>
      <c r="K2182">
        <v>60.000000000000107</v>
      </c>
      <c r="L2182">
        <v>1.0833333333333333</v>
      </c>
      <c r="M2182">
        <v>1</v>
      </c>
      <c r="N2182" t="s">
        <v>72</v>
      </c>
      <c r="O2182" t="s">
        <v>98</v>
      </c>
      <c r="P2182" t="s">
        <v>112</v>
      </c>
      <c r="Q2182" t="s">
        <v>118</v>
      </c>
      <c r="R2182" t="s">
        <v>118</v>
      </c>
      <c r="S2182">
        <v>2180</v>
      </c>
    </row>
    <row r="2183" spans="1:19" x14ac:dyDescent="0.2">
      <c r="A2183">
        <v>43</v>
      </c>
      <c r="B2183" s="1">
        <v>45535</v>
      </c>
      <c r="C2183" s="2">
        <v>0.54166666666666663</v>
      </c>
      <c r="D2183" s="2">
        <v>0.5625</v>
      </c>
      <c r="E2183" t="s">
        <v>49</v>
      </c>
      <c r="F2183">
        <v>3</v>
      </c>
      <c r="G2183">
        <v>12</v>
      </c>
      <c r="H2183">
        <v>1</v>
      </c>
      <c r="I2183" t="s">
        <v>22</v>
      </c>
      <c r="J2183" t="s">
        <v>14</v>
      </c>
      <c r="K2183">
        <v>30.000000000000053</v>
      </c>
      <c r="L2183">
        <v>8.3333333333333329E-2</v>
      </c>
      <c r="M2183">
        <v>0</v>
      </c>
      <c r="N2183" t="s">
        <v>77</v>
      </c>
      <c r="O2183" t="s">
        <v>105</v>
      </c>
      <c r="P2183" t="s">
        <v>112</v>
      </c>
      <c r="Q2183" t="s">
        <v>117</v>
      </c>
      <c r="R2183" t="s">
        <v>118</v>
      </c>
      <c r="S2183">
        <v>2181</v>
      </c>
    </row>
    <row r="2184" spans="1:19" x14ac:dyDescent="0.2">
      <c r="A2184">
        <v>1699</v>
      </c>
      <c r="B2184" s="1">
        <v>45428</v>
      </c>
      <c r="C2184" s="2">
        <v>0.54166666666666663</v>
      </c>
      <c r="D2184" s="2">
        <v>0.60416666666666663</v>
      </c>
      <c r="E2184" t="s">
        <v>49</v>
      </c>
      <c r="F2184">
        <v>3</v>
      </c>
      <c r="G2184">
        <v>12</v>
      </c>
      <c r="H2184">
        <v>9</v>
      </c>
      <c r="I2184" t="s">
        <v>13</v>
      </c>
      <c r="J2184" t="s">
        <v>30</v>
      </c>
      <c r="K2184">
        <v>90</v>
      </c>
      <c r="L2184">
        <v>0.75</v>
      </c>
      <c r="M2184">
        <v>0</v>
      </c>
      <c r="N2184" t="s">
        <v>75</v>
      </c>
      <c r="O2184" t="s">
        <v>102</v>
      </c>
      <c r="P2184" t="s">
        <v>112</v>
      </c>
      <c r="Q2184" t="s">
        <v>118</v>
      </c>
      <c r="R2184" t="s">
        <v>118</v>
      </c>
      <c r="S2184">
        <v>2182</v>
      </c>
    </row>
    <row r="2185" spans="1:19" x14ac:dyDescent="0.2">
      <c r="A2185">
        <v>436</v>
      </c>
      <c r="B2185" s="1">
        <v>45633</v>
      </c>
      <c r="C2185" s="2">
        <v>0.54166666666666663</v>
      </c>
      <c r="D2185" s="2">
        <v>0.5625</v>
      </c>
      <c r="E2185" t="s">
        <v>49</v>
      </c>
      <c r="F2185">
        <v>3</v>
      </c>
      <c r="G2185">
        <v>12</v>
      </c>
      <c r="H2185">
        <v>11</v>
      </c>
      <c r="I2185" t="s">
        <v>27</v>
      </c>
      <c r="J2185" t="s">
        <v>23</v>
      </c>
      <c r="K2185">
        <v>30.000000000000053</v>
      </c>
      <c r="L2185">
        <v>0.91666666666666652</v>
      </c>
      <c r="M2185">
        <v>0</v>
      </c>
      <c r="N2185" t="s">
        <v>77</v>
      </c>
      <c r="O2185" t="s">
        <v>109</v>
      </c>
      <c r="P2185" t="s">
        <v>112</v>
      </c>
      <c r="Q2185" t="s">
        <v>118</v>
      </c>
      <c r="R2185" t="s">
        <v>118</v>
      </c>
      <c r="S2185">
        <v>2183</v>
      </c>
    </row>
    <row r="2186" spans="1:19" x14ac:dyDescent="0.2">
      <c r="A2186">
        <v>589</v>
      </c>
      <c r="B2186" s="1">
        <v>45454</v>
      </c>
      <c r="C2186" s="2">
        <v>0.54166666666666663</v>
      </c>
      <c r="D2186" s="2">
        <v>0.58333333333333337</v>
      </c>
      <c r="E2186" t="s">
        <v>49</v>
      </c>
      <c r="F2186">
        <v>3</v>
      </c>
      <c r="G2186">
        <v>12</v>
      </c>
      <c r="H2186">
        <v>1</v>
      </c>
      <c r="I2186" t="s">
        <v>42</v>
      </c>
      <c r="J2186" t="s">
        <v>30</v>
      </c>
      <c r="K2186">
        <v>60.000000000000107</v>
      </c>
      <c r="L2186">
        <v>8.3333333333333329E-2</v>
      </c>
      <c r="M2186">
        <v>0</v>
      </c>
      <c r="N2186" t="s">
        <v>73</v>
      </c>
      <c r="O2186" t="s">
        <v>103</v>
      </c>
      <c r="P2186" t="s">
        <v>112</v>
      </c>
      <c r="Q2186" t="s">
        <v>117</v>
      </c>
      <c r="R2186" t="s">
        <v>118</v>
      </c>
      <c r="S2186">
        <v>2184</v>
      </c>
    </row>
    <row r="2187" spans="1:19" x14ac:dyDescent="0.2">
      <c r="A2187">
        <v>2209</v>
      </c>
      <c r="B2187" s="1">
        <v>45589</v>
      </c>
      <c r="C2187" s="2">
        <v>0.54166666666666663</v>
      </c>
      <c r="D2187" s="2">
        <v>0.60416666666666663</v>
      </c>
      <c r="E2187" t="s">
        <v>49</v>
      </c>
      <c r="F2187">
        <v>3</v>
      </c>
      <c r="G2187">
        <v>12</v>
      </c>
      <c r="H2187">
        <v>6</v>
      </c>
      <c r="I2187" t="s">
        <v>39</v>
      </c>
      <c r="J2187" t="s">
        <v>14</v>
      </c>
      <c r="K2187">
        <v>90</v>
      </c>
      <c r="L2187">
        <v>0.5</v>
      </c>
      <c r="M2187">
        <v>0</v>
      </c>
      <c r="N2187" t="s">
        <v>75</v>
      </c>
      <c r="O2187" t="s">
        <v>107</v>
      </c>
      <c r="P2187" t="s">
        <v>112</v>
      </c>
      <c r="Q2187" t="s">
        <v>118</v>
      </c>
      <c r="R2187" t="s">
        <v>118</v>
      </c>
      <c r="S2187">
        <v>2185</v>
      </c>
    </row>
    <row r="2188" spans="1:19" x14ac:dyDescent="0.2">
      <c r="A2188">
        <v>1112</v>
      </c>
      <c r="B2188" s="1">
        <v>45608</v>
      </c>
      <c r="C2188" s="2">
        <v>0.54166666666666663</v>
      </c>
      <c r="D2188" s="2">
        <v>0.625</v>
      </c>
      <c r="E2188" t="s">
        <v>49</v>
      </c>
      <c r="F2188">
        <v>3</v>
      </c>
      <c r="G2188">
        <v>12</v>
      </c>
      <c r="H2188">
        <v>1</v>
      </c>
      <c r="I2188" t="s">
        <v>42</v>
      </c>
      <c r="J2188" t="s">
        <v>40</v>
      </c>
      <c r="K2188">
        <v>120.00000000000006</v>
      </c>
      <c r="L2188">
        <v>8.3333333333333329E-2</v>
      </c>
      <c r="M2188">
        <v>0</v>
      </c>
      <c r="N2188" t="s">
        <v>73</v>
      </c>
      <c r="O2188" t="s">
        <v>108</v>
      </c>
      <c r="P2188" t="s">
        <v>112</v>
      </c>
      <c r="Q2188" t="s">
        <v>117</v>
      </c>
      <c r="R2188" t="s">
        <v>124</v>
      </c>
      <c r="S2188">
        <v>2186</v>
      </c>
    </row>
    <row r="2189" spans="1:19" x14ac:dyDescent="0.2">
      <c r="A2189">
        <v>2283</v>
      </c>
      <c r="B2189" s="1">
        <v>45417</v>
      </c>
      <c r="C2189" s="2">
        <v>0.54166666666666663</v>
      </c>
      <c r="D2189" s="2">
        <v>0.625</v>
      </c>
      <c r="E2189" t="s">
        <v>49</v>
      </c>
      <c r="F2189">
        <v>3</v>
      </c>
      <c r="G2189">
        <v>12</v>
      </c>
      <c r="H2189">
        <v>4</v>
      </c>
      <c r="I2189" t="s">
        <v>27</v>
      </c>
      <c r="J2189" t="s">
        <v>18</v>
      </c>
      <c r="K2189">
        <v>120.00000000000006</v>
      </c>
      <c r="L2189">
        <v>0.33333333333333331</v>
      </c>
      <c r="M2189">
        <v>0</v>
      </c>
      <c r="N2189" t="s">
        <v>71</v>
      </c>
      <c r="O2189" t="s">
        <v>102</v>
      </c>
      <c r="P2189" t="s">
        <v>112</v>
      </c>
      <c r="Q2189" t="s">
        <v>118</v>
      </c>
      <c r="R2189" t="s">
        <v>124</v>
      </c>
      <c r="S2189">
        <v>2187</v>
      </c>
    </row>
    <row r="2190" spans="1:19" x14ac:dyDescent="0.2">
      <c r="A2190">
        <v>2703</v>
      </c>
      <c r="B2190" s="1">
        <v>45640</v>
      </c>
      <c r="C2190" s="2">
        <v>0.54166666666666663</v>
      </c>
      <c r="D2190" s="2">
        <v>0.58333333333333337</v>
      </c>
      <c r="E2190" t="s">
        <v>49</v>
      </c>
      <c r="F2190">
        <v>3</v>
      </c>
      <c r="G2190">
        <v>12</v>
      </c>
      <c r="H2190">
        <v>15</v>
      </c>
      <c r="I2190" t="s">
        <v>13</v>
      </c>
      <c r="J2190" t="s">
        <v>40</v>
      </c>
      <c r="K2190">
        <v>60.000000000000107</v>
      </c>
      <c r="L2190">
        <v>1.25</v>
      </c>
      <c r="M2190">
        <v>1</v>
      </c>
      <c r="N2190" t="s">
        <v>77</v>
      </c>
      <c r="O2190" t="s">
        <v>109</v>
      </c>
      <c r="P2190" t="s">
        <v>112</v>
      </c>
      <c r="Q2190" t="s">
        <v>118</v>
      </c>
      <c r="R2190" t="s">
        <v>118</v>
      </c>
      <c r="S2190">
        <v>2188</v>
      </c>
    </row>
    <row r="2191" spans="1:19" x14ac:dyDescent="0.2">
      <c r="A2191">
        <v>2030</v>
      </c>
      <c r="B2191" s="1">
        <v>45538</v>
      </c>
      <c r="C2191" s="2">
        <v>0.54166666666666663</v>
      </c>
      <c r="D2191" s="2">
        <v>0.58333333333333337</v>
      </c>
      <c r="E2191" t="s">
        <v>49</v>
      </c>
      <c r="F2191">
        <v>3</v>
      </c>
      <c r="G2191">
        <v>12</v>
      </c>
      <c r="H2191">
        <v>15</v>
      </c>
      <c r="I2191" t="s">
        <v>27</v>
      </c>
      <c r="J2191" t="s">
        <v>23</v>
      </c>
      <c r="K2191">
        <v>60.000000000000107</v>
      </c>
      <c r="L2191">
        <v>1.25</v>
      </c>
      <c r="M2191">
        <v>1</v>
      </c>
      <c r="N2191" t="s">
        <v>73</v>
      </c>
      <c r="O2191" t="s">
        <v>106</v>
      </c>
      <c r="P2191" t="s">
        <v>112</v>
      </c>
      <c r="Q2191" t="s">
        <v>118</v>
      </c>
      <c r="R2191" t="s">
        <v>118</v>
      </c>
      <c r="S2191">
        <v>2189</v>
      </c>
    </row>
    <row r="2192" spans="1:19" x14ac:dyDescent="0.2">
      <c r="A2192">
        <v>1457</v>
      </c>
      <c r="B2192" s="1">
        <v>45324</v>
      </c>
      <c r="C2192" s="2">
        <v>0.54166666666666663</v>
      </c>
      <c r="D2192" s="2">
        <v>0.5625</v>
      </c>
      <c r="E2192" t="s">
        <v>49</v>
      </c>
      <c r="F2192">
        <v>3</v>
      </c>
      <c r="G2192">
        <v>12</v>
      </c>
      <c r="H2192">
        <v>9</v>
      </c>
      <c r="I2192" t="s">
        <v>41</v>
      </c>
      <c r="J2192" t="s">
        <v>28</v>
      </c>
      <c r="K2192">
        <v>30.000000000000053</v>
      </c>
      <c r="L2192">
        <v>0.75</v>
      </c>
      <c r="M2192">
        <v>0</v>
      </c>
      <c r="N2192" t="s">
        <v>76</v>
      </c>
      <c r="O2192" t="s">
        <v>99</v>
      </c>
      <c r="P2192" t="s">
        <v>112</v>
      </c>
      <c r="Q2192" t="s">
        <v>118</v>
      </c>
      <c r="R2192" t="s">
        <v>118</v>
      </c>
      <c r="S2192">
        <v>2190</v>
      </c>
    </row>
    <row r="2193" spans="1:19" x14ac:dyDescent="0.2">
      <c r="A2193">
        <v>2502</v>
      </c>
      <c r="B2193" s="1">
        <v>45442</v>
      </c>
      <c r="C2193" s="2">
        <v>0.54166666666666663</v>
      </c>
      <c r="D2193" s="2">
        <v>0.5625</v>
      </c>
      <c r="E2193" t="s">
        <v>49</v>
      </c>
      <c r="F2193">
        <v>3</v>
      </c>
      <c r="G2193">
        <v>12</v>
      </c>
      <c r="H2193">
        <v>15</v>
      </c>
      <c r="I2193" t="s">
        <v>41</v>
      </c>
      <c r="J2193" t="s">
        <v>30</v>
      </c>
      <c r="K2193">
        <v>30.000000000000053</v>
      </c>
      <c r="L2193">
        <v>1.25</v>
      </c>
      <c r="M2193">
        <v>1</v>
      </c>
      <c r="N2193" t="s">
        <v>75</v>
      </c>
      <c r="O2193" t="s">
        <v>102</v>
      </c>
      <c r="P2193" t="s">
        <v>112</v>
      </c>
      <c r="Q2193" t="s">
        <v>118</v>
      </c>
      <c r="R2193" t="s">
        <v>118</v>
      </c>
      <c r="S2193">
        <v>2191</v>
      </c>
    </row>
    <row r="2194" spans="1:19" x14ac:dyDescent="0.2">
      <c r="A2194">
        <v>2949</v>
      </c>
      <c r="B2194" s="1">
        <v>45315</v>
      </c>
      <c r="C2194" s="2">
        <v>0.54166666666666663</v>
      </c>
      <c r="D2194" s="2">
        <v>0.625</v>
      </c>
      <c r="E2194" t="s">
        <v>49</v>
      </c>
      <c r="F2194">
        <v>3</v>
      </c>
      <c r="G2194">
        <v>12</v>
      </c>
      <c r="H2194">
        <v>1</v>
      </c>
      <c r="I2194" t="s">
        <v>17</v>
      </c>
      <c r="J2194" t="s">
        <v>18</v>
      </c>
      <c r="K2194">
        <v>120.00000000000006</v>
      </c>
      <c r="L2194">
        <v>8.3333333333333329E-2</v>
      </c>
      <c r="M2194">
        <v>0</v>
      </c>
      <c r="N2194" t="s">
        <v>74</v>
      </c>
      <c r="O2194" t="s">
        <v>98</v>
      </c>
      <c r="P2194" t="s">
        <v>112</v>
      </c>
      <c r="Q2194" t="s">
        <v>117</v>
      </c>
      <c r="R2194" t="s">
        <v>124</v>
      </c>
      <c r="S2194">
        <v>2192</v>
      </c>
    </row>
    <row r="2195" spans="1:19" x14ac:dyDescent="0.2">
      <c r="A2195">
        <v>2260</v>
      </c>
      <c r="B2195" s="1">
        <v>45564</v>
      </c>
      <c r="C2195" s="2">
        <v>0.54166666666666663</v>
      </c>
      <c r="D2195" s="2">
        <v>0.58333333333333337</v>
      </c>
      <c r="E2195" t="s">
        <v>49</v>
      </c>
      <c r="F2195">
        <v>3</v>
      </c>
      <c r="G2195">
        <v>12</v>
      </c>
      <c r="H2195">
        <v>7</v>
      </c>
      <c r="I2195" t="s">
        <v>27</v>
      </c>
      <c r="J2195" t="s">
        <v>14</v>
      </c>
      <c r="K2195">
        <v>60.000000000000107</v>
      </c>
      <c r="L2195">
        <v>0.58333333333333337</v>
      </c>
      <c r="M2195">
        <v>0</v>
      </c>
      <c r="N2195" t="s">
        <v>71</v>
      </c>
      <c r="O2195" t="s">
        <v>106</v>
      </c>
      <c r="P2195" t="s">
        <v>112</v>
      </c>
      <c r="Q2195" t="s">
        <v>118</v>
      </c>
      <c r="R2195" t="s">
        <v>118</v>
      </c>
      <c r="S2195">
        <v>2193</v>
      </c>
    </row>
    <row r="2196" spans="1:19" x14ac:dyDescent="0.2">
      <c r="A2196">
        <v>2539</v>
      </c>
      <c r="B2196" s="1">
        <v>45554</v>
      </c>
      <c r="C2196" s="2">
        <v>0.54166666666666663</v>
      </c>
      <c r="D2196" s="2">
        <v>0.58333333333333337</v>
      </c>
      <c r="E2196" t="s">
        <v>49</v>
      </c>
      <c r="F2196">
        <v>3</v>
      </c>
      <c r="G2196">
        <v>12</v>
      </c>
      <c r="H2196">
        <v>11</v>
      </c>
      <c r="I2196" t="s">
        <v>39</v>
      </c>
      <c r="J2196" t="s">
        <v>28</v>
      </c>
      <c r="K2196">
        <v>60.000000000000107</v>
      </c>
      <c r="L2196">
        <v>0.91666666666666652</v>
      </c>
      <c r="M2196">
        <v>0</v>
      </c>
      <c r="N2196" t="s">
        <v>75</v>
      </c>
      <c r="O2196" t="s">
        <v>106</v>
      </c>
      <c r="P2196" t="s">
        <v>112</v>
      </c>
      <c r="Q2196" t="s">
        <v>118</v>
      </c>
      <c r="R2196" t="s">
        <v>118</v>
      </c>
      <c r="S2196">
        <v>2194</v>
      </c>
    </row>
    <row r="2197" spans="1:19" x14ac:dyDescent="0.2">
      <c r="A2197">
        <v>610</v>
      </c>
      <c r="B2197" s="1">
        <v>45622</v>
      </c>
      <c r="C2197" s="2">
        <v>0.54166666666666663</v>
      </c>
      <c r="D2197" s="2">
        <v>0.58333333333333337</v>
      </c>
      <c r="E2197" t="s">
        <v>49</v>
      </c>
      <c r="F2197">
        <v>3</v>
      </c>
      <c r="G2197">
        <v>12</v>
      </c>
      <c r="H2197">
        <v>11</v>
      </c>
      <c r="I2197" t="s">
        <v>42</v>
      </c>
      <c r="J2197" t="s">
        <v>18</v>
      </c>
      <c r="K2197">
        <v>60.000000000000107</v>
      </c>
      <c r="L2197">
        <v>0.91666666666666652</v>
      </c>
      <c r="M2197">
        <v>0</v>
      </c>
      <c r="N2197" t="s">
        <v>73</v>
      </c>
      <c r="O2197" t="s">
        <v>108</v>
      </c>
      <c r="P2197" t="s">
        <v>112</v>
      </c>
      <c r="Q2197" t="s">
        <v>118</v>
      </c>
      <c r="R2197" t="s">
        <v>118</v>
      </c>
      <c r="S2197">
        <v>2195</v>
      </c>
    </row>
    <row r="2198" spans="1:19" x14ac:dyDescent="0.2">
      <c r="A2198">
        <v>73</v>
      </c>
      <c r="B2198" s="1">
        <v>45454</v>
      </c>
      <c r="C2198" s="2">
        <v>0.54166666666666663</v>
      </c>
      <c r="D2198" s="2">
        <v>0.58333333333333337</v>
      </c>
      <c r="E2198" t="s">
        <v>49</v>
      </c>
      <c r="F2198">
        <v>3</v>
      </c>
      <c r="G2198">
        <v>12</v>
      </c>
      <c r="H2198">
        <v>3</v>
      </c>
      <c r="I2198" t="s">
        <v>27</v>
      </c>
      <c r="J2198" t="s">
        <v>40</v>
      </c>
      <c r="K2198">
        <v>60.000000000000107</v>
      </c>
      <c r="L2198">
        <v>0.25</v>
      </c>
      <c r="M2198">
        <v>0</v>
      </c>
      <c r="N2198" t="s">
        <v>73</v>
      </c>
      <c r="O2198" t="s">
        <v>103</v>
      </c>
      <c r="P2198" t="s">
        <v>112</v>
      </c>
      <c r="Q2198" t="s">
        <v>118</v>
      </c>
      <c r="R2198" t="s">
        <v>118</v>
      </c>
      <c r="S2198">
        <v>2196</v>
      </c>
    </row>
    <row r="2199" spans="1:19" x14ac:dyDescent="0.2">
      <c r="A2199">
        <v>488</v>
      </c>
      <c r="B2199" s="1">
        <v>45520</v>
      </c>
      <c r="C2199" s="2">
        <v>0.54166666666666663</v>
      </c>
      <c r="D2199" s="2">
        <v>0.5625</v>
      </c>
      <c r="E2199" t="s">
        <v>49</v>
      </c>
      <c r="F2199">
        <v>3</v>
      </c>
      <c r="G2199">
        <v>12</v>
      </c>
      <c r="H2199">
        <v>5</v>
      </c>
      <c r="I2199" t="s">
        <v>39</v>
      </c>
      <c r="J2199" t="s">
        <v>30</v>
      </c>
      <c r="K2199">
        <v>30.000000000000053</v>
      </c>
      <c r="L2199">
        <v>0.41666666666666674</v>
      </c>
      <c r="M2199">
        <v>0</v>
      </c>
      <c r="N2199" t="s">
        <v>76</v>
      </c>
      <c r="O2199" t="s">
        <v>105</v>
      </c>
      <c r="P2199" t="s">
        <v>112</v>
      </c>
      <c r="Q2199" t="s">
        <v>118</v>
      </c>
      <c r="R2199" t="s">
        <v>118</v>
      </c>
      <c r="S2199">
        <v>2197</v>
      </c>
    </row>
    <row r="2200" spans="1:19" x14ac:dyDescent="0.2">
      <c r="A2200">
        <v>2881</v>
      </c>
      <c r="B2200" s="1">
        <v>45500</v>
      </c>
      <c r="C2200" s="2">
        <v>0.54166666666666663</v>
      </c>
      <c r="D2200" s="2">
        <v>0.5625</v>
      </c>
      <c r="E2200" t="s">
        <v>49</v>
      </c>
      <c r="F2200">
        <v>3</v>
      </c>
      <c r="G2200">
        <v>12</v>
      </c>
      <c r="H2200">
        <v>2</v>
      </c>
      <c r="I2200" t="s">
        <v>13</v>
      </c>
      <c r="J2200" t="s">
        <v>23</v>
      </c>
      <c r="K2200">
        <v>30.000000000000053</v>
      </c>
      <c r="L2200">
        <v>0.16666666666666666</v>
      </c>
      <c r="M2200">
        <v>0</v>
      </c>
      <c r="N2200" t="s">
        <v>77</v>
      </c>
      <c r="O2200" t="s">
        <v>104</v>
      </c>
      <c r="P2200" t="s">
        <v>112</v>
      </c>
      <c r="Q2200" t="s">
        <v>117</v>
      </c>
      <c r="R2200" t="s">
        <v>118</v>
      </c>
      <c r="S2200">
        <v>2198</v>
      </c>
    </row>
    <row r="2201" spans="1:19" x14ac:dyDescent="0.2">
      <c r="A2201">
        <v>1155</v>
      </c>
      <c r="B2201" s="1">
        <v>45441</v>
      </c>
      <c r="C2201" s="2">
        <v>0.54166666666666663</v>
      </c>
      <c r="D2201" s="2">
        <v>0.60416666666666663</v>
      </c>
      <c r="E2201" t="s">
        <v>49</v>
      </c>
      <c r="F2201">
        <v>3</v>
      </c>
      <c r="G2201">
        <v>12</v>
      </c>
      <c r="H2201">
        <v>3</v>
      </c>
      <c r="I2201" t="s">
        <v>39</v>
      </c>
      <c r="J2201" t="s">
        <v>23</v>
      </c>
      <c r="K2201">
        <v>90</v>
      </c>
      <c r="L2201">
        <v>0.25</v>
      </c>
      <c r="M2201">
        <v>0</v>
      </c>
      <c r="N2201" t="s">
        <v>74</v>
      </c>
      <c r="O2201" t="s">
        <v>102</v>
      </c>
      <c r="P2201" t="s">
        <v>112</v>
      </c>
      <c r="Q2201" t="s">
        <v>118</v>
      </c>
      <c r="R2201" t="s">
        <v>118</v>
      </c>
      <c r="S2201">
        <v>2199</v>
      </c>
    </row>
    <row r="2202" spans="1:19" x14ac:dyDescent="0.2">
      <c r="A2202">
        <v>1812</v>
      </c>
      <c r="B2202" s="1">
        <v>45467</v>
      </c>
      <c r="C2202" s="2">
        <v>0.54166666666666663</v>
      </c>
      <c r="D2202" s="2">
        <v>0.625</v>
      </c>
      <c r="E2202" t="s">
        <v>49</v>
      </c>
      <c r="F2202">
        <v>3</v>
      </c>
      <c r="G2202">
        <v>12</v>
      </c>
      <c r="H2202">
        <v>1</v>
      </c>
      <c r="I2202" t="s">
        <v>17</v>
      </c>
      <c r="J2202" t="s">
        <v>23</v>
      </c>
      <c r="K2202">
        <v>120.00000000000006</v>
      </c>
      <c r="L2202">
        <v>8.3333333333333329E-2</v>
      </c>
      <c r="M2202">
        <v>0</v>
      </c>
      <c r="N2202" t="s">
        <v>72</v>
      </c>
      <c r="O2202" t="s">
        <v>103</v>
      </c>
      <c r="P2202" t="s">
        <v>112</v>
      </c>
      <c r="Q2202" t="s">
        <v>117</v>
      </c>
      <c r="R2202" t="s">
        <v>124</v>
      </c>
      <c r="S2202">
        <v>2200</v>
      </c>
    </row>
    <row r="2203" spans="1:19" x14ac:dyDescent="0.2">
      <c r="A2203">
        <v>2151</v>
      </c>
      <c r="B2203" s="1">
        <v>45393</v>
      </c>
      <c r="C2203" s="2">
        <v>0.54166666666666663</v>
      </c>
      <c r="D2203" s="2">
        <v>0.60416666666666663</v>
      </c>
      <c r="E2203" t="s">
        <v>49</v>
      </c>
      <c r="F2203">
        <v>3</v>
      </c>
      <c r="G2203">
        <v>12</v>
      </c>
      <c r="H2203">
        <v>9</v>
      </c>
      <c r="I2203" t="s">
        <v>22</v>
      </c>
      <c r="J2203" t="s">
        <v>14</v>
      </c>
      <c r="K2203">
        <v>90</v>
      </c>
      <c r="L2203">
        <v>0.75</v>
      </c>
      <c r="M2203">
        <v>0</v>
      </c>
      <c r="N2203" t="s">
        <v>75</v>
      </c>
      <c r="O2203" t="s">
        <v>101</v>
      </c>
      <c r="P2203" t="s">
        <v>112</v>
      </c>
      <c r="Q2203" t="s">
        <v>118</v>
      </c>
      <c r="R2203" t="s">
        <v>118</v>
      </c>
      <c r="S2203">
        <v>2201</v>
      </c>
    </row>
    <row r="2204" spans="1:19" x14ac:dyDescent="0.2">
      <c r="A2204">
        <v>967</v>
      </c>
      <c r="B2204" s="1">
        <v>45451</v>
      </c>
      <c r="C2204" s="2">
        <v>0.54166666666666663</v>
      </c>
      <c r="D2204" s="2">
        <v>0.625</v>
      </c>
      <c r="E2204" t="s">
        <v>49</v>
      </c>
      <c r="F2204">
        <v>3</v>
      </c>
      <c r="G2204">
        <v>12</v>
      </c>
      <c r="H2204">
        <v>9</v>
      </c>
      <c r="I2204" t="s">
        <v>42</v>
      </c>
      <c r="J2204" t="s">
        <v>28</v>
      </c>
      <c r="K2204">
        <v>120.00000000000006</v>
      </c>
      <c r="L2204">
        <v>0.75</v>
      </c>
      <c r="M2204">
        <v>0</v>
      </c>
      <c r="N2204" t="s">
        <v>77</v>
      </c>
      <c r="O2204" t="s">
        <v>103</v>
      </c>
      <c r="P2204" t="s">
        <v>112</v>
      </c>
      <c r="Q2204" t="s">
        <v>118</v>
      </c>
      <c r="R2204" t="s">
        <v>124</v>
      </c>
      <c r="S2204">
        <v>2202</v>
      </c>
    </row>
    <row r="2205" spans="1:19" x14ac:dyDescent="0.2">
      <c r="A2205">
        <v>2562</v>
      </c>
      <c r="B2205" s="1">
        <v>45614</v>
      </c>
      <c r="C2205" s="2">
        <v>0.54166666666666663</v>
      </c>
      <c r="D2205" s="2">
        <v>0.58333333333333337</v>
      </c>
      <c r="E2205" t="s">
        <v>49</v>
      </c>
      <c r="F2205">
        <v>3</v>
      </c>
      <c r="G2205">
        <v>12</v>
      </c>
      <c r="H2205">
        <v>6</v>
      </c>
      <c r="I2205" t="s">
        <v>17</v>
      </c>
      <c r="J2205" t="s">
        <v>23</v>
      </c>
      <c r="K2205">
        <v>60.000000000000107</v>
      </c>
      <c r="L2205">
        <v>0.5</v>
      </c>
      <c r="M2205">
        <v>0</v>
      </c>
      <c r="N2205" t="s">
        <v>72</v>
      </c>
      <c r="O2205" t="s">
        <v>108</v>
      </c>
      <c r="P2205" t="s">
        <v>112</v>
      </c>
      <c r="Q2205" t="s">
        <v>118</v>
      </c>
      <c r="R2205" t="s">
        <v>118</v>
      </c>
      <c r="S2205">
        <v>2203</v>
      </c>
    </row>
    <row r="2206" spans="1:19" x14ac:dyDescent="0.2">
      <c r="A2206">
        <v>1654</v>
      </c>
      <c r="B2206" s="1">
        <v>45606</v>
      </c>
      <c r="C2206" s="2">
        <v>0.54166666666666663</v>
      </c>
      <c r="D2206" s="2">
        <v>0.60416666666666663</v>
      </c>
      <c r="E2206" t="s">
        <v>49</v>
      </c>
      <c r="F2206">
        <v>3</v>
      </c>
      <c r="G2206">
        <v>12</v>
      </c>
      <c r="H2206">
        <v>1</v>
      </c>
      <c r="I2206" t="s">
        <v>17</v>
      </c>
      <c r="J2206" t="s">
        <v>23</v>
      </c>
      <c r="K2206">
        <v>90</v>
      </c>
      <c r="L2206">
        <v>8.3333333333333329E-2</v>
      </c>
      <c r="M2206">
        <v>0</v>
      </c>
      <c r="N2206" t="s">
        <v>71</v>
      </c>
      <c r="O2206" t="s">
        <v>108</v>
      </c>
      <c r="P2206" t="s">
        <v>112</v>
      </c>
      <c r="Q2206" t="s">
        <v>117</v>
      </c>
      <c r="R2206" t="s">
        <v>118</v>
      </c>
      <c r="S2206">
        <v>2204</v>
      </c>
    </row>
    <row r="2207" spans="1:19" x14ac:dyDescent="0.2">
      <c r="A2207">
        <v>1162</v>
      </c>
      <c r="B2207" s="1">
        <v>45499</v>
      </c>
      <c r="C2207" s="2">
        <v>0.54166666666666663</v>
      </c>
      <c r="D2207" s="2">
        <v>0.60416666666666663</v>
      </c>
      <c r="E2207" t="s">
        <v>49</v>
      </c>
      <c r="F2207">
        <v>3</v>
      </c>
      <c r="G2207">
        <v>12</v>
      </c>
      <c r="H2207">
        <v>3</v>
      </c>
      <c r="I2207" t="s">
        <v>22</v>
      </c>
      <c r="J2207" t="s">
        <v>28</v>
      </c>
      <c r="K2207">
        <v>90</v>
      </c>
      <c r="L2207">
        <v>0.25</v>
      </c>
      <c r="M2207">
        <v>0</v>
      </c>
      <c r="N2207" t="s">
        <v>76</v>
      </c>
      <c r="O2207" t="s">
        <v>104</v>
      </c>
      <c r="P2207" t="s">
        <v>112</v>
      </c>
      <c r="Q2207" t="s">
        <v>118</v>
      </c>
      <c r="R2207" t="s">
        <v>118</v>
      </c>
      <c r="S2207">
        <v>2205</v>
      </c>
    </row>
    <row r="2208" spans="1:19" x14ac:dyDescent="0.2">
      <c r="A2208">
        <v>1801</v>
      </c>
      <c r="B2208" s="1">
        <v>45323</v>
      </c>
      <c r="C2208" s="2">
        <v>0.54166666666666663</v>
      </c>
      <c r="D2208" s="2">
        <v>0.58333333333333337</v>
      </c>
      <c r="E2208" t="s">
        <v>49</v>
      </c>
      <c r="F2208">
        <v>3</v>
      </c>
      <c r="G2208">
        <v>12</v>
      </c>
      <c r="H2208">
        <v>10</v>
      </c>
      <c r="I2208" t="s">
        <v>42</v>
      </c>
      <c r="J2208" t="s">
        <v>14</v>
      </c>
      <c r="K2208">
        <v>60.000000000000107</v>
      </c>
      <c r="L2208">
        <v>0.83333333333333348</v>
      </c>
      <c r="M2208">
        <v>0</v>
      </c>
      <c r="N2208" t="s">
        <v>75</v>
      </c>
      <c r="O2208" t="s">
        <v>99</v>
      </c>
      <c r="P2208" t="s">
        <v>112</v>
      </c>
      <c r="Q2208" t="s">
        <v>118</v>
      </c>
      <c r="R2208" t="s">
        <v>118</v>
      </c>
      <c r="S2208">
        <v>2206</v>
      </c>
    </row>
    <row r="2209" spans="1:19" x14ac:dyDescent="0.2">
      <c r="A2209">
        <v>2456</v>
      </c>
      <c r="B2209" s="1">
        <v>45455</v>
      </c>
      <c r="C2209" s="2">
        <v>0.54166666666666663</v>
      </c>
      <c r="D2209" s="2">
        <v>0.60416666666666663</v>
      </c>
      <c r="E2209" t="s">
        <v>49</v>
      </c>
      <c r="F2209">
        <v>3</v>
      </c>
      <c r="G2209">
        <v>12</v>
      </c>
      <c r="H2209">
        <v>9</v>
      </c>
      <c r="I2209" t="s">
        <v>41</v>
      </c>
      <c r="J2209" t="s">
        <v>18</v>
      </c>
      <c r="K2209">
        <v>90</v>
      </c>
      <c r="L2209">
        <v>0.75</v>
      </c>
      <c r="M2209">
        <v>0</v>
      </c>
      <c r="N2209" t="s">
        <v>74</v>
      </c>
      <c r="O2209" t="s">
        <v>103</v>
      </c>
      <c r="P2209" t="s">
        <v>112</v>
      </c>
      <c r="Q2209" t="s">
        <v>118</v>
      </c>
      <c r="R2209" t="s">
        <v>118</v>
      </c>
      <c r="S2209">
        <v>2207</v>
      </c>
    </row>
    <row r="2210" spans="1:19" x14ac:dyDescent="0.2">
      <c r="A2210">
        <v>1573</v>
      </c>
      <c r="B2210" s="1">
        <v>45423</v>
      </c>
      <c r="C2210" s="2">
        <v>0.52083333333333337</v>
      </c>
      <c r="D2210" s="2">
        <v>0.60416666666666663</v>
      </c>
      <c r="E2210" t="s">
        <v>49</v>
      </c>
      <c r="F2210">
        <v>3</v>
      </c>
      <c r="G2210">
        <v>12</v>
      </c>
      <c r="H2210">
        <v>14</v>
      </c>
      <c r="I2210" t="s">
        <v>27</v>
      </c>
      <c r="J2210" t="s">
        <v>14</v>
      </c>
      <c r="K2210">
        <v>119.99999999999989</v>
      </c>
      <c r="L2210">
        <v>1.1666666666666667</v>
      </c>
      <c r="M2210">
        <v>1</v>
      </c>
      <c r="N2210" t="s">
        <v>77</v>
      </c>
      <c r="O2210" t="s">
        <v>102</v>
      </c>
      <c r="P2210" t="s">
        <v>112</v>
      </c>
      <c r="Q2210" t="s">
        <v>118</v>
      </c>
      <c r="R2210" t="s">
        <v>124</v>
      </c>
      <c r="S2210">
        <v>2208</v>
      </c>
    </row>
    <row r="2211" spans="1:19" x14ac:dyDescent="0.2">
      <c r="A2211">
        <v>2252</v>
      </c>
      <c r="B2211" s="1">
        <v>45549</v>
      </c>
      <c r="C2211" s="2">
        <v>0.52083333333333337</v>
      </c>
      <c r="D2211" s="2">
        <v>0.60416666666666663</v>
      </c>
      <c r="E2211" t="s">
        <v>49</v>
      </c>
      <c r="F2211">
        <v>3</v>
      </c>
      <c r="G2211">
        <v>12</v>
      </c>
      <c r="H2211">
        <v>11</v>
      </c>
      <c r="I2211" t="s">
        <v>41</v>
      </c>
      <c r="J2211" t="s">
        <v>14</v>
      </c>
      <c r="K2211">
        <v>119.99999999999989</v>
      </c>
      <c r="L2211">
        <v>0.91666666666666652</v>
      </c>
      <c r="M2211">
        <v>0</v>
      </c>
      <c r="N2211" t="s">
        <v>77</v>
      </c>
      <c r="O2211" t="s">
        <v>106</v>
      </c>
      <c r="P2211" t="s">
        <v>112</v>
      </c>
      <c r="Q2211" t="s">
        <v>118</v>
      </c>
      <c r="R2211" t="s">
        <v>124</v>
      </c>
      <c r="S2211">
        <v>2209</v>
      </c>
    </row>
    <row r="2212" spans="1:19" x14ac:dyDescent="0.2">
      <c r="A2212">
        <v>2056</v>
      </c>
      <c r="B2212" s="1">
        <v>45334</v>
      </c>
      <c r="C2212" s="2">
        <v>0.52083333333333337</v>
      </c>
      <c r="D2212" s="2">
        <v>0.5625</v>
      </c>
      <c r="E2212" t="s">
        <v>49</v>
      </c>
      <c r="F2212">
        <v>3</v>
      </c>
      <c r="G2212">
        <v>12</v>
      </c>
      <c r="H2212">
        <v>10</v>
      </c>
      <c r="I2212" t="s">
        <v>17</v>
      </c>
      <c r="J2212" t="s">
        <v>28</v>
      </c>
      <c r="K2212">
        <v>59.999999999999943</v>
      </c>
      <c r="L2212">
        <v>0.83333333333333348</v>
      </c>
      <c r="M2212">
        <v>0</v>
      </c>
      <c r="N2212" t="s">
        <v>72</v>
      </c>
      <c r="O2212" t="s">
        <v>99</v>
      </c>
      <c r="P2212" t="s">
        <v>112</v>
      </c>
      <c r="Q2212" t="s">
        <v>118</v>
      </c>
      <c r="R2212" t="s">
        <v>118</v>
      </c>
      <c r="S2212">
        <v>2210</v>
      </c>
    </row>
    <row r="2213" spans="1:19" x14ac:dyDescent="0.2">
      <c r="A2213">
        <v>1190</v>
      </c>
      <c r="B2213" s="1">
        <v>45351</v>
      </c>
      <c r="C2213" s="2">
        <v>0.52083333333333337</v>
      </c>
      <c r="D2213" s="2">
        <v>0.60416666666666663</v>
      </c>
      <c r="E2213" t="s">
        <v>49</v>
      </c>
      <c r="F2213">
        <v>3</v>
      </c>
      <c r="G2213">
        <v>12</v>
      </c>
      <c r="H2213">
        <v>4</v>
      </c>
      <c r="I2213" t="s">
        <v>17</v>
      </c>
      <c r="J2213" t="s">
        <v>18</v>
      </c>
      <c r="K2213">
        <v>119.99999999999989</v>
      </c>
      <c r="L2213">
        <v>0.33333333333333331</v>
      </c>
      <c r="M2213">
        <v>0</v>
      </c>
      <c r="N2213" t="s">
        <v>75</v>
      </c>
      <c r="O2213" t="s">
        <v>99</v>
      </c>
      <c r="P2213" t="s">
        <v>112</v>
      </c>
      <c r="Q2213" t="s">
        <v>118</v>
      </c>
      <c r="R2213" t="s">
        <v>124</v>
      </c>
      <c r="S2213">
        <v>2211</v>
      </c>
    </row>
    <row r="2214" spans="1:19" x14ac:dyDescent="0.2">
      <c r="A2214">
        <v>229</v>
      </c>
      <c r="B2214" s="1">
        <v>45583</v>
      </c>
      <c r="C2214" s="2">
        <v>0.52083333333333337</v>
      </c>
      <c r="D2214" s="2">
        <v>0.58333333333333337</v>
      </c>
      <c r="E2214" t="s">
        <v>49</v>
      </c>
      <c r="F2214">
        <v>3</v>
      </c>
      <c r="G2214">
        <v>12</v>
      </c>
      <c r="H2214">
        <v>10</v>
      </c>
      <c r="I2214" t="s">
        <v>41</v>
      </c>
      <c r="J2214" t="s">
        <v>23</v>
      </c>
      <c r="K2214">
        <v>90</v>
      </c>
      <c r="L2214">
        <v>0.83333333333333348</v>
      </c>
      <c r="M2214">
        <v>0</v>
      </c>
      <c r="N2214" t="s">
        <v>76</v>
      </c>
      <c r="O2214" t="s">
        <v>107</v>
      </c>
      <c r="P2214" t="s">
        <v>112</v>
      </c>
      <c r="Q2214" t="s">
        <v>118</v>
      </c>
      <c r="R2214" t="s">
        <v>118</v>
      </c>
      <c r="S2214">
        <v>2212</v>
      </c>
    </row>
    <row r="2215" spans="1:19" x14ac:dyDescent="0.2">
      <c r="A2215">
        <v>1785</v>
      </c>
      <c r="B2215" s="1">
        <v>45430</v>
      </c>
      <c r="C2215" s="2">
        <v>0.52083333333333337</v>
      </c>
      <c r="D2215" s="2">
        <v>0.58333333333333337</v>
      </c>
      <c r="E2215" t="s">
        <v>49</v>
      </c>
      <c r="F2215">
        <v>3</v>
      </c>
      <c r="G2215">
        <v>12</v>
      </c>
      <c r="H2215">
        <v>3</v>
      </c>
      <c r="I2215" t="s">
        <v>27</v>
      </c>
      <c r="J2215" t="s">
        <v>28</v>
      </c>
      <c r="K2215">
        <v>90</v>
      </c>
      <c r="L2215">
        <v>0.25</v>
      </c>
      <c r="M2215">
        <v>0</v>
      </c>
      <c r="N2215" t="s">
        <v>77</v>
      </c>
      <c r="O2215" t="s">
        <v>102</v>
      </c>
      <c r="P2215" t="s">
        <v>112</v>
      </c>
      <c r="Q2215" t="s">
        <v>118</v>
      </c>
      <c r="R2215" t="s">
        <v>118</v>
      </c>
      <c r="S2215">
        <v>2213</v>
      </c>
    </row>
    <row r="2216" spans="1:19" x14ac:dyDescent="0.2">
      <c r="A2216">
        <v>2359</v>
      </c>
      <c r="B2216" s="1">
        <v>45416</v>
      </c>
      <c r="C2216" s="2">
        <v>0.52083333333333337</v>
      </c>
      <c r="D2216" s="2">
        <v>0.54166666666666663</v>
      </c>
      <c r="E2216" t="s">
        <v>49</v>
      </c>
      <c r="F2216">
        <v>3</v>
      </c>
      <c r="G2216">
        <v>12</v>
      </c>
      <c r="H2216">
        <v>10</v>
      </c>
      <c r="I2216" t="s">
        <v>39</v>
      </c>
      <c r="J2216" t="s">
        <v>14</v>
      </c>
      <c r="K2216">
        <v>29.999999999999893</v>
      </c>
      <c r="L2216">
        <v>0.83333333333333348</v>
      </c>
      <c r="M2216">
        <v>0</v>
      </c>
      <c r="N2216" t="s">
        <v>77</v>
      </c>
      <c r="O2216" t="s">
        <v>102</v>
      </c>
      <c r="P2216" t="s">
        <v>112</v>
      </c>
      <c r="Q2216" t="s">
        <v>118</v>
      </c>
      <c r="R2216" t="s">
        <v>118</v>
      </c>
      <c r="S2216">
        <v>2214</v>
      </c>
    </row>
    <row r="2217" spans="1:19" x14ac:dyDescent="0.2">
      <c r="A2217">
        <v>326</v>
      </c>
      <c r="B2217" s="1">
        <v>45382</v>
      </c>
      <c r="C2217" s="2">
        <v>0.52083333333333337</v>
      </c>
      <c r="D2217" s="2">
        <v>0.60416666666666663</v>
      </c>
      <c r="E2217" t="s">
        <v>49</v>
      </c>
      <c r="F2217">
        <v>3</v>
      </c>
      <c r="G2217">
        <v>12</v>
      </c>
      <c r="H2217">
        <v>7</v>
      </c>
      <c r="I2217" t="s">
        <v>17</v>
      </c>
      <c r="J2217" t="s">
        <v>30</v>
      </c>
      <c r="K2217">
        <v>119.99999999999989</v>
      </c>
      <c r="L2217">
        <v>0.58333333333333337</v>
      </c>
      <c r="M2217">
        <v>0</v>
      </c>
      <c r="N2217" t="s">
        <v>71</v>
      </c>
      <c r="O2217" t="s">
        <v>100</v>
      </c>
      <c r="P2217" t="s">
        <v>112</v>
      </c>
      <c r="Q2217" t="s">
        <v>118</v>
      </c>
      <c r="R2217" t="s">
        <v>124</v>
      </c>
      <c r="S2217">
        <v>2215</v>
      </c>
    </row>
    <row r="2218" spans="1:19" x14ac:dyDescent="0.2">
      <c r="A2218">
        <v>1549</v>
      </c>
      <c r="B2218" s="1">
        <v>45293</v>
      </c>
      <c r="C2218" s="2">
        <v>0.52083333333333337</v>
      </c>
      <c r="D2218" s="2">
        <v>0.58333333333333337</v>
      </c>
      <c r="E2218" t="s">
        <v>49</v>
      </c>
      <c r="F2218">
        <v>3</v>
      </c>
      <c r="G2218">
        <v>12</v>
      </c>
      <c r="H2218">
        <v>8</v>
      </c>
      <c r="I2218" t="s">
        <v>17</v>
      </c>
      <c r="J2218" t="s">
        <v>40</v>
      </c>
      <c r="K2218">
        <v>90</v>
      </c>
      <c r="L2218">
        <v>0.66666666666666663</v>
      </c>
      <c r="M2218">
        <v>0</v>
      </c>
      <c r="N2218" t="s">
        <v>73</v>
      </c>
      <c r="O2218" t="s">
        <v>98</v>
      </c>
      <c r="P2218" t="s">
        <v>112</v>
      </c>
      <c r="Q2218" t="s">
        <v>118</v>
      </c>
      <c r="R2218" t="s">
        <v>118</v>
      </c>
      <c r="S2218">
        <v>2216</v>
      </c>
    </row>
    <row r="2219" spans="1:19" x14ac:dyDescent="0.2">
      <c r="A2219">
        <v>862</v>
      </c>
      <c r="B2219" s="1">
        <v>45410</v>
      </c>
      <c r="C2219" s="2">
        <v>0.52083333333333337</v>
      </c>
      <c r="D2219" s="2">
        <v>0.5625</v>
      </c>
      <c r="E2219" t="s">
        <v>49</v>
      </c>
      <c r="F2219">
        <v>3</v>
      </c>
      <c r="G2219">
        <v>12</v>
      </c>
      <c r="H2219">
        <v>4</v>
      </c>
      <c r="I2219" t="s">
        <v>42</v>
      </c>
      <c r="J2219" t="s">
        <v>14</v>
      </c>
      <c r="K2219">
        <v>59.999999999999943</v>
      </c>
      <c r="L2219">
        <v>0.33333333333333331</v>
      </c>
      <c r="M2219">
        <v>0</v>
      </c>
      <c r="N2219" t="s">
        <v>71</v>
      </c>
      <c r="O2219" t="s">
        <v>101</v>
      </c>
      <c r="P2219" t="s">
        <v>112</v>
      </c>
      <c r="Q2219" t="s">
        <v>118</v>
      </c>
      <c r="R2219" t="s">
        <v>118</v>
      </c>
      <c r="S2219">
        <v>2217</v>
      </c>
    </row>
    <row r="2220" spans="1:19" x14ac:dyDescent="0.2">
      <c r="A2220">
        <v>686</v>
      </c>
      <c r="B2220" s="1">
        <v>45312</v>
      </c>
      <c r="C2220" s="2">
        <v>0.52083333333333337</v>
      </c>
      <c r="D2220" s="2">
        <v>0.5625</v>
      </c>
      <c r="E2220" t="s">
        <v>49</v>
      </c>
      <c r="F2220">
        <v>3</v>
      </c>
      <c r="G2220">
        <v>12</v>
      </c>
      <c r="H2220">
        <v>1</v>
      </c>
      <c r="I2220" t="s">
        <v>39</v>
      </c>
      <c r="J2220" t="s">
        <v>18</v>
      </c>
      <c r="K2220">
        <v>59.999999999999943</v>
      </c>
      <c r="L2220">
        <v>8.3333333333333329E-2</v>
      </c>
      <c r="M2220">
        <v>0</v>
      </c>
      <c r="N2220" t="s">
        <v>71</v>
      </c>
      <c r="O2220" t="s">
        <v>98</v>
      </c>
      <c r="P2220" t="s">
        <v>112</v>
      </c>
      <c r="Q2220" t="s">
        <v>117</v>
      </c>
      <c r="R2220" t="s">
        <v>118</v>
      </c>
      <c r="S2220">
        <v>2218</v>
      </c>
    </row>
    <row r="2221" spans="1:19" x14ac:dyDescent="0.2">
      <c r="A2221">
        <v>2849</v>
      </c>
      <c r="B2221" s="1">
        <v>45348</v>
      </c>
      <c r="C2221" s="2">
        <v>0.52083333333333337</v>
      </c>
      <c r="D2221" s="2">
        <v>0.54166666666666663</v>
      </c>
      <c r="E2221" t="s">
        <v>49</v>
      </c>
      <c r="F2221">
        <v>3</v>
      </c>
      <c r="G2221">
        <v>12</v>
      </c>
      <c r="H2221">
        <v>6</v>
      </c>
      <c r="I2221" t="s">
        <v>17</v>
      </c>
      <c r="J2221" t="s">
        <v>18</v>
      </c>
      <c r="K2221">
        <v>29.999999999999893</v>
      </c>
      <c r="L2221">
        <v>0.5</v>
      </c>
      <c r="M2221">
        <v>0</v>
      </c>
      <c r="N2221" t="s">
        <v>72</v>
      </c>
      <c r="O2221" t="s">
        <v>99</v>
      </c>
      <c r="P2221" t="s">
        <v>112</v>
      </c>
      <c r="Q2221" t="s">
        <v>118</v>
      </c>
      <c r="R2221" t="s">
        <v>118</v>
      </c>
      <c r="S2221">
        <v>2219</v>
      </c>
    </row>
    <row r="2222" spans="1:19" x14ac:dyDescent="0.2">
      <c r="A2222">
        <v>2656</v>
      </c>
      <c r="B2222" s="1">
        <v>45563</v>
      </c>
      <c r="C2222" s="2">
        <v>0.52083333333333337</v>
      </c>
      <c r="D2222" s="2">
        <v>0.5625</v>
      </c>
      <c r="E2222" t="s">
        <v>49</v>
      </c>
      <c r="F2222">
        <v>3</v>
      </c>
      <c r="G2222">
        <v>12</v>
      </c>
      <c r="H2222">
        <v>1</v>
      </c>
      <c r="I2222" t="s">
        <v>27</v>
      </c>
      <c r="J2222" t="s">
        <v>14</v>
      </c>
      <c r="K2222">
        <v>59.999999999999943</v>
      </c>
      <c r="L2222">
        <v>8.3333333333333329E-2</v>
      </c>
      <c r="M2222">
        <v>0</v>
      </c>
      <c r="N2222" t="s">
        <v>77</v>
      </c>
      <c r="O2222" t="s">
        <v>106</v>
      </c>
      <c r="P2222" t="s">
        <v>112</v>
      </c>
      <c r="Q2222" t="s">
        <v>117</v>
      </c>
      <c r="R2222" t="s">
        <v>118</v>
      </c>
      <c r="S2222">
        <v>2220</v>
      </c>
    </row>
    <row r="2223" spans="1:19" x14ac:dyDescent="0.2">
      <c r="A2223">
        <v>619</v>
      </c>
      <c r="B2223" s="1">
        <v>45346</v>
      </c>
      <c r="C2223" s="2">
        <v>0.52083333333333337</v>
      </c>
      <c r="D2223" s="2">
        <v>0.60416666666666663</v>
      </c>
      <c r="E2223" t="s">
        <v>49</v>
      </c>
      <c r="F2223">
        <v>3</v>
      </c>
      <c r="G2223">
        <v>12</v>
      </c>
      <c r="H2223">
        <v>7</v>
      </c>
      <c r="I2223" t="s">
        <v>13</v>
      </c>
      <c r="J2223" t="s">
        <v>30</v>
      </c>
      <c r="K2223">
        <v>119.99999999999989</v>
      </c>
      <c r="L2223">
        <v>0.58333333333333337</v>
      </c>
      <c r="M2223">
        <v>0</v>
      </c>
      <c r="N2223" t="s">
        <v>77</v>
      </c>
      <c r="O2223" t="s">
        <v>99</v>
      </c>
      <c r="P2223" t="s">
        <v>112</v>
      </c>
      <c r="Q2223" t="s">
        <v>118</v>
      </c>
      <c r="R2223" t="s">
        <v>124</v>
      </c>
      <c r="S2223">
        <v>2221</v>
      </c>
    </row>
    <row r="2224" spans="1:19" x14ac:dyDescent="0.2">
      <c r="A2224">
        <v>2745</v>
      </c>
      <c r="B2224" s="1">
        <v>45302</v>
      </c>
      <c r="C2224" s="2">
        <v>0.52083333333333337</v>
      </c>
      <c r="D2224" s="2">
        <v>0.60416666666666663</v>
      </c>
      <c r="E2224" t="s">
        <v>49</v>
      </c>
      <c r="F2224">
        <v>3</v>
      </c>
      <c r="G2224">
        <v>12</v>
      </c>
      <c r="H2224">
        <v>15</v>
      </c>
      <c r="I2224" t="s">
        <v>22</v>
      </c>
      <c r="J2224" t="s">
        <v>30</v>
      </c>
      <c r="K2224">
        <v>119.99999999999989</v>
      </c>
      <c r="L2224">
        <v>1.25</v>
      </c>
      <c r="M2224">
        <v>1</v>
      </c>
      <c r="N2224" t="s">
        <v>75</v>
      </c>
      <c r="O2224" t="s">
        <v>98</v>
      </c>
      <c r="P2224" t="s">
        <v>112</v>
      </c>
      <c r="Q2224" t="s">
        <v>118</v>
      </c>
      <c r="R2224" t="s">
        <v>124</v>
      </c>
      <c r="S2224">
        <v>2222</v>
      </c>
    </row>
    <row r="2225" spans="1:19" x14ac:dyDescent="0.2">
      <c r="A2225">
        <v>1954</v>
      </c>
      <c r="B2225" s="1">
        <v>45620</v>
      </c>
      <c r="C2225" s="2">
        <v>0.52083333333333337</v>
      </c>
      <c r="D2225" s="2">
        <v>0.54166666666666663</v>
      </c>
      <c r="E2225" t="s">
        <v>49</v>
      </c>
      <c r="F2225">
        <v>3</v>
      </c>
      <c r="G2225">
        <v>12</v>
      </c>
      <c r="H2225">
        <v>12</v>
      </c>
      <c r="I2225" t="s">
        <v>22</v>
      </c>
      <c r="J2225" t="s">
        <v>14</v>
      </c>
      <c r="K2225">
        <v>29.999999999999893</v>
      </c>
      <c r="L2225">
        <v>1</v>
      </c>
      <c r="M2225">
        <v>0</v>
      </c>
      <c r="N2225" t="s">
        <v>71</v>
      </c>
      <c r="O2225" t="s">
        <v>108</v>
      </c>
      <c r="P2225" t="s">
        <v>112</v>
      </c>
      <c r="Q2225" t="s">
        <v>118</v>
      </c>
      <c r="R2225" t="s">
        <v>118</v>
      </c>
      <c r="S2225">
        <v>2223</v>
      </c>
    </row>
    <row r="2226" spans="1:19" x14ac:dyDescent="0.2">
      <c r="A2226">
        <v>1146</v>
      </c>
      <c r="B2226" s="1">
        <v>45505</v>
      </c>
      <c r="C2226" s="2">
        <v>0.52083333333333337</v>
      </c>
      <c r="D2226" s="2">
        <v>0.58333333333333337</v>
      </c>
      <c r="E2226" t="s">
        <v>49</v>
      </c>
      <c r="F2226">
        <v>3</v>
      </c>
      <c r="G2226">
        <v>12</v>
      </c>
      <c r="H2226">
        <v>11</v>
      </c>
      <c r="I2226" t="s">
        <v>13</v>
      </c>
      <c r="J2226" t="s">
        <v>18</v>
      </c>
      <c r="K2226">
        <v>90</v>
      </c>
      <c r="L2226">
        <v>0.91666666666666652</v>
      </c>
      <c r="M2226">
        <v>0</v>
      </c>
      <c r="N2226" t="s">
        <v>75</v>
      </c>
      <c r="O2226" t="s">
        <v>105</v>
      </c>
      <c r="P2226" t="s">
        <v>112</v>
      </c>
      <c r="Q2226" t="s">
        <v>118</v>
      </c>
      <c r="R2226" t="s">
        <v>118</v>
      </c>
      <c r="S2226">
        <v>2224</v>
      </c>
    </row>
    <row r="2227" spans="1:19" x14ac:dyDescent="0.2">
      <c r="A2227">
        <v>356</v>
      </c>
      <c r="B2227" s="1">
        <v>45464</v>
      </c>
      <c r="C2227" s="2">
        <v>0.52083333333333337</v>
      </c>
      <c r="D2227" s="2">
        <v>0.60416666666666663</v>
      </c>
      <c r="E2227" t="s">
        <v>49</v>
      </c>
      <c r="F2227">
        <v>3</v>
      </c>
      <c r="G2227">
        <v>12</v>
      </c>
      <c r="H2227">
        <v>6</v>
      </c>
      <c r="I2227" t="s">
        <v>41</v>
      </c>
      <c r="J2227" t="s">
        <v>30</v>
      </c>
      <c r="K2227">
        <v>119.99999999999989</v>
      </c>
      <c r="L2227">
        <v>0.5</v>
      </c>
      <c r="M2227">
        <v>0</v>
      </c>
      <c r="N2227" t="s">
        <v>76</v>
      </c>
      <c r="O2227" t="s">
        <v>103</v>
      </c>
      <c r="P2227" t="s">
        <v>112</v>
      </c>
      <c r="Q2227" t="s">
        <v>118</v>
      </c>
      <c r="R2227" t="s">
        <v>124</v>
      </c>
      <c r="S2227">
        <v>2225</v>
      </c>
    </row>
    <row r="2228" spans="1:19" x14ac:dyDescent="0.2">
      <c r="A2228">
        <v>1151</v>
      </c>
      <c r="B2228" s="1">
        <v>45513</v>
      </c>
      <c r="C2228" s="2">
        <v>0.52083333333333337</v>
      </c>
      <c r="D2228" s="2">
        <v>0.60416666666666663</v>
      </c>
      <c r="E2228" t="s">
        <v>49</v>
      </c>
      <c r="F2228">
        <v>3</v>
      </c>
      <c r="G2228">
        <v>12</v>
      </c>
      <c r="H2228">
        <v>12</v>
      </c>
      <c r="I2228" t="s">
        <v>22</v>
      </c>
      <c r="J2228" t="s">
        <v>14</v>
      </c>
      <c r="K2228">
        <v>119.99999999999989</v>
      </c>
      <c r="L2228">
        <v>1</v>
      </c>
      <c r="M2228">
        <v>0</v>
      </c>
      <c r="N2228" t="s">
        <v>76</v>
      </c>
      <c r="O2228" t="s">
        <v>105</v>
      </c>
      <c r="P2228" t="s">
        <v>112</v>
      </c>
      <c r="Q2228" t="s">
        <v>118</v>
      </c>
      <c r="R2228" t="s">
        <v>124</v>
      </c>
      <c r="S2228">
        <v>2226</v>
      </c>
    </row>
    <row r="2229" spans="1:19" x14ac:dyDescent="0.2">
      <c r="A2229">
        <v>2829</v>
      </c>
      <c r="B2229" s="1">
        <v>45642</v>
      </c>
      <c r="C2229" s="2">
        <v>0.52083333333333337</v>
      </c>
      <c r="D2229" s="2">
        <v>0.54166666666666663</v>
      </c>
      <c r="E2229" t="s">
        <v>49</v>
      </c>
      <c r="F2229">
        <v>3</v>
      </c>
      <c r="G2229">
        <v>12</v>
      </c>
      <c r="H2229">
        <v>14</v>
      </c>
      <c r="I2229" t="s">
        <v>13</v>
      </c>
      <c r="J2229" t="s">
        <v>14</v>
      </c>
      <c r="K2229">
        <v>29.999999999999893</v>
      </c>
      <c r="L2229">
        <v>1.1666666666666667</v>
      </c>
      <c r="M2229">
        <v>1</v>
      </c>
      <c r="N2229" t="s">
        <v>72</v>
      </c>
      <c r="O2229" t="s">
        <v>109</v>
      </c>
      <c r="P2229" t="s">
        <v>112</v>
      </c>
      <c r="Q2229" t="s">
        <v>118</v>
      </c>
      <c r="R2229" t="s">
        <v>118</v>
      </c>
      <c r="S2229">
        <v>2227</v>
      </c>
    </row>
    <row r="2230" spans="1:19" x14ac:dyDescent="0.2">
      <c r="A2230">
        <v>2643</v>
      </c>
      <c r="B2230" s="1">
        <v>45344</v>
      </c>
      <c r="C2230" s="2">
        <v>0.52083333333333337</v>
      </c>
      <c r="D2230" s="2">
        <v>0.60416666666666663</v>
      </c>
      <c r="E2230" t="s">
        <v>49</v>
      </c>
      <c r="F2230">
        <v>3</v>
      </c>
      <c r="G2230">
        <v>12</v>
      </c>
      <c r="H2230">
        <v>15</v>
      </c>
      <c r="I2230" t="s">
        <v>39</v>
      </c>
      <c r="J2230" t="s">
        <v>28</v>
      </c>
      <c r="K2230">
        <v>119.99999999999989</v>
      </c>
      <c r="L2230">
        <v>1.25</v>
      </c>
      <c r="M2230">
        <v>1</v>
      </c>
      <c r="N2230" t="s">
        <v>75</v>
      </c>
      <c r="O2230" t="s">
        <v>99</v>
      </c>
      <c r="P2230" t="s">
        <v>112</v>
      </c>
      <c r="Q2230" t="s">
        <v>118</v>
      </c>
      <c r="R2230" t="s">
        <v>124</v>
      </c>
      <c r="S2230">
        <v>2228</v>
      </c>
    </row>
    <row r="2231" spans="1:19" x14ac:dyDescent="0.2">
      <c r="A2231">
        <v>1422</v>
      </c>
      <c r="B2231" s="1">
        <v>45431</v>
      </c>
      <c r="C2231" s="2">
        <v>0.52083333333333337</v>
      </c>
      <c r="D2231" s="2">
        <v>0.58333333333333337</v>
      </c>
      <c r="E2231" t="s">
        <v>49</v>
      </c>
      <c r="F2231">
        <v>3</v>
      </c>
      <c r="G2231">
        <v>12</v>
      </c>
      <c r="H2231">
        <v>5</v>
      </c>
      <c r="I2231" t="s">
        <v>39</v>
      </c>
      <c r="J2231" t="s">
        <v>28</v>
      </c>
      <c r="K2231">
        <v>90</v>
      </c>
      <c r="L2231">
        <v>0.41666666666666674</v>
      </c>
      <c r="M2231">
        <v>0</v>
      </c>
      <c r="N2231" t="s">
        <v>71</v>
      </c>
      <c r="O2231" t="s">
        <v>102</v>
      </c>
      <c r="P2231" t="s">
        <v>112</v>
      </c>
      <c r="Q2231" t="s">
        <v>118</v>
      </c>
      <c r="R2231" t="s">
        <v>118</v>
      </c>
      <c r="S2231">
        <v>2229</v>
      </c>
    </row>
    <row r="2232" spans="1:19" x14ac:dyDescent="0.2">
      <c r="A2232">
        <v>586</v>
      </c>
      <c r="B2232" s="1">
        <v>45314</v>
      </c>
      <c r="C2232" s="2">
        <v>0.52083333333333337</v>
      </c>
      <c r="D2232" s="2">
        <v>0.54166666666666663</v>
      </c>
      <c r="E2232" t="s">
        <v>49</v>
      </c>
      <c r="F2232">
        <v>3</v>
      </c>
      <c r="G2232">
        <v>12</v>
      </c>
      <c r="H2232">
        <v>12</v>
      </c>
      <c r="I2232" t="s">
        <v>13</v>
      </c>
      <c r="J2232" t="s">
        <v>14</v>
      </c>
      <c r="K2232">
        <v>29.999999999999893</v>
      </c>
      <c r="L2232">
        <v>1</v>
      </c>
      <c r="M2232">
        <v>0</v>
      </c>
      <c r="N2232" t="s">
        <v>73</v>
      </c>
      <c r="O2232" t="s">
        <v>98</v>
      </c>
      <c r="P2232" t="s">
        <v>112</v>
      </c>
      <c r="Q2232" t="s">
        <v>118</v>
      </c>
      <c r="R2232" t="s">
        <v>118</v>
      </c>
      <c r="S2232">
        <v>2230</v>
      </c>
    </row>
    <row r="2233" spans="1:19" x14ac:dyDescent="0.2">
      <c r="A2233">
        <v>489</v>
      </c>
      <c r="B2233" s="1">
        <v>45567</v>
      </c>
      <c r="C2233" s="2">
        <v>0.52083333333333337</v>
      </c>
      <c r="D2233" s="2">
        <v>0.58333333333333337</v>
      </c>
      <c r="E2233" t="s">
        <v>49</v>
      </c>
      <c r="F2233">
        <v>3</v>
      </c>
      <c r="G2233">
        <v>12</v>
      </c>
      <c r="H2233">
        <v>7</v>
      </c>
      <c r="I2233" t="s">
        <v>13</v>
      </c>
      <c r="J2233" t="s">
        <v>28</v>
      </c>
      <c r="K2233">
        <v>90</v>
      </c>
      <c r="L2233">
        <v>0.58333333333333337</v>
      </c>
      <c r="M2233">
        <v>0</v>
      </c>
      <c r="N2233" t="s">
        <v>74</v>
      </c>
      <c r="O2233" t="s">
        <v>107</v>
      </c>
      <c r="P2233" t="s">
        <v>112</v>
      </c>
      <c r="Q2233" t="s">
        <v>118</v>
      </c>
      <c r="R2233" t="s">
        <v>118</v>
      </c>
      <c r="S2233">
        <v>2231</v>
      </c>
    </row>
    <row r="2234" spans="1:19" x14ac:dyDescent="0.2">
      <c r="A2234">
        <v>2134</v>
      </c>
      <c r="B2234" s="1">
        <v>45554</v>
      </c>
      <c r="C2234" s="2">
        <v>0.52083333333333337</v>
      </c>
      <c r="D2234" s="2">
        <v>0.58333333333333337</v>
      </c>
      <c r="E2234" t="s">
        <v>49</v>
      </c>
      <c r="F2234">
        <v>3</v>
      </c>
      <c r="G2234">
        <v>12</v>
      </c>
      <c r="H2234">
        <v>15</v>
      </c>
      <c r="I2234" t="s">
        <v>27</v>
      </c>
      <c r="J2234" t="s">
        <v>23</v>
      </c>
      <c r="K2234">
        <v>90</v>
      </c>
      <c r="L2234">
        <v>1.25</v>
      </c>
      <c r="M2234">
        <v>1</v>
      </c>
      <c r="N2234" t="s">
        <v>75</v>
      </c>
      <c r="O2234" t="s">
        <v>106</v>
      </c>
      <c r="P2234" t="s">
        <v>112</v>
      </c>
      <c r="Q2234" t="s">
        <v>118</v>
      </c>
      <c r="R2234" t="s">
        <v>118</v>
      </c>
      <c r="S2234">
        <v>2232</v>
      </c>
    </row>
    <row r="2235" spans="1:19" x14ac:dyDescent="0.2">
      <c r="A2235">
        <v>2619</v>
      </c>
      <c r="B2235" s="1">
        <v>45440</v>
      </c>
      <c r="C2235" s="2">
        <v>0.52083333333333337</v>
      </c>
      <c r="D2235" s="2">
        <v>0.60416666666666663</v>
      </c>
      <c r="E2235" t="s">
        <v>49</v>
      </c>
      <c r="F2235">
        <v>3</v>
      </c>
      <c r="G2235">
        <v>12</v>
      </c>
      <c r="H2235">
        <v>9</v>
      </c>
      <c r="I2235" t="s">
        <v>42</v>
      </c>
      <c r="J2235" t="s">
        <v>23</v>
      </c>
      <c r="K2235">
        <v>119.99999999999989</v>
      </c>
      <c r="L2235">
        <v>0.75</v>
      </c>
      <c r="M2235">
        <v>0</v>
      </c>
      <c r="N2235" t="s">
        <v>73</v>
      </c>
      <c r="O2235" t="s">
        <v>102</v>
      </c>
      <c r="P2235" t="s">
        <v>112</v>
      </c>
      <c r="Q2235" t="s">
        <v>118</v>
      </c>
      <c r="R2235" t="s">
        <v>124</v>
      </c>
      <c r="S2235">
        <v>2233</v>
      </c>
    </row>
    <row r="2236" spans="1:19" x14ac:dyDescent="0.2">
      <c r="A2236">
        <v>2987</v>
      </c>
      <c r="B2236" s="1">
        <v>45474</v>
      </c>
      <c r="C2236" s="2">
        <v>0.52083333333333337</v>
      </c>
      <c r="D2236" s="2">
        <v>0.5625</v>
      </c>
      <c r="E2236" t="s">
        <v>49</v>
      </c>
      <c r="F2236">
        <v>3</v>
      </c>
      <c r="G2236">
        <v>12</v>
      </c>
      <c r="H2236">
        <v>8</v>
      </c>
      <c r="I2236" t="s">
        <v>39</v>
      </c>
      <c r="J2236" t="s">
        <v>40</v>
      </c>
      <c r="K2236">
        <v>59.999999999999943</v>
      </c>
      <c r="L2236">
        <v>0.66666666666666663</v>
      </c>
      <c r="M2236">
        <v>0</v>
      </c>
      <c r="N2236" t="s">
        <v>72</v>
      </c>
      <c r="O2236" t="s">
        <v>104</v>
      </c>
      <c r="P2236" t="s">
        <v>112</v>
      </c>
      <c r="Q2236" t="s">
        <v>118</v>
      </c>
      <c r="R2236" t="s">
        <v>118</v>
      </c>
      <c r="S2236">
        <v>2234</v>
      </c>
    </row>
    <row r="2237" spans="1:19" x14ac:dyDescent="0.2">
      <c r="A2237">
        <v>2536</v>
      </c>
      <c r="B2237" s="1">
        <v>45566</v>
      </c>
      <c r="C2237" s="2">
        <v>0.52083333333333337</v>
      </c>
      <c r="D2237" s="2">
        <v>0.5625</v>
      </c>
      <c r="E2237" t="s">
        <v>49</v>
      </c>
      <c r="F2237">
        <v>3</v>
      </c>
      <c r="G2237">
        <v>12</v>
      </c>
      <c r="H2237">
        <v>2</v>
      </c>
      <c r="I2237" t="s">
        <v>22</v>
      </c>
      <c r="J2237" t="s">
        <v>28</v>
      </c>
      <c r="K2237">
        <v>59.999999999999943</v>
      </c>
      <c r="L2237">
        <v>0.16666666666666666</v>
      </c>
      <c r="M2237">
        <v>0</v>
      </c>
      <c r="N2237" t="s">
        <v>73</v>
      </c>
      <c r="O2237" t="s">
        <v>107</v>
      </c>
      <c r="P2237" t="s">
        <v>112</v>
      </c>
      <c r="Q2237" t="s">
        <v>117</v>
      </c>
      <c r="R2237" t="s">
        <v>118</v>
      </c>
      <c r="S2237">
        <v>2235</v>
      </c>
    </row>
    <row r="2238" spans="1:19" x14ac:dyDescent="0.2">
      <c r="A2238">
        <v>664</v>
      </c>
      <c r="B2238" s="1">
        <v>45523</v>
      </c>
      <c r="C2238" s="2">
        <v>0.52083333333333337</v>
      </c>
      <c r="D2238" s="2">
        <v>0.54166666666666663</v>
      </c>
      <c r="E2238" t="s">
        <v>49</v>
      </c>
      <c r="F2238">
        <v>3</v>
      </c>
      <c r="G2238">
        <v>12</v>
      </c>
      <c r="H2238">
        <v>9</v>
      </c>
      <c r="I2238" t="s">
        <v>42</v>
      </c>
      <c r="J2238" t="s">
        <v>18</v>
      </c>
      <c r="K2238">
        <v>29.999999999999893</v>
      </c>
      <c r="L2238">
        <v>0.75</v>
      </c>
      <c r="M2238">
        <v>0</v>
      </c>
      <c r="N2238" t="s">
        <v>72</v>
      </c>
      <c r="O2238" t="s">
        <v>105</v>
      </c>
      <c r="P2238" t="s">
        <v>112</v>
      </c>
      <c r="Q2238" t="s">
        <v>118</v>
      </c>
      <c r="R2238" t="s">
        <v>118</v>
      </c>
      <c r="S2238">
        <v>2236</v>
      </c>
    </row>
    <row r="2239" spans="1:19" x14ac:dyDescent="0.2">
      <c r="A2239">
        <v>1091</v>
      </c>
      <c r="B2239" s="1">
        <v>45341</v>
      </c>
      <c r="C2239" s="2">
        <v>0.52083333333333337</v>
      </c>
      <c r="D2239" s="2">
        <v>0.58333333333333337</v>
      </c>
      <c r="E2239" t="s">
        <v>49</v>
      </c>
      <c r="F2239">
        <v>3</v>
      </c>
      <c r="G2239">
        <v>12</v>
      </c>
      <c r="H2239">
        <v>7</v>
      </c>
      <c r="I2239" t="s">
        <v>41</v>
      </c>
      <c r="J2239" t="s">
        <v>40</v>
      </c>
      <c r="K2239">
        <v>90</v>
      </c>
      <c r="L2239">
        <v>0.58333333333333337</v>
      </c>
      <c r="M2239">
        <v>0</v>
      </c>
      <c r="N2239" t="s">
        <v>72</v>
      </c>
      <c r="O2239" t="s">
        <v>99</v>
      </c>
      <c r="P2239" t="s">
        <v>112</v>
      </c>
      <c r="Q2239" t="s">
        <v>118</v>
      </c>
      <c r="R2239" t="s">
        <v>118</v>
      </c>
      <c r="S2239">
        <v>2237</v>
      </c>
    </row>
    <row r="2240" spans="1:19" x14ac:dyDescent="0.2">
      <c r="A2240">
        <v>308</v>
      </c>
      <c r="B2240" s="1">
        <v>45467</v>
      </c>
      <c r="C2240" s="2">
        <v>0.52083333333333337</v>
      </c>
      <c r="D2240" s="2">
        <v>0.54166666666666663</v>
      </c>
      <c r="E2240" t="s">
        <v>49</v>
      </c>
      <c r="F2240">
        <v>3</v>
      </c>
      <c r="G2240">
        <v>12</v>
      </c>
      <c r="H2240">
        <v>15</v>
      </c>
      <c r="I2240" t="s">
        <v>42</v>
      </c>
      <c r="J2240" t="s">
        <v>40</v>
      </c>
      <c r="K2240">
        <v>29.999999999999893</v>
      </c>
      <c r="L2240">
        <v>1.25</v>
      </c>
      <c r="M2240">
        <v>1</v>
      </c>
      <c r="N2240" t="s">
        <v>72</v>
      </c>
      <c r="O2240" t="s">
        <v>103</v>
      </c>
      <c r="P2240" t="s">
        <v>112</v>
      </c>
      <c r="Q2240" t="s">
        <v>118</v>
      </c>
      <c r="R2240" t="s">
        <v>118</v>
      </c>
      <c r="S2240">
        <v>2238</v>
      </c>
    </row>
    <row r="2241" spans="1:19" x14ac:dyDescent="0.2">
      <c r="A2241">
        <v>779</v>
      </c>
      <c r="B2241" s="1">
        <v>45655</v>
      </c>
      <c r="C2241" s="2">
        <v>0.52083333333333337</v>
      </c>
      <c r="D2241" s="2">
        <v>0.60416666666666663</v>
      </c>
      <c r="E2241" t="s">
        <v>49</v>
      </c>
      <c r="F2241">
        <v>3</v>
      </c>
      <c r="G2241">
        <v>12</v>
      </c>
      <c r="H2241">
        <v>12</v>
      </c>
      <c r="I2241" t="s">
        <v>27</v>
      </c>
      <c r="J2241" t="s">
        <v>14</v>
      </c>
      <c r="K2241">
        <v>119.99999999999989</v>
      </c>
      <c r="L2241">
        <v>1</v>
      </c>
      <c r="M2241">
        <v>0</v>
      </c>
      <c r="N2241" t="s">
        <v>71</v>
      </c>
      <c r="O2241" t="s">
        <v>109</v>
      </c>
      <c r="P2241" t="s">
        <v>112</v>
      </c>
      <c r="Q2241" t="s">
        <v>118</v>
      </c>
      <c r="R2241" t="s">
        <v>124</v>
      </c>
      <c r="S2241">
        <v>2239</v>
      </c>
    </row>
    <row r="2242" spans="1:19" x14ac:dyDescent="0.2">
      <c r="A2242">
        <v>2172</v>
      </c>
      <c r="B2242" s="1">
        <v>45593</v>
      </c>
      <c r="C2242" s="2">
        <v>0.52083333333333337</v>
      </c>
      <c r="D2242" s="2">
        <v>0.58333333333333337</v>
      </c>
      <c r="E2242" t="s">
        <v>49</v>
      </c>
      <c r="F2242">
        <v>3</v>
      </c>
      <c r="G2242">
        <v>12</v>
      </c>
      <c r="H2242">
        <v>14</v>
      </c>
      <c r="I2242" t="s">
        <v>17</v>
      </c>
      <c r="J2242" t="s">
        <v>40</v>
      </c>
      <c r="K2242">
        <v>90</v>
      </c>
      <c r="L2242">
        <v>1.1666666666666667</v>
      </c>
      <c r="M2242">
        <v>1</v>
      </c>
      <c r="N2242" t="s">
        <v>72</v>
      </c>
      <c r="O2242" t="s">
        <v>107</v>
      </c>
      <c r="P2242" t="s">
        <v>112</v>
      </c>
      <c r="Q2242" t="s">
        <v>118</v>
      </c>
      <c r="R2242" t="s">
        <v>118</v>
      </c>
      <c r="S2242">
        <v>2240</v>
      </c>
    </row>
    <row r="2243" spans="1:19" x14ac:dyDescent="0.2">
      <c r="A2243">
        <v>2855</v>
      </c>
      <c r="B2243" s="1">
        <v>45429</v>
      </c>
      <c r="C2243" s="2">
        <v>0.5</v>
      </c>
      <c r="D2243" s="2">
        <v>0.58333333333333337</v>
      </c>
      <c r="E2243" t="s">
        <v>49</v>
      </c>
      <c r="F2243">
        <v>3</v>
      </c>
      <c r="G2243">
        <v>12</v>
      </c>
      <c r="H2243">
        <v>5</v>
      </c>
      <c r="I2243" t="s">
        <v>41</v>
      </c>
      <c r="J2243" t="s">
        <v>28</v>
      </c>
      <c r="K2243">
        <v>120.00000000000006</v>
      </c>
      <c r="L2243">
        <v>0.41666666666666674</v>
      </c>
      <c r="M2243">
        <v>0</v>
      </c>
      <c r="N2243" t="s">
        <v>76</v>
      </c>
      <c r="O2243" t="s">
        <v>102</v>
      </c>
      <c r="P2243" t="s">
        <v>112</v>
      </c>
      <c r="Q2243" t="s">
        <v>118</v>
      </c>
      <c r="R2243" t="s">
        <v>124</v>
      </c>
      <c r="S2243">
        <v>2241</v>
      </c>
    </row>
    <row r="2244" spans="1:19" x14ac:dyDescent="0.2">
      <c r="A2244">
        <v>462</v>
      </c>
      <c r="B2244" s="1">
        <v>45295</v>
      </c>
      <c r="C2244" s="2">
        <v>0.5</v>
      </c>
      <c r="D2244" s="2">
        <v>0.54166666666666663</v>
      </c>
      <c r="E2244" t="s">
        <v>49</v>
      </c>
      <c r="F2244">
        <v>3</v>
      </c>
      <c r="G2244">
        <v>12</v>
      </c>
      <c r="H2244">
        <v>15</v>
      </c>
      <c r="I2244" t="s">
        <v>27</v>
      </c>
      <c r="J2244" t="s">
        <v>28</v>
      </c>
      <c r="K2244">
        <v>59.999999999999943</v>
      </c>
      <c r="L2244">
        <v>1.25</v>
      </c>
      <c r="M2244">
        <v>1</v>
      </c>
      <c r="N2244" t="s">
        <v>75</v>
      </c>
      <c r="O2244" t="s">
        <v>98</v>
      </c>
      <c r="P2244" t="s">
        <v>112</v>
      </c>
      <c r="Q2244" t="s">
        <v>118</v>
      </c>
      <c r="R2244" t="s">
        <v>118</v>
      </c>
      <c r="S2244">
        <v>2242</v>
      </c>
    </row>
    <row r="2245" spans="1:19" x14ac:dyDescent="0.2">
      <c r="A2245">
        <v>1008</v>
      </c>
      <c r="B2245" s="1">
        <v>45349</v>
      </c>
      <c r="C2245" s="2">
        <v>0.5</v>
      </c>
      <c r="D2245" s="2">
        <v>0.5625</v>
      </c>
      <c r="E2245" t="s">
        <v>49</v>
      </c>
      <c r="F2245">
        <v>3</v>
      </c>
      <c r="G2245">
        <v>12</v>
      </c>
      <c r="H2245">
        <v>4</v>
      </c>
      <c r="I2245" t="s">
        <v>39</v>
      </c>
      <c r="J2245" t="s">
        <v>18</v>
      </c>
      <c r="K2245">
        <v>90</v>
      </c>
      <c r="L2245">
        <v>0.33333333333333331</v>
      </c>
      <c r="M2245">
        <v>0</v>
      </c>
      <c r="N2245" t="s">
        <v>73</v>
      </c>
      <c r="O2245" t="s">
        <v>99</v>
      </c>
      <c r="P2245" t="s">
        <v>112</v>
      </c>
      <c r="Q2245" t="s">
        <v>118</v>
      </c>
      <c r="R2245" t="s">
        <v>118</v>
      </c>
      <c r="S2245">
        <v>2243</v>
      </c>
    </row>
    <row r="2246" spans="1:19" x14ac:dyDescent="0.2">
      <c r="A2246">
        <v>1655</v>
      </c>
      <c r="B2246" s="1">
        <v>45397</v>
      </c>
      <c r="C2246" s="2">
        <v>0.5</v>
      </c>
      <c r="D2246" s="2">
        <v>0.5625</v>
      </c>
      <c r="E2246" t="s">
        <v>49</v>
      </c>
      <c r="F2246">
        <v>3</v>
      </c>
      <c r="G2246">
        <v>12</v>
      </c>
      <c r="H2246">
        <v>7</v>
      </c>
      <c r="I2246" t="s">
        <v>42</v>
      </c>
      <c r="J2246" t="s">
        <v>30</v>
      </c>
      <c r="K2246">
        <v>90</v>
      </c>
      <c r="L2246">
        <v>0.58333333333333337</v>
      </c>
      <c r="M2246">
        <v>0</v>
      </c>
      <c r="N2246" t="s">
        <v>72</v>
      </c>
      <c r="O2246" t="s">
        <v>101</v>
      </c>
      <c r="P2246" t="s">
        <v>112</v>
      </c>
      <c r="Q2246" t="s">
        <v>118</v>
      </c>
      <c r="R2246" t="s">
        <v>118</v>
      </c>
      <c r="S2246">
        <v>2244</v>
      </c>
    </row>
    <row r="2247" spans="1:19" x14ac:dyDescent="0.2">
      <c r="A2247">
        <v>983</v>
      </c>
      <c r="B2247" s="1">
        <v>45392</v>
      </c>
      <c r="C2247" s="2">
        <v>0.5</v>
      </c>
      <c r="D2247" s="2">
        <v>0.5625</v>
      </c>
      <c r="E2247" t="s">
        <v>49</v>
      </c>
      <c r="F2247">
        <v>3</v>
      </c>
      <c r="G2247">
        <v>12</v>
      </c>
      <c r="H2247">
        <v>1</v>
      </c>
      <c r="I2247" t="s">
        <v>13</v>
      </c>
      <c r="J2247" t="s">
        <v>28</v>
      </c>
      <c r="K2247">
        <v>90</v>
      </c>
      <c r="L2247">
        <v>8.3333333333333329E-2</v>
      </c>
      <c r="M2247">
        <v>0</v>
      </c>
      <c r="N2247" t="s">
        <v>74</v>
      </c>
      <c r="O2247" t="s">
        <v>101</v>
      </c>
      <c r="P2247" t="s">
        <v>112</v>
      </c>
      <c r="Q2247" t="s">
        <v>117</v>
      </c>
      <c r="R2247" t="s">
        <v>118</v>
      </c>
      <c r="S2247">
        <v>2245</v>
      </c>
    </row>
    <row r="2248" spans="1:19" x14ac:dyDescent="0.2">
      <c r="A2248">
        <v>1980</v>
      </c>
      <c r="B2248" s="1">
        <v>45324</v>
      </c>
      <c r="C2248" s="2">
        <v>0.5</v>
      </c>
      <c r="D2248" s="2">
        <v>0.58333333333333337</v>
      </c>
      <c r="E2248" t="s">
        <v>49</v>
      </c>
      <c r="F2248">
        <v>3</v>
      </c>
      <c r="G2248">
        <v>12</v>
      </c>
      <c r="H2248">
        <v>9</v>
      </c>
      <c r="I2248" t="s">
        <v>42</v>
      </c>
      <c r="J2248" t="s">
        <v>28</v>
      </c>
      <c r="K2248">
        <v>120.00000000000006</v>
      </c>
      <c r="L2248">
        <v>0.75</v>
      </c>
      <c r="M2248">
        <v>0</v>
      </c>
      <c r="N2248" t="s">
        <v>76</v>
      </c>
      <c r="O2248" t="s">
        <v>99</v>
      </c>
      <c r="P2248" t="s">
        <v>112</v>
      </c>
      <c r="Q2248" t="s">
        <v>118</v>
      </c>
      <c r="R2248" t="s">
        <v>124</v>
      </c>
      <c r="S2248">
        <v>2246</v>
      </c>
    </row>
    <row r="2249" spans="1:19" x14ac:dyDescent="0.2">
      <c r="A2249">
        <v>401</v>
      </c>
      <c r="B2249" s="1">
        <v>45586</v>
      </c>
      <c r="C2249" s="2">
        <v>0.5</v>
      </c>
      <c r="D2249" s="2">
        <v>0.58333333333333337</v>
      </c>
      <c r="E2249" t="s">
        <v>49</v>
      </c>
      <c r="F2249">
        <v>3</v>
      </c>
      <c r="G2249">
        <v>12</v>
      </c>
      <c r="H2249">
        <v>12</v>
      </c>
      <c r="I2249" t="s">
        <v>27</v>
      </c>
      <c r="J2249" t="s">
        <v>23</v>
      </c>
      <c r="K2249">
        <v>120.00000000000006</v>
      </c>
      <c r="L2249">
        <v>1</v>
      </c>
      <c r="M2249">
        <v>0</v>
      </c>
      <c r="N2249" t="s">
        <v>72</v>
      </c>
      <c r="O2249" t="s">
        <v>107</v>
      </c>
      <c r="P2249" t="s">
        <v>112</v>
      </c>
      <c r="Q2249" t="s">
        <v>118</v>
      </c>
      <c r="R2249" t="s">
        <v>124</v>
      </c>
      <c r="S2249">
        <v>2247</v>
      </c>
    </row>
    <row r="2250" spans="1:19" x14ac:dyDescent="0.2">
      <c r="A2250">
        <v>494</v>
      </c>
      <c r="B2250" s="1">
        <v>45371</v>
      </c>
      <c r="C2250" s="2">
        <v>0.5</v>
      </c>
      <c r="D2250" s="2">
        <v>0.5625</v>
      </c>
      <c r="E2250" t="s">
        <v>49</v>
      </c>
      <c r="F2250">
        <v>3</v>
      </c>
      <c r="G2250">
        <v>12</v>
      </c>
      <c r="H2250">
        <v>9</v>
      </c>
      <c r="I2250" t="s">
        <v>13</v>
      </c>
      <c r="J2250" t="s">
        <v>23</v>
      </c>
      <c r="K2250">
        <v>90</v>
      </c>
      <c r="L2250">
        <v>0.75</v>
      </c>
      <c r="M2250">
        <v>0</v>
      </c>
      <c r="N2250" t="s">
        <v>74</v>
      </c>
      <c r="O2250" t="s">
        <v>100</v>
      </c>
      <c r="P2250" t="s">
        <v>112</v>
      </c>
      <c r="Q2250" t="s">
        <v>118</v>
      </c>
      <c r="R2250" t="s">
        <v>118</v>
      </c>
      <c r="S2250">
        <v>2248</v>
      </c>
    </row>
    <row r="2251" spans="1:19" x14ac:dyDescent="0.2">
      <c r="A2251">
        <v>1585</v>
      </c>
      <c r="B2251" s="1">
        <v>45657</v>
      </c>
      <c r="C2251" s="2">
        <v>0.5</v>
      </c>
      <c r="D2251" s="2">
        <v>0.54166666666666663</v>
      </c>
      <c r="E2251" t="s">
        <v>49</v>
      </c>
      <c r="F2251">
        <v>3</v>
      </c>
      <c r="G2251">
        <v>12</v>
      </c>
      <c r="H2251">
        <v>13</v>
      </c>
      <c r="I2251" t="s">
        <v>22</v>
      </c>
      <c r="J2251" t="s">
        <v>28</v>
      </c>
      <c r="K2251">
        <v>59.999999999999943</v>
      </c>
      <c r="L2251">
        <v>1.0833333333333333</v>
      </c>
      <c r="M2251">
        <v>1</v>
      </c>
      <c r="N2251" t="s">
        <v>73</v>
      </c>
      <c r="O2251" t="s">
        <v>109</v>
      </c>
      <c r="P2251" t="s">
        <v>112</v>
      </c>
      <c r="Q2251" t="s">
        <v>118</v>
      </c>
      <c r="R2251" t="s">
        <v>118</v>
      </c>
      <c r="S2251">
        <v>2249</v>
      </c>
    </row>
    <row r="2252" spans="1:19" x14ac:dyDescent="0.2">
      <c r="A2252">
        <v>2936</v>
      </c>
      <c r="B2252" s="1">
        <v>45609</v>
      </c>
      <c r="C2252" s="2">
        <v>0.5</v>
      </c>
      <c r="D2252" s="2">
        <v>0.52083333333333337</v>
      </c>
      <c r="E2252" t="s">
        <v>49</v>
      </c>
      <c r="F2252">
        <v>3</v>
      </c>
      <c r="G2252">
        <v>12</v>
      </c>
      <c r="H2252">
        <v>7</v>
      </c>
      <c r="I2252" t="s">
        <v>39</v>
      </c>
      <c r="J2252" t="s">
        <v>40</v>
      </c>
      <c r="K2252">
        <v>30.000000000000053</v>
      </c>
      <c r="L2252">
        <v>0.58333333333333337</v>
      </c>
      <c r="M2252">
        <v>0</v>
      </c>
      <c r="N2252" t="s">
        <v>74</v>
      </c>
      <c r="O2252" t="s">
        <v>108</v>
      </c>
      <c r="P2252" t="s">
        <v>112</v>
      </c>
      <c r="Q2252" t="s">
        <v>118</v>
      </c>
      <c r="R2252" t="s">
        <v>118</v>
      </c>
      <c r="S2252">
        <v>2250</v>
      </c>
    </row>
    <row r="2253" spans="1:19" x14ac:dyDescent="0.2">
      <c r="A2253">
        <v>259</v>
      </c>
      <c r="B2253" s="1">
        <v>45602</v>
      </c>
      <c r="C2253" s="2">
        <v>0.5</v>
      </c>
      <c r="D2253" s="2">
        <v>0.54166666666666663</v>
      </c>
      <c r="E2253" t="s">
        <v>49</v>
      </c>
      <c r="F2253">
        <v>3</v>
      </c>
      <c r="G2253">
        <v>12</v>
      </c>
      <c r="H2253">
        <v>2</v>
      </c>
      <c r="I2253" t="s">
        <v>22</v>
      </c>
      <c r="J2253" t="s">
        <v>18</v>
      </c>
      <c r="K2253">
        <v>59.999999999999943</v>
      </c>
      <c r="L2253">
        <v>0.16666666666666666</v>
      </c>
      <c r="M2253">
        <v>0</v>
      </c>
      <c r="N2253" t="s">
        <v>74</v>
      </c>
      <c r="O2253" t="s">
        <v>108</v>
      </c>
      <c r="P2253" t="s">
        <v>112</v>
      </c>
      <c r="Q2253" t="s">
        <v>117</v>
      </c>
      <c r="R2253" t="s">
        <v>118</v>
      </c>
      <c r="S2253">
        <v>2251</v>
      </c>
    </row>
    <row r="2254" spans="1:19" x14ac:dyDescent="0.2">
      <c r="A2254">
        <v>2429</v>
      </c>
      <c r="B2254" s="1">
        <v>45601</v>
      </c>
      <c r="C2254" s="2">
        <v>0.5</v>
      </c>
      <c r="D2254" s="2">
        <v>0.58333333333333337</v>
      </c>
      <c r="E2254" t="s">
        <v>49</v>
      </c>
      <c r="F2254">
        <v>3</v>
      </c>
      <c r="G2254">
        <v>12</v>
      </c>
      <c r="H2254">
        <v>11</v>
      </c>
      <c r="I2254" t="s">
        <v>42</v>
      </c>
      <c r="J2254" t="s">
        <v>40</v>
      </c>
      <c r="K2254">
        <v>120.00000000000006</v>
      </c>
      <c r="L2254">
        <v>0.91666666666666652</v>
      </c>
      <c r="M2254">
        <v>0</v>
      </c>
      <c r="N2254" t="s">
        <v>73</v>
      </c>
      <c r="O2254" t="s">
        <v>108</v>
      </c>
      <c r="P2254" t="s">
        <v>112</v>
      </c>
      <c r="Q2254" t="s">
        <v>118</v>
      </c>
      <c r="R2254" t="s">
        <v>124</v>
      </c>
      <c r="S2254">
        <v>2252</v>
      </c>
    </row>
    <row r="2255" spans="1:19" x14ac:dyDescent="0.2">
      <c r="A2255">
        <v>2025</v>
      </c>
      <c r="B2255" s="1">
        <v>45297</v>
      </c>
      <c r="C2255" s="2">
        <v>0.5</v>
      </c>
      <c r="D2255" s="2">
        <v>0.52083333333333337</v>
      </c>
      <c r="E2255" t="s">
        <v>49</v>
      </c>
      <c r="F2255">
        <v>3</v>
      </c>
      <c r="G2255">
        <v>12</v>
      </c>
      <c r="H2255">
        <v>2</v>
      </c>
      <c r="I2255" t="s">
        <v>27</v>
      </c>
      <c r="J2255" t="s">
        <v>23</v>
      </c>
      <c r="K2255">
        <v>30.000000000000053</v>
      </c>
      <c r="L2255">
        <v>0.16666666666666666</v>
      </c>
      <c r="M2255">
        <v>0</v>
      </c>
      <c r="N2255" t="s">
        <v>77</v>
      </c>
      <c r="O2255" t="s">
        <v>98</v>
      </c>
      <c r="P2255" t="s">
        <v>112</v>
      </c>
      <c r="Q2255" t="s">
        <v>117</v>
      </c>
      <c r="R2255" t="s">
        <v>118</v>
      </c>
      <c r="S2255">
        <v>2253</v>
      </c>
    </row>
    <row r="2256" spans="1:19" x14ac:dyDescent="0.2">
      <c r="A2256">
        <v>1468</v>
      </c>
      <c r="B2256" s="1">
        <v>45491</v>
      </c>
      <c r="C2256" s="2">
        <v>0.5</v>
      </c>
      <c r="D2256" s="2">
        <v>0.52083333333333337</v>
      </c>
      <c r="E2256" t="s">
        <v>49</v>
      </c>
      <c r="F2256">
        <v>3</v>
      </c>
      <c r="G2256">
        <v>12</v>
      </c>
      <c r="H2256">
        <v>6</v>
      </c>
      <c r="I2256" t="s">
        <v>42</v>
      </c>
      <c r="J2256" t="s">
        <v>23</v>
      </c>
      <c r="K2256">
        <v>30.000000000000053</v>
      </c>
      <c r="L2256">
        <v>0.5</v>
      </c>
      <c r="M2256">
        <v>0</v>
      </c>
      <c r="N2256" t="s">
        <v>75</v>
      </c>
      <c r="O2256" t="s">
        <v>104</v>
      </c>
      <c r="P2256" t="s">
        <v>112</v>
      </c>
      <c r="Q2256" t="s">
        <v>118</v>
      </c>
      <c r="R2256" t="s">
        <v>118</v>
      </c>
      <c r="S2256">
        <v>2254</v>
      </c>
    </row>
    <row r="2257" spans="1:19" x14ac:dyDescent="0.2">
      <c r="A2257">
        <v>1766</v>
      </c>
      <c r="B2257" s="1">
        <v>45558</v>
      </c>
      <c r="C2257" s="2">
        <v>0.5</v>
      </c>
      <c r="D2257" s="2">
        <v>0.5625</v>
      </c>
      <c r="E2257" t="s">
        <v>49</v>
      </c>
      <c r="F2257">
        <v>3</v>
      </c>
      <c r="G2257">
        <v>12</v>
      </c>
      <c r="H2257">
        <v>7</v>
      </c>
      <c r="I2257" t="s">
        <v>42</v>
      </c>
      <c r="J2257" t="s">
        <v>18</v>
      </c>
      <c r="K2257">
        <v>90</v>
      </c>
      <c r="L2257">
        <v>0.58333333333333337</v>
      </c>
      <c r="M2257">
        <v>0</v>
      </c>
      <c r="N2257" t="s">
        <v>72</v>
      </c>
      <c r="O2257" t="s">
        <v>106</v>
      </c>
      <c r="P2257" t="s">
        <v>112</v>
      </c>
      <c r="Q2257" t="s">
        <v>118</v>
      </c>
      <c r="R2257" t="s">
        <v>118</v>
      </c>
      <c r="S2257">
        <v>2255</v>
      </c>
    </row>
    <row r="2258" spans="1:19" x14ac:dyDescent="0.2">
      <c r="A2258">
        <v>1106</v>
      </c>
      <c r="B2258" s="1">
        <v>45412</v>
      </c>
      <c r="C2258" s="2">
        <v>0.5</v>
      </c>
      <c r="D2258" s="2">
        <v>0.54166666666666663</v>
      </c>
      <c r="E2258" t="s">
        <v>49</v>
      </c>
      <c r="F2258">
        <v>3</v>
      </c>
      <c r="G2258">
        <v>12</v>
      </c>
      <c r="H2258">
        <v>7</v>
      </c>
      <c r="I2258" t="s">
        <v>22</v>
      </c>
      <c r="J2258" t="s">
        <v>28</v>
      </c>
      <c r="K2258">
        <v>59.999999999999943</v>
      </c>
      <c r="L2258">
        <v>0.58333333333333337</v>
      </c>
      <c r="M2258">
        <v>0</v>
      </c>
      <c r="N2258" t="s">
        <v>73</v>
      </c>
      <c r="O2258" t="s">
        <v>101</v>
      </c>
      <c r="P2258" t="s">
        <v>112</v>
      </c>
      <c r="Q2258" t="s">
        <v>118</v>
      </c>
      <c r="R2258" t="s">
        <v>118</v>
      </c>
      <c r="S2258">
        <v>2256</v>
      </c>
    </row>
    <row r="2259" spans="1:19" x14ac:dyDescent="0.2">
      <c r="A2259">
        <v>709</v>
      </c>
      <c r="B2259" s="1">
        <v>45528</v>
      </c>
      <c r="C2259" s="2">
        <v>0.5</v>
      </c>
      <c r="D2259" s="2">
        <v>0.58333333333333337</v>
      </c>
      <c r="E2259" t="s">
        <v>49</v>
      </c>
      <c r="F2259">
        <v>3</v>
      </c>
      <c r="G2259">
        <v>12</v>
      </c>
      <c r="H2259">
        <v>6</v>
      </c>
      <c r="I2259" t="s">
        <v>39</v>
      </c>
      <c r="J2259" t="s">
        <v>14</v>
      </c>
      <c r="K2259">
        <v>120.00000000000006</v>
      </c>
      <c r="L2259">
        <v>0.5</v>
      </c>
      <c r="M2259">
        <v>0</v>
      </c>
      <c r="N2259" t="s">
        <v>77</v>
      </c>
      <c r="O2259" t="s">
        <v>105</v>
      </c>
      <c r="P2259" t="s">
        <v>112</v>
      </c>
      <c r="Q2259" t="s">
        <v>118</v>
      </c>
      <c r="R2259" t="s">
        <v>124</v>
      </c>
      <c r="S2259">
        <v>2257</v>
      </c>
    </row>
    <row r="2260" spans="1:19" x14ac:dyDescent="0.2">
      <c r="A2260">
        <v>1669</v>
      </c>
      <c r="B2260" s="1">
        <v>45305</v>
      </c>
      <c r="C2260" s="2">
        <v>0.5</v>
      </c>
      <c r="D2260" s="2">
        <v>0.58333333333333337</v>
      </c>
      <c r="E2260" t="s">
        <v>49</v>
      </c>
      <c r="F2260">
        <v>3</v>
      </c>
      <c r="G2260">
        <v>12</v>
      </c>
      <c r="H2260">
        <v>15</v>
      </c>
      <c r="I2260" t="s">
        <v>13</v>
      </c>
      <c r="J2260" t="s">
        <v>40</v>
      </c>
      <c r="K2260">
        <v>120.00000000000006</v>
      </c>
      <c r="L2260">
        <v>1.25</v>
      </c>
      <c r="M2260">
        <v>1</v>
      </c>
      <c r="N2260" t="s">
        <v>71</v>
      </c>
      <c r="O2260" t="s">
        <v>98</v>
      </c>
      <c r="P2260" t="s">
        <v>112</v>
      </c>
      <c r="Q2260" t="s">
        <v>118</v>
      </c>
      <c r="R2260" t="s">
        <v>124</v>
      </c>
      <c r="S2260">
        <v>2258</v>
      </c>
    </row>
    <row r="2261" spans="1:19" x14ac:dyDescent="0.2">
      <c r="A2261">
        <v>1631</v>
      </c>
      <c r="B2261" s="1">
        <v>45321</v>
      </c>
      <c r="C2261" s="2">
        <v>0.5</v>
      </c>
      <c r="D2261" s="2">
        <v>0.5625</v>
      </c>
      <c r="E2261" t="s">
        <v>49</v>
      </c>
      <c r="F2261">
        <v>3</v>
      </c>
      <c r="G2261">
        <v>12</v>
      </c>
      <c r="H2261">
        <v>4</v>
      </c>
      <c r="I2261" t="s">
        <v>39</v>
      </c>
      <c r="J2261" t="s">
        <v>30</v>
      </c>
      <c r="K2261">
        <v>90</v>
      </c>
      <c r="L2261">
        <v>0.33333333333333331</v>
      </c>
      <c r="M2261">
        <v>0</v>
      </c>
      <c r="N2261" t="s">
        <v>73</v>
      </c>
      <c r="O2261" t="s">
        <v>98</v>
      </c>
      <c r="P2261" t="s">
        <v>112</v>
      </c>
      <c r="Q2261" t="s">
        <v>118</v>
      </c>
      <c r="R2261" t="s">
        <v>118</v>
      </c>
      <c r="S2261">
        <v>2259</v>
      </c>
    </row>
    <row r="2262" spans="1:19" x14ac:dyDescent="0.2">
      <c r="A2262">
        <v>493</v>
      </c>
      <c r="B2262" s="1">
        <v>45422</v>
      </c>
      <c r="C2262" s="2">
        <v>0.5</v>
      </c>
      <c r="D2262" s="2">
        <v>0.5625</v>
      </c>
      <c r="E2262" t="s">
        <v>49</v>
      </c>
      <c r="F2262">
        <v>3</v>
      </c>
      <c r="G2262">
        <v>12</v>
      </c>
      <c r="H2262">
        <v>8</v>
      </c>
      <c r="I2262" t="s">
        <v>22</v>
      </c>
      <c r="J2262" t="s">
        <v>30</v>
      </c>
      <c r="K2262">
        <v>90</v>
      </c>
      <c r="L2262">
        <v>0.66666666666666663</v>
      </c>
      <c r="M2262">
        <v>0</v>
      </c>
      <c r="N2262" t="s">
        <v>76</v>
      </c>
      <c r="O2262" t="s">
        <v>102</v>
      </c>
      <c r="P2262" t="s">
        <v>112</v>
      </c>
      <c r="Q2262" t="s">
        <v>118</v>
      </c>
      <c r="R2262" t="s">
        <v>118</v>
      </c>
      <c r="S2262">
        <v>2260</v>
      </c>
    </row>
    <row r="2263" spans="1:19" x14ac:dyDescent="0.2">
      <c r="A2263">
        <v>1900</v>
      </c>
      <c r="B2263" s="1">
        <v>45452</v>
      </c>
      <c r="C2263" s="2">
        <v>0.5</v>
      </c>
      <c r="D2263" s="2">
        <v>0.52083333333333337</v>
      </c>
      <c r="E2263" t="s">
        <v>49</v>
      </c>
      <c r="F2263">
        <v>3</v>
      </c>
      <c r="G2263">
        <v>12</v>
      </c>
      <c r="H2263">
        <v>9</v>
      </c>
      <c r="I2263" t="s">
        <v>41</v>
      </c>
      <c r="J2263" t="s">
        <v>18</v>
      </c>
      <c r="K2263">
        <v>30.000000000000053</v>
      </c>
      <c r="L2263">
        <v>0.75</v>
      </c>
      <c r="M2263">
        <v>0</v>
      </c>
      <c r="N2263" t="s">
        <v>71</v>
      </c>
      <c r="O2263" t="s">
        <v>103</v>
      </c>
      <c r="P2263" t="s">
        <v>112</v>
      </c>
      <c r="Q2263" t="s">
        <v>118</v>
      </c>
      <c r="R2263" t="s">
        <v>118</v>
      </c>
      <c r="S2263">
        <v>2261</v>
      </c>
    </row>
    <row r="2264" spans="1:19" x14ac:dyDescent="0.2">
      <c r="A2264">
        <v>1257</v>
      </c>
      <c r="B2264" s="1">
        <v>45411</v>
      </c>
      <c r="C2264" s="2">
        <v>0.5</v>
      </c>
      <c r="D2264" s="2">
        <v>0.5625</v>
      </c>
      <c r="E2264" t="s">
        <v>49</v>
      </c>
      <c r="F2264">
        <v>3</v>
      </c>
      <c r="G2264">
        <v>12</v>
      </c>
      <c r="H2264">
        <v>7</v>
      </c>
      <c r="I2264" t="s">
        <v>17</v>
      </c>
      <c r="J2264" t="s">
        <v>30</v>
      </c>
      <c r="K2264">
        <v>90</v>
      </c>
      <c r="L2264">
        <v>0.58333333333333337</v>
      </c>
      <c r="M2264">
        <v>0</v>
      </c>
      <c r="N2264" t="s">
        <v>72</v>
      </c>
      <c r="O2264" t="s">
        <v>101</v>
      </c>
      <c r="P2264" t="s">
        <v>112</v>
      </c>
      <c r="Q2264" t="s">
        <v>118</v>
      </c>
      <c r="R2264" t="s">
        <v>118</v>
      </c>
      <c r="S2264">
        <v>2262</v>
      </c>
    </row>
    <row r="2265" spans="1:19" x14ac:dyDescent="0.2">
      <c r="A2265">
        <v>579</v>
      </c>
      <c r="B2265" s="1">
        <v>45549</v>
      </c>
      <c r="C2265" s="2">
        <v>0.5</v>
      </c>
      <c r="D2265" s="2">
        <v>0.52083333333333337</v>
      </c>
      <c r="E2265" t="s">
        <v>49</v>
      </c>
      <c r="F2265">
        <v>3</v>
      </c>
      <c r="G2265">
        <v>12</v>
      </c>
      <c r="H2265">
        <v>1</v>
      </c>
      <c r="I2265" t="s">
        <v>39</v>
      </c>
      <c r="J2265" t="s">
        <v>18</v>
      </c>
      <c r="K2265">
        <v>30.000000000000053</v>
      </c>
      <c r="L2265">
        <v>8.3333333333333329E-2</v>
      </c>
      <c r="M2265">
        <v>0</v>
      </c>
      <c r="N2265" t="s">
        <v>77</v>
      </c>
      <c r="O2265" t="s">
        <v>106</v>
      </c>
      <c r="P2265" t="s">
        <v>112</v>
      </c>
      <c r="Q2265" t="s">
        <v>117</v>
      </c>
      <c r="R2265" t="s">
        <v>118</v>
      </c>
      <c r="S2265">
        <v>2263</v>
      </c>
    </row>
    <row r="2266" spans="1:19" x14ac:dyDescent="0.2">
      <c r="A2266">
        <v>2726</v>
      </c>
      <c r="B2266" s="1">
        <v>45308</v>
      </c>
      <c r="C2266" s="2">
        <v>0.5</v>
      </c>
      <c r="D2266" s="2">
        <v>0.5625</v>
      </c>
      <c r="E2266" t="s">
        <v>49</v>
      </c>
      <c r="F2266">
        <v>3</v>
      </c>
      <c r="G2266">
        <v>12</v>
      </c>
      <c r="H2266">
        <v>1</v>
      </c>
      <c r="I2266" t="s">
        <v>41</v>
      </c>
      <c r="J2266" t="s">
        <v>28</v>
      </c>
      <c r="K2266">
        <v>90</v>
      </c>
      <c r="L2266">
        <v>8.3333333333333329E-2</v>
      </c>
      <c r="M2266">
        <v>0</v>
      </c>
      <c r="N2266" t="s">
        <v>74</v>
      </c>
      <c r="O2266" t="s">
        <v>98</v>
      </c>
      <c r="P2266" t="s">
        <v>112</v>
      </c>
      <c r="Q2266" t="s">
        <v>117</v>
      </c>
      <c r="R2266" t="s">
        <v>118</v>
      </c>
      <c r="S2266">
        <v>2264</v>
      </c>
    </row>
    <row r="2267" spans="1:19" x14ac:dyDescent="0.2">
      <c r="A2267">
        <v>1928</v>
      </c>
      <c r="B2267" s="1">
        <v>45485</v>
      </c>
      <c r="C2267" s="2">
        <v>0.5</v>
      </c>
      <c r="D2267" s="2">
        <v>0.54166666666666663</v>
      </c>
      <c r="E2267" t="s">
        <v>49</v>
      </c>
      <c r="F2267">
        <v>3</v>
      </c>
      <c r="G2267">
        <v>12</v>
      </c>
      <c r="H2267">
        <v>2</v>
      </c>
      <c r="I2267" t="s">
        <v>22</v>
      </c>
      <c r="J2267" t="s">
        <v>28</v>
      </c>
      <c r="K2267">
        <v>59.999999999999943</v>
      </c>
      <c r="L2267">
        <v>0.16666666666666666</v>
      </c>
      <c r="M2267">
        <v>0</v>
      </c>
      <c r="N2267" t="s">
        <v>76</v>
      </c>
      <c r="O2267" t="s">
        <v>104</v>
      </c>
      <c r="P2267" t="s">
        <v>112</v>
      </c>
      <c r="Q2267" t="s">
        <v>117</v>
      </c>
      <c r="R2267" t="s">
        <v>118</v>
      </c>
      <c r="S2267">
        <v>2265</v>
      </c>
    </row>
    <row r="2268" spans="1:19" x14ac:dyDescent="0.2">
      <c r="A2268">
        <v>2433</v>
      </c>
      <c r="B2268" s="1">
        <v>45427</v>
      </c>
      <c r="C2268" s="2">
        <v>0.5</v>
      </c>
      <c r="D2268" s="2">
        <v>0.58333333333333337</v>
      </c>
      <c r="E2268" t="s">
        <v>49</v>
      </c>
      <c r="F2268">
        <v>3</v>
      </c>
      <c r="G2268">
        <v>12</v>
      </c>
      <c r="H2268">
        <v>15</v>
      </c>
      <c r="I2268" t="s">
        <v>42</v>
      </c>
      <c r="J2268" t="s">
        <v>40</v>
      </c>
      <c r="K2268">
        <v>120.00000000000006</v>
      </c>
      <c r="L2268">
        <v>1.25</v>
      </c>
      <c r="M2268">
        <v>1</v>
      </c>
      <c r="N2268" t="s">
        <v>74</v>
      </c>
      <c r="O2268" t="s">
        <v>102</v>
      </c>
      <c r="P2268" t="s">
        <v>112</v>
      </c>
      <c r="Q2268" t="s">
        <v>118</v>
      </c>
      <c r="R2268" t="s">
        <v>124</v>
      </c>
      <c r="S2268">
        <v>2266</v>
      </c>
    </row>
    <row r="2269" spans="1:19" x14ac:dyDescent="0.2">
      <c r="A2269">
        <v>863</v>
      </c>
      <c r="B2269" s="1">
        <v>45481</v>
      </c>
      <c r="C2269" s="2">
        <v>0.5</v>
      </c>
      <c r="D2269" s="2">
        <v>0.5625</v>
      </c>
      <c r="E2269" t="s">
        <v>49</v>
      </c>
      <c r="F2269">
        <v>3</v>
      </c>
      <c r="G2269">
        <v>12</v>
      </c>
      <c r="H2269">
        <v>13</v>
      </c>
      <c r="I2269" t="s">
        <v>13</v>
      </c>
      <c r="J2269" t="s">
        <v>28</v>
      </c>
      <c r="K2269">
        <v>90</v>
      </c>
      <c r="L2269">
        <v>1.0833333333333333</v>
      </c>
      <c r="M2269">
        <v>1</v>
      </c>
      <c r="N2269" t="s">
        <v>72</v>
      </c>
      <c r="O2269" t="s">
        <v>104</v>
      </c>
      <c r="P2269" t="s">
        <v>112</v>
      </c>
      <c r="Q2269" t="s">
        <v>118</v>
      </c>
      <c r="R2269" t="s">
        <v>118</v>
      </c>
      <c r="S2269">
        <v>2267</v>
      </c>
    </row>
    <row r="2270" spans="1:19" x14ac:dyDescent="0.2">
      <c r="A2270">
        <v>254</v>
      </c>
      <c r="B2270" s="1">
        <v>45332</v>
      </c>
      <c r="C2270" s="2">
        <v>0.47916666666666669</v>
      </c>
      <c r="D2270" s="2">
        <v>0.52083333333333337</v>
      </c>
      <c r="E2270" t="s">
        <v>49</v>
      </c>
      <c r="F2270">
        <v>3</v>
      </c>
      <c r="G2270">
        <v>12</v>
      </c>
      <c r="H2270">
        <v>2</v>
      </c>
      <c r="I2270" t="s">
        <v>13</v>
      </c>
      <c r="J2270" t="s">
        <v>14</v>
      </c>
      <c r="K2270">
        <v>60.000000000000028</v>
      </c>
      <c r="L2270">
        <v>0.16666666666666666</v>
      </c>
      <c r="M2270">
        <v>0</v>
      </c>
      <c r="N2270" t="s">
        <v>77</v>
      </c>
      <c r="O2270" t="s">
        <v>99</v>
      </c>
      <c r="P2270" t="s">
        <v>112</v>
      </c>
      <c r="Q2270" t="s">
        <v>117</v>
      </c>
      <c r="R2270" t="s">
        <v>118</v>
      </c>
      <c r="S2270">
        <v>2268</v>
      </c>
    </row>
    <row r="2271" spans="1:19" x14ac:dyDescent="0.2">
      <c r="A2271">
        <v>590</v>
      </c>
      <c r="B2271" s="1">
        <v>45577</v>
      </c>
      <c r="C2271" s="2">
        <v>0.47916666666666669</v>
      </c>
      <c r="D2271" s="2">
        <v>0.5</v>
      </c>
      <c r="E2271" t="s">
        <v>49</v>
      </c>
      <c r="F2271">
        <v>3</v>
      </c>
      <c r="G2271">
        <v>12</v>
      </c>
      <c r="H2271">
        <v>7</v>
      </c>
      <c r="I2271" t="s">
        <v>17</v>
      </c>
      <c r="J2271" t="s">
        <v>14</v>
      </c>
      <c r="K2271">
        <v>29.999999999999972</v>
      </c>
      <c r="L2271">
        <v>0.58333333333333337</v>
      </c>
      <c r="M2271">
        <v>0</v>
      </c>
      <c r="N2271" t="s">
        <v>77</v>
      </c>
      <c r="O2271" t="s">
        <v>107</v>
      </c>
      <c r="P2271" t="s">
        <v>112</v>
      </c>
      <c r="Q2271" t="s">
        <v>118</v>
      </c>
      <c r="R2271" t="s">
        <v>118</v>
      </c>
      <c r="S2271">
        <v>2269</v>
      </c>
    </row>
    <row r="2272" spans="1:19" x14ac:dyDescent="0.2">
      <c r="A2272">
        <v>495</v>
      </c>
      <c r="B2272" s="1">
        <v>45558</v>
      </c>
      <c r="C2272" s="2">
        <v>0.47916666666666669</v>
      </c>
      <c r="D2272" s="2">
        <v>0.52083333333333337</v>
      </c>
      <c r="E2272" t="s">
        <v>49</v>
      </c>
      <c r="F2272">
        <v>3</v>
      </c>
      <c r="G2272">
        <v>12</v>
      </c>
      <c r="H2272">
        <v>9</v>
      </c>
      <c r="I2272" t="s">
        <v>42</v>
      </c>
      <c r="J2272" t="s">
        <v>30</v>
      </c>
      <c r="K2272">
        <v>60.000000000000028</v>
      </c>
      <c r="L2272">
        <v>0.75</v>
      </c>
      <c r="M2272">
        <v>0</v>
      </c>
      <c r="N2272" t="s">
        <v>72</v>
      </c>
      <c r="O2272" t="s">
        <v>106</v>
      </c>
      <c r="P2272" t="s">
        <v>112</v>
      </c>
      <c r="Q2272" t="s">
        <v>118</v>
      </c>
      <c r="R2272" t="s">
        <v>118</v>
      </c>
      <c r="S2272">
        <v>2270</v>
      </c>
    </row>
    <row r="2273" spans="1:19" x14ac:dyDescent="0.2">
      <c r="A2273">
        <v>468</v>
      </c>
      <c r="B2273" s="1">
        <v>45546</v>
      </c>
      <c r="C2273" s="2">
        <v>0.47916666666666669</v>
      </c>
      <c r="D2273" s="2">
        <v>0.52083333333333337</v>
      </c>
      <c r="E2273" t="s">
        <v>49</v>
      </c>
      <c r="F2273">
        <v>3</v>
      </c>
      <c r="G2273">
        <v>12</v>
      </c>
      <c r="H2273">
        <v>6</v>
      </c>
      <c r="I2273" t="s">
        <v>39</v>
      </c>
      <c r="J2273" t="s">
        <v>14</v>
      </c>
      <c r="K2273">
        <v>60.000000000000028</v>
      </c>
      <c r="L2273">
        <v>0.5</v>
      </c>
      <c r="M2273">
        <v>0</v>
      </c>
      <c r="N2273" t="s">
        <v>74</v>
      </c>
      <c r="O2273" t="s">
        <v>106</v>
      </c>
      <c r="P2273" t="s">
        <v>112</v>
      </c>
      <c r="Q2273" t="s">
        <v>118</v>
      </c>
      <c r="R2273" t="s">
        <v>118</v>
      </c>
      <c r="S2273">
        <v>2271</v>
      </c>
    </row>
    <row r="2274" spans="1:19" x14ac:dyDescent="0.2">
      <c r="A2274">
        <v>778</v>
      </c>
      <c r="B2274" s="1">
        <v>45472</v>
      </c>
      <c r="C2274" s="2">
        <v>0.47916666666666669</v>
      </c>
      <c r="D2274" s="2">
        <v>0.5</v>
      </c>
      <c r="E2274" t="s">
        <v>49</v>
      </c>
      <c r="F2274">
        <v>3</v>
      </c>
      <c r="G2274">
        <v>12</v>
      </c>
      <c r="H2274">
        <v>1</v>
      </c>
      <c r="I2274" t="s">
        <v>42</v>
      </c>
      <c r="J2274" t="s">
        <v>40</v>
      </c>
      <c r="K2274">
        <v>29.999999999999972</v>
      </c>
      <c r="L2274">
        <v>8.3333333333333329E-2</v>
      </c>
      <c r="M2274">
        <v>0</v>
      </c>
      <c r="N2274" t="s">
        <v>77</v>
      </c>
      <c r="O2274" t="s">
        <v>103</v>
      </c>
      <c r="P2274" t="s">
        <v>112</v>
      </c>
      <c r="Q2274" t="s">
        <v>117</v>
      </c>
      <c r="R2274" t="s">
        <v>118</v>
      </c>
      <c r="S2274">
        <v>2272</v>
      </c>
    </row>
    <row r="2275" spans="1:19" x14ac:dyDescent="0.2">
      <c r="A2275">
        <v>2157</v>
      </c>
      <c r="B2275" s="1">
        <v>45305</v>
      </c>
      <c r="C2275" s="2">
        <v>0.47916666666666669</v>
      </c>
      <c r="D2275" s="2">
        <v>0.5</v>
      </c>
      <c r="E2275" t="s">
        <v>49</v>
      </c>
      <c r="F2275">
        <v>3</v>
      </c>
      <c r="G2275">
        <v>12</v>
      </c>
      <c r="H2275">
        <v>3</v>
      </c>
      <c r="I2275" t="s">
        <v>42</v>
      </c>
      <c r="J2275" t="s">
        <v>23</v>
      </c>
      <c r="K2275">
        <v>29.999999999999972</v>
      </c>
      <c r="L2275">
        <v>0.25</v>
      </c>
      <c r="M2275">
        <v>0</v>
      </c>
      <c r="N2275" t="s">
        <v>71</v>
      </c>
      <c r="O2275" t="s">
        <v>98</v>
      </c>
      <c r="P2275" t="s">
        <v>112</v>
      </c>
      <c r="Q2275" t="s">
        <v>118</v>
      </c>
      <c r="R2275" t="s">
        <v>118</v>
      </c>
      <c r="S2275">
        <v>2273</v>
      </c>
    </row>
    <row r="2276" spans="1:19" x14ac:dyDescent="0.2">
      <c r="A2276">
        <v>1988</v>
      </c>
      <c r="B2276" s="1">
        <v>45308</v>
      </c>
      <c r="C2276" s="2">
        <v>0.47916666666666669</v>
      </c>
      <c r="D2276" s="2">
        <v>0.52083333333333337</v>
      </c>
      <c r="E2276" t="s">
        <v>49</v>
      </c>
      <c r="F2276">
        <v>3</v>
      </c>
      <c r="G2276">
        <v>12</v>
      </c>
      <c r="H2276">
        <v>10</v>
      </c>
      <c r="I2276" t="s">
        <v>42</v>
      </c>
      <c r="J2276" t="s">
        <v>40</v>
      </c>
      <c r="K2276">
        <v>60.000000000000028</v>
      </c>
      <c r="L2276">
        <v>0.83333333333333348</v>
      </c>
      <c r="M2276">
        <v>0</v>
      </c>
      <c r="N2276" t="s">
        <v>74</v>
      </c>
      <c r="O2276" t="s">
        <v>98</v>
      </c>
      <c r="P2276" t="s">
        <v>112</v>
      </c>
      <c r="Q2276" t="s">
        <v>118</v>
      </c>
      <c r="R2276" t="s">
        <v>118</v>
      </c>
      <c r="S2276">
        <v>2274</v>
      </c>
    </row>
    <row r="2277" spans="1:19" x14ac:dyDescent="0.2">
      <c r="A2277">
        <v>304</v>
      </c>
      <c r="B2277" s="1">
        <v>45591</v>
      </c>
      <c r="C2277" s="2">
        <v>0.47916666666666669</v>
      </c>
      <c r="D2277" s="2">
        <v>0.5625</v>
      </c>
      <c r="E2277" t="s">
        <v>49</v>
      </c>
      <c r="F2277">
        <v>3</v>
      </c>
      <c r="G2277">
        <v>12</v>
      </c>
      <c r="H2277">
        <v>15</v>
      </c>
      <c r="I2277" t="s">
        <v>39</v>
      </c>
      <c r="J2277" t="s">
        <v>28</v>
      </c>
      <c r="K2277">
        <v>119.99999999999997</v>
      </c>
      <c r="L2277">
        <v>1.25</v>
      </c>
      <c r="M2277">
        <v>1</v>
      </c>
      <c r="N2277" t="s">
        <v>77</v>
      </c>
      <c r="O2277" t="s">
        <v>107</v>
      </c>
      <c r="P2277" t="s">
        <v>112</v>
      </c>
      <c r="Q2277" t="s">
        <v>118</v>
      </c>
      <c r="R2277" t="s">
        <v>124</v>
      </c>
      <c r="S2277">
        <v>2275</v>
      </c>
    </row>
    <row r="2278" spans="1:19" x14ac:dyDescent="0.2">
      <c r="A2278">
        <v>681</v>
      </c>
      <c r="B2278" s="1">
        <v>45546</v>
      </c>
      <c r="C2278" s="2">
        <v>0.47916666666666669</v>
      </c>
      <c r="D2278" s="2">
        <v>0.52083333333333337</v>
      </c>
      <c r="E2278" t="s">
        <v>49</v>
      </c>
      <c r="F2278">
        <v>3</v>
      </c>
      <c r="G2278">
        <v>12</v>
      </c>
      <c r="H2278">
        <v>12</v>
      </c>
      <c r="I2278" t="s">
        <v>13</v>
      </c>
      <c r="J2278" t="s">
        <v>14</v>
      </c>
      <c r="K2278">
        <v>60.000000000000028</v>
      </c>
      <c r="L2278">
        <v>1</v>
      </c>
      <c r="M2278">
        <v>0</v>
      </c>
      <c r="N2278" t="s">
        <v>74</v>
      </c>
      <c r="O2278" t="s">
        <v>106</v>
      </c>
      <c r="P2278" t="s">
        <v>112</v>
      </c>
      <c r="Q2278" t="s">
        <v>118</v>
      </c>
      <c r="R2278" t="s">
        <v>118</v>
      </c>
      <c r="S2278">
        <v>2276</v>
      </c>
    </row>
    <row r="2279" spans="1:19" x14ac:dyDescent="0.2">
      <c r="A2279">
        <v>2161</v>
      </c>
      <c r="B2279" s="1">
        <v>45343</v>
      </c>
      <c r="C2279" s="2">
        <v>0.47916666666666669</v>
      </c>
      <c r="D2279" s="2">
        <v>0.54166666666666663</v>
      </c>
      <c r="E2279" t="s">
        <v>49</v>
      </c>
      <c r="F2279">
        <v>3</v>
      </c>
      <c r="G2279">
        <v>12</v>
      </c>
      <c r="H2279">
        <v>6</v>
      </c>
      <c r="I2279" t="s">
        <v>17</v>
      </c>
      <c r="J2279" t="s">
        <v>23</v>
      </c>
      <c r="K2279">
        <v>89.999999999999915</v>
      </c>
      <c r="L2279">
        <v>0.5</v>
      </c>
      <c r="M2279">
        <v>0</v>
      </c>
      <c r="N2279" t="s">
        <v>74</v>
      </c>
      <c r="O2279" t="s">
        <v>99</v>
      </c>
      <c r="P2279" t="s">
        <v>112</v>
      </c>
      <c r="Q2279" t="s">
        <v>118</v>
      </c>
      <c r="R2279" t="s">
        <v>118</v>
      </c>
      <c r="S2279">
        <v>2277</v>
      </c>
    </row>
    <row r="2280" spans="1:19" x14ac:dyDescent="0.2">
      <c r="A2280">
        <v>362</v>
      </c>
      <c r="B2280" s="1">
        <v>45575</v>
      </c>
      <c r="C2280" s="2">
        <v>0.47916666666666669</v>
      </c>
      <c r="D2280" s="2">
        <v>0.52083333333333337</v>
      </c>
      <c r="E2280" t="s">
        <v>49</v>
      </c>
      <c r="F2280">
        <v>3</v>
      </c>
      <c r="G2280">
        <v>12</v>
      </c>
      <c r="H2280">
        <v>10</v>
      </c>
      <c r="I2280" t="s">
        <v>13</v>
      </c>
      <c r="J2280" t="s">
        <v>40</v>
      </c>
      <c r="K2280">
        <v>60.000000000000028</v>
      </c>
      <c r="L2280">
        <v>0.83333333333333348</v>
      </c>
      <c r="M2280">
        <v>0</v>
      </c>
      <c r="N2280" t="s">
        <v>75</v>
      </c>
      <c r="O2280" t="s">
        <v>107</v>
      </c>
      <c r="P2280" t="s">
        <v>112</v>
      </c>
      <c r="Q2280" t="s">
        <v>118</v>
      </c>
      <c r="R2280" t="s">
        <v>118</v>
      </c>
      <c r="S2280">
        <v>2278</v>
      </c>
    </row>
    <row r="2281" spans="1:19" x14ac:dyDescent="0.2">
      <c r="A2281">
        <v>2413</v>
      </c>
      <c r="B2281" s="1">
        <v>45646</v>
      </c>
      <c r="C2281" s="2">
        <v>0.47916666666666669</v>
      </c>
      <c r="D2281" s="2">
        <v>0.52083333333333337</v>
      </c>
      <c r="E2281" t="s">
        <v>49</v>
      </c>
      <c r="F2281">
        <v>3</v>
      </c>
      <c r="G2281">
        <v>12</v>
      </c>
      <c r="H2281">
        <v>15</v>
      </c>
      <c r="I2281" t="s">
        <v>42</v>
      </c>
      <c r="J2281" t="s">
        <v>23</v>
      </c>
      <c r="K2281">
        <v>60.000000000000028</v>
      </c>
      <c r="L2281">
        <v>1.25</v>
      </c>
      <c r="M2281">
        <v>1</v>
      </c>
      <c r="N2281" t="s">
        <v>76</v>
      </c>
      <c r="O2281" t="s">
        <v>109</v>
      </c>
      <c r="P2281" t="s">
        <v>112</v>
      </c>
      <c r="Q2281" t="s">
        <v>118</v>
      </c>
      <c r="R2281" t="s">
        <v>118</v>
      </c>
      <c r="S2281">
        <v>2279</v>
      </c>
    </row>
    <row r="2282" spans="1:19" x14ac:dyDescent="0.2">
      <c r="A2282">
        <v>696</v>
      </c>
      <c r="B2282" s="1">
        <v>45614</v>
      </c>
      <c r="C2282" s="2">
        <v>0.47916666666666669</v>
      </c>
      <c r="D2282" s="2">
        <v>0.54166666666666663</v>
      </c>
      <c r="E2282" t="s">
        <v>49</v>
      </c>
      <c r="F2282">
        <v>3</v>
      </c>
      <c r="G2282">
        <v>12</v>
      </c>
      <c r="H2282">
        <v>5</v>
      </c>
      <c r="I2282" t="s">
        <v>22</v>
      </c>
      <c r="J2282" t="s">
        <v>40</v>
      </c>
      <c r="K2282">
        <v>89.999999999999915</v>
      </c>
      <c r="L2282">
        <v>0.41666666666666674</v>
      </c>
      <c r="M2282">
        <v>0</v>
      </c>
      <c r="N2282" t="s">
        <v>72</v>
      </c>
      <c r="O2282" t="s">
        <v>108</v>
      </c>
      <c r="P2282" t="s">
        <v>112</v>
      </c>
      <c r="Q2282" t="s">
        <v>118</v>
      </c>
      <c r="R2282" t="s">
        <v>118</v>
      </c>
      <c r="S2282">
        <v>2280</v>
      </c>
    </row>
    <row r="2283" spans="1:19" x14ac:dyDescent="0.2">
      <c r="A2283">
        <v>147</v>
      </c>
      <c r="B2283" s="1">
        <v>45330</v>
      </c>
      <c r="C2283" s="2">
        <v>0.47916666666666669</v>
      </c>
      <c r="D2283" s="2">
        <v>0.54166666666666663</v>
      </c>
      <c r="E2283" t="s">
        <v>49</v>
      </c>
      <c r="F2283">
        <v>3</v>
      </c>
      <c r="G2283">
        <v>12</v>
      </c>
      <c r="H2283">
        <v>12</v>
      </c>
      <c r="I2283" t="s">
        <v>27</v>
      </c>
      <c r="J2283" t="s">
        <v>40</v>
      </c>
      <c r="K2283">
        <v>89.999999999999915</v>
      </c>
      <c r="L2283">
        <v>1</v>
      </c>
      <c r="M2283">
        <v>0</v>
      </c>
      <c r="N2283" t="s">
        <v>75</v>
      </c>
      <c r="O2283" t="s">
        <v>99</v>
      </c>
      <c r="P2283" t="s">
        <v>112</v>
      </c>
      <c r="Q2283" t="s">
        <v>118</v>
      </c>
      <c r="R2283" t="s">
        <v>118</v>
      </c>
      <c r="S2283">
        <v>2281</v>
      </c>
    </row>
    <row r="2284" spans="1:19" x14ac:dyDescent="0.2">
      <c r="A2284">
        <v>1716</v>
      </c>
      <c r="B2284" s="1">
        <v>45367</v>
      </c>
      <c r="C2284" s="2">
        <v>0.47916666666666669</v>
      </c>
      <c r="D2284" s="2">
        <v>0.54166666666666663</v>
      </c>
      <c r="E2284" t="s">
        <v>49</v>
      </c>
      <c r="F2284">
        <v>3</v>
      </c>
      <c r="G2284">
        <v>12</v>
      </c>
      <c r="H2284">
        <v>14</v>
      </c>
      <c r="I2284" t="s">
        <v>22</v>
      </c>
      <c r="J2284" t="s">
        <v>14</v>
      </c>
      <c r="K2284">
        <v>89.999999999999915</v>
      </c>
      <c r="L2284">
        <v>1.1666666666666667</v>
      </c>
      <c r="M2284">
        <v>1</v>
      </c>
      <c r="N2284" t="s">
        <v>77</v>
      </c>
      <c r="O2284" t="s">
        <v>100</v>
      </c>
      <c r="P2284" t="s">
        <v>112</v>
      </c>
      <c r="Q2284" t="s">
        <v>118</v>
      </c>
      <c r="R2284" t="s">
        <v>118</v>
      </c>
      <c r="S2284">
        <v>2282</v>
      </c>
    </row>
    <row r="2285" spans="1:19" x14ac:dyDescent="0.2">
      <c r="A2285">
        <v>2262</v>
      </c>
      <c r="B2285" s="1">
        <v>45428</v>
      </c>
      <c r="C2285" s="2">
        <v>0.47916666666666669</v>
      </c>
      <c r="D2285" s="2">
        <v>0.5</v>
      </c>
      <c r="E2285" t="s">
        <v>49</v>
      </c>
      <c r="F2285">
        <v>3</v>
      </c>
      <c r="G2285">
        <v>12</v>
      </c>
      <c r="H2285">
        <v>12</v>
      </c>
      <c r="I2285" t="s">
        <v>17</v>
      </c>
      <c r="J2285" t="s">
        <v>28</v>
      </c>
      <c r="K2285">
        <v>29.999999999999972</v>
      </c>
      <c r="L2285">
        <v>1</v>
      </c>
      <c r="M2285">
        <v>0</v>
      </c>
      <c r="N2285" t="s">
        <v>75</v>
      </c>
      <c r="O2285" t="s">
        <v>102</v>
      </c>
      <c r="P2285" t="s">
        <v>112</v>
      </c>
      <c r="Q2285" t="s">
        <v>118</v>
      </c>
      <c r="R2285" t="s">
        <v>118</v>
      </c>
      <c r="S2285">
        <v>2283</v>
      </c>
    </row>
    <row r="2286" spans="1:19" x14ac:dyDescent="0.2">
      <c r="A2286">
        <v>1694</v>
      </c>
      <c r="B2286" s="1">
        <v>45422</v>
      </c>
      <c r="C2286" s="2">
        <v>0.47916666666666669</v>
      </c>
      <c r="D2286" s="2">
        <v>0.5</v>
      </c>
      <c r="E2286" t="s">
        <v>49</v>
      </c>
      <c r="F2286">
        <v>3</v>
      </c>
      <c r="G2286">
        <v>12</v>
      </c>
      <c r="H2286">
        <v>1</v>
      </c>
      <c r="I2286" t="s">
        <v>42</v>
      </c>
      <c r="J2286" t="s">
        <v>30</v>
      </c>
      <c r="K2286">
        <v>29.999999999999972</v>
      </c>
      <c r="L2286">
        <v>8.3333333333333329E-2</v>
      </c>
      <c r="M2286">
        <v>0</v>
      </c>
      <c r="N2286" t="s">
        <v>76</v>
      </c>
      <c r="O2286" t="s">
        <v>102</v>
      </c>
      <c r="P2286" t="s">
        <v>112</v>
      </c>
      <c r="Q2286" t="s">
        <v>117</v>
      </c>
      <c r="R2286" t="s">
        <v>118</v>
      </c>
      <c r="S2286">
        <v>2284</v>
      </c>
    </row>
    <row r="2287" spans="1:19" x14ac:dyDescent="0.2">
      <c r="A2287">
        <v>568</v>
      </c>
      <c r="B2287" s="1">
        <v>45587</v>
      </c>
      <c r="C2287" s="2">
        <v>0.47916666666666669</v>
      </c>
      <c r="D2287" s="2">
        <v>0.54166666666666663</v>
      </c>
      <c r="E2287" t="s">
        <v>49</v>
      </c>
      <c r="F2287">
        <v>3</v>
      </c>
      <c r="G2287">
        <v>12</v>
      </c>
      <c r="H2287">
        <v>7</v>
      </c>
      <c r="I2287" t="s">
        <v>41</v>
      </c>
      <c r="J2287" t="s">
        <v>28</v>
      </c>
      <c r="K2287">
        <v>89.999999999999915</v>
      </c>
      <c r="L2287">
        <v>0.58333333333333337</v>
      </c>
      <c r="M2287">
        <v>0</v>
      </c>
      <c r="N2287" t="s">
        <v>73</v>
      </c>
      <c r="O2287" t="s">
        <v>107</v>
      </c>
      <c r="P2287" t="s">
        <v>112</v>
      </c>
      <c r="Q2287" t="s">
        <v>118</v>
      </c>
      <c r="R2287" t="s">
        <v>118</v>
      </c>
      <c r="S2287">
        <v>2285</v>
      </c>
    </row>
    <row r="2288" spans="1:19" x14ac:dyDescent="0.2">
      <c r="A2288">
        <v>2406</v>
      </c>
      <c r="B2288" s="1">
        <v>45481</v>
      </c>
      <c r="C2288" s="2">
        <v>0.47916666666666669</v>
      </c>
      <c r="D2288" s="2">
        <v>0.52083333333333337</v>
      </c>
      <c r="E2288" t="s">
        <v>49</v>
      </c>
      <c r="F2288">
        <v>3</v>
      </c>
      <c r="G2288">
        <v>12</v>
      </c>
      <c r="H2288">
        <v>14</v>
      </c>
      <c r="I2288" t="s">
        <v>17</v>
      </c>
      <c r="J2288" t="s">
        <v>28</v>
      </c>
      <c r="K2288">
        <v>60.000000000000028</v>
      </c>
      <c r="L2288">
        <v>1.1666666666666667</v>
      </c>
      <c r="M2288">
        <v>1</v>
      </c>
      <c r="N2288" t="s">
        <v>72</v>
      </c>
      <c r="O2288" t="s">
        <v>104</v>
      </c>
      <c r="P2288" t="s">
        <v>112</v>
      </c>
      <c r="Q2288" t="s">
        <v>118</v>
      </c>
      <c r="R2288" t="s">
        <v>118</v>
      </c>
      <c r="S2288">
        <v>2286</v>
      </c>
    </row>
    <row r="2289" spans="1:19" x14ac:dyDescent="0.2">
      <c r="A2289">
        <v>2746</v>
      </c>
      <c r="B2289" s="1">
        <v>45438</v>
      </c>
      <c r="C2289" s="2">
        <v>0.45833333333333331</v>
      </c>
      <c r="D2289" s="2">
        <v>0.52083333333333337</v>
      </c>
      <c r="E2289" t="s">
        <v>49</v>
      </c>
      <c r="F2289">
        <v>3</v>
      </c>
      <c r="G2289">
        <v>12</v>
      </c>
      <c r="H2289">
        <v>6</v>
      </c>
      <c r="I2289" t="s">
        <v>17</v>
      </c>
      <c r="J2289" t="s">
        <v>18</v>
      </c>
      <c r="K2289">
        <v>90.000000000000085</v>
      </c>
      <c r="L2289">
        <v>0.5</v>
      </c>
      <c r="M2289">
        <v>0</v>
      </c>
      <c r="N2289" t="s">
        <v>71</v>
      </c>
      <c r="O2289" t="s">
        <v>102</v>
      </c>
      <c r="P2289" t="s">
        <v>112</v>
      </c>
      <c r="Q2289" t="s">
        <v>118</v>
      </c>
      <c r="R2289" t="s">
        <v>124</v>
      </c>
      <c r="S2289">
        <v>2287</v>
      </c>
    </row>
    <row r="2290" spans="1:19" x14ac:dyDescent="0.2">
      <c r="A2290">
        <v>2992</v>
      </c>
      <c r="B2290" s="1">
        <v>45524</v>
      </c>
      <c r="C2290" s="2">
        <v>0.45833333333333331</v>
      </c>
      <c r="D2290" s="2">
        <v>0.47916666666666669</v>
      </c>
      <c r="E2290" t="s">
        <v>49</v>
      </c>
      <c r="F2290">
        <v>3</v>
      </c>
      <c r="G2290">
        <v>12</v>
      </c>
      <c r="H2290">
        <v>9</v>
      </c>
      <c r="I2290" t="s">
        <v>41</v>
      </c>
      <c r="J2290" t="s">
        <v>18</v>
      </c>
      <c r="K2290">
        <v>30.000000000000053</v>
      </c>
      <c r="L2290">
        <v>0.75</v>
      </c>
      <c r="M2290">
        <v>0</v>
      </c>
      <c r="N2290" t="s">
        <v>73</v>
      </c>
      <c r="O2290" t="s">
        <v>105</v>
      </c>
      <c r="P2290" t="s">
        <v>112</v>
      </c>
      <c r="Q2290" t="s">
        <v>118</v>
      </c>
      <c r="R2290" t="s">
        <v>118</v>
      </c>
      <c r="S2290">
        <v>2288</v>
      </c>
    </row>
    <row r="2291" spans="1:19" x14ac:dyDescent="0.2">
      <c r="A2291">
        <v>399</v>
      </c>
      <c r="B2291" s="1">
        <v>45588</v>
      </c>
      <c r="C2291" s="2">
        <v>0.45833333333333331</v>
      </c>
      <c r="D2291" s="2">
        <v>0.54166666666666663</v>
      </c>
      <c r="E2291" t="s">
        <v>49</v>
      </c>
      <c r="F2291">
        <v>3</v>
      </c>
      <c r="G2291">
        <v>12</v>
      </c>
      <c r="H2291">
        <v>11</v>
      </c>
      <c r="I2291" t="s">
        <v>22</v>
      </c>
      <c r="J2291" t="s">
        <v>14</v>
      </c>
      <c r="K2291">
        <v>119.99999999999997</v>
      </c>
      <c r="L2291">
        <v>0.91666666666666652</v>
      </c>
      <c r="M2291">
        <v>0</v>
      </c>
      <c r="N2291" t="s">
        <v>74</v>
      </c>
      <c r="O2291" t="s">
        <v>107</v>
      </c>
      <c r="P2291" t="s">
        <v>112</v>
      </c>
      <c r="Q2291" t="s">
        <v>118</v>
      </c>
      <c r="R2291" t="s">
        <v>124</v>
      </c>
      <c r="S2291">
        <v>2289</v>
      </c>
    </row>
    <row r="2292" spans="1:19" x14ac:dyDescent="0.2">
      <c r="A2292">
        <v>2885</v>
      </c>
      <c r="B2292" s="1">
        <v>45327</v>
      </c>
      <c r="C2292" s="2">
        <v>0.45833333333333331</v>
      </c>
      <c r="D2292" s="2">
        <v>0.54166666666666663</v>
      </c>
      <c r="E2292" t="s">
        <v>49</v>
      </c>
      <c r="F2292">
        <v>3</v>
      </c>
      <c r="G2292">
        <v>12</v>
      </c>
      <c r="H2292">
        <v>14</v>
      </c>
      <c r="I2292" t="s">
        <v>13</v>
      </c>
      <c r="J2292" t="s">
        <v>30</v>
      </c>
      <c r="K2292">
        <v>119.99999999999997</v>
      </c>
      <c r="L2292">
        <v>1.1666666666666667</v>
      </c>
      <c r="M2292">
        <v>1</v>
      </c>
      <c r="N2292" t="s">
        <v>72</v>
      </c>
      <c r="O2292" t="s">
        <v>99</v>
      </c>
      <c r="P2292" t="s">
        <v>112</v>
      </c>
      <c r="Q2292" t="s">
        <v>118</v>
      </c>
      <c r="R2292" t="s">
        <v>124</v>
      </c>
      <c r="S2292">
        <v>2290</v>
      </c>
    </row>
    <row r="2293" spans="1:19" x14ac:dyDescent="0.2">
      <c r="A2293">
        <v>659</v>
      </c>
      <c r="B2293" s="1">
        <v>45314</v>
      </c>
      <c r="C2293" s="2">
        <v>0.45833333333333331</v>
      </c>
      <c r="D2293" s="2">
        <v>0.52083333333333337</v>
      </c>
      <c r="E2293" t="s">
        <v>49</v>
      </c>
      <c r="F2293">
        <v>3</v>
      </c>
      <c r="G2293">
        <v>12</v>
      </c>
      <c r="H2293">
        <v>7</v>
      </c>
      <c r="I2293" t="s">
        <v>13</v>
      </c>
      <c r="J2293" t="s">
        <v>23</v>
      </c>
      <c r="K2293">
        <v>90.000000000000085</v>
      </c>
      <c r="L2293">
        <v>0.58333333333333337</v>
      </c>
      <c r="M2293">
        <v>0</v>
      </c>
      <c r="N2293" t="s">
        <v>73</v>
      </c>
      <c r="O2293" t="s">
        <v>98</v>
      </c>
      <c r="P2293" t="s">
        <v>112</v>
      </c>
      <c r="Q2293" t="s">
        <v>118</v>
      </c>
      <c r="R2293" t="s">
        <v>124</v>
      </c>
      <c r="S2293">
        <v>2291</v>
      </c>
    </row>
    <row r="2294" spans="1:19" x14ac:dyDescent="0.2">
      <c r="A2294">
        <v>1278</v>
      </c>
      <c r="B2294" s="1">
        <v>45626</v>
      </c>
      <c r="C2294" s="2">
        <v>0.45833333333333331</v>
      </c>
      <c r="D2294" s="2">
        <v>0.47916666666666669</v>
      </c>
      <c r="E2294" t="s">
        <v>49</v>
      </c>
      <c r="F2294">
        <v>3</v>
      </c>
      <c r="G2294">
        <v>12</v>
      </c>
      <c r="H2294">
        <v>3</v>
      </c>
      <c r="I2294" t="s">
        <v>41</v>
      </c>
      <c r="J2294" t="s">
        <v>30</v>
      </c>
      <c r="K2294">
        <v>30.000000000000053</v>
      </c>
      <c r="L2294">
        <v>0.25</v>
      </c>
      <c r="M2294">
        <v>0</v>
      </c>
      <c r="N2294" t="s">
        <v>77</v>
      </c>
      <c r="O2294" t="s">
        <v>108</v>
      </c>
      <c r="P2294" t="s">
        <v>112</v>
      </c>
      <c r="Q2294" t="s">
        <v>118</v>
      </c>
      <c r="R2294" t="s">
        <v>118</v>
      </c>
      <c r="S2294">
        <v>2292</v>
      </c>
    </row>
    <row r="2295" spans="1:19" x14ac:dyDescent="0.2">
      <c r="A2295">
        <v>1285</v>
      </c>
      <c r="B2295" s="1">
        <v>45515</v>
      </c>
      <c r="C2295" s="2">
        <v>0.45833333333333331</v>
      </c>
      <c r="D2295" s="2">
        <v>0.5</v>
      </c>
      <c r="E2295" t="s">
        <v>49</v>
      </c>
      <c r="F2295">
        <v>3</v>
      </c>
      <c r="G2295">
        <v>12</v>
      </c>
      <c r="H2295">
        <v>12</v>
      </c>
      <c r="I2295" t="s">
        <v>42</v>
      </c>
      <c r="J2295" t="s">
        <v>18</v>
      </c>
      <c r="K2295">
        <v>60.000000000000028</v>
      </c>
      <c r="L2295">
        <v>1</v>
      </c>
      <c r="M2295">
        <v>0</v>
      </c>
      <c r="N2295" t="s">
        <v>71</v>
      </c>
      <c r="O2295" t="s">
        <v>105</v>
      </c>
      <c r="P2295" t="s">
        <v>112</v>
      </c>
      <c r="Q2295" t="s">
        <v>118</v>
      </c>
      <c r="R2295" t="s">
        <v>118</v>
      </c>
      <c r="S2295">
        <v>2293</v>
      </c>
    </row>
    <row r="2296" spans="1:19" x14ac:dyDescent="0.2">
      <c r="A2296">
        <v>336</v>
      </c>
      <c r="B2296" s="1">
        <v>45533</v>
      </c>
      <c r="C2296" s="2">
        <v>0.45833333333333331</v>
      </c>
      <c r="D2296" s="2">
        <v>0.47916666666666669</v>
      </c>
      <c r="E2296" t="s">
        <v>49</v>
      </c>
      <c r="F2296">
        <v>3</v>
      </c>
      <c r="G2296">
        <v>12</v>
      </c>
      <c r="H2296">
        <v>2</v>
      </c>
      <c r="I2296" t="s">
        <v>41</v>
      </c>
      <c r="J2296" t="s">
        <v>18</v>
      </c>
      <c r="K2296">
        <v>30.000000000000053</v>
      </c>
      <c r="L2296">
        <v>0.16666666666666666</v>
      </c>
      <c r="M2296">
        <v>0</v>
      </c>
      <c r="N2296" t="s">
        <v>75</v>
      </c>
      <c r="O2296" t="s">
        <v>105</v>
      </c>
      <c r="P2296" t="s">
        <v>112</v>
      </c>
      <c r="Q2296" t="s">
        <v>117</v>
      </c>
      <c r="R2296" t="s">
        <v>118</v>
      </c>
      <c r="S2296">
        <v>2294</v>
      </c>
    </row>
    <row r="2297" spans="1:19" x14ac:dyDescent="0.2">
      <c r="A2297">
        <v>1030</v>
      </c>
      <c r="B2297" s="1">
        <v>45391</v>
      </c>
      <c r="C2297" s="2">
        <v>0.45833333333333331</v>
      </c>
      <c r="D2297" s="2">
        <v>0.54166666666666663</v>
      </c>
      <c r="E2297" t="s">
        <v>49</v>
      </c>
      <c r="F2297">
        <v>3</v>
      </c>
      <c r="G2297">
        <v>12</v>
      </c>
      <c r="H2297">
        <v>3</v>
      </c>
      <c r="I2297" t="s">
        <v>13</v>
      </c>
      <c r="J2297" t="s">
        <v>23</v>
      </c>
      <c r="K2297">
        <v>119.99999999999997</v>
      </c>
      <c r="L2297">
        <v>0.25</v>
      </c>
      <c r="M2297">
        <v>0</v>
      </c>
      <c r="N2297" t="s">
        <v>73</v>
      </c>
      <c r="O2297" t="s">
        <v>101</v>
      </c>
      <c r="P2297" t="s">
        <v>112</v>
      </c>
      <c r="Q2297" t="s">
        <v>118</v>
      </c>
      <c r="R2297" t="s">
        <v>124</v>
      </c>
      <c r="S2297">
        <v>2295</v>
      </c>
    </row>
    <row r="2298" spans="1:19" x14ac:dyDescent="0.2">
      <c r="A2298">
        <v>1397</v>
      </c>
      <c r="B2298" s="1">
        <v>45657</v>
      </c>
      <c r="C2298" s="2">
        <v>0.45833333333333331</v>
      </c>
      <c r="D2298" s="2">
        <v>0.54166666666666663</v>
      </c>
      <c r="E2298" t="s">
        <v>49</v>
      </c>
      <c r="F2298">
        <v>3</v>
      </c>
      <c r="G2298">
        <v>12</v>
      </c>
      <c r="H2298">
        <v>2</v>
      </c>
      <c r="I2298" t="s">
        <v>41</v>
      </c>
      <c r="J2298" t="s">
        <v>28</v>
      </c>
      <c r="K2298">
        <v>119.99999999999997</v>
      </c>
      <c r="L2298">
        <v>0.16666666666666666</v>
      </c>
      <c r="M2298">
        <v>0</v>
      </c>
      <c r="N2298" t="s">
        <v>73</v>
      </c>
      <c r="O2298" t="s">
        <v>109</v>
      </c>
      <c r="P2298" t="s">
        <v>112</v>
      </c>
      <c r="Q2298" t="s">
        <v>117</v>
      </c>
      <c r="R2298" t="s">
        <v>124</v>
      </c>
      <c r="S2298">
        <v>2296</v>
      </c>
    </row>
    <row r="2299" spans="1:19" x14ac:dyDescent="0.2">
      <c r="A2299">
        <v>1560</v>
      </c>
      <c r="B2299" s="1">
        <v>45529</v>
      </c>
      <c r="C2299" s="2">
        <v>0.45833333333333331</v>
      </c>
      <c r="D2299" s="2">
        <v>0.54166666666666663</v>
      </c>
      <c r="E2299" t="s">
        <v>49</v>
      </c>
      <c r="F2299">
        <v>3</v>
      </c>
      <c r="G2299">
        <v>12</v>
      </c>
      <c r="H2299">
        <v>13</v>
      </c>
      <c r="I2299" t="s">
        <v>27</v>
      </c>
      <c r="J2299" t="s">
        <v>28</v>
      </c>
      <c r="K2299">
        <v>119.99999999999997</v>
      </c>
      <c r="L2299">
        <v>1.0833333333333333</v>
      </c>
      <c r="M2299">
        <v>1</v>
      </c>
      <c r="N2299" t="s">
        <v>71</v>
      </c>
      <c r="O2299" t="s">
        <v>105</v>
      </c>
      <c r="P2299" t="s">
        <v>112</v>
      </c>
      <c r="Q2299" t="s">
        <v>118</v>
      </c>
      <c r="R2299" t="s">
        <v>124</v>
      </c>
      <c r="S2299">
        <v>2297</v>
      </c>
    </row>
    <row r="2300" spans="1:19" x14ac:dyDescent="0.2">
      <c r="A2300">
        <v>1580</v>
      </c>
      <c r="B2300" s="1">
        <v>45515</v>
      </c>
      <c r="C2300" s="2">
        <v>0.45833333333333331</v>
      </c>
      <c r="D2300" s="2">
        <v>0.52083333333333337</v>
      </c>
      <c r="E2300" t="s">
        <v>49</v>
      </c>
      <c r="F2300">
        <v>3</v>
      </c>
      <c r="G2300">
        <v>12</v>
      </c>
      <c r="H2300">
        <v>14</v>
      </c>
      <c r="I2300" t="s">
        <v>17</v>
      </c>
      <c r="J2300" t="s">
        <v>40</v>
      </c>
      <c r="K2300">
        <v>90.000000000000085</v>
      </c>
      <c r="L2300">
        <v>1.1666666666666667</v>
      </c>
      <c r="M2300">
        <v>1</v>
      </c>
      <c r="N2300" t="s">
        <v>71</v>
      </c>
      <c r="O2300" t="s">
        <v>105</v>
      </c>
      <c r="P2300" t="s">
        <v>112</v>
      </c>
      <c r="Q2300" t="s">
        <v>118</v>
      </c>
      <c r="R2300" t="s">
        <v>124</v>
      </c>
      <c r="S2300">
        <v>2298</v>
      </c>
    </row>
    <row r="2301" spans="1:19" x14ac:dyDescent="0.2">
      <c r="A2301">
        <v>875</v>
      </c>
      <c r="B2301" s="1">
        <v>45543</v>
      </c>
      <c r="C2301" s="2">
        <v>0.45833333333333331</v>
      </c>
      <c r="D2301" s="2">
        <v>0.52083333333333337</v>
      </c>
      <c r="E2301" t="s">
        <v>49</v>
      </c>
      <c r="F2301">
        <v>3</v>
      </c>
      <c r="G2301">
        <v>12</v>
      </c>
      <c r="H2301">
        <v>2</v>
      </c>
      <c r="I2301" t="s">
        <v>27</v>
      </c>
      <c r="J2301" t="s">
        <v>14</v>
      </c>
      <c r="K2301">
        <v>90.000000000000085</v>
      </c>
      <c r="L2301">
        <v>0.16666666666666666</v>
      </c>
      <c r="M2301">
        <v>0</v>
      </c>
      <c r="N2301" t="s">
        <v>71</v>
      </c>
      <c r="O2301" t="s">
        <v>106</v>
      </c>
      <c r="P2301" t="s">
        <v>112</v>
      </c>
      <c r="Q2301" t="s">
        <v>117</v>
      </c>
      <c r="R2301" t="s">
        <v>124</v>
      </c>
      <c r="S2301">
        <v>2299</v>
      </c>
    </row>
    <row r="2302" spans="1:19" x14ac:dyDescent="0.2">
      <c r="A2302">
        <v>111</v>
      </c>
      <c r="B2302" s="1">
        <v>45421</v>
      </c>
      <c r="C2302" s="2">
        <v>0.45833333333333331</v>
      </c>
      <c r="D2302" s="2">
        <v>0.47916666666666669</v>
      </c>
      <c r="E2302" t="s">
        <v>49</v>
      </c>
      <c r="F2302">
        <v>3</v>
      </c>
      <c r="G2302">
        <v>12</v>
      </c>
      <c r="H2302">
        <v>15</v>
      </c>
      <c r="I2302" t="s">
        <v>27</v>
      </c>
      <c r="J2302" t="s">
        <v>30</v>
      </c>
      <c r="K2302">
        <v>30.000000000000053</v>
      </c>
      <c r="L2302">
        <v>1.25</v>
      </c>
      <c r="M2302">
        <v>1</v>
      </c>
      <c r="N2302" t="s">
        <v>75</v>
      </c>
      <c r="O2302" t="s">
        <v>102</v>
      </c>
      <c r="P2302" t="s">
        <v>112</v>
      </c>
      <c r="Q2302" t="s">
        <v>118</v>
      </c>
      <c r="R2302" t="s">
        <v>118</v>
      </c>
      <c r="S2302">
        <v>2300</v>
      </c>
    </row>
    <row r="2303" spans="1:19" x14ac:dyDescent="0.2">
      <c r="A2303">
        <v>200</v>
      </c>
      <c r="B2303" s="1">
        <v>45503</v>
      </c>
      <c r="C2303" s="2">
        <v>0.45833333333333331</v>
      </c>
      <c r="D2303" s="2">
        <v>0.52083333333333337</v>
      </c>
      <c r="E2303" t="s">
        <v>49</v>
      </c>
      <c r="F2303">
        <v>3</v>
      </c>
      <c r="G2303">
        <v>12</v>
      </c>
      <c r="H2303">
        <v>6</v>
      </c>
      <c r="I2303" t="s">
        <v>13</v>
      </c>
      <c r="J2303" t="s">
        <v>14</v>
      </c>
      <c r="K2303">
        <v>90.000000000000085</v>
      </c>
      <c r="L2303">
        <v>0.5</v>
      </c>
      <c r="M2303">
        <v>0</v>
      </c>
      <c r="N2303" t="s">
        <v>73</v>
      </c>
      <c r="O2303" t="s">
        <v>104</v>
      </c>
      <c r="P2303" t="s">
        <v>112</v>
      </c>
      <c r="Q2303" t="s">
        <v>118</v>
      </c>
      <c r="R2303" t="s">
        <v>124</v>
      </c>
      <c r="S2303">
        <v>2301</v>
      </c>
    </row>
    <row r="2304" spans="1:19" x14ac:dyDescent="0.2">
      <c r="A2304">
        <v>1380</v>
      </c>
      <c r="B2304" s="1">
        <v>45643</v>
      </c>
      <c r="C2304" s="2">
        <v>0.45833333333333331</v>
      </c>
      <c r="D2304" s="2">
        <v>0.54166666666666663</v>
      </c>
      <c r="E2304" t="s">
        <v>49</v>
      </c>
      <c r="F2304">
        <v>3</v>
      </c>
      <c r="G2304">
        <v>12</v>
      </c>
      <c r="H2304">
        <v>3</v>
      </c>
      <c r="I2304" t="s">
        <v>22</v>
      </c>
      <c r="J2304" t="s">
        <v>40</v>
      </c>
      <c r="K2304">
        <v>119.99999999999997</v>
      </c>
      <c r="L2304">
        <v>0.25</v>
      </c>
      <c r="M2304">
        <v>0</v>
      </c>
      <c r="N2304" t="s">
        <v>73</v>
      </c>
      <c r="O2304" t="s">
        <v>109</v>
      </c>
      <c r="P2304" t="s">
        <v>112</v>
      </c>
      <c r="Q2304" t="s">
        <v>118</v>
      </c>
      <c r="R2304" t="s">
        <v>124</v>
      </c>
      <c r="S2304">
        <v>2302</v>
      </c>
    </row>
    <row r="2305" spans="1:19" x14ac:dyDescent="0.2">
      <c r="A2305">
        <v>2724</v>
      </c>
      <c r="B2305" s="1">
        <v>45367</v>
      </c>
      <c r="C2305" s="2">
        <v>0.45833333333333331</v>
      </c>
      <c r="D2305" s="2">
        <v>0.47916666666666669</v>
      </c>
      <c r="E2305" t="s">
        <v>49</v>
      </c>
      <c r="F2305">
        <v>3</v>
      </c>
      <c r="G2305">
        <v>12</v>
      </c>
      <c r="H2305">
        <v>9</v>
      </c>
      <c r="I2305" t="s">
        <v>42</v>
      </c>
      <c r="J2305" t="s">
        <v>30</v>
      </c>
      <c r="K2305">
        <v>30.000000000000053</v>
      </c>
      <c r="L2305">
        <v>0.75</v>
      </c>
      <c r="M2305">
        <v>0</v>
      </c>
      <c r="N2305" t="s">
        <v>77</v>
      </c>
      <c r="O2305" t="s">
        <v>100</v>
      </c>
      <c r="P2305" t="s">
        <v>112</v>
      </c>
      <c r="Q2305" t="s">
        <v>118</v>
      </c>
      <c r="R2305" t="s">
        <v>118</v>
      </c>
      <c r="S2305">
        <v>2303</v>
      </c>
    </row>
    <row r="2306" spans="1:19" x14ac:dyDescent="0.2">
      <c r="A2306">
        <v>2948</v>
      </c>
      <c r="B2306" s="1">
        <v>45626</v>
      </c>
      <c r="C2306" s="2">
        <v>0.45833333333333331</v>
      </c>
      <c r="D2306" s="2">
        <v>0.52083333333333337</v>
      </c>
      <c r="E2306" t="s">
        <v>49</v>
      </c>
      <c r="F2306">
        <v>3</v>
      </c>
      <c r="G2306">
        <v>12</v>
      </c>
      <c r="H2306">
        <v>2</v>
      </c>
      <c r="I2306" t="s">
        <v>41</v>
      </c>
      <c r="J2306" t="s">
        <v>23</v>
      </c>
      <c r="K2306">
        <v>90.000000000000085</v>
      </c>
      <c r="L2306">
        <v>0.16666666666666666</v>
      </c>
      <c r="M2306">
        <v>0</v>
      </c>
      <c r="N2306" t="s">
        <v>77</v>
      </c>
      <c r="O2306" t="s">
        <v>108</v>
      </c>
      <c r="P2306" t="s">
        <v>112</v>
      </c>
      <c r="Q2306" t="s">
        <v>117</v>
      </c>
      <c r="R2306" t="s">
        <v>124</v>
      </c>
      <c r="S2306">
        <v>2304</v>
      </c>
    </row>
    <row r="2307" spans="1:19" x14ac:dyDescent="0.2">
      <c r="A2307">
        <v>501</v>
      </c>
      <c r="B2307" s="1">
        <v>45596</v>
      </c>
      <c r="C2307" s="2">
        <v>0.45833333333333331</v>
      </c>
      <c r="D2307" s="2">
        <v>0.52083333333333337</v>
      </c>
      <c r="E2307" t="s">
        <v>49</v>
      </c>
      <c r="F2307">
        <v>3</v>
      </c>
      <c r="G2307">
        <v>12</v>
      </c>
      <c r="H2307">
        <v>6</v>
      </c>
      <c r="I2307" t="s">
        <v>22</v>
      </c>
      <c r="J2307" t="s">
        <v>28</v>
      </c>
      <c r="K2307">
        <v>90.000000000000085</v>
      </c>
      <c r="L2307">
        <v>0.5</v>
      </c>
      <c r="M2307">
        <v>0</v>
      </c>
      <c r="N2307" t="s">
        <v>75</v>
      </c>
      <c r="O2307" t="s">
        <v>107</v>
      </c>
      <c r="P2307" t="s">
        <v>112</v>
      </c>
      <c r="Q2307" t="s">
        <v>118</v>
      </c>
      <c r="R2307" t="s">
        <v>124</v>
      </c>
      <c r="S2307">
        <v>2305</v>
      </c>
    </row>
    <row r="2308" spans="1:19" x14ac:dyDescent="0.2">
      <c r="A2308">
        <v>54</v>
      </c>
      <c r="B2308" s="1">
        <v>45349</v>
      </c>
      <c r="C2308" s="2">
        <v>0.45833333333333331</v>
      </c>
      <c r="D2308" s="2">
        <v>0.5</v>
      </c>
      <c r="E2308" t="s">
        <v>49</v>
      </c>
      <c r="F2308">
        <v>3</v>
      </c>
      <c r="G2308">
        <v>12</v>
      </c>
      <c r="H2308">
        <v>9</v>
      </c>
      <c r="I2308" t="s">
        <v>39</v>
      </c>
      <c r="J2308" t="s">
        <v>18</v>
      </c>
      <c r="K2308">
        <v>60.000000000000028</v>
      </c>
      <c r="L2308">
        <v>0.75</v>
      </c>
      <c r="M2308">
        <v>0</v>
      </c>
      <c r="N2308" t="s">
        <v>73</v>
      </c>
      <c r="O2308" t="s">
        <v>99</v>
      </c>
      <c r="P2308" t="s">
        <v>112</v>
      </c>
      <c r="Q2308" t="s">
        <v>118</v>
      </c>
      <c r="R2308" t="s">
        <v>118</v>
      </c>
      <c r="S2308">
        <v>2306</v>
      </c>
    </row>
    <row r="2309" spans="1:19" x14ac:dyDescent="0.2">
      <c r="A2309">
        <v>1253</v>
      </c>
      <c r="B2309" s="1">
        <v>45654</v>
      </c>
      <c r="C2309" s="2">
        <v>0.45833333333333331</v>
      </c>
      <c r="D2309" s="2">
        <v>0.54166666666666663</v>
      </c>
      <c r="E2309" t="s">
        <v>49</v>
      </c>
      <c r="F2309">
        <v>3</v>
      </c>
      <c r="G2309">
        <v>12</v>
      </c>
      <c r="H2309">
        <v>2</v>
      </c>
      <c r="I2309" t="s">
        <v>17</v>
      </c>
      <c r="J2309" t="s">
        <v>40</v>
      </c>
      <c r="K2309">
        <v>119.99999999999997</v>
      </c>
      <c r="L2309">
        <v>0.16666666666666666</v>
      </c>
      <c r="M2309">
        <v>0</v>
      </c>
      <c r="N2309" t="s">
        <v>77</v>
      </c>
      <c r="O2309" t="s">
        <v>109</v>
      </c>
      <c r="P2309" t="s">
        <v>112</v>
      </c>
      <c r="Q2309" t="s">
        <v>117</v>
      </c>
      <c r="R2309" t="s">
        <v>124</v>
      </c>
      <c r="S2309">
        <v>2307</v>
      </c>
    </row>
    <row r="2310" spans="1:19" x14ac:dyDescent="0.2">
      <c r="A2310">
        <v>1081</v>
      </c>
      <c r="B2310" s="1">
        <v>45647</v>
      </c>
      <c r="C2310" s="2">
        <v>0.45833333333333331</v>
      </c>
      <c r="D2310" s="2">
        <v>0.54166666666666663</v>
      </c>
      <c r="E2310" t="s">
        <v>49</v>
      </c>
      <c r="F2310">
        <v>3</v>
      </c>
      <c r="G2310">
        <v>12</v>
      </c>
      <c r="H2310">
        <v>7</v>
      </c>
      <c r="I2310" t="s">
        <v>41</v>
      </c>
      <c r="J2310" t="s">
        <v>40</v>
      </c>
      <c r="K2310">
        <v>119.99999999999997</v>
      </c>
      <c r="L2310">
        <v>0.58333333333333337</v>
      </c>
      <c r="M2310">
        <v>0</v>
      </c>
      <c r="N2310" t="s">
        <v>77</v>
      </c>
      <c r="O2310" t="s">
        <v>109</v>
      </c>
      <c r="P2310" t="s">
        <v>112</v>
      </c>
      <c r="Q2310" t="s">
        <v>118</v>
      </c>
      <c r="R2310" t="s">
        <v>124</v>
      </c>
      <c r="S2310">
        <v>2308</v>
      </c>
    </row>
    <row r="2311" spans="1:19" x14ac:dyDescent="0.2">
      <c r="A2311">
        <v>2014</v>
      </c>
      <c r="B2311" s="1">
        <v>45477</v>
      </c>
      <c r="C2311" s="2">
        <v>0.45833333333333331</v>
      </c>
      <c r="D2311" s="2">
        <v>0.54166666666666663</v>
      </c>
      <c r="E2311" t="s">
        <v>49</v>
      </c>
      <c r="F2311">
        <v>3</v>
      </c>
      <c r="G2311">
        <v>12</v>
      </c>
      <c r="H2311">
        <v>4</v>
      </c>
      <c r="I2311" t="s">
        <v>17</v>
      </c>
      <c r="J2311" t="s">
        <v>30</v>
      </c>
      <c r="K2311">
        <v>119.99999999999997</v>
      </c>
      <c r="L2311">
        <v>0.33333333333333331</v>
      </c>
      <c r="M2311">
        <v>0</v>
      </c>
      <c r="N2311" t="s">
        <v>75</v>
      </c>
      <c r="O2311" t="s">
        <v>104</v>
      </c>
      <c r="P2311" t="s">
        <v>112</v>
      </c>
      <c r="Q2311" t="s">
        <v>118</v>
      </c>
      <c r="R2311" t="s">
        <v>124</v>
      </c>
      <c r="S2311">
        <v>2309</v>
      </c>
    </row>
    <row r="2312" spans="1:19" x14ac:dyDescent="0.2">
      <c r="A2312">
        <v>1677</v>
      </c>
      <c r="B2312" s="1">
        <v>45424</v>
      </c>
      <c r="C2312" s="2">
        <v>0.45833333333333331</v>
      </c>
      <c r="D2312" s="2">
        <v>0.5</v>
      </c>
      <c r="E2312" t="s">
        <v>49</v>
      </c>
      <c r="F2312">
        <v>3</v>
      </c>
      <c r="G2312">
        <v>12</v>
      </c>
      <c r="H2312">
        <v>5</v>
      </c>
      <c r="I2312" t="s">
        <v>27</v>
      </c>
      <c r="J2312" t="s">
        <v>28</v>
      </c>
      <c r="K2312">
        <v>60.000000000000028</v>
      </c>
      <c r="L2312">
        <v>0.41666666666666674</v>
      </c>
      <c r="M2312">
        <v>0</v>
      </c>
      <c r="N2312" t="s">
        <v>71</v>
      </c>
      <c r="O2312" t="s">
        <v>102</v>
      </c>
      <c r="P2312" t="s">
        <v>112</v>
      </c>
      <c r="Q2312" t="s">
        <v>118</v>
      </c>
      <c r="R2312" t="s">
        <v>118</v>
      </c>
      <c r="S2312">
        <v>2310</v>
      </c>
    </row>
    <row r="2313" spans="1:19" x14ac:dyDescent="0.2">
      <c r="A2313">
        <v>900</v>
      </c>
      <c r="B2313" s="1">
        <v>45419</v>
      </c>
      <c r="C2313" s="2">
        <v>0.4375</v>
      </c>
      <c r="D2313" s="2">
        <v>0.47916666666666669</v>
      </c>
      <c r="E2313" t="s">
        <v>49</v>
      </c>
      <c r="F2313">
        <v>3</v>
      </c>
      <c r="G2313">
        <v>12</v>
      </c>
      <c r="H2313">
        <v>10</v>
      </c>
      <c r="I2313" t="s">
        <v>42</v>
      </c>
      <c r="J2313" t="s">
        <v>40</v>
      </c>
      <c r="K2313">
        <v>60.000000000000028</v>
      </c>
      <c r="L2313">
        <v>0.83333333333333348</v>
      </c>
      <c r="M2313">
        <v>0</v>
      </c>
      <c r="N2313" t="s">
        <v>73</v>
      </c>
      <c r="O2313" t="s">
        <v>102</v>
      </c>
      <c r="P2313" t="s">
        <v>112</v>
      </c>
      <c r="Q2313" t="s">
        <v>118</v>
      </c>
      <c r="R2313" t="s">
        <v>118</v>
      </c>
      <c r="S2313">
        <v>2311</v>
      </c>
    </row>
    <row r="2314" spans="1:19" x14ac:dyDescent="0.2">
      <c r="A2314">
        <v>747</v>
      </c>
      <c r="B2314" s="1">
        <v>45522</v>
      </c>
      <c r="C2314" s="2">
        <v>0.4375</v>
      </c>
      <c r="D2314" s="2">
        <v>0.47916666666666669</v>
      </c>
      <c r="E2314" t="s">
        <v>49</v>
      </c>
      <c r="F2314">
        <v>3</v>
      </c>
      <c r="G2314">
        <v>12</v>
      </c>
      <c r="H2314">
        <v>4</v>
      </c>
      <c r="I2314" t="s">
        <v>41</v>
      </c>
      <c r="J2314" t="s">
        <v>28</v>
      </c>
      <c r="K2314">
        <v>60.000000000000028</v>
      </c>
      <c r="L2314">
        <v>0.33333333333333331</v>
      </c>
      <c r="M2314">
        <v>0</v>
      </c>
      <c r="N2314" t="s">
        <v>71</v>
      </c>
      <c r="O2314" t="s">
        <v>105</v>
      </c>
      <c r="P2314" t="s">
        <v>112</v>
      </c>
      <c r="Q2314" t="s">
        <v>118</v>
      </c>
      <c r="R2314" t="s">
        <v>118</v>
      </c>
      <c r="S2314">
        <v>2312</v>
      </c>
    </row>
    <row r="2315" spans="1:19" x14ac:dyDescent="0.2">
      <c r="A2315">
        <v>997</v>
      </c>
      <c r="B2315" s="1">
        <v>45341</v>
      </c>
      <c r="C2315" s="2">
        <v>0.4375</v>
      </c>
      <c r="D2315" s="2">
        <v>0.5</v>
      </c>
      <c r="E2315" t="s">
        <v>49</v>
      </c>
      <c r="F2315">
        <v>3</v>
      </c>
      <c r="G2315">
        <v>12</v>
      </c>
      <c r="H2315">
        <v>6</v>
      </c>
      <c r="I2315" t="s">
        <v>17</v>
      </c>
      <c r="J2315" t="s">
        <v>28</v>
      </c>
      <c r="K2315">
        <v>90</v>
      </c>
      <c r="L2315">
        <v>0.5</v>
      </c>
      <c r="M2315">
        <v>0</v>
      </c>
      <c r="N2315" t="s">
        <v>72</v>
      </c>
      <c r="O2315" t="s">
        <v>99</v>
      </c>
      <c r="P2315" t="s">
        <v>112</v>
      </c>
      <c r="Q2315" t="s">
        <v>118</v>
      </c>
      <c r="R2315" t="s">
        <v>118</v>
      </c>
      <c r="S2315">
        <v>2313</v>
      </c>
    </row>
    <row r="2316" spans="1:19" x14ac:dyDescent="0.2">
      <c r="A2316">
        <v>1214</v>
      </c>
      <c r="B2316" s="1">
        <v>45361</v>
      </c>
      <c r="C2316" s="2">
        <v>0.4375</v>
      </c>
      <c r="D2316" s="2">
        <v>0.52083333333333337</v>
      </c>
      <c r="E2316" t="s">
        <v>49</v>
      </c>
      <c r="F2316">
        <v>3</v>
      </c>
      <c r="G2316">
        <v>12</v>
      </c>
      <c r="H2316">
        <v>10</v>
      </c>
      <c r="I2316" t="s">
        <v>13</v>
      </c>
      <c r="J2316" t="s">
        <v>14</v>
      </c>
      <c r="K2316">
        <v>120.00000000000006</v>
      </c>
      <c r="L2316">
        <v>0.83333333333333348</v>
      </c>
      <c r="M2316">
        <v>0</v>
      </c>
      <c r="N2316" t="s">
        <v>71</v>
      </c>
      <c r="O2316" t="s">
        <v>100</v>
      </c>
      <c r="P2316" t="s">
        <v>112</v>
      </c>
      <c r="Q2316" t="s">
        <v>118</v>
      </c>
      <c r="R2316" t="s">
        <v>124</v>
      </c>
      <c r="S2316">
        <v>2314</v>
      </c>
    </row>
    <row r="2317" spans="1:19" x14ac:dyDescent="0.2">
      <c r="A2317">
        <v>57</v>
      </c>
      <c r="B2317" s="1">
        <v>45356</v>
      </c>
      <c r="C2317" s="2">
        <v>0.4375</v>
      </c>
      <c r="D2317" s="2">
        <v>0.5</v>
      </c>
      <c r="E2317" t="s">
        <v>49</v>
      </c>
      <c r="F2317">
        <v>3</v>
      </c>
      <c r="G2317">
        <v>12</v>
      </c>
      <c r="H2317">
        <v>7</v>
      </c>
      <c r="I2317" t="s">
        <v>22</v>
      </c>
      <c r="J2317" t="s">
        <v>40</v>
      </c>
      <c r="K2317">
        <v>90</v>
      </c>
      <c r="L2317">
        <v>0.58333333333333337</v>
      </c>
      <c r="M2317">
        <v>0</v>
      </c>
      <c r="N2317" t="s">
        <v>73</v>
      </c>
      <c r="O2317" t="s">
        <v>100</v>
      </c>
      <c r="P2317" t="s">
        <v>112</v>
      </c>
      <c r="Q2317" t="s">
        <v>118</v>
      </c>
      <c r="R2317" t="s">
        <v>118</v>
      </c>
      <c r="S2317">
        <v>2315</v>
      </c>
    </row>
    <row r="2318" spans="1:19" x14ac:dyDescent="0.2">
      <c r="A2318">
        <v>2888</v>
      </c>
      <c r="B2318" s="1">
        <v>45546</v>
      </c>
      <c r="C2318" s="2">
        <v>0.4375</v>
      </c>
      <c r="D2318" s="2">
        <v>0.52083333333333337</v>
      </c>
      <c r="E2318" t="s">
        <v>49</v>
      </c>
      <c r="F2318">
        <v>3</v>
      </c>
      <c r="G2318">
        <v>12</v>
      </c>
      <c r="H2318">
        <v>14</v>
      </c>
      <c r="I2318" t="s">
        <v>17</v>
      </c>
      <c r="J2318" t="s">
        <v>28</v>
      </c>
      <c r="K2318">
        <v>120.00000000000006</v>
      </c>
      <c r="L2318">
        <v>1.1666666666666667</v>
      </c>
      <c r="M2318">
        <v>1</v>
      </c>
      <c r="N2318" t="s">
        <v>74</v>
      </c>
      <c r="O2318" t="s">
        <v>106</v>
      </c>
      <c r="P2318" t="s">
        <v>112</v>
      </c>
      <c r="Q2318" t="s">
        <v>118</v>
      </c>
      <c r="R2318" t="s">
        <v>124</v>
      </c>
      <c r="S2318">
        <v>2316</v>
      </c>
    </row>
    <row r="2319" spans="1:19" x14ac:dyDescent="0.2">
      <c r="A2319">
        <v>1581</v>
      </c>
      <c r="B2319" s="1">
        <v>45428</v>
      </c>
      <c r="C2319" s="2">
        <v>0.4375</v>
      </c>
      <c r="D2319" s="2">
        <v>0.52083333333333337</v>
      </c>
      <c r="E2319" t="s">
        <v>49</v>
      </c>
      <c r="F2319">
        <v>3</v>
      </c>
      <c r="G2319">
        <v>12</v>
      </c>
      <c r="H2319">
        <v>10</v>
      </c>
      <c r="I2319" t="s">
        <v>41</v>
      </c>
      <c r="J2319" t="s">
        <v>30</v>
      </c>
      <c r="K2319">
        <v>120.00000000000006</v>
      </c>
      <c r="L2319">
        <v>0.83333333333333348</v>
      </c>
      <c r="M2319">
        <v>0</v>
      </c>
      <c r="N2319" t="s">
        <v>75</v>
      </c>
      <c r="O2319" t="s">
        <v>102</v>
      </c>
      <c r="P2319" t="s">
        <v>112</v>
      </c>
      <c r="Q2319" t="s">
        <v>118</v>
      </c>
      <c r="R2319" t="s">
        <v>124</v>
      </c>
      <c r="S2319">
        <v>2317</v>
      </c>
    </row>
    <row r="2320" spans="1:19" x14ac:dyDescent="0.2">
      <c r="A2320">
        <v>1185</v>
      </c>
      <c r="B2320" s="1">
        <v>45317</v>
      </c>
      <c r="C2320" s="2">
        <v>0.4375</v>
      </c>
      <c r="D2320" s="2">
        <v>0.52083333333333337</v>
      </c>
      <c r="E2320" t="s">
        <v>49</v>
      </c>
      <c r="F2320">
        <v>3</v>
      </c>
      <c r="G2320">
        <v>12</v>
      </c>
      <c r="H2320">
        <v>14</v>
      </c>
      <c r="I2320" t="s">
        <v>39</v>
      </c>
      <c r="J2320" t="s">
        <v>40</v>
      </c>
      <c r="K2320">
        <v>120.00000000000006</v>
      </c>
      <c r="L2320">
        <v>1.1666666666666667</v>
      </c>
      <c r="M2320">
        <v>1</v>
      </c>
      <c r="N2320" t="s">
        <v>76</v>
      </c>
      <c r="O2320" t="s">
        <v>98</v>
      </c>
      <c r="P2320" t="s">
        <v>112</v>
      </c>
      <c r="Q2320" t="s">
        <v>118</v>
      </c>
      <c r="R2320" t="s">
        <v>124</v>
      </c>
      <c r="S2320">
        <v>2318</v>
      </c>
    </row>
    <row r="2321" spans="1:19" x14ac:dyDescent="0.2">
      <c r="A2321">
        <v>1372</v>
      </c>
      <c r="B2321" s="1">
        <v>45607</v>
      </c>
      <c r="C2321" s="2">
        <v>0.4375</v>
      </c>
      <c r="D2321" s="2">
        <v>0.47916666666666669</v>
      </c>
      <c r="E2321" t="s">
        <v>49</v>
      </c>
      <c r="F2321">
        <v>3</v>
      </c>
      <c r="G2321">
        <v>12</v>
      </c>
      <c r="H2321">
        <v>8</v>
      </c>
      <c r="I2321" t="s">
        <v>42</v>
      </c>
      <c r="J2321" t="s">
        <v>18</v>
      </c>
      <c r="K2321">
        <v>60.000000000000028</v>
      </c>
      <c r="L2321">
        <v>0.66666666666666663</v>
      </c>
      <c r="M2321">
        <v>0</v>
      </c>
      <c r="N2321" t="s">
        <v>72</v>
      </c>
      <c r="O2321" t="s">
        <v>108</v>
      </c>
      <c r="P2321" t="s">
        <v>112</v>
      </c>
      <c r="Q2321" t="s">
        <v>118</v>
      </c>
      <c r="R2321" t="s">
        <v>118</v>
      </c>
      <c r="S2321">
        <v>2319</v>
      </c>
    </row>
    <row r="2322" spans="1:19" x14ac:dyDescent="0.2">
      <c r="A2322">
        <v>240</v>
      </c>
      <c r="B2322" s="1">
        <v>45402</v>
      </c>
      <c r="C2322" s="2">
        <v>0.4375</v>
      </c>
      <c r="D2322" s="2">
        <v>0.52083333333333337</v>
      </c>
      <c r="E2322" t="s">
        <v>49</v>
      </c>
      <c r="F2322">
        <v>3</v>
      </c>
      <c r="G2322">
        <v>12</v>
      </c>
      <c r="H2322">
        <v>10</v>
      </c>
      <c r="I2322" t="s">
        <v>42</v>
      </c>
      <c r="J2322" t="s">
        <v>28</v>
      </c>
      <c r="K2322">
        <v>120.00000000000006</v>
      </c>
      <c r="L2322">
        <v>0.83333333333333348</v>
      </c>
      <c r="M2322">
        <v>0</v>
      </c>
      <c r="N2322" t="s">
        <v>77</v>
      </c>
      <c r="O2322" t="s">
        <v>101</v>
      </c>
      <c r="P2322" t="s">
        <v>112</v>
      </c>
      <c r="Q2322" t="s">
        <v>118</v>
      </c>
      <c r="R2322" t="s">
        <v>124</v>
      </c>
      <c r="S2322">
        <v>2320</v>
      </c>
    </row>
    <row r="2323" spans="1:19" x14ac:dyDescent="0.2">
      <c r="A2323">
        <v>2386</v>
      </c>
      <c r="B2323" s="1">
        <v>45400</v>
      </c>
      <c r="C2323" s="2">
        <v>0.4375</v>
      </c>
      <c r="D2323" s="2">
        <v>0.52083333333333337</v>
      </c>
      <c r="E2323" t="s">
        <v>49</v>
      </c>
      <c r="F2323">
        <v>3</v>
      </c>
      <c r="G2323">
        <v>12</v>
      </c>
      <c r="H2323">
        <v>11</v>
      </c>
      <c r="I2323" t="s">
        <v>22</v>
      </c>
      <c r="J2323" t="s">
        <v>14</v>
      </c>
      <c r="K2323">
        <v>120.00000000000006</v>
      </c>
      <c r="L2323">
        <v>0.91666666666666652</v>
      </c>
      <c r="M2323">
        <v>0</v>
      </c>
      <c r="N2323" t="s">
        <v>75</v>
      </c>
      <c r="O2323" t="s">
        <v>101</v>
      </c>
      <c r="P2323" t="s">
        <v>112</v>
      </c>
      <c r="Q2323" t="s">
        <v>118</v>
      </c>
      <c r="R2323" t="s">
        <v>124</v>
      </c>
      <c r="S2323">
        <v>2321</v>
      </c>
    </row>
    <row r="2324" spans="1:19" x14ac:dyDescent="0.2">
      <c r="A2324">
        <v>943</v>
      </c>
      <c r="B2324" s="1">
        <v>45376</v>
      </c>
      <c r="C2324" s="2">
        <v>0.4375</v>
      </c>
      <c r="D2324" s="2">
        <v>0.47916666666666669</v>
      </c>
      <c r="E2324" t="s">
        <v>49</v>
      </c>
      <c r="F2324">
        <v>3</v>
      </c>
      <c r="G2324">
        <v>12</v>
      </c>
      <c r="H2324">
        <v>9</v>
      </c>
      <c r="I2324" t="s">
        <v>42</v>
      </c>
      <c r="J2324" t="s">
        <v>23</v>
      </c>
      <c r="K2324">
        <v>60.000000000000028</v>
      </c>
      <c r="L2324">
        <v>0.75</v>
      </c>
      <c r="M2324">
        <v>0</v>
      </c>
      <c r="N2324" t="s">
        <v>72</v>
      </c>
      <c r="O2324" t="s">
        <v>100</v>
      </c>
      <c r="P2324" t="s">
        <v>112</v>
      </c>
      <c r="Q2324" t="s">
        <v>118</v>
      </c>
      <c r="R2324" t="s">
        <v>118</v>
      </c>
      <c r="S2324">
        <v>2322</v>
      </c>
    </row>
    <row r="2325" spans="1:19" x14ac:dyDescent="0.2">
      <c r="A2325">
        <v>2195</v>
      </c>
      <c r="B2325" s="1">
        <v>45543</v>
      </c>
      <c r="C2325" s="2">
        <v>0.4375</v>
      </c>
      <c r="D2325" s="2">
        <v>0.45833333333333331</v>
      </c>
      <c r="E2325" t="s">
        <v>49</v>
      </c>
      <c r="F2325">
        <v>3</v>
      </c>
      <c r="G2325">
        <v>12</v>
      </c>
      <c r="H2325">
        <v>8</v>
      </c>
      <c r="I2325" t="s">
        <v>13</v>
      </c>
      <c r="J2325" t="s">
        <v>28</v>
      </c>
      <c r="K2325">
        <v>29.999999999999972</v>
      </c>
      <c r="L2325">
        <v>0.66666666666666663</v>
      </c>
      <c r="M2325">
        <v>0</v>
      </c>
      <c r="N2325" t="s">
        <v>71</v>
      </c>
      <c r="O2325" t="s">
        <v>106</v>
      </c>
      <c r="P2325" t="s">
        <v>112</v>
      </c>
      <c r="Q2325" t="s">
        <v>118</v>
      </c>
      <c r="R2325" t="s">
        <v>118</v>
      </c>
      <c r="S2325">
        <v>2323</v>
      </c>
    </row>
    <row r="2326" spans="1:19" x14ac:dyDescent="0.2">
      <c r="A2326">
        <v>1307</v>
      </c>
      <c r="B2326" s="1">
        <v>45407</v>
      </c>
      <c r="C2326" s="2">
        <v>0.4375</v>
      </c>
      <c r="D2326" s="2">
        <v>0.47916666666666669</v>
      </c>
      <c r="E2326" t="s">
        <v>49</v>
      </c>
      <c r="F2326">
        <v>3</v>
      </c>
      <c r="G2326">
        <v>12</v>
      </c>
      <c r="H2326">
        <v>3</v>
      </c>
      <c r="I2326" t="s">
        <v>22</v>
      </c>
      <c r="J2326" t="s">
        <v>23</v>
      </c>
      <c r="K2326">
        <v>60.000000000000028</v>
      </c>
      <c r="L2326">
        <v>0.25</v>
      </c>
      <c r="M2326">
        <v>0</v>
      </c>
      <c r="N2326" t="s">
        <v>75</v>
      </c>
      <c r="O2326" t="s">
        <v>101</v>
      </c>
      <c r="P2326" t="s">
        <v>112</v>
      </c>
      <c r="Q2326" t="s">
        <v>118</v>
      </c>
      <c r="R2326" t="s">
        <v>118</v>
      </c>
      <c r="S2326">
        <v>2324</v>
      </c>
    </row>
    <row r="2327" spans="1:19" x14ac:dyDescent="0.2">
      <c r="A2327">
        <v>923</v>
      </c>
      <c r="B2327" s="1">
        <v>45547</v>
      </c>
      <c r="C2327" s="2">
        <v>0.4375</v>
      </c>
      <c r="D2327" s="2">
        <v>0.52083333333333337</v>
      </c>
      <c r="E2327" t="s">
        <v>49</v>
      </c>
      <c r="F2327">
        <v>3</v>
      </c>
      <c r="G2327">
        <v>12</v>
      </c>
      <c r="H2327">
        <v>3</v>
      </c>
      <c r="I2327" t="s">
        <v>13</v>
      </c>
      <c r="J2327" t="s">
        <v>23</v>
      </c>
      <c r="K2327">
        <v>120.00000000000006</v>
      </c>
      <c r="L2327">
        <v>0.25</v>
      </c>
      <c r="M2327">
        <v>0</v>
      </c>
      <c r="N2327" t="s">
        <v>75</v>
      </c>
      <c r="O2327" t="s">
        <v>106</v>
      </c>
      <c r="P2327" t="s">
        <v>112</v>
      </c>
      <c r="Q2327" t="s">
        <v>118</v>
      </c>
      <c r="R2327" t="s">
        <v>124</v>
      </c>
      <c r="S2327">
        <v>2325</v>
      </c>
    </row>
    <row r="2328" spans="1:19" x14ac:dyDescent="0.2">
      <c r="A2328">
        <v>2778</v>
      </c>
      <c r="B2328" s="1">
        <v>45634</v>
      </c>
      <c r="C2328" s="2">
        <v>0.4375</v>
      </c>
      <c r="D2328" s="2">
        <v>0.45833333333333331</v>
      </c>
      <c r="E2328" t="s">
        <v>49</v>
      </c>
      <c r="F2328">
        <v>3</v>
      </c>
      <c r="G2328">
        <v>12</v>
      </c>
      <c r="H2328">
        <v>13</v>
      </c>
      <c r="I2328" t="s">
        <v>17</v>
      </c>
      <c r="J2328" t="s">
        <v>23</v>
      </c>
      <c r="K2328">
        <v>29.999999999999972</v>
      </c>
      <c r="L2328">
        <v>1.0833333333333333</v>
      </c>
      <c r="M2328">
        <v>1</v>
      </c>
      <c r="N2328" t="s">
        <v>71</v>
      </c>
      <c r="O2328" t="s">
        <v>109</v>
      </c>
      <c r="P2328" t="s">
        <v>112</v>
      </c>
      <c r="Q2328" t="s">
        <v>118</v>
      </c>
      <c r="R2328" t="s">
        <v>118</v>
      </c>
      <c r="S2328">
        <v>2326</v>
      </c>
    </row>
    <row r="2329" spans="1:19" x14ac:dyDescent="0.2">
      <c r="A2329">
        <v>253</v>
      </c>
      <c r="B2329" s="1">
        <v>45451</v>
      </c>
      <c r="C2329" s="2">
        <v>0.4375</v>
      </c>
      <c r="D2329" s="2">
        <v>0.5</v>
      </c>
      <c r="E2329" t="s">
        <v>49</v>
      </c>
      <c r="F2329">
        <v>3</v>
      </c>
      <c r="G2329">
        <v>12</v>
      </c>
      <c r="H2329">
        <v>12</v>
      </c>
      <c r="I2329" t="s">
        <v>27</v>
      </c>
      <c r="J2329" t="s">
        <v>18</v>
      </c>
      <c r="K2329">
        <v>90</v>
      </c>
      <c r="L2329">
        <v>1</v>
      </c>
      <c r="M2329">
        <v>0</v>
      </c>
      <c r="N2329" t="s">
        <v>77</v>
      </c>
      <c r="O2329" t="s">
        <v>103</v>
      </c>
      <c r="P2329" t="s">
        <v>112</v>
      </c>
      <c r="Q2329" t="s">
        <v>118</v>
      </c>
      <c r="R2329" t="s">
        <v>118</v>
      </c>
      <c r="S2329">
        <v>2327</v>
      </c>
    </row>
    <row r="2330" spans="1:19" x14ac:dyDescent="0.2">
      <c r="A2330">
        <v>1658</v>
      </c>
      <c r="B2330" s="1">
        <v>45470</v>
      </c>
      <c r="C2330" s="2">
        <v>0.4375</v>
      </c>
      <c r="D2330" s="2">
        <v>0.5</v>
      </c>
      <c r="E2330" t="s">
        <v>49</v>
      </c>
      <c r="F2330">
        <v>3</v>
      </c>
      <c r="G2330">
        <v>12</v>
      </c>
      <c r="H2330">
        <v>14</v>
      </c>
      <c r="I2330" t="s">
        <v>42</v>
      </c>
      <c r="J2330" t="s">
        <v>14</v>
      </c>
      <c r="K2330">
        <v>90</v>
      </c>
      <c r="L2330">
        <v>1.1666666666666667</v>
      </c>
      <c r="M2330">
        <v>1</v>
      </c>
      <c r="N2330" t="s">
        <v>75</v>
      </c>
      <c r="O2330" t="s">
        <v>103</v>
      </c>
      <c r="P2330" t="s">
        <v>112</v>
      </c>
      <c r="Q2330" t="s">
        <v>118</v>
      </c>
      <c r="R2330" t="s">
        <v>118</v>
      </c>
      <c r="S2330">
        <v>2328</v>
      </c>
    </row>
    <row r="2331" spans="1:19" x14ac:dyDescent="0.2">
      <c r="A2331">
        <v>149</v>
      </c>
      <c r="B2331" s="1">
        <v>45378</v>
      </c>
      <c r="C2331" s="2">
        <v>0.4375</v>
      </c>
      <c r="D2331" s="2">
        <v>0.45833333333333331</v>
      </c>
      <c r="E2331" t="s">
        <v>49</v>
      </c>
      <c r="F2331">
        <v>3</v>
      </c>
      <c r="G2331">
        <v>12</v>
      </c>
      <c r="H2331">
        <v>6</v>
      </c>
      <c r="I2331" t="s">
        <v>41</v>
      </c>
      <c r="J2331" t="s">
        <v>14</v>
      </c>
      <c r="K2331">
        <v>29.999999999999972</v>
      </c>
      <c r="L2331">
        <v>0.5</v>
      </c>
      <c r="M2331">
        <v>0</v>
      </c>
      <c r="N2331" t="s">
        <v>74</v>
      </c>
      <c r="O2331" t="s">
        <v>100</v>
      </c>
      <c r="P2331" t="s">
        <v>112</v>
      </c>
      <c r="Q2331" t="s">
        <v>118</v>
      </c>
      <c r="R2331" t="s">
        <v>118</v>
      </c>
      <c r="S2331">
        <v>2329</v>
      </c>
    </row>
    <row r="2332" spans="1:19" x14ac:dyDescent="0.2">
      <c r="A2332">
        <v>338</v>
      </c>
      <c r="B2332" s="1">
        <v>45487</v>
      </c>
      <c r="C2332" s="2">
        <v>0.4375</v>
      </c>
      <c r="D2332" s="2">
        <v>0.5</v>
      </c>
      <c r="E2332" t="s">
        <v>49</v>
      </c>
      <c r="F2332">
        <v>3</v>
      </c>
      <c r="G2332">
        <v>12</v>
      </c>
      <c r="H2332">
        <v>3</v>
      </c>
      <c r="I2332" t="s">
        <v>39</v>
      </c>
      <c r="J2332" t="s">
        <v>40</v>
      </c>
      <c r="K2332">
        <v>90</v>
      </c>
      <c r="L2332">
        <v>0.25</v>
      </c>
      <c r="M2332">
        <v>0</v>
      </c>
      <c r="N2332" t="s">
        <v>71</v>
      </c>
      <c r="O2332" t="s">
        <v>104</v>
      </c>
      <c r="P2332" t="s">
        <v>112</v>
      </c>
      <c r="Q2332" t="s">
        <v>118</v>
      </c>
      <c r="R2332" t="s">
        <v>118</v>
      </c>
      <c r="S2332">
        <v>2330</v>
      </c>
    </row>
    <row r="2333" spans="1:19" x14ac:dyDescent="0.2">
      <c r="A2333">
        <v>2305</v>
      </c>
      <c r="B2333" s="1">
        <v>45451</v>
      </c>
      <c r="C2333" s="2">
        <v>0.4375</v>
      </c>
      <c r="D2333" s="2">
        <v>0.45833333333333331</v>
      </c>
      <c r="E2333" t="s">
        <v>49</v>
      </c>
      <c r="F2333">
        <v>3</v>
      </c>
      <c r="G2333">
        <v>12</v>
      </c>
      <c r="H2333">
        <v>5</v>
      </c>
      <c r="I2333" t="s">
        <v>27</v>
      </c>
      <c r="J2333" t="s">
        <v>40</v>
      </c>
      <c r="K2333">
        <v>29.999999999999972</v>
      </c>
      <c r="L2333">
        <v>0.41666666666666674</v>
      </c>
      <c r="M2333">
        <v>0</v>
      </c>
      <c r="N2333" t="s">
        <v>77</v>
      </c>
      <c r="O2333" t="s">
        <v>103</v>
      </c>
      <c r="P2333" t="s">
        <v>112</v>
      </c>
      <c r="Q2333" t="s">
        <v>118</v>
      </c>
      <c r="R2333" t="s">
        <v>118</v>
      </c>
      <c r="S2333">
        <v>2331</v>
      </c>
    </row>
    <row r="2334" spans="1:19" x14ac:dyDescent="0.2">
      <c r="A2334">
        <v>1508</v>
      </c>
      <c r="B2334" s="1">
        <v>45355</v>
      </c>
      <c r="C2334" s="2">
        <v>0.4375</v>
      </c>
      <c r="D2334" s="2">
        <v>0.5</v>
      </c>
      <c r="E2334" t="s">
        <v>49</v>
      </c>
      <c r="F2334">
        <v>3</v>
      </c>
      <c r="G2334">
        <v>12</v>
      </c>
      <c r="H2334">
        <v>3</v>
      </c>
      <c r="I2334" t="s">
        <v>17</v>
      </c>
      <c r="J2334" t="s">
        <v>14</v>
      </c>
      <c r="K2334">
        <v>90</v>
      </c>
      <c r="L2334">
        <v>0.25</v>
      </c>
      <c r="M2334">
        <v>0</v>
      </c>
      <c r="N2334" t="s">
        <v>72</v>
      </c>
      <c r="O2334" t="s">
        <v>100</v>
      </c>
      <c r="P2334" t="s">
        <v>112</v>
      </c>
      <c r="Q2334" t="s">
        <v>118</v>
      </c>
      <c r="R2334" t="s">
        <v>118</v>
      </c>
      <c r="S2334">
        <v>2332</v>
      </c>
    </row>
    <row r="2335" spans="1:19" x14ac:dyDescent="0.2">
      <c r="A2335">
        <v>418</v>
      </c>
      <c r="B2335" s="1">
        <v>45431</v>
      </c>
      <c r="C2335" s="2">
        <v>0.4375</v>
      </c>
      <c r="D2335" s="2">
        <v>0.52083333333333337</v>
      </c>
      <c r="E2335" t="s">
        <v>49</v>
      </c>
      <c r="F2335">
        <v>3</v>
      </c>
      <c r="G2335">
        <v>12</v>
      </c>
      <c r="H2335">
        <v>6</v>
      </c>
      <c r="I2335" t="s">
        <v>42</v>
      </c>
      <c r="J2335" t="s">
        <v>30</v>
      </c>
      <c r="K2335">
        <v>120.00000000000006</v>
      </c>
      <c r="L2335">
        <v>0.5</v>
      </c>
      <c r="M2335">
        <v>0</v>
      </c>
      <c r="N2335" t="s">
        <v>71</v>
      </c>
      <c r="O2335" t="s">
        <v>102</v>
      </c>
      <c r="P2335" t="s">
        <v>112</v>
      </c>
      <c r="Q2335" t="s">
        <v>118</v>
      </c>
      <c r="R2335" t="s">
        <v>124</v>
      </c>
      <c r="S2335">
        <v>2333</v>
      </c>
    </row>
    <row r="2336" spans="1:19" x14ac:dyDescent="0.2">
      <c r="A2336">
        <v>2401</v>
      </c>
      <c r="B2336" s="1">
        <v>45649</v>
      </c>
      <c r="C2336" s="2">
        <v>0.4375</v>
      </c>
      <c r="D2336" s="2">
        <v>0.45833333333333331</v>
      </c>
      <c r="E2336" t="s">
        <v>49</v>
      </c>
      <c r="F2336">
        <v>3</v>
      </c>
      <c r="G2336">
        <v>12</v>
      </c>
      <c r="H2336">
        <v>11</v>
      </c>
      <c r="I2336" t="s">
        <v>41</v>
      </c>
      <c r="J2336" t="s">
        <v>30</v>
      </c>
      <c r="K2336">
        <v>29.999999999999972</v>
      </c>
      <c r="L2336">
        <v>0.91666666666666652</v>
      </c>
      <c r="M2336">
        <v>0</v>
      </c>
      <c r="N2336" t="s">
        <v>72</v>
      </c>
      <c r="O2336" t="s">
        <v>109</v>
      </c>
      <c r="P2336" t="s">
        <v>112</v>
      </c>
      <c r="Q2336" t="s">
        <v>118</v>
      </c>
      <c r="R2336" t="s">
        <v>118</v>
      </c>
      <c r="S2336">
        <v>2334</v>
      </c>
    </row>
    <row r="2337" spans="1:19" x14ac:dyDescent="0.2">
      <c r="A2337">
        <v>1128</v>
      </c>
      <c r="B2337" s="1">
        <v>45421</v>
      </c>
      <c r="C2337" s="2">
        <v>0.4375</v>
      </c>
      <c r="D2337" s="2">
        <v>0.52083333333333337</v>
      </c>
      <c r="E2337" t="s">
        <v>49</v>
      </c>
      <c r="F2337">
        <v>3</v>
      </c>
      <c r="G2337">
        <v>12</v>
      </c>
      <c r="H2337">
        <v>9</v>
      </c>
      <c r="I2337" t="s">
        <v>17</v>
      </c>
      <c r="J2337" t="s">
        <v>40</v>
      </c>
      <c r="K2337">
        <v>120.00000000000006</v>
      </c>
      <c r="L2337">
        <v>0.75</v>
      </c>
      <c r="M2337">
        <v>0</v>
      </c>
      <c r="N2337" t="s">
        <v>75</v>
      </c>
      <c r="O2337" t="s">
        <v>102</v>
      </c>
      <c r="P2337" t="s">
        <v>112</v>
      </c>
      <c r="Q2337" t="s">
        <v>118</v>
      </c>
      <c r="R2337" t="s">
        <v>124</v>
      </c>
      <c r="S2337">
        <v>2335</v>
      </c>
    </row>
    <row r="2338" spans="1:19" x14ac:dyDescent="0.2">
      <c r="A2338">
        <v>141</v>
      </c>
      <c r="B2338" s="1">
        <v>45582</v>
      </c>
      <c r="C2338" s="2">
        <v>0.4375</v>
      </c>
      <c r="D2338" s="2">
        <v>0.5</v>
      </c>
      <c r="E2338" t="s">
        <v>49</v>
      </c>
      <c r="F2338">
        <v>3</v>
      </c>
      <c r="G2338">
        <v>12</v>
      </c>
      <c r="H2338">
        <v>5</v>
      </c>
      <c r="I2338" t="s">
        <v>42</v>
      </c>
      <c r="J2338" t="s">
        <v>40</v>
      </c>
      <c r="K2338">
        <v>90</v>
      </c>
      <c r="L2338">
        <v>0.41666666666666674</v>
      </c>
      <c r="M2338">
        <v>0</v>
      </c>
      <c r="N2338" t="s">
        <v>75</v>
      </c>
      <c r="O2338" t="s">
        <v>107</v>
      </c>
      <c r="P2338" t="s">
        <v>112</v>
      </c>
      <c r="Q2338" t="s">
        <v>118</v>
      </c>
      <c r="R2338" t="s">
        <v>118</v>
      </c>
      <c r="S2338">
        <v>2336</v>
      </c>
    </row>
    <row r="2339" spans="1:19" x14ac:dyDescent="0.2">
      <c r="A2339">
        <v>1414</v>
      </c>
      <c r="B2339" s="1">
        <v>45364</v>
      </c>
      <c r="C2339" s="2">
        <v>0.4375</v>
      </c>
      <c r="D2339" s="2">
        <v>0.52083333333333337</v>
      </c>
      <c r="E2339" t="s">
        <v>49</v>
      </c>
      <c r="F2339">
        <v>3</v>
      </c>
      <c r="G2339">
        <v>12</v>
      </c>
      <c r="H2339">
        <v>8</v>
      </c>
      <c r="I2339" t="s">
        <v>27</v>
      </c>
      <c r="J2339" t="s">
        <v>23</v>
      </c>
      <c r="K2339">
        <v>120.00000000000006</v>
      </c>
      <c r="L2339">
        <v>0.66666666666666663</v>
      </c>
      <c r="M2339">
        <v>0</v>
      </c>
      <c r="N2339" t="s">
        <v>74</v>
      </c>
      <c r="O2339" t="s">
        <v>100</v>
      </c>
      <c r="P2339" t="s">
        <v>112</v>
      </c>
      <c r="Q2339" t="s">
        <v>118</v>
      </c>
      <c r="R2339" t="s">
        <v>124</v>
      </c>
      <c r="S2339">
        <v>2337</v>
      </c>
    </row>
    <row r="2340" spans="1:19" x14ac:dyDescent="0.2">
      <c r="A2340">
        <v>2394</v>
      </c>
      <c r="B2340" s="1">
        <v>45588</v>
      </c>
      <c r="C2340" s="2">
        <v>0.4375</v>
      </c>
      <c r="D2340" s="2">
        <v>0.45833333333333331</v>
      </c>
      <c r="E2340" t="s">
        <v>49</v>
      </c>
      <c r="F2340">
        <v>3</v>
      </c>
      <c r="G2340">
        <v>12</v>
      </c>
      <c r="H2340">
        <v>2</v>
      </c>
      <c r="I2340" t="s">
        <v>41</v>
      </c>
      <c r="J2340" t="s">
        <v>40</v>
      </c>
      <c r="K2340">
        <v>29.999999999999972</v>
      </c>
      <c r="L2340">
        <v>0.16666666666666666</v>
      </c>
      <c r="M2340">
        <v>0</v>
      </c>
      <c r="N2340" t="s">
        <v>74</v>
      </c>
      <c r="O2340" t="s">
        <v>107</v>
      </c>
      <c r="P2340" t="s">
        <v>112</v>
      </c>
      <c r="Q2340" t="s">
        <v>117</v>
      </c>
      <c r="R2340" t="s">
        <v>118</v>
      </c>
      <c r="S2340">
        <v>2338</v>
      </c>
    </row>
    <row r="2341" spans="1:19" x14ac:dyDescent="0.2">
      <c r="A2341">
        <v>1458</v>
      </c>
      <c r="B2341" s="1">
        <v>45651</v>
      </c>
      <c r="C2341" s="2">
        <v>0.4375</v>
      </c>
      <c r="D2341" s="2">
        <v>0.47916666666666669</v>
      </c>
      <c r="E2341" t="s">
        <v>49</v>
      </c>
      <c r="F2341">
        <v>3</v>
      </c>
      <c r="G2341">
        <v>12</v>
      </c>
      <c r="H2341">
        <v>11</v>
      </c>
      <c r="I2341" t="s">
        <v>27</v>
      </c>
      <c r="J2341" t="s">
        <v>14</v>
      </c>
      <c r="K2341">
        <v>60.000000000000028</v>
      </c>
      <c r="L2341">
        <v>0.91666666666666652</v>
      </c>
      <c r="M2341">
        <v>0</v>
      </c>
      <c r="N2341" t="s">
        <v>74</v>
      </c>
      <c r="O2341" t="s">
        <v>109</v>
      </c>
      <c r="P2341" t="s">
        <v>112</v>
      </c>
      <c r="Q2341" t="s">
        <v>118</v>
      </c>
      <c r="R2341" t="s">
        <v>118</v>
      </c>
      <c r="S2341">
        <v>2339</v>
      </c>
    </row>
    <row r="2342" spans="1:19" x14ac:dyDescent="0.2">
      <c r="A2342">
        <v>2806</v>
      </c>
      <c r="B2342" s="1">
        <v>45528</v>
      </c>
      <c r="C2342" s="2">
        <v>0.41666666666666669</v>
      </c>
      <c r="D2342" s="2">
        <v>0.45833333333333331</v>
      </c>
      <c r="E2342" t="s">
        <v>49</v>
      </c>
      <c r="F2342">
        <v>3</v>
      </c>
      <c r="G2342">
        <v>12</v>
      </c>
      <c r="H2342">
        <v>11</v>
      </c>
      <c r="I2342" t="s">
        <v>22</v>
      </c>
      <c r="J2342" t="s">
        <v>23</v>
      </c>
      <c r="K2342">
        <v>59.999999999999943</v>
      </c>
      <c r="L2342">
        <v>0.91666666666666652</v>
      </c>
      <c r="M2342">
        <v>0</v>
      </c>
      <c r="N2342" t="s">
        <v>77</v>
      </c>
      <c r="O2342" t="s">
        <v>105</v>
      </c>
      <c r="P2342" t="s">
        <v>112</v>
      </c>
      <c r="Q2342" t="s">
        <v>118</v>
      </c>
      <c r="R2342" t="s">
        <v>118</v>
      </c>
      <c r="S2342">
        <v>2340</v>
      </c>
    </row>
    <row r="2343" spans="1:19" x14ac:dyDescent="0.2">
      <c r="A2343">
        <v>272</v>
      </c>
      <c r="B2343" s="1">
        <v>45419</v>
      </c>
      <c r="C2343" s="2">
        <v>0.41666666666666669</v>
      </c>
      <c r="D2343" s="2">
        <v>0.45833333333333331</v>
      </c>
      <c r="E2343" t="s">
        <v>49</v>
      </c>
      <c r="F2343">
        <v>3</v>
      </c>
      <c r="G2343">
        <v>12</v>
      </c>
      <c r="H2343">
        <v>5</v>
      </c>
      <c r="I2343" t="s">
        <v>42</v>
      </c>
      <c r="J2343" t="s">
        <v>30</v>
      </c>
      <c r="K2343">
        <v>59.999999999999943</v>
      </c>
      <c r="L2343">
        <v>0.41666666666666674</v>
      </c>
      <c r="M2343">
        <v>0</v>
      </c>
      <c r="N2343" t="s">
        <v>73</v>
      </c>
      <c r="O2343" t="s">
        <v>102</v>
      </c>
      <c r="P2343" t="s">
        <v>112</v>
      </c>
      <c r="Q2343" t="s">
        <v>118</v>
      </c>
      <c r="R2343" t="s">
        <v>118</v>
      </c>
      <c r="S2343">
        <v>2341</v>
      </c>
    </row>
    <row r="2344" spans="1:19" x14ac:dyDescent="0.2">
      <c r="A2344">
        <v>1464</v>
      </c>
      <c r="B2344" s="1">
        <v>45309</v>
      </c>
      <c r="C2344" s="2">
        <v>0.41666666666666669</v>
      </c>
      <c r="D2344" s="2">
        <v>0.4375</v>
      </c>
      <c r="E2344" t="s">
        <v>49</v>
      </c>
      <c r="F2344">
        <v>3</v>
      </c>
      <c r="G2344">
        <v>12</v>
      </c>
      <c r="H2344">
        <v>4</v>
      </c>
      <c r="I2344" t="s">
        <v>42</v>
      </c>
      <c r="J2344" t="s">
        <v>28</v>
      </c>
      <c r="K2344">
        <v>29.999999999999972</v>
      </c>
      <c r="L2344">
        <v>0.33333333333333331</v>
      </c>
      <c r="M2344">
        <v>0</v>
      </c>
      <c r="N2344" t="s">
        <v>75</v>
      </c>
      <c r="O2344" t="s">
        <v>98</v>
      </c>
      <c r="P2344" t="s">
        <v>112</v>
      </c>
      <c r="Q2344" t="s">
        <v>118</v>
      </c>
      <c r="R2344" t="s">
        <v>118</v>
      </c>
      <c r="S2344">
        <v>2342</v>
      </c>
    </row>
    <row r="2345" spans="1:19" x14ac:dyDescent="0.2">
      <c r="A2345">
        <v>102</v>
      </c>
      <c r="B2345" s="1">
        <v>45342</v>
      </c>
      <c r="C2345" s="2">
        <v>0.41666666666666669</v>
      </c>
      <c r="D2345" s="2">
        <v>0.47916666666666669</v>
      </c>
      <c r="E2345" t="s">
        <v>49</v>
      </c>
      <c r="F2345">
        <v>3</v>
      </c>
      <c r="G2345">
        <v>12</v>
      </c>
      <c r="H2345">
        <v>1</v>
      </c>
      <c r="I2345" t="s">
        <v>13</v>
      </c>
      <c r="J2345" t="s">
        <v>14</v>
      </c>
      <c r="K2345">
        <v>90</v>
      </c>
      <c r="L2345">
        <v>8.3333333333333329E-2</v>
      </c>
      <c r="M2345">
        <v>0</v>
      </c>
      <c r="N2345" t="s">
        <v>73</v>
      </c>
      <c r="O2345" t="s">
        <v>99</v>
      </c>
      <c r="P2345" t="s">
        <v>112</v>
      </c>
      <c r="Q2345" t="s">
        <v>117</v>
      </c>
      <c r="R2345" t="s">
        <v>118</v>
      </c>
      <c r="S2345">
        <v>2343</v>
      </c>
    </row>
    <row r="2346" spans="1:19" x14ac:dyDescent="0.2">
      <c r="A2346">
        <v>1784</v>
      </c>
      <c r="B2346" s="1">
        <v>45376</v>
      </c>
      <c r="C2346" s="2">
        <v>0.41666666666666669</v>
      </c>
      <c r="D2346" s="2">
        <v>0.45833333333333331</v>
      </c>
      <c r="E2346" t="s">
        <v>49</v>
      </c>
      <c r="F2346">
        <v>3</v>
      </c>
      <c r="G2346">
        <v>12</v>
      </c>
      <c r="H2346">
        <v>2</v>
      </c>
      <c r="I2346" t="s">
        <v>39</v>
      </c>
      <c r="J2346" t="s">
        <v>14</v>
      </c>
      <c r="K2346">
        <v>59.999999999999943</v>
      </c>
      <c r="L2346">
        <v>0.16666666666666666</v>
      </c>
      <c r="M2346">
        <v>0</v>
      </c>
      <c r="N2346" t="s">
        <v>72</v>
      </c>
      <c r="O2346" t="s">
        <v>100</v>
      </c>
      <c r="P2346" t="s">
        <v>112</v>
      </c>
      <c r="Q2346" t="s">
        <v>117</v>
      </c>
      <c r="R2346" t="s">
        <v>118</v>
      </c>
      <c r="S2346">
        <v>2344</v>
      </c>
    </row>
    <row r="2347" spans="1:19" x14ac:dyDescent="0.2">
      <c r="A2347">
        <v>710</v>
      </c>
      <c r="B2347" s="1">
        <v>45358</v>
      </c>
      <c r="C2347" s="2">
        <v>0.41666666666666669</v>
      </c>
      <c r="D2347" s="2">
        <v>0.5</v>
      </c>
      <c r="E2347" t="s">
        <v>49</v>
      </c>
      <c r="F2347">
        <v>3</v>
      </c>
      <c r="G2347">
        <v>12</v>
      </c>
      <c r="H2347">
        <v>11</v>
      </c>
      <c r="I2347" t="s">
        <v>17</v>
      </c>
      <c r="J2347" t="s">
        <v>23</v>
      </c>
      <c r="K2347">
        <v>119.99999999999997</v>
      </c>
      <c r="L2347">
        <v>0.91666666666666652</v>
      </c>
      <c r="M2347">
        <v>0</v>
      </c>
      <c r="N2347" t="s">
        <v>75</v>
      </c>
      <c r="O2347" t="s">
        <v>100</v>
      </c>
      <c r="P2347" t="s">
        <v>112</v>
      </c>
      <c r="Q2347" t="s">
        <v>118</v>
      </c>
      <c r="R2347" t="s">
        <v>124</v>
      </c>
      <c r="S2347">
        <v>2345</v>
      </c>
    </row>
    <row r="2348" spans="1:19" x14ac:dyDescent="0.2">
      <c r="A2348">
        <v>127</v>
      </c>
      <c r="B2348" s="1">
        <v>45580</v>
      </c>
      <c r="C2348" s="2">
        <v>0.41666666666666669</v>
      </c>
      <c r="D2348" s="2">
        <v>0.4375</v>
      </c>
      <c r="E2348" t="s">
        <v>49</v>
      </c>
      <c r="F2348">
        <v>3</v>
      </c>
      <c r="G2348">
        <v>12</v>
      </c>
      <c r="H2348">
        <v>2</v>
      </c>
      <c r="I2348" t="s">
        <v>17</v>
      </c>
      <c r="J2348" t="s">
        <v>40</v>
      </c>
      <c r="K2348">
        <v>29.999999999999972</v>
      </c>
      <c r="L2348">
        <v>0.16666666666666666</v>
      </c>
      <c r="M2348">
        <v>0</v>
      </c>
      <c r="N2348" t="s">
        <v>73</v>
      </c>
      <c r="O2348" t="s">
        <v>107</v>
      </c>
      <c r="P2348" t="s">
        <v>112</v>
      </c>
      <c r="Q2348" t="s">
        <v>117</v>
      </c>
      <c r="R2348" t="s">
        <v>118</v>
      </c>
      <c r="S2348">
        <v>2346</v>
      </c>
    </row>
    <row r="2349" spans="1:19" x14ac:dyDescent="0.2">
      <c r="A2349">
        <v>93</v>
      </c>
      <c r="B2349" s="1">
        <v>45536</v>
      </c>
      <c r="C2349" s="2">
        <v>0.41666666666666669</v>
      </c>
      <c r="D2349" s="2">
        <v>0.45833333333333331</v>
      </c>
      <c r="E2349" t="s">
        <v>49</v>
      </c>
      <c r="F2349">
        <v>3</v>
      </c>
      <c r="G2349">
        <v>12</v>
      </c>
      <c r="H2349">
        <v>2</v>
      </c>
      <c r="I2349" t="s">
        <v>22</v>
      </c>
      <c r="J2349" t="s">
        <v>30</v>
      </c>
      <c r="K2349">
        <v>59.999999999999943</v>
      </c>
      <c r="L2349">
        <v>0.16666666666666666</v>
      </c>
      <c r="M2349">
        <v>0</v>
      </c>
      <c r="N2349" t="s">
        <v>71</v>
      </c>
      <c r="O2349" t="s">
        <v>106</v>
      </c>
      <c r="P2349" t="s">
        <v>112</v>
      </c>
      <c r="Q2349" t="s">
        <v>117</v>
      </c>
      <c r="R2349" t="s">
        <v>118</v>
      </c>
      <c r="S2349">
        <v>2347</v>
      </c>
    </row>
    <row r="2350" spans="1:19" x14ac:dyDescent="0.2">
      <c r="A2350">
        <v>2147</v>
      </c>
      <c r="B2350" s="1">
        <v>45626</v>
      </c>
      <c r="C2350" s="2">
        <v>0.41666666666666669</v>
      </c>
      <c r="D2350" s="2">
        <v>0.5</v>
      </c>
      <c r="E2350" t="s">
        <v>49</v>
      </c>
      <c r="F2350">
        <v>3</v>
      </c>
      <c r="G2350">
        <v>12</v>
      </c>
      <c r="H2350">
        <v>10</v>
      </c>
      <c r="I2350" t="s">
        <v>41</v>
      </c>
      <c r="J2350" t="s">
        <v>28</v>
      </c>
      <c r="K2350">
        <v>119.99999999999997</v>
      </c>
      <c r="L2350">
        <v>0.83333333333333348</v>
      </c>
      <c r="M2350">
        <v>0</v>
      </c>
      <c r="N2350" t="s">
        <v>77</v>
      </c>
      <c r="O2350" t="s">
        <v>108</v>
      </c>
      <c r="P2350" t="s">
        <v>112</v>
      </c>
      <c r="Q2350" t="s">
        <v>118</v>
      </c>
      <c r="R2350" t="s">
        <v>124</v>
      </c>
      <c r="S2350">
        <v>2348</v>
      </c>
    </row>
    <row r="2351" spans="1:19" x14ac:dyDescent="0.2">
      <c r="A2351">
        <v>182</v>
      </c>
      <c r="B2351" s="1">
        <v>45347</v>
      </c>
      <c r="C2351" s="2">
        <v>0.41666666666666669</v>
      </c>
      <c r="D2351" s="2">
        <v>0.45833333333333331</v>
      </c>
      <c r="E2351" t="s">
        <v>49</v>
      </c>
      <c r="F2351">
        <v>3</v>
      </c>
      <c r="G2351">
        <v>12</v>
      </c>
      <c r="H2351">
        <v>7</v>
      </c>
      <c r="I2351" t="s">
        <v>22</v>
      </c>
      <c r="J2351" t="s">
        <v>23</v>
      </c>
      <c r="K2351">
        <v>59.999999999999943</v>
      </c>
      <c r="L2351">
        <v>0.58333333333333337</v>
      </c>
      <c r="M2351">
        <v>0</v>
      </c>
      <c r="N2351" t="s">
        <v>71</v>
      </c>
      <c r="O2351" t="s">
        <v>99</v>
      </c>
      <c r="P2351" t="s">
        <v>112</v>
      </c>
      <c r="Q2351" t="s">
        <v>118</v>
      </c>
      <c r="R2351" t="s">
        <v>118</v>
      </c>
      <c r="S2351">
        <v>2349</v>
      </c>
    </row>
    <row r="2352" spans="1:19" x14ac:dyDescent="0.2">
      <c r="A2352">
        <v>2815</v>
      </c>
      <c r="B2352" s="1">
        <v>45564</v>
      </c>
      <c r="C2352" s="2">
        <v>0.41666666666666669</v>
      </c>
      <c r="D2352" s="2">
        <v>0.4375</v>
      </c>
      <c r="E2352" t="s">
        <v>49</v>
      </c>
      <c r="F2352">
        <v>3</v>
      </c>
      <c r="G2352">
        <v>12</v>
      </c>
      <c r="H2352">
        <v>8</v>
      </c>
      <c r="I2352" t="s">
        <v>41</v>
      </c>
      <c r="J2352" t="s">
        <v>23</v>
      </c>
      <c r="K2352">
        <v>29.999999999999972</v>
      </c>
      <c r="L2352">
        <v>0.66666666666666663</v>
      </c>
      <c r="M2352">
        <v>0</v>
      </c>
      <c r="N2352" t="s">
        <v>71</v>
      </c>
      <c r="O2352" t="s">
        <v>106</v>
      </c>
      <c r="P2352" t="s">
        <v>112</v>
      </c>
      <c r="Q2352" t="s">
        <v>118</v>
      </c>
      <c r="R2352" t="s">
        <v>118</v>
      </c>
      <c r="S2352">
        <v>2350</v>
      </c>
    </row>
    <row r="2353" spans="1:19" x14ac:dyDescent="0.2">
      <c r="A2353">
        <v>1218</v>
      </c>
      <c r="B2353" s="1">
        <v>45465</v>
      </c>
      <c r="C2353" s="2">
        <v>0.41666666666666669</v>
      </c>
      <c r="D2353" s="2">
        <v>0.45833333333333331</v>
      </c>
      <c r="E2353" t="s">
        <v>49</v>
      </c>
      <c r="F2353">
        <v>3</v>
      </c>
      <c r="G2353">
        <v>12</v>
      </c>
      <c r="H2353">
        <v>4</v>
      </c>
      <c r="I2353" t="s">
        <v>17</v>
      </c>
      <c r="J2353" t="s">
        <v>28</v>
      </c>
      <c r="K2353">
        <v>59.999999999999943</v>
      </c>
      <c r="L2353">
        <v>0.33333333333333331</v>
      </c>
      <c r="M2353">
        <v>0</v>
      </c>
      <c r="N2353" t="s">
        <v>77</v>
      </c>
      <c r="O2353" t="s">
        <v>103</v>
      </c>
      <c r="P2353" t="s">
        <v>112</v>
      </c>
      <c r="Q2353" t="s">
        <v>118</v>
      </c>
      <c r="R2353" t="s">
        <v>118</v>
      </c>
      <c r="S2353">
        <v>2351</v>
      </c>
    </row>
    <row r="2354" spans="1:19" x14ac:dyDescent="0.2">
      <c r="A2354">
        <v>2733</v>
      </c>
      <c r="B2354" s="1">
        <v>45317</v>
      </c>
      <c r="C2354" s="2">
        <v>0.41666666666666669</v>
      </c>
      <c r="D2354" s="2">
        <v>0.4375</v>
      </c>
      <c r="E2354" t="s">
        <v>49</v>
      </c>
      <c r="F2354">
        <v>3</v>
      </c>
      <c r="G2354">
        <v>12</v>
      </c>
      <c r="H2354">
        <v>11</v>
      </c>
      <c r="I2354" t="s">
        <v>13</v>
      </c>
      <c r="J2354" t="s">
        <v>18</v>
      </c>
      <c r="K2354">
        <v>29.999999999999972</v>
      </c>
      <c r="L2354">
        <v>0.91666666666666652</v>
      </c>
      <c r="M2354">
        <v>0</v>
      </c>
      <c r="N2354" t="s">
        <v>76</v>
      </c>
      <c r="O2354" t="s">
        <v>98</v>
      </c>
      <c r="P2354" t="s">
        <v>112</v>
      </c>
      <c r="Q2354" t="s">
        <v>118</v>
      </c>
      <c r="R2354" t="s">
        <v>118</v>
      </c>
      <c r="S2354">
        <v>2352</v>
      </c>
    </row>
    <row r="2355" spans="1:19" x14ac:dyDescent="0.2">
      <c r="A2355">
        <v>114</v>
      </c>
      <c r="B2355" s="1">
        <v>45414</v>
      </c>
      <c r="C2355" s="2">
        <v>0.41666666666666669</v>
      </c>
      <c r="D2355" s="2">
        <v>0.4375</v>
      </c>
      <c r="E2355" t="s">
        <v>49</v>
      </c>
      <c r="F2355">
        <v>3</v>
      </c>
      <c r="G2355">
        <v>12</v>
      </c>
      <c r="H2355">
        <v>2</v>
      </c>
      <c r="I2355" t="s">
        <v>17</v>
      </c>
      <c r="J2355" t="s">
        <v>28</v>
      </c>
      <c r="K2355">
        <v>29.999999999999972</v>
      </c>
      <c r="L2355">
        <v>0.16666666666666666</v>
      </c>
      <c r="M2355">
        <v>0</v>
      </c>
      <c r="N2355" t="s">
        <v>75</v>
      </c>
      <c r="O2355" t="s">
        <v>102</v>
      </c>
      <c r="P2355" t="s">
        <v>112</v>
      </c>
      <c r="Q2355" t="s">
        <v>117</v>
      </c>
      <c r="R2355" t="s">
        <v>118</v>
      </c>
      <c r="S2355">
        <v>2353</v>
      </c>
    </row>
    <row r="2356" spans="1:19" x14ac:dyDescent="0.2">
      <c r="A2356">
        <v>2140</v>
      </c>
      <c r="B2356" s="1">
        <v>45329</v>
      </c>
      <c r="C2356" s="2">
        <v>0.41666666666666669</v>
      </c>
      <c r="D2356" s="2">
        <v>0.5</v>
      </c>
      <c r="E2356" t="s">
        <v>49</v>
      </c>
      <c r="F2356">
        <v>3</v>
      </c>
      <c r="G2356">
        <v>12</v>
      </c>
      <c r="H2356">
        <v>13</v>
      </c>
      <c r="I2356" t="s">
        <v>17</v>
      </c>
      <c r="J2356" t="s">
        <v>14</v>
      </c>
      <c r="K2356">
        <v>119.99999999999997</v>
      </c>
      <c r="L2356">
        <v>1.0833333333333333</v>
      </c>
      <c r="M2356">
        <v>1</v>
      </c>
      <c r="N2356" t="s">
        <v>74</v>
      </c>
      <c r="O2356" t="s">
        <v>99</v>
      </c>
      <c r="P2356" t="s">
        <v>112</v>
      </c>
      <c r="Q2356" t="s">
        <v>118</v>
      </c>
      <c r="R2356" t="s">
        <v>124</v>
      </c>
      <c r="S2356">
        <v>2354</v>
      </c>
    </row>
    <row r="2357" spans="1:19" x14ac:dyDescent="0.2">
      <c r="A2357">
        <v>2551</v>
      </c>
      <c r="B2357" s="1">
        <v>45639</v>
      </c>
      <c r="C2357" s="2">
        <v>0.41666666666666669</v>
      </c>
      <c r="D2357" s="2">
        <v>0.5</v>
      </c>
      <c r="E2357" t="s">
        <v>49</v>
      </c>
      <c r="F2357">
        <v>3</v>
      </c>
      <c r="G2357">
        <v>12</v>
      </c>
      <c r="H2357">
        <v>9</v>
      </c>
      <c r="I2357" t="s">
        <v>22</v>
      </c>
      <c r="J2357" t="s">
        <v>14</v>
      </c>
      <c r="K2357">
        <v>119.99999999999997</v>
      </c>
      <c r="L2357">
        <v>0.75</v>
      </c>
      <c r="M2357">
        <v>0</v>
      </c>
      <c r="N2357" t="s">
        <v>76</v>
      </c>
      <c r="O2357" t="s">
        <v>109</v>
      </c>
      <c r="P2357" t="s">
        <v>112</v>
      </c>
      <c r="Q2357" t="s">
        <v>118</v>
      </c>
      <c r="R2357" t="s">
        <v>124</v>
      </c>
      <c r="S2357">
        <v>2355</v>
      </c>
    </row>
    <row r="2358" spans="1:19" x14ac:dyDescent="0.2">
      <c r="A2358">
        <v>2827</v>
      </c>
      <c r="B2358" s="1">
        <v>45621</v>
      </c>
      <c r="C2358" s="2">
        <v>0.41666666666666669</v>
      </c>
      <c r="D2358" s="2">
        <v>0.4375</v>
      </c>
      <c r="E2358" t="s">
        <v>49</v>
      </c>
      <c r="F2358">
        <v>3</v>
      </c>
      <c r="G2358">
        <v>12</v>
      </c>
      <c r="H2358">
        <v>13</v>
      </c>
      <c r="I2358" t="s">
        <v>13</v>
      </c>
      <c r="J2358" t="s">
        <v>40</v>
      </c>
      <c r="K2358">
        <v>29.999999999999972</v>
      </c>
      <c r="L2358">
        <v>1.0833333333333333</v>
      </c>
      <c r="M2358">
        <v>1</v>
      </c>
      <c r="N2358" t="s">
        <v>72</v>
      </c>
      <c r="O2358" t="s">
        <v>108</v>
      </c>
      <c r="P2358" t="s">
        <v>112</v>
      </c>
      <c r="Q2358" t="s">
        <v>118</v>
      </c>
      <c r="R2358" t="s">
        <v>118</v>
      </c>
      <c r="S2358">
        <v>2356</v>
      </c>
    </row>
    <row r="2359" spans="1:19" x14ac:dyDescent="0.2">
      <c r="A2359">
        <v>1717</v>
      </c>
      <c r="B2359" s="1">
        <v>45368</v>
      </c>
      <c r="C2359" s="2">
        <v>0.41666666666666669</v>
      </c>
      <c r="D2359" s="2">
        <v>0.45833333333333331</v>
      </c>
      <c r="E2359" t="s">
        <v>49</v>
      </c>
      <c r="F2359">
        <v>3</v>
      </c>
      <c r="G2359">
        <v>12</v>
      </c>
      <c r="H2359">
        <v>1</v>
      </c>
      <c r="I2359" t="s">
        <v>27</v>
      </c>
      <c r="J2359" t="s">
        <v>23</v>
      </c>
      <c r="K2359">
        <v>59.999999999999943</v>
      </c>
      <c r="L2359">
        <v>8.3333333333333329E-2</v>
      </c>
      <c r="M2359">
        <v>0</v>
      </c>
      <c r="N2359" t="s">
        <v>71</v>
      </c>
      <c r="O2359" t="s">
        <v>100</v>
      </c>
      <c r="P2359" t="s">
        <v>112</v>
      </c>
      <c r="Q2359" t="s">
        <v>117</v>
      </c>
      <c r="R2359" t="s">
        <v>118</v>
      </c>
      <c r="S2359">
        <v>2357</v>
      </c>
    </row>
    <row r="2360" spans="1:19" x14ac:dyDescent="0.2">
      <c r="A2360">
        <v>435</v>
      </c>
      <c r="B2360" s="1">
        <v>45400</v>
      </c>
      <c r="C2360" s="2">
        <v>0.41666666666666669</v>
      </c>
      <c r="D2360" s="2">
        <v>0.4375</v>
      </c>
      <c r="E2360" t="s">
        <v>49</v>
      </c>
      <c r="F2360">
        <v>3</v>
      </c>
      <c r="G2360">
        <v>12</v>
      </c>
      <c r="H2360">
        <v>10</v>
      </c>
      <c r="I2360" t="s">
        <v>41</v>
      </c>
      <c r="J2360" t="s">
        <v>30</v>
      </c>
      <c r="K2360">
        <v>29.999999999999972</v>
      </c>
      <c r="L2360">
        <v>0.83333333333333348</v>
      </c>
      <c r="M2360">
        <v>0</v>
      </c>
      <c r="N2360" t="s">
        <v>75</v>
      </c>
      <c r="O2360" t="s">
        <v>101</v>
      </c>
      <c r="P2360" t="s">
        <v>112</v>
      </c>
      <c r="Q2360" t="s">
        <v>118</v>
      </c>
      <c r="R2360" t="s">
        <v>118</v>
      </c>
      <c r="S2360">
        <v>2358</v>
      </c>
    </row>
    <row r="2361" spans="1:19" x14ac:dyDescent="0.2">
      <c r="A2361">
        <v>1286</v>
      </c>
      <c r="B2361" s="1">
        <v>45449</v>
      </c>
      <c r="C2361" s="2">
        <v>0.41666666666666669</v>
      </c>
      <c r="D2361" s="2">
        <v>0.4375</v>
      </c>
      <c r="E2361" t="s">
        <v>49</v>
      </c>
      <c r="F2361">
        <v>3</v>
      </c>
      <c r="G2361">
        <v>12</v>
      </c>
      <c r="H2361">
        <v>14</v>
      </c>
      <c r="I2361" t="s">
        <v>17</v>
      </c>
      <c r="J2361" t="s">
        <v>30</v>
      </c>
      <c r="K2361">
        <v>29.999999999999972</v>
      </c>
      <c r="L2361">
        <v>1.1666666666666667</v>
      </c>
      <c r="M2361">
        <v>1</v>
      </c>
      <c r="N2361" t="s">
        <v>75</v>
      </c>
      <c r="O2361" t="s">
        <v>103</v>
      </c>
      <c r="P2361" t="s">
        <v>112</v>
      </c>
      <c r="Q2361" t="s">
        <v>118</v>
      </c>
      <c r="R2361" t="s">
        <v>118</v>
      </c>
      <c r="S2361">
        <v>2359</v>
      </c>
    </row>
    <row r="2362" spans="1:19" x14ac:dyDescent="0.2">
      <c r="A2362">
        <v>2263</v>
      </c>
      <c r="B2362" s="1">
        <v>45357</v>
      </c>
      <c r="C2362" s="2">
        <v>0.41666666666666669</v>
      </c>
      <c r="D2362" s="2">
        <v>0.4375</v>
      </c>
      <c r="E2362" t="s">
        <v>49</v>
      </c>
      <c r="F2362">
        <v>3</v>
      </c>
      <c r="G2362">
        <v>12</v>
      </c>
      <c r="H2362">
        <v>1</v>
      </c>
      <c r="I2362" t="s">
        <v>13</v>
      </c>
      <c r="J2362" t="s">
        <v>23</v>
      </c>
      <c r="K2362">
        <v>29.999999999999972</v>
      </c>
      <c r="L2362">
        <v>8.3333333333333329E-2</v>
      </c>
      <c r="M2362">
        <v>0</v>
      </c>
      <c r="N2362" t="s">
        <v>74</v>
      </c>
      <c r="O2362" t="s">
        <v>100</v>
      </c>
      <c r="P2362" t="s">
        <v>112</v>
      </c>
      <c r="Q2362" t="s">
        <v>117</v>
      </c>
      <c r="R2362" t="s">
        <v>118</v>
      </c>
      <c r="S2362">
        <v>2360</v>
      </c>
    </row>
    <row r="2363" spans="1:19" x14ac:dyDescent="0.2">
      <c r="A2363">
        <v>1945</v>
      </c>
      <c r="B2363" s="1">
        <v>45517</v>
      </c>
      <c r="C2363" s="2">
        <v>0.41666666666666669</v>
      </c>
      <c r="D2363" s="2">
        <v>0.45833333333333331</v>
      </c>
      <c r="E2363" t="s">
        <v>49</v>
      </c>
      <c r="F2363">
        <v>3</v>
      </c>
      <c r="G2363">
        <v>12</v>
      </c>
      <c r="H2363">
        <v>4</v>
      </c>
      <c r="I2363" t="s">
        <v>17</v>
      </c>
      <c r="J2363" t="s">
        <v>28</v>
      </c>
      <c r="K2363">
        <v>59.999999999999943</v>
      </c>
      <c r="L2363">
        <v>0.33333333333333331</v>
      </c>
      <c r="M2363">
        <v>0</v>
      </c>
      <c r="N2363" t="s">
        <v>73</v>
      </c>
      <c r="O2363" t="s">
        <v>105</v>
      </c>
      <c r="P2363" t="s">
        <v>112</v>
      </c>
      <c r="Q2363" t="s">
        <v>118</v>
      </c>
      <c r="R2363" t="s">
        <v>118</v>
      </c>
      <c r="S2363">
        <v>2361</v>
      </c>
    </row>
    <row r="2364" spans="1:19" x14ac:dyDescent="0.2">
      <c r="A2364">
        <v>2416</v>
      </c>
      <c r="B2364" s="1">
        <v>45539</v>
      </c>
      <c r="C2364" s="2">
        <v>0.41666666666666669</v>
      </c>
      <c r="D2364" s="2">
        <v>0.5</v>
      </c>
      <c r="E2364" t="s">
        <v>49</v>
      </c>
      <c r="F2364">
        <v>3</v>
      </c>
      <c r="G2364">
        <v>12</v>
      </c>
      <c r="H2364">
        <v>4</v>
      </c>
      <c r="I2364" t="s">
        <v>17</v>
      </c>
      <c r="J2364" t="s">
        <v>18</v>
      </c>
      <c r="K2364">
        <v>119.99999999999997</v>
      </c>
      <c r="L2364">
        <v>0.33333333333333331</v>
      </c>
      <c r="M2364">
        <v>0</v>
      </c>
      <c r="N2364" t="s">
        <v>74</v>
      </c>
      <c r="O2364" t="s">
        <v>106</v>
      </c>
      <c r="P2364" t="s">
        <v>112</v>
      </c>
      <c r="Q2364" t="s">
        <v>118</v>
      </c>
      <c r="R2364" t="s">
        <v>124</v>
      </c>
      <c r="S2364">
        <v>2362</v>
      </c>
    </row>
    <row r="2365" spans="1:19" x14ac:dyDescent="0.2">
      <c r="A2365">
        <v>1131</v>
      </c>
      <c r="B2365" s="1">
        <v>45508</v>
      </c>
      <c r="C2365" s="2">
        <v>0.41666666666666669</v>
      </c>
      <c r="D2365" s="2">
        <v>0.47916666666666669</v>
      </c>
      <c r="E2365" t="s">
        <v>49</v>
      </c>
      <c r="F2365">
        <v>3</v>
      </c>
      <c r="G2365">
        <v>12</v>
      </c>
      <c r="H2365">
        <v>3</v>
      </c>
      <c r="I2365" t="s">
        <v>39</v>
      </c>
      <c r="J2365" t="s">
        <v>14</v>
      </c>
      <c r="K2365">
        <v>90</v>
      </c>
      <c r="L2365">
        <v>0.25</v>
      </c>
      <c r="M2365">
        <v>0</v>
      </c>
      <c r="N2365" t="s">
        <v>71</v>
      </c>
      <c r="O2365" t="s">
        <v>105</v>
      </c>
      <c r="P2365" t="s">
        <v>112</v>
      </c>
      <c r="Q2365" t="s">
        <v>118</v>
      </c>
      <c r="R2365" t="s">
        <v>118</v>
      </c>
      <c r="S2365">
        <v>2363</v>
      </c>
    </row>
    <row r="2366" spans="1:19" x14ac:dyDescent="0.2">
      <c r="A2366">
        <v>1110</v>
      </c>
      <c r="B2366" s="1">
        <v>45334</v>
      </c>
      <c r="C2366" s="2">
        <v>0.41666666666666669</v>
      </c>
      <c r="D2366" s="2">
        <v>0.47916666666666669</v>
      </c>
      <c r="E2366" t="s">
        <v>49</v>
      </c>
      <c r="F2366">
        <v>3</v>
      </c>
      <c r="G2366">
        <v>12</v>
      </c>
      <c r="H2366">
        <v>13</v>
      </c>
      <c r="I2366" t="s">
        <v>41</v>
      </c>
      <c r="J2366" t="s">
        <v>23</v>
      </c>
      <c r="K2366">
        <v>90</v>
      </c>
      <c r="L2366">
        <v>1.0833333333333333</v>
      </c>
      <c r="M2366">
        <v>1</v>
      </c>
      <c r="N2366" t="s">
        <v>72</v>
      </c>
      <c r="O2366" t="s">
        <v>99</v>
      </c>
      <c r="P2366" t="s">
        <v>112</v>
      </c>
      <c r="Q2366" t="s">
        <v>118</v>
      </c>
      <c r="R2366" t="s">
        <v>118</v>
      </c>
      <c r="S2366">
        <v>2364</v>
      </c>
    </row>
    <row r="2367" spans="1:19" x14ac:dyDescent="0.2">
      <c r="A2367">
        <v>1266</v>
      </c>
      <c r="B2367" s="1">
        <v>45320</v>
      </c>
      <c r="C2367" s="2">
        <v>0.41666666666666669</v>
      </c>
      <c r="D2367" s="2">
        <v>0.5</v>
      </c>
      <c r="E2367" t="s">
        <v>49</v>
      </c>
      <c r="F2367">
        <v>3</v>
      </c>
      <c r="G2367">
        <v>12</v>
      </c>
      <c r="H2367">
        <v>8</v>
      </c>
      <c r="I2367" t="s">
        <v>13</v>
      </c>
      <c r="J2367" t="s">
        <v>18</v>
      </c>
      <c r="K2367">
        <v>119.99999999999997</v>
      </c>
      <c r="L2367">
        <v>0.66666666666666663</v>
      </c>
      <c r="M2367">
        <v>0</v>
      </c>
      <c r="N2367" t="s">
        <v>72</v>
      </c>
      <c r="O2367" t="s">
        <v>98</v>
      </c>
      <c r="P2367" t="s">
        <v>112</v>
      </c>
      <c r="Q2367" t="s">
        <v>118</v>
      </c>
      <c r="R2367" t="s">
        <v>124</v>
      </c>
      <c r="S2367">
        <v>2365</v>
      </c>
    </row>
    <row r="2368" spans="1:19" x14ac:dyDescent="0.2">
      <c r="A2368">
        <v>1197</v>
      </c>
      <c r="B2368" s="1">
        <v>45531</v>
      </c>
      <c r="C2368" s="2">
        <v>0.41666666666666669</v>
      </c>
      <c r="D2368" s="2">
        <v>0.45833333333333331</v>
      </c>
      <c r="E2368" t="s">
        <v>49</v>
      </c>
      <c r="F2368">
        <v>3</v>
      </c>
      <c r="G2368">
        <v>12</v>
      </c>
      <c r="H2368">
        <v>3</v>
      </c>
      <c r="I2368" t="s">
        <v>41</v>
      </c>
      <c r="J2368" t="s">
        <v>23</v>
      </c>
      <c r="K2368">
        <v>59.999999999999943</v>
      </c>
      <c r="L2368">
        <v>0.25</v>
      </c>
      <c r="M2368">
        <v>0</v>
      </c>
      <c r="N2368" t="s">
        <v>73</v>
      </c>
      <c r="O2368" t="s">
        <v>105</v>
      </c>
      <c r="P2368" t="s">
        <v>112</v>
      </c>
      <c r="Q2368" t="s">
        <v>118</v>
      </c>
      <c r="R2368" t="s">
        <v>118</v>
      </c>
      <c r="S2368">
        <v>2366</v>
      </c>
    </row>
    <row r="2369" spans="1:19" x14ac:dyDescent="0.2">
      <c r="A2369">
        <v>2388</v>
      </c>
      <c r="B2369" s="1">
        <v>45322</v>
      </c>
      <c r="C2369" s="2">
        <v>0.39583333333333331</v>
      </c>
      <c r="D2369" s="2">
        <v>0.47916666666666669</v>
      </c>
      <c r="E2369" t="s">
        <v>49</v>
      </c>
      <c r="F2369">
        <v>3</v>
      </c>
      <c r="G2369">
        <v>12</v>
      </c>
      <c r="H2369">
        <v>12</v>
      </c>
      <c r="I2369" t="s">
        <v>42</v>
      </c>
      <c r="J2369" t="s">
        <v>23</v>
      </c>
      <c r="K2369">
        <v>120.00000000000006</v>
      </c>
      <c r="L2369">
        <v>1</v>
      </c>
      <c r="M2369">
        <v>0</v>
      </c>
      <c r="N2369" t="s">
        <v>74</v>
      </c>
      <c r="O2369" t="s">
        <v>98</v>
      </c>
      <c r="P2369" t="s">
        <v>112</v>
      </c>
      <c r="Q2369" t="s">
        <v>118</v>
      </c>
      <c r="R2369" t="s">
        <v>124</v>
      </c>
      <c r="S2369">
        <v>2367</v>
      </c>
    </row>
    <row r="2370" spans="1:19" x14ac:dyDescent="0.2">
      <c r="A2370">
        <v>2628</v>
      </c>
      <c r="B2370" s="1">
        <v>45546</v>
      </c>
      <c r="C2370" s="2">
        <v>0.39583333333333331</v>
      </c>
      <c r="D2370" s="2">
        <v>0.41666666666666669</v>
      </c>
      <c r="E2370" t="s">
        <v>49</v>
      </c>
      <c r="F2370">
        <v>3</v>
      </c>
      <c r="G2370">
        <v>12</v>
      </c>
      <c r="H2370">
        <v>5</v>
      </c>
      <c r="I2370" t="s">
        <v>39</v>
      </c>
      <c r="J2370" t="s">
        <v>18</v>
      </c>
      <c r="K2370">
        <v>30.000000000000053</v>
      </c>
      <c r="L2370">
        <v>0.41666666666666674</v>
      </c>
      <c r="M2370">
        <v>0</v>
      </c>
      <c r="N2370" t="s">
        <v>74</v>
      </c>
      <c r="O2370" t="s">
        <v>106</v>
      </c>
      <c r="P2370" t="s">
        <v>112</v>
      </c>
      <c r="Q2370" t="s">
        <v>118</v>
      </c>
      <c r="R2370" t="s">
        <v>118</v>
      </c>
      <c r="S2370">
        <v>2368</v>
      </c>
    </row>
    <row r="2371" spans="1:19" x14ac:dyDescent="0.2">
      <c r="A2371">
        <v>1010</v>
      </c>
      <c r="B2371" s="1">
        <v>45473</v>
      </c>
      <c r="C2371" s="2">
        <v>0.39583333333333331</v>
      </c>
      <c r="D2371" s="2">
        <v>0.4375</v>
      </c>
      <c r="E2371" t="s">
        <v>49</v>
      </c>
      <c r="F2371">
        <v>3</v>
      </c>
      <c r="G2371">
        <v>12</v>
      </c>
      <c r="H2371">
        <v>3</v>
      </c>
      <c r="I2371" t="s">
        <v>17</v>
      </c>
      <c r="J2371" t="s">
        <v>23</v>
      </c>
      <c r="K2371">
        <v>60.000000000000028</v>
      </c>
      <c r="L2371">
        <v>0.25</v>
      </c>
      <c r="M2371">
        <v>0</v>
      </c>
      <c r="N2371" t="s">
        <v>71</v>
      </c>
      <c r="O2371" t="s">
        <v>103</v>
      </c>
      <c r="P2371" t="s">
        <v>112</v>
      </c>
      <c r="Q2371" t="s">
        <v>118</v>
      </c>
      <c r="R2371" t="s">
        <v>118</v>
      </c>
      <c r="S2371">
        <v>2369</v>
      </c>
    </row>
    <row r="2372" spans="1:19" x14ac:dyDescent="0.2">
      <c r="A2372">
        <v>2851</v>
      </c>
      <c r="B2372" s="1">
        <v>45339</v>
      </c>
      <c r="C2372" s="2">
        <v>0.39583333333333331</v>
      </c>
      <c r="D2372" s="2">
        <v>0.45833333333333331</v>
      </c>
      <c r="E2372" t="s">
        <v>49</v>
      </c>
      <c r="F2372">
        <v>3</v>
      </c>
      <c r="G2372">
        <v>12</v>
      </c>
      <c r="H2372">
        <v>5</v>
      </c>
      <c r="I2372" t="s">
        <v>17</v>
      </c>
      <c r="J2372" t="s">
        <v>28</v>
      </c>
      <c r="K2372">
        <v>90</v>
      </c>
      <c r="L2372">
        <v>0.41666666666666674</v>
      </c>
      <c r="M2372">
        <v>0</v>
      </c>
      <c r="N2372" t="s">
        <v>77</v>
      </c>
      <c r="O2372" t="s">
        <v>99</v>
      </c>
      <c r="P2372" t="s">
        <v>112</v>
      </c>
      <c r="Q2372" t="s">
        <v>118</v>
      </c>
      <c r="R2372" t="s">
        <v>118</v>
      </c>
      <c r="S2372">
        <v>2370</v>
      </c>
    </row>
    <row r="2373" spans="1:19" x14ac:dyDescent="0.2">
      <c r="A2373">
        <v>1237</v>
      </c>
      <c r="B2373" s="1">
        <v>45478</v>
      </c>
      <c r="C2373" s="2">
        <v>0.39583333333333331</v>
      </c>
      <c r="D2373" s="2">
        <v>0.45833333333333331</v>
      </c>
      <c r="E2373" t="s">
        <v>49</v>
      </c>
      <c r="F2373">
        <v>3</v>
      </c>
      <c r="G2373">
        <v>12</v>
      </c>
      <c r="H2373">
        <v>8</v>
      </c>
      <c r="I2373" t="s">
        <v>22</v>
      </c>
      <c r="J2373" t="s">
        <v>14</v>
      </c>
      <c r="K2373">
        <v>90</v>
      </c>
      <c r="L2373">
        <v>0.66666666666666663</v>
      </c>
      <c r="M2373">
        <v>0</v>
      </c>
      <c r="N2373" t="s">
        <v>76</v>
      </c>
      <c r="O2373" t="s">
        <v>104</v>
      </c>
      <c r="P2373" t="s">
        <v>112</v>
      </c>
      <c r="Q2373" t="s">
        <v>118</v>
      </c>
      <c r="R2373" t="s">
        <v>118</v>
      </c>
      <c r="S2373">
        <v>2371</v>
      </c>
    </row>
    <row r="2374" spans="1:19" x14ac:dyDescent="0.2">
      <c r="A2374">
        <v>1865</v>
      </c>
      <c r="B2374" s="1">
        <v>45392</v>
      </c>
      <c r="C2374" s="2">
        <v>0.39583333333333331</v>
      </c>
      <c r="D2374" s="2">
        <v>0.47916666666666669</v>
      </c>
      <c r="E2374" t="s">
        <v>49</v>
      </c>
      <c r="F2374">
        <v>3</v>
      </c>
      <c r="G2374">
        <v>12</v>
      </c>
      <c r="H2374">
        <v>5</v>
      </c>
      <c r="I2374" t="s">
        <v>17</v>
      </c>
      <c r="J2374" t="s">
        <v>23</v>
      </c>
      <c r="K2374">
        <v>120.00000000000006</v>
      </c>
      <c r="L2374">
        <v>0.41666666666666674</v>
      </c>
      <c r="M2374">
        <v>0</v>
      </c>
      <c r="N2374" t="s">
        <v>74</v>
      </c>
      <c r="O2374" t="s">
        <v>101</v>
      </c>
      <c r="P2374" t="s">
        <v>112</v>
      </c>
      <c r="Q2374" t="s">
        <v>118</v>
      </c>
      <c r="R2374" t="s">
        <v>124</v>
      </c>
      <c r="S2374">
        <v>2372</v>
      </c>
    </row>
    <row r="2375" spans="1:19" x14ac:dyDescent="0.2">
      <c r="A2375">
        <v>1746</v>
      </c>
      <c r="B2375" s="1">
        <v>45345</v>
      </c>
      <c r="C2375" s="2">
        <v>0.39583333333333331</v>
      </c>
      <c r="D2375" s="2">
        <v>0.41666666666666669</v>
      </c>
      <c r="E2375" t="s">
        <v>49</v>
      </c>
      <c r="F2375">
        <v>3</v>
      </c>
      <c r="G2375">
        <v>12</v>
      </c>
      <c r="H2375">
        <v>10</v>
      </c>
      <c r="I2375" t="s">
        <v>41</v>
      </c>
      <c r="J2375" t="s">
        <v>40</v>
      </c>
      <c r="K2375">
        <v>30.000000000000053</v>
      </c>
      <c r="L2375">
        <v>0.83333333333333348</v>
      </c>
      <c r="M2375">
        <v>0</v>
      </c>
      <c r="N2375" t="s">
        <v>76</v>
      </c>
      <c r="O2375" t="s">
        <v>99</v>
      </c>
      <c r="P2375" t="s">
        <v>112</v>
      </c>
      <c r="Q2375" t="s">
        <v>118</v>
      </c>
      <c r="R2375" t="s">
        <v>118</v>
      </c>
      <c r="S2375">
        <v>2373</v>
      </c>
    </row>
    <row r="2376" spans="1:19" x14ac:dyDescent="0.2">
      <c r="A2376">
        <v>342</v>
      </c>
      <c r="B2376" s="1">
        <v>45501</v>
      </c>
      <c r="C2376" s="2">
        <v>0.39583333333333331</v>
      </c>
      <c r="D2376" s="2">
        <v>0.41666666666666669</v>
      </c>
      <c r="E2376" t="s">
        <v>49</v>
      </c>
      <c r="F2376">
        <v>3</v>
      </c>
      <c r="G2376">
        <v>12</v>
      </c>
      <c r="H2376">
        <v>6</v>
      </c>
      <c r="I2376" t="s">
        <v>22</v>
      </c>
      <c r="J2376" t="s">
        <v>30</v>
      </c>
      <c r="K2376">
        <v>30.000000000000053</v>
      </c>
      <c r="L2376">
        <v>0.5</v>
      </c>
      <c r="M2376">
        <v>0</v>
      </c>
      <c r="N2376" t="s">
        <v>71</v>
      </c>
      <c r="O2376" t="s">
        <v>104</v>
      </c>
      <c r="P2376" t="s">
        <v>112</v>
      </c>
      <c r="Q2376" t="s">
        <v>118</v>
      </c>
      <c r="R2376" t="s">
        <v>118</v>
      </c>
      <c r="S2376">
        <v>2374</v>
      </c>
    </row>
    <row r="2377" spans="1:19" x14ac:dyDescent="0.2">
      <c r="A2377">
        <v>1619</v>
      </c>
      <c r="B2377" s="1">
        <v>45387</v>
      </c>
      <c r="C2377" s="2">
        <v>0.39583333333333331</v>
      </c>
      <c r="D2377" s="2">
        <v>0.4375</v>
      </c>
      <c r="E2377" t="s">
        <v>49</v>
      </c>
      <c r="F2377">
        <v>3</v>
      </c>
      <c r="G2377">
        <v>12</v>
      </c>
      <c r="H2377">
        <v>3</v>
      </c>
      <c r="I2377" t="s">
        <v>13</v>
      </c>
      <c r="J2377" t="s">
        <v>28</v>
      </c>
      <c r="K2377">
        <v>60.000000000000028</v>
      </c>
      <c r="L2377">
        <v>0.25</v>
      </c>
      <c r="M2377">
        <v>0</v>
      </c>
      <c r="N2377" t="s">
        <v>76</v>
      </c>
      <c r="O2377" t="s">
        <v>101</v>
      </c>
      <c r="P2377" t="s">
        <v>112</v>
      </c>
      <c r="Q2377" t="s">
        <v>118</v>
      </c>
      <c r="R2377" t="s">
        <v>118</v>
      </c>
      <c r="S2377">
        <v>2375</v>
      </c>
    </row>
    <row r="2378" spans="1:19" x14ac:dyDescent="0.2">
      <c r="A2378">
        <v>1693</v>
      </c>
      <c r="B2378" s="1">
        <v>45353</v>
      </c>
      <c r="C2378" s="2">
        <v>0.39583333333333331</v>
      </c>
      <c r="D2378" s="2">
        <v>0.41666666666666669</v>
      </c>
      <c r="E2378" t="s">
        <v>49</v>
      </c>
      <c r="F2378">
        <v>3</v>
      </c>
      <c r="G2378">
        <v>12</v>
      </c>
      <c r="H2378">
        <v>2</v>
      </c>
      <c r="I2378" t="s">
        <v>42</v>
      </c>
      <c r="J2378" t="s">
        <v>40</v>
      </c>
      <c r="K2378">
        <v>30.000000000000053</v>
      </c>
      <c r="L2378">
        <v>0.16666666666666666</v>
      </c>
      <c r="M2378">
        <v>0</v>
      </c>
      <c r="N2378" t="s">
        <v>77</v>
      </c>
      <c r="O2378" t="s">
        <v>100</v>
      </c>
      <c r="P2378" t="s">
        <v>112</v>
      </c>
      <c r="Q2378" t="s">
        <v>117</v>
      </c>
      <c r="R2378" t="s">
        <v>118</v>
      </c>
      <c r="S2378">
        <v>2376</v>
      </c>
    </row>
    <row r="2379" spans="1:19" x14ac:dyDescent="0.2">
      <c r="A2379">
        <v>2233</v>
      </c>
      <c r="B2379" s="1">
        <v>45413</v>
      </c>
      <c r="C2379" s="2">
        <v>0.39583333333333331</v>
      </c>
      <c r="D2379" s="2">
        <v>0.4375</v>
      </c>
      <c r="E2379" t="s">
        <v>49</v>
      </c>
      <c r="F2379">
        <v>3</v>
      </c>
      <c r="G2379">
        <v>12</v>
      </c>
      <c r="H2379">
        <v>7</v>
      </c>
      <c r="I2379" t="s">
        <v>41</v>
      </c>
      <c r="J2379" t="s">
        <v>23</v>
      </c>
      <c r="K2379">
        <v>60.000000000000028</v>
      </c>
      <c r="L2379">
        <v>0.58333333333333337</v>
      </c>
      <c r="M2379">
        <v>0</v>
      </c>
      <c r="N2379" t="s">
        <v>74</v>
      </c>
      <c r="O2379" t="s">
        <v>102</v>
      </c>
      <c r="P2379" t="s">
        <v>112</v>
      </c>
      <c r="Q2379" t="s">
        <v>118</v>
      </c>
      <c r="R2379" t="s">
        <v>118</v>
      </c>
      <c r="S2379">
        <v>2377</v>
      </c>
    </row>
    <row r="2380" spans="1:19" x14ac:dyDescent="0.2">
      <c r="A2380">
        <v>1735</v>
      </c>
      <c r="B2380" s="1">
        <v>45311</v>
      </c>
      <c r="C2380" s="2">
        <v>0.39583333333333331</v>
      </c>
      <c r="D2380" s="2">
        <v>0.4375</v>
      </c>
      <c r="E2380" t="s">
        <v>49</v>
      </c>
      <c r="F2380">
        <v>3</v>
      </c>
      <c r="G2380">
        <v>12</v>
      </c>
      <c r="H2380">
        <v>14</v>
      </c>
      <c r="I2380" t="s">
        <v>42</v>
      </c>
      <c r="J2380" t="s">
        <v>18</v>
      </c>
      <c r="K2380">
        <v>60.000000000000028</v>
      </c>
      <c r="L2380">
        <v>1.1666666666666667</v>
      </c>
      <c r="M2380">
        <v>1</v>
      </c>
      <c r="N2380" t="s">
        <v>77</v>
      </c>
      <c r="O2380" t="s">
        <v>98</v>
      </c>
      <c r="P2380" t="s">
        <v>112</v>
      </c>
      <c r="Q2380" t="s">
        <v>118</v>
      </c>
      <c r="R2380" t="s">
        <v>118</v>
      </c>
      <c r="S2380">
        <v>2378</v>
      </c>
    </row>
    <row r="2381" spans="1:19" x14ac:dyDescent="0.2">
      <c r="A2381">
        <v>2018</v>
      </c>
      <c r="B2381" s="1">
        <v>45369</v>
      </c>
      <c r="C2381" s="2">
        <v>0.39583333333333331</v>
      </c>
      <c r="D2381" s="2">
        <v>0.41666666666666669</v>
      </c>
      <c r="E2381" t="s">
        <v>49</v>
      </c>
      <c r="F2381">
        <v>3</v>
      </c>
      <c r="G2381">
        <v>12</v>
      </c>
      <c r="H2381">
        <v>7</v>
      </c>
      <c r="I2381" t="s">
        <v>22</v>
      </c>
      <c r="J2381" t="s">
        <v>14</v>
      </c>
      <c r="K2381">
        <v>30.000000000000053</v>
      </c>
      <c r="L2381">
        <v>0.58333333333333337</v>
      </c>
      <c r="M2381">
        <v>0</v>
      </c>
      <c r="N2381" t="s">
        <v>72</v>
      </c>
      <c r="O2381" t="s">
        <v>100</v>
      </c>
      <c r="P2381" t="s">
        <v>112</v>
      </c>
      <c r="Q2381" t="s">
        <v>118</v>
      </c>
      <c r="R2381" t="s">
        <v>118</v>
      </c>
      <c r="S2381">
        <v>2379</v>
      </c>
    </row>
    <row r="2382" spans="1:19" x14ac:dyDescent="0.2">
      <c r="A2382">
        <v>116</v>
      </c>
      <c r="B2382" s="1">
        <v>45415</v>
      </c>
      <c r="C2382" s="2">
        <v>0.39583333333333331</v>
      </c>
      <c r="D2382" s="2">
        <v>0.45833333333333331</v>
      </c>
      <c r="E2382" t="s">
        <v>49</v>
      </c>
      <c r="F2382">
        <v>3</v>
      </c>
      <c r="G2382">
        <v>12</v>
      </c>
      <c r="H2382">
        <v>4</v>
      </c>
      <c r="I2382" t="s">
        <v>17</v>
      </c>
      <c r="J2382" t="s">
        <v>28</v>
      </c>
      <c r="K2382">
        <v>90</v>
      </c>
      <c r="L2382">
        <v>0.33333333333333331</v>
      </c>
      <c r="M2382">
        <v>0</v>
      </c>
      <c r="N2382" t="s">
        <v>76</v>
      </c>
      <c r="O2382" t="s">
        <v>102</v>
      </c>
      <c r="P2382" t="s">
        <v>112</v>
      </c>
      <c r="Q2382" t="s">
        <v>118</v>
      </c>
      <c r="R2382" t="s">
        <v>118</v>
      </c>
      <c r="S2382">
        <v>2380</v>
      </c>
    </row>
    <row r="2383" spans="1:19" x14ac:dyDescent="0.2">
      <c r="A2383">
        <v>1666</v>
      </c>
      <c r="B2383" s="1">
        <v>45298</v>
      </c>
      <c r="C2383" s="2">
        <v>0.39583333333333331</v>
      </c>
      <c r="D2383" s="2">
        <v>0.41666666666666669</v>
      </c>
      <c r="E2383" t="s">
        <v>49</v>
      </c>
      <c r="F2383">
        <v>3</v>
      </c>
      <c r="G2383">
        <v>12</v>
      </c>
      <c r="H2383">
        <v>9</v>
      </c>
      <c r="I2383" t="s">
        <v>39</v>
      </c>
      <c r="J2383" t="s">
        <v>28</v>
      </c>
      <c r="K2383">
        <v>30.000000000000053</v>
      </c>
      <c r="L2383">
        <v>0.75</v>
      </c>
      <c r="M2383">
        <v>0</v>
      </c>
      <c r="N2383" t="s">
        <v>71</v>
      </c>
      <c r="O2383" t="s">
        <v>98</v>
      </c>
      <c r="P2383" t="s">
        <v>112</v>
      </c>
      <c r="Q2383" t="s">
        <v>118</v>
      </c>
      <c r="R2383" t="s">
        <v>118</v>
      </c>
      <c r="S2383">
        <v>2381</v>
      </c>
    </row>
    <row r="2384" spans="1:19" x14ac:dyDescent="0.2">
      <c r="A2384">
        <v>1595</v>
      </c>
      <c r="B2384" s="1">
        <v>45340</v>
      </c>
      <c r="C2384" s="2">
        <v>0.39583333333333331</v>
      </c>
      <c r="D2384" s="2">
        <v>0.47916666666666669</v>
      </c>
      <c r="E2384" t="s">
        <v>49</v>
      </c>
      <c r="F2384">
        <v>3</v>
      </c>
      <c r="G2384">
        <v>12</v>
      </c>
      <c r="H2384">
        <v>14</v>
      </c>
      <c r="I2384" t="s">
        <v>42</v>
      </c>
      <c r="J2384" t="s">
        <v>28</v>
      </c>
      <c r="K2384">
        <v>120.00000000000006</v>
      </c>
      <c r="L2384">
        <v>1.1666666666666667</v>
      </c>
      <c r="M2384">
        <v>1</v>
      </c>
      <c r="N2384" t="s">
        <v>71</v>
      </c>
      <c r="O2384" t="s">
        <v>99</v>
      </c>
      <c r="P2384" t="s">
        <v>112</v>
      </c>
      <c r="Q2384" t="s">
        <v>118</v>
      </c>
      <c r="R2384" t="s">
        <v>124</v>
      </c>
      <c r="S2384">
        <v>2382</v>
      </c>
    </row>
    <row r="2385" spans="1:19" x14ac:dyDescent="0.2">
      <c r="A2385">
        <v>2483</v>
      </c>
      <c r="B2385" s="1">
        <v>45638</v>
      </c>
      <c r="C2385" s="2">
        <v>0.39583333333333331</v>
      </c>
      <c r="D2385" s="2">
        <v>0.4375</v>
      </c>
      <c r="E2385" t="s">
        <v>49</v>
      </c>
      <c r="F2385">
        <v>3</v>
      </c>
      <c r="G2385">
        <v>12</v>
      </c>
      <c r="H2385">
        <v>15</v>
      </c>
      <c r="I2385" t="s">
        <v>22</v>
      </c>
      <c r="J2385" t="s">
        <v>28</v>
      </c>
      <c r="K2385">
        <v>60.000000000000028</v>
      </c>
      <c r="L2385">
        <v>1.25</v>
      </c>
      <c r="M2385">
        <v>1</v>
      </c>
      <c r="N2385" t="s">
        <v>75</v>
      </c>
      <c r="O2385" t="s">
        <v>109</v>
      </c>
      <c r="P2385" t="s">
        <v>112</v>
      </c>
      <c r="Q2385" t="s">
        <v>118</v>
      </c>
      <c r="R2385" t="s">
        <v>118</v>
      </c>
      <c r="S2385">
        <v>2383</v>
      </c>
    </row>
    <row r="2386" spans="1:19" x14ac:dyDescent="0.2">
      <c r="A2386">
        <v>1019</v>
      </c>
      <c r="B2386" s="1">
        <v>45402</v>
      </c>
      <c r="C2386" s="2">
        <v>0.39583333333333331</v>
      </c>
      <c r="D2386" s="2">
        <v>0.4375</v>
      </c>
      <c r="E2386" t="s">
        <v>49</v>
      </c>
      <c r="F2386">
        <v>3</v>
      </c>
      <c r="G2386">
        <v>12</v>
      </c>
      <c r="H2386">
        <v>6</v>
      </c>
      <c r="I2386" t="s">
        <v>39</v>
      </c>
      <c r="J2386" t="s">
        <v>28</v>
      </c>
      <c r="K2386">
        <v>60.000000000000028</v>
      </c>
      <c r="L2386">
        <v>0.5</v>
      </c>
      <c r="M2386">
        <v>0</v>
      </c>
      <c r="N2386" t="s">
        <v>77</v>
      </c>
      <c r="O2386" t="s">
        <v>101</v>
      </c>
      <c r="P2386" t="s">
        <v>112</v>
      </c>
      <c r="Q2386" t="s">
        <v>118</v>
      </c>
      <c r="R2386" t="s">
        <v>118</v>
      </c>
      <c r="S2386">
        <v>2384</v>
      </c>
    </row>
    <row r="2387" spans="1:19" x14ac:dyDescent="0.2">
      <c r="A2387">
        <v>1276</v>
      </c>
      <c r="B2387" s="1">
        <v>45459</v>
      </c>
      <c r="C2387" s="2">
        <v>0.39583333333333331</v>
      </c>
      <c r="D2387" s="2">
        <v>0.45833333333333331</v>
      </c>
      <c r="E2387" t="s">
        <v>49</v>
      </c>
      <c r="F2387">
        <v>3</v>
      </c>
      <c r="G2387">
        <v>12</v>
      </c>
      <c r="H2387">
        <v>3</v>
      </c>
      <c r="I2387" t="s">
        <v>41</v>
      </c>
      <c r="J2387" t="s">
        <v>23</v>
      </c>
      <c r="K2387">
        <v>90</v>
      </c>
      <c r="L2387">
        <v>0.25</v>
      </c>
      <c r="M2387">
        <v>0</v>
      </c>
      <c r="N2387" t="s">
        <v>71</v>
      </c>
      <c r="O2387" t="s">
        <v>103</v>
      </c>
      <c r="P2387" t="s">
        <v>112</v>
      </c>
      <c r="Q2387" t="s">
        <v>118</v>
      </c>
      <c r="R2387" t="s">
        <v>118</v>
      </c>
      <c r="S2387">
        <v>2385</v>
      </c>
    </row>
    <row r="2388" spans="1:19" x14ac:dyDescent="0.2">
      <c r="A2388">
        <v>2364</v>
      </c>
      <c r="B2388" s="1">
        <v>45414</v>
      </c>
      <c r="C2388" s="2">
        <v>0.39583333333333331</v>
      </c>
      <c r="D2388" s="2">
        <v>0.41666666666666669</v>
      </c>
      <c r="E2388" t="s">
        <v>49</v>
      </c>
      <c r="F2388">
        <v>3</v>
      </c>
      <c r="G2388">
        <v>12</v>
      </c>
      <c r="H2388">
        <v>10</v>
      </c>
      <c r="I2388" t="s">
        <v>39</v>
      </c>
      <c r="J2388" t="s">
        <v>18</v>
      </c>
      <c r="K2388">
        <v>30.000000000000053</v>
      </c>
      <c r="L2388">
        <v>0.83333333333333348</v>
      </c>
      <c r="M2388">
        <v>0</v>
      </c>
      <c r="N2388" t="s">
        <v>75</v>
      </c>
      <c r="O2388" t="s">
        <v>102</v>
      </c>
      <c r="P2388" t="s">
        <v>112</v>
      </c>
      <c r="Q2388" t="s">
        <v>118</v>
      </c>
      <c r="R2388" t="s">
        <v>118</v>
      </c>
      <c r="S2388">
        <v>2386</v>
      </c>
    </row>
    <row r="2389" spans="1:19" x14ac:dyDescent="0.2">
      <c r="A2389">
        <v>1057</v>
      </c>
      <c r="B2389" s="1">
        <v>45586</v>
      </c>
      <c r="C2389" s="2">
        <v>0.39583333333333331</v>
      </c>
      <c r="D2389" s="2">
        <v>0.4375</v>
      </c>
      <c r="E2389" t="s">
        <v>49</v>
      </c>
      <c r="F2389">
        <v>3</v>
      </c>
      <c r="G2389">
        <v>12</v>
      </c>
      <c r="H2389">
        <v>1</v>
      </c>
      <c r="I2389" t="s">
        <v>39</v>
      </c>
      <c r="J2389" t="s">
        <v>14</v>
      </c>
      <c r="K2389">
        <v>60.000000000000028</v>
      </c>
      <c r="L2389">
        <v>8.3333333333333329E-2</v>
      </c>
      <c r="M2389">
        <v>0</v>
      </c>
      <c r="N2389" t="s">
        <v>72</v>
      </c>
      <c r="O2389" t="s">
        <v>107</v>
      </c>
      <c r="P2389" t="s">
        <v>112</v>
      </c>
      <c r="Q2389" t="s">
        <v>117</v>
      </c>
      <c r="R2389" t="s">
        <v>118</v>
      </c>
      <c r="S2389">
        <v>2387</v>
      </c>
    </row>
    <row r="2390" spans="1:19" x14ac:dyDescent="0.2">
      <c r="A2390">
        <v>2164</v>
      </c>
      <c r="B2390" s="1">
        <v>45484</v>
      </c>
      <c r="C2390" s="2">
        <v>0.39583333333333331</v>
      </c>
      <c r="D2390" s="2">
        <v>0.45833333333333331</v>
      </c>
      <c r="E2390" t="s">
        <v>49</v>
      </c>
      <c r="F2390">
        <v>3</v>
      </c>
      <c r="G2390">
        <v>12</v>
      </c>
      <c r="H2390">
        <v>10</v>
      </c>
      <c r="I2390" t="s">
        <v>41</v>
      </c>
      <c r="J2390" t="s">
        <v>40</v>
      </c>
      <c r="K2390">
        <v>90</v>
      </c>
      <c r="L2390">
        <v>0.83333333333333348</v>
      </c>
      <c r="M2390">
        <v>0</v>
      </c>
      <c r="N2390" t="s">
        <v>75</v>
      </c>
      <c r="O2390" t="s">
        <v>104</v>
      </c>
      <c r="P2390" t="s">
        <v>112</v>
      </c>
      <c r="Q2390" t="s">
        <v>118</v>
      </c>
      <c r="R2390" t="s">
        <v>118</v>
      </c>
      <c r="S2390">
        <v>2388</v>
      </c>
    </row>
    <row r="2391" spans="1:19" x14ac:dyDescent="0.2">
      <c r="A2391">
        <v>2176</v>
      </c>
      <c r="B2391" s="1">
        <v>45498</v>
      </c>
      <c r="C2391" s="2">
        <v>0.39583333333333331</v>
      </c>
      <c r="D2391" s="2">
        <v>0.47916666666666669</v>
      </c>
      <c r="E2391" t="s">
        <v>49</v>
      </c>
      <c r="F2391">
        <v>3</v>
      </c>
      <c r="G2391">
        <v>12</v>
      </c>
      <c r="H2391">
        <v>10</v>
      </c>
      <c r="I2391" t="s">
        <v>27</v>
      </c>
      <c r="J2391" t="s">
        <v>30</v>
      </c>
      <c r="K2391">
        <v>120.00000000000006</v>
      </c>
      <c r="L2391">
        <v>0.83333333333333348</v>
      </c>
      <c r="M2391">
        <v>0</v>
      </c>
      <c r="N2391" t="s">
        <v>75</v>
      </c>
      <c r="O2391" t="s">
        <v>104</v>
      </c>
      <c r="P2391" t="s">
        <v>112</v>
      </c>
      <c r="Q2391" t="s">
        <v>118</v>
      </c>
      <c r="R2391" t="s">
        <v>124</v>
      </c>
      <c r="S2391">
        <v>2389</v>
      </c>
    </row>
    <row r="2392" spans="1:19" x14ac:dyDescent="0.2">
      <c r="A2392">
        <v>1376</v>
      </c>
      <c r="B2392" s="1">
        <v>45500</v>
      </c>
      <c r="C2392" s="2">
        <v>0.375</v>
      </c>
      <c r="D2392" s="2">
        <v>0.45833333333333331</v>
      </c>
      <c r="E2392" t="s">
        <v>49</v>
      </c>
      <c r="F2392">
        <v>3</v>
      </c>
      <c r="G2392">
        <v>12</v>
      </c>
      <c r="H2392">
        <v>14</v>
      </c>
      <c r="I2392" t="s">
        <v>22</v>
      </c>
      <c r="J2392" t="s">
        <v>40</v>
      </c>
      <c r="K2392">
        <v>119.99999999999997</v>
      </c>
      <c r="L2392">
        <v>1.1666666666666667</v>
      </c>
      <c r="M2392">
        <v>1</v>
      </c>
      <c r="N2392" t="s">
        <v>77</v>
      </c>
      <c r="O2392" t="s">
        <v>104</v>
      </c>
      <c r="P2392" t="s">
        <v>112</v>
      </c>
      <c r="Q2392" t="s">
        <v>118</v>
      </c>
      <c r="R2392" t="s">
        <v>124</v>
      </c>
      <c r="S2392">
        <v>2390</v>
      </c>
    </row>
    <row r="2393" spans="1:19" x14ac:dyDescent="0.2">
      <c r="A2393">
        <v>2109</v>
      </c>
      <c r="B2393" s="1">
        <v>45579</v>
      </c>
      <c r="C2393" s="2">
        <v>0.375</v>
      </c>
      <c r="D2393" s="2">
        <v>0.45833333333333331</v>
      </c>
      <c r="E2393" t="s">
        <v>49</v>
      </c>
      <c r="F2393">
        <v>3</v>
      </c>
      <c r="G2393">
        <v>12</v>
      </c>
      <c r="H2393">
        <v>15</v>
      </c>
      <c r="I2393" t="s">
        <v>22</v>
      </c>
      <c r="J2393" t="s">
        <v>18</v>
      </c>
      <c r="K2393">
        <v>119.99999999999997</v>
      </c>
      <c r="L2393">
        <v>1.25</v>
      </c>
      <c r="M2393">
        <v>1</v>
      </c>
      <c r="N2393" t="s">
        <v>72</v>
      </c>
      <c r="O2393" t="s">
        <v>107</v>
      </c>
      <c r="P2393" t="s">
        <v>112</v>
      </c>
      <c r="Q2393" t="s">
        <v>118</v>
      </c>
      <c r="R2393" t="s">
        <v>124</v>
      </c>
      <c r="S2393">
        <v>2391</v>
      </c>
    </row>
    <row r="2394" spans="1:19" x14ac:dyDescent="0.2">
      <c r="A2394">
        <v>438</v>
      </c>
      <c r="B2394" s="1">
        <v>45325</v>
      </c>
      <c r="C2394" s="2">
        <v>0.375</v>
      </c>
      <c r="D2394" s="2">
        <v>0.45833333333333331</v>
      </c>
      <c r="E2394" t="s">
        <v>49</v>
      </c>
      <c r="F2394">
        <v>3</v>
      </c>
      <c r="G2394">
        <v>12</v>
      </c>
      <c r="H2394">
        <v>6</v>
      </c>
      <c r="I2394" t="s">
        <v>13</v>
      </c>
      <c r="J2394" t="s">
        <v>28</v>
      </c>
      <c r="K2394">
        <v>119.99999999999997</v>
      </c>
      <c r="L2394">
        <v>0.5</v>
      </c>
      <c r="M2394">
        <v>0</v>
      </c>
      <c r="N2394" t="s">
        <v>77</v>
      </c>
      <c r="O2394" t="s">
        <v>99</v>
      </c>
      <c r="P2394" t="s">
        <v>112</v>
      </c>
      <c r="Q2394" t="s">
        <v>118</v>
      </c>
      <c r="R2394" t="s">
        <v>124</v>
      </c>
      <c r="S2394">
        <v>2392</v>
      </c>
    </row>
    <row r="2395" spans="1:19" x14ac:dyDescent="0.2">
      <c r="A2395">
        <v>671</v>
      </c>
      <c r="B2395" s="1">
        <v>45511</v>
      </c>
      <c r="C2395" s="2">
        <v>0.375</v>
      </c>
      <c r="D2395" s="2">
        <v>0.41666666666666669</v>
      </c>
      <c r="E2395" t="s">
        <v>49</v>
      </c>
      <c r="F2395">
        <v>3</v>
      </c>
      <c r="G2395">
        <v>12</v>
      </c>
      <c r="H2395">
        <v>11</v>
      </c>
      <c r="I2395" t="s">
        <v>22</v>
      </c>
      <c r="J2395" t="s">
        <v>30</v>
      </c>
      <c r="K2395">
        <v>60.000000000000028</v>
      </c>
      <c r="L2395">
        <v>0.91666666666666652</v>
      </c>
      <c r="M2395">
        <v>0</v>
      </c>
      <c r="N2395" t="s">
        <v>74</v>
      </c>
      <c r="O2395" t="s">
        <v>105</v>
      </c>
      <c r="P2395" t="s">
        <v>112</v>
      </c>
      <c r="Q2395" t="s">
        <v>118</v>
      </c>
      <c r="R2395" t="s">
        <v>118</v>
      </c>
      <c r="S2395">
        <v>2393</v>
      </c>
    </row>
    <row r="2396" spans="1:19" x14ac:dyDescent="0.2">
      <c r="A2396">
        <v>1626</v>
      </c>
      <c r="B2396" s="1">
        <v>45576</v>
      </c>
      <c r="C2396" s="2">
        <v>0.375</v>
      </c>
      <c r="D2396" s="2">
        <v>0.39583333333333331</v>
      </c>
      <c r="E2396" t="s">
        <v>49</v>
      </c>
      <c r="F2396">
        <v>3</v>
      </c>
      <c r="G2396">
        <v>12</v>
      </c>
      <c r="H2396">
        <v>10</v>
      </c>
      <c r="I2396" t="s">
        <v>27</v>
      </c>
      <c r="J2396" t="s">
        <v>40</v>
      </c>
      <c r="K2396">
        <v>29.999999999999972</v>
      </c>
      <c r="L2396">
        <v>0.83333333333333348</v>
      </c>
      <c r="M2396">
        <v>0</v>
      </c>
      <c r="N2396" t="s">
        <v>76</v>
      </c>
      <c r="O2396" t="s">
        <v>107</v>
      </c>
      <c r="P2396" t="s">
        <v>112</v>
      </c>
      <c r="Q2396" t="s">
        <v>118</v>
      </c>
      <c r="R2396" t="s">
        <v>118</v>
      </c>
      <c r="S2396">
        <v>2394</v>
      </c>
    </row>
    <row r="2397" spans="1:19" x14ac:dyDescent="0.2">
      <c r="A2397">
        <v>1456</v>
      </c>
      <c r="B2397" s="1">
        <v>45420</v>
      </c>
      <c r="C2397" s="2">
        <v>0.375</v>
      </c>
      <c r="D2397" s="2">
        <v>0.39583333333333331</v>
      </c>
      <c r="E2397" t="s">
        <v>49</v>
      </c>
      <c r="F2397">
        <v>3</v>
      </c>
      <c r="G2397">
        <v>12</v>
      </c>
      <c r="H2397">
        <v>6</v>
      </c>
      <c r="I2397" t="s">
        <v>13</v>
      </c>
      <c r="J2397" t="s">
        <v>18</v>
      </c>
      <c r="K2397">
        <v>29.999999999999972</v>
      </c>
      <c r="L2397">
        <v>0.5</v>
      </c>
      <c r="M2397">
        <v>0</v>
      </c>
      <c r="N2397" t="s">
        <v>74</v>
      </c>
      <c r="O2397" t="s">
        <v>102</v>
      </c>
      <c r="P2397" t="s">
        <v>112</v>
      </c>
      <c r="Q2397" t="s">
        <v>118</v>
      </c>
      <c r="R2397" t="s">
        <v>118</v>
      </c>
      <c r="S2397">
        <v>2395</v>
      </c>
    </row>
    <row r="2398" spans="1:19" x14ac:dyDescent="0.2">
      <c r="A2398">
        <v>1684</v>
      </c>
      <c r="B2398" s="1">
        <v>45350</v>
      </c>
      <c r="C2398" s="2">
        <v>0.375</v>
      </c>
      <c r="D2398" s="2">
        <v>0.39583333333333331</v>
      </c>
      <c r="E2398" t="s">
        <v>49</v>
      </c>
      <c r="F2398">
        <v>3</v>
      </c>
      <c r="G2398">
        <v>12</v>
      </c>
      <c r="H2398">
        <v>7</v>
      </c>
      <c r="I2398" t="s">
        <v>41</v>
      </c>
      <c r="J2398" t="s">
        <v>40</v>
      </c>
      <c r="K2398">
        <v>29.999999999999972</v>
      </c>
      <c r="L2398">
        <v>0.58333333333333337</v>
      </c>
      <c r="M2398">
        <v>0</v>
      </c>
      <c r="N2398" t="s">
        <v>74</v>
      </c>
      <c r="O2398" t="s">
        <v>99</v>
      </c>
      <c r="P2398" t="s">
        <v>112</v>
      </c>
      <c r="Q2398" t="s">
        <v>118</v>
      </c>
      <c r="R2398" t="s">
        <v>118</v>
      </c>
      <c r="S2398">
        <v>2396</v>
      </c>
    </row>
    <row r="2399" spans="1:19" x14ac:dyDescent="0.2">
      <c r="A2399">
        <v>2094</v>
      </c>
      <c r="B2399" s="1">
        <v>45361</v>
      </c>
      <c r="C2399" s="2">
        <v>0.375</v>
      </c>
      <c r="D2399" s="2">
        <v>0.39583333333333331</v>
      </c>
      <c r="E2399" t="s">
        <v>49</v>
      </c>
      <c r="F2399">
        <v>3</v>
      </c>
      <c r="G2399">
        <v>12</v>
      </c>
      <c r="H2399">
        <v>10</v>
      </c>
      <c r="I2399" t="s">
        <v>41</v>
      </c>
      <c r="J2399" t="s">
        <v>28</v>
      </c>
      <c r="K2399">
        <v>29.999999999999972</v>
      </c>
      <c r="L2399">
        <v>0.83333333333333348</v>
      </c>
      <c r="M2399">
        <v>0</v>
      </c>
      <c r="N2399" t="s">
        <v>71</v>
      </c>
      <c r="O2399" t="s">
        <v>100</v>
      </c>
      <c r="P2399" t="s">
        <v>112</v>
      </c>
      <c r="Q2399" t="s">
        <v>118</v>
      </c>
      <c r="R2399" t="s">
        <v>118</v>
      </c>
      <c r="S2399">
        <v>2397</v>
      </c>
    </row>
    <row r="2400" spans="1:19" x14ac:dyDescent="0.2">
      <c r="A2400">
        <v>1348</v>
      </c>
      <c r="B2400" s="1">
        <v>45540</v>
      </c>
      <c r="C2400" s="2">
        <v>0.375</v>
      </c>
      <c r="D2400" s="2">
        <v>0.39583333333333331</v>
      </c>
      <c r="E2400" t="s">
        <v>49</v>
      </c>
      <c r="F2400">
        <v>3</v>
      </c>
      <c r="G2400">
        <v>12</v>
      </c>
      <c r="H2400">
        <v>14</v>
      </c>
      <c r="I2400" t="s">
        <v>42</v>
      </c>
      <c r="J2400" t="s">
        <v>23</v>
      </c>
      <c r="K2400">
        <v>29.999999999999972</v>
      </c>
      <c r="L2400">
        <v>1.1666666666666667</v>
      </c>
      <c r="M2400">
        <v>1</v>
      </c>
      <c r="N2400" t="s">
        <v>75</v>
      </c>
      <c r="O2400" t="s">
        <v>106</v>
      </c>
      <c r="P2400" t="s">
        <v>112</v>
      </c>
      <c r="Q2400" t="s">
        <v>118</v>
      </c>
      <c r="R2400" t="s">
        <v>118</v>
      </c>
      <c r="S2400">
        <v>2398</v>
      </c>
    </row>
    <row r="2401" spans="1:19" x14ac:dyDescent="0.2">
      <c r="A2401">
        <v>678</v>
      </c>
      <c r="B2401" s="1">
        <v>45583</v>
      </c>
      <c r="C2401" s="2">
        <v>0.375</v>
      </c>
      <c r="D2401" s="2">
        <v>0.4375</v>
      </c>
      <c r="E2401" t="s">
        <v>49</v>
      </c>
      <c r="F2401">
        <v>3</v>
      </c>
      <c r="G2401">
        <v>12</v>
      </c>
      <c r="H2401">
        <v>11</v>
      </c>
      <c r="I2401" t="s">
        <v>13</v>
      </c>
      <c r="J2401" t="s">
        <v>23</v>
      </c>
      <c r="K2401">
        <v>90</v>
      </c>
      <c r="L2401">
        <v>0.91666666666666652</v>
      </c>
      <c r="M2401">
        <v>0</v>
      </c>
      <c r="N2401" t="s">
        <v>76</v>
      </c>
      <c r="O2401" t="s">
        <v>107</v>
      </c>
      <c r="P2401" t="s">
        <v>112</v>
      </c>
      <c r="Q2401" t="s">
        <v>118</v>
      </c>
      <c r="R2401" t="s">
        <v>118</v>
      </c>
      <c r="S2401">
        <v>2399</v>
      </c>
    </row>
    <row r="2402" spans="1:19" x14ac:dyDescent="0.2">
      <c r="A2402">
        <v>531</v>
      </c>
      <c r="B2402" s="1">
        <v>45422</v>
      </c>
      <c r="C2402" s="2">
        <v>0.375</v>
      </c>
      <c r="D2402" s="2">
        <v>0.4375</v>
      </c>
      <c r="E2402" t="s">
        <v>49</v>
      </c>
      <c r="F2402">
        <v>3</v>
      </c>
      <c r="G2402">
        <v>12</v>
      </c>
      <c r="H2402">
        <v>4</v>
      </c>
      <c r="I2402" t="s">
        <v>27</v>
      </c>
      <c r="J2402" t="s">
        <v>30</v>
      </c>
      <c r="K2402">
        <v>90</v>
      </c>
      <c r="L2402">
        <v>0.33333333333333331</v>
      </c>
      <c r="M2402">
        <v>0</v>
      </c>
      <c r="N2402" t="s">
        <v>76</v>
      </c>
      <c r="O2402" t="s">
        <v>102</v>
      </c>
      <c r="P2402" t="s">
        <v>112</v>
      </c>
      <c r="Q2402" t="s">
        <v>118</v>
      </c>
      <c r="R2402" t="s">
        <v>118</v>
      </c>
      <c r="S2402">
        <v>2400</v>
      </c>
    </row>
    <row r="2403" spans="1:19" x14ac:dyDescent="0.2">
      <c r="A2403">
        <v>2145</v>
      </c>
      <c r="B2403" s="1">
        <v>45381</v>
      </c>
      <c r="C2403" s="2">
        <v>0.375</v>
      </c>
      <c r="D2403" s="2">
        <v>0.41666666666666669</v>
      </c>
      <c r="E2403" t="s">
        <v>49</v>
      </c>
      <c r="F2403">
        <v>3</v>
      </c>
      <c r="G2403">
        <v>12</v>
      </c>
      <c r="H2403">
        <v>11</v>
      </c>
      <c r="I2403" t="s">
        <v>39</v>
      </c>
      <c r="J2403" t="s">
        <v>18</v>
      </c>
      <c r="K2403">
        <v>60.000000000000028</v>
      </c>
      <c r="L2403">
        <v>0.91666666666666652</v>
      </c>
      <c r="M2403">
        <v>0</v>
      </c>
      <c r="N2403" t="s">
        <v>77</v>
      </c>
      <c r="O2403" t="s">
        <v>100</v>
      </c>
      <c r="P2403" t="s">
        <v>112</v>
      </c>
      <c r="Q2403" t="s">
        <v>118</v>
      </c>
      <c r="R2403" t="s">
        <v>118</v>
      </c>
      <c r="S2403">
        <v>2401</v>
      </c>
    </row>
    <row r="2404" spans="1:19" x14ac:dyDescent="0.2">
      <c r="A2404">
        <v>1639</v>
      </c>
      <c r="B2404" s="1">
        <v>45514</v>
      </c>
      <c r="C2404" s="2">
        <v>0.375</v>
      </c>
      <c r="D2404" s="2">
        <v>0.45833333333333331</v>
      </c>
      <c r="E2404" t="s">
        <v>49</v>
      </c>
      <c r="F2404">
        <v>3</v>
      </c>
      <c r="G2404">
        <v>12</v>
      </c>
      <c r="H2404">
        <v>15</v>
      </c>
      <c r="I2404" t="s">
        <v>42</v>
      </c>
      <c r="J2404" t="s">
        <v>30</v>
      </c>
      <c r="K2404">
        <v>119.99999999999997</v>
      </c>
      <c r="L2404">
        <v>1.25</v>
      </c>
      <c r="M2404">
        <v>1</v>
      </c>
      <c r="N2404" t="s">
        <v>77</v>
      </c>
      <c r="O2404" t="s">
        <v>105</v>
      </c>
      <c r="P2404" t="s">
        <v>112</v>
      </c>
      <c r="Q2404" t="s">
        <v>118</v>
      </c>
      <c r="R2404" t="s">
        <v>124</v>
      </c>
      <c r="S2404">
        <v>2402</v>
      </c>
    </row>
    <row r="2405" spans="1:19" x14ac:dyDescent="0.2">
      <c r="A2405">
        <v>1874</v>
      </c>
      <c r="B2405" s="1">
        <v>45396</v>
      </c>
      <c r="C2405" s="2">
        <v>0.375</v>
      </c>
      <c r="D2405" s="2">
        <v>0.41666666666666669</v>
      </c>
      <c r="E2405" t="s">
        <v>49</v>
      </c>
      <c r="F2405">
        <v>3</v>
      </c>
      <c r="G2405">
        <v>12</v>
      </c>
      <c r="H2405">
        <v>9</v>
      </c>
      <c r="I2405" t="s">
        <v>22</v>
      </c>
      <c r="J2405" t="s">
        <v>23</v>
      </c>
      <c r="K2405">
        <v>60.000000000000028</v>
      </c>
      <c r="L2405">
        <v>0.75</v>
      </c>
      <c r="M2405">
        <v>0</v>
      </c>
      <c r="N2405" t="s">
        <v>71</v>
      </c>
      <c r="O2405" t="s">
        <v>101</v>
      </c>
      <c r="P2405" t="s">
        <v>112</v>
      </c>
      <c r="Q2405" t="s">
        <v>118</v>
      </c>
      <c r="R2405" t="s">
        <v>118</v>
      </c>
      <c r="S2405">
        <v>2403</v>
      </c>
    </row>
    <row r="2406" spans="1:19" x14ac:dyDescent="0.2">
      <c r="A2406">
        <v>1068</v>
      </c>
      <c r="B2406" s="1">
        <v>45334</v>
      </c>
      <c r="C2406" s="2">
        <v>0.375</v>
      </c>
      <c r="D2406" s="2">
        <v>0.41666666666666669</v>
      </c>
      <c r="E2406" t="s">
        <v>49</v>
      </c>
      <c r="F2406">
        <v>3</v>
      </c>
      <c r="G2406">
        <v>12</v>
      </c>
      <c r="H2406">
        <v>7</v>
      </c>
      <c r="I2406" t="s">
        <v>27</v>
      </c>
      <c r="J2406" t="s">
        <v>28</v>
      </c>
      <c r="K2406">
        <v>60.000000000000028</v>
      </c>
      <c r="L2406">
        <v>0.58333333333333337</v>
      </c>
      <c r="M2406">
        <v>0</v>
      </c>
      <c r="N2406" t="s">
        <v>72</v>
      </c>
      <c r="O2406" t="s">
        <v>99</v>
      </c>
      <c r="P2406" t="s">
        <v>112</v>
      </c>
      <c r="Q2406" t="s">
        <v>118</v>
      </c>
      <c r="R2406" t="s">
        <v>118</v>
      </c>
      <c r="S2406">
        <v>2404</v>
      </c>
    </row>
    <row r="2407" spans="1:19" x14ac:dyDescent="0.2">
      <c r="A2407">
        <v>490</v>
      </c>
      <c r="B2407" s="1">
        <v>45549</v>
      </c>
      <c r="C2407" s="2">
        <v>0.375</v>
      </c>
      <c r="D2407" s="2">
        <v>0.45833333333333331</v>
      </c>
      <c r="E2407" t="s">
        <v>49</v>
      </c>
      <c r="F2407">
        <v>3</v>
      </c>
      <c r="G2407">
        <v>12</v>
      </c>
      <c r="H2407">
        <v>9</v>
      </c>
      <c r="I2407" t="s">
        <v>41</v>
      </c>
      <c r="J2407" t="s">
        <v>28</v>
      </c>
      <c r="K2407">
        <v>119.99999999999997</v>
      </c>
      <c r="L2407">
        <v>0.75</v>
      </c>
      <c r="M2407">
        <v>0</v>
      </c>
      <c r="N2407" t="s">
        <v>77</v>
      </c>
      <c r="O2407" t="s">
        <v>106</v>
      </c>
      <c r="P2407" t="s">
        <v>112</v>
      </c>
      <c r="Q2407" t="s">
        <v>118</v>
      </c>
      <c r="R2407" t="s">
        <v>124</v>
      </c>
      <c r="S2407">
        <v>2405</v>
      </c>
    </row>
    <row r="2408" spans="1:19" x14ac:dyDescent="0.2">
      <c r="A2408">
        <v>801</v>
      </c>
      <c r="B2408" s="1">
        <v>45585</v>
      </c>
      <c r="C2408" s="2">
        <v>0.375</v>
      </c>
      <c r="D2408" s="2">
        <v>0.39583333333333331</v>
      </c>
      <c r="E2408" t="s">
        <v>49</v>
      </c>
      <c r="F2408">
        <v>3</v>
      </c>
      <c r="G2408">
        <v>12</v>
      </c>
      <c r="H2408">
        <v>9</v>
      </c>
      <c r="I2408" t="s">
        <v>17</v>
      </c>
      <c r="J2408" t="s">
        <v>14</v>
      </c>
      <c r="K2408">
        <v>29.999999999999972</v>
      </c>
      <c r="L2408">
        <v>0.75</v>
      </c>
      <c r="M2408">
        <v>0</v>
      </c>
      <c r="N2408" t="s">
        <v>71</v>
      </c>
      <c r="O2408" t="s">
        <v>107</v>
      </c>
      <c r="P2408" t="s">
        <v>112</v>
      </c>
      <c r="Q2408" t="s">
        <v>118</v>
      </c>
      <c r="R2408" t="s">
        <v>118</v>
      </c>
      <c r="S2408">
        <v>2406</v>
      </c>
    </row>
    <row r="2409" spans="1:19" x14ac:dyDescent="0.2">
      <c r="A2409">
        <v>2354</v>
      </c>
      <c r="B2409" s="1">
        <v>45426</v>
      </c>
      <c r="C2409" s="2">
        <v>0.375</v>
      </c>
      <c r="D2409" s="2">
        <v>0.39583333333333331</v>
      </c>
      <c r="E2409" t="s">
        <v>49</v>
      </c>
      <c r="F2409">
        <v>3</v>
      </c>
      <c r="G2409">
        <v>12</v>
      </c>
      <c r="H2409">
        <v>11</v>
      </c>
      <c r="I2409" t="s">
        <v>22</v>
      </c>
      <c r="J2409" t="s">
        <v>28</v>
      </c>
      <c r="K2409">
        <v>29.999999999999972</v>
      </c>
      <c r="L2409">
        <v>0.91666666666666652</v>
      </c>
      <c r="M2409">
        <v>0</v>
      </c>
      <c r="N2409" t="s">
        <v>73</v>
      </c>
      <c r="O2409" t="s">
        <v>102</v>
      </c>
      <c r="P2409" t="s">
        <v>112</v>
      </c>
      <c r="Q2409" t="s">
        <v>118</v>
      </c>
      <c r="R2409" t="s">
        <v>118</v>
      </c>
      <c r="S2409">
        <v>2407</v>
      </c>
    </row>
    <row r="2410" spans="1:19" x14ac:dyDescent="0.2">
      <c r="A2410">
        <v>975</v>
      </c>
      <c r="B2410" s="1">
        <v>45388</v>
      </c>
      <c r="C2410" s="2">
        <v>0.375</v>
      </c>
      <c r="D2410" s="2">
        <v>0.4375</v>
      </c>
      <c r="E2410" t="s">
        <v>49</v>
      </c>
      <c r="F2410">
        <v>3</v>
      </c>
      <c r="G2410">
        <v>12</v>
      </c>
      <c r="H2410">
        <v>6</v>
      </c>
      <c r="I2410" t="s">
        <v>41</v>
      </c>
      <c r="J2410" t="s">
        <v>14</v>
      </c>
      <c r="K2410">
        <v>90</v>
      </c>
      <c r="L2410">
        <v>0.5</v>
      </c>
      <c r="M2410">
        <v>0</v>
      </c>
      <c r="N2410" t="s">
        <v>77</v>
      </c>
      <c r="O2410" t="s">
        <v>101</v>
      </c>
      <c r="P2410" t="s">
        <v>112</v>
      </c>
      <c r="Q2410" t="s">
        <v>118</v>
      </c>
      <c r="R2410" t="s">
        <v>118</v>
      </c>
      <c r="S2410">
        <v>2408</v>
      </c>
    </row>
    <row r="2411" spans="1:19" x14ac:dyDescent="0.2">
      <c r="A2411">
        <v>1501</v>
      </c>
      <c r="B2411" s="1">
        <v>45604</v>
      </c>
      <c r="C2411" s="2">
        <v>0.375</v>
      </c>
      <c r="D2411" s="2">
        <v>0.45833333333333331</v>
      </c>
      <c r="E2411" t="s">
        <v>49</v>
      </c>
      <c r="F2411">
        <v>3</v>
      </c>
      <c r="G2411">
        <v>12</v>
      </c>
      <c r="H2411">
        <v>1</v>
      </c>
      <c r="I2411" t="s">
        <v>13</v>
      </c>
      <c r="J2411" t="s">
        <v>30</v>
      </c>
      <c r="K2411">
        <v>119.99999999999997</v>
      </c>
      <c r="L2411">
        <v>8.3333333333333329E-2</v>
      </c>
      <c r="M2411">
        <v>0</v>
      </c>
      <c r="N2411" t="s">
        <v>76</v>
      </c>
      <c r="O2411" t="s">
        <v>108</v>
      </c>
      <c r="P2411" t="s">
        <v>112</v>
      </c>
      <c r="Q2411" t="s">
        <v>117</v>
      </c>
      <c r="R2411" t="s">
        <v>124</v>
      </c>
      <c r="S2411">
        <v>2409</v>
      </c>
    </row>
    <row r="2412" spans="1:19" x14ac:dyDescent="0.2">
      <c r="A2412">
        <v>2273</v>
      </c>
      <c r="B2412" s="1">
        <v>45293</v>
      </c>
      <c r="C2412" s="2">
        <v>0.375</v>
      </c>
      <c r="D2412" s="2">
        <v>0.39583333333333331</v>
      </c>
      <c r="E2412" t="s">
        <v>49</v>
      </c>
      <c r="F2412">
        <v>3</v>
      </c>
      <c r="G2412">
        <v>12</v>
      </c>
      <c r="H2412">
        <v>2</v>
      </c>
      <c r="I2412" t="s">
        <v>42</v>
      </c>
      <c r="J2412" t="s">
        <v>23</v>
      </c>
      <c r="K2412">
        <v>29.999999999999972</v>
      </c>
      <c r="L2412">
        <v>0.16666666666666666</v>
      </c>
      <c r="M2412">
        <v>0</v>
      </c>
      <c r="N2412" t="s">
        <v>73</v>
      </c>
      <c r="O2412" t="s">
        <v>98</v>
      </c>
      <c r="P2412" t="s">
        <v>112</v>
      </c>
      <c r="Q2412" t="s">
        <v>117</v>
      </c>
      <c r="R2412" t="s">
        <v>118</v>
      </c>
      <c r="S2412">
        <v>2410</v>
      </c>
    </row>
    <row r="2413" spans="1:19" x14ac:dyDescent="0.2">
      <c r="A2413">
        <v>2275</v>
      </c>
      <c r="B2413" s="1">
        <v>45482</v>
      </c>
      <c r="C2413" s="2">
        <v>0.375</v>
      </c>
      <c r="D2413" s="2">
        <v>0.39583333333333331</v>
      </c>
      <c r="E2413" t="s">
        <v>49</v>
      </c>
      <c r="F2413">
        <v>3</v>
      </c>
      <c r="G2413">
        <v>12</v>
      </c>
      <c r="H2413">
        <v>6</v>
      </c>
      <c r="I2413" t="s">
        <v>13</v>
      </c>
      <c r="J2413" t="s">
        <v>14</v>
      </c>
      <c r="K2413">
        <v>29.999999999999972</v>
      </c>
      <c r="L2413">
        <v>0.5</v>
      </c>
      <c r="M2413">
        <v>0</v>
      </c>
      <c r="N2413" t="s">
        <v>73</v>
      </c>
      <c r="O2413" t="s">
        <v>104</v>
      </c>
      <c r="P2413" t="s">
        <v>112</v>
      </c>
      <c r="Q2413" t="s">
        <v>118</v>
      </c>
      <c r="R2413" t="s">
        <v>118</v>
      </c>
      <c r="S2413">
        <v>2411</v>
      </c>
    </row>
    <row r="2414" spans="1:19" x14ac:dyDescent="0.2">
      <c r="A2414">
        <v>185</v>
      </c>
      <c r="B2414" s="1">
        <v>45317</v>
      </c>
      <c r="C2414" s="2">
        <v>0.375</v>
      </c>
      <c r="D2414" s="2">
        <v>0.41666666666666669</v>
      </c>
      <c r="E2414" t="s">
        <v>49</v>
      </c>
      <c r="F2414">
        <v>3</v>
      </c>
      <c r="G2414">
        <v>12</v>
      </c>
      <c r="H2414">
        <v>9</v>
      </c>
      <c r="I2414" t="s">
        <v>13</v>
      </c>
      <c r="J2414" t="s">
        <v>40</v>
      </c>
      <c r="K2414">
        <v>60.000000000000028</v>
      </c>
      <c r="L2414">
        <v>0.75</v>
      </c>
      <c r="M2414">
        <v>0</v>
      </c>
      <c r="N2414" t="s">
        <v>76</v>
      </c>
      <c r="O2414" t="s">
        <v>98</v>
      </c>
      <c r="P2414" t="s">
        <v>112</v>
      </c>
      <c r="Q2414" t="s">
        <v>118</v>
      </c>
      <c r="R2414" t="s">
        <v>118</v>
      </c>
      <c r="S2414">
        <v>2412</v>
      </c>
    </row>
    <row r="2415" spans="1:19" x14ac:dyDescent="0.2">
      <c r="A2415">
        <v>513</v>
      </c>
      <c r="B2415" s="1">
        <v>45510</v>
      </c>
      <c r="C2415" s="2">
        <v>0.375</v>
      </c>
      <c r="D2415" s="2">
        <v>0.45833333333333331</v>
      </c>
      <c r="E2415" t="s">
        <v>49</v>
      </c>
      <c r="F2415">
        <v>3</v>
      </c>
      <c r="G2415">
        <v>12</v>
      </c>
      <c r="H2415">
        <v>13</v>
      </c>
      <c r="I2415" t="s">
        <v>27</v>
      </c>
      <c r="J2415" t="s">
        <v>14</v>
      </c>
      <c r="K2415">
        <v>119.99999999999997</v>
      </c>
      <c r="L2415">
        <v>1.0833333333333333</v>
      </c>
      <c r="M2415">
        <v>1</v>
      </c>
      <c r="N2415" t="s">
        <v>73</v>
      </c>
      <c r="O2415" t="s">
        <v>105</v>
      </c>
      <c r="P2415" t="s">
        <v>112</v>
      </c>
      <c r="Q2415" t="s">
        <v>118</v>
      </c>
      <c r="R2415" t="s">
        <v>124</v>
      </c>
      <c r="S2415">
        <v>2413</v>
      </c>
    </row>
    <row r="2416" spans="1:19" x14ac:dyDescent="0.2">
      <c r="A2416">
        <v>1063</v>
      </c>
      <c r="B2416" s="1">
        <v>45390</v>
      </c>
      <c r="C2416" s="2">
        <v>0.375</v>
      </c>
      <c r="D2416" s="2">
        <v>0.39583333333333331</v>
      </c>
      <c r="E2416" t="s">
        <v>49</v>
      </c>
      <c r="F2416">
        <v>3</v>
      </c>
      <c r="G2416">
        <v>12</v>
      </c>
      <c r="H2416">
        <v>5</v>
      </c>
      <c r="I2416" t="s">
        <v>42</v>
      </c>
      <c r="J2416" t="s">
        <v>40</v>
      </c>
      <c r="K2416">
        <v>29.999999999999972</v>
      </c>
      <c r="L2416">
        <v>0.41666666666666674</v>
      </c>
      <c r="M2416">
        <v>0</v>
      </c>
      <c r="N2416" t="s">
        <v>72</v>
      </c>
      <c r="O2416" t="s">
        <v>101</v>
      </c>
      <c r="P2416" t="s">
        <v>112</v>
      </c>
      <c r="Q2416" t="s">
        <v>118</v>
      </c>
      <c r="R2416" t="s">
        <v>118</v>
      </c>
      <c r="S2416">
        <v>2414</v>
      </c>
    </row>
    <row r="2417" spans="1:19" x14ac:dyDescent="0.2">
      <c r="A2417">
        <v>1775</v>
      </c>
      <c r="B2417" s="1">
        <v>45337</v>
      </c>
      <c r="C2417" s="2">
        <v>0.375</v>
      </c>
      <c r="D2417" s="2">
        <v>0.4375</v>
      </c>
      <c r="E2417" t="s">
        <v>49</v>
      </c>
      <c r="F2417">
        <v>3</v>
      </c>
      <c r="G2417">
        <v>12</v>
      </c>
      <c r="H2417">
        <v>13</v>
      </c>
      <c r="I2417" t="s">
        <v>17</v>
      </c>
      <c r="J2417" t="s">
        <v>18</v>
      </c>
      <c r="K2417">
        <v>90</v>
      </c>
      <c r="L2417">
        <v>1.0833333333333333</v>
      </c>
      <c r="M2417">
        <v>1</v>
      </c>
      <c r="N2417" t="s">
        <v>75</v>
      </c>
      <c r="O2417" t="s">
        <v>99</v>
      </c>
      <c r="P2417" t="s">
        <v>112</v>
      </c>
      <c r="Q2417" t="s">
        <v>118</v>
      </c>
      <c r="R2417" t="s">
        <v>118</v>
      </c>
      <c r="S2417">
        <v>2415</v>
      </c>
    </row>
    <row r="2418" spans="1:19" x14ac:dyDescent="0.2">
      <c r="A2418">
        <v>2323</v>
      </c>
      <c r="B2418" s="1">
        <v>45501</v>
      </c>
      <c r="C2418" s="2">
        <v>0.375</v>
      </c>
      <c r="D2418" s="2">
        <v>0.4375</v>
      </c>
      <c r="E2418" t="s">
        <v>49</v>
      </c>
      <c r="F2418">
        <v>3</v>
      </c>
      <c r="G2418">
        <v>12</v>
      </c>
      <c r="H2418">
        <v>3</v>
      </c>
      <c r="I2418" t="s">
        <v>13</v>
      </c>
      <c r="J2418" t="s">
        <v>40</v>
      </c>
      <c r="K2418">
        <v>90</v>
      </c>
      <c r="L2418">
        <v>0.25</v>
      </c>
      <c r="M2418">
        <v>0</v>
      </c>
      <c r="N2418" t="s">
        <v>71</v>
      </c>
      <c r="O2418" t="s">
        <v>104</v>
      </c>
      <c r="P2418" t="s">
        <v>112</v>
      </c>
      <c r="Q2418" t="s">
        <v>118</v>
      </c>
      <c r="R2418" t="s">
        <v>118</v>
      </c>
      <c r="S2418">
        <v>2416</v>
      </c>
    </row>
    <row r="2419" spans="1:19" x14ac:dyDescent="0.2">
      <c r="A2419">
        <v>2921</v>
      </c>
      <c r="B2419" s="1">
        <v>45415</v>
      </c>
      <c r="C2419" s="2">
        <v>0.375</v>
      </c>
      <c r="D2419" s="2">
        <v>0.4375</v>
      </c>
      <c r="E2419" t="s">
        <v>49</v>
      </c>
      <c r="F2419">
        <v>3</v>
      </c>
      <c r="G2419">
        <v>12</v>
      </c>
      <c r="H2419">
        <v>14</v>
      </c>
      <c r="I2419" t="s">
        <v>27</v>
      </c>
      <c r="J2419" t="s">
        <v>23</v>
      </c>
      <c r="K2419">
        <v>90</v>
      </c>
      <c r="L2419">
        <v>1.1666666666666667</v>
      </c>
      <c r="M2419">
        <v>1</v>
      </c>
      <c r="N2419" t="s">
        <v>76</v>
      </c>
      <c r="O2419" t="s">
        <v>102</v>
      </c>
      <c r="P2419" t="s">
        <v>112</v>
      </c>
      <c r="Q2419" t="s">
        <v>118</v>
      </c>
      <c r="R2419" t="s">
        <v>118</v>
      </c>
      <c r="S2419">
        <v>2417</v>
      </c>
    </row>
    <row r="2420" spans="1:19" x14ac:dyDescent="0.2">
      <c r="A2420">
        <v>1400</v>
      </c>
      <c r="B2420" s="1">
        <v>45474</v>
      </c>
      <c r="C2420" s="2">
        <v>0.375</v>
      </c>
      <c r="D2420" s="2">
        <v>0.4375</v>
      </c>
      <c r="E2420" t="s">
        <v>49</v>
      </c>
      <c r="F2420">
        <v>3</v>
      </c>
      <c r="G2420">
        <v>12</v>
      </c>
      <c r="H2420">
        <v>10</v>
      </c>
      <c r="I2420" t="s">
        <v>22</v>
      </c>
      <c r="J2420" t="s">
        <v>18</v>
      </c>
      <c r="K2420">
        <v>90</v>
      </c>
      <c r="L2420">
        <v>0.83333333333333348</v>
      </c>
      <c r="M2420">
        <v>0</v>
      </c>
      <c r="N2420" t="s">
        <v>72</v>
      </c>
      <c r="O2420" t="s">
        <v>104</v>
      </c>
      <c r="P2420" t="s">
        <v>112</v>
      </c>
      <c r="Q2420" t="s">
        <v>118</v>
      </c>
      <c r="R2420" t="s">
        <v>118</v>
      </c>
      <c r="S2420">
        <v>2418</v>
      </c>
    </row>
    <row r="2421" spans="1:19" x14ac:dyDescent="0.2">
      <c r="A2421">
        <v>2602</v>
      </c>
      <c r="B2421" s="1">
        <v>45637</v>
      </c>
      <c r="C2421" s="2">
        <v>0.35416666666666669</v>
      </c>
      <c r="D2421" s="2">
        <v>0.375</v>
      </c>
      <c r="E2421" t="s">
        <v>49</v>
      </c>
      <c r="F2421">
        <v>3</v>
      </c>
      <c r="G2421">
        <v>12</v>
      </c>
      <c r="H2421">
        <v>15</v>
      </c>
      <c r="I2421" t="s">
        <v>42</v>
      </c>
      <c r="J2421" t="s">
        <v>30</v>
      </c>
      <c r="K2421">
        <v>29.999999999999972</v>
      </c>
      <c r="L2421">
        <v>1.25</v>
      </c>
      <c r="M2421">
        <v>1</v>
      </c>
      <c r="N2421" t="s">
        <v>74</v>
      </c>
      <c r="O2421" t="s">
        <v>109</v>
      </c>
      <c r="P2421" t="s">
        <v>112</v>
      </c>
      <c r="Q2421" t="s">
        <v>118</v>
      </c>
      <c r="R2421" t="s">
        <v>118</v>
      </c>
      <c r="S2421">
        <v>2419</v>
      </c>
    </row>
    <row r="2422" spans="1:19" x14ac:dyDescent="0.2">
      <c r="A2422">
        <v>2542</v>
      </c>
      <c r="B2422" s="1">
        <v>45588</v>
      </c>
      <c r="C2422" s="2">
        <v>0.35416666666666669</v>
      </c>
      <c r="D2422" s="2">
        <v>0.4375</v>
      </c>
      <c r="E2422" t="s">
        <v>49</v>
      </c>
      <c r="F2422">
        <v>3</v>
      </c>
      <c r="G2422">
        <v>12</v>
      </c>
      <c r="H2422">
        <v>15</v>
      </c>
      <c r="I2422" t="s">
        <v>41</v>
      </c>
      <c r="J2422" t="s">
        <v>18</v>
      </c>
      <c r="K2422">
        <v>119.99999999999997</v>
      </c>
      <c r="L2422">
        <v>1.25</v>
      </c>
      <c r="M2422">
        <v>1</v>
      </c>
      <c r="N2422" t="s">
        <v>74</v>
      </c>
      <c r="O2422" t="s">
        <v>107</v>
      </c>
      <c r="P2422" t="s">
        <v>112</v>
      </c>
      <c r="Q2422" t="s">
        <v>118</v>
      </c>
      <c r="R2422" t="s">
        <v>124</v>
      </c>
      <c r="S2422">
        <v>2420</v>
      </c>
    </row>
    <row r="2423" spans="1:19" x14ac:dyDescent="0.2">
      <c r="A2423">
        <v>1620</v>
      </c>
      <c r="B2423" s="1">
        <v>45398</v>
      </c>
      <c r="C2423" s="2">
        <v>0.35416666666666669</v>
      </c>
      <c r="D2423" s="2">
        <v>0.375</v>
      </c>
      <c r="E2423" t="s">
        <v>49</v>
      </c>
      <c r="F2423">
        <v>3</v>
      </c>
      <c r="G2423">
        <v>12</v>
      </c>
      <c r="H2423">
        <v>12</v>
      </c>
      <c r="I2423" t="s">
        <v>13</v>
      </c>
      <c r="J2423" t="s">
        <v>23</v>
      </c>
      <c r="K2423">
        <v>29.999999999999972</v>
      </c>
      <c r="L2423">
        <v>1</v>
      </c>
      <c r="M2423">
        <v>0</v>
      </c>
      <c r="N2423" t="s">
        <v>73</v>
      </c>
      <c r="O2423" t="s">
        <v>101</v>
      </c>
      <c r="P2423" t="s">
        <v>112</v>
      </c>
      <c r="Q2423" t="s">
        <v>118</v>
      </c>
      <c r="R2423" t="s">
        <v>118</v>
      </c>
      <c r="S2423">
        <v>2421</v>
      </c>
    </row>
    <row r="2424" spans="1:19" x14ac:dyDescent="0.2">
      <c r="A2424">
        <v>1368</v>
      </c>
      <c r="B2424" s="1">
        <v>45394</v>
      </c>
      <c r="C2424" s="2">
        <v>0.35416666666666669</v>
      </c>
      <c r="D2424" s="2">
        <v>0.39583333333333331</v>
      </c>
      <c r="E2424" t="s">
        <v>49</v>
      </c>
      <c r="F2424">
        <v>3</v>
      </c>
      <c r="G2424">
        <v>12</v>
      </c>
      <c r="H2424">
        <v>10</v>
      </c>
      <c r="I2424" t="s">
        <v>17</v>
      </c>
      <c r="J2424" t="s">
        <v>23</v>
      </c>
      <c r="K2424">
        <v>59.999999999999943</v>
      </c>
      <c r="L2424">
        <v>0.83333333333333348</v>
      </c>
      <c r="M2424">
        <v>0</v>
      </c>
      <c r="N2424" t="s">
        <v>76</v>
      </c>
      <c r="O2424" t="s">
        <v>101</v>
      </c>
      <c r="P2424" t="s">
        <v>112</v>
      </c>
      <c r="Q2424" t="s">
        <v>118</v>
      </c>
      <c r="R2424" t="s">
        <v>118</v>
      </c>
      <c r="S2424">
        <v>2422</v>
      </c>
    </row>
    <row r="2425" spans="1:19" x14ac:dyDescent="0.2">
      <c r="A2425">
        <v>2510</v>
      </c>
      <c r="B2425" s="1">
        <v>45403</v>
      </c>
      <c r="C2425" s="2">
        <v>0.35416666666666669</v>
      </c>
      <c r="D2425" s="2">
        <v>0.41666666666666669</v>
      </c>
      <c r="E2425" t="s">
        <v>49</v>
      </c>
      <c r="F2425">
        <v>3</v>
      </c>
      <c r="G2425">
        <v>12</v>
      </c>
      <c r="H2425">
        <v>6</v>
      </c>
      <c r="I2425" t="s">
        <v>27</v>
      </c>
      <c r="J2425" t="s">
        <v>30</v>
      </c>
      <c r="K2425">
        <v>90</v>
      </c>
      <c r="L2425">
        <v>0.5</v>
      </c>
      <c r="M2425">
        <v>0</v>
      </c>
      <c r="N2425" t="s">
        <v>71</v>
      </c>
      <c r="O2425" t="s">
        <v>101</v>
      </c>
      <c r="P2425" t="s">
        <v>112</v>
      </c>
      <c r="Q2425" t="s">
        <v>118</v>
      </c>
      <c r="R2425" t="s">
        <v>118</v>
      </c>
      <c r="S2425">
        <v>2423</v>
      </c>
    </row>
    <row r="2426" spans="1:19" x14ac:dyDescent="0.2">
      <c r="A2426">
        <v>810</v>
      </c>
      <c r="B2426" s="1">
        <v>45292</v>
      </c>
      <c r="C2426" s="2">
        <v>0.35416666666666669</v>
      </c>
      <c r="D2426" s="2">
        <v>0.41666666666666669</v>
      </c>
      <c r="E2426" t="s">
        <v>49</v>
      </c>
      <c r="F2426">
        <v>3</v>
      </c>
      <c r="G2426">
        <v>12</v>
      </c>
      <c r="H2426">
        <v>8</v>
      </c>
      <c r="I2426" t="s">
        <v>27</v>
      </c>
      <c r="J2426" t="s">
        <v>23</v>
      </c>
      <c r="K2426">
        <v>90</v>
      </c>
      <c r="L2426">
        <v>0.66666666666666663</v>
      </c>
      <c r="M2426">
        <v>0</v>
      </c>
      <c r="N2426" t="s">
        <v>72</v>
      </c>
      <c r="O2426" t="s">
        <v>98</v>
      </c>
      <c r="P2426" t="s">
        <v>112</v>
      </c>
      <c r="Q2426" t="s">
        <v>118</v>
      </c>
      <c r="R2426" t="s">
        <v>118</v>
      </c>
      <c r="S2426">
        <v>2424</v>
      </c>
    </row>
    <row r="2427" spans="1:19" x14ac:dyDescent="0.2">
      <c r="A2427">
        <v>2523</v>
      </c>
      <c r="B2427" s="1">
        <v>45656</v>
      </c>
      <c r="C2427" s="2">
        <v>0.35416666666666669</v>
      </c>
      <c r="D2427" s="2">
        <v>0.41666666666666669</v>
      </c>
      <c r="E2427" t="s">
        <v>49</v>
      </c>
      <c r="F2427">
        <v>3</v>
      </c>
      <c r="G2427">
        <v>12</v>
      </c>
      <c r="H2427">
        <v>12</v>
      </c>
      <c r="I2427" t="s">
        <v>41</v>
      </c>
      <c r="J2427" t="s">
        <v>14</v>
      </c>
      <c r="K2427">
        <v>90</v>
      </c>
      <c r="L2427">
        <v>1</v>
      </c>
      <c r="M2427">
        <v>0</v>
      </c>
      <c r="N2427" t="s">
        <v>72</v>
      </c>
      <c r="O2427" t="s">
        <v>109</v>
      </c>
      <c r="P2427" t="s">
        <v>112</v>
      </c>
      <c r="Q2427" t="s">
        <v>118</v>
      </c>
      <c r="R2427" t="s">
        <v>118</v>
      </c>
      <c r="S2427">
        <v>2425</v>
      </c>
    </row>
    <row r="2428" spans="1:19" x14ac:dyDescent="0.2">
      <c r="A2428">
        <v>1646</v>
      </c>
      <c r="B2428" s="1">
        <v>45443</v>
      </c>
      <c r="C2428" s="2">
        <v>0.35416666666666669</v>
      </c>
      <c r="D2428" s="2">
        <v>0.4375</v>
      </c>
      <c r="E2428" t="s">
        <v>49</v>
      </c>
      <c r="F2428">
        <v>3</v>
      </c>
      <c r="G2428">
        <v>12</v>
      </c>
      <c r="H2428">
        <v>9</v>
      </c>
      <c r="I2428" t="s">
        <v>17</v>
      </c>
      <c r="J2428" t="s">
        <v>28</v>
      </c>
      <c r="K2428">
        <v>119.99999999999997</v>
      </c>
      <c r="L2428">
        <v>0.75</v>
      </c>
      <c r="M2428">
        <v>0</v>
      </c>
      <c r="N2428" t="s">
        <v>76</v>
      </c>
      <c r="O2428" t="s">
        <v>102</v>
      </c>
      <c r="P2428" t="s">
        <v>112</v>
      </c>
      <c r="Q2428" t="s">
        <v>118</v>
      </c>
      <c r="R2428" t="s">
        <v>124</v>
      </c>
      <c r="S2428">
        <v>2426</v>
      </c>
    </row>
    <row r="2429" spans="1:19" x14ac:dyDescent="0.2">
      <c r="A2429">
        <v>2713</v>
      </c>
      <c r="B2429" s="1">
        <v>45333</v>
      </c>
      <c r="C2429" s="2">
        <v>0.35416666666666669</v>
      </c>
      <c r="D2429" s="2">
        <v>0.41666666666666669</v>
      </c>
      <c r="E2429" t="s">
        <v>49</v>
      </c>
      <c r="F2429">
        <v>3</v>
      </c>
      <c r="G2429">
        <v>12</v>
      </c>
      <c r="H2429">
        <v>13</v>
      </c>
      <c r="I2429" t="s">
        <v>39</v>
      </c>
      <c r="J2429" t="s">
        <v>28</v>
      </c>
      <c r="K2429">
        <v>90</v>
      </c>
      <c r="L2429">
        <v>1.0833333333333333</v>
      </c>
      <c r="M2429">
        <v>1</v>
      </c>
      <c r="N2429" t="s">
        <v>71</v>
      </c>
      <c r="O2429" t="s">
        <v>99</v>
      </c>
      <c r="P2429" t="s">
        <v>112</v>
      </c>
      <c r="Q2429" t="s">
        <v>118</v>
      </c>
      <c r="R2429" t="s">
        <v>118</v>
      </c>
      <c r="S2429">
        <v>2427</v>
      </c>
    </row>
    <row r="2430" spans="1:19" x14ac:dyDescent="0.2">
      <c r="A2430">
        <v>2638</v>
      </c>
      <c r="B2430" s="1">
        <v>45563</v>
      </c>
      <c r="C2430" s="2">
        <v>0.35416666666666669</v>
      </c>
      <c r="D2430" s="2">
        <v>0.4375</v>
      </c>
      <c r="E2430" t="s">
        <v>49</v>
      </c>
      <c r="F2430">
        <v>3</v>
      </c>
      <c r="G2430">
        <v>12</v>
      </c>
      <c r="H2430">
        <v>14</v>
      </c>
      <c r="I2430" t="s">
        <v>41</v>
      </c>
      <c r="J2430" t="s">
        <v>14</v>
      </c>
      <c r="K2430">
        <v>119.99999999999997</v>
      </c>
      <c r="L2430">
        <v>1.1666666666666667</v>
      </c>
      <c r="M2430">
        <v>1</v>
      </c>
      <c r="N2430" t="s">
        <v>77</v>
      </c>
      <c r="O2430" t="s">
        <v>106</v>
      </c>
      <c r="P2430" t="s">
        <v>112</v>
      </c>
      <c r="Q2430" t="s">
        <v>118</v>
      </c>
      <c r="R2430" t="s">
        <v>124</v>
      </c>
      <c r="S2430">
        <v>2428</v>
      </c>
    </row>
    <row r="2431" spans="1:19" x14ac:dyDescent="0.2">
      <c r="A2431">
        <v>2324</v>
      </c>
      <c r="B2431" s="1">
        <v>45546</v>
      </c>
      <c r="C2431" s="2">
        <v>0.35416666666666669</v>
      </c>
      <c r="D2431" s="2">
        <v>0.375</v>
      </c>
      <c r="E2431" t="s">
        <v>49</v>
      </c>
      <c r="F2431">
        <v>3</v>
      </c>
      <c r="G2431">
        <v>12</v>
      </c>
      <c r="H2431">
        <v>11</v>
      </c>
      <c r="I2431" t="s">
        <v>27</v>
      </c>
      <c r="J2431" t="s">
        <v>30</v>
      </c>
      <c r="K2431">
        <v>29.999999999999972</v>
      </c>
      <c r="L2431">
        <v>0.91666666666666652</v>
      </c>
      <c r="M2431">
        <v>0</v>
      </c>
      <c r="N2431" t="s">
        <v>74</v>
      </c>
      <c r="O2431" t="s">
        <v>106</v>
      </c>
      <c r="P2431" t="s">
        <v>112</v>
      </c>
      <c r="Q2431" t="s">
        <v>118</v>
      </c>
      <c r="R2431" t="s">
        <v>118</v>
      </c>
      <c r="S2431">
        <v>2429</v>
      </c>
    </row>
    <row r="2432" spans="1:19" x14ac:dyDescent="0.2">
      <c r="A2432">
        <v>2960</v>
      </c>
      <c r="B2432" s="1">
        <v>45320</v>
      </c>
      <c r="C2432" s="2">
        <v>0.35416666666666669</v>
      </c>
      <c r="D2432" s="2">
        <v>0.375</v>
      </c>
      <c r="E2432" t="s">
        <v>49</v>
      </c>
      <c r="F2432">
        <v>3</v>
      </c>
      <c r="G2432">
        <v>12</v>
      </c>
      <c r="H2432">
        <v>15</v>
      </c>
      <c r="I2432" t="s">
        <v>13</v>
      </c>
      <c r="J2432" t="s">
        <v>23</v>
      </c>
      <c r="K2432">
        <v>29.999999999999972</v>
      </c>
      <c r="L2432">
        <v>1.25</v>
      </c>
      <c r="M2432">
        <v>1</v>
      </c>
      <c r="N2432" t="s">
        <v>72</v>
      </c>
      <c r="O2432" t="s">
        <v>98</v>
      </c>
      <c r="P2432" t="s">
        <v>112</v>
      </c>
      <c r="Q2432" t="s">
        <v>118</v>
      </c>
      <c r="R2432" t="s">
        <v>118</v>
      </c>
      <c r="S2432">
        <v>2430</v>
      </c>
    </row>
    <row r="2433" spans="1:19" x14ac:dyDescent="0.2">
      <c r="A2433">
        <v>1496</v>
      </c>
      <c r="B2433" s="1">
        <v>45506</v>
      </c>
      <c r="C2433" s="2">
        <v>0.35416666666666669</v>
      </c>
      <c r="D2433" s="2">
        <v>0.4375</v>
      </c>
      <c r="E2433" t="s">
        <v>49</v>
      </c>
      <c r="F2433">
        <v>3</v>
      </c>
      <c r="G2433">
        <v>12</v>
      </c>
      <c r="H2433">
        <v>5</v>
      </c>
      <c r="I2433" t="s">
        <v>13</v>
      </c>
      <c r="J2433" t="s">
        <v>14</v>
      </c>
      <c r="K2433">
        <v>119.99999999999997</v>
      </c>
      <c r="L2433">
        <v>0.41666666666666674</v>
      </c>
      <c r="M2433">
        <v>0</v>
      </c>
      <c r="N2433" t="s">
        <v>76</v>
      </c>
      <c r="O2433" t="s">
        <v>105</v>
      </c>
      <c r="P2433" t="s">
        <v>112</v>
      </c>
      <c r="Q2433" t="s">
        <v>118</v>
      </c>
      <c r="R2433" t="s">
        <v>124</v>
      </c>
      <c r="S2433">
        <v>2431</v>
      </c>
    </row>
    <row r="2434" spans="1:19" x14ac:dyDescent="0.2">
      <c r="A2434">
        <v>1430</v>
      </c>
      <c r="B2434" s="1">
        <v>45342</v>
      </c>
      <c r="C2434" s="2">
        <v>0.35416666666666669</v>
      </c>
      <c r="D2434" s="2">
        <v>0.41666666666666669</v>
      </c>
      <c r="E2434" t="s">
        <v>49</v>
      </c>
      <c r="F2434">
        <v>3</v>
      </c>
      <c r="G2434">
        <v>12</v>
      </c>
      <c r="H2434">
        <v>14</v>
      </c>
      <c r="I2434" t="s">
        <v>39</v>
      </c>
      <c r="J2434" t="s">
        <v>18</v>
      </c>
      <c r="K2434">
        <v>90</v>
      </c>
      <c r="L2434">
        <v>1.1666666666666667</v>
      </c>
      <c r="M2434">
        <v>1</v>
      </c>
      <c r="N2434" t="s">
        <v>73</v>
      </c>
      <c r="O2434" t="s">
        <v>99</v>
      </c>
      <c r="P2434" t="s">
        <v>112</v>
      </c>
      <c r="Q2434" t="s">
        <v>118</v>
      </c>
      <c r="R2434" t="s">
        <v>118</v>
      </c>
      <c r="S2434">
        <v>2432</v>
      </c>
    </row>
    <row r="2435" spans="1:19" x14ac:dyDescent="0.2">
      <c r="A2435">
        <v>2355</v>
      </c>
      <c r="B2435" s="1">
        <v>45655</v>
      </c>
      <c r="C2435" s="2">
        <v>0.35416666666666669</v>
      </c>
      <c r="D2435" s="2">
        <v>0.4375</v>
      </c>
      <c r="E2435" t="s">
        <v>49</v>
      </c>
      <c r="F2435">
        <v>3</v>
      </c>
      <c r="G2435">
        <v>12</v>
      </c>
      <c r="H2435">
        <v>2</v>
      </c>
      <c r="I2435" t="s">
        <v>39</v>
      </c>
      <c r="J2435" t="s">
        <v>28</v>
      </c>
      <c r="K2435">
        <v>119.99999999999997</v>
      </c>
      <c r="L2435">
        <v>0.16666666666666666</v>
      </c>
      <c r="M2435">
        <v>0</v>
      </c>
      <c r="N2435" t="s">
        <v>71</v>
      </c>
      <c r="O2435" t="s">
        <v>109</v>
      </c>
      <c r="P2435" t="s">
        <v>112</v>
      </c>
      <c r="Q2435" t="s">
        <v>117</v>
      </c>
      <c r="R2435" t="s">
        <v>124</v>
      </c>
      <c r="S2435">
        <v>2433</v>
      </c>
    </row>
    <row r="2436" spans="1:19" x14ac:dyDescent="0.2">
      <c r="A2436">
        <v>2357</v>
      </c>
      <c r="B2436" s="1">
        <v>45611</v>
      </c>
      <c r="C2436" s="2">
        <v>0.35416666666666669</v>
      </c>
      <c r="D2436" s="2">
        <v>0.39583333333333331</v>
      </c>
      <c r="E2436" t="s">
        <v>49</v>
      </c>
      <c r="F2436">
        <v>3</v>
      </c>
      <c r="G2436">
        <v>12</v>
      </c>
      <c r="H2436">
        <v>3</v>
      </c>
      <c r="I2436" t="s">
        <v>22</v>
      </c>
      <c r="J2436" t="s">
        <v>14</v>
      </c>
      <c r="K2436">
        <v>59.999999999999943</v>
      </c>
      <c r="L2436">
        <v>0.25</v>
      </c>
      <c r="M2436">
        <v>0</v>
      </c>
      <c r="N2436" t="s">
        <v>76</v>
      </c>
      <c r="O2436" t="s">
        <v>108</v>
      </c>
      <c r="P2436" t="s">
        <v>112</v>
      </c>
      <c r="Q2436" t="s">
        <v>118</v>
      </c>
      <c r="R2436" t="s">
        <v>118</v>
      </c>
      <c r="S2436">
        <v>2434</v>
      </c>
    </row>
    <row r="2437" spans="1:19" x14ac:dyDescent="0.2">
      <c r="A2437">
        <v>629</v>
      </c>
      <c r="B2437" s="1">
        <v>45535</v>
      </c>
      <c r="C2437" s="2">
        <v>0.35416666666666669</v>
      </c>
      <c r="D2437" s="2">
        <v>0.4375</v>
      </c>
      <c r="E2437" t="s">
        <v>49</v>
      </c>
      <c r="F2437">
        <v>3</v>
      </c>
      <c r="G2437">
        <v>12</v>
      </c>
      <c r="H2437">
        <v>8</v>
      </c>
      <c r="I2437" t="s">
        <v>22</v>
      </c>
      <c r="J2437" t="s">
        <v>14</v>
      </c>
      <c r="K2437">
        <v>119.99999999999997</v>
      </c>
      <c r="L2437">
        <v>0.66666666666666663</v>
      </c>
      <c r="M2437">
        <v>0</v>
      </c>
      <c r="N2437" t="s">
        <v>77</v>
      </c>
      <c r="O2437" t="s">
        <v>105</v>
      </c>
      <c r="P2437" t="s">
        <v>112</v>
      </c>
      <c r="Q2437" t="s">
        <v>118</v>
      </c>
      <c r="R2437" t="s">
        <v>124</v>
      </c>
      <c r="S2437">
        <v>2435</v>
      </c>
    </row>
    <row r="2438" spans="1:19" x14ac:dyDescent="0.2">
      <c r="A2438">
        <v>1881</v>
      </c>
      <c r="B2438" s="1">
        <v>45608</v>
      </c>
      <c r="C2438" s="2">
        <v>0.35416666666666669</v>
      </c>
      <c r="D2438" s="2">
        <v>0.375</v>
      </c>
      <c r="E2438" t="s">
        <v>49</v>
      </c>
      <c r="F2438">
        <v>3</v>
      </c>
      <c r="G2438">
        <v>12</v>
      </c>
      <c r="H2438">
        <v>13</v>
      </c>
      <c r="I2438" t="s">
        <v>17</v>
      </c>
      <c r="J2438" t="s">
        <v>18</v>
      </c>
      <c r="K2438">
        <v>29.999999999999972</v>
      </c>
      <c r="L2438">
        <v>1.0833333333333333</v>
      </c>
      <c r="M2438">
        <v>1</v>
      </c>
      <c r="N2438" t="s">
        <v>73</v>
      </c>
      <c r="O2438" t="s">
        <v>108</v>
      </c>
      <c r="P2438" t="s">
        <v>112</v>
      </c>
      <c r="Q2438" t="s">
        <v>118</v>
      </c>
      <c r="R2438" t="s">
        <v>118</v>
      </c>
      <c r="S2438">
        <v>2436</v>
      </c>
    </row>
    <row r="2439" spans="1:19" x14ac:dyDescent="0.2">
      <c r="A2439">
        <v>86</v>
      </c>
      <c r="B2439" s="1">
        <v>45419</v>
      </c>
      <c r="C2439" s="2">
        <v>0.35416666666666669</v>
      </c>
      <c r="D2439" s="2">
        <v>0.4375</v>
      </c>
      <c r="E2439" t="s">
        <v>49</v>
      </c>
      <c r="F2439">
        <v>3</v>
      </c>
      <c r="G2439">
        <v>12</v>
      </c>
      <c r="H2439">
        <v>3</v>
      </c>
      <c r="I2439" t="s">
        <v>13</v>
      </c>
      <c r="J2439" t="s">
        <v>18</v>
      </c>
      <c r="K2439">
        <v>119.99999999999997</v>
      </c>
      <c r="L2439">
        <v>0.25</v>
      </c>
      <c r="M2439">
        <v>0</v>
      </c>
      <c r="N2439" t="s">
        <v>73</v>
      </c>
      <c r="O2439" t="s">
        <v>102</v>
      </c>
      <c r="P2439" t="s">
        <v>112</v>
      </c>
      <c r="Q2439" t="s">
        <v>118</v>
      </c>
      <c r="R2439" t="s">
        <v>124</v>
      </c>
      <c r="S2439">
        <v>2437</v>
      </c>
    </row>
    <row r="2440" spans="1:19" x14ac:dyDescent="0.2">
      <c r="A2440">
        <v>2132</v>
      </c>
      <c r="B2440" s="1">
        <v>45555</v>
      </c>
      <c r="C2440" s="2">
        <v>0.35416666666666669</v>
      </c>
      <c r="D2440" s="2">
        <v>0.41666666666666669</v>
      </c>
      <c r="E2440" t="s">
        <v>49</v>
      </c>
      <c r="F2440">
        <v>3</v>
      </c>
      <c r="G2440">
        <v>12</v>
      </c>
      <c r="H2440">
        <v>5</v>
      </c>
      <c r="I2440" t="s">
        <v>27</v>
      </c>
      <c r="J2440" t="s">
        <v>14</v>
      </c>
      <c r="K2440">
        <v>90</v>
      </c>
      <c r="L2440">
        <v>0.41666666666666674</v>
      </c>
      <c r="M2440">
        <v>0</v>
      </c>
      <c r="N2440" t="s">
        <v>76</v>
      </c>
      <c r="O2440" t="s">
        <v>106</v>
      </c>
      <c r="P2440" t="s">
        <v>112</v>
      </c>
      <c r="Q2440" t="s">
        <v>118</v>
      </c>
      <c r="R2440" t="s">
        <v>118</v>
      </c>
      <c r="S2440">
        <v>2438</v>
      </c>
    </row>
    <row r="2441" spans="1:19" x14ac:dyDescent="0.2">
      <c r="A2441">
        <v>2076</v>
      </c>
      <c r="B2441" s="1">
        <v>45359</v>
      </c>
      <c r="C2441" s="2">
        <v>0.35416666666666669</v>
      </c>
      <c r="D2441" s="2">
        <v>0.375</v>
      </c>
      <c r="E2441" t="s">
        <v>49</v>
      </c>
      <c r="F2441">
        <v>3</v>
      </c>
      <c r="G2441">
        <v>12</v>
      </c>
      <c r="H2441">
        <v>1</v>
      </c>
      <c r="I2441" t="s">
        <v>22</v>
      </c>
      <c r="J2441" t="s">
        <v>23</v>
      </c>
      <c r="K2441">
        <v>29.999999999999972</v>
      </c>
      <c r="L2441">
        <v>8.3333333333333329E-2</v>
      </c>
      <c r="M2441">
        <v>0</v>
      </c>
      <c r="N2441" t="s">
        <v>76</v>
      </c>
      <c r="O2441" t="s">
        <v>100</v>
      </c>
      <c r="P2441" t="s">
        <v>112</v>
      </c>
      <c r="Q2441" t="s">
        <v>117</v>
      </c>
      <c r="R2441" t="s">
        <v>118</v>
      </c>
      <c r="S2441">
        <v>2439</v>
      </c>
    </row>
    <row r="2442" spans="1:19" x14ac:dyDescent="0.2">
      <c r="A2442">
        <v>1105</v>
      </c>
      <c r="B2442" s="1">
        <v>45648</v>
      </c>
      <c r="C2442" s="2">
        <v>0.35416666666666669</v>
      </c>
      <c r="D2442" s="2">
        <v>0.39583333333333331</v>
      </c>
      <c r="E2442" t="s">
        <v>49</v>
      </c>
      <c r="F2442">
        <v>3</v>
      </c>
      <c r="G2442">
        <v>12</v>
      </c>
      <c r="H2442">
        <v>6</v>
      </c>
      <c r="I2442" t="s">
        <v>17</v>
      </c>
      <c r="J2442" t="s">
        <v>30</v>
      </c>
      <c r="K2442">
        <v>59.999999999999943</v>
      </c>
      <c r="L2442">
        <v>0.5</v>
      </c>
      <c r="M2442">
        <v>0</v>
      </c>
      <c r="N2442" t="s">
        <v>71</v>
      </c>
      <c r="O2442" t="s">
        <v>109</v>
      </c>
      <c r="P2442" t="s">
        <v>112</v>
      </c>
      <c r="Q2442" t="s">
        <v>118</v>
      </c>
      <c r="R2442" t="s">
        <v>118</v>
      </c>
      <c r="S2442">
        <v>2440</v>
      </c>
    </row>
    <row r="2443" spans="1:19" x14ac:dyDescent="0.2">
      <c r="A2443">
        <v>786</v>
      </c>
      <c r="B2443" s="1">
        <v>45503</v>
      </c>
      <c r="C2443" s="2">
        <v>0.35416666666666669</v>
      </c>
      <c r="D2443" s="2">
        <v>0.39583333333333331</v>
      </c>
      <c r="E2443" t="s">
        <v>49</v>
      </c>
      <c r="F2443">
        <v>3</v>
      </c>
      <c r="G2443">
        <v>12</v>
      </c>
      <c r="H2443">
        <v>15</v>
      </c>
      <c r="I2443" t="s">
        <v>13</v>
      </c>
      <c r="J2443" t="s">
        <v>23</v>
      </c>
      <c r="K2443">
        <v>59.999999999999943</v>
      </c>
      <c r="L2443">
        <v>1.25</v>
      </c>
      <c r="M2443">
        <v>1</v>
      </c>
      <c r="N2443" t="s">
        <v>73</v>
      </c>
      <c r="O2443" t="s">
        <v>104</v>
      </c>
      <c r="P2443" t="s">
        <v>112</v>
      </c>
      <c r="Q2443" t="s">
        <v>118</v>
      </c>
      <c r="R2443" t="s">
        <v>118</v>
      </c>
      <c r="S2443">
        <v>2441</v>
      </c>
    </row>
    <row r="2444" spans="1:19" x14ac:dyDescent="0.2">
      <c r="A2444">
        <v>2705</v>
      </c>
      <c r="B2444" s="1">
        <v>45317</v>
      </c>
      <c r="C2444" s="2">
        <v>0.35416666666666669</v>
      </c>
      <c r="D2444" s="2">
        <v>0.375</v>
      </c>
      <c r="E2444" t="s">
        <v>49</v>
      </c>
      <c r="F2444">
        <v>3</v>
      </c>
      <c r="G2444">
        <v>12</v>
      </c>
      <c r="H2444">
        <v>3</v>
      </c>
      <c r="I2444" t="s">
        <v>39</v>
      </c>
      <c r="J2444" t="s">
        <v>30</v>
      </c>
      <c r="K2444">
        <v>29.999999999999972</v>
      </c>
      <c r="L2444">
        <v>0.25</v>
      </c>
      <c r="M2444">
        <v>0</v>
      </c>
      <c r="N2444" t="s">
        <v>76</v>
      </c>
      <c r="O2444" t="s">
        <v>98</v>
      </c>
      <c r="P2444" t="s">
        <v>112</v>
      </c>
      <c r="Q2444" t="s">
        <v>118</v>
      </c>
      <c r="R2444" t="s">
        <v>118</v>
      </c>
      <c r="S2444">
        <v>2442</v>
      </c>
    </row>
    <row r="2445" spans="1:19" x14ac:dyDescent="0.2">
      <c r="A2445">
        <v>1473</v>
      </c>
      <c r="B2445" s="1">
        <v>45415</v>
      </c>
      <c r="C2445" s="2">
        <v>0.35416666666666669</v>
      </c>
      <c r="D2445" s="2">
        <v>0.39583333333333331</v>
      </c>
      <c r="E2445" t="s">
        <v>49</v>
      </c>
      <c r="F2445">
        <v>3</v>
      </c>
      <c r="G2445">
        <v>12</v>
      </c>
      <c r="H2445">
        <v>10</v>
      </c>
      <c r="I2445" t="s">
        <v>42</v>
      </c>
      <c r="J2445" t="s">
        <v>23</v>
      </c>
      <c r="K2445">
        <v>59.999999999999943</v>
      </c>
      <c r="L2445">
        <v>0.83333333333333348</v>
      </c>
      <c r="M2445">
        <v>0</v>
      </c>
      <c r="N2445" t="s">
        <v>76</v>
      </c>
      <c r="O2445" t="s">
        <v>102</v>
      </c>
      <c r="P2445" t="s">
        <v>112</v>
      </c>
      <c r="Q2445" t="s">
        <v>118</v>
      </c>
      <c r="R2445" t="s">
        <v>118</v>
      </c>
      <c r="S2445">
        <v>2443</v>
      </c>
    </row>
    <row r="2446" spans="1:19" x14ac:dyDescent="0.2">
      <c r="A2446">
        <v>2402</v>
      </c>
      <c r="B2446" s="1">
        <v>45633</v>
      </c>
      <c r="C2446" s="2">
        <v>0.35416666666666669</v>
      </c>
      <c r="D2446" s="2">
        <v>0.375</v>
      </c>
      <c r="E2446" t="s">
        <v>49</v>
      </c>
      <c r="F2446">
        <v>3</v>
      </c>
      <c r="G2446">
        <v>12</v>
      </c>
      <c r="H2446">
        <v>15</v>
      </c>
      <c r="I2446" t="s">
        <v>41</v>
      </c>
      <c r="J2446" t="s">
        <v>23</v>
      </c>
      <c r="K2446">
        <v>29.999999999999972</v>
      </c>
      <c r="L2446">
        <v>1.25</v>
      </c>
      <c r="M2446">
        <v>1</v>
      </c>
      <c r="N2446" t="s">
        <v>77</v>
      </c>
      <c r="O2446" t="s">
        <v>109</v>
      </c>
      <c r="P2446" t="s">
        <v>112</v>
      </c>
      <c r="Q2446" t="s">
        <v>118</v>
      </c>
      <c r="R2446" t="s">
        <v>118</v>
      </c>
      <c r="S2446">
        <v>2444</v>
      </c>
    </row>
    <row r="2447" spans="1:19" x14ac:dyDescent="0.2">
      <c r="A2447">
        <v>1095</v>
      </c>
      <c r="B2447" s="1">
        <v>45635</v>
      </c>
      <c r="C2447" s="2">
        <v>0.35416666666666669</v>
      </c>
      <c r="D2447" s="2">
        <v>0.4375</v>
      </c>
      <c r="E2447" t="s">
        <v>49</v>
      </c>
      <c r="F2447">
        <v>3</v>
      </c>
      <c r="G2447">
        <v>12</v>
      </c>
      <c r="H2447">
        <v>3</v>
      </c>
      <c r="I2447" t="s">
        <v>17</v>
      </c>
      <c r="J2447" t="s">
        <v>28</v>
      </c>
      <c r="K2447">
        <v>119.99999999999997</v>
      </c>
      <c r="L2447">
        <v>0.25</v>
      </c>
      <c r="M2447">
        <v>0</v>
      </c>
      <c r="N2447" t="s">
        <v>72</v>
      </c>
      <c r="O2447" t="s">
        <v>109</v>
      </c>
      <c r="P2447" t="s">
        <v>112</v>
      </c>
      <c r="Q2447" t="s">
        <v>118</v>
      </c>
      <c r="R2447" t="s">
        <v>124</v>
      </c>
      <c r="S2447">
        <v>2445</v>
      </c>
    </row>
    <row r="2448" spans="1:19" x14ac:dyDescent="0.2">
      <c r="A2448">
        <v>673</v>
      </c>
      <c r="B2448" s="1">
        <v>45634</v>
      </c>
      <c r="C2448" s="2">
        <v>0.35416666666666669</v>
      </c>
      <c r="D2448" s="2">
        <v>0.4375</v>
      </c>
      <c r="E2448" t="s">
        <v>49</v>
      </c>
      <c r="F2448">
        <v>3</v>
      </c>
      <c r="G2448">
        <v>12</v>
      </c>
      <c r="H2448">
        <v>15</v>
      </c>
      <c r="I2448" t="s">
        <v>22</v>
      </c>
      <c r="J2448" t="s">
        <v>30</v>
      </c>
      <c r="K2448">
        <v>119.99999999999997</v>
      </c>
      <c r="L2448">
        <v>1.25</v>
      </c>
      <c r="M2448">
        <v>1</v>
      </c>
      <c r="N2448" t="s">
        <v>71</v>
      </c>
      <c r="O2448" t="s">
        <v>109</v>
      </c>
      <c r="P2448" t="s">
        <v>112</v>
      </c>
      <c r="Q2448" t="s">
        <v>118</v>
      </c>
      <c r="R2448" t="s">
        <v>124</v>
      </c>
      <c r="S2448">
        <v>2446</v>
      </c>
    </row>
    <row r="2449" spans="1:19" x14ac:dyDescent="0.2">
      <c r="A2449">
        <v>2287</v>
      </c>
      <c r="B2449" s="1">
        <v>45600</v>
      </c>
      <c r="C2449" s="2">
        <v>0.35416666666666669</v>
      </c>
      <c r="D2449" s="2">
        <v>0.4375</v>
      </c>
      <c r="E2449" t="s">
        <v>49</v>
      </c>
      <c r="F2449">
        <v>3</v>
      </c>
      <c r="G2449">
        <v>12</v>
      </c>
      <c r="H2449">
        <v>13</v>
      </c>
      <c r="I2449" t="s">
        <v>13</v>
      </c>
      <c r="J2449" t="s">
        <v>23</v>
      </c>
      <c r="K2449">
        <v>119.99999999999997</v>
      </c>
      <c r="L2449">
        <v>1.0833333333333333</v>
      </c>
      <c r="M2449">
        <v>1</v>
      </c>
      <c r="N2449" t="s">
        <v>72</v>
      </c>
      <c r="O2449" t="s">
        <v>108</v>
      </c>
      <c r="P2449" t="s">
        <v>112</v>
      </c>
      <c r="Q2449" t="s">
        <v>118</v>
      </c>
      <c r="R2449" t="s">
        <v>124</v>
      </c>
      <c r="S2449">
        <v>2447</v>
      </c>
    </row>
    <row r="2450" spans="1:19" x14ac:dyDescent="0.2">
      <c r="A2450">
        <v>1048</v>
      </c>
      <c r="B2450" s="1">
        <v>45562</v>
      </c>
      <c r="C2450" s="2">
        <v>0.35416666666666669</v>
      </c>
      <c r="D2450" s="2">
        <v>0.39583333333333331</v>
      </c>
      <c r="E2450" t="s">
        <v>49</v>
      </c>
      <c r="F2450">
        <v>3</v>
      </c>
      <c r="G2450">
        <v>12</v>
      </c>
      <c r="H2450">
        <v>15</v>
      </c>
      <c r="I2450" t="s">
        <v>17</v>
      </c>
      <c r="J2450" t="s">
        <v>40</v>
      </c>
      <c r="K2450">
        <v>59.999999999999943</v>
      </c>
      <c r="L2450">
        <v>1.25</v>
      </c>
      <c r="M2450">
        <v>1</v>
      </c>
      <c r="N2450" t="s">
        <v>76</v>
      </c>
      <c r="O2450" t="s">
        <v>106</v>
      </c>
      <c r="P2450" t="s">
        <v>112</v>
      </c>
      <c r="Q2450" t="s">
        <v>118</v>
      </c>
      <c r="R2450" t="s">
        <v>118</v>
      </c>
      <c r="S2450">
        <v>2448</v>
      </c>
    </row>
    <row r="2451" spans="1:19" x14ac:dyDescent="0.2">
      <c r="A2451">
        <v>78</v>
      </c>
      <c r="B2451" s="1">
        <v>45412</v>
      </c>
      <c r="C2451" s="2">
        <v>0.35416666666666669</v>
      </c>
      <c r="D2451" s="2">
        <v>0.375</v>
      </c>
      <c r="E2451" t="s">
        <v>49</v>
      </c>
      <c r="F2451">
        <v>3</v>
      </c>
      <c r="G2451">
        <v>12</v>
      </c>
      <c r="H2451">
        <v>7</v>
      </c>
      <c r="I2451" t="s">
        <v>39</v>
      </c>
      <c r="J2451" t="s">
        <v>18</v>
      </c>
      <c r="K2451">
        <v>29.999999999999972</v>
      </c>
      <c r="L2451">
        <v>0.58333333333333337</v>
      </c>
      <c r="M2451">
        <v>0</v>
      </c>
      <c r="N2451" t="s">
        <v>73</v>
      </c>
      <c r="O2451" t="s">
        <v>101</v>
      </c>
      <c r="P2451" t="s">
        <v>112</v>
      </c>
      <c r="Q2451" t="s">
        <v>118</v>
      </c>
      <c r="R2451" t="s">
        <v>118</v>
      </c>
      <c r="S2451">
        <v>2449</v>
      </c>
    </row>
    <row r="2452" spans="1:19" x14ac:dyDescent="0.2">
      <c r="A2452">
        <v>2294</v>
      </c>
      <c r="B2452" s="1">
        <v>45367</v>
      </c>
      <c r="C2452" s="2">
        <v>0.35416666666666669</v>
      </c>
      <c r="D2452" s="2">
        <v>0.375</v>
      </c>
      <c r="E2452" t="s">
        <v>49</v>
      </c>
      <c r="F2452">
        <v>3</v>
      </c>
      <c r="G2452">
        <v>12</v>
      </c>
      <c r="H2452">
        <v>15</v>
      </c>
      <c r="I2452" t="s">
        <v>27</v>
      </c>
      <c r="J2452" t="s">
        <v>23</v>
      </c>
      <c r="K2452">
        <v>29.999999999999972</v>
      </c>
      <c r="L2452">
        <v>1.25</v>
      </c>
      <c r="M2452">
        <v>1</v>
      </c>
      <c r="N2452" t="s">
        <v>77</v>
      </c>
      <c r="O2452" t="s">
        <v>100</v>
      </c>
      <c r="P2452" t="s">
        <v>112</v>
      </c>
      <c r="Q2452" t="s">
        <v>118</v>
      </c>
      <c r="R2452" t="s">
        <v>118</v>
      </c>
      <c r="S2452">
        <v>2450</v>
      </c>
    </row>
    <row r="2453" spans="1:19" x14ac:dyDescent="0.2">
      <c r="A2453">
        <v>507</v>
      </c>
      <c r="B2453" s="1">
        <v>45436</v>
      </c>
      <c r="C2453" s="2">
        <v>0.35416666666666669</v>
      </c>
      <c r="D2453" s="2">
        <v>0.375</v>
      </c>
      <c r="E2453" t="s">
        <v>49</v>
      </c>
      <c r="F2453">
        <v>3</v>
      </c>
      <c r="G2453">
        <v>12</v>
      </c>
      <c r="H2453">
        <v>14</v>
      </c>
      <c r="I2453" t="s">
        <v>17</v>
      </c>
      <c r="J2453" t="s">
        <v>18</v>
      </c>
      <c r="K2453">
        <v>29.999999999999972</v>
      </c>
      <c r="L2453">
        <v>1.1666666666666667</v>
      </c>
      <c r="M2453">
        <v>1</v>
      </c>
      <c r="N2453" t="s">
        <v>76</v>
      </c>
      <c r="O2453" t="s">
        <v>102</v>
      </c>
      <c r="P2453" t="s">
        <v>112</v>
      </c>
      <c r="Q2453" t="s">
        <v>118</v>
      </c>
      <c r="R2453" t="s">
        <v>118</v>
      </c>
      <c r="S2453">
        <v>2451</v>
      </c>
    </row>
    <row r="2454" spans="1:19" x14ac:dyDescent="0.2">
      <c r="A2454">
        <v>2188</v>
      </c>
      <c r="B2454" s="1">
        <v>45568</v>
      </c>
      <c r="C2454" s="2">
        <v>0.35416666666666669</v>
      </c>
      <c r="D2454" s="2">
        <v>0.39583333333333331</v>
      </c>
      <c r="E2454" t="s">
        <v>49</v>
      </c>
      <c r="F2454">
        <v>3</v>
      </c>
      <c r="G2454">
        <v>12</v>
      </c>
      <c r="H2454">
        <v>14</v>
      </c>
      <c r="I2454" t="s">
        <v>39</v>
      </c>
      <c r="J2454" t="s">
        <v>40</v>
      </c>
      <c r="K2454">
        <v>59.999999999999943</v>
      </c>
      <c r="L2454">
        <v>1.1666666666666667</v>
      </c>
      <c r="M2454">
        <v>1</v>
      </c>
      <c r="N2454" t="s">
        <v>75</v>
      </c>
      <c r="O2454" t="s">
        <v>107</v>
      </c>
      <c r="P2454" t="s">
        <v>112</v>
      </c>
      <c r="Q2454" t="s">
        <v>118</v>
      </c>
      <c r="R2454" t="s">
        <v>118</v>
      </c>
      <c r="S2454">
        <v>2452</v>
      </c>
    </row>
    <row r="2455" spans="1:19" x14ac:dyDescent="0.2">
      <c r="A2455">
        <v>1519</v>
      </c>
      <c r="B2455" s="1">
        <v>45429</v>
      </c>
      <c r="C2455" s="2">
        <v>0.35416666666666669</v>
      </c>
      <c r="D2455" s="2">
        <v>0.375</v>
      </c>
      <c r="E2455" t="s">
        <v>49</v>
      </c>
      <c r="F2455">
        <v>3</v>
      </c>
      <c r="G2455">
        <v>12</v>
      </c>
      <c r="H2455">
        <v>2</v>
      </c>
      <c r="I2455" t="s">
        <v>17</v>
      </c>
      <c r="J2455" t="s">
        <v>30</v>
      </c>
      <c r="K2455">
        <v>29.999999999999972</v>
      </c>
      <c r="L2455">
        <v>0.16666666666666666</v>
      </c>
      <c r="M2455">
        <v>0</v>
      </c>
      <c r="N2455" t="s">
        <v>76</v>
      </c>
      <c r="O2455" t="s">
        <v>102</v>
      </c>
      <c r="P2455" t="s">
        <v>112</v>
      </c>
      <c r="Q2455" t="s">
        <v>117</v>
      </c>
      <c r="R2455" t="s">
        <v>118</v>
      </c>
      <c r="S2455">
        <v>2453</v>
      </c>
    </row>
    <row r="2456" spans="1:19" x14ac:dyDescent="0.2">
      <c r="A2456">
        <v>1482</v>
      </c>
      <c r="B2456" s="1">
        <v>45312</v>
      </c>
      <c r="C2456" s="2">
        <v>0.33333333333333331</v>
      </c>
      <c r="D2456" s="2">
        <v>0.39583333333333331</v>
      </c>
      <c r="E2456" t="s">
        <v>49</v>
      </c>
      <c r="F2456">
        <v>3</v>
      </c>
      <c r="G2456">
        <v>12</v>
      </c>
      <c r="H2456">
        <v>11</v>
      </c>
      <c r="I2456" t="s">
        <v>39</v>
      </c>
      <c r="J2456" t="s">
        <v>28</v>
      </c>
      <c r="K2456">
        <v>90</v>
      </c>
      <c r="L2456">
        <v>0.91666666666666652</v>
      </c>
      <c r="M2456">
        <v>0</v>
      </c>
      <c r="N2456" t="s">
        <v>71</v>
      </c>
      <c r="O2456" t="s">
        <v>98</v>
      </c>
      <c r="P2456" t="s">
        <v>112</v>
      </c>
      <c r="Q2456" t="s">
        <v>118</v>
      </c>
      <c r="R2456" t="s">
        <v>118</v>
      </c>
      <c r="S2456">
        <v>2454</v>
      </c>
    </row>
    <row r="2457" spans="1:19" x14ac:dyDescent="0.2">
      <c r="A2457">
        <v>1547</v>
      </c>
      <c r="B2457" s="1">
        <v>45479</v>
      </c>
      <c r="C2457" s="2">
        <v>0.33333333333333331</v>
      </c>
      <c r="D2457" s="2">
        <v>0.39583333333333331</v>
      </c>
      <c r="E2457" t="s">
        <v>49</v>
      </c>
      <c r="F2457">
        <v>3</v>
      </c>
      <c r="G2457">
        <v>12</v>
      </c>
      <c r="H2457">
        <v>8</v>
      </c>
      <c r="I2457" t="s">
        <v>13</v>
      </c>
      <c r="J2457" t="s">
        <v>28</v>
      </c>
      <c r="K2457">
        <v>90</v>
      </c>
      <c r="L2457">
        <v>0.66666666666666663</v>
      </c>
      <c r="M2457">
        <v>0</v>
      </c>
      <c r="N2457" t="s">
        <v>77</v>
      </c>
      <c r="O2457" t="s">
        <v>104</v>
      </c>
      <c r="P2457" t="s">
        <v>112</v>
      </c>
      <c r="Q2457" t="s">
        <v>118</v>
      </c>
      <c r="R2457" t="s">
        <v>118</v>
      </c>
      <c r="S2457">
        <v>2455</v>
      </c>
    </row>
    <row r="2458" spans="1:19" x14ac:dyDescent="0.2">
      <c r="A2458">
        <v>2600</v>
      </c>
      <c r="B2458" s="1">
        <v>45634</v>
      </c>
      <c r="C2458" s="2">
        <v>0.33333333333333331</v>
      </c>
      <c r="D2458" s="2">
        <v>0.41666666666666669</v>
      </c>
      <c r="E2458" t="s">
        <v>49</v>
      </c>
      <c r="F2458">
        <v>3</v>
      </c>
      <c r="G2458">
        <v>12</v>
      </c>
      <c r="H2458">
        <v>6</v>
      </c>
      <c r="I2458" t="s">
        <v>42</v>
      </c>
      <c r="J2458" t="s">
        <v>30</v>
      </c>
      <c r="K2458">
        <v>120.00000000000006</v>
      </c>
      <c r="L2458">
        <v>0.5</v>
      </c>
      <c r="M2458">
        <v>0</v>
      </c>
      <c r="N2458" t="s">
        <v>71</v>
      </c>
      <c r="O2458" t="s">
        <v>109</v>
      </c>
      <c r="P2458" t="s">
        <v>112</v>
      </c>
      <c r="Q2458" t="s">
        <v>118</v>
      </c>
      <c r="R2458" t="s">
        <v>124</v>
      </c>
      <c r="S2458">
        <v>2456</v>
      </c>
    </row>
    <row r="2459" spans="1:19" x14ac:dyDescent="0.2">
      <c r="A2459">
        <v>2266</v>
      </c>
      <c r="B2459" s="1">
        <v>45460</v>
      </c>
      <c r="C2459" s="2">
        <v>0.33333333333333331</v>
      </c>
      <c r="D2459" s="2">
        <v>0.41666666666666669</v>
      </c>
      <c r="E2459" t="s">
        <v>49</v>
      </c>
      <c r="F2459">
        <v>3</v>
      </c>
      <c r="G2459">
        <v>12</v>
      </c>
      <c r="H2459">
        <v>12</v>
      </c>
      <c r="I2459" t="s">
        <v>27</v>
      </c>
      <c r="J2459" t="s">
        <v>14</v>
      </c>
      <c r="K2459">
        <v>120.00000000000006</v>
      </c>
      <c r="L2459">
        <v>1</v>
      </c>
      <c r="M2459">
        <v>0</v>
      </c>
      <c r="N2459" t="s">
        <v>72</v>
      </c>
      <c r="O2459" t="s">
        <v>103</v>
      </c>
      <c r="P2459" t="s">
        <v>112</v>
      </c>
      <c r="Q2459" t="s">
        <v>118</v>
      </c>
      <c r="R2459" t="s">
        <v>124</v>
      </c>
      <c r="S2459">
        <v>2457</v>
      </c>
    </row>
    <row r="2460" spans="1:19" x14ac:dyDescent="0.2">
      <c r="A2460">
        <v>2741</v>
      </c>
      <c r="B2460" s="1">
        <v>45538</v>
      </c>
      <c r="C2460" s="2">
        <v>0.33333333333333331</v>
      </c>
      <c r="D2460" s="2">
        <v>0.35416666666666669</v>
      </c>
      <c r="E2460" t="s">
        <v>49</v>
      </c>
      <c r="F2460">
        <v>3</v>
      </c>
      <c r="G2460">
        <v>12</v>
      </c>
      <c r="H2460">
        <v>4</v>
      </c>
      <c r="I2460" t="s">
        <v>39</v>
      </c>
      <c r="J2460" t="s">
        <v>23</v>
      </c>
      <c r="K2460">
        <v>30.000000000000053</v>
      </c>
      <c r="L2460">
        <v>0.33333333333333331</v>
      </c>
      <c r="M2460">
        <v>0</v>
      </c>
      <c r="N2460" t="s">
        <v>73</v>
      </c>
      <c r="O2460" t="s">
        <v>106</v>
      </c>
      <c r="P2460" t="s">
        <v>112</v>
      </c>
      <c r="Q2460" t="s">
        <v>118</v>
      </c>
      <c r="R2460" t="s">
        <v>118</v>
      </c>
      <c r="S2460">
        <v>2458</v>
      </c>
    </row>
    <row r="2461" spans="1:19" x14ac:dyDescent="0.2">
      <c r="A2461">
        <v>2024</v>
      </c>
      <c r="B2461" s="1">
        <v>45627</v>
      </c>
      <c r="C2461" s="2">
        <v>0.33333333333333331</v>
      </c>
      <c r="D2461" s="2">
        <v>0.375</v>
      </c>
      <c r="E2461" t="s">
        <v>49</v>
      </c>
      <c r="F2461">
        <v>3</v>
      </c>
      <c r="G2461">
        <v>12</v>
      </c>
      <c r="H2461">
        <v>5</v>
      </c>
      <c r="I2461" t="s">
        <v>22</v>
      </c>
      <c r="J2461" t="s">
        <v>28</v>
      </c>
      <c r="K2461">
        <v>60.000000000000028</v>
      </c>
      <c r="L2461">
        <v>0.41666666666666674</v>
      </c>
      <c r="M2461">
        <v>0</v>
      </c>
      <c r="N2461" t="s">
        <v>71</v>
      </c>
      <c r="O2461" t="s">
        <v>109</v>
      </c>
      <c r="P2461" t="s">
        <v>112</v>
      </c>
      <c r="Q2461" t="s">
        <v>118</v>
      </c>
      <c r="R2461" t="s">
        <v>118</v>
      </c>
      <c r="S2461">
        <v>2459</v>
      </c>
    </row>
    <row r="2462" spans="1:19" x14ac:dyDescent="0.2">
      <c r="A2462">
        <v>1724</v>
      </c>
      <c r="B2462" s="1">
        <v>45602</v>
      </c>
      <c r="C2462" s="2">
        <v>0.33333333333333331</v>
      </c>
      <c r="D2462" s="2">
        <v>0.35416666666666669</v>
      </c>
      <c r="E2462" t="s">
        <v>49</v>
      </c>
      <c r="F2462">
        <v>3</v>
      </c>
      <c r="G2462">
        <v>12</v>
      </c>
      <c r="H2462">
        <v>14</v>
      </c>
      <c r="I2462" t="s">
        <v>13</v>
      </c>
      <c r="J2462" t="s">
        <v>14</v>
      </c>
      <c r="K2462">
        <v>30.000000000000053</v>
      </c>
      <c r="L2462">
        <v>1.1666666666666667</v>
      </c>
      <c r="M2462">
        <v>1</v>
      </c>
      <c r="N2462" t="s">
        <v>74</v>
      </c>
      <c r="O2462" t="s">
        <v>108</v>
      </c>
      <c r="P2462" t="s">
        <v>112</v>
      </c>
      <c r="Q2462" t="s">
        <v>118</v>
      </c>
      <c r="R2462" t="s">
        <v>118</v>
      </c>
      <c r="S2462">
        <v>2460</v>
      </c>
    </row>
    <row r="2463" spans="1:19" x14ac:dyDescent="0.2">
      <c r="A2463">
        <v>2782</v>
      </c>
      <c r="B2463" s="1">
        <v>45530</v>
      </c>
      <c r="C2463" s="2">
        <v>0.33333333333333331</v>
      </c>
      <c r="D2463" s="2">
        <v>0.375</v>
      </c>
      <c r="E2463" t="s">
        <v>49</v>
      </c>
      <c r="F2463">
        <v>3</v>
      </c>
      <c r="G2463">
        <v>12</v>
      </c>
      <c r="H2463">
        <v>13</v>
      </c>
      <c r="I2463" t="s">
        <v>13</v>
      </c>
      <c r="J2463" t="s">
        <v>28</v>
      </c>
      <c r="K2463">
        <v>60.000000000000028</v>
      </c>
      <c r="L2463">
        <v>1.0833333333333333</v>
      </c>
      <c r="M2463">
        <v>1</v>
      </c>
      <c r="N2463" t="s">
        <v>72</v>
      </c>
      <c r="O2463" t="s">
        <v>105</v>
      </c>
      <c r="P2463" t="s">
        <v>112</v>
      </c>
      <c r="Q2463" t="s">
        <v>118</v>
      </c>
      <c r="R2463" t="s">
        <v>118</v>
      </c>
      <c r="S2463">
        <v>2461</v>
      </c>
    </row>
    <row r="2464" spans="1:19" x14ac:dyDescent="0.2">
      <c r="A2464">
        <v>1405</v>
      </c>
      <c r="B2464" s="1">
        <v>45511</v>
      </c>
      <c r="C2464" s="2">
        <v>0.33333333333333331</v>
      </c>
      <c r="D2464" s="2">
        <v>0.41666666666666669</v>
      </c>
      <c r="E2464" t="s">
        <v>49</v>
      </c>
      <c r="F2464">
        <v>3</v>
      </c>
      <c r="G2464">
        <v>12</v>
      </c>
      <c r="H2464">
        <v>3</v>
      </c>
      <c r="I2464" t="s">
        <v>22</v>
      </c>
      <c r="J2464" t="s">
        <v>18</v>
      </c>
      <c r="K2464">
        <v>120.00000000000006</v>
      </c>
      <c r="L2464">
        <v>0.25</v>
      </c>
      <c r="M2464">
        <v>0</v>
      </c>
      <c r="N2464" t="s">
        <v>74</v>
      </c>
      <c r="O2464" t="s">
        <v>105</v>
      </c>
      <c r="P2464" t="s">
        <v>112</v>
      </c>
      <c r="Q2464" t="s">
        <v>118</v>
      </c>
      <c r="R2464" t="s">
        <v>124</v>
      </c>
      <c r="S2464">
        <v>2462</v>
      </c>
    </row>
    <row r="2465" spans="1:19" x14ac:dyDescent="0.2">
      <c r="A2465">
        <v>1516</v>
      </c>
      <c r="B2465" s="1">
        <v>45329</v>
      </c>
      <c r="C2465" s="2">
        <v>0.33333333333333331</v>
      </c>
      <c r="D2465" s="2">
        <v>0.39583333333333331</v>
      </c>
      <c r="E2465" t="s">
        <v>49</v>
      </c>
      <c r="F2465">
        <v>3</v>
      </c>
      <c r="G2465">
        <v>12</v>
      </c>
      <c r="H2465">
        <v>1</v>
      </c>
      <c r="I2465" t="s">
        <v>17</v>
      </c>
      <c r="J2465" t="s">
        <v>14</v>
      </c>
      <c r="K2465">
        <v>90</v>
      </c>
      <c r="L2465">
        <v>8.3333333333333329E-2</v>
      </c>
      <c r="M2465">
        <v>0</v>
      </c>
      <c r="N2465" t="s">
        <v>74</v>
      </c>
      <c r="O2465" t="s">
        <v>99</v>
      </c>
      <c r="P2465" t="s">
        <v>112</v>
      </c>
      <c r="Q2465" t="s">
        <v>117</v>
      </c>
      <c r="R2465" t="s">
        <v>118</v>
      </c>
      <c r="S2465">
        <v>2463</v>
      </c>
    </row>
    <row r="2466" spans="1:19" x14ac:dyDescent="0.2">
      <c r="A2466">
        <v>2486</v>
      </c>
      <c r="B2466" s="1">
        <v>45621</v>
      </c>
      <c r="C2466" s="2">
        <v>0.33333333333333331</v>
      </c>
      <c r="D2466" s="2">
        <v>0.41666666666666669</v>
      </c>
      <c r="E2466" t="s">
        <v>49</v>
      </c>
      <c r="F2466">
        <v>3</v>
      </c>
      <c r="G2466">
        <v>12</v>
      </c>
      <c r="H2466">
        <v>5</v>
      </c>
      <c r="I2466" t="s">
        <v>42</v>
      </c>
      <c r="J2466" t="s">
        <v>30</v>
      </c>
      <c r="K2466">
        <v>120.00000000000006</v>
      </c>
      <c r="L2466">
        <v>0.41666666666666674</v>
      </c>
      <c r="M2466">
        <v>0</v>
      </c>
      <c r="N2466" t="s">
        <v>72</v>
      </c>
      <c r="O2466" t="s">
        <v>108</v>
      </c>
      <c r="P2466" t="s">
        <v>112</v>
      </c>
      <c r="Q2466" t="s">
        <v>118</v>
      </c>
      <c r="R2466" t="s">
        <v>124</v>
      </c>
      <c r="S2466">
        <v>2464</v>
      </c>
    </row>
    <row r="2467" spans="1:19" x14ac:dyDescent="0.2">
      <c r="A2467">
        <v>344</v>
      </c>
      <c r="B2467" s="1">
        <v>45628</v>
      </c>
      <c r="C2467" s="2">
        <v>0.33333333333333331</v>
      </c>
      <c r="D2467" s="2">
        <v>0.35416666666666669</v>
      </c>
      <c r="E2467" t="s">
        <v>49</v>
      </c>
      <c r="F2467">
        <v>3</v>
      </c>
      <c r="G2467">
        <v>12</v>
      </c>
      <c r="H2467">
        <v>7</v>
      </c>
      <c r="I2467" t="s">
        <v>13</v>
      </c>
      <c r="J2467" t="s">
        <v>18</v>
      </c>
      <c r="K2467">
        <v>30.000000000000053</v>
      </c>
      <c r="L2467">
        <v>0.58333333333333337</v>
      </c>
      <c r="M2467">
        <v>0</v>
      </c>
      <c r="N2467" t="s">
        <v>72</v>
      </c>
      <c r="O2467" t="s">
        <v>109</v>
      </c>
      <c r="P2467" t="s">
        <v>112</v>
      </c>
      <c r="Q2467" t="s">
        <v>118</v>
      </c>
      <c r="R2467" t="s">
        <v>118</v>
      </c>
      <c r="S2467">
        <v>2465</v>
      </c>
    </row>
    <row r="2468" spans="1:19" x14ac:dyDescent="0.2">
      <c r="A2468">
        <v>2573</v>
      </c>
      <c r="B2468" s="1">
        <v>45387</v>
      </c>
      <c r="C2468" s="2">
        <v>0.33333333333333331</v>
      </c>
      <c r="D2468" s="2">
        <v>0.35416666666666669</v>
      </c>
      <c r="E2468" t="s">
        <v>49</v>
      </c>
      <c r="F2468">
        <v>3</v>
      </c>
      <c r="G2468">
        <v>12</v>
      </c>
      <c r="H2468">
        <v>1</v>
      </c>
      <c r="I2468" t="s">
        <v>13</v>
      </c>
      <c r="J2468" t="s">
        <v>28</v>
      </c>
      <c r="K2468">
        <v>30.000000000000053</v>
      </c>
      <c r="L2468">
        <v>8.3333333333333329E-2</v>
      </c>
      <c r="M2468">
        <v>0</v>
      </c>
      <c r="N2468" t="s">
        <v>76</v>
      </c>
      <c r="O2468" t="s">
        <v>101</v>
      </c>
      <c r="P2468" t="s">
        <v>112</v>
      </c>
      <c r="Q2468" t="s">
        <v>117</v>
      </c>
      <c r="R2468" t="s">
        <v>118</v>
      </c>
      <c r="S2468">
        <v>2466</v>
      </c>
    </row>
    <row r="2469" spans="1:19" x14ac:dyDescent="0.2">
      <c r="A2469">
        <v>1751</v>
      </c>
      <c r="B2469" s="1">
        <v>45460</v>
      </c>
      <c r="C2469" s="2">
        <v>0.33333333333333331</v>
      </c>
      <c r="D2469" s="2">
        <v>0.375</v>
      </c>
      <c r="E2469" t="s">
        <v>49</v>
      </c>
      <c r="F2469">
        <v>3</v>
      </c>
      <c r="G2469">
        <v>12</v>
      </c>
      <c r="H2469">
        <v>6</v>
      </c>
      <c r="I2469" t="s">
        <v>39</v>
      </c>
      <c r="J2469" t="s">
        <v>14</v>
      </c>
      <c r="K2469">
        <v>60.000000000000028</v>
      </c>
      <c r="L2469">
        <v>0.5</v>
      </c>
      <c r="M2469">
        <v>0</v>
      </c>
      <c r="N2469" t="s">
        <v>72</v>
      </c>
      <c r="O2469" t="s">
        <v>103</v>
      </c>
      <c r="P2469" t="s">
        <v>112</v>
      </c>
      <c r="Q2469" t="s">
        <v>118</v>
      </c>
      <c r="R2469" t="s">
        <v>118</v>
      </c>
      <c r="S2469">
        <v>2467</v>
      </c>
    </row>
    <row r="2470" spans="1:19" x14ac:dyDescent="0.2">
      <c r="A2470">
        <v>1562</v>
      </c>
      <c r="B2470" s="1">
        <v>45567</v>
      </c>
      <c r="C2470" s="2">
        <v>0.33333333333333331</v>
      </c>
      <c r="D2470" s="2">
        <v>0.375</v>
      </c>
      <c r="E2470" t="s">
        <v>49</v>
      </c>
      <c r="F2470">
        <v>3</v>
      </c>
      <c r="G2470">
        <v>12</v>
      </c>
      <c r="H2470">
        <v>7</v>
      </c>
      <c r="I2470" t="s">
        <v>13</v>
      </c>
      <c r="J2470" t="s">
        <v>18</v>
      </c>
      <c r="K2470">
        <v>60.000000000000028</v>
      </c>
      <c r="L2470">
        <v>0.58333333333333337</v>
      </c>
      <c r="M2470">
        <v>0</v>
      </c>
      <c r="N2470" t="s">
        <v>74</v>
      </c>
      <c r="O2470" t="s">
        <v>107</v>
      </c>
      <c r="P2470" t="s">
        <v>112</v>
      </c>
      <c r="Q2470" t="s">
        <v>118</v>
      </c>
      <c r="R2470" t="s">
        <v>118</v>
      </c>
      <c r="S2470">
        <v>2468</v>
      </c>
    </row>
    <row r="2471" spans="1:19" x14ac:dyDescent="0.2">
      <c r="A2471">
        <v>274</v>
      </c>
      <c r="B2471" s="1">
        <v>45447</v>
      </c>
      <c r="C2471" s="2">
        <v>0.33333333333333331</v>
      </c>
      <c r="D2471" s="2">
        <v>0.375</v>
      </c>
      <c r="E2471" t="s">
        <v>49</v>
      </c>
      <c r="F2471">
        <v>3</v>
      </c>
      <c r="G2471">
        <v>12</v>
      </c>
      <c r="H2471">
        <v>9</v>
      </c>
      <c r="I2471" t="s">
        <v>22</v>
      </c>
      <c r="J2471" t="s">
        <v>40</v>
      </c>
      <c r="K2471">
        <v>60.000000000000028</v>
      </c>
      <c r="L2471">
        <v>0.75</v>
      </c>
      <c r="M2471">
        <v>0</v>
      </c>
      <c r="N2471" t="s">
        <v>73</v>
      </c>
      <c r="O2471" t="s">
        <v>103</v>
      </c>
      <c r="P2471" t="s">
        <v>112</v>
      </c>
      <c r="Q2471" t="s">
        <v>118</v>
      </c>
      <c r="R2471" t="s">
        <v>118</v>
      </c>
      <c r="S2471">
        <v>2469</v>
      </c>
    </row>
    <row r="2472" spans="1:19" x14ac:dyDescent="0.2">
      <c r="A2472">
        <v>51</v>
      </c>
      <c r="B2472" s="1">
        <v>45478</v>
      </c>
      <c r="C2472" s="2">
        <v>0.33333333333333331</v>
      </c>
      <c r="D2472" s="2">
        <v>0.41666666666666669</v>
      </c>
      <c r="E2472" t="s">
        <v>49</v>
      </c>
      <c r="F2472">
        <v>3</v>
      </c>
      <c r="G2472">
        <v>12</v>
      </c>
      <c r="H2472">
        <v>12</v>
      </c>
      <c r="I2472" t="s">
        <v>27</v>
      </c>
      <c r="J2472" t="s">
        <v>18</v>
      </c>
      <c r="K2472">
        <v>120.00000000000006</v>
      </c>
      <c r="L2472">
        <v>1</v>
      </c>
      <c r="M2472">
        <v>0</v>
      </c>
      <c r="N2472" t="s">
        <v>76</v>
      </c>
      <c r="O2472" t="s">
        <v>104</v>
      </c>
      <c r="P2472" t="s">
        <v>112</v>
      </c>
      <c r="Q2472" t="s">
        <v>118</v>
      </c>
      <c r="R2472" t="s">
        <v>124</v>
      </c>
      <c r="S2472">
        <v>2470</v>
      </c>
    </row>
    <row r="2473" spans="1:19" x14ac:dyDescent="0.2">
      <c r="A2473">
        <v>1667</v>
      </c>
      <c r="B2473" s="1">
        <v>45477</v>
      </c>
      <c r="C2473" s="2">
        <v>0.33333333333333331</v>
      </c>
      <c r="D2473" s="2">
        <v>0.39583333333333331</v>
      </c>
      <c r="E2473" t="s">
        <v>49</v>
      </c>
      <c r="F2473">
        <v>3</v>
      </c>
      <c r="G2473">
        <v>12</v>
      </c>
      <c r="H2473">
        <v>4</v>
      </c>
      <c r="I2473" t="s">
        <v>27</v>
      </c>
      <c r="J2473" t="s">
        <v>14</v>
      </c>
      <c r="K2473">
        <v>90</v>
      </c>
      <c r="L2473">
        <v>0.33333333333333331</v>
      </c>
      <c r="M2473">
        <v>0</v>
      </c>
      <c r="N2473" t="s">
        <v>75</v>
      </c>
      <c r="O2473" t="s">
        <v>104</v>
      </c>
      <c r="P2473" t="s">
        <v>112</v>
      </c>
      <c r="Q2473" t="s">
        <v>118</v>
      </c>
      <c r="R2473" t="s">
        <v>118</v>
      </c>
      <c r="S2473">
        <v>2471</v>
      </c>
    </row>
    <row r="2474" spans="1:19" x14ac:dyDescent="0.2">
      <c r="A2474">
        <v>688</v>
      </c>
      <c r="B2474" s="1">
        <v>45469</v>
      </c>
      <c r="C2474" s="2">
        <v>0.33333333333333331</v>
      </c>
      <c r="D2474" s="2">
        <v>0.35416666666666669</v>
      </c>
      <c r="E2474" t="s">
        <v>49</v>
      </c>
      <c r="F2474">
        <v>3</v>
      </c>
      <c r="G2474">
        <v>12</v>
      </c>
      <c r="H2474">
        <v>6</v>
      </c>
      <c r="I2474" t="s">
        <v>13</v>
      </c>
      <c r="J2474" t="s">
        <v>14</v>
      </c>
      <c r="K2474">
        <v>30.000000000000053</v>
      </c>
      <c r="L2474">
        <v>0.5</v>
      </c>
      <c r="M2474">
        <v>0</v>
      </c>
      <c r="N2474" t="s">
        <v>74</v>
      </c>
      <c r="O2474" t="s">
        <v>103</v>
      </c>
      <c r="P2474" t="s">
        <v>112</v>
      </c>
      <c r="Q2474" t="s">
        <v>118</v>
      </c>
      <c r="R2474" t="s">
        <v>118</v>
      </c>
      <c r="S2474">
        <v>2472</v>
      </c>
    </row>
    <row r="2475" spans="1:19" x14ac:dyDescent="0.2">
      <c r="A2475">
        <v>2704</v>
      </c>
      <c r="B2475" s="1">
        <v>45406</v>
      </c>
      <c r="C2475" s="2">
        <v>0.33333333333333331</v>
      </c>
      <c r="D2475" s="2">
        <v>0.375</v>
      </c>
      <c r="E2475" t="s">
        <v>49</v>
      </c>
      <c r="F2475">
        <v>3</v>
      </c>
      <c r="G2475">
        <v>12</v>
      </c>
      <c r="H2475">
        <v>9</v>
      </c>
      <c r="I2475" t="s">
        <v>42</v>
      </c>
      <c r="J2475" t="s">
        <v>30</v>
      </c>
      <c r="K2475">
        <v>60.000000000000028</v>
      </c>
      <c r="L2475">
        <v>0.75</v>
      </c>
      <c r="M2475">
        <v>0</v>
      </c>
      <c r="N2475" t="s">
        <v>74</v>
      </c>
      <c r="O2475" t="s">
        <v>101</v>
      </c>
      <c r="P2475" t="s">
        <v>112</v>
      </c>
      <c r="Q2475" t="s">
        <v>118</v>
      </c>
      <c r="R2475" t="s">
        <v>118</v>
      </c>
      <c r="S2475">
        <v>2473</v>
      </c>
    </row>
    <row r="2476" spans="1:19" x14ac:dyDescent="0.2">
      <c r="A2476">
        <v>1810</v>
      </c>
      <c r="B2476" s="1">
        <v>45483</v>
      </c>
      <c r="C2476" s="2">
        <v>0.33333333333333331</v>
      </c>
      <c r="D2476" s="2">
        <v>0.35416666666666669</v>
      </c>
      <c r="E2476" t="s">
        <v>49</v>
      </c>
      <c r="F2476">
        <v>3</v>
      </c>
      <c r="G2476">
        <v>12</v>
      </c>
      <c r="H2476">
        <v>8</v>
      </c>
      <c r="I2476" t="s">
        <v>27</v>
      </c>
      <c r="J2476" t="s">
        <v>28</v>
      </c>
      <c r="K2476">
        <v>30.000000000000053</v>
      </c>
      <c r="L2476">
        <v>0.66666666666666663</v>
      </c>
      <c r="M2476">
        <v>0</v>
      </c>
      <c r="N2476" t="s">
        <v>74</v>
      </c>
      <c r="O2476" t="s">
        <v>104</v>
      </c>
      <c r="P2476" t="s">
        <v>112</v>
      </c>
      <c r="Q2476" t="s">
        <v>118</v>
      </c>
      <c r="R2476" t="s">
        <v>118</v>
      </c>
      <c r="S2476">
        <v>2474</v>
      </c>
    </row>
    <row r="2477" spans="1:19" x14ac:dyDescent="0.2">
      <c r="A2477">
        <v>1809</v>
      </c>
      <c r="B2477" s="1">
        <v>45413</v>
      </c>
      <c r="C2477" s="2">
        <v>0.33333333333333331</v>
      </c>
      <c r="D2477" s="2">
        <v>0.375</v>
      </c>
      <c r="E2477" t="s">
        <v>49</v>
      </c>
      <c r="F2477">
        <v>3</v>
      </c>
      <c r="G2477">
        <v>12</v>
      </c>
      <c r="H2477">
        <v>12</v>
      </c>
      <c r="I2477" t="s">
        <v>17</v>
      </c>
      <c r="J2477" t="s">
        <v>14</v>
      </c>
      <c r="K2477">
        <v>60.000000000000028</v>
      </c>
      <c r="L2477">
        <v>1</v>
      </c>
      <c r="M2477">
        <v>0</v>
      </c>
      <c r="N2477" t="s">
        <v>74</v>
      </c>
      <c r="O2477" t="s">
        <v>102</v>
      </c>
      <c r="P2477" t="s">
        <v>112</v>
      </c>
      <c r="Q2477" t="s">
        <v>118</v>
      </c>
      <c r="R2477" t="s">
        <v>118</v>
      </c>
      <c r="S2477">
        <v>2475</v>
      </c>
    </row>
    <row r="2478" spans="1:19" x14ac:dyDescent="0.2">
      <c r="A2478">
        <v>393</v>
      </c>
      <c r="B2478" s="1">
        <v>45602</v>
      </c>
      <c r="C2478" s="2">
        <v>0.33333333333333331</v>
      </c>
      <c r="D2478" s="2">
        <v>0.375</v>
      </c>
      <c r="E2478" t="s">
        <v>49</v>
      </c>
      <c r="F2478">
        <v>3</v>
      </c>
      <c r="G2478">
        <v>12</v>
      </c>
      <c r="H2478">
        <v>11</v>
      </c>
      <c r="I2478" t="s">
        <v>27</v>
      </c>
      <c r="J2478" t="s">
        <v>28</v>
      </c>
      <c r="K2478">
        <v>60.000000000000028</v>
      </c>
      <c r="L2478">
        <v>0.91666666666666652</v>
      </c>
      <c r="M2478">
        <v>0</v>
      </c>
      <c r="N2478" t="s">
        <v>74</v>
      </c>
      <c r="O2478" t="s">
        <v>108</v>
      </c>
      <c r="P2478" t="s">
        <v>112</v>
      </c>
      <c r="Q2478" t="s">
        <v>118</v>
      </c>
      <c r="R2478" t="s">
        <v>118</v>
      </c>
      <c r="S2478">
        <v>2476</v>
      </c>
    </row>
    <row r="2479" spans="1:19" x14ac:dyDescent="0.2">
      <c r="A2479">
        <v>2166</v>
      </c>
      <c r="B2479" s="1">
        <v>45381</v>
      </c>
      <c r="C2479" s="2">
        <v>0.33333333333333331</v>
      </c>
      <c r="D2479" s="2">
        <v>0.35416666666666669</v>
      </c>
      <c r="E2479" t="s">
        <v>49</v>
      </c>
      <c r="F2479">
        <v>3</v>
      </c>
      <c r="G2479">
        <v>12</v>
      </c>
      <c r="H2479">
        <v>13</v>
      </c>
      <c r="I2479" t="s">
        <v>41</v>
      </c>
      <c r="J2479" t="s">
        <v>23</v>
      </c>
      <c r="K2479">
        <v>30.000000000000053</v>
      </c>
      <c r="L2479">
        <v>1.0833333333333333</v>
      </c>
      <c r="M2479">
        <v>1</v>
      </c>
      <c r="N2479" t="s">
        <v>77</v>
      </c>
      <c r="O2479" t="s">
        <v>100</v>
      </c>
      <c r="P2479" t="s">
        <v>112</v>
      </c>
      <c r="Q2479" t="s">
        <v>118</v>
      </c>
      <c r="R2479" t="s">
        <v>118</v>
      </c>
      <c r="S2479">
        <v>2477</v>
      </c>
    </row>
    <row r="2480" spans="1:19" x14ac:dyDescent="0.2">
      <c r="A2480">
        <v>2162</v>
      </c>
      <c r="B2480" s="1">
        <v>45452</v>
      </c>
      <c r="C2480" s="2">
        <v>0.33333333333333331</v>
      </c>
      <c r="D2480" s="2">
        <v>0.35416666666666669</v>
      </c>
      <c r="E2480" t="s">
        <v>49</v>
      </c>
      <c r="F2480">
        <v>3</v>
      </c>
      <c r="G2480">
        <v>12</v>
      </c>
      <c r="H2480">
        <v>4</v>
      </c>
      <c r="I2480" t="s">
        <v>41</v>
      </c>
      <c r="J2480" t="s">
        <v>18</v>
      </c>
      <c r="K2480">
        <v>30.000000000000053</v>
      </c>
      <c r="L2480">
        <v>0.33333333333333331</v>
      </c>
      <c r="M2480">
        <v>0</v>
      </c>
      <c r="N2480" t="s">
        <v>71</v>
      </c>
      <c r="O2480" t="s">
        <v>103</v>
      </c>
      <c r="P2480" t="s">
        <v>112</v>
      </c>
      <c r="Q2480" t="s">
        <v>118</v>
      </c>
      <c r="R2480" t="s">
        <v>118</v>
      </c>
      <c r="S2480">
        <v>2478</v>
      </c>
    </row>
    <row r="2481" spans="1:19" x14ac:dyDescent="0.2">
      <c r="A2481">
        <v>1338</v>
      </c>
      <c r="B2481" s="1">
        <v>45301</v>
      </c>
      <c r="C2481" s="2">
        <v>0.33333333333333331</v>
      </c>
      <c r="D2481" s="2">
        <v>0.375</v>
      </c>
      <c r="E2481" t="s">
        <v>49</v>
      </c>
      <c r="F2481">
        <v>3</v>
      </c>
      <c r="G2481">
        <v>12</v>
      </c>
      <c r="H2481">
        <v>2</v>
      </c>
      <c r="I2481" t="s">
        <v>22</v>
      </c>
      <c r="J2481" t="s">
        <v>18</v>
      </c>
      <c r="K2481">
        <v>60.000000000000028</v>
      </c>
      <c r="L2481">
        <v>0.16666666666666666</v>
      </c>
      <c r="M2481">
        <v>0</v>
      </c>
      <c r="N2481" t="s">
        <v>74</v>
      </c>
      <c r="O2481" t="s">
        <v>98</v>
      </c>
      <c r="P2481" t="s">
        <v>112</v>
      </c>
      <c r="Q2481" t="s">
        <v>117</v>
      </c>
      <c r="R2481" t="s">
        <v>118</v>
      </c>
      <c r="S2481">
        <v>2479</v>
      </c>
    </row>
    <row r="2482" spans="1:19" x14ac:dyDescent="0.2">
      <c r="A2482">
        <v>832</v>
      </c>
      <c r="B2482" s="1">
        <v>45557</v>
      </c>
      <c r="C2482" s="2">
        <v>0.6875</v>
      </c>
      <c r="D2482" s="2">
        <v>0.75</v>
      </c>
      <c r="E2482" t="s">
        <v>38</v>
      </c>
      <c r="F2482">
        <v>3</v>
      </c>
      <c r="G2482">
        <v>16</v>
      </c>
      <c r="H2482">
        <v>15</v>
      </c>
      <c r="I2482" t="s">
        <v>17</v>
      </c>
      <c r="J2482" t="s">
        <v>40</v>
      </c>
      <c r="K2482">
        <v>90</v>
      </c>
      <c r="L2482">
        <v>0.9375</v>
      </c>
      <c r="M2482">
        <v>0</v>
      </c>
      <c r="N2482" t="s">
        <v>71</v>
      </c>
      <c r="O2482" t="s">
        <v>106</v>
      </c>
      <c r="P2482" t="s">
        <v>112</v>
      </c>
      <c r="Q2482" t="s">
        <v>118</v>
      </c>
      <c r="R2482" t="s">
        <v>118</v>
      </c>
      <c r="S2482">
        <v>2480</v>
      </c>
    </row>
    <row r="2483" spans="1:19" x14ac:dyDescent="0.2">
      <c r="A2483">
        <v>823</v>
      </c>
      <c r="B2483" s="1">
        <v>45619</v>
      </c>
      <c r="C2483" s="2">
        <v>0.6875</v>
      </c>
      <c r="D2483" s="2">
        <v>0.77083333333333337</v>
      </c>
      <c r="E2483" t="s">
        <v>38</v>
      </c>
      <c r="F2483">
        <v>3</v>
      </c>
      <c r="G2483">
        <v>16</v>
      </c>
      <c r="H2483">
        <v>19</v>
      </c>
      <c r="I2483" t="s">
        <v>41</v>
      </c>
      <c r="J2483" t="s">
        <v>28</v>
      </c>
      <c r="K2483">
        <v>120.00000000000006</v>
      </c>
      <c r="L2483">
        <v>1.1875</v>
      </c>
      <c r="M2483">
        <v>1</v>
      </c>
      <c r="N2483" t="s">
        <v>77</v>
      </c>
      <c r="O2483" t="s">
        <v>108</v>
      </c>
      <c r="P2483" t="s">
        <v>112</v>
      </c>
      <c r="Q2483" t="s">
        <v>118</v>
      </c>
      <c r="R2483" t="s">
        <v>124</v>
      </c>
      <c r="S2483">
        <v>2481</v>
      </c>
    </row>
    <row r="2484" spans="1:19" x14ac:dyDescent="0.2">
      <c r="A2484">
        <v>1346</v>
      </c>
      <c r="B2484" s="1">
        <v>45629</v>
      </c>
      <c r="C2484" s="2">
        <v>0.6875</v>
      </c>
      <c r="D2484" s="2">
        <v>0.70833333333333337</v>
      </c>
      <c r="E2484" t="s">
        <v>38</v>
      </c>
      <c r="F2484">
        <v>3</v>
      </c>
      <c r="G2484">
        <v>16</v>
      </c>
      <c r="H2484">
        <v>1</v>
      </c>
      <c r="I2484" t="s">
        <v>41</v>
      </c>
      <c r="J2484" t="s">
        <v>30</v>
      </c>
      <c r="K2484">
        <v>30.000000000000053</v>
      </c>
      <c r="L2484">
        <v>6.25E-2</v>
      </c>
      <c r="M2484">
        <v>0</v>
      </c>
      <c r="N2484" t="s">
        <v>73</v>
      </c>
      <c r="O2484" t="s">
        <v>109</v>
      </c>
      <c r="P2484" t="s">
        <v>112</v>
      </c>
      <c r="Q2484" t="s">
        <v>117</v>
      </c>
      <c r="R2484" t="s">
        <v>118</v>
      </c>
      <c r="S2484">
        <v>2482</v>
      </c>
    </row>
    <row r="2485" spans="1:19" x14ac:dyDescent="0.2">
      <c r="A2485">
        <v>914</v>
      </c>
      <c r="B2485" s="1">
        <v>45539</v>
      </c>
      <c r="C2485" s="2">
        <v>0.6875</v>
      </c>
      <c r="D2485" s="2">
        <v>0.70833333333333337</v>
      </c>
      <c r="E2485" t="s">
        <v>38</v>
      </c>
      <c r="F2485">
        <v>3</v>
      </c>
      <c r="G2485">
        <v>16</v>
      </c>
      <c r="H2485">
        <v>10</v>
      </c>
      <c r="I2485" t="s">
        <v>41</v>
      </c>
      <c r="J2485" t="s">
        <v>18</v>
      </c>
      <c r="K2485">
        <v>30.000000000000053</v>
      </c>
      <c r="L2485">
        <v>0.625</v>
      </c>
      <c r="M2485">
        <v>0</v>
      </c>
      <c r="N2485" t="s">
        <v>74</v>
      </c>
      <c r="O2485" t="s">
        <v>106</v>
      </c>
      <c r="P2485" t="s">
        <v>112</v>
      </c>
      <c r="Q2485" t="s">
        <v>118</v>
      </c>
      <c r="R2485" t="s">
        <v>118</v>
      </c>
      <c r="S2485">
        <v>2483</v>
      </c>
    </row>
    <row r="2486" spans="1:19" x14ac:dyDescent="0.2">
      <c r="A2486">
        <v>934</v>
      </c>
      <c r="B2486" s="1">
        <v>45583</v>
      </c>
      <c r="C2486" s="2">
        <v>0.6875</v>
      </c>
      <c r="D2486" s="2">
        <v>0.72916666666666663</v>
      </c>
      <c r="E2486" t="s">
        <v>38</v>
      </c>
      <c r="F2486">
        <v>3</v>
      </c>
      <c r="G2486">
        <v>16</v>
      </c>
      <c r="H2486">
        <v>14</v>
      </c>
      <c r="I2486" t="s">
        <v>41</v>
      </c>
      <c r="J2486" t="s">
        <v>30</v>
      </c>
      <c r="K2486">
        <v>59.999999999999943</v>
      </c>
      <c r="L2486">
        <v>0.875</v>
      </c>
      <c r="M2486">
        <v>0</v>
      </c>
      <c r="N2486" t="s">
        <v>76</v>
      </c>
      <c r="O2486" t="s">
        <v>107</v>
      </c>
      <c r="P2486" t="s">
        <v>112</v>
      </c>
      <c r="Q2486" t="s">
        <v>118</v>
      </c>
      <c r="R2486" t="s">
        <v>118</v>
      </c>
      <c r="S2486">
        <v>2484</v>
      </c>
    </row>
    <row r="2487" spans="1:19" x14ac:dyDescent="0.2">
      <c r="A2487">
        <v>2967</v>
      </c>
      <c r="B2487" s="1">
        <v>45310</v>
      </c>
      <c r="C2487" s="2">
        <v>0.6875</v>
      </c>
      <c r="D2487" s="2">
        <v>0.75</v>
      </c>
      <c r="E2487" t="s">
        <v>38</v>
      </c>
      <c r="F2487">
        <v>3</v>
      </c>
      <c r="G2487">
        <v>16</v>
      </c>
      <c r="H2487">
        <v>1</v>
      </c>
      <c r="I2487" t="s">
        <v>13</v>
      </c>
      <c r="J2487" t="s">
        <v>14</v>
      </c>
      <c r="K2487">
        <v>90</v>
      </c>
      <c r="L2487">
        <v>6.25E-2</v>
      </c>
      <c r="M2487">
        <v>0</v>
      </c>
      <c r="N2487" t="s">
        <v>76</v>
      </c>
      <c r="O2487" t="s">
        <v>98</v>
      </c>
      <c r="P2487" t="s">
        <v>112</v>
      </c>
      <c r="Q2487" t="s">
        <v>117</v>
      </c>
      <c r="R2487" t="s">
        <v>118</v>
      </c>
      <c r="S2487">
        <v>2485</v>
      </c>
    </row>
    <row r="2488" spans="1:19" x14ac:dyDescent="0.2">
      <c r="A2488">
        <v>1664</v>
      </c>
      <c r="B2488" s="1">
        <v>45610</v>
      </c>
      <c r="C2488" s="2">
        <v>0.6875</v>
      </c>
      <c r="D2488" s="2">
        <v>0.75</v>
      </c>
      <c r="E2488" t="s">
        <v>38</v>
      </c>
      <c r="F2488">
        <v>3</v>
      </c>
      <c r="G2488">
        <v>16</v>
      </c>
      <c r="H2488">
        <v>16</v>
      </c>
      <c r="I2488" t="s">
        <v>39</v>
      </c>
      <c r="J2488" t="s">
        <v>30</v>
      </c>
      <c r="K2488">
        <v>90</v>
      </c>
      <c r="L2488">
        <v>1</v>
      </c>
      <c r="M2488">
        <v>0</v>
      </c>
      <c r="N2488" t="s">
        <v>75</v>
      </c>
      <c r="O2488" t="s">
        <v>108</v>
      </c>
      <c r="P2488" t="s">
        <v>112</v>
      </c>
      <c r="Q2488" t="s">
        <v>118</v>
      </c>
      <c r="R2488" t="s">
        <v>118</v>
      </c>
      <c r="S2488">
        <v>2486</v>
      </c>
    </row>
    <row r="2489" spans="1:19" x14ac:dyDescent="0.2">
      <c r="A2489">
        <v>286</v>
      </c>
      <c r="B2489" s="1">
        <v>45352</v>
      </c>
      <c r="C2489" s="2">
        <v>0.6875</v>
      </c>
      <c r="D2489" s="2">
        <v>0.70833333333333337</v>
      </c>
      <c r="E2489" t="s">
        <v>38</v>
      </c>
      <c r="F2489">
        <v>3</v>
      </c>
      <c r="G2489">
        <v>16</v>
      </c>
      <c r="H2489">
        <v>9</v>
      </c>
      <c r="I2489" t="s">
        <v>13</v>
      </c>
      <c r="J2489" t="s">
        <v>40</v>
      </c>
      <c r="K2489">
        <v>30.000000000000053</v>
      </c>
      <c r="L2489">
        <v>0.5625</v>
      </c>
      <c r="M2489">
        <v>0</v>
      </c>
      <c r="N2489" t="s">
        <v>76</v>
      </c>
      <c r="O2489" t="s">
        <v>100</v>
      </c>
      <c r="P2489" t="s">
        <v>112</v>
      </c>
      <c r="Q2489" t="s">
        <v>118</v>
      </c>
      <c r="R2489" t="s">
        <v>118</v>
      </c>
      <c r="S2489">
        <v>2487</v>
      </c>
    </row>
    <row r="2490" spans="1:19" x14ac:dyDescent="0.2">
      <c r="A2490">
        <v>716</v>
      </c>
      <c r="B2490" s="1">
        <v>45421</v>
      </c>
      <c r="C2490" s="2">
        <v>0.6875</v>
      </c>
      <c r="D2490" s="2">
        <v>0.72916666666666663</v>
      </c>
      <c r="E2490" t="s">
        <v>38</v>
      </c>
      <c r="F2490">
        <v>3</v>
      </c>
      <c r="G2490">
        <v>16</v>
      </c>
      <c r="H2490">
        <v>4</v>
      </c>
      <c r="I2490" t="s">
        <v>13</v>
      </c>
      <c r="J2490" t="s">
        <v>28</v>
      </c>
      <c r="K2490">
        <v>59.999999999999943</v>
      </c>
      <c r="L2490">
        <v>0.25</v>
      </c>
      <c r="M2490">
        <v>0</v>
      </c>
      <c r="N2490" t="s">
        <v>75</v>
      </c>
      <c r="O2490" t="s">
        <v>102</v>
      </c>
      <c r="P2490" t="s">
        <v>112</v>
      </c>
      <c r="Q2490" t="s">
        <v>118</v>
      </c>
      <c r="R2490" t="s">
        <v>118</v>
      </c>
      <c r="S2490">
        <v>2488</v>
      </c>
    </row>
    <row r="2491" spans="1:19" x14ac:dyDescent="0.2">
      <c r="A2491">
        <v>2129</v>
      </c>
      <c r="B2491" s="1">
        <v>45374</v>
      </c>
      <c r="C2491" s="2">
        <v>0.6875</v>
      </c>
      <c r="D2491" s="2">
        <v>0.75</v>
      </c>
      <c r="E2491" t="s">
        <v>38</v>
      </c>
      <c r="F2491">
        <v>3</v>
      </c>
      <c r="G2491">
        <v>16</v>
      </c>
      <c r="H2491">
        <v>14</v>
      </c>
      <c r="I2491" t="s">
        <v>42</v>
      </c>
      <c r="J2491" t="s">
        <v>28</v>
      </c>
      <c r="K2491">
        <v>90</v>
      </c>
      <c r="L2491">
        <v>0.875</v>
      </c>
      <c r="M2491">
        <v>0</v>
      </c>
      <c r="N2491" t="s">
        <v>77</v>
      </c>
      <c r="O2491" t="s">
        <v>100</v>
      </c>
      <c r="P2491" t="s">
        <v>112</v>
      </c>
      <c r="Q2491" t="s">
        <v>118</v>
      </c>
      <c r="R2491" t="s">
        <v>118</v>
      </c>
      <c r="S2491">
        <v>2489</v>
      </c>
    </row>
    <row r="2492" spans="1:19" x14ac:dyDescent="0.2">
      <c r="A2492">
        <v>157</v>
      </c>
      <c r="B2492" s="1">
        <v>45357</v>
      </c>
      <c r="C2492" s="2">
        <v>0.6875</v>
      </c>
      <c r="D2492" s="2">
        <v>0.70833333333333337</v>
      </c>
      <c r="E2492" t="s">
        <v>38</v>
      </c>
      <c r="F2492">
        <v>3</v>
      </c>
      <c r="G2492">
        <v>16</v>
      </c>
      <c r="H2492">
        <v>3</v>
      </c>
      <c r="I2492" t="s">
        <v>17</v>
      </c>
      <c r="J2492" t="s">
        <v>28</v>
      </c>
      <c r="K2492">
        <v>30.000000000000053</v>
      </c>
      <c r="L2492">
        <v>0.1875</v>
      </c>
      <c r="M2492">
        <v>0</v>
      </c>
      <c r="N2492" t="s">
        <v>74</v>
      </c>
      <c r="O2492" t="s">
        <v>100</v>
      </c>
      <c r="P2492" t="s">
        <v>112</v>
      </c>
      <c r="Q2492" t="s">
        <v>117</v>
      </c>
      <c r="R2492" t="s">
        <v>118</v>
      </c>
      <c r="S2492">
        <v>2490</v>
      </c>
    </row>
    <row r="2493" spans="1:19" x14ac:dyDescent="0.2">
      <c r="A2493">
        <v>2950</v>
      </c>
      <c r="B2493" s="1">
        <v>45569</v>
      </c>
      <c r="C2493" s="2">
        <v>0.6875</v>
      </c>
      <c r="D2493" s="2">
        <v>0.75</v>
      </c>
      <c r="E2493" t="s">
        <v>38</v>
      </c>
      <c r="F2493">
        <v>3</v>
      </c>
      <c r="G2493">
        <v>16</v>
      </c>
      <c r="H2493">
        <v>4</v>
      </c>
      <c r="I2493" t="s">
        <v>27</v>
      </c>
      <c r="J2493" t="s">
        <v>28</v>
      </c>
      <c r="K2493">
        <v>90</v>
      </c>
      <c r="L2493">
        <v>0.25</v>
      </c>
      <c r="M2493">
        <v>0</v>
      </c>
      <c r="N2493" t="s">
        <v>76</v>
      </c>
      <c r="O2493" t="s">
        <v>107</v>
      </c>
      <c r="P2493" t="s">
        <v>112</v>
      </c>
      <c r="Q2493" t="s">
        <v>118</v>
      </c>
      <c r="R2493" t="s">
        <v>118</v>
      </c>
      <c r="S2493">
        <v>2491</v>
      </c>
    </row>
    <row r="2494" spans="1:19" x14ac:dyDescent="0.2">
      <c r="A2494">
        <v>279</v>
      </c>
      <c r="B2494" s="1">
        <v>45621</v>
      </c>
      <c r="C2494" s="2">
        <v>0.6875</v>
      </c>
      <c r="D2494" s="2">
        <v>0.72916666666666663</v>
      </c>
      <c r="E2494" t="s">
        <v>38</v>
      </c>
      <c r="F2494">
        <v>3</v>
      </c>
      <c r="G2494">
        <v>16</v>
      </c>
      <c r="H2494">
        <v>15</v>
      </c>
      <c r="I2494" t="s">
        <v>22</v>
      </c>
      <c r="J2494" t="s">
        <v>23</v>
      </c>
      <c r="K2494">
        <v>59.999999999999943</v>
      </c>
      <c r="L2494">
        <v>0.9375</v>
      </c>
      <c r="M2494">
        <v>0</v>
      </c>
      <c r="N2494" t="s">
        <v>72</v>
      </c>
      <c r="O2494" t="s">
        <v>108</v>
      </c>
      <c r="P2494" t="s">
        <v>112</v>
      </c>
      <c r="Q2494" t="s">
        <v>118</v>
      </c>
      <c r="R2494" t="s">
        <v>118</v>
      </c>
      <c r="S2494">
        <v>2492</v>
      </c>
    </row>
    <row r="2495" spans="1:19" x14ac:dyDescent="0.2">
      <c r="A2495">
        <v>2136</v>
      </c>
      <c r="B2495" s="1">
        <v>45570</v>
      </c>
      <c r="C2495" s="2">
        <v>0.6875</v>
      </c>
      <c r="D2495" s="2">
        <v>0.75</v>
      </c>
      <c r="E2495" t="s">
        <v>38</v>
      </c>
      <c r="F2495">
        <v>3</v>
      </c>
      <c r="G2495">
        <v>16</v>
      </c>
      <c r="H2495">
        <v>11</v>
      </c>
      <c r="I2495" t="s">
        <v>27</v>
      </c>
      <c r="J2495" t="s">
        <v>28</v>
      </c>
      <c r="K2495">
        <v>90</v>
      </c>
      <c r="L2495">
        <v>0.6875</v>
      </c>
      <c r="M2495">
        <v>0</v>
      </c>
      <c r="N2495" t="s">
        <v>77</v>
      </c>
      <c r="O2495" t="s">
        <v>107</v>
      </c>
      <c r="P2495" t="s">
        <v>112</v>
      </c>
      <c r="Q2495" t="s">
        <v>118</v>
      </c>
      <c r="R2495" t="s">
        <v>118</v>
      </c>
      <c r="S2495">
        <v>2493</v>
      </c>
    </row>
    <row r="2496" spans="1:19" x14ac:dyDescent="0.2">
      <c r="A2496">
        <v>1813</v>
      </c>
      <c r="B2496" s="1">
        <v>45541</v>
      </c>
      <c r="C2496" s="2">
        <v>0.6875</v>
      </c>
      <c r="D2496" s="2">
        <v>0.72916666666666663</v>
      </c>
      <c r="E2496" t="s">
        <v>38</v>
      </c>
      <c r="F2496">
        <v>3</v>
      </c>
      <c r="G2496">
        <v>16</v>
      </c>
      <c r="H2496">
        <v>18</v>
      </c>
      <c r="I2496" t="s">
        <v>41</v>
      </c>
      <c r="J2496" t="s">
        <v>23</v>
      </c>
      <c r="K2496">
        <v>59.999999999999943</v>
      </c>
      <c r="L2496">
        <v>1.125</v>
      </c>
      <c r="M2496">
        <v>1</v>
      </c>
      <c r="N2496" t="s">
        <v>76</v>
      </c>
      <c r="O2496" t="s">
        <v>106</v>
      </c>
      <c r="P2496" t="s">
        <v>112</v>
      </c>
      <c r="Q2496" t="s">
        <v>118</v>
      </c>
      <c r="R2496" t="s">
        <v>118</v>
      </c>
      <c r="S2496">
        <v>2494</v>
      </c>
    </row>
    <row r="2497" spans="1:19" x14ac:dyDescent="0.2">
      <c r="A2497">
        <v>1632</v>
      </c>
      <c r="B2497" s="1">
        <v>45325</v>
      </c>
      <c r="C2497" s="2">
        <v>0.6875</v>
      </c>
      <c r="D2497" s="2">
        <v>0.77083333333333337</v>
      </c>
      <c r="E2497" t="s">
        <v>38</v>
      </c>
      <c r="F2497">
        <v>3</v>
      </c>
      <c r="G2497">
        <v>16</v>
      </c>
      <c r="H2497">
        <v>5</v>
      </c>
      <c r="I2497" t="s">
        <v>39</v>
      </c>
      <c r="J2497" t="s">
        <v>28</v>
      </c>
      <c r="K2497">
        <v>120.00000000000006</v>
      </c>
      <c r="L2497">
        <v>0.3125</v>
      </c>
      <c r="M2497">
        <v>0</v>
      </c>
      <c r="N2497" t="s">
        <v>77</v>
      </c>
      <c r="O2497" t="s">
        <v>99</v>
      </c>
      <c r="P2497" t="s">
        <v>112</v>
      </c>
      <c r="Q2497" t="s">
        <v>118</v>
      </c>
      <c r="R2497" t="s">
        <v>124</v>
      </c>
      <c r="S2497">
        <v>2495</v>
      </c>
    </row>
    <row r="2498" spans="1:19" x14ac:dyDescent="0.2">
      <c r="A2498">
        <v>766</v>
      </c>
      <c r="B2498" s="1">
        <v>45304</v>
      </c>
      <c r="C2498" s="2">
        <v>0.6875</v>
      </c>
      <c r="D2498" s="2">
        <v>0.72916666666666663</v>
      </c>
      <c r="E2498" t="s">
        <v>38</v>
      </c>
      <c r="F2498">
        <v>3</v>
      </c>
      <c r="G2498">
        <v>16</v>
      </c>
      <c r="H2498">
        <v>3</v>
      </c>
      <c r="I2498" t="s">
        <v>27</v>
      </c>
      <c r="J2498" t="s">
        <v>30</v>
      </c>
      <c r="K2498">
        <v>59.999999999999943</v>
      </c>
      <c r="L2498">
        <v>0.1875</v>
      </c>
      <c r="M2498">
        <v>0</v>
      </c>
      <c r="N2498" t="s">
        <v>77</v>
      </c>
      <c r="O2498" t="s">
        <v>98</v>
      </c>
      <c r="P2498" t="s">
        <v>112</v>
      </c>
      <c r="Q2498" t="s">
        <v>117</v>
      </c>
      <c r="R2498" t="s">
        <v>118</v>
      </c>
      <c r="S2498">
        <v>2496</v>
      </c>
    </row>
    <row r="2499" spans="1:19" x14ac:dyDescent="0.2">
      <c r="A2499">
        <v>750</v>
      </c>
      <c r="B2499" s="1">
        <v>45531</v>
      </c>
      <c r="C2499" s="2">
        <v>0.6875</v>
      </c>
      <c r="D2499" s="2">
        <v>0.70833333333333337</v>
      </c>
      <c r="E2499" t="s">
        <v>38</v>
      </c>
      <c r="F2499">
        <v>3</v>
      </c>
      <c r="G2499">
        <v>16</v>
      </c>
      <c r="H2499">
        <v>8</v>
      </c>
      <c r="I2499" t="s">
        <v>13</v>
      </c>
      <c r="J2499" t="s">
        <v>40</v>
      </c>
      <c r="K2499">
        <v>30.000000000000053</v>
      </c>
      <c r="L2499">
        <v>0.5</v>
      </c>
      <c r="M2499">
        <v>0</v>
      </c>
      <c r="N2499" t="s">
        <v>73</v>
      </c>
      <c r="O2499" t="s">
        <v>105</v>
      </c>
      <c r="P2499" t="s">
        <v>112</v>
      </c>
      <c r="Q2499" t="s">
        <v>118</v>
      </c>
      <c r="R2499" t="s">
        <v>118</v>
      </c>
      <c r="S2499">
        <v>2497</v>
      </c>
    </row>
    <row r="2500" spans="1:19" x14ac:dyDescent="0.2">
      <c r="A2500">
        <v>1777</v>
      </c>
      <c r="B2500" s="1">
        <v>45526</v>
      </c>
      <c r="C2500" s="2">
        <v>0.6875</v>
      </c>
      <c r="D2500" s="2">
        <v>0.70833333333333337</v>
      </c>
      <c r="E2500" t="s">
        <v>38</v>
      </c>
      <c r="F2500">
        <v>3</v>
      </c>
      <c r="G2500">
        <v>16</v>
      </c>
      <c r="H2500">
        <v>5</v>
      </c>
      <c r="I2500" t="s">
        <v>17</v>
      </c>
      <c r="J2500" t="s">
        <v>23</v>
      </c>
      <c r="K2500">
        <v>30.000000000000053</v>
      </c>
      <c r="L2500">
        <v>0.3125</v>
      </c>
      <c r="M2500">
        <v>0</v>
      </c>
      <c r="N2500" t="s">
        <v>75</v>
      </c>
      <c r="O2500" t="s">
        <v>105</v>
      </c>
      <c r="P2500" t="s">
        <v>112</v>
      </c>
      <c r="Q2500" t="s">
        <v>118</v>
      </c>
      <c r="R2500" t="s">
        <v>118</v>
      </c>
      <c r="S2500">
        <v>2498</v>
      </c>
    </row>
    <row r="2501" spans="1:19" x14ac:dyDescent="0.2">
      <c r="A2501">
        <v>222</v>
      </c>
      <c r="B2501" s="1">
        <v>45546</v>
      </c>
      <c r="C2501" s="2">
        <v>0.6875</v>
      </c>
      <c r="D2501" s="2">
        <v>0.75</v>
      </c>
      <c r="E2501" t="s">
        <v>38</v>
      </c>
      <c r="F2501">
        <v>3</v>
      </c>
      <c r="G2501">
        <v>16</v>
      </c>
      <c r="H2501">
        <v>16</v>
      </c>
      <c r="I2501" t="s">
        <v>22</v>
      </c>
      <c r="J2501" t="s">
        <v>40</v>
      </c>
      <c r="K2501">
        <v>90</v>
      </c>
      <c r="L2501">
        <v>1</v>
      </c>
      <c r="M2501">
        <v>0</v>
      </c>
      <c r="N2501" t="s">
        <v>74</v>
      </c>
      <c r="O2501" t="s">
        <v>106</v>
      </c>
      <c r="P2501" t="s">
        <v>112</v>
      </c>
      <c r="Q2501" t="s">
        <v>118</v>
      </c>
      <c r="R2501" t="s">
        <v>118</v>
      </c>
      <c r="S2501">
        <v>2499</v>
      </c>
    </row>
    <row r="2502" spans="1:19" x14ac:dyDescent="0.2">
      <c r="A2502">
        <v>2481</v>
      </c>
      <c r="B2502" s="1">
        <v>45528</v>
      </c>
      <c r="C2502" s="2">
        <v>0.6875</v>
      </c>
      <c r="D2502" s="2">
        <v>0.72916666666666663</v>
      </c>
      <c r="E2502" t="s">
        <v>38</v>
      </c>
      <c r="F2502">
        <v>3</v>
      </c>
      <c r="G2502">
        <v>16</v>
      </c>
      <c r="H2502">
        <v>12</v>
      </c>
      <c r="I2502" t="s">
        <v>42</v>
      </c>
      <c r="J2502" t="s">
        <v>28</v>
      </c>
      <c r="K2502">
        <v>59.999999999999943</v>
      </c>
      <c r="L2502">
        <v>0.75</v>
      </c>
      <c r="M2502">
        <v>0</v>
      </c>
      <c r="N2502" t="s">
        <v>77</v>
      </c>
      <c r="O2502" t="s">
        <v>105</v>
      </c>
      <c r="P2502" t="s">
        <v>112</v>
      </c>
      <c r="Q2502" t="s">
        <v>118</v>
      </c>
      <c r="R2502" t="s">
        <v>118</v>
      </c>
      <c r="S2502">
        <v>2500</v>
      </c>
    </row>
    <row r="2503" spans="1:19" x14ac:dyDescent="0.2">
      <c r="A2503">
        <v>692</v>
      </c>
      <c r="B2503" s="1">
        <v>45395</v>
      </c>
      <c r="C2503" s="2">
        <v>0.6875</v>
      </c>
      <c r="D2503" s="2">
        <v>0.70833333333333337</v>
      </c>
      <c r="E2503" t="s">
        <v>38</v>
      </c>
      <c r="F2503">
        <v>3</v>
      </c>
      <c r="G2503">
        <v>16</v>
      </c>
      <c r="H2503">
        <v>9</v>
      </c>
      <c r="I2503" t="s">
        <v>27</v>
      </c>
      <c r="J2503" t="s">
        <v>30</v>
      </c>
      <c r="K2503">
        <v>30.000000000000053</v>
      </c>
      <c r="L2503">
        <v>0.5625</v>
      </c>
      <c r="M2503">
        <v>0</v>
      </c>
      <c r="N2503" t="s">
        <v>77</v>
      </c>
      <c r="O2503" t="s">
        <v>101</v>
      </c>
      <c r="P2503" t="s">
        <v>112</v>
      </c>
      <c r="Q2503" t="s">
        <v>118</v>
      </c>
      <c r="R2503" t="s">
        <v>118</v>
      </c>
      <c r="S2503">
        <v>2501</v>
      </c>
    </row>
    <row r="2504" spans="1:19" x14ac:dyDescent="0.2">
      <c r="A2504">
        <v>365</v>
      </c>
      <c r="B2504" s="1">
        <v>45479</v>
      </c>
      <c r="C2504" s="2">
        <v>0.6875</v>
      </c>
      <c r="D2504" s="2">
        <v>0.75</v>
      </c>
      <c r="E2504" t="s">
        <v>38</v>
      </c>
      <c r="F2504">
        <v>3</v>
      </c>
      <c r="G2504">
        <v>16</v>
      </c>
      <c r="H2504">
        <v>18</v>
      </c>
      <c r="I2504" t="s">
        <v>22</v>
      </c>
      <c r="J2504" t="s">
        <v>40</v>
      </c>
      <c r="K2504">
        <v>90</v>
      </c>
      <c r="L2504">
        <v>1.125</v>
      </c>
      <c r="M2504">
        <v>1</v>
      </c>
      <c r="N2504" t="s">
        <v>77</v>
      </c>
      <c r="O2504" t="s">
        <v>104</v>
      </c>
      <c r="P2504" t="s">
        <v>112</v>
      </c>
      <c r="Q2504" t="s">
        <v>118</v>
      </c>
      <c r="R2504" t="s">
        <v>118</v>
      </c>
      <c r="S2504">
        <v>2502</v>
      </c>
    </row>
    <row r="2505" spans="1:19" x14ac:dyDescent="0.2">
      <c r="A2505">
        <v>500</v>
      </c>
      <c r="B2505" s="1">
        <v>45373</v>
      </c>
      <c r="C2505" s="2">
        <v>0.6875</v>
      </c>
      <c r="D2505" s="2">
        <v>0.77083333333333337</v>
      </c>
      <c r="E2505" t="s">
        <v>38</v>
      </c>
      <c r="F2505">
        <v>3</v>
      </c>
      <c r="G2505">
        <v>16</v>
      </c>
      <c r="H2505">
        <v>6</v>
      </c>
      <c r="I2505" t="s">
        <v>41</v>
      </c>
      <c r="J2505" t="s">
        <v>14</v>
      </c>
      <c r="K2505">
        <v>120.00000000000006</v>
      </c>
      <c r="L2505">
        <v>0.375</v>
      </c>
      <c r="M2505">
        <v>0</v>
      </c>
      <c r="N2505" t="s">
        <v>76</v>
      </c>
      <c r="O2505" t="s">
        <v>100</v>
      </c>
      <c r="P2505" t="s">
        <v>112</v>
      </c>
      <c r="Q2505" t="s">
        <v>118</v>
      </c>
      <c r="R2505" t="s">
        <v>124</v>
      </c>
      <c r="S2505">
        <v>2503</v>
      </c>
    </row>
    <row r="2506" spans="1:19" x14ac:dyDescent="0.2">
      <c r="A2506">
        <v>1264</v>
      </c>
      <c r="B2506" s="1">
        <v>45607</v>
      </c>
      <c r="C2506" s="2">
        <v>0.6875</v>
      </c>
      <c r="D2506" s="2">
        <v>0.77083333333333337</v>
      </c>
      <c r="E2506" t="s">
        <v>38</v>
      </c>
      <c r="F2506">
        <v>3</v>
      </c>
      <c r="G2506">
        <v>16</v>
      </c>
      <c r="H2506">
        <v>14</v>
      </c>
      <c r="I2506" t="s">
        <v>41</v>
      </c>
      <c r="J2506" t="s">
        <v>40</v>
      </c>
      <c r="K2506">
        <v>120.00000000000006</v>
      </c>
      <c r="L2506">
        <v>0.875</v>
      </c>
      <c r="M2506">
        <v>0</v>
      </c>
      <c r="N2506" t="s">
        <v>72</v>
      </c>
      <c r="O2506" t="s">
        <v>108</v>
      </c>
      <c r="P2506" t="s">
        <v>112</v>
      </c>
      <c r="Q2506" t="s">
        <v>118</v>
      </c>
      <c r="R2506" t="s">
        <v>124</v>
      </c>
      <c r="S2506">
        <v>2504</v>
      </c>
    </row>
    <row r="2507" spans="1:19" x14ac:dyDescent="0.2">
      <c r="A2507">
        <v>1527</v>
      </c>
      <c r="B2507" s="1">
        <v>45504</v>
      </c>
      <c r="C2507" s="2">
        <v>0.6875</v>
      </c>
      <c r="D2507" s="2">
        <v>0.77083333333333337</v>
      </c>
      <c r="E2507" t="s">
        <v>38</v>
      </c>
      <c r="F2507">
        <v>3</v>
      </c>
      <c r="G2507">
        <v>16</v>
      </c>
      <c r="H2507">
        <v>9</v>
      </c>
      <c r="I2507" t="s">
        <v>39</v>
      </c>
      <c r="J2507" t="s">
        <v>23</v>
      </c>
      <c r="K2507">
        <v>120.00000000000006</v>
      </c>
      <c r="L2507">
        <v>0.5625</v>
      </c>
      <c r="M2507">
        <v>0</v>
      </c>
      <c r="N2507" t="s">
        <v>74</v>
      </c>
      <c r="O2507" t="s">
        <v>104</v>
      </c>
      <c r="P2507" t="s">
        <v>112</v>
      </c>
      <c r="Q2507" t="s">
        <v>118</v>
      </c>
      <c r="R2507" t="s">
        <v>124</v>
      </c>
      <c r="S2507">
        <v>2505</v>
      </c>
    </row>
    <row r="2508" spans="1:19" x14ac:dyDescent="0.2">
      <c r="A2508">
        <v>617</v>
      </c>
      <c r="B2508" s="1">
        <v>45508</v>
      </c>
      <c r="C2508" s="2">
        <v>0.6875</v>
      </c>
      <c r="D2508" s="2">
        <v>0.75</v>
      </c>
      <c r="E2508" t="s">
        <v>38</v>
      </c>
      <c r="F2508">
        <v>3</v>
      </c>
      <c r="G2508">
        <v>16</v>
      </c>
      <c r="H2508">
        <v>18</v>
      </c>
      <c r="I2508" t="s">
        <v>42</v>
      </c>
      <c r="J2508" t="s">
        <v>14</v>
      </c>
      <c r="K2508">
        <v>90</v>
      </c>
      <c r="L2508">
        <v>1.125</v>
      </c>
      <c r="M2508">
        <v>1</v>
      </c>
      <c r="N2508" t="s">
        <v>71</v>
      </c>
      <c r="O2508" t="s">
        <v>105</v>
      </c>
      <c r="P2508" t="s">
        <v>112</v>
      </c>
      <c r="Q2508" t="s">
        <v>118</v>
      </c>
      <c r="R2508" t="s">
        <v>118</v>
      </c>
      <c r="S2508">
        <v>2506</v>
      </c>
    </row>
    <row r="2509" spans="1:19" x14ac:dyDescent="0.2">
      <c r="A2509">
        <v>2601</v>
      </c>
      <c r="B2509" s="1">
        <v>45315</v>
      </c>
      <c r="C2509" s="2">
        <v>0.6875</v>
      </c>
      <c r="D2509" s="2">
        <v>0.75</v>
      </c>
      <c r="E2509" t="s">
        <v>38</v>
      </c>
      <c r="F2509">
        <v>3</v>
      </c>
      <c r="G2509">
        <v>16</v>
      </c>
      <c r="H2509">
        <v>18</v>
      </c>
      <c r="I2509" t="s">
        <v>39</v>
      </c>
      <c r="J2509" t="s">
        <v>28</v>
      </c>
      <c r="K2509">
        <v>90</v>
      </c>
      <c r="L2509">
        <v>1.125</v>
      </c>
      <c r="M2509">
        <v>1</v>
      </c>
      <c r="N2509" t="s">
        <v>74</v>
      </c>
      <c r="O2509" t="s">
        <v>98</v>
      </c>
      <c r="P2509" t="s">
        <v>112</v>
      </c>
      <c r="Q2509" t="s">
        <v>118</v>
      </c>
      <c r="R2509" t="s">
        <v>118</v>
      </c>
      <c r="S2509">
        <v>2507</v>
      </c>
    </row>
    <row r="2510" spans="1:19" x14ac:dyDescent="0.2">
      <c r="A2510">
        <v>2930</v>
      </c>
      <c r="B2510" s="1">
        <v>45582</v>
      </c>
      <c r="C2510" s="2">
        <v>0.6875</v>
      </c>
      <c r="D2510" s="2">
        <v>0.70833333333333337</v>
      </c>
      <c r="E2510" t="s">
        <v>38</v>
      </c>
      <c r="F2510">
        <v>3</v>
      </c>
      <c r="G2510">
        <v>16</v>
      </c>
      <c r="H2510">
        <v>11</v>
      </c>
      <c r="I2510" t="s">
        <v>22</v>
      </c>
      <c r="J2510" t="s">
        <v>30</v>
      </c>
      <c r="K2510">
        <v>30.000000000000053</v>
      </c>
      <c r="L2510">
        <v>0.6875</v>
      </c>
      <c r="M2510">
        <v>0</v>
      </c>
      <c r="N2510" t="s">
        <v>75</v>
      </c>
      <c r="O2510" t="s">
        <v>107</v>
      </c>
      <c r="P2510" t="s">
        <v>112</v>
      </c>
      <c r="Q2510" t="s">
        <v>118</v>
      </c>
      <c r="R2510" t="s">
        <v>118</v>
      </c>
      <c r="S2510">
        <v>2508</v>
      </c>
    </row>
    <row r="2511" spans="1:19" x14ac:dyDescent="0.2">
      <c r="A2511">
        <v>2471</v>
      </c>
      <c r="B2511" s="1">
        <v>45298</v>
      </c>
      <c r="C2511" s="2">
        <v>0.6875</v>
      </c>
      <c r="D2511" s="2">
        <v>0.70833333333333337</v>
      </c>
      <c r="E2511" t="s">
        <v>38</v>
      </c>
      <c r="F2511">
        <v>3</v>
      </c>
      <c r="G2511">
        <v>16</v>
      </c>
      <c r="H2511">
        <v>2</v>
      </c>
      <c r="I2511" t="s">
        <v>17</v>
      </c>
      <c r="J2511" t="s">
        <v>40</v>
      </c>
      <c r="K2511">
        <v>30.000000000000053</v>
      </c>
      <c r="L2511">
        <v>0.125</v>
      </c>
      <c r="M2511">
        <v>0</v>
      </c>
      <c r="N2511" t="s">
        <v>71</v>
      </c>
      <c r="O2511" t="s">
        <v>98</v>
      </c>
      <c r="P2511" t="s">
        <v>112</v>
      </c>
      <c r="Q2511" t="s">
        <v>117</v>
      </c>
      <c r="R2511" t="s">
        <v>118</v>
      </c>
      <c r="S2511">
        <v>2509</v>
      </c>
    </row>
    <row r="2512" spans="1:19" x14ac:dyDescent="0.2">
      <c r="A2512">
        <v>2220</v>
      </c>
      <c r="B2512" s="1">
        <v>45316</v>
      </c>
      <c r="C2512" s="2">
        <v>0.66666666666666663</v>
      </c>
      <c r="D2512" s="2">
        <v>0.72916666666666663</v>
      </c>
      <c r="E2512" t="s">
        <v>38</v>
      </c>
      <c r="F2512">
        <v>3</v>
      </c>
      <c r="G2512">
        <v>16</v>
      </c>
      <c r="H2512">
        <v>15</v>
      </c>
      <c r="I2512" t="s">
        <v>39</v>
      </c>
      <c r="J2512" t="s">
        <v>30</v>
      </c>
      <c r="K2512">
        <v>90</v>
      </c>
      <c r="L2512">
        <v>0.9375</v>
      </c>
      <c r="M2512">
        <v>0</v>
      </c>
      <c r="N2512" t="s">
        <v>75</v>
      </c>
      <c r="O2512" t="s">
        <v>98</v>
      </c>
      <c r="P2512" t="s">
        <v>112</v>
      </c>
      <c r="Q2512" t="s">
        <v>118</v>
      </c>
      <c r="R2512" t="s">
        <v>118</v>
      </c>
      <c r="S2512">
        <v>2510</v>
      </c>
    </row>
    <row r="2513" spans="1:19" x14ac:dyDescent="0.2">
      <c r="A2513">
        <v>321</v>
      </c>
      <c r="B2513" s="1">
        <v>45311</v>
      </c>
      <c r="C2513" s="2">
        <v>0.66666666666666663</v>
      </c>
      <c r="D2513" s="2">
        <v>0.72916666666666663</v>
      </c>
      <c r="E2513" t="s">
        <v>38</v>
      </c>
      <c r="F2513">
        <v>3</v>
      </c>
      <c r="G2513">
        <v>16</v>
      </c>
      <c r="H2513">
        <v>6</v>
      </c>
      <c r="I2513" t="s">
        <v>41</v>
      </c>
      <c r="J2513" t="s">
        <v>14</v>
      </c>
      <c r="K2513">
        <v>90</v>
      </c>
      <c r="L2513">
        <v>0.375</v>
      </c>
      <c r="M2513">
        <v>0</v>
      </c>
      <c r="N2513" t="s">
        <v>77</v>
      </c>
      <c r="O2513" t="s">
        <v>98</v>
      </c>
      <c r="P2513" t="s">
        <v>112</v>
      </c>
      <c r="Q2513" t="s">
        <v>118</v>
      </c>
      <c r="R2513" t="s">
        <v>118</v>
      </c>
      <c r="S2513">
        <v>2511</v>
      </c>
    </row>
    <row r="2514" spans="1:19" x14ac:dyDescent="0.2">
      <c r="A2514">
        <v>2113</v>
      </c>
      <c r="B2514" s="1">
        <v>45629</v>
      </c>
      <c r="C2514" s="2">
        <v>0.66666666666666663</v>
      </c>
      <c r="D2514" s="2">
        <v>0.6875</v>
      </c>
      <c r="E2514" t="s">
        <v>38</v>
      </c>
      <c r="F2514">
        <v>3</v>
      </c>
      <c r="G2514">
        <v>16</v>
      </c>
      <c r="H2514">
        <v>4</v>
      </c>
      <c r="I2514" t="s">
        <v>13</v>
      </c>
      <c r="J2514" t="s">
        <v>28</v>
      </c>
      <c r="K2514">
        <v>30.000000000000053</v>
      </c>
      <c r="L2514">
        <v>0.25</v>
      </c>
      <c r="M2514">
        <v>0</v>
      </c>
      <c r="N2514" t="s">
        <v>73</v>
      </c>
      <c r="O2514" t="s">
        <v>109</v>
      </c>
      <c r="P2514" t="s">
        <v>112</v>
      </c>
      <c r="Q2514" t="s">
        <v>118</v>
      </c>
      <c r="R2514" t="s">
        <v>118</v>
      </c>
      <c r="S2514">
        <v>2512</v>
      </c>
    </row>
    <row r="2515" spans="1:19" x14ac:dyDescent="0.2">
      <c r="A2515">
        <v>2098</v>
      </c>
      <c r="B2515" s="1">
        <v>45515</v>
      </c>
      <c r="C2515" s="2">
        <v>0.66666666666666663</v>
      </c>
      <c r="D2515" s="2">
        <v>0.6875</v>
      </c>
      <c r="E2515" t="s">
        <v>38</v>
      </c>
      <c r="F2515">
        <v>3</v>
      </c>
      <c r="G2515">
        <v>16</v>
      </c>
      <c r="H2515">
        <v>12</v>
      </c>
      <c r="I2515" t="s">
        <v>39</v>
      </c>
      <c r="J2515" t="s">
        <v>23</v>
      </c>
      <c r="K2515">
        <v>30.000000000000053</v>
      </c>
      <c r="L2515">
        <v>0.75</v>
      </c>
      <c r="M2515">
        <v>0</v>
      </c>
      <c r="N2515" t="s">
        <v>71</v>
      </c>
      <c r="O2515" t="s">
        <v>105</v>
      </c>
      <c r="P2515" t="s">
        <v>112</v>
      </c>
      <c r="Q2515" t="s">
        <v>118</v>
      </c>
      <c r="R2515" t="s">
        <v>118</v>
      </c>
      <c r="S2515">
        <v>2513</v>
      </c>
    </row>
    <row r="2516" spans="1:19" x14ac:dyDescent="0.2">
      <c r="A2516">
        <v>2777</v>
      </c>
      <c r="B2516" s="1">
        <v>45307</v>
      </c>
      <c r="C2516" s="2">
        <v>0.66666666666666663</v>
      </c>
      <c r="D2516" s="2">
        <v>0.72916666666666663</v>
      </c>
      <c r="E2516" t="s">
        <v>38</v>
      </c>
      <c r="F2516">
        <v>3</v>
      </c>
      <c r="G2516">
        <v>16</v>
      </c>
      <c r="H2516">
        <v>16</v>
      </c>
      <c r="I2516" t="s">
        <v>27</v>
      </c>
      <c r="J2516" t="s">
        <v>30</v>
      </c>
      <c r="K2516">
        <v>90</v>
      </c>
      <c r="L2516">
        <v>1</v>
      </c>
      <c r="M2516">
        <v>0</v>
      </c>
      <c r="N2516" t="s">
        <v>73</v>
      </c>
      <c r="O2516" t="s">
        <v>98</v>
      </c>
      <c r="P2516" t="s">
        <v>112</v>
      </c>
      <c r="Q2516" t="s">
        <v>118</v>
      </c>
      <c r="R2516" t="s">
        <v>118</v>
      </c>
      <c r="S2516">
        <v>2514</v>
      </c>
    </row>
    <row r="2517" spans="1:19" x14ac:dyDescent="0.2">
      <c r="A2517">
        <v>628</v>
      </c>
      <c r="B2517" s="1">
        <v>45303</v>
      </c>
      <c r="C2517" s="2">
        <v>0.66666666666666663</v>
      </c>
      <c r="D2517" s="2">
        <v>0.6875</v>
      </c>
      <c r="E2517" t="s">
        <v>38</v>
      </c>
      <c r="F2517">
        <v>3</v>
      </c>
      <c r="G2517">
        <v>16</v>
      </c>
      <c r="H2517">
        <v>14</v>
      </c>
      <c r="I2517" t="s">
        <v>13</v>
      </c>
      <c r="J2517" t="s">
        <v>23</v>
      </c>
      <c r="K2517">
        <v>30.000000000000053</v>
      </c>
      <c r="L2517">
        <v>0.875</v>
      </c>
      <c r="M2517">
        <v>0</v>
      </c>
      <c r="N2517" t="s">
        <v>76</v>
      </c>
      <c r="O2517" t="s">
        <v>98</v>
      </c>
      <c r="P2517" t="s">
        <v>112</v>
      </c>
      <c r="Q2517" t="s">
        <v>118</v>
      </c>
      <c r="R2517" t="s">
        <v>118</v>
      </c>
      <c r="S2517">
        <v>2515</v>
      </c>
    </row>
    <row r="2518" spans="1:19" x14ac:dyDescent="0.2">
      <c r="A2518">
        <v>2981</v>
      </c>
      <c r="B2518" s="1">
        <v>45549</v>
      </c>
      <c r="C2518" s="2">
        <v>0.66666666666666663</v>
      </c>
      <c r="D2518" s="2">
        <v>0.70833333333333337</v>
      </c>
      <c r="E2518" t="s">
        <v>38</v>
      </c>
      <c r="F2518">
        <v>3</v>
      </c>
      <c r="G2518">
        <v>16</v>
      </c>
      <c r="H2518">
        <v>2</v>
      </c>
      <c r="I2518" t="s">
        <v>39</v>
      </c>
      <c r="J2518" t="s">
        <v>28</v>
      </c>
      <c r="K2518">
        <v>60.000000000000107</v>
      </c>
      <c r="L2518">
        <v>0.125</v>
      </c>
      <c r="M2518">
        <v>0</v>
      </c>
      <c r="N2518" t="s">
        <v>77</v>
      </c>
      <c r="O2518" t="s">
        <v>106</v>
      </c>
      <c r="P2518" t="s">
        <v>112</v>
      </c>
      <c r="Q2518" t="s">
        <v>117</v>
      </c>
      <c r="R2518" t="s">
        <v>118</v>
      </c>
      <c r="S2518">
        <v>2516</v>
      </c>
    </row>
    <row r="2519" spans="1:19" x14ac:dyDescent="0.2">
      <c r="A2519">
        <v>306</v>
      </c>
      <c r="B2519" s="1">
        <v>45490</v>
      </c>
      <c r="C2519" s="2">
        <v>0.66666666666666663</v>
      </c>
      <c r="D2519" s="2">
        <v>0.70833333333333337</v>
      </c>
      <c r="E2519" t="s">
        <v>38</v>
      </c>
      <c r="F2519">
        <v>3</v>
      </c>
      <c r="G2519">
        <v>16</v>
      </c>
      <c r="H2519">
        <v>11</v>
      </c>
      <c r="I2519" t="s">
        <v>42</v>
      </c>
      <c r="J2519" t="s">
        <v>23</v>
      </c>
      <c r="K2519">
        <v>60.000000000000107</v>
      </c>
      <c r="L2519">
        <v>0.6875</v>
      </c>
      <c r="M2519">
        <v>0</v>
      </c>
      <c r="N2519" t="s">
        <v>74</v>
      </c>
      <c r="O2519" t="s">
        <v>104</v>
      </c>
      <c r="P2519" t="s">
        <v>112</v>
      </c>
      <c r="Q2519" t="s">
        <v>118</v>
      </c>
      <c r="R2519" t="s">
        <v>118</v>
      </c>
      <c r="S2519">
        <v>2517</v>
      </c>
    </row>
    <row r="2520" spans="1:19" x14ac:dyDescent="0.2">
      <c r="A2520">
        <v>2556</v>
      </c>
      <c r="B2520" s="1">
        <v>45644</v>
      </c>
      <c r="C2520" s="2">
        <v>0.66666666666666663</v>
      </c>
      <c r="D2520" s="2">
        <v>0.6875</v>
      </c>
      <c r="E2520" t="s">
        <v>38</v>
      </c>
      <c r="F2520">
        <v>3</v>
      </c>
      <c r="G2520">
        <v>16</v>
      </c>
      <c r="H2520">
        <v>4</v>
      </c>
      <c r="I2520" t="s">
        <v>41</v>
      </c>
      <c r="J2520" t="s">
        <v>14</v>
      </c>
      <c r="K2520">
        <v>30.000000000000053</v>
      </c>
      <c r="L2520">
        <v>0.25</v>
      </c>
      <c r="M2520">
        <v>0</v>
      </c>
      <c r="N2520" t="s">
        <v>74</v>
      </c>
      <c r="O2520" t="s">
        <v>109</v>
      </c>
      <c r="P2520" t="s">
        <v>112</v>
      </c>
      <c r="Q2520" t="s">
        <v>118</v>
      </c>
      <c r="R2520" t="s">
        <v>118</v>
      </c>
      <c r="S2520">
        <v>2518</v>
      </c>
    </row>
    <row r="2521" spans="1:19" x14ac:dyDescent="0.2">
      <c r="A2521">
        <v>2152</v>
      </c>
      <c r="B2521" s="1">
        <v>45421</v>
      </c>
      <c r="C2521" s="2">
        <v>0.66666666666666663</v>
      </c>
      <c r="D2521" s="2">
        <v>0.75</v>
      </c>
      <c r="E2521" t="s">
        <v>38</v>
      </c>
      <c r="F2521">
        <v>3</v>
      </c>
      <c r="G2521">
        <v>16</v>
      </c>
      <c r="H2521">
        <v>9</v>
      </c>
      <c r="I2521" t="s">
        <v>41</v>
      </c>
      <c r="J2521" t="s">
        <v>14</v>
      </c>
      <c r="K2521">
        <v>120.00000000000006</v>
      </c>
      <c r="L2521">
        <v>0.5625</v>
      </c>
      <c r="M2521">
        <v>0</v>
      </c>
      <c r="N2521" t="s">
        <v>75</v>
      </c>
      <c r="O2521" t="s">
        <v>102</v>
      </c>
      <c r="P2521" t="s">
        <v>112</v>
      </c>
      <c r="Q2521" t="s">
        <v>118</v>
      </c>
      <c r="R2521" t="s">
        <v>124</v>
      </c>
      <c r="S2521">
        <v>2519</v>
      </c>
    </row>
    <row r="2522" spans="1:19" x14ac:dyDescent="0.2">
      <c r="A2522">
        <v>1387</v>
      </c>
      <c r="B2522" s="1">
        <v>45303</v>
      </c>
      <c r="C2522" s="2">
        <v>0.66666666666666663</v>
      </c>
      <c r="D2522" s="2">
        <v>0.72916666666666663</v>
      </c>
      <c r="E2522" t="s">
        <v>38</v>
      </c>
      <c r="F2522">
        <v>3</v>
      </c>
      <c r="G2522">
        <v>16</v>
      </c>
      <c r="H2522">
        <v>3</v>
      </c>
      <c r="I2522" t="s">
        <v>41</v>
      </c>
      <c r="J2522" t="s">
        <v>40</v>
      </c>
      <c r="K2522">
        <v>90</v>
      </c>
      <c r="L2522">
        <v>0.1875</v>
      </c>
      <c r="M2522">
        <v>0</v>
      </c>
      <c r="N2522" t="s">
        <v>76</v>
      </c>
      <c r="O2522" t="s">
        <v>98</v>
      </c>
      <c r="P2522" t="s">
        <v>112</v>
      </c>
      <c r="Q2522" t="s">
        <v>117</v>
      </c>
      <c r="R2522" t="s">
        <v>118</v>
      </c>
      <c r="S2522">
        <v>2520</v>
      </c>
    </row>
    <row r="2523" spans="1:19" x14ac:dyDescent="0.2">
      <c r="A2523">
        <v>2760</v>
      </c>
      <c r="B2523" s="1">
        <v>45521</v>
      </c>
      <c r="C2523" s="2">
        <v>0.66666666666666663</v>
      </c>
      <c r="D2523" s="2">
        <v>0.70833333333333337</v>
      </c>
      <c r="E2523" t="s">
        <v>38</v>
      </c>
      <c r="F2523">
        <v>3</v>
      </c>
      <c r="G2523">
        <v>16</v>
      </c>
      <c r="H2523">
        <v>9</v>
      </c>
      <c r="I2523" t="s">
        <v>39</v>
      </c>
      <c r="J2523" t="s">
        <v>23</v>
      </c>
      <c r="K2523">
        <v>60.000000000000107</v>
      </c>
      <c r="L2523">
        <v>0.5625</v>
      </c>
      <c r="M2523">
        <v>0</v>
      </c>
      <c r="N2523" t="s">
        <v>77</v>
      </c>
      <c r="O2523" t="s">
        <v>105</v>
      </c>
      <c r="P2523" t="s">
        <v>112</v>
      </c>
      <c r="Q2523" t="s">
        <v>118</v>
      </c>
      <c r="R2523" t="s">
        <v>118</v>
      </c>
      <c r="S2523">
        <v>2521</v>
      </c>
    </row>
    <row r="2524" spans="1:19" x14ac:dyDescent="0.2">
      <c r="A2524">
        <v>1001</v>
      </c>
      <c r="B2524" s="1">
        <v>45601</v>
      </c>
      <c r="C2524" s="2">
        <v>0.66666666666666663</v>
      </c>
      <c r="D2524" s="2">
        <v>0.75</v>
      </c>
      <c r="E2524" t="s">
        <v>38</v>
      </c>
      <c r="F2524">
        <v>3</v>
      </c>
      <c r="G2524">
        <v>16</v>
      </c>
      <c r="H2524">
        <v>19</v>
      </c>
      <c r="I2524" t="s">
        <v>27</v>
      </c>
      <c r="J2524" t="s">
        <v>30</v>
      </c>
      <c r="K2524">
        <v>120.00000000000006</v>
      </c>
      <c r="L2524">
        <v>1.1875</v>
      </c>
      <c r="M2524">
        <v>1</v>
      </c>
      <c r="N2524" t="s">
        <v>73</v>
      </c>
      <c r="O2524" t="s">
        <v>108</v>
      </c>
      <c r="P2524" t="s">
        <v>112</v>
      </c>
      <c r="Q2524" t="s">
        <v>118</v>
      </c>
      <c r="R2524" t="s">
        <v>124</v>
      </c>
      <c r="S2524">
        <v>2522</v>
      </c>
    </row>
    <row r="2525" spans="1:19" x14ac:dyDescent="0.2">
      <c r="A2525">
        <v>2081</v>
      </c>
      <c r="B2525" s="1">
        <v>45628</v>
      </c>
      <c r="C2525" s="2">
        <v>0.66666666666666663</v>
      </c>
      <c r="D2525" s="2">
        <v>0.70833333333333337</v>
      </c>
      <c r="E2525" t="s">
        <v>38</v>
      </c>
      <c r="F2525">
        <v>3</v>
      </c>
      <c r="G2525">
        <v>16</v>
      </c>
      <c r="H2525">
        <v>9</v>
      </c>
      <c r="I2525" t="s">
        <v>13</v>
      </c>
      <c r="J2525" t="s">
        <v>23</v>
      </c>
      <c r="K2525">
        <v>60.000000000000107</v>
      </c>
      <c r="L2525">
        <v>0.5625</v>
      </c>
      <c r="M2525">
        <v>0</v>
      </c>
      <c r="N2525" t="s">
        <v>72</v>
      </c>
      <c r="O2525" t="s">
        <v>109</v>
      </c>
      <c r="P2525" t="s">
        <v>112</v>
      </c>
      <c r="Q2525" t="s">
        <v>118</v>
      </c>
      <c r="R2525" t="s">
        <v>118</v>
      </c>
      <c r="S2525">
        <v>2523</v>
      </c>
    </row>
    <row r="2526" spans="1:19" x14ac:dyDescent="0.2">
      <c r="A2526">
        <v>420</v>
      </c>
      <c r="B2526" s="1">
        <v>45443</v>
      </c>
      <c r="C2526" s="2">
        <v>0.66666666666666663</v>
      </c>
      <c r="D2526" s="2">
        <v>0.75</v>
      </c>
      <c r="E2526" t="s">
        <v>38</v>
      </c>
      <c r="F2526">
        <v>3</v>
      </c>
      <c r="G2526">
        <v>16</v>
      </c>
      <c r="H2526">
        <v>5</v>
      </c>
      <c r="I2526" t="s">
        <v>27</v>
      </c>
      <c r="J2526" t="s">
        <v>23</v>
      </c>
      <c r="K2526">
        <v>120.00000000000006</v>
      </c>
      <c r="L2526">
        <v>0.3125</v>
      </c>
      <c r="M2526">
        <v>0</v>
      </c>
      <c r="N2526" t="s">
        <v>76</v>
      </c>
      <c r="O2526" t="s">
        <v>102</v>
      </c>
      <c r="P2526" t="s">
        <v>112</v>
      </c>
      <c r="Q2526" t="s">
        <v>118</v>
      </c>
      <c r="R2526" t="s">
        <v>124</v>
      </c>
      <c r="S2526">
        <v>2524</v>
      </c>
    </row>
    <row r="2527" spans="1:19" x14ac:dyDescent="0.2">
      <c r="A2527">
        <v>2658</v>
      </c>
      <c r="B2527" s="1">
        <v>45545</v>
      </c>
      <c r="C2527" s="2">
        <v>0.66666666666666663</v>
      </c>
      <c r="D2527" s="2">
        <v>0.70833333333333337</v>
      </c>
      <c r="E2527" t="s">
        <v>38</v>
      </c>
      <c r="F2527">
        <v>3</v>
      </c>
      <c r="G2527">
        <v>16</v>
      </c>
      <c r="H2527">
        <v>11</v>
      </c>
      <c r="I2527" t="s">
        <v>22</v>
      </c>
      <c r="J2527" t="s">
        <v>23</v>
      </c>
      <c r="K2527">
        <v>60.000000000000107</v>
      </c>
      <c r="L2527">
        <v>0.6875</v>
      </c>
      <c r="M2527">
        <v>0</v>
      </c>
      <c r="N2527" t="s">
        <v>73</v>
      </c>
      <c r="O2527" t="s">
        <v>106</v>
      </c>
      <c r="P2527" t="s">
        <v>112</v>
      </c>
      <c r="Q2527" t="s">
        <v>118</v>
      </c>
      <c r="R2527" t="s">
        <v>118</v>
      </c>
      <c r="S2527">
        <v>2525</v>
      </c>
    </row>
    <row r="2528" spans="1:19" x14ac:dyDescent="0.2">
      <c r="A2528">
        <v>1537</v>
      </c>
      <c r="B2528" s="1">
        <v>45436</v>
      </c>
      <c r="C2528" s="2">
        <v>0.66666666666666663</v>
      </c>
      <c r="D2528" s="2">
        <v>0.70833333333333337</v>
      </c>
      <c r="E2528" t="s">
        <v>38</v>
      </c>
      <c r="F2528">
        <v>3</v>
      </c>
      <c r="G2528">
        <v>16</v>
      </c>
      <c r="H2528">
        <v>5</v>
      </c>
      <c r="I2528" t="s">
        <v>41</v>
      </c>
      <c r="J2528" t="s">
        <v>28</v>
      </c>
      <c r="K2528">
        <v>60.000000000000107</v>
      </c>
      <c r="L2528">
        <v>0.3125</v>
      </c>
      <c r="M2528">
        <v>0</v>
      </c>
      <c r="N2528" t="s">
        <v>76</v>
      </c>
      <c r="O2528" t="s">
        <v>102</v>
      </c>
      <c r="P2528" t="s">
        <v>112</v>
      </c>
      <c r="Q2528" t="s">
        <v>118</v>
      </c>
      <c r="R2528" t="s">
        <v>118</v>
      </c>
      <c r="S2528">
        <v>2526</v>
      </c>
    </row>
    <row r="2529" spans="1:19" x14ac:dyDescent="0.2">
      <c r="A2529">
        <v>68</v>
      </c>
      <c r="B2529" s="1">
        <v>45617</v>
      </c>
      <c r="C2529" s="2">
        <v>0.66666666666666663</v>
      </c>
      <c r="D2529" s="2">
        <v>0.75</v>
      </c>
      <c r="E2529" t="s">
        <v>38</v>
      </c>
      <c r="F2529">
        <v>3</v>
      </c>
      <c r="G2529">
        <v>16</v>
      </c>
      <c r="H2529">
        <v>6</v>
      </c>
      <c r="I2529" t="s">
        <v>42</v>
      </c>
      <c r="J2529" t="s">
        <v>30</v>
      </c>
      <c r="K2529">
        <v>120.00000000000006</v>
      </c>
      <c r="L2529">
        <v>0.375</v>
      </c>
      <c r="M2529">
        <v>0</v>
      </c>
      <c r="N2529" t="s">
        <v>75</v>
      </c>
      <c r="O2529" t="s">
        <v>108</v>
      </c>
      <c r="P2529" t="s">
        <v>112</v>
      </c>
      <c r="Q2529" t="s">
        <v>118</v>
      </c>
      <c r="R2529" t="s">
        <v>124</v>
      </c>
      <c r="S2529">
        <v>2527</v>
      </c>
    </row>
    <row r="2530" spans="1:19" x14ac:dyDescent="0.2">
      <c r="A2530">
        <v>2944</v>
      </c>
      <c r="B2530" s="1">
        <v>45606</v>
      </c>
      <c r="C2530" s="2">
        <v>0.66666666666666663</v>
      </c>
      <c r="D2530" s="2">
        <v>0.70833333333333337</v>
      </c>
      <c r="E2530" t="s">
        <v>38</v>
      </c>
      <c r="F2530">
        <v>3</v>
      </c>
      <c r="G2530">
        <v>16</v>
      </c>
      <c r="H2530">
        <v>18</v>
      </c>
      <c r="I2530" t="s">
        <v>39</v>
      </c>
      <c r="J2530" t="s">
        <v>18</v>
      </c>
      <c r="K2530">
        <v>60.000000000000107</v>
      </c>
      <c r="L2530">
        <v>1.125</v>
      </c>
      <c r="M2530">
        <v>1</v>
      </c>
      <c r="N2530" t="s">
        <v>71</v>
      </c>
      <c r="O2530" t="s">
        <v>108</v>
      </c>
      <c r="P2530" t="s">
        <v>112</v>
      </c>
      <c r="Q2530" t="s">
        <v>118</v>
      </c>
      <c r="R2530" t="s">
        <v>118</v>
      </c>
      <c r="S2530">
        <v>2528</v>
      </c>
    </row>
    <row r="2531" spans="1:19" x14ac:dyDescent="0.2">
      <c r="A2531">
        <v>1290</v>
      </c>
      <c r="B2531" s="1">
        <v>45619</v>
      </c>
      <c r="C2531" s="2">
        <v>0.66666666666666663</v>
      </c>
      <c r="D2531" s="2">
        <v>0.72916666666666663</v>
      </c>
      <c r="E2531" t="s">
        <v>38</v>
      </c>
      <c r="F2531">
        <v>3</v>
      </c>
      <c r="G2531">
        <v>16</v>
      </c>
      <c r="H2531">
        <v>16</v>
      </c>
      <c r="I2531" t="s">
        <v>22</v>
      </c>
      <c r="J2531" t="s">
        <v>18</v>
      </c>
      <c r="K2531">
        <v>90</v>
      </c>
      <c r="L2531">
        <v>1</v>
      </c>
      <c r="M2531">
        <v>0</v>
      </c>
      <c r="N2531" t="s">
        <v>77</v>
      </c>
      <c r="O2531" t="s">
        <v>108</v>
      </c>
      <c r="P2531" t="s">
        <v>112</v>
      </c>
      <c r="Q2531" t="s">
        <v>118</v>
      </c>
      <c r="R2531" t="s">
        <v>118</v>
      </c>
      <c r="S2531">
        <v>2529</v>
      </c>
    </row>
    <row r="2532" spans="1:19" x14ac:dyDescent="0.2">
      <c r="A2532">
        <v>660</v>
      </c>
      <c r="B2532" s="1">
        <v>45391</v>
      </c>
      <c r="C2532" s="2">
        <v>0.66666666666666663</v>
      </c>
      <c r="D2532" s="2">
        <v>0.6875</v>
      </c>
      <c r="E2532" t="s">
        <v>38</v>
      </c>
      <c r="F2532">
        <v>3</v>
      </c>
      <c r="G2532">
        <v>16</v>
      </c>
      <c r="H2532">
        <v>16</v>
      </c>
      <c r="I2532" t="s">
        <v>17</v>
      </c>
      <c r="J2532" t="s">
        <v>23</v>
      </c>
      <c r="K2532">
        <v>30.000000000000053</v>
      </c>
      <c r="L2532">
        <v>1</v>
      </c>
      <c r="M2532">
        <v>0</v>
      </c>
      <c r="N2532" t="s">
        <v>73</v>
      </c>
      <c r="O2532" t="s">
        <v>101</v>
      </c>
      <c r="P2532" t="s">
        <v>112</v>
      </c>
      <c r="Q2532" t="s">
        <v>118</v>
      </c>
      <c r="R2532" t="s">
        <v>118</v>
      </c>
      <c r="S2532">
        <v>2530</v>
      </c>
    </row>
    <row r="2533" spans="1:19" x14ac:dyDescent="0.2">
      <c r="A2533">
        <v>1909</v>
      </c>
      <c r="B2533" s="1">
        <v>45594</v>
      </c>
      <c r="C2533" s="2">
        <v>0.66666666666666663</v>
      </c>
      <c r="D2533" s="2">
        <v>0.70833333333333337</v>
      </c>
      <c r="E2533" t="s">
        <v>38</v>
      </c>
      <c r="F2533">
        <v>3</v>
      </c>
      <c r="G2533">
        <v>16</v>
      </c>
      <c r="H2533">
        <v>4</v>
      </c>
      <c r="I2533" t="s">
        <v>22</v>
      </c>
      <c r="J2533" t="s">
        <v>28</v>
      </c>
      <c r="K2533">
        <v>60.000000000000107</v>
      </c>
      <c r="L2533">
        <v>0.25</v>
      </c>
      <c r="M2533">
        <v>0</v>
      </c>
      <c r="N2533" t="s">
        <v>73</v>
      </c>
      <c r="O2533" t="s">
        <v>107</v>
      </c>
      <c r="P2533" t="s">
        <v>112</v>
      </c>
      <c r="Q2533" t="s">
        <v>118</v>
      </c>
      <c r="R2533" t="s">
        <v>118</v>
      </c>
      <c r="S2533">
        <v>2531</v>
      </c>
    </row>
    <row r="2534" spans="1:19" x14ac:dyDescent="0.2">
      <c r="A2534">
        <v>1534</v>
      </c>
      <c r="B2534" s="1">
        <v>45600</v>
      </c>
      <c r="C2534" s="2">
        <v>0.66666666666666663</v>
      </c>
      <c r="D2534" s="2">
        <v>0.75</v>
      </c>
      <c r="E2534" t="s">
        <v>38</v>
      </c>
      <c r="F2534">
        <v>3</v>
      </c>
      <c r="G2534">
        <v>16</v>
      </c>
      <c r="H2534">
        <v>17</v>
      </c>
      <c r="I2534" t="s">
        <v>13</v>
      </c>
      <c r="J2534" t="s">
        <v>23</v>
      </c>
      <c r="K2534">
        <v>120.00000000000006</v>
      </c>
      <c r="L2534">
        <v>1.0625</v>
      </c>
      <c r="M2534">
        <v>1</v>
      </c>
      <c r="N2534" t="s">
        <v>72</v>
      </c>
      <c r="O2534" t="s">
        <v>108</v>
      </c>
      <c r="P2534" t="s">
        <v>112</v>
      </c>
      <c r="Q2534" t="s">
        <v>118</v>
      </c>
      <c r="R2534" t="s">
        <v>124</v>
      </c>
      <c r="S2534">
        <v>2532</v>
      </c>
    </row>
    <row r="2535" spans="1:19" x14ac:dyDescent="0.2">
      <c r="A2535">
        <v>1958</v>
      </c>
      <c r="B2535" s="1">
        <v>45472</v>
      </c>
      <c r="C2535" s="2">
        <v>0.66666666666666663</v>
      </c>
      <c r="D2535" s="2">
        <v>0.75</v>
      </c>
      <c r="E2535" t="s">
        <v>38</v>
      </c>
      <c r="F2535">
        <v>3</v>
      </c>
      <c r="G2535">
        <v>16</v>
      </c>
      <c r="H2535">
        <v>8</v>
      </c>
      <c r="I2535" t="s">
        <v>22</v>
      </c>
      <c r="J2535" t="s">
        <v>23</v>
      </c>
      <c r="K2535">
        <v>120.00000000000006</v>
      </c>
      <c r="L2535">
        <v>0.5</v>
      </c>
      <c r="M2535">
        <v>0</v>
      </c>
      <c r="N2535" t="s">
        <v>77</v>
      </c>
      <c r="O2535" t="s">
        <v>103</v>
      </c>
      <c r="P2535" t="s">
        <v>112</v>
      </c>
      <c r="Q2535" t="s">
        <v>118</v>
      </c>
      <c r="R2535" t="s">
        <v>124</v>
      </c>
      <c r="S2535">
        <v>2533</v>
      </c>
    </row>
    <row r="2536" spans="1:19" x14ac:dyDescent="0.2">
      <c r="A2536">
        <v>375</v>
      </c>
      <c r="B2536" s="1">
        <v>45319</v>
      </c>
      <c r="C2536" s="2">
        <v>0.66666666666666663</v>
      </c>
      <c r="D2536" s="2">
        <v>0.6875</v>
      </c>
      <c r="E2536" t="s">
        <v>38</v>
      </c>
      <c r="F2536">
        <v>3</v>
      </c>
      <c r="G2536">
        <v>16</v>
      </c>
      <c r="H2536">
        <v>2</v>
      </c>
      <c r="I2536" t="s">
        <v>22</v>
      </c>
      <c r="J2536" t="s">
        <v>40</v>
      </c>
      <c r="K2536">
        <v>30.000000000000053</v>
      </c>
      <c r="L2536">
        <v>0.125</v>
      </c>
      <c r="M2536">
        <v>0</v>
      </c>
      <c r="N2536" t="s">
        <v>71</v>
      </c>
      <c r="O2536" t="s">
        <v>98</v>
      </c>
      <c r="P2536" t="s">
        <v>112</v>
      </c>
      <c r="Q2536" t="s">
        <v>117</v>
      </c>
      <c r="R2536" t="s">
        <v>118</v>
      </c>
      <c r="S2536">
        <v>2534</v>
      </c>
    </row>
    <row r="2537" spans="1:19" x14ac:dyDescent="0.2">
      <c r="A2537">
        <v>474</v>
      </c>
      <c r="B2537" s="1">
        <v>45307</v>
      </c>
      <c r="C2537" s="2">
        <v>0.66666666666666663</v>
      </c>
      <c r="D2537" s="2">
        <v>0.75</v>
      </c>
      <c r="E2537" t="s">
        <v>38</v>
      </c>
      <c r="F2537">
        <v>3</v>
      </c>
      <c r="G2537">
        <v>16</v>
      </c>
      <c r="H2537">
        <v>12</v>
      </c>
      <c r="I2537" t="s">
        <v>41</v>
      </c>
      <c r="J2537" t="s">
        <v>14</v>
      </c>
      <c r="K2537">
        <v>120.00000000000006</v>
      </c>
      <c r="L2537">
        <v>0.75</v>
      </c>
      <c r="M2537">
        <v>0</v>
      </c>
      <c r="N2537" t="s">
        <v>73</v>
      </c>
      <c r="O2537" t="s">
        <v>98</v>
      </c>
      <c r="P2537" t="s">
        <v>112</v>
      </c>
      <c r="Q2537" t="s">
        <v>118</v>
      </c>
      <c r="R2537" t="s">
        <v>124</v>
      </c>
      <c r="S2537">
        <v>2535</v>
      </c>
    </row>
    <row r="2538" spans="1:19" x14ac:dyDescent="0.2">
      <c r="A2538">
        <v>1768</v>
      </c>
      <c r="B2538" s="1">
        <v>45648</v>
      </c>
      <c r="C2538" s="2">
        <v>0.66666666666666663</v>
      </c>
      <c r="D2538" s="2">
        <v>0.72916666666666663</v>
      </c>
      <c r="E2538" t="s">
        <v>38</v>
      </c>
      <c r="F2538">
        <v>3</v>
      </c>
      <c r="G2538">
        <v>16</v>
      </c>
      <c r="H2538">
        <v>8</v>
      </c>
      <c r="I2538" t="s">
        <v>17</v>
      </c>
      <c r="J2538" t="s">
        <v>14</v>
      </c>
      <c r="K2538">
        <v>90</v>
      </c>
      <c r="L2538">
        <v>0.5</v>
      </c>
      <c r="M2538">
        <v>0</v>
      </c>
      <c r="N2538" t="s">
        <v>71</v>
      </c>
      <c r="O2538" t="s">
        <v>109</v>
      </c>
      <c r="P2538" t="s">
        <v>112</v>
      </c>
      <c r="Q2538" t="s">
        <v>118</v>
      </c>
      <c r="R2538" t="s">
        <v>118</v>
      </c>
      <c r="S2538">
        <v>2536</v>
      </c>
    </row>
    <row r="2539" spans="1:19" x14ac:dyDescent="0.2">
      <c r="A2539">
        <v>1851</v>
      </c>
      <c r="B2539" s="1">
        <v>45376</v>
      </c>
      <c r="C2539" s="2">
        <v>0.64583333333333337</v>
      </c>
      <c r="D2539" s="2">
        <v>0.72916666666666663</v>
      </c>
      <c r="E2539" t="s">
        <v>38</v>
      </c>
      <c r="F2539">
        <v>3</v>
      </c>
      <c r="G2539">
        <v>16</v>
      </c>
      <c r="H2539">
        <v>8</v>
      </c>
      <c r="I2539" t="s">
        <v>13</v>
      </c>
      <c r="J2539" t="s">
        <v>14</v>
      </c>
      <c r="K2539">
        <v>119.99999999999989</v>
      </c>
      <c r="L2539">
        <v>0.5</v>
      </c>
      <c r="M2539">
        <v>0</v>
      </c>
      <c r="N2539" t="s">
        <v>72</v>
      </c>
      <c r="O2539" t="s">
        <v>100</v>
      </c>
      <c r="P2539" t="s">
        <v>112</v>
      </c>
      <c r="Q2539" t="s">
        <v>118</v>
      </c>
      <c r="R2539" t="s">
        <v>124</v>
      </c>
      <c r="S2539">
        <v>2537</v>
      </c>
    </row>
    <row r="2540" spans="1:19" x14ac:dyDescent="0.2">
      <c r="A2540">
        <v>1609</v>
      </c>
      <c r="B2540" s="1">
        <v>45569</v>
      </c>
      <c r="C2540" s="2">
        <v>0.64583333333333337</v>
      </c>
      <c r="D2540" s="2">
        <v>0.6875</v>
      </c>
      <c r="E2540" t="s">
        <v>38</v>
      </c>
      <c r="F2540">
        <v>3</v>
      </c>
      <c r="G2540">
        <v>16</v>
      </c>
      <c r="H2540">
        <v>17</v>
      </c>
      <c r="I2540" t="s">
        <v>27</v>
      </c>
      <c r="J2540" t="s">
        <v>30</v>
      </c>
      <c r="K2540">
        <v>59.999999999999943</v>
      </c>
      <c r="L2540">
        <v>1.0625</v>
      </c>
      <c r="M2540">
        <v>1</v>
      </c>
      <c r="N2540" t="s">
        <v>76</v>
      </c>
      <c r="O2540" t="s">
        <v>107</v>
      </c>
      <c r="P2540" t="s">
        <v>112</v>
      </c>
      <c r="Q2540" t="s">
        <v>118</v>
      </c>
      <c r="R2540" t="s">
        <v>118</v>
      </c>
      <c r="S2540">
        <v>2538</v>
      </c>
    </row>
    <row r="2541" spans="1:19" x14ac:dyDescent="0.2">
      <c r="A2541">
        <v>1446</v>
      </c>
      <c r="B2541" s="1">
        <v>45589</v>
      </c>
      <c r="C2541" s="2">
        <v>0.64583333333333337</v>
      </c>
      <c r="D2541" s="2">
        <v>0.70833333333333337</v>
      </c>
      <c r="E2541" t="s">
        <v>38</v>
      </c>
      <c r="F2541">
        <v>3</v>
      </c>
      <c r="G2541">
        <v>16</v>
      </c>
      <c r="H2541">
        <v>15</v>
      </c>
      <c r="I2541" t="s">
        <v>17</v>
      </c>
      <c r="J2541" t="s">
        <v>14</v>
      </c>
      <c r="K2541">
        <v>90</v>
      </c>
      <c r="L2541">
        <v>0.9375</v>
      </c>
      <c r="M2541">
        <v>0</v>
      </c>
      <c r="N2541" t="s">
        <v>75</v>
      </c>
      <c r="O2541" t="s">
        <v>107</v>
      </c>
      <c r="P2541" t="s">
        <v>112</v>
      </c>
      <c r="Q2541" t="s">
        <v>118</v>
      </c>
      <c r="R2541" t="s">
        <v>118</v>
      </c>
      <c r="S2541">
        <v>2539</v>
      </c>
    </row>
    <row r="2542" spans="1:19" x14ac:dyDescent="0.2">
      <c r="A2542">
        <v>1803</v>
      </c>
      <c r="B2542" s="1">
        <v>45551</v>
      </c>
      <c r="C2542" s="2">
        <v>0.64583333333333337</v>
      </c>
      <c r="D2542" s="2">
        <v>0.72916666666666663</v>
      </c>
      <c r="E2542" t="s">
        <v>38</v>
      </c>
      <c r="F2542">
        <v>3</v>
      </c>
      <c r="G2542">
        <v>16</v>
      </c>
      <c r="H2542">
        <v>16</v>
      </c>
      <c r="I2542" t="s">
        <v>42</v>
      </c>
      <c r="J2542" t="s">
        <v>23</v>
      </c>
      <c r="K2542">
        <v>119.99999999999989</v>
      </c>
      <c r="L2542">
        <v>1</v>
      </c>
      <c r="M2542">
        <v>0</v>
      </c>
      <c r="N2542" t="s">
        <v>72</v>
      </c>
      <c r="O2542" t="s">
        <v>106</v>
      </c>
      <c r="P2542" t="s">
        <v>112</v>
      </c>
      <c r="Q2542" t="s">
        <v>118</v>
      </c>
      <c r="R2542" t="s">
        <v>124</v>
      </c>
      <c r="S2542">
        <v>2540</v>
      </c>
    </row>
    <row r="2543" spans="1:19" x14ac:dyDescent="0.2">
      <c r="A2543">
        <v>2852</v>
      </c>
      <c r="B2543" s="1">
        <v>45317</v>
      </c>
      <c r="C2543" s="2">
        <v>0.64583333333333337</v>
      </c>
      <c r="D2543" s="2">
        <v>0.66666666666666663</v>
      </c>
      <c r="E2543" t="s">
        <v>38</v>
      </c>
      <c r="F2543">
        <v>3</v>
      </c>
      <c r="G2543">
        <v>16</v>
      </c>
      <c r="H2543">
        <v>2</v>
      </c>
      <c r="I2543" t="s">
        <v>41</v>
      </c>
      <c r="J2543" t="s">
        <v>30</v>
      </c>
      <c r="K2543">
        <v>29.999999999999893</v>
      </c>
      <c r="L2543">
        <v>0.125</v>
      </c>
      <c r="M2543">
        <v>0</v>
      </c>
      <c r="N2543" t="s">
        <v>76</v>
      </c>
      <c r="O2543" t="s">
        <v>98</v>
      </c>
      <c r="P2543" t="s">
        <v>112</v>
      </c>
      <c r="Q2543" t="s">
        <v>117</v>
      </c>
      <c r="R2543" t="s">
        <v>118</v>
      </c>
      <c r="S2543">
        <v>2541</v>
      </c>
    </row>
    <row r="2544" spans="1:19" x14ac:dyDescent="0.2">
      <c r="A2544">
        <v>2299</v>
      </c>
      <c r="B2544" s="1">
        <v>45622</v>
      </c>
      <c r="C2544" s="2">
        <v>0.64583333333333337</v>
      </c>
      <c r="D2544" s="2">
        <v>0.6875</v>
      </c>
      <c r="E2544" t="s">
        <v>38</v>
      </c>
      <c r="F2544">
        <v>3</v>
      </c>
      <c r="G2544">
        <v>16</v>
      </c>
      <c r="H2544">
        <v>6</v>
      </c>
      <c r="I2544" t="s">
        <v>41</v>
      </c>
      <c r="J2544" t="s">
        <v>30</v>
      </c>
      <c r="K2544">
        <v>59.999999999999943</v>
      </c>
      <c r="L2544">
        <v>0.375</v>
      </c>
      <c r="M2544">
        <v>0</v>
      </c>
      <c r="N2544" t="s">
        <v>73</v>
      </c>
      <c r="O2544" t="s">
        <v>108</v>
      </c>
      <c r="P2544" t="s">
        <v>112</v>
      </c>
      <c r="Q2544" t="s">
        <v>118</v>
      </c>
      <c r="R2544" t="s">
        <v>118</v>
      </c>
      <c r="S2544">
        <v>2542</v>
      </c>
    </row>
    <row r="2545" spans="1:19" x14ac:dyDescent="0.2">
      <c r="A2545">
        <v>1230</v>
      </c>
      <c r="B2545" s="1">
        <v>45568</v>
      </c>
      <c r="C2545" s="2">
        <v>0.64583333333333337</v>
      </c>
      <c r="D2545" s="2">
        <v>0.72916666666666663</v>
      </c>
      <c r="E2545" t="s">
        <v>38</v>
      </c>
      <c r="F2545">
        <v>3</v>
      </c>
      <c r="G2545">
        <v>16</v>
      </c>
      <c r="H2545">
        <v>17</v>
      </c>
      <c r="I2545" t="s">
        <v>17</v>
      </c>
      <c r="J2545" t="s">
        <v>28</v>
      </c>
      <c r="K2545">
        <v>119.99999999999989</v>
      </c>
      <c r="L2545">
        <v>1.0625</v>
      </c>
      <c r="M2545">
        <v>1</v>
      </c>
      <c r="N2545" t="s">
        <v>75</v>
      </c>
      <c r="O2545" t="s">
        <v>107</v>
      </c>
      <c r="P2545" t="s">
        <v>112</v>
      </c>
      <c r="Q2545" t="s">
        <v>118</v>
      </c>
      <c r="R2545" t="s">
        <v>124</v>
      </c>
      <c r="S2545">
        <v>2543</v>
      </c>
    </row>
    <row r="2546" spans="1:19" x14ac:dyDescent="0.2">
      <c r="A2546">
        <v>2927</v>
      </c>
      <c r="B2546" s="1">
        <v>45420</v>
      </c>
      <c r="C2546" s="2">
        <v>0.64583333333333337</v>
      </c>
      <c r="D2546" s="2">
        <v>0.66666666666666663</v>
      </c>
      <c r="E2546" t="s">
        <v>38</v>
      </c>
      <c r="F2546">
        <v>3</v>
      </c>
      <c r="G2546">
        <v>16</v>
      </c>
      <c r="H2546">
        <v>1</v>
      </c>
      <c r="I2546" t="s">
        <v>42</v>
      </c>
      <c r="J2546" t="s">
        <v>23</v>
      </c>
      <c r="K2546">
        <v>29.999999999999893</v>
      </c>
      <c r="L2546">
        <v>6.25E-2</v>
      </c>
      <c r="M2546">
        <v>0</v>
      </c>
      <c r="N2546" t="s">
        <v>74</v>
      </c>
      <c r="O2546" t="s">
        <v>102</v>
      </c>
      <c r="P2546" t="s">
        <v>112</v>
      </c>
      <c r="Q2546" t="s">
        <v>117</v>
      </c>
      <c r="R2546" t="s">
        <v>118</v>
      </c>
      <c r="S2546">
        <v>2544</v>
      </c>
    </row>
    <row r="2547" spans="1:19" x14ac:dyDescent="0.2">
      <c r="A2547">
        <v>392</v>
      </c>
      <c r="B2547" s="1">
        <v>45457</v>
      </c>
      <c r="C2547" s="2">
        <v>0.64583333333333337</v>
      </c>
      <c r="D2547" s="2">
        <v>0.72916666666666663</v>
      </c>
      <c r="E2547" t="s">
        <v>38</v>
      </c>
      <c r="F2547">
        <v>3</v>
      </c>
      <c r="G2547">
        <v>16</v>
      </c>
      <c r="H2547">
        <v>8</v>
      </c>
      <c r="I2547" t="s">
        <v>27</v>
      </c>
      <c r="J2547" t="s">
        <v>30</v>
      </c>
      <c r="K2547">
        <v>119.99999999999989</v>
      </c>
      <c r="L2547">
        <v>0.5</v>
      </c>
      <c r="M2547">
        <v>0</v>
      </c>
      <c r="N2547" t="s">
        <v>76</v>
      </c>
      <c r="O2547" t="s">
        <v>103</v>
      </c>
      <c r="P2547" t="s">
        <v>112</v>
      </c>
      <c r="Q2547" t="s">
        <v>118</v>
      </c>
      <c r="R2547" t="s">
        <v>124</v>
      </c>
      <c r="S2547">
        <v>2545</v>
      </c>
    </row>
    <row r="2548" spans="1:19" x14ac:dyDescent="0.2">
      <c r="A2548">
        <v>1635</v>
      </c>
      <c r="B2548" s="1">
        <v>45502</v>
      </c>
      <c r="C2548" s="2">
        <v>0.64583333333333337</v>
      </c>
      <c r="D2548" s="2">
        <v>0.72916666666666663</v>
      </c>
      <c r="E2548" t="s">
        <v>38</v>
      </c>
      <c r="F2548">
        <v>3</v>
      </c>
      <c r="G2548">
        <v>16</v>
      </c>
      <c r="H2548">
        <v>8</v>
      </c>
      <c r="I2548" t="s">
        <v>41</v>
      </c>
      <c r="J2548" t="s">
        <v>40</v>
      </c>
      <c r="K2548">
        <v>119.99999999999989</v>
      </c>
      <c r="L2548">
        <v>0.5</v>
      </c>
      <c r="M2548">
        <v>0</v>
      </c>
      <c r="N2548" t="s">
        <v>72</v>
      </c>
      <c r="O2548" t="s">
        <v>104</v>
      </c>
      <c r="P2548" t="s">
        <v>112</v>
      </c>
      <c r="Q2548" t="s">
        <v>118</v>
      </c>
      <c r="R2548" t="s">
        <v>124</v>
      </c>
      <c r="S2548">
        <v>2546</v>
      </c>
    </row>
    <row r="2549" spans="1:19" x14ac:dyDescent="0.2">
      <c r="A2549">
        <v>1074</v>
      </c>
      <c r="B2549" s="1">
        <v>45436</v>
      </c>
      <c r="C2549" s="2">
        <v>0.64583333333333337</v>
      </c>
      <c r="D2549" s="2">
        <v>0.66666666666666663</v>
      </c>
      <c r="E2549" t="s">
        <v>38</v>
      </c>
      <c r="F2549">
        <v>3</v>
      </c>
      <c r="G2549">
        <v>16</v>
      </c>
      <c r="H2549">
        <v>8</v>
      </c>
      <c r="I2549" t="s">
        <v>17</v>
      </c>
      <c r="J2549" t="s">
        <v>23</v>
      </c>
      <c r="K2549">
        <v>29.999999999999893</v>
      </c>
      <c r="L2549">
        <v>0.5</v>
      </c>
      <c r="M2549">
        <v>0</v>
      </c>
      <c r="N2549" t="s">
        <v>76</v>
      </c>
      <c r="O2549" t="s">
        <v>102</v>
      </c>
      <c r="P2549" t="s">
        <v>112</v>
      </c>
      <c r="Q2549" t="s">
        <v>118</v>
      </c>
      <c r="R2549" t="s">
        <v>118</v>
      </c>
      <c r="S2549">
        <v>2547</v>
      </c>
    </row>
    <row r="2550" spans="1:19" x14ac:dyDescent="0.2">
      <c r="A2550">
        <v>2754</v>
      </c>
      <c r="B2550" s="1">
        <v>45381</v>
      </c>
      <c r="C2550" s="2">
        <v>0.64583333333333337</v>
      </c>
      <c r="D2550" s="2">
        <v>0.70833333333333337</v>
      </c>
      <c r="E2550" t="s">
        <v>38</v>
      </c>
      <c r="F2550">
        <v>3</v>
      </c>
      <c r="G2550">
        <v>16</v>
      </c>
      <c r="H2550">
        <v>10</v>
      </c>
      <c r="I2550" t="s">
        <v>27</v>
      </c>
      <c r="J2550" t="s">
        <v>28</v>
      </c>
      <c r="K2550">
        <v>90</v>
      </c>
      <c r="L2550">
        <v>0.625</v>
      </c>
      <c r="M2550">
        <v>0</v>
      </c>
      <c r="N2550" t="s">
        <v>77</v>
      </c>
      <c r="O2550" t="s">
        <v>100</v>
      </c>
      <c r="P2550" t="s">
        <v>112</v>
      </c>
      <c r="Q2550" t="s">
        <v>118</v>
      </c>
      <c r="R2550" t="s">
        <v>118</v>
      </c>
      <c r="S2550">
        <v>2548</v>
      </c>
    </row>
    <row r="2551" spans="1:19" x14ac:dyDescent="0.2">
      <c r="A2551">
        <v>1044</v>
      </c>
      <c r="B2551" s="1">
        <v>45332</v>
      </c>
      <c r="C2551" s="2">
        <v>0.64583333333333337</v>
      </c>
      <c r="D2551" s="2">
        <v>0.72916666666666663</v>
      </c>
      <c r="E2551" t="s">
        <v>38</v>
      </c>
      <c r="F2551">
        <v>3</v>
      </c>
      <c r="G2551">
        <v>16</v>
      </c>
      <c r="H2551">
        <v>6</v>
      </c>
      <c r="I2551" t="s">
        <v>39</v>
      </c>
      <c r="J2551" t="s">
        <v>23</v>
      </c>
      <c r="K2551">
        <v>119.99999999999989</v>
      </c>
      <c r="L2551">
        <v>0.375</v>
      </c>
      <c r="M2551">
        <v>0</v>
      </c>
      <c r="N2551" t="s">
        <v>77</v>
      </c>
      <c r="O2551" t="s">
        <v>99</v>
      </c>
      <c r="P2551" t="s">
        <v>112</v>
      </c>
      <c r="Q2551" t="s">
        <v>118</v>
      </c>
      <c r="R2551" t="s">
        <v>124</v>
      </c>
      <c r="S2551">
        <v>2549</v>
      </c>
    </row>
    <row r="2552" spans="1:19" x14ac:dyDescent="0.2">
      <c r="A2552">
        <v>820</v>
      </c>
      <c r="B2552" s="1">
        <v>45304</v>
      </c>
      <c r="C2552" s="2">
        <v>0.64583333333333337</v>
      </c>
      <c r="D2552" s="2">
        <v>0.70833333333333337</v>
      </c>
      <c r="E2552" t="s">
        <v>38</v>
      </c>
      <c r="F2552">
        <v>3</v>
      </c>
      <c r="G2552">
        <v>16</v>
      </c>
      <c r="H2552">
        <v>19</v>
      </c>
      <c r="I2552" t="s">
        <v>22</v>
      </c>
      <c r="J2552" t="s">
        <v>28</v>
      </c>
      <c r="K2552">
        <v>90</v>
      </c>
      <c r="L2552">
        <v>1.1875</v>
      </c>
      <c r="M2552">
        <v>1</v>
      </c>
      <c r="N2552" t="s">
        <v>77</v>
      </c>
      <c r="O2552" t="s">
        <v>98</v>
      </c>
      <c r="P2552" t="s">
        <v>112</v>
      </c>
      <c r="Q2552" t="s">
        <v>118</v>
      </c>
      <c r="R2552" t="s">
        <v>118</v>
      </c>
      <c r="S2552">
        <v>2550</v>
      </c>
    </row>
    <row r="2553" spans="1:19" x14ac:dyDescent="0.2">
      <c r="A2553">
        <v>2645</v>
      </c>
      <c r="B2553" s="1">
        <v>45491</v>
      </c>
      <c r="C2553" s="2">
        <v>0.64583333333333337</v>
      </c>
      <c r="D2553" s="2">
        <v>0.6875</v>
      </c>
      <c r="E2553" t="s">
        <v>38</v>
      </c>
      <c r="F2553">
        <v>3</v>
      </c>
      <c r="G2553">
        <v>16</v>
      </c>
      <c r="H2553">
        <v>16</v>
      </c>
      <c r="I2553" t="s">
        <v>39</v>
      </c>
      <c r="J2553" t="s">
        <v>23</v>
      </c>
      <c r="K2553">
        <v>59.999999999999943</v>
      </c>
      <c r="L2553">
        <v>1</v>
      </c>
      <c r="M2553">
        <v>0</v>
      </c>
      <c r="N2553" t="s">
        <v>75</v>
      </c>
      <c r="O2553" t="s">
        <v>104</v>
      </c>
      <c r="P2553" t="s">
        <v>112</v>
      </c>
      <c r="Q2553" t="s">
        <v>118</v>
      </c>
      <c r="R2553" t="s">
        <v>118</v>
      </c>
      <c r="S2553">
        <v>2551</v>
      </c>
    </row>
    <row r="2554" spans="1:19" x14ac:dyDescent="0.2">
      <c r="A2554">
        <v>315</v>
      </c>
      <c r="B2554" s="1">
        <v>45326</v>
      </c>
      <c r="C2554" s="2">
        <v>0.64583333333333337</v>
      </c>
      <c r="D2554" s="2">
        <v>0.72916666666666663</v>
      </c>
      <c r="E2554" t="s">
        <v>38</v>
      </c>
      <c r="F2554">
        <v>3</v>
      </c>
      <c r="G2554">
        <v>16</v>
      </c>
      <c r="H2554">
        <v>5</v>
      </c>
      <c r="I2554" t="s">
        <v>39</v>
      </c>
      <c r="J2554" t="s">
        <v>23</v>
      </c>
      <c r="K2554">
        <v>119.99999999999989</v>
      </c>
      <c r="L2554">
        <v>0.3125</v>
      </c>
      <c r="M2554">
        <v>0</v>
      </c>
      <c r="N2554" t="s">
        <v>71</v>
      </c>
      <c r="O2554" t="s">
        <v>99</v>
      </c>
      <c r="P2554" t="s">
        <v>112</v>
      </c>
      <c r="Q2554" t="s">
        <v>118</v>
      </c>
      <c r="R2554" t="s">
        <v>124</v>
      </c>
      <c r="S2554">
        <v>2552</v>
      </c>
    </row>
    <row r="2555" spans="1:19" x14ac:dyDescent="0.2">
      <c r="A2555">
        <v>1907</v>
      </c>
      <c r="B2555" s="1">
        <v>45326</v>
      </c>
      <c r="C2555" s="2">
        <v>0.64583333333333337</v>
      </c>
      <c r="D2555" s="2">
        <v>0.70833333333333337</v>
      </c>
      <c r="E2555" t="s">
        <v>38</v>
      </c>
      <c r="F2555">
        <v>3</v>
      </c>
      <c r="G2555">
        <v>16</v>
      </c>
      <c r="H2555">
        <v>15</v>
      </c>
      <c r="I2555" t="s">
        <v>41</v>
      </c>
      <c r="J2555" t="s">
        <v>23</v>
      </c>
      <c r="K2555">
        <v>90</v>
      </c>
      <c r="L2555">
        <v>0.9375</v>
      </c>
      <c r="M2555">
        <v>0</v>
      </c>
      <c r="N2555" t="s">
        <v>71</v>
      </c>
      <c r="O2555" t="s">
        <v>99</v>
      </c>
      <c r="P2555" t="s">
        <v>112</v>
      </c>
      <c r="Q2555" t="s">
        <v>118</v>
      </c>
      <c r="R2555" t="s">
        <v>118</v>
      </c>
      <c r="S2555">
        <v>2553</v>
      </c>
    </row>
    <row r="2556" spans="1:19" x14ac:dyDescent="0.2">
      <c r="A2556">
        <v>2097</v>
      </c>
      <c r="B2556" s="1">
        <v>45608</v>
      </c>
      <c r="C2556" s="2">
        <v>0.64583333333333337</v>
      </c>
      <c r="D2556" s="2">
        <v>0.6875</v>
      </c>
      <c r="E2556" t="s">
        <v>38</v>
      </c>
      <c r="F2556">
        <v>3</v>
      </c>
      <c r="G2556">
        <v>16</v>
      </c>
      <c r="H2556">
        <v>12</v>
      </c>
      <c r="I2556" t="s">
        <v>41</v>
      </c>
      <c r="J2556" t="s">
        <v>30</v>
      </c>
      <c r="K2556">
        <v>59.999999999999943</v>
      </c>
      <c r="L2556">
        <v>0.75</v>
      </c>
      <c r="M2556">
        <v>0</v>
      </c>
      <c r="N2556" t="s">
        <v>73</v>
      </c>
      <c r="O2556" t="s">
        <v>108</v>
      </c>
      <c r="P2556" t="s">
        <v>112</v>
      </c>
      <c r="Q2556" t="s">
        <v>118</v>
      </c>
      <c r="R2556" t="s">
        <v>118</v>
      </c>
      <c r="S2556">
        <v>2554</v>
      </c>
    </row>
    <row r="2557" spans="1:19" x14ac:dyDescent="0.2">
      <c r="A2557">
        <v>341</v>
      </c>
      <c r="B2557" s="1">
        <v>45388</v>
      </c>
      <c r="C2557" s="2">
        <v>0.64583333333333337</v>
      </c>
      <c r="D2557" s="2">
        <v>0.66666666666666663</v>
      </c>
      <c r="E2557" t="s">
        <v>38</v>
      </c>
      <c r="F2557">
        <v>3</v>
      </c>
      <c r="G2557">
        <v>16</v>
      </c>
      <c r="H2557">
        <v>1</v>
      </c>
      <c r="I2557" t="s">
        <v>22</v>
      </c>
      <c r="J2557" t="s">
        <v>23</v>
      </c>
      <c r="K2557">
        <v>29.999999999999893</v>
      </c>
      <c r="L2557">
        <v>6.25E-2</v>
      </c>
      <c r="M2557">
        <v>0</v>
      </c>
      <c r="N2557" t="s">
        <v>77</v>
      </c>
      <c r="O2557" t="s">
        <v>101</v>
      </c>
      <c r="P2557" t="s">
        <v>112</v>
      </c>
      <c r="Q2557" t="s">
        <v>117</v>
      </c>
      <c r="R2557" t="s">
        <v>118</v>
      </c>
      <c r="S2557">
        <v>2555</v>
      </c>
    </row>
    <row r="2558" spans="1:19" x14ac:dyDescent="0.2">
      <c r="A2558">
        <v>2800</v>
      </c>
      <c r="B2558" s="1">
        <v>45520</v>
      </c>
      <c r="C2558" s="2">
        <v>0.64583333333333337</v>
      </c>
      <c r="D2558" s="2">
        <v>0.70833333333333337</v>
      </c>
      <c r="E2558" t="s">
        <v>38</v>
      </c>
      <c r="F2558">
        <v>3</v>
      </c>
      <c r="G2558">
        <v>16</v>
      </c>
      <c r="H2558">
        <v>17</v>
      </c>
      <c r="I2558" t="s">
        <v>17</v>
      </c>
      <c r="J2558" t="s">
        <v>30</v>
      </c>
      <c r="K2558">
        <v>90</v>
      </c>
      <c r="L2558">
        <v>1.0625</v>
      </c>
      <c r="M2558">
        <v>1</v>
      </c>
      <c r="N2558" t="s">
        <v>76</v>
      </c>
      <c r="O2558" t="s">
        <v>105</v>
      </c>
      <c r="P2558" t="s">
        <v>112</v>
      </c>
      <c r="Q2558" t="s">
        <v>118</v>
      </c>
      <c r="R2558" t="s">
        <v>118</v>
      </c>
      <c r="S2558">
        <v>2556</v>
      </c>
    </row>
    <row r="2559" spans="1:19" x14ac:dyDescent="0.2">
      <c r="A2559">
        <v>276</v>
      </c>
      <c r="B2559" s="1">
        <v>45542</v>
      </c>
      <c r="C2559" s="2">
        <v>0.64583333333333337</v>
      </c>
      <c r="D2559" s="2">
        <v>0.66666666666666663</v>
      </c>
      <c r="E2559" t="s">
        <v>38</v>
      </c>
      <c r="F2559">
        <v>3</v>
      </c>
      <c r="G2559">
        <v>16</v>
      </c>
      <c r="H2559">
        <v>11</v>
      </c>
      <c r="I2559" t="s">
        <v>41</v>
      </c>
      <c r="J2559" t="s">
        <v>14</v>
      </c>
      <c r="K2559">
        <v>29.999999999999893</v>
      </c>
      <c r="L2559">
        <v>0.6875</v>
      </c>
      <c r="M2559">
        <v>0</v>
      </c>
      <c r="N2559" t="s">
        <v>77</v>
      </c>
      <c r="O2559" t="s">
        <v>106</v>
      </c>
      <c r="P2559" t="s">
        <v>112</v>
      </c>
      <c r="Q2559" t="s">
        <v>118</v>
      </c>
      <c r="R2559" t="s">
        <v>118</v>
      </c>
      <c r="S2559">
        <v>2557</v>
      </c>
    </row>
    <row r="2560" spans="1:19" x14ac:dyDescent="0.2">
      <c r="A2560">
        <v>941</v>
      </c>
      <c r="B2560" s="1">
        <v>45644</v>
      </c>
      <c r="C2560" s="2">
        <v>0.64583333333333337</v>
      </c>
      <c r="D2560" s="2">
        <v>0.72916666666666663</v>
      </c>
      <c r="E2560" t="s">
        <v>38</v>
      </c>
      <c r="F2560">
        <v>3</v>
      </c>
      <c r="G2560">
        <v>16</v>
      </c>
      <c r="H2560">
        <v>7</v>
      </c>
      <c r="I2560" t="s">
        <v>27</v>
      </c>
      <c r="J2560" t="s">
        <v>28</v>
      </c>
      <c r="K2560">
        <v>119.99999999999989</v>
      </c>
      <c r="L2560">
        <v>0.4375</v>
      </c>
      <c r="M2560">
        <v>0</v>
      </c>
      <c r="N2560" t="s">
        <v>74</v>
      </c>
      <c r="O2560" t="s">
        <v>109</v>
      </c>
      <c r="P2560" t="s">
        <v>112</v>
      </c>
      <c r="Q2560" t="s">
        <v>118</v>
      </c>
      <c r="R2560" t="s">
        <v>124</v>
      </c>
      <c r="S2560">
        <v>2558</v>
      </c>
    </row>
    <row r="2561" spans="1:19" x14ac:dyDescent="0.2">
      <c r="A2561">
        <v>2349</v>
      </c>
      <c r="B2561" s="1">
        <v>45428</v>
      </c>
      <c r="C2561" s="2">
        <v>0.64583333333333337</v>
      </c>
      <c r="D2561" s="2">
        <v>0.70833333333333337</v>
      </c>
      <c r="E2561" t="s">
        <v>38</v>
      </c>
      <c r="F2561">
        <v>3</v>
      </c>
      <c r="G2561">
        <v>16</v>
      </c>
      <c r="H2561">
        <v>1</v>
      </c>
      <c r="I2561" t="s">
        <v>22</v>
      </c>
      <c r="J2561" t="s">
        <v>23</v>
      </c>
      <c r="K2561">
        <v>90</v>
      </c>
      <c r="L2561">
        <v>6.25E-2</v>
      </c>
      <c r="M2561">
        <v>0</v>
      </c>
      <c r="N2561" t="s">
        <v>75</v>
      </c>
      <c r="O2561" t="s">
        <v>102</v>
      </c>
      <c r="P2561" t="s">
        <v>112</v>
      </c>
      <c r="Q2561" t="s">
        <v>117</v>
      </c>
      <c r="R2561" t="s">
        <v>118</v>
      </c>
      <c r="S2561">
        <v>2559</v>
      </c>
    </row>
    <row r="2562" spans="1:19" x14ac:dyDescent="0.2">
      <c r="A2562">
        <v>2882</v>
      </c>
      <c r="B2562" s="1">
        <v>45491</v>
      </c>
      <c r="C2562" s="2">
        <v>0.64583333333333337</v>
      </c>
      <c r="D2562" s="2">
        <v>0.66666666666666663</v>
      </c>
      <c r="E2562" t="s">
        <v>38</v>
      </c>
      <c r="F2562">
        <v>3</v>
      </c>
      <c r="G2562">
        <v>16</v>
      </c>
      <c r="H2562">
        <v>17</v>
      </c>
      <c r="I2562" t="s">
        <v>22</v>
      </c>
      <c r="J2562" t="s">
        <v>14</v>
      </c>
      <c r="K2562">
        <v>29.999999999999893</v>
      </c>
      <c r="L2562">
        <v>1.0625</v>
      </c>
      <c r="M2562">
        <v>1</v>
      </c>
      <c r="N2562" t="s">
        <v>75</v>
      </c>
      <c r="O2562" t="s">
        <v>104</v>
      </c>
      <c r="P2562" t="s">
        <v>112</v>
      </c>
      <c r="Q2562" t="s">
        <v>118</v>
      </c>
      <c r="R2562" t="s">
        <v>118</v>
      </c>
      <c r="S2562">
        <v>2560</v>
      </c>
    </row>
    <row r="2563" spans="1:19" x14ac:dyDescent="0.2">
      <c r="A2563">
        <v>1260</v>
      </c>
      <c r="B2563" s="1">
        <v>45492</v>
      </c>
      <c r="C2563" s="2">
        <v>0.64583333333333337</v>
      </c>
      <c r="D2563" s="2">
        <v>0.6875</v>
      </c>
      <c r="E2563" t="s">
        <v>38</v>
      </c>
      <c r="F2563">
        <v>3</v>
      </c>
      <c r="G2563">
        <v>16</v>
      </c>
      <c r="H2563">
        <v>4</v>
      </c>
      <c r="I2563" t="s">
        <v>42</v>
      </c>
      <c r="J2563" t="s">
        <v>14</v>
      </c>
      <c r="K2563">
        <v>59.999999999999943</v>
      </c>
      <c r="L2563">
        <v>0.25</v>
      </c>
      <c r="M2563">
        <v>0</v>
      </c>
      <c r="N2563" t="s">
        <v>76</v>
      </c>
      <c r="O2563" t="s">
        <v>104</v>
      </c>
      <c r="P2563" t="s">
        <v>112</v>
      </c>
      <c r="Q2563" t="s">
        <v>118</v>
      </c>
      <c r="R2563" t="s">
        <v>118</v>
      </c>
      <c r="S2563">
        <v>2561</v>
      </c>
    </row>
    <row r="2564" spans="1:19" x14ac:dyDescent="0.2">
      <c r="A2564">
        <v>2770</v>
      </c>
      <c r="B2564" s="1">
        <v>45473</v>
      </c>
      <c r="C2564" s="2">
        <v>0.625</v>
      </c>
      <c r="D2564" s="2">
        <v>0.64583333333333337</v>
      </c>
      <c r="E2564" t="s">
        <v>38</v>
      </c>
      <c r="F2564">
        <v>3</v>
      </c>
      <c r="G2564">
        <v>16</v>
      </c>
      <c r="H2564">
        <v>1</v>
      </c>
      <c r="I2564" t="s">
        <v>17</v>
      </c>
      <c r="J2564" t="s">
        <v>40</v>
      </c>
      <c r="K2564">
        <v>30.000000000000053</v>
      </c>
      <c r="L2564">
        <v>6.25E-2</v>
      </c>
      <c r="M2564">
        <v>0</v>
      </c>
      <c r="N2564" t="s">
        <v>71</v>
      </c>
      <c r="O2564" t="s">
        <v>103</v>
      </c>
      <c r="P2564" t="s">
        <v>112</v>
      </c>
      <c r="Q2564" t="s">
        <v>117</v>
      </c>
      <c r="R2564" t="s">
        <v>118</v>
      </c>
      <c r="S2564">
        <v>2562</v>
      </c>
    </row>
    <row r="2565" spans="1:19" x14ac:dyDescent="0.2">
      <c r="A2565">
        <v>1352</v>
      </c>
      <c r="B2565" s="1">
        <v>45507</v>
      </c>
      <c r="C2565" s="2">
        <v>0.625</v>
      </c>
      <c r="D2565" s="2">
        <v>0.6875</v>
      </c>
      <c r="E2565" t="s">
        <v>38</v>
      </c>
      <c r="F2565">
        <v>3</v>
      </c>
      <c r="G2565">
        <v>16</v>
      </c>
      <c r="H2565">
        <v>17</v>
      </c>
      <c r="I2565" t="s">
        <v>41</v>
      </c>
      <c r="J2565" t="s">
        <v>23</v>
      </c>
      <c r="K2565">
        <v>90</v>
      </c>
      <c r="L2565">
        <v>1.0625</v>
      </c>
      <c r="M2565">
        <v>1</v>
      </c>
      <c r="N2565" t="s">
        <v>77</v>
      </c>
      <c r="O2565" t="s">
        <v>105</v>
      </c>
      <c r="P2565" t="s">
        <v>112</v>
      </c>
      <c r="Q2565" t="s">
        <v>118</v>
      </c>
      <c r="R2565" t="s">
        <v>118</v>
      </c>
      <c r="S2565">
        <v>2563</v>
      </c>
    </row>
    <row r="2566" spans="1:19" x14ac:dyDescent="0.2">
      <c r="A2566">
        <v>139</v>
      </c>
      <c r="B2566" s="1">
        <v>45548</v>
      </c>
      <c r="C2566" s="2">
        <v>0.625</v>
      </c>
      <c r="D2566" s="2">
        <v>0.66666666666666663</v>
      </c>
      <c r="E2566" t="s">
        <v>38</v>
      </c>
      <c r="F2566">
        <v>3</v>
      </c>
      <c r="G2566">
        <v>16</v>
      </c>
      <c r="H2566">
        <v>5</v>
      </c>
      <c r="I2566" t="s">
        <v>17</v>
      </c>
      <c r="J2566" t="s">
        <v>23</v>
      </c>
      <c r="K2566">
        <v>59.999999999999943</v>
      </c>
      <c r="L2566">
        <v>0.3125</v>
      </c>
      <c r="M2566">
        <v>0</v>
      </c>
      <c r="N2566" t="s">
        <v>76</v>
      </c>
      <c r="O2566" t="s">
        <v>106</v>
      </c>
      <c r="P2566" t="s">
        <v>112</v>
      </c>
      <c r="Q2566" t="s">
        <v>118</v>
      </c>
      <c r="R2566" t="s">
        <v>118</v>
      </c>
      <c r="S2566">
        <v>2564</v>
      </c>
    </row>
    <row r="2567" spans="1:19" x14ac:dyDescent="0.2">
      <c r="A2567">
        <v>2574</v>
      </c>
      <c r="B2567" s="1">
        <v>45362</v>
      </c>
      <c r="C2567" s="2">
        <v>0.625</v>
      </c>
      <c r="D2567" s="2">
        <v>0.6875</v>
      </c>
      <c r="E2567" t="s">
        <v>38</v>
      </c>
      <c r="F2567">
        <v>3</v>
      </c>
      <c r="G2567">
        <v>16</v>
      </c>
      <c r="H2567">
        <v>2</v>
      </c>
      <c r="I2567" t="s">
        <v>13</v>
      </c>
      <c r="J2567" t="s">
        <v>30</v>
      </c>
      <c r="K2567">
        <v>90</v>
      </c>
      <c r="L2567">
        <v>0.125</v>
      </c>
      <c r="M2567">
        <v>0</v>
      </c>
      <c r="N2567" t="s">
        <v>72</v>
      </c>
      <c r="O2567" t="s">
        <v>100</v>
      </c>
      <c r="P2567" t="s">
        <v>112</v>
      </c>
      <c r="Q2567" t="s">
        <v>117</v>
      </c>
      <c r="R2567" t="s">
        <v>118</v>
      </c>
      <c r="S2567">
        <v>2565</v>
      </c>
    </row>
    <row r="2568" spans="1:19" x14ac:dyDescent="0.2">
      <c r="A2568">
        <v>842</v>
      </c>
      <c r="B2568" s="1">
        <v>45425</v>
      </c>
      <c r="C2568" s="2">
        <v>0.625</v>
      </c>
      <c r="D2568" s="2">
        <v>0.70833333333333337</v>
      </c>
      <c r="E2568" t="s">
        <v>38</v>
      </c>
      <c r="F2568">
        <v>3</v>
      </c>
      <c r="G2568">
        <v>16</v>
      </c>
      <c r="H2568">
        <v>12</v>
      </c>
      <c r="I2568" t="s">
        <v>39</v>
      </c>
      <c r="J2568" t="s">
        <v>14</v>
      </c>
      <c r="K2568">
        <v>120.00000000000006</v>
      </c>
      <c r="L2568">
        <v>0.75</v>
      </c>
      <c r="M2568">
        <v>0</v>
      </c>
      <c r="N2568" t="s">
        <v>72</v>
      </c>
      <c r="O2568" t="s">
        <v>102</v>
      </c>
      <c r="P2568" t="s">
        <v>112</v>
      </c>
      <c r="Q2568" t="s">
        <v>118</v>
      </c>
      <c r="R2568" t="s">
        <v>124</v>
      </c>
      <c r="S2568">
        <v>2566</v>
      </c>
    </row>
    <row r="2569" spans="1:19" x14ac:dyDescent="0.2">
      <c r="A2569">
        <v>2122</v>
      </c>
      <c r="B2569" s="1">
        <v>45406</v>
      </c>
      <c r="C2569" s="2">
        <v>0.625</v>
      </c>
      <c r="D2569" s="2">
        <v>0.6875</v>
      </c>
      <c r="E2569" t="s">
        <v>38</v>
      </c>
      <c r="F2569">
        <v>3</v>
      </c>
      <c r="G2569">
        <v>16</v>
      </c>
      <c r="H2569">
        <v>17</v>
      </c>
      <c r="I2569" t="s">
        <v>39</v>
      </c>
      <c r="J2569" t="s">
        <v>28</v>
      </c>
      <c r="K2569">
        <v>90</v>
      </c>
      <c r="L2569">
        <v>1.0625</v>
      </c>
      <c r="M2569">
        <v>1</v>
      </c>
      <c r="N2569" t="s">
        <v>74</v>
      </c>
      <c r="O2569" t="s">
        <v>101</v>
      </c>
      <c r="P2569" t="s">
        <v>112</v>
      </c>
      <c r="Q2569" t="s">
        <v>118</v>
      </c>
      <c r="R2569" t="s">
        <v>118</v>
      </c>
      <c r="S2569">
        <v>2567</v>
      </c>
    </row>
    <row r="2570" spans="1:19" x14ac:dyDescent="0.2">
      <c r="A2570">
        <v>1296</v>
      </c>
      <c r="B2570" s="1">
        <v>45444</v>
      </c>
      <c r="C2570" s="2">
        <v>0.625</v>
      </c>
      <c r="D2570" s="2">
        <v>0.64583333333333337</v>
      </c>
      <c r="E2570" t="s">
        <v>38</v>
      </c>
      <c r="F2570">
        <v>3</v>
      </c>
      <c r="G2570">
        <v>16</v>
      </c>
      <c r="H2570">
        <v>11</v>
      </c>
      <c r="I2570" t="s">
        <v>22</v>
      </c>
      <c r="J2570" t="s">
        <v>14</v>
      </c>
      <c r="K2570">
        <v>30.000000000000053</v>
      </c>
      <c r="L2570">
        <v>0.6875</v>
      </c>
      <c r="M2570">
        <v>0</v>
      </c>
      <c r="N2570" t="s">
        <v>77</v>
      </c>
      <c r="O2570" t="s">
        <v>103</v>
      </c>
      <c r="P2570" t="s">
        <v>112</v>
      </c>
      <c r="Q2570" t="s">
        <v>118</v>
      </c>
      <c r="R2570" t="s">
        <v>118</v>
      </c>
      <c r="S2570">
        <v>2568</v>
      </c>
    </row>
    <row r="2571" spans="1:19" x14ac:dyDescent="0.2">
      <c r="A2571">
        <v>1245</v>
      </c>
      <c r="B2571" s="1">
        <v>45474</v>
      </c>
      <c r="C2571" s="2">
        <v>0.625</v>
      </c>
      <c r="D2571" s="2">
        <v>0.64583333333333337</v>
      </c>
      <c r="E2571" t="s">
        <v>38</v>
      </c>
      <c r="F2571">
        <v>3</v>
      </c>
      <c r="G2571">
        <v>16</v>
      </c>
      <c r="H2571">
        <v>14</v>
      </c>
      <c r="I2571" t="s">
        <v>41</v>
      </c>
      <c r="J2571" t="s">
        <v>40</v>
      </c>
      <c r="K2571">
        <v>30.000000000000053</v>
      </c>
      <c r="L2571">
        <v>0.875</v>
      </c>
      <c r="M2571">
        <v>0</v>
      </c>
      <c r="N2571" t="s">
        <v>72</v>
      </c>
      <c r="O2571" t="s">
        <v>104</v>
      </c>
      <c r="P2571" t="s">
        <v>112</v>
      </c>
      <c r="Q2571" t="s">
        <v>118</v>
      </c>
      <c r="R2571" t="s">
        <v>118</v>
      </c>
      <c r="S2571">
        <v>2569</v>
      </c>
    </row>
    <row r="2572" spans="1:19" x14ac:dyDescent="0.2">
      <c r="A2572">
        <v>1824</v>
      </c>
      <c r="B2572" s="1">
        <v>45606</v>
      </c>
      <c r="C2572" s="2">
        <v>0.625</v>
      </c>
      <c r="D2572" s="2">
        <v>0.6875</v>
      </c>
      <c r="E2572" t="s">
        <v>38</v>
      </c>
      <c r="F2572">
        <v>3</v>
      </c>
      <c r="G2572">
        <v>16</v>
      </c>
      <c r="H2572">
        <v>15</v>
      </c>
      <c r="I2572" t="s">
        <v>42</v>
      </c>
      <c r="J2572" t="s">
        <v>28</v>
      </c>
      <c r="K2572">
        <v>90</v>
      </c>
      <c r="L2572">
        <v>0.9375</v>
      </c>
      <c r="M2572">
        <v>0</v>
      </c>
      <c r="N2572" t="s">
        <v>71</v>
      </c>
      <c r="O2572" t="s">
        <v>108</v>
      </c>
      <c r="P2572" t="s">
        <v>112</v>
      </c>
      <c r="Q2572" t="s">
        <v>118</v>
      </c>
      <c r="R2572" t="s">
        <v>118</v>
      </c>
      <c r="S2572">
        <v>2570</v>
      </c>
    </row>
    <row r="2573" spans="1:19" x14ac:dyDescent="0.2">
      <c r="A2573">
        <v>1125</v>
      </c>
      <c r="B2573" s="1">
        <v>45525</v>
      </c>
      <c r="C2573" s="2">
        <v>0.625</v>
      </c>
      <c r="D2573" s="2">
        <v>0.6875</v>
      </c>
      <c r="E2573" t="s">
        <v>38</v>
      </c>
      <c r="F2573">
        <v>3</v>
      </c>
      <c r="G2573">
        <v>16</v>
      </c>
      <c r="H2573">
        <v>4</v>
      </c>
      <c r="I2573" t="s">
        <v>17</v>
      </c>
      <c r="J2573" t="s">
        <v>28</v>
      </c>
      <c r="K2573">
        <v>90</v>
      </c>
      <c r="L2573">
        <v>0.25</v>
      </c>
      <c r="M2573">
        <v>0</v>
      </c>
      <c r="N2573" t="s">
        <v>74</v>
      </c>
      <c r="O2573" t="s">
        <v>105</v>
      </c>
      <c r="P2573" t="s">
        <v>112</v>
      </c>
      <c r="Q2573" t="s">
        <v>118</v>
      </c>
      <c r="R2573" t="s">
        <v>118</v>
      </c>
      <c r="S2573">
        <v>2571</v>
      </c>
    </row>
    <row r="2574" spans="1:19" x14ac:dyDescent="0.2">
      <c r="A2574">
        <v>2492</v>
      </c>
      <c r="B2574" s="1">
        <v>45597</v>
      </c>
      <c r="C2574" s="2">
        <v>0.625</v>
      </c>
      <c r="D2574" s="2">
        <v>0.64583333333333337</v>
      </c>
      <c r="E2574" t="s">
        <v>38</v>
      </c>
      <c r="F2574">
        <v>3</v>
      </c>
      <c r="G2574">
        <v>16</v>
      </c>
      <c r="H2574">
        <v>15</v>
      </c>
      <c r="I2574" t="s">
        <v>42</v>
      </c>
      <c r="J2574" t="s">
        <v>18</v>
      </c>
      <c r="K2574">
        <v>30.000000000000053</v>
      </c>
      <c r="L2574">
        <v>0.9375</v>
      </c>
      <c r="M2574">
        <v>0</v>
      </c>
      <c r="N2574" t="s">
        <v>76</v>
      </c>
      <c r="O2574" t="s">
        <v>108</v>
      </c>
      <c r="P2574" t="s">
        <v>112</v>
      </c>
      <c r="Q2574" t="s">
        <v>118</v>
      </c>
      <c r="R2574" t="s">
        <v>118</v>
      </c>
      <c r="S2574">
        <v>2572</v>
      </c>
    </row>
    <row r="2575" spans="1:19" x14ac:dyDescent="0.2">
      <c r="A2575">
        <v>1942</v>
      </c>
      <c r="B2575" s="1">
        <v>45618</v>
      </c>
      <c r="C2575" s="2">
        <v>0.625</v>
      </c>
      <c r="D2575" s="2">
        <v>0.64583333333333337</v>
      </c>
      <c r="E2575" t="s">
        <v>38</v>
      </c>
      <c r="F2575">
        <v>3</v>
      </c>
      <c r="G2575">
        <v>16</v>
      </c>
      <c r="H2575">
        <v>17</v>
      </c>
      <c r="I2575" t="s">
        <v>17</v>
      </c>
      <c r="J2575" t="s">
        <v>14</v>
      </c>
      <c r="K2575">
        <v>30.000000000000053</v>
      </c>
      <c r="L2575">
        <v>1.0625</v>
      </c>
      <c r="M2575">
        <v>1</v>
      </c>
      <c r="N2575" t="s">
        <v>76</v>
      </c>
      <c r="O2575" t="s">
        <v>108</v>
      </c>
      <c r="P2575" t="s">
        <v>112</v>
      </c>
      <c r="Q2575" t="s">
        <v>118</v>
      </c>
      <c r="R2575" t="s">
        <v>118</v>
      </c>
      <c r="S2575">
        <v>2573</v>
      </c>
    </row>
    <row r="2576" spans="1:19" x14ac:dyDescent="0.2">
      <c r="A2576">
        <v>1719</v>
      </c>
      <c r="B2576" s="1">
        <v>45351</v>
      </c>
      <c r="C2576" s="2">
        <v>0.625</v>
      </c>
      <c r="D2576" s="2">
        <v>0.6875</v>
      </c>
      <c r="E2576" t="s">
        <v>38</v>
      </c>
      <c r="F2576">
        <v>3</v>
      </c>
      <c r="G2576">
        <v>16</v>
      </c>
      <c r="H2576">
        <v>7</v>
      </c>
      <c r="I2576" t="s">
        <v>39</v>
      </c>
      <c r="J2576" t="s">
        <v>14</v>
      </c>
      <c r="K2576">
        <v>90</v>
      </c>
      <c r="L2576">
        <v>0.4375</v>
      </c>
      <c r="M2576">
        <v>0</v>
      </c>
      <c r="N2576" t="s">
        <v>75</v>
      </c>
      <c r="O2576" t="s">
        <v>99</v>
      </c>
      <c r="P2576" t="s">
        <v>112</v>
      </c>
      <c r="Q2576" t="s">
        <v>118</v>
      </c>
      <c r="R2576" t="s">
        <v>118</v>
      </c>
      <c r="S2576">
        <v>2574</v>
      </c>
    </row>
    <row r="2577" spans="1:19" x14ac:dyDescent="0.2">
      <c r="A2577">
        <v>974</v>
      </c>
      <c r="B2577" s="1">
        <v>45509</v>
      </c>
      <c r="C2577" s="2">
        <v>0.625</v>
      </c>
      <c r="D2577" s="2">
        <v>0.6875</v>
      </c>
      <c r="E2577" t="s">
        <v>38</v>
      </c>
      <c r="F2577">
        <v>3</v>
      </c>
      <c r="G2577">
        <v>16</v>
      </c>
      <c r="H2577">
        <v>12</v>
      </c>
      <c r="I2577" t="s">
        <v>27</v>
      </c>
      <c r="J2577" t="s">
        <v>14</v>
      </c>
      <c r="K2577">
        <v>90</v>
      </c>
      <c r="L2577">
        <v>0.75</v>
      </c>
      <c r="M2577">
        <v>0</v>
      </c>
      <c r="N2577" t="s">
        <v>72</v>
      </c>
      <c r="O2577" t="s">
        <v>105</v>
      </c>
      <c r="P2577" t="s">
        <v>112</v>
      </c>
      <c r="Q2577" t="s">
        <v>118</v>
      </c>
      <c r="R2577" t="s">
        <v>118</v>
      </c>
      <c r="S2577">
        <v>2575</v>
      </c>
    </row>
    <row r="2578" spans="1:19" x14ac:dyDescent="0.2">
      <c r="A2578">
        <v>268</v>
      </c>
      <c r="B2578" s="1">
        <v>45316</v>
      </c>
      <c r="C2578" s="2">
        <v>0.625</v>
      </c>
      <c r="D2578" s="2">
        <v>0.64583333333333337</v>
      </c>
      <c r="E2578" t="s">
        <v>38</v>
      </c>
      <c r="F2578">
        <v>3</v>
      </c>
      <c r="G2578">
        <v>16</v>
      </c>
      <c r="H2578">
        <v>14</v>
      </c>
      <c r="I2578" t="s">
        <v>27</v>
      </c>
      <c r="J2578" t="s">
        <v>23</v>
      </c>
      <c r="K2578">
        <v>30.000000000000053</v>
      </c>
      <c r="L2578">
        <v>0.875</v>
      </c>
      <c r="M2578">
        <v>0</v>
      </c>
      <c r="N2578" t="s">
        <v>75</v>
      </c>
      <c r="O2578" t="s">
        <v>98</v>
      </c>
      <c r="P2578" t="s">
        <v>112</v>
      </c>
      <c r="Q2578" t="s">
        <v>118</v>
      </c>
      <c r="R2578" t="s">
        <v>118</v>
      </c>
      <c r="S2578">
        <v>2576</v>
      </c>
    </row>
    <row r="2579" spans="1:19" x14ac:dyDescent="0.2">
      <c r="A2579">
        <v>876</v>
      </c>
      <c r="B2579" s="1">
        <v>45545</v>
      </c>
      <c r="C2579" s="2">
        <v>0.625</v>
      </c>
      <c r="D2579" s="2">
        <v>0.6875</v>
      </c>
      <c r="E2579" t="s">
        <v>38</v>
      </c>
      <c r="F2579">
        <v>3</v>
      </c>
      <c r="G2579">
        <v>16</v>
      </c>
      <c r="H2579">
        <v>14</v>
      </c>
      <c r="I2579" t="s">
        <v>22</v>
      </c>
      <c r="J2579" t="s">
        <v>18</v>
      </c>
      <c r="K2579">
        <v>90</v>
      </c>
      <c r="L2579">
        <v>0.875</v>
      </c>
      <c r="M2579">
        <v>0</v>
      </c>
      <c r="N2579" t="s">
        <v>73</v>
      </c>
      <c r="O2579" t="s">
        <v>106</v>
      </c>
      <c r="P2579" t="s">
        <v>112</v>
      </c>
      <c r="Q2579" t="s">
        <v>118</v>
      </c>
      <c r="R2579" t="s">
        <v>118</v>
      </c>
      <c r="S2579">
        <v>2577</v>
      </c>
    </row>
    <row r="2580" spans="1:19" x14ac:dyDescent="0.2">
      <c r="A2580">
        <v>2412</v>
      </c>
      <c r="B2580" s="1">
        <v>45602</v>
      </c>
      <c r="C2580" s="2">
        <v>0.625</v>
      </c>
      <c r="D2580" s="2">
        <v>0.64583333333333337</v>
      </c>
      <c r="E2580" t="s">
        <v>38</v>
      </c>
      <c r="F2580">
        <v>3</v>
      </c>
      <c r="G2580">
        <v>16</v>
      </c>
      <c r="H2580">
        <v>15</v>
      </c>
      <c r="I2580" t="s">
        <v>17</v>
      </c>
      <c r="J2580" t="s">
        <v>40</v>
      </c>
      <c r="K2580">
        <v>30.000000000000053</v>
      </c>
      <c r="L2580">
        <v>0.9375</v>
      </c>
      <c r="M2580">
        <v>0</v>
      </c>
      <c r="N2580" t="s">
        <v>74</v>
      </c>
      <c r="O2580" t="s">
        <v>108</v>
      </c>
      <c r="P2580" t="s">
        <v>112</v>
      </c>
      <c r="Q2580" t="s">
        <v>118</v>
      </c>
      <c r="R2580" t="s">
        <v>118</v>
      </c>
      <c r="S2580">
        <v>2578</v>
      </c>
    </row>
    <row r="2581" spans="1:19" x14ac:dyDescent="0.2">
      <c r="A2581">
        <v>1164</v>
      </c>
      <c r="B2581" s="1">
        <v>45319</v>
      </c>
      <c r="C2581" s="2">
        <v>0.625</v>
      </c>
      <c r="D2581" s="2">
        <v>0.6875</v>
      </c>
      <c r="E2581" t="s">
        <v>38</v>
      </c>
      <c r="F2581">
        <v>3</v>
      </c>
      <c r="G2581">
        <v>16</v>
      </c>
      <c r="H2581">
        <v>19</v>
      </c>
      <c r="I2581" t="s">
        <v>27</v>
      </c>
      <c r="J2581" t="s">
        <v>18</v>
      </c>
      <c r="K2581">
        <v>90</v>
      </c>
      <c r="L2581">
        <v>1.1875</v>
      </c>
      <c r="M2581">
        <v>1</v>
      </c>
      <c r="N2581" t="s">
        <v>71</v>
      </c>
      <c r="O2581" t="s">
        <v>98</v>
      </c>
      <c r="P2581" t="s">
        <v>112</v>
      </c>
      <c r="Q2581" t="s">
        <v>118</v>
      </c>
      <c r="R2581" t="s">
        <v>118</v>
      </c>
      <c r="S2581">
        <v>2579</v>
      </c>
    </row>
    <row r="2582" spans="1:19" x14ac:dyDescent="0.2">
      <c r="A2582">
        <v>2439</v>
      </c>
      <c r="B2582" s="1">
        <v>45645</v>
      </c>
      <c r="C2582" s="2">
        <v>0.625</v>
      </c>
      <c r="D2582" s="2">
        <v>0.6875</v>
      </c>
      <c r="E2582" t="s">
        <v>38</v>
      </c>
      <c r="F2582">
        <v>3</v>
      </c>
      <c r="G2582">
        <v>16</v>
      </c>
      <c r="H2582">
        <v>14</v>
      </c>
      <c r="I2582" t="s">
        <v>13</v>
      </c>
      <c r="J2582" t="s">
        <v>14</v>
      </c>
      <c r="K2582">
        <v>90</v>
      </c>
      <c r="L2582">
        <v>0.875</v>
      </c>
      <c r="M2582">
        <v>0</v>
      </c>
      <c r="N2582" t="s">
        <v>75</v>
      </c>
      <c r="O2582" t="s">
        <v>109</v>
      </c>
      <c r="P2582" t="s">
        <v>112</v>
      </c>
      <c r="Q2582" t="s">
        <v>118</v>
      </c>
      <c r="R2582" t="s">
        <v>118</v>
      </c>
      <c r="S2582">
        <v>2580</v>
      </c>
    </row>
    <row r="2583" spans="1:19" x14ac:dyDescent="0.2">
      <c r="A2583">
        <v>2966</v>
      </c>
      <c r="B2583" s="1">
        <v>45479</v>
      </c>
      <c r="C2583" s="2">
        <v>0.625</v>
      </c>
      <c r="D2583" s="2">
        <v>0.70833333333333337</v>
      </c>
      <c r="E2583" t="s">
        <v>38</v>
      </c>
      <c r="F2583">
        <v>3</v>
      </c>
      <c r="G2583">
        <v>16</v>
      </c>
      <c r="H2583">
        <v>18</v>
      </c>
      <c r="I2583" t="s">
        <v>13</v>
      </c>
      <c r="J2583" t="s">
        <v>23</v>
      </c>
      <c r="K2583">
        <v>120.00000000000006</v>
      </c>
      <c r="L2583">
        <v>1.125</v>
      </c>
      <c r="M2583">
        <v>1</v>
      </c>
      <c r="N2583" t="s">
        <v>77</v>
      </c>
      <c r="O2583" t="s">
        <v>104</v>
      </c>
      <c r="P2583" t="s">
        <v>112</v>
      </c>
      <c r="Q2583" t="s">
        <v>118</v>
      </c>
      <c r="R2583" t="s">
        <v>124</v>
      </c>
      <c r="S2583">
        <v>2581</v>
      </c>
    </row>
    <row r="2584" spans="1:19" x14ac:dyDescent="0.2">
      <c r="A2584">
        <v>1089</v>
      </c>
      <c r="B2584" s="1">
        <v>45477</v>
      </c>
      <c r="C2584" s="2">
        <v>0.625</v>
      </c>
      <c r="D2584" s="2">
        <v>0.66666666666666663</v>
      </c>
      <c r="E2584" t="s">
        <v>38</v>
      </c>
      <c r="F2584">
        <v>3</v>
      </c>
      <c r="G2584">
        <v>16</v>
      </c>
      <c r="H2584">
        <v>19</v>
      </c>
      <c r="I2584" t="s">
        <v>13</v>
      </c>
      <c r="J2584" t="s">
        <v>18</v>
      </c>
      <c r="K2584">
        <v>59.999999999999943</v>
      </c>
      <c r="L2584">
        <v>1.1875</v>
      </c>
      <c r="M2584">
        <v>1</v>
      </c>
      <c r="N2584" t="s">
        <v>75</v>
      </c>
      <c r="O2584" t="s">
        <v>104</v>
      </c>
      <c r="P2584" t="s">
        <v>112</v>
      </c>
      <c r="Q2584" t="s">
        <v>118</v>
      </c>
      <c r="R2584" t="s">
        <v>118</v>
      </c>
      <c r="S2584">
        <v>2582</v>
      </c>
    </row>
    <row r="2585" spans="1:19" x14ac:dyDescent="0.2">
      <c r="A2585">
        <v>2404</v>
      </c>
      <c r="B2585" s="1">
        <v>45538</v>
      </c>
      <c r="C2585" s="2">
        <v>0.625</v>
      </c>
      <c r="D2585" s="2">
        <v>0.66666666666666663</v>
      </c>
      <c r="E2585" t="s">
        <v>38</v>
      </c>
      <c r="F2585">
        <v>3</v>
      </c>
      <c r="G2585">
        <v>16</v>
      </c>
      <c r="H2585">
        <v>2</v>
      </c>
      <c r="I2585" t="s">
        <v>22</v>
      </c>
      <c r="J2585" t="s">
        <v>28</v>
      </c>
      <c r="K2585">
        <v>59.999999999999943</v>
      </c>
      <c r="L2585">
        <v>0.125</v>
      </c>
      <c r="M2585">
        <v>0</v>
      </c>
      <c r="N2585" t="s">
        <v>73</v>
      </c>
      <c r="O2585" t="s">
        <v>106</v>
      </c>
      <c r="P2585" t="s">
        <v>112</v>
      </c>
      <c r="Q2585" t="s">
        <v>117</v>
      </c>
      <c r="R2585" t="s">
        <v>118</v>
      </c>
      <c r="S2585">
        <v>2583</v>
      </c>
    </row>
    <row r="2586" spans="1:19" x14ac:dyDescent="0.2">
      <c r="A2586">
        <v>14</v>
      </c>
      <c r="B2586" s="1">
        <v>45294</v>
      </c>
      <c r="C2586" s="2">
        <v>0.625</v>
      </c>
      <c r="D2586" s="2">
        <v>0.64583333333333337</v>
      </c>
      <c r="E2586" t="s">
        <v>38</v>
      </c>
      <c r="F2586">
        <v>3</v>
      </c>
      <c r="G2586">
        <v>16</v>
      </c>
      <c r="H2586">
        <v>17</v>
      </c>
      <c r="I2586" t="s">
        <v>41</v>
      </c>
      <c r="J2586" t="s">
        <v>14</v>
      </c>
      <c r="K2586">
        <v>30.000000000000053</v>
      </c>
      <c r="L2586">
        <v>1.0625</v>
      </c>
      <c r="M2586">
        <v>1</v>
      </c>
      <c r="N2586" t="s">
        <v>74</v>
      </c>
      <c r="O2586" t="s">
        <v>98</v>
      </c>
      <c r="P2586" t="s">
        <v>112</v>
      </c>
      <c r="Q2586" t="s">
        <v>118</v>
      </c>
      <c r="R2586" t="s">
        <v>118</v>
      </c>
      <c r="S2586">
        <v>2584</v>
      </c>
    </row>
    <row r="2587" spans="1:19" x14ac:dyDescent="0.2">
      <c r="A2587">
        <v>790</v>
      </c>
      <c r="B2587" s="1">
        <v>45442</v>
      </c>
      <c r="C2587" s="2">
        <v>0.625</v>
      </c>
      <c r="D2587" s="2">
        <v>0.66666666666666663</v>
      </c>
      <c r="E2587" t="s">
        <v>38</v>
      </c>
      <c r="F2587">
        <v>3</v>
      </c>
      <c r="G2587">
        <v>16</v>
      </c>
      <c r="H2587">
        <v>5</v>
      </c>
      <c r="I2587" t="s">
        <v>42</v>
      </c>
      <c r="J2587" t="s">
        <v>14</v>
      </c>
      <c r="K2587">
        <v>59.999999999999943</v>
      </c>
      <c r="L2587">
        <v>0.3125</v>
      </c>
      <c r="M2587">
        <v>0</v>
      </c>
      <c r="N2587" t="s">
        <v>75</v>
      </c>
      <c r="O2587" t="s">
        <v>102</v>
      </c>
      <c r="P2587" t="s">
        <v>112</v>
      </c>
      <c r="Q2587" t="s">
        <v>118</v>
      </c>
      <c r="R2587" t="s">
        <v>118</v>
      </c>
      <c r="S2587">
        <v>2585</v>
      </c>
    </row>
    <row r="2588" spans="1:19" x14ac:dyDescent="0.2">
      <c r="A2588">
        <v>551</v>
      </c>
      <c r="B2588" s="1">
        <v>45362</v>
      </c>
      <c r="C2588" s="2">
        <v>0.60416666666666663</v>
      </c>
      <c r="D2588" s="2">
        <v>0.64583333333333337</v>
      </c>
      <c r="E2588" t="s">
        <v>38</v>
      </c>
      <c r="F2588">
        <v>3</v>
      </c>
      <c r="G2588">
        <v>16</v>
      </c>
      <c r="H2588">
        <v>13</v>
      </c>
      <c r="I2588" t="s">
        <v>41</v>
      </c>
      <c r="J2588" t="s">
        <v>18</v>
      </c>
      <c r="K2588">
        <v>60.000000000000107</v>
      </c>
      <c r="L2588">
        <v>0.8125</v>
      </c>
      <c r="M2588">
        <v>0</v>
      </c>
      <c r="N2588" t="s">
        <v>72</v>
      </c>
      <c r="O2588" t="s">
        <v>100</v>
      </c>
      <c r="P2588" t="s">
        <v>112</v>
      </c>
      <c r="Q2588" t="s">
        <v>118</v>
      </c>
      <c r="R2588" t="s">
        <v>118</v>
      </c>
      <c r="S2588">
        <v>2586</v>
      </c>
    </row>
    <row r="2589" spans="1:19" x14ac:dyDescent="0.2">
      <c r="A2589">
        <v>2096</v>
      </c>
      <c r="B2589" s="1">
        <v>45609</v>
      </c>
      <c r="C2589" s="2">
        <v>0.60416666666666663</v>
      </c>
      <c r="D2589" s="2">
        <v>0.625</v>
      </c>
      <c r="E2589" t="s">
        <v>38</v>
      </c>
      <c r="F2589">
        <v>3</v>
      </c>
      <c r="G2589">
        <v>16</v>
      </c>
      <c r="H2589">
        <v>16</v>
      </c>
      <c r="I2589" t="s">
        <v>41</v>
      </c>
      <c r="J2589" t="s">
        <v>40</v>
      </c>
      <c r="K2589">
        <v>30.000000000000053</v>
      </c>
      <c r="L2589">
        <v>1</v>
      </c>
      <c r="M2589">
        <v>0</v>
      </c>
      <c r="N2589" t="s">
        <v>74</v>
      </c>
      <c r="O2589" t="s">
        <v>108</v>
      </c>
      <c r="P2589" t="s">
        <v>112</v>
      </c>
      <c r="Q2589" t="s">
        <v>118</v>
      </c>
      <c r="R2589" t="s">
        <v>118</v>
      </c>
      <c r="S2589">
        <v>2587</v>
      </c>
    </row>
    <row r="2590" spans="1:19" x14ac:dyDescent="0.2">
      <c r="A2590">
        <v>1880</v>
      </c>
      <c r="B2590" s="1">
        <v>45616</v>
      </c>
      <c r="C2590" s="2">
        <v>0.60416666666666663</v>
      </c>
      <c r="D2590" s="2">
        <v>0.66666666666666663</v>
      </c>
      <c r="E2590" t="s">
        <v>38</v>
      </c>
      <c r="F2590">
        <v>3</v>
      </c>
      <c r="G2590">
        <v>16</v>
      </c>
      <c r="H2590">
        <v>3</v>
      </c>
      <c r="I2590" t="s">
        <v>22</v>
      </c>
      <c r="J2590" t="s">
        <v>40</v>
      </c>
      <c r="K2590">
        <v>90</v>
      </c>
      <c r="L2590">
        <v>0.1875</v>
      </c>
      <c r="M2590">
        <v>0</v>
      </c>
      <c r="N2590" t="s">
        <v>74</v>
      </c>
      <c r="O2590" t="s">
        <v>108</v>
      </c>
      <c r="P2590" t="s">
        <v>112</v>
      </c>
      <c r="Q2590" t="s">
        <v>117</v>
      </c>
      <c r="R2590" t="s">
        <v>118</v>
      </c>
      <c r="S2590">
        <v>2588</v>
      </c>
    </row>
    <row r="2591" spans="1:19" x14ac:dyDescent="0.2">
      <c r="A2591">
        <v>802</v>
      </c>
      <c r="B2591" s="1">
        <v>45616</v>
      </c>
      <c r="C2591" s="2">
        <v>0.60416666666666663</v>
      </c>
      <c r="D2591" s="2">
        <v>0.625</v>
      </c>
      <c r="E2591" t="s">
        <v>38</v>
      </c>
      <c r="F2591">
        <v>3</v>
      </c>
      <c r="G2591">
        <v>16</v>
      </c>
      <c r="H2591">
        <v>3</v>
      </c>
      <c r="I2591" t="s">
        <v>27</v>
      </c>
      <c r="J2591" t="s">
        <v>14</v>
      </c>
      <c r="K2591">
        <v>30.000000000000053</v>
      </c>
      <c r="L2591">
        <v>0.1875</v>
      </c>
      <c r="M2591">
        <v>0</v>
      </c>
      <c r="N2591" t="s">
        <v>74</v>
      </c>
      <c r="O2591" t="s">
        <v>108</v>
      </c>
      <c r="P2591" t="s">
        <v>112</v>
      </c>
      <c r="Q2591" t="s">
        <v>117</v>
      </c>
      <c r="R2591" t="s">
        <v>118</v>
      </c>
      <c r="S2591">
        <v>2589</v>
      </c>
    </row>
    <row r="2592" spans="1:19" x14ac:dyDescent="0.2">
      <c r="A2592">
        <v>1133</v>
      </c>
      <c r="B2592" s="1">
        <v>45422</v>
      </c>
      <c r="C2592" s="2">
        <v>0.60416666666666663</v>
      </c>
      <c r="D2592" s="2">
        <v>0.64583333333333337</v>
      </c>
      <c r="E2592" t="s">
        <v>38</v>
      </c>
      <c r="F2592">
        <v>3</v>
      </c>
      <c r="G2592">
        <v>16</v>
      </c>
      <c r="H2592">
        <v>2</v>
      </c>
      <c r="I2592" t="s">
        <v>42</v>
      </c>
      <c r="J2592" t="s">
        <v>40</v>
      </c>
      <c r="K2592">
        <v>60.000000000000107</v>
      </c>
      <c r="L2592">
        <v>0.125</v>
      </c>
      <c r="M2592">
        <v>0</v>
      </c>
      <c r="N2592" t="s">
        <v>76</v>
      </c>
      <c r="O2592" t="s">
        <v>102</v>
      </c>
      <c r="P2592" t="s">
        <v>112</v>
      </c>
      <c r="Q2592" t="s">
        <v>117</v>
      </c>
      <c r="R2592" t="s">
        <v>118</v>
      </c>
      <c r="S2592">
        <v>2590</v>
      </c>
    </row>
    <row r="2593" spans="1:19" x14ac:dyDescent="0.2">
      <c r="A2593">
        <v>1879</v>
      </c>
      <c r="B2593" s="1">
        <v>45602</v>
      </c>
      <c r="C2593" s="2">
        <v>0.60416666666666663</v>
      </c>
      <c r="D2593" s="2">
        <v>0.64583333333333337</v>
      </c>
      <c r="E2593" t="s">
        <v>38</v>
      </c>
      <c r="F2593">
        <v>3</v>
      </c>
      <c r="G2593">
        <v>16</v>
      </c>
      <c r="H2593">
        <v>18</v>
      </c>
      <c r="I2593" t="s">
        <v>17</v>
      </c>
      <c r="J2593" t="s">
        <v>28</v>
      </c>
      <c r="K2593">
        <v>60.000000000000107</v>
      </c>
      <c r="L2593">
        <v>1.125</v>
      </c>
      <c r="M2593">
        <v>1</v>
      </c>
      <c r="N2593" t="s">
        <v>74</v>
      </c>
      <c r="O2593" t="s">
        <v>108</v>
      </c>
      <c r="P2593" t="s">
        <v>112</v>
      </c>
      <c r="Q2593" t="s">
        <v>118</v>
      </c>
      <c r="R2593" t="s">
        <v>118</v>
      </c>
      <c r="S2593">
        <v>2591</v>
      </c>
    </row>
    <row r="2594" spans="1:19" x14ac:dyDescent="0.2">
      <c r="A2594">
        <v>1845</v>
      </c>
      <c r="B2594" s="1">
        <v>45512</v>
      </c>
      <c r="C2594" s="2">
        <v>0.60416666666666663</v>
      </c>
      <c r="D2594" s="2">
        <v>0.6875</v>
      </c>
      <c r="E2594" t="s">
        <v>38</v>
      </c>
      <c r="F2594">
        <v>3</v>
      </c>
      <c r="G2594">
        <v>16</v>
      </c>
      <c r="H2594">
        <v>12</v>
      </c>
      <c r="I2594" t="s">
        <v>22</v>
      </c>
      <c r="J2594" t="s">
        <v>14</v>
      </c>
      <c r="K2594">
        <v>120.00000000000006</v>
      </c>
      <c r="L2594">
        <v>0.75</v>
      </c>
      <c r="M2594">
        <v>0</v>
      </c>
      <c r="N2594" t="s">
        <v>75</v>
      </c>
      <c r="O2594" t="s">
        <v>105</v>
      </c>
      <c r="P2594" t="s">
        <v>112</v>
      </c>
      <c r="Q2594" t="s">
        <v>118</v>
      </c>
      <c r="R2594" t="s">
        <v>124</v>
      </c>
      <c r="S2594">
        <v>2592</v>
      </c>
    </row>
    <row r="2595" spans="1:19" x14ac:dyDescent="0.2">
      <c r="A2595">
        <v>2968</v>
      </c>
      <c r="B2595" s="1">
        <v>45331</v>
      </c>
      <c r="C2595" s="2">
        <v>0.60416666666666663</v>
      </c>
      <c r="D2595" s="2">
        <v>0.64583333333333337</v>
      </c>
      <c r="E2595" t="s">
        <v>38</v>
      </c>
      <c r="F2595">
        <v>3</v>
      </c>
      <c r="G2595">
        <v>16</v>
      </c>
      <c r="H2595">
        <v>9</v>
      </c>
      <c r="I2595" t="s">
        <v>27</v>
      </c>
      <c r="J2595" t="s">
        <v>23</v>
      </c>
      <c r="K2595">
        <v>60.000000000000107</v>
      </c>
      <c r="L2595">
        <v>0.5625</v>
      </c>
      <c r="M2595">
        <v>0</v>
      </c>
      <c r="N2595" t="s">
        <v>76</v>
      </c>
      <c r="O2595" t="s">
        <v>99</v>
      </c>
      <c r="P2595" t="s">
        <v>112</v>
      </c>
      <c r="Q2595" t="s">
        <v>118</v>
      </c>
      <c r="R2595" t="s">
        <v>118</v>
      </c>
      <c r="S2595">
        <v>2593</v>
      </c>
    </row>
    <row r="2596" spans="1:19" x14ac:dyDescent="0.2">
      <c r="A2596">
        <v>2372</v>
      </c>
      <c r="B2596" s="1">
        <v>45553</v>
      </c>
      <c r="C2596" s="2">
        <v>0.60416666666666663</v>
      </c>
      <c r="D2596" s="2">
        <v>0.64583333333333337</v>
      </c>
      <c r="E2596" t="s">
        <v>38</v>
      </c>
      <c r="F2596">
        <v>3</v>
      </c>
      <c r="G2596">
        <v>16</v>
      </c>
      <c r="H2596">
        <v>8</v>
      </c>
      <c r="I2596" t="s">
        <v>27</v>
      </c>
      <c r="J2596" t="s">
        <v>14</v>
      </c>
      <c r="K2596">
        <v>60.000000000000107</v>
      </c>
      <c r="L2596">
        <v>0.5</v>
      </c>
      <c r="M2596">
        <v>0</v>
      </c>
      <c r="N2596" t="s">
        <v>74</v>
      </c>
      <c r="O2596" t="s">
        <v>106</v>
      </c>
      <c r="P2596" t="s">
        <v>112</v>
      </c>
      <c r="Q2596" t="s">
        <v>118</v>
      </c>
      <c r="R2596" t="s">
        <v>118</v>
      </c>
      <c r="S2596">
        <v>2594</v>
      </c>
    </row>
    <row r="2597" spans="1:19" x14ac:dyDescent="0.2">
      <c r="A2597">
        <v>857</v>
      </c>
      <c r="B2597" s="1">
        <v>45316</v>
      </c>
      <c r="C2597" s="2">
        <v>0.60416666666666663</v>
      </c>
      <c r="D2597" s="2">
        <v>0.66666666666666663</v>
      </c>
      <c r="E2597" t="s">
        <v>38</v>
      </c>
      <c r="F2597">
        <v>3</v>
      </c>
      <c r="G2597">
        <v>16</v>
      </c>
      <c r="H2597">
        <v>17</v>
      </c>
      <c r="I2597" t="s">
        <v>22</v>
      </c>
      <c r="J2597" t="s">
        <v>14</v>
      </c>
      <c r="K2597">
        <v>90</v>
      </c>
      <c r="L2597">
        <v>1.0625</v>
      </c>
      <c r="M2597">
        <v>1</v>
      </c>
      <c r="N2597" t="s">
        <v>75</v>
      </c>
      <c r="O2597" t="s">
        <v>98</v>
      </c>
      <c r="P2597" t="s">
        <v>112</v>
      </c>
      <c r="Q2597" t="s">
        <v>118</v>
      </c>
      <c r="R2597" t="s">
        <v>118</v>
      </c>
      <c r="S2597">
        <v>2595</v>
      </c>
    </row>
    <row r="2598" spans="1:19" x14ac:dyDescent="0.2">
      <c r="A2598">
        <v>413</v>
      </c>
      <c r="B2598" s="1">
        <v>45653</v>
      </c>
      <c r="C2598" s="2">
        <v>0.60416666666666663</v>
      </c>
      <c r="D2598" s="2">
        <v>0.625</v>
      </c>
      <c r="E2598" t="s">
        <v>38</v>
      </c>
      <c r="F2598">
        <v>3</v>
      </c>
      <c r="G2598">
        <v>16</v>
      </c>
      <c r="H2598">
        <v>9</v>
      </c>
      <c r="I2598" t="s">
        <v>27</v>
      </c>
      <c r="J2598" t="s">
        <v>18</v>
      </c>
      <c r="K2598">
        <v>30.000000000000053</v>
      </c>
      <c r="L2598">
        <v>0.5625</v>
      </c>
      <c r="M2598">
        <v>0</v>
      </c>
      <c r="N2598" t="s">
        <v>76</v>
      </c>
      <c r="O2598" t="s">
        <v>109</v>
      </c>
      <c r="P2598" t="s">
        <v>112</v>
      </c>
      <c r="Q2598" t="s">
        <v>118</v>
      </c>
      <c r="R2598" t="s">
        <v>118</v>
      </c>
      <c r="S2598">
        <v>2596</v>
      </c>
    </row>
    <row r="2599" spans="1:19" x14ac:dyDescent="0.2">
      <c r="A2599">
        <v>620</v>
      </c>
      <c r="B2599" s="1">
        <v>45413</v>
      </c>
      <c r="C2599" s="2">
        <v>0.60416666666666663</v>
      </c>
      <c r="D2599" s="2">
        <v>0.64583333333333337</v>
      </c>
      <c r="E2599" t="s">
        <v>38</v>
      </c>
      <c r="F2599">
        <v>3</v>
      </c>
      <c r="G2599">
        <v>16</v>
      </c>
      <c r="H2599">
        <v>2</v>
      </c>
      <c r="I2599" t="s">
        <v>41</v>
      </c>
      <c r="J2599" t="s">
        <v>30</v>
      </c>
      <c r="K2599">
        <v>60.000000000000107</v>
      </c>
      <c r="L2599">
        <v>0.125</v>
      </c>
      <c r="M2599">
        <v>0</v>
      </c>
      <c r="N2599" t="s">
        <v>74</v>
      </c>
      <c r="O2599" t="s">
        <v>102</v>
      </c>
      <c r="P2599" t="s">
        <v>112</v>
      </c>
      <c r="Q2599" t="s">
        <v>117</v>
      </c>
      <c r="R2599" t="s">
        <v>118</v>
      </c>
      <c r="S2599">
        <v>2597</v>
      </c>
    </row>
    <row r="2600" spans="1:19" x14ac:dyDescent="0.2">
      <c r="A2600">
        <v>26</v>
      </c>
      <c r="B2600" s="1">
        <v>45407</v>
      </c>
      <c r="C2600" s="2">
        <v>0.60416666666666663</v>
      </c>
      <c r="D2600" s="2">
        <v>0.625</v>
      </c>
      <c r="E2600" t="s">
        <v>38</v>
      </c>
      <c r="F2600">
        <v>3</v>
      </c>
      <c r="G2600">
        <v>16</v>
      </c>
      <c r="H2600">
        <v>19</v>
      </c>
      <c r="I2600" t="s">
        <v>39</v>
      </c>
      <c r="J2600" t="s">
        <v>23</v>
      </c>
      <c r="K2600">
        <v>30.000000000000053</v>
      </c>
      <c r="L2600">
        <v>1.1875</v>
      </c>
      <c r="M2600">
        <v>1</v>
      </c>
      <c r="N2600" t="s">
        <v>75</v>
      </c>
      <c r="O2600" t="s">
        <v>101</v>
      </c>
      <c r="P2600" t="s">
        <v>112</v>
      </c>
      <c r="Q2600" t="s">
        <v>118</v>
      </c>
      <c r="R2600" t="s">
        <v>118</v>
      </c>
      <c r="S2600">
        <v>2598</v>
      </c>
    </row>
    <row r="2601" spans="1:19" x14ac:dyDescent="0.2">
      <c r="A2601">
        <v>1064</v>
      </c>
      <c r="B2601" s="1">
        <v>45379</v>
      </c>
      <c r="C2601" s="2">
        <v>0.60416666666666663</v>
      </c>
      <c r="D2601" s="2">
        <v>0.66666666666666663</v>
      </c>
      <c r="E2601" t="s">
        <v>38</v>
      </c>
      <c r="F2601">
        <v>3</v>
      </c>
      <c r="G2601">
        <v>16</v>
      </c>
      <c r="H2601">
        <v>15</v>
      </c>
      <c r="I2601" t="s">
        <v>41</v>
      </c>
      <c r="J2601" t="s">
        <v>14</v>
      </c>
      <c r="K2601">
        <v>90</v>
      </c>
      <c r="L2601">
        <v>0.9375</v>
      </c>
      <c r="M2601">
        <v>0</v>
      </c>
      <c r="N2601" t="s">
        <v>75</v>
      </c>
      <c r="O2601" t="s">
        <v>100</v>
      </c>
      <c r="P2601" t="s">
        <v>112</v>
      </c>
      <c r="Q2601" t="s">
        <v>118</v>
      </c>
      <c r="R2601" t="s">
        <v>118</v>
      </c>
      <c r="S2601">
        <v>2599</v>
      </c>
    </row>
    <row r="2602" spans="1:19" x14ac:dyDescent="0.2">
      <c r="A2602">
        <v>2943</v>
      </c>
      <c r="B2602" s="1">
        <v>45447</v>
      </c>
      <c r="C2602" s="2">
        <v>0.60416666666666663</v>
      </c>
      <c r="D2602" s="2">
        <v>0.625</v>
      </c>
      <c r="E2602" t="s">
        <v>38</v>
      </c>
      <c r="F2602">
        <v>3</v>
      </c>
      <c r="G2602">
        <v>16</v>
      </c>
      <c r="H2602">
        <v>18</v>
      </c>
      <c r="I2602" t="s">
        <v>41</v>
      </c>
      <c r="J2602" t="s">
        <v>23</v>
      </c>
      <c r="K2602">
        <v>30.000000000000053</v>
      </c>
      <c r="L2602">
        <v>1.125</v>
      </c>
      <c r="M2602">
        <v>1</v>
      </c>
      <c r="N2602" t="s">
        <v>73</v>
      </c>
      <c r="O2602" t="s">
        <v>103</v>
      </c>
      <c r="P2602" t="s">
        <v>112</v>
      </c>
      <c r="Q2602" t="s">
        <v>118</v>
      </c>
      <c r="R2602" t="s">
        <v>118</v>
      </c>
      <c r="S2602">
        <v>2600</v>
      </c>
    </row>
    <row r="2603" spans="1:19" x14ac:dyDescent="0.2">
      <c r="A2603">
        <v>2920</v>
      </c>
      <c r="B2603" s="1">
        <v>45547</v>
      </c>
      <c r="C2603" s="2">
        <v>0.60416666666666663</v>
      </c>
      <c r="D2603" s="2">
        <v>0.64583333333333337</v>
      </c>
      <c r="E2603" t="s">
        <v>38</v>
      </c>
      <c r="F2603">
        <v>3</v>
      </c>
      <c r="G2603">
        <v>16</v>
      </c>
      <c r="H2603">
        <v>6</v>
      </c>
      <c r="I2603" t="s">
        <v>22</v>
      </c>
      <c r="J2603" t="s">
        <v>18</v>
      </c>
      <c r="K2603">
        <v>60.000000000000107</v>
      </c>
      <c r="L2603">
        <v>0.375</v>
      </c>
      <c r="M2603">
        <v>0</v>
      </c>
      <c r="N2603" t="s">
        <v>75</v>
      </c>
      <c r="O2603" t="s">
        <v>106</v>
      </c>
      <c r="P2603" t="s">
        <v>112</v>
      </c>
      <c r="Q2603" t="s">
        <v>118</v>
      </c>
      <c r="R2603" t="s">
        <v>118</v>
      </c>
      <c r="S2603">
        <v>2601</v>
      </c>
    </row>
    <row r="2604" spans="1:19" x14ac:dyDescent="0.2">
      <c r="A2604">
        <v>1173</v>
      </c>
      <c r="B2604" s="1">
        <v>45553</v>
      </c>
      <c r="C2604" s="2">
        <v>0.60416666666666663</v>
      </c>
      <c r="D2604" s="2">
        <v>0.625</v>
      </c>
      <c r="E2604" t="s">
        <v>38</v>
      </c>
      <c r="F2604">
        <v>3</v>
      </c>
      <c r="G2604">
        <v>16</v>
      </c>
      <c r="H2604">
        <v>16</v>
      </c>
      <c r="I2604" t="s">
        <v>17</v>
      </c>
      <c r="J2604" t="s">
        <v>23</v>
      </c>
      <c r="K2604">
        <v>30.000000000000053</v>
      </c>
      <c r="L2604">
        <v>1</v>
      </c>
      <c r="M2604">
        <v>0</v>
      </c>
      <c r="N2604" t="s">
        <v>74</v>
      </c>
      <c r="O2604" t="s">
        <v>106</v>
      </c>
      <c r="P2604" t="s">
        <v>112</v>
      </c>
      <c r="Q2604" t="s">
        <v>118</v>
      </c>
      <c r="R2604" t="s">
        <v>118</v>
      </c>
      <c r="S2604">
        <v>2602</v>
      </c>
    </row>
    <row r="2605" spans="1:19" x14ac:dyDescent="0.2">
      <c r="A2605">
        <v>1725</v>
      </c>
      <c r="B2605" s="1">
        <v>45456</v>
      </c>
      <c r="C2605" s="2">
        <v>0.60416666666666663</v>
      </c>
      <c r="D2605" s="2">
        <v>0.66666666666666663</v>
      </c>
      <c r="E2605" t="s">
        <v>38</v>
      </c>
      <c r="F2605">
        <v>3</v>
      </c>
      <c r="G2605">
        <v>16</v>
      </c>
      <c r="H2605">
        <v>1</v>
      </c>
      <c r="I2605" t="s">
        <v>42</v>
      </c>
      <c r="J2605" t="s">
        <v>14</v>
      </c>
      <c r="K2605">
        <v>90</v>
      </c>
      <c r="L2605">
        <v>6.25E-2</v>
      </c>
      <c r="M2605">
        <v>0</v>
      </c>
      <c r="N2605" t="s">
        <v>75</v>
      </c>
      <c r="O2605" t="s">
        <v>103</v>
      </c>
      <c r="P2605" t="s">
        <v>112</v>
      </c>
      <c r="Q2605" t="s">
        <v>117</v>
      </c>
      <c r="R2605" t="s">
        <v>118</v>
      </c>
      <c r="S2605">
        <v>2603</v>
      </c>
    </row>
    <row r="2606" spans="1:19" x14ac:dyDescent="0.2">
      <c r="A2606">
        <v>1423</v>
      </c>
      <c r="B2606" s="1">
        <v>45485</v>
      </c>
      <c r="C2606" s="2">
        <v>0.60416666666666663</v>
      </c>
      <c r="D2606" s="2">
        <v>0.6875</v>
      </c>
      <c r="E2606" t="s">
        <v>38</v>
      </c>
      <c r="F2606">
        <v>3</v>
      </c>
      <c r="G2606">
        <v>16</v>
      </c>
      <c r="H2606">
        <v>19</v>
      </c>
      <c r="I2606" t="s">
        <v>39</v>
      </c>
      <c r="J2606" t="s">
        <v>14</v>
      </c>
      <c r="K2606">
        <v>120.00000000000006</v>
      </c>
      <c r="L2606">
        <v>1.1875</v>
      </c>
      <c r="M2606">
        <v>1</v>
      </c>
      <c r="N2606" t="s">
        <v>76</v>
      </c>
      <c r="O2606" t="s">
        <v>104</v>
      </c>
      <c r="P2606" t="s">
        <v>112</v>
      </c>
      <c r="Q2606" t="s">
        <v>118</v>
      </c>
      <c r="R2606" t="s">
        <v>124</v>
      </c>
      <c r="S2606">
        <v>2604</v>
      </c>
    </row>
    <row r="2607" spans="1:19" x14ac:dyDescent="0.2">
      <c r="A2607">
        <v>2832</v>
      </c>
      <c r="B2607" s="1">
        <v>45576</v>
      </c>
      <c r="C2607" s="2">
        <v>0.60416666666666663</v>
      </c>
      <c r="D2607" s="2">
        <v>0.6875</v>
      </c>
      <c r="E2607" t="s">
        <v>38</v>
      </c>
      <c r="F2607">
        <v>3</v>
      </c>
      <c r="G2607">
        <v>16</v>
      </c>
      <c r="H2607">
        <v>14</v>
      </c>
      <c r="I2607" t="s">
        <v>39</v>
      </c>
      <c r="J2607" t="s">
        <v>40</v>
      </c>
      <c r="K2607">
        <v>120.00000000000006</v>
      </c>
      <c r="L2607">
        <v>0.875</v>
      </c>
      <c r="M2607">
        <v>0</v>
      </c>
      <c r="N2607" t="s">
        <v>76</v>
      </c>
      <c r="O2607" t="s">
        <v>107</v>
      </c>
      <c r="P2607" t="s">
        <v>112</v>
      </c>
      <c r="Q2607" t="s">
        <v>118</v>
      </c>
      <c r="R2607" t="s">
        <v>124</v>
      </c>
      <c r="S2607">
        <v>2605</v>
      </c>
    </row>
    <row r="2608" spans="1:19" x14ac:dyDescent="0.2">
      <c r="A2608">
        <v>2914</v>
      </c>
      <c r="B2608" s="1">
        <v>45451</v>
      </c>
      <c r="C2608" s="2">
        <v>0.60416666666666663</v>
      </c>
      <c r="D2608" s="2">
        <v>0.625</v>
      </c>
      <c r="E2608" t="s">
        <v>38</v>
      </c>
      <c r="F2608">
        <v>3</v>
      </c>
      <c r="G2608">
        <v>16</v>
      </c>
      <c r="H2608">
        <v>8</v>
      </c>
      <c r="I2608" t="s">
        <v>13</v>
      </c>
      <c r="J2608" t="s">
        <v>23</v>
      </c>
      <c r="K2608">
        <v>30.000000000000053</v>
      </c>
      <c r="L2608">
        <v>0.5</v>
      </c>
      <c r="M2608">
        <v>0</v>
      </c>
      <c r="N2608" t="s">
        <v>77</v>
      </c>
      <c r="O2608" t="s">
        <v>103</v>
      </c>
      <c r="P2608" t="s">
        <v>112</v>
      </c>
      <c r="Q2608" t="s">
        <v>118</v>
      </c>
      <c r="R2608" t="s">
        <v>118</v>
      </c>
      <c r="S2608">
        <v>2606</v>
      </c>
    </row>
    <row r="2609" spans="1:19" x14ac:dyDescent="0.2">
      <c r="A2609">
        <v>284</v>
      </c>
      <c r="B2609" s="1">
        <v>45341</v>
      </c>
      <c r="C2609" s="2">
        <v>0.60416666666666663</v>
      </c>
      <c r="D2609" s="2">
        <v>0.6875</v>
      </c>
      <c r="E2609" t="s">
        <v>38</v>
      </c>
      <c r="F2609">
        <v>3</v>
      </c>
      <c r="G2609">
        <v>16</v>
      </c>
      <c r="H2609">
        <v>5</v>
      </c>
      <c r="I2609" t="s">
        <v>13</v>
      </c>
      <c r="J2609" t="s">
        <v>14</v>
      </c>
      <c r="K2609">
        <v>120.00000000000006</v>
      </c>
      <c r="L2609">
        <v>0.3125</v>
      </c>
      <c r="M2609">
        <v>0</v>
      </c>
      <c r="N2609" t="s">
        <v>72</v>
      </c>
      <c r="O2609" t="s">
        <v>99</v>
      </c>
      <c r="P2609" t="s">
        <v>112</v>
      </c>
      <c r="Q2609" t="s">
        <v>118</v>
      </c>
      <c r="R2609" t="s">
        <v>124</v>
      </c>
      <c r="S2609">
        <v>2607</v>
      </c>
    </row>
    <row r="2610" spans="1:19" x14ac:dyDescent="0.2">
      <c r="A2610">
        <v>2045</v>
      </c>
      <c r="B2610" s="1">
        <v>45344</v>
      </c>
      <c r="C2610" s="2">
        <v>0.60416666666666663</v>
      </c>
      <c r="D2610" s="2">
        <v>0.64583333333333337</v>
      </c>
      <c r="E2610" t="s">
        <v>38</v>
      </c>
      <c r="F2610">
        <v>3</v>
      </c>
      <c r="G2610">
        <v>16</v>
      </c>
      <c r="H2610">
        <v>16</v>
      </c>
      <c r="I2610" t="s">
        <v>13</v>
      </c>
      <c r="J2610" t="s">
        <v>14</v>
      </c>
      <c r="K2610">
        <v>60.000000000000107</v>
      </c>
      <c r="L2610">
        <v>1</v>
      </c>
      <c r="M2610">
        <v>0</v>
      </c>
      <c r="N2610" t="s">
        <v>75</v>
      </c>
      <c r="O2610" t="s">
        <v>99</v>
      </c>
      <c r="P2610" t="s">
        <v>112</v>
      </c>
      <c r="Q2610" t="s">
        <v>118</v>
      </c>
      <c r="R2610" t="s">
        <v>118</v>
      </c>
      <c r="S2610">
        <v>2608</v>
      </c>
    </row>
    <row r="2611" spans="1:19" x14ac:dyDescent="0.2">
      <c r="A2611">
        <v>2649</v>
      </c>
      <c r="B2611" s="1">
        <v>45544</v>
      </c>
      <c r="C2611" s="2">
        <v>0.60416666666666663</v>
      </c>
      <c r="D2611" s="2">
        <v>0.66666666666666663</v>
      </c>
      <c r="E2611" t="s">
        <v>38</v>
      </c>
      <c r="F2611">
        <v>3</v>
      </c>
      <c r="G2611">
        <v>16</v>
      </c>
      <c r="H2611">
        <v>8</v>
      </c>
      <c r="I2611" t="s">
        <v>39</v>
      </c>
      <c r="J2611" t="s">
        <v>23</v>
      </c>
      <c r="K2611">
        <v>90</v>
      </c>
      <c r="L2611">
        <v>0.5</v>
      </c>
      <c r="M2611">
        <v>0</v>
      </c>
      <c r="N2611" t="s">
        <v>72</v>
      </c>
      <c r="O2611" t="s">
        <v>106</v>
      </c>
      <c r="P2611" t="s">
        <v>112</v>
      </c>
      <c r="Q2611" t="s">
        <v>118</v>
      </c>
      <c r="R2611" t="s">
        <v>118</v>
      </c>
      <c r="S2611">
        <v>2609</v>
      </c>
    </row>
    <row r="2612" spans="1:19" x14ac:dyDescent="0.2">
      <c r="A2612">
        <v>552</v>
      </c>
      <c r="B2612" s="1">
        <v>45322</v>
      </c>
      <c r="C2612" s="2">
        <v>0.60416666666666663</v>
      </c>
      <c r="D2612" s="2">
        <v>0.6875</v>
      </c>
      <c r="E2612" t="s">
        <v>38</v>
      </c>
      <c r="F2612">
        <v>3</v>
      </c>
      <c r="G2612">
        <v>16</v>
      </c>
      <c r="H2612">
        <v>19</v>
      </c>
      <c r="I2612" t="s">
        <v>42</v>
      </c>
      <c r="J2612" t="s">
        <v>30</v>
      </c>
      <c r="K2612">
        <v>120.00000000000006</v>
      </c>
      <c r="L2612">
        <v>1.1875</v>
      </c>
      <c r="M2612">
        <v>1</v>
      </c>
      <c r="N2612" t="s">
        <v>74</v>
      </c>
      <c r="O2612" t="s">
        <v>98</v>
      </c>
      <c r="P2612" t="s">
        <v>112</v>
      </c>
      <c r="Q2612" t="s">
        <v>118</v>
      </c>
      <c r="R2612" t="s">
        <v>124</v>
      </c>
      <c r="S2612">
        <v>2610</v>
      </c>
    </row>
    <row r="2613" spans="1:19" x14ac:dyDescent="0.2">
      <c r="A2613">
        <v>2104</v>
      </c>
      <c r="B2613" s="1">
        <v>45473</v>
      </c>
      <c r="C2613" s="2">
        <v>0.60416666666666663</v>
      </c>
      <c r="D2613" s="2">
        <v>0.66666666666666663</v>
      </c>
      <c r="E2613" t="s">
        <v>38</v>
      </c>
      <c r="F2613">
        <v>3</v>
      </c>
      <c r="G2613">
        <v>16</v>
      </c>
      <c r="H2613">
        <v>9</v>
      </c>
      <c r="I2613" t="s">
        <v>39</v>
      </c>
      <c r="J2613" t="s">
        <v>14</v>
      </c>
      <c r="K2613">
        <v>90</v>
      </c>
      <c r="L2613">
        <v>0.5625</v>
      </c>
      <c r="M2613">
        <v>0</v>
      </c>
      <c r="N2613" t="s">
        <v>71</v>
      </c>
      <c r="O2613" t="s">
        <v>103</v>
      </c>
      <c r="P2613" t="s">
        <v>112</v>
      </c>
      <c r="Q2613" t="s">
        <v>118</v>
      </c>
      <c r="R2613" t="s">
        <v>118</v>
      </c>
      <c r="S2613">
        <v>2611</v>
      </c>
    </row>
    <row r="2614" spans="1:19" x14ac:dyDescent="0.2">
      <c r="A2614">
        <v>640</v>
      </c>
      <c r="B2614" s="1">
        <v>45345</v>
      </c>
      <c r="C2614" s="2">
        <v>0.60416666666666663</v>
      </c>
      <c r="D2614" s="2">
        <v>0.66666666666666663</v>
      </c>
      <c r="E2614" t="s">
        <v>38</v>
      </c>
      <c r="F2614">
        <v>3</v>
      </c>
      <c r="G2614">
        <v>16</v>
      </c>
      <c r="H2614">
        <v>12</v>
      </c>
      <c r="I2614" t="s">
        <v>13</v>
      </c>
      <c r="J2614" t="s">
        <v>14</v>
      </c>
      <c r="K2614">
        <v>90</v>
      </c>
      <c r="L2614">
        <v>0.75</v>
      </c>
      <c r="M2614">
        <v>0</v>
      </c>
      <c r="N2614" t="s">
        <v>76</v>
      </c>
      <c r="O2614" t="s">
        <v>99</v>
      </c>
      <c r="P2614" t="s">
        <v>112</v>
      </c>
      <c r="Q2614" t="s">
        <v>118</v>
      </c>
      <c r="R2614" t="s">
        <v>118</v>
      </c>
      <c r="S2614">
        <v>2612</v>
      </c>
    </row>
    <row r="2615" spans="1:19" x14ac:dyDescent="0.2">
      <c r="A2615">
        <v>2396</v>
      </c>
      <c r="B2615" s="1">
        <v>45397</v>
      </c>
      <c r="C2615" s="2">
        <v>0.60416666666666663</v>
      </c>
      <c r="D2615" s="2">
        <v>0.64583333333333337</v>
      </c>
      <c r="E2615" t="s">
        <v>38</v>
      </c>
      <c r="F2615">
        <v>3</v>
      </c>
      <c r="G2615">
        <v>16</v>
      </c>
      <c r="H2615">
        <v>4</v>
      </c>
      <c r="I2615" t="s">
        <v>22</v>
      </c>
      <c r="J2615" t="s">
        <v>28</v>
      </c>
      <c r="K2615">
        <v>60.000000000000107</v>
      </c>
      <c r="L2615">
        <v>0.25</v>
      </c>
      <c r="M2615">
        <v>0</v>
      </c>
      <c r="N2615" t="s">
        <v>72</v>
      </c>
      <c r="O2615" t="s">
        <v>101</v>
      </c>
      <c r="P2615" t="s">
        <v>112</v>
      </c>
      <c r="Q2615" t="s">
        <v>118</v>
      </c>
      <c r="R2615" t="s">
        <v>118</v>
      </c>
      <c r="S2615">
        <v>2613</v>
      </c>
    </row>
    <row r="2616" spans="1:19" x14ac:dyDescent="0.2">
      <c r="A2616">
        <v>2636</v>
      </c>
      <c r="B2616" s="1">
        <v>45492</v>
      </c>
      <c r="C2616" s="2">
        <v>0.58333333333333337</v>
      </c>
      <c r="D2616" s="2">
        <v>0.64583333333333337</v>
      </c>
      <c r="E2616" t="s">
        <v>38</v>
      </c>
      <c r="F2616">
        <v>3</v>
      </c>
      <c r="G2616">
        <v>16</v>
      </c>
      <c r="H2616">
        <v>13</v>
      </c>
      <c r="I2616" t="s">
        <v>41</v>
      </c>
      <c r="J2616" t="s">
        <v>18</v>
      </c>
      <c r="K2616">
        <v>90</v>
      </c>
      <c r="L2616">
        <v>0.8125</v>
      </c>
      <c r="M2616">
        <v>0</v>
      </c>
      <c r="N2616" t="s">
        <v>76</v>
      </c>
      <c r="O2616" t="s">
        <v>104</v>
      </c>
      <c r="P2616" t="s">
        <v>112</v>
      </c>
      <c r="Q2616" t="s">
        <v>118</v>
      </c>
      <c r="R2616" t="s">
        <v>118</v>
      </c>
      <c r="S2616">
        <v>2614</v>
      </c>
    </row>
    <row r="2617" spans="1:19" x14ac:dyDescent="0.2">
      <c r="A2617">
        <v>85</v>
      </c>
      <c r="B2617" s="1">
        <v>45433</v>
      </c>
      <c r="C2617" s="2">
        <v>0.58333333333333337</v>
      </c>
      <c r="D2617" s="2">
        <v>0.625</v>
      </c>
      <c r="E2617" t="s">
        <v>38</v>
      </c>
      <c r="F2617">
        <v>3</v>
      </c>
      <c r="G2617">
        <v>16</v>
      </c>
      <c r="H2617">
        <v>15</v>
      </c>
      <c r="I2617" t="s">
        <v>22</v>
      </c>
      <c r="J2617" t="s">
        <v>30</v>
      </c>
      <c r="K2617">
        <v>59.999999999999943</v>
      </c>
      <c r="L2617">
        <v>0.9375</v>
      </c>
      <c r="M2617">
        <v>0</v>
      </c>
      <c r="N2617" t="s">
        <v>73</v>
      </c>
      <c r="O2617" t="s">
        <v>102</v>
      </c>
      <c r="P2617" t="s">
        <v>112</v>
      </c>
      <c r="Q2617" t="s">
        <v>118</v>
      </c>
      <c r="R2617" t="s">
        <v>118</v>
      </c>
      <c r="S2617">
        <v>2615</v>
      </c>
    </row>
    <row r="2618" spans="1:19" x14ac:dyDescent="0.2">
      <c r="A2618">
        <v>378</v>
      </c>
      <c r="B2618" s="1">
        <v>45496</v>
      </c>
      <c r="C2618" s="2">
        <v>0.58333333333333337</v>
      </c>
      <c r="D2618" s="2">
        <v>0.60416666666666663</v>
      </c>
      <c r="E2618" t="s">
        <v>38</v>
      </c>
      <c r="F2618">
        <v>3</v>
      </c>
      <c r="G2618">
        <v>16</v>
      </c>
      <c r="H2618">
        <v>4</v>
      </c>
      <c r="I2618" t="s">
        <v>42</v>
      </c>
      <c r="J2618" t="s">
        <v>28</v>
      </c>
      <c r="K2618">
        <v>29.999999999999893</v>
      </c>
      <c r="L2618">
        <v>0.25</v>
      </c>
      <c r="M2618">
        <v>0</v>
      </c>
      <c r="N2618" t="s">
        <v>73</v>
      </c>
      <c r="O2618" t="s">
        <v>104</v>
      </c>
      <c r="P2618" t="s">
        <v>112</v>
      </c>
      <c r="Q2618" t="s">
        <v>118</v>
      </c>
      <c r="R2618" t="s">
        <v>118</v>
      </c>
      <c r="S2618">
        <v>2616</v>
      </c>
    </row>
    <row r="2619" spans="1:19" x14ac:dyDescent="0.2">
      <c r="A2619">
        <v>1552</v>
      </c>
      <c r="B2619" s="1">
        <v>45446</v>
      </c>
      <c r="C2619" s="2">
        <v>0.58333333333333337</v>
      </c>
      <c r="D2619" s="2">
        <v>0.60416666666666663</v>
      </c>
      <c r="E2619" t="s">
        <v>38</v>
      </c>
      <c r="F2619">
        <v>3</v>
      </c>
      <c r="G2619">
        <v>16</v>
      </c>
      <c r="H2619">
        <v>19</v>
      </c>
      <c r="I2619" t="s">
        <v>39</v>
      </c>
      <c r="J2619" t="s">
        <v>40</v>
      </c>
      <c r="K2619">
        <v>29.999999999999893</v>
      </c>
      <c r="L2619">
        <v>1.1875</v>
      </c>
      <c r="M2619">
        <v>1</v>
      </c>
      <c r="N2619" t="s">
        <v>72</v>
      </c>
      <c r="O2619" t="s">
        <v>103</v>
      </c>
      <c r="P2619" t="s">
        <v>112</v>
      </c>
      <c r="Q2619" t="s">
        <v>118</v>
      </c>
      <c r="R2619" t="s">
        <v>118</v>
      </c>
      <c r="S2619">
        <v>2617</v>
      </c>
    </row>
    <row r="2620" spans="1:19" x14ac:dyDescent="0.2">
      <c r="A2620">
        <v>2064</v>
      </c>
      <c r="B2620" s="1">
        <v>45311</v>
      </c>
      <c r="C2620" s="2">
        <v>0.58333333333333337</v>
      </c>
      <c r="D2620" s="2">
        <v>0.64583333333333337</v>
      </c>
      <c r="E2620" t="s">
        <v>38</v>
      </c>
      <c r="F2620">
        <v>3</v>
      </c>
      <c r="G2620">
        <v>16</v>
      </c>
      <c r="H2620">
        <v>8</v>
      </c>
      <c r="I2620" t="s">
        <v>42</v>
      </c>
      <c r="J2620" t="s">
        <v>14</v>
      </c>
      <c r="K2620">
        <v>90</v>
      </c>
      <c r="L2620">
        <v>0.5</v>
      </c>
      <c r="M2620">
        <v>0</v>
      </c>
      <c r="N2620" t="s">
        <v>77</v>
      </c>
      <c r="O2620" t="s">
        <v>98</v>
      </c>
      <c r="P2620" t="s">
        <v>112</v>
      </c>
      <c r="Q2620" t="s">
        <v>118</v>
      </c>
      <c r="R2620" t="s">
        <v>118</v>
      </c>
      <c r="S2620">
        <v>2618</v>
      </c>
    </row>
    <row r="2621" spans="1:19" x14ac:dyDescent="0.2">
      <c r="A2621">
        <v>554</v>
      </c>
      <c r="B2621" s="1">
        <v>45442</v>
      </c>
      <c r="C2621" s="2">
        <v>0.58333333333333337</v>
      </c>
      <c r="D2621" s="2">
        <v>0.625</v>
      </c>
      <c r="E2621" t="s">
        <v>38</v>
      </c>
      <c r="F2621">
        <v>3</v>
      </c>
      <c r="G2621">
        <v>16</v>
      </c>
      <c r="H2621">
        <v>11</v>
      </c>
      <c r="I2621" t="s">
        <v>13</v>
      </c>
      <c r="J2621" t="s">
        <v>14</v>
      </c>
      <c r="K2621">
        <v>59.999999999999943</v>
      </c>
      <c r="L2621">
        <v>0.6875</v>
      </c>
      <c r="M2621">
        <v>0</v>
      </c>
      <c r="N2621" t="s">
        <v>75</v>
      </c>
      <c r="O2621" t="s">
        <v>102</v>
      </c>
      <c r="P2621" t="s">
        <v>112</v>
      </c>
      <c r="Q2621" t="s">
        <v>118</v>
      </c>
      <c r="R2621" t="s">
        <v>118</v>
      </c>
      <c r="S2621">
        <v>2619</v>
      </c>
    </row>
    <row r="2622" spans="1:19" x14ac:dyDescent="0.2">
      <c r="A2622">
        <v>2019</v>
      </c>
      <c r="B2622" s="1">
        <v>45578</v>
      </c>
      <c r="C2622" s="2">
        <v>0.58333333333333337</v>
      </c>
      <c r="D2622" s="2">
        <v>0.66666666666666663</v>
      </c>
      <c r="E2622" t="s">
        <v>38</v>
      </c>
      <c r="F2622">
        <v>3</v>
      </c>
      <c r="G2622">
        <v>16</v>
      </c>
      <c r="H2622">
        <v>4</v>
      </c>
      <c r="I2622" t="s">
        <v>27</v>
      </c>
      <c r="J2622" t="s">
        <v>40</v>
      </c>
      <c r="K2622">
        <v>119.99999999999989</v>
      </c>
      <c r="L2622">
        <v>0.25</v>
      </c>
      <c r="M2622">
        <v>0</v>
      </c>
      <c r="N2622" t="s">
        <v>71</v>
      </c>
      <c r="O2622" t="s">
        <v>107</v>
      </c>
      <c r="P2622" t="s">
        <v>112</v>
      </c>
      <c r="Q2622" t="s">
        <v>118</v>
      </c>
      <c r="R2622" t="s">
        <v>124</v>
      </c>
      <c r="S2622">
        <v>2620</v>
      </c>
    </row>
    <row r="2623" spans="1:19" x14ac:dyDescent="0.2">
      <c r="A2623">
        <v>2387</v>
      </c>
      <c r="B2623" s="1">
        <v>45478</v>
      </c>
      <c r="C2623" s="2">
        <v>0.58333333333333337</v>
      </c>
      <c r="D2623" s="2">
        <v>0.60416666666666663</v>
      </c>
      <c r="E2623" t="s">
        <v>38</v>
      </c>
      <c r="F2623">
        <v>3</v>
      </c>
      <c r="G2623">
        <v>16</v>
      </c>
      <c r="H2623">
        <v>8</v>
      </c>
      <c r="I2623" t="s">
        <v>42</v>
      </c>
      <c r="J2623" t="s">
        <v>40</v>
      </c>
      <c r="K2623">
        <v>29.999999999999893</v>
      </c>
      <c r="L2623">
        <v>0.5</v>
      </c>
      <c r="M2623">
        <v>0</v>
      </c>
      <c r="N2623" t="s">
        <v>76</v>
      </c>
      <c r="O2623" t="s">
        <v>104</v>
      </c>
      <c r="P2623" t="s">
        <v>112</v>
      </c>
      <c r="Q2623" t="s">
        <v>118</v>
      </c>
      <c r="R2623" t="s">
        <v>118</v>
      </c>
      <c r="S2623">
        <v>2621</v>
      </c>
    </row>
    <row r="2624" spans="1:19" x14ac:dyDescent="0.2">
      <c r="A2624">
        <v>339</v>
      </c>
      <c r="B2624" s="1">
        <v>45464</v>
      </c>
      <c r="C2624" s="2">
        <v>0.58333333333333337</v>
      </c>
      <c r="D2624" s="2">
        <v>0.66666666666666663</v>
      </c>
      <c r="E2624" t="s">
        <v>38</v>
      </c>
      <c r="F2624">
        <v>3</v>
      </c>
      <c r="G2624">
        <v>16</v>
      </c>
      <c r="H2624">
        <v>17</v>
      </c>
      <c r="I2624" t="s">
        <v>13</v>
      </c>
      <c r="J2624" t="s">
        <v>14</v>
      </c>
      <c r="K2624">
        <v>119.99999999999989</v>
      </c>
      <c r="L2624">
        <v>1.0625</v>
      </c>
      <c r="M2624">
        <v>1</v>
      </c>
      <c r="N2624" t="s">
        <v>76</v>
      </c>
      <c r="O2624" t="s">
        <v>103</v>
      </c>
      <c r="P2624" t="s">
        <v>112</v>
      </c>
      <c r="Q2624" t="s">
        <v>118</v>
      </c>
      <c r="R2624" t="s">
        <v>124</v>
      </c>
      <c r="S2624">
        <v>2622</v>
      </c>
    </row>
    <row r="2625" spans="1:19" x14ac:dyDescent="0.2">
      <c r="A2625">
        <v>689</v>
      </c>
      <c r="B2625" s="1">
        <v>45477</v>
      </c>
      <c r="C2625" s="2">
        <v>0.58333333333333337</v>
      </c>
      <c r="D2625" s="2">
        <v>0.64583333333333337</v>
      </c>
      <c r="E2625" t="s">
        <v>38</v>
      </c>
      <c r="F2625">
        <v>3</v>
      </c>
      <c r="G2625">
        <v>16</v>
      </c>
      <c r="H2625">
        <v>5</v>
      </c>
      <c r="I2625" t="s">
        <v>42</v>
      </c>
      <c r="J2625" t="s">
        <v>14</v>
      </c>
      <c r="K2625">
        <v>90</v>
      </c>
      <c r="L2625">
        <v>0.3125</v>
      </c>
      <c r="M2625">
        <v>0</v>
      </c>
      <c r="N2625" t="s">
        <v>75</v>
      </c>
      <c r="O2625" t="s">
        <v>104</v>
      </c>
      <c r="P2625" t="s">
        <v>112</v>
      </c>
      <c r="Q2625" t="s">
        <v>118</v>
      </c>
      <c r="R2625" t="s">
        <v>118</v>
      </c>
      <c r="S2625">
        <v>2623</v>
      </c>
    </row>
    <row r="2626" spans="1:19" x14ac:dyDescent="0.2">
      <c r="A2626">
        <v>1047</v>
      </c>
      <c r="B2626" s="1">
        <v>45351</v>
      </c>
      <c r="C2626" s="2">
        <v>0.58333333333333337</v>
      </c>
      <c r="D2626" s="2">
        <v>0.60416666666666663</v>
      </c>
      <c r="E2626" t="s">
        <v>38</v>
      </c>
      <c r="F2626">
        <v>3</v>
      </c>
      <c r="G2626">
        <v>16</v>
      </c>
      <c r="H2626">
        <v>7</v>
      </c>
      <c r="I2626" t="s">
        <v>22</v>
      </c>
      <c r="J2626" t="s">
        <v>30</v>
      </c>
      <c r="K2626">
        <v>29.999999999999893</v>
      </c>
      <c r="L2626">
        <v>0.4375</v>
      </c>
      <c r="M2626">
        <v>0</v>
      </c>
      <c r="N2626" t="s">
        <v>75</v>
      </c>
      <c r="O2626" t="s">
        <v>99</v>
      </c>
      <c r="P2626" t="s">
        <v>112</v>
      </c>
      <c r="Q2626" t="s">
        <v>118</v>
      </c>
      <c r="R2626" t="s">
        <v>118</v>
      </c>
      <c r="S2626">
        <v>2624</v>
      </c>
    </row>
    <row r="2627" spans="1:19" x14ac:dyDescent="0.2">
      <c r="A2627">
        <v>1781</v>
      </c>
      <c r="B2627" s="1">
        <v>45426</v>
      </c>
      <c r="C2627" s="2">
        <v>0.58333333333333337</v>
      </c>
      <c r="D2627" s="2">
        <v>0.60416666666666663</v>
      </c>
      <c r="E2627" t="s">
        <v>38</v>
      </c>
      <c r="F2627">
        <v>3</v>
      </c>
      <c r="G2627">
        <v>16</v>
      </c>
      <c r="H2627">
        <v>7</v>
      </c>
      <c r="I2627" t="s">
        <v>13</v>
      </c>
      <c r="J2627" t="s">
        <v>30</v>
      </c>
      <c r="K2627">
        <v>29.999999999999893</v>
      </c>
      <c r="L2627">
        <v>0.4375</v>
      </c>
      <c r="M2627">
        <v>0</v>
      </c>
      <c r="N2627" t="s">
        <v>73</v>
      </c>
      <c r="O2627" t="s">
        <v>102</v>
      </c>
      <c r="P2627" t="s">
        <v>112</v>
      </c>
      <c r="Q2627" t="s">
        <v>118</v>
      </c>
      <c r="R2627" t="s">
        <v>118</v>
      </c>
      <c r="S2627">
        <v>2625</v>
      </c>
    </row>
    <row r="2628" spans="1:19" x14ac:dyDescent="0.2">
      <c r="A2628">
        <v>2467</v>
      </c>
      <c r="B2628" s="1">
        <v>45352</v>
      </c>
      <c r="C2628" s="2">
        <v>0.58333333333333337</v>
      </c>
      <c r="D2628" s="2">
        <v>0.625</v>
      </c>
      <c r="E2628" t="s">
        <v>38</v>
      </c>
      <c r="F2628">
        <v>3</v>
      </c>
      <c r="G2628">
        <v>16</v>
      </c>
      <c r="H2628">
        <v>1</v>
      </c>
      <c r="I2628" t="s">
        <v>22</v>
      </c>
      <c r="J2628" t="s">
        <v>28</v>
      </c>
      <c r="K2628">
        <v>59.999999999999943</v>
      </c>
      <c r="L2628">
        <v>6.25E-2</v>
      </c>
      <c r="M2628">
        <v>0</v>
      </c>
      <c r="N2628" t="s">
        <v>76</v>
      </c>
      <c r="O2628" t="s">
        <v>100</v>
      </c>
      <c r="P2628" t="s">
        <v>112</v>
      </c>
      <c r="Q2628" t="s">
        <v>117</v>
      </c>
      <c r="R2628" t="s">
        <v>118</v>
      </c>
      <c r="S2628">
        <v>2626</v>
      </c>
    </row>
    <row r="2629" spans="1:19" x14ac:dyDescent="0.2">
      <c r="A2629">
        <v>77</v>
      </c>
      <c r="B2629" s="1">
        <v>45477</v>
      </c>
      <c r="C2629" s="2">
        <v>0.58333333333333337</v>
      </c>
      <c r="D2629" s="2">
        <v>0.66666666666666663</v>
      </c>
      <c r="E2629" t="s">
        <v>38</v>
      </c>
      <c r="F2629">
        <v>3</v>
      </c>
      <c r="G2629">
        <v>16</v>
      </c>
      <c r="H2629">
        <v>1</v>
      </c>
      <c r="I2629" t="s">
        <v>39</v>
      </c>
      <c r="J2629" t="s">
        <v>40</v>
      </c>
      <c r="K2629">
        <v>119.99999999999989</v>
      </c>
      <c r="L2629">
        <v>6.25E-2</v>
      </c>
      <c r="M2629">
        <v>0</v>
      </c>
      <c r="N2629" t="s">
        <v>75</v>
      </c>
      <c r="O2629" t="s">
        <v>104</v>
      </c>
      <c r="P2629" t="s">
        <v>112</v>
      </c>
      <c r="Q2629" t="s">
        <v>117</v>
      </c>
      <c r="R2629" t="s">
        <v>124</v>
      </c>
      <c r="S2629">
        <v>2627</v>
      </c>
    </row>
    <row r="2630" spans="1:19" x14ac:dyDescent="0.2">
      <c r="A2630">
        <v>96</v>
      </c>
      <c r="B2630" s="1">
        <v>45505</v>
      </c>
      <c r="C2630" s="2">
        <v>0.58333333333333337</v>
      </c>
      <c r="D2630" s="2">
        <v>0.625</v>
      </c>
      <c r="E2630" t="s">
        <v>38</v>
      </c>
      <c r="F2630">
        <v>3</v>
      </c>
      <c r="G2630">
        <v>16</v>
      </c>
      <c r="H2630">
        <v>2</v>
      </c>
      <c r="I2630" t="s">
        <v>41</v>
      </c>
      <c r="J2630" t="s">
        <v>30</v>
      </c>
      <c r="K2630">
        <v>59.999999999999943</v>
      </c>
      <c r="L2630">
        <v>0.125</v>
      </c>
      <c r="M2630">
        <v>0</v>
      </c>
      <c r="N2630" t="s">
        <v>75</v>
      </c>
      <c r="O2630" t="s">
        <v>105</v>
      </c>
      <c r="P2630" t="s">
        <v>112</v>
      </c>
      <c r="Q2630" t="s">
        <v>117</v>
      </c>
      <c r="R2630" t="s">
        <v>118</v>
      </c>
      <c r="S2630">
        <v>2628</v>
      </c>
    </row>
    <row r="2631" spans="1:19" x14ac:dyDescent="0.2">
      <c r="A2631">
        <v>280</v>
      </c>
      <c r="B2631" s="1">
        <v>45534</v>
      </c>
      <c r="C2631" s="2">
        <v>0.58333333333333337</v>
      </c>
      <c r="D2631" s="2">
        <v>0.66666666666666663</v>
      </c>
      <c r="E2631" t="s">
        <v>38</v>
      </c>
      <c r="F2631">
        <v>3</v>
      </c>
      <c r="G2631">
        <v>16</v>
      </c>
      <c r="H2631">
        <v>17</v>
      </c>
      <c r="I2631" t="s">
        <v>41</v>
      </c>
      <c r="J2631" t="s">
        <v>30</v>
      </c>
      <c r="K2631">
        <v>119.99999999999989</v>
      </c>
      <c r="L2631">
        <v>1.0625</v>
      </c>
      <c r="M2631">
        <v>1</v>
      </c>
      <c r="N2631" t="s">
        <v>76</v>
      </c>
      <c r="O2631" t="s">
        <v>105</v>
      </c>
      <c r="P2631" t="s">
        <v>112</v>
      </c>
      <c r="Q2631" t="s">
        <v>118</v>
      </c>
      <c r="R2631" t="s">
        <v>124</v>
      </c>
      <c r="S2631">
        <v>2629</v>
      </c>
    </row>
    <row r="2632" spans="1:19" x14ac:dyDescent="0.2">
      <c r="A2632">
        <v>697</v>
      </c>
      <c r="B2632" s="1">
        <v>45369</v>
      </c>
      <c r="C2632" s="2">
        <v>0.58333333333333337</v>
      </c>
      <c r="D2632" s="2">
        <v>0.64583333333333337</v>
      </c>
      <c r="E2632" t="s">
        <v>38</v>
      </c>
      <c r="F2632">
        <v>3</v>
      </c>
      <c r="G2632">
        <v>16</v>
      </c>
      <c r="H2632">
        <v>2</v>
      </c>
      <c r="I2632" t="s">
        <v>27</v>
      </c>
      <c r="J2632" t="s">
        <v>30</v>
      </c>
      <c r="K2632">
        <v>90</v>
      </c>
      <c r="L2632">
        <v>0.125</v>
      </c>
      <c r="M2632">
        <v>0</v>
      </c>
      <c r="N2632" t="s">
        <v>72</v>
      </c>
      <c r="O2632" t="s">
        <v>100</v>
      </c>
      <c r="P2632" t="s">
        <v>112</v>
      </c>
      <c r="Q2632" t="s">
        <v>117</v>
      </c>
      <c r="R2632" t="s">
        <v>118</v>
      </c>
      <c r="S2632">
        <v>2630</v>
      </c>
    </row>
    <row r="2633" spans="1:19" x14ac:dyDescent="0.2">
      <c r="A2633">
        <v>2830</v>
      </c>
      <c r="B2633" s="1">
        <v>45454</v>
      </c>
      <c r="C2633" s="2">
        <v>0.58333333333333337</v>
      </c>
      <c r="D2633" s="2">
        <v>0.66666666666666663</v>
      </c>
      <c r="E2633" t="s">
        <v>38</v>
      </c>
      <c r="F2633">
        <v>3</v>
      </c>
      <c r="G2633">
        <v>16</v>
      </c>
      <c r="H2633">
        <v>17</v>
      </c>
      <c r="I2633" t="s">
        <v>41</v>
      </c>
      <c r="J2633" t="s">
        <v>30</v>
      </c>
      <c r="K2633">
        <v>119.99999999999989</v>
      </c>
      <c r="L2633">
        <v>1.0625</v>
      </c>
      <c r="M2633">
        <v>1</v>
      </c>
      <c r="N2633" t="s">
        <v>73</v>
      </c>
      <c r="O2633" t="s">
        <v>103</v>
      </c>
      <c r="P2633" t="s">
        <v>112</v>
      </c>
      <c r="Q2633" t="s">
        <v>118</v>
      </c>
      <c r="R2633" t="s">
        <v>124</v>
      </c>
      <c r="S2633">
        <v>2631</v>
      </c>
    </row>
    <row r="2634" spans="1:19" x14ac:dyDescent="0.2">
      <c r="A2634">
        <v>97</v>
      </c>
      <c r="B2634" s="1">
        <v>45527</v>
      </c>
      <c r="C2634" s="2">
        <v>0.58333333333333337</v>
      </c>
      <c r="D2634" s="2">
        <v>0.64583333333333337</v>
      </c>
      <c r="E2634" t="s">
        <v>38</v>
      </c>
      <c r="F2634">
        <v>3</v>
      </c>
      <c r="G2634">
        <v>16</v>
      </c>
      <c r="H2634">
        <v>14</v>
      </c>
      <c r="I2634" t="s">
        <v>42</v>
      </c>
      <c r="J2634" t="s">
        <v>40</v>
      </c>
      <c r="K2634">
        <v>90</v>
      </c>
      <c r="L2634">
        <v>0.875</v>
      </c>
      <c r="M2634">
        <v>0</v>
      </c>
      <c r="N2634" t="s">
        <v>76</v>
      </c>
      <c r="O2634" t="s">
        <v>105</v>
      </c>
      <c r="P2634" t="s">
        <v>112</v>
      </c>
      <c r="Q2634" t="s">
        <v>118</v>
      </c>
      <c r="R2634" t="s">
        <v>118</v>
      </c>
      <c r="S2634">
        <v>2632</v>
      </c>
    </row>
    <row r="2635" spans="1:19" x14ac:dyDescent="0.2">
      <c r="A2635">
        <v>872</v>
      </c>
      <c r="B2635" s="1">
        <v>45575</v>
      </c>
      <c r="C2635" s="2">
        <v>0.58333333333333337</v>
      </c>
      <c r="D2635" s="2">
        <v>0.64583333333333337</v>
      </c>
      <c r="E2635" t="s">
        <v>38</v>
      </c>
      <c r="F2635">
        <v>3</v>
      </c>
      <c r="G2635">
        <v>16</v>
      </c>
      <c r="H2635">
        <v>4</v>
      </c>
      <c r="I2635" t="s">
        <v>39</v>
      </c>
      <c r="J2635" t="s">
        <v>40</v>
      </c>
      <c r="K2635">
        <v>90</v>
      </c>
      <c r="L2635">
        <v>0.25</v>
      </c>
      <c r="M2635">
        <v>0</v>
      </c>
      <c r="N2635" t="s">
        <v>75</v>
      </c>
      <c r="O2635" t="s">
        <v>107</v>
      </c>
      <c r="P2635" t="s">
        <v>112</v>
      </c>
      <c r="Q2635" t="s">
        <v>118</v>
      </c>
      <c r="R2635" t="s">
        <v>118</v>
      </c>
      <c r="S2635">
        <v>2633</v>
      </c>
    </row>
    <row r="2636" spans="1:19" x14ac:dyDescent="0.2">
      <c r="A2636">
        <v>2765</v>
      </c>
      <c r="B2636" s="1">
        <v>45412</v>
      </c>
      <c r="C2636" s="2">
        <v>0.58333333333333337</v>
      </c>
      <c r="D2636" s="2">
        <v>0.64583333333333337</v>
      </c>
      <c r="E2636" t="s">
        <v>38</v>
      </c>
      <c r="F2636">
        <v>3</v>
      </c>
      <c r="G2636">
        <v>16</v>
      </c>
      <c r="H2636">
        <v>12</v>
      </c>
      <c r="I2636" t="s">
        <v>27</v>
      </c>
      <c r="J2636" t="s">
        <v>40</v>
      </c>
      <c r="K2636">
        <v>90</v>
      </c>
      <c r="L2636">
        <v>0.75</v>
      </c>
      <c r="M2636">
        <v>0</v>
      </c>
      <c r="N2636" t="s">
        <v>73</v>
      </c>
      <c r="O2636" t="s">
        <v>101</v>
      </c>
      <c r="P2636" t="s">
        <v>112</v>
      </c>
      <c r="Q2636" t="s">
        <v>118</v>
      </c>
      <c r="R2636" t="s">
        <v>118</v>
      </c>
      <c r="S2636">
        <v>2634</v>
      </c>
    </row>
    <row r="2637" spans="1:19" x14ac:dyDescent="0.2">
      <c r="A2637">
        <v>389</v>
      </c>
      <c r="B2637" s="1">
        <v>45302</v>
      </c>
      <c r="C2637" s="2">
        <v>0.58333333333333337</v>
      </c>
      <c r="D2637" s="2">
        <v>0.66666666666666663</v>
      </c>
      <c r="E2637" t="s">
        <v>38</v>
      </c>
      <c r="F2637">
        <v>3</v>
      </c>
      <c r="G2637">
        <v>16</v>
      </c>
      <c r="H2637">
        <v>2</v>
      </c>
      <c r="I2637" t="s">
        <v>39</v>
      </c>
      <c r="J2637" t="s">
        <v>14</v>
      </c>
      <c r="K2637">
        <v>119.99999999999989</v>
      </c>
      <c r="L2637">
        <v>0.125</v>
      </c>
      <c r="M2637">
        <v>0</v>
      </c>
      <c r="N2637" t="s">
        <v>75</v>
      </c>
      <c r="O2637" t="s">
        <v>98</v>
      </c>
      <c r="P2637" t="s">
        <v>112</v>
      </c>
      <c r="Q2637" t="s">
        <v>117</v>
      </c>
      <c r="R2637" t="s">
        <v>124</v>
      </c>
      <c r="S2637">
        <v>2635</v>
      </c>
    </row>
    <row r="2638" spans="1:19" x14ac:dyDescent="0.2">
      <c r="A2638">
        <v>2870</v>
      </c>
      <c r="B2638" s="1">
        <v>45507</v>
      </c>
      <c r="C2638" s="2">
        <v>0.58333333333333337</v>
      </c>
      <c r="D2638" s="2">
        <v>0.64583333333333337</v>
      </c>
      <c r="E2638" t="s">
        <v>38</v>
      </c>
      <c r="F2638">
        <v>3</v>
      </c>
      <c r="G2638">
        <v>16</v>
      </c>
      <c r="H2638">
        <v>10</v>
      </c>
      <c r="I2638" t="s">
        <v>17</v>
      </c>
      <c r="J2638" t="s">
        <v>28</v>
      </c>
      <c r="K2638">
        <v>90</v>
      </c>
      <c r="L2638">
        <v>0.625</v>
      </c>
      <c r="M2638">
        <v>0</v>
      </c>
      <c r="N2638" t="s">
        <v>77</v>
      </c>
      <c r="O2638" t="s">
        <v>105</v>
      </c>
      <c r="P2638" t="s">
        <v>112</v>
      </c>
      <c r="Q2638" t="s">
        <v>118</v>
      </c>
      <c r="R2638" t="s">
        <v>118</v>
      </c>
      <c r="S2638">
        <v>2636</v>
      </c>
    </row>
    <row r="2639" spans="1:19" x14ac:dyDescent="0.2">
      <c r="A2639">
        <v>988</v>
      </c>
      <c r="B2639" s="1">
        <v>45598</v>
      </c>
      <c r="C2639" s="2">
        <v>0.58333333333333337</v>
      </c>
      <c r="D2639" s="2">
        <v>0.60416666666666663</v>
      </c>
      <c r="E2639" t="s">
        <v>38</v>
      </c>
      <c r="F2639">
        <v>3</v>
      </c>
      <c r="G2639">
        <v>16</v>
      </c>
      <c r="H2639">
        <v>14</v>
      </c>
      <c r="I2639" t="s">
        <v>17</v>
      </c>
      <c r="J2639" t="s">
        <v>23</v>
      </c>
      <c r="K2639">
        <v>29.999999999999893</v>
      </c>
      <c r="L2639">
        <v>0.875</v>
      </c>
      <c r="M2639">
        <v>0</v>
      </c>
      <c r="N2639" t="s">
        <v>77</v>
      </c>
      <c r="O2639" t="s">
        <v>108</v>
      </c>
      <c r="P2639" t="s">
        <v>112</v>
      </c>
      <c r="Q2639" t="s">
        <v>118</v>
      </c>
      <c r="R2639" t="s">
        <v>118</v>
      </c>
      <c r="S2639">
        <v>2637</v>
      </c>
    </row>
    <row r="2640" spans="1:19" x14ac:dyDescent="0.2">
      <c r="A2640">
        <v>2538</v>
      </c>
      <c r="B2640" s="1">
        <v>45397</v>
      </c>
      <c r="C2640" s="2">
        <v>0.58333333333333337</v>
      </c>
      <c r="D2640" s="2">
        <v>0.66666666666666663</v>
      </c>
      <c r="E2640" t="s">
        <v>38</v>
      </c>
      <c r="F2640">
        <v>3</v>
      </c>
      <c r="G2640">
        <v>16</v>
      </c>
      <c r="H2640">
        <v>2</v>
      </c>
      <c r="I2640" t="s">
        <v>42</v>
      </c>
      <c r="J2640" t="s">
        <v>40</v>
      </c>
      <c r="K2640">
        <v>119.99999999999989</v>
      </c>
      <c r="L2640">
        <v>0.125</v>
      </c>
      <c r="M2640">
        <v>0</v>
      </c>
      <c r="N2640" t="s">
        <v>72</v>
      </c>
      <c r="O2640" t="s">
        <v>101</v>
      </c>
      <c r="P2640" t="s">
        <v>112</v>
      </c>
      <c r="Q2640" t="s">
        <v>117</v>
      </c>
      <c r="R2640" t="s">
        <v>124</v>
      </c>
      <c r="S2640">
        <v>2638</v>
      </c>
    </row>
    <row r="2641" spans="1:19" x14ac:dyDescent="0.2">
      <c r="A2641">
        <v>2190</v>
      </c>
      <c r="B2641" s="1">
        <v>45413</v>
      </c>
      <c r="C2641" s="2">
        <v>0.58333333333333337</v>
      </c>
      <c r="D2641" s="2">
        <v>0.60416666666666663</v>
      </c>
      <c r="E2641" t="s">
        <v>38</v>
      </c>
      <c r="F2641">
        <v>3</v>
      </c>
      <c r="G2641">
        <v>16</v>
      </c>
      <c r="H2641">
        <v>18</v>
      </c>
      <c r="I2641" t="s">
        <v>13</v>
      </c>
      <c r="J2641" t="s">
        <v>23</v>
      </c>
      <c r="K2641">
        <v>29.999999999999893</v>
      </c>
      <c r="L2641">
        <v>1.125</v>
      </c>
      <c r="M2641">
        <v>1</v>
      </c>
      <c r="N2641" t="s">
        <v>74</v>
      </c>
      <c r="O2641" t="s">
        <v>102</v>
      </c>
      <c r="P2641" t="s">
        <v>112</v>
      </c>
      <c r="Q2641" t="s">
        <v>118</v>
      </c>
      <c r="R2641" t="s">
        <v>118</v>
      </c>
      <c r="S2641">
        <v>2639</v>
      </c>
    </row>
    <row r="2642" spans="1:19" x14ac:dyDescent="0.2">
      <c r="A2642">
        <v>1139</v>
      </c>
      <c r="B2642" s="1">
        <v>45519</v>
      </c>
      <c r="C2642" s="2">
        <v>0.5625</v>
      </c>
      <c r="D2642" s="2">
        <v>0.625</v>
      </c>
      <c r="E2642" t="s">
        <v>38</v>
      </c>
      <c r="F2642">
        <v>3</v>
      </c>
      <c r="G2642">
        <v>16</v>
      </c>
      <c r="H2642">
        <v>17</v>
      </c>
      <c r="I2642" t="s">
        <v>39</v>
      </c>
      <c r="J2642" t="s">
        <v>30</v>
      </c>
      <c r="K2642">
        <v>90</v>
      </c>
      <c r="L2642">
        <v>1.0625</v>
      </c>
      <c r="M2642">
        <v>1</v>
      </c>
      <c r="N2642" t="s">
        <v>75</v>
      </c>
      <c r="O2642" t="s">
        <v>105</v>
      </c>
      <c r="P2642" t="s">
        <v>112</v>
      </c>
      <c r="Q2642" t="s">
        <v>118</v>
      </c>
      <c r="R2642" t="s">
        <v>118</v>
      </c>
      <c r="S2642">
        <v>2640</v>
      </c>
    </row>
    <row r="2643" spans="1:19" x14ac:dyDescent="0.2">
      <c r="A2643">
        <v>2706</v>
      </c>
      <c r="B2643" s="1">
        <v>45465</v>
      </c>
      <c r="C2643" s="2">
        <v>0.5625</v>
      </c>
      <c r="D2643" s="2">
        <v>0.64583333333333337</v>
      </c>
      <c r="E2643" t="s">
        <v>38</v>
      </c>
      <c r="F2643">
        <v>3</v>
      </c>
      <c r="G2643">
        <v>16</v>
      </c>
      <c r="H2643">
        <v>6</v>
      </c>
      <c r="I2643" t="s">
        <v>22</v>
      </c>
      <c r="J2643" t="s">
        <v>28</v>
      </c>
      <c r="K2643">
        <v>120.00000000000006</v>
      </c>
      <c r="L2643">
        <v>0.375</v>
      </c>
      <c r="M2643">
        <v>0</v>
      </c>
      <c r="N2643" t="s">
        <v>77</v>
      </c>
      <c r="O2643" t="s">
        <v>103</v>
      </c>
      <c r="P2643" t="s">
        <v>112</v>
      </c>
      <c r="Q2643" t="s">
        <v>118</v>
      </c>
      <c r="R2643" t="s">
        <v>124</v>
      </c>
      <c r="S2643">
        <v>2641</v>
      </c>
    </row>
    <row r="2644" spans="1:19" x14ac:dyDescent="0.2">
      <c r="A2644">
        <v>955</v>
      </c>
      <c r="B2644" s="1">
        <v>45596</v>
      </c>
      <c r="C2644" s="2">
        <v>0.5625</v>
      </c>
      <c r="D2644" s="2">
        <v>0.625</v>
      </c>
      <c r="E2644" t="s">
        <v>38</v>
      </c>
      <c r="F2644">
        <v>3</v>
      </c>
      <c r="G2644">
        <v>16</v>
      </c>
      <c r="H2644">
        <v>14</v>
      </c>
      <c r="I2644" t="s">
        <v>39</v>
      </c>
      <c r="J2644" t="s">
        <v>40</v>
      </c>
      <c r="K2644">
        <v>90</v>
      </c>
      <c r="L2644">
        <v>0.875</v>
      </c>
      <c r="M2644">
        <v>0</v>
      </c>
      <c r="N2644" t="s">
        <v>75</v>
      </c>
      <c r="O2644" t="s">
        <v>107</v>
      </c>
      <c r="P2644" t="s">
        <v>112</v>
      </c>
      <c r="Q2644" t="s">
        <v>118</v>
      </c>
      <c r="R2644" t="s">
        <v>118</v>
      </c>
      <c r="S2644">
        <v>2642</v>
      </c>
    </row>
    <row r="2645" spans="1:19" x14ac:dyDescent="0.2">
      <c r="A2645">
        <v>1522</v>
      </c>
      <c r="B2645" s="1">
        <v>45462</v>
      </c>
      <c r="C2645" s="2">
        <v>0.5625</v>
      </c>
      <c r="D2645" s="2">
        <v>0.58333333333333337</v>
      </c>
      <c r="E2645" t="s">
        <v>38</v>
      </c>
      <c r="F2645">
        <v>3</v>
      </c>
      <c r="G2645">
        <v>16</v>
      </c>
      <c r="H2645">
        <v>7</v>
      </c>
      <c r="I2645" t="s">
        <v>39</v>
      </c>
      <c r="J2645" t="s">
        <v>14</v>
      </c>
      <c r="K2645">
        <v>30.000000000000053</v>
      </c>
      <c r="L2645">
        <v>0.4375</v>
      </c>
      <c r="M2645">
        <v>0</v>
      </c>
      <c r="N2645" t="s">
        <v>74</v>
      </c>
      <c r="O2645" t="s">
        <v>103</v>
      </c>
      <c r="P2645" t="s">
        <v>112</v>
      </c>
      <c r="Q2645" t="s">
        <v>118</v>
      </c>
      <c r="R2645" t="s">
        <v>118</v>
      </c>
      <c r="S2645">
        <v>2643</v>
      </c>
    </row>
    <row r="2646" spans="1:19" x14ac:dyDescent="0.2">
      <c r="A2646">
        <v>2678</v>
      </c>
      <c r="B2646" s="1">
        <v>45410</v>
      </c>
      <c r="C2646" s="2">
        <v>0.5625</v>
      </c>
      <c r="D2646" s="2">
        <v>0.64583333333333337</v>
      </c>
      <c r="E2646" t="s">
        <v>38</v>
      </c>
      <c r="F2646">
        <v>3</v>
      </c>
      <c r="G2646">
        <v>16</v>
      </c>
      <c r="H2646">
        <v>11</v>
      </c>
      <c r="I2646" t="s">
        <v>42</v>
      </c>
      <c r="J2646" t="s">
        <v>30</v>
      </c>
      <c r="K2646">
        <v>120.00000000000006</v>
      </c>
      <c r="L2646">
        <v>0.6875</v>
      </c>
      <c r="M2646">
        <v>0</v>
      </c>
      <c r="N2646" t="s">
        <v>71</v>
      </c>
      <c r="O2646" t="s">
        <v>101</v>
      </c>
      <c r="P2646" t="s">
        <v>112</v>
      </c>
      <c r="Q2646" t="s">
        <v>118</v>
      </c>
      <c r="R2646" t="s">
        <v>124</v>
      </c>
      <c r="S2646">
        <v>2644</v>
      </c>
    </row>
    <row r="2647" spans="1:19" x14ac:dyDescent="0.2">
      <c r="A2647">
        <v>2577</v>
      </c>
      <c r="B2647" s="1">
        <v>45452</v>
      </c>
      <c r="C2647" s="2">
        <v>0.5625</v>
      </c>
      <c r="D2647" s="2">
        <v>0.58333333333333337</v>
      </c>
      <c r="E2647" t="s">
        <v>38</v>
      </c>
      <c r="F2647">
        <v>3</v>
      </c>
      <c r="G2647">
        <v>16</v>
      </c>
      <c r="H2647">
        <v>14</v>
      </c>
      <c r="I2647" t="s">
        <v>41</v>
      </c>
      <c r="J2647" t="s">
        <v>18</v>
      </c>
      <c r="K2647">
        <v>30.000000000000053</v>
      </c>
      <c r="L2647">
        <v>0.875</v>
      </c>
      <c r="M2647">
        <v>0</v>
      </c>
      <c r="N2647" t="s">
        <v>71</v>
      </c>
      <c r="O2647" t="s">
        <v>103</v>
      </c>
      <c r="P2647" t="s">
        <v>112</v>
      </c>
      <c r="Q2647" t="s">
        <v>118</v>
      </c>
      <c r="R2647" t="s">
        <v>118</v>
      </c>
      <c r="S2647">
        <v>2645</v>
      </c>
    </row>
    <row r="2648" spans="1:19" x14ac:dyDescent="0.2">
      <c r="A2648">
        <v>2193</v>
      </c>
      <c r="B2648" s="1">
        <v>45387</v>
      </c>
      <c r="C2648" s="2">
        <v>0.5625</v>
      </c>
      <c r="D2648" s="2">
        <v>0.64583333333333337</v>
      </c>
      <c r="E2648" t="s">
        <v>38</v>
      </c>
      <c r="F2648">
        <v>3</v>
      </c>
      <c r="G2648">
        <v>16</v>
      </c>
      <c r="H2648">
        <v>18</v>
      </c>
      <c r="I2648" t="s">
        <v>27</v>
      </c>
      <c r="J2648" t="s">
        <v>14</v>
      </c>
      <c r="K2648">
        <v>120.00000000000006</v>
      </c>
      <c r="L2648">
        <v>1.125</v>
      </c>
      <c r="M2648">
        <v>1</v>
      </c>
      <c r="N2648" t="s">
        <v>76</v>
      </c>
      <c r="O2648" t="s">
        <v>101</v>
      </c>
      <c r="P2648" t="s">
        <v>112</v>
      </c>
      <c r="Q2648" t="s">
        <v>118</v>
      </c>
      <c r="R2648" t="s">
        <v>124</v>
      </c>
      <c r="S2648">
        <v>2646</v>
      </c>
    </row>
    <row r="2649" spans="1:19" x14ac:dyDescent="0.2">
      <c r="A2649">
        <v>1975</v>
      </c>
      <c r="B2649" s="1">
        <v>45329</v>
      </c>
      <c r="C2649" s="2">
        <v>0.5625</v>
      </c>
      <c r="D2649" s="2">
        <v>0.58333333333333337</v>
      </c>
      <c r="E2649" t="s">
        <v>38</v>
      </c>
      <c r="F2649">
        <v>3</v>
      </c>
      <c r="G2649">
        <v>16</v>
      </c>
      <c r="H2649">
        <v>3</v>
      </c>
      <c r="I2649" t="s">
        <v>41</v>
      </c>
      <c r="J2649" t="s">
        <v>14</v>
      </c>
      <c r="K2649">
        <v>30.000000000000053</v>
      </c>
      <c r="L2649">
        <v>0.1875</v>
      </c>
      <c r="M2649">
        <v>0</v>
      </c>
      <c r="N2649" t="s">
        <v>74</v>
      </c>
      <c r="O2649" t="s">
        <v>99</v>
      </c>
      <c r="P2649" t="s">
        <v>112</v>
      </c>
      <c r="Q2649" t="s">
        <v>117</v>
      </c>
      <c r="R2649" t="s">
        <v>118</v>
      </c>
      <c r="S2649">
        <v>2647</v>
      </c>
    </row>
    <row r="2650" spans="1:19" x14ac:dyDescent="0.2">
      <c r="A2650">
        <v>1329</v>
      </c>
      <c r="B2650" s="1">
        <v>45566</v>
      </c>
      <c r="C2650" s="2">
        <v>0.5625</v>
      </c>
      <c r="D2650" s="2">
        <v>0.625</v>
      </c>
      <c r="E2650" t="s">
        <v>38</v>
      </c>
      <c r="F2650">
        <v>3</v>
      </c>
      <c r="G2650">
        <v>16</v>
      </c>
      <c r="H2650">
        <v>7</v>
      </c>
      <c r="I2650" t="s">
        <v>27</v>
      </c>
      <c r="J2650" t="s">
        <v>28</v>
      </c>
      <c r="K2650">
        <v>90</v>
      </c>
      <c r="L2650">
        <v>0.4375</v>
      </c>
      <c r="M2650">
        <v>0</v>
      </c>
      <c r="N2650" t="s">
        <v>73</v>
      </c>
      <c r="O2650" t="s">
        <v>107</v>
      </c>
      <c r="P2650" t="s">
        <v>112</v>
      </c>
      <c r="Q2650" t="s">
        <v>118</v>
      </c>
      <c r="R2650" t="s">
        <v>118</v>
      </c>
      <c r="S2650">
        <v>2648</v>
      </c>
    </row>
    <row r="2651" spans="1:19" x14ac:dyDescent="0.2">
      <c r="A2651">
        <v>250</v>
      </c>
      <c r="B2651" s="1">
        <v>45488</v>
      </c>
      <c r="C2651" s="2">
        <v>0.5625</v>
      </c>
      <c r="D2651" s="2">
        <v>0.625</v>
      </c>
      <c r="E2651" t="s">
        <v>38</v>
      </c>
      <c r="F2651">
        <v>3</v>
      </c>
      <c r="G2651">
        <v>16</v>
      </c>
      <c r="H2651">
        <v>9</v>
      </c>
      <c r="I2651" t="s">
        <v>42</v>
      </c>
      <c r="J2651" t="s">
        <v>28</v>
      </c>
      <c r="K2651">
        <v>90</v>
      </c>
      <c r="L2651">
        <v>0.5625</v>
      </c>
      <c r="M2651">
        <v>0</v>
      </c>
      <c r="N2651" t="s">
        <v>72</v>
      </c>
      <c r="O2651" t="s">
        <v>104</v>
      </c>
      <c r="P2651" t="s">
        <v>112</v>
      </c>
      <c r="Q2651" t="s">
        <v>118</v>
      </c>
      <c r="R2651" t="s">
        <v>118</v>
      </c>
      <c r="S2651">
        <v>2649</v>
      </c>
    </row>
    <row r="2652" spans="1:19" x14ac:dyDescent="0.2">
      <c r="A2652">
        <v>1339</v>
      </c>
      <c r="B2652" s="1">
        <v>45456</v>
      </c>
      <c r="C2652" s="2">
        <v>0.5625</v>
      </c>
      <c r="D2652" s="2">
        <v>0.625</v>
      </c>
      <c r="E2652" t="s">
        <v>38</v>
      </c>
      <c r="F2652">
        <v>3</v>
      </c>
      <c r="G2652">
        <v>16</v>
      </c>
      <c r="H2652">
        <v>10</v>
      </c>
      <c r="I2652" t="s">
        <v>41</v>
      </c>
      <c r="J2652" t="s">
        <v>28</v>
      </c>
      <c r="K2652">
        <v>90</v>
      </c>
      <c r="L2652">
        <v>0.625</v>
      </c>
      <c r="M2652">
        <v>0</v>
      </c>
      <c r="N2652" t="s">
        <v>75</v>
      </c>
      <c r="O2652" t="s">
        <v>103</v>
      </c>
      <c r="P2652" t="s">
        <v>112</v>
      </c>
      <c r="Q2652" t="s">
        <v>118</v>
      </c>
      <c r="R2652" t="s">
        <v>118</v>
      </c>
      <c r="S2652">
        <v>2650</v>
      </c>
    </row>
    <row r="2653" spans="1:19" x14ac:dyDescent="0.2">
      <c r="A2653">
        <v>243</v>
      </c>
      <c r="B2653" s="1">
        <v>45559</v>
      </c>
      <c r="C2653" s="2">
        <v>0.5625</v>
      </c>
      <c r="D2653" s="2">
        <v>0.58333333333333337</v>
      </c>
      <c r="E2653" t="s">
        <v>38</v>
      </c>
      <c r="F2653">
        <v>3</v>
      </c>
      <c r="G2653">
        <v>16</v>
      </c>
      <c r="H2653">
        <v>13</v>
      </c>
      <c r="I2653" t="s">
        <v>17</v>
      </c>
      <c r="J2653" t="s">
        <v>28</v>
      </c>
      <c r="K2653">
        <v>30.000000000000053</v>
      </c>
      <c r="L2653">
        <v>0.8125</v>
      </c>
      <c r="M2653">
        <v>0</v>
      </c>
      <c r="N2653" t="s">
        <v>73</v>
      </c>
      <c r="O2653" t="s">
        <v>106</v>
      </c>
      <c r="P2653" t="s">
        <v>112</v>
      </c>
      <c r="Q2653" t="s">
        <v>118</v>
      </c>
      <c r="R2653" t="s">
        <v>118</v>
      </c>
      <c r="S2653">
        <v>2651</v>
      </c>
    </row>
    <row r="2654" spans="1:19" x14ac:dyDescent="0.2">
      <c r="A2654">
        <v>2916</v>
      </c>
      <c r="B2654" s="1">
        <v>45355</v>
      </c>
      <c r="C2654" s="2">
        <v>0.5625</v>
      </c>
      <c r="D2654" s="2">
        <v>0.625</v>
      </c>
      <c r="E2654" t="s">
        <v>38</v>
      </c>
      <c r="F2654">
        <v>3</v>
      </c>
      <c r="G2654">
        <v>16</v>
      </c>
      <c r="H2654">
        <v>8</v>
      </c>
      <c r="I2654" t="s">
        <v>39</v>
      </c>
      <c r="J2654" t="s">
        <v>40</v>
      </c>
      <c r="K2654">
        <v>90</v>
      </c>
      <c r="L2654">
        <v>0.5</v>
      </c>
      <c r="M2654">
        <v>0</v>
      </c>
      <c r="N2654" t="s">
        <v>72</v>
      </c>
      <c r="O2654" t="s">
        <v>100</v>
      </c>
      <c r="P2654" t="s">
        <v>112</v>
      </c>
      <c r="Q2654" t="s">
        <v>118</v>
      </c>
      <c r="R2654" t="s">
        <v>118</v>
      </c>
      <c r="S2654">
        <v>2652</v>
      </c>
    </row>
    <row r="2655" spans="1:19" x14ac:dyDescent="0.2">
      <c r="A2655">
        <v>853</v>
      </c>
      <c r="B2655" s="1">
        <v>45437</v>
      </c>
      <c r="C2655" s="2">
        <v>0.5625</v>
      </c>
      <c r="D2655" s="2">
        <v>0.64583333333333337</v>
      </c>
      <c r="E2655" t="s">
        <v>38</v>
      </c>
      <c r="F2655">
        <v>3</v>
      </c>
      <c r="G2655">
        <v>16</v>
      </c>
      <c r="H2655">
        <v>4</v>
      </c>
      <c r="I2655" t="s">
        <v>41</v>
      </c>
      <c r="J2655" t="s">
        <v>30</v>
      </c>
      <c r="K2655">
        <v>120.00000000000006</v>
      </c>
      <c r="L2655">
        <v>0.25</v>
      </c>
      <c r="M2655">
        <v>0</v>
      </c>
      <c r="N2655" t="s">
        <v>77</v>
      </c>
      <c r="O2655" t="s">
        <v>102</v>
      </c>
      <c r="P2655" t="s">
        <v>112</v>
      </c>
      <c r="Q2655" t="s">
        <v>118</v>
      </c>
      <c r="R2655" t="s">
        <v>124</v>
      </c>
      <c r="S2655">
        <v>2653</v>
      </c>
    </row>
    <row r="2656" spans="1:19" x14ac:dyDescent="0.2">
      <c r="A2656">
        <v>1723</v>
      </c>
      <c r="B2656" s="1">
        <v>45445</v>
      </c>
      <c r="C2656" s="2">
        <v>0.5625</v>
      </c>
      <c r="D2656" s="2">
        <v>0.60416666666666663</v>
      </c>
      <c r="E2656" t="s">
        <v>38</v>
      </c>
      <c r="F2656">
        <v>3</v>
      </c>
      <c r="G2656">
        <v>16</v>
      </c>
      <c r="H2656">
        <v>2</v>
      </c>
      <c r="I2656" t="s">
        <v>41</v>
      </c>
      <c r="J2656" t="s">
        <v>30</v>
      </c>
      <c r="K2656">
        <v>59.999999999999943</v>
      </c>
      <c r="L2656">
        <v>0.125</v>
      </c>
      <c r="M2656">
        <v>0</v>
      </c>
      <c r="N2656" t="s">
        <v>71</v>
      </c>
      <c r="O2656" t="s">
        <v>103</v>
      </c>
      <c r="P2656" t="s">
        <v>112</v>
      </c>
      <c r="Q2656" t="s">
        <v>117</v>
      </c>
      <c r="R2656" t="s">
        <v>118</v>
      </c>
      <c r="S2656">
        <v>2654</v>
      </c>
    </row>
    <row r="2657" spans="1:19" x14ac:dyDescent="0.2">
      <c r="A2657">
        <v>1871</v>
      </c>
      <c r="B2657" s="1">
        <v>45409</v>
      </c>
      <c r="C2657" s="2">
        <v>0.5625</v>
      </c>
      <c r="D2657" s="2">
        <v>0.64583333333333337</v>
      </c>
      <c r="E2657" t="s">
        <v>38</v>
      </c>
      <c r="F2657">
        <v>3</v>
      </c>
      <c r="G2657">
        <v>16</v>
      </c>
      <c r="H2657">
        <v>16</v>
      </c>
      <c r="I2657" t="s">
        <v>13</v>
      </c>
      <c r="J2657" t="s">
        <v>18</v>
      </c>
      <c r="K2657">
        <v>120.00000000000006</v>
      </c>
      <c r="L2657">
        <v>1</v>
      </c>
      <c r="M2657">
        <v>0</v>
      </c>
      <c r="N2657" t="s">
        <v>77</v>
      </c>
      <c r="O2657" t="s">
        <v>101</v>
      </c>
      <c r="P2657" t="s">
        <v>112</v>
      </c>
      <c r="Q2657" t="s">
        <v>118</v>
      </c>
      <c r="R2657" t="s">
        <v>124</v>
      </c>
      <c r="S2657">
        <v>2655</v>
      </c>
    </row>
    <row r="2658" spans="1:19" x14ac:dyDescent="0.2">
      <c r="A2658">
        <v>2630</v>
      </c>
      <c r="B2658" s="1">
        <v>45342</v>
      </c>
      <c r="C2658" s="2">
        <v>0.5625</v>
      </c>
      <c r="D2658" s="2">
        <v>0.58333333333333337</v>
      </c>
      <c r="E2658" t="s">
        <v>38</v>
      </c>
      <c r="F2658">
        <v>3</v>
      </c>
      <c r="G2658">
        <v>16</v>
      </c>
      <c r="H2658">
        <v>10</v>
      </c>
      <c r="I2658" t="s">
        <v>17</v>
      </c>
      <c r="J2658" t="s">
        <v>30</v>
      </c>
      <c r="K2658">
        <v>30.000000000000053</v>
      </c>
      <c r="L2658">
        <v>0.625</v>
      </c>
      <c r="M2658">
        <v>0</v>
      </c>
      <c r="N2658" t="s">
        <v>73</v>
      </c>
      <c r="O2658" t="s">
        <v>99</v>
      </c>
      <c r="P2658" t="s">
        <v>112</v>
      </c>
      <c r="Q2658" t="s">
        <v>118</v>
      </c>
      <c r="R2658" t="s">
        <v>118</v>
      </c>
      <c r="S2658">
        <v>2656</v>
      </c>
    </row>
    <row r="2659" spans="1:19" x14ac:dyDescent="0.2">
      <c r="A2659">
        <v>1819</v>
      </c>
      <c r="B2659" s="1">
        <v>45295</v>
      </c>
      <c r="C2659" s="2">
        <v>0.5625</v>
      </c>
      <c r="D2659" s="2">
        <v>0.625</v>
      </c>
      <c r="E2659" t="s">
        <v>38</v>
      </c>
      <c r="F2659">
        <v>3</v>
      </c>
      <c r="G2659">
        <v>16</v>
      </c>
      <c r="H2659">
        <v>16</v>
      </c>
      <c r="I2659" t="s">
        <v>27</v>
      </c>
      <c r="J2659" t="s">
        <v>18</v>
      </c>
      <c r="K2659">
        <v>90</v>
      </c>
      <c r="L2659">
        <v>1</v>
      </c>
      <c r="M2659">
        <v>0</v>
      </c>
      <c r="N2659" t="s">
        <v>75</v>
      </c>
      <c r="O2659" t="s">
        <v>98</v>
      </c>
      <c r="P2659" t="s">
        <v>112</v>
      </c>
      <c r="Q2659" t="s">
        <v>118</v>
      </c>
      <c r="R2659" t="s">
        <v>118</v>
      </c>
      <c r="S2659">
        <v>2657</v>
      </c>
    </row>
    <row r="2660" spans="1:19" x14ac:dyDescent="0.2">
      <c r="A2660">
        <v>1373</v>
      </c>
      <c r="B2660" s="1">
        <v>45612</v>
      </c>
      <c r="C2660" s="2">
        <v>0.5625</v>
      </c>
      <c r="D2660" s="2">
        <v>0.625</v>
      </c>
      <c r="E2660" t="s">
        <v>38</v>
      </c>
      <c r="F2660">
        <v>3</v>
      </c>
      <c r="G2660">
        <v>16</v>
      </c>
      <c r="H2660">
        <v>13</v>
      </c>
      <c r="I2660" t="s">
        <v>27</v>
      </c>
      <c r="J2660" t="s">
        <v>18</v>
      </c>
      <c r="K2660">
        <v>90</v>
      </c>
      <c r="L2660">
        <v>0.8125</v>
      </c>
      <c r="M2660">
        <v>0</v>
      </c>
      <c r="N2660" t="s">
        <v>77</v>
      </c>
      <c r="O2660" t="s">
        <v>108</v>
      </c>
      <c r="P2660" t="s">
        <v>112</v>
      </c>
      <c r="Q2660" t="s">
        <v>118</v>
      </c>
      <c r="R2660" t="s">
        <v>118</v>
      </c>
      <c r="S2660">
        <v>2658</v>
      </c>
    </row>
    <row r="2661" spans="1:19" x14ac:dyDescent="0.2">
      <c r="A2661">
        <v>1794</v>
      </c>
      <c r="B2661" s="1">
        <v>45391</v>
      </c>
      <c r="C2661" s="2">
        <v>0.5625</v>
      </c>
      <c r="D2661" s="2">
        <v>0.625</v>
      </c>
      <c r="E2661" t="s">
        <v>38</v>
      </c>
      <c r="F2661">
        <v>3</v>
      </c>
      <c r="G2661">
        <v>16</v>
      </c>
      <c r="H2661">
        <v>18</v>
      </c>
      <c r="I2661" t="s">
        <v>17</v>
      </c>
      <c r="J2661" t="s">
        <v>23</v>
      </c>
      <c r="K2661">
        <v>90</v>
      </c>
      <c r="L2661">
        <v>1.125</v>
      </c>
      <c r="M2661">
        <v>1</v>
      </c>
      <c r="N2661" t="s">
        <v>73</v>
      </c>
      <c r="O2661" t="s">
        <v>101</v>
      </c>
      <c r="P2661" t="s">
        <v>112</v>
      </c>
      <c r="Q2661" t="s">
        <v>118</v>
      </c>
      <c r="R2661" t="s">
        <v>118</v>
      </c>
      <c r="S2661">
        <v>2659</v>
      </c>
    </row>
    <row r="2662" spans="1:19" x14ac:dyDescent="0.2">
      <c r="A2662">
        <v>1441</v>
      </c>
      <c r="B2662" s="1">
        <v>45449</v>
      </c>
      <c r="C2662" s="2">
        <v>0.5625</v>
      </c>
      <c r="D2662" s="2">
        <v>0.625</v>
      </c>
      <c r="E2662" t="s">
        <v>38</v>
      </c>
      <c r="F2662">
        <v>3</v>
      </c>
      <c r="G2662">
        <v>16</v>
      </c>
      <c r="H2662">
        <v>11</v>
      </c>
      <c r="I2662" t="s">
        <v>13</v>
      </c>
      <c r="J2662" t="s">
        <v>30</v>
      </c>
      <c r="K2662">
        <v>90</v>
      </c>
      <c r="L2662">
        <v>0.6875</v>
      </c>
      <c r="M2662">
        <v>0</v>
      </c>
      <c r="N2662" t="s">
        <v>75</v>
      </c>
      <c r="O2662" t="s">
        <v>103</v>
      </c>
      <c r="P2662" t="s">
        <v>112</v>
      </c>
      <c r="Q2662" t="s">
        <v>118</v>
      </c>
      <c r="R2662" t="s">
        <v>118</v>
      </c>
      <c r="S2662">
        <v>2660</v>
      </c>
    </row>
    <row r="2663" spans="1:19" x14ac:dyDescent="0.2">
      <c r="A2663">
        <v>2337</v>
      </c>
      <c r="B2663" s="1">
        <v>45399</v>
      </c>
      <c r="C2663" s="2">
        <v>0.5625</v>
      </c>
      <c r="D2663" s="2">
        <v>0.625</v>
      </c>
      <c r="E2663" t="s">
        <v>38</v>
      </c>
      <c r="F2663">
        <v>3</v>
      </c>
      <c r="G2663">
        <v>16</v>
      </c>
      <c r="H2663">
        <v>11</v>
      </c>
      <c r="I2663" t="s">
        <v>41</v>
      </c>
      <c r="J2663" t="s">
        <v>30</v>
      </c>
      <c r="K2663">
        <v>90</v>
      </c>
      <c r="L2663">
        <v>0.6875</v>
      </c>
      <c r="M2663">
        <v>0</v>
      </c>
      <c r="N2663" t="s">
        <v>74</v>
      </c>
      <c r="O2663" t="s">
        <v>101</v>
      </c>
      <c r="P2663" t="s">
        <v>112</v>
      </c>
      <c r="Q2663" t="s">
        <v>118</v>
      </c>
      <c r="R2663" t="s">
        <v>118</v>
      </c>
      <c r="S2663">
        <v>2661</v>
      </c>
    </row>
    <row r="2664" spans="1:19" x14ac:dyDescent="0.2">
      <c r="A2664">
        <v>2293</v>
      </c>
      <c r="B2664" s="1">
        <v>45421</v>
      </c>
      <c r="C2664" s="2">
        <v>0.5625</v>
      </c>
      <c r="D2664" s="2">
        <v>0.625</v>
      </c>
      <c r="E2664" t="s">
        <v>38</v>
      </c>
      <c r="F2664">
        <v>3</v>
      </c>
      <c r="G2664">
        <v>16</v>
      </c>
      <c r="H2664">
        <v>15</v>
      </c>
      <c r="I2664" t="s">
        <v>42</v>
      </c>
      <c r="J2664" t="s">
        <v>30</v>
      </c>
      <c r="K2664">
        <v>90</v>
      </c>
      <c r="L2664">
        <v>0.9375</v>
      </c>
      <c r="M2664">
        <v>0</v>
      </c>
      <c r="N2664" t="s">
        <v>75</v>
      </c>
      <c r="O2664" t="s">
        <v>102</v>
      </c>
      <c r="P2664" t="s">
        <v>112</v>
      </c>
      <c r="Q2664" t="s">
        <v>118</v>
      </c>
      <c r="R2664" t="s">
        <v>118</v>
      </c>
      <c r="S2664">
        <v>2662</v>
      </c>
    </row>
    <row r="2665" spans="1:19" x14ac:dyDescent="0.2">
      <c r="A2665">
        <v>1905</v>
      </c>
      <c r="B2665" s="1">
        <v>45433</v>
      </c>
      <c r="C2665" s="2">
        <v>0.5625</v>
      </c>
      <c r="D2665" s="2">
        <v>0.625</v>
      </c>
      <c r="E2665" t="s">
        <v>38</v>
      </c>
      <c r="F2665">
        <v>3</v>
      </c>
      <c r="G2665">
        <v>16</v>
      </c>
      <c r="H2665">
        <v>16</v>
      </c>
      <c r="I2665" t="s">
        <v>22</v>
      </c>
      <c r="J2665" t="s">
        <v>30</v>
      </c>
      <c r="K2665">
        <v>90</v>
      </c>
      <c r="L2665">
        <v>1</v>
      </c>
      <c r="M2665">
        <v>0</v>
      </c>
      <c r="N2665" t="s">
        <v>73</v>
      </c>
      <c r="O2665" t="s">
        <v>102</v>
      </c>
      <c r="P2665" t="s">
        <v>112</v>
      </c>
      <c r="Q2665" t="s">
        <v>118</v>
      </c>
      <c r="R2665" t="s">
        <v>118</v>
      </c>
      <c r="S2665">
        <v>2663</v>
      </c>
    </row>
    <row r="2666" spans="1:19" x14ac:dyDescent="0.2">
      <c r="A2666">
        <v>1134</v>
      </c>
      <c r="B2666" s="1">
        <v>45359</v>
      </c>
      <c r="C2666" s="2">
        <v>0.5625</v>
      </c>
      <c r="D2666" s="2">
        <v>0.60416666666666663</v>
      </c>
      <c r="E2666" t="s">
        <v>38</v>
      </c>
      <c r="F2666">
        <v>3</v>
      </c>
      <c r="G2666">
        <v>16</v>
      </c>
      <c r="H2666">
        <v>4</v>
      </c>
      <c r="I2666" t="s">
        <v>17</v>
      </c>
      <c r="J2666" t="s">
        <v>18</v>
      </c>
      <c r="K2666">
        <v>59.999999999999943</v>
      </c>
      <c r="L2666">
        <v>0.25</v>
      </c>
      <c r="M2666">
        <v>0</v>
      </c>
      <c r="N2666" t="s">
        <v>76</v>
      </c>
      <c r="O2666" t="s">
        <v>100</v>
      </c>
      <c r="P2666" t="s">
        <v>112</v>
      </c>
      <c r="Q2666" t="s">
        <v>118</v>
      </c>
      <c r="R2666" t="s">
        <v>118</v>
      </c>
      <c r="S2666">
        <v>2664</v>
      </c>
    </row>
    <row r="2667" spans="1:19" x14ac:dyDescent="0.2">
      <c r="A2667">
        <v>316</v>
      </c>
      <c r="B2667" s="1">
        <v>45565</v>
      </c>
      <c r="C2667" s="2">
        <v>0.5625</v>
      </c>
      <c r="D2667" s="2">
        <v>0.58333333333333337</v>
      </c>
      <c r="E2667" t="s">
        <v>38</v>
      </c>
      <c r="F2667">
        <v>3</v>
      </c>
      <c r="G2667">
        <v>16</v>
      </c>
      <c r="H2667">
        <v>14</v>
      </c>
      <c r="I2667" t="s">
        <v>42</v>
      </c>
      <c r="J2667" t="s">
        <v>30</v>
      </c>
      <c r="K2667">
        <v>30.000000000000053</v>
      </c>
      <c r="L2667">
        <v>0.875</v>
      </c>
      <c r="M2667">
        <v>0</v>
      </c>
      <c r="N2667" t="s">
        <v>72</v>
      </c>
      <c r="O2667" t="s">
        <v>106</v>
      </c>
      <c r="P2667" t="s">
        <v>112</v>
      </c>
      <c r="Q2667" t="s">
        <v>118</v>
      </c>
      <c r="R2667" t="s">
        <v>118</v>
      </c>
      <c r="S2667">
        <v>2665</v>
      </c>
    </row>
    <row r="2668" spans="1:19" x14ac:dyDescent="0.2">
      <c r="A2668">
        <v>1605</v>
      </c>
      <c r="B2668" s="1">
        <v>45620</v>
      </c>
      <c r="C2668" s="2">
        <v>0.5625</v>
      </c>
      <c r="D2668" s="2">
        <v>0.60416666666666663</v>
      </c>
      <c r="E2668" t="s">
        <v>38</v>
      </c>
      <c r="F2668">
        <v>3</v>
      </c>
      <c r="G2668">
        <v>16</v>
      </c>
      <c r="H2668">
        <v>6</v>
      </c>
      <c r="I2668" t="s">
        <v>22</v>
      </c>
      <c r="J2668" t="s">
        <v>23</v>
      </c>
      <c r="K2668">
        <v>59.999999999999943</v>
      </c>
      <c r="L2668">
        <v>0.375</v>
      </c>
      <c r="M2668">
        <v>0</v>
      </c>
      <c r="N2668" t="s">
        <v>71</v>
      </c>
      <c r="O2668" t="s">
        <v>108</v>
      </c>
      <c r="P2668" t="s">
        <v>112</v>
      </c>
      <c r="Q2668" t="s">
        <v>118</v>
      </c>
      <c r="R2668" t="s">
        <v>118</v>
      </c>
      <c r="S2668">
        <v>2666</v>
      </c>
    </row>
    <row r="2669" spans="1:19" x14ac:dyDescent="0.2">
      <c r="A2669">
        <v>2980</v>
      </c>
      <c r="B2669" s="1">
        <v>45324</v>
      </c>
      <c r="C2669" s="2">
        <v>0.5625</v>
      </c>
      <c r="D2669" s="2">
        <v>0.58333333333333337</v>
      </c>
      <c r="E2669" t="s">
        <v>38</v>
      </c>
      <c r="F2669">
        <v>3</v>
      </c>
      <c r="G2669">
        <v>16</v>
      </c>
      <c r="H2669">
        <v>14</v>
      </c>
      <c r="I2669" t="s">
        <v>22</v>
      </c>
      <c r="J2669" t="s">
        <v>40</v>
      </c>
      <c r="K2669">
        <v>30.000000000000053</v>
      </c>
      <c r="L2669">
        <v>0.875</v>
      </c>
      <c r="M2669">
        <v>0</v>
      </c>
      <c r="N2669" t="s">
        <v>76</v>
      </c>
      <c r="O2669" t="s">
        <v>99</v>
      </c>
      <c r="P2669" t="s">
        <v>112</v>
      </c>
      <c r="Q2669" t="s">
        <v>118</v>
      </c>
      <c r="R2669" t="s">
        <v>118</v>
      </c>
      <c r="S2669">
        <v>2667</v>
      </c>
    </row>
    <row r="2670" spans="1:19" x14ac:dyDescent="0.2">
      <c r="A2670">
        <v>574</v>
      </c>
      <c r="B2670" s="1">
        <v>45577</v>
      </c>
      <c r="C2670" s="2">
        <v>0.5625</v>
      </c>
      <c r="D2670" s="2">
        <v>0.625</v>
      </c>
      <c r="E2670" t="s">
        <v>38</v>
      </c>
      <c r="F2670">
        <v>3</v>
      </c>
      <c r="G2670">
        <v>16</v>
      </c>
      <c r="H2670">
        <v>19</v>
      </c>
      <c r="I2670" t="s">
        <v>27</v>
      </c>
      <c r="J2670" t="s">
        <v>40</v>
      </c>
      <c r="K2670">
        <v>90</v>
      </c>
      <c r="L2670">
        <v>1.1875</v>
      </c>
      <c r="M2670">
        <v>1</v>
      </c>
      <c r="N2670" t="s">
        <v>77</v>
      </c>
      <c r="O2670" t="s">
        <v>107</v>
      </c>
      <c r="P2670" t="s">
        <v>112</v>
      </c>
      <c r="Q2670" t="s">
        <v>118</v>
      </c>
      <c r="R2670" t="s">
        <v>118</v>
      </c>
      <c r="S2670">
        <v>2668</v>
      </c>
    </row>
    <row r="2671" spans="1:19" x14ac:dyDescent="0.2">
      <c r="A2671">
        <v>1898</v>
      </c>
      <c r="B2671" s="1">
        <v>45333</v>
      </c>
      <c r="C2671" s="2">
        <v>0.5625</v>
      </c>
      <c r="D2671" s="2">
        <v>0.60416666666666663</v>
      </c>
      <c r="E2671" t="s">
        <v>38</v>
      </c>
      <c r="F2671">
        <v>3</v>
      </c>
      <c r="G2671">
        <v>16</v>
      </c>
      <c r="H2671">
        <v>7</v>
      </c>
      <c r="I2671" t="s">
        <v>13</v>
      </c>
      <c r="J2671" t="s">
        <v>30</v>
      </c>
      <c r="K2671">
        <v>59.999999999999943</v>
      </c>
      <c r="L2671">
        <v>0.4375</v>
      </c>
      <c r="M2671">
        <v>0</v>
      </c>
      <c r="N2671" t="s">
        <v>71</v>
      </c>
      <c r="O2671" t="s">
        <v>99</v>
      </c>
      <c r="P2671" t="s">
        <v>112</v>
      </c>
      <c r="Q2671" t="s">
        <v>118</v>
      </c>
      <c r="R2671" t="s">
        <v>118</v>
      </c>
      <c r="S2671">
        <v>2669</v>
      </c>
    </row>
    <row r="2672" spans="1:19" x14ac:dyDescent="0.2">
      <c r="A2672">
        <v>935</v>
      </c>
      <c r="B2672" s="1">
        <v>45498</v>
      </c>
      <c r="C2672" s="2">
        <v>0.54166666666666663</v>
      </c>
      <c r="D2672" s="2">
        <v>0.58333333333333337</v>
      </c>
      <c r="E2672" t="s">
        <v>38</v>
      </c>
      <c r="F2672">
        <v>3</v>
      </c>
      <c r="G2672">
        <v>16</v>
      </c>
      <c r="H2672">
        <v>5</v>
      </c>
      <c r="I2672" t="s">
        <v>17</v>
      </c>
      <c r="J2672" t="s">
        <v>14</v>
      </c>
      <c r="K2672">
        <v>60.000000000000107</v>
      </c>
      <c r="L2672">
        <v>0.3125</v>
      </c>
      <c r="M2672">
        <v>0</v>
      </c>
      <c r="N2672" t="s">
        <v>75</v>
      </c>
      <c r="O2672" t="s">
        <v>104</v>
      </c>
      <c r="P2672" t="s">
        <v>112</v>
      </c>
      <c r="Q2672" t="s">
        <v>118</v>
      </c>
      <c r="R2672" t="s">
        <v>118</v>
      </c>
      <c r="S2672">
        <v>2670</v>
      </c>
    </row>
    <row r="2673" spans="1:19" x14ac:dyDescent="0.2">
      <c r="A2673">
        <v>1026</v>
      </c>
      <c r="B2673" s="1">
        <v>45606</v>
      </c>
      <c r="C2673" s="2">
        <v>0.54166666666666663</v>
      </c>
      <c r="D2673" s="2">
        <v>0.5625</v>
      </c>
      <c r="E2673" t="s">
        <v>38</v>
      </c>
      <c r="F2673">
        <v>3</v>
      </c>
      <c r="G2673">
        <v>16</v>
      </c>
      <c r="H2673">
        <v>18</v>
      </c>
      <c r="I2673" t="s">
        <v>17</v>
      </c>
      <c r="J2673" t="s">
        <v>28</v>
      </c>
      <c r="K2673">
        <v>30.000000000000053</v>
      </c>
      <c r="L2673">
        <v>1.125</v>
      </c>
      <c r="M2673">
        <v>1</v>
      </c>
      <c r="N2673" t="s">
        <v>71</v>
      </c>
      <c r="O2673" t="s">
        <v>108</v>
      </c>
      <c r="P2673" t="s">
        <v>112</v>
      </c>
      <c r="Q2673" t="s">
        <v>118</v>
      </c>
      <c r="R2673" t="s">
        <v>118</v>
      </c>
      <c r="S2673">
        <v>2671</v>
      </c>
    </row>
    <row r="2674" spans="1:19" x14ac:dyDescent="0.2">
      <c r="A2674">
        <v>1892</v>
      </c>
      <c r="B2674" s="1">
        <v>45488</v>
      </c>
      <c r="C2674" s="2">
        <v>0.54166666666666663</v>
      </c>
      <c r="D2674" s="2">
        <v>0.58333333333333337</v>
      </c>
      <c r="E2674" t="s">
        <v>38</v>
      </c>
      <c r="F2674">
        <v>3</v>
      </c>
      <c r="G2674">
        <v>16</v>
      </c>
      <c r="H2674">
        <v>9</v>
      </c>
      <c r="I2674" t="s">
        <v>22</v>
      </c>
      <c r="J2674" t="s">
        <v>14</v>
      </c>
      <c r="K2674">
        <v>60.000000000000107</v>
      </c>
      <c r="L2674">
        <v>0.5625</v>
      </c>
      <c r="M2674">
        <v>0</v>
      </c>
      <c r="N2674" t="s">
        <v>72</v>
      </c>
      <c r="O2674" t="s">
        <v>104</v>
      </c>
      <c r="P2674" t="s">
        <v>112</v>
      </c>
      <c r="Q2674" t="s">
        <v>118</v>
      </c>
      <c r="R2674" t="s">
        <v>118</v>
      </c>
      <c r="S2674">
        <v>2672</v>
      </c>
    </row>
    <row r="2675" spans="1:19" x14ac:dyDescent="0.2">
      <c r="A2675">
        <v>2310</v>
      </c>
      <c r="B2675" s="1">
        <v>45354</v>
      </c>
      <c r="C2675" s="2">
        <v>0.54166666666666663</v>
      </c>
      <c r="D2675" s="2">
        <v>0.60416666666666663</v>
      </c>
      <c r="E2675" t="s">
        <v>38</v>
      </c>
      <c r="F2675">
        <v>3</v>
      </c>
      <c r="G2675">
        <v>16</v>
      </c>
      <c r="H2675">
        <v>3</v>
      </c>
      <c r="I2675" t="s">
        <v>41</v>
      </c>
      <c r="J2675" t="s">
        <v>30</v>
      </c>
      <c r="K2675">
        <v>90</v>
      </c>
      <c r="L2675">
        <v>0.1875</v>
      </c>
      <c r="M2675">
        <v>0</v>
      </c>
      <c r="N2675" t="s">
        <v>71</v>
      </c>
      <c r="O2675" t="s">
        <v>100</v>
      </c>
      <c r="P2675" t="s">
        <v>112</v>
      </c>
      <c r="Q2675" t="s">
        <v>117</v>
      </c>
      <c r="R2675" t="s">
        <v>118</v>
      </c>
      <c r="S2675">
        <v>2673</v>
      </c>
    </row>
    <row r="2676" spans="1:19" x14ac:dyDescent="0.2">
      <c r="A2676">
        <v>140</v>
      </c>
      <c r="B2676" s="1">
        <v>45297</v>
      </c>
      <c r="C2676" s="2">
        <v>0.54166666666666663</v>
      </c>
      <c r="D2676" s="2">
        <v>0.5625</v>
      </c>
      <c r="E2676" t="s">
        <v>38</v>
      </c>
      <c r="F2676">
        <v>3</v>
      </c>
      <c r="G2676">
        <v>16</v>
      </c>
      <c r="H2676">
        <v>12</v>
      </c>
      <c r="I2676" t="s">
        <v>13</v>
      </c>
      <c r="J2676" t="s">
        <v>30</v>
      </c>
      <c r="K2676">
        <v>30.000000000000053</v>
      </c>
      <c r="L2676">
        <v>0.75</v>
      </c>
      <c r="M2676">
        <v>0</v>
      </c>
      <c r="N2676" t="s">
        <v>77</v>
      </c>
      <c r="O2676" t="s">
        <v>98</v>
      </c>
      <c r="P2676" t="s">
        <v>112</v>
      </c>
      <c r="Q2676" t="s">
        <v>118</v>
      </c>
      <c r="R2676" t="s">
        <v>118</v>
      </c>
      <c r="S2676">
        <v>2674</v>
      </c>
    </row>
    <row r="2677" spans="1:19" x14ac:dyDescent="0.2">
      <c r="A2677">
        <v>1759</v>
      </c>
      <c r="B2677" s="1">
        <v>45311</v>
      </c>
      <c r="C2677" s="2">
        <v>0.54166666666666663</v>
      </c>
      <c r="D2677" s="2">
        <v>0.625</v>
      </c>
      <c r="E2677" t="s">
        <v>38</v>
      </c>
      <c r="F2677">
        <v>3</v>
      </c>
      <c r="G2677">
        <v>16</v>
      </c>
      <c r="H2677">
        <v>9</v>
      </c>
      <c r="I2677" t="s">
        <v>27</v>
      </c>
      <c r="J2677" t="s">
        <v>40</v>
      </c>
      <c r="K2677">
        <v>120.00000000000006</v>
      </c>
      <c r="L2677">
        <v>0.5625</v>
      </c>
      <c r="M2677">
        <v>0</v>
      </c>
      <c r="N2677" t="s">
        <v>77</v>
      </c>
      <c r="O2677" t="s">
        <v>98</v>
      </c>
      <c r="P2677" t="s">
        <v>112</v>
      </c>
      <c r="Q2677" t="s">
        <v>118</v>
      </c>
      <c r="R2677" t="s">
        <v>124</v>
      </c>
      <c r="S2677">
        <v>2675</v>
      </c>
    </row>
    <row r="2678" spans="1:19" x14ac:dyDescent="0.2">
      <c r="A2678">
        <v>1258</v>
      </c>
      <c r="B2678" s="1">
        <v>45393</v>
      </c>
      <c r="C2678" s="2">
        <v>0.54166666666666663</v>
      </c>
      <c r="D2678" s="2">
        <v>0.58333333333333337</v>
      </c>
      <c r="E2678" t="s">
        <v>38</v>
      </c>
      <c r="F2678">
        <v>3</v>
      </c>
      <c r="G2678">
        <v>16</v>
      </c>
      <c r="H2678">
        <v>7</v>
      </c>
      <c r="I2678" t="s">
        <v>22</v>
      </c>
      <c r="J2678" t="s">
        <v>23</v>
      </c>
      <c r="K2678">
        <v>60.000000000000107</v>
      </c>
      <c r="L2678">
        <v>0.4375</v>
      </c>
      <c r="M2678">
        <v>0</v>
      </c>
      <c r="N2678" t="s">
        <v>75</v>
      </c>
      <c r="O2678" t="s">
        <v>101</v>
      </c>
      <c r="P2678" t="s">
        <v>112</v>
      </c>
      <c r="Q2678" t="s">
        <v>118</v>
      </c>
      <c r="R2678" t="s">
        <v>118</v>
      </c>
      <c r="S2678">
        <v>2676</v>
      </c>
    </row>
    <row r="2679" spans="1:19" x14ac:dyDescent="0.2">
      <c r="A2679">
        <v>407</v>
      </c>
      <c r="B2679" s="1">
        <v>45394</v>
      </c>
      <c r="C2679" s="2">
        <v>0.54166666666666663</v>
      </c>
      <c r="D2679" s="2">
        <v>0.5625</v>
      </c>
      <c r="E2679" t="s">
        <v>38</v>
      </c>
      <c r="F2679">
        <v>3</v>
      </c>
      <c r="G2679">
        <v>16</v>
      </c>
      <c r="H2679">
        <v>17</v>
      </c>
      <c r="I2679" t="s">
        <v>17</v>
      </c>
      <c r="J2679" t="s">
        <v>28</v>
      </c>
      <c r="K2679">
        <v>30.000000000000053</v>
      </c>
      <c r="L2679">
        <v>1.0625</v>
      </c>
      <c r="M2679">
        <v>1</v>
      </c>
      <c r="N2679" t="s">
        <v>76</v>
      </c>
      <c r="O2679" t="s">
        <v>101</v>
      </c>
      <c r="P2679" t="s">
        <v>112</v>
      </c>
      <c r="Q2679" t="s">
        <v>118</v>
      </c>
      <c r="R2679" t="s">
        <v>118</v>
      </c>
      <c r="S2679">
        <v>2677</v>
      </c>
    </row>
    <row r="2680" spans="1:19" x14ac:dyDescent="0.2">
      <c r="A2680">
        <v>1818</v>
      </c>
      <c r="B2680" s="1">
        <v>45589</v>
      </c>
      <c r="C2680" s="2">
        <v>0.54166666666666663</v>
      </c>
      <c r="D2680" s="2">
        <v>0.625</v>
      </c>
      <c r="E2680" t="s">
        <v>38</v>
      </c>
      <c r="F2680">
        <v>3</v>
      </c>
      <c r="G2680">
        <v>16</v>
      </c>
      <c r="H2680">
        <v>7</v>
      </c>
      <c r="I2680" t="s">
        <v>42</v>
      </c>
      <c r="J2680" t="s">
        <v>30</v>
      </c>
      <c r="K2680">
        <v>120.00000000000006</v>
      </c>
      <c r="L2680">
        <v>0.4375</v>
      </c>
      <c r="M2680">
        <v>0</v>
      </c>
      <c r="N2680" t="s">
        <v>75</v>
      </c>
      <c r="O2680" t="s">
        <v>107</v>
      </c>
      <c r="P2680" t="s">
        <v>112</v>
      </c>
      <c r="Q2680" t="s">
        <v>118</v>
      </c>
      <c r="R2680" t="s">
        <v>124</v>
      </c>
      <c r="S2680">
        <v>2678</v>
      </c>
    </row>
    <row r="2681" spans="1:19" x14ac:dyDescent="0.2">
      <c r="A2681">
        <v>813</v>
      </c>
      <c r="B2681" s="1">
        <v>45580</v>
      </c>
      <c r="C2681" s="2">
        <v>0.54166666666666663</v>
      </c>
      <c r="D2681" s="2">
        <v>0.58333333333333337</v>
      </c>
      <c r="E2681" t="s">
        <v>38</v>
      </c>
      <c r="F2681">
        <v>3</v>
      </c>
      <c r="G2681">
        <v>16</v>
      </c>
      <c r="H2681">
        <v>4</v>
      </c>
      <c r="I2681" t="s">
        <v>17</v>
      </c>
      <c r="J2681" t="s">
        <v>28</v>
      </c>
      <c r="K2681">
        <v>60.000000000000107</v>
      </c>
      <c r="L2681">
        <v>0.25</v>
      </c>
      <c r="M2681">
        <v>0</v>
      </c>
      <c r="N2681" t="s">
        <v>73</v>
      </c>
      <c r="O2681" t="s">
        <v>107</v>
      </c>
      <c r="P2681" t="s">
        <v>112</v>
      </c>
      <c r="Q2681" t="s">
        <v>118</v>
      </c>
      <c r="R2681" t="s">
        <v>118</v>
      </c>
      <c r="S2681">
        <v>2679</v>
      </c>
    </row>
    <row r="2682" spans="1:19" x14ac:dyDescent="0.2">
      <c r="A2682">
        <v>805</v>
      </c>
      <c r="B2682" s="1">
        <v>45562</v>
      </c>
      <c r="C2682" s="2">
        <v>0.54166666666666663</v>
      </c>
      <c r="D2682" s="2">
        <v>0.60416666666666663</v>
      </c>
      <c r="E2682" t="s">
        <v>38</v>
      </c>
      <c r="F2682">
        <v>3</v>
      </c>
      <c r="G2682">
        <v>16</v>
      </c>
      <c r="H2682">
        <v>19</v>
      </c>
      <c r="I2682" t="s">
        <v>27</v>
      </c>
      <c r="J2682" t="s">
        <v>18</v>
      </c>
      <c r="K2682">
        <v>90</v>
      </c>
      <c r="L2682">
        <v>1.1875</v>
      </c>
      <c r="M2682">
        <v>1</v>
      </c>
      <c r="N2682" t="s">
        <v>76</v>
      </c>
      <c r="O2682" t="s">
        <v>106</v>
      </c>
      <c r="P2682" t="s">
        <v>112</v>
      </c>
      <c r="Q2682" t="s">
        <v>118</v>
      </c>
      <c r="R2682" t="s">
        <v>118</v>
      </c>
      <c r="S2682">
        <v>2680</v>
      </c>
    </row>
    <row r="2683" spans="1:19" x14ac:dyDescent="0.2">
      <c r="A2683">
        <v>693</v>
      </c>
      <c r="B2683" s="1">
        <v>45640</v>
      </c>
      <c r="C2683" s="2">
        <v>0.54166666666666663</v>
      </c>
      <c r="D2683" s="2">
        <v>0.58333333333333337</v>
      </c>
      <c r="E2683" t="s">
        <v>38</v>
      </c>
      <c r="F2683">
        <v>3</v>
      </c>
      <c r="G2683">
        <v>16</v>
      </c>
      <c r="H2683">
        <v>14</v>
      </c>
      <c r="I2683" t="s">
        <v>41</v>
      </c>
      <c r="J2683" t="s">
        <v>28</v>
      </c>
      <c r="K2683">
        <v>60.000000000000107</v>
      </c>
      <c r="L2683">
        <v>0.875</v>
      </c>
      <c r="M2683">
        <v>0</v>
      </c>
      <c r="N2683" t="s">
        <v>77</v>
      </c>
      <c r="O2683" t="s">
        <v>109</v>
      </c>
      <c r="P2683" t="s">
        <v>112</v>
      </c>
      <c r="Q2683" t="s">
        <v>118</v>
      </c>
      <c r="R2683" t="s">
        <v>118</v>
      </c>
      <c r="S2683">
        <v>2681</v>
      </c>
    </row>
    <row r="2684" spans="1:19" x14ac:dyDescent="0.2">
      <c r="A2684">
        <v>1221</v>
      </c>
      <c r="B2684" s="1">
        <v>45508</v>
      </c>
      <c r="C2684" s="2">
        <v>0.54166666666666663</v>
      </c>
      <c r="D2684" s="2">
        <v>0.60416666666666663</v>
      </c>
      <c r="E2684" t="s">
        <v>38</v>
      </c>
      <c r="F2684">
        <v>3</v>
      </c>
      <c r="G2684">
        <v>16</v>
      </c>
      <c r="H2684">
        <v>7</v>
      </c>
      <c r="I2684" t="s">
        <v>22</v>
      </c>
      <c r="J2684" t="s">
        <v>28</v>
      </c>
      <c r="K2684">
        <v>90</v>
      </c>
      <c r="L2684">
        <v>0.4375</v>
      </c>
      <c r="M2684">
        <v>0</v>
      </c>
      <c r="N2684" t="s">
        <v>71</v>
      </c>
      <c r="O2684" t="s">
        <v>105</v>
      </c>
      <c r="P2684" t="s">
        <v>112</v>
      </c>
      <c r="Q2684" t="s">
        <v>118</v>
      </c>
      <c r="R2684" t="s">
        <v>118</v>
      </c>
      <c r="S2684">
        <v>2682</v>
      </c>
    </row>
    <row r="2685" spans="1:19" x14ac:dyDescent="0.2">
      <c r="A2685">
        <v>2169</v>
      </c>
      <c r="B2685" s="1">
        <v>45574</v>
      </c>
      <c r="C2685" s="2">
        <v>0.54166666666666663</v>
      </c>
      <c r="D2685" s="2">
        <v>0.58333333333333337</v>
      </c>
      <c r="E2685" t="s">
        <v>38</v>
      </c>
      <c r="F2685">
        <v>3</v>
      </c>
      <c r="G2685">
        <v>16</v>
      </c>
      <c r="H2685">
        <v>15</v>
      </c>
      <c r="I2685" t="s">
        <v>22</v>
      </c>
      <c r="J2685" t="s">
        <v>23</v>
      </c>
      <c r="K2685">
        <v>60.000000000000107</v>
      </c>
      <c r="L2685">
        <v>0.9375</v>
      </c>
      <c r="M2685">
        <v>0</v>
      </c>
      <c r="N2685" t="s">
        <v>74</v>
      </c>
      <c r="O2685" t="s">
        <v>107</v>
      </c>
      <c r="P2685" t="s">
        <v>112</v>
      </c>
      <c r="Q2685" t="s">
        <v>118</v>
      </c>
      <c r="R2685" t="s">
        <v>118</v>
      </c>
      <c r="S2685">
        <v>2683</v>
      </c>
    </row>
    <row r="2686" spans="1:19" x14ac:dyDescent="0.2">
      <c r="A2686">
        <v>2634</v>
      </c>
      <c r="B2686" s="1">
        <v>45558</v>
      </c>
      <c r="C2686" s="2">
        <v>0.54166666666666663</v>
      </c>
      <c r="D2686" s="2">
        <v>0.58333333333333337</v>
      </c>
      <c r="E2686" t="s">
        <v>38</v>
      </c>
      <c r="F2686">
        <v>3</v>
      </c>
      <c r="G2686">
        <v>16</v>
      </c>
      <c r="H2686">
        <v>1</v>
      </c>
      <c r="I2686" t="s">
        <v>22</v>
      </c>
      <c r="J2686" t="s">
        <v>28</v>
      </c>
      <c r="K2686">
        <v>60.000000000000107</v>
      </c>
      <c r="L2686">
        <v>6.25E-2</v>
      </c>
      <c r="M2686">
        <v>0</v>
      </c>
      <c r="N2686" t="s">
        <v>72</v>
      </c>
      <c r="O2686" t="s">
        <v>106</v>
      </c>
      <c r="P2686" t="s">
        <v>112</v>
      </c>
      <c r="Q2686" t="s">
        <v>117</v>
      </c>
      <c r="R2686" t="s">
        <v>118</v>
      </c>
      <c r="S2686">
        <v>2684</v>
      </c>
    </row>
    <row r="2687" spans="1:19" x14ac:dyDescent="0.2">
      <c r="A2687">
        <v>1035</v>
      </c>
      <c r="B2687" s="1">
        <v>45293</v>
      </c>
      <c r="C2687" s="2">
        <v>0.54166666666666663</v>
      </c>
      <c r="D2687" s="2">
        <v>0.58333333333333337</v>
      </c>
      <c r="E2687" t="s">
        <v>38</v>
      </c>
      <c r="F2687">
        <v>3</v>
      </c>
      <c r="G2687">
        <v>16</v>
      </c>
      <c r="H2687">
        <v>9</v>
      </c>
      <c r="I2687" t="s">
        <v>42</v>
      </c>
      <c r="J2687" t="s">
        <v>23</v>
      </c>
      <c r="K2687">
        <v>60.000000000000107</v>
      </c>
      <c r="L2687">
        <v>0.5625</v>
      </c>
      <c r="M2687">
        <v>0</v>
      </c>
      <c r="N2687" t="s">
        <v>73</v>
      </c>
      <c r="O2687" t="s">
        <v>98</v>
      </c>
      <c r="P2687" t="s">
        <v>112</v>
      </c>
      <c r="Q2687" t="s">
        <v>118</v>
      </c>
      <c r="R2687" t="s">
        <v>118</v>
      </c>
      <c r="S2687">
        <v>2685</v>
      </c>
    </row>
    <row r="2688" spans="1:19" x14ac:dyDescent="0.2">
      <c r="A2688">
        <v>1192</v>
      </c>
      <c r="B2688" s="1">
        <v>45370</v>
      </c>
      <c r="C2688" s="2">
        <v>0.54166666666666663</v>
      </c>
      <c r="D2688" s="2">
        <v>0.5625</v>
      </c>
      <c r="E2688" t="s">
        <v>38</v>
      </c>
      <c r="F2688">
        <v>3</v>
      </c>
      <c r="G2688">
        <v>16</v>
      </c>
      <c r="H2688">
        <v>6</v>
      </c>
      <c r="I2688" t="s">
        <v>17</v>
      </c>
      <c r="J2688" t="s">
        <v>23</v>
      </c>
      <c r="K2688">
        <v>30.000000000000053</v>
      </c>
      <c r="L2688">
        <v>0.375</v>
      </c>
      <c r="M2688">
        <v>0</v>
      </c>
      <c r="N2688" t="s">
        <v>73</v>
      </c>
      <c r="O2688" t="s">
        <v>100</v>
      </c>
      <c r="P2688" t="s">
        <v>112</v>
      </c>
      <c r="Q2688" t="s">
        <v>118</v>
      </c>
      <c r="R2688" t="s">
        <v>118</v>
      </c>
      <c r="S2688">
        <v>2686</v>
      </c>
    </row>
    <row r="2689" spans="1:19" x14ac:dyDescent="0.2">
      <c r="A2689">
        <v>815</v>
      </c>
      <c r="B2689" s="1">
        <v>45506</v>
      </c>
      <c r="C2689" s="2">
        <v>0.54166666666666663</v>
      </c>
      <c r="D2689" s="2">
        <v>0.5625</v>
      </c>
      <c r="E2689" t="s">
        <v>38</v>
      </c>
      <c r="F2689">
        <v>3</v>
      </c>
      <c r="G2689">
        <v>16</v>
      </c>
      <c r="H2689">
        <v>9</v>
      </c>
      <c r="I2689" t="s">
        <v>39</v>
      </c>
      <c r="J2689" t="s">
        <v>30</v>
      </c>
      <c r="K2689">
        <v>30.000000000000053</v>
      </c>
      <c r="L2689">
        <v>0.5625</v>
      </c>
      <c r="M2689">
        <v>0</v>
      </c>
      <c r="N2689" t="s">
        <v>76</v>
      </c>
      <c r="O2689" t="s">
        <v>105</v>
      </c>
      <c r="P2689" t="s">
        <v>112</v>
      </c>
      <c r="Q2689" t="s">
        <v>118</v>
      </c>
      <c r="R2689" t="s">
        <v>118</v>
      </c>
      <c r="S2689">
        <v>2687</v>
      </c>
    </row>
    <row r="2690" spans="1:19" x14ac:dyDescent="0.2">
      <c r="A2690">
        <v>496</v>
      </c>
      <c r="B2690" s="1">
        <v>45337</v>
      </c>
      <c r="C2690" s="2">
        <v>0.54166666666666663</v>
      </c>
      <c r="D2690" s="2">
        <v>0.60416666666666663</v>
      </c>
      <c r="E2690" t="s">
        <v>38</v>
      </c>
      <c r="F2690">
        <v>3</v>
      </c>
      <c r="G2690">
        <v>16</v>
      </c>
      <c r="H2690">
        <v>6</v>
      </c>
      <c r="I2690" t="s">
        <v>17</v>
      </c>
      <c r="J2690" t="s">
        <v>14</v>
      </c>
      <c r="K2690">
        <v>90</v>
      </c>
      <c r="L2690">
        <v>0.375</v>
      </c>
      <c r="M2690">
        <v>0</v>
      </c>
      <c r="N2690" t="s">
        <v>75</v>
      </c>
      <c r="O2690" t="s">
        <v>99</v>
      </c>
      <c r="P2690" t="s">
        <v>112</v>
      </c>
      <c r="Q2690" t="s">
        <v>118</v>
      </c>
      <c r="R2690" t="s">
        <v>118</v>
      </c>
      <c r="S2690">
        <v>2688</v>
      </c>
    </row>
    <row r="2691" spans="1:19" x14ac:dyDescent="0.2">
      <c r="A2691">
        <v>1916</v>
      </c>
      <c r="B2691" s="1">
        <v>45441</v>
      </c>
      <c r="C2691" s="2">
        <v>0.54166666666666663</v>
      </c>
      <c r="D2691" s="2">
        <v>0.58333333333333337</v>
      </c>
      <c r="E2691" t="s">
        <v>38</v>
      </c>
      <c r="F2691">
        <v>3</v>
      </c>
      <c r="G2691">
        <v>16</v>
      </c>
      <c r="H2691">
        <v>6</v>
      </c>
      <c r="I2691" t="s">
        <v>39</v>
      </c>
      <c r="J2691" t="s">
        <v>30</v>
      </c>
      <c r="K2691">
        <v>60.000000000000107</v>
      </c>
      <c r="L2691">
        <v>0.375</v>
      </c>
      <c r="M2691">
        <v>0</v>
      </c>
      <c r="N2691" t="s">
        <v>74</v>
      </c>
      <c r="O2691" t="s">
        <v>102</v>
      </c>
      <c r="P2691" t="s">
        <v>112</v>
      </c>
      <c r="Q2691" t="s">
        <v>118</v>
      </c>
      <c r="R2691" t="s">
        <v>118</v>
      </c>
      <c r="S2691">
        <v>2689</v>
      </c>
    </row>
    <row r="2692" spans="1:19" x14ac:dyDescent="0.2">
      <c r="A2692">
        <v>372</v>
      </c>
      <c r="B2692" s="1">
        <v>45501</v>
      </c>
      <c r="C2692" s="2">
        <v>0.54166666666666663</v>
      </c>
      <c r="D2692" s="2">
        <v>0.5625</v>
      </c>
      <c r="E2692" t="s">
        <v>38</v>
      </c>
      <c r="F2692">
        <v>3</v>
      </c>
      <c r="G2692">
        <v>16</v>
      </c>
      <c r="H2692">
        <v>18</v>
      </c>
      <c r="I2692" t="s">
        <v>22</v>
      </c>
      <c r="J2692" t="s">
        <v>30</v>
      </c>
      <c r="K2692">
        <v>30.000000000000053</v>
      </c>
      <c r="L2692">
        <v>1.125</v>
      </c>
      <c r="M2692">
        <v>1</v>
      </c>
      <c r="N2692" t="s">
        <v>71</v>
      </c>
      <c r="O2692" t="s">
        <v>104</v>
      </c>
      <c r="P2692" t="s">
        <v>112</v>
      </c>
      <c r="Q2692" t="s">
        <v>118</v>
      </c>
      <c r="R2692" t="s">
        <v>118</v>
      </c>
      <c r="S2692">
        <v>2690</v>
      </c>
    </row>
    <row r="2693" spans="1:19" x14ac:dyDescent="0.2">
      <c r="A2693">
        <v>2529</v>
      </c>
      <c r="B2693" s="1">
        <v>45642</v>
      </c>
      <c r="C2693" s="2">
        <v>0.54166666666666663</v>
      </c>
      <c r="D2693" s="2">
        <v>0.5625</v>
      </c>
      <c r="E2693" t="s">
        <v>38</v>
      </c>
      <c r="F2693">
        <v>3</v>
      </c>
      <c r="G2693">
        <v>16</v>
      </c>
      <c r="H2693">
        <v>5</v>
      </c>
      <c r="I2693" t="s">
        <v>17</v>
      </c>
      <c r="J2693" t="s">
        <v>28</v>
      </c>
      <c r="K2693">
        <v>30.000000000000053</v>
      </c>
      <c r="L2693">
        <v>0.3125</v>
      </c>
      <c r="M2693">
        <v>0</v>
      </c>
      <c r="N2693" t="s">
        <v>72</v>
      </c>
      <c r="O2693" t="s">
        <v>109</v>
      </c>
      <c r="P2693" t="s">
        <v>112</v>
      </c>
      <c r="Q2693" t="s">
        <v>118</v>
      </c>
      <c r="R2693" t="s">
        <v>118</v>
      </c>
      <c r="S2693">
        <v>2691</v>
      </c>
    </row>
    <row r="2694" spans="1:19" x14ac:dyDescent="0.2">
      <c r="A2694">
        <v>1957</v>
      </c>
      <c r="B2694" s="1">
        <v>45612</v>
      </c>
      <c r="C2694" s="2">
        <v>0.54166666666666663</v>
      </c>
      <c r="D2694" s="2">
        <v>0.625</v>
      </c>
      <c r="E2694" t="s">
        <v>38</v>
      </c>
      <c r="F2694">
        <v>3</v>
      </c>
      <c r="G2694">
        <v>16</v>
      </c>
      <c r="H2694">
        <v>8</v>
      </c>
      <c r="I2694" t="s">
        <v>42</v>
      </c>
      <c r="J2694" t="s">
        <v>23</v>
      </c>
      <c r="K2694">
        <v>120.00000000000006</v>
      </c>
      <c r="L2694">
        <v>0.5</v>
      </c>
      <c r="M2694">
        <v>0</v>
      </c>
      <c r="N2694" t="s">
        <v>77</v>
      </c>
      <c r="O2694" t="s">
        <v>108</v>
      </c>
      <c r="P2694" t="s">
        <v>112</v>
      </c>
      <c r="Q2694" t="s">
        <v>118</v>
      </c>
      <c r="R2694" t="s">
        <v>124</v>
      </c>
      <c r="S2694">
        <v>2692</v>
      </c>
    </row>
    <row r="2695" spans="1:19" x14ac:dyDescent="0.2">
      <c r="A2695">
        <v>713</v>
      </c>
      <c r="B2695" s="1">
        <v>45409</v>
      </c>
      <c r="C2695" s="2">
        <v>0.54166666666666663</v>
      </c>
      <c r="D2695" s="2">
        <v>0.58333333333333337</v>
      </c>
      <c r="E2695" t="s">
        <v>38</v>
      </c>
      <c r="F2695">
        <v>3</v>
      </c>
      <c r="G2695">
        <v>16</v>
      </c>
      <c r="H2695">
        <v>12</v>
      </c>
      <c r="I2695" t="s">
        <v>27</v>
      </c>
      <c r="J2695" t="s">
        <v>28</v>
      </c>
      <c r="K2695">
        <v>60.000000000000107</v>
      </c>
      <c r="L2695">
        <v>0.75</v>
      </c>
      <c r="M2695">
        <v>0</v>
      </c>
      <c r="N2695" t="s">
        <v>77</v>
      </c>
      <c r="O2695" t="s">
        <v>101</v>
      </c>
      <c r="P2695" t="s">
        <v>112</v>
      </c>
      <c r="Q2695" t="s">
        <v>118</v>
      </c>
      <c r="R2695" t="s">
        <v>118</v>
      </c>
      <c r="S2695">
        <v>2693</v>
      </c>
    </row>
    <row r="2696" spans="1:19" x14ac:dyDescent="0.2">
      <c r="A2696">
        <v>1665</v>
      </c>
      <c r="B2696" s="1">
        <v>45395</v>
      </c>
      <c r="C2696" s="2">
        <v>0.54166666666666663</v>
      </c>
      <c r="D2696" s="2">
        <v>0.58333333333333337</v>
      </c>
      <c r="E2696" t="s">
        <v>38</v>
      </c>
      <c r="F2696">
        <v>3</v>
      </c>
      <c r="G2696">
        <v>16</v>
      </c>
      <c r="H2696">
        <v>15</v>
      </c>
      <c r="I2696" t="s">
        <v>41</v>
      </c>
      <c r="J2696" t="s">
        <v>40</v>
      </c>
      <c r="K2696">
        <v>60.000000000000107</v>
      </c>
      <c r="L2696">
        <v>0.9375</v>
      </c>
      <c r="M2696">
        <v>0</v>
      </c>
      <c r="N2696" t="s">
        <v>77</v>
      </c>
      <c r="O2696" t="s">
        <v>101</v>
      </c>
      <c r="P2696" t="s">
        <v>112</v>
      </c>
      <c r="Q2696" t="s">
        <v>118</v>
      </c>
      <c r="R2696" t="s">
        <v>118</v>
      </c>
      <c r="S2696">
        <v>2694</v>
      </c>
    </row>
    <row r="2697" spans="1:19" x14ac:dyDescent="0.2">
      <c r="A2697">
        <v>2594</v>
      </c>
      <c r="B2697" s="1">
        <v>45539</v>
      </c>
      <c r="C2697" s="2">
        <v>0.54166666666666663</v>
      </c>
      <c r="D2697" s="2">
        <v>0.625</v>
      </c>
      <c r="E2697" t="s">
        <v>38</v>
      </c>
      <c r="F2697">
        <v>3</v>
      </c>
      <c r="G2697">
        <v>16</v>
      </c>
      <c r="H2697">
        <v>2</v>
      </c>
      <c r="I2697" t="s">
        <v>13</v>
      </c>
      <c r="J2697" t="s">
        <v>18</v>
      </c>
      <c r="K2697">
        <v>120.00000000000006</v>
      </c>
      <c r="L2697">
        <v>0.125</v>
      </c>
      <c r="M2697">
        <v>0</v>
      </c>
      <c r="N2697" t="s">
        <v>74</v>
      </c>
      <c r="O2697" t="s">
        <v>106</v>
      </c>
      <c r="P2697" t="s">
        <v>112</v>
      </c>
      <c r="Q2697" t="s">
        <v>117</v>
      </c>
      <c r="R2697" t="s">
        <v>124</v>
      </c>
      <c r="S2697">
        <v>2695</v>
      </c>
    </row>
    <row r="2698" spans="1:19" x14ac:dyDescent="0.2">
      <c r="A2698">
        <v>1040</v>
      </c>
      <c r="B2698" s="1">
        <v>45379</v>
      </c>
      <c r="C2698" s="2">
        <v>0.52083333333333337</v>
      </c>
      <c r="D2698" s="2">
        <v>0.60416666666666663</v>
      </c>
      <c r="E2698" t="s">
        <v>38</v>
      </c>
      <c r="F2698">
        <v>3</v>
      </c>
      <c r="G2698">
        <v>16</v>
      </c>
      <c r="H2698">
        <v>15</v>
      </c>
      <c r="I2698" t="s">
        <v>22</v>
      </c>
      <c r="J2698" t="s">
        <v>14</v>
      </c>
      <c r="K2698">
        <v>119.99999999999989</v>
      </c>
      <c r="L2698">
        <v>0.9375</v>
      </c>
      <c r="M2698">
        <v>0</v>
      </c>
      <c r="N2698" t="s">
        <v>75</v>
      </c>
      <c r="O2698" t="s">
        <v>100</v>
      </c>
      <c r="P2698" t="s">
        <v>112</v>
      </c>
      <c r="Q2698" t="s">
        <v>118</v>
      </c>
      <c r="R2698" t="s">
        <v>124</v>
      </c>
      <c r="S2698">
        <v>2696</v>
      </c>
    </row>
    <row r="2699" spans="1:19" x14ac:dyDescent="0.2">
      <c r="A2699">
        <v>578</v>
      </c>
      <c r="B2699" s="1">
        <v>45489</v>
      </c>
      <c r="C2699" s="2">
        <v>0.52083333333333337</v>
      </c>
      <c r="D2699" s="2">
        <v>0.58333333333333337</v>
      </c>
      <c r="E2699" t="s">
        <v>38</v>
      </c>
      <c r="F2699">
        <v>3</v>
      </c>
      <c r="G2699">
        <v>16</v>
      </c>
      <c r="H2699">
        <v>16</v>
      </c>
      <c r="I2699" t="s">
        <v>42</v>
      </c>
      <c r="J2699" t="s">
        <v>40</v>
      </c>
      <c r="K2699">
        <v>90</v>
      </c>
      <c r="L2699">
        <v>1</v>
      </c>
      <c r="M2699">
        <v>0</v>
      </c>
      <c r="N2699" t="s">
        <v>73</v>
      </c>
      <c r="O2699" t="s">
        <v>104</v>
      </c>
      <c r="P2699" t="s">
        <v>112</v>
      </c>
      <c r="Q2699" t="s">
        <v>118</v>
      </c>
      <c r="R2699" t="s">
        <v>118</v>
      </c>
      <c r="S2699">
        <v>2697</v>
      </c>
    </row>
    <row r="2700" spans="1:19" x14ac:dyDescent="0.2">
      <c r="A2700">
        <v>1364</v>
      </c>
      <c r="B2700" s="1">
        <v>45565</v>
      </c>
      <c r="C2700" s="2">
        <v>0.52083333333333337</v>
      </c>
      <c r="D2700" s="2">
        <v>0.54166666666666663</v>
      </c>
      <c r="E2700" t="s">
        <v>38</v>
      </c>
      <c r="F2700">
        <v>3</v>
      </c>
      <c r="G2700">
        <v>16</v>
      </c>
      <c r="H2700">
        <v>2</v>
      </c>
      <c r="I2700" t="s">
        <v>27</v>
      </c>
      <c r="J2700" t="s">
        <v>28</v>
      </c>
      <c r="K2700">
        <v>29.999999999999893</v>
      </c>
      <c r="L2700">
        <v>0.125</v>
      </c>
      <c r="M2700">
        <v>0</v>
      </c>
      <c r="N2700" t="s">
        <v>72</v>
      </c>
      <c r="O2700" t="s">
        <v>106</v>
      </c>
      <c r="P2700" t="s">
        <v>112</v>
      </c>
      <c r="Q2700" t="s">
        <v>117</v>
      </c>
      <c r="R2700" t="s">
        <v>118</v>
      </c>
      <c r="S2700">
        <v>2698</v>
      </c>
    </row>
    <row r="2701" spans="1:19" x14ac:dyDescent="0.2">
      <c r="A2701">
        <v>1246</v>
      </c>
      <c r="B2701" s="1">
        <v>45597</v>
      </c>
      <c r="C2701" s="2">
        <v>0.52083333333333337</v>
      </c>
      <c r="D2701" s="2">
        <v>0.58333333333333337</v>
      </c>
      <c r="E2701" t="s">
        <v>38</v>
      </c>
      <c r="F2701">
        <v>3</v>
      </c>
      <c r="G2701">
        <v>16</v>
      </c>
      <c r="H2701">
        <v>11</v>
      </c>
      <c r="I2701" t="s">
        <v>27</v>
      </c>
      <c r="J2701" t="s">
        <v>40</v>
      </c>
      <c r="K2701">
        <v>90</v>
      </c>
      <c r="L2701">
        <v>0.6875</v>
      </c>
      <c r="M2701">
        <v>0</v>
      </c>
      <c r="N2701" t="s">
        <v>76</v>
      </c>
      <c r="O2701" t="s">
        <v>108</v>
      </c>
      <c r="P2701" t="s">
        <v>112</v>
      </c>
      <c r="Q2701" t="s">
        <v>118</v>
      </c>
      <c r="R2701" t="s">
        <v>118</v>
      </c>
      <c r="S2701">
        <v>2699</v>
      </c>
    </row>
    <row r="2702" spans="1:19" x14ac:dyDescent="0.2">
      <c r="A2702">
        <v>649</v>
      </c>
      <c r="B2702" s="1">
        <v>45306</v>
      </c>
      <c r="C2702" s="2">
        <v>0.52083333333333337</v>
      </c>
      <c r="D2702" s="2">
        <v>0.58333333333333337</v>
      </c>
      <c r="E2702" t="s">
        <v>38</v>
      </c>
      <c r="F2702">
        <v>3</v>
      </c>
      <c r="G2702">
        <v>16</v>
      </c>
      <c r="H2702">
        <v>19</v>
      </c>
      <c r="I2702" t="s">
        <v>42</v>
      </c>
      <c r="J2702" t="s">
        <v>28</v>
      </c>
      <c r="K2702">
        <v>90</v>
      </c>
      <c r="L2702">
        <v>1.1875</v>
      </c>
      <c r="M2702">
        <v>1</v>
      </c>
      <c r="N2702" t="s">
        <v>72</v>
      </c>
      <c r="O2702" t="s">
        <v>98</v>
      </c>
      <c r="P2702" t="s">
        <v>112</v>
      </c>
      <c r="Q2702" t="s">
        <v>118</v>
      </c>
      <c r="R2702" t="s">
        <v>118</v>
      </c>
      <c r="S2702">
        <v>2700</v>
      </c>
    </row>
    <row r="2703" spans="1:19" x14ac:dyDescent="0.2">
      <c r="A2703">
        <v>691</v>
      </c>
      <c r="B2703" s="1">
        <v>45318</v>
      </c>
      <c r="C2703" s="2">
        <v>0.52083333333333337</v>
      </c>
      <c r="D2703" s="2">
        <v>0.58333333333333337</v>
      </c>
      <c r="E2703" t="s">
        <v>38</v>
      </c>
      <c r="F2703">
        <v>3</v>
      </c>
      <c r="G2703">
        <v>16</v>
      </c>
      <c r="H2703">
        <v>4</v>
      </c>
      <c r="I2703" t="s">
        <v>13</v>
      </c>
      <c r="J2703" t="s">
        <v>18</v>
      </c>
      <c r="K2703">
        <v>90</v>
      </c>
      <c r="L2703">
        <v>0.25</v>
      </c>
      <c r="M2703">
        <v>0</v>
      </c>
      <c r="N2703" t="s">
        <v>77</v>
      </c>
      <c r="O2703" t="s">
        <v>98</v>
      </c>
      <c r="P2703" t="s">
        <v>112</v>
      </c>
      <c r="Q2703" t="s">
        <v>118</v>
      </c>
      <c r="R2703" t="s">
        <v>118</v>
      </c>
      <c r="S2703">
        <v>2701</v>
      </c>
    </row>
    <row r="2704" spans="1:19" x14ac:dyDescent="0.2">
      <c r="A2704">
        <v>2964</v>
      </c>
      <c r="B2704" s="1">
        <v>45324</v>
      </c>
      <c r="C2704" s="2">
        <v>0.52083333333333337</v>
      </c>
      <c r="D2704" s="2">
        <v>0.54166666666666663</v>
      </c>
      <c r="E2704" t="s">
        <v>38</v>
      </c>
      <c r="F2704">
        <v>3</v>
      </c>
      <c r="G2704">
        <v>16</v>
      </c>
      <c r="H2704">
        <v>7</v>
      </c>
      <c r="I2704" t="s">
        <v>22</v>
      </c>
      <c r="J2704" t="s">
        <v>18</v>
      </c>
      <c r="K2704">
        <v>29.999999999999893</v>
      </c>
      <c r="L2704">
        <v>0.4375</v>
      </c>
      <c r="M2704">
        <v>0</v>
      </c>
      <c r="N2704" t="s">
        <v>76</v>
      </c>
      <c r="O2704" t="s">
        <v>99</v>
      </c>
      <c r="P2704" t="s">
        <v>112</v>
      </c>
      <c r="Q2704" t="s">
        <v>118</v>
      </c>
      <c r="R2704" t="s">
        <v>118</v>
      </c>
      <c r="S2704">
        <v>2702</v>
      </c>
    </row>
    <row r="2705" spans="1:19" x14ac:dyDescent="0.2">
      <c r="A2705">
        <v>577</v>
      </c>
      <c r="B2705" s="1">
        <v>45521</v>
      </c>
      <c r="C2705" s="2">
        <v>0.52083333333333337</v>
      </c>
      <c r="D2705" s="2">
        <v>0.60416666666666663</v>
      </c>
      <c r="E2705" t="s">
        <v>38</v>
      </c>
      <c r="F2705">
        <v>3</v>
      </c>
      <c r="G2705">
        <v>16</v>
      </c>
      <c r="H2705">
        <v>18</v>
      </c>
      <c r="I2705" t="s">
        <v>39</v>
      </c>
      <c r="J2705" t="s">
        <v>40</v>
      </c>
      <c r="K2705">
        <v>119.99999999999989</v>
      </c>
      <c r="L2705">
        <v>1.125</v>
      </c>
      <c r="M2705">
        <v>1</v>
      </c>
      <c r="N2705" t="s">
        <v>77</v>
      </c>
      <c r="O2705" t="s">
        <v>105</v>
      </c>
      <c r="P2705" t="s">
        <v>112</v>
      </c>
      <c r="Q2705" t="s">
        <v>118</v>
      </c>
      <c r="R2705" t="s">
        <v>124</v>
      </c>
      <c r="S2705">
        <v>2703</v>
      </c>
    </row>
    <row r="2706" spans="1:19" x14ac:dyDescent="0.2">
      <c r="A2706">
        <v>1401</v>
      </c>
      <c r="B2706" s="1">
        <v>45458</v>
      </c>
      <c r="C2706" s="2">
        <v>0.52083333333333337</v>
      </c>
      <c r="D2706" s="2">
        <v>0.58333333333333337</v>
      </c>
      <c r="E2706" t="s">
        <v>38</v>
      </c>
      <c r="F2706">
        <v>3</v>
      </c>
      <c r="G2706">
        <v>16</v>
      </c>
      <c r="H2706">
        <v>14</v>
      </c>
      <c r="I2706" t="s">
        <v>39</v>
      </c>
      <c r="J2706" t="s">
        <v>23</v>
      </c>
      <c r="K2706">
        <v>90</v>
      </c>
      <c r="L2706">
        <v>0.875</v>
      </c>
      <c r="M2706">
        <v>0</v>
      </c>
      <c r="N2706" t="s">
        <v>77</v>
      </c>
      <c r="O2706" t="s">
        <v>103</v>
      </c>
      <c r="P2706" t="s">
        <v>112</v>
      </c>
      <c r="Q2706" t="s">
        <v>118</v>
      </c>
      <c r="R2706" t="s">
        <v>118</v>
      </c>
      <c r="S2706">
        <v>2704</v>
      </c>
    </row>
    <row r="2707" spans="1:19" x14ac:dyDescent="0.2">
      <c r="A2707">
        <v>2747</v>
      </c>
      <c r="B2707" s="1">
        <v>45459</v>
      </c>
      <c r="C2707" s="2">
        <v>0.52083333333333337</v>
      </c>
      <c r="D2707" s="2">
        <v>0.58333333333333337</v>
      </c>
      <c r="E2707" t="s">
        <v>38</v>
      </c>
      <c r="F2707">
        <v>3</v>
      </c>
      <c r="G2707">
        <v>16</v>
      </c>
      <c r="H2707">
        <v>7</v>
      </c>
      <c r="I2707" t="s">
        <v>17</v>
      </c>
      <c r="J2707" t="s">
        <v>40</v>
      </c>
      <c r="K2707">
        <v>90</v>
      </c>
      <c r="L2707">
        <v>0.4375</v>
      </c>
      <c r="M2707">
        <v>0</v>
      </c>
      <c r="N2707" t="s">
        <v>71</v>
      </c>
      <c r="O2707" t="s">
        <v>103</v>
      </c>
      <c r="P2707" t="s">
        <v>112</v>
      </c>
      <c r="Q2707" t="s">
        <v>118</v>
      </c>
      <c r="R2707" t="s">
        <v>118</v>
      </c>
      <c r="S2707">
        <v>2705</v>
      </c>
    </row>
    <row r="2708" spans="1:19" x14ac:dyDescent="0.2">
      <c r="A2708">
        <v>821</v>
      </c>
      <c r="B2708" s="1">
        <v>45402</v>
      </c>
      <c r="C2708" s="2">
        <v>0.52083333333333337</v>
      </c>
      <c r="D2708" s="2">
        <v>0.58333333333333337</v>
      </c>
      <c r="E2708" t="s">
        <v>38</v>
      </c>
      <c r="F2708">
        <v>3</v>
      </c>
      <c r="G2708">
        <v>16</v>
      </c>
      <c r="H2708">
        <v>16</v>
      </c>
      <c r="I2708" t="s">
        <v>17</v>
      </c>
      <c r="J2708" t="s">
        <v>40</v>
      </c>
      <c r="K2708">
        <v>90</v>
      </c>
      <c r="L2708">
        <v>1</v>
      </c>
      <c r="M2708">
        <v>0</v>
      </c>
      <c r="N2708" t="s">
        <v>77</v>
      </c>
      <c r="O2708" t="s">
        <v>101</v>
      </c>
      <c r="P2708" t="s">
        <v>112</v>
      </c>
      <c r="Q2708" t="s">
        <v>118</v>
      </c>
      <c r="R2708" t="s">
        <v>118</v>
      </c>
      <c r="S2708">
        <v>2706</v>
      </c>
    </row>
    <row r="2709" spans="1:19" x14ac:dyDescent="0.2">
      <c r="A2709">
        <v>1409</v>
      </c>
      <c r="B2709" s="1">
        <v>45356</v>
      </c>
      <c r="C2709" s="2">
        <v>0.52083333333333337</v>
      </c>
      <c r="D2709" s="2">
        <v>0.5625</v>
      </c>
      <c r="E2709" t="s">
        <v>38</v>
      </c>
      <c r="F2709">
        <v>3</v>
      </c>
      <c r="G2709">
        <v>16</v>
      </c>
      <c r="H2709">
        <v>2</v>
      </c>
      <c r="I2709" t="s">
        <v>27</v>
      </c>
      <c r="J2709" t="s">
        <v>28</v>
      </c>
      <c r="K2709">
        <v>59.999999999999943</v>
      </c>
      <c r="L2709">
        <v>0.125</v>
      </c>
      <c r="M2709">
        <v>0</v>
      </c>
      <c r="N2709" t="s">
        <v>73</v>
      </c>
      <c r="O2709" t="s">
        <v>100</v>
      </c>
      <c r="P2709" t="s">
        <v>112</v>
      </c>
      <c r="Q2709" t="s">
        <v>117</v>
      </c>
      <c r="R2709" t="s">
        <v>118</v>
      </c>
      <c r="S2709">
        <v>2707</v>
      </c>
    </row>
    <row r="2710" spans="1:19" x14ac:dyDescent="0.2">
      <c r="A2710">
        <v>2978</v>
      </c>
      <c r="B2710" s="1">
        <v>45381</v>
      </c>
      <c r="C2710" s="2">
        <v>0.52083333333333337</v>
      </c>
      <c r="D2710" s="2">
        <v>0.54166666666666663</v>
      </c>
      <c r="E2710" t="s">
        <v>38</v>
      </c>
      <c r="F2710">
        <v>3</v>
      </c>
      <c r="G2710">
        <v>16</v>
      </c>
      <c r="H2710">
        <v>9</v>
      </c>
      <c r="I2710" t="s">
        <v>41</v>
      </c>
      <c r="J2710" t="s">
        <v>18</v>
      </c>
      <c r="K2710">
        <v>29.999999999999893</v>
      </c>
      <c r="L2710">
        <v>0.5625</v>
      </c>
      <c r="M2710">
        <v>0</v>
      </c>
      <c r="N2710" t="s">
        <v>77</v>
      </c>
      <c r="O2710" t="s">
        <v>100</v>
      </c>
      <c r="P2710" t="s">
        <v>112</v>
      </c>
      <c r="Q2710" t="s">
        <v>118</v>
      </c>
      <c r="R2710" t="s">
        <v>118</v>
      </c>
      <c r="S2710">
        <v>2708</v>
      </c>
    </row>
    <row r="2711" spans="1:19" x14ac:dyDescent="0.2">
      <c r="A2711">
        <v>2794</v>
      </c>
      <c r="B2711" s="1">
        <v>45640</v>
      </c>
      <c r="C2711" s="2">
        <v>0.52083333333333337</v>
      </c>
      <c r="D2711" s="2">
        <v>0.60416666666666663</v>
      </c>
      <c r="E2711" t="s">
        <v>38</v>
      </c>
      <c r="F2711">
        <v>3</v>
      </c>
      <c r="G2711">
        <v>16</v>
      </c>
      <c r="H2711">
        <v>15</v>
      </c>
      <c r="I2711" t="s">
        <v>13</v>
      </c>
      <c r="J2711" t="s">
        <v>23</v>
      </c>
      <c r="K2711">
        <v>119.99999999999989</v>
      </c>
      <c r="L2711">
        <v>0.9375</v>
      </c>
      <c r="M2711">
        <v>0</v>
      </c>
      <c r="N2711" t="s">
        <v>77</v>
      </c>
      <c r="O2711" t="s">
        <v>109</v>
      </c>
      <c r="P2711" t="s">
        <v>112</v>
      </c>
      <c r="Q2711" t="s">
        <v>118</v>
      </c>
      <c r="R2711" t="s">
        <v>124</v>
      </c>
      <c r="S2711">
        <v>2709</v>
      </c>
    </row>
    <row r="2712" spans="1:19" x14ac:dyDescent="0.2">
      <c r="A2712">
        <v>298</v>
      </c>
      <c r="B2712" s="1">
        <v>45346</v>
      </c>
      <c r="C2712" s="2">
        <v>0.52083333333333337</v>
      </c>
      <c r="D2712" s="2">
        <v>0.54166666666666663</v>
      </c>
      <c r="E2712" t="s">
        <v>38</v>
      </c>
      <c r="F2712">
        <v>3</v>
      </c>
      <c r="G2712">
        <v>16</v>
      </c>
      <c r="H2712">
        <v>11</v>
      </c>
      <c r="I2712" t="s">
        <v>41</v>
      </c>
      <c r="J2712" t="s">
        <v>28</v>
      </c>
      <c r="K2712">
        <v>29.999999999999893</v>
      </c>
      <c r="L2712">
        <v>0.6875</v>
      </c>
      <c r="M2712">
        <v>0</v>
      </c>
      <c r="N2712" t="s">
        <v>77</v>
      </c>
      <c r="O2712" t="s">
        <v>99</v>
      </c>
      <c r="P2712" t="s">
        <v>112</v>
      </c>
      <c r="Q2712" t="s">
        <v>118</v>
      </c>
      <c r="R2712" t="s">
        <v>118</v>
      </c>
      <c r="S2712">
        <v>2710</v>
      </c>
    </row>
    <row r="2713" spans="1:19" x14ac:dyDescent="0.2">
      <c r="A2713">
        <v>2431</v>
      </c>
      <c r="B2713" s="1">
        <v>45389</v>
      </c>
      <c r="C2713" s="2">
        <v>0.52083333333333337</v>
      </c>
      <c r="D2713" s="2">
        <v>0.5625</v>
      </c>
      <c r="E2713" t="s">
        <v>38</v>
      </c>
      <c r="F2713">
        <v>3</v>
      </c>
      <c r="G2713">
        <v>16</v>
      </c>
      <c r="H2713">
        <v>7</v>
      </c>
      <c r="I2713" t="s">
        <v>27</v>
      </c>
      <c r="J2713" t="s">
        <v>23</v>
      </c>
      <c r="K2713">
        <v>59.999999999999943</v>
      </c>
      <c r="L2713">
        <v>0.4375</v>
      </c>
      <c r="M2713">
        <v>0</v>
      </c>
      <c r="N2713" t="s">
        <v>71</v>
      </c>
      <c r="O2713" t="s">
        <v>101</v>
      </c>
      <c r="P2713" t="s">
        <v>112</v>
      </c>
      <c r="Q2713" t="s">
        <v>118</v>
      </c>
      <c r="R2713" t="s">
        <v>118</v>
      </c>
      <c r="S2713">
        <v>2711</v>
      </c>
    </row>
    <row r="2714" spans="1:19" x14ac:dyDescent="0.2">
      <c r="A2714">
        <v>1531</v>
      </c>
      <c r="B2714" s="1">
        <v>45411</v>
      </c>
      <c r="C2714" s="2">
        <v>0.52083333333333337</v>
      </c>
      <c r="D2714" s="2">
        <v>0.54166666666666663</v>
      </c>
      <c r="E2714" t="s">
        <v>38</v>
      </c>
      <c r="F2714">
        <v>3</v>
      </c>
      <c r="G2714">
        <v>16</v>
      </c>
      <c r="H2714">
        <v>2</v>
      </c>
      <c r="I2714" t="s">
        <v>39</v>
      </c>
      <c r="J2714" t="s">
        <v>14</v>
      </c>
      <c r="K2714">
        <v>29.999999999999893</v>
      </c>
      <c r="L2714">
        <v>0.125</v>
      </c>
      <c r="M2714">
        <v>0</v>
      </c>
      <c r="N2714" t="s">
        <v>72</v>
      </c>
      <c r="O2714" t="s">
        <v>101</v>
      </c>
      <c r="P2714" t="s">
        <v>112</v>
      </c>
      <c r="Q2714" t="s">
        <v>117</v>
      </c>
      <c r="R2714" t="s">
        <v>118</v>
      </c>
      <c r="S2714">
        <v>2712</v>
      </c>
    </row>
    <row r="2715" spans="1:19" x14ac:dyDescent="0.2">
      <c r="A2715">
        <v>249</v>
      </c>
      <c r="B2715" s="1">
        <v>45419</v>
      </c>
      <c r="C2715" s="2">
        <v>0.52083333333333337</v>
      </c>
      <c r="D2715" s="2">
        <v>0.60416666666666663</v>
      </c>
      <c r="E2715" t="s">
        <v>38</v>
      </c>
      <c r="F2715">
        <v>3</v>
      </c>
      <c r="G2715">
        <v>16</v>
      </c>
      <c r="H2715">
        <v>13</v>
      </c>
      <c r="I2715" t="s">
        <v>22</v>
      </c>
      <c r="J2715" t="s">
        <v>23</v>
      </c>
      <c r="K2715">
        <v>119.99999999999989</v>
      </c>
      <c r="L2715">
        <v>0.8125</v>
      </c>
      <c r="M2715">
        <v>0</v>
      </c>
      <c r="N2715" t="s">
        <v>73</v>
      </c>
      <c r="O2715" t="s">
        <v>102</v>
      </c>
      <c r="P2715" t="s">
        <v>112</v>
      </c>
      <c r="Q2715" t="s">
        <v>118</v>
      </c>
      <c r="R2715" t="s">
        <v>124</v>
      </c>
      <c r="S2715">
        <v>2713</v>
      </c>
    </row>
    <row r="2716" spans="1:19" x14ac:dyDescent="0.2">
      <c r="A2716">
        <v>2009</v>
      </c>
      <c r="B2716" s="1">
        <v>45649</v>
      </c>
      <c r="C2716" s="2">
        <v>0.52083333333333337</v>
      </c>
      <c r="D2716" s="2">
        <v>0.58333333333333337</v>
      </c>
      <c r="E2716" t="s">
        <v>38</v>
      </c>
      <c r="F2716">
        <v>3</v>
      </c>
      <c r="G2716">
        <v>16</v>
      </c>
      <c r="H2716">
        <v>17</v>
      </c>
      <c r="I2716" t="s">
        <v>22</v>
      </c>
      <c r="J2716" t="s">
        <v>23</v>
      </c>
      <c r="K2716">
        <v>90</v>
      </c>
      <c r="L2716">
        <v>1.0625</v>
      </c>
      <c r="M2716">
        <v>1</v>
      </c>
      <c r="N2716" t="s">
        <v>72</v>
      </c>
      <c r="O2716" t="s">
        <v>109</v>
      </c>
      <c r="P2716" t="s">
        <v>112</v>
      </c>
      <c r="Q2716" t="s">
        <v>118</v>
      </c>
      <c r="R2716" t="s">
        <v>118</v>
      </c>
      <c r="S2716">
        <v>2714</v>
      </c>
    </row>
    <row r="2717" spans="1:19" x14ac:dyDescent="0.2">
      <c r="A2717">
        <v>112</v>
      </c>
      <c r="B2717" s="1">
        <v>45530</v>
      </c>
      <c r="C2717" s="2">
        <v>0.52083333333333337</v>
      </c>
      <c r="D2717" s="2">
        <v>0.58333333333333337</v>
      </c>
      <c r="E2717" t="s">
        <v>38</v>
      </c>
      <c r="F2717">
        <v>3</v>
      </c>
      <c r="G2717">
        <v>16</v>
      </c>
      <c r="H2717">
        <v>13</v>
      </c>
      <c r="I2717" t="s">
        <v>22</v>
      </c>
      <c r="J2717" t="s">
        <v>30</v>
      </c>
      <c r="K2717">
        <v>90</v>
      </c>
      <c r="L2717">
        <v>0.8125</v>
      </c>
      <c r="M2717">
        <v>0</v>
      </c>
      <c r="N2717" t="s">
        <v>72</v>
      </c>
      <c r="O2717" t="s">
        <v>105</v>
      </c>
      <c r="P2717" t="s">
        <v>112</v>
      </c>
      <c r="Q2717" t="s">
        <v>118</v>
      </c>
      <c r="R2717" t="s">
        <v>118</v>
      </c>
      <c r="S2717">
        <v>2715</v>
      </c>
    </row>
    <row r="2718" spans="1:19" x14ac:dyDescent="0.2">
      <c r="A2718">
        <v>2021</v>
      </c>
      <c r="B2718" s="1">
        <v>45397</v>
      </c>
      <c r="C2718" s="2">
        <v>0.52083333333333337</v>
      </c>
      <c r="D2718" s="2">
        <v>0.58333333333333337</v>
      </c>
      <c r="E2718" t="s">
        <v>38</v>
      </c>
      <c r="F2718">
        <v>3</v>
      </c>
      <c r="G2718">
        <v>16</v>
      </c>
      <c r="H2718">
        <v>9</v>
      </c>
      <c r="I2718" t="s">
        <v>17</v>
      </c>
      <c r="J2718" t="s">
        <v>18</v>
      </c>
      <c r="K2718">
        <v>90</v>
      </c>
      <c r="L2718">
        <v>0.5625</v>
      </c>
      <c r="M2718">
        <v>0</v>
      </c>
      <c r="N2718" t="s">
        <v>72</v>
      </c>
      <c r="O2718" t="s">
        <v>101</v>
      </c>
      <c r="P2718" t="s">
        <v>112</v>
      </c>
      <c r="Q2718" t="s">
        <v>118</v>
      </c>
      <c r="R2718" t="s">
        <v>118</v>
      </c>
      <c r="S2718">
        <v>2716</v>
      </c>
    </row>
    <row r="2719" spans="1:19" x14ac:dyDescent="0.2">
      <c r="A2719">
        <v>1576</v>
      </c>
      <c r="B2719" s="1">
        <v>45435</v>
      </c>
      <c r="C2719" s="2">
        <v>0.52083333333333337</v>
      </c>
      <c r="D2719" s="2">
        <v>0.60416666666666663</v>
      </c>
      <c r="E2719" t="s">
        <v>38</v>
      </c>
      <c r="F2719">
        <v>3</v>
      </c>
      <c r="G2719">
        <v>16</v>
      </c>
      <c r="H2719">
        <v>17</v>
      </c>
      <c r="I2719" t="s">
        <v>22</v>
      </c>
      <c r="J2719" t="s">
        <v>14</v>
      </c>
      <c r="K2719">
        <v>119.99999999999989</v>
      </c>
      <c r="L2719">
        <v>1.0625</v>
      </c>
      <c r="M2719">
        <v>1</v>
      </c>
      <c r="N2719" t="s">
        <v>75</v>
      </c>
      <c r="O2719" t="s">
        <v>102</v>
      </c>
      <c r="P2719" t="s">
        <v>112</v>
      </c>
      <c r="Q2719" t="s">
        <v>118</v>
      </c>
      <c r="R2719" t="s">
        <v>124</v>
      </c>
      <c r="S2719">
        <v>2717</v>
      </c>
    </row>
    <row r="2720" spans="1:19" x14ac:dyDescent="0.2">
      <c r="A2720">
        <v>1589</v>
      </c>
      <c r="B2720" s="1">
        <v>45489</v>
      </c>
      <c r="C2720" s="2">
        <v>0.52083333333333337</v>
      </c>
      <c r="D2720" s="2">
        <v>0.5625</v>
      </c>
      <c r="E2720" t="s">
        <v>38</v>
      </c>
      <c r="F2720">
        <v>3</v>
      </c>
      <c r="G2720">
        <v>16</v>
      </c>
      <c r="H2720">
        <v>1</v>
      </c>
      <c r="I2720" t="s">
        <v>42</v>
      </c>
      <c r="J2720" t="s">
        <v>14</v>
      </c>
      <c r="K2720">
        <v>59.999999999999943</v>
      </c>
      <c r="L2720">
        <v>6.25E-2</v>
      </c>
      <c r="M2720">
        <v>0</v>
      </c>
      <c r="N2720" t="s">
        <v>73</v>
      </c>
      <c r="O2720" t="s">
        <v>104</v>
      </c>
      <c r="P2720" t="s">
        <v>112</v>
      </c>
      <c r="Q2720" t="s">
        <v>117</v>
      </c>
      <c r="R2720" t="s">
        <v>118</v>
      </c>
      <c r="S2720">
        <v>2718</v>
      </c>
    </row>
    <row r="2721" spans="1:19" x14ac:dyDescent="0.2">
      <c r="A2721">
        <v>400</v>
      </c>
      <c r="B2721" s="1">
        <v>45393</v>
      </c>
      <c r="C2721" s="2">
        <v>0.52083333333333337</v>
      </c>
      <c r="D2721" s="2">
        <v>0.60416666666666663</v>
      </c>
      <c r="E2721" t="s">
        <v>38</v>
      </c>
      <c r="F2721">
        <v>3</v>
      </c>
      <c r="G2721">
        <v>16</v>
      </c>
      <c r="H2721">
        <v>14</v>
      </c>
      <c r="I2721" t="s">
        <v>13</v>
      </c>
      <c r="J2721" t="s">
        <v>28</v>
      </c>
      <c r="K2721">
        <v>119.99999999999989</v>
      </c>
      <c r="L2721">
        <v>0.875</v>
      </c>
      <c r="M2721">
        <v>0</v>
      </c>
      <c r="N2721" t="s">
        <v>75</v>
      </c>
      <c r="O2721" t="s">
        <v>101</v>
      </c>
      <c r="P2721" t="s">
        <v>112</v>
      </c>
      <c r="Q2721" t="s">
        <v>118</v>
      </c>
      <c r="R2721" t="s">
        <v>124</v>
      </c>
      <c r="S2721">
        <v>2719</v>
      </c>
    </row>
    <row r="2722" spans="1:19" x14ac:dyDescent="0.2">
      <c r="A2722">
        <v>883</v>
      </c>
      <c r="B2722" s="1">
        <v>45402</v>
      </c>
      <c r="C2722" s="2">
        <v>0.52083333333333337</v>
      </c>
      <c r="D2722" s="2">
        <v>0.5625</v>
      </c>
      <c r="E2722" t="s">
        <v>38</v>
      </c>
      <c r="F2722">
        <v>3</v>
      </c>
      <c r="G2722">
        <v>16</v>
      </c>
      <c r="H2722">
        <v>3</v>
      </c>
      <c r="I2722" t="s">
        <v>22</v>
      </c>
      <c r="J2722" t="s">
        <v>28</v>
      </c>
      <c r="K2722">
        <v>59.999999999999943</v>
      </c>
      <c r="L2722">
        <v>0.1875</v>
      </c>
      <c r="M2722">
        <v>0</v>
      </c>
      <c r="N2722" t="s">
        <v>77</v>
      </c>
      <c r="O2722" t="s">
        <v>101</v>
      </c>
      <c r="P2722" t="s">
        <v>112</v>
      </c>
      <c r="Q2722" t="s">
        <v>117</v>
      </c>
      <c r="R2722" t="s">
        <v>118</v>
      </c>
      <c r="S2722">
        <v>2720</v>
      </c>
    </row>
    <row r="2723" spans="1:19" x14ac:dyDescent="0.2">
      <c r="A2723">
        <v>101</v>
      </c>
      <c r="B2723" s="1">
        <v>45622</v>
      </c>
      <c r="C2723" s="2">
        <v>0.52083333333333337</v>
      </c>
      <c r="D2723" s="2">
        <v>0.58333333333333337</v>
      </c>
      <c r="E2723" t="s">
        <v>38</v>
      </c>
      <c r="F2723">
        <v>3</v>
      </c>
      <c r="G2723">
        <v>16</v>
      </c>
      <c r="H2723">
        <v>17</v>
      </c>
      <c r="I2723" t="s">
        <v>13</v>
      </c>
      <c r="J2723" t="s">
        <v>14</v>
      </c>
      <c r="K2723">
        <v>90</v>
      </c>
      <c r="L2723">
        <v>1.0625</v>
      </c>
      <c r="M2723">
        <v>1</v>
      </c>
      <c r="N2723" t="s">
        <v>73</v>
      </c>
      <c r="O2723" t="s">
        <v>108</v>
      </c>
      <c r="P2723" t="s">
        <v>112</v>
      </c>
      <c r="Q2723" t="s">
        <v>118</v>
      </c>
      <c r="R2723" t="s">
        <v>118</v>
      </c>
      <c r="S2723">
        <v>2721</v>
      </c>
    </row>
    <row r="2724" spans="1:19" x14ac:dyDescent="0.2">
      <c r="A2724">
        <v>1767</v>
      </c>
      <c r="B2724" s="1">
        <v>45388</v>
      </c>
      <c r="C2724" s="2">
        <v>0.52083333333333337</v>
      </c>
      <c r="D2724" s="2">
        <v>0.58333333333333337</v>
      </c>
      <c r="E2724" t="s">
        <v>38</v>
      </c>
      <c r="F2724">
        <v>3</v>
      </c>
      <c r="G2724">
        <v>16</v>
      </c>
      <c r="H2724">
        <v>9</v>
      </c>
      <c r="I2724" t="s">
        <v>22</v>
      </c>
      <c r="J2724" t="s">
        <v>23</v>
      </c>
      <c r="K2724">
        <v>90</v>
      </c>
      <c r="L2724">
        <v>0.5625</v>
      </c>
      <c r="M2724">
        <v>0</v>
      </c>
      <c r="N2724" t="s">
        <v>77</v>
      </c>
      <c r="O2724" t="s">
        <v>101</v>
      </c>
      <c r="P2724" t="s">
        <v>112</v>
      </c>
      <c r="Q2724" t="s">
        <v>118</v>
      </c>
      <c r="R2724" t="s">
        <v>118</v>
      </c>
      <c r="S2724">
        <v>2722</v>
      </c>
    </row>
    <row r="2725" spans="1:19" x14ac:dyDescent="0.2">
      <c r="A2725">
        <v>2219</v>
      </c>
      <c r="B2725" s="1">
        <v>45548</v>
      </c>
      <c r="C2725" s="2">
        <v>0.52083333333333337</v>
      </c>
      <c r="D2725" s="2">
        <v>0.54166666666666663</v>
      </c>
      <c r="E2725" t="s">
        <v>38</v>
      </c>
      <c r="F2725">
        <v>3</v>
      </c>
      <c r="G2725">
        <v>16</v>
      </c>
      <c r="H2725">
        <v>6</v>
      </c>
      <c r="I2725" t="s">
        <v>41</v>
      </c>
      <c r="J2725" t="s">
        <v>23</v>
      </c>
      <c r="K2725">
        <v>29.999999999999893</v>
      </c>
      <c r="L2725">
        <v>0.375</v>
      </c>
      <c r="M2725">
        <v>0</v>
      </c>
      <c r="N2725" t="s">
        <v>76</v>
      </c>
      <c r="O2725" t="s">
        <v>106</v>
      </c>
      <c r="P2725" t="s">
        <v>112</v>
      </c>
      <c r="Q2725" t="s">
        <v>118</v>
      </c>
      <c r="R2725" t="s">
        <v>118</v>
      </c>
      <c r="S2725">
        <v>2723</v>
      </c>
    </row>
    <row r="2726" spans="1:19" x14ac:dyDescent="0.2">
      <c r="A2726">
        <v>2175</v>
      </c>
      <c r="B2726" s="1">
        <v>45446</v>
      </c>
      <c r="C2726" s="2">
        <v>0.52083333333333337</v>
      </c>
      <c r="D2726" s="2">
        <v>0.58333333333333337</v>
      </c>
      <c r="E2726" t="s">
        <v>38</v>
      </c>
      <c r="F2726">
        <v>3</v>
      </c>
      <c r="G2726">
        <v>16</v>
      </c>
      <c r="H2726">
        <v>17</v>
      </c>
      <c r="I2726" t="s">
        <v>41</v>
      </c>
      <c r="J2726" t="s">
        <v>30</v>
      </c>
      <c r="K2726">
        <v>90</v>
      </c>
      <c r="L2726">
        <v>1.0625</v>
      </c>
      <c r="M2726">
        <v>1</v>
      </c>
      <c r="N2726" t="s">
        <v>72</v>
      </c>
      <c r="O2726" t="s">
        <v>103</v>
      </c>
      <c r="P2726" t="s">
        <v>112</v>
      </c>
      <c r="Q2726" t="s">
        <v>118</v>
      </c>
      <c r="R2726" t="s">
        <v>118</v>
      </c>
      <c r="S2726">
        <v>2724</v>
      </c>
    </row>
    <row r="2727" spans="1:19" x14ac:dyDescent="0.2">
      <c r="A2727">
        <v>2067</v>
      </c>
      <c r="B2727" s="1">
        <v>45582</v>
      </c>
      <c r="C2727" s="2">
        <v>0.52083333333333337</v>
      </c>
      <c r="D2727" s="2">
        <v>0.5625</v>
      </c>
      <c r="E2727" t="s">
        <v>38</v>
      </c>
      <c r="F2727">
        <v>3</v>
      </c>
      <c r="G2727">
        <v>16</v>
      </c>
      <c r="H2727">
        <v>9</v>
      </c>
      <c r="I2727" t="s">
        <v>39</v>
      </c>
      <c r="J2727" t="s">
        <v>23</v>
      </c>
      <c r="K2727">
        <v>59.999999999999943</v>
      </c>
      <c r="L2727">
        <v>0.5625</v>
      </c>
      <c r="M2727">
        <v>0</v>
      </c>
      <c r="N2727" t="s">
        <v>75</v>
      </c>
      <c r="O2727" t="s">
        <v>107</v>
      </c>
      <c r="P2727" t="s">
        <v>112</v>
      </c>
      <c r="Q2727" t="s">
        <v>118</v>
      </c>
      <c r="R2727" t="s">
        <v>118</v>
      </c>
      <c r="S2727">
        <v>2725</v>
      </c>
    </row>
    <row r="2728" spans="1:19" x14ac:dyDescent="0.2">
      <c r="A2728">
        <v>1927</v>
      </c>
      <c r="B2728" s="1">
        <v>45431</v>
      </c>
      <c r="C2728" s="2">
        <v>0.5</v>
      </c>
      <c r="D2728" s="2">
        <v>0.5625</v>
      </c>
      <c r="E2728" t="s">
        <v>38</v>
      </c>
      <c r="F2728">
        <v>3</v>
      </c>
      <c r="G2728">
        <v>16</v>
      </c>
      <c r="H2728">
        <v>12</v>
      </c>
      <c r="I2728" t="s">
        <v>13</v>
      </c>
      <c r="J2728" t="s">
        <v>40</v>
      </c>
      <c r="K2728">
        <v>90</v>
      </c>
      <c r="L2728">
        <v>0.75</v>
      </c>
      <c r="M2728">
        <v>0</v>
      </c>
      <c r="N2728" t="s">
        <v>71</v>
      </c>
      <c r="O2728" t="s">
        <v>102</v>
      </c>
      <c r="P2728" t="s">
        <v>112</v>
      </c>
      <c r="Q2728" t="s">
        <v>118</v>
      </c>
      <c r="R2728" t="s">
        <v>118</v>
      </c>
      <c r="S2728">
        <v>2726</v>
      </c>
    </row>
    <row r="2729" spans="1:19" x14ac:dyDescent="0.2">
      <c r="A2729">
        <v>1181</v>
      </c>
      <c r="B2729" s="1">
        <v>45417</v>
      </c>
      <c r="C2729" s="2">
        <v>0.5</v>
      </c>
      <c r="D2729" s="2">
        <v>0.52083333333333337</v>
      </c>
      <c r="E2729" t="s">
        <v>38</v>
      </c>
      <c r="F2729">
        <v>3</v>
      </c>
      <c r="G2729">
        <v>16</v>
      </c>
      <c r="H2729">
        <v>15</v>
      </c>
      <c r="I2729" t="s">
        <v>13</v>
      </c>
      <c r="J2729" t="s">
        <v>28</v>
      </c>
      <c r="K2729">
        <v>30.000000000000053</v>
      </c>
      <c r="L2729">
        <v>0.9375</v>
      </c>
      <c r="M2729">
        <v>0</v>
      </c>
      <c r="N2729" t="s">
        <v>71</v>
      </c>
      <c r="O2729" t="s">
        <v>102</v>
      </c>
      <c r="P2729" t="s">
        <v>112</v>
      </c>
      <c r="Q2729" t="s">
        <v>118</v>
      </c>
      <c r="R2729" t="s">
        <v>118</v>
      </c>
      <c r="S2729">
        <v>2727</v>
      </c>
    </row>
    <row r="2730" spans="1:19" x14ac:dyDescent="0.2">
      <c r="A2730">
        <v>443</v>
      </c>
      <c r="B2730" s="1">
        <v>45349</v>
      </c>
      <c r="C2730" s="2">
        <v>0.5</v>
      </c>
      <c r="D2730" s="2">
        <v>0.58333333333333337</v>
      </c>
      <c r="E2730" t="s">
        <v>38</v>
      </c>
      <c r="F2730">
        <v>3</v>
      </c>
      <c r="G2730">
        <v>16</v>
      </c>
      <c r="H2730">
        <v>6</v>
      </c>
      <c r="I2730" t="s">
        <v>17</v>
      </c>
      <c r="J2730" t="s">
        <v>14</v>
      </c>
      <c r="K2730">
        <v>120.00000000000006</v>
      </c>
      <c r="L2730">
        <v>0.375</v>
      </c>
      <c r="M2730">
        <v>0</v>
      </c>
      <c r="N2730" t="s">
        <v>73</v>
      </c>
      <c r="O2730" t="s">
        <v>99</v>
      </c>
      <c r="P2730" t="s">
        <v>112</v>
      </c>
      <c r="Q2730" t="s">
        <v>118</v>
      </c>
      <c r="R2730" t="s">
        <v>124</v>
      </c>
      <c r="S2730">
        <v>2728</v>
      </c>
    </row>
    <row r="2731" spans="1:19" x14ac:dyDescent="0.2">
      <c r="A2731">
        <v>1894</v>
      </c>
      <c r="B2731" s="1">
        <v>45328</v>
      </c>
      <c r="C2731" s="2">
        <v>0.5</v>
      </c>
      <c r="D2731" s="2">
        <v>0.5625</v>
      </c>
      <c r="E2731" t="s">
        <v>38</v>
      </c>
      <c r="F2731">
        <v>3</v>
      </c>
      <c r="G2731">
        <v>16</v>
      </c>
      <c r="H2731">
        <v>14</v>
      </c>
      <c r="I2731" t="s">
        <v>13</v>
      </c>
      <c r="J2731" t="s">
        <v>23</v>
      </c>
      <c r="K2731">
        <v>90</v>
      </c>
      <c r="L2731">
        <v>0.875</v>
      </c>
      <c r="M2731">
        <v>0</v>
      </c>
      <c r="N2731" t="s">
        <v>73</v>
      </c>
      <c r="O2731" t="s">
        <v>99</v>
      </c>
      <c r="P2731" t="s">
        <v>112</v>
      </c>
      <c r="Q2731" t="s">
        <v>118</v>
      </c>
      <c r="R2731" t="s">
        <v>118</v>
      </c>
      <c r="S2731">
        <v>2729</v>
      </c>
    </row>
    <row r="2732" spans="1:19" x14ac:dyDescent="0.2">
      <c r="A2732">
        <v>2369</v>
      </c>
      <c r="B2732" s="1">
        <v>45433</v>
      </c>
      <c r="C2732" s="2">
        <v>0.5</v>
      </c>
      <c r="D2732" s="2">
        <v>0.5625</v>
      </c>
      <c r="E2732" t="s">
        <v>38</v>
      </c>
      <c r="F2732">
        <v>3</v>
      </c>
      <c r="G2732">
        <v>16</v>
      </c>
      <c r="H2732">
        <v>3</v>
      </c>
      <c r="I2732" t="s">
        <v>13</v>
      </c>
      <c r="J2732" t="s">
        <v>23</v>
      </c>
      <c r="K2732">
        <v>90</v>
      </c>
      <c r="L2732">
        <v>0.1875</v>
      </c>
      <c r="M2732">
        <v>0</v>
      </c>
      <c r="N2732" t="s">
        <v>73</v>
      </c>
      <c r="O2732" t="s">
        <v>102</v>
      </c>
      <c r="P2732" t="s">
        <v>112</v>
      </c>
      <c r="Q2732" t="s">
        <v>117</v>
      </c>
      <c r="R2732" t="s">
        <v>118</v>
      </c>
      <c r="S2732">
        <v>2730</v>
      </c>
    </row>
    <row r="2733" spans="1:19" x14ac:dyDescent="0.2">
      <c r="A2733">
        <v>1557</v>
      </c>
      <c r="B2733" s="1">
        <v>45556</v>
      </c>
      <c r="C2733" s="2">
        <v>0.5</v>
      </c>
      <c r="D2733" s="2">
        <v>0.58333333333333337</v>
      </c>
      <c r="E2733" t="s">
        <v>38</v>
      </c>
      <c r="F2733">
        <v>3</v>
      </c>
      <c r="G2733">
        <v>16</v>
      </c>
      <c r="H2733">
        <v>19</v>
      </c>
      <c r="I2733" t="s">
        <v>41</v>
      </c>
      <c r="J2733" t="s">
        <v>14</v>
      </c>
      <c r="K2733">
        <v>120.00000000000006</v>
      </c>
      <c r="L2733">
        <v>1.1875</v>
      </c>
      <c r="M2733">
        <v>1</v>
      </c>
      <c r="N2733" t="s">
        <v>77</v>
      </c>
      <c r="O2733" t="s">
        <v>106</v>
      </c>
      <c r="P2733" t="s">
        <v>112</v>
      </c>
      <c r="Q2733" t="s">
        <v>118</v>
      </c>
      <c r="R2733" t="s">
        <v>124</v>
      </c>
      <c r="S2733">
        <v>2731</v>
      </c>
    </row>
    <row r="2734" spans="1:19" x14ac:dyDescent="0.2">
      <c r="A2734">
        <v>1050</v>
      </c>
      <c r="B2734" s="1">
        <v>45629</v>
      </c>
      <c r="C2734" s="2">
        <v>0.5</v>
      </c>
      <c r="D2734" s="2">
        <v>0.54166666666666663</v>
      </c>
      <c r="E2734" t="s">
        <v>38</v>
      </c>
      <c r="F2734">
        <v>3</v>
      </c>
      <c r="G2734">
        <v>16</v>
      </c>
      <c r="H2734">
        <v>12</v>
      </c>
      <c r="I2734" t="s">
        <v>13</v>
      </c>
      <c r="J2734" t="s">
        <v>14</v>
      </c>
      <c r="K2734">
        <v>59.999999999999943</v>
      </c>
      <c r="L2734">
        <v>0.75</v>
      </c>
      <c r="M2734">
        <v>0</v>
      </c>
      <c r="N2734" t="s">
        <v>73</v>
      </c>
      <c r="O2734" t="s">
        <v>109</v>
      </c>
      <c r="P2734" t="s">
        <v>112</v>
      </c>
      <c r="Q2734" t="s">
        <v>118</v>
      </c>
      <c r="R2734" t="s">
        <v>118</v>
      </c>
      <c r="S2734">
        <v>2732</v>
      </c>
    </row>
    <row r="2735" spans="1:19" x14ac:dyDescent="0.2">
      <c r="A2735">
        <v>2474</v>
      </c>
      <c r="B2735" s="1">
        <v>45360</v>
      </c>
      <c r="C2735" s="2">
        <v>0.5</v>
      </c>
      <c r="D2735" s="2">
        <v>0.52083333333333337</v>
      </c>
      <c r="E2735" t="s">
        <v>38</v>
      </c>
      <c r="F2735">
        <v>3</v>
      </c>
      <c r="G2735">
        <v>16</v>
      </c>
      <c r="H2735">
        <v>4</v>
      </c>
      <c r="I2735" t="s">
        <v>42</v>
      </c>
      <c r="J2735" t="s">
        <v>23</v>
      </c>
      <c r="K2735">
        <v>30.000000000000053</v>
      </c>
      <c r="L2735">
        <v>0.25</v>
      </c>
      <c r="M2735">
        <v>0</v>
      </c>
      <c r="N2735" t="s">
        <v>77</v>
      </c>
      <c r="O2735" t="s">
        <v>100</v>
      </c>
      <c r="P2735" t="s">
        <v>112</v>
      </c>
      <c r="Q2735" t="s">
        <v>118</v>
      </c>
      <c r="R2735" t="s">
        <v>118</v>
      </c>
      <c r="S2735">
        <v>2733</v>
      </c>
    </row>
    <row r="2736" spans="1:19" x14ac:dyDescent="0.2">
      <c r="A2736">
        <v>2480</v>
      </c>
      <c r="B2736" s="1">
        <v>45448</v>
      </c>
      <c r="C2736" s="2">
        <v>0.5</v>
      </c>
      <c r="D2736" s="2">
        <v>0.58333333333333337</v>
      </c>
      <c r="E2736" t="s">
        <v>38</v>
      </c>
      <c r="F2736">
        <v>3</v>
      </c>
      <c r="G2736">
        <v>16</v>
      </c>
      <c r="H2736">
        <v>11</v>
      </c>
      <c r="I2736" t="s">
        <v>22</v>
      </c>
      <c r="J2736" t="s">
        <v>18</v>
      </c>
      <c r="K2736">
        <v>120.00000000000006</v>
      </c>
      <c r="L2736">
        <v>0.6875</v>
      </c>
      <c r="M2736">
        <v>0</v>
      </c>
      <c r="N2736" t="s">
        <v>74</v>
      </c>
      <c r="O2736" t="s">
        <v>103</v>
      </c>
      <c r="P2736" t="s">
        <v>112</v>
      </c>
      <c r="Q2736" t="s">
        <v>118</v>
      </c>
      <c r="R2736" t="s">
        <v>124</v>
      </c>
      <c r="S2736">
        <v>2734</v>
      </c>
    </row>
    <row r="2737" spans="1:19" x14ac:dyDescent="0.2">
      <c r="A2737">
        <v>1689</v>
      </c>
      <c r="B2737" s="1">
        <v>45413</v>
      </c>
      <c r="C2737" s="2">
        <v>0.5</v>
      </c>
      <c r="D2737" s="2">
        <v>0.52083333333333337</v>
      </c>
      <c r="E2737" t="s">
        <v>38</v>
      </c>
      <c r="F2737">
        <v>3</v>
      </c>
      <c r="G2737">
        <v>16</v>
      </c>
      <c r="H2737">
        <v>16</v>
      </c>
      <c r="I2737" t="s">
        <v>22</v>
      </c>
      <c r="J2737" t="s">
        <v>40</v>
      </c>
      <c r="K2737">
        <v>30.000000000000053</v>
      </c>
      <c r="L2737">
        <v>1</v>
      </c>
      <c r="M2737">
        <v>0</v>
      </c>
      <c r="N2737" t="s">
        <v>74</v>
      </c>
      <c r="O2737" t="s">
        <v>102</v>
      </c>
      <c r="P2737" t="s">
        <v>112</v>
      </c>
      <c r="Q2737" t="s">
        <v>118</v>
      </c>
      <c r="R2737" t="s">
        <v>118</v>
      </c>
      <c r="S2737">
        <v>2735</v>
      </c>
    </row>
    <row r="2738" spans="1:19" x14ac:dyDescent="0.2">
      <c r="A2738">
        <v>1235</v>
      </c>
      <c r="B2738" s="1">
        <v>45351</v>
      </c>
      <c r="C2738" s="2">
        <v>0.5</v>
      </c>
      <c r="D2738" s="2">
        <v>0.52083333333333337</v>
      </c>
      <c r="E2738" t="s">
        <v>38</v>
      </c>
      <c r="F2738">
        <v>3</v>
      </c>
      <c r="G2738">
        <v>16</v>
      </c>
      <c r="H2738">
        <v>11</v>
      </c>
      <c r="I2738" t="s">
        <v>39</v>
      </c>
      <c r="J2738" t="s">
        <v>18</v>
      </c>
      <c r="K2738">
        <v>30.000000000000053</v>
      </c>
      <c r="L2738">
        <v>0.6875</v>
      </c>
      <c r="M2738">
        <v>0</v>
      </c>
      <c r="N2738" t="s">
        <v>75</v>
      </c>
      <c r="O2738" t="s">
        <v>99</v>
      </c>
      <c r="P2738" t="s">
        <v>112</v>
      </c>
      <c r="Q2738" t="s">
        <v>118</v>
      </c>
      <c r="R2738" t="s">
        <v>118</v>
      </c>
      <c r="S2738">
        <v>2736</v>
      </c>
    </row>
    <row r="2739" spans="1:19" x14ac:dyDescent="0.2">
      <c r="A2739">
        <v>753</v>
      </c>
      <c r="B2739" s="1">
        <v>45376</v>
      </c>
      <c r="C2739" s="2">
        <v>0.5</v>
      </c>
      <c r="D2739" s="2">
        <v>0.5625</v>
      </c>
      <c r="E2739" t="s">
        <v>38</v>
      </c>
      <c r="F2739">
        <v>3</v>
      </c>
      <c r="G2739">
        <v>16</v>
      </c>
      <c r="H2739">
        <v>3</v>
      </c>
      <c r="I2739" t="s">
        <v>41</v>
      </c>
      <c r="J2739" t="s">
        <v>23</v>
      </c>
      <c r="K2739">
        <v>90</v>
      </c>
      <c r="L2739">
        <v>0.1875</v>
      </c>
      <c r="M2739">
        <v>0</v>
      </c>
      <c r="N2739" t="s">
        <v>72</v>
      </c>
      <c r="O2739" t="s">
        <v>100</v>
      </c>
      <c r="P2739" t="s">
        <v>112</v>
      </c>
      <c r="Q2739" t="s">
        <v>117</v>
      </c>
      <c r="R2739" t="s">
        <v>118</v>
      </c>
      <c r="S2739">
        <v>2737</v>
      </c>
    </row>
    <row r="2740" spans="1:19" x14ac:dyDescent="0.2">
      <c r="A2740">
        <v>2592</v>
      </c>
      <c r="B2740" s="1">
        <v>45342</v>
      </c>
      <c r="C2740" s="2">
        <v>0.5</v>
      </c>
      <c r="D2740" s="2">
        <v>0.52083333333333337</v>
      </c>
      <c r="E2740" t="s">
        <v>38</v>
      </c>
      <c r="F2740">
        <v>3</v>
      </c>
      <c r="G2740">
        <v>16</v>
      </c>
      <c r="H2740">
        <v>15</v>
      </c>
      <c r="I2740" t="s">
        <v>39</v>
      </c>
      <c r="J2740" t="s">
        <v>14</v>
      </c>
      <c r="K2740">
        <v>30.000000000000053</v>
      </c>
      <c r="L2740">
        <v>0.9375</v>
      </c>
      <c r="M2740">
        <v>0</v>
      </c>
      <c r="N2740" t="s">
        <v>73</v>
      </c>
      <c r="O2740" t="s">
        <v>99</v>
      </c>
      <c r="P2740" t="s">
        <v>112</v>
      </c>
      <c r="Q2740" t="s">
        <v>118</v>
      </c>
      <c r="R2740" t="s">
        <v>118</v>
      </c>
      <c r="S2740">
        <v>2738</v>
      </c>
    </row>
    <row r="2741" spans="1:19" x14ac:dyDescent="0.2">
      <c r="A2741">
        <v>2788</v>
      </c>
      <c r="B2741" s="1">
        <v>45385</v>
      </c>
      <c r="C2741" s="2">
        <v>0.5</v>
      </c>
      <c r="D2741" s="2">
        <v>0.5625</v>
      </c>
      <c r="E2741" t="s">
        <v>38</v>
      </c>
      <c r="F2741">
        <v>3</v>
      </c>
      <c r="G2741">
        <v>16</v>
      </c>
      <c r="H2741">
        <v>5</v>
      </c>
      <c r="I2741" t="s">
        <v>41</v>
      </c>
      <c r="J2741" t="s">
        <v>18</v>
      </c>
      <c r="K2741">
        <v>90</v>
      </c>
      <c r="L2741">
        <v>0.3125</v>
      </c>
      <c r="M2741">
        <v>0</v>
      </c>
      <c r="N2741" t="s">
        <v>74</v>
      </c>
      <c r="O2741" t="s">
        <v>101</v>
      </c>
      <c r="P2741" t="s">
        <v>112</v>
      </c>
      <c r="Q2741" t="s">
        <v>118</v>
      </c>
      <c r="R2741" t="s">
        <v>118</v>
      </c>
      <c r="S2741">
        <v>2739</v>
      </c>
    </row>
    <row r="2742" spans="1:19" x14ac:dyDescent="0.2">
      <c r="A2742">
        <v>1802</v>
      </c>
      <c r="B2742" s="1">
        <v>45503</v>
      </c>
      <c r="C2742" s="2">
        <v>0.5</v>
      </c>
      <c r="D2742" s="2">
        <v>0.5625</v>
      </c>
      <c r="E2742" t="s">
        <v>38</v>
      </c>
      <c r="F2742">
        <v>3</v>
      </c>
      <c r="G2742">
        <v>16</v>
      </c>
      <c r="H2742">
        <v>3</v>
      </c>
      <c r="I2742" t="s">
        <v>39</v>
      </c>
      <c r="J2742" t="s">
        <v>18</v>
      </c>
      <c r="K2742">
        <v>90</v>
      </c>
      <c r="L2742">
        <v>0.1875</v>
      </c>
      <c r="M2742">
        <v>0</v>
      </c>
      <c r="N2742" t="s">
        <v>73</v>
      </c>
      <c r="O2742" t="s">
        <v>104</v>
      </c>
      <c r="P2742" t="s">
        <v>112</v>
      </c>
      <c r="Q2742" t="s">
        <v>117</v>
      </c>
      <c r="R2742" t="s">
        <v>118</v>
      </c>
      <c r="S2742">
        <v>2740</v>
      </c>
    </row>
    <row r="2743" spans="1:19" x14ac:dyDescent="0.2">
      <c r="A2743">
        <v>2490</v>
      </c>
      <c r="B2743" s="1">
        <v>45415</v>
      </c>
      <c r="C2743" s="2">
        <v>0.5</v>
      </c>
      <c r="D2743" s="2">
        <v>0.5625</v>
      </c>
      <c r="E2743" t="s">
        <v>38</v>
      </c>
      <c r="F2743">
        <v>3</v>
      </c>
      <c r="G2743">
        <v>16</v>
      </c>
      <c r="H2743">
        <v>14</v>
      </c>
      <c r="I2743" t="s">
        <v>27</v>
      </c>
      <c r="J2743" t="s">
        <v>40</v>
      </c>
      <c r="K2743">
        <v>90</v>
      </c>
      <c r="L2743">
        <v>0.875</v>
      </c>
      <c r="M2743">
        <v>0</v>
      </c>
      <c r="N2743" t="s">
        <v>76</v>
      </c>
      <c r="O2743" t="s">
        <v>102</v>
      </c>
      <c r="P2743" t="s">
        <v>112</v>
      </c>
      <c r="Q2743" t="s">
        <v>118</v>
      </c>
      <c r="R2743" t="s">
        <v>118</v>
      </c>
      <c r="S2743">
        <v>2741</v>
      </c>
    </row>
    <row r="2744" spans="1:19" x14ac:dyDescent="0.2">
      <c r="A2744">
        <v>2862</v>
      </c>
      <c r="B2744" s="1">
        <v>45515</v>
      </c>
      <c r="C2744" s="2">
        <v>0.5</v>
      </c>
      <c r="D2744" s="2">
        <v>0.5625</v>
      </c>
      <c r="E2744" t="s">
        <v>38</v>
      </c>
      <c r="F2744">
        <v>3</v>
      </c>
      <c r="G2744">
        <v>16</v>
      </c>
      <c r="H2744">
        <v>1</v>
      </c>
      <c r="I2744" t="s">
        <v>22</v>
      </c>
      <c r="J2744" t="s">
        <v>18</v>
      </c>
      <c r="K2744">
        <v>90</v>
      </c>
      <c r="L2744">
        <v>6.25E-2</v>
      </c>
      <c r="M2744">
        <v>0</v>
      </c>
      <c r="N2744" t="s">
        <v>71</v>
      </c>
      <c r="O2744" t="s">
        <v>105</v>
      </c>
      <c r="P2744" t="s">
        <v>112</v>
      </c>
      <c r="Q2744" t="s">
        <v>117</v>
      </c>
      <c r="R2744" t="s">
        <v>118</v>
      </c>
      <c r="S2744">
        <v>2742</v>
      </c>
    </row>
    <row r="2745" spans="1:19" x14ac:dyDescent="0.2">
      <c r="A2745">
        <v>2807</v>
      </c>
      <c r="B2745" s="1">
        <v>45392</v>
      </c>
      <c r="C2745" s="2">
        <v>0.5</v>
      </c>
      <c r="D2745" s="2">
        <v>0.5625</v>
      </c>
      <c r="E2745" t="s">
        <v>38</v>
      </c>
      <c r="F2745">
        <v>3</v>
      </c>
      <c r="G2745">
        <v>16</v>
      </c>
      <c r="H2745">
        <v>6</v>
      </c>
      <c r="I2745" t="s">
        <v>22</v>
      </c>
      <c r="J2745" t="s">
        <v>30</v>
      </c>
      <c r="K2745">
        <v>90</v>
      </c>
      <c r="L2745">
        <v>0.375</v>
      </c>
      <c r="M2745">
        <v>0</v>
      </c>
      <c r="N2745" t="s">
        <v>74</v>
      </c>
      <c r="O2745" t="s">
        <v>101</v>
      </c>
      <c r="P2745" t="s">
        <v>112</v>
      </c>
      <c r="Q2745" t="s">
        <v>118</v>
      </c>
      <c r="R2745" t="s">
        <v>118</v>
      </c>
      <c r="S2745">
        <v>2743</v>
      </c>
    </row>
    <row r="2746" spans="1:19" x14ac:dyDescent="0.2">
      <c r="A2746">
        <v>241</v>
      </c>
      <c r="B2746" s="1">
        <v>45342</v>
      </c>
      <c r="C2746" s="2">
        <v>0.5</v>
      </c>
      <c r="D2746" s="2">
        <v>0.54166666666666663</v>
      </c>
      <c r="E2746" t="s">
        <v>38</v>
      </c>
      <c r="F2746">
        <v>3</v>
      </c>
      <c r="G2746">
        <v>16</v>
      </c>
      <c r="H2746">
        <v>19</v>
      </c>
      <c r="I2746" t="s">
        <v>42</v>
      </c>
      <c r="J2746" t="s">
        <v>40</v>
      </c>
      <c r="K2746">
        <v>59.999999999999943</v>
      </c>
      <c r="L2746">
        <v>1.1875</v>
      </c>
      <c r="M2746">
        <v>1</v>
      </c>
      <c r="N2746" t="s">
        <v>73</v>
      </c>
      <c r="O2746" t="s">
        <v>99</v>
      </c>
      <c r="P2746" t="s">
        <v>112</v>
      </c>
      <c r="Q2746" t="s">
        <v>118</v>
      </c>
      <c r="R2746" t="s">
        <v>118</v>
      </c>
      <c r="S2746">
        <v>2744</v>
      </c>
    </row>
    <row r="2747" spans="1:19" x14ac:dyDescent="0.2">
      <c r="A2747">
        <v>325</v>
      </c>
      <c r="B2747" s="1">
        <v>45644</v>
      </c>
      <c r="C2747" s="2">
        <v>0.5</v>
      </c>
      <c r="D2747" s="2">
        <v>0.52083333333333337</v>
      </c>
      <c r="E2747" t="s">
        <v>38</v>
      </c>
      <c r="F2747">
        <v>3</v>
      </c>
      <c r="G2747">
        <v>16</v>
      </c>
      <c r="H2747">
        <v>15</v>
      </c>
      <c r="I2747" t="s">
        <v>13</v>
      </c>
      <c r="J2747" t="s">
        <v>23</v>
      </c>
      <c r="K2747">
        <v>30.000000000000053</v>
      </c>
      <c r="L2747">
        <v>0.9375</v>
      </c>
      <c r="M2747">
        <v>0</v>
      </c>
      <c r="N2747" t="s">
        <v>74</v>
      </c>
      <c r="O2747" t="s">
        <v>109</v>
      </c>
      <c r="P2747" t="s">
        <v>112</v>
      </c>
      <c r="Q2747" t="s">
        <v>118</v>
      </c>
      <c r="R2747" t="s">
        <v>118</v>
      </c>
      <c r="S2747">
        <v>2745</v>
      </c>
    </row>
    <row r="2748" spans="1:19" x14ac:dyDescent="0.2">
      <c r="A2748">
        <v>2279</v>
      </c>
      <c r="B2748" s="1">
        <v>45546</v>
      </c>
      <c r="C2748" s="2">
        <v>0.5</v>
      </c>
      <c r="D2748" s="2">
        <v>0.54166666666666663</v>
      </c>
      <c r="E2748" t="s">
        <v>38</v>
      </c>
      <c r="F2748">
        <v>3</v>
      </c>
      <c r="G2748">
        <v>16</v>
      </c>
      <c r="H2748">
        <v>7</v>
      </c>
      <c r="I2748" t="s">
        <v>17</v>
      </c>
      <c r="J2748" t="s">
        <v>14</v>
      </c>
      <c r="K2748">
        <v>59.999999999999943</v>
      </c>
      <c r="L2748">
        <v>0.4375</v>
      </c>
      <c r="M2748">
        <v>0</v>
      </c>
      <c r="N2748" t="s">
        <v>74</v>
      </c>
      <c r="O2748" t="s">
        <v>106</v>
      </c>
      <c r="P2748" t="s">
        <v>112</v>
      </c>
      <c r="Q2748" t="s">
        <v>118</v>
      </c>
      <c r="R2748" t="s">
        <v>118</v>
      </c>
      <c r="S2748">
        <v>2746</v>
      </c>
    </row>
    <row r="2749" spans="1:19" x14ac:dyDescent="0.2">
      <c r="A2749">
        <v>2008</v>
      </c>
      <c r="B2749" s="1">
        <v>45571</v>
      </c>
      <c r="C2749" s="2">
        <v>0.5</v>
      </c>
      <c r="D2749" s="2">
        <v>0.52083333333333337</v>
      </c>
      <c r="E2749" t="s">
        <v>38</v>
      </c>
      <c r="F2749">
        <v>3</v>
      </c>
      <c r="G2749">
        <v>16</v>
      </c>
      <c r="H2749">
        <v>13</v>
      </c>
      <c r="I2749" t="s">
        <v>41</v>
      </c>
      <c r="J2749" t="s">
        <v>40</v>
      </c>
      <c r="K2749">
        <v>30.000000000000053</v>
      </c>
      <c r="L2749">
        <v>0.8125</v>
      </c>
      <c r="M2749">
        <v>0</v>
      </c>
      <c r="N2749" t="s">
        <v>71</v>
      </c>
      <c r="O2749" t="s">
        <v>107</v>
      </c>
      <c r="P2749" t="s">
        <v>112</v>
      </c>
      <c r="Q2749" t="s">
        <v>118</v>
      </c>
      <c r="R2749" t="s">
        <v>118</v>
      </c>
      <c r="S2749">
        <v>2747</v>
      </c>
    </row>
    <row r="2750" spans="1:19" x14ac:dyDescent="0.2">
      <c r="A2750">
        <v>1013</v>
      </c>
      <c r="B2750" s="1">
        <v>45602</v>
      </c>
      <c r="C2750" s="2">
        <v>0.5</v>
      </c>
      <c r="D2750" s="2">
        <v>0.58333333333333337</v>
      </c>
      <c r="E2750" t="s">
        <v>38</v>
      </c>
      <c r="F2750">
        <v>3</v>
      </c>
      <c r="G2750">
        <v>16</v>
      </c>
      <c r="H2750">
        <v>16</v>
      </c>
      <c r="I2750" t="s">
        <v>41</v>
      </c>
      <c r="J2750" t="s">
        <v>30</v>
      </c>
      <c r="K2750">
        <v>120.00000000000006</v>
      </c>
      <c r="L2750">
        <v>1</v>
      </c>
      <c r="M2750">
        <v>0</v>
      </c>
      <c r="N2750" t="s">
        <v>74</v>
      </c>
      <c r="O2750" t="s">
        <v>108</v>
      </c>
      <c r="P2750" t="s">
        <v>112</v>
      </c>
      <c r="Q2750" t="s">
        <v>118</v>
      </c>
      <c r="R2750" t="s">
        <v>124</v>
      </c>
      <c r="S2750">
        <v>2748</v>
      </c>
    </row>
    <row r="2751" spans="1:19" x14ac:dyDescent="0.2">
      <c r="A2751">
        <v>772</v>
      </c>
      <c r="B2751" s="1">
        <v>45395</v>
      </c>
      <c r="C2751" s="2">
        <v>0.5</v>
      </c>
      <c r="D2751" s="2">
        <v>0.52083333333333337</v>
      </c>
      <c r="E2751" t="s">
        <v>38</v>
      </c>
      <c r="F2751">
        <v>3</v>
      </c>
      <c r="G2751">
        <v>16</v>
      </c>
      <c r="H2751">
        <v>8</v>
      </c>
      <c r="I2751" t="s">
        <v>27</v>
      </c>
      <c r="J2751" t="s">
        <v>18</v>
      </c>
      <c r="K2751">
        <v>30.000000000000053</v>
      </c>
      <c r="L2751">
        <v>0.5</v>
      </c>
      <c r="M2751">
        <v>0</v>
      </c>
      <c r="N2751" t="s">
        <v>77</v>
      </c>
      <c r="O2751" t="s">
        <v>101</v>
      </c>
      <c r="P2751" t="s">
        <v>112</v>
      </c>
      <c r="Q2751" t="s">
        <v>118</v>
      </c>
      <c r="R2751" t="s">
        <v>118</v>
      </c>
      <c r="S2751">
        <v>2749</v>
      </c>
    </row>
    <row r="2752" spans="1:19" x14ac:dyDescent="0.2">
      <c r="A2752">
        <v>1088</v>
      </c>
      <c r="B2752" s="1">
        <v>45514</v>
      </c>
      <c r="C2752" s="2">
        <v>0.5</v>
      </c>
      <c r="D2752" s="2">
        <v>0.58333333333333337</v>
      </c>
      <c r="E2752" t="s">
        <v>38</v>
      </c>
      <c r="F2752">
        <v>3</v>
      </c>
      <c r="G2752">
        <v>16</v>
      </c>
      <c r="H2752">
        <v>11</v>
      </c>
      <c r="I2752" t="s">
        <v>27</v>
      </c>
      <c r="J2752" t="s">
        <v>28</v>
      </c>
      <c r="K2752">
        <v>120.00000000000006</v>
      </c>
      <c r="L2752">
        <v>0.6875</v>
      </c>
      <c r="M2752">
        <v>0</v>
      </c>
      <c r="N2752" t="s">
        <v>77</v>
      </c>
      <c r="O2752" t="s">
        <v>105</v>
      </c>
      <c r="P2752" t="s">
        <v>112</v>
      </c>
      <c r="Q2752" t="s">
        <v>118</v>
      </c>
      <c r="R2752" t="s">
        <v>124</v>
      </c>
      <c r="S2752">
        <v>2750</v>
      </c>
    </row>
    <row r="2753" spans="1:19" x14ac:dyDescent="0.2">
      <c r="A2753">
        <v>1997</v>
      </c>
      <c r="B2753" s="1">
        <v>45498</v>
      </c>
      <c r="C2753" s="2">
        <v>0.5</v>
      </c>
      <c r="D2753" s="2">
        <v>0.5625</v>
      </c>
      <c r="E2753" t="s">
        <v>38</v>
      </c>
      <c r="F2753">
        <v>3</v>
      </c>
      <c r="G2753">
        <v>16</v>
      </c>
      <c r="H2753">
        <v>9</v>
      </c>
      <c r="I2753" t="s">
        <v>13</v>
      </c>
      <c r="J2753" t="s">
        <v>40</v>
      </c>
      <c r="K2753">
        <v>90</v>
      </c>
      <c r="L2753">
        <v>0.5625</v>
      </c>
      <c r="M2753">
        <v>0</v>
      </c>
      <c r="N2753" t="s">
        <v>75</v>
      </c>
      <c r="O2753" t="s">
        <v>104</v>
      </c>
      <c r="P2753" t="s">
        <v>112</v>
      </c>
      <c r="Q2753" t="s">
        <v>118</v>
      </c>
      <c r="R2753" t="s">
        <v>118</v>
      </c>
      <c r="S2753">
        <v>2751</v>
      </c>
    </row>
    <row r="2754" spans="1:19" x14ac:dyDescent="0.2">
      <c r="A2754">
        <v>2440</v>
      </c>
      <c r="B2754" s="1">
        <v>45436</v>
      </c>
      <c r="C2754" s="2">
        <v>0.47916666666666669</v>
      </c>
      <c r="D2754" s="2">
        <v>0.54166666666666663</v>
      </c>
      <c r="E2754" t="s">
        <v>38</v>
      </c>
      <c r="F2754">
        <v>3</v>
      </c>
      <c r="G2754">
        <v>16</v>
      </c>
      <c r="H2754">
        <v>19</v>
      </c>
      <c r="I2754" t="s">
        <v>41</v>
      </c>
      <c r="J2754" t="s">
        <v>14</v>
      </c>
      <c r="K2754">
        <v>89.999999999999915</v>
      </c>
      <c r="L2754">
        <v>1.1875</v>
      </c>
      <c r="M2754">
        <v>1</v>
      </c>
      <c r="N2754" t="s">
        <v>76</v>
      </c>
      <c r="O2754" t="s">
        <v>102</v>
      </c>
      <c r="P2754" t="s">
        <v>112</v>
      </c>
      <c r="Q2754" t="s">
        <v>118</v>
      </c>
      <c r="R2754" t="s">
        <v>118</v>
      </c>
      <c r="S2754">
        <v>2752</v>
      </c>
    </row>
    <row r="2755" spans="1:19" x14ac:dyDescent="0.2">
      <c r="A2755">
        <v>2334</v>
      </c>
      <c r="B2755" s="1">
        <v>45502</v>
      </c>
      <c r="C2755" s="2">
        <v>0.47916666666666669</v>
      </c>
      <c r="D2755" s="2">
        <v>0.5</v>
      </c>
      <c r="E2755" t="s">
        <v>38</v>
      </c>
      <c r="F2755">
        <v>3</v>
      </c>
      <c r="G2755">
        <v>16</v>
      </c>
      <c r="H2755">
        <v>13</v>
      </c>
      <c r="I2755" t="s">
        <v>41</v>
      </c>
      <c r="J2755" t="s">
        <v>30</v>
      </c>
      <c r="K2755">
        <v>29.999999999999972</v>
      </c>
      <c r="L2755">
        <v>0.8125</v>
      </c>
      <c r="M2755">
        <v>0</v>
      </c>
      <c r="N2755" t="s">
        <v>72</v>
      </c>
      <c r="O2755" t="s">
        <v>104</v>
      </c>
      <c r="P2755" t="s">
        <v>112</v>
      </c>
      <c r="Q2755" t="s">
        <v>118</v>
      </c>
      <c r="R2755" t="s">
        <v>118</v>
      </c>
      <c r="S2755">
        <v>2753</v>
      </c>
    </row>
    <row r="2756" spans="1:19" x14ac:dyDescent="0.2">
      <c r="A2756">
        <v>584</v>
      </c>
      <c r="B2756" s="1">
        <v>45372</v>
      </c>
      <c r="C2756" s="2">
        <v>0.47916666666666669</v>
      </c>
      <c r="D2756" s="2">
        <v>0.5625</v>
      </c>
      <c r="E2756" t="s">
        <v>38</v>
      </c>
      <c r="F2756">
        <v>3</v>
      </c>
      <c r="G2756">
        <v>16</v>
      </c>
      <c r="H2756">
        <v>16</v>
      </c>
      <c r="I2756" t="s">
        <v>41</v>
      </c>
      <c r="J2756" t="s">
        <v>14</v>
      </c>
      <c r="K2756">
        <v>119.99999999999997</v>
      </c>
      <c r="L2756">
        <v>1</v>
      </c>
      <c r="M2756">
        <v>0</v>
      </c>
      <c r="N2756" t="s">
        <v>75</v>
      </c>
      <c r="O2756" t="s">
        <v>100</v>
      </c>
      <c r="P2756" t="s">
        <v>112</v>
      </c>
      <c r="Q2756" t="s">
        <v>118</v>
      </c>
      <c r="R2756" t="s">
        <v>124</v>
      </c>
      <c r="S2756">
        <v>2754</v>
      </c>
    </row>
    <row r="2757" spans="1:19" x14ac:dyDescent="0.2">
      <c r="A2757">
        <v>475</v>
      </c>
      <c r="B2757" s="1">
        <v>45386</v>
      </c>
      <c r="C2757" s="2">
        <v>0.47916666666666669</v>
      </c>
      <c r="D2757" s="2">
        <v>0.52083333333333337</v>
      </c>
      <c r="E2757" t="s">
        <v>38</v>
      </c>
      <c r="F2757">
        <v>3</v>
      </c>
      <c r="G2757">
        <v>16</v>
      </c>
      <c r="H2757">
        <v>1</v>
      </c>
      <c r="I2757" t="s">
        <v>13</v>
      </c>
      <c r="J2757" t="s">
        <v>23</v>
      </c>
      <c r="K2757">
        <v>60.000000000000028</v>
      </c>
      <c r="L2757">
        <v>6.25E-2</v>
      </c>
      <c r="M2757">
        <v>0</v>
      </c>
      <c r="N2757" t="s">
        <v>75</v>
      </c>
      <c r="O2757" t="s">
        <v>101</v>
      </c>
      <c r="P2757" t="s">
        <v>112</v>
      </c>
      <c r="Q2757" t="s">
        <v>117</v>
      </c>
      <c r="R2757" t="s">
        <v>118</v>
      </c>
      <c r="S2757">
        <v>2755</v>
      </c>
    </row>
    <row r="2758" spans="1:19" x14ac:dyDescent="0.2">
      <c r="A2758">
        <v>2587</v>
      </c>
      <c r="B2758" s="1">
        <v>45502</v>
      </c>
      <c r="C2758" s="2">
        <v>0.47916666666666669</v>
      </c>
      <c r="D2758" s="2">
        <v>0.52083333333333337</v>
      </c>
      <c r="E2758" t="s">
        <v>38</v>
      </c>
      <c r="F2758">
        <v>3</v>
      </c>
      <c r="G2758">
        <v>16</v>
      </c>
      <c r="H2758">
        <v>2</v>
      </c>
      <c r="I2758" t="s">
        <v>22</v>
      </c>
      <c r="J2758" t="s">
        <v>18</v>
      </c>
      <c r="K2758">
        <v>60.000000000000028</v>
      </c>
      <c r="L2758">
        <v>0.125</v>
      </c>
      <c r="M2758">
        <v>0</v>
      </c>
      <c r="N2758" t="s">
        <v>72</v>
      </c>
      <c r="O2758" t="s">
        <v>104</v>
      </c>
      <c r="P2758" t="s">
        <v>112</v>
      </c>
      <c r="Q2758" t="s">
        <v>117</v>
      </c>
      <c r="R2758" t="s">
        <v>118</v>
      </c>
      <c r="S2758">
        <v>2756</v>
      </c>
    </row>
    <row r="2759" spans="1:19" x14ac:dyDescent="0.2">
      <c r="A2759">
        <v>1434</v>
      </c>
      <c r="B2759" s="1">
        <v>45500</v>
      </c>
      <c r="C2759" s="2">
        <v>0.47916666666666669</v>
      </c>
      <c r="D2759" s="2">
        <v>0.5625</v>
      </c>
      <c r="E2759" t="s">
        <v>38</v>
      </c>
      <c r="F2759">
        <v>3</v>
      </c>
      <c r="G2759">
        <v>16</v>
      </c>
      <c r="H2759">
        <v>3</v>
      </c>
      <c r="I2759" t="s">
        <v>17</v>
      </c>
      <c r="J2759" t="s">
        <v>14</v>
      </c>
      <c r="K2759">
        <v>119.99999999999997</v>
      </c>
      <c r="L2759">
        <v>0.1875</v>
      </c>
      <c r="M2759">
        <v>0</v>
      </c>
      <c r="N2759" t="s">
        <v>77</v>
      </c>
      <c r="O2759" t="s">
        <v>104</v>
      </c>
      <c r="P2759" t="s">
        <v>112</v>
      </c>
      <c r="Q2759" t="s">
        <v>117</v>
      </c>
      <c r="R2759" t="s">
        <v>124</v>
      </c>
      <c r="S2759">
        <v>2757</v>
      </c>
    </row>
    <row r="2760" spans="1:19" x14ac:dyDescent="0.2">
      <c r="A2760">
        <v>2447</v>
      </c>
      <c r="B2760" s="1">
        <v>45629</v>
      </c>
      <c r="C2760" s="2">
        <v>0.47916666666666669</v>
      </c>
      <c r="D2760" s="2">
        <v>0.52083333333333337</v>
      </c>
      <c r="E2760" t="s">
        <v>38</v>
      </c>
      <c r="F2760">
        <v>3</v>
      </c>
      <c r="G2760">
        <v>16</v>
      </c>
      <c r="H2760">
        <v>7</v>
      </c>
      <c r="I2760" t="s">
        <v>27</v>
      </c>
      <c r="J2760" t="s">
        <v>28</v>
      </c>
      <c r="K2760">
        <v>60.000000000000028</v>
      </c>
      <c r="L2760">
        <v>0.4375</v>
      </c>
      <c r="M2760">
        <v>0</v>
      </c>
      <c r="N2760" t="s">
        <v>73</v>
      </c>
      <c r="O2760" t="s">
        <v>109</v>
      </c>
      <c r="P2760" t="s">
        <v>112</v>
      </c>
      <c r="Q2760" t="s">
        <v>118</v>
      </c>
      <c r="R2760" t="s">
        <v>118</v>
      </c>
      <c r="S2760">
        <v>2758</v>
      </c>
    </row>
    <row r="2761" spans="1:19" x14ac:dyDescent="0.2">
      <c r="A2761">
        <v>2465</v>
      </c>
      <c r="B2761" s="1">
        <v>45491</v>
      </c>
      <c r="C2761" s="2">
        <v>0.47916666666666669</v>
      </c>
      <c r="D2761" s="2">
        <v>0.54166666666666663</v>
      </c>
      <c r="E2761" t="s">
        <v>38</v>
      </c>
      <c r="F2761">
        <v>3</v>
      </c>
      <c r="G2761">
        <v>16</v>
      </c>
      <c r="H2761">
        <v>15</v>
      </c>
      <c r="I2761" t="s">
        <v>42</v>
      </c>
      <c r="J2761" t="s">
        <v>28</v>
      </c>
      <c r="K2761">
        <v>89.999999999999915</v>
      </c>
      <c r="L2761">
        <v>0.9375</v>
      </c>
      <c r="M2761">
        <v>0</v>
      </c>
      <c r="N2761" t="s">
        <v>75</v>
      </c>
      <c r="O2761" t="s">
        <v>104</v>
      </c>
      <c r="P2761" t="s">
        <v>112</v>
      </c>
      <c r="Q2761" t="s">
        <v>118</v>
      </c>
      <c r="R2761" t="s">
        <v>118</v>
      </c>
      <c r="S2761">
        <v>2759</v>
      </c>
    </row>
    <row r="2762" spans="1:19" x14ac:dyDescent="0.2">
      <c r="A2762">
        <v>2469</v>
      </c>
      <c r="B2762" s="1">
        <v>45500</v>
      </c>
      <c r="C2762" s="2">
        <v>0.47916666666666669</v>
      </c>
      <c r="D2762" s="2">
        <v>0.52083333333333337</v>
      </c>
      <c r="E2762" t="s">
        <v>38</v>
      </c>
      <c r="F2762">
        <v>3</v>
      </c>
      <c r="G2762">
        <v>16</v>
      </c>
      <c r="H2762">
        <v>15</v>
      </c>
      <c r="I2762" t="s">
        <v>17</v>
      </c>
      <c r="J2762" t="s">
        <v>28</v>
      </c>
      <c r="K2762">
        <v>60.000000000000028</v>
      </c>
      <c r="L2762">
        <v>0.9375</v>
      </c>
      <c r="M2762">
        <v>0</v>
      </c>
      <c r="N2762" t="s">
        <v>77</v>
      </c>
      <c r="O2762" t="s">
        <v>104</v>
      </c>
      <c r="P2762" t="s">
        <v>112</v>
      </c>
      <c r="Q2762" t="s">
        <v>118</v>
      </c>
      <c r="R2762" t="s">
        <v>118</v>
      </c>
      <c r="S2762">
        <v>2760</v>
      </c>
    </row>
    <row r="2763" spans="1:19" x14ac:dyDescent="0.2">
      <c r="A2763">
        <v>146</v>
      </c>
      <c r="B2763" s="1">
        <v>45311</v>
      </c>
      <c r="C2763" s="2">
        <v>0.47916666666666669</v>
      </c>
      <c r="D2763" s="2">
        <v>0.5625</v>
      </c>
      <c r="E2763" t="s">
        <v>38</v>
      </c>
      <c r="F2763">
        <v>3</v>
      </c>
      <c r="G2763">
        <v>16</v>
      </c>
      <c r="H2763">
        <v>1</v>
      </c>
      <c r="I2763" t="s">
        <v>17</v>
      </c>
      <c r="J2763" t="s">
        <v>30</v>
      </c>
      <c r="K2763">
        <v>119.99999999999997</v>
      </c>
      <c r="L2763">
        <v>6.25E-2</v>
      </c>
      <c r="M2763">
        <v>0</v>
      </c>
      <c r="N2763" t="s">
        <v>77</v>
      </c>
      <c r="O2763" t="s">
        <v>98</v>
      </c>
      <c r="P2763" t="s">
        <v>112</v>
      </c>
      <c r="Q2763" t="s">
        <v>117</v>
      </c>
      <c r="R2763" t="s">
        <v>124</v>
      </c>
      <c r="S2763">
        <v>2761</v>
      </c>
    </row>
    <row r="2764" spans="1:19" x14ac:dyDescent="0.2">
      <c r="A2764">
        <v>986</v>
      </c>
      <c r="B2764" s="1">
        <v>45327</v>
      </c>
      <c r="C2764" s="2">
        <v>0.47916666666666669</v>
      </c>
      <c r="D2764" s="2">
        <v>0.5625</v>
      </c>
      <c r="E2764" t="s">
        <v>38</v>
      </c>
      <c r="F2764">
        <v>3</v>
      </c>
      <c r="G2764">
        <v>16</v>
      </c>
      <c r="H2764">
        <v>10</v>
      </c>
      <c r="I2764" t="s">
        <v>17</v>
      </c>
      <c r="J2764" t="s">
        <v>23</v>
      </c>
      <c r="K2764">
        <v>119.99999999999997</v>
      </c>
      <c r="L2764">
        <v>0.625</v>
      </c>
      <c r="M2764">
        <v>0</v>
      </c>
      <c r="N2764" t="s">
        <v>72</v>
      </c>
      <c r="O2764" t="s">
        <v>99</v>
      </c>
      <c r="P2764" t="s">
        <v>112</v>
      </c>
      <c r="Q2764" t="s">
        <v>118</v>
      </c>
      <c r="R2764" t="s">
        <v>124</v>
      </c>
      <c r="S2764">
        <v>2762</v>
      </c>
    </row>
    <row r="2765" spans="1:19" x14ac:dyDescent="0.2">
      <c r="A2765">
        <v>2249</v>
      </c>
      <c r="B2765" s="1">
        <v>45538</v>
      </c>
      <c r="C2765" s="2">
        <v>0.47916666666666669</v>
      </c>
      <c r="D2765" s="2">
        <v>0.52083333333333337</v>
      </c>
      <c r="E2765" t="s">
        <v>38</v>
      </c>
      <c r="F2765">
        <v>3</v>
      </c>
      <c r="G2765">
        <v>16</v>
      </c>
      <c r="H2765">
        <v>8</v>
      </c>
      <c r="I2765" t="s">
        <v>42</v>
      </c>
      <c r="J2765" t="s">
        <v>14</v>
      </c>
      <c r="K2765">
        <v>60.000000000000028</v>
      </c>
      <c r="L2765">
        <v>0.5</v>
      </c>
      <c r="M2765">
        <v>0</v>
      </c>
      <c r="N2765" t="s">
        <v>73</v>
      </c>
      <c r="O2765" t="s">
        <v>106</v>
      </c>
      <c r="P2765" t="s">
        <v>112</v>
      </c>
      <c r="Q2765" t="s">
        <v>118</v>
      </c>
      <c r="R2765" t="s">
        <v>118</v>
      </c>
      <c r="S2765">
        <v>2763</v>
      </c>
    </row>
    <row r="2766" spans="1:19" x14ac:dyDescent="0.2">
      <c r="A2766">
        <v>355</v>
      </c>
      <c r="B2766" s="1">
        <v>45375</v>
      </c>
      <c r="C2766" s="2">
        <v>0.47916666666666669</v>
      </c>
      <c r="D2766" s="2">
        <v>0.52083333333333337</v>
      </c>
      <c r="E2766" t="s">
        <v>38</v>
      </c>
      <c r="F2766">
        <v>3</v>
      </c>
      <c r="G2766">
        <v>16</v>
      </c>
      <c r="H2766">
        <v>9</v>
      </c>
      <c r="I2766" t="s">
        <v>42</v>
      </c>
      <c r="J2766" t="s">
        <v>14</v>
      </c>
      <c r="K2766">
        <v>60.000000000000028</v>
      </c>
      <c r="L2766">
        <v>0.5625</v>
      </c>
      <c r="M2766">
        <v>0</v>
      </c>
      <c r="N2766" t="s">
        <v>71</v>
      </c>
      <c r="O2766" t="s">
        <v>100</v>
      </c>
      <c r="P2766" t="s">
        <v>112</v>
      </c>
      <c r="Q2766" t="s">
        <v>118</v>
      </c>
      <c r="R2766" t="s">
        <v>118</v>
      </c>
      <c r="S2766">
        <v>2764</v>
      </c>
    </row>
    <row r="2767" spans="1:19" x14ac:dyDescent="0.2">
      <c r="A2767">
        <v>2143</v>
      </c>
      <c r="B2767" s="1">
        <v>45619</v>
      </c>
      <c r="C2767" s="2">
        <v>0.47916666666666669</v>
      </c>
      <c r="D2767" s="2">
        <v>0.54166666666666663</v>
      </c>
      <c r="E2767" t="s">
        <v>38</v>
      </c>
      <c r="F2767">
        <v>3</v>
      </c>
      <c r="G2767">
        <v>16</v>
      </c>
      <c r="H2767">
        <v>3</v>
      </c>
      <c r="I2767" t="s">
        <v>41</v>
      </c>
      <c r="J2767" t="s">
        <v>30</v>
      </c>
      <c r="K2767">
        <v>89.999999999999915</v>
      </c>
      <c r="L2767">
        <v>0.1875</v>
      </c>
      <c r="M2767">
        <v>0</v>
      </c>
      <c r="N2767" t="s">
        <v>77</v>
      </c>
      <c r="O2767" t="s">
        <v>108</v>
      </c>
      <c r="P2767" t="s">
        <v>112</v>
      </c>
      <c r="Q2767" t="s">
        <v>117</v>
      </c>
      <c r="R2767" t="s">
        <v>118</v>
      </c>
      <c r="S2767">
        <v>2765</v>
      </c>
    </row>
    <row r="2768" spans="1:19" x14ac:dyDescent="0.2">
      <c r="A2768">
        <v>330</v>
      </c>
      <c r="B2768" s="1">
        <v>45486</v>
      </c>
      <c r="C2768" s="2">
        <v>0.47916666666666669</v>
      </c>
      <c r="D2768" s="2">
        <v>0.52083333333333337</v>
      </c>
      <c r="E2768" t="s">
        <v>38</v>
      </c>
      <c r="F2768">
        <v>3</v>
      </c>
      <c r="G2768">
        <v>16</v>
      </c>
      <c r="H2768">
        <v>9</v>
      </c>
      <c r="I2768" t="s">
        <v>22</v>
      </c>
      <c r="J2768" t="s">
        <v>18</v>
      </c>
      <c r="K2768">
        <v>60.000000000000028</v>
      </c>
      <c r="L2768">
        <v>0.5625</v>
      </c>
      <c r="M2768">
        <v>0</v>
      </c>
      <c r="N2768" t="s">
        <v>77</v>
      </c>
      <c r="O2768" t="s">
        <v>104</v>
      </c>
      <c r="P2768" t="s">
        <v>112</v>
      </c>
      <c r="Q2768" t="s">
        <v>118</v>
      </c>
      <c r="R2768" t="s">
        <v>118</v>
      </c>
      <c r="S2768">
        <v>2766</v>
      </c>
    </row>
    <row r="2769" spans="1:19" x14ac:dyDescent="0.2">
      <c r="A2769">
        <v>1564</v>
      </c>
      <c r="B2769" s="1">
        <v>45638</v>
      </c>
      <c r="C2769" s="2">
        <v>0.47916666666666669</v>
      </c>
      <c r="D2769" s="2">
        <v>0.5625</v>
      </c>
      <c r="E2769" t="s">
        <v>38</v>
      </c>
      <c r="F2769">
        <v>3</v>
      </c>
      <c r="G2769">
        <v>16</v>
      </c>
      <c r="H2769">
        <v>10</v>
      </c>
      <c r="I2769" t="s">
        <v>41</v>
      </c>
      <c r="J2769" t="s">
        <v>14</v>
      </c>
      <c r="K2769">
        <v>119.99999999999997</v>
      </c>
      <c r="L2769">
        <v>0.625</v>
      </c>
      <c r="M2769">
        <v>0</v>
      </c>
      <c r="N2769" t="s">
        <v>75</v>
      </c>
      <c r="O2769" t="s">
        <v>109</v>
      </c>
      <c r="P2769" t="s">
        <v>112</v>
      </c>
      <c r="Q2769" t="s">
        <v>118</v>
      </c>
      <c r="R2769" t="s">
        <v>124</v>
      </c>
      <c r="S2769">
        <v>2767</v>
      </c>
    </row>
    <row r="2770" spans="1:19" x14ac:dyDescent="0.2">
      <c r="A2770">
        <v>2159</v>
      </c>
      <c r="B2770" s="1">
        <v>45428</v>
      </c>
      <c r="C2770" s="2">
        <v>0.47916666666666669</v>
      </c>
      <c r="D2770" s="2">
        <v>0.54166666666666663</v>
      </c>
      <c r="E2770" t="s">
        <v>38</v>
      </c>
      <c r="F2770">
        <v>3</v>
      </c>
      <c r="G2770">
        <v>16</v>
      </c>
      <c r="H2770">
        <v>1</v>
      </c>
      <c r="I2770" t="s">
        <v>41</v>
      </c>
      <c r="J2770" t="s">
        <v>18</v>
      </c>
      <c r="K2770">
        <v>89.999999999999915</v>
      </c>
      <c r="L2770">
        <v>6.25E-2</v>
      </c>
      <c r="M2770">
        <v>0</v>
      </c>
      <c r="N2770" t="s">
        <v>75</v>
      </c>
      <c r="O2770" t="s">
        <v>102</v>
      </c>
      <c r="P2770" t="s">
        <v>112</v>
      </c>
      <c r="Q2770" t="s">
        <v>117</v>
      </c>
      <c r="R2770" t="s">
        <v>118</v>
      </c>
      <c r="S2770">
        <v>2768</v>
      </c>
    </row>
    <row r="2771" spans="1:19" x14ac:dyDescent="0.2">
      <c r="A2771">
        <v>1683</v>
      </c>
      <c r="B2771" s="1">
        <v>45649</v>
      </c>
      <c r="C2771" s="2">
        <v>0.47916666666666669</v>
      </c>
      <c r="D2771" s="2">
        <v>0.52083333333333337</v>
      </c>
      <c r="E2771" t="s">
        <v>38</v>
      </c>
      <c r="F2771">
        <v>3</v>
      </c>
      <c r="G2771">
        <v>16</v>
      </c>
      <c r="H2771">
        <v>10</v>
      </c>
      <c r="I2771" t="s">
        <v>17</v>
      </c>
      <c r="J2771" t="s">
        <v>14</v>
      </c>
      <c r="K2771">
        <v>60.000000000000028</v>
      </c>
      <c r="L2771">
        <v>0.625</v>
      </c>
      <c r="M2771">
        <v>0</v>
      </c>
      <c r="N2771" t="s">
        <v>72</v>
      </c>
      <c r="O2771" t="s">
        <v>109</v>
      </c>
      <c r="P2771" t="s">
        <v>112</v>
      </c>
      <c r="Q2771" t="s">
        <v>118</v>
      </c>
      <c r="R2771" t="s">
        <v>118</v>
      </c>
      <c r="S2771">
        <v>2769</v>
      </c>
    </row>
    <row r="2772" spans="1:19" x14ac:dyDescent="0.2">
      <c r="A2772">
        <v>791</v>
      </c>
      <c r="B2772" s="1">
        <v>45630</v>
      </c>
      <c r="C2772" s="2">
        <v>0.47916666666666669</v>
      </c>
      <c r="D2772" s="2">
        <v>0.54166666666666663</v>
      </c>
      <c r="E2772" t="s">
        <v>38</v>
      </c>
      <c r="F2772">
        <v>3</v>
      </c>
      <c r="G2772">
        <v>16</v>
      </c>
      <c r="H2772">
        <v>7</v>
      </c>
      <c r="I2772" t="s">
        <v>42</v>
      </c>
      <c r="J2772" t="s">
        <v>30</v>
      </c>
      <c r="K2772">
        <v>89.999999999999915</v>
      </c>
      <c r="L2772">
        <v>0.4375</v>
      </c>
      <c r="M2772">
        <v>0</v>
      </c>
      <c r="N2772" t="s">
        <v>74</v>
      </c>
      <c r="O2772" t="s">
        <v>109</v>
      </c>
      <c r="P2772" t="s">
        <v>112</v>
      </c>
      <c r="Q2772" t="s">
        <v>118</v>
      </c>
      <c r="R2772" t="s">
        <v>118</v>
      </c>
      <c r="S2772">
        <v>2770</v>
      </c>
    </row>
    <row r="2773" spans="1:19" x14ac:dyDescent="0.2">
      <c r="A2773">
        <v>2889</v>
      </c>
      <c r="B2773" s="1">
        <v>45476</v>
      </c>
      <c r="C2773" s="2">
        <v>0.47916666666666669</v>
      </c>
      <c r="D2773" s="2">
        <v>0.5625</v>
      </c>
      <c r="E2773" t="s">
        <v>38</v>
      </c>
      <c r="F2773">
        <v>3</v>
      </c>
      <c r="G2773">
        <v>16</v>
      </c>
      <c r="H2773">
        <v>6</v>
      </c>
      <c r="I2773" t="s">
        <v>17</v>
      </c>
      <c r="J2773" t="s">
        <v>23</v>
      </c>
      <c r="K2773">
        <v>119.99999999999997</v>
      </c>
      <c r="L2773">
        <v>0.375</v>
      </c>
      <c r="M2773">
        <v>0</v>
      </c>
      <c r="N2773" t="s">
        <v>74</v>
      </c>
      <c r="O2773" t="s">
        <v>104</v>
      </c>
      <c r="P2773" t="s">
        <v>112</v>
      </c>
      <c r="Q2773" t="s">
        <v>118</v>
      </c>
      <c r="R2773" t="s">
        <v>124</v>
      </c>
      <c r="S2773">
        <v>2771</v>
      </c>
    </row>
    <row r="2774" spans="1:19" x14ac:dyDescent="0.2">
      <c r="A2774">
        <v>2285</v>
      </c>
      <c r="B2774" s="1">
        <v>45584</v>
      </c>
      <c r="C2774" s="2">
        <v>0.47916666666666669</v>
      </c>
      <c r="D2774" s="2">
        <v>0.5</v>
      </c>
      <c r="E2774" t="s">
        <v>38</v>
      </c>
      <c r="F2774">
        <v>3</v>
      </c>
      <c r="G2774">
        <v>16</v>
      </c>
      <c r="H2774">
        <v>12</v>
      </c>
      <c r="I2774" t="s">
        <v>39</v>
      </c>
      <c r="J2774" t="s">
        <v>30</v>
      </c>
      <c r="K2774">
        <v>29.999999999999972</v>
      </c>
      <c r="L2774">
        <v>0.75</v>
      </c>
      <c r="M2774">
        <v>0</v>
      </c>
      <c r="N2774" t="s">
        <v>77</v>
      </c>
      <c r="O2774" t="s">
        <v>107</v>
      </c>
      <c r="P2774" t="s">
        <v>112</v>
      </c>
      <c r="Q2774" t="s">
        <v>118</v>
      </c>
      <c r="R2774" t="s">
        <v>118</v>
      </c>
      <c r="S2774">
        <v>2772</v>
      </c>
    </row>
    <row r="2775" spans="1:19" x14ac:dyDescent="0.2">
      <c r="A2775">
        <v>2620</v>
      </c>
      <c r="B2775" s="1">
        <v>45404</v>
      </c>
      <c r="C2775" s="2">
        <v>0.47916666666666669</v>
      </c>
      <c r="D2775" s="2">
        <v>0.5625</v>
      </c>
      <c r="E2775" t="s">
        <v>38</v>
      </c>
      <c r="F2775">
        <v>3</v>
      </c>
      <c r="G2775">
        <v>16</v>
      </c>
      <c r="H2775">
        <v>12</v>
      </c>
      <c r="I2775" t="s">
        <v>13</v>
      </c>
      <c r="J2775" t="s">
        <v>18</v>
      </c>
      <c r="K2775">
        <v>119.99999999999997</v>
      </c>
      <c r="L2775">
        <v>0.75</v>
      </c>
      <c r="M2775">
        <v>0</v>
      </c>
      <c r="N2775" t="s">
        <v>72</v>
      </c>
      <c r="O2775" t="s">
        <v>101</v>
      </c>
      <c r="P2775" t="s">
        <v>112</v>
      </c>
      <c r="Q2775" t="s">
        <v>118</v>
      </c>
      <c r="R2775" t="s">
        <v>124</v>
      </c>
      <c r="S2775">
        <v>2773</v>
      </c>
    </row>
    <row r="2776" spans="1:19" x14ac:dyDescent="0.2">
      <c r="A2776">
        <v>2033</v>
      </c>
      <c r="B2776" s="1">
        <v>45585</v>
      </c>
      <c r="C2776" s="2">
        <v>0.47916666666666669</v>
      </c>
      <c r="D2776" s="2">
        <v>0.5625</v>
      </c>
      <c r="E2776" t="s">
        <v>38</v>
      </c>
      <c r="F2776">
        <v>3</v>
      </c>
      <c r="G2776">
        <v>16</v>
      </c>
      <c r="H2776">
        <v>16</v>
      </c>
      <c r="I2776" t="s">
        <v>17</v>
      </c>
      <c r="J2776" t="s">
        <v>28</v>
      </c>
      <c r="K2776">
        <v>119.99999999999997</v>
      </c>
      <c r="L2776">
        <v>1</v>
      </c>
      <c r="M2776">
        <v>0</v>
      </c>
      <c r="N2776" t="s">
        <v>71</v>
      </c>
      <c r="O2776" t="s">
        <v>107</v>
      </c>
      <c r="P2776" t="s">
        <v>112</v>
      </c>
      <c r="Q2776" t="s">
        <v>118</v>
      </c>
      <c r="R2776" t="s">
        <v>124</v>
      </c>
      <c r="S2776">
        <v>2774</v>
      </c>
    </row>
    <row r="2777" spans="1:19" x14ac:dyDescent="0.2">
      <c r="A2777">
        <v>1202</v>
      </c>
      <c r="B2777" s="1">
        <v>45317</v>
      </c>
      <c r="C2777" s="2">
        <v>0.47916666666666669</v>
      </c>
      <c r="D2777" s="2">
        <v>0.5625</v>
      </c>
      <c r="E2777" t="s">
        <v>38</v>
      </c>
      <c r="F2777">
        <v>3</v>
      </c>
      <c r="G2777">
        <v>16</v>
      </c>
      <c r="H2777">
        <v>7</v>
      </c>
      <c r="I2777" t="s">
        <v>39</v>
      </c>
      <c r="J2777" t="s">
        <v>14</v>
      </c>
      <c r="K2777">
        <v>119.99999999999997</v>
      </c>
      <c r="L2777">
        <v>0.4375</v>
      </c>
      <c r="M2777">
        <v>0</v>
      </c>
      <c r="N2777" t="s">
        <v>76</v>
      </c>
      <c r="O2777" t="s">
        <v>98</v>
      </c>
      <c r="P2777" t="s">
        <v>112</v>
      </c>
      <c r="Q2777" t="s">
        <v>118</v>
      </c>
      <c r="R2777" t="s">
        <v>124</v>
      </c>
      <c r="S2777">
        <v>2775</v>
      </c>
    </row>
    <row r="2778" spans="1:19" x14ac:dyDescent="0.2">
      <c r="A2778">
        <v>2893</v>
      </c>
      <c r="B2778" s="1">
        <v>45498</v>
      </c>
      <c r="C2778" s="2">
        <v>0.47916666666666669</v>
      </c>
      <c r="D2778" s="2">
        <v>0.5625</v>
      </c>
      <c r="E2778" t="s">
        <v>38</v>
      </c>
      <c r="F2778">
        <v>3</v>
      </c>
      <c r="G2778">
        <v>16</v>
      </c>
      <c r="H2778">
        <v>11</v>
      </c>
      <c r="I2778" t="s">
        <v>17</v>
      </c>
      <c r="J2778" t="s">
        <v>28</v>
      </c>
      <c r="K2778">
        <v>119.99999999999997</v>
      </c>
      <c r="L2778">
        <v>0.6875</v>
      </c>
      <c r="M2778">
        <v>0</v>
      </c>
      <c r="N2778" t="s">
        <v>75</v>
      </c>
      <c r="O2778" t="s">
        <v>104</v>
      </c>
      <c r="P2778" t="s">
        <v>112</v>
      </c>
      <c r="Q2778" t="s">
        <v>118</v>
      </c>
      <c r="R2778" t="s">
        <v>124</v>
      </c>
      <c r="S2778">
        <v>2776</v>
      </c>
    </row>
    <row r="2779" spans="1:19" x14ac:dyDescent="0.2">
      <c r="A2779">
        <v>42</v>
      </c>
      <c r="B2779" s="1">
        <v>45329</v>
      </c>
      <c r="C2779" s="2">
        <v>0.47916666666666669</v>
      </c>
      <c r="D2779" s="2">
        <v>0.5</v>
      </c>
      <c r="E2779" t="s">
        <v>38</v>
      </c>
      <c r="F2779">
        <v>3</v>
      </c>
      <c r="G2779">
        <v>16</v>
      </c>
      <c r="H2779">
        <v>6</v>
      </c>
      <c r="I2779" t="s">
        <v>17</v>
      </c>
      <c r="J2779" t="s">
        <v>14</v>
      </c>
      <c r="K2779">
        <v>29.999999999999972</v>
      </c>
      <c r="L2779">
        <v>0.375</v>
      </c>
      <c r="M2779">
        <v>0</v>
      </c>
      <c r="N2779" t="s">
        <v>74</v>
      </c>
      <c r="O2779" t="s">
        <v>99</v>
      </c>
      <c r="P2779" t="s">
        <v>112</v>
      </c>
      <c r="Q2779" t="s">
        <v>118</v>
      </c>
      <c r="R2779" t="s">
        <v>118</v>
      </c>
      <c r="S2779">
        <v>2777</v>
      </c>
    </row>
    <row r="2780" spans="1:19" x14ac:dyDescent="0.2">
      <c r="A2780">
        <v>163</v>
      </c>
      <c r="B2780" s="1">
        <v>45563</v>
      </c>
      <c r="C2780" s="2">
        <v>0.47916666666666669</v>
      </c>
      <c r="D2780" s="2">
        <v>0.52083333333333337</v>
      </c>
      <c r="E2780" t="s">
        <v>38</v>
      </c>
      <c r="F2780">
        <v>3</v>
      </c>
      <c r="G2780">
        <v>16</v>
      </c>
      <c r="H2780">
        <v>7</v>
      </c>
      <c r="I2780" t="s">
        <v>27</v>
      </c>
      <c r="J2780" t="s">
        <v>30</v>
      </c>
      <c r="K2780">
        <v>60.000000000000028</v>
      </c>
      <c r="L2780">
        <v>0.4375</v>
      </c>
      <c r="M2780">
        <v>0</v>
      </c>
      <c r="N2780" t="s">
        <v>77</v>
      </c>
      <c r="O2780" t="s">
        <v>106</v>
      </c>
      <c r="P2780" t="s">
        <v>112</v>
      </c>
      <c r="Q2780" t="s">
        <v>118</v>
      </c>
      <c r="R2780" t="s">
        <v>118</v>
      </c>
      <c r="S2780">
        <v>2778</v>
      </c>
    </row>
    <row r="2781" spans="1:19" x14ac:dyDescent="0.2">
      <c r="A2781">
        <v>445</v>
      </c>
      <c r="B2781" s="1">
        <v>45513</v>
      </c>
      <c r="C2781" s="2">
        <v>0.47916666666666669</v>
      </c>
      <c r="D2781" s="2">
        <v>0.52083333333333337</v>
      </c>
      <c r="E2781" t="s">
        <v>38</v>
      </c>
      <c r="F2781">
        <v>3</v>
      </c>
      <c r="G2781">
        <v>16</v>
      </c>
      <c r="H2781">
        <v>11</v>
      </c>
      <c r="I2781" t="s">
        <v>17</v>
      </c>
      <c r="J2781" t="s">
        <v>30</v>
      </c>
      <c r="K2781">
        <v>60.000000000000028</v>
      </c>
      <c r="L2781">
        <v>0.6875</v>
      </c>
      <c r="M2781">
        <v>0</v>
      </c>
      <c r="N2781" t="s">
        <v>76</v>
      </c>
      <c r="O2781" t="s">
        <v>105</v>
      </c>
      <c r="P2781" t="s">
        <v>112</v>
      </c>
      <c r="Q2781" t="s">
        <v>118</v>
      </c>
      <c r="R2781" t="s">
        <v>118</v>
      </c>
      <c r="S2781">
        <v>2779</v>
      </c>
    </row>
    <row r="2782" spans="1:19" x14ac:dyDescent="0.2">
      <c r="A2782">
        <v>2615</v>
      </c>
      <c r="B2782" s="1">
        <v>45477</v>
      </c>
      <c r="C2782" s="2">
        <v>0.47916666666666669</v>
      </c>
      <c r="D2782" s="2">
        <v>0.52083333333333337</v>
      </c>
      <c r="E2782" t="s">
        <v>38</v>
      </c>
      <c r="F2782">
        <v>3</v>
      </c>
      <c r="G2782">
        <v>16</v>
      </c>
      <c r="H2782">
        <v>3</v>
      </c>
      <c r="I2782" t="s">
        <v>39</v>
      </c>
      <c r="J2782" t="s">
        <v>23</v>
      </c>
      <c r="K2782">
        <v>60.000000000000028</v>
      </c>
      <c r="L2782">
        <v>0.1875</v>
      </c>
      <c r="M2782">
        <v>0</v>
      </c>
      <c r="N2782" t="s">
        <v>75</v>
      </c>
      <c r="O2782" t="s">
        <v>104</v>
      </c>
      <c r="P2782" t="s">
        <v>112</v>
      </c>
      <c r="Q2782" t="s">
        <v>117</v>
      </c>
      <c r="R2782" t="s">
        <v>118</v>
      </c>
      <c r="S2782">
        <v>2780</v>
      </c>
    </row>
    <row r="2783" spans="1:19" x14ac:dyDescent="0.2">
      <c r="A2783">
        <v>1842</v>
      </c>
      <c r="B2783" s="1">
        <v>45645</v>
      </c>
      <c r="C2783" s="2">
        <v>0.47916666666666669</v>
      </c>
      <c r="D2783" s="2">
        <v>0.52083333333333337</v>
      </c>
      <c r="E2783" t="s">
        <v>38</v>
      </c>
      <c r="F2783">
        <v>3</v>
      </c>
      <c r="G2783">
        <v>16</v>
      </c>
      <c r="H2783">
        <v>7</v>
      </c>
      <c r="I2783" t="s">
        <v>42</v>
      </c>
      <c r="J2783" t="s">
        <v>23</v>
      </c>
      <c r="K2783">
        <v>60.000000000000028</v>
      </c>
      <c r="L2783">
        <v>0.4375</v>
      </c>
      <c r="M2783">
        <v>0</v>
      </c>
      <c r="N2783" t="s">
        <v>75</v>
      </c>
      <c r="O2783" t="s">
        <v>109</v>
      </c>
      <c r="P2783" t="s">
        <v>112</v>
      </c>
      <c r="Q2783" t="s">
        <v>118</v>
      </c>
      <c r="R2783" t="s">
        <v>118</v>
      </c>
      <c r="S2783">
        <v>2781</v>
      </c>
    </row>
    <row r="2784" spans="1:19" x14ac:dyDescent="0.2">
      <c r="A2784">
        <v>704</v>
      </c>
      <c r="B2784" s="1">
        <v>45457</v>
      </c>
      <c r="C2784" s="2">
        <v>0.47916666666666669</v>
      </c>
      <c r="D2784" s="2">
        <v>0.54166666666666663</v>
      </c>
      <c r="E2784" t="s">
        <v>38</v>
      </c>
      <c r="F2784">
        <v>3</v>
      </c>
      <c r="G2784">
        <v>16</v>
      </c>
      <c r="H2784">
        <v>2</v>
      </c>
      <c r="I2784" t="s">
        <v>22</v>
      </c>
      <c r="J2784" t="s">
        <v>30</v>
      </c>
      <c r="K2784">
        <v>89.999999999999915</v>
      </c>
      <c r="L2784">
        <v>0.125</v>
      </c>
      <c r="M2784">
        <v>0</v>
      </c>
      <c r="N2784" t="s">
        <v>76</v>
      </c>
      <c r="O2784" t="s">
        <v>103</v>
      </c>
      <c r="P2784" t="s">
        <v>112</v>
      </c>
      <c r="Q2784" t="s">
        <v>117</v>
      </c>
      <c r="R2784" t="s">
        <v>118</v>
      </c>
      <c r="S2784">
        <v>2782</v>
      </c>
    </row>
    <row r="2785" spans="1:19" x14ac:dyDescent="0.2">
      <c r="A2785">
        <v>412</v>
      </c>
      <c r="B2785" s="1">
        <v>45557</v>
      </c>
      <c r="C2785" s="2">
        <v>0.47916666666666669</v>
      </c>
      <c r="D2785" s="2">
        <v>0.5625</v>
      </c>
      <c r="E2785" t="s">
        <v>38</v>
      </c>
      <c r="F2785">
        <v>3</v>
      </c>
      <c r="G2785">
        <v>16</v>
      </c>
      <c r="H2785">
        <v>19</v>
      </c>
      <c r="I2785" t="s">
        <v>39</v>
      </c>
      <c r="J2785" t="s">
        <v>28</v>
      </c>
      <c r="K2785">
        <v>119.99999999999997</v>
      </c>
      <c r="L2785">
        <v>1.1875</v>
      </c>
      <c r="M2785">
        <v>1</v>
      </c>
      <c r="N2785" t="s">
        <v>71</v>
      </c>
      <c r="O2785" t="s">
        <v>106</v>
      </c>
      <c r="P2785" t="s">
        <v>112</v>
      </c>
      <c r="Q2785" t="s">
        <v>118</v>
      </c>
      <c r="R2785" t="s">
        <v>124</v>
      </c>
      <c r="S2785">
        <v>2783</v>
      </c>
    </row>
    <row r="2786" spans="1:19" x14ac:dyDescent="0.2">
      <c r="A2786">
        <v>2284</v>
      </c>
      <c r="B2786" s="1">
        <v>45638</v>
      </c>
      <c r="C2786" s="2">
        <v>0.47916666666666669</v>
      </c>
      <c r="D2786" s="2">
        <v>0.52083333333333337</v>
      </c>
      <c r="E2786" t="s">
        <v>38</v>
      </c>
      <c r="F2786">
        <v>3</v>
      </c>
      <c r="G2786">
        <v>16</v>
      </c>
      <c r="H2786">
        <v>9</v>
      </c>
      <c r="I2786" t="s">
        <v>22</v>
      </c>
      <c r="J2786" t="s">
        <v>40</v>
      </c>
      <c r="K2786">
        <v>60.000000000000028</v>
      </c>
      <c r="L2786">
        <v>0.5625</v>
      </c>
      <c r="M2786">
        <v>0</v>
      </c>
      <c r="N2786" t="s">
        <v>75</v>
      </c>
      <c r="O2786" t="s">
        <v>109</v>
      </c>
      <c r="P2786" t="s">
        <v>112</v>
      </c>
      <c r="Q2786" t="s">
        <v>118</v>
      </c>
      <c r="R2786" t="s">
        <v>118</v>
      </c>
      <c r="S2786">
        <v>2784</v>
      </c>
    </row>
    <row r="2787" spans="1:19" x14ac:dyDescent="0.2">
      <c r="A2787">
        <v>1206</v>
      </c>
      <c r="B2787" s="1">
        <v>45466</v>
      </c>
      <c r="C2787" s="2">
        <v>0.47916666666666669</v>
      </c>
      <c r="D2787" s="2">
        <v>0.5</v>
      </c>
      <c r="E2787" t="s">
        <v>38</v>
      </c>
      <c r="F2787">
        <v>3</v>
      </c>
      <c r="G2787">
        <v>16</v>
      </c>
      <c r="H2787">
        <v>1</v>
      </c>
      <c r="I2787" t="s">
        <v>22</v>
      </c>
      <c r="J2787" t="s">
        <v>23</v>
      </c>
      <c r="K2787">
        <v>29.999999999999972</v>
      </c>
      <c r="L2787">
        <v>6.25E-2</v>
      </c>
      <c r="M2787">
        <v>0</v>
      </c>
      <c r="N2787" t="s">
        <v>71</v>
      </c>
      <c r="O2787" t="s">
        <v>103</v>
      </c>
      <c r="P2787" t="s">
        <v>112</v>
      </c>
      <c r="Q2787" t="s">
        <v>117</v>
      </c>
      <c r="R2787" t="s">
        <v>118</v>
      </c>
      <c r="S2787">
        <v>2785</v>
      </c>
    </row>
    <row r="2788" spans="1:19" x14ac:dyDescent="0.2">
      <c r="A2788">
        <v>1722</v>
      </c>
      <c r="B2788" s="1">
        <v>45620</v>
      </c>
      <c r="C2788" s="2">
        <v>0.45833333333333331</v>
      </c>
      <c r="D2788" s="2">
        <v>0.47916666666666669</v>
      </c>
      <c r="E2788" t="s">
        <v>38</v>
      </c>
      <c r="F2788">
        <v>3</v>
      </c>
      <c r="G2788">
        <v>16</v>
      </c>
      <c r="H2788">
        <v>15</v>
      </c>
      <c r="I2788" t="s">
        <v>42</v>
      </c>
      <c r="J2788" t="s">
        <v>28</v>
      </c>
      <c r="K2788">
        <v>30.000000000000053</v>
      </c>
      <c r="L2788">
        <v>0.9375</v>
      </c>
      <c r="M2788">
        <v>0</v>
      </c>
      <c r="N2788" t="s">
        <v>71</v>
      </c>
      <c r="O2788" t="s">
        <v>108</v>
      </c>
      <c r="P2788" t="s">
        <v>112</v>
      </c>
      <c r="Q2788" t="s">
        <v>118</v>
      </c>
      <c r="R2788" t="s">
        <v>118</v>
      </c>
      <c r="S2788">
        <v>2786</v>
      </c>
    </row>
    <row r="2789" spans="1:19" x14ac:dyDescent="0.2">
      <c r="A2789">
        <v>2515</v>
      </c>
      <c r="B2789" s="1">
        <v>45625</v>
      </c>
      <c r="C2789" s="2">
        <v>0.45833333333333331</v>
      </c>
      <c r="D2789" s="2">
        <v>0.47916666666666669</v>
      </c>
      <c r="E2789" t="s">
        <v>38</v>
      </c>
      <c r="F2789">
        <v>3</v>
      </c>
      <c r="G2789">
        <v>16</v>
      </c>
      <c r="H2789">
        <v>4</v>
      </c>
      <c r="I2789" t="s">
        <v>41</v>
      </c>
      <c r="J2789" t="s">
        <v>40</v>
      </c>
      <c r="K2789">
        <v>30.000000000000053</v>
      </c>
      <c r="L2789">
        <v>0.25</v>
      </c>
      <c r="M2789">
        <v>0</v>
      </c>
      <c r="N2789" t="s">
        <v>76</v>
      </c>
      <c r="O2789" t="s">
        <v>108</v>
      </c>
      <c r="P2789" t="s">
        <v>112</v>
      </c>
      <c r="Q2789" t="s">
        <v>118</v>
      </c>
      <c r="R2789" t="s">
        <v>118</v>
      </c>
      <c r="S2789">
        <v>2787</v>
      </c>
    </row>
    <row r="2790" spans="1:19" x14ac:dyDescent="0.2">
      <c r="A2790">
        <v>2824</v>
      </c>
      <c r="B2790" s="1">
        <v>45552</v>
      </c>
      <c r="C2790" s="2">
        <v>0.45833333333333331</v>
      </c>
      <c r="D2790" s="2">
        <v>0.5</v>
      </c>
      <c r="E2790" t="s">
        <v>38</v>
      </c>
      <c r="F2790">
        <v>3</v>
      </c>
      <c r="G2790">
        <v>16</v>
      </c>
      <c r="H2790">
        <v>9</v>
      </c>
      <c r="I2790" t="s">
        <v>41</v>
      </c>
      <c r="J2790" t="s">
        <v>23</v>
      </c>
      <c r="K2790">
        <v>60.000000000000028</v>
      </c>
      <c r="L2790">
        <v>0.5625</v>
      </c>
      <c r="M2790">
        <v>0</v>
      </c>
      <c r="N2790" t="s">
        <v>73</v>
      </c>
      <c r="O2790" t="s">
        <v>106</v>
      </c>
      <c r="P2790" t="s">
        <v>112</v>
      </c>
      <c r="Q2790" t="s">
        <v>118</v>
      </c>
      <c r="R2790" t="s">
        <v>118</v>
      </c>
      <c r="S2790">
        <v>2788</v>
      </c>
    </row>
    <row r="2791" spans="1:19" x14ac:dyDescent="0.2">
      <c r="A2791">
        <v>437</v>
      </c>
      <c r="B2791" s="1">
        <v>45507</v>
      </c>
      <c r="C2791" s="2">
        <v>0.45833333333333331</v>
      </c>
      <c r="D2791" s="2">
        <v>0.54166666666666663</v>
      </c>
      <c r="E2791" t="s">
        <v>38</v>
      </c>
      <c r="F2791">
        <v>3</v>
      </c>
      <c r="G2791">
        <v>16</v>
      </c>
      <c r="H2791">
        <v>15</v>
      </c>
      <c r="I2791" t="s">
        <v>39</v>
      </c>
      <c r="J2791" t="s">
        <v>30</v>
      </c>
      <c r="K2791">
        <v>119.99999999999997</v>
      </c>
      <c r="L2791">
        <v>0.9375</v>
      </c>
      <c r="M2791">
        <v>0</v>
      </c>
      <c r="N2791" t="s">
        <v>77</v>
      </c>
      <c r="O2791" t="s">
        <v>105</v>
      </c>
      <c r="P2791" t="s">
        <v>112</v>
      </c>
      <c r="Q2791" t="s">
        <v>118</v>
      </c>
      <c r="R2791" t="s">
        <v>124</v>
      </c>
      <c r="S2791">
        <v>2789</v>
      </c>
    </row>
    <row r="2792" spans="1:19" x14ac:dyDescent="0.2">
      <c r="A2792">
        <v>199</v>
      </c>
      <c r="B2792" s="1">
        <v>45644</v>
      </c>
      <c r="C2792" s="2">
        <v>0.45833333333333331</v>
      </c>
      <c r="D2792" s="2">
        <v>0.5</v>
      </c>
      <c r="E2792" t="s">
        <v>38</v>
      </c>
      <c r="F2792">
        <v>3</v>
      </c>
      <c r="G2792">
        <v>16</v>
      </c>
      <c r="H2792">
        <v>1</v>
      </c>
      <c r="I2792" t="s">
        <v>42</v>
      </c>
      <c r="J2792" t="s">
        <v>23</v>
      </c>
      <c r="K2792">
        <v>60.000000000000028</v>
      </c>
      <c r="L2792">
        <v>6.25E-2</v>
      </c>
      <c r="M2792">
        <v>0</v>
      </c>
      <c r="N2792" t="s">
        <v>74</v>
      </c>
      <c r="O2792" t="s">
        <v>109</v>
      </c>
      <c r="P2792" t="s">
        <v>112</v>
      </c>
      <c r="Q2792" t="s">
        <v>117</v>
      </c>
      <c r="R2792" t="s">
        <v>118</v>
      </c>
      <c r="S2792">
        <v>2790</v>
      </c>
    </row>
    <row r="2793" spans="1:19" x14ac:dyDescent="0.2">
      <c r="A2793">
        <v>1771</v>
      </c>
      <c r="B2793" s="1">
        <v>45520</v>
      </c>
      <c r="C2793" s="2">
        <v>0.45833333333333331</v>
      </c>
      <c r="D2793" s="2">
        <v>0.5</v>
      </c>
      <c r="E2793" t="s">
        <v>38</v>
      </c>
      <c r="F2793">
        <v>3</v>
      </c>
      <c r="G2793">
        <v>16</v>
      </c>
      <c r="H2793">
        <v>2</v>
      </c>
      <c r="I2793" t="s">
        <v>39</v>
      </c>
      <c r="J2793" t="s">
        <v>30</v>
      </c>
      <c r="K2793">
        <v>60.000000000000028</v>
      </c>
      <c r="L2793">
        <v>0.125</v>
      </c>
      <c r="M2793">
        <v>0</v>
      </c>
      <c r="N2793" t="s">
        <v>76</v>
      </c>
      <c r="O2793" t="s">
        <v>105</v>
      </c>
      <c r="P2793" t="s">
        <v>112</v>
      </c>
      <c r="Q2793" t="s">
        <v>117</v>
      </c>
      <c r="R2793" t="s">
        <v>118</v>
      </c>
      <c r="S2793">
        <v>2791</v>
      </c>
    </row>
    <row r="2794" spans="1:19" x14ac:dyDescent="0.2">
      <c r="A2794">
        <v>2455</v>
      </c>
      <c r="B2794" s="1">
        <v>45378</v>
      </c>
      <c r="C2794" s="2">
        <v>0.45833333333333331</v>
      </c>
      <c r="D2794" s="2">
        <v>0.47916666666666669</v>
      </c>
      <c r="E2794" t="s">
        <v>38</v>
      </c>
      <c r="F2794">
        <v>3</v>
      </c>
      <c r="G2794">
        <v>16</v>
      </c>
      <c r="H2794">
        <v>7</v>
      </c>
      <c r="I2794" t="s">
        <v>13</v>
      </c>
      <c r="J2794" t="s">
        <v>18</v>
      </c>
      <c r="K2794">
        <v>30.000000000000053</v>
      </c>
      <c r="L2794">
        <v>0.4375</v>
      </c>
      <c r="M2794">
        <v>0</v>
      </c>
      <c r="N2794" t="s">
        <v>74</v>
      </c>
      <c r="O2794" t="s">
        <v>100</v>
      </c>
      <c r="P2794" t="s">
        <v>112</v>
      </c>
      <c r="Q2794" t="s">
        <v>118</v>
      </c>
      <c r="R2794" t="s">
        <v>118</v>
      </c>
      <c r="S2794">
        <v>2792</v>
      </c>
    </row>
    <row r="2795" spans="1:19" x14ac:dyDescent="0.2">
      <c r="A2795">
        <v>404</v>
      </c>
      <c r="B2795" s="1">
        <v>45353</v>
      </c>
      <c r="C2795" s="2">
        <v>0.45833333333333331</v>
      </c>
      <c r="D2795" s="2">
        <v>0.52083333333333337</v>
      </c>
      <c r="E2795" t="s">
        <v>38</v>
      </c>
      <c r="F2795">
        <v>3</v>
      </c>
      <c r="G2795">
        <v>16</v>
      </c>
      <c r="H2795">
        <v>13</v>
      </c>
      <c r="I2795" t="s">
        <v>42</v>
      </c>
      <c r="J2795" t="s">
        <v>14</v>
      </c>
      <c r="K2795">
        <v>90.000000000000085</v>
      </c>
      <c r="L2795">
        <v>0.8125</v>
      </c>
      <c r="M2795">
        <v>0</v>
      </c>
      <c r="N2795" t="s">
        <v>77</v>
      </c>
      <c r="O2795" t="s">
        <v>100</v>
      </c>
      <c r="P2795" t="s">
        <v>112</v>
      </c>
      <c r="Q2795" t="s">
        <v>118</v>
      </c>
      <c r="R2795" t="s">
        <v>124</v>
      </c>
      <c r="S2795">
        <v>2793</v>
      </c>
    </row>
    <row r="2796" spans="1:19" x14ac:dyDescent="0.2">
      <c r="A2796">
        <v>2958</v>
      </c>
      <c r="B2796" s="1">
        <v>45312</v>
      </c>
      <c r="C2796" s="2">
        <v>0.45833333333333331</v>
      </c>
      <c r="D2796" s="2">
        <v>0.52083333333333337</v>
      </c>
      <c r="E2796" t="s">
        <v>38</v>
      </c>
      <c r="F2796">
        <v>3</v>
      </c>
      <c r="G2796">
        <v>16</v>
      </c>
      <c r="H2796">
        <v>3</v>
      </c>
      <c r="I2796" t="s">
        <v>22</v>
      </c>
      <c r="J2796" t="s">
        <v>23</v>
      </c>
      <c r="K2796">
        <v>90.000000000000085</v>
      </c>
      <c r="L2796">
        <v>0.1875</v>
      </c>
      <c r="M2796">
        <v>0</v>
      </c>
      <c r="N2796" t="s">
        <v>71</v>
      </c>
      <c r="O2796" t="s">
        <v>98</v>
      </c>
      <c r="P2796" t="s">
        <v>112</v>
      </c>
      <c r="Q2796" t="s">
        <v>117</v>
      </c>
      <c r="R2796" t="s">
        <v>124</v>
      </c>
      <c r="S2796">
        <v>2794</v>
      </c>
    </row>
    <row r="2797" spans="1:19" x14ac:dyDescent="0.2">
      <c r="A2797">
        <v>1251</v>
      </c>
      <c r="B2797" s="1">
        <v>45519</v>
      </c>
      <c r="C2797" s="2">
        <v>0.45833333333333331</v>
      </c>
      <c r="D2797" s="2">
        <v>0.52083333333333337</v>
      </c>
      <c r="E2797" t="s">
        <v>38</v>
      </c>
      <c r="F2797">
        <v>3</v>
      </c>
      <c r="G2797">
        <v>16</v>
      </c>
      <c r="H2797">
        <v>5</v>
      </c>
      <c r="I2797" t="s">
        <v>17</v>
      </c>
      <c r="J2797" t="s">
        <v>14</v>
      </c>
      <c r="K2797">
        <v>90.000000000000085</v>
      </c>
      <c r="L2797">
        <v>0.3125</v>
      </c>
      <c r="M2797">
        <v>0</v>
      </c>
      <c r="N2797" t="s">
        <v>75</v>
      </c>
      <c r="O2797" t="s">
        <v>105</v>
      </c>
      <c r="P2797" t="s">
        <v>112</v>
      </c>
      <c r="Q2797" t="s">
        <v>118</v>
      </c>
      <c r="R2797" t="s">
        <v>124</v>
      </c>
      <c r="S2797">
        <v>2795</v>
      </c>
    </row>
    <row r="2798" spans="1:19" x14ac:dyDescent="0.2">
      <c r="A2798">
        <v>1822</v>
      </c>
      <c r="B2798" s="1">
        <v>45644</v>
      </c>
      <c r="C2798" s="2">
        <v>0.45833333333333331</v>
      </c>
      <c r="D2798" s="2">
        <v>0.5</v>
      </c>
      <c r="E2798" t="s">
        <v>38</v>
      </c>
      <c r="F2798">
        <v>3</v>
      </c>
      <c r="G2798">
        <v>16</v>
      </c>
      <c r="H2798">
        <v>13</v>
      </c>
      <c r="I2798" t="s">
        <v>17</v>
      </c>
      <c r="J2798" t="s">
        <v>28</v>
      </c>
      <c r="K2798">
        <v>60.000000000000028</v>
      </c>
      <c r="L2798">
        <v>0.8125</v>
      </c>
      <c r="M2798">
        <v>0</v>
      </c>
      <c r="N2798" t="s">
        <v>74</v>
      </c>
      <c r="O2798" t="s">
        <v>109</v>
      </c>
      <c r="P2798" t="s">
        <v>112</v>
      </c>
      <c r="Q2798" t="s">
        <v>118</v>
      </c>
      <c r="R2798" t="s">
        <v>118</v>
      </c>
      <c r="S2798">
        <v>2796</v>
      </c>
    </row>
    <row r="2799" spans="1:19" x14ac:dyDescent="0.2">
      <c r="A2799">
        <v>613</v>
      </c>
      <c r="B2799" s="1">
        <v>45414</v>
      </c>
      <c r="C2799" s="2">
        <v>0.45833333333333331</v>
      </c>
      <c r="D2799" s="2">
        <v>0.47916666666666669</v>
      </c>
      <c r="E2799" t="s">
        <v>38</v>
      </c>
      <c r="F2799">
        <v>3</v>
      </c>
      <c r="G2799">
        <v>16</v>
      </c>
      <c r="H2799">
        <v>5</v>
      </c>
      <c r="I2799" t="s">
        <v>22</v>
      </c>
      <c r="J2799" t="s">
        <v>28</v>
      </c>
      <c r="K2799">
        <v>30.000000000000053</v>
      </c>
      <c r="L2799">
        <v>0.3125</v>
      </c>
      <c r="M2799">
        <v>0</v>
      </c>
      <c r="N2799" t="s">
        <v>75</v>
      </c>
      <c r="O2799" t="s">
        <v>102</v>
      </c>
      <c r="P2799" t="s">
        <v>112</v>
      </c>
      <c r="Q2799" t="s">
        <v>118</v>
      </c>
      <c r="R2799" t="s">
        <v>118</v>
      </c>
      <c r="S2799">
        <v>2797</v>
      </c>
    </row>
    <row r="2800" spans="1:19" x14ac:dyDescent="0.2">
      <c r="A2800">
        <v>2393</v>
      </c>
      <c r="B2800" s="1">
        <v>45559</v>
      </c>
      <c r="C2800" s="2">
        <v>0.45833333333333331</v>
      </c>
      <c r="D2800" s="2">
        <v>0.5</v>
      </c>
      <c r="E2800" t="s">
        <v>38</v>
      </c>
      <c r="F2800">
        <v>3</v>
      </c>
      <c r="G2800">
        <v>16</v>
      </c>
      <c r="H2800">
        <v>2</v>
      </c>
      <c r="I2800" t="s">
        <v>22</v>
      </c>
      <c r="J2800" t="s">
        <v>30</v>
      </c>
      <c r="K2800">
        <v>60.000000000000028</v>
      </c>
      <c r="L2800">
        <v>0.125</v>
      </c>
      <c r="M2800">
        <v>0</v>
      </c>
      <c r="N2800" t="s">
        <v>73</v>
      </c>
      <c r="O2800" t="s">
        <v>106</v>
      </c>
      <c r="P2800" t="s">
        <v>112</v>
      </c>
      <c r="Q2800" t="s">
        <v>117</v>
      </c>
      <c r="R2800" t="s">
        <v>118</v>
      </c>
      <c r="S2800">
        <v>2798</v>
      </c>
    </row>
    <row r="2801" spans="1:19" x14ac:dyDescent="0.2">
      <c r="A2801">
        <v>2308</v>
      </c>
      <c r="B2801" s="1">
        <v>45606</v>
      </c>
      <c r="C2801" s="2">
        <v>0.45833333333333331</v>
      </c>
      <c r="D2801" s="2">
        <v>0.52083333333333337</v>
      </c>
      <c r="E2801" t="s">
        <v>38</v>
      </c>
      <c r="F2801">
        <v>3</v>
      </c>
      <c r="G2801">
        <v>16</v>
      </c>
      <c r="H2801">
        <v>15</v>
      </c>
      <c r="I2801" t="s">
        <v>13</v>
      </c>
      <c r="J2801" t="s">
        <v>40</v>
      </c>
      <c r="K2801">
        <v>90.000000000000085</v>
      </c>
      <c r="L2801">
        <v>0.9375</v>
      </c>
      <c r="M2801">
        <v>0</v>
      </c>
      <c r="N2801" t="s">
        <v>71</v>
      </c>
      <c r="O2801" t="s">
        <v>108</v>
      </c>
      <c r="P2801" t="s">
        <v>112</v>
      </c>
      <c r="Q2801" t="s">
        <v>118</v>
      </c>
      <c r="R2801" t="s">
        <v>124</v>
      </c>
      <c r="S2801">
        <v>2799</v>
      </c>
    </row>
    <row r="2802" spans="1:19" x14ac:dyDescent="0.2">
      <c r="A2802">
        <v>2062</v>
      </c>
      <c r="B2802" s="1">
        <v>45596</v>
      </c>
      <c r="C2802" s="2">
        <v>0.45833333333333331</v>
      </c>
      <c r="D2802" s="2">
        <v>0.54166666666666663</v>
      </c>
      <c r="E2802" t="s">
        <v>38</v>
      </c>
      <c r="F2802">
        <v>3</v>
      </c>
      <c r="G2802">
        <v>16</v>
      </c>
      <c r="H2802">
        <v>6</v>
      </c>
      <c r="I2802" t="s">
        <v>41</v>
      </c>
      <c r="J2802" t="s">
        <v>14</v>
      </c>
      <c r="K2802">
        <v>119.99999999999997</v>
      </c>
      <c r="L2802">
        <v>0.375</v>
      </c>
      <c r="M2802">
        <v>0</v>
      </c>
      <c r="N2802" t="s">
        <v>75</v>
      </c>
      <c r="O2802" t="s">
        <v>107</v>
      </c>
      <c r="P2802" t="s">
        <v>112</v>
      </c>
      <c r="Q2802" t="s">
        <v>118</v>
      </c>
      <c r="R2802" t="s">
        <v>124</v>
      </c>
      <c r="S2802">
        <v>2800</v>
      </c>
    </row>
    <row r="2803" spans="1:19" x14ac:dyDescent="0.2">
      <c r="A2803">
        <v>1862</v>
      </c>
      <c r="B2803" s="1">
        <v>45603</v>
      </c>
      <c r="C2803" s="2">
        <v>0.45833333333333331</v>
      </c>
      <c r="D2803" s="2">
        <v>0.52083333333333337</v>
      </c>
      <c r="E2803" t="s">
        <v>38</v>
      </c>
      <c r="F2803">
        <v>3</v>
      </c>
      <c r="G2803">
        <v>16</v>
      </c>
      <c r="H2803">
        <v>11</v>
      </c>
      <c r="I2803" t="s">
        <v>17</v>
      </c>
      <c r="J2803" t="s">
        <v>40</v>
      </c>
      <c r="K2803">
        <v>90.000000000000085</v>
      </c>
      <c r="L2803">
        <v>0.6875</v>
      </c>
      <c r="M2803">
        <v>0</v>
      </c>
      <c r="N2803" t="s">
        <v>75</v>
      </c>
      <c r="O2803" t="s">
        <v>108</v>
      </c>
      <c r="P2803" t="s">
        <v>112</v>
      </c>
      <c r="Q2803" t="s">
        <v>118</v>
      </c>
      <c r="R2803" t="s">
        <v>124</v>
      </c>
      <c r="S2803">
        <v>2801</v>
      </c>
    </row>
    <row r="2804" spans="1:19" x14ac:dyDescent="0.2">
      <c r="A2804">
        <v>944</v>
      </c>
      <c r="B2804" s="1">
        <v>45628</v>
      </c>
      <c r="C2804" s="2">
        <v>0.45833333333333331</v>
      </c>
      <c r="D2804" s="2">
        <v>0.5</v>
      </c>
      <c r="E2804" t="s">
        <v>38</v>
      </c>
      <c r="F2804">
        <v>3</v>
      </c>
      <c r="G2804">
        <v>16</v>
      </c>
      <c r="H2804">
        <v>8</v>
      </c>
      <c r="I2804" t="s">
        <v>13</v>
      </c>
      <c r="J2804" t="s">
        <v>14</v>
      </c>
      <c r="K2804">
        <v>60.000000000000028</v>
      </c>
      <c r="L2804">
        <v>0.5</v>
      </c>
      <c r="M2804">
        <v>0</v>
      </c>
      <c r="N2804" t="s">
        <v>72</v>
      </c>
      <c r="O2804" t="s">
        <v>109</v>
      </c>
      <c r="P2804" t="s">
        <v>112</v>
      </c>
      <c r="Q2804" t="s">
        <v>118</v>
      </c>
      <c r="R2804" t="s">
        <v>118</v>
      </c>
      <c r="S2804">
        <v>2802</v>
      </c>
    </row>
    <row r="2805" spans="1:19" x14ac:dyDescent="0.2">
      <c r="A2805">
        <v>1370</v>
      </c>
      <c r="B2805" s="1">
        <v>45425</v>
      </c>
      <c r="C2805" s="2">
        <v>0.45833333333333331</v>
      </c>
      <c r="D2805" s="2">
        <v>0.47916666666666669</v>
      </c>
      <c r="E2805" t="s">
        <v>38</v>
      </c>
      <c r="F2805">
        <v>3</v>
      </c>
      <c r="G2805">
        <v>16</v>
      </c>
      <c r="H2805">
        <v>9</v>
      </c>
      <c r="I2805" t="s">
        <v>13</v>
      </c>
      <c r="J2805" t="s">
        <v>14</v>
      </c>
      <c r="K2805">
        <v>30.000000000000053</v>
      </c>
      <c r="L2805">
        <v>0.5625</v>
      </c>
      <c r="M2805">
        <v>0</v>
      </c>
      <c r="N2805" t="s">
        <v>72</v>
      </c>
      <c r="O2805" t="s">
        <v>102</v>
      </c>
      <c r="P2805" t="s">
        <v>112</v>
      </c>
      <c r="Q2805" t="s">
        <v>118</v>
      </c>
      <c r="R2805" t="s">
        <v>118</v>
      </c>
      <c r="S2805">
        <v>2803</v>
      </c>
    </row>
    <row r="2806" spans="1:19" x14ac:dyDescent="0.2">
      <c r="A2806">
        <v>1416</v>
      </c>
      <c r="B2806" s="1">
        <v>45509</v>
      </c>
      <c r="C2806" s="2">
        <v>0.45833333333333331</v>
      </c>
      <c r="D2806" s="2">
        <v>0.47916666666666669</v>
      </c>
      <c r="E2806" t="s">
        <v>38</v>
      </c>
      <c r="F2806">
        <v>3</v>
      </c>
      <c r="G2806">
        <v>16</v>
      </c>
      <c r="H2806">
        <v>6</v>
      </c>
      <c r="I2806" t="s">
        <v>39</v>
      </c>
      <c r="J2806" t="s">
        <v>28</v>
      </c>
      <c r="K2806">
        <v>30.000000000000053</v>
      </c>
      <c r="L2806">
        <v>0.375</v>
      </c>
      <c r="M2806">
        <v>0</v>
      </c>
      <c r="N2806" t="s">
        <v>72</v>
      </c>
      <c r="O2806" t="s">
        <v>105</v>
      </c>
      <c r="P2806" t="s">
        <v>112</v>
      </c>
      <c r="Q2806" t="s">
        <v>118</v>
      </c>
      <c r="R2806" t="s">
        <v>118</v>
      </c>
      <c r="S2806">
        <v>2804</v>
      </c>
    </row>
    <row r="2807" spans="1:19" x14ac:dyDescent="0.2">
      <c r="A2807">
        <v>503</v>
      </c>
      <c r="B2807" s="1">
        <v>45639</v>
      </c>
      <c r="C2807" s="2">
        <v>0.45833333333333331</v>
      </c>
      <c r="D2807" s="2">
        <v>0.5</v>
      </c>
      <c r="E2807" t="s">
        <v>38</v>
      </c>
      <c r="F2807">
        <v>3</v>
      </c>
      <c r="G2807">
        <v>16</v>
      </c>
      <c r="H2807">
        <v>14</v>
      </c>
      <c r="I2807" t="s">
        <v>27</v>
      </c>
      <c r="J2807" t="s">
        <v>23</v>
      </c>
      <c r="K2807">
        <v>60.000000000000028</v>
      </c>
      <c r="L2807">
        <v>0.875</v>
      </c>
      <c r="M2807">
        <v>0</v>
      </c>
      <c r="N2807" t="s">
        <v>76</v>
      </c>
      <c r="O2807" t="s">
        <v>109</v>
      </c>
      <c r="P2807" t="s">
        <v>112</v>
      </c>
      <c r="Q2807" t="s">
        <v>118</v>
      </c>
      <c r="R2807" t="s">
        <v>118</v>
      </c>
      <c r="S2807">
        <v>2805</v>
      </c>
    </row>
    <row r="2808" spans="1:19" x14ac:dyDescent="0.2">
      <c r="A2808">
        <v>573</v>
      </c>
      <c r="B2808" s="1">
        <v>45647</v>
      </c>
      <c r="C2808" s="2">
        <v>0.45833333333333331</v>
      </c>
      <c r="D2808" s="2">
        <v>0.5</v>
      </c>
      <c r="E2808" t="s">
        <v>38</v>
      </c>
      <c r="F2808">
        <v>3</v>
      </c>
      <c r="G2808">
        <v>16</v>
      </c>
      <c r="H2808">
        <v>11</v>
      </c>
      <c r="I2808" t="s">
        <v>39</v>
      </c>
      <c r="J2808" t="s">
        <v>30</v>
      </c>
      <c r="K2808">
        <v>60.000000000000028</v>
      </c>
      <c r="L2808">
        <v>0.6875</v>
      </c>
      <c r="M2808">
        <v>0</v>
      </c>
      <c r="N2808" t="s">
        <v>77</v>
      </c>
      <c r="O2808" t="s">
        <v>109</v>
      </c>
      <c r="P2808" t="s">
        <v>112</v>
      </c>
      <c r="Q2808" t="s">
        <v>118</v>
      </c>
      <c r="R2808" t="s">
        <v>118</v>
      </c>
      <c r="S2808">
        <v>2806</v>
      </c>
    </row>
    <row r="2809" spans="1:19" x14ac:dyDescent="0.2">
      <c r="A2809">
        <v>2763</v>
      </c>
      <c r="B2809" s="1">
        <v>45335</v>
      </c>
      <c r="C2809" s="2">
        <v>0.45833333333333331</v>
      </c>
      <c r="D2809" s="2">
        <v>0.5</v>
      </c>
      <c r="E2809" t="s">
        <v>38</v>
      </c>
      <c r="F2809">
        <v>3</v>
      </c>
      <c r="G2809">
        <v>16</v>
      </c>
      <c r="H2809">
        <v>13</v>
      </c>
      <c r="I2809" t="s">
        <v>39</v>
      </c>
      <c r="J2809" t="s">
        <v>40</v>
      </c>
      <c r="K2809">
        <v>60.000000000000028</v>
      </c>
      <c r="L2809">
        <v>0.8125</v>
      </c>
      <c r="M2809">
        <v>0</v>
      </c>
      <c r="N2809" t="s">
        <v>73</v>
      </c>
      <c r="O2809" t="s">
        <v>99</v>
      </c>
      <c r="P2809" t="s">
        <v>112</v>
      </c>
      <c r="Q2809" t="s">
        <v>118</v>
      </c>
      <c r="R2809" t="s">
        <v>118</v>
      </c>
      <c r="S2809">
        <v>2807</v>
      </c>
    </row>
    <row r="2810" spans="1:19" x14ac:dyDescent="0.2">
      <c r="A2810">
        <v>2622</v>
      </c>
      <c r="B2810" s="1">
        <v>45327</v>
      </c>
      <c r="C2810" s="2">
        <v>0.45833333333333331</v>
      </c>
      <c r="D2810" s="2">
        <v>0.47916666666666669</v>
      </c>
      <c r="E2810" t="s">
        <v>38</v>
      </c>
      <c r="F2810">
        <v>3</v>
      </c>
      <c r="G2810">
        <v>16</v>
      </c>
      <c r="H2810">
        <v>10</v>
      </c>
      <c r="I2810" t="s">
        <v>42</v>
      </c>
      <c r="J2810" t="s">
        <v>28</v>
      </c>
      <c r="K2810">
        <v>30.000000000000053</v>
      </c>
      <c r="L2810">
        <v>0.625</v>
      </c>
      <c r="M2810">
        <v>0</v>
      </c>
      <c r="N2810" t="s">
        <v>72</v>
      </c>
      <c r="O2810" t="s">
        <v>99</v>
      </c>
      <c r="P2810" t="s">
        <v>112</v>
      </c>
      <c r="Q2810" t="s">
        <v>118</v>
      </c>
      <c r="R2810" t="s">
        <v>118</v>
      </c>
      <c r="S2810">
        <v>2808</v>
      </c>
    </row>
    <row r="2811" spans="1:19" x14ac:dyDescent="0.2">
      <c r="A2811">
        <v>1407</v>
      </c>
      <c r="B2811" s="1">
        <v>45527</v>
      </c>
      <c r="C2811" s="2">
        <v>0.45833333333333331</v>
      </c>
      <c r="D2811" s="2">
        <v>0.52083333333333337</v>
      </c>
      <c r="E2811" t="s">
        <v>38</v>
      </c>
      <c r="F2811">
        <v>3</v>
      </c>
      <c r="G2811">
        <v>16</v>
      </c>
      <c r="H2811">
        <v>10</v>
      </c>
      <c r="I2811" t="s">
        <v>13</v>
      </c>
      <c r="J2811" t="s">
        <v>40</v>
      </c>
      <c r="K2811">
        <v>90.000000000000085</v>
      </c>
      <c r="L2811">
        <v>0.625</v>
      </c>
      <c r="M2811">
        <v>0</v>
      </c>
      <c r="N2811" t="s">
        <v>76</v>
      </c>
      <c r="O2811" t="s">
        <v>105</v>
      </c>
      <c r="P2811" t="s">
        <v>112</v>
      </c>
      <c r="Q2811" t="s">
        <v>118</v>
      </c>
      <c r="R2811" t="s">
        <v>124</v>
      </c>
      <c r="S2811">
        <v>2809</v>
      </c>
    </row>
    <row r="2812" spans="1:19" x14ac:dyDescent="0.2">
      <c r="A2812">
        <v>1036</v>
      </c>
      <c r="B2812" s="1">
        <v>45629</v>
      </c>
      <c r="C2812" s="2">
        <v>0.45833333333333331</v>
      </c>
      <c r="D2812" s="2">
        <v>0.54166666666666663</v>
      </c>
      <c r="E2812" t="s">
        <v>38</v>
      </c>
      <c r="F2812">
        <v>3</v>
      </c>
      <c r="G2812">
        <v>16</v>
      </c>
      <c r="H2812">
        <v>4</v>
      </c>
      <c r="I2812" t="s">
        <v>22</v>
      </c>
      <c r="J2812" t="s">
        <v>40</v>
      </c>
      <c r="K2812">
        <v>119.99999999999997</v>
      </c>
      <c r="L2812">
        <v>0.25</v>
      </c>
      <c r="M2812">
        <v>0</v>
      </c>
      <c r="N2812" t="s">
        <v>73</v>
      </c>
      <c r="O2812" t="s">
        <v>109</v>
      </c>
      <c r="P2812" t="s">
        <v>112</v>
      </c>
      <c r="Q2812" t="s">
        <v>118</v>
      </c>
      <c r="R2812" t="s">
        <v>124</v>
      </c>
      <c r="S2812">
        <v>2810</v>
      </c>
    </row>
    <row r="2813" spans="1:19" x14ac:dyDescent="0.2">
      <c r="A2813">
        <v>575</v>
      </c>
      <c r="B2813" s="1">
        <v>45449</v>
      </c>
      <c r="C2813" s="2">
        <v>0.45833333333333331</v>
      </c>
      <c r="D2813" s="2">
        <v>0.5</v>
      </c>
      <c r="E2813" t="s">
        <v>38</v>
      </c>
      <c r="F2813">
        <v>3</v>
      </c>
      <c r="G2813">
        <v>16</v>
      </c>
      <c r="H2813">
        <v>8</v>
      </c>
      <c r="I2813" t="s">
        <v>27</v>
      </c>
      <c r="J2813" t="s">
        <v>18</v>
      </c>
      <c r="K2813">
        <v>60.000000000000028</v>
      </c>
      <c r="L2813">
        <v>0.5</v>
      </c>
      <c r="M2813">
        <v>0</v>
      </c>
      <c r="N2813" t="s">
        <v>75</v>
      </c>
      <c r="O2813" t="s">
        <v>103</v>
      </c>
      <c r="P2813" t="s">
        <v>112</v>
      </c>
      <c r="Q2813" t="s">
        <v>118</v>
      </c>
      <c r="R2813" t="s">
        <v>118</v>
      </c>
      <c r="S2813">
        <v>2811</v>
      </c>
    </row>
    <row r="2814" spans="1:19" x14ac:dyDescent="0.2">
      <c r="A2814">
        <v>2974</v>
      </c>
      <c r="B2814" s="1">
        <v>45572</v>
      </c>
      <c r="C2814" s="2">
        <v>0.4375</v>
      </c>
      <c r="D2814" s="2">
        <v>0.52083333333333337</v>
      </c>
      <c r="E2814" t="s">
        <v>38</v>
      </c>
      <c r="F2814">
        <v>3</v>
      </c>
      <c r="G2814">
        <v>16</v>
      </c>
      <c r="H2814">
        <v>7</v>
      </c>
      <c r="I2814" t="s">
        <v>39</v>
      </c>
      <c r="J2814" t="s">
        <v>23</v>
      </c>
      <c r="K2814">
        <v>120.00000000000006</v>
      </c>
      <c r="L2814">
        <v>0.4375</v>
      </c>
      <c r="M2814">
        <v>0</v>
      </c>
      <c r="N2814" t="s">
        <v>72</v>
      </c>
      <c r="O2814" t="s">
        <v>107</v>
      </c>
      <c r="P2814" t="s">
        <v>112</v>
      </c>
      <c r="Q2814" t="s">
        <v>118</v>
      </c>
      <c r="R2814" t="s">
        <v>124</v>
      </c>
      <c r="S2814">
        <v>2812</v>
      </c>
    </row>
    <row r="2815" spans="1:19" x14ac:dyDescent="0.2">
      <c r="A2815">
        <v>1861</v>
      </c>
      <c r="B2815" s="1">
        <v>45544</v>
      </c>
      <c r="C2815" s="2">
        <v>0.4375</v>
      </c>
      <c r="D2815" s="2">
        <v>0.45833333333333331</v>
      </c>
      <c r="E2815" t="s">
        <v>38</v>
      </c>
      <c r="F2815">
        <v>3</v>
      </c>
      <c r="G2815">
        <v>16</v>
      </c>
      <c r="H2815">
        <v>8</v>
      </c>
      <c r="I2815" t="s">
        <v>39</v>
      </c>
      <c r="J2815" t="s">
        <v>23</v>
      </c>
      <c r="K2815">
        <v>29.999999999999972</v>
      </c>
      <c r="L2815">
        <v>0.5</v>
      </c>
      <c r="M2815">
        <v>0</v>
      </c>
      <c r="N2815" t="s">
        <v>72</v>
      </c>
      <c r="O2815" t="s">
        <v>106</v>
      </c>
      <c r="P2815" t="s">
        <v>112</v>
      </c>
      <c r="Q2815" t="s">
        <v>118</v>
      </c>
      <c r="R2815" t="s">
        <v>118</v>
      </c>
      <c r="S2815">
        <v>2813</v>
      </c>
    </row>
    <row r="2816" spans="1:19" x14ac:dyDescent="0.2">
      <c r="A2816">
        <v>845</v>
      </c>
      <c r="B2816" s="1">
        <v>45348</v>
      </c>
      <c r="C2816" s="2">
        <v>0.4375</v>
      </c>
      <c r="D2816" s="2">
        <v>0.47916666666666669</v>
      </c>
      <c r="E2816" t="s">
        <v>38</v>
      </c>
      <c r="F2816">
        <v>3</v>
      </c>
      <c r="G2816">
        <v>16</v>
      </c>
      <c r="H2816">
        <v>2</v>
      </c>
      <c r="I2816" t="s">
        <v>13</v>
      </c>
      <c r="J2816" t="s">
        <v>23</v>
      </c>
      <c r="K2816">
        <v>60.000000000000028</v>
      </c>
      <c r="L2816">
        <v>0.125</v>
      </c>
      <c r="M2816">
        <v>0</v>
      </c>
      <c r="N2816" t="s">
        <v>72</v>
      </c>
      <c r="O2816" t="s">
        <v>99</v>
      </c>
      <c r="P2816" t="s">
        <v>112</v>
      </c>
      <c r="Q2816" t="s">
        <v>117</v>
      </c>
      <c r="R2816" t="s">
        <v>118</v>
      </c>
      <c r="S2816">
        <v>2814</v>
      </c>
    </row>
    <row r="2817" spans="1:19" x14ac:dyDescent="0.2">
      <c r="A2817">
        <v>1481</v>
      </c>
      <c r="B2817" s="1">
        <v>45623</v>
      </c>
      <c r="C2817" s="2">
        <v>0.4375</v>
      </c>
      <c r="D2817" s="2">
        <v>0.52083333333333337</v>
      </c>
      <c r="E2817" t="s">
        <v>38</v>
      </c>
      <c r="F2817">
        <v>3</v>
      </c>
      <c r="G2817">
        <v>16</v>
      </c>
      <c r="H2817">
        <v>6</v>
      </c>
      <c r="I2817" t="s">
        <v>42</v>
      </c>
      <c r="J2817" t="s">
        <v>28</v>
      </c>
      <c r="K2817">
        <v>120.00000000000006</v>
      </c>
      <c r="L2817">
        <v>0.375</v>
      </c>
      <c r="M2817">
        <v>0</v>
      </c>
      <c r="N2817" t="s">
        <v>74</v>
      </c>
      <c r="O2817" t="s">
        <v>108</v>
      </c>
      <c r="P2817" t="s">
        <v>112</v>
      </c>
      <c r="Q2817" t="s">
        <v>118</v>
      </c>
      <c r="R2817" t="s">
        <v>124</v>
      </c>
      <c r="S2817">
        <v>2815</v>
      </c>
    </row>
    <row r="2818" spans="1:19" x14ac:dyDescent="0.2">
      <c r="A2818">
        <v>2217</v>
      </c>
      <c r="B2818" s="1">
        <v>45335</v>
      </c>
      <c r="C2818" s="2">
        <v>0.4375</v>
      </c>
      <c r="D2818" s="2">
        <v>0.52083333333333337</v>
      </c>
      <c r="E2818" t="s">
        <v>38</v>
      </c>
      <c r="F2818">
        <v>3</v>
      </c>
      <c r="G2818">
        <v>16</v>
      </c>
      <c r="H2818">
        <v>19</v>
      </c>
      <c r="I2818" t="s">
        <v>22</v>
      </c>
      <c r="J2818" t="s">
        <v>18</v>
      </c>
      <c r="K2818">
        <v>120.00000000000006</v>
      </c>
      <c r="L2818">
        <v>1.1875</v>
      </c>
      <c r="M2818">
        <v>1</v>
      </c>
      <c r="N2818" t="s">
        <v>73</v>
      </c>
      <c r="O2818" t="s">
        <v>99</v>
      </c>
      <c r="P2818" t="s">
        <v>112</v>
      </c>
      <c r="Q2818" t="s">
        <v>118</v>
      </c>
      <c r="R2818" t="s">
        <v>124</v>
      </c>
      <c r="S2818">
        <v>2816</v>
      </c>
    </row>
    <row r="2819" spans="1:19" x14ac:dyDescent="0.2">
      <c r="A2819">
        <v>207</v>
      </c>
      <c r="B2819" s="1">
        <v>45545</v>
      </c>
      <c r="C2819" s="2">
        <v>0.4375</v>
      </c>
      <c r="D2819" s="2">
        <v>0.52083333333333337</v>
      </c>
      <c r="E2819" t="s">
        <v>38</v>
      </c>
      <c r="F2819">
        <v>3</v>
      </c>
      <c r="G2819">
        <v>16</v>
      </c>
      <c r="H2819">
        <v>6</v>
      </c>
      <c r="I2819" t="s">
        <v>42</v>
      </c>
      <c r="J2819" t="s">
        <v>30</v>
      </c>
      <c r="K2819">
        <v>120.00000000000006</v>
      </c>
      <c r="L2819">
        <v>0.375</v>
      </c>
      <c r="M2819">
        <v>0</v>
      </c>
      <c r="N2819" t="s">
        <v>73</v>
      </c>
      <c r="O2819" t="s">
        <v>106</v>
      </c>
      <c r="P2819" t="s">
        <v>112</v>
      </c>
      <c r="Q2819" t="s">
        <v>118</v>
      </c>
      <c r="R2819" t="s">
        <v>124</v>
      </c>
      <c r="S2819">
        <v>2817</v>
      </c>
    </row>
    <row r="2820" spans="1:19" x14ac:dyDescent="0.2">
      <c r="A2820">
        <v>1498</v>
      </c>
      <c r="B2820" s="1">
        <v>45429</v>
      </c>
      <c r="C2820" s="2">
        <v>0.4375</v>
      </c>
      <c r="D2820" s="2">
        <v>0.52083333333333337</v>
      </c>
      <c r="E2820" t="s">
        <v>38</v>
      </c>
      <c r="F2820">
        <v>3</v>
      </c>
      <c r="G2820">
        <v>16</v>
      </c>
      <c r="H2820">
        <v>9</v>
      </c>
      <c r="I2820" t="s">
        <v>39</v>
      </c>
      <c r="J2820" t="s">
        <v>18</v>
      </c>
      <c r="K2820">
        <v>120.00000000000006</v>
      </c>
      <c r="L2820">
        <v>0.5625</v>
      </c>
      <c r="M2820">
        <v>0</v>
      </c>
      <c r="N2820" t="s">
        <v>76</v>
      </c>
      <c r="O2820" t="s">
        <v>102</v>
      </c>
      <c r="P2820" t="s">
        <v>112</v>
      </c>
      <c r="Q2820" t="s">
        <v>118</v>
      </c>
      <c r="R2820" t="s">
        <v>124</v>
      </c>
      <c r="S2820">
        <v>2818</v>
      </c>
    </row>
    <row r="2821" spans="1:19" x14ac:dyDescent="0.2">
      <c r="A2821">
        <v>1831</v>
      </c>
      <c r="B2821" s="1">
        <v>45597</v>
      </c>
      <c r="C2821" s="2">
        <v>0.4375</v>
      </c>
      <c r="D2821" s="2">
        <v>0.47916666666666669</v>
      </c>
      <c r="E2821" t="s">
        <v>38</v>
      </c>
      <c r="F2821">
        <v>3</v>
      </c>
      <c r="G2821">
        <v>16</v>
      </c>
      <c r="H2821">
        <v>17</v>
      </c>
      <c r="I2821" t="s">
        <v>41</v>
      </c>
      <c r="J2821" t="s">
        <v>28</v>
      </c>
      <c r="K2821">
        <v>60.000000000000028</v>
      </c>
      <c r="L2821">
        <v>1.0625</v>
      </c>
      <c r="M2821">
        <v>1</v>
      </c>
      <c r="N2821" t="s">
        <v>76</v>
      </c>
      <c r="O2821" t="s">
        <v>108</v>
      </c>
      <c r="P2821" t="s">
        <v>112</v>
      </c>
      <c r="Q2821" t="s">
        <v>118</v>
      </c>
      <c r="R2821" t="s">
        <v>118</v>
      </c>
      <c r="S2821">
        <v>2819</v>
      </c>
    </row>
    <row r="2822" spans="1:19" x14ac:dyDescent="0.2">
      <c r="A2822">
        <v>2042</v>
      </c>
      <c r="B2822" s="1">
        <v>45481</v>
      </c>
      <c r="C2822" s="2">
        <v>0.4375</v>
      </c>
      <c r="D2822" s="2">
        <v>0.52083333333333337</v>
      </c>
      <c r="E2822" t="s">
        <v>38</v>
      </c>
      <c r="F2822">
        <v>3</v>
      </c>
      <c r="G2822">
        <v>16</v>
      </c>
      <c r="H2822">
        <v>11</v>
      </c>
      <c r="I2822" t="s">
        <v>42</v>
      </c>
      <c r="J2822" t="s">
        <v>40</v>
      </c>
      <c r="K2822">
        <v>120.00000000000006</v>
      </c>
      <c r="L2822">
        <v>0.6875</v>
      </c>
      <c r="M2822">
        <v>0</v>
      </c>
      <c r="N2822" t="s">
        <v>72</v>
      </c>
      <c r="O2822" t="s">
        <v>104</v>
      </c>
      <c r="P2822" t="s">
        <v>112</v>
      </c>
      <c r="Q2822" t="s">
        <v>118</v>
      </c>
      <c r="R2822" t="s">
        <v>124</v>
      </c>
      <c r="S2822">
        <v>2820</v>
      </c>
    </row>
    <row r="2823" spans="1:19" x14ac:dyDescent="0.2">
      <c r="A2823">
        <v>1023</v>
      </c>
      <c r="B2823" s="1">
        <v>45433</v>
      </c>
      <c r="C2823" s="2">
        <v>0.4375</v>
      </c>
      <c r="D2823" s="2">
        <v>0.45833333333333331</v>
      </c>
      <c r="E2823" t="s">
        <v>38</v>
      </c>
      <c r="F2823">
        <v>3</v>
      </c>
      <c r="G2823">
        <v>16</v>
      </c>
      <c r="H2823">
        <v>13</v>
      </c>
      <c r="I2823" t="s">
        <v>41</v>
      </c>
      <c r="J2823" t="s">
        <v>40</v>
      </c>
      <c r="K2823">
        <v>29.999999999999972</v>
      </c>
      <c r="L2823">
        <v>0.8125</v>
      </c>
      <c r="M2823">
        <v>0</v>
      </c>
      <c r="N2823" t="s">
        <v>73</v>
      </c>
      <c r="O2823" t="s">
        <v>102</v>
      </c>
      <c r="P2823" t="s">
        <v>112</v>
      </c>
      <c r="Q2823" t="s">
        <v>118</v>
      </c>
      <c r="R2823" t="s">
        <v>118</v>
      </c>
      <c r="S2823">
        <v>2821</v>
      </c>
    </row>
    <row r="2824" spans="1:19" x14ac:dyDescent="0.2">
      <c r="A2824">
        <v>2054</v>
      </c>
      <c r="B2824" s="1">
        <v>45630</v>
      </c>
      <c r="C2824" s="2">
        <v>0.4375</v>
      </c>
      <c r="D2824" s="2">
        <v>0.45833333333333331</v>
      </c>
      <c r="E2824" t="s">
        <v>38</v>
      </c>
      <c r="F2824">
        <v>3</v>
      </c>
      <c r="G2824">
        <v>16</v>
      </c>
      <c r="H2824">
        <v>19</v>
      </c>
      <c r="I2824" t="s">
        <v>42</v>
      </c>
      <c r="J2824" t="s">
        <v>18</v>
      </c>
      <c r="K2824">
        <v>29.999999999999972</v>
      </c>
      <c r="L2824">
        <v>1.1875</v>
      </c>
      <c r="M2824">
        <v>1</v>
      </c>
      <c r="N2824" t="s">
        <v>74</v>
      </c>
      <c r="O2824" t="s">
        <v>109</v>
      </c>
      <c r="P2824" t="s">
        <v>112</v>
      </c>
      <c r="Q2824" t="s">
        <v>118</v>
      </c>
      <c r="R2824" t="s">
        <v>118</v>
      </c>
      <c r="S2824">
        <v>2822</v>
      </c>
    </row>
    <row r="2825" spans="1:19" x14ac:dyDescent="0.2">
      <c r="A2825">
        <v>1067</v>
      </c>
      <c r="B2825" s="1">
        <v>45626</v>
      </c>
      <c r="C2825" s="2">
        <v>0.4375</v>
      </c>
      <c r="D2825" s="2">
        <v>0.5</v>
      </c>
      <c r="E2825" t="s">
        <v>38</v>
      </c>
      <c r="F2825">
        <v>3</v>
      </c>
      <c r="G2825">
        <v>16</v>
      </c>
      <c r="H2825">
        <v>15</v>
      </c>
      <c r="I2825" t="s">
        <v>27</v>
      </c>
      <c r="J2825" t="s">
        <v>40</v>
      </c>
      <c r="K2825">
        <v>90</v>
      </c>
      <c r="L2825">
        <v>0.9375</v>
      </c>
      <c r="M2825">
        <v>0</v>
      </c>
      <c r="N2825" t="s">
        <v>77</v>
      </c>
      <c r="O2825" t="s">
        <v>108</v>
      </c>
      <c r="P2825" t="s">
        <v>112</v>
      </c>
      <c r="Q2825" t="s">
        <v>118</v>
      </c>
      <c r="R2825" t="s">
        <v>118</v>
      </c>
      <c r="S2825">
        <v>2823</v>
      </c>
    </row>
    <row r="2826" spans="1:19" x14ac:dyDescent="0.2">
      <c r="A2826">
        <v>314</v>
      </c>
      <c r="B2826" s="1">
        <v>45507</v>
      </c>
      <c r="C2826" s="2">
        <v>0.4375</v>
      </c>
      <c r="D2826" s="2">
        <v>0.52083333333333337</v>
      </c>
      <c r="E2826" t="s">
        <v>38</v>
      </c>
      <c r="F2826">
        <v>3</v>
      </c>
      <c r="G2826">
        <v>16</v>
      </c>
      <c r="H2826">
        <v>18</v>
      </c>
      <c r="I2826" t="s">
        <v>22</v>
      </c>
      <c r="J2826" t="s">
        <v>18</v>
      </c>
      <c r="K2826">
        <v>120.00000000000006</v>
      </c>
      <c r="L2826">
        <v>1.125</v>
      </c>
      <c r="M2826">
        <v>1</v>
      </c>
      <c r="N2826" t="s">
        <v>77</v>
      </c>
      <c r="O2826" t="s">
        <v>105</v>
      </c>
      <c r="P2826" t="s">
        <v>112</v>
      </c>
      <c r="Q2826" t="s">
        <v>118</v>
      </c>
      <c r="R2826" t="s">
        <v>124</v>
      </c>
      <c r="S2826">
        <v>2824</v>
      </c>
    </row>
    <row r="2827" spans="1:19" x14ac:dyDescent="0.2">
      <c r="A2827">
        <v>509</v>
      </c>
      <c r="B2827" s="1">
        <v>45306</v>
      </c>
      <c r="C2827" s="2">
        <v>0.4375</v>
      </c>
      <c r="D2827" s="2">
        <v>0.47916666666666669</v>
      </c>
      <c r="E2827" t="s">
        <v>38</v>
      </c>
      <c r="F2827">
        <v>3</v>
      </c>
      <c r="G2827">
        <v>16</v>
      </c>
      <c r="H2827">
        <v>17</v>
      </c>
      <c r="I2827" t="s">
        <v>27</v>
      </c>
      <c r="J2827" t="s">
        <v>40</v>
      </c>
      <c r="K2827">
        <v>60.000000000000028</v>
      </c>
      <c r="L2827">
        <v>1.0625</v>
      </c>
      <c r="M2827">
        <v>1</v>
      </c>
      <c r="N2827" t="s">
        <v>72</v>
      </c>
      <c r="O2827" t="s">
        <v>98</v>
      </c>
      <c r="P2827" t="s">
        <v>112</v>
      </c>
      <c r="Q2827" t="s">
        <v>118</v>
      </c>
      <c r="R2827" t="s">
        <v>118</v>
      </c>
      <c r="S2827">
        <v>2825</v>
      </c>
    </row>
    <row r="2828" spans="1:19" x14ac:dyDescent="0.2">
      <c r="A2828">
        <v>2184</v>
      </c>
      <c r="B2828" s="1">
        <v>45337</v>
      </c>
      <c r="C2828" s="2">
        <v>0.4375</v>
      </c>
      <c r="D2828" s="2">
        <v>0.52083333333333337</v>
      </c>
      <c r="E2828" t="s">
        <v>38</v>
      </c>
      <c r="F2828">
        <v>3</v>
      </c>
      <c r="G2828">
        <v>16</v>
      </c>
      <c r="H2828">
        <v>2</v>
      </c>
      <c r="I2828" t="s">
        <v>39</v>
      </c>
      <c r="J2828" t="s">
        <v>14</v>
      </c>
      <c r="K2828">
        <v>120.00000000000006</v>
      </c>
      <c r="L2828">
        <v>0.125</v>
      </c>
      <c r="M2828">
        <v>0</v>
      </c>
      <c r="N2828" t="s">
        <v>75</v>
      </c>
      <c r="O2828" t="s">
        <v>99</v>
      </c>
      <c r="P2828" t="s">
        <v>112</v>
      </c>
      <c r="Q2828" t="s">
        <v>117</v>
      </c>
      <c r="R2828" t="s">
        <v>124</v>
      </c>
      <c r="S2828">
        <v>2826</v>
      </c>
    </row>
    <row r="2829" spans="1:19" x14ac:dyDescent="0.2">
      <c r="A2829">
        <v>917</v>
      </c>
      <c r="B2829" s="1">
        <v>45301</v>
      </c>
      <c r="C2829" s="2">
        <v>0.4375</v>
      </c>
      <c r="D2829" s="2">
        <v>0.5</v>
      </c>
      <c r="E2829" t="s">
        <v>38</v>
      </c>
      <c r="F2829">
        <v>3</v>
      </c>
      <c r="G2829">
        <v>16</v>
      </c>
      <c r="H2829">
        <v>17</v>
      </c>
      <c r="I2829" t="s">
        <v>22</v>
      </c>
      <c r="J2829" t="s">
        <v>28</v>
      </c>
      <c r="K2829">
        <v>90</v>
      </c>
      <c r="L2829">
        <v>1.0625</v>
      </c>
      <c r="M2829">
        <v>1</v>
      </c>
      <c r="N2829" t="s">
        <v>74</v>
      </c>
      <c r="O2829" t="s">
        <v>98</v>
      </c>
      <c r="P2829" t="s">
        <v>112</v>
      </c>
      <c r="Q2829" t="s">
        <v>118</v>
      </c>
      <c r="R2829" t="s">
        <v>118</v>
      </c>
      <c r="S2829">
        <v>2827</v>
      </c>
    </row>
    <row r="2830" spans="1:19" x14ac:dyDescent="0.2">
      <c r="A2830">
        <v>2708</v>
      </c>
      <c r="B2830" s="1">
        <v>45588</v>
      </c>
      <c r="C2830" s="2">
        <v>0.4375</v>
      </c>
      <c r="D2830" s="2">
        <v>0.52083333333333337</v>
      </c>
      <c r="E2830" t="s">
        <v>38</v>
      </c>
      <c r="F2830">
        <v>3</v>
      </c>
      <c r="G2830">
        <v>16</v>
      </c>
      <c r="H2830">
        <v>2</v>
      </c>
      <c r="I2830" t="s">
        <v>39</v>
      </c>
      <c r="J2830" t="s">
        <v>23</v>
      </c>
      <c r="K2830">
        <v>120.00000000000006</v>
      </c>
      <c r="L2830">
        <v>0.125</v>
      </c>
      <c r="M2830">
        <v>0</v>
      </c>
      <c r="N2830" t="s">
        <v>74</v>
      </c>
      <c r="O2830" t="s">
        <v>107</v>
      </c>
      <c r="P2830" t="s">
        <v>112</v>
      </c>
      <c r="Q2830" t="s">
        <v>117</v>
      </c>
      <c r="R2830" t="s">
        <v>124</v>
      </c>
      <c r="S2830">
        <v>2828</v>
      </c>
    </row>
    <row r="2831" spans="1:19" x14ac:dyDescent="0.2">
      <c r="A2831">
        <v>1536</v>
      </c>
      <c r="B2831" s="1">
        <v>45480</v>
      </c>
      <c r="C2831" s="2">
        <v>0.4375</v>
      </c>
      <c r="D2831" s="2">
        <v>0.5</v>
      </c>
      <c r="E2831" t="s">
        <v>38</v>
      </c>
      <c r="F2831">
        <v>3</v>
      </c>
      <c r="G2831">
        <v>16</v>
      </c>
      <c r="H2831">
        <v>14</v>
      </c>
      <c r="I2831" t="s">
        <v>13</v>
      </c>
      <c r="J2831" t="s">
        <v>18</v>
      </c>
      <c r="K2831">
        <v>90</v>
      </c>
      <c r="L2831">
        <v>0.875</v>
      </c>
      <c r="M2831">
        <v>0</v>
      </c>
      <c r="N2831" t="s">
        <v>71</v>
      </c>
      <c r="O2831" t="s">
        <v>104</v>
      </c>
      <c r="P2831" t="s">
        <v>112</v>
      </c>
      <c r="Q2831" t="s">
        <v>118</v>
      </c>
      <c r="R2831" t="s">
        <v>118</v>
      </c>
      <c r="S2831">
        <v>2829</v>
      </c>
    </row>
    <row r="2832" spans="1:19" x14ac:dyDescent="0.2">
      <c r="A2832">
        <v>1548</v>
      </c>
      <c r="B2832" s="1">
        <v>45371</v>
      </c>
      <c r="C2832" s="2">
        <v>0.4375</v>
      </c>
      <c r="D2832" s="2">
        <v>0.45833333333333331</v>
      </c>
      <c r="E2832" t="s">
        <v>38</v>
      </c>
      <c r="F2832">
        <v>3</v>
      </c>
      <c r="G2832">
        <v>16</v>
      </c>
      <c r="H2832">
        <v>12</v>
      </c>
      <c r="I2832" t="s">
        <v>17</v>
      </c>
      <c r="J2832" t="s">
        <v>14</v>
      </c>
      <c r="K2832">
        <v>29.999999999999972</v>
      </c>
      <c r="L2832">
        <v>0.75</v>
      </c>
      <c r="M2832">
        <v>0</v>
      </c>
      <c r="N2832" t="s">
        <v>74</v>
      </c>
      <c r="O2832" t="s">
        <v>100</v>
      </c>
      <c r="P2832" t="s">
        <v>112</v>
      </c>
      <c r="Q2832" t="s">
        <v>118</v>
      </c>
      <c r="R2832" t="s">
        <v>118</v>
      </c>
      <c r="S2832">
        <v>2830</v>
      </c>
    </row>
    <row r="2833" spans="1:19" x14ac:dyDescent="0.2">
      <c r="A2833">
        <v>2375</v>
      </c>
      <c r="B2833" s="1">
        <v>45441</v>
      </c>
      <c r="C2833" s="2">
        <v>0.4375</v>
      </c>
      <c r="D2833" s="2">
        <v>0.52083333333333337</v>
      </c>
      <c r="E2833" t="s">
        <v>38</v>
      </c>
      <c r="F2833">
        <v>3</v>
      </c>
      <c r="G2833">
        <v>16</v>
      </c>
      <c r="H2833">
        <v>14</v>
      </c>
      <c r="I2833" t="s">
        <v>22</v>
      </c>
      <c r="J2833" t="s">
        <v>40</v>
      </c>
      <c r="K2833">
        <v>120.00000000000006</v>
      </c>
      <c r="L2833">
        <v>0.875</v>
      </c>
      <c r="M2833">
        <v>0</v>
      </c>
      <c r="N2833" t="s">
        <v>74</v>
      </c>
      <c r="O2833" t="s">
        <v>102</v>
      </c>
      <c r="P2833" t="s">
        <v>112</v>
      </c>
      <c r="Q2833" t="s">
        <v>118</v>
      </c>
      <c r="R2833" t="s">
        <v>124</v>
      </c>
      <c r="S2833">
        <v>2831</v>
      </c>
    </row>
    <row r="2834" spans="1:19" x14ac:dyDescent="0.2">
      <c r="A2834">
        <v>383</v>
      </c>
      <c r="B2834" s="1">
        <v>45316</v>
      </c>
      <c r="C2834" s="2">
        <v>0.4375</v>
      </c>
      <c r="D2834" s="2">
        <v>0.47916666666666669</v>
      </c>
      <c r="E2834" t="s">
        <v>38</v>
      </c>
      <c r="F2834">
        <v>3</v>
      </c>
      <c r="G2834">
        <v>16</v>
      </c>
      <c r="H2834">
        <v>18</v>
      </c>
      <c r="I2834" t="s">
        <v>42</v>
      </c>
      <c r="J2834" t="s">
        <v>28</v>
      </c>
      <c r="K2834">
        <v>60.000000000000028</v>
      </c>
      <c r="L2834">
        <v>1.125</v>
      </c>
      <c r="M2834">
        <v>1</v>
      </c>
      <c r="N2834" t="s">
        <v>75</v>
      </c>
      <c r="O2834" t="s">
        <v>98</v>
      </c>
      <c r="P2834" t="s">
        <v>112</v>
      </c>
      <c r="Q2834" t="s">
        <v>118</v>
      </c>
      <c r="R2834" t="s">
        <v>118</v>
      </c>
      <c r="S2834">
        <v>2832</v>
      </c>
    </row>
    <row r="2835" spans="1:19" x14ac:dyDescent="0.2">
      <c r="A2835">
        <v>225</v>
      </c>
      <c r="B2835" s="1">
        <v>45336</v>
      </c>
      <c r="C2835" s="2">
        <v>0.4375</v>
      </c>
      <c r="D2835" s="2">
        <v>0.5</v>
      </c>
      <c r="E2835" t="s">
        <v>38</v>
      </c>
      <c r="F2835">
        <v>3</v>
      </c>
      <c r="G2835">
        <v>16</v>
      </c>
      <c r="H2835">
        <v>12</v>
      </c>
      <c r="I2835" t="s">
        <v>39</v>
      </c>
      <c r="J2835" t="s">
        <v>14</v>
      </c>
      <c r="K2835">
        <v>90</v>
      </c>
      <c r="L2835">
        <v>0.75</v>
      </c>
      <c r="M2835">
        <v>0</v>
      </c>
      <c r="N2835" t="s">
        <v>74</v>
      </c>
      <c r="O2835" t="s">
        <v>99</v>
      </c>
      <c r="P2835" t="s">
        <v>112</v>
      </c>
      <c r="Q2835" t="s">
        <v>118</v>
      </c>
      <c r="R2835" t="s">
        <v>118</v>
      </c>
      <c r="S2835">
        <v>2833</v>
      </c>
    </row>
    <row r="2836" spans="1:19" x14ac:dyDescent="0.2">
      <c r="A2836">
        <v>2362</v>
      </c>
      <c r="B2836" s="1">
        <v>45336</v>
      </c>
      <c r="C2836" s="2">
        <v>0.4375</v>
      </c>
      <c r="D2836" s="2">
        <v>0.47916666666666669</v>
      </c>
      <c r="E2836" t="s">
        <v>38</v>
      </c>
      <c r="F2836">
        <v>3</v>
      </c>
      <c r="G2836">
        <v>16</v>
      </c>
      <c r="H2836">
        <v>4</v>
      </c>
      <c r="I2836" t="s">
        <v>42</v>
      </c>
      <c r="J2836" t="s">
        <v>28</v>
      </c>
      <c r="K2836">
        <v>60.000000000000028</v>
      </c>
      <c r="L2836">
        <v>0.25</v>
      </c>
      <c r="M2836">
        <v>0</v>
      </c>
      <c r="N2836" t="s">
        <v>74</v>
      </c>
      <c r="O2836" t="s">
        <v>99</v>
      </c>
      <c r="P2836" t="s">
        <v>112</v>
      </c>
      <c r="Q2836" t="s">
        <v>118</v>
      </c>
      <c r="R2836" t="s">
        <v>118</v>
      </c>
      <c r="S2836">
        <v>2834</v>
      </c>
    </row>
    <row r="2837" spans="1:19" x14ac:dyDescent="0.2">
      <c r="A2837">
        <v>1567</v>
      </c>
      <c r="B2837" s="1">
        <v>45397</v>
      </c>
      <c r="C2837" s="2">
        <v>0.4375</v>
      </c>
      <c r="D2837" s="2">
        <v>0.5</v>
      </c>
      <c r="E2837" t="s">
        <v>38</v>
      </c>
      <c r="F2837">
        <v>3</v>
      </c>
      <c r="G2837">
        <v>16</v>
      </c>
      <c r="H2837">
        <v>2</v>
      </c>
      <c r="I2837" t="s">
        <v>17</v>
      </c>
      <c r="J2837" t="s">
        <v>28</v>
      </c>
      <c r="K2837">
        <v>90</v>
      </c>
      <c r="L2837">
        <v>0.125</v>
      </c>
      <c r="M2837">
        <v>0</v>
      </c>
      <c r="N2837" t="s">
        <v>72</v>
      </c>
      <c r="O2837" t="s">
        <v>101</v>
      </c>
      <c r="P2837" t="s">
        <v>112</v>
      </c>
      <c r="Q2837" t="s">
        <v>117</v>
      </c>
      <c r="R2837" t="s">
        <v>118</v>
      </c>
      <c r="S2837">
        <v>2835</v>
      </c>
    </row>
    <row r="2838" spans="1:19" x14ac:dyDescent="0.2">
      <c r="A2838">
        <v>2141</v>
      </c>
      <c r="B2838" s="1">
        <v>45356</v>
      </c>
      <c r="C2838" s="2">
        <v>0.4375</v>
      </c>
      <c r="D2838" s="2">
        <v>0.5</v>
      </c>
      <c r="E2838" t="s">
        <v>38</v>
      </c>
      <c r="F2838">
        <v>3</v>
      </c>
      <c r="G2838">
        <v>16</v>
      </c>
      <c r="H2838">
        <v>19</v>
      </c>
      <c r="I2838" t="s">
        <v>39</v>
      </c>
      <c r="J2838" t="s">
        <v>30</v>
      </c>
      <c r="K2838">
        <v>90</v>
      </c>
      <c r="L2838">
        <v>1.1875</v>
      </c>
      <c r="M2838">
        <v>1</v>
      </c>
      <c r="N2838" t="s">
        <v>73</v>
      </c>
      <c r="O2838" t="s">
        <v>100</v>
      </c>
      <c r="P2838" t="s">
        <v>112</v>
      </c>
      <c r="Q2838" t="s">
        <v>118</v>
      </c>
      <c r="R2838" t="s">
        <v>118</v>
      </c>
      <c r="S2838">
        <v>2836</v>
      </c>
    </row>
    <row r="2839" spans="1:19" x14ac:dyDescent="0.2">
      <c r="A2839">
        <v>11</v>
      </c>
      <c r="B2839" s="1">
        <v>45655</v>
      </c>
      <c r="C2839" s="2">
        <v>0.4375</v>
      </c>
      <c r="D2839" s="2">
        <v>0.52083333333333337</v>
      </c>
      <c r="E2839" t="s">
        <v>38</v>
      </c>
      <c r="F2839">
        <v>3</v>
      </c>
      <c r="G2839">
        <v>16</v>
      </c>
      <c r="H2839">
        <v>19</v>
      </c>
      <c r="I2839" t="s">
        <v>39</v>
      </c>
      <c r="J2839" t="s">
        <v>23</v>
      </c>
      <c r="K2839">
        <v>120.00000000000006</v>
      </c>
      <c r="L2839">
        <v>1.1875</v>
      </c>
      <c r="M2839">
        <v>1</v>
      </c>
      <c r="N2839" t="s">
        <v>71</v>
      </c>
      <c r="O2839" t="s">
        <v>109</v>
      </c>
      <c r="P2839" t="s">
        <v>112</v>
      </c>
      <c r="Q2839" t="s">
        <v>118</v>
      </c>
      <c r="R2839" t="s">
        <v>124</v>
      </c>
      <c r="S2839">
        <v>2837</v>
      </c>
    </row>
    <row r="2840" spans="1:19" x14ac:dyDescent="0.2">
      <c r="A2840">
        <v>651</v>
      </c>
      <c r="B2840" s="1">
        <v>45329</v>
      </c>
      <c r="C2840" s="2">
        <v>0.41666666666666669</v>
      </c>
      <c r="D2840" s="2">
        <v>0.5</v>
      </c>
      <c r="E2840" t="s">
        <v>38</v>
      </c>
      <c r="F2840">
        <v>3</v>
      </c>
      <c r="G2840">
        <v>16</v>
      </c>
      <c r="H2840">
        <v>3</v>
      </c>
      <c r="I2840" t="s">
        <v>42</v>
      </c>
      <c r="J2840" t="s">
        <v>28</v>
      </c>
      <c r="K2840">
        <v>119.99999999999997</v>
      </c>
      <c r="L2840">
        <v>0.1875</v>
      </c>
      <c r="M2840">
        <v>0</v>
      </c>
      <c r="N2840" t="s">
        <v>74</v>
      </c>
      <c r="O2840" t="s">
        <v>99</v>
      </c>
      <c r="P2840" t="s">
        <v>112</v>
      </c>
      <c r="Q2840" t="s">
        <v>117</v>
      </c>
      <c r="R2840" t="s">
        <v>124</v>
      </c>
      <c r="S2840">
        <v>2838</v>
      </c>
    </row>
    <row r="2841" spans="1:19" x14ac:dyDescent="0.2">
      <c r="A2841">
        <v>654</v>
      </c>
      <c r="B2841" s="1">
        <v>45558</v>
      </c>
      <c r="C2841" s="2">
        <v>0.41666666666666669</v>
      </c>
      <c r="D2841" s="2">
        <v>0.5</v>
      </c>
      <c r="E2841" t="s">
        <v>38</v>
      </c>
      <c r="F2841">
        <v>3</v>
      </c>
      <c r="G2841">
        <v>16</v>
      </c>
      <c r="H2841">
        <v>17</v>
      </c>
      <c r="I2841" t="s">
        <v>13</v>
      </c>
      <c r="J2841" t="s">
        <v>18</v>
      </c>
      <c r="K2841">
        <v>119.99999999999997</v>
      </c>
      <c r="L2841">
        <v>1.0625</v>
      </c>
      <c r="M2841">
        <v>1</v>
      </c>
      <c r="N2841" t="s">
        <v>72</v>
      </c>
      <c r="O2841" t="s">
        <v>106</v>
      </c>
      <c r="P2841" t="s">
        <v>112</v>
      </c>
      <c r="Q2841" t="s">
        <v>118</v>
      </c>
      <c r="R2841" t="s">
        <v>124</v>
      </c>
      <c r="S2841">
        <v>2839</v>
      </c>
    </row>
    <row r="2842" spans="1:19" x14ac:dyDescent="0.2">
      <c r="A2842">
        <v>2868</v>
      </c>
      <c r="B2842" s="1">
        <v>45639</v>
      </c>
      <c r="C2842" s="2">
        <v>0.41666666666666669</v>
      </c>
      <c r="D2842" s="2">
        <v>0.45833333333333331</v>
      </c>
      <c r="E2842" t="s">
        <v>38</v>
      </c>
      <c r="F2842">
        <v>3</v>
      </c>
      <c r="G2842">
        <v>16</v>
      </c>
      <c r="H2842">
        <v>1</v>
      </c>
      <c r="I2842" t="s">
        <v>13</v>
      </c>
      <c r="J2842" t="s">
        <v>23</v>
      </c>
      <c r="K2842">
        <v>59.999999999999943</v>
      </c>
      <c r="L2842">
        <v>6.25E-2</v>
      </c>
      <c r="M2842">
        <v>0</v>
      </c>
      <c r="N2842" t="s">
        <v>76</v>
      </c>
      <c r="O2842" t="s">
        <v>109</v>
      </c>
      <c r="P2842" t="s">
        <v>112</v>
      </c>
      <c r="Q2842" t="s">
        <v>117</v>
      </c>
      <c r="R2842" t="s">
        <v>118</v>
      </c>
      <c r="S2842">
        <v>2840</v>
      </c>
    </row>
    <row r="2843" spans="1:19" x14ac:dyDescent="0.2">
      <c r="A2843">
        <v>47</v>
      </c>
      <c r="B2843" s="1">
        <v>45532</v>
      </c>
      <c r="C2843" s="2">
        <v>0.41666666666666669</v>
      </c>
      <c r="D2843" s="2">
        <v>0.4375</v>
      </c>
      <c r="E2843" t="s">
        <v>38</v>
      </c>
      <c r="F2843">
        <v>3</v>
      </c>
      <c r="G2843">
        <v>16</v>
      </c>
      <c r="H2843">
        <v>11</v>
      </c>
      <c r="I2843" t="s">
        <v>13</v>
      </c>
      <c r="J2843" t="s">
        <v>40</v>
      </c>
      <c r="K2843">
        <v>29.999999999999972</v>
      </c>
      <c r="L2843">
        <v>0.6875</v>
      </c>
      <c r="M2843">
        <v>0</v>
      </c>
      <c r="N2843" t="s">
        <v>74</v>
      </c>
      <c r="O2843" t="s">
        <v>105</v>
      </c>
      <c r="P2843" t="s">
        <v>112</v>
      </c>
      <c r="Q2843" t="s">
        <v>118</v>
      </c>
      <c r="R2843" t="s">
        <v>118</v>
      </c>
      <c r="S2843">
        <v>2841</v>
      </c>
    </row>
    <row r="2844" spans="1:19" x14ac:dyDescent="0.2">
      <c r="A2844">
        <v>886</v>
      </c>
      <c r="B2844" s="1">
        <v>45508</v>
      </c>
      <c r="C2844" s="2">
        <v>0.41666666666666669</v>
      </c>
      <c r="D2844" s="2">
        <v>0.45833333333333331</v>
      </c>
      <c r="E2844" t="s">
        <v>38</v>
      </c>
      <c r="F2844">
        <v>3</v>
      </c>
      <c r="G2844">
        <v>16</v>
      </c>
      <c r="H2844">
        <v>4</v>
      </c>
      <c r="I2844" t="s">
        <v>39</v>
      </c>
      <c r="J2844" t="s">
        <v>14</v>
      </c>
      <c r="K2844">
        <v>59.999999999999943</v>
      </c>
      <c r="L2844">
        <v>0.25</v>
      </c>
      <c r="M2844">
        <v>0</v>
      </c>
      <c r="N2844" t="s">
        <v>71</v>
      </c>
      <c r="O2844" t="s">
        <v>105</v>
      </c>
      <c r="P2844" t="s">
        <v>112</v>
      </c>
      <c r="Q2844" t="s">
        <v>118</v>
      </c>
      <c r="R2844" t="s">
        <v>118</v>
      </c>
      <c r="S2844">
        <v>2842</v>
      </c>
    </row>
    <row r="2845" spans="1:19" x14ac:dyDescent="0.2">
      <c r="A2845">
        <v>227</v>
      </c>
      <c r="B2845" s="1">
        <v>45486</v>
      </c>
      <c r="C2845" s="2">
        <v>0.41666666666666669</v>
      </c>
      <c r="D2845" s="2">
        <v>0.5</v>
      </c>
      <c r="E2845" t="s">
        <v>38</v>
      </c>
      <c r="F2845">
        <v>3</v>
      </c>
      <c r="G2845">
        <v>16</v>
      </c>
      <c r="H2845">
        <v>5</v>
      </c>
      <c r="I2845" t="s">
        <v>22</v>
      </c>
      <c r="J2845" t="s">
        <v>40</v>
      </c>
      <c r="K2845">
        <v>119.99999999999997</v>
      </c>
      <c r="L2845">
        <v>0.3125</v>
      </c>
      <c r="M2845">
        <v>0</v>
      </c>
      <c r="N2845" t="s">
        <v>77</v>
      </c>
      <c r="O2845" t="s">
        <v>104</v>
      </c>
      <c r="P2845" t="s">
        <v>112</v>
      </c>
      <c r="Q2845" t="s">
        <v>118</v>
      </c>
      <c r="R2845" t="s">
        <v>124</v>
      </c>
      <c r="S2845">
        <v>2843</v>
      </c>
    </row>
    <row r="2846" spans="1:19" x14ac:dyDescent="0.2">
      <c r="A2846">
        <v>377</v>
      </c>
      <c r="B2846" s="1">
        <v>45605</v>
      </c>
      <c r="C2846" s="2">
        <v>0.41666666666666669</v>
      </c>
      <c r="D2846" s="2">
        <v>0.4375</v>
      </c>
      <c r="E2846" t="s">
        <v>38</v>
      </c>
      <c r="F2846">
        <v>3</v>
      </c>
      <c r="G2846">
        <v>16</v>
      </c>
      <c r="H2846">
        <v>15</v>
      </c>
      <c r="I2846" t="s">
        <v>13</v>
      </c>
      <c r="J2846" t="s">
        <v>40</v>
      </c>
      <c r="K2846">
        <v>29.999999999999972</v>
      </c>
      <c r="L2846">
        <v>0.9375</v>
      </c>
      <c r="M2846">
        <v>0</v>
      </c>
      <c r="N2846" t="s">
        <v>77</v>
      </c>
      <c r="O2846" t="s">
        <v>108</v>
      </c>
      <c r="P2846" t="s">
        <v>112</v>
      </c>
      <c r="Q2846" t="s">
        <v>118</v>
      </c>
      <c r="R2846" t="s">
        <v>118</v>
      </c>
      <c r="S2846">
        <v>2844</v>
      </c>
    </row>
    <row r="2847" spans="1:19" x14ac:dyDescent="0.2">
      <c r="A2847">
        <v>2887</v>
      </c>
      <c r="B2847" s="1">
        <v>45387</v>
      </c>
      <c r="C2847" s="2">
        <v>0.41666666666666669</v>
      </c>
      <c r="D2847" s="2">
        <v>0.5</v>
      </c>
      <c r="E2847" t="s">
        <v>38</v>
      </c>
      <c r="F2847">
        <v>3</v>
      </c>
      <c r="G2847">
        <v>16</v>
      </c>
      <c r="H2847">
        <v>16</v>
      </c>
      <c r="I2847" t="s">
        <v>17</v>
      </c>
      <c r="J2847" t="s">
        <v>40</v>
      </c>
      <c r="K2847">
        <v>119.99999999999997</v>
      </c>
      <c r="L2847">
        <v>1</v>
      </c>
      <c r="M2847">
        <v>0</v>
      </c>
      <c r="N2847" t="s">
        <v>76</v>
      </c>
      <c r="O2847" t="s">
        <v>101</v>
      </c>
      <c r="P2847" t="s">
        <v>112</v>
      </c>
      <c r="Q2847" t="s">
        <v>118</v>
      </c>
      <c r="R2847" t="s">
        <v>124</v>
      </c>
      <c r="S2847">
        <v>2845</v>
      </c>
    </row>
    <row r="2848" spans="1:19" x14ac:dyDescent="0.2">
      <c r="A2848">
        <v>703</v>
      </c>
      <c r="B2848" s="1">
        <v>45450</v>
      </c>
      <c r="C2848" s="2">
        <v>0.41666666666666669</v>
      </c>
      <c r="D2848" s="2">
        <v>0.47916666666666669</v>
      </c>
      <c r="E2848" t="s">
        <v>38</v>
      </c>
      <c r="F2848">
        <v>3</v>
      </c>
      <c r="G2848">
        <v>16</v>
      </c>
      <c r="H2848">
        <v>17</v>
      </c>
      <c r="I2848" t="s">
        <v>41</v>
      </c>
      <c r="J2848" t="s">
        <v>40</v>
      </c>
      <c r="K2848">
        <v>90</v>
      </c>
      <c r="L2848">
        <v>1.0625</v>
      </c>
      <c r="M2848">
        <v>1</v>
      </c>
      <c r="N2848" t="s">
        <v>76</v>
      </c>
      <c r="O2848" t="s">
        <v>103</v>
      </c>
      <c r="P2848" t="s">
        <v>112</v>
      </c>
      <c r="Q2848" t="s">
        <v>118</v>
      </c>
      <c r="R2848" t="s">
        <v>118</v>
      </c>
      <c r="S2848">
        <v>2846</v>
      </c>
    </row>
    <row r="2849" spans="1:19" x14ac:dyDescent="0.2">
      <c r="A2849">
        <v>2654</v>
      </c>
      <c r="B2849" s="1">
        <v>45312</v>
      </c>
      <c r="C2849" s="2">
        <v>0.41666666666666669</v>
      </c>
      <c r="D2849" s="2">
        <v>0.5</v>
      </c>
      <c r="E2849" t="s">
        <v>38</v>
      </c>
      <c r="F2849">
        <v>3</v>
      </c>
      <c r="G2849">
        <v>16</v>
      </c>
      <c r="H2849">
        <v>14</v>
      </c>
      <c r="I2849" t="s">
        <v>13</v>
      </c>
      <c r="J2849" t="s">
        <v>18</v>
      </c>
      <c r="K2849">
        <v>119.99999999999997</v>
      </c>
      <c r="L2849">
        <v>0.875</v>
      </c>
      <c r="M2849">
        <v>0</v>
      </c>
      <c r="N2849" t="s">
        <v>71</v>
      </c>
      <c r="O2849" t="s">
        <v>98</v>
      </c>
      <c r="P2849" t="s">
        <v>112</v>
      </c>
      <c r="Q2849" t="s">
        <v>118</v>
      </c>
      <c r="R2849" t="s">
        <v>124</v>
      </c>
      <c r="S2849">
        <v>2847</v>
      </c>
    </row>
    <row r="2850" spans="1:19" x14ac:dyDescent="0.2">
      <c r="A2850">
        <v>1820</v>
      </c>
      <c r="B2850" s="1">
        <v>45500</v>
      </c>
      <c r="C2850" s="2">
        <v>0.41666666666666669</v>
      </c>
      <c r="D2850" s="2">
        <v>0.5</v>
      </c>
      <c r="E2850" t="s">
        <v>38</v>
      </c>
      <c r="F2850">
        <v>3</v>
      </c>
      <c r="G2850">
        <v>16</v>
      </c>
      <c r="H2850">
        <v>15</v>
      </c>
      <c r="I2850" t="s">
        <v>13</v>
      </c>
      <c r="J2850" t="s">
        <v>18</v>
      </c>
      <c r="K2850">
        <v>119.99999999999997</v>
      </c>
      <c r="L2850">
        <v>0.9375</v>
      </c>
      <c r="M2850">
        <v>0</v>
      </c>
      <c r="N2850" t="s">
        <v>77</v>
      </c>
      <c r="O2850" t="s">
        <v>104</v>
      </c>
      <c r="P2850" t="s">
        <v>112</v>
      </c>
      <c r="Q2850" t="s">
        <v>118</v>
      </c>
      <c r="R2850" t="s">
        <v>124</v>
      </c>
      <c r="S2850">
        <v>2848</v>
      </c>
    </row>
    <row r="2851" spans="1:19" x14ac:dyDescent="0.2">
      <c r="A2851">
        <v>2408</v>
      </c>
      <c r="B2851" s="1">
        <v>45502</v>
      </c>
      <c r="C2851" s="2">
        <v>0.41666666666666669</v>
      </c>
      <c r="D2851" s="2">
        <v>0.45833333333333331</v>
      </c>
      <c r="E2851" t="s">
        <v>38</v>
      </c>
      <c r="F2851">
        <v>3</v>
      </c>
      <c r="G2851">
        <v>16</v>
      </c>
      <c r="H2851">
        <v>2</v>
      </c>
      <c r="I2851" t="s">
        <v>22</v>
      </c>
      <c r="J2851" t="s">
        <v>18</v>
      </c>
      <c r="K2851">
        <v>59.999999999999943</v>
      </c>
      <c r="L2851">
        <v>0.125</v>
      </c>
      <c r="M2851">
        <v>0</v>
      </c>
      <c r="N2851" t="s">
        <v>72</v>
      </c>
      <c r="O2851" t="s">
        <v>104</v>
      </c>
      <c r="P2851" t="s">
        <v>112</v>
      </c>
      <c r="Q2851" t="s">
        <v>117</v>
      </c>
      <c r="R2851" t="s">
        <v>118</v>
      </c>
      <c r="S2851">
        <v>2849</v>
      </c>
    </row>
    <row r="2852" spans="1:19" x14ac:dyDescent="0.2">
      <c r="A2852">
        <v>828</v>
      </c>
      <c r="B2852" s="1">
        <v>45363</v>
      </c>
      <c r="C2852" s="2">
        <v>0.41666666666666669</v>
      </c>
      <c r="D2852" s="2">
        <v>0.47916666666666669</v>
      </c>
      <c r="E2852" t="s">
        <v>38</v>
      </c>
      <c r="F2852">
        <v>3</v>
      </c>
      <c r="G2852">
        <v>16</v>
      </c>
      <c r="H2852">
        <v>18</v>
      </c>
      <c r="I2852" t="s">
        <v>13</v>
      </c>
      <c r="J2852" t="s">
        <v>30</v>
      </c>
      <c r="K2852">
        <v>90</v>
      </c>
      <c r="L2852">
        <v>1.125</v>
      </c>
      <c r="M2852">
        <v>1</v>
      </c>
      <c r="N2852" t="s">
        <v>73</v>
      </c>
      <c r="O2852" t="s">
        <v>100</v>
      </c>
      <c r="P2852" t="s">
        <v>112</v>
      </c>
      <c r="Q2852" t="s">
        <v>118</v>
      </c>
      <c r="R2852" t="s">
        <v>118</v>
      </c>
      <c r="S2852">
        <v>2850</v>
      </c>
    </row>
    <row r="2853" spans="1:19" x14ac:dyDescent="0.2">
      <c r="A2853">
        <v>2268</v>
      </c>
      <c r="B2853" s="1">
        <v>45615</v>
      </c>
      <c r="C2853" s="2">
        <v>0.41666666666666669</v>
      </c>
      <c r="D2853" s="2">
        <v>0.45833333333333331</v>
      </c>
      <c r="E2853" t="s">
        <v>38</v>
      </c>
      <c r="F2853">
        <v>3</v>
      </c>
      <c r="G2853">
        <v>16</v>
      </c>
      <c r="H2853">
        <v>6</v>
      </c>
      <c r="I2853" t="s">
        <v>39</v>
      </c>
      <c r="J2853" t="s">
        <v>23</v>
      </c>
      <c r="K2853">
        <v>59.999999999999943</v>
      </c>
      <c r="L2853">
        <v>0.375</v>
      </c>
      <c r="M2853">
        <v>0</v>
      </c>
      <c r="N2853" t="s">
        <v>73</v>
      </c>
      <c r="O2853" t="s">
        <v>108</v>
      </c>
      <c r="P2853" t="s">
        <v>112</v>
      </c>
      <c r="Q2853" t="s">
        <v>118</v>
      </c>
      <c r="R2853" t="s">
        <v>118</v>
      </c>
      <c r="S2853">
        <v>2851</v>
      </c>
    </row>
    <row r="2854" spans="1:19" x14ac:dyDescent="0.2">
      <c r="A2854">
        <v>2961</v>
      </c>
      <c r="B2854" s="1">
        <v>45511</v>
      </c>
      <c r="C2854" s="2">
        <v>0.41666666666666669</v>
      </c>
      <c r="D2854" s="2">
        <v>0.5</v>
      </c>
      <c r="E2854" t="s">
        <v>38</v>
      </c>
      <c r="F2854">
        <v>3</v>
      </c>
      <c r="G2854">
        <v>16</v>
      </c>
      <c r="H2854">
        <v>4</v>
      </c>
      <c r="I2854" t="s">
        <v>13</v>
      </c>
      <c r="J2854" t="s">
        <v>28</v>
      </c>
      <c r="K2854">
        <v>119.99999999999997</v>
      </c>
      <c r="L2854">
        <v>0.25</v>
      </c>
      <c r="M2854">
        <v>0</v>
      </c>
      <c r="N2854" t="s">
        <v>74</v>
      </c>
      <c r="O2854" t="s">
        <v>105</v>
      </c>
      <c r="P2854" t="s">
        <v>112</v>
      </c>
      <c r="Q2854" t="s">
        <v>118</v>
      </c>
      <c r="R2854" t="s">
        <v>124</v>
      </c>
      <c r="S2854">
        <v>2852</v>
      </c>
    </row>
    <row r="2855" spans="1:19" x14ac:dyDescent="0.2">
      <c r="A2855">
        <v>1042</v>
      </c>
      <c r="B2855" s="1">
        <v>45437</v>
      </c>
      <c r="C2855" s="2">
        <v>0.41666666666666669</v>
      </c>
      <c r="D2855" s="2">
        <v>0.4375</v>
      </c>
      <c r="E2855" t="s">
        <v>38</v>
      </c>
      <c r="F2855">
        <v>3</v>
      </c>
      <c r="G2855">
        <v>16</v>
      </c>
      <c r="H2855">
        <v>12</v>
      </c>
      <c r="I2855" t="s">
        <v>27</v>
      </c>
      <c r="J2855" t="s">
        <v>40</v>
      </c>
      <c r="K2855">
        <v>29.999999999999972</v>
      </c>
      <c r="L2855">
        <v>0.75</v>
      </c>
      <c r="M2855">
        <v>0</v>
      </c>
      <c r="N2855" t="s">
        <v>77</v>
      </c>
      <c r="O2855" t="s">
        <v>102</v>
      </c>
      <c r="P2855" t="s">
        <v>112</v>
      </c>
      <c r="Q2855" t="s">
        <v>118</v>
      </c>
      <c r="R2855" t="s">
        <v>118</v>
      </c>
      <c r="S2855">
        <v>2853</v>
      </c>
    </row>
    <row r="2856" spans="1:19" x14ac:dyDescent="0.2">
      <c r="A2856">
        <v>1726</v>
      </c>
      <c r="B2856" s="1">
        <v>45480</v>
      </c>
      <c r="C2856" s="2">
        <v>0.41666666666666669</v>
      </c>
      <c r="D2856" s="2">
        <v>0.45833333333333331</v>
      </c>
      <c r="E2856" t="s">
        <v>38</v>
      </c>
      <c r="F2856">
        <v>3</v>
      </c>
      <c r="G2856">
        <v>16</v>
      </c>
      <c r="H2856">
        <v>15</v>
      </c>
      <c r="I2856" t="s">
        <v>13</v>
      </c>
      <c r="J2856" t="s">
        <v>18</v>
      </c>
      <c r="K2856">
        <v>59.999999999999943</v>
      </c>
      <c r="L2856">
        <v>0.9375</v>
      </c>
      <c r="M2856">
        <v>0</v>
      </c>
      <c r="N2856" t="s">
        <v>71</v>
      </c>
      <c r="O2856" t="s">
        <v>104</v>
      </c>
      <c r="P2856" t="s">
        <v>112</v>
      </c>
      <c r="Q2856" t="s">
        <v>118</v>
      </c>
      <c r="R2856" t="s">
        <v>118</v>
      </c>
      <c r="S2856">
        <v>2854</v>
      </c>
    </row>
    <row r="2857" spans="1:19" x14ac:dyDescent="0.2">
      <c r="A2857">
        <v>1344</v>
      </c>
      <c r="B2857" s="1">
        <v>45561</v>
      </c>
      <c r="C2857" s="2">
        <v>0.41666666666666669</v>
      </c>
      <c r="D2857" s="2">
        <v>0.47916666666666669</v>
      </c>
      <c r="E2857" t="s">
        <v>38</v>
      </c>
      <c r="F2857">
        <v>3</v>
      </c>
      <c r="G2857">
        <v>16</v>
      </c>
      <c r="H2857">
        <v>3</v>
      </c>
      <c r="I2857" t="s">
        <v>39</v>
      </c>
      <c r="J2857" t="s">
        <v>30</v>
      </c>
      <c r="K2857">
        <v>90</v>
      </c>
      <c r="L2857">
        <v>0.1875</v>
      </c>
      <c r="M2857">
        <v>0</v>
      </c>
      <c r="N2857" t="s">
        <v>75</v>
      </c>
      <c r="O2857" t="s">
        <v>106</v>
      </c>
      <c r="P2857" t="s">
        <v>112</v>
      </c>
      <c r="Q2857" t="s">
        <v>117</v>
      </c>
      <c r="R2857" t="s">
        <v>118</v>
      </c>
      <c r="S2857">
        <v>2855</v>
      </c>
    </row>
    <row r="2858" spans="1:19" x14ac:dyDescent="0.2">
      <c r="A2858">
        <v>1625</v>
      </c>
      <c r="B2858" s="1">
        <v>45604</v>
      </c>
      <c r="C2858" s="2">
        <v>0.41666666666666669</v>
      </c>
      <c r="D2858" s="2">
        <v>0.47916666666666669</v>
      </c>
      <c r="E2858" t="s">
        <v>38</v>
      </c>
      <c r="F2858">
        <v>3</v>
      </c>
      <c r="G2858">
        <v>16</v>
      </c>
      <c r="H2858">
        <v>9</v>
      </c>
      <c r="I2858" t="s">
        <v>42</v>
      </c>
      <c r="J2858" t="s">
        <v>23</v>
      </c>
      <c r="K2858">
        <v>90</v>
      </c>
      <c r="L2858">
        <v>0.5625</v>
      </c>
      <c r="M2858">
        <v>0</v>
      </c>
      <c r="N2858" t="s">
        <v>76</v>
      </c>
      <c r="O2858" t="s">
        <v>108</v>
      </c>
      <c r="P2858" t="s">
        <v>112</v>
      </c>
      <c r="Q2858" t="s">
        <v>118</v>
      </c>
      <c r="R2858" t="s">
        <v>118</v>
      </c>
      <c r="S2858">
        <v>2856</v>
      </c>
    </row>
    <row r="2859" spans="1:19" x14ac:dyDescent="0.2">
      <c r="A2859">
        <v>72</v>
      </c>
      <c r="B2859" s="1">
        <v>45510</v>
      </c>
      <c r="C2859" s="2">
        <v>0.41666666666666669</v>
      </c>
      <c r="D2859" s="2">
        <v>0.5</v>
      </c>
      <c r="E2859" t="s">
        <v>38</v>
      </c>
      <c r="F2859">
        <v>3</v>
      </c>
      <c r="G2859">
        <v>16</v>
      </c>
      <c r="H2859">
        <v>6</v>
      </c>
      <c r="I2859" t="s">
        <v>22</v>
      </c>
      <c r="J2859" t="s">
        <v>14</v>
      </c>
      <c r="K2859">
        <v>119.99999999999997</v>
      </c>
      <c r="L2859">
        <v>0.375</v>
      </c>
      <c r="M2859">
        <v>0</v>
      </c>
      <c r="N2859" t="s">
        <v>73</v>
      </c>
      <c r="O2859" t="s">
        <v>105</v>
      </c>
      <c r="P2859" t="s">
        <v>112</v>
      </c>
      <c r="Q2859" t="s">
        <v>118</v>
      </c>
      <c r="R2859" t="s">
        <v>124</v>
      </c>
      <c r="S2859">
        <v>2857</v>
      </c>
    </row>
    <row r="2860" spans="1:19" x14ac:dyDescent="0.2">
      <c r="A2860">
        <v>1311</v>
      </c>
      <c r="B2860" s="1">
        <v>45653</v>
      </c>
      <c r="C2860" s="2">
        <v>0.41666666666666669</v>
      </c>
      <c r="D2860" s="2">
        <v>0.45833333333333331</v>
      </c>
      <c r="E2860" t="s">
        <v>38</v>
      </c>
      <c r="F2860">
        <v>3</v>
      </c>
      <c r="G2860">
        <v>16</v>
      </c>
      <c r="H2860">
        <v>5</v>
      </c>
      <c r="I2860" t="s">
        <v>17</v>
      </c>
      <c r="J2860" t="s">
        <v>30</v>
      </c>
      <c r="K2860">
        <v>59.999999999999943</v>
      </c>
      <c r="L2860">
        <v>0.3125</v>
      </c>
      <c r="M2860">
        <v>0</v>
      </c>
      <c r="N2860" t="s">
        <v>76</v>
      </c>
      <c r="O2860" t="s">
        <v>109</v>
      </c>
      <c r="P2860" t="s">
        <v>112</v>
      </c>
      <c r="Q2860" t="s">
        <v>118</v>
      </c>
      <c r="R2860" t="s">
        <v>118</v>
      </c>
      <c r="S2860">
        <v>2858</v>
      </c>
    </row>
    <row r="2861" spans="1:19" x14ac:dyDescent="0.2">
      <c r="A2861">
        <v>1613</v>
      </c>
      <c r="B2861" s="1">
        <v>45478</v>
      </c>
      <c r="C2861" s="2">
        <v>0.41666666666666669</v>
      </c>
      <c r="D2861" s="2">
        <v>0.5</v>
      </c>
      <c r="E2861" t="s">
        <v>38</v>
      </c>
      <c r="F2861">
        <v>3</v>
      </c>
      <c r="G2861">
        <v>16</v>
      </c>
      <c r="H2861">
        <v>18</v>
      </c>
      <c r="I2861" t="s">
        <v>39</v>
      </c>
      <c r="J2861" t="s">
        <v>14</v>
      </c>
      <c r="K2861">
        <v>119.99999999999997</v>
      </c>
      <c r="L2861">
        <v>1.125</v>
      </c>
      <c r="M2861">
        <v>1</v>
      </c>
      <c r="N2861" t="s">
        <v>76</v>
      </c>
      <c r="O2861" t="s">
        <v>104</v>
      </c>
      <c r="P2861" t="s">
        <v>112</v>
      </c>
      <c r="Q2861" t="s">
        <v>118</v>
      </c>
      <c r="R2861" t="s">
        <v>124</v>
      </c>
      <c r="S2861">
        <v>2859</v>
      </c>
    </row>
    <row r="2862" spans="1:19" x14ac:dyDescent="0.2">
      <c r="A2862">
        <v>429</v>
      </c>
      <c r="B2862" s="1">
        <v>45597</v>
      </c>
      <c r="C2862" s="2">
        <v>0.41666666666666669</v>
      </c>
      <c r="D2862" s="2">
        <v>0.45833333333333331</v>
      </c>
      <c r="E2862" t="s">
        <v>38</v>
      </c>
      <c r="F2862">
        <v>3</v>
      </c>
      <c r="G2862">
        <v>16</v>
      </c>
      <c r="H2862">
        <v>14</v>
      </c>
      <c r="I2862" t="s">
        <v>41</v>
      </c>
      <c r="J2862" t="s">
        <v>40</v>
      </c>
      <c r="K2862">
        <v>59.999999999999943</v>
      </c>
      <c r="L2862">
        <v>0.875</v>
      </c>
      <c r="M2862">
        <v>0</v>
      </c>
      <c r="N2862" t="s">
        <v>76</v>
      </c>
      <c r="O2862" t="s">
        <v>108</v>
      </c>
      <c r="P2862" t="s">
        <v>112</v>
      </c>
      <c r="Q2862" t="s">
        <v>118</v>
      </c>
      <c r="R2862" t="s">
        <v>118</v>
      </c>
      <c r="S2862">
        <v>2860</v>
      </c>
    </row>
    <row r="2863" spans="1:19" x14ac:dyDescent="0.2">
      <c r="A2863">
        <v>985</v>
      </c>
      <c r="B2863" s="1">
        <v>45566</v>
      </c>
      <c r="C2863" s="2">
        <v>0.41666666666666669</v>
      </c>
      <c r="D2863" s="2">
        <v>0.5</v>
      </c>
      <c r="E2863" t="s">
        <v>38</v>
      </c>
      <c r="F2863">
        <v>3</v>
      </c>
      <c r="G2863">
        <v>16</v>
      </c>
      <c r="H2863">
        <v>15</v>
      </c>
      <c r="I2863" t="s">
        <v>13</v>
      </c>
      <c r="J2863" t="s">
        <v>28</v>
      </c>
      <c r="K2863">
        <v>119.99999999999997</v>
      </c>
      <c r="L2863">
        <v>0.9375</v>
      </c>
      <c r="M2863">
        <v>0</v>
      </c>
      <c r="N2863" t="s">
        <v>73</v>
      </c>
      <c r="O2863" t="s">
        <v>107</v>
      </c>
      <c r="P2863" t="s">
        <v>112</v>
      </c>
      <c r="Q2863" t="s">
        <v>118</v>
      </c>
      <c r="R2863" t="s">
        <v>124</v>
      </c>
      <c r="S2863">
        <v>2861</v>
      </c>
    </row>
    <row r="2864" spans="1:19" x14ac:dyDescent="0.2">
      <c r="A2864">
        <v>419</v>
      </c>
      <c r="B2864" s="1">
        <v>45368</v>
      </c>
      <c r="C2864" s="2">
        <v>0.41666666666666669</v>
      </c>
      <c r="D2864" s="2">
        <v>0.47916666666666669</v>
      </c>
      <c r="E2864" t="s">
        <v>38</v>
      </c>
      <c r="F2864">
        <v>3</v>
      </c>
      <c r="G2864">
        <v>16</v>
      </c>
      <c r="H2864">
        <v>6</v>
      </c>
      <c r="I2864" t="s">
        <v>17</v>
      </c>
      <c r="J2864" t="s">
        <v>18</v>
      </c>
      <c r="K2864">
        <v>90</v>
      </c>
      <c r="L2864">
        <v>0.375</v>
      </c>
      <c r="M2864">
        <v>0</v>
      </c>
      <c r="N2864" t="s">
        <v>71</v>
      </c>
      <c r="O2864" t="s">
        <v>100</v>
      </c>
      <c r="P2864" t="s">
        <v>112</v>
      </c>
      <c r="Q2864" t="s">
        <v>118</v>
      </c>
      <c r="R2864" t="s">
        <v>118</v>
      </c>
      <c r="S2864">
        <v>2862</v>
      </c>
    </row>
    <row r="2865" spans="1:19" x14ac:dyDescent="0.2">
      <c r="A2865">
        <v>1610</v>
      </c>
      <c r="B2865" s="1">
        <v>45558</v>
      </c>
      <c r="C2865" s="2">
        <v>0.41666666666666669</v>
      </c>
      <c r="D2865" s="2">
        <v>0.47916666666666669</v>
      </c>
      <c r="E2865" t="s">
        <v>38</v>
      </c>
      <c r="F2865">
        <v>3</v>
      </c>
      <c r="G2865">
        <v>16</v>
      </c>
      <c r="H2865">
        <v>17</v>
      </c>
      <c r="I2865" t="s">
        <v>41</v>
      </c>
      <c r="J2865" t="s">
        <v>28</v>
      </c>
      <c r="K2865">
        <v>90</v>
      </c>
      <c r="L2865">
        <v>1.0625</v>
      </c>
      <c r="M2865">
        <v>1</v>
      </c>
      <c r="N2865" t="s">
        <v>72</v>
      </c>
      <c r="O2865" t="s">
        <v>106</v>
      </c>
      <c r="P2865" t="s">
        <v>112</v>
      </c>
      <c r="Q2865" t="s">
        <v>118</v>
      </c>
      <c r="R2865" t="s">
        <v>118</v>
      </c>
      <c r="S2865">
        <v>2863</v>
      </c>
    </row>
    <row r="2866" spans="1:19" x14ac:dyDescent="0.2">
      <c r="A2866">
        <v>1679</v>
      </c>
      <c r="B2866" s="1">
        <v>45303</v>
      </c>
      <c r="C2866" s="2">
        <v>0.41666666666666669</v>
      </c>
      <c r="D2866" s="2">
        <v>0.5</v>
      </c>
      <c r="E2866" t="s">
        <v>38</v>
      </c>
      <c r="F2866">
        <v>3</v>
      </c>
      <c r="G2866">
        <v>16</v>
      </c>
      <c r="H2866">
        <v>5</v>
      </c>
      <c r="I2866" t="s">
        <v>27</v>
      </c>
      <c r="J2866" t="s">
        <v>23</v>
      </c>
      <c r="K2866">
        <v>119.99999999999997</v>
      </c>
      <c r="L2866">
        <v>0.3125</v>
      </c>
      <c r="M2866">
        <v>0</v>
      </c>
      <c r="N2866" t="s">
        <v>76</v>
      </c>
      <c r="O2866" t="s">
        <v>98</v>
      </c>
      <c r="P2866" t="s">
        <v>112</v>
      </c>
      <c r="Q2866" t="s">
        <v>118</v>
      </c>
      <c r="R2866" t="s">
        <v>124</v>
      </c>
      <c r="S2866">
        <v>2864</v>
      </c>
    </row>
    <row r="2867" spans="1:19" x14ac:dyDescent="0.2">
      <c r="A2867">
        <v>329</v>
      </c>
      <c r="B2867" s="1">
        <v>45423</v>
      </c>
      <c r="C2867" s="2">
        <v>0.41666666666666669</v>
      </c>
      <c r="D2867" s="2">
        <v>0.47916666666666669</v>
      </c>
      <c r="E2867" t="s">
        <v>38</v>
      </c>
      <c r="F2867">
        <v>3</v>
      </c>
      <c r="G2867">
        <v>16</v>
      </c>
      <c r="H2867">
        <v>15</v>
      </c>
      <c r="I2867" t="s">
        <v>41</v>
      </c>
      <c r="J2867" t="s">
        <v>23</v>
      </c>
      <c r="K2867">
        <v>90</v>
      </c>
      <c r="L2867">
        <v>0.9375</v>
      </c>
      <c r="M2867">
        <v>0</v>
      </c>
      <c r="N2867" t="s">
        <v>77</v>
      </c>
      <c r="O2867" t="s">
        <v>102</v>
      </c>
      <c r="P2867" t="s">
        <v>112</v>
      </c>
      <c r="Q2867" t="s">
        <v>118</v>
      </c>
      <c r="R2867" t="s">
        <v>118</v>
      </c>
      <c r="S2867">
        <v>2865</v>
      </c>
    </row>
    <row r="2868" spans="1:19" x14ac:dyDescent="0.2">
      <c r="A2868">
        <v>677</v>
      </c>
      <c r="B2868" s="1">
        <v>45576</v>
      </c>
      <c r="C2868" s="2">
        <v>0.41666666666666669</v>
      </c>
      <c r="D2868" s="2">
        <v>0.47916666666666669</v>
      </c>
      <c r="E2868" t="s">
        <v>38</v>
      </c>
      <c r="F2868">
        <v>3</v>
      </c>
      <c r="G2868">
        <v>16</v>
      </c>
      <c r="H2868">
        <v>3</v>
      </c>
      <c r="I2868" t="s">
        <v>27</v>
      </c>
      <c r="J2868" t="s">
        <v>23</v>
      </c>
      <c r="K2868">
        <v>90</v>
      </c>
      <c r="L2868">
        <v>0.1875</v>
      </c>
      <c r="M2868">
        <v>0</v>
      </c>
      <c r="N2868" t="s">
        <v>76</v>
      </c>
      <c r="O2868" t="s">
        <v>107</v>
      </c>
      <c r="P2868" t="s">
        <v>112</v>
      </c>
      <c r="Q2868" t="s">
        <v>117</v>
      </c>
      <c r="R2868" t="s">
        <v>118</v>
      </c>
      <c r="S2868">
        <v>2866</v>
      </c>
    </row>
    <row r="2869" spans="1:19" x14ac:dyDescent="0.2">
      <c r="A2869">
        <v>605</v>
      </c>
      <c r="B2869" s="1">
        <v>45385</v>
      </c>
      <c r="C2869" s="2">
        <v>0.41666666666666669</v>
      </c>
      <c r="D2869" s="2">
        <v>0.45833333333333331</v>
      </c>
      <c r="E2869" t="s">
        <v>38</v>
      </c>
      <c r="F2869">
        <v>3</v>
      </c>
      <c r="G2869">
        <v>16</v>
      </c>
      <c r="H2869">
        <v>16</v>
      </c>
      <c r="I2869" t="s">
        <v>22</v>
      </c>
      <c r="J2869" t="s">
        <v>30</v>
      </c>
      <c r="K2869">
        <v>59.999999999999943</v>
      </c>
      <c r="L2869">
        <v>1</v>
      </c>
      <c r="M2869">
        <v>0</v>
      </c>
      <c r="N2869" t="s">
        <v>74</v>
      </c>
      <c r="O2869" t="s">
        <v>101</v>
      </c>
      <c r="P2869" t="s">
        <v>112</v>
      </c>
      <c r="Q2869" t="s">
        <v>118</v>
      </c>
      <c r="R2869" t="s">
        <v>118</v>
      </c>
      <c r="S2869">
        <v>2867</v>
      </c>
    </row>
    <row r="2870" spans="1:19" x14ac:dyDescent="0.2">
      <c r="A2870">
        <v>2148</v>
      </c>
      <c r="B2870" s="1">
        <v>45373</v>
      </c>
      <c r="C2870" s="2">
        <v>0.41666666666666669</v>
      </c>
      <c r="D2870" s="2">
        <v>0.45833333333333331</v>
      </c>
      <c r="E2870" t="s">
        <v>38</v>
      </c>
      <c r="F2870">
        <v>3</v>
      </c>
      <c r="G2870">
        <v>16</v>
      </c>
      <c r="H2870">
        <v>19</v>
      </c>
      <c r="I2870" t="s">
        <v>17</v>
      </c>
      <c r="J2870" t="s">
        <v>18</v>
      </c>
      <c r="K2870">
        <v>59.999999999999943</v>
      </c>
      <c r="L2870">
        <v>1.1875</v>
      </c>
      <c r="M2870">
        <v>1</v>
      </c>
      <c r="N2870" t="s">
        <v>76</v>
      </c>
      <c r="O2870" t="s">
        <v>100</v>
      </c>
      <c r="P2870" t="s">
        <v>112</v>
      </c>
      <c r="Q2870" t="s">
        <v>118</v>
      </c>
      <c r="R2870" t="s">
        <v>118</v>
      </c>
      <c r="S2870">
        <v>2868</v>
      </c>
    </row>
    <row r="2871" spans="1:19" x14ac:dyDescent="0.2">
      <c r="A2871">
        <v>2821</v>
      </c>
      <c r="B2871" s="1">
        <v>45583</v>
      </c>
      <c r="C2871" s="2">
        <v>0.39583333333333331</v>
      </c>
      <c r="D2871" s="2">
        <v>0.47916666666666669</v>
      </c>
      <c r="E2871" t="s">
        <v>38</v>
      </c>
      <c r="F2871">
        <v>3</v>
      </c>
      <c r="G2871">
        <v>16</v>
      </c>
      <c r="H2871">
        <v>15</v>
      </c>
      <c r="I2871" t="s">
        <v>41</v>
      </c>
      <c r="J2871" t="s">
        <v>30</v>
      </c>
      <c r="K2871">
        <v>120.00000000000006</v>
      </c>
      <c r="L2871">
        <v>0.9375</v>
      </c>
      <c r="M2871">
        <v>0</v>
      </c>
      <c r="N2871" t="s">
        <v>76</v>
      </c>
      <c r="O2871" t="s">
        <v>107</v>
      </c>
      <c r="P2871" t="s">
        <v>112</v>
      </c>
      <c r="Q2871" t="s">
        <v>118</v>
      </c>
      <c r="R2871" t="s">
        <v>124</v>
      </c>
      <c r="S2871">
        <v>2869</v>
      </c>
    </row>
    <row r="2872" spans="1:19" x14ac:dyDescent="0.2">
      <c r="A2872">
        <v>2313</v>
      </c>
      <c r="B2872" s="1">
        <v>45560</v>
      </c>
      <c r="C2872" s="2">
        <v>0.39583333333333331</v>
      </c>
      <c r="D2872" s="2">
        <v>0.45833333333333331</v>
      </c>
      <c r="E2872" t="s">
        <v>38</v>
      </c>
      <c r="F2872">
        <v>3</v>
      </c>
      <c r="G2872">
        <v>16</v>
      </c>
      <c r="H2872">
        <v>2</v>
      </c>
      <c r="I2872" t="s">
        <v>42</v>
      </c>
      <c r="J2872" t="s">
        <v>28</v>
      </c>
      <c r="K2872">
        <v>90</v>
      </c>
      <c r="L2872">
        <v>0.125</v>
      </c>
      <c r="M2872">
        <v>0</v>
      </c>
      <c r="N2872" t="s">
        <v>74</v>
      </c>
      <c r="O2872" t="s">
        <v>106</v>
      </c>
      <c r="P2872" t="s">
        <v>112</v>
      </c>
      <c r="Q2872" t="s">
        <v>117</v>
      </c>
      <c r="R2872" t="s">
        <v>118</v>
      </c>
      <c r="S2872">
        <v>2870</v>
      </c>
    </row>
    <row r="2873" spans="1:19" x14ac:dyDescent="0.2">
      <c r="A2873">
        <v>2625</v>
      </c>
      <c r="B2873" s="1">
        <v>45494</v>
      </c>
      <c r="C2873" s="2">
        <v>0.39583333333333331</v>
      </c>
      <c r="D2873" s="2">
        <v>0.47916666666666669</v>
      </c>
      <c r="E2873" t="s">
        <v>38</v>
      </c>
      <c r="F2873">
        <v>3</v>
      </c>
      <c r="G2873">
        <v>16</v>
      </c>
      <c r="H2873">
        <v>6</v>
      </c>
      <c r="I2873" t="s">
        <v>22</v>
      </c>
      <c r="J2873" t="s">
        <v>18</v>
      </c>
      <c r="K2873">
        <v>120.00000000000006</v>
      </c>
      <c r="L2873">
        <v>0.375</v>
      </c>
      <c r="M2873">
        <v>0</v>
      </c>
      <c r="N2873" t="s">
        <v>71</v>
      </c>
      <c r="O2873" t="s">
        <v>104</v>
      </c>
      <c r="P2873" t="s">
        <v>112</v>
      </c>
      <c r="Q2873" t="s">
        <v>118</v>
      </c>
      <c r="R2873" t="s">
        <v>124</v>
      </c>
      <c r="S2873">
        <v>2871</v>
      </c>
    </row>
    <row r="2874" spans="1:19" x14ac:dyDescent="0.2">
      <c r="A2874">
        <v>87</v>
      </c>
      <c r="B2874" s="1">
        <v>45425</v>
      </c>
      <c r="C2874" s="2">
        <v>0.39583333333333331</v>
      </c>
      <c r="D2874" s="2">
        <v>0.47916666666666669</v>
      </c>
      <c r="E2874" t="s">
        <v>38</v>
      </c>
      <c r="F2874">
        <v>3</v>
      </c>
      <c r="G2874">
        <v>16</v>
      </c>
      <c r="H2874">
        <v>1</v>
      </c>
      <c r="I2874" t="s">
        <v>41</v>
      </c>
      <c r="J2874" t="s">
        <v>18</v>
      </c>
      <c r="K2874">
        <v>120.00000000000006</v>
      </c>
      <c r="L2874">
        <v>6.25E-2</v>
      </c>
      <c r="M2874">
        <v>0</v>
      </c>
      <c r="N2874" t="s">
        <v>72</v>
      </c>
      <c r="O2874" t="s">
        <v>102</v>
      </c>
      <c r="P2874" t="s">
        <v>112</v>
      </c>
      <c r="Q2874" t="s">
        <v>117</v>
      </c>
      <c r="R2874" t="s">
        <v>124</v>
      </c>
      <c r="S2874">
        <v>2872</v>
      </c>
    </row>
    <row r="2875" spans="1:19" x14ac:dyDescent="0.2">
      <c r="A2875">
        <v>642</v>
      </c>
      <c r="B2875" s="1">
        <v>45459</v>
      </c>
      <c r="C2875" s="2">
        <v>0.39583333333333331</v>
      </c>
      <c r="D2875" s="2">
        <v>0.47916666666666669</v>
      </c>
      <c r="E2875" t="s">
        <v>38</v>
      </c>
      <c r="F2875">
        <v>3</v>
      </c>
      <c r="G2875">
        <v>16</v>
      </c>
      <c r="H2875">
        <v>9</v>
      </c>
      <c r="I2875" t="s">
        <v>22</v>
      </c>
      <c r="J2875" t="s">
        <v>28</v>
      </c>
      <c r="K2875">
        <v>120.00000000000006</v>
      </c>
      <c r="L2875">
        <v>0.5625</v>
      </c>
      <c r="M2875">
        <v>0</v>
      </c>
      <c r="N2875" t="s">
        <v>71</v>
      </c>
      <c r="O2875" t="s">
        <v>103</v>
      </c>
      <c r="P2875" t="s">
        <v>112</v>
      </c>
      <c r="Q2875" t="s">
        <v>118</v>
      </c>
      <c r="R2875" t="s">
        <v>124</v>
      </c>
      <c r="S2875">
        <v>2873</v>
      </c>
    </row>
    <row r="2876" spans="1:19" x14ac:dyDescent="0.2">
      <c r="A2876">
        <v>1452</v>
      </c>
      <c r="B2876" s="1">
        <v>45438</v>
      </c>
      <c r="C2876" s="2">
        <v>0.39583333333333331</v>
      </c>
      <c r="D2876" s="2">
        <v>0.4375</v>
      </c>
      <c r="E2876" t="s">
        <v>38</v>
      </c>
      <c r="F2876">
        <v>3</v>
      </c>
      <c r="G2876">
        <v>16</v>
      </c>
      <c r="H2876">
        <v>10</v>
      </c>
      <c r="I2876" t="s">
        <v>22</v>
      </c>
      <c r="J2876" t="s">
        <v>30</v>
      </c>
      <c r="K2876">
        <v>60.000000000000028</v>
      </c>
      <c r="L2876">
        <v>0.625</v>
      </c>
      <c r="M2876">
        <v>0</v>
      </c>
      <c r="N2876" t="s">
        <v>71</v>
      </c>
      <c r="O2876" t="s">
        <v>102</v>
      </c>
      <c r="P2876" t="s">
        <v>112</v>
      </c>
      <c r="Q2876" t="s">
        <v>118</v>
      </c>
      <c r="R2876" t="s">
        <v>118</v>
      </c>
      <c r="S2876">
        <v>2874</v>
      </c>
    </row>
    <row r="2877" spans="1:19" x14ac:dyDescent="0.2">
      <c r="A2877">
        <v>1038</v>
      </c>
      <c r="B2877" s="1">
        <v>45448</v>
      </c>
      <c r="C2877" s="2">
        <v>0.39583333333333331</v>
      </c>
      <c r="D2877" s="2">
        <v>0.4375</v>
      </c>
      <c r="E2877" t="s">
        <v>38</v>
      </c>
      <c r="F2877">
        <v>3</v>
      </c>
      <c r="G2877">
        <v>16</v>
      </c>
      <c r="H2877">
        <v>12</v>
      </c>
      <c r="I2877" t="s">
        <v>27</v>
      </c>
      <c r="J2877" t="s">
        <v>40</v>
      </c>
      <c r="K2877">
        <v>60.000000000000028</v>
      </c>
      <c r="L2877">
        <v>0.75</v>
      </c>
      <c r="M2877">
        <v>0</v>
      </c>
      <c r="N2877" t="s">
        <v>74</v>
      </c>
      <c r="O2877" t="s">
        <v>103</v>
      </c>
      <c r="P2877" t="s">
        <v>112</v>
      </c>
      <c r="Q2877" t="s">
        <v>118</v>
      </c>
      <c r="R2877" t="s">
        <v>118</v>
      </c>
      <c r="S2877">
        <v>2875</v>
      </c>
    </row>
    <row r="2878" spans="1:19" x14ac:dyDescent="0.2">
      <c r="A2878">
        <v>2165</v>
      </c>
      <c r="B2878" s="1">
        <v>45526</v>
      </c>
      <c r="C2878" s="2">
        <v>0.39583333333333331</v>
      </c>
      <c r="D2878" s="2">
        <v>0.41666666666666669</v>
      </c>
      <c r="E2878" t="s">
        <v>38</v>
      </c>
      <c r="F2878">
        <v>3</v>
      </c>
      <c r="G2878">
        <v>16</v>
      </c>
      <c r="H2878">
        <v>9</v>
      </c>
      <c r="I2878" t="s">
        <v>13</v>
      </c>
      <c r="J2878" t="s">
        <v>14</v>
      </c>
      <c r="K2878">
        <v>30.000000000000053</v>
      </c>
      <c r="L2878">
        <v>0.5625</v>
      </c>
      <c r="M2878">
        <v>0</v>
      </c>
      <c r="N2878" t="s">
        <v>75</v>
      </c>
      <c r="O2878" t="s">
        <v>105</v>
      </c>
      <c r="P2878" t="s">
        <v>112</v>
      </c>
      <c r="Q2878" t="s">
        <v>118</v>
      </c>
      <c r="R2878" t="s">
        <v>118</v>
      </c>
      <c r="S2878">
        <v>2876</v>
      </c>
    </row>
    <row r="2879" spans="1:19" x14ac:dyDescent="0.2">
      <c r="A2879">
        <v>1948</v>
      </c>
      <c r="B2879" s="1">
        <v>45322</v>
      </c>
      <c r="C2879" s="2">
        <v>0.39583333333333331</v>
      </c>
      <c r="D2879" s="2">
        <v>0.45833333333333331</v>
      </c>
      <c r="E2879" t="s">
        <v>38</v>
      </c>
      <c r="F2879">
        <v>3</v>
      </c>
      <c r="G2879">
        <v>16</v>
      </c>
      <c r="H2879">
        <v>9</v>
      </c>
      <c r="I2879" t="s">
        <v>39</v>
      </c>
      <c r="J2879" t="s">
        <v>28</v>
      </c>
      <c r="K2879">
        <v>90</v>
      </c>
      <c r="L2879">
        <v>0.5625</v>
      </c>
      <c r="M2879">
        <v>0</v>
      </c>
      <c r="N2879" t="s">
        <v>74</v>
      </c>
      <c r="O2879" t="s">
        <v>98</v>
      </c>
      <c r="P2879" t="s">
        <v>112</v>
      </c>
      <c r="Q2879" t="s">
        <v>118</v>
      </c>
      <c r="R2879" t="s">
        <v>118</v>
      </c>
      <c r="S2879">
        <v>2877</v>
      </c>
    </row>
    <row r="2880" spans="1:19" x14ac:dyDescent="0.2">
      <c r="A2880">
        <v>1897</v>
      </c>
      <c r="B2880" s="1">
        <v>45538</v>
      </c>
      <c r="C2880" s="2">
        <v>0.39583333333333331</v>
      </c>
      <c r="D2880" s="2">
        <v>0.4375</v>
      </c>
      <c r="E2880" t="s">
        <v>38</v>
      </c>
      <c r="F2880">
        <v>3</v>
      </c>
      <c r="G2880">
        <v>16</v>
      </c>
      <c r="H2880">
        <v>7</v>
      </c>
      <c r="I2880" t="s">
        <v>13</v>
      </c>
      <c r="J2880" t="s">
        <v>23</v>
      </c>
      <c r="K2880">
        <v>60.000000000000028</v>
      </c>
      <c r="L2880">
        <v>0.4375</v>
      </c>
      <c r="M2880">
        <v>0</v>
      </c>
      <c r="N2880" t="s">
        <v>73</v>
      </c>
      <c r="O2880" t="s">
        <v>106</v>
      </c>
      <c r="P2880" t="s">
        <v>112</v>
      </c>
      <c r="Q2880" t="s">
        <v>118</v>
      </c>
      <c r="R2880" t="s">
        <v>118</v>
      </c>
      <c r="S2880">
        <v>2878</v>
      </c>
    </row>
    <row r="2881" spans="1:19" x14ac:dyDescent="0.2">
      <c r="A2881">
        <v>1899</v>
      </c>
      <c r="B2881" s="1">
        <v>45462</v>
      </c>
      <c r="C2881" s="2">
        <v>0.39583333333333331</v>
      </c>
      <c r="D2881" s="2">
        <v>0.45833333333333331</v>
      </c>
      <c r="E2881" t="s">
        <v>38</v>
      </c>
      <c r="F2881">
        <v>3</v>
      </c>
      <c r="G2881">
        <v>16</v>
      </c>
      <c r="H2881">
        <v>10</v>
      </c>
      <c r="I2881" t="s">
        <v>41</v>
      </c>
      <c r="J2881" t="s">
        <v>28</v>
      </c>
      <c r="K2881">
        <v>90</v>
      </c>
      <c r="L2881">
        <v>0.625</v>
      </c>
      <c r="M2881">
        <v>0</v>
      </c>
      <c r="N2881" t="s">
        <v>74</v>
      </c>
      <c r="O2881" t="s">
        <v>103</v>
      </c>
      <c r="P2881" t="s">
        <v>112</v>
      </c>
      <c r="Q2881" t="s">
        <v>118</v>
      </c>
      <c r="R2881" t="s">
        <v>118</v>
      </c>
      <c r="S2881">
        <v>2879</v>
      </c>
    </row>
    <row r="2882" spans="1:19" x14ac:dyDescent="0.2">
      <c r="A2882">
        <v>1878</v>
      </c>
      <c r="B2882" s="1">
        <v>45483</v>
      </c>
      <c r="C2882" s="2">
        <v>0.39583333333333331</v>
      </c>
      <c r="D2882" s="2">
        <v>0.47916666666666669</v>
      </c>
      <c r="E2882" t="s">
        <v>38</v>
      </c>
      <c r="F2882">
        <v>3</v>
      </c>
      <c r="G2882">
        <v>16</v>
      </c>
      <c r="H2882">
        <v>1</v>
      </c>
      <c r="I2882" t="s">
        <v>39</v>
      </c>
      <c r="J2882" t="s">
        <v>40</v>
      </c>
      <c r="K2882">
        <v>120.00000000000006</v>
      </c>
      <c r="L2882">
        <v>6.25E-2</v>
      </c>
      <c r="M2882">
        <v>0</v>
      </c>
      <c r="N2882" t="s">
        <v>74</v>
      </c>
      <c r="O2882" t="s">
        <v>104</v>
      </c>
      <c r="P2882" t="s">
        <v>112</v>
      </c>
      <c r="Q2882" t="s">
        <v>117</v>
      </c>
      <c r="R2882" t="s">
        <v>124</v>
      </c>
      <c r="S2882">
        <v>2880</v>
      </c>
    </row>
    <row r="2883" spans="1:19" x14ac:dyDescent="0.2">
      <c r="A2883">
        <v>999</v>
      </c>
      <c r="B2883" s="1">
        <v>45628</v>
      </c>
      <c r="C2883" s="2">
        <v>0.39583333333333331</v>
      </c>
      <c r="D2883" s="2">
        <v>0.41666666666666669</v>
      </c>
      <c r="E2883" t="s">
        <v>38</v>
      </c>
      <c r="F2883">
        <v>3</v>
      </c>
      <c r="G2883">
        <v>16</v>
      </c>
      <c r="H2883">
        <v>3</v>
      </c>
      <c r="I2883" t="s">
        <v>41</v>
      </c>
      <c r="J2883" t="s">
        <v>28</v>
      </c>
      <c r="K2883">
        <v>30.000000000000053</v>
      </c>
      <c r="L2883">
        <v>0.1875</v>
      </c>
      <c r="M2883">
        <v>0</v>
      </c>
      <c r="N2883" t="s">
        <v>72</v>
      </c>
      <c r="O2883" t="s">
        <v>109</v>
      </c>
      <c r="P2883" t="s">
        <v>112</v>
      </c>
      <c r="Q2883" t="s">
        <v>117</v>
      </c>
      <c r="R2883" t="s">
        <v>118</v>
      </c>
      <c r="S2883">
        <v>2881</v>
      </c>
    </row>
    <row r="2884" spans="1:19" x14ac:dyDescent="0.2">
      <c r="A2884">
        <v>2138</v>
      </c>
      <c r="B2884" s="1">
        <v>45421</v>
      </c>
      <c r="C2884" s="2">
        <v>0.39583333333333331</v>
      </c>
      <c r="D2884" s="2">
        <v>0.41666666666666669</v>
      </c>
      <c r="E2884" t="s">
        <v>38</v>
      </c>
      <c r="F2884">
        <v>3</v>
      </c>
      <c r="G2884">
        <v>16</v>
      </c>
      <c r="H2884">
        <v>1</v>
      </c>
      <c r="I2884" t="s">
        <v>13</v>
      </c>
      <c r="J2884" t="s">
        <v>18</v>
      </c>
      <c r="K2884">
        <v>30.000000000000053</v>
      </c>
      <c r="L2884">
        <v>6.25E-2</v>
      </c>
      <c r="M2884">
        <v>0</v>
      </c>
      <c r="N2884" t="s">
        <v>75</v>
      </c>
      <c r="O2884" t="s">
        <v>102</v>
      </c>
      <c r="P2884" t="s">
        <v>112</v>
      </c>
      <c r="Q2884" t="s">
        <v>117</v>
      </c>
      <c r="R2884" t="s">
        <v>118</v>
      </c>
      <c r="S2884">
        <v>2882</v>
      </c>
    </row>
    <row r="2885" spans="1:19" x14ac:dyDescent="0.2">
      <c r="A2885">
        <v>2055</v>
      </c>
      <c r="B2885" s="1">
        <v>45576</v>
      </c>
      <c r="C2885" s="2">
        <v>0.39583333333333331</v>
      </c>
      <c r="D2885" s="2">
        <v>0.41666666666666669</v>
      </c>
      <c r="E2885" t="s">
        <v>38</v>
      </c>
      <c r="F2885">
        <v>3</v>
      </c>
      <c r="G2885">
        <v>16</v>
      </c>
      <c r="H2885">
        <v>5</v>
      </c>
      <c r="I2885" t="s">
        <v>42</v>
      </c>
      <c r="J2885" t="s">
        <v>28</v>
      </c>
      <c r="K2885">
        <v>30.000000000000053</v>
      </c>
      <c r="L2885">
        <v>0.3125</v>
      </c>
      <c r="M2885">
        <v>0</v>
      </c>
      <c r="N2885" t="s">
        <v>76</v>
      </c>
      <c r="O2885" t="s">
        <v>107</v>
      </c>
      <c r="P2885" t="s">
        <v>112</v>
      </c>
      <c r="Q2885" t="s">
        <v>118</v>
      </c>
      <c r="R2885" t="s">
        <v>118</v>
      </c>
      <c r="S2885">
        <v>2883</v>
      </c>
    </row>
    <row r="2886" spans="1:19" x14ac:dyDescent="0.2">
      <c r="A2886">
        <v>2589</v>
      </c>
      <c r="B2886" s="1">
        <v>45324</v>
      </c>
      <c r="C2886" s="2">
        <v>0.39583333333333331</v>
      </c>
      <c r="D2886" s="2">
        <v>0.4375</v>
      </c>
      <c r="E2886" t="s">
        <v>38</v>
      </c>
      <c r="F2886">
        <v>3</v>
      </c>
      <c r="G2886">
        <v>16</v>
      </c>
      <c r="H2886">
        <v>11</v>
      </c>
      <c r="I2886" t="s">
        <v>27</v>
      </c>
      <c r="J2886" t="s">
        <v>40</v>
      </c>
      <c r="K2886">
        <v>60.000000000000028</v>
      </c>
      <c r="L2886">
        <v>0.6875</v>
      </c>
      <c r="M2886">
        <v>0</v>
      </c>
      <c r="N2886" t="s">
        <v>76</v>
      </c>
      <c r="O2886" t="s">
        <v>99</v>
      </c>
      <c r="P2886" t="s">
        <v>112</v>
      </c>
      <c r="Q2886" t="s">
        <v>118</v>
      </c>
      <c r="R2886" t="s">
        <v>118</v>
      </c>
      <c r="S2886">
        <v>2884</v>
      </c>
    </row>
    <row r="2887" spans="1:19" x14ac:dyDescent="0.2">
      <c r="A2887">
        <v>2779</v>
      </c>
      <c r="B2887" s="1">
        <v>45537</v>
      </c>
      <c r="C2887" s="2">
        <v>0.39583333333333331</v>
      </c>
      <c r="D2887" s="2">
        <v>0.41666666666666669</v>
      </c>
      <c r="E2887" t="s">
        <v>38</v>
      </c>
      <c r="F2887">
        <v>3</v>
      </c>
      <c r="G2887">
        <v>16</v>
      </c>
      <c r="H2887">
        <v>3</v>
      </c>
      <c r="I2887" t="s">
        <v>22</v>
      </c>
      <c r="J2887" t="s">
        <v>23</v>
      </c>
      <c r="K2887">
        <v>30.000000000000053</v>
      </c>
      <c r="L2887">
        <v>0.1875</v>
      </c>
      <c r="M2887">
        <v>0</v>
      </c>
      <c r="N2887" t="s">
        <v>72</v>
      </c>
      <c r="O2887" t="s">
        <v>106</v>
      </c>
      <c r="P2887" t="s">
        <v>112</v>
      </c>
      <c r="Q2887" t="s">
        <v>117</v>
      </c>
      <c r="R2887" t="s">
        <v>118</v>
      </c>
      <c r="S2887">
        <v>2885</v>
      </c>
    </row>
    <row r="2888" spans="1:19" x14ac:dyDescent="0.2">
      <c r="A2888">
        <v>361</v>
      </c>
      <c r="B2888" s="1">
        <v>45333</v>
      </c>
      <c r="C2888" s="2">
        <v>0.39583333333333331</v>
      </c>
      <c r="D2888" s="2">
        <v>0.41666666666666669</v>
      </c>
      <c r="E2888" t="s">
        <v>38</v>
      </c>
      <c r="F2888">
        <v>3</v>
      </c>
      <c r="G2888">
        <v>16</v>
      </c>
      <c r="H2888">
        <v>12</v>
      </c>
      <c r="I2888" t="s">
        <v>42</v>
      </c>
      <c r="J2888" t="s">
        <v>14</v>
      </c>
      <c r="K2888">
        <v>30.000000000000053</v>
      </c>
      <c r="L2888">
        <v>0.75</v>
      </c>
      <c r="M2888">
        <v>0</v>
      </c>
      <c r="N2888" t="s">
        <v>71</v>
      </c>
      <c r="O2888" t="s">
        <v>99</v>
      </c>
      <c r="P2888" t="s">
        <v>112</v>
      </c>
      <c r="Q2888" t="s">
        <v>118</v>
      </c>
      <c r="R2888" t="s">
        <v>118</v>
      </c>
      <c r="S2888">
        <v>2886</v>
      </c>
    </row>
    <row r="2889" spans="1:19" x14ac:dyDescent="0.2">
      <c r="A2889">
        <v>1787</v>
      </c>
      <c r="B2889" s="1">
        <v>45589</v>
      </c>
      <c r="C2889" s="2">
        <v>0.39583333333333331</v>
      </c>
      <c r="D2889" s="2">
        <v>0.45833333333333331</v>
      </c>
      <c r="E2889" t="s">
        <v>38</v>
      </c>
      <c r="F2889">
        <v>3</v>
      </c>
      <c r="G2889">
        <v>16</v>
      </c>
      <c r="H2889">
        <v>14</v>
      </c>
      <c r="I2889" t="s">
        <v>27</v>
      </c>
      <c r="J2889" t="s">
        <v>40</v>
      </c>
      <c r="K2889">
        <v>90</v>
      </c>
      <c r="L2889">
        <v>0.875</v>
      </c>
      <c r="M2889">
        <v>0</v>
      </c>
      <c r="N2889" t="s">
        <v>75</v>
      </c>
      <c r="O2889" t="s">
        <v>107</v>
      </c>
      <c r="P2889" t="s">
        <v>112</v>
      </c>
      <c r="Q2889" t="s">
        <v>118</v>
      </c>
      <c r="R2889" t="s">
        <v>118</v>
      </c>
      <c r="S2889">
        <v>2887</v>
      </c>
    </row>
    <row r="2890" spans="1:19" x14ac:dyDescent="0.2">
      <c r="A2890">
        <v>335</v>
      </c>
      <c r="B2890" s="1">
        <v>45643</v>
      </c>
      <c r="C2890" s="2">
        <v>0.39583333333333331</v>
      </c>
      <c r="D2890" s="2">
        <v>0.4375</v>
      </c>
      <c r="E2890" t="s">
        <v>38</v>
      </c>
      <c r="F2890">
        <v>3</v>
      </c>
      <c r="G2890">
        <v>16</v>
      </c>
      <c r="H2890">
        <v>11</v>
      </c>
      <c r="I2890" t="s">
        <v>27</v>
      </c>
      <c r="J2890" t="s">
        <v>30</v>
      </c>
      <c r="K2890">
        <v>60.000000000000028</v>
      </c>
      <c r="L2890">
        <v>0.6875</v>
      </c>
      <c r="M2890">
        <v>0</v>
      </c>
      <c r="N2890" t="s">
        <v>73</v>
      </c>
      <c r="O2890" t="s">
        <v>109</v>
      </c>
      <c r="P2890" t="s">
        <v>112</v>
      </c>
      <c r="Q2890" t="s">
        <v>118</v>
      </c>
      <c r="R2890" t="s">
        <v>118</v>
      </c>
      <c r="S2890">
        <v>2888</v>
      </c>
    </row>
    <row r="2891" spans="1:19" x14ac:dyDescent="0.2">
      <c r="A2891">
        <v>2457</v>
      </c>
      <c r="B2891" s="1">
        <v>45604</v>
      </c>
      <c r="C2891" s="2">
        <v>0.39583333333333331</v>
      </c>
      <c r="D2891" s="2">
        <v>0.47916666666666669</v>
      </c>
      <c r="E2891" t="s">
        <v>38</v>
      </c>
      <c r="F2891">
        <v>3</v>
      </c>
      <c r="G2891">
        <v>16</v>
      </c>
      <c r="H2891">
        <v>2</v>
      </c>
      <c r="I2891" t="s">
        <v>39</v>
      </c>
      <c r="J2891" t="s">
        <v>18</v>
      </c>
      <c r="K2891">
        <v>120.00000000000006</v>
      </c>
      <c r="L2891">
        <v>0.125</v>
      </c>
      <c r="M2891">
        <v>0</v>
      </c>
      <c r="N2891" t="s">
        <v>76</v>
      </c>
      <c r="O2891" t="s">
        <v>108</v>
      </c>
      <c r="P2891" t="s">
        <v>112</v>
      </c>
      <c r="Q2891" t="s">
        <v>117</v>
      </c>
      <c r="R2891" t="s">
        <v>124</v>
      </c>
      <c r="S2891">
        <v>2889</v>
      </c>
    </row>
    <row r="2892" spans="1:19" x14ac:dyDescent="0.2">
      <c r="A2892">
        <v>94</v>
      </c>
      <c r="B2892" s="1">
        <v>45512</v>
      </c>
      <c r="C2892" s="2">
        <v>0.39583333333333331</v>
      </c>
      <c r="D2892" s="2">
        <v>0.4375</v>
      </c>
      <c r="E2892" t="s">
        <v>38</v>
      </c>
      <c r="F2892">
        <v>3</v>
      </c>
      <c r="G2892">
        <v>16</v>
      </c>
      <c r="H2892">
        <v>15</v>
      </c>
      <c r="I2892" t="s">
        <v>22</v>
      </c>
      <c r="J2892" t="s">
        <v>23</v>
      </c>
      <c r="K2892">
        <v>60.000000000000028</v>
      </c>
      <c r="L2892">
        <v>0.9375</v>
      </c>
      <c r="M2892">
        <v>0</v>
      </c>
      <c r="N2892" t="s">
        <v>75</v>
      </c>
      <c r="O2892" t="s">
        <v>105</v>
      </c>
      <c r="P2892" t="s">
        <v>112</v>
      </c>
      <c r="Q2892" t="s">
        <v>118</v>
      </c>
      <c r="R2892" t="s">
        <v>118</v>
      </c>
      <c r="S2892">
        <v>2890</v>
      </c>
    </row>
    <row r="2893" spans="1:19" x14ac:dyDescent="0.2">
      <c r="A2893">
        <v>1005</v>
      </c>
      <c r="B2893" s="1">
        <v>45423</v>
      </c>
      <c r="C2893" s="2">
        <v>0.39583333333333331</v>
      </c>
      <c r="D2893" s="2">
        <v>0.41666666666666669</v>
      </c>
      <c r="E2893" t="s">
        <v>38</v>
      </c>
      <c r="F2893">
        <v>3</v>
      </c>
      <c r="G2893">
        <v>16</v>
      </c>
      <c r="H2893">
        <v>8</v>
      </c>
      <c r="I2893" t="s">
        <v>22</v>
      </c>
      <c r="J2893" t="s">
        <v>30</v>
      </c>
      <c r="K2893">
        <v>30.000000000000053</v>
      </c>
      <c r="L2893">
        <v>0.5</v>
      </c>
      <c r="M2893">
        <v>0</v>
      </c>
      <c r="N2893" t="s">
        <v>77</v>
      </c>
      <c r="O2893" t="s">
        <v>102</v>
      </c>
      <c r="P2893" t="s">
        <v>112</v>
      </c>
      <c r="Q2893" t="s">
        <v>118</v>
      </c>
      <c r="R2893" t="s">
        <v>118</v>
      </c>
      <c r="S2893">
        <v>2891</v>
      </c>
    </row>
    <row r="2894" spans="1:19" x14ac:dyDescent="0.2">
      <c r="A2894">
        <v>135</v>
      </c>
      <c r="B2894" s="1">
        <v>45415</v>
      </c>
      <c r="C2894" s="2">
        <v>0.39583333333333331</v>
      </c>
      <c r="D2894" s="2">
        <v>0.45833333333333331</v>
      </c>
      <c r="E2894" t="s">
        <v>38</v>
      </c>
      <c r="F2894">
        <v>3</v>
      </c>
      <c r="G2894">
        <v>16</v>
      </c>
      <c r="H2894">
        <v>11</v>
      </c>
      <c r="I2894" t="s">
        <v>13</v>
      </c>
      <c r="J2894" t="s">
        <v>30</v>
      </c>
      <c r="K2894">
        <v>90</v>
      </c>
      <c r="L2894">
        <v>0.6875</v>
      </c>
      <c r="M2894">
        <v>0</v>
      </c>
      <c r="N2894" t="s">
        <v>76</v>
      </c>
      <c r="O2894" t="s">
        <v>102</v>
      </c>
      <c r="P2894" t="s">
        <v>112</v>
      </c>
      <c r="Q2894" t="s">
        <v>118</v>
      </c>
      <c r="R2894" t="s">
        <v>118</v>
      </c>
      <c r="S2894">
        <v>2892</v>
      </c>
    </row>
    <row r="2895" spans="1:19" x14ac:dyDescent="0.2">
      <c r="A2895">
        <v>972</v>
      </c>
      <c r="B2895" s="1">
        <v>45657</v>
      </c>
      <c r="C2895" s="2">
        <v>0.39583333333333331</v>
      </c>
      <c r="D2895" s="2">
        <v>0.45833333333333331</v>
      </c>
      <c r="E2895" t="s">
        <v>38</v>
      </c>
      <c r="F2895">
        <v>3</v>
      </c>
      <c r="G2895">
        <v>16</v>
      </c>
      <c r="H2895">
        <v>15</v>
      </c>
      <c r="I2895" t="s">
        <v>39</v>
      </c>
      <c r="J2895" t="s">
        <v>30</v>
      </c>
      <c r="K2895">
        <v>90</v>
      </c>
      <c r="L2895">
        <v>0.9375</v>
      </c>
      <c r="M2895">
        <v>0</v>
      </c>
      <c r="N2895" t="s">
        <v>73</v>
      </c>
      <c r="O2895" t="s">
        <v>109</v>
      </c>
      <c r="P2895" t="s">
        <v>112</v>
      </c>
      <c r="Q2895" t="s">
        <v>118</v>
      </c>
      <c r="R2895" t="s">
        <v>118</v>
      </c>
      <c r="S2895">
        <v>2893</v>
      </c>
    </row>
    <row r="2896" spans="1:19" x14ac:dyDescent="0.2">
      <c r="A2896">
        <v>1427</v>
      </c>
      <c r="B2896" s="1">
        <v>45426</v>
      </c>
      <c r="C2896" s="2">
        <v>0.39583333333333331</v>
      </c>
      <c r="D2896" s="2">
        <v>0.45833333333333331</v>
      </c>
      <c r="E2896" t="s">
        <v>38</v>
      </c>
      <c r="F2896">
        <v>3</v>
      </c>
      <c r="G2896">
        <v>16</v>
      </c>
      <c r="H2896">
        <v>14</v>
      </c>
      <c r="I2896" t="s">
        <v>41</v>
      </c>
      <c r="J2896" t="s">
        <v>40</v>
      </c>
      <c r="K2896">
        <v>90</v>
      </c>
      <c r="L2896">
        <v>0.875</v>
      </c>
      <c r="M2896">
        <v>0</v>
      </c>
      <c r="N2896" t="s">
        <v>73</v>
      </c>
      <c r="O2896" t="s">
        <v>102</v>
      </c>
      <c r="P2896" t="s">
        <v>112</v>
      </c>
      <c r="Q2896" t="s">
        <v>118</v>
      </c>
      <c r="R2896" t="s">
        <v>118</v>
      </c>
      <c r="S2896">
        <v>2894</v>
      </c>
    </row>
    <row r="2897" spans="1:19" x14ac:dyDescent="0.2">
      <c r="A2897">
        <v>1866</v>
      </c>
      <c r="B2897" s="1">
        <v>45343</v>
      </c>
      <c r="C2897" s="2">
        <v>0.39583333333333331</v>
      </c>
      <c r="D2897" s="2">
        <v>0.4375</v>
      </c>
      <c r="E2897" t="s">
        <v>38</v>
      </c>
      <c r="F2897">
        <v>3</v>
      </c>
      <c r="G2897">
        <v>16</v>
      </c>
      <c r="H2897">
        <v>9</v>
      </c>
      <c r="I2897" t="s">
        <v>39</v>
      </c>
      <c r="J2897" t="s">
        <v>18</v>
      </c>
      <c r="K2897">
        <v>60.000000000000028</v>
      </c>
      <c r="L2897">
        <v>0.5625</v>
      </c>
      <c r="M2897">
        <v>0</v>
      </c>
      <c r="N2897" t="s">
        <v>74</v>
      </c>
      <c r="O2897" t="s">
        <v>99</v>
      </c>
      <c r="P2897" t="s">
        <v>112</v>
      </c>
      <c r="Q2897" t="s">
        <v>118</v>
      </c>
      <c r="R2897" t="s">
        <v>118</v>
      </c>
      <c r="S2897">
        <v>2895</v>
      </c>
    </row>
    <row r="2898" spans="1:19" x14ac:dyDescent="0.2">
      <c r="A2898">
        <v>556</v>
      </c>
      <c r="B2898" s="1">
        <v>45421</v>
      </c>
      <c r="C2898" s="2">
        <v>0.39583333333333331</v>
      </c>
      <c r="D2898" s="2">
        <v>0.47916666666666669</v>
      </c>
      <c r="E2898" t="s">
        <v>38</v>
      </c>
      <c r="F2898">
        <v>3</v>
      </c>
      <c r="G2898">
        <v>16</v>
      </c>
      <c r="H2898">
        <v>9</v>
      </c>
      <c r="I2898" t="s">
        <v>27</v>
      </c>
      <c r="J2898" t="s">
        <v>40</v>
      </c>
      <c r="K2898">
        <v>120.00000000000006</v>
      </c>
      <c r="L2898">
        <v>0.5625</v>
      </c>
      <c r="M2898">
        <v>0</v>
      </c>
      <c r="N2898" t="s">
        <v>75</v>
      </c>
      <c r="O2898" t="s">
        <v>102</v>
      </c>
      <c r="P2898" t="s">
        <v>112</v>
      </c>
      <c r="Q2898" t="s">
        <v>118</v>
      </c>
      <c r="R2898" t="s">
        <v>124</v>
      </c>
      <c r="S2898">
        <v>2896</v>
      </c>
    </row>
    <row r="2899" spans="1:19" x14ac:dyDescent="0.2">
      <c r="A2899">
        <v>2095</v>
      </c>
      <c r="B2899" s="1">
        <v>45520</v>
      </c>
      <c r="C2899" s="2">
        <v>0.39583333333333331</v>
      </c>
      <c r="D2899" s="2">
        <v>0.45833333333333331</v>
      </c>
      <c r="E2899" t="s">
        <v>38</v>
      </c>
      <c r="F2899">
        <v>3</v>
      </c>
      <c r="G2899">
        <v>16</v>
      </c>
      <c r="H2899">
        <v>13</v>
      </c>
      <c r="I2899" t="s">
        <v>42</v>
      </c>
      <c r="J2899" t="s">
        <v>28</v>
      </c>
      <c r="K2899">
        <v>90</v>
      </c>
      <c r="L2899">
        <v>0.8125</v>
      </c>
      <c r="M2899">
        <v>0</v>
      </c>
      <c r="N2899" t="s">
        <v>76</v>
      </c>
      <c r="O2899" t="s">
        <v>105</v>
      </c>
      <c r="P2899" t="s">
        <v>112</v>
      </c>
      <c r="Q2899" t="s">
        <v>118</v>
      </c>
      <c r="R2899" t="s">
        <v>118</v>
      </c>
      <c r="S2899">
        <v>2897</v>
      </c>
    </row>
    <row r="2900" spans="1:19" x14ac:dyDescent="0.2">
      <c r="A2900">
        <v>2296</v>
      </c>
      <c r="B2900" s="1">
        <v>45504</v>
      </c>
      <c r="C2900" s="2">
        <v>0.39583333333333331</v>
      </c>
      <c r="D2900" s="2">
        <v>0.4375</v>
      </c>
      <c r="E2900" t="s">
        <v>38</v>
      </c>
      <c r="F2900">
        <v>3</v>
      </c>
      <c r="G2900">
        <v>16</v>
      </c>
      <c r="H2900">
        <v>9</v>
      </c>
      <c r="I2900" t="s">
        <v>27</v>
      </c>
      <c r="J2900" t="s">
        <v>14</v>
      </c>
      <c r="K2900">
        <v>60.000000000000028</v>
      </c>
      <c r="L2900">
        <v>0.5625</v>
      </c>
      <c r="M2900">
        <v>0</v>
      </c>
      <c r="N2900" t="s">
        <v>74</v>
      </c>
      <c r="O2900" t="s">
        <v>104</v>
      </c>
      <c r="P2900" t="s">
        <v>112</v>
      </c>
      <c r="Q2900" t="s">
        <v>118</v>
      </c>
      <c r="R2900" t="s">
        <v>118</v>
      </c>
      <c r="S2900">
        <v>2898</v>
      </c>
    </row>
    <row r="2901" spans="1:19" x14ac:dyDescent="0.2">
      <c r="A2901">
        <v>1858</v>
      </c>
      <c r="B2901" s="1">
        <v>45402</v>
      </c>
      <c r="C2901" s="2">
        <v>0.39583333333333331</v>
      </c>
      <c r="D2901" s="2">
        <v>0.47916666666666669</v>
      </c>
      <c r="E2901" t="s">
        <v>38</v>
      </c>
      <c r="F2901">
        <v>3</v>
      </c>
      <c r="G2901">
        <v>16</v>
      </c>
      <c r="H2901">
        <v>10</v>
      </c>
      <c r="I2901" t="s">
        <v>13</v>
      </c>
      <c r="J2901" t="s">
        <v>18</v>
      </c>
      <c r="K2901">
        <v>120.00000000000006</v>
      </c>
      <c r="L2901">
        <v>0.625</v>
      </c>
      <c r="M2901">
        <v>0</v>
      </c>
      <c r="N2901" t="s">
        <v>77</v>
      </c>
      <c r="O2901" t="s">
        <v>101</v>
      </c>
      <c r="P2901" t="s">
        <v>112</v>
      </c>
      <c r="Q2901" t="s">
        <v>118</v>
      </c>
      <c r="R2901" t="s">
        <v>124</v>
      </c>
      <c r="S2901">
        <v>2899</v>
      </c>
    </row>
    <row r="2902" spans="1:19" x14ac:dyDescent="0.2">
      <c r="A2902">
        <v>2835</v>
      </c>
      <c r="B2902" s="1">
        <v>45435</v>
      </c>
      <c r="C2902" s="2">
        <v>0.39583333333333331</v>
      </c>
      <c r="D2902" s="2">
        <v>0.41666666666666669</v>
      </c>
      <c r="E2902" t="s">
        <v>38</v>
      </c>
      <c r="F2902">
        <v>3</v>
      </c>
      <c r="G2902">
        <v>16</v>
      </c>
      <c r="H2902">
        <v>13</v>
      </c>
      <c r="I2902" t="s">
        <v>17</v>
      </c>
      <c r="J2902" t="s">
        <v>23</v>
      </c>
      <c r="K2902">
        <v>30.000000000000053</v>
      </c>
      <c r="L2902">
        <v>0.8125</v>
      </c>
      <c r="M2902">
        <v>0</v>
      </c>
      <c r="N2902" t="s">
        <v>75</v>
      </c>
      <c r="O2902" t="s">
        <v>102</v>
      </c>
      <c r="P2902" t="s">
        <v>112</v>
      </c>
      <c r="Q2902" t="s">
        <v>118</v>
      </c>
      <c r="R2902" t="s">
        <v>118</v>
      </c>
      <c r="S2902">
        <v>2900</v>
      </c>
    </row>
    <row r="2903" spans="1:19" x14ac:dyDescent="0.2">
      <c r="A2903">
        <v>318</v>
      </c>
      <c r="B2903" s="1">
        <v>45626</v>
      </c>
      <c r="C2903" s="2">
        <v>0.39583333333333331</v>
      </c>
      <c r="D2903" s="2">
        <v>0.4375</v>
      </c>
      <c r="E2903" t="s">
        <v>38</v>
      </c>
      <c r="F2903">
        <v>3</v>
      </c>
      <c r="G2903">
        <v>16</v>
      </c>
      <c r="H2903">
        <v>17</v>
      </c>
      <c r="I2903" t="s">
        <v>22</v>
      </c>
      <c r="J2903" t="s">
        <v>23</v>
      </c>
      <c r="K2903">
        <v>60.000000000000028</v>
      </c>
      <c r="L2903">
        <v>1.0625</v>
      </c>
      <c r="M2903">
        <v>1</v>
      </c>
      <c r="N2903" t="s">
        <v>77</v>
      </c>
      <c r="O2903" t="s">
        <v>108</v>
      </c>
      <c r="P2903" t="s">
        <v>112</v>
      </c>
      <c r="Q2903" t="s">
        <v>118</v>
      </c>
      <c r="R2903" t="s">
        <v>118</v>
      </c>
      <c r="S2903">
        <v>2901</v>
      </c>
    </row>
    <row r="2904" spans="1:19" x14ac:dyDescent="0.2">
      <c r="A2904">
        <v>2730</v>
      </c>
      <c r="B2904" s="1">
        <v>45644</v>
      </c>
      <c r="C2904" s="2">
        <v>0.375</v>
      </c>
      <c r="D2904" s="2">
        <v>0.41666666666666669</v>
      </c>
      <c r="E2904" t="s">
        <v>38</v>
      </c>
      <c r="F2904">
        <v>3</v>
      </c>
      <c r="G2904">
        <v>16</v>
      </c>
      <c r="H2904">
        <v>8</v>
      </c>
      <c r="I2904" t="s">
        <v>17</v>
      </c>
      <c r="J2904" t="s">
        <v>14</v>
      </c>
      <c r="K2904">
        <v>60.000000000000028</v>
      </c>
      <c r="L2904">
        <v>0.5</v>
      </c>
      <c r="M2904">
        <v>0</v>
      </c>
      <c r="N2904" t="s">
        <v>74</v>
      </c>
      <c r="O2904" t="s">
        <v>109</v>
      </c>
      <c r="P2904" t="s">
        <v>112</v>
      </c>
      <c r="Q2904" t="s">
        <v>118</v>
      </c>
      <c r="R2904" t="s">
        <v>118</v>
      </c>
      <c r="S2904">
        <v>2902</v>
      </c>
    </row>
    <row r="2905" spans="1:19" x14ac:dyDescent="0.2">
      <c r="A2905">
        <v>119</v>
      </c>
      <c r="B2905" s="1">
        <v>45454</v>
      </c>
      <c r="C2905" s="2">
        <v>0.375</v>
      </c>
      <c r="D2905" s="2">
        <v>0.41666666666666669</v>
      </c>
      <c r="E2905" t="s">
        <v>38</v>
      </c>
      <c r="F2905">
        <v>3</v>
      </c>
      <c r="G2905">
        <v>16</v>
      </c>
      <c r="H2905">
        <v>17</v>
      </c>
      <c r="I2905" t="s">
        <v>17</v>
      </c>
      <c r="J2905" t="s">
        <v>28</v>
      </c>
      <c r="K2905">
        <v>60.000000000000028</v>
      </c>
      <c r="L2905">
        <v>1.0625</v>
      </c>
      <c r="M2905">
        <v>1</v>
      </c>
      <c r="N2905" t="s">
        <v>73</v>
      </c>
      <c r="O2905" t="s">
        <v>103</v>
      </c>
      <c r="P2905" t="s">
        <v>112</v>
      </c>
      <c r="Q2905" t="s">
        <v>118</v>
      </c>
      <c r="R2905" t="s">
        <v>118</v>
      </c>
      <c r="S2905">
        <v>2903</v>
      </c>
    </row>
    <row r="2906" spans="1:19" x14ac:dyDescent="0.2">
      <c r="A2906">
        <v>1981</v>
      </c>
      <c r="B2906" s="1">
        <v>45354</v>
      </c>
      <c r="C2906" s="2">
        <v>0.375</v>
      </c>
      <c r="D2906" s="2">
        <v>0.45833333333333331</v>
      </c>
      <c r="E2906" t="s">
        <v>38</v>
      </c>
      <c r="F2906">
        <v>3</v>
      </c>
      <c r="G2906">
        <v>16</v>
      </c>
      <c r="H2906">
        <v>16</v>
      </c>
      <c r="I2906" t="s">
        <v>27</v>
      </c>
      <c r="J2906" t="s">
        <v>28</v>
      </c>
      <c r="K2906">
        <v>119.99999999999997</v>
      </c>
      <c r="L2906">
        <v>1</v>
      </c>
      <c r="M2906">
        <v>0</v>
      </c>
      <c r="N2906" t="s">
        <v>71</v>
      </c>
      <c r="O2906" t="s">
        <v>100</v>
      </c>
      <c r="P2906" t="s">
        <v>112</v>
      </c>
      <c r="Q2906" t="s">
        <v>118</v>
      </c>
      <c r="R2906" t="s">
        <v>124</v>
      </c>
      <c r="S2906">
        <v>2904</v>
      </c>
    </row>
    <row r="2907" spans="1:19" x14ac:dyDescent="0.2">
      <c r="A2907">
        <v>831</v>
      </c>
      <c r="B2907" s="1">
        <v>45301</v>
      </c>
      <c r="C2907" s="2">
        <v>0.375</v>
      </c>
      <c r="D2907" s="2">
        <v>0.41666666666666669</v>
      </c>
      <c r="E2907" t="s">
        <v>38</v>
      </c>
      <c r="F2907">
        <v>3</v>
      </c>
      <c r="G2907">
        <v>16</v>
      </c>
      <c r="H2907">
        <v>6</v>
      </c>
      <c r="I2907" t="s">
        <v>42</v>
      </c>
      <c r="J2907" t="s">
        <v>23</v>
      </c>
      <c r="K2907">
        <v>60.000000000000028</v>
      </c>
      <c r="L2907">
        <v>0.375</v>
      </c>
      <c r="M2907">
        <v>0</v>
      </c>
      <c r="N2907" t="s">
        <v>74</v>
      </c>
      <c r="O2907" t="s">
        <v>98</v>
      </c>
      <c r="P2907" t="s">
        <v>112</v>
      </c>
      <c r="Q2907" t="s">
        <v>118</v>
      </c>
      <c r="R2907" t="s">
        <v>118</v>
      </c>
      <c r="S2907">
        <v>2905</v>
      </c>
    </row>
    <row r="2908" spans="1:19" x14ac:dyDescent="0.2">
      <c r="A2908">
        <v>2719</v>
      </c>
      <c r="B2908" s="1">
        <v>45391</v>
      </c>
      <c r="C2908" s="2">
        <v>0.375</v>
      </c>
      <c r="D2908" s="2">
        <v>0.4375</v>
      </c>
      <c r="E2908" t="s">
        <v>38</v>
      </c>
      <c r="F2908">
        <v>3</v>
      </c>
      <c r="G2908">
        <v>16</v>
      </c>
      <c r="H2908">
        <v>7</v>
      </c>
      <c r="I2908" t="s">
        <v>41</v>
      </c>
      <c r="J2908" t="s">
        <v>18</v>
      </c>
      <c r="K2908">
        <v>90</v>
      </c>
      <c r="L2908">
        <v>0.4375</v>
      </c>
      <c r="M2908">
        <v>0</v>
      </c>
      <c r="N2908" t="s">
        <v>73</v>
      </c>
      <c r="O2908" t="s">
        <v>101</v>
      </c>
      <c r="P2908" t="s">
        <v>112</v>
      </c>
      <c r="Q2908" t="s">
        <v>118</v>
      </c>
      <c r="R2908" t="s">
        <v>118</v>
      </c>
      <c r="S2908">
        <v>2906</v>
      </c>
    </row>
    <row r="2909" spans="1:19" x14ac:dyDescent="0.2">
      <c r="A2909">
        <v>1526</v>
      </c>
      <c r="B2909" s="1">
        <v>45611</v>
      </c>
      <c r="C2909" s="2">
        <v>0.375</v>
      </c>
      <c r="D2909" s="2">
        <v>0.39583333333333331</v>
      </c>
      <c r="E2909" t="s">
        <v>38</v>
      </c>
      <c r="F2909">
        <v>3</v>
      </c>
      <c r="G2909">
        <v>16</v>
      </c>
      <c r="H2909">
        <v>7</v>
      </c>
      <c r="I2909" t="s">
        <v>13</v>
      </c>
      <c r="J2909" t="s">
        <v>14</v>
      </c>
      <c r="K2909">
        <v>29.999999999999972</v>
      </c>
      <c r="L2909">
        <v>0.4375</v>
      </c>
      <c r="M2909">
        <v>0</v>
      </c>
      <c r="N2909" t="s">
        <v>76</v>
      </c>
      <c r="O2909" t="s">
        <v>108</v>
      </c>
      <c r="P2909" t="s">
        <v>112</v>
      </c>
      <c r="Q2909" t="s">
        <v>118</v>
      </c>
      <c r="R2909" t="s">
        <v>118</v>
      </c>
      <c r="S2909">
        <v>2907</v>
      </c>
    </row>
    <row r="2910" spans="1:19" x14ac:dyDescent="0.2">
      <c r="A2910">
        <v>932</v>
      </c>
      <c r="B2910" s="1">
        <v>45624</v>
      </c>
      <c r="C2910" s="2">
        <v>0.375</v>
      </c>
      <c r="D2910" s="2">
        <v>0.45833333333333331</v>
      </c>
      <c r="E2910" t="s">
        <v>38</v>
      </c>
      <c r="F2910">
        <v>3</v>
      </c>
      <c r="G2910">
        <v>16</v>
      </c>
      <c r="H2910">
        <v>19</v>
      </c>
      <c r="I2910" t="s">
        <v>42</v>
      </c>
      <c r="J2910" t="s">
        <v>30</v>
      </c>
      <c r="K2910">
        <v>119.99999999999997</v>
      </c>
      <c r="L2910">
        <v>1.1875</v>
      </c>
      <c r="M2910">
        <v>1</v>
      </c>
      <c r="N2910" t="s">
        <v>75</v>
      </c>
      <c r="O2910" t="s">
        <v>108</v>
      </c>
      <c r="P2910" t="s">
        <v>112</v>
      </c>
      <c r="Q2910" t="s">
        <v>118</v>
      </c>
      <c r="R2910" t="s">
        <v>124</v>
      </c>
      <c r="S2910">
        <v>2908</v>
      </c>
    </row>
    <row r="2911" spans="1:19" x14ac:dyDescent="0.2">
      <c r="A2911">
        <v>2933</v>
      </c>
      <c r="B2911" s="1">
        <v>45435</v>
      </c>
      <c r="C2911" s="2">
        <v>0.375</v>
      </c>
      <c r="D2911" s="2">
        <v>0.4375</v>
      </c>
      <c r="E2911" t="s">
        <v>38</v>
      </c>
      <c r="F2911">
        <v>3</v>
      </c>
      <c r="G2911">
        <v>16</v>
      </c>
      <c r="H2911">
        <v>3</v>
      </c>
      <c r="I2911" t="s">
        <v>42</v>
      </c>
      <c r="J2911" t="s">
        <v>14</v>
      </c>
      <c r="K2911">
        <v>90</v>
      </c>
      <c r="L2911">
        <v>0.1875</v>
      </c>
      <c r="M2911">
        <v>0</v>
      </c>
      <c r="N2911" t="s">
        <v>75</v>
      </c>
      <c r="O2911" t="s">
        <v>102</v>
      </c>
      <c r="P2911" t="s">
        <v>112</v>
      </c>
      <c r="Q2911" t="s">
        <v>117</v>
      </c>
      <c r="R2911" t="s">
        <v>118</v>
      </c>
      <c r="S2911">
        <v>2909</v>
      </c>
    </row>
    <row r="2912" spans="1:19" x14ac:dyDescent="0.2">
      <c r="A2912">
        <v>1124</v>
      </c>
      <c r="B2912" s="1">
        <v>45575</v>
      </c>
      <c r="C2912" s="2">
        <v>0.375</v>
      </c>
      <c r="D2912" s="2">
        <v>0.41666666666666669</v>
      </c>
      <c r="E2912" t="s">
        <v>38</v>
      </c>
      <c r="F2912">
        <v>3</v>
      </c>
      <c r="G2912">
        <v>16</v>
      </c>
      <c r="H2912">
        <v>3</v>
      </c>
      <c r="I2912" t="s">
        <v>27</v>
      </c>
      <c r="J2912" t="s">
        <v>14</v>
      </c>
      <c r="K2912">
        <v>60.000000000000028</v>
      </c>
      <c r="L2912">
        <v>0.1875</v>
      </c>
      <c r="M2912">
        <v>0</v>
      </c>
      <c r="N2912" t="s">
        <v>75</v>
      </c>
      <c r="O2912" t="s">
        <v>107</v>
      </c>
      <c r="P2912" t="s">
        <v>112</v>
      </c>
      <c r="Q2912" t="s">
        <v>117</v>
      </c>
      <c r="R2912" t="s">
        <v>118</v>
      </c>
      <c r="S2912">
        <v>2910</v>
      </c>
    </row>
    <row r="2913" spans="1:19" x14ac:dyDescent="0.2">
      <c r="A2913">
        <v>643</v>
      </c>
      <c r="B2913" s="1">
        <v>45617</v>
      </c>
      <c r="C2913" s="2">
        <v>0.375</v>
      </c>
      <c r="D2913" s="2">
        <v>0.39583333333333331</v>
      </c>
      <c r="E2913" t="s">
        <v>38</v>
      </c>
      <c r="F2913">
        <v>3</v>
      </c>
      <c r="G2913">
        <v>16</v>
      </c>
      <c r="H2913">
        <v>11</v>
      </c>
      <c r="I2913" t="s">
        <v>17</v>
      </c>
      <c r="J2913" t="s">
        <v>14</v>
      </c>
      <c r="K2913">
        <v>29.999999999999972</v>
      </c>
      <c r="L2913">
        <v>0.6875</v>
      </c>
      <c r="M2913">
        <v>0</v>
      </c>
      <c r="N2913" t="s">
        <v>75</v>
      </c>
      <c r="O2913" t="s">
        <v>108</v>
      </c>
      <c r="P2913" t="s">
        <v>112</v>
      </c>
      <c r="Q2913" t="s">
        <v>118</v>
      </c>
      <c r="R2913" t="s">
        <v>118</v>
      </c>
      <c r="S2913">
        <v>2911</v>
      </c>
    </row>
    <row r="2914" spans="1:19" x14ac:dyDescent="0.2">
      <c r="A2914">
        <v>1450</v>
      </c>
      <c r="B2914" s="1">
        <v>45597</v>
      </c>
      <c r="C2914" s="2">
        <v>0.375</v>
      </c>
      <c r="D2914" s="2">
        <v>0.41666666666666669</v>
      </c>
      <c r="E2914" t="s">
        <v>38</v>
      </c>
      <c r="F2914">
        <v>3</v>
      </c>
      <c r="G2914">
        <v>16</v>
      </c>
      <c r="H2914">
        <v>5</v>
      </c>
      <c r="I2914" t="s">
        <v>13</v>
      </c>
      <c r="J2914" t="s">
        <v>28</v>
      </c>
      <c r="K2914">
        <v>60.000000000000028</v>
      </c>
      <c r="L2914">
        <v>0.3125</v>
      </c>
      <c r="M2914">
        <v>0</v>
      </c>
      <c r="N2914" t="s">
        <v>76</v>
      </c>
      <c r="O2914" t="s">
        <v>108</v>
      </c>
      <c r="P2914" t="s">
        <v>112</v>
      </c>
      <c r="Q2914" t="s">
        <v>118</v>
      </c>
      <c r="R2914" t="s">
        <v>118</v>
      </c>
      <c r="S2914">
        <v>2912</v>
      </c>
    </row>
    <row r="2915" spans="1:19" x14ac:dyDescent="0.2">
      <c r="A2915">
        <v>634</v>
      </c>
      <c r="B2915" s="1">
        <v>45557</v>
      </c>
      <c r="C2915" s="2">
        <v>0.375</v>
      </c>
      <c r="D2915" s="2">
        <v>0.39583333333333331</v>
      </c>
      <c r="E2915" t="s">
        <v>38</v>
      </c>
      <c r="F2915">
        <v>3</v>
      </c>
      <c r="G2915">
        <v>16</v>
      </c>
      <c r="H2915">
        <v>16</v>
      </c>
      <c r="I2915" t="s">
        <v>39</v>
      </c>
      <c r="J2915" t="s">
        <v>40</v>
      </c>
      <c r="K2915">
        <v>29.999999999999972</v>
      </c>
      <c r="L2915">
        <v>1</v>
      </c>
      <c r="M2915">
        <v>0</v>
      </c>
      <c r="N2915" t="s">
        <v>71</v>
      </c>
      <c r="O2915" t="s">
        <v>106</v>
      </c>
      <c r="P2915" t="s">
        <v>112</v>
      </c>
      <c r="Q2915" t="s">
        <v>118</v>
      </c>
      <c r="R2915" t="s">
        <v>118</v>
      </c>
      <c r="S2915">
        <v>2913</v>
      </c>
    </row>
    <row r="2916" spans="1:19" x14ac:dyDescent="0.2">
      <c r="A2916">
        <v>2548</v>
      </c>
      <c r="B2916" s="1">
        <v>45633</v>
      </c>
      <c r="C2916" s="2">
        <v>0.375</v>
      </c>
      <c r="D2916" s="2">
        <v>0.45833333333333331</v>
      </c>
      <c r="E2916" t="s">
        <v>38</v>
      </c>
      <c r="F2916">
        <v>3</v>
      </c>
      <c r="G2916">
        <v>16</v>
      </c>
      <c r="H2916">
        <v>10</v>
      </c>
      <c r="I2916" t="s">
        <v>41</v>
      </c>
      <c r="J2916" t="s">
        <v>28</v>
      </c>
      <c r="K2916">
        <v>119.99999999999997</v>
      </c>
      <c r="L2916">
        <v>0.625</v>
      </c>
      <c r="M2916">
        <v>0</v>
      </c>
      <c r="N2916" t="s">
        <v>77</v>
      </c>
      <c r="O2916" t="s">
        <v>109</v>
      </c>
      <c r="P2916" t="s">
        <v>112</v>
      </c>
      <c r="Q2916" t="s">
        <v>118</v>
      </c>
      <c r="R2916" t="s">
        <v>124</v>
      </c>
      <c r="S2916">
        <v>2914</v>
      </c>
    </row>
    <row r="2917" spans="1:19" x14ac:dyDescent="0.2">
      <c r="A2917">
        <v>846</v>
      </c>
      <c r="B2917" s="1">
        <v>45512</v>
      </c>
      <c r="C2917" s="2">
        <v>0.375</v>
      </c>
      <c r="D2917" s="2">
        <v>0.39583333333333331</v>
      </c>
      <c r="E2917" t="s">
        <v>38</v>
      </c>
      <c r="F2917">
        <v>3</v>
      </c>
      <c r="G2917">
        <v>16</v>
      </c>
      <c r="H2917">
        <v>17</v>
      </c>
      <c r="I2917" t="s">
        <v>42</v>
      </c>
      <c r="J2917" t="s">
        <v>40</v>
      </c>
      <c r="K2917">
        <v>29.999999999999972</v>
      </c>
      <c r="L2917">
        <v>1.0625</v>
      </c>
      <c r="M2917">
        <v>1</v>
      </c>
      <c r="N2917" t="s">
        <v>75</v>
      </c>
      <c r="O2917" t="s">
        <v>105</v>
      </c>
      <c r="P2917" t="s">
        <v>112</v>
      </c>
      <c r="Q2917" t="s">
        <v>118</v>
      </c>
      <c r="R2917" t="s">
        <v>118</v>
      </c>
      <c r="S2917">
        <v>2915</v>
      </c>
    </row>
    <row r="2918" spans="1:19" x14ac:dyDescent="0.2">
      <c r="A2918">
        <v>2828</v>
      </c>
      <c r="B2918" s="1">
        <v>45438</v>
      </c>
      <c r="C2918" s="2">
        <v>0.375</v>
      </c>
      <c r="D2918" s="2">
        <v>0.45833333333333331</v>
      </c>
      <c r="E2918" t="s">
        <v>38</v>
      </c>
      <c r="F2918">
        <v>3</v>
      </c>
      <c r="G2918">
        <v>16</v>
      </c>
      <c r="H2918">
        <v>13</v>
      </c>
      <c r="I2918" t="s">
        <v>41</v>
      </c>
      <c r="J2918" t="s">
        <v>40</v>
      </c>
      <c r="K2918">
        <v>119.99999999999997</v>
      </c>
      <c r="L2918">
        <v>0.8125</v>
      </c>
      <c r="M2918">
        <v>0</v>
      </c>
      <c r="N2918" t="s">
        <v>71</v>
      </c>
      <c r="O2918" t="s">
        <v>102</v>
      </c>
      <c r="P2918" t="s">
        <v>112</v>
      </c>
      <c r="Q2918" t="s">
        <v>118</v>
      </c>
      <c r="R2918" t="s">
        <v>124</v>
      </c>
      <c r="S2918">
        <v>2916</v>
      </c>
    </row>
    <row r="2919" spans="1:19" x14ac:dyDescent="0.2">
      <c r="A2919">
        <v>1628</v>
      </c>
      <c r="B2919" s="1">
        <v>45615</v>
      </c>
      <c r="C2919" s="2">
        <v>0.375</v>
      </c>
      <c r="D2919" s="2">
        <v>0.4375</v>
      </c>
      <c r="E2919" t="s">
        <v>38</v>
      </c>
      <c r="F2919">
        <v>3</v>
      </c>
      <c r="G2919">
        <v>16</v>
      </c>
      <c r="H2919">
        <v>1</v>
      </c>
      <c r="I2919" t="s">
        <v>39</v>
      </c>
      <c r="J2919" t="s">
        <v>18</v>
      </c>
      <c r="K2919">
        <v>90</v>
      </c>
      <c r="L2919">
        <v>6.25E-2</v>
      </c>
      <c r="M2919">
        <v>0</v>
      </c>
      <c r="N2919" t="s">
        <v>73</v>
      </c>
      <c r="O2919" t="s">
        <v>108</v>
      </c>
      <c r="P2919" t="s">
        <v>112</v>
      </c>
      <c r="Q2919" t="s">
        <v>117</v>
      </c>
      <c r="R2919" t="s">
        <v>118</v>
      </c>
      <c r="S2919">
        <v>2917</v>
      </c>
    </row>
    <row r="2920" spans="1:19" x14ac:dyDescent="0.2">
      <c r="A2920">
        <v>570</v>
      </c>
      <c r="B2920" s="1">
        <v>45350</v>
      </c>
      <c r="C2920" s="2">
        <v>0.375</v>
      </c>
      <c r="D2920" s="2">
        <v>0.41666666666666669</v>
      </c>
      <c r="E2920" t="s">
        <v>38</v>
      </c>
      <c r="F2920">
        <v>3</v>
      </c>
      <c r="G2920">
        <v>16</v>
      </c>
      <c r="H2920">
        <v>4</v>
      </c>
      <c r="I2920" t="s">
        <v>17</v>
      </c>
      <c r="J2920" t="s">
        <v>18</v>
      </c>
      <c r="K2920">
        <v>60.000000000000028</v>
      </c>
      <c r="L2920">
        <v>0.25</v>
      </c>
      <c r="M2920">
        <v>0</v>
      </c>
      <c r="N2920" t="s">
        <v>74</v>
      </c>
      <c r="O2920" t="s">
        <v>99</v>
      </c>
      <c r="P2920" t="s">
        <v>112</v>
      </c>
      <c r="Q2920" t="s">
        <v>118</v>
      </c>
      <c r="R2920" t="s">
        <v>118</v>
      </c>
      <c r="S2920">
        <v>2918</v>
      </c>
    </row>
    <row r="2921" spans="1:19" x14ac:dyDescent="0.2">
      <c r="A2921">
        <v>2915</v>
      </c>
      <c r="B2921" s="1">
        <v>45564</v>
      </c>
      <c r="C2921" s="2">
        <v>0.375</v>
      </c>
      <c r="D2921" s="2">
        <v>0.39583333333333331</v>
      </c>
      <c r="E2921" t="s">
        <v>38</v>
      </c>
      <c r="F2921">
        <v>3</v>
      </c>
      <c r="G2921">
        <v>16</v>
      </c>
      <c r="H2921">
        <v>11</v>
      </c>
      <c r="I2921" t="s">
        <v>39</v>
      </c>
      <c r="J2921" t="s">
        <v>23</v>
      </c>
      <c r="K2921">
        <v>29.999999999999972</v>
      </c>
      <c r="L2921">
        <v>0.6875</v>
      </c>
      <c r="M2921">
        <v>0</v>
      </c>
      <c r="N2921" t="s">
        <v>71</v>
      </c>
      <c r="O2921" t="s">
        <v>106</v>
      </c>
      <c r="P2921" t="s">
        <v>112</v>
      </c>
      <c r="Q2921" t="s">
        <v>118</v>
      </c>
      <c r="R2921" t="s">
        <v>118</v>
      </c>
      <c r="S2921">
        <v>2919</v>
      </c>
    </row>
    <row r="2922" spans="1:19" x14ac:dyDescent="0.2">
      <c r="A2922">
        <v>98</v>
      </c>
      <c r="B2922" s="1">
        <v>45381</v>
      </c>
      <c r="C2922" s="2">
        <v>0.375</v>
      </c>
      <c r="D2922" s="2">
        <v>0.45833333333333331</v>
      </c>
      <c r="E2922" t="s">
        <v>38</v>
      </c>
      <c r="F2922">
        <v>3</v>
      </c>
      <c r="G2922">
        <v>16</v>
      </c>
      <c r="H2922">
        <v>13</v>
      </c>
      <c r="I2922" t="s">
        <v>22</v>
      </c>
      <c r="J2922" t="s">
        <v>30</v>
      </c>
      <c r="K2922">
        <v>119.99999999999997</v>
      </c>
      <c r="L2922">
        <v>0.8125</v>
      </c>
      <c r="M2922">
        <v>0</v>
      </c>
      <c r="N2922" t="s">
        <v>77</v>
      </c>
      <c r="O2922" t="s">
        <v>100</v>
      </c>
      <c r="P2922" t="s">
        <v>112</v>
      </c>
      <c r="Q2922" t="s">
        <v>118</v>
      </c>
      <c r="R2922" t="s">
        <v>124</v>
      </c>
      <c r="S2922">
        <v>2920</v>
      </c>
    </row>
    <row r="2923" spans="1:19" x14ac:dyDescent="0.2">
      <c r="A2923">
        <v>1243</v>
      </c>
      <c r="B2923" s="1">
        <v>45326</v>
      </c>
      <c r="C2923" s="2">
        <v>0.375</v>
      </c>
      <c r="D2923" s="2">
        <v>0.45833333333333331</v>
      </c>
      <c r="E2923" t="s">
        <v>38</v>
      </c>
      <c r="F2923">
        <v>3</v>
      </c>
      <c r="G2923">
        <v>16</v>
      </c>
      <c r="H2923">
        <v>13</v>
      </c>
      <c r="I2923" t="s">
        <v>13</v>
      </c>
      <c r="J2923" t="s">
        <v>30</v>
      </c>
      <c r="K2923">
        <v>119.99999999999997</v>
      </c>
      <c r="L2923">
        <v>0.8125</v>
      </c>
      <c r="M2923">
        <v>0</v>
      </c>
      <c r="N2923" t="s">
        <v>71</v>
      </c>
      <c r="O2923" t="s">
        <v>99</v>
      </c>
      <c r="P2923" t="s">
        <v>112</v>
      </c>
      <c r="Q2923" t="s">
        <v>118</v>
      </c>
      <c r="R2923" t="s">
        <v>124</v>
      </c>
      <c r="S2923">
        <v>2921</v>
      </c>
    </row>
    <row r="2924" spans="1:19" x14ac:dyDescent="0.2">
      <c r="A2924">
        <v>487</v>
      </c>
      <c r="B2924" s="1">
        <v>45354</v>
      </c>
      <c r="C2924" s="2">
        <v>0.375</v>
      </c>
      <c r="D2924" s="2">
        <v>0.39583333333333331</v>
      </c>
      <c r="E2924" t="s">
        <v>38</v>
      </c>
      <c r="F2924">
        <v>3</v>
      </c>
      <c r="G2924">
        <v>16</v>
      </c>
      <c r="H2924">
        <v>14</v>
      </c>
      <c r="I2924" t="s">
        <v>22</v>
      </c>
      <c r="J2924" t="s">
        <v>14</v>
      </c>
      <c r="K2924">
        <v>29.999999999999972</v>
      </c>
      <c r="L2924">
        <v>0.875</v>
      </c>
      <c r="M2924">
        <v>0</v>
      </c>
      <c r="N2924" t="s">
        <v>71</v>
      </c>
      <c r="O2924" t="s">
        <v>100</v>
      </c>
      <c r="P2924" t="s">
        <v>112</v>
      </c>
      <c r="Q2924" t="s">
        <v>118</v>
      </c>
      <c r="R2924" t="s">
        <v>118</v>
      </c>
      <c r="S2924">
        <v>2922</v>
      </c>
    </row>
    <row r="2925" spans="1:19" x14ac:dyDescent="0.2">
      <c r="A2925">
        <v>1236</v>
      </c>
      <c r="B2925" s="1">
        <v>45510</v>
      </c>
      <c r="C2925" s="2">
        <v>0.375</v>
      </c>
      <c r="D2925" s="2">
        <v>0.45833333333333331</v>
      </c>
      <c r="E2925" t="s">
        <v>38</v>
      </c>
      <c r="F2925">
        <v>3</v>
      </c>
      <c r="G2925">
        <v>16</v>
      </c>
      <c r="H2925">
        <v>6</v>
      </c>
      <c r="I2925" t="s">
        <v>13</v>
      </c>
      <c r="J2925" t="s">
        <v>14</v>
      </c>
      <c r="K2925">
        <v>119.99999999999997</v>
      </c>
      <c r="L2925">
        <v>0.375</v>
      </c>
      <c r="M2925">
        <v>0</v>
      </c>
      <c r="N2925" t="s">
        <v>73</v>
      </c>
      <c r="O2925" t="s">
        <v>105</v>
      </c>
      <c r="P2925" t="s">
        <v>112</v>
      </c>
      <c r="Q2925" t="s">
        <v>118</v>
      </c>
      <c r="R2925" t="s">
        <v>124</v>
      </c>
      <c r="S2925">
        <v>2923</v>
      </c>
    </row>
    <row r="2926" spans="1:19" x14ac:dyDescent="0.2">
      <c r="A2926">
        <v>2768</v>
      </c>
      <c r="B2926" s="1">
        <v>45620</v>
      </c>
      <c r="C2926" s="2">
        <v>0.375</v>
      </c>
      <c r="D2926" s="2">
        <v>0.45833333333333331</v>
      </c>
      <c r="E2926" t="s">
        <v>38</v>
      </c>
      <c r="F2926">
        <v>3</v>
      </c>
      <c r="G2926">
        <v>16</v>
      </c>
      <c r="H2926">
        <v>16</v>
      </c>
      <c r="I2926" t="s">
        <v>41</v>
      </c>
      <c r="J2926" t="s">
        <v>28</v>
      </c>
      <c r="K2926">
        <v>119.99999999999997</v>
      </c>
      <c r="L2926">
        <v>1</v>
      </c>
      <c r="M2926">
        <v>0</v>
      </c>
      <c r="N2926" t="s">
        <v>71</v>
      </c>
      <c r="O2926" t="s">
        <v>108</v>
      </c>
      <c r="P2926" t="s">
        <v>112</v>
      </c>
      <c r="Q2926" t="s">
        <v>118</v>
      </c>
      <c r="R2926" t="s">
        <v>124</v>
      </c>
      <c r="S2926">
        <v>2924</v>
      </c>
    </row>
    <row r="2927" spans="1:19" x14ac:dyDescent="0.2">
      <c r="A2927">
        <v>874</v>
      </c>
      <c r="B2927" s="1">
        <v>45611</v>
      </c>
      <c r="C2927" s="2">
        <v>0.375</v>
      </c>
      <c r="D2927" s="2">
        <v>0.4375</v>
      </c>
      <c r="E2927" t="s">
        <v>38</v>
      </c>
      <c r="F2927">
        <v>3</v>
      </c>
      <c r="G2927">
        <v>16</v>
      </c>
      <c r="H2927">
        <v>18</v>
      </c>
      <c r="I2927" t="s">
        <v>27</v>
      </c>
      <c r="J2927" t="s">
        <v>18</v>
      </c>
      <c r="K2927">
        <v>90</v>
      </c>
      <c r="L2927">
        <v>1.125</v>
      </c>
      <c r="M2927">
        <v>1</v>
      </c>
      <c r="N2927" t="s">
        <v>76</v>
      </c>
      <c r="O2927" t="s">
        <v>108</v>
      </c>
      <c r="P2927" t="s">
        <v>112</v>
      </c>
      <c r="Q2927" t="s">
        <v>118</v>
      </c>
      <c r="R2927" t="s">
        <v>118</v>
      </c>
      <c r="S2927">
        <v>2925</v>
      </c>
    </row>
    <row r="2928" spans="1:19" x14ac:dyDescent="0.2">
      <c r="A2928">
        <v>970</v>
      </c>
      <c r="B2928" s="1">
        <v>45523</v>
      </c>
      <c r="C2928" s="2">
        <v>0.375</v>
      </c>
      <c r="D2928" s="2">
        <v>0.45833333333333331</v>
      </c>
      <c r="E2928" t="s">
        <v>38</v>
      </c>
      <c r="F2928">
        <v>3</v>
      </c>
      <c r="G2928">
        <v>16</v>
      </c>
      <c r="H2928">
        <v>13</v>
      </c>
      <c r="I2928" t="s">
        <v>39</v>
      </c>
      <c r="J2928" t="s">
        <v>23</v>
      </c>
      <c r="K2928">
        <v>119.99999999999997</v>
      </c>
      <c r="L2928">
        <v>0.8125</v>
      </c>
      <c r="M2928">
        <v>0</v>
      </c>
      <c r="N2928" t="s">
        <v>72</v>
      </c>
      <c r="O2928" t="s">
        <v>105</v>
      </c>
      <c r="P2928" t="s">
        <v>112</v>
      </c>
      <c r="Q2928" t="s">
        <v>118</v>
      </c>
      <c r="R2928" t="s">
        <v>124</v>
      </c>
      <c r="S2928">
        <v>2926</v>
      </c>
    </row>
    <row r="2929" spans="1:19" x14ac:dyDescent="0.2">
      <c r="A2929">
        <v>1575</v>
      </c>
      <c r="B2929" s="1">
        <v>45459</v>
      </c>
      <c r="C2929" s="2">
        <v>0.375</v>
      </c>
      <c r="D2929" s="2">
        <v>0.39583333333333331</v>
      </c>
      <c r="E2929" t="s">
        <v>38</v>
      </c>
      <c r="F2929">
        <v>3</v>
      </c>
      <c r="G2929">
        <v>16</v>
      </c>
      <c r="H2929">
        <v>13</v>
      </c>
      <c r="I2929" t="s">
        <v>42</v>
      </c>
      <c r="J2929" t="s">
        <v>40</v>
      </c>
      <c r="K2929">
        <v>29.999999999999972</v>
      </c>
      <c r="L2929">
        <v>0.8125</v>
      </c>
      <c r="M2929">
        <v>0</v>
      </c>
      <c r="N2929" t="s">
        <v>71</v>
      </c>
      <c r="O2929" t="s">
        <v>103</v>
      </c>
      <c r="P2929" t="s">
        <v>112</v>
      </c>
      <c r="Q2929" t="s">
        <v>118</v>
      </c>
      <c r="R2929" t="s">
        <v>118</v>
      </c>
      <c r="S2929">
        <v>2927</v>
      </c>
    </row>
    <row r="2930" spans="1:19" x14ac:dyDescent="0.2">
      <c r="A2930">
        <v>1383</v>
      </c>
      <c r="B2930" s="1">
        <v>45543</v>
      </c>
      <c r="C2930" s="2">
        <v>0.375</v>
      </c>
      <c r="D2930" s="2">
        <v>0.41666666666666669</v>
      </c>
      <c r="E2930" t="s">
        <v>38</v>
      </c>
      <c r="F2930">
        <v>3</v>
      </c>
      <c r="G2930">
        <v>16</v>
      </c>
      <c r="H2930">
        <v>14</v>
      </c>
      <c r="I2930" t="s">
        <v>27</v>
      </c>
      <c r="J2930" t="s">
        <v>40</v>
      </c>
      <c r="K2930">
        <v>60.000000000000028</v>
      </c>
      <c r="L2930">
        <v>0.875</v>
      </c>
      <c r="M2930">
        <v>0</v>
      </c>
      <c r="N2930" t="s">
        <v>71</v>
      </c>
      <c r="O2930" t="s">
        <v>106</v>
      </c>
      <c r="P2930" t="s">
        <v>112</v>
      </c>
      <c r="Q2930" t="s">
        <v>118</v>
      </c>
      <c r="R2930" t="s">
        <v>118</v>
      </c>
      <c r="S2930">
        <v>2928</v>
      </c>
    </row>
    <row r="2931" spans="1:19" x14ac:dyDescent="0.2">
      <c r="A2931">
        <v>143</v>
      </c>
      <c r="B2931" s="1">
        <v>45548</v>
      </c>
      <c r="C2931" s="2">
        <v>0.375</v>
      </c>
      <c r="D2931" s="2">
        <v>0.39583333333333331</v>
      </c>
      <c r="E2931" t="s">
        <v>38</v>
      </c>
      <c r="F2931">
        <v>3</v>
      </c>
      <c r="G2931">
        <v>16</v>
      </c>
      <c r="H2931">
        <v>6</v>
      </c>
      <c r="I2931" t="s">
        <v>13</v>
      </c>
      <c r="J2931" t="s">
        <v>23</v>
      </c>
      <c r="K2931">
        <v>29.999999999999972</v>
      </c>
      <c r="L2931">
        <v>0.375</v>
      </c>
      <c r="M2931">
        <v>0</v>
      </c>
      <c r="N2931" t="s">
        <v>76</v>
      </c>
      <c r="O2931" t="s">
        <v>106</v>
      </c>
      <c r="P2931" t="s">
        <v>112</v>
      </c>
      <c r="Q2931" t="s">
        <v>118</v>
      </c>
      <c r="R2931" t="s">
        <v>118</v>
      </c>
      <c r="S2931">
        <v>2929</v>
      </c>
    </row>
    <row r="2932" spans="1:19" x14ac:dyDescent="0.2">
      <c r="A2932">
        <v>381</v>
      </c>
      <c r="B2932" s="1">
        <v>45645</v>
      </c>
      <c r="C2932" s="2">
        <v>0.375</v>
      </c>
      <c r="D2932" s="2">
        <v>0.39583333333333331</v>
      </c>
      <c r="E2932" t="s">
        <v>38</v>
      </c>
      <c r="F2932">
        <v>3</v>
      </c>
      <c r="G2932">
        <v>16</v>
      </c>
      <c r="H2932">
        <v>12</v>
      </c>
      <c r="I2932" t="s">
        <v>17</v>
      </c>
      <c r="J2932" t="s">
        <v>28</v>
      </c>
      <c r="K2932">
        <v>29.999999999999972</v>
      </c>
      <c r="L2932">
        <v>0.75</v>
      </c>
      <c r="M2932">
        <v>0</v>
      </c>
      <c r="N2932" t="s">
        <v>75</v>
      </c>
      <c r="O2932" t="s">
        <v>109</v>
      </c>
      <c r="P2932" t="s">
        <v>112</v>
      </c>
      <c r="Q2932" t="s">
        <v>118</v>
      </c>
      <c r="R2932" t="s">
        <v>118</v>
      </c>
      <c r="S2932">
        <v>2930</v>
      </c>
    </row>
    <row r="2933" spans="1:19" x14ac:dyDescent="0.2">
      <c r="A2933">
        <v>1187</v>
      </c>
      <c r="B2933" s="1">
        <v>45446</v>
      </c>
      <c r="C2933" s="2">
        <v>0.375</v>
      </c>
      <c r="D2933" s="2">
        <v>0.41666666666666669</v>
      </c>
      <c r="E2933" t="s">
        <v>38</v>
      </c>
      <c r="F2933">
        <v>3</v>
      </c>
      <c r="G2933">
        <v>16</v>
      </c>
      <c r="H2933">
        <v>3</v>
      </c>
      <c r="I2933" t="s">
        <v>42</v>
      </c>
      <c r="J2933" t="s">
        <v>14</v>
      </c>
      <c r="K2933">
        <v>60.000000000000028</v>
      </c>
      <c r="L2933">
        <v>0.1875</v>
      </c>
      <c r="M2933">
        <v>0</v>
      </c>
      <c r="N2933" t="s">
        <v>72</v>
      </c>
      <c r="O2933" t="s">
        <v>103</v>
      </c>
      <c r="P2933" t="s">
        <v>112</v>
      </c>
      <c r="Q2933" t="s">
        <v>117</v>
      </c>
      <c r="R2933" t="s">
        <v>118</v>
      </c>
      <c r="S2933">
        <v>2931</v>
      </c>
    </row>
    <row r="2934" spans="1:19" x14ac:dyDescent="0.2">
      <c r="A2934">
        <v>1565</v>
      </c>
      <c r="B2934" s="1">
        <v>45565</v>
      </c>
      <c r="C2934" s="2">
        <v>0.375</v>
      </c>
      <c r="D2934" s="2">
        <v>0.39583333333333331</v>
      </c>
      <c r="E2934" t="s">
        <v>38</v>
      </c>
      <c r="F2934">
        <v>3</v>
      </c>
      <c r="G2934">
        <v>16</v>
      </c>
      <c r="H2934">
        <v>10</v>
      </c>
      <c r="I2934" t="s">
        <v>22</v>
      </c>
      <c r="J2934" t="s">
        <v>30</v>
      </c>
      <c r="K2934">
        <v>29.999999999999972</v>
      </c>
      <c r="L2934">
        <v>0.625</v>
      </c>
      <c r="M2934">
        <v>0</v>
      </c>
      <c r="N2934" t="s">
        <v>72</v>
      </c>
      <c r="O2934" t="s">
        <v>106</v>
      </c>
      <c r="P2934" t="s">
        <v>112</v>
      </c>
      <c r="Q2934" t="s">
        <v>118</v>
      </c>
      <c r="R2934" t="s">
        <v>118</v>
      </c>
      <c r="S2934">
        <v>2932</v>
      </c>
    </row>
    <row r="2935" spans="1:19" x14ac:dyDescent="0.2">
      <c r="A2935">
        <v>1172</v>
      </c>
      <c r="B2935" s="1">
        <v>45317</v>
      </c>
      <c r="C2935" s="2">
        <v>0.35416666666666669</v>
      </c>
      <c r="D2935" s="2">
        <v>0.39583333333333331</v>
      </c>
      <c r="E2935" t="s">
        <v>38</v>
      </c>
      <c r="F2935">
        <v>3</v>
      </c>
      <c r="G2935">
        <v>16</v>
      </c>
      <c r="H2935">
        <v>16</v>
      </c>
      <c r="I2935" t="s">
        <v>39</v>
      </c>
      <c r="J2935" t="s">
        <v>14</v>
      </c>
      <c r="K2935">
        <v>59.999999999999943</v>
      </c>
      <c r="L2935">
        <v>1</v>
      </c>
      <c r="M2935">
        <v>0</v>
      </c>
      <c r="N2935" t="s">
        <v>76</v>
      </c>
      <c r="O2935" t="s">
        <v>98</v>
      </c>
      <c r="P2935" t="s">
        <v>112</v>
      </c>
      <c r="Q2935" t="s">
        <v>118</v>
      </c>
      <c r="R2935" t="s">
        <v>118</v>
      </c>
      <c r="S2935">
        <v>2933</v>
      </c>
    </row>
    <row r="2936" spans="1:19" x14ac:dyDescent="0.2">
      <c r="A2936">
        <v>1778</v>
      </c>
      <c r="B2936" s="1">
        <v>45451</v>
      </c>
      <c r="C2936" s="2">
        <v>0.35416666666666669</v>
      </c>
      <c r="D2936" s="2">
        <v>0.375</v>
      </c>
      <c r="E2936" t="s">
        <v>38</v>
      </c>
      <c r="F2936">
        <v>3</v>
      </c>
      <c r="G2936">
        <v>16</v>
      </c>
      <c r="H2936">
        <v>7</v>
      </c>
      <c r="I2936" t="s">
        <v>42</v>
      </c>
      <c r="J2936" t="s">
        <v>23</v>
      </c>
      <c r="K2936">
        <v>29.999999999999972</v>
      </c>
      <c r="L2936">
        <v>0.4375</v>
      </c>
      <c r="M2936">
        <v>0</v>
      </c>
      <c r="N2936" t="s">
        <v>77</v>
      </c>
      <c r="O2936" t="s">
        <v>103</v>
      </c>
      <c r="P2936" t="s">
        <v>112</v>
      </c>
      <c r="Q2936" t="s">
        <v>118</v>
      </c>
      <c r="R2936" t="s">
        <v>118</v>
      </c>
      <c r="S2936">
        <v>2934</v>
      </c>
    </row>
    <row r="2937" spans="1:19" x14ac:dyDescent="0.2">
      <c r="A2937">
        <v>2242</v>
      </c>
      <c r="B2937" s="1">
        <v>45398</v>
      </c>
      <c r="C2937" s="2">
        <v>0.35416666666666669</v>
      </c>
      <c r="D2937" s="2">
        <v>0.375</v>
      </c>
      <c r="E2937" t="s">
        <v>38</v>
      </c>
      <c r="F2937">
        <v>3</v>
      </c>
      <c r="G2937">
        <v>16</v>
      </c>
      <c r="H2937">
        <v>5</v>
      </c>
      <c r="I2937" t="s">
        <v>22</v>
      </c>
      <c r="J2937" t="s">
        <v>14</v>
      </c>
      <c r="K2937">
        <v>29.999999999999972</v>
      </c>
      <c r="L2937">
        <v>0.3125</v>
      </c>
      <c r="M2937">
        <v>0</v>
      </c>
      <c r="N2937" t="s">
        <v>73</v>
      </c>
      <c r="O2937" t="s">
        <v>101</v>
      </c>
      <c r="P2937" t="s">
        <v>112</v>
      </c>
      <c r="Q2937" t="s">
        <v>118</v>
      </c>
      <c r="R2937" t="s">
        <v>118</v>
      </c>
      <c r="S2937">
        <v>2935</v>
      </c>
    </row>
    <row r="2938" spans="1:19" x14ac:dyDescent="0.2">
      <c r="A2938">
        <v>937</v>
      </c>
      <c r="B2938" s="1">
        <v>45626</v>
      </c>
      <c r="C2938" s="2">
        <v>0.35416666666666669</v>
      </c>
      <c r="D2938" s="2">
        <v>0.4375</v>
      </c>
      <c r="E2938" t="s">
        <v>38</v>
      </c>
      <c r="F2938">
        <v>3</v>
      </c>
      <c r="G2938">
        <v>16</v>
      </c>
      <c r="H2938">
        <v>13</v>
      </c>
      <c r="I2938" t="s">
        <v>41</v>
      </c>
      <c r="J2938" t="s">
        <v>23</v>
      </c>
      <c r="K2938">
        <v>119.99999999999997</v>
      </c>
      <c r="L2938">
        <v>0.8125</v>
      </c>
      <c r="M2938">
        <v>0</v>
      </c>
      <c r="N2938" t="s">
        <v>77</v>
      </c>
      <c r="O2938" t="s">
        <v>108</v>
      </c>
      <c r="P2938" t="s">
        <v>112</v>
      </c>
      <c r="Q2938" t="s">
        <v>118</v>
      </c>
      <c r="R2938" t="s">
        <v>124</v>
      </c>
      <c r="S2938">
        <v>2936</v>
      </c>
    </row>
    <row r="2939" spans="1:19" x14ac:dyDescent="0.2">
      <c r="A2939">
        <v>120</v>
      </c>
      <c r="B2939" s="1">
        <v>45444</v>
      </c>
      <c r="C2939" s="2">
        <v>0.35416666666666669</v>
      </c>
      <c r="D2939" s="2">
        <v>0.39583333333333331</v>
      </c>
      <c r="E2939" t="s">
        <v>38</v>
      </c>
      <c r="F2939">
        <v>3</v>
      </c>
      <c r="G2939">
        <v>16</v>
      </c>
      <c r="H2939">
        <v>19</v>
      </c>
      <c r="I2939" t="s">
        <v>39</v>
      </c>
      <c r="J2939" t="s">
        <v>28</v>
      </c>
      <c r="K2939">
        <v>59.999999999999943</v>
      </c>
      <c r="L2939">
        <v>1.1875</v>
      </c>
      <c r="M2939">
        <v>1</v>
      </c>
      <c r="N2939" t="s">
        <v>77</v>
      </c>
      <c r="O2939" t="s">
        <v>103</v>
      </c>
      <c r="P2939" t="s">
        <v>112</v>
      </c>
      <c r="Q2939" t="s">
        <v>118</v>
      </c>
      <c r="R2939" t="s">
        <v>118</v>
      </c>
      <c r="S2939">
        <v>2937</v>
      </c>
    </row>
    <row r="2940" spans="1:19" x14ac:dyDescent="0.2">
      <c r="A2940">
        <v>907</v>
      </c>
      <c r="B2940" s="1">
        <v>45349</v>
      </c>
      <c r="C2940" s="2">
        <v>0.35416666666666669</v>
      </c>
      <c r="D2940" s="2">
        <v>0.4375</v>
      </c>
      <c r="E2940" t="s">
        <v>38</v>
      </c>
      <c r="F2940">
        <v>3</v>
      </c>
      <c r="G2940">
        <v>16</v>
      </c>
      <c r="H2940">
        <v>1</v>
      </c>
      <c r="I2940" t="s">
        <v>13</v>
      </c>
      <c r="J2940" t="s">
        <v>18</v>
      </c>
      <c r="K2940">
        <v>119.99999999999997</v>
      </c>
      <c r="L2940">
        <v>6.25E-2</v>
      </c>
      <c r="M2940">
        <v>0</v>
      </c>
      <c r="N2940" t="s">
        <v>73</v>
      </c>
      <c r="O2940" t="s">
        <v>99</v>
      </c>
      <c r="P2940" t="s">
        <v>112</v>
      </c>
      <c r="Q2940" t="s">
        <v>117</v>
      </c>
      <c r="R2940" t="s">
        <v>124</v>
      </c>
      <c r="S2940">
        <v>2938</v>
      </c>
    </row>
    <row r="2941" spans="1:19" x14ac:dyDescent="0.2">
      <c r="A2941">
        <v>1118</v>
      </c>
      <c r="B2941" s="1">
        <v>45561</v>
      </c>
      <c r="C2941" s="2">
        <v>0.35416666666666669</v>
      </c>
      <c r="D2941" s="2">
        <v>0.375</v>
      </c>
      <c r="E2941" t="s">
        <v>38</v>
      </c>
      <c r="F2941">
        <v>3</v>
      </c>
      <c r="G2941">
        <v>16</v>
      </c>
      <c r="H2941">
        <v>2</v>
      </c>
      <c r="I2941" t="s">
        <v>39</v>
      </c>
      <c r="J2941" t="s">
        <v>23</v>
      </c>
      <c r="K2941">
        <v>29.999999999999972</v>
      </c>
      <c r="L2941">
        <v>0.125</v>
      </c>
      <c r="M2941">
        <v>0</v>
      </c>
      <c r="N2941" t="s">
        <v>75</v>
      </c>
      <c r="O2941" t="s">
        <v>106</v>
      </c>
      <c r="P2941" t="s">
        <v>112</v>
      </c>
      <c r="Q2941" t="s">
        <v>117</v>
      </c>
      <c r="R2941" t="s">
        <v>118</v>
      </c>
      <c r="S2941">
        <v>2939</v>
      </c>
    </row>
    <row r="2942" spans="1:19" x14ac:dyDescent="0.2">
      <c r="A2942">
        <v>359</v>
      </c>
      <c r="B2942" s="1">
        <v>45558</v>
      </c>
      <c r="C2942" s="2">
        <v>0.35416666666666669</v>
      </c>
      <c r="D2942" s="2">
        <v>0.4375</v>
      </c>
      <c r="E2942" t="s">
        <v>38</v>
      </c>
      <c r="F2942">
        <v>3</v>
      </c>
      <c r="G2942">
        <v>16</v>
      </c>
      <c r="H2942">
        <v>15</v>
      </c>
      <c r="I2942" t="s">
        <v>13</v>
      </c>
      <c r="J2942" t="s">
        <v>18</v>
      </c>
      <c r="K2942">
        <v>119.99999999999997</v>
      </c>
      <c r="L2942">
        <v>0.9375</v>
      </c>
      <c r="M2942">
        <v>0</v>
      </c>
      <c r="N2942" t="s">
        <v>72</v>
      </c>
      <c r="O2942" t="s">
        <v>106</v>
      </c>
      <c r="P2942" t="s">
        <v>112</v>
      </c>
      <c r="Q2942" t="s">
        <v>118</v>
      </c>
      <c r="R2942" t="s">
        <v>124</v>
      </c>
      <c r="S2942">
        <v>2940</v>
      </c>
    </row>
    <row r="2943" spans="1:19" x14ac:dyDescent="0.2">
      <c r="A2943">
        <v>174</v>
      </c>
      <c r="B2943" s="1">
        <v>45300</v>
      </c>
      <c r="C2943" s="2">
        <v>0.35416666666666669</v>
      </c>
      <c r="D2943" s="2">
        <v>0.375</v>
      </c>
      <c r="E2943" t="s">
        <v>38</v>
      </c>
      <c r="F2943">
        <v>3</v>
      </c>
      <c r="G2943">
        <v>16</v>
      </c>
      <c r="H2943">
        <v>8</v>
      </c>
      <c r="I2943" t="s">
        <v>27</v>
      </c>
      <c r="J2943" t="s">
        <v>23</v>
      </c>
      <c r="K2943">
        <v>29.999999999999972</v>
      </c>
      <c r="L2943">
        <v>0.5</v>
      </c>
      <c r="M2943">
        <v>0</v>
      </c>
      <c r="N2943" t="s">
        <v>73</v>
      </c>
      <c r="O2943" t="s">
        <v>98</v>
      </c>
      <c r="P2943" t="s">
        <v>112</v>
      </c>
      <c r="Q2943" t="s">
        <v>118</v>
      </c>
      <c r="R2943" t="s">
        <v>118</v>
      </c>
      <c r="S2943">
        <v>2941</v>
      </c>
    </row>
    <row r="2944" spans="1:19" x14ac:dyDescent="0.2">
      <c r="A2944">
        <v>1753</v>
      </c>
      <c r="B2944" s="1">
        <v>45354</v>
      </c>
      <c r="C2944" s="2">
        <v>0.35416666666666669</v>
      </c>
      <c r="D2944" s="2">
        <v>0.4375</v>
      </c>
      <c r="E2944" t="s">
        <v>38</v>
      </c>
      <c r="F2944">
        <v>3</v>
      </c>
      <c r="G2944">
        <v>16</v>
      </c>
      <c r="H2944">
        <v>4</v>
      </c>
      <c r="I2944" t="s">
        <v>42</v>
      </c>
      <c r="J2944" t="s">
        <v>28</v>
      </c>
      <c r="K2944">
        <v>119.99999999999997</v>
      </c>
      <c r="L2944">
        <v>0.25</v>
      </c>
      <c r="M2944">
        <v>0</v>
      </c>
      <c r="N2944" t="s">
        <v>71</v>
      </c>
      <c r="O2944" t="s">
        <v>100</v>
      </c>
      <c r="P2944" t="s">
        <v>112</v>
      </c>
      <c r="Q2944" t="s">
        <v>118</v>
      </c>
      <c r="R2944" t="s">
        <v>124</v>
      </c>
      <c r="S2944">
        <v>2942</v>
      </c>
    </row>
    <row r="2945" spans="1:19" x14ac:dyDescent="0.2">
      <c r="A2945">
        <v>1103</v>
      </c>
      <c r="B2945" s="1">
        <v>45451</v>
      </c>
      <c r="C2945" s="2">
        <v>0.35416666666666669</v>
      </c>
      <c r="D2945" s="2">
        <v>0.41666666666666669</v>
      </c>
      <c r="E2945" t="s">
        <v>38</v>
      </c>
      <c r="F2945">
        <v>3</v>
      </c>
      <c r="G2945">
        <v>16</v>
      </c>
      <c r="H2945">
        <v>10</v>
      </c>
      <c r="I2945" t="s">
        <v>41</v>
      </c>
      <c r="J2945" t="s">
        <v>18</v>
      </c>
      <c r="K2945">
        <v>90</v>
      </c>
      <c r="L2945">
        <v>0.625</v>
      </c>
      <c r="M2945">
        <v>0</v>
      </c>
      <c r="N2945" t="s">
        <v>77</v>
      </c>
      <c r="O2945" t="s">
        <v>103</v>
      </c>
      <c r="P2945" t="s">
        <v>112</v>
      </c>
      <c r="Q2945" t="s">
        <v>118</v>
      </c>
      <c r="R2945" t="s">
        <v>118</v>
      </c>
      <c r="S2945">
        <v>2943</v>
      </c>
    </row>
    <row r="2946" spans="1:19" x14ac:dyDescent="0.2">
      <c r="A2946">
        <v>31</v>
      </c>
      <c r="B2946" s="1">
        <v>45487</v>
      </c>
      <c r="C2946" s="2">
        <v>0.35416666666666669</v>
      </c>
      <c r="D2946" s="2">
        <v>0.39583333333333331</v>
      </c>
      <c r="E2946" t="s">
        <v>38</v>
      </c>
      <c r="F2946">
        <v>3</v>
      </c>
      <c r="G2946">
        <v>16</v>
      </c>
      <c r="H2946">
        <v>10</v>
      </c>
      <c r="I2946" t="s">
        <v>42</v>
      </c>
      <c r="J2946" t="s">
        <v>30</v>
      </c>
      <c r="K2946">
        <v>59.999999999999943</v>
      </c>
      <c r="L2946">
        <v>0.625</v>
      </c>
      <c r="M2946">
        <v>0</v>
      </c>
      <c r="N2946" t="s">
        <v>71</v>
      </c>
      <c r="O2946" t="s">
        <v>104</v>
      </c>
      <c r="P2946" t="s">
        <v>112</v>
      </c>
      <c r="Q2946" t="s">
        <v>118</v>
      </c>
      <c r="R2946" t="s">
        <v>118</v>
      </c>
      <c r="S2946">
        <v>2944</v>
      </c>
    </row>
    <row r="2947" spans="1:19" x14ac:dyDescent="0.2">
      <c r="A2947">
        <v>1730</v>
      </c>
      <c r="B2947" s="1">
        <v>45514</v>
      </c>
      <c r="C2947" s="2">
        <v>0.35416666666666669</v>
      </c>
      <c r="D2947" s="2">
        <v>0.4375</v>
      </c>
      <c r="E2947" t="s">
        <v>38</v>
      </c>
      <c r="F2947">
        <v>3</v>
      </c>
      <c r="G2947">
        <v>16</v>
      </c>
      <c r="H2947">
        <v>7</v>
      </c>
      <c r="I2947" t="s">
        <v>13</v>
      </c>
      <c r="J2947" t="s">
        <v>14</v>
      </c>
      <c r="K2947">
        <v>119.99999999999997</v>
      </c>
      <c r="L2947">
        <v>0.4375</v>
      </c>
      <c r="M2947">
        <v>0</v>
      </c>
      <c r="N2947" t="s">
        <v>77</v>
      </c>
      <c r="O2947" t="s">
        <v>105</v>
      </c>
      <c r="P2947" t="s">
        <v>112</v>
      </c>
      <c r="Q2947" t="s">
        <v>118</v>
      </c>
      <c r="R2947" t="s">
        <v>124</v>
      </c>
      <c r="S2947">
        <v>2945</v>
      </c>
    </row>
    <row r="2948" spans="1:19" x14ac:dyDescent="0.2">
      <c r="A2948">
        <v>921</v>
      </c>
      <c r="B2948" s="1">
        <v>45391</v>
      </c>
      <c r="C2948" s="2">
        <v>0.35416666666666669</v>
      </c>
      <c r="D2948" s="2">
        <v>0.41666666666666669</v>
      </c>
      <c r="E2948" t="s">
        <v>38</v>
      </c>
      <c r="F2948">
        <v>3</v>
      </c>
      <c r="G2948">
        <v>16</v>
      </c>
      <c r="H2948">
        <v>11</v>
      </c>
      <c r="I2948" t="s">
        <v>39</v>
      </c>
      <c r="J2948" t="s">
        <v>40</v>
      </c>
      <c r="K2948">
        <v>90</v>
      </c>
      <c r="L2948">
        <v>0.6875</v>
      </c>
      <c r="M2948">
        <v>0</v>
      </c>
      <c r="N2948" t="s">
        <v>73</v>
      </c>
      <c r="O2948" t="s">
        <v>101</v>
      </c>
      <c r="P2948" t="s">
        <v>112</v>
      </c>
      <c r="Q2948" t="s">
        <v>118</v>
      </c>
      <c r="R2948" t="s">
        <v>118</v>
      </c>
      <c r="S2948">
        <v>2946</v>
      </c>
    </row>
    <row r="2949" spans="1:19" x14ac:dyDescent="0.2">
      <c r="A2949">
        <v>2918</v>
      </c>
      <c r="B2949" s="1">
        <v>45442</v>
      </c>
      <c r="C2949" s="2">
        <v>0.35416666666666669</v>
      </c>
      <c r="D2949" s="2">
        <v>0.4375</v>
      </c>
      <c r="E2949" t="s">
        <v>38</v>
      </c>
      <c r="F2949">
        <v>3</v>
      </c>
      <c r="G2949">
        <v>16</v>
      </c>
      <c r="H2949">
        <v>1</v>
      </c>
      <c r="I2949" t="s">
        <v>17</v>
      </c>
      <c r="J2949" t="s">
        <v>28</v>
      </c>
      <c r="K2949">
        <v>119.99999999999997</v>
      </c>
      <c r="L2949">
        <v>6.25E-2</v>
      </c>
      <c r="M2949">
        <v>0</v>
      </c>
      <c r="N2949" t="s">
        <v>75</v>
      </c>
      <c r="O2949" t="s">
        <v>102</v>
      </c>
      <c r="P2949" t="s">
        <v>112</v>
      </c>
      <c r="Q2949" t="s">
        <v>117</v>
      </c>
      <c r="R2949" t="s">
        <v>124</v>
      </c>
      <c r="S2949">
        <v>2947</v>
      </c>
    </row>
    <row r="2950" spans="1:19" x14ac:dyDescent="0.2">
      <c r="A2950">
        <v>1891</v>
      </c>
      <c r="B2950" s="1">
        <v>45420</v>
      </c>
      <c r="C2950" s="2">
        <v>0.35416666666666669</v>
      </c>
      <c r="D2950" s="2">
        <v>0.4375</v>
      </c>
      <c r="E2950" t="s">
        <v>38</v>
      </c>
      <c r="F2950">
        <v>3</v>
      </c>
      <c r="G2950">
        <v>16</v>
      </c>
      <c r="H2950">
        <v>5</v>
      </c>
      <c r="I2950" t="s">
        <v>13</v>
      </c>
      <c r="J2950" t="s">
        <v>18</v>
      </c>
      <c r="K2950">
        <v>119.99999999999997</v>
      </c>
      <c r="L2950">
        <v>0.3125</v>
      </c>
      <c r="M2950">
        <v>0</v>
      </c>
      <c r="N2950" t="s">
        <v>74</v>
      </c>
      <c r="O2950" t="s">
        <v>102</v>
      </c>
      <c r="P2950" t="s">
        <v>112</v>
      </c>
      <c r="Q2950" t="s">
        <v>118</v>
      </c>
      <c r="R2950" t="s">
        <v>124</v>
      </c>
      <c r="S2950">
        <v>2948</v>
      </c>
    </row>
    <row r="2951" spans="1:19" x14ac:dyDescent="0.2">
      <c r="A2951">
        <v>2605</v>
      </c>
      <c r="B2951" s="1">
        <v>45579</v>
      </c>
      <c r="C2951" s="2">
        <v>0.35416666666666669</v>
      </c>
      <c r="D2951" s="2">
        <v>0.4375</v>
      </c>
      <c r="E2951" t="s">
        <v>38</v>
      </c>
      <c r="F2951">
        <v>3</v>
      </c>
      <c r="G2951">
        <v>16</v>
      </c>
      <c r="H2951">
        <v>9</v>
      </c>
      <c r="I2951" t="s">
        <v>22</v>
      </c>
      <c r="J2951" t="s">
        <v>40</v>
      </c>
      <c r="K2951">
        <v>119.99999999999997</v>
      </c>
      <c r="L2951">
        <v>0.5625</v>
      </c>
      <c r="M2951">
        <v>0</v>
      </c>
      <c r="N2951" t="s">
        <v>72</v>
      </c>
      <c r="O2951" t="s">
        <v>107</v>
      </c>
      <c r="P2951" t="s">
        <v>112</v>
      </c>
      <c r="Q2951" t="s">
        <v>118</v>
      </c>
      <c r="R2951" t="s">
        <v>124</v>
      </c>
      <c r="S2951">
        <v>2949</v>
      </c>
    </row>
    <row r="2952" spans="1:19" x14ac:dyDescent="0.2">
      <c r="A2952">
        <v>2527</v>
      </c>
      <c r="B2952" s="1">
        <v>45515</v>
      </c>
      <c r="C2952" s="2">
        <v>0.35416666666666669</v>
      </c>
      <c r="D2952" s="2">
        <v>0.41666666666666669</v>
      </c>
      <c r="E2952" t="s">
        <v>38</v>
      </c>
      <c r="F2952">
        <v>3</v>
      </c>
      <c r="G2952">
        <v>16</v>
      </c>
      <c r="H2952">
        <v>1</v>
      </c>
      <c r="I2952" t="s">
        <v>17</v>
      </c>
      <c r="J2952" t="s">
        <v>30</v>
      </c>
      <c r="K2952">
        <v>90</v>
      </c>
      <c r="L2952">
        <v>6.25E-2</v>
      </c>
      <c r="M2952">
        <v>0</v>
      </c>
      <c r="N2952" t="s">
        <v>71</v>
      </c>
      <c r="O2952" t="s">
        <v>105</v>
      </c>
      <c r="P2952" t="s">
        <v>112</v>
      </c>
      <c r="Q2952" t="s">
        <v>117</v>
      </c>
      <c r="R2952" t="s">
        <v>118</v>
      </c>
      <c r="S2952">
        <v>2950</v>
      </c>
    </row>
    <row r="2953" spans="1:19" x14ac:dyDescent="0.2">
      <c r="A2953">
        <v>2646</v>
      </c>
      <c r="B2953" s="1">
        <v>45341</v>
      </c>
      <c r="C2953" s="2">
        <v>0.35416666666666669</v>
      </c>
      <c r="D2953" s="2">
        <v>0.41666666666666669</v>
      </c>
      <c r="E2953" t="s">
        <v>38</v>
      </c>
      <c r="F2953">
        <v>3</v>
      </c>
      <c r="G2953">
        <v>16</v>
      </c>
      <c r="H2953">
        <v>14</v>
      </c>
      <c r="I2953" t="s">
        <v>41</v>
      </c>
      <c r="J2953" t="s">
        <v>28</v>
      </c>
      <c r="K2953">
        <v>90</v>
      </c>
      <c r="L2953">
        <v>0.875</v>
      </c>
      <c r="M2953">
        <v>0</v>
      </c>
      <c r="N2953" t="s">
        <v>72</v>
      </c>
      <c r="O2953" t="s">
        <v>99</v>
      </c>
      <c r="P2953" t="s">
        <v>112</v>
      </c>
      <c r="Q2953" t="s">
        <v>118</v>
      </c>
      <c r="R2953" t="s">
        <v>118</v>
      </c>
      <c r="S2953">
        <v>2951</v>
      </c>
    </row>
    <row r="2954" spans="1:19" x14ac:dyDescent="0.2">
      <c r="A2954">
        <v>896</v>
      </c>
      <c r="B2954" s="1">
        <v>45352</v>
      </c>
      <c r="C2954" s="2">
        <v>0.35416666666666669</v>
      </c>
      <c r="D2954" s="2">
        <v>0.41666666666666669</v>
      </c>
      <c r="E2954" t="s">
        <v>38</v>
      </c>
      <c r="F2954">
        <v>3</v>
      </c>
      <c r="G2954">
        <v>16</v>
      </c>
      <c r="H2954">
        <v>5</v>
      </c>
      <c r="I2954" t="s">
        <v>17</v>
      </c>
      <c r="J2954" t="s">
        <v>28</v>
      </c>
      <c r="K2954">
        <v>90</v>
      </c>
      <c r="L2954">
        <v>0.3125</v>
      </c>
      <c r="M2954">
        <v>0</v>
      </c>
      <c r="N2954" t="s">
        <v>76</v>
      </c>
      <c r="O2954" t="s">
        <v>100</v>
      </c>
      <c r="P2954" t="s">
        <v>112</v>
      </c>
      <c r="Q2954" t="s">
        <v>118</v>
      </c>
      <c r="R2954" t="s">
        <v>118</v>
      </c>
      <c r="S2954">
        <v>2952</v>
      </c>
    </row>
    <row r="2955" spans="1:19" x14ac:dyDescent="0.2">
      <c r="A2955">
        <v>2683</v>
      </c>
      <c r="B2955" s="1">
        <v>45304</v>
      </c>
      <c r="C2955" s="2">
        <v>0.35416666666666669</v>
      </c>
      <c r="D2955" s="2">
        <v>0.41666666666666669</v>
      </c>
      <c r="E2955" t="s">
        <v>38</v>
      </c>
      <c r="F2955">
        <v>3</v>
      </c>
      <c r="G2955">
        <v>16</v>
      </c>
      <c r="H2955">
        <v>4</v>
      </c>
      <c r="I2955" t="s">
        <v>22</v>
      </c>
      <c r="J2955" t="s">
        <v>18</v>
      </c>
      <c r="K2955">
        <v>90</v>
      </c>
      <c r="L2955">
        <v>0.25</v>
      </c>
      <c r="M2955">
        <v>0</v>
      </c>
      <c r="N2955" t="s">
        <v>77</v>
      </c>
      <c r="O2955" t="s">
        <v>98</v>
      </c>
      <c r="P2955" t="s">
        <v>112</v>
      </c>
      <c r="Q2955" t="s">
        <v>118</v>
      </c>
      <c r="R2955" t="s">
        <v>118</v>
      </c>
      <c r="S2955">
        <v>2953</v>
      </c>
    </row>
    <row r="2956" spans="1:19" x14ac:dyDescent="0.2">
      <c r="A2956">
        <v>1579</v>
      </c>
      <c r="B2956" s="1">
        <v>45371</v>
      </c>
      <c r="C2956" s="2">
        <v>0.35416666666666669</v>
      </c>
      <c r="D2956" s="2">
        <v>0.39583333333333331</v>
      </c>
      <c r="E2956" t="s">
        <v>38</v>
      </c>
      <c r="F2956">
        <v>3</v>
      </c>
      <c r="G2956">
        <v>16</v>
      </c>
      <c r="H2956">
        <v>12</v>
      </c>
      <c r="I2956" t="s">
        <v>27</v>
      </c>
      <c r="J2956" t="s">
        <v>28</v>
      </c>
      <c r="K2956">
        <v>59.999999999999943</v>
      </c>
      <c r="L2956">
        <v>0.75</v>
      </c>
      <c r="M2956">
        <v>0</v>
      </c>
      <c r="N2956" t="s">
        <v>74</v>
      </c>
      <c r="O2956" t="s">
        <v>100</v>
      </c>
      <c r="P2956" t="s">
        <v>112</v>
      </c>
      <c r="Q2956" t="s">
        <v>118</v>
      </c>
      <c r="R2956" t="s">
        <v>118</v>
      </c>
      <c r="S2956">
        <v>2954</v>
      </c>
    </row>
    <row r="2957" spans="1:19" x14ac:dyDescent="0.2">
      <c r="A2957">
        <v>1848</v>
      </c>
      <c r="B2957" s="1">
        <v>45650</v>
      </c>
      <c r="C2957" s="2">
        <v>0.35416666666666669</v>
      </c>
      <c r="D2957" s="2">
        <v>0.4375</v>
      </c>
      <c r="E2957" t="s">
        <v>38</v>
      </c>
      <c r="F2957">
        <v>3</v>
      </c>
      <c r="G2957">
        <v>16</v>
      </c>
      <c r="H2957">
        <v>3</v>
      </c>
      <c r="I2957" t="s">
        <v>41</v>
      </c>
      <c r="J2957" t="s">
        <v>14</v>
      </c>
      <c r="K2957">
        <v>119.99999999999997</v>
      </c>
      <c r="L2957">
        <v>0.1875</v>
      </c>
      <c r="M2957">
        <v>0</v>
      </c>
      <c r="N2957" t="s">
        <v>73</v>
      </c>
      <c r="O2957" t="s">
        <v>109</v>
      </c>
      <c r="P2957" t="s">
        <v>112</v>
      </c>
      <c r="Q2957" t="s">
        <v>117</v>
      </c>
      <c r="R2957" t="s">
        <v>124</v>
      </c>
      <c r="S2957">
        <v>2955</v>
      </c>
    </row>
    <row r="2958" spans="1:19" x14ac:dyDescent="0.2">
      <c r="A2958">
        <v>216</v>
      </c>
      <c r="B2958" s="1">
        <v>45611</v>
      </c>
      <c r="C2958" s="2">
        <v>0.35416666666666669</v>
      </c>
      <c r="D2958" s="2">
        <v>0.39583333333333331</v>
      </c>
      <c r="E2958" t="s">
        <v>38</v>
      </c>
      <c r="F2958">
        <v>3</v>
      </c>
      <c r="G2958">
        <v>16</v>
      </c>
      <c r="H2958">
        <v>16</v>
      </c>
      <c r="I2958" t="s">
        <v>42</v>
      </c>
      <c r="J2958" t="s">
        <v>18</v>
      </c>
      <c r="K2958">
        <v>59.999999999999943</v>
      </c>
      <c r="L2958">
        <v>1</v>
      </c>
      <c r="M2958">
        <v>0</v>
      </c>
      <c r="N2958" t="s">
        <v>76</v>
      </c>
      <c r="O2958" t="s">
        <v>108</v>
      </c>
      <c r="P2958" t="s">
        <v>112</v>
      </c>
      <c r="Q2958" t="s">
        <v>118</v>
      </c>
      <c r="R2958" t="s">
        <v>118</v>
      </c>
      <c r="S2958">
        <v>2956</v>
      </c>
    </row>
    <row r="2959" spans="1:19" x14ac:dyDescent="0.2">
      <c r="A2959">
        <v>2931</v>
      </c>
      <c r="B2959" s="1">
        <v>45482</v>
      </c>
      <c r="C2959" s="2">
        <v>0.35416666666666669</v>
      </c>
      <c r="D2959" s="2">
        <v>0.39583333333333331</v>
      </c>
      <c r="E2959" t="s">
        <v>38</v>
      </c>
      <c r="F2959">
        <v>3</v>
      </c>
      <c r="G2959">
        <v>16</v>
      </c>
      <c r="H2959">
        <v>13</v>
      </c>
      <c r="I2959" t="s">
        <v>13</v>
      </c>
      <c r="J2959" t="s">
        <v>40</v>
      </c>
      <c r="K2959">
        <v>59.999999999999943</v>
      </c>
      <c r="L2959">
        <v>0.8125</v>
      </c>
      <c r="M2959">
        <v>0</v>
      </c>
      <c r="N2959" t="s">
        <v>73</v>
      </c>
      <c r="O2959" t="s">
        <v>104</v>
      </c>
      <c r="P2959" t="s">
        <v>112</v>
      </c>
      <c r="Q2959" t="s">
        <v>118</v>
      </c>
      <c r="R2959" t="s">
        <v>118</v>
      </c>
      <c r="S2959">
        <v>2957</v>
      </c>
    </row>
    <row r="2960" spans="1:19" x14ac:dyDescent="0.2">
      <c r="A2960">
        <v>521</v>
      </c>
      <c r="B2960" s="1">
        <v>45398</v>
      </c>
      <c r="C2960" s="2">
        <v>0.35416666666666669</v>
      </c>
      <c r="D2960" s="2">
        <v>0.375</v>
      </c>
      <c r="E2960" t="s">
        <v>38</v>
      </c>
      <c r="F2960">
        <v>3</v>
      </c>
      <c r="G2960">
        <v>16</v>
      </c>
      <c r="H2960">
        <v>19</v>
      </c>
      <c r="I2960" t="s">
        <v>41</v>
      </c>
      <c r="J2960" t="s">
        <v>23</v>
      </c>
      <c r="K2960">
        <v>29.999999999999972</v>
      </c>
      <c r="L2960">
        <v>1.1875</v>
      </c>
      <c r="M2960">
        <v>1</v>
      </c>
      <c r="N2960" t="s">
        <v>73</v>
      </c>
      <c r="O2960" t="s">
        <v>101</v>
      </c>
      <c r="P2960" t="s">
        <v>112</v>
      </c>
      <c r="Q2960" t="s">
        <v>118</v>
      </c>
      <c r="R2960" t="s">
        <v>118</v>
      </c>
      <c r="S2960">
        <v>2958</v>
      </c>
    </row>
    <row r="2961" spans="1:19" x14ac:dyDescent="0.2">
      <c r="A2961">
        <v>39</v>
      </c>
      <c r="B2961" s="1">
        <v>45339</v>
      </c>
      <c r="C2961" s="2">
        <v>0.35416666666666669</v>
      </c>
      <c r="D2961" s="2">
        <v>0.41666666666666669</v>
      </c>
      <c r="E2961" t="s">
        <v>38</v>
      </c>
      <c r="F2961">
        <v>3</v>
      </c>
      <c r="G2961">
        <v>16</v>
      </c>
      <c r="H2961">
        <v>17</v>
      </c>
      <c r="I2961" t="s">
        <v>27</v>
      </c>
      <c r="J2961" t="s">
        <v>23</v>
      </c>
      <c r="K2961">
        <v>90</v>
      </c>
      <c r="L2961">
        <v>1.0625</v>
      </c>
      <c r="M2961">
        <v>1</v>
      </c>
      <c r="N2961" t="s">
        <v>77</v>
      </c>
      <c r="O2961" t="s">
        <v>99</v>
      </c>
      <c r="P2961" t="s">
        <v>112</v>
      </c>
      <c r="Q2961" t="s">
        <v>118</v>
      </c>
      <c r="R2961" t="s">
        <v>118</v>
      </c>
      <c r="S2961">
        <v>2959</v>
      </c>
    </row>
    <row r="2962" spans="1:19" x14ac:dyDescent="0.2">
      <c r="A2962">
        <v>2272</v>
      </c>
      <c r="B2962" s="1">
        <v>45295</v>
      </c>
      <c r="C2962" s="2">
        <v>0.35416666666666669</v>
      </c>
      <c r="D2962" s="2">
        <v>0.4375</v>
      </c>
      <c r="E2962" t="s">
        <v>38</v>
      </c>
      <c r="F2962">
        <v>3</v>
      </c>
      <c r="G2962">
        <v>16</v>
      </c>
      <c r="H2962">
        <v>18</v>
      </c>
      <c r="I2962" t="s">
        <v>41</v>
      </c>
      <c r="J2962" t="s">
        <v>28</v>
      </c>
      <c r="K2962">
        <v>119.99999999999997</v>
      </c>
      <c r="L2962">
        <v>1.125</v>
      </c>
      <c r="M2962">
        <v>1</v>
      </c>
      <c r="N2962" t="s">
        <v>75</v>
      </c>
      <c r="O2962" t="s">
        <v>98</v>
      </c>
      <c r="P2962" t="s">
        <v>112</v>
      </c>
      <c r="Q2962" t="s">
        <v>118</v>
      </c>
      <c r="R2962" t="s">
        <v>124</v>
      </c>
      <c r="S2962">
        <v>2960</v>
      </c>
    </row>
    <row r="2963" spans="1:19" x14ac:dyDescent="0.2">
      <c r="A2963">
        <v>2935</v>
      </c>
      <c r="B2963" s="1">
        <v>45467</v>
      </c>
      <c r="C2963" s="2">
        <v>0.35416666666666669</v>
      </c>
      <c r="D2963" s="2">
        <v>0.375</v>
      </c>
      <c r="E2963" t="s">
        <v>38</v>
      </c>
      <c r="F2963">
        <v>3</v>
      </c>
      <c r="G2963">
        <v>16</v>
      </c>
      <c r="H2963">
        <v>15</v>
      </c>
      <c r="I2963" t="s">
        <v>22</v>
      </c>
      <c r="J2963" t="s">
        <v>40</v>
      </c>
      <c r="K2963">
        <v>29.999999999999972</v>
      </c>
      <c r="L2963">
        <v>0.9375</v>
      </c>
      <c r="M2963">
        <v>0</v>
      </c>
      <c r="N2963" t="s">
        <v>72</v>
      </c>
      <c r="O2963" t="s">
        <v>103</v>
      </c>
      <c r="P2963" t="s">
        <v>112</v>
      </c>
      <c r="Q2963" t="s">
        <v>118</v>
      </c>
      <c r="R2963" t="s">
        <v>118</v>
      </c>
      <c r="S2963">
        <v>2961</v>
      </c>
    </row>
    <row r="2964" spans="1:19" x14ac:dyDescent="0.2">
      <c r="A2964">
        <v>1327</v>
      </c>
      <c r="B2964" s="1">
        <v>45317</v>
      </c>
      <c r="C2964" s="2">
        <v>0.33333333333333331</v>
      </c>
      <c r="D2964" s="2">
        <v>0.35416666666666669</v>
      </c>
      <c r="E2964" t="s">
        <v>38</v>
      </c>
      <c r="F2964">
        <v>3</v>
      </c>
      <c r="G2964">
        <v>16</v>
      </c>
      <c r="H2964">
        <v>2</v>
      </c>
      <c r="I2964" t="s">
        <v>27</v>
      </c>
      <c r="J2964" t="s">
        <v>30</v>
      </c>
      <c r="K2964">
        <v>30.000000000000053</v>
      </c>
      <c r="L2964">
        <v>0.125</v>
      </c>
      <c r="M2964">
        <v>0</v>
      </c>
      <c r="N2964" t="s">
        <v>76</v>
      </c>
      <c r="O2964" t="s">
        <v>98</v>
      </c>
      <c r="P2964" t="s">
        <v>112</v>
      </c>
      <c r="Q2964" t="s">
        <v>117</v>
      </c>
      <c r="R2964" t="s">
        <v>118</v>
      </c>
      <c r="S2964">
        <v>2962</v>
      </c>
    </row>
    <row r="2965" spans="1:19" x14ac:dyDescent="0.2">
      <c r="A2965">
        <v>175</v>
      </c>
      <c r="B2965" s="1">
        <v>45557</v>
      </c>
      <c r="C2965" s="2">
        <v>0.33333333333333331</v>
      </c>
      <c r="D2965" s="2">
        <v>0.375</v>
      </c>
      <c r="E2965" t="s">
        <v>38</v>
      </c>
      <c r="F2965">
        <v>3</v>
      </c>
      <c r="G2965">
        <v>16</v>
      </c>
      <c r="H2965">
        <v>12</v>
      </c>
      <c r="I2965" t="s">
        <v>39</v>
      </c>
      <c r="J2965" t="s">
        <v>40</v>
      </c>
      <c r="K2965">
        <v>60.000000000000028</v>
      </c>
      <c r="L2965">
        <v>0.75</v>
      </c>
      <c r="M2965">
        <v>0</v>
      </c>
      <c r="N2965" t="s">
        <v>71</v>
      </c>
      <c r="O2965" t="s">
        <v>106</v>
      </c>
      <c r="P2965" t="s">
        <v>112</v>
      </c>
      <c r="Q2965" t="s">
        <v>118</v>
      </c>
      <c r="R2965" t="s">
        <v>118</v>
      </c>
      <c r="S2965">
        <v>2963</v>
      </c>
    </row>
    <row r="2966" spans="1:19" x14ac:dyDescent="0.2">
      <c r="A2966">
        <v>2286</v>
      </c>
      <c r="B2966" s="1">
        <v>45461</v>
      </c>
      <c r="C2966" s="2">
        <v>0.33333333333333331</v>
      </c>
      <c r="D2966" s="2">
        <v>0.375</v>
      </c>
      <c r="E2966" t="s">
        <v>38</v>
      </c>
      <c r="F2966">
        <v>3</v>
      </c>
      <c r="G2966">
        <v>16</v>
      </c>
      <c r="H2966">
        <v>8</v>
      </c>
      <c r="I2966" t="s">
        <v>13</v>
      </c>
      <c r="J2966" t="s">
        <v>40</v>
      </c>
      <c r="K2966">
        <v>60.000000000000028</v>
      </c>
      <c r="L2966">
        <v>0.5</v>
      </c>
      <c r="M2966">
        <v>0</v>
      </c>
      <c r="N2966" t="s">
        <v>73</v>
      </c>
      <c r="O2966" t="s">
        <v>103</v>
      </c>
      <c r="P2966" t="s">
        <v>112</v>
      </c>
      <c r="Q2966" t="s">
        <v>118</v>
      </c>
      <c r="R2966" t="s">
        <v>118</v>
      </c>
      <c r="S2966">
        <v>2964</v>
      </c>
    </row>
    <row r="2967" spans="1:19" x14ac:dyDescent="0.2">
      <c r="A2967">
        <v>817</v>
      </c>
      <c r="B2967" s="1">
        <v>45457</v>
      </c>
      <c r="C2967" s="2">
        <v>0.33333333333333331</v>
      </c>
      <c r="D2967" s="2">
        <v>0.41666666666666669</v>
      </c>
      <c r="E2967" t="s">
        <v>38</v>
      </c>
      <c r="F2967">
        <v>3</v>
      </c>
      <c r="G2967">
        <v>16</v>
      </c>
      <c r="H2967">
        <v>12</v>
      </c>
      <c r="I2967" t="s">
        <v>41</v>
      </c>
      <c r="J2967" t="s">
        <v>14</v>
      </c>
      <c r="K2967">
        <v>120.00000000000006</v>
      </c>
      <c r="L2967">
        <v>0.75</v>
      </c>
      <c r="M2967">
        <v>0</v>
      </c>
      <c r="N2967" t="s">
        <v>76</v>
      </c>
      <c r="O2967" t="s">
        <v>103</v>
      </c>
      <c r="P2967" t="s">
        <v>112</v>
      </c>
      <c r="Q2967" t="s">
        <v>118</v>
      </c>
      <c r="R2967" t="s">
        <v>124</v>
      </c>
      <c r="S2967">
        <v>2965</v>
      </c>
    </row>
    <row r="2968" spans="1:19" x14ac:dyDescent="0.2">
      <c r="A2968">
        <v>213</v>
      </c>
      <c r="B2968" s="1">
        <v>45410</v>
      </c>
      <c r="C2968" s="2">
        <v>0.33333333333333331</v>
      </c>
      <c r="D2968" s="2">
        <v>0.39583333333333331</v>
      </c>
      <c r="E2968" t="s">
        <v>38</v>
      </c>
      <c r="F2968">
        <v>3</v>
      </c>
      <c r="G2968">
        <v>16</v>
      </c>
      <c r="H2968">
        <v>9</v>
      </c>
      <c r="I2968" t="s">
        <v>13</v>
      </c>
      <c r="J2968" t="s">
        <v>18</v>
      </c>
      <c r="K2968">
        <v>90</v>
      </c>
      <c r="L2968">
        <v>0.5625</v>
      </c>
      <c r="M2968">
        <v>0</v>
      </c>
      <c r="N2968" t="s">
        <v>71</v>
      </c>
      <c r="O2968" t="s">
        <v>101</v>
      </c>
      <c r="P2968" t="s">
        <v>112</v>
      </c>
      <c r="Q2968" t="s">
        <v>118</v>
      </c>
      <c r="R2968" t="s">
        <v>118</v>
      </c>
      <c r="S2968">
        <v>2966</v>
      </c>
    </row>
    <row r="2969" spans="1:19" x14ac:dyDescent="0.2">
      <c r="A2969">
        <v>223</v>
      </c>
      <c r="B2969" s="1">
        <v>45442</v>
      </c>
      <c r="C2969" s="2">
        <v>0.33333333333333331</v>
      </c>
      <c r="D2969" s="2">
        <v>0.39583333333333331</v>
      </c>
      <c r="E2969" t="s">
        <v>38</v>
      </c>
      <c r="F2969">
        <v>3</v>
      </c>
      <c r="G2969">
        <v>16</v>
      </c>
      <c r="H2969">
        <v>19</v>
      </c>
      <c r="I2969" t="s">
        <v>27</v>
      </c>
      <c r="J2969" t="s">
        <v>23</v>
      </c>
      <c r="K2969">
        <v>90</v>
      </c>
      <c r="L2969">
        <v>1.1875</v>
      </c>
      <c r="M2969">
        <v>1</v>
      </c>
      <c r="N2969" t="s">
        <v>75</v>
      </c>
      <c r="O2969" t="s">
        <v>102</v>
      </c>
      <c r="P2969" t="s">
        <v>112</v>
      </c>
      <c r="Q2969" t="s">
        <v>118</v>
      </c>
      <c r="R2969" t="s">
        <v>118</v>
      </c>
      <c r="S2969">
        <v>2967</v>
      </c>
    </row>
    <row r="2970" spans="1:19" x14ac:dyDescent="0.2">
      <c r="A2970">
        <v>548</v>
      </c>
      <c r="B2970" s="1">
        <v>45470</v>
      </c>
      <c r="C2970" s="2">
        <v>0.33333333333333331</v>
      </c>
      <c r="D2970" s="2">
        <v>0.39583333333333331</v>
      </c>
      <c r="E2970" t="s">
        <v>38</v>
      </c>
      <c r="F2970">
        <v>3</v>
      </c>
      <c r="G2970">
        <v>16</v>
      </c>
      <c r="H2970">
        <v>10</v>
      </c>
      <c r="I2970" t="s">
        <v>22</v>
      </c>
      <c r="J2970" t="s">
        <v>40</v>
      </c>
      <c r="K2970">
        <v>90</v>
      </c>
      <c r="L2970">
        <v>0.625</v>
      </c>
      <c r="M2970">
        <v>0</v>
      </c>
      <c r="N2970" t="s">
        <v>75</v>
      </c>
      <c r="O2970" t="s">
        <v>103</v>
      </c>
      <c r="P2970" t="s">
        <v>112</v>
      </c>
      <c r="Q2970" t="s">
        <v>118</v>
      </c>
      <c r="R2970" t="s">
        <v>118</v>
      </c>
      <c r="S2970">
        <v>2968</v>
      </c>
    </row>
    <row r="2971" spans="1:19" x14ac:dyDescent="0.2">
      <c r="A2971">
        <v>2755</v>
      </c>
      <c r="B2971" s="1">
        <v>45468</v>
      </c>
      <c r="C2971" s="2">
        <v>0.33333333333333331</v>
      </c>
      <c r="D2971" s="2">
        <v>0.35416666666666669</v>
      </c>
      <c r="E2971" t="s">
        <v>38</v>
      </c>
      <c r="F2971">
        <v>3</v>
      </c>
      <c r="G2971">
        <v>16</v>
      </c>
      <c r="H2971">
        <v>12</v>
      </c>
      <c r="I2971" t="s">
        <v>27</v>
      </c>
      <c r="J2971" t="s">
        <v>14</v>
      </c>
      <c r="K2971">
        <v>30.000000000000053</v>
      </c>
      <c r="L2971">
        <v>0.75</v>
      </c>
      <c r="M2971">
        <v>0</v>
      </c>
      <c r="N2971" t="s">
        <v>73</v>
      </c>
      <c r="O2971" t="s">
        <v>103</v>
      </c>
      <c r="P2971" t="s">
        <v>112</v>
      </c>
      <c r="Q2971" t="s">
        <v>118</v>
      </c>
      <c r="R2971" t="s">
        <v>118</v>
      </c>
      <c r="S2971">
        <v>2969</v>
      </c>
    </row>
    <row r="2972" spans="1:19" x14ac:dyDescent="0.2">
      <c r="A2972">
        <v>777</v>
      </c>
      <c r="B2972" s="1">
        <v>45470</v>
      </c>
      <c r="C2972" s="2">
        <v>0.33333333333333331</v>
      </c>
      <c r="D2972" s="2">
        <v>0.41666666666666669</v>
      </c>
      <c r="E2972" t="s">
        <v>38</v>
      </c>
      <c r="F2972">
        <v>3</v>
      </c>
      <c r="G2972">
        <v>16</v>
      </c>
      <c r="H2972">
        <v>7</v>
      </c>
      <c r="I2972" t="s">
        <v>13</v>
      </c>
      <c r="J2972" t="s">
        <v>28</v>
      </c>
      <c r="K2972">
        <v>120.00000000000006</v>
      </c>
      <c r="L2972">
        <v>0.4375</v>
      </c>
      <c r="M2972">
        <v>0</v>
      </c>
      <c r="N2972" t="s">
        <v>75</v>
      </c>
      <c r="O2972" t="s">
        <v>103</v>
      </c>
      <c r="P2972" t="s">
        <v>112</v>
      </c>
      <c r="Q2972" t="s">
        <v>118</v>
      </c>
      <c r="R2972" t="s">
        <v>124</v>
      </c>
      <c r="S2972">
        <v>2970</v>
      </c>
    </row>
    <row r="2973" spans="1:19" x14ac:dyDescent="0.2">
      <c r="A2973">
        <v>2137</v>
      </c>
      <c r="B2973" s="1">
        <v>45361</v>
      </c>
      <c r="C2973" s="2">
        <v>0.33333333333333331</v>
      </c>
      <c r="D2973" s="2">
        <v>0.41666666666666669</v>
      </c>
      <c r="E2973" t="s">
        <v>38</v>
      </c>
      <c r="F2973">
        <v>3</v>
      </c>
      <c r="G2973">
        <v>16</v>
      </c>
      <c r="H2973">
        <v>1</v>
      </c>
      <c r="I2973" t="s">
        <v>22</v>
      </c>
      <c r="J2973" t="s">
        <v>18</v>
      </c>
      <c r="K2973">
        <v>120.00000000000006</v>
      </c>
      <c r="L2973">
        <v>6.25E-2</v>
      </c>
      <c r="M2973">
        <v>0</v>
      </c>
      <c r="N2973" t="s">
        <v>71</v>
      </c>
      <c r="O2973" t="s">
        <v>100</v>
      </c>
      <c r="P2973" t="s">
        <v>112</v>
      </c>
      <c r="Q2973" t="s">
        <v>117</v>
      </c>
      <c r="R2973" t="s">
        <v>124</v>
      </c>
      <c r="S2973">
        <v>2971</v>
      </c>
    </row>
    <row r="2974" spans="1:19" x14ac:dyDescent="0.2">
      <c r="A2974">
        <v>1302</v>
      </c>
      <c r="B2974" s="1">
        <v>45431</v>
      </c>
      <c r="C2974" s="2">
        <v>0.33333333333333331</v>
      </c>
      <c r="D2974" s="2">
        <v>0.35416666666666669</v>
      </c>
      <c r="E2974" t="s">
        <v>38</v>
      </c>
      <c r="F2974">
        <v>3</v>
      </c>
      <c r="G2974">
        <v>16</v>
      </c>
      <c r="H2974">
        <v>5</v>
      </c>
      <c r="I2974" t="s">
        <v>22</v>
      </c>
      <c r="J2974" t="s">
        <v>40</v>
      </c>
      <c r="K2974">
        <v>30.000000000000053</v>
      </c>
      <c r="L2974">
        <v>0.3125</v>
      </c>
      <c r="M2974">
        <v>0</v>
      </c>
      <c r="N2974" t="s">
        <v>71</v>
      </c>
      <c r="O2974" t="s">
        <v>102</v>
      </c>
      <c r="P2974" t="s">
        <v>112</v>
      </c>
      <c r="Q2974" t="s">
        <v>118</v>
      </c>
      <c r="R2974" t="s">
        <v>118</v>
      </c>
      <c r="S2974">
        <v>2972</v>
      </c>
    </row>
    <row r="2975" spans="1:19" x14ac:dyDescent="0.2">
      <c r="A2975">
        <v>1306</v>
      </c>
      <c r="B2975" s="1">
        <v>45420</v>
      </c>
      <c r="C2975" s="2">
        <v>0.33333333333333331</v>
      </c>
      <c r="D2975" s="2">
        <v>0.39583333333333331</v>
      </c>
      <c r="E2975" t="s">
        <v>38</v>
      </c>
      <c r="F2975">
        <v>3</v>
      </c>
      <c r="G2975">
        <v>16</v>
      </c>
      <c r="H2975">
        <v>2</v>
      </c>
      <c r="I2975" t="s">
        <v>22</v>
      </c>
      <c r="J2975" t="s">
        <v>23</v>
      </c>
      <c r="K2975">
        <v>90</v>
      </c>
      <c r="L2975">
        <v>0.125</v>
      </c>
      <c r="M2975">
        <v>0</v>
      </c>
      <c r="N2975" t="s">
        <v>74</v>
      </c>
      <c r="O2975" t="s">
        <v>102</v>
      </c>
      <c r="P2975" t="s">
        <v>112</v>
      </c>
      <c r="Q2975" t="s">
        <v>117</v>
      </c>
      <c r="R2975" t="s">
        <v>118</v>
      </c>
      <c r="S2975">
        <v>2973</v>
      </c>
    </row>
    <row r="2976" spans="1:19" x14ac:dyDescent="0.2">
      <c r="A2976">
        <v>2560</v>
      </c>
      <c r="B2976" s="1">
        <v>45339</v>
      </c>
      <c r="C2976" s="2">
        <v>0.33333333333333331</v>
      </c>
      <c r="D2976" s="2">
        <v>0.41666666666666669</v>
      </c>
      <c r="E2976" t="s">
        <v>38</v>
      </c>
      <c r="F2976">
        <v>3</v>
      </c>
      <c r="G2976">
        <v>16</v>
      </c>
      <c r="H2976">
        <v>7</v>
      </c>
      <c r="I2976" t="s">
        <v>13</v>
      </c>
      <c r="J2976" t="s">
        <v>18</v>
      </c>
      <c r="K2976">
        <v>120.00000000000006</v>
      </c>
      <c r="L2976">
        <v>0.4375</v>
      </c>
      <c r="M2976">
        <v>0</v>
      </c>
      <c r="N2976" t="s">
        <v>77</v>
      </c>
      <c r="O2976" t="s">
        <v>99</v>
      </c>
      <c r="P2976" t="s">
        <v>112</v>
      </c>
      <c r="Q2976" t="s">
        <v>118</v>
      </c>
      <c r="R2976" t="s">
        <v>124</v>
      </c>
      <c r="S2976">
        <v>2974</v>
      </c>
    </row>
    <row r="2977" spans="1:19" x14ac:dyDescent="0.2">
      <c r="A2977">
        <v>2186</v>
      </c>
      <c r="B2977" s="1">
        <v>45651</v>
      </c>
      <c r="C2977" s="2">
        <v>0.33333333333333331</v>
      </c>
      <c r="D2977" s="2">
        <v>0.35416666666666669</v>
      </c>
      <c r="E2977" t="s">
        <v>38</v>
      </c>
      <c r="F2977">
        <v>3</v>
      </c>
      <c r="G2977">
        <v>16</v>
      </c>
      <c r="H2977">
        <v>1</v>
      </c>
      <c r="I2977" t="s">
        <v>39</v>
      </c>
      <c r="J2977" t="s">
        <v>28</v>
      </c>
      <c r="K2977">
        <v>30.000000000000053</v>
      </c>
      <c r="L2977">
        <v>6.25E-2</v>
      </c>
      <c r="M2977">
        <v>0</v>
      </c>
      <c r="N2977" t="s">
        <v>74</v>
      </c>
      <c r="O2977" t="s">
        <v>109</v>
      </c>
      <c r="P2977" t="s">
        <v>112</v>
      </c>
      <c r="Q2977" t="s">
        <v>117</v>
      </c>
      <c r="R2977" t="s">
        <v>118</v>
      </c>
      <c r="S2977">
        <v>2975</v>
      </c>
    </row>
    <row r="2978" spans="1:19" x14ac:dyDescent="0.2">
      <c r="A2978">
        <v>95</v>
      </c>
      <c r="B2978" s="1">
        <v>45513</v>
      </c>
      <c r="C2978" s="2">
        <v>0.33333333333333331</v>
      </c>
      <c r="D2978" s="2">
        <v>0.39583333333333331</v>
      </c>
      <c r="E2978" t="s">
        <v>38</v>
      </c>
      <c r="F2978">
        <v>3</v>
      </c>
      <c r="G2978">
        <v>16</v>
      </c>
      <c r="H2978">
        <v>12</v>
      </c>
      <c r="I2978" t="s">
        <v>27</v>
      </c>
      <c r="J2978" t="s">
        <v>14</v>
      </c>
      <c r="K2978">
        <v>90</v>
      </c>
      <c r="L2978">
        <v>0.75</v>
      </c>
      <c r="M2978">
        <v>0</v>
      </c>
      <c r="N2978" t="s">
        <v>76</v>
      </c>
      <c r="O2978" t="s">
        <v>105</v>
      </c>
      <c r="P2978" t="s">
        <v>112</v>
      </c>
      <c r="Q2978" t="s">
        <v>118</v>
      </c>
      <c r="R2978" t="s">
        <v>118</v>
      </c>
      <c r="S2978">
        <v>2976</v>
      </c>
    </row>
    <row r="2979" spans="1:19" x14ac:dyDescent="0.2">
      <c r="A2979">
        <v>2489</v>
      </c>
      <c r="B2979" s="1">
        <v>45480</v>
      </c>
      <c r="C2979" s="2">
        <v>0.33333333333333331</v>
      </c>
      <c r="D2979" s="2">
        <v>0.39583333333333331</v>
      </c>
      <c r="E2979" t="s">
        <v>38</v>
      </c>
      <c r="F2979">
        <v>3</v>
      </c>
      <c r="G2979">
        <v>16</v>
      </c>
      <c r="H2979">
        <v>8</v>
      </c>
      <c r="I2979" t="s">
        <v>17</v>
      </c>
      <c r="J2979" t="s">
        <v>23</v>
      </c>
      <c r="K2979">
        <v>90</v>
      </c>
      <c r="L2979">
        <v>0.5</v>
      </c>
      <c r="M2979">
        <v>0</v>
      </c>
      <c r="N2979" t="s">
        <v>71</v>
      </c>
      <c r="O2979" t="s">
        <v>104</v>
      </c>
      <c r="P2979" t="s">
        <v>112</v>
      </c>
      <c r="Q2979" t="s">
        <v>118</v>
      </c>
      <c r="R2979" t="s">
        <v>118</v>
      </c>
      <c r="S2979">
        <v>2977</v>
      </c>
    </row>
    <row r="2980" spans="1:19" x14ac:dyDescent="0.2">
      <c r="A2980">
        <v>2425</v>
      </c>
      <c r="B2980" s="1">
        <v>45423</v>
      </c>
      <c r="C2980" s="2">
        <v>0.33333333333333331</v>
      </c>
      <c r="D2980" s="2">
        <v>0.41666666666666669</v>
      </c>
      <c r="E2980" t="s">
        <v>38</v>
      </c>
      <c r="F2980">
        <v>3</v>
      </c>
      <c r="G2980">
        <v>16</v>
      </c>
      <c r="H2980">
        <v>14</v>
      </c>
      <c r="I2980" t="s">
        <v>42</v>
      </c>
      <c r="J2980" t="s">
        <v>18</v>
      </c>
      <c r="K2980">
        <v>120.00000000000006</v>
      </c>
      <c r="L2980">
        <v>0.875</v>
      </c>
      <c r="M2980">
        <v>0</v>
      </c>
      <c r="N2980" t="s">
        <v>77</v>
      </c>
      <c r="O2980" t="s">
        <v>102</v>
      </c>
      <c r="P2980" t="s">
        <v>112</v>
      </c>
      <c r="Q2980" t="s">
        <v>118</v>
      </c>
      <c r="R2980" t="s">
        <v>124</v>
      </c>
      <c r="S2980">
        <v>2978</v>
      </c>
    </row>
    <row r="2981" spans="1:19" x14ac:dyDescent="0.2">
      <c r="A2981">
        <v>2050</v>
      </c>
      <c r="B2981" s="1">
        <v>45297</v>
      </c>
      <c r="C2981" s="2">
        <v>0.33333333333333331</v>
      </c>
      <c r="D2981" s="2">
        <v>0.39583333333333331</v>
      </c>
      <c r="E2981" t="s">
        <v>38</v>
      </c>
      <c r="F2981">
        <v>3</v>
      </c>
      <c r="G2981">
        <v>16</v>
      </c>
      <c r="H2981">
        <v>7</v>
      </c>
      <c r="I2981" t="s">
        <v>13</v>
      </c>
      <c r="J2981" t="s">
        <v>23</v>
      </c>
      <c r="K2981">
        <v>90</v>
      </c>
      <c r="L2981">
        <v>0.4375</v>
      </c>
      <c r="M2981">
        <v>0</v>
      </c>
      <c r="N2981" t="s">
        <v>77</v>
      </c>
      <c r="O2981" t="s">
        <v>98</v>
      </c>
      <c r="P2981" t="s">
        <v>112</v>
      </c>
      <c r="Q2981" t="s">
        <v>118</v>
      </c>
      <c r="R2981" t="s">
        <v>118</v>
      </c>
      <c r="S2981">
        <v>2979</v>
      </c>
    </row>
    <row r="2982" spans="1:19" x14ac:dyDescent="0.2">
      <c r="A2982">
        <v>899</v>
      </c>
      <c r="B2982" s="1">
        <v>45292</v>
      </c>
      <c r="C2982" s="2">
        <v>0.33333333333333331</v>
      </c>
      <c r="D2982" s="2">
        <v>0.35416666666666669</v>
      </c>
      <c r="E2982" t="s">
        <v>38</v>
      </c>
      <c r="F2982">
        <v>3</v>
      </c>
      <c r="G2982">
        <v>16</v>
      </c>
      <c r="H2982">
        <v>3</v>
      </c>
      <c r="I2982" t="s">
        <v>17</v>
      </c>
      <c r="J2982" t="s">
        <v>40</v>
      </c>
      <c r="K2982">
        <v>30.000000000000053</v>
      </c>
      <c r="L2982">
        <v>0.1875</v>
      </c>
      <c r="M2982">
        <v>0</v>
      </c>
      <c r="N2982" t="s">
        <v>72</v>
      </c>
      <c r="O2982" t="s">
        <v>98</v>
      </c>
      <c r="P2982" t="s">
        <v>112</v>
      </c>
      <c r="Q2982" t="s">
        <v>117</v>
      </c>
      <c r="R2982" t="s">
        <v>118</v>
      </c>
      <c r="S2982">
        <v>2980</v>
      </c>
    </row>
    <row r="2983" spans="1:19" x14ac:dyDescent="0.2">
      <c r="A2983">
        <v>52</v>
      </c>
      <c r="B2983" s="1">
        <v>45436</v>
      </c>
      <c r="C2983" s="2">
        <v>0.33333333333333331</v>
      </c>
      <c r="D2983" s="2">
        <v>0.39583333333333331</v>
      </c>
      <c r="E2983" t="s">
        <v>38</v>
      </c>
      <c r="F2983">
        <v>3</v>
      </c>
      <c r="G2983">
        <v>16</v>
      </c>
      <c r="H2983">
        <v>2</v>
      </c>
      <c r="I2983" t="s">
        <v>41</v>
      </c>
      <c r="J2983" t="s">
        <v>14</v>
      </c>
      <c r="K2983">
        <v>90</v>
      </c>
      <c r="L2983">
        <v>0.125</v>
      </c>
      <c r="M2983">
        <v>0</v>
      </c>
      <c r="N2983" t="s">
        <v>76</v>
      </c>
      <c r="O2983" t="s">
        <v>102</v>
      </c>
      <c r="P2983" t="s">
        <v>112</v>
      </c>
      <c r="Q2983" t="s">
        <v>117</v>
      </c>
      <c r="R2983" t="s">
        <v>118</v>
      </c>
      <c r="S2983">
        <v>2981</v>
      </c>
    </row>
    <row r="2984" spans="1:19" x14ac:dyDescent="0.2">
      <c r="A2984">
        <v>184</v>
      </c>
      <c r="B2984" s="1">
        <v>45560</v>
      </c>
      <c r="C2984" s="2">
        <v>0.33333333333333331</v>
      </c>
      <c r="D2984" s="2">
        <v>0.39583333333333331</v>
      </c>
      <c r="E2984" t="s">
        <v>38</v>
      </c>
      <c r="F2984">
        <v>3</v>
      </c>
      <c r="G2984">
        <v>16</v>
      </c>
      <c r="H2984">
        <v>18</v>
      </c>
      <c r="I2984" t="s">
        <v>22</v>
      </c>
      <c r="J2984" t="s">
        <v>28</v>
      </c>
      <c r="K2984">
        <v>90</v>
      </c>
      <c r="L2984">
        <v>1.125</v>
      </c>
      <c r="M2984">
        <v>1</v>
      </c>
      <c r="N2984" t="s">
        <v>74</v>
      </c>
      <c r="O2984" t="s">
        <v>106</v>
      </c>
      <c r="P2984" t="s">
        <v>112</v>
      </c>
      <c r="Q2984" t="s">
        <v>118</v>
      </c>
      <c r="R2984" t="s">
        <v>118</v>
      </c>
      <c r="S2984">
        <v>2982</v>
      </c>
    </row>
    <row r="2985" spans="1:19" x14ac:dyDescent="0.2">
      <c r="A2985">
        <v>1466</v>
      </c>
      <c r="B2985" s="1">
        <v>45346</v>
      </c>
      <c r="C2985" s="2">
        <v>0.33333333333333331</v>
      </c>
      <c r="D2985" s="2">
        <v>0.41666666666666669</v>
      </c>
      <c r="E2985" t="s">
        <v>38</v>
      </c>
      <c r="F2985">
        <v>3</v>
      </c>
      <c r="G2985">
        <v>16</v>
      </c>
      <c r="H2985">
        <v>17</v>
      </c>
      <c r="I2985" t="s">
        <v>42</v>
      </c>
      <c r="J2985" t="s">
        <v>14</v>
      </c>
      <c r="K2985">
        <v>120.00000000000006</v>
      </c>
      <c r="L2985">
        <v>1.0625</v>
      </c>
      <c r="M2985">
        <v>1</v>
      </c>
      <c r="N2985" t="s">
        <v>77</v>
      </c>
      <c r="O2985" t="s">
        <v>99</v>
      </c>
      <c r="P2985" t="s">
        <v>112</v>
      </c>
      <c r="Q2985" t="s">
        <v>118</v>
      </c>
      <c r="R2985" t="s">
        <v>124</v>
      </c>
      <c r="S2985">
        <v>2983</v>
      </c>
    </row>
    <row r="2986" spans="1:19" x14ac:dyDescent="0.2">
      <c r="A2986">
        <v>2863</v>
      </c>
      <c r="B2986" s="1">
        <v>45559</v>
      </c>
      <c r="C2986" s="2">
        <v>0.33333333333333331</v>
      </c>
      <c r="D2986" s="2">
        <v>0.41666666666666669</v>
      </c>
      <c r="E2986" t="s">
        <v>38</v>
      </c>
      <c r="F2986">
        <v>3</v>
      </c>
      <c r="G2986">
        <v>16</v>
      </c>
      <c r="H2986">
        <v>7</v>
      </c>
      <c r="I2986" t="s">
        <v>13</v>
      </c>
      <c r="J2986" t="s">
        <v>28</v>
      </c>
      <c r="K2986">
        <v>120.00000000000006</v>
      </c>
      <c r="L2986">
        <v>0.4375</v>
      </c>
      <c r="M2986">
        <v>0</v>
      </c>
      <c r="N2986" t="s">
        <v>73</v>
      </c>
      <c r="O2986" t="s">
        <v>106</v>
      </c>
      <c r="P2986" t="s">
        <v>112</v>
      </c>
      <c r="Q2986" t="s">
        <v>118</v>
      </c>
      <c r="R2986" t="s">
        <v>124</v>
      </c>
      <c r="S2986">
        <v>2984</v>
      </c>
    </row>
    <row r="2987" spans="1:19" x14ac:dyDescent="0.2">
      <c r="A2987">
        <v>287</v>
      </c>
      <c r="B2987" s="1">
        <v>45419</v>
      </c>
      <c r="C2987" s="2">
        <v>0.33333333333333331</v>
      </c>
      <c r="D2987" s="2">
        <v>0.41666666666666669</v>
      </c>
      <c r="E2987" t="s">
        <v>38</v>
      </c>
      <c r="F2987">
        <v>3</v>
      </c>
      <c r="G2987">
        <v>16</v>
      </c>
      <c r="H2987">
        <v>16</v>
      </c>
      <c r="I2987" t="s">
        <v>17</v>
      </c>
      <c r="J2987" t="s">
        <v>30</v>
      </c>
      <c r="K2987">
        <v>120.00000000000006</v>
      </c>
      <c r="L2987">
        <v>1</v>
      </c>
      <c r="M2987">
        <v>0</v>
      </c>
      <c r="N2987" t="s">
        <v>73</v>
      </c>
      <c r="O2987" t="s">
        <v>102</v>
      </c>
      <c r="P2987" t="s">
        <v>112</v>
      </c>
      <c r="Q2987" t="s">
        <v>118</v>
      </c>
      <c r="R2987" t="s">
        <v>124</v>
      </c>
      <c r="S2987">
        <v>2985</v>
      </c>
    </row>
    <row r="2988" spans="1:19" x14ac:dyDescent="0.2">
      <c r="A2988">
        <v>2072</v>
      </c>
      <c r="B2988" s="1">
        <v>45301</v>
      </c>
      <c r="C2988" s="2">
        <v>0.33333333333333331</v>
      </c>
      <c r="D2988" s="2">
        <v>0.41666666666666669</v>
      </c>
      <c r="E2988" t="s">
        <v>38</v>
      </c>
      <c r="F2988">
        <v>3</v>
      </c>
      <c r="G2988">
        <v>16</v>
      </c>
      <c r="H2988">
        <v>17</v>
      </c>
      <c r="I2988" t="s">
        <v>13</v>
      </c>
      <c r="J2988" t="s">
        <v>30</v>
      </c>
      <c r="K2988">
        <v>120.00000000000006</v>
      </c>
      <c r="L2988">
        <v>1.0625</v>
      </c>
      <c r="M2988">
        <v>1</v>
      </c>
      <c r="N2988" t="s">
        <v>74</v>
      </c>
      <c r="O2988" t="s">
        <v>98</v>
      </c>
      <c r="P2988" t="s">
        <v>112</v>
      </c>
      <c r="Q2988" t="s">
        <v>118</v>
      </c>
      <c r="R2988" t="s">
        <v>124</v>
      </c>
      <c r="S2988">
        <v>2986</v>
      </c>
    </row>
    <row r="2989" spans="1:19" x14ac:dyDescent="0.2">
      <c r="A2989">
        <v>1163</v>
      </c>
      <c r="B2989" s="1">
        <v>45440</v>
      </c>
      <c r="C2989" s="2">
        <v>0.33333333333333331</v>
      </c>
      <c r="D2989" s="2">
        <v>0.41666666666666669</v>
      </c>
      <c r="E2989" t="s">
        <v>38</v>
      </c>
      <c r="F2989">
        <v>3</v>
      </c>
      <c r="G2989">
        <v>16</v>
      </c>
      <c r="H2989">
        <v>11</v>
      </c>
      <c r="I2989" t="s">
        <v>13</v>
      </c>
      <c r="J2989" t="s">
        <v>40</v>
      </c>
      <c r="K2989">
        <v>120.00000000000006</v>
      </c>
      <c r="L2989">
        <v>0.6875</v>
      </c>
      <c r="M2989">
        <v>0</v>
      </c>
      <c r="N2989" t="s">
        <v>73</v>
      </c>
      <c r="O2989" t="s">
        <v>102</v>
      </c>
      <c r="P2989" t="s">
        <v>112</v>
      </c>
      <c r="Q2989" t="s">
        <v>118</v>
      </c>
      <c r="R2989" t="s">
        <v>124</v>
      </c>
      <c r="S2989">
        <v>2987</v>
      </c>
    </row>
    <row r="2990" spans="1:19" x14ac:dyDescent="0.2">
      <c r="A2990">
        <v>208</v>
      </c>
      <c r="B2990" s="1">
        <v>45392</v>
      </c>
      <c r="C2990" s="2">
        <v>0.33333333333333331</v>
      </c>
      <c r="D2990" s="2">
        <v>0.41666666666666669</v>
      </c>
      <c r="E2990" t="s">
        <v>38</v>
      </c>
      <c r="F2990">
        <v>3</v>
      </c>
      <c r="G2990">
        <v>16</v>
      </c>
      <c r="H2990">
        <v>9</v>
      </c>
      <c r="I2990" t="s">
        <v>27</v>
      </c>
      <c r="J2990" t="s">
        <v>18</v>
      </c>
      <c r="K2990">
        <v>120.00000000000006</v>
      </c>
      <c r="L2990">
        <v>0.5625</v>
      </c>
      <c r="M2990">
        <v>0</v>
      </c>
      <c r="N2990" t="s">
        <v>74</v>
      </c>
      <c r="O2990" t="s">
        <v>101</v>
      </c>
      <c r="P2990" t="s">
        <v>112</v>
      </c>
      <c r="Q2990" t="s">
        <v>118</v>
      </c>
      <c r="R2990" t="s">
        <v>124</v>
      </c>
      <c r="S2990">
        <v>2988</v>
      </c>
    </row>
    <row r="2991" spans="1:19" x14ac:dyDescent="0.2">
      <c r="A2991">
        <v>2479</v>
      </c>
      <c r="B2991" s="1">
        <v>45513</v>
      </c>
      <c r="C2991" s="2">
        <v>0.33333333333333331</v>
      </c>
      <c r="D2991" s="2">
        <v>0.375</v>
      </c>
      <c r="E2991" t="s">
        <v>38</v>
      </c>
      <c r="F2991">
        <v>3</v>
      </c>
      <c r="G2991">
        <v>16</v>
      </c>
      <c r="H2991">
        <v>18</v>
      </c>
      <c r="I2991" t="s">
        <v>27</v>
      </c>
      <c r="J2991" t="s">
        <v>30</v>
      </c>
      <c r="K2991">
        <v>60.000000000000028</v>
      </c>
      <c r="L2991">
        <v>1.125</v>
      </c>
      <c r="M2991">
        <v>1</v>
      </c>
      <c r="N2991" t="s">
        <v>76</v>
      </c>
      <c r="O2991" t="s">
        <v>105</v>
      </c>
      <c r="P2991" t="s">
        <v>112</v>
      </c>
      <c r="Q2991" t="s">
        <v>118</v>
      </c>
      <c r="R2991" t="s">
        <v>118</v>
      </c>
      <c r="S2991">
        <v>2989</v>
      </c>
    </row>
    <row r="2992" spans="1:19" x14ac:dyDescent="0.2">
      <c r="A2992">
        <v>667</v>
      </c>
      <c r="B2992" s="1">
        <v>45381</v>
      </c>
      <c r="C2992" s="2">
        <v>0.33333333333333331</v>
      </c>
      <c r="D2992" s="2">
        <v>0.375</v>
      </c>
      <c r="E2992" t="s">
        <v>38</v>
      </c>
      <c r="F2992">
        <v>3</v>
      </c>
      <c r="G2992">
        <v>16</v>
      </c>
      <c r="H2992">
        <v>19</v>
      </c>
      <c r="I2992" t="s">
        <v>13</v>
      </c>
      <c r="J2992" t="s">
        <v>28</v>
      </c>
      <c r="K2992">
        <v>60.000000000000028</v>
      </c>
      <c r="L2992">
        <v>1.1875</v>
      </c>
      <c r="M2992">
        <v>1</v>
      </c>
      <c r="N2992" t="s">
        <v>77</v>
      </c>
      <c r="O2992" t="s">
        <v>100</v>
      </c>
      <c r="P2992" t="s">
        <v>112</v>
      </c>
      <c r="Q2992" t="s">
        <v>118</v>
      </c>
      <c r="R2992" t="s">
        <v>118</v>
      </c>
      <c r="S2992">
        <v>2990</v>
      </c>
    </row>
    <row r="2993" spans="1:19" x14ac:dyDescent="0.2">
      <c r="A2993">
        <v>2482</v>
      </c>
      <c r="B2993" s="1">
        <v>45644</v>
      </c>
      <c r="C2993" s="2">
        <v>0.33333333333333331</v>
      </c>
      <c r="D2993" s="2">
        <v>0.375</v>
      </c>
      <c r="E2993" t="s">
        <v>38</v>
      </c>
      <c r="F2993">
        <v>3</v>
      </c>
      <c r="G2993">
        <v>16</v>
      </c>
      <c r="H2993">
        <v>9</v>
      </c>
      <c r="I2993" t="s">
        <v>39</v>
      </c>
      <c r="J2993" t="s">
        <v>14</v>
      </c>
      <c r="K2993">
        <v>60.000000000000028</v>
      </c>
      <c r="L2993">
        <v>0.5625</v>
      </c>
      <c r="M2993">
        <v>0</v>
      </c>
      <c r="N2993" t="s">
        <v>74</v>
      </c>
      <c r="O2993" t="s">
        <v>109</v>
      </c>
      <c r="P2993" t="s">
        <v>112</v>
      </c>
      <c r="Q2993" t="s">
        <v>118</v>
      </c>
      <c r="R2993" t="s">
        <v>118</v>
      </c>
      <c r="S2993">
        <v>2991</v>
      </c>
    </row>
    <row r="2994" spans="1:19" x14ac:dyDescent="0.2">
      <c r="A2994">
        <v>71</v>
      </c>
      <c r="B2994" s="1">
        <v>45654</v>
      </c>
      <c r="C2994" s="2">
        <v>0.33333333333333331</v>
      </c>
      <c r="D2994" s="2">
        <v>0.39583333333333331</v>
      </c>
      <c r="E2994" t="s">
        <v>38</v>
      </c>
      <c r="F2994">
        <v>3</v>
      </c>
      <c r="G2994">
        <v>16</v>
      </c>
      <c r="H2994">
        <v>9</v>
      </c>
      <c r="I2994" t="s">
        <v>39</v>
      </c>
      <c r="J2994" t="s">
        <v>28</v>
      </c>
      <c r="K2994">
        <v>90</v>
      </c>
      <c r="L2994">
        <v>0.5625</v>
      </c>
      <c r="M2994">
        <v>0</v>
      </c>
      <c r="N2994" t="s">
        <v>77</v>
      </c>
      <c r="O2994" t="s">
        <v>109</v>
      </c>
      <c r="P2994" t="s">
        <v>112</v>
      </c>
      <c r="Q2994" t="s">
        <v>118</v>
      </c>
      <c r="R2994" t="s">
        <v>118</v>
      </c>
      <c r="S2994">
        <v>2992</v>
      </c>
    </row>
    <row r="2995" spans="1:19" x14ac:dyDescent="0.2">
      <c r="A2995">
        <v>179</v>
      </c>
      <c r="B2995" s="1">
        <v>45571</v>
      </c>
      <c r="C2995" s="2">
        <v>0.33333333333333331</v>
      </c>
      <c r="D2995" s="2">
        <v>0.35416666666666669</v>
      </c>
      <c r="E2995" t="s">
        <v>38</v>
      </c>
      <c r="F2995">
        <v>3</v>
      </c>
      <c r="G2995">
        <v>16</v>
      </c>
      <c r="H2995">
        <v>18</v>
      </c>
      <c r="I2995" t="s">
        <v>39</v>
      </c>
      <c r="J2995" t="s">
        <v>28</v>
      </c>
      <c r="K2995">
        <v>30.000000000000053</v>
      </c>
      <c r="L2995">
        <v>1.125</v>
      </c>
      <c r="M2995">
        <v>1</v>
      </c>
      <c r="N2995" t="s">
        <v>71</v>
      </c>
      <c r="O2995" t="s">
        <v>107</v>
      </c>
      <c r="P2995" t="s">
        <v>112</v>
      </c>
      <c r="Q2995" t="s">
        <v>118</v>
      </c>
      <c r="R2995" t="s">
        <v>118</v>
      </c>
      <c r="S2995">
        <v>2993</v>
      </c>
    </row>
    <row r="2996" spans="1:19" x14ac:dyDescent="0.2">
      <c r="A2996">
        <v>382</v>
      </c>
      <c r="B2996" s="1">
        <v>45407</v>
      </c>
      <c r="C2996" s="2">
        <v>0.33333333333333331</v>
      </c>
      <c r="D2996" s="2">
        <v>0.39583333333333331</v>
      </c>
      <c r="E2996" t="s">
        <v>38</v>
      </c>
      <c r="F2996">
        <v>3</v>
      </c>
      <c r="G2996">
        <v>16</v>
      </c>
      <c r="H2996">
        <v>10</v>
      </c>
      <c r="I2996" t="s">
        <v>39</v>
      </c>
      <c r="J2996" t="s">
        <v>30</v>
      </c>
      <c r="K2996">
        <v>90</v>
      </c>
      <c r="L2996">
        <v>0.625</v>
      </c>
      <c r="M2996">
        <v>0</v>
      </c>
      <c r="N2996" t="s">
        <v>75</v>
      </c>
      <c r="O2996" t="s">
        <v>101</v>
      </c>
      <c r="P2996" t="s">
        <v>112</v>
      </c>
      <c r="Q2996" t="s">
        <v>118</v>
      </c>
      <c r="R2996" t="s">
        <v>118</v>
      </c>
      <c r="S2996">
        <v>2994</v>
      </c>
    </row>
    <row r="2997" spans="1:19" x14ac:dyDescent="0.2">
      <c r="A2997">
        <v>1436</v>
      </c>
      <c r="B2997" s="1">
        <v>45329</v>
      </c>
      <c r="C2997" s="2">
        <v>0.33333333333333331</v>
      </c>
      <c r="D2997" s="2">
        <v>0.39583333333333331</v>
      </c>
      <c r="E2997" t="s">
        <v>38</v>
      </c>
      <c r="F2997">
        <v>3</v>
      </c>
      <c r="G2997">
        <v>16</v>
      </c>
      <c r="H2997">
        <v>16</v>
      </c>
      <c r="I2997" t="s">
        <v>17</v>
      </c>
      <c r="J2997" t="s">
        <v>18</v>
      </c>
      <c r="K2997">
        <v>90</v>
      </c>
      <c r="L2997">
        <v>1</v>
      </c>
      <c r="M2997">
        <v>0</v>
      </c>
      <c r="N2997" t="s">
        <v>74</v>
      </c>
      <c r="O2997" t="s">
        <v>99</v>
      </c>
      <c r="P2997" t="s">
        <v>112</v>
      </c>
      <c r="Q2997" t="s">
        <v>118</v>
      </c>
      <c r="R2997" t="s">
        <v>118</v>
      </c>
      <c r="S2997">
        <v>2995</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8EFFF3-DE5E-2340-BD30-454BC918F0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Bookings(Main Table)</vt:lpstr>
      <vt:lpstr>Room Level Meetings Overcapacit</vt:lpstr>
      <vt:lpstr>Room Level Utilization</vt:lpstr>
      <vt:lpstr>Floor-Level Utilization Insight</vt:lpstr>
      <vt:lpstr>Day of week</vt:lpstr>
      <vt:lpstr>Hourly Meeting Demand Insight</vt:lpstr>
      <vt:lpstr>Meeting Type Utilization</vt:lpstr>
      <vt:lpstr>Mismatch Analysis</vt:lpstr>
      <vt:lpstr>Monthly Meeting Value</vt:lpstr>
      <vt:lpstr>Room size usage</vt:lpstr>
      <vt:lpstr>Meetings that consume more time</vt:lpstr>
      <vt:lpstr>Barely attended meetings</vt:lpstr>
      <vt:lpstr>Long Meetings</vt:lpstr>
      <vt:lpstr>back-to-back pivot</vt:lpstr>
      <vt:lpstr>DASHBOARD</vt:lpstr>
      <vt:lpstr>Back-to-back flag table</vt:lpstr>
      <vt:lpstr>Bookings Prev</vt:lpstr>
      <vt:lpstr>Bookings 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Prit Wade</cp:lastModifiedBy>
  <dcterms:created xsi:type="dcterms:W3CDTF">2025-11-14T18:22:06Z</dcterms:created>
  <dcterms:modified xsi:type="dcterms:W3CDTF">2026-01-20T04:30:41Z</dcterms:modified>
</cp:coreProperties>
</file>